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drawings/drawing2.xml" ContentType="application/vnd.openxmlformats-officedocument.drawing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5.xml" ContentType="application/vnd.openxmlformats-officedocument.drawing+xml"/>
  <Override PartName="/xl/drawings/drawing6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 codeName="{DD97A8EA-9A9A-E61F-A557-7D5A7D7259CE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ttcomgroup-my.sharepoint.com/personal/2946317_coe_ntt_com/Documents/SecuredPC/Desktop/EVA/★統一見積様式フォーマット/ExC送付用/物品統一見積り様式(入力例)_Ver.11.3/"/>
    </mc:Choice>
  </mc:AlternateContent>
  <xr:revisionPtr revIDLastSave="60" documentId="13_ncr:1_{1836E1EC-4759-4D5B-B4E1-C4416F1352DB}" xr6:coauthVersionLast="47" xr6:coauthVersionMax="47" xr10:uidLastSave="{42EA4789-FC10-4494-A3E1-6BD6217D59EC}"/>
  <bookViews>
    <workbookView xWindow="-120" yWindow="-120" windowWidth="29040" windowHeight="15720" tabRatio="782" firstSheet="1" activeTab="1" xr2:uid="{00000000-000D-0000-FFFF-FFFF00000000}"/>
  </bookViews>
  <sheets>
    <sheet name="表紙(簡易様式)" sheetId="55" state="hidden" r:id="rId1"/>
    <sheet name="表紙" sheetId="24" r:id="rId2"/>
    <sheet name="明細(簡易様式)" sheetId="54" state="hidden" r:id="rId3"/>
    <sheet name="明細" sheetId="30" r:id="rId4"/>
    <sheet name="→バイヤ側記入のため入力不要" sheetId="53" state="hidden" r:id="rId5"/>
    <sheet name="表紙 (バイヤ)" sheetId="48" state="hidden" r:id="rId6"/>
    <sheet name="明細 (バイヤ)" sheetId="49" state="hidden" r:id="rId7"/>
    <sheet name="リスト" sheetId="41" state="hidden" r:id="rId8"/>
    <sheet name="設定" sheetId="57" r:id="rId9"/>
    <sheet name="バージョン管理" sheetId="14" state="veryHidden" r:id="rId10"/>
  </sheets>
  <functionGroups builtInGroupCount="19"/>
  <externalReferences>
    <externalReference r:id="rId11"/>
    <externalReference r:id="rId12"/>
  </externalReferences>
  <definedNames>
    <definedName name="_xlnm._FilterDatabase" localSheetId="7" hidden="1">リスト!$A$4:$CM$22494</definedName>
    <definedName name="_xlnm._FilterDatabase" localSheetId="1">表紙!$A$4:$I$46</definedName>
    <definedName name="_xlnm._FilterDatabase" localSheetId="0">'表紙(簡易様式)'!$A$4:$I$13</definedName>
    <definedName name="_xlnm._FilterDatabase" localSheetId="3" hidden="1">明細!$B$4:$AR$1008</definedName>
    <definedName name="_xlnm._FilterDatabase" localSheetId="6" hidden="1">'明細 (バイヤ)'!$B$1:$AR$1016</definedName>
    <definedName name="_xlnm._FilterDatabase" localSheetId="2" hidden="1">'明細(簡易様式)'!$B$4:$AB$1008</definedName>
    <definedName name="【任意】">リスト!$CQ$5:$CQ$6</definedName>
    <definedName name="Company">[1]ワークシート!$T$4:$U$9</definedName>
    <definedName name="LEVEL1">[1]ワークシート!$C$4:$E$16</definedName>
    <definedName name="LEVEL2">[1]ワークシート!$H$4:$J$93</definedName>
    <definedName name="LEVEL3">[1]ワークシート!$P$4:$R$222</definedName>
    <definedName name="_xlnm.Print_Area" localSheetId="3">明細!$B$7:$AR$1008</definedName>
    <definedName name="_xlnm.Print_Area" localSheetId="6">'明細 (バイヤ)'!$B$13:$AR$1014</definedName>
    <definedName name="_xlnm.Print_Area" localSheetId="2">'明細(簡易様式)'!$B$7:$AB$1008</definedName>
    <definedName name="SelWord">リスト!$CQ$5:$CQ$6</definedName>
    <definedName name="SelWord2">リスト!$CR$5:$CR$6</definedName>
    <definedName name="SelWord3">リスト!$CS$5:$CS$6</definedName>
    <definedName name="SelWord4">リスト!$CT$5:$CT$6</definedName>
    <definedName name="Word">リスト!$CP$5:$CP$6</definedName>
    <definedName name="ああ">[2]ワークシート!$H$4:$J$93</definedName>
    <definedName name="第一階層">#REF!</definedName>
    <definedName name="東支給範囲">#REF!:INDEX(#REF!,COUNTA(#REF!))</definedName>
    <definedName name="東実績CHK範囲">#REF!:INDEX(#REF!,COUNTA(#REF!))</definedName>
    <definedName name="東実績ケーブル延長範囲">#REF!:INDEX(#REF!, COUNTA(#REF!) )</definedName>
    <definedName name="東実績日付範囲">#REF!:INDEX(#REF!, COUNTA(#REF!) )</definedName>
    <definedName name="東代理範囲">#REF!:INDEX(#REF!,COUNTA(#REF!))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N1013" i="49" l="1"/>
  <c r="BN1012" i="49"/>
  <c r="BN16" i="49"/>
  <c r="BN17" i="49"/>
  <c r="BN18" i="49"/>
  <c r="BN19" i="49"/>
  <c r="BN20" i="49"/>
  <c r="BN21" i="49"/>
  <c r="BN22" i="49"/>
  <c r="BN23" i="49"/>
  <c r="BN24" i="49"/>
  <c r="BN25" i="49"/>
  <c r="BN26" i="49"/>
  <c r="BN27" i="49"/>
  <c r="BN28" i="49"/>
  <c r="BN29" i="49"/>
  <c r="BN30" i="49"/>
  <c r="BN31" i="49"/>
  <c r="BN32" i="49"/>
  <c r="BN33" i="49"/>
  <c r="BN34" i="49"/>
  <c r="BN35" i="49"/>
  <c r="BN36" i="49"/>
  <c r="BN37" i="49"/>
  <c r="BN38" i="49"/>
  <c r="BN39" i="49"/>
  <c r="BN40" i="49"/>
  <c r="BN41" i="49"/>
  <c r="BN42" i="49"/>
  <c r="BN43" i="49"/>
  <c r="BN44" i="49"/>
  <c r="BN45" i="49"/>
  <c r="BN46" i="49"/>
  <c r="BN47" i="49"/>
  <c r="BN48" i="49"/>
  <c r="BN49" i="49"/>
  <c r="BN50" i="49"/>
  <c r="BN51" i="49"/>
  <c r="BN52" i="49"/>
  <c r="BN53" i="49"/>
  <c r="BN54" i="49"/>
  <c r="BN55" i="49"/>
  <c r="BN56" i="49"/>
  <c r="BN57" i="49"/>
  <c r="BN58" i="49"/>
  <c r="BN59" i="49"/>
  <c r="BN60" i="49"/>
  <c r="BN61" i="49"/>
  <c r="BN62" i="49"/>
  <c r="BN63" i="49"/>
  <c r="BN64" i="49"/>
  <c r="BN65" i="49"/>
  <c r="BN66" i="49"/>
  <c r="BN67" i="49"/>
  <c r="BN68" i="49"/>
  <c r="BN69" i="49"/>
  <c r="BN70" i="49"/>
  <c r="BN71" i="49"/>
  <c r="BN72" i="49"/>
  <c r="BN73" i="49"/>
  <c r="BN74" i="49"/>
  <c r="BN75" i="49"/>
  <c r="BN76" i="49"/>
  <c r="BN77" i="49"/>
  <c r="BN78" i="49"/>
  <c r="BN79" i="49"/>
  <c r="BN80" i="49"/>
  <c r="BN81" i="49"/>
  <c r="BN82" i="49"/>
  <c r="BN83" i="49"/>
  <c r="BN84" i="49"/>
  <c r="BN85" i="49"/>
  <c r="BN86" i="49"/>
  <c r="BN87" i="49"/>
  <c r="BN88" i="49"/>
  <c r="BN89" i="49"/>
  <c r="BN90" i="49"/>
  <c r="BN91" i="49"/>
  <c r="BN92" i="49"/>
  <c r="BN93" i="49"/>
  <c r="BN94" i="49"/>
  <c r="BN95" i="49"/>
  <c r="BN96" i="49"/>
  <c r="BN97" i="49"/>
  <c r="BN98" i="49"/>
  <c r="BN99" i="49"/>
  <c r="BN100" i="49"/>
  <c r="BN101" i="49"/>
  <c r="BN102" i="49"/>
  <c r="BN103" i="49"/>
  <c r="BN104" i="49"/>
  <c r="BN105" i="49"/>
  <c r="BN106" i="49"/>
  <c r="BN107" i="49"/>
  <c r="BN108" i="49"/>
  <c r="BN109" i="49"/>
  <c r="BN110" i="49"/>
  <c r="BN111" i="49"/>
  <c r="BN112" i="49"/>
  <c r="BN113" i="49"/>
  <c r="BN114" i="49"/>
  <c r="BN115" i="49"/>
  <c r="BN116" i="49"/>
  <c r="BN117" i="49"/>
  <c r="BN118" i="49"/>
  <c r="BN119" i="49"/>
  <c r="BN120" i="49"/>
  <c r="BN121" i="49"/>
  <c r="BN122" i="49"/>
  <c r="BN123" i="49"/>
  <c r="BN124" i="49"/>
  <c r="BN125" i="49"/>
  <c r="BN126" i="49"/>
  <c r="BN127" i="49"/>
  <c r="BN128" i="49"/>
  <c r="BN129" i="49"/>
  <c r="BN130" i="49"/>
  <c r="BN131" i="49"/>
  <c r="BN132" i="49"/>
  <c r="BN133" i="49"/>
  <c r="BN134" i="49"/>
  <c r="BN135" i="49"/>
  <c r="BN136" i="49"/>
  <c r="BN137" i="49"/>
  <c r="BN138" i="49"/>
  <c r="BN139" i="49"/>
  <c r="BN140" i="49"/>
  <c r="BN141" i="49"/>
  <c r="BN142" i="49"/>
  <c r="BN143" i="49"/>
  <c r="BN144" i="49"/>
  <c r="BN145" i="49"/>
  <c r="BN146" i="49"/>
  <c r="BN147" i="49"/>
  <c r="BN148" i="49"/>
  <c r="BN149" i="49"/>
  <c r="BN150" i="49"/>
  <c r="BN151" i="49"/>
  <c r="BN152" i="49"/>
  <c r="BN153" i="49"/>
  <c r="BN154" i="49"/>
  <c r="BN155" i="49"/>
  <c r="BN156" i="49"/>
  <c r="BN157" i="49"/>
  <c r="BN158" i="49"/>
  <c r="BN159" i="49"/>
  <c r="BN160" i="49"/>
  <c r="BN161" i="49"/>
  <c r="BN162" i="49"/>
  <c r="BN163" i="49"/>
  <c r="BN164" i="49"/>
  <c r="BN165" i="49"/>
  <c r="BN166" i="49"/>
  <c r="BN167" i="49"/>
  <c r="BN168" i="49"/>
  <c r="BN169" i="49"/>
  <c r="BN170" i="49"/>
  <c r="BN171" i="49"/>
  <c r="BN172" i="49"/>
  <c r="BN173" i="49"/>
  <c r="BN174" i="49"/>
  <c r="BN175" i="49"/>
  <c r="BN176" i="49"/>
  <c r="BN177" i="49"/>
  <c r="BN178" i="49"/>
  <c r="BN179" i="49"/>
  <c r="BN180" i="49"/>
  <c r="BN181" i="49"/>
  <c r="BN182" i="49"/>
  <c r="BN183" i="49"/>
  <c r="BN184" i="49"/>
  <c r="BN185" i="49"/>
  <c r="BN186" i="49"/>
  <c r="BN187" i="49"/>
  <c r="BN188" i="49"/>
  <c r="BN189" i="49"/>
  <c r="BN190" i="49"/>
  <c r="BN191" i="49"/>
  <c r="BN192" i="49"/>
  <c r="BN193" i="49"/>
  <c r="BN194" i="49"/>
  <c r="BN195" i="49"/>
  <c r="BN196" i="49"/>
  <c r="BN197" i="49"/>
  <c r="BN198" i="49"/>
  <c r="BN199" i="49"/>
  <c r="BN200" i="49"/>
  <c r="BN201" i="49"/>
  <c r="BN202" i="49"/>
  <c r="BN203" i="49"/>
  <c r="BN204" i="49"/>
  <c r="BN205" i="49"/>
  <c r="BN206" i="49"/>
  <c r="BN207" i="49"/>
  <c r="BN208" i="49"/>
  <c r="BN209" i="49"/>
  <c r="BN210" i="49"/>
  <c r="BN211" i="49"/>
  <c r="BN212" i="49"/>
  <c r="BN213" i="49"/>
  <c r="BN214" i="49"/>
  <c r="BN215" i="49"/>
  <c r="BN216" i="49"/>
  <c r="BN217" i="49"/>
  <c r="BN218" i="49"/>
  <c r="BN219" i="49"/>
  <c r="BN220" i="49"/>
  <c r="BN221" i="49"/>
  <c r="BN222" i="49"/>
  <c r="BN223" i="49"/>
  <c r="BN224" i="49"/>
  <c r="BN225" i="49"/>
  <c r="BN226" i="49"/>
  <c r="BN227" i="49"/>
  <c r="BN228" i="49"/>
  <c r="BN229" i="49"/>
  <c r="BN230" i="49"/>
  <c r="BN231" i="49"/>
  <c r="BN232" i="49"/>
  <c r="BN233" i="49"/>
  <c r="BN234" i="49"/>
  <c r="BN235" i="49"/>
  <c r="BN236" i="49"/>
  <c r="BN237" i="49"/>
  <c r="BN238" i="49"/>
  <c r="BN239" i="49"/>
  <c r="BN240" i="49"/>
  <c r="BN241" i="49"/>
  <c r="BN242" i="49"/>
  <c r="BN243" i="49"/>
  <c r="BN244" i="49"/>
  <c r="BN245" i="49"/>
  <c r="BN246" i="49"/>
  <c r="BN247" i="49"/>
  <c r="BN248" i="49"/>
  <c r="BN249" i="49"/>
  <c r="BN250" i="49"/>
  <c r="BN251" i="49"/>
  <c r="BN252" i="49"/>
  <c r="BN253" i="49"/>
  <c r="BN254" i="49"/>
  <c r="BN255" i="49"/>
  <c r="BN256" i="49"/>
  <c r="BN257" i="49"/>
  <c r="BN258" i="49"/>
  <c r="BN259" i="49"/>
  <c r="BN260" i="49"/>
  <c r="BN261" i="49"/>
  <c r="BN262" i="49"/>
  <c r="BN263" i="49"/>
  <c r="BN264" i="49"/>
  <c r="BN265" i="49"/>
  <c r="BN266" i="49"/>
  <c r="BN267" i="49"/>
  <c r="BN268" i="49"/>
  <c r="BN269" i="49"/>
  <c r="BN270" i="49"/>
  <c r="BN271" i="49"/>
  <c r="BN272" i="49"/>
  <c r="BN273" i="49"/>
  <c r="BN274" i="49"/>
  <c r="BN275" i="49"/>
  <c r="BN276" i="49"/>
  <c r="BN277" i="49"/>
  <c r="BN278" i="49"/>
  <c r="BN279" i="49"/>
  <c r="BN280" i="49"/>
  <c r="BN281" i="49"/>
  <c r="BN282" i="49"/>
  <c r="BN283" i="49"/>
  <c r="BN284" i="49"/>
  <c r="BN285" i="49"/>
  <c r="BN286" i="49"/>
  <c r="BN287" i="49"/>
  <c r="BN288" i="49"/>
  <c r="BN289" i="49"/>
  <c r="BN290" i="49"/>
  <c r="BN291" i="49"/>
  <c r="BN292" i="49"/>
  <c r="BN293" i="49"/>
  <c r="BN294" i="49"/>
  <c r="BN295" i="49"/>
  <c r="BN296" i="49"/>
  <c r="BN297" i="49"/>
  <c r="BN298" i="49"/>
  <c r="BN299" i="49"/>
  <c r="BN300" i="49"/>
  <c r="BN301" i="49"/>
  <c r="BN302" i="49"/>
  <c r="BN303" i="49"/>
  <c r="BN304" i="49"/>
  <c r="BN305" i="49"/>
  <c r="BN306" i="49"/>
  <c r="BN307" i="49"/>
  <c r="BN308" i="49"/>
  <c r="BN309" i="49"/>
  <c r="BN310" i="49"/>
  <c r="BN311" i="49"/>
  <c r="BN312" i="49"/>
  <c r="BN313" i="49"/>
  <c r="BN314" i="49"/>
  <c r="BN315" i="49"/>
  <c r="BN316" i="49"/>
  <c r="BN317" i="49"/>
  <c r="BN318" i="49"/>
  <c r="BN319" i="49"/>
  <c r="BN320" i="49"/>
  <c r="BN321" i="49"/>
  <c r="BN322" i="49"/>
  <c r="BN323" i="49"/>
  <c r="BN324" i="49"/>
  <c r="BN325" i="49"/>
  <c r="BN326" i="49"/>
  <c r="BN327" i="49"/>
  <c r="BN328" i="49"/>
  <c r="BN329" i="49"/>
  <c r="BN330" i="49"/>
  <c r="BN331" i="49"/>
  <c r="BN332" i="49"/>
  <c r="BN333" i="49"/>
  <c r="BN334" i="49"/>
  <c r="BN335" i="49"/>
  <c r="BN336" i="49"/>
  <c r="BN337" i="49"/>
  <c r="BN338" i="49"/>
  <c r="BN339" i="49"/>
  <c r="BN340" i="49"/>
  <c r="BN341" i="49"/>
  <c r="BN342" i="49"/>
  <c r="BN343" i="49"/>
  <c r="BN344" i="49"/>
  <c r="BN345" i="49"/>
  <c r="BN346" i="49"/>
  <c r="BN347" i="49"/>
  <c r="BN348" i="49"/>
  <c r="BN349" i="49"/>
  <c r="BN350" i="49"/>
  <c r="BN351" i="49"/>
  <c r="BN352" i="49"/>
  <c r="BN353" i="49"/>
  <c r="BN354" i="49"/>
  <c r="BN355" i="49"/>
  <c r="BN356" i="49"/>
  <c r="BN357" i="49"/>
  <c r="BN358" i="49"/>
  <c r="BN359" i="49"/>
  <c r="BN360" i="49"/>
  <c r="BN361" i="49"/>
  <c r="BN362" i="49"/>
  <c r="BN363" i="49"/>
  <c r="BN364" i="49"/>
  <c r="BN365" i="49"/>
  <c r="BN366" i="49"/>
  <c r="BN367" i="49"/>
  <c r="BN368" i="49"/>
  <c r="BN369" i="49"/>
  <c r="BN370" i="49"/>
  <c r="BN371" i="49"/>
  <c r="BN372" i="49"/>
  <c r="BN373" i="49"/>
  <c r="BN374" i="49"/>
  <c r="BN375" i="49"/>
  <c r="BN376" i="49"/>
  <c r="BN377" i="49"/>
  <c r="BN378" i="49"/>
  <c r="BN379" i="49"/>
  <c r="BN380" i="49"/>
  <c r="BN381" i="49"/>
  <c r="BN382" i="49"/>
  <c r="BN383" i="49"/>
  <c r="BN384" i="49"/>
  <c r="BN385" i="49"/>
  <c r="BN386" i="49"/>
  <c r="BN387" i="49"/>
  <c r="BN388" i="49"/>
  <c r="BN389" i="49"/>
  <c r="BN390" i="49"/>
  <c r="BN391" i="49"/>
  <c r="BN392" i="49"/>
  <c r="BN393" i="49"/>
  <c r="BN394" i="49"/>
  <c r="BN395" i="49"/>
  <c r="BN396" i="49"/>
  <c r="BN397" i="49"/>
  <c r="BN398" i="49"/>
  <c r="BN399" i="49"/>
  <c r="BN400" i="49"/>
  <c r="BN401" i="49"/>
  <c r="BN402" i="49"/>
  <c r="BN403" i="49"/>
  <c r="BN404" i="49"/>
  <c r="BN405" i="49"/>
  <c r="BN406" i="49"/>
  <c r="BN407" i="49"/>
  <c r="BN408" i="49"/>
  <c r="BN409" i="49"/>
  <c r="BN410" i="49"/>
  <c r="BN411" i="49"/>
  <c r="BN412" i="49"/>
  <c r="BN413" i="49"/>
  <c r="BN414" i="49"/>
  <c r="BN415" i="49"/>
  <c r="BN416" i="49"/>
  <c r="BN417" i="49"/>
  <c r="BN418" i="49"/>
  <c r="BN419" i="49"/>
  <c r="BN420" i="49"/>
  <c r="BN421" i="49"/>
  <c r="BN422" i="49"/>
  <c r="BN423" i="49"/>
  <c r="BN424" i="49"/>
  <c r="BN425" i="49"/>
  <c r="BN426" i="49"/>
  <c r="BN427" i="49"/>
  <c r="BN428" i="49"/>
  <c r="BN429" i="49"/>
  <c r="BN430" i="49"/>
  <c r="BN431" i="49"/>
  <c r="BN432" i="49"/>
  <c r="BN433" i="49"/>
  <c r="BN434" i="49"/>
  <c r="BN435" i="49"/>
  <c r="BN436" i="49"/>
  <c r="BN437" i="49"/>
  <c r="BN438" i="49"/>
  <c r="BN439" i="49"/>
  <c r="BN440" i="49"/>
  <c r="BN441" i="49"/>
  <c r="BN442" i="49"/>
  <c r="BN443" i="49"/>
  <c r="BN444" i="49"/>
  <c r="BN445" i="49"/>
  <c r="BN446" i="49"/>
  <c r="BN447" i="49"/>
  <c r="BN448" i="49"/>
  <c r="BN449" i="49"/>
  <c r="BN450" i="49"/>
  <c r="BN451" i="49"/>
  <c r="BN452" i="49"/>
  <c r="BN453" i="49"/>
  <c r="BN454" i="49"/>
  <c r="BN455" i="49"/>
  <c r="BN456" i="49"/>
  <c r="BN457" i="49"/>
  <c r="BN458" i="49"/>
  <c r="BN459" i="49"/>
  <c r="BN460" i="49"/>
  <c r="BN461" i="49"/>
  <c r="BN462" i="49"/>
  <c r="BN463" i="49"/>
  <c r="BN464" i="49"/>
  <c r="BN465" i="49"/>
  <c r="BN466" i="49"/>
  <c r="BN467" i="49"/>
  <c r="BN468" i="49"/>
  <c r="BN469" i="49"/>
  <c r="BN470" i="49"/>
  <c r="BN471" i="49"/>
  <c r="BN472" i="49"/>
  <c r="BN473" i="49"/>
  <c r="BN474" i="49"/>
  <c r="BN475" i="49"/>
  <c r="BN476" i="49"/>
  <c r="BN477" i="49"/>
  <c r="BN478" i="49"/>
  <c r="BN479" i="49"/>
  <c r="BN480" i="49"/>
  <c r="BN481" i="49"/>
  <c r="BN482" i="49"/>
  <c r="BN483" i="49"/>
  <c r="BN484" i="49"/>
  <c r="BN485" i="49"/>
  <c r="BN486" i="49"/>
  <c r="BN487" i="49"/>
  <c r="BN488" i="49"/>
  <c r="BN489" i="49"/>
  <c r="BN490" i="49"/>
  <c r="BN491" i="49"/>
  <c r="BN492" i="49"/>
  <c r="BN493" i="49"/>
  <c r="BN494" i="49"/>
  <c r="BN495" i="49"/>
  <c r="BN496" i="49"/>
  <c r="BN497" i="49"/>
  <c r="BN498" i="49"/>
  <c r="BN499" i="49"/>
  <c r="BN500" i="49"/>
  <c r="BN501" i="49"/>
  <c r="BN502" i="49"/>
  <c r="BN503" i="49"/>
  <c r="BN504" i="49"/>
  <c r="BN505" i="49"/>
  <c r="BN506" i="49"/>
  <c r="BN507" i="49"/>
  <c r="BN508" i="49"/>
  <c r="BN509" i="49"/>
  <c r="BN510" i="49"/>
  <c r="BN511" i="49"/>
  <c r="BN512" i="49"/>
  <c r="BN513" i="49"/>
  <c r="BN514" i="49"/>
  <c r="BN515" i="49"/>
  <c r="BN516" i="49"/>
  <c r="BN517" i="49"/>
  <c r="BN518" i="49"/>
  <c r="BN519" i="49"/>
  <c r="BN520" i="49"/>
  <c r="BN521" i="49"/>
  <c r="BN522" i="49"/>
  <c r="BN523" i="49"/>
  <c r="BN524" i="49"/>
  <c r="BN525" i="49"/>
  <c r="BN526" i="49"/>
  <c r="BN527" i="49"/>
  <c r="BN528" i="49"/>
  <c r="BN529" i="49"/>
  <c r="BN530" i="49"/>
  <c r="BN531" i="49"/>
  <c r="BN532" i="49"/>
  <c r="BN533" i="49"/>
  <c r="BN534" i="49"/>
  <c r="BN535" i="49"/>
  <c r="BN536" i="49"/>
  <c r="BN537" i="49"/>
  <c r="BN538" i="49"/>
  <c r="BN539" i="49"/>
  <c r="BN540" i="49"/>
  <c r="BN541" i="49"/>
  <c r="BN542" i="49"/>
  <c r="BN543" i="49"/>
  <c r="BN544" i="49"/>
  <c r="BN545" i="49"/>
  <c r="BN546" i="49"/>
  <c r="BN547" i="49"/>
  <c r="BN548" i="49"/>
  <c r="BN549" i="49"/>
  <c r="BN550" i="49"/>
  <c r="BN551" i="49"/>
  <c r="BN552" i="49"/>
  <c r="BN553" i="49"/>
  <c r="BN554" i="49"/>
  <c r="BN555" i="49"/>
  <c r="BN556" i="49"/>
  <c r="BN557" i="49"/>
  <c r="BN558" i="49"/>
  <c r="BN559" i="49"/>
  <c r="BN560" i="49"/>
  <c r="BN561" i="49"/>
  <c r="BN562" i="49"/>
  <c r="BN563" i="49"/>
  <c r="BN564" i="49"/>
  <c r="BN565" i="49"/>
  <c r="BN566" i="49"/>
  <c r="BN567" i="49"/>
  <c r="BN568" i="49"/>
  <c r="BN569" i="49"/>
  <c r="BN570" i="49"/>
  <c r="BN571" i="49"/>
  <c r="BN572" i="49"/>
  <c r="BN573" i="49"/>
  <c r="BN574" i="49"/>
  <c r="BN575" i="49"/>
  <c r="BN576" i="49"/>
  <c r="BN577" i="49"/>
  <c r="BN578" i="49"/>
  <c r="BN579" i="49"/>
  <c r="BN580" i="49"/>
  <c r="BN581" i="49"/>
  <c r="BN582" i="49"/>
  <c r="BN583" i="49"/>
  <c r="BN584" i="49"/>
  <c r="BN585" i="49"/>
  <c r="BN586" i="49"/>
  <c r="BN587" i="49"/>
  <c r="BN588" i="49"/>
  <c r="BN589" i="49"/>
  <c r="BN590" i="49"/>
  <c r="BN591" i="49"/>
  <c r="BN592" i="49"/>
  <c r="BN593" i="49"/>
  <c r="BN594" i="49"/>
  <c r="BN595" i="49"/>
  <c r="BN596" i="49"/>
  <c r="BN597" i="49"/>
  <c r="BN598" i="49"/>
  <c r="BN599" i="49"/>
  <c r="BN600" i="49"/>
  <c r="BN601" i="49"/>
  <c r="BN602" i="49"/>
  <c r="BN603" i="49"/>
  <c r="BN604" i="49"/>
  <c r="BN605" i="49"/>
  <c r="BN606" i="49"/>
  <c r="BN607" i="49"/>
  <c r="BN608" i="49"/>
  <c r="BN609" i="49"/>
  <c r="BN610" i="49"/>
  <c r="BN611" i="49"/>
  <c r="BN612" i="49"/>
  <c r="BN613" i="49"/>
  <c r="BN614" i="49"/>
  <c r="BN615" i="49"/>
  <c r="BN616" i="49"/>
  <c r="BN617" i="49"/>
  <c r="BN618" i="49"/>
  <c r="BN619" i="49"/>
  <c r="BN620" i="49"/>
  <c r="BN621" i="49"/>
  <c r="BN622" i="49"/>
  <c r="BN623" i="49"/>
  <c r="BN624" i="49"/>
  <c r="BN625" i="49"/>
  <c r="BN626" i="49"/>
  <c r="BN627" i="49"/>
  <c r="BN628" i="49"/>
  <c r="BN629" i="49"/>
  <c r="BN630" i="49"/>
  <c r="BN631" i="49"/>
  <c r="BN632" i="49"/>
  <c r="BN633" i="49"/>
  <c r="BN634" i="49"/>
  <c r="BN635" i="49"/>
  <c r="BN636" i="49"/>
  <c r="BN637" i="49"/>
  <c r="BN638" i="49"/>
  <c r="BN639" i="49"/>
  <c r="BN640" i="49"/>
  <c r="BN641" i="49"/>
  <c r="BN642" i="49"/>
  <c r="BN643" i="49"/>
  <c r="BN644" i="49"/>
  <c r="BN645" i="49"/>
  <c r="BN646" i="49"/>
  <c r="BN647" i="49"/>
  <c r="BN648" i="49"/>
  <c r="BN649" i="49"/>
  <c r="BN650" i="49"/>
  <c r="BN651" i="49"/>
  <c r="BN652" i="49"/>
  <c r="BN653" i="49"/>
  <c r="BN654" i="49"/>
  <c r="BN655" i="49"/>
  <c r="BN656" i="49"/>
  <c r="BN657" i="49"/>
  <c r="BN658" i="49"/>
  <c r="BN659" i="49"/>
  <c r="BN660" i="49"/>
  <c r="BN661" i="49"/>
  <c r="BN662" i="49"/>
  <c r="BN663" i="49"/>
  <c r="BN664" i="49"/>
  <c r="BN665" i="49"/>
  <c r="BN666" i="49"/>
  <c r="BN667" i="49"/>
  <c r="BN668" i="49"/>
  <c r="BN669" i="49"/>
  <c r="BN670" i="49"/>
  <c r="BN671" i="49"/>
  <c r="BN672" i="49"/>
  <c r="BN673" i="49"/>
  <c r="BN674" i="49"/>
  <c r="BN675" i="49"/>
  <c r="BN676" i="49"/>
  <c r="BN677" i="49"/>
  <c r="BN678" i="49"/>
  <c r="BN679" i="49"/>
  <c r="BN680" i="49"/>
  <c r="BN681" i="49"/>
  <c r="BN682" i="49"/>
  <c r="BN683" i="49"/>
  <c r="BN684" i="49"/>
  <c r="BN685" i="49"/>
  <c r="BN686" i="49"/>
  <c r="BN687" i="49"/>
  <c r="BN688" i="49"/>
  <c r="BN689" i="49"/>
  <c r="BN690" i="49"/>
  <c r="BN691" i="49"/>
  <c r="BN692" i="49"/>
  <c r="BN693" i="49"/>
  <c r="BN694" i="49"/>
  <c r="BN695" i="49"/>
  <c r="BN696" i="49"/>
  <c r="BN697" i="49"/>
  <c r="BN698" i="49"/>
  <c r="BN699" i="49"/>
  <c r="BN700" i="49"/>
  <c r="BN701" i="49"/>
  <c r="BN702" i="49"/>
  <c r="BN703" i="49"/>
  <c r="BN704" i="49"/>
  <c r="BN705" i="49"/>
  <c r="BN706" i="49"/>
  <c r="BN707" i="49"/>
  <c r="BN708" i="49"/>
  <c r="BN709" i="49"/>
  <c r="BN710" i="49"/>
  <c r="BN711" i="49"/>
  <c r="BN712" i="49"/>
  <c r="BN713" i="49"/>
  <c r="BN714" i="49"/>
  <c r="BN715" i="49"/>
  <c r="BN716" i="49"/>
  <c r="BN717" i="49"/>
  <c r="BN718" i="49"/>
  <c r="BN719" i="49"/>
  <c r="BN720" i="49"/>
  <c r="BN721" i="49"/>
  <c r="BN722" i="49"/>
  <c r="BN723" i="49"/>
  <c r="BN724" i="49"/>
  <c r="BN725" i="49"/>
  <c r="BN726" i="49"/>
  <c r="BN727" i="49"/>
  <c r="BN728" i="49"/>
  <c r="BN729" i="49"/>
  <c r="BN730" i="49"/>
  <c r="BN731" i="49"/>
  <c r="BN732" i="49"/>
  <c r="BN733" i="49"/>
  <c r="BN734" i="49"/>
  <c r="BN735" i="49"/>
  <c r="BN736" i="49"/>
  <c r="BN737" i="49"/>
  <c r="BN738" i="49"/>
  <c r="BN739" i="49"/>
  <c r="BN740" i="49"/>
  <c r="BN741" i="49"/>
  <c r="BN742" i="49"/>
  <c r="BN743" i="49"/>
  <c r="BN744" i="49"/>
  <c r="BN745" i="49"/>
  <c r="BN746" i="49"/>
  <c r="BN747" i="49"/>
  <c r="BN748" i="49"/>
  <c r="BN749" i="49"/>
  <c r="BN750" i="49"/>
  <c r="BN751" i="49"/>
  <c r="BN752" i="49"/>
  <c r="BN753" i="49"/>
  <c r="BN754" i="49"/>
  <c r="BN755" i="49"/>
  <c r="BN756" i="49"/>
  <c r="BN757" i="49"/>
  <c r="BN758" i="49"/>
  <c r="BN759" i="49"/>
  <c r="BN760" i="49"/>
  <c r="BN761" i="49"/>
  <c r="BN762" i="49"/>
  <c r="BN763" i="49"/>
  <c r="BN764" i="49"/>
  <c r="BN765" i="49"/>
  <c r="BN766" i="49"/>
  <c r="BN767" i="49"/>
  <c r="BN768" i="49"/>
  <c r="BN769" i="49"/>
  <c r="BN770" i="49"/>
  <c r="BN771" i="49"/>
  <c r="BN772" i="49"/>
  <c r="BN773" i="49"/>
  <c r="BN774" i="49"/>
  <c r="BN775" i="49"/>
  <c r="BN776" i="49"/>
  <c r="BN777" i="49"/>
  <c r="BN778" i="49"/>
  <c r="BN779" i="49"/>
  <c r="BN780" i="49"/>
  <c r="BN781" i="49"/>
  <c r="BN782" i="49"/>
  <c r="BN783" i="49"/>
  <c r="BN784" i="49"/>
  <c r="BN785" i="49"/>
  <c r="BN786" i="49"/>
  <c r="BN787" i="49"/>
  <c r="BN788" i="49"/>
  <c r="BN789" i="49"/>
  <c r="BN790" i="49"/>
  <c r="BN791" i="49"/>
  <c r="BN792" i="49"/>
  <c r="BN793" i="49"/>
  <c r="BN794" i="49"/>
  <c r="BN795" i="49"/>
  <c r="BN796" i="49"/>
  <c r="BN797" i="49"/>
  <c r="BN798" i="49"/>
  <c r="BN799" i="49"/>
  <c r="BN800" i="49"/>
  <c r="BN801" i="49"/>
  <c r="BN802" i="49"/>
  <c r="BN803" i="49"/>
  <c r="BN804" i="49"/>
  <c r="BN805" i="49"/>
  <c r="BN806" i="49"/>
  <c r="BN807" i="49"/>
  <c r="BN808" i="49"/>
  <c r="BN809" i="49"/>
  <c r="BN810" i="49"/>
  <c r="BN811" i="49"/>
  <c r="BN812" i="49"/>
  <c r="BN813" i="49"/>
  <c r="BN814" i="49"/>
  <c r="BN815" i="49"/>
  <c r="BN816" i="49"/>
  <c r="BN817" i="49"/>
  <c r="BN818" i="49"/>
  <c r="BN819" i="49"/>
  <c r="BN820" i="49"/>
  <c r="BN821" i="49"/>
  <c r="BN822" i="49"/>
  <c r="BN823" i="49"/>
  <c r="BN824" i="49"/>
  <c r="BN825" i="49"/>
  <c r="BN826" i="49"/>
  <c r="BN827" i="49"/>
  <c r="BN828" i="49"/>
  <c r="BN829" i="49"/>
  <c r="BN830" i="49"/>
  <c r="BN831" i="49"/>
  <c r="BN832" i="49"/>
  <c r="BN833" i="49"/>
  <c r="BN834" i="49"/>
  <c r="BN835" i="49"/>
  <c r="BN836" i="49"/>
  <c r="BN837" i="49"/>
  <c r="BN838" i="49"/>
  <c r="BN839" i="49"/>
  <c r="BN840" i="49"/>
  <c r="BN841" i="49"/>
  <c r="BN842" i="49"/>
  <c r="BN843" i="49"/>
  <c r="BN844" i="49"/>
  <c r="BN845" i="49"/>
  <c r="BN846" i="49"/>
  <c r="BN847" i="49"/>
  <c r="BN848" i="49"/>
  <c r="BN849" i="49"/>
  <c r="BN850" i="49"/>
  <c r="BN851" i="49"/>
  <c r="BN852" i="49"/>
  <c r="BN853" i="49"/>
  <c r="BN854" i="49"/>
  <c r="BN855" i="49"/>
  <c r="BN856" i="49"/>
  <c r="BN857" i="49"/>
  <c r="BN858" i="49"/>
  <c r="BN859" i="49"/>
  <c r="BN860" i="49"/>
  <c r="BN861" i="49"/>
  <c r="BN862" i="49"/>
  <c r="BN863" i="49"/>
  <c r="BN864" i="49"/>
  <c r="BN865" i="49"/>
  <c r="BN866" i="49"/>
  <c r="BN867" i="49"/>
  <c r="BN868" i="49"/>
  <c r="BN869" i="49"/>
  <c r="BN870" i="49"/>
  <c r="BN871" i="49"/>
  <c r="BN872" i="49"/>
  <c r="BN873" i="49"/>
  <c r="BN874" i="49"/>
  <c r="BN875" i="49"/>
  <c r="BN876" i="49"/>
  <c r="BN877" i="49"/>
  <c r="BN878" i="49"/>
  <c r="BN879" i="49"/>
  <c r="BN880" i="49"/>
  <c r="BN881" i="49"/>
  <c r="BN882" i="49"/>
  <c r="BN883" i="49"/>
  <c r="BN884" i="49"/>
  <c r="BN885" i="49"/>
  <c r="BN886" i="49"/>
  <c r="BN887" i="49"/>
  <c r="BN888" i="49"/>
  <c r="BN889" i="49"/>
  <c r="BN890" i="49"/>
  <c r="BN891" i="49"/>
  <c r="BN892" i="49"/>
  <c r="BN893" i="49"/>
  <c r="BN894" i="49"/>
  <c r="BN895" i="49"/>
  <c r="BN896" i="49"/>
  <c r="BN897" i="49"/>
  <c r="BN898" i="49"/>
  <c r="BN899" i="49"/>
  <c r="BN900" i="49"/>
  <c r="BN901" i="49"/>
  <c r="BN902" i="49"/>
  <c r="BN903" i="49"/>
  <c r="BN904" i="49"/>
  <c r="BN905" i="49"/>
  <c r="BN906" i="49"/>
  <c r="BN907" i="49"/>
  <c r="BN908" i="49"/>
  <c r="BN909" i="49"/>
  <c r="BN910" i="49"/>
  <c r="BN911" i="49"/>
  <c r="BN912" i="49"/>
  <c r="BN913" i="49"/>
  <c r="BN914" i="49"/>
  <c r="BN915" i="49"/>
  <c r="BN916" i="49"/>
  <c r="BN917" i="49"/>
  <c r="BN918" i="49"/>
  <c r="BN919" i="49"/>
  <c r="BN920" i="49"/>
  <c r="BN921" i="49"/>
  <c r="BN922" i="49"/>
  <c r="BN923" i="49"/>
  <c r="BN924" i="49"/>
  <c r="BN925" i="49"/>
  <c r="BN926" i="49"/>
  <c r="BN927" i="49"/>
  <c r="BN928" i="49"/>
  <c r="BN929" i="49"/>
  <c r="BN930" i="49"/>
  <c r="BN931" i="49"/>
  <c r="BN932" i="49"/>
  <c r="BN933" i="49"/>
  <c r="BN934" i="49"/>
  <c r="BN935" i="49"/>
  <c r="BN936" i="49"/>
  <c r="BN937" i="49"/>
  <c r="BN938" i="49"/>
  <c r="BN939" i="49"/>
  <c r="BN940" i="49"/>
  <c r="BN941" i="49"/>
  <c r="BN942" i="49"/>
  <c r="BN943" i="49"/>
  <c r="BN944" i="49"/>
  <c r="BN945" i="49"/>
  <c r="BN946" i="49"/>
  <c r="BN947" i="49"/>
  <c r="BN948" i="49"/>
  <c r="BN949" i="49"/>
  <c r="BN950" i="49"/>
  <c r="BN951" i="49"/>
  <c r="BN952" i="49"/>
  <c r="BN953" i="49"/>
  <c r="BN954" i="49"/>
  <c r="BN955" i="49"/>
  <c r="BN956" i="49"/>
  <c r="BN957" i="49"/>
  <c r="BN958" i="49"/>
  <c r="BN959" i="49"/>
  <c r="BN960" i="49"/>
  <c r="BN961" i="49"/>
  <c r="BN962" i="49"/>
  <c r="BN963" i="49"/>
  <c r="BN964" i="49"/>
  <c r="BN965" i="49"/>
  <c r="BN966" i="49"/>
  <c r="BN967" i="49"/>
  <c r="BN968" i="49"/>
  <c r="BN969" i="49"/>
  <c r="BN970" i="49"/>
  <c r="BN971" i="49"/>
  <c r="BN972" i="49"/>
  <c r="BN973" i="49"/>
  <c r="BN974" i="49"/>
  <c r="BN975" i="49"/>
  <c r="BN976" i="49"/>
  <c r="BN977" i="49"/>
  <c r="BN978" i="49"/>
  <c r="BN979" i="49"/>
  <c r="BN980" i="49"/>
  <c r="BN981" i="49"/>
  <c r="BN982" i="49"/>
  <c r="BN983" i="49"/>
  <c r="BN984" i="49"/>
  <c r="BN985" i="49"/>
  <c r="BN986" i="49"/>
  <c r="BN987" i="49"/>
  <c r="BN988" i="49"/>
  <c r="BN989" i="49"/>
  <c r="BN990" i="49"/>
  <c r="BN991" i="49"/>
  <c r="BN992" i="49"/>
  <c r="BN993" i="49"/>
  <c r="BN994" i="49"/>
  <c r="BN995" i="49"/>
  <c r="BN996" i="49"/>
  <c r="BN997" i="49"/>
  <c r="BN998" i="49"/>
  <c r="BN999" i="49"/>
  <c r="BN1000" i="49"/>
  <c r="BN1001" i="49"/>
  <c r="BN1002" i="49"/>
  <c r="BN1003" i="49"/>
  <c r="BN1004" i="49"/>
  <c r="BN1005" i="49"/>
  <c r="BN1006" i="49"/>
  <c r="BN1007" i="49"/>
  <c r="BN1008" i="49"/>
  <c r="BN1009" i="49"/>
  <c r="BN1010" i="49"/>
  <c r="BN1011" i="49"/>
  <c r="BN15" i="49"/>
  <c r="AX15" i="49"/>
  <c r="BN14" i="49"/>
  <c r="AX14" i="49"/>
  <c r="BM1013" i="49"/>
  <c r="BM1012" i="49"/>
  <c r="BM16" i="49"/>
  <c r="BM17" i="49"/>
  <c r="BM18" i="49"/>
  <c r="BM19" i="49"/>
  <c r="BM20" i="49"/>
  <c r="BM21" i="49"/>
  <c r="BM22" i="49"/>
  <c r="BM23" i="49"/>
  <c r="BM24" i="49"/>
  <c r="BM25" i="49"/>
  <c r="BM26" i="49"/>
  <c r="BM27" i="49"/>
  <c r="BM28" i="49"/>
  <c r="BM29" i="49"/>
  <c r="BM30" i="49"/>
  <c r="BM31" i="49"/>
  <c r="BM32" i="49"/>
  <c r="BM33" i="49"/>
  <c r="BM34" i="49"/>
  <c r="BM35" i="49"/>
  <c r="BM36" i="49"/>
  <c r="BM37" i="49"/>
  <c r="BM38" i="49"/>
  <c r="BM39" i="49"/>
  <c r="BM40" i="49"/>
  <c r="BM41" i="49"/>
  <c r="BM42" i="49"/>
  <c r="BM43" i="49"/>
  <c r="BM44" i="49"/>
  <c r="BM45" i="49"/>
  <c r="BM46" i="49"/>
  <c r="BM47" i="49"/>
  <c r="BM48" i="49"/>
  <c r="BM49" i="49"/>
  <c r="BM50" i="49"/>
  <c r="BM51" i="49"/>
  <c r="BM52" i="49"/>
  <c r="BM53" i="49"/>
  <c r="BM54" i="49"/>
  <c r="BM55" i="49"/>
  <c r="BM56" i="49"/>
  <c r="BM57" i="49"/>
  <c r="BM58" i="49"/>
  <c r="BM59" i="49"/>
  <c r="BM60" i="49"/>
  <c r="BM61" i="49"/>
  <c r="BM62" i="49"/>
  <c r="BM63" i="49"/>
  <c r="BM64" i="49"/>
  <c r="BM65" i="49"/>
  <c r="BM66" i="49"/>
  <c r="BM67" i="49"/>
  <c r="BM68" i="49"/>
  <c r="BM69" i="49"/>
  <c r="BM70" i="49"/>
  <c r="BM71" i="49"/>
  <c r="BM72" i="49"/>
  <c r="BM73" i="49"/>
  <c r="BM74" i="49"/>
  <c r="BM75" i="49"/>
  <c r="BM76" i="49"/>
  <c r="BM77" i="49"/>
  <c r="BM78" i="49"/>
  <c r="BM79" i="49"/>
  <c r="BM80" i="49"/>
  <c r="BM81" i="49"/>
  <c r="BM82" i="49"/>
  <c r="BM83" i="49"/>
  <c r="BM84" i="49"/>
  <c r="BM85" i="49"/>
  <c r="BM86" i="49"/>
  <c r="BM87" i="49"/>
  <c r="BM88" i="49"/>
  <c r="BM89" i="49"/>
  <c r="BM90" i="49"/>
  <c r="BM91" i="49"/>
  <c r="BM92" i="49"/>
  <c r="BM93" i="49"/>
  <c r="BM94" i="49"/>
  <c r="BM95" i="49"/>
  <c r="BM96" i="49"/>
  <c r="BM97" i="49"/>
  <c r="BM98" i="49"/>
  <c r="BM99" i="49"/>
  <c r="BM100" i="49"/>
  <c r="BM101" i="49"/>
  <c r="BM102" i="49"/>
  <c r="BM103" i="49"/>
  <c r="BM104" i="49"/>
  <c r="BM105" i="49"/>
  <c r="BM106" i="49"/>
  <c r="BM107" i="49"/>
  <c r="BM108" i="49"/>
  <c r="BM109" i="49"/>
  <c r="BM110" i="49"/>
  <c r="BM111" i="49"/>
  <c r="BM112" i="49"/>
  <c r="BM113" i="49"/>
  <c r="BM114" i="49"/>
  <c r="BM115" i="49"/>
  <c r="BM116" i="49"/>
  <c r="BM117" i="49"/>
  <c r="BM118" i="49"/>
  <c r="BM119" i="49"/>
  <c r="BM120" i="49"/>
  <c r="BM121" i="49"/>
  <c r="BM122" i="49"/>
  <c r="BM123" i="49"/>
  <c r="BM124" i="49"/>
  <c r="BM125" i="49"/>
  <c r="BM126" i="49"/>
  <c r="BM127" i="49"/>
  <c r="BM128" i="49"/>
  <c r="BM129" i="49"/>
  <c r="BM130" i="49"/>
  <c r="BM131" i="49"/>
  <c r="BM132" i="49"/>
  <c r="BM133" i="49"/>
  <c r="BM134" i="49"/>
  <c r="BM135" i="49"/>
  <c r="BM136" i="49"/>
  <c r="BM137" i="49"/>
  <c r="BM138" i="49"/>
  <c r="BM139" i="49"/>
  <c r="BM140" i="49"/>
  <c r="BM141" i="49"/>
  <c r="BM142" i="49"/>
  <c r="BM143" i="49"/>
  <c r="BM144" i="49"/>
  <c r="BM145" i="49"/>
  <c r="BM146" i="49"/>
  <c r="BM147" i="49"/>
  <c r="BM148" i="49"/>
  <c r="BM149" i="49"/>
  <c r="BM150" i="49"/>
  <c r="BM151" i="49"/>
  <c r="BM152" i="49"/>
  <c r="BM153" i="49"/>
  <c r="BM154" i="49"/>
  <c r="BM155" i="49"/>
  <c r="BM156" i="49"/>
  <c r="BM157" i="49"/>
  <c r="BM158" i="49"/>
  <c r="BM159" i="49"/>
  <c r="BM160" i="49"/>
  <c r="BM161" i="49"/>
  <c r="BM162" i="49"/>
  <c r="BM163" i="49"/>
  <c r="BM164" i="49"/>
  <c r="BM165" i="49"/>
  <c r="BM166" i="49"/>
  <c r="BM167" i="49"/>
  <c r="BM168" i="49"/>
  <c r="BM169" i="49"/>
  <c r="BM170" i="49"/>
  <c r="BM171" i="49"/>
  <c r="BM172" i="49"/>
  <c r="BM173" i="49"/>
  <c r="BM174" i="49"/>
  <c r="BM175" i="49"/>
  <c r="BM176" i="49"/>
  <c r="BM177" i="49"/>
  <c r="BM178" i="49"/>
  <c r="BM179" i="49"/>
  <c r="BM180" i="49"/>
  <c r="BM181" i="49"/>
  <c r="BM182" i="49"/>
  <c r="BM183" i="49"/>
  <c r="BM184" i="49"/>
  <c r="BM185" i="49"/>
  <c r="BM186" i="49"/>
  <c r="BM187" i="49"/>
  <c r="BM188" i="49"/>
  <c r="BM189" i="49"/>
  <c r="BM190" i="49"/>
  <c r="BM191" i="49"/>
  <c r="BM192" i="49"/>
  <c r="BM193" i="49"/>
  <c r="BM194" i="49"/>
  <c r="BM195" i="49"/>
  <c r="BM196" i="49"/>
  <c r="BM197" i="49"/>
  <c r="BM198" i="49"/>
  <c r="BM199" i="49"/>
  <c r="BM200" i="49"/>
  <c r="BM201" i="49"/>
  <c r="BM202" i="49"/>
  <c r="BM203" i="49"/>
  <c r="BM204" i="49"/>
  <c r="BM205" i="49"/>
  <c r="BM206" i="49"/>
  <c r="BM207" i="49"/>
  <c r="BM208" i="49"/>
  <c r="BM209" i="49"/>
  <c r="BM210" i="49"/>
  <c r="BM211" i="49"/>
  <c r="BM212" i="49"/>
  <c r="BM213" i="49"/>
  <c r="BM214" i="49"/>
  <c r="BM215" i="49"/>
  <c r="BM216" i="49"/>
  <c r="BM217" i="49"/>
  <c r="BM218" i="49"/>
  <c r="BM219" i="49"/>
  <c r="BM220" i="49"/>
  <c r="BM221" i="49"/>
  <c r="BM222" i="49"/>
  <c r="BM223" i="49"/>
  <c r="BM224" i="49"/>
  <c r="BM225" i="49"/>
  <c r="BM226" i="49"/>
  <c r="BM227" i="49"/>
  <c r="BM228" i="49"/>
  <c r="BM229" i="49"/>
  <c r="BM230" i="49"/>
  <c r="BM231" i="49"/>
  <c r="BM232" i="49"/>
  <c r="BM233" i="49"/>
  <c r="BM234" i="49"/>
  <c r="BM235" i="49"/>
  <c r="BM236" i="49"/>
  <c r="BM237" i="49"/>
  <c r="BM238" i="49"/>
  <c r="BM239" i="49"/>
  <c r="BM240" i="49"/>
  <c r="BM241" i="49"/>
  <c r="BM242" i="49"/>
  <c r="BM243" i="49"/>
  <c r="BM244" i="49"/>
  <c r="BM245" i="49"/>
  <c r="BM246" i="49"/>
  <c r="BM247" i="49"/>
  <c r="BM248" i="49"/>
  <c r="BM249" i="49"/>
  <c r="BM250" i="49"/>
  <c r="BM251" i="49"/>
  <c r="BM252" i="49"/>
  <c r="BM253" i="49"/>
  <c r="BM254" i="49"/>
  <c r="BM255" i="49"/>
  <c r="BM256" i="49"/>
  <c r="BM257" i="49"/>
  <c r="BM258" i="49"/>
  <c r="BM259" i="49"/>
  <c r="BM260" i="49"/>
  <c r="BM261" i="49"/>
  <c r="BM262" i="49"/>
  <c r="BM263" i="49"/>
  <c r="BM264" i="49"/>
  <c r="BM265" i="49"/>
  <c r="BM266" i="49"/>
  <c r="BM267" i="49"/>
  <c r="BM268" i="49"/>
  <c r="BM269" i="49"/>
  <c r="BM270" i="49"/>
  <c r="BM271" i="49"/>
  <c r="BM272" i="49"/>
  <c r="BM273" i="49"/>
  <c r="BM274" i="49"/>
  <c r="BM275" i="49"/>
  <c r="BM276" i="49"/>
  <c r="BM277" i="49"/>
  <c r="BM278" i="49"/>
  <c r="BM279" i="49"/>
  <c r="BM280" i="49"/>
  <c r="BM281" i="49"/>
  <c r="BM282" i="49"/>
  <c r="BM283" i="49"/>
  <c r="BM284" i="49"/>
  <c r="BM285" i="49"/>
  <c r="BM286" i="49"/>
  <c r="BM287" i="49"/>
  <c r="BM288" i="49"/>
  <c r="BM289" i="49"/>
  <c r="BM290" i="49"/>
  <c r="BM291" i="49"/>
  <c r="BM292" i="49"/>
  <c r="BM293" i="49"/>
  <c r="BM294" i="49"/>
  <c r="BM295" i="49"/>
  <c r="BM296" i="49"/>
  <c r="BM297" i="49"/>
  <c r="BM298" i="49"/>
  <c r="BM299" i="49"/>
  <c r="BM300" i="49"/>
  <c r="BM301" i="49"/>
  <c r="BM302" i="49"/>
  <c r="BM303" i="49"/>
  <c r="BM304" i="49"/>
  <c r="BM305" i="49"/>
  <c r="BM306" i="49"/>
  <c r="BM307" i="49"/>
  <c r="BM308" i="49"/>
  <c r="BM309" i="49"/>
  <c r="BM310" i="49"/>
  <c r="BM311" i="49"/>
  <c r="BM312" i="49"/>
  <c r="BM313" i="49"/>
  <c r="BM314" i="49"/>
  <c r="BM315" i="49"/>
  <c r="BM316" i="49"/>
  <c r="BM317" i="49"/>
  <c r="BM318" i="49"/>
  <c r="BM319" i="49"/>
  <c r="BM320" i="49"/>
  <c r="BM321" i="49"/>
  <c r="BM322" i="49"/>
  <c r="BM323" i="49"/>
  <c r="BM324" i="49"/>
  <c r="BM325" i="49"/>
  <c r="BM326" i="49"/>
  <c r="BM327" i="49"/>
  <c r="BM328" i="49"/>
  <c r="BM329" i="49"/>
  <c r="BM330" i="49"/>
  <c r="BM331" i="49"/>
  <c r="BM332" i="49"/>
  <c r="BM333" i="49"/>
  <c r="BM334" i="49"/>
  <c r="BM335" i="49"/>
  <c r="BM336" i="49"/>
  <c r="BM337" i="49"/>
  <c r="BM338" i="49"/>
  <c r="BM339" i="49"/>
  <c r="BM340" i="49"/>
  <c r="BM341" i="49"/>
  <c r="BM342" i="49"/>
  <c r="BM343" i="49"/>
  <c r="BM344" i="49"/>
  <c r="BM345" i="49"/>
  <c r="BM346" i="49"/>
  <c r="BM347" i="49"/>
  <c r="BM348" i="49"/>
  <c r="BM349" i="49"/>
  <c r="BM350" i="49"/>
  <c r="BM351" i="49"/>
  <c r="BM352" i="49"/>
  <c r="BM353" i="49"/>
  <c r="BM354" i="49"/>
  <c r="BM355" i="49"/>
  <c r="BM356" i="49"/>
  <c r="BM357" i="49"/>
  <c r="BM358" i="49"/>
  <c r="BM359" i="49"/>
  <c r="BM360" i="49"/>
  <c r="BM361" i="49"/>
  <c r="BM362" i="49"/>
  <c r="BM363" i="49"/>
  <c r="BM364" i="49"/>
  <c r="BM365" i="49"/>
  <c r="BM366" i="49"/>
  <c r="BM367" i="49"/>
  <c r="BM368" i="49"/>
  <c r="BM369" i="49"/>
  <c r="BM370" i="49"/>
  <c r="BM371" i="49"/>
  <c r="BM372" i="49"/>
  <c r="BM373" i="49"/>
  <c r="BM374" i="49"/>
  <c r="BM375" i="49"/>
  <c r="BM376" i="49"/>
  <c r="BM377" i="49"/>
  <c r="BM378" i="49"/>
  <c r="BM379" i="49"/>
  <c r="BM380" i="49"/>
  <c r="BM381" i="49"/>
  <c r="BM382" i="49"/>
  <c r="BM383" i="49"/>
  <c r="BM384" i="49"/>
  <c r="BM385" i="49"/>
  <c r="BM386" i="49"/>
  <c r="BM387" i="49"/>
  <c r="BM388" i="49"/>
  <c r="BM389" i="49"/>
  <c r="BM390" i="49"/>
  <c r="BM391" i="49"/>
  <c r="BM392" i="49"/>
  <c r="BM393" i="49"/>
  <c r="BM394" i="49"/>
  <c r="BM395" i="49"/>
  <c r="BM396" i="49"/>
  <c r="BM397" i="49"/>
  <c r="BM398" i="49"/>
  <c r="BM399" i="49"/>
  <c r="BM400" i="49"/>
  <c r="BM401" i="49"/>
  <c r="BM402" i="49"/>
  <c r="BM403" i="49"/>
  <c r="BM404" i="49"/>
  <c r="BM405" i="49"/>
  <c r="BM406" i="49"/>
  <c r="BM407" i="49"/>
  <c r="BM408" i="49"/>
  <c r="BM409" i="49"/>
  <c r="BM410" i="49"/>
  <c r="BM411" i="49"/>
  <c r="BM412" i="49"/>
  <c r="BM413" i="49"/>
  <c r="BM414" i="49"/>
  <c r="BM415" i="49"/>
  <c r="BM416" i="49"/>
  <c r="BM417" i="49"/>
  <c r="BM418" i="49"/>
  <c r="BM419" i="49"/>
  <c r="BM420" i="49"/>
  <c r="BM421" i="49"/>
  <c r="BM422" i="49"/>
  <c r="BM423" i="49"/>
  <c r="BM424" i="49"/>
  <c r="BM425" i="49"/>
  <c r="BM426" i="49"/>
  <c r="BM427" i="49"/>
  <c r="BM428" i="49"/>
  <c r="BM429" i="49"/>
  <c r="BM430" i="49"/>
  <c r="BM431" i="49"/>
  <c r="BM432" i="49"/>
  <c r="BM433" i="49"/>
  <c r="BM434" i="49"/>
  <c r="BM435" i="49"/>
  <c r="BM436" i="49"/>
  <c r="BM437" i="49"/>
  <c r="BM438" i="49"/>
  <c r="BM439" i="49"/>
  <c r="BM440" i="49"/>
  <c r="BM441" i="49"/>
  <c r="BM442" i="49"/>
  <c r="BM443" i="49"/>
  <c r="BM444" i="49"/>
  <c r="BM445" i="49"/>
  <c r="BM446" i="49"/>
  <c r="BM447" i="49"/>
  <c r="BM448" i="49"/>
  <c r="BM449" i="49"/>
  <c r="BM450" i="49"/>
  <c r="BM451" i="49"/>
  <c r="BM452" i="49"/>
  <c r="BM453" i="49"/>
  <c r="BM454" i="49"/>
  <c r="BM455" i="49"/>
  <c r="BM456" i="49"/>
  <c r="BM457" i="49"/>
  <c r="BM458" i="49"/>
  <c r="BM459" i="49"/>
  <c r="BM460" i="49"/>
  <c r="BM461" i="49"/>
  <c r="BM462" i="49"/>
  <c r="BM463" i="49"/>
  <c r="BM464" i="49"/>
  <c r="BM465" i="49"/>
  <c r="BM466" i="49"/>
  <c r="BM467" i="49"/>
  <c r="BM468" i="49"/>
  <c r="BM469" i="49"/>
  <c r="BM470" i="49"/>
  <c r="BM471" i="49"/>
  <c r="BM472" i="49"/>
  <c r="BM473" i="49"/>
  <c r="BM474" i="49"/>
  <c r="BM475" i="49"/>
  <c r="BM476" i="49"/>
  <c r="BM477" i="49"/>
  <c r="BM478" i="49"/>
  <c r="BM479" i="49"/>
  <c r="BM480" i="49"/>
  <c r="BM481" i="49"/>
  <c r="BM482" i="49"/>
  <c r="BM483" i="49"/>
  <c r="BM484" i="49"/>
  <c r="BM485" i="49"/>
  <c r="BM486" i="49"/>
  <c r="BM487" i="49"/>
  <c r="BM488" i="49"/>
  <c r="BM489" i="49"/>
  <c r="BM490" i="49"/>
  <c r="BM491" i="49"/>
  <c r="BM492" i="49"/>
  <c r="BM493" i="49"/>
  <c r="BM494" i="49"/>
  <c r="BM495" i="49"/>
  <c r="BM496" i="49"/>
  <c r="BM497" i="49"/>
  <c r="BM498" i="49"/>
  <c r="BM499" i="49"/>
  <c r="BM500" i="49"/>
  <c r="BM501" i="49"/>
  <c r="BM502" i="49"/>
  <c r="BM503" i="49"/>
  <c r="BM504" i="49"/>
  <c r="BM505" i="49"/>
  <c r="BM506" i="49"/>
  <c r="BM507" i="49"/>
  <c r="BM508" i="49"/>
  <c r="BM509" i="49"/>
  <c r="BM510" i="49"/>
  <c r="BM511" i="49"/>
  <c r="BM512" i="49"/>
  <c r="BM513" i="49"/>
  <c r="BM514" i="49"/>
  <c r="BM515" i="49"/>
  <c r="BM516" i="49"/>
  <c r="BM517" i="49"/>
  <c r="BM518" i="49"/>
  <c r="BM519" i="49"/>
  <c r="BM520" i="49"/>
  <c r="BM521" i="49"/>
  <c r="BM522" i="49"/>
  <c r="BM523" i="49"/>
  <c r="BM524" i="49"/>
  <c r="BM525" i="49"/>
  <c r="BM526" i="49"/>
  <c r="BM527" i="49"/>
  <c r="BM528" i="49"/>
  <c r="BM529" i="49"/>
  <c r="BM530" i="49"/>
  <c r="BM531" i="49"/>
  <c r="BM532" i="49"/>
  <c r="BM533" i="49"/>
  <c r="BM534" i="49"/>
  <c r="BM535" i="49"/>
  <c r="BM536" i="49"/>
  <c r="BM537" i="49"/>
  <c r="BM538" i="49"/>
  <c r="BM539" i="49"/>
  <c r="BM540" i="49"/>
  <c r="BM541" i="49"/>
  <c r="BM542" i="49"/>
  <c r="BM543" i="49"/>
  <c r="BM544" i="49"/>
  <c r="BM545" i="49"/>
  <c r="BM546" i="49"/>
  <c r="BM547" i="49"/>
  <c r="BM548" i="49"/>
  <c r="BM549" i="49"/>
  <c r="BM550" i="49"/>
  <c r="BM551" i="49"/>
  <c r="BM552" i="49"/>
  <c r="BM553" i="49"/>
  <c r="BM554" i="49"/>
  <c r="BM555" i="49"/>
  <c r="BM556" i="49"/>
  <c r="BM557" i="49"/>
  <c r="BM558" i="49"/>
  <c r="BM559" i="49"/>
  <c r="BM560" i="49"/>
  <c r="BM561" i="49"/>
  <c r="BM562" i="49"/>
  <c r="BM563" i="49"/>
  <c r="BM564" i="49"/>
  <c r="BM565" i="49"/>
  <c r="BM566" i="49"/>
  <c r="BM567" i="49"/>
  <c r="BM568" i="49"/>
  <c r="BM569" i="49"/>
  <c r="BM570" i="49"/>
  <c r="BM571" i="49"/>
  <c r="BM572" i="49"/>
  <c r="BM573" i="49"/>
  <c r="BM574" i="49"/>
  <c r="BM575" i="49"/>
  <c r="BM576" i="49"/>
  <c r="BM577" i="49"/>
  <c r="BM578" i="49"/>
  <c r="BM579" i="49"/>
  <c r="BM580" i="49"/>
  <c r="BM581" i="49"/>
  <c r="BM582" i="49"/>
  <c r="BM583" i="49"/>
  <c r="BM584" i="49"/>
  <c r="BM585" i="49"/>
  <c r="BM586" i="49"/>
  <c r="BM587" i="49"/>
  <c r="BM588" i="49"/>
  <c r="BM589" i="49"/>
  <c r="BM590" i="49"/>
  <c r="BM591" i="49"/>
  <c r="BM592" i="49"/>
  <c r="BM593" i="49"/>
  <c r="BM594" i="49"/>
  <c r="BM595" i="49"/>
  <c r="BM596" i="49"/>
  <c r="BM597" i="49"/>
  <c r="BM598" i="49"/>
  <c r="BM599" i="49"/>
  <c r="BM600" i="49"/>
  <c r="BM601" i="49"/>
  <c r="BM602" i="49"/>
  <c r="BM603" i="49"/>
  <c r="BM604" i="49"/>
  <c r="BM605" i="49"/>
  <c r="BM606" i="49"/>
  <c r="BM607" i="49"/>
  <c r="BM608" i="49"/>
  <c r="BM609" i="49"/>
  <c r="BM610" i="49"/>
  <c r="BM611" i="49"/>
  <c r="BM612" i="49"/>
  <c r="BM613" i="49"/>
  <c r="BM614" i="49"/>
  <c r="BM615" i="49"/>
  <c r="BM616" i="49"/>
  <c r="BM617" i="49"/>
  <c r="BM618" i="49"/>
  <c r="BM619" i="49"/>
  <c r="BM620" i="49"/>
  <c r="BM621" i="49"/>
  <c r="BM622" i="49"/>
  <c r="BM623" i="49"/>
  <c r="BM624" i="49"/>
  <c r="BM625" i="49"/>
  <c r="BM626" i="49"/>
  <c r="BM627" i="49"/>
  <c r="BM628" i="49"/>
  <c r="BM629" i="49"/>
  <c r="BM630" i="49"/>
  <c r="BM631" i="49"/>
  <c r="BM632" i="49"/>
  <c r="BM633" i="49"/>
  <c r="BM634" i="49"/>
  <c r="BM635" i="49"/>
  <c r="BM636" i="49"/>
  <c r="BM637" i="49"/>
  <c r="BM638" i="49"/>
  <c r="BM639" i="49"/>
  <c r="BM640" i="49"/>
  <c r="BM641" i="49"/>
  <c r="BM642" i="49"/>
  <c r="BM643" i="49"/>
  <c r="BM644" i="49"/>
  <c r="BM645" i="49"/>
  <c r="BM646" i="49"/>
  <c r="BM647" i="49"/>
  <c r="BM648" i="49"/>
  <c r="BM649" i="49"/>
  <c r="BM650" i="49"/>
  <c r="BM651" i="49"/>
  <c r="BM652" i="49"/>
  <c r="BM653" i="49"/>
  <c r="BM654" i="49"/>
  <c r="BM655" i="49"/>
  <c r="BM656" i="49"/>
  <c r="BM657" i="49"/>
  <c r="BM658" i="49"/>
  <c r="BM659" i="49"/>
  <c r="BM660" i="49"/>
  <c r="BM661" i="49"/>
  <c r="BM662" i="49"/>
  <c r="BM663" i="49"/>
  <c r="BM664" i="49"/>
  <c r="BM665" i="49"/>
  <c r="BM666" i="49"/>
  <c r="BM667" i="49"/>
  <c r="BM668" i="49"/>
  <c r="BM669" i="49"/>
  <c r="BM670" i="49"/>
  <c r="BM671" i="49"/>
  <c r="BM672" i="49"/>
  <c r="BM673" i="49"/>
  <c r="BM674" i="49"/>
  <c r="BM675" i="49"/>
  <c r="BM676" i="49"/>
  <c r="BM677" i="49"/>
  <c r="BM678" i="49"/>
  <c r="BM679" i="49"/>
  <c r="BM680" i="49"/>
  <c r="BM681" i="49"/>
  <c r="BM682" i="49"/>
  <c r="BM683" i="49"/>
  <c r="BM684" i="49"/>
  <c r="BM685" i="49"/>
  <c r="BM686" i="49"/>
  <c r="BM687" i="49"/>
  <c r="BM688" i="49"/>
  <c r="BM689" i="49"/>
  <c r="BM690" i="49"/>
  <c r="BM691" i="49"/>
  <c r="BM692" i="49"/>
  <c r="BM693" i="49"/>
  <c r="BM694" i="49"/>
  <c r="BM695" i="49"/>
  <c r="BM696" i="49"/>
  <c r="BM697" i="49"/>
  <c r="BM698" i="49"/>
  <c r="BM699" i="49"/>
  <c r="BM700" i="49"/>
  <c r="BM701" i="49"/>
  <c r="BM702" i="49"/>
  <c r="BM703" i="49"/>
  <c r="BM704" i="49"/>
  <c r="BM705" i="49"/>
  <c r="BM706" i="49"/>
  <c r="BM707" i="49"/>
  <c r="BM708" i="49"/>
  <c r="BM709" i="49"/>
  <c r="BM710" i="49"/>
  <c r="BM711" i="49"/>
  <c r="BM712" i="49"/>
  <c r="BM713" i="49"/>
  <c r="BM714" i="49"/>
  <c r="BM715" i="49"/>
  <c r="BM716" i="49"/>
  <c r="BM717" i="49"/>
  <c r="BM718" i="49"/>
  <c r="BM719" i="49"/>
  <c r="BM720" i="49"/>
  <c r="BM721" i="49"/>
  <c r="BM722" i="49"/>
  <c r="BM723" i="49"/>
  <c r="BM724" i="49"/>
  <c r="BM725" i="49"/>
  <c r="BM726" i="49"/>
  <c r="BM727" i="49"/>
  <c r="BM728" i="49"/>
  <c r="BM729" i="49"/>
  <c r="BM730" i="49"/>
  <c r="BM731" i="49"/>
  <c r="BM732" i="49"/>
  <c r="BM733" i="49"/>
  <c r="BM734" i="49"/>
  <c r="BM735" i="49"/>
  <c r="BM736" i="49"/>
  <c r="BM737" i="49"/>
  <c r="BM738" i="49"/>
  <c r="BM739" i="49"/>
  <c r="BM740" i="49"/>
  <c r="BM741" i="49"/>
  <c r="BM742" i="49"/>
  <c r="BM743" i="49"/>
  <c r="BM744" i="49"/>
  <c r="BM745" i="49"/>
  <c r="BM746" i="49"/>
  <c r="BM747" i="49"/>
  <c r="BM748" i="49"/>
  <c r="BM749" i="49"/>
  <c r="BM750" i="49"/>
  <c r="BM751" i="49"/>
  <c r="BM752" i="49"/>
  <c r="BM753" i="49"/>
  <c r="BM754" i="49"/>
  <c r="BM755" i="49"/>
  <c r="BM756" i="49"/>
  <c r="BM757" i="49"/>
  <c r="BM758" i="49"/>
  <c r="BM759" i="49"/>
  <c r="BM760" i="49"/>
  <c r="BM761" i="49"/>
  <c r="BM762" i="49"/>
  <c r="BM763" i="49"/>
  <c r="BM764" i="49"/>
  <c r="BM765" i="49"/>
  <c r="BM766" i="49"/>
  <c r="BM767" i="49"/>
  <c r="BM768" i="49"/>
  <c r="BM769" i="49"/>
  <c r="BM770" i="49"/>
  <c r="BM771" i="49"/>
  <c r="BM772" i="49"/>
  <c r="BM773" i="49"/>
  <c r="BM774" i="49"/>
  <c r="BM775" i="49"/>
  <c r="BM776" i="49"/>
  <c r="BM777" i="49"/>
  <c r="BM778" i="49"/>
  <c r="BM779" i="49"/>
  <c r="BM780" i="49"/>
  <c r="BM781" i="49"/>
  <c r="BM782" i="49"/>
  <c r="BM783" i="49"/>
  <c r="BM784" i="49"/>
  <c r="BM785" i="49"/>
  <c r="BM786" i="49"/>
  <c r="BM787" i="49"/>
  <c r="BM788" i="49"/>
  <c r="BM789" i="49"/>
  <c r="BM790" i="49"/>
  <c r="BM791" i="49"/>
  <c r="BM792" i="49"/>
  <c r="BM793" i="49"/>
  <c r="BM794" i="49"/>
  <c r="BM795" i="49"/>
  <c r="BM796" i="49"/>
  <c r="BM797" i="49"/>
  <c r="BM798" i="49"/>
  <c r="BM799" i="49"/>
  <c r="BM800" i="49"/>
  <c r="BM801" i="49"/>
  <c r="BM802" i="49"/>
  <c r="BM803" i="49"/>
  <c r="BM804" i="49"/>
  <c r="BM805" i="49"/>
  <c r="BM806" i="49"/>
  <c r="BM807" i="49"/>
  <c r="BM808" i="49"/>
  <c r="BM809" i="49"/>
  <c r="BM810" i="49"/>
  <c r="BM811" i="49"/>
  <c r="BM812" i="49"/>
  <c r="BM813" i="49"/>
  <c r="BM814" i="49"/>
  <c r="BM815" i="49"/>
  <c r="BM816" i="49"/>
  <c r="BM817" i="49"/>
  <c r="BM818" i="49"/>
  <c r="BM819" i="49"/>
  <c r="BM820" i="49"/>
  <c r="BM821" i="49"/>
  <c r="BM822" i="49"/>
  <c r="BM823" i="49"/>
  <c r="BM824" i="49"/>
  <c r="BM825" i="49"/>
  <c r="BM826" i="49"/>
  <c r="BM827" i="49"/>
  <c r="BM828" i="49"/>
  <c r="BM829" i="49"/>
  <c r="BM830" i="49"/>
  <c r="BM831" i="49"/>
  <c r="BM832" i="49"/>
  <c r="BM833" i="49"/>
  <c r="BM834" i="49"/>
  <c r="BM835" i="49"/>
  <c r="BM836" i="49"/>
  <c r="BM837" i="49"/>
  <c r="BM838" i="49"/>
  <c r="BM839" i="49"/>
  <c r="BM840" i="49"/>
  <c r="BM841" i="49"/>
  <c r="BM842" i="49"/>
  <c r="BM843" i="49"/>
  <c r="BM844" i="49"/>
  <c r="BM845" i="49"/>
  <c r="BM846" i="49"/>
  <c r="BM847" i="49"/>
  <c r="BM848" i="49"/>
  <c r="BM849" i="49"/>
  <c r="BM850" i="49"/>
  <c r="BM851" i="49"/>
  <c r="BM852" i="49"/>
  <c r="BM853" i="49"/>
  <c r="BM854" i="49"/>
  <c r="BM855" i="49"/>
  <c r="BM856" i="49"/>
  <c r="BM857" i="49"/>
  <c r="BM858" i="49"/>
  <c r="BM859" i="49"/>
  <c r="BM860" i="49"/>
  <c r="BM861" i="49"/>
  <c r="BM862" i="49"/>
  <c r="BM863" i="49"/>
  <c r="BM864" i="49"/>
  <c r="BM865" i="49"/>
  <c r="BM866" i="49"/>
  <c r="BM867" i="49"/>
  <c r="BM868" i="49"/>
  <c r="BM869" i="49"/>
  <c r="BM870" i="49"/>
  <c r="BM871" i="49"/>
  <c r="BM872" i="49"/>
  <c r="BM873" i="49"/>
  <c r="BM874" i="49"/>
  <c r="BM875" i="49"/>
  <c r="BM876" i="49"/>
  <c r="BM877" i="49"/>
  <c r="BM878" i="49"/>
  <c r="BM879" i="49"/>
  <c r="BM880" i="49"/>
  <c r="BM881" i="49"/>
  <c r="BM882" i="49"/>
  <c r="BM883" i="49"/>
  <c r="BM884" i="49"/>
  <c r="BM885" i="49"/>
  <c r="BM886" i="49"/>
  <c r="BM887" i="49"/>
  <c r="BM888" i="49"/>
  <c r="BM889" i="49"/>
  <c r="BM890" i="49"/>
  <c r="BM891" i="49"/>
  <c r="BM892" i="49"/>
  <c r="BM893" i="49"/>
  <c r="BM894" i="49"/>
  <c r="BM895" i="49"/>
  <c r="BM896" i="49"/>
  <c r="BM897" i="49"/>
  <c r="BM898" i="49"/>
  <c r="BM899" i="49"/>
  <c r="BM900" i="49"/>
  <c r="BM901" i="49"/>
  <c r="BM902" i="49"/>
  <c r="BM903" i="49"/>
  <c r="BM904" i="49"/>
  <c r="BM905" i="49"/>
  <c r="BM906" i="49"/>
  <c r="BM907" i="49"/>
  <c r="BM908" i="49"/>
  <c r="BM909" i="49"/>
  <c r="BM910" i="49"/>
  <c r="BM911" i="49"/>
  <c r="BM912" i="49"/>
  <c r="BM913" i="49"/>
  <c r="BM914" i="49"/>
  <c r="BM915" i="49"/>
  <c r="BM916" i="49"/>
  <c r="BM917" i="49"/>
  <c r="BM918" i="49"/>
  <c r="BM919" i="49"/>
  <c r="BM920" i="49"/>
  <c r="BM921" i="49"/>
  <c r="BM922" i="49"/>
  <c r="BM923" i="49"/>
  <c r="BM924" i="49"/>
  <c r="BM925" i="49"/>
  <c r="BM926" i="49"/>
  <c r="BM927" i="49"/>
  <c r="BM928" i="49"/>
  <c r="BM929" i="49"/>
  <c r="BM930" i="49"/>
  <c r="BM931" i="49"/>
  <c r="BM932" i="49"/>
  <c r="BM933" i="49"/>
  <c r="BM934" i="49"/>
  <c r="BM935" i="49"/>
  <c r="BM936" i="49"/>
  <c r="BM937" i="49"/>
  <c r="BM938" i="49"/>
  <c r="BM939" i="49"/>
  <c r="BM940" i="49"/>
  <c r="BM941" i="49"/>
  <c r="BM942" i="49"/>
  <c r="BM943" i="49"/>
  <c r="BM944" i="49"/>
  <c r="BM945" i="49"/>
  <c r="BM946" i="49"/>
  <c r="BM947" i="49"/>
  <c r="BM948" i="49"/>
  <c r="BM949" i="49"/>
  <c r="BM950" i="49"/>
  <c r="BM951" i="49"/>
  <c r="BM952" i="49"/>
  <c r="BM953" i="49"/>
  <c r="BM954" i="49"/>
  <c r="BM955" i="49"/>
  <c r="BM956" i="49"/>
  <c r="BM957" i="49"/>
  <c r="BM958" i="49"/>
  <c r="BM959" i="49"/>
  <c r="BM960" i="49"/>
  <c r="BM961" i="49"/>
  <c r="BM962" i="49"/>
  <c r="BM963" i="49"/>
  <c r="BM964" i="49"/>
  <c r="BM965" i="49"/>
  <c r="BM966" i="49"/>
  <c r="BM967" i="49"/>
  <c r="BM968" i="49"/>
  <c r="BM969" i="49"/>
  <c r="BM970" i="49"/>
  <c r="BM971" i="49"/>
  <c r="BM972" i="49"/>
  <c r="BM973" i="49"/>
  <c r="BM974" i="49"/>
  <c r="BM975" i="49"/>
  <c r="BM976" i="49"/>
  <c r="BM977" i="49"/>
  <c r="BM978" i="49"/>
  <c r="BM979" i="49"/>
  <c r="BM980" i="49"/>
  <c r="BM981" i="49"/>
  <c r="BM982" i="49"/>
  <c r="BM983" i="49"/>
  <c r="BM984" i="49"/>
  <c r="BM985" i="49"/>
  <c r="BM986" i="49"/>
  <c r="BM987" i="49"/>
  <c r="BM988" i="49"/>
  <c r="BM989" i="49"/>
  <c r="BM990" i="49"/>
  <c r="BM991" i="49"/>
  <c r="BM992" i="49"/>
  <c r="BM993" i="49"/>
  <c r="BM994" i="49"/>
  <c r="BM995" i="49"/>
  <c r="BM996" i="49"/>
  <c r="BM997" i="49"/>
  <c r="BM998" i="49"/>
  <c r="BM999" i="49"/>
  <c r="BM1000" i="49"/>
  <c r="BM1001" i="49"/>
  <c r="BM1002" i="49"/>
  <c r="BM1003" i="49"/>
  <c r="BM1004" i="49"/>
  <c r="BM1005" i="49"/>
  <c r="BM1006" i="49"/>
  <c r="BM1007" i="49"/>
  <c r="BM1008" i="49"/>
  <c r="BM1009" i="49"/>
  <c r="BM1010" i="49"/>
  <c r="BM1011" i="49"/>
  <c r="BM15" i="49"/>
  <c r="BM14" i="49"/>
  <c r="AW15" i="49"/>
  <c r="AW14" i="49"/>
  <c r="AW1013" i="49"/>
  <c r="AW1012" i="49"/>
  <c r="AW16" i="49"/>
  <c r="AW17" i="49"/>
  <c r="AW18" i="49"/>
  <c r="AW19" i="49"/>
  <c r="AW20" i="49"/>
  <c r="AW21" i="49"/>
  <c r="AW22" i="49"/>
  <c r="AW23" i="49"/>
  <c r="AW24" i="49"/>
  <c r="AW25" i="49"/>
  <c r="AW26" i="49"/>
  <c r="AW27" i="49"/>
  <c r="AW28" i="49"/>
  <c r="AW29" i="49"/>
  <c r="AW30" i="49"/>
  <c r="AW31" i="49"/>
  <c r="AW32" i="49"/>
  <c r="AW33" i="49"/>
  <c r="AW34" i="49"/>
  <c r="AW35" i="49"/>
  <c r="AW36" i="49"/>
  <c r="AW37" i="49"/>
  <c r="AW38" i="49"/>
  <c r="AW39" i="49"/>
  <c r="AW40" i="49"/>
  <c r="AW41" i="49"/>
  <c r="AW42" i="49"/>
  <c r="AW43" i="49"/>
  <c r="AW44" i="49"/>
  <c r="AW45" i="49"/>
  <c r="AW46" i="49"/>
  <c r="AW47" i="49"/>
  <c r="AW48" i="49"/>
  <c r="AW49" i="49"/>
  <c r="AW50" i="49"/>
  <c r="AW51" i="49"/>
  <c r="AW52" i="49"/>
  <c r="AW53" i="49"/>
  <c r="AW54" i="49"/>
  <c r="AW55" i="49"/>
  <c r="AW56" i="49"/>
  <c r="AW57" i="49"/>
  <c r="AW58" i="49"/>
  <c r="AW59" i="49"/>
  <c r="AW60" i="49"/>
  <c r="AW61" i="49"/>
  <c r="AW62" i="49"/>
  <c r="AW63" i="49"/>
  <c r="AW64" i="49"/>
  <c r="AW65" i="49"/>
  <c r="AW66" i="49"/>
  <c r="AW67" i="49"/>
  <c r="AW68" i="49"/>
  <c r="AW69" i="49"/>
  <c r="AW70" i="49"/>
  <c r="AW71" i="49"/>
  <c r="AW72" i="49"/>
  <c r="AW73" i="49"/>
  <c r="AW74" i="49"/>
  <c r="AW75" i="49"/>
  <c r="AW76" i="49"/>
  <c r="AW77" i="49"/>
  <c r="AW78" i="49"/>
  <c r="AW79" i="49"/>
  <c r="AW80" i="49"/>
  <c r="AW81" i="49"/>
  <c r="AW82" i="49"/>
  <c r="AW83" i="49"/>
  <c r="AW84" i="49"/>
  <c r="AW85" i="49"/>
  <c r="AW86" i="49"/>
  <c r="AW87" i="49"/>
  <c r="AW88" i="49"/>
  <c r="AW89" i="49"/>
  <c r="AW90" i="49"/>
  <c r="AW91" i="49"/>
  <c r="AW92" i="49"/>
  <c r="AW93" i="49"/>
  <c r="AW94" i="49"/>
  <c r="AW95" i="49"/>
  <c r="AW96" i="49"/>
  <c r="AW97" i="49"/>
  <c r="AW98" i="49"/>
  <c r="AW99" i="49"/>
  <c r="AW100" i="49"/>
  <c r="AW101" i="49"/>
  <c r="AW102" i="49"/>
  <c r="AW103" i="49"/>
  <c r="AW104" i="49"/>
  <c r="AW105" i="49"/>
  <c r="AW106" i="49"/>
  <c r="AW107" i="49"/>
  <c r="AW108" i="49"/>
  <c r="AW109" i="49"/>
  <c r="AW110" i="49"/>
  <c r="AW111" i="49"/>
  <c r="AW112" i="49"/>
  <c r="AW113" i="49"/>
  <c r="AW114" i="49"/>
  <c r="AW115" i="49"/>
  <c r="AW116" i="49"/>
  <c r="AW117" i="49"/>
  <c r="AW118" i="49"/>
  <c r="AW119" i="49"/>
  <c r="AW120" i="49"/>
  <c r="AW121" i="49"/>
  <c r="AW122" i="49"/>
  <c r="AW123" i="49"/>
  <c r="AW124" i="49"/>
  <c r="AW125" i="49"/>
  <c r="AW126" i="49"/>
  <c r="AW127" i="49"/>
  <c r="AW128" i="49"/>
  <c r="AW129" i="49"/>
  <c r="AW130" i="49"/>
  <c r="AW131" i="49"/>
  <c r="AW132" i="49"/>
  <c r="AW133" i="49"/>
  <c r="AW134" i="49"/>
  <c r="AW135" i="49"/>
  <c r="AW136" i="49"/>
  <c r="AW137" i="49"/>
  <c r="AW138" i="49"/>
  <c r="AW139" i="49"/>
  <c r="AW140" i="49"/>
  <c r="AW141" i="49"/>
  <c r="AW142" i="49"/>
  <c r="AW143" i="49"/>
  <c r="AW144" i="49"/>
  <c r="AW145" i="49"/>
  <c r="AW146" i="49"/>
  <c r="AW147" i="49"/>
  <c r="AW148" i="49"/>
  <c r="AW149" i="49"/>
  <c r="AW150" i="49"/>
  <c r="AW151" i="49"/>
  <c r="AW152" i="49"/>
  <c r="AW153" i="49"/>
  <c r="AW154" i="49"/>
  <c r="AW155" i="49"/>
  <c r="AW156" i="49"/>
  <c r="AW157" i="49"/>
  <c r="AW158" i="49"/>
  <c r="AW159" i="49"/>
  <c r="AW160" i="49"/>
  <c r="AW161" i="49"/>
  <c r="AW162" i="49"/>
  <c r="AW163" i="49"/>
  <c r="AW164" i="49"/>
  <c r="AW165" i="49"/>
  <c r="AW166" i="49"/>
  <c r="AW167" i="49"/>
  <c r="AW168" i="49"/>
  <c r="AW169" i="49"/>
  <c r="AW170" i="49"/>
  <c r="AW171" i="49"/>
  <c r="AW172" i="49"/>
  <c r="AW173" i="49"/>
  <c r="AW174" i="49"/>
  <c r="AW175" i="49"/>
  <c r="AW176" i="49"/>
  <c r="AW177" i="49"/>
  <c r="AW178" i="49"/>
  <c r="AW179" i="49"/>
  <c r="AW180" i="49"/>
  <c r="AW181" i="49"/>
  <c r="AW182" i="49"/>
  <c r="AW183" i="49"/>
  <c r="AW184" i="49"/>
  <c r="AW185" i="49"/>
  <c r="AW186" i="49"/>
  <c r="AW187" i="49"/>
  <c r="AW188" i="49"/>
  <c r="AW189" i="49"/>
  <c r="AW190" i="49"/>
  <c r="AW191" i="49"/>
  <c r="AW192" i="49"/>
  <c r="AW193" i="49"/>
  <c r="AW194" i="49"/>
  <c r="AW195" i="49"/>
  <c r="AW196" i="49"/>
  <c r="AW197" i="49"/>
  <c r="AW198" i="49"/>
  <c r="AW199" i="49"/>
  <c r="AW200" i="49"/>
  <c r="AW201" i="49"/>
  <c r="AW202" i="49"/>
  <c r="AW203" i="49"/>
  <c r="AW204" i="49"/>
  <c r="AW205" i="49"/>
  <c r="AW206" i="49"/>
  <c r="AW207" i="49"/>
  <c r="AW208" i="49"/>
  <c r="AW209" i="49"/>
  <c r="AW210" i="49"/>
  <c r="AW211" i="49"/>
  <c r="AW212" i="49"/>
  <c r="AW213" i="49"/>
  <c r="AW214" i="49"/>
  <c r="AW215" i="49"/>
  <c r="AW216" i="49"/>
  <c r="AW217" i="49"/>
  <c r="AW218" i="49"/>
  <c r="AW219" i="49"/>
  <c r="AW220" i="49"/>
  <c r="AW221" i="49"/>
  <c r="AW222" i="49"/>
  <c r="AW223" i="49"/>
  <c r="AW224" i="49"/>
  <c r="AW225" i="49"/>
  <c r="AW226" i="49"/>
  <c r="AW227" i="49"/>
  <c r="AW228" i="49"/>
  <c r="AW229" i="49"/>
  <c r="AW230" i="49"/>
  <c r="AW231" i="49"/>
  <c r="AW232" i="49"/>
  <c r="AW233" i="49"/>
  <c r="AW234" i="49"/>
  <c r="AW235" i="49"/>
  <c r="AW236" i="49"/>
  <c r="AW237" i="49"/>
  <c r="AW238" i="49"/>
  <c r="AW239" i="49"/>
  <c r="AW240" i="49"/>
  <c r="AW241" i="49"/>
  <c r="AW242" i="49"/>
  <c r="AW243" i="49"/>
  <c r="AW244" i="49"/>
  <c r="AW245" i="49"/>
  <c r="AW246" i="49"/>
  <c r="AW247" i="49"/>
  <c r="AW248" i="49"/>
  <c r="AW249" i="49"/>
  <c r="AW250" i="49"/>
  <c r="AW251" i="49"/>
  <c r="AW252" i="49"/>
  <c r="AW253" i="49"/>
  <c r="AW254" i="49"/>
  <c r="AW255" i="49"/>
  <c r="AW256" i="49"/>
  <c r="AW257" i="49"/>
  <c r="AW258" i="49"/>
  <c r="AW259" i="49"/>
  <c r="AW260" i="49"/>
  <c r="AW261" i="49"/>
  <c r="AW262" i="49"/>
  <c r="AW263" i="49"/>
  <c r="AW264" i="49"/>
  <c r="AW265" i="49"/>
  <c r="AW266" i="49"/>
  <c r="AW267" i="49"/>
  <c r="AW268" i="49"/>
  <c r="AW269" i="49"/>
  <c r="AW270" i="49"/>
  <c r="AW271" i="49"/>
  <c r="AW272" i="49"/>
  <c r="AW273" i="49"/>
  <c r="AW274" i="49"/>
  <c r="AW275" i="49"/>
  <c r="AW276" i="49"/>
  <c r="AW277" i="49"/>
  <c r="AW278" i="49"/>
  <c r="AW279" i="49"/>
  <c r="AW280" i="49"/>
  <c r="AW281" i="49"/>
  <c r="AW282" i="49"/>
  <c r="AW283" i="49"/>
  <c r="AW284" i="49"/>
  <c r="AW285" i="49"/>
  <c r="AW286" i="49"/>
  <c r="AW287" i="49"/>
  <c r="AW288" i="49"/>
  <c r="AW289" i="49"/>
  <c r="AW290" i="49"/>
  <c r="AW291" i="49"/>
  <c r="AW292" i="49"/>
  <c r="AW293" i="49"/>
  <c r="AW294" i="49"/>
  <c r="AW295" i="49"/>
  <c r="AW296" i="49"/>
  <c r="AW297" i="49"/>
  <c r="AW298" i="49"/>
  <c r="AW299" i="49"/>
  <c r="AW300" i="49"/>
  <c r="AW301" i="49"/>
  <c r="AW302" i="49"/>
  <c r="AW303" i="49"/>
  <c r="AW304" i="49"/>
  <c r="AW305" i="49"/>
  <c r="AW306" i="49"/>
  <c r="AW307" i="49"/>
  <c r="AW308" i="49"/>
  <c r="AW309" i="49"/>
  <c r="AW310" i="49"/>
  <c r="AW311" i="49"/>
  <c r="AW312" i="49"/>
  <c r="AW313" i="49"/>
  <c r="AW314" i="49"/>
  <c r="AW315" i="49"/>
  <c r="AW316" i="49"/>
  <c r="AW317" i="49"/>
  <c r="AW318" i="49"/>
  <c r="AW319" i="49"/>
  <c r="AW320" i="49"/>
  <c r="AW321" i="49"/>
  <c r="AW322" i="49"/>
  <c r="AW323" i="49"/>
  <c r="AW324" i="49"/>
  <c r="AW325" i="49"/>
  <c r="AW326" i="49"/>
  <c r="AW327" i="49"/>
  <c r="AW328" i="49"/>
  <c r="AW329" i="49"/>
  <c r="AW330" i="49"/>
  <c r="AW331" i="49"/>
  <c r="AW332" i="49"/>
  <c r="AW333" i="49"/>
  <c r="AW334" i="49"/>
  <c r="AW335" i="49"/>
  <c r="AW336" i="49"/>
  <c r="AW337" i="49"/>
  <c r="AW338" i="49"/>
  <c r="AW339" i="49"/>
  <c r="AW340" i="49"/>
  <c r="AW341" i="49"/>
  <c r="AW342" i="49"/>
  <c r="AW343" i="49"/>
  <c r="AW344" i="49"/>
  <c r="AW345" i="49"/>
  <c r="AW346" i="49"/>
  <c r="AW347" i="49"/>
  <c r="AW348" i="49"/>
  <c r="AW349" i="49"/>
  <c r="AW350" i="49"/>
  <c r="AW351" i="49"/>
  <c r="AW352" i="49"/>
  <c r="AW353" i="49"/>
  <c r="AW354" i="49"/>
  <c r="AW355" i="49"/>
  <c r="AW356" i="49"/>
  <c r="AW357" i="49"/>
  <c r="AW358" i="49"/>
  <c r="AW359" i="49"/>
  <c r="AW360" i="49"/>
  <c r="AW361" i="49"/>
  <c r="AW362" i="49"/>
  <c r="AW363" i="49"/>
  <c r="AW364" i="49"/>
  <c r="AW365" i="49"/>
  <c r="AW366" i="49"/>
  <c r="AW367" i="49"/>
  <c r="AW368" i="49"/>
  <c r="AW369" i="49"/>
  <c r="AW370" i="49"/>
  <c r="AW371" i="49"/>
  <c r="AW372" i="49"/>
  <c r="AW373" i="49"/>
  <c r="AW374" i="49"/>
  <c r="AW375" i="49"/>
  <c r="AW376" i="49"/>
  <c r="AW377" i="49"/>
  <c r="AW378" i="49"/>
  <c r="AW379" i="49"/>
  <c r="AW380" i="49"/>
  <c r="AW381" i="49"/>
  <c r="AW382" i="49"/>
  <c r="AW383" i="49"/>
  <c r="AW384" i="49"/>
  <c r="AW385" i="49"/>
  <c r="AW386" i="49"/>
  <c r="AW387" i="49"/>
  <c r="AW388" i="49"/>
  <c r="AW389" i="49"/>
  <c r="AW390" i="49"/>
  <c r="AW391" i="49"/>
  <c r="AW392" i="49"/>
  <c r="AW393" i="49"/>
  <c r="AW394" i="49"/>
  <c r="AW395" i="49"/>
  <c r="AW396" i="49"/>
  <c r="AW397" i="49"/>
  <c r="AW398" i="49"/>
  <c r="AW399" i="49"/>
  <c r="AW400" i="49"/>
  <c r="AW401" i="49"/>
  <c r="AW402" i="49"/>
  <c r="AW403" i="49"/>
  <c r="AW404" i="49"/>
  <c r="AW405" i="49"/>
  <c r="AW406" i="49"/>
  <c r="AW407" i="49"/>
  <c r="AW408" i="49"/>
  <c r="AW409" i="49"/>
  <c r="AW410" i="49"/>
  <c r="AW411" i="49"/>
  <c r="AW412" i="49"/>
  <c r="AW413" i="49"/>
  <c r="AW414" i="49"/>
  <c r="AW415" i="49"/>
  <c r="AW416" i="49"/>
  <c r="AW417" i="49"/>
  <c r="AW418" i="49"/>
  <c r="AW419" i="49"/>
  <c r="AW420" i="49"/>
  <c r="AW421" i="49"/>
  <c r="AW422" i="49"/>
  <c r="AW423" i="49"/>
  <c r="AW424" i="49"/>
  <c r="AW425" i="49"/>
  <c r="AW426" i="49"/>
  <c r="AW427" i="49"/>
  <c r="AW428" i="49"/>
  <c r="AW429" i="49"/>
  <c r="AW430" i="49"/>
  <c r="AW431" i="49"/>
  <c r="AW432" i="49"/>
  <c r="AW433" i="49"/>
  <c r="AW434" i="49"/>
  <c r="AW435" i="49"/>
  <c r="AW436" i="49"/>
  <c r="AW437" i="49"/>
  <c r="AW438" i="49"/>
  <c r="AW439" i="49"/>
  <c r="AW440" i="49"/>
  <c r="AW441" i="49"/>
  <c r="AW442" i="49"/>
  <c r="AW443" i="49"/>
  <c r="AW444" i="49"/>
  <c r="AW445" i="49"/>
  <c r="AW446" i="49"/>
  <c r="AW447" i="49"/>
  <c r="AW448" i="49"/>
  <c r="AW449" i="49"/>
  <c r="AW450" i="49"/>
  <c r="AW451" i="49"/>
  <c r="AW452" i="49"/>
  <c r="AW453" i="49"/>
  <c r="AW454" i="49"/>
  <c r="AW455" i="49"/>
  <c r="AW456" i="49"/>
  <c r="AW457" i="49"/>
  <c r="AW458" i="49"/>
  <c r="AW459" i="49"/>
  <c r="AW460" i="49"/>
  <c r="AW461" i="49"/>
  <c r="AW462" i="49"/>
  <c r="AW463" i="49"/>
  <c r="AW464" i="49"/>
  <c r="AW465" i="49"/>
  <c r="AW466" i="49"/>
  <c r="AW467" i="49"/>
  <c r="AW468" i="49"/>
  <c r="AW469" i="49"/>
  <c r="AW470" i="49"/>
  <c r="AW471" i="49"/>
  <c r="AW472" i="49"/>
  <c r="AW473" i="49"/>
  <c r="AW474" i="49"/>
  <c r="AW475" i="49"/>
  <c r="AW476" i="49"/>
  <c r="AW477" i="49"/>
  <c r="AW478" i="49"/>
  <c r="AW479" i="49"/>
  <c r="AW480" i="49"/>
  <c r="AW481" i="49"/>
  <c r="AW482" i="49"/>
  <c r="AW483" i="49"/>
  <c r="AW484" i="49"/>
  <c r="AW485" i="49"/>
  <c r="AW486" i="49"/>
  <c r="AW487" i="49"/>
  <c r="AW488" i="49"/>
  <c r="AW489" i="49"/>
  <c r="AW490" i="49"/>
  <c r="AW491" i="49"/>
  <c r="AW492" i="49"/>
  <c r="AW493" i="49"/>
  <c r="AW494" i="49"/>
  <c r="AW495" i="49"/>
  <c r="AW496" i="49"/>
  <c r="AW497" i="49"/>
  <c r="AW498" i="49"/>
  <c r="AW499" i="49"/>
  <c r="AW500" i="49"/>
  <c r="AW501" i="49"/>
  <c r="AW502" i="49"/>
  <c r="AW503" i="49"/>
  <c r="AW504" i="49"/>
  <c r="AW505" i="49"/>
  <c r="AW506" i="49"/>
  <c r="AW507" i="49"/>
  <c r="AW508" i="49"/>
  <c r="AW509" i="49"/>
  <c r="AW510" i="49"/>
  <c r="AW511" i="49"/>
  <c r="AW512" i="49"/>
  <c r="AW513" i="49"/>
  <c r="AW514" i="49"/>
  <c r="AW515" i="49"/>
  <c r="AW516" i="49"/>
  <c r="AW517" i="49"/>
  <c r="AW518" i="49"/>
  <c r="AW519" i="49"/>
  <c r="AW520" i="49"/>
  <c r="AW521" i="49"/>
  <c r="AW522" i="49"/>
  <c r="AW523" i="49"/>
  <c r="AW524" i="49"/>
  <c r="AW525" i="49"/>
  <c r="AW526" i="49"/>
  <c r="AW527" i="49"/>
  <c r="AW528" i="49"/>
  <c r="AW529" i="49"/>
  <c r="AW530" i="49"/>
  <c r="AW531" i="49"/>
  <c r="AW532" i="49"/>
  <c r="AW533" i="49"/>
  <c r="AW534" i="49"/>
  <c r="AW535" i="49"/>
  <c r="AW536" i="49"/>
  <c r="AW537" i="49"/>
  <c r="AW538" i="49"/>
  <c r="AW539" i="49"/>
  <c r="AW540" i="49"/>
  <c r="AW541" i="49"/>
  <c r="AW542" i="49"/>
  <c r="AW543" i="49"/>
  <c r="AW544" i="49"/>
  <c r="AW545" i="49"/>
  <c r="AW546" i="49"/>
  <c r="AW547" i="49"/>
  <c r="AW548" i="49"/>
  <c r="AW549" i="49"/>
  <c r="AW550" i="49"/>
  <c r="AW551" i="49"/>
  <c r="AW552" i="49"/>
  <c r="AW553" i="49"/>
  <c r="AW554" i="49"/>
  <c r="AW555" i="49"/>
  <c r="AW556" i="49"/>
  <c r="AW557" i="49"/>
  <c r="AW558" i="49"/>
  <c r="AW559" i="49"/>
  <c r="AW560" i="49"/>
  <c r="AW561" i="49"/>
  <c r="AW562" i="49"/>
  <c r="AW563" i="49"/>
  <c r="AW564" i="49"/>
  <c r="AW565" i="49"/>
  <c r="AW566" i="49"/>
  <c r="AW567" i="49"/>
  <c r="AW568" i="49"/>
  <c r="AW569" i="49"/>
  <c r="AW570" i="49"/>
  <c r="AW571" i="49"/>
  <c r="AW572" i="49"/>
  <c r="AW573" i="49"/>
  <c r="AW574" i="49"/>
  <c r="AW575" i="49"/>
  <c r="AW576" i="49"/>
  <c r="AW577" i="49"/>
  <c r="AW578" i="49"/>
  <c r="AW579" i="49"/>
  <c r="AW580" i="49"/>
  <c r="AW581" i="49"/>
  <c r="AW582" i="49"/>
  <c r="AW583" i="49"/>
  <c r="AW584" i="49"/>
  <c r="AW585" i="49"/>
  <c r="AW586" i="49"/>
  <c r="AW587" i="49"/>
  <c r="AW588" i="49"/>
  <c r="AW589" i="49"/>
  <c r="AW590" i="49"/>
  <c r="AW591" i="49"/>
  <c r="AW592" i="49"/>
  <c r="AW593" i="49"/>
  <c r="AW594" i="49"/>
  <c r="AW595" i="49"/>
  <c r="AW596" i="49"/>
  <c r="AW597" i="49"/>
  <c r="AW598" i="49"/>
  <c r="AW599" i="49"/>
  <c r="AW600" i="49"/>
  <c r="AW601" i="49"/>
  <c r="AW602" i="49"/>
  <c r="AW603" i="49"/>
  <c r="AW604" i="49"/>
  <c r="AW605" i="49"/>
  <c r="AW606" i="49"/>
  <c r="AW607" i="49"/>
  <c r="AW608" i="49"/>
  <c r="AW609" i="49"/>
  <c r="AW610" i="49"/>
  <c r="AW611" i="49"/>
  <c r="AW612" i="49"/>
  <c r="AW613" i="49"/>
  <c r="AW614" i="49"/>
  <c r="AW615" i="49"/>
  <c r="AW616" i="49"/>
  <c r="AW617" i="49"/>
  <c r="AW618" i="49"/>
  <c r="AW619" i="49"/>
  <c r="AW620" i="49"/>
  <c r="AW621" i="49"/>
  <c r="AW622" i="49"/>
  <c r="AW623" i="49"/>
  <c r="AW624" i="49"/>
  <c r="AW625" i="49"/>
  <c r="AW626" i="49"/>
  <c r="AW627" i="49"/>
  <c r="AW628" i="49"/>
  <c r="AW629" i="49"/>
  <c r="AW630" i="49"/>
  <c r="AW631" i="49"/>
  <c r="AW632" i="49"/>
  <c r="AW633" i="49"/>
  <c r="AW634" i="49"/>
  <c r="AW635" i="49"/>
  <c r="AW636" i="49"/>
  <c r="AW637" i="49"/>
  <c r="AW638" i="49"/>
  <c r="AW639" i="49"/>
  <c r="AW640" i="49"/>
  <c r="AW641" i="49"/>
  <c r="AW642" i="49"/>
  <c r="AW643" i="49"/>
  <c r="AW644" i="49"/>
  <c r="AW645" i="49"/>
  <c r="AW646" i="49"/>
  <c r="AW647" i="49"/>
  <c r="AW648" i="49"/>
  <c r="AW649" i="49"/>
  <c r="AW650" i="49"/>
  <c r="AW651" i="49"/>
  <c r="AW652" i="49"/>
  <c r="AW653" i="49"/>
  <c r="AW654" i="49"/>
  <c r="AW655" i="49"/>
  <c r="AW656" i="49"/>
  <c r="AW657" i="49"/>
  <c r="AW658" i="49"/>
  <c r="AW659" i="49"/>
  <c r="AW660" i="49"/>
  <c r="AW661" i="49"/>
  <c r="AW662" i="49"/>
  <c r="AW663" i="49"/>
  <c r="AW664" i="49"/>
  <c r="AW665" i="49"/>
  <c r="AW666" i="49"/>
  <c r="AW667" i="49"/>
  <c r="AW668" i="49"/>
  <c r="AW669" i="49"/>
  <c r="AW670" i="49"/>
  <c r="AW671" i="49"/>
  <c r="AW672" i="49"/>
  <c r="AW673" i="49"/>
  <c r="AW674" i="49"/>
  <c r="AW675" i="49"/>
  <c r="AW676" i="49"/>
  <c r="AW677" i="49"/>
  <c r="AW678" i="49"/>
  <c r="AW679" i="49"/>
  <c r="AW680" i="49"/>
  <c r="AW681" i="49"/>
  <c r="AW682" i="49"/>
  <c r="AW683" i="49"/>
  <c r="AW684" i="49"/>
  <c r="AW685" i="49"/>
  <c r="AW686" i="49"/>
  <c r="AW687" i="49"/>
  <c r="AW688" i="49"/>
  <c r="AW689" i="49"/>
  <c r="AW690" i="49"/>
  <c r="AW691" i="49"/>
  <c r="AW692" i="49"/>
  <c r="AW693" i="49"/>
  <c r="AW694" i="49"/>
  <c r="AW695" i="49"/>
  <c r="AW696" i="49"/>
  <c r="AW697" i="49"/>
  <c r="AW698" i="49"/>
  <c r="AW699" i="49"/>
  <c r="AW700" i="49"/>
  <c r="AW701" i="49"/>
  <c r="AW702" i="49"/>
  <c r="AW703" i="49"/>
  <c r="AW704" i="49"/>
  <c r="AW705" i="49"/>
  <c r="AW706" i="49"/>
  <c r="AW707" i="49"/>
  <c r="AW708" i="49"/>
  <c r="AW709" i="49"/>
  <c r="AW710" i="49"/>
  <c r="AW711" i="49"/>
  <c r="AW712" i="49"/>
  <c r="AW713" i="49"/>
  <c r="AW714" i="49"/>
  <c r="AW715" i="49"/>
  <c r="AW716" i="49"/>
  <c r="AW717" i="49"/>
  <c r="AW718" i="49"/>
  <c r="AW719" i="49"/>
  <c r="AW720" i="49"/>
  <c r="AW721" i="49"/>
  <c r="AW722" i="49"/>
  <c r="AW723" i="49"/>
  <c r="AW724" i="49"/>
  <c r="AW725" i="49"/>
  <c r="AW726" i="49"/>
  <c r="AW727" i="49"/>
  <c r="AW728" i="49"/>
  <c r="AW729" i="49"/>
  <c r="AW730" i="49"/>
  <c r="AW731" i="49"/>
  <c r="AW732" i="49"/>
  <c r="AW733" i="49"/>
  <c r="AW734" i="49"/>
  <c r="AW735" i="49"/>
  <c r="AW736" i="49"/>
  <c r="AW737" i="49"/>
  <c r="AW738" i="49"/>
  <c r="AW739" i="49"/>
  <c r="AW740" i="49"/>
  <c r="AW741" i="49"/>
  <c r="AW742" i="49"/>
  <c r="AW743" i="49"/>
  <c r="AW744" i="49"/>
  <c r="AW745" i="49"/>
  <c r="AW746" i="49"/>
  <c r="AW747" i="49"/>
  <c r="AW748" i="49"/>
  <c r="AW749" i="49"/>
  <c r="AW750" i="49"/>
  <c r="AW751" i="49"/>
  <c r="AW752" i="49"/>
  <c r="AW753" i="49"/>
  <c r="AW754" i="49"/>
  <c r="AW755" i="49"/>
  <c r="AW756" i="49"/>
  <c r="AW757" i="49"/>
  <c r="AW758" i="49"/>
  <c r="AW759" i="49"/>
  <c r="AW760" i="49"/>
  <c r="AW761" i="49"/>
  <c r="AW762" i="49"/>
  <c r="AW763" i="49"/>
  <c r="AW764" i="49"/>
  <c r="AW765" i="49"/>
  <c r="AW766" i="49"/>
  <c r="AW767" i="49"/>
  <c r="AW768" i="49"/>
  <c r="AW769" i="49"/>
  <c r="AW770" i="49"/>
  <c r="AW771" i="49"/>
  <c r="AW772" i="49"/>
  <c r="AW773" i="49"/>
  <c r="AW774" i="49"/>
  <c r="AW775" i="49"/>
  <c r="AW776" i="49"/>
  <c r="AW777" i="49"/>
  <c r="AW778" i="49"/>
  <c r="AW779" i="49"/>
  <c r="AW780" i="49"/>
  <c r="AW781" i="49"/>
  <c r="AW782" i="49"/>
  <c r="AW783" i="49"/>
  <c r="AW784" i="49"/>
  <c r="AW785" i="49"/>
  <c r="AW786" i="49"/>
  <c r="AW787" i="49"/>
  <c r="AW788" i="49"/>
  <c r="AW789" i="49"/>
  <c r="AW790" i="49"/>
  <c r="AW791" i="49"/>
  <c r="AW792" i="49"/>
  <c r="AW793" i="49"/>
  <c r="AW794" i="49"/>
  <c r="AW795" i="49"/>
  <c r="AW796" i="49"/>
  <c r="AW797" i="49"/>
  <c r="AW798" i="49"/>
  <c r="AW799" i="49"/>
  <c r="AW800" i="49"/>
  <c r="AW801" i="49"/>
  <c r="AW802" i="49"/>
  <c r="AW803" i="49"/>
  <c r="AW804" i="49"/>
  <c r="AW805" i="49"/>
  <c r="AW806" i="49"/>
  <c r="AW807" i="49"/>
  <c r="AW808" i="49"/>
  <c r="AW809" i="49"/>
  <c r="AW810" i="49"/>
  <c r="AW811" i="49"/>
  <c r="AW812" i="49"/>
  <c r="AW813" i="49"/>
  <c r="AW814" i="49"/>
  <c r="AW815" i="49"/>
  <c r="AW816" i="49"/>
  <c r="AW817" i="49"/>
  <c r="AW818" i="49"/>
  <c r="AW819" i="49"/>
  <c r="AW820" i="49"/>
  <c r="AW821" i="49"/>
  <c r="AW822" i="49"/>
  <c r="AW823" i="49"/>
  <c r="AW824" i="49"/>
  <c r="AW825" i="49"/>
  <c r="AW826" i="49"/>
  <c r="AW827" i="49"/>
  <c r="AW828" i="49"/>
  <c r="AW829" i="49"/>
  <c r="AW830" i="49"/>
  <c r="AW831" i="49"/>
  <c r="AW832" i="49"/>
  <c r="AW833" i="49"/>
  <c r="AW834" i="49"/>
  <c r="AW835" i="49"/>
  <c r="AW836" i="49"/>
  <c r="AW837" i="49"/>
  <c r="AW838" i="49"/>
  <c r="AW839" i="49"/>
  <c r="AW840" i="49"/>
  <c r="AW841" i="49"/>
  <c r="AW842" i="49"/>
  <c r="AW843" i="49"/>
  <c r="AW844" i="49"/>
  <c r="AW845" i="49"/>
  <c r="AW846" i="49"/>
  <c r="AW847" i="49"/>
  <c r="AW848" i="49"/>
  <c r="AW849" i="49"/>
  <c r="AW850" i="49"/>
  <c r="AW851" i="49"/>
  <c r="AW852" i="49"/>
  <c r="AW853" i="49"/>
  <c r="AW854" i="49"/>
  <c r="AW855" i="49"/>
  <c r="AW856" i="49"/>
  <c r="AW857" i="49"/>
  <c r="AW858" i="49"/>
  <c r="AW859" i="49"/>
  <c r="AW860" i="49"/>
  <c r="AW861" i="49"/>
  <c r="AW862" i="49"/>
  <c r="AW863" i="49"/>
  <c r="AW864" i="49"/>
  <c r="AW865" i="49"/>
  <c r="AW866" i="49"/>
  <c r="AW867" i="49"/>
  <c r="AW868" i="49"/>
  <c r="AW869" i="49"/>
  <c r="AW870" i="49"/>
  <c r="AW871" i="49"/>
  <c r="AW872" i="49"/>
  <c r="AW873" i="49"/>
  <c r="AW874" i="49"/>
  <c r="AW875" i="49"/>
  <c r="AW876" i="49"/>
  <c r="AW877" i="49"/>
  <c r="AW878" i="49"/>
  <c r="AW879" i="49"/>
  <c r="AW880" i="49"/>
  <c r="AW881" i="49"/>
  <c r="AW882" i="49"/>
  <c r="AW883" i="49"/>
  <c r="AW884" i="49"/>
  <c r="AW885" i="49"/>
  <c r="AW886" i="49"/>
  <c r="AW887" i="49"/>
  <c r="AW888" i="49"/>
  <c r="AW889" i="49"/>
  <c r="AW890" i="49"/>
  <c r="AW891" i="49"/>
  <c r="AW892" i="49"/>
  <c r="AW893" i="49"/>
  <c r="AW894" i="49"/>
  <c r="AW895" i="49"/>
  <c r="AW896" i="49"/>
  <c r="AW897" i="49"/>
  <c r="AW898" i="49"/>
  <c r="AW899" i="49"/>
  <c r="AW900" i="49"/>
  <c r="AW901" i="49"/>
  <c r="AW902" i="49"/>
  <c r="AW903" i="49"/>
  <c r="AW904" i="49"/>
  <c r="AW905" i="49"/>
  <c r="AW906" i="49"/>
  <c r="AW907" i="49"/>
  <c r="AW908" i="49"/>
  <c r="AW909" i="49"/>
  <c r="AW910" i="49"/>
  <c r="AW911" i="49"/>
  <c r="AW912" i="49"/>
  <c r="AW913" i="49"/>
  <c r="AW914" i="49"/>
  <c r="AW915" i="49"/>
  <c r="AW916" i="49"/>
  <c r="AW917" i="49"/>
  <c r="AW918" i="49"/>
  <c r="AW919" i="49"/>
  <c r="AW920" i="49"/>
  <c r="AW921" i="49"/>
  <c r="AW922" i="49"/>
  <c r="AW923" i="49"/>
  <c r="AW924" i="49"/>
  <c r="AW925" i="49"/>
  <c r="AW926" i="49"/>
  <c r="AW927" i="49"/>
  <c r="AW928" i="49"/>
  <c r="AW929" i="49"/>
  <c r="AW930" i="49"/>
  <c r="AW931" i="49"/>
  <c r="AW932" i="49"/>
  <c r="AW933" i="49"/>
  <c r="AW934" i="49"/>
  <c r="AW935" i="49"/>
  <c r="AW936" i="49"/>
  <c r="AW937" i="49"/>
  <c r="AW938" i="49"/>
  <c r="AW939" i="49"/>
  <c r="AW940" i="49"/>
  <c r="AW941" i="49"/>
  <c r="AW942" i="49"/>
  <c r="AW943" i="49"/>
  <c r="AW944" i="49"/>
  <c r="AW945" i="49"/>
  <c r="AW946" i="49"/>
  <c r="AW947" i="49"/>
  <c r="AW948" i="49"/>
  <c r="AW949" i="49"/>
  <c r="AW950" i="49"/>
  <c r="AW951" i="49"/>
  <c r="AW952" i="49"/>
  <c r="AW953" i="49"/>
  <c r="AW954" i="49"/>
  <c r="AW955" i="49"/>
  <c r="AW956" i="49"/>
  <c r="AW957" i="49"/>
  <c r="AW958" i="49"/>
  <c r="AW959" i="49"/>
  <c r="AW960" i="49"/>
  <c r="AW961" i="49"/>
  <c r="AW962" i="49"/>
  <c r="AW963" i="49"/>
  <c r="AW964" i="49"/>
  <c r="AW965" i="49"/>
  <c r="AW966" i="49"/>
  <c r="AW967" i="49"/>
  <c r="AW968" i="49"/>
  <c r="AW969" i="49"/>
  <c r="AW970" i="49"/>
  <c r="AW971" i="49"/>
  <c r="AW972" i="49"/>
  <c r="AW973" i="49"/>
  <c r="AW974" i="49"/>
  <c r="AW975" i="49"/>
  <c r="AW976" i="49"/>
  <c r="AW977" i="49"/>
  <c r="AW978" i="49"/>
  <c r="AW979" i="49"/>
  <c r="AW980" i="49"/>
  <c r="AW981" i="49"/>
  <c r="AW982" i="49"/>
  <c r="AW983" i="49"/>
  <c r="AW984" i="49"/>
  <c r="AW985" i="49"/>
  <c r="AW986" i="49"/>
  <c r="AW987" i="49"/>
  <c r="AW988" i="49"/>
  <c r="AW989" i="49"/>
  <c r="AW990" i="49"/>
  <c r="AW991" i="49"/>
  <c r="AW992" i="49"/>
  <c r="AW993" i="49"/>
  <c r="AW994" i="49"/>
  <c r="AW995" i="49"/>
  <c r="AW996" i="49"/>
  <c r="AW997" i="49"/>
  <c r="AW998" i="49"/>
  <c r="AW999" i="49"/>
  <c r="AW1000" i="49"/>
  <c r="AW1001" i="49"/>
  <c r="AW1002" i="49"/>
  <c r="AW1003" i="49"/>
  <c r="AW1004" i="49"/>
  <c r="AW1005" i="49"/>
  <c r="AW1006" i="49"/>
  <c r="AW1007" i="49"/>
  <c r="AW1008" i="49"/>
  <c r="AW1009" i="49"/>
  <c r="AW1010" i="49"/>
  <c r="AW1011" i="49"/>
  <c r="AU1007" i="30"/>
  <c r="AU1006" i="30"/>
  <c r="AU10" i="30"/>
  <c r="AU11" i="30"/>
  <c r="AU12" i="30"/>
  <c r="AU13" i="30"/>
  <c r="AU14" i="30"/>
  <c r="AU15" i="30"/>
  <c r="AU16" i="30"/>
  <c r="AU17" i="30"/>
  <c r="AU18" i="30"/>
  <c r="AU19" i="30"/>
  <c r="AU20" i="30"/>
  <c r="AU21" i="30"/>
  <c r="AU22" i="30"/>
  <c r="AU23" i="30"/>
  <c r="AU24" i="30"/>
  <c r="AU25" i="30"/>
  <c r="AU26" i="30"/>
  <c r="AU27" i="30"/>
  <c r="AU28" i="30"/>
  <c r="AU29" i="30"/>
  <c r="AU30" i="30"/>
  <c r="AU31" i="30"/>
  <c r="AU32" i="30"/>
  <c r="AU33" i="30"/>
  <c r="AU34" i="30"/>
  <c r="AU35" i="30"/>
  <c r="AU36" i="30"/>
  <c r="AU37" i="30"/>
  <c r="AU38" i="30"/>
  <c r="AU39" i="30"/>
  <c r="AU40" i="30"/>
  <c r="AU41" i="30"/>
  <c r="AU42" i="30"/>
  <c r="AU43" i="30"/>
  <c r="AU44" i="30"/>
  <c r="AU45" i="30"/>
  <c r="AU46" i="30"/>
  <c r="AU47" i="30"/>
  <c r="AU48" i="30"/>
  <c r="AU49" i="30"/>
  <c r="AU50" i="30"/>
  <c r="AU51" i="30"/>
  <c r="AU52" i="30"/>
  <c r="AU53" i="30"/>
  <c r="AU54" i="30"/>
  <c r="AU55" i="30"/>
  <c r="AU56" i="30"/>
  <c r="AU57" i="30"/>
  <c r="AU58" i="30"/>
  <c r="AU59" i="30"/>
  <c r="AU60" i="30"/>
  <c r="AU61" i="30"/>
  <c r="AU62" i="30"/>
  <c r="AU63" i="30"/>
  <c r="AU64" i="30"/>
  <c r="AU65" i="30"/>
  <c r="AU66" i="30"/>
  <c r="AU67" i="30"/>
  <c r="AU68" i="30"/>
  <c r="AU69" i="30"/>
  <c r="AU70" i="30"/>
  <c r="AU71" i="30"/>
  <c r="AU72" i="30"/>
  <c r="AU73" i="30"/>
  <c r="AU74" i="30"/>
  <c r="AU75" i="30"/>
  <c r="AU76" i="30"/>
  <c r="AU77" i="30"/>
  <c r="AU78" i="30"/>
  <c r="AU79" i="30"/>
  <c r="AU80" i="30"/>
  <c r="AU81" i="30"/>
  <c r="AU82" i="30"/>
  <c r="AU83" i="30"/>
  <c r="AU84" i="30"/>
  <c r="AU85" i="30"/>
  <c r="AU86" i="30"/>
  <c r="AU87" i="30"/>
  <c r="AU88" i="30"/>
  <c r="AU89" i="30"/>
  <c r="AU90" i="30"/>
  <c r="AU91" i="30"/>
  <c r="AU92" i="30"/>
  <c r="AU93" i="30"/>
  <c r="AU94" i="30"/>
  <c r="AU95" i="30"/>
  <c r="AU96" i="30"/>
  <c r="AU97" i="30"/>
  <c r="AU98" i="30"/>
  <c r="AU99" i="30"/>
  <c r="AU100" i="30"/>
  <c r="AU101" i="30"/>
  <c r="AU102" i="30"/>
  <c r="AU103" i="30"/>
  <c r="AU104" i="30"/>
  <c r="AU105" i="30"/>
  <c r="AU106" i="30"/>
  <c r="AU107" i="30"/>
  <c r="AU108" i="30"/>
  <c r="AU109" i="30"/>
  <c r="AU110" i="30"/>
  <c r="AU111" i="30"/>
  <c r="AU112" i="30"/>
  <c r="AU113" i="30"/>
  <c r="AU114" i="30"/>
  <c r="AU115" i="30"/>
  <c r="AU116" i="30"/>
  <c r="AU117" i="30"/>
  <c r="AU118" i="30"/>
  <c r="AU119" i="30"/>
  <c r="AU120" i="30"/>
  <c r="AU121" i="30"/>
  <c r="AU122" i="30"/>
  <c r="AU123" i="30"/>
  <c r="AU124" i="30"/>
  <c r="AU125" i="30"/>
  <c r="AU126" i="30"/>
  <c r="AU127" i="30"/>
  <c r="AU128" i="30"/>
  <c r="AU129" i="30"/>
  <c r="AU130" i="30"/>
  <c r="AU131" i="30"/>
  <c r="AU132" i="30"/>
  <c r="AU133" i="30"/>
  <c r="AU134" i="30"/>
  <c r="AU135" i="30"/>
  <c r="AU136" i="30"/>
  <c r="AU137" i="30"/>
  <c r="AU138" i="30"/>
  <c r="AU139" i="30"/>
  <c r="AU140" i="30"/>
  <c r="AU141" i="30"/>
  <c r="AU142" i="30"/>
  <c r="AU143" i="30"/>
  <c r="AU144" i="30"/>
  <c r="AU145" i="30"/>
  <c r="AU146" i="30"/>
  <c r="AU147" i="30"/>
  <c r="AU148" i="30"/>
  <c r="AU149" i="30"/>
  <c r="AU150" i="30"/>
  <c r="AU151" i="30"/>
  <c r="AU152" i="30"/>
  <c r="AU153" i="30"/>
  <c r="AU154" i="30"/>
  <c r="AU155" i="30"/>
  <c r="AU156" i="30"/>
  <c r="AU157" i="30"/>
  <c r="AU158" i="30"/>
  <c r="AU159" i="30"/>
  <c r="AU160" i="30"/>
  <c r="AU161" i="30"/>
  <c r="AU162" i="30"/>
  <c r="AU163" i="30"/>
  <c r="AU164" i="30"/>
  <c r="AU165" i="30"/>
  <c r="AU166" i="30"/>
  <c r="AU167" i="30"/>
  <c r="AU168" i="30"/>
  <c r="AU169" i="30"/>
  <c r="AU170" i="30"/>
  <c r="AU171" i="30"/>
  <c r="AU172" i="30"/>
  <c r="AU173" i="30"/>
  <c r="AU174" i="30"/>
  <c r="AU175" i="30"/>
  <c r="AU176" i="30"/>
  <c r="AU177" i="30"/>
  <c r="AU178" i="30"/>
  <c r="AU179" i="30"/>
  <c r="AU180" i="30"/>
  <c r="AU181" i="30"/>
  <c r="AU182" i="30"/>
  <c r="AU183" i="30"/>
  <c r="AU184" i="30"/>
  <c r="AU185" i="30"/>
  <c r="AU186" i="30"/>
  <c r="AU187" i="30"/>
  <c r="AU188" i="30"/>
  <c r="AU189" i="30"/>
  <c r="AU190" i="30"/>
  <c r="AU191" i="30"/>
  <c r="AU192" i="30"/>
  <c r="AU193" i="30"/>
  <c r="AU194" i="30"/>
  <c r="AU195" i="30"/>
  <c r="AU196" i="30"/>
  <c r="AU197" i="30"/>
  <c r="AU198" i="30"/>
  <c r="AU199" i="30"/>
  <c r="AU200" i="30"/>
  <c r="AU201" i="30"/>
  <c r="AU202" i="30"/>
  <c r="AU203" i="30"/>
  <c r="AU204" i="30"/>
  <c r="AU205" i="30"/>
  <c r="AU206" i="30"/>
  <c r="AU207" i="30"/>
  <c r="AU208" i="30"/>
  <c r="AU209" i="30"/>
  <c r="AU210" i="30"/>
  <c r="AU211" i="30"/>
  <c r="AU212" i="30"/>
  <c r="AU213" i="30"/>
  <c r="AU214" i="30"/>
  <c r="AU215" i="30"/>
  <c r="AU216" i="30"/>
  <c r="AU217" i="30"/>
  <c r="AU218" i="30"/>
  <c r="AU219" i="30"/>
  <c r="AU220" i="30"/>
  <c r="AU221" i="30"/>
  <c r="AU222" i="30"/>
  <c r="AU223" i="30"/>
  <c r="AU224" i="30"/>
  <c r="AU225" i="30"/>
  <c r="AU226" i="30"/>
  <c r="AU227" i="30"/>
  <c r="AU228" i="30"/>
  <c r="AU229" i="30"/>
  <c r="AU230" i="30"/>
  <c r="AU231" i="30"/>
  <c r="AU232" i="30"/>
  <c r="AU233" i="30"/>
  <c r="AU234" i="30"/>
  <c r="AU235" i="30"/>
  <c r="AU236" i="30"/>
  <c r="AU237" i="30"/>
  <c r="AU238" i="30"/>
  <c r="AU239" i="30"/>
  <c r="AU240" i="30"/>
  <c r="AU241" i="30"/>
  <c r="AU242" i="30"/>
  <c r="AU243" i="30"/>
  <c r="AU244" i="30"/>
  <c r="AU245" i="30"/>
  <c r="AU246" i="30"/>
  <c r="AU247" i="30"/>
  <c r="AU248" i="30"/>
  <c r="AU249" i="30"/>
  <c r="AU250" i="30"/>
  <c r="AU251" i="30"/>
  <c r="AU252" i="30"/>
  <c r="AU253" i="30"/>
  <c r="AU254" i="30"/>
  <c r="AU255" i="30"/>
  <c r="AU256" i="30"/>
  <c r="AU257" i="30"/>
  <c r="AU258" i="30"/>
  <c r="AU259" i="30"/>
  <c r="AU260" i="30"/>
  <c r="AU261" i="30"/>
  <c r="AU262" i="30"/>
  <c r="AU263" i="30"/>
  <c r="AU264" i="30"/>
  <c r="AU265" i="30"/>
  <c r="AU266" i="30"/>
  <c r="AU267" i="30"/>
  <c r="AU268" i="30"/>
  <c r="AU269" i="30"/>
  <c r="AU270" i="30"/>
  <c r="AU271" i="30"/>
  <c r="AU272" i="30"/>
  <c r="AU273" i="30"/>
  <c r="AU274" i="30"/>
  <c r="AU275" i="30"/>
  <c r="AU276" i="30"/>
  <c r="AU277" i="30"/>
  <c r="AU278" i="30"/>
  <c r="AU279" i="30"/>
  <c r="AU280" i="30"/>
  <c r="AU281" i="30"/>
  <c r="AU282" i="30"/>
  <c r="AU283" i="30"/>
  <c r="AU284" i="30"/>
  <c r="AU285" i="30"/>
  <c r="AU286" i="30"/>
  <c r="AU287" i="30"/>
  <c r="AU288" i="30"/>
  <c r="AU289" i="30"/>
  <c r="AU290" i="30"/>
  <c r="AU291" i="30"/>
  <c r="AU292" i="30"/>
  <c r="AU293" i="30"/>
  <c r="AU294" i="30"/>
  <c r="AU295" i="30"/>
  <c r="AU296" i="30"/>
  <c r="AU297" i="30"/>
  <c r="AU298" i="30"/>
  <c r="AU299" i="30"/>
  <c r="AU300" i="30"/>
  <c r="AU301" i="30"/>
  <c r="AU302" i="30"/>
  <c r="AU303" i="30"/>
  <c r="AU304" i="30"/>
  <c r="AU305" i="30"/>
  <c r="AU306" i="30"/>
  <c r="AU307" i="30"/>
  <c r="AU308" i="30"/>
  <c r="AU309" i="30"/>
  <c r="AU310" i="30"/>
  <c r="AU311" i="30"/>
  <c r="AU312" i="30"/>
  <c r="AU313" i="30"/>
  <c r="AU314" i="30"/>
  <c r="AU315" i="30"/>
  <c r="AU316" i="30"/>
  <c r="AU317" i="30"/>
  <c r="AU318" i="30"/>
  <c r="AU319" i="30"/>
  <c r="AU320" i="30"/>
  <c r="AU321" i="30"/>
  <c r="AU322" i="30"/>
  <c r="AU323" i="30"/>
  <c r="AU324" i="30"/>
  <c r="AU325" i="30"/>
  <c r="AU326" i="30"/>
  <c r="AU327" i="30"/>
  <c r="AU328" i="30"/>
  <c r="AU329" i="30"/>
  <c r="AU330" i="30"/>
  <c r="AU331" i="30"/>
  <c r="AU332" i="30"/>
  <c r="AU333" i="30"/>
  <c r="AU334" i="30"/>
  <c r="AU335" i="30"/>
  <c r="AU336" i="30"/>
  <c r="AU337" i="30"/>
  <c r="AU338" i="30"/>
  <c r="AU339" i="30"/>
  <c r="AU340" i="30"/>
  <c r="AU341" i="30"/>
  <c r="AU342" i="30"/>
  <c r="AU343" i="30"/>
  <c r="AU344" i="30"/>
  <c r="AU345" i="30"/>
  <c r="AU346" i="30"/>
  <c r="AU347" i="30"/>
  <c r="AU348" i="30"/>
  <c r="AU349" i="30"/>
  <c r="AU350" i="30"/>
  <c r="AU351" i="30"/>
  <c r="AU352" i="30"/>
  <c r="AU353" i="30"/>
  <c r="AU354" i="30"/>
  <c r="AU355" i="30"/>
  <c r="AU356" i="30"/>
  <c r="AU357" i="30"/>
  <c r="AU358" i="30"/>
  <c r="AU359" i="30"/>
  <c r="AU360" i="30"/>
  <c r="AU361" i="30"/>
  <c r="AU362" i="30"/>
  <c r="AU363" i="30"/>
  <c r="AU364" i="30"/>
  <c r="AU365" i="30"/>
  <c r="AU366" i="30"/>
  <c r="AU367" i="30"/>
  <c r="AU368" i="30"/>
  <c r="AU369" i="30"/>
  <c r="AU370" i="30"/>
  <c r="AU371" i="30"/>
  <c r="AU372" i="30"/>
  <c r="AU373" i="30"/>
  <c r="AU374" i="30"/>
  <c r="AU375" i="30"/>
  <c r="AU376" i="30"/>
  <c r="AU377" i="30"/>
  <c r="AU378" i="30"/>
  <c r="AU379" i="30"/>
  <c r="AU380" i="30"/>
  <c r="AU381" i="30"/>
  <c r="AU382" i="30"/>
  <c r="AU383" i="30"/>
  <c r="AU384" i="30"/>
  <c r="AU385" i="30"/>
  <c r="AU386" i="30"/>
  <c r="AU387" i="30"/>
  <c r="AU388" i="30"/>
  <c r="AU389" i="30"/>
  <c r="AU390" i="30"/>
  <c r="AU391" i="30"/>
  <c r="AU392" i="30"/>
  <c r="AU393" i="30"/>
  <c r="AU394" i="30"/>
  <c r="AU395" i="30"/>
  <c r="AU396" i="30"/>
  <c r="AU397" i="30"/>
  <c r="AU398" i="30"/>
  <c r="AU399" i="30"/>
  <c r="AU400" i="30"/>
  <c r="AU401" i="30"/>
  <c r="AU402" i="30"/>
  <c r="AU403" i="30"/>
  <c r="AU404" i="30"/>
  <c r="AU405" i="30"/>
  <c r="AU406" i="30"/>
  <c r="AU407" i="30"/>
  <c r="AU408" i="30"/>
  <c r="AU409" i="30"/>
  <c r="AU410" i="30"/>
  <c r="AU411" i="30"/>
  <c r="AU412" i="30"/>
  <c r="AU413" i="30"/>
  <c r="AU414" i="30"/>
  <c r="AU415" i="30"/>
  <c r="AU416" i="30"/>
  <c r="AU417" i="30"/>
  <c r="AU418" i="30"/>
  <c r="AU419" i="30"/>
  <c r="AU420" i="30"/>
  <c r="AU421" i="30"/>
  <c r="AU422" i="30"/>
  <c r="AU423" i="30"/>
  <c r="AU424" i="30"/>
  <c r="AU425" i="30"/>
  <c r="AU426" i="30"/>
  <c r="AU427" i="30"/>
  <c r="AU428" i="30"/>
  <c r="AU429" i="30"/>
  <c r="AU430" i="30"/>
  <c r="AU431" i="30"/>
  <c r="AU432" i="30"/>
  <c r="AU433" i="30"/>
  <c r="AU434" i="30"/>
  <c r="AU435" i="30"/>
  <c r="AU436" i="30"/>
  <c r="AU437" i="30"/>
  <c r="AU438" i="30"/>
  <c r="AU439" i="30"/>
  <c r="AU440" i="30"/>
  <c r="AU441" i="30"/>
  <c r="AU442" i="30"/>
  <c r="AU443" i="30"/>
  <c r="AU444" i="30"/>
  <c r="AU445" i="30"/>
  <c r="AU446" i="30"/>
  <c r="AU447" i="30"/>
  <c r="AU448" i="30"/>
  <c r="AU449" i="30"/>
  <c r="AU450" i="30"/>
  <c r="AU451" i="30"/>
  <c r="AU452" i="30"/>
  <c r="AU453" i="30"/>
  <c r="AU454" i="30"/>
  <c r="AU455" i="30"/>
  <c r="AU456" i="30"/>
  <c r="AU457" i="30"/>
  <c r="AU458" i="30"/>
  <c r="AU459" i="30"/>
  <c r="AU460" i="30"/>
  <c r="AU461" i="30"/>
  <c r="AU462" i="30"/>
  <c r="AU463" i="30"/>
  <c r="AU464" i="30"/>
  <c r="AU465" i="30"/>
  <c r="AU466" i="30"/>
  <c r="AU467" i="30"/>
  <c r="AU468" i="30"/>
  <c r="AU469" i="30"/>
  <c r="AU470" i="30"/>
  <c r="AU471" i="30"/>
  <c r="AU472" i="30"/>
  <c r="AU473" i="30"/>
  <c r="AU474" i="30"/>
  <c r="AU475" i="30"/>
  <c r="AU476" i="30"/>
  <c r="AU477" i="30"/>
  <c r="AU478" i="30"/>
  <c r="AU479" i="30"/>
  <c r="AU480" i="30"/>
  <c r="AU481" i="30"/>
  <c r="AU482" i="30"/>
  <c r="AU483" i="30"/>
  <c r="AU484" i="30"/>
  <c r="AU485" i="30"/>
  <c r="AU486" i="30"/>
  <c r="AU487" i="30"/>
  <c r="AU488" i="30"/>
  <c r="AU489" i="30"/>
  <c r="AU490" i="30"/>
  <c r="AU491" i="30"/>
  <c r="AU492" i="30"/>
  <c r="AU493" i="30"/>
  <c r="AU494" i="30"/>
  <c r="AU495" i="30"/>
  <c r="AU496" i="30"/>
  <c r="AU497" i="30"/>
  <c r="AU498" i="30"/>
  <c r="AU499" i="30"/>
  <c r="AU500" i="30"/>
  <c r="AU501" i="30"/>
  <c r="AU502" i="30"/>
  <c r="AU503" i="30"/>
  <c r="AU504" i="30"/>
  <c r="AU505" i="30"/>
  <c r="AU506" i="30"/>
  <c r="AU507" i="30"/>
  <c r="AU508" i="30"/>
  <c r="AU509" i="30"/>
  <c r="AU510" i="30"/>
  <c r="AU511" i="30"/>
  <c r="AU512" i="30"/>
  <c r="AU513" i="30"/>
  <c r="AU514" i="30"/>
  <c r="AU515" i="30"/>
  <c r="AU516" i="30"/>
  <c r="AU517" i="30"/>
  <c r="AU518" i="30"/>
  <c r="AU519" i="30"/>
  <c r="AU520" i="30"/>
  <c r="AU521" i="30"/>
  <c r="AU522" i="30"/>
  <c r="AU523" i="30"/>
  <c r="AU524" i="30"/>
  <c r="AU525" i="30"/>
  <c r="AU526" i="30"/>
  <c r="AU527" i="30"/>
  <c r="AU528" i="30"/>
  <c r="AU529" i="30"/>
  <c r="AU530" i="30"/>
  <c r="AU531" i="30"/>
  <c r="AU532" i="30"/>
  <c r="AU533" i="30"/>
  <c r="AU534" i="30"/>
  <c r="AU535" i="30"/>
  <c r="AU536" i="30"/>
  <c r="AU537" i="30"/>
  <c r="AU538" i="30"/>
  <c r="AU539" i="30"/>
  <c r="AU540" i="30"/>
  <c r="AU541" i="30"/>
  <c r="AU542" i="30"/>
  <c r="AU543" i="30"/>
  <c r="AU544" i="30"/>
  <c r="AU545" i="30"/>
  <c r="AU546" i="30"/>
  <c r="AU547" i="30"/>
  <c r="AU548" i="30"/>
  <c r="AU549" i="30"/>
  <c r="AU550" i="30"/>
  <c r="AU551" i="30"/>
  <c r="AU552" i="30"/>
  <c r="AU553" i="30"/>
  <c r="AU554" i="30"/>
  <c r="AU555" i="30"/>
  <c r="AU556" i="30"/>
  <c r="AU557" i="30"/>
  <c r="AU558" i="30"/>
  <c r="AU559" i="30"/>
  <c r="AU560" i="30"/>
  <c r="AU561" i="30"/>
  <c r="AU562" i="30"/>
  <c r="AU563" i="30"/>
  <c r="AU564" i="30"/>
  <c r="AU565" i="30"/>
  <c r="AU566" i="30"/>
  <c r="AU567" i="30"/>
  <c r="AU568" i="30"/>
  <c r="AU569" i="30"/>
  <c r="AU570" i="30"/>
  <c r="AU571" i="30"/>
  <c r="AU572" i="30"/>
  <c r="AU573" i="30"/>
  <c r="AU574" i="30"/>
  <c r="AU575" i="30"/>
  <c r="AU576" i="30"/>
  <c r="AU577" i="30"/>
  <c r="AU578" i="30"/>
  <c r="AU579" i="30"/>
  <c r="AU580" i="30"/>
  <c r="AU581" i="30"/>
  <c r="AU582" i="30"/>
  <c r="AU583" i="30"/>
  <c r="AU584" i="30"/>
  <c r="AU585" i="30"/>
  <c r="AU586" i="30"/>
  <c r="AU587" i="30"/>
  <c r="AU588" i="30"/>
  <c r="AU589" i="30"/>
  <c r="AU590" i="30"/>
  <c r="AU591" i="30"/>
  <c r="AU592" i="30"/>
  <c r="AU593" i="30"/>
  <c r="AU594" i="30"/>
  <c r="AU595" i="30"/>
  <c r="AU596" i="30"/>
  <c r="AU597" i="30"/>
  <c r="AU598" i="30"/>
  <c r="AU599" i="30"/>
  <c r="AU600" i="30"/>
  <c r="AU601" i="30"/>
  <c r="AU602" i="30"/>
  <c r="AU603" i="30"/>
  <c r="AU604" i="30"/>
  <c r="AU605" i="30"/>
  <c r="AU606" i="30"/>
  <c r="AU607" i="30"/>
  <c r="AU608" i="30"/>
  <c r="AU609" i="30"/>
  <c r="AU610" i="30"/>
  <c r="AU611" i="30"/>
  <c r="AU612" i="30"/>
  <c r="AU613" i="30"/>
  <c r="AU614" i="30"/>
  <c r="AU615" i="30"/>
  <c r="AU616" i="30"/>
  <c r="AU617" i="30"/>
  <c r="AU618" i="30"/>
  <c r="AU619" i="30"/>
  <c r="AU620" i="30"/>
  <c r="AU621" i="30"/>
  <c r="AU622" i="30"/>
  <c r="AU623" i="30"/>
  <c r="AU624" i="30"/>
  <c r="AU625" i="30"/>
  <c r="AU626" i="30"/>
  <c r="AU627" i="30"/>
  <c r="AU628" i="30"/>
  <c r="AU629" i="30"/>
  <c r="AU630" i="30"/>
  <c r="AU631" i="30"/>
  <c r="AU632" i="30"/>
  <c r="AU633" i="30"/>
  <c r="AU634" i="30"/>
  <c r="AU635" i="30"/>
  <c r="AU636" i="30"/>
  <c r="AU637" i="30"/>
  <c r="AU638" i="30"/>
  <c r="AU639" i="30"/>
  <c r="AU640" i="30"/>
  <c r="AU641" i="30"/>
  <c r="AU642" i="30"/>
  <c r="AU643" i="30"/>
  <c r="AU644" i="30"/>
  <c r="AU645" i="30"/>
  <c r="AU646" i="30"/>
  <c r="AU647" i="30"/>
  <c r="AU648" i="30"/>
  <c r="AU649" i="30"/>
  <c r="AU650" i="30"/>
  <c r="AU651" i="30"/>
  <c r="AU652" i="30"/>
  <c r="AU653" i="30"/>
  <c r="AU654" i="30"/>
  <c r="AU655" i="30"/>
  <c r="AU656" i="30"/>
  <c r="AU657" i="30"/>
  <c r="AU658" i="30"/>
  <c r="AU659" i="30"/>
  <c r="AU660" i="30"/>
  <c r="AU661" i="30"/>
  <c r="AU662" i="30"/>
  <c r="AU663" i="30"/>
  <c r="AU664" i="30"/>
  <c r="AU665" i="30"/>
  <c r="AU666" i="30"/>
  <c r="AU667" i="30"/>
  <c r="AU668" i="30"/>
  <c r="AU669" i="30"/>
  <c r="AU670" i="30"/>
  <c r="AU671" i="30"/>
  <c r="AU672" i="30"/>
  <c r="AU673" i="30"/>
  <c r="AU674" i="30"/>
  <c r="AU675" i="30"/>
  <c r="AU676" i="30"/>
  <c r="AU677" i="30"/>
  <c r="AU678" i="30"/>
  <c r="AU679" i="30"/>
  <c r="AU680" i="30"/>
  <c r="AU681" i="30"/>
  <c r="AU682" i="30"/>
  <c r="AU683" i="30"/>
  <c r="AU684" i="30"/>
  <c r="AU685" i="30"/>
  <c r="AU686" i="30"/>
  <c r="AU687" i="30"/>
  <c r="AU688" i="30"/>
  <c r="AU689" i="30"/>
  <c r="AU690" i="30"/>
  <c r="AU691" i="30"/>
  <c r="AU692" i="30"/>
  <c r="AU693" i="30"/>
  <c r="AU694" i="30"/>
  <c r="AU695" i="30"/>
  <c r="AU696" i="30"/>
  <c r="AU697" i="30"/>
  <c r="AU698" i="30"/>
  <c r="AU699" i="30"/>
  <c r="AU700" i="30"/>
  <c r="AU701" i="30"/>
  <c r="AU702" i="30"/>
  <c r="AU703" i="30"/>
  <c r="AU704" i="30"/>
  <c r="AU705" i="30"/>
  <c r="AU706" i="30"/>
  <c r="AU707" i="30"/>
  <c r="AU708" i="30"/>
  <c r="AU709" i="30"/>
  <c r="AU710" i="30"/>
  <c r="AU711" i="30"/>
  <c r="AU712" i="30"/>
  <c r="AU713" i="30"/>
  <c r="AU714" i="30"/>
  <c r="AU715" i="30"/>
  <c r="AU716" i="30"/>
  <c r="AU717" i="30"/>
  <c r="AU718" i="30"/>
  <c r="AU719" i="30"/>
  <c r="AU720" i="30"/>
  <c r="AU721" i="30"/>
  <c r="AU722" i="30"/>
  <c r="AU723" i="30"/>
  <c r="AU724" i="30"/>
  <c r="AU725" i="30"/>
  <c r="AU726" i="30"/>
  <c r="AU727" i="30"/>
  <c r="AU728" i="30"/>
  <c r="AU729" i="30"/>
  <c r="AU730" i="30"/>
  <c r="AU731" i="30"/>
  <c r="AU732" i="30"/>
  <c r="AU733" i="30"/>
  <c r="AU734" i="30"/>
  <c r="AU735" i="30"/>
  <c r="AU736" i="30"/>
  <c r="AU737" i="30"/>
  <c r="AU738" i="30"/>
  <c r="AU739" i="30"/>
  <c r="AU740" i="30"/>
  <c r="AU741" i="30"/>
  <c r="AU742" i="30"/>
  <c r="AU743" i="30"/>
  <c r="AU744" i="30"/>
  <c r="AU745" i="30"/>
  <c r="AU746" i="30"/>
  <c r="AU747" i="30"/>
  <c r="AU748" i="30"/>
  <c r="AU749" i="30"/>
  <c r="AU750" i="30"/>
  <c r="AU751" i="30"/>
  <c r="AU752" i="30"/>
  <c r="AU753" i="30"/>
  <c r="AU754" i="30"/>
  <c r="AU755" i="30"/>
  <c r="AU756" i="30"/>
  <c r="AU757" i="30"/>
  <c r="AU758" i="30"/>
  <c r="AU759" i="30"/>
  <c r="AU760" i="30"/>
  <c r="AU761" i="30"/>
  <c r="AU762" i="30"/>
  <c r="AU763" i="30"/>
  <c r="AU764" i="30"/>
  <c r="AU765" i="30"/>
  <c r="AU766" i="30"/>
  <c r="AU767" i="30"/>
  <c r="AU768" i="30"/>
  <c r="AU769" i="30"/>
  <c r="AU770" i="30"/>
  <c r="AU771" i="30"/>
  <c r="AU772" i="30"/>
  <c r="AU773" i="30"/>
  <c r="AU774" i="30"/>
  <c r="AU775" i="30"/>
  <c r="AU776" i="30"/>
  <c r="AU777" i="30"/>
  <c r="AU778" i="30"/>
  <c r="AU779" i="30"/>
  <c r="AU780" i="30"/>
  <c r="AU781" i="30"/>
  <c r="AU782" i="30"/>
  <c r="AU783" i="30"/>
  <c r="AU784" i="30"/>
  <c r="AU785" i="30"/>
  <c r="AU786" i="30"/>
  <c r="AU787" i="30"/>
  <c r="AU788" i="30"/>
  <c r="AU789" i="30"/>
  <c r="AU790" i="30"/>
  <c r="AU791" i="30"/>
  <c r="AU792" i="30"/>
  <c r="AU793" i="30"/>
  <c r="AU794" i="30"/>
  <c r="AU795" i="30"/>
  <c r="AU796" i="30"/>
  <c r="AU797" i="30"/>
  <c r="AU798" i="30"/>
  <c r="AU799" i="30"/>
  <c r="AU800" i="30"/>
  <c r="AU801" i="30"/>
  <c r="AU802" i="30"/>
  <c r="AU803" i="30"/>
  <c r="AU804" i="30"/>
  <c r="AU805" i="30"/>
  <c r="AU806" i="30"/>
  <c r="AU807" i="30"/>
  <c r="AU808" i="30"/>
  <c r="AU809" i="30"/>
  <c r="AU810" i="30"/>
  <c r="AU811" i="30"/>
  <c r="AU812" i="30"/>
  <c r="AU813" i="30"/>
  <c r="AU814" i="30"/>
  <c r="AU815" i="30"/>
  <c r="AU816" i="30"/>
  <c r="AU817" i="30"/>
  <c r="AU818" i="30"/>
  <c r="AU819" i="30"/>
  <c r="AU820" i="30"/>
  <c r="AU821" i="30"/>
  <c r="AU822" i="30"/>
  <c r="AU823" i="30"/>
  <c r="AU824" i="30"/>
  <c r="AU825" i="30"/>
  <c r="AU826" i="30"/>
  <c r="AU827" i="30"/>
  <c r="AU828" i="30"/>
  <c r="AU829" i="30"/>
  <c r="AU830" i="30"/>
  <c r="AU831" i="30"/>
  <c r="AU832" i="30"/>
  <c r="AU833" i="30"/>
  <c r="AU834" i="30"/>
  <c r="AU835" i="30"/>
  <c r="AU836" i="30"/>
  <c r="AU837" i="30"/>
  <c r="AU838" i="30"/>
  <c r="AU839" i="30"/>
  <c r="AU840" i="30"/>
  <c r="AU841" i="30"/>
  <c r="AU842" i="30"/>
  <c r="AU843" i="30"/>
  <c r="AU844" i="30"/>
  <c r="AU845" i="30"/>
  <c r="AU846" i="30"/>
  <c r="AU847" i="30"/>
  <c r="AU848" i="30"/>
  <c r="AU849" i="30"/>
  <c r="AU850" i="30"/>
  <c r="AU851" i="30"/>
  <c r="AU852" i="30"/>
  <c r="AU853" i="30"/>
  <c r="AU854" i="30"/>
  <c r="AU855" i="30"/>
  <c r="AU856" i="30"/>
  <c r="AU857" i="30"/>
  <c r="AU858" i="30"/>
  <c r="AU859" i="30"/>
  <c r="AU860" i="30"/>
  <c r="AU861" i="30"/>
  <c r="AU862" i="30"/>
  <c r="AU863" i="30"/>
  <c r="AU864" i="30"/>
  <c r="AU865" i="30"/>
  <c r="AU866" i="30"/>
  <c r="AU867" i="30"/>
  <c r="AU868" i="30"/>
  <c r="AU869" i="30"/>
  <c r="AU870" i="30"/>
  <c r="AU871" i="30"/>
  <c r="AU872" i="30"/>
  <c r="AU873" i="30"/>
  <c r="AU874" i="30"/>
  <c r="AU875" i="30"/>
  <c r="AU876" i="30"/>
  <c r="AU877" i="30"/>
  <c r="AU878" i="30"/>
  <c r="AU879" i="30"/>
  <c r="AU880" i="30"/>
  <c r="AU881" i="30"/>
  <c r="AU882" i="30"/>
  <c r="AU883" i="30"/>
  <c r="AU884" i="30"/>
  <c r="AU885" i="30"/>
  <c r="AU886" i="30"/>
  <c r="AU887" i="30"/>
  <c r="AU888" i="30"/>
  <c r="AU889" i="30"/>
  <c r="AU890" i="30"/>
  <c r="AU891" i="30"/>
  <c r="AU892" i="30"/>
  <c r="AU893" i="30"/>
  <c r="AU894" i="30"/>
  <c r="AU895" i="30"/>
  <c r="AU896" i="30"/>
  <c r="AU897" i="30"/>
  <c r="AU898" i="30"/>
  <c r="AU899" i="30"/>
  <c r="AU900" i="30"/>
  <c r="AU901" i="30"/>
  <c r="AU902" i="30"/>
  <c r="AU903" i="30"/>
  <c r="AU904" i="30"/>
  <c r="AU905" i="30"/>
  <c r="AU906" i="30"/>
  <c r="AU907" i="30"/>
  <c r="AU908" i="30"/>
  <c r="AU909" i="30"/>
  <c r="AU910" i="30"/>
  <c r="AU911" i="30"/>
  <c r="AU912" i="30"/>
  <c r="AU913" i="30"/>
  <c r="AU914" i="30"/>
  <c r="AU915" i="30"/>
  <c r="AU916" i="30"/>
  <c r="AU917" i="30"/>
  <c r="AU918" i="30"/>
  <c r="AU919" i="30"/>
  <c r="AU920" i="30"/>
  <c r="AU921" i="30"/>
  <c r="AU922" i="30"/>
  <c r="AU923" i="30"/>
  <c r="AU924" i="30"/>
  <c r="AU925" i="30"/>
  <c r="AU926" i="30"/>
  <c r="AU927" i="30"/>
  <c r="AU928" i="30"/>
  <c r="AU929" i="30"/>
  <c r="AU930" i="30"/>
  <c r="AU931" i="30"/>
  <c r="AU932" i="30"/>
  <c r="AU933" i="30"/>
  <c r="AU934" i="30"/>
  <c r="AU935" i="30"/>
  <c r="AU936" i="30"/>
  <c r="AU937" i="30"/>
  <c r="AU938" i="30"/>
  <c r="AU939" i="30"/>
  <c r="AU940" i="30"/>
  <c r="AU941" i="30"/>
  <c r="AU942" i="30"/>
  <c r="AU943" i="30"/>
  <c r="AU944" i="30"/>
  <c r="AU945" i="30"/>
  <c r="AU946" i="30"/>
  <c r="AU947" i="30"/>
  <c r="AU948" i="30"/>
  <c r="AU949" i="30"/>
  <c r="AU950" i="30"/>
  <c r="AU951" i="30"/>
  <c r="AU952" i="30"/>
  <c r="AU953" i="30"/>
  <c r="AU954" i="30"/>
  <c r="AU955" i="30"/>
  <c r="AU956" i="30"/>
  <c r="AU957" i="30"/>
  <c r="AU958" i="30"/>
  <c r="AU959" i="30"/>
  <c r="AU960" i="30"/>
  <c r="AU961" i="30"/>
  <c r="AU962" i="30"/>
  <c r="AU963" i="30"/>
  <c r="AU964" i="30"/>
  <c r="AU965" i="30"/>
  <c r="AU966" i="30"/>
  <c r="AU967" i="30"/>
  <c r="AU968" i="30"/>
  <c r="AU969" i="30"/>
  <c r="AU970" i="30"/>
  <c r="AU971" i="30"/>
  <c r="AU972" i="30"/>
  <c r="AU973" i="30"/>
  <c r="AU974" i="30"/>
  <c r="AU975" i="30"/>
  <c r="AU976" i="30"/>
  <c r="AU977" i="30"/>
  <c r="AU978" i="30"/>
  <c r="AU979" i="30"/>
  <c r="AU980" i="30"/>
  <c r="AU981" i="30"/>
  <c r="AU982" i="30"/>
  <c r="AU983" i="30"/>
  <c r="AU984" i="30"/>
  <c r="AU985" i="30"/>
  <c r="AU986" i="30"/>
  <c r="AU987" i="30"/>
  <c r="AU988" i="30"/>
  <c r="AU989" i="30"/>
  <c r="AU990" i="30"/>
  <c r="AU991" i="30"/>
  <c r="AU992" i="30"/>
  <c r="AU993" i="30"/>
  <c r="AU994" i="30"/>
  <c r="AU995" i="30"/>
  <c r="AU996" i="30"/>
  <c r="AU997" i="30"/>
  <c r="AU998" i="30"/>
  <c r="AU999" i="30"/>
  <c r="AU1000" i="30"/>
  <c r="AU1001" i="30"/>
  <c r="AU1002" i="30"/>
  <c r="AU1003" i="30"/>
  <c r="AU1004" i="30"/>
  <c r="AU1005" i="30"/>
  <c r="AU9" i="30"/>
  <c r="AU8" i="30"/>
  <c r="AX1013" i="49"/>
  <c r="AX1012" i="49"/>
  <c r="AX16" i="49"/>
  <c r="AX17" i="49"/>
  <c r="AX18" i="49"/>
  <c r="AX19" i="49"/>
  <c r="AX20" i="49"/>
  <c r="AX21" i="49"/>
  <c r="AX22" i="49"/>
  <c r="AX23" i="49"/>
  <c r="AX24" i="49"/>
  <c r="AX25" i="49"/>
  <c r="AX26" i="49"/>
  <c r="AX27" i="49"/>
  <c r="AX28" i="49"/>
  <c r="AX29" i="49"/>
  <c r="AX30" i="49"/>
  <c r="AX31" i="49"/>
  <c r="AX32" i="49"/>
  <c r="AX33" i="49"/>
  <c r="AX34" i="49"/>
  <c r="AX35" i="49"/>
  <c r="AX36" i="49"/>
  <c r="AX37" i="49"/>
  <c r="AX38" i="49"/>
  <c r="AX39" i="49"/>
  <c r="AX40" i="49"/>
  <c r="AX41" i="49"/>
  <c r="AX42" i="49"/>
  <c r="AX43" i="49"/>
  <c r="AX44" i="49"/>
  <c r="AX45" i="49"/>
  <c r="AX46" i="49"/>
  <c r="AX47" i="49"/>
  <c r="AX48" i="49"/>
  <c r="AX49" i="49"/>
  <c r="AX50" i="49"/>
  <c r="AX51" i="49"/>
  <c r="AX52" i="49"/>
  <c r="AX53" i="49"/>
  <c r="AX54" i="49"/>
  <c r="AX55" i="49"/>
  <c r="AX56" i="49"/>
  <c r="AX57" i="49"/>
  <c r="AX58" i="49"/>
  <c r="AX59" i="49"/>
  <c r="AX60" i="49"/>
  <c r="AX61" i="49"/>
  <c r="AX62" i="49"/>
  <c r="AX63" i="49"/>
  <c r="AX64" i="49"/>
  <c r="AX65" i="49"/>
  <c r="AX66" i="49"/>
  <c r="AX67" i="49"/>
  <c r="AX68" i="49"/>
  <c r="AX69" i="49"/>
  <c r="AX70" i="49"/>
  <c r="AX71" i="49"/>
  <c r="AX72" i="49"/>
  <c r="AX73" i="49"/>
  <c r="AX74" i="49"/>
  <c r="AX75" i="49"/>
  <c r="AX76" i="49"/>
  <c r="AX77" i="49"/>
  <c r="AX78" i="49"/>
  <c r="AX79" i="49"/>
  <c r="AX80" i="49"/>
  <c r="AX81" i="49"/>
  <c r="AX82" i="49"/>
  <c r="AX83" i="49"/>
  <c r="AX84" i="49"/>
  <c r="AX85" i="49"/>
  <c r="AX86" i="49"/>
  <c r="AX87" i="49"/>
  <c r="AX88" i="49"/>
  <c r="AX89" i="49"/>
  <c r="AX90" i="49"/>
  <c r="AX91" i="49"/>
  <c r="AX92" i="49"/>
  <c r="AX93" i="49"/>
  <c r="AX94" i="49"/>
  <c r="AX95" i="49"/>
  <c r="AX96" i="49"/>
  <c r="AX97" i="49"/>
  <c r="AX98" i="49"/>
  <c r="AX99" i="49"/>
  <c r="AX100" i="49"/>
  <c r="AX101" i="49"/>
  <c r="AX102" i="49"/>
  <c r="AX103" i="49"/>
  <c r="AX104" i="49"/>
  <c r="AX105" i="49"/>
  <c r="AX106" i="49"/>
  <c r="AX107" i="49"/>
  <c r="AX108" i="49"/>
  <c r="AX109" i="49"/>
  <c r="AX110" i="49"/>
  <c r="AX111" i="49"/>
  <c r="AX112" i="49"/>
  <c r="AX113" i="49"/>
  <c r="AX114" i="49"/>
  <c r="AX115" i="49"/>
  <c r="AX116" i="49"/>
  <c r="AX117" i="49"/>
  <c r="AX118" i="49"/>
  <c r="AX119" i="49"/>
  <c r="AX120" i="49"/>
  <c r="AX121" i="49"/>
  <c r="AX122" i="49"/>
  <c r="AX123" i="49"/>
  <c r="AX124" i="49"/>
  <c r="AX125" i="49"/>
  <c r="AX126" i="49"/>
  <c r="AX127" i="49"/>
  <c r="AX128" i="49"/>
  <c r="AX129" i="49"/>
  <c r="AX130" i="49"/>
  <c r="AX131" i="49"/>
  <c r="AX132" i="49"/>
  <c r="AX133" i="49"/>
  <c r="AX134" i="49"/>
  <c r="AX135" i="49"/>
  <c r="AX136" i="49"/>
  <c r="AX137" i="49"/>
  <c r="AX138" i="49"/>
  <c r="AX139" i="49"/>
  <c r="AX140" i="49"/>
  <c r="AX141" i="49"/>
  <c r="AX142" i="49"/>
  <c r="AX143" i="49"/>
  <c r="AX144" i="49"/>
  <c r="AX145" i="49"/>
  <c r="AX146" i="49"/>
  <c r="AX147" i="49"/>
  <c r="AX148" i="49"/>
  <c r="AX149" i="49"/>
  <c r="AX150" i="49"/>
  <c r="AX151" i="49"/>
  <c r="AX152" i="49"/>
  <c r="AX153" i="49"/>
  <c r="AX154" i="49"/>
  <c r="AX155" i="49"/>
  <c r="AX156" i="49"/>
  <c r="AX157" i="49"/>
  <c r="AX158" i="49"/>
  <c r="AX159" i="49"/>
  <c r="AX160" i="49"/>
  <c r="AX161" i="49"/>
  <c r="AX162" i="49"/>
  <c r="AX163" i="49"/>
  <c r="AX164" i="49"/>
  <c r="AX165" i="49"/>
  <c r="AX166" i="49"/>
  <c r="AX167" i="49"/>
  <c r="AX168" i="49"/>
  <c r="AX169" i="49"/>
  <c r="AX170" i="49"/>
  <c r="AX171" i="49"/>
  <c r="AX172" i="49"/>
  <c r="AX173" i="49"/>
  <c r="AX174" i="49"/>
  <c r="AX175" i="49"/>
  <c r="AX176" i="49"/>
  <c r="AX177" i="49"/>
  <c r="AX178" i="49"/>
  <c r="AX179" i="49"/>
  <c r="AX180" i="49"/>
  <c r="AX181" i="49"/>
  <c r="AX182" i="49"/>
  <c r="AX183" i="49"/>
  <c r="AX184" i="49"/>
  <c r="AX185" i="49"/>
  <c r="AX186" i="49"/>
  <c r="AX187" i="49"/>
  <c r="AX188" i="49"/>
  <c r="AX189" i="49"/>
  <c r="AX190" i="49"/>
  <c r="AX191" i="49"/>
  <c r="AX192" i="49"/>
  <c r="AX193" i="49"/>
  <c r="AX194" i="49"/>
  <c r="AX195" i="49"/>
  <c r="AX196" i="49"/>
  <c r="AX197" i="49"/>
  <c r="AX198" i="49"/>
  <c r="AX199" i="49"/>
  <c r="AX200" i="49"/>
  <c r="AX201" i="49"/>
  <c r="AX202" i="49"/>
  <c r="AX203" i="49"/>
  <c r="AX204" i="49"/>
  <c r="AX205" i="49"/>
  <c r="AX206" i="49"/>
  <c r="AX207" i="49"/>
  <c r="AX208" i="49"/>
  <c r="AX209" i="49"/>
  <c r="AX210" i="49"/>
  <c r="AX211" i="49"/>
  <c r="AX212" i="49"/>
  <c r="AX213" i="49"/>
  <c r="AX214" i="49"/>
  <c r="AX215" i="49"/>
  <c r="AX216" i="49"/>
  <c r="AX217" i="49"/>
  <c r="AX218" i="49"/>
  <c r="AX219" i="49"/>
  <c r="AX220" i="49"/>
  <c r="AX221" i="49"/>
  <c r="AX222" i="49"/>
  <c r="AX223" i="49"/>
  <c r="AX224" i="49"/>
  <c r="AX225" i="49"/>
  <c r="AX226" i="49"/>
  <c r="AX227" i="49"/>
  <c r="AX228" i="49"/>
  <c r="AX229" i="49"/>
  <c r="AX230" i="49"/>
  <c r="AX231" i="49"/>
  <c r="AX232" i="49"/>
  <c r="AX233" i="49"/>
  <c r="AX234" i="49"/>
  <c r="AX235" i="49"/>
  <c r="AX236" i="49"/>
  <c r="AX237" i="49"/>
  <c r="AX238" i="49"/>
  <c r="AX239" i="49"/>
  <c r="AX240" i="49"/>
  <c r="AX241" i="49"/>
  <c r="AX242" i="49"/>
  <c r="AX243" i="49"/>
  <c r="AX244" i="49"/>
  <c r="AX245" i="49"/>
  <c r="AX246" i="49"/>
  <c r="AX247" i="49"/>
  <c r="AX248" i="49"/>
  <c r="AX249" i="49"/>
  <c r="AX250" i="49"/>
  <c r="AX251" i="49"/>
  <c r="AX252" i="49"/>
  <c r="AX253" i="49"/>
  <c r="AX254" i="49"/>
  <c r="AX255" i="49"/>
  <c r="AX256" i="49"/>
  <c r="AX257" i="49"/>
  <c r="AX258" i="49"/>
  <c r="AX259" i="49"/>
  <c r="AX260" i="49"/>
  <c r="AX261" i="49"/>
  <c r="AX262" i="49"/>
  <c r="AX263" i="49"/>
  <c r="AX264" i="49"/>
  <c r="AX265" i="49"/>
  <c r="AX266" i="49"/>
  <c r="AX267" i="49"/>
  <c r="AX268" i="49"/>
  <c r="AX269" i="49"/>
  <c r="AX270" i="49"/>
  <c r="AX271" i="49"/>
  <c r="AX272" i="49"/>
  <c r="AX273" i="49"/>
  <c r="AX274" i="49"/>
  <c r="AX275" i="49"/>
  <c r="AX276" i="49"/>
  <c r="AX277" i="49"/>
  <c r="AX278" i="49"/>
  <c r="AX279" i="49"/>
  <c r="AX280" i="49"/>
  <c r="AX281" i="49"/>
  <c r="AX282" i="49"/>
  <c r="AX283" i="49"/>
  <c r="AX284" i="49"/>
  <c r="AX285" i="49"/>
  <c r="AX286" i="49"/>
  <c r="AX287" i="49"/>
  <c r="AX288" i="49"/>
  <c r="AX289" i="49"/>
  <c r="AX290" i="49"/>
  <c r="AX291" i="49"/>
  <c r="AX292" i="49"/>
  <c r="AX293" i="49"/>
  <c r="AX294" i="49"/>
  <c r="AX295" i="49"/>
  <c r="AX296" i="49"/>
  <c r="AX297" i="49"/>
  <c r="AX298" i="49"/>
  <c r="AX299" i="49"/>
  <c r="AX300" i="49"/>
  <c r="AX301" i="49"/>
  <c r="AX302" i="49"/>
  <c r="AX303" i="49"/>
  <c r="AX304" i="49"/>
  <c r="AX305" i="49"/>
  <c r="AX306" i="49"/>
  <c r="AX307" i="49"/>
  <c r="AX308" i="49"/>
  <c r="AX309" i="49"/>
  <c r="AX310" i="49"/>
  <c r="AX311" i="49"/>
  <c r="AX312" i="49"/>
  <c r="AX313" i="49"/>
  <c r="AX314" i="49"/>
  <c r="AX315" i="49"/>
  <c r="AX316" i="49"/>
  <c r="AX317" i="49"/>
  <c r="AX318" i="49"/>
  <c r="AX319" i="49"/>
  <c r="AX320" i="49"/>
  <c r="AX321" i="49"/>
  <c r="AX322" i="49"/>
  <c r="AX323" i="49"/>
  <c r="AX324" i="49"/>
  <c r="AX325" i="49"/>
  <c r="AX326" i="49"/>
  <c r="AX327" i="49"/>
  <c r="AX328" i="49"/>
  <c r="AX329" i="49"/>
  <c r="AX330" i="49"/>
  <c r="AX331" i="49"/>
  <c r="AX332" i="49"/>
  <c r="AX333" i="49"/>
  <c r="AX334" i="49"/>
  <c r="AX335" i="49"/>
  <c r="AX336" i="49"/>
  <c r="AX337" i="49"/>
  <c r="AX338" i="49"/>
  <c r="AX339" i="49"/>
  <c r="AX340" i="49"/>
  <c r="AX341" i="49"/>
  <c r="AX342" i="49"/>
  <c r="AX343" i="49"/>
  <c r="AX344" i="49"/>
  <c r="AX345" i="49"/>
  <c r="AX346" i="49"/>
  <c r="AX347" i="49"/>
  <c r="AX348" i="49"/>
  <c r="AX349" i="49"/>
  <c r="AX350" i="49"/>
  <c r="AX351" i="49"/>
  <c r="AX352" i="49"/>
  <c r="AX353" i="49"/>
  <c r="AX354" i="49"/>
  <c r="AX355" i="49"/>
  <c r="AX356" i="49"/>
  <c r="AX357" i="49"/>
  <c r="AX358" i="49"/>
  <c r="AX359" i="49"/>
  <c r="AX360" i="49"/>
  <c r="AX361" i="49"/>
  <c r="AX362" i="49"/>
  <c r="AX363" i="49"/>
  <c r="AX364" i="49"/>
  <c r="AX365" i="49"/>
  <c r="AX366" i="49"/>
  <c r="AX367" i="49"/>
  <c r="AX368" i="49"/>
  <c r="AX369" i="49"/>
  <c r="AX370" i="49"/>
  <c r="AX371" i="49"/>
  <c r="AX372" i="49"/>
  <c r="AX373" i="49"/>
  <c r="AX374" i="49"/>
  <c r="AX375" i="49"/>
  <c r="AX376" i="49"/>
  <c r="AX377" i="49"/>
  <c r="AX378" i="49"/>
  <c r="AX379" i="49"/>
  <c r="AX380" i="49"/>
  <c r="AX381" i="49"/>
  <c r="AX382" i="49"/>
  <c r="AX383" i="49"/>
  <c r="AX384" i="49"/>
  <c r="AX385" i="49"/>
  <c r="AX386" i="49"/>
  <c r="AX387" i="49"/>
  <c r="AX388" i="49"/>
  <c r="AX389" i="49"/>
  <c r="AX390" i="49"/>
  <c r="AX391" i="49"/>
  <c r="AX392" i="49"/>
  <c r="AX393" i="49"/>
  <c r="AX394" i="49"/>
  <c r="AX395" i="49"/>
  <c r="AX396" i="49"/>
  <c r="AX397" i="49"/>
  <c r="AX398" i="49"/>
  <c r="AX399" i="49"/>
  <c r="AX400" i="49"/>
  <c r="AX401" i="49"/>
  <c r="AX402" i="49"/>
  <c r="AX403" i="49"/>
  <c r="AX404" i="49"/>
  <c r="AX405" i="49"/>
  <c r="AX406" i="49"/>
  <c r="AX407" i="49"/>
  <c r="AX408" i="49"/>
  <c r="AX409" i="49"/>
  <c r="AX410" i="49"/>
  <c r="AX411" i="49"/>
  <c r="AX412" i="49"/>
  <c r="AX413" i="49"/>
  <c r="AX414" i="49"/>
  <c r="AX415" i="49"/>
  <c r="AX416" i="49"/>
  <c r="AX417" i="49"/>
  <c r="AX418" i="49"/>
  <c r="AX419" i="49"/>
  <c r="AX420" i="49"/>
  <c r="AX421" i="49"/>
  <c r="AX422" i="49"/>
  <c r="AX423" i="49"/>
  <c r="AX424" i="49"/>
  <c r="AX425" i="49"/>
  <c r="AX426" i="49"/>
  <c r="AX427" i="49"/>
  <c r="AX428" i="49"/>
  <c r="AX429" i="49"/>
  <c r="AX430" i="49"/>
  <c r="AX431" i="49"/>
  <c r="AX432" i="49"/>
  <c r="AX433" i="49"/>
  <c r="AX434" i="49"/>
  <c r="AX435" i="49"/>
  <c r="AX436" i="49"/>
  <c r="AX437" i="49"/>
  <c r="AX438" i="49"/>
  <c r="AX439" i="49"/>
  <c r="AX440" i="49"/>
  <c r="AX441" i="49"/>
  <c r="AX442" i="49"/>
  <c r="AX443" i="49"/>
  <c r="AX444" i="49"/>
  <c r="AX445" i="49"/>
  <c r="AX446" i="49"/>
  <c r="AX447" i="49"/>
  <c r="AX448" i="49"/>
  <c r="AX449" i="49"/>
  <c r="AX450" i="49"/>
  <c r="AX451" i="49"/>
  <c r="AX452" i="49"/>
  <c r="AX453" i="49"/>
  <c r="AX454" i="49"/>
  <c r="AX455" i="49"/>
  <c r="AX456" i="49"/>
  <c r="AX457" i="49"/>
  <c r="AX458" i="49"/>
  <c r="AX459" i="49"/>
  <c r="AX460" i="49"/>
  <c r="AX461" i="49"/>
  <c r="AX462" i="49"/>
  <c r="AX463" i="49"/>
  <c r="AX464" i="49"/>
  <c r="AX465" i="49"/>
  <c r="AX466" i="49"/>
  <c r="AX467" i="49"/>
  <c r="AX468" i="49"/>
  <c r="AX469" i="49"/>
  <c r="AX470" i="49"/>
  <c r="AX471" i="49"/>
  <c r="AX472" i="49"/>
  <c r="AX473" i="49"/>
  <c r="AX474" i="49"/>
  <c r="AX475" i="49"/>
  <c r="AX476" i="49"/>
  <c r="AX477" i="49"/>
  <c r="AX478" i="49"/>
  <c r="AX479" i="49"/>
  <c r="AX480" i="49"/>
  <c r="AX481" i="49"/>
  <c r="AX482" i="49"/>
  <c r="AX483" i="49"/>
  <c r="AX484" i="49"/>
  <c r="AX485" i="49"/>
  <c r="AX486" i="49"/>
  <c r="AX487" i="49"/>
  <c r="AX488" i="49"/>
  <c r="AX489" i="49"/>
  <c r="AX490" i="49"/>
  <c r="AX491" i="49"/>
  <c r="AX492" i="49"/>
  <c r="AX493" i="49"/>
  <c r="AX494" i="49"/>
  <c r="AX495" i="49"/>
  <c r="AX496" i="49"/>
  <c r="AX497" i="49"/>
  <c r="AX498" i="49"/>
  <c r="AX499" i="49"/>
  <c r="AX500" i="49"/>
  <c r="AX501" i="49"/>
  <c r="AX502" i="49"/>
  <c r="AX503" i="49"/>
  <c r="AX504" i="49"/>
  <c r="AX505" i="49"/>
  <c r="AX506" i="49"/>
  <c r="AX507" i="49"/>
  <c r="AX508" i="49"/>
  <c r="AX509" i="49"/>
  <c r="AX510" i="49"/>
  <c r="AX511" i="49"/>
  <c r="AX512" i="49"/>
  <c r="AX513" i="49"/>
  <c r="AX514" i="49"/>
  <c r="AX515" i="49"/>
  <c r="AX516" i="49"/>
  <c r="AX517" i="49"/>
  <c r="AX518" i="49"/>
  <c r="AX519" i="49"/>
  <c r="AX520" i="49"/>
  <c r="AX521" i="49"/>
  <c r="AX522" i="49"/>
  <c r="AX523" i="49"/>
  <c r="AX524" i="49"/>
  <c r="AX525" i="49"/>
  <c r="AX526" i="49"/>
  <c r="AX527" i="49"/>
  <c r="AX528" i="49"/>
  <c r="AX529" i="49"/>
  <c r="AX530" i="49"/>
  <c r="AX531" i="49"/>
  <c r="AX532" i="49"/>
  <c r="AX533" i="49"/>
  <c r="AX534" i="49"/>
  <c r="AX535" i="49"/>
  <c r="AX536" i="49"/>
  <c r="AX537" i="49"/>
  <c r="AX538" i="49"/>
  <c r="AX539" i="49"/>
  <c r="AX540" i="49"/>
  <c r="AX541" i="49"/>
  <c r="AX542" i="49"/>
  <c r="AX543" i="49"/>
  <c r="AX544" i="49"/>
  <c r="AX545" i="49"/>
  <c r="AX546" i="49"/>
  <c r="AX547" i="49"/>
  <c r="AX548" i="49"/>
  <c r="AX549" i="49"/>
  <c r="AX550" i="49"/>
  <c r="AX551" i="49"/>
  <c r="AX552" i="49"/>
  <c r="AX553" i="49"/>
  <c r="AX554" i="49"/>
  <c r="AX555" i="49"/>
  <c r="AX556" i="49"/>
  <c r="AX557" i="49"/>
  <c r="AX558" i="49"/>
  <c r="AX559" i="49"/>
  <c r="AX560" i="49"/>
  <c r="AX561" i="49"/>
  <c r="AX562" i="49"/>
  <c r="AX563" i="49"/>
  <c r="AX564" i="49"/>
  <c r="AX565" i="49"/>
  <c r="AX566" i="49"/>
  <c r="AX567" i="49"/>
  <c r="AX568" i="49"/>
  <c r="AX569" i="49"/>
  <c r="AX570" i="49"/>
  <c r="AX571" i="49"/>
  <c r="AX572" i="49"/>
  <c r="AX573" i="49"/>
  <c r="AX574" i="49"/>
  <c r="AX575" i="49"/>
  <c r="AX576" i="49"/>
  <c r="AX577" i="49"/>
  <c r="AX578" i="49"/>
  <c r="AX579" i="49"/>
  <c r="AX580" i="49"/>
  <c r="AX581" i="49"/>
  <c r="AX582" i="49"/>
  <c r="AX583" i="49"/>
  <c r="AX584" i="49"/>
  <c r="AX585" i="49"/>
  <c r="AX586" i="49"/>
  <c r="AX587" i="49"/>
  <c r="AX588" i="49"/>
  <c r="AX589" i="49"/>
  <c r="AX590" i="49"/>
  <c r="AX591" i="49"/>
  <c r="AX592" i="49"/>
  <c r="AX593" i="49"/>
  <c r="AX594" i="49"/>
  <c r="AX595" i="49"/>
  <c r="AX596" i="49"/>
  <c r="AX597" i="49"/>
  <c r="AX598" i="49"/>
  <c r="AX599" i="49"/>
  <c r="AX600" i="49"/>
  <c r="AX601" i="49"/>
  <c r="AX602" i="49"/>
  <c r="AX603" i="49"/>
  <c r="AX604" i="49"/>
  <c r="AX605" i="49"/>
  <c r="AX606" i="49"/>
  <c r="AX607" i="49"/>
  <c r="AX608" i="49"/>
  <c r="AX609" i="49"/>
  <c r="AX610" i="49"/>
  <c r="AX611" i="49"/>
  <c r="AX612" i="49"/>
  <c r="AX613" i="49"/>
  <c r="AX614" i="49"/>
  <c r="AX615" i="49"/>
  <c r="AX616" i="49"/>
  <c r="AX617" i="49"/>
  <c r="AX618" i="49"/>
  <c r="AX619" i="49"/>
  <c r="AX620" i="49"/>
  <c r="AX621" i="49"/>
  <c r="AX622" i="49"/>
  <c r="AX623" i="49"/>
  <c r="AX624" i="49"/>
  <c r="AX625" i="49"/>
  <c r="AX626" i="49"/>
  <c r="AX627" i="49"/>
  <c r="AX628" i="49"/>
  <c r="AX629" i="49"/>
  <c r="AX630" i="49"/>
  <c r="AX631" i="49"/>
  <c r="AX632" i="49"/>
  <c r="AX633" i="49"/>
  <c r="AX634" i="49"/>
  <c r="AX635" i="49"/>
  <c r="AX636" i="49"/>
  <c r="AX637" i="49"/>
  <c r="AX638" i="49"/>
  <c r="AX639" i="49"/>
  <c r="AX640" i="49"/>
  <c r="AX641" i="49"/>
  <c r="AX642" i="49"/>
  <c r="AX643" i="49"/>
  <c r="AX644" i="49"/>
  <c r="AX645" i="49"/>
  <c r="AX646" i="49"/>
  <c r="AX647" i="49"/>
  <c r="AX648" i="49"/>
  <c r="AX649" i="49"/>
  <c r="AX650" i="49"/>
  <c r="AX651" i="49"/>
  <c r="AX652" i="49"/>
  <c r="AX653" i="49"/>
  <c r="AX654" i="49"/>
  <c r="AX655" i="49"/>
  <c r="AX656" i="49"/>
  <c r="AX657" i="49"/>
  <c r="AX658" i="49"/>
  <c r="AX659" i="49"/>
  <c r="AX660" i="49"/>
  <c r="AX661" i="49"/>
  <c r="AX662" i="49"/>
  <c r="AX663" i="49"/>
  <c r="AX664" i="49"/>
  <c r="AX665" i="49"/>
  <c r="AX666" i="49"/>
  <c r="AX667" i="49"/>
  <c r="AX668" i="49"/>
  <c r="AX669" i="49"/>
  <c r="AX670" i="49"/>
  <c r="AX671" i="49"/>
  <c r="AX672" i="49"/>
  <c r="AX673" i="49"/>
  <c r="AX674" i="49"/>
  <c r="AX675" i="49"/>
  <c r="AX676" i="49"/>
  <c r="AX677" i="49"/>
  <c r="AX678" i="49"/>
  <c r="AX679" i="49"/>
  <c r="AX680" i="49"/>
  <c r="AX681" i="49"/>
  <c r="AX682" i="49"/>
  <c r="AX683" i="49"/>
  <c r="AX684" i="49"/>
  <c r="AX685" i="49"/>
  <c r="AX686" i="49"/>
  <c r="AX687" i="49"/>
  <c r="AX688" i="49"/>
  <c r="AX689" i="49"/>
  <c r="AX690" i="49"/>
  <c r="AX691" i="49"/>
  <c r="AX692" i="49"/>
  <c r="AX693" i="49"/>
  <c r="AX694" i="49"/>
  <c r="AX695" i="49"/>
  <c r="AX696" i="49"/>
  <c r="AX697" i="49"/>
  <c r="AX698" i="49"/>
  <c r="AX699" i="49"/>
  <c r="AX700" i="49"/>
  <c r="AX701" i="49"/>
  <c r="AX702" i="49"/>
  <c r="AX703" i="49"/>
  <c r="AX704" i="49"/>
  <c r="AX705" i="49"/>
  <c r="AX706" i="49"/>
  <c r="AX707" i="49"/>
  <c r="AX708" i="49"/>
  <c r="AX709" i="49"/>
  <c r="AX710" i="49"/>
  <c r="AX711" i="49"/>
  <c r="AX712" i="49"/>
  <c r="AX713" i="49"/>
  <c r="AX714" i="49"/>
  <c r="AX715" i="49"/>
  <c r="AX716" i="49"/>
  <c r="AX717" i="49"/>
  <c r="AX718" i="49"/>
  <c r="AX719" i="49"/>
  <c r="AX720" i="49"/>
  <c r="AX721" i="49"/>
  <c r="AX722" i="49"/>
  <c r="AX723" i="49"/>
  <c r="AX724" i="49"/>
  <c r="AX725" i="49"/>
  <c r="AX726" i="49"/>
  <c r="AX727" i="49"/>
  <c r="AX728" i="49"/>
  <c r="AX729" i="49"/>
  <c r="AX730" i="49"/>
  <c r="AX731" i="49"/>
  <c r="AX732" i="49"/>
  <c r="AX733" i="49"/>
  <c r="AX734" i="49"/>
  <c r="AX735" i="49"/>
  <c r="AX736" i="49"/>
  <c r="AX737" i="49"/>
  <c r="AX738" i="49"/>
  <c r="AX739" i="49"/>
  <c r="AX740" i="49"/>
  <c r="AX741" i="49"/>
  <c r="AX742" i="49"/>
  <c r="AX743" i="49"/>
  <c r="AX744" i="49"/>
  <c r="AX745" i="49"/>
  <c r="AX746" i="49"/>
  <c r="AX747" i="49"/>
  <c r="AX748" i="49"/>
  <c r="AX749" i="49"/>
  <c r="AX750" i="49"/>
  <c r="AX751" i="49"/>
  <c r="AX752" i="49"/>
  <c r="AX753" i="49"/>
  <c r="AX754" i="49"/>
  <c r="AX755" i="49"/>
  <c r="AX756" i="49"/>
  <c r="AX757" i="49"/>
  <c r="AX758" i="49"/>
  <c r="AX759" i="49"/>
  <c r="AX760" i="49"/>
  <c r="AX761" i="49"/>
  <c r="AX762" i="49"/>
  <c r="AX763" i="49"/>
  <c r="AX764" i="49"/>
  <c r="AX765" i="49"/>
  <c r="AX766" i="49"/>
  <c r="AX767" i="49"/>
  <c r="AX768" i="49"/>
  <c r="AX769" i="49"/>
  <c r="AX770" i="49"/>
  <c r="AX771" i="49"/>
  <c r="AX772" i="49"/>
  <c r="AX773" i="49"/>
  <c r="AX774" i="49"/>
  <c r="AX775" i="49"/>
  <c r="AX776" i="49"/>
  <c r="AX777" i="49"/>
  <c r="AX778" i="49"/>
  <c r="AX779" i="49"/>
  <c r="AX780" i="49"/>
  <c r="AX781" i="49"/>
  <c r="AX782" i="49"/>
  <c r="AX783" i="49"/>
  <c r="AX784" i="49"/>
  <c r="AX785" i="49"/>
  <c r="AX786" i="49"/>
  <c r="AX787" i="49"/>
  <c r="AX788" i="49"/>
  <c r="AX789" i="49"/>
  <c r="AX790" i="49"/>
  <c r="AX791" i="49"/>
  <c r="AX792" i="49"/>
  <c r="AX793" i="49"/>
  <c r="AX794" i="49"/>
  <c r="AX795" i="49"/>
  <c r="AX796" i="49"/>
  <c r="AX797" i="49"/>
  <c r="AX798" i="49"/>
  <c r="AX799" i="49"/>
  <c r="AX800" i="49"/>
  <c r="AX801" i="49"/>
  <c r="AX802" i="49"/>
  <c r="AX803" i="49"/>
  <c r="AX804" i="49"/>
  <c r="AX805" i="49"/>
  <c r="AX806" i="49"/>
  <c r="AX807" i="49"/>
  <c r="AX808" i="49"/>
  <c r="AX809" i="49"/>
  <c r="AX810" i="49"/>
  <c r="AX811" i="49"/>
  <c r="AX812" i="49"/>
  <c r="AX813" i="49"/>
  <c r="AX814" i="49"/>
  <c r="AX815" i="49"/>
  <c r="AX816" i="49"/>
  <c r="AX817" i="49"/>
  <c r="AX818" i="49"/>
  <c r="AX819" i="49"/>
  <c r="AX820" i="49"/>
  <c r="AX821" i="49"/>
  <c r="AX822" i="49"/>
  <c r="AX823" i="49"/>
  <c r="AX824" i="49"/>
  <c r="AX825" i="49"/>
  <c r="AX826" i="49"/>
  <c r="AX827" i="49"/>
  <c r="AX828" i="49"/>
  <c r="AX829" i="49"/>
  <c r="AX830" i="49"/>
  <c r="AX831" i="49"/>
  <c r="AX832" i="49"/>
  <c r="AX833" i="49"/>
  <c r="AX834" i="49"/>
  <c r="AX835" i="49"/>
  <c r="AX836" i="49"/>
  <c r="AX837" i="49"/>
  <c r="AX838" i="49"/>
  <c r="AX839" i="49"/>
  <c r="AX840" i="49"/>
  <c r="AX841" i="49"/>
  <c r="AX842" i="49"/>
  <c r="AX843" i="49"/>
  <c r="AX844" i="49"/>
  <c r="AX845" i="49"/>
  <c r="AX846" i="49"/>
  <c r="AX847" i="49"/>
  <c r="AX848" i="49"/>
  <c r="AX849" i="49"/>
  <c r="AX850" i="49"/>
  <c r="AX851" i="49"/>
  <c r="AX852" i="49"/>
  <c r="AX853" i="49"/>
  <c r="AX854" i="49"/>
  <c r="AX855" i="49"/>
  <c r="AX856" i="49"/>
  <c r="AX857" i="49"/>
  <c r="AX858" i="49"/>
  <c r="AX859" i="49"/>
  <c r="AX860" i="49"/>
  <c r="AX861" i="49"/>
  <c r="AX862" i="49"/>
  <c r="AX863" i="49"/>
  <c r="AX864" i="49"/>
  <c r="AX865" i="49"/>
  <c r="AX866" i="49"/>
  <c r="AX867" i="49"/>
  <c r="AX868" i="49"/>
  <c r="AX869" i="49"/>
  <c r="AX870" i="49"/>
  <c r="AX871" i="49"/>
  <c r="AX872" i="49"/>
  <c r="AX873" i="49"/>
  <c r="AX874" i="49"/>
  <c r="AX875" i="49"/>
  <c r="AX876" i="49"/>
  <c r="AX877" i="49"/>
  <c r="AX878" i="49"/>
  <c r="AX879" i="49"/>
  <c r="AX880" i="49"/>
  <c r="AX881" i="49"/>
  <c r="AX882" i="49"/>
  <c r="AX883" i="49"/>
  <c r="AX884" i="49"/>
  <c r="AX885" i="49"/>
  <c r="AX886" i="49"/>
  <c r="AX887" i="49"/>
  <c r="AX888" i="49"/>
  <c r="AX889" i="49"/>
  <c r="AX890" i="49"/>
  <c r="AX891" i="49"/>
  <c r="AX892" i="49"/>
  <c r="AX893" i="49"/>
  <c r="AX894" i="49"/>
  <c r="AX895" i="49"/>
  <c r="AX896" i="49"/>
  <c r="AX897" i="49"/>
  <c r="AX898" i="49"/>
  <c r="AX899" i="49"/>
  <c r="AX900" i="49"/>
  <c r="AX901" i="49"/>
  <c r="AX902" i="49"/>
  <c r="AX903" i="49"/>
  <c r="AX904" i="49"/>
  <c r="AX905" i="49"/>
  <c r="AX906" i="49"/>
  <c r="AX907" i="49"/>
  <c r="AX908" i="49"/>
  <c r="AX909" i="49"/>
  <c r="AX910" i="49"/>
  <c r="AX911" i="49"/>
  <c r="AX912" i="49"/>
  <c r="AX913" i="49"/>
  <c r="AX914" i="49"/>
  <c r="AX915" i="49"/>
  <c r="AX916" i="49"/>
  <c r="AX917" i="49"/>
  <c r="AX918" i="49"/>
  <c r="AX919" i="49"/>
  <c r="AX920" i="49"/>
  <c r="AX921" i="49"/>
  <c r="AX922" i="49"/>
  <c r="AX923" i="49"/>
  <c r="AX924" i="49"/>
  <c r="AX925" i="49"/>
  <c r="AX926" i="49"/>
  <c r="AX927" i="49"/>
  <c r="AX928" i="49"/>
  <c r="AX929" i="49"/>
  <c r="AX930" i="49"/>
  <c r="AX931" i="49"/>
  <c r="AX932" i="49"/>
  <c r="AX933" i="49"/>
  <c r="AX934" i="49"/>
  <c r="AX935" i="49"/>
  <c r="AX936" i="49"/>
  <c r="AX937" i="49"/>
  <c r="AX938" i="49"/>
  <c r="AX939" i="49"/>
  <c r="AX940" i="49"/>
  <c r="AX941" i="49"/>
  <c r="AX942" i="49"/>
  <c r="AX943" i="49"/>
  <c r="AX944" i="49"/>
  <c r="AX945" i="49"/>
  <c r="AX946" i="49"/>
  <c r="AX947" i="49"/>
  <c r="AX948" i="49"/>
  <c r="AX949" i="49"/>
  <c r="AX950" i="49"/>
  <c r="AX951" i="49"/>
  <c r="AX952" i="49"/>
  <c r="AX953" i="49"/>
  <c r="AX954" i="49"/>
  <c r="AX955" i="49"/>
  <c r="AX956" i="49"/>
  <c r="AX957" i="49"/>
  <c r="AX958" i="49"/>
  <c r="AX959" i="49"/>
  <c r="AX960" i="49"/>
  <c r="AX961" i="49"/>
  <c r="AX962" i="49"/>
  <c r="AX963" i="49"/>
  <c r="AX964" i="49"/>
  <c r="AX965" i="49"/>
  <c r="AX966" i="49"/>
  <c r="AX967" i="49"/>
  <c r="AX968" i="49"/>
  <c r="AX969" i="49"/>
  <c r="AX970" i="49"/>
  <c r="AX971" i="49"/>
  <c r="AX972" i="49"/>
  <c r="AX973" i="49"/>
  <c r="AX974" i="49"/>
  <c r="AX975" i="49"/>
  <c r="AX976" i="49"/>
  <c r="AX977" i="49"/>
  <c r="AX978" i="49"/>
  <c r="AX979" i="49"/>
  <c r="AX980" i="49"/>
  <c r="AX981" i="49"/>
  <c r="AX982" i="49"/>
  <c r="AX983" i="49"/>
  <c r="AX984" i="49"/>
  <c r="AX985" i="49"/>
  <c r="AX986" i="49"/>
  <c r="AX987" i="49"/>
  <c r="AX988" i="49"/>
  <c r="AX989" i="49"/>
  <c r="AX990" i="49"/>
  <c r="AX991" i="49"/>
  <c r="AX992" i="49"/>
  <c r="AX993" i="49"/>
  <c r="AX994" i="49"/>
  <c r="AX995" i="49"/>
  <c r="AX996" i="49"/>
  <c r="AX997" i="49"/>
  <c r="AX998" i="49"/>
  <c r="AX999" i="49"/>
  <c r="AX1000" i="49"/>
  <c r="AX1001" i="49"/>
  <c r="AX1002" i="49"/>
  <c r="AX1003" i="49"/>
  <c r="AX1004" i="49"/>
  <c r="AX1005" i="49"/>
  <c r="AX1006" i="49"/>
  <c r="AX1007" i="49"/>
  <c r="AX1008" i="49"/>
  <c r="AX1009" i="49"/>
  <c r="AX1010" i="49"/>
  <c r="AX1011" i="49"/>
  <c r="A15" i="24"/>
  <c r="A11" i="24"/>
  <c r="A19" i="24"/>
  <c r="D5" i="48"/>
  <c r="A11" i="55" l="1"/>
  <c r="A9" i="55"/>
  <c r="A13" i="55"/>
  <c r="D9" i="48" l="1"/>
  <c r="D8" i="48"/>
  <c r="D15" i="48" l="1"/>
  <c r="AJ1007" i="54" l="1"/>
  <c r="AI1007" i="54"/>
  <c r="AA1007" i="54"/>
  <c r="S1007" i="54"/>
  <c r="O1007" i="54"/>
  <c r="N1007" i="54"/>
  <c r="AJ1006" i="54"/>
  <c r="AI1006" i="54"/>
  <c r="AA1006" i="54"/>
  <c r="S1006" i="54"/>
  <c r="U1006" i="54" s="1"/>
  <c r="V1006" i="54" s="1"/>
  <c r="AH1006" i="54" s="1"/>
  <c r="O1006" i="54"/>
  <c r="N1006" i="54"/>
  <c r="AJ1005" i="54"/>
  <c r="AI1005" i="54"/>
  <c r="AA1005" i="54"/>
  <c r="S1005" i="54"/>
  <c r="U1005" i="54" s="1"/>
  <c r="V1005" i="54" s="1"/>
  <c r="AH1005" i="54" s="1"/>
  <c r="O1005" i="54"/>
  <c r="N1005" i="54"/>
  <c r="AJ1004" i="54"/>
  <c r="AI1004" i="54"/>
  <c r="AA1004" i="54"/>
  <c r="S1004" i="54"/>
  <c r="O1004" i="54"/>
  <c r="N1004" i="54"/>
  <c r="AJ1003" i="54"/>
  <c r="AI1003" i="54"/>
  <c r="AA1003" i="54"/>
  <c r="S1003" i="54"/>
  <c r="O1003" i="54"/>
  <c r="N1003" i="54"/>
  <c r="AJ1002" i="54"/>
  <c r="AI1002" i="54"/>
  <c r="AA1002" i="54"/>
  <c r="S1002" i="54"/>
  <c r="O1002" i="54"/>
  <c r="N1002" i="54"/>
  <c r="AJ1001" i="54"/>
  <c r="AI1001" i="54"/>
  <c r="AA1001" i="54"/>
  <c r="S1001" i="54"/>
  <c r="O1001" i="54"/>
  <c r="N1001" i="54"/>
  <c r="AJ1000" i="54"/>
  <c r="AI1000" i="54"/>
  <c r="AA1000" i="54"/>
  <c r="S1000" i="54"/>
  <c r="O1000" i="54"/>
  <c r="N1000" i="54"/>
  <c r="AJ999" i="54"/>
  <c r="AI999" i="54"/>
  <c r="AA999" i="54"/>
  <c r="S999" i="54"/>
  <c r="U999" i="54" s="1"/>
  <c r="O999" i="54"/>
  <c r="N999" i="54"/>
  <c r="AJ998" i="54"/>
  <c r="AI998" i="54"/>
  <c r="AA998" i="54"/>
  <c r="S998" i="54"/>
  <c r="U998" i="54" s="1"/>
  <c r="O998" i="54"/>
  <c r="N998" i="54"/>
  <c r="AJ997" i="54"/>
  <c r="AI997" i="54"/>
  <c r="AA997" i="54"/>
  <c r="S997" i="54"/>
  <c r="O997" i="54"/>
  <c r="N997" i="54"/>
  <c r="AJ996" i="54"/>
  <c r="AI996" i="54"/>
  <c r="AA996" i="54"/>
  <c r="S996" i="54"/>
  <c r="U996" i="54" s="1"/>
  <c r="O996" i="54"/>
  <c r="N996" i="54"/>
  <c r="AJ995" i="54"/>
  <c r="AI995" i="54"/>
  <c r="AA995" i="54"/>
  <c r="S995" i="54"/>
  <c r="O995" i="54"/>
  <c r="N995" i="54"/>
  <c r="AJ994" i="54"/>
  <c r="AI994" i="54"/>
  <c r="AA994" i="54"/>
  <c r="S994" i="54"/>
  <c r="U994" i="54" s="1"/>
  <c r="V994" i="54" s="1"/>
  <c r="AH994" i="54" s="1"/>
  <c r="O994" i="54"/>
  <c r="N994" i="54"/>
  <c r="AJ993" i="54"/>
  <c r="AI993" i="54"/>
  <c r="AA993" i="54"/>
  <c r="S993" i="54"/>
  <c r="U993" i="54" s="1"/>
  <c r="O993" i="54"/>
  <c r="N993" i="54"/>
  <c r="AJ992" i="54"/>
  <c r="AI992" i="54"/>
  <c r="AA992" i="54"/>
  <c r="S992" i="54"/>
  <c r="U992" i="54" s="1"/>
  <c r="V992" i="54" s="1"/>
  <c r="AH992" i="54" s="1"/>
  <c r="O992" i="54"/>
  <c r="N992" i="54"/>
  <c r="AJ991" i="54"/>
  <c r="AI991" i="54"/>
  <c r="AA991" i="54"/>
  <c r="S991" i="54"/>
  <c r="U991" i="54" s="1"/>
  <c r="V991" i="54" s="1"/>
  <c r="AH991" i="54" s="1"/>
  <c r="O991" i="54"/>
  <c r="N991" i="54"/>
  <c r="AJ990" i="54"/>
  <c r="AI990" i="54"/>
  <c r="AA990" i="54"/>
  <c r="S990" i="54"/>
  <c r="O990" i="54"/>
  <c r="N990" i="54"/>
  <c r="AJ989" i="54"/>
  <c r="AI989" i="54"/>
  <c r="AA989" i="54"/>
  <c r="S989" i="54"/>
  <c r="U989" i="54" s="1"/>
  <c r="V989" i="54" s="1"/>
  <c r="AH989" i="54" s="1"/>
  <c r="O989" i="54"/>
  <c r="N989" i="54"/>
  <c r="AJ988" i="54"/>
  <c r="AI988" i="54"/>
  <c r="AA988" i="54"/>
  <c r="S988" i="54"/>
  <c r="O988" i="54"/>
  <c r="N988" i="54"/>
  <c r="AJ987" i="54"/>
  <c r="AI987" i="54"/>
  <c r="AA987" i="54"/>
  <c r="S987" i="54"/>
  <c r="O987" i="54"/>
  <c r="N987" i="54"/>
  <c r="AJ986" i="54"/>
  <c r="AI986" i="54"/>
  <c r="AA986" i="54"/>
  <c r="S986" i="54"/>
  <c r="O986" i="54"/>
  <c r="N986" i="54"/>
  <c r="AJ985" i="54"/>
  <c r="AI985" i="54"/>
  <c r="AA985" i="54"/>
  <c r="S985" i="54"/>
  <c r="O985" i="54"/>
  <c r="N985" i="54"/>
  <c r="AJ984" i="54"/>
  <c r="AI984" i="54"/>
  <c r="AA984" i="54"/>
  <c r="S984" i="54"/>
  <c r="O984" i="54"/>
  <c r="N984" i="54"/>
  <c r="AJ983" i="54"/>
  <c r="AI983" i="54"/>
  <c r="AA983" i="54"/>
  <c r="S983" i="54"/>
  <c r="U983" i="54" s="1"/>
  <c r="V983" i="54" s="1"/>
  <c r="AH983" i="54" s="1"/>
  <c r="O983" i="54"/>
  <c r="N983" i="54"/>
  <c r="AJ982" i="54"/>
  <c r="AI982" i="54"/>
  <c r="AA982" i="54"/>
  <c r="S982" i="54"/>
  <c r="O982" i="54"/>
  <c r="N982" i="54"/>
  <c r="AJ981" i="54"/>
  <c r="AI981" i="54"/>
  <c r="AA981" i="54"/>
  <c r="S981" i="54"/>
  <c r="O981" i="54"/>
  <c r="N981" i="54"/>
  <c r="AJ980" i="54"/>
  <c r="AI980" i="54"/>
  <c r="AA980" i="54"/>
  <c r="S980" i="54"/>
  <c r="U980" i="54" s="1"/>
  <c r="V980" i="54" s="1"/>
  <c r="AH980" i="54" s="1"/>
  <c r="O980" i="54"/>
  <c r="N980" i="54"/>
  <c r="AJ979" i="54"/>
  <c r="AI979" i="54"/>
  <c r="AA979" i="54"/>
  <c r="S979" i="54"/>
  <c r="O979" i="54"/>
  <c r="N979" i="54"/>
  <c r="AJ978" i="54"/>
  <c r="AI978" i="54"/>
  <c r="AA978" i="54"/>
  <c r="S978" i="54"/>
  <c r="O978" i="54"/>
  <c r="N978" i="54"/>
  <c r="AJ977" i="54"/>
  <c r="AI977" i="54"/>
  <c r="AA977" i="54"/>
  <c r="S977" i="54"/>
  <c r="O977" i="54"/>
  <c r="N977" i="54"/>
  <c r="AJ976" i="54"/>
  <c r="AI976" i="54"/>
  <c r="AA976" i="54"/>
  <c r="S976" i="54"/>
  <c r="U976" i="54" s="1"/>
  <c r="V976" i="54" s="1"/>
  <c r="AH976" i="54" s="1"/>
  <c r="O976" i="54"/>
  <c r="N976" i="54"/>
  <c r="AJ975" i="54"/>
  <c r="AI975" i="54"/>
  <c r="AA975" i="54"/>
  <c r="S975" i="54"/>
  <c r="U975" i="54" s="1"/>
  <c r="V975" i="54" s="1"/>
  <c r="AH975" i="54" s="1"/>
  <c r="O975" i="54"/>
  <c r="N975" i="54"/>
  <c r="AJ974" i="54"/>
  <c r="AI974" i="54"/>
  <c r="AA974" i="54"/>
  <c r="S974" i="54"/>
  <c r="O974" i="54"/>
  <c r="N974" i="54"/>
  <c r="AJ973" i="54"/>
  <c r="AI973" i="54"/>
  <c r="AA973" i="54"/>
  <c r="S973" i="54"/>
  <c r="U973" i="54" s="1"/>
  <c r="V973" i="54" s="1"/>
  <c r="W973" i="54" s="1"/>
  <c r="O973" i="54"/>
  <c r="N973" i="54"/>
  <c r="AJ972" i="54"/>
  <c r="AI972" i="54"/>
  <c r="AA972" i="54"/>
  <c r="S972" i="54"/>
  <c r="O972" i="54"/>
  <c r="N972" i="54"/>
  <c r="AJ971" i="54"/>
  <c r="AI971" i="54"/>
  <c r="AA971" i="54"/>
  <c r="S971" i="54"/>
  <c r="O971" i="54"/>
  <c r="N971" i="54"/>
  <c r="AJ970" i="54"/>
  <c r="AI970" i="54"/>
  <c r="AA970" i="54"/>
  <c r="S970" i="54"/>
  <c r="O970" i="54"/>
  <c r="N970" i="54"/>
  <c r="AJ969" i="54"/>
  <c r="AI969" i="54"/>
  <c r="AA969" i="54"/>
  <c r="S969" i="54"/>
  <c r="U969" i="54" s="1"/>
  <c r="V969" i="54" s="1"/>
  <c r="AH969" i="54" s="1"/>
  <c r="O969" i="54"/>
  <c r="N969" i="54"/>
  <c r="AJ968" i="54"/>
  <c r="AI968" i="54"/>
  <c r="AA968" i="54"/>
  <c r="S968" i="54"/>
  <c r="O968" i="54"/>
  <c r="N968" i="54"/>
  <c r="AJ967" i="54"/>
  <c r="AI967" i="54"/>
  <c r="AA967" i="54"/>
  <c r="S967" i="54"/>
  <c r="U967" i="54" s="1"/>
  <c r="V967" i="54" s="1"/>
  <c r="X967" i="54" s="1"/>
  <c r="O967" i="54"/>
  <c r="N967" i="54"/>
  <c r="AJ966" i="54"/>
  <c r="AI966" i="54"/>
  <c r="AA966" i="54"/>
  <c r="S966" i="54"/>
  <c r="O966" i="54"/>
  <c r="N966" i="54"/>
  <c r="AJ965" i="54"/>
  <c r="AI965" i="54"/>
  <c r="AA965" i="54"/>
  <c r="S965" i="54"/>
  <c r="O965" i="54"/>
  <c r="N965" i="54"/>
  <c r="AJ964" i="54"/>
  <c r="AI964" i="54"/>
  <c r="AA964" i="54"/>
  <c r="S964" i="54"/>
  <c r="U964" i="54" s="1"/>
  <c r="V964" i="54" s="1"/>
  <c r="AH964" i="54" s="1"/>
  <c r="O964" i="54"/>
  <c r="N964" i="54"/>
  <c r="AJ963" i="54"/>
  <c r="AI963" i="54"/>
  <c r="AA963" i="54"/>
  <c r="S963" i="54"/>
  <c r="O963" i="54"/>
  <c r="N963" i="54"/>
  <c r="AJ962" i="54"/>
  <c r="AI962" i="54"/>
  <c r="AA962" i="54"/>
  <c r="S962" i="54"/>
  <c r="O962" i="54"/>
  <c r="N962" i="54"/>
  <c r="AJ961" i="54"/>
  <c r="AI961" i="54"/>
  <c r="AA961" i="54"/>
  <c r="S961" i="54"/>
  <c r="O961" i="54"/>
  <c r="N961" i="54"/>
  <c r="AJ960" i="54"/>
  <c r="AI960" i="54"/>
  <c r="AA960" i="54"/>
  <c r="S960" i="54"/>
  <c r="O960" i="54"/>
  <c r="N960" i="54"/>
  <c r="AJ959" i="54"/>
  <c r="AI959" i="54"/>
  <c r="AA959" i="54"/>
  <c r="S959" i="54"/>
  <c r="U959" i="54" s="1"/>
  <c r="V959" i="54" s="1"/>
  <c r="O959" i="54"/>
  <c r="N959" i="54"/>
  <c r="AJ958" i="54"/>
  <c r="AI958" i="54"/>
  <c r="AA958" i="54"/>
  <c r="S958" i="54"/>
  <c r="U958" i="54" s="1"/>
  <c r="V958" i="54" s="1"/>
  <c r="AH958" i="54" s="1"/>
  <c r="O958" i="54"/>
  <c r="N958" i="54"/>
  <c r="AJ957" i="54"/>
  <c r="AI957" i="54"/>
  <c r="AA957" i="54"/>
  <c r="S957" i="54"/>
  <c r="U957" i="54" s="1"/>
  <c r="V957" i="54" s="1"/>
  <c r="W957" i="54" s="1"/>
  <c r="O957" i="54"/>
  <c r="N957" i="54"/>
  <c r="AJ956" i="54"/>
  <c r="AI956" i="54"/>
  <c r="AA956" i="54"/>
  <c r="S956" i="54"/>
  <c r="O956" i="54"/>
  <c r="N956" i="54"/>
  <c r="AJ955" i="54"/>
  <c r="AI955" i="54"/>
  <c r="AA955" i="54"/>
  <c r="S955" i="54"/>
  <c r="O955" i="54"/>
  <c r="N955" i="54"/>
  <c r="AJ954" i="54"/>
  <c r="AI954" i="54"/>
  <c r="AA954" i="54"/>
  <c r="S954" i="54"/>
  <c r="O954" i="54"/>
  <c r="N954" i="54"/>
  <c r="AJ953" i="54"/>
  <c r="AI953" i="54"/>
  <c r="AA953" i="54"/>
  <c r="S953" i="54"/>
  <c r="O953" i="54"/>
  <c r="N953" i="54"/>
  <c r="AJ952" i="54"/>
  <c r="AI952" i="54"/>
  <c r="AA952" i="54"/>
  <c r="S952" i="54"/>
  <c r="O952" i="54"/>
  <c r="N952" i="54"/>
  <c r="AJ951" i="54"/>
  <c r="AI951" i="54"/>
  <c r="AA951" i="54"/>
  <c r="S951" i="54"/>
  <c r="U951" i="54" s="1"/>
  <c r="V951" i="54" s="1"/>
  <c r="AH951" i="54" s="1"/>
  <c r="O951" i="54"/>
  <c r="N951" i="54"/>
  <c r="AJ950" i="54"/>
  <c r="AI950" i="54"/>
  <c r="AA950" i="54"/>
  <c r="S950" i="54"/>
  <c r="U950" i="54" s="1"/>
  <c r="O950" i="54"/>
  <c r="N950" i="54"/>
  <c r="AJ949" i="54"/>
  <c r="AI949" i="54"/>
  <c r="AA949" i="54"/>
  <c r="S949" i="54"/>
  <c r="O949" i="54"/>
  <c r="N949" i="54"/>
  <c r="AJ948" i="54"/>
  <c r="AI948" i="54"/>
  <c r="AA948" i="54"/>
  <c r="S948" i="54"/>
  <c r="O948" i="54"/>
  <c r="N948" i="54"/>
  <c r="AJ947" i="54"/>
  <c r="AI947" i="54"/>
  <c r="AA947" i="54"/>
  <c r="S947" i="54"/>
  <c r="O947" i="54"/>
  <c r="N947" i="54"/>
  <c r="AJ946" i="54"/>
  <c r="AI946" i="54"/>
  <c r="AA946" i="54"/>
  <c r="S946" i="54"/>
  <c r="O946" i="54"/>
  <c r="N946" i="54"/>
  <c r="AJ945" i="54"/>
  <c r="AI945" i="54"/>
  <c r="AA945" i="54"/>
  <c r="S945" i="54"/>
  <c r="O945" i="54"/>
  <c r="N945" i="54"/>
  <c r="AJ944" i="54"/>
  <c r="AI944" i="54"/>
  <c r="AA944" i="54"/>
  <c r="S944" i="54"/>
  <c r="O944" i="54"/>
  <c r="N944" i="54"/>
  <c r="AJ943" i="54"/>
  <c r="AI943" i="54"/>
  <c r="AA943" i="54"/>
  <c r="S943" i="54"/>
  <c r="U943" i="54" s="1"/>
  <c r="V943" i="54" s="1"/>
  <c r="AH943" i="54" s="1"/>
  <c r="O943" i="54"/>
  <c r="N943" i="54"/>
  <c r="AJ942" i="54"/>
  <c r="AI942" i="54"/>
  <c r="AA942" i="54"/>
  <c r="S942" i="54"/>
  <c r="O942" i="54"/>
  <c r="N942" i="54"/>
  <c r="AJ941" i="54"/>
  <c r="AI941" i="54"/>
  <c r="AH941" i="54"/>
  <c r="AA941" i="54"/>
  <c r="S941" i="54"/>
  <c r="U941" i="54" s="1"/>
  <c r="V941" i="54" s="1"/>
  <c r="O941" i="54"/>
  <c r="N941" i="54"/>
  <c r="AJ940" i="54"/>
  <c r="AI940" i="54"/>
  <c r="AA940" i="54"/>
  <c r="S940" i="54"/>
  <c r="O940" i="54"/>
  <c r="N940" i="54"/>
  <c r="AJ939" i="54"/>
  <c r="AI939" i="54"/>
  <c r="AA939" i="54"/>
  <c r="S939" i="54"/>
  <c r="O939" i="54"/>
  <c r="N939" i="54"/>
  <c r="AJ938" i="54"/>
  <c r="AI938" i="54"/>
  <c r="AA938" i="54"/>
  <c r="S938" i="54"/>
  <c r="O938" i="54"/>
  <c r="N938" i="54"/>
  <c r="AJ937" i="54"/>
  <c r="AI937" i="54"/>
  <c r="AA937" i="54"/>
  <c r="S937" i="54"/>
  <c r="U937" i="54" s="1"/>
  <c r="V937" i="54" s="1"/>
  <c r="AH937" i="54" s="1"/>
  <c r="O937" i="54"/>
  <c r="N937" i="54"/>
  <c r="AJ936" i="54"/>
  <c r="AI936" i="54"/>
  <c r="AA936" i="54"/>
  <c r="S936" i="54"/>
  <c r="O936" i="54"/>
  <c r="N936" i="54"/>
  <c r="AJ935" i="54"/>
  <c r="AI935" i="54"/>
  <c r="AA935" i="54"/>
  <c r="S935" i="54"/>
  <c r="U935" i="54" s="1"/>
  <c r="V935" i="54" s="1"/>
  <c r="AH935" i="54" s="1"/>
  <c r="O935" i="54"/>
  <c r="N935" i="54"/>
  <c r="AJ934" i="54"/>
  <c r="AI934" i="54"/>
  <c r="AA934" i="54"/>
  <c r="S934" i="54"/>
  <c r="O934" i="54"/>
  <c r="N934" i="54"/>
  <c r="AJ933" i="54"/>
  <c r="AI933" i="54"/>
  <c r="AA933" i="54"/>
  <c r="S933" i="54"/>
  <c r="O933" i="54"/>
  <c r="N933" i="54"/>
  <c r="AJ932" i="54"/>
  <c r="AI932" i="54"/>
  <c r="AA932" i="54"/>
  <c r="S932" i="54"/>
  <c r="U932" i="54" s="1"/>
  <c r="V932" i="54" s="1"/>
  <c r="AH932" i="54" s="1"/>
  <c r="O932" i="54"/>
  <c r="N932" i="54"/>
  <c r="AJ931" i="54"/>
  <c r="AI931" i="54"/>
  <c r="AA931" i="54"/>
  <c r="S931" i="54"/>
  <c r="U931" i="54" s="1"/>
  <c r="O931" i="54"/>
  <c r="N931" i="54"/>
  <c r="AJ930" i="54"/>
  <c r="AI930" i="54"/>
  <c r="AA930" i="54"/>
  <c r="S930" i="54"/>
  <c r="O930" i="54"/>
  <c r="N930" i="54"/>
  <c r="AJ929" i="54"/>
  <c r="AI929" i="54"/>
  <c r="AA929" i="54"/>
  <c r="S929" i="54"/>
  <c r="U929" i="54" s="1"/>
  <c r="V929" i="54" s="1"/>
  <c r="AH929" i="54" s="1"/>
  <c r="O929" i="54"/>
  <c r="N929" i="54"/>
  <c r="AJ928" i="54"/>
  <c r="AI928" i="54"/>
  <c r="AA928" i="54"/>
  <c r="S928" i="54"/>
  <c r="U928" i="54" s="1"/>
  <c r="O928" i="54"/>
  <c r="N928" i="54"/>
  <c r="AJ927" i="54"/>
  <c r="AI927" i="54"/>
  <c r="AA927" i="54"/>
  <c r="S927" i="54"/>
  <c r="U927" i="54" s="1"/>
  <c r="V927" i="54" s="1"/>
  <c r="O927" i="54"/>
  <c r="N927" i="54"/>
  <c r="AJ926" i="54"/>
  <c r="AI926" i="54"/>
  <c r="AA926" i="54"/>
  <c r="S926" i="54"/>
  <c r="O926" i="54"/>
  <c r="N926" i="54"/>
  <c r="AJ925" i="54"/>
  <c r="AI925" i="54"/>
  <c r="AA925" i="54"/>
  <c r="S925" i="54"/>
  <c r="U925" i="54" s="1"/>
  <c r="V925" i="54" s="1"/>
  <c r="W925" i="54" s="1"/>
  <c r="O925" i="54"/>
  <c r="N925" i="54"/>
  <c r="AJ924" i="54"/>
  <c r="AI924" i="54"/>
  <c r="AA924" i="54"/>
  <c r="S924" i="54"/>
  <c r="U924" i="54" s="1"/>
  <c r="O924" i="54"/>
  <c r="N924" i="54"/>
  <c r="AJ923" i="54"/>
  <c r="AI923" i="54"/>
  <c r="AA923" i="54"/>
  <c r="S923" i="54"/>
  <c r="U923" i="54" s="1"/>
  <c r="V923" i="54" s="1"/>
  <c r="AH923" i="54" s="1"/>
  <c r="O923" i="54"/>
  <c r="N923" i="54"/>
  <c r="AJ922" i="54"/>
  <c r="AI922" i="54"/>
  <c r="AA922" i="54"/>
  <c r="S922" i="54"/>
  <c r="O922" i="54"/>
  <c r="N922" i="54"/>
  <c r="AJ921" i="54"/>
  <c r="AI921" i="54"/>
  <c r="AA921" i="54"/>
  <c r="S921" i="54"/>
  <c r="O921" i="54"/>
  <c r="N921" i="54"/>
  <c r="AJ920" i="54"/>
  <c r="AI920" i="54"/>
  <c r="AA920" i="54"/>
  <c r="S920" i="54"/>
  <c r="O920" i="54"/>
  <c r="N920" i="54"/>
  <c r="AJ919" i="54"/>
  <c r="AI919" i="54"/>
  <c r="AA919" i="54"/>
  <c r="S919" i="54"/>
  <c r="U919" i="54" s="1"/>
  <c r="V919" i="54" s="1"/>
  <c r="X919" i="54" s="1"/>
  <c r="O919" i="54"/>
  <c r="N919" i="54"/>
  <c r="AJ918" i="54"/>
  <c r="AI918" i="54"/>
  <c r="AA918" i="54"/>
  <c r="S918" i="54"/>
  <c r="O918" i="54"/>
  <c r="N918" i="54"/>
  <c r="AJ917" i="54"/>
  <c r="AI917" i="54"/>
  <c r="AA917" i="54"/>
  <c r="S917" i="54"/>
  <c r="O917" i="54"/>
  <c r="N917" i="54"/>
  <c r="AJ916" i="54"/>
  <c r="AI916" i="54"/>
  <c r="AA916" i="54"/>
  <c r="S916" i="54"/>
  <c r="U916" i="54" s="1"/>
  <c r="V916" i="54" s="1"/>
  <c r="AH916" i="54" s="1"/>
  <c r="O916" i="54"/>
  <c r="N916" i="54"/>
  <c r="AJ915" i="54"/>
  <c r="AI915" i="54"/>
  <c r="AA915" i="54"/>
  <c r="S915" i="54"/>
  <c r="O915" i="54"/>
  <c r="N915" i="54"/>
  <c r="AJ914" i="54"/>
  <c r="AI914" i="54"/>
  <c r="AA914" i="54"/>
  <c r="S914" i="54"/>
  <c r="U914" i="54" s="1"/>
  <c r="O914" i="54"/>
  <c r="N914" i="54"/>
  <c r="AJ913" i="54"/>
  <c r="AI913" i="54"/>
  <c r="AA913" i="54"/>
  <c r="S913" i="54"/>
  <c r="O913" i="54"/>
  <c r="N913" i="54"/>
  <c r="AJ912" i="54"/>
  <c r="AI912" i="54"/>
  <c r="AA912" i="54"/>
  <c r="S912" i="54"/>
  <c r="U912" i="54" s="1"/>
  <c r="O912" i="54"/>
  <c r="N912" i="54"/>
  <c r="AJ911" i="54"/>
  <c r="AI911" i="54"/>
  <c r="AA911" i="54"/>
  <c r="S911" i="54"/>
  <c r="U911" i="54" s="1"/>
  <c r="V911" i="54" s="1"/>
  <c r="AH911" i="54" s="1"/>
  <c r="O911" i="54"/>
  <c r="N911" i="54"/>
  <c r="AJ910" i="54"/>
  <c r="AI910" i="54"/>
  <c r="AA910" i="54"/>
  <c r="S910" i="54"/>
  <c r="O910" i="54"/>
  <c r="N910" i="54"/>
  <c r="AJ909" i="54"/>
  <c r="AI909" i="54"/>
  <c r="AA909" i="54"/>
  <c r="S909" i="54"/>
  <c r="U909" i="54" s="1"/>
  <c r="V909" i="54" s="1"/>
  <c r="AK909" i="54" s="1"/>
  <c r="O909" i="54"/>
  <c r="N909" i="54"/>
  <c r="AJ908" i="54"/>
  <c r="AI908" i="54"/>
  <c r="AA908" i="54"/>
  <c r="S908" i="54"/>
  <c r="O908" i="54"/>
  <c r="N908" i="54"/>
  <c r="AJ907" i="54"/>
  <c r="AI907" i="54"/>
  <c r="AA907" i="54"/>
  <c r="S907" i="54"/>
  <c r="U907" i="54" s="1"/>
  <c r="O907" i="54"/>
  <c r="N907" i="54"/>
  <c r="AJ906" i="54"/>
  <c r="AI906" i="54"/>
  <c r="AA906" i="54"/>
  <c r="S906" i="54"/>
  <c r="O906" i="54"/>
  <c r="N906" i="54"/>
  <c r="AJ905" i="54"/>
  <c r="AI905" i="54"/>
  <c r="AA905" i="54"/>
  <c r="S905" i="54"/>
  <c r="O905" i="54"/>
  <c r="N905" i="54"/>
  <c r="AJ904" i="54"/>
  <c r="AI904" i="54"/>
  <c r="AA904" i="54"/>
  <c r="S904" i="54"/>
  <c r="O904" i="54"/>
  <c r="N904" i="54"/>
  <c r="AJ903" i="54"/>
  <c r="AI903" i="54"/>
  <c r="AA903" i="54"/>
  <c r="S903" i="54"/>
  <c r="U903" i="54" s="1"/>
  <c r="V903" i="54" s="1"/>
  <c r="O903" i="54"/>
  <c r="N903" i="54"/>
  <c r="AJ902" i="54"/>
  <c r="AI902" i="54"/>
  <c r="AA902" i="54"/>
  <c r="S902" i="54"/>
  <c r="O902" i="54"/>
  <c r="N902" i="54"/>
  <c r="AJ901" i="54"/>
  <c r="AI901" i="54"/>
  <c r="AA901" i="54"/>
  <c r="S901" i="54"/>
  <c r="U901" i="54" s="1"/>
  <c r="O901" i="54"/>
  <c r="N901" i="54"/>
  <c r="AJ900" i="54"/>
  <c r="AI900" i="54"/>
  <c r="AA900" i="54"/>
  <c r="S900" i="54"/>
  <c r="U900" i="54" s="1"/>
  <c r="V900" i="54" s="1"/>
  <c r="AH900" i="54" s="1"/>
  <c r="O900" i="54"/>
  <c r="N900" i="54"/>
  <c r="AJ899" i="54"/>
  <c r="AI899" i="54"/>
  <c r="AA899" i="54"/>
  <c r="S899" i="54"/>
  <c r="O899" i="54"/>
  <c r="N899" i="54"/>
  <c r="AJ898" i="54"/>
  <c r="AI898" i="54"/>
  <c r="AA898" i="54"/>
  <c r="S898" i="54"/>
  <c r="U898" i="54" s="1"/>
  <c r="O898" i="54"/>
  <c r="N898" i="54"/>
  <c r="AJ897" i="54"/>
  <c r="AI897" i="54"/>
  <c r="AA897" i="54"/>
  <c r="S897" i="54"/>
  <c r="U897" i="54" s="1"/>
  <c r="O897" i="54"/>
  <c r="N897" i="54"/>
  <c r="AJ896" i="54"/>
  <c r="AI896" i="54"/>
  <c r="AA896" i="54"/>
  <c r="S896" i="54"/>
  <c r="U896" i="54" s="1"/>
  <c r="V896" i="54" s="1"/>
  <c r="AH896" i="54" s="1"/>
  <c r="O896" i="54"/>
  <c r="N896" i="54"/>
  <c r="AJ895" i="54"/>
  <c r="AI895" i="54"/>
  <c r="AA895" i="54"/>
  <c r="S895" i="54"/>
  <c r="O895" i="54"/>
  <c r="N895" i="54"/>
  <c r="AJ894" i="54"/>
  <c r="AI894" i="54"/>
  <c r="AA894" i="54"/>
  <c r="S894" i="54"/>
  <c r="U894" i="54" s="1"/>
  <c r="V894" i="54" s="1"/>
  <c r="AH894" i="54" s="1"/>
  <c r="O894" i="54"/>
  <c r="N894" i="54"/>
  <c r="AJ893" i="54"/>
  <c r="AI893" i="54"/>
  <c r="AA893" i="54"/>
  <c r="S893" i="54"/>
  <c r="U893" i="54" s="1"/>
  <c r="V893" i="54" s="1"/>
  <c r="X893" i="54" s="1"/>
  <c r="O893" i="54"/>
  <c r="N893" i="54"/>
  <c r="AJ892" i="54"/>
  <c r="AI892" i="54"/>
  <c r="AA892" i="54"/>
  <c r="S892" i="54"/>
  <c r="O892" i="54"/>
  <c r="N892" i="54"/>
  <c r="AJ891" i="54"/>
  <c r="AI891" i="54"/>
  <c r="AA891" i="54"/>
  <c r="S891" i="54"/>
  <c r="U891" i="54" s="1"/>
  <c r="O891" i="54"/>
  <c r="N891" i="54"/>
  <c r="AJ890" i="54"/>
  <c r="AI890" i="54"/>
  <c r="AA890" i="54"/>
  <c r="S890" i="54"/>
  <c r="O890" i="54"/>
  <c r="N890" i="54"/>
  <c r="AJ889" i="54"/>
  <c r="AI889" i="54"/>
  <c r="AA889" i="54"/>
  <c r="S889" i="54"/>
  <c r="U889" i="54" s="1"/>
  <c r="V889" i="54" s="1"/>
  <c r="AH889" i="54" s="1"/>
  <c r="O889" i="54"/>
  <c r="N889" i="54"/>
  <c r="AJ888" i="54"/>
  <c r="AI888" i="54"/>
  <c r="AA888" i="54"/>
  <c r="S888" i="54"/>
  <c r="O888" i="54"/>
  <c r="N888" i="54"/>
  <c r="AJ887" i="54"/>
  <c r="AI887" i="54"/>
  <c r="AA887" i="54"/>
  <c r="S887" i="54"/>
  <c r="U887" i="54" s="1"/>
  <c r="V887" i="54" s="1"/>
  <c r="AH887" i="54" s="1"/>
  <c r="O887" i="54"/>
  <c r="N887" i="54"/>
  <c r="AJ886" i="54"/>
  <c r="AI886" i="54"/>
  <c r="AA886" i="54"/>
  <c r="S886" i="54"/>
  <c r="U886" i="54" s="1"/>
  <c r="V886" i="54" s="1"/>
  <c r="AH886" i="54" s="1"/>
  <c r="O886" i="54"/>
  <c r="N886" i="54"/>
  <c r="AJ885" i="54"/>
  <c r="AI885" i="54"/>
  <c r="AA885" i="54"/>
  <c r="S885" i="54"/>
  <c r="U885" i="54" s="1"/>
  <c r="O885" i="54"/>
  <c r="N885" i="54"/>
  <c r="AJ884" i="54"/>
  <c r="AI884" i="54"/>
  <c r="AA884" i="54"/>
  <c r="S884" i="54"/>
  <c r="U884" i="54" s="1"/>
  <c r="V884" i="54" s="1"/>
  <c r="AH884" i="54" s="1"/>
  <c r="O884" i="54"/>
  <c r="N884" i="54"/>
  <c r="AJ883" i="54"/>
  <c r="AI883" i="54"/>
  <c r="AA883" i="54"/>
  <c r="S883" i="54"/>
  <c r="O883" i="54"/>
  <c r="N883" i="54"/>
  <c r="AJ882" i="54"/>
  <c r="AI882" i="54"/>
  <c r="AA882" i="54"/>
  <c r="S882" i="54"/>
  <c r="U882" i="54" s="1"/>
  <c r="V882" i="54" s="1"/>
  <c r="AK882" i="54" s="1"/>
  <c r="O882" i="54"/>
  <c r="N882" i="54"/>
  <c r="AJ881" i="54"/>
  <c r="AI881" i="54"/>
  <c r="AA881" i="54"/>
  <c r="S881" i="54"/>
  <c r="O881" i="54"/>
  <c r="N881" i="54"/>
  <c r="AJ880" i="54"/>
  <c r="AI880" i="54"/>
  <c r="AA880" i="54"/>
  <c r="S880" i="54"/>
  <c r="U880" i="54" s="1"/>
  <c r="O880" i="54"/>
  <c r="N880" i="54"/>
  <c r="AJ879" i="54"/>
  <c r="AI879" i="54"/>
  <c r="AA879" i="54"/>
  <c r="S879" i="54"/>
  <c r="U879" i="54" s="1"/>
  <c r="V879" i="54" s="1"/>
  <c r="O879" i="54"/>
  <c r="N879" i="54"/>
  <c r="AJ878" i="54"/>
  <c r="AI878" i="54"/>
  <c r="AA878" i="54"/>
  <c r="S878" i="54"/>
  <c r="U878" i="54" s="1"/>
  <c r="O878" i="54"/>
  <c r="N878" i="54"/>
  <c r="AJ877" i="54"/>
  <c r="AI877" i="54"/>
  <c r="AA877" i="54"/>
  <c r="S877" i="54"/>
  <c r="O877" i="54"/>
  <c r="N877" i="54"/>
  <c r="AJ876" i="54"/>
  <c r="AI876" i="54"/>
  <c r="AA876" i="54"/>
  <c r="S876" i="54"/>
  <c r="U876" i="54" s="1"/>
  <c r="O876" i="54"/>
  <c r="N876" i="54"/>
  <c r="AJ875" i="54"/>
  <c r="AI875" i="54"/>
  <c r="AA875" i="54"/>
  <c r="S875" i="54"/>
  <c r="O875" i="54"/>
  <c r="N875" i="54"/>
  <c r="AJ874" i="54"/>
  <c r="AI874" i="54"/>
  <c r="AA874" i="54"/>
  <c r="S874" i="54"/>
  <c r="O874" i="54"/>
  <c r="N874" i="54"/>
  <c r="AJ873" i="54"/>
  <c r="AI873" i="54"/>
  <c r="AA873" i="54"/>
  <c r="S873" i="54"/>
  <c r="O873" i="54"/>
  <c r="N873" i="54"/>
  <c r="AJ872" i="54"/>
  <c r="AI872" i="54"/>
  <c r="AA872" i="54"/>
  <c r="S872" i="54"/>
  <c r="O872" i="54"/>
  <c r="N872" i="54"/>
  <c r="AJ871" i="54"/>
  <c r="AI871" i="54"/>
  <c r="AA871" i="54"/>
  <c r="S871" i="54"/>
  <c r="O871" i="54"/>
  <c r="N871" i="54"/>
  <c r="AJ870" i="54"/>
  <c r="AI870" i="54"/>
  <c r="AA870" i="54"/>
  <c r="S870" i="54"/>
  <c r="U870" i="54" s="1"/>
  <c r="V870" i="54" s="1"/>
  <c r="AH870" i="54" s="1"/>
  <c r="O870" i="54"/>
  <c r="N870" i="54"/>
  <c r="AJ869" i="54"/>
  <c r="AI869" i="54"/>
  <c r="AA869" i="54"/>
  <c r="S869" i="54"/>
  <c r="U869" i="54" s="1"/>
  <c r="O869" i="54"/>
  <c r="N869" i="54"/>
  <c r="AJ868" i="54"/>
  <c r="AI868" i="54"/>
  <c r="AA868" i="54"/>
  <c r="S868" i="54"/>
  <c r="O868" i="54"/>
  <c r="N868" i="54"/>
  <c r="AJ867" i="54"/>
  <c r="AI867" i="54"/>
  <c r="AA867" i="54"/>
  <c r="S867" i="54"/>
  <c r="O867" i="54"/>
  <c r="N867" i="54"/>
  <c r="AJ866" i="54"/>
  <c r="AI866" i="54"/>
  <c r="AA866" i="54"/>
  <c r="S866" i="54"/>
  <c r="U866" i="54" s="1"/>
  <c r="V866" i="54" s="1"/>
  <c r="AH866" i="54" s="1"/>
  <c r="O866" i="54"/>
  <c r="N866" i="54"/>
  <c r="AJ865" i="54"/>
  <c r="AI865" i="54"/>
  <c r="AA865" i="54"/>
  <c r="S865" i="54"/>
  <c r="U865" i="54" s="1"/>
  <c r="O865" i="54"/>
  <c r="N865" i="54"/>
  <c r="AJ864" i="54"/>
  <c r="AI864" i="54"/>
  <c r="AA864" i="54"/>
  <c r="S864" i="54"/>
  <c r="O864" i="54"/>
  <c r="N864" i="54"/>
  <c r="AJ863" i="54"/>
  <c r="AI863" i="54"/>
  <c r="AA863" i="54"/>
  <c r="S863" i="54"/>
  <c r="O863" i="54"/>
  <c r="N863" i="54"/>
  <c r="AJ862" i="54"/>
  <c r="AI862" i="54"/>
  <c r="AA862" i="54"/>
  <c r="S862" i="54"/>
  <c r="O862" i="54"/>
  <c r="N862" i="54"/>
  <c r="AJ861" i="54"/>
  <c r="AI861" i="54"/>
  <c r="AA861" i="54"/>
  <c r="S861" i="54"/>
  <c r="O861" i="54"/>
  <c r="N861" i="54"/>
  <c r="AJ860" i="54"/>
  <c r="AI860" i="54"/>
  <c r="AA860" i="54"/>
  <c r="S860" i="54"/>
  <c r="O860" i="54"/>
  <c r="N860" i="54"/>
  <c r="AJ859" i="54"/>
  <c r="AI859" i="54"/>
  <c r="AA859" i="54"/>
  <c r="S859" i="54"/>
  <c r="U859" i="54" s="1"/>
  <c r="O859" i="54"/>
  <c r="N859" i="54"/>
  <c r="AJ858" i="54"/>
  <c r="AI858" i="54"/>
  <c r="AA858" i="54"/>
  <c r="S858" i="54"/>
  <c r="O858" i="54"/>
  <c r="N858" i="54"/>
  <c r="AJ857" i="54"/>
  <c r="AI857" i="54"/>
  <c r="AA857" i="54"/>
  <c r="S857" i="54"/>
  <c r="U857" i="54" s="1"/>
  <c r="O857" i="54"/>
  <c r="N857" i="54"/>
  <c r="AJ856" i="54"/>
  <c r="AI856" i="54"/>
  <c r="AA856" i="54"/>
  <c r="S856" i="54"/>
  <c r="O856" i="54"/>
  <c r="N856" i="54"/>
  <c r="AJ855" i="54"/>
  <c r="AI855" i="54"/>
  <c r="AA855" i="54"/>
  <c r="S855" i="54"/>
  <c r="O855" i="54"/>
  <c r="N855" i="54"/>
  <c r="AJ854" i="54"/>
  <c r="AI854" i="54"/>
  <c r="AA854" i="54"/>
  <c r="S854" i="54"/>
  <c r="U854" i="54" s="1"/>
  <c r="O854" i="54"/>
  <c r="N854" i="54"/>
  <c r="AJ853" i="54"/>
  <c r="AI853" i="54"/>
  <c r="AA853" i="54"/>
  <c r="S853" i="54"/>
  <c r="U853" i="54" s="1"/>
  <c r="V853" i="54" s="1"/>
  <c r="AH853" i="54" s="1"/>
  <c r="O853" i="54"/>
  <c r="N853" i="54"/>
  <c r="AJ852" i="54"/>
  <c r="AI852" i="54"/>
  <c r="AA852" i="54"/>
  <c r="S852" i="54"/>
  <c r="U852" i="54" s="1"/>
  <c r="V852" i="54" s="1"/>
  <c r="AH852" i="54" s="1"/>
  <c r="O852" i="54"/>
  <c r="N852" i="54"/>
  <c r="AJ851" i="54"/>
  <c r="AI851" i="54"/>
  <c r="AA851" i="54"/>
  <c r="S851" i="54"/>
  <c r="O851" i="54"/>
  <c r="N851" i="54"/>
  <c r="AJ850" i="54"/>
  <c r="AI850" i="54"/>
  <c r="AA850" i="54"/>
  <c r="S850" i="54"/>
  <c r="U850" i="54" s="1"/>
  <c r="V850" i="54" s="1"/>
  <c r="X850" i="54" s="1"/>
  <c r="O850" i="54"/>
  <c r="N850" i="54"/>
  <c r="AJ849" i="54"/>
  <c r="AI849" i="54"/>
  <c r="AA849" i="54"/>
  <c r="S849" i="54"/>
  <c r="O849" i="54"/>
  <c r="N849" i="54"/>
  <c r="AJ848" i="54"/>
  <c r="AI848" i="54"/>
  <c r="AA848" i="54"/>
  <c r="S848" i="54"/>
  <c r="O848" i="54"/>
  <c r="N848" i="54"/>
  <c r="AJ847" i="54"/>
  <c r="AI847" i="54"/>
  <c r="AA847" i="54"/>
  <c r="S847" i="54"/>
  <c r="U847" i="54" s="1"/>
  <c r="O847" i="54"/>
  <c r="N847" i="54"/>
  <c r="AJ846" i="54"/>
  <c r="AI846" i="54"/>
  <c r="AA846" i="54"/>
  <c r="S846" i="54"/>
  <c r="O846" i="54"/>
  <c r="N846" i="54"/>
  <c r="AJ845" i="54"/>
  <c r="AI845" i="54"/>
  <c r="AA845" i="54"/>
  <c r="S845" i="54"/>
  <c r="U845" i="54" s="1"/>
  <c r="V845" i="54" s="1"/>
  <c r="AH845" i="54" s="1"/>
  <c r="O845" i="54"/>
  <c r="N845" i="54"/>
  <c r="AJ844" i="54"/>
  <c r="AI844" i="54"/>
  <c r="AA844" i="54"/>
  <c r="S844" i="54"/>
  <c r="O844" i="54"/>
  <c r="N844" i="54"/>
  <c r="AJ843" i="54"/>
  <c r="AI843" i="54"/>
  <c r="AA843" i="54"/>
  <c r="S843" i="54"/>
  <c r="O843" i="54"/>
  <c r="N843" i="54"/>
  <c r="AJ842" i="54"/>
  <c r="AI842" i="54"/>
  <c r="AA842" i="54"/>
  <c r="S842" i="54"/>
  <c r="U842" i="54" s="1"/>
  <c r="O842" i="54"/>
  <c r="N842" i="54"/>
  <c r="AJ841" i="54"/>
  <c r="AI841" i="54"/>
  <c r="AA841" i="54"/>
  <c r="S841" i="54"/>
  <c r="U841" i="54" s="1"/>
  <c r="V841" i="54" s="1"/>
  <c r="AH841" i="54" s="1"/>
  <c r="O841" i="54"/>
  <c r="N841" i="54"/>
  <c r="AJ840" i="54"/>
  <c r="AI840" i="54"/>
  <c r="AA840" i="54"/>
  <c r="S840" i="54"/>
  <c r="O840" i="54"/>
  <c r="N840" i="54"/>
  <c r="AJ839" i="54"/>
  <c r="AI839" i="54"/>
  <c r="AA839" i="54"/>
  <c r="S839" i="54"/>
  <c r="U839" i="54" s="1"/>
  <c r="O839" i="54"/>
  <c r="N839" i="54"/>
  <c r="AJ838" i="54"/>
  <c r="AI838" i="54"/>
  <c r="AA838" i="54"/>
  <c r="S838" i="54"/>
  <c r="U838" i="54" s="1"/>
  <c r="V838" i="54" s="1"/>
  <c r="AH838" i="54" s="1"/>
  <c r="O838" i="54"/>
  <c r="N838" i="54"/>
  <c r="AJ837" i="54"/>
  <c r="AI837" i="54"/>
  <c r="AA837" i="54"/>
  <c r="S837" i="54"/>
  <c r="O837" i="54"/>
  <c r="N837" i="54"/>
  <c r="AJ836" i="54"/>
  <c r="AI836" i="54"/>
  <c r="AA836" i="54"/>
  <c r="S836" i="54"/>
  <c r="U836" i="54" s="1"/>
  <c r="V836" i="54" s="1"/>
  <c r="X836" i="54" s="1"/>
  <c r="O836" i="54"/>
  <c r="N836" i="54"/>
  <c r="AJ835" i="54"/>
  <c r="AI835" i="54"/>
  <c r="AA835" i="54"/>
  <c r="S835" i="54"/>
  <c r="O835" i="54"/>
  <c r="N835" i="54"/>
  <c r="AJ834" i="54"/>
  <c r="AI834" i="54"/>
  <c r="AA834" i="54"/>
  <c r="S834" i="54"/>
  <c r="U834" i="54" s="1"/>
  <c r="O834" i="54"/>
  <c r="N834" i="54"/>
  <c r="AJ833" i="54"/>
  <c r="AI833" i="54"/>
  <c r="AA833" i="54"/>
  <c r="S833" i="54"/>
  <c r="O833" i="54"/>
  <c r="N833" i="54"/>
  <c r="AJ832" i="54"/>
  <c r="AI832" i="54"/>
  <c r="AA832" i="54"/>
  <c r="S832" i="54"/>
  <c r="U832" i="54" s="1"/>
  <c r="V832" i="54" s="1"/>
  <c r="AH832" i="54" s="1"/>
  <c r="O832" i="54"/>
  <c r="N832" i="54"/>
  <c r="AJ831" i="54"/>
  <c r="AI831" i="54"/>
  <c r="AA831" i="54"/>
  <c r="S831" i="54"/>
  <c r="U831" i="54" s="1"/>
  <c r="O831" i="54"/>
  <c r="N831" i="54"/>
  <c r="AJ830" i="54"/>
  <c r="AI830" i="54"/>
  <c r="AA830" i="54"/>
  <c r="S830" i="54"/>
  <c r="U830" i="54" s="1"/>
  <c r="V830" i="54" s="1"/>
  <c r="AH830" i="54" s="1"/>
  <c r="O830" i="54"/>
  <c r="N830" i="54"/>
  <c r="AJ829" i="54"/>
  <c r="AI829" i="54"/>
  <c r="AA829" i="54"/>
  <c r="S829" i="54"/>
  <c r="U829" i="54" s="1"/>
  <c r="V829" i="54" s="1"/>
  <c r="AH829" i="54" s="1"/>
  <c r="O829" i="54"/>
  <c r="N829" i="54"/>
  <c r="AJ828" i="54"/>
  <c r="AI828" i="54"/>
  <c r="AA828" i="54"/>
  <c r="S828" i="54"/>
  <c r="O828" i="54"/>
  <c r="N828" i="54"/>
  <c r="AJ827" i="54"/>
  <c r="AI827" i="54"/>
  <c r="AA827" i="54"/>
  <c r="S827" i="54"/>
  <c r="O827" i="54"/>
  <c r="N827" i="54"/>
  <c r="AJ826" i="54"/>
  <c r="AI826" i="54"/>
  <c r="AA826" i="54"/>
  <c r="S826" i="54"/>
  <c r="O826" i="54"/>
  <c r="N826" i="54"/>
  <c r="AJ825" i="54"/>
  <c r="AI825" i="54"/>
  <c r="AA825" i="54"/>
  <c r="S825" i="54"/>
  <c r="O825" i="54"/>
  <c r="N825" i="54"/>
  <c r="AJ824" i="54"/>
  <c r="AI824" i="54"/>
  <c r="AA824" i="54"/>
  <c r="S824" i="54"/>
  <c r="O824" i="54"/>
  <c r="N824" i="54"/>
  <c r="AJ823" i="54"/>
  <c r="AI823" i="54"/>
  <c r="AA823" i="54"/>
  <c r="S823" i="54"/>
  <c r="O823" i="54"/>
  <c r="N823" i="54"/>
  <c r="AJ822" i="54"/>
  <c r="AI822" i="54"/>
  <c r="AA822" i="54"/>
  <c r="S822" i="54"/>
  <c r="O822" i="54"/>
  <c r="N822" i="54"/>
  <c r="AJ821" i="54"/>
  <c r="AI821" i="54"/>
  <c r="AA821" i="54"/>
  <c r="S821" i="54"/>
  <c r="O821" i="54"/>
  <c r="N821" i="54"/>
  <c r="AJ820" i="54"/>
  <c r="AI820" i="54"/>
  <c r="AA820" i="54"/>
  <c r="S820" i="54"/>
  <c r="U820" i="54" s="1"/>
  <c r="O820" i="54"/>
  <c r="N820" i="54"/>
  <c r="AJ819" i="54"/>
  <c r="AI819" i="54"/>
  <c r="AA819" i="54"/>
  <c r="S819" i="54"/>
  <c r="U819" i="54" s="1"/>
  <c r="O819" i="54"/>
  <c r="N819" i="54"/>
  <c r="AJ818" i="54"/>
  <c r="AI818" i="54"/>
  <c r="AA818" i="54"/>
  <c r="S818" i="54"/>
  <c r="O818" i="54"/>
  <c r="N818" i="54"/>
  <c r="AJ817" i="54"/>
  <c r="AI817" i="54"/>
  <c r="AA817" i="54"/>
  <c r="S817" i="54"/>
  <c r="O817" i="54"/>
  <c r="N817" i="54"/>
  <c r="AJ816" i="54"/>
  <c r="AI816" i="54"/>
  <c r="AA816" i="54"/>
  <c r="S816" i="54"/>
  <c r="O816" i="54"/>
  <c r="N816" i="54"/>
  <c r="AJ815" i="54"/>
  <c r="AI815" i="54"/>
  <c r="AA815" i="54"/>
  <c r="S815" i="54"/>
  <c r="U815" i="54" s="1"/>
  <c r="O815" i="54"/>
  <c r="N815" i="54"/>
  <c r="AJ814" i="54"/>
  <c r="AI814" i="54"/>
  <c r="AA814" i="54"/>
  <c r="S814" i="54"/>
  <c r="O814" i="54"/>
  <c r="N814" i="54"/>
  <c r="AJ813" i="54"/>
  <c r="AI813" i="54"/>
  <c r="AA813" i="54"/>
  <c r="S813" i="54"/>
  <c r="U813" i="54" s="1"/>
  <c r="O813" i="54"/>
  <c r="N813" i="54"/>
  <c r="AJ812" i="54"/>
  <c r="AI812" i="54"/>
  <c r="AA812" i="54"/>
  <c r="S812" i="54"/>
  <c r="U812" i="54" s="1"/>
  <c r="V812" i="54" s="1"/>
  <c r="AH812" i="54" s="1"/>
  <c r="O812" i="54"/>
  <c r="N812" i="54"/>
  <c r="AJ811" i="54"/>
  <c r="AI811" i="54"/>
  <c r="AA811" i="54"/>
  <c r="S811" i="54"/>
  <c r="U811" i="54" s="1"/>
  <c r="V811" i="54" s="1"/>
  <c r="AH811" i="54" s="1"/>
  <c r="O811" i="54"/>
  <c r="N811" i="54"/>
  <c r="AJ810" i="54"/>
  <c r="AI810" i="54"/>
  <c r="AA810" i="54"/>
  <c r="S810" i="54"/>
  <c r="O810" i="54"/>
  <c r="N810" i="54"/>
  <c r="AJ809" i="54"/>
  <c r="AI809" i="54"/>
  <c r="AA809" i="54"/>
  <c r="S809" i="54"/>
  <c r="O809" i="54"/>
  <c r="N809" i="54"/>
  <c r="AJ808" i="54"/>
  <c r="AI808" i="54"/>
  <c r="AA808" i="54"/>
  <c r="S808" i="54"/>
  <c r="O808" i="54"/>
  <c r="N808" i="54"/>
  <c r="AJ807" i="54"/>
  <c r="AI807" i="54"/>
  <c r="AA807" i="54"/>
  <c r="S807" i="54"/>
  <c r="O807" i="54"/>
  <c r="N807" i="54"/>
  <c r="AJ806" i="54"/>
  <c r="AI806" i="54"/>
  <c r="AA806" i="54"/>
  <c r="S806" i="54"/>
  <c r="U806" i="54" s="1"/>
  <c r="O806" i="54"/>
  <c r="N806" i="54"/>
  <c r="AJ805" i="54"/>
  <c r="AI805" i="54"/>
  <c r="AA805" i="54"/>
  <c r="S805" i="54"/>
  <c r="U805" i="54" s="1"/>
  <c r="V805" i="54" s="1"/>
  <c r="AH805" i="54" s="1"/>
  <c r="O805" i="54"/>
  <c r="N805" i="54"/>
  <c r="AJ804" i="54"/>
  <c r="AI804" i="54"/>
  <c r="AA804" i="54"/>
  <c r="S804" i="54"/>
  <c r="U804" i="54" s="1"/>
  <c r="V804" i="54" s="1"/>
  <c r="AH804" i="54" s="1"/>
  <c r="O804" i="54"/>
  <c r="N804" i="54"/>
  <c r="AJ803" i="54"/>
  <c r="AI803" i="54"/>
  <c r="AA803" i="54"/>
  <c r="S803" i="54"/>
  <c r="O803" i="54"/>
  <c r="N803" i="54"/>
  <c r="AJ802" i="54"/>
  <c r="AI802" i="54"/>
  <c r="AA802" i="54"/>
  <c r="S802" i="54"/>
  <c r="U802" i="54" s="1"/>
  <c r="V802" i="54" s="1"/>
  <c r="AH802" i="54" s="1"/>
  <c r="O802" i="54"/>
  <c r="N802" i="54"/>
  <c r="AJ801" i="54"/>
  <c r="AI801" i="54"/>
  <c r="AA801" i="54"/>
  <c r="S801" i="54"/>
  <c r="O801" i="54"/>
  <c r="N801" i="54"/>
  <c r="AJ800" i="54"/>
  <c r="AI800" i="54"/>
  <c r="AA800" i="54"/>
  <c r="S800" i="54"/>
  <c r="U800" i="54" s="1"/>
  <c r="O800" i="54"/>
  <c r="N800" i="54"/>
  <c r="AJ799" i="54"/>
  <c r="AI799" i="54"/>
  <c r="AA799" i="54"/>
  <c r="S799" i="54"/>
  <c r="U799" i="54" s="1"/>
  <c r="O799" i="54"/>
  <c r="N799" i="54"/>
  <c r="AJ798" i="54"/>
  <c r="AI798" i="54"/>
  <c r="AA798" i="54"/>
  <c r="S798" i="54"/>
  <c r="O798" i="54"/>
  <c r="N798" i="54"/>
  <c r="AJ797" i="54"/>
  <c r="AI797" i="54"/>
  <c r="AA797" i="54"/>
  <c r="S797" i="54"/>
  <c r="U797" i="54" s="1"/>
  <c r="V797" i="54" s="1"/>
  <c r="X797" i="54" s="1"/>
  <c r="O797" i="54"/>
  <c r="N797" i="54"/>
  <c r="AJ796" i="54"/>
  <c r="AI796" i="54"/>
  <c r="AA796" i="54"/>
  <c r="S796" i="54"/>
  <c r="U796" i="54" s="1"/>
  <c r="O796" i="54"/>
  <c r="N796" i="54"/>
  <c r="AJ795" i="54"/>
  <c r="AI795" i="54"/>
  <c r="AA795" i="54"/>
  <c r="S795" i="54"/>
  <c r="O795" i="54"/>
  <c r="N795" i="54"/>
  <c r="AJ794" i="54"/>
  <c r="AI794" i="54"/>
  <c r="AA794" i="54"/>
  <c r="S794" i="54"/>
  <c r="U794" i="54" s="1"/>
  <c r="O794" i="54"/>
  <c r="N794" i="54"/>
  <c r="AJ793" i="54"/>
  <c r="AI793" i="54"/>
  <c r="AA793" i="54"/>
  <c r="S793" i="54"/>
  <c r="U793" i="54" s="1"/>
  <c r="V793" i="54" s="1"/>
  <c r="AH793" i="54" s="1"/>
  <c r="O793" i="54"/>
  <c r="N793" i="54"/>
  <c r="AJ792" i="54"/>
  <c r="AI792" i="54"/>
  <c r="AA792" i="54"/>
  <c r="S792" i="54"/>
  <c r="O792" i="54"/>
  <c r="N792" i="54"/>
  <c r="AJ791" i="54"/>
  <c r="AI791" i="54"/>
  <c r="AA791" i="54"/>
  <c r="S791" i="54"/>
  <c r="U791" i="54" s="1"/>
  <c r="V791" i="54" s="1"/>
  <c r="AH791" i="54" s="1"/>
  <c r="O791" i="54"/>
  <c r="N791" i="54"/>
  <c r="AJ790" i="54"/>
  <c r="AI790" i="54"/>
  <c r="AA790" i="54"/>
  <c r="S790" i="54"/>
  <c r="U790" i="54" s="1"/>
  <c r="V790" i="54" s="1"/>
  <c r="AH790" i="54" s="1"/>
  <c r="O790" i="54"/>
  <c r="N790" i="54"/>
  <c r="AJ789" i="54"/>
  <c r="AI789" i="54"/>
  <c r="AA789" i="54"/>
  <c r="S789" i="54"/>
  <c r="U789" i="54" s="1"/>
  <c r="V789" i="54" s="1"/>
  <c r="AH789" i="54" s="1"/>
  <c r="O789" i="54"/>
  <c r="N789" i="54"/>
  <c r="AJ788" i="54"/>
  <c r="AI788" i="54"/>
  <c r="AA788" i="54"/>
  <c r="S788" i="54"/>
  <c r="U788" i="54" s="1"/>
  <c r="V788" i="54" s="1"/>
  <c r="AH788" i="54" s="1"/>
  <c r="O788" i="54"/>
  <c r="N788" i="54"/>
  <c r="AJ787" i="54"/>
  <c r="AI787" i="54"/>
  <c r="AA787" i="54"/>
  <c r="S787" i="54"/>
  <c r="O787" i="54"/>
  <c r="N787" i="54"/>
  <c r="AJ786" i="54"/>
  <c r="AI786" i="54"/>
  <c r="AA786" i="54"/>
  <c r="S786" i="54"/>
  <c r="U786" i="54" s="1"/>
  <c r="V786" i="54" s="1"/>
  <c r="AH786" i="54" s="1"/>
  <c r="O786" i="54"/>
  <c r="N786" i="54"/>
  <c r="AJ785" i="54"/>
  <c r="AI785" i="54"/>
  <c r="AA785" i="54"/>
  <c r="S785" i="54"/>
  <c r="O785" i="54"/>
  <c r="N785" i="54"/>
  <c r="AJ784" i="54"/>
  <c r="AI784" i="54"/>
  <c r="AA784" i="54"/>
  <c r="S784" i="54"/>
  <c r="U784" i="54" s="1"/>
  <c r="V784" i="54" s="1"/>
  <c r="AH784" i="54" s="1"/>
  <c r="O784" i="54"/>
  <c r="N784" i="54"/>
  <c r="AJ783" i="54"/>
  <c r="AI783" i="54"/>
  <c r="AA783" i="54"/>
  <c r="S783" i="54"/>
  <c r="U783" i="54" s="1"/>
  <c r="O783" i="54"/>
  <c r="N783" i="54"/>
  <c r="AJ782" i="54"/>
  <c r="AI782" i="54"/>
  <c r="AA782" i="54"/>
  <c r="S782" i="54"/>
  <c r="O782" i="54"/>
  <c r="N782" i="54"/>
  <c r="AJ781" i="54"/>
  <c r="AI781" i="54"/>
  <c r="AA781" i="54"/>
  <c r="S781" i="54"/>
  <c r="U781" i="54" s="1"/>
  <c r="V781" i="54" s="1"/>
  <c r="X781" i="54" s="1"/>
  <c r="O781" i="54"/>
  <c r="N781" i="54"/>
  <c r="AJ780" i="54"/>
  <c r="AI780" i="54"/>
  <c r="AA780" i="54"/>
  <c r="S780" i="54"/>
  <c r="O780" i="54"/>
  <c r="N780" i="54"/>
  <c r="AJ779" i="54"/>
  <c r="AI779" i="54"/>
  <c r="AA779" i="54"/>
  <c r="S779" i="54"/>
  <c r="U779" i="54" s="1"/>
  <c r="O779" i="54"/>
  <c r="N779" i="54"/>
  <c r="AJ778" i="54"/>
  <c r="AI778" i="54"/>
  <c r="AA778" i="54"/>
  <c r="S778" i="54"/>
  <c r="O778" i="54"/>
  <c r="N778" i="54"/>
  <c r="AJ777" i="54"/>
  <c r="AI777" i="54"/>
  <c r="AA777" i="54"/>
  <c r="S777" i="54"/>
  <c r="U777" i="54" s="1"/>
  <c r="O777" i="54"/>
  <c r="N777" i="54"/>
  <c r="AJ776" i="54"/>
  <c r="AI776" i="54"/>
  <c r="AA776" i="54"/>
  <c r="S776" i="54"/>
  <c r="O776" i="54"/>
  <c r="N776" i="54"/>
  <c r="AJ775" i="54"/>
  <c r="AI775" i="54"/>
  <c r="AA775" i="54"/>
  <c r="S775" i="54"/>
  <c r="O775" i="54"/>
  <c r="N775" i="54"/>
  <c r="AJ774" i="54"/>
  <c r="AI774" i="54"/>
  <c r="AA774" i="54"/>
  <c r="S774" i="54"/>
  <c r="U774" i="54" s="1"/>
  <c r="V774" i="54" s="1"/>
  <c r="AH774" i="54" s="1"/>
  <c r="O774" i="54"/>
  <c r="N774" i="54"/>
  <c r="AJ773" i="54"/>
  <c r="AI773" i="54"/>
  <c r="AA773" i="54"/>
  <c r="S773" i="54"/>
  <c r="U773" i="54" s="1"/>
  <c r="V773" i="54" s="1"/>
  <c r="AH773" i="54" s="1"/>
  <c r="O773" i="54"/>
  <c r="N773" i="54"/>
  <c r="AJ772" i="54"/>
  <c r="AI772" i="54"/>
  <c r="AA772" i="54"/>
  <c r="S772" i="54"/>
  <c r="U772" i="54" s="1"/>
  <c r="O772" i="54"/>
  <c r="N772" i="54"/>
  <c r="AJ771" i="54"/>
  <c r="AI771" i="54"/>
  <c r="AA771" i="54"/>
  <c r="S771" i="54"/>
  <c r="O771" i="54"/>
  <c r="N771" i="54"/>
  <c r="AJ770" i="54"/>
  <c r="AI770" i="54"/>
  <c r="AA770" i="54"/>
  <c r="S770" i="54"/>
  <c r="O770" i="54"/>
  <c r="N770" i="54"/>
  <c r="AJ769" i="54"/>
  <c r="AI769" i="54"/>
  <c r="AA769" i="54"/>
  <c r="S769" i="54"/>
  <c r="O769" i="54"/>
  <c r="N769" i="54"/>
  <c r="AJ768" i="54"/>
  <c r="AI768" i="54"/>
  <c r="AA768" i="54"/>
  <c r="S768" i="54"/>
  <c r="O768" i="54"/>
  <c r="N768" i="54"/>
  <c r="AJ767" i="54"/>
  <c r="AI767" i="54"/>
  <c r="AA767" i="54"/>
  <c r="S767" i="54"/>
  <c r="U767" i="54" s="1"/>
  <c r="V767" i="54" s="1"/>
  <c r="O767" i="54"/>
  <c r="N767" i="54"/>
  <c r="AJ766" i="54"/>
  <c r="AI766" i="54"/>
  <c r="AA766" i="54"/>
  <c r="S766" i="54"/>
  <c r="U766" i="54" s="1"/>
  <c r="O766" i="54"/>
  <c r="N766" i="54"/>
  <c r="AJ765" i="54"/>
  <c r="AI765" i="54"/>
  <c r="AA765" i="54"/>
  <c r="S765" i="54"/>
  <c r="U765" i="54" s="1"/>
  <c r="O765" i="54"/>
  <c r="N765" i="54"/>
  <c r="AJ764" i="54"/>
  <c r="AI764" i="54"/>
  <c r="AA764" i="54"/>
  <c r="S764" i="54"/>
  <c r="O764" i="54"/>
  <c r="N764" i="54"/>
  <c r="AJ763" i="54"/>
  <c r="AI763" i="54"/>
  <c r="AA763" i="54"/>
  <c r="S763" i="54"/>
  <c r="O763" i="54"/>
  <c r="N763" i="54"/>
  <c r="AJ762" i="54"/>
  <c r="AI762" i="54"/>
  <c r="AA762" i="54"/>
  <c r="S762" i="54"/>
  <c r="O762" i="54"/>
  <c r="N762" i="54"/>
  <c r="AJ761" i="54"/>
  <c r="AI761" i="54"/>
  <c r="AA761" i="54"/>
  <c r="S761" i="54"/>
  <c r="U761" i="54" s="1"/>
  <c r="O761" i="54"/>
  <c r="N761" i="54"/>
  <c r="AJ760" i="54"/>
  <c r="AI760" i="54"/>
  <c r="AA760" i="54"/>
  <c r="S760" i="54"/>
  <c r="O760" i="54"/>
  <c r="N760" i="54"/>
  <c r="AJ759" i="54"/>
  <c r="AI759" i="54"/>
  <c r="AA759" i="54"/>
  <c r="S759" i="54"/>
  <c r="O759" i="54"/>
  <c r="N759" i="54"/>
  <c r="AJ758" i="54"/>
  <c r="AI758" i="54"/>
  <c r="AA758" i="54"/>
  <c r="S758" i="54"/>
  <c r="U758" i="54" s="1"/>
  <c r="V758" i="54" s="1"/>
  <c r="AK758" i="54" s="1"/>
  <c r="O758" i="54"/>
  <c r="N758" i="54"/>
  <c r="AJ757" i="54"/>
  <c r="AI757" i="54"/>
  <c r="AA757" i="54"/>
  <c r="S757" i="54"/>
  <c r="O757" i="54"/>
  <c r="N757" i="54"/>
  <c r="AJ756" i="54"/>
  <c r="AI756" i="54"/>
  <c r="AA756" i="54"/>
  <c r="S756" i="54"/>
  <c r="O756" i="54"/>
  <c r="N756" i="54"/>
  <c r="AJ755" i="54"/>
  <c r="AI755" i="54"/>
  <c r="AA755" i="54"/>
  <c r="S755" i="54"/>
  <c r="O755" i="54"/>
  <c r="N755" i="54"/>
  <c r="AJ754" i="54"/>
  <c r="AI754" i="54"/>
  <c r="AA754" i="54"/>
  <c r="S754" i="54"/>
  <c r="U754" i="54" s="1"/>
  <c r="V754" i="54" s="1"/>
  <c r="AH754" i="54" s="1"/>
  <c r="O754" i="54"/>
  <c r="N754" i="54"/>
  <c r="AJ753" i="54"/>
  <c r="AI753" i="54"/>
  <c r="AA753" i="54"/>
  <c r="S753" i="54"/>
  <c r="O753" i="54"/>
  <c r="N753" i="54"/>
  <c r="AJ752" i="54"/>
  <c r="AI752" i="54"/>
  <c r="AA752" i="54"/>
  <c r="S752" i="54"/>
  <c r="U752" i="54" s="1"/>
  <c r="O752" i="54"/>
  <c r="N752" i="54"/>
  <c r="AJ751" i="54"/>
  <c r="AI751" i="54"/>
  <c r="AA751" i="54"/>
  <c r="S751" i="54"/>
  <c r="U751" i="54" s="1"/>
  <c r="O751" i="54"/>
  <c r="N751" i="54"/>
  <c r="AJ750" i="54"/>
  <c r="AI750" i="54"/>
  <c r="AA750" i="54"/>
  <c r="S750" i="54"/>
  <c r="O750" i="54"/>
  <c r="N750" i="54"/>
  <c r="AJ749" i="54"/>
  <c r="AI749" i="54"/>
  <c r="AA749" i="54"/>
  <c r="S749" i="54"/>
  <c r="U749" i="54" s="1"/>
  <c r="O749" i="54"/>
  <c r="N749" i="54"/>
  <c r="AJ748" i="54"/>
  <c r="AI748" i="54"/>
  <c r="AA748" i="54"/>
  <c r="S748" i="54"/>
  <c r="U748" i="54" s="1"/>
  <c r="O748" i="54"/>
  <c r="N748" i="54"/>
  <c r="AJ747" i="54"/>
  <c r="AI747" i="54"/>
  <c r="AA747" i="54"/>
  <c r="S747" i="54"/>
  <c r="U747" i="54" s="1"/>
  <c r="O747" i="54"/>
  <c r="N747" i="54"/>
  <c r="AJ746" i="54"/>
  <c r="AI746" i="54"/>
  <c r="AA746" i="54"/>
  <c r="S746" i="54"/>
  <c r="O746" i="54"/>
  <c r="N746" i="54"/>
  <c r="AJ745" i="54"/>
  <c r="AI745" i="54"/>
  <c r="AA745" i="54"/>
  <c r="S745" i="54"/>
  <c r="U745" i="54" s="1"/>
  <c r="V745" i="54" s="1"/>
  <c r="AH745" i="54" s="1"/>
  <c r="O745" i="54"/>
  <c r="N745" i="54"/>
  <c r="AJ744" i="54"/>
  <c r="AI744" i="54"/>
  <c r="AA744" i="54"/>
  <c r="S744" i="54"/>
  <c r="U744" i="54" s="1"/>
  <c r="O744" i="54"/>
  <c r="N744" i="54"/>
  <c r="AJ743" i="54"/>
  <c r="AI743" i="54"/>
  <c r="AA743" i="54"/>
  <c r="S743" i="54"/>
  <c r="O743" i="54"/>
  <c r="N743" i="54"/>
  <c r="AJ742" i="54"/>
  <c r="AI742" i="54"/>
  <c r="AA742" i="54"/>
  <c r="S742" i="54"/>
  <c r="U742" i="54" s="1"/>
  <c r="O742" i="54"/>
  <c r="N742" i="54"/>
  <c r="AJ741" i="54"/>
  <c r="AI741" i="54"/>
  <c r="AA741" i="54"/>
  <c r="S741" i="54"/>
  <c r="O741" i="54"/>
  <c r="N741" i="54"/>
  <c r="AJ740" i="54"/>
  <c r="AI740" i="54"/>
  <c r="AA740" i="54"/>
  <c r="S740" i="54"/>
  <c r="U740" i="54" s="1"/>
  <c r="V740" i="54" s="1"/>
  <c r="AH740" i="54" s="1"/>
  <c r="O740" i="54"/>
  <c r="N740" i="54"/>
  <c r="AJ739" i="54"/>
  <c r="AI739" i="54"/>
  <c r="AA739" i="54"/>
  <c r="S739" i="54"/>
  <c r="U739" i="54" s="1"/>
  <c r="V739" i="54" s="1"/>
  <c r="AK739" i="54" s="1"/>
  <c r="O739" i="54"/>
  <c r="N739" i="54"/>
  <c r="AJ738" i="54"/>
  <c r="AI738" i="54"/>
  <c r="AA738" i="54"/>
  <c r="S738" i="54"/>
  <c r="U738" i="54" s="1"/>
  <c r="V738" i="54" s="1"/>
  <c r="AH738" i="54" s="1"/>
  <c r="O738" i="54"/>
  <c r="N738" i="54"/>
  <c r="AJ737" i="54"/>
  <c r="AI737" i="54"/>
  <c r="AA737" i="54"/>
  <c r="S737" i="54"/>
  <c r="O737" i="54"/>
  <c r="N737" i="54"/>
  <c r="AJ736" i="54"/>
  <c r="AI736" i="54"/>
  <c r="AA736" i="54"/>
  <c r="S736" i="54"/>
  <c r="U736" i="54" s="1"/>
  <c r="O736" i="54"/>
  <c r="N736" i="54"/>
  <c r="AJ735" i="54"/>
  <c r="AI735" i="54"/>
  <c r="AA735" i="54"/>
  <c r="S735" i="54"/>
  <c r="O735" i="54"/>
  <c r="N735" i="54"/>
  <c r="AJ734" i="54"/>
  <c r="AI734" i="54"/>
  <c r="AA734" i="54"/>
  <c r="S734" i="54"/>
  <c r="U734" i="54" s="1"/>
  <c r="V734" i="54" s="1"/>
  <c r="AH734" i="54" s="1"/>
  <c r="O734" i="54"/>
  <c r="N734" i="54"/>
  <c r="AJ733" i="54"/>
  <c r="AI733" i="54"/>
  <c r="AA733" i="54"/>
  <c r="S733" i="54"/>
  <c r="U733" i="54" s="1"/>
  <c r="O733" i="54"/>
  <c r="N733" i="54"/>
  <c r="AJ732" i="54"/>
  <c r="AI732" i="54"/>
  <c r="AA732" i="54"/>
  <c r="S732" i="54"/>
  <c r="U732" i="54" s="1"/>
  <c r="O732" i="54"/>
  <c r="N732" i="54"/>
  <c r="AJ731" i="54"/>
  <c r="AI731" i="54"/>
  <c r="AA731" i="54"/>
  <c r="S731" i="54"/>
  <c r="U731" i="54" s="1"/>
  <c r="V731" i="54" s="1"/>
  <c r="AH731" i="54" s="1"/>
  <c r="O731" i="54"/>
  <c r="N731" i="54"/>
  <c r="AJ730" i="54"/>
  <c r="AI730" i="54"/>
  <c r="AA730" i="54"/>
  <c r="S730" i="54"/>
  <c r="U730" i="54" s="1"/>
  <c r="O730" i="54"/>
  <c r="N730" i="54"/>
  <c r="AJ729" i="54"/>
  <c r="AI729" i="54"/>
  <c r="AA729" i="54"/>
  <c r="S729" i="54"/>
  <c r="U729" i="54" s="1"/>
  <c r="V729" i="54" s="1"/>
  <c r="X729" i="54" s="1"/>
  <c r="O729" i="54"/>
  <c r="N729" i="54"/>
  <c r="AJ728" i="54"/>
  <c r="AI728" i="54"/>
  <c r="AA728" i="54"/>
  <c r="S728" i="54"/>
  <c r="U728" i="54" s="1"/>
  <c r="O728" i="54"/>
  <c r="N728" i="54"/>
  <c r="AJ727" i="54"/>
  <c r="AI727" i="54"/>
  <c r="AA727" i="54"/>
  <c r="S727" i="54"/>
  <c r="U727" i="54" s="1"/>
  <c r="V727" i="54" s="1"/>
  <c r="AK727" i="54" s="1"/>
  <c r="O727" i="54"/>
  <c r="N727" i="54"/>
  <c r="AJ726" i="54"/>
  <c r="AI726" i="54"/>
  <c r="AA726" i="54"/>
  <c r="S726" i="54"/>
  <c r="O726" i="54"/>
  <c r="N726" i="54"/>
  <c r="AJ725" i="54"/>
  <c r="AI725" i="54"/>
  <c r="AA725" i="54"/>
  <c r="S725" i="54"/>
  <c r="O725" i="54"/>
  <c r="N725" i="54"/>
  <c r="AJ724" i="54"/>
  <c r="AI724" i="54"/>
  <c r="AA724" i="54"/>
  <c r="S724" i="54"/>
  <c r="O724" i="54"/>
  <c r="N724" i="54"/>
  <c r="AJ723" i="54"/>
  <c r="AI723" i="54"/>
  <c r="AA723" i="54"/>
  <c r="S723" i="54"/>
  <c r="O723" i="54"/>
  <c r="N723" i="54"/>
  <c r="AJ722" i="54"/>
  <c r="AI722" i="54"/>
  <c r="AA722" i="54"/>
  <c r="S722" i="54"/>
  <c r="U722" i="54" s="1"/>
  <c r="V722" i="54" s="1"/>
  <c r="AH722" i="54" s="1"/>
  <c r="O722" i="54"/>
  <c r="N722" i="54"/>
  <c r="AJ721" i="54"/>
  <c r="AI721" i="54"/>
  <c r="AA721" i="54"/>
  <c r="S721" i="54"/>
  <c r="U721" i="54" s="1"/>
  <c r="V721" i="54" s="1"/>
  <c r="AH721" i="54" s="1"/>
  <c r="O721" i="54"/>
  <c r="N721" i="54"/>
  <c r="AJ720" i="54"/>
  <c r="AI720" i="54"/>
  <c r="AA720" i="54"/>
  <c r="S720" i="54"/>
  <c r="O720" i="54"/>
  <c r="N720" i="54"/>
  <c r="AJ719" i="54"/>
  <c r="AI719" i="54"/>
  <c r="AA719" i="54"/>
  <c r="S719" i="54"/>
  <c r="U719" i="54" s="1"/>
  <c r="V719" i="54" s="1"/>
  <c r="AH719" i="54" s="1"/>
  <c r="O719" i="54"/>
  <c r="N719" i="54"/>
  <c r="AJ718" i="54"/>
  <c r="AI718" i="54"/>
  <c r="AA718" i="54"/>
  <c r="S718" i="54"/>
  <c r="U718" i="54" s="1"/>
  <c r="V718" i="54" s="1"/>
  <c r="AH718" i="54" s="1"/>
  <c r="O718" i="54"/>
  <c r="N718" i="54"/>
  <c r="AJ717" i="54"/>
  <c r="AI717" i="54"/>
  <c r="AA717" i="54"/>
  <c r="S717" i="54"/>
  <c r="U717" i="54" s="1"/>
  <c r="V717" i="54" s="1"/>
  <c r="AH717" i="54" s="1"/>
  <c r="O717" i="54"/>
  <c r="N717" i="54"/>
  <c r="AJ716" i="54"/>
  <c r="AI716" i="54"/>
  <c r="AA716" i="54"/>
  <c r="S716" i="54"/>
  <c r="O716" i="54"/>
  <c r="N716" i="54"/>
  <c r="AJ715" i="54"/>
  <c r="AI715" i="54"/>
  <c r="AA715" i="54"/>
  <c r="S715" i="54"/>
  <c r="U715" i="54" s="1"/>
  <c r="V715" i="54" s="1"/>
  <c r="AK715" i="54" s="1"/>
  <c r="O715" i="54"/>
  <c r="N715" i="54"/>
  <c r="AJ714" i="54"/>
  <c r="AI714" i="54"/>
  <c r="AA714" i="54"/>
  <c r="S714" i="54"/>
  <c r="O714" i="54"/>
  <c r="N714" i="54"/>
  <c r="AJ713" i="54"/>
  <c r="AI713" i="54"/>
  <c r="AA713" i="54"/>
  <c r="S713" i="54"/>
  <c r="O713" i="54"/>
  <c r="N713" i="54"/>
  <c r="AJ712" i="54"/>
  <c r="AI712" i="54"/>
  <c r="AA712" i="54"/>
  <c r="S712" i="54"/>
  <c r="O712" i="54"/>
  <c r="N712" i="54"/>
  <c r="AJ711" i="54"/>
  <c r="AI711" i="54"/>
  <c r="AA711" i="54"/>
  <c r="S711" i="54"/>
  <c r="O711" i="54"/>
  <c r="N711" i="54"/>
  <c r="AJ710" i="54"/>
  <c r="AI710" i="54"/>
  <c r="AA710" i="54"/>
  <c r="S710" i="54"/>
  <c r="U710" i="54" s="1"/>
  <c r="O710" i="54"/>
  <c r="N710" i="54"/>
  <c r="AJ709" i="54"/>
  <c r="AI709" i="54"/>
  <c r="AA709" i="54"/>
  <c r="S709" i="54"/>
  <c r="O709" i="54"/>
  <c r="N709" i="54"/>
  <c r="AJ708" i="54"/>
  <c r="AI708" i="54"/>
  <c r="AA708" i="54"/>
  <c r="S708" i="54"/>
  <c r="O708" i="54"/>
  <c r="N708" i="54"/>
  <c r="AJ707" i="54"/>
  <c r="AI707" i="54"/>
  <c r="AA707" i="54"/>
  <c r="S707" i="54"/>
  <c r="U707" i="54" s="1"/>
  <c r="O707" i="54"/>
  <c r="N707" i="54"/>
  <c r="AJ706" i="54"/>
  <c r="AI706" i="54"/>
  <c r="AA706" i="54"/>
  <c r="S706" i="54"/>
  <c r="O706" i="54"/>
  <c r="N706" i="54"/>
  <c r="AJ705" i="54"/>
  <c r="AI705" i="54"/>
  <c r="AA705" i="54"/>
  <c r="S705" i="54"/>
  <c r="U705" i="54" s="1"/>
  <c r="V705" i="54" s="1"/>
  <c r="AH705" i="54" s="1"/>
  <c r="O705" i="54"/>
  <c r="N705" i="54"/>
  <c r="AJ704" i="54"/>
  <c r="AI704" i="54"/>
  <c r="AA704" i="54"/>
  <c r="S704" i="54"/>
  <c r="U704" i="54" s="1"/>
  <c r="O704" i="54"/>
  <c r="N704" i="54"/>
  <c r="AJ703" i="54"/>
  <c r="AI703" i="54"/>
  <c r="AA703" i="54"/>
  <c r="S703" i="54"/>
  <c r="O703" i="54"/>
  <c r="N703" i="54"/>
  <c r="AJ702" i="54"/>
  <c r="AI702" i="54"/>
  <c r="AA702" i="54"/>
  <c r="S702" i="54"/>
  <c r="O702" i="54"/>
  <c r="N702" i="54"/>
  <c r="AJ701" i="54"/>
  <c r="AI701" i="54"/>
  <c r="AA701" i="54"/>
  <c r="S701" i="54"/>
  <c r="U701" i="54" s="1"/>
  <c r="V701" i="54" s="1"/>
  <c r="AH701" i="54" s="1"/>
  <c r="O701" i="54"/>
  <c r="N701" i="54"/>
  <c r="AJ700" i="54"/>
  <c r="AI700" i="54"/>
  <c r="AA700" i="54"/>
  <c r="S700" i="54"/>
  <c r="O700" i="54"/>
  <c r="N700" i="54"/>
  <c r="AJ699" i="54"/>
  <c r="AI699" i="54"/>
  <c r="AA699" i="54"/>
  <c r="S699" i="54"/>
  <c r="U699" i="54" s="1"/>
  <c r="V699" i="54" s="1"/>
  <c r="AH699" i="54" s="1"/>
  <c r="O699" i="54"/>
  <c r="N699" i="54"/>
  <c r="AJ698" i="54"/>
  <c r="AI698" i="54"/>
  <c r="AA698" i="54"/>
  <c r="S698" i="54"/>
  <c r="U698" i="54" s="1"/>
  <c r="O698" i="54"/>
  <c r="N698" i="54"/>
  <c r="AJ697" i="54"/>
  <c r="AI697" i="54"/>
  <c r="AA697" i="54"/>
  <c r="S697" i="54"/>
  <c r="O697" i="54"/>
  <c r="N697" i="54"/>
  <c r="AJ696" i="54"/>
  <c r="AI696" i="54"/>
  <c r="AA696" i="54"/>
  <c r="S696" i="54"/>
  <c r="U696" i="54" s="1"/>
  <c r="O696" i="54"/>
  <c r="N696" i="54"/>
  <c r="AJ695" i="54"/>
  <c r="AI695" i="54"/>
  <c r="AA695" i="54"/>
  <c r="S695" i="54"/>
  <c r="U695" i="54" s="1"/>
  <c r="O695" i="54"/>
  <c r="N695" i="54"/>
  <c r="AJ694" i="54"/>
  <c r="AI694" i="54"/>
  <c r="AA694" i="54"/>
  <c r="S694" i="54"/>
  <c r="O694" i="54"/>
  <c r="N694" i="54"/>
  <c r="AJ693" i="54"/>
  <c r="AI693" i="54"/>
  <c r="AA693" i="54"/>
  <c r="S693" i="54"/>
  <c r="O693" i="54"/>
  <c r="N693" i="54"/>
  <c r="AJ692" i="54"/>
  <c r="AI692" i="54"/>
  <c r="AA692" i="54"/>
  <c r="S692" i="54"/>
  <c r="U692" i="54" s="1"/>
  <c r="O692" i="54"/>
  <c r="N692" i="54"/>
  <c r="AJ691" i="54"/>
  <c r="AI691" i="54"/>
  <c r="AA691" i="54"/>
  <c r="S691" i="54"/>
  <c r="U691" i="54" s="1"/>
  <c r="O691" i="54"/>
  <c r="N691" i="54"/>
  <c r="AJ690" i="54"/>
  <c r="AI690" i="54"/>
  <c r="AA690" i="54"/>
  <c r="S690" i="54"/>
  <c r="U690" i="54" s="1"/>
  <c r="O690" i="54"/>
  <c r="N690" i="54"/>
  <c r="AJ689" i="54"/>
  <c r="AI689" i="54"/>
  <c r="AA689" i="54"/>
  <c r="S689" i="54"/>
  <c r="U689" i="54" s="1"/>
  <c r="O689" i="54"/>
  <c r="N689" i="54"/>
  <c r="AJ688" i="54"/>
  <c r="AI688" i="54"/>
  <c r="AA688" i="54"/>
  <c r="S688" i="54"/>
  <c r="O688" i="54"/>
  <c r="N688" i="54"/>
  <c r="AJ687" i="54"/>
  <c r="AI687" i="54"/>
  <c r="AA687" i="54"/>
  <c r="S687" i="54"/>
  <c r="U687" i="54" s="1"/>
  <c r="V687" i="54" s="1"/>
  <c r="AH687" i="54" s="1"/>
  <c r="O687" i="54"/>
  <c r="N687" i="54"/>
  <c r="AJ686" i="54"/>
  <c r="AI686" i="54"/>
  <c r="AA686" i="54"/>
  <c r="S686" i="54"/>
  <c r="O686" i="54"/>
  <c r="N686" i="54"/>
  <c r="AJ685" i="54"/>
  <c r="AI685" i="54"/>
  <c r="AA685" i="54"/>
  <c r="S685" i="54"/>
  <c r="O685" i="54"/>
  <c r="N685" i="54"/>
  <c r="AJ684" i="54"/>
  <c r="AI684" i="54"/>
  <c r="AA684" i="54"/>
  <c r="S684" i="54"/>
  <c r="U684" i="54" s="1"/>
  <c r="O684" i="54"/>
  <c r="N684" i="54"/>
  <c r="AJ683" i="54"/>
  <c r="AI683" i="54"/>
  <c r="AA683" i="54"/>
  <c r="S683" i="54"/>
  <c r="O683" i="54"/>
  <c r="N683" i="54"/>
  <c r="AJ682" i="54"/>
  <c r="AI682" i="54"/>
  <c r="AA682" i="54"/>
  <c r="S682" i="54"/>
  <c r="U682" i="54" s="1"/>
  <c r="O682" i="54"/>
  <c r="N682" i="54"/>
  <c r="AJ681" i="54"/>
  <c r="AI681" i="54"/>
  <c r="AA681" i="54"/>
  <c r="S681" i="54"/>
  <c r="U681" i="54" s="1"/>
  <c r="V681" i="54" s="1"/>
  <c r="AH681" i="54" s="1"/>
  <c r="O681" i="54"/>
  <c r="N681" i="54"/>
  <c r="AJ680" i="54"/>
  <c r="AI680" i="54"/>
  <c r="AA680" i="54"/>
  <c r="S680" i="54"/>
  <c r="U680" i="54" s="1"/>
  <c r="O680" i="54"/>
  <c r="N680" i="54"/>
  <c r="AJ679" i="54"/>
  <c r="AI679" i="54"/>
  <c r="AA679" i="54"/>
  <c r="S679" i="54"/>
  <c r="U679" i="54" s="1"/>
  <c r="V679" i="54" s="1"/>
  <c r="AH679" i="54" s="1"/>
  <c r="O679" i="54"/>
  <c r="N679" i="54"/>
  <c r="AJ678" i="54"/>
  <c r="AI678" i="54"/>
  <c r="AA678" i="54"/>
  <c r="S678" i="54"/>
  <c r="U678" i="54" s="1"/>
  <c r="V678" i="54" s="1"/>
  <c r="AH678" i="54" s="1"/>
  <c r="O678" i="54"/>
  <c r="N678" i="54"/>
  <c r="AJ677" i="54"/>
  <c r="AI677" i="54"/>
  <c r="AA677" i="54"/>
  <c r="S677" i="54"/>
  <c r="O677" i="54"/>
  <c r="N677" i="54"/>
  <c r="AJ676" i="54"/>
  <c r="AI676" i="54"/>
  <c r="AA676" i="54"/>
  <c r="S676" i="54"/>
  <c r="O676" i="54"/>
  <c r="N676" i="54"/>
  <c r="AJ675" i="54"/>
  <c r="AI675" i="54"/>
  <c r="AA675" i="54"/>
  <c r="S675" i="54"/>
  <c r="U675" i="54" s="1"/>
  <c r="O675" i="54"/>
  <c r="N675" i="54"/>
  <c r="AJ674" i="54"/>
  <c r="AI674" i="54"/>
  <c r="AA674" i="54"/>
  <c r="S674" i="54"/>
  <c r="U674" i="54" s="1"/>
  <c r="V674" i="54" s="1"/>
  <c r="AH674" i="54" s="1"/>
  <c r="O674" i="54"/>
  <c r="N674" i="54"/>
  <c r="AJ673" i="54"/>
  <c r="AI673" i="54"/>
  <c r="AA673" i="54"/>
  <c r="S673" i="54"/>
  <c r="U673" i="54" s="1"/>
  <c r="O673" i="54"/>
  <c r="N673" i="54"/>
  <c r="AJ672" i="54"/>
  <c r="AI672" i="54"/>
  <c r="AA672" i="54"/>
  <c r="S672" i="54"/>
  <c r="O672" i="54"/>
  <c r="N672" i="54"/>
  <c r="AJ671" i="54"/>
  <c r="AI671" i="54"/>
  <c r="AA671" i="54"/>
  <c r="S671" i="54"/>
  <c r="U671" i="54" s="1"/>
  <c r="V671" i="54" s="1"/>
  <c r="AH671" i="54" s="1"/>
  <c r="O671" i="54"/>
  <c r="N671" i="54"/>
  <c r="AJ670" i="54"/>
  <c r="AI670" i="54"/>
  <c r="AA670" i="54"/>
  <c r="S670" i="54"/>
  <c r="O670" i="54"/>
  <c r="N670" i="54"/>
  <c r="AJ669" i="54"/>
  <c r="AI669" i="54"/>
  <c r="AA669" i="54"/>
  <c r="S669" i="54"/>
  <c r="U669" i="54" s="1"/>
  <c r="V669" i="54" s="1"/>
  <c r="AH669" i="54" s="1"/>
  <c r="O669" i="54"/>
  <c r="N669" i="54"/>
  <c r="AJ668" i="54"/>
  <c r="AI668" i="54"/>
  <c r="AA668" i="54"/>
  <c r="S668" i="54"/>
  <c r="O668" i="54"/>
  <c r="N668" i="54"/>
  <c r="AJ667" i="54"/>
  <c r="AI667" i="54"/>
  <c r="AA667" i="54"/>
  <c r="S667" i="54"/>
  <c r="O667" i="54"/>
  <c r="N667" i="54"/>
  <c r="AJ666" i="54"/>
  <c r="AI666" i="54"/>
  <c r="AA666" i="54"/>
  <c r="S666" i="54"/>
  <c r="U666" i="54" s="1"/>
  <c r="O666" i="54"/>
  <c r="N666" i="54"/>
  <c r="AJ665" i="54"/>
  <c r="AI665" i="54"/>
  <c r="AA665" i="54"/>
  <c r="S665" i="54"/>
  <c r="O665" i="54"/>
  <c r="N665" i="54"/>
  <c r="AJ664" i="54"/>
  <c r="AI664" i="54"/>
  <c r="AA664" i="54"/>
  <c r="S664" i="54"/>
  <c r="U664" i="54" s="1"/>
  <c r="O664" i="54"/>
  <c r="N664" i="54"/>
  <c r="AJ663" i="54"/>
  <c r="AI663" i="54"/>
  <c r="AA663" i="54"/>
  <c r="S663" i="54"/>
  <c r="U663" i="54" s="1"/>
  <c r="O663" i="54"/>
  <c r="N663" i="54"/>
  <c r="AJ662" i="54"/>
  <c r="AI662" i="54"/>
  <c r="AA662" i="54"/>
  <c r="S662" i="54"/>
  <c r="U662" i="54" s="1"/>
  <c r="O662" i="54"/>
  <c r="N662" i="54"/>
  <c r="AJ661" i="54"/>
  <c r="AI661" i="54"/>
  <c r="AA661" i="54"/>
  <c r="S661" i="54"/>
  <c r="O661" i="54"/>
  <c r="N661" i="54"/>
  <c r="AJ660" i="54"/>
  <c r="AI660" i="54"/>
  <c r="AA660" i="54"/>
  <c r="S660" i="54"/>
  <c r="U660" i="54" s="1"/>
  <c r="O660" i="54"/>
  <c r="N660" i="54"/>
  <c r="AJ659" i="54"/>
  <c r="AI659" i="54"/>
  <c r="AA659" i="54"/>
  <c r="S659" i="54"/>
  <c r="U659" i="54" s="1"/>
  <c r="O659" i="54"/>
  <c r="N659" i="54"/>
  <c r="AJ658" i="54"/>
  <c r="AI658" i="54"/>
  <c r="AA658" i="54"/>
  <c r="S658" i="54"/>
  <c r="U658" i="54" s="1"/>
  <c r="V658" i="54" s="1"/>
  <c r="AH658" i="54" s="1"/>
  <c r="O658" i="54"/>
  <c r="N658" i="54"/>
  <c r="AJ657" i="54"/>
  <c r="AI657" i="54"/>
  <c r="AA657" i="54"/>
  <c r="S657" i="54"/>
  <c r="O657" i="54"/>
  <c r="N657" i="54"/>
  <c r="AJ656" i="54"/>
  <c r="AI656" i="54"/>
  <c r="AA656" i="54"/>
  <c r="S656" i="54"/>
  <c r="O656" i="54"/>
  <c r="N656" i="54"/>
  <c r="AJ655" i="54"/>
  <c r="AI655" i="54"/>
  <c r="AA655" i="54"/>
  <c r="S655" i="54"/>
  <c r="O655" i="54"/>
  <c r="N655" i="54"/>
  <c r="AJ654" i="54"/>
  <c r="AI654" i="54"/>
  <c r="AA654" i="54"/>
  <c r="S654" i="54"/>
  <c r="U654" i="54" s="1"/>
  <c r="V654" i="54" s="1"/>
  <c r="AH654" i="54" s="1"/>
  <c r="O654" i="54"/>
  <c r="N654" i="54"/>
  <c r="AJ653" i="54"/>
  <c r="AI653" i="54"/>
  <c r="AA653" i="54"/>
  <c r="S653" i="54"/>
  <c r="U653" i="54" s="1"/>
  <c r="V653" i="54" s="1"/>
  <c r="AH653" i="54" s="1"/>
  <c r="O653" i="54"/>
  <c r="N653" i="54"/>
  <c r="AJ652" i="54"/>
  <c r="AI652" i="54"/>
  <c r="AA652" i="54"/>
  <c r="S652" i="54"/>
  <c r="U652" i="54" s="1"/>
  <c r="O652" i="54"/>
  <c r="N652" i="54"/>
  <c r="AJ651" i="54"/>
  <c r="AI651" i="54"/>
  <c r="AA651" i="54"/>
  <c r="S651" i="54"/>
  <c r="O651" i="54"/>
  <c r="N651" i="54"/>
  <c r="AJ650" i="54"/>
  <c r="AI650" i="54"/>
  <c r="AA650" i="54"/>
  <c r="S650" i="54"/>
  <c r="U650" i="54" s="1"/>
  <c r="V650" i="54" s="1"/>
  <c r="AH650" i="54" s="1"/>
  <c r="O650" i="54"/>
  <c r="N650" i="54"/>
  <c r="AJ649" i="54"/>
  <c r="AI649" i="54"/>
  <c r="AA649" i="54"/>
  <c r="S649" i="54"/>
  <c r="O649" i="54"/>
  <c r="N649" i="54"/>
  <c r="AJ648" i="54"/>
  <c r="AI648" i="54"/>
  <c r="AA648" i="54"/>
  <c r="S648" i="54"/>
  <c r="O648" i="54"/>
  <c r="N648" i="54"/>
  <c r="AJ647" i="54"/>
  <c r="AI647" i="54"/>
  <c r="AA647" i="54"/>
  <c r="S647" i="54"/>
  <c r="O647" i="54"/>
  <c r="N647" i="54"/>
  <c r="AJ646" i="54"/>
  <c r="AI646" i="54"/>
  <c r="AA646" i="54"/>
  <c r="S646" i="54"/>
  <c r="O646" i="54"/>
  <c r="N646" i="54"/>
  <c r="AJ645" i="54"/>
  <c r="AI645" i="54"/>
  <c r="AA645" i="54"/>
  <c r="S645" i="54"/>
  <c r="O645" i="54"/>
  <c r="N645" i="54"/>
  <c r="AJ644" i="54"/>
  <c r="AI644" i="54"/>
  <c r="AA644" i="54"/>
  <c r="S644" i="54"/>
  <c r="U644" i="54" s="1"/>
  <c r="O644" i="54"/>
  <c r="N644" i="54"/>
  <c r="AJ643" i="54"/>
  <c r="AI643" i="54"/>
  <c r="AA643" i="54"/>
  <c r="S643" i="54"/>
  <c r="O643" i="54"/>
  <c r="N643" i="54"/>
  <c r="AJ642" i="54"/>
  <c r="AI642" i="54"/>
  <c r="AA642" i="54"/>
  <c r="S642" i="54"/>
  <c r="O642" i="54"/>
  <c r="N642" i="54"/>
  <c r="AJ641" i="54"/>
  <c r="AI641" i="54"/>
  <c r="AA641" i="54"/>
  <c r="S641" i="54"/>
  <c r="U641" i="54" s="1"/>
  <c r="V641" i="54" s="1"/>
  <c r="AH641" i="54" s="1"/>
  <c r="O641" i="54"/>
  <c r="N641" i="54"/>
  <c r="AJ640" i="54"/>
  <c r="AI640" i="54"/>
  <c r="AA640" i="54"/>
  <c r="S640" i="54"/>
  <c r="U640" i="54" s="1"/>
  <c r="O640" i="54"/>
  <c r="N640" i="54"/>
  <c r="AJ639" i="54"/>
  <c r="AI639" i="54"/>
  <c r="AA639" i="54"/>
  <c r="S639" i="54"/>
  <c r="U639" i="54" s="1"/>
  <c r="O639" i="54"/>
  <c r="N639" i="54"/>
  <c r="AJ638" i="54"/>
  <c r="AI638" i="54"/>
  <c r="AA638" i="54"/>
  <c r="S638" i="54"/>
  <c r="O638" i="54"/>
  <c r="N638" i="54"/>
  <c r="AJ637" i="54"/>
  <c r="AI637" i="54"/>
  <c r="AA637" i="54"/>
  <c r="S637" i="54"/>
  <c r="U637" i="54" s="1"/>
  <c r="V637" i="54" s="1"/>
  <c r="AH637" i="54" s="1"/>
  <c r="O637" i="54"/>
  <c r="N637" i="54"/>
  <c r="AJ636" i="54"/>
  <c r="AI636" i="54"/>
  <c r="AA636" i="54"/>
  <c r="S636" i="54"/>
  <c r="U636" i="54" s="1"/>
  <c r="O636" i="54"/>
  <c r="N636" i="54"/>
  <c r="AJ635" i="54"/>
  <c r="AI635" i="54"/>
  <c r="AA635" i="54"/>
  <c r="S635" i="54"/>
  <c r="U635" i="54" s="1"/>
  <c r="O635" i="54"/>
  <c r="N635" i="54"/>
  <c r="AJ634" i="54"/>
  <c r="AI634" i="54"/>
  <c r="AA634" i="54"/>
  <c r="S634" i="54"/>
  <c r="U634" i="54" s="1"/>
  <c r="O634" i="54"/>
  <c r="N634" i="54"/>
  <c r="AJ633" i="54"/>
  <c r="AI633" i="54"/>
  <c r="AA633" i="54"/>
  <c r="S633" i="54"/>
  <c r="U633" i="54" s="1"/>
  <c r="V633" i="54" s="1"/>
  <c r="AH633" i="54" s="1"/>
  <c r="O633" i="54"/>
  <c r="N633" i="54"/>
  <c r="AJ632" i="54"/>
  <c r="AI632" i="54"/>
  <c r="AA632" i="54"/>
  <c r="S632" i="54"/>
  <c r="O632" i="54"/>
  <c r="N632" i="54"/>
  <c r="AJ631" i="54"/>
  <c r="AI631" i="54"/>
  <c r="AA631" i="54"/>
  <c r="S631" i="54"/>
  <c r="O631" i="54"/>
  <c r="N631" i="54"/>
  <c r="AJ630" i="54"/>
  <c r="AI630" i="54"/>
  <c r="AA630" i="54"/>
  <c r="S630" i="54"/>
  <c r="O630" i="54"/>
  <c r="N630" i="54"/>
  <c r="AJ629" i="54"/>
  <c r="AI629" i="54"/>
  <c r="AA629" i="54"/>
  <c r="S629" i="54"/>
  <c r="U629" i="54" s="1"/>
  <c r="V629" i="54" s="1"/>
  <c r="AH629" i="54" s="1"/>
  <c r="O629" i="54"/>
  <c r="N629" i="54"/>
  <c r="AJ628" i="54"/>
  <c r="AI628" i="54"/>
  <c r="AA628" i="54"/>
  <c r="S628" i="54"/>
  <c r="U628" i="54" s="1"/>
  <c r="V628" i="54" s="1"/>
  <c r="AH628" i="54" s="1"/>
  <c r="O628" i="54"/>
  <c r="N628" i="54"/>
  <c r="AJ627" i="54"/>
  <c r="AI627" i="54"/>
  <c r="AA627" i="54"/>
  <c r="S627" i="54"/>
  <c r="U627" i="54" s="1"/>
  <c r="V627" i="54" s="1"/>
  <c r="AH627" i="54" s="1"/>
  <c r="O627" i="54"/>
  <c r="N627" i="54"/>
  <c r="AJ626" i="54"/>
  <c r="AI626" i="54"/>
  <c r="AA626" i="54"/>
  <c r="S626" i="54"/>
  <c r="O626" i="54"/>
  <c r="N626" i="54"/>
  <c r="AJ625" i="54"/>
  <c r="AI625" i="54"/>
  <c r="AA625" i="54"/>
  <c r="S625" i="54"/>
  <c r="U625" i="54" s="1"/>
  <c r="V625" i="54" s="1"/>
  <c r="AH625" i="54" s="1"/>
  <c r="O625" i="54"/>
  <c r="N625" i="54"/>
  <c r="AJ624" i="54"/>
  <c r="AI624" i="54"/>
  <c r="AA624" i="54"/>
  <c r="S624" i="54"/>
  <c r="U624" i="54" s="1"/>
  <c r="V624" i="54" s="1"/>
  <c r="AH624" i="54" s="1"/>
  <c r="O624" i="54"/>
  <c r="N624" i="54"/>
  <c r="AJ623" i="54"/>
  <c r="AI623" i="54"/>
  <c r="AA623" i="54"/>
  <c r="S623" i="54"/>
  <c r="O623" i="54"/>
  <c r="N623" i="54"/>
  <c r="AJ622" i="54"/>
  <c r="AI622" i="54"/>
  <c r="AA622" i="54"/>
  <c r="S622" i="54"/>
  <c r="U622" i="54" s="1"/>
  <c r="V622" i="54" s="1"/>
  <c r="O622" i="54"/>
  <c r="N622" i="54"/>
  <c r="AJ621" i="54"/>
  <c r="AI621" i="54"/>
  <c r="AA621" i="54"/>
  <c r="S621" i="54"/>
  <c r="O621" i="54"/>
  <c r="N621" i="54"/>
  <c r="AJ620" i="54"/>
  <c r="AI620" i="54"/>
  <c r="AA620" i="54"/>
  <c r="S620" i="54"/>
  <c r="U620" i="54" s="1"/>
  <c r="V620" i="54" s="1"/>
  <c r="AH620" i="54" s="1"/>
  <c r="O620" i="54"/>
  <c r="N620" i="54"/>
  <c r="AJ619" i="54"/>
  <c r="AI619" i="54"/>
  <c r="AA619" i="54"/>
  <c r="S619" i="54"/>
  <c r="U619" i="54" s="1"/>
  <c r="V619" i="54" s="1"/>
  <c r="AH619" i="54" s="1"/>
  <c r="O619" i="54"/>
  <c r="N619" i="54"/>
  <c r="AJ618" i="54"/>
  <c r="AI618" i="54"/>
  <c r="AA618" i="54"/>
  <c r="S618" i="54"/>
  <c r="U618" i="54" s="1"/>
  <c r="O618" i="54"/>
  <c r="N618" i="54"/>
  <c r="AJ617" i="54"/>
  <c r="AI617" i="54"/>
  <c r="AA617" i="54"/>
  <c r="S617" i="54"/>
  <c r="U617" i="54" s="1"/>
  <c r="V617" i="54" s="1"/>
  <c r="AK617" i="54" s="1"/>
  <c r="O617" i="54"/>
  <c r="N617" i="54"/>
  <c r="AJ616" i="54"/>
  <c r="AI616" i="54"/>
  <c r="AA616" i="54"/>
  <c r="S616" i="54"/>
  <c r="O616" i="54"/>
  <c r="N616" i="54"/>
  <c r="AJ615" i="54"/>
  <c r="AI615" i="54"/>
  <c r="AA615" i="54"/>
  <c r="S615" i="54"/>
  <c r="O615" i="54"/>
  <c r="N615" i="54"/>
  <c r="AJ614" i="54"/>
  <c r="AI614" i="54"/>
  <c r="AA614" i="54"/>
  <c r="S614" i="54"/>
  <c r="O614" i="54"/>
  <c r="N614" i="54"/>
  <c r="AJ613" i="54"/>
  <c r="AI613" i="54"/>
  <c r="AA613" i="54"/>
  <c r="S613" i="54"/>
  <c r="U613" i="54" s="1"/>
  <c r="V613" i="54" s="1"/>
  <c r="AK613" i="54" s="1"/>
  <c r="O613" i="54"/>
  <c r="N613" i="54"/>
  <c r="AJ612" i="54"/>
  <c r="AI612" i="54"/>
  <c r="AA612" i="54"/>
  <c r="S612" i="54"/>
  <c r="U612" i="54" s="1"/>
  <c r="O612" i="54"/>
  <c r="N612" i="54"/>
  <c r="AJ611" i="54"/>
  <c r="AI611" i="54"/>
  <c r="AA611" i="54"/>
  <c r="S611" i="54"/>
  <c r="O611" i="54"/>
  <c r="N611" i="54"/>
  <c r="AJ610" i="54"/>
  <c r="AI610" i="54"/>
  <c r="AA610" i="54"/>
  <c r="S610" i="54"/>
  <c r="O610" i="54"/>
  <c r="N610" i="54"/>
  <c r="AJ609" i="54"/>
  <c r="AI609" i="54"/>
  <c r="AA609" i="54"/>
  <c r="S609" i="54"/>
  <c r="U609" i="54" s="1"/>
  <c r="V609" i="54" s="1"/>
  <c r="AH609" i="54" s="1"/>
  <c r="O609" i="54"/>
  <c r="N609" i="54"/>
  <c r="AJ608" i="54"/>
  <c r="AI608" i="54"/>
  <c r="AA608" i="54"/>
  <c r="S608" i="54"/>
  <c r="O608" i="54"/>
  <c r="N608" i="54"/>
  <c r="AJ607" i="54"/>
  <c r="AI607" i="54"/>
  <c r="AA607" i="54"/>
  <c r="S607" i="54"/>
  <c r="O607" i="54"/>
  <c r="N607" i="54"/>
  <c r="AJ606" i="54"/>
  <c r="AI606" i="54"/>
  <c r="AA606" i="54"/>
  <c r="S606" i="54"/>
  <c r="O606" i="54"/>
  <c r="N606" i="54"/>
  <c r="AJ605" i="54"/>
  <c r="AI605" i="54"/>
  <c r="AA605" i="54"/>
  <c r="S605" i="54"/>
  <c r="U605" i="54" s="1"/>
  <c r="O605" i="54"/>
  <c r="N605" i="54"/>
  <c r="AJ604" i="54"/>
  <c r="AI604" i="54"/>
  <c r="AA604" i="54"/>
  <c r="S604" i="54"/>
  <c r="U604" i="54" s="1"/>
  <c r="O604" i="54"/>
  <c r="N604" i="54"/>
  <c r="AJ603" i="54"/>
  <c r="AI603" i="54"/>
  <c r="AA603" i="54"/>
  <c r="S603" i="54"/>
  <c r="U603" i="54" s="1"/>
  <c r="V603" i="54" s="1"/>
  <c r="AK603" i="54" s="1"/>
  <c r="O603" i="54"/>
  <c r="N603" i="54"/>
  <c r="AJ602" i="54"/>
  <c r="AI602" i="54"/>
  <c r="AA602" i="54"/>
  <c r="S602" i="54"/>
  <c r="U602" i="54" s="1"/>
  <c r="O602" i="54"/>
  <c r="N602" i="54"/>
  <c r="AJ601" i="54"/>
  <c r="AI601" i="54"/>
  <c r="AA601" i="54"/>
  <c r="S601" i="54"/>
  <c r="U601" i="54" s="1"/>
  <c r="V601" i="54" s="1"/>
  <c r="AH601" i="54" s="1"/>
  <c r="O601" i="54"/>
  <c r="N601" i="54"/>
  <c r="AJ600" i="54"/>
  <c r="AI600" i="54"/>
  <c r="AA600" i="54"/>
  <c r="S600" i="54"/>
  <c r="O600" i="54"/>
  <c r="N600" i="54"/>
  <c r="AJ599" i="54"/>
  <c r="AI599" i="54"/>
  <c r="AA599" i="54"/>
  <c r="S599" i="54"/>
  <c r="U599" i="54" s="1"/>
  <c r="O599" i="54"/>
  <c r="N599" i="54"/>
  <c r="AJ598" i="54"/>
  <c r="AI598" i="54"/>
  <c r="AA598" i="54"/>
  <c r="S598" i="54"/>
  <c r="O598" i="54"/>
  <c r="N598" i="54"/>
  <c r="AJ597" i="54"/>
  <c r="AI597" i="54"/>
  <c r="AA597" i="54"/>
  <c r="S597" i="54"/>
  <c r="O597" i="54"/>
  <c r="N597" i="54"/>
  <c r="AJ596" i="54"/>
  <c r="AI596" i="54"/>
  <c r="AA596" i="54"/>
  <c r="S596" i="54"/>
  <c r="U596" i="54" s="1"/>
  <c r="O596" i="54"/>
  <c r="N596" i="54"/>
  <c r="AJ595" i="54"/>
  <c r="AI595" i="54"/>
  <c r="AA595" i="54"/>
  <c r="S595" i="54"/>
  <c r="U595" i="54" s="1"/>
  <c r="O595" i="54"/>
  <c r="N595" i="54"/>
  <c r="AJ594" i="54"/>
  <c r="AI594" i="54"/>
  <c r="AA594" i="54"/>
  <c r="S594" i="54"/>
  <c r="U594" i="54" s="1"/>
  <c r="V594" i="54" s="1"/>
  <c r="AH594" i="54" s="1"/>
  <c r="O594" i="54"/>
  <c r="N594" i="54"/>
  <c r="AJ593" i="54"/>
  <c r="AI593" i="54"/>
  <c r="AA593" i="54"/>
  <c r="S593" i="54"/>
  <c r="O593" i="54"/>
  <c r="N593" i="54"/>
  <c r="AJ592" i="54"/>
  <c r="AI592" i="54"/>
  <c r="AA592" i="54"/>
  <c r="S592" i="54"/>
  <c r="O592" i="54"/>
  <c r="N592" i="54"/>
  <c r="AJ591" i="54"/>
  <c r="AI591" i="54"/>
  <c r="AA591" i="54"/>
  <c r="S591" i="54"/>
  <c r="O591" i="54"/>
  <c r="N591" i="54"/>
  <c r="AJ590" i="54"/>
  <c r="AI590" i="54"/>
  <c r="AA590" i="54"/>
  <c r="S590" i="54"/>
  <c r="U590" i="54" s="1"/>
  <c r="O590" i="54"/>
  <c r="N590" i="54"/>
  <c r="AJ589" i="54"/>
  <c r="AI589" i="54"/>
  <c r="AA589" i="54"/>
  <c r="S589" i="54"/>
  <c r="O589" i="54"/>
  <c r="N589" i="54"/>
  <c r="AJ588" i="54"/>
  <c r="AI588" i="54"/>
  <c r="AA588" i="54"/>
  <c r="S588" i="54"/>
  <c r="U588" i="54" s="1"/>
  <c r="O588" i="54"/>
  <c r="N588" i="54"/>
  <c r="AJ587" i="54"/>
  <c r="AI587" i="54"/>
  <c r="AA587" i="54"/>
  <c r="S587" i="54"/>
  <c r="U587" i="54" s="1"/>
  <c r="V587" i="54" s="1"/>
  <c r="AH587" i="54" s="1"/>
  <c r="O587" i="54"/>
  <c r="N587" i="54"/>
  <c r="AJ586" i="54"/>
  <c r="AI586" i="54"/>
  <c r="AA586" i="54"/>
  <c r="S586" i="54"/>
  <c r="O586" i="54"/>
  <c r="N586" i="54"/>
  <c r="AJ585" i="54"/>
  <c r="AI585" i="54"/>
  <c r="AA585" i="54"/>
  <c r="S585" i="54"/>
  <c r="U585" i="54" s="1"/>
  <c r="V585" i="54" s="1"/>
  <c r="AH585" i="54" s="1"/>
  <c r="O585" i="54"/>
  <c r="N585" i="54"/>
  <c r="AJ584" i="54"/>
  <c r="AI584" i="54"/>
  <c r="AA584" i="54"/>
  <c r="S584" i="54"/>
  <c r="O584" i="54"/>
  <c r="N584" i="54"/>
  <c r="AJ583" i="54"/>
  <c r="AI583" i="54"/>
  <c r="AA583" i="54"/>
  <c r="S583" i="54"/>
  <c r="U583" i="54" s="1"/>
  <c r="O583" i="54"/>
  <c r="N583" i="54"/>
  <c r="AJ582" i="54"/>
  <c r="AI582" i="54"/>
  <c r="AA582" i="54"/>
  <c r="S582" i="54"/>
  <c r="O582" i="54"/>
  <c r="N582" i="54"/>
  <c r="AJ581" i="54"/>
  <c r="AI581" i="54"/>
  <c r="AA581" i="54"/>
  <c r="S581" i="54"/>
  <c r="O581" i="54"/>
  <c r="N581" i="54"/>
  <c r="AJ580" i="54"/>
  <c r="AI580" i="54"/>
  <c r="AA580" i="54"/>
  <c r="S580" i="54"/>
  <c r="U580" i="54" s="1"/>
  <c r="V580" i="54" s="1"/>
  <c r="AH580" i="54" s="1"/>
  <c r="O580" i="54"/>
  <c r="N580" i="54"/>
  <c r="AJ579" i="54"/>
  <c r="AI579" i="54"/>
  <c r="AA579" i="54"/>
  <c r="S579" i="54"/>
  <c r="O579" i="54"/>
  <c r="N579" i="54"/>
  <c r="AJ578" i="54"/>
  <c r="AI578" i="54"/>
  <c r="AA578" i="54"/>
  <c r="S578" i="54"/>
  <c r="O578" i="54"/>
  <c r="N578" i="54"/>
  <c r="AJ577" i="54"/>
  <c r="AI577" i="54"/>
  <c r="AA577" i="54"/>
  <c r="S577" i="54"/>
  <c r="O577" i="54"/>
  <c r="N577" i="54"/>
  <c r="AJ576" i="54"/>
  <c r="AI576" i="54"/>
  <c r="AA576" i="54"/>
  <c r="S576" i="54"/>
  <c r="U576" i="54" s="1"/>
  <c r="O576" i="54"/>
  <c r="N576" i="54"/>
  <c r="AJ575" i="54"/>
  <c r="AI575" i="54"/>
  <c r="AA575" i="54"/>
  <c r="S575" i="54"/>
  <c r="O575" i="54"/>
  <c r="N575" i="54"/>
  <c r="AJ574" i="54"/>
  <c r="AI574" i="54"/>
  <c r="AA574" i="54"/>
  <c r="S574" i="54"/>
  <c r="U574" i="54" s="1"/>
  <c r="V574" i="54" s="1"/>
  <c r="AH574" i="54" s="1"/>
  <c r="O574" i="54"/>
  <c r="N574" i="54"/>
  <c r="AJ573" i="54"/>
  <c r="AI573" i="54"/>
  <c r="AA573" i="54"/>
  <c r="S573" i="54"/>
  <c r="U573" i="54" s="1"/>
  <c r="V573" i="54" s="1"/>
  <c r="AH573" i="54" s="1"/>
  <c r="O573" i="54"/>
  <c r="N573" i="54"/>
  <c r="AJ572" i="54"/>
  <c r="AI572" i="54"/>
  <c r="AA572" i="54"/>
  <c r="S572" i="54"/>
  <c r="O572" i="54"/>
  <c r="N572" i="54"/>
  <c r="AJ571" i="54"/>
  <c r="AI571" i="54"/>
  <c r="AA571" i="54"/>
  <c r="S571" i="54"/>
  <c r="O571" i="54"/>
  <c r="N571" i="54"/>
  <c r="AJ570" i="54"/>
  <c r="AI570" i="54"/>
  <c r="AA570" i="54"/>
  <c r="S570" i="54"/>
  <c r="O570" i="54"/>
  <c r="N570" i="54"/>
  <c r="AJ569" i="54"/>
  <c r="AI569" i="54"/>
  <c r="AA569" i="54"/>
  <c r="S569" i="54"/>
  <c r="O569" i="54"/>
  <c r="N569" i="54"/>
  <c r="AJ568" i="54"/>
  <c r="AI568" i="54"/>
  <c r="AA568" i="54"/>
  <c r="S568" i="54"/>
  <c r="U568" i="54" s="1"/>
  <c r="O568" i="54"/>
  <c r="N568" i="54"/>
  <c r="AJ567" i="54"/>
  <c r="AI567" i="54"/>
  <c r="AA567" i="54"/>
  <c r="S567" i="54"/>
  <c r="U567" i="54" s="1"/>
  <c r="O567" i="54"/>
  <c r="N567" i="54"/>
  <c r="AJ566" i="54"/>
  <c r="AI566" i="54"/>
  <c r="AA566" i="54"/>
  <c r="S566" i="54"/>
  <c r="U566" i="54" s="1"/>
  <c r="V566" i="54" s="1"/>
  <c r="AH566" i="54" s="1"/>
  <c r="O566" i="54"/>
  <c r="N566" i="54"/>
  <c r="AJ565" i="54"/>
  <c r="AI565" i="54"/>
  <c r="AA565" i="54"/>
  <c r="S565" i="54"/>
  <c r="U565" i="54" s="1"/>
  <c r="O565" i="54"/>
  <c r="N565" i="54"/>
  <c r="AJ564" i="54"/>
  <c r="AI564" i="54"/>
  <c r="AA564" i="54"/>
  <c r="S564" i="54"/>
  <c r="U564" i="54" s="1"/>
  <c r="V564" i="54" s="1"/>
  <c r="AH564" i="54" s="1"/>
  <c r="O564" i="54"/>
  <c r="N564" i="54"/>
  <c r="AJ563" i="54"/>
  <c r="AI563" i="54"/>
  <c r="AA563" i="54"/>
  <c r="S563" i="54"/>
  <c r="O563" i="54"/>
  <c r="N563" i="54"/>
  <c r="AJ562" i="54"/>
  <c r="AI562" i="54"/>
  <c r="AA562" i="54"/>
  <c r="S562" i="54"/>
  <c r="U562" i="54" s="1"/>
  <c r="V562" i="54" s="1"/>
  <c r="AK562" i="54" s="1"/>
  <c r="O562" i="54"/>
  <c r="N562" i="54"/>
  <c r="AJ561" i="54"/>
  <c r="AI561" i="54"/>
  <c r="AA561" i="54"/>
  <c r="S561" i="54"/>
  <c r="O561" i="54"/>
  <c r="N561" i="54"/>
  <c r="AJ560" i="54"/>
  <c r="AI560" i="54"/>
  <c r="AA560" i="54"/>
  <c r="S560" i="54"/>
  <c r="O560" i="54"/>
  <c r="N560" i="54"/>
  <c r="AJ559" i="54"/>
  <c r="AI559" i="54"/>
  <c r="AA559" i="54"/>
  <c r="S559" i="54"/>
  <c r="O559" i="54"/>
  <c r="N559" i="54"/>
  <c r="AJ558" i="54"/>
  <c r="AI558" i="54"/>
  <c r="AA558" i="54"/>
  <c r="S558" i="54"/>
  <c r="U558" i="54" s="1"/>
  <c r="O558" i="54"/>
  <c r="N558" i="54"/>
  <c r="AJ557" i="54"/>
  <c r="AI557" i="54"/>
  <c r="AA557" i="54"/>
  <c r="S557" i="54"/>
  <c r="O557" i="54"/>
  <c r="N557" i="54"/>
  <c r="AJ556" i="54"/>
  <c r="AI556" i="54"/>
  <c r="AA556" i="54"/>
  <c r="S556" i="54"/>
  <c r="U556" i="54" s="1"/>
  <c r="O556" i="54"/>
  <c r="N556" i="54"/>
  <c r="AJ555" i="54"/>
  <c r="AI555" i="54"/>
  <c r="AA555" i="54"/>
  <c r="S555" i="54"/>
  <c r="O555" i="54"/>
  <c r="N555" i="54"/>
  <c r="AJ554" i="54"/>
  <c r="AI554" i="54"/>
  <c r="AA554" i="54"/>
  <c r="S554" i="54"/>
  <c r="U554" i="54" s="1"/>
  <c r="O554" i="54"/>
  <c r="N554" i="54"/>
  <c r="AJ553" i="54"/>
  <c r="AI553" i="54"/>
  <c r="AA553" i="54"/>
  <c r="S553" i="54"/>
  <c r="U553" i="54" s="1"/>
  <c r="V553" i="54" s="1"/>
  <c r="AH553" i="54" s="1"/>
  <c r="O553" i="54"/>
  <c r="N553" i="54"/>
  <c r="AJ552" i="54"/>
  <c r="AI552" i="54"/>
  <c r="AA552" i="54"/>
  <c r="S552" i="54"/>
  <c r="U552" i="54" s="1"/>
  <c r="V552" i="54" s="1"/>
  <c r="W552" i="54" s="1"/>
  <c r="O552" i="54"/>
  <c r="N552" i="54"/>
  <c r="AJ551" i="54"/>
  <c r="AI551" i="54"/>
  <c r="AA551" i="54"/>
  <c r="S551" i="54"/>
  <c r="O551" i="54"/>
  <c r="N551" i="54"/>
  <c r="AJ550" i="54"/>
  <c r="AI550" i="54"/>
  <c r="AA550" i="54"/>
  <c r="S550" i="54"/>
  <c r="U550" i="54" s="1"/>
  <c r="V550" i="54" s="1"/>
  <c r="O550" i="54"/>
  <c r="N550" i="54"/>
  <c r="AJ549" i="54"/>
  <c r="AI549" i="54"/>
  <c r="AA549" i="54"/>
  <c r="S549" i="54"/>
  <c r="O549" i="54"/>
  <c r="N549" i="54"/>
  <c r="AJ548" i="54"/>
  <c r="AI548" i="54"/>
  <c r="AA548" i="54"/>
  <c r="S548" i="54"/>
  <c r="U548" i="54" s="1"/>
  <c r="V548" i="54" s="1"/>
  <c r="AK548" i="54" s="1"/>
  <c r="O548" i="54"/>
  <c r="N548" i="54"/>
  <c r="AJ547" i="54"/>
  <c r="AI547" i="54"/>
  <c r="AA547" i="54"/>
  <c r="S547" i="54"/>
  <c r="U547" i="54" s="1"/>
  <c r="V547" i="54" s="1"/>
  <c r="AH547" i="54" s="1"/>
  <c r="O547" i="54"/>
  <c r="N547" i="54"/>
  <c r="AJ546" i="54"/>
  <c r="AI546" i="54"/>
  <c r="AA546" i="54"/>
  <c r="S546" i="54"/>
  <c r="O546" i="54"/>
  <c r="N546" i="54"/>
  <c r="AJ545" i="54"/>
  <c r="AI545" i="54"/>
  <c r="AA545" i="54"/>
  <c r="S545" i="54"/>
  <c r="O545" i="54"/>
  <c r="N545" i="54"/>
  <c r="AJ544" i="54"/>
  <c r="AI544" i="54"/>
  <c r="AA544" i="54"/>
  <c r="S544" i="54"/>
  <c r="O544" i="54"/>
  <c r="N544" i="54"/>
  <c r="AJ543" i="54"/>
  <c r="AI543" i="54"/>
  <c r="AA543" i="54"/>
  <c r="S543" i="54"/>
  <c r="U543" i="54" s="1"/>
  <c r="V543" i="54" s="1"/>
  <c r="AH543" i="54" s="1"/>
  <c r="O543" i="54"/>
  <c r="N543" i="54"/>
  <c r="AJ542" i="54"/>
  <c r="AI542" i="54"/>
  <c r="AA542" i="54"/>
  <c r="S542" i="54"/>
  <c r="O542" i="54"/>
  <c r="N542" i="54"/>
  <c r="AJ541" i="54"/>
  <c r="AI541" i="54"/>
  <c r="AA541" i="54"/>
  <c r="S541" i="54"/>
  <c r="U541" i="54" s="1"/>
  <c r="O541" i="54"/>
  <c r="N541" i="54"/>
  <c r="AJ540" i="54"/>
  <c r="AI540" i="54"/>
  <c r="AA540" i="54"/>
  <c r="S540" i="54"/>
  <c r="O540" i="54"/>
  <c r="N540" i="54"/>
  <c r="AJ539" i="54"/>
  <c r="AI539" i="54"/>
  <c r="AA539" i="54"/>
  <c r="S539" i="54"/>
  <c r="U539" i="54" s="1"/>
  <c r="V539" i="54" s="1"/>
  <c r="AH539" i="54" s="1"/>
  <c r="O539" i="54"/>
  <c r="N539" i="54"/>
  <c r="AJ538" i="54"/>
  <c r="AI538" i="54"/>
  <c r="AA538" i="54"/>
  <c r="S538" i="54"/>
  <c r="U538" i="54" s="1"/>
  <c r="V538" i="54" s="1"/>
  <c r="X538" i="54" s="1"/>
  <c r="O538" i="54"/>
  <c r="N538" i="54"/>
  <c r="AJ537" i="54"/>
  <c r="AI537" i="54"/>
  <c r="AA537" i="54"/>
  <c r="S537" i="54"/>
  <c r="O537" i="54"/>
  <c r="N537" i="54"/>
  <c r="AJ536" i="54"/>
  <c r="AI536" i="54"/>
  <c r="AA536" i="54"/>
  <c r="S536" i="54"/>
  <c r="U536" i="54" s="1"/>
  <c r="V536" i="54" s="1"/>
  <c r="AK536" i="54" s="1"/>
  <c r="O536" i="54"/>
  <c r="N536" i="54"/>
  <c r="AJ535" i="54"/>
  <c r="AI535" i="54"/>
  <c r="AA535" i="54"/>
  <c r="S535" i="54"/>
  <c r="O535" i="54"/>
  <c r="N535" i="54"/>
  <c r="AJ534" i="54"/>
  <c r="AI534" i="54"/>
  <c r="AA534" i="54"/>
  <c r="S534" i="54"/>
  <c r="U534" i="54" s="1"/>
  <c r="V534" i="54" s="1"/>
  <c r="AH534" i="54" s="1"/>
  <c r="O534" i="54"/>
  <c r="N534" i="54"/>
  <c r="AJ533" i="54"/>
  <c r="AI533" i="54"/>
  <c r="AA533" i="54"/>
  <c r="S533" i="54"/>
  <c r="U533" i="54" s="1"/>
  <c r="O533" i="54"/>
  <c r="N533" i="54"/>
  <c r="AJ532" i="54"/>
  <c r="AI532" i="54"/>
  <c r="AA532" i="54"/>
  <c r="S532" i="54"/>
  <c r="O532" i="54"/>
  <c r="N532" i="54"/>
  <c r="AJ531" i="54"/>
  <c r="AI531" i="54"/>
  <c r="AA531" i="54"/>
  <c r="S531" i="54"/>
  <c r="U531" i="54" s="1"/>
  <c r="O531" i="54"/>
  <c r="N531" i="54"/>
  <c r="AJ530" i="54"/>
  <c r="AI530" i="54"/>
  <c r="AA530" i="54"/>
  <c r="S530" i="54"/>
  <c r="U530" i="54" s="1"/>
  <c r="O530" i="54"/>
  <c r="N530" i="54"/>
  <c r="AJ529" i="54"/>
  <c r="AI529" i="54"/>
  <c r="AA529" i="54"/>
  <c r="S529" i="54"/>
  <c r="U529" i="54" s="1"/>
  <c r="O529" i="54"/>
  <c r="N529" i="54"/>
  <c r="AJ528" i="54"/>
  <c r="AI528" i="54"/>
  <c r="AA528" i="54"/>
  <c r="S528" i="54"/>
  <c r="O528" i="54"/>
  <c r="N528" i="54"/>
  <c r="AJ527" i="54"/>
  <c r="AI527" i="54"/>
  <c r="AA527" i="54"/>
  <c r="S527" i="54"/>
  <c r="U527" i="54" s="1"/>
  <c r="V527" i="54" s="1"/>
  <c r="AH527" i="54" s="1"/>
  <c r="O527" i="54"/>
  <c r="N527" i="54"/>
  <c r="AJ526" i="54"/>
  <c r="AI526" i="54"/>
  <c r="AA526" i="54"/>
  <c r="S526" i="54"/>
  <c r="O526" i="54"/>
  <c r="N526" i="54"/>
  <c r="AJ525" i="54"/>
  <c r="AI525" i="54"/>
  <c r="AA525" i="54"/>
  <c r="S525" i="54"/>
  <c r="U525" i="54" s="1"/>
  <c r="O525" i="54"/>
  <c r="N525" i="54"/>
  <c r="AJ524" i="54"/>
  <c r="AI524" i="54"/>
  <c r="AA524" i="54"/>
  <c r="S524" i="54"/>
  <c r="O524" i="54"/>
  <c r="N524" i="54"/>
  <c r="AJ523" i="54"/>
  <c r="AI523" i="54"/>
  <c r="AA523" i="54"/>
  <c r="S523" i="54"/>
  <c r="U523" i="54" s="1"/>
  <c r="V523" i="54" s="1"/>
  <c r="AH523" i="54" s="1"/>
  <c r="O523" i="54"/>
  <c r="N523" i="54"/>
  <c r="AJ522" i="54"/>
  <c r="AI522" i="54"/>
  <c r="AA522" i="54"/>
  <c r="S522" i="54"/>
  <c r="U522" i="54" s="1"/>
  <c r="O522" i="54"/>
  <c r="N522" i="54"/>
  <c r="AJ521" i="54"/>
  <c r="AI521" i="54"/>
  <c r="AA521" i="54"/>
  <c r="S521" i="54"/>
  <c r="U521" i="54" s="1"/>
  <c r="O521" i="54"/>
  <c r="N521" i="54"/>
  <c r="AJ520" i="54"/>
  <c r="AI520" i="54"/>
  <c r="AA520" i="54"/>
  <c r="S520" i="54"/>
  <c r="O520" i="54"/>
  <c r="N520" i="54"/>
  <c r="AJ519" i="54"/>
  <c r="AI519" i="54"/>
  <c r="AA519" i="54"/>
  <c r="S519" i="54"/>
  <c r="O519" i="54"/>
  <c r="N519" i="54"/>
  <c r="AJ518" i="54"/>
  <c r="AI518" i="54"/>
  <c r="AA518" i="54"/>
  <c r="S518" i="54"/>
  <c r="U518" i="54" s="1"/>
  <c r="V518" i="54" s="1"/>
  <c r="O518" i="54"/>
  <c r="N518" i="54"/>
  <c r="AJ517" i="54"/>
  <c r="AI517" i="54"/>
  <c r="AA517" i="54"/>
  <c r="S517" i="54"/>
  <c r="O517" i="54"/>
  <c r="N517" i="54"/>
  <c r="AJ516" i="54"/>
  <c r="AI516" i="54"/>
  <c r="AA516" i="54"/>
  <c r="S516" i="54"/>
  <c r="U516" i="54" s="1"/>
  <c r="V516" i="54" s="1"/>
  <c r="AH516" i="54" s="1"/>
  <c r="O516" i="54"/>
  <c r="N516" i="54"/>
  <c r="AJ515" i="54"/>
  <c r="AI515" i="54"/>
  <c r="AA515" i="54"/>
  <c r="S515" i="54"/>
  <c r="U515" i="54" s="1"/>
  <c r="O515" i="54"/>
  <c r="N515" i="54"/>
  <c r="AJ514" i="54"/>
  <c r="AI514" i="54"/>
  <c r="AA514" i="54"/>
  <c r="S514" i="54"/>
  <c r="O514" i="54"/>
  <c r="N514" i="54"/>
  <c r="AJ513" i="54"/>
  <c r="AI513" i="54"/>
  <c r="AA513" i="54"/>
  <c r="S513" i="54"/>
  <c r="U513" i="54" s="1"/>
  <c r="O513" i="54"/>
  <c r="N513" i="54"/>
  <c r="AJ512" i="54"/>
  <c r="AI512" i="54"/>
  <c r="AA512" i="54"/>
  <c r="S512" i="54"/>
  <c r="U512" i="54" s="1"/>
  <c r="V512" i="54" s="1"/>
  <c r="AH512" i="54" s="1"/>
  <c r="O512" i="54"/>
  <c r="N512" i="54"/>
  <c r="AJ511" i="54"/>
  <c r="AI511" i="54"/>
  <c r="AA511" i="54"/>
  <c r="S511" i="54"/>
  <c r="U511" i="54" s="1"/>
  <c r="O511" i="54"/>
  <c r="N511" i="54"/>
  <c r="AJ510" i="54"/>
  <c r="AI510" i="54"/>
  <c r="AA510" i="54"/>
  <c r="S510" i="54"/>
  <c r="O510" i="54"/>
  <c r="N510" i="54"/>
  <c r="AJ509" i="54"/>
  <c r="AI509" i="54"/>
  <c r="AA509" i="54"/>
  <c r="S509" i="54"/>
  <c r="U509" i="54" s="1"/>
  <c r="O509" i="54"/>
  <c r="N509" i="54"/>
  <c r="AJ508" i="54"/>
  <c r="AI508" i="54"/>
  <c r="AA508" i="54"/>
  <c r="S508" i="54"/>
  <c r="U508" i="54" s="1"/>
  <c r="O508" i="54"/>
  <c r="N508" i="54"/>
  <c r="AJ507" i="54"/>
  <c r="AI507" i="54"/>
  <c r="AA507" i="54"/>
  <c r="S507" i="54"/>
  <c r="O507" i="54"/>
  <c r="N507" i="54"/>
  <c r="AJ506" i="54"/>
  <c r="AI506" i="54"/>
  <c r="AA506" i="54"/>
  <c r="S506" i="54"/>
  <c r="O506" i="54"/>
  <c r="N506" i="54"/>
  <c r="AJ505" i="54"/>
  <c r="AI505" i="54"/>
  <c r="AA505" i="54"/>
  <c r="S505" i="54"/>
  <c r="O505" i="54"/>
  <c r="N505" i="54"/>
  <c r="AJ504" i="54"/>
  <c r="AI504" i="54"/>
  <c r="AA504" i="54"/>
  <c r="S504" i="54"/>
  <c r="U504" i="54" s="1"/>
  <c r="V504" i="54" s="1"/>
  <c r="AH504" i="54" s="1"/>
  <c r="O504" i="54"/>
  <c r="N504" i="54"/>
  <c r="AJ503" i="54"/>
  <c r="AI503" i="54"/>
  <c r="AA503" i="54"/>
  <c r="S503" i="54"/>
  <c r="U503" i="54" s="1"/>
  <c r="V503" i="54" s="1"/>
  <c r="AH503" i="54" s="1"/>
  <c r="O503" i="54"/>
  <c r="N503" i="54"/>
  <c r="AJ502" i="54"/>
  <c r="AI502" i="54"/>
  <c r="AA502" i="54"/>
  <c r="S502" i="54"/>
  <c r="U502" i="54" s="1"/>
  <c r="V502" i="54" s="1"/>
  <c r="AH502" i="54" s="1"/>
  <c r="O502" i="54"/>
  <c r="N502" i="54"/>
  <c r="AJ501" i="54"/>
  <c r="AI501" i="54"/>
  <c r="AA501" i="54"/>
  <c r="S501" i="54"/>
  <c r="O501" i="54"/>
  <c r="N501" i="54"/>
  <c r="AJ500" i="54"/>
  <c r="AI500" i="54"/>
  <c r="AA500" i="54"/>
  <c r="S500" i="54"/>
  <c r="U500" i="54" s="1"/>
  <c r="V500" i="54" s="1"/>
  <c r="AH500" i="54" s="1"/>
  <c r="O500" i="54"/>
  <c r="N500" i="54"/>
  <c r="AJ499" i="54"/>
  <c r="AI499" i="54"/>
  <c r="AA499" i="54"/>
  <c r="S499" i="54"/>
  <c r="U499" i="54" s="1"/>
  <c r="O499" i="54"/>
  <c r="N499" i="54"/>
  <c r="AJ498" i="54"/>
  <c r="AI498" i="54"/>
  <c r="AA498" i="54"/>
  <c r="S498" i="54"/>
  <c r="U498" i="54" s="1"/>
  <c r="O498" i="54"/>
  <c r="N498" i="54"/>
  <c r="AJ497" i="54"/>
  <c r="AI497" i="54"/>
  <c r="AA497" i="54"/>
  <c r="S497" i="54"/>
  <c r="U497" i="54" s="1"/>
  <c r="O497" i="54"/>
  <c r="N497" i="54"/>
  <c r="AJ496" i="54"/>
  <c r="AI496" i="54"/>
  <c r="AA496" i="54"/>
  <c r="S496" i="54"/>
  <c r="U496" i="54" s="1"/>
  <c r="O496" i="54"/>
  <c r="N496" i="54"/>
  <c r="AJ495" i="54"/>
  <c r="AI495" i="54"/>
  <c r="AA495" i="54"/>
  <c r="S495" i="54"/>
  <c r="O495" i="54"/>
  <c r="N495" i="54"/>
  <c r="AJ494" i="54"/>
  <c r="AI494" i="54"/>
  <c r="AA494" i="54"/>
  <c r="S494" i="54"/>
  <c r="O494" i="54"/>
  <c r="N494" i="54"/>
  <c r="AJ493" i="54"/>
  <c r="AI493" i="54"/>
  <c r="AA493" i="54"/>
  <c r="S493" i="54"/>
  <c r="O493" i="54"/>
  <c r="N493" i="54"/>
  <c r="AJ492" i="54"/>
  <c r="AI492" i="54"/>
  <c r="AA492" i="54"/>
  <c r="S492" i="54"/>
  <c r="O492" i="54"/>
  <c r="N492" i="54"/>
  <c r="AJ491" i="54"/>
  <c r="AI491" i="54"/>
  <c r="AA491" i="54"/>
  <c r="S491" i="54"/>
  <c r="O491" i="54"/>
  <c r="N491" i="54"/>
  <c r="AJ490" i="54"/>
  <c r="AI490" i="54"/>
  <c r="AA490" i="54"/>
  <c r="S490" i="54"/>
  <c r="O490" i="54"/>
  <c r="N490" i="54"/>
  <c r="AJ489" i="54"/>
  <c r="AI489" i="54"/>
  <c r="AA489" i="54"/>
  <c r="S489" i="54"/>
  <c r="O489" i="54"/>
  <c r="N489" i="54"/>
  <c r="AJ488" i="54"/>
  <c r="AI488" i="54"/>
  <c r="AA488" i="54"/>
  <c r="S488" i="54"/>
  <c r="U488" i="54" s="1"/>
  <c r="O488" i="54"/>
  <c r="N488" i="54"/>
  <c r="AJ487" i="54"/>
  <c r="AI487" i="54"/>
  <c r="AA487" i="54"/>
  <c r="S487" i="54"/>
  <c r="U487" i="54" s="1"/>
  <c r="O487" i="54"/>
  <c r="N487" i="54"/>
  <c r="AJ486" i="54"/>
  <c r="AI486" i="54"/>
  <c r="AA486" i="54"/>
  <c r="S486" i="54"/>
  <c r="U486" i="54" s="1"/>
  <c r="V486" i="54" s="1"/>
  <c r="AH486" i="54" s="1"/>
  <c r="O486" i="54"/>
  <c r="N486" i="54"/>
  <c r="AJ485" i="54"/>
  <c r="AI485" i="54"/>
  <c r="AA485" i="54"/>
  <c r="S485" i="54"/>
  <c r="O485" i="54"/>
  <c r="N485" i="54"/>
  <c r="AJ484" i="54"/>
  <c r="AI484" i="54"/>
  <c r="AA484" i="54"/>
  <c r="S484" i="54"/>
  <c r="U484" i="54" s="1"/>
  <c r="O484" i="54"/>
  <c r="N484" i="54"/>
  <c r="AJ483" i="54"/>
  <c r="AI483" i="54"/>
  <c r="AA483" i="54"/>
  <c r="S483" i="54"/>
  <c r="U483" i="54" s="1"/>
  <c r="V483" i="54" s="1"/>
  <c r="AH483" i="54" s="1"/>
  <c r="O483" i="54"/>
  <c r="N483" i="54"/>
  <c r="AJ482" i="54"/>
  <c r="AI482" i="54"/>
  <c r="AA482" i="54"/>
  <c r="S482" i="54"/>
  <c r="O482" i="54"/>
  <c r="N482" i="54"/>
  <c r="AJ481" i="54"/>
  <c r="AI481" i="54"/>
  <c r="AA481" i="54"/>
  <c r="S481" i="54"/>
  <c r="U481" i="54" s="1"/>
  <c r="O481" i="54"/>
  <c r="N481" i="54"/>
  <c r="AJ480" i="54"/>
  <c r="AI480" i="54"/>
  <c r="AA480" i="54"/>
  <c r="S480" i="54"/>
  <c r="O480" i="54"/>
  <c r="N480" i="54"/>
  <c r="AJ479" i="54"/>
  <c r="AI479" i="54"/>
  <c r="AA479" i="54"/>
  <c r="S479" i="54"/>
  <c r="O479" i="54"/>
  <c r="N479" i="54"/>
  <c r="AJ478" i="54"/>
  <c r="AI478" i="54"/>
  <c r="AA478" i="54"/>
  <c r="S478" i="54"/>
  <c r="O478" i="54"/>
  <c r="N478" i="54"/>
  <c r="AJ477" i="54"/>
  <c r="AI477" i="54"/>
  <c r="AA477" i="54"/>
  <c r="S477" i="54"/>
  <c r="U477" i="54" s="1"/>
  <c r="V477" i="54" s="1"/>
  <c r="AH477" i="54" s="1"/>
  <c r="O477" i="54"/>
  <c r="N477" i="54"/>
  <c r="AJ476" i="54"/>
  <c r="AI476" i="54"/>
  <c r="AA476" i="54"/>
  <c r="S476" i="54"/>
  <c r="U476" i="54" s="1"/>
  <c r="O476" i="54"/>
  <c r="N476" i="54"/>
  <c r="AJ475" i="54"/>
  <c r="AI475" i="54"/>
  <c r="AA475" i="54"/>
  <c r="S475" i="54"/>
  <c r="O475" i="54"/>
  <c r="N475" i="54"/>
  <c r="AJ474" i="54"/>
  <c r="AI474" i="54"/>
  <c r="AA474" i="54"/>
  <c r="S474" i="54"/>
  <c r="O474" i="54"/>
  <c r="N474" i="54"/>
  <c r="AJ473" i="54"/>
  <c r="AI473" i="54"/>
  <c r="AA473" i="54"/>
  <c r="S473" i="54"/>
  <c r="O473" i="54"/>
  <c r="N473" i="54"/>
  <c r="AJ472" i="54"/>
  <c r="AI472" i="54"/>
  <c r="AA472" i="54"/>
  <c r="S472" i="54"/>
  <c r="U472" i="54" s="1"/>
  <c r="V472" i="54" s="1"/>
  <c r="AK472" i="54" s="1"/>
  <c r="O472" i="54"/>
  <c r="N472" i="54"/>
  <c r="AJ471" i="54"/>
  <c r="AI471" i="54"/>
  <c r="AA471" i="54"/>
  <c r="S471" i="54"/>
  <c r="O471" i="54"/>
  <c r="N471" i="54"/>
  <c r="AJ470" i="54"/>
  <c r="AI470" i="54"/>
  <c r="AA470" i="54"/>
  <c r="S470" i="54"/>
  <c r="O470" i="54"/>
  <c r="N470" i="54"/>
  <c r="AJ469" i="54"/>
  <c r="AI469" i="54"/>
  <c r="AA469" i="54"/>
  <c r="S469" i="54"/>
  <c r="U469" i="54" s="1"/>
  <c r="V469" i="54" s="1"/>
  <c r="W469" i="54" s="1"/>
  <c r="O469" i="54"/>
  <c r="N469" i="54"/>
  <c r="AJ468" i="54"/>
  <c r="AI468" i="54"/>
  <c r="AA468" i="54"/>
  <c r="S468" i="54"/>
  <c r="U468" i="54" s="1"/>
  <c r="O468" i="54"/>
  <c r="N468" i="54"/>
  <c r="AJ467" i="54"/>
  <c r="AI467" i="54"/>
  <c r="AA467" i="54"/>
  <c r="S467" i="54"/>
  <c r="U467" i="54" s="1"/>
  <c r="V467" i="54" s="1"/>
  <c r="AH467" i="54" s="1"/>
  <c r="O467" i="54"/>
  <c r="N467" i="54"/>
  <c r="AJ466" i="54"/>
  <c r="AI466" i="54"/>
  <c r="AA466" i="54"/>
  <c r="S466" i="54"/>
  <c r="U466" i="54" s="1"/>
  <c r="O466" i="54"/>
  <c r="N466" i="54"/>
  <c r="AJ465" i="54"/>
  <c r="AI465" i="54"/>
  <c r="AA465" i="54"/>
  <c r="S465" i="54"/>
  <c r="O465" i="54"/>
  <c r="N465" i="54"/>
  <c r="AJ464" i="54"/>
  <c r="AI464" i="54"/>
  <c r="AA464" i="54"/>
  <c r="S464" i="54"/>
  <c r="O464" i="54"/>
  <c r="N464" i="54"/>
  <c r="AJ463" i="54"/>
  <c r="AI463" i="54"/>
  <c r="AA463" i="54"/>
  <c r="S463" i="54"/>
  <c r="U463" i="54" s="1"/>
  <c r="V463" i="54" s="1"/>
  <c r="AH463" i="54" s="1"/>
  <c r="O463" i="54"/>
  <c r="N463" i="54"/>
  <c r="AJ462" i="54"/>
  <c r="AI462" i="54"/>
  <c r="AA462" i="54"/>
  <c r="S462" i="54"/>
  <c r="O462" i="54"/>
  <c r="N462" i="54"/>
  <c r="AJ461" i="54"/>
  <c r="AI461" i="54"/>
  <c r="AA461" i="54"/>
  <c r="S461" i="54"/>
  <c r="U461" i="54" s="1"/>
  <c r="V461" i="54" s="1"/>
  <c r="AH461" i="54" s="1"/>
  <c r="O461" i="54"/>
  <c r="N461" i="54"/>
  <c r="AJ460" i="54"/>
  <c r="AI460" i="54"/>
  <c r="AA460" i="54"/>
  <c r="S460" i="54"/>
  <c r="O460" i="54"/>
  <c r="N460" i="54"/>
  <c r="AJ459" i="54"/>
  <c r="AI459" i="54"/>
  <c r="AA459" i="54"/>
  <c r="S459" i="54"/>
  <c r="O459" i="54"/>
  <c r="N459" i="54"/>
  <c r="AJ458" i="54"/>
  <c r="AI458" i="54"/>
  <c r="AA458" i="54"/>
  <c r="S458" i="54"/>
  <c r="O458" i="54"/>
  <c r="N458" i="54"/>
  <c r="AJ457" i="54"/>
  <c r="AI457" i="54"/>
  <c r="AA457" i="54"/>
  <c r="S457" i="54"/>
  <c r="U457" i="54" s="1"/>
  <c r="O457" i="54"/>
  <c r="N457" i="54"/>
  <c r="AJ456" i="54"/>
  <c r="AI456" i="54"/>
  <c r="AA456" i="54"/>
  <c r="S456" i="54"/>
  <c r="U456" i="54" s="1"/>
  <c r="V456" i="54" s="1"/>
  <c r="AH456" i="54" s="1"/>
  <c r="O456" i="54"/>
  <c r="N456" i="54"/>
  <c r="AJ455" i="54"/>
  <c r="AI455" i="54"/>
  <c r="AA455" i="54"/>
  <c r="S455" i="54"/>
  <c r="U455" i="54" s="1"/>
  <c r="O455" i="54"/>
  <c r="N455" i="54"/>
  <c r="AJ454" i="54"/>
  <c r="AI454" i="54"/>
  <c r="AA454" i="54"/>
  <c r="S454" i="54"/>
  <c r="U454" i="54" s="1"/>
  <c r="V454" i="54" s="1"/>
  <c r="AH454" i="54" s="1"/>
  <c r="O454" i="54"/>
  <c r="N454" i="54"/>
  <c r="AJ453" i="54"/>
  <c r="AI453" i="54"/>
  <c r="AA453" i="54"/>
  <c r="S453" i="54"/>
  <c r="U453" i="54" s="1"/>
  <c r="O453" i="54"/>
  <c r="N453" i="54"/>
  <c r="AJ452" i="54"/>
  <c r="AI452" i="54"/>
  <c r="AA452" i="54"/>
  <c r="S452" i="54"/>
  <c r="O452" i="54"/>
  <c r="N452" i="54"/>
  <c r="AJ451" i="54"/>
  <c r="AI451" i="54"/>
  <c r="AA451" i="54"/>
  <c r="S451" i="54"/>
  <c r="U451" i="54" s="1"/>
  <c r="O451" i="54"/>
  <c r="N451" i="54"/>
  <c r="AJ450" i="54"/>
  <c r="AI450" i="54"/>
  <c r="AA450" i="54"/>
  <c r="S450" i="54"/>
  <c r="U450" i="54" s="1"/>
  <c r="V450" i="54" s="1"/>
  <c r="AH450" i="54" s="1"/>
  <c r="O450" i="54"/>
  <c r="N450" i="54"/>
  <c r="AJ449" i="54"/>
  <c r="AI449" i="54"/>
  <c r="AA449" i="54"/>
  <c r="S449" i="54"/>
  <c r="U449" i="54" s="1"/>
  <c r="O449" i="54"/>
  <c r="N449" i="54"/>
  <c r="AJ448" i="54"/>
  <c r="AI448" i="54"/>
  <c r="AA448" i="54"/>
  <c r="S448" i="54"/>
  <c r="U448" i="54" s="1"/>
  <c r="O448" i="54"/>
  <c r="N448" i="54"/>
  <c r="AJ447" i="54"/>
  <c r="AI447" i="54"/>
  <c r="AA447" i="54"/>
  <c r="S447" i="54"/>
  <c r="U447" i="54" s="1"/>
  <c r="V447" i="54" s="1"/>
  <c r="AH447" i="54" s="1"/>
  <c r="O447" i="54"/>
  <c r="N447" i="54"/>
  <c r="AJ446" i="54"/>
  <c r="AI446" i="54"/>
  <c r="AA446" i="54"/>
  <c r="S446" i="54"/>
  <c r="O446" i="54"/>
  <c r="N446" i="54"/>
  <c r="AJ445" i="54"/>
  <c r="AI445" i="54"/>
  <c r="AA445" i="54"/>
  <c r="S445" i="54"/>
  <c r="U445" i="54" s="1"/>
  <c r="O445" i="54"/>
  <c r="N445" i="54"/>
  <c r="AJ444" i="54"/>
  <c r="AI444" i="54"/>
  <c r="AA444" i="54"/>
  <c r="S444" i="54"/>
  <c r="O444" i="54"/>
  <c r="N444" i="54"/>
  <c r="AJ443" i="54"/>
  <c r="AI443" i="54"/>
  <c r="AA443" i="54"/>
  <c r="S443" i="54"/>
  <c r="U443" i="54" s="1"/>
  <c r="V443" i="54" s="1"/>
  <c r="AH443" i="54" s="1"/>
  <c r="O443" i="54"/>
  <c r="N443" i="54"/>
  <c r="AJ442" i="54"/>
  <c r="AI442" i="54"/>
  <c r="AA442" i="54"/>
  <c r="S442" i="54"/>
  <c r="U442" i="54" s="1"/>
  <c r="O442" i="54"/>
  <c r="N442" i="54"/>
  <c r="AJ441" i="54"/>
  <c r="AI441" i="54"/>
  <c r="AA441" i="54"/>
  <c r="S441" i="54"/>
  <c r="U441" i="54" s="1"/>
  <c r="O441" i="54"/>
  <c r="N441" i="54"/>
  <c r="AJ440" i="54"/>
  <c r="AI440" i="54"/>
  <c r="AA440" i="54"/>
  <c r="S440" i="54"/>
  <c r="U440" i="54" s="1"/>
  <c r="V440" i="54" s="1"/>
  <c r="AH440" i="54" s="1"/>
  <c r="O440" i="54"/>
  <c r="N440" i="54"/>
  <c r="AJ439" i="54"/>
  <c r="AI439" i="54"/>
  <c r="AA439" i="54"/>
  <c r="S439" i="54"/>
  <c r="U439" i="54" s="1"/>
  <c r="V439" i="54" s="1"/>
  <c r="AH439" i="54" s="1"/>
  <c r="O439" i="54"/>
  <c r="N439" i="54"/>
  <c r="AJ438" i="54"/>
  <c r="AI438" i="54"/>
  <c r="AA438" i="54"/>
  <c r="S438" i="54"/>
  <c r="U438" i="54" s="1"/>
  <c r="V438" i="54" s="1"/>
  <c r="AH438" i="54" s="1"/>
  <c r="O438" i="54"/>
  <c r="N438" i="54"/>
  <c r="AJ437" i="54"/>
  <c r="AI437" i="54"/>
  <c r="AA437" i="54"/>
  <c r="S437" i="54"/>
  <c r="U437" i="54" s="1"/>
  <c r="O437" i="54"/>
  <c r="N437" i="54"/>
  <c r="AJ436" i="54"/>
  <c r="AI436" i="54"/>
  <c r="AA436" i="54"/>
  <c r="S436" i="54"/>
  <c r="U436" i="54" s="1"/>
  <c r="V436" i="54" s="1"/>
  <c r="AH436" i="54" s="1"/>
  <c r="O436" i="54"/>
  <c r="N436" i="54"/>
  <c r="AJ435" i="54"/>
  <c r="AI435" i="54"/>
  <c r="AA435" i="54"/>
  <c r="S435" i="54"/>
  <c r="U435" i="54" s="1"/>
  <c r="O435" i="54"/>
  <c r="N435" i="54"/>
  <c r="AJ434" i="54"/>
  <c r="AI434" i="54"/>
  <c r="AA434" i="54"/>
  <c r="S434" i="54"/>
  <c r="U434" i="54" s="1"/>
  <c r="V434" i="54" s="1"/>
  <c r="W434" i="54" s="1"/>
  <c r="O434" i="54"/>
  <c r="N434" i="54"/>
  <c r="AJ433" i="54"/>
  <c r="AI433" i="54"/>
  <c r="AA433" i="54"/>
  <c r="S433" i="54"/>
  <c r="O433" i="54"/>
  <c r="N433" i="54"/>
  <c r="AJ432" i="54"/>
  <c r="AI432" i="54"/>
  <c r="AA432" i="54"/>
  <c r="S432" i="54"/>
  <c r="O432" i="54"/>
  <c r="N432" i="54"/>
  <c r="AJ431" i="54"/>
  <c r="AI431" i="54"/>
  <c r="AA431" i="54"/>
  <c r="S431" i="54"/>
  <c r="O431" i="54"/>
  <c r="N431" i="54"/>
  <c r="AJ430" i="54"/>
  <c r="AI430" i="54"/>
  <c r="AA430" i="54"/>
  <c r="S430" i="54"/>
  <c r="O430" i="54"/>
  <c r="N430" i="54"/>
  <c r="AJ429" i="54"/>
  <c r="AI429" i="54"/>
  <c r="AA429" i="54"/>
  <c r="S429" i="54"/>
  <c r="U429" i="54" s="1"/>
  <c r="O429" i="54"/>
  <c r="N429" i="54"/>
  <c r="AJ428" i="54"/>
  <c r="AI428" i="54"/>
  <c r="AA428" i="54"/>
  <c r="S428" i="54"/>
  <c r="U428" i="54" s="1"/>
  <c r="O428" i="54"/>
  <c r="N428" i="54"/>
  <c r="AJ427" i="54"/>
  <c r="AI427" i="54"/>
  <c r="AA427" i="54"/>
  <c r="S427" i="54"/>
  <c r="U427" i="54" s="1"/>
  <c r="O427" i="54"/>
  <c r="N427" i="54"/>
  <c r="AJ426" i="54"/>
  <c r="AI426" i="54"/>
  <c r="AA426" i="54"/>
  <c r="S426" i="54"/>
  <c r="U426" i="54" s="1"/>
  <c r="V426" i="54" s="1"/>
  <c r="AH426" i="54" s="1"/>
  <c r="O426" i="54"/>
  <c r="N426" i="54"/>
  <c r="AJ425" i="54"/>
  <c r="AI425" i="54"/>
  <c r="AA425" i="54"/>
  <c r="S425" i="54"/>
  <c r="O425" i="54"/>
  <c r="N425" i="54"/>
  <c r="AJ424" i="54"/>
  <c r="AI424" i="54"/>
  <c r="AA424" i="54"/>
  <c r="S424" i="54"/>
  <c r="U424" i="54" s="1"/>
  <c r="V424" i="54" s="1"/>
  <c r="AH424" i="54" s="1"/>
  <c r="O424" i="54"/>
  <c r="N424" i="54"/>
  <c r="AJ423" i="54"/>
  <c r="AI423" i="54"/>
  <c r="AA423" i="54"/>
  <c r="S423" i="54"/>
  <c r="U423" i="54" s="1"/>
  <c r="O423" i="54"/>
  <c r="N423" i="54"/>
  <c r="AJ422" i="54"/>
  <c r="AI422" i="54"/>
  <c r="AA422" i="54"/>
  <c r="S422" i="54"/>
  <c r="O422" i="54"/>
  <c r="N422" i="54"/>
  <c r="AJ421" i="54"/>
  <c r="AI421" i="54"/>
  <c r="AA421" i="54"/>
  <c r="S421" i="54"/>
  <c r="O421" i="54"/>
  <c r="N421" i="54"/>
  <c r="AJ420" i="54"/>
  <c r="AI420" i="54"/>
  <c r="AA420" i="54"/>
  <c r="S420" i="54"/>
  <c r="U420" i="54" s="1"/>
  <c r="V420" i="54" s="1"/>
  <c r="AH420" i="54" s="1"/>
  <c r="O420" i="54"/>
  <c r="N420" i="54"/>
  <c r="AJ419" i="54"/>
  <c r="AI419" i="54"/>
  <c r="AA419" i="54"/>
  <c r="S419" i="54"/>
  <c r="U419" i="54" s="1"/>
  <c r="V419" i="54" s="1"/>
  <c r="AH419" i="54" s="1"/>
  <c r="O419" i="54"/>
  <c r="N419" i="54"/>
  <c r="AJ418" i="54"/>
  <c r="AI418" i="54"/>
  <c r="AA418" i="54"/>
  <c r="S418" i="54"/>
  <c r="O418" i="54"/>
  <c r="N418" i="54"/>
  <c r="AJ417" i="54"/>
  <c r="AI417" i="54"/>
  <c r="AA417" i="54"/>
  <c r="S417" i="54"/>
  <c r="O417" i="54"/>
  <c r="N417" i="54"/>
  <c r="AJ416" i="54"/>
  <c r="AI416" i="54"/>
  <c r="AA416" i="54"/>
  <c r="S416" i="54"/>
  <c r="O416" i="54"/>
  <c r="N416" i="54"/>
  <c r="AJ415" i="54"/>
  <c r="AI415" i="54"/>
  <c r="AA415" i="54"/>
  <c r="S415" i="54"/>
  <c r="O415" i="54"/>
  <c r="N415" i="54"/>
  <c r="AJ414" i="54"/>
  <c r="AI414" i="54"/>
  <c r="AA414" i="54"/>
  <c r="S414" i="54"/>
  <c r="O414" i="54"/>
  <c r="N414" i="54"/>
  <c r="AJ413" i="54"/>
  <c r="AI413" i="54"/>
  <c r="AA413" i="54"/>
  <c r="S413" i="54"/>
  <c r="O413" i="54"/>
  <c r="N413" i="54"/>
  <c r="AJ412" i="54"/>
  <c r="AI412" i="54"/>
  <c r="AA412" i="54"/>
  <c r="S412" i="54"/>
  <c r="U412" i="54" s="1"/>
  <c r="O412" i="54"/>
  <c r="N412" i="54"/>
  <c r="AJ411" i="54"/>
  <c r="AI411" i="54"/>
  <c r="AA411" i="54"/>
  <c r="S411" i="54"/>
  <c r="U411" i="54" s="1"/>
  <c r="O411" i="54"/>
  <c r="N411" i="54"/>
  <c r="AJ410" i="54"/>
  <c r="AI410" i="54"/>
  <c r="AA410" i="54"/>
  <c r="S410" i="54"/>
  <c r="U410" i="54" s="1"/>
  <c r="O410" i="54"/>
  <c r="N410" i="54"/>
  <c r="AJ409" i="54"/>
  <c r="AI409" i="54"/>
  <c r="AA409" i="54"/>
  <c r="S409" i="54"/>
  <c r="U409" i="54" s="1"/>
  <c r="O409" i="54"/>
  <c r="N409" i="54"/>
  <c r="AJ408" i="54"/>
  <c r="AI408" i="54"/>
  <c r="AA408" i="54"/>
  <c r="S408" i="54"/>
  <c r="U408" i="54" s="1"/>
  <c r="V408" i="54" s="1"/>
  <c r="AH408" i="54" s="1"/>
  <c r="O408" i="54"/>
  <c r="N408" i="54"/>
  <c r="AJ407" i="54"/>
  <c r="AI407" i="54"/>
  <c r="AA407" i="54"/>
  <c r="S407" i="54"/>
  <c r="U407" i="54" s="1"/>
  <c r="O407" i="54"/>
  <c r="N407" i="54"/>
  <c r="AJ406" i="54"/>
  <c r="AI406" i="54"/>
  <c r="AA406" i="54"/>
  <c r="S406" i="54"/>
  <c r="U406" i="54" s="1"/>
  <c r="V406" i="54" s="1"/>
  <c r="AH406" i="54" s="1"/>
  <c r="O406" i="54"/>
  <c r="N406" i="54"/>
  <c r="AJ405" i="54"/>
  <c r="AI405" i="54"/>
  <c r="AA405" i="54"/>
  <c r="S405" i="54"/>
  <c r="U405" i="54" s="1"/>
  <c r="V405" i="54" s="1"/>
  <c r="AK405" i="54" s="1"/>
  <c r="O405" i="54"/>
  <c r="N405" i="54"/>
  <c r="AJ404" i="54"/>
  <c r="AI404" i="54"/>
  <c r="AA404" i="54"/>
  <c r="S404" i="54"/>
  <c r="U404" i="54" s="1"/>
  <c r="O404" i="54"/>
  <c r="N404" i="54"/>
  <c r="AJ403" i="54"/>
  <c r="AI403" i="54"/>
  <c r="AA403" i="54"/>
  <c r="S403" i="54"/>
  <c r="U403" i="54" s="1"/>
  <c r="O403" i="54"/>
  <c r="N403" i="54"/>
  <c r="AJ402" i="54"/>
  <c r="AI402" i="54"/>
  <c r="AA402" i="54"/>
  <c r="S402" i="54"/>
  <c r="U402" i="54" s="1"/>
  <c r="V402" i="54" s="1"/>
  <c r="AH402" i="54" s="1"/>
  <c r="O402" i="54"/>
  <c r="N402" i="54"/>
  <c r="AJ401" i="54"/>
  <c r="AI401" i="54"/>
  <c r="AA401" i="54"/>
  <c r="S401" i="54"/>
  <c r="U401" i="54" s="1"/>
  <c r="O401" i="54"/>
  <c r="N401" i="54"/>
  <c r="AJ400" i="54"/>
  <c r="AI400" i="54"/>
  <c r="AA400" i="54"/>
  <c r="S400" i="54"/>
  <c r="O400" i="54"/>
  <c r="N400" i="54"/>
  <c r="AJ399" i="54"/>
  <c r="AI399" i="54"/>
  <c r="AA399" i="54"/>
  <c r="S399" i="54"/>
  <c r="U399" i="54" s="1"/>
  <c r="O399" i="54"/>
  <c r="N399" i="54"/>
  <c r="AJ398" i="54"/>
  <c r="AI398" i="54"/>
  <c r="AA398" i="54"/>
  <c r="S398" i="54"/>
  <c r="O398" i="54"/>
  <c r="N398" i="54"/>
  <c r="AJ397" i="54"/>
  <c r="AI397" i="54"/>
  <c r="AA397" i="54"/>
  <c r="S397" i="54"/>
  <c r="U397" i="54" s="1"/>
  <c r="V397" i="54" s="1"/>
  <c r="AH397" i="54" s="1"/>
  <c r="O397" i="54"/>
  <c r="N397" i="54"/>
  <c r="AJ396" i="54"/>
  <c r="AI396" i="54"/>
  <c r="AA396" i="54"/>
  <c r="S396" i="54"/>
  <c r="U396" i="54" s="1"/>
  <c r="O396" i="54"/>
  <c r="N396" i="54"/>
  <c r="AJ395" i="54"/>
  <c r="AI395" i="54"/>
  <c r="AA395" i="54"/>
  <c r="S395" i="54"/>
  <c r="U395" i="54" s="1"/>
  <c r="V395" i="54" s="1"/>
  <c r="X395" i="54" s="1"/>
  <c r="O395" i="54"/>
  <c r="N395" i="54"/>
  <c r="AJ394" i="54"/>
  <c r="AI394" i="54"/>
  <c r="AA394" i="54"/>
  <c r="S394" i="54"/>
  <c r="U394" i="54" s="1"/>
  <c r="V394" i="54" s="1"/>
  <c r="AH394" i="54" s="1"/>
  <c r="O394" i="54"/>
  <c r="N394" i="54"/>
  <c r="AJ393" i="54"/>
  <c r="AI393" i="54"/>
  <c r="AA393" i="54"/>
  <c r="S393" i="54"/>
  <c r="O393" i="54"/>
  <c r="N393" i="54"/>
  <c r="AJ392" i="54"/>
  <c r="AI392" i="54"/>
  <c r="AA392" i="54"/>
  <c r="S392" i="54"/>
  <c r="U392" i="54" s="1"/>
  <c r="V392" i="54" s="1"/>
  <c r="AH392" i="54" s="1"/>
  <c r="O392" i="54"/>
  <c r="N392" i="54"/>
  <c r="AJ391" i="54"/>
  <c r="AI391" i="54"/>
  <c r="AA391" i="54"/>
  <c r="S391" i="54"/>
  <c r="O391" i="54"/>
  <c r="N391" i="54"/>
  <c r="AJ390" i="54"/>
  <c r="AI390" i="54"/>
  <c r="AA390" i="54"/>
  <c r="S390" i="54"/>
  <c r="U390" i="54" s="1"/>
  <c r="V390" i="54" s="1"/>
  <c r="AH390" i="54" s="1"/>
  <c r="O390" i="54"/>
  <c r="N390" i="54"/>
  <c r="AJ389" i="54"/>
  <c r="AI389" i="54"/>
  <c r="AA389" i="54"/>
  <c r="S389" i="54"/>
  <c r="O389" i="54"/>
  <c r="N389" i="54"/>
  <c r="AJ388" i="54"/>
  <c r="AI388" i="54"/>
  <c r="AA388" i="54"/>
  <c r="S388" i="54"/>
  <c r="U388" i="54" s="1"/>
  <c r="V388" i="54" s="1"/>
  <c r="AH388" i="54" s="1"/>
  <c r="O388" i="54"/>
  <c r="N388" i="54"/>
  <c r="AJ387" i="54"/>
  <c r="AI387" i="54"/>
  <c r="AA387" i="54"/>
  <c r="S387" i="54"/>
  <c r="U387" i="54" s="1"/>
  <c r="V387" i="54" s="1"/>
  <c r="AH387" i="54" s="1"/>
  <c r="O387" i="54"/>
  <c r="N387" i="54"/>
  <c r="AJ386" i="54"/>
  <c r="AI386" i="54"/>
  <c r="AA386" i="54"/>
  <c r="S386" i="54"/>
  <c r="U386" i="54" s="1"/>
  <c r="V386" i="54" s="1"/>
  <c r="AH386" i="54" s="1"/>
  <c r="O386" i="54"/>
  <c r="N386" i="54"/>
  <c r="AJ385" i="54"/>
  <c r="AI385" i="54"/>
  <c r="AA385" i="54"/>
  <c r="S385" i="54"/>
  <c r="U385" i="54" s="1"/>
  <c r="O385" i="54"/>
  <c r="N385" i="54"/>
  <c r="AJ384" i="54"/>
  <c r="AI384" i="54"/>
  <c r="AA384" i="54"/>
  <c r="S384" i="54"/>
  <c r="U384" i="54" s="1"/>
  <c r="O384" i="54"/>
  <c r="N384" i="54"/>
  <c r="AJ383" i="54"/>
  <c r="AI383" i="54"/>
  <c r="AA383" i="54"/>
  <c r="S383" i="54"/>
  <c r="U383" i="54" s="1"/>
  <c r="O383" i="54"/>
  <c r="N383" i="54"/>
  <c r="AJ382" i="54"/>
  <c r="AI382" i="54"/>
  <c r="AA382" i="54"/>
  <c r="S382" i="54"/>
  <c r="O382" i="54"/>
  <c r="N382" i="54"/>
  <c r="AJ381" i="54"/>
  <c r="AI381" i="54"/>
  <c r="AA381" i="54"/>
  <c r="S381" i="54"/>
  <c r="U381" i="54" s="1"/>
  <c r="O381" i="54"/>
  <c r="N381" i="54"/>
  <c r="AJ380" i="54"/>
  <c r="AI380" i="54"/>
  <c r="AA380" i="54"/>
  <c r="S380" i="54"/>
  <c r="O380" i="54"/>
  <c r="N380" i="54"/>
  <c r="AJ379" i="54"/>
  <c r="AI379" i="54"/>
  <c r="AA379" i="54"/>
  <c r="S379" i="54"/>
  <c r="O379" i="54"/>
  <c r="N379" i="54"/>
  <c r="AJ378" i="54"/>
  <c r="AI378" i="54"/>
  <c r="AA378" i="54"/>
  <c r="S378" i="54"/>
  <c r="U378" i="54" s="1"/>
  <c r="O378" i="54"/>
  <c r="N378" i="54"/>
  <c r="AJ377" i="54"/>
  <c r="AI377" i="54"/>
  <c r="AA377" i="54"/>
  <c r="S377" i="54"/>
  <c r="U377" i="54" s="1"/>
  <c r="O377" i="54"/>
  <c r="N377" i="54"/>
  <c r="AJ376" i="54"/>
  <c r="AI376" i="54"/>
  <c r="AA376" i="54"/>
  <c r="S376" i="54"/>
  <c r="O376" i="54"/>
  <c r="N376" i="54"/>
  <c r="AJ375" i="54"/>
  <c r="AI375" i="54"/>
  <c r="AA375" i="54"/>
  <c r="S375" i="54"/>
  <c r="U375" i="54" s="1"/>
  <c r="O375" i="54"/>
  <c r="N375" i="54"/>
  <c r="AJ374" i="54"/>
  <c r="AI374" i="54"/>
  <c r="AA374" i="54"/>
  <c r="S374" i="54"/>
  <c r="U374" i="54" s="1"/>
  <c r="V374" i="54" s="1"/>
  <c r="AH374" i="54" s="1"/>
  <c r="O374" i="54"/>
  <c r="N374" i="54"/>
  <c r="AJ373" i="54"/>
  <c r="AI373" i="54"/>
  <c r="AA373" i="54"/>
  <c r="S373" i="54"/>
  <c r="U373" i="54" s="1"/>
  <c r="V373" i="54" s="1"/>
  <c r="AK373" i="54" s="1"/>
  <c r="O373" i="54"/>
  <c r="N373" i="54"/>
  <c r="AJ372" i="54"/>
  <c r="AI372" i="54"/>
  <c r="AA372" i="54"/>
  <c r="S372" i="54"/>
  <c r="O372" i="54"/>
  <c r="N372" i="54"/>
  <c r="AJ371" i="54"/>
  <c r="AI371" i="54"/>
  <c r="AA371" i="54"/>
  <c r="S371" i="54"/>
  <c r="U371" i="54" s="1"/>
  <c r="V371" i="54" s="1"/>
  <c r="AH371" i="54" s="1"/>
  <c r="O371" i="54"/>
  <c r="N371" i="54"/>
  <c r="AJ370" i="54"/>
  <c r="AI370" i="54"/>
  <c r="AA370" i="54"/>
  <c r="S370" i="54"/>
  <c r="U370" i="54" s="1"/>
  <c r="V370" i="54" s="1"/>
  <c r="AH370" i="54" s="1"/>
  <c r="O370" i="54"/>
  <c r="N370" i="54"/>
  <c r="AJ369" i="54"/>
  <c r="AI369" i="54"/>
  <c r="AA369" i="54"/>
  <c r="S369" i="54"/>
  <c r="U369" i="54" s="1"/>
  <c r="O369" i="54"/>
  <c r="N369" i="54"/>
  <c r="AJ368" i="54"/>
  <c r="AI368" i="54"/>
  <c r="AA368" i="54"/>
  <c r="S368" i="54"/>
  <c r="O368" i="54"/>
  <c r="N368" i="54"/>
  <c r="AJ367" i="54"/>
  <c r="AI367" i="54"/>
  <c r="AA367" i="54"/>
  <c r="S367" i="54"/>
  <c r="U367" i="54" s="1"/>
  <c r="O367" i="54"/>
  <c r="N367" i="54"/>
  <c r="AJ366" i="54"/>
  <c r="AI366" i="54"/>
  <c r="AA366" i="54"/>
  <c r="S366" i="54"/>
  <c r="O366" i="54"/>
  <c r="N366" i="54"/>
  <c r="AJ365" i="54"/>
  <c r="AI365" i="54"/>
  <c r="AA365" i="54"/>
  <c r="S365" i="54"/>
  <c r="O365" i="54"/>
  <c r="N365" i="54"/>
  <c r="AJ364" i="54"/>
  <c r="AI364" i="54"/>
  <c r="AA364" i="54"/>
  <c r="S364" i="54"/>
  <c r="U364" i="54" s="1"/>
  <c r="O364" i="54"/>
  <c r="N364" i="54"/>
  <c r="AJ363" i="54"/>
  <c r="AI363" i="54"/>
  <c r="AA363" i="54"/>
  <c r="S363" i="54"/>
  <c r="U363" i="54" s="1"/>
  <c r="O363" i="54"/>
  <c r="N363" i="54"/>
  <c r="AJ362" i="54"/>
  <c r="AI362" i="54"/>
  <c r="AA362" i="54"/>
  <c r="S362" i="54"/>
  <c r="O362" i="54"/>
  <c r="N362" i="54"/>
  <c r="AJ361" i="54"/>
  <c r="AI361" i="54"/>
  <c r="AA361" i="54"/>
  <c r="S361" i="54"/>
  <c r="O361" i="54"/>
  <c r="N361" i="54"/>
  <c r="AJ360" i="54"/>
  <c r="AI360" i="54"/>
  <c r="AA360" i="54"/>
  <c r="S360" i="54"/>
  <c r="U360" i="54" s="1"/>
  <c r="V360" i="54" s="1"/>
  <c r="AH360" i="54" s="1"/>
  <c r="O360" i="54"/>
  <c r="N360" i="54"/>
  <c r="AJ359" i="54"/>
  <c r="AI359" i="54"/>
  <c r="AA359" i="54"/>
  <c r="S359" i="54"/>
  <c r="O359" i="54"/>
  <c r="N359" i="54"/>
  <c r="AJ358" i="54"/>
  <c r="AI358" i="54"/>
  <c r="AA358" i="54"/>
  <c r="S358" i="54"/>
  <c r="U358" i="54" s="1"/>
  <c r="V358" i="54" s="1"/>
  <c r="AH358" i="54" s="1"/>
  <c r="O358" i="54"/>
  <c r="N358" i="54"/>
  <c r="AJ357" i="54"/>
  <c r="AI357" i="54"/>
  <c r="AA357" i="54"/>
  <c r="S357" i="54"/>
  <c r="O357" i="54"/>
  <c r="N357" i="54"/>
  <c r="AJ356" i="54"/>
  <c r="AI356" i="54"/>
  <c r="AA356" i="54"/>
  <c r="S356" i="54"/>
  <c r="U356" i="54" s="1"/>
  <c r="O356" i="54"/>
  <c r="N356" i="54"/>
  <c r="AJ355" i="54"/>
  <c r="AI355" i="54"/>
  <c r="AA355" i="54"/>
  <c r="S355" i="54"/>
  <c r="U355" i="54" s="1"/>
  <c r="V355" i="54" s="1"/>
  <c r="O355" i="54"/>
  <c r="N355" i="54"/>
  <c r="AJ354" i="54"/>
  <c r="AI354" i="54"/>
  <c r="AA354" i="54"/>
  <c r="S354" i="54"/>
  <c r="U354" i="54" s="1"/>
  <c r="O354" i="54"/>
  <c r="N354" i="54"/>
  <c r="AJ353" i="54"/>
  <c r="AI353" i="54"/>
  <c r="AA353" i="54"/>
  <c r="S353" i="54"/>
  <c r="U353" i="54" s="1"/>
  <c r="O353" i="54"/>
  <c r="N353" i="54"/>
  <c r="AJ352" i="54"/>
  <c r="AI352" i="54"/>
  <c r="AA352" i="54"/>
  <c r="S352" i="54"/>
  <c r="U352" i="54" s="1"/>
  <c r="O352" i="54"/>
  <c r="N352" i="54"/>
  <c r="AJ351" i="54"/>
  <c r="AI351" i="54"/>
  <c r="AA351" i="54"/>
  <c r="S351" i="54"/>
  <c r="O351" i="54"/>
  <c r="N351" i="54"/>
  <c r="AJ350" i="54"/>
  <c r="AI350" i="54"/>
  <c r="AA350" i="54"/>
  <c r="S350" i="54"/>
  <c r="O350" i="54"/>
  <c r="N350" i="54"/>
  <c r="AJ349" i="54"/>
  <c r="AI349" i="54"/>
  <c r="AA349" i="54"/>
  <c r="S349" i="54"/>
  <c r="U349" i="54" s="1"/>
  <c r="O349" i="54"/>
  <c r="N349" i="54"/>
  <c r="AJ348" i="54"/>
  <c r="AI348" i="54"/>
  <c r="AA348" i="54"/>
  <c r="S348" i="54"/>
  <c r="O348" i="54"/>
  <c r="N348" i="54"/>
  <c r="AJ347" i="54"/>
  <c r="AI347" i="54"/>
  <c r="AA347" i="54"/>
  <c r="S347" i="54"/>
  <c r="O347" i="54"/>
  <c r="N347" i="54"/>
  <c r="AJ346" i="54"/>
  <c r="AI346" i="54"/>
  <c r="AA346" i="54"/>
  <c r="S346" i="54"/>
  <c r="U346" i="54" s="1"/>
  <c r="V346" i="54" s="1"/>
  <c r="AH346" i="54" s="1"/>
  <c r="O346" i="54"/>
  <c r="N346" i="54"/>
  <c r="AJ345" i="54"/>
  <c r="AI345" i="54"/>
  <c r="AA345" i="54"/>
  <c r="S345" i="54"/>
  <c r="U345" i="54" s="1"/>
  <c r="O345" i="54"/>
  <c r="N345" i="54"/>
  <c r="AJ344" i="54"/>
  <c r="AI344" i="54"/>
  <c r="AA344" i="54"/>
  <c r="S344" i="54"/>
  <c r="U344" i="54" s="1"/>
  <c r="V344" i="54" s="1"/>
  <c r="AH344" i="54" s="1"/>
  <c r="O344" i="54"/>
  <c r="N344" i="54"/>
  <c r="AJ343" i="54"/>
  <c r="AI343" i="54"/>
  <c r="AA343" i="54"/>
  <c r="S343" i="54"/>
  <c r="U343" i="54" s="1"/>
  <c r="O343" i="54"/>
  <c r="N343" i="54"/>
  <c r="AJ342" i="54"/>
  <c r="AI342" i="54"/>
  <c r="AA342" i="54"/>
  <c r="S342" i="54"/>
  <c r="U342" i="54" s="1"/>
  <c r="V342" i="54" s="1"/>
  <c r="AH342" i="54" s="1"/>
  <c r="O342" i="54"/>
  <c r="N342" i="54"/>
  <c r="AJ341" i="54"/>
  <c r="AI341" i="54"/>
  <c r="AA341" i="54"/>
  <c r="S341" i="54"/>
  <c r="O341" i="54"/>
  <c r="N341" i="54"/>
  <c r="AJ340" i="54"/>
  <c r="AI340" i="54"/>
  <c r="AA340" i="54"/>
  <c r="S340" i="54"/>
  <c r="O340" i="54"/>
  <c r="N340" i="54"/>
  <c r="AJ339" i="54"/>
  <c r="AI339" i="54"/>
  <c r="AA339" i="54"/>
  <c r="S339" i="54"/>
  <c r="U339" i="54" s="1"/>
  <c r="V339" i="54" s="1"/>
  <c r="X339" i="54" s="1"/>
  <c r="O339" i="54"/>
  <c r="N339" i="54"/>
  <c r="AJ338" i="54"/>
  <c r="AI338" i="54"/>
  <c r="AA338" i="54"/>
  <c r="S338" i="54"/>
  <c r="O338" i="54"/>
  <c r="N338" i="54"/>
  <c r="AJ337" i="54"/>
  <c r="AI337" i="54"/>
  <c r="AA337" i="54"/>
  <c r="S337" i="54"/>
  <c r="U337" i="54" s="1"/>
  <c r="O337" i="54"/>
  <c r="N337" i="54"/>
  <c r="AJ336" i="54"/>
  <c r="AI336" i="54"/>
  <c r="AA336" i="54"/>
  <c r="S336" i="54"/>
  <c r="O336" i="54"/>
  <c r="N336" i="54"/>
  <c r="AJ335" i="54"/>
  <c r="AI335" i="54"/>
  <c r="AA335" i="54"/>
  <c r="S335" i="54"/>
  <c r="O335" i="54"/>
  <c r="N335" i="54"/>
  <c r="AJ334" i="54"/>
  <c r="AI334" i="54"/>
  <c r="AA334" i="54"/>
  <c r="S334" i="54"/>
  <c r="O334" i="54"/>
  <c r="N334" i="54"/>
  <c r="AJ333" i="54"/>
  <c r="AI333" i="54"/>
  <c r="AA333" i="54"/>
  <c r="S333" i="54"/>
  <c r="U333" i="54" s="1"/>
  <c r="V333" i="54" s="1"/>
  <c r="X333" i="54" s="1"/>
  <c r="O333" i="54"/>
  <c r="N333" i="54"/>
  <c r="AJ332" i="54"/>
  <c r="AI332" i="54"/>
  <c r="AA332" i="54"/>
  <c r="S332" i="54"/>
  <c r="O332" i="54"/>
  <c r="N332" i="54"/>
  <c r="AJ331" i="54"/>
  <c r="AI331" i="54"/>
  <c r="AA331" i="54"/>
  <c r="S331" i="54"/>
  <c r="U331" i="54" s="1"/>
  <c r="V331" i="54" s="1"/>
  <c r="AH331" i="54" s="1"/>
  <c r="O331" i="54"/>
  <c r="N331" i="54"/>
  <c r="AJ330" i="54"/>
  <c r="AI330" i="54"/>
  <c r="AA330" i="54"/>
  <c r="S330" i="54"/>
  <c r="O330" i="54"/>
  <c r="N330" i="54"/>
  <c r="AJ329" i="54"/>
  <c r="AI329" i="54"/>
  <c r="AA329" i="54"/>
  <c r="S329" i="54"/>
  <c r="U329" i="54" s="1"/>
  <c r="O329" i="54"/>
  <c r="N329" i="54"/>
  <c r="AJ328" i="54"/>
  <c r="AI328" i="54"/>
  <c r="AA328" i="54"/>
  <c r="S328" i="54"/>
  <c r="U328" i="54" s="1"/>
  <c r="V328" i="54" s="1"/>
  <c r="AH328" i="54" s="1"/>
  <c r="O328" i="54"/>
  <c r="N328" i="54"/>
  <c r="AJ327" i="54"/>
  <c r="AI327" i="54"/>
  <c r="AA327" i="54"/>
  <c r="S327" i="54"/>
  <c r="U327" i="54" s="1"/>
  <c r="V327" i="54" s="1"/>
  <c r="AK327" i="54" s="1"/>
  <c r="O327" i="54"/>
  <c r="N327" i="54"/>
  <c r="AJ326" i="54"/>
  <c r="AI326" i="54"/>
  <c r="AA326" i="54"/>
  <c r="S326" i="54"/>
  <c r="U326" i="54" s="1"/>
  <c r="V326" i="54" s="1"/>
  <c r="AH326" i="54" s="1"/>
  <c r="O326" i="54"/>
  <c r="N326" i="54"/>
  <c r="AJ325" i="54"/>
  <c r="AI325" i="54"/>
  <c r="AA325" i="54"/>
  <c r="S325" i="54"/>
  <c r="U325" i="54" s="1"/>
  <c r="V325" i="54" s="1"/>
  <c r="W325" i="54" s="1"/>
  <c r="O325" i="54"/>
  <c r="N325" i="54"/>
  <c r="AJ324" i="54"/>
  <c r="AI324" i="54"/>
  <c r="AA324" i="54"/>
  <c r="S324" i="54"/>
  <c r="U324" i="54" s="1"/>
  <c r="V324" i="54" s="1"/>
  <c r="AK324" i="54" s="1"/>
  <c r="O324" i="54"/>
  <c r="N324" i="54"/>
  <c r="AJ323" i="54"/>
  <c r="AI323" i="54"/>
  <c r="AA323" i="54"/>
  <c r="S323" i="54"/>
  <c r="U323" i="54" s="1"/>
  <c r="O323" i="54"/>
  <c r="N323" i="54"/>
  <c r="AJ322" i="54"/>
  <c r="AI322" i="54"/>
  <c r="AA322" i="54"/>
  <c r="S322" i="54"/>
  <c r="U322" i="54" s="1"/>
  <c r="V322" i="54" s="1"/>
  <c r="AH322" i="54" s="1"/>
  <c r="O322" i="54"/>
  <c r="N322" i="54"/>
  <c r="AJ321" i="54"/>
  <c r="AI321" i="54"/>
  <c r="AA321" i="54"/>
  <c r="S321" i="54"/>
  <c r="O321" i="54"/>
  <c r="N321" i="54"/>
  <c r="AJ320" i="54"/>
  <c r="AI320" i="54"/>
  <c r="AA320" i="54"/>
  <c r="S320" i="54"/>
  <c r="O320" i="54"/>
  <c r="N320" i="54"/>
  <c r="AJ319" i="54"/>
  <c r="AI319" i="54"/>
  <c r="AA319" i="54"/>
  <c r="S319" i="54"/>
  <c r="O319" i="54"/>
  <c r="N319" i="54"/>
  <c r="AJ318" i="54"/>
  <c r="AI318" i="54"/>
  <c r="AA318" i="54"/>
  <c r="S318" i="54"/>
  <c r="O318" i="54"/>
  <c r="N318" i="54"/>
  <c r="AJ317" i="54"/>
  <c r="AI317" i="54"/>
  <c r="AA317" i="54"/>
  <c r="S317" i="54"/>
  <c r="U317" i="54" s="1"/>
  <c r="O317" i="54"/>
  <c r="N317" i="54"/>
  <c r="AJ316" i="54"/>
  <c r="AI316" i="54"/>
  <c r="AA316" i="54"/>
  <c r="S316" i="54"/>
  <c r="O316" i="54"/>
  <c r="N316" i="54"/>
  <c r="AJ315" i="54"/>
  <c r="AI315" i="54"/>
  <c r="AA315" i="54"/>
  <c r="S315" i="54"/>
  <c r="U315" i="54" s="1"/>
  <c r="O315" i="54"/>
  <c r="N315" i="54"/>
  <c r="AJ314" i="54"/>
  <c r="AI314" i="54"/>
  <c r="AA314" i="54"/>
  <c r="S314" i="54"/>
  <c r="O314" i="54"/>
  <c r="N314" i="54"/>
  <c r="AJ313" i="54"/>
  <c r="AI313" i="54"/>
  <c r="AA313" i="54"/>
  <c r="S313" i="54"/>
  <c r="U313" i="54" s="1"/>
  <c r="O313" i="54"/>
  <c r="N313" i="54"/>
  <c r="AJ312" i="54"/>
  <c r="AI312" i="54"/>
  <c r="AA312" i="54"/>
  <c r="S312" i="54"/>
  <c r="O312" i="54"/>
  <c r="N312" i="54"/>
  <c r="AJ311" i="54"/>
  <c r="AI311" i="54"/>
  <c r="AA311" i="54"/>
  <c r="S311" i="54"/>
  <c r="U311" i="54" s="1"/>
  <c r="O311" i="54"/>
  <c r="N311" i="54"/>
  <c r="AJ310" i="54"/>
  <c r="AI310" i="54"/>
  <c r="AA310" i="54"/>
  <c r="S310" i="54"/>
  <c r="U310" i="54" s="1"/>
  <c r="V310" i="54" s="1"/>
  <c r="AH310" i="54" s="1"/>
  <c r="O310" i="54"/>
  <c r="N310" i="54"/>
  <c r="AJ309" i="54"/>
  <c r="AI309" i="54"/>
  <c r="AA309" i="54"/>
  <c r="S309" i="54"/>
  <c r="U309" i="54" s="1"/>
  <c r="O309" i="54"/>
  <c r="N309" i="54"/>
  <c r="AJ308" i="54"/>
  <c r="AI308" i="54"/>
  <c r="AA308" i="54"/>
  <c r="S308" i="54"/>
  <c r="U308" i="54" s="1"/>
  <c r="V308" i="54" s="1"/>
  <c r="AH308" i="54" s="1"/>
  <c r="O308" i="54"/>
  <c r="N308" i="54"/>
  <c r="AJ307" i="54"/>
  <c r="AI307" i="54"/>
  <c r="AA307" i="54"/>
  <c r="S307" i="54"/>
  <c r="U307" i="54" s="1"/>
  <c r="V307" i="54" s="1"/>
  <c r="AK307" i="54" s="1"/>
  <c r="O307" i="54"/>
  <c r="N307" i="54"/>
  <c r="AJ306" i="54"/>
  <c r="AI306" i="54"/>
  <c r="AA306" i="54"/>
  <c r="S306" i="54"/>
  <c r="O306" i="54"/>
  <c r="N306" i="54"/>
  <c r="AJ305" i="54"/>
  <c r="AI305" i="54"/>
  <c r="AA305" i="54"/>
  <c r="S305" i="54"/>
  <c r="U305" i="54" s="1"/>
  <c r="O305" i="54"/>
  <c r="N305" i="54"/>
  <c r="AJ304" i="54"/>
  <c r="AI304" i="54"/>
  <c r="AA304" i="54"/>
  <c r="S304" i="54"/>
  <c r="U304" i="54" s="1"/>
  <c r="V304" i="54" s="1"/>
  <c r="AH304" i="54" s="1"/>
  <c r="O304" i="54"/>
  <c r="N304" i="54"/>
  <c r="AJ303" i="54"/>
  <c r="AI303" i="54"/>
  <c r="AA303" i="54"/>
  <c r="S303" i="54"/>
  <c r="O303" i="54"/>
  <c r="N303" i="54"/>
  <c r="AJ302" i="54"/>
  <c r="AI302" i="54"/>
  <c r="AA302" i="54"/>
  <c r="S302" i="54"/>
  <c r="O302" i="54"/>
  <c r="N302" i="54"/>
  <c r="AJ301" i="54"/>
  <c r="AI301" i="54"/>
  <c r="AA301" i="54"/>
  <c r="S301" i="54"/>
  <c r="U301" i="54" s="1"/>
  <c r="O301" i="54"/>
  <c r="N301" i="54"/>
  <c r="AJ300" i="54"/>
  <c r="AI300" i="54"/>
  <c r="AA300" i="54"/>
  <c r="S300" i="54"/>
  <c r="U300" i="54" s="1"/>
  <c r="O300" i="54"/>
  <c r="N300" i="54"/>
  <c r="AJ299" i="54"/>
  <c r="AI299" i="54"/>
  <c r="AA299" i="54"/>
  <c r="S299" i="54"/>
  <c r="O299" i="54"/>
  <c r="N299" i="54"/>
  <c r="AJ298" i="54"/>
  <c r="AI298" i="54"/>
  <c r="AA298" i="54"/>
  <c r="S298" i="54"/>
  <c r="U298" i="54" s="1"/>
  <c r="V298" i="54" s="1"/>
  <c r="X298" i="54" s="1"/>
  <c r="O298" i="54"/>
  <c r="N298" i="54"/>
  <c r="AJ297" i="54"/>
  <c r="AI297" i="54"/>
  <c r="AA297" i="54"/>
  <c r="S297" i="54"/>
  <c r="O297" i="54"/>
  <c r="N297" i="54"/>
  <c r="AJ296" i="54"/>
  <c r="AI296" i="54"/>
  <c r="AA296" i="54"/>
  <c r="S296" i="54"/>
  <c r="U296" i="54" s="1"/>
  <c r="V296" i="54" s="1"/>
  <c r="AH296" i="54" s="1"/>
  <c r="O296" i="54"/>
  <c r="N296" i="54"/>
  <c r="AJ295" i="54"/>
  <c r="AI295" i="54"/>
  <c r="AA295" i="54"/>
  <c r="S295" i="54"/>
  <c r="U295" i="54" s="1"/>
  <c r="V295" i="54" s="1"/>
  <c r="AH295" i="54" s="1"/>
  <c r="O295" i="54"/>
  <c r="N295" i="54"/>
  <c r="AJ294" i="54"/>
  <c r="AI294" i="54"/>
  <c r="AA294" i="54"/>
  <c r="S294" i="54"/>
  <c r="U294" i="54" s="1"/>
  <c r="V294" i="54" s="1"/>
  <c r="AH294" i="54" s="1"/>
  <c r="O294" i="54"/>
  <c r="N294" i="54"/>
  <c r="AJ293" i="54"/>
  <c r="AI293" i="54"/>
  <c r="AA293" i="54"/>
  <c r="S293" i="54"/>
  <c r="U293" i="54" s="1"/>
  <c r="V293" i="54" s="1"/>
  <c r="O293" i="54"/>
  <c r="N293" i="54"/>
  <c r="AJ292" i="54"/>
  <c r="AI292" i="54"/>
  <c r="AA292" i="54"/>
  <c r="S292" i="54"/>
  <c r="O292" i="54"/>
  <c r="N292" i="54"/>
  <c r="AJ291" i="54"/>
  <c r="AI291" i="54"/>
  <c r="AA291" i="54"/>
  <c r="S291" i="54"/>
  <c r="U291" i="54" s="1"/>
  <c r="V291" i="54" s="1"/>
  <c r="O291" i="54"/>
  <c r="N291" i="54"/>
  <c r="AJ290" i="54"/>
  <c r="AI290" i="54"/>
  <c r="AA290" i="54"/>
  <c r="S290" i="54"/>
  <c r="O290" i="54"/>
  <c r="N290" i="54"/>
  <c r="AJ289" i="54"/>
  <c r="AI289" i="54"/>
  <c r="AA289" i="54"/>
  <c r="S289" i="54"/>
  <c r="U289" i="54" s="1"/>
  <c r="O289" i="54"/>
  <c r="N289" i="54"/>
  <c r="AJ288" i="54"/>
  <c r="AI288" i="54"/>
  <c r="AA288" i="54"/>
  <c r="S288" i="54"/>
  <c r="O288" i="54"/>
  <c r="N288" i="54"/>
  <c r="AJ287" i="54"/>
  <c r="AI287" i="54"/>
  <c r="AA287" i="54"/>
  <c r="S287" i="54"/>
  <c r="O287" i="54"/>
  <c r="N287" i="54"/>
  <c r="AJ286" i="54"/>
  <c r="AI286" i="54"/>
  <c r="AA286" i="54"/>
  <c r="S286" i="54"/>
  <c r="U286" i="54" s="1"/>
  <c r="O286" i="54"/>
  <c r="N286" i="54"/>
  <c r="AJ285" i="54"/>
  <c r="AI285" i="54"/>
  <c r="AA285" i="54"/>
  <c r="S285" i="54"/>
  <c r="U285" i="54" s="1"/>
  <c r="V285" i="54" s="1"/>
  <c r="AH285" i="54" s="1"/>
  <c r="O285" i="54"/>
  <c r="N285" i="54"/>
  <c r="AJ284" i="54"/>
  <c r="AI284" i="54"/>
  <c r="AA284" i="54"/>
  <c r="S284" i="54"/>
  <c r="O284" i="54"/>
  <c r="N284" i="54"/>
  <c r="AJ283" i="54"/>
  <c r="AI283" i="54"/>
  <c r="AA283" i="54"/>
  <c r="S283" i="54"/>
  <c r="U283" i="54" s="1"/>
  <c r="V283" i="54" s="1"/>
  <c r="AH283" i="54" s="1"/>
  <c r="O283" i="54"/>
  <c r="N283" i="54"/>
  <c r="AJ282" i="54"/>
  <c r="AI282" i="54"/>
  <c r="AA282" i="54"/>
  <c r="S282" i="54"/>
  <c r="O282" i="54"/>
  <c r="N282" i="54"/>
  <c r="AJ281" i="54"/>
  <c r="AI281" i="54"/>
  <c r="AA281" i="54"/>
  <c r="S281" i="54"/>
  <c r="U281" i="54" s="1"/>
  <c r="O281" i="54"/>
  <c r="N281" i="54"/>
  <c r="AJ280" i="54"/>
  <c r="AI280" i="54"/>
  <c r="AA280" i="54"/>
  <c r="S280" i="54"/>
  <c r="U280" i="54" s="1"/>
  <c r="V280" i="54" s="1"/>
  <c r="AK280" i="54" s="1"/>
  <c r="O280" i="54"/>
  <c r="N280" i="54"/>
  <c r="AJ279" i="54"/>
  <c r="AI279" i="54"/>
  <c r="AA279" i="54"/>
  <c r="S279" i="54"/>
  <c r="U279" i="54" s="1"/>
  <c r="V279" i="54" s="1"/>
  <c r="AH279" i="54" s="1"/>
  <c r="O279" i="54"/>
  <c r="N279" i="54"/>
  <c r="AJ278" i="54"/>
  <c r="AI278" i="54"/>
  <c r="AA278" i="54"/>
  <c r="S278" i="54"/>
  <c r="O278" i="54"/>
  <c r="N278" i="54"/>
  <c r="AJ277" i="54"/>
  <c r="AI277" i="54"/>
  <c r="AA277" i="54"/>
  <c r="S277" i="54"/>
  <c r="O277" i="54"/>
  <c r="N277" i="54"/>
  <c r="AJ276" i="54"/>
  <c r="AI276" i="54"/>
  <c r="AA276" i="54"/>
  <c r="S276" i="54"/>
  <c r="U276" i="54" s="1"/>
  <c r="O276" i="54"/>
  <c r="N276" i="54"/>
  <c r="AJ275" i="54"/>
  <c r="AI275" i="54"/>
  <c r="AA275" i="54"/>
  <c r="S275" i="54"/>
  <c r="U275" i="54" s="1"/>
  <c r="O275" i="54"/>
  <c r="N275" i="54"/>
  <c r="AJ274" i="54"/>
  <c r="AI274" i="54"/>
  <c r="AA274" i="54"/>
  <c r="S274" i="54"/>
  <c r="U274" i="54" s="1"/>
  <c r="O274" i="54"/>
  <c r="N274" i="54"/>
  <c r="AJ273" i="54"/>
  <c r="AI273" i="54"/>
  <c r="AA273" i="54"/>
  <c r="S273" i="54"/>
  <c r="O273" i="54"/>
  <c r="N273" i="54"/>
  <c r="AJ272" i="54"/>
  <c r="AI272" i="54"/>
  <c r="AA272" i="54"/>
  <c r="S272" i="54"/>
  <c r="U272" i="54" s="1"/>
  <c r="O272" i="54"/>
  <c r="N272" i="54"/>
  <c r="AJ271" i="54"/>
  <c r="AI271" i="54"/>
  <c r="AA271" i="54"/>
  <c r="S271" i="54"/>
  <c r="O271" i="54"/>
  <c r="N271" i="54"/>
  <c r="AJ270" i="54"/>
  <c r="AI270" i="54"/>
  <c r="AA270" i="54"/>
  <c r="S270" i="54"/>
  <c r="O270" i="54"/>
  <c r="N270" i="54"/>
  <c r="AJ269" i="54"/>
  <c r="AI269" i="54"/>
  <c r="AA269" i="54"/>
  <c r="S269" i="54"/>
  <c r="O269" i="54"/>
  <c r="N269" i="54"/>
  <c r="AJ268" i="54"/>
  <c r="AI268" i="54"/>
  <c r="AA268" i="54"/>
  <c r="S268" i="54"/>
  <c r="U268" i="54" s="1"/>
  <c r="V268" i="54" s="1"/>
  <c r="AH268" i="54" s="1"/>
  <c r="O268" i="54"/>
  <c r="N268" i="54"/>
  <c r="AJ267" i="54"/>
  <c r="AI267" i="54"/>
  <c r="AA267" i="54"/>
  <c r="S267" i="54"/>
  <c r="U267" i="54" s="1"/>
  <c r="V267" i="54" s="1"/>
  <c r="AH267" i="54" s="1"/>
  <c r="O267" i="54"/>
  <c r="N267" i="54"/>
  <c r="AJ266" i="54"/>
  <c r="AI266" i="54"/>
  <c r="AA266" i="54"/>
  <c r="S266" i="54"/>
  <c r="U266" i="54" s="1"/>
  <c r="O266" i="54"/>
  <c r="N266" i="54"/>
  <c r="AJ265" i="54"/>
  <c r="AI265" i="54"/>
  <c r="AA265" i="54"/>
  <c r="S265" i="54"/>
  <c r="O265" i="54"/>
  <c r="N265" i="54"/>
  <c r="AJ264" i="54"/>
  <c r="AI264" i="54"/>
  <c r="AA264" i="54"/>
  <c r="S264" i="54"/>
  <c r="O264" i="54"/>
  <c r="N264" i="54"/>
  <c r="AJ263" i="54"/>
  <c r="AI263" i="54"/>
  <c r="AA263" i="54"/>
  <c r="S263" i="54"/>
  <c r="O263" i="54"/>
  <c r="N263" i="54"/>
  <c r="AJ262" i="54"/>
  <c r="AI262" i="54"/>
  <c r="AA262" i="54"/>
  <c r="S262" i="54"/>
  <c r="O262" i="54"/>
  <c r="N262" i="54"/>
  <c r="AJ261" i="54"/>
  <c r="AI261" i="54"/>
  <c r="AA261" i="54"/>
  <c r="S261" i="54"/>
  <c r="U261" i="54" s="1"/>
  <c r="O261" i="54"/>
  <c r="N261" i="54"/>
  <c r="AJ260" i="54"/>
  <c r="AI260" i="54"/>
  <c r="AA260" i="54"/>
  <c r="S260" i="54"/>
  <c r="U260" i="54" s="1"/>
  <c r="V260" i="54" s="1"/>
  <c r="X260" i="54" s="1"/>
  <c r="O260" i="54"/>
  <c r="N260" i="54"/>
  <c r="AJ259" i="54"/>
  <c r="AI259" i="54"/>
  <c r="AA259" i="54"/>
  <c r="S259" i="54"/>
  <c r="O259" i="54"/>
  <c r="N259" i="54"/>
  <c r="AJ258" i="54"/>
  <c r="AI258" i="54"/>
  <c r="AA258" i="54"/>
  <c r="S258" i="54"/>
  <c r="U258" i="54" s="1"/>
  <c r="V258" i="54" s="1"/>
  <c r="AK258" i="54" s="1"/>
  <c r="O258" i="54"/>
  <c r="N258" i="54"/>
  <c r="AJ257" i="54"/>
  <c r="AI257" i="54"/>
  <c r="AA257" i="54"/>
  <c r="S257" i="54"/>
  <c r="U257" i="54" s="1"/>
  <c r="O257" i="54"/>
  <c r="N257" i="54"/>
  <c r="AJ256" i="54"/>
  <c r="AI256" i="54"/>
  <c r="AA256" i="54"/>
  <c r="S256" i="54"/>
  <c r="O256" i="54"/>
  <c r="N256" i="54"/>
  <c r="AJ255" i="54"/>
  <c r="AI255" i="54"/>
  <c r="AA255" i="54"/>
  <c r="S255" i="54"/>
  <c r="O255" i="54"/>
  <c r="N255" i="54"/>
  <c r="AJ254" i="54"/>
  <c r="AI254" i="54"/>
  <c r="AA254" i="54"/>
  <c r="S254" i="54"/>
  <c r="U254" i="54" s="1"/>
  <c r="O254" i="54"/>
  <c r="N254" i="54"/>
  <c r="AJ253" i="54"/>
  <c r="AI253" i="54"/>
  <c r="AA253" i="54"/>
  <c r="S253" i="54"/>
  <c r="U253" i="54" s="1"/>
  <c r="V253" i="54" s="1"/>
  <c r="AH253" i="54" s="1"/>
  <c r="O253" i="54"/>
  <c r="N253" i="54"/>
  <c r="AJ252" i="54"/>
  <c r="AI252" i="54"/>
  <c r="AA252" i="54"/>
  <c r="S252" i="54"/>
  <c r="O252" i="54"/>
  <c r="N252" i="54"/>
  <c r="AJ251" i="54"/>
  <c r="AI251" i="54"/>
  <c r="AA251" i="54"/>
  <c r="S251" i="54"/>
  <c r="U251" i="54" s="1"/>
  <c r="O251" i="54"/>
  <c r="N251" i="54"/>
  <c r="AJ250" i="54"/>
  <c r="AI250" i="54"/>
  <c r="AA250" i="54"/>
  <c r="S250" i="54"/>
  <c r="U250" i="54" s="1"/>
  <c r="V250" i="54" s="1"/>
  <c r="AH250" i="54" s="1"/>
  <c r="O250" i="54"/>
  <c r="N250" i="54"/>
  <c r="AJ249" i="54"/>
  <c r="AI249" i="54"/>
  <c r="AA249" i="54"/>
  <c r="S249" i="54"/>
  <c r="O249" i="54"/>
  <c r="N249" i="54"/>
  <c r="AJ248" i="54"/>
  <c r="AI248" i="54"/>
  <c r="AA248" i="54"/>
  <c r="S248" i="54"/>
  <c r="U248" i="54" s="1"/>
  <c r="O248" i="54"/>
  <c r="N248" i="54"/>
  <c r="AJ247" i="54"/>
  <c r="AI247" i="54"/>
  <c r="AA247" i="54"/>
  <c r="S247" i="54"/>
  <c r="U247" i="54" s="1"/>
  <c r="O247" i="54"/>
  <c r="N247" i="54"/>
  <c r="AJ246" i="54"/>
  <c r="AI246" i="54"/>
  <c r="AA246" i="54"/>
  <c r="S246" i="54"/>
  <c r="O246" i="54"/>
  <c r="N246" i="54"/>
  <c r="AJ245" i="54"/>
  <c r="AI245" i="54"/>
  <c r="AA245" i="54"/>
  <c r="S245" i="54"/>
  <c r="U245" i="54" s="1"/>
  <c r="O245" i="54"/>
  <c r="N245" i="54"/>
  <c r="AJ244" i="54"/>
  <c r="AI244" i="54"/>
  <c r="AA244" i="54"/>
  <c r="S244" i="54"/>
  <c r="U244" i="54" s="1"/>
  <c r="O244" i="54"/>
  <c r="N244" i="54"/>
  <c r="AJ243" i="54"/>
  <c r="AI243" i="54"/>
  <c r="AA243" i="54"/>
  <c r="S243" i="54"/>
  <c r="O243" i="54"/>
  <c r="N243" i="54"/>
  <c r="AJ242" i="54"/>
  <c r="AI242" i="54"/>
  <c r="AA242" i="54"/>
  <c r="S242" i="54"/>
  <c r="U242" i="54" s="1"/>
  <c r="O242" i="54"/>
  <c r="N242" i="54"/>
  <c r="AJ241" i="54"/>
  <c r="AI241" i="54"/>
  <c r="AA241" i="54"/>
  <c r="S241" i="54"/>
  <c r="U241" i="54" s="1"/>
  <c r="O241" i="54"/>
  <c r="N241" i="54"/>
  <c r="AJ240" i="54"/>
  <c r="AI240" i="54"/>
  <c r="AA240" i="54"/>
  <c r="S240" i="54"/>
  <c r="O240" i="54"/>
  <c r="N240" i="54"/>
  <c r="AJ239" i="54"/>
  <c r="AI239" i="54"/>
  <c r="AA239" i="54"/>
  <c r="S239" i="54"/>
  <c r="U239" i="54" s="1"/>
  <c r="V239" i="54" s="1"/>
  <c r="AH239" i="54" s="1"/>
  <c r="O239" i="54"/>
  <c r="N239" i="54"/>
  <c r="AJ238" i="54"/>
  <c r="AI238" i="54"/>
  <c r="AA238" i="54"/>
  <c r="S238" i="54"/>
  <c r="U238" i="54" s="1"/>
  <c r="V238" i="54" s="1"/>
  <c r="O238" i="54"/>
  <c r="N238" i="54"/>
  <c r="AJ237" i="54"/>
  <c r="AI237" i="54"/>
  <c r="AA237" i="54"/>
  <c r="S237" i="54"/>
  <c r="U237" i="54" s="1"/>
  <c r="V237" i="54" s="1"/>
  <c r="X237" i="54" s="1"/>
  <c r="O237" i="54"/>
  <c r="N237" i="54"/>
  <c r="AJ236" i="54"/>
  <c r="AI236" i="54"/>
  <c r="AA236" i="54"/>
  <c r="S236" i="54"/>
  <c r="U236" i="54" s="1"/>
  <c r="V236" i="54" s="1"/>
  <c r="AH236" i="54" s="1"/>
  <c r="O236" i="54"/>
  <c r="N236" i="54"/>
  <c r="AJ235" i="54"/>
  <c r="AI235" i="54"/>
  <c r="AA235" i="54"/>
  <c r="S235" i="54"/>
  <c r="U235" i="54" s="1"/>
  <c r="V235" i="54" s="1"/>
  <c r="AH235" i="54" s="1"/>
  <c r="O235" i="54"/>
  <c r="N235" i="54"/>
  <c r="AJ234" i="54"/>
  <c r="AI234" i="54"/>
  <c r="AA234" i="54"/>
  <c r="S234" i="54"/>
  <c r="U234" i="54" s="1"/>
  <c r="V234" i="54" s="1"/>
  <c r="O234" i="54"/>
  <c r="N234" i="54"/>
  <c r="AJ233" i="54"/>
  <c r="AI233" i="54"/>
  <c r="AA233" i="54"/>
  <c r="S233" i="54"/>
  <c r="O233" i="54"/>
  <c r="N233" i="54"/>
  <c r="AJ232" i="54"/>
  <c r="AI232" i="54"/>
  <c r="AA232" i="54"/>
  <c r="S232" i="54"/>
  <c r="U232" i="54" s="1"/>
  <c r="O232" i="54"/>
  <c r="N232" i="54"/>
  <c r="AJ231" i="54"/>
  <c r="AI231" i="54"/>
  <c r="AA231" i="54"/>
  <c r="S231" i="54"/>
  <c r="O231" i="54"/>
  <c r="N231" i="54"/>
  <c r="AJ230" i="54"/>
  <c r="AI230" i="54"/>
  <c r="AA230" i="54"/>
  <c r="S230" i="54"/>
  <c r="U230" i="54" s="1"/>
  <c r="O230" i="54"/>
  <c r="N230" i="54"/>
  <c r="AJ229" i="54"/>
  <c r="AI229" i="54"/>
  <c r="AA229" i="54"/>
  <c r="S229" i="54"/>
  <c r="O229" i="54"/>
  <c r="N229" i="54"/>
  <c r="AJ228" i="54"/>
  <c r="AI228" i="54"/>
  <c r="AA228" i="54"/>
  <c r="S228" i="54"/>
  <c r="O228" i="54"/>
  <c r="N228" i="54"/>
  <c r="AJ227" i="54"/>
  <c r="AI227" i="54"/>
  <c r="AA227" i="54"/>
  <c r="S227" i="54"/>
  <c r="O227" i="54"/>
  <c r="N227" i="54"/>
  <c r="AJ226" i="54"/>
  <c r="AI226" i="54"/>
  <c r="AA226" i="54"/>
  <c r="S226" i="54"/>
  <c r="U226" i="54" s="1"/>
  <c r="O226" i="54"/>
  <c r="N226" i="54"/>
  <c r="AJ225" i="54"/>
  <c r="AI225" i="54"/>
  <c r="AA225" i="54"/>
  <c r="S225" i="54"/>
  <c r="O225" i="54"/>
  <c r="N225" i="54"/>
  <c r="AJ224" i="54"/>
  <c r="AI224" i="54"/>
  <c r="AA224" i="54"/>
  <c r="S224" i="54"/>
  <c r="U224" i="54" s="1"/>
  <c r="O224" i="54"/>
  <c r="N224" i="54"/>
  <c r="AJ223" i="54"/>
  <c r="AI223" i="54"/>
  <c r="AA223" i="54"/>
  <c r="S223" i="54"/>
  <c r="U223" i="54" s="1"/>
  <c r="O223" i="54"/>
  <c r="N223" i="54"/>
  <c r="AJ222" i="54"/>
  <c r="AI222" i="54"/>
  <c r="AA222" i="54"/>
  <c r="S222" i="54"/>
  <c r="U222" i="54" s="1"/>
  <c r="V222" i="54" s="1"/>
  <c r="AH222" i="54" s="1"/>
  <c r="O222" i="54"/>
  <c r="N222" i="54"/>
  <c r="AJ221" i="54"/>
  <c r="AI221" i="54"/>
  <c r="AA221" i="54"/>
  <c r="S221" i="54"/>
  <c r="U221" i="54" s="1"/>
  <c r="V221" i="54" s="1"/>
  <c r="AK221" i="54" s="1"/>
  <c r="O221" i="54"/>
  <c r="N221" i="54"/>
  <c r="AJ220" i="54"/>
  <c r="AI220" i="54"/>
  <c r="AA220" i="54"/>
  <c r="S220" i="54"/>
  <c r="U220" i="54" s="1"/>
  <c r="O220" i="54"/>
  <c r="N220" i="54"/>
  <c r="AJ219" i="54"/>
  <c r="AI219" i="54"/>
  <c r="AA219" i="54"/>
  <c r="S219" i="54"/>
  <c r="O219" i="54"/>
  <c r="N219" i="54"/>
  <c r="AJ218" i="54"/>
  <c r="AI218" i="54"/>
  <c r="AA218" i="54"/>
  <c r="S218" i="54"/>
  <c r="O218" i="54"/>
  <c r="N218" i="54"/>
  <c r="AJ217" i="54"/>
  <c r="AI217" i="54"/>
  <c r="AA217" i="54"/>
  <c r="S217" i="54"/>
  <c r="U217" i="54" s="1"/>
  <c r="V217" i="54" s="1"/>
  <c r="AH217" i="54" s="1"/>
  <c r="O217" i="54"/>
  <c r="N217" i="54"/>
  <c r="AJ216" i="54"/>
  <c r="AI216" i="54"/>
  <c r="AA216" i="54"/>
  <c r="S216" i="54"/>
  <c r="O216" i="54"/>
  <c r="N216" i="54"/>
  <c r="AJ215" i="54"/>
  <c r="AI215" i="54"/>
  <c r="AA215" i="54"/>
  <c r="S215" i="54"/>
  <c r="U215" i="54" s="1"/>
  <c r="V215" i="54" s="1"/>
  <c r="AH215" i="54" s="1"/>
  <c r="O215" i="54"/>
  <c r="N215" i="54"/>
  <c r="AJ214" i="54"/>
  <c r="AI214" i="54"/>
  <c r="AA214" i="54"/>
  <c r="S214" i="54"/>
  <c r="U214" i="54" s="1"/>
  <c r="V214" i="54" s="1"/>
  <c r="O214" i="54"/>
  <c r="N214" i="54"/>
  <c r="AJ213" i="54"/>
  <c r="AI213" i="54"/>
  <c r="AA213" i="54"/>
  <c r="S213" i="54"/>
  <c r="O213" i="54"/>
  <c r="N213" i="54"/>
  <c r="AJ212" i="54"/>
  <c r="AI212" i="54"/>
  <c r="AA212" i="54"/>
  <c r="S212" i="54"/>
  <c r="O212" i="54"/>
  <c r="N212" i="54"/>
  <c r="AJ211" i="54"/>
  <c r="AI211" i="54"/>
  <c r="AA211" i="54"/>
  <c r="S211" i="54"/>
  <c r="O211" i="54"/>
  <c r="N211" i="54"/>
  <c r="AJ210" i="54"/>
  <c r="AI210" i="54"/>
  <c r="AA210" i="54"/>
  <c r="S210" i="54"/>
  <c r="O210" i="54"/>
  <c r="N210" i="54"/>
  <c r="AJ209" i="54"/>
  <c r="AI209" i="54"/>
  <c r="AA209" i="54"/>
  <c r="S209" i="54"/>
  <c r="U209" i="54" s="1"/>
  <c r="V209" i="54" s="1"/>
  <c r="AH209" i="54" s="1"/>
  <c r="O209" i="54"/>
  <c r="N209" i="54"/>
  <c r="AJ208" i="54"/>
  <c r="AI208" i="54"/>
  <c r="AA208" i="54"/>
  <c r="S208" i="54"/>
  <c r="U208" i="54" s="1"/>
  <c r="O208" i="54"/>
  <c r="N208" i="54"/>
  <c r="AJ207" i="54"/>
  <c r="AI207" i="54"/>
  <c r="AA207" i="54"/>
  <c r="S207" i="54"/>
  <c r="U207" i="54" s="1"/>
  <c r="V207" i="54" s="1"/>
  <c r="O207" i="54"/>
  <c r="N207" i="54"/>
  <c r="AJ206" i="54"/>
  <c r="AI206" i="54"/>
  <c r="AA206" i="54"/>
  <c r="S206" i="54"/>
  <c r="U206" i="54" s="1"/>
  <c r="V206" i="54" s="1"/>
  <c r="AH206" i="54" s="1"/>
  <c r="O206" i="54"/>
  <c r="N206" i="54"/>
  <c r="AJ205" i="54"/>
  <c r="AI205" i="54"/>
  <c r="AA205" i="54"/>
  <c r="S205" i="54"/>
  <c r="U205" i="54" s="1"/>
  <c r="V205" i="54" s="1"/>
  <c r="AH205" i="54" s="1"/>
  <c r="O205" i="54"/>
  <c r="N205" i="54"/>
  <c r="AJ204" i="54"/>
  <c r="AI204" i="54"/>
  <c r="AA204" i="54"/>
  <c r="S204" i="54"/>
  <c r="O204" i="54"/>
  <c r="N204" i="54"/>
  <c r="AJ203" i="54"/>
  <c r="AI203" i="54"/>
  <c r="AA203" i="54"/>
  <c r="S203" i="54"/>
  <c r="U203" i="54" s="1"/>
  <c r="V203" i="54" s="1"/>
  <c r="AH203" i="54" s="1"/>
  <c r="O203" i="54"/>
  <c r="N203" i="54"/>
  <c r="AJ202" i="54"/>
  <c r="AI202" i="54"/>
  <c r="AA202" i="54"/>
  <c r="S202" i="54"/>
  <c r="U202" i="54" s="1"/>
  <c r="V202" i="54" s="1"/>
  <c r="AH202" i="54" s="1"/>
  <c r="O202" i="54"/>
  <c r="N202" i="54"/>
  <c r="AJ201" i="54"/>
  <c r="AI201" i="54"/>
  <c r="AA201" i="54"/>
  <c r="S201" i="54"/>
  <c r="U201" i="54" s="1"/>
  <c r="O201" i="54"/>
  <c r="N201" i="54"/>
  <c r="AJ200" i="54"/>
  <c r="AI200" i="54"/>
  <c r="AA200" i="54"/>
  <c r="S200" i="54"/>
  <c r="U200" i="54" s="1"/>
  <c r="O200" i="54"/>
  <c r="N200" i="54"/>
  <c r="AJ199" i="54"/>
  <c r="AI199" i="54"/>
  <c r="AA199" i="54"/>
  <c r="S199" i="54"/>
  <c r="O199" i="54"/>
  <c r="N199" i="54"/>
  <c r="AJ198" i="54"/>
  <c r="AI198" i="54"/>
  <c r="AA198" i="54"/>
  <c r="S198" i="54"/>
  <c r="U198" i="54" s="1"/>
  <c r="O198" i="54"/>
  <c r="N198" i="54"/>
  <c r="AJ197" i="54"/>
  <c r="AI197" i="54"/>
  <c r="AA197" i="54"/>
  <c r="S197" i="54"/>
  <c r="U197" i="54" s="1"/>
  <c r="O197" i="54"/>
  <c r="N197" i="54"/>
  <c r="AJ196" i="54"/>
  <c r="AI196" i="54"/>
  <c r="AA196" i="54"/>
  <c r="S196" i="54"/>
  <c r="O196" i="54"/>
  <c r="N196" i="54"/>
  <c r="AJ195" i="54"/>
  <c r="AI195" i="54"/>
  <c r="AA195" i="54"/>
  <c r="S195" i="54"/>
  <c r="U195" i="54" s="1"/>
  <c r="O195" i="54"/>
  <c r="N195" i="54"/>
  <c r="AJ194" i="54"/>
  <c r="AI194" i="54"/>
  <c r="AA194" i="54"/>
  <c r="S194" i="54"/>
  <c r="U194" i="54" s="1"/>
  <c r="V194" i="54" s="1"/>
  <c r="AH194" i="54" s="1"/>
  <c r="O194" i="54"/>
  <c r="N194" i="54"/>
  <c r="AJ193" i="54"/>
  <c r="AI193" i="54"/>
  <c r="AA193" i="54"/>
  <c r="S193" i="54"/>
  <c r="U193" i="54" s="1"/>
  <c r="V193" i="54" s="1"/>
  <c r="AH193" i="54" s="1"/>
  <c r="O193" i="54"/>
  <c r="N193" i="54"/>
  <c r="AJ192" i="54"/>
  <c r="AI192" i="54"/>
  <c r="AA192" i="54"/>
  <c r="S192" i="54"/>
  <c r="U192" i="54" s="1"/>
  <c r="O192" i="54"/>
  <c r="N192" i="54"/>
  <c r="AJ191" i="54"/>
  <c r="AI191" i="54"/>
  <c r="AA191" i="54"/>
  <c r="S191" i="54"/>
  <c r="U191" i="54" s="1"/>
  <c r="O191" i="54"/>
  <c r="N191" i="54"/>
  <c r="AJ190" i="54"/>
  <c r="AI190" i="54"/>
  <c r="AA190" i="54"/>
  <c r="S190" i="54"/>
  <c r="O190" i="54"/>
  <c r="N190" i="54"/>
  <c r="AJ189" i="54"/>
  <c r="AI189" i="54"/>
  <c r="AA189" i="54"/>
  <c r="S189" i="54"/>
  <c r="O189" i="54"/>
  <c r="N189" i="54"/>
  <c r="AJ188" i="54"/>
  <c r="AI188" i="54"/>
  <c r="AA188" i="54"/>
  <c r="S188" i="54"/>
  <c r="U188" i="54" s="1"/>
  <c r="O188" i="54"/>
  <c r="N188" i="54"/>
  <c r="AJ187" i="54"/>
  <c r="AI187" i="54"/>
  <c r="AA187" i="54"/>
  <c r="S187" i="54"/>
  <c r="O187" i="54"/>
  <c r="N187" i="54"/>
  <c r="AJ186" i="54"/>
  <c r="AI186" i="54"/>
  <c r="AA186" i="54"/>
  <c r="S186" i="54"/>
  <c r="O186" i="54"/>
  <c r="N186" i="54"/>
  <c r="AJ185" i="54"/>
  <c r="AI185" i="54"/>
  <c r="AA185" i="54"/>
  <c r="S185" i="54"/>
  <c r="U185" i="54" s="1"/>
  <c r="V185" i="54" s="1"/>
  <c r="AH185" i="54" s="1"/>
  <c r="O185" i="54"/>
  <c r="N185" i="54"/>
  <c r="AJ184" i="54"/>
  <c r="AI184" i="54"/>
  <c r="AA184" i="54"/>
  <c r="S184" i="54"/>
  <c r="O184" i="54"/>
  <c r="N184" i="54"/>
  <c r="AJ183" i="54"/>
  <c r="AI183" i="54"/>
  <c r="AA183" i="54"/>
  <c r="S183" i="54"/>
  <c r="U183" i="54" s="1"/>
  <c r="V183" i="54" s="1"/>
  <c r="AH183" i="54" s="1"/>
  <c r="O183" i="54"/>
  <c r="N183" i="54"/>
  <c r="AJ182" i="54"/>
  <c r="AI182" i="54"/>
  <c r="AA182" i="54"/>
  <c r="S182" i="54"/>
  <c r="U182" i="54" s="1"/>
  <c r="V182" i="54" s="1"/>
  <c r="O182" i="54"/>
  <c r="N182" i="54"/>
  <c r="AJ181" i="54"/>
  <c r="AI181" i="54"/>
  <c r="AA181" i="54"/>
  <c r="S181" i="54"/>
  <c r="U181" i="54" s="1"/>
  <c r="O181" i="54"/>
  <c r="N181" i="54"/>
  <c r="AJ180" i="54"/>
  <c r="AI180" i="54"/>
  <c r="AA180" i="54"/>
  <c r="S180" i="54"/>
  <c r="U180" i="54" s="1"/>
  <c r="O180" i="54"/>
  <c r="N180" i="54"/>
  <c r="AJ179" i="54"/>
  <c r="AI179" i="54"/>
  <c r="AA179" i="54"/>
  <c r="S179" i="54"/>
  <c r="O179" i="54"/>
  <c r="N179" i="54"/>
  <c r="AJ178" i="54"/>
  <c r="AI178" i="54"/>
  <c r="AA178" i="54"/>
  <c r="S178" i="54"/>
  <c r="U178" i="54" s="1"/>
  <c r="V178" i="54" s="1"/>
  <c r="AH178" i="54" s="1"/>
  <c r="O178" i="54"/>
  <c r="N178" i="54"/>
  <c r="AJ177" i="54"/>
  <c r="AI177" i="54"/>
  <c r="AA177" i="54"/>
  <c r="S177" i="54"/>
  <c r="U177" i="54" s="1"/>
  <c r="V177" i="54" s="1"/>
  <c r="AH177" i="54" s="1"/>
  <c r="O177" i="54"/>
  <c r="N177" i="54"/>
  <c r="AJ176" i="54"/>
  <c r="AI176" i="54"/>
  <c r="AA176" i="54"/>
  <c r="S176" i="54"/>
  <c r="O176" i="54"/>
  <c r="N176" i="54"/>
  <c r="AJ175" i="54"/>
  <c r="AI175" i="54"/>
  <c r="AA175" i="54"/>
  <c r="S175" i="54"/>
  <c r="O175" i="54"/>
  <c r="N175" i="54"/>
  <c r="AJ174" i="54"/>
  <c r="AI174" i="54"/>
  <c r="AA174" i="54"/>
  <c r="S174" i="54"/>
  <c r="O174" i="54"/>
  <c r="N174" i="54"/>
  <c r="AJ173" i="54"/>
  <c r="AI173" i="54"/>
  <c r="AA173" i="54"/>
  <c r="S173" i="54"/>
  <c r="U173" i="54" s="1"/>
  <c r="V173" i="54" s="1"/>
  <c r="AH173" i="54" s="1"/>
  <c r="O173" i="54"/>
  <c r="N173" i="54"/>
  <c r="AJ172" i="54"/>
  <c r="AI172" i="54"/>
  <c r="AA172" i="54"/>
  <c r="S172" i="54"/>
  <c r="U172" i="54" s="1"/>
  <c r="V172" i="54" s="1"/>
  <c r="AH172" i="54" s="1"/>
  <c r="O172" i="54"/>
  <c r="N172" i="54"/>
  <c r="AJ171" i="54"/>
  <c r="AI171" i="54"/>
  <c r="AA171" i="54"/>
  <c r="S171" i="54"/>
  <c r="O171" i="54"/>
  <c r="N171" i="54"/>
  <c r="AJ170" i="54"/>
  <c r="AI170" i="54"/>
  <c r="AA170" i="54"/>
  <c r="S170" i="54"/>
  <c r="U170" i="54" s="1"/>
  <c r="V170" i="54" s="1"/>
  <c r="O170" i="54"/>
  <c r="N170" i="54"/>
  <c r="AJ169" i="54"/>
  <c r="AI169" i="54"/>
  <c r="AA169" i="54"/>
  <c r="S169" i="54"/>
  <c r="O169" i="54"/>
  <c r="N169" i="54"/>
  <c r="AJ168" i="54"/>
  <c r="AI168" i="54"/>
  <c r="AA168" i="54"/>
  <c r="S168" i="54"/>
  <c r="O168" i="54"/>
  <c r="N168" i="54"/>
  <c r="AJ167" i="54"/>
  <c r="AI167" i="54"/>
  <c r="AA167" i="54"/>
  <c r="S167" i="54"/>
  <c r="O167" i="54"/>
  <c r="N167" i="54"/>
  <c r="AJ166" i="54"/>
  <c r="AI166" i="54"/>
  <c r="AA166" i="54"/>
  <c r="S166" i="54"/>
  <c r="O166" i="54"/>
  <c r="N166" i="54"/>
  <c r="AJ165" i="54"/>
  <c r="AI165" i="54"/>
  <c r="AA165" i="54"/>
  <c r="S165" i="54"/>
  <c r="U165" i="54" s="1"/>
  <c r="O165" i="54"/>
  <c r="N165" i="54"/>
  <c r="AJ164" i="54"/>
  <c r="AI164" i="54"/>
  <c r="AA164" i="54"/>
  <c r="S164" i="54"/>
  <c r="O164" i="54"/>
  <c r="N164" i="54"/>
  <c r="AJ163" i="54"/>
  <c r="AI163" i="54"/>
  <c r="AA163" i="54"/>
  <c r="S163" i="54"/>
  <c r="U163" i="54" s="1"/>
  <c r="O163" i="54"/>
  <c r="N163" i="54"/>
  <c r="AJ162" i="54"/>
  <c r="AI162" i="54"/>
  <c r="AA162" i="54"/>
  <c r="S162" i="54"/>
  <c r="U162" i="54" s="1"/>
  <c r="V162" i="54" s="1"/>
  <c r="AH162" i="54" s="1"/>
  <c r="O162" i="54"/>
  <c r="N162" i="54"/>
  <c r="AJ161" i="54"/>
  <c r="AI161" i="54"/>
  <c r="AA161" i="54"/>
  <c r="S161" i="54"/>
  <c r="O161" i="54"/>
  <c r="N161" i="54"/>
  <c r="AJ160" i="54"/>
  <c r="AI160" i="54"/>
  <c r="AA160" i="54"/>
  <c r="S160" i="54"/>
  <c r="O160" i="54"/>
  <c r="N160" i="54"/>
  <c r="AJ159" i="54"/>
  <c r="AI159" i="54"/>
  <c r="AA159" i="54"/>
  <c r="S159" i="54"/>
  <c r="O159" i="54"/>
  <c r="N159" i="54"/>
  <c r="AJ158" i="54"/>
  <c r="AI158" i="54"/>
  <c r="AA158" i="54"/>
  <c r="S158" i="54"/>
  <c r="U158" i="54" s="1"/>
  <c r="O158" i="54"/>
  <c r="N158" i="54"/>
  <c r="AJ157" i="54"/>
  <c r="AI157" i="54"/>
  <c r="AA157" i="54"/>
  <c r="S157" i="54"/>
  <c r="U157" i="54" s="1"/>
  <c r="V157" i="54" s="1"/>
  <c r="AK157" i="54" s="1"/>
  <c r="O157" i="54"/>
  <c r="N157" i="54"/>
  <c r="AJ156" i="54"/>
  <c r="AI156" i="54"/>
  <c r="AA156" i="54"/>
  <c r="S156" i="54"/>
  <c r="U156" i="54" s="1"/>
  <c r="O156" i="54"/>
  <c r="N156" i="54"/>
  <c r="AJ155" i="54"/>
  <c r="AI155" i="54"/>
  <c r="AA155" i="54"/>
  <c r="S155" i="54"/>
  <c r="U155" i="54" s="1"/>
  <c r="O155" i="54"/>
  <c r="N155" i="54"/>
  <c r="AJ154" i="54"/>
  <c r="AI154" i="54"/>
  <c r="AA154" i="54"/>
  <c r="S154" i="54"/>
  <c r="U154" i="54" s="1"/>
  <c r="V154" i="54" s="1"/>
  <c r="AH154" i="54" s="1"/>
  <c r="O154" i="54"/>
  <c r="N154" i="54"/>
  <c r="AJ153" i="54"/>
  <c r="AI153" i="54"/>
  <c r="AA153" i="54"/>
  <c r="S153" i="54"/>
  <c r="O153" i="54"/>
  <c r="N153" i="54"/>
  <c r="AJ152" i="54"/>
  <c r="AI152" i="54"/>
  <c r="AA152" i="54"/>
  <c r="S152" i="54"/>
  <c r="U152" i="54" s="1"/>
  <c r="O152" i="54"/>
  <c r="N152" i="54"/>
  <c r="AJ151" i="54"/>
  <c r="AI151" i="54"/>
  <c r="AA151" i="54"/>
  <c r="S151" i="54"/>
  <c r="U151" i="54" s="1"/>
  <c r="V151" i="54" s="1"/>
  <c r="AH151" i="54" s="1"/>
  <c r="O151" i="54"/>
  <c r="N151" i="54"/>
  <c r="AJ150" i="54"/>
  <c r="AI150" i="54"/>
  <c r="AA150" i="54"/>
  <c r="S150" i="54"/>
  <c r="O150" i="54"/>
  <c r="N150" i="54"/>
  <c r="AJ149" i="54"/>
  <c r="AI149" i="54"/>
  <c r="AA149" i="54"/>
  <c r="S149" i="54"/>
  <c r="O149" i="54"/>
  <c r="N149" i="54"/>
  <c r="AJ148" i="54"/>
  <c r="AI148" i="54"/>
  <c r="AA148" i="54"/>
  <c r="S148" i="54"/>
  <c r="U148" i="54" s="1"/>
  <c r="O148" i="54"/>
  <c r="N148" i="54"/>
  <c r="AJ147" i="54"/>
  <c r="AI147" i="54"/>
  <c r="AA147" i="54"/>
  <c r="S147" i="54"/>
  <c r="O147" i="54"/>
  <c r="N147" i="54"/>
  <c r="AJ146" i="54"/>
  <c r="AI146" i="54"/>
  <c r="AA146" i="54"/>
  <c r="S146" i="54"/>
  <c r="O146" i="54"/>
  <c r="N146" i="54"/>
  <c r="AJ145" i="54"/>
  <c r="AI145" i="54"/>
  <c r="AA145" i="54"/>
  <c r="S145" i="54"/>
  <c r="U145" i="54" s="1"/>
  <c r="O145" i="54"/>
  <c r="N145" i="54"/>
  <c r="AJ144" i="54"/>
  <c r="AI144" i="54"/>
  <c r="AA144" i="54"/>
  <c r="S144" i="54"/>
  <c r="U144" i="54" s="1"/>
  <c r="O144" i="54"/>
  <c r="N144" i="54"/>
  <c r="AJ143" i="54"/>
  <c r="AI143" i="54"/>
  <c r="AA143" i="54"/>
  <c r="S143" i="54"/>
  <c r="U143" i="54" s="1"/>
  <c r="O143" i="54"/>
  <c r="N143" i="54"/>
  <c r="AJ142" i="54"/>
  <c r="AI142" i="54"/>
  <c r="AA142" i="54"/>
  <c r="S142" i="54"/>
  <c r="U142" i="54" s="1"/>
  <c r="O142" i="54"/>
  <c r="N142" i="54"/>
  <c r="AJ141" i="54"/>
  <c r="AI141" i="54"/>
  <c r="AA141" i="54"/>
  <c r="S141" i="54"/>
  <c r="U141" i="54" s="1"/>
  <c r="V141" i="54" s="1"/>
  <c r="AH141" i="54" s="1"/>
  <c r="O141" i="54"/>
  <c r="N141" i="54"/>
  <c r="AJ140" i="54"/>
  <c r="AI140" i="54"/>
  <c r="AA140" i="54"/>
  <c r="S140" i="54"/>
  <c r="O140" i="54"/>
  <c r="N140" i="54"/>
  <c r="AJ139" i="54"/>
  <c r="AI139" i="54"/>
  <c r="AA139" i="54"/>
  <c r="S139" i="54"/>
  <c r="U139" i="54" s="1"/>
  <c r="V139" i="54" s="1"/>
  <c r="AH139" i="54" s="1"/>
  <c r="O139" i="54"/>
  <c r="N139" i="54"/>
  <c r="AJ138" i="54"/>
  <c r="AI138" i="54"/>
  <c r="AA138" i="54"/>
  <c r="S138" i="54"/>
  <c r="U138" i="54" s="1"/>
  <c r="V138" i="54" s="1"/>
  <c r="AH138" i="54" s="1"/>
  <c r="O138" i="54"/>
  <c r="N138" i="54"/>
  <c r="AJ137" i="54"/>
  <c r="AI137" i="54"/>
  <c r="AA137" i="54"/>
  <c r="S137" i="54"/>
  <c r="O137" i="54"/>
  <c r="N137" i="54"/>
  <c r="AJ136" i="54"/>
  <c r="AI136" i="54"/>
  <c r="AA136" i="54"/>
  <c r="S136" i="54"/>
  <c r="O136" i="54"/>
  <c r="N136" i="54"/>
  <c r="AJ135" i="54"/>
  <c r="AI135" i="54"/>
  <c r="AA135" i="54"/>
  <c r="S135" i="54"/>
  <c r="O135" i="54"/>
  <c r="N135" i="54"/>
  <c r="AJ134" i="54"/>
  <c r="AI134" i="54"/>
  <c r="AA134" i="54"/>
  <c r="S134" i="54"/>
  <c r="U134" i="54" s="1"/>
  <c r="V134" i="54" s="1"/>
  <c r="AH134" i="54" s="1"/>
  <c r="O134" i="54"/>
  <c r="N134" i="54"/>
  <c r="AJ133" i="54"/>
  <c r="AI133" i="54"/>
  <c r="AA133" i="54"/>
  <c r="S133" i="54"/>
  <c r="U133" i="54" s="1"/>
  <c r="O133" i="54"/>
  <c r="N133" i="54"/>
  <c r="AJ132" i="54"/>
  <c r="AI132" i="54"/>
  <c r="AA132" i="54"/>
  <c r="S132" i="54"/>
  <c r="O132" i="54"/>
  <c r="N132" i="54"/>
  <c r="AJ131" i="54"/>
  <c r="AI131" i="54"/>
  <c r="AA131" i="54"/>
  <c r="S131" i="54"/>
  <c r="U131" i="54" s="1"/>
  <c r="O131" i="54"/>
  <c r="N131" i="54"/>
  <c r="AJ130" i="54"/>
  <c r="AI130" i="54"/>
  <c r="AA130" i="54"/>
  <c r="S130" i="54"/>
  <c r="U130" i="54" s="1"/>
  <c r="O130" i="54"/>
  <c r="N130" i="54"/>
  <c r="AJ129" i="54"/>
  <c r="AI129" i="54"/>
  <c r="AA129" i="54"/>
  <c r="S129" i="54"/>
  <c r="U129" i="54" s="1"/>
  <c r="V129" i="54" s="1"/>
  <c r="AH129" i="54" s="1"/>
  <c r="O129" i="54"/>
  <c r="N129" i="54"/>
  <c r="AJ128" i="54"/>
  <c r="AI128" i="54"/>
  <c r="AA128" i="54"/>
  <c r="S128" i="54"/>
  <c r="O128" i="54"/>
  <c r="N128" i="54"/>
  <c r="AJ127" i="54"/>
  <c r="AI127" i="54"/>
  <c r="AA127" i="54"/>
  <c r="S127" i="54"/>
  <c r="U127" i="54" s="1"/>
  <c r="O127" i="54"/>
  <c r="N127" i="54"/>
  <c r="AJ126" i="54"/>
  <c r="AI126" i="54"/>
  <c r="AA126" i="54"/>
  <c r="S126" i="54"/>
  <c r="U126" i="54" s="1"/>
  <c r="O126" i="54"/>
  <c r="N126" i="54"/>
  <c r="AJ125" i="54"/>
  <c r="AI125" i="54"/>
  <c r="AA125" i="54"/>
  <c r="S125" i="54"/>
  <c r="U125" i="54" s="1"/>
  <c r="V125" i="54" s="1"/>
  <c r="X125" i="54" s="1"/>
  <c r="O125" i="54"/>
  <c r="N125" i="54"/>
  <c r="AJ124" i="54"/>
  <c r="AI124" i="54"/>
  <c r="AA124" i="54"/>
  <c r="S124" i="54"/>
  <c r="O124" i="54"/>
  <c r="N124" i="54"/>
  <c r="AJ123" i="54"/>
  <c r="AI123" i="54"/>
  <c r="AA123" i="54"/>
  <c r="S123" i="54"/>
  <c r="U123" i="54" s="1"/>
  <c r="V123" i="54" s="1"/>
  <c r="AK123" i="54" s="1"/>
  <c r="O123" i="54"/>
  <c r="N123" i="54"/>
  <c r="AJ122" i="54"/>
  <c r="AI122" i="54"/>
  <c r="AA122" i="54"/>
  <c r="S122" i="54"/>
  <c r="O122" i="54"/>
  <c r="N122" i="54"/>
  <c r="AJ121" i="54"/>
  <c r="AI121" i="54"/>
  <c r="AA121" i="54"/>
  <c r="S121" i="54"/>
  <c r="O121" i="54"/>
  <c r="N121" i="54"/>
  <c r="AJ120" i="54"/>
  <c r="AI120" i="54"/>
  <c r="AA120" i="54"/>
  <c r="S120" i="54"/>
  <c r="U120" i="54" s="1"/>
  <c r="O120" i="54"/>
  <c r="N120" i="54"/>
  <c r="AJ119" i="54"/>
  <c r="AI119" i="54"/>
  <c r="AA119" i="54"/>
  <c r="S119" i="54"/>
  <c r="U119" i="54" s="1"/>
  <c r="O119" i="54"/>
  <c r="N119" i="54"/>
  <c r="AJ118" i="54"/>
  <c r="AI118" i="54"/>
  <c r="AA118" i="54"/>
  <c r="S118" i="54"/>
  <c r="O118" i="54"/>
  <c r="N118" i="54"/>
  <c r="AJ117" i="54"/>
  <c r="AI117" i="54"/>
  <c r="AA117" i="54"/>
  <c r="S117" i="54"/>
  <c r="U117" i="54" s="1"/>
  <c r="O117" i="54"/>
  <c r="N117" i="54"/>
  <c r="AJ116" i="54"/>
  <c r="AI116" i="54"/>
  <c r="AA116" i="54"/>
  <c r="S116" i="54"/>
  <c r="O116" i="54"/>
  <c r="N116" i="54"/>
  <c r="AJ115" i="54"/>
  <c r="AI115" i="54"/>
  <c r="AA115" i="54"/>
  <c r="S115" i="54"/>
  <c r="U115" i="54" s="1"/>
  <c r="O115" i="54"/>
  <c r="N115" i="54"/>
  <c r="AJ114" i="54"/>
  <c r="AI114" i="54"/>
  <c r="AA114" i="54"/>
  <c r="S114" i="54"/>
  <c r="O114" i="54"/>
  <c r="N114" i="54"/>
  <c r="AJ113" i="54"/>
  <c r="AI113" i="54"/>
  <c r="AA113" i="54"/>
  <c r="S113" i="54"/>
  <c r="O113" i="54"/>
  <c r="N113" i="54"/>
  <c r="AJ112" i="54"/>
  <c r="AI112" i="54"/>
  <c r="AA112" i="54"/>
  <c r="S112" i="54"/>
  <c r="U112" i="54" s="1"/>
  <c r="O112" i="54"/>
  <c r="N112" i="54"/>
  <c r="AJ111" i="54"/>
  <c r="AI111" i="54"/>
  <c r="AA111" i="54"/>
  <c r="S111" i="54"/>
  <c r="U111" i="54" s="1"/>
  <c r="O111" i="54"/>
  <c r="N111" i="54"/>
  <c r="AJ110" i="54"/>
  <c r="AI110" i="54"/>
  <c r="AA110" i="54"/>
  <c r="S110" i="54"/>
  <c r="U110" i="54" s="1"/>
  <c r="V110" i="54" s="1"/>
  <c r="AH110" i="54" s="1"/>
  <c r="O110" i="54"/>
  <c r="N110" i="54"/>
  <c r="AJ109" i="54"/>
  <c r="AI109" i="54"/>
  <c r="AA109" i="54"/>
  <c r="S109" i="54"/>
  <c r="O109" i="54"/>
  <c r="N109" i="54"/>
  <c r="AJ108" i="54"/>
  <c r="AI108" i="54"/>
  <c r="AA108" i="54"/>
  <c r="S108" i="54"/>
  <c r="U108" i="54" s="1"/>
  <c r="V108" i="54" s="1"/>
  <c r="AK108" i="54" s="1"/>
  <c r="O108" i="54"/>
  <c r="N108" i="54"/>
  <c r="AJ107" i="54"/>
  <c r="AI107" i="54"/>
  <c r="AA107" i="54"/>
  <c r="S107" i="54"/>
  <c r="U107" i="54" s="1"/>
  <c r="O107" i="54"/>
  <c r="N107" i="54"/>
  <c r="AJ106" i="54"/>
  <c r="AI106" i="54"/>
  <c r="AA106" i="54"/>
  <c r="S106" i="54"/>
  <c r="U106" i="54" s="1"/>
  <c r="V106" i="54" s="1"/>
  <c r="AH106" i="54" s="1"/>
  <c r="O106" i="54"/>
  <c r="N106" i="54"/>
  <c r="AJ105" i="54"/>
  <c r="AI105" i="54"/>
  <c r="AA105" i="54"/>
  <c r="S105" i="54"/>
  <c r="U105" i="54" s="1"/>
  <c r="O105" i="54"/>
  <c r="N105" i="54"/>
  <c r="AJ104" i="54"/>
  <c r="AI104" i="54"/>
  <c r="AA104" i="54"/>
  <c r="S104" i="54"/>
  <c r="O104" i="54"/>
  <c r="N104" i="54"/>
  <c r="AJ103" i="54"/>
  <c r="AI103" i="54"/>
  <c r="AA103" i="54"/>
  <c r="S103" i="54"/>
  <c r="U103" i="54" s="1"/>
  <c r="V103" i="54" s="1"/>
  <c r="AH103" i="54" s="1"/>
  <c r="O103" i="54"/>
  <c r="N103" i="54"/>
  <c r="AJ102" i="54"/>
  <c r="AI102" i="54"/>
  <c r="AA102" i="54"/>
  <c r="S102" i="54"/>
  <c r="O102" i="54"/>
  <c r="N102" i="54"/>
  <c r="AJ101" i="54"/>
  <c r="AI101" i="54"/>
  <c r="AA101" i="54"/>
  <c r="S101" i="54"/>
  <c r="U101" i="54" s="1"/>
  <c r="O101" i="54"/>
  <c r="N101" i="54"/>
  <c r="AJ100" i="54"/>
  <c r="AI100" i="54"/>
  <c r="AA100" i="54"/>
  <c r="S100" i="54"/>
  <c r="U100" i="54" s="1"/>
  <c r="V100" i="54" s="1"/>
  <c r="AK100" i="54" s="1"/>
  <c r="O100" i="54"/>
  <c r="N100" i="54"/>
  <c r="AJ99" i="54"/>
  <c r="AI99" i="54"/>
  <c r="AA99" i="54"/>
  <c r="S99" i="54"/>
  <c r="O99" i="54"/>
  <c r="N99" i="54"/>
  <c r="AJ98" i="54"/>
  <c r="AI98" i="54"/>
  <c r="AA98" i="54"/>
  <c r="S98" i="54"/>
  <c r="O98" i="54"/>
  <c r="N98" i="54"/>
  <c r="AJ97" i="54"/>
  <c r="AI97" i="54"/>
  <c r="AA97" i="54"/>
  <c r="S97" i="54"/>
  <c r="O97" i="54"/>
  <c r="N97" i="54"/>
  <c r="AJ96" i="54"/>
  <c r="AI96" i="54"/>
  <c r="AA96" i="54"/>
  <c r="S96" i="54"/>
  <c r="U96" i="54" s="1"/>
  <c r="O96" i="54"/>
  <c r="N96" i="54"/>
  <c r="AJ95" i="54"/>
  <c r="AI95" i="54"/>
  <c r="AA95" i="54"/>
  <c r="S95" i="54"/>
  <c r="O95" i="54"/>
  <c r="N95" i="54"/>
  <c r="AJ94" i="54"/>
  <c r="AI94" i="54"/>
  <c r="AA94" i="54"/>
  <c r="S94" i="54"/>
  <c r="O94" i="54"/>
  <c r="N94" i="54"/>
  <c r="AJ93" i="54"/>
  <c r="AI93" i="54"/>
  <c r="AA93" i="54"/>
  <c r="S93" i="54"/>
  <c r="O93" i="54"/>
  <c r="N93" i="54"/>
  <c r="AJ92" i="54"/>
  <c r="AI92" i="54"/>
  <c r="AA92" i="54"/>
  <c r="S92" i="54"/>
  <c r="U92" i="54" s="1"/>
  <c r="O92" i="54"/>
  <c r="N92" i="54"/>
  <c r="AJ91" i="54"/>
  <c r="AI91" i="54"/>
  <c r="AA91" i="54"/>
  <c r="S91" i="54"/>
  <c r="O91" i="54"/>
  <c r="N91" i="54"/>
  <c r="AJ90" i="54"/>
  <c r="AI90" i="54"/>
  <c r="AA90" i="54"/>
  <c r="S90" i="54"/>
  <c r="O90" i="54"/>
  <c r="N90" i="54"/>
  <c r="AJ89" i="54"/>
  <c r="AI89" i="54"/>
  <c r="AA89" i="54"/>
  <c r="S89" i="54"/>
  <c r="O89" i="54"/>
  <c r="N89" i="54"/>
  <c r="AJ88" i="54"/>
  <c r="AI88" i="54"/>
  <c r="AA88" i="54"/>
  <c r="S88" i="54"/>
  <c r="U88" i="54" s="1"/>
  <c r="O88" i="54"/>
  <c r="N88" i="54"/>
  <c r="AJ87" i="54"/>
  <c r="AI87" i="54"/>
  <c r="AA87" i="54"/>
  <c r="S87" i="54"/>
  <c r="U87" i="54" s="1"/>
  <c r="O87" i="54"/>
  <c r="N87" i="54"/>
  <c r="AJ86" i="54"/>
  <c r="AI86" i="54"/>
  <c r="AA86" i="54"/>
  <c r="S86" i="54"/>
  <c r="O86" i="54"/>
  <c r="N86" i="54"/>
  <c r="AJ85" i="54"/>
  <c r="AI85" i="54"/>
  <c r="AA85" i="54"/>
  <c r="S85" i="54"/>
  <c r="U85" i="54" s="1"/>
  <c r="O85" i="54"/>
  <c r="N85" i="54"/>
  <c r="AJ84" i="54"/>
  <c r="AI84" i="54"/>
  <c r="AA84" i="54"/>
  <c r="S84" i="54"/>
  <c r="U84" i="54" s="1"/>
  <c r="O84" i="54"/>
  <c r="N84" i="54"/>
  <c r="AJ83" i="54"/>
  <c r="AI83" i="54"/>
  <c r="AA83" i="54"/>
  <c r="S83" i="54"/>
  <c r="U83" i="54" s="1"/>
  <c r="O83" i="54"/>
  <c r="N83" i="54"/>
  <c r="AJ82" i="54"/>
  <c r="AI82" i="54"/>
  <c r="AA82" i="54"/>
  <c r="S82" i="54"/>
  <c r="O82" i="54"/>
  <c r="N82" i="54"/>
  <c r="AJ81" i="54"/>
  <c r="AI81" i="54"/>
  <c r="AA81" i="54"/>
  <c r="S81" i="54"/>
  <c r="U81" i="54" s="1"/>
  <c r="V81" i="54" s="1"/>
  <c r="AH81" i="54" s="1"/>
  <c r="O81" i="54"/>
  <c r="N81" i="54"/>
  <c r="AJ80" i="54"/>
  <c r="AI80" i="54"/>
  <c r="AA80" i="54"/>
  <c r="S80" i="54"/>
  <c r="U80" i="54" s="1"/>
  <c r="O80" i="54"/>
  <c r="N80" i="54"/>
  <c r="AJ79" i="54"/>
  <c r="AI79" i="54"/>
  <c r="AA79" i="54"/>
  <c r="S79" i="54"/>
  <c r="U79" i="54" s="1"/>
  <c r="V79" i="54" s="1"/>
  <c r="AH79" i="54" s="1"/>
  <c r="O79" i="54"/>
  <c r="N79" i="54"/>
  <c r="AJ78" i="54"/>
  <c r="AI78" i="54"/>
  <c r="AA78" i="54"/>
  <c r="S78" i="54"/>
  <c r="O78" i="54"/>
  <c r="N78" i="54"/>
  <c r="AJ77" i="54"/>
  <c r="AI77" i="54"/>
  <c r="AA77" i="54"/>
  <c r="S77" i="54"/>
  <c r="O77" i="54"/>
  <c r="N77" i="54"/>
  <c r="AJ76" i="54"/>
  <c r="AI76" i="54"/>
  <c r="AA76" i="54"/>
  <c r="S76" i="54"/>
  <c r="O76" i="54"/>
  <c r="N76" i="54"/>
  <c r="AJ75" i="54"/>
  <c r="AI75" i="54"/>
  <c r="AA75" i="54"/>
  <c r="S75" i="54"/>
  <c r="U75" i="54" s="1"/>
  <c r="V75" i="54" s="1"/>
  <c r="AH75" i="54" s="1"/>
  <c r="O75" i="54"/>
  <c r="N75" i="54"/>
  <c r="AJ74" i="54"/>
  <c r="AI74" i="54"/>
  <c r="AA74" i="54"/>
  <c r="S74" i="54"/>
  <c r="U74" i="54" s="1"/>
  <c r="V74" i="54" s="1"/>
  <c r="AH74" i="54" s="1"/>
  <c r="O74" i="54"/>
  <c r="N74" i="54"/>
  <c r="AJ73" i="54"/>
  <c r="AI73" i="54"/>
  <c r="AA73" i="54"/>
  <c r="S73" i="54"/>
  <c r="U73" i="54" s="1"/>
  <c r="O73" i="54"/>
  <c r="N73" i="54"/>
  <c r="AJ72" i="54"/>
  <c r="AI72" i="54"/>
  <c r="AA72" i="54"/>
  <c r="S72" i="54"/>
  <c r="U72" i="54" s="1"/>
  <c r="V72" i="54" s="1"/>
  <c r="AH72" i="54" s="1"/>
  <c r="O72" i="54"/>
  <c r="N72" i="54"/>
  <c r="AJ71" i="54"/>
  <c r="AI71" i="54"/>
  <c r="AA71" i="54"/>
  <c r="S71" i="54"/>
  <c r="O71" i="54"/>
  <c r="N71" i="54"/>
  <c r="AJ70" i="54"/>
  <c r="AI70" i="54"/>
  <c r="AA70" i="54"/>
  <c r="S70" i="54"/>
  <c r="O70" i="54"/>
  <c r="N70" i="54"/>
  <c r="AJ69" i="54"/>
  <c r="AI69" i="54"/>
  <c r="AA69" i="54"/>
  <c r="S69" i="54"/>
  <c r="O69" i="54"/>
  <c r="N69" i="54"/>
  <c r="AJ68" i="54"/>
  <c r="AI68" i="54"/>
  <c r="AA68" i="54"/>
  <c r="S68" i="54"/>
  <c r="U68" i="54" s="1"/>
  <c r="V68" i="54" s="1"/>
  <c r="X68" i="54" s="1"/>
  <c r="O68" i="54"/>
  <c r="N68" i="54"/>
  <c r="AJ67" i="54"/>
  <c r="AI67" i="54"/>
  <c r="AA67" i="54"/>
  <c r="S67" i="54"/>
  <c r="U67" i="54" s="1"/>
  <c r="O67" i="54"/>
  <c r="N67" i="54"/>
  <c r="AJ66" i="54"/>
  <c r="AI66" i="54"/>
  <c r="AA66" i="54"/>
  <c r="S66" i="54"/>
  <c r="U66" i="54" s="1"/>
  <c r="V66" i="54" s="1"/>
  <c r="AH66" i="54" s="1"/>
  <c r="O66" i="54"/>
  <c r="N66" i="54"/>
  <c r="AJ65" i="54"/>
  <c r="AI65" i="54"/>
  <c r="AA65" i="54"/>
  <c r="S65" i="54"/>
  <c r="U65" i="54" s="1"/>
  <c r="O65" i="54"/>
  <c r="N65" i="54"/>
  <c r="AJ64" i="54"/>
  <c r="AI64" i="54"/>
  <c r="AA64" i="54"/>
  <c r="S64" i="54"/>
  <c r="U64" i="54" s="1"/>
  <c r="O64" i="54"/>
  <c r="N64" i="54"/>
  <c r="AJ63" i="54"/>
  <c r="AI63" i="54"/>
  <c r="AA63" i="54"/>
  <c r="S63" i="54"/>
  <c r="O63" i="54"/>
  <c r="N63" i="54"/>
  <c r="AJ62" i="54"/>
  <c r="AI62" i="54"/>
  <c r="AA62" i="54"/>
  <c r="S62" i="54"/>
  <c r="O62" i="54"/>
  <c r="N62" i="54"/>
  <c r="AJ61" i="54"/>
  <c r="AI61" i="54"/>
  <c r="AA61" i="54"/>
  <c r="S61" i="54"/>
  <c r="U61" i="54" s="1"/>
  <c r="O61" i="54"/>
  <c r="N61" i="54"/>
  <c r="AJ60" i="54"/>
  <c r="AI60" i="54"/>
  <c r="AA60" i="54"/>
  <c r="S60" i="54"/>
  <c r="O60" i="54"/>
  <c r="N60" i="54"/>
  <c r="AJ59" i="54"/>
  <c r="AI59" i="54"/>
  <c r="AA59" i="54"/>
  <c r="S59" i="54"/>
  <c r="U59" i="54" s="1"/>
  <c r="V59" i="54" s="1"/>
  <c r="AH59" i="54" s="1"/>
  <c r="O59" i="54"/>
  <c r="N59" i="54"/>
  <c r="AJ58" i="54"/>
  <c r="AI58" i="54"/>
  <c r="AA58" i="54"/>
  <c r="S58" i="54"/>
  <c r="O58" i="54"/>
  <c r="N58" i="54"/>
  <c r="AJ57" i="54"/>
  <c r="AI57" i="54"/>
  <c r="AA57" i="54"/>
  <c r="S57" i="54"/>
  <c r="O57" i="54"/>
  <c r="N57" i="54"/>
  <c r="AJ56" i="54"/>
  <c r="AI56" i="54"/>
  <c r="AA56" i="54"/>
  <c r="S56" i="54"/>
  <c r="U56" i="54" s="1"/>
  <c r="O56" i="54"/>
  <c r="N56" i="54"/>
  <c r="AJ55" i="54"/>
  <c r="AI55" i="54"/>
  <c r="AA55" i="54"/>
  <c r="S55" i="54"/>
  <c r="O55" i="54"/>
  <c r="N55" i="54"/>
  <c r="AJ54" i="54"/>
  <c r="AI54" i="54"/>
  <c r="AA54" i="54"/>
  <c r="S54" i="54"/>
  <c r="U54" i="54" s="1"/>
  <c r="O54" i="54"/>
  <c r="N54" i="54"/>
  <c r="AJ53" i="54"/>
  <c r="AI53" i="54"/>
  <c r="AA53" i="54"/>
  <c r="S53" i="54"/>
  <c r="U53" i="54" s="1"/>
  <c r="O53" i="54"/>
  <c r="N53" i="54"/>
  <c r="AJ52" i="54"/>
  <c r="AI52" i="54"/>
  <c r="AA52" i="54"/>
  <c r="S52" i="54"/>
  <c r="U52" i="54" s="1"/>
  <c r="V52" i="54" s="1"/>
  <c r="AH52" i="54" s="1"/>
  <c r="O52" i="54"/>
  <c r="N52" i="54"/>
  <c r="AJ51" i="54"/>
  <c r="AI51" i="54"/>
  <c r="AA51" i="54"/>
  <c r="S51" i="54"/>
  <c r="U51" i="54" s="1"/>
  <c r="O51" i="54"/>
  <c r="N51" i="54"/>
  <c r="AJ50" i="54"/>
  <c r="AI50" i="54"/>
  <c r="AA50" i="54"/>
  <c r="S50" i="54"/>
  <c r="U50" i="54" s="1"/>
  <c r="V50" i="54" s="1"/>
  <c r="AH50" i="54" s="1"/>
  <c r="O50" i="54"/>
  <c r="N50" i="54"/>
  <c r="AJ49" i="54"/>
  <c r="AI49" i="54"/>
  <c r="AA49" i="54"/>
  <c r="S49" i="54"/>
  <c r="O49" i="54"/>
  <c r="N49" i="54"/>
  <c r="AJ48" i="54"/>
  <c r="AI48" i="54"/>
  <c r="AA48" i="54"/>
  <c r="S48" i="54"/>
  <c r="U48" i="54" s="1"/>
  <c r="O48" i="54"/>
  <c r="N48" i="54"/>
  <c r="AJ47" i="54"/>
  <c r="AI47" i="54"/>
  <c r="AA47" i="54"/>
  <c r="S47" i="54"/>
  <c r="U47" i="54" s="1"/>
  <c r="V47" i="54" s="1"/>
  <c r="AH47" i="54" s="1"/>
  <c r="O47" i="54"/>
  <c r="N47" i="54"/>
  <c r="AJ46" i="54"/>
  <c r="AI46" i="54"/>
  <c r="AA46" i="54"/>
  <c r="S46" i="54"/>
  <c r="U46" i="54" s="1"/>
  <c r="O46" i="54"/>
  <c r="N46" i="54"/>
  <c r="AJ45" i="54"/>
  <c r="AI45" i="54"/>
  <c r="AA45" i="54"/>
  <c r="S45" i="54"/>
  <c r="U45" i="54" s="1"/>
  <c r="O45" i="54"/>
  <c r="N45" i="54"/>
  <c r="AJ44" i="54"/>
  <c r="AI44" i="54"/>
  <c r="AA44" i="54"/>
  <c r="S44" i="54"/>
  <c r="U44" i="54" s="1"/>
  <c r="V44" i="54" s="1"/>
  <c r="AH44" i="54" s="1"/>
  <c r="O44" i="54"/>
  <c r="N44" i="54"/>
  <c r="AJ43" i="54"/>
  <c r="AI43" i="54"/>
  <c r="AA43" i="54"/>
  <c r="S43" i="54"/>
  <c r="U43" i="54" s="1"/>
  <c r="V43" i="54" s="1"/>
  <c r="AH43" i="54" s="1"/>
  <c r="O43" i="54"/>
  <c r="N43" i="54"/>
  <c r="AJ42" i="54"/>
  <c r="AI42" i="54"/>
  <c r="AA42" i="54"/>
  <c r="S42" i="54"/>
  <c r="O42" i="54"/>
  <c r="N42" i="54"/>
  <c r="AJ41" i="54"/>
  <c r="AI41" i="54"/>
  <c r="AA41" i="54"/>
  <c r="S41" i="54"/>
  <c r="O41" i="54"/>
  <c r="N41" i="54"/>
  <c r="AJ40" i="54"/>
  <c r="AI40" i="54"/>
  <c r="AA40" i="54"/>
  <c r="S40" i="54"/>
  <c r="U40" i="54" s="1"/>
  <c r="V40" i="54" s="1"/>
  <c r="AH40" i="54" s="1"/>
  <c r="O40" i="54"/>
  <c r="N40" i="54"/>
  <c r="AJ39" i="54"/>
  <c r="AI39" i="54"/>
  <c r="AA39" i="54"/>
  <c r="S39" i="54"/>
  <c r="U39" i="54" s="1"/>
  <c r="O39" i="54"/>
  <c r="N39" i="54"/>
  <c r="AJ38" i="54"/>
  <c r="AI38" i="54"/>
  <c r="AA38" i="54"/>
  <c r="S38" i="54"/>
  <c r="U38" i="54" s="1"/>
  <c r="O38" i="54"/>
  <c r="N38" i="54"/>
  <c r="AJ37" i="54"/>
  <c r="AI37" i="54"/>
  <c r="AA37" i="54"/>
  <c r="S37" i="54"/>
  <c r="U37" i="54" s="1"/>
  <c r="V37" i="54" s="1"/>
  <c r="AH37" i="54" s="1"/>
  <c r="O37" i="54"/>
  <c r="N37" i="54"/>
  <c r="AJ36" i="54"/>
  <c r="AI36" i="54"/>
  <c r="AA36" i="54"/>
  <c r="S36" i="54"/>
  <c r="O36" i="54"/>
  <c r="N36" i="54"/>
  <c r="AJ35" i="54"/>
  <c r="AI35" i="54"/>
  <c r="AA35" i="54"/>
  <c r="S35" i="54"/>
  <c r="U35" i="54" s="1"/>
  <c r="O35" i="54"/>
  <c r="N35" i="54"/>
  <c r="AJ34" i="54"/>
  <c r="AI34" i="54"/>
  <c r="AA34" i="54"/>
  <c r="S34" i="54"/>
  <c r="U34" i="54" s="1"/>
  <c r="V34" i="54" s="1"/>
  <c r="AH34" i="54" s="1"/>
  <c r="O34" i="54"/>
  <c r="N34" i="54"/>
  <c r="AJ33" i="54"/>
  <c r="AI33" i="54"/>
  <c r="AA33" i="54"/>
  <c r="S33" i="54"/>
  <c r="O33" i="54"/>
  <c r="N33" i="54"/>
  <c r="AJ32" i="54"/>
  <c r="AI32" i="54"/>
  <c r="AA32" i="54"/>
  <c r="S32" i="54"/>
  <c r="U32" i="54" s="1"/>
  <c r="V32" i="54" s="1"/>
  <c r="AH32" i="54" s="1"/>
  <c r="O32" i="54"/>
  <c r="N32" i="54"/>
  <c r="AJ31" i="54"/>
  <c r="AI31" i="54"/>
  <c r="AA31" i="54"/>
  <c r="S31" i="54"/>
  <c r="O31" i="54"/>
  <c r="N31" i="54"/>
  <c r="AJ30" i="54"/>
  <c r="AI30" i="54"/>
  <c r="AA30" i="54"/>
  <c r="S30" i="54"/>
  <c r="U30" i="54" s="1"/>
  <c r="O30" i="54"/>
  <c r="N30" i="54"/>
  <c r="AJ29" i="54"/>
  <c r="AI29" i="54"/>
  <c r="AA29" i="54"/>
  <c r="S29" i="54"/>
  <c r="O29" i="54"/>
  <c r="N29" i="54"/>
  <c r="AJ28" i="54"/>
  <c r="AI28" i="54"/>
  <c r="AA28" i="54"/>
  <c r="S28" i="54"/>
  <c r="U28" i="54" s="1"/>
  <c r="V28" i="54" s="1"/>
  <c r="AH28" i="54" s="1"/>
  <c r="O28" i="54"/>
  <c r="N28" i="54"/>
  <c r="AJ27" i="54"/>
  <c r="AI27" i="54"/>
  <c r="AA27" i="54"/>
  <c r="S27" i="54"/>
  <c r="U27" i="54" s="1"/>
  <c r="V27" i="54" s="1"/>
  <c r="AH27" i="54" s="1"/>
  <c r="O27" i="54"/>
  <c r="N27" i="54"/>
  <c r="AJ26" i="54"/>
  <c r="AI26" i="54"/>
  <c r="AA26" i="54"/>
  <c r="S26" i="54"/>
  <c r="O26" i="54"/>
  <c r="N26" i="54"/>
  <c r="AJ25" i="54"/>
  <c r="AI25" i="54"/>
  <c r="AA25" i="54"/>
  <c r="S25" i="54"/>
  <c r="U25" i="54" s="1"/>
  <c r="V25" i="54" s="1"/>
  <c r="AH25" i="54" s="1"/>
  <c r="O25" i="54"/>
  <c r="N25" i="54"/>
  <c r="AJ24" i="54"/>
  <c r="AI24" i="54"/>
  <c r="AA24" i="54"/>
  <c r="S24" i="54"/>
  <c r="O24" i="54"/>
  <c r="N24" i="54"/>
  <c r="AJ23" i="54"/>
  <c r="AI23" i="54"/>
  <c r="AA23" i="54"/>
  <c r="S23" i="54"/>
  <c r="U23" i="54" s="1"/>
  <c r="O23" i="54"/>
  <c r="N23" i="54"/>
  <c r="AJ22" i="54"/>
  <c r="AI22" i="54"/>
  <c r="AA22" i="54"/>
  <c r="S22" i="54"/>
  <c r="U22" i="54" s="1"/>
  <c r="O22" i="54"/>
  <c r="N22" i="54"/>
  <c r="AJ21" i="54"/>
  <c r="AI21" i="54"/>
  <c r="AA21" i="54"/>
  <c r="S21" i="54"/>
  <c r="O21" i="54"/>
  <c r="N21" i="54"/>
  <c r="AJ20" i="54"/>
  <c r="AI20" i="54"/>
  <c r="AA20" i="54"/>
  <c r="S20" i="54"/>
  <c r="U20" i="54" s="1"/>
  <c r="O20" i="54"/>
  <c r="N20" i="54"/>
  <c r="AJ19" i="54"/>
  <c r="AI19" i="54"/>
  <c r="AA19" i="54"/>
  <c r="S19" i="54"/>
  <c r="U19" i="54" s="1"/>
  <c r="O19" i="54"/>
  <c r="N19" i="54"/>
  <c r="AJ18" i="54"/>
  <c r="AI18" i="54"/>
  <c r="AA18" i="54"/>
  <c r="S18" i="54"/>
  <c r="O18" i="54"/>
  <c r="N18" i="54"/>
  <c r="AJ17" i="54"/>
  <c r="AI17" i="54"/>
  <c r="AA17" i="54"/>
  <c r="S17" i="54"/>
  <c r="U17" i="54" s="1"/>
  <c r="O17" i="54"/>
  <c r="N17" i="54"/>
  <c r="AJ16" i="54"/>
  <c r="AI16" i="54"/>
  <c r="AA16" i="54"/>
  <c r="S16" i="54"/>
  <c r="U16" i="54" s="1"/>
  <c r="O16" i="54"/>
  <c r="N16" i="54"/>
  <c r="AJ15" i="54"/>
  <c r="AI15" i="54"/>
  <c r="AA15" i="54"/>
  <c r="S15" i="54"/>
  <c r="O15" i="54"/>
  <c r="N15" i="54"/>
  <c r="AJ14" i="54"/>
  <c r="AI14" i="54"/>
  <c r="AA14" i="54"/>
  <c r="S14" i="54"/>
  <c r="O14" i="54"/>
  <c r="N14" i="54"/>
  <c r="AJ13" i="54"/>
  <c r="AI13" i="54"/>
  <c r="AA13" i="54"/>
  <c r="S13" i="54"/>
  <c r="O13" i="54"/>
  <c r="N13" i="54"/>
  <c r="AJ12" i="54"/>
  <c r="AI12" i="54"/>
  <c r="AA12" i="54"/>
  <c r="S12" i="54"/>
  <c r="O12" i="54"/>
  <c r="N12" i="54"/>
  <c r="AJ11" i="54"/>
  <c r="AI11" i="54"/>
  <c r="AA11" i="54"/>
  <c r="S11" i="54"/>
  <c r="O11" i="54"/>
  <c r="N11" i="54"/>
  <c r="AJ10" i="54"/>
  <c r="AI10" i="54"/>
  <c r="AA10" i="54"/>
  <c r="S10" i="54"/>
  <c r="O10" i="54"/>
  <c r="N10" i="54"/>
  <c r="AI9" i="54"/>
  <c r="AA9" i="54"/>
  <c r="S9" i="54"/>
  <c r="O9" i="54"/>
  <c r="N9" i="54"/>
  <c r="AJ8" i="54"/>
  <c r="AI8" i="54"/>
  <c r="AA8" i="54"/>
  <c r="S8" i="54"/>
  <c r="O8" i="54"/>
  <c r="N8" i="54"/>
  <c r="U9" i="54" l="1"/>
  <c r="U8" i="54"/>
  <c r="AH739" i="54"/>
  <c r="U10" i="54"/>
  <c r="U11" i="54"/>
  <c r="V11" i="54" s="1"/>
  <c r="AH11" i="54" s="1"/>
  <c r="AH472" i="54"/>
  <c r="AH613" i="54"/>
  <c r="AH603" i="54"/>
  <c r="AH967" i="54"/>
  <c r="AH850" i="54"/>
  <c r="AH919" i="54"/>
  <c r="AH324" i="54"/>
  <c r="AH536" i="54"/>
  <c r="AH882" i="54"/>
  <c r="AH325" i="54"/>
  <c r="AH893" i="54"/>
  <c r="AH280" i="54"/>
  <c r="AH395" i="54"/>
  <c r="AH836" i="54"/>
  <c r="AH727" i="54"/>
  <c r="AH68" i="54"/>
  <c r="AH123" i="54"/>
  <c r="AH797" i="54"/>
  <c r="AH260" i="54"/>
  <c r="AH548" i="54"/>
  <c r="AH957" i="54"/>
  <c r="AH715" i="54"/>
  <c r="AH100" i="54"/>
  <c r="AH434" i="54"/>
  <c r="AH909" i="54"/>
  <c r="AH108" i="54"/>
  <c r="AH973" i="54"/>
  <c r="AH327" i="54"/>
  <c r="AH562" i="54"/>
  <c r="AH781" i="54"/>
  <c r="AK767" i="54"/>
  <c r="AH767" i="54"/>
  <c r="X170" i="54"/>
  <c r="AH170" i="54"/>
  <c r="W622" i="54"/>
  <c r="AH622" i="54"/>
  <c r="X207" i="54"/>
  <c r="AH207" i="54"/>
  <c r="AH617" i="54"/>
  <c r="AK903" i="54"/>
  <c r="AH903" i="54"/>
  <c r="AH307" i="54"/>
  <c r="X927" i="54"/>
  <c r="AH927" i="54"/>
  <c r="X355" i="54"/>
  <c r="AH355" i="54"/>
  <c r="AK293" i="54"/>
  <c r="AH293" i="54"/>
  <c r="AH373" i="54"/>
  <c r="AK879" i="54"/>
  <c r="AH879" i="54"/>
  <c r="W214" i="54"/>
  <c r="AH214" i="54"/>
  <c r="AH729" i="54"/>
  <c r="W238" i="54"/>
  <c r="AH238" i="54"/>
  <c r="X234" i="54"/>
  <c r="AH234" i="54"/>
  <c r="AK291" i="54"/>
  <c r="AH291" i="54"/>
  <c r="X518" i="54"/>
  <c r="AH518" i="54"/>
  <c r="X182" i="54"/>
  <c r="AH182" i="54"/>
  <c r="AH258" i="54"/>
  <c r="W959" i="54"/>
  <c r="AH959" i="54"/>
  <c r="AH298" i="54"/>
  <c r="AH405" i="54"/>
  <c r="AH469" i="54"/>
  <c r="AH552" i="54"/>
  <c r="W550" i="54"/>
  <c r="AH550" i="54"/>
  <c r="AH339" i="54"/>
  <c r="AH538" i="54"/>
  <c r="AH758" i="54"/>
  <c r="AH125" i="54"/>
  <c r="AH157" i="54"/>
  <c r="AH221" i="54"/>
  <c r="AH237" i="54"/>
  <c r="AH333" i="54"/>
  <c r="AH925" i="54"/>
  <c r="V777" i="54"/>
  <c r="V275" i="54"/>
  <c r="V323" i="54"/>
  <c r="V39" i="54"/>
  <c r="V435" i="54"/>
  <c r="V148" i="54"/>
  <c r="V857" i="54"/>
  <c r="V22" i="54"/>
  <c r="U13" i="54"/>
  <c r="V13" i="54" s="1"/>
  <c r="AH13" i="54" s="1"/>
  <c r="V87" i="54"/>
  <c r="V639" i="54"/>
  <c r="U961" i="54"/>
  <c r="V961" i="54" s="1"/>
  <c r="AH961" i="54" s="1"/>
  <c r="V9" i="54"/>
  <c r="AH9" i="54" s="1"/>
  <c r="V101" i="54"/>
  <c r="V126" i="54"/>
  <c r="V245" i="54"/>
  <c r="V223" i="54"/>
  <c r="V799" i="54"/>
  <c r="U153" i="54"/>
  <c r="V153" i="54" s="1"/>
  <c r="AH153" i="54" s="1"/>
  <c r="V180" i="54"/>
  <c r="U186" i="54"/>
  <c r="V186" i="54" s="1"/>
  <c r="AH186" i="54" s="1"/>
  <c r="V481" i="54"/>
  <c r="V499" i="54"/>
  <c r="V662" i="54"/>
  <c r="V696" i="54"/>
  <c r="V698" i="54"/>
  <c r="U90" i="54"/>
  <c r="V90" i="54" s="1"/>
  <c r="AH90" i="54" s="1"/>
  <c r="V834" i="54"/>
  <c r="V865" i="54"/>
  <c r="U962" i="54"/>
  <c r="V962" i="54" s="1"/>
  <c r="AH962" i="54" s="1"/>
  <c r="V854" i="54"/>
  <c r="V117" i="54"/>
  <c r="V143" i="54"/>
  <c r="V145" i="54"/>
  <c r="V257" i="54"/>
  <c r="U741" i="54"/>
  <c r="V741" i="54" s="1"/>
  <c r="AH741" i="54" s="1"/>
  <c r="V796" i="54"/>
  <c r="V369" i="54"/>
  <c r="V427" i="54"/>
  <c r="X427" i="54" s="1"/>
  <c r="V522" i="54"/>
  <c r="V533" i="54"/>
  <c r="V878" i="54"/>
  <c r="V515" i="54"/>
  <c r="AH515" i="54" s="1"/>
  <c r="V749" i="54"/>
  <c r="V367" i="54"/>
  <c r="V498" i="54"/>
  <c r="V596" i="54"/>
  <c r="V747" i="54"/>
  <c r="V993" i="54"/>
  <c r="V289" i="54"/>
  <c r="U287" i="54"/>
  <c r="V287" i="54" s="1"/>
  <c r="AH287" i="54" s="1"/>
  <c r="V898" i="54"/>
  <c r="U41" i="54"/>
  <c r="V41" i="54" s="1"/>
  <c r="AH41" i="54" s="1"/>
  <c r="U63" i="54"/>
  <c r="V63" i="54" s="1"/>
  <c r="AH63" i="54" s="1"/>
  <c r="V761" i="54"/>
  <c r="V914" i="54"/>
  <c r="V305" i="54"/>
  <c r="U121" i="54"/>
  <c r="V121" i="54" s="1"/>
  <c r="AH121" i="54" s="1"/>
  <c r="V261" i="54"/>
  <c r="V85" i="54"/>
  <c r="U109" i="54"/>
  <c r="V109" i="54" s="1"/>
  <c r="AH109" i="54" s="1"/>
  <c r="U175" i="54"/>
  <c r="V175" i="54" s="1"/>
  <c r="AH175" i="54" s="1"/>
  <c r="V317" i="54"/>
  <c r="V666" i="54"/>
  <c r="V876" i="54"/>
  <c r="V105" i="54"/>
  <c r="U930" i="54"/>
  <c r="V930" i="54" s="1"/>
  <c r="AH930" i="54" s="1"/>
  <c r="AK11" i="54"/>
  <c r="X11" i="54"/>
  <c r="W11" i="54"/>
  <c r="X804" i="54"/>
  <c r="AK804" i="54"/>
  <c r="W804" i="54"/>
  <c r="AK838" i="54"/>
  <c r="X838" i="54"/>
  <c r="AK27" i="54"/>
  <c r="X27" i="54"/>
  <c r="AK486" i="54"/>
  <c r="W486" i="54"/>
  <c r="W110" i="54"/>
  <c r="AK110" i="54"/>
  <c r="AK502" i="54"/>
  <c r="W502" i="54"/>
  <c r="X502" i="54"/>
  <c r="AK754" i="54"/>
  <c r="X754" i="54"/>
  <c r="W754" i="54"/>
  <c r="X37" i="54"/>
  <c r="AK37" i="54"/>
  <c r="AK236" i="54"/>
  <c r="X236" i="54"/>
  <c r="W236" i="54"/>
  <c r="X81" i="54"/>
  <c r="AK81" i="54"/>
  <c r="X328" i="54"/>
  <c r="W328" i="54"/>
  <c r="U132" i="54"/>
  <c r="V132" i="54" s="1"/>
  <c r="AH132" i="54" s="1"/>
  <c r="U169" i="54"/>
  <c r="V169" i="54" s="1"/>
  <c r="AH169" i="54" s="1"/>
  <c r="V363" i="54"/>
  <c r="U921" i="54"/>
  <c r="V921" i="54" s="1"/>
  <c r="AH921" i="54" s="1"/>
  <c r="V130" i="54"/>
  <c r="AH130" i="54" s="1"/>
  <c r="U216" i="54"/>
  <c r="V216" i="54" s="1"/>
  <c r="W250" i="54"/>
  <c r="AK250" i="54"/>
  <c r="U278" i="54"/>
  <c r="V278" i="54" s="1"/>
  <c r="AH278" i="54" s="1"/>
  <c r="U312" i="54"/>
  <c r="V312" i="54" s="1"/>
  <c r="AH312" i="54" s="1"/>
  <c r="U335" i="54"/>
  <c r="V335" i="54" s="1"/>
  <c r="U391" i="54"/>
  <c r="V391" i="54" s="1"/>
  <c r="AH391" i="54" s="1"/>
  <c r="V612" i="54"/>
  <c r="W739" i="54"/>
  <c r="X739" i="54"/>
  <c r="U895" i="54"/>
  <c r="V895" i="54" s="1"/>
  <c r="U24" i="54"/>
  <c r="V24" i="54" s="1"/>
  <c r="AH24" i="54" s="1"/>
  <c r="V56" i="54"/>
  <c r="AH56" i="54" s="1"/>
  <c r="AK141" i="54"/>
  <c r="X141" i="54"/>
  <c r="W141" i="54"/>
  <c r="AK207" i="54"/>
  <c r="V272" i="54"/>
  <c r="U282" i="54"/>
  <c r="V282" i="54" s="1"/>
  <c r="AH282" i="54" s="1"/>
  <c r="W456" i="54"/>
  <c r="X456" i="54"/>
  <c r="W687" i="54"/>
  <c r="AK687" i="54"/>
  <c r="U877" i="54"/>
  <c r="V877" i="54" s="1"/>
  <c r="AH877" i="54" s="1"/>
  <c r="V201" i="54"/>
  <c r="U246" i="54"/>
  <c r="V246" i="54" s="1"/>
  <c r="AH246" i="54" s="1"/>
  <c r="AK812" i="54"/>
  <c r="X812" i="54"/>
  <c r="W812" i="54"/>
  <c r="V54" i="54"/>
  <c r="U82" i="54"/>
  <c r="V82" i="54" s="1"/>
  <c r="AH82" i="54" s="1"/>
  <c r="V92" i="54"/>
  <c r="AK103" i="54"/>
  <c r="X103" i="54"/>
  <c r="W103" i="54"/>
  <c r="U122" i="54"/>
  <c r="V122" i="54" s="1"/>
  <c r="AH122" i="54" s="1"/>
  <c r="U422" i="54"/>
  <c r="V422" i="54" s="1"/>
  <c r="U584" i="54"/>
  <c r="V584" i="54" s="1"/>
  <c r="AH584" i="54" s="1"/>
  <c r="AK674" i="54"/>
  <c r="X674" i="54"/>
  <c r="W674" i="54"/>
  <c r="U716" i="54"/>
  <c r="V716" i="54" s="1"/>
  <c r="AH716" i="54" s="1"/>
  <c r="W731" i="54"/>
  <c r="X731" i="54"/>
  <c r="X845" i="54"/>
  <c r="AK845" i="54"/>
  <c r="V488" i="54"/>
  <c r="V590" i="54"/>
  <c r="AH590" i="54" s="1"/>
  <c r="AK342" i="54"/>
  <c r="X342" i="54"/>
  <c r="W342" i="54"/>
  <c r="V385" i="54"/>
  <c r="U569" i="54"/>
  <c r="V569" i="54" s="1"/>
  <c r="AH569" i="54" s="1"/>
  <c r="U571" i="54"/>
  <c r="V571" i="54" s="1"/>
  <c r="U582" i="54"/>
  <c r="V582" i="54" s="1"/>
  <c r="U948" i="54"/>
  <c r="V948" i="54" s="1"/>
  <c r="AH948" i="54" s="1"/>
  <c r="U985" i="54"/>
  <c r="V985" i="54" s="1"/>
  <c r="AH985" i="54" s="1"/>
  <c r="X138" i="54"/>
  <c r="AK138" i="54"/>
  <c r="W296" i="54"/>
  <c r="AK296" i="54"/>
  <c r="W339" i="54"/>
  <c r="AK339" i="54"/>
  <c r="W408" i="54"/>
  <c r="X408" i="54"/>
  <c r="U150" i="54"/>
  <c r="V150" i="54" s="1"/>
  <c r="AH150" i="54" s="1"/>
  <c r="X450" i="54"/>
  <c r="AK450" i="54"/>
  <c r="W650" i="54"/>
  <c r="AK650" i="54"/>
  <c r="U863" i="54"/>
  <c r="V863" i="54" s="1"/>
  <c r="AH863" i="54" s="1"/>
  <c r="U218" i="54"/>
  <c r="V218" i="54" s="1"/>
  <c r="AH218" i="54" s="1"/>
  <c r="W221" i="54"/>
  <c r="V266" i="54"/>
  <c r="AH266" i="54" s="1"/>
  <c r="W291" i="54"/>
  <c r="U351" i="54"/>
  <c r="V351" i="54" s="1"/>
  <c r="AH351" i="54" s="1"/>
  <c r="U379" i="54"/>
  <c r="V379" i="54" s="1"/>
  <c r="AH379" i="54" s="1"/>
  <c r="X650" i="54"/>
  <c r="X767" i="54"/>
  <c r="W767" i="54"/>
  <c r="U780" i="54"/>
  <c r="V780" i="54" s="1"/>
  <c r="AH780" i="54" s="1"/>
  <c r="AK850" i="54"/>
  <c r="W850" i="54"/>
  <c r="X889" i="54"/>
  <c r="AK889" i="54"/>
  <c r="U946" i="54"/>
  <c r="V946" i="54" s="1"/>
  <c r="AH946" i="54" s="1"/>
  <c r="V820" i="54"/>
  <c r="U189" i="54"/>
  <c r="V189" i="54" s="1"/>
  <c r="AH189" i="54" s="1"/>
  <c r="X221" i="54"/>
  <c r="U861" i="54"/>
  <c r="V861" i="54" s="1"/>
  <c r="AK360" i="54"/>
  <c r="X360" i="54"/>
  <c r="W360" i="54"/>
  <c r="U459" i="54"/>
  <c r="V459" i="54" s="1"/>
  <c r="AH459" i="54" s="1"/>
  <c r="U563" i="54"/>
  <c r="V563" i="54" s="1"/>
  <c r="AH563" i="54" s="1"/>
  <c r="AK731" i="54"/>
  <c r="W870" i="54"/>
  <c r="AK870" i="54"/>
  <c r="U944" i="54"/>
  <c r="V944" i="54" s="1"/>
  <c r="V732" i="54"/>
  <c r="AK34" i="54"/>
  <c r="X34" i="54"/>
  <c r="V451" i="54"/>
  <c r="U514" i="54"/>
  <c r="V514" i="54" s="1"/>
  <c r="AH514" i="54" s="1"/>
  <c r="U770" i="54"/>
  <c r="V770" i="54" s="1"/>
  <c r="AH770" i="54" s="1"/>
  <c r="V531" i="54"/>
  <c r="AK601" i="54"/>
  <c r="X601" i="54"/>
  <c r="W601" i="54"/>
  <c r="V751" i="54"/>
  <c r="AK587" i="54"/>
  <c r="X587" i="54"/>
  <c r="W587" i="54"/>
  <c r="X870" i="54"/>
  <c r="W40" i="54"/>
  <c r="AK40" i="54"/>
  <c r="V442" i="54"/>
  <c r="X719" i="54"/>
  <c r="AK719" i="54"/>
  <c r="W719" i="54"/>
  <c r="U833" i="54"/>
  <c r="V833" i="54" s="1"/>
  <c r="AH833" i="54" s="1"/>
  <c r="V907" i="54"/>
  <c r="U977" i="54"/>
  <c r="V977" i="54" s="1"/>
  <c r="V242" i="54"/>
  <c r="U376" i="54"/>
  <c r="V376" i="54" s="1"/>
  <c r="AH376" i="54" s="1"/>
  <c r="U416" i="54"/>
  <c r="V416" i="54" s="1"/>
  <c r="AH416" i="54" s="1"/>
  <c r="U520" i="54"/>
  <c r="V520" i="54" s="1"/>
  <c r="AH520" i="54" s="1"/>
  <c r="U685" i="54"/>
  <c r="V685" i="54" s="1"/>
  <c r="AH685" i="54" s="1"/>
  <c r="V689" i="54"/>
  <c r="U697" i="54"/>
  <c r="V697" i="54" s="1"/>
  <c r="U711" i="54"/>
  <c r="V711" i="54" s="1"/>
  <c r="U753" i="54"/>
  <c r="V753" i="54" s="1"/>
  <c r="AH753" i="54" s="1"/>
  <c r="U801" i="54"/>
  <c r="V801" i="54" s="1"/>
  <c r="AH801" i="54" s="1"/>
  <c r="V813" i="54"/>
  <c r="U827" i="54"/>
  <c r="V827" i="54" s="1"/>
  <c r="AH827" i="54" s="1"/>
  <c r="V831" i="54"/>
  <c r="W909" i="54"/>
  <c r="X909" i="54"/>
  <c r="V859" i="54"/>
  <c r="V384" i="54"/>
  <c r="AH384" i="54" s="1"/>
  <c r="U400" i="54"/>
  <c r="V400" i="54" s="1"/>
  <c r="AH400" i="54" s="1"/>
  <c r="V404" i="54"/>
  <c r="U470" i="54"/>
  <c r="V470" i="54" s="1"/>
  <c r="AH470" i="54" s="1"/>
  <c r="U493" i="54"/>
  <c r="V493" i="54" s="1"/>
  <c r="AH493" i="54" s="1"/>
  <c r="U495" i="54"/>
  <c r="V495" i="54" s="1"/>
  <c r="AH495" i="54" s="1"/>
  <c r="V497" i="54"/>
  <c r="AH497" i="54" s="1"/>
  <c r="U655" i="54"/>
  <c r="V655" i="54" s="1"/>
  <c r="AH655" i="54" s="1"/>
  <c r="U703" i="54"/>
  <c r="V703" i="54" s="1"/>
  <c r="AH703" i="54" s="1"/>
  <c r="V765" i="54"/>
  <c r="V847" i="54"/>
  <c r="V998" i="54"/>
  <c r="V248" i="54"/>
  <c r="V254" i="54"/>
  <c r="V378" i="54"/>
  <c r="U464" i="54"/>
  <c r="V464" i="54" s="1"/>
  <c r="AH464" i="54" s="1"/>
  <c r="V511" i="54"/>
  <c r="V530" i="54"/>
  <c r="V839" i="54"/>
  <c r="U871" i="54"/>
  <c r="V871" i="54" s="1"/>
  <c r="AH871" i="54" s="1"/>
  <c r="U990" i="54"/>
  <c r="V990" i="54" s="1"/>
  <c r="AH990" i="54" s="1"/>
  <c r="V16" i="54"/>
  <c r="AK893" i="54"/>
  <c r="U233" i="54"/>
  <c r="V233" i="54" s="1"/>
  <c r="U336" i="54"/>
  <c r="V336" i="54" s="1"/>
  <c r="U340" i="54"/>
  <c r="V340" i="54" s="1"/>
  <c r="AH340" i="54" s="1"/>
  <c r="V487" i="54"/>
  <c r="V509" i="54"/>
  <c r="V513" i="54"/>
  <c r="V583" i="54"/>
  <c r="X603" i="54"/>
  <c r="V605" i="54"/>
  <c r="AH605" i="54" s="1"/>
  <c r="U670" i="54"/>
  <c r="V670" i="54" s="1"/>
  <c r="AH670" i="54" s="1"/>
  <c r="V682" i="54"/>
  <c r="V684" i="54"/>
  <c r="AH684" i="54" s="1"/>
  <c r="U735" i="54"/>
  <c r="V735" i="54" s="1"/>
  <c r="AH735" i="54" s="1"/>
  <c r="U750" i="54"/>
  <c r="V750" i="54" s="1"/>
  <c r="V783" i="54"/>
  <c r="U821" i="54"/>
  <c r="V821" i="54" s="1"/>
  <c r="AH821" i="54" s="1"/>
  <c r="U934" i="54"/>
  <c r="V934" i="54" s="1"/>
  <c r="AH934" i="54" s="1"/>
  <c r="U1007" i="54"/>
  <c r="V1007" i="54" s="1"/>
  <c r="AH1007" i="54" s="1"/>
  <c r="U21" i="54"/>
  <c r="V21" i="54" s="1"/>
  <c r="AH21" i="54" s="1"/>
  <c r="U737" i="54"/>
  <c r="V737" i="54" s="1"/>
  <c r="U755" i="54"/>
  <c r="V755" i="54" s="1"/>
  <c r="AH755" i="54" s="1"/>
  <c r="U945" i="54"/>
  <c r="V945" i="54" s="1"/>
  <c r="AH945" i="54" s="1"/>
  <c r="U974" i="54"/>
  <c r="V974" i="54" s="1"/>
  <c r="AH974" i="54" s="1"/>
  <c r="U982" i="54"/>
  <c r="V982" i="54" s="1"/>
  <c r="AH982" i="54" s="1"/>
  <c r="V8" i="54"/>
  <c r="V23" i="54"/>
  <c r="V375" i="54"/>
  <c r="V445" i="54"/>
  <c r="AH445" i="54" s="1"/>
  <c r="U908" i="54"/>
  <c r="V908" i="54" s="1"/>
  <c r="AH908" i="54" s="1"/>
  <c r="U978" i="54"/>
  <c r="V978" i="54" s="1"/>
  <c r="AH978" i="54" s="1"/>
  <c r="V315" i="54"/>
  <c r="AH315" i="54" s="1"/>
  <c r="V449" i="54"/>
  <c r="AH449" i="54" s="1"/>
  <c r="U475" i="54"/>
  <c r="V475" i="54" s="1"/>
  <c r="AH475" i="54" s="1"/>
  <c r="V664" i="54"/>
  <c r="V690" i="54"/>
  <c r="AH690" i="54" s="1"/>
  <c r="U714" i="54"/>
  <c r="V714" i="54" s="1"/>
  <c r="AH714" i="54" s="1"/>
  <c r="U775" i="54"/>
  <c r="V775" i="54" s="1"/>
  <c r="U814" i="54"/>
  <c r="V814" i="54" s="1"/>
  <c r="AH814" i="54" s="1"/>
  <c r="U816" i="54"/>
  <c r="V816" i="54" s="1"/>
  <c r="AH816" i="54" s="1"/>
  <c r="U818" i="54"/>
  <c r="V818" i="54" s="1"/>
  <c r="AH818" i="54" s="1"/>
  <c r="U844" i="54"/>
  <c r="V844" i="54" s="1"/>
  <c r="AH844" i="54" s="1"/>
  <c r="U868" i="54"/>
  <c r="V868" i="54" s="1"/>
  <c r="AH868" i="54" s="1"/>
  <c r="W182" i="54"/>
  <c r="V247" i="54"/>
  <c r="AH247" i="54" s="1"/>
  <c r="X307" i="54"/>
  <c r="V309" i="54"/>
  <c r="V403" i="54"/>
  <c r="V525" i="54"/>
  <c r="V529" i="54"/>
  <c r="AH529" i="54" s="1"/>
  <c r="U960" i="54"/>
  <c r="V960" i="54" s="1"/>
  <c r="AH960" i="54" s="1"/>
  <c r="U966" i="54"/>
  <c r="V966" i="54" s="1"/>
  <c r="AH966" i="54" s="1"/>
  <c r="V880" i="54"/>
  <c r="V999" i="54"/>
  <c r="AK371" i="54"/>
  <c r="W371" i="54"/>
  <c r="X371" i="54"/>
  <c r="X162" i="54"/>
  <c r="W162" i="54"/>
  <c r="AK162" i="54"/>
  <c r="X202" i="54"/>
  <c r="AK202" i="54"/>
  <c r="W202" i="54"/>
  <c r="W279" i="54"/>
  <c r="AK279" i="54"/>
  <c r="X279" i="54"/>
  <c r="W44" i="54"/>
  <c r="X44" i="54"/>
  <c r="AK44" i="54"/>
  <c r="AK75" i="54"/>
  <c r="W75" i="54"/>
  <c r="X75" i="54"/>
  <c r="X177" i="54"/>
  <c r="W177" i="54"/>
  <c r="AK177" i="54"/>
  <c r="X387" i="54"/>
  <c r="AK387" i="54"/>
  <c r="W387" i="54"/>
  <c r="W503" i="54"/>
  <c r="AK503" i="54"/>
  <c r="X503" i="54"/>
  <c r="W28" i="54"/>
  <c r="AK28" i="54"/>
  <c r="X28" i="54"/>
  <c r="AK79" i="54"/>
  <c r="W79" i="54"/>
  <c r="X79" i="54"/>
  <c r="X151" i="54"/>
  <c r="AK151" i="54"/>
  <c r="W151" i="54"/>
  <c r="W206" i="54"/>
  <c r="X206" i="54"/>
  <c r="AK206" i="54"/>
  <c r="AK304" i="54"/>
  <c r="X304" i="54"/>
  <c r="W304" i="54"/>
  <c r="AK66" i="54"/>
  <c r="W66" i="54"/>
  <c r="X66" i="54"/>
  <c r="AK193" i="54"/>
  <c r="W193" i="54"/>
  <c r="X193" i="54"/>
  <c r="X217" i="54"/>
  <c r="W217" i="54"/>
  <c r="AK217" i="54"/>
  <c r="W235" i="54"/>
  <c r="X235" i="54"/>
  <c r="AK235" i="54"/>
  <c r="X32" i="54"/>
  <c r="W32" i="54"/>
  <c r="AK32" i="54"/>
  <c r="W139" i="54"/>
  <c r="AK139" i="54"/>
  <c r="X139" i="54"/>
  <c r="W222" i="54"/>
  <c r="AK222" i="54"/>
  <c r="X222" i="54"/>
  <c r="X295" i="54"/>
  <c r="AK295" i="54"/>
  <c r="W295" i="54"/>
  <c r="AK50" i="54"/>
  <c r="X50" i="54"/>
  <c r="W50" i="54"/>
  <c r="X52" i="54"/>
  <c r="W52" i="54"/>
  <c r="AK52" i="54"/>
  <c r="AK59" i="54"/>
  <c r="W59" i="54"/>
  <c r="X59" i="54"/>
  <c r="AK72" i="54"/>
  <c r="X72" i="54"/>
  <c r="W72" i="54"/>
  <c r="X285" i="54"/>
  <c r="W285" i="54"/>
  <c r="AK285" i="54"/>
  <c r="W47" i="54"/>
  <c r="X47" i="54"/>
  <c r="AK47" i="54"/>
  <c r="X185" i="54"/>
  <c r="W185" i="54"/>
  <c r="AK185" i="54"/>
  <c r="X239" i="54"/>
  <c r="W239" i="54"/>
  <c r="AK239" i="54"/>
  <c r="AK294" i="54"/>
  <c r="X294" i="54"/>
  <c r="W294" i="54"/>
  <c r="AK173" i="54"/>
  <c r="X173" i="54"/>
  <c r="W173" i="54"/>
  <c r="X209" i="54"/>
  <c r="W209" i="54"/>
  <c r="AK209" i="54"/>
  <c r="AK268" i="54"/>
  <c r="X268" i="54"/>
  <c r="W268" i="54"/>
  <c r="W25" i="54"/>
  <c r="AK25" i="54"/>
  <c r="X25" i="54"/>
  <c r="AK43" i="54"/>
  <c r="X43" i="54"/>
  <c r="W43" i="54"/>
  <c r="X74" i="54"/>
  <c r="W74" i="54"/>
  <c r="AK74" i="54"/>
  <c r="W203" i="54"/>
  <c r="AK203" i="54"/>
  <c r="X203" i="54"/>
  <c r="X134" i="54"/>
  <c r="W134" i="54"/>
  <c r="AK134" i="54"/>
  <c r="X178" i="54"/>
  <c r="W178" i="54"/>
  <c r="AK178" i="54"/>
  <c r="AK310" i="54"/>
  <c r="X310" i="54"/>
  <c r="W310" i="54"/>
  <c r="X129" i="54"/>
  <c r="W129" i="54"/>
  <c r="AK129" i="54"/>
  <c r="AK106" i="54"/>
  <c r="X106" i="54"/>
  <c r="W106" i="54"/>
  <c r="U62" i="54"/>
  <c r="V62" i="54" s="1"/>
  <c r="AH62" i="54" s="1"/>
  <c r="U55" i="54"/>
  <c r="V55" i="54" s="1"/>
  <c r="AH55" i="54" s="1"/>
  <c r="X194" i="54"/>
  <c r="W194" i="54"/>
  <c r="V197" i="54"/>
  <c r="AH197" i="54" s="1"/>
  <c r="V220" i="54"/>
  <c r="AH220" i="54" s="1"/>
  <c r="V226" i="54"/>
  <c r="AH226" i="54" s="1"/>
  <c r="U231" i="54"/>
  <c r="V231" i="54" s="1"/>
  <c r="AH231" i="54" s="1"/>
  <c r="U249" i="54"/>
  <c r="V249" i="54" s="1"/>
  <c r="AH249" i="54" s="1"/>
  <c r="U292" i="54"/>
  <c r="V292" i="54" s="1"/>
  <c r="AH292" i="54" s="1"/>
  <c r="U318" i="54"/>
  <c r="V318" i="54" s="1"/>
  <c r="AH318" i="54" s="1"/>
  <c r="V353" i="54"/>
  <c r="AH353" i="54" s="1"/>
  <c r="V401" i="54"/>
  <c r="AH401" i="54" s="1"/>
  <c r="AK426" i="54"/>
  <c r="X426" i="54"/>
  <c r="W426" i="54"/>
  <c r="U433" i="54"/>
  <c r="V433" i="54" s="1"/>
  <c r="AH433" i="54" s="1"/>
  <c r="AK534" i="54"/>
  <c r="X534" i="54"/>
  <c r="W534" i="54"/>
  <c r="X543" i="54"/>
  <c r="W543" i="54"/>
  <c r="AK543" i="54"/>
  <c r="W547" i="54"/>
  <c r="AK547" i="54"/>
  <c r="X547" i="54"/>
  <c r="V38" i="54"/>
  <c r="AH38" i="54" s="1"/>
  <c r="V48" i="54"/>
  <c r="AH48" i="54" s="1"/>
  <c r="U58" i="54"/>
  <c r="V58" i="54" s="1"/>
  <c r="AH58" i="54" s="1"/>
  <c r="W108" i="54"/>
  <c r="V111" i="54"/>
  <c r="AH111" i="54" s="1"/>
  <c r="U124" i="54"/>
  <c r="V124" i="54" s="1"/>
  <c r="AH124" i="54" s="1"/>
  <c r="U146" i="54"/>
  <c r="V146" i="54" s="1"/>
  <c r="AH146" i="54" s="1"/>
  <c r="V152" i="54"/>
  <c r="AH152" i="54" s="1"/>
  <c r="U211" i="54"/>
  <c r="V211" i="54" s="1"/>
  <c r="AH211" i="54" s="1"/>
  <c r="W260" i="54"/>
  <c r="AK260" i="54"/>
  <c r="U265" i="54"/>
  <c r="V265" i="54" s="1"/>
  <c r="AH265" i="54" s="1"/>
  <c r="W333" i="54"/>
  <c r="AK333" i="54"/>
  <c r="U338" i="54"/>
  <c r="V338" i="54" s="1"/>
  <c r="AH338" i="54" s="1"/>
  <c r="W355" i="54"/>
  <c r="AK355" i="54"/>
  <c r="X440" i="54"/>
  <c r="AK440" i="54"/>
  <c r="W440" i="54"/>
  <c r="V466" i="54"/>
  <c r="AH466" i="54" s="1"/>
  <c r="W573" i="54"/>
  <c r="X573" i="54"/>
  <c r="AK573" i="54"/>
  <c r="U726" i="54"/>
  <c r="V726" i="54" s="1"/>
  <c r="AH726" i="54" s="1"/>
  <c r="W298" i="54"/>
  <c r="V35" i="54"/>
  <c r="AH35" i="54" s="1"/>
  <c r="X108" i="54"/>
  <c r="V208" i="54"/>
  <c r="AH208" i="54" s="1"/>
  <c r="AK234" i="54"/>
  <c r="W234" i="54"/>
  <c r="AK298" i="54"/>
  <c r="U302" i="54"/>
  <c r="V302" i="54" s="1"/>
  <c r="AH302" i="54" s="1"/>
  <c r="W538" i="54"/>
  <c r="AK538" i="54"/>
  <c r="U167" i="54"/>
  <c r="V167" i="54" s="1"/>
  <c r="AH167" i="54" s="1"/>
  <c r="U102" i="54"/>
  <c r="V102" i="54" s="1"/>
  <c r="AH102" i="54" s="1"/>
  <c r="U78" i="54"/>
  <c r="V78" i="54" s="1"/>
  <c r="AH78" i="54" s="1"/>
  <c r="U98" i="54"/>
  <c r="V98" i="54" s="1"/>
  <c r="AH98" i="54" s="1"/>
  <c r="U398" i="54"/>
  <c r="V398" i="54" s="1"/>
  <c r="AH398" i="54" s="1"/>
  <c r="U417" i="54"/>
  <c r="V417" i="54" s="1"/>
  <c r="AH417" i="54" s="1"/>
  <c r="X500" i="54"/>
  <c r="W500" i="54"/>
  <c r="AK500" i="54"/>
  <c r="U1004" i="54"/>
  <c r="V1004" i="54" s="1"/>
  <c r="AH1004" i="54" s="1"/>
  <c r="U14" i="54"/>
  <c r="V14" i="54" s="1"/>
  <c r="AH14" i="54" s="1"/>
  <c r="U69" i="54"/>
  <c r="V69" i="54" s="1"/>
  <c r="AH69" i="54" s="1"/>
  <c r="U93" i="54"/>
  <c r="V93" i="54" s="1"/>
  <c r="AH93" i="54" s="1"/>
  <c r="X214" i="54"/>
  <c r="AK214" i="54"/>
  <c r="AK205" i="54"/>
  <c r="W205" i="54"/>
  <c r="W27" i="54"/>
  <c r="W34" i="54"/>
  <c r="V51" i="54"/>
  <c r="AH51" i="54" s="1"/>
  <c r="V61" i="54"/>
  <c r="AH61" i="54" s="1"/>
  <c r="W68" i="54"/>
  <c r="U71" i="54"/>
  <c r="V71" i="54" s="1"/>
  <c r="AH71" i="54" s="1"/>
  <c r="V88" i="54"/>
  <c r="AH88" i="54" s="1"/>
  <c r="U95" i="54"/>
  <c r="V95" i="54" s="1"/>
  <c r="AH95" i="54" s="1"/>
  <c r="V120" i="54"/>
  <c r="AH120" i="54" s="1"/>
  <c r="V133" i="54"/>
  <c r="AH133" i="54" s="1"/>
  <c r="U136" i="54"/>
  <c r="V136" i="54" s="1"/>
  <c r="AH136" i="54" s="1"/>
  <c r="V142" i="54"/>
  <c r="AH142" i="54" s="1"/>
  <c r="U160" i="54"/>
  <c r="V160" i="54" s="1"/>
  <c r="AH160" i="54" s="1"/>
  <c r="U166" i="54"/>
  <c r="V166" i="54" s="1"/>
  <c r="AH166" i="54" s="1"/>
  <c r="U187" i="54"/>
  <c r="V187" i="54" s="1"/>
  <c r="AH187" i="54" s="1"/>
  <c r="U196" i="54"/>
  <c r="V196" i="54" s="1"/>
  <c r="AH196" i="54" s="1"/>
  <c r="U199" i="54"/>
  <c r="V199" i="54" s="1"/>
  <c r="AH199" i="54" s="1"/>
  <c r="X205" i="54"/>
  <c r="U213" i="54"/>
  <c r="V213" i="54" s="1"/>
  <c r="AH213" i="54" s="1"/>
  <c r="U225" i="54"/>
  <c r="V225" i="54" s="1"/>
  <c r="AH225" i="54" s="1"/>
  <c r="U228" i="54"/>
  <c r="V228" i="54" s="1"/>
  <c r="AH228" i="54" s="1"/>
  <c r="AK237" i="54"/>
  <c r="W237" i="54"/>
  <c r="AK238" i="54"/>
  <c r="U240" i="54"/>
  <c r="V240" i="54" s="1"/>
  <c r="AH240" i="54" s="1"/>
  <c r="V251" i="54"/>
  <c r="AH251" i="54" s="1"/>
  <c r="U262" i="54"/>
  <c r="V262" i="54" s="1"/>
  <c r="AH262" i="54" s="1"/>
  <c r="AK325" i="54"/>
  <c r="X325" i="54"/>
  <c r="X405" i="54"/>
  <c r="W405" i="54"/>
  <c r="V412" i="54"/>
  <c r="AH412" i="54" s="1"/>
  <c r="AK477" i="54"/>
  <c r="X477" i="54"/>
  <c r="W477" i="54"/>
  <c r="U581" i="54"/>
  <c r="V581" i="54" s="1"/>
  <c r="AH581" i="54" s="1"/>
  <c r="V10" i="54"/>
  <c r="AH10" i="54" s="1"/>
  <c r="V20" i="54"/>
  <c r="AH20" i="54" s="1"/>
  <c r="AK170" i="54"/>
  <c r="W170" i="54"/>
  <c r="U113" i="54"/>
  <c r="V113" i="54" s="1"/>
  <c r="AH113" i="54" s="1"/>
  <c r="W154" i="54"/>
  <c r="AK154" i="54"/>
  <c r="W172" i="54"/>
  <c r="AK172" i="54"/>
  <c r="U184" i="54"/>
  <c r="V184" i="54" s="1"/>
  <c r="AH184" i="54" s="1"/>
  <c r="AK194" i="54"/>
  <c r="X322" i="54"/>
  <c r="W322" i="54"/>
  <c r="AK322" i="54"/>
  <c r="X386" i="54"/>
  <c r="AK386" i="54"/>
  <c r="W386" i="54"/>
  <c r="U526" i="54"/>
  <c r="V526" i="54" s="1"/>
  <c r="AH526" i="54" s="1"/>
  <c r="V83" i="54"/>
  <c r="AH83" i="54" s="1"/>
  <c r="W37" i="54"/>
  <c r="V84" i="54"/>
  <c r="AH84" i="54" s="1"/>
  <c r="V107" i="54"/>
  <c r="AH107" i="54" s="1"/>
  <c r="U116" i="54"/>
  <c r="V116" i="54" s="1"/>
  <c r="AH116" i="54" s="1"/>
  <c r="X154" i="54"/>
  <c r="W157" i="54"/>
  <c r="X172" i="54"/>
  <c r="AK267" i="54"/>
  <c r="X267" i="54"/>
  <c r="W267" i="54"/>
  <c r="U299" i="54"/>
  <c r="V299" i="54" s="1"/>
  <c r="AH299" i="54" s="1"/>
  <c r="U347" i="54"/>
  <c r="V347" i="54" s="1"/>
  <c r="AH347" i="54" s="1"/>
  <c r="U393" i="54"/>
  <c r="V393" i="54" s="1"/>
  <c r="AH393" i="54" s="1"/>
  <c r="U430" i="54"/>
  <c r="V430" i="54" s="1"/>
  <c r="AH430" i="54" s="1"/>
  <c r="AK454" i="54"/>
  <c r="X454" i="54"/>
  <c r="W454" i="54"/>
  <c r="U42" i="54"/>
  <c r="V42" i="54" s="1"/>
  <c r="AH42" i="54" s="1"/>
  <c r="W258" i="54"/>
  <c r="U57" i="54"/>
  <c r="V57" i="54" s="1"/>
  <c r="AH57" i="54" s="1"/>
  <c r="W81" i="54"/>
  <c r="X157" i="54"/>
  <c r="U210" i="54"/>
  <c r="V210" i="54" s="1"/>
  <c r="AH210" i="54" s="1"/>
  <c r="X280" i="54"/>
  <c r="W280" i="54"/>
  <c r="AK283" i="54"/>
  <c r="X283" i="54"/>
  <c r="W283" i="54"/>
  <c r="X461" i="54"/>
  <c r="W461" i="54"/>
  <c r="AK461" i="54"/>
  <c r="AK483" i="54"/>
  <c r="X483" i="54"/>
  <c r="W483" i="54"/>
  <c r="W654" i="54"/>
  <c r="X654" i="54"/>
  <c r="AK654" i="54"/>
  <c r="U672" i="54"/>
  <c r="V672" i="54" s="1"/>
  <c r="AH672" i="54" s="1"/>
  <c r="U89" i="54"/>
  <c r="V89" i="54" s="1"/>
  <c r="AH89" i="54" s="1"/>
  <c r="V158" i="54"/>
  <c r="AH158" i="54" s="1"/>
  <c r="V19" i="54"/>
  <c r="AH19" i="54" s="1"/>
  <c r="V67" i="54"/>
  <c r="AH67" i="54" s="1"/>
  <c r="U26" i="54"/>
  <c r="V26" i="54" s="1"/>
  <c r="AH26" i="54" s="1"/>
  <c r="U77" i="54"/>
  <c r="V77" i="54" s="1"/>
  <c r="AH77" i="54" s="1"/>
  <c r="U94" i="54"/>
  <c r="V94" i="54" s="1"/>
  <c r="AH94" i="54" s="1"/>
  <c r="X110" i="54"/>
  <c r="W138" i="54"/>
  <c r="AK182" i="54"/>
  <c r="U204" i="54"/>
  <c r="V204" i="54" s="1"/>
  <c r="AH204" i="54" s="1"/>
  <c r="W207" i="54"/>
  <c r="U259" i="54"/>
  <c r="V259" i="54" s="1"/>
  <c r="AH259" i="54" s="1"/>
  <c r="U264" i="54"/>
  <c r="V264" i="54" s="1"/>
  <c r="AH264" i="54" s="1"/>
  <c r="U269" i="54"/>
  <c r="V269" i="54" s="1"/>
  <c r="AH269" i="54" s="1"/>
  <c r="U277" i="54"/>
  <c r="V277" i="54" s="1"/>
  <c r="AH277" i="54" s="1"/>
  <c r="U288" i="54"/>
  <c r="V288" i="54" s="1"/>
  <c r="AH288" i="54" s="1"/>
  <c r="X291" i="54"/>
  <c r="W327" i="54"/>
  <c r="X327" i="54"/>
  <c r="U332" i="54"/>
  <c r="V332" i="54" s="1"/>
  <c r="AH332" i="54" s="1"/>
  <c r="W373" i="54"/>
  <c r="AK390" i="54"/>
  <c r="X390" i="54"/>
  <c r="X463" i="54"/>
  <c r="AK463" i="54"/>
  <c r="W463" i="54"/>
  <c r="U572" i="54"/>
  <c r="V572" i="54" s="1"/>
  <c r="AH572" i="54" s="1"/>
  <c r="U76" i="54"/>
  <c r="V76" i="54" s="1"/>
  <c r="AH76" i="54" s="1"/>
  <c r="AK1006" i="54"/>
  <c r="X1006" i="54"/>
  <c r="W1006" i="54"/>
  <c r="V45" i="54"/>
  <c r="AH45" i="54" s="1"/>
  <c r="U99" i="54"/>
  <c r="V99" i="54" s="1"/>
  <c r="AH99" i="54" s="1"/>
  <c r="U31" i="54"/>
  <c r="V31" i="54" s="1"/>
  <c r="AH31" i="54" s="1"/>
  <c r="U12" i="54"/>
  <c r="V12" i="54" s="1"/>
  <c r="AH12" i="54" s="1"/>
  <c r="X40" i="54"/>
  <c r="AK68" i="54"/>
  <c r="U91" i="54"/>
  <c r="V91" i="54" s="1"/>
  <c r="AH91" i="54" s="1"/>
  <c r="U174" i="54"/>
  <c r="V174" i="54" s="1"/>
  <c r="AH174" i="54" s="1"/>
  <c r="X293" i="54"/>
  <c r="W293" i="54"/>
  <c r="X324" i="54"/>
  <c r="W324" i="54"/>
  <c r="X373" i="54"/>
  <c r="W390" i="54"/>
  <c r="V131" i="54"/>
  <c r="AH131" i="54" s="1"/>
  <c r="U321" i="54"/>
  <c r="V321" i="54" s="1"/>
  <c r="AH321" i="54" s="1"/>
  <c r="W344" i="54"/>
  <c r="AK344" i="54"/>
  <c r="X344" i="54"/>
  <c r="V448" i="54"/>
  <c r="AH448" i="54" s="1"/>
  <c r="AK523" i="54"/>
  <c r="X523" i="54"/>
  <c r="W523" i="54"/>
  <c r="U49" i="54"/>
  <c r="V49" i="54" s="1"/>
  <c r="AH49" i="54" s="1"/>
  <c r="U137" i="54"/>
  <c r="V137" i="54" s="1"/>
  <c r="AH137" i="54" s="1"/>
  <c r="U161" i="54"/>
  <c r="V161" i="54" s="1"/>
  <c r="AH161" i="54" s="1"/>
  <c r="AK183" i="54"/>
  <c r="X183" i="54"/>
  <c r="W183" i="54"/>
  <c r="U229" i="54"/>
  <c r="V229" i="54" s="1"/>
  <c r="AH229" i="54" s="1"/>
  <c r="U255" i="54"/>
  <c r="V255" i="54" s="1"/>
  <c r="AH255" i="54" s="1"/>
  <c r="U290" i="54"/>
  <c r="V290" i="54" s="1"/>
  <c r="AH290" i="54" s="1"/>
  <c r="W346" i="54"/>
  <c r="AK346" i="54"/>
  <c r="X346" i="54"/>
  <c r="AK358" i="54"/>
  <c r="X358" i="54"/>
  <c r="U365" i="54"/>
  <c r="V365" i="54" s="1"/>
  <c r="AH365" i="54" s="1"/>
  <c r="U382" i="54"/>
  <c r="V382" i="54" s="1"/>
  <c r="AH382" i="54" s="1"/>
  <c r="X436" i="54"/>
  <c r="W436" i="54"/>
  <c r="AK436" i="54"/>
  <c r="U843" i="54"/>
  <c r="V843" i="54" s="1"/>
  <c r="AH843" i="54" s="1"/>
  <c r="V17" i="54"/>
  <c r="AH17" i="54" s="1"/>
  <c r="U86" i="54"/>
  <c r="V86" i="54" s="1"/>
  <c r="AH86" i="54" s="1"/>
  <c r="U118" i="54"/>
  <c r="V118" i="54" s="1"/>
  <c r="AH118" i="54" s="1"/>
  <c r="V127" i="54"/>
  <c r="AH127" i="54" s="1"/>
  <c r="U140" i="54"/>
  <c r="V140" i="54" s="1"/>
  <c r="AH140" i="54" s="1"/>
  <c r="V155" i="54"/>
  <c r="AH155" i="54" s="1"/>
  <c r="V191" i="54"/>
  <c r="AH191" i="54" s="1"/>
  <c r="V200" i="54"/>
  <c r="AH200" i="54" s="1"/>
  <c r="X308" i="54"/>
  <c r="W308" i="54"/>
  <c r="AK308" i="54"/>
  <c r="AK326" i="54"/>
  <c r="W326" i="54"/>
  <c r="U341" i="54"/>
  <c r="V341" i="54" s="1"/>
  <c r="AH341" i="54" s="1"/>
  <c r="W358" i="54"/>
  <c r="V556" i="54"/>
  <c r="AH556" i="54" s="1"/>
  <c r="V65" i="54"/>
  <c r="AH65" i="54" s="1"/>
  <c r="V96" i="54"/>
  <c r="AH96" i="54" s="1"/>
  <c r="U114" i="54"/>
  <c r="V114" i="54" s="1"/>
  <c r="AH114" i="54" s="1"/>
  <c r="U149" i="54"/>
  <c r="V149" i="54" s="1"/>
  <c r="AH149" i="54" s="1"/>
  <c r="U164" i="54"/>
  <c r="V164" i="54" s="1"/>
  <c r="AH164" i="54" s="1"/>
  <c r="U176" i="54"/>
  <c r="V176" i="54" s="1"/>
  <c r="AH176" i="54" s="1"/>
  <c r="X238" i="54"/>
  <c r="U252" i="54"/>
  <c r="V252" i="54" s="1"/>
  <c r="AH252" i="54" s="1"/>
  <c r="X258" i="54"/>
  <c r="U284" i="54"/>
  <c r="V284" i="54" s="1"/>
  <c r="AH284" i="54" s="1"/>
  <c r="X326" i="54"/>
  <c r="AK331" i="54"/>
  <c r="X331" i="54"/>
  <c r="W331" i="54"/>
  <c r="AK394" i="54"/>
  <c r="X394" i="54"/>
  <c r="W394" i="54"/>
  <c r="AK438" i="54"/>
  <c r="X438" i="54"/>
  <c r="W438" i="54"/>
  <c r="AK443" i="54"/>
  <c r="X443" i="54"/>
  <c r="W443" i="54"/>
  <c r="X852" i="54"/>
  <c r="W852" i="54"/>
  <c r="AK852" i="54"/>
  <c r="AK975" i="54"/>
  <c r="X975" i="54"/>
  <c r="W975" i="54"/>
  <c r="V64" i="54"/>
  <c r="AH64" i="54" s="1"/>
  <c r="U15" i="54"/>
  <c r="V15" i="54" s="1"/>
  <c r="AH15" i="54" s="1"/>
  <c r="W123" i="54"/>
  <c r="X123" i="54"/>
  <c r="V156" i="54"/>
  <c r="AH156" i="54" s="1"/>
  <c r="U33" i="54"/>
  <c r="V33" i="54" s="1"/>
  <c r="AH33" i="54" s="1"/>
  <c r="U36" i="54"/>
  <c r="V36" i="54" s="1"/>
  <c r="AH36" i="54" s="1"/>
  <c r="U60" i="54"/>
  <c r="V60" i="54" s="1"/>
  <c r="AH60" i="54" s="1"/>
  <c r="U70" i="54"/>
  <c r="V70" i="54" s="1"/>
  <c r="AH70" i="54" s="1"/>
  <c r="U135" i="54"/>
  <c r="V135" i="54" s="1"/>
  <c r="AH135" i="54" s="1"/>
  <c r="AK253" i="54"/>
  <c r="W253" i="54"/>
  <c r="U18" i="54"/>
  <c r="V18" i="54" s="1"/>
  <c r="AH18" i="54" s="1"/>
  <c r="U29" i="54"/>
  <c r="V29" i="54" s="1"/>
  <c r="AH29" i="54" s="1"/>
  <c r="V53" i="54"/>
  <c r="AH53" i="54" s="1"/>
  <c r="V73" i="54"/>
  <c r="AH73" i="54" s="1"/>
  <c r="U97" i="54"/>
  <c r="V97" i="54" s="1"/>
  <c r="AH97" i="54" s="1"/>
  <c r="V119" i="54"/>
  <c r="AH119" i="54" s="1"/>
  <c r="V165" i="54"/>
  <c r="AH165" i="54" s="1"/>
  <c r="U171" i="54"/>
  <c r="V171" i="54" s="1"/>
  <c r="AH171" i="54" s="1"/>
  <c r="V198" i="54"/>
  <c r="AH198" i="54" s="1"/>
  <c r="X215" i="54"/>
  <c r="W215" i="54"/>
  <c r="AK215" i="54"/>
  <c r="U227" i="54"/>
  <c r="V227" i="54" s="1"/>
  <c r="AH227" i="54" s="1"/>
  <c r="X253" i="54"/>
  <c r="U316" i="54"/>
  <c r="V316" i="54" s="1"/>
  <c r="AH316" i="54" s="1"/>
  <c r="AK550" i="54"/>
  <c r="X550" i="54"/>
  <c r="W100" i="54"/>
  <c r="X100" i="54"/>
  <c r="V112" i="54"/>
  <c r="AH112" i="54" s="1"/>
  <c r="V115" i="54"/>
  <c r="AH115" i="54" s="1"/>
  <c r="AK125" i="54"/>
  <c r="W125" i="54"/>
  <c r="V144" i="54"/>
  <c r="AH144" i="54" s="1"/>
  <c r="U147" i="54"/>
  <c r="V147" i="54" s="1"/>
  <c r="AH147" i="54" s="1"/>
  <c r="V224" i="54"/>
  <c r="AH224" i="54" s="1"/>
  <c r="V244" i="54"/>
  <c r="AH244" i="54" s="1"/>
  <c r="U306" i="54"/>
  <c r="V306" i="54" s="1"/>
  <c r="AH306" i="54" s="1"/>
  <c r="V313" i="54"/>
  <c r="AH313" i="54" s="1"/>
  <c r="V329" i="54"/>
  <c r="AH329" i="54" s="1"/>
  <c r="X397" i="54"/>
  <c r="AK397" i="54"/>
  <c r="W397" i="54"/>
  <c r="X420" i="54"/>
  <c r="W420" i="54"/>
  <c r="AK420" i="54"/>
  <c r="AK518" i="54"/>
  <c r="W518" i="54"/>
  <c r="AK641" i="54"/>
  <c r="X641" i="54"/>
  <c r="W641" i="54"/>
  <c r="AK625" i="54"/>
  <c r="X625" i="54"/>
  <c r="W625" i="54"/>
  <c r="AK658" i="54"/>
  <c r="X658" i="54"/>
  <c r="W658" i="54"/>
  <c r="U665" i="54"/>
  <c r="V665" i="54" s="1"/>
  <c r="AH665" i="54" s="1"/>
  <c r="N1008" i="54"/>
  <c r="U104" i="54"/>
  <c r="V104" i="54" s="1"/>
  <c r="AH104" i="54" s="1"/>
  <c r="V188" i="54"/>
  <c r="AH188" i="54" s="1"/>
  <c r="V241" i="54"/>
  <c r="AH241" i="54" s="1"/>
  <c r="U297" i="54"/>
  <c r="V297" i="54" s="1"/>
  <c r="AH297" i="54" s="1"/>
  <c r="V300" i="54"/>
  <c r="AH300" i="54" s="1"/>
  <c r="U319" i="54"/>
  <c r="V319" i="54" s="1"/>
  <c r="AH319" i="54" s="1"/>
  <c r="V349" i="54"/>
  <c r="AH349" i="54" s="1"/>
  <c r="U357" i="54"/>
  <c r="V357" i="54" s="1"/>
  <c r="AH357" i="54" s="1"/>
  <c r="AK395" i="54"/>
  <c r="W395" i="54"/>
  <c r="U473" i="54"/>
  <c r="V473" i="54" s="1"/>
  <c r="AH473" i="54" s="1"/>
  <c r="U480" i="54"/>
  <c r="V480" i="54" s="1"/>
  <c r="AH480" i="54" s="1"/>
  <c r="V567" i="54"/>
  <c r="AH567" i="54" s="1"/>
  <c r="X627" i="54"/>
  <c r="W627" i="54"/>
  <c r="AK627" i="54"/>
  <c r="V660" i="54"/>
  <c r="AH660" i="54" s="1"/>
  <c r="V806" i="54"/>
  <c r="AH806" i="54" s="1"/>
  <c r="V352" i="54"/>
  <c r="AH352" i="54" s="1"/>
  <c r="V381" i="54"/>
  <c r="AH381" i="54" s="1"/>
  <c r="U414" i="54"/>
  <c r="V414" i="54" s="1"/>
  <c r="AH414" i="54" s="1"/>
  <c r="V437" i="54"/>
  <c r="AH437" i="54" s="1"/>
  <c r="U458" i="54"/>
  <c r="V458" i="54" s="1"/>
  <c r="AH458" i="54" s="1"/>
  <c r="X609" i="54"/>
  <c r="W609" i="54"/>
  <c r="AK609" i="54"/>
  <c r="U611" i="54"/>
  <c r="V611" i="54" s="1"/>
  <c r="AH611" i="54" s="1"/>
  <c r="AK669" i="54"/>
  <c r="X669" i="54"/>
  <c r="W669" i="54"/>
  <c r="U906" i="54"/>
  <c r="V906" i="54" s="1"/>
  <c r="AH906" i="54" s="1"/>
  <c r="X370" i="54"/>
  <c r="W370" i="54"/>
  <c r="AK406" i="54"/>
  <c r="X406" i="54"/>
  <c r="W406" i="54"/>
  <c r="AK419" i="54"/>
  <c r="X419" i="54"/>
  <c r="AK512" i="54"/>
  <c r="X512" i="54"/>
  <c r="W512" i="54"/>
  <c r="U537" i="54"/>
  <c r="V537" i="54" s="1"/>
  <c r="AH537" i="54" s="1"/>
  <c r="U549" i="54"/>
  <c r="V549" i="54" s="1"/>
  <c r="AH549" i="54" s="1"/>
  <c r="AK574" i="54"/>
  <c r="X574" i="54"/>
  <c r="W574" i="54"/>
  <c r="AK620" i="54"/>
  <c r="X620" i="54"/>
  <c r="W620" i="54"/>
  <c r="X629" i="54"/>
  <c r="W629" i="54"/>
  <c r="AK629" i="54"/>
  <c r="X790" i="54"/>
  <c r="W790" i="54"/>
  <c r="AK790" i="54"/>
  <c r="V30" i="54"/>
  <c r="AH30" i="54" s="1"/>
  <c r="U159" i="54"/>
  <c r="V159" i="54" s="1"/>
  <c r="AH159" i="54" s="1"/>
  <c r="V195" i="54"/>
  <c r="AH195" i="54" s="1"/>
  <c r="V230" i="54"/>
  <c r="AH230" i="54" s="1"/>
  <c r="V274" i="54"/>
  <c r="AH274" i="54" s="1"/>
  <c r="V343" i="54"/>
  <c r="AH343" i="54" s="1"/>
  <c r="U389" i="54"/>
  <c r="V389" i="54" s="1"/>
  <c r="AH389" i="54" s="1"/>
  <c r="W419" i="54"/>
  <c r="U432" i="54"/>
  <c r="V432" i="54" s="1"/>
  <c r="AH432" i="54" s="1"/>
  <c r="X434" i="54"/>
  <c r="AK434" i="54"/>
  <c r="U517" i="54"/>
  <c r="V517" i="54" s="1"/>
  <c r="AH517" i="54" s="1"/>
  <c r="U651" i="54"/>
  <c r="V651" i="54" s="1"/>
  <c r="AH651" i="54" s="1"/>
  <c r="U334" i="54"/>
  <c r="V334" i="54" s="1"/>
  <c r="AH334" i="54" s="1"/>
  <c r="V383" i="54"/>
  <c r="AH383" i="54" s="1"/>
  <c r="X392" i="54"/>
  <c r="W392" i="54"/>
  <c r="X424" i="54"/>
  <c r="W424" i="54"/>
  <c r="AK424" i="54"/>
  <c r="V455" i="54"/>
  <c r="AH455" i="54" s="1"/>
  <c r="U544" i="54"/>
  <c r="V544" i="54" s="1"/>
  <c r="AH544" i="54" s="1"/>
  <c r="U578" i="54"/>
  <c r="V578" i="54" s="1"/>
  <c r="AH578" i="54" s="1"/>
  <c r="AK585" i="54"/>
  <c r="X585" i="54"/>
  <c r="W585" i="54"/>
  <c r="X622" i="54"/>
  <c r="AK622" i="54"/>
  <c r="U372" i="54"/>
  <c r="V372" i="54" s="1"/>
  <c r="AH372" i="54" s="1"/>
  <c r="U491" i="54"/>
  <c r="V491" i="54" s="1"/>
  <c r="AH491" i="54" s="1"/>
  <c r="X527" i="54"/>
  <c r="AK527" i="54"/>
  <c r="W527" i="54"/>
  <c r="X553" i="54"/>
  <c r="W553" i="54"/>
  <c r="AK553" i="54"/>
  <c r="X678" i="54"/>
  <c r="W678" i="54"/>
  <c r="AK678" i="54"/>
  <c r="W718" i="54"/>
  <c r="AK718" i="54"/>
  <c r="X718" i="54"/>
  <c r="AK774" i="54"/>
  <c r="X774" i="54"/>
  <c r="W774" i="54"/>
  <c r="U330" i="54"/>
  <c r="V330" i="54" s="1"/>
  <c r="AH330" i="54" s="1"/>
  <c r="V354" i="54"/>
  <c r="AH354" i="54" s="1"/>
  <c r="W439" i="54"/>
  <c r="AK439" i="54"/>
  <c r="X439" i="54"/>
  <c r="X447" i="54"/>
  <c r="AK447" i="54"/>
  <c r="W447" i="54"/>
  <c r="U465" i="54"/>
  <c r="V465" i="54" s="1"/>
  <c r="AH465" i="54" s="1"/>
  <c r="V484" i="54"/>
  <c r="AH484" i="54" s="1"/>
  <c r="AK564" i="54"/>
  <c r="X564" i="54"/>
  <c r="U592" i="54"/>
  <c r="V592" i="54" s="1"/>
  <c r="AH592" i="54" s="1"/>
  <c r="AK594" i="54"/>
  <c r="X594" i="54"/>
  <c r="W594" i="54"/>
  <c r="X624" i="54"/>
  <c r="AK624" i="54"/>
  <c r="W624" i="54"/>
  <c r="U648" i="54"/>
  <c r="V648" i="54" s="1"/>
  <c r="AH648" i="54" s="1"/>
  <c r="V680" i="54"/>
  <c r="AH680" i="54" s="1"/>
  <c r="U270" i="54"/>
  <c r="V270" i="54" s="1"/>
  <c r="AH270" i="54" s="1"/>
  <c r="X296" i="54"/>
  <c r="AK328" i="54"/>
  <c r="AK370" i="54"/>
  <c r="U380" i="54"/>
  <c r="V380" i="54" s="1"/>
  <c r="AH380" i="54" s="1"/>
  <c r="X402" i="54"/>
  <c r="AK402" i="54"/>
  <c r="W467" i="54"/>
  <c r="AK467" i="54"/>
  <c r="U501" i="54"/>
  <c r="V501" i="54" s="1"/>
  <c r="AH501" i="54" s="1"/>
  <c r="AK504" i="54"/>
  <c r="X504" i="54"/>
  <c r="W504" i="54"/>
  <c r="U546" i="54"/>
  <c r="V546" i="54" s="1"/>
  <c r="AH546" i="54" s="1"/>
  <c r="W564" i="54"/>
  <c r="V692" i="54"/>
  <c r="AH692" i="54" s="1"/>
  <c r="U219" i="54"/>
  <c r="V219" i="54" s="1"/>
  <c r="AH219" i="54" s="1"/>
  <c r="U243" i="54"/>
  <c r="V243" i="54" s="1"/>
  <c r="AH243" i="54" s="1"/>
  <c r="X250" i="54"/>
  <c r="U314" i="54"/>
  <c r="V314" i="54" s="1"/>
  <c r="AH314" i="54" s="1"/>
  <c r="U361" i="54"/>
  <c r="V361" i="54" s="1"/>
  <c r="AH361" i="54" s="1"/>
  <c r="W402" i="54"/>
  <c r="V410" i="54"/>
  <c r="AH410" i="54" s="1"/>
  <c r="U444" i="54"/>
  <c r="V444" i="54" s="1"/>
  <c r="AH444" i="54" s="1"/>
  <c r="X467" i="54"/>
  <c r="U506" i="54"/>
  <c r="V506" i="54" s="1"/>
  <c r="AH506" i="54" s="1"/>
  <c r="U524" i="54"/>
  <c r="V524" i="54" s="1"/>
  <c r="AH524" i="54" s="1"/>
  <c r="X566" i="54"/>
  <c r="W566" i="54"/>
  <c r="AK566" i="54"/>
  <c r="U608" i="54"/>
  <c r="V608" i="54" s="1"/>
  <c r="AH608" i="54" s="1"/>
  <c r="U179" i="54"/>
  <c r="V179" i="54" s="1"/>
  <c r="AH179" i="54" s="1"/>
  <c r="U212" i="54"/>
  <c r="V212" i="54" s="1"/>
  <c r="AH212" i="54" s="1"/>
  <c r="V46" i="54"/>
  <c r="AH46" i="54" s="1"/>
  <c r="U273" i="54"/>
  <c r="V273" i="54" s="1"/>
  <c r="AH273" i="54" s="1"/>
  <c r="V286" i="54"/>
  <c r="AH286" i="54" s="1"/>
  <c r="V311" i="54"/>
  <c r="AH311" i="54" s="1"/>
  <c r="U320" i="54"/>
  <c r="V320" i="54" s="1"/>
  <c r="AH320" i="54" s="1"/>
  <c r="V345" i="54"/>
  <c r="AH345" i="54" s="1"/>
  <c r="AK374" i="54"/>
  <c r="X374" i="54"/>
  <c r="W374" i="54"/>
  <c r="AK392" i="54"/>
  <c r="V399" i="54"/>
  <c r="AH399" i="54" s="1"/>
  <c r="U418" i="54"/>
  <c r="V418" i="54" s="1"/>
  <c r="AH418" i="54" s="1"/>
  <c r="V423" i="54"/>
  <c r="AH423" i="54" s="1"/>
  <c r="U431" i="54"/>
  <c r="V431" i="54" s="1"/>
  <c r="AH431" i="54" s="1"/>
  <c r="U452" i="54"/>
  <c r="V452" i="54" s="1"/>
  <c r="AH452" i="54" s="1"/>
  <c r="X548" i="54"/>
  <c r="W548" i="54"/>
  <c r="U559" i="54"/>
  <c r="V559" i="54" s="1"/>
  <c r="AH559" i="54" s="1"/>
  <c r="U589" i="54"/>
  <c r="V589" i="54" s="1"/>
  <c r="AH589" i="54" s="1"/>
  <c r="U598" i="54"/>
  <c r="V598" i="54" s="1"/>
  <c r="AH598" i="54" s="1"/>
  <c r="U190" i="54"/>
  <c r="V190" i="54" s="1"/>
  <c r="AH190" i="54" s="1"/>
  <c r="U168" i="54"/>
  <c r="V168" i="54" s="1"/>
  <c r="AH168" i="54" s="1"/>
  <c r="U263" i="54"/>
  <c r="V263" i="54" s="1"/>
  <c r="AH263" i="54" s="1"/>
  <c r="V276" i="54"/>
  <c r="AH276" i="54" s="1"/>
  <c r="X388" i="54"/>
  <c r="W388" i="54"/>
  <c r="AK388" i="54"/>
  <c r="V407" i="54"/>
  <c r="AH407" i="54" s="1"/>
  <c r="AK408" i="54"/>
  <c r="U415" i="54"/>
  <c r="V415" i="54" s="1"/>
  <c r="AH415" i="54" s="1"/>
  <c r="AK469" i="54"/>
  <c r="X469" i="54"/>
  <c r="X516" i="54"/>
  <c r="W516" i="54"/>
  <c r="AK516" i="54"/>
  <c r="V521" i="54"/>
  <c r="AH521" i="54" s="1"/>
  <c r="U575" i="54"/>
  <c r="V575" i="54" s="1"/>
  <c r="AH575" i="54" s="1"/>
  <c r="X619" i="54"/>
  <c r="W619" i="54"/>
  <c r="AK619" i="54"/>
  <c r="U621" i="54"/>
  <c r="V621" i="54" s="1"/>
  <c r="AH621" i="54" s="1"/>
  <c r="AK701" i="54"/>
  <c r="X701" i="54"/>
  <c r="W701" i="54"/>
  <c r="U350" i="54"/>
  <c r="V350" i="54" s="1"/>
  <c r="AH350" i="54" s="1"/>
  <c r="U462" i="54"/>
  <c r="V462" i="54" s="1"/>
  <c r="AH462" i="54" s="1"/>
  <c r="U540" i="54"/>
  <c r="V540" i="54" s="1"/>
  <c r="AH540" i="54" s="1"/>
  <c r="U606" i="54"/>
  <c r="V606" i="54" s="1"/>
  <c r="AH606" i="54" s="1"/>
  <c r="U614" i="54"/>
  <c r="V614" i="54" s="1"/>
  <c r="AH614" i="54" s="1"/>
  <c r="U631" i="54"/>
  <c r="V631" i="54" s="1"/>
  <c r="AH631" i="54" s="1"/>
  <c r="AK653" i="54"/>
  <c r="X653" i="54"/>
  <c r="W653" i="54"/>
  <c r="U746" i="54"/>
  <c r="V746" i="54" s="1"/>
  <c r="AH746" i="54" s="1"/>
  <c r="AK951" i="54"/>
  <c r="W951" i="54"/>
  <c r="X951" i="54"/>
  <c r="AI1008" i="54"/>
  <c r="V80" i="54"/>
  <c r="AH80" i="54" s="1"/>
  <c r="V192" i="54"/>
  <c r="AH192" i="54" s="1"/>
  <c r="V232" i="54"/>
  <c r="AH232" i="54" s="1"/>
  <c r="U271" i="54"/>
  <c r="V271" i="54" s="1"/>
  <c r="AH271" i="54" s="1"/>
  <c r="U303" i="54"/>
  <c r="V303" i="54" s="1"/>
  <c r="AH303" i="54" s="1"/>
  <c r="W307" i="54"/>
  <c r="V364" i="54"/>
  <c r="AH364" i="54" s="1"/>
  <c r="U368" i="54"/>
  <c r="V368" i="54" s="1"/>
  <c r="AH368" i="54" s="1"/>
  <c r="V411" i="54"/>
  <c r="AH411" i="54" s="1"/>
  <c r="V429" i="54"/>
  <c r="AH429" i="54" s="1"/>
  <c r="AK456" i="54"/>
  <c r="V476" i="54"/>
  <c r="AH476" i="54" s="1"/>
  <c r="V558" i="54"/>
  <c r="AH558" i="54" s="1"/>
  <c r="U586" i="54"/>
  <c r="V586" i="54" s="1"/>
  <c r="AH586" i="54" s="1"/>
  <c r="U600" i="54"/>
  <c r="V600" i="54" s="1"/>
  <c r="AH600" i="54" s="1"/>
  <c r="W603" i="54"/>
  <c r="W838" i="54"/>
  <c r="U494" i="54"/>
  <c r="V494" i="54" s="1"/>
  <c r="AH494" i="54" s="1"/>
  <c r="U643" i="54"/>
  <c r="V643" i="54" s="1"/>
  <c r="AH643" i="54" s="1"/>
  <c r="W721" i="54"/>
  <c r="AK721" i="54"/>
  <c r="U425" i="54"/>
  <c r="V425" i="54" s="1"/>
  <c r="AH425" i="54" s="1"/>
  <c r="U479" i="54"/>
  <c r="V479" i="54" s="1"/>
  <c r="AH479" i="54" s="1"/>
  <c r="U490" i="54"/>
  <c r="V490" i="54" s="1"/>
  <c r="AH490" i="54" s="1"/>
  <c r="U505" i="54"/>
  <c r="V505" i="54" s="1"/>
  <c r="AH505" i="54" s="1"/>
  <c r="U597" i="54"/>
  <c r="V597" i="54" s="1"/>
  <c r="AH597" i="54" s="1"/>
  <c r="U616" i="54"/>
  <c r="V616" i="54" s="1"/>
  <c r="AH616" i="54" s="1"/>
  <c r="W633" i="54"/>
  <c r="AK633" i="54"/>
  <c r="X679" i="54"/>
  <c r="W679" i="54"/>
  <c r="AK679" i="54"/>
  <c r="X721" i="54"/>
  <c r="W738" i="54"/>
  <c r="AK738" i="54"/>
  <c r="V356" i="54"/>
  <c r="AH356" i="54" s="1"/>
  <c r="U421" i="54"/>
  <c r="V421" i="54" s="1"/>
  <c r="AH421" i="54" s="1"/>
  <c r="V428" i="54"/>
  <c r="AH428" i="54" s="1"/>
  <c r="V457" i="54"/>
  <c r="AH457" i="54" s="1"/>
  <c r="V468" i="54"/>
  <c r="AH468" i="54" s="1"/>
  <c r="W472" i="54"/>
  <c r="U519" i="54"/>
  <c r="V519" i="54" s="1"/>
  <c r="AH519" i="54" s="1"/>
  <c r="W536" i="54"/>
  <c r="X552" i="54"/>
  <c r="U560" i="54"/>
  <c r="V560" i="54" s="1"/>
  <c r="AH560" i="54" s="1"/>
  <c r="U577" i="54"/>
  <c r="V577" i="54" s="1"/>
  <c r="AH577" i="54" s="1"/>
  <c r="X580" i="54"/>
  <c r="W580" i="54"/>
  <c r="V618" i="54"/>
  <c r="AH618" i="54" s="1"/>
  <c r="X628" i="54"/>
  <c r="W628" i="54"/>
  <c r="AK628" i="54"/>
  <c r="X633" i="54"/>
  <c r="U723" i="54"/>
  <c r="V723" i="54" s="1"/>
  <c r="AH723" i="54" s="1"/>
  <c r="X738" i="54"/>
  <c r="U446" i="54"/>
  <c r="V446" i="54" s="1"/>
  <c r="AH446" i="54" s="1"/>
  <c r="X472" i="54"/>
  <c r="X536" i="54"/>
  <c r="U542" i="54"/>
  <c r="V542" i="54" s="1"/>
  <c r="AH542" i="54" s="1"/>
  <c r="X681" i="54"/>
  <c r="W681" i="54"/>
  <c r="AK681" i="54"/>
  <c r="U686" i="54"/>
  <c r="V686" i="54" s="1"/>
  <c r="AH686" i="54" s="1"/>
  <c r="AK789" i="54"/>
  <c r="X789" i="54"/>
  <c r="W789" i="54"/>
  <c r="AK539" i="54"/>
  <c r="W539" i="54"/>
  <c r="U545" i="54"/>
  <c r="V545" i="54" s="1"/>
  <c r="AH545" i="54" s="1"/>
  <c r="X613" i="54"/>
  <c r="W613" i="54"/>
  <c r="U630" i="54"/>
  <c r="V630" i="54" s="1"/>
  <c r="AH630" i="54" s="1"/>
  <c r="U647" i="54"/>
  <c r="V647" i="54" s="1"/>
  <c r="AH647" i="54" s="1"/>
  <c r="X811" i="54"/>
  <c r="W811" i="54"/>
  <c r="AK811" i="54"/>
  <c r="U883" i="54"/>
  <c r="V883" i="54" s="1"/>
  <c r="AH883" i="54" s="1"/>
  <c r="X894" i="54"/>
  <c r="W894" i="54"/>
  <c r="AK894" i="54"/>
  <c r="W450" i="54"/>
  <c r="V453" i="54"/>
  <c r="AH453" i="54" s="1"/>
  <c r="U471" i="54"/>
  <c r="V471" i="54" s="1"/>
  <c r="AH471" i="54" s="1"/>
  <c r="U482" i="54"/>
  <c r="V482" i="54" s="1"/>
  <c r="AH482" i="54" s="1"/>
  <c r="X486" i="54"/>
  <c r="U532" i="54"/>
  <c r="V532" i="54" s="1"/>
  <c r="AH532" i="54" s="1"/>
  <c r="X539" i="54"/>
  <c r="U557" i="54"/>
  <c r="V557" i="54" s="1"/>
  <c r="AH557" i="54" s="1"/>
  <c r="V568" i="54"/>
  <c r="AH568" i="54" s="1"/>
  <c r="U593" i="54"/>
  <c r="V593" i="54" s="1"/>
  <c r="AH593" i="54" s="1"/>
  <c r="V635" i="54"/>
  <c r="AH635" i="54" s="1"/>
  <c r="X745" i="54"/>
  <c r="AK745" i="54"/>
  <c r="W745" i="54"/>
  <c r="X793" i="54"/>
  <c r="AK793" i="54"/>
  <c r="W793" i="54"/>
  <c r="U348" i="54"/>
  <c r="V348" i="54" s="1"/>
  <c r="AH348" i="54" s="1"/>
  <c r="U359" i="54"/>
  <c r="V359" i="54" s="1"/>
  <c r="AH359" i="54" s="1"/>
  <c r="U460" i="54"/>
  <c r="V460" i="54" s="1"/>
  <c r="AH460" i="54" s="1"/>
  <c r="U478" i="54"/>
  <c r="V478" i="54" s="1"/>
  <c r="AH478" i="54" s="1"/>
  <c r="U485" i="54"/>
  <c r="V485" i="54" s="1"/>
  <c r="AH485" i="54" s="1"/>
  <c r="U507" i="54"/>
  <c r="V507" i="54" s="1"/>
  <c r="AH507" i="54" s="1"/>
  <c r="U535" i="54"/>
  <c r="V535" i="54" s="1"/>
  <c r="AH535" i="54" s="1"/>
  <c r="V565" i="54"/>
  <c r="AH565" i="54" s="1"/>
  <c r="W727" i="54"/>
  <c r="V337" i="54"/>
  <c r="AH337" i="54" s="1"/>
  <c r="U413" i="54"/>
  <c r="V413" i="54" s="1"/>
  <c r="AH413" i="54" s="1"/>
  <c r="S1008" i="54"/>
  <c r="S1010" i="54" s="1"/>
  <c r="U128" i="54"/>
  <c r="V128" i="54" s="1"/>
  <c r="AH128" i="54" s="1"/>
  <c r="V163" i="54"/>
  <c r="AH163" i="54" s="1"/>
  <c r="V181" i="54"/>
  <c r="AH181" i="54" s="1"/>
  <c r="U256" i="54"/>
  <c r="V256" i="54" s="1"/>
  <c r="AH256" i="54" s="1"/>
  <c r="V281" i="54"/>
  <c r="AH281" i="54" s="1"/>
  <c r="V301" i="54"/>
  <c r="AH301" i="54" s="1"/>
  <c r="U362" i="54"/>
  <c r="V362" i="54" s="1"/>
  <c r="AH362" i="54" s="1"/>
  <c r="U474" i="54"/>
  <c r="V474" i="54" s="1"/>
  <c r="AH474" i="54" s="1"/>
  <c r="U489" i="54"/>
  <c r="V489" i="54" s="1"/>
  <c r="AH489" i="54" s="1"/>
  <c r="V496" i="54"/>
  <c r="AH496" i="54" s="1"/>
  <c r="U528" i="54"/>
  <c r="V528" i="54" s="1"/>
  <c r="AH528" i="54" s="1"/>
  <c r="V541" i="54"/>
  <c r="AH541" i="54" s="1"/>
  <c r="U551" i="54"/>
  <c r="V551" i="54" s="1"/>
  <c r="AH551" i="54" s="1"/>
  <c r="AK552" i="54"/>
  <c r="U579" i="54"/>
  <c r="V579" i="54" s="1"/>
  <c r="AH579" i="54" s="1"/>
  <c r="AK580" i="54"/>
  <c r="V604" i="54"/>
  <c r="AH604" i="54" s="1"/>
  <c r="U615" i="54"/>
  <c r="V615" i="54" s="1"/>
  <c r="AH615" i="54" s="1"/>
  <c r="U632" i="54"/>
  <c r="V632" i="54" s="1"/>
  <c r="AH632" i="54" s="1"/>
  <c r="U642" i="54"/>
  <c r="V642" i="54" s="1"/>
  <c r="AH642" i="54" s="1"/>
  <c r="X671" i="54"/>
  <c r="W671" i="54"/>
  <c r="AK671" i="54"/>
  <c r="U700" i="54"/>
  <c r="V700" i="54" s="1"/>
  <c r="AH700" i="54" s="1"/>
  <c r="X727" i="54"/>
  <c r="X786" i="54"/>
  <c r="W786" i="54"/>
  <c r="AK786" i="54"/>
  <c r="V377" i="54"/>
  <c r="AH377" i="54" s="1"/>
  <c r="V409" i="54"/>
  <c r="AH409" i="54" s="1"/>
  <c r="U492" i="54"/>
  <c r="V492" i="54" s="1"/>
  <c r="AH492" i="54" s="1"/>
  <c r="X562" i="54"/>
  <c r="W562" i="54"/>
  <c r="V576" i="54"/>
  <c r="AH576" i="54" s="1"/>
  <c r="AK637" i="54"/>
  <c r="X637" i="54"/>
  <c r="W637" i="54"/>
  <c r="V644" i="54"/>
  <c r="AH644" i="54" s="1"/>
  <c r="AK705" i="54"/>
  <c r="X705" i="54"/>
  <c r="W705" i="54"/>
  <c r="U712" i="54"/>
  <c r="V712" i="54" s="1"/>
  <c r="AH712" i="54" s="1"/>
  <c r="U760" i="54"/>
  <c r="V760" i="54" s="1"/>
  <c r="AH760" i="54" s="1"/>
  <c r="X841" i="54"/>
  <c r="W841" i="54"/>
  <c r="AK841" i="54"/>
  <c r="U864" i="54"/>
  <c r="V864" i="54" s="1"/>
  <c r="AH864" i="54" s="1"/>
  <c r="U366" i="54"/>
  <c r="V366" i="54" s="1"/>
  <c r="AH366" i="54" s="1"/>
  <c r="V508" i="54"/>
  <c r="AH508" i="54" s="1"/>
  <c r="U607" i="54"/>
  <c r="V607" i="54" s="1"/>
  <c r="AH607" i="54" s="1"/>
  <c r="U668" i="54"/>
  <c r="V668" i="54" s="1"/>
  <c r="AH668" i="54" s="1"/>
  <c r="X715" i="54"/>
  <c r="W715" i="54"/>
  <c r="AK729" i="54"/>
  <c r="W729" i="54"/>
  <c r="V748" i="54"/>
  <c r="AH748" i="54" s="1"/>
  <c r="AK784" i="54"/>
  <c r="X784" i="54"/>
  <c r="W784" i="54"/>
  <c r="U828" i="54"/>
  <c r="V828" i="54" s="1"/>
  <c r="AH828" i="54" s="1"/>
  <c r="U835" i="54"/>
  <c r="V835" i="54" s="1"/>
  <c r="AH835" i="54" s="1"/>
  <c r="U840" i="54"/>
  <c r="V840" i="54" s="1"/>
  <c r="AH840" i="54" s="1"/>
  <c r="AK959" i="54"/>
  <c r="X959" i="54"/>
  <c r="U677" i="54"/>
  <c r="V677" i="54" s="1"/>
  <c r="AH677" i="54" s="1"/>
  <c r="U694" i="54"/>
  <c r="V694" i="54" s="1"/>
  <c r="AH694" i="54" s="1"/>
  <c r="U720" i="54"/>
  <c r="V720" i="54" s="1"/>
  <c r="AH720" i="54" s="1"/>
  <c r="X740" i="54"/>
  <c r="W740" i="54"/>
  <c r="AK740" i="54"/>
  <c r="U769" i="54"/>
  <c r="V769" i="54" s="1"/>
  <c r="AH769" i="54" s="1"/>
  <c r="AK791" i="54"/>
  <c r="X791" i="54"/>
  <c r="W791" i="54"/>
  <c r="X830" i="54"/>
  <c r="W830" i="54"/>
  <c r="AK830" i="54"/>
  <c r="AK866" i="54"/>
  <c r="X866" i="54"/>
  <c r="W866" i="54"/>
  <c r="U656" i="54"/>
  <c r="V656" i="54" s="1"/>
  <c r="AH656" i="54" s="1"/>
  <c r="U706" i="54"/>
  <c r="V706" i="54" s="1"/>
  <c r="AH706" i="54" s="1"/>
  <c r="X734" i="54"/>
  <c r="AK734" i="54"/>
  <c r="X832" i="54"/>
  <c r="AK832" i="54"/>
  <c r="U849" i="54"/>
  <c r="V849" i="54" s="1"/>
  <c r="AH849" i="54" s="1"/>
  <c r="U610" i="54"/>
  <c r="V610" i="54" s="1"/>
  <c r="AH610" i="54" s="1"/>
  <c r="W617" i="54"/>
  <c r="W734" i="54"/>
  <c r="W832" i="54"/>
  <c r="U837" i="54"/>
  <c r="V837" i="54" s="1"/>
  <c r="AH837" i="54" s="1"/>
  <c r="AK887" i="54"/>
  <c r="X887" i="54"/>
  <c r="W887" i="54"/>
  <c r="U899" i="54"/>
  <c r="V899" i="54" s="1"/>
  <c r="AH899" i="54" s="1"/>
  <c r="U926" i="54"/>
  <c r="V926" i="54" s="1"/>
  <c r="AH926" i="54" s="1"/>
  <c r="U555" i="54"/>
  <c r="V555" i="54" s="1"/>
  <c r="AH555" i="54" s="1"/>
  <c r="V588" i="54"/>
  <c r="AH588" i="54" s="1"/>
  <c r="V595" i="54"/>
  <c r="AH595" i="54" s="1"/>
  <c r="V599" i="54"/>
  <c r="AH599" i="54" s="1"/>
  <c r="X617" i="54"/>
  <c r="V634" i="54"/>
  <c r="AH634" i="54" s="1"/>
  <c r="V673" i="54"/>
  <c r="AH673" i="54" s="1"/>
  <c r="V691" i="54"/>
  <c r="AH691" i="54" s="1"/>
  <c r="AK717" i="54"/>
  <c r="X717" i="54"/>
  <c r="W717" i="54"/>
  <c r="U825" i="54"/>
  <c r="V825" i="54" s="1"/>
  <c r="AH825" i="54" s="1"/>
  <c r="V901" i="54"/>
  <c r="AH901" i="54" s="1"/>
  <c r="U646" i="54"/>
  <c r="V646" i="54" s="1"/>
  <c r="AH646" i="54" s="1"/>
  <c r="X896" i="54"/>
  <c r="W896" i="54"/>
  <c r="AK896" i="54"/>
  <c r="AK935" i="54"/>
  <c r="W935" i="54"/>
  <c r="X935" i="54"/>
  <c r="U661" i="54"/>
  <c r="V661" i="54" s="1"/>
  <c r="AH661" i="54" s="1"/>
  <c r="U667" i="54"/>
  <c r="V667" i="54" s="1"/>
  <c r="AH667" i="54" s="1"/>
  <c r="U676" i="54"/>
  <c r="V676" i="54" s="1"/>
  <c r="AH676" i="54" s="1"/>
  <c r="U702" i="54"/>
  <c r="V702" i="54" s="1"/>
  <c r="AH702" i="54" s="1"/>
  <c r="U708" i="54"/>
  <c r="V708" i="54" s="1"/>
  <c r="AH708" i="54" s="1"/>
  <c r="AK722" i="54"/>
  <c r="W722" i="54"/>
  <c r="U778" i="54"/>
  <c r="V778" i="54" s="1"/>
  <c r="AH778" i="54" s="1"/>
  <c r="W788" i="54"/>
  <c r="X788" i="54"/>
  <c r="AK788" i="54"/>
  <c r="W805" i="54"/>
  <c r="AK805" i="54"/>
  <c r="X805" i="54"/>
  <c r="U591" i="54"/>
  <c r="V591" i="54" s="1"/>
  <c r="AH591" i="54" s="1"/>
  <c r="V602" i="54"/>
  <c r="AH602" i="54" s="1"/>
  <c r="V640" i="54"/>
  <c r="AH640" i="54" s="1"/>
  <c r="U649" i="54"/>
  <c r="V649" i="54" s="1"/>
  <c r="AH649" i="54" s="1"/>
  <c r="V652" i="54"/>
  <c r="AH652" i="54" s="1"/>
  <c r="U693" i="54"/>
  <c r="V693" i="54" s="1"/>
  <c r="AH693" i="54" s="1"/>
  <c r="X699" i="54"/>
  <c r="W699" i="54"/>
  <c r="AK699" i="54"/>
  <c r="X722" i="54"/>
  <c r="V736" i="54"/>
  <c r="AH736" i="54" s="1"/>
  <c r="U756" i="54"/>
  <c r="V756" i="54" s="1"/>
  <c r="AH756" i="54" s="1"/>
  <c r="W853" i="54"/>
  <c r="AK853" i="54"/>
  <c r="V891" i="54"/>
  <c r="AH891" i="54" s="1"/>
  <c r="U763" i="54"/>
  <c r="V763" i="54" s="1"/>
  <c r="AH763" i="54" s="1"/>
  <c r="W829" i="54"/>
  <c r="X829" i="54"/>
  <c r="AK829" i="54"/>
  <c r="X853" i="54"/>
  <c r="U872" i="54"/>
  <c r="V872" i="54" s="1"/>
  <c r="AH872" i="54" s="1"/>
  <c r="V396" i="54"/>
  <c r="AH396" i="54" s="1"/>
  <c r="V441" i="54"/>
  <c r="AH441" i="54" s="1"/>
  <c r="U510" i="54"/>
  <c r="V510" i="54" s="1"/>
  <c r="AH510" i="54" s="1"/>
  <c r="V554" i="54"/>
  <c r="AH554" i="54" s="1"/>
  <c r="U561" i="54"/>
  <c r="V561" i="54" s="1"/>
  <c r="AH561" i="54" s="1"/>
  <c r="U626" i="54"/>
  <c r="V626" i="54" s="1"/>
  <c r="AH626" i="54" s="1"/>
  <c r="V663" i="54"/>
  <c r="AH663" i="54" s="1"/>
  <c r="V710" i="54"/>
  <c r="AH710" i="54" s="1"/>
  <c r="V730" i="54"/>
  <c r="AH730" i="54" s="1"/>
  <c r="V733" i="54"/>
  <c r="AH733" i="54" s="1"/>
  <c r="U768" i="54"/>
  <c r="V768" i="54" s="1"/>
  <c r="AH768" i="54" s="1"/>
  <c r="AK773" i="54"/>
  <c r="X773" i="54"/>
  <c r="W773" i="54"/>
  <c r="W797" i="54"/>
  <c r="AK797" i="54"/>
  <c r="U809" i="54"/>
  <c r="V809" i="54" s="1"/>
  <c r="AH809" i="54" s="1"/>
  <c r="U822" i="54"/>
  <c r="V822" i="54" s="1"/>
  <c r="AH822" i="54" s="1"/>
  <c r="V636" i="54"/>
  <c r="AH636" i="54" s="1"/>
  <c r="U657" i="54"/>
  <c r="V657" i="54" s="1"/>
  <c r="AH657" i="54" s="1"/>
  <c r="V752" i="54"/>
  <c r="AH752" i="54" s="1"/>
  <c r="X758" i="54"/>
  <c r="W758" i="54"/>
  <c r="X886" i="54"/>
  <c r="W886" i="54"/>
  <c r="AK886" i="54"/>
  <c r="X923" i="54"/>
  <c r="W923" i="54"/>
  <c r="AK923" i="54"/>
  <c r="U638" i="54"/>
  <c r="V638" i="54" s="1"/>
  <c r="AH638" i="54" s="1"/>
  <c r="U645" i="54"/>
  <c r="V645" i="54" s="1"/>
  <c r="AH645" i="54" s="1"/>
  <c r="V659" i="54"/>
  <c r="AH659" i="54" s="1"/>
  <c r="V704" i="54"/>
  <c r="AH704" i="54" s="1"/>
  <c r="V779" i="54"/>
  <c r="AH779" i="54" s="1"/>
  <c r="U792" i="54"/>
  <c r="V792" i="54" s="1"/>
  <c r="AH792" i="54" s="1"/>
  <c r="U855" i="54"/>
  <c r="V855" i="54" s="1"/>
  <c r="AH855" i="54" s="1"/>
  <c r="W802" i="54"/>
  <c r="AK802" i="54"/>
  <c r="X802" i="54"/>
  <c r="X911" i="54"/>
  <c r="W911" i="54"/>
  <c r="AK911" i="54"/>
  <c r="AK937" i="54"/>
  <c r="X937" i="54"/>
  <c r="W937" i="54"/>
  <c r="AK943" i="54"/>
  <c r="W943" i="54"/>
  <c r="U759" i="54"/>
  <c r="V759" i="54" s="1"/>
  <c r="AH759" i="54" s="1"/>
  <c r="U762" i="54"/>
  <c r="V762" i="54" s="1"/>
  <c r="AH762" i="54" s="1"/>
  <c r="U782" i="54"/>
  <c r="V782" i="54" s="1"/>
  <c r="AH782" i="54" s="1"/>
  <c r="U785" i="54"/>
  <c r="V785" i="54" s="1"/>
  <c r="AH785" i="54" s="1"/>
  <c r="U795" i="54"/>
  <c r="V795" i="54" s="1"/>
  <c r="AH795" i="54" s="1"/>
  <c r="X943" i="54"/>
  <c r="U688" i="54"/>
  <c r="V688" i="54" s="1"/>
  <c r="AH688" i="54" s="1"/>
  <c r="V695" i="54"/>
  <c r="AH695" i="54" s="1"/>
  <c r="U725" i="54"/>
  <c r="V725" i="54" s="1"/>
  <c r="AH725" i="54" s="1"/>
  <c r="U743" i="54"/>
  <c r="V743" i="54" s="1"/>
  <c r="AH743" i="54" s="1"/>
  <c r="U824" i="54"/>
  <c r="V824" i="54" s="1"/>
  <c r="AH824" i="54" s="1"/>
  <c r="U846" i="54"/>
  <c r="V846" i="54" s="1"/>
  <c r="AH846" i="54" s="1"/>
  <c r="U860" i="54"/>
  <c r="V860" i="54" s="1"/>
  <c r="AH860" i="54" s="1"/>
  <c r="U890" i="54"/>
  <c r="V890" i="54" s="1"/>
  <c r="AH890" i="54" s="1"/>
  <c r="W903" i="54"/>
  <c r="U913" i="54"/>
  <c r="V913" i="54" s="1"/>
  <c r="AH913" i="54" s="1"/>
  <c r="V772" i="54"/>
  <c r="AH772" i="54" s="1"/>
  <c r="U798" i="54"/>
  <c r="V798" i="54" s="1"/>
  <c r="AH798" i="54" s="1"/>
  <c r="X903" i="54"/>
  <c r="W927" i="54"/>
  <c r="AK927" i="54"/>
  <c r="U851" i="54"/>
  <c r="V851" i="54" s="1"/>
  <c r="AH851" i="54" s="1"/>
  <c r="W900" i="54"/>
  <c r="AK900" i="54"/>
  <c r="AK932" i="54"/>
  <c r="W932" i="54"/>
  <c r="X932" i="54"/>
  <c r="X958" i="54"/>
  <c r="W958" i="54"/>
  <c r="AK958" i="54"/>
  <c r="X976" i="54"/>
  <c r="W976" i="54"/>
  <c r="AK976" i="54"/>
  <c r="V728" i="54"/>
  <c r="AH728" i="54" s="1"/>
  <c r="V794" i="54"/>
  <c r="AH794" i="54" s="1"/>
  <c r="U807" i="54"/>
  <c r="V807" i="54" s="1"/>
  <c r="AH807" i="54" s="1"/>
  <c r="U817" i="54"/>
  <c r="V817" i="54" s="1"/>
  <c r="AH817" i="54" s="1"/>
  <c r="AK836" i="54"/>
  <c r="W836" i="54"/>
  <c r="U848" i="54"/>
  <c r="V848" i="54" s="1"/>
  <c r="AH848" i="54" s="1"/>
  <c r="W882" i="54"/>
  <c r="U892" i="54"/>
  <c r="V892" i="54" s="1"/>
  <c r="AH892" i="54" s="1"/>
  <c r="V897" i="54"/>
  <c r="AH897" i="54" s="1"/>
  <c r="X900" i="54"/>
  <c r="U905" i="54"/>
  <c r="V905" i="54" s="1"/>
  <c r="AH905" i="54" s="1"/>
  <c r="X882" i="54"/>
  <c r="U920" i="54"/>
  <c r="V920" i="54" s="1"/>
  <c r="AH920" i="54" s="1"/>
  <c r="W929" i="54"/>
  <c r="X929" i="54"/>
  <c r="AK929" i="54"/>
  <c r="V742" i="54"/>
  <c r="AH742" i="54" s="1"/>
  <c r="U764" i="54"/>
  <c r="V764" i="54" s="1"/>
  <c r="AH764" i="54" s="1"/>
  <c r="U873" i="54"/>
  <c r="V873" i="54" s="1"/>
  <c r="AH873" i="54" s="1"/>
  <c r="U881" i="54"/>
  <c r="V881" i="54" s="1"/>
  <c r="AH881" i="54" s="1"/>
  <c r="U902" i="54"/>
  <c r="V902" i="54" s="1"/>
  <c r="AH902" i="54" s="1"/>
  <c r="U915" i="54"/>
  <c r="V915" i="54" s="1"/>
  <c r="AH915" i="54" s="1"/>
  <c r="U623" i="54"/>
  <c r="V623" i="54" s="1"/>
  <c r="AH623" i="54" s="1"/>
  <c r="U683" i="54"/>
  <c r="V683" i="54" s="1"/>
  <c r="AH683" i="54" s="1"/>
  <c r="X687" i="54"/>
  <c r="U713" i="54"/>
  <c r="V713" i="54" s="1"/>
  <c r="AH713" i="54" s="1"/>
  <c r="U724" i="54"/>
  <c r="V724" i="54" s="1"/>
  <c r="AH724" i="54" s="1"/>
  <c r="U810" i="54"/>
  <c r="V810" i="54" s="1"/>
  <c r="AH810" i="54" s="1"/>
  <c r="W845" i="54"/>
  <c r="U862" i="54"/>
  <c r="V862" i="54" s="1"/>
  <c r="AH862" i="54" s="1"/>
  <c r="AK884" i="54"/>
  <c r="W884" i="54"/>
  <c r="AK969" i="54"/>
  <c r="X969" i="54"/>
  <c r="W969" i="54"/>
  <c r="U570" i="54"/>
  <c r="V570" i="54" s="1"/>
  <c r="AH570" i="54" s="1"/>
  <c r="V675" i="54"/>
  <c r="AH675" i="54" s="1"/>
  <c r="U709" i="54"/>
  <c r="V709" i="54" s="1"/>
  <c r="AH709" i="54" s="1"/>
  <c r="U757" i="54"/>
  <c r="V757" i="54" s="1"/>
  <c r="AH757" i="54" s="1"/>
  <c r="U771" i="54"/>
  <c r="V771" i="54" s="1"/>
  <c r="AH771" i="54" s="1"/>
  <c r="U787" i="54"/>
  <c r="V787" i="54" s="1"/>
  <c r="AH787" i="54" s="1"/>
  <c r="V800" i="54"/>
  <c r="AH800" i="54" s="1"/>
  <c r="U803" i="54"/>
  <c r="V803" i="54" s="1"/>
  <c r="AH803" i="54" s="1"/>
  <c r="U823" i="54"/>
  <c r="V823" i="54" s="1"/>
  <c r="AH823" i="54" s="1"/>
  <c r="U826" i="54"/>
  <c r="V826" i="54" s="1"/>
  <c r="AH826" i="54" s="1"/>
  <c r="U856" i="54"/>
  <c r="V856" i="54" s="1"/>
  <c r="AH856" i="54" s="1"/>
  <c r="U875" i="54"/>
  <c r="V875" i="54" s="1"/>
  <c r="AH875" i="54" s="1"/>
  <c r="X884" i="54"/>
  <c r="W889" i="54"/>
  <c r="V912" i="54"/>
  <c r="AH912" i="54" s="1"/>
  <c r="U917" i="54"/>
  <c r="V917" i="54" s="1"/>
  <c r="AH917" i="54" s="1"/>
  <c r="U939" i="54"/>
  <c r="V939" i="54" s="1"/>
  <c r="AH939" i="54" s="1"/>
  <c r="X992" i="54"/>
  <c r="W992" i="54"/>
  <c r="AK992" i="54"/>
  <c r="AK964" i="54"/>
  <c r="X964" i="54"/>
  <c r="W964" i="54"/>
  <c r="AK919" i="54"/>
  <c r="W919" i="54"/>
  <c r="AK980" i="54"/>
  <c r="X980" i="54"/>
  <c r="W980" i="54"/>
  <c r="AK989" i="54"/>
  <c r="X989" i="54"/>
  <c r="U888" i="54"/>
  <c r="V888" i="54" s="1"/>
  <c r="AH888" i="54" s="1"/>
  <c r="W989" i="54"/>
  <c r="AK916" i="54"/>
  <c r="X916" i="54"/>
  <c r="V707" i="54"/>
  <c r="AH707" i="54" s="1"/>
  <c r="U910" i="54"/>
  <c r="V910" i="54" s="1"/>
  <c r="AH910" i="54" s="1"/>
  <c r="W916" i="54"/>
  <c r="U940" i="54"/>
  <c r="V940" i="54" s="1"/>
  <c r="AH940" i="54" s="1"/>
  <c r="AK991" i="54"/>
  <c r="X991" i="54"/>
  <c r="W991" i="54"/>
  <c r="V766" i="54"/>
  <c r="AH766" i="54" s="1"/>
  <c r="W781" i="54"/>
  <c r="AK781" i="54"/>
  <c r="V815" i="54"/>
  <c r="AH815" i="54" s="1"/>
  <c r="V819" i="54"/>
  <c r="AH819" i="54" s="1"/>
  <c r="U858" i="54"/>
  <c r="V858" i="54" s="1"/>
  <c r="AH858" i="54" s="1"/>
  <c r="X879" i="54"/>
  <c r="W879" i="54"/>
  <c r="V885" i="54"/>
  <c r="AH885" i="54" s="1"/>
  <c r="U918" i="54"/>
  <c r="V918" i="54" s="1"/>
  <c r="AH918" i="54" s="1"/>
  <c r="U956" i="54"/>
  <c r="V956" i="54" s="1"/>
  <c r="AH956" i="54" s="1"/>
  <c r="U808" i="54"/>
  <c r="V808" i="54" s="1"/>
  <c r="AH808" i="54" s="1"/>
  <c r="V869" i="54"/>
  <c r="AH869" i="54" s="1"/>
  <c r="AK967" i="54"/>
  <c r="W967" i="54"/>
  <c r="U972" i="54"/>
  <c r="V972" i="54" s="1"/>
  <c r="AH972" i="54" s="1"/>
  <c r="AK983" i="54"/>
  <c r="W983" i="54"/>
  <c r="U988" i="54"/>
  <c r="V988" i="54" s="1"/>
  <c r="AH988" i="54" s="1"/>
  <c r="AK994" i="54"/>
  <c r="X994" i="54"/>
  <c r="W994" i="54"/>
  <c r="U1001" i="54"/>
  <c r="V1001" i="54" s="1"/>
  <c r="AH1001" i="54" s="1"/>
  <c r="U942" i="54"/>
  <c r="V942" i="54" s="1"/>
  <c r="AH942" i="54" s="1"/>
  <c r="U953" i="54"/>
  <c r="V953" i="54" s="1"/>
  <c r="AH953" i="54" s="1"/>
  <c r="X983" i="54"/>
  <c r="V996" i="54"/>
  <c r="AH996" i="54" s="1"/>
  <c r="AK925" i="54"/>
  <c r="X925" i="54"/>
  <c r="V928" i="54"/>
  <c r="AH928" i="54" s="1"/>
  <c r="V931" i="54"/>
  <c r="AH931" i="54" s="1"/>
  <c r="V950" i="54"/>
  <c r="AH950" i="54" s="1"/>
  <c r="AK1005" i="54"/>
  <c r="X1005" i="54"/>
  <c r="W1005" i="54"/>
  <c r="U955" i="54"/>
  <c r="V955" i="54" s="1"/>
  <c r="AH955" i="54" s="1"/>
  <c r="U904" i="54"/>
  <c r="V904" i="54" s="1"/>
  <c r="AH904" i="54" s="1"/>
  <c r="U936" i="54"/>
  <c r="V936" i="54" s="1"/>
  <c r="AH936" i="54" s="1"/>
  <c r="U947" i="54"/>
  <c r="V947" i="54" s="1"/>
  <c r="AH947" i="54" s="1"/>
  <c r="U971" i="54"/>
  <c r="V971" i="54" s="1"/>
  <c r="AH971" i="54" s="1"/>
  <c r="AK941" i="54"/>
  <c r="X941" i="54"/>
  <c r="U952" i="54"/>
  <c r="V952" i="54" s="1"/>
  <c r="AH952" i="54" s="1"/>
  <c r="U963" i="54"/>
  <c r="V963" i="54" s="1"/>
  <c r="AH963" i="54" s="1"/>
  <c r="U987" i="54"/>
  <c r="V987" i="54" s="1"/>
  <c r="AH987" i="54" s="1"/>
  <c r="U1000" i="54"/>
  <c r="V1000" i="54" s="1"/>
  <c r="AH1000" i="54" s="1"/>
  <c r="V744" i="54"/>
  <c r="AH744" i="54" s="1"/>
  <c r="V842" i="54"/>
  <c r="AH842" i="54" s="1"/>
  <c r="U867" i="54"/>
  <c r="V867" i="54" s="1"/>
  <c r="AH867" i="54" s="1"/>
  <c r="W893" i="54"/>
  <c r="V924" i="54"/>
  <c r="AH924" i="54" s="1"/>
  <c r="U933" i="54"/>
  <c r="V933" i="54" s="1"/>
  <c r="AH933" i="54" s="1"/>
  <c r="W941" i="54"/>
  <c r="AK957" i="54"/>
  <c r="X957" i="54"/>
  <c r="U968" i="54"/>
  <c r="V968" i="54" s="1"/>
  <c r="AH968" i="54" s="1"/>
  <c r="U979" i="54"/>
  <c r="V979" i="54" s="1"/>
  <c r="AH979" i="54" s="1"/>
  <c r="U776" i="54"/>
  <c r="V776" i="54" s="1"/>
  <c r="AH776" i="54" s="1"/>
  <c r="U874" i="54"/>
  <c r="V874" i="54" s="1"/>
  <c r="AH874" i="54" s="1"/>
  <c r="AK973" i="54"/>
  <c r="X973" i="54"/>
  <c r="U984" i="54"/>
  <c r="V984" i="54" s="1"/>
  <c r="AH984" i="54" s="1"/>
  <c r="U995" i="54"/>
  <c r="V995" i="54" s="1"/>
  <c r="AH995" i="54" s="1"/>
  <c r="U1003" i="54"/>
  <c r="V1003" i="54" s="1"/>
  <c r="AH1003" i="54" s="1"/>
  <c r="U949" i="54"/>
  <c r="V949" i="54" s="1"/>
  <c r="AH949" i="54" s="1"/>
  <c r="U965" i="54"/>
  <c r="V965" i="54" s="1"/>
  <c r="AH965" i="54" s="1"/>
  <c r="U981" i="54"/>
  <c r="V981" i="54" s="1"/>
  <c r="AH981" i="54" s="1"/>
  <c r="U997" i="54"/>
  <c r="V997" i="54" s="1"/>
  <c r="AH997" i="54" s="1"/>
  <c r="U922" i="54"/>
  <c r="V922" i="54" s="1"/>
  <c r="AH922" i="54" s="1"/>
  <c r="U938" i="54"/>
  <c r="V938" i="54" s="1"/>
  <c r="AH938" i="54" s="1"/>
  <c r="U954" i="54"/>
  <c r="V954" i="54" s="1"/>
  <c r="AH954" i="54" s="1"/>
  <c r="U970" i="54"/>
  <c r="V970" i="54" s="1"/>
  <c r="AH970" i="54" s="1"/>
  <c r="U986" i="54"/>
  <c r="V986" i="54" s="1"/>
  <c r="AH986" i="54" s="1"/>
  <c r="U1002" i="54"/>
  <c r="V1002" i="54" s="1"/>
  <c r="AH1002" i="54" s="1"/>
  <c r="AK698" i="54" l="1"/>
  <c r="AH698" i="54"/>
  <c r="W533" i="54"/>
  <c r="AH533" i="54"/>
  <c r="X522" i="54"/>
  <c r="AH522" i="54"/>
  <c r="AK403" i="54"/>
  <c r="AH403" i="54"/>
  <c r="W697" i="54"/>
  <c r="AH697" i="54"/>
  <c r="AK272" i="54"/>
  <c r="AH272" i="54"/>
  <c r="X761" i="54"/>
  <c r="AH761" i="54"/>
  <c r="AK427" i="54"/>
  <c r="AH427" i="54"/>
  <c r="AK499" i="54"/>
  <c r="AH499" i="54"/>
  <c r="AK857" i="54"/>
  <c r="AH857" i="54"/>
  <c r="X309" i="54"/>
  <c r="AH309" i="54"/>
  <c r="X783" i="54"/>
  <c r="AH783" i="54"/>
  <c r="X16" i="54"/>
  <c r="AH16" i="54"/>
  <c r="X689" i="54"/>
  <c r="AH689" i="54"/>
  <c r="AK216" i="54"/>
  <c r="AH216" i="54"/>
  <c r="X369" i="54"/>
  <c r="AH369" i="54"/>
  <c r="AK481" i="54"/>
  <c r="AH481" i="54"/>
  <c r="AK148" i="54"/>
  <c r="AH148" i="54"/>
  <c r="X451" i="54"/>
  <c r="AH451" i="54"/>
  <c r="AK582" i="54"/>
  <c r="AH582" i="54"/>
  <c r="AK847" i="54"/>
  <c r="AH847" i="54"/>
  <c r="AK571" i="54"/>
  <c r="AH571" i="54"/>
  <c r="W336" i="54"/>
  <c r="AH336" i="54"/>
  <c r="W385" i="54"/>
  <c r="AH385" i="54"/>
  <c r="X944" i="54"/>
  <c r="AH944" i="54"/>
  <c r="AK92" i="54"/>
  <c r="AH92" i="54"/>
  <c r="AK898" i="54"/>
  <c r="AH898" i="54"/>
  <c r="X363" i="54"/>
  <c r="AH363" i="54"/>
  <c r="X257" i="54"/>
  <c r="AH257" i="54"/>
  <c r="AK323" i="54"/>
  <c r="AH323" i="54"/>
  <c r="W375" i="54"/>
  <c r="AH375" i="54"/>
  <c r="W682" i="54"/>
  <c r="AH682" i="54"/>
  <c r="X530" i="54"/>
  <c r="AH530" i="54"/>
  <c r="AK289" i="54"/>
  <c r="AH289" i="54"/>
  <c r="X145" i="54"/>
  <c r="AH145" i="54"/>
  <c r="AK799" i="54"/>
  <c r="AH799" i="54"/>
  <c r="AK275" i="54"/>
  <c r="AH275" i="54"/>
  <c r="AK23" i="54"/>
  <c r="AH23" i="54"/>
  <c r="AK511" i="54"/>
  <c r="AH511" i="54"/>
  <c r="X242" i="54"/>
  <c r="AH242" i="54"/>
  <c r="X876" i="54"/>
  <c r="AH876" i="54"/>
  <c r="AK993" i="54"/>
  <c r="AH993" i="54"/>
  <c r="AK143" i="54"/>
  <c r="AH143" i="54"/>
  <c r="AK223" i="54"/>
  <c r="AH223" i="54"/>
  <c r="X777" i="54"/>
  <c r="AH777" i="54"/>
  <c r="AK820" i="54"/>
  <c r="AH820" i="54"/>
  <c r="X878" i="54"/>
  <c r="AH878" i="54"/>
  <c r="X696" i="54"/>
  <c r="AH696" i="54"/>
  <c r="W662" i="54"/>
  <c r="AH662" i="54"/>
  <c r="AK180" i="54"/>
  <c r="AH180" i="54"/>
  <c r="X105" i="54"/>
  <c r="AH105" i="54"/>
  <c r="X8" i="54"/>
  <c r="AH8" i="54"/>
  <c r="W859" i="54"/>
  <c r="AH859" i="54"/>
  <c r="X977" i="54"/>
  <c r="AH977" i="54"/>
  <c r="X895" i="54"/>
  <c r="AH895" i="54"/>
  <c r="X666" i="54"/>
  <c r="AH666" i="54"/>
  <c r="W747" i="54"/>
  <c r="AH747" i="54"/>
  <c r="W117" i="54"/>
  <c r="AH117" i="54"/>
  <c r="AK245" i="54"/>
  <c r="AH245" i="54"/>
  <c r="X880" i="54"/>
  <c r="AH880" i="54"/>
  <c r="X509" i="54"/>
  <c r="AH509" i="54"/>
  <c r="W998" i="54"/>
  <c r="AH998" i="54"/>
  <c r="AK85" i="54"/>
  <c r="AH85" i="54"/>
  <c r="AK749" i="54"/>
  <c r="AH749" i="54"/>
  <c r="AK834" i="54"/>
  <c r="AH834" i="54"/>
  <c r="W335" i="54"/>
  <c r="AH335" i="54"/>
  <c r="W639" i="54"/>
  <c r="AH639" i="54"/>
  <c r="X87" i="54"/>
  <c r="AH87" i="54"/>
  <c r="AK732" i="54"/>
  <c r="AH732" i="54"/>
  <c r="W711" i="54"/>
  <c r="AH711" i="54"/>
  <c r="W22" i="54"/>
  <c r="AH22" i="54"/>
  <c r="AK750" i="54"/>
  <c r="AH750" i="54"/>
  <c r="AK796" i="54"/>
  <c r="AH796" i="54"/>
  <c r="W54" i="54"/>
  <c r="AH54" i="54"/>
  <c r="X378" i="54"/>
  <c r="AH378" i="54"/>
  <c r="AK907" i="54"/>
  <c r="AH907" i="54"/>
  <c r="W531" i="54"/>
  <c r="AH531" i="54"/>
  <c r="AK861" i="54"/>
  <c r="AH861" i="54"/>
  <c r="AK317" i="54"/>
  <c r="AH317" i="54"/>
  <c r="W596" i="54"/>
  <c r="AH596" i="54"/>
  <c r="X854" i="54"/>
  <c r="AH854" i="54"/>
  <c r="AK126" i="54"/>
  <c r="AH126" i="54"/>
  <c r="AK737" i="54"/>
  <c r="AH737" i="54"/>
  <c r="AK813" i="54"/>
  <c r="AH813" i="54"/>
  <c r="AK664" i="54"/>
  <c r="AH664" i="54"/>
  <c r="X765" i="54"/>
  <c r="AH765" i="54"/>
  <c r="X305" i="54"/>
  <c r="AH305" i="54"/>
  <c r="X233" i="54"/>
  <c r="AH233" i="54"/>
  <c r="AK914" i="54"/>
  <c r="AH914" i="54"/>
  <c r="AK488" i="54"/>
  <c r="AH488" i="54"/>
  <c r="W404" i="54"/>
  <c r="AH404" i="54"/>
  <c r="AK583" i="54"/>
  <c r="AH583" i="54"/>
  <c r="W254" i="54"/>
  <c r="AH254" i="54"/>
  <c r="AK201" i="54"/>
  <c r="AH201" i="54"/>
  <c r="X498" i="54"/>
  <c r="AH498" i="54"/>
  <c r="X101" i="54"/>
  <c r="AH101" i="54"/>
  <c r="AK487" i="54"/>
  <c r="AH487" i="54"/>
  <c r="X261" i="54"/>
  <c r="AH261" i="54"/>
  <c r="W442" i="54"/>
  <c r="AH442" i="54"/>
  <c r="AK422" i="54"/>
  <c r="AH422" i="54"/>
  <c r="W525" i="54"/>
  <c r="AH525" i="54"/>
  <c r="X435" i="54"/>
  <c r="AH435" i="54"/>
  <c r="X39" i="54"/>
  <c r="AH39" i="54"/>
  <c r="X839" i="54"/>
  <c r="AH839" i="54"/>
  <c r="X751" i="54"/>
  <c r="AH751" i="54"/>
  <c r="X857" i="54"/>
  <c r="X999" i="54"/>
  <c r="AH999" i="54"/>
  <c r="W775" i="54"/>
  <c r="AH775" i="54"/>
  <c r="X513" i="54"/>
  <c r="AH513" i="54"/>
  <c r="W248" i="54"/>
  <c r="AH248" i="54"/>
  <c r="W831" i="54"/>
  <c r="AH831" i="54"/>
  <c r="AK612" i="54"/>
  <c r="AH612" i="54"/>
  <c r="X367" i="54"/>
  <c r="AH367" i="54"/>
  <c r="AK865" i="54"/>
  <c r="AH865" i="54"/>
  <c r="AK777" i="54"/>
  <c r="W777" i="54"/>
  <c r="W39" i="54"/>
  <c r="W857" i="54"/>
  <c r="X275" i="54"/>
  <c r="X22" i="54"/>
  <c r="W435" i="54"/>
  <c r="W427" i="54"/>
  <c r="X323" i="54"/>
  <c r="AK378" i="54"/>
  <c r="AK22" i="54"/>
  <c r="W323" i="54"/>
  <c r="AK39" i="54"/>
  <c r="AK257" i="54"/>
  <c r="W148" i="54"/>
  <c r="X148" i="54"/>
  <c r="W275" i="54"/>
  <c r="X92" i="54"/>
  <c r="W9" i="54"/>
  <c r="AJ9" i="54"/>
  <c r="AJ1008" i="54" s="1"/>
  <c r="X254" i="54"/>
  <c r="AK248" i="54"/>
  <c r="X289" i="54"/>
  <c r="X998" i="54"/>
  <c r="AK662" i="54"/>
  <c r="X662" i="54"/>
  <c r="X847" i="54"/>
  <c r="AK998" i="54"/>
  <c r="AK451" i="54"/>
  <c r="X375" i="54"/>
  <c r="AK435" i="54"/>
  <c r="W847" i="54"/>
  <c r="W813" i="54"/>
  <c r="AK261" i="54"/>
  <c r="AK639" i="54"/>
  <c r="W261" i="54"/>
  <c r="W87" i="54"/>
  <c r="AK375" i="54"/>
  <c r="W272" i="54"/>
  <c r="X272" i="54"/>
  <c r="AK369" i="54"/>
  <c r="AK87" i="54"/>
  <c r="W854" i="54"/>
  <c r="X698" i="54"/>
  <c r="W522" i="54"/>
  <c r="W245" i="54"/>
  <c r="X245" i="54"/>
  <c r="X248" i="54"/>
  <c r="W85" i="54"/>
  <c r="AK101" i="54"/>
  <c r="W498" i="54"/>
  <c r="AK498" i="54"/>
  <c r="W143" i="54"/>
  <c r="X596" i="54"/>
  <c r="AK9" i="54"/>
  <c r="W23" i="54"/>
  <c r="X404" i="54"/>
  <c r="AK999" i="54"/>
  <c r="AK596" i="54"/>
  <c r="W126" i="54"/>
  <c r="X9" i="54"/>
  <c r="X85" i="54"/>
  <c r="W999" i="54"/>
  <c r="AK367" i="54"/>
  <c r="X639" i="54"/>
  <c r="AK948" i="54"/>
  <c r="X948" i="54"/>
  <c r="W948" i="54"/>
  <c r="AK242" i="54"/>
  <c r="X23" i="54"/>
  <c r="W242" i="54"/>
  <c r="W317" i="54"/>
  <c r="W666" i="54"/>
  <c r="W378" i="54"/>
  <c r="X317" i="54"/>
  <c r="AK666" i="54"/>
  <c r="X126" i="54"/>
  <c r="X859" i="54"/>
  <c r="AK859" i="54"/>
  <c r="W737" i="54"/>
  <c r="AK309" i="54"/>
  <c r="X511" i="54"/>
  <c r="W907" i="54"/>
  <c r="W101" i="54"/>
  <c r="X993" i="54"/>
  <c r="W993" i="54"/>
  <c r="AK254" i="54"/>
  <c r="X907" i="54"/>
  <c r="AK854" i="54"/>
  <c r="W487" i="54"/>
  <c r="AK312" i="54"/>
  <c r="X312" i="54"/>
  <c r="W312" i="54"/>
  <c r="X961" i="54"/>
  <c r="AK961" i="54"/>
  <c r="W961" i="54"/>
  <c r="AK13" i="54"/>
  <c r="X13" i="54"/>
  <c r="W13" i="54"/>
  <c r="W689" i="54"/>
  <c r="W289" i="54"/>
  <c r="AK689" i="54"/>
  <c r="W796" i="54"/>
  <c r="AK363" i="54"/>
  <c r="X385" i="54"/>
  <c r="W145" i="54"/>
  <c r="AK385" i="54"/>
  <c r="W820" i="54"/>
  <c r="X796" i="54"/>
  <c r="W530" i="54"/>
  <c r="X612" i="54"/>
  <c r="AK145" i="54"/>
  <c r="W223" i="54"/>
  <c r="X898" i="54"/>
  <c r="W898" i="54"/>
  <c r="AK530" i="54"/>
  <c r="X223" i="54"/>
  <c r="X143" i="54"/>
  <c r="W363" i="54"/>
  <c r="AK977" i="54"/>
  <c r="W977" i="54"/>
  <c r="W612" i="54"/>
  <c r="W257" i="54"/>
  <c r="W664" i="54"/>
  <c r="W481" i="54"/>
  <c r="W180" i="54"/>
  <c r="X180" i="54"/>
  <c r="X664" i="54"/>
  <c r="W839" i="54"/>
  <c r="W799" i="54"/>
  <c r="AK839" i="54"/>
  <c r="W876" i="54"/>
  <c r="X525" i="54"/>
  <c r="W422" i="54"/>
  <c r="AK525" i="54"/>
  <c r="X799" i="54"/>
  <c r="AK876" i="54"/>
  <c r="W511" i="54"/>
  <c r="W451" i="54"/>
  <c r="AK404" i="54"/>
  <c r="X422" i="54"/>
  <c r="W309" i="54"/>
  <c r="W367" i="54"/>
  <c r="X481" i="54"/>
  <c r="X820" i="54"/>
  <c r="W175" i="54"/>
  <c r="X175" i="54"/>
  <c r="AK175" i="54"/>
  <c r="AK109" i="54"/>
  <c r="W109" i="54"/>
  <c r="X109" i="54"/>
  <c r="AK962" i="54"/>
  <c r="X962" i="54"/>
  <c r="W962" i="54"/>
  <c r="AK908" i="54"/>
  <c r="X908" i="54"/>
  <c r="W908" i="54"/>
  <c r="AK90" i="54"/>
  <c r="X90" i="54"/>
  <c r="W90" i="54"/>
  <c r="X121" i="54"/>
  <c r="AK121" i="54"/>
  <c r="W121" i="54"/>
  <c r="AK63" i="54"/>
  <c r="X63" i="54"/>
  <c r="W63" i="54"/>
  <c r="X41" i="54"/>
  <c r="W41" i="54"/>
  <c r="AK41" i="54"/>
  <c r="AK741" i="54"/>
  <c r="X741" i="54"/>
  <c r="W741" i="54"/>
  <c r="X186" i="54"/>
  <c r="W186" i="54"/>
  <c r="AK186" i="54"/>
  <c r="X930" i="54"/>
  <c r="W930" i="54"/>
  <c r="AK930" i="54"/>
  <c r="W287" i="54"/>
  <c r="AK287" i="54"/>
  <c r="X287" i="54"/>
  <c r="AK563" i="54"/>
  <c r="X563" i="54"/>
  <c r="W563" i="54"/>
  <c r="W150" i="54"/>
  <c r="AK150" i="54"/>
  <c r="X150" i="54"/>
  <c r="AK169" i="54"/>
  <c r="X169" i="54"/>
  <c r="AK153" i="54"/>
  <c r="X153" i="54"/>
  <c r="W153" i="54"/>
  <c r="X865" i="54"/>
  <c r="X533" i="54"/>
  <c r="W696" i="54"/>
  <c r="AK696" i="54"/>
  <c r="AK533" i="54"/>
  <c r="X499" i="54"/>
  <c r="W105" i="54"/>
  <c r="W369" i="54"/>
  <c r="W499" i="54"/>
  <c r="X749" i="54"/>
  <c r="X515" i="54"/>
  <c r="AK515" i="54"/>
  <c r="W834" i="54"/>
  <c r="AK878" i="54"/>
  <c r="AK531" i="54"/>
  <c r="W216" i="54"/>
  <c r="W305" i="54"/>
  <c r="AK305" i="54"/>
  <c r="W878" i="54"/>
  <c r="X531" i="54"/>
  <c r="AK522" i="54"/>
  <c r="AK761" i="54"/>
  <c r="W865" i="54"/>
  <c r="W698" i="54"/>
  <c r="AK697" i="54"/>
  <c r="W92" i="54"/>
  <c r="X697" i="54"/>
  <c r="W749" i="54"/>
  <c r="W914" i="54"/>
  <c r="X747" i="54"/>
  <c r="AK747" i="54"/>
  <c r="W761" i="54"/>
  <c r="AK105" i="54"/>
  <c r="X914" i="54"/>
  <c r="X117" i="54"/>
  <c r="AK117" i="54"/>
  <c r="X834" i="54"/>
  <c r="W515" i="54"/>
  <c r="AK818" i="54"/>
  <c r="X818" i="54"/>
  <c r="W818" i="54"/>
  <c r="AK966" i="54"/>
  <c r="X966" i="54"/>
  <c r="W966" i="54"/>
  <c r="AK816" i="54"/>
  <c r="W816" i="54"/>
  <c r="X816" i="54"/>
  <c r="X21" i="54"/>
  <c r="AK21" i="54"/>
  <c r="W21" i="54"/>
  <c r="X400" i="54"/>
  <c r="W400" i="54"/>
  <c r="AK400" i="54"/>
  <c r="W376" i="54"/>
  <c r="AK376" i="54"/>
  <c r="X376" i="54"/>
  <c r="W379" i="54"/>
  <c r="AK379" i="54"/>
  <c r="X379" i="54"/>
  <c r="W960" i="54"/>
  <c r="AK960" i="54"/>
  <c r="X960" i="54"/>
  <c r="X814" i="54"/>
  <c r="W814" i="54"/>
  <c r="AK814" i="54"/>
  <c r="X1007" i="54"/>
  <c r="W1007" i="54"/>
  <c r="AK1007" i="54"/>
  <c r="W464" i="54"/>
  <c r="X464" i="54"/>
  <c r="AK464" i="54"/>
  <c r="X351" i="54"/>
  <c r="AK351" i="54"/>
  <c r="W351" i="54"/>
  <c r="X934" i="54"/>
  <c r="W934" i="54"/>
  <c r="AK934" i="54"/>
  <c r="AK340" i="54"/>
  <c r="X340" i="54"/>
  <c r="W340" i="54"/>
  <c r="X569" i="54"/>
  <c r="W569" i="54"/>
  <c r="AK569" i="54"/>
  <c r="AK584" i="54"/>
  <c r="X584" i="54"/>
  <c r="W584" i="54"/>
  <c r="AK391" i="54"/>
  <c r="X391" i="54"/>
  <c r="W391" i="54"/>
  <c r="X132" i="54"/>
  <c r="AK132" i="54"/>
  <c r="W132" i="54"/>
  <c r="AK921" i="54"/>
  <c r="W921" i="54"/>
  <c r="X921" i="54"/>
  <c r="W821" i="54"/>
  <c r="AK821" i="54"/>
  <c r="X821" i="54"/>
  <c r="W189" i="54"/>
  <c r="X189" i="54"/>
  <c r="AK189" i="54"/>
  <c r="X282" i="54"/>
  <c r="W282" i="54"/>
  <c r="AK282" i="54"/>
  <c r="X716" i="54"/>
  <c r="W716" i="54"/>
  <c r="AK716" i="54"/>
  <c r="W714" i="54"/>
  <c r="AK714" i="54"/>
  <c r="X714" i="54"/>
  <c r="X833" i="54"/>
  <c r="AK833" i="54"/>
  <c r="W833" i="54"/>
  <c r="AK946" i="54"/>
  <c r="X946" i="54"/>
  <c r="W946" i="54"/>
  <c r="X82" i="54"/>
  <c r="W82" i="54"/>
  <c r="AK82" i="54"/>
  <c r="AK735" i="54"/>
  <c r="W735" i="54"/>
  <c r="X735" i="54"/>
  <c r="W827" i="54"/>
  <c r="AK827" i="54"/>
  <c r="X827" i="54"/>
  <c r="W278" i="54"/>
  <c r="AK278" i="54"/>
  <c r="X278" i="54"/>
  <c r="W780" i="54"/>
  <c r="X780" i="54"/>
  <c r="AK780" i="54"/>
  <c r="X945" i="54"/>
  <c r="W945" i="54"/>
  <c r="AK945" i="54"/>
  <c r="X990" i="54"/>
  <c r="W990" i="54"/>
  <c r="AK990" i="54"/>
  <c r="AK24" i="54"/>
  <c r="X24" i="54"/>
  <c r="W24" i="54"/>
  <c r="X868" i="54"/>
  <c r="W868" i="54"/>
  <c r="AK868" i="54"/>
  <c r="W871" i="54"/>
  <c r="AK871" i="54"/>
  <c r="X871" i="54"/>
  <c r="W685" i="54"/>
  <c r="AK685" i="54"/>
  <c r="X685" i="54"/>
  <c r="X985" i="54"/>
  <c r="AK985" i="54"/>
  <c r="W985" i="54"/>
  <c r="W978" i="54"/>
  <c r="X978" i="54"/>
  <c r="AK978" i="54"/>
  <c r="W520" i="54"/>
  <c r="AK520" i="54"/>
  <c r="X520" i="54"/>
  <c r="AK982" i="54"/>
  <c r="X982" i="54"/>
  <c r="W982" i="54"/>
  <c r="AK703" i="54"/>
  <c r="X703" i="54"/>
  <c r="W703" i="54"/>
  <c r="W755" i="54"/>
  <c r="X755" i="54"/>
  <c r="AK755" i="54"/>
  <c r="AK495" i="54"/>
  <c r="X495" i="54"/>
  <c r="W495" i="54"/>
  <c r="AK493" i="54"/>
  <c r="X493" i="54"/>
  <c r="W493" i="54"/>
  <c r="X844" i="54"/>
  <c r="W844" i="54"/>
  <c r="AK844" i="54"/>
  <c r="AK470" i="54"/>
  <c r="W470" i="54"/>
  <c r="X470" i="54"/>
  <c r="AK475" i="54"/>
  <c r="W475" i="54"/>
  <c r="X475" i="54"/>
  <c r="AK974" i="54"/>
  <c r="X974" i="54"/>
  <c r="W974" i="54"/>
  <c r="AK670" i="54"/>
  <c r="W670" i="54"/>
  <c r="X670" i="54"/>
  <c r="AK655" i="54"/>
  <c r="W655" i="54"/>
  <c r="X655" i="54"/>
  <c r="AK459" i="54"/>
  <c r="X459" i="54"/>
  <c r="W459" i="54"/>
  <c r="AK246" i="54"/>
  <c r="X246" i="54"/>
  <c r="W246" i="54"/>
  <c r="W583" i="54"/>
  <c r="X514" i="54"/>
  <c r="W514" i="54"/>
  <c r="X582" i="54"/>
  <c r="W122" i="54"/>
  <c r="X122" i="54"/>
  <c r="X813" i="54"/>
  <c r="W571" i="54"/>
  <c r="W529" i="54"/>
  <c r="AK529" i="54"/>
  <c r="X529" i="54"/>
  <c r="X497" i="54"/>
  <c r="AK497" i="54"/>
  <c r="W497" i="54"/>
  <c r="AK751" i="54"/>
  <c r="W751" i="54"/>
  <c r="AK770" i="54"/>
  <c r="X770" i="54"/>
  <c r="W770" i="54"/>
  <c r="AK944" i="54"/>
  <c r="AK514" i="54"/>
  <c r="X571" i="54"/>
  <c r="AK863" i="54"/>
  <c r="X863" i="54"/>
  <c r="W863" i="54"/>
  <c r="W944" i="54"/>
  <c r="W732" i="54"/>
  <c r="AK336" i="54"/>
  <c r="W403" i="54"/>
  <c r="X403" i="54"/>
  <c r="X445" i="54"/>
  <c r="W445" i="54"/>
  <c r="AK445" i="54"/>
  <c r="X442" i="54"/>
  <c r="AK442" i="54"/>
  <c r="AK711" i="54"/>
  <c r="X711" i="54"/>
  <c r="AK218" i="54"/>
  <c r="X218" i="54"/>
  <c r="W218" i="54"/>
  <c r="AK130" i="54"/>
  <c r="W130" i="54"/>
  <c r="AK590" i="54"/>
  <c r="X590" i="54"/>
  <c r="W590" i="54"/>
  <c r="X732" i="54"/>
  <c r="X336" i="54"/>
  <c r="X216" i="54"/>
  <c r="X801" i="54"/>
  <c r="AK801" i="54"/>
  <c r="W513" i="54"/>
  <c r="AK122" i="54"/>
  <c r="AK690" i="54"/>
  <c r="W690" i="54"/>
  <c r="X690" i="54"/>
  <c r="AK783" i="54"/>
  <c r="W783" i="54"/>
  <c r="X583" i="54"/>
  <c r="W861" i="54"/>
  <c r="X775" i="54"/>
  <c r="W509" i="54"/>
  <c r="AK513" i="54"/>
  <c r="W16" i="54"/>
  <c r="AK775" i="54"/>
  <c r="AK509" i="54"/>
  <c r="AK16" i="54"/>
  <c r="X201" i="54"/>
  <c r="W201" i="54"/>
  <c r="AK880" i="54"/>
  <c r="W8" i="54"/>
  <c r="X247" i="54"/>
  <c r="W247" i="54"/>
  <c r="AK247" i="54"/>
  <c r="X684" i="54"/>
  <c r="W684" i="54"/>
  <c r="AK684" i="54"/>
  <c r="AK384" i="54"/>
  <c r="X384" i="54"/>
  <c r="W384" i="54"/>
  <c r="AK266" i="54"/>
  <c r="X266" i="54"/>
  <c r="W266" i="54"/>
  <c r="AK753" i="54"/>
  <c r="W753" i="54"/>
  <c r="W582" i="54"/>
  <c r="W880" i="54"/>
  <c r="W488" i="54"/>
  <c r="X488" i="54"/>
  <c r="AK8" i="54"/>
  <c r="AK233" i="54"/>
  <c r="X682" i="54"/>
  <c r="AK682" i="54"/>
  <c r="W895" i="54"/>
  <c r="W233" i="54"/>
  <c r="W449" i="54"/>
  <c r="AK449" i="54"/>
  <c r="X449" i="54"/>
  <c r="AK877" i="54"/>
  <c r="X877" i="54"/>
  <c r="W877" i="54"/>
  <c r="AK315" i="54"/>
  <c r="W315" i="54"/>
  <c r="X315" i="54"/>
  <c r="AK765" i="54"/>
  <c r="W765" i="54"/>
  <c r="AK416" i="54"/>
  <c r="X416" i="54"/>
  <c r="W416" i="54"/>
  <c r="W750" i="54"/>
  <c r="X753" i="54"/>
  <c r="X750" i="54"/>
  <c r="X737" i="54"/>
  <c r="AK895" i="54"/>
  <c r="AK831" i="54"/>
  <c r="X861" i="54"/>
  <c r="X487" i="54"/>
  <c r="AK335" i="54"/>
  <c r="X130" i="54"/>
  <c r="W169" i="54"/>
  <c r="X605" i="54"/>
  <c r="W605" i="54"/>
  <c r="AK605" i="54"/>
  <c r="X831" i="54"/>
  <c r="W801" i="54"/>
  <c r="X335" i="54"/>
  <c r="X54" i="54"/>
  <c r="AK54" i="54"/>
  <c r="AK56" i="54"/>
  <c r="X56" i="54"/>
  <c r="W56" i="54"/>
  <c r="AK615" i="54"/>
  <c r="X615" i="54"/>
  <c r="W615" i="54"/>
  <c r="AK589" i="54"/>
  <c r="W589" i="54"/>
  <c r="X589" i="54"/>
  <c r="W981" i="54"/>
  <c r="AK981" i="54"/>
  <c r="X981" i="54"/>
  <c r="AK559" i="54"/>
  <c r="X559" i="54"/>
  <c r="W559" i="54"/>
  <c r="AK97" i="54"/>
  <c r="X97" i="54"/>
  <c r="W97" i="54"/>
  <c r="AK444" i="54"/>
  <c r="X444" i="54"/>
  <c r="W444" i="54"/>
  <c r="X592" i="54"/>
  <c r="AK592" i="54"/>
  <c r="W592" i="54"/>
  <c r="X372" i="54"/>
  <c r="W372" i="54"/>
  <c r="AK372" i="54"/>
  <c r="X661" i="54"/>
  <c r="W661" i="54"/>
  <c r="AK661" i="54"/>
  <c r="X549" i="54"/>
  <c r="AK549" i="54"/>
  <c r="W549" i="54"/>
  <c r="W91" i="54"/>
  <c r="X91" i="54"/>
  <c r="AK91" i="54"/>
  <c r="AK98" i="54"/>
  <c r="X98" i="54"/>
  <c r="W98" i="54"/>
  <c r="X1003" i="54"/>
  <c r="W1003" i="54"/>
  <c r="AK1003" i="54"/>
  <c r="AK952" i="54"/>
  <c r="W952" i="54"/>
  <c r="X952" i="54"/>
  <c r="X683" i="54"/>
  <c r="W683" i="54"/>
  <c r="AK683" i="54"/>
  <c r="AK892" i="54"/>
  <c r="W892" i="54"/>
  <c r="X892" i="54"/>
  <c r="X798" i="54"/>
  <c r="W798" i="54"/>
  <c r="AK798" i="54"/>
  <c r="AK657" i="54"/>
  <c r="X657" i="54"/>
  <c r="W657" i="54"/>
  <c r="W626" i="54"/>
  <c r="AK626" i="54"/>
  <c r="X626" i="54"/>
  <c r="AK760" i="54"/>
  <c r="X760" i="54"/>
  <c r="W760" i="54"/>
  <c r="AK128" i="54"/>
  <c r="W128" i="54"/>
  <c r="X128" i="54"/>
  <c r="AK593" i="54"/>
  <c r="X593" i="54"/>
  <c r="W593" i="54"/>
  <c r="X883" i="54"/>
  <c r="W883" i="54"/>
  <c r="AK883" i="54"/>
  <c r="W586" i="54"/>
  <c r="AK586" i="54"/>
  <c r="X586" i="54"/>
  <c r="X575" i="54"/>
  <c r="AK575" i="54"/>
  <c r="W575" i="54"/>
  <c r="W297" i="54"/>
  <c r="AK297" i="54"/>
  <c r="X297" i="54"/>
  <c r="X29" i="54"/>
  <c r="W29" i="54"/>
  <c r="AK29" i="54"/>
  <c r="AK176" i="54"/>
  <c r="X176" i="54"/>
  <c r="W176" i="54"/>
  <c r="AK89" i="54"/>
  <c r="X89" i="54"/>
  <c r="W89" i="54"/>
  <c r="W393" i="54"/>
  <c r="AK393" i="54"/>
  <c r="X393" i="54"/>
  <c r="W78" i="54"/>
  <c r="AK78" i="54"/>
  <c r="X78" i="54"/>
  <c r="X318" i="54"/>
  <c r="W318" i="54"/>
  <c r="AK318" i="54"/>
  <c r="X972" i="54"/>
  <c r="AK972" i="54"/>
  <c r="W972" i="54"/>
  <c r="W623" i="54"/>
  <c r="AK623" i="54"/>
  <c r="X623" i="54"/>
  <c r="AK645" i="54"/>
  <c r="X645" i="54"/>
  <c r="W645" i="54"/>
  <c r="AK561" i="54"/>
  <c r="X561" i="54"/>
  <c r="W561" i="54"/>
  <c r="X712" i="54"/>
  <c r="AK712" i="54"/>
  <c r="W712" i="54"/>
  <c r="W579" i="54"/>
  <c r="AK579" i="54"/>
  <c r="X579" i="54"/>
  <c r="X478" i="54"/>
  <c r="W478" i="54"/>
  <c r="AK478" i="54"/>
  <c r="AK462" i="54"/>
  <c r="W462" i="54"/>
  <c r="X462" i="54"/>
  <c r="AK273" i="54"/>
  <c r="W273" i="54"/>
  <c r="X273" i="54"/>
  <c r="X334" i="54"/>
  <c r="AK334" i="54"/>
  <c r="W334" i="54"/>
  <c r="AK159" i="54"/>
  <c r="X159" i="54"/>
  <c r="W159" i="54"/>
  <c r="AK480" i="54"/>
  <c r="W480" i="54"/>
  <c r="X480" i="54"/>
  <c r="W18" i="54"/>
  <c r="X18" i="54"/>
  <c r="AK18" i="54"/>
  <c r="AK347" i="54"/>
  <c r="X347" i="54"/>
  <c r="W347" i="54"/>
  <c r="W199" i="54"/>
  <c r="AK199" i="54"/>
  <c r="X199" i="54"/>
  <c r="X292" i="54"/>
  <c r="W292" i="54"/>
  <c r="AK292" i="54"/>
  <c r="AK62" i="54"/>
  <c r="W62" i="54"/>
  <c r="X62" i="54"/>
  <c r="AK822" i="54"/>
  <c r="X822" i="54"/>
  <c r="W822" i="54"/>
  <c r="AK677" i="54"/>
  <c r="W677" i="54"/>
  <c r="X677" i="54"/>
  <c r="W350" i="54"/>
  <c r="X350" i="54"/>
  <c r="AK350" i="54"/>
  <c r="X452" i="54"/>
  <c r="W452" i="54"/>
  <c r="AK452" i="54"/>
  <c r="W361" i="54"/>
  <c r="AK361" i="54"/>
  <c r="X361" i="54"/>
  <c r="X316" i="54"/>
  <c r="W316" i="54"/>
  <c r="AK316" i="54"/>
  <c r="AK299" i="54"/>
  <c r="X299" i="54"/>
  <c r="W299" i="54"/>
  <c r="AK398" i="54"/>
  <c r="X398" i="54"/>
  <c r="W398" i="54"/>
  <c r="X249" i="54"/>
  <c r="AK249" i="54"/>
  <c r="W249" i="54"/>
  <c r="X809" i="54"/>
  <c r="AK809" i="54"/>
  <c r="W809" i="54"/>
  <c r="X431" i="54"/>
  <c r="W431" i="54"/>
  <c r="AK431" i="54"/>
  <c r="X204" i="54"/>
  <c r="AK204" i="54"/>
  <c r="W204" i="54"/>
  <c r="X102" i="54"/>
  <c r="W102" i="54"/>
  <c r="AK102" i="54"/>
  <c r="W231" i="54"/>
  <c r="AK231" i="54"/>
  <c r="X231" i="54"/>
  <c r="X795" i="54"/>
  <c r="W795" i="54"/>
  <c r="AK795" i="54"/>
  <c r="X460" i="54"/>
  <c r="W460" i="54"/>
  <c r="AK460" i="54"/>
  <c r="W577" i="54"/>
  <c r="AK577" i="54"/>
  <c r="X577" i="54"/>
  <c r="AK212" i="54"/>
  <c r="X212" i="54"/>
  <c r="W212" i="54"/>
  <c r="W57" i="54"/>
  <c r="AK57" i="54"/>
  <c r="X57" i="54"/>
  <c r="X862" i="54"/>
  <c r="W862" i="54"/>
  <c r="AK862" i="54"/>
  <c r="AK890" i="54"/>
  <c r="X890" i="54"/>
  <c r="W890" i="54"/>
  <c r="AK785" i="54"/>
  <c r="X785" i="54"/>
  <c r="W785" i="54"/>
  <c r="W656" i="54"/>
  <c r="AK656" i="54"/>
  <c r="X656" i="54"/>
  <c r="X532" i="54"/>
  <c r="W532" i="54"/>
  <c r="AK532" i="54"/>
  <c r="X746" i="54"/>
  <c r="W746" i="54"/>
  <c r="AK746" i="54"/>
  <c r="X179" i="54"/>
  <c r="W179" i="54"/>
  <c r="AK179" i="54"/>
  <c r="X314" i="54"/>
  <c r="W314" i="54"/>
  <c r="AK314" i="54"/>
  <c r="AK458" i="54"/>
  <c r="X458" i="54"/>
  <c r="W458" i="54"/>
  <c r="AK227" i="54"/>
  <c r="W227" i="54"/>
  <c r="X227" i="54"/>
  <c r="AK114" i="54"/>
  <c r="X114" i="54"/>
  <c r="W114" i="54"/>
  <c r="AK365" i="54"/>
  <c r="X365" i="54"/>
  <c r="W365" i="54"/>
  <c r="X137" i="54"/>
  <c r="AK137" i="54"/>
  <c r="W137" i="54"/>
  <c r="W124" i="54"/>
  <c r="AK124" i="54"/>
  <c r="X124" i="54"/>
  <c r="AK979" i="54"/>
  <c r="X979" i="54"/>
  <c r="W979" i="54"/>
  <c r="X55" i="54"/>
  <c r="AK55" i="54"/>
  <c r="W55" i="54"/>
  <c r="AK906" i="54"/>
  <c r="X906" i="54"/>
  <c r="W906" i="54"/>
  <c r="X135" i="54"/>
  <c r="W135" i="54"/>
  <c r="AK135" i="54"/>
  <c r="X140" i="54"/>
  <c r="W140" i="54"/>
  <c r="AK140" i="54"/>
  <c r="AK321" i="54"/>
  <c r="W321" i="54"/>
  <c r="X321" i="54"/>
  <c r="AK31" i="54"/>
  <c r="X31" i="54"/>
  <c r="W31" i="54"/>
  <c r="AK10" i="54"/>
  <c r="X10" i="54"/>
  <c r="W10" i="54"/>
  <c r="X69" i="54"/>
  <c r="W69" i="54"/>
  <c r="AK69" i="54"/>
  <c r="W949" i="54"/>
  <c r="AK949" i="54"/>
  <c r="X949" i="54"/>
  <c r="AK1001" i="54"/>
  <c r="X1001" i="54"/>
  <c r="W1001" i="54"/>
  <c r="X649" i="54"/>
  <c r="W649" i="54"/>
  <c r="AK649" i="54"/>
  <c r="W528" i="54"/>
  <c r="AK528" i="54"/>
  <c r="X528" i="54"/>
  <c r="X560" i="54"/>
  <c r="W560" i="54"/>
  <c r="AK560" i="54"/>
  <c r="W643" i="54"/>
  <c r="AK643" i="54"/>
  <c r="X643" i="54"/>
  <c r="W243" i="54"/>
  <c r="AK243" i="54"/>
  <c r="X243" i="54"/>
  <c r="AK414" i="54"/>
  <c r="W414" i="54"/>
  <c r="X414" i="54"/>
  <c r="W42" i="54"/>
  <c r="AK42" i="54"/>
  <c r="X42" i="54"/>
  <c r="X184" i="54"/>
  <c r="AK184" i="54"/>
  <c r="W184" i="54"/>
  <c r="AK1000" i="54"/>
  <c r="W1000" i="54"/>
  <c r="X1000" i="54"/>
  <c r="W920" i="54"/>
  <c r="AK920" i="54"/>
  <c r="X920" i="54"/>
  <c r="AK368" i="54"/>
  <c r="X368" i="54"/>
  <c r="W368" i="54"/>
  <c r="AK648" i="54"/>
  <c r="W648" i="54"/>
  <c r="X648" i="54"/>
  <c r="AK578" i="54"/>
  <c r="W578" i="54"/>
  <c r="X578" i="54"/>
  <c r="X306" i="54"/>
  <c r="AK306" i="54"/>
  <c r="W306" i="54"/>
  <c r="AK70" i="54"/>
  <c r="X70" i="54"/>
  <c r="W70" i="54"/>
  <c r="X118" i="54"/>
  <c r="W118" i="54"/>
  <c r="AK118" i="54"/>
  <c r="X94" i="54"/>
  <c r="W94" i="54"/>
  <c r="AK94" i="54"/>
  <c r="X1004" i="54"/>
  <c r="W1004" i="54"/>
  <c r="AK1004" i="54"/>
  <c r="X905" i="54"/>
  <c r="AK905" i="54"/>
  <c r="W905" i="54"/>
  <c r="AK986" i="54"/>
  <c r="X986" i="54"/>
  <c r="W986" i="54"/>
  <c r="AK616" i="54"/>
  <c r="X616" i="54"/>
  <c r="W616" i="54"/>
  <c r="AK465" i="54"/>
  <c r="X465" i="54"/>
  <c r="W465" i="54"/>
  <c r="AK432" i="54"/>
  <c r="X432" i="54"/>
  <c r="W432" i="54"/>
  <c r="W60" i="54"/>
  <c r="X60" i="54"/>
  <c r="AK60" i="54"/>
  <c r="X713" i="54"/>
  <c r="AK713" i="54"/>
  <c r="W713" i="54"/>
  <c r="X942" i="54"/>
  <c r="W942" i="54"/>
  <c r="AK942" i="54"/>
  <c r="AK77" i="54"/>
  <c r="X77" i="54"/>
  <c r="W77" i="54"/>
  <c r="AK492" i="54"/>
  <c r="X492" i="54"/>
  <c r="W492" i="54"/>
  <c r="AK621" i="54"/>
  <c r="X621" i="54"/>
  <c r="W621" i="54"/>
  <c r="AK380" i="54"/>
  <c r="X380" i="54"/>
  <c r="W380" i="54"/>
  <c r="AK968" i="54"/>
  <c r="W968" i="54"/>
  <c r="X968" i="54"/>
  <c r="X763" i="54"/>
  <c r="W763" i="54"/>
  <c r="AK763" i="54"/>
  <c r="W174" i="54"/>
  <c r="AK174" i="54"/>
  <c r="X174" i="54"/>
  <c r="X229" i="54"/>
  <c r="W229" i="54"/>
  <c r="AK229" i="54"/>
  <c r="W638" i="54"/>
  <c r="AK638" i="54"/>
  <c r="X638" i="54"/>
  <c r="AK995" i="54"/>
  <c r="X995" i="54"/>
  <c r="W995" i="54"/>
  <c r="X940" i="54"/>
  <c r="AK940" i="54"/>
  <c r="W940" i="54"/>
  <c r="W610" i="54"/>
  <c r="AK610" i="54"/>
  <c r="X610" i="54"/>
  <c r="X517" i="54"/>
  <c r="AK517" i="54"/>
  <c r="W517" i="54"/>
  <c r="AK902" i="54"/>
  <c r="X902" i="54"/>
  <c r="W902" i="54"/>
  <c r="AK849" i="54"/>
  <c r="X849" i="54"/>
  <c r="W849" i="54"/>
  <c r="W168" i="54"/>
  <c r="AK168" i="54"/>
  <c r="X168" i="54"/>
  <c r="X971" i="54"/>
  <c r="W971" i="54"/>
  <c r="AK971" i="54"/>
  <c r="W787" i="54"/>
  <c r="AK787" i="54"/>
  <c r="X787" i="54"/>
  <c r="AK555" i="54"/>
  <c r="X555" i="54"/>
  <c r="W555" i="54"/>
  <c r="AK824" i="54"/>
  <c r="X824" i="54"/>
  <c r="W824" i="54"/>
  <c r="AK828" i="54"/>
  <c r="X828" i="54"/>
  <c r="W828" i="54"/>
  <c r="X474" i="54"/>
  <c r="AK474" i="54"/>
  <c r="W474" i="54"/>
  <c r="W686" i="54"/>
  <c r="AK686" i="54"/>
  <c r="X686" i="54"/>
  <c r="AK491" i="54"/>
  <c r="X491" i="54"/>
  <c r="W491" i="54"/>
  <c r="X665" i="54"/>
  <c r="AK665" i="54"/>
  <c r="W665" i="54"/>
  <c r="X36" i="54"/>
  <c r="W36" i="54"/>
  <c r="AK36" i="54"/>
  <c r="W58" i="54"/>
  <c r="AK58" i="54"/>
  <c r="X58" i="54"/>
  <c r="AK938" i="54"/>
  <c r="X938" i="54"/>
  <c r="W938" i="54"/>
  <c r="AK874" i="54"/>
  <c r="X874" i="54"/>
  <c r="W874" i="54"/>
  <c r="X939" i="54"/>
  <c r="W939" i="54"/>
  <c r="AK939" i="54"/>
  <c r="AK757" i="54"/>
  <c r="X757" i="54"/>
  <c r="W757" i="54"/>
  <c r="X810" i="54"/>
  <c r="W810" i="54"/>
  <c r="AK810" i="54"/>
  <c r="AK817" i="54"/>
  <c r="X817" i="54"/>
  <c r="W817" i="54"/>
  <c r="X743" i="54"/>
  <c r="AK743" i="54"/>
  <c r="W743" i="54"/>
  <c r="W171" i="54"/>
  <c r="X171" i="54"/>
  <c r="AK171" i="54"/>
  <c r="X843" i="54"/>
  <c r="AK843" i="54"/>
  <c r="W843" i="54"/>
  <c r="AK26" i="54"/>
  <c r="X26" i="54"/>
  <c r="W26" i="54"/>
  <c r="X864" i="54"/>
  <c r="W864" i="54"/>
  <c r="AK864" i="54"/>
  <c r="X284" i="54"/>
  <c r="W284" i="54"/>
  <c r="AK284" i="54"/>
  <c r="W269" i="54"/>
  <c r="AK269" i="54"/>
  <c r="X269" i="54"/>
  <c r="X825" i="54"/>
  <c r="AK825" i="54"/>
  <c r="W825" i="54"/>
  <c r="X255" i="54"/>
  <c r="W255" i="54"/>
  <c r="AK255" i="54"/>
  <c r="AK95" i="54"/>
  <c r="X95" i="54"/>
  <c r="W95" i="54"/>
  <c r="AK808" i="54"/>
  <c r="X808" i="54"/>
  <c r="W808" i="54"/>
  <c r="X860" i="54"/>
  <c r="W860" i="54"/>
  <c r="AK860" i="54"/>
  <c r="AK769" i="54"/>
  <c r="X769" i="54"/>
  <c r="W769" i="54"/>
  <c r="W933" i="54"/>
  <c r="AK933" i="54"/>
  <c r="X933" i="54"/>
  <c r="W803" i="54"/>
  <c r="AK803" i="54"/>
  <c r="X803" i="54"/>
  <c r="W759" i="54"/>
  <c r="AK759" i="54"/>
  <c r="X759" i="54"/>
  <c r="AK872" i="54"/>
  <c r="X872" i="54"/>
  <c r="W872" i="54"/>
  <c r="AK970" i="54"/>
  <c r="X970" i="54"/>
  <c r="W970" i="54"/>
  <c r="X918" i="54"/>
  <c r="W918" i="54"/>
  <c r="AK918" i="54"/>
  <c r="AK756" i="54"/>
  <c r="W756" i="54"/>
  <c r="X756" i="54"/>
  <c r="W494" i="54"/>
  <c r="AK494" i="54"/>
  <c r="X494" i="54"/>
  <c r="X926" i="54"/>
  <c r="W926" i="54"/>
  <c r="AK926" i="54"/>
  <c r="AK607" i="54"/>
  <c r="X607" i="54"/>
  <c r="W607" i="54"/>
  <c r="X647" i="54"/>
  <c r="AK647" i="54"/>
  <c r="W647" i="54"/>
  <c r="X597" i="54"/>
  <c r="W597" i="54"/>
  <c r="AK597" i="54"/>
  <c r="AK544" i="54"/>
  <c r="X544" i="54"/>
  <c r="W544" i="54"/>
  <c r="AK357" i="54"/>
  <c r="X357" i="54"/>
  <c r="W357" i="54"/>
  <c r="AK922" i="54"/>
  <c r="W922" i="54"/>
  <c r="X922" i="54"/>
  <c r="AK776" i="54"/>
  <c r="X776" i="54"/>
  <c r="W776" i="54"/>
  <c r="W917" i="54"/>
  <c r="AK917" i="54"/>
  <c r="X917" i="54"/>
  <c r="AK709" i="54"/>
  <c r="X709" i="54"/>
  <c r="W709" i="54"/>
  <c r="X764" i="54"/>
  <c r="W764" i="54"/>
  <c r="AK764" i="54"/>
  <c r="AK807" i="54"/>
  <c r="X807" i="54"/>
  <c r="W807" i="54"/>
  <c r="AK725" i="54"/>
  <c r="X725" i="54"/>
  <c r="W725" i="54"/>
  <c r="X646" i="54"/>
  <c r="W646" i="54"/>
  <c r="AK646" i="54"/>
  <c r="X366" i="54"/>
  <c r="W366" i="54"/>
  <c r="AK366" i="54"/>
  <c r="W490" i="54"/>
  <c r="AK490" i="54"/>
  <c r="X490" i="54"/>
  <c r="AK271" i="54"/>
  <c r="X271" i="54"/>
  <c r="W271" i="54"/>
  <c r="W598" i="54"/>
  <c r="X598" i="54"/>
  <c r="AK598" i="54"/>
  <c r="X546" i="54"/>
  <c r="AK546" i="54"/>
  <c r="W546" i="54"/>
  <c r="X341" i="54"/>
  <c r="W341" i="54"/>
  <c r="AK341" i="54"/>
  <c r="AK277" i="54"/>
  <c r="X277" i="54"/>
  <c r="W277" i="54"/>
  <c r="AK726" i="54"/>
  <c r="W726" i="54"/>
  <c r="X726" i="54"/>
  <c r="W867" i="54"/>
  <c r="X867" i="54"/>
  <c r="AK867" i="54"/>
  <c r="AK736" i="54"/>
  <c r="X736" i="54"/>
  <c r="W736" i="54"/>
  <c r="W557" i="54"/>
  <c r="AK557" i="54"/>
  <c r="X557" i="54"/>
  <c r="X319" i="54"/>
  <c r="AK319" i="54"/>
  <c r="W319" i="54"/>
  <c r="W155" i="54"/>
  <c r="X155" i="54"/>
  <c r="AK155" i="54"/>
  <c r="X330" i="54"/>
  <c r="W330" i="54"/>
  <c r="AK330" i="54"/>
  <c r="AK208" i="54"/>
  <c r="X208" i="54"/>
  <c r="W208" i="54"/>
  <c r="X744" i="54"/>
  <c r="W744" i="54"/>
  <c r="AK744" i="54"/>
  <c r="W337" i="54"/>
  <c r="AK337" i="54"/>
  <c r="X337" i="54"/>
  <c r="AK411" i="54"/>
  <c r="X411" i="54"/>
  <c r="W411" i="54"/>
  <c r="AK65" i="54"/>
  <c r="X65" i="54"/>
  <c r="W65" i="54"/>
  <c r="AK160" i="54"/>
  <c r="X160" i="54"/>
  <c r="W160" i="54"/>
  <c r="AK240" i="54"/>
  <c r="X240" i="54"/>
  <c r="W240" i="54"/>
  <c r="X950" i="54"/>
  <c r="W950" i="54"/>
  <c r="AK950" i="54"/>
  <c r="W869" i="54"/>
  <c r="AK869" i="54"/>
  <c r="X869" i="54"/>
  <c r="AK954" i="54"/>
  <c r="X954" i="54"/>
  <c r="W954" i="54"/>
  <c r="X912" i="54"/>
  <c r="W912" i="54"/>
  <c r="AK912" i="54"/>
  <c r="W997" i="54"/>
  <c r="AK997" i="54"/>
  <c r="X997" i="54"/>
  <c r="X708" i="54"/>
  <c r="AK708" i="54"/>
  <c r="W708" i="54"/>
  <c r="X541" i="54"/>
  <c r="W541" i="54"/>
  <c r="AK541" i="54"/>
  <c r="AK507" i="54"/>
  <c r="W507" i="54"/>
  <c r="X507" i="54"/>
  <c r="AK224" i="54"/>
  <c r="X224" i="54"/>
  <c r="W224" i="54"/>
  <c r="AK119" i="54"/>
  <c r="W119" i="54"/>
  <c r="X119" i="54"/>
  <c r="X651" i="54"/>
  <c r="W651" i="54"/>
  <c r="AK651" i="54"/>
  <c r="X264" i="54"/>
  <c r="W264" i="54"/>
  <c r="AK264" i="54"/>
  <c r="W49" i="54"/>
  <c r="X49" i="54"/>
  <c r="AK49" i="54"/>
  <c r="W228" i="54"/>
  <c r="AK228" i="54"/>
  <c r="X228" i="54"/>
  <c r="X675" i="54"/>
  <c r="AK675" i="54"/>
  <c r="W675" i="54"/>
  <c r="W695" i="54"/>
  <c r="AK695" i="54"/>
  <c r="X695" i="54"/>
  <c r="W554" i="54"/>
  <c r="AK554" i="54"/>
  <c r="X554" i="54"/>
  <c r="W421" i="54"/>
  <c r="AK421" i="54"/>
  <c r="X421" i="54"/>
  <c r="AK196" i="54"/>
  <c r="X196" i="54"/>
  <c r="W196" i="54"/>
  <c r="AK35" i="54"/>
  <c r="W35" i="54"/>
  <c r="X35" i="54"/>
  <c r="W167" i="54"/>
  <c r="X167" i="54"/>
  <c r="AK167" i="54"/>
  <c r="X116" i="54"/>
  <c r="W116" i="54"/>
  <c r="AK116" i="54"/>
  <c r="AK931" i="54"/>
  <c r="X931" i="54"/>
  <c r="W931" i="54"/>
  <c r="X748" i="54"/>
  <c r="AK748" i="54"/>
  <c r="W748" i="54"/>
  <c r="W496" i="54"/>
  <c r="AK496" i="54"/>
  <c r="X496" i="54"/>
  <c r="W73" i="54"/>
  <c r="X73" i="54"/>
  <c r="AK73" i="54"/>
  <c r="AK556" i="54"/>
  <c r="X556" i="54"/>
  <c r="W556" i="54"/>
  <c r="X111" i="54"/>
  <c r="AK111" i="54"/>
  <c r="W111" i="54"/>
  <c r="X226" i="54"/>
  <c r="W226" i="54"/>
  <c r="AK226" i="54"/>
  <c r="X910" i="54"/>
  <c r="W910" i="54"/>
  <c r="AK910" i="54"/>
  <c r="AK506" i="54"/>
  <c r="X506" i="54"/>
  <c r="W506" i="54"/>
  <c r="W535" i="54"/>
  <c r="X535" i="54"/>
  <c r="AK535" i="54"/>
  <c r="AK244" i="54"/>
  <c r="X244" i="54"/>
  <c r="W244" i="54"/>
  <c r="X165" i="54"/>
  <c r="W165" i="54"/>
  <c r="AK165" i="54"/>
  <c r="AK161" i="54"/>
  <c r="W161" i="54"/>
  <c r="X161" i="54"/>
  <c r="X288" i="54"/>
  <c r="W288" i="54"/>
  <c r="AK288" i="54"/>
  <c r="X766" i="54"/>
  <c r="W766" i="54"/>
  <c r="AK766" i="54"/>
  <c r="W728" i="54"/>
  <c r="X728" i="54"/>
  <c r="AK728" i="54"/>
  <c r="AK256" i="54"/>
  <c r="X256" i="54"/>
  <c r="W256" i="54"/>
  <c r="W457" i="54"/>
  <c r="AK457" i="54"/>
  <c r="X457" i="54"/>
  <c r="X303" i="54"/>
  <c r="AK303" i="54"/>
  <c r="W303" i="54"/>
  <c r="X300" i="54"/>
  <c r="AK300" i="54"/>
  <c r="W300" i="54"/>
  <c r="W127" i="54"/>
  <c r="AK127" i="54"/>
  <c r="X127" i="54"/>
  <c r="W83" i="54"/>
  <c r="AK83" i="54"/>
  <c r="X83" i="54"/>
  <c r="X88" i="54"/>
  <c r="AK88" i="54"/>
  <c r="W88" i="54"/>
  <c r="AK1002" i="54"/>
  <c r="X1002" i="54"/>
  <c r="W1002" i="54"/>
  <c r="AK963" i="54"/>
  <c r="X963" i="54"/>
  <c r="W963" i="54"/>
  <c r="W772" i="54"/>
  <c r="AK772" i="54"/>
  <c r="X772" i="54"/>
  <c r="X576" i="54"/>
  <c r="AK576" i="54"/>
  <c r="W576" i="54"/>
  <c r="X428" i="54"/>
  <c r="AK428" i="54"/>
  <c r="W428" i="54"/>
  <c r="W364" i="54"/>
  <c r="AK364" i="54"/>
  <c r="X364" i="54"/>
  <c r="W521" i="54"/>
  <c r="AK521" i="54"/>
  <c r="X521" i="54"/>
  <c r="W345" i="54"/>
  <c r="AK345" i="54"/>
  <c r="X345" i="54"/>
  <c r="W455" i="54"/>
  <c r="AK455" i="54"/>
  <c r="X455" i="54"/>
  <c r="W471" i="54"/>
  <c r="X471" i="54"/>
  <c r="AK471" i="54"/>
  <c r="X164" i="54"/>
  <c r="W164" i="54"/>
  <c r="AK164" i="54"/>
  <c r="X987" i="54"/>
  <c r="W987" i="54"/>
  <c r="AK987" i="54"/>
  <c r="X928" i="54"/>
  <c r="W928" i="54"/>
  <c r="AK928" i="54"/>
  <c r="W888" i="54"/>
  <c r="X888" i="54"/>
  <c r="AK888" i="54"/>
  <c r="W771" i="54"/>
  <c r="AK771" i="54"/>
  <c r="X771" i="54"/>
  <c r="X873" i="54"/>
  <c r="AK873" i="54"/>
  <c r="W873" i="54"/>
  <c r="W851" i="54"/>
  <c r="X851" i="54"/>
  <c r="AK851" i="54"/>
  <c r="AK510" i="54"/>
  <c r="X510" i="54"/>
  <c r="W510" i="54"/>
  <c r="W901" i="54"/>
  <c r="AK901" i="54"/>
  <c r="X901" i="54"/>
  <c r="X899" i="54"/>
  <c r="W899" i="54"/>
  <c r="AK899" i="54"/>
  <c r="W618" i="54"/>
  <c r="AK618" i="54"/>
  <c r="X618" i="54"/>
  <c r="X356" i="54"/>
  <c r="W356" i="54"/>
  <c r="AK356" i="54"/>
  <c r="W425" i="54"/>
  <c r="AK425" i="54"/>
  <c r="X425" i="54"/>
  <c r="W219" i="54"/>
  <c r="X219" i="54"/>
  <c r="AK219" i="54"/>
  <c r="X354" i="54"/>
  <c r="AK354" i="54"/>
  <c r="W354" i="54"/>
  <c r="AK437" i="54"/>
  <c r="X437" i="54"/>
  <c r="W437" i="54"/>
  <c r="W473" i="54"/>
  <c r="AK473" i="54"/>
  <c r="X473" i="54"/>
  <c r="W241" i="54"/>
  <c r="AK241" i="54"/>
  <c r="X241" i="54"/>
  <c r="X53" i="54"/>
  <c r="W53" i="54"/>
  <c r="AK53" i="54"/>
  <c r="AK17" i="54"/>
  <c r="W17" i="54"/>
  <c r="X17" i="54"/>
  <c r="AK220" i="54"/>
  <c r="X220" i="54"/>
  <c r="W220" i="54"/>
  <c r="AK93" i="54"/>
  <c r="X93" i="54"/>
  <c r="W93" i="54"/>
  <c r="AK396" i="54"/>
  <c r="X396" i="54"/>
  <c r="W396" i="54"/>
  <c r="X667" i="54"/>
  <c r="W667" i="54"/>
  <c r="AK667" i="54"/>
  <c r="W232" i="54"/>
  <c r="AK232" i="54"/>
  <c r="X232" i="54"/>
  <c r="X286" i="54"/>
  <c r="W286" i="54"/>
  <c r="AK286" i="54"/>
  <c r="X270" i="54"/>
  <c r="W270" i="54"/>
  <c r="AK270" i="54"/>
  <c r="W343" i="54"/>
  <c r="X343" i="54"/>
  <c r="AK343" i="54"/>
  <c r="AK188" i="54"/>
  <c r="X188" i="54"/>
  <c r="W188" i="54"/>
  <c r="X156" i="54"/>
  <c r="AK156" i="54"/>
  <c r="W156" i="54"/>
  <c r="X259" i="54"/>
  <c r="W259" i="54"/>
  <c r="AK259" i="54"/>
  <c r="W251" i="54"/>
  <c r="AK251" i="54"/>
  <c r="X251" i="54"/>
  <c r="X51" i="54"/>
  <c r="W51" i="54"/>
  <c r="AK51" i="54"/>
  <c r="AK48" i="54"/>
  <c r="X48" i="54"/>
  <c r="W48" i="54"/>
  <c r="W197" i="54"/>
  <c r="AK197" i="54"/>
  <c r="X197" i="54"/>
  <c r="X915" i="54"/>
  <c r="W915" i="54"/>
  <c r="AK915" i="54"/>
  <c r="AK723" i="54"/>
  <c r="X723" i="54"/>
  <c r="W723" i="54"/>
  <c r="X418" i="54"/>
  <c r="AK418" i="54"/>
  <c r="W418" i="54"/>
  <c r="X875" i="54"/>
  <c r="W875" i="54"/>
  <c r="AK875" i="54"/>
  <c r="X302" i="54"/>
  <c r="W302" i="54"/>
  <c r="AK302" i="54"/>
  <c r="W904" i="54"/>
  <c r="X904" i="54"/>
  <c r="AK904" i="54"/>
  <c r="X988" i="54"/>
  <c r="AK988" i="54"/>
  <c r="W988" i="54"/>
  <c r="W792" i="54"/>
  <c r="AK792" i="54"/>
  <c r="X792" i="54"/>
  <c r="AK840" i="54"/>
  <c r="X840" i="54"/>
  <c r="W840" i="54"/>
  <c r="W409" i="54"/>
  <c r="AK409" i="54"/>
  <c r="X409" i="54"/>
  <c r="AK301" i="54"/>
  <c r="X301" i="54"/>
  <c r="W301" i="54"/>
  <c r="W632" i="54"/>
  <c r="AK632" i="54"/>
  <c r="X632" i="54"/>
  <c r="AK192" i="54"/>
  <c r="W192" i="54"/>
  <c r="X192" i="54"/>
  <c r="AK614" i="54"/>
  <c r="W614" i="54"/>
  <c r="X614" i="54"/>
  <c r="X263" i="54"/>
  <c r="W263" i="54"/>
  <c r="AK263" i="54"/>
  <c r="AK680" i="54"/>
  <c r="X680" i="54"/>
  <c r="W680" i="54"/>
  <c r="X274" i="54"/>
  <c r="W274" i="54"/>
  <c r="AK274" i="54"/>
  <c r="X611" i="54"/>
  <c r="AK611" i="54"/>
  <c r="W611" i="54"/>
  <c r="X381" i="54"/>
  <c r="W381" i="54"/>
  <c r="AK381" i="54"/>
  <c r="X104" i="54"/>
  <c r="W104" i="54"/>
  <c r="AK104" i="54"/>
  <c r="X290" i="54"/>
  <c r="W290" i="54"/>
  <c r="AK290" i="54"/>
  <c r="X131" i="54"/>
  <c r="W131" i="54"/>
  <c r="AK131" i="54"/>
  <c r="AK19" i="54"/>
  <c r="W19" i="54"/>
  <c r="X19" i="54"/>
  <c r="X166" i="54"/>
  <c r="AK166" i="54"/>
  <c r="W166" i="54"/>
  <c r="AK320" i="54"/>
  <c r="X320" i="54"/>
  <c r="W320" i="54"/>
  <c r="X38" i="54"/>
  <c r="AK38" i="54"/>
  <c r="W38" i="54"/>
  <c r="W76" i="54"/>
  <c r="X76" i="54"/>
  <c r="AK76" i="54"/>
  <c r="W702" i="54"/>
  <c r="X702" i="54"/>
  <c r="AK702" i="54"/>
  <c r="X551" i="54"/>
  <c r="W551" i="54"/>
  <c r="AK551" i="54"/>
  <c r="AK96" i="54"/>
  <c r="W96" i="54"/>
  <c r="X96" i="54"/>
  <c r="W113" i="54"/>
  <c r="AK113" i="54"/>
  <c r="X113" i="54"/>
  <c r="X856" i="54"/>
  <c r="AK856" i="54"/>
  <c r="W856" i="54"/>
  <c r="X913" i="54"/>
  <c r="W913" i="54"/>
  <c r="AK913" i="54"/>
  <c r="AK779" i="54"/>
  <c r="X779" i="54"/>
  <c r="W779" i="54"/>
  <c r="W377" i="54"/>
  <c r="AK377" i="54"/>
  <c r="X377" i="54"/>
  <c r="AK604" i="54"/>
  <c r="W604" i="54"/>
  <c r="X604" i="54"/>
  <c r="W281" i="54"/>
  <c r="AK281" i="54"/>
  <c r="X281" i="54"/>
  <c r="X565" i="54"/>
  <c r="W565" i="54"/>
  <c r="AK565" i="54"/>
  <c r="X453" i="54"/>
  <c r="W453" i="54"/>
  <c r="AK453" i="54"/>
  <c r="X80" i="54"/>
  <c r="W80" i="54"/>
  <c r="AK80" i="54"/>
  <c r="X383" i="54"/>
  <c r="W383" i="54"/>
  <c r="AK383" i="54"/>
  <c r="X230" i="54"/>
  <c r="W230" i="54"/>
  <c r="AK230" i="54"/>
  <c r="W352" i="54"/>
  <c r="X352" i="54"/>
  <c r="AK352" i="54"/>
  <c r="AK389" i="54"/>
  <c r="W389" i="54"/>
  <c r="X389" i="54"/>
  <c r="W158" i="54"/>
  <c r="X158" i="54"/>
  <c r="AK158" i="54"/>
  <c r="X71" i="54"/>
  <c r="AK71" i="54"/>
  <c r="W71" i="54"/>
  <c r="W362" i="54"/>
  <c r="AK362" i="54"/>
  <c r="X362" i="54"/>
  <c r="AK572" i="54"/>
  <c r="X572" i="54"/>
  <c r="W572" i="54"/>
  <c r="AK936" i="54"/>
  <c r="W936" i="54"/>
  <c r="X936" i="54"/>
  <c r="AK855" i="54"/>
  <c r="X855" i="54"/>
  <c r="W855" i="54"/>
  <c r="AK526" i="54"/>
  <c r="X526" i="54"/>
  <c r="W526" i="54"/>
  <c r="AK433" i="54"/>
  <c r="X433" i="54"/>
  <c r="W433" i="54"/>
  <c r="AK768" i="54"/>
  <c r="X768" i="54"/>
  <c r="W768" i="54"/>
  <c r="AK778" i="54"/>
  <c r="X778" i="54"/>
  <c r="W778" i="54"/>
  <c r="X691" i="54"/>
  <c r="W691" i="54"/>
  <c r="AK691" i="54"/>
  <c r="W837" i="54"/>
  <c r="AK837" i="54"/>
  <c r="X837" i="54"/>
  <c r="W835" i="54"/>
  <c r="AK835" i="54"/>
  <c r="X835" i="54"/>
  <c r="X446" i="54"/>
  <c r="W446" i="54"/>
  <c r="AK446" i="54"/>
  <c r="X606" i="54"/>
  <c r="W606" i="54"/>
  <c r="AK606" i="54"/>
  <c r="AK46" i="54"/>
  <c r="W46" i="54"/>
  <c r="X46" i="54"/>
  <c r="X410" i="54"/>
  <c r="W410" i="54"/>
  <c r="AK410" i="54"/>
  <c r="X484" i="54"/>
  <c r="W484" i="54"/>
  <c r="AK484" i="54"/>
  <c r="X195" i="54"/>
  <c r="AK195" i="54"/>
  <c r="W195" i="54"/>
  <c r="W806" i="54"/>
  <c r="AK806" i="54"/>
  <c r="X806" i="54"/>
  <c r="W329" i="54"/>
  <c r="AK329" i="54"/>
  <c r="X329" i="54"/>
  <c r="W142" i="54"/>
  <c r="X142" i="54"/>
  <c r="AK142" i="54"/>
  <c r="W265" i="54"/>
  <c r="AK265" i="54"/>
  <c r="X265" i="54"/>
  <c r="W146" i="54"/>
  <c r="AK146" i="54"/>
  <c r="X146" i="54"/>
  <c r="W842" i="54"/>
  <c r="X842" i="54"/>
  <c r="AK842" i="54"/>
  <c r="AK823" i="54"/>
  <c r="X823" i="54"/>
  <c r="W823" i="54"/>
  <c r="X956" i="54"/>
  <c r="AK956" i="54"/>
  <c r="W956" i="54"/>
  <c r="AK693" i="54"/>
  <c r="X693" i="54"/>
  <c r="W693" i="54"/>
  <c r="AK642" i="54"/>
  <c r="X642" i="54"/>
  <c r="W642" i="54"/>
  <c r="AK501" i="54"/>
  <c r="X501" i="54"/>
  <c r="W501" i="54"/>
  <c r="X67" i="54"/>
  <c r="W67" i="54"/>
  <c r="AK67" i="54"/>
  <c r="W704" i="54"/>
  <c r="AK704" i="54"/>
  <c r="X704" i="54"/>
  <c r="AK673" i="54"/>
  <c r="X673" i="54"/>
  <c r="W673" i="54"/>
  <c r="AK181" i="54"/>
  <c r="W181" i="54"/>
  <c r="X181" i="54"/>
  <c r="X782" i="54"/>
  <c r="W782" i="54"/>
  <c r="AK782" i="54"/>
  <c r="X881" i="54"/>
  <c r="W881" i="54"/>
  <c r="AK881" i="54"/>
  <c r="AK600" i="54"/>
  <c r="X600" i="54"/>
  <c r="W600" i="54"/>
  <c r="W423" i="54"/>
  <c r="X423" i="54"/>
  <c r="AK423" i="54"/>
  <c r="W313" i="54"/>
  <c r="AK313" i="54"/>
  <c r="X313" i="54"/>
  <c r="W147" i="54"/>
  <c r="AK147" i="54"/>
  <c r="X147" i="54"/>
  <c r="X15" i="54"/>
  <c r="W15" i="54"/>
  <c r="AK15" i="54"/>
  <c r="X45" i="54"/>
  <c r="W45" i="54"/>
  <c r="AK45" i="54"/>
  <c r="AK210" i="54"/>
  <c r="X210" i="54"/>
  <c r="W210" i="54"/>
  <c r="AK430" i="54"/>
  <c r="X430" i="54"/>
  <c r="W430" i="54"/>
  <c r="W107" i="54"/>
  <c r="AK107" i="54"/>
  <c r="X107" i="54"/>
  <c r="X581" i="54"/>
  <c r="W581" i="54"/>
  <c r="AK581" i="54"/>
  <c r="W136" i="54"/>
  <c r="AK136" i="54"/>
  <c r="X136" i="54"/>
  <c r="X401" i="54"/>
  <c r="AK401" i="54"/>
  <c r="W401" i="54"/>
  <c r="W12" i="54"/>
  <c r="X12" i="54"/>
  <c r="AK12" i="54"/>
  <c r="X508" i="54"/>
  <c r="W508" i="54"/>
  <c r="AK508" i="54"/>
  <c r="AK429" i="54"/>
  <c r="X429" i="54"/>
  <c r="W429" i="54"/>
  <c r="AK99" i="54"/>
  <c r="W99" i="54"/>
  <c r="X99" i="54"/>
  <c r="X545" i="54"/>
  <c r="W545" i="54"/>
  <c r="AK545" i="54"/>
  <c r="X479" i="54"/>
  <c r="AK479" i="54"/>
  <c r="W479" i="54"/>
  <c r="W33" i="54"/>
  <c r="AK33" i="54"/>
  <c r="X33" i="54"/>
  <c r="AK61" i="54"/>
  <c r="X61" i="54"/>
  <c r="W61" i="54"/>
  <c r="AK652" i="54"/>
  <c r="X652" i="54"/>
  <c r="W652" i="54"/>
  <c r="AK668" i="54"/>
  <c r="X668" i="54"/>
  <c r="W668" i="54"/>
  <c r="W730" i="54"/>
  <c r="AK730" i="54"/>
  <c r="X730" i="54"/>
  <c r="W634" i="54"/>
  <c r="X634" i="54"/>
  <c r="AK634" i="54"/>
  <c r="AK706" i="54"/>
  <c r="X706" i="54"/>
  <c r="W706" i="54"/>
  <c r="AK163" i="54"/>
  <c r="X163" i="54"/>
  <c r="W163" i="54"/>
  <c r="W489" i="54"/>
  <c r="AK489" i="54"/>
  <c r="X489" i="54"/>
  <c r="X348" i="54"/>
  <c r="W348" i="54"/>
  <c r="AK348" i="54"/>
  <c r="X558" i="54"/>
  <c r="AK558" i="54"/>
  <c r="W558" i="54"/>
  <c r="AK953" i="54"/>
  <c r="X953" i="54"/>
  <c r="W953" i="54"/>
  <c r="AK660" i="54"/>
  <c r="X660" i="54"/>
  <c r="W660" i="54"/>
  <c r="AK144" i="54"/>
  <c r="W144" i="54"/>
  <c r="X144" i="54"/>
  <c r="W64" i="54"/>
  <c r="AK64" i="54"/>
  <c r="X64" i="54"/>
  <c r="W252" i="54"/>
  <c r="AK252" i="54"/>
  <c r="X252" i="54"/>
  <c r="X262" i="54"/>
  <c r="AK262" i="54"/>
  <c r="W262" i="54"/>
  <c r="AK353" i="54"/>
  <c r="X353" i="54"/>
  <c r="W353" i="54"/>
  <c r="X955" i="54"/>
  <c r="W955" i="54"/>
  <c r="AK955" i="54"/>
  <c r="W187" i="54"/>
  <c r="AK187" i="54"/>
  <c r="X187" i="54"/>
  <c r="W441" i="54"/>
  <c r="AK441" i="54"/>
  <c r="X441" i="54"/>
  <c r="X542" i="54"/>
  <c r="W542" i="54"/>
  <c r="AK542" i="54"/>
  <c r="W359" i="54"/>
  <c r="X359" i="54"/>
  <c r="AK359" i="54"/>
  <c r="AK211" i="54"/>
  <c r="X211" i="54"/>
  <c r="W211" i="54"/>
  <c r="W826" i="54"/>
  <c r="AK826" i="54"/>
  <c r="X826" i="54"/>
  <c r="W733" i="54"/>
  <c r="AK733" i="54"/>
  <c r="X733" i="54"/>
  <c r="W720" i="54"/>
  <c r="AK720" i="54"/>
  <c r="X720" i="54"/>
  <c r="AK752" i="54"/>
  <c r="X752" i="54"/>
  <c r="W752" i="54"/>
  <c r="X630" i="54"/>
  <c r="W630" i="54"/>
  <c r="AK630" i="54"/>
  <c r="W540" i="54"/>
  <c r="AK540" i="54"/>
  <c r="X540" i="54"/>
  <c r="X415" i="54"/>
  <c r="AK415" i="54"/>
  <c r="W415" i="54"/>
  <c r="W190" i="54"/>
  <c r="X190" i="54"/>
  <c r="AK190" i="54"/>
  <c r="W413" i="54"/>
  <c r="X413" i="54"/>
  <c r="AK413" i="54"/>
  <c r="AK524" i="54"/>
  <c r="X524" i="54"/>
  <c r="W524" i="54"/>
  <c r="AK30" i="54"/>
  <c r="W30" i="54"/>
  <c r="X30" i="54"/>
  <c r="W537" i="54"/>
  <c r="AK537" i="54"/>
  <c r="X537" i="54"/>
  <c r="AK349" i="54"/>
  <c r="X349" i="54"/>
  <c r="W349" i="54"/>
  <c r="AK149" i="54"/>
  <c r="X149" i="54"/>
  <c r="W149" i="54"/>
  <c r="X200" i="54"/>
  <c r="W200" i="54"/>
  <c r="AK200" i="54"/>
  <c r="X332" i="54"/>
  <c r="AK332" i="54"/>
  <c r="W332" i="54"/>
  <c r="X133" i="54"/>
  <c r="W133" i="54"/>
  <c r="AK133" i="54"/>
  <c r="X338" i="54"/>
  <c r="AK338" i="54"/>
  <c r="W338" i="54"/>
  <c r="AK588" i="54"/>
  <c r="W588" i="54"/>
  <c r="X588" i="54"/>
  <c r="AK984" i="54"/>
  <c r="W984" i="54"/>
  <c r="X984" i="54"/>
  <c r="X848" i="54"/>
  <c r="AK848" i="54"/>
  <c r="W848" i="54"/>
  <c r="X276" i="54"/>
  <c r="W276" i="54"/>
  <c r="AK276" i="54"/>
  <c r="W885" i="54"/>
  <c r="AK885" i="54"/>
  <c r="X885" i="54"/>
  <c r="W924" i="54"/>
  <c r="AK924" i="54"/>
  <c r="X924" i="54"/>
  <c r="W819" i="54"/>
  <c r="AK819" i="54"/>
  <c r="X819" i="54"/>
  <c r="W570" i="54"/>
  <c r="AK570" i="54"/>
  <c r="X570" i="54"/>
  <c r="X663" i="54"/>
  <c r="AK663" i="54"/>
  <c r="W663" i="54"/>
  <c r="AK599" i="54"/>
  <c r="X599" i="54"/>
  <c r="W599" i="54"/>
  <c r="X635" i="54"/>
  <c r="W635" i="54"/>
  <c r="AK635" i="54"/>
  <c r="X448" i="54"/>
  <c r="AK448" i="54"/>
  <c r="W448" i="54"/>
  <c r="W672" i="54"/>
  <c r="AK672" i="54"/>
  <c r="X672" i="54"/>
  <c r="X84" i="54"/>
  <c r="AK84" i="54"/>
  <c r="W84" i="54"/>
  <c r="AK225" i="54"/>
  <c r="X225" i="54"/>
  <c r="W225" i="54"/>
  <c r="AK152" i="54"/>
  <c r="W152" i="54"/>
  <c r="X152" i="54"/>
  <c r="W636" i="54"/>
  <c r="AK636" i="54"/>
  <c r="X636" i="54"/>
  <c r="X591" i="54"/>
  <c r="W591" i="54"/>
  <c r="AK591" i="54"/>
  <c r="X694" i="54"/>
  <c r="W694" i="54"/>
  <c r="AK694" i="54"/>
  <c r="X700" i="54"/>
  <c r="AK700" i="54"/>
  <c r="W700" i="54"/>
  <c r="X568" i="54"/>
  <c r="W568" i="54"/>
  <c r="AK568" i="54"/>
  <c r="W505" i="54"/>
  <c r="AK505" i="54"/>
  <c r="X505" i="54"/>
  <c r="X608" i="54"/>
  <c r="AK608" i="54"/>
  <c r="W608" i="54"/>
  <c r="AK567" i="54"/>
  <c r="X567" i="54"/>
  <c r="W567" i="54"/>
  <c r="AK112" i="54"/>
  <c r="X112" i="54"/>
  <c r="W112" i="54"/>
  <c r="AK382" i="54"/>
  <c r="X382" i="54"/>
  <c r="W382" i="54"/>
  <c r="AK213" i="54"/>
  <c r="X213" i="54"/>
  <c r="W213" i="54"/>
  <c r="AK947" i="54"/>
  <c r="X947" i="54"/>
  <c r="W947" i="54"/>
  <c r="W688" i="54"/>
  <c r="AK688" i="54"/>
  <c r="X688" i="54"/>
  <c r="X468" i="54"/>
  <c r="W468" i="54"/>
  <c r="AK468" i="54"/>
  <c r="W965" i="54"/>
  <c r="AK965" i="54"/>
  <c r="X965" i="54"/>
  <c r="X891" i="54"/>
  <c r="AK891" i="54"/>
  <c r="W891" i="54"/>
  <c r="X676" i="54"/>
  <c r="W676" i="54"/>
  <c r="AK676" i="54"/>
  <c r="X482" i="54"/>
  <c r="W482" i="54"/>
  <c r="AK482" i="54"/>
  <c r="AK631" i="54"/>
  <c r="W631" i="54"/>
  <c r="X631" i="54"/>
  <c r="W311" i="54"/>
  <c r="AK311" i="54"/>
  <c r="X311" i="54"/>
  <c r="AK692" i="54"/>
  <c r="X692" i="54"/>
  <c r="W692" i="54"/>
  <c r="X86" i="54"/>
  <c r="W86" i="54"/>
  <c r="AK86" i="54"/>
  <c r="W485" i="54"/>
  <c r="AK485" i="54"/>
  <c r="X485" i="54"/>
  <c r="X20" i="54"/>
  <c r="W20" i="54"/>
  <c r="AK20" i="54"/>
  <c r="W417" i="54"/>
  <c r="X417" i="54"/>
  <c r="AK417" i="54"/>
  <c r="AK14" i="54"/>
  <c r="X14" i="54"/>
  <c r="W14" i="54"/>
  <c r="AK858" i="54"/>
  <c r="X858" i="54"/>
  <c r="W858" i="54"/>
  <c r="X846" i="54"/>
  <c r="W846" i="54"/>
  <c r="AK846" i="54"/>
  <c r="AK707" i="54"/>
  <c r="X707" i="54"/>
  <c r="W707" i="54"/>
  <c r="X742" i="54"/>
  <c r="W742" i="54"/>
  <c r="AK742" i="54"/>
  <c r="X659" i="54"/>
  <c r="AK659" i="54"/>
  <c r="W659" i="54"/>
  <c r="W724" i="54"/>
  <c r="X724" i="54"/>
  <c r="AK724" i="54"/>
  <c r="AK996" i="54"/>
  <c r="X996" i="54"/>
  <c r="W996" i="54"/>
  <c r="X800" i="54"/>
  <c r="AK800" i="54"/>
  <c r="W800" i="54"/>
  <c r="X794" i="54"/>
  <c r="W794" i="54"/>
  <c r="AK794" i="54"/>
  <c r="X710" i="54"/>
  <c r="AK710" i="54"/>
  <c r="W710" i="54"/>
  <c r="W640" i="54"/>
  <c r="AK640" i="54"/>
  <c r="X640" i="54"/>
  <c r="W602" i="54"/>
  <c r="X602" i="54"/>
  <c r="AK602" i="54"/>
  <c r="W476" i="54"/>
  <c r="AK476" i="54"/>
  <c r="X476" i="54"/>
  <c r="X399" i="54"/>
  <c r="W399" i="54"/>
  <c r="AK399" i="54"/>
  <c r="W519" i="54"/>
  <c r="X519" i="54"/>
  <c r="AK519" i="54"/>
  <c r="AK762" i="54"/>
  <c r="W762" i="54"/>
  <c r="X762" i="54"/>
  <c r="X198" i="54"/>
  <c r="W198" i="54"/>
  <c r="AK198" i="54"/>
  <c r="W191" i="54"/>
  <c r="AK191" i="54"/>
  <c r="X191" i="54"/>
  <c r="AK815" i="54"/>
  <c r="X815" i="54"/>
  <c r="W815" i="54"/>
  <c r="X897" i="54"/>
  <c r="W897" i="54"/>
  <c r="AK897" i="54"/>
  <c r="X595" i="54"/>
  <c r="AK595" i="54"/>
  <c r="W595" i="54"/>
  <c r="AK644" i="54"/>
  <c r="X644" i="54"/>
  <c r="W644" i="54"/>
  <c r="W407" i="54"/>
  <c r="AK407" i="54"/>
  <c r="X407" i="54"/>
  <c r="W115" i="54"/>
  <c r="X115" i="54"/>
  <c r="AK115" i="54"/>
  <c r="AK412" i="54"/>
  <c r="X412" i="54"/>
  <c r="W412" i="54"/>
  <c r="X120" i="54"/>
  <c r="AK120" i="54"/>
  <c r="W120" i="54"/>
  <c r="X466" i="54"/>
  <c r="W466" i="54"/>
  <c r="AK466" i="54"/>
  <c r="AH1008" i="54" l="1"/>
  <c r="AK1008" i="54"/>
  <c r="X1008" i="54" l="1"/>
  <c r="A31" i="24"/>
  <c r="A32" i="24"/>
  <c r="A33" i="24"/>
  <c r="A34" i="24"/>
  <c r="A35" i="24"/>
  <c r="A36" i="24"/>
  <c r="A30" i="24"/>
  <c r="A18" i="24"/>
  <c r="A20" i="24"/>
  <c r="A17" i="24"/>
  <c r="AY9" i="30" l="1"/>
  <c r="AY10" i="30"/>
  <c r="AZ10" i="30"/>
  <c r="AY11" i="30"/>
  <c r="AZ11" i="30"/>
  <c r="AY12" i="30"/>
  <c r="AZ12" i="30"/>
  <c r="AY13" i="30"/>
  <c r="AZ13" i="30"/>
  <c r="AY14" i="30"/>
  <c r="AZ14" i="30"/>
  <c r="AY15" i="30"/>
  <c r="AZ15" i="30"/>
  <c r="AY16" i="30"/>
  <c r="AZ16" i="30"/>
  <c r="AY17" i="30"/>
  <c r="AZ17" i="30"/>
  <c r="AY18" i="30"/>
  <c r="AZ18" i="30"/>
  <c r="AY19" i="30"/>
  <c r="AZ19" i="30"/>
  <c r="AY20" i="30"/>
  <c r="AZ20" i="30"/>
  <c r="AY21" i="30"/>
  <c r="AZ21" i="30"/>
  <c r="AY22" i="30"/>
  <c r="AZ22" i="30"/>
  <c r="AY23" i="30"/>
  <c r="AZ23" i="30"/>
  <c r="AY24" i="30"/>
  <c r="AZ24" i="30"/>
  <c r="AY25" i="30"/>
  <c r="AZ25" i="30"/>
  <c r="AY26" i="30"/>
  <c r="AZ26" i="30"/>
  <c r="AY27" i="30"/>
  <c r="AZ27" i="30"/>
  <c r="AY28" i="30"/>
  <c r="AZ28" i="30"/>
  <c r="AY29" i="30"/>
  <c r="AZ29" i="30"/>
  <c r="AY30" i="30"/>
  <c r="AZ30" i="30"/>
  <c r="AY31" i="30"/>
  <c r="AZ31" i="30"/>
  <c r="AY32" i="30"/>
  <c r="AZ32" i="30"/>
  <c r="AY33" i="30"/>
  <c r="AZ33" i="30"/>
  <c r="AY34" i="30"/>
  <c r="AZ34" i="30"/>
  <c r="AY35" i="30"/>
  <c r="AZ35" i="30"/>
  <c r="AY36" i="30"/>
  <c r="AZ36" i="30"/>
  <c r="AY37" i="30"/>
  <c r="AZ37" i="30"/>
  <c r="AY38" i="30"/>
  <c r="AZ38" i="30"/>
  <c r="AY39" i="30"/>
  <c r="AZ39" i="30"/>
  <c r="AY40" i="30"/>
  <c r="AZ40" i="30"/>
  <c r="AY41" i="30"/>
  <c r="AZ41" i="30"/>
  <c r="AY42" i="30"/>
  <c r="AZ42" i="30"/>
  <c r="AY43" i="30"/>
  <c r="AZ43" i="30"/>
  <c r="AY44" i="30"/>
  <c r="AZ44" i="30"/>
  <c r="AY45" i="30"/>
  <c r="AZ45" i="30"/>
  <c r="AY46" i="30"/>
  <c r="AZ46" i="30"/>
  <c r="AY47" i="30"/>
  <c r="AZ47" i="30"/>
  <c r="AY48" i="30"/>
  <c r="AZ48" i="30"/>
  <c r="AY49" i="30"/>
  <c r="AZ49" i="30"/>
  <c r="AY50" i="30"/>
  <c r="AZ50" i="30"/>
  <c r="AY51" i="30"/>
  <c r="AZ51" i="30"/>
  <c r="AY52" i="30"/>
  <c r="AZ52" i="30"/>
  <c r="AY53" i="30"/>
  <c r="AZ53" i="30"/>
  <c r="AY54" i="30"/>
  <c r="AZ54" i="30"/>
  <c r="AY55" i="30"/>
  <c r="AZ55" i="30"/>
  <c r="AY56" i="30"/>
  <c r="AZ56" i="30"/>
  <c r="AY57" i="30"/>
  <c r="AZ57" i="30"/>
  <c r="AY58" i="30"/>
  <c r="AZ58" i="30"/>
  <c r="AY59" i="30"/>
  <c r="AZ59" i="30"/>
  <c r="AY60" i="30"/>
  <c r="AZ60" i="30"/>
  <c r="AY61" i="30"/>
  <c r="AZ61" i="30"/>
  <c r="AY62" i="30"/>
  <c r="AZ62" i="30"/>
  <c r="AY63" i="30"/>
  <c r="AZ63" i="30"/>
  <c r="AY64" i="30"/>
  <c r="AZ64" i="30"/>
  <c r="AY65" i="30"/>
  <c r="AZ65" i="30"/>
  <c r="AY66" i="30"/>
  <c r="AZ66" i="30"/>
  <c r="AY67" i="30"/>
  <c r="AZ67" i="30"/>
  <c r="AY68" i="30"/>
  <c r="AZ68" i="30"/>
  <c r="AY69" i="30"/>
  <c r="AZ69" i="30"/>
  <c r="AY70" i="30"/>
  <c r="AZ70" i="30"/>
  <c r="AY71" i="30"/>
  <c r="AZ71" i="30"/>
  <c r="AY72" i="30"/>
  <c r="AZ72" i="30"/>
  <c r="AY73" i="30"/>
  <c r="AZ73" i="30"/>
  <c r="AY74" i="30"/>
  <c r="AZ74" i="30"/>
  <c r="AY75" i="30"/>
  <c r="AZ75" i="30"/>
  <c r="AY76" i="30"/>
  <c r="AZ76" i="30"/>
  <c r="AY77" i="30"/>
  <c r="AZ77" i="30"/>
  <c r="AY78" i="30"/>
  <c r="AZ78" i="30"/>
  <c r="AY79" i="30"/>
  <c r="AZ79" i="30"/>
  <c r="AY80" i="30"/>
  <c r="AZ80" i="30"/>
  <c r="AY81" i="30"/>
  <c r="AZ81" i="30"/>
  <c r="AY82" i="30"/>
  <c r="AZ82" i="30"/>
  <c r="AY83" i="30"/>
  <c r="AZ83" i="30"/>
  <c r="AY84" i="30"/>
  <c r="AZ84" i="30"/>
  <c r="AY85" i="30"/>
  <c r="AZ85" i="30"/>
  <c r="AY86" i="30"/>
  <c r="AZ86" i="30"/>
  <c r="AY87" i="30"/>
  <c r="AZ87" i="30"/>
  <c r="AY88" i="30"/>
  <c r="AZ88" i="30"/>
  <c r="AY89" i="30"/>
  <c r="AZ89" i="30"/>
  <c r="AY90" i="30"/>
  <c r="AZ90" i="30"/>
  <c r="AY91" i="30"/>
  <c r="AZ91" i="30"/>
  <c r="AY92" i="30"/>
  <c r="AZ92" i="30"/>
  <c r="AY93" i="30"/>
  <c r="AZ93" i="30"/>
  <c r="AY94" i="30"/>
  <c r="AZ94" i="30"/>
  <c r="AY95" i="30"/>
  <c r="AZ95" i="30"/>
  <c r="AY96" i="30"/>
  <c r="AZ96" i="30"/>
  <c r="AY97" i="30"/>
  <c r="AZ97" i="30"/>
  <c r="AY98" i="30"/>
  <c r="AZ98" i="30"/>
  <c r="AY99" i="30"/>
  <c r="AZ99" i="30"/>
  <c r="AY100" i="30"/>
  <c r="AZ100" i="30"/>
  <c r="AY101" i="30"/>
  <c r="AZ101" i="30"/>
  <c r="AY102" i="30"/>
  <c r="AZ102" i="30"/>
  <c r="AY103" i="30"/>
  <c r="AZ103" i="30"/>
  <c r="AY104" i="30"/>
  <c r="AZ104" i="30"/>
  <c r="AY105" i="30"/>
  <c r="AZ105" i="30"/>
  <c r="AY106" i="30"/>
  <c r="AZ106" i="30"/>
  <c r="AY107" i="30"/>
  <c r="AZ107" i="30"/>
  <c r="AY108" i="30"/>
  <c r="AZ108" i="30"/>
  <c r="AY109" i="30"/>
  <c r="AZ109" i="30"/>
  <c r="AY110" i="30"/>
  <c r="AZ110" i="30"/>
  <c r="AY111" i="30"/>
  <c r="AZ111" i="30"/>
  <c r="AY112" i="30"/>
  <c r="AZ112" i="30"/>
  <c r="AY113" i="30"/>
  <c r="AZ113" i="30"/>
  <c r="AY114" i="30"/>
  <c r="AZ114" i="30"/>
  <c r="AY115" i="30"/>
  <c r="AZ115" i="30"/>
  <c r="AY116" i="30"/>
  <c r="AZ116" i="30"/>
  <c r="AY117" i="30"/>
  <c r="AZ117" i="30"/>
  <c r="AY118" i="30"/>
  <c r="AZ118" i="30"/>
  <c r="AY119" i="30"/>
  <c r="AZ119" i="30"/>
  <c r="AY120" i="30"/>
  <c r="AZ120" i="30"/>
  <c r="AY121" i="30"/>
  <c r="AZ121" i="30"/>
  <c r="AY122" i="30"/>
  <c r="AZ122" i="30"/>
  <c r="AY123" i="30"/>
  <c r="AZ123" i="30"/>
  <c r="AY124" i="30"/>
  <c r="AZ124" i="30"/>
  <c r="AY125" i="30"/>
  <c r="AZ125" i="30"/>
  <c r="AY126" i="30"/>
  <c r="AZ126" i="30"/>
  <c r="AY127" i="30"/>
  <c r="AZ127" i="30"/>
  <c r="AY128" i="30"/>
  <c r="AZ128" i="30"/>
  <c r="AY129" i="30"/>
  <c r="AZ129" i="30"/>
  <c r="AY130" i="30"/>
  <c r="AZ130" i="30"/>
  <c r="AY131" i="30"/>
  <c r="AZ131" i="30"/>
  <c r="AY132" i="30"/>
  <c r="AZ132" i="30"/>
  <c r="AY133" i="30"/>
  <c r="AZ133" i="30"/>
  <c r="AY134" i="30"/>
  <c r="AZ134" i="30"/>
  <c r="AY135" i="30"/>
  <c r="AZ135" i="30"/>
  <c r="AY136" i="30"/>
  <c r="AZ136" i="30"/>
  <c r="AY137" i="30"/>
  <c r="AZ137" i="30"/>
  <c r="AY138" i="30"/>
  <c r="AZ138" i="30"/>
  <c r="AY139" i="30"/>
  <c r="AZ139" i="30"/>
  <c r="AY140" i="30"/>
  <c r="AZ140" i="30"/>
  <c r="AY141" i="30"/>
  <c r="AZ141" i="30"/>
  <c r="AY142" i="30"/>
  <c r="AZ142" i="30"/>
  <c r="AY143" i="30"/>
  <c r="AZ143" i="30"/>
  <c r="AY144" i="30"/>
  <c r="AZ144" i="30"/>
  <c r="AY145" i="30"/>
  <c r="AZ145" i="30"/>
  <c r="AY146" i="30"/>
  <c r="AZ146" i="30"/>
  <c r="AY147" i="30"/>
  <c r="AZ147" i="30"/>
  <c r="AY148" i="30"/>
  <c r="AZ148" i="30"/>
  <c r="AY149" i="30"/>
  <c r="AZ149" i="30"/>
  <c r="AY150" i="30"/>
  <c r="AZ150" i="30"/>
  <c r="AY151" i="30"/>
  <c r="AZ151" i="30"/>
  <c r="AY152" i="30"/>
  <c r="AZ152" i="30"/>
  <c r="AY153" i="30"/>
  <c r="AZ153" i="30"/>
  <c r="AY154" i="30"/>
  <c r="AZ154" i="30"/>
  <c r="AY155" i="30"/>
  <c r="AZ155" i="30"/>
  <c r="AY156" i="30"/>
  <c r="AZ156" i="30"/>
  <c r="AY157" i="30"/>
  <c r="AZ157" i="30"/>
  <c r="AY158" i="30"/>
  <c r="AZ158" i="30"/>
  <c r="AY159" i="30"/>
  <c r="AZ159" i="30"/>
  <c r="AY160" i="30"/>
  <c r="AZ160" i="30"/>
  <c r="AY161" i="30"/>
  <c r="AZ161" i="30"/>
  <c r="AY162" i="30"/>
  <c r="AZ162" i="30"/>
  <c r="AY163" i="30"/>
  <c r="AZ163" i="30"/>
  <c r="AY164" i="30"/>
  <c r="AZ164" i="30"/>
  <c r="AY165" i="30"/>
  <c r="AZ165" i="30"/>
  <c r="AY166" i="30"/>
  <c r="AZ166" i="30"/>
  <c r="AY167" i="30"/>
  <c r="AZ167" i="30"/>
  <c r="AY168" i="30"/>
  <c r="AZ168" i="30"/>
  <c r="AY169" i="30"/>
  <c r="AZ169" i="30"/>
  <c r="AY170" i="30"/>
  <c r="AZ170" i="30"/>
  <c r="AY171" i="30"/>
  <c r="AZ171" i="30"/>
  <c r="AY172" i="30"/>
  <c r="AZ172" i="30"/>
  <c r="AY173" i="30"/>
  <c r="AZ173" i="30"/>
  <c r="AY174" i="30"/>
  <c r="AZ174" i="30"/>
  <c r="AY175" i="30"/>
  <c r="AZ175" i="30"/>
  <c r="AY176" i="30"/>
  <c r="AZ176" i="30"/>
  <c r="AY177" i="30"/>
  <c r="AZ177" i="30"/>
  <c r="AY178" i="30"/>
  <c r="AZ178" i="30"/>
  <c r="AY179" i="30"/>
  <c r="AZ179" i="30"/>
  <c r="AY180" i="30"/>
  <c r="AZ180" i="30"/>
  <c r="AY181" i="30"/>
  <c r="AZ181" i="30"/>
  <c r="AY182" i="30"/>
  <c r="AZ182" i="30"/>
  <c r="AY183" i="30"/>
  <c r="AZ183" i="30"/>
  <c r="AY184" i="30"/>
  <c r="AZ184" i="30"/>
  <c r="AY185" i="30"/>
  <c r="AZ185" i="30"/>
  <c r="AY186" i="30"/>
  <c r="AZ186" i="30"/>
  <c r="AY187" i="30"/>
  <c r="AZ187" i="30"/>
  <c r="AY188" i="30"/>
  <c r="AZ188" i="30"/>
  <c r="AY189" i="30"/>
  <c r="AZ189" i="30"/>
  <c r="AY190" i="30"/>
  <c r="AZ190" i="30"/>
  <c r="AY191" i="30"/>
  <c r="AZ191" i="30"/>
  <c r="AY192" i="30"/>
  <c r="AZ192" i="30"/>
  <c r="AY193" i="30"/>
  <c r="AZ193" i="30"/>
  <c r="AY194" i="30"/>
  <c r="AZ194" i="30"/>
  <c r="AY195" i="30"/>
  <c r="AZ195" i="30"/>
  <c r="AY196" i="30"/>
  <c r="AZ196" i="30"/>
  <c r="AY197" i="30"/>
  <c r="AZ197" i="30"/>
  <c r="AY198" i="30"/>
  <c r="AZ198" i="30"/>
  <c r="AY199" i="30"/>
  <c r="AZ199" i="30"/>
  <c r="AY200" i="30"/>
  <c r="AZ200" i="30"/>
  <c r="AY201" i="30"/>
  <c r="AZ201" i="30"/>
  <c r="AY202" i="30"/>
  <c r="AZ202" i="30"/>
  <c r="AY203" i="30"/>
  <c r="AZ203" i="30"/>
  <c r="AY204" i="30"/>
  <c r="AZ204" i="30"/>
  <c r="AY205" i="30"/>
  <c r="AZ205" i="30"/>
  <c r="AY206" i="30"/>
  <c r="AZ206" i="30"/>
  <c r="AY207" i="30"/>
  <c r="AZ207" i="30"/>
  <c r="AY208" i="30"/>
  <c r="AZ208" i="30"/>
  <c r="AY209" i="30"/>
  <c r="AZ209" i="30"/>
  <c r="AY210" i="30"/>
  <c r="AZ210" i="30"/>
  <c r="AY211" i="30"/>
  <c r="AZ211" i="30"/>
  <c r="AY212" i="30"/>
  <c r="AZ212" i="30"/>
  <c r="AY213" i="30"/>
  <c r="AZ213" i="30"/>
  <c r="AY214" i="30"/>
  <c r="AZ214" i="30"/>
  <c r="AY215" i="30"/>
  <c r="AZ215" i="30"/>
  <c r="AY216" i="30"/>
  <c r="AZ216" i="30"/>
  <c r="AY217" i="30"/>
  <c r="AZ217" i="30"/>
  <c r="AY218" i="30"/>
  <c r="AZ218" i="30"/>
  <c r="AY219" i="30"/>
  <c r="AZ219" i="30"/>
  <c r="AY220" i="30"/>
  <c r="AZ220" i="30"/>
  <c r="AY221" i="30"/>
  <c r="AZ221" i="30"/>
  <c r="AY222" i="30"/>
  <c r="AZ222" i="30"/>
  <c r="AY223" i="30"/>
  <c r="AZ223" i="30"/>
  <c r="AY224" i="30"/>
  <c r="AZ224" i="30"/>
  <c r="AY225" i="30"/>
  <c r="AZ225" i="30"/>
  <c r="AY226" i="30"/>
  <c r="AZ226" i="30"/>
  <c r="AY227" i="30"/>
  <c r="AZ227" i="30"/>
  <c r="AY228" i="30"/>
  <c r="AZ228" i="30"/>
  <c r="AY229" i="30"/>
  <c r="AZ229" i="30"/>
  <c r="AY230" i="30"/>
  <c r="AZ230" i="30"/>
  <c r="AY231" i="30"/>
  <c r="AZ231" i="30"/>
  <c r="AY232" i="30"/>
  <c r="AZ232" i="30"/>
  <c r="AY233" i="30"/>
  <c r="AZ233" i="30"/>
  <c r="AY234" i="30"/>
  <c r="AZ234" i="30"/>
  <c r="AY235" i="30"/>
  <c r="AZ235" i="30"/>
  <c r="AY236" i="30"/>
  <c r="AZ236" i="30"/>
  <c r="AY237" i="30"/>
  <c r="AZ237" i="30"/>
  <c r="AY238" i="30"/>
  <c r="AZ238" i="30"/>
  <c r="AY239" i="30"/>
  <c r="AZ239" i="30"/>
  <c r="AY240" i="30"/>
  <c r="AZ240" i="30"/>
  <c r="AY241" i="30"/>
  <c r="AZ241" i="30"/>
  <c r="AY242" i="30"/>
  <c r="AZ242" i="30"/>
  <c r="AY243" i="30"/>
  <c r="AZ243" i="30"/>
  <c r="AY244" i="30"/>
  <c r="AZ244" i="30"/>
  <c r="AY245" i="30"/>
  <c r="AZ245" i="30"/>
  <c r="AY246" i="30"/>
  <c r="AZ246" i="30"/>
  <c r="AY247" i="30"/>
  <c r="AZ247" i="30"/>
  <c r="AY248" i="30"/>
  <c r="AZ248" i="30"/>
  <c r="AY249" i="30"/>
  <c r="AZ249" i="30"/>
  <c r="AY250" i="30"/>
  <c r="AZ250" i="30"/>
  <c r="AY251" i="30"/>
  <c r="AZ251" i="30"/>
  <c r="AY252" i="30"/>
  <c r="AZ252" i="30"/>
  <c r="AY253" i="30"/>
  <c r="AZ253" i="30"/>
  <c r="AY254" i="30"/>
  <c r="AZ254" i="30"/>
  <c r="AY255" i="30"/>
  <c r="AZ255" i="30"/>
  <c r="AY256" i="30"/>
  <c r="AZ256" i="30"/>
  <c r="AY257" i="30"/>
  <c r="AZ257" i="30"/>
  <c r="AY258" i="30"/>
  <c r="AZ258" i="30"/>
  <c r="AY259" i="30"/>
  <c r="AZ259" i="30"/>
  <c r="AY260" i="30"/>
  <c r="AZ260" i="30"/>
  <c r="AY261" i="30"/>
  <c r="AZ261" i="30"/>
  <c r="AY262" i="30"/>
  <c r="AZ262" i="30"/>
  <c r="AY263" i="30"/>
  <c r="AZ263" i="30"/>
  <c r="AY264" i="30"/>
  <c r="AZ264" i="30"/>
  <c r="AY265" i="30"/>
  <c r="AZ265" i="30"/>
  <c r="AY266" i="30"/>
  <c r="AZ266" i="30"/>
  <c r="AY267" i="30"/>
  <c r="AZ267" i="30"/>
  <c r="AY268" i="30"/>
  <c r="AZ268" i="30"/>
  <c r="AY269" i="30"/>
  <c r="AZ269" i="30"/>
  <c r="AY270" i="30"/>
  <c r="AZ270" i="30"/>
  <c r="AY271" i="30"/>
  <c r="AZ271" i="30"/>
  <c r="AY272" i="30"/>
  <c r="AZ272" i="30"/>
  <c r="AY273" i="30"/>
  <c r="AZ273" i="30"/>
  <c r="AY274" i="30"/>
  <c r="AZ274" i="30"/>
  <c r="AY275" i="30"/>
  <c r="AZ275" i="30"/>
  <c r="AY276" i="30"/>
  <c r="AZ276" i="30"/>
  <c r="AY277" i="30"/>
  <c r="AZ277" i="30"/>
  <c r="AY278" i="30"/>
  <c r="AZ278" i="30"/>
  <c r="AY279" i="30"/>
  <c r="AZ279" i="30"/>
  <c r="AY280" i="30"/>
  <c r="AZ280" i="30"/>
  <c r="AY281" i="30"/>
  <c r="AZ281" i="30"/>
  <c r="AY282" i="30"/>
  <c r="AZ282" i="30"/>
  <c r="AY283" i="30"/>
  <c r="AZ283" i="30"/>
  <c r="AY284" i="30"/>
  <c r="AZ284" i="30"/>
  <c r="AY285" i="30"/>
  <c r="AZ285" i="30"/>
  <c r="AY286" i="30"/>
  <c r="AZ286" i="30"/>
  <c r="AY287" i="30"/>
  <c r="AZ287" i="30"/>
  <c r="AY288" i="30"/>
  <c r="AZ288" i="30"/>
  <c r="AY289" i="30"/>
  <c r="AZ289" i="30"/>
  <c r="AY290" i="30"/>
  <c r="AZ290" i="30"/>
  <c r="AY291" i="30"/>
  <c r="AZ291" i="30"/>
  <c r="AY292" i="30"/>
  <c r="AZ292" i="30"/>
  <c r="AY293" i="30"/>
  <c r="AZ293" i="30"/>
  <c r="AY294" i="30"/>
  <c r="AZ294" i="30"/>
  <c r="AY295" i="30"/>
  <c r="AZ295" i="30"/>
  <c r="AY296" i="30"/>
  <c r="AZ296" i="30"/>
  <c r="AY297" i="30"/>
  <c r="AZ297" i="30"/>
  <c r="AY298" i="30"/>
  <c r="AZ298" i="30"/>
  <c r="AY299" i="30"/>
  <c r="AZ299" i="30"/>
  <c r="AY300" i="30"/>
  <c r="AZ300" i="30"/>
  <c r="AY301" i="30"/>
  <c r="AZ301" i="30"/>
  <c r="AY302" i="30"/>
  <c r="AZ302" i="30"/>
  <c r="AY303" i="30"/>
  <c r="AZ303" i="30"/>
  <c r="AY304" i="30"/>
  <c r="AZ304" i="30"/>
  <c r="AY305" i="30"/>
  <c r="AZ305" i="30"/>
  <c r="AY306" i="30"/>
  <c r="AZ306" i="30"/>
  <c r="AY307" i="30"/>
  <c r="AZ307" i="30"/>
  <c r="AY308" i="30"/>
  <c r="AZ308" i="30"/>
  <c r="AY309" i="30"/>
  <c r="AZ309" i="30"/>
  <c r="AY310" i="30"/>
  <c r="AZ310" i="30"/>
  <c r="AY311" i="30"/>
  <c r="AZ311" i="30"/>
  <c r="AY312" i="30"/>
  <c r="AZ312" i="30"/>
  <c r="AY313" i="30"/>
  <c r="AZ313" i="30"/>
  <c r="AY314" i="30"/>
  <c r="AZ314" i="30"/>
  <c r="AY315" i="30"/>
  <c r="AZ315" i="30"/>
  <c r="AY316" i="30"/>
  <c r="AZ316" i="30"/>
  <c r="AY317" i="30"/>
  <c r="AZ317" i="30"/>
  <c r="AY318" i="30"/>
  <c r="AZ318" i="30"/>
  <c r="AY319" i="30"/>
  <c r="AZ319" i="30"/>
  <c r="AY320" i="30"/>
  <c r="AZ320" i="30"/>
  <c r="AY321" i="30"/>
  <c r="AZ321" i="30"/>
  <c r="AY322" i="30"/>
  <c r="AZ322" i="30"/>
  <c r="AY323" i="30"/>
  <c r="AZ323" i="30"/>
  <c r="AY324" i="30"/>
  <c r="AZ324" i="30"/>
  <c r="AY325" i="30"/>
  <c r="AZ325" i="30"/>
  <c r="AY326" i="30"/>
  <c r="AZ326" i="30"/>
  <c r="AY327" i="30"/>
  <c r="AZ327" i="30"/>
  <c r="AY328" i="30"/>
  <c r="AZ328" i="30"/>
  <c r="AY329" i="30"/>
  <c r="AZ329" i="30"/>
  <c r="AY330" i="30"/>
  <c r="AZ330" i="30"/>
  <c r="AY331" i="30"/>
  <c r="AZ331" i="30"/>
  <c r="AY332" i="30"/>
  <c r="AZ332" i="30"/>
  <c r="AY333" i="30"/>
  <c r="AZ333" i="30"/>
  <c r="AY334" i="30"/>
  <c r="AZ334" i="30"/>
  <c r="AY335" i="30"/>
  <c r="AZ335" i="30"/>
  <c r="AY336" i="30"/>
  <c r="AZ336" i="30"/>
  <c r="AY337" i="30"/>
  <c r="AZ337" i="30"/>
  <c r="AY338" i="30"/>
  <c r="AZ338" i="30"/>
  <c r="AY339" i="30"/>
  <c r="AZ339" i="30"/>
  <c r="AY340" i="30"/>
  <c r="AZ340" i="30"/>
  <c r="AY341" i="30"/>
  <c r="AZ341" i="30"/>
  <c r="AY342" i="30"/>
  <c r="AZ342" i="30"/>
  <c r="AY343" i="30"/>
  <c r="AZ343" i="30"/>
  <c r="AY344" i="30"/>
  <c r="AZ344" i="30"/>
  <c r="AY345" i="30"/>
  <c r="AZ345" i="30"/>
  <c r="AY346" i="30"/>
  <c r="AZ346" i="30"/>
  <c r="AY347" i="30"/>
  <c r="AZ347" i="30"/>
  <c r="AY348" i="30"/>
  <c r="AZ348" i="30"/>
  <c r="AY349" i="30"/>
  <c r="AZ349" i="30"/>
  <c r="AY350" i="30"/>
  <c r="AZ350" i="30"/>
  <c r="AY351" i="30"/>
  <c r="AZ351" i="30"/>
  <c r="AY352" i="30"/>
  <c r="AZ352" i="30"/>
  <c r="AY353" i="30"/>
  <c r="AZ353" i="30"/>
  <c r="AY354" i="30"/>
  <c r="AZ354" i="30"/>
  <c r="AY355" i="30"/>
  <c r="AZ355" i="30"/>
  <c r="AY356" i="30"/>
  <c r="AZ356" i="30"/>
  <c r="AY357" i="30"/>
  <c r="AZ357" i="30"/>
  <c r="AY358" i="30"/>
  <c r="AZ358" i="30"/>
  <c r="AY359" i="30"/>
  <c r="AZ359" i="30"/>
  <c r="AY360" i="30"/>
  <c r="AZ360" i="30"/>
  <c r="AY361" i="30"/>
  <c r="AZ361" i="30"/>
  <c r="AY362" i="30"/>
  <c r="AZ362" i="30"/>
  <c r="AY363" i="30"/>
  <c r="AZ363" i="30"/>
  <c r="AY364" i="30"/>
  <c r="AZ364" i="30"/>
  <c r="AY365" i="30"/>
  <c r="AZ365" i="30"/>
  <c r="AY366" i="30"/>
  <c r="AZ366" i="30"/>
  <c r="AY367" i="30"/>
  <c r="AZ367" i="30"/>
  <c r="AY368" i="30"/>
  <c r="AZ368" i="30"/>
  <c r="AY369" i="30"/>
  <c r="AZ369" i="30"/>
  <c r="AY370" i="30"/>
  <c r="AZ370" i="30"/>
  <c r="AY371" i="30"/>
  <c r="AZ371" i="30"/>
  <c r="AY372" i="30"/>
  <c r="AZ372" i="30"/>
  <c r="AY373" i="30"/>
  <c r="AZ373" i="30"/>
  <c r="AY374" i="30"/>
  <c r="AZ374" i="30"/>
  <c r="AY375" i="30"/>
  <c r="AZ375" i="30"/>
  <c r="AY376" i="30"/>
  <c r="AZ376" i="30"/>
  <c r="AY377" i="30"/>
  <c r="AZ377" i="30"/>
  <c r="AY378" i="30"/>
  <c r="AZ378" i="30"/>
  <c r="AY379" i="30"/>
  <c r="AZ379" i="30"/>
  <c r="AY380" i="30"/>
  <c r="AZ380" i="30"/>
  <c r="AY381" i="30"/>
  <c r="AZ381" i="30"/>
  <c r="AY382" i="30"/>
  <c r="AZ382" i="30"/>
  <c r="AY383" i="30"/>
  <c r="AZ383" i="30"/>
  <c r="AY384" i="30"/>
  <c r="AZ384" i="30"/>
  <c r="AY385" i="30"/>
  <c r="AZ385" i="30"/>
  <c r="AY386" i="30"/>
  <c r="AZ386" i="30"/>
  <c r="AY387" i="30"/>
  <c r="AZ387" i="30"/>
  <c r="AY388" i="30"/>
  <c r="AZ388" i="30"/>
  <c r="AY389" i="30"/>
  <c r="AZ389" i="30"/>
  <c r="AY390" i="30"/>
  <c r="AZ390" i="30"/>
  <c r="AY391" i="30"/>
  <c r="AZ391" i="30"/>
  <c r="AY392" i="30"/>
  <c r="AZ392" i="30"/>
  <c r="AY393" i="30"/>
  <c r="AZ393" i="30"/>
  <c r="AY394" i="30"/>
  <c r="AZ394" i="30"/>
  <c r="AY395" i="30"/>
  <c r="AZ395" i="30"/>
  <c r="AY396" i="30"/>
  <c r="AZ396" i="30"/>
  <c r="AY397" i="30"/>
  <c r="AZ397" i="30"/>
  <c r="AY398" i="30"/>
  <c r="AZ398" i="30"/>
  <c r="AY399" i="30"/>
  <c r="AZ399" i="30"/>
  <c r="AY400" i="30"/>
  <c r="AZ400" i="30"/>
  <c r="AY401" i="30"/>
  <c r="AZ401" i="30"/>
  <c r="AY402" i="30"/>
  <c r="AZ402" i="30"/>
  <c r="AY403" i="30"/>
  <c r="AZ403" i="30"/>
  <c r="AY404" i="30"/>
  <c r="AZ404" i="30"/>
  <c r="AY405" i="30"/>
  <c r="AZ405" i="30"/>
  <c r="AY406" i="30"/>
  <c r="AZ406" i="30"/>
  <c r="AY407" i="30"/>
  <c r="AZ407" i="30"/>
  <c r="AY408" i="30"/>
  <c r="AZ408" i="30"/>
  <c r="AY409" i="30"/>
  <c r="AZ409" i="30"/>
  <c r="AY410" i="30"/>
  <c r="AZ410" i="30"/>
  <c r="AY411" i="30"/>
  <c r="AZ411" i="30"/>
  <c r="AY412" i="30"/>
  <c r="AZ412" i="30"/>
  <c r="AY413" i="30"/>
  <c r="AZ413" i="30"/>
  <c r="AY414" i="30"/>
  <c r="AZ414" i="30"/>
  <c r="AY415" i="30"/>
  <c r="AZ415" i="30"/>
  <c r="AY416" i="30"/>
  <c r="AZ416" i="30"/>
  <c r="AY417" i="30"/>
  <c r="AZ417" i="30"/>
  <c r="AY418" i="30"/>
  <c r="AZ418" i="30"/>
  <c r="AY419" i="30"/>
  <c r="AZ419" i="30"/>
  <c r="AY420" i="30"/>
  <c r="AZ420" i="30"/>
  <c r="AY421" i="30"/>
  <c r="AZ421" i="30"/>
  <c r="AY422" i="30"/>
  <c r="AZ422" i="30"/>
  <c r="AY423" i="30"/>
  <c r="AZ423" i="30"/>
  <c r="AY424" i="30"/>
  <c r="AZ424" i="30"/>
  <c r="AY425" i="30"/>
  <c r="AZ425" i="30"/>
  <c r="AY426" i="30"/>
  <c r="AZ426" i="30"/>
  <c r="AY427" i="30"/>
  <c r="AZ427" i="30"/>
  <c r="AY428" i="30"/>
  <c r="AZ428" i="30"/>
  <c r="AY429" i="30"/>
  <c r="AZ429" i="30"/>
  <c r="AY430" i="30"/>
  <c r="AZ430" i="30"/>
  <c r="AY431" i="30"/>
  <c r="AZ431" i="30"/>
  <c r="AY432" i="30"/>
  <c r="AZ432" i="30"/>
  <c r="AY433" i="30"/>
  <c r="AZ433" i="30"/>
  <c r="AY434" i="30"/>
  <c r="AZ434" i="30"/>
  <c r="AY435" i="30"/>
  <c r="AZ435" i="30"/>
  <c r="AY436" i="30"/>
  <c r="AZ436" i="30"/>
  <c r="AY437" i="30"/>
  <c r="AZ437" i="30"/>
  <c r="AY438" i="30"/>
  <c r="AZ438" i="30"/>
  <c r="AY439" i="30"/>
  <c r="AZ439" i="30"/>
  <c r="AY440" i="30"/>
  <c r="AZ440" i="30"/>
  <c r="AY441" i="30"/>
  <c r="AZ441" i="30"/>
  <c r="AY442" i="30"/>
  <c r="AZ442" i="30"/>
  <c r="AY443" i="30"/>
  <c r="AZ443" i="30"/>
  <c r="AY444" i="30"/>
  <c r="AZ444" i="30"/>
  <c r="AY445" i="30"/>
  <c r="AZ445" i="30"/>
  <c r="AY446" i="30"/>
  <c r="AZ446" i="30"/>
  <c r="AY447" i="30"/>
  <c r="AZ447" i="30"/>
  <c r="AY448" i="30"/>
  <c r="AZ448" i="30"/>
  <c r="AY449" i="30"/>
  <c r="AZ449" i="30"/>
  <c r="AY450" i="30"/>
  <c r="AZ450" i="30"/>
  <c r="AY451" i="30"/>
  <c r="AZ451" i="30"/>
  <c r="AY452" i="30"/>
  <c r="AZ452" i="30"/>
  <c r="AY453" i="30"/>
  <c r="AZ453" i="30"/>
  <c r="AY454" i="30"/>
  <c r="AZ454" i="30"/>
  <c r="AY455" i="30"/>
  <c r="AZ455" i="30"/>
  <c r="AY456" i="30"/>
  <c r="AZ456" i="30"/>
  <c r="AY457" i="30"/>
  <c r="AZ457" i="30"/>
  <c r="AY458" i="30"/>
  <c r="AZ458" i="30"/>
  <c r="AY459" i="30"/>
  <c r="AZ459" i="30"/>
  <c r="AY460" i="30"/>
  <c r="AZ460" i="30"/>
  <c r="AY461" i="30"/>
  <c r="AZ461" i="30"/>
  <c r="AY462" i="30"/>
  <c r="AZ462" i="30"/>
  <c r="AY463" i="30"/>
  <c r="AZ463" i="30"/>
  <c r="AY464" i="30"/>
  <c r="AZ464" i="30"/>
  <c r="AY465" i="30"/>
  <c r="AZ465" i="30"/>
  <c r="AY466" i="30"/>
  <c r="AZ466" i="30"/>
  <c r="AY467" i="30"/>
  <c r="AZ467" i="30"/>
  <c r="AY468" i="30"/>
  <c r="AZ468" i="30"/>
  <c r="AY469" i="30"/>
  <c r="AZ469" i="30"/>
  <c r="AY470" i="30"/>
  <c r="AZ470" i="30"/>
  <c r="AY471" i="30"/>
  <c r="AZ471" i="30"/>
  <c r="AY472" i="30"/>
  <c r="AZ472" i="30"/>
  <c r="AY473" i="30"/>
  <c r="AZ473" i="30"/>
  <c r="AY474" i="30"/>
  <c r="AZ474" i="30"/>
  <c r="AY475" i="30"/>
  <c r="AZ475" i="30"/>
  <c r="AY476" i="30"/>
  <c r="AZ476" i="30"/>
  <c r="AY477" i="30"/>
  <c r="AZ477" i="30"/>
  <c r="AY478" i="30"/>
  <c r="AZ478" i="30"/>
  <c r="AY479" i="30"/>
  <c r="AZ479" i="30"/>
  <c r="AY480" i="30"/>
  <c r="AZ480" i="30"/>
  <c r="AY481" i="30"/>
  <c r="AZ481" i="30"/>
  <c r="AY482" i="30"/>
  <c r="AZ482" i="30"/>
  <c r="AY483" i="30"/>
  <c r="AZ483" i="30"/>
  <c r="AY484" i="30"/>
  <c r="AZ484" i="30"/>
  <c r="AY485" i="30"/>
  <c r="AZ485" i="30"/>
  <c r="AY486" i="30"/>
  <c r="AZ486" i="30"/>
  <c r="AY487" i="30"/>
  <c r="AZ487" i="30"/>
  <c r="AY488" i="30"/>
  <c r="AZ488" i="30"/>
  <c r="AY489" i="30"/>
  <c r="AZ489" i="30"/>
  <c r="AY490" i="30"/>
  <c r="AZ490" i="30"/>
  <c r="AY491" i="30"/>
  <c r="AZ491" i="30"/>
  <c r="AY492" i="30"/>
  <c r="AZ492" i="30"/>
  <c r="AY493" i="30"/>
  <c r="AZ493" i="30"/>
  <c r="AY494" i="30"/>
  <c r="AZ494" i="30"/>
  <c r="AY495" i="30"/>
  <c r="AZ495" i="30"/>
  <c r="AY496" i="30"/>
  <c r="AZ496" i="30"/>
  <c r="AY497" i="30"/>
  <c r="AZ497" i="30"/>
  <c r="AY498" i="30"/>
  <c r="AZ498" i="30"/>
  <c r="AY499" i="30"/>
  <c r="AZ499" i="30"/>
  <c r="AY500" i="30"/>
  <c r="AZ500" i="30"/>
  <c r="AY501" i="30"/>
  <c r="AZ501" i="30"/>
  <c r="AY502" i="30"/>
  <c r="AZ502" i="30"/>
  <c r="AY503" i="30"/>
  <c r="AZ503" i="30"/>
  <c r="AY504" i="30"/>
  <c r="AZ504" i="30"/>
  <c r="AY505" i="30"/>
  <c r="AZ505" i="30"/>
  <c r="AY506" i="30"/>
  <c r="AZ506" i="30"/>
  <c r="AY507" i="30"/>
  <c r="AZ507" i="30"/>
  <c r="AY508" i="30"/>
  <c r="AZ508" i="30"/>
  <c r="AY509" i="30"/>
  <c r="AZ509" i="30"/>
  <c r="AY510" i="30"/>
  <c r="AZ510" i="30"/>
  <c r="AY511" i="30"/>
  <c r="AZ511" i="30"/>
  <c r="AY512" i="30"/>
  <c r="AZ512" i="30"/>
  <c r="AY513" i="30"/>
  <c r="AZ513" i="30"/>
  <c r="AY514" i="30"/>
  <c r="AZ514" i="30"/>
  <c r="AY515" i="30"/>
  <c r="AZ515" i="30"/>
  <c r="AY516" i="30"/>
  <c r="AZ516" i="30"/>
  <c r="AY517" i="30"/>
  <c r="AZ517" i="30"/>
  <c r="AY518" i="30"/>
  <c r="AZ518" i="30"/>
  <c r="AY519" i="30"/>
  <c r="AZ519" i="30"/>
  <c r="AY520" i="30"/>
  <c r="AZ520" i="30"/>
  <c r="AY521" i="30"/>
  <c r="AZ521" i="30"/>
  <c r="AY522" i="30"/>
  <c r="AZ522" i="30"/>
  <c r="AY523" i="30"/>
  <c r="AZ523" i="30"/>
  <c r="AY524" i="30"/>
  <c r="AZ524" i="30"/>
  <c r="AY525" i="30"/>
  <c r="AZ525" i="30"/>
  <c r="AY526" i="30"/>
  <c r="AZ526" i="30"/>
  <c r="AY527" i="30"/>
  <c r="AZ527" i="30"/>
  <c r="AY528" i="30"/>
  <c r="AZ528" i="30"/>
  <c r="AY529" i="30"/>
  <c r="AZ529" i="30"/>
  <c r="AY530" i="30"/>
  <c r="AZ530" i="30"/>
  <c r="AY531" i="30"/>
  <c r="AZ531" i="30"/>
  <c r="AY532" i="30"/>
  <c r="AZ532" i="30"/>
  <c r="AY533" i="30"/>
  <c r="AZ533" i="30"/>
  <c r="AY534" i="30"/>
  <c r="AZ534" i="30"/>
  <c r="AY535" i="30"/>
  <c r="AZ535" i="30"/>
  <c r="AY536" i="30"/>
  <c r="AZ536" i="30"/>
  <c r="AY537" i="30"/>
  <c r="AZ537" i="30"/>
  <c r="AY538" i="30"/>
  <c r="AZ538" i="30"/>
  <c r="AY539" i="30"/>
  <c r="AZ539" i="30"/>
  <c r="AY540" i="30"/>
  <c r="AZ540" i="30"/>
  <c r="AY541" i="30"/>
  <c r="AZ541" i="30"/>
  <c r="AY542" i="30"/>
  <c r="AZ542" i="30"/>
  <c r="AY543" i="30"/>
  <c r="AZ543" i="30"/>
  <c r="AY544" i="30"/>
  <c r="AZ544" i="30"/>
  <c r="AY545" i="30"/>
  <c r="AZ545" i="30"/>
  <c r="AY546" i="30"/>
  <c r="AZ546" i="30"/>
  <c r="AY547" i="30"/>
  <c r="AZ547" i="30"/>
  <c r="AY548" i="30"/>
  <c r="AZ548" i="30"/>
  <c r="AY549" i="30"/>
  <c r="AZ549" i="30"/>
  <c r="AY550" i="30"/>
  <c r="AZ550" i="30"/>
  <c r="AY551" i="30"/>
  <c r="AZ551" i="30"/>
  <c r="AY552" i="30"/>
  <c r="AZ552" i="30"/>
  <c r="AY553" i="30"/>
  <c r="AZ553" i="30"/>
  <c r="AY554" i="30"/>
  <c r="AZ554" i="30"/>
  <c r="AY555" i="30"/>
  <c r="AZ555" i="30"/>
  <c r="AY556" i="30"/>
  <c r="AZ556" i="30"/>
  <c r="AY557" i="30"/>
  <c r="AZ557" i="30"/>
  <c r="AY558" i="30"/>
  <c r="AZ558" i="30"/>
  <c r="AY559" i="30"/>
  <c r="AZ559" i="30"/>
  <c r="AY560" i="30"/>
  <c r="AZ560" i="30"/>
  <c r="AY561" i="30"/>
  <c r="AZ561" i="30"/>
  <c r="AY562" i="30"/>
  <c r="AZ562" i="30"/>
  <c r="AY563" i="30"/>
  <c r="AZ563" i="30"/>
  <c r="AY564" i="30"/>
  <c r="AZ564" i="30"/>
  <c r="AY565" i="30"/>
  <c r="AZ565" i="30"/>
  <c r="AY566" i="30"/>
  <c r="AZ566" i="30"/>
  <c r="AY567" i="30"/>
  <c r="AZ567" i="30"/>
  <c r="AY568" i="30"/>
  <c r="AZ568" i="30"/>
  <c r="AY569" i="30"/>
  <c r="AZ569" i="30"/>
  <c r="AY570" i="30"/>
  <c r="AZ570" i="30"/>
  <c r="AY571" i="30"/>
  <c r="AZ571" i="30"/>
  <c r="AY572" i="30"/>
  <c r="AZ572" i="30"/>
  <c r="AY573" i="30"/>
  <c r="AZ573" i="30"/>
  <c r="AY574" i="30"/>
  <c r="AZ574" i="30"/>
  <c r="AY575" i="30"/>
  <c r="AZ575" i="30"/>
  <c r="AY576" i="30"/>
  <c r="AZ576" i="30"/>
  <c r="AY577" i="30"/>
  <c r="AZ577" i="30"/>
  <c r="AY578" i="30"/>
  <c r="AZ578" i="30"/>
  <c r="AY579" i="30"/>
  <c r="AZ579" i="30"/>
  <c r="AY580" i="30"/>
  <c r="AZ580" i="30"/>
  <c r="AY581" i="30"/>
  <c r="AZ581" i="30"/>
  <c r="AY582" i="30"/>
  <c r="AZ582" i="30"/>
  <c r="AY583" i="30"/>
  <c r="AZ583" i="30"/>
  <c r="AY584" i="30"/>
  <c r="AZ584" i="30"/>
  <c r="AY585" i="30"/>
  <c r="AZ585" i="30"/>
  <c r="AY586" i="30"/>
  <c r="AZ586" i="30"/>
  <c r="AY587" i="30"/>
  <c r="AZ587" i="30"/>
  <c r="AY588" i="30"/>
  <c r="AZ588" i="30"/>
  <c r="AY589" i="30"/>
  <c r="AZ589" i="30"/>
  <c r="AY590" i="30"/>
  <c r="AZ590" i="30"/>
  <c r="AY591" i="30"/>
  <c r="AZ591" i="30"/>
  <c r="AY592" i="30"/>
  <c r="AZ592" i="30"/>
  <c r="AY593" i="30"/>
  <c r="AZ593" i="30"/>
  <c r="AY594" i="30"/>
  <c r="AZ594" i="30"/>
  <c r="AY595" i="30"/>
  <c r="AZ595" i="30"/>
  <c r="AY596" i="30"/>
  <c r="AZ596" i="30"/>
  <c r="AY597" i="30"/>
  <c r="AZ597" i="30"/>
  <c r="AY598" i="30"/>
  <c r="AZ598" i="30"/>
  <c r="AY599" i="30"/>
  <c r="AZ599" i="30"/>
  <c r="AY600" i="30"/>
  <c r="AZ600" i="30"/>
  <c r="AY601" i="30"/>
  <c r="AZ601" i="30"/>
  <c r="AY602" i="30"/>
  <c r="AZ602" i="30"/>
  <c r="AY603" i="30"/>
  <c r="AZ603" i="30"/>
  <c r="AY604" i="30"/>
  <c r="AZ604" i="30"/>
  <c r="AY605" i="30"/>
  <c r="AZ605" i="30"/>
  <c r="AY606" i="30"/>
  <c r="AZ606" i="30"/>
  <c r="AY607" i="30"/>
  <c r="AZ607" i="30"/>
  <c r="AY608" i="30"/>
  <c r="AZ608" i="30"/>
  <c r="AY609" i="30"/>
  <c r="AZ609" i="30"/>
  <c r="AY610" i="30"/>
  <c r="AZ610" i="30"/>
  <c r="AY611" i="30"/>
  <c r="AZ611" i="30"/>
  <c r="AY612" i="30"/>
  <c r="AZ612" i="30"/>
  <c r="AY613" i="30"/>
  <c r="AZ613" i="30"/>
  <c r="AY614" i="30"/>
  <c r="AZ614" i="30"/>
  <c r="AY615" i="30"/>
  <c r="AZ615" i="30"/>
  <c r="AY616" i="30"/>
  <c r="AZ616" i="30"/>
  <c r="AY617" i="30"/>
  <c r="AZ617" i="30"/>
  <c r="AY618" i="30"/>
  <c r="AZ618" i="30"/>
  <c r="AY619" i="30"/>
  <c r="AZ619" i="30"/>
  <c r="AY620" i="30"/>
  <c r="AZ620" i="30"/>
  <c r="AY621" i="30"/>
  <c r="AZ621" i="30"/>
  <c r="AY622" i="30"/>
  <c r="AZ622" i="30"/>
  <c r="AY623" i="30"/>
  <c r="AZ623" i="30"/>
  <c r="AY624" i="30"/>
  <c r="AZ624" i="30"/>
  <c r="AY625" i="30"/>
  <c r="AZ625" i="30"/>
  <c r="AY626" i="30"/>
  <c r="AZ626" i="30"/>
  <c r="AY627" i="30"/>
  <c r="AZ627" i="30"/>
  <c r="AY628" i="30"/>
  <c r="AZ628" i="30"/>
  <c r="AY629" i="30"/>
  <c r="AZ629" i="30"/>
  <c r="AY630" i="30"/>
  <c r="AZ630" i="30"/>
  <c r="AY631" i="30"/>
  <c r="AZ631" i="30"/>
  <c r="AY632" i="30"/>
  <c r="AZ632" i="30"/>
  <c r="AY633" i="30"/>
  <c r="AZ633" i="30"/>
  <c r="AY634" i="30"/>
  <c r="AZ634" i="30"/>
  <c r="AY635" i="30"/>
  <c r="AZ635" i="30"/>
  <c r="AY636" i="30"/>
  <c r="AZ636" i="30"/>
  <c r="AY637" i="30"/>
  <c r="AZ637" i="30"/>
  <c r="AY638" i="30"/>
  <c r="AZ638" i="30"/>
  <c r="AY639" i="30"/>
  <c r="AZ639" i="30"/>
  <c r="AY640" i="30"/>
  <c r="AZ640" i="30"/>
  <c r="AY641" i="30"/>
  <c r="AZ641" i="30"/>
  <c r="AY642" i="30"/>
  <c r="AZ642" i="30"/>
  <c r="AY643" i="30"/>
  <c r="AZ643" i="30"/>
  <c r="AY644" i="30"/>
  <c r="AZ644" i="30"/>
  <c r="AY645" i="30"/>
  <c r="AZ645" i="30"/>
  <c r="AY646" i="30"/>
  <c r="AZ646" i="30"/>
  <c r="AY647" i="30"/>
  <c r="AZ647" i="30"/>
  <c r="AY648" i="30"/>
  <c r="AZ648" i="30"/>
  <c r="AY649" i="30"/>
  <c r="AZ649" i="30"/>
  <c r="AY650" i="30"/>
  <c r="AZ650" i="30"/>
  <c r="AY651" i="30"/>
  <c r="AZ651" i="30"/>
  <c r="AY652" i="30"/>
  <c r="AZ652" i="30"/>
  <c r="AY653" i="30"/>
  <c r="AZ653" i="30"/>
  <c r="AY654" i="30"/>
  <c r="AZ654" i="30"/>
  <c r="AY655" i="30"/>
  <c r="AZ655" i="30"/>
  <c r="AY656" i="30"/>
  <c r="AZ656" i="30"/>
  <c r="AY657" i="30"/>
  <c r="AZ657" i="30"/>
  <c r="AY658" i="30"/>
  <c r="AZ658" i="30"/>
  <c r="AY659" i="30"/>
  <c r="AZ659" i="30"/>
  <c r="AY660" i="30"/>
  <c r="AZ660" i="30"/>
  <c r="AY661" i="30"/>
  <c r="AZ661" i="30"/>
  <c r="AY662" i="30"/>
  <c r="AZ662" i="30"/>
  <c r="AY663" i="30"/>
  <c r="AZ663" i="30"/>
  <c r="AY664" i="30"/>
  <c r="AZ664" i="30"/>
  <c r="AY665" i="30"/>
  <c r="AZ665" i="30"/>
  <c r="AY666" i="30"/>
  <c r="AZ666" i="30"/>
  <c r="AY667" i="30"/>
  <c r="AZ667" i="30"/>
  <c r="AY668" i="30"/>
  <c r="AZ668" i="30"/>
  <c r="AY669" i="30"/>
  <c r="AZ669" i="30"/>
  <c r="AY670" i="30"/>
  <c r="AZ670" i="30"/>
  <c r="AY671" i="30"/>
  <c r="AZ671" i="30"/>
  <c r="AY672" i="30"/>
  <c r="AZ672" i="30"/>
  <c r="AY673" i="30"/>
  <c r="AZ673" i="30"/>
  <c r="AY674" i="30"/>
  <c r="AZ674" i="30"/>
  <c r="AY675" i="30"/>
  <c r="AZ675" i="30"/>
  <c r="AY676" i="30"/>
  <c r="AZ676" i="30"/>
  <c r="AY677" i="30"/>
  <c r="AZ677" i="30"/>
  <c r="AY678" i="30"/>
  <c r="AZ678" i="30"/>
  <c r="AY679" i="30"/>
  <c r="AZ679" i="30"/>
  <c r="AY680" i="30"/>
  <c r="AZ680" i="30"/>
  <c r="AY681" i="30"/>
  <c r="AZ681" i="30"/>
  <c r="AY682" i="30"/>
  <c r="AZ682" i="30"/>
  <c r="AY683" i="30"/>
  <c r="AZ683" i="30"/>
  <c r="AY684" i="30"/>
  <c r="AZ684" i="30"/>
  <c r="AY685" i="30"/>
  <c r="AZ685" i="30"/>
  <c r="AY686" i="30"/>
  <c r="AZ686" i="30"/>
  <c r="AY687" i="30"/>
  <c r="AZ687" i="30"/>
  <c r="AY688" i="30"/>
  <c r="AZ688" i="30"/>
  <c r="AY689" i="30"/>
  <c r="AZ689" i="30"/>
  <c r="AY690" i="30"/>
  <c r="AZ690" i="30"/>
  <c r="AY691" i="30"/>
  <c r="AZ691" i="30"/>
  <c r="AY692" i="30"/>
  <c r="AZ692" i="30"/>
  <c r="AY693" i="30"/>
  <c r="AZ693" i="30"/>
  <c r="AY694" i="30"/>
  <c r="AZ694" i="30"/>
  <c r="AY695" i="30"/>
  <c r="AZ695" i="30"/>
  <c r="AY696" i="30"/>
  <c r="AZ696" i="30"/>
  <c r="AY697" i="30"/>
  <c r="AZ697" i="30"/>
  <c r="AY698" i="30"/>
  <c r="AZ698" i="30"/>
  <c r="AY699" i="30"/>
  <c r="AZ699" i="30"/>
  <c r="AY700" i="30"/>
  <c r="AZ700" i="30"/>
  <c r="AY701" i="30"/>
  <c r="AZ701" i="30"/>
  <c r="AY702" i="30"/>
  <c r="AZ702" i="30"/>
  <c r="AY703" i="30"/>
  <c r="AZ703" i="30"/>
  <c r="AY704" i="30"/>
  <c r="AZ704" i="30"/>
  <c r="AY705" i="30"/>
  <c r="AZ705" i="30"/>
  <c r="AY706" i="30"/>
  <c r="AZ706" i="30"/>
  <c r="AY707" i="30"/>
  <c r="AZ707" i="30"/>
  <c r="AY708" i="30"/>
  <c r="AZ708" i="30"/>
  <c r="AY709" i="30"/>
  <c r="AZ709" i="30"/>
  <c r="AY710" i="30"/>
  <c r="AZ710" i="30"/>
  <c r="AY711" i="30"/>
  <c r="AZ711" i="30"/>
  <c r="AY712" i="30"/>
  <c r="AZ712" i="30"/>
  <c r="AY713" i="30"/>
  <c r="AZ713" i="30"/>
  <c r="AY714" i="30"/>
  <c r="AZ714" i="30"/>
  <c r="AY715" i="30"/>
  <c r="AZ715" i="30"/>
  <c r="AY716" i="30"/>
  <c r="AZ716" i="30"/>
  <c r="AY717" i="30"/>
  <c r="AZ717" i="30"/>
  <c r="AY718" i="30"/>
  <c r="AZ718" i="30"/>
  <c r="AY719" i="30"/>
  <c r="AZ719" i="30"/>
  <c r="AY720" i="30"/>
  <c r="AZ720" i="30"/>
  <c r="AY721" i="30"/>
  <c r="AZ721" i="30"/>
  <c r="AY722" i="30"/>
  <c r="AZ722" i="30"/>
  <c r="AY723" i="30"/>
  <c r="AZ723" i="30"/>
  <c r="AY724" i="30"/>
  <c r="AZ724" i="30"/>
  <c r="AY725" i="30"/>
  <c r="AZ725" i="30"/>
  <c r="AY726" i="30"/>
  <c r="AZ726" i="30"/>
  <c r="AY727" i="30"/>
  <c r="AZ727" i="30"/>
  <c r="AY728" i="30"/>
  <c r="AZ728" i="30"/>
  <c r="AY729" i="30"/>
  <c r="AZ729" i="30"/>
  <c r="AY730" i="30"/>
  <c r="AZ730" i="30"/>
  <c r="AY731" i="30"/>
  <c r="AZ731" i="30"/>
  <c r="AY732" i="30"/>
  <c r="AZ732" i="30"/>
  <c r="AY733" i="30"/>
  <c r="AZ733" i="30"/>
  <c r="AY734" i="30"/>
  <c r="AZ734" i="30"/>
  <c r="AY735" i="30"/>
  <c r="AZ735" i="30"/>
  <c r="AY736" i="30"/>
  <c r="AZ736" i="30"/>
  <c r="AY737" i="30"/>
  <c r="AZ737" i="30"/>
  <c r="AY738" i="30"/>
  <c r="AZ738" i="30"/>
  <c r="AY739" i="30"/>
  <c r="AZ739" i="30"/>
  <c r="AY740" i="30"/>
  <c r="AZ740" i="30"/>
  <c r="AY741" i="30"/>
  <c r="AZ741" i="30"/>
  <c r="AY742" i="30"/>
  <c r="AZ742" i="30"/>
  <c r="AY743" i="30"/>
  <c r="AZ743" i="30"/>
  <c r="AY744" i="30"/>
  <c r="AZ744" i="30"/>
  <c r="AY745" i="30"/>
  <c r="AZ745" i="30"/>
  <c r="AY746" i="30"/>
  <c r="AZ746" i="30"/>
  <c r="AY747" i="30"/>
  <c r="AZ747" i="30"/>
  <c r="AY748" i="30"/>
  <c r="AZ748" i="30"/>
  <c r="AY749" i="30"/>
  <c r="AZ749" i="30"/>
  <c r="AY750" i="30"/>
  <c r="AZ750" i="30"/>
  <c r="AY751" i="30"/>
  <c r="AZ751" i="30"/>
  <c r="AY752" i="30"/>
  <c r="AZ752" i="30"/>
  <c r="AY753" i="30"/>
  <c r="AZ753" i="30"/>
  <c r="AY754" i="30"/>
  <c r="AZ754" i="30"/>
  <c r="AY755" i="30"/>
  <c r="AZ755" i="30"/>
  <c r="AY756" i="30"/>
  <c r="AZ756" i="30"/>
  <c r="AY757" i="30"/>
  <c r="AZ757" i="30"/>
  <c r="AY758" i="30"/>
  <c r="AZ758" i="30"/>
  <c r="AY759" i="30"/>
  <c r="AZ759" i="30"/>
  <c r="AY760" i="30"/>
  <c r="AZ760" i="30"/>
  <c r="AY761" i="30"/>
  <c r="AZ761" i="30"/>
  <c r="AY762" i="30"/>
  <c r="AZ762" i="30"/>
  <c r="AY763" i="30"/>
  <c r="AZ763" i="30"/>
  <c r="AY764" i="30"/>
  <c r="AZ764" i="30"/>
  <c r="AY765" i="30"/>
  <c r="AZ765" i="30"/>
  <c r="AY766" i="30"/>
  <c r="AZ766" i="30"/>
  <c r="AY767" i="30"/>
  <c r="AZ767" i="30"/>
  <c r="AY768" i="30"/>
  <c r="AZ768" i="30"/>
  <c r="AY769" i="30"/>
  <c r="AZ769" i="30"/>
  <c r="AY770" i="30"/>
  <c r="AZ770" i="30"/>
  <c r="AY771" i="30"/>
  <c r="AZ771" i="30"/>
  <c r="AY772" i="30"/>
  <c r="AZ772" i="30"/>
  <c r="AY773" i="30"/>
  <c r="AZ773" i="30"/>
  <c r="AY774" i="30"/>
  <c r="AZ774" i="30"/>
  <c r="AY775" i="30"/>
  <c r="AZ775" i="30"/>
  <c r="AY776" i="30"/>
  <c r="AZ776" i="30"/>
  <c r="AY777" i="30"/>
  <c r="AZ777" i="30"/>
  <c r="AY778" i="30"/>
  <c r="AZ778" i="30"/>
  <c r="AY779" i="30"/>
  <c r="AZ779" i="30"/>
  <c r="AY780" i="30"/>
  <c r="AZ780" i="30"/>
  <c r="AY781" i="30"/>
  <c r="AZ781" i="30"/>
  <c r="AY782" i="30"/>
  <c r="AZ782" i="30"/>
  <c r="AY783" i="30"/>
  <c r="AZ783" i="30"/>
  <c r="AY784" i="30"/>
  <c r="AZ784" i="30"/>
  <c r="AY785" i="30"/>
  <c r="AZ785" i="30"/>
  <c r="AY786" i="30"/>
  <c r="AZ786" i="30"/>
  <c r="AY787" i="30"/>
  <c r="AZ787" i="30"/>
  <c r="AY788" i="30"/>
  <c r="AZ788" i="30"/>
  <c r="AY789" i="30"/>
  <c r="AZ789" i="30"/>
  <c r="AY790" i="30"/>
  <c r="AZ790" i="30"/>
  <c r="AY791" i="30"/>
  <c r="AZ791" i="30"/>
  <c r="AY792" i="30"/>
  <c r="AZ792" i="30"/>
  <c r="AY793" i="30"/>
  <c r="AZ793" i="30"/>
  <c r="AY794" i="30"/>
  <c r="AZ794" i="30"/>
  <c r="AY795" i="30"/>
  <c r="AZ795" i="30"/>
  <c r="AY796" i="30"/>
  <c r="AZ796" i="30"/>
  <c r="AY797" i="30"/>
  <c r="AZ797" i="30"/>
  <c r="AY798" i="30"/>
  <c r="AZ798" i="30"/>
  <c r="AY799" i="30"/>
  <c r="AZ799" i="30"/>
  <c r="AY800" i="30"/>
  <c r="AZ800" i="30"/>
  <c r="AY801" i="30"/>
  <c r="AZ801" i="30"/>
  <c r="AY802" i="30"/>
  <c r="AZ802" i="30"/>
  <c r="AY803" i="30"/>
  <c r="AZ803" i="30"/>
  <c r="AY804" i="30"/>
  <c r="AZ804" i="30"/>
  <c r="AY805" i="30"/>
  <c r="AZ805" i="30"/>
  <c r="AY806" i="30"/>
  <c r="AZ806" i="30"/>
  <c r="AY807" i="30"/>
  <c r="AZ807" i="30"/>
  <c r="AY808" i="30"/>
  <c r="AZ808" i="30"/>
  <c r="AY809" i="30"/>
  <c r="AZ809" i="30"/>
  <c r="AY810" i="30"/>
  <c r="AZ810" i="30"/>
  <c r="AY811" i="30"/>
  <c r="AZ811" i="30"/>
  <c r="AY812" i="30"/>
  <c r="AZ812" i="30"/>
  <c r="AY813" i="30"/>
  <c r="AZ813" i="30"/>
  <c r="AY814" i="30"/>
  <c r="AZ814" i="30"/>
  <c r="AY815" i="30"/>
  <c r="AZ815" i="30"/>
  <c r="AY816" i="30"/>
  <c r="AZ816" i="30"/>
  <c r="AY817" i="30"/>
  <c r="AZ817" i="30"/>
  <c r="AY818" i="30"/>
  <c r="AZ818" i="30"/>
  <c r="AY819" i="30"/>
  <c r="AZ819" i="30"/>
  <c r="AY820" i="30"/>
  <c r="AZ820" i="30"/>
  <c r="AY821" i="30"/>
  <c r="AZ821" i="30"/>
  <c r="AY822" i="30"/>
  <c r="AZ822" i="30"/>
  <c r="AY823" i="30"/>
  <c r="AZ823" i="30"/>
  <c r="AY824" i="30"/>
  <c r="AZ824" i="30"/>
  <c r="AY825" i="30"/>
  <c r="AZ825" i="30"/>
  <c r="AY826" i="30"/>
  <c r="AZ826" i="30"/>
  <c r="AY827" i="30"/>
  <c r="AZ827" i="30"/>
  <c r="AY828" i="30"/>
  <c r="AZ828" i="30"/>
  <c r="AY829" i="30"/>
  <c r="AZ829" i="30"/>
  <c r="AY830" i="30"/>
  <c r="AZ830" i="30"/>
  <c r="AY831" i="30"/>
  <c r="AZ831" i="30"/>
  <c r="AY832" i="30"/>
  <c r="AZ832" i="30"/>
  <c r="AY833" i="30"/>
  <c r="AZ833" i="30"/>
  <c r="AY834" i="30"/>
  <c r="AZ834" i="30"/>
  <c r="AY835" i="30"/>
  <c r="AZ835" i="30"/>
  <c r="AY836" i="30"/>
  <c r="AZ836" i="30"/>
  <c r="AY837" i="30"/>
  <c r="AZ837" i="30"/>
  <c r="AY838" i="30"/>
  <c r="AZ838" i="30"/>
  <c r="AY839" i="30"/>
  <c r="AZ839" i="30"/>
  <c r="AY840" i="30"/>
  <c r="AZ840" i="30"/>
  <c r="AY841" i="30"/>
  <c r="AZ841" i="30"/>
  <c r="AY842" i="30"/>
  <c r="AZ842" i="30"/>
  <c r="AY843" i="30"/>
  <c r="AZ843" i="30"/>
  <c r="AY844" i="30"/>
  <c r="AZ844" i="30"/>
  <c r="AY845" i="30"/>
  <c r="AZ845" i="30"/>
  <c r="AY846" i="30"/>
  <c r="AZ846" i="30"/>
  <c r="AY847" i="30"/>
  <c r="AZ847" i="30"/>
  <c r="AY848" i="30"/>
  <c r="AZ848" i="30"/>
  <c r="AY849" i="30"/>
  <c r="AZ849" i="30"/>
  <c r="AY850" i="30"/>
  <c r="AZ850" i="30"/>
  <c r="AY851" i="30"/>
  <c r="AZ851" i="30"/>
  <c r="AY852" i="30"/>
  <c r="AZ852" i="30"/>
  <c r="AY853" i="30"/>
  <c r="AZ853" i="30"/>
  <c r="AY854" i="30"/>
  <c r="AZ854" i="30"/>
  <c r="AY855" i="30"/>
  <c r="AZ855" i="30"/>
  <c r="AY856" i="30"/>
  <c r="AZ856" i="30"/>
  <c r="AY857" i="30"/>
  <c r="AZ857" i="30"/>
  <c r="AY858" i="30"/>
  <c r="AZ858" i="30"/>
  <c r="AY859" i="30"/>
  <c r="AZ859" i="30"/>
  <c r="AY860" i="30"/>
  <c r="AZ860" i="30"/>
  <c r="AY861" i="30"/>
  <c r="AZ861" i="30"/>
  <c r="AY862" i="30"/>
  <c r="AZ862" i="30"/>
  <c r="AY863" i="30"/>
  <c r="AZ863" i="30"/>
  <c r="AY864" i="30"/>
  <c r="AZ864" i="30"/>
  <c r="AY865" i="30"/>
  <c r="AZ865" i="30"/>
  <c r="AY866" i="30"/>
  <c r="AZ866" i="30"/>
  <c r="AY867" i="30"/>
  <c r="AZ867" i="30"/>
  <c r="AY868" i="30"/>
  <c r="AZ868" i="30"/>
  <c r="AY869" i="30"/>
  <c r="AZ869" i="30"/>
  <c r="AY870" i="30"/>
  <c r="AZ870" i="30"/>
  <c r="AY871" i="30"/>
  <c r="AZ871" i="30"/>
  <c r="AY872" i="30"/>
  <c r="AZ872" i="30"/>
  <c r="AY873" i="30"/>
  <c r="AZ873" i="30"/>
  <c r="AY874" i="30"/>
  <c r="AZ874" i="30"/>
  <c r="AY875" i="30"/>
  <c r="AZ875" i="30"/>
  <c r="AY876" i="30"/>
  <c r="AZ876" i="30"/>
  <c r="AY877" i="30"/>
  <c r="AZ877" i="30"/>
  <c r="AY878" i="30"/>
  <c r="AZ878" i="30"/>
  <c r="AY879" i="30"/>
  <c r="AZ879" i="30"/>
  <c r="AY880" i="30"/>
  <c r="AZ880" i="30"/>
  <c r="AY881" i="30"/>
  <c r="AZ881" i="30"/>
  <c r="AY882" i="30"/>
  <c r="AZ882" i="30"/>
  <c r="AY883" i="30"/>
  <c r="AZ883" i="30"/>
  <c r="AY884" i="30"/>
  <c r="AZ884" i="30"/>
  <c r="AY885" i="30"/>
  <c r="AZ885" i="30"/>
  <c r="AY886" i="30"/>
  <c r="AZ886" i="30"/>
  <c r="AY887" i="30"/>
  <c r="AZ887" i="30"/>
  <c r="AY888" i="30"/>
  <c r="AZ888" i="30"/>
  <c r="AY889" i="30"/>
  <c r="AZ889" i="30"/>
  <c r="AY890" i="30"/>
  <c r="AZ890" i="30"/>
  <c r="AY891" i="30"/>
  <c r="AZ891" i="30"/>
  <c r="AY892" i="30"/>
  <c r="AZ892" i="30"/>
  <c r="AY893" i="30"/>
  <c r="AZ893" i="30"/>
  <c r="AY894" i="30"/>
  <c r="AZ894" i="30"/>
  <c r="AY895" i="30"/>
  <c r="AZ895" i="30"/>
  <c r="AY896" i="30"/>
  <c r="AZ896" i="30"/>
  <c r="AY897" i="30"/>
  <c r="AZ897" i="30"/>
  <c r="AY898" i="30"/>
  <c r="AZ898" i="30"/>
  <c r="AY899" i="30"/>
  <c r="AZ899" i="30"/>
  <c r="AY900" i="30"/>
  <c r="AZ900" i="30"/>
  <c r="AY901" i="30"/>
  <c r="AZ901" i="30"/>
  <c r="AY902" i="30"/>
  <c r="AZ902" i="30"/>
  <c r="AY903" i="30"/>
  <c r="AZ903" i="30"/>
  <c r="AY904" i="30"/>
  <c r="AZ904" i="30"/>
  <c r="AY905" i="30"/>
  <c r="AZ905" i="30"/>
  <c r="AY906" i="30"/>
  <c r="AZ906" i="30"/>
  <c r="AY907" i="30"/>
  <c r="AZ907" i="30"/>
  <c r="AY908" i="30"/>
  <c r="AZ908" i="30"/>
  <c r="AY909" i="30"/>
  <c r="AZ909" i="30"/>
  <c r="AY910" i="30"/>
  <c r="AZ910" i="30"/>
  <c r="AY911" i="30"/>
  <c r="AZ911" i="30"/>
  <c r="AY912" i="30"/>
  <c r="AZ912" i="30"/>
  <c r="AY913" i="30"/>
  <c r="AZ913" i="30"/>
  <c r="AY914" i="30"/>
  <c r="AZ914" i="30"/>
  <c r="AY915" i="30"/>
  <c r="AZ915" i="30"/>
  <c r="AY916" i="30"/>
  <c r="AZ916" i="30"/>
  <c r="AY917" i="30"/>
  <c r="AZ917" i="30"/>
  <c r="AY918" i="30"/>
  <c r="AZ918" i="30"/>
  <c r="AY919" i="30"/>
  <c r="AZ919" i="30"/>
  <c r="AY920" i="30"/>
  <c r="AZ920" i="30"/>
  <c r="AY921" i="30"/>
  <c r="AZ921" i="30"/>
  <c r="AY922" i="30"/>
  <c r="AZ922" i="30"/>
  <c r="AY923" i="30"/>
  <c r="AZ923" i="30"/>
  <c r="AY924" i="30"/>
  <c r="AZ924" i="30"/>
  <c r="AY925" i="30"/>
  <c r="AZ925" i="30"/>
  <c r="AY926" i="30"/>
  <c r="AZ926" i="30"/>
  <c r="AY927" i="30"/>
  <c r="AZ927" i="30"/>
  <c r="AY928" i="30"/>
  <c r="AZ928" i="30"/>
  <c r="AY929" i="30"/>
  <c r="AZ929" i="30"/>
  <c r="AY930" i="30"/>
  <c r="AZ930" i="30"/>
  <c r="AY931" i="30"/>
  <c r="AZ931" i="30"/>
  <c r="AY932" i="30"/>
  <c r="AZ932" i="30"/>
  <c r="AY933" i="30"/>
  <c r="AZ933" i="30"/>
  <c r="AY934" i="30"/>
  <c r="AZ934" i="30"/>
  <c r="AY935" i="30"/>
  <c r="AZ935" i="30"/>
  <c r="AY936" i="30"/>
  <c r="AZ936" i="30"/>
  <c r="AY937" i="30"/>
  <c r="AZ937" i="30"/>
  <c r="AY938" i="30"/>
  <c r="AZ938" i="30"/>
  <c r="AY939" i="30"/>
  <c r="AZ939" i="30"/>
  <c r="AY940" i="30"/>
  <c r="AZ940" i="30"/>
  <c r="AY941" i="30"/>
  <c r="AZ941" i="30"/>
  <c r="AY942" i="30"/>
  <c r="AZ942" i="30"/>
  <c r="AY943" i="30"/>
  <c r="AZ943" i="30"/>
  <c r="AY944" i="30"/>
  <c r="AZ944" i="30"/>
  <c r="AY945" i="30"/>
  <c r="AZ945" i="30"/>
  <c r="AY946" i="30"/>
  <c r="AZ946" i="30"/>
  <c r="AY947" i="30"/>
  <c r="AZ947" i="30"/>
  <c r="AY948" i="30"/>
  <c r="AZ948" i="30"/>
  <c r="AY949" i="30"/>
  <c r="AZ949" i="30"/>
  <c r="AY950" i="30"/>
  <c r="AZ950" i="30"/>
  <c r="AY951" i="30"/>
  <c r="AZ951" i="30"/>
  <c r="AY952" i="30"/>
  <c r="AZ952" i="30"/>
  <c r="AY953" i="30"/>
  <c r="AZ953" i="30"/>
  <c r="AY954" i="30"/>
  <c r="AZ954" i="30"/>
  <c r="AY955" i="30"/>
  <c r="AZ955" i="30"/>
  <c r="AY956" i="30"/>
  <c r="AZ956" i="30"/>
  <c r="AY957" i="30"/>
  <c r="AZ957" i="30"/>
  <c r="AY958" i="30"/>
  <c r="AZ958" i="30"/>
  <c r="AY959" i="30"/>
  <c r="AZ959" i="30"/>
  <c r="AY960" i="30"/>
  <c r="AZ960" i="30"/>
  <c r="AY961" i="30"/>
  <c r="AZ961" i="30"/>
  <c r="AY962" i="30"/>
  <c r="AZ962" i="30"/>
  <c r="AY963" i="30"/>
  <c r="AZ963" i="30"/>
  <c r="AY964" i="30"/>
  <c r="AZ964" i="30"/>
  <c r="AY965" i="30"/>
  <c r="AZ965" i="30"/>
  <c r="AY966" i="30"/>
  <c r="AZ966" i="30"/>
  <c r="AY967" i="30"/>
  <c r="AZ967" i="30"/>
  <c r="AY968" i="30"/>
  <c r="AZ968" i="30"/>
  <c r="AY969" i="30"/>
  <c r="AZ969" i="30"/>
  <c r="AY970" i="30"/>
  <c r="AZ970" i="30"/>
  <c r="AY971" i="30"/>
  <c r="AZ971" i="30"/>
  <c r="AY972" i="30"/>
  <c r="AZ972" i="30"/>
  <c r="AY973" i="30"/>
  <c r="AZ973" i="30"/>
  <c r="AY974" i="30"/>
  <c r="AZ974" i="30"/>
  <c r="AY975" i="30"/>
  <c r="AZ975" i="30"/>
  <c r="AY976" i="30"/>
  <c r="AZ976" i="30"/>
  <c r="AY977" i="30"/>
  <c r="AZ977" i="30"/>
  <c r="AY978" i="30"/>
  <c r="AZ978" i="30"/>
  <c r="AY979" i="30"/>
  <c r="AZ979" i="30"/>
  <c r="AY980" i="30"/>
  <c r="AZ980" i="30"/>
  <c r="AY981" i="30"/>
  <c r="AZ981" i="30"/>
  <c r="AY982" i="30"/>
  <c r="AZ982" i="30"/>
  <c r="AY983" i="30"/>
  <c r="AZ983" i="30"/>
  <c r="AY984" i="30"/>
  <c r="AZ984" i="30"/>
  <c r="AY985" i="30"/>
  <c r="AZ985" i="30"/>
  <c r="AY986" i="30"/>
  <c r="AZ986" i="30"/>
  <c r="AY987" i="30"/>
  <c r="AZ987" i="30"/>
  <c r="AY988" i="30"/>
  <c r="AZ988" i="30"/>
  <c r="AY989" i="30"/>
  <c r="AZ989" i="30"/>
  <c r="AY990" i="30"/>
  <c r="AZ990" i="30"/>
  <c r="AY991" i="30"/>
  <c r="AZ991" i="30"/>
  <c r="AY992" i="30"/>
  <c r="AZ992" i="30"/>
  <c r="AY993" i="30"/>
  <c r="AZ993" i="30"/>
  <c r="AY994" i="30"/>
  <c r="AZ994" i="30"/>
  <c r="AY995" i="30"/>
  <c r="AZ995" i="30"/>
  <c r="AY996" i="30"/>
  <c r="AZ996" i="30"/>
  <c r="AY997" i="30"/>
  <c r="AZ997" i="30"/>
  <c r="AY998" i="30"/>
  <c r="AZ998" i="30"/>
  <c r="AY999" i="30"/>
  <c r="AZ999" i="30"/>
  <c r="AY1000" i="30"/>
  <c r="AZ1000" i="30"/>
  <c r="AY1001" i="30"/>
  <c r="AZ1001" i="30"/>
  <c r="AY1002" i="30"/>
  <c r="AZ1002" i="30"/>
  <c r="AY1003" i="30"/>
  <c r="AZ1003" i="30"/>
  <c r="AY1004" i="30"/>
  <c r="AZ1004" i="30"/>
  <c r="AY1005" i="30"/>
  <c r="AZ1005" i="30"/>
  <c r="AY1006" i="30"/>
  <c r="AZ1006" i="30"/>
  <c r="AY1007" i="30"/>
  <c r="AZ1007" i="30"/>
  <c r="AZ8" i="30"/>
  <c r="AY8" i="30"/>
  <c r="FV1013" i="49"/>
  <c r="FV1012" i="49"/>
  <c r="FV1011" i="49"/>
  <c r="FV1010" i="49"/>
  <c r="FV1009" i="49"/>
  <c r="FV1008" i="49"/>
  <c r="FV1007" i="49"/>
  <c r="FV1006" i="49"/>
  <c r="FV1005" i="49"/>
  <c r="FV1004" i="49"/>
  <c r="FV1003" i="49"/>
  <c r="FV1002" i="49"/>
  <c r="FV1001" i="49"/>
  <c r="FV1000" i="49"/>
  <c r="FV999" i="49"/>
  <c r="FV998" i="49"/>
  <c r="FV997" i="49"/>
  <c r="FV996" i="49"/>
  <c r="FV995" i="49"/>
  <c r="FV994" i="49"/>
  <c r="FV993" i="49"/>
  <c r="FV992" i="49"/>
  <c r="FV991" i="49"/>
  <c r="FV990" i="49"/>
  <c r="FV989" i="49"/>
  <c r="FV988" i="49"/>
  <c r="FV987" i="49"/>
  <c r="FV986" i="49"/>
  <c r="FV985" i="49"/>
  <c r="FV984" i="49"/>
  <c r="FV983" i="49"/>
  <c r="FV982" i="49"/>
  <c r="FV981" i="49"/>
  <c r="FV980" i="49"/>
  <c r="FV979" i="49"/>
  <c r="FV978" i="49"/>
  <c r="FV977" i="49"/>
  <c r="FV976" i="49"/>
  <c r="FV975" i="49"/>
  <c r="FV974" i="49"/>
  <c r="FV973" i="49"/>
  <c r="FV972" i="49"/>
  <c r="FV971" i="49"/>
  <c r="FV970" i="49"/>
  <c r="FV969" i="49"/>
  <c r="FV968" i="49"/>
  <c r="FV967" i="49"/>
  <c r="FV966" i="49"/>
  <c r="FV965" i="49"/>
  <c r="FV964" i="49"/>
  <c r="FV963" i="49"/>
  <c r="FV962" i="49"/>
  <c r="FV961" i="49"/>
  <c r="FV960" i="49"/>
  <c r="FV959" i="49"/>
  <c r="FV958" i="49"/>
  <c r="FV957" i="49"/>
  <c r="FV956" i="49"/>
  <c r="FV955" i="49"/>
  <c r="FV954" i="49"/>
  <c r="FV953" i="49"/>
  <c r="FV952" i="49"/>
  <c r="FV951" i="49"/>
  <c r="FV950" i="49"/>
  <c r="FV949" i="49"/>
  <c r="FV948" i="49"/>
  <c r="FV947" i="49"/>
  <c r="FV946" i="49"/>
  <c r="FV945" i="49"/>
  <c r="FV944" i="49"/>
  <c r="FV943" i="49"/>
  <c r="FV942" i="49"/>
  <c r="FV941" i="49"/>
  <c r="FV940" i="49"/>
  <c r="FV939" i="49"/>
  <c r="FV938" i="49"/>
  <c r="FV937" i="49"/>
  <c r="FV936" i="49"/>
  <c r="FV935" i="49"/>
  <c r="FV934" i="49"/>
  <c r="FV933" i="49"/>
  <c r="FV932" i="49"/>
  <c r="FV931" i="49"/>
  <c r="FV930" i="49"/>
  <c r="FV929" i="49"/>
  <c r="FV928" i="49"/>
  <c r="FV927" i="49"/>
  <c r="FV926" i="49"/>
  <c r="FV925" i="49"/>
  <c r="FV924" i="49"/>
  <c r="FV923" i="49"/>
  <c r="FV922" i="49"/>
  <c r="FV921" i="49"/>
  <c r="FV920" i="49"/>
  <c r="FV919" i="49"/>
  <c r="FV918" i="49"/>
  <c r="FV917" i="49"/>
  <c r="FV916" i="49"/>
  <c r="FV915" i="49"/>
  <c r="FV914" i="49"/>
  <c r="FV913" i="49"/>
  <c r="FV912" i="49"/>
  <c r="FV911" i="49"/>
  <c r="FV910" i="49"/>
  <c r="FV909" i="49"/>
  <c r="FV908" i="49"/>
  <c r="FV907" i="49"/>
  <c r="FV906" i="49"/>
  <c r="FV905" i="49"/>
  <c r="FV904" i="49"/>
  <c r="FV903" i="49"/>
  <c r="FV902" i="49"/>
  <c r="FV901" i="49"/>
  <c r="FV900" i="49"/>
  <c r="FV899" i="49"/>
  <c r="FV898" i="49"/>
  <c r="FV897" i="49"/>
  <c r="FV896" i="49"/>
  <c r="FV895" i="49"/>
  <c r="FV894" i="49"/>
  <c r="FV893" i="49"/>
  <c r="FV892" i="49"/>
  <c r="FV891" i="49"/>
  <c r="FV890" i="49"/>
  <c r="FV889" i="49"/>
  <c r="FV888" i="49"/>
  <c r="FV887" i="49"/>
  <c r="FV886" i="49"/>
  <c r="FV885" i="49"/>
  <c r="FV884" i="49"/>
  <c r="FV883" i="49"/>
  <c r="FV882" i="49"/>
  <c r="FV881" i="49"/>
  <c r="FV880" i="49"/>
  <c r="FV879" i="49"/>
  <c r="FV878" i="49"/>
  <c r="FV877" i="49"/>
  <c r="FV876" i="49"/>
  <c r="FV875" i="49"/>
  <c r="FV874" i="49"/>
  <c r="FV873" i="49"/>
  <c r="FV872" i="49"/>
  <c r="FV871" i="49"/>
  <c r="FV870" i="49"/>
  <c r="FV869" i="49"/>
  <c r="FV868" i="49"/>
  <c r="FV867" i="49"/>
  <c r="FV866" i="49"/>
  <c r="FV865" i="49"/>
  <c r="FV864" i="49"/>
  <c r="FV863" i="49"/>
  <c r="FV862" i="49"/>
  <c r="FV861" i="49"/>
  <c r="FV860" i="49"/>
  <c r="FV859" i="49"/>
  <c r="FV858" i="49"/>
  <c r="FV857" i="49"/>
  <c r="FV856" i="49"/>
  <c r="FV855" i="49"/>
  <c r="FV854" i="49"/>
  <c r="FV853" i="49"/>
  <c r="FV852" i="49"/>
  <c r="FV851" i="49"/>
  <c r="FV850" i="49"/>
  <c r="FV849" i="49"/>
  <c r="FV848" i="49"/>
  <c r="FV847" i="49"/>
  <c r="FV846" i="49"/>
  <c r="FV845" i="49"/>
  <c r="FV844" i="49"/>
  <c r="FV843" i="49"/>
  <c r="FV842" i="49"/>
  <c r="FV841" i="49"/>
  <c r="FV840" i="49"/>
  <c r="FV839" i="49"/>
  <c r="FV838" i="49"/>
  <c r="FV837" i="49"/>
  <c r="FV836" i="49"/>
  <c r="FV835" i="49"/>
  <c r="FV834" i="49"/>
  <c r="FV833" i="49"/>
  <c r="FV832" i="49"/>
  <c r="FV831" i="49"/>
  <c r="FV830" i="49"/>
  <c r="FV829" i="49"/>
  <c r="FV828" i="49"/>
  <c r="FV827" i="49"/>
  <c r="FV826" i="49"/>
  <c r="FV825" i="49"/>
  <c r="FV824" i="49"/>
  <c r="FV823" i="49"/>
  <c r="FV822" i="49"/>
  <c r="FV821" i="49"/>
  <c r="FV820" i="49"/>
  <c r="FV819" i="49"/>
  <c r="FV818" i="49"/>
  <c r="FV817" i="49"/>
  <c r="FV816" i="49"/>
  <c r="FV815" i="49"/>
  <c r="FV814" i="49"/>
  <c r="FV813" i="49"/>
  <c r="FV812" i="49"/>
  <c r="FV811" i="49"/>
  <c r="FV810" i="49"/>
  <c r="FV809" i="49"/>
  <c r="FV808" i="49"/>
  <c r="FV807" i="49"/>
  <c r="FV806" i="49"/>
  <c r="FV805" i="49"/>
  <c r="FV804" i="49"/>
  <c r="FV803" i="49"/>
  <c r="FV802" i="49"/>
  <c r="FV801" i="49"/>
  <c r="FV800" i="49"/>
  <c r="FV799" i="49"/>
  <c r="FV798" i="49"/>
  <c r="FV797" i="49"/>
  <c r="FV796" i="49"/>
  <c r="FV795" i="49"/>
  <c r="FV794" i="49"/>
  <c r="FV793" i="49"/>
  <c r="FV792" i="49"/>
  <c r="FV791" i="49"/>
  <c r="FV790" i="49"/>
  <c r="FV789" i="49"/>
  <c r="FV788" i="49"/>
  <c r="FV787" i="49"/>
  <c r="FV786" i="49"/>
  <c r="FV785" i="49"/>
  <c r="FV784" i="49"/>
  <c r="FV783" i="49"/>
  <c r="FV782" i="49"/>
  <c r="FV781" i="49"/>
  <c r="FV780" i="49"/>
  <c r="FV779" i="49"/>
  <c r="FV778" i="49"/>
  <c r="FV777" i="49"/>
  <c r="FV776" i="49"/>
  <c r="FV775" i="49"/>
  <c r="FV774" i="49"/>
  <c r="FV773" i="49"/>
  <c r="FV772" i="49"/>
  <c r="FV771" i="49"/>
  <c r="FV770" i="49"/>
  <c r="FV769" i="49"/>
  <c r="FV768" i="49"/>
  <c r="FV767" i="49"/>
  <c r="FV766" i="49"/>
  <c r="FV765" i="49"/>
  <c r="FV764" i="49"/>
  <c r="FV763" i="49"/>
  <c r="FV762" i="49"/>
  <c r="FV761" i="49"/>
  <c r="FV760" i="49"/>
  <c r="FV759" i="49"/>
  <c r="FV758" i="49"/>
  <c r="FV757" i="49"/>
  <c r="FV756" i="49"/>
  <c r="FV755" i="49"/>
  <c r="FV754" i="49"/>
  <c r="FV753" i="49"/>
  <c r="FV752" i="49"/>
  <c r="FV751" i="49"/>
  <c r="FV750" i="49"/>
  <c r="FV749" i="49"/>
  <c r="FV748" i="49"/>
  <c r="FV747" i="49"/>
  <c r="FV746" i="49"/>
  <c r="FV745" i="49"/>
  <c r="FV744" i="49"/>
  <c r="FV743" i="49"/>
  <c r="FV742" i="49"/>
  <c r="FV741" i="49"/>
  <c r="FV740" i="49"/>
  <c r="FV739" i="49"/>
  <c r="FV738" i="49"/>
  <c r="FV737" i="49"/>
  <c r="FV736" i="49"/>
  <c r="FV735" i="49"/>
  <c r="FV734" i="49"/>
  <c r="FV733" i="49"/>
  <c r="FV732" i="49"/>
  <c r="FV731" i="49"/>
  <c r="FV730" i="49"/>
  <c r="FV729" i="49"/>
  <c r="FV728" i="49"/>
  <c r="FV727" i="49"/>
  <c r="FV726" i="49"/>
  <c r="FV725" i="49"/>
  <c r="FV724" i="49"/>
  <c r="FV723" i="49"/>
  <c r="FV722" i="49"/>
  <c r="FV721" i="49"/>
  <c r="FV720" i="49"/>
  <c r="FV719" i="49"/>
  <c r="FV718" i="49"/>
  <c r="FV717" i="49"/>
  <c r="FV716" i="49"/>
  <c r="FV715" i="49"/>
  <c r="FV714" i="49"/>
  <c r="FV713" i="49"/>
  <c r="FV712" i="49"/>
  <c r="FV711" i="49"/>
  <c r="FV710" i="49"/>
  <c r="FV709" i="49"/>
  <c r="FV708" i="49"/>
  <c r="FV707" i="49"/>
  <c r="FV706" i="49"/>
  <c r="FV705" i="49"/>
  <c r="FV704" i="49"/>
  <c r="FV703" i="49"/>
  <c r="FV702" i="49"/>
  <c r="FV701" i="49"/>
  <c r="FV700" i="49"/>
  <c r="FV699" i="49"/>
  <c r="FV698" i="49"/>
  <c r="FV697" i="49"/>
  <c r="FV696" i="49"/>
  <c r="FV695" i="49"/>
  <c r="FV694" i="49"/>
  <c r="FV693" i="49"/>
  <c r="FV692" i="49"/>
  <c r="FV691" i="49"/>
  <c r="FV690" i="49"/>
  <c r="FV689" i="49"/>
  <c r="FV688" i="49"/>
  <c r="FV687" i="49"/>
  <c r="FV686" i="49"/>
  <c r="FV685" i="49"/>
  <c r="FV684" i="49"/>
  <c r="FV683" i="49"/>
  <c r="FV682" i="49"/>
  <c r="FV681" i="49"/>
  <c r="FV680" i="49"/>
  <c r="FV679" i="49"/>
  <c r="FV678" i="49"/>
  <c r="FV677" i="49"/>
  <c r="FV676" i="49"/>
  <c r="FV675" i="49"/>
  <c r="FV674" i="49"/>
  <c r="FV673" i="49"/>
  <c r="FV672" i="49"/>
  <c r="FV671" i="49"/>
  <c r="FV670" i="49"/>
  <c r="FV669" i="49"/>
  <c r="FV668" i="49"/>
  <c r="FV667" i="49"/>
  <c r="FV666" i="49"/>
  <c r="FV665" i="49"/>
  <c r="FV664" i="49"/>
  <c r="FV663" i="49"/>
  <c r="FV662" i="49"/>
  <c r="FV661" i="49"/>
  <c r="FV660" i="49"/>
  <c r="FV659" i="49"/>
  <c r="FV658" i="49"/>
  <c r="FV657" i="49"/>
  <c r="FV656" i="49"/>
  <c r="FV655" i="49"/>
  <c r="FV654" i="49"/>
  <c r="FV653" i="49"/>
  <c r="FV652" i="49"/>
  <c r="FV651" i="49"/>
  <c r="FV650" i="49"/>
  <c r="FV649" i="49"/>
  <c r="FV648" i="49"/>
  <c r="FV647" i="49"/>
  <c r="FV646" i="49"/>
  <c r="FV645" i="49"/>
  <c r="FV644" i="49"/>
  <c r="FV643" i="49"/>
  <c r="FV642" i="49"/>
  <c r="FV641" i="49"/>
  <c r="FV640" i="49"/>
  <c r="FV639" i="49"/>
  <c r="FV638" i="49"/>
  <c r="FV637" i="49"/>
  <c r="FV636" i="49"/>
  <c r="FV635" i="49"/>
  <c r="FV634" i="49"/>
  <c r="FV633" i="49"/>
  <c r="FV632" i="49"/>
  <c r="FV631" i="49"/>
  <c r="FV630" i="49"/>
  <c r="FV629" i="49"/>
  <c r="FV628" i="49"/>
  <c r="FV627" i="49"/>
  <c r="FV626" i="49"/>
  <c r="FV625" i="49"/>
  <c r="FV624" i="49"/>
  <c r="FV623" i="49"/>
  <c r="FV622" i="49"/>
  <c r="FV621" i="49"/>
  <c r="FV620" i="49"/>
  <c r="FV619" i="49"/>
  <c r="FV618" i="49"/>
  <c r="FV617" i="49"/>
  <c r="FV616" i="49"/>
  <c r="FV615" i="49"/>
  <c r="FV614" i="49"/>
  <c r="FV613" i="49"/>
  <c r="FV612" i="49"/>
  <c r="FV611" i="49"/>
  <c r="FV610" i="49"/>
  <c r="FV609" i="49"/>
  <c r="FV608" i="49"/>
  <c r="FV607" i="49"/>
  <c r="FV606" i="49"/>
  <c r="FV605" i="49"/>
  <c r="FV604" i="49"/>
  <c r="FV603" i="49"/>
  <c r="FV602" i="49"/>
  <c r="FV601" i="49"/>
  <c r="FV600" i="49"/>
  <c r="FV599" i="49"/>
  <c r="FV598" i="49"/>
  <c r="FV597" i="49"/>
  <c r="FV596" i="49"/>
  <c r="FV595" i="49"/>
  <c r="FV594" i="49"/>
  <c r="FV593" i="49"/>
  <c r="FV592" i="49"/>
  <c r="FV591" i="49"/>
  <c r="FV590" i="49"/>
  <c r="FV589" i="49"/>
  <c r="FV588" i="49"/>
  <c r="FV587" i="49"/>
  <c r="FV586" i="49"/>
  <c r="FV585" i="49"/>
  <c r="FV584" i="49"/>
  <c r="FV583" i="49"/>
  <c r="FV582" i="49"/>
  <c r="FV581" i="49"/>
  <c r="FV580" i="49"/>
  <c r="FV579" i="49"/>
  <c r="FV578" i="49"/>
  <c r="FV577" i="49"/>
  <c r="FV576" i="49"/>
  <c r="FV575" i="49"/>
  <c r="FV574" i="49"/>
  <c r="FV573" i="49"/>
  <c r="FV572" i="49"/>
  <c r="FV571" i="49"/>
  <c r="FV570" i="49"/>
  <c r="FV569" i="49"/>
  <c r="FV568" i="49"/>
  <c r="FV567" i="49"/>
  <c r="FV566" i="49"/>
  <c r="FV565" i="49"/>
  <c r="FV564" i="49"/>
  <c r="FV563" i="49"/>
  <c r="FV562" i="49"/>
  <c r="FV561" i="49"/>
  <c r="FV560" i="49"/>
  <c r="FV559" i="49"/>
  <c r="FV558" i="49"/>
  <c r="FV557" i="49"/>
  <c r="FV556" i="49"/>
  <c r="FV555" i="49"/>
  <c r="FV554" i="49"/>
  <c r="FV553" i="49"/>
  <c r="FV552" i="49"/>
  <c r="FV551" i="49"/>
  <c r="FV550" i="49"/>
  <c r="FV549" i="49"/>
  <c r="FV548" i="49"/>
  <c r="FV547" i="49"/>
  <c r="FV546" i="49"/>
  <c r="FV545" i="49"/>
  <c r="FV544" i="49"/>
  <c r="FV543" i="49"/>
  <c r="FV542" i="49"/>
  <c r="FV541" i="49"/>
  <c r="FV540" i="49"/>
  <c r="FV539" i="49"/>
  <c r="FV538" i="49"/>
  <c r="FV537" i="49"/>
  <c r="FV536" i="49"/>
  <c r="FV535" i="49"/>
  <c r="FV534" i="49"/>
  <c r="FV533" i="49"/>
  <c r="FV532" i="49"/>
  <c r="FV531" i="49"/>
  <c r="FV530" i="49"/>
  <c r="FV529" i="49"/>
  <c r="FV528" i="49"/>
  <c r="FV527" i="49"/>
  <c r="FV526" i="49"/>
  <c r="FV525" i="49"/>
  <c r="FV524" i="49"/>
  <c r="FV523" i="49"/>
  <c r="FV522" i="49"/>
  <c r="FV521" i="49"/>
  <c r="FV520" i="49"/>
  <c r="FV519" i="49"/>
  <c r="FV518" i="49"/>
  <c r="FV517" i="49"/>
  <c r="FV516" i="49"/>
  <c r="FV515" i="49"/>
  <c r="FV514" i="49"/>
  <c r="FV513" i="49"/>
  <c r="FV512" i="49"/>
  <c r="FV511" i="49"/>
  <c r="FV510" i="49"/>
  <c r="FV509" i="49"/>
  <c r="FV508" i="49"/>
  <c r="FV507" i="49"/>
  <c r="FV506" i="49"/>
  <c r="FV505" i="49"/>
  <c r="FV504" i="49"/>
  <c r="FV503" i="49"/>
  <c r="FV502" i="49"/>
  <c r="FV501" i="49"/>
  <c r="FV500" i="49"/>
  <c r="FV499" i="49"/>
  <c r="FV498" i="49"/>
  <c r="FV497" i="49"/>
  <c r="FV496" i="49"/>
  <c r="FV495" i="49"/>
  <c r="FV494" i="49"/>
  <c r="FV493" i="49"/>
  <c r="FV492" i="49"/>
  <c r="FV491" i="49"/>
  <c r="FV490" i="49"/>
  <c r="FV489" i="49"/>
  <c r="FV488" i="49"/>
  <c r="FV487" i="49"/>
  <c r="FV486" i="49"/>
  <c r="FV485" i="49"/>
  <c r="FV484" i="49"/>
  <c r="FV483" i="49"/>
  <c r="FV482" i="49"/>
  <c r="FV481" i="49"/>
  <c r="FV480" i="49"/>
  <c r="FV479" i="49"/>
  <c r="FV478" i="49"/>
  <c r="FV477" i="49"/>
  <c r="FV476" i="49"/>
  <c r="FV475" i="49"/>
  <c r="FV474" i="49"/>
  <c r="FV473" i="49"/>
  <c r="FV472" i="49"/>
  <c r="FV471" i="49"/>
  <c r="FV470" i="49"/>
  <c r="FV469" i="49"/>
  <c r="FV468" i="49"/>
  <c r="FV467" i="49"/>
  <c r="FV466" i="49"/>
  <c r="FV465" i="49"/>
  <c r="FV464" i="49"/>
  <c r="FV463" i="49"/>
  <c r="FV462" i="49"/>
  <c r="FV461" i="49"/>
  <c r="FV460" i="49"/>
  <c r="FV459" i="49"/>
  <c r="FV458" i="49"/>
  <c r="FV457" i="49"/>
  <c r="FV456" i="49"/>
  <c r="FV455" i="49"/>
  <c r="FV454" i="49"/>
  <c r="FV453" i="49"/>
  <c r="FV452" i="49"/>
  <c r="FV451" i="49"/>
  <c r="FV450" i="49"/>
  <c r="FV449" i="49"/>
  <c r="FV448" i="49"/>
  <c r="FV447" i="49"/>
  <c r="FV446" i="49"/>
  <c r="FV445" i="49"/>
  <c r="FV444" i="49"/>
  <c r="FV443" i="49"/>
  <c r="FV442" i="49"/>
  <c r="FV441" i="49"/>
  <c r="FV440" i="49"/>
  <c r="FV439" i="49"/>
  <c r="FV438" i="49"/>
  <c r="FV437" i="49"/>
  <c r="FV436" i="49"/>
  <c r="FV435" i="49"/>
  <c r="FV434" i="49"/>
  <c r="FV433" i="49"/>
  <c r="FV432" i="49"/>
  <c r="FV431" i="49"/>
  <c r="FV430" i="49"/>
  <c r="FV429" i="49"/>
  <c r="FV428" i="49"/>
  <c r="FV427" i="49"/>
  <c r="FV426" i="49"/>
  <c r="FV425" i="49"/>
  <c r="FV424" i="49"/>
  <c r="FV423" i="49"/>
  <c r="FV422" i="49"/>
  <c r="FV421" i="49"/>
  <c r="FV420" i="49"/>
  <c r="FV419" i="49"/>
  <c r="FV418" i="49"/>
  <c r="FV417" i="49"/>
  <c r="FV416" i="49"/>
  <c r="FV415" i="49"/>
  <c r="FV414" i="49"/>
  <c r="FV413" i="49"/>
  <c r="FV412" i="49"/>
  <c r="FV411" i="49"/>
  <c r="FV410" i="49"/>
  <c r="FV409" i="49"/>
  <c r="FV408" i="49"/>
  <c r="FV407" i="49"/>
  <c r="FV406" i="49"/>
  <c r="FV405" i="49"/>
  <c r="FV404" i="49"/>
  <c r="FV403" i="49"/>
  <c r="FV402" i="49"/>
  <c r="FV401" i="49"/>
  <c r="FV400" i="49"/>
  <c r="FV399" i="49"/>
  <c r="FV398" i="49"/>
  <c r="FV397" i="49"/>
  <c r="FV396" i="49"/>
  <c r="FV395" i="49"/>
  <c r="FV394" i="49"/>
  <c r="FV393" i="49"/>
  <c r="FV392" i="49"/>
  <c r="FV391" i="49"/>
  <c r="FV390" i="49"/>
  <c r="FV389" i="49"/>
  <c r="FV388" i="49"/>
  <c r="FV387" i="49"/>
  <c r="FV386" i="49"/>
  <c r="FV385" i="49"/>
  <c r="FV384" i="49"/>
  <c r="FV383" i="49"/>
  <c r="FV382" i="49"/>
  <c r="FV381" i="49"/>
  <c r="FV380" i="49"/>
  <c r="FV379" i="49"/>
  <c r="FV378" i="49"/>
  <c r="FV377" i="49"/>
  <c r="FV376" i="49"/>
  <c r="FV375" i="49"/>
  <c r="FV374" i="49"/>
  <c r="FV373" i="49"/>
  <c r="FV372" i="49"/>
  <c r="FV371" i="49"/>
  <c r="FV370" i="49"/>
  <c r="FV369" i="49"/>
  <c r="FV368" i="49"/>
  <c r="FV367" i="49"/>
  <c r="FV366" i="49"/>
  <c r="FV365" i="49"/>
  <c r="FV364" i="49"/>
  <c r="FV363" i="49"/>
  <c r="FV362" i="49"/>
  <c r="FV361" i="49"/>
  <c r="FV360" i="49"/>
  <c r="FV359" i="49"/>
  <c r="FV358" i="49"/>
  <c r="FV357" i="49"/>
  <c r="FV356" i="49"/>
  <c r="FV355" i="49"/>
  <c r="FV354" i="49"/>
  <c r="FV353" i="49"/>
  <c r="FV352" i="49"/>
  <c r="FV351" i="49"/>
  <c r="FV350" i="49"/>
  <c r="FV349" i="49"/>
  <c r="FV348" i="49"/>
  <c r="FV347" i="49"/>
  <c r="FV346" i="49"/>
  <c r="FV345" i="49"/>
  <c r="FV344" i="49"/>
  <c r="FV343" i="49"/>
  <c r="FV342" i="49"/>
  <c r="FV341" i="49"/>
  <c r="FV340" i="49"/>
  <c r="FV339" i="49"/>
  <c r="FV338" i="49"/>
  <c r="FV337" i="49"/>
  <c r="FV336" i="49"/>
  <c r="FV335" i="49"/>
  <c r="FV334" i="49"/>
  <c r="FV333" i="49"/>
  <c r="FV332" i="49"/>
  <c r="FV331" i="49"/>
  <c r="FV330" i="49"/>
  <c r="FV329" i="49"/>
  <c r="FV328" i="49"/>
  <c r="FV327" i="49"/>
  <c r="FV326" i="49"/>
  <c r="FV325" i="49"/>
  <c r="FV324" i="49"/>
  <c r="FV323" i="49"/>
  <c r="FV322" i="49"/>
  <c r="FV321" i="49"/>
  <c r="FV320" i="49"/>
  <c r="FV319" i="49"/>
  <c r="FV318" i="49"/>
  <c r="FV317" i="49"/>
  <c r="FV316" i="49"/>
  <c r="FV315" i="49"/>
  <c r="FV314" i="49"/>
  <c r="FV313" i="49"/>
  <c r="FV312" i="49"/>
  <c r="FV311" i="49"/>
  <c r="FV310" i="49"/>
  <c r="FV309" i="49"/>
  <c r="FV308" i="49"/>
  <c r="FV307" i="49"/>
  <c r="FV306" i="49"/>
  <c r="FV305" i="49"/>
  <c r="FV304" i="49"/>
  <c r="FV303" i="49"/>
  <c r="FV302" i="49"/>
  <c r="FV301" i="49"/>
  <c r="FV300" i="49"/>
  <c r="FV299" i="49"/>
  <c r="FV298" i="49"/>
  <c r="FV297" i="49"/>
  <c r="FV296" i="49"/>
  <c r="FV295" i="49"/>
  <c r="FV294" i="49"/>
  <c r="FV293" i="49"/>
  <c r="FV292" i="49"/>
  <c r="FV291" i="49"/>
  <c r="FV290" i="49"/>
  <c r="FV289" i="49"/>
  <c r="FV288" i="49"/>
  <c r="FV287" i="49"/>
  <c r="FV286" i="49"/>
  <c r="FV285" i="49"/>
  <c r="FV284" i="49"/>
  <c r="FV283" i="49"/>
  <c r="FV282" i="49"/>
  <c r="FV281" i="49"/>
  <c r="FV280" i="49"/>
  <c r="FV279" i="49"/>
  <c r="FV278" i="49"/>
  <c r="FV277" i="49"/>
  <c r="FV276" i="49"/>
  <c r="FV275" i="49"/>
  <c r="FV274" i="49"/>
  <c r="FV273" i="49"/>
  <c r="FV272" i="49"/>
  <c r="FV271" i="49"/>
  <c r="FV270" i="49"/>
  <c r="FV269" i="49"/>
  <c r="FV268" i="49"/>
  <c r="FV267" i="49"/>
  <c r="FV266" i="49"/>
  <c r="FV265" i="49"/>
  <c r="FV264" i="49"/>
  <c r="FV263" i="49"/>
  <c r="FV262" i="49"/>
  <c r="FV261" i="49"/>
  <c r="FV260" i="49"/>
  <c r="FV259" i="49"/>
  <c r="FV258" i="49"/>
  <c r="FV257" i="49"/>
  <c r="FV256" i="49"/>
  <c r="FV255" i="49"/>
  <c r="FV254" i="49"/>
  <c r="FV253" i="49"/>
  <c r="FV252" i="49"/>
  <c r="FV251" i="49"/>
  <c r="FV250" i="49"/>
  <c r="FV249" i="49"/>
  <c r="FV248" i="49"/>
  <c r="FV247" i="49"/>
  <c r="FV246" i="49"/>
  <c r="FV245" i="49"/>
  <c r="FV244" i="49"/>
  <c r="FV243" i="49"/>
  <c r="FV242" i="49"/>
  <c r="FV241" i="49"/>
  <c r="FV240" i="49"/>
  <c r="FV239" i="49"/>
  <c r="FV238" i="49"/>
  <c r="FV237" i="49"/>
  <c r="FV236" i="49"/>
  <c r="FV235" i="49"/>
  <c r="FV234" i="49"/>
  <c r="FV233" i="49"/>
  <c r="FV232" i="49"/>
  <c r="FV231" i="49"/>
  <c r="FV230" i="49"/>
  <c r="FV229" i="49"/>
  <c r="FV228" i="49"/>
  <c r="FV227" i="49"/>
  <c r="FV226" i="49"/>
  <c r="FV225" i="49"/>
  <c r="FV224" i="49"/>
  <c r="FV223" i="49"/>
  <c r="FV222" i="49"/>
  <c r="FV221" i="49"/>
  <c r="FV220" i="49"/>
  <c r="FV219" i="49"/>
  <c r="FV218" i="49"/>
  <c r="FV217" i="49"/>
  <c r="FV216" i="49"/>
  <c r="FV215" i="49"/>
  <c r="FV214" i="49"/>
  <c r="FV213" i="49"/>
  <c r="FV212" i="49"/>
  <c r="FV211" i="49"/>
  <c r="FV210" i="49"/>
  <c r="FV209" i="49"/>
  <c r="FV208" i="49"/>
  <c r="FV207" i="49"/>
  <c r="FV206" i="49"/>
  <c r="FV205" i="49"/>
  <c r="FV204" i="49"/>
  <c r="FV203" i="49"/>
  <c r="FV202" i="49"/>
  <c r="FV201" i="49"/>
  <c r="FV200" i="49"/>
  <c r="FV199" i="49"/>
  <c r="FV198" i="49"/>
  <c r="FV197" i="49"/>
  <c r="FV196" i="49"/>
  <c r="FV195" i="49"/>
  <c r="FV194" i="49"/>
  <c r="FV193" i="49"/>
  <c r="FV192" i="49"/>
  <c r="FV191" i="49"/>
  <c r="FV190" i="49"/>
  <c r="FV189" i="49"/>
  <c r="FV188" i="49"/>
  <c r="FV187" i="49"/>
  <c r="FV186" i="49"/>
  <c r="FV185" i="49"/>
  <c r="FV184" i="49"/>
  <c r="FV183" i="49"/>
  <c r="FV182" i="49"/>
  <c r="FV181" i="49"/>
  <c r="FV180" i="49"/>
  <c r="FV179" i="49"/>
  <c r="FV178" i="49"/>
  <c r="FV177" i="49"/>
  <c r="FV176" i="49"/>
  <c r="FV175" i="49"/>
  <c r="FV174" i="49"/>
  <c r="FV173" i="49"/>
  <c r="FV172" i="49"/>
  <c r="FV171" i="49"/>
  <c r="FV170" i="49"/>
  <c r="FV169" i="49"/>
  <c r="FV168" i="49"/>
  <c r="FV167" i="49"/>
  <c r="FV166" i="49"/>
  <c r="FV165" i="49"/>
  <c r="FV164" i="49"/>
  <c r="FV163" i="49"/>
  <c r="FV162" i="49"/>
  <c r="FV161" i="49"/>
  <c r="FV160" i="49"/>
  <c r="FV159" i="49"/>
  <c r="FV158" i="49"/>
  <c r="FV157" i="49"/>
  <c r="FV156" i="49"/>
  <c r="FV155" i="49"/>
  <c r="FV154" i="49"/>
  <c r="FV153" i="49"/>
  <c r="FV152" i="49"/>
  <c r="FV151" i="49"/>
  <c r="FV150" i="49"/>
  <c r="FV149" i="49"/>
  <c r="FV148" i="49"/>
  <c r="FV147" i="49"/>
  <c r="FV146" i="49"/>
  <c r="FV145" i="49"/>
  <c r="FV144" i="49"/>
  <c r="FV143" i="49"/>
  <c r="FV142" i="49"/>
  <c r="FV141" i="49"/>
  <c r="FV140" i="49"/>
  <c r="FV139" i="49"/>
  <c r="FV138" i="49"/>
  <c r="FV137" i="49"/>
  <c r="FV136" i="49"/>
  <c r="FV135" i="49"/>
  <c r="FV134" i="49"/>
  <c r="FV133" i="49"/>
  <c r="FV132" i="49"/>
  <c r="FV131" i="49"/>
  <c r="FV130" i="49"/>
  <c r="FV129" i="49"/>
  <c r="FV128" i="49"/>
  <c r="FV127" i="49"/>
  <c r="FV126" i="49"/>
  <c r="FV125" i="49"/>
  <c r="FV124" i="49"/>
  <c r="FV123" i="49"/>
  <c r="FV122" i="49"/>
  <c r="FV121" i="49"/>
  <c r="FV120" i="49"/>
  <c r="FV119" i="49"/>
  <c r="FV118" i="49"/>
  <c r="FV117" i="49"/>
  <c r="FV116" i="49"/>
  <c r="FV115" i="49"/>
  <c r="FV114" i="49"/>
  <c r="FV113" i="49"/>
  <c r="FV112" i="49"/>
  <c r="FV111" i="49"/>
  <c r="FV110" i="49"/>
  <c r="FV109" i="49"/>
  <c r="FV108" i="49"/>
  <c r="FV107" i="49"/>
  <c r="FV106" i="49"/>
  <c r="FV105" i="49"/>
  <c r="FV104" i="49"/>
  <c r="FV103" i="49"/>
  <c r="FV102" i="49"/>
  <c r="FV101" i="49"/>
  <c r="FV100" i="49"/>
  <c r="FV99" i="49"/>
  <c r="FV98" i="49"/>
  <c r="FV97" i="49"/>
  <c r="FV96" i="49"/>
  <c r="FV95" i="49"/>
  <c r="FV94" i="49"/>
  <c r="FV93" i="49"/>
  <c r="FV92" i="49"/>
  <c r="FV91" i="49"/>
  <c r="FV90" i="49"/>
  <c r="FV89" i="49"/>
  <c r="FV88" i="49"/>
  <c r="FV87" i="49"/>
  <c r="FV86" i="49"/>
  <c r="FV85" i="49"/>
  <c r="FV84" i="49"/>
  <c r="FV83" i="49"/>
  <c r="FV82" i="49"/>
  <c r="FV81" i="49"/>
  <c r="FV80" i="49"/>
  <c r="FV79" i="49"/>
  <c r="FV78" i="49"/>
  <c r="FV77" i="49"/>
  <c r="FV76" i="49"/>
  <c r="FV75" i="49"/>
  <c r="FV74" i="49"/>
  <c r="FV73" i="49"/>
  <c r="FV72" i="49"/>
  <c r="FV71" i="49"/>
  <c r="FV70" i="49"/>
  <c r="FV69" i="49"/>
  <c r="FV68" i="49"/>
  <c r="FV67" i="49"/>
  <c r="FV66" i="49"/>
  <c r="FV65" i="49"/>
  <c r="FV64" i="49"/>
  <c r="FV63" i="49"/>
  <c r="FV62" i="49"/>
  <c r="FV61" i="49"/>
  <c r="FV60" i="49"/>
  <c r="FV59" i="49"/>
  <c r="FV58" i="49"/>
  <c r="FV57" i="49"/>
  <c r="FV56" i="49"/>
  <c r="FV55" i="49"/>
  <c r="FV54" i="49"/>
  <c r="FV53" i="49"/>
  <c r="FV52" i="49"/>
  <c r="FV51" i="49"/>
  <c r="FV50" i="49"/>
  <c r="FV49" i="49"/>
  <c r="FV48" i="49"/>
  <c r="FV47" i="49"/>
  <c r="FV46" i="49"/>
  <c r="FV45" i="49"/>
  <c r="FV44" i="49"/>
  <c r="FV43" i="49"/>
  <c r="FV42" i="49"/>
  <c r="FV41" i="49"/>
  <c r="FV40" i="49"/>
  <c r="FV39" i="49"/>
  <c r="FV38" i="49"/>
  <c r="FV37" i="49"/>
  <c r="FV36" i="49"/>
  <c r="FV35" i="49"/>
  <c r="FV34" i="49"/>
  <c r="FV33" i="49"/>
  <c r="FV32" i="49"/>
  <c r="FV31" i="49"/>
  <c r="FV30" i="49"/>
  <c r="FV29" i="49"/>
  <c r="FV28" i="49"/>
  <c r="FV27" i="49"/>
  <c r="FV26" i="49"/>
  <c r="FV25" i="49"/>
  <c r="FV24" i="49"/>
  <c r="FV23" i="49"/>
  <c r="FV22" i="49"/>
  <c r="FV21" i="49"/>
  <c r="FV20" i="49"/>
  <c r="FV19" i="49"/>
  <c r="FV18" i="49"/>
  <c r="FV17" i="49"/>
  <c r="FV16" i="49"/>
  <c r="FV15" i="49"/>
  <c r="FV14" i="49"/>
  <c r="AY1008" i="30" l="1"/>
  <c r="C14" i="49"/>
  <c r="GN1013" i="49"/>
  <c r="GL1013" i="49"/>
  <c r="GJ1013" i="49"/>
  <c r="GH1013" i="49"/>
  <c r="GC1013" i="49"/>
  <c r="GA1013" i="49"/>
  <c r="FY1013" i="49"/>
  <c r="FK1013" i="49"/>
  <c r="FH1013" i="49"/>
  <c r="FF1013" i="49"/>
  <c r="FB1013" i="49"/>
  <c r="FA1013" i="49"/>
  <c r="ER1013" i="49"/>
  <c r="EK1013" i="49"/>
  <c r="EI1013" i="49"/>
  <c r="EG1013" i="49"/>
  <c r="EE1013" i="49"/>
  <c r="EB1013" i="49"/>
  <c r="DV1013" i="49"/>
  <c r="DQ1013" i="49"/>
  <c r="DO1013" i="49"/>
  <c r="DM1013" i="49"/>
  <c r="DK1013" i="49"/>
  <c r="DI1013" i="49"/>
  <c r="DG1013" i="49"/>
  <c r="DE1013" i="49"/>
  <c r="CW1013" i="49"/>
  <c r="CU1013" i="49"/>
  <c r="BY1013" i="49"/>
  <c r="BT1013" i="49"/>
  <c r="BP1013" i="49"/>
  <c r="BO1013" i="49"/>
  <c r="BI1013" i="49"/>
  <c r="BG1013" i="49"/>
  <c r="BE1013" i="49"/>
  <c r="BA1013" i="49"/>
  <c r="AY1013" i="49"/>
  <c r="AR1013" i="49"/>
  <c r="AQ1013" i="49"/>
  <c r="AP1013" i="49"/>
  <c r="AO1013" i="49"/>
  <c r="AN1013" i="49"/>
  <c r="AM1013" i="49"/>
  <c r="AK1013" i="49"/>
  <c r="AJ1013" i="49"/>
  <c r="AC1013" i="49"/>
  <c r="AB1013" i="49"/>
  <c r="AA1013" i="49"/>
  <c r="X1013" i="49"/>
  <c r="W1013" i="49"/>
  <c r="V1013" i="49"/>
  <c r="U1013" i="49"/>
  <c r="T1013" i="49"/>
  <c r="S1013" i="49"/>
  <c r="R1013" i="49"/>
  <c r="Q1013" i="49"/>
  <c r="P1013" i="49"/>
  <c r="O1013" i="49"/>
  <c r="N1013" i="49"/>
  <c r="M1013" i="49"/>
  <c r="L1013" i="49"/>
  <c r="K1013" i="49"/>
  <c r="J1013" i="49"/>
  <c r="I1013" i="49"/>
  <c r="H1013" i="49"/>
  <c r="G1013" i="49"/>
  <c r="F1013" i="49"/>
  <c r="E1013" i="49"/>
  <c r="C1013" i="49"/>
  <c r="B1013" i="49"/>
  <c r="FX1013" i="49" s="1"/>
  <c r="GN1012" i="49"/>
  <c r="GL1012" i="49"/>
  <c r="GJ1012" i="49"/>
  <c r="GH1012" i="49"/>
  <c r="GC1012" i="49"/>
  <c r="GA1012" i="49"/>
  <c r="FY1012" i="49"/>
  <c r="FK1012" i="49"/>
  <c r="FH1012" i="49"/>
  <c r="FF1012" i="49"/>
  <c r="FB1012" i="49"/>
  <c r="FA1012" i="49"/>
  <c r="ER1012" i="49"/>
  <c r="EK1012" i="49"/>
  <c r="EI1012" i="49"/>
  <c r="EG1012" i="49"/>
  <c r="EE1012" i="49"/>
  <c r="EB1012" i="49"/>
  <c r="DV1012" i="49"/>
  <c r="DQ1012" i="49"/>
  <c r="DO1012" i="49"/>
  <c r="DM1012" i="49"/>
  <c r="DK1012" i="49"/>
  <c r="DI1012" i="49"/>
  <c r="DG1012" i="49"/>
  <c r="DE1012" i="49"/>
  <c r="CW1012" i="49"/>
  <c r="CU1012" i="49"/>
  <c r="BY1012" i="49"/>
  <c r="BT1012" i="49"/>
  <c r="BP1012" i="49"/>
  <c r="BO1012" i="49"/>
  <c r="BI1012" i="49"/>
  <c r="BG1012" i="49"/>
  <c r="BE1012" i="49"/>
  <c r="BA1012" i="49"/>
  <c r="AY1012" i="49"/>
  <c r="AR1012" i="49"/>
  <c r="AQ1012" i="49"/>
  <c r="AP1012" i="49"/>
  <c r="AO1012" i="49"/>
  <c r="AN1012" i="49"/>
  <c r="AM1012" i="49"/>
  <c r="AK1012" i="49"/>
  <c r="AJ1012" i="49"/>
  <c r="AC1012" i="49"/>
  <c r="AB1012" i="49"/>
  <c r="AA1012" i="49"/>
  <c r="X1012" i="49"/>
  <c r="W1012" i="49"/>
  <c r="V1012" i="49"/>
  <c r="U1012" i="49"/>
  <c r="T1012" i="49"/>
  <c r="S1012" i="49"/>
  <c r="R1012" i="49"/>
  <c r="Q1012" i="49"/>
  <c r="P1012" i="49"/>
  <c r="O1012" i="49"/>
  <c r="N1012" i="49"/>
  <c r="M1012" i="49"/>
  <c r="L1012" i="49"/>
  <c r="K1012" i="49"/>
  <c r="J1012" i="49"/>
  <c r="I1012" i="49"/>
  <c r="H1012" i="49"/>
  <c r="G1012" i="49"/>
  <c r="F1012" i="49"/>
  <c r="E1012" i="49"/>
  <c r="C1012" i="49"/>
  <c r="B1012" i="49"/>
  <c r="GN1011" i="49"/>
  <c r="GL1011" i="49"/>
  <c r="GJ1011" i="49"/>
  <c r="GH1011" i="49"/>
  <c r="GC1011" i="49"/>
  <c r="GA1011" i="49"/>
  <c r="FY1011" i="49"/>
  <c r="FK1011" i="49"/>
  <c r="FH1011" i="49"/>
  <c r="FF1011" i="49"/>
  <c r="FB1011" i="49"/>
  <c r="FA1011" i="49"/>
  <c r="ER1011" i="49"/>
  <c r="EK1011" i="49"/>
  <c r="EI1011" i="49"/>
  <c r="EG1011" i="49"/>
  <c r="EE1011" i="49"/>
  <c r="EB1011" i="49"/>
  <c r="DV1011" i="49"/>
  <c r="DQ1011" i="49"/>
  <c r="DO1011" i="49"/>
  <c r="DM1011" i="49"/>
  <c r="DK1011" i="49"/>
  <c r="DI1011" i="49"/>
  <c r="DG1011" i="49"/>
  <c r="DE1011" i="49"/>
  <c r="CW1011" i="49"/>
  <c r="CU1011" i="49"/>
  <c r="BY1011" i="49"/>
  <c r="BT1011" i="49"/>
  <c r="BP1011" i="49"/>
  <c r="BO1011" i="49"/>
  <c r="BI1011" i="49"/>
  <c r="BG1011" i="49"/>
  <c r="BE1011" i="49"/>
  <c r="BA1011" i="49"/>
  <c r="AY1011" i="49"/>
  <c r="AR1011" i="49"/>
  <c r="AQ1011" i="49"/>
  <c r="AP1011" i="49"/>
  <c r="AO1011" i="49"/>
  <c r="AN1011" i="49"/>
  <c r="AM1011" i="49"/>
  <c r="AK1011" i="49"/>
  <c r="AJ1011" i="49"/>
  <c r="AC1011" i="49"/>
  <c r="AB1011" i="49"/>
  <c r="AA1011" i="49"/>
  <c r="X1011" i="49"/>
  <c r="W1011" i="49"/>
  <c r="V1011" i="49"/>
  <c r="U1011" i="49"/>
  <c r="T1011" i="49"/>
  <c r="S1011" i="49"/>
  <c r="R1011" i="49"/>
  <c r="Q1011" i="49"/>
  <c r="P1011" i="49"/>
  <c r="O1011" i="49"/>
  <c r="N1011" i="49"/>
  <c r="M1011" i="49"/>
  <c r="L1011" i="49"/>
  <c r="K1011" i="49"/>
  <c r="J1011" i="49"/>
  <c r="I1011" i="49"/>
  <c r="H1011" i="49"/>
  <c r="G1011" i="49"/>
  <c r="F1011" i="49"/>
  <c r="E1011" i="49"/>
  <c r="C1011" i="49"/>
  <c r="B1011" i="49"/>
  <c r="FX1011" i="49" s="1"/>
  <c r="GN1010" i="49"/>
  <c r="GL1010" i="49"/>
  <c r="GJ1010" i="49"/>
  <c r="GH1010" i="49"/>
  <c r="GC1010" i="49"/>
  <c r="GA1010" i="49"/>
  <c r="FY1010" i="49"/>
  <c r="FK1010" i="49"/>
  <c r="FH1010" i="49"/>
  <c r="FF1010" i="49"/>
  <c r="FB1010" i="49"/>
  <c r="FA1010" i="49"/>
  <c r="ER1010" i="49"/>
  <c r="EK1010" i="49"/>
  <c r="EI1010" i="49"/>
  <c r="EG1010" i="49"/>
  <c r="EE1010" i="49"/>
  <c r="EB1010" i="49"/>
  <c r="DV1010" i="49"/>
  <c r="DQ1010" i="49"/>
  <c r="DO1010" i="49"/>
  <c r="DM1010" i="49"/>
  <c r="DK1010" i="49"/>
  <c r="DI1010" i="49"/>
  <c r="DG1010" i="49"/>
  <c r="DE1010" i="49"/>
  <c r="CW1010" i="49"/>
  <c r="CU1010" i="49"/>
  <c r="BY1010" i="49"/>
  <c r="BT1010" i="49"/>
  <c r="BP1010" i="49"/>
  <c r="BO1010" i="49"/>
  <c r="BI1010" i="49"/>
  <c r="BG1010" i="49"/>
  <c r="BE1010" i="49"/>
  <c r="BA1010" i="49"/>
  <c r="AY1010" i="49"/>
  <c r="AR1010" i="49"/>
  <c r="AQ1010" i="49"/>
  <c r="AP1010" i="49"/>
  <c r="AO1010" i="49"/>
  <c r="AN1010" i="49"/>
  <c r="AM1010" i="49"/>
  <c r="AK1010" i="49"/>
  <c r="AJ1010" i="49"/>
  <c r="AC1010" i="49"/>
  <c r="AB1010" i="49"/>
  <c r="AA1010" i="49"/>
  <c r="X1010" i="49"/>
  <c r="W1010" i="49"/>
  <c r="V1010" i="49"/>
  <c r="U1010" i="49"/>
  <c r="T1010" i="49"/>
  <c r="S1010" i="49"/>
  <c r="R1010" i="49"/>
  <c r="Q1010" i="49"/>
  <c r="P1010" i="49"/>
  <c r="O1010" i="49"/>
  <c r="N1010" i="49"/>
  <c r="M1010" i="49"/>
  <c r="L1010" i="49"/>
  <c r="K1010" i="49"/>
  <c r="J1010" i="49"/>
  <c r="I1010" i="49"/>
  <c r="H1010" i="49"/>
  <c r="G1010" i="49"/>
  <c r="F1010" i="49"/>
  <c r="E1010" i="49"/>
  <c r="C1010" i="49"/>
  <c r="B1010" i="49"/>
  <c r="GN1009" i="49"/>
  <c r="GL1009" i="49"/>
  <c r="GJ1009" i="49"/>
  <c r="GH1009" i="49"/>
  <c r="GC1009" i="49"/>
  <c r="GA1009" i="49"/>
  <c r="FY1009" i="49"/>
  <c r="FK1009" i="49"/>
  <c r="FH1009" i="49"/>
  <c r="FF1009" i="49"/>
  <c r="FB1009" i="49"/>
  <c r="FA1009" i="49"/>
  <c r="ER1009" i="49"/>
  <c r="EK1009" i="49"/>
  <c r="EI1009" i="49"/>
  <c r="EG1009" i="49"/>
  <c r="EE1009" i="49"/>
  <c r="EB1009" i="49"/>
  <c r="DV1009" i="49"/>
  <c r="DQ1009" i="49"/>
  <c r="DO1009" i="49"/>
  <c r="DM1009" i="49"/>
  <c r="DK1009" i="49"/>
  <c r="DI1009" i="49"/>
  <c r="DG1009" i="49"/>
  <c r="DE1009" i="49"/>
  <c r="CW1009" i="49"/>
  <c r="CU1009" i="49"/>
  <c r="BY1009" i="49"/>
  <c r="BT1009" i="49"/>
  <c r="BP1009" i="49"/>
  <c r="BO1009" i="49"/>
  <c r="BI1009" i="49"/>
  <c r="BG1009" i="49"/>
  <c r="BE1009" i="49"/>
  <c r="BA1009" i="49"/>
  <c r="AY1009" i="49"/>
  <c r="AR1009" i="49"/>
  <c r="AQ1009" i="49"/>
  <c r="AP1009" i="49"/>
  <c r="AO1009" i="49"/>
  <c r="AN1009" i="49"/>
  <c r="AM1009" i="49"/>
  <c r="AK1009" i="49"/>
  <c r="AJ1009" i="49"/>
  <c r="AC1009" i="49"/>
  <c r="AB1009" i="49"/>
  <c r="AA1009" i="49"/>
  <c r="X1009" i="49"/>
  <c r="W1009" i="49"/>
  <c r="V1009" i="49"/>
  <c r="U1009" i="49"/>
  <c r="T1009" i="49"/>
  <c r="S1009" i="49"/>
  <c r="R1009" i="49"/>
  <c r="Q1009" i="49"/>
  <c r="P1009" i="49"/>
  <c r="O1009" i="49"/>
  <c r="N1009" i="49"/>
  <c r="M1009" i="49"/>
  <c r="L1009" i="49"/>
  <c r="K1009" i="49"/>
  <c r="J1009" i="49"/>
  <c r="I1009" i="49"/>
  <c r="H1009" i="49"/>
  <c r="G1009" i="49"/>
  <c r="F1009" i="49"/>
  <c r="E1009" i="49"/>
  <c r="C1009" i="49"/>
  <c r="B1009" i="49"/>
  <c r="FX1009" i="49" s="1"/>
  <c r="GN1008" i="49"/>
  <c r="GL1008" i="49"/>
  <c r="GJ1008" i="49"/>
  <c r="GH1008" i="49"/>
  <c r="GC1008" i="49"/>
  <c r="GA1008" i="49"/>
  <c r="FY1008" i="49"/>
  <c r="FK1008" i="49"/>
  <c r="FH1008" i="49"/>
  <c r="FF1008" i="49"/>
  <c r="FB1008" i="49"/>
  <c r="FA1008" i="49"/>
  <c r="ER1008" i="49"/>
  <c r="EK1008" i="49"/>
  <c r="EI1008" i="49"/>
  <c r="EG1008" i="49"/>
  <c r="EE1008" i="49"/>
  <c r="EB1008" i="49"/>
  <c r="DV1008" i="49"/>
  <c r="DQ1008" i="49"/>
  <c r="DO1008" i="49"/>
  <c r="DM1008" i="49"/>
  <c r="DK1008" i="49"/>
  <c r="DI1008" i="49"/>
  <c r="DG1008" i="49"/>
  <c r="DE1008" i="49"/>
  <c r="CW1008" i="49"/>
  <c r="CU1008" i="49"/>
  <c r="BY1008" i="49"/>
  <c r="BT1008" i="49"/>
  <c r="BP1008" i="49"/>
  <c r="BO1008" i="49"/>
  <c r="BI1008" i="49"/>
  <c r="BG1008" i="49"/>
  <c r="BE1008" i="49"/>
  <c r="BA1008" i="49"/>
  <c r="AY1008" i="49"/>
  <c r="AR1008" i="49"/>
  <c r="AQ1008" i="49"/>
  <c r="AP1008" i="49"/>
  <c r="AO1008" i="49"/>
  <c r="AN1008" i="49"/>
  <c r="AM1008" i="49"/>
  <c r="AK1008" i="49"/>
  <c r="AJ1008" i="49"/>
  <c r="AC1008" i="49"/>
  <c r="AB1008" i="49"/>
  <c r="AA1008" i="49"/>
  <c r="X1008" i="49"/>
  <c r="W1008" i="49"/>
  <c r="V1008" i="49"/>
  <c r="U1008" i="49"/>
  <c r="T1008" i="49"/>
  <c r="S1008" i="49"/>
  <c r="R1008" i="49"/>
  <c r="Q1008" i="49"/>
  <c r="P1008" i="49"/>
  <c r="O1008" i="49"/>
  <c r="N1008" i="49"/>
  <c r="M1008" i="49"/>
  <c r="L1008" i="49"/>
  <c r="K1008" i="49"/>
  <c r="J1008" i="49"/>
  <c r="I1008" i="49"/>
  <c r="H1008" i="49"/>
  <c r="G1008" i="49"/>
  <c r="F1008" i="49"/>
  <c r="E1008" i="49"/>
  <c r="C1008" i="49"/>
  <c r="B1008" i="49"/>
  <c r="GN1007" i="49"/>
  <c r="GL1007" i="49"/>
  <c r="GJ1007" i="49"/>
  <c r="GH1007" i="49"/>
  <c r="GC1007" i="49"/>
  <c r="GA1007" i="49"/>
  <c r="FY1007" i="49"/>
  <c r="FK1007" i="49"/>
  <c r="FH1007" i="49"/>
  <c r="FF1007" i="49"/>
  <c r="FB1007" i="49"/>
  <c r="FA1007" i="49"/>
  <c r="ER1007" i="49"/>
  <c r="EK1007" i="49"/>
  <c r="EI1007" i="49"/>
  <c r="EG1007" i="49"/>
  <c r="EE1007" i="49"/>
  <c r="EB1007" i="49"/>
  <c r="DV1007" i="49"/>
  <c r="DQ1007" i="49"/>
  <c r="DO1007" i="49"/>
  <c r="DM1007" i="49"/>
  <c r="DK1007" i="49"/>
  <c r="DI1007" i="49"/>
  <c r="DG1007" i="49"/>
  <c r="DE1007" i="49"/>
  <c r="CW1007" i="49"/>
  <c r="CU1007" i="49"/>
  <c r="BY1007" i="49"/>
  <c r="BT1007" i="49"/>
  <c r="BP1007" i="49"/>
  <c r="BO1007" i="49"/>
  <c r="BI1007" i="49"/>
  <c r="BG1007" i="49"/>
  <c r="BE1007" i="49"/>
  <c r="BA1007" i="49"/>
  <c r="AY1007" i="49"/>
  <c r="AR1007" i="49"/>
  <c r="AQ1007" i="49"/>
  <c r="AP1007" i="49"/>
  <c r="AO1007" i="49"/>
  <c r="AN1007" i="49"/>
  <c r="AM1007" i="49"/>
  <c r="AK1007" i="49"/>
  <c r="AJ1007" i="49"/>
  <c r="AC1007" i="49"/>
  <c r="AB1007" i="49"/>
  <c r="AA1007" i="49"/>
  <c r="X1007" i="49"/>
  <c r="W1007" i="49"/>
  <c r="V1007" i="49"/>
  <c r="U1007" i="49"/>
  <c r="T1007" i="49"/>
  <c r="S1007" i="49"/>
  <c r="R1007" i="49"/>
  <c r="Q1007" i="49"/>
  <c r="P1007" i="49"/>
  <c r="O1007" i="49"/>
  <c r="N1007" i="49"/>
  <c r="M1007" i="49"/>
  <c r="L1007" i="49"/>
  <c r="K1007" i="49"/>
  <c r="J1007" i="49"/>
  <c r="I1007" i="49"/>
  <c r="H1007" i="49"/>
  <c r="G1007" i="49"/>
  <c r="F1007" i="49"/>
  <c r="E1007" i="49"/>
  <c r="C1007" i="49"/>
  <c r="B1007" i="49"/>
  <c r="GN1006" i="49"/>
  <c r="GL1006" i="49"/>
  <c r="GJ1006" i="49"/>
  <c r="GH1006" i="49"/>
  <c r="GC1006" i="49"/>
  <c r="GA1006" i="49"/>
  <c r="FY1006" i="49"/>
  <c r="FK1006" i="49"/>
  <c r="FH1006" i="49"/>
  <c r="FF1006" i="49"/>
  <c r="FB1006" i="49"/>
  <c r="FA1006" i="49"/>
  <c r="ER1006" i="49"/>
  <c r="EK1006" i="49"/>
  <c r="EI1006" i="49"/>
  <c r="EG1006" i="49"/>
  <c r="EE1006" i="49"/>
  <c r="EB1006" i="49"/>
  <c r="DV1006" i="49"/>
  <c r="DQ1006" i="49"/>
  <c r="DO1006" i="49"/>
  <c r="DM1006" i="49"/>
  <c r="DK1006" i="49"/>
  <c r="DI1006" i="49"/>
  <c r="DG1006" i="49"/>
  <c r="DE1006" i="49"/>
  <c r="CW1006" i="49"/>
  <c r="CU1006" i="49"/>
  <c r="BY1006" i="49"/>
  <c r="BT1006" i="49"/>
  <c r="BP1006" i="49"/>
  <c r="BO1006" i="49"/>
  <c r="BI1006" i="49"/>
  <c r="BG1006" i="49"/>
  <c r="BE1006" i="49"/>
  <c r="BA1006" i="49"/>
  <c r="AY1006" i="49"/>
  <c r="AR1006" i="49"/>
  <c r="AQ1006" i="49"/>
  <c r="AP1006" i="49"/>
  <c r="AO1006" i="49"/>
  <c r="AN1006" i="49"/>
  <c r="AM1006" i="49"/>
  <c r="AK1006" i="49"/>
  <c r="AJ1006" i="49"/>
  <c r="AC1006" i="49"/>
  <c r="AB1006" i="49"/>
  <c r="AA1006" i="49"/>
  <c r="X1006" i="49"/>
  <c r="W1006" i="49"/>
  <c r="V1006" i="49"/>
  <c r="U1006" i="49"/>
  <c r="T1006" i="49"/>
  <c r="S1006" i="49"/>
  <c r="R1006" i="49"/>
  <c r="Q1006" i="49"/>
  <c r="P1006" i="49"/>
  <c r="O1006" i="49"/>
  <c r="N1006" i="49"/>
  <c r="M1006" i="49"/>
  <c r="L1006" i="49"/>
  <c r="K1006" i="49"/>
  <c r="J1006" i="49"/>
  <c r="I1006" i="49"/>
  <c r="H1006" i="49"/>
  <c r="G1006" i="49"/>
  <c r="F1006" i="49"/>
  <c r="E1006" i="49"/>
  <c r="C1006" i="49"/>
  <c r="B1006" i="49"/>
  <c r="GN1005" i="49"/>
  <c r="GL1005" i="49"/>
  <c r="GJ1005" i="49"/>
  <c r="GH1005" i="49"/>
  <c r="GC1005" i="49"/>
  <c r="GA1005" i="49"/>
  <c r="FY1005" i="49"/>
  <c r="FK1005" i="49"/>
  <c r="FH1005" i="49"/>
  <c r="FF1005" i="49"/>
  <c r="FB1005" i="49"/>
  <c r="FA1005" i="49"/>
  <c r="ER1005" i="49"/>
  <c r="EK1005" i="49"/>
  <c r="EI1005" i="49"/>
  <c r="EG1005" i="49"/>
  <c r="EE1005" i="49"/>
  <c r="EB1005" i="49"/>
  <c r="DV1005" i="49"/>
  <c r="DQ1005" i="49"/>
  <c r="DO1005" i="49"/>
  <c r="DM1005" i="49"/>
  <c r="DK1005" i="49"/>
  <c r="DI1005" i="49"/>
  <c r="DG1005" i="49"/>
  <c r="DE1005" i="49"/>
  <c r="CW1005" i="49"/>
  <c r="CU1005" i="49"/>
  <c r="BY1005" i="49"/>
  <c r="BT1005" i="49"/>
  <c r="BP1005" i="49"/>
  <c r="BO1005" i="49"/>
  <c r="BI1005" i="49"/>
  <c r="BG1005" i="49"/>
  <c r="BE1005" i="49"/>
  <c r="BA1005" i="49"/>
  <c r="AY1005" i="49"/>
  <c r="AR1005" i="49"/>
  <c r="AQ1005" i="49"/>
  <c r="AP1005" i="49"/>
  <c r="AO1005" i="49"/>
  <c r="AN1005" i="49"/>
  <c r="AM1005" i="49"/>
  <c r="AK1005" i="49"/>
  <c r="AJ1005" i="49"/>
  <c r="AC1005" i="49"/>
  <c r="AB1005" i="49"/>
  <c r="AA1005" i="49"/>
  <c r="X1005" i="49"/>
  <c r="W1005" i="49"/>
  <c r="V1005" i="49"/>
  <c r="U1005" i="49"/>
  <c r="T1005" i="49"/>
  <c r="S1005" i="49"/>
  <c r="R1005" i="49"/>
  <c r="Q1005" i="49"/>
  <c r="P1005" i="49"/>
  <c r="O1005" i="49"/>
  <c r="N1005" i="49"/>
  <c r="M1005" i="49"/>
  <c r="L1005" i="49"/>
  <c r="K1005" i="49"/>
  <c r="J1005" i="49"/>
  <c r="I1005" i="49"/>
  <c r="H1005" i="49"/>
  <c r="G1005" i="49"/>
  <c r="F1005" i="49"/>
  <c r="E1005" i="49"/>
  <c r="C1005" i="49"/>
  <c r="B1005" i="49"/>
  <c r="FX1005" i="49" s="1"/>
  <c r="GN1004" i="49"/>
  <c r="GL1004" i="49"/>
  <c r="GJ1004" i="49"/>
  <c r="GH1004" i="49"/>
  <c r="GC1004" i="49"/>
  <c r="GA1004" i="49"/>
  <c r="FY1004" i="49"/>
  <c r="FK1004" i="49"/>
  <c r="FH1004" i="49"/>
  <c r="FF1004" i="49"/>
  <c r="FB1004" i="49"/>
  <c r="FA1004" i="49"/>
  <c r="ER1004" i="49"/>
  <c r="EK1004" i="49"/>
  <c r="EI1004" i="49"/>
  <c r="EG1004" i="49"/>
  <c r="EE1004" i="49"/>
  <c r="EB1004" i="49"/>
  <c r="DV1004" i="49"/>
  <c r="DQ1004" i="49"/>
  <c r="DO1004" i="49"/>
  <c r="DM1004" i="49"/>
  <c r="DK1004" i="49"/>
  <c r="DI1004" i="49"/>
  <c r="DG1004" i="49"/>
  <c r="DE1004" i="49"/>
  <c r="CW1004" i="49"/>
  <c r="CU1004" i="49"/>
  <c r="BY1004" i="49"/>
  <c r="BT1004" i="49"/>
  <c r="BP1004" i="49"/>
  <c r="BO1004" i="49"/>
  <c r="BI1004" i="49"/>
  <c r="BG1004" i="49"/>
  <c r="BE1004" i="49"/>
  <c r="BA1004" i="49"/>
  <c r="AY1004" i="49"/>
  <c r="AR1004" i="49"/>
  <c r="AQ1004" i="49"/>
  <c r="AP1004" i="49"/>
  <c r="AO1004" i="49"/>
  <c r="AN1004" i="49"/>
  <c r="AM1004" i="49"/>
  <c r="AK1004" i="49"/>
  <c r="AJ1004" i="49"/>
  <c r="AC1004" i="49"/>
  <c r="AB1004" i="49"/>
  <c r="AA1004" i="49"/>
  <c r="X1004" i="49"/>
  <c r="W1004" i="49"/>
  <c r="V1004" i="49"/>
  <c r="U1004" i="49"/>
  <c r="T1004" i="49"/>
  <c r="S1004" i="49"/>
  <c r="R1004" i="49"/>
  <c r="Q1004" i="49"/>
  <c r="P1004" i="49"/>
  <c r="O1004" i="49"/>
  <c r="N1004" i="49"/>
  <c r="M1004" i="49"/>
  <c r="L1004" i="49"/>
  <c r="K1004" i="49"/>
  <c r="J1004" i="49"/>
  <c r="I1004" i="49"/>
  <c r="H1004" i="49"/>
  <c r="G1004" i="49"/>
  <c r="F1004" i="49"/>
  <c r="E1004" i="49"/>
  <c r="C1004" i="49"/>
  <c r="B1004" i="49"/>
  <c r="GN1003" i="49"/>
  <c r="GL1003" i="49"/>
  <c r="GJ1003" i="49"/>
  <c r="GH1003" i="49"/>
  <c r="GC1003" i="49"/>
  <c r="GA1003" i="49"/>
  <c r="FY1003" i="49"/>
  <c r="FK1003" i="49"/>
  <c r="FH1003" i="49"/>
  <c r="FF1003" i="49"/>
  <c r="FB1003" i="49"/>
  <c r="FA1003" i="49"/>
  <c r="ER1003" i="49"/>
  <c r="EK1003" i="49"/>
  <c r="EI1003" i="49"/>
  <c r="EG1003" i="49"/>
  <c r="EE1003" i="49"/>
  <c r="EB1003" i="49"/>
  <c r="DV1003" i="49"/>
  <c r="DQ1003" i="49"/>
  <c r="DO1003" i="49"/>
  <c r="DM1003" i="49"/>
  <c r="DK1003" i="49"/>
  <c r="DI1003" i="49"/>
  <c r="DG1003" i="49"/>
  <c r="DE1003" i="49"/>
  <c r="CW1003" i="49"/>
  <c r="CU1003" i="49"/>
  <c r="BY1003" i="49"/>
  <c r="BT1003" i="49"/>
  <c r="BP1003" i="49"/>
  <c r="BO1003" i="49"/>
  <c r="BI1003" i="49"/>
  <c r="BG1003" i="49"/>
  <c r="BE1003" i="49"/>
  <c r="BA1003" i="49"/>
  <c r="AY1003" i="49"/>
  <c r="AR1003" i="49"/>
  <c r="AQ1003" i="49"/>
  <c r="AP1003" i="49"/>
  <c r="AO1003" i="49"/>
  <c r="AN1003" i="49"/>
  <c r="AM1003" i="49"/>
  <c r="AK1003" i="49"/>
  <c r="AJ1003" i="49"/>
  <c r="AC1003" i="49"/>
  <c r="AB1003" i="49"/>
  <c r="AA1003" i="49"/>
  <c r="X1003" i="49"/>
  <c r="W1003" i="49"/>
  <c r="V1003" i="49"/>
  <c r="U1003" i="49"/>
  <c r="T1003" i="49"/>
  <c r="S1003" i="49"/>
  <c r="R1003" i="49"/>
  <c r="Q1003" i="49"/>
  <c r="P1003" i="49"/>
  <c r="O1003" i="49"/>
  <c r="N1003" i="49"/>
  <c r="M1003" i="49"/>
  <c r="L1003" i="49"/>
  <c r="K1003" i="49"/>
  <c r="J1003" i="49"/>
  <c r="I1003" i="49"/>
  <c r="H1003" i="49"/>
  <c r="G1003" i="49"/>
  <c r="F1003" i="49"/>
  <c r="E1003" i="49"/>
  <c r="C1003" i="49"/>
  <c r="B1003" i="49"/>
  <c r="FX1003" i="49" s="1"/>
  <c r="GN1002" i="49"/>
  <c r="GL1002" i="49"/>
  <c r="GJ1002" i="49"/>
  <c r="GH1002" i="49"/>
  <c r="GC1002" i="49"/>
  <c r="GA1002" i="49"/>
  <c r="FY1002" i="49"/>
  <c r="FK1002" i="49"/>
  <c r="FH1002" i="49"/>
  <c r="FF1002" i="49"/>
  <c r="FB1002" i="49"/>
  <c r="FA1002" i="49"/>
  <c r="ER1002" i="49"/>
  <c r="EK1002" i="49"/>
  <c r="EI1002" i="49"/>
  <c r="EG1002" i="49"/>
  <c r="EE1002" i="49"/>
  <c r="EB1002" i="49"/>
  <c r="DV1002" i="49"/>
  <c r="DQ1002" i="49"/>
  <c r="DO1002" i="49"/>
  <c r="DM1002" i="49"/>
  <c r="DK1002" i="49"/>
  <c r="DI1002" i="49"/>
  <c r="DG1002" i="49"/>
  <c r="DE1002" i="49"/>
  <c r="CW1002" i="49"/>
  <c r="CU1002" i="49"/>
  <c r="BY1002" i="49"/>
  <c r="BT1002" i="49"/>
  <c r="BP1002" i="49"/>
  <c r="BO1002" i="49"/>
  <c r="BI1002" i="49"/>
  <c r="BG1002" i="49"/>
  <c r="BE1002" i="49"/>
  <c r="BA1002" i="49"/>
  <c r="AY1002" i="49"/>
  <c r="AR1002" i="49"/>
  <c r="AQ1002" i="49"/>
  <c r="AP1002" i="49"/>
  <c r="AO1002" i="49"/>
  <c r="AN1002" i="49"/>
  <c r="AM1002" i="49"/>
  <c r="AK1002" i="49"/>
  <c r="AJ1002" i="49"/>
  <c r="AC1002" i="49"/>
  <c r="AB1002" i="49"/>
  <c r="AA1002" i="49"/>
  <c r="X1002" i="49"/>
  <c r="W1002" i="49"/>
  <c r="V1002" i="49"/>
  <c r="U1002" i="49"/>
  <c r="T1002" i="49"/>
  <c r="S1002" i="49"/>
  <c r="R1002" i="49"/>
  <c r="Q1002" i="49"/>
  <c r="P1002" i="49"/>
  <c r="O1002" i="49"/>
  <c r="N1002" i="49"/>
  <c r="M1002" i="49"/>
  <c r="L1002" i="49"/>
  <c r="K1002" i="49"/>
  <c r="J1002" i="49"/>
  <c r="I1002" i="49"/>
  <c r="H1002" i="49"/>
  <c r="G1002" i="49"/>
  <c r="F1002" i="49"/>
  <c r="E1002" i="49"/>
  <c r="C1002" i="49"/>
  <c r="B1002" i="49"/>
  <c r="GN1001" i="49"/>
  <c r="GL1001" i="49"/>
  <c r="GJ1001" i="49"/>
  <c r="GH1001" i="49"/>
  <c r="GC1001" i="49"/>
  <c r="GA1001" i="49"/>
  <c r="FY1001" i="49"/>
  <c r="FK1001" i="49"/>
  <c r="FH1001" i="49"/>
  <c r="FF1001" i="49"/>
  <c r="FB1001" i="49"/>
  <c r="FA1001" i="49"/>
  <c r="ER1001" i="49"/>
  <c r="EK1001" i="49"/>
  <c r="EI1001" i="49"/>
  <c r="EG1001" i="49"/>
  <c r="EE1001" i="49"/>
  <c r="EB1001" i="49"/>
  <c r="DV1001" i="49"/>
  <c r="DQ1001" i="49"/>
  <c r="DO1001" i="49"/>
  <c r="DM1001" i="49"/>
  <c r="DK1001" i="49"/>
  <c r="DI1001" i="49"/>
  <c r="DG1001" i="49"/>
  <c r="DE1001" i="49"/>
  <c r="CW1001" i="49"/>
  <c r="CU1001" i="49"/>
  <c r="BY1001" i="49"/>
  <c r="BT1001" i="49"/>
  <c r="BP1001" i="49"/>
  <c r="BO1001" i="49"/>
  <c r="BI1001" i="49"/>
  <c r="BG1001" i="49"/>
  <c r="BE1001" i="49"/>
  <c r="BA1001" i="49"/>
  <c r="AY1001" i="49"/>
  <c r="AR1001" i="49"/>
  <c r="AQ1001" i="49"/>
  <c r="AP1001" i="49"/>
  <c r="AO1001" i="49"/>
  <c r="AN1001" i="49"/>
  <c r="AM1001" i="49"/>
  <c r="AK1001" i="49"/>
  <c r="AJ1001" i="49"/>
  <c r="AC1001" i="49"/>
  <c r="AB1001" i="49"/>
  <c r="AA1001" i="49"/>
  <c r="X1001" i="49"/>
  <c r="W1001" i="49"/>
  <c r="V1001" i="49"/>
  <c r="U1001" i="49"/>
  <c r="T1001" i="49"/>
  <c r="S1001" i="49"/>
  <c r="R1001" i="49"/>
  <c r="Q1001" i="49"/>
  <c r="P1001" i="49"/>
  <c r="O1001" i="49"/>
  <c r="N1001" i="49"/>
  <c r="M1001" i="49"/>
  <c r="L1001" i="49"/>
  <c r="K1001" i="49"/>
  <c r="J1001" i="49"/>
  <c r="I1001" i="49"/>
  <c r="H1001" i="49"/>
  <c r="G1001" i="49"/>
  <c r="F1001" i="49"/>
  <c r="E1001" i="49"/>
  <c r="C1001" i="49"/>
  <c r="B1001" i="49"/>
  <c r="FX1001" i="49" s="1"/>
  <c r="GN1000" i="49"/>
  <c r="GL1000" i="49"/>
  <c r="GJ1000" i="49"/>
  <c r="GH1000" i="49"/>
  <c r="GC1000" i="49"/>
  <c r="GA1000" i="49"/>
  <c r="FY1000" i="49"/>
  <c r="FK1000" i="49"/>
  <c r="FH1000" i="49"/>
  <c r="FF1000" i="49"/>
  <c r="FB1000" i="49"/>
  <c r="FA1000" i="49"/>
  <c r="ER1000" i="49"/>
  <c r="EK1000" i="49"/>
  <c r="EI1000" i="49"/>
  <c r="EG1000" i="49"/>
  <c r="EE1000" i="49"/>
  <c r="EB1000" i="49"/>
  <c r="DV1000" i="49"/>
  <c r="DQ1000" i="49"/>
  <c r="DO1000" i="49"/>
  <c r="DM1000" i="49"/>
  <c r="DK1000" i="49"/>
  <c r="DI1000" i="49"/>
  <c r="DG1000" i="49"/>
  <c r="DE1000" i="49"/>
  <c r="CW1000" i="49"/>
  <c r="CU1000" i="49"/>
  <c r="BY1000" i="49"/>
  <c r="BT1000" i="49"/>
  <c r="BP1000" i="49"/>
  <c r="BO1000" i="49"/>
  <c r="BI1000" i="49"/>
  <c r="BG1000" i="49"/>
  <c r="BE1000" i="49"/>
  <c r="BA1000" i="49"/>
  <c r="AY1000" i="49"/>
  <c r="AR1000" i="49"/>
  <c r="AQ1000" i="49"/>
  <c r="AP1000" i="49"/>
  <c r="AO1000" i="49"/>
  <c r="AN1000" i="49"/>
  <c r="AM1000" i="49"/>
  <c r="AK1000" i="49"/>
  <c r="AJ1000" i="49"/>
  <c r="AC1000" i="49"/>
  <c r="AB1000" i="49"/>
  <c r="AA1000" i="49"/>
  <c r="X1000" i="49"/>
  <c r="W1000" i="49"/>
  <c r="V1000" i="49"/>
  <c r="U1000" i="49"/>
  <c r="T1000" i="49"/>
  <c r="S1000" i="49"/>
  <c r="R1000" i="49"/>
  <c r="Q1000" i="49"/>
  <c r="P1000" i="49"/>
  <c r="O1000" i="49"/>
  <c r="N1000" i="49"/>
  <c r="M1000" i="49"/>
  <c r="L1000" i="49"/>
  <c r="K1000" i="49"/>
  <c r="J1000" i="49"/>
  <c r="I1000" i="49"/>
  <c r="H1000" i="49"/>
  <c r="G1000" i="49"/>
  <c r="F1000" i="49"/>
  <c r="E1000" i="49"/>
  <c r="C1000" i="49"/>
  <c r="B1000" i="49"/>
  <c r="GN999" i="49"/>
  <c r="GL999" i="49"/>
  <c r="GJ999" i="49"/>
  <c r="GH999" i="49"/>
  <c r="GC999" i="49"/>
  <c r="GA999" i="49"/>
  <c r="FY999" i="49"/>
  <c r="FK999" i="49"/>
  <c r="FH999" i="49"/>
  <c r="FF999" i="49"/>
  <c r="FB999" i="49"/>
  <c r="FA999" i="49"/>
  <c r="ER999" i="49"/>
  <c r="EK999" i="49"/>
  <c r="EI999" i="49"/>
  <c r="EG999" i="49"/>
  <c r="EE999" i="49"/>
  <c r="EB999" i="49"/>
  <c r="DV999" i="49"/>
  <c r="DQ999" i="49"/>
  <c r="DO999" i="49"/>
  <c r="DM999" i="49"/>
  <c r="DK999" i="49"/>
  <c r="DI999" i="49"/>
  <c r="DG999" i="49"/>
  <c r="DE999" i="49"/>
  <c r="CW999" i="49"/>
  <c r="CU999" i="49"/>
  <c r="BY999" i="49"/>
  <c r="BT999" i="49"/>
  <c r="BP999" i="49"/>
  <c r="BO999" i="49"/>
  <c r="BI999" i="49"/>
  <c r="BG999" i="49"/>
  <c r="BE999" i="49"/>
  <c r="BA999" i="49"/>
  <c r="AY999" i="49"/>
  <c r="AR999" i="49"/>
  <c r="AQ999" i="49"/>
  <c r="AP999" i="49"/>
  <c r="AO999" i="49"/>
  <c r="AN999" i="49"/>
  <c r="AM999" i="49"/>
  <c r="AK999" i="49"/>
  <c r="AJ999" i="49"/>
  <c r="AC999" i="49"/>
  <c r="AB999" i="49"/>
  <c r="AA999" i="49"/>
  <c r="X999" i="49"/>
  <c r="W999" i="49"/>
  <c r="V999" i="49"/>
  <c r="U999" i="49"/>
  <c r="T999" i="49"/>
  <c r="S999" i="49"/>
  <c r="R999" i="49"/>
  <c r="Q999" i="49"/>
  <c r="P999" i="49"/>
  <c r="O999" i="49"/>
  <c r="N999" i="49"/>
  <c r="M999" i="49"/>
  <c r="L999" i="49"/>
  <c r="K999" i="49"/>
  <c r="J999" i="49"/>
  <c r="I999" i="49"/>
  <c r="H999" i="49"/>
  <c r="G999" i="49"/>
  <c r="F999" i="49"/>
  <c r="E999" i="49"/>
  <c r="C999" i="49"/>
  <c r="B999" i="49"/>
  <c r="FX999" i="49" s="1"/>
  <c r="GN998" i="49"/>
  <c r="GL998" i="49"/>
  <c r="GJ998" i="49"/>
  <c r="GH998" i="49"/>
  <c r="GC998" i="49"/>
  <c r="GA998" i="49"/>
  <c r="FY998" i="49"/>
  <c r="FK998" i="49"/>
  <c r="FH998" i="49"/>
  <c r="FF998" i="49"/>
  <c r="FB998" i="49"/>
  <c r="FA998" i="49"/>
  <c r="ER998" i="49"/>
  <c r="EK998" i="49"/>
  <c r="EI998" i="49"/>
  <c r="EG998" i="49"/>
  <c r="EE998" i="49"/>
  <c r="EB998" i="49"/>
  <c r="DV998" i="49"/>
  <c r="DQ998" i="49"/>
  <c r="DO998" i="49"/>
  <c r="DM998" i="49"/>
  <c r="DK998" i="49"/>
  <c r="DI998" i="49"/>
  <c r="DG998" i="49"/>
  <c r="DE998" i="49"/>
  <c r="CW998" i="49"/>
  <c r="CU998" i="49"/>
  <c r="BY998" i="49"/>
  <c r="BT998" i="49"/>
  <c r="BP998" i="49"/>
  <c r="BO998" i="49"/>
  <c r="BI998" i="49"/>
  <c r="BG998" i="49"/>
  <c r="BE998" i="49"/>
  <c r="BA998" i="49"/>
  <c r="AY998" i="49"/>
  <c r="AR998" i="49"/>
  <c r="AQ998" i="49"/>
  <c r="AP998" i="49"/>
  <c r="AO998" i="49"/>
  <c r="AN998" i="49"/>
  <c r="AM998" i="49"/>
  <c r="AK998" i="49"/>
  <c r="AJ998" i="49"/>
  <c r="AC998" i="49"/>
  <c r="AB998" i="49"/>
  <c r="AA998" i="49"/>
  <c r="X998" i="49"/>
  <c r="W998" i="49"/>
  <c r="V998" i="49"/>
  <c r="U998" i="49"/>
  <c r="T998" i="49"/>
  <c r="S998" i="49"/>
  <c r="R998" i="49"/>
  <c r="Q998" i="49"/>
  <c r="P998" i="49"/>
  <c r="O998" i="49"/>
  <c r="N998" i="49"/>
  <c r="M998" i="49"/>
  <c r="L998" i="49"/>
  <c r="K998" i="49"/>
  <c r="J998" i="49"/>
  <c r="I998" i="49"/>
  <c r="H998" i="49"/>
  <c r="G998" i="49"/>
  <c r="F998" i="49"/>
  <c r="E998" i="49"/>
  <c r="C998" i="49"/>
  <c r="B998" i="49"/>
  <c r="GN997" i="49"/>
  <c r="GL997" i="49"/>
  <c r="GJ997" i="49"/>
  <c r="GH997" i="49"/>
  <c r="GC997" i="49"/>
  <c r="GA997" i="49"/>
  <c r="FY997" i="49"/>
  <c r="FK997" i="49"/>
  <c r="FH997" i="49"/>
  <c r="FF997" i="49"/>
  <c r="FB997" i="49"/>
  <c r="FA997" i="49"/>
  <c r="ER997" i="49"/>
  <c r="EK997" i="49"/>
  <c r="EI997" i="49"/>
  <c r="EG997" i="49"/>
  <c r="EE997" i="49"/>
  <c r="EB997" i="49"/>
  <c r="DV997" i="49"/>
  <c r="DQ997" i="49"/>
  <c r="DO997" i="49"/>
  <c r="DM997" i="49"/>
  <c r="DK997" i="49"/>
  <c r="DI997" i="49"/>
  <c r="DG997" i="49"/>
  <c r="DE997" i="49"/>
  <c r="CW997" i="49"/>
  <c r="CU997" i="49"/>
  <c r="BY997" i="49"/>
  <c r="BT997" i="49"/>
  <c r="BP997" i="49"/>
  <c r="BO997" i="49"/>
  <c r="BI997" i="49"/>
  <c r="BG997" i="49"/>
  <c r="BE997" i="49"/>
  <c r="BA997" i="49"/>
  <c r="AY997" i="49"/>
  <c r="AR997" i="49"/>
  <c r="AQ997" i="49"/>
  <c r="AP997" i="49"/>
  <c r="AO997" i="49"/>
  <c r="AN997" i="49"/>
  <c r="AM997" i="49"/>
  <c r="AK997" i="49"/>
  <c r="AJ997" i="49"/>
  <c r="AC997" i="49"/>
  <c r="AB997" i="49"/>
  <c r="AA997" i="49"/>
  <c r="X997" i="49"/>
  <c r="W997" i="49"/>
  <c r="V997" i="49"/>
  <c r="U997" i="49"/>
  <c r="T997" i="49"/>
  <c r="S997" i="49"/>
  <c r="R997" i="49"/>
  <c r="Q997" i="49"/>
  <c r="P997" i="49"/>
  <c r="O997" i="49"/>
  <c r="N997" i="49"/>
  <c r="M997" i="49"/>
  <c r="L997" i="49"/>
  <c r="K997" i="49"/>
  <c r="J997" i="49"/>
  <c r="I997" i="49"/>
  <c r="H997" i="49"/>
  <c r="G997" i="49"/>
  <c r="F997" i="49"/>
  <c r="E997" i="49"/>
  <c r="C997" i="49"/>
  <c r="B997" i="49"/>
  <c r="FX997" i="49" s="1"/>
  <c r="GN996" i="49"/>
  <c r="GL996" i="49"/>
  <c r="GJ996" i="49"/>
  <c r="GH996" i="49"/>
  <c r="GC996" i="49"/>
  <c r="GA996" i="49"/>
  <c r="FY996" i="49"/>
  <c r="FK996" i="49"/>
  <c r="FH996" i="49"/>
  <c r="FF996" i="49"/>
  <c r="FB996" i="49"/>
  <c r="FA996" i="49"/>
  <c r="ER996" i="49"/>
  <c r="EK996" i="49"/>
  <c r="EI996" i="49"/>
  <c r="EG996" i="49"/>
  <c r="EE996" i="49"/>
  <c r="EB996" i="49"/>
  <c r="DV996" i="49"/>
  <c r="DQ996" i="49"/>
  <c r="DO996" i="49"/>
  <c r="DM996" i="49"/>
  <c r="DK996" i="49"/>
  <c r="DI996" i="49"/>
  <c r="DG996" i="49"/>
  <c r="DE996" i="49"/>
  <c r="CW996" i="49"/>
  <c r="CU996" i="49"/>
  <c r="BY996" i="49"/>
  <c r="BT996" i="49"/>
  <c r="BP996" i="49"/>
  <c r="BO996" i="49"/>
  <c r="BI996" i="49"/>
  <c r="BG996" i="49"/>
  <c r="BE996" i="49"/>
  <c r="BA996" i="49"/>
  <c r="AY996" i="49"/>
  <c r="AR996" i="49"/>
  <c r="AQ996" i="49"/>
  <c r="AP996" i="49"/>
  <c r="AO996" i="49"/>
  <c r="AN996" i="49"/>
  <c r="AM996" i="49"/>
  <c r="AK996" i="49"/>
  <c r="AJ996" i="49"/>
  <c r="AC996" i="49"/>
  <c r="AB996" i="49"/>
  <c r="AA996" i="49"/>
  <c r="X996" i="49"/>
  <c r="W996" i="49"/>
  <c r="V996" i="49"/>
  <c r="U996" i="49"/>
  <c r="T996" i="49"/>
  <c r="S996" i="49"/>
  <c r="R996" i="49"/>
  <c r="Q996" i="49"/>
  <c r="P996" i="49"/>
  <c r="O996" i="49"/>
  <c r="N996" i="49"/>
  <c r="M996" i="49"/>
  <c r="L996" i="49"/>
  <c r="K996" i="49"/>
  <c r="J996" i="49"/>
  <c r="I996" i="49"/>
  <c r="H996" i="49"/>
  <c r="G996" i="49"/>
  <c r="F996" i="49"/>
  <c r="E996" i="49"/>
  <c r="C996" i="49"/>
  <c r="B996" i="49"/>
  <c r="GN995" i="49"/>
  <c r="GL995" i="49"/>
  <c r="GJ995" i="49"/>
  <c r="GH995" i="49"/>
  <c r="GC995" i="49"/>
  <c r="GA995" i="49"/>
  <c r="FY995" i="49"/>
  <c r="FK995" i="49"/>
  <c r="FH995" i="49"/>
  <c r="FF995" i="49"/>
  <c r="FB995" i="49"/>
  <c r="FA995" i="49"/>
  <c r="ER995" i="49"/>
  <c r="EK995" i="49"/>
  <c r="EI995" i="49"/>
  <c r="EG995" i="49"/>
  <c r="EE995" i="49"/>
  <c r="EB995" i="49"/>
  <c r="DV995" i="49"/>
  <c r="DQ995" i="49"/>
  <c r="DO995" i="49"/>
  <c r="DM995" i="49"/>
  <c r="DK995" i="49"/>
  <c r="DI995" i="49"/>
  <c r="DG995" i="49"/>
  <c r="DE995" i="49"/>
  <c r="CW995" i="49"/>
  <c r="CU995" i="49"/>
  <c r="BY995" i="49"/>
  <c r="BT995" i="49"/>
  <c r="BP995" i="49"/>
  <c r="BO995" i="49"/>
  <c r="BI995" i="49"/>
  <c r="BG995" i="49"/>
  <c r="BE995" i="49"/>
  <c r="BA995" i="49"/>
  <c r="AY995" i="49"/>
  <c r="AR995" i="49"/>
  <c r="AQ995" i="49"/>
  <c r="AP995" i="49"/>
  <c r="AO995" i="49"/>
  <c r="AN995" i="49"/>
  <c r="AM995" i="49"/>
  <c r="AK995" i="49"/>
  <c r="AJ995" i="49"/>
  <c r="AC995" i="49"/>
  <c r="AB995" i="49"/>
  <c r="AA995" i="49"/>
  <c r="X995" i="49"/>
  <c r="W995" i="49"/>
  <c r="V995" i="49"/>
  <c r="U995" i="49"/>
  <c r="T995" i="49"/>
  <c r="S995" i="49"/>
  <c r="R995" i="49"/>
  <c r="Q995" i="49"/>
  <c r="P995" i="49"/>
  <c r="O995" i="49"/>
  <c r="N995" i="49"/>
  <c r="M995" i="49"/>
  <c r="L995" i="49"/>
  <c r="K995" i="49"/>
  <c r="J995" i="49"/>
  <c r="I995" i="49"/>
  <c r="H995" i="49"/>
  <c r="G995" i="49"/>
  <c r="F995" i="49"/>
  <c r="E995" i="49"/>
  <c r="C995" i="49"/>
  <c r="B995" i="49"/>
  <c r="FX995" i="49" s="1"/>
  <c r="GN994" i="49"/>
  <c r="GL994" i="49"/>
  <c r="GJ994" i="49"/>
  <c r="GH994" i="49"/>
  <c r="GC994" i="49"/>
  <c r="GA994" i="49"/>
  <c r="FY994" i="49"/>
  <c r="FK994" i="49"/>
  <c r="FH994" i="49"/>
  <c r="FF994" i="49"/>
  <c r="FB994" i="49"/>
  <c r="FA994" i="49"/>
  <c r="ER994" i="49"/>
  <c r="EK994" i="49"/>
  <c r="EI994" i="49"/>
  <c r="EG994" i="49"/>
  <c r="EE994" i="49"/>
  <c r="EB994" i="49"/>
  <c r="DV994" i="49"/>
  <c r="DQ994" i="49"/>
  <c r="DO994" i="49"/>
  <c r="DM994" i="49"/>
  <c r="DK994" i="49"/>
  <c r="DI994" i="49"/>
  <c r="DG994" i="49"/>
  <c r="DE994" i="49"/>
  <c r="CW994" i="49"/>
  <c r="CU994" i="49"/>
  <c r="BY994" i="49"/>
  <c r="BT994" i="49"/>
  <c r="BP994" i="49"/>
  <c r="BO994" i="49"/>
  <c r="BI994" i="49"/>
  <c r="BG994" i="49"/>
  <c r="BE994" i="49"/>
  <c r="BA994" i="49"/>
  <c r="AY994" i="49"/>
  <c r="AR994" i="49"/>
  <c r="AQ994" i="49"/>
  <c r="AP994" i="49"/>
  <c r="AO994" i="49"/>
  <c r="AN994" i="49"/>
  <c r="AM994" i="49"/>
  <c r="AK994" i="49"/>
  <c r="AJ994" i="49"/>
  <c r="AC994" i="49"/>
  <c r="AB994" i="49"/>
  <c r="AA994" i="49"/>
  <c r="X994" i="49"/>
  <c r="W994" i="49"/>
  <c r="V994" i="49"/>
  <c r="U994" i="49"/>
  <c r="T994" i="49"/>
  <c r="S994" i="49"/>
  <c r="R994" i="49"/>
  <c r="Q994" i="49"/>
  <c r="P994" i="49"/>
  <c r="O994" i="49"/>
  <c r="N994" i="49"/>
  <c r="M994" i="49"/>
  <c r="L994" i="49"/>
  <c r="K994" i="49"/>
  <c r="J994" i="49"/>
  <c r="I994" i="49"/>
  <c r="H994" i="49"/>
  <c r="G994" i="49"/>
  <c r="F994" i="49"/>
  <c r="E994" i="49"/>
  <c r="C994" i="49"/>
  <c r="B994" i="49"/>
  <c r="GN993" i="49"/>
  <c r="GL993" i="49"/>
  <c r="GJ993" i="49"/>
  <c r="GH993" i="49"/>
  <c r="GC993" i="49"/>
  <c r="GA993" i="49"/>
  <c r="FY993" i="49"/>
  <c r="FK993" i="49"/>
  <c r="FH993" i="49"/>
  <c r="FF993" i="49"/>
  <c r="FB993" i="49"/>
  <c r="FA993" i="49"/>
  <c r="ER993" i="49"/>
  <c r="EK993" i="49"/>
  <c r="EI993" i="49"/>
  <c r="EG993" i="49"/>
  <c r="EE993" i="49"/>
  <c r="EB993" i="49"/>
  <c r="DV993" i="49"/>
  <c r="DQ993" i="49"/>
  <c r="DO993" i="49"/>
  <c r="DM993" i="49"/>
  <c r="DK993" i="49"/>
  <c r="DI993" i="49"/>
  <c r="DG993" i="49"/>
  <c r="DE993" i="49"/>
  <c r="CW993" i="49"/>
  <c r="CU993" i="49"/>
  <c r="BY993" i="49"/>
  <c r="BT993" i="49"/>
  <c r="BP993" i="49"/>
  <c r="BO993" i="49"/>
  <c r="BI993" i="49"/>
  <c r="BG993" i="49"/>
  <c r="BE993" i="49"/>
  <c r="BA993" i="49"/>
  <c r="AY993" i="49"/>
  <c r="AR993" i="49"/>
  <c r="AQ993" i="49"/>
  <c r="AP993" i="49"/>
  <c r="AO993" i="49"/>
  <c r="AN993" i="49"/>
  <c r="AM993" i="49"/>
  <c r="AK993" i="49"/>
  <c r="AJ993" i="49"/>
  <c r="AC993" i="49"/>
  <c r="AB993" i="49"/>
  <c r="AA993" i="49"/>
  <c r="X993" i="49"/>
  <c r="W993" i="49"/>
  <c r="V993" i="49"/>
  <c r="U993" i="49"/>
  <c r="T993" i="49"/>
  <c r="S993" i="49"/>
  <c r="R993" i="49"/>
  <c r="Q993" i="49"/>
  <c r="P993" i="49"/>
  <c r="O993" i="49"/>
  <c r="N993" i="49"/>
  <c r="M993" i="49"/>
  <c r="L993" i="49"/>
  <c r="K993" i="49"/>
  <c r="J993" i="49"/>
  <c r="I993" i="49"/>
  <c r="H993" i="49"/>
  <c r="G993" i="49"/>
  <c r="F993" i="49"/>
  <c r="E993" i="49"/>
  <c r="C993" i="49"/>
  <c r="B993" i="49"/>
  <c r="FX993" i="49" s="1"/>
  <c r="GN992" i="49"/>
  <c r="GL992" i="49"/>
  <c r="GJ992" i="49"/>
  <c r="GH992" i="49"/>
  <c r="GC992" i="49"/>
  <c r="GA992" i="49"/>
  <c r="FY992" i="49"/>
  <c r="FK992" i="49"/>
  <c r="FH992" i="49"/>
  <c r="FF992" i="49"/>
  <c r="FB992" i="49"/>
  <c r="FA992" i="49"/>
  <c r="ER992" i="49"/>
  <c r="EK992" i="49"/>
  <c r="EI992" i="49"/>
  <c r="EG992" i="49"/>
  <c r="EE992" i="49"/>
  <c r="EB992" i="49"/>
  <c r="DV992" i="49"/>
  <c r="DQ992" i="49"/>
  <c r="DO992" i="49"/>
  <c r="DM992" i="49"/>
  <c r="DK992" i="49"/>
  <c r="DI992" i="49"/>
  <c r="DG992" i="49"/>
  <c r="DE992" i="49"/>
  <c r="CW992" i="49"/>
  <c r="CU992" i="49"/>
  <c r="BY992" i="49"/>
  <c r="BT992" i="49"/>
  <c r="BP992" i="49"/>
  <c r="BO992" i="49"/>
  <c r="BI992" i="49"/>
  <c r="BG992" i="49"/>
  <c r="BE992" i="49"/>
  <c r="BA992" i="49"/>
  <c r="AY992" i="49"/>
  <c r="AR992" i="49"/>
  <c r="AQ992" i="49"/>
  <c r="AP992" i="49"/>
  <c r="AO992" i="49"/>
  <c r="AN992" i="49"/>
  <c r="AM992" i="49"/>
  <c r="AK992" i="49"/>
  <c r="AJ992" i="49"/>
  <c r="AC992" i="49"/>
  <c r="AB992" i="49"/>
  <c r="AA992" i="49"/>
  <c r="X992" i="49"/>
  <c r="W992" i="49"/>
  <c r="V992" i="49"/>
  <c r="U992" i="49"/>
  <c r="T992" i="49"/>
  <c r="S992" i="49"/>
  <c r="R992" i="49"/>
  <c r="Q992" i="49"/>
  <c r="P992" i="49"/>
  <c r="O992" i="49"/>
  <c r="N992" i="49"/>
  <c r="M992" i="49"/>
  <c r="L992" i="49"/>
  <c r="K992" i="49"/>
  <c r="J992" i="49"/>
  <c r="I992" i="49"/>
  <c r="H992" i="49"/>
  <c r="G992" i="49"/>
  <c r="F992" i="49"/>
  <c r="E992" i="49"/>
  <c r="C992" i="49"/>
  <c r="B992" i="49"/>
  <c r="GN991" i="49"/>
  <c r="GL991" i="49"/>
  <c r="GJ991" i="49"/>
  <c r="GH991" i="49"/>
  <c r="GC991" i="49"/>
  <c r="GA991" i="49"/>
  <c r="FY991" i="49"/>
  <c r="FK991" i="49"/>
  <c r="FH991" i="49"/>
  <c r="FF991" i="49"/>
  <c r="FB991" i="49"/>
  <c r="FA991" i="49"/>
  <c r="ER991" i="49"/>
  <c r="EK991" i="49"/>
  <c r="EI991" i="49"/>
  <c r="EG991" i="49"/>
  <c r="EE991" i="49"/>
  <c r="EB991" i="49"/>
  <c r="DV991" i="49"/>
  <c r="DQ991" i="49"/>
  <c r="DO991" i="49"/>
  <c r="DM991" i="49"/>
  <c r="DK991" i="49"/>
  <c r="DI991" i="49"/>
  <c r="DG991" i="49"/>
  <c r="DE991" i="49"/>
  <c r="CW991" i="49"/>
  <c r="CU991" i="49"/>
  <c r="BY991" i="49"/>
  <c r="BT991" i="49"/>
  <c r="BP991" i="49"/>
  <c r="BO991" i="49"/>
  <c r="BI991" i="49"/>
  <c r="BG991" i="49"/>
  <c r="BE991" i="49"/>
  <c r="BA991" i="49"/>
  <c r="AY991" i="49"/>
  <c r="AR991" i="49"/>
  <c r="AQ991" i="49"/>
  <c r="AP991" i="49"/>
  <c r="AO991" i="49"/>
  <c r="AN991" i="49"/>
  <c r="AM991" i="49"/>
  <c r="AK991" i="49"/>
  <c r="AJ991" i="49"/>
  <c r="AC991" i="49"/>
  <c r="AB991" i="49"/>
  <c r="AA991" i="49"/>
  <c r="X991" i="49"/>
  <c r="W991" i="49"/>
  <c r="V991" i="49"/>
  <c r="U991" i="49"/>
  <c r="T991" i="49"/>
  <c r="S991" i="49"/>
  <c r="R991" i="49"/>
  <c r="Q991" i="49"/>
  <c r="P991" i="49"/>
  <c r="O991" i="49"/>
  <c r="N991" i="49"/>
  <c r="M991" i="49"/>
  <c r="L991" i="49"/>
  <c r="K991" i="49"/>
  <c r="J991" i="49"/>
  <c r="I991" i="49"/>
  <c r="H991" i="49"/>
  <c r="G991" i="49"/>
  <c r="F991" i="49"/>
  <c r="E991" i="49"/>
  <c r="C991" i="49"/>
  <c r="B991" i="49"/>
  <c r="FX991" i="49" s="1"/>
  <c r="GN990" i="49"/>
  <c r="GL990" i="49"/>
  <c r="GJ990" i="49"/>
  <c r="GH990" i="49"/>
  <c r="GC990" i="49"/>
  <c r="GA990" i="49"/>
  <c r="FY990" i="49"/>
  <c r="FK990" i="49"/>
  <c r="FH990" i="49"/>
  <c r="FF990" i="49"/>
  <c r="FB990" i="49"/>
  <c r="FA990" i="49"/>
  <c r="ER990" i="49"/>
  <c r="EK990" i="49"/>
  <c r="EI990" i="49"/>
  <c r="EG990" i="49"/>
  <c r="EE990" i="49"/>
  <c r="EB990" i="49"/>
  <c r="DV990" i="49"/>
  <c r="DQ990" i="49"/>
  <c r="DO990" i="49"/>
  <c r="DM990" i="49"/>
  <c r="DK990" i="49"/>
  <c r="DI990" i="49"/>
  <c r="DG990" i="49"/>
  <c r="DE990" i="49"/>
  <c r="CW990" i="49"/>
  <c r="CU990" i="49"/>
  <c r="BY990" i="49"/>
  <c r="BT990" i="49"/>
  <c r="BP990" i="49"/>
  <c r="BO990" i="49"/>
  <c r="BI990" i="49"/>
  <c r="BG990" i="49"/>
  <c r="BE990" i="49"/>
  <c r="BA990" i="49"/>
  <c r="AY990" i="49"/>
  <c r="AR990" i="49"/>
  <c r="AQ990" i="49"/>
  <c r="AP990" i="49"/>
  <c r="AO990" i="49"/>
  <c r="AN990" i="49"/>
  <c r="AM990" i="49"/>
  <c r="AK990" i="49"/>
  <c r="AJ990" i="49"/>
  <c r="AC990" i="49"/>
  <c r="AB990" i="49"/>
  <c r="AA990" i="49"/>
  <c r="X990" i="49"/>
  <c r="W990" i="49"/>
  <c r="V990" i="49"/>
  <c r="U990" i="49"/>
  <c r="T990" i="49"/>
  <c r="S990" i="49"/>
  <c r="R990" i="49"/>
  <c r="Q990" i="49"/>
  <c r="P990" i="49"/>
  <c r="O990" i="49"/>
  <c r="N990" i="49"/>
  <c r="M990" i="49"/>
  <c r="L990" i="49"/>
  <c r="K990" i="49"/>
  <c r="J990" i="49"/>
  <c r="I990" i="49"/>
  <c r="H990" i="49"/>
  <c r="G990" i="49"/>
  <c r="F990" i="49"/>
  <c r="E990" i="49"/>
  <c r="C990" i="49"/>
  <c r="B990" i="49"/>
  <c r="GN989" i="49"/>
  <c r="GL989" i="49"/>
  <c r="GJ989" i="49"/>
  <c r="GH989" i="49"/>
  <c r="GC989" i="49"/>
  <c r="GA989" i="49"/>
  <c r="FY989" i="49"/>
  <c r="FK989" i="49"/>
  <c r="FH989" i="49"/>
  <c r="FF989" i="49"/>
  <c r="FB989" i="49"/>
  <c r="FA989" i="49"/>
  <c r="ER989" i="49"/>
  <c r="EK989" i="49"/>
  <c r="EI989" i="49"/>
  <c r="EG989" i="49"/>
  <c r="EE989" i="49"/>
  <c r="EB989" i="49"/>
  <c r="DV989" i="49"/>
  <c r="DQ989" i="49"/>
  <c r="DO989" i="49"/>
  <c r="DM989" i="49"/>
  <c r="DK989" i="49"/>
  <c r="DI989" i="49"/>
  <c r="DG989" i="49"/>
  <c r="DE989" i="49"/>
  <c r="CW989" i="49"/>
  <c r="CU989" i="49"/>
  <c r="BY989" i="49"/>
  <c r="BT989" i="49"/>
  <c r="BP989" i="49"/>
  <c r="BO989" i="49"/>
  <c r="BI989" i="49"/>
  <c r="BG989" i="49"/>
  <c r="BE989" i="49"/>
  <c r="BA989" i="49"/>
  <c r="AY989" i="49"/>
  <c r="AR989" i="49"/>
  <c r="AQ989" i="49"/>
  <c r="AP989" i="49"/>
  <c r="AO989" i="49"/>
  <c r="AN989" i="49"/>
  <c r="AM989" i="49"/>
  <c r="AK989" i="49"/>
  <c r="AJ989" i="49"/>
  <c r="AC989" i="49"/>
  <c r="AB989" i="49"/>
  <c r="AA989" i="49"/>
  <c r="X989" i="49"/>
  <c r="W989" i="49"/>
  <c r="V989" i="49"/>
  <c r="U989" i="49"/>
  <c r="T989" i="49"/>
  <c r="S989" i="49"/>
  <c r="R989" i="49"/>
  <c r="Q989" i="49"/>
  <c r="P989" i="49"/>
  <c r="O989" i="49"/>
  <c r="N989" i="49"/>
  <c r="M989" i="49"/>
  <c r="L989" i="49"/>
  <c r="K989" i="49"/>
  <c r="J989" i="49"/>
  <c r="I989" i="49"/>
  <c r="H989" i="49"/>
  <c r="G989" i="49"/>
  <c r="F989" i="49"/>
  <c r="E989" i="49"/>
  <c r="C989" i="49"/>
  <c r="B989" i="49"/>
  <c r="FX989" i="49" s="1"/>
  <c r="GN988" i="49"/>
  <c r="GL988" i="49"/>
  <c r="GJ988" i="49"/>
  <c r="GH988" i="49"/>
  <c r="GC988" i="49"/>
  <c r="GA988" i="49"/>
  <c r="FY988" i="49"/>
  <c r="FK988" i="49"/>
  <c r="FH988" i="49"/>
  <c r="FF988" i="49"/>
  <c r="FB988" i="49"/>
  <c r="FA988" i="49"/>
  <c r="ER988" i="49"/>
  <c r="EK988" i="49"/>
  <c r="EI988" i="49"/>
  <c r="EG988" i="49"/>
  <c r="EE988" i="49"/>
  <c r="EB988" i="49"/>
  <c r="DV988" i="49"/>
  <c r="DQ988" i="49"/>
  <c r="DO988" i="49"/>
  <c r="DM988" i="49"/>
  <c r="DK988" i="49"/>
  <c r="DI988" i="49"/>
  <c r="DG988" i="49"/>
  <c r="DE988" i="49"/>
  <c r="CW988" i="49"/>
  <c r="CU988" i="49"/>
  <c r="BY988" i="49"/>
  <c r="BT988" i="49"/>
  <c r="BP988" i="49"/>
  <c r="BO988" i="49"/>
  <c r="BI988" i="49"/>
  <c r="BG988" i="49"/>
  <c r="BE988" i="49"/>
  <c r="BA988" i="49"/>
  <c r="AY988" i="49"/>
  <c r="AR988" i="49"/>
  <c r="AQ988" i="49"/>
  <c r="AP988" i="49"/>
  <c r="AO988" i="49"/>
  <c r="AN988" i="49"/>
  <c r="AM988" i="49"/>
  <c r="AK988" i="49"/>
  <c r="AJ988" i="49"/>
  <c r="AC988" i="49"/>
  <c r="AB988" i="49"/>
  <c r="AA988" i="49"/>
  <c r="X988" i="49"/>
  <c r="W988" i="49"/>
  <c r="V988" i="49"/>
  <c r="U988" i="49"/>
  <c r="T988" i="49"/>
  <c r="S988" i="49"/>
  <c r="R988" i="49"/>
  <c r="Q988" i="49"/>
  <c r="P988" i="49"/>
  <c r="O988" i="49"/>
  <c r="N988" i="49"/>
  <c r="M988" i="49"/>
  <c r="L988" i="49"/>
  <c r="K988" i="49"/>
  <c r="J988" i="49"/>
  <c r="I988" i="49"/>
  <c r="H988" i="49"/>
  <c r="G988" i="49"/>
  <c r="F988" i="49"/>
  <c r="E988" i="49"/>
  <c r="C988" i="49"/>
  <c r="B988" i="49"/>
  <c r="GN987" i="49"/>
  <c r="GL987" i="49"/>
  <c r="GJ987" i="49"/>
  <c r="GH987" i="49"/>
  <c r="GC987" i="49"/>
  <c r="GA987" i="49"/>
  <c r="FY987" i="49"/>
  <c r="FK987" i="49"/>
  <c r="FH987" i="49"/>
  <c r="FF987" i="49"/>
  <c r="FB987" i="49"/>
  <c r="FA987" i="49"/>
  <c r="ER987" i="49"/>
  <c r="EK987" i="49"/>
  <c r="EI987" i="49"/>
  <c r="EG987" i="49"/>
  <c r="EE987" i="49"/>
  <c r="EB987" i="49"/>
  <c r="DV987" i="49"/>
  <c r="DQ987" i="49"/>
  <c r="DO987" i="49"/>
  <c r="DM987" i="49"/>
  <c r="DK987" i="49"/>
  <c r="DI987" i="49"/>
  <c r="DG987" i="49"/>
  <c r="DE987" i="49"/>
  <c r="CW987" i="49"/>
  <c r="CU987" i="49"/>
  <c r="BY987" i="49"/>
  <c r="BT987" i="49"/>
  <c r="BP987" i="49"/>
  <c r="BO987" i="49"/>
  <c r="BI987" i="49"/>
  <c r="BG987" i="49"/>
  <c r="BE987" i="49"/>
  <c r="BA987" i="49"/>
  <c r="AY987" i="49"/>
  <c r="AR987" i="49"/>
  <c r="AQ987" i="49"/>
  <c r="AP987" i="49"/>
  <c r="AO987" i="49"/>
  <c r="AN987" i="49"/>
  <c r="AM987" i="49"/>
  <c r="AK987" i="49"/>
  <c r="AJ987" i="49"/>
  <c r="AC987" i="49"/>
  <c r="AB987" i="49"/>
  <c r="AA987" i="49"/>
  <c r="X987" i="49"/>
  <c r="W987" i="49"/>
  <c r="V987" i="49"/>
  <c r="U987" i="49"/>
  <c r="T987" i="49"/>
  <c r="S987" i="49"/>
  <c r="R987" i="49"/>
  <c r="Q987" i="49"/>
  <c r="P987" i="49"/>
  <c r="O987" i="49"/>
  <c r="N987" i="49"/>
  <c r="M987" i="49"/>
  <c r="L987" i="49"/>
  <c r="K987" i="49"/>
  <c r="J987" i="49"/>
  <c r="I987" i="49"/>
  <c r="H987" i="49"/>
  <c r="G987" i="49"/>
  <c r="F987" i="49"/>
  <c r="E987" i="49"/>
  <c r="C987" i="49"/>
  <c r="B987" i="49"/>
  <c r="FX987" i="49" s="1"/>
  <c r="GN986" i="49"/>
  <c r="GL986" i="49"/>
  <c r="GJ986" i="49"/>
  <c r="GH986" i="49"/>
  <c r="GC986" i="49"/>
  <c r="GA986" i="49"/>
  <c r="FY986" i="49"/>
  <c r="FK986" i="49"/>
  <c r="FH986" i="49"/>
  <c r="FF986" i="49"/>
  <c r="FB986" i="49"/>
  <c r="FA986" i="49"/>
  <c r="ER986" i="49"/>
  <c r="EK986" i="49"/>
  <c r="EI986" i="49"/>
  <c r="EG986" i="49"/>
  <c r="EE986" i="49"/>
  <c r="EB986" i="49"/>
  <c r="DV986" i="49"/>
  <c r="DQ986" i="49"/>
  <c r="DO986" i="49"/>
  <c r="DM986" i="49"/>
  <c r="DK986" i="49"/>
  <c r="DI986" i="49"/>
  <c r="DG986" i="49"/>
  <c r="DE986" i="49"/>
  <c r="CW986" i="49"/>
  <c r="CU986" i="49"/>
  <c r="BY986" i="49"/>
  <c r="BT986" i="49"/>
  <c r="BP986" i="49"/>
  <c r="BO986" i="49"/>
  <c r="BI986" i="49"/>
  <c r="BG986" i="49"/>
  <c r="BE986" i="49"/>
  <c r="BA986" i="49"/>
  <c r="AY986" i="49"/>
  <c r="AR986" i="49"/>
  <c r="AQ986" i="49"/>
  <c r="AP986" i="49"/>
  <c r="AO986" i="49"/>
  <c r="AN986" i="49"/>
  <c r="AM986" i="49"/>
  <c r="AK986" i="49"/>
  <c r="AJ986" i="49"/>
  <c r="AC986" i="49"/>
  <c r="AB986" i="49"/>
  <c r="AA986" i="49"/>
  <c r="X986" i="49"/>
  <c r="W986" i="49"/>
  <c r="V986" i="49"/>
  <c r="U986" i="49"/>
  <c r="T986" i="49"/>
  <c r="S986" i="49"/>
  <c r="R986" i="49"/>
  <c r="Q986" i="49"/>
  <c r="P986" i="49"/>
  <c r="O986" i="49"/>
  <c r="N986" i="49"/>
  <c r="M986" i="49"/>
  <c r="L986" i="49"/>
  <c r="K986" i="49"/>
  <c r="J986" i="49"/>
  <c r="I986" i="49"/>
  <c r="H986" i="49"/>
  <c r="G986" i="49"/>
  <c r="F986" i="49"/>
  <c r="E986" i="49"/>
  <c r="C986" i="49"/>
  <c r="B986" i="49"/>
  <c r="GN985" i="49"/>
  <c r="GL985" i="49"/>
  <c r="GJ985" i="49"/>
  <c r="GH985" i="49"/>
  <c r="GC985" i="49"/>
  <c r="GA985" i="49"/>
  <c r="FY985" i="49"/>
  <c r="FK985" i="49"/>
  <c r="FH985" i="49"/>
  <c r="FF985" i="49"/>
  <c r="FB985" i="49"/>
  <c r="FA985" i="49"/>
  <c r="ER985" i="49"/>
  <c r="EK985" i="49"/>
  <c r="EI985" i="49"/>
  <c r="EG985" i="49"/>
  <c r="EE985" i="49"/>
  <c r="EB985" i="49"/>
  <c r="DV985" i="49"/>
  <c r="DQ985" i="49"/>
  <c r="DO985" i="49"/>
  <c r="DM985" i="49"/>
  <c r="DK985" i="49"/>
  <c r="DI985" i="49"/>
  <c r="DG985" i="49"/>
  <c r="DE985" i="49"/>
  <c r="CW985" i="49"/>
  <c r="CU985" i="49"/>
  <c r="BY985" i="49"/>
  <c r="BT985" i="49"/>
  <c r="BP985" i="49"/>
  <c r="BO985" i="49"/>
  <c r="BI985" i="49"/>
  <c r="BG985" i="49"/>
  <c r="BE985" i="49"/>
  <c r="BA985" i="49"/>
  <c r="AY985" i="49"/>
  <c r="AR985" i="49"/>
  <c r="AQ985" i="49"/>
  <c r="AP985" i="49"/>
  <c r="AO985" i="49"/>
  <c r="AN985" i="49"/>
  <c r="AM985" i="49"/>
  <c r="AK985" i="49"/>
  <c r="AJ985" i="49"/>
  <c r="AC985" i="49"/>
  <c r="AB985" i="49"/>
  <c r="AA985" i="49"/>
  <c r="X985" i="49"/>
  <c r="W985" i="49"/>
  <c r="V985" i="49"/>
  <c r="U985" i="49"/>
  <c r="T985" i="49"/>
  <c r="S985" i="49"/>
  <c r="R985" i="49"/>
  <c r="Q985" i="49"/>
  <c r="P985" i="49"/>
  <c r="O985" i="49"/>
  <c r="N985" i="49"/>
  <c r="M985" i="49"/>
  <c r="L985" i="49"/>
  <c r="K985" i="49"/>
  <c r="J985" i="49"/>
  <c r="I985" i="49"/>
  <c r="H985" i="49"/>
  <c r="G985" i="49"/>
  <c r="F985" i="49"/>
  <c r="E985" i="49"/>
  <c r="C985" i="49"/>
  <c r="B985" i="49"/>
  <c r="FQ985" i="49" s="1"/>
  <c r="GN984" i="49"/>
  <c r="GL984" i="49"/>
  <c r="GJ984" i="49"/>
  <c r="GH984" i="49"/>
  <c r="GC984" i="49"/>
  <c r="GA984" i="49"/>
  <c r="FY984" i="49"/>
  <c r="FK984" i="49"/>
  <c r="FH984" i="49"/>
  <c r="FF984" i="49"/>
  <c r="FB984" i="49"/>
  <c r="FA984" i="49"/>
  <c r="ER984" i="49"/>
  <c r="EK984" i="49"/>
  <c r="EI984" i="49"/>
  <c r="EG984" i="49"/>
  <c r="EE984" i="49"/>
  <c r="EB984" i="49"/>
  <c r="DV984" i="49"/>
  <c r="DQ984" i="49"/>
  <c r="DO984" i="49"/>
  <c r="DM984" i="49"/>
  <c r="DK984" i="49"/>
  <c r="DI984" i="49"/>
  <c r="DG984" i="49"/>
  <c r="DE984" i="49"/>
  <c r="CW984" i="49"/>
  <c r="CU984" i="49"/>
  <c r="BY984" i="49"/>
  <c r="BT984" i="49"/>
  <c r="BP984" i="49"/>
  <c r="BO984" i="49"/>
  <c r="BI984" i="49"/>
  <c r="BG984" i="49"/>
  <c r="BE984" i="49"/>
  <c r="BA984" i="49"/>
  <c r="AY984" i="49"/>
  <c r="AR984" i="49"/>
  <c r="AQ984" i="49"/>
  <c r="AP984" i="49"/>
  <c r="AO984" i="49"/>
  <c r="AN984" i="49"/>
  <c r="AM984" i="49"/>
  <c r="AK984" i="49"/>
  <c r="AJ984" i="49"/>
  <c r="AC984" i="49"/>
  <c r="AB984" i="49"/>
  <c r="AA984" i="49"/>
  <c r="X984" i="49"/>
  <c r="W984" i="49"/>
  <c r="V984" i="49"/>
  <c r="U984" i="49"/>
  <c r="T984" i="49"/>
  <c r="S984" i="49"/>
  <c r="R984" i="49"/>
  <c r="Q984" i="49"/>
  <c r="P984" i="49"/>
  <c r="O984" i="49"/>
  <c r="N984" i="49"/>
  <c r="M984" i="49"/>
  <c r="L984" i="49"/>
  <c r="K984" i="49"/>
  <c r="J984" i="49"/>
  <c r="I984" i="49"/>
  <c r="H984" i="49"/>
  <c r="G984" i="49"/>
  <c r="F984" i="49"/>
  <c r="E984" i="49"/>
  <c r="C984" i="49"/>
  <c r="B984" i="49"/>
  <c r="FX984" i="49" s="1"/>
  <c r="GN983" i="49"/>
  <c r="GL983" i="49"/>
  <c r="GJ983" i="49"/>
  <c r="GH983" i="49"/>
  <c r="GC983" i="49"/>
  <c r="GA983" i="49"/>
  <c r="FY983" i="49"/>
  <c r="FK983" i="49"/>
  <c r="FH983" i="49"/>
  <c r="FF983" i="49"/>
  <c r="FB983" i="49"/>
  <c r="FA983" i="49"/>
  <c r="ER983" i="49"/>
  <c r="EK983" i="49"/>
  <c r="EI983" i="49"/>
  <c r="EG983" i="49"/>
  <c r="EE983" i="49"/>
  <c r="EB983" i="49"/>
  <c r="DV983" i="49"/>
  <c r="DQ983" i="49"/>
  <c r="DO983" i="49"/>
  <c r="DM983" i="49"/>
  <c r="DK983" i="49"/>
  <c r="DI983" i="49"/>
  <c r="DG983" i="49"/>
  <c r="DE983" i="49"/>
  <c r="CW983" i="49"/>
  <c r="CU983" i="49"/>
  <c r="BY983" i="49"/>
  <c r="BT983" i="49"/>
  <c r="BP983" i="49"/>
  <c r="BO983" i="49"/>
  <c r="BI983" i="49"/>
  <c r="BG983" i="49"/>
  <c r="BE983" i="49"/>
  <c r="BA983" i="49"/>
  <c r="AY983" i="49"/>
  <c r="AR983" i="49"/>
  <c r="AQ983" i="49"/>
  <c r="AP983" i="49"/>
  <c r="AO983" i="49"/>
  <c r="AN983" i="49"/>
  <c r="AM983" i="49"/>
  <c r="AK983" i="49"/>
  <c r="AJ983" i="49"/>
  <c r="AC983" i="49"/>
  <c r="AB983" i="49"/>
  <c r="AA983" i="49"/>
  <c r="X983" i="49"/>
  <c r="W983" i="49"/>
  <c r="V983" i="49"/>
  <c r="U983" i="49"/>
  <c r="T983" i="49"/>
  <c r="S983" i="49"/>
  <c r="R983" i="49"/>
  <c r="Q983" i="49"/>
  <c r="P983" i="49"/>
  <c r="O983" i="49"/>
  <c r="N983" i="49"/>
  <c r="M983" i="49"/>
  <c r="L983" i="49"/>
  <c r="K983" i="49"/>
  <c r="J983" i="49"/>
  <c r="I983" i="49"/>
  <c r="H983" i="49"/>
  <c r="G983" i="49"/>
  <c r="F983" i="49"/>
  <c r="E983" i="49"/>
  <c r="C983" i="49"/>
  <c r="B983" i="49"/>
  <c r="FX983" i="49" s="1"/>
  <c r="GN982" i="49"/>
  <c r="GL982" i="49"/>
  <c r="GJ982" i="49"/>
  <c r="GH982" i="49"/>
  <c r="GC982" i="49"/>
  <c r="GA982" i="49"/>
  <c r="FY982" i="49"/>
  <c r="FK982" i="49"/>
  <c r="FH982" i="49"/>
  <c r="FF982" i="49"/>
  <c r="FB982" i="49"/>
  <c r="FA982" i="49"/>
  <c r="ER982" i="49"/>
  <c r="EK982" i="49"/>
  <c r="EI982" i="49"/>
  <c r="EG982" i="49"/>
  <c r="EE982" i="49"/>
  <c r="EB982" i="49"/>
  <c r="DV982" i="49"/>
  <c r="DQ982" i="49"/>
  <c r="DO982" i="49"/>
  <c r="DM982" i="49"/>
  <c r="DK982" i="49"/>
  <c r="DI982" i="49"/>
  <c r="DG982" i="49"/>
  <c r="DE982" i="49"/>
  <c r="CW982" i="49"/>
  <c r="CU982" i="49"/>
  <c r="BY982" i="49"/>
  <c r="BT982" i="49"/>
  <c r="BP982" i="49"/>
  <c r="BO982" i="49"/>
  <c r="BI982" i="49"/>
  <c r="BG982" i="49"/>
  <c r="BE982" i="49"/>
  <c r="BA982" i="49"/>
  <c r="AY982" i="49"/>
  <c r="AR982" i="49"/>
  <c r="AQ982" i="49"/>
  <c r="AP982" i="49"/>
  <c r="AO982" i="49"/>
  <c r="AN982" i="49"/>
  <c r="AM982" i="49"/>
  <c r="AK982" i="49"/>
  <c r="AJ982" i="49"/>
  <c r="AC982" i="49"/>
  <c r="AB982" i="49"/>
  <c r="AA982" i="49"/>
  <c r="X982" i="49"/>
  <c r="W982" i="49"/>
  <c r="V982" i="49"/>
  <c r="U982" i="49"/>
  <c r="T982" i="49"/>
  <c r="S982" i="49"/>
  <c r="R982" i="49"/>
  <c r="Q982" i="49"/>
  <c r="P982" i="49"/>
  <c r="O982" i="49"/>
  <c r="N982" i="49"/>
  <c r="M982" i="49"/>
  <c r="L982" i="49"/>
  <c r="K982" i="49"/>
  <c r="J982" i="49"/>
  <c r="I982" i="49"/>
  <c r="H982" i="49"/>
  <c r="G982" i="49"/>
  <c r="F982" i="49"/>
  <c r="E982" i="49"/>
  <c r="C982" i="49"/>
  <c r="B982" i="49"/>
  <c r="FX982" i="49" s="1"/>
  <c r="GN981" i="49"/>
  <c r="GL981" i="49"/>
  <c r="GJ981" i="49"/>
  <c r="GH981" i="49"/>
  <c r="GC981" i="49"/>
  <c r="GA981" i="49"/>
  <c r="FY981" i="49"/>
  <c r="FK981" i="49"/>
  <c r="FH981" i="49"/>
  <c r="FF981" i="49"/>
  <c r="FB981" i="49"/>
  <c r="FA981" i="49"/>
  <c r="ER981" i="49"/>
  <c r="EK981" i="49"/>
  <c r="EI981" i="49"/>
  <c r="EG981" i="49"/>
  <c r="EE981" i="49"/>
  <c r="EB981" i="49"/>
  <c r="DV981" i="49"/>
  <c r="DQ981" i="49"/>
  <c r="DO981" i="49"/>
  <c r="DM981" i="49"/>
  <c r="DK981" i="49"/>
  <c r="DI981" i="49"/>
  <c r="DG981" i="49"/>
  <c r="DE981" i="49"/>
  <c r="CW981" i="49"/>
  <c r="CU981" i="49"/>
  <c r="BY981" i="49"/>
  <c r="BT981" i="49"/>
  <c r="BP981" i="49"/>
  <c r="BO981" i="49"/>
  <c r="BI981" i="49"/>
  <c r="BG981" i="49"/>
  <c r="BE981" i="49"/>
  <c r="BA981" i="49"/>
  <c r="AY981" i="49"/>
  <c r="AR981" i="49"/>
  <c r="AQ981" i="49"/>
  <c r="AP981" i="49"/>
  <c r="AO981" i="49"/>
  <c r="AN981" i="49"/>
  <c r="AM981" i="49"/>
  <c r="AK981" i="49"/>
  <c r="AJ981" i="49"/>
  <c r="AC981" i="49"/>
  <c r="AB981" i="49"/>
  <c r="AA981" i="49"/>
  <c r="X981" i="49"/>
  <c r="W981" i="49"/>
  <c r="V981" i="49"/>
  <c r="U981" i="49"/>
  <c r="T981" i="49"/>
  <c r="S981" i="49"/>
  <c r="R981" i="49"/>
  <c r="Q981" i="49"/>
  <c r="P981" i="49"/>
  <c r="O981" i="49"/>
  <c r="N981" i="49"/>
  <c r="M981" i="49"/>
  <c r="L981" i="49"/>
  <c r="K981" i="49"/>
  <c r="J981" i="49"/>
  <c r="I981" i="49"/>
  <c r="H981" i="49"/>
  <c r="G981" i="49"/>
  <c r="F981" i="49"/>
  <c r="E981" i="49"/>
  <c r="C981" i="49"/>
  <c r="B981" i="49"/>
  <c r="FX981" i="49" s="1"/>
  <c r="GN980" i="49"/>
  <c r="GL980" i="49"/>
  <c r="GJ980" i="49"/>
  <c r="GH980" i="49"/>
  <c r="GC980" i="49"/>
  <c r="GA980" i="49"/>
  <c r="FY980" i="49"/>
  <c r="FK980" i="49"/>
  <c r="FH980" i="49"/>
  <c r="FF980" i="49"/>
  <c r="FB980" i="49"/>
  <c r="FA980" i="49"/>
  <c r="ER980" i="49"/>
  <c r="EK980" i="49"/>
  <c r="EI980" i="49"/>
  <c r="EG980" i="49"/>
  <c r="EE980" i="49"/>
  <c r="EB980" i="49"/>
  <c r="DV980" i="49"/>
  <c r="DQ980" i="49"/>
  <c r="DO980" i="49"/>
  <c r="DM980" i="49"/>
  <c r="DK980" i="49"/>
  <c r="DI980" i="49"/>
  <c r="DG980" i="49"/>
  <c r="DE980" i="49"/>
  <c r="CW980" i="49"/>
  <c r="CU980" i="49"/>
  <c r="BY980" i="49"/>
  <c r="BT980" i="49"/>
  <c r="BP980" i="49"/>
  <c r="BO980" i="49"/>
  <c r="BI980" i="49"/>
  <c r="BG980" i="49"/>
  <c r="BE980" i="49"/>
  <c r="BA980" i="49"/>
  <c r="AY980" i="49"/>
  <c r="AR980" i="49"/>
  <c r="AQ980" i="49"/>
  <c r="AP980" i="49"/>
  <c r="AO980" i="49"/>
  <c r="AN980" i="49"/>
  <c r="AM980" i="49"/>
  <c r="AK980" i="49"/>
  <c r="AJ980" i="49"/>
  <c r="AC980" i="49"/>
  <c r="AB980" i="49"/>
  <c r="AA980" i="49"/>
  <c r="X980" i="49"/>
  <c r="W980" i="49"/>
  <c r="V980" i="49"/>
  <c r="U980" i="49"/>
  <c r="T980" i="49"/>
  <c r="S980" i="49"/>
  <c r="R980" i="49"/>
  <c r="Q980" i="49"/>
  <c r="P980" i="49"/>
  <c r="O980" i="49"/>
  <c r="N980" i="49"/>
  <c r="M980" i="49"/>
  <c r="L980" i="49"/>
  <c r="K980" i="49"/>
  <c r="J980" i="49"/>
  <c r="I980" i="49"/>
  <c r="H980" i="49"/>
  <c r="G980" i="49"/>
  <c r="F980" i="49"/>
  <c r="E980" i="49"/>
  <c r="C980" i="49"/>
  <c r="B980" i="49"/>
  <c r="FX980" i="49" s="1"/>
  <c r="GN979" i="49"/>
  <c r="GL979" i="49"/>
  <c r="GJ979" i="49"/>
  <c r="GH979" i="49"/>
  <c r="GC979" i="49"/>
  <c r="GA979" i="49"/>
  <c r="FY979" i="49"/>
  <c r="FK979" i="49"/>
  <c r="FH979" i="49"/>
  <c r="FF979" i="49"/>
  <c r="FB979" i="49"/>
  <c r="FA979" i="49"/>
  <c r="ER979" i="49"/>
  <c r="EK979" i="49"/>
  <c r="EI979" i="49"/>
  <c r="EG979" i="49"/>
  <c r="EE979" i="49"/>
  <c r="EB979" i="49"/>
  <c r="DV979" i="49"/>
  <c r="DQ979" i="49"/>
  <c r="DO979" i="49"/>
  <c r="DM979" i="49"/>
  <c r="DK979" i="49"/>
  <c r="DI979" i="49"/>
  <c r="DG979" i="49"/>
  <c r="DE979" i="49"/>
  <c r="CW979" i="49"/>
  <c r="CU979" i="49"/>
  <c r="BY979" i="49"/>
  <c r="BT979" i="49"/>
  <c r="BP979" i="49"/>
  <c r="BO979" i="49"/>
  <c r="BI979" i="49"/>
  <c r="BG979" i="49"/>
  <c r="BE979" i="49"/>
  <c r="BA979" i="49"/>
  <c r="AY979" i="49"/>
  <c r="AR979" i="49"/>
  <c r="AQ979" i="49"/>
  <c r="AP979" i="49"/>
  <c r="AO979" i="49"/>
  <c r="AN979" i="49"/>
  <c r="AM979" i="49"/>
  <c r="AK979" i="49"/>
  <c r="AJ979" i="49"/>
  <c r="AC979" i="49"/>
  <c r="AB979" i="49"/>
  <c r="AA979" i="49"/>
  <c r="X979" i="49"/>
  <c r="W979" i="49"/>
  <c r="V979" i="49"/>
  <c r="U979" i="49"/>
  <c r="T979" i="49"/>
  <c r="S979" i="49"/>
  <c r="R979" i="49"/>
  <c r="Q979" i="49"/>
  <c r="P979" i="49"/>
  <c r="O979" i="49"/>
  <c r="N979" i="49"/>
  <c r="M979" i="49"/>
  <c r="L979" i="49"/>
  <c r="K979" i="49"/>
  <c r="J979" i="49"/>
  <c r="I979" i="49"/>
  <c r="H979" i="49"/>
  <c r="G979" i="49"/>
  <c r="F979" i="49"/>
  <c r="E979" i="49"/>
  <c r="C979" i="49"/>
  <c r="B979" i="49"/>
  <c r="FX979" i="49" s="1"/>
  <c r="GN978" i="49"/>
  <c r="GL978" i="49"/>
  <c r="GJ978" i="49"/>
  <c r="GH978" i="49"/>
  <c r="GC978" i="49"/>
  <c r="GA978" i="49"/>
  <c r="FY978" i="49"/>
  <c r="FK978" i="49"/>
  <c r="FH978" i="49"/>
  <c r="FF978" i="49"/>
  <c r="FB978" i="49"/>
  <c r="FA978" i="49"/>
  <c r="ER978" i="49"/>
  <c r="EK978" i="49"/>
  <c r="EI978" i="49"/>
  <c r="EG978" i="49"/>
  <c r="EE978" i="49"/>
  <c r="EB978" i="49"/>
  <c r="DV978" i="49"/>
  <c r="DQ978" i="49"/>
  <c r="DO978" i="49"/>
  <c r="DM978" i="49"/>
  <c r="DK978" i="49"/>
  <c r="DI978" i="49"/>
  <c r="DG978" i="49"/>
  <c r="DE978" i="49"/>
  <c r="CW978" i="49"/>
  <c r="CU978" i="49"/>
  <c r="BY978" i="49"/>
  <c r="BT978" i="49"/>
  <c r="BP978" i="49"/>
  <c r="BO978" i="49"/>
  <c r="BI978" i="49"/>
  <c r="BG978" i="49"/>
  <c r="BE978" i="49"/>
  <c r="BA978" i="49"/>
  <c r="AY978" i="49"/>
  <c r="AR978" i="49"/>
  <c r="AQ978" i="49"/>
  <c r="AP978" i="49"/>
  <c r="AO978" i="49"/>
  <c r="AN978" i="49"/>
  <c r="AM978" i="49"/>
  <c r="AK978" i="49"/>
  <c r="AJ978" i="49"/>
  <c r="AC978" i="49"/>
  <c r="AB978" i="49"/>
  <c r="AA978" i="49"/>
  <c r="X978" i="49"/>
  <c r="W978" i="49"/>
  <c r="V978" i="49"/>
  <c r="U978" i="49"/>
  <c r="T978" i="49"/>
  <c r="S978" i="49"/>
  <c r="R978" i="49"/>
  <c r="Q978" i="49"/>
  <c r="P978" i="49"/>
  <c r="O978" i="49"/>
  <c r="N978" i="49"/>
  <c r="M978" i="49"/>
  <c r="L978" i="49"/>
  <c r="K978" i="49"/>
  <c r="J978" i="49"/>
  <c r="I978" i="49"/>
  <c r="H978" i="49"/>
  <c r="G978" i="49"/>
  <c r="F978" i="49"/>
  <c r="E978" i="49"/>
  <c r="C978" i="49"/>
  <c r="B978" i="49"/>
  <c r="FQ978" i="49" s="1"/>
  <c r="GN977" i="49"/>
  <c r="GL977" i="49"/>
  <c r="GJ977" i="49"/>
  <c r="GH977" i="49"/>
  <c r="GC977" i="49"/>
  <c r="GA977" i="49"/>
  <c r="FY977" i="49"/>
  <c r="FK977" i="49"/>
  <c r="FH977" i="49"/>
  <c r="FF977" i="49"/>
  <c r="FB977" i="49"/>
  <c r="FA977" i="49"/>
  <c r="ER977" i="49"/>
  <c r="EK977" i="49"/>
  <c r="EI977" i="49"/>
  <c r="EG977" i="49"/>
  <c r="EE977" i="49"/>
  <c r="EB977" i="49"/>
  <c r="DV977" i="49"/>
  <c r="DQ977" i="49"/>
  <c r="DO977" i="49"/>
  <c r="DM977" i="49"/>
  <c r="DK977" i="49"/>
  <c r="DI977" i="49"/>
  <c r="DG977" i="49"/>
  <c r="DE977" i="49"/>
  <c r="CW977" i="49"/>
  <c r="CU977" i="49"/>
  <c r="BY977" i="49"/>
  <c r="BT977" i="49"/>
  <c r="BP977" i="49"/>
  <c r="BO977" i="49"/>
  <c r="BI977" i="49"/>
  <c r="BG977" i="49"/>
  <c r="BE977" i="49"/>
  <c r="BA977" i="49"/>
  <c r="AY977" i="49"/>
  <c r="AR977" i="49"/>
  <c r="AQ977" i="49"/>
  <c r="AP977" i="49"/>
  <c r="AO977" i="49"/>
  <c r="AN977" i="49"/>
  <c r="AM977" i="49"/>
  <c r="AK977" i="49"/>
  <c r="AJ977" i="49"/>
  <c r="AC977" i="49"/>
  <c r="AB977" i="49"/>
  <c r="AA977" i="49"/>
  <c r="X977" i="49"/>
  <c r="W977" i="49"/>
  <c r="V977" i="49"/>
  <c r="U977" i="49"/>
  <c r="T977" i="49"/>
  <c r="S977" i="49"/>
  <c r="R977" i="49"/>
  <c r="Q977" i="49"/>
  <c r="P977" i="49"/>
  <c r="O977" i="49"/>
  <c r="N977" i="49"/>
  <c r="M977" i="49"/>
  <c r="L977" i="49"/>
  <c r="K977" i="49"/>
  <c r="J977" i="49"/>
  <c r="I977" i="49"/>
  <c r="H977" i="49"/>
  <c r="G977" i="49"/>
  <c r="F977" i="49"/>
  <c r="E977" i="49"/>
  <c r="C977" i="49"/>
  <c r="B977" i="49"/>
  <c r="FX977" i="49" s="1"/>
  <c r="GN976" i="49"/>
  <c r="GL976" i="49"/>
  <c r="GJ976" i="49"/>
  <c r="GH976" i="49"/>
  <c r="GC976" i="49"/>
  <c r="GA976" i="49"/>
  <c r="FY976" i="49"/>
  <c r="FK976" i="49"/>
  <c r="FH976" i="49"/>
  <c r="FF976" i="49"/>
  <c r="FB976" i="49"/>
  <c r="FA976" i="49"/>
  <c r="ER976" i="49"/>
  <c r="EK976" i="49"/>
  <c r="EI976" i="49"/>
  <c r="EG976" i="49"/>
  <c r="EE976" i="49"/>
  <c r="EB976" i="49"/>
  <c r="DV976" i="49"/>
  <c r="DQ976" i="49"/>
  <c r="DO976" i="49"/>
  <c r="DM976" i="49"/>
  <c r="DK976" i="49"/>
  <c r="DI976" i="49"/>
  <c r="DG976" i="49"/>
  <c r="DE976" i="49"/>
  <c r="CW976" i="49"/>
  <c r="CU976" i="49"/>
  <c r="BY976" i="49"/>
  <c r="BT976" i="49"/>
  <c r="BP976" i="49"/>
  <c r="BO976" i="49"/>
  <c r="BI976" i="49"/>
  <c r="BG976" i="49"/>
  <c r="BE976" i="49"/>
  <c r="BA976" i="49"/>
  <c r="AY976" i="49"/>
  <c r="AR976" i="49"/>
  <c r="AQ976" i="49"/>
  <c r="AP976" i="49"/>
  <c r="AO976" i="49"/>
  <c r="AN976" i="49"/>
  <c r="AM976" i="49"/>
  <c r="AK976" i="49"/>
  <c r="AJ976" i="49"/>
  <c r="AC976" i="49"/>
  <c r="AB976" i="49"/>
  <c r="AA976" i="49"/>
  <c r="X976" i="49"/>
  <c r="W976" i="49"/>
  <c r="V976" i="49"/>
  <c r="U976" i="49"/>
  <c r="T976" i="49"/>
  <c r="S976" i="49"/>
  <c r="R976" i="49"/>
  <c r="Q976" i="49"/>
  <c r="P976" i="49"/>
  <c r="O976" i="49"/>
  <c r="N976" i="49"/>
  <c r="M976" i="49"/>
  <c r="L976" i="49"/>
  <c r="K976" i="49"/>
  <c r="J976" i="49"/>
  <c r="I976" i="49"/>
  <c r="H976" i="49"/>
  <c r="G976" i="49"/>
  <c r="F976" i="49"/>
  <c r="E976" i="49"/>
  <c r="C976" i="49"/>
  <c r="B976" i="49"/>
  <c r="FX976" i="49" s="1"/>
  <c r="GN975" i="49"/>
  <c r="GL975" i="49"/>
  <c r="GJ975" i="49"/>
  <c r="GH975" i="49"/>
  <c r="GC975" i="49"/>
  <c r="GA975" i="49"/>
  <c r="FY975" i="49"/>
  <c r="FK975" i="49"/>
  <c r="FH975" i="49"/>
  <c r="FF975" i="49"/>
  <c r="FB975" i="49"/>
  <c r="FA975" i="49"/>
  <c r="ER975" i="49"/>
  <c r="EK975" i="49"/>
  <c r="EI975" i="49"/>
  <c r="EG975" i="49"/>
  <c r="EE975" i="49"/>
  <c r="EB975" i="49"/>
  <c r="DV975" i="49"/>
  <c r="DQ975" i="49"/>
  <c r="DO975" i="49"/>
  <c r="DM975" i="49"/>
  <c r="DK975" i="49"/>
  <c r="DI975" i="49"/>
  <c r="DG975" i="49"/>
  <c r="DE975" i="49"/>
  <c r="CW975" i="49"/>
  <c r="CU975" i="49"/>
  <c r="BY975" i="49"/>
  <c r="BT975" i="49"/>
  <c r="BP975" i="49"/>
  <c r="BO975" i="49"/>
  <c r="BI975" i="49"/>
  <c r="BG975" i="49"/>
  <c r="BE975" i="49"/>
  <c r="BA975" i="49"/>
  <c r="AY975" i="49"/>
  <c r="AR975" i="49"/>
  <c r="AQ975" i="49"/>
  <c r="AP975" i="49"/>
  <c r="AO975" i="49"/>
  <c r="AN975" i="49"/>
  <c r="AM975" i="49"/>
  <c r="AK975" i="49"/>
  <c r="AJ975" i="49"/>
  <c r="AC975" i="49"/>
  <c r="AB975" i="49"/>
  <c r="AA975" i="49"/>
  <c r="X975" i="49"/>
  <c r="W975" i="49"/>
  <c r="V975" i="49"/>
  <c r="U975" i="49"/>
  <c r="T975" i="49"/>
  <c r="S975" i="49"/>
  <c r="R975" i="49"/>
  <c r="Q975" i="49"/>
  <c r="P975" i="49"/>
  <c r="O975" i="49"/>
  <c r="N975" i="49"/>
  <c r="M975" i="49"/>
  <c r="L975" i="49"/>
  <c r="K975" i="49"/>
  <c r="J975" i="49"/>
  <c r="I975" i="49"/>
  <c r="H975" i="49"/>
  <c r="G975" i="49"/>
  <c r="F975" i="49"/>
  <c r="E975" i="49"/>
  <c r="C975" i="49"/>
  <c r="B975" i="49"/>
  <c r="FX975" i="49" s="1"/>
  <c r="GN974" i="49"/>
  <c r="GL974" i="49"/>
  <c r="GJ974" i="49"/>
  <c r="GH974" i="49"/>
  <c r="GC974" i="49"/>
  <c r="GA974" i="49"/>
  <c r="FY974" i="49"/>
  <c r="FK974" i="49"/>
  <c r="FH974" i="49"/>
  <c r="FF974" i="49"/>
  <c r="FB974" i="49"/>
  <c r="FA974" i="49"/>
  <c r="ER974" i="49"/>
  <c r="EK974" i="49"/>
  <c r="EI974" i="49"/>
  <c r="EG974" i="49"/>
  <c r="EE974" i="49"/>
  <c r="EB974" i="49"/>
  <c r="DV974" i="49"/>
  <c r="DQ974" i="49"/>
  <c r="DO974" i="49"/>
  <c r="DM974" i="49"/>
  <c r="DK974" i="49"/>
  <c r="DI974" i="49"/>
  <c r="DG974" i="49"/>
  <c r="DE974" i="49"/>
  <c r="CW974" i="49"/>
  <c r="CU974" i="49"/>
  <c r="BY974" i="49"/>
  <c r="BT974" i="49"/>
  <c r="BP974" i="49"/>
  <c r="BO974" i="49"/>
  <c r="BI974" i="49"/>
  <c r="BG974" i="49"/>
  <c r="BE974" i="49"/>
  <c r="BA974" i="49"/>
  <c r="AY974" i="49"/>
  <c r="AR974" i="49"/>
  <c r="AQ974" i="49"/>
  <c r="AP974" i="49"/>
  <c r="AO974" i="49"/>
  <c r="AN974" i="49"/>
  <c r="AM974" i="49"/>
  <c r="AK974" i="49"/>
  <c r="AJ974" i="49"/>
  <c r="AC974" i="49"/>
  <c r="AB974" i="49"/>
  <c r="AA974" i="49"/>
  <c r="X974" i="49"/>
  <c r="W974" i="49"/>
  <c r="V974" i="49"/>
  <c r="U974" i="49"/>
  <c r="T974" i="49"/>
  <c r="S974" i="49"/>
  <c r="R974" i="49"/>
  <c r="Q974" i="49"/>
  <c r="P974" i="49"/>
  <c r="O974" i="49"/>
  <c r="N974" i="49"/>
  <c r="M974" i="49"/>
  <c r="L974" i="49"/>
  <c r="K974" i="49"/>
  <c r="J974" i="49"/>
  <c r="I974" i="49"/>
  <c r="H974" i="49"/>
  <c r="G974" i="49"/>
  <c r="F974" i="49"/>
  <c r="E974" i="49"/>
  <c r="C974" i="49"/>
  <c r="B974" i="49"/>
  <c r="FX974" i="49" s="1"/>
  <c r="GN973" i="49"/>
  <c r="GL973" i="49"/>
  <c r="GJ973" i="49"/>
  <c r="GH973" i="49"/>
  <c r="GC973" i="49"/>
  <c r="GA973" i="49"/>
  <c r="FY973" i="49"/>
  <c r="FK973" i="49"/>
  <c r="FH973" i="49"/>
  <c r="FF973" i="49"/>
  <c r="FB973" i="49"/>
  <c r="FA973" i="49"/>
  <c r="ER973" i="49"/>
  <c r="EK973" i="49"/>
  <c r="EI973" i="49"/>
  <c r="EG973" i="49"/>
  <c r="EE973" i="49"/>
  <c r="EB973" i="49"/>
  <c r="DV973" i="49"/>
  <c r="DQ973" i="49"/>
  <c r="DO973" i="49"/>
  <c r="DM973" i="49"/>
  <c r="DK973" i="49"/>
  <c r="DI973" i="49"/>
  <c r="DG973" i="49"/>
  <c r="DE973" i="49"/>
  <c r="CW973" i="49"/>
  <c r="CU973" i="49"/>
  <c r="BY973" i="49"/>
  <c r="BT973" i="49"/>
  <c r="BP973" i="49"/>
  <c r="BO973" i="49"/>
  <c r="BI973" i="49"/>
  <c r="BG973" i="49"/>
  <c r="BE973" i="49"/>
  <c r="BA973" i="49"/>
  <c r="AY973" i="49"/>
  <c r="AR973" i="49"/>
  <c r="AQ973" i="49"/>
  <c r="AP973" i="49"/>
  <c r="AO973" i="49"/>
  <c r="AN973" i="49"/>
  <c r="AM973" i="49"/>
  <c r="AK973" i="49"/>
  <c r="AJ973" i="49"/>
  <c r="AC973" i="49"/>
  <c r="AB973" i="49"/>
  <c r="AA973" i="49"/>
  <c r="X973" i="49"/>
  <c r="W973" i="49"/>
  <c r="V973" i="49"/>
  <c r="U973" i="49"/>
  <c r="T973" i="49"/>
  <c r="S973" i="49"/>
  <c r="R973" i="49"/>
  <c r="Q973" i="49"/>
  <c r="P973" i="49"/>
  <c r="O973" i="49"/>
  <c r="N973" i="49"/>
  <c r="M973" i="49"/>
  <c r="L973" i="49"/>
  <c r="K973" i="49"/>
  <c r="J973" i="49"/>
  <c r="I973" i="49"/>
  <c r="H973" i="49"/>
  <c r="G973" i="49"/>
  <c r="F973" i="49"/>
  <c r="E973" i="49"/>
  <c r="C973" i="49"/>
  <c r="B973" i="49"/>
  <c r="FX973" i="49" s="1"/>
  <c r="GN972" i="49"/>
  <c r="GL972" i="49"/>
  <c r="GJ972" i="49"/>
  <c r="GH972" i="49"/>
  <c r="GC972" i="49"/>
  <c r="GA972" i="49"/>
  <c r="FY972" i="49"/>
  <c r="FK972" i="49"/>
  <c r="FH972" i="49"/>
  <c r="FF972" i="49"/>
  <c r="FB972" i="49"/>
  <c r="FA972" i="49"/>
  <c r="ER972" i="49"/>
  <c r="EK972" i="49"/>
  <c r="EI972" i="49"/>
  <c r="EG972" i="49"/>
  <c r="EE972" i="49"/>
  <c r="EB972" i="49"/>
  <c r="DV972" i="49"/>
  <c r="DQ972" i="49"/>
  <c r="DO972" i="49"/>
  <c r="DM972" i="49"/>
  <c r="DK972" i="49"/>
  <c r="DI972" i="49"/>
  <c r="DG972" i="49"/>
  <c r="DE972" i="49"/>
  <c r="CW972" i="49"/>
  <c r="CU972" i="49"/>
  <c r="BY972" i="49"/>
  <c r="BT972" i="49"/>
  <c r="BP972" i="49"/>
  <c r="BO972" i="49"/>
  <c r="BI972" i="49"/>
  <c r="BG972" i="49"/>
  <c r="BE972" i="49"/>
  <c r="BA972" i="49"/>
  <c r="AY972" i="49"/>
  <c r="AR972" i="49"/>
  <c r="AQ972" i="49"/>
  <c r="AP972" i="49"/>
  <c r="AO972" i="49"/>
  <c r="AN972" i="49"/>
  <c r="AM972" i="49"/>
  <c r="AK972" i="49"/>
  <c r="AJ972" i="49"/>
  <c r="AC972" i="49"/>
  <c r="AB972" i="49"/>
  <c r="AA972" i="49"/>
  <c r="X972" i="49"/>
  <c r="W972" i="49"/>
  <c r="V972" i="49"/>
  <c r="U972" i="49"/>
  <c r="T972" i="49"/>
  <c r="S972" i="49"/>
  <c r="R972" i="49"/>
  <c r="Q972" i="49"/>
  <c r="P972" i="49"/>
  <c r="O972" i="49"/>
  <c r="N972" i="49"/>
  <c r="M972" i="49"/>
  <c r="L972" i="49"/>
  <c r="K972" i="49"/>
  <c r="J972" i="49"/>
  <c r="I972" i="49"/>
  <c r="H972" i="49"/>
  <c r="G972" i="49"/>
  <c r="F972" i="49"/>
  <c r="E972" i="49"/>
  <c r="C972" i="49"/>
  <c r="B972" i="49"/>
  <c r="FQ972" i="49" s="1"/>
  <c r="GN971" i="49"/>
  <c r="GL971" i="49"/>
  <c r="GJ971" i="49"/>
  <c r="GH971" i="49"/>
  <c r="GC971" i="49"/>
  <c r="GA971" i="49"/>
  <c r="FY971" i="49"/>
  <c r="FK971" i="49"/>
  <c r="FH971" i="49"/>
  <c r="FF971" i="49"/>
  <c r="FB971" i="49"/>
  <c r="FA971" i="49"/>
  <c r="ER971" i="49"/>
  <c r="EK971" i="49"/>
  <c r="EI971" i="49"/>
  <c r="EG971" i="49"/>
  <c r="EE971" i="49"/>
  <c r="EB971" i="49"/>
  <c r="DV971" i="49"/>
  <c r="DQ971" i="49"/>
  <c r="DO971" i="49"/>
  <c r="DM971" i="49"/>
  <c r="DK971" i="49"/>
  <c r="DI971" i="49"/>
  <c r="DG971" i="49"/>
  <c r="DE971" i="49"/>
  <c r="CW971" i="49"/>
  <c r="CU971" i="49"/>
  <c r="BY971" i="49"/>
  <c r="BT971" i="49"/>
  <c r="BP971" i="49"/>
  <c r="BO971" i="49"/>
  <c r="BI971" i="49"/>
  <c r="BG971" i="49"/>
  <c r="BE971" i="49"/>
  <c r="BA971" i="49"/>
  <c r="AY971" i="49"/>
  <c r="AR971" i="49"/>
  <c r="AQ971" i="49"/>
  <c r="AP971" i="49"/>
  <c r="AO971" i="49"/>
  <c r="AN971" i="49"/>
  <c r="AM971" i="49"/>
  <c r="AK971" i="49"/>
  <c r="AJ971" i="49"/>
  <c r="AC971" i="49"/>
  <c r="AB971" i="49"/>
  <c r="AA971" i="49"/>
  <c r="X971" i="49"/>
  <c r="W971" i="49"/>
  <c r="V971" i="49"/>
  <c r="U971" i="49"/>
  <c r="T971" i="49"/>
  <c r="S971" i="49"/>
  <c r="R971" i="49"/>
  <c r="Q971" i="49"/>
  <c r="P971" i="49"/>
  <c r="O971" i="49"/>
  <c r="N971" i="49"/>
  <c r="M971" i="49"/>
  <c r="L971" i="49"/>
  <c r="K971" i="49"/>
  <c r="J971" i="49"/>
  <c r="I971" i="49"/>
  <c r="H971" i="49"/>
  <c r="G971" i="49"/>
  <c r="F971" i="49"/>
  <c r="E971" i="49"/>
  <c r="C971" i="49"/>
  <c r="B971" i="49"/>
  <c r="GN970" i="49"/>
  <c r="GL970" i="49"/>
  <c r="GJ970" i="49"/>
  <c r="GH970" i="49"/>
  <c r="GC970" i="49"/>
  <c r="GA970" i="49"/>
  <c r="FY970" i="49"/>
  <c r="FK970" i="49"/>
  <c r="FH970" i="49"/>
  <c r="FF970" i="49"/>
  <c r="FB970" i="49"/>
  <c r="FA970" i="49"/>
  <c r="ER970" i="49"/>
  <c r="EK970" i="49"/>
  <c r="EI970" i="49"/>
  <c r="EG970" i="49"/>
  <c r="EE970" i="49"/>
  <c r="EB970" i="49"/>
  <c r="DV970" i="49"/>
  <c r="DQ970" i="49"/>
  <c r="DO970" i="49"/>
  <c r="DM970" i="49"/>
  <c r="DK970" i="49"/>
  <c r="DI970" i="49"/>
  <c r="DG970" i="49"/>
  <c r="DE970" i="49"/>
  <c r="CW970" i="49"/>
  <c r="CU970" i="49"/>
  <c r="BY970" i="49"/>
  <c r="BT970" i="49"/>
  <c r="BP970" i="49"/>
  <c r="BO970" i="49"/>
  <c r="BI970" i="49"/>
  <c r="BG970" i="49"/>
  <c r="BE970" i="49"/>
  <c r="BA970" i="49"/>
  <c r="AY970" i="49"/>
  <c r="AR970" i="49"/>
  <c r="AQ970" i="49"/>
  <c r="AP970" i="49"/>
  <c r="AO970" i="49"/>
  <c r="AN970" i="49"/>
  <c r="AM970" i="49"/>
  <c r="AK970" i="49"/>
  <c r="AJ970" i="49"/>
  <c r="AC970" i="49"/>
  <c r="AB970" i="49"/>
  <c r="AA970" i="49"/>
  <c r="X970" i="49"/>
  <c r="W970" i="49"/>
  <c r="V970" i="49"/>
  <c r="U970" i="49"/>
  <c r="T970" i="49"/>
  <c r="S970" i="49"/>
  <c r="R970" i="49"/>
  <c r="Q970" i="49"/>
  <c r="P970" i="49"/>
  <c r="O970" i="49"/>
  <c r="N970" i="49"/>
  <c r="M970" i="49"/>
  <c r="L970" i="49"/>
  <c r="K970" i="49"/>
  <c r="J970" i="49"/>
  <c r="I970" i="49"/>
  <c r="H970" i="49"/>
  <c r="G970" i="49"/>
  <c r="F970" i="49"/>
  <c r="E970" i="49"/>
  <c r="C970" i="49"/>
  <c r="B970" i="49"/>
  <c r="GN969" i="49"/>
  <c r="GL969" i="49"/>
  <c r="GJ969" i="49"/>
  <c r="GH969" i="49"/>
  <c r="GC969" i="49"/>
  <c r="GA969" i="49"/>
  <c r="FY969" i="49"/>
  <c r="FK969" i="49"/>
  <c r="FH969" i="49"/>
  <c r="FF969" i="49"/>
  <c r="FB969" i="49"/>
  <c r="FA969" i="49"/>
  <c r="ER969" i="49"/>
  <c r="EK969" i="49"/>
  <c r="EI969" i="49"/>
  <c r="EG969" i="49"/>
  <c r="EE969" i="49"/>
  <c r="EB969" i="49"/>
  <c r="DV969" i="49"/>
  <c r="DQ969" i="49"/>
  <c r="DO969" i="49"/>
  <c r="DM969" i="49"/>
  <c r="DK969" i="49"/>
  <c r="DI969" i="49"/>
  <c r="DG969" i="49"/>
  <c r="DE969" i="49"/>
  <c r="CW969" i="49"/>
  <c r="CU969" i="49"/>
  <c r="BY969" i="49"/>
  <c r="BT969" i="49"/>
  <c r="BP969" i="49"/>
  <c r="BO969" i="49"/>
  <c r="BI969" i="49"/>
  <c r="BG969" i="49"/>
  <c r="BE969" i="49"/>
  <c r="BA969" i="49"/>
  <c r="AY969" i="49"/>
  <c r="AR969" i="49"/>
  <c r="AQ969" i="49"/>
  <c r="AP969" i="49"/>
  <c r="AO969" i="49"/>
  <c r="AN969" i="49"/>
  <c r="AM969" i="49"/>
  <c r="AK969" i="49"/>
  <c r="AJ969" i="49"/>
  <c r="AC969" i="49"/>
  <c r="AB969" i="49"/>
  <c r="AA969" i="49"/>
  <c r="X969" i="49"/>
  <c r="W969" i="49"/>
  <c r="V969" i="49"/>
  <c r="U969" i="49"/>
  <c r="T969" i="49"/>
  <c r="S969" i="49"/>
  <c r="R969" i="49"/>
  <c r="Q969" i="49"/>
  <c r="P969" i="49"/>
  <c r="O969" i="49"/>
  <c r="N969" i="49"/>
  <c r="M969" i="49"/>
  <c r="L969" i="49"/>
  <c r="K969" i="49"/>
  <c r="J969" i="49"/>
  <c r="I969" i="49"/>
  <c r="H969" i="49"/>
  <c r="G969" i="49"/>
  <c r="F969" i="49"/>
  <c r="E969" i="49"/>
  <c r="C969" i="49"/>
  <c r="B969" i="49"/>
  <c r="GN968" i="49"/>
  <c r="GL968" i="49"/>
  <c r="GJ968" i="49"/>
  <c r="GH968" i="49"/>
  <c r="GC968" i="49"/>
  <c r="GA968" i="49"/>
  <c r="FY968" i="49"/>
  <c r="FK968" i="49"/>
  <c r="FH968" i="49"/>
  <c r="FF968" i="49"/>
  <c r="FB968" i="49"/>
  <c r="FA968" i="49"/>
  <c r="ER968" i="49"/>
  <c r="EK968" i="49"/>
  <c r="EI968" i="49"/>
  <c r="EG968" i="49"/>
  <c r="EE968" i="49"/>
  <c r="EB968" i="49"/>
  <c r="DV968" i="49"/>
  <c r="DQ968" i="49"/>
  <c r="DO968" i="49"/>
  <c r="DM968" i="49"/>
  <c r="DK968" i="49"/>
  <c r="DI968" i="49"/>
  <c r="DG968" i="49"/>
  <c r="DE968" i="49"/>
  <c r="CW968" i="49"/>
  <c r="CU968" i="49"/>
  <c r="BY968" i="49"/>
  <c r="BT968" i="49"/>
  <c r="BP968" i="49"/>
  <c r="BO968" i="49"/>
  <c r="BI968" i="49"/>
  <c r="BG968" i="49"/>
  <c r="BE968" i="49"/>
  <c r="BA968" i="49"/>
  <c r="AY968" i="49"/>
  <c r="AR968" i="49"/>
  <c r="AQ968" i="49"/>
  <c r="AP968" i="49"/>
  <c r="AO968" i="49"/>
  <c r="AN968" i="49"/>
  <c r="AM968" i="49"/>
  <c r="AK968" i="49"/>
  <c r="AJ968" i="49"/>
  <c r="AC968" i="49"/>
  <c r="AB968" i="49"/>
  <c r="AA968" i="49"/>
  <c r="X968" i="49"/>
  <c r="W968" i="49"/>
  <c r="V968" i="49"/>
  <c r="U968" i="49"/>
  <c r="T968" i="49"/>
  <c r="S968" i="49"/>
  <c r="R968" i="49"/>
  <c r="Q968" i="49"/>
  <c r="P968" i="49"/>
  <c r="O968" i="49"/>
  <c r="N968" i="49"/>
  <c r="M968" i="49"/>
  <c r="L968" i="49"/>
  <c r="K968" i="49"/>
  <c r="J968" i="49"/>
  <c r="I968" i="49"/>
  <c r="H968" i="49"/>
  <c r="G968" i="49"/>
  <c r="F968" i="49"/>
  <c r="E968" i="49"/>
  <c r="C968" i="49"/>
  <c r="B968" i="49"/>
  <c r="GN967" i="49"/>
  <c r="GL967" i="49"/>
  <c r="GJ967" i="49"/>
  <c r="GH967" i="49"/>
  <c r="GC967" i="49"/>
  <c r="GA967" i="49"/>
  <c r="FY967" i="49"/>
  <c r="FK967" i="49"/>
  <c r="FH967" i="49"/>
  <c r="FF967" i="49"/>
  <c r="FB967" i="49"/>
  <c r="FA967" i="49"/>
  <c r="ER967" i="49"/>
  <c r="EK967" i="49"/>
  <c r="EI967" i="49"/>
  <c r="EG967" i="49"/>
  <c r="EE967" i="49"/>
  <c r="EB967" i="49"/>
  <c r="DV967" i="49"/>
  <c r="DQ967" i="49"/>
  <c r="DO967" i="49"/>
  <c r="DM967" i="49"/>
  <c r="DK967" i="49"/>
  <c r="DI967" i="49"/>
  <c r="DG967" i="49"/>
  <c r="DE967" i="49"/>
  <c r="CW967" i="49"/>
  <c r="CU967" i="49"/>
  <c r="BY967" i="49"/>
  <c r="BT967" i="49"/>
  <c r="BP967" i="49"/>
  <c r="BO967" i="49"/>
  <c r="BI967" i="49"/>
  <c r="BG967" i="49"/>
  <c r="BE967" i="49"/>
  <c r="BA967" i="49"/>
  <c r="AY967" i="49"/>
  <c r="AR967" i="49"/>
  <c r="AQ967" i="49"/>
  <c r="AP967" i="49"/>
  <c r="AO967" i="49"/>
  <c r="AN967" i="49"/>
  <c r="AM967" i="49"/>
  <c r="AK967" i="49"/>
  <c r="AJ967" i="49"/>
  <c r="AC967" i="49"/>
  <c r="AB967" i="49"/>
  <c r="AA967" i="49"/>
  <c r="X967" i="49"/>
  <c r="W967" i="49"/>
  <c r="V967" i="49"/>
  <c r="U967" i="49"/>
  <c r="T967" i="49"/>
  <c r="S967" i="49"/>
  <c r="R967" i="49"/>
  <c r="Q967" i="49"/>
  <c r="P967" i="49"/>
  <c r="O967" i="49"/>
  <c r="N967" i="49"/>
  <c r="M967" i="49"/>
  <c r="L967" i="49"/>
  <c r="K967" i="49"/>
  <c r="J967" i="49"/>
  <c r="I967" i="49"/>
  <c r="H967" i="49"/>
  <c r="G967" i="49"/>
  <c r="F967" i="49"/>
  <c r="E967" i="49"/>
  <c r="C967" i="49"/>
  <c r="B967" i="49"/>
  <c r="GN966" i="49"/>
  <c r="GL966" i="49"/>
  <c r="GJ966" i="49"/>
  <c r="GH966" i="49"/>
  <c r="GC966" i="49"/>
  <c r="GA966" i="49"/>
  <c r="FY966" i="49"/>
  <c r="FK966" i="49"/>
  <c r="FH966" i="49"/>
  <c r="FF966" i="49"/>
  <c r="FB966" i="49"/>
  <c r="FA966" i="49"/>
  <c r="ER966" i="49"/>
  <c r="EK966" i="49"/>
  <c r="EI966" i="49"/>
  <c r="EG966" i="49"/>
  <c r="EE966" i="49"/>
  <c r="EB966" i="49"/>
  <c r="DV966" i="49"/>
  <c r="DQ966" i="49"/>
  <c r="DO966" i="49"/>
  <c r="DM966" i="49"/>
  <c r="DK966" i="49"/>
  <c r="DI966" i="49"/>
  <c r="DG966" i="49"/>
  <c r="DE966" i="49"/>
  <c r="CW966" i="49"/>
  <c r="CU966" i="49"/>
  <c r="BY966" i="49"/>
  <c r="BT966" i="49"/>
  <c r="BP966" i="49"/>
  <c r="BO966" i="49"/>
  <c r="BI966" i="49"/>
  <c r="BG966" i="49"/>
  <c r="BE966" i="49"/>
  <c r="BA966" i="49"/>
  <c r="AY966" i="49"/>
  <c r="AR966" i="49"/>
  <c r="AQ966" i="49"/>
  <c r="AP966" i="49"/>
  <c r="AO966" i="49"/>
  <c r="AN966" i="49"/>
  <c r="AM966" i="49"/>
  <c r="AK966" i="49"/>
  <c r="AJ966" i="49"/>
  <c r="AC966" i="49"/>
  <c r="AB966" i="49"/>
  <c r="AA966" i="49"/>
  <c r="X966" i="49"/>
  <c r="W966" i="49"/>
  <c r="V966" i="49"/>
  <c r="U966" i="49"/>
  <c r="T966" i="49"/>
  <c r="S966" i="49"/>
  <c r="R966" i="49"/>
  <c r="Q966" i="49"/>
  <c r="P966" i="49"/>
  <c r="O966" i="49"/>
  <c r="N966" i="49"/>
  <c r="M966" i="49"/>
  <c r="L966" i="49"/>
  <c r="K966" i="49"/>
  <c r="J966" i="49"/>
  <c r="I966" i="49"/>
  <c r="H966" i="49"/>
  <c r="G966" i="49"/>
  <c r="F966" i="49"/>
  <c r="E966" i="49"/>
  <c r="C966" i="49"/>
  <c r="B966" i="49"/>
  <c r="GN965" i="49"/>
  <c r="GL965" i="49"/>
  <c r="GJ965" i="49"/>
  <c r="GH965" i="49"/>
  <c r="GC965" i="49"/>
  <c r="GA965" i="49"/>
  <c r="FY965" i="49"/>
  <c r="FK965" i="49"/>
  <c r="FH965" i="49"/>
  <c r="FF965" i="49"/>
  <c r="FB965" i="49"/>
  <c r="FA965" i="49"/>
  <c r="ER965" i="49"/>
  <c r="EK965" i="49"/>
  <c r="EI965" i="49"/>
  <c r="EG965" i="49"/>
  <c r="EE965" i="49"/>
  <c r="EB965" i="49"/>
  <c r="DV965" i="49"/>
  <c r="DQ965" i="49"/>
  <c r="DO965" i="49"/>
  <c r="DM965" i="49"/>
  <c r="DK965" i="49"/>
  <c r="DI965" i="49"/>
  <c r="DG965" i="49"/>
  <c r="DE965" i="49"/>
  <c r="CW965" i="49"/>
  <c r="CU965" i="49"/>
  <c r="BY965" i="49"/>
  <c r="BT965" i="49"/>
  <c r="BP965" i="49"/>
  <c r="BO965" i="49"/>
  <c r="BI965" i="49"/>
  <c r="BG965" i="49"/>
  <c r="BE965" i="49"/>
  <c r="BA965" i="49"/>
  <c r="AY965" i="49"/>
  <c r="AR965" i="49"/>
  <c r="AQ965" i="49"/>
  <c r="AP965" i="49"/>
  <c r="AO965" i="49"/>
  <c r="AN965" i="49"/>
  <c r="AM965" i="49"/>
  <c r="AK965" i="49"/>
  <c r="AJ965" i="49"/>
  <c r="AC965" i="49"/>
  <c r="AB965" i="49"/>
  <c r="AA965" i="49"/>
  <c r="X965" i="49"/>
  <c r="W965" i="49"/>
  <c r="V965" i="49"/>
  <c r="U965" i="49"/>
  <c r="T965" i="49"/>
  <c r="S965" i="49"/>
  <c r="R965" i="49"/>
  <c r="Q965" i="49"/>
  <c r="P965" i="49"/>
  <c r="O965" i="49"/>
  <c r="N965" i="49"/>
  <c r="M965" i="49"/>
  <c r="L965" i="49"/>
  <c r="K965" i="49"/>
  <c r="J965" i="49"/>
  <c r="I965" i="49"/>
  <c r="H965" i="49"/>
  <c r="G965" i="49"/>
  <c r="F965" i="49"/>
  <c r="E965" i="49"/>
  <c r="C965" i="49"/>
  <c r="B965" i="49"/>
  <c r="GN964" i="49"/>
  <c r="GL964" i="49"/>
  <c r="GJ964" i="49"/>
  <c r="GH964" i="49"/>
  <c r="GC964" i="49"/>
  <c r="GA964" i="49"/>
  <c r="FY964" i="49"/>
  <c r="FK964" i="49"/>
  <c r="FH964" i="49"/>
  <c r="FF964" i="49"/>
  <c r="FB964" i="49"/>
  <c r="FA964" i="49"/>
  <c r="ER964" i="49"/>
  <c r="EK964" i="49"/>
  <c r="EI964" i="49"/>
  <c r="EG964" i="49"/>
  <c r="EE964" i="49"/>
  <c r="EB964" i="49"/>
  <c r="DV964" i="49"/>
  <c r="DQ964" i="49"/>
  <c r="DO964" i="49"/>
  <c r="DM964" i="49"/>
  <c r="DK964" i="49"/>
  <c r="DI964" i="49"/>
  <c r="DG964" i="49"/>
  <c r="DE964" i="49"/>
  <c r="CW964" i="49"/>
  <c r="CU964" i="49"/>
  <c r="BY964" i="49"/>
  <c r="BT964" i="49"/>
  <c r="BP964" i="49"/>
  <c r="BO964" i="49"/>
  <c r="BI964" i="49"/>
  <c r="BG964" i="49"/>
  <c r="BE964" i="49"/>
  <c r="BA964" i="49"/>
  <c r="AY964" i="49"/>
  <c r="AR964" i="49"/>
  <c r="AQ964" i="49"/>
  <c r="AP964" i="49"/>
  <c r="AO964" i="49"/>
  <c r="AN964" i="49"/>
  <c r="AM964" i="49"/>
  <c r="AK964" i="49"/>
  <c r="AJ964" i="49"/>
  <c r="AC964" i="49"/>
  <c r="AB964" i="49"/>
  <c r="AA964" i="49"/>
  <c r="X964" i="49"/>
  <c r="W964" i="49"/>
  <c r="V964" i="49"/>
  <c r="U964" i="49"/>
  <c r="T964" i="49"/>
  <c r="S964" i="49"/>
  <c r="R964" i="49"/>
  <c r="Q964" i="49"/>
  <c r="P964" i="49"/>
  <c r="O964" i="49"/>
  <c r="N964" i="49"/>
  <c r="M964" i="49"/>
  <c r="L964" i="49"/>
  <c r="K964" i="49"/>
  <c r="J964" i="49"/>
  <c r="I964" i="49"/>
  <c r="H964" i="49"/>
  <c r="G964" i="49"/>
  <c r="F964" i="49"/>
  <c r="E964" i="49"/>
  <c r="C964" i="49"/>
  <c r="B964" i="49"/>
  <c r="GN963" i="49"/>
  <c r="GL963" i="49"/>
  <c r="GJ963" i="49"/>
  <c r="GH963" i="49"/>
  <c r="GC963" i="49"/>
  <c r="GA963" i="49"/>
  <c r="FY963" i="49"/>
  <c r="FK963" i="49"/>
  <c r="FH963" i="49"/>
  <c r="FF963" i="49"/>
  <c r="FB963" i="49"/>
  <c r="FA963" i="49"/>
  <c r="ER963" i="49"/>
  <c r="EK963" i="49"/>
  <c r="EI963" i="49"/>
  <c r="EG963" i="49"/>
  <c r="EE963" i="49"/>
  <c r="EB963" i="49"/>
  <c r="DV963" i="49"/>
  <c r="DQ963" i="49"/>
  <c r="DO963" i="49"/>
  <c r="DM963" i="49"/>
  <c r="DK963" i="49"/>
  <c r="DI963" i="49"/>
  <c r="DG963" i="49"/>
  <c r="DE963" i="49"/>
  <c r="CW963" i="49"/>
  <c r="CU963" i="49"/>
  <c r="BY963" i="49"/>
  <c r="BT963" i="49"/>
  <c r="BP963" i="49"/>
  <c r="BO963" i="49"/>
  <c r="BI963" i="49"/>
  <c r="BG963" i="49"/>
  <c r="BE963" i="49"/>
  <c r="BA963" i="49"/>
  <c r="AY963" i="49"/>
  <c r="AR963" i="49"/>
  <c r="AQ963" i="49"/>
  <c r="AP963" i="49"/>
  <c r="AO963" i="49"/>
  <c r="AN963" i="49"/>
  <c r="AM963" i="49"/>
  <c r="AK963" i="49"/>
  <c r="AJ963" i="49"/>
  <c r="AC963" i="49"/>
  <c r="AB963" i="49"/>
  <c r="AA963" i="49"/>
  <c r="X963" i="49"/>
  <c r="W963" i="49"/>
  <c r="V963" i="49"/>
  <c r="U963" i="49"/>
  <c r="T963" i="49"/>
  <c r="S963" i="49"/>
  <c r="R963" i="49"/>
  <c r="Q963" i="49"/>
  <c r="P963" i="49"/>
  <c r="O963" i="49"/>
  <c r="N963" i="49"/>
  <c r="M963" i="49"/>
  <c r="L963" i="49"/>
  <c r="K963" i="49"/>
  <c r="J963" i="49"/>
  <c r="I963" i="49"/>
  <c r="H963" i="49"/>
  <c r="G963" i="49"/>
  <c r="F963" i="49"/>
  <c r="E963" i="49"/>
  <c r="C963" i="49"/>
  <c r="B963" i="49"/>
  <c r="GN962" i="49"/>
  <c r="GL962" i="49"/>
  <c r="GJ962" i="49"/>
  <c r="GH962" i="49"/>
  <c r="GC962" i="49"/>
  <c r="GA962" i="49"/>
  <c r="FY962" i="49"/>
  <c r="FK962" i="49"/>
  <c r="FH962" i="49"/>
  <c r="FF962" i="49"/>
  <c r="FB962" i="49"/>
  <c r="FA962" i="49"/>
  <c r="ER962" i="49"/>
  <c r="EK962" i="49"/>
  <c r="EI962" i="49"/>
  <c r="EG962" i="49"/>
  <c r="EE962" i="49"/>
  <c r="EB962" i="49"/>
  <c r="DV962" i="49"/>
  <c r="DQ962" i="49"/>
  <c r="DO962" i="49"/>
  <c r="DM962" i="49"/>
  <c r="DK962" i="49"/>
  <c r="DI962" i="49"/>
  <c r="DG962" i="49"/>
  <c r="DE962" i="49"/>
  <c r="CW962" i="49"/>
  <c r="CU962" i="49"/>
  <c r="BY962" i="49"/>
  <c r="BT962" i="49"/>
  <c r="BP962" i="49"/>
  <c r="BO962" i="49"/>
  <c r="BI962" i="49"/>
  <c r="BG962" i="49"/>
  <c r="BE962" i="49"/>
  <c r="BA962" i="49"/>
  <c r="AY962" i="49"/>
  <c r="AR962" i="49"/>
  <c r="AQ962" i="49"/>
  <c r="AP962" i="49"/>
  <c r="AO962" i="49"/>
  <c r="AN962" i="49"/>
  <c r="AM962" i="49"/>
  <c r="AK962" i="49"/>
  <c r="AJ962" i="49"/>
  <c r="AC962" i="49"/>
  <c r="AB962" i="49"/>
  <c r="AA962" i="49"/>
  <c r="X962" i="49"/>
  <c r="W962" i="49"/>
  <c r="V962" i="49"/>
  <c r="U962" i="49"/>
  <c r="T962" i="49"/>
  <c r="S962" i="49"/>
  <c r="R962" i="49"/>
  <c r="Q962" i="49"/>
  <c r="P962" i="49"/>
  <c r="O962" i="49"/>
  <c r="N962" i="49"/>
  <c r="M962" i="49"/>
  <c r="L962" i="49"/>
  <c r="K962" i="49"/>
  <c r="J962" i="49"/>
  <c r="I962" i="49"/>
  <c r="H962" i="49"/>
  <c r="G962" i="49"/>
  <c r="F962" i="49"/>
  <c r="E962" i="49"/>
  <c r="C962" i="49"/>
  <c r="B962" i="49"/>
  <c r="GN961" i="49"/>
  <c r="GL961" i="49"/>
  <c r="GJ961" i="49"/>
  <c r="GH961" i="49"/>
  <c r="GC961" i="49"/>
  <c r="GA961" i="49"/>
  <c r="FY961" i="49"/>
  <c r="FK961" i="49"/>
  <c r="FH961" i="49"/>
  <c r="FF961" i="49"/>
  <c r="FB961" i="49"/>
  <c r="FA961" i="49"/>
  <c r="ER961" i="49"/>
  <c r="EK961" i="49"/>
  <c r="EI961" i="49"/>
  <c r="EG961" i="49"/>
  <c r="EE961" i="49"/>
  <c r="EB961" i="49"/>
  <c r="DV961" i="49"/>
  <c r="DQ961" i="49"/>
  <c r="DO961" i="49"/>
  <c r="DM961" i="49"/>
  <c r="DK961" i="49"/>
  <c r="DI961" i="49"/>
  <c r="DG961" i="49"/>
  <c r="DE961" i="49"/>
  <c r="CW961" i="49"/>
  <c r="CU961" i="49"/>
  <c r="BY961" i="49"/>
  <c r="BT961" i="49"/>
  <c r="BP961" i="49"/>
  <c r="BO961" i="49"/>
  <c r="BI961" i="49"/>
  <c r="BG961" i="49"/>
  <c r="BE961" i="49"/>
  <c r="BA961" i="49"/>
  <c r="AY961" i="49"/>
  <c r="AR961" i="49"/>
  <c r="AQ961" i="49"/>
  <c r="AP961" i="49"/>
  <c r="AO961" i="49"/>
  <c r="AN961" i="49"/>
  <c r="AM961" i="49"/>
  <c r="AK961" i="49"/>
  <c r="AJ961" i="49"/>
  <c r="AC961" i="49"/>
  <c r="AB961" i="49"/>
  <c r="AA961" i="49"/>
  <c r="X961" i="49"/>
  <c r="W961" i="49"/>
  <c r="V961" i="49"/>
  <c r="U961" i="49"/>
  <c r="T961" i="49"/>
  <c r="S961" i="49"/>
  <c r="R961" i="49"/>
  <c r="Q961" i="49"/>
  <c r="P961" i="49"/>
  <c r="O961" i="49"/>
  <c r="N961" i="49"/>
  <c r="M961" i="49"/>
  <c r="L961" i="49"/>
  <c r="K961" i="49"/>
  <c r="J961" i="49"/>
  <c r="I961" i="49"/>
  <c r="H961" i="49"/>
  <c r="G961" i="49"/>
  <c r="F961" i="49"/>
  <c r="E961" i="49"/>
  <c r="C961" i="49"/>
  <c r="B961" i="49"/>
  <c r="GN960" i="49"/>
  <c r="GL960" i="49"/>
  <c r="GJ960" i="49"/>
  <c r="GH960" i="49"/>
  <c r="GC960" i="49"/>
  <c r="GA960" i="49"/>
  <c r="FY960" i="49"/>
  <c r="FK960" i="49"/>
  <c r="FH960" i="49"/>
  <c r="FF960" i="49"/>
  <c r="FB960" i="49"/>
  <c r="FA960" i="49"/>
  <c r="ER960" i="49"/>
  <c r="EK960" i="49"/>
  <c r="EI960" i="49"/>
  <c r="EG960" i="49"/>
  <c r="EE960" i="49"/>
  <c r="EB960" i="49"/>
  <c r="DV960" i="49"/>
  <c r="DQ960" i="49"/>
  <c r="DO960" i="49"/>
  <c r="DM960" i="49"/>
  <c r="DK960" i="49"/>
  <c r="DI960" i="49"/>
  <c r="DG960" i="49"/>
  <c r="DE960" i="49"/>
  <c r="CW960" i="49"/>
  <c r="CU960" i="49"/>
  <c r="BY960" i="49"/>
  <c r="BT960" i="49"/>
  <c r="BP960" i="49"/>
  <c r="BO960" i="49"/>
  <c r="BI960" i="49"/>
  <c r="BG960" i="49"/>
  <c r="BE960" i="49"/>
  <c r="BA960" i="49"/>
  <c r="AY960" i="49"/>
  <c r="AR960" i="49"/>
  <c r="AQ960" i="49"/>
  <c r="AP960" i="49"/>
  <c r="AO960" i="49"/>
  <c r="AN960" i="49"/>
  <c r="AM960" i="49"/>
  <c r="AK960" i="49"/>
  <c r="AJ960" i="49"/>
  <c r="AC960" i="49"/>
  <c r="AB960" i="49"/>
  <c r="AA960" i="49"/>
  <c r="X960" i="49"/>
  <c r="W960" i="49"/>
  <c r="V960" i="49"/>
  <c r="U960" i="49"/>
  <c r="T960" i="49"/>
  <c r="S960" i="49"/>
  <c r="R960" i="49"/>
  <c r="Q960" i="49"/>
  <c r="P960" i="49"/>
  <c r="O960" i="49"/>
  <c r="N960" i="49"/>
  <c r="M960" i="49"/>
  <c r="L960" i="49"/>
  <c r="K960" i="49"/>
  <c r="J960" i="49"/>
  <c r="I960" i="49"/>
  <c r="H960" i="49"/>
  <c r="G960" i="49"/>
  <c r="F960" i="49"/>
  <c r="E960" i="49"/>
  <c r="C960" i="49"/>
  <c r="B960" i="49"/>
  <c r="GN959" i="49"/>
  <c r="GL959" i="49"/>
  <c r="GJ959" i="49"/>
  <c r="GH959" i="49"/>
  <c r="GC959" i="49"/>
  <c r="GA959" i="49"/>
  <c r="FY959" i="49"/>
  <c r="FK959" i="49"/>
  <c r="FH959" i="49"/>
  <c r="FF959" i="49"/>
  <c r="FB959" i="49"/>
  <c r="FA959" i="49"/>
  <c r="ER959" i="49"/>
  <c r="EK959" i="49"/>
  <c r="EI959" i="49"/>
  <c r="EG959" i="49"/>
  <c r="EE959" i="49"/>
  <c r="EB959" i="49"/>
  <c r="DV959" i="49"/>
  <c r="DQ959" i="49"/>
  <c r="DO959" i="49"/>
  <c r="DM959" i="49"/>
  <c r="DK959" i="49"/>
  <c r="DI959" i="49"/>
  <c r="DG959" i="49"/>
  <c r="DE959" i="49"/>
  <c r="CW959" i="49"/>
  <c r="CU959" i="49"/>
  <c r="BY959" i="49"/>
  <c r="BT959" i="49"/>
  <c r="BP959" i="49"/>
  <c r="BO959" i="49"/>
  <c r="BI959" i="49"/>
  <c r="BG959" i="49"/>
  <c r="BE959" i="49"/>
  <c r="BA959" i="49"/>
  <c r="AY959" i="49"/>
  <c r="AR959" i="49"/>
  <c r="AQ959" i="49"/>
  <c r="AP959" i="49"/>
  <c r="AO959" i="49"/>
  <c r="AN959" i="49"/>
  <c r="AM959" i="49"/>
  <c r="AK959" i="49"/>
  <c r="AJ959" i="49"/>
  <c r="AC959" i="49"/>
  <c r="AB959" i="49"/>
  <c r="AA959" i="49"/>
  <c r="X959" i="49"/>
  <c r="W959" i="49"/>
  <c r="V959" i="49"/>
  <c r="U959" i="49"/>
  <c r="T959" i="49"/>
  <c r="S959" i="49"/>
  <c r="R959" i="49"/>
  <c r="Q959" i="49"/>
  <c r="P959" i="49"/>
  <c r="O959" i="49"/>
  <c r="N959" i="49"/>
  <c r="M959" i="49"/>
  <c r="L959" i="49"/>
  <c r="K959" i="49"/>
  <c r="J959" i="49"/>
  <c r="I959" i="49"/>
  <c r="H959" i="49"/>
  <c r="G959" i="49"/>
  <c r="F959" i="49"/>
  <c r="E959" i="49"/>
  <c r="C959" i="49"/>
  <c r="B959" i="49"/>
  <c r="GN958" i="49"/>
  <c r="GL958" i="49"/>
  <c r="GJ958" i="49"/>
  <c r="GH958" i="49"/>
  <c r="GC958" i="49"/>
  <c r="GA958" i="49"/>
  <c r="FY958" i="49"/>
  <c r="FK958" i="49"/>
  <c r="FH958" i="49"/>
  <c r="FF958" i="49"/>
  <c r="FB958" i="49"/>
  <c r="FA958" i="49"/>
  <c r="ER958" i="49"/>
  <c r="EK958" i="49"/>
  <c r="EI958" i="49"/>
  <c r="EG958" i="49"/>
  <c r="EE958" i="49"/>
  <c r="EB958" i="49"/>
  <c r="DV958" i="49"/>
  <c r="DQ958" i="49"/>
  <c r="DO958" i="49"/>
  <c r="DM958" i="49"/>
  <c r="DK958" i="49"/>
  <c r="DI958" i="49"/>
  <c r="DG958" i="49"/>
  <c r="DE958" i="49"/>
  <c r="CW958" i="49"/>
  <c r="CU958" i="49"/>
  <c r="BY958" i="49"/>
  <c r="BT958" i="49"/>
  <c r="BP958" i="49"/>
  <c r="BO958" i="49"/>
  <c r="BI958" i="49"/>
  <c r="BG958" i="49"/>
  <c r="BE958" i="49"/>
  <c r="BA958" i="49"/>
  <c r="AY958" i="49"/>
  <c r="AR958" i="49"/>
  <c r="AQ958" i="49"/>
  <c r="AP958" i="49"/>
  <c r="AO958" i="49"/>
  <c r="AN958" i="49"/>
  <c r="AM958" i="49"/>
  <c r="AK958" i="49"/>
  <c r="AJ958" i="49"/>
  <c r="AC958" i="49"/>
  <c r="AB958" i="49"/>
  <c r="AA958" i="49"/>
  <c r="X958" i="49"/>
  <c r="W958" i="49"/>
  <c r="V958" i="49"/>
  <c r="U958" i="49"/>
  <c r="T958" i="49"/>
  <c r="S958" i="49"/>
  <c r="R958" i="49"/>
  <c r="Q958" i="49"/>
  <c r="P958" i="49"/>
  <c r="O958" i="49"/>
  <c r="N958" i="49"/>
  <c r="M958" i="49"/>
  <c r="L958" i="49"/>
  <c r="K958" i="49"/>
  <c r="J958" i="49"/>
  <c r="I958" i="49"/>
  <c r="H958" i="49"/>
  <c r="G958" i="49"/>
  <c r="F958" i="49"/>
  <c r="E958" i="49"/>
  <c r="C958" i="49"/>
  <c r="B958" i="49"/>
  <c r="GN957" i="49"/>
  <c r="GL957" i="49"/>
  <c r="GJ957" i="49"/>
  <c r="GH957" i="49"/>
  <c r="GC957" i="49"/>
  <c r="GA957" i="49"/>
  <c r="FY957" i="49"/>
  <c r="FK957" i="49"/>
  <c r="FH957" i="49"/>
  <c r="FF957" i="49"/>
  <c r="FB957" i="49"/>
  <c r="FA957" i="49"/>
  <c r="ER957" i="49"/>
  <c r="EK957" i="49"/>
  <c r="EI957" i="49"/>
  <c r="EG957" i="49"/>
  <c r="EE957" i="49"/>
  <c r="EB957" i="49"/>
  <c r="DV957" i="49"/>
  <c r="DQ957" i="49"/>
  <c r="DO957" i="49"/>
  <c r="DM957" i="49"/>
  <c r="DK957" i="49"/>
  <c r="DI957" i="49"/>
  <c r="DG957" i="49"/>
  <c r="DE957" i="49"/>
  <c r="CW957" i="49"/>
  <c r="CU957" i="49"/>
  <c r="BY957" i="49"/>
  <c r="BT957" i="49"/>
  <c r="BP957" i="49"/>
  <c r="BO957" i="49"/>
  <c r="BI957" i="49"/>
  <c r="BG957" i="49"/>
  <c r="BE957" i="49"/>
  <c r="BA957" i="49"/>
  <c r="AY957" i="49"/>
  <c r="AR957" i="49"/>
  <c r="AQ957" i="49"/>
  <c r="AP957" i="49"/>
  <c r="AO957" i="49"/>
  <c r="AN957" i="49"/>
  <c r="AM957" i="49"/>
  <c r="AK957" i="49"/>
  <c r="AJ957" i="49"/>
  <c r="AC957" i="49"/>
  <c r="AB957" i="49"/>
  <c r="AA957" i="49"/>
  <c r="X957" i="49"/>
  <c r="W957" i="49"/>
  <c r="V957" i="49"/>
  <c r="U957" i="49"/>
  <c r="T957" i="49"/>
  <c r="S957" i="49"/>
  <c r="R957" i="49"/>
  <c r="Q957" i="49"/>
  <c r="P957" i="49"/>
  <c r="O957" i="49"/>
  <c r="N957" i="49"/>
  <c r="M957" i="49"/>
  <c r="L957" i="49"/>
  <c r="K957" i="49"/>
  <c r="J957" i="49"/>
  <c r="I957" i="49"/>
  <c r="H957" i="49"/>
  <c r="G957" i="49"/>
  <c r="F957" i="49"/>
  <c r="E957" i="49"/>
  <c r="C957" i="49"/>
  <c r="B957" i="49"/>
  <c r="GN956" i="49"/>
  <c r="GL956" i="49"/>
  <c r="GJ956" i="49"/>
  <c r="GH956" i="49"/>
  <c r="GC956" i="49"/>
  <c r="GA956" i="49"/>
  <c r="FY956" i="49"/>
  <c r="FK956" i="49"/>
  <c r="FH956" i="49"/>
  <c r="FF956" i="49"/>
  <c r="FB956" i="49"/>
  <c r="FA956" i="49"/>
  <c r="ER956" i="49"/>
  <c r="EK956" i="49"/>
  <c r="EI956" i="49"/>
  <c r="EG956" i="49"/>
  <c r="EE956" i="49"/>
  <c r="EB956" i="49"/>
  <c r="DV956" i="49"/>
  <c r="DQ956" i="49"/>
  <c r="DO956" i="49"/>
  <c r="DM956" i="49"/>
  <c r="DK956" i="49"/>
  <c r="DI956" i="49"/>
  <c r="DG956" i="49"/>
  <c r="DE956" i="49"/>
  <c r="CW956" i="49"/>
  <c r="CU956" i="49"/>
  <c r="BY956" i="49"/>
  <c r="BT956" i="49"/>
  <c r="BP956" i="49"/>
  <c r="BO956" i="49"/>
  <c r="BI956" i="49"/>
  <c r="BG956" i="49"/>
  <c r="BE956" i="49"/>
  <c r="BA956" i="49"/>
  <c r="AY956" i="49"/>
  <c r="AR956" i="49"/>
  <c r="AQ956" i="49"/>
  <c r="AP956" i="49"/>
  <c r="AO956" i="49"/>
  <c r="AN956" i="49"/>
  <c r="AM956" i="49"/>
  <c r="AK956" i="49"/>
  <c r="AJ956" i="49"/>
  <c r="AC956" i="49"/>
  <c r="AB956" i="49"/>
  <c r="AA956" i="49"/>
  <c r="X956" i="49"/>
  <c r="W956" i="49"/>
  <c r="V956" i="49"/>
  <c r="U956" i="49"/>
  <c r="T956" i="49"/>
  <c r="S956" i="49"/>
  <c r="R956" i="49"/>
  <c r="Q956" i="49"/>
  <c r="P956" i="49"/>
  <c r="O956" i="49"/>
  <c r="N956" i="49"/>
  <c r="M956" i="49"/>
  <c r="L956" i="49"/>
  <c r="K956" i="49"/>
  <c r="J956" i="49"/>
  <c r="I956" i="49"/>
  <c r="H956" i="49"/>
  <c r="G956" i="49"/>
  <c r="F956" i="49"/>
  <c r="E956" i="49"/>
  <c r="C956" i="49"/>
  <c r="B956" i="49"/>
  <c r="GN955" i="49"/>
  <c r="GL955" i="49"/>
  <c r="GJ955" i="49"/>
  <c r="GH955" i="49"/>
  <c r="GC955" i="49"/>
  <c r="GA955" i="49"/>
  <c r="FY955" i="49"/>
  <c r="FK955" i="49"/>
  <c r="FH955" i="49"/>
  <c r="FF955" i="49"/>
  <c r="FB955" i="49"/>
  <c r="FA955" i="49"/>
  <c r="ER955" i="49"/>
  <c r="EK955" i="49"/>
  <c r="EI955" i="49"/>
  <c r="EG955" i="49"/>
  <c r="EE955" i="49"/>
  <c r="EB955" i="49"/>
  <c r="DV955" i="49"/>
  <c r="DQ955" i="49"/>
  <c r="DO955" i="49"/>
  <c r="DM955" i="49"/>
  <c r="DK955" i="49"/>
  <c r="DI955" i="49"/>
  <c r="DG955" i="49"/>
  <c r="DE955" i="49"/>
  <c r="CW955" i="49"/>
  <c r="CU955" i="49"/>
  <c r="BY955" i="49"/>
  <c r="BT955" i="49"/>
  <c r="BP955" i="49"/>
  <c r="BO955" i="49"/>
  <c r="BI955" i="49"/>
  <c r="BG955" i="49"/>
  <c r="BE955" i="49"/>
  <c r="BA955" i="49"/>
  <c r="AY955" i="49"/>
  <c r="AR955" i="49"/>
  <c r="AQ955" i="49"/>
  <c r="AP955" i="49"/>
  <c r="AO955" i="49"/>
  <c r="AN955" i="49"/>
  <c r="AM955" i="49"/>
  <c r="AK955" i="49"/>
  <c r="AJ955" i="49"/>
  <c r="AC955" i="49"/>
  <c r="AB955" i="49"/>
  <c r="AA955" i="49"/>
  <c r="X955" i="49"/>
  <c r="W955" i="49"/>
  <c r="V955" i="49"/>
  <c r="U955" i="49"/>
  <c r="T955" i="49"/>
  <c r="S955" i="49"/>
  <c r="R955" i="49"/>
  <c r="Q955" i="49"/>
  <c r="P955" i="49"/>
  <c r="O955" i="49"/>
  <c r="N955" i="49"/>
  <c r="M955" i="49"/>
  <c r="L955" i="49"/>
  <c r="K955" i="49"/>
  <c r="J955" i="49"/>
  <c r="I955" i="49"/>
  <c r="H955" i="49"/>
  <c r="G955" i="49"/>
  <c r="F955" i="49"/>
  <c r="E955" i="49"/>
  <c r="C955" i="49"/>
  <c r="B955" i="49"/>
  <c r="GN954" i="49"/>
  <c r="GL954" i="49"/>
  <c r="GJ954" i="49"/>
  <c r="GH954" i="49"/>
  <c r="GC954" i="49"/>
  <c r="GA954" i="49"/>
  <c r="FY954" i="49"/>
  <c r="FK954" i="49"/>
  <c r="FH954" i="49"/>
  <c r="FF954" i="49"/>
  <c r="FB954" i="49"/>
  <c r="FA954" i="49"/>
  <c r="ER954" i="49"/>
  <c r="EK954" i="49"/>
  <c r="EI954" i="49"/>
  <c r="EG954" i="49"/>
  <c r="EE954" i="49"/>
  <c r="EB954" i="49"/>
  <c r="DV954" i="49"/>
  <c r="DQ954" i="49"/>
  <c r="DO954" i="49"/>
  <c r="DM954" i="49"/>
  <c r="DK954" i="49"/>
  <c r="DI954" i="49"/>
  <c r="DG954" i="49"/>
  <c r="DE954" i="49"/>
  <c r="CW954" i="49"/>
  <c r="CU954" i="49"/>
  <c r="BY954" i="49"/>
  <c r="BT954" i="49"/>
  <c r="BP954" i="49"/>
  <c r="BO954" i="49"/>
  <c r="BI954" i="49"/>
  <c r="BG954" i="49"/>
  <c r="BE954" i="49"/>
  <c r="BA954" i="49"/>
  <c r="AY954" i="49"/>
  <c r="AR954" i="49"/>
  <c r="AQ954" i="49"/>
  <c r="AP954" i="49"/>
  <c r="AO954" i="49"/>
  <c r="AN954" i="49"/>
  <c r="AM954" i="49"/>
  <c r="AK954" i="49"/>
  <c r="AJ954" i="49"/>
  <c r="AC954" i="49"/>
  <c r="AB954" i="49"/>
  <c r="AA954" i="49"/>
  <c r="X954" i="49"/>
  <c r="W954" i="49"/>
  <c r="V954" i="49"/>
  <c r="U954" i="49"/>
  <c r="T954" i="49"/>
  <c r="S954" i="49"/>
  <c r="R954" i="49"/>
  <c r="Q954" i="49"/>
  <c r="P954" i="49"/>
  <c r="O954" i="49"/>
  <c r="N954" i="49"/>
  <c r="M954" i="49"/>
  <c r="L954" i="49"/>
  <c r="K954" i="49"/>
  <c r="J954" i="49"/>
  <c r="I954" i="49"/>
  <c r="H954" i="49"/>
  <c r="G954" i="49"/>
  <c r="F954" i="49"/>
  <c r="E954" i="49"/>
  <c r="C954" i="49"/>
  <c r="B954" i="49"/>
  <c r="GN953" i="49"/>
  <c r="GL953" i="49"/>
  <c r="GJ953" i="49"/>
  <c r="GH953" i="49"/>
  <c r="GC953" i="49"/>
  <c r="GA953" i="49"/>
  <c r="FY953" i="49"/>
  <c r="FK953" i="49"/>
  <c r="FH953" i="49"/>
  <c r="FF953" i="49"/>
  <c r="FB953" i="49"/>
  <c r="FA953" i="49"/>
  <c r="ER953" i="49"/>
  <c r="EK953" i="49"/>
  <c r="EI953" i="49"/>
  <c r="EG953" i="49"/>
  <c r="EE953" i="49"/>
  <c r="EB953" i="49"/>
  <c r="DV953" i="49"/>
  <c r="DQ953" i="49"/>
  <c r="DO953" i="49"/>
  <c r="DM953" i="49"/>
  <c r="DK953" i="49"/>
  <c r="DI953" i="49"/>
  <c r="DG953" i="49"/>
  <c r="DE953" i="49"/>
  <c r="CW953" i="49"/>
  <c r="CU953" i="49"/>
  <c r="BY953" i="49"/>
  <c r="BT953" i="49"/>
  <c r="BP953" i="49"/>
  <c r="BO953" i="49"/>
  <c r="BI953" i="49"/>
  <c r="BG953" i="49"/>
  <c r="BE953" i="49"/>
  <c r="BA953" i="49"/>
  <c r="AY953" i="49"/>
  <c r="AR953" i="49"/>
  <c r="AQ953" i="49"/>
  <c r="AP953" i="49"/>
  <c r="AO953" i="49"/>
  <c r="AN953" i="49"/>
  <c r="AM953" i="49"/>
  <c r="AK953" i="49"/>
  <c r="AJ953" i="49"/>
  <c r="AC953" i="49"/>
  <c r="AB953" i="49"/>
  <c r="AA953" i="49"/>
  <c r="X953" i="49"/>
  <c r="W953" i="49"/>
  <c r="V953" i="49"/>
  <c r="U953" i="49"/>
  <c r="T953" i="49"/>
  <c r="S953" i="49"/>
  <c r="R953" i="49"/>
  <c r="Q953" i="49"/>
  <c r="P953" i="49"/>
  <c r="O953" i="49"/>
  <c r="N953" i="49"/>
  <c r="M953" i="49"/>
  <c r="L953" i="49"/>
  <c r="K953" i="49"/>
  <c r="J953" i="49"/>
  <c r="I953" i="49"/>
  <c r="H953" i="49"/>
  <c r="G953" i="49"/>
  <c r="F953" i="49"/>
  <c r="E953" i="49"/>
  <c r="C953" i="49"/>
  <c r="B953" i="49"/>
  <c r="GN952" i="49"/>
  <c r="GL952" i="49"/>
  <c r="GJ952" i="49"/>
  <c r="GH952" i="49"/>
  <c r="GC952" i="49"/>
  <c r="GA952" i="49"/>
  <c r="FY952" i="49"/>
  <c r="FK952" i="49"/>
  <c r="FH952" i="49"/>
  <c r="FF952" i="49"/>
  <c r="FB952" i="49"/>
  <c r="FA952" i="49"/>
  <c r="ER952" i="49"/>
  <c r="EK952" i="49"/>
  <c r="EI952" i="49"/>
  <c r="EG952" i="49"/>
  <c r="EE952" i="49"/>
  <c r="EB952" i="49"/>
  <c r="DV952" i="49"/>
  <c r="DQ952" i="49"/>
  <c r="DO952" i="49"/>
  <c r="DM952" i="49"/>
  <c r="DK952" i="49"/>
  <c r="DI952" i="49"/>
  <c r="DG952" i="49"/>
  <c r="DE952" i="49"/>
  <c r="CW952" i="49"/>
  <c r="CU952" i="49"/>
  <c r="BY952" i="49"/>
  <c r="BT952" i="49"/>
  <c r="BP952" i="49"/>
  <c r="BO952" i="49"/>
  <c r="BI952" i="49"/>
  <c r="BG952" i="49"/>
  <c r="BE952" i="49"/>
  <c r="BA952" i="49"/>
  <c r="AY952" i="49"/>
  <c r="AR952" i="49"/>
  <c r="AQ952" i="49"/>
  <c r="AP952" i="49"/>
  <c r="AO952" i="49"/>
  <c r="AN952" i="49"/>
  <c r="AM952" i="49"/>
  <c r="AK952" i="49"/>
  <c r="AJ952" i="49"/>
  <c r="AC952" i="49"/>
  <c r="AB952" i="49"/>
  <c r="AA952" i="49"/>
  <c r="X952" i="49"/>
  <c r="W952" i="49"/>
  <c r="V952" i="49"/>
  <c r="U952" i="49"/>
  <c r="T952" i="49"/>
  <c r="S952" i="49"/>
  <c r="R952" i="49"/>
  <c r="Q952" i="49"/>
  <c r="P952" i="49"/>
  <c r="O952" i="49"/>
  <c r="N952" i="49"/>
  <c r="M952" i="49"/>
  <c r="L952" i="49"/>
  <c r="K952" i="49"/>
  <c r="J952" i="49"/>
  <c r="I952" i="49"/>
  <c r="H952" i="49"/>
  <c r="G952" i="49"/>
  <c r="F952" i="49"/>
  <c r="E952" i="49"/>
  <c r="C952" i="49"/>
  <c r="B952" i="49"/>
  <c r="GN951" i="49"/>
  <c r="GL951" i="49"/>
  <c r="GJ951" i="49"/>
  <c r="GH951" i="49"/>
  <c r="GC951" i="49"/>
  <c r="GA951" i="49"/>
  <c r="FY951" i="49"/>
  <c r="FK951" i="49"/>
  <c r="FH951" i="49"/>
  <c r="FF951" i="49"/>
  <c r="FB951" i="49"/>
  <c r="FA951" i="49"/>
  <c r="ER951" i="49"/>
  <c r="EK951" i="49"/>
  <c r="EI951" i="49"/>
  <c r="EG951" i="49"/>
  <c r="EE951" i="49"/>
  <c r="EB951" i="49"/>
  <c r="DV951" i="49"/>
  <c r="DQ951" i="49"/>
  <c r="DO951" i="49"/>
  <c r="DM951" i="49"/>
  <c r="DK951" i="49"/>
  <c r="DI951" i="49"/>
  <c r="DG951" i="49"/>
  <c r="DE951" i="49"/>
  <c r="CW951" i="49"/>
  <c r="CU951" i="49"/>
  <c r="BY951" i="49"/>
  <c r="BT951" i="49"/>
  <c r="BP951" i="49"/>
  <c r="BO951" i="49"/>
  <c r="BI951" i="49"/>
  <c r="BG951" i="49"/>
  <c r="BE951" i="49"/>
  <c r="BA951" i="49"/>
  <c r="AY951" i="49"/>
  <c r="AR951" i="49"/>
  <c r="AQ951" i="49"/>
  <c r="AP951" i="49"/>
  <c r="AO951" i="49"/>
  <c r="AN951" i="49"/>
  <c r="AM951" i="49"/>
  <c r="AK951" i="49"/>
  <c r="AJ951" i="49"/>
  <c r="AC951" i="49"/>
  <c r="AB951" i="49"/>
  <c r="AA951" i="49"/>
  <c r="X951" i="49"/>
  <c r="W951" i="49"/>
  <c r="V951" i="49"/>
  <c r="U951" i="49"/>
  <c r="T951" i="49"/>
  <c r="S951" i="49"/>
  <c r="R951" i="49"/>
  <c r="Q951" i="49"/>
  <c r="P951" i="49"/>
  <c r="O951" i="49"/>
  <c r="N951" i="49"/>
  <c r="M951" i="49"/>
  <c r="L951" i="49"/>
  <c r="K951" i="49"/>
  <c r="J951" i="49"/>
  <c r="I951" i="49"/>
  <c r="H951" i="49"/>
  <c r="G951" i="49"/>
  <c r="F951" i="49"/>
  <c r="E951" i="49"/>
  <c r="C951" i="49"/>
  <c r="B951" i="49"/>
  <c r="GN950" i="49"/>
  <c r="GL950" i="49"/>
  <c r="GJ950" i="49"/>
  <c r="GH950" i="49"/>
  <c r="GC950" i="49"/>
  <c r="GA950" i="49"/>
  <c r="FY950" i="49"/>
  <c r="FK950" i="49"/>
  <c r="FH950" i="49"/>
  <c r="FF950" i="49"/>
  <c r="FB950" i="49"/>
  <c r="FA950" i="49"/>
  <c r="ER950" i="49"/>
  <c r="EK950" i="49"/>
  <c r="EI950" i="49"/>
  <c r="EG950" i="49"/>
  <c r="EE950" i="49"/>
  <c r="EB950" i="49"/>
  <c r="DV950" i="49"/>
  <c r="DQ950" i="49"/>
  <c r="DO950" i="49"/>
  <c r="DM950" i="49"/>
  <c r="DK950" i="49"/>
  <c r="DI950" i="49"/>
  <c r="DG950" i="49"/>
  <c r="DE950" i="49"/>
  <c r="CW950" i="49"/>
  <c r="CU950" i="49"/>
  <c r="BY950" i="49"/>
  <c r="BT950" i="49"/>
  <c r="BP950" i="49"/>
  <c r="BO950" i="49"/>
  <c r="BI950" i="49"/>
  <c r="BG950" i="49"/>
  <c r="BE950" i="49"/>
  <c r="BA950" i="49"/>
  <c r="AY950" i="49"/>
  <c r="AR950" i="49"/>
  <c r="AQ950" i="49"/>
  <c r="AP950" i="49"/>
  <c r="AO950" i="49"/>
  <c r="AN950" i="49"/>
  <c r="AM950" i="49"/>
  <c r="AK950" i="49"/>
  <c r="AJ950" i="49"/>
  <c r="AC950" i="49"/>
  <c r="AB950" i="49"/>
  <c r="AA950" i="49"/>
  <c r="X950" i="49"/>
  <c r="W950" i="49"/>
  <c r="V950" i="49"/>
  <c r="U950" i="49"/>
  <c r="T950" i="49"/>
  <c r="S950" i="49"/>
  <c r="R950" i="49"/>
  <c r="Q950" i="49"/>
  <c r="P950" i="49"/>
  <c r="O950" i="49"/>
  <c r="N950" i="49"/>
  <c r="M950" i="49"/>
  <c r="L950" i="49"/>
  <c r="K950" i="49"/>
  <c r="J950" i="49"/>
  <c r="I950" i="49"/>
  <c r="H950" i="49"/>
  <c r="G950" i="49"/>
  <c r="F950" i="49"/>
  <c r="E950" i="49"/>
  <c r="C950" i="49"/>
  <c r="B950" i="49"/>
  <c r="GN949" i="49"/>
  <c r="GL949" i="49"/>
  <c r="GJ949" i="49"/>
  <c r="GH949" i="49"/>
  <c r="GC949" i="49"/>
  <c r="GA949" i="49"/>
  <c r="FY949" i="49"/>
  <c r="FK949" i="49"/>
  <c r="FH949" i="49"/>
  <c r="FF949" i="49"/>
  <c r="FB949" i="49"/>
  <c r="FA949" i="49"/>
  <c r="ER949" i="49"/>
  <c r="EK949" i="49"/>
  <c r="EI949" i="49"/>
  <c r="EG949" i="49"/>
  <c r="EE949" i="49"/>
  <c r="EB949" i="49"/>
  <c r="DV949" i="49"/>
  <c r="DQ949" i="49"/>
  <c r="DO949" i="49"/>
  <c r="DM949" i="49"/>
  <c r="DK949" i="49"/>
  <c r="DI949" i="49"/>
  <c r="DG949" i="49"/>
  <c r="DE949" i="49"/>
  <c r="CW949" i="49"/>
  <c r="CU949" i="49"/>
  <c r="BY949" i="49"/>
  <c r="BT949" i="49"/>
  <c r="BP949" i="49"/>
  <c r="BO949" i="49"/>
  <c r="BI949" i="49"/>
  <c r="BG949" i="49"/>
  <c r="BE949" i="49"/>
  <c r="BA949" i="49"/>
  <c r="AY949" i="49"/>
  <c r="AR949" i="49"/>
  <c r="AQ949" i="49"/>
  <c r="AP949" i="49"/>
  <c r="AO949" i="49"/>
  <c r="AN949" i="49"/>
  <c r="AM949" i="49"/>
  <c r="AK949" i="49"/>
  <c r="AJ949" i="49"/>
  <c r="AC949" i="49"/>
  <c r="AB949" i="49"/>
  <c r="AA949" i="49"/>
  <c r="X949" i="49"/>
  <c r="W949" i="49"/>
  <c r="V949" i="49"/>
  <c r="U949" i="49"/>
  <c r="T949" i="49"/>
  <c r="S949" i="49"/>
  <c r="R949" i="49"/>
  <c r="Q949" i="49"/>
  <c r="P949" i="49"/>
  <c r="O949" i="49"/>
  <c r="N949" i="49"/>
  <c r="M949" i="49"/>
  <c r="L949" i="49"/>
  <c r="K949" i="49"/>
  <c r="J949" i="49"/>
  <c r="I949" i="49"/>
  <c r="H949" i="49"/>
  <c r="G949" i="49"/>
  <c r="F949" i="49"/>
  <c r="E949" i="49"/>
  <c r="C949" i="49"/>
  <c r="B949" i="49"/>
  <c r="GN948" i="49"/>
  <c r="GL948" i="49"/>
  <c r="GJ948" i="49"/>
  <c r="GH948" i="49"/>
  <c r="GC948" i="49"/>
  <c r="GA948" i="49"/>
  <c r="FY948" i="49"/>
  <c r="FK948" i="49"/>
  <c r="FH948" i="49"/>
  <c r="FF948" i="49"/>
  <c r="FB948" i="49"/>
  <c r="FA948" i="49"/>
  <c r="ER948" i="49"/>
  <c r="EK948" i="49"/>
  <c r="EI948" i="49"/>
  <c r="EG948" i="49"/>
  <c r="EE948" i="49"/>
  <c r="EB948" i="49"/>
  <c r="DV948" i="49"/>
  <c r="DQ948" i="49"/>
  <c r="DO948" i="49"/>
  <c r="DM948" i="49"/>
  <c r="DK948" i="49"/>
  <c r="DI948" i="49"/>
  <c r="DG948" i="49"/>
  <c r="DE948" i="49"/>
  <c r="CW948" i="49"/>
  <c r="CU948" i="49"/>
  <c r="BY948" i="49"/>
  <c r="BT948" i="49"/>
  <c r="BP948" i="49"/>
  <c r="BO948" i="49"/>
  <c r="BI948" i="49"/>
  <c r="BG948" i="49"/>
  <c r="BE948" i="49"/>
  <c r="BA948" i="49"/>
  <c r="AY948" i="49"/>
  <c r="AR948" i="49"/>
  <c r="AQ948" i="49"/>
  <c r="AP948" i="49"/>
  <c r="AO948" i="49"/>
  <c r="AN948" i="49"/>
  <c r="AM948" i="49"/>
  <c r="AK948" i="49"/>
  <c r="AJ948" i="49"/>
  <c r="AC948" i="49"/>
  <c r="AB948" i="49"/>
  <c r="AA948" i="49"/>
  <c r="X948" i="49"/>
  <c r="W948" i="49"/>
  <c r="V948" i="49"/>
  <c r="U948" i="49"/>
  <c r="T948" i="49"/>
  <c r="S948" i="49"/>
  <c r="R948" i="49"/>
  <c r="Q948" i="49"/>
  <c r="P948" i="49"/>
  <c r="O948" i="49"/>
  <c r="N948" i="49"/>
  <c r="M948" i="49"/>
  <c r="L948" i="49"/>
  <c r="K948" i="49"/>
  <c r="J948" i="49"/>
  <c r="I948" i="49"/>
  <c r="H948" i="49"/>
  <c r="G948" i="49"/>
  <c r="F948" i="49"/>
  <c r="E948" i="49"/>
  <c r="C948" i="49"/>
  <c r="B948" i="49"/>
  <c r="GN947" i="49"/>
  <c r="GL947" i="49"/>
  <c r="GJ947" i="49"/>
  <c r="GH947" i="49"/>
  <c r="GC947" i="49"/>
  <c r="GA947" i="49"/>
  <c r="FY947" i="49"/>
  <c r="FK947" i="49"/>
  <c r="FH947" i="49"/>
  <c r="FF947" i="49"/>
  <c r="FB947" i="49"/>
  <c r="FA947" i="49"/>
  <c r="ER947" i="49"/>
  <c r="EK947" i="49"/>
  <c r="EI947" i="49"/>
  <c r="EG947" i="49"/>
  <c r="EE947" i="49"/>
  <c r="EB947" i="49"/>
  <c r="DV947" i="49"/>
  <c r="DQ947" i="49"/>
  <c r="DO947" i="49"/>
  <c r="DM947" i="49"/>
  <c r="DK947" i="49"/>
  <c r="DI947" i="49"/>
  <c r="DG947" i="49"/>
  <c r="DE947" i="49"/>
  <c r="CW947" i="49"/>
  <c r="CU947" i="49"/>
  <c r="BY947" i="49"/>
  <c r="BT947" i="49"/>
  <c r="BP947" i="49"/>
  <c r="BO947" i="49"/>
  <c r="BI947" i="49"/>
  <c r="BG947" i="49"/>
  <c r="BE947" i="49"/>
  <c r="BA947" i="49"/>
  <c r="AY947" i="49"/>
  <c r="AR947" i="49"/>
  <c r="AQ947" i="49"/>
  <c r="AP947" i="49"/>
  <c r="AO947" i="49"/>
  <c r="AN947" i="49"/>
  <c r="AM947" i="49"/>
  <c r="AK947" i="49"/>
  <c r="AJ947" i="49"/>
  <c r="AC947" i="49"/>
  <c r="AB947" i="49"/>
  <c r="AA947" i="49"/>
  <c r="X947" i="49"/>
  <c r="W947" i="49"/>
  <c r="V947" i="49"/>
  <c r="U947" i="49"/>
  <c r="T947" i="49"/>
  <c r="S947" i="49"/>
  <c r="R947" i="49"/>
  <c r="Q947" i="49"/>
  <c r="P947" i="49"/>
  <c r="O947" i="49"/>
  <c r="N947" i="49"/>
  <c r="M947" i="49"/>
  <c r="L947" i="49"/>
  <c r="K947" i="49"/>
  <c r="J947" i="49"/>
  <c r="I947" i="49"/>
  <c r="H947" i="49"/>
  <c r="G947" i="49"/>
  <c r="F947" i="49"/>
  <c r="E947" i="49"/>
  <c r="C947" i="49"/>
  <c r="B947" i="49"/>
  <c r="GN946" i="49"/>
  <c r="GL946" i="49"/>
  <c r="GJ946" i="49"/>
  <c r="GH946" i="49"/>
  <c r="GC946" i="49"/>
  <c r="GA946" i="49"/>
  <c r="FY946" i="49"/>
  <c r="FK946" i="49"/>
  <c r="FH946" i="49"/>
  <c r="FF946" i="49"/>
  <c r="FB946" i="49"/>
  <c r="FA946" i="49"/>
  <c r="ER946" i="49"/>
  <c r="EK946" i="49"/>
  <c r="EI946" i="49"/>
  <c r="EG946" i="49"/>
  <c r="EE946" i="49"/>
  <c r="EB946" i="49"/>
  <c r="DV946" i="49"/>
  <c r="DQ946" i="49"/>
  <c r="DO946" i="49"/>
  <c r="DM946" i="49"/>
  <c r="DK946" i="49"/>
  <c r="DI946" i="49"/>
  <c r="DG946" i="49"/>
  <c r="DE946" i="49"/>
  <c r="CW946" i="49"/>
  <c r="CU946" i="49"/>
  <c r="BY946" i="49"/>
  <c r="BT946" i="49"/>
  <c r="BP946" i="49"/>
  <c r="BO946" i="49"/>
  <c r="BI946" i="49"/>
  <c r="BG946" i="49"/>
  <c r="BE946" i="49"/>
  <c r="BA946" i="49"/>
  <c r="AY946" i="49"/>
  <c r="AR946" i="49"/>
  <c r="AQ946" i="49"/>
  <c r="AP946" i="49"/>
  <c r="AO946" i="49"/>
  <c r="AN946" i="49"/>
  <c r="AM946" i="49"/>
  <c r="AK946" i="49"/>
  <c r="AJ946" i="49"/>
  <c r="AC946" i="49"/>
  <c r="AB946" i="49"/>
  <c r="AA946" i="49"/>
  <c r="X946" i="49"/>
  <c r="W946" i="49"/>
  <c r="V946" i="49"/>
  <c r="U946" i="49"/>
  <c r="T946" i="49"/>
  <c r="S946" i="49"/>
  <c r="R946" i="49"/>
  <c r="Q946" i="49"/>
  <c r="P946" i="49"/>
  <c r="O946" i="49"/>
  <c r="N946" i="49"/>
  <c r="M946" i="49"/>
  <c r="L946" i="49"/>
  <c r="K946" i="49"/>
  <c r="J946" i="49"/>
  <c r="I946" i="49"/>
  <c r="H946" i="49"/>
  <c r="G946" i="49"/>
  <c r="F946" i="49"/>
  <c r="E946" i="49"/>
  <c r="C946" i="49"/>
  <c r="B946" i="49"/>
  <c r="GN945" i="49"/>
  <c r="GL945" i="49"/>
  <c r="GJ945" i="49"/>
  <c r="GH945" i="49"/>
  <c r="GC945" i="49"/>
  <c r="GA945" i="49"/>
  <c r="FY945" i="49"/>
  <c r="FK945" i="49"/>
  <c r="FH945" i="49"/>
  <c r="FF945" i="49"/>
  <c r="FB945" i="49"/>
  <c r="FA945" i="49"/>
  <c r="ER945" i="49"/>
  <c r="EK945" i="49"/>
  <c r="EI945" i="49"/>
  <c r="EG945" i="49"/>
  <c r="EE945" i="49"/>
  <c r="EB945" i="49"/>
  <c r="DV945" i="49"/>
  <c r="DQ945" i="49"/>
  <c r="DO945" i="49"/>
  <c r="DM945" i="49"/>
  <c r="DK945" i="49"/>
  <c r="DI945" i="49"/>
  <c r="DG945" i="49"/>
  <c r="DE945" i="49"/>
  <c r="CW945" i="49"/>
  <c r="CU945" i="49"/>
  <c r="BY945" i="49"/>
  <c r="BT945" i="49"/>
  <c r="BP945" i="49"/>
  <c r="BO945" i="49"/>
  <c r="BI945" i="49"/>
  <c r="BG945" i="49"/>
  <c r="BE945" i="49"/>
  <c r="BA945" i="49"/>
  <c r="AY945" i="49"/>
  <c r="AR945" i="49"/>
  <c r="AQ945" i="49"/>
  <c r="AP945" i="49"/>
  <c r="AO945" i="49"/>
  <c r="AN945" i="49"/>
  <c r="AM945" i="49"/>
  <c r="AK945" i="49"/>
  <c r="AJ945" i="49"/>
  <c r="AC945" i="49"/>
  <c r="AB945" i="49"/>
  <c r="AA945" i="49"/>
  <c r="X945" i="49"/>
  <c r="W945" i="49"/>
  <c r="V945" i="49"/>
  <c r="U945" i="49"/>
  <c r="T945" i="49"/>
  <c r="S945" i="49"/>
  <c r="R945" i="49"/>
  <c r="Q945" i="49"/>
  <c r="P945" i="49"/>
  <c r="O945" i="49"/>
  <c r="N945" i="49"/>
  <c r="M945" i="49"/>
  <c r="L945" i="49"/>
  <c r="K945" i="49"/>
  <c r="J945" i="49"/>
  <c r="I945" i="49"/>
  <c r="H945" i="49"/>
  <c r="G945" i="49"/>
  <c r="F945" i="49"/>
  <c r="E945" i="49"/>
  <c r="C945" i="49"/>
  <c r="B945" i="49"/>
  <c r="GN944" i="49"/>
  <c r="GL944" i="49"/>
  <c r="GJ944" i="49"/>
  <c r="GH944" i="49"/>
  <c r="GC944" i="49"/>
  <c r="GA944" i="49"/>
  <c r="FY944" i="49"/>
  <c r="FK944" i="49"/>
  <c r="FH944" i="49"/>
  <c r="FF944" i="49"/>
  <c r="FB944" i="49"/>
  <c r="FA944" i="49"/>
  <c r="ER944" i="49"/>
  <c r="EK944" i="49"/>
  <c r="EI944" i="49"/>
  <c r="EG944" i="49"/>
  <c r="EE944" i="49"/>
  <c r="EB944" i="49"/>
  <c r="DV944" i="49"/>
  <c r="DQ944" i="49"/>
  <c r="DO944" i="49"/>
  <c r="DM944" i="49"/>
  <c r="DK944" i="49"/>
  <c r="DI944" i="49"/>
  <c r="DG944" i="49"/>
  <c r="DE944" i="49"/>
  <c r="CW944" i="49"/>
  <c r="CU944" i="49"/>
  <c r="BY944" i="49"/>
  <c r="BT944" i="49"/>
  <c r="BP944" i="49"/>
  <c r="BO944" i="49"/>
  <c r="BI944" i="49"/>
  <c r="BG944" i="49"/>
  <c r="BE944" i="49"/>
  <c r="BA944" i="49"/>
  <c r="AY944" i="49"/>
  <c r="AR944" i="49"/>
  <c r="AQ944" i="49"/>
  <c r="AP944" i="49"/>
  <c r="AO944" i="49"/>
  <c r="AN944" i="49"/>
  <c r="AM944" i="49"/>
  <c r="AK944" i="49"/>
  <c r="AJ944" i="49"/>
  <c r="AC944" i="49"/>
  <c r="AB944" i="49"/>
  <c r="AA944" i="49"/>
  <c r="X944" i="49"/>
  <c r="W944" i="49"/>
  <c r="V944" i="49"/>
  <c r="U944" i="49"/>
  <c r="T944" i="49"/>
  <c r="S944" i="49"/>
  <c r="R944" i="49"/>
  <c r="Q944" i="49"/>
  <c r="P944" i="49"/>
  <c r="O944" i="49"/>
  <c r="N944" i="49"/>
  <c r="M944" i="49"/>
  <c r="L944" i="49"/>
  <c r="K944" i="49"/>
  <c r="J944" i="49"/>
  <c r="I944" i="49"/>
  <c r="H944" i="49"/>
  <c r="G944" i="49"/>
  <c r="F944" i="49"/>
  <c r="E944" i="49"/>
  <c r="C944" i="49"/>
  <c r="B944" i="49"/>
  <c r="GN943" i="49"/>
  <c r="GL943" i="49"/>
  <c r="GJ943" i="49"/>
  <c r="GH943" i="49"/>
  <c r="GC943" i="49"/>
  <c r="GA943" i="49"/>
  <c r="FY943" i="49"/>
  <c r="FK943" i="49"/>
  <c r="FH943" i="49"/>
  <c r="FF943" i="49"/>
  <c r="FB943" i="49"/>
  <c r="FA943" i="49"/>
  <c r="ER943" i="49"/>
  <c r="EK943" i="49"/>
  <c r="EI943" i="49"/>
  <c r="EG943" i="49"/>
  <c r="EE943" i="49"/>
  <c r="EB943" i="49"/>
  <c r="DV943" i="49"/>
  <c r="DQ943" i="49"/>
  <c r="DO943" i="49"/>
  <c r="DM943" i="49"/>
  <c r="DK943" i="49"/>
  <c r="DI943" i="49"/>
  <c r="DG943" i="49"/>
  <c r="DE943" i="49"/>
  <c r="CW943" i="49"/>
  <c r="CU943" i="49"/>
  <c r="BY943" i="49"/>
  <c r="BT943" i="49"/>
  <c r="BP943" i="49"/>
  <c r="BO943" i="49"/>
  <c r="BI943" i="49"/>
  <c r="BG943" i="49"/>
  <c r="BE943" i="49"/>
  <c r="BA943" i="49"/>
  <c r="AY943" i="49"/>
  <c r="AR943" i="49"/>
  <c r="AQ943" i="49"/>
  <c r="AP943" i="49"/>
  <c r="AO943" i="49"/>
  <c r="AN943" i="49"/>
  <c r="AM943" i="49"/>
  <c r="AK943" i="49"/>
  <c r="AJ943" i="49"/>
  <c r="AC943" i="49"/>
  <c r="AB943" i="49"/>
  <c r="AA943" i="49"/>
  <c r="X943" i="49"/>
  <c r="W943" i="49"/>
  <c r="V943" i="49"/>
  <c r="U943" i="49"/>
  <c r="T943" i="49"/>
  <c r="S943" i="49"/>
  <c r="R943" i="49"/>
  <c r="Q943" i="49"/>
  <c r="P943" i="49"/>
  <c r="O943" i="49"/>
  <c r="N943" i="49"/>
  <c r="M943" i="49"/>
  <c r="L943" i="49"/>
  <c r="K943" i="49"/>
  <c r="J943" i="49"/>
  <c r="I943" i="49"/>
  <c r="H943" i="49"/>
  <c r="G943" i="49"/>
  <c r="F943" i="49"/>
  <c r="E943" i="49"/>
  <c r="C943" i="49"/>
  <c r="B943" i="49"/>
  <c r="GN942" i="49"/>
  <c r="GL942" i="49"/>
  <c r="GJ942" i="49"/>
  <c r="GH942" i="49"/>
  <c r="GC942" i="49"/>
  <c r="GA942" i="49"/>
  <c r="FY942" i="49"/>
  <c r="FK942" i="49"/>
  <c r="FH942" i="49"/>
  <c r="FF942" i="49"/>
  <c r="FB942" i="49"/>
  <c r="FA942" i="49"/>
  <c r="ER942" i="49"/>
  <c r="EK942" i="49"/>
  <c r="EI942" i="49"/>
  <c r="EG942" i="49"/>
  <c r="EE942" i="49"/>
  <c r="EB942" i="49"/>
  <c r="DV942" i="49"/>
  <c r="DQ942" i="49"/>
  <c r="DO942" i="49"/>
  <c r="DM942" i="49"/>
  <c r="DK942" i="49"/>
  <c r="DI942" i="49"/>
  <c r="DG942" i="49"/>
  <c r="DE942" i="49"/>
  <c r="CW942" i="49"/>
  <c r="CU942" i="49"/>
  <c r="BY942" i="49"/>
  <c r="BT942" i="49"/>
  <c r="BP942" i="49"/>
  <c r="BO942" i="49"/>
  <c r="BI942" i="49"/>
  <c r="BG942" i="49"/>
  <c r="BE942" i="49"/>
  <c r="BA942" i="49"/>
  <c r="AY942" i="49"/>
  <c r="AR942" i="49"/>
  <c r="AQ942" i="49"/>
  <c r="AP942" i="49"/>
  <c r="AO942" i="49"/>
  <c r="AN942" i="49"/>
  <c r="AM942" i="49"/>
  <c r="AK942" i="49"/>
  <c r="AJ942" i="49"/>
  <c r="AC942" i="49"/>
  <c r="AB942" i="49"/>
  <c r="AA942" i="49"/>
  <c r="X942" i="49"/>
  <c r="W942" i="49"/>
  <c r="V942" i="49"/>
  <c r="U942" i="49"/>
  <c r="T942" i="49"/>
  <c r="S942" i="49"/>
  <c r="R942" i="49"/>
  <c r="Q942" i="49"/>
  <c r="P942" i="49"/>
  <c r="O942" i="49"/>
  <c r="N942" i="49"/>
  <c r="M942" i="49"/>
  <c r="L942" i="49"/>
  <c r="K942" i="49"/>
  <c r="J942" i="49"/>
  <c r="I942" i="49"/>
  <c r="H942" i="49"/>
  <c r="G942" i="49"/>
  <c r="F942" i="49"/>
  <c r="E942" i="49"/>
  <c r="C942" i="49"/>
  <c r="B942" i="49"/>
  <c r="GN941" i="49"/>
  <c r="GL941" i="49"/>
  <c r="GJ941" i="49"/>
  <c r="GH941" i="49"/>
  <c r="GC941" i="49"/>
  <c r="GA941" i="49"/>
  <c r="FY941" i="49"/>
  <c r="FK941" i="49"/>
  <c r="FH941" i="49"/>
  <c r="FF941" i="49"/>
  <c r="FB941" i="49"/>
  <c r="FA941" i="49"/>
  <c r="ER941" i="49"/>
  <c r="EK941" i="49"/>
  <c r="EI941" i="49"/>
  <c r="EG941" i="49"/>
  <c r="EE941" i="49"/>
  <c r="EB941" i="49"/>
  <c r="DV941" i="49"/>
  <c r="DQ941" i="49"/>
  <c r="DO941" i="49"/>
  <c r="DM941" i="49"/>
  <c r="DK941" i="49"/>
  <c r="DI941" i="49"/>
  <c r="DG941" i="49"/>
  <c r="DE941" i="49"/>
  <c r="CW941" i="49"/>
  <c r="CU941" i="49"/>
  <c r="BY941" i="49"/>
  <c r="BT941" i="49"/>
  <c r="BP941" i="49"/>
  <c r="BO941" i="49"/>
  <c r="BI941" i="49"/>
  <c r="BG941" i="49"/>
  <c r="BE941" i="49"/>
  <c r="BA941" i="49"/>
  <c r="AY941" i="49"/>
  <c r="AR941" i="49"/>
  <c r="AQ941" i="49"/>
  <c r="AP941" i="49"/>
  <c r="AO941" i="49"/>
  <c r="AN941" i="49"/>
  <c r="AM941" i="49"/>
  <c r="AK941" i="49"/>
  <c r="AJ941" i="49"/>
  <c r="AC941" i="49"/>
  <c r="AB941" i="49"/>
  <c r="AA941" i="49"/>
  <c r="X941" i="49"/>
  <c r="W941" i="49"/>
  <c r="V941" i="49"/>
  <c r="U941" i="49"/>
  <c r="T941" i="49"/>
  <c r="S941" i="49"/>
  <c r="R941" i="49"/>
  <c r="Q941" i="49"/>
  <c r="P941" i="49"/>
  <c r="O941" i="49"/>
  <c r="N941" i="49"/>
  <c r="M941" i="49"/>
  <c r="L941" i="49"/>
  <c r="K941" i="49"/>
  <c r="J941" i="49"/>
  <c r="I941" i="49"/>
  <c r="H941" i="49"/>
  <c r="G941" i="49"/>
  <c r="F941" i="49"/>
  <c r="E941" i="49"/>
  <c r="C941" i="49"/>
  <c r="B941" i="49"/>
  <c r="GN940" i="49"/>
  <c r="GL940" i="49"/>
  <c r="GJ940" i="49"/>
  <c r="GH940" i="49"/>
  <c r="GC940" i="49"/>
  <c r="GA940" i="49"/>
  <c r="FY940" i="49"/>
  <c r="FK940" i="49"/>
  <c r="FH940" i="49"/>
  <c r="FF940" i="49"/>
  <c r="FB940" i="49"/>
  <c r="FA940" i="49"/>
  <c r="ER940" i="49"/>
  <c r="EK940" i="49"/>
  <c r="EI940" i="49"/>
  <c r="EG940" i="49"/>
  <c r="EE940" i="49"/>
  <c r="EB940" i="49"/>
  <c r="DV940" i="49"/>
  <c r="DQ940" i="49"/>
  <c r="DO940" i="49"/>
  <c r="DM940" i="49"/>
  <c r="DK940" i="49"/>
  <c r="DI940" i="49"/>
  <c r="DG940" i="49"/>
  <c r="DE940" i="49"/>
  <c r="CW940" i="49"/>
  <c r="CU940" i="49"/>
  <c r="BY940" i="49"/>
  <c r="BT940" i="49"/>
  <c r="BP940" i="49"/>
  <c r="BO940" i="49"/>
  <c r="BI940" i="49"/>
  <c r="BG940" i="49"/>
  <c r="BE940" i="49"/>
  <c r="BA940" i="49"/>
  <c r="AY940" i="49"/>
  <c r="AR940" i="49"/>
  <c r="AQ940" i="49"/>
  <c r="AP940" i="49"/>
  <c r="AO940" i="49"/>
  <c r="AN940" i="49"/>
  <c r="AM940" i="49"/>
  <c r="AK940" i="49"/>
  <c r="AJ940" i="49"/>
  <c r="AC940" i="49"/>
  <c r="AB940" i="49"/>
  <c r="AA940" i="49"/>
  <c r="X940" i="49"/>
  <c r="W940" i="49"/>
  <c r="V940" i="49"/>
  <c r="U940" i="49"/>
  <c r="T940" i="49"/>
  <c r="S940" i="49"/>
  <c r="R940" i="49"/>
  <c r="Q940" i="49"/>
  <c r="P940" i="49"/>
  <c r="O940" i="49"/>
  <c r="N940" i="49"/>
  <c r="M940" i="49"/>
  <c r="L940" i="49"/>
  <c r="K940" i="49"/>
  <c r="J940" i="49"/>
  <c r="I940" i="49"/>
  <c r="H940" i="49"/>
  <c r="G940" i="49"/>
  <c r="F940" i="49"/>
  <c r="E940" i="49"/>
  <c r="C940" i="49"/>
  <c r="B940" i="49"/>
  <c r="GN939" i="49"/>
  <c r="GL939" i="49"/>
  <c r="GJ939" i="49"/>
  <c r="GH939" i="49"/>
  <c r="GC939" i="49"/>
  <c r="GA939" i="49"/>
  <c r="FY939" i="49"/>
  <c r="FK939" i="49"/>
  <c r="FH939" i="49"/>
  <c r="FF939" i="49"/>
  <c r="FB939" i="49"/>
  <c r="FA939" i="49"/>
  <c r="ER939" i="49"/>
  <c r="EK939" i="49"/>
  <c r="EI939" i="49"/>
  <c r="EG939" i="49"/>
  <c r="EE939" i="49"/>
  <c r="EB939" i="49"/>
  <c r="DV939" i="49"/>
  <c r="DQ939" i="49"/>
  <c r="DO939" i="49"/>
  <c r="DM939" i="49"/>
  <c r="DK939" i="49"/>
  <c r="DI939" i="49"/>
  <c r="DG939" i="49"/>
  <c r="DE939" i="49"/>
  <c r="CW939" i="49"/>
  <c r="CU939" i="49"/>
  <c r="BY939" i="49"/>
  <c r="BT939" i="49"/>
  <c r="BP939" i="49"/>
  <c r="BO939" i="49"/>
  <c r="BI939" i="49"/>
  <c r="BG939" i="49"/>
  <c r="BE939" i="49"/>
  <c r="BA939" i="49"/>
  <c r="AY939" i="49"/>
  <c r="AR939" i="49"/>
  <c r="AQ939" i="49"/>
  <c r="AP939" i="49"/>
  <c r="AO939" i="49"/>
  <c r="AN939" i="49"/>
  <c r="AM939" i="49"/>
  <c r="AK939" i="49"/>
  <c r="AJ939" i="49"/>
  <c r="AC939" i="49"/>
  <c r="AB939" i="49"/>
  <c r="AA939" i="49"/>
  <c r="X939" i="49"/>
  <c r="W939" i="49"/>
  <c r="V939" i="49"/>
  <c r="U939" i="49"/>
  <c r="T939" i="49"/>
  <c r="S939" i="49"/>
  <c r="R939" i="49"/>
  <c r="Q939" i="49"/>
  <c r="P939" i="49"/>
  <c r="O939" i="49"/>
  <c r="N939" i="49"/>
  <c r="M939" i="49"/>
  <c r="L939" i="49"/>
  <c r="K939" i="49"/>
  <c r="J939" i="49"/>
  <c r="I939" i="49"/>
  <c r="H939" i="49"/>
  <c r="G939" i="49"/>
  <c r="F939" i="49"/>
  <c r="E939" i="49"/>
  <c r="C939" i="49"/>
  <c r="B939" i="49"/>
  <c r="GN938" i="49"/>
  <c r="GL938" i="49"/>
  <c r="GJ938" i="49"/>
  <c r="GH938" i="49"/>
  <c r="GC938" i="49"/>
  <c r="GA938" i="49"/>
  <c r="FY938" i="49"/>
  <c r="FK938" i="49"/>
  <c r="FH938" i="49"/>
  <c r="FF938" i="49"/>
  <c r="FB938" i="49"/>
  <c r="FA938" i="49"/>
  <c r="ER938" i="49"/>
  <c r="EK938" i="49"/>
  <c r="EI938" i="49"/>
  <c r="EG938" i="49"/>
  <c r="EE938" i="49"/>
  <c r="EB938" i="49"/>
  <c r="DV938" i="49"/>
  <c r="DQ938" i="49"/>
  <c r="DO938" i="49"/>
  <c r="DM938" i="49"/>
  <c r="DK938" i="49"/>
  <c r="DI938" i="49"/>
  <c r="DG938" i="49"/>
  <c r="DE938" i="49"/>
  <c r="CW938" i="49"/>
  <c r="CU938" i="49"/>
  <c r="BY938" i="49"/>
  <c r="BT938" i="49"/>
  <c r="BP938" i="49"/>
  <c r="BO938" i="49"/>
  <c r="BI938" i="49"/>
  <c r="BG938" i="49"/>
  <c r="BE938" i="49"/>
  <c r="BA938" i="49"/>
  <c r="AY938" i="49"/>
  <c r="AR938" i="49"/>
  <c r="AQ938" i="49"/>
  <c r="AP938" i="49"/>
  <c r="AO938" i="49"/>
  <c r="AN938" i="49"/>
  <c r="AM938" i="49"/>
  <c r="AK938" i="49"/>
  <c r="AJ938" i="49"/>
  <c r="AC938" i="49"/>
  <c r="AB938" i="49"/>
  <c r="AA938" i="49"/>
  <c r="X938" i="49"/>
  <c r="W938" i="49"/>
  <c r="V938" i="49"/>
  <c r="U938" i="49"/>
  <c r="T938" i="49"/>
  <c r="S938" i="49"/>
  <c r="R938" i="49"/>
  <c r="Q938" i="49"/>
  <c r="P938" i="49"/>
  <c r="O938" i="49"/>
  <c r="N938" i="49"/>
  <c r="M938" i="49"/>
  <c r="L938" i="49"/>
  <c r="K938" i="49"/>
  <c r="J938" i="49"/>
  <c r="I938" i="49"/>
  <c r="H938" i="49"/>
  <c r="G938" i="49"/>
  <c r="F938" i="49"/>
  <c r="E938" i="49"/>
  <c r="C938" i="49"/>
  <c r="B938" i="49"/>
  <c r="GN937" i="49"/>
  <c r="GL937" i="49"/>
  <c r="GJ937" i="49"/>
  <c r="GH937" i="49"/>
  <c r="GC937" i="49"/>
  <c r="GA937" i="49"/>
  <c r="FY937" i="49"/>
  <c r="FK937" i="49"/>
  <c r="FH937" i="49"/>
  <c r="FF937" i="49"/>
  <c r="FB937" i="49"/>
  <c r="FA937" i="49"/>
  <c r="ER937" i="49"/>
  <c r="EK937" i="49"/>
  <c r="EI937" i="49"/>
  <c r="EG937" i="49"/>
  <c r="EE937" i="49"/>
  <c r="EB937" i="49"/>
  <c r="DV937" i="49"/>
  <c r="DQ937" i="49"/>
  <c r="DO937" i="49"/>
  <c r="DM937" i="49"/>
  <c r="DK937" i="49"/>
  <c r="DI937" i="49"/>
  <c r="DG937" i="49"/>
  <c r="DE937" i="49"/>
  <c r="CW937" i="49"/>
  <c r="CU937" i="49"/>
  <c r="BY937" i="49"/>
  <c r="BT937" i="49"/>
  <c r="BP937" i="49"/>
  <c r="BO937" i="49"/>
  <c r="BI937" i="49"/>
  <c r="BG937" i="49"/>
  <c r="BE937" i="49"/>
  <c r="BA937" i="49"/>
  <c r="AY937" i="49"/>
  <c r="AR937" i="49"/>
  <c r="AQ937" i="49"/>
  <c r="AP937" i="49"/>
  <c r="AO937" i="49"/>
  <c r="AN937" i="49"/>
  <c r="AM937" i="49"/>
  <c r="AK937" i="49"/>
  <c r="AJ937" i="49"/>
  <c r="AC937" i="49"/>
  <c r="AB937" i="49"/>
  <c r="AA937" i="49"/>
  <c r="X937" i="49"/>
  <c r="W937" i="49"/>
  <c r="V937" i="49"/>
  <c r="U937" i="49"/>
  <c r="T937" i="49"/>
  <c r="S937" i="49"/>
  <c r="R937" i="49"/>
  <c r="Q937" i="49"/>
  <c r="P937" i="49"/>
  <c r="O937" i="49"/>
  <c r="N937" i="49"/>
  <c r="M937" i="49"/>
  <c r="L937" i="49"/>
  <c r="K937" i="49"/>
  <c r="J937" i="49"/>
  <c r="I937" i="49"/>
  <c r="H937" i="49"/>
  <c r="G937" i="49"/>
  <c r="F937" i="49"/>
  <c r="E937" i="49"/>
  <c r="C937" i="49"/>
  <c r="B937" i="49"/>
  <c r="GN936" i="49"/>
  <c r="GL936" i="49"/>
  <c r="GJ936" i="49"/>
  <c r="GH936" i="49"/>
  <c r="GC936" i="49"/>
  <c r="GA936" i="49"/>
  <c r="FY936" i="49"/>
  <c r="FK936" i="49"/>
  <c r="FH936" i="49"/>
  <c r="FF936" i="49"/>
  <c r="FB936" i="49"/>
  <c r="FA936" i="49"/>
  <c r="ER936" i="49"/>
  <c r="EK936" i="49"/>
  <c r="EI936" i="49"/>
  <c r="EG936" i="49"/>
  <c r="EE936" i="49"/>
  <c r="EB936" i="49"/>
  <c r="DV936" i="49"/>
  <c r="DQ936" i="49"/>
  <c r="DO936" i="49"/>
  <c r="DM936" i="49"/>
  <c r="DK936" i="49"/>
  <c r="DI936" i="49"/>
  <c r="DG936" i="49"/>
  <c r="DE936" i="49"/>
  <c r="CW936" i="49"/>
  <c r="CU936" i="49"/>
  <c r="BY936" i="49"/>
  <c r="BT936" i="49"/>
  <c r="BP936" i="49"/>
  <c r="BO936" i="49"/>
  <c r="BI936" i="49"/>
  <c r="BG936" i="49"/>
  <c r="BE936" i="49"/>
  <c r="BA936" i="49"/>
  <c r="AY936" i="49"/>
  <c r="AR936" i="49"/>
  <c r="AQ936" i="49"/>
  <c r="AP936" i="49"/>
  <c r="AO936" i="49"/>
  <c r="AN936" i="49"/>
  <c r="AM936" i="49"/>
  <c r="AK936" i="49"/>
  <c r="AJ936" i="49"/>
  <c r="AC936" i="49"/>
  <c r="AB936" i="49"/>
  <c r="AA936" i="49"/>
  <c r="X936" i="49"/>
  <c r="W936" i="49"/>
  <c r="V936" i="49"/>
  <c r="U936" i="49"/>
  <c r="T936" i="49"/>
  <c r="S936" i="49"/>
  <c r="R936" i="49"/>
  <c r="Q936" i="49"/>
  <c r="P936" i="49"/>
  <c r="O936" i="49"/>
  <c r="N936" i="49"/>
  <c r="M936" i="49"/>
  <c r="L936" i="49"/>
  <c r="K936" i="49"/>
  <c r="J936" i="49"/>
  <c r="I936" i="49"/>
  <c r="H936" i="49"/>
  <c r="G936" i="49"/>
  <c r="F936" i="49"/>
  <c r="E936" i="49"/>
  <c r="C936" i="49"/>
  <c r="B936" i="49"/>
  <c r="GN935" i="49"/>
  <c r="GL935" i="49"/>
  <c r="GJ935" i="49"/>
  <c r="GH935" i="49"/>
  <c r="GC935" i="49"/>
  <c r="GA935" i="49"/>
  <c r="FY935" i="49"/>
  <c r="FK935" i="49"/>
  <c r="FH935" i="49"/>
  <c r="FF935" i="49"/>
  <c r="FB935" i="49"/>
  <c r="FA935" i="49"/>
  <c r="ER935" i="49"/>
  <c r="EK935" i="49"/>
  <c r="EI935" i="49"/>
  <c r="EG935" i="49"/>
  <c r="EE935" i="49"/>
  <c r="EB935" i="49"/>
  <c r="DV935" i="49"/>
  <c r="DQ935" i="49"/>
  <c r="DO935" i="49"/>
  <c r="DM935" i="49"/>
  <c r="DK935" i="49"/>
  <c r="DI935" i="49"/>
  <c r="DG935" i="49"/>
  <c r="DE935" i="49"/>
  <c r="CW935" i="49"/>
  <c r="CU935" i="49"/>
  <c r="BY935" i="49"/>
  <c r="BT935" i="49"/>
  <c r="BP935" i="49"/>
  <c r="BO935" i="49"/>
  <c r="BI935" i="49"/>
  <c r="BG935" i="49"/>
  <c r="BE935" i="49"/>
  <c r="BA935" i="49"/>
  <c r="AY935" i="49"/>
  <c r="AR935" i="49"/>
  <c r="AQ935" i="49"/>
  <c r="AP935" i="49"/>
  <c r="AO935" i="49"/>
  <c r="AN935" i="49"/>
  <c r="AM935" i="49"/>
  <c r="AK935" i="49"/>
  <c r="AJ935" i="49"/>
  <c r="AC935" i="49"/>
  <c r="AB935" i="49"/>
  <c r="AA935" i="49"/>
  <c r="X935" i="49"/>
  <c r="W935" i="49"/>
  <c r="V935" i="49"/>
  <c r="U935" i="49"/>
  <c r="T935" i="49"/>
  <c r="S935" i="49"/>
  <c r="R935" i="49"/>
  <c r="Q935" i="49"/>
  <c r="P935" i="49"/>
  <c r="O935" i="49"/>
  <c r="N935" i="49"/>
  <c r="M935" i="49"/>
  <c r="L935" i="49"/>
  <c r="K935" i="49"/>
  <c r="J935" i="49"/>
  <c r="I935" i="49"/>
  <c r="H935" i="49"/>
  <c r="G935" i="49"/>
  <c r="F935" i="49"/>
  <c r="E935" i="49"/>
  <c r="C935" i="49"/>
  <c r="B935" i="49"/>
  <c r="GN934" i="49"/>
  <c r="GL934" i="49"/>
  <c r="GJ934" i="49"/>
  <c r="GH934" i="49"/>
  <c r="GC934" i="49"/>
  <c r="GA934" i="49"/>
  <c r="FY934" i="49"/>
  <c r="FK934" i="49"/>
  <c r="FH934" i="49"/>
  <c r="FF934" i="49"/>
  <c r="FB934" i="49"/>
  <c r="FA934" i="49"/>
  <c r="ER934" i="49"/>
  <c r="EK934" i="49"/>
  <c r="EI934" i="49"/>
  <c r="EG934" i="49"/>
  <c r="EE934" i="49"/>
  <c r="EB934" i="49"/>
  <c r="DV934" i="49"/>
  <c r="DQ934" i="49"/>
  <c r="DO934" i="49"/>
  <c r="DM934" i="49"/>
  <c r="DK934" i="49"/>
  <c r="DI934" i="49"/>
  <c r="DG934" i="49"/>
  <c r="DE934" i="49"/>
  <c r="CW934" i="49"/>
  <c r="CU934" i="49"/>
  <c r="BY934" i="49"/>
  <c r="BT934" i="49"/>
  <c r="BP934" i="49"/>
  <c r="BO934" i="49"/>
  <c r="BI934" i="49"/>
  <c r="BG934" i="49"/>
  <c r="BE934" i="49"/>
  <c r="BA934" i="49"/>
  <c r="AY934" i="49"/>
  <c r="AR934" i="49"/>
  <c r="AQ934" i="49"/>
  <c r="AP934" i="49"/>
  <c r="AO934" i="49"/>
  <c r="AN934" i="49"/>
  <c r="AM934" i="49"/>
  <c r="AK934" i="49"/>
  <c r="AJ934" i="49"/>
  <c r="AC934" i="49"/>
  <c r="AB934" i="49"/>
  <c r="AA934" i="49"/>
  <c r="X934" i="49"/>
  <c r="W934" i="49"/>
  <c r="V934" i="49"/>
  <c r="U934" i="49"/>
  <c r="T934" i="49"/>
  <c r="S934" i="49"/>
  <c r="R934" i="49"/>
  <c r="Q934" i="49"/>
  <c r="P934" i="49"/>
  <c r="O934" i="49"/>
  <c r="N934" i="49"/>
  <c r="M934" i="49"/>
  <c r="L934" i="49"/>
  <c r="K934" i="49"/>
  <c r="J934" i="49"/>
  <c r="I934" i="49"/>
  <c r="H934" i="49"/>
  <c r="G934" i="49"/>
  <c r="F934" i="49"/>
  <c r="E934" i="49"/>
  <c r="C934" i="49"/>
  <c r="B934" i="49"/>
  <c r="GN933" i="49"/>
  <c r="GL933" i="49"/>
  <c r="GJ933" i="49"/>
  <c r="GH933" i="49"/>
  <c r="GC933" i="49"/>
  <c r="GA933" i="49"/>
  <c r="FY933" i="49"/>
  <c r="FK933" i="49"/>
  <c r="FH933" i="49"/>
  <c r="FF933" i="49"/>
  <c r="FB933" i="49"/>
  <c r="FA933" i="49"/>
  <c r="ER933" i="49"/>
  <c r="EK933" i="49"/>
  <c r="EI933" i="49"/>
  <c r="EG933" i="49"/>
  <c r="EE933" i="49"/>
  <c r="EB933" i="49"/>
  <c r="DV933" i="49"/>
  <c r="DQ933" i="49"/>
  <c r="DO933" i="49"/>
  <c r="DM933" i="49"/>
  <c r="DK933" i="49"/>
  <c r="DI933" i="49"/>
  <c r="DG933" i="49"/>
  <c r="DE933" i="49"/>
  <c r="CW933" i="49"/>
  <c r="CU933" i="49"/>
  <c r="BY933" i="49"/>
  <c r="BT933" i="49"/>
  <c r="BP933" i="49"/>
  <c r="BO933" i="49"/>
  <c r="BI933" i="49"/>
  <c r="BG933" i="49"/>
  <c r="BE933" i="49"/>
  <c r="BA933" i="49"/>
  <c r="AY933" i="49"/>
  <c r="AR933" i="49"/>
  <c r="AQ933" i="49"/>
  <c r="AP933" i="49"/>
  <c r="AO933" i="49"/>
  <c r="AN933" i="49"/>
  <c r="AM933" i="49"/>
  <c r="AK933" i="49"/>
  <c r="AJ933" i="49"/>
  <c r="AC933" i="49"/>
  <c r="AB933" i="49"/>
  <c r="AA933" i="49"/>
  <c r="X933" i="49"/>
  <c r="W933" i="49"/>
  <c r="V933" i="49"/>
  <c r="U933" i="49"/>
  <c r="T933" i="49"/>
  <c r="S933" i="49"/>
  <c r="R933" i="49"/>
  <c r="Q933" i="49"/>
  <c r="P933" i="49"/>
  <c r="O933" i="49"/>
  <c r="N933" i="49"/>
  <c r="M933" i="49"/>
  <c r="L933" i="49"/>
  <c r="K933" i="49"/>
  <c r="J933" i="49"/>
  <c r="I933" i="49"/>
  <c r="H933" i="49"/>
  <c r="G933" i="49"/>
  <c r="F933" i="49"/>
  <c r="E933" i="49"/>
  <c r="C933" i="49"/>
  <c r="B933" i="49"/>
  <c r="FX933" i="49" s="1"/>
  <c r="GN932" i="49"/>
  <c r="GL932" i="49"/>
  <c r="GJ932" i="49"/>
  <c r="GH932" i="49"/>
  <c r="GC932" i="49"/>
  <c r="GA932" i="49"/>
  <c r="FY932" i="49"/>
  <c r="FK932" i="49"/>
  <c r="FH932" i="49"/>
  <c r="FF932" i="49"/>
  <c r="FB932" i="49"/>
  <c r="FA932" i="49"/>
  <c r="ER932" i="49"/>
  <c r="EK932" i="49"/>
  <c r="EI932" i="49"/>
  <c r="EG932" i="49"/>
  <c r="EE932" i="49"/>
  <c r="EB932" i="49"/>
  <c r="DV932" i="49"/>
  <c r="DQ932" i="49"/>
  <c r="DO932" i="49"/>
  <c r="DM932" i="49"/>
  <c r="DK932" i="49"/>
  <c r="DI932" i="49"/>
  <c r="DG932" i="49"/>
  <c r="DE932" i="49"/>
  <c r="CW932" i="49"/>
  <c r="CU932" i="49"/>
  <c r="BY932" i="49"/>
  <c r="BT932" i="49"/>
  <c r="BP932" i="49"/>
  <c r="BO932" i="49"/>
  <c r="BI932" i="49"/>
  <c r="BG932" i="49"/>
  <c r="BE932" i="49"/>
  <c r="BA932" i="49"/>
  <c r="AY932" i="49"/>
  <c r="AR932" i="49"/>
  <c r="AQ932" i="49"/>
  <c r="AP932" i="49"/>
  <c r="AO932" i="49"/>
  <c r="AN932" i="49"/>
  <c r="AM932" i="49"/>
  <c r="AK932" i="49"/>
  <c r="AJ932" i="49"/>
  <c r="AC932" i="49"/>
  <c r="AB932" i="49"/>
  <c r="AA932" i="49"/>
  <c r="X932" i="49"/>
  <c r="W932" i="49"/>
  <c r="V932" i="49"/>
  <c r="U932" i="49"/>
  <c r="T932" i="49"/>
  <c r="S932" i="49"/>
  <c r="R932" i="49"/>
  <c r="Q932" i="49"/>
  <c r="P932" i="49"/>
  <c r="O932" i="49"/>
  <c r="N932" i="49"/>
  <c r="M932" i="49"/>
  <c r="L932" i="49"/>
  <c r="K932" i="49"/>
  <c r="J932" i="49"/>
  <c r="I932" i="49"/>
  <c r="H932" i="49"/>
  <c r="G932" i="49"/>
  <c r="F932" i="49"/>
  <c r="E932" i="49"/>
  <c r="C932" i="49"/>
  <c r="B932" i="49"/>
  <c r="FX932" i="49" s="1"/>
  <c r="GN931" i="49"/>
  <c r="GL931" i="49"/>
  <c r="GJ931" i="49"/>
  <c r="GH931" i="49"/>
  <c r="GC931" i="49"/>
  <c r="GA931" i="49"/>
  <c r="FY931" i="49"/>
  <c r="FK931" i="49"/>
  <c r="FH931" i="49"/>
  <c r="FF931" i="49"/>
  <c r="FB931" i="49"/>
  <c r="FA931" i="49"/>
  <c r="ER931" i="49"/>
  <c r="EK931" i="49"/>
  <c r="EI931" i="49"/>
  <c r="EG931" i="49"/>
  <c r="EE931" i="49"/>
  <c r="EB931" i="49"/>
  <c r="DV931" i="49"/>
  <c r="DQ931" i="49"/>
  <c r="DO931" i="49"/>
  <c r="DM931" i="49"/>
  <c r="DK931" i="49"/>
  <c r="DI931" i="49"/>
  <c r="DG931" i="49"/>
  <c r="DE931" i="49"/>
  <c r="CW931" i="49"/>
  <c r="CU931" i="49"/>
  <c r="BY931" i="49"/>
  <c r="BT931" i="49"/>
  <c r="BP931" i="49"/>
  <c r="BO931" i="49"/>
  <c r="BI931" i="49"/>
  <c r="BG931" i="49"/>
  <c r="BE931" i="49"/>
  <c r="BA931" i="49"/>
  <c r="AY931" i="49"/>
  <c r="AR931" i="49"/>
  <c r="AQ931" i="49"/>
  <c r="AP931" i="49"/>
  <c r="AO931" i="49"/>
  <c r="AN931" i="49"/>
  <c r="AM931" i="49"/>
  <c r="AK931" i="49"/>
  <c r="AJ931" i="49"/>
  <c r="AC931" i="49"/>
  <c r="AB931" i="49"/>
  <c r="AA931" i="49"/>
  <c r="X931" i="49"/>
  <c r="W931" i="49"/>
  <c r="V931" i="49"/>
  <c r="U931" i="49"/>
  <c r="T931" i="49"/>
  <c r="S931" i="49"/>
  <c r="R931" i="49"/>
  <c r="Q931" i="49"/>
  <c r="P931" i="49"/>
  <c r="O931" i="49"/>
  <c r="N931" i="49"/>
  <c r="M931" i="49"/>
  <c r="L931" i="49"/>
  <c r="K931" i="49"/>
  <c r="J931" i="49"/>
  <c r="I931" i="49"/>
  <c r="H931" i="49"/>
  <c r="G931" i="49"/>
  <c r="F931" i="49"/>
  <c r="E931" i="49"/>
  <c r="C931" i="49"/>
  <c r="B931" i="49"/>
  <c r="FX931" i="49" s="1"/>
  <c r="GN930" i="49"/>
  <c r="GL930" i="49"/>
  <c r="GJ930" i="49"/>
  <c r="GH930" i="49"/>
  <c r="GC930" i="49"/>
  <c r="GA930" i="49"/>
  <c r="FY930" i="49"/>
  <c r="FK930" i="49"/>
  <c r="FH930" i="49"/>
  <c r="FF930" i="49"/>
  <c r="FB930" i="49"/>
  <c r="FA930" i="49"/>
  <c r="ER930" i="49"/>
  <c r="EK930" i="49"/>
  <c r="EI930" i="49"/>
  <c r="EG930" i="49"/>
  <c r="EE930" i="49"/>
  <c r="EB930" i="49"/>
  <c r="DV930" i="49"/>
  <c r="DQ930" i="49"/>
  <c r="DO930" i="49"/>
  <c r="DM930" i="49"/>
  <c r="DK930" i="49"/>
  <c r="DI930" i="49"/>
  <c r="DG930" i="49"/>
  <c r="DE930" i="49"/>
  <c r="CW930" i="49"/>
  <c r="CU930" i="49"/>
  <c r="BY930" i="49"/>
  <c r="BT930" i="49"/>
  <c r="BP930" i="49"/>
  <c r="BO930" i="49"/>
  <c r="BI930" i="49"/>
  <c r="BG930" i="49"/>
  <c r="BE930" i="49"/>
  <c r="BA930" i="49"/>
  <c r="AY930" i="49"/>
  <c r="AR930" i="49"/>
  <c r="AQ930" i="49"/>
  <c r="AP930" i="49"/>
  <c r="AO930" i="49"/>
  <c r="AN930" i="49"/>
  <c r="AM930" i="49"/>
  <c r="AK930" i="49"/>
  <c r="AJ930" i="49"/>
  <c r="AC930" i="49"/>
  <c r="AB930" i="49"/>
  <c r="AA930" i="49"/>
  <c r="X930" i="49"/>
  <c r="W930" i="49"/>
  <c r="V930" i="49"/>
  <c r="U930" i="49"/>
  <c r="T930" i="49"/>
  <c r="S930" i="49"/>
  <c r="R930" i="49"/>
  <c r="Q930" i="49"/>
  <c r="P930" i="49"/>
  <c r="O930" i="49"/>
  <c r="N930" i="49"/>
  <c r="M930" i="49"/>
  <c r="L930" i="49"/>
  <c r="K930" i="49"/>
  <c r="J930" i="49"/>
  <c r="I930" i="49"/>
  <c r="H930" i="49"/>
  <c r="G930" i="49"/>
  <c r="F930" i="49"/>
  <c r="E930" i="49"/>
  <c r="C930" i="49"/>
  <c r="B930" i="49"/>
  <c r="FX930" i="49" s="1"/>
  <c r="GN929" i="49"/>
  <c r="GL929" i="49"/>
  <c r="GJ929" i="49"/>
  <c r="GH929" i="49"/>
  <c r="GC929" i="49"/>
  <c r="GA929" i="49"/>
  <c r="FY929" i="49"/>
  <c r="FK929" i="49"/>
  <c r="FH929" i="49"/>
  <c r="FF929" i="49"/>
  <c r="FB929" i="49"/>
  <c r="FA929" i="49"/>
  <c r="ER929" i="49"/>
  <c r="EK929" i="49"/>
  <c r="EI929" i="49"/>
  <c r="EG929" i="49"/>
  <c r="EE929" i="49"/>
  <c r="EB929" i="49"/>
  <c r="DV929" i="49"/>
  <c r="DQ929" i="49"/>
  <c r="DO929" i="49"/>
  <c r="DM929" i="49"/>
  <c r="DK929" i="49"/>
  <c r="DI929" i="49"/>
  <c r="DG929" i="49"/>
  <c r="DE929" i="49"/>
  <c r="CW929" i="49"/>
  <c r="CU929" i="49"/>
  <c r="BY929" i="49"/>
  <c r="BT929" i="49"/>
  <c r="BP929" i="49"/>
  <c r="BO929" i="49"/>
  <c r="BI929" i="49"/>
  <c r="BG929" i="49"/>
  <c r="BE929" i="49"/>
  <c r="BA929" i="49"/>
  <c r="AY929" i="49"/>
  <c r="AR929" i="49"/>
  <c r="AQ929" i="49"/>
  <c r="AP929" i="49"/>
  <c r="AO929" i="49"/>
  <c r="AN929" i="49"/>
  <c r="AM929" i="49"/>
  <c r="AK929" i="49"/>
  <c r="AJ929" i="49"/>
  <c r="AC929" i="49"/>
  <c r="AB929" i="49"/>
  <c r="AA929" i="49"/>
  <c r="X929" i="49"/>
  <c r="W929" i="49"/>
  <c r="V929" i="49"/>
  <c r="U929" i="49"/>
  <c r="T929" i="49"/>
  <c r="S929" i="49"/>
  <c r="R929" i="49"/>
  <c r="Q929" i="49"/>
  <c r="P929" i="49"/>
  <c r="O929" i="49"/>
  <c r="N929" i="49"/>
  <c r="M929" i="49"/>
  <c r="L929" i="49"/>
  <c r="K929" i="49"/>
  <c r="J929" i="49"/>
  <c r="I929" i="49"/>
  <c r="H929" i="49"/>
  <c r="G929" i="49"/>
  <c r="F929" i="49"/>
  <c r="E929" i="49"/>
  <c r="C929" i="49"/>
  <c r="B929" i="49"/>
  <c r="FX929" i="49" s="1"/>
  <c r="GN928" i="49"/>
  <c r="GL928" i="49"/>
  <c r="GJ928" i="49"/>
  <c r="GH928" i="49"/>
  <c r="GC928" i="49"/>
  <c r="GA928" i="49"/>
  <c r="FY928" i="49"/>
  <c r="FK928" i="49"/>
  <c r="FH928" i="49"/>
  <c r="FF928" i="49"/>
  <c r="FB928" i="49"/>
  <c r="FA928" i="49"/>
  <c r="ER928" i="49"/>
  <c r="EK928" i="49"/>
  <c r="EI928" i="49"/>
  <c r="EG928" i="49"/>
  <c r="EE928" i="49"/>
  <c r="EB928" i="49"/>
  <c r="DV928" i="49"/>
  <c r="DQ928" i="49"/>
  <c r="DO928" i="49"/>
  <c r="DM928" i="49"/>
  <c r="DK928" i="49"/>
  <c r="DI928" i="49"/>
  <c r="DG928" i="49"/>
  <c r="DE928" i="49"/>
  <c r="CW928" i="49"/>
  <c r="CU928" i="49"/>
  <c r="BY928" i="49"/>
  <c r="BT928" i="49"/>
  <c r="BP928" i="49"/>
  <c r="BO928" i="49"/>
  <c r="BI928" i="49"/>
  <c r="BG928" i="49"/>
  <c r="BE928" i="49"/>
  <c r="BA928" i="49"/>
  <c r="AY928" i="49"/>
  <c r="AR928" i="49"/>
  <c r="AQ928" i="49"/>
  <c r="AP928" i="49"/>
  <c r="AO928" i="49"/>
  <c r="AN928" i="49"/>
  <c r="AM928" i="49"/>
  <c r="AK928" i="49"/>
  <c r="AJ928" i="49"/>
  <c r="AC928" i="49"/>
  <c r="AB928" i="49"/>
  <c r="AA928" i="49"/>
  <c r="X928" i="49"/>
  <c r="W928" i="49"/>
  <c r="V928" i="49"/>
  <c r="U928" i="49"/>
  <c r="T928" i="49"/>
  <c r="S928" i="49"/>
  <c r="R928" i="49"/>
  <c r="Q928" i="49"/>
  <c r="P928" i="49"/>
  <c r="O928" i="49"/>
  <c r="N928" i="49"/>
  <c r="M928" i="49"/>
  <c r="L928" i="49"/>
  <c r="K928" i="49"/>
  <c r="J928" i="49"/>
  <c r="I928" i="49"/>
  <c r="H928" i="49"/>
  <c r="G928" i="49"/>
  <c r="F928" i="49"/>
  <c r="E928" i="49"/>
  <c r="C928" i="49"/>
  <c r="B928" i="49"/>
  <c r="FX928" i="49" s="1"/>
  <c r="GN927" i="49"/>
  <c r="GL927" i="49"/>
  <c r="GJ927" i="49"/>
  <c r="GH927" i="49"/>
  <c r="GC927" i="49"/>
  <c r="GA927" i="49"/>
  <c r="FY927" i="49"/>
  <c r="FK927" i="49"/>
  <c r="FH927" i="49"/>
  <c r="FF927" i="49"/>
  <c r="FB927" i="49"/>
  <c r="FA927" i="49"/>
  <c r="ER927" i="49"/>
  <c r="EK927" i="49"/>
  <c r="EI927" i="49"/>
  <c r="EG927" i="49"/>
  <c r="EE927" i="49"/>
  <c r="EB927" i="49"/>
  <c r="DV927" i="49"/>
  <c r="DQ927" i="49"/>
  <c r="DO927" i="49"/>
  <c r="DM927" i="49"/>
  <c r="DK927" i="49"/>
  <c r="DI927" i="49"/>
  <c r="DG927" i="49"/>
  <c r="DE927" i="49"/>
  <c r="CW927" i="49"/>
  <c r="CU927" i="49"/>
  <c r="BY927" i="49"/>
  <c r="BT927" i="49"/>
  <c r="BP927" i="49"/>
  <c r="BO927" i="49"/>
  <c r="BI927" i="49"/>
  <c r="BG927" i="49"/>
  <c r="BE927" i="49"/>
  <c r="BA927" i="49"/>
  <c r="AY927" i="49"/>
  <c r="AR927" i="49"/>
  <c r="AQ927" i="49"/>
  <c r="AP927" i="49"/>
  <c r="AO927" i="49"/>
  <c r="AN927" i="49"/>
  <c r="AM927" i="49"/>
  <c r="AK927" i="49"/>
  <c r="AJ927" i="49"/>
  <c r="AC927" i="49"/>
  <c r="AB927" i="49"/>
  <c r="AA927" i="49"/>
  <c r="X927" i="49"/>
  <c r="W927" i="49"/>
  <c r="V927" i="49"/>
  <c r="U927" i="49"/>
  <c r="T927" i="49"/>
  <c r="S927" i="49"/>
  <c r="R927" i="49"/>
  <c r="Q927" i="49"/>
  <c r="P927" i="49"/>
  <c r="O927" i="49"/>
  <c r="N927" i="49"/>
  <c r="M927" i="49"/>
  <c r="L927" i="49"/>
  <c r="K927" i="49"/>
  <c r="J927" i="49"/>
  <c r="I927" i="49"/>
  <c r="H927" i="49"/>
  <c r="G927" i="49"/>
  <c r="F927" i="49"/>
  <c r="E927" i="49"/>
  <c r="C927" i="49"/>
  <c r="B927" i="49"/>
  <c r="FX927" i="49" s="1"/>
  <c r="GN926" i="49"/>
  <c r="GL926" i="49"/>
  <c r="GJ926" i="49"/>
  <c r="GH926" i="49"/>
  <c r="GC926" i="49"/>
  <c r="GA926" i="49"/>
  <c r="FY926" i="49"/>
  <c r="FK926" i="49"/>
  <c r="FH926" i="49"/>
  <c r="FF926" i="49"/>
  <c r="FB926" i="49"/>
  <c r="FA926" i="49"/>
  <c r="ER926" i="49"/>
  <c r="EK926" i="49"/>
  <c r="EI926" i="49"/>
  <c r="EG926" i="49"/>
  <c r="EE926" i="49"/>
  <c r="EB926" i="49"/>
  <c r="DV926" i="49"/>
  <c r="DQ926" i="49"/>
  <c r="DO926" i="49"/>
  <c r="DM926" i="49"/>
  <c r="DK926" i="49"/>
  <c r="DI926" i="49"/>
  <c r="DG926" i="49"/>
  <c r="DE926" i="49"/>
  <c r="CW926" i="49"/>
  <c r="CU926" i="49"/>
  <c r="BY926" i="49"/>
  <c r="BT926" i="49"/>
  <c r="BP926" i="49"/>
  <c r="BO926" i="49"/>
  <c r="BI926" i="49"/>
  <c r="BG926" i="49"/>
  <c r="BE926" i="49"/>
  <c r="BA926" i="49"/>
  <c r="AY926" i="49"/>
  <c r="AR926" i="49"/>
  <c r="AQ926" i="49"/>
  <c r="AP926" i="49"/>
  <c r="AO926" i="49"/>
  <c r="AN926" i="49"/>
  <c r="AM926" i="49"/>
  <c r="AK926" i="49"/>
  <c r="AJ926" i="49"/>
  <c r="AC926" i="49"/>
  <c r="AB926" i="49"/>
  <c r="AA926" i="49"/>
  <c r="X926" i="49"/>
  <c r="W926" i="49"/>
  <c r="V926" i="49"/>
  <c r="U926" i="49"/>
  <c r="T926" i="49"/>
  <c r="S926" i="49"/>
  <c r="R926" i="49"/>
  <c r="Q926" i="49"/>
  <c r="P926" i="49"/>
  <c r="O926" i="49"/>
  <c r="N926" i="49"/>
  <c r="M926" i="49"/>
  <c r="L926" i="49"/>
  <c r="K926" i="49"/>
  <c r="J926" i="49"/>
  <c r="I926" i="49"/>
  <c r="H926" i="49"/>
  <c r="G926" i="49"/>
  <c r="F926" i="49"/>
  <c r="E926" i="49"/>
  <c r="C926" i="49"/>
  <c r="B926" i="49"/>
  <c r="FX926" i="49" s="1"/>
  <c r="GN925" i="49"/>
  <c r="GL925" i="49"/>
  <c r="GJ925" i="49"/>
  <c r="GH925" i="49"/>
  <c r="GC925" i="49"/>
  <c r="GA925" i="49"/>
  <c r="FY925" i="49"/>
  <c r="FK925" i="49"/>
  <c r="FH925" i="49"/>
  <c r="FF925" i="49"/>
  <c r="FB925" i="49"/>
  <c r="FA925" i="49"/>
  <c r="ER925" i="49"/>
  <c r="EK925" i="49"/>
  <c r="EI925" i="49"/>
  <c r="EG925" i="49"/>
  <c r="EE925" i="49"/>
  <c r="EB925" i="49"/>
  <c r="DV925" i="49"/>
  <c r="DQ925" i="49"/>
  <c r="DO925" i="49"/>
  <c r="DM925" i="49"/>
  <c r="DK925" i="49"/>
  <c r="DI925" i="49"/>
  <c r="DG925" i="49"/>
  <c r="DE925" i="49"/>
  <c r="CW925" i="49"/>
  <c r="CU925" i="49"/>
  <c r="BY925" i="49"/>
  <c r="BT925" i="49"/>
  <c r="BP925" i="49"/>
  <c r="BO925" i="49"/>
  <c r="BI925" i="49"/>
  <c r="BG925" i="49"/>
  <c r="BE925" i="49"/>
  <c r="BA925" i="49"/>
  <c r="AY925" i="49"/>
  <c r="AR925" i="49"/>
  <c r="AQ925" i="49"/>
  <c r="AP925" i="49"/>
  <c r="AO925" i="49"/>
  <c r="AN925" i="49"/>
  <c r="AM925" i="49"/>
  <c r="AK925" i="49"/>
  <c r="AJ925" i="49"/>
  <c r="AC925" i="49"/>
  <c r="AB925" i="49"/>
  <c r="AA925" i="49"/>
  <c r="X925" i="49"/>
  <c r="W925" i="49"/>
  <c r="V925" i="49"/>
  <c r="U925" i="49"/>
  <c r="T925" i="49"/>
  <c r="S925" i="49"/>
  <c r="R925" i="49"/>
  <c r="Q925" i="49"/>
  <c r="P925" i="49"/>
  <c r="O925" i="49"/>
  <c r="N925" i="49"/>
  <c r="M925" i="49"/>
  <c r="L925" i="49"/>
  <c r="K925" i="49"/>
  <c r="J925" i="49"/>
  <c r="I925" i="49"/>
  <c r="H925" i="49"/>
  <c r="G925" i="49"/>
  <c r="F925" i="49"/>
  <c r="E925" i="49"/>
  <c r="C925" i="49"/>
  <c r="B925" i="49"/>
  <c r="FX925" i="49" s="1"/>
  <c r="GN924" i="49"/>
  <c r="GL924" i="49"/>
  <c r="GJ924" i="49"/>
  <c r="GH924" i="49"/>
  <c r="GC924" i="49"/>
  <c r="GA924" i="49"/>
  <c r="FY924" i="49"/>
  <c r="FK924" i="49"/>
  <c r="FH924" i="49"/>
  <c r="FF924" i="49"/>
  <c r="FB924" i="49"/>
  <c r="FA924" i="49"/>
  <c r="ER924" i="49"/>
  <c r="EK924" i="49"/>
  <c r="EI924" i="49"/>
  <c r="EG924" i="49"/>
  <c r="EE924" i="49"/>
  <c r="EB924" i="49"/>
  <c r="DV924" i="49"/>
  <c r="DQ924" i="49"/>
  <c r="DO924" i="49"/>
  <c r="DM924" i="49"/>
  <c r="DK924" i="49"/>
  <c r="DI924" i="49"/>
  <c r="DG924" i="49"/>
  <c r="DE924" i="49"/>
  <c r="CW924" i="49"/>
  <c r="CU924" i="49"/>
  <c r="BY924" i="49"/>
  <c r="BT924" i="49"/>
  <c r="BP924" i="49"/>
  <c r="BO924" i="49"/>
  <c r="BI924" i="49"/>
  <c r="BG924" i="49"/>
  <c r="BE924" i="49"/>
  <c r="BA924" i="49"/>
  <c r="AY924" i="49"/>
  <c r="AR924" i="49"/>
  <c r="AQ924" i="49"/>
  <c r="AP924" i="49"/>
  <c r="AO924" i="49"/>
  <c r="AN924" i="49"/>
  <c r="AM924" i="49"/>
  <c r="AK924" i="49"/>
  <c r="AJ924" i="49"/>
  <c r="AC924" i="49"/>
  <c r="AB924" i="49"/>
  <c r="AA924" i="49"/>
  <c r="X924" i="49"/>
  <c r="W924" i="49"/>
  <c r="V924" i="49"/>
  <c r="U924" i="49"/>
  <c r="T924" i="49"/>
  <c r="S924" i="49"/>
  <c r="R924" i="49"/>
  <c r="Q924" i="49"/>
  <c r="P924" i="49"/>
  <c r="O924" i="49"/>
  <c r="N924" i="49"/>
  <c r="M924" i="49"/>
  <c r="L924" i="49"/>
  <c r="K924" i="49"/>
  <c r="J924" i="49"/>
  <c r="I924" i="49"/>
  <c r="H924" i="49"/>
  <c r="G924" i="49"/>
  <c r="F924" i="49"/>
  <c r="E924" i="49"/>
  <c r="C924" i="49"/>
  <c r="B924" i="49"/>
  <c r="GN923" i="49"/>
  <c r="GL923" i="49"/>
  <c r="GJ923" i="49"/>
  <c r="GH923" i="49"/>
  <c r="GC923" i="49"/>
  <c r="GA923" i="49"/>
  <c r="FY923" i="49"/>
  <c r="FK923" i="49"/>
  <c r="FH923" i="49"/>
  <c r="FF923" i="49"/>
  <c r="FB923" i="49"/>
  <c r="FA923" i="49"/>
  <c r="ER923" i="49"/>
  <c r="EK923" i="49"/>
  <c r="EI923" i="49"/>
  <c r="EG923" i="49"/>
  <c r="EE923" i="49"/>
  <c r="EB923" i="49"/>
  <c r="DV923" i="49"/>
  <c r="DQ923" i="49"/>
  <c r="DO923" i="49"/>
  <c r="DM923" i="49"/>
  <c r="DK923" i="49"/>
  <c r="DI923" i="49"/>
  <c r="DG923" i="49"/>
  <c r="DE923" i="49"/>
  <c r="CW923" i="49"/>
  <c r="CU923" i="49"/>
  <c r="BY923" i="49"/>
  <c r="BT923" i="49"/>
  <c r="BP923" i="49"/>
  <c r="BO923" i="49"/>
  <c r="BI923" i="49"/>
  <c r="BG923" i="49"/>
  <c r="BE923" i="49"/>
  <c r="BA923" i="49"/>
  <c r="AY923" i="49"/>
  <c r="AR923" i="49"/>
  <c r="AQ923" i="49"/>
  <c r="AP923" i="49"/>
  <c r="AO923" i="49"/>
  <c r="AN923" i="49"/>
  <c r="AM923" i="49"/>
  <c r="AK923" i="49"/>
  <c r="AJ923" i="49"/>
  <c r="AC923" i="49"/>
  <c r="AB923" i="49"/>
  <c r="AA923" i="49"/>
  <c r="X923" i="49"/>
  <c r="W923" i="49"/>
  <c r="V923" i="49"/>
  <c r="U923" i="49"/>
  <c r="T923" i="49"/>
  <c r="S923" i="49"/>
  <c r="R923" i="49"/>
  <c r="Q923" i="49"/>
  <c r="P923" i="49"/>
  <c r="O923" i="49"/>
  <c r="N923" i="49"/>
  <c r="M923" i="49"/>
  <c r="L923" i="49"/>
  <c r="K923" i="49"/>
  <c r="J923" i="49"/>
  <c r="I923" i="49"/>
  <c r="H923" i="49"/>
  <c r="G923" i="49"/>
  <c r="F923" i="49"/>
  <c r="E923" i="49"/>
  <c r="C923" i="49"/>
  <c r="B923" i="49"/>
  <c r="FX923" i="49" s="1"/>
  <c r="GN922" i="49"/>
  <c r="GL922" i="49"/>
  <c r="GJ922" i="49"/>
  <c r="GH922" i="49"/>
  <c r="GC922" i="49"/>
  <c r="GA922" i="49"/>
  <c r="FY922" i="49"/>
  <c r="FK922" i="49"/>
  <c r="FH922" i="49"/>
  <c r="FF922" i="49"/>
  <c r="FB922" i="49"/>
  <c r="FA922" i="49"/>
  <c r="ER922" i="49"/>
  <c r="EK922" i="49"/>
  <c r="EI922" i="49"/>
  <c r="EG922" i="49"/>
  <c r="EE922" i="49"/>
  <c r="EB922" i="49"/>
  <c r="DV922" i="49"/>
  <c r="DQ922" i="49"/>
  <c r="DO922" i="49"/>
  <c r="DM922" i="49"/>
  <c r="DK922" i="49"/>
  <c r="DI922" i="49"/>
  <c r="DG922" i="49"/>
  <c r="DE922" i="49"/>
  <c r="CW922" i="49"/>
  <c r="CU922" i="49"/>
  <c r="BY922" i="49"/>
  <c r="BT922" i="49"/>
  <c r="BP922" i="49"/>
  <c r="BO922" i="49"/>
  <c r="BI922" i="49"/>
  <c r="BG922" i="49"/>
  <c r="BE922" i="49"/>
  <c r="BA922" i="49"/>
  <c r="AY922" i="49"/>
  <c r="AR922" i="49"/>
  <c r="AQ922" i="49"/>
  <c r="AP922" i="49"/>
  <c r="AO922" i="49"/>
  <c r="AN922" i="49"/>
  <c r="AM922" i="49"/>
  <c r="AK922" i="49"/>
  <c r="AJ922" i="49"/>
  <c r="AC922" i="49"/>
  <c r="AB922" i="49"/>
  <c r="AA922" i="49"/>
  <c r="X922" i="49"/>
  <c r="W922" i="49"/>
  <c r="V922" i="49"/>
  <c r="U922" i="49"/>
  <c r="T922" i="49"/>
  <c r="S922" i="49"/>
  <c r="R922" i="49"/>
  <c r="Q922" i="49"/>
  <c r="P922" i="49"/>
  <c r="O922" i="49"/>
  <c r="N922" i="49"/>
  <c r="M922" i="49"/>
  <c r="L922" i="49"/>
  <c r="K922" i="49"/>
  <c r="J922" i="49"/>
  <c r="I922" i="49"/>
  <c r="H922" i="49"/>
  <c r="G922" i="49"/>
  <c r="F922" i="49"/>
  <c r="E922" i="49"/>
  <c r="C922" i="49"/>
  <c r="B922" i="49"/>
  <c r="FX922" i="49" s="1"/>
  <c r="GN921" i="49"/>
  <c r="GL921" i="49"/>
  <c r="GJ921" i="49"/>
  <c r="GH921" i="49"/>
  <c r="GC921" i="49"/>
  <c r="GA921" i="49"/>
  <c r="FY921" i="49"/>
  <c r="FK921" i="49"/>
  <c r="FH921" i="49"/>
  <c r="FF921" i="49"/>
  <c r="FB921" i="49"/>
  <c r="FA921" i="49"/>
  <c r="ER921" i="49"/>
  <c r="EK921" i="49"/>
  <c r="EI921" i="49"/>
  <c r="EG921" i="49"/>
  <c r="EE921" i="49"/>
  <c r="EB921" i="49"/>
  <c r="DV921" i="49"/>
  <c r="DQ921" i="49"/>
  <c r="DO921" i="49"/>
  <c r="DM921" i="49"/>
  <c r="DK921" i="49"/>
  <c r="DI921" i="49"/>
  <c r="DG921" i="49"/>
  <c r="DE921" i="49"/>
  <c r="CW921" i="49"/>
  <c r="CU921" i="49"/>
  <c r="BY921" i="49"/>
  <c r="BT921" i="49"/>
  <c r="BP921" i="49"/>
  <c r="BO921" i="49"/>
  <c r="BI921" i="49"/>
  <c r="BG921" i="49"/>
  <c r="BE921" i="49"/>
  <c r="BA921" i="49"/>
  <c r="AY921" i="49"/>
  <c r="AR921" i="49"/>
  <c r="AQ921" i="49"/>
  <c r="AP921" i="49"/>
  <c r="AO921" i="49"/>
  <c r="AN921" i="49"/>
  <c r="AM921" i="49"/>
  <c r="AK921" i="49"/>
  <c r="AJ921" i="49"/>
  <c r="AC921" i="49"/>
  <c r="AB921" i="49"/>
  <c r="AA921" i="49"/>
  <c r="X921" i="49"/>
  <c r="W921" i="49"/>
  <c r="V921" i="49"/>
  <c r="U921" i="49"/>
  <c r="T921" i="49"/>
  <c r="S921" i="49"/>
  <c r="R921" i="49"/>
  <c r="Q921" i="49"/>
  <c r="P921" i="49"/>
  <c r="O921" i="49"/>
  <c r="N921" i="49"/>
  <c r="M921" i="49"/>
  <c r="L921" i="49"/>
  <c r="K921" i="49"/>
  <c r="J921" i="49"/>
  <c r="I921" i="49"/>
  <c r="H921" i="49"/>
  <c r="G921" i="49"/>
  <c r="F921" i="49"/>
  <c r="E921" i="49"/>
  <c r="C921" i="49"/>
  <c r="B921" i="49"/>
  <c r="FX921" i="49" s="1"/>
  <c r="GN920" i="49"/>
  <c r="GL920" i="49"/>
  <c r="GJ920" i="49"/>
  <c r="GH920" i="49"/>
  <c r="GC920" i="49"/>
  <c r="GA920" i="49"/>
  <c r="FY920" i="49"/>
  <c r="FK920" i="49"/>
  <c r="FH920" i="49"/>
  <c r="FF920" i="49"/>
  <c r="FB920" i="49"/>
  <c r="FA920" i="49"/>
  <c r="ER920" i="49"/>
  <c r="EK920" i="49"/>
  <c r="EI920" i="49"/>
  <c r="EG920" i="49"/>
  <c r="EE920" i="49"/>
  <c r="EB920" i="49"/>
  <c r="DV920" i="49"/>
  <c r="DQ920" i="49"/>
  <c r="DO920" i="49"/>
  <c r="DM920" i="49"/>
  <c r="DK920" i="49"/>
  <c r="DI920" i="49"/>
  <c r="DG920" i="49"/>
  <c r="DE920" i="49"/>
  <c r="CW920" i="49"/>
  <c r="CU920" i="49"/>
  <c r="BY920" i="49"/>
  <c r="BT920" i="49"/>
  <c r="BP920" i="49"/>
  <c r="BO920" i="49"/>
  <c r="BI920" i="49"/>
  <c r="BG920" i="49"/>
  <c r="BE920" i="49"/>
  <c r="BA920" i="49"/>
  <c r="AY920" i="49"/>
  <c r="AR920" i="49"/>
  <c r="AQ920" i="49"/>
  <c r="AP920" i="49"/>
  <c r="AO920" i="49"/>
  <c r="AN920" i="49"/>
  <c r="AM920" i="49"/>
  <c r="AK920" i="49"/>
  <c r="AJ920" i="49"/>
  <c r="AC920" i="49"/>
  <c r="AB920" i="49"/>
  <c r="AA920" i="49"/>
  <c r="X920" i="49"/>
  <c r="W920" i="49"/>
  <c r="V920" i="49"/>
  <c r="U920" i="49"/>
  <c r="T920" i="49"/>
  <c r="S920" i="49"/>
  <c r="R920" i="49"/>
  <c r="Q920" i="49"/>
  <c r="P920" i="49"/>
  <c r="O920" i="49"/>
  <c r="N920" i="49"/>
  <c r="M920" i="49"/>
  <c r="L920" i="49"/>
  <c r="K920" i="49"/>
  <c r="J920" i="49"/>
  <c r="I920" i="49"/>
  <c r="H920" i="49"/>
  <c r="G920" i="49"/>
  <c r="F920" i="49"/>
  <c r="E920" i="49"/>
  <c r="C920" i="49"/>
  <c r="B920" i="49"/>
  <c r="FQ920" i="49" s="1"/>
  <c r="GN919" i="49"/>
  <c r="GL919" i="49"/>
  <c r="GJ919" i="49"/>
  <c r="GH919" i="49"/>
  <c r="GC919" i="49"/>
  <c r="GA919" i="49"/>
  <c r="FY919" i="49"/>
  <c r="FK919" i="49"/>
  <c r="FH919" i="49"/>
  <c r="FF919" i="49"/>
  <c r="FB919" i="49"/>
  <c r="FA919" i="49"/>
  <c r="ER919" i="49"/>
  <c r="EK919" i="49"/>
  <c r="EI919" i="49"/>
  <c r="EG919" i="49"/>
  <c r="EE919" i="49"/>
  <c r="EB919" i="49"/>
  <c r="DV919" i="49"/>
  <c r="DQ919" i="49"/>
  <c r="DO919" i="49"/>
  <c r="DM919" i="49"/>
  <c r="DK919" i="49"/>
  <c r="DI919" i="49"/>
  <c r="DG919" i="49"/>
  <c r="DE919" i="49"/>
  <c r="CW919" i="49"/>
  <c r="CU919" i="49"/>
  <c r="BY919" i="49"/>
  <c r="BT919" i="49"/>
  <c r="BP919" i="49"/>
  <c r="BO919" i="49"/>
  <c r="BI919" i="49"/>
  <c r="BG919" i="49"/>
  <c r="BE919" i="49"/>
  <c r="BA919" i="49"/>
  <c r="AY919" i="49"/>
  <c r="AR919" i="49"/>
  <c r="AQ919" i="49"/>
  <c r="AP919" i="49"/>
  <c r="AO919" i="49"/>
  <c r="AN919" i="49"/>
  <c r="AM919" i="49"/>
  <c r="AK919" i="49"/>
  <c r="AJ919" i="49"/>
  <c r="AC919" i="49"/>
  <c r="AB919" i="49"/>
  <c r="AA919" i="49"/>
  <c r="X919" i="49"/>
  <c r="W919" i="49"/>
  <c r="V919" i="49"/>
  <c r="U919" i="49"/>
  <c r="T919" i="49"/>
  <c r="S919" i="49"/>
  <c r="R919" i="49"/>
  <c r="Q919" i="49"/>
  <c r="P919" i="49"/>
  <c r="O919" i="49"/>
  <c r="N919" i="49"/>
  <c r="M919" i="49"/>
  <c r="L919" i="49"/>
  <c r="K919" i="49"/>
  <c r="J919" i="49"/>
  <c r="I919" i="49"/>
  <c r="H919" i="49"/>
  <c r="G919" i="49"/>
  <c r="F919" i="49"/>
  <c r="E919" i="49"/>
  <c r="C919" i="49"/>
  <c r="B919" i="49"/>
  <c r="FX919" i="49" s="1"/>
  <c r="GN918" i="49"/>
  <c r="GL918" i="49"/>
  <c r="GJ918" i="49"/>
  <c r="GH918" i="49"/>
  <c r="GC918" i="49"/>
  <c r="GA918" i="49"/>
  <c r="FY918" i="49"/>
  <c r="FK918" i="49"/>
  <c r="FH918" i="49"/>
  <c r="FF918" i="49"/>
  <c r="FB918" i="49"/>
  <c r="FA918" i="49"/>
  <c r="ER918" i="49"/>
  <c r="EK918" i="49"/>
  <c r="EI918" i="49"/>
  <c r="EG918" i="49"/>
  <c r="EE918" i="49"/>
  <c r="EB918" i="49"/>
  <c r="DV918" i="49"/>
  <c r="DQ918" i="49"/>
  <c r="DO918" i="49"/>
  <c r="DM918" i="49"/>
  <c r="DK918" i="49"/>
  <c r="DI918" i="49"/>
  <c r="DG918" i="49"/>
  <c r="DE918" i="49"/>
  <c r="CW918" i="49"/>
  <c r="CU918" i="49"/>
  <c r="BY918" i="49"/>
  <c r="BT918" i="49"/>
  <c r="BP918" i="49"/>
  <c r="BO918" i="49"/>
  <c r="BI918" i="49"/>
  <c r="BG918" i="49"/>
  <c r="BE918" i="49"/>
  <c r="BA918" i="49"/>
  <c r="AY918" i="49"/>
  <c r="AR918" i="49"/>
  <c r="AQ918" i="49"/>
  <c r="AP918" i="49"/>
  <c r="AO918" i="49"/>
  <c r="AN918" i="49"/>
  <c r="AM918" i="49"/>
  <c r="AK918" i="49"/>
  <c r="AJ918" i="49"/>
  <c r="AC918" i="49"/>
  <c r="AB918" i="49"/>
  <c r="AA918" i="49"/>
  <c r="X918" i="49"/>
  <c r="W918" i="49"/>
  <c r="V918" i="49"/>
  <c r="U918" i="49"/>
  <c r="T918" i="49"/>
  <c r="S918" i="49"/>
  <c r="R918" i="49"/>
  <c r="Q918" i="49"/>
  <c r="P918" i="49"/>
  <c r="O918" i="49"/>
  <c r="N918" i="49"/>
  <c r="M918" i="49"/>
  <c r="L918" i="49"/>
  <c r="K918" i="49"/>
  <c r="J918" i="49"/>
  <c r="I918" i="49"/>
  <c r="H918" i="49"/>
  <c r="G918" i="49"/>
  <c r="F918" i="49"/>
  <c r="E918" i="49"/>
  <c r="C918" i="49"/>
  <c r="B918" i="49"/>
  <c r="FX918" i="49" s="1"/>
  <c r="GN917" i="49"/>
  <c r="GL917" i="49"/>
  <c r="GJ917" i="49"/>
  <c r="GH917" i="49"/>
  <c r="GC917" i="49"/>
  <c r="GA917" i="49"/>
  <c r="FY917" i="49"/>
  <c r="FK917" i="49"/>
  <c r="FH917" i="49"/>
  <c r="FF917" i="49"/>
  <c r="FB917" i="49"/>
  <c r="FA917" i="49"/>
  <c r="ER917" i="49"/>
  <c r="EK917" i="49"/>
  <c r="EI917" i="49"/>
  <c r="EG917" i="49"/>
  <c r="EE917" i="49"/>
  <c r="EB917" i="49"/>
  <c r="DV917" i="49"/>
  <c r="DQ917" i="49"/>
  <c r="DO917" i="49"/>
  <c r="DM917" i="49"/>
  <c r="DK917" i="49"/>
  <c r="DI917" i="49"/>
  <c r="DG917" i="49"/>
  <c r="DE917" i="49"/>
  <c r="CW917" i="49"/>
  <c r="CU917" i="49"/>
  <c r="BY917" i="49"/>
  <c r="BT917" i="49"/>
  <c r="BP917" i="49"/>
  <c r="BO917" i="49"/>
  <c r="BI917" i="49"/>
  <c r="BG917" i="49"/>
  <c r="BE917" i="49"/>
  <c r="BA917" i="49"/>
  <c r="AY917" i="49"/>
  <c r="AR917" i="49"/>
  <c r="AQ917" i="49"/>
  <c r="AP917" i="49"/>
  <c r="AO917" i="49"/>
  <c r="AN917" i="49"/>
  <c r="AM917" i="49"/>
  <c r="AK917" i="49"/>
  <c r="AJ917" i="49"/>
  <c r="AC917" i="49"/>
  <c r="AB917" i="49"/>
  <c r="AA917" i="49"/>
  <c r="X917" i="49"/>
  <c r="W917" i="49"/>
  <c r="V917" i="49"/>
  <c r="U917" i="49"/>
  <c r="T917" i="49"/>
  <c r="S917" i="49"/>
  <c r="R917" i="49"/>
  <c r="Q917" i="49"/>
  <c r="P917" i="49"/>
  <c r="O917" i="49"/>
  <c r="N917" i="49"/>
  <c r="M917" i="49"/>
  <c r="L917" i="49"/>
  <c r="K917" i="49"/>
  <c r="J917" i="49"/>
  <c r="I917" i="49"/>
  <c r="H917" i="49"/>
  <c r="G917" i="49"/>
  <c r="F917" i="49"/>
  <c r="E917" i="49"/>
  <c r="C917" i="49"/>
  <c r="B917" i="49"/>
  <c r="FX917" i="49" s="1"/>
  <c r="GN916" i="49"/>
  <c r="GL916" i="49"/>
  <c r="GJ916" i="49"/>
  <c r="GH916" i="49"/>
  <c r="GC916" i="49"/>
  <c r="GA916" i="49"/>
  <c r="FY916" i="49"/>
  <c r="FK916" i="49"/>
  <c r="FH916" i="49"/>
  <c r="FF916" i="49"/>
  <c r="FB916" i="49"/>
  <c r="FA916" i="49"/>
  <c r="ER916" i="49"/>
  <c r="EK916" i="49"/>
  <c r="EI916" i="49"/>
  <c r="EG916" i="49"/>
  <c r="EE916" i="49"/>
  <c r="EB916" i="49"/>
  <c r="DV916" i="49"/>
  <c r="DQ916" i="49"/>
  <c r="DO916" i="49"/>
  <c r="DM916" i="49"/>
  <c r="DK916" i="49"/>
  <c r="DI916" i="49"/>
  <c r="DG916" i="49"/>
  <c r="DE916" i="49"/>
  <c r="CW916" i="49"/>
  <c r="CU916" i="49"/>
  <c r="BY916" i="49"/>
  <c r="BT916" i="49"/>
  <c r="BP916" i="49"/>
  <c r="BO916" i="49"/>
  <c r="BI916" i="49"/>
  <c r="BG916" i="49"/>
  <c r="BE916" i="49"/>
  <c r="BA916" i="49"/>
  <c r="AY916" i="49"/>
  <c r="AR916" i="49"/>
  <c r="AQ916" i="49"/>
  <c r="AP916" i="49"/>
  <c r="AO916" i="49"/>
  <c r="AN916" i="49"/>
  <c r="AM916" i="49"/>
  <c r="AK916" i="49"/>
  <c r="AJ916" i="49"/>
  <c r="AC916" i="49"/>
  <c r="AB916" i="49"/>
  <c r="AA916" i="49"/>
  <c r="X916" i="49"/>
  <c r="W916" i="49"/>
  <c r="V916" i="49"/>
  <c r="U916" i="49"/>
  <c r="T916" i="49"/>
  <c r="S916" i="49"/>
  <c r="R916" i="49"/>
  <c r="Q916" i="49"/>
  <c r="P916" i="49"/>
  <c r="O916" i="49"/>
  <c r="N916" i="49"/>
  <c r="M916" i="49"/>
  <c r="L916" i="49"/>
  <c r="K916" i="49"/>
  <c r="J916" i="49"/>
  <c r="I916" i="49"/>
  <c r="H916" i="49"/>
  <c r="G916" i="49"/>
  <c r="F916" i="49"/>
  <c r="E916" i="49"/>
  <c r="C916" i="49"/>
  <c r="B916" i="49"/>
  <c r="FX916" i="49" s="1"/>
  <c r="GN915" i="49"/>
  <c r="GL915" i="49"/>
  <c r="GJ915" i="49"/>
  <c r="GH915" i="49"/>
  <c r="GC915" i="49"/>
  <c r="GA915" i="49"/>
  <c r="FY915" i="49"/>
  <c r="FK915" i="49"/>
  <c r="FH915" i="49"/>
  <c r="FF915" i="49"/>
  <c r="FB915" i="49"/>
  <c r="FA915" i="49"/>
  <c r="ER915" i="49"/>
  <c r="EK915" i="49"/>
  <c r="EI915" i="49"/>
  <c r="EG915" i="49"/>
  <c r="EE915" i="49"/>
  <c r="EB915" i="49"/>
  <c r="DV915" i="49"/>
  <c r="DQ915" i="49"/>
  <c r="DO915" i="49"/>
  <c r="DM915" i="49"/>
  <c r="DK915" i="49"/>
  <c r="DI915" i="49"/>
  <c r="DG915" i="49"/>
  <c r="DE915" i="49"/>
  <c r="CW915" i="49"/>
  <c r="CU915" i="49"/>
  <c r="BY915" i="49"/>
  <c r="BT915" i="49"/>
  <c r="BP915" i="49"/>
  <c r="BO915" i="49"/>
  <c r="BI915" i="49"/>
  <c r="BG915" i="49"/>
  <c r="BE915" i="49"/>
  <c r="BA915" i="49"/>
  <c r="AY915" i="49"/>
  <c r="AR915" i="49"/>
  <c r="AQ915" i="49"/>
  <c r="AP915" i="49"/>
  <c r="AO915" i="49"/>
  <c r="AN915" i="49"/>
  <c r="AM915" i="49"/>
  <c r="AK915" i="49"/>
  <c r="AJ915" i="49"/>
  <c r="AC915" i="49"/>
  <c r="AB915" i="49"/>
  <c r="AA915" i="49"/>
  <c r="X915" i="49"/>
  <c r="W915" i="49"/>
  <c r="V915" i="49"/>
  <c r="U915" i="49"/>
  <c r="T915" i="49"/>
  <c r="S915" i="49"/>
  <c r="R915" i="49"/>
  <c r="Q915" i="49"/>
  <c r="P915" i="49"/>
  <c r="O915" i="49"/>
  <c r="N915" i="49"/>
  <c r="M915" i="49"/>
  <c r="L915" i="49"/>
  <c r="K915" i="49"/>
  <c r="J915" i="49"/>
  <c r="I915" i="49"/>
  <c r="H915" i="49"/>
  <c r="G915" i="49"/>
  <c r="F915" i="49"/>
  <c r="E915" i="49"/>
  <c r="C915" i="49"/>
  <c r="B915" i="49"/>
  <c r="FX915" i="49" s="1"/>
  <c r="GN914" i="49"/>
  <c r="GL914" i="49"/>
  <c r="GJ914" i="49"/>
  <c r="GH914" i="49"/>
  <c r="GC914" i="49"/>
  <c r="GA914" i="49"/>
  <c r="FY914" i="49"/>
  <c r="FK914" i="49"/>
  <c r="FH914" i="49"/>
  <c r="FF914" i="49"/>
  <c r="FB914" i="49"/>
  <c r="FA914" i="49"/>
  <c r="ER914" i="49"/>
  <c r="EK914" i="49"/>
  <c r="EI914" i="49"/>
  <c r="EG914" i="49"/>
  <c r="EE914" i="49"/>
  <c r="EB914" i="49"/>
  <c r="DV914" i="49"/>
  <c r="DQ914" i="49"/>
  <c r="DO914" i="49"/>
  <c r="DM914" i="49"/>
  <c r="DK914" i="49"/>
  <c r="DI914" i="49"/>
  <c r="DG914" i="49"/>
  <c r="DE914" i="49"/>
  <c r="CW914" i="49"/>
  <c r="CU914" i="49"/>
  <c r="BY914" i="49"/>
  <c r="BT914" i="49"/>
  <c r="BP914" i="49"/>
  <c r="BO914" i="49"/>
  <c r="BI914" i="49"/>
  <c r="BG914" i="49"/>
  <c r="BE914" i="49"/>
  <c r="BA914" i="49"/>
  <c r="AY914" i="49"/>
  <c r="AR914" i="49"/>
  <c r="AQ914" i="49"/>
  <c r="AP914" i="49"/>
  <c r="AO914" i="49"/>
  <c r="AN914" i="49"/>
  <c r="AM914" i="49"/>
  <c r="AK914" i="49"/>
  <c r="AJ914" i="49"/>
  <c r="AC914" i="49"/>
  <c r="AB914" i="49"/>
  <c r="AA914" i="49"/>
  <c r="X914" i="49"/>
  <c r="W914" i="49"/>
  <c r="V914" i="49"/>
  <c r="U914" i="49"/>
  <c r="T914" i="49"/>
  <c r="S914" i="49"/>
  <c r="R914" i="49"/>
  <c r="Q914" i="49"/>
  <c r="P914" i="49"/>
  <c r="O914" i="49"/>
  <c r="N914" i="49"/>
  <c r="M914" i="49"/>
  <c r="L914" i="49"/>
  <c r="K914" i="49"/>
  <c r="J914" i="49"/>
  <c r="I914" i="49"/>
  <c r="H914" i="49"/>
  <c r="G914" i="49"/>
  <c r="F914" i="49"/>
  <c r="E914" i="49"/>
  <c r="C914" i="49"/>
  <c r="B914" i="49"/>
  <c r="FX914" i="49" s="1"/>
  <c r="GN913" i="49"/>
  <c r="GL913" i="49"/>
  <c r="GJ913" i="49"/>
  <c r="GH913" i="49"/>
  <c r="GC913" i="49"/>
  <c r="GA913" i="49"/>
  <c r="FY913" i="49"/>
  <c r="FK913" i="49"/>
  <c r="FH913" i="49"/>
  <c r="FF913" i="49"/>
  <c r="FB913" i="49"/>
  <c r="FA913" i="49"/>
  <c r="ER913" i="49"/>
  <c r="EK913" i="49"/>
  <c r="EI913" i="49"/>
  <c r="EG913" i="49"/>
  <c r="EE913" i="49"/>
  <c r="EB913" i="49"/>
  <c r="DV913" i="49"/>
  <c r="DQ913" i="49"/>
  <c r="DO913" i="49"/>
  <c r="DM913" i="49"/>
  <c r="DK913" i="49"/>
  <c r="DI913" i="49"/>
  <c r="DG913" i="49"/>
  <c r="DE913" i="49"/>
  <c r="CW913" i="49"/>
  <c r="CU913" i="49"/>
  <c r="BY913" i="49"/>
  <c r="BT913" i="49"/>
  <c r="BP913" i="49"/>
  <c r="BO913" i="49"/>
  <c r="BI913" i="49"/>
  <c r="BG913" i="49"/>
  <c r="BE913" i="49"/>
  <c r="BA913" i="49"/>
  <c r="AY913" i="49"/>
  <c r="AR913" i="49"/>
  <c r="AQ913" i="49"/>
  <c r="AP913" i="49"/>
  <c r="AO913" i="49"/>
  <c r="AN913" i="49"/>
  <c r="AM913" i="49"/>
  <c r="AK913" i="49"/>
  <c r="AJ913" i="49"/>
  <c r="AC913" i="49"/>
  <c r="AB913" i="49"/>
  <c r="AA913" i="49"/>
  <c r="X913" i="49"/>
  <c r="W913" i="49"/>
  <c r="V913" i="49"/>
  <c r="U913" i="49"/>
  <c r="T913" i="49"/>
  <c r="S913" i="49"/>
  <c r="R913" i="49"/>
  <c r="Q913" i="49"/>
  <c r="P913" i="49"/>
  <c r="O913" i="49"/>
  <c r="N913" i="49"/>
  <c r="M913" i="49"/>
  <c r="L913" i="49"/>
  <c r="K913" i="49"/>
  <c r="J913" i="49"/>
  <c r="I913" i="49"/>
  <c r="H913" i="49"/>
  <c r="G913" i="49"/>
  <c r="F913" i="49"/>
  <c r="E913" i="49"/>
  <c r="C913" i="49"/>
  <c r="B913" i="49"/>
  <c r="FX913" i="49" s="1"/>
  <c r="GN912" i="49"/>
  <c r="GL912" i="49"/>
  <c r="GJ912" i="49"/>
  <c r="GH912" i="49"/>
  <c r="GC912" i="49"/>
  <c r="GA912" i="49"/>
  <c r="FY912" i="49"/>
  <c r="FK912" i="49"/>
  <c r="FH912" i="49"/>
  <c r="FF912" i="49"/>
  <c r="FB912" i="49"/>
  <c r="FA912" i="49"/>
  <c r="ER912" i="49"/>
  <c r="EK912" i="49"/>
  <c r="EI912" i="49"/>
  <c r="EG912" i="49"/>
  <c r="EE912" i="49"/>
  <c r="EB912" i="49"/>
  <c r="DV912" i="49"/>
  <c r="DQ912" i="49"/>
  <c r="DO912" i="49"/>
  <c r="DM912" i="49"/>
  <c r="DK912" i="49"/>
  <c r="DI912" i="49"/>
  <c r="DG912" i="49"/>
  <c r="DE912" i="49"/>
  <c r="CW912" i="49"/>
  <c r="CU912" i="49"/>
  <c r="BY912" i="49"/>
  <c r="BT912" i="49"/>
  <c r="BP912" i="49"/>
  <c r="BO912" i="49"/>
  <c r="BI912" i="49"/>
  <c r="BG912" i="49"/>
  <c r="BE912" i="49"/>
  <c r="BA912" i="49"/>
  <c r="AY912" i="49"/>
  <c r="AR912" i="49"/>
  <c r="AQ912" i="49"/>
  <c r="AP912" i="49"/>
  <c r="AO912" i="49"/>
  <c r="AN912" i="49"/>
  <c r="AM912" i="49"/>
  <c r="AK912" i="49"/>
  <c r="AJ912" i="49"/>
  <c r="AC912" i="49"/>
  <c r="AB912" i="49"/>
  <c r="AA912" i="49"/>
  <c r="X912" i="49"/>
  <c r="W912" i="49"/>
  <c r="V912" i="49"/>
  <c r="U912" i="49"/>
  <c r="T912" i="49"/>
  <c r="S912" i="49"/>
  <c r="R912" i="49"/>
  <c r="Q912" i="49"/>
  <c r="P912" i="49"/>
  <c r="O912" i="49"/>
  <c r="N912" i="49"/>
  <c r="M912" i="49"/>
  <c r="L912" i="49"/>
  <c r="K912" i="49"/>
  <c r="J912" i="49"/>
  <c r="I912" i="49"/>
  <c r="H912" i="49"/>
  <c r="G912" i="49"/>
  <c r="F912" i="49"/>
  <c r="E912" i="49"/>
  <c r="C912" i="49"/>
  <c r="B912" i="49"/>
  <c r="FX912" i="49" s="1"/>
  <c r="GN911" i="49"/>
  <c r="GL911" i="49"/>
  <c r="GJ911" i="49"/>
  <c r="GH911" i="49"/>
  <c r="GC911" i="49"/>
  <c r="GA911" i="49"/>
  <c r="FY911" i="49"/>
  <c r="FK911" i="49"/>
  <c r="FH911" i="49"/>
  <c r="FF911" i="49"/>
  <c r="FB911" i="49"/>
  <c r="FA911" i="49"/>
  <c r="ER911" i="49"/>
  <c r="EK911" i="49"/>
  <c r="EI911" i="49"/>
  <c r="EG911" i="49"/>
  <c r="EE911" i="49"/>
  <c r="EB911" i="49"/>
  <c r="DV911" i="49"/>
  <c r="DQ911" i="49"/>
  <c r="DO911" i="49"/>
  <c r="DM911" i="49"/>
  <c r="DK911" i="49"/>
  <c r="DI911" i="49"/>
  <c r="DG911" i="49"/>
  <c r="DE911" i="49"/>
  <c r="CW911" i="49"/>
  <c r="CU911" i="49"/>
  <c r="BY911" i="49"/>
  <c r="BT911" i="49"/>
  <c r="BP911" i="49"/>
  <c r="BO911" i="49"/>
  <c r="BI911" i="49"/>
  <c r="BG911" i="49"/>
  <c r="BE911" i="49"/>
  <c r="BA911" i="49"/>
  <c r="AY911" i="49"/>
  <c r="AR911" i="49"/>
  <c r="AQ911" i="49"/>
  <c r="AP911" i="49"/>
  <c r="AO911" i="49"/>
  <c r="AN911" i="49"/>
  <c r="AM911" i="49"/>
  <c r="AK911" i="49"/>
  <c r="AJ911" i="49"/>
  <c r="AC911" i="49"/>
  <c r="AB911" i="49"/>
  <c r="AA911" i="49"/>
  <c r="X911" i="49"/>
  <c r="W911" i="49"/>
  <c r="V911" i="49"/>
  <c r="U911" i="49"/>
  <c r="T911" i="49"/>
  <c r="S911" i="49"/>
  <c r="R911" i="49"/>
  <c r="Q911" i="49"/>
  <c r="P911" i="49"/>
  <c r="O911" i="49"/>
  <c r="N911" i="49"/>
  <c r="M911" i="49"/>
  <c r="L911" i="49"/>
  <c r="K911" i="49"/>
  <c r="J911" i="49"/>
  <c r="I911" i="49"/>
  <c r="H911" i="49"/>
  <c r="G911" i="49"/>
  <c r="F911" i="49"/>
  <c r="E911" i="49"/>
  <c r="C911" i="49"/>
  <c r="B911" i="49"/>
  <c r="FX911" i="49" s="1"/>
  <c r="GN910" i="49"/>
  <c r="GL910" i="49"/>
  <c r="GJ910" i="49"/>
  <c r="GH910" i="49"/>
  <c r="GC910" i="49"/>
  <c r="GA910" i="49"/>
  <c r="FY910" i="49"/>
  <c r="FK910" i="49"/>
  <c r="FH910" i="49"/>
  <c r="FF910" i="49"/>
  <c r="FB910" i="49"/>
  <c r="FA910" i="49"/>
  <c r="ER910" i="49"/>
  <c r="EK910" i="49"/>
  <c r="EI910" i="49"/>
  <c r="EG910" i="49"/>
  <c r="EE910" i="49"/>
  <c r="EB910" i="49"/>
  <c r="DV910" i="49"/>
  <c r="DQ910" i="49"/>
  <c r="DO910" i="49"/>
  <c r="DM910" i="49"/>
  <c r="DK910" i="49"/>
  <c r="DI910" i="49"/>
  <c r="DG910" i="49"/>
  <c r="DE910" i="49"/>
  <c r="CW910" i="49"/>
  <c r="CU910" i="49"/>
  <c r="BY910" i="49"/>
  <c r="BT910" i="49"/>
  <c r="BP910" i="49"/>
  <c r="BO910" i="49"/>
  <c r="BI910" i="49"/>
  <c r="BG910" i="49"/>
  <c r="BE910" i="49"/>
  <c r="BA910" i="49"/>
  <c r="AY910" i="49"/>
  <c r="AR910" i="49"/>
  <c r="AQ910" i="49"/>
  <c r="AP910" i="49"/>
  <c r="AO910" i="49"/>
  <c r="AN910" i="49"/>
  <c r="AM910" i="49"/>
  <c r="AK910" i="49"/>
  <c r="AJ910" i="49"/>
  <c r="AC910" i="49"/>
  <c r="AB910" i="49"/>
  <c r="AA910" i="49"/>
  <c r="X910" i="49"/>
  <c r="W910" i="49"/>
  <c r="V910" i="49"/>
  <c r="U910" i="49"/>
  <c r="T910" i="49"/>
  <c r="S910" i="49"/>
  <c r="R910" i="49"/>
  <c r="Q910" i="49"/>
  <c r="P910" i="49"/>
  <c r="O910" i="49"/>
  <c r="N910" i="49"/>
  <c r="M910" i="49"/>
  <c r="L910" i="49"/>
  <c r="K910" i="49"/>
  <c r="J910" i="49"/>
  <c r="I910" i="49"/>
  <c r="H910" i="49"/>
  <c r="G910" i="49"/>
  <c r="F910" i="49"/>
  <c r="E910" i="49"/>
  <c r="C910" i="49"/>
  <c r="B910" i="49"/>
  <c r="FX910" i="49" s="1"/>
  <c r="GN909" i="49"/>
  <c r="GL909" i="49"/>
  <c r="GJ909" i="49"/>
  <c r="GH909" i="49"/>
  <c r="GC909" i="49"/>
  <c r="GA909" i="49"/>
  <c r="FY909" i="49"/>
  <c r="FK909" i="49"/>
  <c r="FH909" i="49"/>
  <c r="FF909" i="49"/>
  <c r="FB909" i="49"/>
  <c r="FA909" i="49"/>
  <c r="ER909" i="49"/>
  <c r="EK909" i="49"/>
  <c r="EI909" i="49"/>
  <c r="EG909" i="49"/>
  <c r="EE909" i="49"/>
  <c r="EB909" i="49"/>
  <c r="DV909" i="49"/>
  <c r="DQ909" i="49"/>
  <c r="DO909" i="49"/>
  <c r="DM909" i="49"/>
  <c r="DK909" i="49"/>
  <c r="DI909" i="49"/>
  <c r="DG909" i="49"/>
  <c r="DE909" i="49"/>
  <c r="CW909" i="49"/>
  <c r="CU909" i="49"/>
  <c r="BY909" i="49"/>
  <c r="BT909" i="49"/>
  <c r="BP909" i="49"/>
  <c r="BO909" i="49"/>
  <c r="BI909" i="49"/>
  <c r="BG909" i="49"/>
  <c r="BE909" i="49"/>
  <c r="BA909" i="49"/>
  <c r="AY909" i="49"/>
  <c r="AR909" i="49"/>
  <c r="AQ909" i="49"/>
  <c r="AP909" i="49"/>
  <c r="AO909" i="49"/>
  <c r="AN909" i="49"/>
  <c r="AM909" i="49"/>
  <c r="AK909" i="49"/>
  <c r="AJ909" i="49"/>
  <c r="AC909" i="49"/>
  <c r="AB909" i="49"/>
  <c r="AA909" i="49"/>
  <c r="X909" i="49"/>
  <c r="W909" i="49"/>
  <c r="V909" i="49"/>
  <c r="U909" i="49"/>
  <c r="T909" i="49"/>
  <c r="S909" i="49"/>
  <c r="R909" i="49"/>
  <c r="Q909" i="49"/>
  <c r="P909" i="49"/>
  <c r="O909" i="49"/>
  <c r="N909" i="49"/>
  <c r="M909" i="49"/>
  <c r="L909" i="49"/>
  <c r="K909" i="49"/>
  <c r="J909" i="49"/>
  <c r="I909" i="49"/>
  <c r="H909" i="49"/>
  <c r="G909" i="49"/>
  <c r="F909" i="49"/>
  <c r="E909" i="49"/>
  <c r="C909" i="49"/>
  <c r="B909" i="49"/>
  <c r="FX909" i="49" s="1"/>
  <c r="GN908" i="49"/>
  <c r="GL908" i="49"/>
  <c r="GJ908" i="49"/>
  <c r="GH908" i="49"/>
  <c r="GC908" i="49"/>
  <c r="GA908" i="49"/>
  <c r="FY908" i="49"/>
  <c r="FK908" i="49"/>
  <c r="FH908" i="49"/>
  <c r="FF908" i="49"/>
  <c r="FB908" i="49"/>
  <c r="FA908" i="49"/>
  <c r="ER908" i="49"/>
  <c r="EK908" i="49"/>
  <c r="EI908" i="49"/>
  <c r="EG908" i="49"/>
  <c r="EE908" i="49"/>
  <c r="EB908" i="49"/>
  <c r="DV908" i="49"/>
  <c r="DQ908" i="49"/>
  <c r="DO908" i="49"/>
  <c r="DM908" i="49"/>
  <c r="DK908" i="49"/>
  <c r="DI908" i="49"/>
  <c r="DG908" i="49"/>
  <c r="DE908" i="49"/>
  <c r="CW908" i="49"/>
  <c r="CU908" i="49"/>
  <c r="BY908" i="49"/>
  <c r="BT908" i="49"/>
  <c r="BP908" i="49"/>
  <c r="BO908" i="49"/>
  <c r="BI908" i="49"/>
  <c r="BG908" i="49"/>
  <c r="BE908" i="49"/>
  <c r="BA908" i="49"/>
  <c r="AY908" i="49"/>
  <c r="AR908" i="49"/>
  <c r="AQ908" i="49"/>
  <c r="AP908" i="49"/>
  <c r="AO908" i="49"/>
  <c r="AN908" i="49"/>
  <c r="AM908" i="49"/>
  <c r="AK908" i="49"/>
  <c r="AJ908" i="49"/>
  <c r="AC908" i="49"/>
  <c r="AB908" i="49"/>
  <c r="AA908" i="49"/>
  <c r="X908" i="49"/>
  <c r="W908" i="49"/>
  <c r="V908" i="49"/>
  <c r="U908" i="49"/>
  <c r="T908" i="49"/>
  <c r="S908" i="49"/>
  <c r="R908" i="49"/>
  <c r="Q908" i="49"/>
  <c r="P908" i="49"/>
  <c r="O908" i="49"/>
  <c r="N908" i="49"/>
  <c r="M908" i="49"/>
  <c r="L908" i="49"/>
  <c r="K908" i="49"/>
  <c r="J908" i="49"/>
  <c r="I908" i="49"/>
  <c r="H908" i="49"/>
  <c r="G908" i="49"/>
  <c r="F908" i="49"/>
  <c r="E908" i="49"/>
  <c r="C908" i="49"/>
  <c r="B908" i="49"/>
  <c r="FX908" i="49" s="1"/>
  <c r="GN907" i="49"/>
  <c r="GL907" i="49"/>
  <c r="GJ907" i="49"/>
  <c r="GH907" i="49"/>
  <c r="GC907" i="49"/>
  <c r="GA907" i="49"/>
  <c r="FY907" i="49"/>
  <c r="FK907" i="49"/>
  <c r="FH907" i="49"/>
  <c r="FF907" i="49"/>
  <c r="FB907" i="49"/>
  <c r="FA907" i="49"/>
  <c r="ER907" i="49"/>
  <c r="EK907" i="49"/>
  <c r="EI907" i="49"/>
  <c r="EG907" i="49"/>
  <c r="EE907" i="49"/>
  <c r="EB907" i="49"/>
  <c r="DV907" i="49"/>
  <c r="DQ907" i="49"/>
  <c r="DO907" i="49"/>
  <c r="DM907" i="49"/>
  <c r="DK907" i="49"/>
  <c r="DI907" i="49"/>
  <c r="DG907" i="49"/>
  <c r="DE907" i="49"/>
  <c r="CW907" i="49"/>
  <c r="CU907" i="49"/>
  <c r="BY907" i="49"/>
  <c r="BT907" i="49"/>
  <c r="BP907" i="49"/>
  <c r="BO907" i="49"/>
  <c r="BI907" i="49"/>
  <c r="BG907" i="49"/>
  <c r="BE907" i="49"/>
  <c r="BA907" i="49"/>
  <c r="AY907" i="49"/>
  <c r="AR907" i="49"/>
  <c r="AQ907" i="49"/>
  <c r="AP907" i="49"/>
  <c r="AO907" i="49"/>
  <c r="AN907" i="49"/>
  <c r="AM907" i="49"/>
  <c r="AK907" i="49"/>
  <c r="AJ907" i="49"/>
  <c r="AC907" i="49"/>
  <c r="AB907" i="49"/>
  <c r="AA907" i="49"/>
  <c r="X907" i="49"/>
  <c r="W907" i="49"/>
  <c r="V907" i="49"/>
  <c r="U907" i="49"/>
  <c r="T907" i="49"/>
  <c r="S907" i="49"/>
  <c r="R907" i="49"/>
  <c r="Q907" i="49"/>
  <c r="P907" i="49"/>
  <c r="O907" i="49"/>
  <c r="N907" i="49"/>
  <c r="M907" i="49"/>
  <c r="L907" i="49"/>
  <c r="K907" i="49"/>
  <c r="J907" i="49"/>
  <c r="I907" i="49"/>
  <c r="H907" i="49"/>
  <c r="G907" i="49"/>
  <c r="F907" i="49"/>
  <c r="E907" i="49"/>
  <c r="C907" i="49"/>
  <c r="B907" i="49"/>
  <c r="FX907" i="49" s="1"/>
  <c r="GN906" i="49"/>
  <c r="GL906" i="49"/>
  <c r="GJ906" i="49"/>
  <c r="GH906" i="49"/>
  <c r="GC906" i="49"/>
  <c r="GA906" i="49"/>
  <c r="FY906" i="49"/>
  <c r="FK906" i="49"/>
  <c r="FH906" i="49"/>
  <c r="FF906" i="49"/>
  <c r="FB906" i="49"/>
  <c r="FA906" i="49"/>
  <c r="ER906" i="49"/>
  <c r="EK906" i="49"/>
  <c r="EI906" i="49"/>
  <c r="EG906" i="49"/>
  <c r="EE906" i="49"/>
  <c r="EB906" i="49"/>
  <c r="DV906" i="49"/>
  <c r="DQ906" i="49"/>
  <c r="DO906" i="49"/>
  <c r="DM906" i="49"/>
  <c r="DK906" i="49"/>
  <c r="DI906" i="49"/>
  <c r="DG906" i="49"/>
  <c r="DE906" i="49"/>
  <c r="CW906" i="49"/>
  <c r="CU906" i="49"/>
  <c r="BY906" i="49"/>
  <c r="BT906" i="49"/>
  <c r="BP906" i="49"/>
  <c r="BO906" i="49"/>
  <c r="BI906" i="49"/>
  <c r="BG906" i="49"/>
  <c r="BE906" i="49"/>
  <c r="BA906" i="49"/>
  <c r="AY906" i="49"/>
  <c r="AR906" i="49"/>
  <c r="AQ906" i="49"/>
  <c r="AP906" i="49"/>
  <c r="AO906" i="49"/>
  <c r="AN906" i="49"/>
  <c r="AM906" i="49"/>
  <c r="AK906" i="49"/>
  <c r="AJ906" i="49"/>
  <c r="AC906" i="49"/>
  <c r="AB906" i="49"/>
  <c r="AA906" i="49"/>
  <c r="X906" i="49"/>
  <c r="W906" i="49"/>
  <c r="V906" i="49"/>
  <c r="U906" i="49"/>
  <c r="T906" i="49"/>
  <c r="S906" i="49"/>
  <c r="R906" i="49"/>
  <c r="Q906" i="49"/>
  <c r="P906" i="49"/>
  <c r="O906" i="49"/>
  <c r="N906" i="49"/>
  <c r="M906" i="49"/>
  <c r="L906" i="49"/>
  <c r="K906" i="49"/>
  <c r="J906" i="49"/>
  <c r="I906" i="49"/>
  <c r="H906" i="49"/>
  <c r="G906" i="49"/>
  <c r="F906" i="49"/>
  <c r="E906" i="49"/>
  <c r="C906" i="49"/>
  <c r="B906" i="49"/>
  <c r="FQ906" i="49" s="1"/>
  <c r="GN905" i="49"/>
  <c r="GL905" i="49"/>
  <c r="GJ905" i="49"/>
  <c r="GH905" i="49"/>
  <c r="GC905" i="49"/>
  <c r="GA905" i="49"/>
  <c r="FY905" i="49"/>
  <c r="FK905" i="49"/>
  <c r="FH905" i="49"/>
  <c r="FF905" i="49"/>
  <c r="FB905" i="49"/>
  <c r="FA905" i="49"/>
  <c r="ER905" i="49"/>
  <c r="EK905" i="49"/>
  <c r="EI905" i="49"/>
  <c r="EG905" i="49"/>
  <c r="EE905" i="49"/>
  <c r="EB905" i="49"/>
  <c r="DV905" i="49"/>
  <c r="DQ905" i="49"/>
  <c r="DO905" i="49"/>
  <c r="DM905" i="49"/>
  <c r="DK905" i="49"/>
  <c r="DI905" i="49"/>
  <c r="DG905" i="49"/>
  <c r="DE905" i="49"/>
  <c r="CW905" i="49"/>
  <c r="CU905" i="49"/>
  <c r="BY905" i="49"/>
  <c r="BT905" i="49"/>
  <c r="BP905" i="49"/>
  <c r="BO905" i="49"/>
  <c r="BI905" i="49"/>
  <c r="BG905" i="49"/>
  <c r="BE905" i="49"/>
  <c r="BA905" i="49"/>
  <c r="AY905" i="49"/>
  <c r="AR905" i="49"/>
  <c r="AQ905" i="49"/>
  <c r="AP905" i="49"/>
  <c r="AO905" i="49"/>
  <c r="AN905" i="49"/>
  <c r="AM905" i="49"/>
  <c r="AK905" i="49"/>
  <c r="AJ905" i="49"/>
  <c r="AC905" i="49"/>
  <c r="AB905" i="49"/>
  <c r="AA905" i="49"/>
  <c r="X905" i="49"/>
  <c r="W905" i="49"/>
  <c r="V905" i="49"/>
  <c r="U905" i="49"/>
  <c r="T905" i="49"/>
  <c r="S905" i="49"/>
  <c r="R905" i="49"/>
  <c r="Q905" i="49"/>
  <c r="P905" i="49"/>
  <c r="O905" i="49"/>
  <c r="N905" i="49"/>
  <c r="M905" i="49"/>
  <c r="L905" i="49"/>
  <c r="K905" i="49"/>
  <c r="J905" i="49"/>
  <c r="I905" i="49"/>
  <c r="H905" i="49"/>
  <c r="G905" i="49"/>
  <c r="F905" i="49"/>
  <c r="E905" i="49"/>
  <c r="C905" i="49"/>
  <c r="B905" i="49"/>
  <c r="GN904" i="49"/>
  <c r="GL904" i="49"/>
  <c r="GJ904" i="49"/>
  <c r="GH904" i="49"/>
  <c r="GC904" i="49"/>
  <c r="GA904" i="49"/>
  <c r="FY904" i="49"/>
  <c r="FK904" i="49"/>
  <c r="FH904" i="49"/>
  <c r="FF904" i="49"/>
  <c r="FB904" i="49"/>
  <c r="FA904" i="49"/>
  <c r="ER904" i="49"/>
  <c r="EK904" i="49"/>
  <c r="EI904" i="49"/>
  <c r="EG904" i="49"/>
  <c r="EE904" i="49"/>
  <c r="EB904" i="49"/>
  <c r="DV904" i="49"/>
  <c r="DQ904" i="49"/>
  <c r="DO904" i="49"/>
  <c r="DM904" i="49"/>
  <c r="DK904" i="49"/>
  <c r="DI904" i="49"/>
  <c r="DG904" i="49"/>
  <c r="DE904" i="49"/>
  <c r="CW904" i="49"/>
  <c r="CU904" i="49"/>
  <c r="BY904" i="49"/>
  <c r="BT904" i="49"/>
  <c r="BP904" i="49"/>
  <c r="BO904" i="49"/>
  <c r="BI904" i="49"/>
  <c r="BG904" i="49"/>
  <c r="BE904" i="49"/>
  <c r="BA904" i="49"/>
  <c r="AY904" i="49"/>
  <c r="AR904" i="49"/>
  <c r="AQ904" i="49"/>
  <c r="AP904" i="49"/>
  <c r="AO904" i="49"/>
  <c r="AN904" i="49"/>
  <c r="AM904" i="49"/>
  <c r="AK904" i="49"/>
  <c r="AJ904" i="49"/>
  <c r="AC904" i="49"/>
  <c r="AB904" i="49"/>
  <c r="AA904" i="49"/>
  <c r="X904" i="49"/>
  <c r="W904" i="49"/>
  <c r="V904" i="49"/>
  <c r="U904" i="49"/>
  <c r="T904" i="49"/>
  <c r="S904" i="49"/>
  <c r="R904" i="49"/>
  <c r="Q904" i="49"/>
  <c r="P904" i="49"/>
  <c r="O904" i="49"/>
  <c r="N904" i="49"/>
  <c r="M904" i="49"/>
  <c r="L904" i="49"/>
  <c r="K904" i="49"/>
  <c r="J904" i="49"/>
  <c r="I904" i="49"/>
  <c r="H904" i="49"/>
  <c r="G904" i="49"/>
  <c r="F904" i="49"/>
  <c r="E904" i="49"/>
  <c r="C904" i="49"/>
  <c r="B904" i="49"/>
  <c r="FX904" i="49" s="1"/>
  <c r="GN903" i="49"/>
  <c r="GL903" i="49"/>
  <c r="GJ903" i="49"/>
  <c r="GH903" i="49"/>
  <c r="GC903" i="49"/>
  <c r="GA903" i="49"/>
  <c r="FY903" i="49"/>
  <c r="FK903" i="49"/>
  <c r="FH903" i="49"/>
  <c r="FF903" i="49"/>
  <c r="FB903" i="49"/>
  <c r="FA903" i="49"/>
  <c r="ER903" i="49"/>
  <c r="EK903" i="49"/>
  <c r="EI903" i="49"/>
  <c r="EG903" i="49"/>
  <c r="EE903" i="49"/>
  <c r="EB903" i="49"/>
  <c r="DV903" i="49"/>
  <c r="DQ903" i="49"/>
  <c r="DO903" i="49"/>
  <c r="DM903" i="49"/>
  <c r="DK903" i="49"/>
  <c r="DI903" i="49"/>
  <c r="DG903" i="49"/>
  <c r="DE903" i="49"/>
  <c r="CW903" i="49"/>
  <c r="CU903" i="49"/>
  <c r="BY903" i="49"/>
  <c r="BT903" i="49"/>
  <c r="BP903" i="49"/>
  <c r="BO903" i="49"/>
  <c r="BI903" i="49"/>
  <c r="BG903" i="49"/>
  <c r="BE903" i="49"/>
  <c r="BA903" i="49"/>
  <c r="AY903" i="49"/>
  <c r="AR903" i="49"/>
  <c r="AQ903" i="49"/>
  <c r="AP903" i="49"/>
  <c r="AO903" i="49"/>
  <c r="AN903" i="49"/>
  <c r="AM903" i="49"/>
  <c r="AK903" i="49"/>
  <c r="AJ903" i="49"/>
  <c r="AC903" i="49"/>
  <c r="AB903" i="49"/>
  <c r="AA903" i="49"/>
  <c r="X903" i="49"/>
  <c r="W903" i="49"/>
  <c r="V903" i="49"/>
  <c r="U903" i="49"/>
  <c r="T903" i="49"/>
  <c r="S903" i="49"/>
  <c r="R903" i="49"/>
  <c r="Q903" i="49"/>
  <c r="P903" i="49"/>
  <c r="O903" i="49"/>
  <c r="N903" i="49"/>
  <c r="M903" i="49"/>
  <c r="L903" i="49"/>
  <c r="K903" i="49"/>
  <c r="J903" i="49"/>
  <c r="I903" i="49"/>
  <c r="H903" i="49"/>
  <c r="G903" i="49"/>
  <c r="F903" i="49"/>
  <c r="E903" i="49"/>
  <c r="C903" i="49"/>
  <c r="B903" i="49"/>
  <c r="FX903" i="49" s="1"/>
  <c r="GN902" i="49"/>
  <c r="GL902" i="49"/>
  <c r="GJ902" i="49"/>
  <c r="GH902" i="49"/>
  <c r="GC902" i="49"/>
  <c r="GA902" i="49"/>
  <c r="FY902" i="49"/>
  <c r="FK902" i="49"/>
  <c r="FH902" i="49"/>
  <c r="FF902" i="49"/>
  <c r="FB902" i="49"/>
  <c r="FA902" i="49"/>
  <c r="ER902" i="49"/>
  <c r="EK902" i="49"/>
  <c r="EI902" i="49"/>
  <c r="EG902" i="49"/>
  <c r="EE902" i="49"/>
  <c r="EB902" i="49"/>
  <c r="DV902" i="49"/>
  <c r="DQ902" i="49"/>
  <c r="DO902" i="49"/>
  <c r="DM902" i="49"/>
  <c r="DK902" i="49"/>
  <c r="DI902" i="49"/>
  <c r="DG902" i="49"/>
  <c r="DE902" i="49"/>
  <c r="CW902" i="49"/>
  <c r="CU902" i="49"/>
  <c r="BY902" i="49"/>
  <c r="BT902" i="49"/>
  <c r="BP902" i="49"/>
  <c r="BO902" i="49"/>
  <c r="BI902" i="49"/>
  <c r="BG902" i="49"/>
  <c r="BE902" i="49"/>
  <c r="BA902" i="49"/>
  <c r="AY902" i="49"/>
  <c r="AR902" i="49"/>
  <c r="AQ902" i="49"/>
  <c r="AP902" i="49"/>
  <c r="AO902" i="49"/>
  <c r="AN902" i="49"/>
  <c r="AM902" i="49"/>
  <c r="AK902" i="49"/>
  <c r="AJ902" i="49"/>
  <c r="AC902" i="49"/>
  <c r="AB902" i="49"/>
  <c r="AA902" i="49"/>
  <c r="X902" i="49"/>
  <c r="W902" i="49"/>
  <c r="V902" i="49"/>
  <c r="U902" i="49"/>
  <c r="T902" i="49"/>
  <c r="S902" i="49"/>
  <c r="R902" i="49"/>
  <c r="Q902" i="49"/>
  <c r="P902" i="49"/>
  <c r="O902" i="49"/>
  <c r="N902" i="49"/>
  <c r="M902" i="49"/>
  <c r="L902" i="49"/>
  <c r="K902" i="49"/>
  <c r="J902" i="49"/>
  <c r="I902" i="49"/>
  <c r="H902" i="49"/>
  <c r="G902" i="49"/>
  <c r="F902" i="49"/>
  <c r="E902" i="49"/>
  <c r="C902" i="49"/>
  <c r="B902" i="49"/>
  <c r="FX902" i="49" s="1"/>
  <c r="GN901" i="49"/>
  <c r="GL901" i="49"/>
  <c r="GJ901" i="49"/>
  <c r="GH901" i="49"/>
  <c r="GC901" i="49"/>
  <c r="GA901" i="49"/>
  <c r="FY901" i="49"/>
  <c r="FK901" i="49"/>
  <c r="FH901" i="49"/>
  <c r="FF901" i="49"/>
  <c r="FB901" i="49"/>
  <c r="FA901" i="49"/>
  <c r="ER901" i="49"/>
  <c r="EK901" i="49"/>
  <c r="EI901" i="49"/>
  <c r="EG901" i="49"/>
  <c r="EE901" i="49"/>
  <c r="EB901" i="49"/>
  <c r="DV901" i="49"/>
  <c r="DQ901" i="49"/>
  <c r="DO901" i="49"/>
  <c r="DM901" i="49"/>
  <c r="DK901" i="49"/>
  <c r="DI901" i="49"/>
  <c r="DG901" i="49"/>
  <c r="DE901" i="49"/>
  <c r="CW901" i="49"/>
  <c r="CU901" i="49"/>
  <c r="BY901" i="49"/>
  <c r="BT901" i="49"/>
  <c r="BP901" i="49"/>
  <c r="BO901" i="49"/>
  <c r="BI901" i="49"/>
  <c r="BG901" i="49"/>
  <c r="BE901" i="49"/>
  <c r="BA901" i="49"/>
  <c r="AY901" i="49"/>
  <c r="AR901" i="49"/>
  <c r="AQ901" i="49"/>
  <c r="AP901" i="49"/>
  <c r="AO901" i="49"/>
  <c r="AN901" i="49"/>
  <c r="AM901" i="49"/>
  <c r="AK901" i="49"/>
  <c r="AJ901" i="49"/>
  <c r="AC901" i="49"/>
  <c r="AB901" i="49"/>
  <c r="AA901" i="49"/>
  <c r="X901" i="49"/>
  <c r="W901" i="49"/>
  <c r="V901" i="49"/>
  <c r="U901" i="49"/>
  <c r="T901" i="49"/>
  <c r="S901" i="49"/>
  <c r="R901" i="49"/>
  <c r="Q901" i="49"/>
  <c r="P901" i="49"/>
  <c r="O901" i="49"/>
  <c r="N901" i="49"/>
  <c r="M901" i="49"/>
  <c r="L901" i="49"/>
  <c r="K901" i="49"/>
  <c r="J901" i="49"/>
  <c r="I901" i="49"/>
  <c r="H901" i="49"/>
  <c r="G901" i="49"/>
  <c r="F901" i="49"/>
  <c r="E901" i="49"/>
  <c r="C901" i="49"/>
  <c r="B901" i="49"/>
  <c r="FX901" i="49" s="1"/>
  <c r="GN900" i="49"/>
  <c r="GL900" i="49"/>
  <c r="GJ900" i="49"/>
  <c r="GH900" i="49"/>
  <c r="GC900" i="49"/>
  <c r="GA900" i="49"/>
  <c r="FY900" i="49"/>
  <c r="FK900" i="49"/>
  <c r="FH900" i="49"/>
  <c r="FF900" i="49"/>
  <c r="FB900" i="49"/>
  <c r="FA900" i="49"/>
  <c r="ER900" i="49"/>
  <c r="EK900" i="49"/>
  <c r="EI900" i="49"/>
  <c r="EG900" i="49"/>
  <c r="EE900" i="49"/>
  <c r="EB900" i="49"/>
  <c r="DV900" i="49"/>
  <c r="DQ900" i="49"/>
  <c r="DO900" i="49"/>
  <c r="DM900" i="49"/>
  <c r="DK900" i="49"/>
  <c r="DI900" i="49"/>
  <c r="DG900" i="49"/>
  <c r="DE900" i="49"/>
  <c r="CW900" i="49"/>
  <c r="CU900" i="49"/>
  <c r="BY900" i="49"/>
  <c r="BT900" i="49"/>
  <c r="BP900" i="49"/>
  <c r="BO900" i="49"/>
  <c r="BI900" i="49"/>
  <c r="BG900" i="49"/>
  <c r="BE900" i="49"/>
  <c r="BA900" i="49"/>
  <c r="AY900" i="49"/>
  <c r="AR900" i="49"/>
  <c r="AQ900" i="49"/>
  <c r="AP900" i="49"/>
  <c r="AO900" i="49"/>
  <c r="AN900" i="49"/>
  <c r="AM900" i="49"/>
  <c r="AK900" i="49"/>
  <c r="AJ900" i="49"/>
  <c r="AC900" i="49"/>
  <c r="AB900" i="49"/>
  <c r="AA900" i="49"/>
  <c r="X900" i="49"/>
  <c r="W900" i="49"/>
  <c r="V900" i="49"/>
  <c r="U900" i="49"/>
  <c r="T900" i="49"/>
  <c r="S900" i="49"/>
  <c r="R900" i="49"/>
  <c r="Q900" i="49"/>
  <c r="P900" i="49"/>
  <c r="O900" i="49"/>
  <c r="N900" i="49"/>
  <c r="M900" i="49"/>
  <c r="L900" i="49"/>
  <c r="K900" i="49"/>
  <c r="J900" i="49"/>
  <c r="I900" i="49"/>
  <c r="H900" i="49"/>
  <c r="G900" i="49"/>
  <c r="F900" i="49"/>
  <c r="E900" i="49"/>
  <c r="C900" i="49"/>
  <c r="B900" i="49"/>
  <c r="FX900" i="49" s="1"/>
  <c r="GN899" i="49"/>
  <c r="GL899" i="49"/>
  <c r="GJ899" i="49"/>
  <c r="GH899" i="49"/>
  <c r="GC899" i="49"/>
  <c r="GA899" i="49"/>
  <c r="FY899" i="49"/>
  <c r="FK899" i="49"/>
  <c r="FH899" i="49"/>
  <c r="FF899" i="49"/>
  <c r="FB899" i="49"/>
  <c r="FA899" i="49"/>
  <c r="ER899" i="49"/>
  <c r="EK899" i="49"/>
  <c r="EI899" i="49"/>
  <c r="EG899" i="49"/>
  <c r="EE899" i="49"/>
  <c r="EB899" i="49"/>
  <c r="DV899" i="49"/>
  <c r="DQ899" i="49"/>
  <c r="DO899" i="49"/>
  <c r="DM899" i="49"/>
  <c r="DK899" i="49"/>
  <c r="DI899" i="49"/>
  <c r="DG899" i="49"/>
  <c r="DE899" i="49"/>
  <c r="CW899" i="49"/>
  <c r="CU899" i="49"/>
  <c r="BY899" i="49"/>
  <c r="BT899" i="49"/>
  <c r="BP899" i="49"/>
  <c r="BO899" i="49"/>
  <c r="BI899" i="49"/>
  <c r="BG899" i="49"/>
  <c r="BE899" i="49"/>
  <c r="BA899" i="49"/>
  <c r="AY899" i="49"/>
  <c r="AR899" i="49"/>
  <c r="AQ899" i="49"/>
  <c r="AP899" i="49"/>
  <c r="AO899" i="49"/>
  <c r="AN899" i="49"/>
  <c r="AM899" i="49"/>
  <c r="AK899" i="49"/>
  <c r="AJ899" i="49"/>
  <c r="AC899" i="49"/>
  <c r="AB899" i="49"/>
  <c r="AA899" i="49"/>
  <c r="X899" i="49"/>
  <c r="W899" i="49"/>
  <c r="V899" i="49"/>
  <c r="U899" i="49"/>
  <c r="T899" i="49"/>
  <c r="S899" i="49"/>
  <c r="R899" i="49"/>
  <c r="Q899" i="49"/>
  <c r="P899" i="49"/>
  <c r="O899" i="49"/>
  <c r="N899" i="49"/>
  <c r="M899" i="49"/>
  <c r="L899" i="49"/>
  <c r="K899" i="49"/>
  <c r="J899" i="49"/>
  <c r="I899" i="49"/>
  <c r="H899" i="49"/>
  <c r="G899" i="49"/>
  <c r="F899" i="49"/>
  <c r="E899" i="49"/>
  <c r="C899" i="49"/>
  <c r="B899" i="49"/>
  <c r="FX899" i="49" s="1"/>
  <c r="GN898" i="49"/>
  <c r="GL898" i="49"/>
  <c r="GJ898" i="49"/>
  <c r="GH898" i="49"/>
  <c r="GC898" i="49"/>
  <c r="GA898" i="49"/>
  <c r="FY898" i="49"/>
  <c r="FK898" i="49"/>
  <c r="FH898" i="49"/>
  <c r="FF898" i="49"/>
  <c r="FB898" i="49"/>
  <c r="FA898" i="49"/>
  <c r="ER898" i="49"/>
  <c r="EK898" i="49"/>
  <c r="EI898" i="49"/>
  <c r="EG898" i="49"/>
  <c r="EE898" i="49"/>
  <c r="EB898" i="49"/>
  <c r="DV898" i="49"/>
  <c r="DQ898" i="49"/>
  <c r="DO898" i="49"/>
  <c r="DM898" i="49"/>
  <c r="DK898" i="49"/>
  <c r="DI898" i="49"/>
  <c r="DG898" i="49"/>
  <c r="DE898" i="49"/>
  <c r="CW898" i="49"/>
  <c r="CU898" i="49"/>
  <c r="BY898" i="49"/>
  <c r="BT898" i="49"/>
  <c r="BP898" i="49"/>
  <c r="BO898" i="49"/>
  <c r="BI898" i="49"/>
  <c r="BG898" i="49"/>
  <c r="BE898" i="49"/>
  <c r="BA898" i="49"/>
  <c r="AY898" i="49"/>
  <c r="AR898" i="49"/>
  <c r="AQ898" i="49"/>
  <c r="AP898" i="49"/>
  <c r="AO898" i="49"/>
  <c r="AN898" i="49"/>
  <c r="AM898" i="49"/>
  <c r="AK898" i="49"/>
  <c r="AJ898" i="49"/>
  <c r="AC898" i="49"/>
  <c r="AB898" i="49"/>
  <c r="AA898" i="49"/>
  <c r="X898" i="49"/>
  <c r="W898" i="49"/>
  <c r="V898" i="49"/>
  <c r="U898" i="49"/>
  <c r="T898" i="49"/>
  <c r="S898" i="49"/>
  <c r="R898" i="49"/>
  <c r="Q898" i="49"/>
  <c r="P898" i="49"/>
  <c r="O898" i="49"/>
  <c r="N898" i="49"/>
  <c r="M898" i="49"/>
  <c r="L898" i="49"/>
  <c r="K898" i="49"/>
  <c r="J898" i="49"/>
  <c r="I898" i="49"/>
  <c r="H898" i="49"/>
  <c r="G898" i="49"/>
  <c r="F898" i="49"/>
  <c r="E898" i="49"/>
  <c r="C898" i="49"/>
  <c r="B898" i="49"/>
  <c r="FX898" i="49" s="1"/>
  <c r="GN897" i="49"/>
  <c r="GL897" i="49"/>
  <c r="GJ897" i="49"/>
  <c r="GH897" i="49"/>
  <c r="GC897" i="49"/>
  <c r="GA897" i="49"/>
  <c r="FY897" i="49"/>
  <c r="FK897" i="49"/>
  <c r="FH897" i="49"/>
  <c r="FF897" i="49"/>
  <c r="FB897" i="49"/>
  <c r="FA897" i="49"/>
  <c r="ER897" i="49"/>
  <c r="EK897" i="49"/>
  <c r="EI897" i="49"/>
  <c r="EG897" i="49"/>
  <c r="EE897" i="49"/>
  <c r="EB897" i="49"/>
  <c r="DV897" i="49"/>
  <c r="DQ897" i="49"/>
  <c r="DO897" i="49"/>
  <c r="DM897" i="49"/>
  <c r="DK897" i="49"/>
  <c r="DI897" i="49"/>
  <c r="DG897" i="49"/>
  <c r="DE897" i="49"/>
  <c r="CW897" i="49"/>
  <c r="CU897" i="49"/>
  <c r="BY897" i="49"/>
  <c r="BT897" i="49"/>
  <c r="BP897" i="49"/>
  <c r="BO897" i="49"/>
  <c r="BI897" i="49"/>
  <c r="BG897" i="49"/>
  <c r="BE897" i="49"/>
  <c r="BA897" i="49"/>
  <c r="AY897" i="49"/>
  <c r="AR897" i="49"/>
  <c r="AQ897" i="49"/>
  <c r="AP897" i="49"/>
  <c r="AO897" i="49"/>
  <c r="AN897" i="49"/>
  <c r="AM897" i="49"/>
  <c r="AK897" i="49"/>
  <c r="AJ897" i="49"/>
  <c r="AC897" i="49"/>
  <c r="AB897" i="49"/>
  <c r="AA897" i="49"/>
  <c r="X897" i="49"/>
  <c r="W897" i="49"/>
  <c r="V897" i="49"/>
  <c r="U897" i="49"/>
  <c r="T897" i="49"/>
  <c r="S897" i="49"/>
  <c r="R897" i="49"/>
  <c r="Q897" i="49"/>
  <c r="P897" i="49"/>
  <c r="O897" i="49"/>
  <c r="N897" i="49"/>
  <c r="M897" i="49"/>
  <c r="L897" i="49"/>
  <c r="K897" i="49"/>
  <c r="J897" i="49"/>
  <c r="I897" i="49"/>
  <c r="H897" i="49"/>
  <c r="G897" i="49"/>
  <c r="F897" i="49"/>
  <c r="E897" i="49"/>
  <c r="C897" i="49"/>
  <c r="B897" i="49"/>
  <c r="FX897" i="49" s="1"/>
  <c r="GN896" i="49"/>
  <c r="GL896" i="49"/>
  <c r="GJ896" i="49"/>
  <c r="GH896" i="49"/>
  <c r="GC896" i="49"/>
  <c r="GA896" i="49"/>
  <c r="FY896" i="49"/>
  <c r="FK896" i="49"/>
  <c r="FH896" i="49"/>
  <c r="FF896" i="49"/>
  <c r="FB896" i="49"/>
  <c r="FA896" i="49"/>
  <c r="ER896" i="49"/>
  <c r="EK896" i="49"/>
  <c r="EI896" i="49"/>
  <c r="EG896" i="49"/>
  <c r="EE896" i="49"/>
  <c r="EB896" i="49"/>
  <c r="DV896" i="49"/>
  <c r="DQ896" i="49"/>
  <c r="DO896" i="49"/>
  <c r="DM896" i="49"/>
  <c r="DK896" i="49"/>
  <c r="DI896" i="49"/>
  <c r="DG896" i="49"/>
  <c r="DE896" i="49"/>
  <c r="CW896" i="49"/>
  <c r="CU896" i="49"/>
  <c r="BY896" i="49"/>
  <c r="BT896" i="49"/>
  <c r="BP896" i="49"/>
  <c r="BO896" i="49"/>
  <c r="BI896" i="49"/>
  <c r="BG896" i="49"/>
  <c r="BE896" i="49"/>
  <c r="BA896" i="49"/>
  <c r="AY896" i="49"/>
  <c r="AR896" i="49"/>
  <c r="AQ896" i="49"/>
  <c r="AP896" i="49"/>
  <c r="AO896" i="49"/>
  <c r="AN896" i="49"/>
  <c r="AM896" i="49"/>
  <c r="AK896" i="49"/>
  <c r="AJ896" i="49"/>
  <c r="AC896" i="49"/>
  <c r="AB896" i="49"/>
  <c r="AA896" i="49"/>
  <c r="X896" i="49"/>
  <c r="W896" i="49"/>
  <c r="V896" i="49"/>
  <c r="U896" i="49"/>
  <c r="T896" i="49"/>
  <c r="S896" i="49"/>
  <c r="R896" i="49"/>
  <c r="Q896" i="49"/>
  <c r="P896" i="49"/>
  <c r="O896" i="49"/>
  <c r="N896" i="49"/>
  <c r="M896" i="49"/>
  <c r="L896" i="49"/>
  <c r="K896" i="49"/>
  <c r="J896" i="49"/>
  <c r="I896" i="49"/>
  <c r="H896" i="49"/>
  <c r="G896" i="49"/>
  <c r="F896" i="49"/>
  <c r="E896" i="49"/>
  <c r="C896" i="49"/>
  <c r="B896" i="49"/>
  <c r="FX896" i="49" s="1"/>
  <c r="GN895" i="49"/>
  <c r="GL895" i="49"/>
  <c r="GJ895" i="49"/>
  <c r="GH895" i="49"/>
  <c r="GC895" i="49"/>
  <c r="GA895" i="49"/>
  <c r="FY895" i="49"/>
  <c r="FK895" i="49"/>
  <c r="FH895" i="49"/>
  <c r="FF895" i="49"/>
  <c r="FB895" i="49"/>
  <c r="FA895" i="49"/>
  <c r="ER895" i="49"/>
  <c r="EK895" i="49"/>
  <c r="EI895" i="49"/>
  <c r="EG895" i="49"/>
  <c r="EE895" i="49"/>
  <c r="EB895" i="49"/>
  <c r="DV895" i="49"/>
  <c r="DQ895" i="49"/>
  <c r="DO895" i="49"/>
  <c r="DM895" i="49"/>
  <c r="DK895" i="49"/>
  <c r="DI895" i="49"/>
  <c r="DG895" i="49"/>
  <c r="DE895" i="49"/>
  <c r="CW895" i="49"/>
  <c r="CU895" i="49"/>
  <c r="BY895" i="49"/>
  <c r="BT895" i="49"/>
  <c r="BP895" i="49"/>
  <c r="BO895" i="49"/>
  <c r="BI895" i="49"/>
  <c r="BG895" i="49"/>
  <c r="BE895" i="49"/>
  <c r="BA895" i="49"/>
  <c r="AY895" i="49"/>
  <c r="AR895" i="49"/>
  <c r="AQ895" i="49"/>
  <c r="AP895" i="49"/>
  <c r="AO895" i="49"/>
  <c r="AN895" i="49"/>
  <c r="AM895" i="49"/>
  <c r="AK895" i="49"/>
  <c r="AJ895" i="49"/>
  <c r="AC895" i="49"/>
  <c r="AB895" i="49"/>
  <c r="AA895" i="49"/>
  <c r="X895" i="49"/>
  <c r="W895" i="49"/>
  <c r="V895" i="49"/>
  <c r="U895" i="49"/>
  <c r="T895" i="49"/>
  <c r="S895" i="49"/>
  <c r="R895" i="49"/>
  <c r="Q895" i="49"/>
  <c r="P895" i="49"/>
  <c r="O895" i="49"/>
  <c r="N895" i="49"/>
  <c r="M895" i="49"/>
  <c r="L895" i="49"/>
  <c r="K895" i="49"/>
  <c r="J895" i="49"/>
  <c r="I895" i="49"/>
  <c r="H895" i="49"/>
  <c r="G895" i="49"/>
  <c r="F895" i="49"/>
  <c r="E895" i="49"/>
  <c r="C895" i="49"/>
  <c r="B895" i="49"/>
  <c r="FX895" i="49" s="1"/>
  <c r="GN894" i="49"/>
  <c r="GL894" i="49"/>
  <c r="GJ894" i="49"/>
  <c r="GH894" i="49"/>
  <c r="GC894" i="49"/>
  <c r="GA894" i="49"/>
  <c r="FY894" i="49"/>
  <c r="FK894" i="49"/>
  <c r="FH894" i="49"/>
  <c r="FF894" i="49"/>
  <c r="FB894" i="49"/>
  <c r="FA894" i="49"/>
  <c r="ER894" i="49"/>
  <c r="EK894" i="49"/>
  <c r="EI894" i="49"/>
  <c r="EG894" i="49"/>
  <c r="EE894" i="49"/>
  <c r="EB894" i="49"/>
  <c r="DV894" i="49"/>
  <c r="DQ894" i="49"/>
  <c r="DO894" i="49"/>
  <c r="DM894" i="49"/>
  <c r="DK894" i="49"/>
  <c r="DI894" i="49"/>
  <c r="DG894" i="49"/>
  <c r="DE894" i="49"/>
  <c r="CW894" i="49"/>
  <c r="CU894" i="49"/>
  <c r="BY894" i="49"/>
  <c r="BT894" i="49"/>
  <c r="BP894" i="49"/>
  <c r="BO894" i="49"/>
  <c r="BI894" i="49"/>
  <c r="BG894" i="49"/>
  <c r="BE894" i="49"/>
  <c r="BA894" i="49"/>
  <c r="AY894" i="49"/>
  <c r="AR894" i="49"/>
  <c r="AQ894" i="49"/>
  <c r="AP894" i="49"/>
  <c r="AO894" i="49"/>
  <c r="AN894" i="49"/>
  <c r="AM894" i="49"/>
  <c r="AK894" i="49"/>
  <c r="AJ894" i="49"/>
  <c r="AC894" i="49"/>
  <c r="AB894" i="49"/>
  <c r="AA894" i="49"/>
  <c r="X894" i="49"/>
  <c r="W894" i="49"/>
  <c r="V894" i="49"/>
  <c r="U894" i="49"/>
  <c r="T894" i="49"/>
  <c r="S894" i="49"/>
  <c r="R894" i="49"/>
  <c r="Q894" i="49"/>
  <c r="P894" i="49"/>
  <c r="O894" i="49"/>
  <c r="N894" i="49"/>
  <c r="M894" i="49"/>
  <c r="L894" i="49"/>
  <c r="K894" i="49"/>
  <c r="J894" i="49"/>
  <c r="I894" i="49"/>
  <c r="H894" i="49"/>
  <c r="G894" i="49"/>
  <c r="F894" i="49"/>
  <c r="E894" i="49"/>
  <c r="C894" i="49"/>
  <c r="B894" i="49"/>
  <c r="FX894" i="49" s="1"/>
  <c r="GN893" i="49"/>
  <c r="GL893" i="49"/>
  <c r="GJ893" i="49"/>
  <c r="GH893" i="49"/>
  <c r="GC893" i="49"/>
  <c r="GA893" i="49"/>
  <c r="FY893" i="49"/>
  <c r="FK893" i="49"/>
  <c r="FH893" i="49"/>
  <c r="FF893" i="49"/>
  <c r="FB893" i="49"/>
  <c r="FA893" i="49"/>
  <c r="ER893" i="49"/>
  <c r="EK893" i="49"/>
  <c r="EI893" i="49"/>
  <c r="EG893" i="49"/>
  <c r="EE893" i="49"/>
  <c r="EB893" i="49"/>
  <c r="DV893" i="49"/>
  <c r="DQ893" i="49"/>
  <c r="DO893" i="49"/>
  <c r="DM893" i="49"/>
  <c r="DK893" i="49"/>
  <c r="DI893" i="49"/>
  <c r="DG893" i="49"/>
  <c r="DE893" i="49"/>
  <c r="CW893" i="49"/>
  <c r="CU893" i="49"/>
  <c r="BY893" i="49"/>
  <c r="BT893" i="49"/>
  <c r="BP893" i="49"/>
  <c r="BO893" i="49"/>
  <c r="BI893" i="49"/>
  <c r="BG893" i="49"/>
  <c r="BE893" i="49"/>
  <c r="BA893" i="49"/>
  <c r="AY893" i="49"/>
  <c r="AR893" i="49"/>
  <c r="AQ893" i="49"/>
  <c r="AP893" i="49"/>
  <c r="AO893" i="49"/>
  <c r="AN893" i="49"/>
  <c r="AM893" i="49"/>
  <c r="AK893" i="49"/>
  <c r="AJ893" i="49"/>
  <c r="AC893" i="49"/>
  <c r="AB893" i="49"/>
  <c r="AA893" i="49"/>
  <c r="X893" i="49"/>
  <c r="W893" i="49"/>
  <c r="V893" i="49"/>
  <c r="U893" i="49"/>
  <c r="T893" i="49"/>
  <c r="S893" i="49"/>
  <c r="R893" i="49"/>
  <c r="Q893" i="49"/>
  <c r="P893" i="49"/>
  <c r="O893" i="49"/>
  <c r="N893" i="49"/>
  <c r="M893" i="49"/>
  <c r="L893" i="49"/>
  <c r="K893" i="49"/>
  <c r="J893" i="49"/>
  <c r="I893" i="49"/>
  <c r="H893" i="49"/>
  <c r="G893" i="49"/>
  <c r="F893" i="49"/>
  <c r="E893" i="49"/>
  <c r="C893" i="49"/>
  <c r="B893" i="49"/>
  <c r="FX893" i="49" s="1"/>
  <c r="GN892" i="49"/>
  <c r="GL892" i="49"/>
  <c r="GJ892" i="49"/>
  <c r="GH892" i="49"/>
  <c r="GC892" i="49"/>
  <c r="GA892" i="49"/>
  <c r="FY892" i="49"/>
  <c r="FK892" i="49"/>
  <c r="FH892" i="49"/>
  <c r="FF892" i="49"/>
  <c r="FB892" i="49"/>
  <c r="FA892" i="49"/>
  <c r="ER892" i="49"/>
  <c r="EK892" i="49"/>
  <c r="EI892" i="49"/>
  <c r="EG892" i="49"/>
  <c r="EE892" i="49"/>
  <c r="EB892" i="49"/>
  <c r="DV892" i="49"/>
  <c r="DQ892" i="49"/>
  <c r="DO892" i="49"/>
  <c r="DM892" i="49"/>
  <c r="DK892" i="49"/>
  <c r="DI892" i="49"/>
  <c r="DG892" i="49"/>
  <c r="DE892" i="49"/>
  <c r="CW892" i="49"/>
  <c r="CU892" i="49"/>
  <c r="BY892" i="49"/>
  <c r="BT892" i="49"/>
  <c r="BP892" i="49"/>
  <c r="BO892" i="49"/>
  <c r="BI892" i="49"/>
  <c r="BG892" i="49"/>
  <c r="BE892" i="49"/>
  <c r="BA892" i="49"/>
  <c r="AY892" i="49"/>
  <c r="AR892" i="49"/>
  <c r="AQ892" i="49"/>
  <c r="AP892" i="49"/>
  <c r="AO892" i="49"/>
  <c r="AN892" i="49"/>
  <c r="AM892" i="49"/>
  <c r="AK892" i="49"/>
  <c r="AJ892" i="49"/>
  <c r="AC892" i="49"/>
  <c r="AB892" i="49"/>
  <c r="AA892" i="49"/>
  <c r="X892" i="49"/>
  <c r="W892" i="49"/>
  <c r="V892" i="49"/>
  <c r="U892" i="49"/>
  <c r="T892" i="49"/>
  <c r="S892" i="49"/>
  <c r="R892" i="49"/>
  <c r="Q892" i="49"/>
  <c r="P892" i="49"/>
  <c r="O892" i="49"/>
  <c r="N892" i="49"/>
  <c r="M892" i="49"/>
  <c r="L892" i="49"/>
  <c r="K892" i="49"/>
  <c r="J892" i="49"/>
  <c r="I892" i="49"/>
  <c r="H892" i="49"/>
  <c r="G892" i="49"/>
  <c r="F892" i="49"/>
  <c r="E892" i="49"/>
  <c r="C892" i="49"/>
  <c r="B892" i="49"/>
  <c r="FX892" i="49" s="1"/>
  <c r="GN891" i="49"/>
  <c r="GL891" i="49"/>
  <c r="GJ891" i="49"/>
  <c r="GH891" i="49"/>
  <c r="GC891" i="49"/>
  <c r="GA891" i="49"/>
  <c r="FY891" i="49"/>
  <c r="FK891" i="49"/>
  <c r="FH891" i="49"/>
  <c r="FF891" i="49"/>
  <c r="FB891" i="49"/>
  <c r="FA891" i="49"/>
  <c r="ER891" i="49"/>
  <c r="EK891" i="49"/>
  <c r="EI891" i="49"/>
  <c r="EG891" i="49"/>
  <c r="EE891" i="49"/>
  <c r="EB891" i="49"/>
  <c r="DV891" i="49"/>
  <c r="DQ891" i="49"/>
  <c r="DO891" i="49"/>
  <c r="DM891" i="49"/>
  <c r="DK891" i="49"/>
  <c r="DI891" i="49"/>
  <c r="DG891" i="49"/>
  <c r="DE891" i="49"/>
  <c r="CW891" i="49"/>
  <c r="CU891" i="49"/>
  <c r="BY891" i="49"/>
  <c r="BT891" i="49"/>
  <c r="BP891" i="49"/>
  <c r="BO891" i="49"/>
  <c r="BI891" i="49"/>
  <c r="BG891" i="49"/>
  <c r="BE891" i="49"/>
  <c r="BA891" i="49"/>
  <c r="AY891" i="49"/>
  <c r="AR891" i="49"/>
  <c r="AQ891" i="49"/>
  <c r="AP891" i="49"/>
  <c r="AO891" i="49"/>
  <c r="AN891" i="49"/>
  <c r="AM891" i="49"/>
  <c r="AK891" i="49"/>
  <c r="AJ891" i="49"/>
  <c r="AC891" i="49"/>
  <c r="AB891" i="49"/>
  <c r="AA891" i="49"/>
  <c r="X891" i="49"/>
  <c r="W891" i="49"/>
  <c r="V891" i="49"/>
  <c r="U891" i="49"/>
  <c r="T891" i="49"/>
  <c r="S891" i="49"/>
  <c r="R891" i="49"/>
  <c r="Q891" i="49"/>
  <c r="P891" i="49"/>
  <c r="O891" i="49"/>
  <c r="N891" i="49"/>
  <c r="M891" i="49"/>
  <c r="L891" i="49"/>
  <c r="K891" i="49"/>
  <c r="J891" i="49"/>
  <c r="I891" i="49"/>
  <c r="H891" i="49"/>
  <c r="G891" i="49"/>
  <c r="F891" i="49"/>
  <c r="E891" i="49"/>
  <c r="C891" i="49"/>
  <c r="B891" i="49"/>
  <c r="FX891" i="49" s="1"/>
  <c r="GN890" i="49"/>
  <c r="GL890" i="49"/>
  <c r="GJ890" i="49"/>
  <c r="GH890" i="49"/>
  <c r="GC890" i="49"/>
  <c r="GA890" i="49"/>
  <c r="FY890" i="49"/>
  <c r="FK890" i="49"/>
  <c r="FH890" i="49"/>
  <c r="FF890" i="49"/>
  <c r="FB890" i="49"/>
  <c r="FA890" i="49"/>
  <c r="ER890" i="49"/>
  <c r="EK890" i="49"/>
  <c r="EI890" i="49"/>
  <c r="EG890" i="49"/>
  <c r="EE890" i="49"/>
  <c r="EB890" i="49"/>
  <c r="DV890" i="49"/>
  <c r="DQ890" i="49"/>
  <c r="DO890" i="49"/>
  <c r="DM890" i="49"/>
  <c r="DK890" i="49"/>
  <c r="DI890" i="49"/>
  <c r="DG890" i="49"/>
  <c r="DE890" i="49"/>
  <c r="CW890" i="49"/>
  <c r="CU890" i="49"/>
  <c r="BY890" i="49"/>
  <c r="BT890" i="49"/>
  <c r="BP890" i="49"/>
  <c r="BO890" i="49"/>
  <c r="BI890" i="49"/>
  <c r="BG890" i="49"/>
  <c r="BE890" i="49"/>
  <c r="BA890" i="49"/>
  <c r="AY890" i="49"/>
  <c r="AR890" i="49"/>
  <c r="AQ890" i="49"/>
  <c r="AP890" i="49"/>
  <c r="AO890" i="49"/>
  <c r="AN890" i="49"/>
  <c r="AM890" i="49"/>
  <c r="AK890" i="49"/>
  <c r="AJ890" i="49"/>
  <c r="AC890" i="49"/>
  <c r="AB890" i="49"/>
  <c r="AA890" i="49"/>
  <c r="X890" i="49"/>
  <c r="W890" i="49"/>
  <c r="V890" i="49"/>
  <c r="U890" i="49"/>
  <c r="T890" i="49"/>
  <c r="S890" i="49"/>
  <c r="R890" i="49"/>
  <c r="Q890" i="49"/>
  <c r="P890" i="49"/>
  <c r="O890" i="49"/>
  <c r="N890" i="49"/>
  <c r="M890" i="49"/>
  <c r="L890" i="49"/>
  <c r="K890" i="49"/>
  <c r="J890" i="49"/>
  <c r="I890" i="49"/>
  <c r="H890" i="49"/>
  <c r="G890" i="49"/>
  <c r="F890" i="49"/>
  <c r="E890" i="49"/>
  <c r="C890" i="49"/>
  <c r="B890" i="49"/>
  <c r="FX890" i="49" s="1"/>
  <c r="GN889" i="49"/>
  <c r="GL889" i="49"/>
  <c r="GJ889" i="49"/>
  <c r="GH889" i="49"/>
  <c r="GC889" i="49"/>
  <c r="GA889" i="49"/>
  <c r="FY889" i="49"/>
  <c r="FK889" i="49"/>
  <c r="FH889" i="49"/>
  <c r="FF889" i="49"/>
  <c r="FB889" i="49"/>
  <c r="FA889" i="49"/>
  <c r="ER889" i="49"/>
  <c r="EK889" i="49"/>
  <c r="EI889" i="49"/>
  <c r="EG889" i="49"/>
  <c r="EE889" i="49"/>
  <c r="EB889" i="49"/>
  <c r="DV889" i="49"/>
  <c r="DQ889" i="49"/>
  <c r="DO889" i="49"/>
  <c r="DM889" i="49"/>
  <c r="DK889" i="49"/>
  <c r="DI889" i="49"/>
  <c r="DG889" i="49"/>
  <c r="DE889" i="49"/>
  <c r="CW889" i="49"/>
  <c r="CU889" i="49"/>
  <c r="BY889" i="49"/>
  <c r="BT889" i="49"/>
  <c r="BP889" i="49"/>
  <c r="BO889" i="49"/>
  <c r="BI889" i="49"/>
  <c r="BG889" i="49"/>
  <c r="BE889" i="49"/>
  <c r="BA889" i="49"/>
  <c r="AY889" i="49"/>
  <c r="AR889" i="49"/>
  <c r="AQ889" i="49"/>
  <c r="AP889" i="49"/>
  <c r="AO889" i="49"/>
  <c r="AN889" i="49"/>
  <c r="AM889" i="49"/>
  <c r="AK889" i="49"/>
  <c r="AJ889" i="49"/>
  <c r="AC889" i="49"/>
  <c r="AB889" i="49"/>
  <c r="AA889" i="49"/>
  <c r="X889" i="49"/>
  <c r="W889" i="49"/>
  <c r="V889" i="49"/>
  <c r="U889" i="49"/>
  <c r="T889" i="49"/>
  <c r="S889" i="49"/>
  <c r="R889" i="49"/>
  <c r="Q889" i="49"/>
  <c r="P889" i="49"/>
  <c r="O889" i="49"/>
  <c r="N889" i="49"/>
  <c r="M889" i="49"/>
  <c r="L889" i="49"/>
  <c r="K889" i="49"/>
  <c r="J889" i="49"/>
  <c r="I889" i="49"/>
  <c r="H889" i="49"/>
  <c r="G889" i="49"/>
  <c r="F889" i="49"/>
  <c r="E889" i="49"/>
  <c r="C889" i="49"/>
  <c r="B889" i="49"/>
  <c r="FX889" i="49" s="1"/>
  <c r="GN888" i="49"/>
  <c r="GL888" i="49"/>
  <c r="GJ888" i="49"/>
  <c r="GH888" i="49"/>
  <c r="GC888" i="49"/>
  <c r="GA888" i="49"/>
  <c r="FY888" i="49"/>
  <c r="FK888" i="49"/>
  <c r="FH888" i="49"/>
  <c r="FF888" i="49"/>
  <c r="FB888" i="49"/>
  <c r="FA888" i="49"/>
  <c r="ER888" i="49"/>
  <c r="EK888" i="49"/>
  <c r="EI888" i="49"/>
  <c r="EG888" i="49"/>
  <c r="EE888" i="49"/>
  <c r="EB888" i="49"/>
  <c r="DV888" i="49"/>
  <c r="DQ888" i="49"/>
  <c r="DO888" i="49"/>
  <c r="DM888" i="49"/>
  <c r="DK888" i="49"/>
  <c r="DI888" i="49"/>
  <c r="DG888" i="49"/>
  <c r="DE888" i="49"/>
  <c r="CW888" i="49"/>
  <c r="CU888" i="49"/>
  <c r="BY888" i="49"/>
  <c r="BT888" i="49"/>
  <c r="BP888" i="49"/>
  <c r="BO888" i="49"/>
  <c r="BI888" i="49"/>
  <c r="BG888" i="49"/>
  <c r="BE888" i="49"/>
  <c r="BA888" i="49"/>
  <c r="AY888" i="49"/>
  <c r="AR888" i="49"/>
  <c r="AQ888" i="49"/>
  <c r="AP888" i="49"/>
  <c r="AO888" i="49"/>
  <c r="AN888" i="49"/>
  <c r="AM888" i="49"/>
  <c r="AK888" i="49"/>
  <c r="AJ888" i="49"/>
  <c r="AC888" i="49"/>
  <c r="AB888" i="49"/>
  <c r="AA888" i="49"/>
  <c r="X888" i="49"/>
  <c r="W888" i="49"/>
  <c r="V888" i="49"/>
  <c r="U888" i="49"/>
  <c r="T888" i="49"/>
  <c r="S888" i="49"/>
  <c r="R888" i="49"/>
  <c r="Q888" i="49"/>
  <c r="P888" i="49"/>
  <c r="O888" i="49"/>
  <c r="N888" i="49"/>
  <c r="M888" i="49"/>
  <c r="L888" i="49"/>
  <c r="K888" i="49"/>
  <c r="J888" i="49"/>
  <c r="I888" i="49"/>
  <c r="H888" i="49"/>
  <c r="G888" i="49"/>
  <c r="F888" i="49"/>
  <c r="E888" i="49"/>
  <c r="C888" i="49"/>
  <c r="B888" i="49"/>
  <c r="FX888" i="49" s="1"/>
  <c r="GN887" i="49"/>
  <c r="GL887" i="49"/>
  <c r="GJ887" i="49"/>
  <c r="GH887" i="49"/>
  <c r="GC887" i="49"/>
  <c r="GA887" i="49"/>
  <c r="FY887" i="49"/>
  <c r="FK887" i="49"/>
  <c r="FH887" i="49"/>
  <c r="FF887" i="49"/>
  <c r="FB887" i="49"/>
  <c r="FA887" i="49"/>
  <c r="ER887" i="49"/>
  <c r="EK887" i="49"/>
  <c r="EI887" i="49"/>
  <c r="EG887" i="49"/>
  <c r="EE887" i="49"/>
  <c r="EB887" i="49"/>
  <c r="DV887" i="49"/>
  <c r="DQ887" i="49"/>
  <c r="DO887" i="49"/>
  <c r="DM887" i="49"/>
  <c r="DK887" i="49"/>
  <c r="DI887" i="49"/>
  <c r="DG887" i="49"/>
  <c r="DE887" i="49"/>
  <c r="CW887" i="49"/>
  <c r="CU887" i="49"/>
  <c r="BY887" i="49"/>
  <c r="BT887" i="49"/>
  <c r="BP887" i="49"/>
  <c r="BO887" i="49"/>
  <c r="BI887" i="49"/>
  <c r="BG887" i="49"/>
  <c r="BE887" i="49"/>
  <c r="BA887" i="49"/>
  <c r="AY887" i="49"/>
  <c r="AR887" i="49"/>
  <c r="AQ887" i="49"/>
  <c r="AP887" i="49"/>
  <c r="AO887" i="49"/>
  <c r="AN887" i="49"/>
  <c r="AM887" i="49"/>
  <c r="AK887" i="49"/>
  <c r="AJ887" i="49"/>
  <c r="AC887" i="49"/>
  <c r="AB887" i="49"/>
  <c r="AA887" i="49"/>
  <c r="X887" i="49"/>
  <c r="W887" i="49"/>
  <c r="V887" i="49"/>
  <c r="U887" i="49"/>
  <c r="T887" i="49"/>
  <c r="S887" i="49"/>
  <c r="R887" i="49"/>
  <c r="Q887" i="49"/>
  <c r="P887" i="49"/>
  <c r="O887" i="49"/>
  <c r="N887" i="49"/>
  <c r="M887" i="49"/>
  <c r="L887" i="49"/>
  <c r="K887" i="49"/>
  <c r="J887" i="49"/>
  <c r="I887" i="49"/>
  <c r="H887" i="49"/>
  <c r="G887" i="49"/>
  <c r="F887" i="49"/>
  <c r="E887" i="49"/>
  <c r="C887" i="49"/>
  <c r="B887" i="49"/>
  <c r="FX887" i="49" s="1"/>
  <c r="GN886" i="49"/>
  <c r="GL886" i="49"/>
  <c r="GJ886" i="49"/>
  <c r="GH886" i="49"/>
  <c r="GC886" i="49"/>
  <c r="GA886" i="49"/>
  <c r="FY886" i="49"/>
  <c r="FK886" i="49"/>
  <c r="FH886" i="49"/>
  <c r="FF886" i="49"/>
  <c r="FB886" i="49"/>
  <c r="FA886" i="49"/>
  <c r="ER886" i="49"/>
  <c r="EK886" i="49"/>
  <c r="EI886" i="49"/>
  <c r="EG886" i="49"/>
  <c r="EE886" i="49"/>
  <c r="EB886" i="49"/>
  <c r="DV886" i="49"/>
  <c r="DQ886" i="49"/>
  <c r="DO886" i="49"/>
  <c r="DM886" i="49"/>
  <c r="DK886" i="49"/>
  <c r="DI886" i="49"/>
  <c r="DG886" i="49"/>
  <c r="DE886" i="49"/>
  <c r="CW886" i="49"/>
  <c r="CU886" i="49"/>
  <c r="BY886" i="49"/>
  <c r="BT886" i="49"/>
  <c r="BP886" i="49"/>
  <c r="BO886" i="49"/>
  <c r="BI886" i="49"/>
  <c r="BG886" i="49"/>
  <c r="BE886" i="49"/>
  <c r="BA886" i="49"/>
  <c r="AY886" i="49"/>
  <c r="AR886" i="49"/>
  <c r="AQ886" i="49"/>
  <c r="AP886" i="49"/>
  <c r="AO886" i="49"/>
  <c r="AN886" i="49"/>
  <c r="AM886" i="49"/>
  <c r="AK886" i="49"/>
  <c r="AJ886" i="49"/>
  <c r="AC886" i="49"/>
  <c r="AB886" i="49"/>
  <c r="AA886" i="49"/>
  <c r="X886" i="49"/>
  <c r="W886" i="49"/>
  <c r="V886" i="49"/>
  <c r="U886" i="49"/>
  <c r="T886" i="49"/>
  <c r="S886" i="49"/>
  <c r="R886" i="49"/>
  <c r="Q886" i="49"/>
  <c r="P886" i="49"/>
  <c r="O886" i="49"/>
  <c r="N886" i="49"/>
  <c r="M886" i="49"/>
  <c r="L886" i="49"/>
  <c r="K886" i="49"/>
  <c r="J886" i="49"/>
  <c r="I886" i="49"/>
  <c r="H886" i="49"/>
  <c r="G886" i="49"/>
  <c r="F886" i="49"/>
  <c r="E886" i="49"/>
  <c r="C886" i="49"/>
  <c r="B886" i="49"/>
  <c r="FX886" i="49" s="1"/>
  <c r="GN885" i="49"/>
  <c r="GL885" i="49"/>
  <c r="GJ885" i="49"/>
  <c r="GH885" i="49"/>
  <c r="GC885" i="49"/>
  <c r="GA885" i="49"/>
  <c r="FY885" i="49"/>
  <c r="FK885" i="49"/>
  <c r="FH885" i="49"/>
  <c r="FF885" i="49"/>
  <c r="FB885" i="49"/>
  <c r="FA885" i="49"/>
  <c r="ER885" i="49"/>
  <c r="EK885" i="49"/>
  <c r="EI885" i="49"/>
  <c r="EG885" i="49"/>
  <c r="EE885" i="49"/>
  <c r="EB885" i="49"/>
  <c r="DV885" i="49"/>
  <c r="DQ885" i="49"/>
  <c r="DO885" i="49"/>
  <c r="DM885" i="49"/>
  <c r="DK885" i="49"/>
  <c r="DI885" i="49"/>
  <c r="DG885" i="49"/>
  <c r="DE885" i="49"/>
  <c r="CW885" i="49"/>
  <c r="CU885" i="49"/>
  <c r="BY885" i="49"/>
  <c r="BT885" i="49"/>
  <c r="BP885" i="49"/>
  <c r="BO885" i="49"/>
  <c r="BI885" i="49"/>
  <c r="BG885" i="49"/>
  <c r="BE885" i="49"/>
  <c r="BA885" i="49"/>
  <c r="AY885" i="49"/>
  <c r="AR885" i="49"/>
  <c r="AQ885" i="49"/>
  <c r="AP885" i="49"/>
  <c r="AO885" i="49"/>
  <c r="AN885" i="49"/>
  <c r="AM885" i="49"/>
  <c r="AK885" i="49"/>
  <c r="AJ885" i="49"/>
  <c r="AC885" i="49"/>
  <c r="AB885" i="49"/>
  <c r="AA885" i="49"/>
  <c r="X885" i="49"/>
  <c r="W885" i="49"/>
  <c r="V885" i="49"/>
  <c r="U885" i="49"/>
  <c r="T885" i="49"/>
  <c r="S885" i="49"/>
  <c r="R885" i="49"/>
  <c r="Q885" i="49"/>
  <c r="P885" i="49"/>
  <c r="O885" i="49"/>
  <c r="N885" i="49"/>
  <c r="M885" i="49"/>
  <c r="L885" i="49"/>
  <c r="K885" i="49"/>
  <c r="J885" i="49"/>
  <c r="I885" i="49"/>
  <c r="H885" i="49"/>
  <c r="G885" i="49"/>
  <c r="F885" i="49"/>
  <c r="E885" i="49"/>
  <c r="C885" i="49"/>
  <c r="B885" i="49"/>
  <c r="FX885" i="49" s="1"/>
  <c r="GN884" i="49"/>
  <c r="GL884" i="49"/>
  <c r="GJ884" i="49"/>
  <c r="GH884" i="49"/>
  <c r="GC884" i="49"/>
  <c r="GA884" i="49"/>
  <c r="FY884" i="49"/>
  <c r="FK884" i="49"/>
  <c r="FH884" i="49"/>
  <c r="FF884" i="49"/>
  <c r="FB884" i="49"/>
  <c r="FA884" i="49"/>
  <c r="ER884" i="49"/>
  <c r="EK884" i="49"/>
  <c r="EI884" i="49"/>
  <c r="EG884" i="49"/>
  <c r="EE884" i="49"/>
  <c r="EB884" i="49"/>
  <c r="DV884" i="49"/>
  <c r="DQ884" i="49"/>
  <c r="DO884" i="49"/>
  <c r="DM884" i="49"/>
  <c r="DK884" i="49"/>
  <c r="DI884" i="49"/>
  <c r="DG884" i="49"/>
  <c r="DE884" i="49"/>
  <c r="CW884" i="49"/>
  <c r="CU884" i="49"/>
  <c r="BY884" i="49"/>
  <c r="BT884" i="49"/>
  <c r="BP884" i="49"/>
  <c r="BO884" i="49"/>
  <c r="BI884" i="49"/>
  <c r="BG884" i="49"/>
  <c r="BE884" i="49"/>
  <c r="BA884" i="49"/>
  <c r="AY884" i="49"/>
  <c r="AR884" i="49"/>
  <c r="AQ884" i="49"/>
  <c r="AP884" i="49"/>
  <c r="AO884" i="49"/>
  <c r="AN884" i="49"/>
  <c r="AM884" i="49"/>
  <c r="AK884" i="49"/>
  <c r="AJ884" i="49"/>
  <c r="AC884" i="49"/>
  <c r="AB884" i="49"/>
  <c r="AA884" i="49"/>
  <c r="X884" i="49"/>
  <c r="W884" i="49"/>
  <c r="V884" i="49"/>
  <c r="U884" i="49"/>
  <c r="T884" i="49"/>
  <c r="S884" i="49"/>
  <c r="R884" i="49"/>
  <c r="Q884" i="49"/>
  <c r="P884" i="49"/>
  <c r="O884" i="49"/>
  <c r="N884" i="49"/>
  <c r="M884" i="49"/>
  <c r="L884" i="49"/>
  <c r="K884" i="49"/>
  <c r="J884" i="49"/>
  <c r="I884" i="49"/>
  <c r="H884" i="49"/>
  <c r="G884" i="49"/>
  <c r="F884" i="49"/>
  <c r="E884" i="49"/>
  <c r="C884" i="49"/>
  <c r="B884" i="49"/>
  <c r="FX884" i="49" s="1"/>
  <c r="GN883" i="49"/>
  <c r="GL883" i="49"/>
  <c r="GJ883" i="49"/>
  <c r="GH883" i="49"/>
  <c r="GC883" i="49"/>
  <c r="GA883" i="49"/>
  <c r="FY883" i="49"/>
  <c r="FK883" i="49"/>
  <c r="FH883" i="49"/>
  <c r="FF883" i="49"/>
  <c r="FB883" i="49"/>
  <c r="FA883" i="49"/>
  <c r="ER883" i="49"/>
  <c r="EK883" i="49"/>
  <c r="EI883" i="49"/>
  <c r="EG883" i="49"/>
  <c r="EE883" i="49"/>
  <c r="EB883" i="49"/>
  <c r="DV883" i="49"/>
  <c r="DQ883" i="49"/>
  <c r="DO883" i="49"/>
  <c r="DM883" i="49"/>
  <c r="DK883" i="49"/>
  <c r="DI883" i="49"/>
  <c r="DG883" i="49"/>
  <c r="DE883" i="49"/>
  <c r="CW883" i="49"/>
  <c r="CU883" i="49"/>
  <c r="BY883" i="49"/>
  <c r="BT883" i="49"/>
  <c r="BP883" i="49"/>
  <c r="BO883" i="49"/>
  <c r="BI883" i="49"/>
  <c r="BG883" i="49"/>
  <c r="BE883" i="49"/>
  <c r="BA883" i="49"/>
  <c r="AY883" i="49"/>
  <c r="AR883" i="49"/>
  <c r="AQ883" i="49"/>
  <c r="AP883" i="49"/>
  <c r="AO883" i="49"/>
  <c r="AN883" i="49"/>
  <c r="AM883" i="49"/>
  <c r="AK883" i="49"/>
  <c r="AJ883" i="49"/>
  <c r="AC883" i="49"/>
  <c r="AB883" i="49"/>
  <c r="AA883" i="49"/>
  <c r="X883" i="49"/>
  <c r="W883" i="49"/>
  <c r="V883" i="49"/>
  <c r="U883" i="49"/>
  <c r="T883" i="49"/>
  <c r="S883" i="49"/>
  <c r="R883" i="49"/>
  <c r="Q883" i="49"/>
  <c r="P883" i="49"/>
  <c r="O883" i="49"/>
  <c r="N883" i="49"/>
  <c r="M883" i="49"/>
  <c r="L883" i="49"/>
  <c r="K883" i="49"/>
  <c r="J883" i="49"/>
  <c r="I883" i="49"/>
  <c r="H883" i="49"/>
  <c r="G883" i="49"/>
  <c r="F883" i="49"/>
  <c r="E883" i="49"/>
  <c r="C883" i="49"/>
  <c r="B883" i="49"/>
  <c r="FX883" i="49" s="1"/>
  <c r="GN882" i="49"/>
  <c r="GL882" i="49"/>
  <c r="GJ882" i="49"/>
  <c r="GH882" i="49"/>
  <c r="GC882" i="49"/>
  <c r="GA882" i="49"/>
  <c r="FY882" i="49"/>
  <c r="FK882" i="49"/>
  <c r="FH882" i="49"/>
  <c r="FF882" i="49"/>
  <c r="FB882" i="49"/>
  <c r="FA882" i="49"/>
  <c r="ER882" i="49"/>
  <c r="EK882" i="49"/>
  <c r="EI882" i="49"/>
  <c r="EG882" i="49"/>
  <c r="EE882" i="49"/>
  <c r="EB882" i="49"/>
  <c r="DV882" i="49"/>
  <c r="DQ882" i="49"/>
  <c r="DO882" i="49"/>
  <c r="DM882" i="49"/>
  <c r="DK882" i="49"/>
  <c r="DI882" i="49"/>
  <c r="DG882" i="49"/>
  <c r="DE882" i="49"/>
  <c r="CW882" i="49"/>
  <c r="CU882" i="49"/>
  <c r="BY882" i="49"/>
  <c r="BT882" i="49"/>
  <c r="BP882" i="49"/>
  <c r="BO882" i="49"/>
  <c r="BI882" i="49"/>
  <c r="BG882" i="49"/>
  <c r="BE882" i="49"/>
  <c r="BA882" i="49"/>
  <c r="AY882" i="49"/>
  <c r="AR882" i="49"/>
  <c r="AQ882" i="49"/>
  <c r="AP882" i="49"/>
  <c r="AO882" i="49"/>
  <c r="AN882" i="49"/>
  <c r="AM882" i="49"/>
  <c r="AK882" i="49"/>
  <c r="AJ882" i="49"/>
  <c r="AC882" i="49"/>
  <c r="AB882" i="49"/>
  <c r="AA882" i="49"/>
  <c r="X882" i="49"/>
  <c r="W882" i="49"/>
  <c r="V882" i="49"/>
  <c r="U882" i="49"/>
  <c r="T882" i="49"/>
  <c r="S882" i="49"/>
  <c r="R882" i="49"/>
  <c r="Q882" i="49"/>
  <c r="P882" i="49"/>
  <c r="O882" i="49"/>
  <c r="N882" i="49"/>
  <c r="M882" i="49"/>
  <c r="L882" i="49"/>
  <c r="K882" i="49"/>
  <c r="J882" i="49"/>
  <c r="I882" i="49"/>
  <c r="H882" i="49"/>
  <c r="G882" i="49"/>
  <c r="F882" i="49"/>
  <c r="E882" i="49"/>
  <c r="C882" i="49"/>
  <c r="B882" i="49"/>
  <c r="FX882" i="49" s="1"/>
  <c r="GN881" i="49"/>
  <c r="GL881" i="49"/>
  <c r="GJ881" i="49"/>
  <c r="GH881" i="49"/>
  <c r="GC881" i="49"/>
  <c r="GA881" i="49"/>
  <c r="FY881" i="49"/>
  <c r="FK881" i="49"/>
  <c r="FH881" i="49"/>
  <c r="FF881" i="49"/>
  <c r="FB881" i="49"/>
  <c r="FA881" i="49"/>
  <c r="ER881" i="49"/>
  <c r="EK881" i="49"/>
  <c r="EI881" i="49"/>
  <c r="EG881" i="49"/>
  <c r="EE881" i="49"/>
  <c r="EB881" i="49"/>
  <c r="DV881" i="49"/>
  <c r="DQ881" i="49"/>
  <c r="DO881" i="49"/>
  <c r="DM881" i="49"/>
  <c r="DK881" i="49"/>
  <c r="DI881" i="49"/>
  <c r="DG881" i="49"/>
  <c r="DE881" i="49"/>
  <c r="CW881" i="49"/>
  <c r="CU881" i="49"/>
  <c r="BY881" i="49"/>
  <c r="BT881" i="49"/>
  <c r="BP881" i="49"/>
  <c r="BO881" i="49"/>
  <c r="BI881" i="49"/>
  <c r="BG881" i="49"/>
  <c r="BE881" i="49"/>
  <c r="BA881" i="49"/>
  <c r="AY881" i="49"/>
  <c r="AR881" i="49"/>
  <c r="AQ881" i="49"/>
  <c r="AP881" i="49"/>
  <c r="AO881" i="49"/>
  <c r="AN881" i="49"/>
  <c r="AM881" i="49"/>
  <c r="AK881" i="49"/>
  <c r="AJ881" i="49"/>
  <c r="AC881" i="49"/>
  <c r="AB881" i="49"/>
  <c r="AA881" i="49"/>
  <c r="X881" i="49"/>
  <c r="W881" i="49"/>
  <c r="V881" i="49"/>
  <c r="U881" i="49"/>
  <c r="T881" i="49"/>
  <c r="S881" i="49"/>
  <c r="R881" i="49"/>
  <c r="Q881" i="49"/>
  <c r="P881" i="49"/>
  <c r="O881" i="49"/>
  <c r="N881" i="49"/>
  <c r="M881" i="49"/>
  <c r="L881" i="49"/>
  <c r="K881" i="49"/>
  <c r="J881" i="49"/>
  <c r="I881" i="49"/>
  <c r="H881" i="49"/>
  <c r="G881" i="49"/>
  <c r="F881" i="49"/>
  <c r="E881" i="49"/>
  <c r="C881" i="49"/>
  <c r="B881" i="49"/>
  <c r="FX881" i="49" s="1"/>
  <c r="GN880" i="49"/>
  <c r="GL880" i="49"/>
  <c r="GJ880" i="49"/>
  <c r="GH880" i="49"/>
  <c r="GC880" i="49"/>
  <c r="GA880" i="49"/>
  <c r="FY880" i="49"/>
  <c r="FK880" i="49"/>
  <c r="FH880" i="49"/>
  <c r="FF880" i="49"/>
  <c r="FB880" i="49"/>
  <c r="FA880" i="49"/>
  <c r="ER880" i="49"/>
  <c r="EK880" i="49"/>
  <c r="EI880" i="49"/>
  <c r="EG880" i="49"/>
  <c r="EE880" i="49"/>
  <c r="EB880" i="49"/>
  <c r="DV880" i="49"/>
  <c r="DQ880" i="49"/>
  <c r="DO880" i="49"/>
  <c r="DM880" i="49"/>
  <c r="DK880" i="49"/>
  <c r="DI880" i="49"/>
  <c r="DG880" i="49"/>
  <c r="DE880" i="49"/>
  <c r="CW880" i="49"/>
  <c r="CU880" i="49"/>
  <c r="BY880" i="49"/>
  <c r="BT880" i="49"/>
  <c r="BP880" i="49"/>
  <c r="BO880" i="49"/>
  <c r="BI880" i="49"/>
  <c r="BG880" i="49"/>
  <c r="BE880" i="49"/>
  <c r="BA880" i="49"/>
  <c r="AY880" i="49"/>
  <c r="AR880" i="49"/>
  <c r="AQ880" i="49"/>
  <c r="AP880" i="49"/>
  <c r="AO880" i="49"/>
  <c r="AN880" i="49"/>
  <c r="AM880" i="49"/>
  <c r="AK880" i="49"/>
  <c r="AJ880" i="49"/>
  <c r="AC880" i="49"/>
  <c r="AB880" i="49"/>
  <c r="AA880" i="49"/>
  <c r="X880" i="49"/>
  <c r="W880" i="49"/>
  <c r="V880" i="49"/>
  <c r="U880" i="49"/>
  <c r="T880" i="49"/>
  <c r="S880" i="49"/>
  <c r="R880" i="49"/>
  <c r="Q880" i="49"/>
  <c r="P880" i="49"/>
  <c r="O880" i="49"/>
  <c r="N880" i="49"/>
  <c r="M880" i="49"/>
  <c r="L880" i="49"/>
  <c r="K880" i="49"/>
  <c r="J880" i="49"/>
  <c r="I880" i="49"/>
  <c r="H880" i="49"/>
  <c r="G880" i="49"/>
  <c r="F880" i="49"/>
  <c r="E880" i="49"/>
  <c r="C880" i="49"/>
  <c r="B880" i="49"/>
  <c r="FX880" i="49" s="1"/>
  <c r="GN879" i="49"/>
  <c r="GL879" i="49"/>
  <c r="GJ879" i="49"/>
  <c r="GH879" i="49"/>
  <c r="GC879" i="49"/>
  <c r="GA879" i="49"/>
  <c r="FY879" i="49"/>
  <c r="FK879" i="49"/>
  <c r="FH879" i="49"/>
  <c r="FF879" i="49"/>
  <c r="FB879" i="49"/>
  <c r="FA879" i="49"/>
  <c r="ER879" i="49"/>
  <c r="EK879" i="49"/>
  <c r="EI879" i="49"/>
  <c r="EG879" i="49"/>
  <c r="EE879" i="49"/>
  <c r="EB879" i="49"/>
  <c r="DV879" i="49"/>
  <c r="DQ879" i="49"/>
  <c r="DO879" i="49"/>
  <c r="DM879" i="49"/>
  <c r="DK879" i="49"/>
  <c r="DI879" i="49"/>
  <c r="DG879" i="49"/>
  <c r="DE879" i="49"/>
  <c r="CW879" i="49"/>
  <c r="CU879" i="49"/>
  <c r="BY879" i="49"/>
  <c r="BT879" i="49"/>
  <c r="BP879" i="49"/>
  <c r="BO879" i="49"/>
  <c r="BI879" i="49"/>
  <c r="BG879" i="49"/>
  <c r="BE879" i="49"/>
  <c r="BA879" i="49"/>
  <c r="AY879" i="49"/>
  <c r="AR879" i="49"/>
  <c r="AQ879" i="49"/>
  <c r="AP879" i="49"/>
  <c r="AO879" i="49"/>
  <c r="AN879" i="49"/>
  <c r="AM879" i="49"/>
  <c r="AK879" i="49"/>
  <c r="AJ879" i="49"/>
  <c r="AC879" i="49"/>
  <c r="AB879" i="49"/>
  <c r="AA879" i="49"/>
  <c r="X879" i="49"/>
  <c r="W879" i="49"/>
  <c r="V879" i="49"/>
  <c r="U879" i="49"/>
  <c r="T879" i="49"/>
  <c r="S879" i="49"/>
  <c r="R879" i="49"/>
  <c r="Q879" i="49"/>
  <c r="P879" i="49"/>
  <c r="O879" i="49"/>
  <c r="N879" i="49"/>
  <c r="M879" i="49"/>
  <c r="L879" i="49"/>
  <c r="K879" i="49"/>
  <c r="J879" i="49"/>
  <c r="I879" i="49"/>
  <c r="H879" i="49"/>
  <c r="G879" i="49"/>
  <c r="F879" i="49"/>
  <c r="E879" i="49"/>
  <c r="C879" i="49"/>
  <c r="B879" i="49"/>
  <c r="FX879" i="49" s="1"/>
  <c r="GN878" i="49"/>
  <c r="GL878" i="49"/>
  <c r="GJ878" i="49"/>
  <c r="GH878" i="49"/>
  <c r="GC878" i="49"/>
  <c r="GA878" i="49"/>
  <c r="FY878" i="49"/>
  <c r="FK878" i="49"/>
  <c r="FH878" i="49"/>
  <c r="FF878" i="49"/>
  <c r="FB878" i="49"/>
  <c r="FA878" i="49"/>
  <c r="ER878" i="49"/>
  <c r="EK878" i="49"/>
  <c r="EI878" i="49"/>
  <c r="EG878" i="49"/>
  <c r="EE878" i="49"/>
  <c r="EB878" i="49"/>
  <c r="DV878" i="49"/>
  <c r="DQ878" i="49"/>
  <c r="DO878" i="49"/>
  <c r="DM878" i="49"/>
  <c r="DK878" i="49"/>
  <c r="DI878" i="49"/>
  <c r="DG878" i="49"/>
  <c r="DE878" i="49"/>
  <c r="CW878" i="49"/>
  <c r="CU878" i="49"/>
  <c r="BY878" i="49"/>
  <c r="BT878" i="49"/>
  <c r="BP878" i="49"/>
  <c r="BO878" i="49"/>
  <c r="BI878" i="49"/>
  <c r="BG878" i="49"/>
  <c r="BE878" i="49"/>
  <c r="BA878" i="49"/>
  <c r="AY878" i="49"/>
  <c r="AR878" i="49"/>
  <c r="AQ878" i="49"/>
  <c r="AP878" i="49"/>
  <c r="AO878" i="49"/>
  <c r="AN878" i="49"/>
  <c r="AM878" i="49"/>
  <c r="AK878" i="49"/>
  <c r="AJ878" i="49"/>
  <c r="AC878" i="49"/>
  <c r="AB878" i="49"/>
  <c r="AA878" i="49"/>
  <c r="X878" i="49"/>
  <c r="W878" i="49"/>
  <c r="V878" i="49"/>
  <c r="U878" i="49"/>
  <c r="T878" i="49"/>
  <c r="S878" i="49"/>
  <c r="R878" i="49"/>
  <c r="Q878" i="49"/>
  <c r="P878" i="49"/>
  <c r="O878" i="49"/>
  <c r="N878" i="49"/>
  <c r="M878" i="49"/>
  <c r="L878" i="49"/>
  <c r="K878" i="49"/>
  <c r="J878" i="49"/>
  <c r="I878" i="49"/>
  <c r="H878" i="49"/>
  <c r="G878" i="49"/>
  <c r="F878" i="49"/>
  <c r="E878" i="49"/>
  <c r="C878" i="49"/>
  <c r="B878" i="49"/>
  <c r="FX878" i="49" s="1"/>
  <c r="GN877" i="49"/>
  <c r="GL877" i="49"/>
  <c r="GJ877" i="49"/>
  <c r="GH877" i="49"/>
  <c r="GC877" i="49"/>
  <c r="GA877" i="49"/>
  <c r="FY877" i="49"/>
  <c r="FK877" i="49"/>
  <c r="FH877" i="49"/>
  <c r="FF877" i="49"/>
  <c r="FB877" i="49"/>
  <c r="FA877" i="49"/>
  <c r="ER877" i="49"/>
  <c r="EK877" i="49"/>
  <c r="EI877" i="49"/>
  <c r="EG877" i="49"/>
  <c r="EE877" i="49"/>
  <c r="EB877" i="49"/>
  <c r="DV877" i="49"/>
  <c r="DQ877" i="49"/>
  <c r="DO877" i="49"/>
  <c r="DM877" i="49"/>
  <c r="DK877" i="49"/>
  <c r="DI877" i="49"/>
  <c r="DG877" i="49"/>
  <c r="DE877" i="49"/>
  <c r="CW877" i="49"/>
  <c r="CU877" i="49"/>
  <c r="BY877" i="49"/>
  <c r="BT877" i="49"/>
  <c r="BP877" i="49"/>
  <c r="BO877" i="49"/>
  <c r="BI877" i="49"/>
  <c r="BG877" i="49"/>
  <c r="BE877" i="49"/>
  <c r="BA877" i="49"/>
  <c r="AY877" i="49"/>
  <c r="AR877" i="49"/>
  <c r="AQ877" i="49"/>
  <c r="AP877" i="49"/>
  <c r="AO877" i="49"/>
  <c r="AN877" i="49"/>
  <c r="AM877" i="49"/>
  <c r="AK877" i="49"/>
  <c r="AJ877" i="49"/>
  <c r="AC877" i="49"/>
  <c r="AB877" i="49"/>
  <c r="AA877" i="49"/>
  <c r="X877" i="49"/>
  <c r="W877" i="49"/>
  <c r="V877" i="49"/>
  <c r="U877" i="49"/>
  <c r="T877" i="49"/>
  <c r="S877" i="49"/>
  <c r="R877" i="49"/>
  <c r="Q877" i="49"/>
  <c r="P877" i="49"/>
  <c r="O877" i="49"/>
  <c r="N877" i="49"/>
  <c r="M877" i="49"/>
  <c r="L877" i="49"/>
  <c r="K877" i="49"/>
  <c r="J877" i="49"/>
  <c r="I877" i="49"/>
  <c r="H877" i="49"/>
  <c r="G877" i="49"/>
  <c r="F877" i="49"/>
  <c r="E877" i="49"/>
  <c r="C877" i="49"/>
  <c r="B877" i="49"/>
  <c r="FX877" i="49" s="1"/>
  <c r="GN876" i="49"/>
  <c r="GL876" i="49"/>
  <c r="GJ876" i="49"/>
  <c r="GH876" i="49"/>
  <c r="GC876" i="49"/>
  <c r="GA876" i="49"/>
  <c r="FY876" i="49"/>
  <c r="FK876" i="49"/>
  <c r="FH876" i="49"/>
  <c r="FF876" i="49"/>
  <c r="FB876" i="49"/>
  <c r="FA876" i="49"/>
  <c r="ER876" i="49"/>
  <c r="EK876" i="49"/>
  <c r="EI876" i="49"/>
  <c r="EG876" i="49"/>
  <c r="EE876" i="49"/>
  <c r="EB876" i="49"/>
  <c r="DV876" i="49"/>
  <c r="DQ876" i="49"/>
  <c r="DO876" i="49"/>
  <c r="DM876" i="49"/>
  <c r="DK876" i="49"/>
  <c r="DI876" i="49"/>
  <c r="DG876" i="49"/>
  <c r="DE876" i="49"/>
  <c r="CW876" i="49"/>
  <c r="CU876" i="49"/>
  <c r="BY876" i="49"/>
  <c r="BT876" i="49"/>
  <c r="BP876" i="49"/>
  <c r="BO876" i="49"/>
  <c r="BI876" i="49"/>
  <c r="BG876" i="49"/>
  <c r="BE876" i="49"/>
  <c r="BA876" i="49"/>
  <c r="AY876" i="49"/>
  <c r="AR876" i="49"/>
  <c r="AQ876" i="49"/>
  <c r="AP876" i="49"/>
  <c r="AO876" i="49"/>
  <c r="AN876" i="49"/>
  <c r="AM876" i="49"/>
  <c r="AK876" i="49"/>
  <c r="AJ876" i="49"/>
  <c r="AC876" i="49"/>
  <c r="AB876" i="49"/>
  <c r="AA876" i="49"/>
  <c r="X876" i="49"/>
  <c r="W876" i="49"/>
  <c r="V876" i="49"/>
  <c r="U876" i="49"/>
  <c r="T876" i="49"/>
  <c r="S876" i="49"/>
  <c r="R876" i="49"/>
  <c r="Q876" i="49"/>
  <c r="P876" i="49"/>
  <c r="O876" i="49"/>
  <c r="N876" i="49"/>
  <c r="M876" i="49"/>
  <c r="L876" i="49"/>
  <c r="K876" i="49"/>
  <c r="J876" i="49"/>
  <c r="I876" i="49"/>
  <c r="H876" i="49"/>
  <c r="G876" i="49"/>
  <c r="F876" i="49"/>
  <c r="E876" i="49"/>
  <c r="C876" i="49"/>
  <c r="B876" i="49"/>
  <c r="FX876" i="49" s="1"/>
  <c r="GN875" i="49"/>
  <c r="GL875" i="49"/>
  <c r="GJ875" i="49"/>
  <c r="GH875" i="49"/>
  <c r="GC875" i="49"/>
  <c r="GA875" i="49"/>
  <c r="FY875" i="49"/>
  <c r="FK875" i="49"/>
  <c r="FH875" i="49"/>
  <c r="FF875" i="49"/>
  <c r="FB875" i="49"/>
  <c r="FA875" i="49"/>
  <c r="ER875" i="49"/>
  <c r="EK875" i="49"/>
  <c r="EI875" i="49"/>
  <c r="EG875" i="49"/>
  <c r="EE875" i="49"/>
  <c r="EB875" i="49"/>
  <c r="DV875" i="49"/>
  <c r="DQ875" i="49"/>
  <c r="DO875" i="49"/>
  <c r="DM875" i="49"/>
  <c r="DK875" i="49"/>
  <c r="DI875" i="49"/>
  <c r="DG875" i="49"/>
  <c r="DE875" i="49"/>
  <c r="CW875" i="49"/>
  <c r="CU875" i="49"/>
  <c r="BY875" i="49"/>
  <c r="BT875" i="49"/>
  <c r="BP875" i="49"/>
  <c r="BO875" i="49"/>
  <c r="BI875" i="49"/>
  <c r="BG875" i="49"/>
  <c r="BE875" i="49"/>
  <c r="BA875" i="49"/>
  <c r="AY875" i="49"/>
  <c r="AR875" i="49"/>
  <c r="AQ875" i="49"/>
  <c r="AP875" i="49"/>
  <c r="AO875" i="49"/>
  <c r="AN875" i="49"/>
  <c r="AM875" i="49"/>
  <c r="AK875" i="49"/>
  <c r="AJ875" i="49"/>
  <c r="AC875" i="49"/>
  <c r="AB875" i="49"/>
  <c r="AA875" i="49"/>
  <c r="X875" i="49"/>
  <c r="W875" i="49"/>
  <c r="V875" i="49"/>
  <c r="U875" i="49"/>
  <c r="T875" i="49"/>
  <c r="S875" i="49"/>
  <c r="R875" i="49"/>
  <c r="Q875" i="49"/>
  <c r="P875" i="49"/>
  <c r="O875" i="49"/>
  <c r="N875" i="49"/>
  <c r="M875" i="49"/>
  <c r="L875" i="49"/>
  <c r="K875" i="49"/>
  <c r="J875" i="49"/>
  <c r="I875" i="49"/>
  <c r="H875" i="49"/>
  <c r="G875" i="49"/>
  <c r="F875" i="49"/>
  <c r="E875" i="49"/>
  <c r="C875" i="49"/>
  <c r="B875" i="49"/>
  <c r="FX875" i="49" s="1"/>
  <c r="GN874" i="49"/>
  <c r="GL874" i="49"/>
  <c r="GJ874" i="49"/>
  <c r="GH874" i="49"/>
  <c r="GC874" i="49"/>
  <c r="GA874" i="49"/>
  <c r="FY874" i="49"/>
  <c r="FK874" i="49"/>
  <c r="FH874" i="49"/>
  <c r="FF874" i="49"/>
  <c r="FB874" i="49"/>
  <c r="FA874" i="49"/>
  <c r="ER874" i="49"/>
  <c r="EK874" i="49"/>
  <c r="EI874" i="49"/>
  <c r="EG874" i="49"/>
  <c r="EE874" i="49"/>
  <c r="EB874" i="49"/>
  <c r="DV874" i="49"/>
  <c r="DQ874" i="49"/>
  <c r="DO874" i="49"/>
  <c r="DM874" i="49"/>
  <c r="DK874" i="49"/>
  <c r="DI874" i="49"/>
  <c r="DG874" i="49"/>
  <c r="DE874" i="49"/>
  <c r="CW874" i="49"/>
  <c r="CU874" i="49"/>
  <c r="BY874" i="49"/>
  <c r="BT874" i="49"/>
  <c r="BP874" i="49"/>
  <c r="BO874" i="49"/>
  <c r="BI874" i="49"/>
  <c r="BG874" i="49"/>
  <c r="BE874" i="49"/>
  <c r="BA874" i="49"/>
  <c r="AY874" i="49"/>
  <c r="AR874" i="49"/>
  <c r="AQ874" i="49"/>
  <c r="AP874" i="49"/>
  <c r="AO874" i="49"/>
  <c r="AN874" i="49"/>
  <c r="AM874" i="49"/>
  <c r="AK874" i="49"/>
  <c r="AJ874" i="49"/>
  <c r="AC874" i="49"/>
  <c r="AB874" i="49"/>
  <c r="AA874" i="49"/>
  <c r="X874" i="49"/>
  <c r="W874" i="49"/>
  <c r="V874" i="49"/>
  <c r="U874" i="49"/>
  <c r="T874" i="49"/>
  <c r="S874" i="49"/>
  <c r="R874" i="49"/>
  <c r="Q874" i="49"/>
  <c r="P874" i="49"/>
  <c r="O874" i="49"/>
  <c r="N874" i="49"/>
  <c r="M874" i="49"/>
  <c r="L874" i="49"/>
  <c r="K874" i="49"/>
  <c r="J874" i="49"/>
  <c r="I874" i="49"/>
  <c r="H874" i="49"/>
  <c r="G874" i="49"/>
  <c r="F874" i="49"/>
  <c r="E874" i="49"/>
  <c r="C874" i="49"/>
  <c r="B874" i="49"/>
  <c r="FX874" i="49" s="1"/>
  <c r="GN873" i="49"/>
  <c r="GL873" i="49"/>
  <c r="GJ873" i="49"/>
  <c r="GH873" i="49"/>
  <c r="GC873" i="49"/>
  <c r="GA873" i="49"/>
  <c r="FY873" i="49"/>
  <c r="FK873" i="49"/>
  <c r="FH873" i="49"/>
  <c r="FF873" i="49"/>
  <c r="FB873" i="49"/>
  <c r="FA873" i="49"/>
  <c r="ER873" i="49"/>
  <c r="EK873" i="49"/>
  <c r="EI873" i="49"/>
  <c r="EG873" i="49"/>
  <c r="EE873" i="49"/>
  <c r="EB873" i="49"/>
  <c r="DV873" i="49"/>
  <c r="DQ873" i="49"/>
  <c r="DO873" i="49"/>
  <c r="DM873" i="49"/>
  <c r="DK873" i="49"/>
  <c r="DI873" i="49"/>
  <c r="DG873" i="49"/>
  <c r="DE873" i="49"/>
  <c r="CW873" i="49"/>
  <c r="CU873" i="49"/>
  <c r="BY873" i="49"/>
  <c r="BT873" i="49"/>
  <c r="BP873" i="49"/>
  <c r="BO873" i="49"/>
  <c r="BI873" i="49"/>
  <c r="BG873" i="49"/>
  <c r="BE873" i="49"/>
  <c r="BA873" i="49"/>
  <c r="AY873" i="49"/>
  <c r="AR873" i="49"/>
  <c r="AQ873" i="49"/>
  <c r="AP873" i="49"/>
  <c r="AO873" i="49"/>
  <c r="AN873" i="49"/>
  <c r="AM873" i="49"/>
  <c r="AK873" i="49"/>
  <c r="AJ873" i="49"/>
  <c r="AC873" i="49"/>
  <c r="AB873" i="49"/>
  <c r="AA873" i="49"/>
  <c r="X873" i="49"/>
  <c r="W873" i="49"/>
  <c r="V873" i="49"/>
  <c r="U873" i="49"/>
  <c r="T873" i="49"/>
  <c r="S873" i="49"/>
  <c r="R873" i="49"/>
  <c r="Q873" i="49"/>
  <c r="P873" i="49"/>
  <c r="O873" i="49"/>
  <c r="N873" i="49"/>
  <c r="M873" i="49"/>
  <c r="L873" i="49"/>
  <c r="K873" i="49"/>
  <c r="J873" i="49"/>
  <c r="I873" i="49"/>
  <c r="H873" i="49"/>
  <c r="G873" i="49"/>
  <c r="F873" i="49"/>
  <c r="E873" i="49"/>
  <c r="C873" i="49"/>
  <c r="B873" i="49"/>
  <c r="FX873" i="49" s="1"/>
  <c r="GN872" i="49"/>
  <c r="GL872" i="49"/>
  <c r="GJ872" i="49"/>
  <c r="GH872" i="49"/>
  <c r="GC872" i="49"/>
  <c r="GA872" i="49"/>
  <c r="FY872" i="49"/>
  <c r="FK872" i="49"/>
  <c r="FH872" i="49"/>
  <c r="FF872" i="49"/>
  <c r="FB872" i="49"/>
  <c r="FA872" i="49"/>
  <c r="ER872" i="49"/>
  <c r="EK872" i="49"/>
  <c r="EI872" i="49"/>
  <c r="EG872" i="49"/>
  <c r="EE872" i="49"/>
  <c r="EB872" i="49"/>
  <c r="DV872" i="49"/>
  <c r="DQ872" i="49"/>
  <c r="DO872" i="49"/>
  <c r="DM872" i="49"/>
  <c r="DK872" i="49"/>
  <c r="DI872" i="49"/>
  <c r="DG872" i="49"/>
  <c r="DE872" i="49"/>
  <c r="CW872" i="49"/>
  <c r="CU872" i="49"/>
  <c r="BY872" i="49"/>
  <c r="BT872" i="49"/>
  <c r="BP872" i="49"/>
  <c r="BO872" i="49"/>
  <c r="BI872" i="49"/>
  <c r="BG872" i="49"/>
  <c r="BE872" i="49"/>
  <c r="BA872" i="49"/>
  <c r="AY872" i="49"/>
  <c r="AR872" i="49"/>
  <c r="AQ872" i="49"/>
  <c r="AP872" i="49"/>
  <c r="AO872" i="49"/>
  <c r="AN872" i="49"/>
  <c r="AM872" i="49"/>
  <c r="AK872" i="49"/>
  <c r="AJ872" i="49"/>
  <c r="AC872" i="49"/>
  <c r="AB872" i="49"/>
  <c r="AA872" i="49"/>
  <c r="X872" i="49"/>
  <c r="W872" i="49"/>
  <c r="V872" i="49"/>
  <c r="U872" i="49"/>
  <c r="T872" i="49"/>
  <c r="S872" i="49"/>
  <c r="R872" i="49"/>
  <c r="Q872" i="49"/>
  <c r="P872" i="49"/>
  <c r="O872" i="49"/>
  <c r="N872" i="49"/>
  <c r="M872" i="49"/>
  <c r="L872" i="49"/>
  <c r="K872" i="49"/>
  <c r="J872" i="49"/>
  <c r="I872" i="49"/>
  <c r="H872" i="49"/>
  <c r="G872" i="49"/>
  <c r="F872" i="49"/>
  <c r="E872" i="49"/>
  <c r="C872" i="49"/>
  <c r="B872" i="49"/>
  <c r="FX872" i="49" s="1"/>
  <c r="GN871" i="49"/>
  <c r="GL871" i="49"/>
  <c r="GJ871" i="49"/>
  <c r="GH871" i="49"/>
  <c r="GC871" i="49"/>
  <c r="GA871" i="49"/>
  <c r="FY871" i="49"/>
  <c r="FK871" i="49"/>
  <c r="FH871" i="49"/>
  <c r="FF871" i="49"/>
  <c r="FB871" i="49"/>
  <c r="FA871" i="49"/>
  <c r="ER871" i="49"/>
  <c r="EK871" i="49"/>
  <c r="EI871" i="49"/>
  <c r="EG871" i="49"/>
  <c r="EE871" i="49"/>
  <c r="EB871" i="49"/>
  <c r="DV871" i="49"/>
  <c r="DQ871" i="49"/>
  <c r="DO871" i="49"/>
  <c r="DM871" i="49"/>
  <c r="DK871" i="49"/>
  <c r="DI871" i="49"/>
  <c r="DG871" i="49"/>
  <c r="DE871" i="49"/>
  <c r="CW871" i="49"/>
  <c r="CU871" i="49"/>
  <c r="BY871" i="49"/>
  <c r="BT871" i="49"/>
  <c r="BP871" i="49"/>
  <c r="BO871" i="49"/>
  <c r="BI871" i="49"/>
  <c r="BG871" i="49"/>
  <c r="BE871" i="49"/>
  <c r="BA871" i="49"/>
  <c r="AY871" i="49"/>
  <c r="AR871" i="49"/>
  <c r="AQ871" i="49"/>
  <c r="AP871" i="49"/>
  <c r="AO871" i="49"/>
  <c r="AN871" i="49"/>
  <c r="AM871" i="49"/>
  <c r="AK871" i="49"/>
  <c r="AJ871" i="49"/>
  <c r="AC871" i="49"/>
  <c r="AB871" i="49"/>
  <c r="AA871" i="49"/>
  <c r="X871" i="49"/>
  <c r="W871" i="49"/>
  <c r="V871" i="49"/>
  <c r="U871" i="49"/>
  <c r="T871" i="49"/>
  <c r="S871" i="49"/>
  <c r="R871" i="49"/>
  <c r="Q871" i="49"/>
  <c r="P871" i="49"/>
  <c r="O871" i="49"/>
  <c r="N871" i="49"/>
  <c r="M871" i="49"/>
  <c r="L871" i="49"/>
  <c r="K871" i="49"/>
  <c r="J871" i="49"/>
  <c r="I871" i="49"/>
  <c r="H871" i="49"/>
  <c r="G871" i="49"/>
  <c r="F871" i="49"/>
  <c r="E871" i="49"/>
  <c r="C871" i="49"/>
  <c r="B871" i="49"/>
  <c r="FX871" i="49" s="1"/>
  <c r="GN870" i="49"/>
  <c r="GL870" i="49"/>
  <c r="GJ870" i="49"/>
  <c r="GH870" i="49"/>
  <c r="GC870" i="49"/>
  <c r="GA870" i="49"/>
  <c r="FY870" i="49"/>
  <c r="FK870" i="49"/>
  <c r="FH870" i="49"/>
  <c r="FF870" i="49"/>
  <c r="FB870" i="49"/>
  <c r="FA870" i="49"/>
  <c r="ER870" i="49"/>
  <c r="EK870" i="49"/>
  <c r="EI870" i="49"/>
  <c r="EG870" i="49"/>
  <c r="EE870" i="49"/>
  <c r="EB870" i="49"/>
  <c r="DV870" i="49"/>
  <c r="DQ870" i="49"/>
  <c r="DO870" i="49"/>
  <c r="DM870" i="49"/>
  <c r="DK870" i="49"/>
  <c r="DI870" i="49"/>
  <c r="DG870" i="49"/>
  <c r="DE870" i="49"/>
  <c r="CW870" i="49"/>
  <c r="CU870" i="49"/>
  <c r="BY870" i="49"/>
  <c r="BT870" i="49"/>
  <c r="BP870" i="49"/>
  <c r="BO870" i="49"/>
  <c r="BI870" i="49"/>
  <c r="BG870" i="49"/>
  <c r="BE870" i="49"/>
  <c r="BA870" i="49"/>
  <c r="AY870" i="49"/>
  <c r="AR870" i="49"/>
  <c r="AQ870" i="49"/>
  <c r="AP870" i="49"/>
  <c r="AO870" i="49"/>
  <c r="AN870" i="49"/>
  <c r="AM870" i="49"/>
  <c r="AK870" i="49"/>
  <c r="AJ870" i="49"/>
  <c r="AC870" i="49"/>
  <c r="AB870" i="49"/>
  <c r="AA870" i="49"/>
  <c r="X870" i="49"/>
  <c r="W870" i="49"/>
  <c r="V870" i="49"/>
  <c r="U870" i="49"/>
  <c r="T870" i="49"/>
  <c r="S870" i="49"/>
  <c r="R870" i="49"/>
  <c r="Q870" i="49"/>
  <c r="P870" i="49"/>
  <c r="O870" i="49"/>
  <c r="N870" i="49"/>
  <c r="M870" i="49"/>
  <c r="L870" i="49"/>
  <c r="K870" i="49"/>
  <c r="J870" i="49"/>
  <c r="I870" i="49"/>
  <c r="H870" i="49"/>
  <c r="G870" i="49"/>
  <c r="F870" i="49"/>
  <c r="E870" i="49"/>
  <c r="C870" i="49"/>
  <c r="B870" i="49"/>
  <c r="FX870" i="49" s="1"/>
  <c r="GN869" i="49"/>
  <c r="GL869" i="49"/>
  <c r="GJ869" i="49"/>
  <c r="GH869" i="49"/>
  <c r="GC869" i="49"/>
  <c r="GA869" i="49"/>
  <c r="FY869" i="49"/>
  <c r="FK869" i="49"/>
  <c r="FH869" i="49"/>
  <c r="FF869" i="49"/>
  <c r="FB869" i="49"/>
  <c r="FA869" i="49"/>
  <c r="ER869" i="49"/>
  <c r="EK869" i="49"/>
  <c r="EI869" i="49"/>
  <c r="EG869" i="49"/>
  <c r="EE869" i="49"/>
  <c r="EB869" i="49"/>
  <c r="DV869" i="49"/>
  <c r="DQ869" i="49"/>
  <c r="DO869" i="49"/>
  <c r="DM869" i="49"/>
  <c r="DK869" i="49"/>
  <c r="DI869" i="49"/>
  <c r="DG869" i="49"/>
  <c r="DE869" i="49"/>
  <c r="CW869" i="49"/>
  <c r="CU869" i="49"/>
  <c r="BY869" i="49"/>
  <c r="BT869" i="49"/>
  <c r="BP869" i="49"/>
  <c r="BO869" i="49"/>
  <c r="BI869" i="49"/>
  <c r="BG869" i="49"/>
  <c r="BE869" i="49"/>
  <c r="BA869" i="49"/>
  <c r="AY869" i="49"/>
  <c r="AR869" i="49"/>
  <c r="AQ869" i="49"/>
  <c r="AP869" i="49"/>
  <c r="AO869" i="49"/>
  <c r="AN869" i="49"/>
  <c r="AM869" i="49"/>
  <c r="AK869" i="49"/>
  <c r="AJ869" i="49"/>
  <c r="AC869" i="49"/>
  <c r="AB869" i="49"/>
  <c r="AA869" i="49"/>
  <c r="X869" i="49"/>
  <c r="W869" i="49"/>
  <c r="V869" i="49"/>
  <c r="U869" i="49"/>
  <c r="T869" i="49"/>
  <c r="S869" i="49"/>
  <c r="R869" i="49"/>
  <c r="Q869" i="49"/>
  <c r="P869" i="49"/>
  <c r="O869" i="49"/>
  <c r="N869" i="49"/>
  <c r="M869" i="49"/>
  <c r="L869" i="49"/>
  <c r="K869" i="49"/>
  <c r="J869" i="49"/>
  <c r="I869" i="49"/>
  <c r="H869" i="49"/>
  <c r="G869" i="49"/>
  <c r="F869" i="49"/>
  <c r="E869" i="49"/>
  <c r="C869" i="49"/>
  <c r="B869" i="49"/>
  <c r="FX869" i="49" s="1"/>
  <c r="GN868" i="49"/>
  <c r="GL868" i="49"/>
  <c r="GJ868" i="49"/>
  <c r="GH868" i="49"/>
  <c r="GC868" i="49"/>
  <c r="GA868" i="49"/>
  <c r="FY868" i="49"/>
  <c r="FK868" i="49"/>
  <c r="FH868" i="49"/>
  <c r="FF868" i="49"/>
  <c r="FB868" i="49"/>
  <c r="FA868" i="49"/>
  <c r="ER868" i="49"/>
  <c r="EK868" i="49"/>
  <c r="EI868" i="49"/>
  <c r="EG868" i="49"/>
  <c r="EE868" i="49"/>
  <c r="EB868" i="49"/>
  <c r="DV868" i="49"/>
  <c r="DQ868" i="49"/>
  <c r="DO868" i="49"/>
  <c r="DM868" i="49"/>
  <c r="DK868" i="49"/>
  <c r="DI868" i="49"/>
  <c r="DG868" i="49"/>
  <c r="DE868" i="49"/>
  <c r="CW868" i="49"/>
  <c r="CU868" i="49"/>
  <c r="BY868" i="49"/>
  <c r="BT868" i="49"/>
  <c r="BP868" i="49"/>
  <c r="BO868" i="49"/>
  <c r="BI868" i="49"/>
  <c r="BG868" i="49"/>
  <c r="BE868" i="49"/>
  <c r="BA868" i="49"/>
  <c r="AY868" i="49"/>
  <c r="AR868" i="49"/>
  <c r="AQ868" i="49"/>
  <c r="AP868" i="49"/>
  <c r="AO868" i="49"/>
  <c r="AN868" i="49"/>
  <c r="AM868" i="49"/>
  <c r="AK868" i="49"/>
  <c r="AJ868" i="49"/>
  <c r="AC868" i="49"/>
  <c r="AB868" i="49"/>
  <c r="AA868" i="49"/>
  <c r="X868" i="49"/>
  <c r="W868" i="49"/>
  <c r="V868" i="49"/>
  <c r="U868" i="49"/>
  <c r="T868" i="49"/>
  <c r="S868" i="49"/>
  <c r="R868" i="49"/>
  <c r="Q868" i="49"/>
  <c r="P868" i="49"/>
  <c r="O868" i="49"/>
  <c r="N868" i="49"/>
  <c r="M868" i="49"/>
  <c r="L868" i="49"/>
  <c r="K868" i="49"/>
  <c r="J868" i="49"/>
  <c r="I868" i="49"/>
  <c r="H868" i="49"/>
  <c r="G868" i="49"/>
  <c r="F868" i="49"/>
  <c r="E868" i="49"/>
  <c r="C868" i="49"/>
  <c r="B868" i="49"/>
  <c r="FX868" i="49" s="1"/>
  <c r="GN867" i="49"/>
  <c r="GL867" i="49"/>
  <c r="GJ867" i="49"/>
  <c r="GH867" i="49"/>
  <c r="GC867" i="49"/>
  <c r="GA867" i="49"/>
  <c r="FY867" i="49"/>
  <c r="FK867" i="49"/>
  <c r="FH867" i="49"/>
  <c r="FF867" i="49"/>
  <c r="FB867" i="49"/>
  <c r="FA867" i="49"/>
  <c r="ER867" i="49"/>
  <c r="EK867" i="49"/>
  <c r="EI867" i="49"/>
  <c r="EG867" i="49"/>
  <c r="EE867" i="49"/>
  <c r="EB867" i="49"/>
  <c r="DV867" i="49"/>
  <c r="DQ867" i="49"/>
  <c r="DO867" i="49"/>
  <c r="DM867" i="49"/>
  <c r="DK867" i="49"/>
  <c r="DI867" i="49"/>
  <c r="DG867" i="49"/>
  <c r="DE867" i="49"/>
  <c r="CW867" i="49"/>
  <c r="CU867" i="49"/>
  <c r="BY867" i="49"/>
  <c r="BT867" i="49"/>
  <c r="BP867" i="49"/>
  <c r="BO867" i="49"/>
  <c r="BI867" i="49"/>
  <c r="BG867" i="49"/>
  <c r="BE867" i="49"/>
  <c r="BA867" i="49"/>
  <c r="AY867" i="49"/>
  <c r="AR867" i="49"/>
  <c r="AQ867" i="49"/>
  <c r="AP867" i="49"/>
  <c r="AO867" i="49"/>
  <c r="AN867" i="49"/>
  <c r="AM867" i="49"/>
  <c r="AK867" i="49"/>
  <c r="AJ867" i="49"/>
  <c r="AC867" i="49"/>
  <c r="AB867" i="49"/>
  <c r="AA867" i="49"/>
  <c r="X867" i="49"/>
  <c r="W867" i="49"/>
  <c r="V867" i="49"/>
  <c r="U867" i="49"/>
  <c r="T867" i="49"/>
  <c r="S867" i="49"/>
  <c r="R867" i="49"/>
  <c r="Q867" i="49"/>
  <c r="P867" i="49"/>
  <c r="O867" i="49"/>
  <c r="N867" i="49"/>
  <c r="M867" i="49"/>
  <c r="L867" i="49"/>
  <c r="K867" i="49"/>
  <c r="J867" i="49"/>
  <c r="I867" i="49"/>
  <c r="H867" i="49"/>
  <c r="G867" i="49"/>
  <c r="F867" i="49"/>
  <c r="E867" i="49"/>
  <c r="C867" i="49"/>
  <c r="B867" i="49"/>
  <c r="FX867" i="49" s="1"/>
  <c r="GN866" i="49"/>
  <c r="GL866" i="49"/>
  <c r="GJ866" i="49"/>
  <c r="GH866" i="49"/>
  <c r="GC866" i="49"/>
  <c r="GA866" i="49"/>
  <c r="FY866" i="49"/>
  <c r="FK866" i="49"/>
  <c r="FH866" i="49"/>
  <c r="FF866" i="49"/>
  <c r="FB866" i="49"/>
  <c r="FA866" i="49"/>
  <c r="ER866" i="49"/>
  <c r="EK866" i="49"/>
  <c r="EI866" i="49"/>
  <c r="EG866" i="49"/>
  <c r="EE866" i="49"/>
  <c r="EB866" i="49"/>
  <c r="DV866" i="49"/>
  <c r="DQ866" i="49"/>
  <c r="DO866" i="49"/>
  <c r="DM866" i="49"/>
  <c r="DK866" i="49"/>
  <c r="DI866" i="49"/>
  <c r="DG866" i="49"/>
  <c r="DE866" i="49"/>
  <c r="CW866" i="49"/>
  <c r="CU866" i="49"/>
  <c r="BY866" i="49"/>
  <c r="BT866" i="49"/>
  <c r="BP866" i="49"/>
  <c r="BO866" i="49"/>
  <c r="BI866" i="49"/>
  <c r="BG866" i="49"/>
  <c r="BE866" i="49"/>
  <c r="BA866" i="49"/>
  <c r="AY866" i="49"/>
  <c r="AR866" i="49"/>
  <c r="AQ866" i="49"/>
  <c r="AP866" i="49"/>
  <c r="AO866" i="49"/>
  <c r="AN866" i="49"/>
  <c r="AM866" i="49"/>
  <c r="AK866" i="49"/>
  <c r="AJ866" i="49"/>
  <c r="AC866" i="49"/>
  <c r="AB866" i="49"/>
  <c r="AA866" i="49"/>
  <c r="X866" i="49"/>
  <c r="W866" i="49"/>
  <c r="V866" i="49"/>
  <c r="U866" i="49"/>
  <c r="T866" i="49"/>
  <c r="S866" i="49"/>
  <c r="R866" i="49"/>
  <c r="Q866" i="49"/>
  <c r="P866" i="49"/>
  <c r="O866" i="49"/>
  <c r="N866" i="49"/>
  <c r="M866" i="49"/>
  <c r="L866" i="49"/>
  <c r="K866" i="49"/>
  <c r="J866" i="49"/>
  <c r="I866" i="49"/>
  <c r="H866" i="49"/>
  <c r="G866" i="49"/>
  <c r="F866" i="49"/>
  <c r="E866" i="49"/>
  <c r="C866" i="49"/>
  <c r="B866" i="49"/>
  <c r="FX866" i="49" s="1"/>
  <c r="GN865" i="49"/>
  <c r="GL865" i="49"/>
  <c r="GJ865" i="49"/>
  <c r="GH865" i="49"/>
  <c r="GC865" i="49"/>
  <c r="GA865" i="49"/>
  <c r="FY865" i="49"/>
  <c r="FK865" i="49"/>
  <c r="FH865" i="49"/>
  <c r="FF865" i="49"/>
  <c r="FB865" i="49"/>
  <c r="FA865" i="49"/>
  <c r="ER865" i="49"/>
  <c r="EK865" i="49"/>
  <c r="EI865" i="49"/>
  <c r="EG865" i="49"/>
  <c r="EE865" i="49"/>
  <c r="EB865" i="49"/>
  <c r="DV865" i="49"/>
  <c r="DQ865" i="49"/>
  <c r="DO865" i="49"/>
  <c r="DM865" i="49"/>
  <c r="DK865" i="49"/>
  <c r="DI865" i="49"/>
  <c r="DG865" i="49"/>
  <c r="DE865" i="49"/>
  <c r="CW865" i="49"/>
  <c r="CU865" i="49"/>
  <c r="BY865" i="49"/>
  <c r="BT865" i="49"/>
  <c r="BP865" i="49"/>
  <c r="BO865" i="49"/>
  <c r="BI865" i="49"/>
  <c r="BG865" i="49"/>
  <c r="BE865" i="49"/>
  <c r="BA865" i="49"/>
  <c r="AY865" i="49"/>
  <c r="AR865" i="49"/>
  <c r="AQ865" i="49"/>
  <c r="AP865" i="49"/>
  <c r="AO865" i="49"/>
  <c r="AN865" i="49"/>
  <c r="AM865" i="49"/>
  <c r="AK865" i="49"/>
  <c r="AJ865" i="49"/>
  <c r="AC865" i="49"/>
  <c r="AB865" i="49"/>
  <c r="AA865" i="49"/>
  <c r="X865" i="49"/>
  <c r="W865" i="49"/>
  <c r="V865" i="49"/>
  <c r="U865" i="49"/>
  <c r="T865" i="49"/>
  <c r="S865" i="49"/>
  <c r="R865" i="49"/>
  <c r="Q865" i="49"/>
  <c r="P865" i="49"/>
  <c r="O865" i="49"/>
  <c r="N865" i="49"/>
  <c r="M865" i="49"/>
  <c r="L865" i="49"/>
  <c r="K865" i="49"/>
  <c r="J865" i="49"/>
  <c r="I865" i="49"/>
  <c r="H865" i="49"/>
  <c r="G865" i="49"/>
  <c r="F865" i="49"/>
  <c r="E865" i="49"/>
  <c r="C865" i="49"/>
  <c r="B865" i="49"/>
  <c r="FX865" i="49" s="1"/>
  <c r="GN864" i="49"/>
  <c r="GL864" i="49"/>
  <c r="GJ864" i="49"/>
  <c r="GH864" i="49"/>
  <c r="GC864" i="49"/>
  <c r="GA864" i="49"/>
  <c r="FY864" i="49"/>
  <c r="FK864" i="49"/>
  <c r="FH864" i="49"/>
  <c r="FF864" i="49"/>
  <c r="FB864" i="49"/>
  <c r="FA864" i="49"/>
  <c r="ER864" i="49"/>
  <c r="EK864" i="49"/>
  <c r="EI864" i="49"/>
  <c r="EG864" i="49"/>
  <c r="EE864" i="49"/>
  <c r="EB864" i="49"/>
  <c r="DV864" i="49"/>
  <c r="DQ864" i="49"/>
  <c r="DO864" i="49"/>
  <c r="DM864" i="49"/>
  <c r="DK864" i="49"/>
  <c r="DI864" i="49"/>
  <c r="DG864" i="49"/>
  <c r="DE864" i="49"/>
  <c r="CW864" i="49"/>
  <c r="CU864" i="49"/>
  <c r="BY864" i="49"/>
  <c r="BT864" i="49"/>
  <c r="BP864" i="49"/>
  <c r="BO864" i="49"/>
  <c r="BI864" i="49"/>
  <c r="BG864" i="49"/>
  <c r="BE864" i="49"/>
  <c r="BA864" i="49"/>
  <c r="AY864" i="49"/>
  <c r="AR864" i="49"/>
  <c r="AQ864" i="49"/>
  <c r="AP864" i="49"/>
  <c r="AO864" i="49"/>
  <c r="AN864" i="49"/>
  <c r="AM864" i="49"/>
  <c r="AK864" i="49"/>
  <c r="AJ864" i="49"/>
  <c r="AC864" i="49"/>
  <c r="AB864" i="49"/>
  <c r="AA864" i="49"/>
  <c r="X864" i="49"/>
  <c r="W864" i="49"/>
  <c r="V864" i="49"/>
  <c r="U864" i="49"/>
  <c r="T864" i="49"/>
  <c r="S864" i="49"/>
  <c r="R864" i="49"/>
  <c r="Q864" i="49"/>
  <c r="P864" i="49"/>
  <c r="O864" i="49"/>
  <c r="N864" i="49"/>
  <c r="M864" i="49"/>
  <c r="L864" i="49"/>
  <c r="K864" i="49"/>
  <c r="J864" i="49"/>
  <c r="I864" i="49"/>
  <c r="H864" i="49"/>
  <c r="G864" i="49"/>
  <c r="F864" i="49"/>
  <c r="E864" i="49"/>
  <c r="C864" i="49"/>
  <c r="B864" i="49"/>
  <c r="FX864" i="49" s="1"/>
  <c r="GN863" i="49"/>
  <c r="GL863" i="49"/>
  <c r="GJ863" i="49"/>
  <c r="GH863" i="49"/>
  <c r="GC863" i="49"/>
  <c r="GA863" i="49"/>
  <c r="FY863" i="49"/>
  <c r="FK863" i="49"/>
  <c r="FH863" i="49"/>
  <c r="FF863" i="49"/>
  <c r="FB863" i="49"/>
  <c r="FA863" i="49"/>
  <c r="ER863" i="49"/>
  <c r="EK863" i="49"/>
  <c r="EI863" i="49"/>
  <c r="EG863" i="49"/>
  <c r="EE863" i="49"/>
  <c r="EB863" i="49"/>
  <c r="DV863" i="49"/>
  <c r="DQ863" i="49"/>
  <c r="DO863" i="49"/>
  <c r="DM863" i="49"/>
  <c r="DK863" i="49"/>
  <c r="DI863" i="49"/>
  <c r="DG863" i="49"/>
  <c r="DE863" i="49"/>
  <c r="CW863" i="49"/>
  <c r="CU863" i="49"/>
  <c r="BY863" i="49"/>
  <c r="BT863" i="49"/>
  <c r="BP863" i="49"/>
  <c r="BO863" i="49"/>
  <c r="BI863" i="49"/>
  <c r="BG863" i="49"/>
  <c r="BE863" i="49"/>
  <c r="BA863" i="49"/>
  <c r="AY863" i="49"/>
  <c r="AR863" i="49"/>
  <c r="AQ863" i="49"/>
  <c r="AP863" i="49"/>
  <c r="AO863" i="49"/>
  <c r="AN863" i="49"/>
  <c r="AM863" i="49"/>
  <c r="AK863" i="49"/>
  <c r="AJ863" i="49"/>
  <c r="AC863" i="49"/>
  <c r="AB863" i="49"/>
  <c r="AA863" i="49"/>
  <c r="X863" i="49"/>
  <c r="W863" i="49"/>
  <c r="V863" i="49"/>
  <c r="U863" i="49"/>
  <c r="T863" i="49"/>
  <c r="S863" i="49"/>
  <c r="R863" i="49"/>
  <c r="Q863" i="49"/>
  <c r="P863" i="49"/>
  <c r="O863" i="49"/>
  <c r="N863" i="49"/>
  <c r="M863" i="49"/>
  <c r="L863" i="49"/>
  <c r="K863" i="49"/>
  <c r="J863" i="49"/>
  <c r="I863" i="49"/>
  <c r="H863" i="49"/>
  <c r="G863" i="49"/>
  <c r="F863" i="49"/>
  <c r="E863" i="49"/>
  <c r="C863" i="49"/>
  <c r="B863" i="49"/>
  <c r="FX863" i="49" s="1"/>
  <c r="GN862" i="49"/>
  <c r="GL862" i="49"/>
  <c r="GJ862" i="49"/>
  <c r="GH862" i="49"/>
  <c r="GC862" i="49"/>
  <c r="GA862" i="49"/>
  <c r="FY862" i="49"/>
  <c r="FK862" i="49"/>
  <c r="FH862" i="49"/>
  <c r="FF862" i="49"/>
  <c r="FB862" i="49"/>
  <c r="FA862" i="49"/>
  <c r="ER862" i="49"/>
  <c r="EK862" i="49"/>
  <c r="EI862" i="49"/>
  <c r="EG862" i="49"/>
  <c r="EE862" i="49"/>
  <c r="EB862" i="49"/>
  <c r="DV862" i="49"/>
  <c r="DQ862" i="49"/>
  <c r="DO862" i="49"/>
  <c r="DM862" i="49"/>
  <c r="DK862" i="49"/>
  <c r="DI862" i="49"/>
  <c r="DG862" i="49"/>
  <c r="DE862" i="49"/>
  <c r="CW862" i="49"/>
  <c r="CU862" i="49"/>
  <c r="BY862" i="49"/>
  <c r="BT862" i="49"/>
  <c r="BP862" i="49"/>
  <c r="BO862" i="49"/>
  <c r="BI862" i="49"/>
  <c r="BG862" i="49"/>
  <c r="BE862" i="49"/>
  <c r="BA862" i="49"/>
  <c r="AY862" i="49"/>
  <c r="AR862" i="49"/>
  <c r="AQ862" i="49"/>
  <c r="AP862" i="49"/>
  <c r="AO862" i="49"/>
  <c r="AN862" i="49"/>
  <c r="AM862" i="49"/>
  <c r="AK862" i="49"/>
  <c r="AJ862" i="49"/>
  <c r="AC862" i="49"/>
  <c r="AB862" i="49"/>
  <c r="AA862" i="49"/>
  <c r="X862" i="49"/>
  <c r="W862" i="49"/>
  <c r="V862" i="49"/>
  <c r="U862" i="49"/>
  <c r="T862" i="49"/>
  <c r="S862" i="49"/>
  <c r="R862" i="49"/>
  <c r="Q862" i="49"/>
  <c r="P862" i="49"/>
  <c r="O862" i="49"/>
  <c r="N862" i="49"/>
  <c r="M862" i="49"/>
  <c r="L862" i="49"/>
  <c r="K862" i="49"/>
  <c r="J862" i="49"/>
  <c r="I862" i="49"/>
  <c r="H862" i="49"/>
  <c r="G862" i="49"/>
  <c r="F862" i="49"/>
  <c r="E862" i="49"/>
  <c r="C862" i="49"/>
  <c r="B862" i="49"/>
  <c r="FX862" i="49" s="1"/>
  <c r="GN861" i="49"/>
  <c r="GL861" i="49"/>
  <c r="GJ861" i="49"/>
  <c r="GH861" i="49"/>
  <c r="GC861" i="49"/>
  <c r="GA861" i="49"/>
  <c r="FY861" i="49"/>
  <c r="FK861" i="49"/>
  <c r="FH861" i="49"/>
  <c r="FF861" i="49"/>
  <c r="FB861" i="49"/>
  <c r="FA861" i="49"/>
  <c r="ER861" i="49"/>
  <c r="EK861" i="49"/>
  <c r="EI861" i="49"/>
  <c r="EG861" i="49"/>
  <c r="EE861" i="49"/>
  <c r="EB861" i="49"/>
  <c r="DV861" i="49"/>
  <c r="DQ861" i="49"/>
  <c r="DO861" i="49"/>
  <c r="DM861" i="49"/>
  <c r="DK861" i="49"/>
  <c r="DI861" i="49"/>
  <c r="DG861" i="49"/>
  <c r="DE861" i="49"/>
  <c r="CW861" i="49"/>
  <c r="CU861" i="49"/>
  <c r="BY861" i="49"/>
  <c r="BT861" i="49"/>
  <c r="BP861" i="49"/>
  <c r="BO861" i="49"/>
  <c r="BI861" i="49"/>
  <c r="BG861" i="49"/>
  <c r="BE861" i="49"/>
  <c r="BA861" i="49"/>
  <c r="AY861" i="49"/>
  <c r="AR861" i="49"/>
  <c r="AQ861" i="49"/>
  <c r="AP861" i="49"/>
  <c r="AO861" i="49"/>
  <c r="AN861" i="49"/>
  <c r="AM861" i="49"/>
  <c r="AK861" i="49"/>
  <c r="AJ861" i="49"/>
  <c r="AC861" i="49"/>
  <c r="AB861" i="49"/>
  <c r="AA861" i="49"/>
  <c r="X861" i="49"/>
  <c r="W861" i="49"/>
  <c r="V861" i="49"/>
  <c r="U861" i="49"/>
  <c r="T861" i="49"/>
  <c r="S861" i="49"/>
  <c r="R861" i="49"/>
  <c r="Q861" i="49"/>
  <c r="P861" i="49"/>
  <c r="O861" i="49"/>
  <c r="N861" i="49"/>
  <c r="M861" i="49"/>
  <c r="L861" i="49"/>
  <c r="K861" i="49"/>
  <c r="J861" i="49"/>
  <c r="I861" i="49"/>
  <c r="H861" i="49"/>
  <c r="G861" i="49"/>
  <c r="F861" i="49"/>
  <c r="E861" i="49"/>
  <c r="C861" i="49"/>
  <c r="B861" i="49"/>
  <c r="FX861" i="49" s="1"/>
  <c r="GN860" i="49"/>
  <c r="GL860" i="49"/>
  <c r="GJ860" i="49"/>
  <c r="GH860" i="49"/>
  <c r="GC860" i="49"/>
  <c r="GA860" i="49"/>
  <c r="FY860" i="49"/>
  <c r="FK860" i="49"/>
  <c r="FH860" i="49"/>
  <c r="FF860" i="49"/>
  <c r="FB860" i="49"/>
  <c r="FA860" i="49"/>
  <c r="ER860" i="49"/>
  <c r="EK860" i="49"/>
  <c r="EI860" i="49"/>
  <c r="EG860" i="49"/>
  <c r="EE860" i="49"/>
  <c r="EB860" i="49"/>
  <c r="DV860" i="49"/>
  <c r="DQ860" i="49"/>
  <c r="DO860" i="49"/>
  <c r="DM860" i="49"/>
  <c r="DK860" i="49"/>
  <c r="DI860" i="49"/>
  <c r="DG860" i="49"/>
  <c r="DE860" i="49"/>
  <c r="CW860" i="49"/>
  <c r="CU860" i="49"/>
  <c r="BY860" i="49"/>
  <c r="BT860" i="49"/>
  <c r="BP860" i="49"/>
  <c r="BO860" i="49"/>
  <c r="BI860" i="49"/>
  <c r="BG860" i="49"/>
  <c r="BE860" i="49"/>
  <c r="BA860" i="49"/>
  <c r="AY860" i="49"/>
  <c r="AR860" i="49"/>
  <c r="AQ860" i="49"/>
  <c r="AP860" i="49"/>
  <c r="AO860" i="49"/>
  <c r="AN860" i="49"/>
  <c r="AM860" i="49"/>
  <c r="AK860" i="49"/>
  <c r="AJ860" i="49"/>
  <c r="AC860" i="49"/>
  <c r="AB860" i="49"/>
  <c r="AA860" i="49"/>
  <c r="X860" i="49"/>
  <c r="W860" i="49"/>
  <c r="V860" i="49"/>
  <c r="U860" i="49"/>
  <c r="T860" i="49"/>
  <c r="S860" i="49"/>
  <c r="R860" i="49"/>
  <c r="Q860" i="49"/>
  <c r="P860" i="49"/>
  <c r="O860" i="49"/>
  <c r="N860" i="49"/>
  <c r="M860" i="49"/>
  <c r="L860" i="49"/>
  <c r="K860" i="49"/>
  <c r="J860" i="49"/>
  <c r="I860" i="49"/>
  <c r="H860" i="49"/>
  <c r="G860" i="49"/>
  <c r="F860" i="49"/>
  <c r="E860" i="49"/>
  <c r="C860" i="49"/>
  <c r="B860" i="49"/>
  <c r="FX860" i="49" s="1"/>
  <c r="GN859" i="49"/>
  <c r="GL859" i="49"/>
  <c r="GJ859" i="49"/>
  <c r="GH859" i="49"/>
  <c r="GC859" i="49"/>
  <c r="GA859" i="49"/>
  <c r="FY859" i="49"/>
  <c r="FK859" i="49"/>
  <c r="FH859" i="49"/>
  <c r="FF859" i="49"/>
  <c r="FB859" i="49"/>
  <c r="FA859" i="49"/>
  <c r="ER859" i="49"/>
  <c r="EK859" i="49"/>
  <c r="EI859" i="49"/>
  <c r="EG859" i="49"/>
  <c r="EE859" i="49"/>
  <c r="EB859" i="49"/>
  <c r="DV859" i="49"/>
  <c r="DQ859" i="49"/>
  <c r="DO859" i="49"/>
  <c r="DM859" i="49"/>
  <c r="DK859" i="49"/>
  <c r="DI859" i="49"/>
  <c r="DG859" i="49"/>
  <c r="DE859" i="49"/>
  <c r="CW859" i="49"/>
  <c r="CU859" i="49"/>
  <c r="BY859" i="49"/>
  <c r="BT859" i="49"/>
  <c r="BP859" i="49"/>
  <c r="BO859" i="49"/>
  <c r="BI859" i="49"/>
  <c r="BG859" i="49"/>
  <c r="BE859" i="49"/>
  <c r="BA859" i="49"/>
  <c r="AY859" i="49"/>
  <c r="AR859" i="49"/>
  <c r="AQ859" i="49"/>
  <c r="AP859" i="49"/>
  <c r="AO859" i="49"/>
  <c r="AN859" i="49"/>
  <c r="AM859" i="49"/>
  <c r="AK859" i="49"/>
  <c r="AJ859" i="49"/>
  <c r="AC859" i="49"/>
  <c r="AB859" i="49"/>
  <c r="AA859" i="49"/>
  <c r="X859" i="49"/>
  <c r="W859" i="49"/>
  <c r="V859" i="49"/>
  <c r="U859" i="49"/>
  <c r="T859" i="49"/>
  <c r="S859" i="49"/>
  <c r="R859" i="49"/>
  <c r="Q859" i="49"/>
  <c r="P859" i="49"/>
  <c r="O859" i="49"/>
  <c r="N859" i="49"/>
  <c r="M859" i="49"/>
  <c r="L859" i="49"/>
  <c r="K859" i="49"/>
  <c r="J859" i="49"/>
  <c r="I859" i="49"/>
  <c r="H859" i="49"/>
  <c r="G859" i="49"/>
  <c r="F859" i="49"/>
  <c r="E859" i="49"/>
  <c r="C859" i="49"/>
  <c r="B859" i="49"/>
  <c r="FX859" i="49" s="1"/>
  <c r="GN858" i="49"/>
  <c r="GL858" i="49"/>
  <c r="GJ858" i="49"/>
  <c r="GH858" i="49"/>
  <c r="GC858" i="49"/>
  <c r="GA858" i="49"/>
  <c r="FY858" i="49"/>
  <c r="FK858" i="49"/>
  <c r="FH858" i="49"/>
  <c r="FF858" i="49"/>
  <c r="FB858" i="49"/>
  <c r="FA858" i="49"/>
  <c r="ER858" i="49"/>
  <c r="EK858" i="49"/>
  <c r="EI858" i="49"/>
  <c r="EG858" i="49"/>
  <c r="EE858" i="49"/>
  <c r="EB858" i="49"/>
  <c r="DV858" i="49"/>
  <c r="DQ858" i="49"/>
  <c r="DO858" i="49"/>
  <c r="DM858" i="49"/>
  <c r="DK858" i="49"/>
  <c r="DI858" i="49"/>
  <c r="DG858" i="49"/>
  <c r="DE858" i="49"/>
  <c r="CW858" i="49"/>
  <c r="CU858" i="49"/>
  <c r="BY858" i="49"/>
  <c r="BT858" i="49"/>
  <c r="BP858" i="49"/>
  <c r="BO858" i="49"/>
  <c r="BI858" i="49"/>
  <c r="BG858" i="49"/>
  <c r="BE858" i="49"/>
  <c r="BA858" i="49"/>
  <c r="AY858" i="49"/>
  <c r="AR858" i="49"/>
  <c r="AQ858" i="49"/>
  <c r="AP858" i="49"/>
  <c r="AO858" i="49"/>
  <c r="AN858" i="49"/>
  <c r="AM858" i="49"/>
  <c r="AK858" i="49"/>
  <c r="AJ858" i="49"/>
  <c r="AC858" i="49"/>
  <c r="AB858" i="49"/>
  <c r="AA858" i="49"/>
  <c r="X858" i="49"/>
  <c r="W858" i="49"/>
  <c r="V858" i="49"/>
  <c r="U858" i="49"/>
  <c r="T858" i="49"/>
  <c r="S858" i="49"/>
  <c r="R858" i="49"/>
  <c r="Q858" i="49"/>
  <c r="P858" i="49"/>
  <c r="O858" i="49"/>
  <c r="N858" i="49"/>
  <c r="M858" i="49"/>
  <c r="L858" i="49"/>
  <c r="K858" i="49"/>
  <c r="J858" i="49"/>
  <c r="I858" i="49"/>
  <c r="H858" i="49"/>
  <c r="G858" i="49"/>
  <c r="F858" i="49"/>
  <c r="E858" i="49"/>
  <c r="C858" i="49"/>
  <c r="B858" i="49"/>
  <c r="FX858" i="49" s="1"/>
  <c r="GN857" i="49"/>
  <c r="GL857" i="49"/>
  <c r="GJ857" i="49"/>
  <c r="GH857" i="49"/>
  <c r="GC857" i="49"/>
  <c r="GA857" i="49"/>
  <c r="FY857" i="49"/>
  <c r="FK857" i="49"/>
  <c r="FH857" i="49"/>
  <c r="FF857" i="49"/>
  <c r="FB857" i="49"/>
  <c r="FA857" i="49"/>
  <c r="ER857" i="49"/>
  <c r="EK857" i="49"/>
  <c r="EI857" i="49"/>
  <c r="EG857" i="49"/>
  <c r="EE857" i="49"/>
  <c r="EB857" i="49"/>
  <c r="DV857" i="49"/>
  <c r="DQ857" i="49"/>
  <c r="DO857" i="49"/>
  <c r="DM857" i="49"/>
  <c r="DK857" i="49"/>
  <c r="DI857" i="49"/>
  <c r="DG857" i="49"/>
  <c r="DE857" i="49"/>
  <c r="CW857" i="49"/>
  <c r="CU857" i="49"/>
  <c r="BY857" i="49"/>
  <c r="BT857" i="49"/>
  <c r="BP857" i="49"/>
  <c r="BO857" i="49"/>
  <c r="BI857" i="49"/>
  <c r="BG857" i="49"/>
  <c r="BE857" i="49"/>
  <c r="BA857" i="49"/>
  <c r="AY857" i="49"/>
  <c r="AR857" i="49"/>
  <c r="AQ857" i="49"/>
  <c r="AP857" i="49"/>
  <c r="AO857" i="49"/>
  <c r="AN857" i="49"/>
  <c r="AM857" i="49"/>
  <c r="AK857" i="49"/>
  <c r="AJ857" i="49"/>
  <c r="AC857" i="49"/>
  <c r="AB857" i="49"/>
  <c r="AA857" i="49"/>
  <c r="X857" i="49"/>
  <c r="W857" i="49"/>
  <c r="V857" i="49"/>
  <c r="U857" i="49"/>
  <c r="T857" i="49"/>
  <c r="S857" i="49"/>
  <c r="R857" i="49"/>
  <c r="Q857" i="49"/>
  <c r="P857" i="49"/>
  <c r="O857" i="49"/>
  <c r="N857" i="49"/>
  <c r="M857" i="49"/>
  <c r="L857" i="49"/>
  <c r="K857" i="49"/>
  <c r="J857" i="49"/>
  <c r="I857" i="49"/>
  <c r="H857" i="49"/>
  <c r="G857" i="49"/>
  <c r="F857" i="49"/>
  <c r="E857" i="49"/>
  <c r="C857" i="49"/>
  <c r="B857" i="49"/>
  <c r="FX857" i="49" s="1"/>
  <c r="GN856" i="49"/>
  <c r="GL856" i="49"/>
  <c r="GJ856" i="49"/>
  <c r="GH856" i="49"/>
  <c r="GC856" i="49"/>
  <c r="GA856" i="49"/>
  <c r="FY856" i="49"/>
  <c r="FK856" i="49"/>
  <c r="FH856" i="49"/>
  <c r="FF856" i="49"/>
  <c r="FB856" i="49"/>
  <c r="FA856" i="49"/>
  <c r="ER856" i="49"/>
  <c r="EK856" i="49"/>
  <c r="EI856" i="49"/>
  <c r="EG856" i="49"/>
  <c r="EE856" i="49"/>
  <c r="EB856" i="49"/>
  <c r="DV856" i="49"/>
  <c r="DQ856" i="49"/>
  <c r="DO856" i="49"/>
  <c r="DM856" i="49"/>
  <c r="DK856" i="49"/>
  <c r="DI856" i="49"/>
  <c r="DG856" i="49"/>
  <c r="DE856" i="49"/>
  <c r="CW856" i="49"/>
  <c r="CU856" i="49"/>
  <c r="BY856" i="49"/>
  <c r="BT856" i="49"/>
  <c r="BP856" i="49"/>
  <c r="BO856" i="49"/>
  <c r="BI856" i="49"/>
  <c r="BG856" i="49"/>
  <c r="BE856" i="49"/>
  <c r="BA856" i="49"/>
  <c r="AY856" i="49"/>
  <c r="AR856" i="49"/>
  <c r="AQ856" i="49"/>
  <c r="AP856" i="49"/>
  <c r="AO856" i="49"/>
  <c r="AN856" i="49"/>
  <c r="AM856" i="49"/>
  <c r="AK856" i="49"/>
  <c r="AJ856" i="49"/>
  <c r="AC856" i="49"/>
  <c r="AB856" i="49"/>
  <c r="AA856" i="49"/>
  <c r="X856" i="49"/>
  <c r="W856" i="49"/>
  <c r="V856" i="49"/>
  <c r="U856" i="49"/>
  <c r="T856" i="49"/>
  <c r="S856" i="49"/>
  <c r="R856" i="49"/>
  <c r="Q856" i="49"/>
  <c r="P856" i="49"/>
  <c r="O856" i="49"/>
  <c r="N856" i="49"/>
  <c r="M856" i="49"/>
  <c r="L856" i="49"/>
  <c r="K856" i="49"/>
  <c r="J856" i="49"/>
  <c r="I856" i="49"/>
  <c r="H856" i="49"/>
  <c r="G856" i="49"/>
  <c r="F856" i="49"/>
  <c r="E856" i="49"/>
  <c r="C856" i="49"/>
  <c r="B856" i="49"/>
  <c r="GN855" i="49"/>
  <c r="GL855" i="49"/>
  <c r="GJ855" i="49"/>
  <c r="GH855" i="49"/>
  <c r="GC855" i="49"/>
  <c r="GA855" i="49"/>
  <c r="FY855" i="49"/>
  <c r="FK855" i="49"/>
  <c r="FH855" i="49"/>
  <c r="FF855" i="49"/>
  <c r="FB855" i="49"/>
  <c r="FA855" i="49"/>
  <c r="ER855" i="49"/>
  <c r="EK855" i="49"/>
  <c r="EI855" i="49"/>
  <c r="EG855" i="49"/>
  <c r="EE855" i="49"/>
  <c r="EB855" i="49"/>
  <c r="DV855" i="49"/>
  <c r="DQ855" i="49"/>
  <c r="DO855" i="49"/>
  <c r="DM855" i="49"/>
  <c r="DK855" i="49"/>
  <c r="DI855" i="49"/>
  <c r="DG855" i="49"/>
  <c r="DE855" i="49"/>
  <c r="CW855" i="49"/>
  <c r="CU855" i="49"/>
  <c r="BY855" i="49"/>
  <c r="BT855" i="49"/>
  <c r="BP855" i="49"/>
  <c r="BO855" i="49"/>
  <c r="BI855" i="49"/>
  <c r="BG855" i="49"/>
  <c r="BE855" i="49"/>
  <c r="BA855" i="49"/>
  <c r="AY855" i="49"/>
  <c r="AR855" i="49"/>
  <c r="AQ855" i="49"/>
  <c r="AP855" i="49"/>
  <c r="AO855" i="49"/>
  <c r="AN855" i="49"/>
  <c r="AM855" i="49"/>
  <c r="AK855" i="49"/>
  <c r="AJ855" i="49"/>
  <c r="AC855" i="49"/>
  <c r="AB855" i="49"/>
  <c r="AA855" i="49"/>
  <c r="X855" i="49"/>
  <c r="W855" i="49"/>
  <c r="V855" i="49"/>
  <c r="U855" i="49"/>
  <c r="T855" i="49"/>
  <c r="S855" i="49"/>
  <c r="R855" i="49"/>
  <c r="Q855" i="49"/>
  <c r="P855" i="49"/>
  <c r="O855" i="49"/>
  <c r="N855" i="49"/>
  <c r="M855" i="49"/>
  <c r="L855" i="49"/>
  <c r="K855" i="49"/>
  <c r="J855" i="49"/>
  <c r="I855" i="49"/>
  <c r="H855" i="49"/>
  <c r="G855" i="49"/>
  <c r="F855" i="49"/>
  <c r="E855" i="49"/>
  <c r="C855" i="49"/>
  <c r="B855" i="49"/>
  <c r="FX855" i="49" s="1"/>
  <c r="GN854" i="49"/>
  <c r="GL854" i="49"/>
  <c r="GJ854" i="49"/>
  <c r="GH854" i="49"/>
  <c r="GC854" i="49"/>
  <c r="GA854" i="49"/>
  <c r="FY854" i="49"/>
  <c r="FK854" i="49"/>
  <c r="FH854" i="49"/>
  <c r="FF854" i="49"/>
  <c r="FB854" i="49"/>
  <c r="FA854" i="49"/>
  <c r="ER854" i="49"/>
  <c r="EK854" i="49"/>
  <c r="EI854" i="49"/>
  <c r="EG854" i="49"/>
  <c r="EE854" i="49"/>
  <c r="EB854" i="49"/>
  <c r="DV854" i="49"/>
  <c r="DQ854" i="49"/>
  <c r="DO854" i="49"/>
  <c r="DM854" i="49"/>
  <c r="DK854" i="49"/>
  <c r="DI854" i="49"/>
  <c r="DG854" i="49"/>
  <c r="DE854" i="49"/>
  <c r="CW854" i="49"/>
  <c r="CU854" i="49"/>
  <c r="BY854" i="49"/>
  <c r="BT854" i="49"/>
  <c r="BP854" i="49"/>
  <c r="BO854" i="49"/>
  <c r="BI854" i="49"/>
  <c r="BG854" i="49"/>
  <c r="BE854" i="49"/>
  <c r="BA854" i="49"/>
  <c r="AY854" i="49"/>
  <c r="AR854" i="49"/>
  <c r="AQ854" i="49"/>
  <c r="AP854" i="49"/>
  <c r="AO854" i="49"/>
  <c r="AN854" i="49"/>
  <c r="AM854" i="49"/>
  <c r="AK854" i="49"/>
  <c r="AJ854" i="49"/>
  <c r="AC854" i="49"/>
  <c r="AB854" i="49"/>
  <c r="AA854" i="49"/>
  <c r="X854" i="49"/>
  <c r="W854" i="49"/>
  <c r="V854" i="49"/>
  <c r="U854" i="49"/>
  <c r="T854" i="49"/>
  <c r="S854" i="49"/>
  <c r="R854" i="49"/>
  <c r="Q854" i="49"/>
  <c r="P854" i="49"/>
  <c r="O854" i="49"/>
  <c r="N854" i="49"/>
  <c r="M854" i="49"/>
  <c r="L854" i="49"/>
  <c r="K854" i="49"/>
  <c r="J854" i="49"/>
  <c r="I854" i="49"/>
  <c r="H854" i="49"/>
  <c r="G854" i="49"/>
  <c r="F854" i="49"/>
  <c r="E854" i="49"/>
  <c r="C854" i="49"/>
  <c r="B854" i="49"/>
  <c r="FX854" i="49" s="1"/>
  <c r="GN853" i="49"/>
  <c r="GL853" i="49"/>
  <c r="GJ853" i="49"/>
  <c r="GH853" i="49"/>
  <c r="GC853" i="49"/>
  <c r="GA853" i="49"/>
  <c r="FY853" i="49"/>
  <c r="FK853" i="49"/>
  <c r="FH853" i="49"/>
  <c r="FF853" i="49"/>
  <c r="FB853" i="49"/>
  <c r="FA853" i="49"/>
  <c r="ER853" i="49"/>
  <c r="EK853" i="49"/>
  <c r="EI853" i="49"/>
  <c r="EG853" i="49"/>
  <c r="EE853" i="49"/>
  <c r="EB853" i="49"/>
  <c r="DV853" i="49"/>
  <c r="DQ853" i="49"/>
  <c r="DO853" i="49"/>
  <c r="DM853" i="49"/>
  <c r="DK853" i="49"/>
  <c r="DI853" i="49"/>
  <c r="DG853" i="49"/>
  <c r="DE853" i="49"/>
  <c r="CW853" i="49"/>
  <c r="CU853" i="49"/>
  <c r="BY853" i="49"/>
  <c r="BT853" i="49"/>
  <c r="BP853" i="49"/>
  <c r="BO853" i="49"/>
  <c r="BI853" i="49"/>
  <c r="BG853" i="49"/>
  <c r="BE853" i="49"/>
  <c r="BA853" i="49"/>
  <c r="AY853" i="49"/>
  <c r="AR853" i="49"/>
  <c r="AQ853" i="49"/>
  <c r="AP853" i="49"/>
  <c r="AO853" i="49"/>
  <c r="AN853" i="49"/>
  <c r="AM853" i="49"/>
  <c r="AK853" i="49"/>
  <c r="AJ853" i="49"/>
  <c r="AC853" i="49"/>
  <c r="AB853" i="49"/>
  <c r="AA853" i="49"/>
  <c r="X853" i="49"/>
  <c r="W853" i="49"/>
  <c r="V853" i="49"/>
  <c r="U853" i="49"/>
  <c r="T853" i="49"/>
  <c r="S853" i="49"/>
  <c r="R853" i="49"/>
  <c r="Q853" i="49"/>
  <c r="P853" i="49"/>
  <c r="O853" i="49"/>
  <c r="N853" i="49"/>
  <c r="M853" i="49"/>
  <c r="L853" i="49"/>
  <c r="K853" i="49"/>
  <c r="J853" i="49"/>
  <c r="I853" i="49"/>
  <c r="H853" i="49"/>
  <c r="G853" i="49"/>
  <c r="F853" i="49"/>
  <c r="E853" i="49"/>
  <c r="C853" i="49"/>
  <c r="B853" i="49"/>
  <c r="FX853" i="49" s="1"/>
  <c r="GN852" i="49"/>
  <c r="GL852" i="49"/>
  <c r="GJ852" i="49"/>
  <c r="GH852" i="49"/>
  <c r="GC852" i="49"/>
  <c r="GA852" i="49"/>
  <c r="FY852" i="49"/>
  <c r="FK852" i="49"/>
  <c r="FH852" i="49"/>
  <c r="FF852" i="49"/>
  <c r="FB852" i="49"/>
  <c r="FA852" i="49"/>
  <c r="ER852" i="49"/>
  <c r="EK852" i="49"/>
  <c r="EI852" i="49"/>
  <c r="EG852" i="49"/>
  <c r="EE852" i="49"/>
  <c r="EB852" i="49"/>
  <c r="DV852" i="49"/>
  <c r="DQ852" i="49"/>
  <c r="DO852" i="49"/>
  <c r="DM852" i="49"/>
  <c r="DK852" i="49"/>
  <c r="DI852" i="49"/>
  <c r="DG852" i="49"/>
  <c r="DE852" i="49"/>
  <c r="CW852" i="49"/>
  <c r="CU852" i="49"/>
  <c r="BY852" i="49"/>
  <c r="BT852" i="49"/>
  <c r="BP852" i="49"/>
  <c r="BO852" i="49"/>
  <c r="BI852" i="49"/>
  <c r="BG852" i="49"/>
  <c r="BE852" i="49"/>
  <c r="BA852" i="49"/>
  <c r="AY852" i="49"/>
  <c r="AR852" i="49"/>
  <c r="AQ852" i="49"/>
  <c r="AP852" i="49"/>
  <c r="AO852" i="49"/>
  <c r="AN852" i="49"/>
  <c r="AM852" i="49"/>
  <c r="AK852" i="49"/>
  <c r="AJ852" i="49"/>
  <c r="AC852" i="49"/>
  <c r="AB852" i="49"/>
  <c r="AA852" i="49"/>
  <c r="X852" i="49"/>
  <c r="W852" i="49"/>
  <c r="V852" i="49"/>
  <c r="U852" i="49"/>
  <c r="T852" i="49"/>
  <c r="S852" i="49"/>
  <c r="R852" i="49"/>
  <c r="Q852" i="49"/>
  <c r="P852" i="49"/>
  <c r="O852" i="49"/>
  <c r="N852" i="49"/>
  <c r="M852" i="49"/>
  <c r="L852" i="49"/>
  <c r="K852" i="49"/>
  <c r="J852" i="49"/>
  <c r="I852" i="49"/>
  <c r="H852" i="49"/>
  <c r="G852" i="49"/>
  <c r="F852" i="49"/>
  <c r="E852" i="49"/>
  <c r="C852" i="49"/>
  <c r="B852" i="49"/>
  <c r="FX852" i="49" s="1"/>
  <c r="GN851" i="49"/>
  <c r="GL851" i="49"/>
  <c r="GJ851" i="49"/>
  <c r="GH851" i="49"/>
  <c r="GC851" i="49"/>
  <c r="GA851" i="49"/>
  <c r="FY851" i="49"/>
  <c r="FK851" i="49"/>
  <c r="FH851" i="49"/>
  <c r="FF851" i="49"/>
  <c r="FB851" i="49"/>
  <c r="FA851" i="49"/>
  <c r="ER851" i="49"/>
  <c r="EK851" i="49"/>
  <c r="EI851" i="49"/>
  <c r="EG851" i="49"/>
  <c r="EE851" i="49"/>
  <c r="EB851" i="49"/>
  <c r="DV851" i="49"/>
  <c r="DQ851" i="49"/>
  <c r="DO851" i="49"/>
  <c r="DM851" i="49"/>
  <c r="DK851" i="49"/>
  <c r="DI851" i="49"/>
  <c r="DG851" i="49"/>
  <c r="DE851" i="49"/>
  <c r="CW851" i="49"/>
  <c r="CU851" i="49"/>
  <c r="BY851" i="49"/>
  <c r="BT851" i="49"/>
  <c r="BP851" i="49"/>
  <c r="BO851" i="49"/>
  <c r="BI851" i="49"/>
  <c r="BG851" i="49"/>
  <c r="BE851" i="49"/>
  <c r="BA851" i="49"/>
  <c r="AY851" i="49"/>
  <c r="AR851" i="49"/>
  <c r="AQ851" i="49"/>
  <c r="AP851" i="49"/>
  <c r="AO851" i="49"/>
  <c r="AN851" i="49"/>
  <c r="AM851" i="49"/>
  <c r="AK851" i="49"/>
  <c r="AJ851" i="49"/>
  <c r="AC851" i="49"/>
  <c r="AB851" i="49"/>
  <c r="AA851" i="49"/>
  <c r="X851" i="49"/>
  <c r="W851" i="49"/>
  <c r="V851" i="49"/>
  <c r="U851" i="49"/>
  <c r="T851" i="49"/>
  <c r="S851" i="49"/>
  <c r="R851" i="49"/>
  <c r="Q851" i="49"/>
  <c r="P851" i="49"/>
  <c r="O851" i="49"/>
  <c r="N851" i="49"/>
  <c r="M851" i="49"/>
  <c r="L851" i="49"/>
  <c r="K851" i="49"/>
  <c r="J851" i="49"/>
  <c r="I851" i="49"/>
  <c r="H851" i="49"/>
  <c r="G851" i="49"/>
  <c r="F851" i="49"/>
  <c r="E851" i="49"/>
  <c r="C851" i="49"/>
  <c r="B851" i="49"/>
  <c r="FX851" i="49" s="1"/>
  <c r="GN850" i="49"/>
  <c r="GL850" i="49"/>
  <c r="GJ850" i="49"/>
  <c r="GH850" i="49"/>
  <c r="GC850" i="49"/>
  <c r="GA850" i="49"/>
  <c r="FY850" i="49"/>
  <c r="FK850" i="49"/>
  <c r="FH850" i="49"/>
  <c r="FF850" i="49"/>
  <c r="FB850" i="49"/>
  <c r="FA850" i="49"/>
  <c r="ER850" i="49"/>
  <c r="EK850" i="49"/>
  <c r="EI850" i="49"/>
  <c r="EG850" i="49"/>
  <c r="EE850" i="49"/>
  <c r="EB850" i="49"/>
  <c r="DV850" i="49"/>
  <c r="DQ850" i="49"/>
  <c r="DO850" i="49"/>
  <c r="DM850" i="49"/>
  <c r="DK850" i="49"/>
  <c r="DI850" i="49"/>
  <c r="DG850" i="49"/>
  <c r="DE850" i="49"/>
  <c r="CW850" i="49"/>
  <c r="CU850" i="49"/>
  <c r="BY850" i="49"/>
  <c r="BT850" i="49"/>
  <c r="BP850" i="49"/>
  <c r="BO850" i="49"/>
  <c r="BI850" i="49"/>
  <c r="BG850" i="49"/>
  <c r="BE850" i="49"/>
  <c r="BA850" i="49"/>
  <c r="AY850" i="49"/>
  <c r="AR850" i="49"/>
  <c r="AQ850" i="49"/>
  <c r="AP850" i="49"/>
  <c r="AO850" i="49"/>
  <c r="AN850" i="49"/>
  <c r="AM850" i="49"/>
  <c r="AK850" i="49"/>
  <c r="AJ850" i="49"/>
  <c r="AC850" i="49"/>
  <c r="AB850" i="49"/>
  <c r="AA850" i="49"/>
  <c r="X850" i="49"/>
  <c r="W850" i="49"/>
  <c r="V850" i="49"/>
  <c r="U850" i="49"/>
  <c r="T850" i="49"/>
  <c r="S850" i="49"/>
  <c r="R850" i="49"/>
  <c r="Q850" i="49"/>
  <c r="P850" i="49"/>
  <c r="O850" i="49"/>
  <c r="N850" i="49"/>
  <c r="M850" i="49"/>
  <c r="L850" i="49"/>
  <c r="K850" i="49"/>
  <c r="J850" i="49"/>
  <c r="I850" i="49"/>
  <c r="H850" i="49"/>
  <c r="G850" i="49"/>
  <c r="F850" i="49"/>
  <c r="E850" i="49"/>
  <c r="C850" i="49"/>
  <c r="B850" i="49"/>
  <c r="FX850" i="49" s="1"/>
  <c r="GN849" i="49"/>
  <c r="GL849" i="49"/>
  <c r="GJ849" i="49"/>
  <c r="GH849" i="49"/>
  <c r="GC849" i="49"/>
  <c r="GA849" i="49"/>
  <c r="FY849" i="49"/>
  <c r="FK849" i="49"/>
  <c r="FH849" i="49"/>
  <c r="FF849" i="49"/>
  <c r="FB849" i="49"/>
  <c r="FA849" i="49"/>
  <c r="ER849" i="49"/>
  <c r="EK849" i="49"/>
  <c r="EI849" i="49"/>
  <c r="EG849" i="49"/>
  <c r="EE849" i="49"/>
  <c r="EB849" i="49"/>
  <c r="DV849" i="49"/>
  <c r="DQ849" i="49"/>
  <c r="DO849" i="49"/>
  <c r="DM849" i="49"/>
  <c r="DK849" i="49"/>
  <c r="DI849" i="49"/>
  <c r="DG849" i="49"/>
  <c r="DE849" i="49"/>
  <c r="CW849" i="49"/>
  <c r="CU849" i="49"/>
  <c r="BY849" i="49"/>
  <c r="BT849" i="49"/>
  <c r="BP849" i="49"/>
  <c r="BO849" i="49"/>
  <c r="BI849" i="49"/>
  <c r="BG849" i="49"/>
  <c r="BE849" i="49"/>
  <c r="BA849" i="49"/>
  <c r="AY849" i="49"/>
  <c r="AR849" i="49"/>
  <c r="AQ849" i="49"/>
  <c r="AP849" i="49"/>
  <c r="AO849" i="49"/>
  <c r="AN849" i="49"/>
  <c r="AM849" i="49"/>
  <c r="AK849" i="49"/>
  <c r="AJ849" i="49"/>
  <c r="AC849" i="49"/>
  <c r="AB849" i="49"/>
  <c r="AA849" i="49"/>
  <c r="X849" i="49"/>
  <c r="W849" i="49"/>
  <c r="V849" i="49"/>
  <c r="U849" i="49"/>
  <c r="T849" i="49"/>
  <c r="S849" i="49"/>
  <c r="R849" i="49"/>
  <c r="Q849" i="49"/>
  <c r="P849" i="49"/>
  <c r="O849" i="49"/>
  <c r="N849" i="49"/>
  <c r="M849" i="49"/>
  <c r="L849" i="49"/>
  <c r="K849" i="49"/>
  <c r="J849" i="49"/>
  <c r="I849" i="49"/>
  <c r="H849" i="49"/>
  <c r="G849" i="49"/>
  <c r="F849" i="49"/>
  <c r="E849" i="49"/>
  <c r="C849" i="49"/>
  <c r="B849" i="49"/>
  <c r="FX849" i="49" s="1"/>
  <c r="GN848" i="49"/>
  <c r="GL848" i="49"/>
  <c r="GJ848" i="49"/>
  <c r="GH848" i="49"/>
  <c r="GC848" i="49"/>
  <c r="GA848" i="49"/>
  <c r="FY848" i="49"/>
  <c r="FK848" i="49"/>
  <c r="FH848" i="49"/>
  <c r="FF848" i="49"/>
  <c r="FB848" i="49"/>
  <c r="FA848" i="49"/>
  <c r="ER848" i="49"/>
  <c r="EK848" i="49"/>
  <c r="EI848" i="49"/>
  <c r="EG848" i="49"/>
  <c r="EE848" i="49"/>
  <c r="EB848" i="49"/>
  <c r="DV848" i="49"/>
  <c r="DQ848" i="49"/>
  <c r="DO848" i="49"/>
  <c r="DM848" i="49"/>
  <c r="DK848" i="49"/>
  <c r="DI848" i="49"/>
  <c r="DG848" i="49"/>
  <c r="DE848" i="49"/>
  <c r="CW848" i="49"/>
  <c r="CU848" i="49"/>
  <c r="BY848" i="49"/>
  <c r="BT848" i="49"/>
  <c r="BP848" i="49"/>
  <c r="BO848" i="49"/>
  <c r="BI848" i="49"/>
  <c r="BG848" i="49"/>
  <c r="BE848" i="49"/>
  <c r="BA848" i="49"/>
  <c r="AY848" i="49"/>
  <c r="AR848" i="49"/>
  <c r="AQ848" i="49"/>
  <c r="AP848" i="49"/>
  <c r="AO848" i="49"/>
  <c r="AN848" i="49"/>
  <c r="AM848" i="49"/>
  <c r="AK848" i="49"/>
  <c r="AJ848" i="49"/>
  <c r="AC848" i="49"/>
  <c r="AB848" i="49"/>
  <c r="AA848" i="49"/>
  <c r="X848" i="49"/>
  <c r="W848" i="49"/>
  <c r="V848" i="49"/>
  <c r="U848" i="49"/>
  <c r="T848" i="49"/>
  <c r="S848" i="49"/>
  <c r="R848" i="49"/>
  <c r="Q848" i="49"/>
  <c r="P848" i="49"/>
  <c r="O848" i="49"/>
  <c r="N848" i="49"/>
  <c r="M848" i="49"/>
  <c r="L848" i="49"/>
  <c r="K848" i="49"/>
  <c r="J848" i="49"/>
  <c r="I848" i="49"/>
  <c r="H848" i="49"/>
  <c r="G848" i="49"/>
  <c r="F848" i="49"/>
  <c r="E848" i="49"/>
  <c r="C848" i="49"/>
  <c r="B848" i="49"/>
  <c r="FX848" i="49" s="1"/>
  <c r="GN847" i="49"/>
  <c r="GL847" i="49"/>
  <c r="GJ847" i="49"/>
  <c r="GH847" i="49"/>
  <c r="GC847" i="49"/>
  <c r="GA847" i="49"/>
  <c r="FY847" i="49"/>
  <c r="FK847" i="49"/>
  <c r="FH847" i="49"/>
  <c r="FF847" i="49"/>
  <c r="FB847" i="49"/>
  <c r="FA847" i="49"/>
  <c r="ER847" i="49"/>
  <c r="EK847" i="49"/>
  <c r="EI847" i="49"/>
  <c r="EG847" i="49"/>
  <c r="EE847" i="49"/>
  <c r="EB847" i="49"/>
  <c r="DV847" i="49"/>
  <c r="DQ847" i="49"/>
  <c r="DO847" i="49"/>
  <c r="DM847" i="49"/>
  <c r="DK847" i="49"/>
  <c r="DI847" i="49"/>
  <c r="DG847" i="49"/>
  <c r="DE847" i="49"/>
  <c r="CW847" i="49"/>
  <c r="CU847" i="49"/>
  <c r="BY847" i="49"/>
  <c r="BT847" i="49"/>
  <c r="BP847" i="49"/>
  <c r="BO847" i="49"/>
  <c r="BI847" i="49"/>
  <c r="BG847" i="49"/>
  <c r="BE847" i="49"/>
  <c r="BA847" i="49"/>
  <c r="AY847" i="49"/>
  <c r="AR847" i="49"/>
  <c r="AQ847" i="49"/>
  <c r="AP847" i="49"/>
  <c r="AO847" i="49"/>
  <c r="AN847" i="49"/>
  <c r="AM847" i="49"/>
  <c r="AK847" i="49"/>
  <c r="AJ847" i="49"/>
  <c r="AC847" i="49"/>
  <c r="AB847" i="49"/>
  <c r="AA847" i="49"/>
  <c r="X847" i="49"/>
  <c r="W847" i="49"/>
  <c r="V847" i="49"/>
  <c r="U847" i="49"/>
  <c r="T847" i="49"/>
  <c r="S847" i="49"/>
  <c r="R847" i="49"/>
  <c r="Q847" i="49"/>
  <c r="P847" i="49"/>
  <c r="O847" i="49"/>
  <c r="N847" i="49"/>
  <c r="M847" i="49"/>
  <c r="L847" i="49"/>
  <c r="K847" i="49"/>
  <c r="J847" i="49"/>
  <c r="I847" i="49"/>
  <c r="H847" i="49"/>
  <c r="G847" i="49"/>
  <c r="F847" i="49"/>
  <c r="E847" i="49"/>
  <c r="C847" i="49"/>
  <c r="B847" i="49"/>
  <c r="FX847" i="49" s="1"/>
  <c r="GN846" i="49"/>
  <c r="GL846" i="49"/>
  <c r="GJ846" i="49"/>
  <c r="GH846" i="49"/>
  <c r="GC846" i="49"/>
  <c r="GA846" i="49"/>
  <c r="FY846" i="49"/>
  <c r="FK846" i="49"/>
  <c r="FH846" i="49"/>
  <c r="FF846" i="49"/>
  <c r="FB846" i="49"/>
  <c r="FA846" i="49"/>
  <c r="ER846" i="49"/>
  <c r="EK846" i="49"/>
  <c r="EI846" i="49"/>
  <c r="EG846" i="49"/>
  <c r="EE846" i="49"/>
  <c r="EB846" i="49"/>
  <c r="DV846" i="49"/>
  <c r="DQ846" i="49"/>
  <c r="DO846" i="49"/>
  <c r="DM846" i="49"/>
  <c r="DK846" i="49"/>
  <c r="DI846" i="49"/>
  <c r="DG846" i="49"/>
  <c r="DE846" i="49"/>
  <c r="CW846" i="49"/>
  <c r="CU846" i="49"/>
  <c r="BY846" i="49"/>
  <c r="BT846" i="49"/>
  <c r="BP846" i="49"/>
  <c r="BO846" i="49"/>
  <c r="BI846" i="49"/>
  <c r="BG846" i="49"/>
  <c r="BE846" i="49"/>
  <c r="BA846" i="49"/>
  <c r="AY846" i="49"/>
  <c r="AR846" i="49"/>
  <c r="AQ846" i="49"/>
  <c r="AP846" i="49"/>
  <c r="AO846" i="49"/>
  <c r="AN846" i="49"/>
  <c r="AM846" i="49"/>
  <c r="AK846" i="49"/>
  <c r="AJ846" i="49"/>
  <c r="AC846" i="49"/>
  <c r="AB846" i="49"/>
  <c r="AA846" i="49"/>
  <c r="X846" i="49"/>
  <c r="W846" i="49"/>
  <c r="V846" i="49"/>
  <c r="U846" i="49"/>
  <c r="T846" i="49"/>
  <c r="S846" i="49"/>
  <c r="R846" i="49"/>
  <c r="Q846" i="49"/>
  <c r="P846" i="49"/>
  <c r="O846" i="49"/>
  <c r="N846" i="49"/>
  <c r="M846" i="49"/>
  <c r="L846" i="49"/>
  <c r="K846" i="49"/>
  <c r="J846" i="49"/>
  <c r="I846" i="49"/>
  <c r="H846" i="49"/>
  <c r="G846" i="49"/>
  <c r="F846" i="49"/>
  <c r="E846" i="49"/>
  <c r="C846" i="49"/>
  <c r="B846" i="49"/>
  <c r="FX846" i="49" s="1"/>
  <c r="GN845" i="49"/>
  <c r="GL845" i="49"/>
  <c r="GJ845" i="49"/>
  <c r="GH845" i="49"/>
  <c r="GC845" i="49"/>
  <c r="GA845" i="49"/>
  <c r="FY845" i="49"/>
  <c r="FK845" i="49"/>
  <c r="FH845" i="49"/>
  <c r="FF845" i="49"/>
  <c r="FB845" i="49"/>
  <c r="FA845" i="49"/>
  <c r="ER845" i="49"/>
  <c r="EK845" i="49"/>
  <c r="EI845" i="49"/>
  <c r="EG845" i="49"/>
  <c r="EE845" i="49"/>
  <c r="EB845" i="49"/>
  <c r="DV845" i="49"/>
  <c r="DQ845" i="49"/>
  <c r="DO845" i="49"/>
  <c r="DM845" i="49"/>
  <c r="DK845" i="49"/>
  <c r="DI845" i="49"/>
  <c r="DG845" i="49"/>
  <c r="DE845" i="49"/>
  <c r="CW845" i="49"/>
  <c r="CU845" i="49"/>
  <c r="BY845" i="49"/>
  <c r="BT845" i="49"/>
  <c r="BP845" i="49"/>
  <c r="BO845" i="49"/>
  <c r="BI845" i="49"/>
  <c r="BG845" i="49"/>
  <c r="BE845" i="49"/>
  <c r="BA845" i="49"/>
  <c r="AY845" i="49"/>
  <c r="AR845" i="49"/>
  <c r="AQ845" i="49"/>
  <c r="AP845" i="49"/>
  <c r="AO845" i="49"/>
  <c r="AN845" i="49"/>
  <c r="AM845" i="49"/>
  <c r="AK845" i="49"/>
  <c r="AJ845" i="49"/>
  <c r="AC845" i="49"/>
  <c r="AB845" i="49"/>
  <c r="AA845" i="49"/>
  <c r="X845" i="49"/>
  <c r="W845" i="49"/>
  <c r="V845" i="49"/>
  <c r="U845" i="49"/>
  <c r="T845" i="49"/>
  <c r="S845" i="49"/>
  <c r="R845" i="49"/>
  <c r="Q845" i="49"/>
  <c r="P845" i="49"/>
  <c r="O845" i="49"/>
  <c r="N845" i="49"/>
  <c r="M845" i="49"/>
  <c r="L845" i="49"/>
  <c r="K845" i="49"/>
  <c r="J845" i="49"/>
  <c r="I845" i="49"/>
  <c r="H845" i="49"/>
  <c r="G845" i="49"/>
  <c r="F845" i="49"/>
  <c r="E845" i="49"/>
  <c r="C845" i="49"/>
  <c r="B845" i="49"/>
  <c r="FX845" i="49" s="1"/>
  <c r="GN844" i="49"/>
  <c r="GL844" i="49"/>
  <c r="GJ844" i="49"/>
  <c r="GH844" i="49"/>
  <c r="GC844" i="49"/>
  <c r="GA844" i="49"/>
  <c r="FY844" i="49"/>
  <c r="FK844" i="49"/>
  <c r="FH844" i="49"/>
  <c r="FF844" i="49"/>
  <c r="FB844" i="49"/>
  <c r="FA844" i="49"/>
  <c r="ER844" i="49"/>
  <c r="EK844" i="49"/>
  <c r="EI844" i="49"/>
  <c r="EG844" i="49"/>
  <c r="EE844" i="49"/>
  <c r="EB844" i="49"/>
  <c r="DV844" i="49"/>
  <c r="DQ844" i="49"/>
  <c r="DO844" i="49"/>
  <c r="DM844" i="49"/>
  <c r="DK844" i="49"/>
  <c r="DI844" i="49"/>
  <c r="DG844" i="49"/>
  <c r="DE844" i="49"/>
  <c r="CW844" i="49"/>
  <c r="CU844" i="49"/>
  <c r="BY844" i="49"/>
  <c r="BT844" i="49"/>
  <c r="BP844" i="49"/>
  <c r="BO844" i="49"/>
  <c r="BI844" i="49"/>
  <c r="BG844" i="49"/>
  <c r="BE844" i="49"/>
  <c r="BA844" i="49"/>
  <c r="AY844" i="49"/>
  <c r="AR844" i="49"/>
  <c r="AQ844" i="49"/>
  <c r="AP844" i="49"/>
  <c r="AO844" i="49"/>
  <c r="AN844" i="49"/>
  <c r="AM844" i="49"/>
  <c r="AK844" i="49"/>
  <c r="AJ844" i="49"/>
  <c r="AC844" i="49"/>
  <c r="AB844" i="49"/>
  <c r="AA844" i="49"/>
  <c r="X844" i="49"/>
  <c r="W844" i="49"/>
  <c r="V844" i="49"/>
  <c r="U844" i="49"/>
  <c r="T844" i="49"/>
  <c r="S844" i="49"/>
  <c r="R844" i="49"/>
  <c r="Q844" i="49"/>
  <c r="P844" i="49"/>
  <c r="O844" i="49"/>
  <c r="N844" i="49"/>
  <c r="M844" i="49"/>
  <c r="L844" i="49"/>
  <c r="K844" i="49"/>
  <c r="J844" i="49"/>
  <c r="I844" i="49"/>
  <c r="H844" i="49"/>
  <c r="G844" i="49"/>
  <c r="F844" i="49"/>
  <c r="E844" i="49"/>
  <c r="C844" i="49"/>
  <c r="B844" i="49"/>
  <c r="FX844" i="49" s="1"/>
  <c r="GN843" i="49"/>
  <c r="GL843" i="49"/>
  <c r="GJ843" i="49"/>
  <c r="GH843" i="49"/>
  <c r="GC843" i="49"/>
  <c r="GA843" i="49"/>
  <c r="FY843" i="49"/>
  <c r="FK843" i="49"/>
  <c r="FH843" i="49"/>
  <c r="FF843" i="49"/>
  <c r="FB843" i="49"/>
  <c r="FA843" i="49"/>
  <c r="ER843" i="49"/>
  <c r="EK843" i="49"/>
  <c r="EI843" i="49"/>
  <c r="EG843" i="49"/>
  <c r="EE843" i="49"/>
  <c r="EB843" i="49"/>
  <c r="DV843" i="49"/>
  <c r="DQ843" i="49"/>
  <c r="DO843" i="49"/>
  <c r="DM843" i="49"/>
  <c r="DK843" i="49"/>
  <c r="DI843" i="49"/>
  <c r="DG843" i="49"/>
  <c r="DE843" i="49"/>
  <c r="CW843" i="49"/>
  <c r="CU843" i="49"/>
  <c r="BY843" i="49"/>
  <c r="BT843" i="49"/>
  <c r="BP843" i="49"/>
  <c r="BO843" i="49"/>
  <c r="BI843" i="49"/>
  <c r="BG843" i="49"/>
  <c r="BE843" i="49"/>
  <c r="BA843" i="49"/>
  <c r="AY843" i="49"/>
  <c r="AR843" i="49"/>
  <c r="AQ843" i="49"/>
  <c r="AP843" i="49"/>
  <c r="AO843" i="49"/>
  <c r="AN843" i="49"/>
  <c r="AM843" i="49"/>
  <c r="AK843" i="49"/>
  <c r="AJ843" i="49"/>
  <c r="AC843" i="49"/>
  <c r="AB843" i="49"/>
  <c r="AA843" i="49"/>
  <c r="X843" i="49"/>
  <c r="W843" i="49"/>
  <c r="V843" i="49"/>
  <c r="U843" i="49"/>
  <c r="T843" i="49"/>
  <c r="S843" i="49"/>
  <c r="R843" i="49"/>
  <c r="Q843" i="49"/>
  <c r="P843" i="49"/>
  <c r="O843" i="49"/>
  <c r="N843" i="49"/>
  <c r="M843" i="49"/>
  <c r="L843" i="49"/>
  <c r="K843" i="49"/>
  <c r="J843" i="49"/>
  <c r="I843" i="49"/>
  <c r="H843" i="49"/>
  <c r="G843" i="49"/>
  <c r="F843" i="49"/>
  <c r="E843" i="49"/>
  <c r="C843" i="49"/>
  <c r="B843" i="49"/>
  <c r="FX843" i="49" s="1"/>
  <c r="GN842" i="49"/>
  <c r="GL842" i="49"/>
  <c r="GJ842" i="49"/>
  <c r="GH842" i="49"/>
  <c r="GC842" i="49"/>
  <c r="GA842" i="49"/>
  <c r="FY842" i="49"/>
  <c r="FK842" i="49"/>
  <c r="FH842" i="49"/>
  <c r="FF842" i="49"/>
  <c r="FB842" i="49"/>
  <c r="FA842" i="49"/>
  <c r="ER842" i="49"/>
  <c r="EK842" i="49"/>
  <c r="EI842" i="49"/>
  <c r="EG842" i="49"/>
  <c r="EE842" i="49"/>
  <c r="EB842" i="49"/>
  <c r="DV842" i="49"/>
  <c r="DQ842" i="49"/>
  <c r="DO842" i="49"/>
  <c r="DM842" i="49"/>
  <c r="DK842" i="49"/>
  <c r="DI842" i="49"/>
  <c r="DG842" i="49"/>
  <c r="DE842" i="49"/>
  <c r="CW842" i="49"/>
  <c r="CU842" i="49"/>
  <c r="BY842" i="49"/>
  <c r="BT842" i="49"/>
  <c r="BP842" i="49"/>
  <c r="BO842" i="49"/>
  <c r="BI842" i="49"/>
  <c r="BG842" i="49"/>
  <c r="BE842" i="49"/>
  <c r="BA842" i="49"/>
  <c r="AY842" i="49"/>
  <c r="AR842" i="49"/>
  <c r="AQ842" i="49"/>
  <c r="AP842" i="49"/>
  <c r="AO842" i="49"/>
  <c r="AN842" i="49"/>
  <c r="AM842" i="49"/>
  <c r="AK842" i="49"/>
  <c r="AJ842" i="49"/>
  <c r="AC842" i="49"/>
  <c r="AB842" i="49"/>
  <c r="AA842" i="49"/>
  <c r="X842" i="49"/>
  <c r="W842" i="49"/>
  <c r="V842" i="49"/>
  <c r="U842" i="49"/>
  <c r="T842" i="49"/>
  <c r="S842" i="49"/>
  <c r="R842" i="49"/>
  <c r="Q842" i="49"/>
  <c r="P842" i="49"/>
  <c r="O842" i="49"/>
  <c r="N842" i="49"/>
  <c r="M842" i="49"/>
  <c r="L842" i="49"/>
  <c r="K842" i="49"/>
  <c r="J842" i="49"/>
  <c r="I842" i="49"/>
  <c r="H842" i="49"/>
  <c r="G842" i="49"/>
  <c r="F842" i="49"/>
  <c r="E842" i="49"/>
  <c r="C842" i="49"/>
  <c r="B842" i="49"/>
  <c r="FX842" i="49" s="1"/>
  <c r="GN841" i="49"/>
  <c r="GL841" i="49"/>
  <c r="GJ841" i="49"/>
  <c r="GH841" i="49"/>
  <c r="GC841" i="49"/>
  <c r="GA841" i="49"/>
  <c r="FY841" i="49"/>
  <c r="FK841" i="49"/>
  <c r="FH841" i="49"/>
  <c r="FF841" i="49"/>
  <c r="FB841" i="49"/>
  <c r="FA841" i="49"/>
  <c r="ER841" i="49"/>
  <c r="EK841" i="49"/>
  <c r="EI841" i="49"/>
  <c r="EG841" i="49"/>
  <c r="EE841" i="49"/>
  <c r="EB841" i="49"/>
  <c r="DV841" i="49"/>
  <c r="DQ841" i="49"/>
  <c r="DO841" i="49"/>
  <c r="DM841" i="49"/>
  <c r="DK841" i="49"/>
  <c r="DI841" i="49"/>
  <c r="DG841" i="49"/>
  <c r="DE841" i="49"/>
  <c r="CW841" i="49"/>
  <c r="CU841" i="49"/>
  <c r="BY841" i="49"/>
  <c r="BT841" i="49"/>
  <c r="BP841" i="49"/>
  <c r="BO841" i="49"/>
  <c r="BI841" i="49"/>
  <c r="BG841" i="49"/>
  <c r="BE841" i="49"/>
  <c r="BA841" i="49"/>
  <c r="AY841" i="49"/>
  <c r="AR841" i="49"/>
  <c r="AQ841" i="49"/>
  <c r="AP841" i="49"/>
  <c r="AO841" i="49"/>
  <c r="AN841" i="49"/>
  <c r="AM841" i="49"/>
  <c r="AK841" i="49"/>
  <c r="AJ841" i="49"/>
  <c r="AC841" i="49"/>
  <c r="AB841" i="49"/>
  <c r="AA841" i="49"/>
  <c r="X841" i="49"/>
  <c r="W841" i="49"/>
  <c r="V841" i="49"/>
  <c r="U841" i="49"/>
  <c r="T841" i="49"/>
  <c r="S841" i="49"/>
  <c r="R841" i="49"/>
  <c r="Q841" i="49"/>
  <c r="P841" i="49"/>
  <c r="O841" i="49"/>
  <c r="N841" i="49"/>
  <c r="M841" i="49"/>
  <c r="L841" i="49"/>
  <c r="K841" i="49"/>
  <c r="J841" i="49"/>
  <c r="I841" i="49"/>
  <c r="H841" i="49"/>
  <c r="G841" i="49"/>
  <c r="F841" i="49"/>
  <c r="E841" i="49"/>
  <c r="C841" i="49"/>
  <c r="B841" i="49"/>
  <c r="FX841" i="49" s="1"/>
  <c r="GN840" i="49"/>
  <c r="GL840" i="49"/>
  <c r="GJ840" i="49"/>
  <c r="GH840" i="49"/>
  <c r="GC840" i="49"/>
  <c r="GA840" i="49"/>
  <c r="FY840" i="49"/>
  <c r="FK840" i="49"/>
  <c r="FH840" i="49"/>
  <c r="FF840" i="49"/>
  <c r="FB840" i="49"/>
  <c r="FA840" i="49"/>
  <c r="ER840" i="49"/>
  <c r="EK840" i="49"/>
  <c r="EI840" i="49"/>
  <c r="EG840" i="49"/>
  <c r="EE840" i="49"/>
  <c r="EB840" i="49"/>
  <c r="DV840" i="49"/>
  <c r="DQ840" i="49"/>
  <c r="DO840" i="49"/>
  <c r="DM840" i="49"/>
  <c r="DK840" i="49"/>
  <c r="DI840" i="49"/>
  <c r="DG840" i="49"/>
  <c r="DE840" i="49"/>
  <c r="CW840" i="49"/>
  <c r="CU840" i="49"/>
  <c r="BY840" i="49"/>
  <c r="BT840" i="49"/>
  <c r="BP840" i="49"/>
  <c r="BO840" i="49"/>
  <c r="BI840" i="49"/>
  <c r="BG840" i="49"/>
  <c r="BE840" i="49"/>
  <c r="BA840" i="49"/>
  <c r="AY840" i="49"/>
  <c r="AR840" i="49"/>
  <c r="AQ840" i="49"/>
  <c r="AP840" i="49"/>
  <c r="AO840" i="49"/>
  <c r="AN840" i="49"/>
  <c r="AM840" i="49"/>
  <c r="AK840" i="49"/>
  <c r="AJ840" i="49"/>
  <c r="AC840" i="49"/>
  <c r="AB840" i="49"/>
  <c r="AA840" i="49"/>
  <c r="X840" i="49"/>
  <c r="W840" i="49"/>
  <c r="V840" i="49"/>
  <c r="U840" i="49"/>
  <c r="T840" i="49"/>
  <c r="S840" i="49"/>
  <c r="R840" i="49"/>
  <c r="Q840" i="49"/>
  <c r="P840" i="49"/>
  <c r="O840" i="49"/>
  <c r="N840" i="49"/>
  <c r="M840" i="49"/>
  <c r="L840" i="49"/>
  <c r="K840" i="49"/>
  <c r="J840" i="49"/>
  <c r="I840" i="49"/>
  <c r="H840" i="49"/>
  <c r="G840" i="49"/>
  <c r="F840" i="49"/>
  <c r="E840" i="49"/>
  <c r="C840" i="49"/>
  <c r="B840" i="49"/>
  <c r="FX840" i="49" s="1"/>
  <c r="GN839" i="49"/>
  <c r="GL839" i="49"/>
  <c r="GJ839" i="49"/>
  <c r="GH839" i="49"/>
  <c r="GC839" i="49"/>
  <c r="GA839" i="49"/>
  <c r="FY839" i="49"/>
  <c r="FK839" i="49"/>
  <c r="FH839" i="49"/>
  <c r="FF839" i="49"/>
  <c r="FB839" i="49"/>
  <c r="FA839" i="49"/>
  <c r="ER839" i="49"/>
  <c r="EK839" i="49"/>
  <c r="EI839" i="49"/>
  <c r="EG839" i="49"/>
  <c r="EE839" i="49"/>
  <c r="EB839" i="49"/>
  <c r="DV839" i="49"/>
  <c r="DQ839" i="49"/>
  <c r="DO839" i="49"/>
  <c r="DM839" i="49"/>
  <c r="DK839" i="49"/>
  <c r="DI839" i="49"/>
  <c r="DG839" i="49"/>
  <c r="DE839" i="49"/>
  <c r="CW839" i="49"/>
  <c r="CU839" i="49"/>
  <c r="BY839" i="49"/>
  <c r="BT839" i="49"/>
  <c r="BP839" i="49"/>
  <c r="BO839" i="49"/>
  <c r="BI839" i="49"/>
  <c r="BG839" i="49"/>
  <c r="BE839" i="49"/>
  <c r="BA839" i="49"/>
  <c r="AY839" i="49"/>
  <c r="AR839" i="49"/>
  <c r="AQ839" i="49"/>
  <c r="AP839" i="49"/>
  <c r="AO839" i="49"/>
  <c r="AN839" i="49"/>
  <c r="AM839" i="49"/>
  <c r="AK839" i="49"/>
  <c r="AJ839" i="49"/>
  <c r="AC839" i="49"/>
  <c r="AB839" i="49"/>
  <c r="AA839" i="49"/>
  <c r="X839" i="49"/>
  <c r="W839" i="49"/>
  <c r="V839" i="49"/>
  <c r="U839" i="49"/>
  <c r="T839" i="49"/>
  <c r="S839" i="49"/>
  <c r="R839" i="49"/>
  <c r="Q839" i="49"/>
  <c r="P839" i="49"/>
  <c r="O839" i="49"/>
  <c r="N839" i="49"/>
  <c r="M839" i="49"/>
  <c r="L839" i="49"/>
  <c r="K839" i="49"/>
  <c r="J839" i="49"/>
  <c r="I839" i="49"/>
  <c r="H839" i="49"/>
  <c r="G839" i="49"/>
  <c r="F839" i="49"/>
  <c r="E839" i="49"/>
  <c r="C839" i="49"/>
  <c r="B839" i="49"/>
  <c r="FX839" i="49" s="1"/>
  <c r="GN838" i="49"/>
  <c r="GL838" i="49"/>
  <c r="GJ838" i="49"/>
  <c r="GH838" i="49"/>
  <c r="GC838" i="49"/>
  <c r="GA838" i="49"/>
  <c r="FY838" i="49"/>
  <c r="FK838" i="49"/>
  <c r="FH838" i="49"/>
  <c r="FF838" i="49"/>
  <c r="FB838" i="49"/>
  <c r="FA838" i="49"/>
  <c r="ER838" i="49"/>
  <c r="EK838" i="49"/>
  <c r="EI838" i="49"/>
  <c r="EG838" i="49"/>
  <c r="EE838" i="49"/>
  <c r="EB838" i="49"/>
  <c r="DV838" i="49"/>
  <c r="DQ838" i="49"/>
  <c r="DO838" i="49"/>
  <c r="DM838" i="49"/>
  <c r="DK838" i="49"/>
  <c r="DI838" i="49"/>
  <c r="DG838" i="49"/>
  <c r="DE838" i="49"/>
  <c r="CW838" i="49"/>
  <c r="CU838" i="49"/>
  <c r="BY838" i="49"/>
  <c r="BT838" i="49"/>
  <c r="BP838" i="49"/>
  <c r="BO838" i="49"/>
  <c r="BI838" i="49"/>
  <c r="BG838" i="49"/>
  <c r="BE838" i="49"/>
  <c r="BA838" i="49"/>
  <c r="AY838" i="49"/>
  <c r="AR838" i="49"/>
  <c r="AQ838" i="49"/>
  <c r="AP838" i="49"/>
  <c r="AO838" i="49"/>
  <c r="AN838" i="49"/>
  <c r="AM838" i="49"/>
  <c r="AK838" i="49"/>
  <c r="AJ838" i="49"/>
  <c r="AC838" i="49"/>
  <c r="AB838" i="49"/>
  <c r="AA838" i="49"/>
  <c r="X838" i="49"/>
  <c r="W838" i="49"/>
  <c r="V838" i="49"/>
  <c r="U838" i="49"/>
  <c r="T838" i="49"/>
  <c r="S838" i="49"/>
  <c r="R838" i="49"/>
  <c r="Q838" i="49"/>
  <c r="P838" i="49"/>
  <c r="O838" i="49"/>
  <c r="N838" i="49"/>
  <c r="M838" i="49"/>
  <c r="L838" i="49"/>
  <c r="K838" i="49"/>
  <c r="J838" i="49"/>
  <c r="I838" i="49"/>
  <c r="H838" i="49"/>
  <c r="G838" i="49"/>
  <c r="F838" i="49"/>
  <c r="E838" i="49"/>
  <c r="C838" i="49"/>
  <c r="B838" i="49"/>
  <c r="FX838" i="49" s="1"/>
  <c r="GN837" i="49"/>
  <c r="GL837" i="49"/>
  <c r="GJ837" i="49"/>
  <c r="GH837" i="49"/>
  <c r="GC837" i="49"/>
  <c r="GA837" i="49"/>
  <c r="FY837" i="49"/>
  <c r="FK837" i="49"/>
  <c r="FH837" i="49"/>
  <c r="FF837" i="49"/>
  <c r="FB837" i="49"/>
  <c r="FA837" i="49"/>
  <c r="ER837" i="49"/>
  <c r="EK837" i="49"/>
  <c r="EI837" i="49"/>
  <c r="EG837" i="49"/>
  <c r="EE837" i="49"/>
  <c r="EB837" i="49"/>
  <c r="DV837" i="49"/>
  <c r="DQ837" i="49"/>
  <c r="DO837" i="49"/>
  <c r="DM837" i="49"/>
  <c r="DK837" i="49"/>
  <c r="DI837" i="49"/>
  <c r="DG837" i="49"/>
  <c r="DE837" i="49"/>
  <c r="CW837" i="49"/>
  <c r="CU837" i="49"/>
  <c r="BY837" i="49"/>
  <c r="BT837" i="49"/>
  <c r="BP837" i="49"/>
  <c r="BO837" i="49"/>
  <c r="BI837" i="49"/>
  <c r="BG837" i="49"/>
  <c r="BE837" i="49"/>
  <c r="BA837" i="49"/>
  <c r="AY837" i="49"/>
  <c r="AR837" i="49"/>
  <c r="AQ837" i="49"/>
  <c r="AP837" i="49"/>
  <c r="AO837" i="49"/>
  <c r="AN837" i="49"/>
  <c r="AM837" i="49"/>
  <c r="AK837" i="49"/>
  <c r="AJ837" i="49"/>
  <c r="AC837" i="49"/>
  <c r="AB837" i="49"/>
  <c r="AA837" i="49"/>
  <c r="X837" i="49"/>
  <c r="W837" i="49"/>
  <c r="V837" i="49"/>
  <c r="U837" i="49"/>
  <c r="T837" i="49"/>
  <c r="S837" i="49"/>
  <c r="R837" i="49"/>
  <c r="Q837" i="49"/>
  <c r="P837" i="49"/>
  <c r="O837" i="49"/>
  <c r="N837" i="49"/>
  <c r="M837" i="49"/>
  <c r="L837" i="49"/>
  <c r="K837" i="49"/>
  <c r="J837" i="49"/>
  <c r="I837" i="49"/>
  <c r="H837" i="49"/>
  <c r="G837" i="49"/>
  <c r="F837" i="49"/>
  <c r="E837" i="49"/>
  <c r="C837" i="49"/>
  <c r="B837" i="49"/>
  <c r="FX837" i="49" s="1"/>
  <c r="GN836" i="49"/>
  <c r="GL836" i="49"/>
  <c r="GJ836" i="49"/>
  <c r="GH836" i="49"/>
  <c r="GC836" i="49"/>
  <c r="GA836" i="49"/>
  <c r="FY836" i="49"/>
  <c r="FK836" i="49"/>
  <c r="FH836" i="49"/>
  <c r="FF836" i="49"/>
  <c r="FB836" i="49"/>
  <c r="FA836" i="49"/>
  <c r="ER836" i="49"/>
  <c r="EK836" i="49"/>
  <c r="EI836" i="49"/>
  <c r="EG836" i="49"/>
  <c r="EE836" i="49"/>
  <c r="EB836" i="49"/>
  <c r="DV836" i="49"/>
  <c r="DQ836" i="49"/>
  <c r="DO836" i="49"/>
  <c r="DM836" i="49"/>
  <c r="DK836" i="49"/>
  <c r="DI836" i="49"/>
  <c r="DG836" i="49"/>
  <c r="DE836" i="49"/>
  <c r="CW836" i="49"/>
  <c r="CU836" i="49"/>
  <c r="BY836" i="49"/>
  <c r="BT836" i="49"/>
  <c r="BP836" i="49"/>
  <c r="BO836" i="49"/>
  <c r="BI836" i="49"/>
  <c r="BG836" i="49"/>
  <c r="BE836" i="49"/>
  <c r="BA836" i="49"/>
  <c r="AY836" i="49"/>
  <c r="AR836" i="49"/>
  <c r="AQ836" i="49"/>
  <c r="AP836" i="49"/>
  <c r="AO836" i="49"/>
  <c r="AN836" i="49"/>
  <c r="AM836" i="49"/>
  <c r="AK836" i="49"/>
  <c r="AJ836" i="49"/>
  <c r="AC836" i="49"/>
  <c r="AB836" i="49"/>
  <c r="AA836" i="49"/>
  <c r="X836" i="49"/>
  <c r="W836" i="49"/>
  <c r="V836" i="49"/>
  <c r="U836" i="49"/>
  <c r="T836" i="49"/>
  <c r="S836" i="49"/>
  <c r="R836" i="49"/>
  <c r="Q836" i="49"/>
  <c r="P836" i="49"/>
  <c r="O836" i="49"/>
  <c r="N836" i="49"/>
  <c r="M836" i="49"/>
  <c r="L836" i="49"/>
  <c r="K836" i="49"/>
  <c r="J836" i="49"/>
  <c r="I836" i="49"/>
  <c r="H836" i="49"/>
  <c r="G836" i="49"/>
  <c r="F836" i="49"/>
  <c r="E836" i="49"/>
  <c r="C836" i="49"/>
  <c r="B836" i="49"/>
  <c r="FX836" i="49" s="1"/>
  <c r="GN835" i="49"/>
  <c r="GL835" i="49"/>
  <c r="GJ835" i="49"/>
  <c r="GH835" i="49"/>
  <c r="GC835" i="49"/>
  <c r="GA835" i="49"/>
  <c r="FY835" i="49"/>
  <c r="FK835" i="49"/>
  <c r="FH835" i="49"/>
  <c r="FF835" i="49"/>
  <c r="FB835" i="49"/>
  <c r="FA835" i="49"/>
  <c r="ER835" i="49"/>
  <c r="EK835" i="49"/>
  <c r="EI835" i="49"/>
  <c r="EG835" i="49"/>
  <c r="EE835" i="49"/>
  <c r="EB835" i="49"/>
  <c r="DV835" i="49"/>
  <c r="DQ835" i="49"/>
  <c r="DO835" i="49"/>
  <c r="DM835" i="49"/>
  <c r="DK835" i="49"/>
  <c r="DI835" i="49"/>
  <c r="DG835" i="49"/>
  <c r="DE835" i="49"/>
  <c r="CW835" i="49"/>
  <c r="CU835" i="49"/>
  <c r="BY835" i="49"/>
  <c r="BT835" i="49"/>
  <c r="BP835" i="49"/>
  <c r="BO835" i="49"/>
  <c r="BI835" i="49"/>
  <c r="BG835" i="49"/>
  <c r="BE835" i="49"/>
  <c r="BA835" i="49"/>
  <c r="AY835" i="49"/>
  <c r="AR835" i="49"/>
  <c r="AQ835" i="49"/>
  <c r="AP835" i="49"/>
  <c r="AO835" i="49"/>
  <c r="AN835" i="49"/>
  <c r="AM835" i="49"/>
  <c r="AK835" i="49"/>
  <c r="AJ835" i="49"/>
  <c r="AC835" i="49"/>
  <c r="AB835" i="49"/>
  <c r="AA835" i="49"/>
  <c r="X835" i="49"/>
  <c r="W835" i="49"/>
  <c r="V835" i="49"/>
  <c r="U835" i="49"/>
  <c r="T835" i="49"/>
  <c r="S835" i="49"/>
  <c r="R835" i="49"/>
  <c r="Q835" i="49"/>
  <c r="P835" i="49"/>
  <c r="O835" i="49"/>
  <c r="N835" i="49"/>
  <c r="M835" i="49"/>
  <c r="L835" i="49"/>
  <c r="K835" i="49"/>
  <c r="J835" i="49"/>
  <c r="I835" i="49"/>
  <c r="H835" i="49"/>
  <c r="G835" i="49"/>
  <c r="F835" i="49"/>
  <c r="E835" i="49"/>
  <c r="C835" i="49"/>
  <c r="B835" i="49"/>
  <c r="FX835" i="49" s="1"/>
  <c r="GN834" i="49"/>
  <c r="GL834" i="49"/>
  <c r="GJ834" i="49"/>
  <c r="GH834" i="49"/>
  <c r="GC834" i="49"/>
  <c r="GA834" i="49"/>
  <c r="FY834" i="49"/>
  <c r="FK834" i="49"/>
  <c r="FH834" i="49"/>
  <c r="FF834" i="49"/>
  <c r="FB834" i="49"/>
  <c r="FA834" i="49"/>
  <c r="ER834" i="49"/>
  <c r="EK834" i="49"/>
  <c r="EI834" i="49"/>
  <c r="EG834" i="49"/>
  <c r="EE834" i="49"/>
  <c r="EB834" i="49"/>
  <c r="DV834" i="49"/>
  <c r="DQ834" i="49"/>
  <c r="DO834" i="49"/>
  <c r="DM834" i="49"/>
  <c r="DK834" i="49"/>
  <c r="DI834" i="49"/>
  <c r="DG834" i="49"/>
  <c r="DE834" i="49"/>
  <c r="CW834" i="49"/>
  <c r="CU834" i="49"/>
  <c r="BY834" i="49"/>
  <c r="BT834" i="49"/>
  <c r="BP834" i="49"/>
  <c r="BO834" i="49"/>
  <c r="BI834" i="49"/>
  <c r="BG834" i="49"/>
  <c r="BE834" i="49"/>
  <c r="BA834" i="49"/>
  <c r="AY834" i="49"/>
  <c r="AR834" i="49"/>
  <c r="AQ834" i="49"/>
  <c r="AP834" i="49"/>
  <c r="AO834" i="49"/>
  <c r="AN834" i="49"/>
  <c r="AM834" i="49"/>
  <c r="AK834" i="49"/>
  <c r="AJ834" i="49"/>
  <c r="AC834" i="49"/>
  <c r="AB834" i="49"/>
  <c r="AA834" i="49"/>
  <c r="X834" i="49"/>
  <c r="W834" i="49"/>
  <c r="V834" i="49"/>
  <c r="U834" i="49"/>
  <c r="T834" i="49"/>
  <c r="S834" i="49"/>
  <c r="R834" i="49"/>
  <c r="Q834" i="49"/>
  <c r="P834" i="49"/>
  <c r="O834" i="49"/>
  <c r="N834" i="49"/>
  <c r="M834" i="49"/>
  <c r="L834" i="49"/>
  <c r="K834" i="49"/>
  <c r="J834" i="49"/>
  <c r="I834" i="49"/>
  <c r="H834" i="49"/>
  <c r="G834" i="49"/>
  <c r="F834" i="49"/>
  <c r="E834" i="49"/>
  <c r="C834" i="49"/>
  <c r="B834" i="49"/>
  <c r="FX834" i="49" s="1"/>
  <c r="GN833" i="49"/>
  <c r="GL833" i="49"/>
  <c r="GJ833" i="49"/>
  <c r="GH833" i="49"/>
  <c r="GC833" i="49"/>
  <c r="GA833" i="49"/>
  <c r="FY833" i="49"/>
  <c r="FK833" i="49"/>
  <c r="FH833" i="49"/>
  <c r="FF833" i="49"/>
  <c r="FB833" i="49"/>
  <c r="FA833" i="49"/>
  <c r="ER833" i="49"/>
  <c r="EK833" i="49"/>
  <c r="EI833" i="49"/>
  <c r="EG833" i="49"/>
  <c r="EE833" i="49"/>
  <c r="EB833" i="49"/>
  <c r="DV833" i="49"/>
  <c r="DQ833" i="49"/>
  <c r="DO833" i="49"/>
  <c r="DM833" i="49"/>
  <c r="DK833" i="49"/>
  <c r="DI833" i="49"/>
  <c r="DG833" i="49"/>
  <c r="DE833" i="49"/>
  <c r="CW833" i="49"/>
  <c r="CU833" i="49"/>
  <c r="BY833" i="49"/>
  <c r="BT833" i="49"/>
  <c r="BP833" i="49"/>
  <c r="BO833" i="49"/>
  <c r="BI833" i="49"/>
  <c r="BG833" i="49"/>
  <c r="BE833" i="49"/>
  <c r="BA833" i="49"/>
  <c r="AY833" i="49"/>
  <c r="AR833" i="49"/>
  <c r="AQ833" i="49"/>
  <c r="AP833" i="49"/>
  <c r="AO833" i="49"/>
  <c r="AN833" i="49"/>
  <c r="AM833" i="49"/>
  <c r="AK833" i="49"/>
  <c r="AJ833" i="49"/>
  <c r="AC833" i="49"/>
  <c r="AB833" i="49"/>
  <c r="AA833" i="49"/>
  <c r="X833" i="49"/>
  <c r="W833" i="49"/>
  <c r="V833" i="49"/>
  <c r="U833" i="49"/>
  <c r="T833" i="49"/>
  <c r="S833" i="49"/>
  <c r="R833" i="49"/>
  <c r="Q833" i="49"/>
  <c r="P833" i="49"/>
  <c r="O833" i="49"/>
  <c r="N833" i="49"/>
  <c r="M833" i="49"/>
  <c r="L833" i="49"/>
  <c r="K833" i="49"/>
  <c r="J833" i="49"/>
  <c r="I833" i="49"/>
  <c r="H833" i="49"/>
  <c r="G833" i="49"/>
  <c r="F833" i="49"/>
  <c r="E833" i="49"/>
  <c r="C833" i="49"/>
  <c r="B833" i="49"/>
  <c r="FX833" i="49" s="1"/>
  <c r="GN832" i="49"/>
  <c r="GL832" i="49"/>
  <c r="GJ832" i="49"/>
  <c r="GH832" i="49"/>
  <c r="GC832" i="49"/>
  <c r="GA832" i="49"/>
  <c r="FY832" i="49"/>
  <c r="FK832" i="49"/>
  <c r="FH832" i="49"/>
  <c r="FF832" i="49"/>
  <c r="FB832" i="49"/>
  <c r="FA832" i="49"/>
  <c r="ER832" i="49"/>
  <c r="EK832" i="49"/>
  <c r="EI832" i="49"/>
  <c r="EG832" i="49"/>
  <c r="EE832" i="49"/>
  <c r="EB832" i="49"/>
  <c r="DV832" i="49"/>
  <c r="DQ832" i="49"/>
  <c r="DO832" i="49"/>
  <c r="DM832" i="49"/>
  <c r="DK832" i="49"/>
  <c r="DI832" i="49"/>
  <c r="DG832" i="49"/>
  <c r="DE832" i="49"/>
  <c r="CW832" i="49"/>
  <c r="CU832" i="49"/>
  <c r="BY832" i="49"/>
  <c r="BT832" i="49"/>
  <c r="BP832" i="49"/>
  <c r="BO832" i="49"/>
  <c r="BI832" i="49"/>
  <c r="BG832" i="49"/>
  <c r="BE832" i="49"/>
  <c r="BA832" i="49"/>
  <c r="AY832" i="49"/>
  <c r="AR832" i="49"/>
  <c r="AQ832" i="49"/>
  <c r="AP832" i="49"/>
  <c r="AO832" i="49"/>
  <c r="AN832" i="49"/>
  <c r="AM832" i="49"/>
  <c r="AK832" i="49"/>
  <c r="AJ832" i="49"/>
  <c r="AC832" i="49"/>
  <c r="AB832" i="49"/>
  <c r="AA832" i="49"/>
  <c r="X832" i="49"/>
  <c r="W832" i="49"/>
  <c r="V832" i="49"/>
  <c r="U832" i="49"/>
  <c r="T832" i="49"/>
  <c r="S832" i="49"/>
  <c r="R832" i="49"/>
  <c r="Q832" i="49"/>
  <c r="P832" i="49"/>
  <c r="O832" i="49"/>
  <c r="N832" i="49"/>
  <c r="M832" i="49"/>
  <c r="L832" i="49"/>
  <c r="K832" i="49"/>
  <c r="J832" i="49"/>
  <c r="I832" i="49"/>
  <c r="H832" i="49"/>
  <c r="G832" i="49"/>
  <c r="F832" i="49"/>
  <c r="E832" i="49"/>
  <c r="C832" i="49"/>
  <c r="B832" i="49"/>
  <c r="FX832" i="49" s="1"/>
  <c r="GN831" i="49"/>
  <c r="GL831" i="49"/>
  <c r="GJ831" i="49"/>
  <c r="GH831" i="49"/>
  <c r="GC831" i="49"/>
  <c r="GA831" i="49"/>
  <c r="FY831" i="49"/>
  <c r="FK831" i="49"/>
  <c r="FH831" i="49"/>
  <c r="FF831" i="49"/>
  <c r="FB831" i="49"/>
  <c r="FA831" i="49"/>
  <c r="ER831" i="49"/>
  <c r="EK831" i="49"/>
  <c r="EI831" i="49"/>
  <c r="EG831" i="49"/>
  <c r="EE831" i="49"/>
  <c r="EB831" i="49"/>
  <c r="DV831" i="49"/>
  <c r="DQ831" i="49"/>
  <c r="DO831" i="49"/>
  <c r="DM831" i="49"/>
  <c r="DK831" i="49"/>
  <c r="DI831" i="49"/>
  <c r="DG831" i="49"/>
  <c r="DE831" i="49"/>
  <c r="CW831" i="49"/>
  <c r="CU831" i="49"/>
  <c r="BY831" i="49"/>
  <c r="BT831" i="49"/>
  <c r="BP831" i="49"/>
  <c r="BO831" i="49"/>
  <c r="BI831" i="49"/>
  <c r="BG831" i="49"/>
  <c r="BE831" i="49"/>
  <c r="BA831" i="49"/>
  <c r="AY831" i="49"/>
  <c r="AR831" i="49"/>
  <c r="AQ831" i="49"/>
  <c r="AP831" i="49"/>
  <c r="AO831" i="49"/>
  <c r="AN831" i="49"/>
  <c r="AM831" i="49"/>
  <c r="AK831" i="49"/>
  <c r="AJ831" i="49"/>
  <c r="AC831" i="49"/>
  <c r="AB831" i="49"/>
  <c r="AA831" i="49"/>
  <c r="X831" i="49"/>
  <c r="W831" i="49"/>
  <c r="V831" i="49"/>
  <c r="U831" i="49"/>
  <c r="T831" i="49"/>
  <c r="S831" i="49"/>
  <c r="R831" i="49"/>
  <c r="Q831" i="49"/>
  <c r="P831" i="49"/>
  <c r="O831" i="49"/>
  <c r="N831" i="49"/>
  <c r="M831" i="49"/>
  <c r="L831" i="49"/>
  <c r="K831" i="49"/>
  <c r="J831" i="49"/>
  <c r="I831" i="49"/>
  <c r="H831" i="49"/>
  <c r="G831" i="49"/>
  <c r="F831" i="49"/>
  <c r="E831" i="49"/>
  <c r="C831" i="49"/>
  <c r="B831" i="49"/>
  <c r="FX831" i="49" s="1"/>
  <c r="GN830" i="49"/>
  <c r="GL830" i="49"/>
  <c r="GJ830" i="49"/>
  <c r="GH830" i="49"/>
  <c r="GC830" i="49"/>
  <c r="GA830" i="49"/>
  <c r="FY830" i="49"/>
  <c r="FK830" i="49"/>
  <c r="FH830" i="49"/>
  <c r="FF830" i="49"/>
  <c r="FB830" i="49"/>
  <c r="FA830" i="49"/>
  <c r="ER830" i="49"/>
  <c r="EK830" i="49"/>
  <c r="EI830" i="49"/>
  <c r="EG830" i="49"/>
  <c r="EE830" i="49"/>
  <c r="EB830" i="49"/>
  <c r="DV830" i="49"/>
  <c r="DQ830" i="49"/>
  <c r="DO830" i="49"/>
  <c r="DM830" i="49"/>
  <c r="DK830" i="49"/>
  <c r="DI830" i="49"/>
  <c r="DG830" i="49"/>
  <c r="DE830" i="49"/>
  <c r="CW830" i="49"/>
  <c r="CU830" i="49"/>
  <c r="BY830" i="49"/>
  <c r="BT830" i="49"/>
  <c r="BP830" i="49"/>
  <c r="BO830" i="49"/>
  <c r="BI830" i="49"/>
  <c r="BG830" i="49"/>
  <c r="BE830" i="49"/>
  <c r="BA830" i="49"/>
  <c r="AY830" i="49"/>
  <c r="AR830" i="49"/>
  <c r="AQ830" i="49"/>
  <c r="AP830" i="49"/>
  <c r="AO830" i="49"/>
  <c r="AN830" i="49"/>
  <c r="AM830" i="49"/>
  <c r="AK830" i="49"/>
  <c r="AJ830" i="49"/>
  <c r="AC830" i="49"/>
  <c r="AB830" i="49"/>
  <c r="AA830" i="49"/>
  <c r="X830" i="49"/>
  <c r="W830" i="49"/>
  <c r="V830" i="49"/>
  <c r="U830" i="49"/>
  <c r="T830" i="49"/>
  <c r="S830" i="49"/>
  <c r="R830" i="49"/>
  <c r="Q830" i="49"/>
  <c r="P830" i="49"/>
  <c r="O830" i="49"/>
  <c r="N830" i="49"/>
  <c r="M830" i="49"/>
  <c r="L830" i="49"/>
  <c r="K830" i="49"/>
  <c r="J830" i="49"/>
  <c r="I830" i="49"/>
  <c r="H830" i="49"/>
  <c r="G830" i="49"/>
  <c r="F830" i="49"/>
  <c r="E830" i="49"/>
  <c r="C830" i="49"/>
  <c r="B830" i="49"/>
  <c r="FX830" i="49" s="1"/>
  <c r="GN829" i="49"/>
  <c r="GL829" i="49"/>
  <c r="GJ829" i="49"/>
  <c r="GH829" i="49"/>
  <c r="GC829" i="49"/>
  <c r="GA829" i="49"/>
  <c r="FY829" i="49"/>
  <c r="FK829" i="49"/>
  <c r="FH829" i="49"/>
  <c r="FF829" i="49"/>
  <c r="FB829" i="49"/>
  <c r="FA829" i="49"/>
  <c r="ER829" i="49"/>
  <c r="EK829" i="49"/>
  <c r="EI829" i="49"/>
  <c r="EG829" i="49"/>
  <c r="EE829" i="49"/>
  <c r="EB829" i="49"/>
  <c r="DV829" i="49"/>
  <c r="DQ829" i="49"/>
  <c r="DO829" i="49"/>
  <c r="DM829" i="49"/>
  <c r="DK829" i="49"/>
  <c r="DI829" i="49"/>
  <c r="DG829" i="49"/>
  <c r="DE829" i="49"/>
  <c r="CW829" i="49"/>
  <c r="CU829" i="49"/>
  <c r="BY829" i="49"/>
  <c r="BT829" i="49"/>
  <c r="BP829" i="49"/>
  <c r="BO829" i="49"/>
  <c r="BI829" i="49"/>
  <c r="BG829" i="49"/>
  <c r="BE829" i="49"/>
  <c r="BA829" i="49"/>
  <c r="AY829" i="49"/>
  <c r="AR829" i="49"/>
  <c r="AQ829" i="49"/>
  <c r="AP829" i="49"/>
  <c r="AO829" i="49"/>
  <c r="AN829" i="49"/>
  <c r="AM829" i="49"/>
  <c r="AK829" i="49"/>
  <c r="AJ829" i="49"/>
  <c r="AC829" i="49"/>
  <c r="AB829" i="49"/>
  <c r="AA829" i="49"/>
  <c r="X829" i="49"/>
  <c r="W829" i="49"/>
  <c r="V829" i="49"/>
  <c r="U829" i="49"/>
  <c r="T829" i="49"/>
  <c r="S829" i="49"/>
  <c r="R829" i="49"/>
  <c r="Q829" i="49"/>
  <c r="P829" i="49"/>
  <c r="O829" i="49"/>
  <c r="N829" i="49"/>
  <c r="M829" i="49"/>
  <c r="L829" i="49"/>
  <c r="K829" i="49"/>
  <c r="J829" i="49"/>
  <c r="I829" i="49"/>
  <c r="H829" i="49"/>
  <c r="G829" i="49"/>
  <c r="F829" i="49"/>
  <c r="E829" i="49"/>
  <c r="C829" i="49"/>
  <c r="B829" i="49"/>
  <c r="FX829" i="49" s="1"/>
  <c r="GN828" i="49"/>
  <c r="GL828" i="49"/>
  <c r="GJ828" i="49"/>
  <c r="GH828" i="49"/>
  <c r="GC828" i="49"/>
  <c r="GA828" i="49"/>
  <c r="FY828" i="49"/>
  <c r="FK828" i="49"/>
  <c r="FH828" i="49"/>
  <c r="FF828" i="49"/>
  <c r="FB828" i="49"/>
  <c r="FA828" i="49"/>
  <c r="ER828" i="49"/>
  <c r="EK828" i="49"/>
  <c r="EI828" i="49"/>
  <c r="EG828" i="49"/>
  <c r="EE828" i="49"/>
  <c r="EB828" i="49"/>
  <c r="DV828" i="49"/>
  <c r="DQ828" i="49"/>
  <c r="DO828" i="49"/>
  <c r="DM828" i="49"/>
  <c r="DK828" i="49"/>
  <c r="DI828" i="49"/>
  <c r="DG828" i="49"/>
  <c r="DE828" i="49"/>
  <c r="CW828" i="49"/>
  <c r="CU828" i="49"/>
  <c r="BY828" i="49"/>
  <c r="BT828" i="49"/>
  <c r="BP828" i="49"/>
  <c r="BO828" i="49"/>
  <c r="BI828" i="49"/>
  <c r="BG828" i="49"/>
  <c r="BE828" i="49"/>
  <c r="BA828" i="49"/>
  <c r="AY828" i="49"/>
  <c r="AR828" i="49"/>
  <c r="AQ828" i="49"/>
  <c r="AP828" i="49"/>
  <c r="AO828" i="49"/>
  <c r="AN828" i="49"/>
  <c r="AM828" i="49"/>
  <c r="AK828" i="49"/>
  <c r="AJ828" i="49"/>
  <c r="AC828" i="49"/>
  <c r="AB828" i="49"/>
  <c r="AA828" i="49"/>
  <c r="X828" i="49"/>
  <c r="W828" i="49"/>
  <c r="V828" i="49"/>
  <c r="U828" i="49"/>
  <c r="T828" i="49"/>
  <c r="S828" i="49"/>
  <c r="R828" i="49"/>
  <c r="Q828" i="49"/>
  <c r="P828" i="49"/>
  <c r="O828" i="49"/>
  <c r="N828" i="49"/>
  <c r="M828" i="49"/>
  <c r="L828" i="49"/>
  <c r="K828" i="49"/>
  <c r="J828" i="49"/>
  <c r="I828" i="49"/>
  <c r="H828" i="49"/>
  <c r="G828" i="49"/>
  <c r="F828" i="49"/>
  <c r="E828" i="49"/>
  <c r="C828" i="49"/>
  <c r="B828" i="49"/>
  <c r="FX828" i="49" s="1"/>
  <c r="GN827" i="49"/>
  <c r="GL827" i="49"/>
  <c r="GJ827" i="49"/>
  <c r="GH827" i="49"/>
  <c r="GC827" i="49"/>
  <c r="GA827" i="49"/>
  <c r="FY827" i="49"/>
  <c r="FK827" i="49"/>
  <c r="FH827" i="49"/>
  <c r="FF827" i="49"/>
  <c r="FB827" i="49"/>
  <c r="FA827" i="49"/>
  <c r="ER827" i="49"/>
  <c r="EK827" i="49"/>
  <c r="EI827" i="49"/>
  <c r="EG827" i="49"/>
  <c r="EE827" i="49"/>
  <c r="EB827" i="49"/>
  <c r="DV827" i="49"/>
  <c r="DQ827" i="49"/>
  <c r="DO827" i="49"/>
  <c r="DM827" i="49"/>
  <c r="DK827" i="49"/>
  <c r="DI827" i="49"/>
  <c r="DG827" i="49"/>
  <c r="DE827" i="49"/>
  <c r="CW827" i="49"/>
  <c r="CU827" i="49"/>
  <c r="BY827" i="49"/>
  <c r="BT827" i="49"/>
  <c r="BP827" i="49"/>
  <c r="BO827" i="49"/>
  <c r="BI827" i="49"/>
  <c r="BG827" i="49"/>
  <c r="BE827" i="49"/>
  <c r="BA827" i="49"/>
  <c r="AY827" i="49"/>
  <c r="AR827" i="49"/>
  <c r="AQ827" i="49"/>
  <c r="AP827" i="49"/>
  <c r="AO827" i="49"/>
  <c r="AN827" i="49"/>
  <c r="AM827" i="49"/>
  <c r="AK827" i="49"/>
  <c r="AJ827" i="49"/>
  <c r="AC827" i="49"/>
  <c r="AB827" i="49"/>
  <c r="AA827" i="49"/>
  <c r="X827" i="49"/>
  <c r="W827" i="49"/>
  <c r="V827" i="49"/>
  <c r="U827" i="49"/>
  <c r="T827" i="49"/>
  <c r="S827" i="49"/>
  <c r="R827" i="49"/>
  <c r="Q827" i="49"/>
  <c r="P827" i="49"/>
  <c r="O827" i="49"/>
  <c r="N827" i="49"/>
  <c r="M827" i="49"/>
  <c r="L827" i="49"/>
  <c r="K827" i="49"/>
  <c r="J827" i="49"/>
  <c r="I827" i="49"/>
  <c r="H827" i="49"/>
  <c r="G827" i="49"/>
  <c r="F827" i="49"/>
  <c r="E827" i="49"/>
  <c r="C827" i="49"/>
  <c r="B827" i="49"/>
  <c r="FX827" i="49" s="1"/>
  <c r="GN826" i="49"/>
  <c r="GL826" i="49"/>
  <c r="GJ826" i="49"/>
  <c r="GH826" i="49"/>
  <c r="GC826" i="49"/>
  <c r="GA826" i="49"/>
  <c r="FY826" i="49"/>
  <c r="FK826" i="49"/>
  <c r="FH826" i="49"/>
  <c r="FF826" i="49"/>
  <c r="FB826" i="49"/>
  <c r="FA826" i="49"/>
  <c r="ER826" i="49"/>
  <c r="EK826" i="49"/>
  <c r="EI826" i="49"/>
  <c r="EG826" i="49"/>
  <c r="EE826" i="49"/>
  <c r="EB826" i="49"/>
  <c r="DV826" i="49"/>
  <c r="DQ826" i="49"/>
  <c r="DO826" i="49"/>
  <c r="DM826" i="49"/>
  <c r="DK826" i="49"/>
  <c r="DI826" i="49"/>
  <c r="DG826" i="49"/>
  <c r="DE826" i="49"/>
  <c r="CW826" i="49"/>
  <c r="CU826" i="49"/>
  <c r="BY826" i="49"/>
  <c r="BT826" i="49"/>
  <c r="BP826" i="49"/>
  <c r="BO826" i="49"/>
  <c r="BI826" i="49"/>
  <c r="BG826" i="49"/>
  <c r="BE826" i="49"/>
  <c r="BA826" i="49"/>
  <c r="AY826" i="49"/>
  <c r="AR826" i="49"/>
  <c r="AQ826" i="49"/>
  <c r="AP826" i="49"/>
  <c r="AO826" i="49"/>
  <c r="AN826" i="49"/>
  <c r="AM826" i="49"/>
  <c r="AK826" i="49"/>
  <c r="AJ826" i="49"/>
  <c r="AC826" i="49"/>
  <c r="AB826" i="49"/>
  <c r="AA826" i="49"/>
  <c r="X826" i="49"/>
  <c r="W826" i="49"/>
  <c r="V826" i="49"/>
  <c r="U826" i="49"/>
  <c r="T826" i="49"/>
  <c r="S826" i="49"/>
  <c r="R826" i="49"/>
  <c r="Q826" i="49"/>
  <c r="P826" i="49"/>
  <c r="O826" i="49"/>
  <c r="N826" i="49"/>
  <c r="M826" i="49"/>
  <c r="L826" i="49"/>
  <c r="K826" i="49"/>
  <c r="J826" i="49"/>
  <c r="I826" i="49"/>
  <c r="H826" i="49"/>
  <c r="G826" i="49"/>
  <c r="F826" i="49"/>
  <c r="E826" i="49"/>
  <c r="C826" i="49"/>
  <c r="B826" i="49"/>
  <c r="FX826" i="49" s="1"/>
  <c r="GN825" i="49"/>
  <c r="GL825" i="49"/>
  <c r="GJ825" i="49"/>
  <c r="GH825" i="49"/>
  <c r="GC825" i="49"/>
  <c r="GA825" i="49"/>
  <c r="FY825" i="49"/>
  <c r="FK825" i="49"/>
  <c r="FH825" i="49"/>
  <c r="FF825" i="49"/>
  <c r="FB825" i="49"/>
  <c r="FA825" i="49"/>
  <c r="ER825" i="49"/>
  <c r="EK825" i="49"/>
  <c r="EI825" i="49"/>
  <c r="EG825" i="49"/>
  <c r="EE825" i="49"/>
  <c r="EB825" i="49"/>
  <c r="DV825" i="49"/>
  <c r="DQ825" i="49"/>
  <c r="DO825" i="49"/>
  <c r="DM825" i="49"/>
  <c r="DK825" i="49"/>
  <c r="DI825" i="49"/>
  <c r="DG825" i="49"/>
  <c r="DE825" i="49"/>
  <c r="CW825" i="49"/>
  <c r="CU825" i="49"/>
  <c r="BY825" i="49"/>
  <c r="BT825" i="49"/>
  <c r="BP825" i="49"/>
  <c r="BO825" i="49"/>
  <c r="BI825" i="49"/>
  <c r="BG825" i="49"/>
  <c r="BE825" i="49"/>
  <c r="BA825" i="49"/>
  <c r="AY825" i="49"/>
  <c r="AR825" i="49"/>
  <c r="AQ825" i="49"/>
  <c r="AP825" i="49"/>
  <c r="AO825" i="49"/>
  <c r="AN825" i="49"/>
  <c r="AM825" i="49"/>
  <c r="AK825" i="49"/>
  <c r="AJ825" i="49"/>
  <c r="AC825" i="49"/>
  <c r="AB825" i="49"/>
  <c r="AA825" i="49"/>
  <c r="X825" i="49"/>
  <c r="W825" i="49"/>
  <c r="V825" i="49"/>
  <c r="U825" i="49"/>
  <c r="T825" i="49"/>
  <c r="S825" i="49"/>
  <c r="R825" i="49"/>
  <c r="Q825" i="49"/>
  <c r="P825" i="49"/>
  <c r="O825" i="49"/>
  <c r="N825" i="49"/>
  <c r="M825" i="49"/>
  <c r="L825" i="49"/>
  <c r="K825" i="49"/>
  <c r="J825" i="49"/>
  <c r="I825" i="49"/>
  <c r="H825" i="49"/>
  <c r="G825" i="49"/>
  <c r="F825" i="49"/>
  <c r="E825" i="49"/>
  <c r="C825" i="49"/>
  <c r="B825" i="49"/>
  <c r="FX825" i="49" s="1"/>
  <c r="GN824" i="49"/>
  <c r="GL824" i="49"/>
  <c r="GJ824" i="49"/>
  <c r="GH824" i="49"/>
  <c r="GC824" i="49"/>
  <c r="GA824" i="49"/>
  <c r="FY824" i="49"/>
  <c r="FK824" i="49"/>
  <c r="FH824" i="49"/>
  <c r="FF824" i="49"/>
  <c r="FB824" i="49"/>
  <c r="FA824" i="49"/>
  <c r="ER824" i="49"/>
  <c r="EK824" i="49"/>
  <c r="EI824" i="49"/>
  <c r="EG824" i="49"/>
  <c r="EE824" i="49"/>
  <c r="EB824" i="49"/>
  <c r="DV824" i="49"/>
  <c r="DQ824" i="49"/>
  <c r="DO824" i="49"/>
  <c r="DM824" i="49"/>
  <c r="DK824" i="49"/>
  <c r="DI824" i="49"/>
  <c r="DG824" i="49"/>
  <c r="DE824" i="49"/>
  <c r="CW824" i="49"/>
  <c r="CU824" i="49"/>
  <c r="BY824" i="49"/>
  <c r="BT824" i="49"/>
  <c r="BP824" i="49"/>
  <c r="BO824" i="49"/>
  <c r="BI824" i="49"/>
  <c r="BG824" i="49"/>
  <c r="BE824" i="49"/>
  <c r="BA824" i="49"/>
  <c r="AY824" i="49"/>
  <c r="AR824" i="49"/>
  <c r="AQ824" i="49"/>
  <c r="AP824" i="49"/>
  <c r="AO824" i="49"/>
  <c r="AN824" i="49"/>
  <c r="AM824" i="49"/>
  <c r="AK824" i="49"/>
  <c r="AJ824" i="49"/>
  <c r="AC824" i="49"/>
  <c r="AB824" i="49"/>
  <c r="AA824" i="49"/>
  <c r="X824" i="49"/>
  <c r="W824" i="49"/>
  <c r="V824" i="49"/>
  <c r="U824" i="49"/>
  <c r="T824" i="49"/>
  <c r="S824" i="49"/>
  <c r="R824" i="49"/>
  <c r="Q824" i="49"/>
  <c r="P824" i="49"/>
  <c r="O824" i="49"/>
  <c r="N824" i="49"/>
  <c r="M824" i="49"/>
  <c r="L824" i="49"/>
  <c r="K824" i="49"/>
  <c r="J824" i="49"/>
  <c r="I824" i="49"/>
  <c r="H824" i="49"/>
  <c r="G824" i="49"/>
  <c r="F824" i="49"/>
  <c r="E824" i="49"/>
  <c r="C824" i="49"/>
  <c r="B824" i="49"/>
  <c r="FX824" i="49" s="1"/>
  <c r="GN823" i="49"/>
  <c r="GL823" i="49"/>
  <c r="GJ823" i="49"/>
  <c r="GH823" i="49"/>
  <c r="GC823" i="49"/>
  <c r="GA823" i="49"/>
  <c r="FY823" i="49"/>
  <c r="FK823" i="49"/>
  <c r="FH823" i="49"/>
  <c r="FF823" i="49"/>
  <c r="FB823" i="49"/>
  <c r="FA823" i="49"/>
  <c r="ER823" i="49"/>
  <c r="EK823" i="49"/>
  <c r="EI823" i="49"/>
  <c r="EG823" i="49"/>
  <c r="EE823" i="49"/>
  <c r="EB823" i="49"/>
  <c r="DV823" i="49"/>
  <c r="DQ823" i="49"/>
  <c r="DO823" i="49"/>
  <c r="DM823" i="49"/>
  <c r="DK823" i="49"/>
  <c r="DI823" i="49"/>
  <c r="DG823" i="49"/>
  <c r="DE823" i="49"/>
  <c r="CW823" i="49"/>
  <c r="CU823" i="49"/>
  <c r="BY823" i="49"/>
  <c r="BT823" i="49"/>
  <c r="BP823" i="49"/>
  <c r="BO823" i="49"/>
  <c r="BI823" i="49"/>
  <c r="BG823" i="49"/>
  <c r="BE823" i="49"/>
  <c r="BA823" i="49"/>
  <c r="AY823" i="49"/>
  <c r="AR823" i="49"/>
  <c r="AQ823" i="49"/>
  <c r="AP823" i="49"/>
  <c r="AO823" i="49"/>
  <c r="AN823" i="49"/>
  <c r="AM823" i="49"/>
  <c r="AK823" i="49"/>
  <c r="AJ823" i="49"/>
  <c r="AC823" i="49"/>
  <c r="AB823" i="49"/>
  <c r="AA823" i="49"/>
  <c r="X823" i="49"/>
  <c r="W823" i="49"/>
  <c r="V823" i="49"/>
  <c r="U823" i="49"/>
  <c r="T823" i="49"/>
  <c r="S823" i="49"/>
  <c r="R823" i="49"/>
  <c r="Q823" i="49"/>
  <c r="P823" i="49"/>
  <c r="O823" i="49"/>
  <c r="N823" i="49"/>
  <c r="M823" i="49"/>
  <c r="L823" i="49"/>
  <c r="K823" i="49"/>
  <c r="J823" i="49"/>
  <c r="I823" i="49"/>
  <c r="H823" i="49"/>
  <c r="G823" i="49"/>
  <c r="F823" i="49"/>
  <c r="E823" i="49"/>
  <c r="C823" i="49"/>
  <c r="B823" i="49"/>
  <c r="FX823" i="49" s="1"/>
  <c r="GN822" i="49"/>
  <c r="GL822" i="49"/>
  <c r="GJ822" i="49"/>
  <c r="GH822" i="49"/>
  <c r="GC822" i="49"/>
  <c r="GA822" i="49"/>
  <c r="FY822" i="49"/>
  <c r="FK822" i="49"/>
  <c r="FH822" i="49"/>
  <c r="FF822" i="49"/>
  <c r="FB822" i="49"/>
  <c r="FA822" i="49"/>
  <c r="ER822" i="49"/>
  <c r="EK822" i="49"/>
  <c r="EI822" i="49"/>
  <c r="EG822" i="49"/>
  <c r="EE822" i="49"/>
  <c r="EB822" i="49"/>
  <c r="DV822" i="49"/>
  <c r="DQ822" i="49"/>
  <c r="DO822" i="49"/>
  <c r="DM822" i="49"/>
  <c r="DK822" i="49"/>
  <c r="DI822" i="49"/>
  <c r="DG822" i="49"/>
  <c r="DE822" i="49"/>
  <c r="CW822" i="49"/>
  <c r="CU822" i="49"/>
  <c r="BY822" i="49"/>
  <c r="BT822" i="49"/>
  <c r="BP822" i="49"/>
  <c r="BO822" i="49"/>
  <c r="BI822" i="49"/>
  <c r="BG822" i="49"/>
  <c r="BE822" i="49"/>
  <c r="BA822" i="49"/>
  <c r="AY822" i="49"/>
  <c r="AR822" i="49"/>
  <c r="AQ822" i="49"/>
  <c r="AP822" i="49"/>
  <c r="AO822" i="49"/>
  <c r="AN822" i="49"/>
  <c r="AM822" i="49"/>
  <c r="AK822" i="49"/>
  <c r="AJ822" i="49"/>
  <c r="AC822" i="49"/>
  <c r="AB822" i="49"/>
  <c r="AA822" i="49"/>
  <c r="X822" i="49"/>
  <c r="W822" i="49"/>
  <c r="V822" i="49"/>
  <c r="U822" i="49"/>
  <c r="T822" i="49"/>
  <c r="S822" i="49"/>
  <c r="R822" i="49"/>
  <c r="Q822" i="49"/>
  <c r="P822" i="49"/>
  <c r="O822" i="49"/>
  <c r="N822" i="49"/>
  <c r="M822" i="49"/>
  <c r="L822" i="49"/>
  <c r="K822" i="49"/>
  <c r="J822" i="49"/>
  <c r="I822" i="49"/>
  <c r="H822" i="49"/>
  <c r="G822" i="49"/>
  <c r="F822" i="49"/>
  <c r="E822" i="49"/>
  <c r="C822" i="49"/>
  <c r="B822" i="49"/>
  <c r="FX822" i="49" s="1"/>
  <c r="GN821" i="49"/>
  <c r="GL821" i="49"/>
  <c r="GJ821" i="49"/>
  <c r="GH821" i="49"/>
  <c r="GC821" i="49"/>
  <c r="GA821" i="49"/>
  <c r="FY821" i="49"/>
  <c r="FK821" i="49"/>
  <c r="FH821" i="49"/>
  <c r="FF821" i="49"/>
  <c r="FB821" i="49"/>
  <c r="FA821" i="49"/>
  <c r="ER821" i="49"/>
  <c r="EK821" i="49"/>
  <c r="EI821" i="49"/>
  <c r="EG821" i="49"/>
  <c r="EE821" i="49"/>
  <c r="EB821" i="49"/>
  <c r="DV821" i="49"/>
  <c r="DQ821" i="49"/>
  <c r="DO821" i="49"/>
  <c r="DM821" i="49"/>
  <c r="DK821" i="49"/>
  <c r="DI821" i="49"/>
  <c r="DG821" i="49"/>
  <c r="DE821" i="49"/>
  <c r="CW821" i="49"/>
  <c r="CU821" i="49"/>
  <c r="BY821" i="49"/>
  <c r="BT821" i="49"/>
  <c r="BP821" i="49"/>
  <c r="BO821" i="49"/>
  <c r="BI821" i="49"/>
  <c r="BG821" i="49"/>
  <c r="BE821" i="49"/>
  <c r="BA821" i="49"/>
  <c r="AY821" i="49"/>
  <c r="AR821" i="49"/>
  <c r="AQ821" i="49"/>
  <c r="AP821" i="49"/>
  <c r="AO821" i="49"/>
  <c r="AN821" i="49"/>
  <c r="AM821" i="49"/>
  <c r="AK821" i="49"/>
  <c r="AJ821" i="49"/>
  <c r="AC821" i="49"/>
  <c r="AB821" i="49"/>
  <c r="AA821" i="49"/>
  <c r="X821" i="49"/>
  <c r="W821" i="49"/>
  <c r="V821" i="49"/>
  <c r="U821" i="49"/>
  <c r="T821" i="49"/>
  <c r="S821" i="49"/>
  <c r="R821" i="49"/>
  <c r="Q821" i="49"/>
  <c r="P821" i="49"/>
  <c r="O821" i="49"/>
  <c r="N821" i="49"/>
  <c r="M821" i="49"/>
  <c r="L821" i="49"/>
  <c r="K821" i="49"/>
  <c r="J821" i="49"/>
  <c r="I821" i="49"/>
  <c r="H821" i="49"/>
  <c r="G821" i="49"/>
  <c r="F821" i="49"/>
  <c r="E821" i="49"/>
  <c r="C821" i="49"/>
  <c r="B821" i="49"/>
  <c r="FX821" i="49" s="1"/>
  <c r="GN820" i="49"/>
  <c r="GL820" i="49"/>
  <c r="GJ820" i="49"/>
  <c r="GH820" i="49"/>
  <c r="GC820" i="49"/>
  <c r="GA820" i="49"/>
  <c r="FY820" i="49"/>
  <c r="FK820" i="49"/>
  <c r="FH820" i="49"/>
  <c r="FF820" i="49"/>
  <c r="FB820" i="49"/>
  <c r="FA820" i="49"/>
  <c r="ER820" i="49"/>
  <c r="EK820" i="49"/>
  <c r="EI820" i="49"/>
  <c r="EG820" i="49"/>
  <c r="EE820" i="49"/>
  <c r="EB820" i="49"/>
  <c r="DV820" i="49"/>
  <c r="DQ820" i="49"/>
  <c r="DO820" i="49"/>
  <c r="DM820" i="49"/>
  <c r="DK820" i="49"/>
  <c r="DI820" i="49"/>
  <c r="DG820" i="49"/>
  <c r="DE820" i="49"/>
  <c r="CW820" i="49"/>
  <c r="CU820" i="49"/>
  <c r="BY820" i="49"/>
  <c r="BT820" i="49"/>
  <c r="BP820" i="49"/>
  <c r="BO820" i="49"/>
  <c r="BI820" i="49"/>
  <c r="BG820" i="49"/>
  <c r="BE820" i="49"/>
  <c r="BA820" i="49"/>
  <c r="AY820" i="49"/>
  <c r="AR820" i="49"/>
  <c r="AQ820" i="49"/>
  <c r="AP820" i="49"/>
  <c r="AO820" i="49"/>
  <c r="AN820" i="49"/>
  <c r="AM820" i="49"/>
  <c r="AK820" i="49"/>
  <c r="AJ820" i="49"/>
  <c r="AC820" i="49"/>
  <c r="AB820" i="49"/>
  <c r="AA820" i="49"/>
  <c r="X820" i="49"/>
  <c r="W820" i="49"/>
  <c r="V820" i="49"/>
  <c r="U820" i="49"/>
  <c r="T820" i="49"/>
  <c r="S820" i="49"/>
  <c r="R820" i="49"/>
  <c r="Q820" i="49"/>
  <c r="P820" i="49"/>
  <c r="O820" i="49"/>
  <c r="N820" i="49"/>
  <c r="M820" i="49"/>
  <c r="L820" i="49"/>
  <c r="K820" i="49"/>
  <c r="J820" i="49"/>
  <c r="I820" i="49"/>
  <c r="H820" i="49"/>
  <c r="G820" i="49"/>
  <c r="F820" i="49"/>
  <c r="E820" i="49"/>
  <c r="C820" i="49"/>
  <c r="B820" i="49"/>
  <c r="FX820" i="49" s="1"/>
  <c r="GN819" i="49"/>
  <c r="GL819" i="49"/>
  <c r="GJ819" i="49"/>
  <c r="GH819" i="49"/>
  <c r="GC819" i="49"/>
  <c r="GA819" i="49"/>
  <c r="FY819" i="49"/>
  <c r="FK819" i="49"/>
  <c r="FH819" i="49"/>
  <c r="FF819" i="49"/>
  <c r="FB819" i="49"/>
  <c r="FA819" i="49"/>
  <c r="ER819" i="49"/>
  <c r="EK819" i="49"/>
  <c r="EI819" i="49"/>
  <c r="EG819" i="49"/>
  <c r="EE819" i="49"/>
  <c r="EB819" i="49"/>
  <c r="DV819" i="49"/>
  <c r="DQ819" i="49"/>
  <c r="DO819" i="49"/>
  <c r="DM819" i="49"/>
  <c r="DK819" i="49"/>
  <c r="DI819" i="49"/>
  <c r="DG819" i="49"/>
  <c r="DE819" i="49"/>
  <c r="CW819" i="49"/>
  <c r="CU819" i="49"/>
  <c r="BY819" i="49"/>
  <c r="BT819" i="49"/>
  <c r="BP819" i="49"/>
  <c r="BO819" i="49"/>
  <c r="BI819" i="49"/>
  <c r="BG819" i="49"/>
  <c r="BE819" i="49"/>
  <c r="BA819" i="49"/>
  <c r="AY819" i="49"/>
  <c r="AR819" i="49"/>
  <c r="AQ819" i="49"/>
  <c r="AP819" i="49"/>
  <c r="AO819" i="49"/>
  <c r="AN819" i="49"/>
  <c r="AM819" i="49"/>
  <c r="AK819" i="49"/>
  <c r="AJ819" i="49"/>
  <c r="AC819" i="49"/>
  <c r="AB819" i="49"/>
  <c r="AA819" i="49"/>
  <c r="X819" i="49"/>
  <c r="W819" i="49"/>
  <c r="V819" i="49"/>
  <c r="U819" i="49"/>
  <c r="T819" i="49"/>
  <c r="S819" i="49"/>
  <c r="R819" i="49"/>
  <c r="Q819" i="49"/>
  <c r="P819" i="49"/>
  <c r="O819" i="49"/>
  <c r="N819" i="49"/>
  <c r="M819" i="49"/>
  <c r="L819" i="49"/>
  <c r="K819" i="49"/>
  <c r="J819" i="49"/>
  <c r="I819" i="49"/>
  <c r="H819" i="49"/>
  <c r="G819" i="49"/>
  <c r="F819" i="49"/>
  <c r="E819" i="49"/>
  <c r="C819" i="49"/>
  <c r="B819" i="49"/>
  <c r="FX819" i="49" s="1"/>
  <c r="GN818" i="49"/>
  <c r="GL818" i="49"/>
  <c r="GJ818" i="49"/>
  <c r="GH818" i="49"/>
  <c r="GC818" i="49"/>
  <c r="GA818" i="49"/>
  <c r="FY818" i="49"/>
  <c r="FK818" i="49"/>
  <c r="FH818" i="49"/>
  <c r="FF818" i="49"/>
  <c r="FB818" i="49"/>
  <c r="FA818" i="49"/>
  <c r="ER818" i="49"/>
  <c r="EK818" i="49"/>
  <c r="EI818" i="49"/>
  <c r="EG818" i="49"/>
  <c r="EE818" i="49"/>
  <c r="EB818" i="49"/>
  <c r="DV818" i="49"/>
  <c r="DQ818" i="49"/>
  <c r="DO818" i="49"/>
  <c r="DM818" i="49"/>
  <c r="DK818" i="49"/>
  <c r="DI818" i="49"/>
  <c r="DG818" i="49"/>
  <c r="DE818" i="49"/>
  <c r="CW818" i="49"/>
  <c r="CU818" i="49"/>
  <c r="BY818" i="49"/>
  <c r="BT818" i="49"/>
  <c r="BP818" i="49"/>
  <c r="BO818" i="49"/>
  <c r="BI818" i="49"/>
  <c r="BG818" i="49"/>
  <c r="BE818" i="49"/>
  <c r="BA818" i="49"/>
  <c r="AY818" i="49"/>
  <c r="AR818" i="49"/>
  <c r="AQ818" i="49"/>
  <c r="AP818" i="49"/>
  <c r="AO818" i="49"/>
  <c r="AN818" i="49"/>
  <c r="AM818" i="49"/>
  <c r="AK818" i="49"/>
  <c r="AJ818" i="49"/>
  <c r="AC818" i="49"/>
  <c r="AB818" i="49"/>
  <c r="AA818" i="49"/>
  <c r="X818" i="49"/>
  <c r="W818" i="49"/>
  <c r="V818" i="49"/>
  <c r="U818" i="49"/>
  <c r="T818" i="49"/>
  <c r="S818" i="49"/>
  <c r="R818" i="49"/>
  <c r="Q818" i="49"/>
  <c r="P818" i="49"/>
  <c r="O818" i="49"/>
  <c r="N818" i="49"/>
  <c r="M818" i="49"/>
  <c r="L818" i="49"/>
  <c r="K818" i="49"/>
  <c r="J818" i="49"/>
  <c r="I818" i="49"/>
  <c r="H818" i="49"/>
  <c r="G818" i="49"/>
  <c r="F818" i="49"/>
  <c r="E818" i="49"/>
  <c r="C818" i="49"/>
  <c r="B818" i="49"/>
  <c r="FX818" i="49" s="1"/>
  <c r="GN817" i="49"/>
  <c r="GL817" i="49"/>
  <c r="GJ817" i="49"/>
  <c r="GH817" i="49"/>
  <c r="GC817" i="49"/>
  <c r="GA817" i="49"/>
  <c r="FY817" i="49"/>
  <c r="FK817" i="49"/>
  <c r="FH817" i="49"/>
  <c r="FF817" i="49"/>
  <c r="FB817" i="49"/>
  <c r="FA817" i="49"/>
  <c r="ER817" i="49"/>
  <c r="EK817" i="49"/>
  <c r="EI817" i="49"/>
  <c r="EG817" i="49"/>
  <c r="EE817" i="49"/>
  <c r="EB817" i="49"/>
  <c r="DV817" i="49"/>
  <c r="DQ817" i="49"/>
  <c r="DO817" i="49"/>
  <c r="DM817" i="49"/>
  <c r="DK817" i="49"/>
  <c r="DI817" i="49"/>
  <c r="DG817" i="49"/>
  <c r="DE817" i="49"/>
  <c r="CW817" i="49"/>
  <c r="CU817" i="49"/>
  <c r="BY817" i="49"/>
  <c r="BT817" i="49"/>
  <c r="BP817" i="49"/>
  <c r="BO817" i="49"/>
  <c r="BI817" i="49"/>
  <c r="BG817" i="49"/>
  <c r="BE817" i="49"/>
  <c r="BA817" i="49"/>
  <c r="AY817" i="49"/>
  <c r="AR817" i="49"/>
  <c r="AQ817" i="49"/>
  <c r="AP817" i="49"/>
  <c r="AO817" i="49"/>
  <c r="AN817" i="49"/>
  <c r="AM817" i="49"/>
  <c r="AK817" i="49"/>
  <c r="AJ817" i="49"/>
  <c r="AC817" i="49"/>
  <c r="AB817" i="49"/>
  <c r="AA817" i="49"/>
  <c r="X817" i="49"/>
  <c r="W817" i="49"/>
  <c r="V817" i="49"/>
  <c r="U817" i="49"/>
  <c r="T817" i="49"/>
  <c r="S817" i="49"/>
  <c r="R817" i="49"/>
  <c r="Q817" i="49"/>
  <c r="P817" i="49"/>
  <c r="O817" i="49"/>
  <c r="N817" i="49"/>
  <c r="M817" i="49"/>
  <c r="L817" i="49"/>
  <c r="K817" i="49"/>
  <c r="J817" i="49"/>
  <c r="I817" i="49"/>
  <c r="H817" i="49"/>
  <c r="G817" i="49"/>
  <c r="F817" i="49"/>
  <c r="E817" i="49"/>
  <c r="C817" i="49"/>
  <c r="B817" i="49"/>
  <c r="FX817" i="49" s="1"/>
  <c r="GN816" i="49"/>
  <c r="GL816" i="49"/>
  <c r="GJ816" i="49"/>
  <c r="GH816" i="49"/>
  <c r="GC816" i="49"/>
  <c r="GA816" i="49"/>
  <c r="FY816" i="49"/>
  <c r="FK816" i="49"/>
  <c r="FH816" i="49"/>
  <c r="FF816" i="49"/>
  <c r="FB816" i="49"/>
  <c r="FA816" i="49"/>
  <c r="ER816" i="49"/>
  <c r="EK816" i="49"/>
  <c r="EI816" i="49"/>
  <c r="EG816" i="49"/>
  <c r="EE816" i="49"/>
  <c r="EB816" i="49"/>
  <c r="DV816" i="49"/>
  <c r="DQ816" i="49"/>
  <c r="DO816" i="49"/>
  <c r="DM816" i="49"/>
  <c r="DK816" i="49"/>
  <c r="DI816" i="49"/>
  <c r="DG816" i="49"/>
  <c r="DE816" i="49"/>
  <c r="CW816" i="49"/>
  <c r="CU816" i="49"/>
  <c r="BY816" i="49"/>
  <c r="BT816" i="49"/>
  <c r="BP816" i="49"/>
  <c r="BO816" i="49"/>
  <c r="BI816" i="49"/>
  <c r="BG816" i="49"/>
  <c r="BE816" i="49"/>
  <c r="BA816" i="49"/>
  <c r="AY816" i="49"/>
  <c r="AR816" i="49"/>
  <c r="AQ816" i="49"/>
  <c r="AP816" i="49"/>
  <c r="AO816" i="49"/>
  <c r="AN816" i="49"/>
  <c r="AM816" i="49"/>
  <c r="AK816" i="49"/>
  <c r="AJ816" i="49"/>
  <c r="AC816" i="49"/>
  <c r="AB816" i="49"/>
  <c r="AA816" i="49"/>
  <c r="X816" i="49"/>
  <c r="W816" i="49"/>
  <c r="V816" i="49"/>
  <c r="U816" i="49"/>
  <c r="T816" i="49"/>
  <c r="S816" i="49"/>
  <c r="R816" i="49"/>
  <c r="Q816" i="49"/>
  <c r="P816" i="49"/>
  <c r="O816" i="49"/>
  <c r="N816" i="49"/>
  <c r="M816" i="49"/>
  <c r="L816" i="49"/>
  <c r="K816" i="49"/>
  <c r="J816" i="49"/>
  <c r="I816" i="49"/>
  <c r="H816" i="49"/>
  <c r="G816" i="49"/>
  <c r="F816" i="49"/>
  <c r="E816" i="49"/>
  <c r="C816" i="49"/>
  <c r="B816" i="49"/>
  <c r="FX816" i="49" s="1"/>
  <c r="GN815" i="49"/>
  <c r="GL815" i="49"/>
  <c r="GJ815" i="49"/>
  <c r="GH815" i="49"/>
  <c r="GC815" i="49"/>
  <c r="GA815" i="49"/>
  <c r="FY815" i="49"/>
  <c r="FK815" i="49"/>
  <c r="FH815" i="49"/>
  <c r="FF815" i="49"/>
  <c r="FB815" i="49"/>
  <c r="FA815" i="49"/>
  <c r="ER815" i="49"/>
  <c r="EK815" i="49"/>
  <c r="EI815" i="49"/>
  <c r="EG815" i="49"/>
  <c r="EE815" i="49"/>
  <c r="EB815" i="49"/>
  <c r="DV815" i="49"/>
  <c r="DQ815" i="49"/>
  <c r="DO815" i="49"/>
  <c r="DM815" i="49"/>
  <c r="DK815" i="49"/>
  <c r="DI815" i="49"/>
  <c r="DG815" i="49"/>
  <c r="DE815" i="49"/>
  <c r="CW815" i="49"/>
  <c r="CU815" i="49"/>
  <c r="BY815" i="49"/>
  <c r="BT815" i="49"/>
  <c r="BP815" i="49"/>
  <c r="BO815" i="49"/>
  <c r="BI815" i="49"/>
  <c r="BG815" i="49"/>
  <c r="BE815" i="49"/>
  <c r="BA815" i="49"/>
  <c r="AY815" i="49"/>
  <c r="AR815" i="49"/>
  <c r="AQ815" i="49"/>
  <c r="AP815" i="49"/>
  <c r="AO815" i="49"/>
  <c r="AN815" i="49"/>
  <c r="AM815" i="49"/>
  <c r="AK815" i="49"/>
  <c r="AJ815" i="49"/>
  <c r="AC815" i="49"/>
  <c r="AB815" i="49"/>
  <c r="AA815" i="49"/>
  <c r="X815" i="49"/>
  <c r="W815" i="49"/>
  <c r="V815" i="49"/>
  <c r="U815" i="49"/>
  <c r="T815" i="49"/>
  <c r="S815" i="49"/>
  <c r="R815" i="49"/>
  <c r="Q815" i="49"/>
  <c r="P815" i="49"/>
  <c r="O815" i="49"/>
  <c r="N815" i="49"/>
  <c r="M815" i="49"/>
  <c r="L815" i="49"/>
  <c r="K815" i="49"/>
  <c r="J815" i="49"/>
  <c r="I815" i="49"/>
  <c r="H815" i="49"/>
  <c r="G815" i="49"/>
  <c r="F815" i="49"/>
  <c r="E815" i="49"/>
  <c r="C815" i="49"/>
  <c r="B815" i="49"/>
  <c r="FX815" i="49" s="1"/>
  <c r="GN814" i="49"/>
  <c r="GL814" i="49"/>
  <c r="GJ814" i="49"/>
  <c r="GH814" i="49"/>
  <c r="GC814" i="49"/>
  <c r="GA814" i="49"/>
  <c r="FY814" i="49"/>
  <c r="FK814" i="49"/>
  <c r="FH814" i="49"/>
  <c r="FF814" i="49"/>
  <c r="FB814" i="49"/>
  <c r="FA814" i="49"/>
  <c r="ER814" i="49"/>
  <c r="EK814" i="49"/>
  <c r="EI814" i="49"/>
  <c r="EG814" i="49"/>
  <c r="EE814" i="49"/>
  <c r="EB814" i="49"/>
  <c r="DV814" i="49"/>
  <c r="DQ814" i="49"/>
  <c r="DO814" i="49"/>
  <c r="DM814" i="49"/>
  <c r="DK814" i="49"/>
  <c r="DI814" i="49"/>
  <c r="DG814" i="49"/>
  <c r="DE814" i="49"/>
  <c r="CW814" i="49"/>
  <c r="CU814" i="49"/>
  <c r="BY814" i="49"/>
  <c r="BT814" i="49"/>
  <c r="BP814" i="49"/>
  <c r="BO814" i="49"/>
  <c r="BI814" i="49"/>
  <c r="BG814" i="49"/>
  <c r="BE814" i="49"/>
  <c r="BA814" i="49"/>
  <c r="AY814" i="49"/>
  <c r="AR814" i="49"/>
  <c r="AQ814" i="49"/>
  <c r="AP814" i="49"/>
  <c r="AO814" i="49"/>
  <c r="AN814" i="49"/>
  <c r="AM814" i="49"/>
  <c r="AK814" i="49"/>
  <c r="AJ814" i="49"/>
  <c r="AC814" i="49"/>
  <c r="AB814" i="49"/>
  <c r="AA814" i="49"/>
  <c r="X814" i="49"/>
  <c r="W814" i="49"/>
  <c r="V814" i="49"/>
  <c r="U814" i="49"/>
  <c r="T814" i="49"/>
  <c r="S814" i="49"/>
  <c r="R814" i="49"/>
  <c r="Q814" i="49"/>
  <c r="P814" i="49"/>
  <c r="O814" i="49"/>
  <c r="N814" i="49"/>
  <c r="M814" i="49"/>
  <c r="L814" i="49"/>
  <c r="K814" i="49"/>
  <c r="J814" i="49"/>
  <c r="I814" i="49"/>
  <c r="H814" i="49"/>
  <c r="G814" i="49"/>
  <c r="F814" i="49"/>
  <c r="E814" i="49"/>
  <c r="C814" i="49"/>
  <c r="B814" i="49"/>
  <c r="FX814" i="49" s="1"/>
  <c r="GN813" i="49"/>
  <c r="GL813" i="49"/>
  <c r="GJ813" i="49"/>
  <c r="GH813" i="49"/>
  <c r="GC813" i="49"/>
  <c r="GA813" i="49"/>
  <c r="FY813" i="49"/>
  <c r="FK813" i="49"/>
  <c r="FH813" i="49"/>
  <c r="FF813" i="49"/>
  <c r="FB813" i="49"/>
  <c r="FA813" i="49"/>
  <c r="ER813" i="49"/>
  <c r="EK813" i="49"/>
  <c r="EI813" i="49"/>
  <c r="EG813" i="49"/>
  <c r="EE813" i="49"/>
  <c r="EB813" i="49"/>
  <c r="DV813" i="49"/>
  <c r="DQ813" i="49"/>
  <c r="DO813" i="49"/>
  <c r="DM813" i="49"/>
  <c r="DK813" i="49"/>
  <c r="DI813" i="49"/>
  <c r="DG813" i="49"/>
  <c r="DE813" i="49"/>
  <c r="CW813" i="49"/>
  <c r="CU813" i="49"/>
  <c r="BY813" i="49"/>
  <c r="BT813" i="49"/>
  <c r="BP813" i="49"/>
  <c r="BO813" i="49"/>
  <c r="BI813" i="49"/>
  <c r="BG813" i="49"/>
  <c r="BE813" i="49"/>
  <c r="BA813" i="49"/>
  <c r="AY813" i="49"/>
  <c r="AR813" i="49"/>
  <c r="AQ813" i="49"/>
  <c r="AP813" i="49"/>
  <c r="AO813" i="49"/>
  <c r="AN813" i="49"/>
  <c r="AM813" i="49"/>
  <c r="AK813" i="49"/>
  <c r="AJ813" i="49"/>
  <c r="AC813" i="49"/>
  <c r="AB813" i="49"/>
  <c r="AA813" i="49"/>
  <c r="X813" i="49"/>
  <c r="W813" i="49"/>
  <c r="V813" i="49"/>
  <c r="U813" i="49"/>
  <c r="T813" i="49"/>
  <c r="S813" i="49"/>
  <c r="R813" i="49"/>
  <c r="Q813" i="49"/>
  <c r="P813" i="49"/>
  <c r="O813" i="49"/>
  <c r="N813" i="49"/>
  <c r="M813" i="49"/>
  <c r="L813" i="49"/>
  <c r="K813" i="49"/>
  <c r="J813" i="49"/>
  <c r="I813" i="49"/>
  <c r="H813" i="49"/>
  <c r="G813" i="49"/>
  <c r="F813" i="49"/>
  <c r="E813" i="49"/>
  <c r="C813" i="49"/>
  <c r="B813" i="49"/>
  <c r="FX813" i="49" s="1"/>
  <c r="GN812" i="49"/>
  <c r="GL812" i="49"/>
  <c r="GJ812" i="49"/>
  <c r="GH812" i="49"/>
  <c r="GC812" i="49"/>
  <c r="GA812" i="49"/>
  <c r="FY812" i="49"/>
  <c r="FK812" i="49"/>
  <c r="FH812" i="49"/>
  <c r="FF812" i="49"/>
  <c r="FB812" i="49"/>
  <c r="FA812" i="49"/>
  <c r="ER812" i="49"/>
  <c r="EK812" i="49"/>
  <c r="EI812" i="49"/>
  <c r="EG812" i="49"/>
  <c r="EE812" i="49"/>
  <c r="EB812" i="49"/>
  <c r="DV812" i="49"/>
  <c r="DQ812" i="49"/>
  <c r="DO812" i="49"/>
  <c r="DM812" i="49"/>
  <c r="DK812" i="49"/>
  <c r="DI812" i="49"/>
  <c r="DG812" i="49"/>
  <c r="DE812" i="49"/>
  <c r="CW812" i="49"/>
  <c r="CU812" i="49"/>
  <c r="BY812" i="49"/>
  <c r="BT812" i="49"/>
  <c r="BP812" i="49"/>
  <c r="BO812" i="49"/>
  <c r="BI812" i="49"/>
  <c r="BG812" i="49"/>
  <c r="BE812" i="49"/>
  <c r="BA812" i="49"/>
  <c r="AY812" i="49"/>
  <c r="AR812" i="49"/>
  <c r="AQ812" i="49"/>
  <c r="AP812" i="49"/>
  <c r="AO812" i="49"/>
  <c r="AN812" i="49"/>
  <c r="AM812" i="49"/>
  <c r="AK812" i="49"/>
  <c r="AJ812" i="49"/>
  <c r="AC812" i="49"/>
  <c r="AB812" i="49"/>
  <c r="AA812" i="49"/>
  <c r="X812" i="49"/>
  <c r="W812" i="49"/>
  <c r="V812" i="49"/>
  <c r="U812" i="49"/>
  <c r="T812" i="49"/>
  <c r="S812" i="49"/>
  <c r="R812" i="49"/>
  <c r="Q812" i="49"/>
  <c r="P812" i="49"/>
  <c r="O812" i="49"/>
  <c r="N812" i="49"/>
  <c r="M812" i="49"/>
  <c r="L812" i="49"/>
  <c r="K812" i="49"/>
  <c r="J812" i="49"/>
  <c r="I812" i="49"/>
  <c r="H812" i="49"/>
  <c r="G812" i="49"/>
  <c r="F812" i="49"/>
  <c r="E812" i="49"/>
  <c r="C812" i="49"/>
  <c r="B812" i="49"/>
  <c r="FX812" i="49" s="1"/>
  <c r="GN811" i="49"/>
  <c r="GL811" i="49"/>
  <c r="GJ811" i="49"/>
  <c r="GH811" i="49"/>
  <c r="GC811" i="49"/>
  <c r="GA811" i="49"/>
  <c r="FY811" i="49"/>
  <c r="FK811" i="49"/>
  <c r="FH811" i="49"/>
  <c r="FF811" i="49"/>
  <c r="FB811" i="49"/>
  <c r="FA811" i="49"/>
  <c r="ER811" i="49"/>
  <c r="EK811" i="49"/>
  <c r="EI811" i="49"/>
  <c r="EG811" i="49"/>
  <c r="EE811" i="49"/>
  <c r="EB811" i="49"/>
  <c r="DV811" i="49"/>
  <c r="DQ811" i="49"/>
  <c r="DO811" i="49"/>
  <c r="DM811" i="49"/>
  <c r="DK811" i="49"/>
  <c r="DI811" i="49"/>
  <c r="DG811" i="49"/>
  <c r="DE811" i="49"/>
  <c r="CW811" i="49"/>
  <c r="CU811" i="49"/>
  <c r="BY811" i="49"/>
  <c r="BT811" i="49"/>
  <c r="BP811" i="49"/>
  <c r="BO811" i="49"/>
  <c r="BI811" i="49"/>
  <c r="BG811" i="49"/>
  <c r="BE811" i="49"/>
  <c r="BA811" i="49"/>
  <c r="AY811" i="49"/>
  <c r="AR811" i="49"/>
  <c r="AQ811" i="49"/>
  <c r="AP811" i="49"/>
  <c r="AO811" i="49"/>
  <c r="AN811" i="49"/>
  <c r="AM811" i="49"/>
  <c r="AK811" i="49"/>
  <c r="AJ811" i="49"/>
  <c r="AC811" i="49"/>
  <c r="AB811" i="49"/>
  <c r="AA811" i="49"/>
  <c r="X811" i="49"/>
  <c r="W811" i="49"/>
  <c r="V811" i="49"/>
  <c r="U811" i="49"/>
  <c r="T811" i="49"/>
  <c r="S811" i="49"/>
  <c r="R811" i="49"/>
  <c r="Q811" i="49"/>
  <c r="P811" i="49"/>
  <c r="O811" i="49"/>
  <c r="N811" i="49"/>
  <c r="M811" i="49"/>
  <c r="L811" i="49"/>
  <c r="K811" i="49"/>
  <c r="J811" i="49"/>
  <c r="I811" i="49"/>
  <c r="H811" i="49"/>
  <c r="G811" i="49"/>
  <c r="F811" i="49"/>
  <c r="E811" i="49"/>
  <c r="C811" i="49"/>
  <c r="B811" i="49"/>
  <c r="FX811" i="49" s="1"/>
  <c r="GN810" i="49"/>
  <c r="GL810" i="49"/>
  <c r="GJ810" i="49"/>
  <c r="GH810" i="49"/>
  <c r="GC810" i="49"/>
  <c r="GA810" i="49"/>
  <c r="FY810" i="49"/>
  <c r="FK810" i="49"/>
  <c r="FH810" i="49"/>
  <c r="FF810" i="49"/>
  <c r="FB810" i="49"/>
  <c r="FA810" i="49"/>
  <c r="ER810" i="49"/>
  <c r="EK810" i="49"/>
  <c r="EI810" i="49"/>
  <c r="EG810" i="49"/>
  <c r="EE810" i="49"/>
  <c r="EB810" i="49"/>
  <c r="DV810" i="49"/>
  <c r="DQ810" i="49"/>
  <c r="DO810" i="49"/>
  <c r="DM810" i="49"/>
  <c r="DK810" i="49"/>
  <c r="DI810" i="49"/>
  <c r="DG810" i="49"/>
  <c r="DE810" i="49"/>
  <c r="CW810" i="49"/>
  <c r="CU810" i="49"/>
  <c r="BY810" i="49"/>
  <c r="BT810" i="49"/>
  <c r="BP810" i="49"/>
  <c r="BO810" i="49"/>
  <c r="BI810" i="49"/>
  <c r="BG810" i="49"/>
  <c r="BE810" i="49"/>
  <c r="BA810" i="49"/>
  <c r="AY810" i="49"/>
  <c r="AR810" i="49"/>
  <c r="AQ810" i="49"/>
  <c r="AP810" i="49"/>
  <c r="AO810" i="49"/>
  <c r="AN810" i="49"/>
  <c r="AM810" i="49"/>
  <c r="AK810" i="49"/>
  <c r="AJ810" i="49"/>
  <c r="AC810" i="49"/>
  <c r="AB810" i="49"/>
  <c r="AA810" i="49"/>
  <c r="X810" i="49"/>
  <c r="W810" i="49"/>
  <c r="V810" i="49"/>
  <c r="U810" i="49"/>
  <c r="T810" i="49"/>
  <c r="S810" i="49"/>
  <c r="R810" i="49"/>
  <c r="Q810" i="49"/>
  <c r="P810" i="49"/>
  <c r="O810" i="49"/>
  <c r="N810" i="49"/>
  <c r="M810" i="49"/>
  <c r="L810" i="49"/>
  <c r="K810" i="49"/>
  <c r="J810" i="49"/>
  <c r="I810" i="49"/>
  <c r="H810" i="49"/>
  <c r="G810" i="49"/>
  <c r="F810" i="49"/>
  <c r="E810" i="49"/>
  <c r="C810" i="49"/>
  <c r="B810" i="49"/>
  <c r="FX810" i="49" s="1"/>
  <c r="GN809" i="49"/>
  <c r="GL809" i="49"/>
  <c r="GJ809" i="49"/>
  <c r="GH809" i="49"/>
  <c r="GC809" i="49"/>
  <c r="GA809" i="49"/>
  <c r="FY809" i="49"/>
  <c r="FK809" i="49"/>
  <c r="FH809" i="49"/>
  <c r="FF809" i="49"/>
  <c r="FB809" i="49"/>
  <c r="FA809" i="49"/>
  <c r="ER809" i="49"/>
  <c r="EK809" i="49"/>
  <c r="EI809" i="49"/>
  <c r="EG809" i="49"/>
  <c r="EE809" i="49"/>
  <c r="EB809" i="49"/>
  <c r="DV809" i="49"/>
  <c r="DQ809" i="49"/>
  <c r="DO809" i="49"/>
  <c r="DM809" i="49"/>
  <c r="DK809" i="49"/>
  <c r="DI809" i="49"/>
  <c r="DG809" i="49"/>
  <c r="DE809" i="49"/>
  <c r="CW809" i="49"/>
  <c r="CU809" i="49"/>
  <c r="BY809" i="49"/>
  <c r="BT809" i="49"/>
  <c r="BP809" i="49"/>
  <c r="BO809" i="49"/>
  <c r="BI809" i="49"/>
  <c r="BG809" i="49"/>
  <c r="BE809" i="49"/>
  <c r="BA809" i="49"/>
  <c r="AY809" i="49"/>
  <c r="AR809" i="49"/>
  <c r="AQ809" i="49"/>
  <c r="AP809" i="49"/>
  <c r="AO809" i="49"/>
  <c r="AN809" i="49"/>
  <c r="AM809" i="49"/>
  <c r="AK809" i="49"/>
  <c r="AJ809" i="49"/>
  <c r="AC809" i="49"/>
  <c r="AB809" i="49"/>
  <c r="AA809" i="49"/>
  <c r="X809" i="49"/>
  <c r="W809" i="49"/>
  <c r="V809" i="49"/>
  <c r="U809" i="49"/>
  <c r="T809" i="49"/>
  <c r="S809" i="49"/>
  <c r="R809" i="49"/>
  <c r="Q809" i="49"/>
  <c r="P809" i="49"/>
  <c r="O809" i="49"/>
  <c r="N809" i="49"/>
  <c r="M809" i="49"/>
  <c r="L809" i="49"/>
  <c r="K809" i="49"/>
  <c r="J809" i="49"/>
  <c r="I809" i="49"/>
  <c r="H809" i="49"/>
  <c r="G809" i="49"/>
  <c r="F809" i="49"/>
  <c r="E809" i="49"/>
  <c r="C809" i="49"/>
  <c r="B809" i="49"/>
  <c r="FX809" i="49" s="1"/>
  <c r="GN808" i="49"/>
  <c r="GL808" i="49"/>
  <c r="GJ808" i="49"/>
  <c r="GH808" i="49"/>
  <c r="GC808" i="49"/>
  <c r="GA808" i="49"/>
  <c r="FY808" i="49"/>
  <c r="FK808" i="49"/>
  <c r="FH808" i="49"/>
  <c r="FF808" i="49"/>
  <c r="FB808" i="49"/>
  <c r="FA808" i="49"/>
  <c r="ER808" i="49"/>
  <c r="EK808" i="49"/>
  <c r="EI808" i="49"/>
  <c r="EG808" i="49"/>
  <c r="EE808" i="49"/>
  <c r="EB808" i="49"/>
  <c r="DV808" i="49"/>
  <c r="DQ808" i="49"/>
  <c r="DO808" i="49"/>
  <c r="DM808" i="49"/>
  <c r="DK808" i="49"/>
  <c r="DI808" i="49"/>
  <c r="DG808" i="49"/>
  <c r="DE808" i="49"/>
  <c r="CW808" i="49"/>
  <c r="CU808" i="49"/>
  <c r="BY808" i="49"/>
  <c r="BT808" i="49"/>
  <c r="BP808" i="49"/>
  <c r="BO808" i="49"/>
  <c r="BI808" i="49"/>
  <c r="BG808" i="49"/>
  <c r="BE808" i="49"/>
  <c r="BA808" i="49"/>
  <c r="AY808" i="49"/>
  <c r="AR808" i="49"/>
  <c r="AQ808" i="49"/>
  <c r="AP808" i="49"/>
  <c r="AO808" i="49"/>
  <c r="AN808" i="49"/>
  <c r="AM808" i="49"/>
  <c r="AK808" i="49"/>
  <c r="AJ808" i="49"/>
  <c r="AC808" i="49"/>
  <c r="AB808" i="49"/>
  <c r="AA808" i="49"/>
  <c r="X808" i="49"/>
  <c r="W808" i="49"/>
  <c r="V808" i="49"/>
  <c r="U808" i="49"/>
  <c r="T808" i="49"/>
  <c r="S808" i="49"/>
  <c r="R808" i="49"/>
  <c r="Q808" i="49"/>
  <c r="P808" i="49"/>
  <c r="O808" i="49"/>
  <c r="N808" i="49"/>
  <c r="M808" i="49"/>
  <c r="L808" i="49"/>
  <c r="K808" i="49"/>
  <c r="J808" i="49"/>
  <c r="I808" i="49"/>
  <c r="H808" i="49"/>
  <c r="G808" i="49"/>
  <c r="F808" i="49"/>
  <c r="E808" i="49"/>
  <c r="C808" i="49"/>
  <c r="B808" i="49"/>
  <c r="FX808" i="49" s="1"/>
  <c r="GN807" i="49"/>
  <c r="GL807" i="49"/>
  <c r="GJ807" i="49"/>
  <c r="GH807" i="49"/>
  <c r="GC807" i="49"/>
  <c r="GA807" i="49"/>
  <c r="FY807" i="49"/>
  <c r="FK807" i="49"/>
  <c r="FH807" i="49"/>
  <c r="FF807" i="49"/>
  <c r="FB807" i="49"/>
  <c r="FA807" i="49"/>
  <c r="ER807" i="49"/>
  <c r="EK807" i="49"/>
  <c r="EI807" i="49"/>
  <c r="EG807" i="49"/>
  <c r="EE807" i="49"/>
  <c r="EB807" i="49"/>
  <c r="DV807" i="49"/>
  <c r="DQ807" i="49"/>
  <c r="DO807" i="49"/>
  <c r="DM807" i="49"/>
  <c r="DK807" i="49"/>
  <c r="DI807" i="49"/>
  <c r="DG807" i="49"/>
  <c r="DE807" i="49"/>
  <c r="CW807" i="49"/>
  <c r="CU807" i="49"/>
  <c r="BY807" i="49"/>
  <c r="BT807" i="49"/>
  <c r="BP807" i="49"/>
  <c r="BO807" i="49"/>
  <c r="BI807" i="49"/>
  <c r="BG807" i="49"/>
  <c r="BE807" i="49"/>
  <c r="BA807" i="49"/>
  <c r="AY807" i="49"/>
  <c r="AR807" i="49"/>
  <c r="AQ807" i="49"/>
  <c r="AP807" i="49"/>
  <c r="AO807" i="49"/>
  <c r="AN807" i="49"/>
  <c r="AM807" i="49"/>
  <c r="AK807" i="49"/>
  <c r="AJ807" i="49"/>
  <c r="AC807" i="49"/>
  <c r="AB807" i="49"/>
  <c r="AA807" i="49"/>
  <c r="X807" i="49"/>
  <c r="W807" i="49"/>
  <c r="V807" i="49"/>
  <c r="U807" i="49"/>
  <c r="T807" i="49"/>
  <c r="S807" i="49"/>
  <c r="R807" i="49"/>
  <c r="Q807" i="49"/>
  <c r="P807" i="49"/>
  <c r="O807" i="49"/>
  <c r="N807" i="49"/>
  <c r="M807" i="49"/>
  <c r="L807" i="49"/>
  <c r="K807" i="49"/>
  <c r="J807" i="49"/>
  <c r="I807" i="49"/>
  <c r="H807" i="49"/>
  <c r="G807" i="49"/>
  <c r="F807" i="49"/>
  <c r="E807" i="49"/>
  <c r="C807" i="49"/>
  <c r="B807" i="49"/>
  <c r="FX807" i="49" s="1"/>
  <c r="GN806" i="49"/>
  <c r="GL806" i="49"/>
  <c r="GJ806" i="49"/>
  <c r="GH806" i="49"/>
  <c r="GC806" i="49"/>
  <c r="GA806" i="49"/>
  <c r="FY806" i="49"/>
  <c r="FK806" i="49"/>
  <c r="FH806" i="49"/>
  <c r="FF806" i="49"/>
  <c r="FB806" i="49"/>
  <c r="FA806" i="49"/>
  <c r="ER806" i="49"/>
  <c r="EK806" i="49"/>
  <c r="EI806" i="49"/>
  <c r="EG806" i="49"/>
  <c r="EE806" i="49"/>
  <c r="EB806" i="49"/>
  <c r="DV806" i="49"/>
  <c r="DQ806" i="49"/>
  <c r="DO806" i="49"/>
  <c r="DM806" i="49"/>
  <c r="DK806" i="49"/>
  <c r="DI806" i="49"/>
  <c r="DG806" i="49"/>
  <c r="DE806" i="49"/>
  <c r="CW806" i="49"/>
  <c r="CU806" i="49"/>
  <c r="BY806" i="49"/>
  <c r="BT806" i="49"/>
  <c r="BP806" i="49"/>
  <c r="BO806" i="49"/>
  <c r="BI806" i="49"/>
  <c r="BG806" i="49"/>
  <c r="BE806" i="49"/>
  <c r="BA806" i="49"/>
  <c r="AY806" i="49"/>
  <c r="AR806" i="49"/>
  <c r="AQ806" i="49"/>
  <c r="AP806" i="49"/>
  <c r="AO806" i="49"/>
  <c r="AN806" i="49"/>
  <c r="AM806" i="49"/>
  <c r="AK806" i="49"/>
  <c r="AJ806" i="49"/>
  <c r="AC806" i="49"/>
  <c r="AB806" i="49"/>
  <c r="AA806" i="49"/>
  <c r="X806" i="49"/>
  <c r="W806" i="49"/>
  <c r="V806" i="49"/>
  <c r="U806" i="49"/>
  <c r="T806" i="49"/>
  <c r="S806" i="49"/>
  <c r="R806" i="49"/>
  <c r="Q806" i="49"/>
  <c r="P806" i="49"/>
  <c r="O806" i="49"/>
  <c r="N806" i="49"/>
  <c r="M806" i="49"/>
  <c r="L806" i="49"/>
  <c r="K806" i="49"/>
  <c r="J806" i="49"/>
  <c r="I806" i="49"/>
  <c r="H806" i="49"/>
  <c r="G806" i="49"/>
  <c r="F806" i="49"/>
  <c r="E806" i="49"/>
  <c r="C806" i="49"/>
  <c r="B806" i="49"/>
  <c r="FX806" i="49" s="1"/>
  <c r="GN805" i="49"/>
  <c r="GL805" i="49"/>
  <c r="GJ805" i="49"/>
  <c r="GH805" i="49"/>
  <c r="GC805" i="49"/>
  <c r="GA805" i="49"/>
  <c r="FY805" i="49"/>
  <c r="FK805" i="49"/>
  <c r="FH805" i="49"/>
  <c r="FF805" i="49"/>
  <c r="FB805" i="49"/>
  <c r="FA805" i="49"/>
  <c r="ER805" i="49"/>
  <c r="EK805" i="49"/>
  <c r="EI805" i="49"/>
  <c r="EG805" i="49"/>
  <c r="EE805" i="49"/>
  <c r="EB805" i="49"/>
  <c r="DV805" i="49"/>
  <c r="DQ805" i="49"/>
  <c r="DO805" i="49"/>
  <c r="DM805" i="49"/>
  <c r="DK805" i="49"/>
  <c r="DI805" i="49"/>
  <c r="DG805" i="49"/>
  <c r="DE805" i="49"/>
  <c r="CW805" i="49"/>
  <c r="CU805" i="49"/>
  <c r="BY805" i="49"/>
  <c r="BT805" i="49"/>
  <c r="BP805" i="49"/>
  <c r="BO805" i="49"/>
  <c r="BI805" i="49"/>
  <c r="BG805" i="49"/>
  <c r="BE805" i="49"/>
  <c r="BA805" i="49"/>
  <c r="AY805" i="49"/>
  <c r="AR805" i="49"/>
  <c r="AQ805" i="49"/>
  <c r="AP805" i="49"/>
  <c r="AO805" i="49"/>
  <c r="AN805" i="49"/>
  <c r="AM805" i="49"/>
  <c r="AK805" i="49"/>
  <c r="AJ805" i="49"/>
  <c r="AC805" i="49"/>
  <c r="AB805" i="49"/>
  <c r="AA805" i="49"/>
  <c r="X805" i="49"/>
  <c r="W805" i="49"/>
  <c r="V805" i="49"/>
  <c r="U805" i="49"/>
  <c r="T805" i="49"/>
  <c r="S805" i="49"/>
  <c r="R805" i="49"/>
  <c r="Q805" i="49"/>
  <c r="P805" i="49"/>
  <c r="O805" i="49"/>
  <c r="N805" i="49"/>
  <c r="M805" i="49"/>
  <c r="L805" i="49"/>
  <c r="K805" i="49"/>
  <c r="J805" i="49"/>
  <c r="I805" i="49"/>
  <c r="H805" i="49"/>
  <c r="G805" i="49"/>
  <c r="F805" i="49"/>
  <c r="E805" i="49"/>
  <c r="C805" i="49"/>
  <c r="B805" i="49"/>
  <c r="FX805" i="49" s="1"/>
  <c r="GN804" i="49"/>
  <c r="GL804" i="49"/>
  <c r="GJ804" i="49"/>
  <c r="GH804" i="49"/>
  <c r="GC804" i="49"/>
  <c r="GA804" i="49"/>
  <c r="FY804" i="49"/>
  <c r="FK804" i="49"/>
  <c r="FH804" i="49"/>
  <c r="FF804" i="49"/>
  <c r="FB804" i="49"/>
  <c r="FA804" i="49"/>
  <c r="ER804" i="49"/>
  <c r="EK804" i="49"/>
  <c r="EI804" i="49"/>
  <c r="EG804" i="49"/>
  <c r="EE804" i="49"/>
  <c r="EB804" i="49"/>
  <c r="DV804" i="49"/>
  <c r="DQ804" i="49"/>
  <c r="DO804" i="49"/>
  <c r="DM804" i="49"/>
  <c r="DK804" i="49"/>
  <c r="DI804" i="49"/>
  <c r="DG804" i="49"/>
  <c r="DE804" i="49"/>
  <c r="CW804" i="49"/>
  <c r="CU804" i="49"/>
  <c r="BY804" i="49"/>
  <c r="BT804" i="49"/>
  <c r="BP804" i="49"/>
  <c r="BO804" i="49"/>
  <c r="BI804" i="49"/>
  <c r="BG804" i="49"/>
  <c r="BE804" i="49"/>
  <c r="BA804" i="49"/>
  <c r="AY804" i="49"/>
  <c r="AR804" i="49"/>
  <c r="AQ804" i="49"/>
  <c r="AP804" i="49"/>
  <c r="AO804" i="49"/>
  <c r="AN804" i="49"/>
  <c r="AM804" i="49"/>
  <c r="AK804" i="49"/>
  <c r="AJ804" i="49"/>
  <c r="AC804" i="49"/>
  <c r="AB804" i="49"/>
  <c r="AA804" i="49"/>
  <c r="X804" i="49"/>
  <c r="W804" i="49"/>
  <c r="V804" i="49"/>
  <c r="U804" i="49"/>
  <c r="T804" i="49"/>
  <c r="S804" i="49"/>
  <c r="R804" i="49"/>
  <c r="Q804" i="49"/>
  <c r="P804" i="49"/>
  <c r="O804" i="49"/>
  <c r="N804" i="49"/>
  <c r="M804" i="49"/>
  <c r="L804" i="49"/>
  <c r="K804" i="49"/>
  <c r="J804" i="49"/>
  <c r="I804" i="49"/>
  <c r="H804" i="49"/>
  <c r="G804" i="49"/>
  <c r="F804" i="49"/>
  <c r="E804" i="49"/>
  <c r="C804" i="49"/>
  <c r="B804" i="49"/>
  <c r="FX804" i="49" s="1"/>
  <c r="GN803" i="49"/>
  <c r="GL803" i="49"/>
  <c r="GJ803" i="49"/>
  <c r="GH803" i="49"/>
  <c r="GC803" i="49"/>
  <c r="GA803" i="49"/>
  <c r="FY803" i="49"/>
  <c r="FK803" i="49"/>
  <c r="FH803" i="49"/>
  <c r="FF803" i="49"/>
  <c r="FB803" i="49"/>
  <c r="FA803" i="49"/>
  <c r="ER803" i="49"/>
  <c r="EK803" i="49"/>
  <c r="EI803" i="49"/>
  <c r="EG803" i="49"/>
  <c r="EE803" i="49"/>
  <c r="EB803" i="49"/>
  <c r="DV803" i="49"/>
  <c r="DQ803" i="49"/>
  <c r="DO803" i="49"/>
  <c r="DM803" i="49"/>
  <c r="DK803" i="49"/>
  <c r="DI803" i="49"/>
  <c r="DG803" i="49"/>
  <c r="DE803" i="49"/>
  <c r="CW803" i="49"/>
  <c r="CU803" i="49"/>
  <c r="BY803" i="49"/>
  <c r="BT803" i="49"/>
  <c r="BP803" i="49"/>
  <c r="BO803" i="49"/>
  <c r="BI803" i="49"/>
  <c r="BG803" i="49"/>
  <c r="BE803" i="49"/>
  <c r="BA803" i="49"/>
  <c r="AY803" i="49"/>
  <c r="AR803" i="49"/>
  <c r="AQ803" i="49"/>
  <c r="AP803" i="49"/>
  <c r="AO803" i="49"/>
  <c r="AN803" i="49"/>
  <c r="AM803" i="49"/>
  <c r="AK803" i="49"/>
  <c r="AJ803" i="49"/>
  <c r="AC803" i="49"/>
  <c r="AB803" i="49"/>
  <c r="AA803" i="49"/>
  <c r="X803" i="49"/>
  <c r="W803" i="49"/>
  <c r="V803" i="49"/>
  <c r="U803" i="49"/>
  <c r="T803" i="49"/>
  <c r="S803" i="49"/>
  <c r="R803" i="49"/>
  <c r="Q803" i="49"/>
  <c r="P803" i="49"/>
  <c r="O803" i="49"/>
  <c r="N803" i="49"/>
  <c r="M803" i="49"/>
  <c r="L803" i="49"/>
  <c r="K803" i="49"/>
  <c r="J803" i="49"/>
  <c r="I803" i="49"/>
  <c r="H803" i="49"/>
  <c r="G803" i="49"/>
  <c r="F803" i="49"/>
  <c r="E803" i="49"/>
  <c r="C803" i="49"/>
  <c r="B803" i="49"/>
  <c r="FX803" i="49" s="1"/>
  <c r="GN802" i="49"/>
  <c r="GL802" i="49"/>
  <c r="GJ802" i="49"/>
  <c r="GH802" i="49"/>
  <c r="GC802" i="49"/>
  <c r="GA802" i="49"/>
  <c r="FY802" i="49"/>
  <c r="FK802" i="49"/>
  <c r="FH802" i="49"/>
  <c r="FF802" i="49"/>
  <c r="FB802" i="49"/>
  <c r="FA802" i="49"/>
  <c r="ER802" i="49"/>
  <c r="EK802" i="49"/>
  <c r="EI802" i="49"/>
  <c r="EG802" i="49"/>
  <c r="EE802" i="49"/>
  <c r="EB802" i="49"/>
  <c r="DV802" i="49"/>
  <c r="DQ802" i="49"/>
  <c r="DO802" i="49"/>
  <c r="DM802" i="49"/>
  <c r="DK802" i="49"/>
  <c r="DI802" i="49"/>
  <c r="DG802" i="49"/>
  <c r="DE802" i="49"/>
  <c r="CW802" i="49"/>
  <c r="CU802" i="49"/>
  <c r="BY802" i="49"/>
  <c r="BT802" i="49"/>
  <c r="BP802" i="49"/>
  <c r="BO802" i="49"/>
  <c r="BI802" i="49"/>
  <c r="BG802" i="49"/>
  <c r="BE802" i="49"/>
  <c r="BA802" i="49"/>
  <c r="AY802" i="49"/>
  <c r="AR802" i="49"/>
  <c r="AQ802" i="49"/>
  <c r="AP802" i="49"/>
  <c r="AO802" i="49"/>
  <c r="AN802" i="49"/>
  <c r="AM802" i="49"/>
  <c r="AK802" i="49"/>
  <c r="AJ802" i="49"/>
  <c r="AC802" i="49"/>
  <c r="AB802" i="49"/>
  <c r="AA802" i="49"/>
  <c r="X802" i="49"/>
  <c r="W802" i="49"/>
  <c r="V802" i="49"/>
  <c r="U802" i="49"/>
  <c r="T802" i="49"/>
  <c r="S802" i="49"/>
  <c r="R802" i="49"/>
  <c r="Q802" i="49"/>
  <c r="P802" i="49"/>
  <c r="O802" i="49"/>
  <c r="N802" i="49"/>
  <c r="M802" i="49"/>
  <c r="L802" i="49"/>
  <c r="K802" i="49"/>
  <c r="J802" i="49"/>
  <c r="I802" i="49"/>
  <c r="H802" i="49"/>
  <c r="G802" i="49"/>
  <c r="F802" i="49"/>
  <c r="E802" i="49"/>
  <c r="C802" i="49"/>
  <c r="B802" i="49"/>
  <c r="FX802" i="49" s="1"/>
  <c r="GN801" i="49"/>
  <c r="GL801" i="49"/>
  <c r="GJ801" i="49"/>
  <c r="GH801" i="49"/>
  <c r="GC801" i="49"/>
  <c r="GA801" i="49"/>
  <c r="FY801" i="49"/>
  <c r="FK801" i="49"/>
  <c r="FH801" i="49"/>
  <c r="FF801" i="49"/>
  <c r="FB801" i="49"/>
  <c r="FA801" i="49"/>
  <c r="ER801" i="49"/>
  <c r="EK801" i="49"/>
  <c r="EI801" i="49"/>
  <c r="EG801" i="49"/>
  <c r="EE801" i="49"/>
  <c r="EB801" i="49"/>
  <c r="DV801" i="49"/>
  <c r="DQ801" i="49"/>
  <c r="DO801" i="49"/>
  <c r="DM801" i="49"/>
  <c r="DK801" i="49"/>
  <c r="DI801" i="49"/>
  <c r="DG801" i="49"/>
  <c r="DE801" i="49"/>
  <c r="CW801" i="49"/>
  <c r="CU801" i="49"/>
  <c r="BY801" i="49"/>
  <c r="BT801" i="49"/>
  <c r="BP801" i="49"/>
  <c r="BO801" i="49"/>
  <c r="BI801" i="49"/>
  <c r="BG801" i="49"/>
  <c r="BE801" i="49"/>
  <c r="BA801" i="49"/>
  <c r="AY801" i="49"/>
  <c r="AR801" i="49"/>
  <c r="AQ801" i="49"/>
  <c r="AP801" i="49"/>
  <c r="AO801" i="49"/>
  <c r="AN801" i="49"/>
  <c r="AM801" i="49"/>
  <c r="AK801" i="49"/>
  <c r="AJ801" i="49"/>
  <c r="AC801" i="49"/>
  <c r="AB801" i="49"/>
  <c r="AA801" i="49"/>
  <c r="X801" i="49"/>
  <c r="W801" i="49"/>
  <c r="V801" i="49"/>
  <c r="U801" i="49"/>
  <c r="T801" i="49"/>
  <c r="S801" i="49"/>
  <c r="R801" i="49"/>
  <c r="Q801" i="49"/>
  <c r="P801" i="49"/>
  <c r="O801" i="49"/>
  <c r="N801" i="49"/>
  <c r="M801" i="49"/>
  <c r="L801" i="49"/>
  <c r="K801" i="49"/>
  <c r="J801" i="49"/>
  <c r="I801" i="49"/>
  <c r="H801" i="49"/>
  <c r="G801" i="49"/>
  <c r="F801" i="49"/>
  <c r="E801" i="49"/>
  <c r="C801" i="49"/>
  <c r="B801" i="49"/>
  <c r="FX801" i="49" s="1"/>
  <c r="GN800" i="49"/>
  <c r="GL800" i="49"/>
  <c r="GJ800" i="49"/>
  <c r="GH800" i="49"/>
  <c r="GC800" i="49"/>
  <c r="GA800" i="49"/>
  <c r="FY800" i="49"/>
  <c r="FK800" i="49"/>
  <c r="FH800" i="49"/>
  <c r="FF800" i="49"/>
  <c r="FB800" i="49"/>
  <c r="FA800" i="49"/>
  <c r="ER800" i="49"/>
  <c r="EK800" i="49"/>
  <c r="EI800" i="49"/>
  <c r="EG800" i="49"/>
  <c r="EE800" i="49"/>
  <c r="EB800" i="49"/>
  <c r="DV800" i="49"/>
  <c r="DQ800" i="49"/>
  <c r="DO800" i="49"/>
  <c r="DM800" i="49"/>
  <c r="DK800" i="49"/>
  <c r="DI800" i="49"/>
  <c r="DG800" i="49"/>
  <c r="DE800" i="49"/>
  <c r="CW800" i="49"/>
  <c r="CU800" i="49"/>
  <c r="BY800" i="49"/>
  <c r="BT800" i="49"/>
  <c r="BP800" i="49"/>
  <c r="BO800" i="49"/>
  <c r="BI800" i="49"/>
  <c r="BG800" i="49"/>
  <c r="BE800" i="49"/>
  <c r="BA800" i="49"/>
  <c r="AY800" i="49"/>
  <c r="AR800" i="49"/>
  <c r="AQ800" i="49"/>
  <c r="AP800" i="49"/>
  <c r="AO800" i="49"/>
  <c r="AN800" i="49"/>
  <c r="AM800" i="49"/>
  <c r="AK800" i="49"/>
  <c r="AJ800" i="49"/>
  <c r="AC800" i="49"/>
  <c r="AB800" i="49"/>
  <c r="AA800" i="49"/>
  <c r="X800" i="49"/>
  <c r="W800" i="49"/>
  <c r="V800" i="49"/>
  <c r="U800" i="49"/>
  <c r="T800" i="49"/>
  <c r="S800" i="49"/>
  <c r="R800" i="49"/>
  <c r="Q800" i="49"/>
  <c r="P800" i="49"/>
  <c r="O800" i="49"/>
  <c r="N800" i="49"/>
  <c r="M800" i="49"/>
  <c r="L800" i="49"/>
  <c r="K800" i="49"/>
  <c r="J800" i="49"/>
  <c r="I800" i="49"/>
  <c r="H800" i="49"/>
  <c r="G800" i="49"/>
  <c r="F800" i="49"/>
  <c r="E800" i="49"/>
  <c r="C800" i="49"/>
  <c r="B800" i="49"/>
  <c r="FX800" i="49" s="1"/>
  <c r="GN799" i="49"/>
  <c r="GL799" i="49"/>
  <c r="GJ799" i="49"/>
  <c r="GH799" i="49"/>
  <c r="GC799" i="49"/>
  <c r="GA799" i="49"/>
  <c r="FY799" i="49"/>
  <c r="FK799" i="49"/>
  <c r="FH799" i="49"/>
  <c r="FF799" i="49"/>
  <c r="FB799" i="49"/>
  <c r="FA799" i="49"/>
  <c r="ER799" i="49"/>
  <c r="EK799" i="49"/>
  <c r="EI799" i="49"/>
  <c r="EG799" i="49"/>
  <c r="EE799" i="49"/>
  <c r="EB799" i="49"/>
  <c r="DV799" i="49"/>
  <c r="DQ799" i="49"/>
  <c r="DO799" i="49"/>
  <c r="DM799" i="49"/>
  <c r="DK799" i="49"/>
  <c r="DI799" i="49"/>
  <c r="DG799" i="49"/>
  <c r="DE799" i="49"/>
  <c r="CW799" i="49"/>
  <c r="CU799" i="49"/>
  <c r="BY799" i="49"/>
  <c r="BT799" i="49"/>
  <c r="BP799" i="49"/>
  <c r="BO799" i="49"/>
  <c r="BI799" i="49"/>
  <c r="BG799" i="49"/>
  <c r="BE799" i="49"/>
  <c r="BA799" i="49"/>
  <c r="AY799" i="49"/>
  <c r="AR799" i="49"/>
  <c r="AQ799" i="49"/>
  <c r="AP799" i="49"/>
  <c r="AO799" i="49"/>
  <c r="AN799" i="49"/>
  <c r="AM799" i="49"/>
  <c r="AK799" i="49"/>
  <c r="AJ799" i="49"/>
  <c r="AC799" i="49"/>
  <c r="AB799" i="49"/>
  <c r="AA799" i="49"/>
  <c r="X799" i="49"/>
  <c r="W799" i="49"/>
  <c r="V799" i="49"/>
  <c r="U799" i="49"/>
  <c r="T799" i="49"/>
  <c r="S799" i="49"/>
  <c r="R799" i="49"/>
  <c r="Q799" i="49"/>
  <c r="P799" i="49"/>
  <c r="O799" i="49"/>
  <c r="N799" i="49"/>
  <c r="M799" i="49"/>
  <c r="L799" i="49"/>
  <c r="K799" i="49"/>
  <c r="J799" i="49"/>
  <c r="I799" i="49"/>
  <c r="H799" i="49"/>
  <c r="G799" i="49"/>
  <c r="F799" i="49"/>
  <c r="E799" i="49"/>
  <c r="C799" i="49"/>
  <c r="B799" i="49"/>
  <c r="FX799" i="49" s="1"/>
  <c r="GN798" i="49"/>
  <c r="GL798" i="49"/>
  <c r="GJ798" i="49"/>
  <c r="GH798" i="49"/>
  <c r="GC798" i="49"/>
  <c r="GA798" i="49"/>
  <c r="FY798" i="49"/>
  <c r="FK798" i="49"/>
  <c r="FH798" i="49"/>
  <c r="FF798" i="49"/>
  <c r="FB798" i="49"/>
  <c r="FA798" i="49"/>
  <c r="ER798" i="49"/>
  <c r="EK798" i="49"/>
  <c r="EI798" i="49"/>
  <c r="EG798" i="49"/>
  <c r="EE798" i="49"/>
  <c r="EB798" i="49"/>
  <c r="DV798" i="49"/>
  <c r="DQ798" i="49"/>
  <c r="DO798" i="49"/>
  <c r="DM798" i="49"/>
  <c r="DK798" i="49"/>
  <c r="DI798" i="49"/>
  <c r="DG798" i="49"/>
  <c r="DE798" i="49"/>
  <c r="CW798" i="49"/>
  <c r="CU798" i="49"/>
  <c r="BY798" i="49"/>
  <c r="BT798" i="49"/>
  <c r="BP798" i="49"/>
  <c r="BO798" i="49"/>
  <c r="BI798" i="49"/>
  <c r="BG798" i="49"/>
  <c r="BE798" i="49"/>
  <c r="BA798" i="49"/>
  <c r="AY798" i="49"/>
  <c r="AR798" i="49"/>
  <c r="AQ798" i="49"/>
  <c r="AP798" i="49"/>
  <c r="AO798" i="49"/>
  <c r="AN798" i="49"/>
  <c r="AM798" i="49"/>
  <c r="AK798" i="49"/>
  <c r="AJ798" i="49"/>
  <c r="AC798" i="49"/>
  <c r="AB798" i="49"/>
  <c r="AA798" i="49"/>
  <c r="X798" i="49"/>
  <c r="W798" i="49"/>
  <c r="V798" i="49"/>
  <c r="U798" i="49"/>
  <c r="T798" i="49"/>
  <c r="S798" i="49"/>
  <c r="R798" i="49"/>
  <c r="Q798" i="49"/>
  <c r="P798" i="49"/>
  <c r="O798" i="49"/>
  <c r="N798" i="49"/>
  <c r="M798" i="49"/>
  <c r="L798" i="49"/>
  <c r="K798" i="49"/>
  <c r="J798" i="49"/>
  <c r="I798" i="49"/>
  <c r="H798" i="49"/>
  <c r="G798" i="49"/>
  <c r="F798" i="49"/>
  <c r="E798" i="49"/>
  <c r="C798" i="49"/>
  <c r="B798" i="49"/>
  <c r="FX798" i="49" s="1"/>
  <c r="GN797" i="49"/>
  <c r="GL797" i="49"/>
  <c r="GJ797" i="49"/>
  <c r="GH797" i="49"/>
  <c r="GC797" i="49"/>
  <c r="GA797" i="49"/>
  <c r="FY797" i="49"/>
  <c r="FK797" i="49"/>
  <c r="FH797" i="49"/>
  <c r="FF797" i="49"/>
  <c r="FB797" i="49"/>
  <c r="FA797" i="49"/>
  <c r="ER797" i="49"/>
  <c r="EK797" i="49"/>
  <c r="EI797" i="49"/>
  <c r="EG797" i="49"/>
  <c r="EE797" i="49"/>
  <c r="EB797" i="49"/>
  <c r="DV797" i="49"/>
  <c r="DQ797" i="49"/>
  <c r="DO797" i="49"/>
  <c r="DM797" i="49"/>
  <c r="DK797" i="49"/>
  <c r="DI797" i="49"/>
  <c r="DG797" i="49"/>
  <c r="DE797" i="49"/>
  <c r="CW797" i="49"/>
  <c r="CU797" i="49"/>
  <c r="BY797" i="49"/>
  <c r="BT797" i="49"/>
  <c r="BP797" i="49"/>
  <c r="BO797" i="49"/>
  <c r="BI797" i="49"/>
  <c r="BG797" i="49"/>
  <c r="BE797" i="49"/>
  <c r="BA797" i="49"/>
  <c r="AY797" i="49"/>
  <c r="AR797" i="49"/>
  <c r="AQ797" i="49"/>
  <c r="AP797" i="49"/>
  <c r="AO797" i="49"/>
  <c r="AN797" i="49"/>
  <c r="AM797" i="49"/>
  <c r="AK797" i="49"/>
  <c r="AJ797" i="49"/>
  <c r="AC797" i="49"/>
  <c r="AB797" i="49"/>
  <c r="AA797" i="49"/>
  <c r="X797" i="49"/>
  <c r="W797" i="49"/>
  <c r="V797" i="49"/>
  <c r="U797" i="49"/>
  <c r="T797" i="49"/>
  <c r="S797" i="49"/>
  <c r="R797" i="49"/>
  <c r="Q797" i="49"/>
  <c r="P797" i="49"/>
  <c r="O797" i="49"/>
  <c r="N797" i="49"/>
  <c r="M797" i="49"/>
  <c r="L797" i="49"/>
  <c r="K797" i="49"/>
  <c r="J797" i="49"/>
  <c r="I797" i="49"/>
  <c r="H797" i="49"/>
  <c r="G797" i="49"/>
  <c r="F797" i="49"/>
  <c r="E797" i="49"/>
  <c r="C797" i="49"/>
  <c r="B797" i="49"/>
  <c r="FX797" i="49" s="1"/>
  <c r="GN796" i="49"/>
  <c r="GL796" i="49"/>
  <c r="GJ796" i="49"/>
  <c r="GH796" i="49"/>
  <c r="GC796" i="49"/>
  <c r="GA796" i="49"/>
  <c r="FY796" i="49"/>
  <c r="FK796" i="49"/>
  <c r="FH796" i="49"/>
  <c r="FF796" i="49"/>
  <c r="FB796" i="49"/>
  <c r="FA796" i="49"/>
  <c r="ER796" i="49"/>
  <c r="EK796" i="49"/>
  <c r="EI796" i="49"/>
  <c r="EG796" i="49"/>
  <c r="EE796" i="49"/>
  <c r="EB796" i="49"/>
  <c r="DV796" i="49"/>
  <c r="DQ796" i="49"/>
  <c r="DO796" i="49"/>
  <c r="DM796" i="49"/>
  <c r="DK796" i="49"/>
  <c r="DI796" i="49"/>
  <c r="DG796" i="49"/>
  <c r="DE796" i="49"/>
  <c r="CW796" i="49"/>
  <c r="CU796" i="49"/>
  <c r="BY796" i="49"/>
  <c r="BT796" i="49"/>
  <c r="BP796" i="49"/>
  <c r="BO796" i="49"/>
  <c r="BI796" i="49"/>
  <c r="BG796" i="49"/>
  <c r="BE796" i="49"/>
  <c r="BA796" i="49"/>
  <c r="AY796" i="49"/>
  <c r="AR796" i="49"/>
  <c r="AQ796" i="49"/>
  <c r="AP796" i="49"/>
  <c r="AO796" i="49"/>
  <c r="AN796" i="49"/>
  <c r="AM796" i="49"/>
  <c r="AK796" i="49"/>
  <c r="AJ796" i="49"/>
  <c r="AC796" i="49"/>
  <c r="AB796" i="49"/>
  <c r="AA796" i="49"/>
  <c r="X796" i="49"/>
  <c r="W796" i="49"/>
  <c r="V796" i="49"/>
  <c r="U796" i="49"/>
  <c r="T796" i="49"/>
  <c r="S796" i="49"/>
  <c r="R796" i="49"/>
  <c r="Q796" i="49"/>
  <c r="P796" i="49"/>
  <c r="O796" i="49"/>
  <c r="N796" i="49"/>
  <c r="M796" i="49"/>
  <c r="L796" i="49"/>
  <c r="K796" i="49"/>
  <c r="J796" i="49"/>
  <c r="I796" i="49"/>
  <c r="H796" i="49"/>
  <c r="G796" i="49"/>
  <c r="F796" i="49"/>
  <c r="E796" i="49"/>
  <c r="C796" i="49"/>
  <c r="B796" i="49"/>
  <c r="FX796" i="49" s="1"/>
  <c r="GN795" i="49"/>
  <c r="GL795" i="49"/>
  <c r="GJ795" i="49"/>
  <c r="GH795" i="49"/>
  <c r="GC795" i="49"/>
  <c r="GA795" i="49"/>
  <c r="FY795" i="49"/>
  <c r="FK795" i="49"/>
  <c r="FH795" i="49"/>
  <c r="FF795" i="49"/>
  <c r="FB795" i="49"/>
  <c r="FA795" i="49"/>
  <c r="ER795" i="49"/>
  <c r="EK795" i="49"/>
  <c r="EI795" i="49"/>
  <c r="EG795" i="49"/>
  <c r="EE795" i="49"/>
  <c r="EB795" i="49"/>
  <c r="DV795" i="49"/>
  <c r="DQ795" i="49"/>
  <c r="DO795" i="49"/>
  <c r="DM795" i="49"/>
  <c r="DK795" i="49"/>
  <c r="DI795" i="49"/>
  <c r="DG795" i="49"/>
  <c r="DE795" i="49"/>
  <c r="CW795" i="49"/>
  <c r="CU795" i="49"/>
  <c r="BY795" i="49"/>
  <c r="BT795" i="49"/>
  <c r="BP795" i="49"/>
  <c r="BO795" i="49"/>
  <c r="BI795" i="49"/>
  <c r="BG795" i="49"/>
  <c r="BE795" i="49"/>
  <c r="BA795" i="49"/>
  <c r="AY795" i="49"/>
  <c r="AR795" i="49"/>
  <c r="AQ795" i="49"/>
  <c r="AP795" i="49"/>
  <c r="AO795" i="49"/>
  <c r="AN795" i="49"/>
  <c r="AM795" i="49"/>
  <c r="AK795" i="49"/>
  <c r="AJ795" i="49"/>
  <c r="AC795" i="49"/>
  <c r="AB795" i="49"/>
  <c r="AA795" i="49"/>
  <c r="X795" i="49"/>
  <c r="W795" i="49"/>
  <c r="V795" i="49"/>
  <c r="U795" i="49"/>
  <c r="T795" i="49"/>
  <c r="S795" i="49"/>
  <c r="R795" i="49"/>
  <c r="Q795" i="49"/>
  <c r="P795" i="49"/>
  <c r="O795" i="49"/>
  <c r="N795" i="49"/>
  <c r="M795" i="49"/>
  <c r="L795" i="49"/>
  <c r="K795" i="49"/>
  <c r="J795" i="49"/>
  <c r="I795" i="49"/>
  <c r="H795" i="49"/>
  <c r="G795" i="49"/>
  <c r="F795" i="49"/>
  <c r="E795" i="49"/>
  <c r="C795" i="49"/>
  <c r="B795" i="49"/>
  <c r="FX795" i="49" s="1"/>
  <c r="GN794" i="49"/>
  <c r="GL794" i="49"/>
  <c r="GJ794" i="49"/>
  <c r="GH794" i="49"/>
  <c r="GC794" i="49"/>
  <c r="GA794" i="49"/>
  <c r="FY794" i="49"/>
  <c r="FK794" i="49"/>
  <c r="FH794" i="49"/>
  <c r="FF794" i="49"/>
  <c r="FB794" i="49"/>
  <c r="FA794" i="49"/>
  <c r="ER794" i="49"/>
  <c r="EK794" i="49"/>
  <c r="EI794" i="49"/>
  <c r="EG794" i="49"/>
  <c r="EE794" i="49"/>
  <c r="EB794" i="49"/>
  <c r="DV794" i="49"/>
  <c r="DQ794" i="49"/>
  <c r="DO794" i="49"/>
  <c r="DM794" i="49"/>
  <c r="DK794" i="49"/>
  <c r="DI794" i="49"/>
  <c r="DG794" i="49"/>
  <c r="DE794" i="49"/>
  <c r="CW794" i="49"/>
  <c r="CU794" i="49"/>
  <c r="BY794" i="49"/>
  <c r="BT794" i="49"/>
  <c r="BP794" i="49"/>
  <c r="BO794" i="49"/>
  <c r="BI794" i="49"/>
  <c r="BG794" i="49"/>
  <c r="BE794" i="49"/>
  <c r="BA794" i="49"/>
  <c r="AY794" i="49"/>
  <c r="AR794" i="49"/>
  <c r="AQ794" i="49"/>
  <c r="AP794" i="49"/>
  <c r="AO794" i="49"/>
  <c r="AN794" i="49"/>
  <c r="AM794" i="49"/>
  <c r="AK794" i="49"/>
  <c r="AJ794" i="49"/>
  <c r="AC794" i="49"/>
  <c r="AB794" i="49"/>
  <c r="AA794" i="49"/>
  <c r="X794" i="49"/>
  <c r="W794" i="49"/>
  <c r="V794" i="49"/>
  <c r="U794" i="49"/>
  <c r="T794" i="49"/>
  <c r="S794" i="49"/>
  <c r="R794" i="49"/>
  <c r="Q794" i="49"/>
  <c r="P794" i="49"/>
  <c r="O794" i="49"/>
  <c r="N794" i="49"/>
  <c r="M794" i="49"/>
  <c r="L794" i="49"/>
  <c r="K794" i="49"/>
  <c r="J794" i="49"/>
  <c r="I794" i="49"/>
  <c r="H794" i="49"/>
  <c r="G794" i="49"/>
  <c r="F794" i="49"/>
  <c r="E794" i="49"/>
  <c r="C794" i="49"/>
  <c r="B794" i="49"/>
  <c r="FX794" i="49" s="1"/>
  <c r="GN793" i="49"/>
  <c r="GL793" i="49"/>
  <c r="GJ793" i="49"/>
  <c r="GH793" i="49"/>
  <c r="GC793" i="49"/>
  <c r="GA793" i="49"/>
  <c r="FY793" i="49"/>
  <c r="FK793" i="49"/>
  <c r="FH793" i="49"/>
  <c r="FF793" i="49"/>
  <c r="FB793" i="49"/>
  <c r="FA793" i="49"/>
  <c r="ER793" i="49"/>
  <c r="EK793" i="49"/>
  <c r="EI793" i="49"/>
  <c r="EG793" i="49"/>
  <c r="EE793" i="49"/>
  <c r="EB793" i="49"/>
  <c r="DV793" i="49"/>
  <c r="DQ793" i="49"/>
  <c r="DO793" i="49"/>
  <c r="DM793" i="49"/>
  <c r="DK793" i="49"/>
  <c r="DI793" i="49"/>
  <c r="DG793" i="49"/>
  <c r="DE793" i="49"/>
  <c r="CW793" i="49"/>
  <c r="CU793" i="49"/>
  <c r="BY793" i="49"/>
  <c r="BT793" i="49"/>
  <c r="BP793" i="49"/>
  <c r="BO793" i="49"/>
  <c r="BI793" i="49"/>
  <c r="BG793" i="49"/>
  <c r="BE793" i="49"/>
  <c r="BA793" i="49"/>
  <c r="AY793" i="49"/>
  <c r="AR793" i="49"/>
  <c r="AQ793" i="49"/>
  <c r="AP793" i="49"/>
  <c r="AO793" i="49"/>
  <c r="AN793" i="49"/>
  <c r="AM793" i="49"/>
  <c r="AK793" i="49"/>
  <c r="AJ793" i="49"/>
  <c r="AC793" i="49"/>
  <c r="AB793" i="49"/>
  <c r="AA793" i="49"/>
  <c r="X793" i="49"/>
  <c r="W793" i="49"/>
  <c r="V793" i="49"/>
  <c r="U793" i="49"/>
  <c r="T793" i="49"/>
  <c r="S793" i="49"/>
  <c r="R793" i="49"/>
  <c r="Q793" i="49"/>
  <c r="P793" i="49"/>
  <c r="O793" i="49"/>
  <c r="N793" i="49"/>
  <c r="M793" i="49"/>
  <c r="L793" i="49"/>
  <c r="K793" i="49"/>
  <c r="J793" i="49"/>
  <c r="I793" i="49"/>
  <c r="H793" i="49"/>
  <c r="G793" i="49"/>
  <c r="F793" i="49"/>
  <c r="E793" i="49"/>
  <c r="C793" i="49"/>
  <c r="B793" i="49"/>
  <c r="FX793" i="49" s="1"/>
  <c r="GN792" i="49"/>
  <c r="GL792" i="49"/>
  <c r="GJ792" i="49"/>
  <c r="GH792" i="49"/>
  <c r="GC792" i="49"/>
  <c r="GA792" i="49"/>
  <c r="FY792" i="49"/>
  <c r="FK792" i="49"/>
  <c r="FH792" i="49"/>
  <c r="FF792" i="49"/>
  <c r="FB792" i="49"/>
  <c r="FA792" i="49"/>
  <c r="ER792" i="49"/>
  <c r="EK792" i="49"/>
  <c r="EI792" i="49"/>
  <c r="EG792" i="49"/>
  <c r="EE792" i="49"/>
  <c r="EB792" i="49"/>
  <c r="DV792" i="49"/>
  <c r="DQ792" i="49"/>
  <c r="DO792" i="49"/>
  <c r="DM792" i="49"/>
  <c r="DK792" i="49"/>
  <c r="DI792" i="49"/>
  <c r="DG792" i="49"/>
  <c r="DE792" i="49"/>
  <c r="CW792" i="49"/>
  <c r="CU792" i="49"/>
  <c r="BY792" i="49"/>
  <c r="BT792" i="49"/>
  <c r="BP792" i="49"/>
  <c r="BO792" i="49"/>
  <c r="BI792" i="49"/>
  <c r="BG792" i="49"/>
  <c r="BE792" i="49"/>
  <c r="BA792" i="49"/>
  <c r="AY792" i="49"/>
  <c r="AR792" i="49"/>
  <c r="AQ792" i="49"/>
  <c r="AP792" i="49"/>
  <c r="AO792" i="49"/>
  <c r="AN792" i="49"/>
  <c r="AM792" i="49"/>
  <c r="AK792" i="49"/>
  <c r="AJ792" i="49"/>
  <c r="AC792" i="49"/>
  <c r="AB792" i="49"/>
  <c r="AA792" i="49"/>
  <c r="X792" i="49"/>
  <c r="W792" i="49"/>
  <c r="V792" i="49"/>
  <c r="U792" i="49"/>
  <c r="T792" i="49"/>
  <c r="S792" i="49"/>
  <c r="R792" i="49"/>
  <c r="Q792" i="49"/>
  <c r="P792" i="49"/>
  <c r="O792" i="49"/>
  <c r="N792" i="49"/>
  <c r="M792" i="49"/>
  <c r="L792" i="49"/>
  <c r="K792" i="49"/>
  <c r="J792" i="49"/>
  <c r="I792" i="49"/>
  <c r="H792" i="49"/>
  <c r="G792" i="49"/>
  <c r="F792" i="49"/>
  <c r="E792" i="49"/>
  <c r="C792" i="49"/>
  <c r="B792" i="49"/>
  <c r="CP792" i="49" s="1"/>
  <c r="GN791" i="49"/>
  <c r="GL791" i="49"/>
  <c r="GJ791" i="49"/>
  <c r="GH791" i="49"/>
  <c r="GC791" i="49"/>
  <c r="GA791" i="49"/>
  <c r="FY791" i="49"/>
  <c r="FK791" i="49"/>
  <c r="FH791" i="49"/>
  <c r="FF791" i="49"/>
  <c r="FB791" i="49"/>
  <c r="FA791" i="49"/>
  <c r="ER791" i="49"/>
  <c r="EK791" i="49"/>
  <c r="EI791" i="49"/>
  <c r="EG791" i="49"/>
  <c r="EE791" i="49"/>
  <c r="EB791" i="49"/>
  <c r="DV791" i="49"/>
  <c r="DQ791" i="49"/>
  <c r="DO791" i="49"/>
  <c r="DM791" i="49"/>
  <c r="DK791" i="49"/>
  <c r="DI791" i="49"/>
  <c r="DG791" i="49"/>
  <c r="DE791" i="49"/>
  <c r="CW791" i="49"/>
  <c r="CU791" i="49"/>
  <c r="BY791" i="49"/>
  <c r="BT791" i="49"/>
  <c r="BP791" i="49"/>
  <c r="BO791" i="49"/>
  <c r="BI791" i="49"/>
  <c r="BG791" i="49"/>
  <c r="BE791" i="49"/>
  <c r="BA791" i="49"/>
  <c r="AY791" i="49"/>
  <c r="AR791" i="49"/>
  <c r="AQ791" i="49"/>
  <c r="AP791" i="49"/>
  <c r="AO791" i="49"/>
  <c r="AN791" i="49"/>
  <c r="AM791" i="49"/>
  <c r="AK791" i="49"/>
  <c r="AJ791" i="49"/>
  <c r="AC791" i="49"/>
  <c r="AB791" i="49"/>
  <c r="AA791" i="49"/>
  <c r="X791" i="49"/>
  <c r="W791" i="49"/>
  <c r="V791" i="49"/>
  <c r="U791" i="49"/>
  <c r="T791" i="49"/>
  <c r="S791" i="49"/>
  <c r="R791" i="49"/>
  <c r="Q791" i="49"/>
  <c r="P791" i="49"/>
  <c r="O791" i="49"/>
  <c r="N791" i="49"/>
  <c r="M791" i="49"/>
  <c r="L791" i="49"/>
  <c r="K791" i="49"/>
  <c r="J791" i="49"/>
  <c r="I791" i="49"/>
  <c r="H791" i="49"/>
  <c r="G791" i="49"/>
  <c r="F791" i="49"/>
  <c r="E791" i="49"/>
  <c r="C791" i="49"/>
  <c r="B791" i="49"/>
  <c r="FX791" i="49" s="1"/>
  <c r="GN790" i="49"/>
  <c r="GL790" i="49"/>
  <c r="GJ790" i="49"/>
  <c r="GH790" i="49"/>
  <c r="GC790" i="49"/>
  <c r="GA790" i="49"/>
  <c r="FY790" i="49"/>
  <c r="FK790" i="49"/>
  <c r="FH790" i="49"/>
  <c r="FF790" i="49"/>
  <c r="FB790" i="49"/>
  <c r="FA790" i="49"/>
  <c r="ER790" i="49"/>
  <c r="EK790" i="49"/>
  <c r="EI790" i="49"/>
  <c r="EG790" i="49"/>
  <c r="EE790" i="49"/>
  <c r="EB790" i="49"/>
  <c r="DV790" i="49"/>
  <c r="DQ790" i="49"/>
  <c r="DO790" i="49"/>
  <c r="DM790" i="49"/>
  <c r="DK790" i="49"/>
  <c r="DI790" i="49"/>
  <c r="DG790" i="49"/>
  <c r="DE790" i="49"/>
  <c r="CW790" i="49"/>
  <c r="CU790" i="49"/>
  <c r="BY790" i="49"/>
  <c r="BT790" i="49"/>
  <c r="BP790" i="49"/>
  <c r="BO790" i="49"/>
  <c r="BI790" i="49"/>
  <c r="BG790" i="49"/>
  <c r="BE790" i="49"/>
  <c r="BA790" i="49"/>
  <c r="AY790" i="49"/>
  <c r="AR790" i="49"/>
  <c r="AQ790" i="49"/>
  <c r="AP790" i="49"/>
  <c r="AO790" i="49"/>
  <c r="AN790" i="49"/>
  <c r="AM790" i="49"/>
  <c r="AK790" i="49"/>
  <c r="AJ790" i="49"/>
  <c r="AC790" i="49"/>
  <c r="AB790" i="49"/>
  <c r="AA790" i="49"/>
  <c r="X790" i="49"/>
  <c r="W790" i="49"/>
  <c r="V790" i="49"/>
  <c r="U790" i="49"/>
  <c r="T790" i="49"/>
  <c r="S790" i="49"/>
  <c r="R790" i="49"/>
  <c r="Q790" i="49"/>
  <c r="P790" i="49"/>
  <c r="O790" i="49"/>
  <c r="N790" i="49"/>
  <c r="M790" i="49"/>
  <c r="L790" i="49"/>
  <c r="K790" i="49"/>
  <c r="J790" i="49"/>
  <c r="I790" i="49"/>
  <c r="H790" i="49"/>
  <c r="G790" i="49"/>
  <c r="F790" i="49"/>
  <c r="E790" i="49"/>
  <c r="C790" i="49"/>
  <c r="B790" i="49"/>
  <c r="FX790" i="49" s="1"/>
  <c r="GN789" i="49"/>
  <c r="GL789" i="49"/>
  <c r="GJ789" i="49"/>
  <c r="GH789" i="49"/>
  <c r="GC789" i="49"/>
  <c r="GA789" i="49"/>
  <c r="FY789" i="49"/>
  <c r="FK789" i="49"/>
  <c r="FH789" i="49"/>
  <c r="FF789" i="49"/>
  <c r="FB789" i="49"/>
  <c r="FA789" i="49"/>
  <c r="ER789" i="49"/>
  <c r="EK789" i="49"/>
  <c r="EI789" i="49"/>
  <c r="EG789" i="49"/>
  <c r="EE789" i="49"/>
  <c r="EB789" i="49"/>
  <c r="DV789" i="49"/>
  <c r="DQ789" i="49"/>
  <c r="DO789" i="49"/>
  <c r="DM789" i="49"/>
  <c r="DK789" i="49"/>
  <c r="DI789" i="49"/>
  <c r="DG789" i="49"/>
  <c r="DE789" i="49"/>
  <c r="CW789" i="49"/>
  <c r="CU789" i="49"/>
  <c r="BY789" i="49"/>
  <c r="BT789" i="49"/>
  <c r="BP789" i="49"/>
  <c r="BO789" i="49"/>
  <c r="BI789" i="49"/>
  <c r="BG789" i="49"/>
  <c r="BE789" i="49"/>
  <c r="BA789" i="49"/>
  <c r="AY789" i="49"/>
  <c r="AR789" i="49"/>
  <c r="AQ789" i="49"/>
  <c r="AP789" i="49"/>
  <c r="AO789" i="49"/>
  <c r="AN789" i="49"/>
  <c r="AM789" i="49"/>
  <c r="AK789" i="49"/>
  <c r="AJ789" i="49"/>
  <c r="AC789" i="49"/>
  <c r="AB789" i="49"/>
  <c r="AA789" i="49"/>
  <c r="X789" i="49"/>
  <c r="W789" i="49"/>
  <c r="V789" i="49"/>
  <c r="U789" i="49"/>
  <c r="T789" i="49"/>
  <c r="S789" i="49"/>
  <c r="R789" i="49"/>
  <c r="Q789" i="49"/>
  <c r="P789" i="49"/>
  <c r="O789" i="49"/>
  <c r="N789" i="49"/>
  <c r="M789" i="49"/>
  <c r="L789" i="49"/>
  <c r="K789" i="49"/>
  <c r="J789" i="49"/>
  <c r="I789" i="49"/>
  <c r="H789" i="49"/>
  <c r="G789" i="49"/>
  <c r="F789" i="49"/>
  <c r="E789" i="49"/>
  <c r="C789" i="49"/>
  <c r="B789" i="49"/>
  <c r="FX789" i="49" s="1"/>
  <c r="GN788" i="49"/>
  <c r="GL788" i="49"/>
  <c r="GJ788" i="49"/>
  <c r="GH788" i="49"/>
  <c r="GC788" i="49"/>
  <c r="GA788" i="49"/>
  <c r="FY788" i="49"/>
  <c r="FK788" i="49"/>
  <c r="FH788" i="49"/>
  <c r="FF788" i="49"/>
  <c r="FB788" i="49"/>
  <c r="FA788" i="49"/>
  <c r="ER788" i="49"/>
  <c r="EK788" i="49"/>
  <c r="EI788" i="49"/>
  <c r="EG788" i="49"/>
  <c r="EE788" i="49"/>
  <c r="EB788" i="49"/>
  <c r="DV788" i="49"/>
  <c r="DQ788" i="49"/>
  <c r="DO788" i="49"/>
  <c r="DM788" i="49"/>
  <c r="DK788" i="49"/>
  <c r="DI788" i="49"/>
  <c r="DG788" i="49"/>
  <c r="DE788" i="49"/>
  <c r="CW788" i="49"/>
  <c r="CU788" i="49"/>
  <c r="BY788" i="49"/>
  <c r="BT788" i="49"/>
  <c r="BP788" i="49"/>
  <c r="BO788" i="49"/>
  <c r="BI788" i="49"/>
  <c r="BG788" i="49"/>
  <c r="BE788" i="49"/>
  <c r="BA788" i="49"/>
  <c r="AY788" i="49"/>
  <c r="AR788" i="49"/>
  <c r="AQ788" i="49"/>
  <c r="AP788" i="49"/>
  <c r="AO788" i="49"/>
  <c r="AN788" i="49"/>
  <c r="AM788" i="49"/>
  <c r="AK788" i="49"/>
  <c r="AJ788" i="49"/>
  <c r="AC788" i="49"/>
  <c r="AB788" i="49"/>
  <c r="AA788" i="49"/>
  <c r="X788" i="49"/>
  <c r="W788" i="49"/>
  <c r="V788" i="49"/>
  <c r="U788" i="49"/>
  <c r="T788" i="49"/>
  <c r="S788" i="49"/>
  <c r="R788" i="49"/>
  <c r="Q788" i="49"/>
  <c r="P788" i="49"/>
  <c r="O788" i="49"/>
  <c r="N788" i="49"/>
  <c r="M788" i="49"/>
  <c r="L788" i="49"/>
  <c r="K788" i="49"/>
  <c r="J788" i="49"/>
  <c r="I788" i="49"/>
  <c r="H788" i="49"/>
  <c r="G788" i="49"/>
  <c r="F788" i="49"/>
  <c r="E788" i="49"/>
  <c r="C788" i="49"/>
  <c r="B788" i="49"/>
  <c r="FX788" i="49" s="1"/>
  <c r="GN787" i="49"/>
  <c r="GL787" i="49"/>
  <c r="GJ787" i="49"/>
  <c r="GH787" i="49"/>
  <c r="GC787" i="49"/>
  <c r="GA787" i="49"/>
  <c r="FY787" i="49"/>
  <c r="FK787" i="49"/>
  <c r="FH787" i="49"/>
  <c r="FF787" i="49"/>
  <c r="FB787" i="49"/>
  <c r="FA787" i="49"/>
  <c r="ER787" i="49"/>
  <c r="EK787" i="49"/>
  <c r="EI787" i="49"/>
  <c r="EG787" i="49"/>
  <c r="EE787" i="49"/>
  <c r="EB787" i="49"/>
  <c r="DV787" i="49"/>
  <c r="DQ787" i="49"/>
  <c r="DO787" i="49"/>
  <c r="DM787" i="49"/>
  <c r="DK787" i="49"/>
  <c r="DI787" i="49"/>
  <c r="DG787" i="49"/>
  <c r="DE787" i="49"/>
  <c r="CW787" i="49"/>
  <c r="CU787" i="49"/>
  <c r="BY787" i="49"/>
  <c r="BT787" i="49"/>
  <c r="BP787" i="49"/>
  <c r="BO787" i="49"/>
  <c r="BI787" i="49"/>
  <c r="BG787" i="49"/>
  <c r="BE787" i="49"/>
  <c r="BA787" i="49"/>
  <c r="AY787" i="49"/>
  <c r="AR787" i="49"/>
  <c r="AQ787" i="49"/>
  <c r="AP787" i="49"/>
  <c r="AO787" i="49"/>
  <c r="AN787" i="49"/>
  <c r="AM787" i="49"/>
  <c r="AK787" i="49"/>
  <c r="AJ787" i="49"/>
  <c r="AC787" i="49"/>
  <c r="AB787" i="49"/>
  <c r="AA787" i="49"/>
  <c r="X787" i="49"/>
  <c r="W787" i="49"/>
  <c r="V787" i="49"/>
  <c r="U787" i="49"/>
  <c r="T787" i="49"/>
  <c r="S787" i="49"/>
  <c r="R787" i="49"/>
  <c r="Q787" i="49"/>
  <c r="P787" i="49"/>
  <c r="O787" i="49"/>
  <c r="N787" i="49"/>
  <c r="M787" i="49"/>
  <c r="L787" i="49"/>
  <c r="K787" i="49"/>
  <c r="J787" i="49"/>
  <c r="I787" i="49"/>
  <c r="H787" i="49"/>
  <c r="G787" i="49"/>
  <c r="F787" i="49"/>
  <c r="E787" i="49"/>
  <c r="C787" i="49"/>
  <c r="B787" i="49"/>
  <c r="FX787" i="49" s="1"/>
  <c r="GN786" i="49"/>
  <c r="GL786" i="49"/>
  <c r="GJ786" i="49"/>
  <c r="GH786" i="49"/>
  <c r="GC786" i="49"/>
  <c r="GA786" i="49"/>
  <c r="FY786" i="49"/>
  <c r="FK786" i="49"/>
  <c r="FH786" i="49"/>
  <c r="FF786" i="49"/>
  <c r="FB786" i="49"/>
  <c r="FA786" i="49"/>
  <c r="ER786" i="49"/>
  <c r="EK786" i="49"/>
  <c r="EI786" i="49"/>
  <c r="EG786" i="49"/>
  <c r="EE786" i="49"/>
  <c r="EB786" i="49"/>
  <c r="DV786" i="49"/>
  <c r="DQ786" i="49"/>
  <c r="DO786" i="49"/>
  <c r="DM786" i="49"/>
  <c r="DK786" i="49"/>
  <c r="DI786" i="49"/>
  <c r="DG786" i="49"/>
  <c r="DE786" i="49"/>
  <c r="CW786" i="49"/>
  <c r="CU786" i="49"/>
  <c r="BY786" i="49"/>
  <c r="BT786" i="49"/>
  <c r="BP786" i="49"/>
  <c r="BO786" i="49"/>
  <c r="BI786" i="49"/>
  <c r="BG786" i="49"/>
  <c r="BE786" i="49"/>
  <c r="BA786" i="49"/>
  <c r="AY786" i="49"/>
  <c r="AR786" i="49"/>
  <c r="AQ786" i="49"/>
  <c r="AP786" i="49"/>
  <c r="AO786" i="49"/>
  <c r="AN786" i="49"/>
  <c r="AM786" i="49"/>
  <c r="AK786" i="49"/>
  <c r="AJ786" i="49"/>
  <c r="AC786" i="49"/>
  <c r="AB786" i="49"/>
  <c r="AA786" i="49"/>
  <c r="X786" i="49"/>
  <c r="W786" i="49"/>
  <c r="V786" i="49"/>
  <c r="U786" i="49"/>
  <c r="T786" i="49"/>
  <c r="S786" i="49"/>
  <c r="R786" i="49"/>
  <c r="Q786" i="49"/>
  <c r="P786" i="49"/>
  <c r="O786" i="49"/>
  <c r="N786" i="49"/>
  <c r="M786" i="49"/>
  <c r="L786" i="49"/>
  <c r="K786" i="49"/>
  <c r="J786" i="49"/>
  <c r="I786" i="49"/>
  <c r="H786" i="49"/>
  <c r="G786" i="49"/>
  <c r="F786" i="49"/>
  <c r="E786" i="49"/>
  <c r="C786" i="49"/>
  <c r="B786" i="49"/>
  <c r="FX786" i="49" s="1"/>
  <c r="GN785" i="49"/>
  <c r="GL785" i="49"/>
  <c r="GJ785" i="49"/>
  <c r="GH785" i="49"/>
  <c r="GC785" i="49"/>
  <c r="GA785" i="49"/>
  <c r="FY785" i="49"/>
  <c r="FK785" i="49"/>
  <c r="FH785" i="49"/>
  <c r="FF785" i="49"/>
  <c r="FB785" i="49"/>
  <c r="FA785" i="49"/>
  <c r="ER785" i="49"/>
  <c r="EK785" i="49"/>
  <c r="EI785" i="49"/>
  <c r="EG785" i="49"/>
  <c r="EE785" i="49"/>
  <c r="EB785" i="49"/>
  <c r="DV785" i="49"/>
  <c r="DQ785" i="49"/>
  <c r="DO785" i="49"/>
  <c r="DM785" i="49"/>
  <c r="DK785" i="49"/>
  <c r="DI785" i="49"/>
  <c r="DG785" i="49"/>
  <c r="DE785" i="49"/>
  <c r="CW785" i="49"/>
  <c r="CU785" i="49"/>
  <c r="BY785" i="49"/>
  <c r="BT785" i="49"/>
  <c r="BP785" i="49"/>
  <c r="BO785" i="49"/>
  <c r="BI785" i="49"/>
  <c r="BG785" i="49"/>
  <c r="BE785" i="49"/>
  <c r="BA785" i="49"/>
  <c r="AY785" i="49"/>
  <c r="AR785" i="49"/>
  <c r="AQ785" i="49"/>
  <c r="AP785" i="49"/>
  <c r="AO785" i="49"/>
  <c r="AN785" i="49"/>
  <c r="AM785" i="49"/>
  <c r="AK785" i="49"/>
  <c r="AJ785" i="49"/>
  <c r="AC785" i="49"/>
  <c r="AB785" i="49"/>
  <c r="AA785" i="49"/>
  <c r="X785" i="49"/>
  <c r="W785" i="49"/>
  <c r="V785" i="49"/>
  <c r="U785" i="49"/>
  <c r="T785" i="49"/>
  <c r="S785" i="49"/>
  <c r="R785" i="49"/>
  <c r="Q785" i="49"/>
  <c r="P785" i="49"/>
  <c r="O785" i="49"/>
  <c r="N785" i="49"/>
  <c r="M785" i="49"/>
  <c r="L785" i="49"/>
  <c r="K785" i="49"/>
  <c r="J785" i="49"/>
  <c r="I785" i="49"/>
  <c r="H785" i="49"/>
  <c r="G785" i="49"/>
  <c r="F785" i="49"/>
  <c r="E785" i="49"/>
  <c r="C785" i="49"/>
  <c r="B785" i="49"/>
  <c r="FX785" i="49" s="1"/>
  <c r="GN784" i="49"/>
  <c r="GL784" i="49"/>
  <c r="GJ784" i="49"/>
  <c r="GH784" i="49"/>
  <c r="GC784" i="49"/>
  <c r="GA784" i="49"/>
  <c r="FY784" i="49"/>
  <c r="FK784" i="49"/>
  <c r="FH784" i="49"/>
  <c r="FF784" i="49"/>
  <c r="FB784" i="49"/>
  <c r="FA784" i="49"/>
  <c r="ER784" i="49"/>
  <c r="EK784" i="49"/>
  <c r="EI784" i="49"/>
  <c r="EG784" i="49"/>
  <c r="EE784" i="49"/>
  <c r="EB784" i="49"/>
  <c r="DV784" i="49"/>
  <c r="DQ784" i="49"/>
  <c r="DO784" i="49"/>
  <c r="DM784" i="49"/>
  <c r="DK784" i="49"/>
  <c r="DI784" i="49"/>
  <c r="DG784" i="49"/>
  <c r="DE784" i="49"/>
  <c r="CW784" i="49"/>
  <c r="CU784" i="49"/>
  <c r="BY784" i="49"/>
  <c r="BT784" i="49"/>
  <c r="BP784" i="49"/>
  <c r="BO784" i="49"/>
  <c r="BI784" i="49"/>
  <c r="BG784" i="49"/>
  <c r="BE784" i="49"/>
  <c r="BA784" i="49"/>
  <c r="AY784" i="49"/>
  <c r="AR784" i="49"/>
  <c r="AQ784" i="49"/>
  <c r="AP784" i="49"/>
  <c r="AO784" i="49"/>
  <c r="AN784" i="49"/>
  <c r="AM784" i="49"/>
  <c r="AK784" i="49"/>
  <c r="AJ784" i="49"/>
  <c r="AC784" i="49"/>
  <c r="AB784" i="49"/>
  <c r="AA784" i="49"/>
  <c r="X784" i="49"/>
  <c r="W784" i="49"/>
  <c r="V784" i="49"/>
  <c r="U784" i="49"/>
  <c r="T784" i="49"/>
  <c r="S784" i="49"/>
  <c r="R784" i="49"/>
  <c r="Q784" i="49"/>
  <c r="P784" i="49"/>
  <c r="O784" i="49"/>
  <c r="N784" i="49"/>
  <c r="M784" i="49"/>
  <c r="L784" i="49"/>
  <c r="K784" i="49"/>
  <c r="J784" i="49"/>
  <c r="I784" i="49"/>
  <c r="H784" i="49"/>
  <c r="G784" i="49"/>
  <c r="F784" i="49"/>
  <c r="E784" i="49"/>
  <c r="C784" i="49"/>
  <c r="B784" i="49"/>
  <c r="FX784" i="49" s="1"/>
  <c r="GN783" i="49"/>
  <c r="GL783" i="49"/>
  <c r="GJ783" i="49"/>
  <c r="GH783" i="49"/>
  <c r="GC783" i="49"/>
  <c r="GA783" i="49"/>
  <c r="FY783" i="49"/>
  <c r="FK783" i="49"/>
  <c r="FH783" i="49"/>
  <c r="FF783" i="49"/>
  <c r="FB783" i="49"/>
  <c r="FA783" i="49"/>
  <c r="ER783" i="49"/>
  <c r="EK783" i="49"/>
  <c r="EI783" i="49"/>
  <c r="EG783" i="49"/>
  <c r="EE783" i="49"/>
  <c r="EB783" i="49"/>
  <c r="DV783" i="49"/>
  <c r="DQ783" i="49"/>
  <c r="DO783" i="49"/>
  <c r="DM783" i="49"/>
  <c r="DK783" i="49"/>
  <c r="DI783" i="49"/>
  <c r="DG783" i="49"/>
  <c r="DE783" i="49"/>
  <c r="CW783" i="49"/>
  <c r="CU783" i="49"/>
  <c r="BY783" i="49"/>
  <c r="BT783" i="49"/>
  <c r="BP783" i="49"/>
  <c r="BO783" i="49"/>
  <c r="BI783" i="49"/>
  <c r="BG783" i="49"/>
  <c r="BE783" i="49"/>
  <c r="BA783" i="49"/>
  <c r="AY783" i="49"/>
  <c r="AR783" i="49"/>
  <c r="AQ783" i="49"/>
  <c r="AP783" i="49"/>
  <c r="AO783" i="49"/>
  <c r="AN783" i="49"/>
  <c r="AM783" i="49"/>
  <c r="AK783" i="49"/>
  <c r="AJ783" i="49"/>
  <c r="AC783" i="49"/>
  <c r="AB783" i="49"/>
  <c r="AA783" i="49"/>
  <c r="X783" i="49"/>
  <c r="W783" i="49"/>
  <c r="V783" i="49"/>
  <c r="U783" i="49"/>
  <c r="T783" i="49"/>
  <c r="S783" i="49"/>
  <c r="R783" i="49"/>
  <c r="Q783" i="49"/>
  <c r="P783" i="49"/>
  <c r="O783" i="49"/>
  <c r="N783" i="49"/>
  <c r="M783" i="49"/>
  <c r="L783" i="49"/>
  <c r="K783" i="49"/>
  <c r="J783" i="49"/>
  <c r="I783" i="49"/>
  <c r="H783" i="49"/>
  <c r="G783" i="49"/>
  <c r="F783" i="49"/>
  <c r="E783" i="49"/>
  <c r="C783" i="49"/>
  <c r="B783" i="49"/>
  <c r="FX783" i="49" s="1"/>
  <c r="GN782" i="49"/>
  <c r="GL782" i="49"/>
  <c r="GJ782" i="49"/>
  <c r="GH782" i="49"/>
  <c r="GC782" i="49"/>
  <c r="GA782" i="49"/>
  <c r="FY782" i="49"/>
  <c r="FK782" i="49"/>
  <c r="FH782" i="49"/>
  <c r="FF782" i="49"/>
  <c r="FB782" i="49"/>
  <c r="FA782" i="49"/>
  <c r="ER782" i="49"/>
  <c r="EK782" i="49"/>
  <c r="EI782" i="49"/>
  <c r="EG782" i="49"/>
  <c r="EE782" i="49"/>
  <c r="EB782" i="49"/>
  <c r="DV782" i="49"/>
  <c r="DQ782" i="49"/>
  <c r="DO782" i="49"/>
  <c r="DM782" i="49"/>
  <c r="DK782" i="49"/>
  <c r="DI782" i="49"/>
  <c r="DG782" i="49"/>
  <c r="DE782" i="49"/>
  <c r="CW782" i="49"/>
  <c r="CU782" i="49"/>
  <c r="BY782" i="49"/>
  <c r="BT782" i="49"/>
  <c r="BP782" i="49"/>
  <c r="BO782" i="49"/>
  <c r="BI782" i="49"/>
  <c r="BG782" i="49"/>
  <c r="BE782" i="49"/>
  <c r="BA782" i="49"/>
  <c r="AY782" i="49"/>
  <c r="AR782" i="49"/>
  <c r="AQ782" i="49"/>
  <c r="AP782" i="49"/>
  <c r="AO782" i="49"/>
  <c r="AN782" i="49"/>
  <c r="AM782" i="49"/>
  <c r="AK782" i="49"/>
  <c r="AJ782" i="49"/>
  <c r="AC782" i="49"/>
  <c r="AB782" i="49"/>
  <c r="AA782" i="49"/>
  <c r="X782" i="49"/>
  <c r="W782" i="49"/>
  <c r="V782" i="49"/>
  <c r="U782" i="49"/>
  <c r="T782" i="49"/>
  <c r="S782" i="49"/>
  <c r="R782" i="49"/>
  <c r="Q782" i="49"/>
  <c r="P782" i="49"/>
  <c r="O782" i="49"/>
  <c r="N782" i="49"/>
  <c r="M782" i="49"/>
  <c r="L782" i="49"/>
  <c r="K782" i="49"/>
  <c r="J782" i="49"/>
  <c r="I782" i="49"/>
  <c r="H782" i="49"/>
  <c r="G782" i="49"/>
  <c r="F782" i="49"/>
  <c r="E782" i="49"/>
  <c r="C782" i="49"/>
  <c r="B782" i="49"/>
  <c r="FX782" i="49" s="1"/>
  <c r="GN781" i="49"/>
  <c r="GL781" i="49"/>
  <c r="GJ781" i="49"/>
  <c r="GH781" i="49"/>
  <c r="GC781" i="49"/>
  <c r="GA781" i="49"/>
  <c r="FY781" i="49"/>
  <c r="FK781" i="49"/>
  <c r="FH781" i="49"/>
  <c r="FF781" i="49"/>
  <c r="FB781" i="49"/>
  <c r="FA781" i="49"/>
  <c r="ER781" i="49"/>
  <c r="EK781" i="49"/>
  <c r="EI781" i="49"/>
  <c r="EG781" i="49"/>
  <c r="EE781" i="49"/>
  <c r="EB781" i="49"/>
  <c r="DV781" i="49"/>
  <c r="DQ781" i="49"/>
  <c r="DO781" i="49"/>
  <c r="DM781" i="49"/>
  <c r="DK781" i="49"/>
  <c r="DI781" i="49"/>
  <c r="DG781" i="49"/>
  <c r="DE781" i="49"/>
  <c r="CW781" i="49"/>
  <c r="CU781" i="49"/>
  <c r="BY781" i="49"/>
  <c r="BT781" i="49"/>
  <c r="BP781" i="49"/>
  <c r="BO781" i="49"/>
  <c r="BI781" i="49"/>
  <c r="BG781" i="49"/>
  <c r="BE781" i="49"/>
  <c r="BA781" i="49"/>
  <c r="AY781" i="49"/>
  <c r="AR781" i="49"/>
  <c r="AQ781" i="49"/>
  <c r="AP781" i="49"/>
  <c r="AO781" i="49"/>
  <c r="AN781" i="49"/>
  <c r="AM781" i="49"/>
  <c r="AK781" i="49"/>
  <c r="AJ781" i="49"/>
  <c r="AC781" i="49"/>
  <c r="AB781" i="49"/>
  <c r="AA781" i="49"/>
  <c r="X781" i="49"/>
  <c r="W781" i="49"/>
  <c r="V781" i="49"/>
  <c r="U781" i="49"/>
  <c r="T781" i="49"/>
  <c r="S781" i="49"/>
  <c r="R781" i="49"/>
  <c r="Q781" i="49"/>
  <c r="P781" i="49"/>
  <c r="O781" i="49"/>
  <c r="N781" i="49"/>
  <c r="M781" i="49"/>
  <c r="L781" i="49"/>
  <c r="K781" i="49"/>
  <c r="J781" i="49"/>
  <c r="I781" i="49"/>
  <c r="H781" i="49"/>
  <c r="G781" i="49"/>
  <c r="F781" i="49"/>
  <c r="E781" i="49"/>
  <c r="C781" i="49"/>
  <c r="B781" i="49"/>
  <c r="FX781" i="49" s="1"/>
  <c r="GN780" i="49"/>
  <c r="GL780" i="49"/>
  <c r="GJ780" i="49"/>
  <c r="GH780" i="49"/>
  <c r="GC780" i="49"/>
  <c r="GA780" i="49"/>
  <c r="FY780" i="49"/>
  <c r="FK780" i="49"/>
  <c r="FH780" i="49"/>
  <c r="FF780" i="49"/>
  <c r="FB780" i="49"/>
  <c r="FA780" i="49"/>
  <c r="ER780" i="49"/>
  <c r="EK780" i="49"/>
  <c r="EI780" i="49"/>
  <c r="EG780" i="49"/>
  <c r="EE780" i="49"/>
  <c r="EB780" i="49"/>
  <c r="DV780" i="49"/>
  <c r="DQ780" i="49"/>
  <c r="DO780" i="49"/>
  <c r="DM780" i="49"/>
  <c r="DK780" i="49"/>
  <c r="DI780" i="49"/>
  <c r="DG780" i="49"/>
  <c r="DE780" i="49"/>
  <c r="CW780" i="49"/>
  <c r="CU780" i="49"/>
  <c r="BY780" i="49"/>
  <c r="BT780" i="49"/>
  <c r="BP780" i="49"/>
  <c r="BO780" i="49"/>
  <c r="BI780" i="49"/>
  <c r="BG780" i="49"/>
  <c r="BE780" i="49"/>
  <c r="BA780" i="49"/>
  <c r="AY780" i="49"/>
  <c r="AR780" i="49"/>
  <c r="AQ780" i="49"/>
  <c r="AP780" i="49"/>
  <c r="AO780" i="49"/>
  <c r="AN780" i="49"/>
  <c r="AM780" i="49"/>
  <c r="AK780" i="49"/>
  <c r="AJ780" i="49"/>
  <c r="AC780" i="49"/>
  <c r="AB780" i="49"/>
  <c r="AA780" i="49"/>
  <c r="X780" i="49"/>
  <c r="W780" i="49"/>
  <c r="V780" i="49"/>
  <c r="U780" i="49"/>
  <c r="T780" i="49"/>
  <c r="S780" i="49"/>
  <c r="R780" i="49"/>
  <c r="Q780" i="49"/>
  <c r="P780" i="49"/>
  <c r="O780" i="49"/>
  <c r="N780" i="49"/>
  <c r="M780" i="49"/>
  <c r="L780" i="49"/>
  <c r="K780" i="49"/>
  <c r="J780" i="49"/>
  <c r="I780" i="49"/>
  <c r="H780" i="49"/>
  <c r="G780" i="49"/>
  <c r="F780" i="49"/>
  <c r="E780" i="49"/>
  <c r="C780" i="49"/>
  <c r="B780" i="49"/>
  <c r="FX780" i="49" s="1"/>
  <c r="GN779" i="49"/>
  <c r="GL779" i="49"/>
  <c r="GJ779" i="49"/>
  <c r="GH779" i="49"/>
  <c r="GC779" i="49"/>
  <c r="GA779" i="49"/>
  <c r="FY779" i="49"/>
  <c r="FK779" i="49"/>
  <c r="FH779" i="49"/>
  <c r="FF779" i="49"/>
  <c r="FB779" i="49"/>
  <c r="FA779" i="49"/>
  <c r="ER779" i="49"/>
  <c r="EK779" i="49"/>
  <c r="EI779" i="49"/>
  <c r="EG779" i="49"/>
  <c r="EE779" i="49"/>
  <c r="EB779" i="49"/>
  <c r="DV779" i="49"/>
  <c r="DQ779" i="49"/>
  <c r="DO779" i="49"/>
  <c r="DM779" i="49"/>
  <c r="DK779" i="49"/>
  <c r="DI779" i="49"/>
  <c r="DG779" i="49"/>
  <c r="DE779" i="49"/>
  <c r="CW779" i="49"/>
  <c r="CU779" i="49"/>
  <c r="BY779" i="49"/>
  <c r="BT779" i="49"/>
  <c r="BP779" i="49"/>
  <c r="BO779" i="49"/>
  <c r="BI779" i="49"/>
  <c r="BG779" i="49"/>
  <c r="BE779" i="49"/>
  <c r="BA779" i="49"/>
  <c r="AY779" i="49"/>
  <c r="AR779" i="49"/>
  <c r="AQ779" i="49"/>
  <c r="AP779" i="49"/>
  <c r="AO779" i="49"/>
  <c r="AN779" i="49"/>
  <c r="AM779" i="49"/>
  <c r="AK779" i="49"/>
  <c r="AJ779" i="49"/>
  <c r="AC779" i="49"/>
  <c r="AB779" i="49"/>
  <c r="AA779" i="49"/>
  <c r="X779" i="49"/>
  <c r="W779" i="49"/>
  <c r="V779" i="49"/>
  <c r="U779" i="49"/>
  <c r="T779" i="49"/>
  <c r="S779" i="49"/>
  <c r="R779" i="49"/>
  <c r="Q779" i="49"/>
  <c r="P779" i="49"/>
  <c r="O779" i="49"/>
  <c r="N779" i="49"/>
  <c r="M779" i="49"/>
  <c r="L779" i="49"/>
  <c r="K779" i="49"/>
  <c r="J779" i="49"/>
  <c r="I779" i="49"/>
  <c r="H779" i="49"/>
  <c r="G779" i="49"/>
  <c r="F779" i="49"/>
  <c r="E779" i="49"/>
  <c r="C779" i="49"/>
  <c r="B779" i="49"/>
  <c r="FX779" i="49" s="1"/>
  <c r="GN778" i="49"/>
  <c r="GL778" i="49"/>
  <c r="GJ778" i="49"/>
  <c r="GH778" i="49"/>
  <c r="GC778" i="49"/>
  <c r="GA778" i="49"/>
  <c r="FY778" i="49"/>
  <c r="FK778" i="49"/>
  <c r="FH778" i="49"/>
  <c r="FF778" i="49"/>
  <c r="FB778" i="49"/>
  <c r="FA778" i="49"/>
  <c r="ER778" i="49"/>
  <c r="EK778" i="49"/>
  <c r="EI778" i="49"/>
  <c r="EG778" i="49"/>
  <c r="EE778" i="49"/>
  <c r="EB778" i="49"/>
  <c r="DV778" i="49"/>
  <c r="DQ778" i="49"/>
  <c r="DO778" i="49"/>
  <c r="DM778" i="49"/>
  <c r="DK778" i="49"/>
  <c r="DI778" i="49"/>
  <c r="DG778" i="49"/>
  <c r="DE778" i="49"/>
  <c r="CW778" i="49"/>
  <c r="CU778" i="49"/>
  <c r="BY778" i="49"/>
  <c r="BT778" i="49"/>
  <c r="BP778" i="49"/>
  <c r="BO778" i="49"/>
  <c r="BI778" i="49"/>
  <c r="BG778" i="49"/>
  <c r="BE778" i="49"/>
  <c r="BA778" i="49"/>
  <c r="AY778" i="49"/>
  <c r="AR778" i="49"/>
  <c r="AQ778" i="49"/>
  <c r="AP778" i="49"/>
  <c r="AO778" i="49"/>
  <c r="AN778" i="49"/>
  <c r="AM778" i="49"/>
  <c r="AK778" i="49"/>
  <c r="AJ778" i="49"/>
  <c r="AC778" i="49"/>
  <c r="AB778" i="49"/>
  <c r="AA778" i="49"/>
  <c r="X778" i="49"/>
  <c r="W778" i="49"/>
  <c r="V778" i="49"/>
  <c r="U778" i="49"/>
  <c r="T778" i="49"/>
  <c r="S778" i="49"/>
  <c r="R778" i="49"/>
  <c r="Q778" i="49"/>
  <c r="P778" i="49"/>
  <c r="O778" i="49"/>
  <c r="N778" i="49"/>
  <c r="M778" i="49"/>
  <c r="L778" i="49"/>
  <c r="K778" i="49"/>
  <c r="J778" i="49"/>
  <c r="I778" i="49"/>
  <c r="H778" i="49"/>
  <c r="G778" i="49"/>
  <c r="F778" i="49"/>
  <c r="E778" i="49"/>
  <c r="C778" i="49"/>
  <c r="B778" i="49"/>
  <c r="FX778" i="49" s="1"/>
  <c r="GN777" i="49"/>
  <c r="GL777" i="49"/>
  <c r="GJ777" i="49"/>
  <c r="GH777" i="49"/>
  <c r="GC777" i="49"/>
  <c r="GA777" i="49"/>
  <c r="FY777" i="49"/>
  <c r="FK777" i="49"/>
  <c r="FH777" i="49"/>
  <c r="FF777" i="49"/>
  <c r="FB777" i="49"/>
  <c r="FA777" i="49"/>
  <c r="ER777" i="49"/>
  <c r="EK777" i="49"/>
  <c r="EI777" i="49"/>
  <c r="EG777" i="49"/>
  <c r="EE777" i="49"/>
  <c r="EB777" i="49"/>
  <c r="DV777" i="49"/>
  <c r="DQ777" i="49"/>
  <c r="DO777" i="49"/>
  <c r="DM777" i="49"/>
  <c r="DK777" i="49"/>
  <c r="DI777" i="49"/>
  <c r="DG777" i="49"/>
  <c r="DE777" i="49"/>
  <c r="CW777" i="49"/>
  <c r="CU777" i="49"/>
  <c r="BY777" i="49"/>
  <c r="BT777" i="49"/>
  <c r="BP777" i="49"/>
  <c r="BO777" i="49"/>
  <c r="BI777" i="49"/>
  <c r="BG777" i="49"/>
  <c r="BE777" i="49"/>
  <c r="BA777" i="49"/>
  <c r="AY777" i="49"/>
  <c r="AR777" i="49"/>
  <c r="AQ777" i="49"/>
  <c r="AP777" i="49"/>
  <c r="AO777" i="49"/>
  <c r="AN777" i="49"/>
  <c r="AM777" i="49"/>
  <c r="AK777" i="49"/>
  <c r="AJ777" i="49"/>
  <c r="AC777" i="49"/>
  <c r="AB777" i="49"/>
  <c r="AA777" i="49"/>
  <c r="X777" i="49"/>
  <c r="W777" i="49"/>
  <c r="V777" i="49"/>
  <c r="U777" i="49"/>
  <c r="T777" i="49"/>
  <c r="S777" i="49"/>
  <c r="R777" i="49"/>
  <c r="Q777" i="49"/>
  <c r="P777" i="49"/>
  <c r="O777" i="49"/>
  <c r="N777" i="49"/>
  <c r="M777" i="49"/>
  <c r="L777" i="49"/>
  <c r="K777" i="49"/>
  <c r="J777" i="49"/>
  <c r="I777" i="49"/>
  <c r="H777" i="49"/>
  <c r="G777" i="49"/>
  <c r="F777" i="49"/>
  <c r="E777" i="49"/>
  <c r="C777" i="49"/>
  <c r="B777" i="49"/>
  <c r="FX777" i="49" s="1"/>
  <c r="GN776" i="49"/>
  <c r="GL776" i="49"/>
  <c r="GJ776" i="49"/>
  <c r="GH776" i="49"/>
  <c r="GC776" i="49"/>
  <c r="GA776" i="49"/>
  <c r="FY776" i="49"/>
  <c r="FK776" i="49"/>
  <c r="FH776" i="49"/>
  <c r="FF776" i="49"/>
  <c r="FB776" i="49"/>
  <c r="FA776" i="49"/>
  <c r="ER776" i="49"/>
  <c r="EK776" i="49"/>
  <c r="EI776" i="49"/>
  <c r="EG776" i="49"/>
  <c r="EE776" i="49"/>
  <c r="EB776" i="49"/>
  <c r="DV776" i="49"/>
  <c r="DQ776" i="49"/>
  <c r="DO776" i="49"/>
  <c r="DM776" i="49"/>
  <c r="DK776" i="49"/>
  <c r="DI776" i="49"/>
  <c r="DG776" i="49"/>
  <c r="DE776" i="49"/>
  <c r="CW776" i="49"/>
  <c r="CU776" i="49"/>
  <c r="BY776" i="49"/>
  <c r="BT776" i="49"/>
  <c r="BP776" i="49"/>
  <c r="BO776" i="49"/>
  <c r="BI776" i="49"/>
  <c r="BG776" i="49"/>
  <c r="BE776" i="49"/>
  <c r="BA776" i="49"/>
  <c r="AY776" i="49"/>
  <c r="AR776" i="49"/>
  <c r="AQ776" i="49"/>
  <c r="AP776" i="49"/>
  <c r="AO776" i="49"/>
  <c r="AN776" i="49"/>
  <c r="AM776" i="49"/>
  <c r="AK776" i="49"/>
  <c r="AJ776" i="49"/>
  <c r="AC776" i="49"/>
  <c r="AB776" i="49"/>
  <c r="AA776" i="49"/>
  <c r="X776" i="49"/>
  <c r="W776" i="49"/>
  <c r="V776" i="49"/>
  <c r="U776" i="49"/>
  <c r="T776" i="49"/>
  <c r="S776" i="49"/>
  <c r="R776" i="49"/>
  <c r="Q776" i="49"/>
  <c r="P776" i="49"/>
  <c r="O776" i="49"/>
  <c r="N776" i="49"/>
  <c r="M776" i="49"/>
  <c r="L776" i="49"/>
  <c r="K776" i="49"/>
  <c r="J776" i="49"/>
  <c r="I776" i="49"/>
  <c r="H776" i="49"/>
  <c r="G776" i="49"/>
  <c r="F776" i="49"/>
  <c r="E776" i="49"/>
  <c r="C776" i="49"/>
  <c r="B776" i="49"/>
  <c r="FX776" i="49" s="1"/>
  <c r="GN775" i="49"/>
  <c r="GL775" i="49"/>
  <c r="GJ775" i="49"/>
  <c r="GH775" i="49"/>
  <c r="GC775" i="49"/>
  <c r="GA775" i="49"/>
  <c r="FY775" i="49"/>
  <c r="FK775" i="49"/>
  <c r="FH775" i="49"/>
  <c r="FF775" i="49"/>
  <c r="FB775" i="49"/>
  <c r="FA775" i="49"/>
  <c r="ER775" i="49"/>
  <c r="EK775" i="49"/>
  <c r="EI775" i="49"/>
  <c r="EG775" i="49"/>
  <c r="EE775" i="49"/>
  <c r="EB775" i="49"/>
  <c r="DV775" i="49"/>
  <c r="DQ775" i="49"/>
  <c r="DO775" i="49"/>
  <c r="DM775" i="49"/>
  <c r="DK775" i="49"/>
  <c r="DI775" i="49"/>
  <c r="DG775" i="49"/>
  <c r="DE775" i="49"/>
  <c r="CW775" i="49"/>
  <c r="CU775" i="49"/>
  <c r="BY775" i="49"/>
  <c r="BT775" i="49"/>
  <c r="BP775" i="49"/>
  <c r="BO775" i="49"/>
  <c r="BI775" i="49"/>
  <c r="BG775" i="49"/>
  <c r="BE775" i="49"/>
  <c r="BA775" i="49"/>
  <c r="AY775" i="49"/>
  <c r="AR775" i="49"/>
  <c r="AQ775" i="49"/>
  <c r="AP775" i="49"/>
  <c r="AO775" i="49"/>
  <c r="AN775" i="49"/>
  <c r="AM775" i="49"/>
  <c r="AK775" i="49"/>
  <c r="AJ775" i="49"/>
  <c r="AC775" i="49"/>
  <c r="AB775" i="49"/>
  <c r="AA775" i="49"/>
  <c r="X775" i="49"/>
  <c r="W775" i="49"/>
  <c r="V775" i="49"/>
  <c r="U775" i="49"/>
  <c r="T775" i="49"/>
  <c r="S775" i="49"/>
  <c r="R775" i="49"/>
  <c r="Q775" i="49"/>
  <c r="P775" i="49"/>
  <c r="O775" i="49"/>
  <c r="N775" i="49"/>
  <c r="M775" i="49"/>
  <c r="L775" i="49"/>
  <c r="K775" i="49"/>
  <c r="J775" i="49"/>
  <c r="I775" i="49"/>
  <c r="H775" i="49"/>
  <c r="G775" i="49"/>
  <c r="F775" i="49"/>
  <c r="E775" i="49"/>
  <c r="C775" i="49"/>
  <c r="B775" i="49"/>
  <c r="FX775" i="49" s="1"/>
  <c r="GN774" i="49"/>
  <c r="GL774" i="49"/>
  <c r="GJ774" i="49"/>
  <c r="GH774" i="49"/>
  <c r="GC774" i="49"/>
  <c r="GA774" i="49"/>
  <c r="FY774" i="49"/>
  <c r="FK774" i="49"/>
  <c r="FH774" i="49"/>
  <c r="FF774" i="49"/>
  <c r="FB774" i="49"/>
  <c r="FA774" i="49"/>
  <c r="ER774" i="49"/>
  <c r="EK774" i="49"/>
  <c r="EI774" i="49"/>
  <c r="EG774" i="49"/>
  <c r="EE774" i="49"/>
  <c r="EB774" i="49"/>
  <c r="DV774" i="49"/>
  <c r="DQ774" i="49"/>
  <c r="DO774" i="49"/>
  <c r="DM774" i="49"/>
  <c r="DK774" i="49"/>
  <c r="DI774" i="49"/>
  <c r="DG774" i="49"/>
  <c r="DE774" i="49"/>
  <c r="CW774" i="49"/>
  <c r="CU774" i="49"/>
  <c r="BY774" i="49"/>
  <c r="BT774" i="49"/>
  <c r="BP774" i="49"/>
  <c r="BO774" i="49"/>
  <c r="BI774" i="49"/>
  <c r="BG774" i="49"/>
  <c r="BE774" i="49"/>
  <c r="BA774" i="49"/>
  <c r="AY774" i="49"/>
  <c r="AR774" i="49"/>
  <c r="AQ774" i="49"/>
  <c r="AP774" i="49"/>
  <c r="AO774" i="49"/>
  <c r="AN774" i="49"/>
  <c r="AM774" i="49"/>
  <c r="AK774" i="49"/>
  <c r="AJ774" i="49"/>
  <c r="AC774" i="49"/>
  <c r="AB774" i="49"/>
  <c r="AA774" i="49"/>
  <c r="X774" i="49"/>
  <c r="W774" i="49"/>
  <c r="V774" i="49"/>
  <c r="U774" i="49"/>
  <c r="T774" i="49"/>
  <c r="S774" i="49"/>
  <c r="R774" i="49"/>
  <c r="Q774" i="49"/>
  <c r="P774" i="49"/>
  <c r="O774" i="49"/>
  <c r="N774" i="49"/>
  <c r="M774" i="49"/>
  <c r="L774" i="49"/>
  <c r="K774" i="49"/>
  <c r="J774" i="49"/>
  <c r="I774" i="49"/>
  <c r="H774" i="49"/>
  <c r="G774" i="49"/>
  <c r="F774" i="49"/>
  <c r="E774" i="49"/>
  <c r="C774" i="49"/>
  <c r="B774" i="49"/>
  <c r="FX774" i="49" s="1"/>
  <c r="GN773" i="49"/>
  <c r="GL773" i="49"/>
  <c r="GJ773" i="49"/>
  <c r="GH773" i="49"/>
  <c r="GC773" i="49"/>
  <c r="GA773" i="49"/>
  <c r="FY773" i="49"/>
  <c r="FK773" i="49"/>
  <c r="FH773" i="49"/>
  <c r="FF773" i="49"/>
  <c r="FB773" i="49"/>
  <c r="FA773" i="49"/>
  <c r="ER773" i="49"/>
  <c r="EK773" i="49"/>
  <c r="EI773" i="49"/>
  <c r="EG773" i="49"/>
  <c r="EE773" i="49"/>
  <c r="EB773" i="49"/>
  <c r="DV773" i="49"/>
  <c r="DQ773" i="49"/>
  <c r="DO773" i="49"/>
  <c r="DM773" i="49"/>
  <c r="DK773" i="49"/>
  <c r="DI773" i="49"/>
  <c r="DG773" i="49"/>
  <c r="DE773" i="49"/>
  <c r="CW773" i="49"/>
  <c r="CU773" i="49"/>
  <c r="BY773" i="49"/>
  <c r="BT773" i="49"/>
  <c r="BP773" i="49"/>
  <c r="BO773" i="49"/>
  <c r="BI773" i="49"/>
  <c r="BG773" i="49"/>
  <c r="BE773" i="49"/>
  <c r="BA773" i="49"/>
  <c r="AY773" i="49"/>
  <c r="AR773" i="49"/>
  <c r="AQ773" i="49"/>
  <c r="AP773" i="49"/>
  <c r="AO773" i="49"/>
  <c r="AN773" i="49"/>
  <c r="AM773" i="49"/>
  <c r="AK773" i="49"/>
  <c r="AJ773" i="49"/>
  <c r="AC773" i="49"/>
  <c r="AB773" i="49"/>
  <c r="AA773" i="49"/>
  <c r="X773" i="49"/>
  <c r="W773" i="49"/>
  <c r="V773" i="49"/>
  <c r="U773" i="49"/>
  <c r="T773" i="49"/>
  <c r="S773" i="49"/>
  <c r="R773" i="49"/>
  <c r="Q773" i="49"/>
  <c r="P773" i="49"/>
  <c r="O773" i="49"/>
  <c r="N773" i="49"/>
  <c r="M773" i="49"/>
  <c r="L773" i="49"/>
  <c r="K773" i="49"/>
  <c r="J773" i="49"/>
  <c r="I773" i="49"/>
  <c r="H773" i="49"/>
  <c r="G773" i="49"/>
  <c r="F773" i="49"/>
  <c r="E773" i="49"/>
  <c r="C773" i="49"/>
  <c r="B773" i="49"/>
  <c r="FX773" i="49" s="1"/>
  <c r="GN772" i="49"/>
  <c r="GL772" i="49"/>
  <c r="GJ772" i="49"/>
  <c r="GH772" i="49"/>
  <c r="GC772" i="49"/>
  <c r="GA772" i="49"/>
  <c r="FY772" i="49"/>
  <c r="FK772" i="49"/>
  <c r="FH772" i="49"/>
  <c r="FF772" i="49"/>
  <c r="FB772" i="49"/>
  <c r="FA772" i="49"/>
  <c r="ER772" i="49"/>
  <c r="EK772" i="49"/>
  <c r="EI772" i="49"/>
  <c r="EG772" i="49"/>
  <c r="EE772" i="49"/>
  <c r="EB772" i="49"/>
  <c r="DV772" i="49"/>
  <c r="DQ772" i="49"/>
  <c r="DO772" i="49"/>
  <c r="DM772" i="49"/>
  <c r="DK772" i="49"/>
  <c r="DI772" i="49"/>
  <c r="DG772" i="49"/>
  <c r="DE772" i="49"/>
  <c r="CW772" i="49"/>
  <c r="CU772" i="49"/>
  <c r="BY772" i="49"/>
  <c r="BT772" i="49"/>
  <c r="BP772" i="49"/>
  <c r="BO772" i="49"/>
  <c r="BI772" i="49"/>
  <c r="BG772" i="49"/>
  <c r="BE772" i="49"/>
  <c r="BA772" i="49"/>
  <c r="AY772" i="49"/>
  <c r="AR772" i="49"/>
  <c r="AQ772" i="49"/>
  <c r="AP772" i="49"/>
  <c r="AO772" i="49"/>
  <c r="AN772" i="49"/>
  <c r="AM772" i="49"/>
  <c r="AK772" i="49"/>
  <c r="AJ772" i="49"/>
  <c r="AC772" i="49"/>
  <c r="AB772" i="49"/>
  <c r="AA772" i="49"/>
  <c r="X772" i="49"/>
  <c r="W772" i="49"/>
  <c r="V772" i="49"/>
  <c r="U772" i="49"/>
  <c r="T772" i="49"/>
  <c r="S772" i="49"/>
  <c r="R772" i="49"/>
  <c r="Q772" i="49"/>
  <c r="P772" i="49"/>
  <c r="O772" i="49"/>
  <c r="N772" i="49"/>
  <c r="M772" i="49"/>
  <c r="L772" i="49"/>
  <c r="K772" i="49"/>
  <c r="J772" i="49"/>
  <c r="I772" i="49"/>
  <c r="H772" i="49"/>
  <c r="G772" i="49"/>
  <c r="F772" i="49"/>
  <c r="E772" i="49"/>
  <c r="C772" i="49"/>
  <c r="B772" i="49"/>
  <c r="FX772" i="49" s="1"/>
  <c r="GN771" i="49"/>
  <c r="GL771" i="49"/>
  <c r="GJ771" i="49"/>
  <c r="GH771" i="49"/>
  <c r="GC771" i="49"/>
  <c r="GA771" i="49"/>
  <c r="FY771" i="49"/>
  <c r="FK771" i="49"/>
  <c r="FH771" i="49"/>
  <c r="FF771" i="49"/>
  <c r="FB771" i="49"/>
  <c r="FA771" i="49"/>
  <c r="ER771" i="49"/>
  <c r="EK771" i="49"/>
  <c r="EI771" i="49"/>
  <c r="EG771" i="49"/>
  <c r="EE771" i="49"/>
  <c r="EB771" i="49"/>
  <c r="DV771" i="49"/>
  <c r="DQ771" i="49"/>
  <c r="DO771" i="49"/>
  <c r="DM771" i="49"/>
  <c r="DK771" i="49"/>
  <c r="DI771" i="49"/>
  <c r="DG771" i="49"/>
  <c r="DE771" i="49"/>
  <c r="CW771" i="49"/>
  <c r="CU771" i="49"/>
  <c r="BY771" i="49"/>
  <c r="BT771" i="49"/>
  <c r="BP771" i="49"/>
  <c r="BO771" i="49"/>
  <c r="BI771" i="49"/>
  <c r="BG771" i="49"/>
  <c r="BE771" i="49"/>
  <c r="BA771" i="49"/>
  <c r="AY771" i="49"/>
  <c r="AR771" i="49"/>
  <c r="AQ771" i="49"/>
  <c r="AP771" i="49"/>
  <c r="AO771" i="49"/>
  <c r="AN771" i="49"/>
  <c r="AM771" i="49"/>
  <c r="AK771" i="49"/>
  <c r="AJ771" i="49"/>
  <c r="AC771" i="49"/>
  <c r="AB771" i="49"/>
  <c r="AA771" i="49"/>
  <c r="X771" i="49"/>
  <c r="W771" i="49"/>
  <c r="V771" i="49"/>
  <c r="U771" i="49"/>
  <c r="T771" i="49"/>
  <c r="S771" i="49"/>
  <c r="R771" i="49"/>
  <c r="Q771" i="49"/>
  <c r="P771" i="49"/>
  <c r="O771" i="49"/>
  <c r="N771" i="49"/>
  <c r="M771" i="49"/>
  <c r="L771" i="49"/>
  <c r="K771" i="49"/>
  <c r="J771" i="49"/>
  <c r="I771" i="49"/>
  <c r="H771" i="49"/>
  <c r="G771" i="49"/>
  <c r="F771" i="49"/>
  <c r="E771" i="49"/>
  <c r="C771" i="49"/>
  <c r="B771" i="49"/>
  <c r="FX771" i="49" s="1"/>
  <c r="GN770" i="49"/>
  <c r="GL770" i="49"/>
  <c r="GJ770" i="49"/>
  <c r="GH770" i="49"/>
  <c r="GC770" i="49"/>
  <c r="GA770" i="49"/>
  <c r="FY770" i="49"/>
  <c r="FK770" i="49"/>
  <c r="FH770" i="49"/>
  <c r="FF770" i="49"/>
  <c r="FB770" i="49"/>
  <c r="FA770" i="49"/>
  <c r="ER770" i="49"/>
  <c r="EK770" i="49"/>
  <c r="EI770" i="49"/>
  <c r="EG770" i="49"/>
  <c r="EE770" i="49"/>
  <c r="EB770" i="49"/>
  <c r="DV770" i="49"/>
  <c r="DQ770" i="49"/>
  <c r="DO770" i="49"/>
  <c r="DM770" i="49"/>
  <c r="DK770" i="49"/>
  <c r="DI770" i="49"/>
  <c r="DG770" i="49"/>
  <c r="DE770" i="49"/>
  <c r="CW770" i="49"/>
  <c r="CU770" i="49"/>
  <c r="BY770" i="49"/>
  <c r="BT770" i="49"/>
  <c r="BP770" i="49"/>
  <c r="BO770" i="49"/>
  <c r="BI770" i="49"/>
  <c r="BG770" i="49"/>
  <c r="BE770" i="49"/>
  <c r="BA770" i="49"/>
  <c r="AY770" i="49"/>
  <c r="AR770" i="49"/>
  <c r="AQ770" i="49"/>
  <c r="AP770" i="49"/>
  <c r="AO770" i="49"/>
  <c r="AN770" i="49"/>
  <c r="AM770" i="49"/>
  <c r="AK770" i="49"/>
  <c r="AJ770" i="49"/>
  <c r="AC770" i="49"/>
  <c r="AB770" i="49"/>
  <c r="AA770" i="49"/>
  <c r="X770" i="49"/>
  <c r="W770" i="49"/>
  <c r="V770" i="49"/>
  <c r="U770" i="49"/>
  <c r="T770" i="49"/>
  <c r="S770" i="49"/>
  <c r="R770" i="49"/>
  <c r="Q770" i="49"/>
  <c r="P770" i="49"/>
  <c r="O770" i="49"/>
  <c r="N770" i="49"/>
  <c r="M770" i="49"/>
  <c r="L770" i="49"/>
  <c r="K770" i="49"/>
  <c r="J770" i="49"/>
  <c r="I770" i="49"/>
  <c r="H770" i="49"/>
  <c r="G770" i="49"/>
  <c r="F770" i="49"/>
  <c r="E770" i="49"/>
  <c r="C770" i="49"/>
  <c r="B770" i="49"/>
  <c r="FX770" i="49" s="1"/>
  <c r="GN769" i="49"/>
  <c r="GL769" i="49"/>
  <c r="GJ769" i="49"/>
  <c r="GH769" i="49"/>
  <c r="GC769" i="49"/>
  <c r="GA769" i="49"/>
  <c r="FY769" i="49"/>
  <c r="FK769" i="49"/>
  <c r="FH769" i="49"/>
  <c r="FF769" i="49"/>
  <c r="FB769" i="49"/>
  <c r="FA769" i="49"/>
  <c r="ER769" i="49"/>
  <c r="EK769" i="49"/>
  <c r="EI769" i="49"/>
  <c r="EG769" i="49"/>
  <c r="EE769" i="49"/>
  <c r="EB769" i="49"/>
  <c r="DV769" i="49"/>
  <c r="DQ769" i="49"/>
  <c r="DO769" i="49"/>
  <c r="DM769" i="49"/>
  <c r="DK769" i="49"/>
  <c r="DI769" i="49"/>
  <c r="DG769" i="49"/>
  <c r="DE769" i="49"/>
  <c r="CW769" i="49"/>
  <c r="CU769" i="49"/>
  <c r="BY769" i="49"/>
  <c r="BT769" i="49"/>
  <c r="BP769" i="49"/>
  <c r="BO769" i="49"/>
  <c r="BI769" i="49"/>
  <c r="BG769" i="49"/>
  <c r="BE769" i="49"/>
  <c r="BA769" i="49"/>
  <c r="AY769" i="49"/>
  <c r="AR769" i="49"/>
  <c r="AQ769" i="49"/>
  <c r="AP769" i="49"/>
  <c r="AO769" i="49"/>
  <c r="AN769" i="49"/>
  <c r="AM769" i="49"/>
  <c r="AK769" i="49"/>
  <c r="AJ769" i="49"/>
  <c r="AC769" i="49"/>
  <c r="AB769" i="49"/>
  <c r="AA769" i="49"/>
  <c r="X769" i="49"/>
  <c r="W769" i="49"/>
  <c r="V769" i="49"/>
  <c r="U769" i="49"/>
  <c r="T769" i="49"/>
  <c r="S769" i="49"/>
  <c r="R769" i="49"/>
  <c r="Q769" i="49"/>
  <c r="P769" i="49"/>
  <c r="O769" i="49"/>
  <c r="N769" i="49"/>
  <c r="M769" i="49"/>
  <c r="L769" i="49"/>
  <c r="K769" i="49"/>
  <c r="J769" i="49"/>
  <c r="I769" i="49"/>
  <c r="H769" i="49"/>
  <c r="G769" i="49"/>
  <c r="F769" i="49"/>
  <c r="E769" i="49"/>
  <c r="C769" i="49"/>
  <c r="B769" i="49"/>
  <c r="FX769" i="49" s="1"/>
  <c r="GN768" i="49"/>
  <c r="GL768" i="49"/>
  <c r="GJ768" i="49"/>
  <c r="GH768" i="49"/>
  <c r="GC768" i="49"/>
  <c r="GA768" i="49"/>
  <c r="FY768" i="49"/>
  <c r="FK768" i="49"/>
  <c r="FH768" i="49"/>
  <c r="FF768" i="49"/>
  <c r="FB768" i="49"/>
  <c r="FA768" i="49"/>
  <c r="ER768" i="49"/>
  <c r="EK768" i="49"/>
  <c r="EI768" i="49"/>
  <c r="EG768" i="49"/>
  <c r="EE768" i="49"/>
  <c r="EB768" i="49"/>
  <c r="DV768" i="49"/>
  <c r="DQ768" i="49"/>
  <c r="DO768" i="49"/>
  <c r="DM768" i="49"/>
  <c r="DK768" i="49"/>
  <c r="DI768" i="49"/>
  <c r="DG768" i="49"/>
  <c r="DE768" i="49"/>
  <c r="CW768" i="49"/>
  <c r="CU768" i="49"/>
  <c r="BY768" i="49"/>
  <c r="BT768" i="49"/>
  <c r="BP768" i="49"/>
  <c r="BO768" i="49"/>
  <c r="BI768" i="49"/>
  <c r="BG768" i="49"/>
  <c r="BE768" i="49"/>
  <c r="BA768" i="49"/>
  <c r="AY768" i="49"/>
  <c r="AR768" i="49"/>
  <c r="AQ768" i="49"/>
  <c r="AP768" i="49"/>
  <c r="AO768" i="49"/>
  <c r="AN768" i="49"/>
  <c r="AM768" i="49"/>
  <c r="AK768" i="49"/>
  <c r="AJ768" i="49"/>
  <c r="AC768" i="49"/>
  <c r="AB768" i="49"/>
  <c r="AA768" i="49"/>
  <c r="X768" i="49"/>
  <c r="W768" i="49"/>
  <c r="V768" i="49"/>
  <c r="U768" i="49"/>
  <c r="T768" i="49"/>
  <c r="S768" i="49"/>
  <c r="R768" i="49"/>
  <c r="Q768" i="49"/>
  <c r="P768" i="49"/>
  <c r="O768" i="49"/>
  <c r="N768" i="49"/>
  <c r="M768" i="49"/>
  <c r="L768" i="49"/>
  <c r="K768" i="49"/>
  <c r="J768" i="49"/>
  <c r="I768" i="49"/>
  <c r="H768" i="49"/>
  <c r="G768" i="49"/>
  <c r="F768" i="49"/>
  <c r="E768" i="49"/>
  <c r="C768" i="49"/>
  <c r="B768" i="49"/>
  <c r="FX768" i="49" s="1"/>
  <c r="GN767" i="49"/>
  <c r="GL767" i="49"/>
  <c r="GJ767" i="49"/>
  <c r="GH767" i="49"/>
  <c r="GC767" i="49"/>
  <c r="GA767" i="49"/>
  <c r="FY767" i="49"/>
  <c r="FK767" i="49"/>
  <c r="FH767" i="49"/>
  <c r="FF767" i="49"/>
  <c r="FB767" i="49"/>
  <c r="FA767" i="49"/>
  <c r="ER767" i="49"/>
  <c r="EK767" i="49"/>
  <c r="EI767" i="49"/>
  <c r="EG767" i="49"/>
  <c r="EE767" i="49"/>
  <c r="EB767" i="49"/>
  <c r="DV767" i="49"/>
  <c r="DQ767" i="49"/>
  <c r="DO767" i="49"/>
  <c r="DM767" i="49"/>
  <c r="DK767" i="49"/>
  <c r="DI767" i="49"/>
  <c r="DG767" i="49"/>
  <c r="DE767" i="49"/>
  <c r="CW767" i="49"/>
  <c r="CU767" i="49"/>
  <c r="BY767" i="49"/>
  <c r="BT767" i="49"/>
  <c r="BP767" i="49"/>
  <c r="BO767" i="49"/>
  <c r="BI767" i="49"/>
  <c r="BG767" i="49"/>
  <c r="BE767" i="49"/>
  <c r="BA767" i="49"/>
  <c r="AY767" i="49"/>
  <c r="AR767" i="49"/>
  <c r="AQ767" i="49"/>
  <c r="AP767" i="49"/>
  <c r="AO767" i="49"/>
  <c r="AN767" i="49"/>
  <c r="AM767" i="49"/>
  <c r="AK767" i="49"/>
  <c r="AJ767" i="49"/>
  <c r="AC767" i="49"/>
  <c r="AB767" i="49"/>
  <c r="AA767" i="49"/>
  <c r="X767" i="49"/>
  <c r="W767" i="49"/>
  <c r="V767" i="49"/>
  <c r="U767" i="49"/>
  <c r="T767" i="49"/>
  <c r="S767" i="49"/>
  <c r="R767" i="49"/>
  <c r="Q767" i="49"/>
  <c r="P767" i="49"/>
  <c r="O767" i="49"/>
  <c r="N767" i="49"/>
  <c r="M767" i="49"/>
  <c r="L767" i="49"/>
  <c r="K767" i="49"/>
  <c r="J767" i="49"/>
  <c r="I767" i="49"/>
  <c r="H767" i="49"/>
  <c r="G767" i="49"/>
  <c r="F767" i="49"/>
  <c r="E767" i="49"/>
  <c r="C767" i="49"/>
  <c r="B767" i="49"/>
  <c r="FX767" i="49" s="1"/>
  <c r="GN766" i="49"/>
  <c r="GL766" i="49"/>
  <c r="GJ766" i="49"/>
  <c r="GH766" i="49"/>
  <c r="GC766" i="49"/>
  <c r="GA766" i="49"/>
  <c r="FY766" i="49"/>
  <c r="FK766" i="49"/>
  <c r="FH766" i="49"/>
  <c r="FF766" i="49"/>
  <c r="FB766" i="49"/>
  <c r="FA766" i="49"/>
  <c r="ER766" i="49"/>
  <c r="EK766" i="49"/>
  <c r="EI766" i="49"/>
  <c r="EG766" i="49"/>
  <c r="EE766" i="49"/>
  <c r="EB766" i="49"/>
  <c r="DV766" i="49"/>
  <c r="DQ766" i="49"/>
  <c r="DO766" i="49"/>
  <c r="DM766" i="49"/>
  <c r="DK766" i="49"/>
  <c r="DI766" i="49"/>
  <c r="DG766" i="49"/>
  <c r="DE766" i="49"/>
  <c r="CW766" i="49"/>
  <c r="CU766" i="49"/>
  <c r="BY766" i="49"/>
  <c r="BT766" i="49"/>
  <c r="BP766" i="49"/>
  <c r="BO766" i="49"/>
  <c r="BI766" i="49"/>
  <c r="BG766" i="49"/>
  <c r="BE766" i="49"/>
  <c r="BA766" i="49"/>
  <c r="AY766" i="49"/>
  <c r="AR766" i="49"/>
  <c r="AQ766" i="49"/>
  <c r="AP766" i="49"/>
  <c r="AO766" i="49"/>
  <c r="AN766" i="49"/>
  <c r="AM766" i="49"/>
  <c r="AK766" i="49"/>
  <c r="AJ766" i="49"/>
  <c r="AC766" i="49"/>
  <c r="AB766" i="49"/>
  <c r="AA766" i="49"/>
  <c r="X766" i="49"/>
  <c r="W766" i="49"/>
  <c r="V766" i="49"/>
  <c r="U766" i="49"/>
  <c r="T766" i="49"/>
  <c r="S766" i="49"/>
  <c r="R766" i="49"/>
  <c r="Q766" i="49"/>
  <c r="P766" i="49"/>
  <c r="O766" i="49"/>
  <c r="N766" i="49"/>
  <c r="M766" i="49"/>
  <c r="L766" i="49"/>
  <c r="K766" i="49"/>
  <c r="J766" i="49"/>
  <c r="I766" i="49"/>
  <c r="H766" i="49"/>
  <c r="G766" i="49"/>
  <c r="F766" i="49"/>
  <c r="E766" i="49"/>
  <c r="C766" i="49"/>
  <c r="B766" i="49"/>
  <c r="FX766" i="49" s="1"/>
  <c r="GN765" i="49"/>
  <c r="GL765" i="49"/>
  <c r="GJ765" i="49"/>
  <c r="GH765" i="49"/>
  <c r="GC765" i="49"/>
  <c r="GA765" i="49"/>
  <c r="FY765" i="49"/>
  <c r="FK765" i="49"/>
  <c r="FH765" i="49"/>
  <c r="FF765" i="49"/>
  <c r="FB765" i="49"/>
  <c r="FA765" i="49"/>
  <c r="ER765" i="49"/>
  <c r="EK765" i="49"/>
  <c r="EI765" i="49"/>
  <c r="EG765" i="49"/>
  <c r="EE765" i="49"/>
  <c r="EB765" i="49"/>
  <c r="DV765" i="49"/>
  <c r="DQ765" i="49"/>
  <c r="DO765" i="49"/>
  <c r="DM765" i="49"/>
  <c r="DK765" i="49"/>
  <c r="DI765" i="49"/>
  <c r="DG765" i="49"/>
  <c r="DE765" i="49"/>
  <c r="CW765" i="49"/>
  <c r="CU765" i="49"/>
  <c r="BY765" i="49"/>
  <c r="BT765" i="49"/>
  <c r="BP765" i="49"/>
  <c r="BO765" i="49"/>
  <c r="BI765" i="49"/>
  <c r="BG765" i="49"/>
  <c r="BE765" i="49"/>
  <c r="BA765" i="49"/>
  <c r="AY765" i="49"/>
  <c r="AR765" i="49"/>
  <c r="AQ765" i="49"/>
  <c r="AP765" i="49"/>
  <c r="AO765" i="49"/>
  <c r="AN765" i="49"/>
  <c r="AM765" i="49"/>
  <c r="AK765" i="49"/>
  <c r="AJ765" i="49"/>
  <c r="AC765" i="49"/>
  <c r="AB765" i="49"/>
  <c r="AA765" i="49"/>
  <c r="X765" i="49"/>
  <c r="W765" i="49"/>
  <c r="V765" i="49"/>
  <c r="U765" i="49"/>
  <c r="T765" i="49"/>
  <c r="S765" i="49"/>
  <c r="R765" i="49"/>
  <c r="Q765" i="49"/>
  <c r="P765" i="49"/>
  <c r="O765" i="49"/>
  <c r="N765" i="49"/>
  <c r="M765" i="49"/>
  <c r="L765" i="49"/>
  <c r="K765" i="49"/>
  <c r="J765" i="49"/>
  <c r="I765" i="49"/>
  <c r="H765" i="49"/>
  <c r="G765" i="49"/>
  <c r="F765" i="49"/>
  <c r="E765" i="49"/>
  <c r="C765" i="49"/>
  <c r="B765" i="49"/>
  <c r="FX765" i="49" s="1"/>
  <c r="GN764" i="49"/>
  <c r="GL764" i="49"/>
  <c r="GJ764" i="49"/>
  <c r="GH764" i="49"/>
  <c r="GC764" i="49"/>
  <c r="GA764" i="49"/>
  <c r="FY764" i="49"/>
  <c r="FK764" i="49"/>
  <c r="FH764" i="49"/>
  <c r="FF764" i="49"/>
  <c r="FB764" i="49"/>
  <c r="FA764" i="49"/>
  <c r="ER764" i="49"/>
  <c r="EK764" i="49"/>
  <c r="EI764" i="49"/>
  <c r="EG764" i="49"/>
  <c r="EE764" i="49"/>
  <c r="EB764" i="49"/>
  <c r="DV764" i="49"/>
  <c r="DQ764" i="49"/>
  <c r="DO764" i="49"/>
  <c r="DM764" i="49"/>
  <c r="DK764" i="49"/>
  <c r="DI764" i="49"/>
  <c r="DG764" i="49"/>
  <c r="DE764" i="49"/>
  <c r="CW764" i="49"/>
  <c r="CU764" i="49"/>
  <c r="BY764" i="49"/>
  <c r="BT764" i="49"/>
  <c r="BP764" i="49"/>
  <c r="BO764" i="49"/>
  <c r="BI764" i="49"/>
  <c r="BG764" i="49"/>
  <c r="BE764" i="49"/>
  <c r="BA764" i="49"/>
  <c r="AY764" i="49"/>
  <c r="AR764" i="49"/>
  <c r="AQ764" i="49"/>
  <c r="AP764" i="49"/>
  <c r="AO764" i="49"/>
  <c r="AN764" i="49"/>
  <c r="AM764" i="49"/>
  <c r="AK764" i="49"/>
  <c r="AJ764" i="49"/>
  <c r="AC764" i="49"/>
  <c r="AB764" i="49"/>
  <c r="AA764" i="49"/>
  <c r="X764" i="49"/>
  <c r="W764" i="49"/>
  <c r="V764" i="49"/>
  <c r="U764" i="49"/>
  <c r="T764" i="49"/>
  <c r="S764" i="49"/>
  <c r="R764" i="49"/>
  <c r="Q764" i="49"/>
  <c r="P764" i="49"/>
  <c r="O764" i="49"/>
  <c r="N764" i="49"/>
  <c r="M764" i="49"/>
  <c r="L764" i="49"/>
  <c r="K764" i="49"/>
  <c r="J764" i="49"/>
  <c r="I764" i="49"/>
  <c r="H764" i="49"/>
  <c r="G764" i="49"/>
  <c r="F764" i="49"/>
  <c r="E764" i="49"/>
  <c r="C764" i="49"/>
  <c r="B764" i="49"/>
  <c r="FX764" i="49" s="1"/>
  <c r="GN763" i="49"/>
  <c r="GL763" i="49"/>
  <c r="GJ763" i="49"/>
  <c r="GH763" i="49"/>
  <c r="GC763" i="49"/>
  <c r="GA763" i="49"/>
  <c r="FY763" i="49"/>
  <c r="FK763" i="49"/>
  <c r="FH763" i="49"/>
  <c r="FF763" i="49"/>
  <c r="FB763" i="49"/>
  <c r="FA763" i="49"/>
  <c r="ER763" i="49"/>
  <c r="EK763" i="49"/>
  <c r="EI763" i="49"/>
  <c r="EG763" i="49"/>
  <c r="EE763" i="49"/>
  <c r="EB763" i="49"/>
  <c r="DV763" i="49"/>
  <c r="DQ763" i="49"/>
  <c r="DO763" i="49"/>
  <c r="DM763" i="49"/>
  <c r="DK763" i="49"/>
  <c r="DI763" i="49"/>
  <c r="DG763" i="49"/>
  <c r="DE763" i="49"/>
  <c r="CW763" i="49"/>
  <c r="CU763" i="49"/>
  <c r="BY763" i="49"/>
  <c r="BT763" i="49"/>
  <c r="BP763" i="49"/>
  <c r="BO763" i="49"/>
  <c r="BI763" i="49"/>
  <c r="BG763" i="49"/>
  <c r="BE763" i="49"/>
  <c r="BA763" i="49"/>
  <c r="AY763" i="49"/>
  <c r="AR763" i="49"/>
  <c r="AQ763" i="49"/>
  <c r="AP763" i="49"/>
  <c r="AO763" i="49"/>
  <c r="AN763" i="49"/>
  <c r="AM763" i="49"/>
  <c r="AK763" i="49"/>
  <c r="AJ763" i="49"/>
  <c r="AC763" i="49"/>
  <c r="AB763" i="49"/>
  <c r="AA763" i="49"/>
  <c r="X763" i="49"/>
  <c r="W763" i="49"/>
  <c r="V763" i="49"/>
  <c r="U763" i="49"/>
  <c r="T763" i="49"/>
  <c r="S763" i="49"/>
  <c r="R763" i="49"/>
  <c r="Q763" i="49"/>
  <c r="P763" i="49"/>
  <c r="O763" i="49"/>
  <c r="N763" i="49"/>
  <c r="M763" i="49"/>
  <c r="L763" i="49"/>
  <c r="K763" i="49"/>
  <c r="J763" i="49"/>
  <c r="I763" i="49"/>
  <c r="H763" i="49"/>
  <c r="G763" i="49"/>
  <c r="F763" i="49"/>
  <c r="E763" i="49"/>
  <c r="C763" i="49"/>
  <c r="B763" i="49"/>
  <c r="FX763" i="49" s="1"/>
  <c r="GN762" i="49"/>
  <c r="GL762" i="49"/>
  <c r="GJ762" i="49"/>
  <c r="GH762" i="49"/>
  <c r="GC762" i="49"/>
  <c r="GA762" i="49"/>
  <c r="FY762" i="49"/>
  <c r="FK762" i="49"/>
  <c r="FH762" i="49"/>
  <c r="FF762" i="49"/>
  <c r="FB762" i="49"/>
  <c r="FA762" i="49"/>
  <c r="ER762" i="49"/>
  <c r="EK762" i="49"/>
  <c r="EI762" i="49"/>
  <c r="EG762" i="49"/>
  <c r="EE762" i="49"/>
  <c r="EB762" i="49"/>
  <c r="DV762" i="49"/>
  <c r="DQ762" i="49"/>
  <c r="DO762" i="49"/>
  <c r="DM762" i="49"/>
  <c r="DK762" i="49"/>
  <c r="DI762" i="49"/>
  <c r="DG762" i="49"/>
  <c r="DE762" i="49"/>
  <c r="CW762" i="49"/>
  <c r="CU762" i="49"/>
  <c r="BY762" i="49"/>
  <c r="BT762" i="49"/>
  <c r="BP762" i="49"/>
  <c r="BO762" i="49"/>
  <c r="BI762" i="49"/>
  <c r="BG762" i="49"/>
  <c r="BE762" i="49"/>
  <c r="BA762" i="49"/>
  <c r="AY762" i="49"/>
  <c r="AR762" i="49"/>
  <c r="AQ762" i="49"/>
  <c r="AP762" i="49"/>
  <c r="AO762" i="49"/>
  <c r="AN762" i="49"/>
  <c r="AM762" i="49"/>
  <c r="AK762" i="49"/>
  <c r="AJ762" i="49"/>
  <c r="AC762" i="49"/>
  <c r="AB762" i="49"/>
  <c r="AA762" i="49"/>
  <c r="X762" i="49"/>
  <c r="W762" i="49"/>
  <c r="V762" i="49"/>
  <c r="U762" i="49"/>
  <c r="T762" i="49"/>
  <c r="S762" i="49"/>
  <c r="R762" i="49"/>
  <c r="Q762" i="49"/>
  <c r="P762" i="49"/>
  <c r="O762" i="49"/>
  <c r="N762" i="49"/>
  <c r="M762" i="49"/>
  <c r="L762" i="49"/>
  <c r="K762" i="49"/>
  <c r="J762" i="49"/>
  <c r="I762" i="49"/>
  <c r="H762" i="49"/>
  <c r="G762" i="49"/>
  <c r="F762" i="49"/>
  <c r="E762" i="49"/>
  <c r="C762" i="49"/>
  <c r="B762" i="49"/>
  <c r="FX762" i="49" s="1"/>
  <c r="GN761" i="49"/>
  <c r="GL761" i="49"/>
  <c r="GJ761" i="49"/>
  <c r="GH761" i="49"/>
  <c r="GC761" i="49"/>
  <c r="GA761" i="49"/>
  <c r="FY761" i="49"/>
  <c r="FK761" i="49"/>
  <c r="FH761" i="49"/>
  <c r="FF761" i="49"/>
  <c r="FB761" i="49"/>
  <c r="FA761" i="49"/>
  <c r="ER761" i="49"/>
  <c r="EK761" i="49"/>
  <c r="EI761" i="49"/>
  <c r="EG761" i="49"/>
  <c r="EE761" i="49"/>
  <c r="EB761" i="49"/>
  <c r="DV761" i="49"/>
  <c r="DQ761" i="49"/>
  <c r="DO761" i="49"/>
  <c r="DM761" i="49"/>
  <c r="DK761" i="49"/>
  <c r="DI761" i="49"/>
  <c r="DG761" i="49"/>
  <c r="DE761" i="49"/>
  <c r="CW761" i="49"/>
  <c r="CU761" i="49"/>
  <c r="BY761" i="49"/>
  <c r="BT761" i="49"/>
  <c r="BP761" i="49"/>
  <c r="BO761" i="49"/>
  <c r="BI761" i="49"/>
  <c r="BG761" i="49"/>
  <c r="BE761" i="49"/>
  <c r="BA761" i="49"/>
  <c r="AY761" i="49"/>
  <c r="AR761" i="49"/>
  <c r="AQ761" i="49"/>
  <c r="AP761" i="49"/>
  <c r="AO761" i="49"/>
  <c r="AN761" i="49"/>
  <c r="AM761" i="49"/>
  <c r="AK761" i="49"/>
  <c r="AJ761" i="49"/>
  <c r="AC761" i="49"/>
  <c r="AB761" i="49"/>
  <c r="AA761" i="49"/>
  <c r="X761" i="49"/>
  <c r="W761" i="49"/>
  <c r="V761" i="49"/>
  <c r="U761" i="49"/>
  <c r="T761" i="49"/>
  <c r="S761" i="49"/>
  <c r="R761" i="49"/>
  <c r="Q761" i="49"/>
  <c r="P761" i="49"/>
  <c r="O761" i="49"/>
  <c r="N761" i="49"/>
  <c r="M761" i="49"/>
  <c r="L761" i="49"/>
  <c r="K761" i="49"/>
  <c r="J761" i="49"/>
  <c r="I761" i="49"/>
  <c r="H761" i="49"/>
  <c r="G761" i="49"/>
  <c r="F761" i="49"/>
  <c r="E761" i="49"/>
  <c r="C761" i="49"/>
  <c r="B761" i="49"/>
  <c r="FX761" i="49" s="1"/>
  <c r="GN760" i="49"/>
  <c r="GL760" i="49"/>
  <c r="GJ760" i="49"/>
  <c r="GH760" i="49"/>
  <c r="GC760" i="49"/>
  <c r="GA760" i="49"/>
  <c r="FY760" i="49"/>
  <c r="FK760" i="49"/>
  <c r="FH760" i="49"/>
  <c r="FF760" i="49"/>
  <c r="FB760" i="49"/>
  <c r="FA760" i="49"/>
  <c r="ER760" i="49"/>
  <c r="EK760" i="49"/>
  <c r="EI760" i="49"/>
  <c r="EG760" i="49"/>
  <c r="EE760" i="49"/>
  <c r="EB760" i="49"/>
  <c r="DV760" i="49"/>
  <c r="DQ760" i="49"/>
  <c r="DO760" i="49"/>
  <c r="DM760" i="49"/>
  <c r="DK760" i="49"/>
  <c r="DI760" i="49"/>
  <c r="DG760" i="49"/>
  <c r="DE760" i="49"/>
  <c r="CW760" i="49"/>
  <c r="CU760" i="49"/>
  <c r="BY760" i="49"/>
  <c r="BT760" i="49"/>
  <c r="BP760" i="49"/>
  <c r="BO760" i="49"/>
  <c r="BI760" i="49"/>
  <c r="BG760" i="49"/>
  <c r="BE760" i="49"/>
  <c r="BA760" i="49"/>
  <c r="AY760" i="49"/>
  <c r="AR760" i="49"/>
  <c r="AQ760" i="49"/>
  <c r="AP760" i="49"/>
  <c r="AO760" i="49"/>
  <c r="AN760" i="49"/>
  <c r="AM760" i="49"/>
  <c r="AK760" i="49"/>
  <c r="AJ760" i="49"/>
  <c r="AC760" i="49"/>
  <c r="AB760" i="49"/>
  <c r="AA760" i="49"/>
  <c r="X760" i="49"/>
  <c r="W760" i="49"/>
  <c r="V760" i="49"/>
  <c r="U760" i="49"/>
  <c r="T760" i="49"/>
  <c r="S760" i="49"/>
  <c r="R760" i="49"/>
  <c r="Q760" i="49"/>
  <c r="P760" i="49"/>
  <c r="O760" i="49"/>
  <c r="N760" i="49"/>
  <c r="M760" i="49"/>
  <c r="L760" i="49"/>
  <c r="K760" i="49"/>
  <c r="J760" i="49"/>
  <c r="I760" i="49"/>
  <c r="H760" i="49"/>
  <c r="G760" i="49"/>
  <c r="F760" i="49"/>
  <c r="E760" i="49"/>
  <c r="C760" i="49"/>
  <c r="B760" i="49"/>
  <c r="FX760" i="49" s="1"/>
  <c r="GN759" i="49"/>
  <c r="GL759" i="49"/>
  <c r="GJ759" i="49"/>
  <c r="GH759" i="49"/>
  <c r="GC759" i="49"/>
  <c r="GA759" i="49"/>
  <c r="FY759" i="49"/>
  <c r="FK759" i="49"/>
  <c r="FH759" i="49"/>
  <c r="FF759" i="49"/>
  <c r="FB759" i="49"/>
  <c r="FA759" i="49"/>
  <c r="ER759" i="49"/>
  <c r="EK759" i="49"/>
  <c r="EI759" i="49"/>
  <c r="EG759" i="49"/>
  <c r="EE759" i="49"/>
  <c r="EB759" i="49"/>
  <c r="DV759" i="49"/>
  <c r="DQ759" i="49"/>
  <c r="DO759" i="49"/>
  <c r="DM759" i="49"/>
  <c r="DK759" i="49"/>
  <c r="DI759" i="49"/>
  <c r="DG759" i="49"/>
  <c r="DE759" i="49"/>
  <c r="CW759" i="49"/>
  <c r="CU759" i="49"/>
  <c r="BY759" i="49"/>
  <c r="BT759" i="49"/>
  <c r="BP759" i="49"/>
  <c r="BO759" i="49"/>
  <c r="BI759" i="49"/>
  <c r="BG759" i="49"/>
  <c r="BE759" i="49"/>
  <c r="BA759" i="49"/>
  <c r="AY759" i="49"/>
  <c r="AR759" i="49"/>
  <c r="AQ759" i="49"/>
  <c r="AP759" i="49"/>
  <c r="AO759" i="49"/>
  <c r="AN759" i="49"/>
  <c r="AM759" i="49"/>
  <c r="AK759" i="49"/>
  <c r="AJ759" i="49"/>
  <c r="AC759" i="49"/>
  <c r="AB759" i="49"/>
  <c r="AA759" i="49"/>
  <c r="X759" i="49"/>
  <c r="W759" i="49"/>
  <c r="V759" i="49"/>
  <c r="U759" i="49"/>
  <c r="T759" i="49"/>
  <c r="S759" i="49"/>
  <c r="R759" i="49"/>
  <c r="Q759" i="49"/>
  <c r="P759" i="49"/>
  <c r="O759" i="49"/>
  <c r="N759" i="49"/>
  <c r="M759" i="49"/>
  <c r="L759" i="49"/>
  <c r="K759" i="49"/>
  <c r="J759" i="49"/>
  <c r="I759" i="49"/>
  <c r="H759" i="49"/>
  <c r="G759" i="49"/>
  <c r="F759" i="49"/>
  <c r="E759" i="49"/>
  <c r="C759" i="49"/>
  <c r="B759" i="49"/>
  <c r="FX759" i="49" s="1"/>
  <c r="GN758" i="49"/>
  <c r="GL758" i="49"/>
  <c r="GJ758" i="49"/>
  <c r="GH758" i="49"/>
  <c r="GC758" i="49"/>
  <c r="GA758" i="49"/>
  <c r="FY758" i="49"/>
  <c r="FK758" i="49"/>
  <c r="FH758" i="49"/>
  <c r="FF758" i="49"/>
  <c r="FB758" i="49"/>
  <c r="FA758" i="49"/>
  <c r="ER758" i="49"/>
  <c r="EK758" i="49"/>
  <c r="EI758" i="49"/>
  <c r="EG758" i="49"/>
  <c r="EE758" i="49"/>
  <c r="EB758" i="49"/>
  <c r="DV758" i="49"/>
  <c r="DQ758" i="49"/>
  <c r="DO758" i="49"/>
  <c r="DM758" i="49"/>
  <c r="DK758" i="49"/>
  <c r="DI758" i="49"/>
  <c r="DG758" i="49"/>
  <c r="DE758" i="49"/>
  <c r="CW758" i="49"/>
  <c r="CU758" i="49"/>
  <c r="BY758" i="49"/>
  <c r="BT758" i="49"/>
  <c r="BP758" i="49"/>
  <c r="BO758" i="49"/>
  <c r="BI758" i="49"/>
  <c r="BG758" i="49"/>
  <c r="BE758" i="49"/>
  <c r="BA758" i="49"/>
  <c r="AY758" i="49"/>
  <c r="AR758" i="49"/>
  <c r="AQ758" i="49"/>
  <c r="AP758" i="49"/>
  <c r="AO758" i="49"/>
  <c r="AN758" i="49"/>
  <c r="AM758" i="49"/>
  <c r="AK758" i="49"/>
  <c r="AJ758" i="49"/>
  <c r="AC758" i="49"/>
  <c r="AB758" i="49"/>
  <c r="AA758" i="49"/>
  <c r="X758" i="49"/>
  <c r="W758" i="49"/>
  <c r="V758" i="49"/>
  <c r="U758" i="49"/>
  <c r="T758" i="49"/>
  <c r="S758" i="49"/>
  <c r="R758" i="49"/>
  <c r="Q758" i="49"/>
  <c r="P758" i="49"/>
  <c r="O758" i="49"/>
  <c r="N758" i="49"/>
  <c r="M758" i="49"/>
  <c r="L758" i="49"/>
  <c r="K758" i="49"/>
  <c r="J758" i="49"/>
  <c r="I758" i="49"/>
  <c r="H758" i="49"/>
  <c r="G758" i="49"/>
  <c r="F758" i="49"/>
  <c r="E758" i="49"/>
  <c r="C758" i="49"/>
  <c r="B758" i="49"/>
  <c r="FX758" i="49" s="1"/>
  <c r="GN757" i="49"/>
  <c r="GL757" i="49"/>
  <c r="GJ757" i="49"/>
  <c r="GH757" i="49"/>
  <c r="GC757" i="49"/>
  <c r="GA757" i="49"/>
  <c r="FY757" i="49"/>
  <c r="FK757" i="49"/>
  <c r="FH757" i="49"/>
  <c r="FF757" i="49"/>
  <c r="FB757" i="49"/>
  <c r="FA757" i="49"/>
  <c r="ER757" i="49"/>
  <c r="EK757" i="49"/>
  <c r="EI757" i="49"/>
  <c r="EG757" i="49"/>
  <c r="EE757" i="49"/>
  <c r="EB757" i="49"/>
  <c r="DV757" i="49"/>
  <c r="DQ757" i="49"/>
  <c r="DO757" i="49"/>
  <c r="DM757" i="49"/>
  <c r="DK757" i="49"/>
  <c r="DI757" i="49"/>
  <c r="DG757" i="49"/>
  <c r="DE757" i="49"/>
  <c r="CW757" i="49"/>
  <c r="CU757" i="49"/>
  <c r="BY757" i="49"/>
  <c r="BT757" i="49"/>
  <c r="BP757" i="49"/>
  <c r="BO757" i="49"/>
  <c r="BI757" i="49"/>
  <c r="BG757" i="49"/>
  <c r="BE757" i="49"/>
  <c r="BA757" i="49"/>
  <c r="AY757" i="49"/>
  <c r="AR757" i="49"/>
  <c r="AQ757" i="49"/>
  <c r="AP757" i="49"/>
  <c r="AO757" i="49"/>
  <c r="AN757" i="49"/>
  <c r="AM757" i="49"/>
  <c r="AK757" i="49"/>
  <c r="AJ757" i="49"/>
  <c r="AC757" i="49"/>
  <c r="AB757" i="49"/>
  <c r="AA757" i="49"/>
  <c r="X757" i="49"/>
  <c r="W757" i="49"/>
  <c r="V757" i="49"/>
  <c r="U757" i="49"/>
  <c r="T757" i="49"/>
  <c r="S757" i="49"/>
  <c r="R757" i="49"/>
  <c r="Q757" i="49"/>
  <c r="P757" i="49"/>
  <c r="O757" i="49"/>
  <c r="N757" i="49"/>
  <c r="M757" i="49"/>
  <c r="L757" i="49"/>
  <c r="K757" i="49"/>
  <c r="J757" i="49"/>
  <c r="I757" i="49"/>
  <c r="H757" i="49"/>
  <c r="G757" i="49"/>
  <c r="F757" i="49"/>
  <c r="E757" i="49"/>
  <c r="C757" i="49"/>
  <c r="B757" i="49"/>
  <c r="FX757" i="49" s="1"/>
  <c r="GN756" i="49"/>
  <c r="GL756" i="49"/>
  <c r="GJ756" i="49"/>
  <c r="GH756" i="49"/>
  <c r="GC756" i="49"/>
  <c r="GA756" i="49"/>
  <c r="FY756" i="49"/>
  <c r="FK756" i="49"/>
  <c r="FH756" i="49"/>
  <c r="FF756" i="49"/>
  <c r="FB756" i="49"/>
  <c r="FA756" i="49"/>
  <c r="ER756" i="49"/>
  <c r="EK756" i="49"/>
  <c r="EI756" i="49"/>
  <c r="EG756" i="49"/>
  <c r="EE756" i="49"/>
  <c r="EB756" i="49"/>
  <c r="DV756" i="49"/>
  <c r="DQ756" i="49"/>
  <c r="DO756" i="49"/>
  <c r="DM756" i="49"/>
  <c r="DK756" i="49"/>
  <c r="DI756" i="49"/>
  <c r="DG756" i="49"/>
  <c r="DE756" i="49"/>
  <c r="CW756" i="49"/>
  <c r="CU756" i="49"/>
  <c r="BY756" i="49"/>
  <c r="BT756" i="49"/>
  <c r="BP756" i="49"/>
  <c r="BO756" i="49"/>
  <c r="BI756" i="49"/>
  <c r="BG756" i="49"/>
  <c r="BE756" i="49"/>
  <c r="BA756" i="49"/>
  <c r="AY756" i="49"/>
  <c r="AR756" i="49"/>
  <c r="AQ756" i="49"/>
  <c r="AP756" i="49"/>
  <c r="AO756" i="49"/>
  <c r="AN756" i="49"/>
  <c r="AM756" i="49"/>
  <c r="AK756" i="49"/>
  <c r="AJ756" i="49"/>
  <c r="AC756" i="49"/>
  <c r="AB756" i="49"/>
  <c r="AA756" i="49"/>
  <c r="X756" i="49"/>
  <c r="W756" i="49"/>
  <c r="V756" i="49"/>
  <c r="U756" i="49"/>
  <c r="T756" i="49"/>
  <c r="S756" i="49"/>
  <c r="R756" i="49"/>
  <c r="Q756" i="49"/>
  <c r="P756" i="49"/>
  <c r="O756" i="49"/>
  <c r="N756" i="49"/>
  <c r="M756" i="49"/>
  <c r="L756" i="49"/>
  <c r="K756" i="49"/>
  <c r="J756" i="49"/>
  <c r="I756" i="49"/>
  <c r="H756" i="49"/>
  <c r="G756" i="49"/>
  <c r="F756" i="49"/>
  <c r="E756" i="49"/>
  <c r="C756" i="49"/>
  <c r="B756" i="49"/>
  <c r="FX756" i="49" s="1"/>
  <c r="GN755" i="49"/>
  <c r="GL755" i="49"/>
  <c r="GJ755" i="49"/>
  <c r="GH755" i="49"/>
  <c r="GC755" i="49"/>
  <c r="GA755" i="49"/>
  <c r="FY755" i="49"/>
  <c r="FK755" i="49"/>
  <c r="FH755" i="49"/>
  <c r="FF755" i="49"/>
  <c r="FB755" i="49"/>
  <c r="FA755" i="49"/>
  <c r="ER755" i="49"/>
  <c r="EK755" i="49"/>
  <c r="EI755" i="49"/>
  <c r="EG755" i="49"/>
  <c r="EE755" i="49"/>
  <c r="EB755" i="49"/>
  <c r="DV755" i="49"/>
  <c r="DQ755" i="49"/>
  <c r="DO755" i="49"/>
  <c r="DM755" i="49"/>
  <c r="DK755" i="49"/>
  <c r="DI755" i="49"/>
  <c r="DG755" i="49"/>
  <c r="DE755" i="49"/>
  <c r="CW755" i="49"/>
  <c r="CU755" i="49"/>
  <c r="BY755" i="49"/>
  <c r="BT755" i="49"/>
  <c r="BP755" i="49"/>
  <c r="BO755" i="49"/>
  <c r="BI755" i="49"/>
  <c r="BG755" i="49"/>
  <c r="BE755" i="49"/>
  <c r="BA755" i="49"/>
  <c r="AY755" i="49"/>
  <c r="AR755" i="49"/>
  <c r="AQ755" i="49"/>
  <c r="AP755" i="49"/>
  <c r="AO755" i="49"/>
  <c r="AN755" i="49"/>
  <c r="AM755" i="49"/>
  <c r="AK755" i="49"/>
  <c r="AJ755" i="49"/>
  <c r="AC755" i="49"/>
  <c r="AB755" i="49"/>
  <c r="AA755" i="49"/>
  <c r="X755" i="49"/>
  <c r="W755" i="49"/>
  <c r="V755" i="49"/>
  <c r="U755" i="49"/>
  <c r="T755" i="49"/>
  <c r="S755" i="49"/>
  <c r="R755" i="49"/>
  <c r="Q755" i="49"/>
  <c r="P755" i="49"/>
  <c r="O755" i="49"/>
  <c r="N755" i="49"/>
  <c r="M755" i="49"/>
  <c r="L755" i="49"/>
  <c r="K755" i="49"/>
  <c r="J755" i="49"/>
  <c r="I755" i="49"/>
  <c r="H755" i="49"/>
  <c r="G755" i="49"/>
  <c r="F755" i="49"/>
  <c r="E755" i="49"/>
  <c r="C755" i="49"/>
  <c r="B755" i="49"/>
  <c r="FX755" i="49" s="1"/>
  <c r="GN754" i="49"/>
  <c r="GL754" i="49"/>
  <c r="GJ754" i="49"/>
  <c r="GH754" i="49"/>
  <c r="GC754" i="49"/>
  <c r="GA754" i="49"/>
  <c r="FY754" i="49"/>
  <c r="FK754" i="49"/>
  <c r="FH754" i="49"/>
  <c r="FF754" i="49"/>
  <c r="FB754" i="49"/>
  <c r="FA754" i="49"/>
  <c r="ER754" i="49"/>
  <c r="EK754" i="49"/>
  <c r="EI754" i="49"/>
  <c r="EG754" i="49"/>
  <c r="EE754" i="49"/>
  <c r="EB754" i="49"/>
  <c r="DV754" i="49"/>
  <c r="DQ754" i="49"/>
  <c r="DO754" i="49"/>
  <c r="DM754" i="49"/>
  <c r="DK754" i="49"/>
  <c r="DI754" i="49"/>
  <c r="DG754" i="49"/>
  <c r="DE754" i="49"/>
  <c r="CW754" i="49"/>
  <c r="CU754" i="49"/>
  <c r="BY754" i="49"/>
  <c r="BT754" i="49"/>
  <c r="BP754" i="49"/>
  <c r="BO754" i="49"/>
  <c r="BI754" i="49"/>
  <c r="BG754" i="49"/>
  <c r="BE754" i="49"/>
  <c r="BA754" i="49"/>
  <c r="AY754" i="49"/>
  <c r="AR754" i="49"/>
  <c r="AQ754" i="49"/>
  <c r="AP754" i="49"/>
  <c r="AO754" i="49"/>
  <c r="AN754" i="49"/>
  <c r="AM754" i="49"/>
  <c r="AK754" i="49"/>
  <c r="AJ754" i="49"/>
  <c r="AC754" i="49"/>
  <c r="AB754" i="49"/>
  <c r="AA754" i="49"/>
  <c r="X754" i="49"/>
  <c r="W754" i="49"/>
  <c r="V754" i="49"/>
  <c r="U754" i="49"/>
  <c r="T754" i="49"/>
  <c r="S754" i="49"/>
  <c r="R754" i="49"/>
  <c r="Q754" i="49"/>
  <c r="P754" i="49"/>
  <c r="O754" i="49"/>
  <c r="N754" i="49"/>
  <c r="M754" i="49"/>
  <c r="L754" i="49"/>
  <c r="K754" i="49"/>
  <c r="J754" i="49"/>
  <c r="I754" i="49"/>
  <c r="H754" i="49"/>
  <c r="G754" i="49"/>
  <c r="F754" i="49"/>
  <c r="E754" i="49"/>
  <c r="C754" i="49"/>
  <c r="B754" i="49"/>
  <c r="FX754" i="49" s="1"/>
  <c r="GN753" i="49"/>
  <c r="GL753" i="49"/>
  <c r="GJ753" i="49"/>
  <c r="GH753" i="49"/>
  <c r="GC753" i="49"/>
  <c r="GA753" i="49"/>
  <c r="FY753" i="49"/>
  <c r="FK753" i="49"/>
  <c r="FH753" i="49"/>
  <c r="FF753" i="49"/>
  <c r="FB753" i="49"/>
  <c r="FA753" i="49"/>
  <c r="ER753" i="49"/>
  <c r="EK753" i="49"/>
  <c r="EI753" i="49"/>
  <c r="EG753" i="49"/>
  <c r="EE753" i="49"/>
  <c r="EB753" i="49"/>
  <c r="DV753" i="49"/>
  <c r="DQ753" i="49"/>
  <c r="DO753" i="49"/>
  <c r="DM753" i="49"/>
  <c r="DK753" i="49"/>
  <c r="DI753" i="49"/>
  <c r="DG753" i="49"/>
  <c r="DE753" i="49"/>
  <c r="CW753" i="49"/>
  <c r="CU753" i="49"/>
  <c r="BY753" i="49"/>
  <c r="BT753" i="49"/>
  <c r="BP753" i="49"/>
  <c r="BO753" i="49"/>
  <c r="BI753" i="49"/>
  <c r="BG753" i="49"/>
  <c r="BE753" i="49"/>
  <c r="BA753" i="49"/>
  <c r="AY753" i="49"/>
  <c r="AR753" i="49"/>
  <c r="AQ753" i="49"/>
  <c r="AP753" i="49"/>
  <c r="AO753" i="49"/>
  <c r="AN753" i="49"/>
  <c r="AM753" i="49"/>
  <c r="AK753" i="49"/>
  <c r="AJ753" i="49"/>
  <c r="AC753" i="49"/>
  <c r="AB753" i="49"/>
  <c r="AA753" i="49"/>
  <c r="X753" i="49"/>
  <c r="W753" i="49"/>
  <c r="V753" i="49"/>
  <c r="U753" i="49"/>
  <c r="T753" i="49"/>
  <c r="S753" i="49"/>
  <c r="R753" i="49"/>
  <c r="Q753" i="49"/>
  <c r="P753" i="49"/>
  <c r="O753" i="49"/>
  <c r="N753" i="49"/>
  <c r="M753" i="49"/>
  <c r="L753" i="49"/>
  <c r="K753" i="49"/>
  <c r="J753" i="49"/>
  <c r="I753" i="49"/>
  <c r="H753" i="49"/>
  <c r="G753" i="49"/>
  <c r="F753" i="49"/>
  <c r="E753" i="49"/>
  <c r="C753" i="49"/>
  <c r="B753" i="49"/>
  <c r="FX753" i="49" s="1"/>
  <c r="GN752" i="49"/>
  <c r="GL752" i="49"/>
  <c r="GJ752" i="49"/>
  <c r="GH752" i="49"/>
  <c r="GC752" i="49"/>
  <c r="GA752" i="49"/>
  <c r="FY752" i="49"/>
  <c r="FK752" i="49"/>
  <c r="FH752" i="49"/>
  <c r="FF752" i="49"/>
  <c r="FB752" i="49"/>
  <c r="FA752" i="49"/>
  <c r="ER752" i="49"/>
  <c r="EK752" i="49"/>
  <c r="EI752" i="49"/>
  <c r="EG752" i="49"/>
  <c r="EE752" i="49"/>
  <c r="EB752" i="49"/>
  <c r="DV752" i="49"/>
  <c r="DQ752" i="49"/>
  <c r="DO752" i="49"/>
  <c r="DM752" i="49"/>
  <c r="DK752" i="49"/>
  <c r="DI752" i="49"/>
  <c r="DG752" i="49"/>
  <c r="DE752" i="49"/>
  <c r="CW752" i="49"/>
  <c r="CU752" i="49"/>
  <c r="BY752" i="49"/>
  <c r="BT752" i="49"/>
  <c r="BP752" i="49"/>
  <c r="BO752" i="49"/>
  <c r="BI752" i="49"/>
  <c r="BG752" i="49"/>
  <c r="BE752" i="49"/>
  <c r="BA752" i="49"/>
  <c r="AY752" i="49"/>
  <c r="AR752" i="49"/>
  <c r="AQ752" i="49"/>
  <c r="AP752" i="49"/>
  <c r="AO752" i="49"/>
  <c r="AN752" i="49"/>
  <c r="AM752" i="49"/>
  <c r="AK752" i="49"/>
  <c r="AJ752" i="49"/>
  <c r="AC752" i="49"/>
  <c r="AB752" i="49"/>
  <c r="AA752" i="49"/>
  <c r="X752" i="49"/>
  <c r="W752" i="49"/>
  <c r="V752" i="49"/>
  <c r="U752" i="49"/>
  <c r="T752" i="49"/>
  <c r="S752" i="49"/>
  <c r="R752" i="49"/>
  <c r="Q752" i="49"/>
  <c r="P752" i="49"/>
  <c r="O752" i="49"/>
  <c r="N752" i="49"/>
  <c r="M752" i="49"/>
  <c r="L752" i="49"/>
  <c r="K752" i="49"/>
  <c r="J752" i="49"/>
  <c r="I752" i="49"/>
  <c r="H752" i="49"/>
  <c r="G752" i="49"/>
  <c r="F752" i="49"/>
  <c r="E752" i="49"/>
  <c r="C752" i="49"/>
  <c r="B752" i="49"/>
  <c r="FX752" i="49" s="1"/>
  <c r="GN751" i="49"/>
  <c r="GL751" i="49"/>
  <c r="GJ751" i="49"/>
  <c r="GH751" i="49"/>
  <c r="GC751" i="49"/>
  <c r="GA751" i="49"/>
  <c r="FY751" i="49"/>
  <c r="FK751" i="49"/>
  <c r="FH751" i="49"/>
  <c r="FF751" i="49"/>
  <c r="FB751" i="49"/>
  <c r="FA751" i="49"/>
  <c r="ER751" i="49"/>
  <c r="EK751" i="49"/>
  <c r="EI751" i="49"/>
  <c r="EG751" i="49"/>
  <c r="EE751" i="49"/>
  <c r="EB751" i="49"/>
  <c r="DV751" i="49"/>
  <c r="DQ751" i="49"/>
  <c r="DO751" i="49"/>
  <c r="DM751" i="49"/>
  <c r="DK751" i="49"/>
  <c r="DI751" i="49"/>
  <c r="DG751" i="49"/>
  <c r="DE751" i="49"/>
  <c r="CW751" i="49"/>
  <c r="CU751" i="49"/>
  <c r="BY751" i="49"/>
  <c r="BT751" i="49"/>
  <c r="BP751" i="49"/>
  <c r="BO751" i="49"/>
  <c r="BI751" i="49"/>
  <c r="BG751" i="49"/>
  <c r="BE751" i="49"/>
  <c r="BA751" i="49"/>
  <c r="AY751" i="49"/>
  <c r="AR751" i="49"/>
  <c r="AQ751" i="49"/>
  <c r="AP751" i="49"/>
  <c r="AO751" i="49"/>
  <c r="AN751" i="49"/>
  <c r="AM751" i="49"/>
  <c r="AK751" i="49"/>
  <c r="AJ751" i="49"/>
  <c r="AC751" i="49"/>
  <c r="AB751" i="49"/>
  <c r="AA751" i="49"/>
  <c r="X751" i="49"/>
  <c r="W751" i="49"/>
  <c r="V751" i="49"/>
  <c r="U751" i="49"/>
  <c r="T751" i="49"/>
  <c r="S751" i="49"/>
  <c r="R751" i="49"/>
  <c r="Q751" i="49"/>
  <c r="P751" i="49"/>
  <c r="O751" i="49"/>
  <c r="N751" i="49"/>
  <c r="M751" i="49"/>
  <c r="L751" i="49"/>
  <c r="K751" i="49"/>
  <c r="J751" i="49"/>
  <c r="I751" i="49"/>
  <c r="H751" i="49"/>
  <c r="G751" i="49"/>
  <c r="F751" i="49"/>
  <c r="E751" i="49"/>
  <c r="C751" i="49"/>
  <c r="B751" i="49"/>
  <c r="FX751" i="49" s="1"/>
  <c r="GN750" i="49"/>
  <c r="GL750" i="49"/>
  <c r="GJ750" i="49"/>
  <c r="GH750" i="49"/>
  <c r="GC750" i="49"/>
  <c r="GA750" i="49"/>
  <c r="FY750" i="49"/>
  <c r="FK750" i="49"/>
  <c r="FH750" i="49"/>
  <c r="FF750" i="49"/>
  <c r="FB750" i="49"/>
  <c r="FA750" i="49"/>
  <c r="ER750" i="49"/>
  <c r="EK750" i="49"/>
  <c r="EI750" i="49"/>
  <c r="EG750" i="49"/>
  <c r="EE750" i="49"/>
  <c r="EB750" i="49"/>
  <c r="DV750" i="49"/>
  <c r="DQ750" i="49"/>
  <c r="DO750" i="49"/>
  <c r="DM750" i="49"/>
  <c r="DK750" i="49"/>
  <c r="DI750" i="49"/>
  <c r="DG750" i="49"/>
  <c r="DE750" i="49"/>
  <c r="CW750" i="49"/>
  <c r="CU750" i="49"/>
  <c r="BY750" i="49"/>
  <c r="BT750" i="49"/>
  <c r="BP750" i="49"/>
  <c r="BO750" i="49"/>
  <c r="BI750" i="49"/>
  <c r="BG750" i="49"/>
  <c r="BE750" i="49"/>
  <c r="BA750" i="49"/>
  <c r="AY750" i="49"/>
  <c r="AR750" i="49"/>
  <c r="AQ750" i="49"/>
  <c r="AP750" i="49"/>
  <c r="AO750" i="49"/>
  <c r="AN750" i="49"/>
  <c r="AM750" i="49"/>
  <c r="AK750" i="49"/>
  <c r="AJ750" i="49"/>
  <c r="AC750" i="49"/>
  <c r="AB750" i="49"/>
  <c r="AA750" i="49"/>
  <c r="X750" i="49"/>
  <c r="W750" i="49"/>
  <c r="V750" i="49"/>
  <c r="U750" i="49"/>
  <c r="T750" i="49"/>
  <c r="S750" i="49"/>
  <c r="R750" i="49"/>
  <c r="Q750" i="49"/>
  <c r="P750" i="49"/>
  <c r="O750" i="49"/>
  <c r="N750" i="49"/>
  <c r="M750" i="49"/>
  <c r="L750" i="49"/>
  <c r="K750" i="49"/>
  <c r="J750" i="49"/>
  <c r="I750" i="49"/>
  <c r="H750" i="49"/>
  <c r="G750" i="49"/>
  <c r="F750" i="49"/>
  <c r="E750" i="49"/>
  <c r="C750" i="49"/>
  <c r="B750" i="49"/>
  <c r="FX750" i="49" s="1"/>
  <c r="GN749" i="49"/>
  <c r="GL749" i="49"/>
  <c r="GJ749" i="49"/>
  <c r="GH749" i="49"/>
  <c r="GC749" i="49"/>
  <c r="GA749" i="49"/>
  <c r="FY749" i="49"/>
  <c r="FK749" i="49"/>
  <c r="FH749" i="49"/>
  <c r="FF749" i="49"/>
  <c r="FB749" i="49"/>
  <c r="FA749" i="49"/>
  <c r="ER749" i="49"/>
  <c r="EK749" i="49"/>
  <c r="EI749" i="49"/>
  <c r="EG749" i="49"/>
  <c r="EE749" i="49"/>
  <c r="EB749" i="49"/>
  <c r="DV749" i="49"/>
  <c r="DQ749" i="49"/>
  <c r="DO749" i="49"/>
  <c r="DM749" i="49"/>
  <c r="DK749" i="49"/>
  <c r="DI749" i="49"/>
  <c r="DG749" i="49"/>
  <c r="DE749" i="49"/>
  <c r="CW749" i="49"/>
  <c r="CU749" i="49"/>
  <c r="BY749" i="49"/>
  <c r="BT749" i="49"/>
  <c r="BP749" i="49"/>
  <c r="BO749" i="49"/>
  <c r="BI749" i="49"/>
  <c r="BG749" i="49"/>
  <c r="BE749" i="49"/>
  <c r="BA749" i="49"/>
  <c r="AY749" i="49"/>
  <c r="AR749" i="49"/>
  <c r="AQ749" i="49"/>
  <c r="AP749" i="49"/>
  <c r="AO749" i="49"/>
  <c r="AN749" i="49"/>
  <c r="AM749" i="49"/>
  <c r="AK749" i="49"/>
  <c r="AJ749" i="49"/>
  <c r="AC749" i="49"/>
  <c r="AB749" i="49"/>
  <c r="AA749" i="49"/>
  <c r="X749" i="49"/>
  <c r="W749" i="49"/>
  <c r="V749" i="49"/>
  <c r="U749" i="49"/>
  <c r="T749" i="49"/>
  <c r="S749" i="49"/>
  <c r="R749" i="49"/>
  <c r="Q749" i="49"/>
  <c r="P749" i="49"/>
  <c r="O749" i="49"/>
  <c r="N749" i="49"/>
  <c r="M749" i="49"/>
  <c r="L749" i="49"/>
  <c r="K749" i="49"/>
  <c r="J749" i="49"/>
  <c r="I749" i="49"/>
  <c r="H749" i="49"/>
  <c r="G749" i="49"/>
  <c r="F749" i="49"/>
  <c r="E749" i="49"/>
  <c r="C749" i="49"/>
  <c r="B749" i="49"/>
  <c r="FX749" i="49" s="1"/>
  <c r="GN748" i="49"/>
  <c r="GL748" i="49"/>
  <c r="GJ748" i="49"/>
  <c r="GH748" i="49"/>
  <c r="GC748" i="49"/>
  <c r="GA748" i="49"/>
  <c r="FY748" i="49"/>
  <c r="FK748" i="49"/>
  <c r="FH748" i="49"/>
  <c r="FF748" i="49"/>
  <c r="FB748" i="49"/>
  <c r="FA748" i="49"/>
  <c r="ER748" i="49"/>
  <c r="EK748" i="49"/>
  <c r="EI748" i="49"/>
  <c r="EG748" i="49"/>
  <c r="EE748" i="49"/>
  <c r="EB748" i="49"/>
  <c r="DV748" i="49"/>
  <c r="DQ748" i="49"/>
  <c r="DO748" i="49"/>
  <c r="DM748" i="49"/>
  <c r="DK748" i="49"/>
  <c r="DI748" i="49"/>
  <c r="DG748" i="49"/>
  <c r="DE748" i="49"/>
  <c r="CW748" i="49"/>
  <c r="CU748" i="49"/>
  <c r="BY748" i="49"/>
  <c r="BT748" i="49"/>
  <c r="BP748" i="49"/>
  <c r="BO748" i="49"/>
  <c r="BI748" i="49"/>
  <c r="BG748" i="49"/>
  <c r="BE748" i="49"/>
  <c r="BA748" i="49"/>
  <c r="AY748" i="49"/>
  <c r="AR748" i="49"/>
  <c r="AQ748" i="49"/>
  <c r="AP748" i="49"/>
  <c r="AO748" i="49"/>
  <c r="AN748" i="49"/>
  <c r="AM748" i="49"/>
  <c r="AK748" i="49"/>
  <c r="AJ748" i="49"/>
  <c r="AC748" i="49"/>
  <c r="AB748" i="49"/>
  <c r="AA748" i="49"/>
  <c r="X748" i="49"/>
  <c r="W748" i="49"/>
  <c r="V748" i="49"/>
  <c r="U748" i="49"/>
  <c r="T748" i="49"/>
  <c r="S748" i="49"/>
  <c r="R748" i="49"/>
  <c r="Q748" i="49"/>
  <c r="P748" i="49"/>
  <c r="O748" i="49"/>
  <c r="N748" i="49"/>
  <c r="M748" i="49"/>
  <c r="L748" i="49"/>
  <c r="K748" i="49"/>
  <c r="J748" i="49"/>
  <c r="I748" i="49"/>
  <c r="H748" i="49"/>
  <c r="G748" i="49"/>
  <c r="F748" i="49"/>
  <c r="E748" i="49"/>
  <c r="C748" i="49"/>
  <c r="B748" i="49"/>
  <c r="FX748" i="49" s="1"/>
  <c r="GN747" i="49"/>
  <c r="GL747" i="49"/>
  <c r="GJ747" i="49"/>
  <c r="GH747" i="49"/>
  <c r="GC747" i="49"/>
  <c r="GA747" i="49"/>
  <c r="FY747" i="49"/>
  <c r="FK747" i="49"/>
  <c r="FH747" i="49"/>
  <c r="FF747" i="49"/>
  <c r="FB747" i="49"/>
  <c r="FA747" i="49"/>
  <c r="ER747" i="49"/>
  <c r="EK747" i="49"/>
  <c r="EI747" i="49"/>
  <c r="EG747" i="49"/>
  <c r="EE747" i="49"/>
  <c r="EB747" i="49"/>
  <c r="DV747" i="49"/>
  <c r="DQ747" i="49"/>
  <c r="DO747" i="49"/>
  <c r="DM747" i="49"/>
  <c r="DK747" i="49"/>
  <c r="DI747" i="49"/>
  <c r="DG747" i="49"/>
  <c r="DE747" i="49"/>
  <c r="CW747" i="49"/>
  <c r="CU747" i="49"/>
  <c r="BY747" i="49"/>
  <c r="BT747" i="49"/>
  <c r="BP747" i="49"/>
  <c r="BO747" i="49"/>
  <c r="BI747" i="49"/>
  <c r="BG747" i="49"/>
  <c r="BE747" i="49"/>
  <c r="BA747" i="49"/>
  <c r="AY747" i="49"/>
  <c r="AR747" i="49"/>
  <c r="AQ747" i="49"/>
  <c r="AP747" i="49"/>
  <c r="AO747" i="49"/>
  <c r="AN747" i="49"/>
  <c r="AM747" i="49"/>
  <c r="AK747" i="49"/>
  <c r="AJ747" i="49"/>
  <c r="AC747" i="49"/>
  <c r="AB747" i="49"/>
  <c r="AA747" i="49"/>
  <c r="X747" i="49"/>
  <c r="W747" i="49"/>
  <c r="V747" i="49"/>
  <c r="U747" i="49"/>
  <c r="T747" i="49"/>
  <c r="S747" i="49"/>
  <c r="R747" i="49"/>
  <c r="Q747" i="49"/>
  <c r="P747" i="49"/>
  <c r="O747" i="49"/>
  <c r="N747" i="49"/>
  <c r="M747" i="49"/>
  <c r="L747" i="49"/>
  <c r="K747" i="49"/>
  <c r="J747" i="49"/>
  <c r="I747" i="49"/>
  <c r="H747" i="49"/>
  <c r="G747" i="49"/>
  <c r="F747" i="49"/>
  <c r="E747" i="49"/>
  <c r="C747" i="49"/>
  <c r="B747" i="49"/>
  <c r="FX747" i="49" s="1"/>
  <c r="GN746" i="49"/>
  <c r="GL746" i="49"/>
  <c r="GJ746" i="49"/>
  <c r="GH746" i="49"/>
  <c r="GC746" i="49"/>
  <c r="GA746" i="49"/>
  <c r="FY746" i="49"/>
  <c r="FK746" i="49"/>
  <c r="FH746" i="49"/>
  <c r="FF746" i="49"/>
  <c r="FB746" i="49"/>
  <c r="FA746" i="49"/>
  <c r="ER746" i="49"/>
  <c r="EK746" i="49"/>
  <c r="EI746" i="49"/>
  <c r="EG746" i="49"/>
  <c r="EE746" i="49"/>
  <c r="EB746" i="49"/>
  <c r="DV746" i="49"/>
  <c r="DQ746" i="49"/>
  <c r="DO746" i="49"/>
  <c r="DM746" i="49"/>
  <c r="DK746" i="49"/>
  <c r="DI746" i="49"/>
  <c r="DG746" i="49"/>
  <c r="DE746" i="49"/>
  <c r="CW746" i="49"/>
  <c r="CU746" i="49"/>
  <c r="BY746" i="49"/>
  <c r="BT746" i="49"/>
  <c r="BP746" i="49"/>
  <c r="BO746" i="49"/>
  <c r="BI746" i="49"/>
  <c r="BG746" i="49"/>
  <c r="BE746" i="49"/>
  <c r="BA746" i="49"/>
  <c r="AY746" i="49"/>
  <c r="AR746" i="49"/>
  <c r="AQ746" i="49"/>
  <c r="AP746" i="49"/>
  <c r="AO746" i="49"/>
  <c r="AN746" i="49"/>
  <c r="AM746" i="49"/>
  <c r="AK746" i="49"/>
  <c r="AJ746" i="49"/>
  <c r="AC746" i="49"/>
  <c r="AB746" i="49"/>
  <c r="AA746" i="49"/>
  <c r="X746" i="49"/>
  <c r="W746" i="49"/>
  <c r="V746" i="49"/>
  <c r="U746" i="49"/>
  <c r="T746" i="49"/>
  <c r="S746" i="49"/>
  <c r="R746" i="49"/>
  <c r="Q746" i="49"/>
  <c r="P746" i="49"/>
  <c r="O746" i="49"/>
  <c r="N746" i="49"/>
  <c r="M746" i="49"/>
  <c r="L746" i="49"/>
  <c r="K746" i="49"/>
  <c r="J746" i="49"/>
  <c r="I746" i="49"/>
  <c r="H746" i="49"/>
  <c r="G746" i="49"/>
  <c r="F746" i="49"/>
  <c r="E746" i="49"/>
  <c r="C746" i="49"/>
  <c r="B746" i="49"/>
  <c r="FX746" i="49" s="1"/>
  <c r="GN745" i="49"/>
  <c r="GL745" i="49"/>
  <c r="GJ745" i="49"/>
  <c r="GH745" i="49"/>
  <c r="GC745" i="49"/>
  <c r="GA745" i="49"/>
  <c r="FY745" i="49"/>
  <c r="FK745" i="49"/>
  <c r="FH745" i="49"/>
  <c r="FF745" i="49"/>
  <c r="FB745" i="49"/>
  <c r="FA745" i="49"/>
  <c r="ER745" i="49"/>
  <c r="EK745" i="49"/>
  <c r="EI745" i="49"/>
  <c r="EG745" i="49"/>
  <c r="EE745" i="49"/>
  <c r="EB745" i="49"/>
  <c r="DV745" i="49"/>
  <c r="DQ745" i="49"/>
  <c r="DO745" i="49"/>
  <c r="DM745" i="49"/>
  <c r="DK745" i="49"/>
  <c r="DI745" i="49"/>
  <c r="DG745" i="49"/>
  <c r="DE745" i="49"/>
  <c r="CW745" i="49"/>
  <c r="CU745" i="49"/>
  <c r="BY745" i="49"/>
  <c r="BT745" i="49"/>
  <c r="BP745" i="49"/>
  <c r="BO745" i="49"/>
  <c r="BI745" i="49"/>
  <c r="BG745" i="49"/>
  <c r="BE745" i="49"/>
  <c r="BA745" i="49"/>
  <c r="AY745" i="49"/>
  <c r="AR745" i="49"/>
  <c r="AQ745" i="49"/>
  <c r="AP745" i="49"/>
  <c r="AO745" i="49"/>
  <c r="AN745" i="49"/>
  <c r="AM745" i="49"/>
  <c r="AK745" i="49"/>
  <c r="AJ745" i="49"/>
  <c r="AC745" i="49"/>
  <c r="AB745" i="49"/>
  <c r="AA745" i="49"/>
  <c r="X745" i="49"/>
  <c r="W745" i="49"/>
  <c r="V745" i="49"/>
  <c r="U745" i="49"/>
  <c r="T745" i="49"/>
  <c r="S745" i="49"/>
  <c r="R745" i="49"/>
  <c r="Q745" i="49"/>
  <c r="P745" i="49"/>
  <c r="O745" i="49"/>
  <c r="N745" i="49"/>
  <c r="M745" i="49"/>
  <c r="L745" i="49"/>
  <c r="K745" i="49"/>
  <c r="J745" i="49"/>
  <c r="I745" i="49"/>
  <c r="H745" i="49"/>
  <c r="G745" i="49"/>
  <c r="F745" i="49"/>
  <c r="E745" i="49"/>
  <c r="C745" i="49"/>
  <c r="B745" i="49"/>
  <c r="FX745" i="49" s="1"/>
  <c r="GN744" i="49"/>
  <c r="GL744" i="49"/>
  <c r="GJ744" i="49"/>
  <c r="GH744" i="49"/>
  <c r="GC744" i="49"/>
  <c r="GA744" i="49"/>
  <c r="FY744" i="49"/>
  <c r="FK744" i="49"/>
  <c r="FH744" i="49"/>
  <c r="FF744" i="49"/>
  <c r="FB744" i="49"/>
  <c r="FA744" i="49"/>
  <c r="ER744" i="49"/>
  <c r="EK744" i="49"/>
  <c r="EI744" i="49"/>
  <c r="EG744" i="49"/>
  <c r="EE744" i="49"/>
  <c r="EB744" i="49"/>
  <c r="DV744" i="49"/>
  <c r="DQ744" i="49"/>
  <c r="DO744" i="49"/>
  <c r="DM744" i="49"/>
  <c r="DK744" i="49"/>
  <c r="DI744" i="49"/>
  <c r="DG744" i="49"/>
  <c r="DE744" i="49"/>
  <c r="CW744" i="49"/>
  <c r="CU744" i="49"/>
  <c r="BY744" i="49"/>
  <c r="BT744" i="49"/>
  <c r="BP744" i="49"/>
  <c r="BO744" i="49"/>
  <c r="BI744" i="49"/>
  <c r="BG744" i="49"/>
  <c r="BE744" i="49"/>
  <c r="BA744" i="49"/>
  <c r="AY744" i="49"/>
  <c r="AR744" i="49"/>
  <c r="AQ744" i="49"/>
  <c r="AP744" i="49"/>
  <c r="AO744" i="49"/>
  <c r="AN744" i="49"/>
  <c r="AM744" i="49"/>
  <c r="AK744" i="49"/>
  <c r="AJ744" i="49"/>
  <c r="AC744" i="49"/>
  <c r="AB744" i="49"/>
  <c r="AA744" i="49"/>
  <c r="X744" i="49"/>
  <c r="W744" i="49"/>
  <c r="V744" i="49"/>
  <c r="U744" i="49"/>
  <c r="T744" i="49"/>
  <c r="S744" i="49"/>
  <c r="R744" i="49"/>
  <c r="Q744" i="49"/>
  <c r="P744" i="49"/>
  <c r="O744" i="49"/>
  <c r="N744" i="49"/>
  <c r="M744" i="49"/>
  <c r="L744" i="49"/>
  <c r="K744" i="49"/>
  <c r="J744" i="49"/>
  <c r="I744" i="49"/>
  <c r="H744" i="49"/>
  <c r="G744" i="49"/>
  <c r="F744" i="49"/>
  <c r="E744" i="49"/>
  <c r="C744" i="49"/>
  <c r="B744" i="49"/>
  <c r="FX744" i="49" s="1"/>
  <c r="GN743" i="49"/>
  <c r="GL743" i="49"/>
  <c r="GJ743" i="49"/>
  <c r="GH743" i="49"/>
  <c r="GC743" i="49"/>
  <c r="GA743" i="49"/>
  <c r="FY743" i="49"/>
  <c r="FK743" i="49"/>
  <c r="FH743" i="49"/>
  <c r="FF743" i="49"/>
  <c r="FB743" i="49"/>
  <c r="FA743" i="49"/>
  <c r="ER743" i="49"/>
  <c r="EK743" i="49"/>
  <c r="EI743" i="49"/>
  <c r="EG743" i="49"/>
  <c r="EE743" i="49"/>
  <c r="EB743" i="49"/>
  <c r="DV743" i="49"/>
  <c r="DQ743" i="49"/>
  <c r="DO743" i="49"/>
  <c r="DM743" i="49"/>
  <c r="DK743" i="49"/>
  <c r="DI743" i="49"/>
  <c r="DG743" i="49"/>
  <c r="DE743" i="49"/>
  <c r="CW743" i="49"/>
  <c r="CU743" i="49"/>
  <c r="BY743" i="49"/>
  <c r="BT743" i="49"/>
  <c r="BP743" i="49"/>
  <c r="BO743" i="49"/>
  <c r="BI743" i="49"/>
  <c r="BG743" i="49"/>
  <c r="BE743" i="49"/>
  <c r="BA743" i="49"/>
  <c r="AY743" i="49"/>
  <c r="AR743" i="49"/>
  <c r="AQ743" i="49"/>
  <c r="AP743" i="49"/>
  <c r="AO743" i="49"/>
  <c r="AN743" i="49"/>
  <c r="AM743" i="49"/>
  <c r="AK743" i="49"/>
  <c r="AJ743" i="49"/>
  <c r="AC743" i="49"/>
  <c r="AB743" i="49"/>
  <c r="AA743" i="49"/>
  <c r="X743" i="49"/>
  <c r="W743" i="49"/>
  <c r="V743" i="49"/>
  <c r="U743" i="49"/>
  <c r="T743" i="49"/>
  <c r="S743" i="49"/>
  <c r="R743" i="49"/>
  <c r="Q743" i="49"/>
  <c r="P743" i="49"/>
  <c r="O743" i="49"/>
  <c r="N743" i="49"/>
  <c r="M743" i="49"/>
  <c r="L743" i="49"/>
  <c r="K743" i="49"/>
  <c r="J743" i="49"/>
  <c r="I743" i="49"/>
  <c r="H743" i="49"/>
  <c r="G743" i="49"/>
  <c r="F743" i="49"/>
  <c r="E743" i="49"/>
  <c r="C743" i="49"/>
  <c r="B743" i="49"/>
  <c r="FX743" i="49" s="1"/>
  <c r="GN742" i="49"/>
  <c r="GL742" i="49"/>
  <c r="GJ742" i="49"/>
  <c r="GH742" i="49"/>
  <c r="GC742" i="49"/>
  <c r="GA742" i="49"/>
  <c r="FY742" i="49"/>
  <c r="FK742" i="49"/>
  <c r="FH742" i="49"/>
  <c r="FF742" i="49"/>
  <c r="FB742" i="49"/>
  <c r="FA742" i="49"/>
  <c r="ER742" i="49"/>
  <c r="EK742" i="49"/>
  <c r="EI742" i="49"/>
  <c r="EG742" i="49"/>
  <c r="EE742" i="49"/>
  <c r="EB742" i="49"/>
  <c r="DV742" i="49"/>
  <c r="DQ742" i="49"/>
  <c r="DO742" i="49"/>
  <c r="DM742" i="49"/>
  <c r="DK742" i="49"/>
  <c r="DI742" i="49"/>
  <c r="DG742" i="49"/>
  <c r="DE742" i="49"/>
  <c r="CW742" i="49"/>
  <c r="CU742" i="49"/>
  <c r="BY742" i="49"/>
  <c r="BT742" i="49"/>
  <c r="BP742" i="49"/>
  <c r="BO742" i="49"/>
  <c r="BI742" i="49"/>
  <c r="BG742" i="49"/>
  <c r="BE742" i="49"/>
  <c r="BA742" i="49"/>
  <c r="AY742" i="49"/>
  <c r="AR742" i="49"/>
  <c r="AQ742" i="49"/>
  <c r="AP742" i="49"/>
  <c r="AO742" i="49"/>
  <c r="AN742" i="49"/>
  <c r="AM742" i="49"/>
  <c r="AK742" i="49"/>
  <c r="AJ742" i="49"/>
  <c r="AC742" i="49"/>
  <c r="AB742" i="49"/>
  <c r="AA742" i="49"/>
  <c r="X742" i="49"/>
  <c r="W742" i="49"/>
  <c r="V742" i="49"/>
  <c r="U742" i="49"/>
  <c r="T742" i="49"/>
  <c r="S742" i="49"/>
  <c r="R742" i="49"/>
  <c r="Q742" i="49"/>
  <c r="P742" i="49"/>
  <c r="O742" i="49"/>
  <c r="N742" i="49"/>
  <c r="M742" i="49"/>
  <c r="L742" i="49"/>
  <c r="K742" i="49"/>
  <c r="J742" i="49"/>
  <c r="I742" i="49"/>
  <c r="H742" i="49"/>
  <c r="G742" i="49"/>
  <c r="F742" i="49"/>
  <c r="E742" i="49"/>
  <c r="C742" i="49"/>
  <c r="B742" i="49"/>
  <c r="FQ742" i="49" s="1"/>
  <c r="GN741" i="49"/>
  <c r="GL741" i="49"/>
  <c r="GJ741" i="49"/>
  <c r="GH741" i="49"/>
  <c r="GC741" i="49"/>
  <c r="GA741" i="49"/>
  <c r="FY741" i="49"/>
  <c r="FK741" i="49"/>
  <c r="FH741" i="49"/>
  <c r="FF741" i="49"/>
  <c r="FB741" i="49"/>
  <c r="FA741" i="49"/>
  <c r="ER741" i="49"/>
  <c r="EK741" i="49"/>
  <c r="EI741" i="49"/>
  <c r="EG741" i="49"/>
  <c r="EE741" i="49"/>
  <c r="EB741" i="49"/>
  <c r="DV741" i="49"/>
  <c r="DQ741" i="49"/>
  <c r="DO741" i="49"/>
  <c r="DM741" i="49"/>
  <c r="DK741" i="49"/>
  <c r="DI741" i="49"/>
  <c r="DG741" i="49"/>
  <c r="DE741" i="49"/>
  <c r="CW741" i="49"/>
  <c r="CU741" i="49"/>
  <c r="BY741" i="49"/>
  <c r="BT741" i="49"/>
  <c r="BP741" i="49"/>
  <c r="BO741" i="49"/>
  <c r="BI741" i="49"/>
  <c r="BG741" i="49"/>
  <c r="BE741" i="49"/>
  <c r="BA741" i="49"/>
  <c r="AY741" i="49"/>
  <c r="AR741" i="49"/>
  <c r="AQ741" i="49"/>
  <c r="AP741" i="49"/>
  <c r="AO741" i="49"/>
  <c r="AN741" i="49"/>
  <c r="AM741" i="49"/>
  <c r="AK741" i="49"/>
  <c r="AJ741" i="49"/>
  <c r="AC741" i="49"/>
  <c r="AB741" i="49"/>
  <c r="AA741" i="49"/>
  <c r="X741" i="49"/>
  <c r="W741" i="49"/>
  <c r="V741" i="49"/>
  <c r="U741" i="49"/>
  <c r="T741" i="49"/>
  <c r="S741" i="49"/>
  <c r="R741" i="49"/>
  <c r="Q741" i="49"/>
  <c r="P741" i="49"/>
  <c r="O741" i="49"/>
  <c r="N741" i="49"/>
  <c r="M741" i="49"/>
  <c r="L741" i="49"/>
  <c r="K741" i="49"/>
  <c r="J741" i="49"/>
  <c r="I741" i="49"/>
  <c r="H741" i="49"/>
  <c r="G741" i="49"/>
  <c r="F741" i="49"/>
  <c r="E741" i="49"/>
  <c r="C741" i="49"/>
  <c r="B741" i="49"/>
  <c r="FX741" i="49" s="1"/>
  <c r="GN740" i="49"/>
  <c r="GL740" i="49"/>
  <c r="GJ740" i="49"/>
  <c r="GH740" i="49"/>
  <c r="GC740" i="49"/>
  <c r="GA740" i="49"/>
  <c r="FY740" i="49"/>
  <c r="FK740" i="49"/>
  <c r="FH740" i="49"/>
  <c r="FF740" i="49"/>
  <c r="FB740" i="49"/>
  <c r="FA740" i="49"/>
  <c r="ER740" i="49"/>
  <c r="EK740" i="49"/>
  <c r="EI740" i="49"/>
  <c r="EG740" i="49"/>
  <c r="EE740" i="49"/>
  <c r="EB740" i="49"/>
  <c r="DV740" i="49"/>
  <c r="DQ740" i="49"/>
  <c r="DO740" i="49"/>
  <c r="DM740" i="49"/>
  <c r="DK740" i="49"/>
  <c r="DI740" i="49"/>
  <c r="DG740" i="49"/>
  <c r="DE740" i="49"/>
  <c r="CW740" i="49"/>
  <c r="CU740" i="49"/>
  <c r="BY740" i="49"/>
  <c r="BT740" i="49"/>
  <c r="BP740" i="49"/>
  <c r="BO740" i="49"/>
  <c r="BI740" i="49"/>
  <c r="BG740" i="49"/>
  <c r="BE740" i="49"/>
  <c r="BA740" i="49"/>
  <c r="AY740" i="49"/>
  <c r="AR740" i="49"/>
  <c r="AQ740" i="49"/>
  <c r="AP740" i="49"/>
  <c r="AO740" i="49"/>
  <c r="AN740" i="49"/>
  <c r="AM740" i="49"/>
  <c r="AK740" i="49"/>
  <c r="AJ740" i="49"/>
  <c r="AC740" i="49"/>
  <c r="AB740" i="49"/>
  <c r="AA740" i="49"/>
  <c r="X740" i="49"/>
  <c r="W740" i="49"/>
  <c r="V740" i="49"/>
  <c r="U740" i="49"/>
  <c r="T740" i="49"/>
  <c r="S740" i="49"/>
  <c r="R740" i="49"/>
  <c r="Q740" i="49"/>
  <c r="P740" i="49"/>
  <c r="O740" i="49"/>
  <c r="N740" i="49"/>
  <c r="M740" i="49"/>
  <c r="L740" i="49"/>
  <c r="K740" i="49"/>
  <c r="J740" i="49"/>
  <c r="I740" i="49"/>
  <c r="H740" i="49"/>
  <c r="G740" i="49"/>
  <c r="F740" i="49"/>
  <c r="E740" i="49"/>
  <c r="C740" i="49"/>
  <c r="B740" i="49"/>
  <c r="FX740" i="49" s="1"/>
  <c r="GN739" i="49"/>
  <c r="GL739" i="49"/>
  <c r="GJ739" i="49"/>
  <c r="GH739" i="49"/>
  <c r="GC739" i="49"/>
  <c r="GA739" i="49"/>
  <c r="FY739" i="49"/>
  <c r="FK739" i="49"/>
  <c r="FH739" i="49"/>
  <c r="FF739" i="49"/>
  <c r="FB739" i="49"/>
  <c r="FA739" i="49"/>
  <c r="ER739" i="49"/>
  <c r="EK739" i="49"/>
  <c r="EI739" i="49"/>
  <c r="EG739" i="49"/>
  <c r="EE739" i="49"/>
  <c r="EB739" i="49"/>
  <c r="DV739" i="49"/>
  <c r="DQ739" i="49"/>
  <c r="DO739" i="49"/>
  <c r="DM739" i="49"/>
  <c r="DK739" i="49"/>
  <c r="DI739" i="49"/>
  <c r="DG739" i="49"/>
  <c r="DE739" i="49"/>
  <c r="CW739" i="49"/>
  <c r="CU739" i="49"/>
  <c r="BY739" i="49"/>
  <c r="BT739" i="49"/>
  <c r="BP739" i="49"/>
  <c r="BO739" i="49"/>
  <c r="BI739" i="49"/>
  <c r="BG739" i="49"/>
  <c r="BE739" i="49"/>
  <c r="BA739" i="49"/>
  <c r="AY739" i="49"/>
  <c r="AR739" i="49"/>
  <c r="AQ739" i="49"/>
  <c r="AP739" i="49"/>
  <c r="AO739" i="49"/>
  <c r="AN739" i="49"/>
  <c r="AM739" i="49"/>
  <c r="AK739" i="49"/>
  <c r="AJ739" i="49"/>
  <c r="AC739" i="49"/>
  <c r="AB739" i="49"/>
  <c r="AA739" i="49"/>
  <c r="X739" i="49"/>
  <c r="W739" i="49"/>
  <c r="V739" i="49"/>
  <c r="U739" i="49"/>
  <c r="T739" i="49"/>
  <c r="S739" i="49"/>
  <c r="R739" i="49"/>
  <c r="Q739" i="49"/>
  <c r="P739" i="49"/>
  <c r="O739" i="49"/>
  <c r="N739" i="49"/>
  <c r="M739" i="49"/>
  <c r="L739" i="49"/>
  <c r="K739" i="49"/>
  <c r="J739" i="49"/>
  <c r="I739" i="49"/>
  <c r="H739" i="49"/>
  <c r="G739" i="49"/>
  <c r="F739" i="49"/>
  <c r="E739" i="49"/>
  <c r="C739" i="49"/>
  <c r="B739" i="49"/>
  <c r="FX739" i="49" s="1"/>
  <c r="GN738" i="49"/>
  <c r="GL738" i="49"/>
  <c r="GJ738" i="49"/>
  <c r="GH738" i="49"/>
  <c r="GC738" i="49"/>
  <c r="GA738" i="49"/>
  <c r="FY738" i="49"/>
  <c r="FK738" i="49"/>
  <c r="FH738" i="49"/>
  <c r="FF738" i="49"/>
  <c r="FB738" i="49"/>
  <c r="FA738" i="49"/>
  <c r="ER738" i="49"/>
  <c r="EK738" i="49"/>
  <c r="EI738" i="49"/>
  <c r="EG738" i="49"/>
  <c r="EE738" i="49"/>
  <c r="EB738" i="49"/>
  <c r="DV738" i="49"/>
  <c r="DQ738" i="49"/>
  <c r="DO738" i="49"/>
  <c r="DM738" i="49"/>
  <c r="DK738" i="49"/>
  <c r="DI738" i="49"/>
  <c r="DG738" i="49"/>
  <c r="DE738" i="49"/>
  <c r="CW738" i="49"/>
  <c r="CU738" i="49"/>
  <c r="BY738" i="49"/>
  <c r="BT738" i="49"/>
  <c r="BP738" i="49"/>
  <c r="BO738" i="49"/>
  <c r="BI738" i="49"/>
  <c r="BG738" i="49"/>
  <c r="BE738" i="49"/>
  <c r="BA738" i="49"/>
  <c r="AY738" i="49"/>
  <c r="AR738" i="49"/>
  <c r="AQ738" i="49"/>
  <c r="AP738" i="49"/>
  <c r="AO738" i="49"/>
  <c r="AN738" i="49"/>
  <c r="AM738" i="49"/>
  <c r="AK738" i="49"/>
  <c r="AJ738" i="49"/>
  <c r="AC738" i="49"/>
  <c r="AB738" i="49"/>
  <c r="AA738" i="49"/>
  <c r="X738" i="49"/>
  <c r="W738" i="49"/>
  <c r="V738" i="49"/>
  <c r="U738" i="49"/>
  <c r="T738" i="49"/>
  <c r="S738" i="49"/>
  <c r="R738" i="49"/>
  <c r="Q738" i="49"/>
  <c r="P738" i="49"/>
  <c r="O738" i="49"/>
  <c r="N738" i="49"/>
  <c r="M738" i="49"/>
  <c r="L738" i="49"/>
  <c r="K738" i="49"/>
  <c r="J738" i="49"/>
  <c r="I738" i="49"/>
  <c r="H738" i="49"/>
  <c r="G738" i="49"/>
  <c r="F738" i="49"/>
  <c r="E738" i="49"/>
  <c r="C738" i="49"/>
  <c r="B738" i="49"/>
  <c r="FX738" i="49" s="1"/>
  <c r="GN737" i="49"/>
  <c r="GL737" i="49"/>
  <c r="GJ737" i="49"/>
  <c r="GH737" i="49"/>
  <c r="GC737" i="49"/>
  <c r="GA737" i="49"/>
  <c r="FY737" i="49"/>
  <c r="FK737" i="49"/>
  <c r="FH737" i="49"/>
  <c r="FF737" i="49"/>
  <c r="FB737" i="49"/>
  <c r="FA737" i="49"/>
  <c r="ER737" i="49"/>
  <c r="EK737" i="49"/>
  <c r="EI737" i="49"/>
  <c r="EG737" i="49"/>
  <c r="EE737" i="49"/>
  <c r="EB737" i="49"/>
  <c r="DV737" i="49"/>
  <c r="DQ737" i="49"/>
  <c r="DO737" i="49"/>
  <c r="DM737" i="49"/>
  <c r="DK737" i="49"/>
  <c r="DI737" i="49"/>
  <c r="DG737" i="49"/>
  <c r="DE737" i="49"/>
  <c r="CW737" i="49"/>
  <c r="CU737" i="49"/>
  <c r="BY737" i="49"/>
  <c r="BT737" i="49"/>
  <c r="BP737" i="49"/>
  <c r="BO737" i="49"/>
  <c r="BI737" i="49"/>
  <c r="BG737" i="49"/>
  <c r="BE737" i="49"/>
  <c r="BA737" i="49"/>
  <c r="AY737" i="49"/>
  <c r="AR737" i="49"/>
  <c r="AQ737" i="49"/>
  <c r="AP737" i="49"/>
  <c r="AO737" i="49"/>
  <c r="AN737" i="49"/>
  <c r="AM737" i="49"/>
  <c r="AK737" i="49"/>
  <c r="AJ737" i="49"/>
  <c r="AC737" i="49"/>
  <c r="AB737" i="49"/>
  <c r="AA737" i="49"/>
  <c r="X737" i="49"/>
  <c r="W737" i="49"/>
  <c r="V737" i="49"/>
  <c r="U737" i="49"/>
  <c r="T737" i="49"/>
  <c r="S737" i="49"/>
  <c r="R737" i="49"/>
  <c r="Q737" i="49"/>
  <c r="P737" i="49"/>
  <c r="O737" i="49"/>
  <c r="N737" i="49"/>
  <c r="M737" i="49"/>
  <c r="L737" i="49"/>
  <c r="K737" i="49"/>
  <c r="J737" i="49"/>
  <c r="I737" i="49"/>
  <c r="H737" i="49"/>
  <c r="G737" i="49"/>
  <c r="F737" i="49"/>
  <c r="E737" i="49"/>
  <c r="C737" i="49"/>
  <c r="B737" i="49"/>
  <c r="FX737" i="49" s="1"/>
  <c r="GN736" i="49"/>
  <c r="GL736" i="49"/>
  <c r="GJ736" i="49"/>
  <c r="GH736" i="49"/>
  <c r="GC736" i="49"/>
  <c r="GA736" i="49"/>
  <c r="FY736" i="49"/>
  <c r="FK736" i="49"/>
  <c r="FH736" i="49"/>
  <c r="FF736" i="49"/>
  <c r="FB736" i="49"/>
  <c r="FA736" i="49"/>
  <c r="ER736" i="49"/>
  <c r="EK736" i="49"/>
  <c r="EI736" i="49"/>
  <c r="EG736" i="49"/>
  <c r="EE736" i="49"/>
  <c r="EB736" i="49"/>
  <c r="DV736" i="49"/>
  <c r="DQ736" i="49"/>
  <c r="DO736" i="49"/>
  <c r="DM736" i="49"/>
  <c r="DK736" i="49"/>
  <c r="DI736" i="49"/>
  <c r="DG736" i="49"/>
  <c r="DE736" i="49"/>
  <c r="CW736" i="49"/>
  <c r="CU736" i="49"/>
  <c r="BY736" i="49"/>
  <c r="BT736" i="49"/>
  <c r="BP736" i="49"/>
  <c r="BO736" i="49"/>
  <c r="BI736" i="49"/>
  <c r="BG736" i="49"/>
  <c r="BE736" i="49"/>
  <c r="BA736" i="49"/>
  <c r="AY736" i="49"/>
  <c r="AR736" i="49"/>
  <c r="AQ736" i="49"/>
  <c r="AP736" i="49"/>
  <c r="AO736" i="49"/>
  <c r="AN736" i="49"/>
  <c r="AM736" i="49"/>
  <c r="AK736" i="49"/>
  <c r="AJ736" i="49"/>
  <c r="AC736" i="49"/>
  <c r="AB736" i="49"/>
  <c r="AA736" i="49"/>
  <c r="X736" i="49"/>
  <c r="W736" i="49"/>
  <c r="V736" i="49"/>
  <c r="U736" i="49"/>
  <c r="T736" i="49"/>
  <c r="S736" i="49"/>
  <c r="R736" i="49"/>
  <c r="Q736" i="49"/>
  <c r="P736" i="49"/>
  <c r="O736" i="49"/>
  <c r="N736" i="49"/>
  <c r="M736" i="49"/>
  <c r="L736" i="49"/>
  <c r="K736" i="49"/>
  <c r="J736" i="49"/>
  <c r="I736" i="49"/>
  <c r="H736" i="49"/>
  <c r="G736" i="49"/>
  <c r="F736" i="49"/>
  <c r="E736" i="49"/>
  <c r="C736" i="49"/>
  <c r="B736" i="49"/>
  <c r="FX736" i="49" s="1"/>
  <c r="GN735" i="49"/>
  <c r="GL735" i="49"/>
  <c r="GJ735" i="49"/>
  <c r="GH735" i="49"/>
  <c r="GC735" i="49"/>
  <c r="GA735" i="49"/>
  <c r="FY735" i="49"/>
  <c r="FK735" i="49"/>
  <c r="FH735" i="49"/>
  <c r="FF735" i="49"/>
  <c r="FB735" i="49"/>
  <c r="FA735" i="49"/>
  <c r="ER735" i="49"/>
  <c r="EK735" i="49"/>
  <c r="EI735" i="49"/>
  <c r="EG735" i="49"/>
  <c r="EE735" i="49"/>
  <c r="EB735" i="49"/>
  <c r="DV735" i="49"/>
  <c r="DQ735" i="49"/>
  <c r="DO735" i="49"/>
  <c r="DM735" i="49"/>
  <c r="DK735" i="49"/>
  <c r="DI735" i="49"/>
  <c r="DG735" i="49"/>
  <c r="DE735" i="49"/>
  <c r="CW735" i="49"/>
  <c r="CU735" i="49"/>
  <c r="BY735" i="49"/>
  <c r="BT735" i="49"/>
  <c r="BP735" i="49"/>
  <c r="BO735" i="49"/>
  <c r="BI735" i="49"/>
  <c r="BG735" i="49"/>
  <c r="BE735" i="49"/>
  <c r="BA735" i="49"/>
  <c r="AY735" i="49"/>
  <c r="AR735" i="49"/>
  <c r="AQ735" i="49"/>
  <c r="AP735" i="49"/>
  <c r="AO735" i="49"/>
  <c r="AN735" i="49"/>
  <c r="AM735" i="49"/>
  <c r="AK735" i="49"/>
  <c r="AJ735" i="49"/>
  <c r="AC735" i="49"/>
  <c r="AB735" i="49"/>
  <c r="AA735" i="49"/>
  <c r="X735" i="49"/>
  <c r="W735" i="49"/>
  <c r="V735" i="49"/>
  <c r="U735" i="49"/>
  <c r="T735" i="49"/>
  <c r="S735" i="49"/>
  <c r="R735" i="49"/>
  <c r="Q735" i="49"/>
  <c r="P735" i="49"/>
  <c r="O735" i="49"/>
  <c r="N735" i="49"/>
  <c r="M735" i="49"/>
  <c r="L735" i="49"/>
  <c r="K735" i="49"/>
  <c r="J735" i="49"/>
  <c r="I735" i="49"/>
  <c r="H735" i="49"/>
  <c r="G735" i="49"/>
  <c r="F735" i="49"/>
  <c r="E735" i="49"/>
  <c r="C735" i="49"/>
  <c r="B735" i="49"/>
  <c r="FX735" i="49" s="1"/>
  <c r="GN734" i="49"/>
  <c r="GL734" i="49"/>
  <c r="GJ734" i="49"/>
  <c r="GH734" i="49"/>
  <c r="GC734" i="49"/>
  <c r="GA734" i="49"/>
  <c r="FY734" i="49"/>
  <c r="FK734" i="49"/>
  <c r="FH734" i="49"/>
  <c r="FF734" i="49"/>
  <c r="FB734" i="49"/>
  <c r="FA734" i="49"/>
  <c r="ER734" i="49"/>
  <c r="EK734" i="49"/>
  <c r="EI734" i="49"/>
  <c r="EG734" i="49"/>
  <c r="EE734" i="49"/>
  <c r="EB734" i="49"/>
  <c r="DV734" i="49"/>
  <c r="DQ734" i="49"/>
  <c r="DO734" i="49"/>
  <c r="DM734" i="49"/>
  <c r="DK734" i="49"/>
  <c r="DI734" i="49"/>
  <c r="DG734" i="49"/>
  <c r="DE734" i="49"/>
  <c r="CW734" i="49"/>
  <c r="CU734" i="49"/>
  <c r="BY734" i="49"/>
  <c r="BT734" i="49"/>
  <c r="BP734" i="49"/>
  <c r="BO734" i="49"/>
  <c r="BI734" i="49"/>
  <c r="BG734" i="49"/>
  <c r="BE734" i="49"/>
  <c r="BA734" i="49"/>
  <c r="AY734" i="49"/>
  <c r="AR734" i="49"/>
  <c r="AQ734" i="49"/>
  <c r="AP734" i="49"/>
  <c r="AO734" i="49"/>
  <c r="AN734" i="49"/>
  <c r="AM734" i="49"/>
  <c r="AK734" i="49"/>
  <c r="AJ734" i="49"/>
  <c r="AC734" i="49"/>
  <c r="AB734" i="49"/>
  <c r="AA734" i="49"/>
  <c r="X734" i="49"/>
  <c r="W734" i="49"/>
  <c r="V734" i="49"/>
  <c r="U734" i="49"/>
  <c r="T734" i="49"/>
  <c r="S734" i="49"/>
  <c r="R734" i="49"/>
  <c r="Q734" i="49"/>
  <c r="P734" i="49"/>
  <c r="O734" i="49"/>
  <c r="N734" i="49"/>
  <c r="M734" i="49"/>
  <c r="L734" i="49"/>
  <c r="K734" i="49"/>
  <c r="J734" i="49"/>
  <c r="I734" i="49"/>
  <c r="H734" i="49"/>
  <c r="G734" i="49"/>
  <c r="F734" i="49"/>
  <c r="E734" i="49"/>
  <c r="C734" i="49"/>
  <c r="B734" i="49"/>
  <c r="FX734" i="49" s="1"/>
  <c r="GN733" i="49"/>
  <c r="GL733" i="49"/>
  <c r="GJ733" i="49"/>
  <c r="GH733" i="49"/>
  <c r="GC733" i="49"/>
  <c r="GA733" i="49"/>
  <c r="FY733" i="49"/>
  <c r="FK733" i="49"/>
  <c r="FH733" i="49"/>
  <c r="FF733" i="49"/>
  <c r="FB733" i="49"/>
  <c r="FA733" i="49"/>
  <c r="ER733" i="49"/>
  <c r="EK733" i="49"/>
  <c r="EI733" i="49"/>
  <c r="EG733" i="49"/>
  <c r="EE733" i="49"/>
  <c r="EB733" i="49"/>
  <c r="DV733" i="49"/>
  <c r="DQ733" i="49"/>
  <c r="DO733" i="49"/>
  <c r="DM733" i="49"/>
  <c r="DK733" i="49"/>
  <c r="DI733" i="49"/>
  <c r="DG733" i="49"/>
  <c r="DE733" i="49"/>
  <c r="CW733" i="49"/>
  <c r="CU733" i="49"/>
  <c r="BY733" i="49"/>
  <c r="BT733" i="49"/>
  <c r="BP733" i="49"/>
  <c r="BO733" i="49"/>
  <c r="BI733" i="49"/>
  <c r="BG733" i="49"/>
  <c r="BE733" i="49"/>
  <c r="BA733" i="49"/>
  <c r="AY733" i="49"/>
  <c r="AR733" i="49"/>
  <c r="AQ733" i="49"/>
  <c r="AP733" i="49"/>
  <c r="AO733" i="49"/>
  <c r="AN733" i="49"/>
  <c r="AM733" i="49"/>
  <c r="AK733" i="49"/>
  <c r="AJ733" i="49"/>
  <c r="AC733" i="49"/>
  <c r="AB733" i="49"/>
  <c r="AA733" i="49"/>
  <c r="X733" i="49"/>
  <c r="W733" i="49"/>
  <c r="V733" i="49"/>
  <c r="U733" i="49"/>
  <c r="T733" i="49"/>
  <c r="S733" i="49"/>
  <c r="R733" i="49"/>
  <c r="Q733" i="49"/>
  <c r="P733" i="49"/>
  <c r="O733" i="49"/>
  <c r="N733" i="49"/>
  <c r="M733" i="49"/>
  <c r="L733" i="49"/>
  <c r="K733" i="49"/>
  <c r="J733" i="49"/>
  <c r="I733" i="49"/>
  <c r="H733" i="49"/>
  <c r="G733" i="49"/>
  <c r="F733" i="49"/>
  <c r="E733" i="49"/>
  <c r="C733" i="49"/>
  <c r="B733" i="49"/>
  <c r="FX733" i="49" s="1"/>
  <c r="GN732" i="49"/>
  <c r="GL732" i="49"/>
  <c r="GJ732" i="49"/>
  <c r="GH732" i="49"/>
  <c r="GC732" i="49"/>
  <c r="GA732" i="49"/>
  <c r="FY732" i="49"/>
  <c r="FK732" i="49"/>
  <c r="FH732" i="49"/>
  <c r="FF732" i="49"/>
  <c r="FB732" i="49"/>
  <c r="FA732" i="49"/>
  <c r="ER732" i="49"/>
  <c r="EK732" i="49"/>
  <c r="EI732" i="49"/>
  <c r="EG732" i="49"/>
  <c r="EE732" i="49"/>
  <c r="EB732" i="49"/>
  <c r="DV732" i="49"/>
  <c r="DQ732" i="49"/>
  <c r="DO732" i="49"/>
  <c r="DM732" i="49"/>
  <c r="DK732" i="49"/>
  <c r="DI732" i="49"/>
  <c r="DG732" i="49"/>
  <c r="DE732" i="49"/>
  <c r="CW732" i="49"/>
  <c r="CU732" i="49"/>
  <c r="BY732" i="49"/>
  <c r="BT732" i="49"/>
  <c r="BP732" i="49"/>
  <c r="BO732" i="49"/>
  <c r="BI732" i="49"/>
  <c r="BG732" i="49"/>
  <c r="BE732" i="49"/>
  <c r="BA732" i="49"/>
  <c r="AY732" i="49"/>
  <c r="AR732" i="49"/>
  <c r="AQ732" i="49"/>
  <c r="AP732" i="49"/>
  <c r="AO732" i="49"/>
  <c r="AN732" i="49"/>
  <c r="AM732" i="49"/>
  <c r="AK732" i="49"/>
  <c r="AJ732" i="49"/>
  <c r="AC732" i="49"/>
  <c r="AB732" i="49"/>
  <c r="AA732" i="49"/>
  <c r="X732" i="49"/>
  <c r="W732" i="49"/>
  <c r="V732" i="49"/>
  <c r="U732" i="49"/>
  <c r="T732" i="49"/>
  <c r="S732" i="49"/>
  <c r="R732" i="49"/>
  <c r="Q732" i="49"/>
  <c r="P732" i="49"/>
  <c r="O732" i="49"/>
  <c r="N732" i="49"/>
  <c r="M732" i="49"/>
  <c r="L732" i="49"/>
  <c r="K732" i="49"/>
  <c r="J732" i="49"/>
  <c r="I732" i="49"/>
  <c r="H732" i="49"/>
  <c r="G732" i="49"/>
  <c r="F732" i="49"/>
  <c r="E732" i="49"/>
  <c r="C732" i="49"/>
  <c r="B732" i="49"/>
  <c r="FX732" i="49" s="1"/>
  <c r="GN731" i="49"/>
  <c r="GL731" i="49"/>
  <c r="GJ731" i="49"/>
  <c r="GH731" i="49"/>
  <c r="GC731" i="49"/>
  <c r="GA731" i="49"/>
  <c r="FY731" i="49"/>
  <c r="FK731" i="49"/>
  <c r="FH731" i="49"/>
  <c r="FF731" i="49"/>
  <c r="FB731" i="49"/>
  <c r="FA731" i="49"/>
  <c r="ER731" i="49"/>
  <c r="EK731" i="49"/>
  <c r="EI731" i="49"/>
  <c r="EG731" i="49"/>
  <c r="EE731" i="49"/>
  <c r="EB731" i="49"/>
  <c r="DV731" i="49"/>
  <c r="DQ731" i="49"/>
  <c r="DO731" i="49"/>
  <c r="DM731" i="49"/>
  <c r="DK731" i="49"/>
  <c r="DI731" i="49"/>
  <c r="DG731" i="49"/>
  <c r="DE731" i="49"/>
  <c r="CW731" i="49"/>
  <c r="CU731" i="49"/>
  <c r="BY731" i="49"/>
  <c r="BT731" i="49"/>
  <c r="BP731" i="49"/>
  <c r="BO731" i="49"/>
  <c r="BI731" i="49"/>
  <c r="BG731" i="49"/>
  <c r="BE731" i="49"/>
  <c r="BA731" i="49"/>
  <c r="AY731" i="49"/>
  <c r="AR731" i="49"/>
  <c r="AQ731" i="49"/>
  <c r="AP731" i="49"/>
  <c r="AO731" i="49"/>
  <c r="AN731" i="49"/>
  <c r="AM731" i="49"/>
  <c r="AK731" i="49"/>
  <c r="AJ731" i="49"/>
  <c r="AC731" i="49"/>
  <c r="AB731" i="49"/>
  <c r="AA731" i="49"/>
  <c r="X731" i="49"/>
  <c r="W731" i="49"/>
  <c r="V731" i="49"/>
  <c r="U731" i="49"/>
  <c r="T731" i="49"/>
  <c r="S731" i="49"/>
  <c r="R731" i="49"/>
  <c r="Q731" i="49"/>
  <c r="P731" i="49"/>
  <c r="O731" i="49"/>
  <c r="N731" i="49"/>
  <c r="M731" i="49"/>
  <c r="L731" i="49"/>
  <c r="K731" i="49"/>
  <c r="J731" i="49"/>
  <c r="I731" i="49"/>
  <c r="H731" i="49"/>
  <c r="G731" i="49"/>
  <c r="F731" i="49"/>
  <c r="E731" i="49"/>
  <c r="C731" i="49"/>
  <c r="B731" i="49"/>
  <c r="FX731" i="49" s="1"/>
  <c r="GN730" i="49"/>
  <c r="GL730" i="49"/>
  <c r="GJ730" i="49"/>
  <c r="GH730" i="49"/>
  <c r="GC730" i="49"/>
  <c r="GA730" i="49"/>
  <c r="FY730" i="49"/>
  <c r="FK730" i="49"/>
  <c r="FH730" i="49"/>
  <c r="FF730" i="49"/>
  <c r="FB730" i="49"/>
  <c r="FA730" i="49"/>
  <c r="ER730" i="49"/>
  <c r="EK730" i="49"/>
  <c r="EI730" i="49"/>
  <c r="EG730" i="49"/>
  <c r="EE730" i="49"/>
  <c r="EB730" i="49"/>
  <c r="DV730" i="49"/>
  <c r="DQ730" i="49"/>
  <c r="DO730" i="49"/>
  <c r="DM730" i="49"/>
  <c r="DK730" i="49"/>
  <c r="DI730" i="49"/>
  <c r="DG730" i="49"/>
  <c r="DE730" i="49"/>
  <c r="CW730" i="49"/>
  <c r="CU730" i="49"/>
  <c r="BY730" i="49"/>
  <c r="BT730" i="49"/>
  <c r="BP730" i="49"/>
  <c r="BO730" i="49"/>
  <c r="BI730" i="49"/>
  <c r="BG730" i="49"/>
  <c r="BE730" i="49"/>
  <c r="BA730" i="49"/>
  <c r="AY730" i="49"/>
  <c r="AR730" i="49"/>
  <c r="AQ730" i="49"/>
  <c r="AP730" i="49"/>
  <c r="AO730" i="49"/>
  <c r="AN730" i="49"/>
  <c r="AM730" i="49"/>
  <c r="AK730" i="49"/>
  <c r="AJ730" i="49"/>
  <c r="AC730" i="49"/>
  <c r="AB730" i="49"/>
  <c r="AA730" i="49"/>
  <c r="X730" i="49"/>
  <c r="W730" i="49"/>
  <c r="V730" i="49"/>
  <c r="U730" i="49"/>
  <c r="T730" i="49"/>
  <c r="S730" i="49"/>
  <c r="R730" i="49"/>
  <c r="Q730" i="49"/>
  <c r="P730" i="49"/>
  <c r="O730" i="49"/>
  <c r="N730" i="49"/>
  <c r="M730" i="49"/>
  <c r="L730" i="49"/>
  <c r="K730" i="49"/>
  <c r="J730" i="49"/>
  <c r="I730" i="49"/>
  <c r="H730" i="49"/>
  <c r="G730" i="49"/>
  <c r="F730" i="49"/>
  <c r="E730" i="49"/>
  <c r="C730" i="49"/>
  <c r="B730" i="49"/>
  <c r="FX730" i="49" s="1"/>
  <c r="GN729" i="49"/>
  <c r="GL729" i="49"/>
  <c r="GJ729" i="49"/>
  <c r="GH729" i="49"/>
  <c r="GC729" i="49"/>
  <c r="GA729" i="49"/>
  <c r="FY729" i="49"/>
  <c r="FK729" i="49"/>
  <c r="FH729" i="49"/>
  <c r="FF729" i="49"/>
  <c r="FB729" i="49"/>
  <c r="FA729" i="49"/>
  <c r="ER729" i="49"/>
  <c r="EK729" i="49"/>
  <c r="EI729" i="49"/>
  <c r="EG729" i="49"/>
  <c r="EE729" i="49"/>
  <c r="EB729" i="49"/>
  <c r="DV729" i="49"/>
  <c r="DQ729" i="49"/>
  <c r="DO729" i="49"/>
  <c r="DM729" i="49"/>
  <c r="DK729" i="49"/>
  <c r="DI729" i="49"/>
  <c r="DG729" i="49"/>
  <c r="DE729" i="49"/>
  <c r="CW729" i="49"/>
  <c r="CU729" i="49"/>
  <c r="BY729" i="49"/>
  <c r="BT729" i="49"/>
  <c r="BP729" i="49"/>
  <c r="BO729" i="49"/>
  <c r="BI729" i="49"/>
  <c r="BG729" i="49"/>
  <c r="BE729" i="49"/>
  <c r="BA729" i="49"/>
  <c r="AY729" i="49"/>
  <c r="AR729" i="49"/>
  <c r="AQ729" i="49"/>
  <c r="AP729" i="49"/>
  <c r="AO729" i="49"/>
  <c r="AN729" i="49"/>
  <c r="AM729" i="49"/>
  <c r="AK729" i="49"/>
  <c r="AJ729" i="49"/>
  <c r="AC729" i="49"/>
  <c r="AB729" i="49"/>
  <c r="AA729" i="49"/>
  <c r="X729" i="49"/>
  <c r="W729" i="49"/>
  <c r="V729" i="49"/>
  <c r="U729" i="49"/>
  <c r="T729" i="49"/>
  <c r="S729" i="49"/>
  <c r="R729" i="49"/>
  <c r="Q729" i="49"/>
  <c r="P729" i="49"/>
  <c r="O729" i="49"/>
  <c r="N729" i="49"/>
  <c r="M729" i="49"/>
  <c r="L729" i="49"/>
  <c r="K729" i="49"/>
  <c r="J729" i="49"/>
  <c r="I729" i="49"/>
  <c r="H729" i="49"/>
  <c r="G729" i="49"/>
  <c r="F729" i="49"/>
  <c r="E729" i="49"/>
  <c r="C729" i="49"/>
  <c r="B729" i="49"/>
  <c r="FX729" i="49" s="1"/>
  <c r="GN728" i="49"/>
  <c r="GL728" i="49"/>
  <c r="GJ728" i="49"/>
  <c r="GH728" i="49"/>
  <c r="GC728" i="49"/>
  <c r="GA728" i="49"/>
  <c r="FY728" i="49"/>
  <c r="FK728" i="49"/>
  <c r="FH728" i="49"/>
  <c r="FF728" i="49"/>
  <c r="FB728" i="49"/>
  <c r="FA728" i="49"/>
  <c r="ER728" i="49"/>
  <c r="EK728" i="49"/>
  <c r="EI728" i="49"/>
  <c r="EG728" i="49"/>
  <c r="EE728" i="49"/>
  <c r="EB728" i="49"/>
  <c r="DV728" i="49"/>
  <c r="DQ728" i="49"/>
  <c r="DO728" i="49"/>
  <c r="DM728" i="49"/>
  <c r="DK728" i="49"/>
  <c r="DI728" i="49"/>
  <c r="DG728" i="49"/>
  <c r="DE728" i="49"/>
  <c r="CW728" i="49"/>
  <c r="CU728" i="49"/>
  <c r="BY728" i="49"/>
  <c r="BT728" i="49"/>
  <c r="BP728" i="49"/>
  <c r="BO728" i="49"/>
  <c r="BI728" i="49"/>
  <c r="BG728" i="49"/>
  <c r="BE728" i="49"/>
  <c r="BA728" i="49"/>
  <c r="AY728" i="49"/>
  <c r="AR728" i="49"/>
  <c r="AQ728" i="49"/>
  <c r="AP728" i="49"/>
  <c r="AO728" i="49"/>
  <c r="AN728" i="49"/>
  <c r="AM728" i="49"/>
  <c r="AK728" i="49"/>
  <c r="AJ728" i="49"/>
  <c r="AC728" i="49"/>
  <c r="AB728" i="49"/>
  <c r="AA728" i="49"/>
  <c r="X728" i="49"/>
  <c r="W728" i="49"/>
  <c r="V728" i="49"/>
  <c r="U728" i="49"/>
  <c r="T728" i="49"/>
  <c r="S728" i="49"/>
  <c r="R728" i="49"/>
  <c r="Q728" i="49"/>
  <c r="P728" i="49"/>
  <c r="O728" i="49"/>
  <c r="N728" i="49"/>
  <c r="M728" i="49"/>
  <c r="L728" i="49"/>
  <c r="K728" i="49"/>
  <c r="J728" i="49"/>
  <c r="I728" i="49"/>
  <c r="H728" i="49"/>
  <c r="G728" i="49"/>
  <c r="F728" i="49"/>
  <c r="E728" i="49"/>
  <c r="C728" i="49"/>
  <c r="B728" i="49"/>
  <c r="FX728" i="49" s="1"/>
  <c r="GN727" i="49"/>
  <c r="GL727" i="49"/>
  <c r="GJ727" i="49"/>
  <c r="GH727" i="49"/>
  <c r="GC727" i="49"/>
  <c r="GA727" i="49"/>
  <c r="FY727" i="49"/>
  <c r="FK727" i="49"/>
  <c r="FH727" i="49"/>
  <c r="FF727" i="49"/>
  <c r="FB727" i="49"/>
  <c r="FA727" i="49"/>
  <c r="ER727" i="49"/>
  <c r="EK727" i="49"/>
  <c r="EI727" i="49"/>
  <c r="EG727" i="49"/>
  <c r="EE727" i="49"/>
  <c r="EB727" i="49"/>
  <c r="DV727" i="49"/>
  <c r="DQ727" i="49"/>
  <c r="DO727" i="49"/>
  <c r="DM727" i="49"/>
  <c r="DK727" i="49"/>
  <c r="DI727" i="49"/>
  <c r="DG727" i="49"/>
  <c r="DE727" i="49"/>
  <c r="CW727" i="49"/>
  <c r="CU727" i="49"/>
  <c r="BY727" i="49"/>
  <c r="BT727" i="49"/>
  <c r="BP727" i="49"/>
  <c r="BO727" i="49"/>
  <c r="BI727" i="49"/>
  <c r="BG727" i="49"/>
  <c r="BE727" i="49"/>
  <c r="BA727" i="49"/>
  <c r="AY727" i="49"/>
  <c r="AR727" i="49"/>
  <c r="AQ727" i="49"/>
  <c r="AP727" i="49"/>
  <c r="AO727" i="49"/>
  <c r="AN727" i="49"/>
  <c r="AM727" i="49"/>
  <c r="AK727" i="49"/>
  <c r="AJ727" i="49"/>
  <c r="AC727" i="49"/>
  <c r="AB727" i="49"/>
  <c r="AA727" i="49"/>
  <c r="X727" i="49"/>
  <c r="W727" i="49"/>
  <c r="V727" i="49"/>
  <c r="U727" i="49"/>
  <c r="T727" i="49"/>
  <c r="S727" i="49"/>
  <c r="R727" i="49"/>
  <c r="Q727" i="49"/>
  <c r="P727" i="49"/>
  <c r="O727" i="49"/>
  <c r="N727" i="49"/>
  <c r="M727" i="49"/>
  <c r="L727" i="49"/>
  <c r="K727" i="49"/>
  <c r="J727" i="49"/>
  <c r="I727" i="49"/>
  <c r="H727" i="49"/>
  <c r="G727" i="49"/>
  <c r="F727" i="49"/>
  <c r="E727" i="49"/>
  <c r="C727" i="49"/>
  <c r="B727" i="49"/>
  <c r="FX727" i="49" s="1"/>
  <c r="GN726" i="49"/>
  <c r="GL726" i="49"/>
  <c r="GJ726" i="49"/>
  <c r="GH726" i="49"/>
  <c r="GC726" i="49"/>
  <c r="GA726" i="49"/>
  <c r="FY726" i="49"/>
  <c r="FK726" i="49"/>
  <c r="FH726" i="49"/>
  <c r="FF726" i="49"/>
  <c r="FB726" i="49"/>
  <c r="FA726" i="49"/>
  <c r="ER726" i="49"/>
  <c r="EK726" i="49"/>
  <c r="EI726" i="49"/>
  <c r="EG726" i="49"/>
  <c r="EE726" i="49"/>
  <c r="EB726" i="49"/>
  <c r="DV726" i="49"/>
  <c r="DQ726" i="49"/>
  <c r="DO726" i="49"/>
  <c r="DM726" i="49"/>
  <c r="DK726" i="49"/>
  <c r="DI726" i="49"/>
  <c r="DG726" i="49"/>
  <c r="DE726" i="49"/>
  <c r="CW726" i="49"/>
  <c r="CU726" i="49"/>
  <c r="BY726" i="49"/>
  <c r="BT726" i="49"/>
  <c r="BP726" i="49"/>
  <c r="BO726" i="49"/>
  <c r="BI726" i="49"/>
  <c r="BG726" i="49"/>
  <c r="BE726" i="49"/>
  <c r="BA726" i="49"/>
  <c r="AY726" i="49"/>
  <c r="AR726" i="49"/>
  <c r="AQ726" i="49"/>
  <c r="AP726" i="49"/>
  <c r="AO726" i="49"/>
  <c r="AN726" i="49"/>
  <c r="AM726" i="49"/>
  <c r="AK726" i="49"/>
  <c r="AJ726" i="49"/>
  <c r="AC726" i="49"/>
  <c r="AB726" i="49"/>
  <c r="AA726" i="49"/>
  <c r="X726" i="49"/>
  <c r="W726" i="49"/>
  <c r="V726" i="49"/>
  <c r="U726" i="49"/>
  <c r="T726" i="49"/>
  <c r="S726" i="49"/>
  <c r="R726" i="49"/>
  <c r="Q726" i="49"/>
  <c r="P726" i="49"/>
  <c r="O726" i="49"/>
  <c r="N726" i="49"/>
  <c r="M726" i="49"/>
  <c r="L726" i="49"/>
  <c r="K726" i="49"/>
  <c r="J726" i="49"/>
  <c r="I726" i="49"/>
  <c r="H726" i="49"/>
  <c r="G726" i="49"/>
  <c r="F726" i="49"/>
  <c r="E726" i="49"/>
  <c r="C726" i="49"/>
  <c r="B726" i="49"/>
  <c r="FX726" i="49" s="1"/>
  <c r="GN725" i="49"/>
  <c r="GL725" i="49"/>
  <c r="GJ725" i="49"/>
  <c r="GH725" i="49"/>
  <c r="GC725" i="49"/>
  <c r="GA725" i="49"/>
  <c r="FY725" i="49"/>
  <c r="FK725" i="49"/>
  <c r="FH725" i="49"/>
  <c r="FF725" i="49"/>
  <c r="FB725" i="49"/>
  <c r="FA725" i="49"/>
  <c r="ER725" i="49"/>
  <c r="EK725" i="49"/>
  <c r="EI725" i="49"/>
  <c r="EG725" i="49"/>
  <c r="EE725" i="49"/>
  <c r="EB725" i="49"/>
  <c r="DV725" i="49"/>
  <c r="DQ725" i="49"/>
  <c r="DO725" i="49"/>
  <c r="DM725" i="49"/>
  <c r="DK725" i="49"/>
  <c r="DI725" i="49"/>
  <c r="DG725" i="49"/>
  <c r="DE725" i="49"/>
  <c r="CW725" i="49"/>
  <c r="CU725" i="49"/>
  <c r="BY725" i="49"/>
  <c r="BT725" i="49"/>
  <c r="BP725" i="49"/>
  <c r="BO725" i="49"/>
  <c r="BI725" i="49"/>
  <c r="BG725" i="49"/>
  <c r="BE725" i="49"/>
  <c r="BA725" i="49"/>
  <c r="AY725" i="49"/>
  <c r="AR725" i="49"/>
  <c r="AQ725" i="49"/>
  <c r="AP725" i="49"/>
  <c r="AO725" i="49"/>
  <c r="AN725" i="49"/>
  <c r="AM725" i="49"/>
  <c r="AK725" i="49"/>
  <c r="AJ725" i="49"/>
  <c r="AC725" i="49"/>
  <c r="AB725" i="49"/>
  <c r="AA725" i="49"/>
  <c r="X725" i="49"/>
  <c r="W725" i="49"/>
  <c r="V725" i="49"/>
  <c r="U725" i="49"/>
  <c r="T725" i="49"/>
  <c r="S725" i="49"/>
  <c r="R725" i="49"/>
  <c r="Q725" i="49"/>
  <c r="P725" i="49"/>
  <c r="O725" i="49"/>
  <c r="N725" i="49"/>
  <c r="M725" i="49"/>
  <c r="L725" i="49"/>
  <c r="K725" i="49"/>
  <c r="J725" i="49"/>
  <c r="I725" i="49"/>
  <c r="H725" i="49"/>
  <c r="G725" i="49"/>
  <c r="F725" i="49"/>
  <c r="E725" i="49"/>
  <c r="C725" i="49"/>
  <c r="B725" i="49"/>
  <c r="FX725" i="49" s="1"/>
  <c r="GN724" i="49"/>
  <c r="GL724" i="49"/>
  <c r="GJ724" i="49"/>
  <c r="GH724" i="49"/>
  <c r="GC724" i="49"/>
  <c r="GA724" i="49"/>
  <c r="FY724" i="49"/>
  <c r="FK724" i="49"/>
  <c r="FH724" i="49"/>
  <c r="FF724" i="49"/>
  <c r="FB724" i="49"/>
  <c r="FA724" i="49"/>
  <c r="ER724" i="49"/>
  <c r="EK724" i="49"/>
  <c r="EI724" i="49"/>
  <c r="EG724" i="49"/>
  <c r="EE724" i="49"/>
  <c r="EB724" i="49"/>
  <c r="DV724" i="49"/>
  <c r="DQ724" i="49"/>
  <c r="DO724" i="49"/>
  <c r="DM724" i="49"/>
  <c r="DK724" i="49"/>
  <c r="DI724" i="49"/>
  <c r="DG724" i="49"/>
  <c r="DE724" i="49"/>
  <c r="CW724" i="49"/>
  <c r="CU724" i="49"/>
  <c r="BY724" i="49"/>
  <c r="BT724" i="49"/>
  <c r="BP724" i="49"/>
  <c r="BO724" i="49"/>
  <c r="BI724" i="49"/>
  <c r="BG724" i="49"/>
  <c r="BE724" i="49"/>
  <c r="BA724" i="49"/>
  <c r="AY724" i="49"/>
  <c r="AR724" i="49"/>
  <c r="AQ724" i="49"/>
  <c r="AP724" i="49"/>
  <c r="AO724" i="49"/>
  <c r="AN724" i="49"/>
  <c r="AM724" i="49"/>
  <c r="AK724" i="49"/>
  <c r="AJ724" i="49"/>
  <c r="AC724" i="49"/>
  <c r="AB724" i="49"/>
  <c r="AA724" i="49"/>
  <c r="X724" i="49"/>
  <c r="W724" i="49"/>
  <c r="V724" i="49"/>
  <c r="U724" i="49"/>
  <c r="T724" i="49"/>
  <c r="S724" i="49"/>
  <c r="R724" i="49"/>
  <c r="Q724" i="49"/>
  <c r="P724" i="49"/>
  <c r="O724" i="49"/>
  <c r="N724" i="49"/>
  <c r="M724" i="49"/>
  <c r="L724" i="49"/>
  <c r="K724" i="49"/>
  <c r="J724" i="49"/>
  <c r="I724" i="49"/>
  <c r="H724" i="49"/>
  <c r="G724" i="49"/>
  <c r="F724" i="49"/>
  <c r="E724" i="49"/>
  <c r="C724" i="49"/>
  <c r="B724" i="49"/>
  <c r="FX724" i="49" s="1"/>
  <c r="GN723" i="49"/>
  <c r="GL723" i="49"/>
  <c r="GJ723" i="49"/>
  <c r="GH723" i="49"/>
  <c r="GC723" i="49"/>
  <c r="GA723" i="49"/>
  <c r="FY723" i="49"/>
  <c r="FK723" i="49"/>
  <c r="FH723" i="49"/>
  <c r="FF723" i="49"/>
  <c r="FB723" i="49"/>
  <c r="FA723" i="49"/>
  <c r="ER723" i="49"/>
  <c r="EK723" i="49"/>
  <c r="EI723" i="49"/>
  <c r="EG723" i="49"/>
  <c r="EE723" i="49"/>
  <c r="EB723" i="49"/>
  <c r="DV723" i="49"/>
  <c r="DQ723" i="49"/>
  <c r="DO723" i="49"/>
  <c r="DM723" i="49"/>
  <c r="DK723" i="49"/>
  <c r="DI723" i="49"/>
  <c r="DG723" i="49"/>
  <c r="DE723" i="49"/>
  <c r="CW723" i="49"/>
  <c r="CU723" i="49"/>
  <c r="BY723" i="49"/>
  <c r="BT723" i="49"/>
  <c r="BP723" i="49"/>
  <c r="BO723" i="49"/>
  <c r="BI723" i="49"/>
  <c r="BG723" i="49"/>
  <c r="BE723" i="49"/>
  <c r="BA723" i="49"/>
  <c r="AY723" i="49"/>
  <c r="AR723" i="49"/>
  <c r="AQ723" i="49"/>
  <c r="AP723" i="49"/>
  <c r="AO723" i="49"/>
  <c r="AN723" i="49"/>
  <c r="AM723" i="49"/>
  <c r="AK723" i="49"/>
  <c r="AJ723" i="49"/>
  <c r="AC723" i="49"/>
  <c r="AB723" i="49"/>
  <c r="AA723" i="49"/>
  <c r="X723" i="49"/>
  <c r="W723" i="49"/>
  <c r="V723" i="49"/>
  <c r="U723" i="49"/>
  <c r="T723" i="49"/>
  <c r="S723" i="49"/>
  <c r="R723" i="49"/>
  <c r="Q723" i="49"/>
  <c r="P723" i="49"/>
  <c r="O723" i="49"/>
  <c r="N723" i="49"/>
  <c r="M723" i="49"/>
  <c r="L723" i="49"/>
  <c r="K723" i="49"/>
  <c r="J723" i="49"/>
  <c r="I723" i="49"/>
  <c r="H723" i="49"/>
  <c r="G723" i="49"/>
  <c r="F723" i="49"/>
  <c r="E723" i="49"/>
  <c r="C723" i="49"/>
  <c r="B723" i="49"/>
  <c r="FX723" i="49" s="1"/>
  <c r="GN722" i="49"/>
  <c r="GL722" i="49"/>
  <c r="GJ722" i="49"/>
  <c r="GH722" i="49"/>
  <c r="GC722" i="49"/>
  <c r="GA722" i="49"/>
  <c r="FY722" i="49"/>
  <c r="FK722" i="49"/>
  <c r="FH722" i="49"/>
  <c r="FF722" i="49"/>
  <c r="FB722" i="49"/>
  <c r="FA722" i="49"/>
  <c r="ER722" i="49"/>
  <c r="EK722" i="49"/>
  <c r="EI722" i="49"/>
  <c r="EG722" i="49"/>
  <c r="EE722" i="49"/>
  <c r="EB722" i="49"/>
  <c r="DV722" i="49"/>
  <c r="DQ722" i="49"/>
  <c r="DO722" i="49"/>
  <c r="DM722" i="49"/>
  <c r="DK722" i="49"/>
  <c r="DI722" i="49"/>
  <c r="DG722" i="49"/>
  <c r="DE722" i="49"/>
  <c r="CW722" i="49"/>
  <c r="CU722" i="49"/>
  <c r="BY722" i="49"/>
  <c r="BT722" i="49"/>
  <c r="BP722" i="49"/>
  <c r="BO722" i="49"/>
  <c r="BI722" i="49"/>
  <c r="BG722" i="49"/>
  <c r="BE722" i="49"/>
  <c r="BA722" i="49"/>
  <c r="AY722" i="49"/>
  <c r="AR722" i="49"/>
  <c r="AQ722" i="49"/>
  <c r="AP722" i="49"/>
  <c r="AO722" i="49"/>
  <c r="AN722" i="49"/>
  <c r="AM722" i="49"/>
  <c r="AK722" i="49"/>
  <c r="AJ722" i="49"/>
  <c r="AC722" i="49"/>
  <c r="AB722" i="49"/>
  <c r="AA722" i="49"/>
  <c r="X722" i="49"/>
  <c r="W722" i="49"/>
  <c r="V722" i="49"/>
  <c r="U722" i="49"/>
  <c r="T722" i="49"/>
  <c r="S722" i="49"/>
  <c r="R722" i="49"/>
  <c r="Q722" i="49"/>
  <c r="P722" i="49"/>
  <c r="O722" i="49"/>
  <c r="N722" i="49"/>
  <c r="M722" i="49"/>
  <c r="L722" i="49"/>
  <c r="K722" i="49"/>
  <c r="J722" i="49"/>
  <c r="I722" i="49"/>
  <c r="H722" i="49"/>
  <c r="G722" i="49"/>
  <c r="F722" i="49"/>
  <c r="E722" i="49"/>
  <c r="C722" i="49"/>
  <c r="B722" i="49"/>
  <c r="FX722" i="49" s="1"/>
  <c r="GN721" i="49"/>
  <c r="GL721" i="49"/>
  <c r="GJ721" i="49"/>
  <c r="GH721" i="49"/>
  <c r="GC721" i="49"/>
  <c r="GA721" i="49"/>
  <c r="FY721" i="49"/>
  <c r="FK721" i="49"/>
  <c r="FH721" i="49"/>
  <c r="FF721" i="49"/>
  <c r="FB721" i="49"/>
  <c r="FA721" i="49"/>
  <c r="ER721" i="49"/>
  <c r="EK721" i="49"/>
  <c r="EI721" i="49"/>
  <c r="EG721" i="49"/>
  <c r="EE721" i="49"/>
  <c r="EB721" i="49"/>
  <c r="DV721" i="49"/>
  <c r="DQ721" i="49"/>
  <c r="DO721" i="49"/>
  <c r="DM721" i="49"/>
  <c r="DK721" i="49"/>
  <c r="DI721" i="49"/>
  <c r="DG721" i="49"/>
  <c r="DE721" i="49"/>
  <c r="CW721" i="49"/>
  <c r="CU721" i="49"/>
  <c r="BY721" i="49"/>
  <c r="BT721" i="49"/>
  <c r="BP721" i="49"/>
  <c r="BO721" i="49"/>
  <c r="BI721" i="49"/>
  <c r="BG721" i="49"/>
  <c r="BE721" i="49"/>
  <c r="BA721" i="49"/>
  <c r="AY721" i="49"/>
  <c r="AR721" i="49"/>
  <c r="AQ721" i="49"/>
  <c r="AP721" i="49"/>
  <c r="AO721" i="49"/>
  <c r="AN721" i="49"/>
  <c r="AM721" i="49"/>
  <c r="AK721" i="49"/>
  <c r="AJ721" i="49"/>
  <c r="AC721" i="49"/>
  <c r="AB721" i="49"/>
  <c r="AA721" i="49"/>
  <c r="X721" i="49"/>
  <c r="W721" i="49"/>
  <c r="V721" i="49"/>
  <c r="U721" i="49"/>
  <c r="T721" i="49"/>
  <c r="S721" i="49"/>
  <c r="R721" i="49"/>
  <c r="Q721" i="49"/>
  <c r="P721" i="49"/>
  <c r="O721" i="49"/>
  <c r="N721" i="49"/>
  <c r="M721" i="49"/>
  <c r="L721" i="49"/>
  <c r="K721" i="49"/>
  <c r="J721" i="49"/>
  <c r="I721" i="49"/>
  <c r="H721" i="49"/>
  <c r="G721" i="49"/>
  <c r="F721" i="49"/>
  <c r="E721" i="49"/>
  <c r="C721" i="49"/>
  <c r="B721" i="49"/>
  <c r="FX721" i="49" s="1"/>
  <c r="GN720" i="49"/>
  <c r="GL720" i="49"/>
  <c r="GJ720" i="49"/>
  <c r="GH720" i="49"/>
  <c r="GC720" i="49"/>
  <c r="GA720" i="49"/>
  <c r="FY720" i="49"/>
  <c r="FK720" i="49"/>
  <c r="FH720" i="49"/>
  <c r="FF720" i="49"/>
  <c r="FB720" i="49"/>
  <c r="FA720" i="49"/>
  <c r="ER720" i="49"/>
  <c r="EK720" i="49"/>
  <c r="EI720" i="49"/>
  <c r="EG720" i="49"/>
  <c r="EE720" i="49"/>
  <c r="EB720" i="49"/>
  <c r="DV720" i="49"/>
  <c r="DQ720" i="49"/>
  <c r="DO720" i="49"/>
  <c r="DM720" i="49"/>
  <c r="DK720" i="49"/>
  <c r="DI720" i="49"/>
  <c r="DG720" i="49"/>
  <c r="DE720" i="49"/>
  <c r="CW720" i="49"/>
  <c r="CU720" i="49"/>
  <c r="BY720" i="49"/>
  <c r="BT720" i="49"/>
  <c r="BP720" i="49"/>
  <c r="BO720" i="49"/>
  <c r="BI720" i="49"/>
  <c r="BG720" i="49"/>
  <c r="BE720" i="49"/>
  <c r="BA720" i="49"/>
  <c r="AY720" i="49"/>
  <c r="AR720" i="49"/>
  <c r="AQ720" i="49"/>
  <c r="AP720" i="49"/>
  <c r="AO720" i="49"/>
  <c r="AN720" i="49"/>
  <c r="AM720" i="49"/>
  <c r="AK720" i="49"/>
  <c r="AJ720" i="49"/>
  <c r="AC720" i="49"/>
  <c r="AB720" i="49"/>
  <c r="AA720" i="49"/>
  <c r="X720" i="49"/>
  <c r="W720" i="49"/>
  <c r="V720" i="49"/>
  <c r="U720" i="49"/>
  <c r="T720" i="49"/>
  <c r="S720" i="49"/>
  <c r="R720" i="49"/>
  <c r="Q720" i="49"/>
  <c r="P720" i="49"/>
  <c r="O720" i="49"/>
  <c r="N720" i="49"/>
  <c r="M720" i="49"/>
  <c r="L720" i="49"/>
  <c r="K720" i="49"/>
  <c r="J720" i="49"/>
  <c r="I720" i="49"/>
  <c r="H720" i="49"/>
  <c r="G720" i="49"/>
  <c r="F720" i="49"/>
  <c r="E720" i="49"/>
  <c r="C720" i="49"/>
  <c r="B720" i="49"/>
  <c r="FX720" i="49" s="1"/>
  <c r="GN719" i="49"/>
  <c r="GL719" i="49"/>
  <c r="GJ719" i="49"/>
  <c r="GH719" i="49"/>
  <c r="GC719" i="49"/>
  <c r="GA719" i="49"/>
  <c r="FY719" i="49"/>
  <c r="FK719" i="49"/>
  <c r="FH719" i="49"/>
  <c r="FF719" i="49"/>
  <c r="FB719" i="49"/>
  <c r="FA719" i="49"/>
  <c r="ER719" i="49"/>
  <c r="EK719" i="49"/>
  <c r="EI719" i="49"/>
  <c r="EG719" i="49"/>
  <c r="EE719" i="49"/>
  <c r="EB719" i="49"/>
  <c r="DV719" i="49"/>
  <c r="DQ719" i="49"/>
  <c r="DO719" i="49"/>
  <c r="DM719" i="49"/>
  <c r="DK719" i="49"/>
  <c r="DI719" i="49"/>
  <c r="DG719" i="49"/>
  <c r="DE719" i="49"/>
  <c r="CW719" i="49"/>
  <c r="CU719" i="49"/>
  <c r="BY719" i="49"/>
  <c r="BT719" i="49"/>
  <c r="BP719" i="49"/>
  <c r="BO719" i="49"/>
  <c r="BI719" i="49"/>
  <c r="BG719" i="49"/>
  <c r="BE719" i="49"/>
  <c r="BA719" i="49"/>
  <c r="AY719" i="49"/>
  <c r="AR719" i="49"/>
  <c r="AQ719" i="49"/>
  <c r="AP719" i="49"/>
  <c r="AO719" i="49"/>
  <c r="AN719" i="49"/>
  <c r="AM719" i="49"/>
  <c r="AK719" i="49"/>
  <c r="AJ719" i="49"/>
  <c r="AC719" i="49"/>
  <c r="AB719" i="49"/>
  <c r="AA719" i="49"/>
  <c r="X719" i="49"/>
  <c r="W719" i="49"/>
  <c r="V719" i="49"/>
  <c r="U719" i="49"/>
  <c r="T719" i="49"/>
  <c r="S719" i="49"/>
  <c r="R719" i="49"/>
  <c r="Q719" i="49"/>
  <c r="P719" i="49"/>
  <c r="O719" i="49"/>
  <c r="N719" i="49"/>
  <c r="M719" i="49"/>
  <c r="L719" i="49"/>
  <c r="K719" i="49"/>
  <c r="J719" i="49"/>
  <c r="I719" i="49"/>
  <c r="H719" i="49"/>
  <c r="G719" i="49"/>
  <c r="F719" i="49"/>
  <c r="E719" i="49"/>
  <c r="C719" i="49"/>
  <c r="B719" i="49"/>
  <c r="FX719" i="49" s="1"/>
  <c r="GN718" i="49"/>
  <c r="GL718" i="49"/>
  <c r="GJ718" i="49"/>
  <c r="GH718" i="49"/>
  <c r="GC718" i="49"/>
  <c r="GA718" i="49"/>
  <c r="FY718" i="49"/>
  <c r="FK718" i="49"/>
  <c r="FH718" i="49"/>
  <c r="FF718" i="49"/>
  <c r="FB718" i="49"/>
  <c r="FA718" i="49"/>
  <c r="ER718" i="49"/>
  <c r="EK718" i="49"/>
  <c r="EI718" i="49"/>
  <c r="EG718" i="49"/>
  <c r="EE718" i="49"/>
  <c r="EB718" i="49"/>
  <c r="DV718" i="49"/>
  <c r="DQ718" i="49"/>
  <c r="DO718" i="49"/>
  <c r="DM718" i="49"/>
  <c r="DK718" i="49"/>
  <c r="DI718" i="49"/>
  <c r="DG718" i="49"/>
  <c r="DE718" i="49"/>
  <c r="CW718" i="49"/>
  <c r="CU718" i="49"/>
  <c r="BY718" i="49"/>
  <c r="BT718" i="49"/>
  <c r="BP718" i="49"/>
  <c r="BO718" i="49"/>
  <c r="BI718" i="49"/>
  <c r="BG718" i="49"/>
  <c r="BE718" i="49"/>
  <c r="BA718" i="49"/>
  <c r="AY718" i="49"/>
  <c r="AR718" i="49"/>
  <c r="AQ718" i="49"/>
  <c r="AP718" i="49"/>
  <c r="AO718" i="49"/>
  <c r="AN718" i="49"/>
  <c r="AM718" i="49"/>
  <c r="AK718" i="49"/>
  <c r="AJ718" i="49"/>
  <c r="AC718" i="49"/>
  <c r="AB718" i="49"/>
  <c r="AA718" i="49"/>
  <c r="X718" i="49"/>
  <c r="W718" i="49"/>
  <c r="V718" i="49"/>
  <c r="U718" i="49"/>
  <c r="T718" i="49"/>
  <c r="S718" i="49"/>
  <c r="R718" i="49"/>
  <c r="Q718" i="49"/>
  <c r="P718" i="49"/>
  <c r="O718" i="49"/>
  <c r="N718" i="49"/>
  <c r="M718" i="49"/>
  <c r="L718" i="49"/>
  <c r="K718" i="49"/>
  <c r="J718" i="49"/>
  <c r="I718" i="49"/>
  <c r="H718" i="49"/>
  <c r="G718" i="49"/>
  <c r="F718" i="49"/>
  <c r="E718" i="49"/>
  <c r="C718" i="49"/>
  <c r="B718" i="49"/>
  <c r="FX718" i="49" s="1"/>
  <c r="GN717" i="49"/>
  <c r="GL717" i="49"/>
  <c r="GJ717" i="49"/>
  <c r="GH717" i="49"/>
  <c r="GC717" i="49"/>
  <c r="GA717" i="49"/>
  <c r="FY717" i="49"/>
  <c r="FK717" i="49"/>
  <c r="FH717" i="49"/>
  <c r="FF717" i="49"/>
  <c r="FB717" i="49"/>
  <c r="FA717" i="49"/>
  <c r="ER717" i="49"/>
  <c r="EK717" i="49"/>
  <c r="EI717" i="49"/>
  <c r="EG717" i="49"/>
  <c r="EE717" i="49"/>
  <c r="EB717" i="49"/>
  <c r="DV717" i="49"/>
  <c r="DQ717" i="49"/>
  <c r="DO717" i="49"/>
  <c r="DM717" i="49"/>
  <c r="DK717" i="49"/>
  <c r="DI717" i="49"/>
  <c r="DG717" i="49"/>
  <c r="DE717" i="49"/>
  <c r="CW717" i="49"/>
  <c r="CU717" i="49"/>
  <c r="BY717" i="49"/>
  <c r="BT717" i="49"/>
  <c r="BP717" i="49"/>
  <c r="BO717" i="49"/>
  <c r="BI717" i="49"/>
  <c r="BG717" i="49"/>
  <c r="BE717" i="49"/>
  <c r="BA717" i="49"/>
  <c r="AY717" i="49"/>
  <c r="AR717" i="49"/>
  <c r="AQ717" i="49"/>
  <c r="AP717" i="49"/>
  <c r="AO717" i="49"/>
  <c r="AN717" i="49"/>
  <c r="AM717" i="49"/>
  <c r="AK717" i="49"/>
  <c r="AJ717" i="49"/>
  <c r="AC717" i="49"/>
  <c r="AB717" i="49"/>
  <c r="AA717" i="49"/>
  <c r="X717" i="49"/>
  <c r="W717" i="49"/>
  <c r="V717" i="49"/>
  <c r="U717" i="49"/>
  <c r="T717" i="49"/>
  <c r="S717" i="49"/>
  <c r="R717" i="49"/>
  <c r="Q717" i="49"/>
  <c r="P717" i="49"/>
  <c r="O717" i="49"/>
  <c r="N717" i="49"/>
  <c r="M717" i="49"/>
  <c r="L717" i="49"/>
  <c r="K717" i="49"/>
  <c r="J717" i="49"/>
  <c r="I717" i="49"/>
  <c r="H717" i="49"/>
  <c r="G717" i="49"/>
  <c r="F717" i="49"/>
  <c r="E717" i="49"/>
  <c r="C717" i="49"/>
  <c r="B717" i="49"/>
  <c r="FX717" i="49" s="1"/>
  <c r="GN716" i="49"/>
  <c r="GL716" i="49"/>
  <c r="GJ716" i="49"/>
  <c r="GH716" i="49"/>
  <c r="GC716" i="49"/>
  <c r="GA716" i="49"/>
  <c r="FY716" i="49"/>
  <c r="FK716" i="49"/>
  <c r="FH716" i="49"/>
  <c r="FF716" i="49"/>
  <c r="FB716" i="49"/>
  <c r="FA716" i="49"/>
  <c r="ER716" i="49"/>
  <c r="EK716" i="49"/>
  <c r="EI716" i="49"/>
  <c r="EG716" i="49"/>
  <c r="EE716" i="49"/>
  <c r="EB716" i="49"/>
  <c r="DV716" i="49"/>
  <c r="DQ716" i="49"/>
  <c r="DO716" i="49"/>
  <c r="DM716" i="49"/>
  <c r="DK716" i="49"/>
  <c r="DI716" i="49"/>
  <c r="DG716" i="49"/>
  <c r="DE716" i="49"/>
  <c r="CW716" i="49"/>
  <c r="CU716" i="49"/>
  <c r="BY716" i="49"/>
  <c r="BT716" i="49"/>
  <c r="BP716" i="49"/>
  <c r="BO716" i="49"/>
  <c r="BI716" i="49"/>
  <c r="BG716" i="49"/>
  <c r="BE716" i="49"/>
  <c r="BA716" i="49"/>
  <c r="AY716" i="49"/>
  <c r="AR716" i="49"/>
  <c r="AQ716" i="49"/>
  <c r="AP716" i="49"/>
  <c r="AO716" i="49"/>
  <c r="AN716" i="49"/>
  <c r="AM716" i="49"/>
  <c r="AK716" i="49"/>
  <c r="AJ716" i="49"/>
  <c r="AC716" i="49"/>
  <c r="AB716" i="49"/>
  <c r="AA716" i="49"/>
  <c r="X716" i="49"/>
  <c r="W716" i="49"/>
  <c r="V716" i="49"/>
  <c r="U716" i="49"/>
  <c r="T716" i="49"/>
  <c r="S716" i="49"/>
  <c r="R716" i="49"/>
  <c r="Q716" i="49"/>
  <c r="P716" i="49"/>
  <c r="O716" i="49"/>
  <c r="N716" i="49"/>
  <c r="M716" i="49"/>
  <c r="L716" i="49"/>
  <c r="K716" i="49"/>
  <c r="J716" i="49"/>
  <c r="I716" i="49"/>
  <c r="H716" i="49"/>
  <c r="G716" i="49"/>
  <c r="F716" i="49"/>
  <c r="E716" i="49"/>
  <c r="C716" i="49"/>
  <c r="B716" i="49"/>
  <c r="FX716" i="49" s="1"/>
  <c r="GN715" i="49"/>
  <c r="GL715" i="49"/>
  <c r="GJ715" i="49"/>
  <c r="GH715" i="49"/>
  <c r="GC715" i="49"/>
  <c r="GA715" i="49"/>
  <c r="FY715" i="49"/>
  <c r="FK715" i="49"/>
  <c r="FH715" i="49"/>
  <c r="FF715" i="49"/>
  <c r="FB715" i="49"/>
  <c r="FA715" i="49"/>
  <c r="ER715" i="49"/>
  <c r="EK715" i="49"/>
  <c r="EI715" i="49"/>
  <c r="EG715" i="49"/>
  <c r="EE715" i="49"/>
  <c r="EB715" i="49"/>
  <c r="DV715" i="49"/>
  <c r="DQ715" i="49"/>
  <c r="DO715" i="49"/>
  <c r="DM715" i="49"/>
  <c r="DK715" i="49"/>
  <c r="DI715" i="49"/>
  <c r="DG715" i="49"/>
  <c r="DE715" i="49"/>
  <c r="CW715" i="49"/>
  <c r="CU715" i="49"/>
  <c r="BY715" i="49"/>
  <c r="BT715" i="49"/>
  <c r="BP715" i="49"/>
  <c r="BO715" i="49"/>
  <c r="BI715" i="49"/>
  <c r="BG715" i="49"/>
  <c r="BE715" i="49"/>
  <c r="BA715" i="49"/>
  <c r="AY715" i="49"/>
  <c r="AR715" i="49"/>
  <c r="AQ715" i="49"/>
  <c r="AP715" i="49"/>
  <c r="AO715" i="49"/>
  <c r="AN715" i="49"/>
  <c r="AM715" i="49"/>
  <c r="AK715" i="49"/>
  <c r="AJ715" i="49"/>
  <c r="AC715" i="49"/>
  <c r="AB715" i="49"/>
  <c r="AA715" i="49"/>
  <c r="X715" i="49"/>
  <c r="W715" i="49"/>
  <c r="V715" i="49"/>
  <c r="U715" i="49"/>
  <c r="T715" i="49"/>
  <c r="S715" i="49"/>
  <c r="R715" i="49"/>
  <c r="Q715" i="49"/>
  <c r="P715" i="49"/>
  <c r="O715" i="49"/>
  <c r="N715" i="49"/>
  <c r="M715" i="49"/>
  <c r="L715" i="49"/>
  <c r="K715" i="49"/>
  <c r="J715" i="49"/>
  <c r="I715" i="49"/>
  <c r="H715" i="49"/>
  <c r="G715" i="49"/>
  <c r="F715" i="49"/>
  <c r="E715" i="49"/>
  <c r="C715" i="49"/>
  <c r="B715" i="49"/>
  <c r="FX715" i="49" s="1"/>
  <c r="GN714" i="49"/>
  <c r="GL714" i="49"/>
  <c r="GJ714" i="49"/>
  <c r="GH714" i="49"/>
  <c r="GC714" i="49"/>
  <c r="GA714" i="49"/>
  <c r="FY714" i="49"/>
  <c r="FK714" i="49"/>
  <c r="FH714" i="49"/>
  <c r="FF714" i="49"/>
  <c r="FB714" i="49"/>
  <c r="FA714" i="49"/>
  <c r="ER714" i="49"/>
  <c r="EK714" i="49"/>
  <c r="EI714" i="49"/>
  <c r="EG714" i="49"/>
  <c r="EE714" i="49"/>
  <c r="EB714" i="49"/>
  <c r="DV714" i="49"/>
  <c r="DQ714" i="49"/>
  <c r="DO714" i="49"/>
  <c r="DM714" i="49"/>
  <c r="DK714" i="49"/>
  <c r="DI714" i="49"/>
  <c r="DG714" i="49"/>
  <c r="DE714" i="49"/>
  <c r="CW714" i="49"/>
  <c r="CU714" i="49"/>
  <c r="BY714" i="49"/>
  <c r="BT714" i="49"/>
  <c r="BP714" i="49"/>
  <c r="BO714" i="49"/>
  <c r="BI714" i="49"/>
  <c r="BG714" i="49"/>
  <c r="BE714" i="49"/>
  <c r="BA714" i="49"/>
  <c r="AY714" i="49"/>
  <c r="AR714" i="49"/>
  <c r="AQ714" i="49"/>
  <c r="AP714" i="49"/>
  <c r="AO714" i="49"/>
  <c r="AN714" i="49"/>
  <c r="AM714" i="49"/>
  <c r="AK714" i="49"/>
  <c r="AJ714" i="49"/>
  <c r="AC714" i="49"/>
  <c r="AB714" i="49"/>
  <c r="AA714" i="49"/>
  <c r="X714" i="49"/>
  <c r="W714" i="49"/>
  <c r="V714" i="49"/>
  <c r="U714" i="49"/>
  <c r="T714" i="49"/>
  <c r="S714" i="49"/>
  <c r="R714" i="49"/>
  <c r="Q714" i="49"/>
  <c r="P714" i="49"/>
  <c r="O714" i="49"/>
  <c r="N714" i="49"/>
  <c r="M714" i="49"/>
  <c r="L714" i="49"/>
  <c r="K714" i="49"/>
  <c r="J714" i="49"/>
  <c r="I714" i="49"/>
  <c r="H714" i="49"/>
  <c r="G714" i="49"/>
  <c r="F714" i="49"/>
  <c r="E714" i="49"/>
  <c r="C714" i="49"/>
  <c r="B714" i="49"/>
  <c r="FX714" i="49" s="1"/>
  <c r="GN713" i="49"/>
  <c r="GL713" i="49"/>
  <c r="GJ713" i="49"/>
  <c r="GH713" i="49"/>
  <c r="GC713" i="49"/>
  <c r="GA713" i="49"/>
  <c r="FY713" i="49"/>
  <c r="FK713" i="49"/>
  <c r="FH713" i="49"/>
  <c r="FF713" i="49"/>
  <c r="FB713" i="49"/>
  <c r="FA713" i="49"/>
  <c r="ER713" i="49"/>
  <c r="EK713" i="49"/>
  <c r="EI713" i="49"/>
  <c r="EG713" i="49"/>
  <c r="EE713" i="49"/>
  <c r="EB713" i="49"/>
  <c r="DV713" i="49"/>
  <c r="DQ713" i="49"/>
  <c r="DO713" i="49"/>
  <c r="DM713" i="49"/>
  <c r="DK713" i="49"/>
  <c r="DI713" i="49"/>
  <c r="DG713" i="49"/>
  <c r="DE713" i="49"/>
  <c r="CW713" i="49"/>
  <c r="CU713" i="49"/>
  <c r="BY713" i="49"/>
  <c r="BT713" i="49"/>
  <c r="BP713" i="49"/>
  <c r="BO713" i="49"/>
  <c r="BI713" i="49"/>
  <c r="BG713" i="49"/>
  <c r="BE713" i="49"/>
  <c r="BA713" i="49"/>
  <c r="AY713" i="49"/>
  <c r="AR713" i="49"/>
  <c r="AQ713" i="49"/>
  <c r="AP713" i="49"/>
  <c r="AO713" i="49"/>
  <c r="AN713" i="49"/>
  <c r="AM713" i="49"/>
  <c r="AK713" i="49"/>
  <c r="AJ713" i="49"/>
  <c r="AC713" i="49"/>
  <c r="AB713" i="49"/>
  <c r="AA713" i="49"/>
  <c r="X713" i="49"/>
  <c r="W713" i="49"/>
  <c r="V713" i="49"/>
  <c r="U713" i="49"/>
  <c r="T713" i="49"/>
  <c r="S713" i="49"/>
  <c r="R713" i="49"/>
  <c r="Q713" i="49"/>
  <c r="P713" i="49"/>
  <c r="O713" i="49"/>
  <c r="N713" i="49"/>
  <c r="M713" i="49"/>
  <c r="L713" i="49"/>
  <c r="K713" i="49"/>
  <c r="J713" i="49"/>
  <c r="I713" i="49"/>
  <c r="H713" i="49"/>
  <c r="G713" i="49"/>
  <c r="F713" i="49"/>
  <c r="E713" i="49"/>
  <c r="C713" i="49"/>
  <c r="B713" i="49"/>
  <c r="FX713" i="49" s="1"/>
  <c r="GN712" i="49"/>
  <c r="GL712" i="49"/>
  <c r="GJ712" i="49"/>
  <c r="GH712" i="49"/>
  <c r="GC712" i="49"/>
  <c r="GA712" i="49"/>
  <c r="FY712" i="49"/>
  <c r="FK712" i="49"/>
  <c r="FH712" i="49"/>
  <c r="FF712" i="49"/>
  <c r="FB712" i="49"/>
  <c r="FA712" i="49"/>
  <c r="ER712" i="49"/>
  <c r="EK712" i="49"/>
  <c r="EI712" i="49"/>
  <c r="EG712" i="49"/>
  <c r="EE712" i="49"/>
  <c r="EB712" i="49"/>
  <c r="DV712" i="49"/>
  <c r="DQ712" i="49"/>
  <c r="DO712" i="49"/>
  <c r="DM712" i="49"/>
  <c r="DK712" i="49"/>
  <c r="DI712" i="49"/>
  <c r="DG712" i="49"/>
  <c r="DE712" i="49"/>
  <c r="CW712" i="49"/>
  <c r="CU712" i="49"/>
  <c r="BY712" i="49"/>
  <c r="BT712" i="49"/>
  <c r="BP712" i="49"/>
  <c r="BO712" i="49"/>
  <c r="BI712" i="49"/>
  <c r="BG712" i="49"/>
  <c r="BE712" i="49"/>
  <c r="BA712" i="49"/>
  <c r="AY712" i="49"/>
  <c r="AR712" i="49"/>
  <c r="AQ712" i="49"/>
  <c r="AP712" i="49"/>
  <c r="AO712" i="49"/>
  <c r="AN712" i="49"/>
  <c r="AM712" i="49"/>
  <c r="AK712" i="49"/>
  <c r="AJ712" i="49"/>
  <c r="AC712" i="49"/>
  <c r="AB712" i="49"/>
  <c r="AA712" i="49"/>
  <c r="X712" i="49"/>
  <c r="W712" i="49"/>
  <c r="V712" i="49"/>
  <c r="U712" i="49"/>
  <c r="T712" i="49"/>
  <c r="S712" i="49"/>
  <c r="R712" i="49"/>
  <c r="Q712" i="49"/>
  <c r="P712" i="49"/>
  <c r="O712" i="49"/>
  <c r="N712" i="49"/>
  <c r="M712" i="49"/>
  <c r="L712" i="49"/>
  <c r="K712" i="49"/>
  <c r="J712" i="49"/>
  <c r="I712" i="49"/>
  <c r="H712" i="49"/>
  <c r="G712" i="49"/>
  <c r="F712" i="49"/>
  <c r="E712" i="49"/>
  <c r="C712" i="49"/>
  <c r="B712" i="49"/>
  <c r="FX712" i="49" s="1"/>
  <c r="GN711" i="49"/>
  <c r="GL711" i="49"/>
  <c r="GJ711" i="49"/>
  <c r="GH711" i="49"/>
  <c r="GC711" i="49"/>
  <c r="GA711" i="49"/>
  <c r="FY711" i="49"/>
  <c r="FK711" i="49"/>
  <c r="FH711" i="49"/>
  <c r="FF711" i="49"/>
  <c r="FB711" i="49"/>
  <c r="FA711" i="49"/>
  <c r="ER711" i="49"/>
  <c r="EK711" i="49"/>
  <c r="EI711" i="49"/>
  <c r="EG711" i="49"/>
  <c r="EE711" i="49"/>
  <c r="EB711" i="49"/>
  <c r="DV711" i="49"/>
  <c r="DQ711" i="49"/>
  <c r="DO711" i="49"/>
  <c r="DM711" i="49"/>
  <c r="DK711" i="49"/>
  <c r="DI711" i="49"/>
  <c r="DG711" i="49"/>
  <c r="DE711" i="49"/>
  <c r="CW711" i="49"/>
  <c r="CU711" i="49"/>
  <c r="BY711" i="49"/>
  <c r="BT711" i="49"/>
  <c r="BP711" i="49"/>
  <c r="BO711" i="49"/>
  <c r="BI711" i="49"/>
  <c r="BG711" i="49"/>
  <c r="BE711" i="49"/>
  <c r="BA711" i="49"/>
  <c r="AY711" i="49"/>
  <c r="AR711" i="49"/>
  <c r="AQ711" i="49"/>
  <c r="AP711" i="49"/>
  <c r="AO711" i="49"/>
  <c r="AN711" i="49"/>
  <c r="AM711" i="49"/>
  <c r="AK711" i="49"/>
  <c r="AJ711" i="49"/>
  <c r="AC711" i="49"/>
  <c r="AB711" i="49"/>
  <c r="AA711" i="49"/>
  <c r="X711" i="49"/>
  <c r="W711" i="49"/>
  <c r="V711" i="49"/>
  <c r="U711" i="49"/>
  <c r="T711" i="49"/>
  <c r="S711" i="49"/>
  <c r="R711" i="49"/>
  <c r="Q711" i="49"/>
  <c r="P711" i="49"/>
  <c r="O711" i="49"/>
  <c r="N711" i="49"/>
  <c r="M711" i="49"/>
  <c r="L711" i="49"/>
  <c r="K711" i="49"/>
  <c r="J711" i="49"/>
  <c r="I711" i="49"/>
  <c r="H711" i="49"/>
  <c r="G711" i="49"/>
  <c r="F711" i="49"/>
  <c r="E711" i="49"/>
  <c r="C711" i="49"/>
  <c r="B711" i="49"/>
  <c r="FX711" i="49" s="1"/>
  <c r="GN710" i="49"/>
  <c r="GL710" i="49"/>
  <c r="GJ710" i="49"/>
  <c r="GH710" i="49"/>
  <c r="GC710" i="49"/>
  <c r="GA710" i="49"/>
  <c r="FY710" i="49"/>
  <c r="FK710" i="49"/>
  <c r="FH710" i="49"/>
  <c r="FF710" i="49"/>
  <c r="FB710" i="49"/>
  <c r="FA710" i="49"/>
  <c r="ER710" i="49"/>
  <c r="EK710" i="49"/>
  <c r="EI710" i="49"/>
  <c r="EG710" i="49"/>
  <c r="EE710" i="49"/>
  <c r="EB710" i="49"/>
  <c r="DV710" i="49"/>
  <c r="DQ710" i="49"/>
  <c r="DO710" i="49"/>
  <c r="DM710" i="49"/>
  <c r="DK710" i="49"/>
  <c r="DI710" i="49"/>
  <c r="DG710" i="49"/>
  <c r="DE710" i="49"/>
  <c r="CW710" i="49"/>
  <c r="CU710" i="49"/>
  <c r="BY710" i="49"/>
  <c r="BT710" i="49"/>
  <c r="BP710" i="49"/>
  <c r="BO710" i="49"/>
  <c r="BI710" i="49"/>
  <c r="BG710" i="49"/>
  <c r="BE710" i="49"/>
  <c r="BA710" i="49"/>
  <c r="AY710" i="49"/>
  <c r="AR710" i="49"/>
  <c r="AQ710" i="49"/>
  <c r="AP710" i="49"/>
  <c r="AO710" i="49"/>
  <c r="AN710" i="49"/>
  <c r="AM710" i="49"/>
  <c r="AK710" i="49"/>
  <c r="AJ710" i="49"/>
  <c r="AC710" i="49"/>
  <c r="AB710" i="49"/>
  <c r="AA710" i="49"/>
  <c r="X710" i="49"/>
  <c r="W710" i="49"/>
  <c r="V710" i="49"/>
  <c r="U710" i="49"/>
  <c r="T710" i="49"/>
  <c r="S710" i="49"/>
  <c r="R710" i="49"/>
  <c r="Q710" i="49"/>
  <c r="P710" i="49"/>
  <c r="O710" i="49"/>
  <c r="N710" i="49"/>
  <c r="M710" i="49"/>
  <c r="L710" i="49"/>
  <c r="K710" i="49"/>
  <c r="J710" i="49"/>
  <c r="I710" i="49"/>
  <c r="H710" i="49"/>
  <c r="G710" i="49"/>
  <c r="F710" i="49"/>
  <c r="E710" i="49"/>
  <c r="C710" i="49"/>
  <c r="B710" i="49"/>
  <c r="FX710" i="49" s="1"/>
  <c r="GN709" i="49"/>
  <c r="GL709" i="49"/>
  <c r="GJ709" i="49"/>
  <c r="GH709" i="49"/>
  <c r="GC709" i="49"/>
  <c r="GA709" i="49"/>
  <c r="FY709" i="49"/>
  <c r="FK709" i="49"/>
  <c r="FH709" i="49"/>
  <c r="FF709" i="49"/>
  <c r="FB709" i="49"/>
  <c r="FA709" i="49"/>
  <c r="ER709" i="49"/>
  <c r="EK709" i="49"/>
  <c r="EI709" i="49"/>
  <c r="EG709" i="49"/>
  <c r="EE709" i="49"/>
  <c r="EB709" i="49"/>
  <c r="DV709" i="49"/>
  <c r="DQ709" i="49"/>
  <c r="DO709" i="49"/>
  <c r="DM709" i="49"/>
  <c r="DK709" i="49"/>
  <c r="DI709" i="49"/>
  <c r="DG709" i="49"/>
  <c r="DE709" i="49"/>
  <c r="CW709" i="49"/>
  <c r="CU709" i="49"/>
  <c r="BY709" i="49"/>
  <c r="BT709" i="49"/>
  <c r="BP709" i="49"/>
  <c r="BO709" i="49"/>
  <c r="BI709" i="49"/>
  <c r="BG709" i="49"/>
  <c r="BE709" i="49"/>
  <c r="BA709" i="49"/>
  <c r="AY709" i="49"/>
  <c r="AR709" i="49"/>
  <c r="AQ709" i="49"/>
  <c r="AP709" i="49"/>
  <c r="AO709" i="49"/>
  <c r="AN709" i="49"/>
  <c r="AM709" i="49"/>
  <c r="AK709" i="49"/>
  <c r="AJ709" i="49"/>
  <c r="AC709" i="49"/>
  <c r="AB709" i="49"/>
  <c r="AA709" i="49"/>
  <c r="X709" i="49"/>
  <c r="W709" i="49"/>
  <c r="V709" i="49"/>
  <c r="U709" i="49"/>
  <c r="T709" i="49"/>
  <c r="S709" i="49"/>
  <c r="R709" i="49"/>
  <c r="Q709" i="49"/>
  <c r="P709" i="49"/>
  <c r="O709" i="49"/>
  <c r="N709" i="49"/>
  <c r="M709" i="49"/>
  <c r="L709" i="49"/>
  <c r="K709" i="49"/>
  <c r="J709" i="49"/>
  <c r="I709" i="49"/>
  <c r="H709" i="49"/>
  <c r="G709" i="49"/>
  <c r="F709" i="49"/>
  <c r="E709" i="49"/>
  <c r="C709" i="49"/>
  <c r="B709" i="49"/>
  <c r="FX709" i="49" s="1"/>
  <c r="GN708" i="49"/>
  <c r="GL708" i="49"/>
  <c r="GJ708" i="49"/>
  <c r="GH708" i="49"/>
  <c r="GC708" i="49"/>
  <c r="GA708" i="49"/>
  <c r="FY708" i="49"/>
  <c r="FK708" i="49"/>
  <c r="FH708" i="49"/>
  <c r="FF708" i="49"/>
  <c r="FB708" i="49"/>
  <c r="FA708" i="49"/>
  <c r="ER708" i="49"/>
  <c r="EK708" i="49"/>
  <c r="EI708" i="49"/>
  <c r="EG708" i="49"/>
  <c r="EE708" i="49"/>
  <c r="EB708" i="49"/>
  <c r="DV708" i="49"/>
  <c r="DQ708" i="49"/>
  <c r="DO708" i="49"/>
  <c r="DM708" i="49"/>
  <c r="DK708" i="49"/>
  <c r="DI708" i="49"/>
  <c r="DG708" i="49"/>
  <c r="DE708" i="49"/>
  <c r="CW708" i="49"/>
  <c r="CU708" i="49"/>
  <c r="BY708" i="49"/>
  <c r="BT708" i="49"/>
  <c r="BP708" i="49"/>
  <c r="BO708" i="49"/>
  <c r="BI708" i="49"/>
  <c r="BG708" i="49"/>
  <c r="BE708" i="49"/>
  <c r="BA708" i="49"/>
  <c r="AY708" i="49"/>
  <c r="AR708" i="49"/>
  <c r="AQ708" i="49"/>
  <c r="AP708" i="49"/>
  <c r="AO708" i="49"/>
  <c r="AN708" i="49"/>
  <c r="AM708" i="49"/>
  <c r="AK708" i="49"/>
  <c r="AJ708" i="49"/>
  <c r="AC708" i="49"/>
  <c r="AB708" i="49"/>
  <c r="AA708" i="49"/>
  <c r="X708" i="49"/>
  <c r="W708" i="49"/>
  <c r="V708" i="49"/>
  <c r="U708" i="49"/>
  <c r="T708" i="49"/>
  <c r="S708" i="49"/>
  <c r="R708" i="49"/>
  <c r="Q708" i="49"/>
  <c r="P708" i="49"/>
  <c r="O708" i="49"/>
  <c r="N708" i="49"/>
  <c r="M708" i="49"/>
  <c r="L708" i="49"/>
  <c r="K708" i="49"/>
  <c r="J708" i="49"/>
  <c r="I708" i="49"/>
  <c r="H708" i="49"/>
  <c r="G708" i="49"/>
  <c r="F708" i="49"/>
  <c r="E708" i="49"/>
  <c r="C708" i="49"/>
  <c r="B708" i="49"/>
  <c r="FX708" i="49" s="1"/>
  <c r="GN707" i="49"/>
  <c r="GL707" i="49"/>
  <c r="GJ707" i="49"/>
  <c r="GH707" i="49"/>
  <c r="GC707" i="49"/>
  <c r="GA707" i="49"/>
  <c r="FY707" i="49"/>
  <c r="FK707" i="49"/>
  <c r="FH707" i="49"/>
  <c r="FF707" i="49"/>
  <c r="FB707" i="49"/>
  <c r="FA707" i="49"/>
  <c r="ER707" i="49"/>
  <c r="EK707" i="49"/>
  <c r="EI707" i="49"/>
  <c r="EG707" i="49"/>
  <c r="EE707" i="49"/>
  <c r="EB707" i="49"/>
  <c r="DV707" i="49"/>
  <c r="DQ707" i="49"/>
  <c r="DO707" i="49"/>
  <c r="DM707" i="49"/>
  <c r="DK707" i="49"/>
  <c r="DI707" i="49"/>
  <c r="DG707" i="49"/>
  <c r="DE707" i="49"/>
  <c r="CW707" i="49"/>
  <c r="CU707" i="49"/>
  <c r="BY707" i="49"/>
  <c r="BT707" i="49"/>
  <c r="BP707" i="49"/>
  <c r="BO707" i="49"/>
  <c r="BI707" i="49"/>
  <c r="BG707" i="49"/>
  <c r="BE707" i="49"/>
  <c r="BA707" i="49"/>
  <c r="AY707" i="49"/>
  <c r="AR707" i="49"/>
  <c r="AQ707" i="49"/>
  <c r="AP707" i="49"/>
  <c r="AO707" i="49"/>
  <c r="AN707" i="49"/>
  <c r="AM707" i="49"/>
  <c r="AK707" i="49"/>
  <c r="AJ707" i="49"/>
  <c r="AC707" i="49"/>
  <c r="AB707" i="49"/>
  <c r="AA707" i="49"/>
  <c r="X707" i="49"/>
  <c r="W707" i="49"/>
  <c r="V707" i="49"/>
  <c r="U707" i="49"/>
  <c r="T707" i="49"/>
  <c r="S707" i="49"/>
  <c r="R707" i="49"/>
  <c r="Q707" i="49"/>
  <c r="P707" i="49"/>
  <c r="O707" i="49"/>
  <c r="N707" i="49"/>
  <c r="M707" i="49"/>
  <c r="L707" i="49"/>
  <c r="K707" i="49"/>
  <c r="J707" i="49"/>
  <c r="I707" i="49"/>
  <c r="H707" i="49"/>
  <c r="G707" i="49"/>
  <c r="F707" i="49"/>
  <c r="E707" i="49"/>
  <c r="C707" i="49"/>
  <c r="B707" i="49"/>
  <c r="FX707" i="49" s="1"/>
  <c r="GN706" i="49"/>
  <c r="GL706" i="49"/>
  <c r="GJ706" i="49"/>
  <c r="GH706" i="49"/>
  <c r="GC706" i="49"/>
  <c r="GA706" i="49"/>
  <c r="FY706" i="49"/>
  <c r="FK706" i="49"/>
  <c r="FH706" i="49"/>
  <c r="FF706" i="49"/>
  <c r="FB706" i="49"/>
  <c r="FA706" i="49"/>
  <c r="ER706" i="49"/>
  <c r="EK706" i="49"/>
  <c r="EI706" i="49"/>
  <c r="EG706" i="49"/>
  <c r="EE706" i="49"/>
  <c r="EB706" i="49"/>
  <c r="DV706" i="49"/>
  <c r="DQ706" i="49"/>
  <c r="DO706" i="49"/>
  <c r="DM706" i="49"/>
  <c r="DK706" i="49"/>
  <c r="DI706" i="49"/>
  <c r="DG706" i="49"/>
  <c r="DE706" i="49"/>
  <c r="CW706" i="49"/>
  <c r="CU706" i="49"/>
  <c r="BY706" i="49"/>
  <c r="BT706" i="49"/>
  <c r="BP706" i="49"/>
  <c r="BO706" i="49"/>
  <c r="BI706" i="49"/>
  <c r="BG706" i="49"/>
  <c r="BE706" i="49"/>
  <c r="BA706" i="49"/>
  <c r="AY706" i="49"/>
  <c r="AR706" i="49"/>
  <c r="AQ706" i="49"/>
  <c r="AP706" i="49"/>
  <c r="AO706" i="49"/>
  <c r="AN706" i="49"/>
  <c r="AM706" i="49"/>
  <c r="AK706" i="49"/>
  <c r="AJ706" i="49"/>
  <c r="AC706" i="49"/>
  <c r="AB706" i="49"/>
  <c r="AA706" i="49"/>
  <c r="X706" i="49"/>
  <c r="W706" i="49"/>
  <c r="V706" i="49"/>
  <c r="U706" i="49"/>
  <c r="T706" i="49"/>
  <c r="S706" i="49"/>
  <c r="R706" i="49"/>
  <c r="Q706" i="49"/>
  <c r="P706" i="49"/>
  <c r="O706" i="49"/>
  <c r="N706" i="49"/>
  <c r="M706" i="49"/>
  <c r="L706" i="49"/>
  <c r="K706" i="49"/>
  <c r="J706" i="49"/>
  <c r="I706" i="49"/>
  <c r="H706" i="49"/>
  <c r="G706" i="49"/>
  <c r="F706" i="49"/>
  <c r="E706" i="49"/>
  <c r="C706" i="49"/>
  <c r="B706" i="49"/>
  <c r="FX706" i="49" s="1"/>
  <c r="GN705" i="49"/>
  <c r="GL705" i="49"/>
  <c r="GJ705" i="49"/>
  <c r="GH705" i="49"/>
  <c r="GC705" i="49"/>
  <c r="GA705" i="49"/>
  <c r="FY705" i="49"/>
  <c r="FK705" i="49"/>
  <c r="FH705" i="49"/>
  <c r="FF705" i="49"/>
  <c r="FB705" i="49"/>
  <c r="FA705" i="49"/>
  <c r="ER705" i="49"/>
  <c r="EK705" i="49"/>
  <c r="EI705" i="49"/>
  <c r="EG705" i="49"/>
  <c r="EE705" i="49"/>
  <c r="EB705" i="49"/>
  <c r="DV705" i="49"/>
  <c r="DQ705" i="49"/>
  <c r="DO705" i="49"/>
  <c r="DM705" i="49"/>
  <c r="DK705" i="49"/>
  <c r="DI705" i="49"/>
  <c r="DG705" i="49"/>
  <c r="DE705" i="49"/>
  <c r="CW705" i="49"/>
  <c r="CU705" i="49"/>
  <c r="BY705" i="49"/>
  <c r="BT705" i="49"/>
  <c r="BP705" i="49"/>
  <c r="BO705" i="49"/>
  <c r="BI705" i="49"/>
  <c r="BG705" i="49"/>
  <c r="BE705" i="49"/>
  <c r="BA705" i="49"/>
  <c r="AY705" i="49"/>
  <c r="AR705" i="49"/>
  <c r="AQ705" i="49"/>
  <c r="AP705" i="49"/>
  <c r="AO705" i="49"/>
  <c r="AN705" i="49"/>
  <c r="AM705" i="49"/>
  <c r="AK705" i="49"/>
  <c r="AJ705" i="49"/>
  <c r="AC705" i="49"/>
  <c r="AB705" i="49"/>
  <c r="AA705" i="49"/>
  <c r="X705" i="49"/>
  <c r="W705" i="49"/>
  <c r="V705" i="49"/>
  <c r="U705" i="49"/>
  <c r="T705" i="49"/>
  <c r="S705" i="49"/>
  <c r="R705" i="49"/>
  <c r="Q705" i="49"/>
  <c r="P705" i="49"/>
  <c r="O705" i="49"/>
  <c r="N705" i="49"/>
  <c r="M705" i="49"/>
  <c r="L705" i="49"/>
  <c r="K705" i="49"/>
  <c r="J705" i="49"/>
  <c r="I705" i="49"/>
  <c r="H705" i="49"/>
  <c r="G705" i="49"/>
  <c r="F705" i="49"/>
  <c r="E705" i="49"/>
  <c r="C705" i="49"/>
  <c r="B705" i="49"/>
  <c r="FX705" i="49" s="1"/>
  <c r="GN704" i="49"/>
  <c r="GL704" i="49"/>
  <c r="GJ704" i="49"/>
  <c r="GH704" i="49"/>
  <c r="GC704" i="49"/>
  <c r="GA704" i="49"/>
  <c r="FY704" i="49"/>
  <c r="FK704" i="49"/>
  <c r="FH704" i="49"/>
  <c r="FF704" i="49"/>
  <c r="FB704" i="49"/>
  <c r="FA704" i="49"/>
  <c r="ER704" i="49"/>
  <c r="EK704" i="49"/>
  <c r="EI704" i="49"/>
  <c r="EG704" i="49"/>
  <c r="EE704" i="49"/>
  <c r="EB704" i="49"/>
  <c r="DV704" i="49"/>
  <c r="DQ704" i="49"/>
  <c r="DO704" i="49"/>
  <c r="DM704" i="49"/>
  <c r="DK704" i="49"/>
  <c r="DI704" i="49"/>
  <c r="DG704" i="49"/>
  <c r="DE704" i="49"/>
  <c r="CW704" i="49"/>
  <c r="CU704" i="49"/>
  <c r="BY704" i="49"/>
  <c r="BT704" i="49"/>
  <c r="BP704" i="49"/>
  <c r="BO704" i="49"/>
  <c r="BI704" i="49"/>
  <c r="BG704" i="49"/>
  <c r="BE704" i="49"/>
  <c r="BA704" i="49"/>
  <c r="AY704" i="49"/>
  <c r="AR704" i="49"/>
  <c r="AQ704" i="49"/>
  <c r="AP704" i="49"/>
  <c r="AO704" i="49"/>
  <c r="AN704" i="49"/>
  <c r="AM704" i="49"/>
  <c r="AK704" i="49"/>
  <c r="AJ704" i="49"/>
  <c r="AC704" i="49"/>
  <c r="AB704" i="49"/>
  <c r="AA704" i="49"/>
  <c r="X704" i="49"/>
  <c r="W704" i="49"/>
  <c r="V704" i="49"/>
  <c r="U704" i="49"/>
  <c r="T704" i="49"/>
  <c r="S704" i="49"/>
  <c r="R704" i="49"/>
  <c r="Q704" i="49"/>
  <c r="P704" i="49"/>
  <c r="O704" i="49"/>
  <c r="N704" i="49"/>
  <c r="M704" i="49"/>
  <c r="L704" i="49"/>
  <c r="K704" i="49"/>
  <c r="J704" i="49"/>
  <c r="I704" i="49"/>
  <c r="H704" i="49"/>
  <c r="G704" i="49"/>
  <c r="F704" i="49"/>
  <c r="E704" i="49"/>
  <c r="C704" i="49"/>
  <c r="B704" i="49"/>
  <c r="FX704" i="49" s="1"/>
  <c r="GN703" i="49"/>
  <c r="GL703" i="49"/>
  <c r="GJ703" i="49"/>
  <c r="GH703" i="49"/>
  <c r="GC703" i="49"/>
  <c r="GA703" i="49"/>
  <c r="FY703" i="49"/>
  <c r="FK703" i="49"/>
  <c r="FH703" i="49"/>
  <c r="FF703" i="49"/>
  <c r="FB703" i="49"/>
  <c r="FA703" i="49"/>
  <c r="ER703" i="49"/>
  <c r="EK703" i="49"/>
  <c r="EI703" i="49"/>
  <c r="EG703" i="49"/>
  <c r="EE703" i="49"/>
  <c r="EB703" i="49"/>
  <c r="DV703" i="49"/>
  <c r="DQ703" i="49"/>
  <c r="DO703" i="49"/>
  <c r="DM703" i="49"/>
  <c r="DK703" i="49"/>
  <c r="DI703" i="49"/>
  <c r="DG703" i="49"/>
  <c r="DE703" i="49"/>
  <c r="CW703" i="49"/>
  <c r="CU703" i="49"/>
  <c r="BY703" i="49"/>
  <c r="BT703" i="49"/>
  <c r="BP703" i="49"/>
  <c r="BO703" i="49"/>
  <c r="BI703" i="49"/>
  <c r="BG703" i="49"/>
  <c r="BE703" i="49"/>
  <c r="BA703" i="49"/>
  <c r="AY703" i="49"/>
  <c r="AR703" i="49"/>
  <c r="AQ703" i="49"/>
  <c r="AP703" i="49"/>
  <c r="AO703" i="49"/>
  <c r="AN703" i="49"/>
  <c r="AM703" i="49"/>
  <c r="AK703" i="49"/>
  <c r="AJ703" i="49"/>
  <c r="AC703" i="49"/>
  <c r="AB703" i="49"/>
  <c r="AA703" i="49"/>
  <c r="X703" i="49"/>
  <c r="W703" i="49"/>
  <c r="V703" i="49"/>
  <c r="U703" i="49"/>
  <c r="T703" i="49"/>
  <c r="S703" i="49"/>
  <c r="R703" i="49"/>
  <c r="Q703" i="49"/>
  <c r="P703" i="49"/>
  <c r="O703" i="49"/>
  <c r="N703" i="49"/>
  <c r="M703" i="49"/>
  <c r="L703" i="49"/>
  <c r="K703" i="49"/>
  <c r="J703" i="49"/>
  <c r="I703" i="49"/>
  <c r="H703" i="49"/>
  <c r="G703" i="49"/>
  <c r="F703" i="49"/>
  <c r="E703" i="49"/>
  <c r="C703" i="49"/>
  <c r="B703" i="49"/>
  <c r="FX703" i="49" s="1"/>
  <c r="GN702" i="49"/>
  <c r="GL702" i="49"/>
  <c r="GJ702" i="49"/>
  <c r="GH702" i="49"/>
  <c r="GC702" i="49"/>
  <c r="GA702" i="49"/>
  <c r="FY702" i="49"/>
  <c r="FK702" i="49"/>
  <c r="FH702" i="49"/>
  <c r="FF702" i="49"/>
  <c r="FB702" i="49"/>
  <c r="FA702" i="49"/>
  <c r="ER702" i="49"/>
  <c r="EK702" i="49"/>
  <c r="EI702" i="49"/>
  <c r="EG702" i="49"/>
  <c r="EE702" i="49"/>
  <c r="EB702" i="49"/>
  <c r="DV702" i="49"/>
  <c r="DQ702" i="49"/>
  <c r="DO702" i="49"/>
  <c r="DM702" i="49"/>
  <c r="DK702" i="49"/>
  <c r="DI702" i="49"/>
  <c r="DG702" i="49"/>
  <c r="DE702" i="49"/>
  <c r="CW702" i="49"/>
  <c r="CU702" i="49"/>
  <c r="BY702" i="49"/>
  <c r="BT702" i="49"/>
  <c r="BP702" i="49"/>
  <c r="BO702" i="49"/>
  <c r="BI702" i="49"/>
  <c r="BG702" i="49"/>
  <c r="BE702" i="49"/>
  <c r="BA702" i="49"/>
  <c r="AY702" i="49"/>
  <c r="AR702" i="49"/>
  <c r="AQ702" i="49"/>
  <c r="AP702" i="49"/>
  <c r="AO702" i="49"/>
  <c r="AN702" i="49"/>
  <c r="AM702" i="49"/>
  <c r="AK702" i="49"/>
  <c r="AJ702" i="49"/>
  <c r="AC702" i="49"/>
  <c r="AB702" i="49"/>
  <c r="AA702" i="49"/>
  <c r="X702" i="49"/>
  <c r="W702" i="49"/>
  <c r="V702" i="49"/>
  <c r="U702" i="49"/>
  <c r="T702" i="49"/>
  <c r="S702" i="49"/>
  <c r="R702" i="49"/>
  <c r="Q702" i="49"/>
  <c r="P702" i="49"/>
  <c r="O702" i="49"/>
  <c r="N702" i="49"/>
  <c r="M702" i="49"/>
  <c r="L702" i="49"/>
  <c r="K702" i="49"/>
  <c r="J702" i="49"/>
  <c r="I702" i="49"/>
  <c r="H702" i="49"/>
  <c r="G702" i="49"/>
  <c r="F702" i="49"/>
  <c r="E702" i="49"/>
  <c r="C702" i="49"/>
  <c r="B702" i="49"/>
  <c r="FX702" i="49" s="1"/>
  <c r="GN701" i="49"/>
  <c r="GL701" i="49"/>
  <c r="GJ701" i="49"/>
  <c r="GH701" i="49"/>
  <c r="GC701" i="49"/>
  <c r="GA701" i="49"/>
  <c r="FY701" i="49"/>
  <c r="FK701" i="49"/>
  <c r="FH701" i="49"/>
  <c r="FF701" i="49"/>
  <c r="FB701" i="49"/>
  <c r="FA701" i="49"/>
  <c r="ER701" i="49"/>
  <c r="EK701" i="49"/>
  <c r="EI701" i="49"/>
  <c r="EG701" i="49"/>
  <c r="EE701" i="49"/>
  <c r="EB701" i="49"/>
  <c r="DV701" i="49"/>
  <c r="DQ701" i="49"/>
  <c r="DO701" i="49"/>
  <c r="DM701" i="49"/>
  <c r="DK701" i="49"/>
  <c r="DI701" i="49"/>
  <c r="DG701" i="49"/>
  <c r="DE701" i="49"/>
  <c r="CW701" i="49"/>
  <c r="CU701" i="49"/>
  <c r="BY701" i="49"/>
  <c r="BT701" i="49"/>
  <c r="BP701" i="49"/>
  <c r="BO701" i="49"/>
  <c r="BI701" i="49"/>
  <c r="BG701" i="49"/>
  <c r="BE701" i="49"/>
  <c r="BA701" i="49"/>
  <c r="AY701" i="49"/>
  <c r="AR701" i="49"/>
  <c r="AQ701" i="49"/>
  <c r="AP701" i="49"/>
  <c r="AO701" i="49"/>
  <c r="AN701" i="49"/>
  <c r="AM701" i="49"/>
  <c r="AK701" i="49"/>
  <c r="AJ701" i="49"/>
  <c r="AC701" i="49"/>
  <c r="AB701" i="49"/>
  <c r="AA701" i="49"/>
  <c r="X701" i="49"/>
  <c r="W701" i="49"/>
  <c r="V701" i="49"/>
  <c r="U701" i="49"/>
  <c r="T701" i="49"/>
  <c r="S701" i="49"/>
  <c r="R701" i="49"/>
  <c r="Q701" i="49"/>
  <c r="P701" i="49"/>
  <c r="O701" i="49"/>
  <c r="N701" i="49"/>
  <c r="M701" i="49"/>
  <c r="L701" i="49"/>
  <c r="K701" i="49"/>
  <c r="J701" i="49"/>
  <c r="I701" i="49"/>
  <c r="H701" i="49"/>
  <c r="G701" i="49"/>
  <c r="F701" i="49"/>
  <c r="E701" i="49"/>
  <c r="C701" i="49"/>
  <c r="B701" i="49"/>
  <c r="FX701" i="49" s="1"/>
  <c r="GN700" i="49"/>
  <c r="GL700" i="49"/>
  <c r="GJ700" i="49"/>
  <c r="GH700" i="49"/>
  <c r="GC700" i="49"/>
  <c r="GA700" i="49"/>
  <c r="FY700" i="49"/>
  <c r="FK700" i="49"/>
  <c r="FH700" i="49"/>
  <c r="FF700" i="49"/>
  <c r="FB700" i="49"/>
  <c r="FA700" i="49"/>
  <c r="ER700" i="49"/>
  <c r="EK700" i="49"/>
  <c r="EI700" i="49"/>
  <c r="EG700" i="49"/>
  <c r="EE700" i="49"/>
  <c r="EB700" i="49"/>
  <c r="DV700" i="49"/>
  <c r="DQ700" i="49"/>
  <c r="DO700" i="49"/>
  <c r="DM700" i="49"/>
  <c r="DK700" i="49"/>
  <c r="DI700" i="49"/>
  <c r="DG700" i="49"/>
  <c r="DE700" i="49"/>
  <c r="CW700" i="49"/>
  <c r="CU700" i="49"/>
  <c r="BY700" i="49"/>
  <c r="BT700" i="49"/>
  <c r="BP700" i="49"/>
  <c r="BO700" i="49"/>
  <c r="BI700" i="49"/>
  <c r="BG700" i="49"/>
  <c r="BE700" i="49"/>
  <c r="BA700" i="49"/>
  <c r="AY700" i="49"/>
  <c r="AR700" i="49"/>
  <c r="AQ700" i="49"/>
  <c r="AP700" i="49"/>
  <c r="AO700" i="49"/>
  <c r="AN700" i="49"/>
  <c r="AM700" i="49"/>
  <c r="AK700" i="49"/>
  <c r="AJ700" i="49"/>
  <c r="AC700" i="49"/>
  <c r="AB700" i="49"/>
  <c r="AA700" i="49"/>
  <c r="X700" i="49"/>
  <c r="W700" i="49"/>
  <c r="V700" i="49"/>
  <c r="U700" i="49"/>
  <c r="T700" i="49"/>
  <c r="S700" i="49"/>
  <c r="R700" i="49"/>
  <c r="Q700" i="49"/>
  <c r="P700" i="49"/>
  <c r="O700" i="49"/>
  <c r="N700" i="49"/>
  <c r="M700" i="49"/>
  <c r="L700" i="49"/>
  <c r="K700" i="49"/>
  <c r="J700" i="49"/>
  <c r="I700" i="49"/>
  <c r="H700" i="49"/>
  <c r="G700" i="49"/>
  <c r="F700" i="49"/>
  <c r="E700" i="49"/>
  <c r="C700" i="49"/>
  <c r="B700" i="49"/>
  <c r="FX700" i="49" s="1"/>
  <c r="GN699" i="49"/>
  <c r="GL699" i="49"/>
  <c r="GJ699" i="49"/>
  <c r="GH699" i="49"/>
  <c r="GC699" i="49"/>
  <c r="GA699" i="49"/>
  <c r="FY699" i="49"/>
  <c r="FK699" i="49"/>
  <c r="FH699" i="49"/>
  <c r="FF699" i="49"/>
  <c r="FB699" i="49"/>
  <c r="FA699" i="49"/>
  <c r="ER699" i="49"/>
  <c r="EK699" i="49"/>
  <c r="EI699" i="49"/>
  <c r="EG699" i="49"/>
  <c r="EE699" i="49"/>
  <c r="EB699" i="49"/>
  <c r="DV699" i="49"/>
  <c r="DQ699" i="49"/>
  <c r="DO699" i="49"/>
  <c r="DM699" i="49"/>
  <c r="DK699" i="49"/>
  <c r="DI699" i="49"/>
  <c r="DG699" i="49"/>
  <c r="DE699" i="49"/>
  <c r="CW699" i="49"/>
  <c r="CU699" i="49"/>
  <c r="BY699" i="49"/>
  <c r="BT699" i="49"/>
  <c r="BP699" i="49"/>
  <c r="BO699" i="49"/>
  <c r="BI699" i="49"/>
  <c r="BG699" i="49"/>
  <c r="BE699" i="49"/>
  <c r="BA699" i="49"/>
  <c r="AY699" i="49"/>
  <c r="AR699" i="49"/>
  <c r="AQ699" i="49"/>
  <c r="AP699" i="49"/>
  <c r="AO699" i="49"/>
  <c r="AN699" i="49"/>
  <c r="AM699" i="49"/>
  <c r="AK699" i="49"/>
  <c r="AJ699" i="49"/>
  <c r="AC699" i="49"/>
  <c r="AB699" i="49"/>
  <c r="AA699" i="49"/>
  <c r="X699" i="49"/>
  <c r="W699" i="49"/>
  <c r="V699" i="49"/>
  <c r="U699" i="49"/>
  <c r="T699" i="49"/>
  <c r="S699" i="49"/>
  <c r="R699" i="49"/>
  <c r="Q699" i="49"/>
  <c r="P699" i="49"/>
  <c r="O699" i="49"/>
  <c r="N699" i="49"/>
  <c r="M699" i="49"/>
  <c r="L699" i="49"/>
  <c r="K699" i="49"/>
  <c r="J699" i="49"/>
  <c r="I699" i="49"/>
  <c r="H699" i="49"/>
  <c r="G699" i="49"/>
  <c r="F699" i="49"/>
  <c r="E699" i="49"/>
  <c r="C699" i="49"/>
  <c r="B699" i="49"/>
  <c r="FX699" i="49" s="1"/>
  <c r="GN698" i="49"/>
  <c r="GL698" i="49"/>
  <c r="GJ698" i="49"/>
  <c r="GH698" i="49"/>
  <c r="GC698" i="49"/>
  <c r="GA698" i="49"/>
  <c r="FY698" i="49"/>
  <c r="FK698" i="49"/>
  <c r="FH698" i="49"/>
  <c r="FF698" i="49"/>
  <c r="FB698" i="49"/>
  <c r="FA698" i="49"/>
  <c r="ER698" i="49"/>
  <c r="EK698" i="49"/>
  <c r="EI698" i="49"/>
  <c r="EG698" i="49"/>
  <c r="EE698" i="49"/>
  <c r="EB698" i="49"/>
  <c r="DV698" i="49"/>
  <c r="DQ698" i="49"/>
  <c r="DO698" i="49"/>
  <c r="DM698" i="49"/>
  <c r="DK698" i="49"/>
  <c r="DI698" i="49"/>
  <c r="DG698" i="49"/>
  <c r="DE698" i="49"/>
  <c r="CW698" i="49"/>
  <c r="CU698" i="49"/>
  <c r="BY698" i="49"/>
  <c r="BT698" i="49"/>
  <c r="BP698" i="49"/>
  <c r="BO698" i="49"/>
  <c r="BI698" i="49"/>
  <c r="BG698" i="49"/>
  <c r="BE698" i="49"/>
  <c r="BA698" i="49"/>
  <c r="AY698" i="49"/>
  <c r="AR698" i="49"/>
  <c r="AQ698" i="49"/>
  <c r="AP698" i="49"/>
  <c r="AO698" i="49"/>
  <c r="AN698" i="49"/>
  <c r="AM698" i="49"/>
  <c r="AK698" i="49"/>
  <c r="AJ698" i="49"/>
  <c r="AC698" i="49"/>
  <c r="AB698" i="49"/>
  <c r="AA698" i="49"/>
  <c r="X698" i="49"/>
  <c r="W698" i="49"/>
  <c r="V698" i="49"/>
  <c r="U698" i="49"/>
  <c r="T698" i="49"/>
  <c r="S698" i="49"/>
  <c r="R698" i="49"/>
  <c r="Q698" i="49"/>
  <c r="P698" i="49"/>
  <c r="O698" i="49"/>
  <c r="N698" i="49"/>
  <c r="M698" i="49"/>
  <c r="L698" i="49"/>
  <c r="K698" i="49"/>
  <c r="J698" i="49"/>
  <c r="I698" i="49"/>
  <c r="H698" i="49"/>
  <c r="G698" i="49"/>
  <c r="F698" i="49"/>
  <c r="E698" i="49"/>
  <c r="C698" i="49"/>
  <c r="B698" i="49"/>
  <c r="FX698" i="49" s="1"/>
  <c r="GN697" i="49"/>
  <c r="GL697" i="49"/>
  <c r="GJ697" i="49"/>
  <c r="GH697" i="49"/>
  <c r="GC697" i="49"/>
  <c r="GA697" i="49"/>
  <c r="FY697" i="49"/>
  <c r="FK697" i="49"/>
  <c r="FH697" i="49"/>
  <c r="FF697" i="49"/>
  <c r="FB697" i="49"/>
  <c r="FA697" i="49"/>
  <c r="ER697" i="49"/>
  <c r="EK697" i="49"/>
  <c r="EI697" i="49"/>
  <c r="EG697" i="49"/>
  <c r="EE697" i="49"/>
  <c r="EB697" i="49"/>
  <c r="DV697" i="49"/>
  <c r="DQ697" i="49"/>
  <c r="DO697" i="49"/>
  <c r="DM697" i="49"/>
  <c r="DK697" i="49"/>
  <c r="DI697" i="49"/>
  <c r="DG697" i="49"/>
  <c r="DE697" i="49"/>
  <c r="CW697" i="49"/>
  <c r="CU697" i="49"/>
  <c r="BY697" i="49"/>
  <c r="BT697" i="49"/>
  <c r="BP697" i="49"/>
  <c r="BO697" i="49"/>
  <c r="BI697" i="49"/>
  <c r="BG697" i="49"/>
  <c r="BE697" i="49"/>
  <c r="BA697" i="49"/>
  <c r="AY697" i="49"/>
  <c r="AR697" i="49"/>
  <c r="AQ697" i="49"/>
  <c r="AP697" i="49"/>
  <c r="AO697" i="49"/>
  <c r="AN697" i="49"/>
  <c r="AM697" i="49"/>
  <c r="AK697" i="49"/>
  <c r="AJ697" i="49"/>
  <c r="AC697" i="49"/>
  <c r="AB697" i="49"/>
  <c r="AA697" i="49"/>
  <c r="X697" i="49"/>
  <c r="W697" i="49"/>
  <c r="V697" i="49"/>
  <c r="U697" i="49"/>
  <c r="T697" i="49"/>
  <c r="S697" i="49"/>
  <c r="R697" i="49"/>
  <c r="Q697" i="49"/>
  <c r="P697" i="49"/>
  <c r="O697" i="49"/>
  <c r="N697" i="49"/>
  <c r="M697" i="49"/>
  <c r="L697" i="49"/>
  <c r="K697" i="49"/>
  <c r="J697" i="49"/>
  <c r="I697" i="49"/>
  <c r="H697" i="49"/>
  <c r="G697" i="49"/>
  <c r="F697" i="49"/>
  <c r="E697" i="49"/>
  <c r="C697" i="49"/>
  <c r="B697" i="49"/>
  <c r="FX697" i="49" s="1"/>
  <c r="GN696" i="49"/>
  <c r="GL696" i="49"/>
  <c r="GJ696" i="49"/>
  <c r="GH696" i="49"/>
  <c r="GC696" i="49"/>
  <c r="GA696" i="49"/>
  <c r="FY696" i="49"/>
  <c r="FK696" i="49"/>
  <c r="FH696" i="49"/>
  <c r="FF696" i="49"/>
  <c r="FB696" i="49"/>
  <c r="FA696" i="49"/>
  <c r="ER696" i="49"/>
  <c r="EK696" i="49"/>
  <c r="EI696" i="49"/>
  <c r="EG696" i="49"/>
  <c r="EE696" i="49"/>
  <c r="EB696" i="49"/>
  <c r="DV696" i="49"/>
  <c r="DQ696" i="49"/>
  <c r="DO696" i="49"/>
  <c r="DM696" i="49"/>
  <c r="DK696" i="49"/>
  <c r="DI696" i="49"/>
  <c r="DG696" i="49"/>
  <c r="DE696" i="49"/>
  <c r="CW696" i="49"/>
  <c r="CU696" i="49"/>
  <c r="BY696" i="49"/>
  <c r="BT696" i="49"/>
  <c r="BP696" i="49"/>
  <c r="BO696" i="49"/>
  <c r="BI696" i="49"/>
  <c r="BG696" i="49"/>
  <c r="BE696" i="49"/>
  <c r="BA696" i="49"/>
  <c r="AY696" i="49"/>
  <c r="AR696" i="49"/>
  <c r="AQ696" i="49"/>
  <c r="AP696" i="49"/>
  <c r="AO696" i="49"/>
  <c r="AN696" i="49"/>
  <c r="AM696" i="49"/>
  <c r="AK696" i="49"/>
  <c r="AJ696" i="49"/>
  <c r="AC696" i="49"/>
  <c r="AB696" i="49"/>
  <c r="AA696" i="49"/>
  <c r="X696" i="49"/>
  <c r="W696" i="49"/>
  <c r="V696" i="49"/>
  <c r="U696" i="49"/>
  <c r="T696" i="49"/>
  <c r="S696" i="49"/>
  <c r="R696" i="49"/>
  <c r="Q696" i="49"/>
  <c r="P696" i="49"/>
  <c r="O696" i="49"/>
  <c r="N696" i="49"/>
  <c r="M696" i="49"/>
  <c r="L696" i="49"/>
  <c r="K696" i="49"/>
  <c r="J696" i="49"/>
  <c r="I696" i="49"/>
  <c r="H696" i="49"/>
  <c r="G696" i="49"/>
  <c r="F696" i="49"/>
  <c r="E696" i="49"/>
  <c r="C696" i="49"/>
  <c r="B696" i="49"/>
  <c r="FX696" i="49" s="1"/>
  <c r="GN695" i="49"/>
  <c r="GL695" i="49"/>
  <c r="GJ695" i="49"/>
  <c r="GH695" i="49"/>
  <c r="GC695" i="49"/>
  <c r="GA695" i="49"/>
  <c r="FY695" i="49"/>
  <c r="FK695" i="49"/>
  <c r="FH695" i="49"/>
  <c r="FF695" i="49"/>
  <c r="FB695" i="49"/>
  <c r="FA695" i="49"/>
  <c r="ER695" i="49"/>
  <c r="EK695" i="49"/>
  <c r="EI695" i="49"/>
  <c r="EG695" i="49"/>
  <c r="EE695" i="49"/>
  <c r="EB695" i="49"/>
  <c r="DV695" i="49"/>
  <c r="DQ695" i="49"/>
  <c r="DO695" i="49"/>
  <c r="DM695" i="49"/>
  <c r="DK695" i="49"/>
  <c r="DI695" i="49"/>
  <c r="DG695" i="49"/>
  <c r="DE695" i="49"/>
  <c r="CW695" i="49"/>
  <c r="CU695" i="49"/>
  <c r="BY695" i="49"/>
  <c r="BT695" i="49"/>
  <c r="BP695" i="49"/>
  <c r="BO695" i="49"/>
  <c r="BI695" i="49"/>
  <c r="BG695" i="49"/>
  <c r="BE695" i="49"/>
  <c r="BA695" i="49"/>
  <c r="AY695" i="49"/>
  <c r="AR695" i="49"/>
  <c r="AQ695" i="49"/>
  <c r="AP695" i="49"/>
  <c r="AO695" i="49"/>
  <c r="AN695" i="49"/>
  <c r="AM695" i="49"/>
  <c r="AK695" i="49"/>
  <c r="AJ695" i="49"/>
  <c r="AC695" i="49"/>
  <c r="AB695" i="49"/>
  <c r="AA695" i="49"/>
  <c r="X695" i="49"/>
  <c r="W695" i="49"/>
  <c r="V695" i="49"/>
  <c r="U695" i="49"/>
  <c r="T695" i="49"/>
  <c r="S695" i="49"/>
  <c r="R695" i="49"/>
  <c r="Q695" i="49"/>
  <c r="P695" i="49"/>
  <c r="O695" i="49"/>
  <c r="N695" i="49"/>
  <c r="M695" i="49"/>
  <c r="L695" i="49"/>
  <c r="K695" i="49"/>
  <c r="J695" i="49"/>
  <c r="I695" i="49"/>
  <c r="H695" i="49"/>
  <c r="G695" i="49"/>
  <c r="F695" i="49"/>
  <c r="E695" i="49"/>
  <c r="C695" i="49"/>
  <c r="B695" i="49"/>
  <c r="FX695" i="49" s="1"/>
  <c r="GN694" i="49"/>
  <c r="GL694" i="49"/>
  <c r="GJ694" i="49"/>
  <c r="GH694" i="49"/>
  <c r="GC694" i="49"/>
  <c r="GA694" i="49"/>
  <c r="FY694" i="49"/>
  <c r="FK694" i="49"/>
  <c r="FH694" i="49"/>
  <c r="FF694" i="49"/>
  <c r="FB694" i="49"/>
  <c r="FA694" i="49"/>
  <c r="ER694" i="49"/>
  <c r="EK694" i="49"/>
  <c r="EI694" i="49"/>
  <c r="EG694" i="49"/>
  <c r="EE694" i="49"/>
  <c r="EB694" i="49"/>
  <c r="DV694" i="49"/>
  <c r="DQ694" i="49"/>
  <c r="DO694" i="49"/>
  <c r="DM694" i="49"/>
  <c r="DK694" i="49"/>
  <c r="DI694" i="49"/>
  <c r="DG694" i="49"/>
  <c r="DE694" i="49"/>
  <c r="CW694" i="49"/>
  <c r="CU694" i="49"/>
  <c r="BY694" i="49"/>
  <c r="BT694" i="49"/>
  <c r="BP694" i="49"/>
  <c r="BO694" i="49"/>
  <c r="BI694" i="49"/>
  <c r="BG694" i="49"/>
  <c r="BE694" i="49"/>
  <c r="BA694" i="49"/>
  <c r="AY694" i="49"/>
  <c r="AR694" i="49"/>
  <c r="AQ694" i="49"/>
  <c r="AP694" i="49"/>
  <c r="AO694" i="49"/>
  <c r="AN694" i="49"/>
  <c r="AM694" i="49"/>
  <c r="AK694" i="49"/>
  <c r="AJ694" i="49"/>
  <c r="AC694" i="49"/>
  <c r="AB694" i="49"/>
  <c r="AA694" i="49"/>
  <c r="X694" i="49"/>
  <c r="W694" i="49"/>
  <c r="V694" i="49"/>
  <c r="U694" i="49"/>
  <c r="T694" i="49"/>
  <c r="S694" i="49"/>
  <c r="R694" i="49"/>
  <c r="Q694" i="49"/>
  <c r="P694" i="49"/>
  <c r="O694" i="49"/>
  <c r="N694" i="49"/>
  <c r="M694" i="49"/>
  <c r="L694" i="49"/>
  <c r="K694" i="49"/>
  <c r="J694" i="49"/>
  <c r="I694" i="49"/>
  <c r="H694" i="49"/>
  <c r="G694" i="49"/>
  <c r="F694" i="49"/>
  <c r="E694" i="49"/>
  <c r="C694" i="49"/>
  <c r="B694" i="49"/>
  <c r="FX694" i="49" s="1"/>
  <c r="GN693" i="49"/>
  <c r="GL693" i="49"/>
  <c r="GJ693" i="49"/>
  <c r="GH693" i="49"/>
  <c r="GC693" i="49"/>
  <c r="GA693" i="49"/>
  <c r="FY693" i="49"/>
  <c r="FK693" i="49"/>
  <c r="FH693" i="49"/>
  <c r="FF693" i="49"/>
  <c r="FB693" i="49"/>
  <c r="FA693" i="49"/>
  <c r="ER693" i="49"/>
  <c r="EK693" i="49"/>
  <c r="EI693" i="49"/>
  <c r="EG693" i="49"/>
  <c r="EE693" i="49"/>
  <c r="EB693" i="49"/>
  <c r="DV693" i="49"/>
  <c r="DQ693" i="49"/>
  <c r="DO693" i="49"/>
  <c r="DM693" i="49"/>
  <c r="DK693" i="49"/>
  <c r="DI693" i="49"/>
  <c r="DG693" i="49"/>
  <c r="DE693" i="49"/>
  <c r="CW693" i="49"/>
  <c r="CU693" i="49"/>
  <c r="BY693" i="49"/>
  <c r="BT693" i="49"/>
  <c r="BP693" i="49"/>
  <c r="BO693" i="49"/>
  <c r="BI693" i="49"/>
  <c r="BG693" i="49"/>
  <c r="BE693" i="49"/>
  <c r="BA693" i="49"/>
  <c r="AY693" i="49"/>
  <c r="AR693" i="49"/>
  <c r="AQ693" i="49"/>
  <c r="AP693" i="49"/>
  <c r="AO693" i="49"/>
  <c r="AN693" i="49"/>
  <c r="AM693" i="49"/>
  <c r="AK693" i="49"/>
  <c r="AJ693" i="49"/>
  <c r="AC693" i="49"/>
  <c r="AB693" i="49"/>
  <c r="AA693" i="49"/>
  <c r="X693" i="49"/>
  <c r="W693" i="49"/>
  <c r="V693" i="49"/>
  <c r="U693" i="49"/>
  <c r="T693" i="49"/>
  <c r="S693" i="49"/>
  <c r="R693" i="49"/>
  <c r="Q693" i="49"/>
  <c r="P693" i="49"/>
  <c r="O693" i="49"/>
  <c r="N693" i="49"/>
  <c r="M693" i="49"/>
  <c r="L693" i="49"/>
  <c r="K693" i="49"/>
  <c r="J693" i="49"/>
  <c r="I693" i="49"/>
  <c r="H693" i="49"/>
  <c r="G693" i="49"/>
  <c r="F693" i="49"/>
  <c r="E693" i="49"/>
  <c r="C693" i="49"/>
  <c r="B693" i="49"/>
  <c r="FX693" i="49" s="1"/>
  <c r="GN692" i="49"/>
  <c r="GL692" i="49"/>
  <c r="GJ692" i="49"/>
  <c r="GH692" i="49"/>
  <c r="GC692" i="49"/>
  <c r="GA692" i="49"/>
  <c r="FY692" i="49"/>
  <c r="FK692" i="49"/>
  <c r="FH692" i="49"/>
  <c r="FF692" i="49"/>
  <c r="FB692" i="49"/>
  <c r="FA692" i="49"/>
  <c r="ER692" i="49"/>
  <c r="EK692" i="49"/>
  <c r="EI692" i="49"/>
  <c r="EG692" i="49"/>
  <c r="EE692" i="49"/>
  <c r="EB692" i="49"/>
  <c r="DV692" i="49"/>
  <c r="DQ692" i="49"/>
  <c r="DO692" i="49"/>
  <c r="DM692" i="49"/>
  <c r="DK692" i="49"/>
  <c r="DI692" i="49"/>
  <c r="DG692" i="49"/>
  <c r="DE692" i="49"/>
  <c r="CW692" i="49"/>
  <c r="CU692" i="49"/>
  <c r="BY692" i="49"/>
  <c r="BT692" i="49"/>
  <c r="BP692" i="49"/>
  <c r="BO692" i="49"/>
  <c r="BI692" i="49"/>
  <c r="BG692" i="49"/>
  <c r="BE692" i="49"/>
  <c r="BA692" i="49"/>
  <c r="AY692" i="49"/>
  <c r="AR692" i="49"/>
  <c r="AQ692" i="49"/>
  <c r="AP692" i="49"/>
  <c r="AO692" i="49"/>
  <c r="AN692" i="49"/>
  <c r="AM692" i="49"/>
  <c r="AK692" i="49"/>
  <c r="AJ692" i="49"/>
  <c r="AC692" i="49"/>
  <c r="AB692" i="49"/>
  <c r="AA692" i="49"/>
  <c r="X692" i="49"/>
  <c r="W692" i="49"/>
  <c r="V692" i="49"/>
  <c r="U692" i="49"/>
  <c r="T692" i="49"/>
  <c r="S692" i="49"/>
  <c r="R692" i="49"/>
  <c r="Q692" i="49"/>
  <c r="P692" i="49"/>
  <c r="O692" i="49"/>
  <c r="N692" i="49"/>
  <c r="M692" i="49"/>
  <c r="L692" i="49"/>
  <c r="K692" i="49"/>
  <c r="J692" i="49"/>
  <c r="I692" i="49"/>
  <c r="H692" i="49"/>
  <c r="G692" i="49"/>
  <c r="F692" i="49"/>
  <c r="E692" i="49"/>
  <c r="C692" i="49"/>
  <c r="B692" i="49"/>
  <c r="FX692" i="49" s="1"/>
  <c r="GN691" i="49"/>
  <c r="GL691" i="49"/>
  <c r="GJ691" i="49"/>
  <c r="GH691" i="49"/>
  <c r="GC691" i="49"/>
  <c r="GA691" i="49"/>
  <c r="FY691" i="49"/>
  <c r="FK691" i="49"/>
  <c r="FH691" i="49"/>
  <c r="FF691" i="49"/>
  <c r="FB691" i="49"/>
  <c r="FA691" i="49"/>
  <c r="ER691" i="49"/>
  <c r="EK691" i="49"/>
  <c r="EI691" i="49"/>
  <c r="EG691" i="49"/>
  <c r="EE691" i="49"/>
  <c r="EB691" i="49"/>
  <c r="DV691" i="49"/>
  <c r="DQ691" i="49"/>
  <c r="DO691" i="49"/>
  <c r="DM691" i="49"/>
  <c r="DK691" i="49"/>
  <c r="DI691" i="49"/>
  <c r="DG691" i="49"/>
  <c r="DE691" i="49"/>
  <c r="CW691" i="49"/>
  <c r="CU691" i="49"/>
  <c r="BY691" i="49"/>
  <c r="BT691" i="49"/>
  <c r="BP691" i="49"/>
  <c r="BO691" i="49"/>
  <c r="BI691" i="49"/>
  <c r="BG691" i="49"/>
  <c r="BE691" i="49"/>
  <c r="BA691" i="49"/>
  <c r="AY691" i="49"/>
  <c r="AR691" i="49"/>
  <c r="AQ691" i="49"/>
  <c r="AP691" i="49"/>
  <c r="AO691" i="49"/>
  <c r="AN691" i="49"/>
  <c r="AM691" i="49"/>
  <c r="AK691" i="49"/>
  <c r="AJ691" i="49"/>
  <c r="AC691" i="49"/>
  <c r="AB691" i="49"/>
  <c r="AA691" i="49"/>
  <c r="X691" i="49"/>
  <c r="W691" i="49"/>
  <c r="V691" i="49"/>
  <c r="U691" i="49"/>
  <c r="T691" i="49"/>
  <c r="S691" i="49"/>
  <c r="R691" i="49"/>
  <c r="Q691" i="49"/>
  <c r="P691" i="49"/>
  <c r="O691" i="49"/>
  <c r="N691" i="49"/>
  <c r="M691" i="49"/>
  <c r="L691" i="49"/>
  <c r="K691" i="49"/>
  <c r="J691" i="49"/>
  <c r="I691" i="49"/>
  <c r="H691" i="49"/>
  <c r="G691" i="49"/>
  <c r="F691" i="49"/>
  <c r="E691" i="49"/>
  <c r="C691" i="49"/>
  <c r="B691" i="49"/>
  <c r="FX691" i="49" s="1"/>
  <c r="GN690" i="49"/>
  <c r="GL690" i="49"/>
  <c r="GJ690" i="49"/>
  <c r="GH690" i="49"/>
  <c r="GC690" i="49"/>
  <c r="GA690" i="49"/>
  <c r="FY690" i="49"/>
  <c r="FK690" i="49"/>
  <c r="FH690" i="49"/>
  <c r="FF690" i="49"/>
  <c r="FB690" i="49"/>
  <c r="FA690" i="49"/>
  <c r="ER690" i="49"/>
  <c r="EK690" i="49"/>
  <c r="EI690" i="49"/>
  <c r="EG690" i="49"/>
  <c r="EE690" i="49"/>
  <c r="EB690" i="49"/>
  <c r="DV690" i="49"/>
  <c r="DQ690" i="49"/>
  <c r="DO690" i="49"/>
  <c r="DM690" i="49"/>
  <c r="DK690" i="49"/>
  <c r="DI690" i="49"/>
  <c r="DG690" i="49"/>
  <c r="DE690" i="49"/>
  <c r="CW690" i="49"/>
  <c r="CU690" i="49"/>
  <c r="BY690" i="49"/>
  <c r="BT690" i="49"/>
  <c r="BP690" i="49"/>
  <c r="BO690" i="49"/>
  <c r="BI690" i="49"/>
  <c r="BG690" i="49"/>
  <c r="BE690" i="49"/>
  <c r="BA690" i="49"/>
  <c r="AY690" i="49"/>
  <c r="AR690" i="49"/>
  <c r="AQ690" i="49"/>
  <c r="AP690" i="49"/>
  <c r="AO690" i="49"/>
  <c r="AN690" i="49"/>
  <c r="AM690" i="49"/>
  <c r="AK690" i="49"/>
  <c r="AJ690" i="49"/>
  <c r="AC690" i="49"/>
  <c r="AB690" i="49"/>
  <c r="AA690" i="49"/>
  <c r="X690" i="49"/>
  <c r="W690" i="49"/>
  <c r="V690" i="49"/>
  <c r="U690" i="49"/>
  <c r="T690" i="49"/>
  <c r="S690" i="49"/>
  <c r="R690" i="49"/>
  <c r="Q690" i="49"/>
  <c r="P690" i="49"/>
  <c r="O690" i="49"/>
  <c r="N690" i="49"/>
  <c r="M690" i="49"/>
  <c r="L690" i="49"/>
  <c r="K690" i="49"/>
  <c r="J690" i="49"/>
  <c r="I690" i="49"/>
  <c r="H690" i="49"/>
  <c r="G690" i="49"/>
  <c r="F690" i="49"/>
  <c r="E690" i="49"/>
  <c r="C690" i="49"/>
  <c r="B690" i="49"/>
  <c r="FX690" i="49" s="1"/>
  <c r="GN689" i="49"/>
  <c r="GL689" i="49"/>
  <c r="GJ689" i="49"/>
  <c r="GH689" i="49"/>
  <c r="GC689" i="49"/>
  <c r="GA689" i="49"/>
  <c r="FY689" i="49"/>
  <c r="FK689" i="49"/>
  <c r="FH689" i="49"/>
  <c r="FF689" i="49"/>
  <c r="FB689" i="49"/>
  <c r="FA689" i="49"/>
  <c r="ER689" i="49"/>
  <c r="EK689" i="49"/>
  <c r="EI689" i="49"/>
  <c r="EG689" i="49"/>
  <c r="EE689" i="49"/>
  <c r="EB689" i="49"/>
  <c r="DV689" i="49"/>
  <c r="DQ689" i="49"/>
  <c r="DO689" i="49"/>
  <c r="DM689" i="49"/>
  <c r="DK689" i="49"/>
  <c r="DI689" i="49"/>
  <c r="DG689" i="49"/>
  <c r="DE689" i="49"/>
  <c r="CW689" i="49"/>
  <c r="CU689" i="49"/>
  <c r="BY689" i="49"/>
  <c r="BT689" i="49"/>
  <c r="BP689" i="49"/>
  <c r="BO689" i="49"/>
  <c r="BI689" i="49"/>
  <c r="BG689" i="49"/>
  <c r="BE689" i="49"/>
  <c r="BA689" i="49"/>
  <c r="AY689" i="49"/>
  <c r="AR689" i="49"/>
  <c r="AQ689" i="49"/>
  <c r="AP689" i="49"/>
  <c r="AO689" i="49"/>
  <c r="AN689" i="49"/>
  <c r="AM689" i="49"/>
  <c r="AK689" i="49"/>
  <c r="AJ689" i="49"/>
  <c r="AC689" i="49"/>
  <c r="AB689" i="49"/>
  <c r="AA689" i="49"/>
  <c r="X689" i="49"/>
  <c r="W689" i="49"/>
  <c r="V689" i="49"/>
  <c r="U689" i="49"/>
  <c r="T689" i="49"/>
  <c r="S689" i="49"/>
  <c r="R689" i="49"/>
  <c r="Q689" i="49"/>
  <c r="P689" i="49"/>
  <c r="O689" i="49"/>
  <c r="N689" i="49"/>
  <c r="M689" i="49"/>
  <c r="L689" i="49"/>
  <c r="K689" i="49"/>
  <c r="J689" i="49"/>
  <c r="I689" i="49"/>
  <c r="H689" i="49"/>
  <c r="G689" i="49"/>
  <c r="F689" i="49"/>
  <c r="E689" i="49"/>
  <c r="C689" i="49"/>
  <c r="B689" i="49"/>
  <c r="FX689" i="49" s="1"/>
  <c r="GN688" i="49"/>
  <c r="GL688" i="49"/>
  <c r="GJ688" i="49"/>
  <c r="GH688" i="49"/>
  <c r="GC688" i="49"/>
  <c r="GA688" i="49"/>
  <c r="FY688" i="49"/>
  <c r="FK688" i="49"/>
  <c r="FH688" i="49"/>
  <c r="FF688" i="49"/>
  <c r="FB688" i="49"/>
  <c r="FA688" i="49"/>
  <c r="ER688" i="49"/>
  <c r="EK688" i="49"/>
  <c r="EI688" i="49"/>
  <c r="EG688" i="49"/>
  <c r="EE688" i="49"/>
  <c r="EB688" i="49"/>
  <c r="DV688" i="49"/>
  <c r="DQ688" i="49"/>
  <c r="DO688" i="49"/>
  <c r="DM688" i="49"/>
  <c r="DK688" i="49"/>
  <c r="DI688" i="49"/>
  <c r="DG688" i="49"/>
  <c r="DE688" i="49"/>
  <c r="CW688" i="49"/>
  <c r="CU688" i="49"/>
  <c r="BY688" i="49"/>
  <c r="BT688" i="49"/>
  <c r="BP688" i="49"/>
  <c r="BO688" i="49"/>
  <c r="BI688" i="49"/>
  <c r="BG688" i="49"/>
  <c r="BE688" i="49"/>
  <c r="BA688" i="49"/>
  <c r="AY688" i="49"/>
  <c r="AR688" i="49"/>
  <c r="AQ688" i="49"/>
  <c r="AP688" i="49"/>
  <c r="AO688" i="49"/>
  <c r="AN688" i="49"/>
  <c r="AM688" i="49"/>
  <c r="AK688" i="49"/>
  <c r="AJ688" i="49"/>
  <c r="AC688" i="49"/>
  <c r="AB688" i="49"/>
  <c r="AA688" i="49"/>
  <c r="X688" i="49"/>
  <c r="W688" i="49"/>
  <c r="V688" i="49"/>
  <c r="U688" i="49"/>
  <c r="T688" i="49"/>
  <c r="S688" i="49"/>
  <c r="R688" i="49"/>
  <c r="Q688" i="49"/>
  <c r="P688" i="49"/>
  <c r="O688" i="49"/>
  <c r="N688" i="49"/>
  <c r="M688" i="49"/>
  <c r="L688" i="49"/>
  <c r="K688" i="49"/>
  <c r="J688" i="49"/>
  <c r="I688" i="49"/>
  <c r="H688" i="49"/>
  <c r="G688" i="49"/>
  <c r="F688" i="49"/>
  <c r="E688" i="49"/>
  <c r="C688" i="49"/>
  <c r="B688" i="49"/>
  <c r="FX688" i="49" s="1"/>
  <c r="GN687" i="49"/>
  <c r="GL687" i="49"/>
  <c r="GJ687" i="49"/>
  <c r="GH687" i="49"/>
  <c r="GC687" i="49"/>
  <c r="GA687" i="49"/>
  <c r="FY687" i="49"/>
  <c r="FK687" i="49"/>
  <c r="FH687" i="49"/>
  <c r="FF687" i="49"/>
  <c r="FB687" i="49"/>
  <c r="FA687" i="49"/>
  <c r="ER687" i="49"/>
  <c r="EK687" i="49"/>
  <c r="EI687" i="49"/>
  <c r="EG687" i="49"/>
  <c r="EE687" i="49"/>
  <c r="EB687" i="49"/>
  <c r="DV687" i="49"/>
  <c r="DQ687" i="49"/>
  <c r="DO687" i="49"/>
  <c r="DM687" i="49"/>
  <c r="DK687" i="49"/>
  <c r="DI687" i="49"/>
  <c r="DG687" i="49"/>
  <c r="DE687" i="49"/>
  <c r="CW687" i="49"/>
  <c r="CU687" i="49"/>
  <c r="BY687" i="49"/>
  <c r="BT687" i="49"/>
  <c r="BP687" i="49"/>
  <c r="BO687" i="49"/>
  <c r="BI687" i="49"/>
  <c r="BG687" i="49"/>
  <c r="BE687" i="49"/>
  <c r="BA687" i="49"/>
  <c r="AY687" i="49"/>
  <c r="AR687" i="49"/>
  <c r="AQ687" i="49"/>
  <c r="AP687" i="49"/>
  <c r="AO687" i="49"/>
  <c r="AN687" i="49"/>
  <c r="AM687" i="49"/>
  <c r="AK687" i="49"/>
  <c r="AJ687" i="49"/>
  <c r="AC687" i="49"/>
  <c r="AB687" i="49"/>
  <c r="AA687" i="49"/>
  <c r="X687" i="49"/>
  <c r="W687" i="49"/>
  <c r="V687" i="49"/>
  <c r="U687" i="49"/>
  <c r="T687" i="49"/>
  <c r="S687" i="49"/>
  <c r="R687" i="49"/>
  <c r="Q687" i="49"/>
  <c r="P687" i="49"/>
  <c r="O687" i="49"/>
  <c r="N687" i="49"/>
  <c r="M687" i="49"/>
  <c r="L687" i="49"/>
  <c r="K687" i="49"/>
  <c r="J687" i="49"/>
  <c r="I687" i="49"/>
  <c r="H687" i="49"/>
  <c r="G687" i="49"/>
  <c r="F687" i="49"/>
  <c r="E687" i="49"/>
  <c r="C687" i="49"/>
  <c r="B687" i="49"/>
  <c r="FX687" i="49" s="1"/>
  <c r="GN686" i="49"/>
  <c r="GL686" i="49"/>
  <c r="GJ686" i="49"/>
  <c r="GH686" i="49"/>
  <c r="GC686" i="49"/>
  <c r="GA686" i="49"/>
  <c r="FY686" i="49"/>
  <c r="FK686" i="49"/>
  <c r="FH686" i="49"/>
  <c r="FF686" i="49"/>
  <c r="FB686" i="49"/>
  <c r="FA686" i="49"/>
  <c r="ER686" i="49"/>
  <c r="EK686" i="49"/>
  <c r="EI686" i="49"/>
  <c r="EG686" i="49"/>
  <c r="EE686" i="49"/>
  <c r="EB686" i="49"/>
  <c r="DV686" i="49"/>
  <c r="DQ686" i="49"/>
  <c r="DO686" i="49"/>
  <c r="DM686" i="49"/>
  <c r="DK686" i="49"/>
  <c r="DI686" i="49"/>
  <c r="DG686" i="49"/>
  <c r="DE686" i="49"/>
  <c r="CW686" i="49"/>
  <c r="CU686" i="49"/>
  <c r="BY686" i="49"/>
  <c r="BT686" i="49"/>
  <c r="BP686" i="49"/>
  <c r="BO686" i="49"/>
  <c r="BI686" i="49"/>
  <c r="BG686" i="49"/>
  <c r="BE686" i="49"/>
  <c r="BA686" i="49"/>
  <c r="AY686" i="49"/>
  <c r="AR686" i="49"/>
  <c r="AQ686" i="49"/>
  <c r="AP686" i="49"/>
  <c r="AO686" i="49"/>
  <c r="AN686" i="49"/>
  <c r="AM686" i="49"/>
  <c r="AK686" i="49"/>
  <c r="AJ686" i="49"/>
  <c r="AC686" i="49"/>
  <c r="AB686" i="49"/>
  <c r="AA686" i="49"/>
  <c r="X686" i="49"/>
  <c r="W686" i="49"/>
  <c r="V686" i="49"/>
  <c r="U686" i="49"/>
  <c r="T686" i="49"/>
  <c r="S686" i="49"/>
  <c r="R686" i="49"/>
  <c r="Q686" i="49"/>
  <c r="P686" i="49"/>
  <c r="O686" i="49"/>
  <c r="N686" i="49"/>
  <c r="M686" i="49"/>
  <c r="L686" i="49"/>
  <c r="K686" i="49"/>
  <c r="J686" i="49"/>
  <c r="I686" i="49"/>
  <c r="H686" i="49"/>
  <c r="G686" i="49"/>
  <c r="F686" i="49"/>
  <c r="E686" i="49"/>
  <c r="C686" i="49"/>
  <c r="B686" i="49"/>
  <c r="FX686" i="49" s="1"/>
  <c r="GN685" i="49"/>
  <c r="GL685" i="49"/>
  <c r="GJ685" i="49"/>
  <c r="GH685" i="49"/>
  <c r="GC685" i="49"/>
  <c r="GA685" i="49"/>
  <c r="FY685" i="49"/>
  <c r="FK685" i="49"/>
  <c r="FH685" i="49"/>
  <c r="FF685" i="49"/>
  <c r="FB685" i="49"/>
  <c r="FA685" i="49"/>
  <c r="ER685" i="49"/>
  <c r="EK685" i="49"/>
  <c r="EI685" i="49"/>
  <c r="EG685" i="49"/>
  <c r="EE685" i="49"/>
  <c r="EB685" i="49"/>
  <c r="DV685" i="49"/>
  <c r="DQ685" i="49"/>
  <c r="DO685" i="49"/>
  <c r="DM685" i="49"/>
  <c r="DK685" i="49"/>
  <c r="DI685" i="49"/>
  <c r="DG685" i="49"/>
  <c r="DE685" i="49"/>
  <c r="CW685" i="49"/>
  <c r="CU685" i="49"/>
  <c r="BY685" i="49"/>
  <c r="BT685" i="49"/>
  <c r="BP685" i="49"/>
  <c r="BO685" i="49"/>
  <c r="BI685" i="49"/>
  <c r="BG685" i="49"/>
  <c r="BE685" i="49"/>
  <c r="BA685" i="49"/>
  <c r="AY685" i="49"/>
  <c r="AR685" i="49"/>
  <c r="AQ685" i="49"/>
  <c r="AP685" i="49"/>
  <c r="AO685" i="49"/>
  <c r="AN685" i="49"/>
  <c r="AM685" i="49"/>
  <c r="AK685" i="49"/>
  <c r="AJ685" i="49"/>
  <c r="AC685" i="49"/>
  <c r="AB685" i="49"/>
  <c r="AA685" i="49"/>
  <c r="X685" i="49"/>
  <c r="W685" i="49"/>
  <c r="V685" i="49"/>
  <c r="U685" i="49"/>
  <c r="T685" i="49"/>
  <c r="S685" i="49"/>
  <c r="R685" i="49"/>
  <c r="Q685" i="49"/>
  <c r="P685" i="49"/>
  <c r="O685" i="49"/>
  <c r="N685" i="49"/>
  <c r="M685" i="49"/>
  <c r="L685" i="49"/>
  <c r="K685" i="49"/>
  <c r="J685" i="49"/>
  <c r="I685" i="49"/>
  <c r="H685" i="49"/>
  <c r="G685" i="49"/>
  <c r="F685" i="49"/>
  <c r="E685" i="49"/>
  <c r="C685" i="49"/>
  <c r="B685" i="49"/>
  <c r="FX685" i="49" s="1"/>
  <c r="GN684" i="49"/>
  <c r="GL684" i="49"/>
  <c r="GJ684" i="49"/>
  <c r="GH684" i="49"/>
  <c r="GC684" i="49"/>
  <c r="GA684" i="49"/>
  <c r="FY684" i="49"/>
  <c r="FK684" i="49"/>
  <c r="FH684" i="49"/>
  <c r="FF684" i="49"/>
  <c r="FB684" i="49"/>
  <c r="FA684" i="49"/>
  <c r="ER684" i="49"/>
  <c r="EK684" i="49"/>
  <c r="EI684" i="49"/>
  <c r="EG684" i="49"/>
  <c r="EE684" i="49"/>
  <c r="EB684" i="49"/>
  <c r="DV684" i="49"/>
  <c r="DQ684" i="49"/>
  <c r="DO684" i="49"/>
  <c r="DM684" i="49"/>
  <c r="DK684" i="49"/>
  <c r="DI684" i="49"/>
  <c r="DG684" i="49"/>
  <c r="DE684" i="49"/>
  <c r="CW684" i="49"/>
  <c r="CU684" i="49"/>
  <c r="BY684" i="49"/>
  <c r="BT684" i="49"/>
  <c r="BP684" i="49"/>
  <c r="BO684" i="49"/>
  <c r="BI684" i="49"/>
  <c r="BG684" i="49"/>
  <c r="BE684" i="49"/>
  <c r="BA684" i="49"/>
  <c r="AY684" i="49"/>
  <c r="AR684" i="49"/>
  <c r="AQ684" i="49"/>
  <c r="AP684" i="49"/>
  <c r="AO684" i="49"/>
  <c r="AN684" i="49"/>
  <c r="AM684" i="49"/>
  <c r="AK684" i="49"/>
  <c r="AJ684" i="49"/>
  <c r="AC684" i="49"/>
  <c r="AB684" i="49"/>
  <c r="AA684" i="49"/>
  <c r="X684" i="49"/>
  <c r="W684" i="49"/>
  <c r="V684" i="49"/>
  <c r="U684" i="49"/>
  <c r="T684" i="49"/>
  <c r="S684" i="49"/>
  <c r="R684" i="49"/>
  <c r="Q684" i="49"/>
  <c r="P684" i="49"/>
  <c r="O684" i="49"/>
  <c r="N684" i="49"/>
  <c r="M684" i="49"/>
  <c r="L684" i="49"/>
  <c r="K684" i="49"/>
  <c r="J684" i="49"/>
  <c r="I684" i="49"/>
  <c r="H684" i="49"/>
  <c r="G684" i="49"/>
  <c r="F684" i="49"/>
  <c r="E684" i="49"/>
  <c r="C684" i="49"/>
  <c r="B684" i="49"/>
  <c r="FX684" i="49" s="1"/>
  <c r="GN683" i="49"/>
  <c r="GL683" i="49"/>
  <c r="GJ683" i="49"/>
  <c r="GH683" i="49"/>
  <c r="GC683" i="49"/>
  <c r="GA683" i="49"/>
  <c r="FY683" i="49"/>
  <c r="FK683" i="49"/>
  <c r="FH683" i="49"/>
  <c r="FF683" i="49"/>
  <c r="FB683" i="49"/>
  <c r="FA683" i="49"/>
  <c r="ER683" i="49"/>
  <c r="EK683" i="49"/>
  <c r="EI683" i="49"/>
  <c r="EG683" i="49"/>
  <c r="EE683" i="49"/>
  <c r="EB683" i="49"/>
  <c r="DV683" i="49"/>
  <c r="DQ683" i="49"/>
  <c r="DO683" i="49"/>
  <c r="DM683" i="49"/>
  <c r="DK683" i="49"/>
  <c r="DI683" i="49"/>
  <c r="DG683" i="49"/>
  <c r="DE683" i="49"/>
  <c r="CW683" i="49"/>
  <c r="CU683" i="49"/>
  <c r="BY683" i="49"/>
  <c r="BT683" i="49"/>
  <c r="BP683" i="49"/>
  <c r="BO683" i="49"/>
  <c r="BI683" i="49"/>
  <c r="BG683" i="49"/>
  <c r="BE683" i="49"/>
  <c r="BA683" i="49"/>
  <c r="AY683" i="49"/>
  <c r="AR683" i="49"/>
  <c r="AQ683" i="49"/>
  <c r="AP683" i="49"/>
  <c r="AO683" i="49"/>
  <c r="AN683" i="49"/>
  <c r="AM683" i="49"/>
  <c r="AK683" i="49"/>
  <c r="AJ683" i="49"/>
  <c r="AC683" i="49"/>
  <c r="AB683" i="49"/>
  <c r="AA683" i="49"/>
  <c r="X683" i="49"/>
  <c r="W683" i="49"/>
  <c r="V683" i="49"/>
  <c r="U683" i="49"/>
  <c r="T683" i="49"/>
  <c r="S683" i="49"/>
  <c r="R683" i="49"/>
  <c r="Q683" i="49"/>
  <c r="P683" i="49"/>
  <c r="O683" i="49"/>
  <c r="N683" i="49"/>
  <c r="M683" i="49"/>
  <c r="L683" i="49"/>
  <c r="K683" i="49"/>
  <c r="J683" i="49"/>
  <c r="I683" i="49"/>
  <c r="H683" i="49"/>
  <c r="G683" i="49"/>
  <c r="F683" i="49"/>
  <c r="E683" i="49"/>
  <c r="C683" i="49"/>
  <c r="B683" i="49"/>
  <c r="FX683" i="49" s="1"/>
  <c r="GN682" i="49"/>
  <c r="GL682" i="49"/>
  <c r="GJ682" i="49"/>
  <c r="GH682" i="49"/>
  <c r="GC682" i="49"/>
  <c r="GA682" i="49"/>
  <c r="FY682" i="49"/>
  <c r="FK682" i="49"/>
  <c r="FH682" i="49"/>
  <c r="FF682" i="49"/>
  <c r="FB682" i="49"/>
  <c r="FA682" i="49"/>
  <c r="ER682" i="49"/>
  <c r="EK682" i="49"/>
  <c r="EI682" i="49"/>
  <c r="EG682" i="49"/>
  <c r="EE682" i="49"/>
  <c r="EB682" i="49"/>
  <c r="DV682" i="49"/>
  <c r="DQ682" i="49"/>
  <c r="DO682" i="49"/>
  <c r="DM682" i="49"/>
  <c r="DK682" i="49"/>
  <c r="DI682" i="49"/>
  <c r="DG682" i="49"/>
  <c r="DE682" i="49"/>
  <c r="CW682" i="49"/>
  <c r="CU682" i="49"/>
  <c r="BY682" i="49"/>
  <c r="BT682" i="49"/>
  <c r="BP682" i="49"/>
  <c r="BO682" i="49"/>
  <c r="BI682" i="49"/>
  <c r="BG682" i="49"/>
  <c r="BE682" i="49"/>
  <c r="BA682" i="49"/>
  <c r="AY682" i="49"/>
  <c r="AR682" i="49"/>
  <c r="AQ682" i="49"/>
  <c r="AP682" i="49"/>
  <c r="AO682" i="49"/>
  <c r="AN682" i="49"/>
  <c r="AM682" i="49"/>
  <c r="AK682" i="49"/>
  <c r="AJ682" i="49"/>
  <c r="AC682" i="49"/>
  <c r="AB682" i="49"/>
  <c r="AA682" i="49"/>
  <c r="X682" i="49"/>
  <c r="W682" i="49"/>
  <c r="V682" i="49"/>
  <c r="U682" i="49"/>
  <c r="T682" i="49"/>
  <c r="S682" i="49"/>
  <c r="R682" i="49"/>
  <c r="Q682" i="49"/>
  <c r="P682" i="49"/>
  <c r="O682" i="49"/>
  <c r="N682" i="49"/>
  <c r="M682" i="49"/>
  <c r="L682" i="49"/>
  <c r="K682" i="49"/>
  <c r="J682" i="49"/>
  <c r="I682" i="49"/>
  <c r="H682" i="49"/>
  <c r="G682" i="49"/>
  <c r="F682" i="49"/>
  <c r="E682" i="49"/>
  <c r="C682" i="49"/>
  <c r="B682" i="49"/>
  <c r="FX682" i="49" s="1"/>
  <c r="GN681" i="49"/>
  <c r="GL681" i="49"/>
  <c r="GJ681" i="49"/>
  <c r="GH681" i="49"/>
  <c r="GC681" i="49"/>
  <c r="GA681" i="49"/>
  <c r="FY681" i="49"/>
  <c r="FK681" i="49"/>
  <c r="FH681" i="49"/>
  <c r="FF681" i="49"/>
  <c r="FB681" i="49"/>
  <c r="FA681" i="49"/>
  <c r="ER681" i="49"/>
  <c r="EK681" i="49"/>
  <c r="EI681" i="49"/>
  <c r="EG681" i="49"/>
  <c r="EE681" i="49"/>
  <c r="EB681" i="49"/>
  <c r="DV681" i="49"/>
  <c r="DQ681" i="49"/>
  <c r="DO681" i="49"/>
  <c r="DM681" i="49"/>
  <c r="DK681" i="49"/>
  <c r="DI681" i="49"/>
  <c r="DG681" i="49"/>
  <c r="DE681" i="49"/>
  <c r="CW681" i="49"/>
  <c r="CU681" i="49"/>
  <c r="BY681" i="49"/>
  <c r="BT681" i="49"/>
  <c r="BP681" i="49"/>
  <c r="BO681" i="49"/>
  <c r="BI681" i="49"/>
  <c r="BG681" i="49"/>
  <c r="BE681" i="49"/>
  <c r="BA681" i="49"/>
  <c r="AY681" i="49"/>
  <c r="AR681" i="49"/>
  <c r="AQ681" i="49"/>
  <c r="AP681" i="49"/>
  <c r="AO681" i="49"/>
  <c r="AN681" i="49"/>
  <c r="AM681" i="49"/>
  <c r="AK681" i="49"/>
  <c r="AJ681" i="49"/>
  <c r="AC681" i="49"/>
  <c r="AB681" i="49"/>
  <c r="AA681" i="49"/>
  <c r="X681" i="49"/>
  <c r="W681" i="49"/>
  <c r="V681" i="49"/>
  <c r="U681" i="49"/>
  <c r="T681" i="49"/>
  <c r="S681" i="49"/>
  <c r="R681" i="49"/>
  <c r="Q681" i="49"/>
  <c r="P681" i="49"/>
  <c r="O681" i="49"/>
  <c r="N681" i="49"/>
  <c r="M681" i="49"/>
  <c r="L681" i="49"/>
  <c r="K681" i="49"/>
  <c r="J681" i="49"/>
  <c r="I681" i="49"/>
  <c r="H681" i="49"/>
  <c r="G681" i="49"/>
  <c r="F681" i="49"/>
  <c r="E681" i="49"/>
  <c r="C681" i="49"/>
  <c r="B681" i="49"/>
  <c r="FX681" i="49" s="1"/>
  <c r="GN680" i="49"/>
  <c r="GL680" i="49"/>
  <c r="GJ680" i="49"/>
  <c r="GH680" i="49"/>
  <c r="GC680" i="49"/>
  <c r="GA680" i="49"/>
  <c r="FY680" i="49"/>
  <c r="FK680" i="49"/>
  <c r="FH680" i="49"/>
  <c r="FF680" i="49"/>
  <c r="FB680" i="49"/>
  <c r="FA680" i="49"/>
  <c r="ER680" i="49"/>
  <c r="EK680" i="49"/>
  <c r="EI680" i="49"/>
  <c r="EG680" i="49"/>
  <c r="EE680" i="49"/>
  <c r="EB680" i="49"/>
  <c r="DV680" i="49"/>
  <c r="DQ680" i="49"/>
  <c r="DO680" i="49"/>
  <c r="DM680" i="49"/>
  <c r="DK680" i="49"/>
  <c r="DI680" i="49"/>
  <c r="DG680" i="49"/>
  <c r="DE680" i="49"/>
  <c r="CW680" i="49"/>
  <c r="CU680" i="49"/>
  <c r="BY680" i="49"/>
  <c r="BT680" i="49"/>
  <c r="BP680" i="49"/>
  <c r="BO680" i="49"/>
  <c r="BI680" i="49"/>
  <c r="BG680" i="49"/>
  <c r="BE680" i="49"/>
  <c r="BA680" i="49"/>
  <c r="AY680" i="49"/>
  <c r="AR680" i="49"/>
  <c r="AQ680" i="49"/>
  <c r="AP680" i="49"/>
  <c r="AO680" i="49"/>
  <c r="AN680" i="49"/>
  <c r="AM680" i="49"/>
  <c r="AK680" i="49"/>
  <c r="AJ680" i="49"/>
  <c r="AC680" i="49"/>
  <c r="AB680" i="49"/>
  <c r="AA680" i="49"/>
  <c r="X680" i="49"/>
  <c r="W680" i="49"/>
  <c r="V680" i="49"/>
  <c r="U680" i="49"/>
  <c r="T680" i="49"/>
  <c r="S680" i="49"/>
  <c r="R680" i="49"/>
  <c r="Q680" i="49"/>
  <c r="P680" i="49"/>
  <c r="O680" i="49"/>
  <c r="N680" i="49"/>
  <c r="M680" i="49"/>
  <c r="L680" i="49"/>
  <c r="K680" i="49"/>
  <c r="J680" i="49"/>
  <c r="I680" i="49"/>
  <c r="H680" i="49"/>
  <c r="G680" i="49"/>
  <c r="F680" i="49"/>
  <c r="E680" i="49"/>
  <c r="C680" i="49"/>
  <c r="B680" i="49"/>
  <c r="FX680" i="49" s="1"/>
  <c r="GN679" i="49"/>
  <c r="GL679" i="49"/>
  <c r="GJ679" i="49"/>
  <c r="GH679" i="49"/>
  <c r="GC679" i="49"/>
  <c r="GA679" i="49"/>
  <c r="FY679" i="49"/>
  <c r="FK679" i="49"/>
  <c r="FH679" i="49"/>
  <c r="FF679" i="49"/>
  <c r="FB679" i="49"/>
  <c r="FA679" i="49"/>
  <c r="ER679" i="49"/>
  <c r="EK679" i="49"/>
  <c r="EI679" i="49"/>
  <c r="EG679" i="49"/>
  <c r="EE679" i="49"/>
  <c r="EB679" i="49"/>
  <c r="DV679" i="49"/>
  <c r="DQ679" i="49"/>
  <c r="DO679" i="49"/>
  <c r="DM679" i="49"/>
  <c r="DK679" i="49"/>
  <c r="DI679" i="49"/>
  <c r="DG679" i="49"/>
  <c r="DE679" i="49"/>
  <c r="CW679" i="49"/>
  <c r="CU679" i="49"/>
  <c r="BY679" i="49"/>
  <c r="BT679" i="49"/>
  <c r="BP679" i="49"/>
  <c r="BO679" i="49"/>
  <c r="BI679" i="49"/>
  <c r="BG679" i="49"/>
  <c r="BE679" i="49"/>
  <c r="BA679" i="49"/>
  <c r="AY679" i="49"/>
  <c r="AR679" i="49"/>
  <c r="AQ679" i="49"/>
  <c r="AP679" i="49"/>
  <c r="AO679" i="49"/>
  <c r="AN679" i="49"/>
  <c r="AM679" i="49"/>
  <c r="AK679" i="49"/>
  <c r="AJ679" i="49"/>
  <c r="AC679" i="49"/>
  <c r="AB679" i="49"/>
  <c r="AA679" i="49"/>
  <c r="X679" i="49"/>
  <c r="W679" i="49"/>
  <c r="V679" i="49"/>
  <c r="U679" i="49"/>
  <c r="T679" i="49"/>
  <c r="S679" i="49"/>
  <c r="R679" i="49"/>
  <c r="Q679" i="49"/>
  <c r="P679" i="49"/>
  <c r="O679" i="49"/>
  <c r="N679" i="49"/>
  <c r="M679" i="49"/>
  <c r="L679" i="49"/>
  <c r="K679" i="49"/>
  <c r="J679" i="49"/>
  <c r="I679" i="49"/>
  <c r="H679" i="49"/>
  <c r="G679" i="49"/>
  <c r="F679" i="49"/>
  <c r="E679" i="49"/>
  <c r="C679" i="49"/>
  <c r="B679" i="49"/>
  <c r="FX679" i="49" s="1"/>
  <c r="GN678" i="49"/>
  <c r="GL678" i="49"/>
  <c r="GJ678" i="49"/>
  <c r="GH678" i="49"/>
  <c r="GC678" i="49"/>
  <c r="GA678" i="49"/>
  <c r="FY678" i="49"/>
  <c r="FK678" i="49"/>
  <c r="FH678" i="49"/>
  <c r="FF678" i="49"/>
  <c r="FB678" i="49"/>
  <c r="FA678" i="49"/>
  <c r="ER678" i="49"/>
  <c r="EK678" i="49"/>
  <c r="EI678" i="49"/>
  <c r="EG678" i="49"/>
  <c r="EE678" i="49"/>
  <c r="EB678" i="49"/>
  <c r="DV678" i="49"/>
  <c r="DQ678" i="49"/>
  <c r="DO678" i="49"/>
  <c r="DM678" i="49"/>
  <c r="DK678" i="49"/>
  <c r="DI678" i="49"/>
  <c r="DG678" i="49"/>
  <c r="DE678" i="49"/>
  <c r="CW678" i="49"/>
  <c r="CU678" i="49"/>
  <c r="BY678" i="49"/>
  <c r="BT678" i="49"/>
  <c r="BP678" i="49"/>
  <c r="BO678" i="49"/>
  <c r="BI678" i="49"/>
  <c r="BG678" i="49"/>
  <c r="BE678" i="49"/>
  <c r="BA678" i="49"/>
  <c r="AY678" i="49"/>
  <c r="AR678" i="49"/>
  <c r="AQ678" i="49"/>
  <c r="AP678" i="49"/>
  <c r="AO678" i="49"/>
  <c r="AN678" i="49"/>
  <c r="AM678" i="49"/>
  <c r="AK678" i="49"/>
  <c r="AJ678" i="49"/>
  <c r="AC678" i="49"/>
  <c r="AB678" i="49"/>
  <c r="AA678" i="49"/>
  <c r="X678" i="49"/>
  <c r="W678" i="49"/>
  <c r="V678" i="49"/>
  <c r="U678" i="49"/>
  <c r="T678" i="49"/>
  <c r="S678" i="49"/>
  <c r="R678" i="49"/>
  <c r="Q678" i="49"/>
  <c r="P678" i="49"/>
  <c r="O678" i="49"/>
  <c r="N678" i="49"/>
  <c r="M678" i="49"/>
  <c r="L678" i="49"/>
  <c r="K678" i="49"/>
  <c r="J678" i="49"/>
  <c r="I678" i="49"/>
  <c r="H678" i="49"/>
  <c r="G678" i="49"/>
  <c r="F678" i="49"/>
  <c r="E678" i="49"/>
  <c r="C678" i="49"/>
  <c r="B678" i="49"/>
  <c r="FX678" i="49" s="1"/>
  <c r="GN677" i="49"/>
  <c r="GL677" i="49"/>
  <c r="GJ677" i="49"/>
  <c r="GH677" i="49"/>
  <c r="GC677" i="49"/>
  <c r="GA677" i="49"/>
  <c r="FY677" i="49"/>
  <c r="FK677" i="49"/>
  <c r="FH677" i="49"/>
  <c r="FF677" i="49"/>
  <c r="FB677" i="49"/>
  <c r="FA677" i="49"/>
  <c r="ER677" i="49"/>
  <c r="EK677" i="49"/>
  <c r="EI677" i="49"/>
  <c r="EG677" i="49"/>
  <c r="EE677" i="49"/>
  <c r="EB677" i="49"/>
  <c r="DV677" i="49"/>
  <c r="DQ677" i="49"/>
  <c r="DO677" i="49"/>
  <c r="DM677" i="49"/>
  <c r="DK677" i="49"/>
  <c r="DI677" i="49"/>
  <c r="DG677" i="49"/>
  <c r="DE677" i="49"/>
  <c r="CW677" i="49"/>
  <c r="CU677" i="49"/>
  <c r="BY677" i="49"/>
  <c r="BT677" i="49"/>
  <c r="BP677" i="49"/>
  <c r="BO677" i="49"/>
  <c r="BI677" i="49"/>
  <c r="BG677" i="49"/>
  <c r="BE677" i="49"/>
  <c r="BA677" i="49"/>
  <c r="AY677" i="49"/>
  <c r="AR677" i="49"/>
  <c r="AQ677" i="49"/>
  <c r="AP677" i="49"/>
  <c r="AO677" i="49"/>
  <c r="AN677" i="49"/>
  <c r="AM677" i="49"/>
  <c r="AK677" i="49"/>
  <c r="AJ677" i="49"/>
  <c r="AC677" i="49"/>
  <c r="AB677" i="49"/>
  <c r="AA677" i="49"/>
  <c r="X677" i="49"/>
  <c r="W677" i="49"/>
  <c r="V677" i="49"/>
  <c r="U677" i="49"/>
  <c r="T677" i="49"/>
  <c r="S677" i="49"/>
  <c r="R677" i="49"/>
  <c r="Q677" i="49"/>
  <c r="P677" i="49"/>
  <c r="O677" i="49"/>
  <c r="N677" i="49"/>
  <c r="M677" i="49"/>
  <c r="L677" i="49"/>
  <c r="K677" i="49"/>
  <c r="J677" i="49"/>
  <c r="I677" i="49"/>
  <c r="H677" i="49"/>
  <c r="G677" i="49"/>
  <c r="F677" i="49"/>
  <c r="E677" i="49"/>
  <c r="C677" i="49"/>
  <c r="B677" i="49"/>
  <c r="FX677" i="49" s="1"/>
  <c r="GN676" i="49"/>
  <c r="GL676" i="49"/>
  <c r="GJ676" i="49"/>
  <c r="GH676" i="49"/>
  <c r="GC676" i="49"/>
  <c r="GA676" i="49"/>
  <c r="FY676" i="49"/>
  <c r="FK676" i="49"/>
  <c r="FH676" i="49"/>
  <c r="FF676" i="49"/>
  <c r="FB676" i="49"/>
  <c r="FA676" i="49"/>
  <c r="ER676" i="49"/>
  <c r="EK676" i="49"/>
  <c r="EI676" i="49"/>
  <c r="EG676" i="49"/>
  <c r="EE676" i="49"/>
  <c r="EB676" i="49"/>
  <c r="DV676" i="49"/>
  <c r="DQ676" i="49"/>
  <c r="DO676" i="49"/>
  <c r="DM676" i="49"/>
  <c r="DK676" i="49"/>
  <c r="DI676" i="49"/>
  <c r="DG676" i="49"/>
  <c r="DE676" i="49"/>
  <c r="CW676" i="49"/>
  <c r="CU676" i="49"/>
  <c r="BY676" i="49"/>
  <c r="BT676" i="49"/>
  <c r="BP676" i="49"/>
  <c r="BO676" i="49"/>
  <c r="BI676" i="49"/>
  <c r="BG676" i="49"/>
  <c r="BE676" i="49"/>
  <c r="BA676" i="49"/>
  <c r="AY676" i="49"/>
  <c r="AR676" i="49"/>
  <c r="AQ676" i="49"/>
  <c r="AP676" i="49"/>
  <c r="AO676" i="49"/>
  <c r="AN676" i="49"/>
  <c r="AM676" i="49"/>
  <c r="AK676" i="49"/>
  <c r="AJ676" i="49"/>
  <c r="AC676" i="49"/>
  <c r="AB676" i="49"/>
  <c r="AA676" i="49"/>
  <c r="X676" i="49"/>
  <c r="W676" i="49"/>
  <c r="V676" i="49"/>
  <c r="U676" i="49"/>
  <c r="T676" i="49"/>
  <c r="S676" i="49"/>
  <c r="R676" i="49"/>
  <c r="Q676" i="49"/>
  <c r="P676" i="49"/>
  <c r="O676" i="49"/>
  <c r="N676" i="49"/>
  <c r="M676" i="49"/>
  <c r="L676" i="49"/>
  <c r="K676" i="49"/>
  <c r="J676" i="49"/>
  <c r="I676" i="49"/>
  <c r="H676" i="49"/>
  <c r="G676" i="49"/>
  <c r="F676" i="49"/>
  <c r="E676" i="49"/>
  <c r="C676" i="49"/>
  <c r="B676" i="49"/>
  <c r="FX676" i="49" s="1"/>
  <c r="GN675" i="49"/>
  <c r="GL675" i="49"/>
  <c r="GJ675" i="49"/>
  <c r="GH675" i="49"/>
  <c r="GC675" i="49"/>
  <c r="GA675" i="49"/>
  <c r="FY675" i="49"/>
  <c r="FK675" i="49"/>
  <c r="FH675" i="49"/>
  <c r="FF675" i="49"/>
  <c r="FB675" i="49"/>
  <c r="FA675" i="49"/>
  <c r="ER675" i="49"/>
  <c r="EK675" i="49"/>
  <c r="EI675" i="49"/>
  <c r="EG675" i="49"/>
  <c r="EE675" i="49"/>
  <c r="EB675" i="49"/>
  <c r="DV675" i="49"/>
  <c r="DQ675" i="49"/>
  <c r="DO675" i="49"/>
  <c r="DM675" i="49"/>
  <c r="DK675" i="49"/>
  <c r="DI675" i="49"/>
  <c r="DG675" i="49"/>
  <c r="DE675" i="49"/>
  <c r="CW675" i="49"/>
  <c r="CU675" i="49"/>
  <c r="BY675" i="49"/>
  <c r="BT675" i="49"/>
  <c r="BP675" i="49"/>
  <c r="BO675" i="49"/>
  <c r="BI675" i="49"/>
  <c r="BG675" i="49"/>
  <c r="BE675" i="49"/>
  <c r="BA675" i="49"/>
  <c r="AY675" i="49"/>
  <c r="AR675" i="49"/>
  <c r="AQ675" i="49"/>
  <c r="AP675" i="49"/>
  <c r="AO675" i="49"/>
  <c r="AN675" i="49"/>
  <c r="AM675" i="49"/>
  <c r="AK675" i="49"/>
  <c r="AJ675" i="49"/>
  <c r="AC675" i="49"/>
  <c r="AB675" i="49"/>
  <c r="AA675" i="49"/>
  <c r="X675" i="49"/>
  <c r="W675" i="49"/>
  <c r="V675" i="49"/>
  <c r="U675" i="49"/>
  <c r="T675" i="49"/>
  <c r="S675" i="49"/>
  <c r="R675" i="49"/>
  <c r="Q675" i="49"/>
  <c r="P675" i="49"/>
  <c r="O675" i="49"/>
  <c r="N675" i="49"/>
  <c r="M675" i="49"/>
  <c r="L675" i="49"/>
  <c r="K675" i="49"/>
  <c r="J675" i="49"/>
  <c r="I675" i="49"/>
  <c r="H675" i="49"/>
  <c r="G675" i="49"/>
  <c r="F675" i="49"/>
  <c r="E675" i="49"/>
  <c r="C675" i="49"/>
  <c r="B675" i="49"/>
  <c r="FX675" i="49" s="1"/>
  <c r="GN674" i="49"/>
  <c r="GL674" i="49"/>
  <c r="GJ674" i="49"/>
  <c r="GH674" i="49"/>
  <c r="GC674" i="49"/>
  <c r="GA674" i="49"/>
  <c r="FY674" i="49"/>
  <c r="FK674" i="49"/>
  <c r="FH674" i="49"/>
  <c r="FF674" i="49"/>
  <c r="FB674" i="49"/>
  <c r="FA674" i="49"/>
  <c r="ER674" i="49"/>
  <c r="EK674" i="49"/>
  <c r="EI674" i="49"/>
  <c r="EG674" i="49"/>
  <c r="EE674" i="49"/>
  <c r="EB674" i="49"/>
  <c r="DV674" i="49"/>
  <c r="DQ674" i="49"/>
  <c r="DO674" i="49"/>
  <c r="DM674" i="49"/>
  <c r="DK674" i="49"/>
  <c r="DI674" i="49"/>
  <c r="DG674" i="49"/>
  <c r="DE674" i="49"/>
  <c r="CW674" i="49"/>
  <c r="CU674" i="49"/>
  <c r="BY674" i="49"/>
  <c r="BT674" i="49"/>
  <c r="BP674" i="49"/>
  <c r="BO674" i="49"/>
  <c r="BI674" i="49"/>
  <c r="BG674" i="49"/>
  <c r="BE674" i="49"/>
  <c r="BA674" i="49"/>
  <c r="AY674" i="49"/>
  <c r="AR674" i="49"/>
  <c r="AQ674" i="49"/>
  <c r="AP674" i="49"/>
  <c r="AO674" i="49"/>
  <c r="AN674" i="49"/>
  <c r="AM674" i="49"/>
  <c r="AK674" i="49"/>
  <c r="AJ674" i="49"/>
  <c r="AC674" i="49"/>
  <c r="AB674" i="49"/>
  <c r="AA674" i="49"/>
  <c r="X674" i="49"/>
  <c r="W674" i="49"/>
  <c r="V674" i="49"/>
  <c r="U674" i="49"/>
  <c r="T674" i="49"/>
  <c r="S674" i="49"/>
  <c r="R674" i="49"/>
  <c r="Q674" i="49"/>
  <c r="P674" i="49"/>
  <c r="O674" i="49"/>
  <c r="N674" i="49"/>
  <c r="M674" i="49"/>
  <c r="L674" i="49"/>
  <c r="K674" i="49"/>
  <c r="J674" i="49"/>
  <c r="I674" i="49"/>
  <c r="H674" i="49"/>
  <c r="G674" i="49"/>
  <c r="F674" i="49"/>
  <c r="E674" i="49"/>
  <c r="C674" i="49"/>
  <c r="B674" i="49"/>
  <c r="FX674" i="49" s="1"/>
  <c r="GN673" i="49"/>
  <c r="GL673" i="49"/>
  <c r="GJ673" i="49"/>
  <c r="GH673" i="49"/>
  <c r="GC673" i="49"/>
  <c r="GA673" i="49"/>
  <c r="FY673" i="49"/>
  <c r="FK673" i="49"/>
  <c r="FH673" i="49"/>
  <c r="FF673" i="49"/>
  <c r="FB673" i="49"/>
  <c r="FA673" i="49"/>
  <c r="ER673" i="49"/>
  <c r="EK673" i="49"/>
  <c r="EI673" i="49"/>
  <c r="EG673" i="49"/>
  <c r="EE673" i="49"/>
  <c r="EB673" i="49"/>
  <c r="DV673" i="49"/>
  <c r="DQ673" i="49"/>
  <c r="DO673" i="49"/>
  <c r="DM673" i="49"/>
  <c r="DK673" i="49"/>
  <c r="DI673" i="49"/>
  <c r="DG673" i="49"/>
  <c r="DE673" i="49"/>
  <c r="CW673" i="49"/>
  <c r="CU673" i="49"/>
  <c r="BY673" i="49"/>
  <c r="BT673" i="49"/>
  <c r="BP673" i="49"/>
  <c r="BO673" i="49"/>
  <c r="BI673" i="49"/>
  <c r="BG673" i="49"/>
  <c r="BE673" i="49"/>
  <c r="BA673" i="49"/>
  <c r="AY673" i="49"/>
  <c r="AR673" i="49"/>
  <c r="AQ673" i="49"/>
  <c r="AP673" i="49"/>
  <c r="AO673" i="49"/>
  <c r="AN673" i="49"/>
  <c r="AM673" i="49"/>
  <c r="AK673" i="49"/>
  <c r="AJ673" i="49"/>
  <c r="AC673" i="49"/>
  <c r="AB673" i="49"/>
  <c r="AA673" i="49"/>
  <c r="X673" i="49"/>
  <c r="W673" i="49"/>
  <c r="V673" i="49"/>
  <c r="U673" i="49"/>
  <c r="T673" i="49"/>
  <c r="S673" i="49"/>
  <c r="R673" i="49"/>
  <c r="Q673" i="49"/>
  <c r="P673" i="49"/>
  <c r="O673" i="49"/>
  <c r="N673" i="49"/>
  <c r="M673" i="49"/>
  <c r="L673" i="49"/>
  <c r="K673" i="49"/>
  <c r="J673" i="49"/>
  <c r="I673" i="49"/>
  <c r="H673" i="49"/>
  <c r="G673" i="49"/>
  <c r="F673" i="49"/>
  <c r="E673" i="49"/>
  <c r="C673" i="49"/>
  <c r="B673" i="49"/>
  <c r="FX673" i="49" s="1"/>
  <c r="GN672" i="49"/>
  <c r="GL672" i="49"/>
  <c r="GJ672" i="49"/>
  <c r="GH672" i="49"/>
  <c r="GC672" i="49"/>
  <c r="GA672" i="49"/>
  <c r="FY672" i="49"/>
  <c r="FK672" i="49"/>
  <c r="FH672" i="49"/>
  <c r="FF672" i="49"/>
  <c r="FB672" i="49"/>
  <c r="FA672" i="49"/>
  <c r="ER672" i="49"/>
  <c r="EK672" i="49"/>
  <c r="EI672" i="49"/>
  <c r="EG672" i="49"/>
  <c r="EE672" i="49"/>
  <c r="EB672" i="49"/>
  <c r="DV672" i="49"/>
  <c r="DQ672" i="49"/>
  <c r="DO672" i="49"/>
  <c r="DM672" i="49"/>
  <c r="DK672" i="49"/>
  <c r="DI672" i="49"/>
  <c r="DG672" i="49"/>
  <c r="DE672" i="49"/>
  <c r="CW672" i="49"/>
  <c r="CU672" i="49"/>
  <c r="BY672" i="49"/>
  <c r="BT672" i="49"/>
  <c r="BP672" i="49"/>
  <c r="BO672" i="49"/>
  <c r="BI672" i="49"/>
  <c r="BG672" i="49"/>
  <c r="BE672" i="49"/>
  <c r="BA672" i="49"/>
  <c r="AY672" i="49"/>
  <c r="AR672" i="49"/>
  <c r="AQ672" i="49"/>
  <c r="AP672" i="49"/>
  <c r="AO672" i="49"/>
  <c r="AN672" i="49"/>
  <c r="AM672" i="49"/>
  <c r="AK672" i="49"/>
  <c r="AJ672" i="49"/>
  <c r="AC672" i="49"/>
  <c r="AB672" i="49"/>
  <c r="AA672" i="49"/>
  <c r="X672" i="49"/>
  <c r="W672" i="49"/>
  <c r="V672" i="49"/>
  <c r="U672" i="49"/>
  <c r="T672" i="49"/>
  <c r="S672" i="49"/>
  <c r="R672" i="49"/>
  <c r="Q672" i="49"/>
  <c r="P672" i="49"/>
  <c r="O672" i="49"/>
  <c r="N672" i="49"/>
  <c r="M672" i="49"/>
  <c r="L672" i="49"/>
  <c r="K672" i="49"/>
  <c r="J672" i="49"/>
  <c r="I672" i="49"/>
  <c r="H672" i="49"/>
  <c r="G672" i="49"/>
  <c r="F672" i="49"/>
  <c r="E672" i="49"/>
  <c r="C672" i="49"/>
  <c r="B672" i="49"/>
  <c r="FX672" i="49" s="1"/>
  <c r="GN671" i="49"/>
  <c r="GL671" i="49"/>
  <c r="GJ671" i="49"/>
  <c r="GH671" i="49"/>
  <c r="GC671" i="49"/>
  <c r="GA671" i="49"/>
  <c r="FY671" i="49"/>
  <c r="FK671" i="49"/>
  <c r="FH671" i="49"/>
  <c r="FF671" i="49"/>
  <c r="FB671" i="49"/>
  <c r="FA671" i="49"/>
  <c r="ER671" i="49"/>
  <c r="EK671" i="49"/>
  <c r="EI671" i="49"/>
  <c r="EG671" i="49"/>
  <c r="EE671" i="49"/>
  <c r="EB671" i="49"/>
  <c r="DV671" i="49"/>
  <c r="DQ671" i="49"/>
  <c r="DO671" i="49"/>
  <c r="DM671" i="49"/>
  <c r="DK671" i="49"/>
  <c r="DI671" i="49"/>
  <c r="DG671" i="49"/>
  <c r="DE671" i="49"/>
  <c r="CW671" i="49"/>
  <c r="CU671" i="49"/>
  <c r="BY671" i="49"/>
  <c r="BT671" i="49"/>
  <c r="BP671" i="49"/>
  <c r="BO671" i="49"/>
  <c r="BI671" i="49"/>
  <c r="BG671" i="49"/>
  <c r="BE671" i="49"/>
  <c r="BA671" i="49"/>
  <c r="AY671" i="49"/>
  <c r="AR671" i="49"/>
  <c r="AQ671" i="49"/>
  <c r="AP671" i="49"/>
  <c r="AO671" i="49"/>
  <c r="AN671" i="49"/>
  <c r="AM671" i="49"/>
  <c r="AK671" i="49"/>
  <c r="AJ671" i="49"/>
  <c r="AC671" i="49"/>
  <c r="AB671" i="49"/>
  <c r="AA671" i="49"/>
  <c r="X671" i="49"/>
  <c r="W671" i="49"/>
  <c r="V671" i="49"/>
  <c r="U671" i="49"/>
  <c r="T671" i="49"/>
  <c r="S671" i="49"/>
  <c r="R671" i="49"/>
  <c r="Q671" i="49"/>
  <c r="P671" i="49"/>
  <c r="O671" i="49"/>
  <c r="N671" i="49"/>
  <c r="M671" i="49"/>
  <c r="L671" i="49"/>
  <c r="K671" i="49"/>
  <c r="J671" i="49"/>
  <c r="I671" i="49"/>
  <c r="H671" i="49"/>
  <c r="G671" i="49"/>
  <c r="F671" i="49"/>
  <c r="E671" i="49"/>
  <c r="C671" i="49"/>
  <c r="B671" i="49"/>
  <c r="FX671" i="49" s="1"/>
  <c r="GN670" i="49"/>
  <c r="GL670" i="49"/>
  <c r="GJ670" i="49"/>
  <c r="GH670" i="49"/>
  <c r="GC670" i="49"/>
  <c r="GA670" i="49"/>
  <c r="FY670" i="49"/>
  <c r="FK670" i="49"/>
  <c r="FH670" i="49"/>
  <c r="FF670" i="49"/>
  <c r="FB670" i="49"/>
  <c r="FA670" i="49"/>
  <c r="ER670" i="49"/>
  <c r="EK670" i="49"/>
  <c r="EI670" i="49"/>
  <c r="EG670" i="49"/>
  <c r="EE670" i="49"/>
  <c r="EB670" i="49"/>
  <c r="DV670" i="49"/>
  <c r="DQ670" i="49"/>
  <c r="DO670" i="49"/>
  <c r="DM670" i="49"/>
  <c r="DK670" i="49"/>
  <c r="DI670" i="49"/>
  <c r="DG670" i="49"/>
  <c r="DE670" i="49"/>
  <c r="CW670" i="49"/>
  <c r="CU670" i="49"/>
  <c r="BY670" i="49"/>
  <c r="BT670" i="49"/>
  <c r="BP670" i="49"/>
  <c r="BO670" i="49"/>
  <c r="BI670" i="49"/>
  <c r="BG670" i="49"/>
  <c r="BE670" i="49"/>
  <c r="BA670" i="49"/>
  <c r="AY670" i="49"/>
  <c r="AR670" i="49"/>
  <c r="AQ670" i="49"/>
  <c r="AP670" i="49"/>
  <c r="AO670" i="49"/>
  <c r="AN670" i="49"/>
  <c r="AM670" i="49"/>
  <c r="AK670" i="49"/>
  <c r="AJ670" i="49"/>
  <c r="AC670" i="49"/>
  <c r="AB670" i="49"/>
  <c r="AA670" i="49"/>
  <c r="X670" i="49"/>
  <c r="W670" i="49"/>
  <c r="V670" i="49"/>
  <c r="U670" i="49"/>
  <c r="T670" i="49"/>
  <c r="S670" i="49"/>
  <c r="R670" i="49"/>
  <c r="Q670" i="49"/>
  <c r="P670" i="49"/>
  <c r="O670" i="49"/>
  <c r="N670" i="49"/>
  <c r="M670" i="49"/>
  <c r="L670" i="49"/>
  <c r="K670" i="49"/>
  <c r="J670" i="49"/>
  <c r="I670" i="49"/>
  <c r="H670" i="49"/>
  <c r="G670" i="49"/>
  <c r="F670" i="49"/>
  <c r="E670" i="49"/>
  <c r="C670" i="49"/>
  <c r="B670" i="49"/>
  <c r="FX670" i="49" s="1"/>
  <c r="GN669" i="49"/>
  <c r="GL669" i="49"/>
  <c r="GJ669" i="49"/>
  <c r="GH669" i="49"/>
  <c r="GC669" i="49"/>
  <c r="GA669" i="49"/>
  <c r="FY669" i="49"/>
  <c r="FK669" i="49"/>
  <c r="FH669" i="49"/>
  <c r="FF669" i="49"/>
  <c r="FB669" i="49"/>
  <c r="FA669" i="49"/>
  <c r="ER669" i="49"/>
  <c r="EK669" i="49"/>
  <c r="EI669" i="49"/>
  <c r="EG669" i="49"/>
  <c r="EE669" i="49"/>
  <c r="EB669" i="49"/>
  <c r="DV669" i="49"/>
  <c r="DQ669" i="49"/>
  <c r="DO669" i="49"/>
  <c r="DM669" i="49"/>
  <c r="DK669" i="49"/>
  <c r="DI669" i="49"/>
  <c r="DG669" i="49"/>
  <c r="DE669" i="49"/>
  <c r="CW669" i="49"/>
  <c r="CU669" i="49"/>
  <c r="BY669" i="49"/>
  <c r="BT669" i="49"/>
  <c r="BP669" i="49"/>
  <c r="BO669" i="49"/>
  <c r="BI669" i="49"/>
  <c r="BG669" i="49"/>
  <c r="BE669" i="49"/>
  <c r="BA669" i="49"/>
  <c r="AY669" i="49"/>
  <c r="AR669" i="49"/>
  <c r="AQ669" i="49"/>
  <c r="AP669" i="49"/>
  <c r="AO669" i="49"/>
  <c r="AN669" i="49"/>
  <c r="AM669" i="49"/>
  <c r="AK669" i="49"/>
  <c r="AJ669" i="49"/>
  <c r="AC669" i="49"/>
  <c r="AB669" i="49"/>
  <c r="AA669" i="49"/>
  <c r="X669" i="49"/>
  <c r="W669" i="49"/>
  <c r="V669" i="49"/>
  <c r="U669" i="49"/>
  <c r="T669" i="49"/>
  <c r="S669" i="49"/>
  <c r="R669" i="49"/>
  <c r="Q669" i="49"/>
  <c r="P669" i="49"/>
  <c r="O669" i="49"/>
  <c r="N669" i="49"/>
  <c r="M669" i="49"/>
  <c r="L669" i="49"/>
  <c r="K669" i="49"/>
  <c r="J669" i="49"/>
  <c r="I669" i="49"/>
  <c r="H669" i="49"/>
  <c r="G669" i="49"/>
  <c r="F669" i="49"/>
  <c r="E669" i="49"/>
  <c r="C669" i="49"/>
  <c r="B669" i="49"/>
  <c r="FX669" i="49" s="1"/>
  <c r="GN668" i="49"/>
  <c r="GL668" i="49"/>
  <c r="GJ668" i="49"/>
  <c r="GH668" i="49"/>
  <c r="GC668" i="49"/>
  <c r="GA668" i="49"/>
  <c r="FY668" i="49"/>
  <c r="FK668" i="49"/>
  <c r="FH668" i="49"/>
  <c r="FF668" i="49"/>
  <c r="FB668" i="49"/>
  <c r="FA668" i="49"/>
  <c r="ER668" i="49"/>
  <c r="EK668" i="49"/>
  <c r="EI668" i="49"/>
  <c r="EG668" i="49"/>
  <c r="EE668" i="49"/>
  <c r="EB668" i="49"/>
  <c r="DV668" i="49"/>
  <c r="DQ668" i="49"/>
  <c r="DO668" i="49"/>
  <c r="DM668" i="49"/>
  <c r="DK668" i="49"/>
  <c r="DI668" i="49"/>
  <c r="DG668" i="49"/>
  <c r="DE668" i="49"/>
  <c r="CW668" i="49"/>
  <c r="CU668" i="49"/>
  <c r="BY668" i="49"/>
  <c r="BT668" i="49"/>
  <c r="BP668" i="49"/>
  <c r="BO668" i="49"/>
  <c r="BI668" i="49"/>
  <c r="BG668" i="49"/>
  <c r="BE668" i="49"/>
  <c r="BA668" i="49"/>
  <c r="AY668" i="49"/>
  <c r="AR668" i="49"/>
  <c r="AQ668" i="49"/>
  <c r="AP668" i="49"/>
  <c r="AO668" i="49"/>
  <c r="AN668" i="49"/>
  <c r="AM668" i="49"/>
  <c r="AK668" i="49"/>
  <c r="AJ668" i="49"/>
  <c r="AC668" i="49"/>
  <c r="AB668" i="49"/>
  <c r="AA668" i="49"/>
  <c r="X668" i="49"/>
  <c r="W668" i="49"/>
  <c r="V668" i="49"/>
  <c r="U668" i="49"/>
  <c r="T668" i="49"/>
  <c r="S668" i="49"/>
  <c r="R668" i="49"/>
  <c r="Q668" i="49"/>
  <c r="P668" i="49"/>
  <c r="O668" i="49"/>
  <c r="N668" i="49"/>
  <c r="M668" i="49"/>
  <c r="L668" i="49"/>
  <c r="K668" i="49"/>
  <c r="J668" i="49"/>
  <c r="I668" i="49"/>
  <c r="H668" i="49"/>
  <c r="G668" i="49"/>
  <c r="F668" i="49"/>
  <c r="E668" i="49"/>
  <c r="C668" i="49"/>
  <c r="B668" i="49"/>
  <c r="FX668" i="49" s="1"/>
  <c r="GN667" i="49"/>
  <c r="GL667" i="49"/>
  <c r="GJ667" i="49"/>
  <c r="GH667" i="49"/>
  <c r="GC667" i="49"/>
  <c r="GA667" i="49"/>
  <c r="FY667" i="49"/>
  <c r="FK667" i="49"/>
  <c r="FH667" i="49"/>
  <c r="FF667" i="49"/>
  <c r="FB667" i="49"/>
  <c r="FA667" i="49"/>
  <c r="ER667" i="49"/>
  <c r="EK667" i="49"/>
  <c r="EI667" i="49"/>
  <c r="EG667" i="49"/>
  <c r="EE667" i="49"/>
  <c r="EB667" i="49"/>
  <c r="DV667" i="49"/>
  <c r="DQ667" i="49"/>
  <c r="DO667" i="49"/>
  <c r="DM667" i="49"/>
  <c r="DK667" i="49"/>
  <c r="DI667" i="49"/>
  <c r="DG667" i="49"/>
  <c r="DE667" i="49"/>
  <c r="CW667" i="49"/>
  <c r="CU667" i="49"/>
  <c r="BY667" i="49"/>
  <c r="BT667" i="49"/>
  <c r="BP667" i="49"/>
  <c r="BO667" i="49"/>
  <c r="BI667" i="49"/>
  <c r="BG667" i="49"/>
  <c r="BE667" i="49"/>
  <c r="BA667" i="49"/>
  <c r="AY667" i="49"/>
  <c r="AR667" i="49"/>
  <c r="AQ667" i="49"/>
  <c r="AP667" i="49"/>
  <c r="AO667" i="49"/>
  <c r="AN667" i="49"/>
  <c r="AM667" i="49"/>
  <c r="AK667" i="49"/>
  <c r="AJ667" i="49"/>
  <c r="AC667" i="49"/>
  <c r="AB667" i="49"/>
  <c r="AA667" i="49"/>
  <c r="X667" i="49"/>
  <c r="W667" i="49"/>
  <c r="V667" i="49"/>
  <c r="U667" i="49"/>
  <c r="T667" i="49"/>
  <c r="S667" i="49"/>
  <c r="R667" i="49"/>
  <c r="Q667" i="49"/>
  <c r="P667" i="49"/>
  <c r="O667" i="49"/>
  <c r="N667" i="49"/>
  <c r="M667" i="49"/>
  <c r="L667" i="49"/>
  <c r="K667" i="49"/>
  <c r="J667" i="49"/>
  <c r="I667" i="49"/>
  <c r="H667" i="49"/>
  <c r="G667" i="49"/>
  <c r="F667" i="49"/>
  <c r="E667" i="49"/>
  <c r="C667" i="49"/>
  <c r="B667" i="49"/>
  <c r="FX667" i="49" s="1"/>
  <c r="GN666" i="49"/>
  <c r="GL666" i="49"/>
  <c r="GJ666" i="49"/>
  <c r="GH666" i="49"/>
  <c r="GC666" i="49"/>
  <c r="GA666" i="49"/>
  <c r="FY666" i="49"/>
  <c r="FK666" i="49"/>
  <c r="FH666" i="49"/>
  <c r="FF666" i="49"/>
  <c r="FB666" i="49"/>
  <c r="FA666" i="49"/>
  <c r="ER666" i="49"/>
  <c r="EK666" i="49"/>
  <c r="EI666" i="49"/>
  <c r="EG666" i="49"/>
  <c r="EE666" i="49"/>
  <c r="EB666" i="49"/>
  <c r="DV666" i="49"/>
  <c r="DQ666" i="49"/>
  <c r="DO666" i="49"/>
  <c r="DM666" i="49"/>
  <c r="DK666" i="49"/>
  <c r="DI666" i="49"/>
  <c r="DG666" i="49"/>
  <c r="DE666" i="49"/>
  <c r="CW666" i="49"/>
  <c r="CU666" i="49"/>
  <c r="BY666" i="49"/>
  <c r="BT666" i="49"/>
  <c r="BP666" i="49"/>
  <c r="BO666" i="49"/>
  <c r="BI666" i="49"/>
  <c r="BG666" i="49"/>
  <c r="BE666" i="49"/>
  <c r="BA666" i="49"/>
  <c r="AY666" i="49"/>
  <c r="AR666" i="49"/>
  <c r="AQ666" i="49"/>
  <c r="AP666" i="49"/>
  <c r="AO666" i="49"/>
  <c r="AN666" i="49"/>
  <c r="AM666" i="49"/>
  <c r="AK666" i="49"/>
  <c r="AJ666" i="49"/>
  <c r="AC666" i="49"/>
  <c r="AB666" i="49"/>
  <c r="AA666" i="49"/>
  <c r="X666" i="49"/>
  <c r="W666" i="49"/>
  <c r="V666" i="49"/>
  <c r="U666" i="49"/>
  <c r="T666" i="49"/>
  <c r="S666" i="49"/>
  <c r="R666" i="49"/>
  <c r="Q666" i="49"/>
  <c r="P666" i="49"/>
  <c r="O666" i="49"/>
  <c r="N666" i="49"/>
  <c r="M666" i="49"/>
  <c r="L666" i="49"/>
  <c r="K666" i="49"/>
  <c r="J666" i="49"/>
  <c r="I666" i="49"/>
  <c r="H666" i="49"/>
  <c r="G666" i="49"/>
  <c r="F666" i="49"/>
  <c r="E666" i="49"/>
  <c r="C666" i="49"/>
  <c r="B666" i="49"/>
  <c r="FX666" i="49" s="1"/>
  <c r="GN665" i="49"/>
  <c r="GL665" i="49"/>
  <c r="GJ665" i="49"/>
  <c r="GH665" i="49"/>
  <c r="GC665" i="49"/>
  <c r="GA665" i="49"/>
  <c r="FY665" i="49"/>
  <c r="FK665" i="49"/>
  <c r="FH665" i="49"/>
  <c r="FF665" i="49"/>
  <c r="FB665" i="49"/>
  <c r="FA665" i="49"/>
  <c r="ER665" i="49"/>
  <c r="EK665" i="49"/>
  <c r="EI665" i="49"/>
  <c r="EG665" i="49"/>
  <c r="EE665" i="49"/>
  <c r="EB665" i="49"/>
  <c r="DV665" i="49"/>
  <c r="DQ665" i="49"/>
  <c r="DO665" i="49"/>
  <c r="DM665" i="49"/>
  <c r="DK665" i="49"/>
  <c r="DI665" i="49"/>
  <c r="DG665" i="49"/>
  <c r="DE665" i="49"/>
  <c r="CW665" i="49"/>
  <c r="CU665" i="49"/>
  <c r="BY665" i="49"/>
  <c r="BT665" i="49"/>
  <c r="BP665" i="49"/>
  <c r="BO665" i="49"/>
  <c r="BI665" i="49"/>
  <c r="BG665" i="49"/>
  <c r="BE665" i="49"/>
  <c r="BA665" i="49"/>
  <c r="AY665" i="49"/>
  <c r="AR665" i="49"/>
  <c r="AQ665" i="49"/>
  <c r="AP665" i="49"/>
  <c r="AO665" i="49"/>
  <c r="AN665" i="49"/>
  <c r="AM665" i="49"/>
  <c r="AK665" i="49"/>
  <c r="AJ665" i="49"/>
  <c r="AC665" i="49"/>
  <c r="AB665" i="49"/>
  <c r="AA665" i="49"/>
  <c r="X665" i="49"/>
  <c r="W665" i="49"/>
  <c r="V665" i="49"/>
  <c r="U665" i="49"/>
  <c r="T665" i="49"/>
  <c r="S665" i="49"/>
  <c r="R665" i="49"/>
  <c r="Q665" i="49"/>
  <c r="P665" i="49"/>
  <c r="O665" i="49"/>
  <c r="N665" i="49"/>
  <c r="M665" i="49"/>
  <c r="L665" i="49"/>
  <c r="K665" i="49"/>
  <c r="J665" i="49"/>
  <c r="I665" i="49"/>
  <c r="H665" i="49"/>
  <c r="G665" i="49"/>
  <c r="F665" i="49"/>
  <c r="E665" i="49"/>
  <c r="C665" i="49"/>
  <c r="B665" i="49"/>
  <c r="FX665" i="49" s="1"/>
  <c r="GN664" i="49"/>
  <c r="GL664" i="49"/>
  <c r="GJ664" i="49"/>
  <c r="GH664" i="49"/>
  <c r="GC664" i="49"/>
  <c r="GA664" i="49"/>
  <c r="FY664" i="49"/>
  <c r="FK664" i="49"/>
  <c r="FH664" i="49"/>
  <c r="FF664" i="49"/>
  <c r="FB664" i="49"/>
  <c r="FA664" i="49"/>
  <c r="ER664" i="49"/>
  <c r="EK664" i="49"/>
  <c r="EI664" i="49"/>
  <c r="EG664" i="49"/>
  <c r="EE664" i="49"/>
  <c r="EB664" i="49"/>
  <c r="DV664" i="49"/>
  <c r="DQ664" i="49"/>
  <c r="DO664" i="49"/>
  <c r="DM664" i="49"/>
  <c r="DK664" i="49"/>
  <c r="DI664" i="49"/>
  <c r="DG664" i="49"/>
  <c r="DE664" i="49"/>
  <c r="CW664" i="49"/>
  <c r="CU664" i="49"/>
  <c r="BY664" i="49"/>
  <c r="BT664" i="49"/>
  <c r="BP664" i="49"/>
  <c r="BO664" i="49"/>
  <c r="BI664" i="49"/>
  <c r="BG664" i="49"/>
  <c r="BE664" i="49"/>
  <c r="BA664" i="49"/>
  <c r="AY664" i="49"/>
  <c r="AR664" i="49"/>
  <c r="AQ664" i="49"/>
  <c r="AP664" i="49"/>
  <c r="AO664" i="49"/>
  <c r="AN664" i="49"/>
  <c r="AM664" i="49"/>
  <c r="AK664" i="49"/>
  <c r="AJ664" i="49"/>
  <c r="AC664" i="49"/>
  <c r="AB664" i="49"/>
  <c r="AA664" i="49"/>
  <c r="X664" i="49"/>
  <c r="W664" i="49"/>
  <c r="V664" i="49"/>
  <c r="U664" i="49"/>
  <c r="T664" i="49"/>
  <c r="S664" i="49"/>
  <c r="R664" i="49"/>
  <c r="Q664" i="49"/>
  <c r="P664" i="49"/>
  <c r="O664" i="49"/>
  <c r="N664" i="49"/>
  <c r="M664" i="49"/>
  <c r="L664" i="49"/>
  <c r="K664" i="49"/>
  <c r="J664" i="49"/>
  <c r="I664" i="49"/>
  <c r="H664" i="49"/>
  <c r="G664" i="49"/>
  <c r="F664" i="49"/>
  <c r="E664" i="49"/>
  <c r="C664" i="49"/>
  <c r="B664" i="49"/>
  <c r="FX664" i="49" s="1"/>
  <c r="GN663" i="49"/>
  <c r="GL663" i="49"/>
  <c r="GJ663" i="49"/>
  <c r="GH663" i="49"/>
  <c r="GC663" i="49"/>
  <c r="GA663" i="49"/>
  <c r="FY663" i="49"/>
  <c r="FK663" i="49"/>
  <c r="FH663" i="49"/>
  <c r="FF663" i="49"/>
  <c r="FB663" i="49"/>
  <c r="FA663" i="49"/>
  <c r="ER663" i="49"/>
  <c r="EK663" i="49"/>
  <c r="EI663" i="49"/>
  <c r="EG663" i="49"/>
  <c r="EE663" i="49"/>
  <c r="EB663" i="49"/>
  <c r="DV663" i="49"/>
  <c r="DQ663" i="49"/>
  <c r="DO663" i="49"/>
  <c r="DM663" i="49"/>
  <c r="DK663" i="49"/>
  <c r="DI663" i="49"/>
  <c r="DG663" i="49"/>
  <c r="DE663" i="49"/>
  <c r="CW663" i="49"/>
  <c r="CU663" i="49"/>
  <c r="BY663" i="49"/>
  <c r="BT663" i="49"/>
  <c r="BP663" i="49"/>
  <c r="BO663" i="49"/>
  <c r="BI663" i="49"/>
  <c r="BG663" i="49"/>
  <c r="BE663" i="49"/>
  <c r="BA663" i="49"/>
  <c r="AY663" i="49"/>
  <c r="AR663" i="49"/>
  <c r="AQ663" i="49"/>
  <c r="AP663" i="49"/>
  <c r="AO663" i="49"/>
  <c r="AN663" i="49"/>
  <c r="AM663" i="49"/>
  <c r="AK663" i="49"/>
  <c r="AJ663" i="49"/>
  <c r="AC663" i="49"/>
  <c r="AB663" i="49"/>
  <c r="AA663" i="49"/>
  <c r="X663" i="49"/>
  <c r="W663" i="49"/>
  <c r="V663" i="49"/>
  <c r="U663" i="49"/>
  <c r="T663" i="49"/>
  <c r="S663" i="49"/>
  <c r="R663" i="49"/>
  <c r="Q663" i="49"/>
  <c r="P663" i="49"/>
  <c r="O663" i="49"/>
  <c r="N663" i="49"/>
  <c r="M663" i="49"/>
  <c r="L663" i="49"/>
  <c r="K663" i="49"/>
  <c r="J663" i="49"/>
  <c r="I663" i="49"/>
  <c r="H663" i="49"/>
  <c r="G663" i="49"/>
  <c r="F663" i="49"/>
  <c r="E663" i="49"/>
  <c r="C663" i="49"/>
  <c r="B663" i="49"/>
  <c r="FX663" i="49" s="1"/>
  <c r="GN662" i="49"/>
  <c r="GL662" i="49"/>
  <c r="GJ662" i="49"/>
  <c r="GH662" i="49"/>
  <c r="GC662" i="49"/>
  <c r="GA662" i="49"/>
  <c r="FY662" i="49"/>
  <c r="FK662" i="49"/>
  <c r="FH662" i="49"/>
  <c r="FF662" i="49"/>
  <c r="FB662" i="49"/>
  <c r="FA662" i="49"/>
  <c r="ER662" i="49"/>
  <c r="EK662" i="49"/>
  <c r="EI662" i="49"/>
  <c r="EG662" i="49"/>
  <c r="EE662" i="49"/>
  <c r="EB662" i="49"/>
  <c r="DV662" i="49"/>
  <c r="DQ662" i="49"/>
  <c r="DO662" i="49"/>
  <c r="DM662" i="49"/>
  <c r="DK662" i="49"/>
  <c r="DI662" i="49"/>
  <c r="DG662" i="49"/>
  <c r="DE662" i="49"/>
  <c r="CW662" i="49"/>
  <c r="CU662" i="49"/>
  <c r="BY662" i="49"/>
  <c r="BT662" i="49"/>
  <c r="BP662" i="49"/>
  <c r="BO662" i="49"/>
  <c r="BI662" i="49"/>
  <c r="BG662" i="49"/>
  <c r="BE662" i="49"/>
  <c r="BA662" i="49"/>
  <c r="AY662" i="49"/>
  <c r="AR662" i="49"/>
  <c r="AQ662" i="49"/>
  <c r="AP662" i="49"/>
  <c r="AO662" i="49"/>
  <c r="AN662" i="49"/>
  <c r="AM662" i="49"/>
  <c r="AK662" i="49"/>
  <c r="AJ662" i="49"/>
  <c r="AC662" i="49"/>
  <c r="AB662" i="49"/>
  <c r="AA662" i="49"/>
  <c r="X662" i="49"/>
  <c r="W662" i="49"/>
  <c r="V662" i="49"/>
  <c r="U662" i="49"/>
  <c r="T662" i="49"/>
  <c r="S662" i="49"/>
  <c r="R662" i="49"/>
  <c r="Q662" i="49"/>
  <c r="P662" i="49"/>
  <c r="O662" i="49"/>
  <c r="N662" i="49"/>
  <c r="M662" i="49"/>
  <c r="L662" i="49"/>
  <c r="K662" i="49"/>
  <c r="J662" i="49"/>
  <c r="I662" i="49"/>
  <c r="H662" i="49"/>
  <c r="G662" i="49"/>
  <c r="F662" i="49"/>
  <c r="E662" i="49"/>
  <c r="C662" i="49"/>
  <c r="B662" i="49"/>
  <c r="FX662" i="49" s="1"/>
  <c r="GN661" i="49"/>
  <c r="GL661" i="49"/>
  <c r="GJ661" i="49"/>
  <c r="GH661" i="49"/>
  <c r="GC661" i="49"/>
  <c r="GA661" i="49"/>
  <c r="FY661" i="49"/>
  <c r="FK661" i="49"/>
  <c r="FH661" i="49"/>
  <c r="FF661" i="49"/>
  <c r="FB661" i="49"/>
  <c r="FA661" i="49"/>
  <c r="ER661" i="49"/>
  <c r="EK661" i="49"/>
  <c r="EI661" i="49"/>
  <c r="EG661" i="49"/>
  <c r="EE661" i="49"/>
  <c r="EB661" i="49"/>
  <c r="DV661" i="49"/>
  <c r="DQ661" i="49"/>
  <c r="DO661" i="49"/>
  <c r="DM661" i="49"/>
  <c r="DK661" i="49"/>
  <c r="DI661" i="49"/>
  <c r="DG661" i="49"/>
  <c r="DE661" i="49"/>
  <c r="CW661" i="49"/>
  <c r="CU661" i="49"/>
  <c r="BY661" i="49"/>
  <c r="BT661" i="49"/>
  <c r="BP661" i="49"/>
  <c r="BO661" i="49"/>
  <c r="BI661" i="49"/>
  <c r="BG661" i="49"/>
  <c r="BE661" i="49"/>
  <c r="BA661" i="49"/>
  <c r="AY661" i="49"/>
  <c r="AR661" i="49"/>
  <c r="AQ661" i="49"/>
  <c r="AP661" i="49"/>
  <c r="AO661" i="49"/>
  <c r="AN661" i="49"/>
  <c r="AM661" i="49"/>
  <c r="AK661" i="49"/>
  <c r="AJ661" i="49"/>
  <c r="AC661" i="49"/>
  <c r="AB661" i="49"/>
  <c r="AA661" i="49"/>
  <c r="X661" i="49"/>
  <c r="W661" i="49"/>
  <c r="V661" i="49"/>
  <c r="U661" i="49"/>
  <c r="T661" i="49"/>
  <c r="S661" i="49"/>
  <c r="R661" i="49"/>
  <c r="Q661" i="49"/>
  <c r="P661" i="49"/>
  <c r="O661" i="49"/>
  <c r="N661" i="49"/>
  <c r="M661" i="49"/>
  <c r="L661" i="49"/>
  <c r="K661" i="49"/>
  <c r="J661" i="49"/>
  <c r="I661" i="49"/>
  <c r="H661" i="49"/>
  <c r="G661" i="49"/>
  <c r="F661" i="49"/>
  <c r="E661" i="49"/>
  <c r="C661" i="49"/>
  <c r="B661" i="49"/>
  <c r="FX661" i="49" s="1"/>
  <c r="GN660" i="49"/>
  <c r="GL660" i="49"/>
  <c r="GJ660" i="49"/>
  <c r="GH660" i="49"/>
  <c r="GC660" i="49"/>
  <c r="GA660" i="49"/>
  <c r="FY660" i="49"/>
  <c r="FK660" i="49"/>
  <c r="FH660" i="49"/>
  <c r="FF660" i="49"/>
  <c r="FB660" i="49"/>
  <c r="FA660" i="49"/>
  <c r="ER660" i="49"/>
  <c r="EK660" i="49"/>
  <c r="EI660" i="49"/>
  <c r="EG660" i="49"/>
  <c r="EE660" i="49"/>
  <c r="EB660" i="49"/>
  <c r="DV660" i="49"/>
  <c r="DQ660" i="49"/>
  <c r="DO660" i="49"/>
  <c r="DM660" i="49"/>
  <c r="DK660" i="49"/>
  <c r="DI660" i="49"/>
  <c r="DG660" i="49"/>
  <c r="DE660" i="49"/>
  <c r="CW660" i="49"/>
  <c r="CU660" i="49"/>
  <c r="BY660" i="49"/>
  <c r="BT660" i="49"/>
  <c r="BP660" i="49"/>
  <c r="BO660" i="49"/>
  <c r="BI660" i="49"/>
  <c r="BG660" i="49"/>
  <c r="BE660" i="49"/>
  <c r="BA660" i="49"/>
  <c r="AY660" i="49"/>
  <c r="AR660" i="49"/>
  <c r="AQ660" i="49"/>
  <c r="AP660" i="49"/>
  <c r="AO660" i="49"/>
  <c r="AN660" i="49"/>
  <c r="AM660" i="49"/>
  <c r="AK660" i="49"/>
  <c r="AJ660" i="49"/>
  <c r="AC660" i="49"/>
  <c r="AB660" i="49"/>
  <c r="AA660" i="49"/>
  <c r="X660" i="49"/>
  <c r="W660" i="49"/>
  <c r="V660" i="49"/>
  <c r="U660" i="49"/>
  <c r="T660" i="49"/>
  <c r="S660" i="49"/>
  <c r="R660" i="49"/>
  <c r="Q660" i="49"/>
  <c r="P660" i="49"/>
  <c r="O660" i="49"/>
  <c r="N660" i="49"/>
  <c r="M660" i="49"/>
  <c r="L660" i="49"/>
  <c r="K660" i="49"/>
  <c r="J660" i="49"/>
  <c r="I660" i="49"/>
  <c r="H660" i="49"/>
  <c r="G660" i="49"/>
  <c r="F660" i="49"/>
  <c r="E660" i="49"/>
  <c r="C660" i="49"/>
  <c r="B660" i="49"/>
  <c r="FX660" i="49" s="1"/>
  <c r="GN659" i="49"/>
  <c r="GL659" i="49"/>
  <c r="GJ659" i="49"/>
  <c r="GH659" i="49"/>
  <c r="GC659" i="49"/>
  <c r="GA659" i="49"/>
  <c r="FY659" i="49"/>
  <c r="FK659" i="49"/>
  <c r="FH659" i="49"/>
  <c r="FF659" i="49"/>
  <c r="FB659" i="49"/>
  <c r="FA659" i="49"/>
  <c r="ER659" i="49"/>
  <c r="EK659" i="49"/>
  <c r="EI659" i="49"/>
  <c r="EG659" i="49"/>
  <c r="EE659" i="49"/>
  <c r="EB659" i="49"/>
  <c r="DV659" i="49"/>
  <c r="DQ659" i="49"/>
  <c r="DO659" i="49"/>
  <c r="DM659" i="49"/>
  <c r="DK659" i="49"/>
  <c r="DI659" i="49"/>
  <c r="DG659" i="49"/>
  <c r="DE659" i="49"/>
  <c r="CW659" i="49"/>
  <c r="CU659" i="49"/>
  <c r="BY659" i="49"/>
  <c r="BT659" i="49"/>
  <c r="BP659" i="49"/>
  <c r="BO659" i="49"/>
  <c r="BI659" i="49"/>
  <c r="BG659" i="49"/>
  <c r="BE659" i="49"/>
  <c r="BA659" i="49"/>
  <c r="AY659" i="49"/>
  <c r="AR659" i="49"/>
  <c r="AQ659" i="49"/>
  <c r="AP659" i="49"/>
  <c r="AO659" i="49"/>
  <c r="AN659" i="49"/>
  <c r="AM659" i="49"/>
  <c r="AK659" i="49"/>
  <c r="AJ659" i="49"/>
  <c r="AC659" i="49"/>
  <c r="AB659" i="49"/>
  <c r="AA659" i="49"/>
  <c r="X659" i="49"/>
  <c r="W659" i="49"/>
  <c r="V659" i="49"/>
  <c r="U659" i="49"/>
  <c r="T659" i="49"/>
  <c r="S659" i="49"/>
  <c r="R659" i="49"/>
  <c r="Q659" i="49"/>
  <c r="P659" i="49"/>
  <c r="O659" i="49"/>
  <c r="N659" i="49"/>
  <c r="M659" i="49"/>
  <c r="L659" i="49"/>
  <c r="K659" i="49"/>
  <c r="J659" i="49"/>
  <c r="I659" i="49"/>
  <c r="H659" i="49"/>
  <c r="G659" i="49"/>
  <c r="F659" i="49"/>
  <c r="E659" i="49"/>
  <c r="C659" i="49"/>
  <c r="B659" i="49"/>
  <c r="FX659" i="49" s="1"/>
  <c r="GN658" i="49"/>
  <c r="GL658" i="49"/>
  <c r="GJ658" i="49"/>
  <c r="GH658" i="49"/>
  <c r="GC658" i="49"/>
  <c r="GA658" i="49"/>
  <c r="FY658" i="49"/>
  <c r="FK658" i="49"/>
  <c r="FH658" i="49"/>
  <c r="FF658" i="49"/>
  <c r="FB658" i="49"/>
  <c r="FA658" i="49"/>
  <c r="ER658" i="49"/>
  <c r="EK658" i="49"/>
  <c r="EI658" i="49"/>
  <c r="EG658" i="49"/>
  <c r="EE658" i="49"/>
  <c r="EB658" i="49"/>
  <c r="DV658" i="49"/>
  <c r="DQ658" i="49"/>
  <c r="DO658" i="49"/>
  <c r="DM658" i="49"/>
  <c r="DK658" i="49"/>
  <c r="DI658" i="49"/>
  <c r="DG658" i="49"/>
  <c r="DE658" i="49"/>
  <c r="CW658" i="49"/>
  <c r="CU658" i="49"/>
  <c r="BY658" i="49"/>
  <c r="BT658" i="49"/>
  <c r="BP658" i="49"/>
  <c r="BO658" i="49"/>
  <c r="BI658" i="49"/>
  <c r="BG658" i="49"/>
  <c r="BE658" i="49"/>
  <c r="BA658" i="49"/>
  <c r="AY658" i="49"/>
  <c r="AR658" i="49"/>
  <c r="AQ658" i="49"/>
  <c r="AP658" i="49"/>
  <c r="AO658" i="49"/>
  <c r="AN658" i="49"/>
  <c r="AM658" i="49"/>
  <c r="AK658" i="49"/>
  <c r="AJ658" i="49"/>
  <c r="AC658" i="49"/>
  <c r="AB658" i="49"/>
  <c r="AA658" i="49"/>
  <c r="X658" i="49"/>
  <c r="W658" i="49"/>
  <c r="V658" i="49"/>
  <c r="U658" i="49"/>
  <c r="T658" i="49"/>
  <c r="S658" i="49"/>
  <c r="R658" i="49"/>
  <c r="Q658" i="49"/>
  <c r="P658" i="49"/>
  <c r="O658" i="49"/>
  <c r="N658" i="49"/>
  <c r="M658" i="49"/>
  <c r="L658" i="49"/>
  <c r="K658" i="49"/>
  <c r="J658" i="49"/>
  <c r="I658" i="49"/>
  <c r="H658" i="49"/>
  <c r="G658" i="49"/>
  <c r="F658" i="49"/>
  <c r="E658" i="49"/>
  <c r="C658" i="49"/>
  <c r="B658" i="49"/>
  <c r="FX658" i="49" s="1"/>
  <c r="GN657" i="49"/>
  <c r="GL657" i="49"/>
  <c r="GJ657" i="49"/>
  <c r="GH657" i="49"/>
  <c r="GC657" i="49"/>
  <c r="GA657" i="49"/>
  <c r="FY657" i="49"/>
  <c r="FK657" i="49"/>
  <c r="FH657" i="49"/>
  <c r="FF657" i="49"/>
  <c r="FB657" i="49"/>
  <c r="FA657" i="49"/>
  <c r="ER657" i="49"/>
  <c r="EK657" i="49"/>
  <c r="EI657" i="49"/>
  <c r="EG657" i="49"/>
  <c r="EE657" i="49"/>
  <c r="EB657" i="49"/>
  <c r="DV657" i="49"/>
  <c r="DQ657" i="49"/>
  <c r="DO657" i="49"/>
  <c r="DM657" i="49"/>
  <c r="DK657" i="49"/>
  <c r="DI657" i="49"/>
  <c r="DG657" i="49"/>
  <c r="DE657" i="49"/>
  <c r="CW657" i="49"/>
  <c r="CU657" i="49"/>
  <c r="BY657" i="49"/>
  <c r="BT657" i="49"/>
  <c r="BP657" i="49"/>
  <c r="BO657" i="49"/>
  <c r="BI657" i="49"/>
  <c r="BG657" i="49"/>
  <c r="BE657" i="49"/>
  <c r="BA657" i="49"/>
  <c r="AY657" i="49"/>
  <c r="AR657" i="49"/>
  <c r="AQ657" i="49"/>
  <c r="AP657" i="49"/>
  <c r="AO657" i="49"/>
  <c r="AN657" i="49"/>
  <c r="AM657" i="49"/>
  <c r="AK657" i="49"/>
  <c r="AJ657" i="49"/>
  <c r="AC657" i="49"/>
  <c r="AB657" i="49"/>
  <c r="AA657" i="49"/>
  <c r="X657" i="49"/>
  <c r="W657" i="49"/>
  <c r="V657" i="49"/>
  <c r="U657" i="49"/>
  <c r="T657" i="49"/>
  <c r="S657" i="49"/>
  <c r="R657" i="49"/>
  <c r="Q657" i="49"/>
  <c r="P657" i="49"/>
  <c r="O657" i="49"/>
  <c r="N657" i="49"/>
  <c r="M657" i="49"/>
  <c r="L657" i="49"/>
  <c r="K657" i="49"/>
  <c r="J657" i="49"/>
  <c r="I657" i="49"/>
  <c r="H657" i="49"/>
  <c r="G657" i="49"/>
  <c r="F657" i="49"/>
  <c r="E657" i="49"/>
  <c r="C657" i="49"/>
  <c r="B657" i="49"/>
  <c r="FX657" i="49" s="1"/>
  <c r="GN656" i="49"/>
  <c r="GL656" i="49"/>
  <c r="GJ656" i="49"/>
  <c r="GH656" i="49"/>
  <c r="GC656" i="49"/>
  <c r="GA656" i="49"/>
  <c r="FY656" i="49"/>
  <c r="FK656" i="49"/>
  <c r="FH656" i="49"/>
  <c r="FF656" i="49"/>
  <c r="FB656" i="49"/>
  <c r="FA656" i="49"/>
  <c r="ER656" i="49"/>
  <c r="EK656" i="49"/>
  <c r="EI656" i="49"/>
  <c r="EG656" i="49"/>
  <c r="EE656" i="49"/>
  <c r="EB656" i="49"/>
  <c r="DV656" i="49"/>
  <c r="DQ656" i="49"/>
  <c r="DO656" i="49"/>
  <c r="DM656" i="49"/>
  <c r="DK656" i="49"/>
  <c r="DI656" i="49"/>
  <c r="DG656" i="49"/>
  <c r="DE656" i="49"/>
  <c r="CW656" i="49"/>
  <c r="CU656" i="49"/>
  <c r="BY656" i="49"/>
  <c r="BT656" i="49"/>
  <c r="BP656" i="49"/>
  <c r="BO656" i="49"/>
  <c r="BI656" i="49"/>
  <c r="BG656" i="49"/>
  <c r="BE656" i="49"/>
  <c r="BA656" i="49"/>
  <c r="AY656" i="49"/>
  <c r="AR656" i="49"/>
  <c r="AQ656" i="49"/>
  <c r="AP656" i="49"/>
  <c r="AO656" i="49"/>
  <c r="AN656" i="49"/>
  <c r="AM656" i="49"/>
  <c r="AK656" i="49"/>
  <c r="AJ656" i="49"/>
  <c r="AC656" i="49"/>
  <c r="AB656" i="49"/>
  <c r="AA656" i="49"/>
  <c r="X656" i="49"/>
  <c r="W656" i="49"/>
  <c r="V656" i="49"/>
  <c r="U656" i="49"/>
  <c r="T656" i="49"/>
  <c r="S656" i="49"/>
  <c r="R656" i="49"/>
  <c r="Q656" i="49"/>
  <c r="P656" i="49"/>
  <c r="O656" i="49"/>
  <c r="N656" i="49"/>
  <c r="M656" i="49"/>
  <c r="L656" i="49"/>
  <c r="K656" i="49"/>
  <c r="J656" i="49"/>
  <c r="I656" i="49"/>
  <c r="H656" i="49"/>
  <c r="G656" i="49"/>
  <c r="F656" i="49"/>
  <c r="E656" i="49"/>
  <c r="C656" i="49"/>
  <c r="B656" i="49"/>
  <c r="FX656" i="49" s="1"/>
  <c r="GN655" i="49"/>
  <c r="GL655" i="49"/>
  <c r="GJ655" i="49"/>
  <c r="GH655" i="49"/>
  <c r="GC655" i="49"/>
  <c r="GA655" i="49"/>
  <c r="FY655" i="49"/>
  <c r="FK655" i="49"/>
  <c r="FH655" i="49"/>
  <c r="FF655" i="49"/>
  <c r="FB655" i="49"/>
  <c r="FA655" i="49"/>
  <c r="ER655" i="49"/>
  <c r="EK655" i="49"/>
  <c r="EI655" i="49"/>
  <c r="EG655" i="49"/>
  <c r="EE655" i="49"/>
  <c r="EB655" i="49"/>
  <c r="DV655" i="49"/>
  <c r="DQ655" i="49"/>
  <c r="DO655" i="49"/>
  <c r="DM655" i="49"/>
  <c r="DK655" i="49"/>
  <c r="DI655" i="49"/>
  <c r="DG655" i="49"/>
  <c r="DE655" i="49"/>
  <c r="CW655" i="49"/>
  <c r="CU655" i="49"/>
  <c r="BY655" i="49"/>
  <c r="BT655" i="49"/>
  <c r="BP655" i="49"/>
  <c r="BO655" i="49"/>
  <c r="BI655" i="49"/>
  <c r="BG655" i="49"/>
  <c r="BE655" i="49"/>
  <c r="BA655" i="49"/>
  <c r="AY655" i="49"/>
  <c r="AR655" i="49"/>
  <c r="AQ655" i="49"/>
  <c r="AP655" i="49"/>
  <c r="AO655" i="49"/>
  <c r="AN655" i="49"/>
  <c r="AM655" i="49"/>
  <c r="AK655" i="49"/>
  <c r="AJ655" i="49"/>
  <c r="AC655" i="49"/>
  <c r="AB655" i="49"/>
  <c r="AA655" i="49"/>
  <c r="X655" i="49"/>
  <c r="W655" i="49"/>
  <c r="V655" i="49"/>
  <c r="U655" i="49"/>
  <c r="T655" i="49"/>
  <c r="S655" i="49"/>
  <c r="R655" i="49"/>
  <c r="Q655" i="49"/>
  <c r="P655" i="49"/>
  <c r="O655" i="49"/>
  <c r="N655" i="49"/>
  <c r="M655" i="49"/>
  <c r="L655" i="49"/>
  <c r="K655" i="49"/>
  <c r="J655" i="49"/>
  <c r="I655" i="49"/>
  <c r="H655" i="49"/>
  <c r="G655" i="49"/>
  <c r="F655" i="49"/>
  <c r="E655" i="49"/>
  <c r="C655" i="49"/>
  <c r="B655" i="49"/>
  <c r="FX655" i="49" s="1"/>
  <c r="GN654" i="49"/>
  <c r="GL654" i="49"/>
  <c r="GJ654" i="49"/>
  <c r="GH654" i="49"/>
  <c r="GC654" i="49"/>
  <c r="GA654" i="49"/>
  <c r="FY654" i="49"/>
  <c r="FK654" i="49"/>
  <c r="FH654" i="49"/>
  <c r="FF654" i="49"/>
  <c r="FB654" i="49"/>
  <c r="FA654" i="49"/>
  <c r="ER654" i="49"/>
  <c r="EK654" i="49"/>
  <c r="EI654" i="49"/>
  <c r="EG654" i="49"/>
  <c r="EE654" i="49"/>
  <c r="EB654" i="49"/>
  <c r="DV654" i="49"/>
  <c r="DQ654" i="49"/>
  <c r="DO654" i="49"/>
  <c r="DM654" i="49"/>
  <c r="DK654" i="49"/>
  <c r="DI654" i="49"/>
  <c r="DG654" i="49"/>
  <c r="DE654" i="49"/>
  <c r="CW654" i="49"/>
  <c r="CU654" i="49"/>
  <c r="BY654" i="49"/>
  <c r="BT654" i="49"/>
  <c r="BP654" i="49"/>
  <c r="BO654" i="49"/>
  <c r="BI654" i="49"/>
  <c r="BG654" i="49"/>
  <c r="BE654" i="49"/>
  <c r="BA654" i="49"/>
  <c r="AY654" i="49"/>
  <c r="AR654" i="49"/>
  <c r="AQ654" i="49"/>
  <c r="AP654" i="49"/>
  <c r="AO654" i="49"/>
  <c r="AN654" i="49"/>
  <c r="AM654" i="49"/>
  <c r="AK654" i="49"/>
  <c r="AJ654" i="49"/>
  <c r="AC654" i="49"/>
  <c r="AB654" i="49"/>
  <c r="AA654" i="49"/>
  <c r="X654" i="49"/>
  <c r="W654" i="49"/>
  <c r="V654" i="49"/>
  <c r="U654" i="49"/>
  <c r="T654" i="49"/>
  <c r="S654" i="49"/>
  <c r="R654" i="49"/>
  <c r="Q654" i="49"/>
  <c r="P654" i="49"/>
  <c r="O654" i="49"/>
  <c r="N654" i="49"/>
  <c r="M654" i="49"/>
  <c r="L654" i="49"/>
  <c r="K654" i="49"/>
  <c r="J654" i="49"/>
  <c r="I654" i="49"/>
  <c r="H654" i="49"/>
  <c r="G654" i="49"/>
  <c r="F654" i="49"/>
  <c r="E654" i="49"/>
  <c r="C654" i="49"/>
  <c r="B654" i="49"/>
  <c r="FX654" i="49" s="1"/>
  <c r="GN653" i="49"/>
  <c r="GL653" i="49"/>
  <c r="GJ653" i="49"/>
  <c r="GH653" i="49"/>
  <c r="GC653" i="49"/>
  <c r="GA653" i="49"/>
  <c r="FY653" i="49"/>
  <c r="FK653" i="49"/>
  <c r="FH653" i="49"/>
  <c r="FF653" i="49"/>
  <c r="FB653" i="49"/>
  <c r="FA653" i="49"/>
  <c r="ER653" i="49"/>
  <c r="EK653" i="49"/>
  <c r="EI653" i="49"/>
  <c r="EG653" i="49"/>
  <c r="EE653" i="49"/>
  <c r="EB653" i="49"/>
  <c r="DV653" i="49"/>
  <c r="DQ653" i="49"/>
  <c r="DO653" i="49"/>
  <c r="DM653" i="49"/>
  <c r="DK653" i="49"/>
  <c r="DI653" i="49"/>
  <c r="DG653" i="49"/>
  <c r="DE653" i="49"/>
  <c r="CW653" i="49"/>
  <c r="CU653" i="49"/>
  <c r="BY653" i="49"/>
  <c r="BT653" i="49"/>
  <c r="BP653" i="49"/>
  <c r="BO653" i="49"/>
  <c r="BI653" i="49"/>
  <c r="BG653" i="49"/>
  <c r="BE653" i="49"/>
  <c r="BA653" i="49"/>
  <c r="AY653" i="49"/>
  <c r="AR653" i="49"/>
  <c r="AQ653" i="49"/>
  <c r="AP653" i="49"/>
  <c r="AO653" i="49"/>
  <c r="AN653" i="49"/>
  <c r="AM653" i="49"/>
  <c r="AK653" i="49"/>
  <c r="AJ653" i="49"/>
  <c r="AC653" i="49"/>
  <c r="AB653" i="49"/>
  <c r="AA653" i="49"/>
  <c r="X653" i="49"/>
  <c r="W653" i="49"/>
  <c r="V653" i="49"/>
  <c r="U653" i="49"/>
  <c r="T653" i="49"/>
  <c r="S653" i="49"/>
  <c r="R653" i="49"/>
  <c r="Q653" i="49"/>
  <c r="P653" i="49"/>
  <c r="O653" i="49"/>
  <c r="N653" i="49"/>
  <c r="M653" i="49"/>
  <c r="L653" i="49"/>
  <c r="K653" i="49"/>
  <c r="J653" i="49"/>
  <c r="I653" i="49"/>
  <c r="H653" i="49"/>
  <c r="G653" i="49"/>
  <c r="F653" i="49"/>
  <c r="E653" i="49"/>
  <c r="C653" i="49"/>
  <c r="B653" i="49"/>
  <c r="FX653" i="49" s="1"/>
  <c r="GN652" i="49"/>
  <c r="GL652" i="49"/>
  <c r="GJ652" i="49"/>
  <c r="GH652" i="49"/>
  <c r="GC652" i="49"/>
  <c r="GA652" i="49"/>
  <c r="FY652" i="49"/>
  <c r="FK652" i="49"/>
  <c r="FH652" i="49"/>
  <c r="FF652" i="49"/>
  <c r="FB652" i="49"/>
  <c r="FA652" i="49"/>
  <c r="ER652" i="49"/>
  <c r="EK652" i="49"/>
  <c r="EI652" i="49"/>
  <c r="EG652" i="49"/>
  <c r="EE652" i="49"/>
  <c r="EB652" i="49"/>
  <c r="DV652" i="49"/>
  <c r="DQ652" i="49"/>
  <c r="DO652" i="49"/>
  <c r="DM652" i="49"/>
  <c r="DK652" i="49"/>
  <c r="DI652" i="49"/>
  <c r="DG652" i="49"/>
  <c r="DE652" i="49"/>
  <c r="CW652" i="49"/>
  <c r="CU652" i="49"/>
  <c r="BY652" i="49"/>
  <c r="BT652" i="49"/>
  <c r="BP652" i="49"/>
  <c r="BO652" i="49"/>
  <c r="BI652" i="49"/>
  <c r="BG652" i="49"/>
  <c r="BE652" i="49"/>
  <c r="BA652" i="49"/>
  <c r="AY652" i="49"/>
  <c r="AR652" i="49"/>
  <c r="AQ652" i="49"/>
  <c r="AP652" i="49"/>
  <c r="AO652" i="49"/>
  <c r="AN652" i="49"/>
  <c r="AM652" i="49"/>
  <c r="AK652" i="49"/>
  <c r="AJ652" i="49"/>
  <c r="AC652" i="49"/>
  <c r="AB652" i="49"/>
  <c r="AA652" i="49"/>
  <c r="X652" i="49"/>
  <c r="W652" i="49"/>
  <c r="V652" i="49"/>
  <c r="U652" i="49"/>
  <c r="T652" i="49"/>
  <c r="S652" i="49"/>
  <c r="R652" i="49"/>
  <c r="Q652" i="49"/>
  <c r="P652" i="49"/>
  <c r="O652" i="49"/>
  <c r="N652" i="49"/>
  <c r="M652" i="49"/>
  <c r="L652" i="49"/>
  <c r="K652" i="49"/>
  <c r="J652" i="49"/>
  <c r="I652" i="49"/>
  <c r="H652" i="49"/>
  <c r="G652" i="49"/>
  <c r="F652" i="49"/>
  <c r="E652" i="49"/>
  <c r="C652" i="49"/>
  <c r="B652" i="49"/>
  <c r="FX652" i="49" s="1"/>
  <c r="GN651" i="49"/>
  <c r="GL651" i="49"/>
  <c r="GJ651" i="49"/>
  <c r="GH651" i="49"/>
  <c r="GC651" i="49"/>
  <c r="GA651" i="49"/>
  <c r="FY651" i="49"/>
  <c r="FK651" i="49"/>
  <c r="FH651" i="49"/>
  <c r="FF651" i="49"/>
  <c r="FB651" i="49"/>
  <c r="FA651" i="49"/>
  <c r="ER651" i="49"/>
  <c r="EK651" i="49"/>
  <c r="EI651" i="49"/>
  <c r="EG651" i="49"/>
  <c r="EE651" i="49"/>
  <c r="EB651" i="49"/>
  <c r="DV651" i="49"/>
  <c r="DQ651" i="49"/>
  <c r="DO651" i="49"/>
  <c r="DM651" i="49"/>
  <c r="DK651" i="49"/>
  <c r="DI651" i="49"/>
  <c r="DG651" i="49"/>
  <c r="DE651" i="49"/>
  <c r="CW651" i="49"/>
  <c r="CU651" i="49"/>
  <c r="BY651" i="49"/>
  <c r="BT651" i="49"/>
  <c r="BP651" i="49"/>
  <c r="BO651" i="49"/>
  <c r="BI651" i="49"/>
  <c r="BG651" i="49"/>
  <c r="BE651" i="49"/>
  <c r="BA651" i="49"/>
  <c r="AY651" i="49"/>
  <c r="AR651" i="49"/>
  <c r="AQ651" i="49"/>
  <c r="AP651" i="49"/>
  <c r="AO651" i="49"/>
  <c r="AN651" i="49"/>
  <c r="AM651" i="49"/>
  <c r="AK651" i="49"/>
  <c r="AJ651" i="49"/>
  <c r="AC651" i="49"/>
  <c r="AB651" i="49"/>
  <c r="AA651" i="49"/>
  <c r="X651" i="49"/>
  <c r="W651" i="49"/>
  <c r="V651" i="49"/>
  <c r="U651" i="49"/>
  <c r="T651" i="49"/>
  <c r="S651" i="49"/>
  <c r="R651" i="49"/>
  <c r="Q651" i="49"/>
  <c r="P651" i="49"/>
  <c r="O651" i="49"/>
  <c r="N651" i="49"/>
  <c r="M651" i="49"/>
  <c r="L651" i="49"/>
  <c r="K651" i="49"/>
  <c r="J651" i="49"/>
  <c r="I651" i="49"/>
  <c r="H651" i="49"/>
  <c r="G651" i="49"/>
  <c r="F651" i="49"/>
  <c r="E651" i="49"/>
  <c r="C651" i="49"/>
  <c r="B651" i="49"/>
  <c r="FX651" i="49" s="1"/>
  <c r="GN650" i="49"/>
  <c r="GL650" i="49"/>
  <c r="GJ650" i="49"/>
  <c r="GH650" i="49"/>
  <c r="GC650" i="49"/>
  <c r="GA650" i="49"/>
  <c r="FY650" i="49"/>
  <c r="FK650" i="49"/>
  <c r="FH650" i="49"/>
  <c r="FF650" i="49"/>
  <c r="FB650" i="49"/>
  <c r="FA650" i="49"/>
  <c r="ER650" i="49"/>
  <c r="EK650" i="49"/>
  <c r="EI650" i="49"/>
  <c r="EG650" i="49"/>
  <c r="EE650" i="49"/>
  <c r="EB650" i="49"/>
  <c r="DV650" i="49"/>
  <c r="DQ650" i="49"/>
  <c r="DO650" i="49"/>
  <c r="DM650" i="49"/>
  <c r="DK650" i="49"/>
  <c r="DI650" i="49"/>
  <c r="DG650" i="49"/>
  <c r="DE650" i="49"/>
  <c r="CW650" i="49"/>
  <c r="CU650" i="49"/>
  <c r="BY650" i="49"/>
  <c r="BT650" i="49"/>
  <c r="BP650" i="49"/>
  <c r="BO650" i="49"/>
  <c r="BI650" i="49"/>
  <c r="BG650" i="49"/>
  <c r="BE650" i="49"/>
  <c r="BA650" i="49"/>
  <c r="AY650" i="49"/>
  <c r="AR650" i="49"/>
  <c r="AQ650" i="49"/>
  <c r="AP650" i="49"/>
  <c r="AO650" i="49"/>
  <c r="AN650" i="49"/>
  <c r="AM650" i="49"/>
  <c r="AK650" i="49"/>
  <c r="AJ650" i="49"/>
  <c r="AC650" i="49"/>
  <c r="AB650" i="49"/>
  <c r="AA650" i="49"/>
  <c r="X650" i="49"/>
  <c r="W650" i="49"/>
  <c r="V650" i="49"/>
  <c r="U650" i="49"/>
  <c r="T650" i="49"/>
  <c r="S650" i="49"/>
  <c r="R650" i="49"/>
  <c r="Q650" i="49"/>
  <c r="P650" i="49"/>
  <c r="O650" i="49"/>
  <c r="N650" i="49"/>
  <c r="M650" i="49"/>
  <c r="L650" i="49"/>
  <c r="K650" i="49"/>
  <c r="J650" i="49"/>
  <c r="I650" i="49"/>
  <c r="H650" i="49"/>
  <c r="G650" i="49"/>
  <c r="F650" i="49"/>
  <c r="E650" i="49"/>
  <c r="C650" i="49"/>
  <c r="B650" i="49"/>
  <c r="FX650" i="49" s="1"/>
  <c r="GN649" i="49"/>
  <c r="GL649" i="49"/>
  <c r="GJ649" i="49"/>
  <c r="GH649" i="49"/>
  <c r="GC649" i="49"/>
  <c r="GA649" i="49"/>
  <c r="FY649" i="49"/>
  <c r="FK649" i="49"/>
  <c r="FH649" i="49"/>
  <c r="FF649" i="49"/>
  <c r="FB649" i="49"/>
  <c r="FA649" i="49"/>
  <c r="ER649" i="49"/>
  <c r="EK649" i="49"/>
  <c r="EI649" i="49"/>
  <c r="EG649" i="49"/>
  <c r="EE649" i="49"/>
  <c r="EB649" i="49"/>
  <c r="DV649" i="49"/>
  <c r="DQ649" i="49"/>
  <c r="DO649" i="49"/>
  <c r="DM649" i="49"/>
  <c r="DK649" i="49"/>
  <c r="DI649" i="49"/>
  <c r="DG649" i="49"/>
  <c r="DE649" i="49"/>
  <c r="CW649" i="49"/>
  <c r="CU649" i="49"/>
  <c r="BY649" i="49"/>
  <c r="BT649" i="49"/>
  <c r="BP649" i="49"/>
  <c r="BO649" i="49"/>
  <c r="BI649" i="49"/>
  <c r="BG649" i="49"/>
  <c r="BE649" i="49"/>
  <c r="BA649" i="49"/>
  <c r="AY649" i="49"/>
  <c r="AR649" i="49"/>
  <c r="AQ649" i="49"/>
  <c r="AP649" i="49"/>
  <c r="AO649" i="49"/>
  <c r="AN649" i="49"/>
  <c r="AM649" i="49"/>
  <c r="AK649" i="49"/>
  <c r="AJ649" i="49"/>
  <c r="AC649" i="49"/>
  <c r="AB649" i="49"/>
  <c r="AA649" i="49"/>
  <c r="X649" i="49"/>
  <c r="W649" i="49"/>
  <c r="V649" i="49"/>
  <c r="U649" i="49"/>
  <c r="T649" i="49"/>
  <c r="S649" i="49"/>
  <c r="R649" i="49"/>
  <c r="Q649" i="49"/>
  <c r="P649" i="49"/>
  <c r="O649" i="49"/>
  <c r="N649" i="49"/>
  <c r="M649" i="49"/>
  <c r="L649" i="49"/>
  <c r="K649" i="49"/>
  <c r="J649" i="49"/>
  <c r="I649" i="49"/>
  <c r="H649" i="49"/>
  <c r="G649" i="49"/>
  <c r="F649" i="49"/>
  <c r="E649" i="49"/>
  <c r="C649" i="49"/>
  <c r="B649" i="49"/>
  <c r="FX649" i="49" s="1"/>
  <c r="GN648" i="49"/>
  <c r="GL648" i="49"/>
  <c r="GJ648" i="49"/>
  <c r="GH648" i="49"/>
  <c r="GC648" i="49"/>
  <c r="GA648" i="49"/>
  <c r="FY648" i="49"/>
  <c r="FK648" i="49"/>
  <c r="FH648" i="49"/>
  <c r="FF648" i="49"/>
  <c r="FB648" i="49"/>
  <c r="FA648" i="49"/>
  <c r="ER648" i="49"/>
  <c r="EK648" i="49"/>
  <c r="EI648" i="49"/>
  <c r="EG648" i="49"/>
  <c r="EE648" i="49"/>
  <c r="EB648" i="49"/>
  <c r="DV648" i="49"/>
  <c r="DQ648" i="49"/>
  <c r="DO648" i="49"/>
  <c r="DM648" i="49"/>
  <c r="DK648" i="49"/>
  <c r="DI648" i="49"/>
  <c r="DG648" i="49"/>
  <c r="DE648" i="49"/>
  <c r="CW648" i="49"/>
  <c r="CU648" i="49"/>
  <c r="BY648" i="49"/>
  <c r="BT648" i="49"/>
  <c r="BP648" i="49"/>
  <c r="BO648" i="49"/>
  <c r="BI648" i="49"/>
  <c r="BG648" i="49"/>
  <c r="BE648" i="49"/>
  <c r="BA648" i="49"/>
  <c r="AY648" i="49"/>
  <c r="AR648" i="49"/>
  <c r="AQ648" i="49"/>
  <c r="AP648" i="49"/>
  <c r="AO648" i="49"/>
  <c r="AN648" i="49"/>
  <c r="AM648" i="49"/>
  <c r="AK648" i="49"/>
  <c r="AJ648" i="49"/>
  <c r="AC648" i="49"/>
  <c r="AB648" i="49"/>
  <c r="AA648" i="49"/>
  <c r="X648" i="49"/>
  <c r="W648" i="49"/>
  <c r="V648" i="49"/>
  <c r="U648" i="49"/>
  <c r="T648" i="49"/>
  <c r="S648" i="49"/>
  <c r="R648" i="49"/>
  <c r="Q648" i="49"/>
  <c r="P648" i="49"/>
  <c r="O648" i="49"/>
  <c r="N648" i="49"/>
  <c r="M648" i="49"/>
  <c r="L648" i="49"/>
  <c r="K648" i="49"/>
  <c r="J648" i="49"/>
  <c r="I648" i="49"/>
  <c r="H648" i="49"/>
  <c r="G648" i="49"/>
  <c r="F648" i="49"/>
  <c r="E648" i="49"/>
  <c r="C648" i="49"/>
  <c r="B648" i="49"/>
  <c r="FX648" i="49" s="1"/>
  <c r="GN647" i="49"/>
  <c r="GL647" i="49"/>
  <c r="GJ647" i="49"/>
  <c r="GH647" i="49"/>
  <c r="GC647" i="49"/>
  <c r="GA647" i="49"/>
  <c r="FY647" i="49"/>
  <c r="FK647" i="49"/>
  <c r="FH647" i="49"/>
  <c r="FF647" i="49"/>
  <c r="FB647" i="49"/>
  <c r="FA647" i="49"/>
  <c r="ER647" i="49"/>
  <c r="EK647" i="49"/>
  <c r="EI647" i="49"/>
  <c r="EG647" i="49"/>
  <c r="EE647" i="49"/>
  <c r="EB647" i="49"/>
  <c r="DV647" i="49"/>
  <c r="DQ647" i="49"/>
  <c r="DO647" i="49"/>
  <c r="DM647" i="49"/>
  <c r="DK647" i="49"/>
  <c r="DI647" i="49"/>
  <c r="DG647" i="49"/>
  <c r="DE647" i="49"/>
  <c r="CW647" i="49"/>
  <c r="CU647" i="49"/>
  <c r="BY647" i="49"/>
  <c r="BT647" i="49"/>
  <c r="BP647" i="49"/>
  <c r="BO647" i="49"/>
  <c r="BI647" i="49"/>
  <c r="BG647" i="49"/>
  <c r="BE647" i="49"/>
  <c r="BA647" i="49"/>
  <c r="AY647" i="49"/>
  <c r="AR647" i="49"/>
  <c r="AQ647" i="49"/>
  <c r="AP647" i="49"/>
  <c r="AO647" i="49"/>
  <c r="AN647" i="49"/>
  <c r="AM647" i="49"/>
  <c r="AK647" i="49"/>
  <c r="AJ647" i="49"/>
  <c r="AC647" i="49"/>
  <c r="AB647" i="49"/>
  <c r="AA647" i="49"/>
  <c r="X647" i="49"/>
  <c r="W647" i="49"/>
  <c r="V647" i="49"/>
  <c r="U647" i="49"/>
  <c r="T647" i="49"/>
  <c r="S647" i="49"/>
  <c r="R647" i="49"/>
  <c r="Q647" i="49"/>
  <c r="P647" i="49"/>
  <c r="O647" i="49"/>
  <c r="N647" i="49"/>
  <c r="M647" i="49"/>
  <c r="L647" i="49"/>
  <c r="K647" i="49"/>
  <c r="J647" i="49"/>
  <c r="I647" i="49"/>
  <c r="H647" i="49"/>
  <c r="G647" i="49"/>
  <c r="F647" i="49"/>
  <c r="E647" i="49"/>
  <c r="C647" i="49"/>
  <c r="B647" i="49"/>
  <c r="FX647" i="49" s="1"/>
  <c r="GN646" i="49"/>
  <c r="GL646" i="49"/>
  <c r="GJ646" i="49"/>
  <c r="GH646" i="49"/>
  <c r="GC646" i="49"/>
  <c r="GA646" i="49"/>
  <c r="FY646" i="49"/>
  <c r="FK646" i="49"/>
  <c r="FH646" i="49"/>
  <c r="FF646" i="49"/>
  <c r="FB646" i="49"/>
  <c r="FA646" i="49"/>
  <c r="ER646" i="49"/>
  <c r="EK646" i="49"/>
  <c r="EI646" i="49"/>
  <c r="EG646" i="49"/>
  <c r="EE646" i="49"/>
  <c r="EB646" i="49"/>
  <c r="DV646" i="49"/>
  <c r="DQ646" i="49"/>
  <c r="DO646" i="49"/>
  <c r="DM646" i="49"/>
  <c r="DK646" i="49"/>
  <c r="DI646" i="49"/>
  <c r="DG646" i="49"/>
  <c r="DE646" i="49"/>
  <c r="CW646" i="49"/>
  <c r="CU646" i="49"/>
  <c r="BY646" i="49"/>
  <c r="BT646" i="49"/>
  <c r="BP646" i="49"/>
  <c r="BO646" i="49"/>
  <c r="BI646" i="49"/>
  <c r="BG646" i="49"/>
  <c r="BE646" i="49"/>
  <c r="BA646" i="49"/>
  <c r="AY646" i="49"/>
  <c r="AR646" i="49"/>
  <c r="AQ646" i="49"/>
  <c r="AP646" i="49"/>
  <c r="AO646" i="49"/>
  <c r="AN646" i="49"/>
  <c r="AM646" i="49"/>
  <c r="AK646" i="49"/>
  <c r="AJ646" i="49"/>
  <c r="AC646" i="49"/>
  <c r="AB646" i="49"/>
  <c r="AA646" i="49"/>
  <c r="X646" i="49"/>
  <c r="W646" i="49"/>
  <c r="V646" i="49"/>
  <c r="U646" i="49"/>
  <c r="T646" i="49"/>
  <c r="S646" i="49"/>
  <c r="R646" i="49"/>
  <c r="Q646" i="49"/>
  <c r="P646" i="49"/>
  <c r="O646" i="49"/>
  <c r="N646" i="49"/>
  <c r="M646" i="49"/>
  <c r="L646" i="49"/>
  <c r="K646" i="49"/>
  <c r="J646" i="49"/>
  <c r="I646" i="49"/>
  <c r="H646" i="49"/>
  <c r="G646" i="49"/>
  <c r="F646" i="49"/>
  <c r="E646" i="49"/>
  <c r="C646" i="49"/>
  <c r="B646" i="49"/>
  <c r="FX646" i="49" s="1"/>
  <c r="GN645" i="49"/>
  <c r="GL645" i="49"/>
  <c r="GJ645" i="49"/>
  <c r="GH645" i="49"/>
  <c r="GC645" i="49"/>
  <c r="GA645" i="49"/>
  <c r="FY645" i="49"/>
  <c r="FK645" i="49"/>
  <c r="FH645" i="49"/>
  <c r="FF645" i="49"/>
  <c r="FB645" i="49"/>
  <c r="FA645" i="49"/>
  <c r="ER645" i="49"/>
  <c r="EK645" i="49"/>
  <c r="EI645" i="49"/>
  <c r="EG645" i="49"/>
  <c r="EE645" i="49"/>
  <c r="EB645" i="49"/>
  <c r="DV645" i="49"/>
  <c r="DQ645" i="49"/>
  <c r="DO645" i="49"/>
  <c r="DM645" i="49"/>
  <c r="DK645" i="49"/>
  <c r="DI645" i="49"/>
  <c r="DG645" i="49"/>
  <c r="DE645" i="49"/>
  <c r="CW645" i="49"/>
  <c r="CU645" i="49"/>
  <c r="BY645" i="49"/>
  <c r="BT645" i="49"/>
  <c r="BP645" i="49"/>
  <c r="BO645" i="49"/>
  <c r="BI645" i="49"/>
  <c r="BG645" i="49"/>
  <c r="BE645" i="49"/>
  <c r="BA645" i="49"/>
  <c r="AY645" i="49"/>
  <c r="AR645" i="49"/>
  <c r="AQ645" i="49"/>
  <c r="AP645" i="49"/>
  <c r="AO645" i="49"/>
  <c r="AN645" i="49"/>
  <c r="AM645" i="49"/>
  <c r="AK645" i="49"/>
  <c r="AJ645" i="49"/>
  <c r="AC645" i="49"/>
  <c r="AB645" i="49"/>
  <c r="AA645" i="49"/>
  <c r="X645" i="49"/>
  <c r="W645" i="49"/>
  <c r="V645" i="49"/>
  <c r="U645" i="49"/>
  <c r="T645" i="49"/>
  <c r="S645" i="49"/>
  <c r="R645" i="49"/>
  <c r="Q645" i="49"/>
  <c r="P645" i="49"/>
  <c r="O645" i="49"/>
  <c r="N645" i="49"/>
  <c r="M645" i="49"/>
  <c r="L645" i="49"/>
  <c r="K645" i="49"/>
  <c r="J645" i="49"/>
  <c r="I645" i="49"/>
  <c r="H645" i="49"/>
  <c r="G645" i="49"/>
  <c r="F645" i="49"/>
  <c r="E645" i="49"/>
  <c r="C645" i="49"/>
  <c r="B645" i="49"/>
  <c r="FX645" i="49" s="1"/>
  <c r="GN644" i="49"/>
  <c r="GL644" i="49"/>
  <c r="GJ644" i="49"/>
  <c r="GH644" i="49"/>
  <c r="GC644" i="49"/>
  <c r="GA644" i="49"/>
  <c r="FY644" i="49"/>
  <c r="FK644" i="49"/>
  <c r="FH644" i="49"/>
  <c r="FF644" i="49"/>
  <c r="FB644" i="49"/>
  <c r="FA644" i="49"/>
  <c r="ER644" i="49"/>
  <c r="EK644" i="49"/>
  <c r="EI644" i="49"/>
  <c r="EG644" i="49"/>
  <c r="EE644" i="49"/>
  <c r="EB644" i="49"/>
  <c r="DV644" i="49"/>
  <c r="DQ644" i="49"/>
  <c r="DO644" i="49"/>
  <c r="DM644" i="49"/>
  <c r="DK644" i="49"/>
  <c r="DI644" i="49"/>
  <c r="DG644" i="49"/>
  <c r="DE644" i="49"/>
  <c r="CW644" i="49"/>
  <c r="CU644" i="49"/>
  <c r="BY644" i="49"/>
  <c r="BT644" i="49"/>
  <c r="BP644" i="49"/>
  <c r="BO644" i="49"/>
  <c r="BI644" i="49"/>
  <c r="BG644" i="49"/>
  <c r="BE644" i="49"/>
  <c r="BA644" i="49"/>
  <c r="AY644" i="49"/>
  <c r="AR644" i="49"/>
  <c r="AQ644" i="49"/>
  <c r="AP644" i="49"/>
  <c r="AO644" i="49"/>
  <c r="AN644" i="49"/>
  <c r="AM644" i="49"/>
  <c r="AK644" i="49"/>
  <c r="AJ644" i="49"/>
  <c r="AC644" i="49"/>
  <c r="AB644" i="49"/>
  <c r="AA644" i="49"/>
  <c r="X644" i="49"/>
  <c r="W644" i="49"/>
  <c r="V644" i="49"/>
  <c r="U644" i="49"/>
  <c r="T644" i="49"/>
  <c r="S644" i="49"/>
  <c r="R644" i="49"/>
  <c r="Q644" i="49"/>
  <c r="P644" i="49"/>
  <c r="O644" i="49"/>
  <c r="N644" i="49"/>
  <c r="M644" i="49"/>
  <c r="L644" i="49"/>
  <c r="K644" i="49"/>
  <c r="J644" i="49"/>
  <c r="I644" i="49"/>
  <c r="H644" i="49"/>
  <c r="G644" i="49"/>
  <c r="F644" i="49"/>
  <c r="E644" i="49"/>
  <c r="C644" i="49"/>
  <c r="B644" i="49"/>
  <c r="FX644" i="49" s="1"/>
  <c r="GN643" i="49"/>
  <c r="GL643" i="49"/>
  <c r="GJ643" i="49"/>
  <c r="GH643" i="49"/>
  <c r="GC643" i="49"/>
  <c r="GA643" i="49"/>
  <c r="FY643" i="49"/>
  <c r="FK643" i="49"/>
  <c r="FH643" i="49"/>
  <c r="FF643" i="49"/>
  <c r="FB643" i="49"/>
  <c r="FA643" i="49"/>
  <c r="ER643" i="49"/>
  <c r="EK643" i="49"/>
  <c r="EI643" i="49"/>
  <c r="EG643" i="49"/>
  <c r="EE643" i="49"/>
  <c r="EB643" i="49"/>
  <c r="DV643" i="49"/>
  <c r="DQ643" i="49"/>
  <c r="DO643" i="49"/>
  <c r="DM643" i="49"/>
  <c r="DK643" i="49"/>
  <c r="DI643" i="49"/>
  <c r="DG643" i="49"/>
  <c r="DE643" i="49"/>
  <c r="CW643" i="49"/>
  <c r="CU643" i="49"/>
  <c r="BY643" i="49"/>
  <c r="BT643" i="49"/>
  <c r="BP643" i="49"/>
  <c r="BO643" i="49"/>
  <c r="BI643" i="49"/>
  <c r="BG643" i="49"/>
  <c r="BE643" i="49"/>
  <c r="BA643" i="49"/>
  <c r="AY643" i="49"/>
  <c r="AR643" i="49"/>
  <c r="AQ643" i="49"/>
  <c r="AP643" i="49"/>
  <c r="AO643" i="49"/>
  <c r="AN643" i="49"/>
  <c r="AM643" i="49"/>
  <c r="AK643" i="49"/>
  <c r="AJ643" i="49"/>
  <c r="AC643" i="49"/>
  <c r="AB643" i="49"/>
  <c r="AA643" i="49"/>
  <c r="X643" i="49"/>
  <c r="W643" i="49"/>
  <c r="V643" i="49"/>
  <c r="U643" i="49"/>
  <c r="T643" i="49"/>
  <c r="S643" i="49"/>
  <c r="R643" i="49"/>
  <c r="Q643" i="49"/>
  <c r="P643" i="49"/>
  <c r="O643" i="49"/>
  <c r="N643" i="49"/>
  <c r="M643" i="49"/>
  <c r="L643" i="49"/>
  <c r="K643" i="49"/>
  <c r="J643" i="49"/>
  <c r="I643" i="49"/>
  <c r="H643" i="49"/>
  <c r="G643" i="49"/>
  <c r="F643" i="49"/>
  <c r="E643" i="49"/>
  <c r="C643" i="49"/>
  <c r="B643" i="49"/>
  <c r="FX643" i="49" s="1"/>
  <c r="GN642" i="49"/>
  <c r="GL642" i="49"/>
  <c r="GJ642" i="49"/>
  <c r="GH642" i="49"/>
  <c r="GC642" i="49"/>
  <c r="GA642" i="49"/>
  <c r="FY642" i="49"/>
  <c r="FK642" i="49"/>
  <c r="FH642" i="49"/>
  <c r="FF642" i="49"/>
  <c r="FB642" i="49"/>
  <c r="FA642" i="49"/>
  <c r="ER642" i="49"/>
  <c r="EK642" i="49"/>
  <c r="EI642" i="49"/>
  <c r="EG642" i="49"/>
  <c r="EE642" i="49"/>
  <c r="EB642" i="49"/>
  <c r="DV642" i="49"/>
  <c r="DQ642" i="49"/>
  <c r="DO642" i="49"/>
  <c r="DM642" i="49"/>
  <c r="DK642" i="49"/>
  <c r="DI642" i="49"/>
  <c r="DG642" i="49"/>
  <c r="DE642" i="49"/>
  <c r="CW642" i="49"/>
  <c r="CU642" i="49"/>
  <c r="BY642" i="49"/>
  <c r="BT642" i="49"/>
  <c r="BP642" i="49"/>
  <c r="BO642" i="49"/>
  <c r="BI642" i="49"/>
  <c r="BG642" i="49"/>
  <c r="BE642" i="49"/>
  <c r="BA642" i="49"/>
  <c r="AY642" i="49"/>
  <c r="AR642" i="49"/>
  <c r="AQ642" i="49"/>
  <c r="AP642" i="49"/>
  <c r="AO642" i="49"/>
  <c r="AN642" i="49"/>
  <c r="AM642" i="49"/>
  <c r="AK642" i="49"/>
  <c r="AJ642" i="49"/>
  <c r="AC642" i="49"/>
  <c r="AB642" i="49"/>
  <c r="AA642" i="49"/>
  <c r="X642" i="49"/>
  <c r="W642" i="49"/>
  <c r="V642" i="49"/>
  <c r="U642" i="49"/>
  <c r="T642" i="49"/>
  <c r="S642" i="49"/>
  <c r="R642" i="49"/>
  <c r="Q642" i="49"/>
  <c r="P642" i="49"/>
  <c r="O642" i="49"/>
  <c r="N642" i="49"/>
  <c r="M642" i="49"/>
  <c r="L642" i="49"/>
  <c r="K642" i="49"/>
  <c r="J642" i="49"/>
  <c r="I642" i="49"/>
  <c r="H642" i="49"/>
  <c r="G642" i="49"/>
  <c r="F642" i="49"/>
  <c r="E642" i="49"/>
  <c r="C642" i="49"/>
  <c r="B642" i="49"/>
  <c r="FX642" i="49" s="1"/>
  <c r="GN641" i="49"/>
  <c r="GL641" i="49"/>
  <c r="GJ641" i="49"/>
  <c r="GH641" i="49"/>
  <c r="GC641" i="49"/>
  <c r="GA641" i="49"/>
  <c r="FY641" i="49"/>
  <c r="FK641" i="49"/>
  <c r="FH641" i="49"/>
  <c r="FF641" i="49"/>
  <c r="FB641" i="49"/>
  <c r="FA641" i="49"/>
  <c r="ER641" i="49"/>
  <c r="EK641" i="49"/>
  <c r="EI641" i="49"/>
  <c r="EG641" i="49"/>
  <c r="EE641" i="49"/>
  <c r="EB641" i="49"/>
  <c r="DV641" i="49"/>
  <c r="DQ641" i="49"/>
  <c r="DO641" i="49"/>
  <c r="DM641" i="49"/>
  <c r="DK641" i="49"/>
  <c r="DI641" i="49"/>
  <c r="DG641" i="49"/>
  <c r="DE641" i="49"/>
  <c r="CW641" i="49"/>
  <c r="CU641" i="49"/>
  <c r="BY641" i="49"/>
  <c r="BT641" i="49"/>
  <c r="BP641" i="49"/>
  <c r="BO641" i="49"/>
  <c r="BI641" i="49"/>
  <c r="BG641" i="49"/>
  <c r="BE641" i="49"/>
  <c r="BA641" i="49"/>
  <c r="AY641" i="49"/>
  <c r="AR641" i="49"/>
  <c r="AQ641" i="49"/>
  <c r="AP641" i="49"/>
  <c r="AO641" i="49"/>
  <c r="AN641" i="49"/>
  <c r="AM641" i="49"/>
  <c r="AK641" i="49"/>
  <c r="AJ641" i="49"/>
  <c r="AC641" i="49"/>
  <c r="AB641" i="49"/>
  <c r="AA641" i="49"/>
  <c r="X641" i="49"/>
  <c r="W641" i="49"/>
  <c r="V641" i="49"/>
  <c r="U641" i="49"/>
  <c r="T641" i="49"/>
  <c r="S641" i="49"/>
  <c r="R641" i="49"/>
  <c r="Q641" i="49"/>
  <c r="P641" i="49"/>
  <c r="O641" i="49"/>
  <c r="N641" i="49"/>
  <c r="M641" i="49"/>
  <c r="L641" i="49"/>
  <c r="K641" i="49"/>
  <c r="J641" i="49"/>
  <c r="I641" i="49"/>
  <c r="H641" i="49"/>
  <c r="G641" i="49"/>
  <c r="F641" i="49"/>
  <c r="E641" i="49"/>
  <c r="C641" i="49"/>
  <c r="B641" i="49"/>
  <c r="FX641" i="49" s="1"/>
  <c r="GN640" i="49"/>
  <c r="GL640" i="49"/>
  <c r="GJ640" i="49"/>
  <c r="GH640" i="49"/>
  <c r="GC640" i="49"/>
  <c r="GA640" i="49"/>
  <c r="FY640" i="49"/>
  <c r="FK640" i="49"/>
  <c r="FH640" i="49"/>
  <c r="FF640" i="49"/>
  <c r="FB640" i="49"/>
  <c r="FA640" i="49"/>
  <c r="ER640" i="49"/>
  <c r="EK640" i="49"/>
  <c r="EI640" i="49"/>
  <c r="EG640" i="49"/>
  <c r="EE640" i="49"/>
  <c r="EB640" i="49"/>
  <c r="DV640" i="49"/>
  <c r="DQ640" i="49"/>
  <c r="DO640" i="49"/>
  <c r="DM640" i="49"/>
  <c r="DK640" i="49"/>
  <c r="DI640" i="49"/>
  <c r="DG640" i="49"/>
  <c r="DE640" i="49"/>
  <c r="CW640" i="49"/>
  <c r="CU640" i="49"/>
  <c r="BY640" i="49"/>
  <c r="BT640" i="49"/>
  <c r="BP640" i="49"/>
  <c r="BO640" i="49"/>
  <c r="BI640" i="49"/>
  <c r="BG640" i="49"/>
  <c r="BE640" i="49"/>
  <c r="BA640" i="49"/>
  <c r="AY640" i="49"/>
  <c r="AR640" i="49"/>
  <c r="AQ640" i="49"/>
  <c r="AP640" i="49"/>
  <c r="AO640" i="49"/>
  <c r="AN640" i="49"/>
  <c r="AM640" i="49"/>
  <c r="AK640" i="49"/>
  <c r="AJ640" i="49"/>
  <c r="AC640" i="49"/>
  <c r="AB640" i="49"/>
  <c r="AA640" i="49"/>
  <c r="X640" i="49"/>
  <c r="W640" i="49"/>
  <c r="V640" i="49"/>
  <c r="U640" i="49"/>
  <c r="T640" i="49"/>
  <c r="S640" i="49"/>
  <c r="R640" i="49"/>
  <c r="Q640" i="49"/>
  <c r="P640" i="49"/>
  <c r="O640" i="49"/>
  <c r="N640" i="49"/>
  <c r="M640" i="49"/>
  <c r="L640" i="49"/>
  <c r="K640" i="49"/>
  <c r="J640" i="49"/>
  <c r="I640" i="49"/>
  <c r="H640" i="49"/>
  <c r="G640" i="49"/>
  <c r="F640" i="49"/>
  <c r="E640" i="49"/>
  <c r="C640" i="49"/>
  <c r="B640" i="49"/>
  <c r="FX640" i="49" s="1"/>
  <c r="GN639" i="49"/>
  <c r="GL639" i="49"/>
  <c r="GJ639" i="49"/>
  <c r="GH639" i="49"/>
  <c r="GC639" i="49"/>
  <c r="GA639" i="49"/>
  <c r="FY639" i="49"/>
  <c r="FK639" i="49"/>
  <c r="FH639" i="49"/>
  <c r="FF639" i="49"/>
  <c r="FB639" i="49"/>
  <c r="FA639" i="49"/>
  <c r="ER639" i="49"/>
  <c r="EK639" i="49"/>
  <c r="EI639" i="49"/>
  <c r="EG639" i="49"/>
  <c r="EE639" i="49"/>
  <c r="EB639" i="49"/>
  <c r="DV639" i="49"/>
  <c r="DQ639" i="49"/>
  <c r="DO639" i="49"/>
  <c r="DM639" i="49"/>
  <c r="DK639" i="49"/>
  <c r="DI639" i="49"/>
  <c r="DG639" i="49"/>
  <c r="DE639" i="49"/>
  <c r="CW639" i="49"/>
  <c r="CU639" i="49"/>
  <c r="BY639" i="49"/>
  <c r="BT639" i="49"/>
  <c r="BP639" i="49"/>
  <c r="BO639" i="49"/>
  <c r="BI639" i="49"/>
  <c r="BG639" i="49"/>
  <c r="BE639" i="49"/>
  <c r="BA639" i="49"/>
  <c r="AY639" i="49"/>
  <c r="AR639" i="49"/>
  <c r="AQ639" i="49"/>
  <c r="AP639" i="49"/>
  <c r="AO639" i="49"/>
  <c r="AN639" i="49"/>
  <c r="AM639" i="49"/>
  <c r="AK639" i="49"/>
  <c r="AJ639" i="49"/>
  <c r="AC639" i="49"/>
  <c r="AB639" i="49"/>
  <c r="AA639" i="49"/>
  <c r="X639" i="49"/>
  <c r="W639" i="49"/>
  <c r="V639" i="49"/>
  <c r="U639" i="49"/>
  <c r="T639" i="49"/>
  <c r="S639" i="49"/>
  <c r="R639" i="49"/>
  <c r="Q639" i="49"/>
  <c r="P639" i="49"/>
  <c r="O639" i="49"/>
  <c r="N639" i="49"/>
  <c r="M639" i="49"/>
  <c r="L639" i="49"/>
  <c r="K639" i="49"/>
  <c r="J639" i="49"/>
  <c r="I639" i="49"/>
  <c r="H639" i="49"/>
  <c r="G639" i="49"/>
  <c r="F639" i="49"/>
  <c r="E639" i="49"/>
  <c r="C639" i="49"/>
  <c r="B639" i="49"/>
  <c r="FX639" i="49" s="1"/>
  <c r="GN638" i="49"/>
  <c r="GL638" i="49"/>
  <c r="GJ638" i="49"/>
  <c r="GH638" i="49"/>
  <c r="GC638" i="49"/>
  <c r="GA638" i="49"/>
  <c r="FY638" i="49"/>
  <c r="FK638" i="49"/>
  <c r="FH638" i="49"/>
  <c r="FF638" i="49"/>
  <c r="FB638" i="49"/>
  <c r="FA638" i="49"/>
  <c r="ER638" i="49"/>
  <c r="EK638" i="49"/>
  <c r="EI638" i="49"/>
  <c r="EG638" i="49"/>
  <c r="EE638" i="49"/>
  <c r="EB638" i="49"/>
  <c r="DV638" i="49"/>
  <c r="DQ638" i="49"/>
  <c r="DO638" i="49"/>
  <c r="DM638" i="49"/>
  <c r="DK638" i="49"/>
  <c r="DI638" i="49"/>
  <c r="DG638" i="49"/>
  <c r="DE638" i="49"/>
  <c r="CW638" i="49"/>
  <c r="CU638" i="49"/>
  <c r="BY638" i="49"/>
  <c r="BT638" i="49"/>
  <c r="BP638" i="49"/>
  <c r="BO638" i="49"/>
  <c r="BI638" i="49"/>
  <c r="BG638" i="49"/>
  <c r="BE638" i="49"/>
  <c r="BA638" i="49"/>
  <c r="AY638" i="49"/>
  <c r="AR638" i="49"/>
  <c r="AQ638" i="49"/>
  <c r="AP638" i="49"/>
  <c r="AO638" i="49"/>
  <c r="AN638" i="49"/>
  <c r="AM638" i="49"/>
  <c r="AK638" i="49"/>
  <c r="AJ638" i="49"/>
  <c r="AC638" i="49"/>
  <c r="AB638" i="49"/>
  <c r="AA638" i="49"/>
  <c r="X638" i="49"/>
  <c r="W638" i="49"/>
  <c r="V638" i="49"/>
  <c r="U638" i="49"/>
  <c r="T638" i="49"/>
  <c r="S638" i="49"/>
  <c r="R638" i="49"/>
  <c r="Q638" i="49"/>
  <c r="P638" i="49"/>
  <c r="O638" i="49"/>
  <c r="N638" i="49"/>
  <c r="M638" i="49"/>
  <c r="L638" i="49"/>
  <c r="K638" i="49"/>
  <c r="J638" i="49"/>
  <c r="I638" i="49"/>
  <c r="H638" i="49"/>
  <c r="G638" i="49"/>
  <c r="F638" i="49"/>
  <c r="E638" i="49"/>
  <c r="C638" i="49"/>
  <c r="B638" i="49"/>
  <c r="FX638" i="49" s="1"/>
  <c r="GN637" i="49"/>
  <c r="GL637" i="49"/>
  <c r="GJ637" i="49"/>
  <c r="GH637" i="49"/>
  <c r="GC637" i="49"/>
  <c r="GA637" i="49"/>
  <c r="FY637" i="49"/>
  <c r="FK637" i="49"/>
  <c r="FH637" i="49"/>
  <c r="FF637" i="49"/>
  <c r="FB637" i="49"/>
  <c r="FA637" i="49"/>
  <c r="ER637" i="49"/>
  <c r="EK637" i="49"/>
  <c r="EI637" i="49"/>
  <c r="EG637" i="49"/>
  <c r="EE637" i="49"/>
  <c r="EB637" i="49"/>
  <c r="DV637" i="49"/>
  <c r="DQ637" i="49"/>
  <c r="DO637" i="49"/>
  <c r="DM637" i="49"/>
  <c r="DK637" i="49"/>
  <c r="DI637" i="49"/>
  <c r="DG637" i="49"/>
  <c r="DE637" i="49"/>
  <c r="CW637" i="49"/>
  <c r="CU637" i="49"/>
  <c r="BY637" i="49"/>
  <c r="BT637" i="49"/>
  <c r="BP637" i="49"/>
  <c r="BO637" i="49"/>
  <c r="BI637" i="49"/>
  <c r="BG637" i="49"/>
  <c r="BE637" i="49"/>
  <c r="BA637" i="49"/>
  <c r="AY637" i="49"/>
  <c r="AR637" i="49"/>
  <c r="AQ637" i="49"/>
  <c r="AP637" i="49"/>
  <c r="AO637" i="49"/>
  <c r="AN637" i="49"/>
  <c r="AM637" i="49"/>
  <c r="AK637" i="49"/>
  <c r="AJ637" i="49"/>
  <c r="AC637" i="49"/>
  <c r="AB637" i="49"/>
  <c r="AA637" i="49"/>
  <c r="X637" i="49"/>
  <c r="W637" i="49"/>
  <c r="V637" i="49"/>
  <c r="U637" i="49"/>
  <c r="T637" i="49"/>
  <c r="S637" i="49"/>
  <c r="R637" i="49"/>
  <c r="Q637" i="49"/>
  <c r="P637" i="49"/>
  <c r="O637" i="49"/>
  <c r="N637" i="49"/>
  <c r="M637" i="49"/>
  <c r="L637" i="49"/>
  <c r="K637" i="49"/>
  <c r="J637" i="49"/>
  <c r="I637" i="49"/>
  <c r="H637" i="49"/>
  <c r="G637" i="49"/>
  <c r="F637" i="49"/>
  <c r="E637" i="49"/>
  <c r="C637" i="49"/>
  <c r="B637" i="49"/>
  <c r="FX637" i="49" s="1"/>
  <c r="GN636" i="49"/>
  <c r="GL636" i="49"/>
  <c r="GJ636" i="49"/>
  <c r="GH636" i="49"/>
  <c r="GC636" i="49"/>
  <c r="GA636" i="49"/>
  <c r="FY636" i="49"/>
  <c r="FK636" i="49"/>
  <c r="FH636" i="49"/>
  <c r="FF636" i="49"/>
  <c r="FB636" i="49"/>
  <c r="FA636" i="49"/>
  <c r="ER636" i="49"/>
  <c r="EK636" i="49"/>
  <c r="EI636" i="49"/>
  <c r="EG636" i="49"/>
  <c r="EE636" i="49"/>
  <c r="EB636" i="49"/>
  <c r="DV636" i="49"/>
  <c r="DQ636" i="49"/>
  <c r="DO636" i="49"/>
  <c r="DM636" i="49"/>
  <c r="DK636" i="49"/>
  <c r="DI636" i="49"/>
  <c r="DG636" i="49"/>
  <c r="DE636" i="49"/>
  <c r="CW636" i="49"/>
  <c r="CU636" i="49"/>
  <c r="BY636" i="49"/>
  <c r="BT636" i="49"/>
  <c r="BP636" i="49"/>
  <c r="BO636" i="49"/>
  <c r="BI636" i="49"/>
  <c r="BG636" i="49"/>
  <c r="BE636" i="49"/>
  <c r="BA636" i="49"/>
  <c r="AY636" i="49"/>
  <c r="AR636" i="49"/>
  <c r="AQ636" i="49"/>
  <c r="AP636" i="49"/>
  <c r="AO636" i="49"/>
  <c r="AN636" i="49"/>
  <c r="AM636" i="49"/>
  <c r="AK636" i="49"/>
  <c r="AJ636" i="49"/>
  <c r="AC636" i="49"/>
  <c r="AB636" i="49"/>
  <c r="AA636" i="49"/>
  <c r="X636" i="49"/>
  <c r="W636" i="49"/>
  <c r="V636" i="49"/>
  <c r="U636" i="49"/>
  <c r="T636" i="49"/>
  <c r="S636" i="49"/>
  <c r="R636" i="49"/>
  <c r="Q636" i="49"/>
  <c r="P636" i="49"/>
  <c r="O636" i="49"/>
  <c r="N636" i="49"/>
  <c r="M636" i="49"/>
  <c r="L636" i="49"/>
  <c r="K636" i="49"/>
  <c r="J636" i="49"/>
  <c r="I636" i="49"/>
  <c r="H636" i="49"/>
  <c r="G636" i="49"/>
  <c r="F636" i="49"/>
  <c r="E636" i="49"/>
  <c r="C636" i="49"/>
  <c r="B636" i="49"/>
  <c r="FX636" i="49" s="1"/>
  <c r="GN635" i="49"/>
  <c r="GL635" i="49"/>
  <c r="GJ635" i="49"/>
  <c r="GH635" i="49"/>
  <c r="GC635" i="49"/>
  <c r="GA635" i="49"/>
  <c r="FY635" i="49"/>
  <c r="FK635" i="49"/>
  <c r="FH635" i="49"/>
  <c r="FF635" i="49"/>
  <c r="FB635" i="49"/>
  <c r="FA635" i="49"/>
  <c r="ER635" i="49"/>
  <c r="EK635" i="49"/>
  <c r="EI635" i="49"/>
  <c r="EG635" i="49"/>
  <c r="EE635" i="49"/>
  <c r="EB635" i="49"/>
  <c r="DV635" i="49"/>
  <c r="DQ635" i="49"/>
  <c r="DO635" i="49"/>
  <c r="DM635" i="49"/>
  <c r="DK635" i="49"/>
  <c r="DI635" i="49"/>
  <c r="DG635" i="49"/>
  <c r="DE635" i="49"/>
  <c r="CW635" i="49"/>
  <c r="CU635" i="49"/>
  <c r="BY635" i="49"/>
  <c r="BT635" i="49"/>
  <c r="BP635" i="49"/>
  <c r="BO635" i="49"/>
  <c r="BI635" i="49"/>
  <c r="BG635" i="49"/>
  <c r="BE635" i="49"/>
  <c r="BA635" i="49"/>
  <c r="AY635" i="49"/>
  <c r="AR635" i="49"/>
  <c r="AQ635" i="49"/>
  <c r="AP635" i="49"/>
  <c r="AO635" i="49"/>
  <c r="AN635" i="49"/>
  <c r="AM635" i="49"/>
  <c r="AK635" i="49"/>
  <c r="AJ635" i="49"/>
  <c r="AC635" i="49"/>
  <c r="AB635" i="49"/>
  <c r="AA635" i="49"/>
  <c r="X635" i="49"/>
  <c r="W635" i="49"/>
  <c r="V635" i="49"/>
  <c r="U635" i="49"/>
  <c r="T635" i="49"/>
  <c r="S635" i="49"/>
  <c r="R635" i="49"/>
  <c r="Q635" i="49"/>
  <c r="P635" i="49"/>
  <c r="O635" i="49"/>
  <c r="N635" i="49"/>
  <c r="M635" i="49"/>
  <c r="L635" i="49"/>
  <c r="K635" i="49"/>
  <c r="J635" i="49"/>
  <c r="I635" i="49"/>
  <c r="H635" i="49"/>
  <c r="G635" i="49"/>
  <c r="F635" i="49"/>
  <c r="E635" i="49"/>
  <c r="C635" i="49"/>
  <c r="B635" i="49"/>
  <c r="FX635" i="49" s="1"/>
  <c r="GN634" i="49"/>
  <c r="GL634" i="49"/>
  <c r="GJ634" i="49"/>
  <c r="GH634" i="49"/>
  <c r="GC634" i="49"/>
  <c r="GA634" i="49"/>
  <c r="FY634" i="49"/>
  <c r="FK634" i="49"/>
  <c r="FH634" i="49"/>
  <c r="FF634" i="49"/>
  <c r="FB634" i="49"/>
  <c r="FA634" i="49"/>
  <c r="ER634" i="49"/>
  <c r="EK634" i="49"/>
  <c r="EI634" i="49"/>
  <c r="EG634" i="49"/>
  <c r="EE634" i="49"/>
  <c r="EB634" i="49"/>
  <c r="DV634" i="49"/>
  <c r="DQ634" i="49"/>
  <c r="DO634" i="49"/>
  <c r="DM634" i="49"/>
  <c r="DK634" i="49"/>
  <c r="DI634" i="49"/>
  <c r="DG634" i="49"/>
  <c r="DE634" i="49"/>
  <c r="CW634" i="49"/>
  <c r="CU634" i="49"/>
  <c r="BY634" i="49"/>
  <c r="BT634" i="49"/>
  <c r="BP634" i="49"/>
  <c r="BO634" i="49"/>
  <c r="BI634" i="49"/>
  <c r="BG634" i="49"/>
  <c r="BE634" i="49"/>
  <c r="BA634" i="49"/>
  <c r="AY634" i="49"/>
  <c r="AR634" i="49"/>
  <c r="AQ634" i="49"/>
  <c r="AP634" i="49"/>
  <c r="AO634" i="49"/>
  <c r="AN634" i="49"/>
  <c r="AM634" i="49"/>
  <c r="AK634" i="49"/>
  <c r="AJ634" i="49"/>
  <c r="AC634" i="49"/>
  <c r="AB634" i="49"/>
  <c r="AA634" i="49"/>
  <c r="X634" i="49"/>
  <c r="W634" i="49"/>
  <c r="V634" i="49"/>
  <c r="U634" i="49"/>
  <c r="T634" i="49"/>
  <c r="S634" i="49"/>
  <c r="R634" i="49"/>
  <c r="Q634" i="49"/>
  <c r="P634" i="49"/>
  <c r="O634" i="49"/>
  <c r="N634" i="49"/>
  <c r="M634" i="49"/>
  <c r="L634" i="49"/>
  <c r="K634" i="49"/>
  <c r="J634" i="49"/>
  <c r="I634" i="49"/>
  <c r="H634" i="49"/>
  <c r="G634" i="49"/>
  <c r="F634" i="49"/>
  <c r="E634" i="49"/>
  <c r="C634" i="49"/>
  <c r="B634" i="49"/>
  <c r="FX634" i="49" s="1"/>
  <c r="GN633" i="49"/>
  <c r="GL633" i="49"/>
  <c r="GJ633" i="49"/>
  <c r="GH633" i="49"/>
  <c r="GC633" i="49"/>
  <c r="GA633" i="49"/>
  <c r="FY633" i="49"/>
  <c r="FK633" i="49"/>
  <c r="FH633" i="49"/>
  <c r="FF633" i="49"/>
  <c r="FB633" i="49"/>
  <c r="FA633" i="49"/>
  <c r="ER633" i="49"/>
  <c r="EK633" i="49"/>
  <c r="EI633" i="49"/>
  <c r="EG633" i="49"/>
  <c r="EE633" i="49"/>
  <c r="EB633" i="49"/>
  <c r="DV633" i="49"/>
  <c r="DQ633" i="49"/>
  <c r="DO633" i="49"/>
  <c r="DM633" i="49"/>
  <c r="DK633" i="49"/>
  <c r="DI633" i="49"/>
  <c r="DG633" i="49"/>
  <c r="DE633" i="49"/>
  <c r="CW633" i="49"/>
  <c r="CU633" i="49"/>
  <c r="BY633" i="49"/>
  <c r="BT633" i="49"/>
  <c r="BP633" i="49"/>
  <c r="BO633" i="49"/>
  <c r="BI633" i="49"/>
  <c r="BG633" i="49"/>
  <c r="BE633" i="49"/>
  <c r="BA633" i="49"/>
  <c r="AY633" i="49"/>
  <c r="AR633" i="49"/>
  <c r="AQ633" i="49"/>
  <c r="AP633" i="49"/>
  <c r="AO633" i="49"/>
  <c r="AN633" i="49"/>
  <c r="AM633" i="49"/>
  <c r="AK633" i="49"/>
  <c r="AJ633" i="49"/>
  <c r="AC633" i="49"/>
  <c r="AB633" i="49"/>
  <c r="AA633" i="49"/>
  <c r="X633" i="49"/>
  <c r="W633" i="49"/>
  <c r="V633" i="49"/>
  <c r="U633" i="49"/>
  <c r="T633" i="49"/>
  <c r="S633" i="49"/>
  <c r="R633" i="49"/>
  <c r="Q633" i="49"/>
  <c r="P633" i="49"/>
  <c r="O633" i="49"/>
  <c r="N633" i="49"/>
  <c r="M633" i="49"/>
  <c r="L633" i="49"/>
  <c r="K633" i="49"/>
  <c r="J633" i="49"/>
  <c r="I633" i="49"/>
  <c r="H633" i="49"/>
  <c r="G633" i="49"/>
  <c r="F633" i="49"/>
  <c r="E633" i="49"/>
  <c r="C633" i="49"/>
  <c r="B633" i="49"/>
  <c r="FX633" i="49" s="1"/>
  <c r="GN632" i="49"/>
  <c r="GL632" i="49"/>
  <c r="GJ632" i="49"/>
  <c r="GH632" i="49"/>
  <c r="GC632" i="49"/>
  <c r="GA632" i="49"/>
  <c r="FY632" i="49"/>
  <c r="FK632" i="49"/>
  <c r="FH632" i="49"/>
  <c r="FF632" i="49"/>
  <c r="FB632" i="49"/>
  <c r="FA632" i="49"/>
  <c r="ER632" i="49"/>
  <c r="EK632" i="49"/>
  <c r="EI632" i="49"/>
  <c r="EG632" i="49"/>
  <c r="EE632" i="49"/>
  <c r="EB632" i="49"/>
  <c r="DV632" i="49"/>
  <c r="DQ632" i="49"/>
  <c r="DO632" i="49"/>
  <c r="DM632" i="49"/>
  <c r="DK632" i="49"/>
  <c r="DI632" i="49"/>
  <c r="DG632" i="49"/>
  <c r="DE632" i="49"/>
  <c r="CW632" i="49"/>
  <c r="CU632" i="49"/>
  <c r="BY632" i="49"/>
  <c r="BT632" i="49"/>
  <c r="BP632" i="49"/>
  <c r="BO632" i="49"/>
  <c r="BI632" i="49"/>
  <c r="BG632" i="49"/>
  <c r="BE632" i="49"/>
  <c r="BA632" i="49"/>
  <c r="AY632" i="49"/>
  <c r="AR632" i="49"/>
  <c r="AQ632" i="49"/>
  <c r="AP632" i="49"/>
  <c r="AO632" i="49"/>
  <c r="AN632" i="49"/>
  <c r="AM632" i="49"/>
  <c r="AK632" i="49"/>
  <c r="AJ632" i="49"/>
  <c r="AC632" i="49"/>
  <c r="AB632" i="49"/>
  <c r="AA632" i="49"/>
  <c r="X632" i="49"/>
  <c r="W632" i="49"/>
  <c r="V632" i="49"/>
  <c r="U632" i="49"/>
  <c r="T632" i="49"/>
  <c r="S632" i="49"/>
  <c r="R632" i="49"/>
  <c r="Q632" i="49"/>
  <c r="P632" i="49"/>
  <c r="O632" i="49"/>
  <c r="N632" i="49"/>
  <c r="M632" i="49"/>
  <c r="L632" i="49"/>
  <c r="K632" i="49"/>
  <c r="J632" i="49"/>
  <c r="I632" i="49"/>
  <c r="H632" i="49"/>
  <c r="G632" i="49"/>
  <c r="F632" i="49"/>
  <c r="E632" i="49"/>
  <c r="C632" i="49"/>
  <c r="B632" i="49"/>
  <c r="FX632" i="49" s="1"/>
  <c r="GN631" i="49"/>
  <c r="GL631" i="49"/>
  <c r="GJ631" i="49"/>
  <c r="GH631" i="49"/>
  <c r="GC631" i="49"/>
  <c r="GA631" i="49"/>
  <c r="FY631" i="49"/>
  <c r="FK631" i="49"/>
  <c r="FH631" i="49"/>
  <c r="FF631" i="49"/>
  <c r="FB631" i="49"/>
  <c r="FA631" i="49"/>
  <c r="ER631" i="49"/>
  <c r="EK631" i="49"/>
  <c r="EI631" i="49"/>
  <c r="EG631" i="49"/>
  <c r="EE631" i="49"/>
  <c r="EB631" i="49"/>
  <c r="DV631" i="49"/>
  <c r="DQ631" i="49"/>
  <c r="DO631" i="49"/>
  <c r="DM631" i="49"/>
  <c r="DK631" i="49"/>
  <c r="DI631" i="49"/>
  <c r="DG631" i="49"/>
  <c r="DE631" i="49"/>
  <c r="CW631" i="49"/>
  <c r="CU631" i="49"/>
  <c r="BY631" i="49"/>
  <c r="BT631" i="49"/>
  <c r="BP631" i="49"/>
  <c r="BO631" i="49"/>
  <c r="BI631" i="49"/>
  <c r="BG631" i="49"/>
  <c r="BE631" i="49"/>
  <c r="BA631" i="49"/>
  <c r="AY631" i="49"/>
  <c r="AR631" i="49"/>
  <c r="AQ631" i="49"/>
  <c r="AP631" i="49"/>
  <c r="AO631" i="49"/>
  <c r="AN631" i="49"/>
  <c r="AM631" i="49"/>
  <c r="AK631" i="49"/>
  <c r="AJ631" i="49"/>
  <c r="AC631" i="49"/>
  <c r="AB631" i="49"/>
  <c r="AA631" i="49"/>
  <c r="X631" i="49"/>
  <c r="W631" i="49"/>
  <c r="V631" i="49"/>
  <c r="U631" i="49"/>
  <c r="T631" i="49"/>
  <c r="S631" i="49"/>
  <c r="R631" i="49"/>
  <c r="Q631" i="49"/>
  <c r="P631" i="49"/>
  <c r="O631" i="49"/>
  <c r="N631" i="49"/>
  <c r="M631" i="49"/>
  <c r="L631" i="49"/>
  <c r="K631" i="49"/>
  <c r="J631" i="49"/>
  <c r="I631" i="49"/>
  <c r="H631" i="49"/>
  <c r="G631" i="49"/>
  <c r="F631" i="49"/>
  <c r="E631" i="49"/>
  <c r="C631" i="49"/>
  <c r="B631" i="49"/>
  <c r="FX631" i="49" s="1"/>
  <c r="GN630" i="49"/>
  <c r="GL630" i="49"/>
  <c r="GJ630" i="49"/>
  <c r="GH630" i="49"/>
  <c r="GC630" i="49"/>
  <c r="GA630" i="49"/>
  <c r="FY630" i="49"/>
  <c r="FK630" i="49"/>
  <c r="FH630" i="49"/>
  <c r="FF630" i="49"/>
  <c r="FB630" i="49"/>
  <c r="FA630" i="49"/>
  <c r="ER630" i="49"/>
  <c r="EK630" i="49"/>
  <c r="EI630" i="49"/>
  <c r="EG630" i="49"/>
  <c r="EE630" i="49"/>
  <c r="EB630" i="49"/>
  <c r="DV630" i="49"/>
  <c r="DQ630" i="49"/>
  <c r="DO630" i="49"/>
  <c r="DM630" i="49"/>
  <c r="DK630" i="49"/>
  <c r="DI630" i="49"/>
  <c r="DG630" i="49"/>
  <c r="DE630" i="49"/>
  <c r="CW630" i="49"/>
  <c r="CU630" i="49"/>
  <c r="BY630" i="49"/>
  <c r="BT630" i="49"/>
  <c r="BP630" i="49"/>
  <c r="BO630" i="49"/>
  <c r="BI630" i="49"/>
  <c r="BG630" i="49"/>
  <c r="BE630" i="49"/>
  <c r="BA630" i="49"/>
  <c r="AY630" i="49"/>
  <c r="AR630" i="49"/>
  <c r="AQ630" i="49"/>
  <c r="AP630" i="49"/>
  <c r="AO630" i="49"/>
  <c r="AN630" i="49"/>
  <c r="AM630" i="49"/>
  <c r="AK630" i="49"/>
  <c r="AJ630" i="49"/>
  <c r="AC630" i="49"/>
  <c r="AB630" i="49"/>
  <c r="AA630" i="49"/>
  <c r="X630" i="49"/>
  <c r="W630" i="49"/>
  <c r="V630" i="49"/>
  <c r="U630" i="49"/>
  <c r="T630" i="49"/>
  <c r="S630" i="49"/>
  <c r="R630" i="49"/>
  <c r="Q630" i="49"/>
  <c r="P630" i="49"/>
  <c r="O630" i="49"/>
  <c r="N630" i="49"/>
  <c r="M630" i="49"/>
  <c r="L630" i="49"/>
  <c r="K630" i="49"/>
  <c r="J630" i="49"/>
  <c r="I630" i="49"/>
  <c r="H630" i="49"/>
  <c r="G630" i="49"/>
  <c r="F630" i="49"/>
  <c r="E630" i="49"/>
  <c r="C630" i="49"/>
  <c r="B630" i="49"/>
  <c r="GN629" i="49"/>
  <c r="GL629" i="49"/>
  <c r="GJ629" i="49"/>
  <c r="GH629" i="49"/>
  <c r="GC629" i="49"/>
  <c r="GA629" i="49"/>
  <c r="FY629" i="49"/>
  <c r="FK629" i="49"/>
  <c r="FH629" i="49"/>
  <c r="FF629" i="49"/>
  <c r="FB629" i="49"/>
  <c r="FA629" i="49"/>
  <c r="ER629" i="49"/>
  <c r="EK629" i="49"/>
  <c r="EI629" i="49"/>
  <c r="EG629" i="49"/>
  <c r="EE629" i="49"/>
  <c r="EB629" i="49"/>
  <c r="DV629" i="49"/>
  <c r="DQ629" i="49"/>
  <c r="DO629" i="49"/>
  <c r="DM629" i="49"/>
  <c r="DK629" i="49"/>
  <c r="DI629" i="49"/>
  <c r="DG629" i="49"/>
  <c r="DE629" i="49"/>
  <c r="CW629" i="49"/>
  <c r="CU629" i="49"/>
  <c r="BY629" i="49"/>
  <c r="BT629" i="49"/>
  <c r="BP629" i="49"/>
  <c r="BO629" i="49"/>
  <c r="BI629" i="49"/>
  <c r="BG629" i="49"/>
  <c r="BE629" i="49"/>
  <c r="BA629" i="49"/>
  <c r="AY629" i="49"/>
  <c r="AR629" i="49"/>
  <c r="AQ629" i="49"/>
  <c r="AP629" i="49"/>
  <c r="AO629" i="49"/>
  <c r="AN629" i="49"/>
  <c r="AM629" i="49"/>
  <c r="AK629" i="49"/>
  <c r="AJ629" i="49"/>
  <c r="AC629" i="49"/>
  <c r="AB629" i="49"/>
  <c r="AA629" i="49"/>
  <c r="X629" i="49"/>
  <c r="W629" i="49"/>
  <c r="V629" i="49"/>
  <c r="U629" i="49"/>
  <c r="T629" i="49"/>
  <c r="S629" i="49"/>
  <c r="R629" i="49"/>
  <c r="Q629" i="49"/>
  <c r="P629" i="49"/>
  <c r="O629" i="49"/>
  <c r="N629" i="49"/>
  <c r="M629" i="49"/>
  <c r="L629" i="49"/>
  <c r="K629" i="49"/>
  <c r="J629" i="49"/>
  <c r="I629" i="49"/>
  <c r="H629" i="49"/>
  <c r="G629" i="49"/>
  <c r="F629" i="49"/>
  <c r="E629" i="49"/>
  <c r="C629" i="49"/>
  <c r="B629" i="49"/>
  <c r="CH629" i="49" s="1"/>
  <c r="GN628" i="49"/>
  <c r="GL628" i="49"/>
  <c r="GJ628" i="49"/>
  <c r="GH628" i="49"/>
  <c r="GC628" i="49"/>
  <c r="GA628" i="49"/>
  <c r="FY628" i="49"/>
  <c r="FK628" i="49"/>
  <c r="FH628" i="49"/>
  <c r="FF628" i="49"/>
  <c r="FB628" i="49"/>
  <c r="FA628" i="49"/>
  <c r="ER628" i="49"/>
  <c r="EK628" i="49"/>
  <c r="EI628" i="49"/>
  <c r="EG628" i="49"/>
  <c r="EE628" i="49"/>
  <c r="EB628" i="49"/>
  <c r="DV628" i="49"/>
  <c r="DQ628" i="49"/>
  <c r="DO628" i="49"/>
  <c r="DM628" i="49"/>
  <c r="DK628" i="49"/>
  <c r="DI628" i="49"/>
  <c r="DG628" i="49"/>
  <c r="DE628" i="49"/>
  <c r="CW628" i="49"/>
  <c r="CU628" i="49"/>
  <c r="BY628" i="49"/>
  <c r="BT628" i="49"/>
  <c r="BP628" i="49"/>
  <c r="BO628" i="49"/>
  <c r="BI628" i="49"/>
  <c r="BG628" i="49"/>
  <c r="BE628" i="49"/>
  <c r="BA628" i="49"/>
  <c r="AY628" i="49"/>
  <c r="AR628" i="49"/>
  <c r="AQ628" i="49"/>
  <c r="AP628" i="49"/>
  <c r="AO628" i="49"/>
  <c r="AN628" i="49"/>
  <c r="AM628" i="49"/>
  <c r="AK628" i="49"/>
  <c r="AJ628" i="49"/>
  <c r="AC628" i="49"/>
  <c r="AB628" i="49"/>
  <c r="AA628" i="49"/>
  <c r="X628" i="49"/>
  <c r="W628" i="49"/>
  <c r="V628" i="49"/>
  <c r="U628" i="49"/>
  <c r="T628" i="49"/>
  <c r="S628" i="49"/>
  <c r="R628" i="49"/>
  <c r="Q628" i="49"/>
  <c r="P628" i="49"/>
  <c r="O628" i="49"/>
  <c r="N628" i="49"/>
  <c r="M628" i="49"/>
  <c r="L628" i="49"/>
  <c r="K628" i="49"/>
  <c r="J628" i="49"/>
  <c r="I628" i="49"/>
  <c r="H628" i="49"/>
  <c r="G628" i="49"/>
  <c r="F628" i="49"/>
  <c r="E628" i="49"/>
  <c r="C628" i="49"/>
  <c r="B628" i="49"/>
  <c r="FX628" i="49" s="1"/>
  <c r="GN627" i="49"/>
  <c r="GL627" i="49"/>
  <c r="GJ627" i="49"/>
  <c r="GH627" i="49"/>
  <c r="GC627" i="49"/>
  <c r="GA627" i="49"/>
  <c r="FY627" i="49"/>
  <c r="FK627" i="49"/>
  <c r="FH627" i="49"/>
  <c r="FF627" i="49"/>
  <c r="FB627" i="49"/>
  <c r="FA627" i="49"/>
  <c r="ER627" i="49"/>
  <c r="EK627" i="49"/>
  <c r="EI627" i="49"/>
  <c r="EG627" i="49"/>
  <c r="EE627" i="49"/>
  <c r="EB627" i="49"/>
  <c r="DV627" i="49"/>
  <c r="DQ627" i="49"/>
  <c r="DO627" i="49"/>
  <c r="DM627" i="49"/>
  <c r="DK627" i="49"/>
  <c r="DI627" i="49"/>
  <c r="DG627" i="49"/>
  <c r="DE627" i="49"/>
  <c r="CW627" i="49"/>
  <c r="CU627" i="49"/>
  <c r="BY627" i="49"/>
  <c r="BT627" i="49"/>
  <c r="BP627" i="49"/>
  <c r="BO627" i="49"/>
  <c r="BI627" i="49"/>
  <c r="BG627" i="49"/>
  <c r="BE627" i="49"/>
  <c r="BA627" i="49"/>
  <c r="AY627" i="49"/>
  <c r="AR627" i="49"/>
  <c r="AQ627" i="49"/>
  <c r="AP627" i="49"/>
  <c r="AO627" i="49"/>
  <c r="AN627" i="49"/>
  <c r="AM627" i="49"/>
  <c r="AK627" i="49"/>
  <c r="AJ627" i="49"/>
  <c r="AC627" i="49"/>
  <c r="AB627" i="49"/>
  <c r="AA627" i="49"/>
  <c r="X627" i="49"/>
  <c r="W627" i="49"/>
  <c r="V627" i="49"/>
  <c r="U627" i="49"/>
  <c r="T627" i="49"/>
  <c r="S627" i="49"/>
  <c r="R627" i="49"/>
  <c r="Q627" i="49"/>
  <c r="P627" i="49"/>
  <c r="O627" i="49"/>
  <c r="N627" i="49"/>
  <c r="M627" i="49"/>
  <c r="L627" i="49"/>
  <c r="K627" i="49"/>
  <c r="J627" i="49"/>
  <c r="I627" i="49"/>
  <c r="H627" i="49"/>
  <c r="G627" i="49"/>
  <c r="F627" i="49"/>
  <c r="E627" i="49"/>
  <c r="C627" i="49"/>
  <c r="B627" i="49"/>
  <c r="FX627" i="49" s="1"/>
  <c r="GN626" i="49"/>
  <c r="GL626" i="49"/>
  <c r="GJ626" i="49"/>
  <c r="GH626" i="49"/>
  <c r="GC626" i="49"/>
  <c r="GA626" i="49"/>
  <c r="FY626" i="49"/>
  <c r="FK626" i="49"/>
  <c r="FH626" i="49"/>
  <c r="FF626" i="49"/>
  <c r="FB626" i="49"/>
  <c r="FA626" i="49"/>
  <c r="ER626" i="49"/>
  <c r="EK626" i="49"/>
  <c r="EI626" i="49"/>
  <c r="EG626" i="49"/>
  <c r="EE626" i="49"/>
  <c r="EB626" i="49"/>
  <c r="DV626" i="49"/>
  <c r="DQ626" i="49"/>
  <c r="DO626" i="49"/>
  <c r="DM626" i="49"/>
  <c r="DK626" i="49"/>
  <c r="DI626" i="49"/>
  <c r="DG626" i="49"/>
  <c r="DE626" i="49"/>
  <c r="CW626" i="49"/>
  <c r="CU626" i="49"/>
  <c r="BY626" i="49"/>
  <c r="BT626" i="49"/>
  <c r="BP626" i="49"/>
  <c r="BO626" i="49"/>
  <c r="BI626" i="49"/>
  <c r="BG626" i="49"/>
  <c r="BE626" i="49"/>
  <c r="BA626" i="49"/>
  <c r="AY626" i="49"/>
  <c r="AR626" i="49"/>
  <c r="AQ626" i="49"/>
  <c r="AP626" i="49"/>
  <c r="AO626" i="49"/>
  <c r="AN626" i="49"/>
  <c r="AM626" i="49"/>
  <c r="AK626" i="49"/>
  <c r="AJ626" i="49"/>
  <c r="AC626" i="49"/>
  <c r="AB626" i="49"/>
  <c r="AA626" i="49"/>
  <c r="X626" i="49"/>
  <c r="W626" i="49"/>
  <c r="V626" i="49"/>
  <c r="U626" i="49"/>
  <c r="T626" i="49"/>
  <c r="S626" i="49"/>
  <c r="R626" i="49"/>
  <c r="Q626" i="49"/>
  <c r="P626" i="49"/>
  <c r="O626" i="49"/>
  <c r="N626" i="49"/>
  <c r="M626" i="49"/>
  <c r="L626" i="49"/>
  <c r="K626" i="49"/>
  <c r="J626" i="49"/>
  <c r="I626" i="49"/>
  <c r="H626" i="49"/>
  <c r="G626" i="49"/>
  <c r="F626" i="49"/>
  <c r="E626" i="49"/>
  <c r="C626" i="49"/>
  <c r="B626" i="49"/>
  <c r="FX626" i="49" s="1"/>
  <c r="GN625" i="49"/>
  <c r="GL625" i="49"/>
  <c r="GJ625" i="49"/>
  <c r="GH625" i="49"/>
  <c r="GC625" i="49"/>
  <c r="GA625" i="49"/>
  <c r="FY625" i="49"/>
  <c r="FK625" i="49"/>
  <c r="FH625" i="49"/>
  <c r="FF625" i="49"/>
  <c r="FB625" i="49"/>
  <c r="FA625" i="49"/>
  <c r="ER625" i="49"/>
  <c r="EK625" i="49"/>
  <c r="EI625" i="49"/>
  <c r="EG625" i="49"/>
  <c r="EE625" i="49"/>
  <c r="EB625" i="49"/>
  <c r="DV625" i="49"/>
  <c r="DQ625" i="49"/>
  <c r="DO625" i="49"/>
  <c r="DM625" i="49"/>
  <c r="DK625" i="49"/>
  <c r="DI625" i="49"/>
  <c r="DG625" i="49"/>
  <c r="DE625" i="49"/>
  <c r="CW625" i="49"/>
  <c r="CU625" i="49"/>
  <c r="BY625" i="49"/>
  <c r="BT625" i="49"/>
  <c r="BP625" i="49"/>
  <c r="BO625" i="49"/>
  <c r="BI625" i="49"/>
  <c r="BG625" i="49"/>
  <c r="BE625" i="49"/>
  <c r="BA625" i="49"/>
  <c r="AY625" i="49"/>
  <c r="AR625" i="49"/>
  <c r="AQ625" i="49"/>
  <c r="AP625" i="49"/>
  <c r="AO625" i="49"/>
  <c r="AN625" i="49"/>
  <c r="AM625" i="49"/>
  <c r="AK625" i="49"/>
  <c r="AJ625" i="49"/>
  <c r="AC625" i="49"/>
  <c r="AB625" i="49"/>
  <c r="AA625" i="49"/>
  <c r="X625" i="49"/>
  <c r="W625" i="49"/>
  <c r="V625" i="49"/>
  <c r="U625" i="49"/>
  <c r="T625" i="49"/>
  <c r="S625" i="49"/>
  <c r="R625" i="49"/>
  <c r="Q625" i="49"/>
  <c r="P625" i="49"/>
  <c r="O625" i="49"/>
  <c r="N625" i="49"/>
  <c r="M625" i="49"/>
  <c r="L625" i="49"/>
  <c r="K625" i="49"/>
  <c r="J625" i="49"/>
  <c r="I625" i="49"/>
  <c r="H625" i="49"/>
  <c r="G625" i="49"/>
  <c r="F625" i="49"/>
  <c r="E625" i="49"/>
  <c r="C625" i="49"/>
  <c r="B625" i="49"/>
  <c r="FX625" i="49" s="1"/>
  <c r="GN624" i="49"/>
  <c r="GL624" i="49"/>
  <c r="GJ624" i="49"/>
  <c r="GH624" i="49"/>
  <c r="GC624" i="49"/>
  <c r="GA624" i="49"/>
  <c r="FY624" i="49"/>
  <c r="FK624" i="49"/>
  <c r="FH624" i="49"/>
  <c r="FF624" i="49"/>
  <c r="FB624" i="49"/>
  <c r="FA624" i="49"/>
  <c r="ER624" i="49"/>
  <c r="EK624" i="49"/>
  <c r="EI624" i="49"/>
  <c r="EG624" i="49"/>
  <c r="EE624" i="49"/>
  <c r="EB624" i="49"/>
  <c r="DV624" i="49"/>
  <c r="DQ624" i="49"/>
  <c r="DO624" i="49"/>
  <c r="DM624" i="49"/>
  <c r="DK624" i="49"/>
  <c r="DI624" i="49"/>
  <c r="DG624" i="49"/>
  <c r="DE624" i="49"/>
  <c r="CW624" i="49"/>
  <c r="CU624" i="49"/>
  <c r="BY624" i="49"/>
  <c r="BT624" i="49"/>
  <c r="BP624" i="49"/>
  <c r="BO624" i="49"/>
  <c r="BI624" i="49"/>
  <c r="BG624" i="49"/>
  <c r="BE624" i="49"/>
  <c r="BA624" i="49"/>
  <c r="AY624" i="49"/>
  <c r="AR624" i="49"/>
  <c r="AQ624" i="49"/>
  <c r="AP624" i="49"/>
  <c r="AO624" i="49"/>
  <c r="AN624" i="49"/>
  <c r="AM624" i="49"/>
  <c r="AK624" i="49"/>
  <c r="AJ624" i="49"/>
  <c r="AC624" i="49"/>
  <c r="AB624" i="49"/>
  <c r="AA624" i="49"/>
  <c r="X624" i="49"/>
  <c r="W624" i="49"/>
  <c r="V624" i="49"/>
  <c r="U624" i="49"/>
  <c r="T624" i="49"/>
  <c r="S624" i="49"/>
  <c r="R624" i="49"/>
  <c r="Q624" i="49"/>
  <c r="P624" i="49"/>
  <c r="O624" i="49"/>
  <c r="N624" i="49"/>
  <c r="M624" i="49"/>
  <c r="L624" i="49"/>
  <c r="K624" i="49"/>
  <c r="J624" i="49"/>
  <c r="I624" i="49"/>
  <c r="H624" i="49"/>
  <c r="G624" i="49"/>
  <c r="F624" i="49"/>
  <c r="E624" i="49"/>
  <c r="C624" i="49"/>
  <c r="B624" i="49"/>
  <c r="FX624" i="49" s="1"/>
  <c r="GN623" i="49"/>
  <c r="GL623" i="49"/>
  <c r="GJ623" i="49"/>
  <c r="GH623" i="49"/>
  <c r="GC623" i="49"/>
  <c r="GA623" i="49"/>
  <c r="FY623" i="49"/>
  <c r="FK623" i="49"/>
  <c r="FH623" i="49"/>
  <c r="FF623" i="49"/>
  <c r="FB623" i="49"/>
  <c r="FA623" i="49"/>
  <c r="ER623" i="49"/>
  <c r="EK623" i="49"/>
  <c r="EI623" i="49"/>
  <c r="EG623" i="49"/>
  <c r="EE623" i="49"/>
  <c r="EB623" i="49"/>
  <c r="DV623" i="49"/>
  <c r="DQ623" i="49"/>
  <c r="DO623" i="49"/>
  <c r="DM623" i="49"/>
  <c r="DK623" i="49"/>
  <c r="DI623" i="49"/>
  <c r="DG623" i="49"/>
  <c r="DE623" i="49"/>
  <c r="CW623" i="49"/>
  <c r="CU623" i="49"/>
  <c r="BY623" i="49"/>
  <c r="BT623" i="49"/>
  <c r="BP623" i="49"/>
  <c r="BO623" i="49"/>
  <c r="BI623" i="49"/>
  <c r="BG623" i="49"/>
  <c r="BE623" i="49"/>
  <c r="BA623" i="49"/>
  <c r="AY623" i="49"/>
  <c r="AR623" i="49"/>
  <c r="AQ623" i="49"/>
  <c r="AP623" i="49"/>
  <c r="AO623" i="49"/>
  <c r="AN623" i="49"/>
  <c r="AM623" i="49"/>
  <c r="AK623" i="49"/>
  <c r="AJ623" i="49"/>
  <c r="AC623" i="49"/>
  <c r="AB623" i="49"/>
  <c r="AA623" i="49"/>
  <c r="X623" i="49"/>
  <c r="W623" i="49"/>
  <c r="V623" i="49"/>
  <c r="U623" i="49"/>
  <c r="T623" i="49"/>
  <c r="S623" i="49"/>
  <c r="R623" i="49"/>
  <c r="Q623" i="49"/>
  <c r="P623" i="49"/>
  <c r="O623" i="49"/>
  <c r="N623" i="49"/>
  <c r="M623" i="49"/>
  <c r="L623" i="49"/>
  <c r="K623" i="49"/>
  <c r="J623" i="49"/>
  <c r="I623" i="49"/>
  <c r="H623" i="49"/>
  <c r="G623" i="49"/>
  <c r="F623" i="49"/>
  <c r="E623" i="49"/>
  <c r="C623" i="49"/>
  <c r="B623" i="49"/>
  <c r="FX623" i="49" s="1"/>
  <c r="GN622" i="49"/>
  <c r="GL622" i="49"/>
  <c r="GJ622" i="49"/>
  <c r="GH622" i="49"/>
  <c r="GC622" i="49"/>
  <c r="GA622" i="49"/>
  <c r="FY622" i="49"/>
  <c r="FK622" i="49"/>
  <c r="FH622" i="49"/>
  <c r="FF622" i="49"/>
  <c r="FB622" i="49"/>
  <c r="FA622" i="49"/>
  <c r="ER622" i="49"/>
  <c r="EK622" i="49"/>
  <c r="EI622" i="49"/>
  <c r="EG622" i="49"/>
  <c r="EE622" i="49"/>
  <c r="EB622" i="49"/>
  <c r="DV622" i="49"/>
  <c r="DQ622" i="49"/>
  <c r="DO622" i="49"/>
  <c r="DM622" i="49"/>
  <c r="DK622" i="49"/>
  <c r="DI622" i="49"/>
  <c r="DG622" i="49"/>
  <c r="DE622" i="49"/>
  <c r="CW622" i="49"/>
  <c r="CU622" i="49"/>
  <c r="BY622" i="49"/>
  <c r="BT622" i="49"/>
  <c r="BP622" i="49"/>
  <c r="BO622" i="49"/>
  <c r="BI622" i="49"/>
  <c r="BG622" i="49"/>
  <c r="BE622" i="49"/>
  <c r="BA622" i="49"/>
  <c r="AY622" i="49"/>
  <c r="AR622" i="49"/>
  <c r="AQ622" i="49"/>
  <c r="AP622" i="49"/>
  <c r="AO622" i="49"/>
  <c r="AN622" i="49"/>
  <c r="AM622" i="49"/>
  <c r="AK622" i="49"/>
  <c r="AJ622" i="49"/>
  <c r="AC622" i="49"/>
  <c r="AB622" i="49"/>
  <c r="AA622" i="49"/>
  <c r="X622" i="49"/>
  <c r="W622" i="49"/>
  <c r="V622" i="49"/>
  <c r="U622" i="49"/>
  <c r="T622" i="49"/>
  <c r="S622" i="49"/>
  <c r="R622" i="49"/>
  <c r="Q622" i="49"/>
  <c r="P622" i="49"/>
  <c r="O622" i="49"/>
  <c r="N622" i="49"/>
  <c r="M622" i="49"/>
  <c r="L622" i="49"/>
  <c r="K622" i="49"/>
  <c r="J622" i="49"/>
  <c r="I622" i="49"/>
  <c r="H622" i="49"/>
  <c r="G622" i="49"/>
  <c r="F622" i="49"/>
  <c r="E622" i="49"/>
  <c r="C622" i="49"/>
  <c r="B622" i="49"/>
  <c r="FX622" i="49" s="1"/>
  <c r="GN621" i="49"/>
  <c r="GL621" i="49"/>
  <c r="GJ621" i="49"/>
  <c r="GH621" i="49"/>
  <c r="GC621" i="49"/>
  <c r="GA621" i="49"/>
  <c r="FY621" i="49"/>
  <c r="FK621" i="49"/>
  <c r="FH621" i="49"/>
  <c r="FF621" i="49"/>
  <c r="FB621" i="49"/>
  <c r="FA621" i="49"/>
  <c r="ER621" i="49"/>
  <c r="EK621" i="49"/>
  <c r="EI621" i="49"/>
  <c r="EG621" i="49"/>
  <c r="EE621" i="49"/>
  <c r="EB621" i="49"/>
  <c r="DV621" i="49"/>
  <c r="DQ621" i="49"/>
  <c r="DO621" i="49"/>
  <c r="DM621" i="49"/>
  <c r="DK621" i="49"/>
  <c r="DI621" i="49"/>
  <c r="DG621" i="49"/>
  <c r="DE621" i="49"/>
  <c r="CW621" i="49"/>
  <c r="CU621" i="49"/>
  <c r="BY621" i="49"/>
  <c r="BT621" i="49"/>
  <c r="BP621" i="49"/>
  <c r="BO621" i="49"/>
  <c r="BI621" i="49"/>
  <c r="BG621" i="49"/>
  <c r="BE621" i="49"/>
  <c r="BA621" i="49"/>
  <c r="AY621" i="49"/>
  <c r="AR621" i="49"/>
  <c r="AQ621" i="49"/>
  <c r="AP621" i="49"/>
  <c r="AO621" i="49"/>
  <c r="AN621" i="49"/>
  <c r="AM621" i="49"/>
  <c r="AK621" i="49"/>
  <c r="AJ621" i="49"/>
  <c r="AC621" i="49"/>
  <c r="AB621" i="49"/>
  <c r="AA621" i="49"/>
  <c r="X621" i="49"/>
  <c r="W621" i="49"/>
  <c r="V621" i="49"/>
  <c r="U621" i="49"/>
  <c r="T621" i="49"/>
  <c r="S621" i="49"/>
  <c r="R621" i="49"/>
  <c r="Q621" i="49"/>
  <c r="P621" i="49"/>
  <c r="O621" i="49"/>
  <c r="N621" i="49"/>
  <c r="M621" i="49"/>
  <c r="L621" i="49"/>
  <c r="K621" i="49"/>
  <c r="J621" i="49"/>
  <c r="I621" i="49"/>
  <c r="H621" i="49"/>
  <c r="G621" i="49"/>
  <c r="F621" i="49"/>
  <c r="E621" i="49"/>
  <c r="C621" i="49"/>
  <c r="B621" i="49"/>
  <c r="FX621" i="49" s="1"/>
  <c r="GN620" i="49"/>
  <c r="GL620" i="49"/>
  <c r="GJ620" i="49"/>
  <c r="GH620" i="49"/>
  <c r="GC620" i="49"/>
  <c r="GA620" i="49"/>
  <c r="FY620" i="49"/>
  <c r="FK620" i="49"/>
  <c r="FH620" i="49"/>
  <c r="FF620" i="49"/>
  <c r="FB620" i="49"/>
  <c r="FA620" i="49"/>
  <c r="ER620" i="49"/>
  <c r="EK620" i="49"/>
  <c r="EI620" i="49"/>
  <c r="EG620" i="49"/>
  <c r="EE620" i="49"/>
  <c r="EB620" i="49"/>
  <c r="DV620" i="49"/>
  <c r="DQ620" i="49"/>
  <c r="DO620" i="49"/>
  <c r="DM620" i="49"/>
  <c r="DK620" i="49"/>
  <c r="DI620" i="49"/>
  <c r="DG620" i="49"/>
  <c r="DE620" i="49"/>
  <c r="CW620" i="49"/>
  <c r="CU620" i="49"/>
  <c r="BY620" i="49"/>
  <c r="BT620" i="49"/>
  <c r="BP620" i="49"/>
  <c r="BO620" i="49"/>
  <c r="BI620" i="49"/>
  <c r="BG620" i="49"/>
  <c r="BE620" i="49"/>
  <c r="BA620" i="49"/>
  <c r="AY620" i="49"/>
  <c r="AR620" i="49"/>
  <c r="AQ620" i="49"/>
  <c r="AP620" i="49"/>
  <c r="AO620" i="49"/>
  <c r="AN620" i="49"/>
  <c r="AM620" i="49"/>
  <c r="AK620" i="49"/>
  <c r="AJ620" i="49"/>
  <c r="AC620" i="49"/>
  <c r="AB620" i="49"/>
  <c r="AA620" i="49"/>
  <c r="X620" i="49"/>
  <c r="W620" i="49"/>
  <c r="V620" i="49"/>
  <c r="U620" i="49"/>
  <c r="T620" i="49"/>
  <c r="S620" i="49"/>
  <c r="R620" i="49"/>
  <c r="Q620" i="49"/>
  <c r="P620" i="49"/>
  <c r="O620" i="49"/>
  <c r="N620" i="49"/>
  <c r="M620" i="49"/>
  <c r="L620" i="49"/>
  <c r="K620" i="49"/>
  <c r="J620" i="49"/>
  <c r="I620" i="49"/>
  <c r="H620" i="49"/>
  <c r="G620" i="49"/>
  <c r="F620" i="49"/>
  <c r="E620" i="49"/>
  <c r="C620" i="49"/>
  <c r="B620" i="49"/>
  <c r="FX620" i="49" s="1"/>
  <c r="GN619" i="49"/>
  <c r="GL619" i="49"/>
  <c r="GJ619" i="49"/>
  <c r="GH619" i="49"/>
  <c r="GC619" i="49"/>
  <c r="GA619" i="49"/>
  <c r="FY619" i="49"/>
  <c r="FK619" i="49"/>
  <c r="FH619" i="49"/>
  <c r="FF619" i="49"/>
  <c r="FB619" i="49"/>
  <c r="FA619" i="49"/>
  <c r="ER619" i="49"/>
  <c r="EK619" i="49"/>
  <c r="EI619" i="49"/>
  <c r="EG619" i="49"/>
  <c r="EE619" i="49"/>
  <c r="EB619" i="49"/>
  <c r="DV619" i="49"/>
  <c r="DQ619" i="49"/>
  <c r="DO619" i="49"/>
  <c r="DM619" i="49"/>
  <c r="DK619" i="49"/>
  <c r="DI619" i="49"/>
  <c r="DG619" i="49"/>
  <c r="DE619" i="49"/>
  <c r="CW619" i="49"/>
  <c r="CU619" i="49"/>
  <c r="BY619" i="49"/>
  <c r="BT619" i="49"/>
  <c r="BP619" i="49"/>
  <c r="BO619" i="49"/>
  <c r="BI619" i="49"/>
  <c r="BG619" i="49"/>
  <c r="BE619" i="49"/>
  <c r="BA619" i="49"/>
  <c r="AY619" i="49"/>
  <c r="AR619" i="49"/>
  <c r="AQ619" i="49"/>
  <c r="AP619" i="49"/>
  <c r="AO619" i="49"/>
  <c r="AN619" i="49"/>
  <c r="AM619" i="49"/>
  <c r="AK619" i="49"/>
  <c r="AJ619" i="49"/>
  <c r="AC619" i="49"/>
  <c r="AB619" i="49"/>
  <c r="AA619" i="49"/>
  <c r="X619" i="49"/>
  <c r="W619" i="49"/>
  <c r="V619" i="49"/>
  <c r="U619" i="49"/>
  <c r="T619" i="49"/>
  <c r="S619" i="49"/>
  <c r="R619" i="49"/>
  <c r="Q619" i="49"/>
  <c r="P619" i="49"/>
  <c r="O619" i="49"/>
  <c r="N619" i="49"/>
  <c r="M619" i="49"/>
  <c r="L619" i="49"/>
  <c r="K619" i="49"/>
  <c r="J619" i="49"/>
  <c r="I619" i="49"/>
  <c r="H619" i="49"/>
  <c r="G619" i="49"/>
  <c r="F619" i="49"/>
  <c r="E619" i="49"/>
  <c r="C619" i="49"/>
  <c r="B619" i="49"/>
  <c r="FX619" i="49" s="1"/>
  <c r="GN618" i="49"/>
  <c r="GL618" i="49"/>
  <c r="GJ618" i="49"/>
  <c r="GH618" i="49"/>
  <c r="GC618" i="49"/>
  <c r="GA618" i="49"/>
  <c r="FY618" i="49"/>
  <c r="FK618" i="49"/>
  <c r="FH618" i="49"/>
  <c r="FF618" i="49"/>
  <c r="FB618" i="49"/>
  <c r="FA618" i="49"/>
  <c r="ER618" i="49"/>
  <c r="EK618" i="49"/>
  <c r="EI618" i="49"/>
  <c r="EG618" i="49"/>
  <c r="EE618" i="49"/>
  <c r="EB618" i="49"/>
  <c r="DV618" i="49"/>
  <c r="DQ618" i="49"/>
  <c r="DO618" i="49"/>
  <c r="DM618" i="49"/>
  <c r="DK618" i="49"/>
  <c r="DI618" i="49"/>
  <c r="DG618" i="49"/>
  <c r="DE618" i="49"/>
  <c r="CW618" i="49"/>
  <c r="CU618" i="49"/>
  <c r="BY618" i="49"/>
  <c r="BT618" i="49"/>
  <c r="BP618" i="49"/>
  <c r="BO618" i="49"/>
  <c r="BI618" i="49"/>
  <c r="BG618" i="49"/>
  <c r="BE618" i="49"/>
  <c r="BA618" i="49"/>
  <c r="AY618" i="49"/>
  <c r="AR618" i="49"/>
  <c r="AQ618" i="49"/>
  <c r="AP618" i="49"/>
  <c r="AO618" i="49"/>
  <c r="AN618" i="49"/>
  <c r="AM618" i="49"/>
  <c r="AK618" i="49"/>
  <c r="AJ618" i="49"/>
  <c r="AC618" i="49"/>
  <c r="AB618" i="49"/>
  <c r="AA618" i="49"/>
  <c r="X618" i="49"/>
  <c r="W618" i="49"/>
  <c r="V618" i="49"/>
  <c r="U618" i="49"/>
  <c r="T618" i="49"/>
  <c r="S618" i="49"/>
  <c r="R618" i="49"/>
  <c r="Q618" i="49"/>
  <c r="P618" i="49"/>
  <c r="O618" i="49"/>
  <c r="N618" i="49"/>
  <c r="M618" i="49"/>
  <c r="L618" i="49"/>
  <c r="K618" i="49"/>
  <c r="J618" i="49"/>
  <c r="I618" i="49"/>
  <c r="H618" i="49"/>
  <c r="G618" i="49"/>
  <c r="F618" i="49"/>
  <c r="E618" i="49"/>
  <c r="C618" i="49"/>
  <c r="B618" i="49"/>
  <c r="FX618" i="49" s="1"/>
  <c r="GN617" i="49"/>
  <c r="GL617" i="49"/>
  <c r="GJ617" i="49"/>
  <c r="GH617" i="49"/>
  <c r="GC617" i="49"/>
  <c r="GA617" i="49"/>
  <c r="FY617" i="49"/>
  <c r="FK617" i="49"/>
  <c r="FH617" i="49"/>
  <c r="FF617" i="49"/>
  <c r="FB617" i="49"/>
  <c r="FA617" i="49"/>
  <c r="ER617" i="49"/>
  <c r="EK617" i="49"/>
  <c r="EI617" i="49"/>
  <c r="EG617" i="49"/>
  <c r="EE617" i="49"/>
  <c r="EB617" i="49"/>
  <c r="DV617" i="49"/>
  <c r="DQ617" i="49"/>
  <c r="DO617" i="49"/>
  <c r="DM617" i="49"/>
  <c r="DK617" i="49"/>
  <c r="DI617" i="49"/>
  <c r="DG617" i="49"/>
  <c r="DE617" i="49"/>
  <c r="CW617" i="49"/>
  <c r="CU617" i="49"/>
  <c r="BY617" i="49"/>
  <c r="BT617" i="49"/>
  <c r="BP617" i="49"/>
  <c r="BO617" i="49"/>
  <c r="BI617" i="49"/>
  <c r="BG617" i="49"/>
  <c r="BE617" i="49"/>
  <c r="BA617" i="49"/>
  <c r="AY617" i="49"/>
  <c r="AR617" i="49"/>
  <c r="AQ617" i="49"/>
  <c r="AP617" i="49"/>
  <c r="AO617" i="49"/>
  <c r="AN617" i="49"/>
  <c r="AM617" i="49"/>
  <c r="AK617" i="49"/>
  <c r="AJ617" i="49"/>
  <c r="AC617" i="49"/>
  <c r="AB617" i="49"/>
  <c r="AA617" i="49"/>
  <c r="X617" i="49"/>
  <c r="W617" i="49"/>
  <c r="V617" i="49"/>
  <c r="U617" i="49"/>
  <c r="T617" i="49"/>
  <c r="S617" i="49"/>
  <c r="R617" i="49"/>
  <c r="Q617" i="49"/>
  <c r="P617" i="49"/>
  <c r="O617" i="49"/>
  <c r="N617" i="49"/>
  <c r="M617" i="49"/>
  <c r="L617" i="49"/>
  <c r="K617" i="49"/>
  <c r="J617" i="49"/>
  <c r="I617" i="49"/>
  <c r="H617" i="49"/>
  <c r="G617" i="49"/>
  <c r="F617" i="49"/>
  <c r="E617" i="49"/>
  <c r="C617" i="49"/>
  <c r="B617" i="49"/>
  <c r="FX617" i="49" s="1"/>
  <c r="GN616" i="49"/>
  <c r="GL616" i="49"/>
  <c r="GJ616" i="49"/>
  <c r="GH616" i="49"/>
  <c r="GC616" i="49"/>
  <c r="GA616" i="49"/>
  <c r="FY616" i="49"/>
  <c r="FK616" i="49"/>
  <c r="FH616" i="49"/>
  <c r="FF616" i="49"/>
  <c r="FB616" i="49"/>
  <c r="FA616" i="49"/>
  <c r="ER616" i="49"/>
  <c r="EK616" i="49"/>
  <c r="EI616" i="49"/>
  <c r="EG616" i="49"/>
  <c r="EE616" i="49"/>
  <c r="EB616" i="49"/>
  <c r="DV616" i="49"/>
  <c r="DQ616" i="49"/>
  <c r="DO616" i="49"/>
  <c r="DM616" i="49"/>
  <c r="DK616" i="49"/>
  <c r="DI616" i="49"/>
  <c r="DG616" i="49"/>
  <c r="DE616" i="49"/>
  <c r="CW616" i="49"/>
  <c r="CU616" i="49"/>
  <c r="BY616" i="49"/>
  <c r="BT616" i="49"/>
  <c r="BP616" i="49"/>
  <c r="BO616" i="49"/>
  <c r="BI616" i="49"/>
  <c r="BG616" i="49"/>
  <c r="BE616" i="49"/>
  <c r="BA616" i="49"/>
  <c r="AY616" i="49"/>
  <c r="AR616" i="49"/>
  <c r="AQ616" i="49"/>
  <c r="AP616" i="49"/>
  <c r="AO616" i="49"/>
  <c r="AN616" i="49"/>
  <c r="AM616" i="49"/>
  <c r="AK616" i="49"/>
  <c r="AJ616" i="49"/>
  <c r="AC616" i="49"/>
  <c r="AB616" i="49"/>
  <c r="AA616" i="49"/>
  <c r="X616" i="49"/>
  <c r="W616" i="49"/>
  <c r="V616" i="49"/>
  <c r="U616" i="49"/>
  <c r="T616" i="49"/>
  <c r="S616" i="49"/>
  <c r="R616" i="49"/>
  <c r="Q616" i="49"/>
  <c r="P616" i="49"/>
  <c r="O616" i="49"/>
  <c r="N616" i="49"/>
  <c r="M616" i="49"/>
  <c r="L616" i="49"/>
  <c r="K616" i="49"/>
  <c r="J616" i="49"/>
  <c r="I616" i="49"/>
  <c r="H616" i="49"/>
  <c r="G616" i="49"/>
  <c r="F616" i="49"/>
  <c r="E616" i="49"/>
  <c r="C616" i="49"/>
  <c r="B616" i="49"/>
  <c r="FX616" i="49" s="1"/>
  <c r="GN615" i="49"/>
  <c r="GL615" i="49"/>
  <c r="GJ615" i="49"/>
  <c r="GH615" i="49"/>
  <c r="GC615" i="49"/>
  <c r="GA615" i="49"/>
  <c r="FY615" i="49"/>
  <c r="FK615" i="49"/>
  <c r="FH615" i="49"/>
  <c r="FF615" i="49"/>
  <c r="FB615" i="49"/>
  <c r="FA615" i="49"/>
  <c r="ER615" i="49"/>
  <c r="EK615" i="49"/>
  <c r="EI615" i="49"/>
  <c r="EG615" i="49"/>
  <c r="EE615" i="49"/>
  <c r="EB615" i="49"/>
  <c r="DV615" i="49"/>
  <c r="DQ615" i="49"/>
  <c r="DO615" i="49"/>
  <c r="DM615" i="49"/>
  <c r="DK615" i="49"/>
  <c r="DI615" i="49"/>
  <c r="DG615" i="49"/>
  <c r="DE615" i="49"/>
  <c r="CW615" i="49"/>
  <c r="CU615" i="49"/>
  <c r="BY615" i="49"/>
  <c r="BT615" i="49"/>
  <c r="BP615" i="49"/>
  <c r="BO615" i="49"/>
  <c r="BI615" i="49"/>
  <c r="BG615" i="49"/>
  <c r="BE615" i="49"/>
  <c r="BA615" i="49"/>
  <c r="AY615" i="49"/>
  <c r="AR615" i="49"/>
  <c r="AQ615" i="49"/>
  <c r="AP615" i="49"/>
  <c r="AO615" i="49"/>
  <c r="AN615" i="49"/>
  <c r="AM615" i="49"/>
  <c r="AK615" i="49"/>
  <c r="AJ615" i="49"/>
  <c r="AC615" i="49"/>
  <c r="AB615" i="49"/>
  <c r="AA615" i="49"/>
  <c r="X615" i="49"/>
  <c r="W615" i="49"/>
  <c r="V615" i="49"/>
  <c r="U615" i="49"/>
  <c r="T615" i="49"/>
  <c r="S615" i="49"/>
  <c r="R615" i="49"/>
  <c r="Q615" i="49"/>
  <c r="P615" i="49"/>
  <c r="O615" i="49"/>
  <c r="N615" i="49"/>
  <c r="M615" i="49"/>
  <c r="L615" i="49"/>
  <c r="K615" i="49"/>
  <c r="J615" i="49"/>
  <c r="I615" i="49"/>
  <c r="H615" i="49"/>
  <c r="G615" i="49"/>
  <c r="F615" i="49"/>
  <c r="E615" i="49"/>
  <c r="C615" i="49"/>
  <c r="B615" i="49"/>
  <c r="FX615" i="49" s="1"/>
  <c r="GN614" i="49"/>
  <c r="GL614" i="49"/>
  <c r="GJ614" i="49"/>
  <c r="GH614" i="49"/>
  <c r="GC614" i="49"/>
  <c r="GA614" i="49"/>
  <c r="FY614" i="49"/>
  <c r="FK614" i="49"/>
  <c r="FH614" i="49"/>
  <c r="FF614" i="49"/>
  <c r="FB614" i="49"/>
  <c r="FA614" i="49"/>
  <c r="ER614" i="49"/>
  <c r="EK614" i="49"/>
  <c r="EI614" i="49"/>
  <c r="EG614" i="49"/>
  <c r="EE614" i="49"/>
  <c r="EB614" i="49"/>
  <c r="DV614" i="49"/>
  <c r="DQ614" i="49"/>
  <c r="DO614" i="49"/>
  <c r="DM614" i="49"/>
  <c r="DK614" i="49"/>
  <c r="DI614" i="49"/>
  <c r="DG614" i="49"/>
  <c r="DE614" i="49"/>
  <c r="CW614" i="49"/>
  <c r="CU614" i="49"/>
  <c r="BY614" i="49"/>
  <c r="BT614" i="49"/>
  <c r="BP614" i="49"/>
  <c r="BO614" i="49"/>
  <c r="BI614" i="49"/>
  <c r="BG614" i="49"/>
  <c r="BE614" i="49"/>
  <c r="BA614" i="49"/>
  <c r="AY614" i="49"/>
  <c r="AR614" i="49"/>
  <c r="AQ614" i="49"/>
  <c r="AP614" i="49"/>
  <c r="AO614" i="49"/>
  <c r="AN614" i="49"/>
  <c r="AM614" i="49"/>
  <c r="AK614" i="49"/>
  <c r="AJ614" i="49"/>
  <c r="AC614" i="49"/>
  <c r="AB614" i="49"/>
  <c r="AA614" i="49"/>
  <c r="X614" i="49"/>
  <c r="W614" i="49"/>
  <c r="V614" i="49"/>
  <c r="U614" i="49"/>
  <c r="T614" i="49"/>
  <c r="S614" i="49"/>
  <c r="R614" i="49"/>
  <c r="Q614" i="49"/>
  <c r="P614" i="49"/>
  <c r="O614" i="49"/>
  <c r="N614" i="49"/>
  <c r="M614" i="49"/>
  <c r="L614" i="49"/>
  <c r="K614" i="49"/>
  <c r="J614" i="49"/>
  <c r="I614" i="49"/>
  <c r="H614" i="49"/>
  <c r="G614" i="49"/>
  <c r="F614" i="49"/>
  <c r="E614" i="49"/>
  <c r="C614" i="49"/>
  <c r="B614" i="49"/>
  <c r="FX614" i="49" s="1"/>
  <c r="GN613" i="49"/>
  <c r="GL613" i="49"/>
  <c r="GJ613" i="49"/>
  <c r="GH613" i="49"/>
  <c r="GC613" i="49"/>
  <c r="GA613" i="49"/>
  <c r="FY613" i="49"/>
  <c r="FK613" i="49"/>
  <c r="FH613" i="49"/>
  <c r="FF613" i="49"/>
  <c r="FB613" i="49"/>
  <c r="FA613" i="49"/>
  <c r="ER613" i="49"/>
  <c r="EK613" i="49"/>
  <c r="EI613" i="49"/>
  <c r="EG613" i="49"/>
  <c r="EE613" i="49"/>
  <c r="EB613" i="49"/>
  <c r="DV613" i="49"/>
  <c r="DQ613" i="49"/>
  <c r="DO613" i="49"/>
  <c r="DM613" i="49"/>
  <c r="DK613" i="49"/>
  <c r="DI613" i="49"/>
  <c r="DG613" i="49"/>
  <c r="DE613" i="49"/>
  <c r="CW613" i="49"/>
  <c r="CU613" i="49"/>
  <c r="BY613" i="49"/>
  <c r="BT613" i="49"/>
  <c r="BP613" i="49"/>
  <c r="BO613" i="49"/>
  <c r="BI613" i="49"/>
  <c r="BG613" i="49"/>
  <c r="BE613" i="49"/>
  <c r="BA613" i="49"/>
  <c r="AY613" i="49"/>
  <c r="AR613" i="49"/>
  <c r="AQ613" i="49"/>
  <c r="AP613" i="49"/>
  <c r="AO613" i="49"/>
  <c r="AN613" i="49"/>
  <c r="AM613" i="49"/>
  <c r="AK613" i="49"/>
  <c r="AJ613" i="49"/>
  <c r="AC613" i="49"/>
  <c r="AB613" i="49"/>
  <c r="AA613" i="49"/>
  <c r="X613" i="49"/>
  <c r="W613" i="49"/>
  <c r="V613" i="49"/>
  <c r="U613" i="49"/>
  <c r="T613" i="49"/>
  <c r="S613" i="49"/>
  <c r="R613" i="49"/>
  <c r="Q613" i="49"/>
  <c r="P613" i="49"/>
  <c r="O613" i="49"/>
  <c r="N613" i="49"/>
  <c r="M613" i="49"/>
  <c r="L613" i="49"/>
  <c r="K613" i="49"/>
  <c r="J613" i="49"/>
  <c r="I613" i="49"/>
  <c r="H613" i="49"/>
  <c r="G613" i="49"/>
  <c r="F613" i="49"/>
  <c r="E613" i="49"/>
  <c r="C613" i="49"/>
  <c r="B613" i="49"/>
  <c r="FX613" i="49" s="1"/>
  <c r="GN612" i="49"/>
  <c r="GL612" i="49"/>
  <c r="GJ612" i="49"/>
  <c r="GH612" i="49"/>
  <c r="GC612" i="49"/>
  <c r="GA612" i="49"/>
  <c r="FY612" i="49"/>
  <c r="FK612" i="49"/>
  <c r="FH612" i="49"/>
  <c r="FF612" i="49"/>
  <c r="FB612" i="49"/>
  <c r="FA612" i="49"/>
  <c r="ER612" i="49"/>
  <c r="EK612" i="49"/>
  <c r="EI612" i="49"/>
  <c r="EG612" i="49"/>
  <c r="EE612" i="49"/>
  <c r="EB612" i="49"/>
  <c r="DV612" i="49"/>
  <c r="DQ612" i="49"/>
  <c r="DO612" i="49"/>
  <c r="DM612" i="49"/>
  <c r="DK612" i="49"/>
  <c r="DI612" i="49"/>
  <c r="DG612" i="49"/>
  <c r="DE612" i="49"/>
  <c r="CW612" i="49"/>
  <c r="CU612" i="49"/>
  <c r="BY612" i="49"/>
  <c r="BT612" i="49"/>
  <c r="BP612" i="49"/>
  <c r="BO612" i="49"/>
  <c r="BI612" i="49"/>
  <c r="BG612" i="49"/>
  <c r="BE612" i="49"/>
  <c r="BA612" i="49"/>
  <c r="AY612" i="49"/>
  <c r="AR612" i="49"/>
  <c r="AQ612" i="49"/>
  <c r="AP612" i="49"/>
  <c r="AO612" i="49"/>
  <c r="AN612" i="49"/>
  <c r="AM612" i="49"/>
  <c r="AK612" i="49"/>
  <c r="AJ612" i="49"/>
  <c r="AC612" i="49"/>
  <c r="AB612" i="49"/>
  <c r="AA612" i="49"/>
  <c r="X612" i="49"/>
  <c r="W612" i="49"/>
  <c r="V612" i="49"/>
  <c r="U612" i="49"/>
  <c r="T612" i="49"/>
  <c r="S612" i="49"/>
  <c r="R612" i="49"/>
  <c r="Q612" i="49"/>
  <c r="P612" i="49"/>
  <c r="O612" i="49"/>
  <c r="N612" i="49"/>
  <c r="M612" i="49"/>
  <c r="L612" i="49"/>
  <c r="K612" i="49"/>
  <c r="J612" i="49"/>
  <c r="I612" i="49"/>
  <c r="H612" i="49"/>
  <c r="G612" i="49"/>
  <c r="F612" i="49"/>
  <c r="E612" i="49"/>
  <c r="C612" i="49"/>
  <c r="B612" i="49"/>
  <c r="FX612" i="49" s="1"/>
  <c r="GN611" i="49"/>
  <c r="GL611" i="49"/>
  <c r="GJ611" i="49"/>
  <c r="GH611" i="49"/>
  <c r="GC611" i="49"/>
  <c r="GA611" i="49"/>
  <c r="FY611" i="49"/>
  <c r="FK611" i="49"/>
  <c r="FH611" i="49"/>
  <c r="FF611" i="49"/>
  <c r="FB611" i="49"/>
  <c r="FA611" i="49"/>
  <c r="ER611" i="49"/>
  <c r="EK611" i="49"/>
  <c r="EI611" i="49"/>
  <c r="EG611" i="49"/>
  <c r="EE611" i="49"/>
  <c r="EB611" i="49"/>
  <c r="DV611" i="49"/>
  <c r="DQ611" i="49"/>
  <c r="DO611" i="49"/>
  <c r="DM611" i="49"/>
  <c r="DK611" i="49"/>
  <c r="DI611" i="49"/>
  <c r="DG611" i="49"/>
  <c r="DE611" i="49"/>
  <c r="CW611" i="49"/>
  <c r="CU611" i="49"/>
  <c r="BY611" i="49"/>
  <c r="BT611" i="49"/>
  <c r="BP611" i="49"/>
  <c r="BO611" i="49"/>
  <c r="BI611" i="49"/>
  <c r="BG611" i="49"/>
  <c r="BE611" i="49"/>
  <c r="BA611" i="49"/>
  <c r="AY611" i="49"/>
  <c r="AR611" i="49"/>
  <c r="AQ611" i="49"/>
  <c r="AP611" i="49"/>
  <c r="AO611" i="49"/>
  <c r="AN611" i="49"/>
  <c r="AM611" i="49"/>
  <c r="AK611" i="49"/>
  <c r="AJ611" i="49"/>
  <c r="AC611" i="49"/>
  <c r="AB611" i="49"/>
  <c r="AA611" i="49"/>
  <c r="X611" i="49"/>
  <c r="W611" i="49"/>
  <c r="V611" i="49"/>
  <c r="U611" i="49"/>
  <c r="T611" i="49"/>
  <c r="S611" i="49"/>
  <c r="R611" i="49"/>
  <c r="Q611" i="49"/>
  <c r="P611" i="49"/>
  <c r="O611" i="49"/>
  <c r="N611" i="49"/>
  <c r="M611" i="49"/>
  <c r="L611" i="49"/>
  <c r="K611" i="49"/>
  <c r="J611" i="49"/>
  <c r="I611" i="49"/>
  <c r="H611" i="49"/>
  <c r="G611" i="49"/>
  <c r="F611" i="49"/>
  <c r="E611" i="49"/>
  <c r="C611" i="49"/>
  <c r="B611" i="49"/>
  <c r="FX611" i="49" s="1"/>
  <c r="GN610" i="49"/>
  <c r="GL610" i="49"/>
  <c r="GJ610" i="49"/>
  <c r="GH610" i="49"/>
  <c r="GC610" i="49"/>
  <c r="GA610" i="49"/>
  <c r="FY610" i="49"/>
  <c r="FK610" i="49"/>
  <c r="FH610" i="49"/>
  <c r="FF610" i="49"/>
  <c r="FB610" i="49"/>
  <c r="FA610" i="49"/>
  <c r="ER610" i="49"/>
  <c r="EK610" i="49"/>
  <c r="EI610" i="49"/>
  <c r="EG610" i="49"/>
  <c r="EE610" i="49"/>
  <c r="EB610" i="49"/>
  <c r="DV610" i="49"/>
  <c r="DQ610" i="49"/>
  <c r="DO610" i="49"/>
  <c r="DM610" i="49"/>
  <c r="DK610" i="49"/>
  <c r="DI610" i="49"/>
  <c r="DG610" i="49"/>
  <c r="DE610" i="49"/>
  <c r="CW610" i="49"/>
  <c r="CU610" i="49"/>
  <c r="BY610" i="49"/>
  <c r="BT610" i="49"/>
  <c r="BP610" i="49"/>
  <c r="BO610" i="49"/>
  <c r="BI610" i="49"/>
  <c r="BG610" i="49"/>
  <c r="BE610" i="49"/>
  <c r="BA610" i="49"/>
  <c r="AY610" i="49"/>
  <c r="AR610" i="49"/>
  <c r="AQ610" i="49"/>
  <c r="AP610" i="49"/>
  <c r="AO610" i="49"/>
  <c r="AN610" i="49"/>
  <c r="AM610" i="49"/>
  <c r="AK610" i="49"/>
  <c r="AJ610" i="49"/>
  <c r="AC610" i="49"/>
  <c r="AB610" i="49"/>
  <c r="AA610" i="49"/>
  <c r="X610" i="49"/>
  <c r="W610" i="49"/>
  <c r="V610" i="49"/>
  <c r="U610" i="49"/>
  <c r="T610" i="49"/>
  <c r="S610" i="49"/>
  <c r="R610" i="49"/>
  <c r="Q610" i="49"/>
  <c r="P610" i="49"/>
  <c r="O610" i="49"/>
  <c r="N610" i="49"/>
  <c r="M610" i="49"/>
  <c r="L610" i="49"/>
  <c r="K610" i="49"/>
  <c r="J610" i="49"/>
  <c r="I610" i="49"/>
  <c r="H610" i="49"/>
  <c r="G610" i="49"/>
  <c r="F610" i="49"/>
  <c r="E610" i="49"/>
  <c r="C610" i="49"/>
  <c r="B610" i="49"/>
  <c r="FX610" i="49" s="1"/>
  <c r="GN609" i="49"/>
  <c r="GL609" i="49"/>
  <c r="GJ609" i="49"/>
  <c r="GH609" i="49"/>
  <c r="GC609" i="49"/>
  <c r="GA609" i="49"/>
  <c r="FY609" i="49"/>
  <c r="FK609" i="49"/>
  <c r="FH609" i="49"/>
  <c r="FF609" i="49"/>
  <c r="FB609" i="49"/>
  <c r="FA609" i="49"/>
  <c r="ER609" i="49"/>
  <c r="EK609" i="49"/>
  <c r="EI609" i="49"/>
  <c r="EG609" i="49"/>
  <c r="EE609" i="49"/>
  <c r="EB609" i="49"/>
  <c r="DV609" i="49"/>
  <c r="DQ609" i="49"/>
  <c r="DO609" i="49"/>
  <c r="DM609" i="49"/>
  <c r="DK609" i="49"/>
  <c r="DI609" i="49"/>
  <c r="DG609" i="49"/>
  <c r="DE609" i="49"/>
  <c r="CW609" i="49"/>
  <c r="CU609" i="49"/>
  <c r="BY609" i="49"/>
  <c r="BT609" i="49"/>
  <c r="BP609" i="49"/>
  <c r="BO609" i="49"/>
  <c r="BI609" i="49"/>
  <c r="BG609" i="49"/>
  <c r="BE609" i="49"/>
  <c r="BA609" i="49"/>
  <c r="AY609" i="49"/>
  <c r="AR609" i="49"/>
  <c r="AQ609" i="49"/>
  <c r="AP609" i="49"/>
  <c r="AO609" i="49"/>
  <c r="AN609" i="49"/>
  <c r="AM609" i="49"/>
  <c r="AK609" i="49"/>
  <c r="AJ609" i="49"/>
  <c r="AC609" i="49"/>
  <c r="AB609" i="49"/>
  <c r="AA609" i="49"/>
  <c r="X609" i="49"/>
  <c r="W609" i="49"/>
  <c r="V609" i="49"/>
  <c r="U609" i="49"/>
  <c r="T609" i="49"/>
  <c r="S609" i="49"/>
  <c r="R609" i="49"/>
  <c r="Q609" i="49"/>
  <c r="P609" i="49"/>
  <c r="O609" i="49"/>
  <c r="N609" i="49"/>
  <c r="M609" i="49"/>
  <c r="L609" i="49"/>
  <c r="K609" i="49"/>
  <c r="J609" i="49"/>
  <c r="I609" i="49"/>
  <c r="H609" i="49"/>
  <c r="G609" i="49"/>
  <c r="F609" i="49"/>
  <c r="E609" i="49"/>
  <c r="C609" i="49"/>
  <c r="B609" i="49"/>
  <c r="FX609" i="49" s="1"/>
  <c r="GN608" i="49"/>
  <c r="GL608" i="49"/>
  <c r="GJ608" i="49"/>
  <c r="GH608" i="49"/>
  <c r="GC608" i="49"/>
  <c r="GA608" i="49"/>
  <c r="FY608" i="49"/>
  <c r="FK608" i="49"/>
  <c r="FH608" i="49"/>
  <c r="FF608" i="49"/>
  <c r="FB608" i="49"/>
  <c r="FA608" i="49"/>
  <c r="ER608" i="49"/>
  <c r="EK608" i="49"/>
  <c r="EI608" i="49"/>
  <c r="EG608" i="49"/>
  <c r="EE608" i="49"/>
  <c r="EB608" i="49"/>
  <c r="DV608" i="49"/>
  <c r="DQ608" i="49"/>
  <c r="DO608" i="49"/>
  <c r="DM608" i="49"/>
  <c r="DK608" i="49"/>
  <c r="DI608" i="49"/>
  <c r="DG608" i="49"/>
  <c r="DE608" i="49"/>
  <c r="CW608" i="49"/>
  <c r="CU608" i="49"/>
  <c r="BY608" i="49"/>
  <c r="BT608" i="49"/>
  <c r="BP608" i="49"/>
  <c r="BO608" i="49"/>
  <c r="BI608" i="49"/>
  <c r="BG608" i="49"/>
  <c r="BE608" i="49"/>
  <c r="BA608" i="49"/>
  <c r="AY608" i="49"/>
  <c r="AR608" i="49"/>
  <c r="AQ608" i="49"/>
  <c r="AP608" i="49"/>
  <c r="AO608" i="49"/>
  <c r="AN608" i="49"/>
  <c r="AM608" i="49"/>
  <c r="AK608" i="49"/>
  <c r="AJ608" i="49"/>
  <c r="AC608" i="49"/>
  <c r="AB608" i="49"/>
  <c r="AA608" i="49"/>
  <c r="X608" i="49"/>
  <c r="W608" i="49"/>
  <c r="V608" i="49"/>
  <c r="U608" i="49"/>
  <c r="T608" i="49"/>
  <c r="S608" i="49"/>
  <c r="R608" i="49"/>
  <c r="Q608" i="49"/>
  <c r="P608" i="49"/>
  <c r="O608" i="49"/>
  <c r="N608" i="49"/>
  <c r="M608" i="49"/>
  <c r="L608" i="49"/>
  <c r="K608" i="49"/>
  <c r="J608" i="49"/>
  <c r="I608" i="49"/>
  <c r="H608" i="49"/>
  <c r="G608" i="49"/>
  <c r="F608" i="49"/>
  <c r="E608" i="49"/>
  <c r="C608" i="49"/>
  <c r="B608" i="49"/>
  <c r="FX608" i="49" s="1"/>
  <c r="GN607" i="49"/>
  <c r="GL607" i="49"/>
  <c r="GJ607" i="49"/>
  <c r="GH607" i="49"/>
  <c r="GC607" i="49"/>
  <c r="GA607" i="49"/>
  <c r="FY607" i="49"/>
  <c r="FK607" i="49"/>
  <c r="FH607" i="49"/>
  <c r="FF607" i="49"/>
  <c r="FB607" i="49"/>
  <c r="FA607" i="49"/>
  <c r="ER607" i="49"/>
  <c r="EK607" i="49"/>
  <c r="EI607" i="49"/>
  <c r="EG607" i="49"/>
  <c r="EE607" i="49"/>
  <c r="EB607" i="49"/>
  <c r="DV607" i="49"/>
  <c r="DQ607" i="49"/>
  <c r="DO607" i="49"/>
  <c r="DM607" i="49"/>
  <c r="DK607" i="49"/>
  <c r="DI607" i="49"/>
  <c r="DG607" i="49"/>
  <c r="DE607" i="49"/>
  <c r="CW607" i="49"/>
  <c r="CU607" i="49"/>
  <c r="BY607" i="49"/>
  <c r="BT607" i="49"/>
  <c r="BP607" i="49"/>
  <c r="BO607" i="49"/>
  <c r="BI607" i="49"/>
  <c r="BG607" i="49"/>
  <c r="BE607" i="49"/>
  <c r="BA607" i="49"/>
  <c r="AY607" i="49"/>
  <c r="AR607" i="49"/>
  <c r="AQ607" i="49"/>
  <c r="AP607" i="49"/>
  <c r="AO607" i="49"/>
  <c r="AN607" i="49"/>
  <c r="AM607" i="49"/>
  <c r="AK607" i="49"/>
  <c r="AJ607" i="49"/>
  <c r="AC607" i="49"/>
  <c r="AB607" i="49"/>
  <c r="AA607" i="49"/>
  <c r="X607" i="49"/>
  <c r="W607" i="49"/>
  <c r="V607" i="49"/>
  <c r="U607" i="49"/>
  <c r="T607" i="49"/>
  <c r="S607" i="49"/>
  <c r="R607" i="49"/>
  <c r="Q607" i="49"/>
  <c r="P607" i="49"/>
  <c r="O607" i="49"/>
  <c r="N607" i="49"/>
  <c r="M607" i="49"/>
  <c r="L607" i="49"/>
  <c r="K607" i="49"/>
  <c r="J607" i="49"/>
  <c r="I607" i="49"/>
  <c r="H607" i="49"/>
  <c r="G607" i="49"/>
  <c r="F607" i="49"/>
  <c r="E607" i="49"/>
  <c r="C607" i="49"/>
  <c r="B607" i="49"/>
  <c r="FX607" i="49" s="1"/>
  <c r="GN606" i="49"/>
  <c r="GL606" i="49"/>
  <c r="GJ606" i="49"/>
  <c r="GH606" i="49"/>
  <c r="GC606" i="49"/>
  <c r="GA606" i="49"/>
  <c r="FY606" i="49"/>
  <c r="FK606" i="49"/>
  <c r="FH606" i="49"/>
  <c r="FF606" i="49"/>
  <c r="FB606" i="49"/>
  <c r="FA606" i="49"/>
  <c r="ER606" i="49"/>
  <c r="EK606" i="49"/>
  <c r="EI606" i="49"/>
  <c r="EG606" i="49"/>
  <c r="EE606" i="49"/>
  <c r="EB606" i="49"/>
  <c r="DV606" i="49"/>
  <c r="DQ606" i="49"/>
  <c r="DO606" i="49"/>
  <c r="DM606" i="49"/>
  <c r="DK606" i="49"/>
  <c r="DI606" i="49"/>
  <c r="DG606" i="49"/>
  <c r="DE606" i="49"/>
  <c r="CW606" i="49"/>
  <c r="CU606" i="49"/>
  <c r="BY606" i="49"/>
  <c r="BT606" i="49"/>
  <c r="BP606" i="49"/>
  <c r="BO606" i="49"/>
  <c r="BI606" i="49"/>
  <c r="BG606" i="49"/>
  <c r="BE606" i="49"/>
  <c r="BA606" i="49"/>
  <c r="AY606" i="49"/>
  <c r="AR606" i="49"/>
  <c r="AQ606" i="49"/>
  <c r="AP606" i="49"/>
  <c r="AO606" i="49"/>
  <c r="AN606" i="49"/>
  <c r="AM606" i="49"/>
  <c r="AK606" i="49"/>
  <c r="AJ606" i="49"/>
  <c r="AC606" i="49"/>
  <c r="AB606" i="49"/>
  <c r="AA606" i="49"/>
  <c r="X606" i="49"/>
  <c r="W606" i="49"/>
  <c r="V606" i="49"/>
  <c r="U606" i="49"/>
  <c r="T606" i="49"/>
  <c r="S606" i="49"/>
  <c r="R606" i="49"/>
  <c r="Q606" i="49"/>
  <c r="P606" i="49"/>
  <c r="O606" i="49"/>
  <c r="N606" i="49"/>
  <c r="M606" i="49"/>
  <c r="L606" i="49"/>
  <c r="K606" i="49"/>
  <c r="J606" i="49"/>
  <c r="I606" i="49"/>
  <c r="H606" i="49"/>
  <c r="G606" i="49"/>
  <c r="F606" i="49"/>
  <c r="E606" i="49"/>
  <c r="C606" i="49"/>
  <c r="B606" i="49"/>
  <c r="FX606" i="49" s="1"/>
  <c r="GN605" i="49"/>
  <c r="GL605" i="49"/>
  <c r="GJ605" i="49"/>
  <c r="GH605" i="49"/>
  <c r="GC605" i="49"/>
  <c r="GA605" i="49"/>
  <c r="FY605" i="49"/>
  <c r="FK605" i="49"/>
  <c r="FH605" i="49"/>
  <c r="FF605" i="49"/>
  <c r="FB605" i="49"/>
  <c r="FA605" i="49"/>
  <c r="ER605" i="49"/>
  <c r="EK605" i="49"/>
  <c r="EI605" i="49"/>
  <c r="EG605" i="49"/>
  <c r="EE605" i="49"/>
  <c r="EB605" i="49"/>
  <c r="DV605" i="49"/>
  <c r="DQ605" i="49"/>
  <c r="DO605" i="49"/>
  <c r="DM605" i="49"/>
  <c r="DK605" i="49"/>
  <c r="DI605" i="49"/>
  <c r="DG605" i="49"/>
  <c r="DE605" i="49"/>
  <c r="CW605" i="49"/>
  <c r="CU605" i="49"/>
  <c r="BY605" i="49"/>
  <c r="BT605" i="49"/>
  <c r="BP605" i="49"/>
  <c r="BO605" i="49"/>
  <c r="BI605" i="49"/>
  <c r="BG605" i="49"/>
  <c r="BE605" i="49"/>
  <c r="BA605" i="49"/>
  <c r="AY605" i="49"/>
  <c r="AR605" i="49"/>
  <c r="AQ605" i="49"/>
  <c r="AP605" i="49"/>
  <c r="AO605" i="49"/>
  <c r="AN605" i="49"/>
  <c r="AM605" i="49"/>
  <c r="AK605" i="49"/>
  <c r="AJ605" i="49"/>
  <c r="AC605" i="49"/>
  <c r="AB605" i="49"/>
  <c r="AA605" i="49"/>
  <c r="X605" i="49"/>
  <c r="W605" i="49"/>
  <c r="V605" i="49"/>
  <c r="U605" i="49"/>
  <c r="T605" i="49"/>
  <c r="S605" i="49"/>
  <c r="R605" i="49"/>
  <c r="Q605" i="49"/>
  <c r="P605" i="49"/>
  <c r="O605" i="49"/>
  <c r="N605" i="49"/>
  <c r="M605" i="49"/>
  <c r="L605" i="49"/>
  <c r="K605" i="49"/>
  <c r="J605" i="49"/>
  <c r="I605" i="49"/>
  <c r="H605" i="49"/>
  <c r="G605" i="49"/>
  <c r="F605" i="49"/>
  <c r="E605" i="49"/>
  <c r="C605" i="49"/>
  <c r="B605" i="49"/>
  <c r="FX605" i="49" s="1"/>
  <c r="GN604" i="49"/>
  <c r="GL604" i="49"/>
  <c r="GJ604" i="49"/>
  <c r="GH604" i="49"/>
  <c r="GC604" i="49"/>
  <c r="GA604" i="49"/>
  <c r="FY604" i="49"/>
  <c r="FK604" i="49"/>
  <c r="FH604" i="49"/>
  <c r="FF604" i="49"/>
  <c r="FB604" i="49"/>
  <c r="FA604" i="49"/>
  <c r="ER604" i="49"/>
  <c r="EK604" i="49"/>
  <c r="EI604" i="49"/>
  <c r="EG604" i="49"/>
  <c r="EE604" i="49"/>
  <c r="EB604" i="49"/>
  <c r="DV604" i="49"/>
  <c r="DQ604" i="49"/>
  <c r="DO604" i="49"/>
  <c r="DM604" i="49"/>
  <c r="DK604" i="49"/>
  <c r="DI604" i="49"/>
  <c r="DG604" i="49"/>
  <c r="DE604" i="49"/>
  <c r="CW604" i="49"/>
  <c r="CU604" i="49"/>
  <c r="BY604" i="49"/>
  <c r="BT604" i="49"/>
  <c r="BP604" i="49"/>
  <c r="BO604" i="49"/>
  <c r="BI604" i="49"/>
  <c r="BG604" i="49"/>
  <c r="BE604" i="49"/>
  <c r="BA604" i="49"/>
  <c r="AY604" i="49"/>
  <c r="AR604" i="49"/>
  <c r="AQ604" i="49"/>
  <c r="AP604" i="49"/>
  <c r="AO604" i="49"/>
  <c r="AN604" i="49"/>
  <c r="AM604" i="49"/>
  <c r="AK604" i="49"/>
  <c r="AJ604" i="49"/>
  <c r="AC604" i="49"/>
  <c r="AB604" i="49"/>
  <c r="AA604" i="49"/>
  <c r="X604" i="49"/>
  <c r="W604" i="49"/>
  <c r="V604" i="49"/>
  <c r="U604" i="49"/>
  <c r="T604" i="49"/>
  <c r="S604" i="49"/>
  <c r="R604" i="49"/>
  <c r="Q604" i="49"/>
  <c r="P604" i="49"/>
  <c r="O604" i="49"/>
  <c r="N604" i="49"/>
  <c r="M604" i="49"/>
  <c r="L604" i="49"/>
  <c r="K604" i="49"/>
  <c r="J604" i="49"/>
  <c r="I604" i="49"/>
  <c r="H604" i="49"/>
  <c r="G604" i="49"/>
  <c r="F604" i="49"/>
  <c r="E604" i="49"/>
  <c r="C604" i="49"/>
  <c r="B604" i="49"/>
  <c r="FX604" i="49" s="1"/>
  <c r="GN603" i="49"/>
  <c r="GL603" i="49"/>
  <c r="GJ603" i="49"/>
  <c r="GH603" i="49"/>
  <c r="GC603" i="49"/>
  <c r="GA603" i="49"/>
  <c r="FY603" i="49"/>
  <c r="FK603" i="49"/>
  <c r="FH603" i="49"/>
  <c r="FF603" i="49"/>
  <c r="FB603" i="49"/>
  <c r="FA603" i="49"/>
  <c r="ER603" i="49"/>
  <c r="EK603" i="49"/>
  <c r="EI603" i="49"/>
  <c r="EG603" i="49"/>
  <c r="EE603" i="49"/>
  <c r="EB603" i="49"/>
  <c r="DV603" i="49"/>
  <c r="DQ603" i="49"/>
  <c r="DO603" i="49"/>
  <c r="DM603" i="49"/>
  <c r="DK603" i="49"/>
  <c r="DI603" i="49"/>
  <c r="DG603" i="49"/>
  <c r="DE603" i="49"/>
  <c r="CW603" i="49"/>
  <c r="CU603" i="49"/>
  <c r="BY603" i="49"/>
  <c r="BT603" i="49"/>
  <c r="BP603" i="49"/>
  <c r="BO603" i="49"/>
  <c r="BI603" i="49"/>
  <c r="BG603" i="49"/>
  <c r="BE603" i="49"/>
  <c r="BA603" i="49"/>
  <c r="AY603" i="49"/>
  <c r="AR603" i="49"/>
  <c r="AQ603" i="49"/>
  <c r="AP603" i="49"/>
  <c r="AO603" i="49"/>
  <c r="AN603" i="49"/>
  <c r="AM603" i="49"/>
  <c r="AK603" i="49"/>
  <c r="AJ603" i="49"/>
  <c r="AC603" i="49"/>
  <c r="AB603" i="49"/>
  <c r="AA603" i="49"/>
  <c r="X603" i="49"/>
  <c r="W603" i="49"/>
  <c r="V603" i="49"/>
  <c r="U603" i="49"/>
  <c r="T603" i="49"/>
  <c r="S603" i="49"/>
  <c r="R603" i="49"/>
  <c r="Q603" i="49"/>
  <c r="P603" i="49"/>
  <c r="O603" i="49"/>
  <c r="N603" i="49"/>
  <c r="M603" i="49"/>
  <c r="L603" i="49"/>
  <c r="K603" i="49"/>
  <c r="J603" i="49"/>
  <c r="I603" i="49"/>
  <c r="H603" i="49"/>
  <c r="G603" i="49"/>
  <c r="F603" i="49"/>
  <c r="E603" i="49"/>
  <c r="C603" i="49"/>
  <c r="B603" i="49"/>
  <c r="FX603" i="49" s="1"/>
  <c r="GN602" i="49"/>
  <c r="GL602" i="49"/>
  <c r="GJ602" i="49"/>
  <c r="GH602" i="49"/>
  <c r="GC602" i="49"/>
  <c r="GA602" i="49"/>
  <c r="FY602" i="49"/>
  <c r="FK602" i="49"/>
  <c r="FH602" i="49"/>
  <c r="FF602" i="49"/>
  <c r="FB602" i="49"/>
  <c r="FA602" i="49"/>
  <c r="ER602" i="49"/>
  <c r="EK602" i="49"/>
  <c r="EI602" i="49"/>
  <c r="EG602" i="49"/>
  <c r="EE602" i="49"/>
  <c r="EB602" i="49"/>
  <c r="DV602" i="49"/>
  <c r="DQ602" i="49"/>
  <c r="DO602" i="49"/>
  <c r="DM602" i="49"/>
  <c r="DK602" i="49"/>
  <c r="DI602" i="49"/>
  <c r="DG602" i="49"/>
  <c r="DE602" i="49"/>
  <c r="CW602" i="49"/>
  <c r="CU602" i="49"/>
  <c r="BY602" i="49"/>
  <c r="BT602" i="49"/>
  <c r="BP602" i="49"/>
  <c r="BO602" i="49"/>
  <c r="BI602" i="49"/>
  <c r="BG602" i="49"/>
  <c r="BE602" i="49"/>
  <c r="BA602" i="49"/>
  <c r="AY602" i="49"/>
  <c r="AR602" i="49"/>
  <c r="AQ602" i="49"/>
  <c r="AP602" i="49"/>
  <c r="AO602" i="49"/>
  <c r="AN602" i="49"/>
  <c r="AM602" i="49"/>
  <c r="AK602" i="49"/>
  <c r="AJ602" i="49"/>
  <c r="AC602" i="49"/>
  <c r="AB602" i="49"/>
  <c r="AA602" i="49"/>
  <c r="X602" i="49"/>
  <c r="W602" i="49"/>
  <c r="V602" i="49"/>
  <c r="U602" i="49"/>
  <c r="T602" i="49"/>
  <c r="S602" i="49"/>
  <c r="R602" i="49"/>
  <c r="Q602" i="49"/>
  <c r="P602" i="49"/>
  <c r="O602" i="49"/>
  <c r="N602" i="49"/>
  <c r="M602" i="49"/>
  <c r="L602" i="49"/>
  <c r="K602" i="49"/>
  <c r="J602" i="49"/>
  <c r="I602" i="49"/>
  <c r="H602" i="49"/>
  <c r="G602" i="49"/>
  <c r="F602" i="49"/>
  <c r="E602" i="49"/>
  <c r="C602" i="49"/>
  <c r="B602" i="49"/>
  <c r="FX602" i="49" s="1"/>
  <c r="GN601" i="49"/>
  <c r="GL601" i="49"/>
  <c r="GJ601" i="49"/>
  <c r="GH601" i="49"/>
  <c r="GC601" i="49"/>
  <c r="GA601" i="49"/>
  <c r="FY601" i="49"/>
  <c r="FK601" i="49"/>
  <c r="FH601" i="49"/>
  <c r="FF601" i="49"/>
  <c r="FB601" i="49"/>
  <c r="FA601" i="49"/>
  <c r="ER601" i="49"/>
  <c r="EK601" i="49"/>
  <c r="EI601" i="49"/>
  <c r="EG601" i="49"/>
  <c r="EE601" i="49"/>
  <c r="EB601" i="49"/>
  <c r="DV601" i="49"/>
  <c r="DQ601" i="49"/>
  <c r="DO601" i="49"/>
  <c r="DM601" i="49"/>
  <c r="DK601" i="49"/>
  <c r="DI601" i="49"/>
  <c r="DG601" i="49"/>
  <c r="DE601" i="49"/>
  <c r="CW601" i="49"/>
  <c r="CU601" i="49"/>
  <c r="BY601" i="49"/>
  <c r="BT601" i="49"/>
  <c r="BP601" i="49"/>
  <c r="BO601" i="49"/>
  <c r="BI601" i="49"/>
  <c r="BG601" i="49"/>
  <c r="BE601" i="49"/>
  <c r="BA601" i="49"/>
  <c r="AY601" i="49"/>
  <c r="AR601" i="49"/>
  <c r="AQ601" i="49"/>
  <c r="AP601" i="49"/>
  <c r="AO601" i="49"/>
  <c r="AN601" i="49"/>
  <c r="AM601" i="49"/>
  <c r="AK601" i="49"/>
  <c r="AJ601" i="49"/>
  <c r="AC601" i="49"/>
  <c r="AB601" i="49"/>
  <c r="AA601" i="49"/>
  <c r="X601" i="49"/>
  <c r="W601" i="49"/>
  <c r="V601" i="49"/>
  <c r="U601" i="49"/>
  <c r="T601" i="49"/>
  <c r="S601" i="49"/>
  <c r="R601" i="49"/>
  <c r="Q601" i="49"/>
  <c r="P601" i="49"/>
  <c r="O601" i="49"/>
  <c r="N601" i="49"/>
  <c r="M601" i="49"/>
  <c r="L601" i="49"/>
  <c r="K601" i="49"/>
  <c r="J601" i="49"/>
  <c r="I601" i="49"/>
  <c r="H601" i="49"/>
  <c r="G601" i="49"/>
  <c r="F601" i="49"/>
  <c r="E601" i="49"/>
  <c r="C601" i="49"/>
  <c r="B601" i="49"/>
  <c r="FX601" i="49" s="1"/>
  <c r="GN600" i="49"/>
  <c r="GL600" i="49"/>
  <c r="GJ600" i="49"/>
  <c r="GH600" i="49"/>
  <c r="GC600" i="49"/>
  <c r="GA600" i="49"/>
  <c r="FY600" i="49"/>
  <c r="FK600" i="49"/>
  <c r="FH600" i="49"/>
  <c r="FF600" i="49"/>
  <c r="FB600" i="49"/>
  <c r="FA600" i="49"/>
  <c r="ER600" i="49"/>
  <c r="EK600" i="49"/>
  <c r="EI600" i="49"/>
  <c r="EG600" i="49"/>
  <c r="EE600" i="49"/>
  <c r="EB600" i="49"/>
  <c r="DV600" i="49"/>
  <c r="DQ600" i="49"/>
  <c r="DO600" i="49"/>
  <c r="DM600" i="49"/>
  <c r="DK600" i="49"/>
  <c r="DI600" i="49"/>
  <c r="DG600" i="49"/>
  <c r="DE600" i="49"/>
  <c r="CW600" i="49"/>
  <c r="CU600" i="49"/>
  <c r="BY600" i="49"/>
  <c r="BT600" i="49"/>
  <c r="BP600" i="49"/>
  <c r="BO600" i="49"/>
  <c r="BI600" i="49"/>
  <c r="BG600" i="49"/>
  <c r="BE600" i="49"/>
  <c r="BA600" i="49"/>
  <c r="AY600" i="49"/>
  <c r="AR600" i="49"/>
  <c r="AQ600" i="49"/>
  <c r="AP600" i="49"/>
  <c r="AO600" i="49"/>
  <c r="AN600" i="49"/>
  <c r="AM600" i="49"/>
  <c r="AK600" i="49"/>
  <c r="AJ600" i="49"/>
  <c r="AC600" i="49"/>
  <c r="AB600" i="49"/>
  <c r="AA600" i="49"/>
  <c r="X600" i="49"/>
  <c r="W600" i="49"/>
  <c r="V600" i="49"/>
  <c r="U600" i="49"/>
  <c r="T600" i="49"/>
  <c r="S600" i="49"/>
  <c r="R600" i="49"/>
  <c r="Q600" i="49"/>
  <c r="P600" i="49"/>
  <c r="O600" i="49"/>
  <c r="N600" i="49"/>
  <c r="M600" i="49"/>
  <c r="L600" i="49"/>
  <c r="K600" i="49"/>
  <c r="J600" i="49"/>
  <c r="I600" i="49"/>
  <c r="H600" i="49"/>
  <c r="G600" i="49"/>
  <c r="F600" i="49"/>
  <c r="E600" i="49"/>
  <c r="C600" i="49"/>
  <c r="B600" i="49"/>
  <c r="FX600" i="49" s="1"/>
  <c r="GN599" i="49"/>
  <c r="GL599" i="49"/>
  <c r="GJ599" i="49"/>
  <c r="GH599" i="49"/>
  <c r="GC599" i="49"/>
  <c r="GA599" i="49"/>
  <c r="FY599" i="49"/>
  <c r="FK599" i="49"/>
  <c r="FH599" i="49"/>
  <c r="FF599" i="49"/>
  <c r="FB599" i="49"/>
  <c r="FA599" i="49"/>
  <c r="ER599" i="49"/>
  <c r="EK599" i="49"/>
  <c r="EI599" i="49"/>
  <c r="EG599" i="49"/>
  <c r="EE599" i="49"/>
  <c r="EB599" i="49"/>
  <c r="DV599" i="49"/>
  <c r="DQ599" i="49"/>
  <c r="DO599" i="49"/>
  <c r="DM599" i="49"/>
  <c r="DK599" i="49"/>
  <c r="DI599" i="49"/>
  <c r="DG599" i="49"/>
  <c r="DE599" i="49"/>
  <c r="CW599" i="49"/>
  <c r="CU599" i="49"/>
  <c r="BY599" i="49"/>
  <c r="BT599" i="49"/>
  <c r="BP599" i="49"/>
  <c r="BO599" i="49"/>
  <c r="BI599" i="49"/>
  <c r="BG599" i="49"/>
  <c r="BE599" i="49"/>
  <c r="BA599" i="49"/>
  <c r="AY599" i="49"/>
  <c r="AR599" i="49"/>
  <c r="AQ599" i="49"/>
  <c r="AP599" i="49"/>
  <c r="AO599" i="49"/>
  <c r="AN599" i="49"/>
  <c r="AM599" i="49"/>
  <c r="AK599" i="49"/>
  <c r="AJ599" i="49"/>
  <c r="AC599" i="49"/>
  <c r="AB599" i="49"/>
  <c r="AA599" i="49"/>
  <c r="X599" i="49"/>
  <c r="W599" i="49"/>
  <c r="V599" i="49"/>
  <c r="U599" i="49"/>
  <c r="T599" i="49"/>
  <c r="S599" i="49"/>
  <c r="R599" i="49"/>
  <c r="Q599" i="49"/>
  <c r="P599" i="49"/>
  <c r="O599" i="49"/>
  <c r="N599" i="49"/>
  <c r="M599" i="49"/>
  <c r="L599" i="49"/>
  <c r="K599" i="49"/>
  <c r="J599" i="49"/>
  <c r="I599" i="49"/>
  <c r="H599" i="49"/>
  <c r="G599" i="49"/>
  <c r="F599" i="49"/>
  <c r="E599" i="49"/>
  <c r="C599" i="49"/>
  <c r="B599" i="49"/>
  <c r="FX599" i="49" s="1"/>
  <c r="GN598" i="49"/>
  <c r="GL598" i="49"/>
  <c r="GJ598" i="49"/>
  <c r="GH598" i="49"/>
  <c r="GC598" i="49"/>
  <c r="GA598" i="49"/>
  <c r="FY598" i="49"/>
  <c r="FK598" i="49"/>
  <c r="FH598" i="49"/>
  <c r="FF598" i="49"/>
  <c r="FB598" i="49"/>
  <c r="FA598" i="49"/>
  <c r="ER598" i="49"/>
  <c r="EK598" i="49"/>
  <c r="EI598" i="49"/>
  <c r="EG598" i="49"/>
  <c r="EE598" i="49"/>
  <c r="EB598" i="49"/>
  <c r="DV598" i="49"/>
  <c r="DQ598" i="49"/>
  <c r="DO598" i="49"/>
  <c r="DM598" i="49"/>
  <c r="DK598" i="49"/>
  <c r="DI598" i="49"/>
  <c r="DG598" i="49"/>
  <c r="DE598" i="49"/>
  <c r="CW598" i="49"/>
  <c r="CU598" i="49"/>
  <c r="BY598" i="49"/>
  <c r="BT598" i="49"/>
  <c r="BP598" i="49"/>
  <c r="BO598" i="49"/>
  <c r="BI598" i="49"/>
  <c r="BG598" i="49"/>
  <c r="BE598" i="49"/>
  <c r="BA598" i="49"/>
  <c r="AY598" i="49"/>
  <c r="AR598" i="49"/>
  <c r="AQ598" i="49"/>
  <c r="AP598" i="49"/>
  <c r="AO598" i="49"/>
  <c r="AN598" i="49"/>
  <c r="AM598" i="49"/>
  <c r="AK598" i="49"/>
  <c r="AJ598" i="49"/>
  <c r="AC598" i="49"/>
  <c r="AB598" i="49"/>
  <c r="AA598" i="49"/>
  <c r="X598" i="49"/>
  <c r="W598" i="49"/>
  <c r="V598" i="49"/>
  <c r="U598" i="49"/>
  <c r="T598" i="49"/>
  <c r="S598" i="49"/>
  <c r="R598" i="49"/>
  <c r="Q598" i="49"/>
  <c r="P598" i="49"/>
  <c r="O598" i="49"/>
  <c r="N598" i="49"/>
  <c r="M598" i="49"/>
  <c r="L598" i="49"/>
  <c r="K598" i="49"/>
  <c r="J598" i="49"/>
  <c r="I598" i="49"/>
  <c r="H598" i="49"/>
  <c r="G598" i="49"/>
  <c r="F598" i="49"/>
  <c r="E598" i="49"/>
  <c r="C598" i="49"/>
  <c r="B598" i="49"/>
  <c r="FX598" i="49" s="1"/>
  <c r="GN597" i="49"/>
  <c r="GL597" i="49"/>
  <c r="GJ597" i="49"/>
  <c r="GH597" i="49"/>
  <c r="GC597" i="49"/>
  <c r="GA597" i="49"/>
  <c r="FY597" i="49"/>
  <c r="FK597" i="49"/>
  <c r="FH597" i="49"/>
  <c r="FF597" i="49"/>
  <c r="FB597" i="49"/>
  <c r="FA597" i="49"/>
  <c r="ER597" i="49"/>
  <c r="EK597" i="49"/>
  <c r="EI597" i="49"/>
  <c r="EG597" i="49"/>
  <c r="EE597" i="49"/>
  <c r="EB597" i="49"/>
  <c r="DV597" i="49"/>
  <c r="DQ597" i="49"/>
  <c r="DO597" i="49"/>
  <c r="DM597" i="49"/>
  <c r="DK597" i="49"/>
  <c r="DI597" i="49"/>
  <c r="DG597" i="49"/>
  <c r="DE597" i="49"/>
  <c r="CW597" i="49"/>
  <c r="CU597" i="49"/>
  <c r="BY597" i="49"/>
  <c r="BT597" i="49"/>
  <c r="BP597" i="49"/>
  <c r="BO597" i="49"/>
  <c r="BI597" i="49"/>
  <c r="BG597" i="49"/>
  <c r="BE597" i="49"/>
  <c r="BA597" i="49"/>
  <c r="AY597" i="49"/>
  <c r="AR597" i="49"/>
  <c r="AQ597" i="49"/>
  <c r="AP597" i="49"/>
  <c r="AO597" i="49"/>
  <c r="AN597" i="49"/>
  <c r="AM597" i="49"/>
  <c r="AK597" i="49"/>
  <c r="AJ597" i="49"/>
  <c r="AC597" i="49"/>
  <c r="AB597" i="49"/>
  <c r="AA597" i="49"/>
  <c r="X597" i="49"/>
  <c r="W597" i="49"/>
  <c r="V597" i="49"/>
  <c r="U597" i="49"/>
  <c r="T597" i="49"/>
  <c r="S597" i="49"/>
  <c r="R597" i="49"/>
  <c r="Q597" i="49"/>
  <c r="P597" i="49"/>
  <c r="O597" i="49"/>
  <c r="N597" i="49"/>
  <c r="M597" i="49"/>
  <c r="L597" i="49"/>
  <c r="K597" i="49"/>
  <c r="J597" i="49"/>
  <c r="I597" i="49"/>
  <c r="H597" i="49"/>
  <c r="G597" i="49"/>
  <c r="F597" i="49"/>
  <c r="E597" i="49"/>
  <c r="C597" i="49"/>
  <c r="B597" i="49"/>
  <c r="FX597" i="49" s="1"/>
  <c r="GN596" i="49"/>
  <c r="GL596" i="49"/>
  <c r="GJ596" i="49"/>
  <c r="GH596" i="49"/>
  <c r="GC596" i="49"/>
  <c r="GA596" i="49"/>
  <c r="FY596" i="49"/>
  <c r="FK596" i="49"/>
  <c r="FH596" i="49"/>
  <c r="FF596" i="49"/>
  <c r="FB596" i="49"/>
  <c r="FA596" i="49"/>
  <c r="ER596" i="49"/>
  <c r="EK596" i="49"/>
  <c r="EI596" i="49"/>
  <c r="EG596" i="49"/>
  <c r="EE596" i="49"/>
  <c r="EB596" i="49"/>
  <c r="DV596" i="49"/>
  <c r="DQ596" i="49"/>
  <c r="DO596" i="49"/>
  <c r="DM596" i="49"/>
  <c r="DK596" i="49"/>
  <c r="DI596" i="49"/>
  <c r="DG596" i="49"/>
  <c r="DE596" i="49"/>
  <c r="CW596" i="49"/>
  <c r="CU596" i="49"/>
  <c r="BY596" i="49"/>
  <c r="BT596" i="49"/>
  <c r="BP596" i="49"/>
  <c r="BO596" i="49"/>
  <c r="BI596" i="49"/>
  <c r="BG596" i="49"/>
  <c r="BE596" i="49"/>
  <c r="BA596" i="49"/>
  <c r="AY596" i="49"/>
  <c r="AR596" i="49"/>
  <c r="AQ596" i="49"/>
  <c r="AP596" i="49"/>
  <c r="AO596" i="49"/>
  <c r="AN596" i="49"/>
  <c r="AM596" i="49"/>
  <c r="AK596" i="49"/>
  <c r="AJ596" i="49"/>
  <c r="AC596" i="49"/>
  <c r="AB596" i="49"/>
  <c r="AA596" i="49"/>
  <c r="X596" i="49"/>
  <c r="W596" i="49"/>
  <c r="V596" i="49"/>
  <c r="U596" i="49"/>
  <c r="T596" i="49"/>
  <c r="S596" i="49"/>
  <c r="R596" i="49"/>
  <c r="Q596" i="49"/>
  <c r="P596" i="49"/>
  <c r="O596" i="49"/>
  <c r="N596" i="49"/>
  <c r="M596" i="49"/>
  <c r="L596" i="49"/>
  <c r="K596" i="49"/>
  <c r="J596" i="49"/>
  <c r="I596" i="49"/>
  <c r="H596" i="49"/>
  <c r="G596" i="49"/>
  <c r="F596" i="49"/>
  <c r="E596" i="49"/>
  <c r="C596" i="49"/>
  <c r="B596" i="49"/>
  <c r="GN595" i="49"/>
  <c r="GL595" i="49"/>
  <c r="GJ595" i="49"/>
  <c r="GH595" i="49"/>
  <c r="GC595" i="49"/>
  <c r="GA595" i="49"/>
  <c r="FY595" i="49"/>
  <c r="FK595" i="49"/>
  <c r="FH595" i="49"/>
  <c r="FF595" i="49"/>
  <c r="FB595" i="49"/>
  <c r="FA595" i="49"/>
  <c r="ER595" i="49"/>
  <c r="EK595" i="49"/>
  <c r="EI595" i="49"/>
  <c r="EG595" i="49"/>
  <c r="EE595" i="49"/>
  <c r="EB595" i="49"/>
  <c r="DV595" i="49"/>
  <c r="DQ595" i="49"/>
  <c r="DO595" i="49"/>
  <c r="DM595" i="49"/>
  <c r="DK595" i="49"/>
  <c r="DI595" i="49"/>
  <c r="DG595" i="49"/>
  <c r="DE595" i="49"/>
  <c r="CW595" i="49"/>
  <c r="CU595" i="49"/>
  <c r="BY595" i="49"/>
  <c r="BT595" i="49"/>
  <c r="BP595" i="49"/>
  <c r="BO595" i="49"/>
  <c r="BI595" i="49"/>
  <c r="BG595" i="49"/>
  <c r="BE595" i="49"/>
  <c r="BA595" i="49"/>
  <c r="AY595" i="49"/>
  <c r="AR595" i="49"/>
  <c r="AQ595" i="49"/>
  <c r="AP595" i="49"/>
  <c r="AO595" i="49"/>
  <c r="AN595" i="49"/>
  <c r="AM595" i="49"/>
  <c r="AK595" i="49"/>
  <c r="AJ595" i="49"/>
  <c r="AC595" i="49"/>
  <c r="AB595" i="49"/>
  <c r="AA595" i="49"/>
  <c r="X595" i="49"/>
  <c r="W595" i="49"/>
  <c r="V595" i="49"/>
  <c r="U595" i="49"/>
  <c r="T595" i="49"/>
  <c r="S595" i="49"/>
  <c r="R595" i="49"/>
  <c r="Q595" i="49"/>
  <c r="P595" i="49"/>
  <c r="O595" i="49"/>
  <c r="N595" i="49"/>
  <c r="M595" i="49"/>
  <c r="L595" i="49"/>
  <c r="K595" i="49"/>
  <c r="J595" i="49"/>
  <c r="I595" i="49"/>
  <c r="H595" i="49"/>
  <c r="G595" i="49"/>
  <c r="F595" i="49"/>
  <c r="E595" i="49"/>
  <c r="C595" i="49"/>
  <c r="B595" i="49"/>
  <c r="FX595" i="49" s="1"/>
  <c r="GN594" i="49"/>
  <c r="GL594" i="49"/>
  <c r="GJ594" i="49"/>
  <c r="GH594" i="49"/>
  <c r="GC594" i="49"/>
  <c r="GA594" i="49"/>
  <c r="FY594" i="49"/>
  <c r="FK594" i="49"/>
  <c r="FH594" i="49"/>
  <c r="FF594" i="49"/>
  <c r="FB594" i="49"/>
  <c r="FA594" i="49"/>
  <c r="ER594" i="49"/>
  <c r="EK594" i="49"/>
  <c r="EI594" i="49"/>
  <c r="EG594" i="49"/>
  <c r="EE594" i="49"/>
  <c r="EB594" i="49"/>
  <c r="DV594" i="49"/>
  <c r="DQ594" i="49"/>
  <c r="DO594" i="49"/>
  <c r="DM594" i="49"/>
  <c r="DK594" i="49"/>
  <c r="DI594" i="49"/>
  <c r="DG594" i="49"/>
  <c r="DE594" i="49"/>
  <c r="CW594" i="49"/>
  <c r="CU594" i="49"/>
  <c r="BY594" i="49"/>
  <c r="BT594" i="49"/>
  <c r="BP594" i="49"/>
  <c r="BO594" i="49"/>
  <c r="BI594" i="49"/>
  <c r="BG594" i="49"/>
  <c r="BE594" i="49"/>
  <c r="BA594" i="49"/>
  <c r="AY594" i="49"/>
  <c r="AR594" i="49"/>
  <c r="AQ594" i="49"/>
  <c r="AP594" i="49"/>
  <c r="AO594" i="49"/>
  <c r="AN594" i="49"/>
  <c r="AM594" i="49"/>
  <c r="AK594" i="49"/>
  <c r="AJ594" i="49"/>
  <c r="AC594" i="49"/>
  <c r="AB594" i="49"/>
  <c r="AA594" i="49"/>
  <c r="X594" i="49"/>
  <c r="W594" i="49"/>
  <c r="V594" i="49"/>
  <c r="U594" i="49"/>
  <c r="T594" i="49"/>
  <c r="S594" i="49"/>
  <c r="R594" i="49"/>
  <c r="Q594" i="49"/>
  <c r="P594" i="49"/>
  <c r="O594" i="49"/>
  <c r="N594" i="49"/>
  <c r="M594" i="49"/>
  <c r="L594" i="49"/>
  <c r="K594" i="49"/>
  <c r="J594" i="49"/>
  <c r="I594" i="49"/>
  <c r="H594" i="49"/>
  <c r="G594" i="49"/>
  <c r="F594" i="49"/>
  <c r="E594" i="49"/>
  <c r="C594" i="49"/>
  <c r="B594" i="49"/>
  <c r="FX594" i="49" s="1"/>
  <c r="GN593" i="49"/>
  <c r="GL593" i="49"/>
  <c r="GJ593" i="49"/>
  <c r="GH593" i="49"/>
  <c r="GC593" i="49"/>
  <c r="GA593" i="49"/>
  <c r="FY593" i="49"/>
  <c r="FK593" i="49"/>
  <c r="FH593" i="49"/>
  <c r="FF593" i="49"/>
  <c r="FB593" i="49"/>
  <c r="FA593" i="49"/>
  <c r="ER593" i="49"/>
  <c r="EK593" i="49"/>
  <c r="EI593" i="49"/>
  <c r="EG593" i="49"/>
  <c r="EE593" i="49"/>
  <c r="EB593" i="49"/>
  <c r="DV593" i="49"/>
  <c r="DQ593" i="49"/>
  <c r="DO593" i="49"/>
  <c r="DM593" i="49"/>
  <c r="DK593" i="49"/>
  <c r="DI593" i="49"/>
  <c r="DG593" i="49"/>
  <c r="DE593" i="49"/>
  <c r="CW593" i="49"/>
  <c r="CU593" i="49"/>
  <c r="BY593" i="49"/>
  <c r="BT593" i="49"/>
  <c r="BP593" i="49"/>
  <c r="BO593" i="49"/>
  <c r="BI593" i="49"/>
  <c r="BG593" i="49"/>
  <c r="BE593" i="49"/>
  <c r="BA593" i="49"/>
  <c r="AY593" i="49"/>
  <c r="AR593" i="49"/>
  <c r="AQ593" i="49"/>
  <c r="AP593" i="49"/>
  <c r="AO593" i="49"/>
  <c r="AN593" i="49"/>
  <c r="AM593" i="49"/>
  <c r="AK593" i="49"/>
  <c r="AJ593" i="49"/>
  <c r="AC593" i="49"/>
  <c r="AB593" i="49"/>
  <c r="AA593" i="49"/>
  <c r="X593" i="49"/>
  <c r="W593" i="49"/>
  <c r="V593" i="49"/>
  <c r="U593" i="49"/>
  <c r="T593" i="49"/>
  <c r="S593" i="49"/>
  <c r="R593" i="49"/>
  <c r="Q593" i="49"/>
  <c r="P593" i="49"/>
  <c r="O593" i="49"/>
  <c r="N593" i="49"/>
  <c r="M593" i="49"/>
  <c r="L593" i="49"/>
  <c r="K593" i="49"/>
  <c r="J593" i="49"/>
  <c r="I593" i="49"/>
  <c r="H593" i="49"/>
  <c r="G593" i="49"/>
  <c r="F593" i="49"/>
  <c r="E593" i="49"/>
  <c r="C593" i="49"/>
  <c r="B593" i="49"/>
  <c r="FX593" i="49" s="1"/>
  <c r="GN592" i="49"/>
  <c r="GL592" i="49"/>
  <c r="GJ592" i="49"/>
  <c r="GH592" i="49"/>
  <c r="GC592" i="49"/>
  <c r="GA592" i="49"/>
  <c r="FY592" i="49"/>
  <c r="FK592" i="49"/>
  <c r="FH592" i="49"/>
  <c r="FF592" i="49"/>
  <c r="FB592" i="49"/>
  <c r="FA592" i="49"/>
  <c r="ER592" i="49"/>
  <c r="EK592" i="49"/>
  <c r="EI592" i="49"/>
  <c r="EG592" i="49"/>
  <c r="EE592" i="49"/>
  <c r="EB592" i="49"/>
  <c r="DV592" i="49"/>
  <c r="DQ592" i="49"/>
  <c r="DO592" i="49"/>
  <c r="DM592" i="49"/>
  <c r="DK592" i="49"/>
  <c r="DI592" i="49"/>
  <c r="DG592" i="49"/>
  <c r="DE592" i="49"/>
  <c r="CW592" i="49"/>
  <c r="CU592" i="49"/>
  <c r="BY592" i="49"/>
  <c r="BT592" i="49"/>
  <c r="BP592" i="49"/>
  <c r="BO592" i="49"/>
  <c r="BI592" i="49"/>
  <c r="BG592" i="49"/>
  <c r="BE592" i="49"/>
  <c r="BA592" i="49"/>
  <c r="AY592" i="49"/>
  <c r="AR592" i="49"/>
  <c r="AQ592" i="49"/>
  <c r="AP592" i="49"/>
  <c r="AO592" i="49"/>
  <c r="AN592" i="49"/>
  <c r="AM592" i="49"/>
  <c r="AK592" i="49"/>
  <c r="AJ592" i="49"/>
  <c r="AC592" i="49"/>
  <c r="AB592" i="49"/>
  <c r="AA592" i="49"/>
  <c r="X592" i="49"/>
  <c r="W592" i="49"/>
  <c r="V592" i="49"/>
  <c r="U592" i="49"/>
  <c r="T592" i="49"/>
  <c r="S592" i="49"/>
  <c r="R592" i="49"/>
  <c r="Q592" i="49"/>
  <c r="P592" i="49"/>
  <c r="O592" i="49"/>
  <c r="N592" i="49"/>
  <c r="M592" i="49"/>
  <c r="L592" i="49"/>
  <c r="K592" i="49"/>
  <c r="J592" i="49"/>
  <c r="I592" i="49"/>
  <c r="H592" i="49"/>
  <c r="G592" i="49"/>
  <c r="F592" i="49"/>
  <c r="E592" i="49"/>
  <c r="C592" i="49"/>
  <c r="B592" i="49"/>
  <c r="FX592" i="49" s="1"/>
  <c r="GN591" i="49"/>
  <c r="GL591" i="49"/>
  <c r="GJ591" i="49"/>
  <c r="GH591" i="49"/>
  <c r="GC591" i="49"/>
  <c r="GA591" i="49"/>
  <c r="FY591" i="49"/>
  <c r="FK591" i="49"/>
  <c r="FH591" i="49"/>
  <c r="FF591" i="49"/>
  <c r="FB591" i="49"/>
  <c r="FA591" i="49"/>
  <c r="ER591" i="49"/>
  <c r="EK591" i="49"/>
  <c r="EI591" i="49"/>
  <c r="EG591" i="49"/>
  <c r="EE591" i="49"/>
  <c r="EB591" i="49"/>
  <c r="DV591" i="49"/>
  <c r="DQ591" i="49"/>
  <c r="DO591" i="49"/>
  <c r="DM591" i="49"/>
  <c r="DK591" i="49"/>
  <c r="DI591" i="49"/>
  <c r="DG591" i="49"/>
  <c r="DE591" i="49"/>
  <c r="CW591" i="49"/>
  <c r="CU591" i="49"/>
  <c r="BY591" i="49"/>
  <c r="BT591" i="49"/>
  <c r="BP591" i="49"/>
  <c r="BO591" i="49"/>
  <c r="BI591" i="49"/>
  <c r="BG591" i="49"/>
  <c r="BE591" i="49"/>
  <c r="BA591" i="49"/>
  <c r="AY591" i="49"/>
  <c r="AR591" i="49"/>
  <c r="AQ591" i="49"/>
  <c r="AP591" i="49"/>
  <c r="AO591" i="49"/>
  <c r="AN591" i="49"/>
  <c r="AM591" i="49"/>
  <c r="AK591" i="49"/>
  <c r="AJ591" i="49"/>
  <c r="AC591" i="49"/>
  <c r="AB591" i="49"/>
  <c r="AA591" i="49"/>
  <c r="X591" i="49"/>
  <c r="W591" i="49"/>
  <c r="V591" i="49"/>
  <c r="U591" i="49"/>
  <c r="T591" i="49"/>
  <c r="S591" i="49"/>
  <c r="R591" i="49"/>
  <c r="Q591" i="49"/>
  <c r="P591" i="49"/>
  <c r="O591" i="49"/>
  <c r="N591" i="49"/>
  <c r="M591" i="49"/>
  <c r="L591" i="49"/>
  <c r="K591" i="49"/>
  <c r="J591" i="49"/>
  <c r="I591" i="49"/>
  <c r="H591" i="49"/>
  <c r="G591" i="49"/>
  <c r="F591" i="49"/>
  <c r="E591" i="49"/>
  <c r="C591" i="49"/>
  <c r="B591" i="49"/>
  <c r="FX591" i="49" s="1"/>
  <c r="GN590" i="49"/>
  <c r="GL590" i="49"/>
  <c r="GJ590" i="49"/>
  <c r="GH590" i="49"/>
  <c r="GC590" i="49"/>
  <c r="GA590" i="49"/>
  <c r="FY590" i="49"/>
  <c r="FK590" i="49"/>
  <c r="FH590" i="49"/>
  <c r="FF590" i="49"/>
  <c r="FB590" i="49"/>
  <c r="FA590" i="49"/>
  <c r="ER590" i="49"/>
  <c r="EK590" i="49"/>
  <c r="EI590" i="49"/>
  <c r="EG590" i="49"/>
  <c r="EE590" i="49"/>
  <c r="EB590" i="49"/>
  <c r="DV590" i="49"/>
  <c r="DQ590" i="49"/>
  <c r="DO590" i="49"/>
  <c r="DM590" i="49"/>
  <c r="DK590" i="49"/>
  <c r="DI590" i="49"/>
  <c r="DG590" i="49"/>
  <c r="DE590" i="49"/>
  <c r="CW590" i="49"/>
  <c r="CU590" i="49"/>
  <c r="BY590" i="49"/>
  <c r="BT590" i="49"/>
  <c r="BP590" i="49"/>
  <c r="BO590" i="49"/>
  <c r="BI590" i="49"/>
  <c r="BG590" i="49"/>
  <c r="BE590" i="49"/>
  <c r="BA590" i="49"/>
  <c r="AY590" i="49"/>
  <c r="AR590" i="49"/>
  <c r="AQ590" i="49"/>
  <c r="AP590" i="49"/>
  <c r="AO590" i="49"/>
  <c r="AN590" i="49"/>
  <c r="AM590" i="49"/>
  <c r="AK590" i="49"/>
  <c r="AJ590" i="49"/>
  <c r="AC590" i="49"/>
  <c r="AB590" i="49"/>
  <c r="AA590" i="49"/>
  <c r="X590" i="49"/>
  <c r="W590" i="49"/>
  <c r="V590" i="49"/>
  <c r="U590" i="49"/>
  <c r="T590" i="49"/>
  <c r="S590" i="49"/>
  <c r="R590" i="49"/>
  <c r="Q590" i="49"/>
  <c r="P590" i="49"/>
  <c r="O590" i="49"/>
  <c r="N590" i="49"/>
  <c r="M590" i="49"/>
  <c r="L590" i="49"/>
  <c r="K590" i="49"/>
  <c r="J590" i="49"/>
  <c r="I590" i="49"/>
  <c r="H590" i="49"/>
  <c r="G590" i="49"/>
  <c r="F590" i="49"/>
  <c r="E590" i="49"/>
  <c r="C590" i="49"/>
  <c r="B590" i="49"/>
  <c r="FX590" i="49" s="1"/>
  <c r="GN589" i="49"/>
  <c r="GL589" i="49"/>
  <c r="GJ589" i="49"/>
  <c r="GH589" i="49"/>
  <c r="GC589" i="49"/>
  <c r="GA589" i="49"/>
  <c r="FY589" i="49"/>
  <c r="FK589" i="49"/>
  <c r="FH589" i="49"/>
  <c r="FF589" i="49"/>
  <c r="FB589" i="49"/>
  <c r="FA589" i="49"/>
  <c r="ER589" i="49"/>
  <c r="EK589" i="49"/>
  <c r="EI589" i="49"/>
  <c r="EG589" i="49"/>
  <c r="EE589" i="49"/>
  <c r="EB589" i="49"/>
  <c r="DV589" i="49"/>
  <c r="DQ589" i="49"/>
  <c r="DO589" i="49"/>
  <c r="DM589" i="49"/>
  <c r="DK589" i="49"/>
  <c r="DI589" i="49"/>
  <c r="DG589" i="49"/>
  <c r="DE589" i="49"/>
  <c r="CW589" i="49"/>
  <c r="CU589" i="49"/>
  <c r="BY589" i="49"/>
  <c r="BT589" i="49"/>
  <c r="BP589" i="49"/>
  <c r="BO589" i="49"/>
  <c r="BI589" i="49"/>
  <c r="BG589" i="49"/>
  <c r="BE589" i="49"/>
  <c r="BA589" i="49"/>
  <c r="AY589" i="49"/>
  <c r="AR589" i="49"/>
  <c r="AQ589" i="49"/>
  <c r="AP589" i="49"/>
  <c r="AO589" i="49"/>
  <c r="AN589" i="49"/>
  <c r="AM589" i="49"/>
  <c r="AK589" i="49"/>
  <c r="AJ589" i="49"/>
  <c r="AC589" i="49"/>
  <c r="AB589" i="49"/>
  <c r="AA589" i="49"/>
  <c r="X589" i="49"/>
  <c r="W589" i="49"/>
  <c r="V589" i="49"/>
  <c r="U589" i="49"/>
  <c r="T589" i="49"/>
  <c r="S589" i="49"/>
  <c r="R589" i="49"/>
  <c r="Q589" i="49"/>
  <c r="P589" i="49"/>
  <c r="O589" i="49"/>
  <c r="N589" i="49"/>
  <c r="M589" i="49"/>
  <c r="L589" i="49"/>
  <c r="K589" i="49"/>
  <c r="J589" i="49"/>
  <c r="I589" i="49"/>
  <c r="H589" i="49"/>
  <c r="G589" i="49"/>
  <c r="F589" i="49"/>
  <c r="E589" i="49"/>
  <c r="C589" i="49"/>
  <c r="B589" i="49"/>
  <c r="FX589" i="49" s="1"/>
  <c r="GN588" i="49"/>
  <c r="GL588" i="49"/>
  <c r="GJ588" i="49"/>
  <c r="GH588" i="49"/>
  <c r="GC588" i="49"/>
  <c r="GA588" i="49"/>
  <c r="FY588" i="49"/>
  <c r="FK588" i="49"/>
  <c r="FH588" i="49"/>
  <c r="FF588" i="49"/>
  <c r="FB588" i="49"/>
  <c r="FA588" i="49"/>
  <c r="ER588" i="49"/>
  <c r="EK588" i="49"/>
  <c r="EI588" i="49"/>
  <c r="EG588" i="49"/>
  <c r="EE588" i="49"/>
  <c r="EB588" i="49"/>
  <c r="DV588" i="49"/>
  <c r="DQ588" i="49"/>
  <c r="DO588" i="49"/>
  <c r="DM588" i="49"/>
  <c r="DK588" i="49"/>
  <c r="DI588" i="49"/>
  <c r="DG588" i="49"/>
  <c r="DE588" i="49"/>
  <c r="CW588" i="49"/>
  <c r="CU588" i="49"/>
  <c r="BY588" i="49"/>
  <c r="BT588" i="49"/>
  <c r="BP588" i="49"/>
  <c r="BO588" i="49"/>
  <c r="BI588" i="49"/>
  <c r="BG588" i="49"/>
  <c r="BE588" i="49"/>
  <c r="BA588" i="49"/>
  <c r="AY588" i="49"/>
  <c r="AR588" i="49"/>
  <c r="AQ588" i="49"/>
  <c r="AP588" i="49"/>
  <c r="AO588" i="49"/>
  <c r="AN588" i="49"/>
  <c r="AM588" i="49"/>
  <c r="AK588" i="49"/>
  <c r="AJ588" i="49"/>
  <c r="AC588" i="49"/>
  <c r="AB588" i="49"/>
  <c r="AA588" i="49"/>
  <c r="X588" i="49"/>
  <c r="W588" i="49"/>
  <c r="V588" i="49"/>
  <c r="U588" i="49"/>
  <c r="T588" i="49"/>
  <c r="S588" i="49"/>
  <c r="R588" i="49"/>
  <c r="Q588" i="49"/>
  <c r="P588" i="49"/>
  <c r="O588" i="49"/>
  <c r="N588" i="49"/>
  <c r="M588" i="49"/>
  <c r="L588" i="49"/>
  <c r="K588" i="49"/>
  <c r="J588" i="49"/>
  <c r="I588" i="49"/>
  <c r="H588" i="49"/>
  <c r="G588" i="49"/>
  <c r="F588" i="49"/>
  <c r="E588" i="49"/>
  <c r="C588" i="49"/>
  <c r="B588" i="49"/>
  <c r="FX588" i="49" s="1"/>
  <c r="GN587" i="49"/>
  <c r="GL587" i="49"/>
  <c r="GJ587" i="49"/>
  <c r="GH587" i="49"/>
  <c r="GC587" i="49"/>
  <c r="GA587" i="49"/>
  <c r="FY587" i="49"/>
  <c r="FK587" i="49"/>
  <c r="FH587" i="49"/>
  <c r="FF587" i="49"/>
  <c r="FB587" i="49"/>
  <c r="FA587" i="49"/>
  <c r="ER587" i="49"/>
  <c r="EK587" i="49"/>
  <c r="EI587" i="49"/>
  <c r="EG587" i="49"/>
  <c r="EE587" i="49"/>
  <c r="EB587" i="49"/>
  <c r="DV587" i="49"/>
  <c r="DQ587" i="49"/>
  <c r="DO587" i="49"/>
  <c r="DM587" i="49"/>
  <c r="DK587" i="49"/>
  <c r="DI587" i="49"/>
  <c r="DG587" i="49"/>
  <c r="DE587" i="49"/>
  <c r="CW587" i="49"/>
  <c r="CU587" i="49"/>
  <c r="BY587" i="49"/>
  <c r="BT587" i="49"/>
  <c r="BP587" i="49"/>
  <c r="BO587" i="49"/>
  <c r="BI587" i="49"/>
  <c r="BG587" i="49"/>
  <c r="BE587" i="49"/>
  <c r="BA587" i="49"/>
  <c r="AY587" i="49"/>
  <c r="AR587" i="49"/>
  <c r="AQ587" i="49"/>
  <c r="AP587" i="49"/>
  <c r="AO587" i="49"/>
  <c r="AN587" i="49"/>
  <c r="AM587" i="49"/>
  <c r="AK587" i="49"/>
  <c r="AJ587" i="49"/>
  <c r="AC587" i="49"/>
  <c r="AB587" i="49"/>
  <c r="AA587" i="49"/>
  <c r="X587" i="49"/>
  <c r="W587" i="49"/>
  <c r="V587" i="49"/>
  <c r="U587" i="49"/>
  <c r="T587" i="49"/>
  <c r="S587" i="49"/>
  <c r="R587" i="49"/>
  <c r="Q587" i="49"/>
  <c r="P587" i="49"/>
  <c r="O587" i="49"/>
  <c r="N587" i="49"/>
  <c r="M587" i="49"/>
  <c r="L587" i="49"/>
  <c r="K587" i="49"/>
  <c r="J587" i="49"/>
  <c r="I587" i="49"/>
  <c r="H587" i="49"/>
  <c r="G587" i="49"/>
  <c r="F587" i="49"/>
  <c r="E587" i="49"/>
  <c r="C587" i="49"/>
  <c r="B587" i="49"/>
  <c r="FX587" i="49" s="1"/>
  <c r="GN586" i="49"/>
  <c r="GL586" i="49"/>
  <c r="GJ586" i="49"/>
  <c r="GH586" i="49"/>
  <c r="GC586" i="49"/>
  <c r="GA586" i="49"/>
  <c r="FY586" i="49"/>
  <c r="FK586" i="49"/>
  <c r="FH586" i="49"/>
  <c r="FF586" i="49"/>
  <c r="FB586" i="49"/>
  <c r="FA586" i="49"/>
  <c r="ER586" i="49"/>
  <c r="EK586" i="49"/>
  <c r="EI586" i="49"/>
  <c r="EG586" i="49"/>
  <c r="EE586" i="49"/>
  <c r="EB586" i="49"/>
  <c r="DV586" i="49"/>
  <c r="DQ586" i="49"/>
  <c r="DO586" i="49"/>
  <c r="DM586" i="49"/>
  <c r="DK586" i="49"/>
  <c r="DI586" i="49"/>
  <c r="DG586" i="49"/>
  <c r="DE586" i="49"/>
  <c r="CW586" i="49"/>
  <c r="CU586" i="49"/>
  <c r="BY586" i="49"/>
  <c r="BT586" i="49"/>
  <c r="BP586" i="49"/>
  <c r="BO586" i="49"/>
  <c r="BI586" i="49"/>
  <c r="BG586" i="49"/>
  <c r="BE586" i="49"/>
  <c r="BA586" i="49"/>
  <c r="AY586" i="49"/>
  <c r="AR586" i="49"/>
  <c r="AQ586" i="49"/>
  <c r="AP586" i="49"/>
  <c r="AO586" i="49"/>
  <c r="AN586" i="49"/>
  <c r="AM586" i="49"/>
  <c r="AK586" i="49"/>
  <c r="AJ586" i="49"/>
  <c r="AC586" i="49"/>
  <c r="AB586" i="49"/>
  <c r="AA586" i="49"/>
  <c r="X586" i="49"/>
  <c r="W586" i="49"/>
  <c r="V586" i="49"/>
  <c r="U586" i="49"/>
  <c r="T586" i="49"/>
  <c r="S586" i="49"/>
  <c r="R586" i="49"/>
  <c r="Q586" i="49"/>
  <c r="P586" i="49"/>
  <c r="O586" i="49"/>
  <c r="N586" i="49"/>
  <c r="M586" i="49"/>
  <c r="L586" i="49"/>
  <c r="K586" i="49"/>
  <c r="J586" i="49"/>
  <c r="I586" i="49"/>
  <c r="H586" i="49"/>
  <c r="G586" i="49"/>
  <c r="F586" i="49"/>
  <c r="E586" i="49"/>
  <c r="C586" i="49"/>
  <c r="B586" i="49"/>
  <c r="FX586" i="49" s="1"/>
  <c r="GN585" i="49"/>
  <c r="GL585" i="49"/>
  <c r="GJ585" i="49"/>
  <c r="GH585" i="49"/>
  <c r="GC585" i="49"/>
  <c r="GA585" i="49"/>
  <c r="FY585" i="49"/>
  <c r="FK585" i="49"/>
  <c r="FH585" i="49"/>
  <c r="FF585" i="49"/>
  <c r="FB585" i="49"/>
  <c r="FA585" i="49"/>
  <c r="ER585" i="49"/>
  <c r="EK585" i="49"/>
  <c r="EI585" i="49"/>
  <c r="EG585" i="49"/>
  <c r="EE585" i="49"/>
  <c r="EB585" i="49"/>
  <c r="DV585" i="49"/>
  <c r="DQ585" i="49"/>
  <c r="DO585" i="49"/>
  <c r="DM585" i="49"/>
  <c r="DK585" i="49"/>
  <c r="DI585" i="49"/>
  <c r="DG585" i="49"/>
  <c r="DE585" i="49"/>
  <c r="CW585" i="49"/>
  <c r="CU585" i="49"/>
  <c r="BY585" i="49"/>
  <c r="BT585" i="49"/>
  <c r="BP585" i="49"/>
  <c r="BO585" i="49"/>
  <c r="BI585" i="49"/>
  <c r="BG585" i="49"/>
  <c r="BE585" i="49"/>
  <c r="BA585" i="49"/>
  <c r="AY585" i="49"/>
  <c r="AR585" i="49"/>
  <c r="AQ585" i="49"/>
  <c r="AP585" i="49"/>
  <c r="AO585" i="49"/>
  <c r="AN585" i="49"/>
  <c r="AM585" i="49"/>
  <c r="AK585" i="49"/>
  <c r="AJ585" i="49"/>
  <c r="AC585" i="49"/>
  <c r="AB585" i="49"/>
  <c r="AA585" i="49"/>
  <c r="X585" i="49"/>
  <c r="W585" i="49"/>
  <c r="V585" i="49"/>
  <c r="U585" i="49"/>
  <c r="T585" i="49"/>
  <c r="S585" i="49"/>
  <c r="R585" i="49"/>
  <c r="Q585" i="49"/>
  <c r="P585" i="49"/>
  <c r="O585" i="49"/>
  <c r="N585" i="49"/>
  <c r="M585" i="49"/>
  <c r="L585" i="49"/>
  <c r="K585" i="49"/>
  <c r="J585" i="49"/>
  <c r="I585" i="49"/>
  <c r="H585" i="49"/>
  <c r="G585" i="49"/>
  <c r="F585" i="49"/>
  <c r="E585" i="49"/>
  <c r="C585" i="49"/>
  <c r="B585" i="49"/>
  <c r="FX585" i="49" s="1"/>
  <c r="GN584" i="49"/>
  <c r="GL584" i="49"/>
  <c r="GJ584" i="49"/>
  <c r="GH584" i="49"/>
  <c r="GC584" i="49"/>
  <c r="GA584" i="49"/>
  <c r="FY584" i="49"/>
  <c r="FK584" i="49"/>
  <c r="FH584" i="49"/>
  <c r="FF584" i="49"/>
  <c r="FB584" i="49"/>
  <c r="FA584" i="49"/>
  <c r="ER584" i="49"/>
  <c r="EK584" i="49"/>
  <c r="EI584" i="49"/>
  <c r="EG584" i="49"/>
  <c r="EE584" i="49"/>
  <c r="EB584" i="49"/>
  <c r="DV584" i="49"/>
  <c r="DQ584" i="49"/>
  <c r="DO584" i="49"/>
  <c r="DM584" i="49"/>
  <c r="DK584" i="49"/>
  <c r="DI584" i="49"/>
  <c r="DG584" i="49"/>
  <c r="DE584" i="49"/>
  <c r="CW584" i="49"/>
  <c r="CU584" i="49"/>
  <c r="BY584" i="49"/>
  <c r="BT584" i="49"/>
  <c r="BP584" i="49"/>
  <c r="BO584" i="49"/>
  <c r="BI584" i="49"/>
  <c r="BG584" i="49"/>
  <c r="BE584" i="49"/>
  <c r="BA584" i="49"/>
  <c r="AY584" i="49"/>
  <c r="AR584" i="49"/>
  <c r="AQ584" i="49"/>
  <c r="AP584" i="49"/>
  <c r="AO584" i="49"/>
  <c r="AN584" i="49"/>
  <c r="AM584" i="49"/>
  <c r="AK584" i="49"/>
  <c r="AJ584" i="49"/>
  <c r="AC584" i="49"/>
  <c r="AB584" i="49"/>
  <c r="AA584" i="49"/>
  <c r="X584" i="49"/>
  <c r="W584" i="49"/>
  <c r="V584" i="49"/>
  <c r="U584" i="49"/>
  <c r="T584" i="49"/>
  <c r="S584" i="49"/>
  <c r="R584" i="49"/>
  <c r="Q584" i="49"/>
  <c r="P584" i="49"/>
  <c r="O584" i="49"/>
  <c r="N584" i="49"/>
  <c r="M584" i="49"/>
  <c r="L584" i="49"/>
  <c r="K584" i="49"/>
  <c r="J584" i="49"/>
  <c r="I584" i="49"/>
  <c r="H584" i="49"/>
  <c r="G584" i="49"/>
  <c r="F584" i="49"/>
  <c r="E584" i="49"/>
  <c r="C584" i="49"/>
  <c r="B584" i="49"/>
  <c r="FX584" i="49" s="1"/>
  <c r="GN583" i="49"/>
  <c r="GL583" i="49"/>
  <c r="GJ583" i="49"/>
  <c r="GH583" i="49"/>
  <c r="GC583" i="49"/>
  <c r="GA583" i="49"/>
  <c r="FY583" i="49"/>
  <c r="FK583" i="49"/>
  <c r="FH583" i="49"/>
  <c r="FF583" i="49"/>
  <c r="FB583" i="49"/>
  <c r="FA583" i="49"/>
  <c r="ER583" i="49"/>
  <c r="EK583" i="49"/>
  <c r="EI583" i="49"/>
  <c r="EG583" i="49"/>
  <c r="EE583" i="49"/>
  <c r="EB583" i="49"/>
  <c r="DV583" i="49"/>
  <c r="DQ583" i="49"/>
  <c r="DO583" i="49"/>
  <c r="DM583" i="49"/>
  <c r="DK583" i="49"/>
  <c r="DI583" i="49"/>
  <c r="DG583" i="49"/>
  <c r="DE583" i="49"/>
  <c r="CW583" i="49"/>
  <c r="CU583" i="49"/>
  <c r="BY583" i="49"/>
  <c r="BT583" i="49"/>
  <c r="BP583" i="49"/>
  <c r="BO583" i="49"/>
  <c r="BI583" i="49"/>
  <c r="BG583" i="49"/>
  <c r="BE583" i="49"/>
  <c r="BA583" i="49"/>
  <c r="AY583" i="49"/>
  <c r="AR583" i="49"/>
  <c r="AQ583" i="49"/>
  <c r="AP583" i="49"/>
  <c r="AO583" i="49"/>
  <c r="AN583" i="49"/>
  <c r="AM583" i="49"/>
  <c r="AK583" i="49"/>
  <c r="AJ583" i="49"/>
  <c r="AC583" i="49"/>
  <c r="AB583" i="49"/>
  <c r="AA583" i="49"/>
  <c r="X583" i="49"/>
  <c r="W583" i="49"/>
  <c r="V583" i="49"/>
  <c r="U583" i="49"/>
  <c r="T583" i="49"/>
  <c r="S583" i="49"/>
  <c r="R583" i="49"/>
  <c r="Q583" i="49"/>
  <c r="P583" i="49"/>
  <c r="O583" i="49"/>
  <c r="N583" i="49"/>
  <c r="M583" i="49"/>
  <c r="L583" i="49"/>
  <c r="K583" i="49"/>
  <c r="J583" i="49"/>
  <c r="I583" i="49"/>
  <c r="H583" i="49"/>
  <c r="G583" i="49"/>
  <c r="F583" i="49"/>
  <c r="E583" i="49"/>
  <c r="C583" i="49"/>
  <c r="B583" i="49"/>
  <c r="FX583" i="49" s="1"/>
  <c r="GN582" i="49"/>
  <c r="GL582" i="49"/>
  <c r="GJ582" i="49"/>
  <c r="GH582" i="49"/>
  <c r="GC582" i="49"/>
  <c r="GA582" i="49"/>
  <c r="FY582" i="49"/>
  <c r="FK582" i="49"/>
  <c r="FH582" i="49"/>
  <c r="FF582" i="49"/>
  <c r="FB582" i="49"/>
  <c r="FA582" i="49"/>
  <c r="ER582" i="49"/>
  <c r="EK582" i="49"/>
  <c r="EI582" i="49"/>
  <c r="EG582" i="49"/>
  <c r="EE582" i="49"/>
  <c r="EB582" i="49"/>
  <c r="DV582" i="49"/>
  <c r="DQ582" i="49"/>
  <c r="DO582" i="49"/>
  <c r="DM582" i="49"/>
  <c r="DK582" i="49"/>
  <c r="DI582" i="49"/>
  <c r="DG582" i="49"/>
  <c r="DE582" i="49"/>
  <c r="CW582" i="49"/>
  <c r="CU582" i="49"/>
  <c r="BY582" i="49"/>
  <c r="BT582" i="49"/>
  <c r="BP582" i="49"/>
  <c r="BO582" i="49"/>
  <c r="BI582" i="49"/>
  <c r="BG582" i="49"/>
  <c r="BE582" i="49"/>
  <c r="BA582" i="49"/>
  <c r="AY582" i="49"/>
  <c r="AR582" i="49"/>
  <c r="AQ582" i="49"/>
  <c r="AP582" i="49"/>
  <c r="AO582" i="49"/>
  <c r="AN582" i="49"/>
  <c r="AM582" i="49"/>
  <c r="AK582" i="49"/>
  <c r="AJ582" i="49"/>
  <c r="AC582" i="49"/>
  <c r="AB582" i="49"/>
  <c r="AA582" i="49"/>
  <c r="X582" i="49"/>
  <c r="W582" i="49"/>
  <c r="V582" i="49"/>
  <c r="U582" i="49"/>
  <c r="T582" i="49"/>
  <c r="S582" i="49"/>
  <c r="R582" i="49"/>
  <c r="Q582" i="49"/>
  <c r="P582" i="49"/>
  <c r="O582" i="49"/>
  <c r="N582" i="49"/>
  <c r="M582" i="49"/>
  <c r="L582" i="49"/>
  <c r="K582" i="49"/>
  <c r="J582" i="49"/>
  <c r="I582" i="49"/>
  <c r="H582" i="49"/>
  <c r="G582" i="49"/>
  <c r="F582" i="49"/>
  <c r="E582" i="49"/>
  <c r="C582" i="49"/>
  <c r="B582" i="49"/>
  <c r="FX582" i="49" s="1"/>
  <c r="GN581" i="49"/>
  <c r="GL581" i="49"/>
  <c r="GJ581" i="49"/>
  <c r="GH581" i="49"/>
  <c r="GC581" i="49"/>
  <c r="GA581" i="49"/>
  <c r="FY581" i="49"/>
  <c r="FK581" i="49"/>
  <c r="FH581" i="49"/>
  <c r="FF581" i="49"/>
  <c r="FB581" i="49"/>
  <c r="FA581" i="49"/>
  <c r="ER581" i="49"/>
  <c r="EK581" i="49"/>
  <c r="EI581" i="49"/>
  <c r="EG581" i="49"/>
  <c r="EE581" i="49"/>
  <c r="EB581" i="49"/>
  <c r="DV581" i="49"/>
  <c r="DQ581" i="49"/>
  <c r="DO581" i="49"/>
  <c r="DM581" i="49"/>
  <c r="DK581" i="49"/>
  <c r="DI581" i="49"/>
  <c r="DG581" i="49"/>
  <c r="DE581" i="49"/>
  <c r="CW581" i="49"/>
  <c r="CU581" i="49"/>
  <c r="BY581" i="49"/>
  <c r="BT581" i="49"/>
  <c r="BP581" i="49"/>
  <c r="BO581" i="49"/>
  <c r="BI581" i="49"/>
  <c r="BG581" i="49"/>
  <c r="BE581" i="49"/>
  <c r="BA581" i="49"/>
  <c r="AY581" i="49"/>
  <c r="AR581" i="49"/>
  <c r="AQ581" i="49"/>
  <c r="AP581" i="49"/>
  <c r="AO581" i="49"/>
  <c r="AN581" i="49"/>
  <c r="AM581" i="49"/>
  <c r="AK581" i="49"/>
  <c r="AJ581" i="49"/>
  <c r="AC581" i="49"/>
  <c r="AB581" i="49"/>
  <c r="AA581" i="49"/>
  <c r="X581" i="49"/>
  <c r="W581" i="49"/>
  <c r="V581" i="49"/>
  <c r="U581" i="49"/>
  <c r="T581" i="49"/>
  <c r="S581" i="49"/>
  <c r="R581" i="49"/>
  <c r="Q581" i="49"/>
  <c r="P581" i="49"/>
  <c r="O581" i="49"/>
  <c r="N581" i="49"/>
  <c r="M581" i="49"/>
  <c r="L581" i="49"/>
  <c r="K581" i="49"/>
  <c r="J581" i="49"/>
  <c r="I581" i="49"/>
  <c r="H581" i="49"/>
  <c r="G581" i="49"/>
  <c r="F581" i="49"/>
  <c r="E581" i="49"/>
  <c r="C581" i="49"/>
  <c r="B581" i="49"/>
  <c r="FX581" i="49" s="1"/>
  <c r="GN580" i="49"/>
  <c r="GL580" i="49"/>
  <c r="GJ580" i="49"/>
  <c r="GH580" i="49"/>
  <c r="GC580" i="49"/>
  <c r="GA580" i="49"/>
  <c r="FY580" i="49"/>
  <c r="FK580" i="49"/>
  <c r="FH580" i="49"/>
  <c r="FF580" i="49"/>
  <c r="FB580" i="49"/>
  <c r="FA580" i="49"/>
  <c r="ER580" i="49"/>
  <c r="EK580" i="49"/>
  <c r="EI580" i="49"/>
  <c r="EG580" i="49"/>
  <c r="EE580" i="49"/>
  <c r="EB580" i="49"/>
  <c r="DV580" i="49"/>
  <c r="DQ580" i="49"/>
  <c r="DO580" i="49"/>
  <c r="DM580" i="49"/>
  <c r="DK580" i="49"/>
  <c r="DI580" i="49"/>
  <c r="DG580" i="49"/>
  <c r="DE580" i="49"/>
  <c r="CW580" i="49"/>
  <c r="CU580" i="49"/>
  <c r="BY580" i="49"/>
  <c r="BT580" i="49"/>
  <c r="BP580" i="49"/>
  <c r="BO580" i="49"/>
  <c r="BI580" i="49"/>
  <c r="BG580" i="49"/>
  <c r="BE580" i="49"/>
  <c r="BA580" i="49"/>
  <c r="AY580" i="49"/>
  <c r="AR580" i="49"/>
  <c r="AQ580" i="49"/>
  <c r="AP580" i="49"/>
  <c r="AO580" i="49"/>
  <c r="AN580" i="49"/>
  <c r="AM580" i="49"/>
  <c r="AK580" i="49"/>
  <c r="AJ580" i="49"/>
  <c r="AC580" i="49"/>
  <c r="AB580" i="49"/>
  <c r="AA580" i="49"/>
  <c r="X580" i="49"/>
  <c r="W580" i="49"/>
  <c r="V580" i="49"/>
  <c r="U580" i="49"/>
  <c r="T580" i="49"/>
  <c r="S580" i="49"/>
  <c r="R580" i="49"/>
  <c r="Q580" i="49"/>
  <c r="P580" i="49"/>
  <c r="O580" i="49"/>
  <c r="N580" i="49"/>
  <c r="M580" i="49"/>
  <c r="L580" i="49"/>
  <c r="K580" i="49"/>
  <c r="J580" i="49"/>
  <c r="I580" i="49"/>
  <c r="H580" i="49"/>
  <c r="G580" i="49"/>
  <c r="F580" i="49"/>
  <c r="E580" i="49"/>
  <c r="C580" i="49"/>
  <c r="B580" i="49"/>
  <c r="FX580" i="49" s="1"/>
  <c r="GN579" i="49"/>
  <c r="GL579" i="49"/>
  <c r="GJ579" i="49"/>
  <c r="GH579" i="49"/>
  <c r="GC579" i="49"/>
  <c r="GA579" i="49"/>
  <c r="FY579" i="49"/>
  <c r="FK579" i="49"/>
  <c r="FH579" i="49"/>
  <c r="FF579" i="49"/>
  <c r="FB579" i="49"/>
  <c r="FA579" i="49"/>
  <c r="ER579" i="49"/>
  <c r="EK579" i="49"/>
  <c r="EI579" i="49"/>
  <c r="EG579" i="49"/>
  <c r="EE579" i="49"/>
  <c r="EB579" i="49"/>
  <c r="DV579" i="49"/>
  <c r="DQ579" i="49"/>
  <c r="DO579" i="49"/>
  <c r="DM579" i="49"/>
  <c r="DK579" i="49"/>
  <c r="DI579" i="49"/>
  <c r="DG579" i="49"/>
  <c r="DE579" i="49"/>
  <c r="CW579" i="49"/>
  <c r="CU579" i="49"/>
  <c r="BY579" i="49"/>
  <c r="BT579" i="49"/>
  <c r="BP579" i="49"/>
  <c r="BO579" i="49"/>
  <c r="BI579" i="49"/>
  <c r="BG579" i="49"/>
  <c r="BE579" i="49"/>
  <c r="BA579" i="49"/>
  <c r="AY579" i="49"/>
  <c r="AR579" i="49"/>
  <c r="AQ579" i="49"/>
  <c r="AP579" i="49"/>
  <c r="AO579" i="49"/>
  <c r="AN579" i="49"/>
  <c r="AM579" i="49"/>
  <c r="AK579" i="49"/>
  <c r="AJ579" i="49"/>
  <c r="AC579" i="49"/>
  <c r="AB579" i="49"/>
  <c r="AA579" i="49"/>
  <c r="X579" i="49"/>
  <c r="W579" i="49"/>
  <c r="V579" i="49"/>
  <c r="U579" i="49"/>
  <c r="T579" i="49"/>
  <c r="S579" i="49"/>
  <c r="R579" i="49"/>
  <c r="Q579" i="49"/>
  <c r="P579" i="49"/>
  <c r="O579" i="49"/>
  <c r="N579" i="49"/>
  <c r="M579" i="49"/>
  <c r="L579" i="49"/>
  <c r="K579" i="49"/>
  <c r="J579" i="49"/>
  <c r="I579" i="49"/>
  <c r="H579" i="49"/>
  <c r="G579" i="49"/>
  <c r="F579" i="49"/>
  <c r="E579" i="49"/>
  <c r="C579" i="49"/>
  <c r="B579" i="49"/>
  <c r="FX579" i="49" s="1"/>
  <c r="GN578" i="49"/>
  <c r="GL578" i="49"/>
  <c r="GJ578" i="49"/>
  <c r="GH578" i="49"/>
  <c r="GC578" i="49"/>
  <c r="GA578" i="49"/>
  <c r="FY578" i="49"/>
  <c r="FK578" i="49"/>
  <c r="FH578" i="49"/>
  <c r="FF578" i="49"/>
  <c r="FB578" i="49"/>
  <c r="FA578" i="49"/>
  <c r="ER578" i="49"/>
  <c r="EK578" i="49"/>
  <c r="EI578" i="49"/>
  <c r="EG578" i="49"/>
  <c r="EE578" i="49"/>
  <c r="EB578" i="49"/>
  <c r="DV578" i="49"/>
  <c r="DQ578" i="49"/>
  <c r="DO578" i="49"/>
  <c r="DM578" i="49"/>
  <c r="DK578" i="49"/>
  <c r="DI578" i="49"/>
  <c r="DG578" i="49"/>
  <c r="DE578" i="49"/>
  <c r="CW578" i="49"/>
  <c r="CU578" i="49"/>
  <c r="BY578" i="49"/>
  <c r="BT578" i="49"/>
  <c r="BP578" i="49"/>
  <c r="BO578" i="49"/>
  <c r="BI578" i="49"/>
  <c r="BG578" i="49"/>
  <c r="BE578" i="49"/>
  <c r="BA578" i="49"/>
  <c r="AY578" i="49"/>
  <c r="AR578" i="49"/>
  <c r="AQ578" i="49"/>
  <c r="AP578" i="49"/>
  <c r="AO578" i="49"/>
  <c r="AN578" i="49"/>
  <c r="AM578" i="49"/>
  <c r="AK578" i="49"/>
  <c r="AJ578" i="49"/>
  <c r="AC578" i="49"/>
  <c r="AB578" i="49"/>
  <c r="AA578" i="49"/>
  <c r="X578" i="49"/>
  <c r="W578" i="49"/>
  <c r="V578" i="49"/>
  <c r="U578" i="49"/>
  <c r="T578" i="49"/>
  <c r="S578" i="49"/>
  <c r="R578" i="49"/>
  <c r="Q578" i="49"/>
  <c r="P578" i="49"/>
  <c r="O578" i="49"/>
  <c r="N578" i="49"/>
  <c r="M578" i="49"/>
  <c r="L578" i="49"/>
  <c r="K578" i="49"/>
  <c r="J578" i="49"/>
  <c r="I578" i="49"/>
  <c r="H578" i="49"/>
  <c r="G578" i="49"/>
  <c r="F578" i="49"/>
  <c r="E578" i="49"/>
  <c r="C578" i="49"/>
  <c r="B578" i="49"/>
  <c r="FX578" i="49" s="1"/>
  <c r="GN577" i="49"/>
  <c r="GL577" i="49"/>
  <c r="GJ577" i="49"/>
  <c r="GH577" i="49"/>
  <c r="GC577" i="49"/>
  <c r="GA577" i="49"/>
  <c r="FY577" i="49"/>
  <c r="FK577" i="49"/>
  <c r="FH577" i="49"/>
  <c r="FF577" i="49"/>
  <c r="FB577" i="49"/>
  <c r="FA577" i="49"/>
  <c r="ER577" i="49"/>
  <c r="EK577" i="49"/>
  <c r="EI577" i="49"/>
  <c r="EG577" i="49"/>
  <c r="EE577" i="49"/>
  <c r="EB577" i="49"/>
  <c r="DV577" i="49"/>
  <c r="DQ577" i="49"/>
  <c r="DO577" i="49"/>
  <c r="DM577" i="49"/>
  <c r="DK577" i="49"/>
  <c r="DI577" i="49"/>
  <c r="DG577" i="49"/>
  <c r="DE577" i="49"/>
  <c r="CW577" i="49"/>
  <c r="CU577" i="49"/>
  <c r="BY577" i="49"/>
  <c r="BT577" i="49"/>
  <c r="BP577" i="49"/>
  <c r="BO577" i="49"/>
  <c r="BI577" i="49"/>
  <c r="BG577" i="49"/>
  <c r="BE577" i="49"/>
  <c r="BA577" i="49"/>
  <c r="AY577" i="49"/>
  <c r="AR577" i="49"/>
  <c r="AQ577" i="49"/>
  <c r="AP577" i="49"/>
  <c r="AO577" i="49"/>
  <c r="AN577" i="49"/>
  <c r="AM577" i="49"/>
  <c r="AK577" i="49"/>
  <c r="AJ577" i="49"/>
  <c r="AC577" i="49"/>
  <c r="AB577" i="49"/>
  <c r="AA577" i="49"/>
  <c r="X577" i="49"/>
  <c r="W577" i="49"/>
  <c r="V577" i="49"/>
  <c r="U577" i="49"/>
  <c r="T577" i="49"/>
  <c r="S577" i="49"/>
  <c r="R577" i="49"/>
  <c r="Q577" i="49"/>
  <c r="P577" i="49"/>
  <c r="O577" i="49"/>
  <c r="N577" i="49"/>
  <c r="M577" i="49"/>
  <c r="L577" i="49"/>
  <c r="K577" i="49"/>
  <c r="J577" i="49"/>
  <c r="I577" i="49"/>
  <c r="H577" i="49"/>
  <c r="G577" i="49"/>
  <c r="F577" i="49"/>
  <c r="E577" i="49"/>
  <c r="C577" i="49"/>
  <c r="B577" i="49"/>
  <c r="FX577" i="49" s="1"/>
  <c r="GN576" i="49"/>
  <c r="GL576" i="49"/>
  <c r="GJ576" i="49"/>
  <c r="GH576" i="49"/>
  <c r="GC576" i="49"/>
  <c r="GA576" i="49"/>
  <c r="FY576" i="49"/>
  <c r="FK576" i="49"/>
  <c r="FH576" i="49"/>
  <c r="FF576" i="49"/>
  <c r="FB576" i="49"/>
  <c r="FA576" i="49"/>
  <c r="ER576" i="49"/>
  <c r="EK576" i="49"/>
  <c r="EI576" i="49"/>
  <c r="EG576" i="49"/>
  <c r="EE576" i="49"/>
  <c r="EB576" i="49"/>
  <c r="DV576" i="49"/>
  <c r="DQ576" i="49"/>
  <c r="DO576" i="49"/>
  <c r="DM576" i="49"/>
  <c r="DK576" i="49"/>
  <c r="DI576" i="49"/>
  <c r="DG576" i="49"/>
  <c r="DE576" i="49"/>
  <c r="CW576" i="49"/>
  <c r="CU576" i="49"/>
  <c r="BY576" i="49"/>
  <c r="BT576" i="49"/>
  <c r="BP576" i="49"/>
  <c r="BO576" i="49"/>
  <c r="BI576" i="49"/>
  <c r="BG576" i="49"/>
  <c r="BE576" i="49"/>
  <c r="BA576" i="49"/>
  <c r="AY576" i="49"/>
  <c r="AR576" i="49"/>
  <c r="AQ576" i="49"/>
  <c r="AP576" i="49"/>
  <c r="AO576" i="49"/>
  <c r="AN576" i="49"/>
  <c r="AM576" i="49"/>
  <c r="AK576" i="49"/>
  <c r="AJ576" i="49"/>
  <c r="AC576" i="49"/>
  <c r="AB576" i="49"/>
  <c r="AA576" i="49"/>
  <c r="X576" i="49"/>
  <c r="W576" i="49"/>
  <c r="V576" i="49"/>
  <c r="U576" i="49"/>
  <c r="T576" i="49"/>
  <c r="S576" i="49"/>
  <c r="R576" i="49"/>
  <c r="Q576" i="49"/>
  <c r="P576" i="49"/>
  <c r="O576" i="49"/>
  <c r="N576" i="49"/>
  <c r="M576" i="49"/>
  <c r="L576" i="49"/>
  <c r="K576" i="49"/>
  <c r="J576" i="49"/>
  <c r="I576" i="49"/>
  <c r="H576" i="49"/>
  <c r="G576" i="49"/>
  <c r="F576" i="49"/>
  <c r="E576" i="49"/>
  <c r="C576" i="49"/>
  <c r="B576" i="49"/>
  <c r="FX576" i="49" s="1"/>
  <c r="GN575" i="49"/>
  <c r="GL575" i="49"/>
  <c r="GJ575" i="49"/>
  <c r="GH575" i="49"/>
  <c r="GC575" i="49"/>
  <c r="GA575" i="49"/>
  <c r="FY575" i="49"/>
  <c r="FK575" i="49"/>
  <c r="FH575" i="49"/>
  <c r="FF575" i="49"/>
  <c r="FB575" i="49"/>
  <c r="FA575" i="49"/>
  <c r="ER575" i="49"/>
  <c r="EK575" i="49"/>
  <c r="EI575" i="49"/>
  <c r="EG575" i="49"/>
  <c r="EE575" i="49"/>
  <c r="EB575" i="49"/>
  <c r="DV575" i="49"/>
  <c r="DQ575" i="49"/>
  <c r="DO575" i="49"/>
  <c r="DM575" i="49"/>
  <c r="DK575" i="49"/>
  <c r="DI575" i="49"/>
  <c r="DG575" i="49"/>
  <c r="DE575" i="49"/>
  <c r="CW575" i="49"/>
  <c r="CU575" i="49"/>
  <c r="BY575" i="49"/>
  <c r="BT575" i="49"/>
  <c r="BP575" i="49"/>
  <c r="BO575" i="49"/>
  <c r="BI575" i="49"/>
  <c r="BG575" i="49"/>
  <c r="BE575" i="49"/>
  <c r="BA575" i="49"/>
  <c r="AY575" i="49"/>
  <c r="AR575" i="49"/>
  <c r="AQ575" i="49"/>
  <c r="AP575" i="49"/>
  <c r="AO575" i="49"/>
  <c r="AN575" i="49"/>
  <c r="AM575" i="49"/>
  <c r="AK575" i="49"/>
  <c r="AJ575" i="49"/>
  <c r="AC575" i="49"/>
  <c r="AB575" i="49"/>
  <c r="AA575" i="49"/>
  <c r="X575" i="49"/>
  <c r="W575" i="49"/>
  <c r="V575" i="49"/>
  <c r="U575" i="49"/>
  <c r="T575" i="49"/>
  <c r="S575" i="49"/>
  <c r="R575" i="49"/>
  <c r="Q575" i="49"/>
  <c r="P575" i="49"/>
  <c r="O575" i="49"/>
  <c r="N575" i="49"/>
  <c r="M575" i="49"/>
  <c r="L575" i="49"/>
  <c r="K575" i="49"/>
  <c r="J575" i="49"/>
  <c r="I575" i="49"/>
  <c r="H575" i="49"/>
  <c r="G575" i="49"/>
  <c r="F575" i="49"/>
  <c r="E575" i="49"/>
  <c r="C575" i="49"/>
  <c r="B575" i="49"/>
  <c r="FX575" i="49" s="1"/>
  <c r="GN574" i="49"/>
  <c r="GL574" i="49"/>
  <c r="GJ574" i="49"/>
  <c r="GH574" i="49"/>
  <c r="GC574" i="49"/>
  <c r="GA574" i="49"/>
  <c r="FY574" i="49"/>
  <c r="FK574" i="49"/>
  <c r="FH574" i="49"/>
  <c r="FF574" i="49"/>
  <c r="FB574" i="49"/>
  <c r="FA574" i="49"/>
  <c r="ER574" i="49"/>
  <c r="EK574" i="49"/>
  <c r="EI574" i="49"/>
  <c r="EG574" i="49"/>
  <c r="EE574" i="49"/>
  <c r="EB574" i="49"/>
  <c r="DV574" i="49"/>
  <c r="DQ574" i="49"/>
  <c r="DO574" i="49"/>
  <c r="DM574" i="49"/>
  <c r="DK574" i="49"/>
  <c r="DI574" i="49"/>
  <c r="DG574" i="49"/>
  <c r="DE574" i="49"/>
  <c r="CW574" i="49"/>
  <c r="CU574" i="49"/>
  <c r="BY574" i="49"/>
  <c r="BT574" i="49"/>
  <c r="BP574" i="49"/>
  <c r="BO574" i="49"/>
  <c r="BI574" i="49"/>
  <c r="BG574" i="49"/>
  <c r="BE574" i="49"/>
  <c r="BA574" i="49"/>
  <c r="AY574" i="49"/>
  <c r="AR574" i="49"/>
  <c r="AQ574" i="49"/>
  <c r="AP574" i="49"/>
  <c r="AO574" i="49"/>
  <c r="AN574" i="49"/>
  <c r="AM574" i="49"/>
  <c r="AK574" i="49"/>
  <c r="AJ574" i="49"/>
  <c r="AC574" i="49"/>
  <c r="AB574" i="49"/>
  <c r="AA574" i="49"/>
  <c r="X574" i="49"/>
  <c r="W574" i="49"/>
  <c r="V574" i="49"/>
  <c r="U574" i="49"/>
  <c r="T574" i="49"/>
  <c r="S574" i="49"/>
  <c r="R574" i="49"/>
  <c r="Q574" i="49"/>
  <c r="P574" i="49"/>
  <c r="O574" i="49"/>
  <c r="N574" i="49"/>
  <c r="M574" i="49"/>
  <c r="L574" i="49"/>
  <c r="K574" i="49"/>
  <c r="J574" i="49"/>
  <c r="I574" i="49"/>
  <c r="H574" i="49"/>
  <c r="G574" i="49"/>
  <c r="F574" i="49"/>
  <c r="E574" i="49"/>
  <c r="C574" i="49"/>
  <c r="B574" i="49"/>
  <c r="FX574" i="49" s="1"/>
  <c r="GN573" i="49"/>
  <c r="GL573" i="49"/>
  <c r="GJ573" i="49"/>
  <c r="GH573" i="49"/>
  <c r="GC573" i="49"/>
  <c r="GA573" i="49"/>
  <c r="FY573" i="49"/>
  <c r="FK573" i="49"/>
  <c r="FH573" i="49"/>
  <c r="FF573" i="49"/>
  <c r="FB573" i="49"/>
  <c r="FA573" i="49"/>
  <c r="ER573" i="49"/>
  <c r="EK573" i="49"/>
  <c r="EI573" i="49"/>
  <c r="EG573" i="49"/>
  <c r="EE573" i="49"/>
  <c r="EB573" i="49"/>
  <c r="DV573" i="49"/>
  <c r="DQ573" i="49"/>
  <c r="DO573" i="49"/>
  <c r="DM573" i="49"/>
  <c r="DK573" i="49"/>
  <c r="DI573" i="49"/>
  <c r="DG573" i="49"/>
  <c r="DE573" i="49"/>
  <c r="CW573" i="49"/>
  <c r="CU573" i="49"/>
  <c r="BY573" i="49"/>
  <c r="BT573" i="49"/>
  <c r="BP573" i="49"/>
  <c r="BO573" i="49"/>
  <c r="BI573" i="49"/>
  <c r="BG573" i="49"/>
  <c r="BE573" i="49"/>
  <c r="BA573" i="49"/>
  <c r="AY573" i="49"/>
  <c r="AR573" i="49"/>
  <c r="AQ573" i="49"/>
  <c r="AP573" i="49"/>
  <c r="AO573" i="49"/>
  <c r="AN573" i="49"/>
  <c r="AM573" i="49"/>
  <c r="AK573" i="49"/>
  <c r="AJ573" i="49"/>
  <c r="AC573" i="49"/>
  <c r="AB573" i="49"/>
  <c r="AA573" i="49"/>
  <c r="X573" i="49"/>
  <c r="W573" i="49"/>
  <c r="V573" i="49"/>
  <c r="U573" i="49"/>
  <c r="T573" i="49"/>
  <c r="S573" i="49"/>
  <c r="R573" i="49"/>
  <c r="Q573" i="49"/>
  <c r="P573" i="49"/>
  <c r="O573" i="49"/>
  <c r="N573" i="49"/>
  <c r="M573" i="49"/>
  <c r="L573" i="49"/>
  <c r="K573" i="49"/>
  <c r="J573" i="49"/>
  <c r="I573" i="49"/>
  <c r="H573" i="49"/>
  <c r="G573" i="49"/>
  <c r="F573" i="49"/>
  <c r="E573" i="49"/>
  <c r="C573" i="49"/>
  <c r="B573" i="49"/>
  <c r="FX573" i="49" s="1"/>
  <c r="GN572" i="49"/>
  <c r="GL572" i="49"/>
  <c r="GJ572" i="49"/>
  <c r="GH572" i="49"/>
  <c r="GC572" i="49"/>
  <c r="GA572" i="49"/>
  <c r="FY572" i="49"/>
  <c r="FK572" i="49"/>
  <c r="FH572" i="49"/>
  <c r="FF572" i="49"/>
  <c r="FB572" i="49"/>
  <c r="FA572" i="49"/>
  <c r="ER572" i="49"/>
  <c r="EK572" i="49"/>
  <c r="EI572" i="49"/>
  <c r="EG572" i="49"/>
  <c r="EE572" i="49"/>
  <c r="EB572" i="49"/>
  <c r="DV572" i="49"/>
  <c r="DQ572" i="49"/>
  <c r="DO572" i="49"/>
  <c r="DM572" i="49"/>
  <c r="DK572" i="49"/>
  <c r="DI572" i="49"/>
  <c r="DG572" i="49"/>
  <c r="DE572" i="49"/>
  <c r="CW572" i="49"/>
  <c r="CU572" i="49"/>
  <c r="BY572" i="49"/>
  <c r="BT572" i="49"/>
  <c r="BP572" i="49"/>
  <c r="BO572" i="49"/>
  <c r="BI572" i="49"/>
  <c r="BG572" i="49"/>
  <c r="BE572" i="49"/>
  <c r="BA572" i="49"/>
  <c r="AY572" i="49"/>
  <c r="AR572" i="49"/>
  <c r="AQ572" i="49"/>
  <c r="AP572" i="49"/>
  <c r="AO572" i="49"/>
  <c r="AN572" i="49"/>
  <c r="AM572" i="49"/>
  <c r="AK572" i="49"/>
  <c r="AJ572" i="49"/>
  <c r="AC572" i="49"/>
  <c r="AB572" i="49"/>
  <c r="AA572" i="49"/>
  <c r="X572" i="49"/>
  <c r="W572" i="49"/>
  <c r="V572" i="49"/>
  <c r="U572" i="49"/>
  <c r="T572" i="49"/>
  <c r="S572" i="49"/>
  <c r="R572" i="49"/>
  <c r="Q572" i="49"/>
  <c r="P572" i="49"/>
  <c r="O572" i="49"/>
  <c r="N572" i="49"/>
  <c r="M572" i="49"/>
  <c r="L572" i="49"/>
  <c r="K572" i="49"/>
  <c r="J572" i="49"/>
  <c r="I572" i="49"/>
  <c r="H572" i="49"/>
  <c r="G572" i="49"/>
  <c r="F572" i="49"/>
  <c r="E572" i="49"/>
  <c r="C572" i="49"/>
  <c r="B572" i="49"/>
  <c r="FX572" i="49" s="1"/>
  <c r="GN571" i="49"/>
  <c r="GL571" i="49"/>
  <c r="GJ571" i="49"/>
  <c r="GH571" i="49"/>
  <c r="GC571" i="49"/>
  <c r="GA571" i="49"/>
  <c r="FY571" i="49"/>
  <c r="FK571" i="49"/>
  <c r="FH571" i="49"/>
  <c r="FF571" i="49"/>
  <c r="FB571" i="49"/>
  <c r="FA571" i="49"/>
  <c r="ER571" i="49"/>
  <c r="EK571" i="49"/>
  <c r="EI571" i="49"/>
  <c r="EG571" i="49"/>
  <c r="EE571" i="49"/>
  <c r="EB571" i="49"/>
  <c r="DV571" i="49"/>
  <c r="DQ571" i="49"/>
  <c r="DO571" i="49"/>
  <c r="DM571" i="49"/>
  <c r="DK571" i="49"/>
  <c r="DI571" i="49"/>
  <c r="DG571" i="49"/>
  <c r="DE571" i="49"/>
  <c r="CW571" i="49"/>
  <c r="CU571" i="49"/>
  <c r="BY571" i="49"/>
  <c r="BT571" i="49"/>
  <c r="BP571" i="49"/>
  <c r="BO571" i="49"/>
  <c r="BI571" i="49"/>
  <c r="BG571" i="49"/>
  <c r="BE571" i="49"/>
  <c r="BA571" i="49"/>
  <c r="AY571" i="49"/>
  <c r="AR571" i="49"/>
  <c r="AQ571" i="49"/>
  <c r="AP571" i="49"/>
  <c r="AO571" i="49"/>
  <c r="AN571" i="49"/>
  <c r="AM571" i="49"/>
  <c r="AK571" i="49"/>
  <c r="AJ571" i="49"/>
  <c r="AC571" i="49"/>
  <c r="AB571" i="49"/>
  <c r="AA571" i="49"/>
  <c r="X571" i="49"/>
  <c r="W571" i="49"/>
  <c r="V571" i="49"/>
  <c r="U571" i="49"/>
  <c r="T571" i="49"/>
  <c r="S571" i="49"/>
  <c r="R571" i="49"/>
  <c r="Q571" i="49"/>
  <c r="P571" i="49"/>
  <c r="O571" i="49"/>
  <c r="N571" i="49"/>
  <c r="M571" i="49"/>
  <c r="L571" i="49"/>
  <c r="K571" i="49"/>
  <c r="J571" i="49"/>
  <c r="I571" i="49"/>
  <c r="H571" i="49"/>
  <c r="G571" i="49"/>
  <c r="F571" i="49"/>
  <c r="E571" i="49"/>
  <c r="C571" i="49"/>
  <c r="B571" i="49"/>
  <c r="FX571" i="49" s="1"/>
  <c r="GN570" i="49"/>
  <c r="GL570" i="49"/>
  <c r="GJ570" i="49"/>
  <c r="GH570" i="49"/>
  <c r="GC570" i="49"/>
  <c r="GA570" i="49"/>
  <c r="FY570" i="49"/>
  <c r="FK570" i="49"/>
  <c r="FH570" i="49"/>
  <c r="FF570" i="49"/>
  <c r="FB570" i="49"/>
  <c r="FA570" i="49"/>
  <c r="ER570" i="49"/>
  <c r="EK570" i="49"/>
  <c r="EI570" i="49"/>
  <c r="EG570" i="49"/>
  <c r="EE570" i="49"/>
  <c r="EB570" i="49"/>
  <c r="DV570" i="49"/>
  <c r="DQ570" i="49"/>
  <c r="DO570" i="49"/>
  <c r="DM570" i="49"/>
  <c r="DK570" i="49"/>
  <c r="DI570" i="49"/>
  <c r="DG570" i="49"/>
  <c r="DE570" i="49"/>
  <c r="CW570" i="49"/>
  <c r="CU570" i="49"/>
  <c r="BY570" i="49"/>
  <c r="BT570" i="49"/>
  <c r="BP570" i="49"/>
  <c r="BO570" i="49"/>
  <c r="BI570" i="49"/>
  <c r="BG570" i="49"/>
  <c r="BE570" i="49"/>
  <c r="BA570" i="49"/>
  <c r="AY570" i="49"/>
  <c r="AR570" i="49"/>
  <c r="AQ570" i="49"/>
  <c r="AP570" i="49"/>
  <c r="AO570" i="49"/>
  <c r="AN570" i="49"/>
  <c r="AM570" i="49"/>
  <c r="AK570" i="49"/>
  <c r="AJ570" i="49"/>
  <c r="AC570" i="49"/>
  <c r="AB570" i="49"/>
  <c r="AA570" i="49"/>
  <c r="X570" i="49"/>
  <c r="W570" i="49"/>
  <c r="V570" i="49"/>
  <c r="U570" i="49"/>
  <c r="T570" i="49"/>
  <c r="S570" i="49"/>
  <c r="R570" i="49"/>
  <c r="Q570" i="49"/>
  <c r="P570" i="49"/>
  <c r="O570" i="49"/>
  <c r="N570" i="49"/>
  <c r="M570" i="49"/>
  <c r="L570" i="49"/>
  <c r="K570" i="49"/>
  <c r="J570" i="49"/>
  <c r="I570" i="49"/>
  <c r="H570" i="49"/>
  <c r="G570" i="49"/>
  <c r="F570" i="49"/>
  <c r="E570" i="49"/>
  <c r="C570" i="49"/>
  <c r="B570" i="49"/>
  <c r="FX570" i="49" s="1"/>
  <c r="GN569" i="49"/>
  <c r="GL569" i="49"/>
  <c r="GJ569" i="49"/>
  <c r="GH569" i="49"/>
  <c r="GC569" i="49"/>
  <c r="GA569" i="49"/>
  <c r="FY569" i="49"/>
  <c r="FK569" i="49"/>
  <c r="FH569" i="49"/>
  <c r="FF569" i="49"/>
  <c r="FB569" i="49"/>
  <c r="FA569" i="49"/>
  <c r="ER569" i="49"/>
  <c r="EK569" i="49"/>
  <c r="EI569" i="49"/>
  <c r="EG569" i="49"/>
  <c r="EE569" i="49"/>
  <c r="EB569" i="49"/>
  <c r="DV569" i="49"/>
  <c r="DQ569" i="49"/>
  <c r="DO569" i="49"/>
  <c r="DM569" i="49"/>
  <c r="DK569" i="49"/>
  <c r="DI569" i="49"/>
  <c r="DG569" i="49"/>
  <c r="DE569" i="49"/>
  <c r="CW569" i="49"/>
  <c r="CU569" i="49"/>
  <c r="BY569" i="49"/>
  <c r="BT569" i="49"/>
  <c r="BP569" i="49"/>
  <c r="BO569" i="49"/>
  <c r="BI569" i="49"/>
  <c r="BG569" i="49"/>
  <c r="BE569" i="49"/>
  <c r="BA569" i="49"/>
  <c r="AY569" i="49"/>
  <c r="AR569" i="49"/>
  <c r="AQ569" i="49"/>
  <c r="AP569" i="49"/>
  <c r="AO569" i="49"/>
  <c r="AN569" i="49"/>
  <c r="AM569" i="49"/>
  <c r="AK569" i="49"/>
  <c r="AJ569" i="49"/>
  <c r="AC569" i="49"/>
  <c r="AB569" i="49"/>
  <c r="AA569" i="49"/>
  <c r="X569" i="49"/>
  <c r="W569" i="49"/>
  <c r="V569" i="49"/>
  <c r="U569" i="49"/>
  <c r="T569" i="49"/>
  <c r="S569" i="49"/>
  <c r="R569" i="49"/>
  <c r="Q569" i="49"/>
  <c r="P569" i="49"/>
  <c r="O569" i="49"/>
  <c r="N569" i="49"/>
  <c r="M569" i="49"/>
  <c r="L569" i="49"/>
  <c r="K569" i="49"/>
  <c r="J569" i="49"/>
  <c r="I569" i="49"/>
  <c r="H569" i="49"/>
  <c r="G569" i="49"/>
  <c r="F569" i="49"/>
  <c r="E569" i="49"/>
  <c r="C569" i="49"/>
  <c r="B569" i="49"/>
  <c r="FX569" i="49" s="1"/>
  <c r="GN568" i="49"/>
  <c r="GL568" i="49"/>
  <c r="GJ568" i="49"/>
  <c r="GH568" i="49"/>
  <c r="GC568" i="49"/>
  <c r="GA568" i="49"/>
  <c r="FY568" i="49"/>
  <c r="FK568" i="49"/>
  <c r="FH568" i="49"/>
  <c r="FF568" i="49"/>
  <c r="FB568" i="49"/>
  <c r="FA568" i="49"/>
  <c r="ER568" i="49"/>
  <c r="EK568" i="49"/>
  <c r="EI568" i="49"/>
  <c r="EG568" i="49"/>
  <c r="EE568" i="49"/>
  <c r="EB568" i="49"/>
  <c r="DV568" i="49"/>
  <c r="DQ568" i="49"/>
  <c r="DO568" i="49"/>
  <c r="DM568" i="49"/>
  <c r="DK568" i="49"/>
  <c r="DI568" i="49"/>
  <c r="DG568" i="49"/>
  <c r="DE568" i="49"/>
  <c r="CW568" i="49"/>
  <c r="CU568" i="49"/>
  <c r="BY568" i="49"/>
  <c r="BT568" i="49"/>
  <c r="BP568" i="49"/>
  <c r="BO568" i="49"/>
  <c r="BI568" i="49"/>
  <c r="BG568" i="49"/>
  <c r="BE568" i="49"/>
  <c r="BA568" i="49"/>
  <c r="AY568" i="49"/>
  <c r="AR568" i="49"/>
  <c r="AQ568" i="49"/>
  <c r="AP568" i="49"/>
  <c r="AO568" i="49"/>
  <c r="AN568" i="49"/>
  <c r="AM568" i="49"/>
  <c r="AK568" i="49"/>
  <c r="AJ568" i="49"/>
  <c r="AC568" i="49"/>
  <c r="AB568" i="49"/>
  <c r="AA568" i="49"/>
  <c r="X568" i="49"/>
  <c r="W568" i="49"/>
  <c r="V568" i="49"/>
  <c r="U568" i="49"/>
  <c r="T568" i="49"/>
  <c r="S568" i="49"/>
  <c r="R568" i="49"/>
  <c r="Q568" i="49"/>
  <c r="P568" i="49"/>
  <c r="O568" i="49"/>
  <c r="N568" i="49"/>
  <c r="M568" i="49"/>
  <c r="L568" i="49"/>
  <c r="K568" i="49"/>
  <c r="J568" i="49"/>
  <c r="I568" i="49"/>
  <c r="H568" i="49"/>
  <c r="G568" i="49"/>
  <c r="F568" i="49"/>
  <c r="E568" i="49"/>
  <c r="C568" i="49"/>
  <c r="B568" i="49"/>
  <c r="FX568" i="49" s="1"/>
  <c r="GN567" i="49"/>
  <c r="GL567" i="49"/>
  <c r="GJ567" i="49"/>
  <c r="GH567" i="49"/>
  <c r="GC567" i="49"/>
  <c r="GA567" i="49"/>
  <c r="FY567" i="49"/>
  <c r="FK567" i="49"/>
  <c r="FH567" i="49"/>
  <c r="FF567" i="49"/>
  <c r="FB567" i="49"/>
  <c r="FA567" i="49"/>
  <c r="ER567" i="49"/>
  <c r="EK567" i="49"/>
  <c r="EI567" i="49"/>
  <c r="EG567" i="49"/>
  <c r="EE567" i="49"/>
  <c r="EB567" i="49"/>
  <c r="DV567" i="49"/>
  <c r="DQ567" i="49"/>
  <c r="DO567" i="49"/>
  <c r="DM567" i="49"/>
  <c r="DK567" i="49"/>
  <c r="DI567" i="49"/>
  <c r="DG567" i="49"/>
  <c r="DE567" i="49"/>
  <c r="CW567" i="49"/>
  <c r="CU567" i="49"/>
  <c r="BY567" i="49"/>
  <c r="BT567" i="49"/>
  <c r="BP567" i="49"/>
  <c r="BO567" i="49"/>
  <c r="BI567" i="49"/>
  <c r="BG567" i="49"/>
  <c r="BE567" i="49"/>
  <c r="BA567" i="49"/>
  <c r="AY567" i="49"/>
  <c r="AR567" i="49"/>
  <c r="AQ567" i="49"/>
  <c r="AP567" i="49"/>
  <c r="AO567" i="49"/>
  <c r="AN567" i="49"/>
  <c r="AM567" i="49"/>
  <c r="AK567" i="49"/>
  <c r="AJ567" i="49"/>
  <c r="AC567" i="49"/>
  <c r="AB567" i="49"/>
  <c r="AA567" i="49"/>
  <c r="X567" i="49"/>
  <c r="W567" i="49"/>
  <c r="V567" i="49"/>
  <c r="U567" i="49"/>
  <c r="T567" i="49"/>
  <c r="S567" i="49"/>
  <c r="R567" i="49"/>
  <c r="Q567" i="49"/>
  <c r="P567" i="49"/>
  <c r="O567" i="49"/>
  <c r="N567" i="49"/>
  <c r="M567" i="49"/>
  <c r="L567" i="49"/>
  <c r="K567" i="49"/>
  <c r="J567" i="49"/>
  <c r="I567" i="49"/>
  <c r="H567" i="49"/>
  <c r="G567" i="49"/>
  <c r="F567" i="49"/>
  <c r="E567" i="49"/>
  <c r="C567" i="49"/>
  <c r="B567" i="49"/>
  <c r="FX567" i="49" s="1"/>
  <c r="GN566" i="49"/>
  <c r="GL566" i="49"/>
  <c r="GJ566" i="49"/>
  <c r="GH566" i="49"/>
  <c r="GC566" i="49"/>
  <c r="GA566" i="49"/>
  <c r="FY566" i="49"/>
  <c r="FK566" i="49"/>
  <c r="FH566" i="49"/>
  <c r="FF566" i="49"/>
  <c r="FB566" i="49"/>
  <c r="FA566" i="49"/>
  <c r="ER566" i="49"/>
  <c r="EK566" i="49"/>
  <c r="EI566" i="49"/>
  <c r="EG566" i="49"/>
  <c r="EE566" i="49"/>
  <c r="EB566" i="49"/>
  <c r="DV566" i="49"/>
  <c r="DQ566" i="49"/>
  <c r="DO566" i="49"/>
  <c r="DM566" i="49"/>
  <c r="DK566" i="49"/>
  <c r="DI566" i="49"/>
  <c r="DG566" i="49"/>
  <c r="DE566" i="49"/>
  <c r="CW566" i="49"/>
  <c r="CU566" i="49"/>
  <c r="BY566" i="49"/>
  <c r="BT566" i="49"/>
  <c r="BP566" i="49"/>
  <c r="BO566" i="49"/>
  <c r="BI566" i="49"/>
  <c r="BG566" i="49"/>
  <c r="BE566" i="49"/>
  <c r="BA566" i="49"/>
  <c r="AY566" i="49"/>
  <c r="AR566" i="49"/>
  <c r="AQ566" i="49"/>
  <c r="AP566" i="49"/>
  <c r="AO566" i="49"/>
  <c r="AN566" i="49"/>
  <c r="AM566" i="49"/>
  <c r="AK566" i="49"/>
  <c r="AJ566" i="49"/>
  <c r="AC566" i="49"/>
  <c r="AB566" i="49"/>
  <c r="AA566" i="49"/>
  <c r="X566" i="49"/>
  <c r="W566" i="49"/>
  <c r="V566" i="49"/>
  <c r="U566" i="49"/>
  <c r="T566" i="49"/>
  <c r="S566" i="49"/>
  <c r="R566" i="49"/>
  <c r="Q566" i="49"/>
  <c r="P566" i="49"/>
  <c r="O566" i="49"/>
  <c r="N566" i="49"/>
  <c r="M566" i="49"/>
  <c r="L566" i="49"/>
  <c r="K566" i="49"/>
  <c r="J566" i="49"/>
  <c r="I566" i="49"/>
  <c r="H566" i="49"/>
  <c r="G566" i="49"/>
  <c r="F566" i="49"/>
  <c r="E566" i="49"/>
  <c r="C566" i="49"/>
  <c r="B566" i="49"/>
  <c r="FX566" i="49" s="1"/>
  <c r="GN565" i="49"/>
  <c r="GL565" i="49"/>
  <c r="GJ565" i="49"/>
  <c r="GH565" i="49"/>
  <c r="GC565" i="49"/>
  <c r="GA565" i="49"/>
  <c r="FY565" i="49"/>
  <c r="FK565" i="49"/>
  <c r="FH565" i="49"/>
  <c r="FF565" i="49"/>
  <c r="FB565" i="49"/>
  <c r="FA565" i="49"/>
  <c r="ER565" i="49"/>
  <c r="EK565" i="49"/>
  <c r="EI565" i="49"/>
  <c r="EG565" i="49"/>
  <c r="EE565" i="49"/>
  <c r="EB565" i="49"/>
  <c r="DV565" i="49"/>
  <c r="DQ565" i="49"/>
  <c r="DO565" i="49"/>
  <c r="DM565" i="49"/>
  <c r="DK565" i="49"/>
  <c r="DI565" i="49"/>
  <c r="DG565" i="49"/>
  <c r="DE565" i="49"/>
  <c r="CW565" i="49"/>
  <c r="CU565" i="49"/>
  <c r="BY565" i="49"/>
  <c r="BT565" i="49"/>
  <c r="BP565" i="49"/>
  <c r="BO565" i="49"/>
  <c r="BI565" i="49"/>
  <c r="BG565" i="49"/>
  <c r="BE565" i="49"/>
  <c r="BA565" i="49"/>
  <c r="AY565" i="49"/>
  <c r="AR565" i="49"/>
  <c r="AQ565" i="49"/>
  <c r="AP565" i="49"/>
  <c r="AO565" i="49"/>
  <c r="AN565" i="49"/>
  <c r="AM565" i="49"/>
  <c r="AK565" i="49"/>
  <c r="AJ565" i="49"/>
  <c r="AC565" i="49"/>
  <c r="AB565" i="49"/>
  <c r="AA565" i="49"/>
  <c r="X565" i="49"/>
  <c r="W565" i="49"/>
  <c r="V565" i="49"/>
  <c r="U565" i="49"/>
  <c r="T565" i="49"/>
  <c r="S565" i="49"/>
  <c r="R565" i="49"/>
  <c r="Q565" i="49"/>
  <c r="P565" i="49"/>
  <c r="O565" i="49"/>
  <c r="N565" i="49"/>
  <c r="M565" i="49"/>
  <c r="L565" i="49"/>
  <c r="K565" i="49"/>
  <c r="J565" i="49"/>
  <c r="I565" i="49"/>
  <c r="H565" i="49"/>
  <c r="G565" i="49"/>
  <c r="F565" i="49"/>
  <c r="E565" i="49"/>
  <c r="C565" i="49"/>
  <c r="B565" i="49"/>
  <c r="GN564" i="49"/>
  <c r="GL564" i="49"/>
  <c r="GJ564" i="49"/>
  <c r="GH564" i="49"/>
  <c r="GC564" i="49"/>
  <c r="GA564" i="49"/>
  <c r="FY564" i="49"/>
  <c r="FK564" i="49"/>
  <c r="FH564" i="49"/>
  <c r="FF564" i="49"/>
  <c r="FB564" i="49"/>
  <c r="FA564" i="49"/>
  <c r="ER564" i="49"/>
  <c r="EK564" i="49"/>
  <c r="EI564" i="49"/>
  <c r="EG564" i="49"/>
  <c r="EE564" i="49"/>
  <c r="EB564" i="49"/>
  <c r="DV564" i="49"/>
  <c r="DQ564" i="49"/>
  <c r="DO564" i="49"/>
  <c r="DM564" i="49"/>
  <c r="DK564" i="49"/>
  <c r="DI564" i="49"/>
  <c r="DG564" i="49"/>
  <c r="DE564" i="49"/>
  <c r="CW564" i="49"/>
  <c r="CU564" i="49"/>
  <c r="BY564" i="49"/>
  <c r="BT564" i="49"/>
  <c r="BP564" i="49"/>
  <c r="BO564" i="49"/>
  <c r="BI564" i="49"/>
  <c r="BG564" i="49"/>
  <c r="BE564" i="49"/>
  <c r="BA564" i="49"/>
  <c r="AY564" i="49"/>
  <c r="AR564" i="49"/>
  <c r="AQ564" i="49"/>
  <c r="AP564" i="49"/>
  <c r="AO564" i="49"/>
  <c r="AN564" i="49"/>
  <c r="AM564" i="49"/>
  <c r="AK564" i="49"/>
  <c r="AJ564" i="49"/>
  <c r="AC564" i="49"/>
  <c r="AB564" i="49"/>
  <c r="AA564" i="49"/>
  <c r="X564" i="49"/>
  <c r="W564" i="49"/>
  <c r="V564" i="49"/>
  <c r="U564" i="49"/>
  <c r="T564" i="49"/>
  <c r="S564" i="49"/>
  <c r="R564" i="49"/>
  <c r="Q564" i="49"/>
  <c r="P564" i="49"/>
  <c r="O564" i="49"/>
  <c r="N564" i="49"/>
  <c r="M564" i="49"/>
  <c r="L564" i="49"/>
  <c r="K564" i="49"/>
  <c r="J564" i="49"/>
  <c r="I564" i="49"/>
  <c r="H564" i="49"/>
  <c r="G564" i="49"/>
  <c r="F564" i="49"/>
  <c r="E564" i="49"/>
  <c r="C564" i="49"/>
  <c r="B564" i="49"/>
  <c r="FQ564" i="49" s="1"/>
  <c r="GN563" i="49"/>
  <c r="GL563" i="49"/>
  <c r="GJ563" i="49"/>
  <c r="GH563" i="49"/>
  <c r="GC563" i="49"/>
  <c r="GA563" i="49"/>
  <c r="FY563" i="49"/>
  <c r="FK563" i="49"/>
  <c r="FH563" i="49"/>
  <c r="FF563" i="49"/>
  <c r="FB563" i="49"/>
  <c r="FA563" i="49"/>
  <c r="ER563" i="49"/>
  <c r="EK563" i="49"/>
  <c r="EI563" i="49"/>
  <c r="EG563" i="49"/>
  <c r="EE563" i="49"/>
  <c r="EB563" i="49"/>
  <c r="DV563" i="49"/>
  <c r="DQ563" i="49"/>
  <c r="DO563" i="49"/>
  <c r="DM563" i="49"/>
  <c r="DK563" i="49"/>
  <c r="DI563" i="49"/>
  <c r="DG563" i="49"/>
  <c r="DE563" i="49"/>
  <c r="CW563" i="49"/>
  <c r="CU563" i="49"/>
  <c r="BY563" i="49"/>
  <c r="BT563" i="49"/>
  <c r="BP563" i="49"/>
  <c r="BO563" i="49"/>
  <c r="BI563" i="49"/>
  <c r="BG563" i="49"/>
  <c r="BE563" i="49"/>
  <c r="BA563" i="49"/>
  <c r="AY563" i="49"/>
  <c r="AR563" i="49"/>
  <c r="AQ563" i="49"/>
  <c r="AP563" i="49"/>
  <c r="AO563" i="49"/>
  <c r="AN563" i="49"/>
  <c r="AM563" i="49"/>
  <c r="AK563" i="49"/>
  <c r="AJ563" i="49"/>
  <c r="AC563" i="49"/>
  <c r="AB563" i="49"/>
  <c r="AA563" i="49"/>
  <c r="X563" i="49"/>
  <c r="W563" i="49"/>
  <c r="V563" i="49"/>
  <c r="U563" i="49"/>
  <c r="T563" i="49"/>
  <c r="S563" i="49"/>
  <c r="R563" i="49"/>
  <c r="Q563" i="49"/>
  <c r="P563" i="49"/>
  <c r="O563" i="49"/>
  <c r="N563" i="49"/>
  <c r="M563" i="49"/>
  <c r="L563" i="49"/>
  <c r="K563" i="49"/>
  <c r="J563" i="49"/>
  <c r="I563" i="49"/>
  <c r="H563" i="49"/>
  <c r="G563" i="49"/>
  <c r="F563" i="49"/>
  <c r="E563" i="49"/>
  <c r="C563" i="49"/>
  <c r="B563" i="49"/>
  <c r="FQ563" i="49" s="1"/>
  <c r="GN562" i="49"/>
  <c r="GL562" i="49"/>
  <c r="GJ562" i="49"/>
  <c r="GH562" i="49"/>
  <c r="GC562" i="49"/>
  <c r="GA562" i="49"/>
  <c r="FY562" i="49"/>
  <c r="FK562" i="49"/>
  <c r="FH562" i="49"/>
  <c r="FF562" i="49"/>
  <c r="FB562" i="49"/>
  <c r="FA562" i="49"/>
  <c r="ER562" i="49"/>
  <c r="EK562" i="49"/>
  <c r="EI562" i="49"/>
  <c r="EG562" i="49"/>
  <c r="EE562" i="49"/>
  <c r="EB562" i="49"/>
  <c r="DV562" i="49"/>
  <c r="DQ562" i="49"/>
  <c r="DO562" i="49"/>
  <c r="DM562" i="49"/>
  <c r="DK562" i="49"/>
  <c r="DI562" i="49"/>
  <c r="DG562" i="49"/>
  <c r="DE562" i="49"/>
  <c r="CW562" i="49"/>
  <c r="CU562" i="49"/>
  <c r="BY562" i="49"/>
  <c r="BT562" i="49"/>
  <c r="BP562" i="49"/>
  <c r="BO562" i="49"/>
  <c r="BI562" i="49"/>
  <c r="BG562" i="49"/>
  <c r="BE562" i="49"/>
  <c r="BA562" i="49"/>
  <c r="AY562" i="49"/>
  <c r="AR562" i="49"/>
  <c r="AQ562" i="49"/>
  <c r="AP562" i="49"/>
  <c r="AO562" i="49"/>
  <c r="AN562" i="49"/>
  <c r="AM562" i="49"/>
  <c r="AK562" i="49"/>
  <c r="AJ562" i="49"/>
  <c r="AC562" i="49"/>
  <c r="AB562" i="49"/>
  <c r="AA562" i="49"/>
  <c r="X562" i="49"/>
  <c r="W562" i="49"/>
  <c r="V562" i="49"/>
  <c r="U562" i="49"/>
  <c r="T562" i="49"/>
  <c r="S562" i="49"/>
  <c r="R562" i="49"/>
  <c r="Q562" i="49"/>
  <c r="P562" i="49"/>
  <c r="O562" i="49"/>
  <c r="N562" i="49"/>
  <c r="M562" i="49"/>
  <c r="L562" i="49"/>
  <c r="K562" i="49"/>
  <c r="J562" i="49"/>
  <c r="I562" i="49"/>
  <c r="H562" i="49"/>
  <c r="G562" i="49"/>
  <c r="F562" i="49"/>
  <c r="E562" i="49"/>
  <c r="C562" i="49"/>
  <c r="B562" i="49"/>
  <c r="FQ562" i="49" s="1"/>
  <c r="GN561" i="49"/>
  <c r="GL561" i="49"/>
  <c r="GJ561" i="49"/>
  <c r="GH561" i="49"/>
  <c r="GC561" i="49"/>
  <c r="GA561" i="49"/>
  <c r="FY561" i="49"/>
  <c r="FK561" i="49"/>
  <c r="FH561" i="49"/>
  <c r="FF561" i="49"/>
  <c r="FB561" i="49"/>
  <c r="FA561" i="49"/>
  <c r="ER561" i="49"/>
  <c r="EK561" i="49"/>
  <c r="EI561" i="49"/>
  <c r="EG561" i="49"/>
  <c r="EE561" i="49"/>
  <c r="EB561" i="49"/>
  <c r="DV561" i="49"/>
  <c r="DQ561" i="49"/>
  <c r="DO561" i="49"/>
  <c r="DM561" i="49"/>
  <c r="DK561" i="49"/>
  <c r="DI561" i="49"/>
  <c r="DG561" i="49"/>
  <c r="DE561" i="49"/>
  <c r="CW561" i="49"/>
  <c r="CU561" i="49"/>
  <c r="BY561" i="49"/>
  <c r="BT561" i="49"/>
  <c r="BP561" i="49"/>
  <c r="BO561" i="49"/>
  <c r="BI561" i="49"/>
  <c r="BG561" i="49"/>
  <c r="BE561" i="49"/>
  <c r="BA561" i="49"/>
  <c r="AY561" i="49"/>
  <c r="AR561" i="49"/>
  <c r="AQ561" i="49"/>
  <c r="AP561" i="49"/>
  <c r="AO561" i="49"/>
  <c r="AN561" i="49"/>
  <c r="AM561" i="49"/>
  <c r="AK561" i="49"/>
  <c r="AJ561" i="49"/>
  <c r="AC561" i="49"/>
  <c r="AB561" i="49"/>
  <c r="AA561" i="49"/>
  <c r="X561" i="49"/>
  <c r="W561" i="49"/>
  <c r="V561" i="49"/>
  <c r="U561" i="49"/>
  <c r="T561" i="49"/>
  <c r="S561" i="49"/>
  <c r="R561" i="49"/>
  <c r="Q561" i="49"/>
  <c r="P561" i="49"/>
  <c r="O561" i="49"/>
  <c r="N561" i="49"/>
  <c r="M561" i="49"/>
  <c r="L561" i="49"/>
  <c r="K561" i="49"/>
  <c r="J561" i="49"/>
  <c r="I561" i="49"/>
  <c r="H561" i="49"/>
  <c r="G561" i="49"/>
  <c r="F561" i="49"/>
  <c r="E561" i="49"/>
  <c r="C561" i="49"/>
  <c r="B561" i="49"/>
  <c r="FQ561" i="49" s="1"/>
  <c r="GN560" i="49"/>
  <c r="GL560" i="49"/>
  <c r="GJ560" i="49"/>
  <c r="GH560" i="49"/>
  <c r="GC560" i="49"/>
  <c r="GA560" i="49"/>
  <c r="FY560" i="49"/>
  <c r="FK560" i="49"/>
  <c r="FH560" i="49"/>
  <c r="FF560" i="49"/>
  <c r="FB560" i="49"/>
  <c r="FA560" i="49"/>
  <c r="ER560" i="49"/>
  <c r="EK560" i="49"/>
  <c r="EI560" i="49"/>
  <c r="EG560" i="49"/>
  <c r="EE560" i="49"/>
  <c r="EB560" i="49"/>
  <c r="DV560" i="49"/>
  <c r="DQ560" i="49"/>
  <c r="DO560" i="49"/>
  <c r="DM560" i="49"/>
  <c r="DK560" i="49"/>
  <c r="DI560" i="49"/>
  <c r="DG560" i="49"/>
  <c r="DE560" i="49"/>
  <c r="CW560" i="49"/>
  <c r="CU560" i="49"/>
  <c r="BY560" i="49"/>
  <c r="BT560" i="49"/>
  <c r="BP560" i="49"/>
  <c r="BO560" i="49"/>
  <c r="BI560" i="49"/>
  <c r="BG560" i="49"/>
  <c r="BE560" i="49"/>
  <c r="BA560" i="49"/>
  <c r="AY560" i="49"/>
  <c r="AR560" i="49"/>
  <c r="AQ560" i="49"/>
  <c r="AP560" i="49"/>
  <c r="AO560" i="49"/>
  <c r="AN560" i="49"/>
  <c r="AM560" i="49"/>
  <c r="AK560" i="49"/>
  <c r="AJ560" i="49"/>
  <c r="AC560" i="49"/>
  <c r="AB560" i="49"/>
  <c r="AA560" i="49"/>
  <c r="X560" i="49"/>
  <c r="W560" i="49"/>
  <c r="V560" i="49"/>
  <c r="U560" i="49"/>
  <c r="T560" i="49"/>
  <c r="S560" i="49"/>
  <c r="R560" i="49"/>
  <c r="Q560" i="49"/>
  <c r="P560" i="49"/>
  <c r="O560" i="49"/>
  <c r="N560" i="49"/>
  <c r="M560" i="49"/>
  <c r="L560" i="49"/>
  <c r="K560" i="49"/>
  <c r="J560" i="49"/>
  <c r="I560" i="49"/>
  <c r="H560" i="49"/>
  <c r="G560" i="49"/>
  <c r="F560" i="49"/>
  <c r="E560" i="49"/>
  <c r="C560" i="49"/>
  <c r="B560" i="49"/>
  <c r="FQ560" i="49" s="1"/>
  <c r="GN559" i="49"/>
  <c r="GL559" i="49"/>
  <c r="GJ559" i="49"/>
  <c r="GH559" i="49"/>
  <c r="GC559" i="49"/>
  <c r="GA559" i="49"/>
  <c r="FY559" i="49"/>
  <c r="FK559" i="49"/>
  <c r="FH559" i="49"/>
  <c r="FF559" i="49"/>
  <c r="FB559" i="49"/>
  <c r="FA559" i="49"/>
  <c r="ER559" i="49"/>
  <c r="EK559" i="49"/>
  <c r="EI559" i="49"/>
  <c r="EG559" i="49"/>
  <c r="EE559" i="49"/>
  <c r="EB559" i="49"/>
  <c r="DV559" i="49"/>
  <c r="DQ559" i="49"/>
  <c r="DO559" i="49"/>
  <c r="DM559" i="49"/>
  <c r="DK559" i="49"/>
  <c r="DI559" i="49"/>
  <c r="DG559" i="49"/>
  <c r="DE559" i="49"/>
  <c r="CW559" i="49"/>
  <c r="CU559" i="49"/>
  <c r="BY559" i="49"/>
  <c r="BT559" i="49"/>
  <c r="BP559" i="49"/>
  <c r="BO559" i="49"/>
  <c r="BI559" i="49"/>
  <c r="BG559" i="49"/>
  <c r="BE559" i="49"/>
  <c r="BA559" i="49"/>
  <c r="AY559" i="49"/>
  <c r="AR559" i="49"/>
  <c r="AQ559" i="49"/>
  <c r="AP559" i="49"/>
  <c r="AO559" i="49"/>
  <c r="AN559" i="49"/>
  <c r="AM559" i="49"/>
  <c r="AK559" i="49"/>
  <c r="AJ559" i="49"/>
  <c r="AC559" i="49"/>
  <c r="AB559" i="49"/>
  <c r="AA559" i="49"/>
  <c r="X559" i="49"/>
  <c r="W559" i="49"/>
  <c r="V559" i="49"/>
  <c r="U559" i="49"/>
  <c r="T559" i="49"/>
  <c r="S559" i="49"/>
  <c r="R559" i="49"/>
  <c r="Q559" i="49"/>
  <c r="P559" i="49"/>
  <c r="O559" i="49"/>
  <c r="N559" i="49"/>
  <c r="M559" i="49"/>
  <c r="L559" i="49"/>
  <c r="K559" i="49"/>
  <c r="J559" i="49"/>
  <c r="I559" i="49"/>
  <c r="H559" i="49"/>
  <c r="G559" i="49"/>
  <c r="F559" i="49"/>
  <c r="E559" i="49"/>
  <c r="C559" i="49"/>
  <c r="B559" i="49"/>
  <c r="FQ559" i="49" s="1"/>
  <c r="GN558" i="49"/>
  <c r="GL558" i="49"/>
  <c r="GJ558" i="49"/>
  <c r="GH558" i="49"/>
  <c r="GC558" i="49"/>
  <c r="GA558" i="49"/>
  <c r="FY558" i="49"/>
  <c r="FK558" i="49"/>
  <c r="FH558" i="49"/>
  <c r="FF558" i="49"/>
  <c r="FB558" i="49"/>
  <c r="FA558" i="49"/>
  <c r="ER558" i="49"/>
  <c r="EK558" i="49"/>
  <c r="EI558" i="49"/>
  <c r="EG558" i="49"/>
  <c r="EE558" i="49"/>
  <c r="EB558" i="49"/>
  <c r="DV558" i="49"/>
  <c r="DQ558" i="49"/>
  <c r="DO558" i="49"/>
  <c r="DM558" i="49"/>
  <c r="DK558" i="49"/>
  <c r="DI558" i="49"/>
  <c r="DG558" i="49"/>
  <c r="DE558" i="49"/>
  <c r="CW558" i="49"/>
  <c r="CU558" i="49"/>
  <c r="BY558" i="49"/>
  <c r="BT558" i="49"/>
  <c r="BP558" i="49"/>
  <c r="BO558" i="49"/>
  <c r="BI558" i="49"/>
  <c r="BG558" i="49"/>
  <c r="BE558" i="49"/>
  <c r="BA558" i="49"/>
  <c r="AY558" i="49"/>
  <c r="AR558" i="49"/>
  <c r="AQ558" i="49"/>
  <c r="AP558" i="49"/>
  <c r="AO558" i="49"/>
  <c r="AN558" i="49"/>
  <c r="AM558" i="49"/>
  <c r="AK558" i="49"/>
  <c r="AJ558" i="49"/>
  <c r="AC558" i="49"/>
  <c r="AB558" i="49"/>
  <c r="AA558" i="49"/>
  <c r="X558" i="49"/>
  <c r="W558" i="49"/>
  <c r="V558" i="49"/>
  <c r="U558" i="49"/>
  <c r="T558" i="49"/>
  <c r="S558" i="49"/>
  <c r="R558" i="49"/>
  <c r="Q558" i="49"/>
  <c r="P558" i="49"/>
  <c r="O558" i="49"/>
  <c r="N558" i="49"/>
  <c r="M558" i="49"/>
  <c r="L558" i="49"/>
  <c r="K558" i="49"/>
  <c r="J558" i="49"/>
  <c r="I558" i="49"/>
  <c r="H558" i="49"/>
  <c r="G558" i="49"/>
  <c r="F558" i="49"/>
  <c r="E558" i="49"/>
  <c r="C558" i="49"/>
  <c r="B558" i="49"/>
  <c r="FQ558" i="49" s="1"/>
  <c r="GN557" i="49"/>
  <c r="GL557" i="49"/>
  <c r="GJ557" i="49"/>
  <c r="GH557" i="49"/>
  <c r="GC557" i="49"/>
  <c r="GA557" i="49"/>
  <c r="FY557" i="49"/>
  <c r="FK557" i="49"/>
  <c r="FH557" i="49"/>
  <c r="FF557" i="49"/>
  <c r="FB557" i="49"/>
  <c r="FA557" i="49"/>
  <c r="ER557" i="49"/>
  <c r="EK557" i="49"/>
  <c r="EI557" i="49"/>
  <c r="EG557" i="49"/>
  <c r="EE557" i="49"/>
  <c r="EB557" i="49"/>
  <c r="DV557" i="49"/>
  <c r="DQ557" i="49"/>
  <c r="DO557" i="49"/>
  <c r="DM557" i="49"/>
  <c r="DK557" i="49"/>
  <c r="DI557" i="49"/>
  <c r="DG557" i="49"/>
  <c r="DE557" i="49"/>
  <c r="CW557" i="49"/>
  <c r="CU557" i="49"/>
  <c r="BY557" i="49"/>
  <c r="BT557" i="49"/>
  <c r="BP557" i="49"/>
  <c r="BO557" i="49"/>
  <c r="BI557" i="49"/>
  <c r="BG557" i="49"/>
  <c r="BE557" i="49"/>
  <c r="BA557" i="49"/>
  <c r="AY557" i="49"/>
  <c r="AR557" i="49"/>
  <c r="AQ557" i="49"/>
  <c r="AP557" i="49"/>
  <c r="AO557" i="49"/>
  <c r="AN557" i="49"/>
  <c r="AM557" i="49"/>
  <c r="AK557" i="49"/>
  <c r="AJ557" i="49"/>
  <c r="AC557" i="49"/>
  <c r="AB557" i="49"/>
  <c r="AA557" i="49"/>
  <c r="X557" i="49"/>
  <c r="W557" i="49"/>
  <c r="V557" i="49"/>
  <c r="U557" i="49"/>
  <c r="T557" i="49"/>
  <c r="S557" i="49"/>
  <c r="R557" i="49"/>
  <c r="Q557" i="49"/>
  <c r="P557" i="49"/>
  <c r="O557" i="49"/>
  <c r="N557" i="49"/>
  <c r="M557" i="49"/>
  <c r="L557" i="49"/>
  <c r="K557" i="49"/>
  <c r="J557" i="49"/>
  <c r="I557" i="49"/>
  <c r="H557" i="49"/>
  <c r="G557" i="49"/>
  <c r="F557" i="49"/>
  <c r="E557" i="49"/>
  <c r="C557" i="49"/>
  <c r="B557" i="49"/>
  <c r="FQ557" i="49" s="1"/>
  <c r="GN556" i="49"/>
  <c r="GL556" i="49"/>
  <c r="GJ556" i="49"/>
  <c r="GH556" i="49"/>
  <c r="GC556" i="49"/>
  <c r="GA556" i="49"/>
  <c r="FY556" i="49"/>
  <c r="FK556" i="49"/>
  <c r="FH556" i="49"/>
  <c r="FF556" i="49"/>
  <c r="FB556" i="49"/>
  <c r="FA556" i="49"/>
  <c r="ER556" i="49"/>
  <c r="EK556" i="49"/>
  <c r="EI556" i="49"/>
  <c r="EG556" i="49"/>
  <c r="EE556" i="49"/>
  <c r="EB556" i="49"/>
  <c r="DV556" i="49"/>
  <c r="DQ556" i="49"/>
  <c r="DO556" i="49"/>
  <c r="DM556" i="49"/>
  <c r="DK556" i="49"/>
  <c r="DI556" i="49"/>
  <c r="DG556" i="49"/>
  <c r="DE556" i="49"/>
  <c r="CW556" i="49"/>
  <c r="CU556" i="49"/>
  <c r="BY556" i="49"/>
  <c r="BT556" i="49"/>
  <c r="BP556" i="49"/>
  <c r="BO556" i="49"/>
  <c r="BI556" i="49"/>
  <c r="BG556" i="49"/>
  <c r="BE556" i="49"/>
  <c r="BA556" i="49"/>
  <c r="AY556" i="49"/>
  <c r="AR556" i="49"/>
  <c r="AQ556" i="49"/>
  <c r="AP556" i="49"/>
  <c r="AO556" i="49"/>
  <c r="AN556" i="49"/>
  <c r="AM556" i="49"/>
  <c r="AK556" i="49"/>
  <c r="AJ556" i="49"/>
  <c r="AC556" i="49"/>
  <c r="AB556" i="49"/>
  <c r="AA556" i="49"/>
  <c r="X556" i="49"/>
  <c r="W556" i="49"/>
  <c r="V556" i="49"/>
  <c r="U556" i="49"/>
  <c r="T556" i="49"/>
  <c r="S556" i="49"/>
  <c r="R556" i="49"/>
  <c r="Q556" i="49"/>
  <c r="P556" i="49"/>
  <c r="O556" i="49"/>
  <c r="N556" i="49"/>
  <c r="M556" i="49"/>
  <c r="L556" i="49"/>
  <c r="K556" i="49"/>
  <c r="J556" i="49"/>
  <c r="I556" i="49"/>
  <c r="H556" i="49"/>
  <c r="G556" i="49"/>
  <c r="F556" i="49"/>
  <c r="E556" i="49"/>
  <c r="C556" i="49"/>
  <c r="B556" i="49"/>
  <c r="FQ556" i="49" s="1"/>
  <c r="GN555" i="49"/>
  <c r="GL555" i="49"/>
  <c r="GJ555" i="49"/>
  <c r="GH555" i="49"/>
  <c r="GC555" i="49"/>
  <c r="GA555" i="49"/>
  <c r="FY555" i="49"/>
  <c r="FK555" i="49"/>
  <c r="FH555" i="49"/>
  <c r="FF555" i="49"/>
  <c r="FB555" i="49"/>
  <c r="FA555" i="49"/>
  <c r="ER555" i="49"/>
  <c r="EK555" i="49"/>
  <c r="EI555" i="49"/>
  <c r="EG555" i="49"/>
  <c r="EE555" i="49"/>
  <c r="EB555" i="49"/>
  <c r="DV555" i="49"/>
  <c r="DQ555" i="49"/>
  <c r="DO555" i="49"/>
  <c r="DM555" i="49"/>
  <c r="DK555" i="49"/>
  <c r="DI555" i="49"/>
  <c r="DG555" i="49"/>
  <c r="DE555" i="49"/>
  <c r="CW555" i="49"/>
  <c r="CU555" i="49"/>
  <c r="BY555" i="49"/>
  <c r="BT555" i="49"/>
  <c r="BP555" i="49"/>
  <c r="BO555" i="49"/>
  <c r="BI555" i="49"/>
  <c r="BG555" i="49"/>
  <c r="BE555" i="49"/>
  <c r="BA555" i="49"/>
  <c r="AY555" i="49"/>
  <c r="AR555" i="49"/>
  <c r="AQ555" i="49"/>
  <c r="AP555" i="49"/>
  <c r="AO555" i="49"/>
  <c r="AN555" i="49"/>
  <c r="AM555" i="49"/>
  <c r="AK555" i="49"/>
  <c r="AJ555" i="49"/>
  <c r="AC555" i="49"/>
  <c r="AB555" i="49"/>
  <c r="AA555" i="49"/>
  <c r="X555" i="49"/>
  <c r="W555" i="49"/>
  <c r="V555" i="49"/>
  <c r="U555" i="49"/>
  <c r="T555" i="49"/>
  <c r="S555" i="49"/>
  <c r="R555" i="49"/>
  <c r="Q555" i="49"/>
  <c r="P555" i="49"/>
  <c r="O555" i="49"/>
  <c r="N555" i="49"/>
  <c r="M555" i="49"/>
  <c r="L555" i="49"/>
  <c r="K555" i="49"/>
  <c r="J555" i="49"/>
  <c r="I555" i="49"/>
  <c r="H555" i="49"/>
  <c r="G555" i="49"/>
  <c r="F555" i="49"/>
  <c r="E555" i="49"/>
  <c r="C555" i="49"/>
  <c r="B555" i="49"/>
  <c r="FQ555" i="49" s="1"/>
  <c r="GN554" i="49"/>
  <c r="GL554" i="49"/>
  <c r="GJ554" i="49"/>
  <c r="GH554" i="49"/>
  <c r="GC554" i="49"/>
  <c r="GA554" i="49"/>
  <c r="FY554" i="49"/>
  <c r="FK554" i="49"/>
  <c r="FH554" i="49"/>
  <c r="FF554" i="49"/>
  <c r="FB554" i="49"/>
  <c r="FA554" i="49"/>
  <c r="ER554" i="49"/>
  <c r="EK554" i="49"/>
  <c r="EI554" i="49"/>
  <c r="EG554" i="49"/>
  <c r="EE554" i="49"/>
  <c r="EB554" i="49"/>
  <c r="DV554" i="49"/>
  <c r="DQ554" i="49"/>
  <c r="DO554" i="49"/>
  <c r="DM554" i="49"/>
  <c r="DK554" i="49"/>
  <c r="DI554" i="49"/>
  <c r="DG554" i="49"/>
  <c r="DE554" i="49"/>
  <c r="CW554" i="49"/>
  <c r="CU554" i="49"/>
  <c r="BY554" i="49"/>
  <c r="BT554" i="49"/>
  <c r="BP554" i="49"/>
  <c r="BO554" i="49"/>
  <c r="BI554" i="49"/>
  <c r="BG554" i="49"/>
  <c r="BE554" i="49"/>
  <c r="BA554" i="49"/>
  <c r="AY554" i="49"/>
  <c r="AR554" i="49"/>
  <c r="AQ554" i="49"/>
  <c r="AP554" i="49"/>
  <c r="AO554" i="49"/>
  <c r="AN554" i="49"/>
  <c r="AM554" i="49"/>
  <c r="AK554" i="49"/>
  <c r="AJ554" i="49"/>
  <c r="AC554" i="49"/>
  <c r="AB554" i="49"/>
  <c r="AA554" i="49"/>
  <c r="X554" i="49"/>
  <c r="W554" i="49"/>
  <c r="V554" i="49"/>
  <c r="U554" i="49"/>
  <c r="T554" i="49"/>
  <c r="S554" i="49"/>
  <c r="R554" i="49"/>
  <c r="Q554" i="49"/>
  <c r="P554" i="49"/>
  <c r="O554" i="49"/>
  <c r="N554" i="49"/>
  <c r="M554" i="49"/>
  <c r="L554" i="49"/>
  <c r="K554" i="49"/>
  <c r="J554" i="49"/>
  <c r="I554" i="49"/>
  <c r="H554" i="49"/>
  <c r="G554" i="49"/>
  <c r="F554" i="49"/>
  <c r="E554" i="49"/>
  <c r="C554" i="49"/>
  <c r="B554" i="49"/>
  <c r="FQ554" i="49" s="1"/>
  <c r="GN553" i="49"/>
  <c r="GL553" i="49"/>
  <c r="GJ553" i="49"/>
  <c r="GH553" i="49"/>
  <c r="GC553" i="49"/>
  <c r="GA553" i="49"/>
  <c r="FY553" i="49"/>
  <c r="FK553" i="49"/>
  <c r="FH553" i="49"/>
  <c r="FF553" i="49"/>
  <c r="FB553" i="49"/>
  <c r="FA553" i="49"/>
  <c r="ER553" i="49"/>
  <c r="EK553" i="49"/>
  <c r="EI553" i="49"/>
  <c r="EG553" i="49"/>
  <c r="EE553" i="49"/>
  <c r="EB553" i="49"/>
  <c r="DV553" i="49"/>
  <c r="DQ553" i="49"/>
  <c r="DO553" i="49"/>
  <c r="DM553" i="49"/>
  <c r="DK553" i="49"/>
  <c r="DI553" i="49"/>
  <c r="DG553" i="49"/>
  <c r="DE553" i="49"/>
  <c r="CW553" i="49"/>
  <c r="CU553" i="49"/>
  <c r="BY553" i="49"/>
  <c r="BT553" i="49"/>
  <c r="BP553" i="49"/>
  <c r="BO553" i="49"/>
  <c r="BI553" i="49"/>
  <c r="BG553" i="49"/>
  <c r="BE553" i="49"/>
  <c r="BA553" i="49"/>
  <c r="AY553" i="49"/>
  <c r="AR553" i="49"/>
  <c r="AQ553" i="49"/>
  <c r="AP553" i="49"/>
  <c r="AO553" i="49"/>
  <c r="AN553" i="49"/>
  <c r="AM553" i="49"/>
  <c r="AK553" i="49"/>
  <c r="AJ553" i="49"/>
  <c r="AC553" i="49"/>
  <c r="AB553" i="49"/>
  <c r="AA553" i="49"/>
  <c r="X553" i="49"/>
  <c r="W553" i="49"/>
  <c r="V553" i="49"/>
  <c r="U553" i="49"/>
  <c r="T553" i="49"/>
  <c r="S553" i="49"/>
  <c r="R553" i="49"/>
  <c r="Q553" i="49"/>
  <c r="P553" i="49"/>
  <c r="O553" i="49"/>
  <c r="N553" i="49"/>
  <c r="M553" i="49"/>
  <c r="L553" i="49"/>
  <c r="K553" i="49"/>
  <c r="J553" i="49"/>
  <c r="I553" i="49"/>
  <c r="H553" i="49"/>
  <c r="G553" i="49"/>
  <c r="F553" i="49"/>
  <c r="E553" i="49"/>
  <c r="C553" i="49"/>
  <c r="B553" i="49"/>
  <c r="FQ553" i="49" s="1"/>
  <c r="GN552" i="49"/>
  <c r="GL552" i="49"/>
  <c r="GJ552" i="49"/>
  <c r="GH552" i="49"/>
  <c r="GC552" i="49"/>
  <c r="GA552" i="49"/>
  <c r="FY552" i="49"/>
  <c r="FK552" i="49"/>
  <c r="FH552" i="49"/>
  <c r="FF552" i="49"/>
  <c r="FB552" i="49"/>
  <c r="FA552" i="49"/>
  <c r="ER552" i="49"/>
  <c r="EK552" i="49"/>
  <c r="EI552" i="49"/>
  <c r="EG552" i="49"/>
  <c r="EE552" i="49"/>
  <c r="EB552" i="49"/>
  <c r="DV552" i="49"/>
  <c r="DQ552" i="49"/>
  <c r="DO552" i="49"/>
  <c r="DM552" i="49"/>
  <c r="DK552" i="49"/>
  <c r="DI552" i="49"/>
  <c r="DG552" i="49"/>
  <c r="DE552" i="49"/>
  <c r="CW552" i="49"/>
  <c r="CU552" i="49"/>
  <c r="BY552" i="49"/>
  <c r="BT552" i="49"/>
  <c r="BP552" i="49"/>
  <c r="BO552" i="49"/>
  <c r="BI552" i="49"/>
  <c r="BG552" i="49"/>
  <c r="BE552" i="49"/>
  <c r="BA552" i="49"/>
  <c r="AY552" i="49"/>
  <c r="AR552" i="49"/>
  <c r="AQ552" i="49"/>
  <c r="AP552" i="49"/>
  <c r="AO552" i="49"/>
  <c r="AN552" i="49"/>
  <c r="AM552" i="49"/>
  <c r="AK552" i="49"/>
  <c r="AJ552" i="49"/>
  <c r="AC552" i="49"/>
  <c r="AB552" i="49"/>
  <c r="AA552" i="49"/>
  <c r="X552" i="49"/>
  <c r="W552" i="49"/>
  <c r="V552" i="49"/>
  <c r="U552" i="49"/>
  <c r="T552" i="49"/>
  <c r="S552" i="49"/>
  <c r="R552" i="49"/>
  <c r="Q552" i="49"/>
  <c r="P552" i="49"/>
  <c r="O552" i="49"/>
  <c r="N552" i="49"/>
  <c r="M552" i="49"/>
  <c r="L552" i="49"/>
  <c r="K552" i="49"/>
  <c r="J552" i="49"/>
  <c r="I552" i="49"/>
  <c r="H552" i="49"/>
  <c r="G552" i="49"/>
  <c r="F552" i="49"/>
  <c r="E552" i="49"/>
  <c r="C552" i="49"/>
  <c r="B552" i="49"/>
  <c r="FQ552" i="49" s="1"/>
  <c r="GN551" i="49"/>
  <c r="GL551" i="49"/>
  <c r="GJ551" i="49"/>
  <c r="GH551" i="49"/>
  <c r="GC551" i="49"/>
  <c r="GA551" i="49"/>
  <c r="FY551" i="49"/>
  <c r="FK551" i="49"/>
  <c r="FH551" i="49"/>
  <c r="FF551" i="49"/>
  <c r="FB551" i="49"/>
  <c r="FA551" i="49"/>
  <c r="ER551" i="49"/>
  <c r="EK551" i="49"/>
  <c r="EI551" i="49"/>
  <c r="EG551" i="49"/>
  <c r="EE551" i="49"/>
  <c r="EB551" i="49"/>
  <c r="DV551" i="49"/>
  <c r="DQ551" i="49"/>
  <c r="DO551" i="49"/>
  <c r="DM551" i="49"/>
  <c r="DK551" i="49"/>
  <c r="DI551" i="49"/>
  <c r="DG551" i="49"/>
  <c r="DE551" i="49"/>
  <c r="CW551" i="49"/>
  <c r="CU551" i="49"/>
  <c r="BY551" i="49"/>
  <c r="BT551" i="49"/>
  <c r="BP551" i="49"/>
  <c r="BO551" i="49"/>
  <c r="BI551" i="49"/>
  <c r="BG551" i="49"/>
  <c r="BE551" i="49"/>
  <c r="BA551" i="49"/>
  <c r="AY551" i="49"/>
  <c r="AR551" i="49"/>
  <c r="AQ551" i="49"/>
  <c r="AP551" i="49"/>
  <c r="AO551" i="49"/>
  <c r="AN551" i="49"/>
  <c r="AM551" i="49"/>
  <c r="AK551" i="49"/>
  <c r="AJ551" i="49"/>
  <c r="AC551" i="49"/>
  <c r="AB551" i="49"/>
  <c r="AA551" i="49"/>
  <c r="X551" i="49"/>
  <c r="W551" i="49"/>
  <c r="V551" i="49"/>
  <c r="U551" i="49"/>
  <c r="T551" i="49"/>
  <c r="S551" i="49"/>
  <c r="R551" i="49"/>
  <c r="Q551" i="49"/>
  <c r="P551" i="49"/>
  <c r="O551" i="49"/>
  <c r="N551" i="49"/>
  <c r="M551" i="49"/>
  <c r="L551" i="49"/>
  <c r="K551" i="49"/>
  <c r="J551" i="49"/>
  <c r="I551" i="49"/>
  <c r="H551" i="49"/>
  <c r="G551" i="49"/>
  <c r="F551" i="49"/>
  <c r="E551" i="49"/>
  <c r="C551" i="49"/>
  <c r="B551" i="49"/>
  <c r="FQ551" i="49" s="1"/>
  <c r="GN550" i="49"/>
  <c r="GL550" i="49"/>
  <c r="GJ550" i="49"/>
  <c r="GH550" i="49"/>
  <c r="GC550" i="49"/>
  <c r="GA550" i="49"/>
  <c r="FY550" i="49"/>
  <c r="FK550" i="49"/>
  <c r="FH550" i="49"/>
  <c r="FF550" i="49"/>
  <c r="FB550" i="49"/>
  <c r="FA550" i="49"/>
  <c r="ER550" i="49"/>
  <c r="EK550" i="49"/>
  <c r="EI550" i="49"/>
  <c r="EG550" i="49"/>
  <c r="EE550" i="49"/>
  <c r="EB550" i="49"/>
  <c r="DV550" i="49"/>
  <c r="DQ550" i="49"/>
  <c r="DO550" i="49"/>
  <c r="DM550" i="49"/>
  <c r="DK550" i="49"/>
  <c r="DI550" i="49"/>
  <c r="DG550" i="49"/>
  <c r="DE550" i="49"/>
  <c r="CW550" i="49"/>
  <c r="CU550" i="49"/>
  <c r="BY550" i="49"/>
  <c r="BT550" i="49"/>
  <c r="BP550" i="49"/>
  <c r="BO550" i="49"/>
  <c r="BI550" i="49"/>
  <c r="BG550" i="49"/>
  <c r="BE550" i="49"/>
  <c r="BA550" i="49"/>
  <c r="AY550" i="49"/>
  <c r="AR550" i="49"/>
  <c r="AQ550" i="49"/>
  <c r="AP550" i="49"/>
  <c r="AO550" i="49"/>
  <c r="AN550" i="49"/>
  <c r="AM550" i="49"/>
  <c r="AK550" i="49"/>
  <c r="AJ550" i="49"/>
  <c r="AC550" i="49"/>
  <c r="AB550" i="49"/>
  <c r="AA550" i="49"/>
  <c r="X550" i="49"/>
  <c r="W550" i="49"/>
  <c r="V550" i="49"/>
  <c r="U550" i="49"/>
  <c r="T550" i="49"/>
  <c r="S550" i="49"/>
  <c r="R550" i="49"/>
  <c r="Q550" i="49"/>
  <c r="P550" i="49"/>
  <c r="O550" i="49"/>
  <c r="N550" i="49"/>
  <c r="M550" i="49"/>
  <c r="L550" i="49"/>
  <c r="K550" i="49"/>
  <c r="J550" i="49"/>
  <c r="I550" i="49"/>
  <c r="H550" i="49"/>
  <c r="G550" i="49"/>
  <c r="F550" i="49"/>
  <c r="E550" i="49"/>
  <c r="C550" i="49"/>
  <c r="B550" i="49"/>
  <c r="FQ550" i="49" s="1"/>
  <c r="GN549" i="49"/>
  <c r="GL549" i="49"/>
  <c r="GJ549" i="49"/>
  <c r="GH549" i="49"/>
  <c r="GC549" i="49"/>
  <c r="GA549" i="49"/>
  <c r="FY549" i="49"/>
  <c r="FK549" i="49"/>
  <c r="FH549" i="49"/>
  <c r="FF549" i="49"/>
  <c r="FB549" i="49"/>
  <c r="FA549" i="49"/>
  <c r="ER549" i="49"/>
  <c r="EK549" i="49"/>
  <c r="EI549" i="49"/>
  <c r="EG549" i="49"/>
  <c r="EE549" i="49"/>
  <c r="EB549" i="49"/>
  <c r="DV549" i="49"/>
  <c r="DQ549" i="49"/>
  <c r="DO549" i="49"/>
  <c r="DM549" i="49"/>
  <c r="DK549" i="49"/>
  <c r="DI549" i="49"/>
  <c r="DG549" i="49"/>
  <c r="DE549" i="49"/>
  <c r="CW549" i="49"/>
  <c r="CU549" i="49"/>
  <c r="BY549" i="49"/>
  <c r="BT549" i="49"/>
  <c r="BP549" i="49"/>
  <c r="BO549" i="49"/>
  <c r="BI549" i="49"/>
  <c r="BG549" i="49"/>
  <c r="BE549" i="49"/>
  <c r="BA549" i="49"/>
  <c r="AY549" i="49"/>
  <c r="AR549" i="49"/>
  <c r="AQ549" i="49"/>
  <c r="AP549" i="49"/>
  <c r="AO549" i="49"/>
  <c r="AN549" i="49"/>
  <c r="AM549" i="49"/>
  <c r="AK549" i="49"/>
  <c r="AJ549" i="49"/>
  <c r="AC549" i="49"/>
  <c r="AB549" i="49"/>
  <c r="AA549" i="49"/>
  <c r="X549" i="49"/>
  <c r="W549" i="49"/>
  <c r="V549" i="49"/>
  <c r="U549" i="49"/>
  <c r="T549" i="49"/>
  <c r="S549" i="49"/>
  <c r="R549" i="49"/>
  <c r="Q549" i="49"/>
  <c r="P549" i="49"/>
  <c r="O549" i="49"/>
  <c r="N549" i="49"/>
  <c r="M549" i="49"/>
  <c r="L549" i="49"/>
  <c r="K549" i="49"/>
  <c r="J549" i="49"/>
  <c r="I549" i="49"/>
  <c r="H549" i="49"/>
  <c r="G549" i="49"/>
  <c r="F549" i="49"/>
  <c r="E549" i="49"/>
  <c r="C549" i="49"/>
  <c r="B549" i="49"/>
  <c r="FQ549" i="49" s="1"/>
  <c r="GN548" i="49"/>
  <c r="GL548" i="49"/>
  <c r="GJ548" i="49"/>
  <c r="GH548" i="49"/>
  <c r="GC548" i="49"/>
  <c r="GA548" i="49"/>
  <c r="FY548" i="49"/>
  <c r="FK548" i="49"/>
  <c r="FH548" i="49"/>
  <c r="FF548" i="49"/>
  <c r="FB548" i="49"/>
  <c r="FA548" i="49"/>
  <c r="ER548" i="49"/>
  <c r="EK548" i="49"/>
  <c r="EI548" i="49"/>
  <c r="EG548" i="49"/>
  <c r="EE548" i="49"/>
  <c r="EB548" i="49"/>
  <c r="DV548" i="49"/>
  <c r="DQ548" i="49"/>
  <c r="DO548" i="49"/>
  <c r="DM548" i="49"/>
  <c r="DK548" i="49"/>
  <c r="DI548" i="49"/>
  <c r="DG548" i="49"/>
  <c r="DE548" i="49"/>
  <c r="CW548" i="49"/>
  <c r="CU548" i="49"/>
  <c r="BY548" i="49"/>
  <c r="BT548" i="49"/>
  <c r="BP548" i="49"/>
  <c r="BO548" i="49"/>
  <c r="BI548" i="49"/>
  <c r="BG548" i="49"/>
  <c r="BE548" i="49"/>
  <c r="BA548" i="49"/>
  <c r="AY548" i="49"/>
  <c r="AR548" i="49"/>
  <c r="AQ548" i="49"/>
  <c r="AP548" i="49"/>
  <c r="AO548" i="49"/>
  <c r="AN548" i="49"/>
  <c r="AM548" i="49"/>
  <c r="AK548" i="49"/>
  <c r="AJ548" i="49"/>
  <c r="AC548" i="49"/>
  <c r="AB548" i="49"/>
  <c r="AA548" i="49"/>
  <c r="X548" i="49"/>
  <c r="W548" i="49"/>
  <c r="V548" i="49"/>
  <c r="U548" i="49"/>
  <c r="T548" i="49"/>
  <c r="S548" i="49"/>
  <c r="R548" i="49"/>
  <c r="Q548" i="49"/>
  <c r="P548" i="49"/>
  <c r="O548" i="49"/>
  <c r="N548" i="49"/>
  <c r="M548" i="49"/>
  <c r="L548" i="49"/>
  <c r="K548" i="49"/>
  <c r="J548" i="49"/>
  <c r="I548" i="49"/>
  <c r="H548" i="49"/>
  <c r="G548" i="49"/>
  <c r="F548" i="49"/>
  <c r="E548" i="49"/>
  <c r="C548" i="49"/>
  <c r="B548" i="49"/>
  <c r="FQ548" i="49" s="1"/>
  <c r="GN547" i="49"/>
  <c r="GL547" i="49"/>
  <c r="GJ547" i="49"/>
  <c r="GH547" i="49"/>
  <c r="GC547" i="49"/>
  <c r="GA547" i="49"/>
  <c r="FY547" i="49"/>
  <c r="FK547" i="49"/>
  <c r="FH547" i="49"/>
  <c r="FF547" i="49"/>
  <c r="FB547" i="49"/>
  <c r="FA547" i="49"/>
  <c r="ER547" i="49"/>
  <c r="EK547" i="49"/>
  <c r="EI547" i="49"/>
  <c r="EG547" i="49"/>
  <c r="EE547" i="49"/>
  <c r="EB547" i="49"/>
  <c r="DV547" i="49"/>
  <c r="DQ547" i="49"/>
  <c r="DO547" i="49"/>
  <c r="DM547" i="49"/>
  <c r="DK547" i="49"/>
  <c r="DI547" i="49"/>
  <c r="DG547" i="49"/>
  <c r="DE547" i="49"/>
  <c r="CW547" i="49"/>
  <c r="CU547" i="49"/>
  <c r="BY547" i="49"/>
  <c r="BT547" i="49"/>
  <c r="BP547" i="49"/>
  <c r="BO547" i="49"/>
  <c r="BI547" i="49"/>
  <c r="BG547" i="49"/>
  <c r="BE547" i="49"/>
  <c r="BA547" i="49"/>
  <c r="AY547" i="49"/>
  <c r="AR547" i="49"/>
  <c r="AQ547" i="49"/>
  <c r="AP547" i="49"/>
  <c r="AO547" i="49"/>
  <c r="AN547" i="49"/>
  <c r="AM547" i="49"/>
  <c r="AK547" i="49"/>
  <c r="AJ547" i="49"/>
  <c r="AC547" i="49"/>
  <c r="AB547" i="49"/>
  <c r="AA547" i="49"/>
  <c r="X547" i="49"/>
  <c r="W547" i="49"/>
  <c r="V547" i="49"/>
  <c r="U547" i="49"/>
  <c r="T547" i="49"/>
  <c r="S547" i="49"/>
  <c r="R547" i="49"/>
  <c r="Q547" i="49"/>
  <c r="P547" i="49"/>
  <c r="O547" i="49"/>
  <c r="N547" i="49"/>
  <c r="M547" i="49"/>
  <c r="L547" i="49"/>
  <c r="K547" i="49"/>
  <c r="J547" i="49"/>
  <c r="I547" i="49"/>
  <c r="H547" i="49"/>
  <c r="G547" i="49"/>
  <c r="F547" i="49"/>
  <c r="E547" i="49"/>
  <c r="C547" i="49"/>
  <c r="B547" i="49"/>
  <c r="FQ547" i="49" s="1"/>
  <c r="GN546" i="49"/>
  <c r="GL546" i="49"/>
  <c r="GJ546" i="49"/>
  <c r="GH546" i="49"/>
  <c r="GC546" i="49"/>
  <c r="GA546" i="49"/>
  <c r="FY546" i="49"/>
  <c r="FK546" i="49"/>
  <c r="FH546" i="49"/>
  <c r="FF546" i="49"/>
  <c r="FB546" i="49"/>
  <c r="FA546" i="49"/>
  <c r="ER546" i="49"/>
  <c r="EK546" i="49"/>
  <c r="EI546" i="49"/>
  <c r="EG546" i="49"/>
  <c r="EE546" i="49"/>
  <c r="EB546" i="49"/>
  <c r="DV546" i="49"/>
  <c r="DQ546" i="49"/>
  <c r="DO546" i="49"/>
  <c r="DM546" i="49"/>
  <c r="DK546" i="49"/>
  <c r="DI546" i="49"/>
  <c r="DG546" i="49"/>
  <c r="DE546" i="49"/>
  <c r="CW546" i="49"/>
  <c r="CU546" i="49"/>
  <c r="BY546" i="49"/>
  <c r="BT546" i="49"/>
  <c r="BP546" i="49"/>
  <c r="BO546" i="49"/>
  <c r="BI546" i="49"/>
  <c r="BG546" i="49"/>
  <c r="BE546" i="49"/>
  <c r="BA546" i="49"/>
  <c r="AY546" i="49"/>
  <c r="AR546" i="49"/>
  <c r="AQ546" i="49"/>
  <c r="AP546" i="49"/>
  <c r="AO546" i="49"/>
  <c r="AN546" i="49"/>
  <c r="AM546" i="49"/>
  <c r="AK546" i="49"/>
  <c r="AJ546" i="49"/>
  <c r="AC546" i="49"/>
  <c r="AB546" i="49"/>
  <c r="AA546" i="49"/>
  <c r="X546" i="49"/>
  <c r="W546" i="49"/>
  <c r="V546" i="49"/>
  <c r="U546" i="49"/>
  <c r="T546" i="49"/>
  <c r="S546" i="49"/>
  <c r="R546" i="49"/>
  <c r="Q546" i="49"/>
  <c r="P546" i="49"/>
  <c r="O546" i="49"/>
  <c r="N546" i="49"/>
  <c r="M546" i="49"/>
  <c r="L546" i="49"/>
  <c r="K546" i="49"/>
  <c r="J546" i="49"/>
  <c r="I546" i="49"/>
  <c r="H546" i="49"/>
  <c r="G546" i="49"/>
  <c r="F546" i="49"/>
  <c r="E546" i="49"/>
  <c r="C546" i="49"/>
  <c r="B546" i="49"/>
  <c r="FQ546" i="49" s="1"/>
  <c r="GN545" i="49"/>
  <c r="GL545" i="49"/>
  <c r="GJ545" i="49"/>
  <c r="GH545" i="49"/>
  <c r="GC545" i="49"/>
  <c r="GA545" i="49"/>
  <c r="FY545" i="49"/>
  <c r="FK545" i="49"/>
  <c r="FH545" i="49"/>
  <c r="FF545" i="49"/>
  <c r="FB545" i="49"/>
  <c r="FA545" i="49"/>
  <c r="ER545" i="49"/>
  <c r="EK545" i="49"/>
  <c r="EI545" i="49"/>
  <c r="EG545" i="49"/>
  <c r="EE545" i="49"/>
  <c r="EB545" i="49"/>
  <c r="DV545" i="49"/>
  <c r="DQ545" i="49"/>
  <c r="DO545" i="49"/>
  <c r="DM545" i="49"/>
  <c r="DK545" i="49"/>
  <c r="DI545" i="49"/>
  <c r="DG545" i="49"/>
  <c r="DE545" i="49"/>
  <c r="CW545" i="49"/>
  <c r="CU545" i="49"/>
  <c r="BY545" i="49"/>
  <c r="BT545" i="49"/>
  <c r="BP545" i="49"/>
  <c r="BO545" i="49"/>
  <c r="BI545" i="49"/>
  <c r="BG545" i="49"/>
  <c r="BE545" i="49"/>
  <c r="BA545" i="49"/>
  <c r="AY545" i="49"/>
  <c r="AR545" i="49"/>
  <c r="AQ545" i="49"/>
  <c r="AP545" i="49"/>
  <c r="AO545" i="49"/>
  <c r="AN545" i="49"/>
  <c r="AM545" i="49"/>
  <c r="AK545" i="49"/>
  <c r="AJ545" i="49"/>
  <c r="AC545" i="49"/>
  <c r="AB545" i="49"/>
  <c r="AA545" i="49"/>
  <c r="X545" i="49"/>
  <c r="W545" i="49"/>
  <c r="V545" i="49"/>
  <c r="U545" i="49"/>
  <c r="T545" i="49"/>
  <c r="S545" i="49"/>
  <c r="R545" i="49"/>
  <c r="Q545" i="49"/>
  <c r="P545" i="49"/>
  <c r="O545" i="49"/>
  <c r="N545" i="49"/>
  <c r="M545" i="49"/>
  <c r="L545" i="49"/>
  <c r="K545" i="49"/>
  <c r="J545" i="49"/>
  <c r="I545" i="49"/>
  <c r="H545" i="49"/>
  <c r="G545" i="49"/>
  <c r="F545" i="49"/>
  <c r="E545" i="49"/>
  <c r="C545" i="49"/>
  <c r="B545" i="49"/>
  <c r="FQ545" i="49" s="1"/>
  <c r="GN544" i="49"/>
  <c r="GL544" i="49"/>
  <c r="GJ544" i="49"/>
  <c r="GH544" i="49"/>
  <c r="GC544" i="49"/>
  <c r="GA544" i="49"/>
  <c r="FY544" i="49"/>
  <c r="FK544" i="49"/>
  <c r="FH544" i="49"/>
  <c r="FF544" i="49"/>
  <c r="FB544" i="49"/>
  <c r="FA544" i="49"/>
  <c r="ER544" i="49"/>
  <c r="EK544" i="49"/>
  <c r="EI544" i="49"/>
  <c r="EG544" i="49"/>
  <c r="EE544" i="49"/>
  <c r="EB544" i="49"/>
  <c r="DV544" i="49"/>
  <c r="DQ544" i="49"/>
  <c r="DO544" i="49"/>
  <c r="DM544" i="49"/>
  <c r="DK544" i="49"/>
  <c r="DI544" i="49"/>
  <c r="DG544" i="49"/>
  <c r="DE544" i="49"/>
  <c r="CW544" i="49"/>
  <c r="CU544" i="49"/>
  <c r="BY544" i="49"/>
  <c r="BT544" i="49"/>
  <c r="BP544" i="49"/>
  <c r="BO544" i="49"/>
  <c r="BI544" i="49"/>
  <c r="BG544" i="49"/>
  <c r="BE544" i="49"/>
  <c r="BA544" i="49"/>
  <c r="AY544" i="49"/>
  <c r="AR544" i="49"/>
  <c r="AQ544" i="49"/>
  <c r="AP544" i="49"/>
  <c r="AO544" i="49"/>
  <c r="AN544" i="49"/>
  <c r="AM544" i="49"/>
  <c r="AK544" i="49"/>
  <c r="AJ544" i="49"/>
  <c r="AC544" i="49"/>
  <c r="AB544" i="49"/>
  <c r="AA544" i="49"/>
  <c r="X544" i="49"/>
  <c r="W544" i="49"/>
  <c r="V544" i="49"/>
  <c r="U544" i="49"/>
  <c r="T544" i="49"/>
  <c r="S544" i="49"/>
  <c r="R544" i="49"/>
  <c r="Q544" i="49"/>
  <c r="P544" i="49"/>
  <c r="O544" i="49"/>
  <c r="N544" i="49"/>
  <c r="M544" i="49"/>
  <c r="L544" i="49"/>
  <c r="K544" i="49"/>
  <c r="J544" i="49"/>
  <c r="I544" i="49"/>
  <c r="H544" i="49"/>
  <c r="G544" i="49"/>
  <c r="F544" i="49"/>
  <c r="E544" i="49"/>
  <c r="C544" i="49"/>
  <c r="B544" i="49"/>
  <c r="FQ544" i="49" s="1"/>
  <c r="GN543" i="49"/>
  <c r="GL543" i="49"/>
  <c r="GJ543" i="49"/>
  <c r="GH543" i="49"/>
  <c r="GC543" i="49"/>
  <c r="GA543" i="49"/>
  <c r="FY543" i="49"/>
  <c r="FK543" i="49"/>
  <c r="FH543" i="49"/>
  <c r="FF543" i="49"/>
  <c r="FB543" i="49"/>
  <c r="FA543" i="49"/>
  <c r="ER543" i="49"/>
  <c r="EK543" i="49"/>
  <c r="EI543" i="49"/>
  <c r="EG543" i="49"/>
  <c r="EE543" i="49"/>
  <c r="EB543" i="49"/>
  <c r="DV543" i="49"/>
  <c r="DQ543" i="49"/>
  <c r="DO543" i="49"/>
  <c r="DM543" i="49"/>
  <c r="DK543" i="49"/>
  <c r="DI543" i="49"/>
  <c r="DG543" i="49"/>
  <c r="DE543" i="49"/>
  <c r="CW543" i="49"/>
  <c r="CU543" i="49"/>
  <c r="BY543" i="49"/>
  <c r="BT543" i="49"/>
  <c r="BP543" i="49"/>
  <c r="BO543" i="49"/>
  <c r="BI543" i="49"/>
  <c r="BG543" i="49"/>
  <c r="BE543" i="49"/>
  <c r="BA543" i="49"/>
  <c r="AY543" i="49"/>
  <c r="AR543" i="49"/>
  <c r="AQ543" i="49"/>
  <c r="AP543" i="49"/>
  <c r="AO543" i="49"/>
  <c r="AN543" i="49"/>
  <c r="AM543" i="49"/>
  <c r="AK543" i="49"/>
  <c r="AJ543" i="49"/>
  <c r="AC543" i="49"/>
  <c r="AB543" i="49"/>
  <c r="AA543" i="49"/>
  <c r="X543" i="49"/>
  <c r="W543" i="49"/>
  <c r="V543" i="49"/>
  <c r="U543" i="49"/>
  <c r="T543" i="49"/>
  <c r="S543" i="49"/>
  <c r="R543" i="49"/>
  <c r="Q543" i="49"/>
  <c r="P543" i="49"/>
  <c r="O543" i="49"/>
  <c r="N543" i="49"/>
  <c r="M543" i="49"/>
  <c r="L543" i="49"/>
  <c r="K543" i="49"/>
  <c r="J543" i="49"/>
  <c r="I543" i="49"/>
  <c r="H543" i="49"/>
  <c r="G543" i="49"/>
  <c r="F543" i="49"/>
  <c r="E543" i="49"/>
  <c r="C543" i="49"/>
  <c r="B543" i="49"/>
  <c r="FQ543" i="49" s="1"/>
  <c r="GN542" i="49"/>
  <c r="GL542" i="49"/>
  <c r="GJ542" i="49"/>
  <c r="GH542" i="49"/>
  <c r="GC542" i="49"/>
  <c r="GA542" i="49"/>
  <c r="FY542" i="49"/>
  <c r="FK542" i="49"/>
  <c r="FH542" i="49"/>
  <c r="FF542" i="49"/>
  <c r="FB542" i="49"/>
  <c r="FA542" i="49"/>
  <c r="ER542" i="49"/>
  <c r="EK542" i="49"/>
  <c r="EI542" i="49"/>
  <c r="EG542" i="49"/>
  <c r="EE542" i="49"/>
  <c r="EB542" i="49"/>
  <c r="DV542" i="49"/>
  <c r="DQ542" i="49"/>
  <c r="DO542" i="49"/>
  <c r="DM542" i="49"/>
  <c r="DK542" i="49"/>
  <c r="DI542" i="49"/>
  <c r="DG542" i="49"/>
  <c r="DE542" i="49"/>
  <c r="CW542" i="49"/>
  <c r="CU542" i="49"/>
  <c r="BY542" i="49"/>
  <c r="BT542" i="49"/>
  <c r="BP542" i="49"/>
  <c r="BO542" i="49"/>
  <c r="BI542" i="49"/>
  <c r="BG542" i="49"/>
  <c r="BE542" i="49"/>
  <c r="BA542" i="49"/>
  <c r="AY542" i="49"/>
  <c r="AR542" i="49"/>
  <c r="AQ542" i="49"/>
  <c r="AP542" i="49"/>
  <c r="AO542" i="49"/>
  <c r="AN542" i="49"/>
  <c r="AM542" i="49"/>
  <c r="AK542" i="49"/>
  <c r="AJ542" i="49"/>
  <c r="AC542" i="49"/>
  <c r="AB542" i="49"/>
  <c r="AA542" i="49"/>
  <c r="X542" i="49"/>
  <c r="W542" i="49"/>
  <c r="V542" i="49"/>
  <c r="U542" i="49"/>
  <c r="T542" i="49"/>
  <c r="S542" i="49"/>
  <c r="R542" i="49"/>
  <c r="Q542" i="49"/>
  <c r="P542" i="49"/>
  <c r="O542" i="49"/>
  <c r="N542" i="49"/>
  <c r="M542" i="49"/>
  <c r="L542" i="49"/>
  <c r="K542" i="49"/>
  <c r="J542" i="49"/>
  <c r="I542" i="49"/>
  <c r="H542" i="49"/>
  <c r="G542" i="49"/>
  <c r="F542" i="49"/>
  <c r="E542" i="49"/>
  <c r="C542" i="49"/>
  <c r="B542" i="49"/>
  <c r="FQ542" i="49" s="1"/>
  <c r="GN541" i="49"/>
  <c r="GL541" i="49"/>
  <c r="GJ541" i="49"/>
  <c r="GH541" i="49"/>
  <c r="GC541" i="49"/>
  <c r="GA541" i="49"/>
  <c r="FY541" i="49"/>
  <c r="FK541" i="49"/>
  <c r="FH541" i="49"/>
  <c r="FF541" i="49"/>
  <c r="FB541" i="49"/>
  <c r="FA541" i="49"/>
  <c r="ER541" i="49"/>
  <c r="EK541" i="49"/>
  <c r="EI541" i="49"/>
  <c r="EG541" i="49"/>
  <c r="EE541" i="49"/>
  <c r="EB541" i="49"/>
  <c r="DV541" i="49"/>
  <c r="DQ541" i="49"/>
  <c r="DO541" i="49"/>
  <c r="DM541" i="49"/>
  <c r="DK541" i="49"/>
  <c r="DI541" i="49"/>
  <c r="DG541" i="49"/>
  <c r="DE541" i="49"/>
  <c r="CW541" i="49"/>
  <c r="CU541" i="49"/>
  <c r="BY541" i="49"/>
  <c r="BT541" i="49"/>
  <c r="BP541" i="49"/>
  <c r="BO541" i="49"/>
  <c r="BI541" i="49"/>
  <c r="BG541" i="49"/>
  <c r="BE541" i="49"/>
  <c r="BA541" i="49"/>
  <c r="AY541" i="49"/>
  <c r="AR541" i="49"/>
  <c r="AQ541" i="49"/>
  <c r="AP541" i="49"/>
  <c r="AO541" i="49"/>
  <c r="AN541" i="49"/>
  <c r="AM541" i="49"/>
  <c r="AK541" i="49"/>
  <c r="AJ541" i="49"/>
  <c r="AC541" i="49"/>
  <c r="AB541" i="49"/>
  <c r="AA541" i="49"/>
  <c r="X541" i="49"/>
  <c r="W541" i="49"/>
  <c r="V541" i="49"/>
  <c r="U541" i="49"/>
  <c r="T541" i="49"/>
  <c r="S541" i="49"/>
  <c r="R541" i="49"/>
  <c r="Q541" i="49"/>
  <c r="P541" i="49"/>
  <c r="O541" i="49"/>
  <c r="N541" i="49"/>
  <c r="M541" i="49"/>
  <c r="L541" i="49"/>
  <c r="K541" i="49"/>
  <c r="J541" i="49"/>
  <c r="I541" i="49"/>
  <c r="H541" i="49"/>
  <c r="G541" i="49"/>
  <c r="F541" i="49"/>
  <c r="E541" i="49"/>
  <c r="C541" i="49"/>
  <c r="B541" i="49"/>
  <c r="FQ541" i="49" s="1"/>
  <c r="GN540" i="49"/>
  <c r="GL540" i="49"/>
  <c r="GJ540" i="49"/>
  <c r="GH540" i="49"/>
  <c r="GC540" i="49"/>
  <c r="GA540" i="49"/>
  <c r="FY540" i="49"/>
  <c r="FK540" i="49"/>
  <c r="FH540" i="49"/>
  <c r="FF540" i="49"/>
  <c r="FB540" i="49"/>
  <c r="FA540" i="49"/>
  <c r="ER540" i="49"/>
  <c r="EK540" i="49"/>
  <c r="EI540" i="49"/>
  <c r="EG540" i="49"/>
  <c r="EE540" i="49"/>
  <c r="EB540" i="49"/>
  <c r="DV540" i="49"/>
  <c r="DQ540" i="49"/>
  <c r="DO540" i="49"/>
  <c r="DM540" i="49"/>
  <c r="DK540" i="49"/>
  <c r="DI540" i="49"/>
  <c r="DG540" i="49"/>
  <c r="DE540" i="49"/>
  <c r="CW540" i="49"/>
  <c r="CU540" i="49"/>
  <c r="BY540" i="49"/>
  <c r="BT540" i="49"/>
  <c r="BP540" i="49"/>
  <c r="BO540" i="49"/>
  <c r="BI540" i="49"/>
  <c r="BG540" i="49"/>
  <c r="BE540" i="49"/>
  <c r="BA540" i="49"/>
  <c r="AY540" i="49"/>
  <c r="AR540" i="49"/>
  <c r="AQ540" i="49"/>
  <c r="AP540" i="49"/>
  <c r="AO540" i="49"/>
  <c r="AN540" i="49"/>
  <c r="AM540" i="49"/>
  <c r="AK540" i="49"/>
  <c r="AJ540" i="49"/>
  <c r="AC540" i="49"/>
  <c r="AB540" i="49"/>
  <c r="AA540" i="49"/>
  <c r="X540" i="49"/>
  <c r="W540" i="49"/>
  <c r="V540" i="49"/>
  <c r="U540" i="49"/>
  <c r="T540" i="49"/>
  <c r="S540" i="49"/>
  <c r="R540" i="49"/>
  <c r="Q540" i="49"/>
  <c r="P540" i="49"/>
  <c r="O540" i="49"/>
  <c r="N540" i="49"/>
  <c r="M540" i="49"/>
  <c r="L540" i="49"/>
  <c r="K540" i="49"/>
  <c r="J540" i="49"/>
  <c r="I540" i="49"/>
  <c r="H540" i="49"/>
  <c r="G540" i="49"/>
  <c r="F540" i="49"/>
  <c r="E540" i="49"/>
  <c r="C540" i="49"/>
  <c r="B540" i="49"/>
  <c r="FQ540" i="49" s="1"/>
  <c r="GN539" i="49"/>
  <c r="GL539" i="49"/>
  <c r="GJ539" i="49"/>
  <c r="GH539" i="49"/>
  <c r="GC539" i="49"/>
  <c r="GA539" i="49"/>
  <c r="FY539" i="49"/>
  <c r="FK539" i="49"/>
  <c r="FH539" i="49"/>
  <c r="FF539" i="49"/>
  <c r="FB539" i="49"/>
  <c r="FA539" i="49"/>
  <c r="ER539" i="49"/>
  <c r="EK539" i="49"/>
  <c r="EI539" i="49"/>
  <c r="EG539" i="49"/>
  <c r="EE539" i="49"/>
  <c r="EB539" i="49"/>
  <c r="DV539" i="49"/>
  <c r="DQ539" i="49"/>
  <c r="DO539" i="49"/>
  <c r="DM539" i="49"/>
  <c r="DK539" i="49"/>
  <c r="DI539" i="49"/>
  <c r="DG539" i="49"/>
  <c r="DE539" i="49"/>
  <c r="CW539" i="49"/>
  <c r="CU539" i="49"/>
  <c r="BY539" i="49"/>
  <c r="BT539" i="49"/>
  <c r="BP539" i="49"/>
  <c r="BO539" i="49"/>
  <c r="BI539" i="49"/>
  <c r="BG539" i="49"/>
  <c r="BE539" i="49"/>
  <c r="BA539" i="49"/>
  <c r="AY539" i="49"/>
  <c r="AR539" i="49"/>
  <c r="AQ539" i="49"/>
  <c r="AP539" i="49"/>
  <c r="AO539" i="49"/>
  <c r="AN539" i="49"/>
  <c r="AM539" i="49"/>
  <c r="AK539" i="49"/>
  <c r="AJ539" i="49"/>
  <c r="AC539" i="49"/>
  <c r="AB539" i="49"/>
  <c r="AA539" i="49"/>
  <c r="X539" i="49"/>
  <c r="W539" i="49"/>
  <c r="V539" i="49"/>
  <c r="U539" i="49"/>
  <c r="T539" i="49"/>
  <c r="S539" i="49"/>
  <c r="R539" i="49"/>
  <c r="Q539" i="49"/>
  <c r="P539" i="49"/>
  <c r="O539" i="49"/>
  <c r="N539" i="49"/>
  <c r="M539" i="49"/>
  <c r="L539" i="49"/>
  <c r="K539" i="49"/>
  <c r="J539" i="49"/>
  <c r="I539" i="49"/>
  <c r="H539" i="49"/>
  <c r="G539" i="49"/>
  <c r="F539" i="49"/>
  <c r="E539" i="49"/>
  <c r="C539" i="49"/>
  <c r="B539" i="49"/>
  <c r="FQ539" i="49" s="1"/>
  <c r="GN538" i="49"/>
  <c r="GL538" i="49"/>
  <c r="GJ538" i="49"/>
  <c r="GH538" i="49"/>
  <c r="GC538" i="49"/>
  <c r="GA538" i="49"/>
  <c r="FY538" i="49"/>
  <c r="FK538" i="49"/>
  <c r="FH538" i="49"/>
  <c r="FF538" i="49"/>
  <c r="FB538" i="49"/>
  <c r="FA538" i="49"/>
  <c r="ER538" i="49"/>
  <c r="EK538" i="49"/>
  <c r="EI538" i="49"/>
  <c r="EG538" i="49"/>
  <c r="EE538" i="49"/>
  <c r="EB538" i="49"/>
  <c r="DV538" i="49"/>
  <c r="DQ538" i="49"/>
  <c r="DO538" i="49"/>
  <c r="DM538" i="49"/>
  <c r="DK538" i="49"/>
  <c r="DI538" i="49"/>
  <c r="DG538" i="49"/>
  <c r="DE538" i="49"/>
  <c r="CW538" i="49"/>
  <c r="CU538" i="49"/>
  <c r="BY538" i="49"/>
  <c r="BT538" i="49"/>
  <c r="BP538" i="49"/>
  <c r="BO538" i="49"/>
  <c r="BI538" i="49"/>
  <c r="BG538" i="49"/>
  <c r="BE538" i="49"/>
  <c r="BA538" i="49"/>
  <c r="AY538" i="49"/>
  <c r="AR538" i="49"/>
  <c r="AQ538" i="49"/>
  <c r="AP538" i="49"/>
  <c r="AO538" i="49"/>
  <c r="AN538" i="49"/>
  <c r="AM538" i="49"/>
  <c r="AK538" i="49"/>
  <c r="AJ538" i="49"/>
  <c r="AC538" i="49"/>
  <c r="AB538" i="49"/>
  <c r="AA538" i="49"/>
  <c r="X538" i="49"/>
  <c r="W538" i="49"/>
  <c r="V538" i="49"/>
  <c r="U538" i="49"/>
  <c r="T538" i="49"/>
  <c r="S538" i="49"/>
  <c r="R538" i="49"/>
  <c r="Q538" i="49"/>
  <c r="P538" i="49"/>
  <c r="O538" i="49"/>
  <c r="N538" i="49"/>
  <c r="M538" i="49"/>
  <c r="L538" i="49"/>
  <c r="K538" i="49"/>
  <c r="J538" i="49"/>
  <c r="I538" i="49"/>
  <c r="H538" i="49"/>
  <c r="G538" i="49"/>
  <c r="F538" i="49"/>
  <c r="E538" i="49"/>
  <c r="C538" i="49"/>
  <c r="B538" i="49"/>
  <c r="FQ538" i="49" s="1"/>
  <c r="GN537" i="49"/>
  <c r="GL537" i="49"/>
  <c r="GJ537" i="49"/>
  <c r="GH537" i="49"/>
  <c r="GC537" i="49"/>
  <c r="GA537" i="49"/>
  <c r="FY537" i="49"/>
  <c r="FK537" i="49"/>
  <c r="FH537" i="49"/>
  <c r="FF537" i="49"/>
  <c r="FB537" i="49"/>
  <c r="FA537" i="49"/>
  <c r="ER537" i="49"/>
  <c r="EK537" i="49"/>
  <c r="EI537" i="49"/>
  <c r="EG537" i="49"/>
  <c r="EE537" i="49"/>
  <c r="EB537" i="49"/>
  <c r="DV537" i="49"/>
  <c r="DQ537" i="49"/>
  <c r="DO537" i="49"/>
  <c r="DM537" i="49"/>
  <c r="DK537" i="49"/>
  <c r="DI537" i="49"/>
  <c r="DG537" i="49"/>
  <c r="DE537" i="49"/>
  <c r="CW537" i="49"/>
  <c r="CU537" i="49"/>
  <c r="BY537" i="49"/>
  <c r="BT537" i="49"/>
  <c r="BP537" i="49"/>
  <c r="BO537" i="49"/>
  <c r="BI537" i="49"/>
  <c r="BG537" i="49"/>
  <c r="BE537" i="49"/>
  <c r="BA537" i="49"/>
  <c r="AY537" i="49"/>
  <c r="AR537" i="49"/>
  <c r="AQ537" i="49"/>
  <c r="AP537" i="49"/>
  <c r="AO537" i="49"/>
  <c r="AN537" i="49"/>
  <c r="AM537" i="49"/>
  <c r="AK537" i="49"/>
  <c r="AJ537" i="49"/>
  <c r="AC537" i="49"/>
  <c r="AB537" i="49"/>
  <c r="AA537" i="49"/>
  <c r="X537" i="49"/>
  <c r="W537" i="49"/>
  <c r="V537" i="49"/>
  <c r="U537" i="49"/>
  <c r="T537" i="49"/>
  <c r="S537" i="49"/>
  <c r="R537" i="49"/>
  <c r="Q537" i="49"/>
  <c r="P537" i="49"/>
  <c r="O537" i="49"/>
  <c r="N537" i="49"/>
  <c r="M537" i="49"/>
  <c r="L537" i="49"/>
  <c r="K537" i="49"/>
  <c r="J537" i="49"/>
  <c r="I537" i="49"/>
  <c r="H537" i="49"/>
  <c r="G537" i="49"/>
  <c r="F537" i="49"/>
  <c r="E537" i="49"/>
  <c r="C537" i="49"/>
  <c r="B537" i="49"/>
  <c r="GN536" i="49"/>
  <c r="GL536" i="49"/>
  <c r="GJ536" i="49"/>
  <c r="GH536" i="49"/>
  <c r="GC536" i="49"/>
  <c r="GA536" i="49"/>
  <c r="FY536" i="49"/>
  <c r="FK536" i="49"/>
  <c r="FH536" i="49"/>
  <c r="FF536" i="49"/>
  <c r="FB536" i="49"/>
  <c r="FA536" i="49"/>
  <c r="ER536" i="49"/>
  <c r="EK536" i="49"/>
  <c r="EI536" i="49"/>
  <c r="EG536" i="49"/>
  <c r="EE536" i="49"/>
  <c r="EB536" i="49"/>
  <c r="DV536" i="49"/>
  <c r="DQ536" i="49"/>
  <c r="DO536" i="49"/>
  <c r="DM536" i="49"/>
  <c r="DK536" i="49"/>
  <c r="DI536" i="49"/>
  <c r="DG536" i="49"/>
  <c r="DE536" i="49"/>
  <c r="CW536" i="49"/>
  <c r="CU536" i="49"/>
  <c r="BY536" i="49"/>
  <c r="BT536" i="49"/>
  <c r="BP536" i="49"/>
  <c r="BO536" i="49"/>
  <c r="BI536" i="49"/>
  <c r="BG536" i="49"/>
  <c r="BE536" i="49"/>
  <c r="BA536" i="49"/>
  <c r="AY536" i="49"/>
  <c r="AR536" i="49"/>
  <c r="AQ536" i="49"/>
  <c r="AP536" i="49"/>
  <c r="AO536" i="49"/>
  <c r="AN536" i="49"/>
  <c r="AM536" i="49"/>
  <c r="AK536" i="49"/>
  <c r="AJ536" i="49"/>
  <c r="AC536" i="49"/>
  <c r="AB536" i="49"/>
  <c r="AA536" i="49"/>
  <c r="X536" i="49"/>
  <c r="W536" i="49"/>
  <c r="V536" i="49"/>
  <c r="U536" i="49"/>
  <c r="T536" i="49"/>
  <c r="S536" i="49"/>
  <c r="R536" i="49"/>
  <c r="Q536" i="49"/>
  <c r="P536" i="49"/>
  <c r="O536" i="49"/>
  <c r="N536" i="49"/>
  <c r="M536" i="49"/>
  <c r="L536" i="49"/>
  <c r="K536" i="49"/>
  <c r="J536" i="49"/>
  <c r="I536" i="49"/>
  <c r="H536" i="49"/>
  <c r="G536" i="49"/>
  <c r="F536" i="49"/>
  <c r="E536" i="49"/>
  <c r="C536" i="49"/>
  <c r="B536" i="49"/>
  <c r="GN535" i="49"/>
  <c r="GL535" i="49"/>
  <c r="GJ535" i="49"/>
  <c r="GH535" i="49"/>
  <c r="GC535" i="49"/>
  <c r="GA535" i="49"/>
  <c r="FY535" i="49"/>
  <c r="FK535" i="49"/>
  <c r="FH535" i="49"/>
  <c r="FF535" i="49"/>
  <c r="FB535" i="49"/>
  <c r="FA535" i="49"/>
  <c r="ER535" i="49"/>
  <c r="EK535" i="49"/>
  <c r="EI535" i="49"/>
  <c r="EG535" i="49"/>
  <c r="EE535" i="49"/>
  <c r="EB535" i="49"/>
  <c r="DV535" i="49"/>
  <c r="DQ535" i="49"/>
  <c r="DO535" i="49"/>
  <c r="DM535" i="49"/>
  <c r="DK535" i="49"/>
  <c r="DI535" i="49"/>
  <c r="DG535" i="49"/>
  <c r="DE535" i="49"/>
  <c r="CW535" i="49"/>
  <c r="CU535" i="49"/>
  <c r="BY535" i="49"/>
  <c r="BT535" i="49"/>
  <c r="BP535" i="49"/>
  <c r="BO535" i="49"/>
  <c r="BI535" i="49"/>
  <c r="BG535" i="49"/>
  <c r="BE535" i="49"/>
  <c r="BA535" i="49"/>
  <c r="AY535" i="49"/>
  <c r="AR535" i="49"/>
  <c r="AQ535" i="49"/>
  <c r="AP535" i="49"/>
  <c r="AO535" i="49"/>
  <c r="AN535" i="49"/>
  <c r="AM535" i="49"/>
  <c r="AK535" i="49"/>
  <c r="AJ535" i="49"/>
  <c r="AC535" i="49"/>
  <c r="AB535" i="49"/>
  <c r="AA535" i="49"/>
  <c r="X535" i="49"/>
  <c r="W535" i="49"/>
  <c r="V535" i="49"/>
  <c r="U535" i="49"/>
  <c r="T535" i="49"/>
  <c r="S535" i="49"/>
  <c r="R535" i="49"/>
  <c r="Q535" i="49"/>
  <c r="P535" i="49"/>
  <c r="O535" i="49"/>
  <c r="N535" i="49"/>
  <c r="M535" i="49"/>
  <c r="L535" i="49"/>
  <c r="K535" i="49"/>
  <c r="J535" i="49"/>
  <c r="I535" i="49"/>
  <c r="H535" i="49"/>
  <c r="G535" i="49"/>
  <c r="F535" i="49"/>
  <c r="E535" i="49"/>
  <c r="C535" i="49"/>
  <c r="B535" i="49"/>
  <c r="FX535" i="49" s="1"/>
  <c r="GN534" i="49"/>
  <c r="GL534" i="49"/>
  <c r="GJ534" i="49"/>
  <c r="GH534" i="49"/>
  <c r="GC534" i="49"/>
  <c r="GA534" i="49"/>
  <c r="FY534" i="49"/>
  <c r="FK534" i="49"/>
  <c r="FH534" i="49"/>
  <c r="FF534" i="49"/>
  <c r="FB534" i="49"/>
  <c r="FA534" i="49"/>
  <c r="ER534" i="49"/>
  <c r="EK534" i="49"/>
  <c r="EI534" i="49"/>
  <c r="EG534" i="49"/>
  <c r="EE534" i="49"/>
  <c r="EB534" i="49"/>
  <c r="DV534" i="49"/>
  <c r="DQ534" i="49"/>
  <c r="DO534" i="49"/>
  <c r="DM534" i="49"/>
  <c r="DK534" i="49"/>
  <c r="DI534" i="49"/>
  <c r="DG534" i="49"/>
  <c r="DE534" i="49"/>
  <c r="CW534" i="49"/>
  <c r="CU534" i="49"/>
  <c r="BY534" i="49"/>
  <c r="BT534" i="49"/>
  <c r="BP534" i="49"/>
  <c r="BO534" i="49"/>
  <c r="BI534" i="49"/>
  <c r="BG534" i="49"/>
  <c r="BE534" i="49"/>
  <c r="BA534" i="49"/>
  <c r="AY534" i="49"/>
  <c r="AR534" i="49"/>
  <c r="AQ534" i="49"/>
  <c r="AP534" i="49"/>
  <c r="AO534" i="49"/>
  <c r="AN534" i="49"/>
  <c r="AM534" i="49"/>
  <c r="AK534" i="49"/>
  <c r="AJ534" i="49"/>
  <c r="AC534" i="49"/>
  <c r="AB534" i="49"/>
  <c r="AA534" i="49"/>
  <c r="X534" i="49"/>
  <c r="W534" i="49"/>
  <c r="V534" i="49"/>
  <c r="U534" i="49"/>
  <c r="T534" i="49"/>
  <c r="S534" i="49"/>
  <c r="R534" i="49"/>
  <c r="Q534" i="49"/>
  <c r="P534" i="49"/>
  <c r="O534" i="49"/>
  <c r="N534" i="49"/>
  <c r="M534" i="49"/>
  <c r="L534" i="49"/>
  <c r="K534" i="49"/>
  <c r="J534" i="49"/>
  <c r="I534" i="49"/>
  <c r="H534" i="49"/>
  <c r="G534" i="49"/>
  <c r="F534" i="49"/>
  <c r="E534" i="49"/>
  <c r="C534" i="49"/>
  <c r="B534" i="49"/>
  <c r="GN533" i="49"/>
  <c r="GL533" i="49"/>
  <c r="GJ533" i="49"/>
  <c r="GH533" i="49"/>
  <c r="GC533" i="49"/>
  <c r="GA533" i="49"/>
  <c r="FY533" i="49"/>
  <c r="FK533" i="49"/>
  <c r="FH533" i="49"/>
  <c r="FF533" i="49"/>
  <c r="FB533" i="49"/>
  <c r="FA533" i="49"/>
  <c r="ER533" i="49"/>
  <c r="EK533" i="49"/>
  <c r="EI533" i="49"/>
  <c r="EG533" i="49"/>
  <c r="EE533" i="49"/>
  <c r="EB533" i="49"/>
  <c r="DV533" i="49"/>
  <c r="DQ533" i="49"/>
  <c r="DO533" i="49"/>
  <c r="DM533" i="49"/>
  <c r="DK533" i="49"/>
  <c r="DI533" i="49"/>
  <c r="DG533" i="49"/>
  <c r="DE533" i="49"/>
  <c r="CW533" i="49"/>
  <c r="CU533" i="49"/>
  <c r="BY533" i="49"/>
  <c r="BT533" i="49"/>
  <c r="BP533" i="49"/>
  <c r="BO533" i="49"/>
  <c r="BI533" i="49"/>
  <c r="BG533" i="49"/>
  <c r="BE533" i="49"/>
  <c r="BA533" i="49"/>
  <c r="AY533" i="49"/>
  <c r="AR533" i="49"/>
  <c r="AQ533" i="49"/>
  <c r="AP533" i="49"/>
  <c r="AO533" i="49"/>
  <c r="AN533" i="49"/>
  <c r="AM533" i="49"/>
  <c r="AK533" i="49"/>
  <c r="AJ533" i="49"/>
  <c r="AC533" i="49"/>
  <c r="AB533" i="49"/>
  <c r="AA533" i="49"/>
  <c r="X533" i="49"/>
  <c r="W533" i="49"/>
  <c r="V533" i="49"/>
  <c r="U533" i="49"/>
  <c r="T533" i="49"/>
  <c r="S533" i="49"/>
  <c r="R533" i="49"/>
  <c r="Q533" i="49"/>
  <c r="P533" i="49"/>
  <c r="O533" i="49"/>
  <c r="N533" i="49"/>
  <c r="M533" i="49"/>
  <c r="L533" i="49"/>
  <c r="K533" i="49"/>
  <c r="J533" i="49"/>
  <c r="I533" i="49"/>
  <c r="H533" i="49"/>
  <c r="G533" i="49"/>
  <c r="F533" i="49"/>
  <c r="E533" i="49"/>
  <c r="C533" i="49"/>
  <c r="B533" i="49"/>
  <c r="FX533" i="49" s="1"/>
  <c r="GN532" i="49"/>
  <c r="GL532" i="49"/>
  <c r="GJ532" i="49"/>
  <c r="GH532" i="49"/>
  <c r="GC532" i="49"/>
  <c r="GA532" i="49"/>
  <c r="FY532" i="49"/>
  <c r="FK532" i="49"/>
  <c r="FH532" i="49"/>
  <c r="FF532" i="49"/>
  <c r="FB532" i="49"/>
  <c r="FA532" i="49"/>
  <c r="ER532" i="49"/>
  <c r="EK532" i="49"/>
  <c r="EI532" i="49"/>
  <c r="EG532" i="49"/>
  <c r="EE532" i="49"/>
  <c r="EB532" i="49"/>
  <c r="DV532" i="49"/>
  <c r="DQ532" i="49"/>
  <c r="DO532" i="49"/>
  <c r="DM532" i="49"/>
  <c r="DK532" i="49"/>
  <c r="DI532" i="49"/>
  <c r="DG532" i="49"/>
  <c r="DE532" i="49"/>
  <c r="CW532" i="49"/>
  <c r="CU532" i="49"/>
  <c r="BY532" i="49"/>
  <c r="BT532" i="49"/>
  <c r="BP532" i="49"/>
  <c r="BO532" i="49"/>
  <c r="BI532" i="49"/>
  <c r="BG532" i="49"/>
  <c r="BE532" i="49"/>
  <c r="BA532" i="49"/>
  <c r="AY532" i="49"/>
  <c r="AR532" i="49"/>
  <c r="AQ532" i="49"/>
  <c r="AP532" i="49"/>
  <c r="AO532" i="49"/>
  <c r="AN532" i="49"/>
  <c r="AM532" i="49"/>
  <c r="AK532" i="49"/>
  <c r="AJ532" i="49"/>
  <c r="AC532" i="49"/>
  <c r="AB532" i="49"/>
  <c r="AA532" i="49"/>
  <c r="X532" i="49"/>
  <c r="W532" i="49"/>
  <c r="V532" i="49"/>
  <c r="U532" i="49"/>
  <c r="T532" i="49"/>
  <c r="S532" i="49"/>
  <c r="R532" i="49"/>
  <c r="Q532" i="49"/>
  <c r="P532" i="49"/>
  <c r="O532" i="49"/>
  <c r="N532" i="49"/>
  <c r="M532" i="49"/>
  <c r="L532" i="49"/>
  <c r="K532" i="49"/>
  <c r="J532" i="49"/>
  <c r="I532" i="49"/>
  <c r="H532" i="49"/>
  <c r="G532" i="49"/>
  <c r="F532" i="49"/>
  <c r="E532" i="49"/>
  <c r="C532" i="49"/>
  <c r="B532" i="49"/>
  <c r="GN531" i="49"/>
  <c r="GL531" i="49"/>
  <c r="GJ531" i="49"/>
  <c r="GH531" i="49"/>
  <c r="GC531" i="49"/>
  <c r="GA531" i="49"/>
  <c r="FY531" i="49"/>
  <c r="FK531" i="49"/>
  <c r="FH531" i="49"/>
  <c r="FF531" i="49"/>
  <c r="FB531" i="49"/>
  <c r="FA531" i="49"/>
  <c r="ER531" i="49"/>
  <c r="EK531" i="49"/>
  <c r="EI531" i="49"/>
  <c r="EG531" i="49"/>
  <c r="EE531" i="49"/>
  <c r="EB531" i="49"/>
  <c r="DV531" i="49"/>
  <c r="DQ531" i="49"/>
  <c r="DO531" i="49"/>
  <c r="DM531" i="49"/>
  <c r="DK531" i="49"/>
  <c r="DI531" i="49"/>
  <c r="DG531" i="49"/>
  <c r="DE531" i="49"/>
  <c r="CW531" i="49"/>
  <c r="CU531" i="49"/>
  <c r="BY531" i="49"/>
  <c r="BT531" i="49"/>
  <c r="BP531" i="49"/>
  <c r="BO531" i="49"/>
  <c r="BI531" i="49"/>
  <c r="BG531" i="49"/>
  <c r="BE531" i="49"/>
  <c r="BA531" i="49"/>
  <c r="AY531" i="49"/>
  <c r="AR531" i="49"/>
  <c r="AQ531" i="49"/>
  <c r="AP531" i="49"/>
  <c r="AO531" i="49"/>
  <c r="AN531" i="49"/>
  <c r="AM531" i="49"/>
  <c r="AK531" i="49"/>
  <c r="AJ531" i="49"/>
  <c r="AC531" i="49"/>
  <c r="AB531" i="49"/>
  <c r="AA531" i="49"/>
  <c r="X531" i="49"/>
  <c r="W531" i="49"/>
  <c r="V531" i="49"/>
  <c r="U531" i="49"/>
  <c r="T531" i="49"/>
  <c r="S531" i="49"/>
  <c r="R531" i="49"/>
  <c r="Q531" i="49"/>
  <c r="P531" i="49"/>
  <c r="O531" i="49"/>
  <c r="N531" i="49"/>
  <c r="M531" i="49"/>
  <c r="L531" i="49"/>
  <c r="K531" i="49"/>
  <c r="J531" i="49"/>
  <c r="I531" i="49"/>
  <c r="H531" i="49"/>
  <c r="G531" i="49"/>
  <c r="F531" i="49"/>
  <c r="E531" i="49"/>
  <c r="C531" i="49"/>
  <c r="B531" i="49"/>
  <c r="FX531" i="49" s="1"/>
  <c r="GN530" i="49"/>
  <c r="GL530" i="49"/>
  <c r="GJ530" i="49"/>
  <c r="GH530" i="49"/>
  <c r="GC530" i="49"/>
  <c r="GA530" i="49"/>
  <c r="FY530" i="49"/>
  <c r="FK530" i="49"/>
  <c r="FH530" i="49"/>
  <c r="FF530" i="49"/>
  <c r="FB530" i="49"/>
  <c r="FA530" i="49"/>
  <c r="ER530" i="49"/>
  <c r="EK530" i="49"/>
  <c r="EI530" i="49"/>
  <c r="EG530" i="49"/>
  <c r="EE530" i="49"/>
  <c r="EB530" i="49"/>
  <c r="DV530" i="49"/>
  <c r="DQ530" i="49"/>
  <c r="DO530" i="49"/>
  <c r="DM530" i="49"/>
  <c r="DK530" i="49"/>
  <c r="DI530" i="49"/>
  <c r="DG530" i="49"/>
  <c r="DE530" i="49"/>
  <c r="CW530" i="49"/>
  <c r="CU530" i="49"/>
  <c r="BY530" i="49"/>
  <c r="BT530" i="49"/>
  <c r="BP530" i="49"/>
  <c r="BO530" i="49"/>
  <c r="BI530" i="49"/>
  <c r="BG530" i="49"/>
  <c r="BE530" i="49"/>
  <c r="BA530" i="49"/>
  <c r="AY530" i="49"/>
  <c r="AR530" i="49"/>
  <c r="AQ530" i="49"/>
  <c r="AP530" i="49"/>
  <c r="AO530" i="49"/>
  <c r="AN530" i="49"/>
  <c r="AM530" i="49"/>
  <c r="AK530" i="49"/>
  <c r="AJ530" i="49"/>
  <c r="AC530" i="49"/>
  <c r="AB530" i="49"/>
  <c r="AA530" i="49"/>
  <c r="X530" i="49"/>
  <c r="W530" i="49"/>
  <c r="V530" i="49"/>
  <c r="U530" i="49"/>
  <c r="T530" i="49"/>
  <c r="S530" i="49"/>
  <c r="R530" i="49"/>
  <c r="Q530" i="49"/>
  <c r="P530" i="49"/>
  <c r="O530" i="49"/>
  <c r="N530" i="49"/>
  <c r="M530" i="49"/>
  <c r="L530" i="49"/>
  <c r="K530" i="49"/>
  <c r="J530" i="49"/>
  <c r="I530" i="49"/>
  <c r="H530" i="49"/>
  <c r="G530" i="49"/>
  <c r="F530" i="49"/>
  <c r="E530" i="49"/>
  <c r="C530" i="49"/>
  <c r="B530" i="49"/>
  <c r="GN529" i="49"/>
  <c r="GL529" i="49"/>
  <c r="GJ529" i="49"/>
  <c r="GH529" i="49"/>
  <c r="GC529" i="49"/>
  <c r="GA529" i="49"/>
  <c r="FY529" i="49"/>
  <c r="FK529" i="49"/>
  <c r="FH529" i="49"/>
  <c r="FF529" i="49"/>
  <c r="FB529" i="49"/>
  <c r="FA529" i="49"/>
  <c r="ER529" i="49"/>
  <c r="EK529" i="49"/>
  <c r="EI529" i="49"/>
  <c r="EG529" i="49"/>
  <c r="EE529" i="49"/>
  <c r="EB529" i="49"/>
  <c r="DV529" i="49"/>
  <c r="DQ529" i="49"/>
  <c r="DO529" i="49"/>
  <c r="DM529" i="49"/>
  <c r="DK529" i="49"/>
  <c r="DI529" i="49"/>
  <c r="DG529" i="49"/>
  <c r="DE529" i="49"/>
  <c r="CW529" i="49"/>
  <c r="CU529" i="49"/>
  <c r="BY529" i="49"/>
  <c r="BT529" i="49"/>
  <c r="BP529" i="49"/>
  <c r="BO529" i="49"/>
  <c r="BI529" i="49"/>
  <c r="BG529" i="49"/>
  <c r="BE529" i="49"/>
  <c r="BA529" i="49"/>
  <c r="AY529" i="49"/>
  <c r="AR529" i="49"/>
  <c r="AQ529" i="49"/>
  <c r="AP529" i="49"/>
  <c r="AO529" i="49"/>
  <c r="AN529" i="49"/>
  <c r="AM529" i="49"/>
  <c r="AK529" i="49"/>
  <c r="AJ529" i="49"/>
  <c r="AC529" i="49"/>
  <c r="AB529" i="49"/>
  <c r="AA529" i="49"/>
  <c r="X529" i="49"/>
  <c r="W529" i="49"/>
  <c r="V529" i="49"/>
  <c r="U529" i="49"/>
  <c r="T529" i="49"/>
  <c r="S529" i="49"/>
  <c r="R529" i="49"/>
  <c r="Q529" i="49"/>
  <c r="P529" i="49"/>
  <c r="O529" i="49"/>
  <c r="N529" i="49"/>
  <c r="M529" i="49"/>
  <c r="L529" i="49"/>
  <c r="K529" i="49"/>
  <c r="J529" i="49"/>
  <c r="I529" i="49"/>
  <c r="H529" i="49"/>
  <c r="G529" i="49"/>
  <c r="F529" i="49"/>
  <c r="E529" i="49"/>
  <c r="C529" i="49"/>
  <c r="B529" i="49"/>
  <c r="FX529" i="49" s="1"/>
  <c r="GN528" i="49"/>
  <c r="GL528" i="49"/>
  <c r="GJ528" i="49"/>
  <c r="GH528" i="49"/>
  <c r="GC528" i="49"/>
  <c r="GA528" i="49"/>
  <c r="FY528" i="49"/>
  <c r="FK528" i="49"/>
  <c r="FH528" i="49"/>
  <c r="FF528" i="49"/>
  <c r="FB528" i="49"/>
  <c r="FA528" i="49"/>
  <c r="ER528" i="49"/>
  <c r="EK528" i="49"/>
  <c r="EI528" i="49"/>
  <c r="EG528" i="49"/>
  <c r="EE528" i="49"/>
  <c r="EB528" i="49"/>
  <c r="DV528" i="49"/>
  <c r="DQ528" i="49"/>
  <c r="DO528" i="49"/>
  <c r="DM528" i="49"/>
  <c r="DK528" i="49"/>
  <c r="DI528" i="49"/>
  <c r="DG528" i="49"/>
  <c r="DE528" i="49"/>
  <c r="CW528" i="49"/>
  <c r="CU528" i="49"/>
  <c r="BY528" i="49"/>
  <c r="BT528" i="49"/>
  <c r="BP528" i="49"/>
  <c r="BO528" i="49"/>
  <c r="BI528" i="49"/>
  <c r="BG528" i="49"/>
  <c r="BE528" i="49"/>
  <c r="BA528" i="49"/>
  <c r="AY528" i="49"/>
  <c r="AR528" i="49"/>
  <c r="AQ528" i="49"/>
  <c r="AP528" i="49"/>
  <c r="AO528" i="49"/>
  <c r="AN528" i="49"/>
  <c r="AM528" i="49"/>
  <c r="AK528" i="49"/>
  <c r="AJ528" i="49"/>
  <c r="AC528" i="49"/>
  <c r="AB528" i="49"/>
  <c r="AA528" i="49"/>
  <c r="X528" i="49"/>
  <c r="W528" i="49"/>
  <c r="V528" i="49"/>
  <c r="U528" i="49"/>
  <c r="T528" i="49"/>
  <c r="S528" i="49"/>
  <c r="R528" i="49"/>
  <c r="Q528" i="49"/>
  <c r="P528" i="49"/>
  <c r="O528" i="49"/>
  <c r="N528" i="49"/>
  <c r="M528" i="49"/>
  <c r="L528" i="49"/>
  <c r="K528" i="49"/>
  <c r="J528" i="49"/>
  <c r="I528" i="49"/>
  <c r="H528" i="49"/>
  <c r="G528" i="49"/>
  <c r="F528" i="49"/>
  <c r="E528" i="49"/>
  <c r="C528" i="49"/>
  <c r="B528" i="49"/>
  <c r="GN527" i="49"/>
  <c r="GL527" i="49"/>
  <c r="GJ527" i="49"/>
  <c r="GH527" i="49"/>
  <c r="GC527" i="49"/>
  <c r="GA527" i="49"/>
  <c r="FY527" i="49"/>
  <c r="FK527" i="49"/>
  <c r="FH527" i="49"/>
  <c r="FF527" i="49"/>
  <c r="FB527" i="49"/>
  <c r="FA527" i="49"/>
  <c r="ER527" i="49"/>
  <c r="EK527" i="49"/>
  <c r="EI527" i="49"/>
  <c r="EG527" i="49"/>
  <c r="EE527" i="49"/>
  <c r="EB527" i="49"/>
  <c r="DV527" i="49"/>
  <c r="DQ527" i="49"/>
  <c r="DO527" i="49"/>
  <c r="DM527" i="49"/>
  <c r="DK527" i="49"/>
  <c r="DI527" i="49"/>
  <c r="DG527" i="49"/>
  <c r="DE527" i="49"/>
  <c r="CW527" i="49"/>
  <c r="CU527" i="49"/>
  <c r="BY527" i="49"/>
  <c r="BT527" i="49"/>
  <c r="BP527" i="49"/>
  <c r="BO527" i="49"/>
  <c r="BI527" i="49"/>
  <c r="BG527" i="49"/>
  <c r="BE527" i="49"/>
  <c r="BA527" i="49"/>
  <c r="AY527" i="49"/>
  <c r="AR527" i="49"/>
  <c r="AQ527" i="49"/>
  <c r="AP527" i="49"/>
  <c r="AO527" i="49"/>
  <c r="AN527" i="49"/>
  <c r="AM527" i="49"/>
  <c r="AK527" i="49"/>
  <c r="AJ527" i="49"/>
  <c r="AC527" i="49"/>
  <c r="AB527" i="49"/>
  <c r="AA527" i="49"/>
  <c r="X527" i="49"/>
  <c r="W527" i="49"/>
  <c r="V527" i="49"/>
  <c r="U527" i="49"/>
  <c r="T527" i="49"/>
  <c r="S527" i="49"/>
  <c r="R527" i="49"/>
  <c r="Q527" i="49"/>
  <c r="P527" i="49"/>
  <c r="O527" i="49"/>
  <c r="N527" i="49"/>
  <c r="M527" i="49"/>
  <c r="L527" i="49"/>
  <c r="K527" i="49"/>
  <c r="J527" i="49"/>
  <c r="I527" i="49"/>
  <c r="H527" i="49"/>
  <c r="G527" i="49"/>
  <c r="F527" i="49"/>
  <c r="E527" i="49"/>
  <c r="C527" i="49"/>
  <c r="B527" i="49"/>
  <c r="FX527" i="49" s="1"/>
  <c r="GN526" i="49"/>
  <c r="GL526" i="49"/>
  <c r="GJ526" i="49"/>
  <c r="GH526" i="49"/>
  <c r="GC526" i="49"/>
  <c r="GA526" i="49"/>
  <c r="FY526" i="49"/>
  <c r="FK526" i="49"/>
  <c r="FH526" i="49"/>
  <c r="FF526" i="49"/>
  <c r="FB526" i="49"/>
  <c r="FA526" i="49"/>
  <c r="ER526" i="49"/>
  <c r="EK526" i="49"/>
  <c r="EI526" i="49"/>
  <c r="EG526" i="49"/>
  <c r="EE526" i="49"/>
  <c r="EB526" i="49"/>
  <c r="DV526" i="49"/>
  <c r="DQ526" i="49"/>
  <c r="DO526" i="49"/>
  <c r="DM526" i="49"/>
  <c r="DK526" i="49"/>
  <c r="DI526" i="49"/>
  <c r="DG526" i="49"/>
  <c r="DE526" i="49"/>
  <c r="CW526" i="49"/>
  <c r="CU526" i="49"/>
  <c r="BY526" i="49"/>
  <c r="BT526" i="49"/>
  <c r="BP526" i="49"/>
  <c r="BO526" i="49"/>
  <c r="BI526" i="49"/>
  <c r="BG526" i="49"/>
  <c r="BE526" i="49"/>
  <c r="BA526" i="49"/>
  <c r="AY526" i="49"/>
  <c r="AR526" i="49"/>
  <c r="AQ526" i="49"/>
  <c r="AP526" i="49"/>
  <c r="AO526" i="49"/>
  <c r="AN526" i="49"/>
  <c r="AM526" i="49"/>
  <c r="AK526" i="49"/>
  <c r="AJ526" i="49"/>
  <c r="AC526" i="49"/>
  <c r="AB526" i="49"/>
  <c r="AA526" i="49"/>
  <c r="X526" i="49"/>
  <c r="W526" i="49"/>
  <c r="V526" i="49"/>
  <c r="U526" i="49"/>
  <c r="T526" i="49"/>
  <c r="S526" i="49"/>
  <c r="R526" i="49"/>
  <c r="Q526" i="49"/>
  <c r="P526" i="49"/>
  <c r="O526" i="49"/>
  <c r="N526" i="49"/>
  <c r="M526" i="49"/>
  <c r="L526" i="49"/>
  <c r="K526" i="49"/>
  <c r="J526" i="49"/>
  <c r="I526" i="49"/>
  <c r="H526" i="49"/>
  <c r="G526" i="49"/>
  <c r="F526" i="49"/>
  <c r="E526" i="49"/>
  <c r="C526" i="49"/>
  <c r="B526" i="49"/>
  <c r="GN525" i="49"/>
  <c r="GL525" i="49"/>
  <c r="GJ525" i="49"/>
  <c r="GH525" i="49"/>
  <c r="GC525" i="49"/>
  <c r="GA525" i="49"/>
  <c r="FY525" i="49"/>
  <c r="FK525" i="49"/>
  <c r="FH525" i="49"/>
  <c r="FF525" i="49"/>
  <c r="FB525" i="49"/>
  <c r="FA525" i="49"/>
  <c r="ER525" i="49"/>
  <c r="EK525" i="49"/>
  <c r="EI525" i="49"/>
  <c r="EG525" i="49"/>
  <c r="EE525" i="49"/>
  <c r="EB525" i="49"/>
  <c r="DV525" i="49"/>
  <c r="DQ525" i="49"/>
  <c r="DO525" i="49"/>
  <c r="DM525" i="49"/>
  <c r="DK525" i="49"/>
  <c r="DI525" i="49"/>
  <c r="DG525" i="49"/>
  <c r="DE525" i="49"/>
  <c r="CW525" i="49"/>
  <c r="CU525" i="49"/>
  <c r="BY525" i="49"/>
  <c r="BT525" i="49"/>
  <c r="BP525" i="49"/>
  <c r="BO525" i="49"/>
  <c r="BI525" i="49"/>
  <c r="BG525" i="49"/>
  <c r="BE525" i="49"/>
  <c r="BA525" i="49"/>
  <c r="AY525" i="49"/>
  <c r="AR525" i="49"/>
  <c r="AQ525" i="49"/>
  <c r="AP525" i="49"/>
  <c r="AO525" i="49"/>
  <c r="AN525" i="49"/>
  <c r="AM525" i="49"/>
  <c r="AK525" i="49"/>
  <c r="AJ525" i="49"/>
  <c r="AC525" i="49"/>
  <c r="AB525" i="49"/>
  <c r="AA525" i="49"/>
  <c r="X525" i="49"/>
  <c r="W525" i="49"/>
  <c r="V525" i="49"/>
  <c r="U525" i="49"/>
  <c r="T525" i="49"/>
  <c r="S525" i="49"/>
  <c r="R525" i="49"/>
  <c r="Q525" i="49"/>
  <c r="P525" i="49"/>
  <c r="O525" i="49"/>
  <c r="N525" i="49"/>
  <c r="M525" i="49"/>
  <c r="L525" i="49"/>
  <c r="K525" i="49"/>
  <c r="J525" i="49"/>
  <c r="I525" i="49"/>
  <c r="H525" i="49"/>
  <c r="G525" i="49"/>
  <c r="F525" i="49"/>
  <c r="E525" i="49"/>
  <c r="C525" i="49"/>
  <c r="B525" i="49"/>
  <c r="FQ525" i="49" s="1"/>
  <c r="GN524" i="49"/>
  <c r="GL524" i="49"/>
  <c r="GJ524" i="49"/>
  <c r="GH524" i="49"/>
  <c r="GC524" i="49"/>
  <c r="GA524" i="49"/>
  <c r="FY524" i="49"/>
  <c r="FK524" i="49"/>
  <c r="FH524" i="49"/>
  <c r="FF524" i="49"/>
  <c r="FB524" i="49"/>
  <c r="FA524" i="49"/>
  <c r="ER524" i="49"/>
  <c r="EK524" i="49"/>
  <c r="EI524" i="49"/>
  <c r="EG524" i="49"/>
  <c r="EE524" i="49"/>
  <c r="EB524" i="49"/>
  <c r="DV524" i="49"/>
  <c r="DQ524" i="49"/>
  <c r="DO524" i="49"/>
  <c r="DM524" i="49"/>
  <c r="DK524" i="49"/>
  <c r="DI524" i="49"/>
  <c r="DG524" i="49"/>
  <c r="DE524" i="49"/>
  <c r="CW524" i="49"/>
  <c r="CU524" i="49"/>
  <c r="BY524" i="49"/>
  <c r="BT524" i="49"/>
  <c r="BP524" i="49"/>
  <c r="BO524" i="49"/>
  <c r="BI524" i="49"/>
  <c r="BG524" i="49"/>
  <c r="BE524" i="49"/>
  <c r="BA524" i="49"/>
  <c r="AY524" i="49"/>
  <c r="AR524" i="49"/>
  <c r="AQ524" i="49"/>
  <c r="AP524" i="49"/>
  <c r="AO524" i="49"/>
  <c r="AN524" i="49"/>
  <c r="AM524" i="49"/>
  <c r="AK524" i="49"/>
  <c r="AJ524" i="49"/>
  <c r="AC524" i="49"/>
  <c r="AB524" i="49"/>
  <c r="AA524" i="49"/>
  <c r="X524" i="49"/>
  <c r="W524" i="49"/>
  <c r="V524" i="49"/>
  <c r="U524" i="49"/>
  <c r="T524" i="49"/>
  <c r="S524" i="49"/>
  <c r="R524" i="49"/>
  <c r="Q524" i="49"/>
  <c r="P524" i="49"/>
  <c r="O524" i="49"/>
  <c r="N524" i="49"/>
  <c r="M524" i="49"/>
  <c r="L524" i="49"/>
  <c r="K524" i="49"/>
  <c r="J524" i="49"/>
  <c r="I524" i="49"/>
  <c r="H524" i="49"/>
  <c r="G524" i="49"/>
  <c r="F524" i="49"/>
  <c r="E524" i="49"/>
  <c r="C524" i="49"/>
  <c r="B524" i="49"/>
  <c r="FX524" i="49" s="1"/>
  <c r="GN523" i="49"/>
  <c r="GL523" i="49"/>
  <c r="GJ523" i="49"/>
  <c r="GH523" i="49"/>
  <c r="GC523" i="49"/>
  <c r="GA523" i="49"/>
  <c r="FY523" i="49"/>
  <c r="FK523" i="49"/>
  <c r="FH523" i="49"/>
  <c r="FF523" i="49"/>
  <c r="FB523" i="49"/>
  <c r="FA523" i="49"/>
  <c r="ER523" i="49"/>
  <c r="EK523" i="49"/>
  <c r="EI523" i="49"/>
  <c r="EG523" i="49"/>
  <c r="EE523" i="49"/>
  <c r="EB523" i="49"/>
  <c r="DV523" i="49"/>
  <c r="DQ523" i="49"/>
  <c r="DO523" i="49"/>
  <c r="DM523" i="49"/>
  <c r="DK523" i="49"/>
  <c r="DI523" i="49"/>
  <c r="DG523" i="49"/>
  <c r="DE523" i="49"/>
  <c r="CW523" i="49"/>
  <c r="CU523" i="49"/>
  <c r="BY523" i="49"/>
  <c r="BT523" i="49"/>
  <c r="BP523" i="49"/>
  <c r="BO523" i="49"/>
  <c r="BI523" i="49"/>
  <c r="BG523" i="49"/>
  <c r="BE523" i="49"/>
  <c r="BA523" i="49"/>
  <c r="AY523" i="49"/>
  <c r="AR523" i="49"/>
  <c r="AQ523" i="49"/>
  <c r="AP523" i="49"/>
  <c r="AO523" i="49"/>
  <c r="AN523" i="49"/>
  <c r="AM523" i="49"/>
  <c r="AK523" i="49"/>
  <c r="AJ523" i="49"/>
  <c r="AC523" i="49"/>
  <c r="AB523" i="49"/>
  <c r="AA523" i="49"/>
  <c r="X523" i="49"/>
  <c r="W523" i="49"/>
  <c r="V523" i="49"/>
  <c r="U523" i="49"/>
  <c r="T523" i="49"/>
  <c r="S523" i="49"/>
  <c r="R523" i="49"/>
  <c r="Q523" i="49"/>
  <c r="P523" i="49"/>
  <c r="O523" i="49"/>
  <c r="N523" i="49"/>
  <c r="M523" i="49"/>
  <c r="L523" i="49"/>
  <c r="K523" i="49"/>
  <c r="J523" i="49"/>
  <c r="I523" i="49"/>
  <c r="H523" i="49"/>
  <c r="G523" i="49"/>
  <c r="F523" i="49"/>
  <c r="E523" i="49"/>
  <c r="C523" i="49"/>
  <c r="B523" i="49"/>
  <c r="FX523" i="49" s="1"/>
  <c r="GN522" i="49"/>
  <c r="GL522" i="49"/>
  <c r="GJ522" i="49"/>
  <c r="GH522" i="49"/>
  <c r="GC522" i="49"/>
  <c r="GA522" i="49"/>
  <c r="FY522" i="49"/>
  <c r="FK522" i="49"/>
  <c r="FH522" i="49"/>
  <c r="FF522" i="49"/>
  <c r="FB522" i="49"/>
  <c r="FA522" i="49"/>
  <c r="ER522" i="49"/>
  <c r="EK522" i="49"/>
  <c r="EI522" i="49"/>
  <c r="EG522" i="49"/>
  <c r="EE522" i="49"/>
  <c r="EB522" i="49"/>
  <c r="DV522" i="49"/>
  <c r="DQ522" i="49"/>
  <c r="DO522" i="49"/>
  <c r="DM522" i="49"/>
  <c r="DK522" i="49"/>
  <c r="DI522" i="49"/>
  <c r="DG522" i="49"/>
  <c r="DE522" i="49"/>
  <c r="CW522" i="49"/>
  <c r="CU522" i="49"/>
  <c r="BY522" i="49"/>
  <c r="BT522" i="49"/>
  <c r="BP522" i="49"/>
  <c r="BO522" i="49"/>
  <c r="BI522" i="49"/>
  <c r="BG522" i="49"/>
  <c r="BE522" i="49"/>
  <c r="BA522" i="49"/>
  <c r="AY522" i="49"/>
  <c r="AR522" i="49"/>
  <c r="AQ522" i="49"/>
  <c r="AP522" i="49"/>
  <c r="AO522" i="49"/>
  <c r="AN522" i="49"/>
  <c r="AM522" i="49"/>
  <c r="AK522" i="49"/>
  <c r="AJ522" i="49"/>
  <c r="AC522" i="49"/>
  <c r="AB522" i="49"/>
  <c r="AA522" i="49"/>
  <c r="X522" i="49"/>
  <c r="W522" i="49"/>
  <c r="V522" i="49"/>
  <c r="U522" i="49"/>
  <c r="T522" i="49"/>
  <c r="S522" i="49"/>
  <c r="R522" i="49"/>
  <c r="Q522" i="49"/>
  <c r="P522" i="49"/>
  <c r="O522" i="49"/>
  <c r="N522" i="49"/>
  <c r="M522" i="49"/>
  <c r="L522" i="49"/>
  <c r="K522" i="49"/>
  <c r="J522" i="49"/>
  <c r="I522" i="49"/>
  <c r="H522" i="49"/>
  <c r="G522" i="49"/>
  <c r="F522" i="49"/>
  <c r="E522" i="49"/>
  <c r="C522" i="49"/>
  <c r="B522" i="49"/>
  <c r="FX522" i="49" s="1"/>
  <c r="GN521" i="49"/>
  <c r="GL521" i="49"/>
  <c r="GJ521" i="49"/>
  <c r="GH521" i="49"/>
  <c r="GC521" i="49"/>
  <c r="GA521" i="49"/>
  <c r="FY521" i="49"/>
  <c r="FK521" i="49"/>
  <c r="FH521" i="49"/>
  <c r="FF521" i="49"/>
  <c r="FB521" i="49"/>
  <c r="FA521" i="49"/>
  <c r="ER521" i="49"/>
  <c r="EK521" i="49"/>
  <c r="EI521" i="49"/>
  <c r="EG521" i="49"/>
  <c r="EE521" i="49"/>
  <c r="EB521" i="49"/>
  <c r="DV521" i="49"/>
  <c r="DQ521" i="49"/>
  <c r="DO521" i="49"/>
  <c r="DM521" i="49"/>
  <c r="DK521" i="49"/>
  <c r="DI521" i="49"/>
  <c r="DG521" i="49"/>
  <c r="DE521" i="49"/>
  <c r="CW521" i="49"/>
  <c r="CU521" i="49"/>
  <c r="BY521" i="49"/>
  <c r="BT521" i="49"/>
  <c r="BP521" i="49"/>
  <c r="BO521" i="49"/>
  <c r="BI521" i="49"/>
  <c r="BG521" i="49"/>
  <c r="BE521" i="49"/>
  <c r="BA521" i="49"/>
  <c r="AY521" i="49"/>
  <c r="AR521" i="49"/>
  <c r="AQ521" i="49"/>
  <c r="AP521" i="49"/>
  <c r="AO521" i="49"/>
  <c r="AN521" i="49"/>
  <c r="AM521" i="49"/>
  <c r="AK521" i="49"/>
  <c r="AJ521" i="49"/>
  <c r="AC521" i="49"/>
  <c r="AB521" i="49"/>
  <c r="AA521" i="49"/>
  <c r="X521" i="49"/>
  <c r="W521" i="49"/>
  <c r="V521" i="49"/>
  <c r="U521" i="49"/>
  <c r="T521" i="49"/>
  <c r="S521" i="49"/>
  <c r="R521" i="49"/>
  <c r="Q521" i="49"/>
  <c r="P521" i="49"/>
  <c r="O521" i="49"/>
  <c r="N521" i="49"/>
  <c r="M521" i="49"/>
  <c r="L521" i="49"/>
  <c r="K521" i="49"/>
  <c r="J521" i="49"/>
  <c r="I521" i="49"/>
  <c r="H521" i="49"/>
  <c r="G521" i="49"/>
  <c r="F521" i="49"/>
  <c r="E521" i="49"/>
  <c r="C521" i="49"/>
  <c r="B521" i="49"/>
  <c r="FX521" i="49" s="1"/>
  <c r="GN520" i="49"/>
  <c r="GL520" i="49"/>
  <c r="GJ520" i="49"/>
  <c r="GH520" i="49"/>
  <c r="GC520" i="49"/>
  <c r="GA520" i="49"/>
  <c r="FY520" i="49"/>
  <c r="FK520" i="49"/>
  <c r="FH520" i="49"/>
  <c r="FF520" i="49"/>
  <c r="FB520" i="49"/>
  <c r="FA520" i="49"/>
  <c r="ER520" i="49"/>
  <c r="EK520" i="49"/>
  <c r="EI520" i="49"/>
  <c r="EG520" i="49"/>
  <c r="EE520" i="49"/>
  <c r="EB520" i="49"/>
  <c r="DV520" i="49"/>
  <c r="DQ520" i="49"/>
  <c r="DO520" i="49"/>
  <c r="DM520" i="49"/>
  <c r="DK520" i="49"/>
  <c r="DI520" i="49"/>
  <c r="DG520" i="49"/>
  <c r="DE520" i="49"/>
  <c r="CW520" i="49"/>
  <c r="CU520" i="49"/>
  <c r="BY520" i="49"/>
  <c r="BT520" i="49"/>
  <c r="BP520" i="49"/>
  <c r="BO520" i="49"/>
  <c r="BI520" i="49"/>
  <c r="BG520" i="49"/>
  <c r="BE520" i="49"/>
  <c r="BA520" i="49"/>
  <c r="AY520" i="49"/>
  <c r="AR520" i="49"/>
  <c r="AQ520" i="49"/>
  <c r="AP520" i="49"/>
  <c r="AO520" i="49"/>
  <c r="AN520" i="49"/>
  <c r="AM520" i="49"/>
  <c r="AK520" i="49"/>
  <c r="AJ520" i="49"/>
  <c r="AC520" i="49"/>
  <c r="AB520" i="49"/>
  <c r="AA520" i="49"/>
  <c r="X520" i="49"/>
  <c r="W520" i="49"/>
  <c r="V520" i="49"/>
  <c r="U520" i="49"/>
  <c r="T520" i="49"/>
  <c r="S520" i="49"/>
  <c r="R520" i="49"/>
  <c r="Q520" i="49"/>
  <c r="P520" i="49"/>
  <c r="O520" i="49"/>
  <c r="N520" i="49"/>
  <c r="M520" i="49"/>
  <c r="L520" i="49"/>
  <c r="K520" i="49"/>
  <c r="J520" i="49"/>
  <c r="I520" i="49"/>
  <c r="H520" i="49"/>
  <c r="G520" i="49"/>
  <c r="F520" i="49"/>
  <c r="E520" i="49"/>
  <c r="C520" i="49"/>
  <c r="B520" i="49"/>
  <c r="FX520" i="49" s="1"/>
  <c r="GN519" i="49"/>
  <c r="GL519" i="49"/>
  <c r="GJ519" i="49"/>
  <c r="GH519" i="49"/>
  <c r="GC519" i="49"/>
  <c r="GA519" i="49"/>
  <c r="FY519" i="49"/>
  <c r="FK519" i="49"/>
  <c r="FH519" i="49"/>
  <c r="FF519" i="49"/>
  <c r="FB519" i="49"/>
  <c r="FA519" i="49"/>
  <c r="ER519" i="49"/>
  <c r="EK519" i="49"/>
  <c r="EI519" i="49"/>
  <c r="EG519" i="49"/>
  <c r="EE519" i="49"/>
  <c r="EB519" i="49"/>
  <c r="DV519" i="49"/>
  <c r="DQ519" i="49"/>
  <c r="DO519" i="49"/>
  <c r="DM519" i="49"/>
  <c r="DK519" i="49"/>
  <c r="DI519" i="49"/>
  <c r="DG519" i="49"/>
  <c r="DE519" i="49"/>
  <c r="CW519" i="49"/>
  <c r="CU519" i="49"/>
  <c r="BY519" i="49"/>
  <c r="BT519" i="49"/>
  <c r="BP519" i="49"/>
  <c r="BO519" i="49"/>
  <c r="BI519" i="49"/>
  <c r="BG519" i="49"/>
  <c r="BE519" i="49"/>
  <c r="BA519" i="49"/>
  <c r="AY519" i="49"/>
  <c r="AR519" i="49"/>
  <c r="AQ519" i="49"/>
  <c r="AP519" i="49"/>
  <c r="AO519" i="49"/>
  <c r="AN519" i="49"/>
  <c r="AM519" i="49"/>
  <c r="AK519" i="49"/>
  <c r="AJ519" i="49"/>
  <c r="AC519" i="49"/>
  <c r="AB519" i="49"/>
  <c r="AA519" i="49"/>
  <c r="X519" i="49"/>
  <c r="W519" i="49"/>
  <c r="V519" i="49"/>
  <c r="U519" i="49"/>
  <c r="T519" i="49"/>
  <c r="S519" i="49"/>
  <c r="R519" i="49"/>
  <c r="Q519" i="49"/>
  <c r="P519" i="49"/>
  <c r="O519" i="49"/>
  <c r="N519" i="49"/>
  <c r="M519" i="49"/>
  <c r="L519" i="49"/>
  <c r="K519" i="49"/>
  <c r="J519" i="49"/>
  <c r="I519" i="49"/>
  <c r="H519" i="49"/>
  <c r="G519" i="49"/>
  <c r="F519" i="49"/>
  <c r="E519" i="49"/>
  <c r="C519" i="49"/>
  <c r="B519" i="49"/>
  <c r="FX519" i="49" s="1"/>
  <c r="GN518" i="49"/>
  <c r="GL518" i="49"/>
  <c r="GJ518" i="49"/>
  <c r="GH518" i="49"/>
  <c r="GC518" i="49"/>
  <c r="GA518" i="49"/>
  <c r="FY518" i="49"/>
  <c r="FK518" i="49"/>
  <c r="FH518" i="49"/>
  <c r="FF518" i="49"/>
  <c r="FB518" i="49"/>
  <c r="FA518" i="49"/>
  <c r="ER518" i="49"/>
  <c r="EK518" i="49"/>
  <c r="EI518" i="49"/>
  <c r="EG518" i="49"/>
  <c r="EE518" i="49"/>
  <c r="EB518" i="49"/>
  <c r="DV518" i="49"/>
  <c r="DQ518" i="49"/>
  <c r="DO518" i="49"/>
  <c r="DM518" i="49"/>
  <c r="DK518" i="49"/>
  <c r="DI518" i="49"/>
  <c r="DG518" i="49"/>
  <c r="DE518" i="49"/>
  <c r="CW518" i="49"/>
  <c r="CU518" i="49"/>
  <c r="BY518" i="49"/>
  <c r="BT518" i="49"/>
  <c r="BP518" i="49"/>
  <c r="BO518" i="49"/>
  <c r="BI518" i="49"/>
  <c r="BG518" i="49"/>
  <c r="BE518" i="49"/>
  <c r="BA518" i="49"/>
  <c r="AY518" i="49"/>
  <c r="AR518" i="49"/>
  <c r="AQ518" i="49"/>
  <c r="AP518" i="49"/>
  <c r="AO518" i="49"/>
  <c r="AN518" i="49"/>
  <c r="AM518" i="49"/>
  <c r="AK518" i="49"/>
  <c r="AJ518" i="49"/>
  <c r="AC518" i="49"/>
  <c r="AB518" i="49"/>
  <c r="AA518" i="49"/>
  <c r="X518" i="49"/>
  <c r="W518" i="49"/>
  <c r="V518" i="49"/>
  <c r="U518" i="49"/>
  <c r="T518" i="49"/>
  <c r="S518" i="49"/>
  <c r="R518" i="49"/>
  <c r="Q518" i="49"/>
  <c r="P518" i="49"/>
  <c r="O518" i="49"/>
  <c r="N518" i="49"/>
  <c r="M518" i="49"/>
  <c r="L518" i="49"/>
  <c r="K518" i="49"/>
  <c r="J518" i="49"/>
  <c r="I518" i="49"/>
  <c r="H518" i="49"/>
  <c r="G518" i="49"/>
  <c r="F518" i="49"/>
  <c r="E518" i="49"/>
  <c r="C518" i="49"/>
  <c r="B518" i="49"/>
  <c r="FX518" i="49" s="1"/>
  <c r="GN517" i="49"/>
  <c r="GL517" i="49"/>
  <c r="GJ517" i="49"/>
  <c r="GH517" i="49"/>
  <c r="GC517" i="49"/>
  <c r="GA517" i="49"/>
  <c r="FY517" i="49"/>
  <c r="FK517" i="49"/>
  <c r="FH517" i="49"/>
  <c r="FF517" i="49"/>
  <c r="FB517" i="49"/>
  <c r="FA517" i="49"/>
  <c r="ER517" i="49"/>
  <c r="EK517" i="49"/>
  <c r="EI517" i="49"/>
  <c r="EG517" i="49"/>
  <c r="EE517" i="49"/>
  <c r="EB517" i="49"/>
  <c r="DV517" i="49"/>
  <c r="DQ517" i="49"/>
  <c r="DO517" i="49"/>
  <c r="DM517" i="49"/>
  <c r="DK517" i="49"/>
  <c r="DI517" i="49"/>
  <c r="DG517" i="49"/>
  <c r="DE517" i="49"/>
  <c r="CW517" i="49"/>
  <c r="CU517" i="49"/>
  <c r="BY517" i="49"/>
  <c r="BT517" i="49"/>
  <c r="BP517" i="49"/>
  <c r="BO517" i="49"/>
  <c r="BI517" i="49"/>
  <c r="BG517" i="49"/>
  <c r="BE517" i="49"/>
  <c r="BA517" i="49"/>
  <c r="AY517" i="49"/>
  <c r="AR517" i="49"/>
  <c r="AQ517" i="49"/>
  <c r="AP517" i="49"/>
  <c r="AO517" i="49"/>
  <c r="AN517" i="49"/>
  <c r="AM517" i="49"/>
  <c r="AK517" i="49"/>
  <c r="AJ517" i="49"/>
  <c r="AC517" i="49"/>
  <c r="AB517" i="49"/>
  <c r="AA517" i="49"/>
  <c r="X517" i="49"/>
  <c r="W517" i="49"/>
  <c r="V517" i="49"/>
  <c r="U517" i="49"/>
  <c r="T517" i="49"/>
  <c r="S517" i="49"/>
  <c r="R517" i="49"/>
  <c r="Q517" i="49"/>
  <c r="P517" i="49"/>
  <c r="O517" i="49"/>
  <c r="N517" i="49"/>
  <c r="M517" i="49"/>
  <c r="L517" i="49"/>
  <c r="K517" i="49"/>
  <c r="J517" i="49"/>
  <c r="I517" i="49"/>
  <c r="H517" i="49"/>
  <c r="G517" i="49"/>
  <c r="F517" i="49"/>
  <c r="E517" i="49"/>
  <c r="C517" i="49"/>
  <c r="B517" i="49"/>
  <c r="FX517" i="49" s="1"/>
  <c r="GN516" i="49"/>
  <c r="GL516" i="49"/>
  <c r="GJ516" i="49"/>
  <c r="GH516" i="49"/>
  <c r="GC516" i="49"/>
  <c r="GA516" i="49"/>
  <c r="FY516" i="49"/>
  <c r="FK516" i="49"/>
  <c r="FH516" i="49"/>
  <c r="FF516" i="49"/>
  <c r="FB516" i="49"/>
  <c r="FA516" i="49"/>
  <c r="ER516" i="49"/>
  <c r="EK516" i="49"/>
  <c r="EI516" i="49"/>
  <c r="EG516" i="49"/>
  <c r="EE516" i="49"/>
  <c r="EB516" i="49"/>
  <c r="DV516" i="49"/>
  <c r="DQ516" i="49"/>
  <c r="DO516" i="49"/>
  <c r="DM516" i="49"/>
  <c r="DK516" i="49"/>
  <c r="DI516" i="49"/>
  <c r="DG516" i="49"/>
  <c r="DE516" i="49"/>
  <c r="CW516" i="49"/>
  <c r="CU516" i="49"/>
  <c r="BY516" i="49"/>
  <c r="BT516" i="49"/>
  <c r="BP516" i="49"/>
  <c r="BO516" i="49"/>
  <c r="BI516" i="49"/>
  <c r="BG516" i="49"/>
  <c r="BE516" i="49"/>
  <c r="BA516" i="49"/>
  <c r="AY516" i="49"/>
  <c r="AR516" i="49"/>
  <c r="AQ516" i="49"/>
  <c r="AP516" i="49"/>
  <c r="AO516" i="49"/>
  <c r="AN516" i="49"/>
  <c r="AM516" i="49"/>
  <c r="AK516" i="49"/>
  <c r="AJ516" i="49"/>
  <c r="AC516" i="49"/>
  <c r="AB516" i="49"/>
  <c r="AA516" i="49"/>
  <c r="X516" i="49"/>
  <c r="W516" i="49"/>
  <c r="V516" i="49"/>
  <c r="U516" i="49"/>
  <c r="T516" i="49"/>
  <c r="S516" i="49"/>
  <c r="R516" i="49"/>
  <c r="Q516" i="49"/>
  <c r="P516" i="49"/>
  <c r="O516" i="49"/>
  <c r="N516" i="49"/>
  <c r="M516" i="49"/>
  <c r="L516" i="49"/>
  <c r="K516" i="49"/>
  <c r="J516" i="49"/>
  <c r="I516" i="49"/>
  <c r="H516" i="49"/>
  <c r="G516" i="49"/>
  <c r="F516" i="49"/>
  <c r="E516" i="49"/>
  <c r="C516" i="49"/>
  <c r="B516" i="49"/>
  <c r="FX516" i="49" s="1"/>
  <c r="GN515" i="49"/>
  <c r="GL515" i="49"/>
  <c r="GJ515" i="49"/>
  <c r="GH515" i="49"/>
  <c r="GC515" i="49"/>
  <c r="GA515" i="49"/>
  <c r="FY515" i="49"/>
  <c r="FK515" i="49"/>
  <c r="FH515" i="49"/>
  <c r="FF515" i="49"/>
  <c r="FB515" i="49"/>
  <c r="FA515" i="49"/>
  <c r="ER515" i="49"/>
  <c r="EK515" i="49"/>
  <c r="EI515" i="49"/>
  <c r="EG515" i="49"/>
  <c r="EE515" i="49"/>
  <c r="EB515" i="49"/>
  <c r="DV515" i="49"/>
  <c r="DQ515" i="49"/>
  <c r="DO515" i="49"/>
  <c r="DM515" i="49"/>
  <c r="DK515" i="49"/>
  <c r="DI515" i="49"/>
  <c r="DG515" i="49"/>
  <c r="DE515" i="49"/>
  <c r="CW515" i="49"/>
  <c r="CU515" i="49"/>
  <c r="BY515" i="49"/>
  <c r="BT515" i="49"/>
  <c r="BP515" i="49"/>
  <c r="BO515" i="49"/>
  <c r="BI515" i="49"/>
  <c r="BG515" i="49"/>
  <c r="BE515" i="49"/>
  <c r="BA515" i="49"/>
  <c r="AY515" i="49"/>
  <c r="AR515" i="49"/>
  <c r="AQ515" i="49"/>
  <c r="AP515" i="49"/>
  <c r="AO515" i="49"/>
  <c r="AN515" i="49"/>
  <c r="AM515" i="49"/>
  <c r="AK515" i="49"/>
  <c r="AJ515" i="49"/>
  <c r="AC515" i="49"/>
  <c r="AB515" i="49"/>
  <c r="AA515" i="49"/>
  <c r="X515" i="49"/>
  <c r="W515" i="49"/>
  <c r="V515" i="49"/>
  <c r="U515" i="49"/>
  <c r="T515" i="49"/>
  <c r="S515" i="49"/>
  <c r="R515" i="49"/>
  <c r="Q515" i="49"/>
  <c r="P515" i="49"/>
  <c r="O515" i="49"/>
  <c r="N515" i="49"/>
  <c r="M515" i="49"/>
  <c r="L515" i="49"/>
  <c r="K515" i="49"/>
  <c r="J515" i="49"/>
  <c r="I515" i="49"/>
  <c r="H515" i="49"/>
  <c r="G515" i="49"/>
  <c r="F515" i="49"/>
  <c r="E515" i="49"/>
  <c r="C515" i="49"/>
  <c r="B515" i="49"/>
  <c r="FX515" i="49" s="1"/>
  <c r="GN514" i="49"/>
  <c r="GL514" i="49"/>
  <c r="GJ514" i="49"/>
  <c r="GH514" i="49"/>
  <c r="GC514" i="49"/>
  <c r="GA514" i="49"/>
  <c r="FY514" i="49"/>
  <c r="FK514" i="49"/>
  <c r="FH514" i="49"/>
  <c r="FF514" i="49"/>
  <c r="FB514" i="49"/>
  <c r="FA514" i="49"/>
  <c r="ER514" i="49"/>
  <c r="EK514" i="49"/>
  <c r="EI514" i="49"/>
  <c r="EG514" i="49"/>
  <c r="EE514" i="49"/>
  <c r="EB514" i="49"/>
  <c r="DV514" i="49"/>
  <c r="DQ514" i="49"/>
  <c r="DO514" i="49"/>
  <c r="DM514" i="49"/>
  <c r="DK514" i="49"/>
  <c r="DI514" i="49"/>
  <c r="DG514" i="49"/>
  <c r="DE514" i="49"/>
  <c r="CW514" i="49"/>
  <c r="CU514" i="49"/>
  <c r="BY514" i="49"/>
  <c r="BT514" i="49"/>
  <c r="BP514" i="49"/>
  <c r="BO514" i="49"/>
  <c r="BI514" i="49"/>
  <c r="BG514" i="49"/>
  <c r="BE514" i="49"/>
  <c r="BA514" i="49"/>
  <c r="AY514" i="49"/>
  <c r="AR514" i="49"/>
  <c r="AQ514" i="49"/>
  <c r="AP514" i="49"/>
  <c r="AO514" i="49"/>
  <c r="AN514" i="49"/>
  <c r="AM514" i="49"/>
  <c r="AK514" i="49"/>
  <c r="AJ514" i="49"/>
  <c r="AC514" i="49"/>
  <c r="AB514" i="49"/>
  <c r="AA514" i="49"/>
  <c r="X514" i="49"/>
  <c r="W514" i="49"/>
  <c r="V514" i="49"/>
  <c r="U514" i="49"/>
  <c r="T514" i="49"/>
  <c r="S514" i="49"/>
  <c r="R514" i="49"/>
  <c r="Q514" i="49"/>
  <c r="P514" i="49"/>
  <c r="O514" i="49"/>
  <c r="N514" i="49"/>
  <c r="M514" i="49"/>
  <c r="L514" i="49"/>
  <c r="K514" i="49"/>
  <c r="J514" i="49"/>
  <c r="I514" i="49"/>
  <c r="H514" i="49"/>
  <c r="G514" i="49"/>
  <c r="F514" i="49"/>
  <c r="E514" i="49"/>
  <c r="C514" i="49"/>
  <c r="B514" i="49"/>
  <c r="FX514" i="49" s="1"/>
  <c r="GN513" i="49"/>
  <c r="GL513" i="49"/>
  <c r="GJ513" i="49"/>
  <c r="GH513" i="49"/>
  <c r="GC513" i="49"/>
  <c r="GA513" i="49"/>
  <c r="FY513" i="49"/>
  <c r="FK513" i="49"/>
  <c r="FH513" i="49"/>
  <c r="FF513" i="49"/>
  <c r="FB513" i="49"/>
  <c r="FA513" i="49"/>
  <c r="ER513" i="49"/>
  <c r="EK513" i="49"/>
  <c r="EI513" i="49"/>
  <c r="EG513" i="49"/>
  <c r="EE513" i="49"/>
  <c r="EB513" i="49"/>
  <c r="DV513" i="49"/>
  <c r="DQ513" i="49"/>
  <c r="DO513" i="49"/>
  <c r="DM513" i="49"/>
  <c r="DK513" i="49"/>
  <c r="DI513" i="49"/>
  <c r="DG513" i="49"/>
  <c r="DE513" i="49"/>
  <c r="CW513" i="49"/>
  <c r="CU513" i="49"/>
  <c r="BY513" i="49"/>
  <c r="BT513" i="49"/>
  <c r="BP513" i="49"/>
  <c r="BO513" i="49"/>
  <c r="BI513" i="49"/>
  <c r="BG513" i="49"/>
  <c r="BE513" i="49"/>
  <c r="BA513" i="49"/>
  <c r="AY513" i="49"/>
  <c r="AR513" i="49"/>
  <c r="AQ513" i="49"/>
  <c r="AP513" i="49"/>
  <c r="AO513" i="49"/>
  <c r="AN513" i="49"/>
  <c r="AM513" i="49"/>
  <c r="AK513" i="49"/>
  <c r="AJ513" i="49"/>
  <c r="AC513" i="49"/>
  <c r="AB513" i="49"/>
  <c r="AA513" i="49"/>
  <c r="X513" i="49"/>
  <c r="W513" i="49"/>
  <c r="V513" i="49"/>
  <c r="U513" i="49"/>
  <c r="T513" i="49"/>
  <c r="S513" i="49"/>
  <c r="R513" i="49"/>
  <c r="Q513" i="49"/>
  <c r="P513" i="49"/>
  <c r="O513" i="49"/>
  <c r="N513" i="49"/>
  <c r="M513" i="49"/>
  <c r="L513" i="49"/>
  <c r="K513" i="49"/>
  <c r="J513" i="49"/>
  <c r="I513" i="49"/>
  <c r="H513" i="49"/>
  <c r="G513" i="49"/>
  <c r="F513" i="49"/>
  <c r="E513" i="49"/>
  <c r="C513" i="49"/>
  <c r="B513" i="49"/>
  <c r="FX513" i="49" s="1"/>
  <c r="GN512" i="49"/>
  <c r="GL512" i="49"/>
  <c r="GJ512" i="49"/>
  <c r="GH512" i="49"/>
  <c r="GC512" i="49"/>
  <c r="GA512" i="49"/>
  <c r="FY512" i="49"/>
  <c r="FK512" i="49"/>
  <c r="FH512" i="49"/>
  <c r="FF512" i="49"/>
  <c r="FB512" i="49"/>
  <c r="FA512" i="49"/>
  <c r="ER512" i="49"/>
  <c r="EK512" i="49"/>
  <c r="EI512" i="49"/>
  <c r="EG512" i="49"/>
  <c r="EE512" i="49"/>
  <c r="EB512" i="49"/>
  <c r="DV512" i="49"/>
  <c r="DQ512" i="49"/>
  <c r="DO512" i="49"/>
  <c r="DM512" i="49"/>
  <c r="DK512" i="49"/>
  <c r="DI512" i="49"/>
  <c r="DG512" i="49"/>
  <c r="DE512" i="49"/>
  <c r="CW512" i="49"/>
  <c r="CU512" i="49"/>
  <c r="BY512" i="49"/>
  <c r="BT512" i="49"/>
  <c r="BP512" i="49"/>
  <c r="BO512" i="49"/>
  <c r="BI512" i="49"/>
  <c r="BG512" i="49"/>
  <c r="BE512" i="49"/>
  <c r="BA512" i="49"/>
  <c r="AY512" i="49"/>
  <c r="AR512" i="49"/>
  <c r="AQ512" i="49"/>
  <c r="AP512" i="49"/>
  <c r="AO512" i="49"/>
  <c r="AN512" i="49"/>
  <c r="AM512" i="49"/>
  <c r="AK512" i="49"/>
  <c r="AJ512" i="49"/>
  <c r="AC512" i="49"/>
  <c r="AB512" i="49"/>
  <c r="AA512" i="49"/>
  <c r="X512" i="49"/>
  <c r="W512" i="49"/>
  <c r="V512" i="49"/>
  <c r="U512" i="49"/>
  <c r="T512" i="49"/>
  <c r="S512" i="49"/>
  <c r="R512" i="49"/>
  <c r="Q512" i="49"/>
  <c r="P512" i="49"/>
  <c r="O512" i="49"/>
  <c r="N512" i="49"/>
  <c r="M512" i="49"/>
  <c r="L512" i="49"/>
  <c r="K512" i="49"/>
  <c r="J512" i="49"/>
  <c r="I512" i="49"/>
  <c r="H512" i="49"/>
  <c r="G512" i="49"/>
  <c r="F512" i="49"/>
  <c r="E512" i="49"/>
  <c r="C512" i="49"/>
  <c r="B512" i="49"/>
  <c r="FX512" i="49" s="1"/>
  <c r="GN511" i="49"/>
  <c r="GL511" i="49"/>
  <c r="GJ511" i="49"/>
  <c r="GH511" i="49"/>
  <c r="GC511" i="49"/>
  <c r="GA511" i="49"/>
  <c r="FY511" i="49"/>
  <c r="FK511" i="49"/>
  <c r="FH511" i="49"/>
  <c r="FF511" i="49"/>
  <c r="FB511" i="49"/>
  <c r="FA511" i="49"/>
  <c r="ER511" i="49"/>
  <c r="EK511" i="49"/>
  <c r="EI511" i="49"/>
  <c r="EG511" i="49"/>
  <c r="EE511" i="49"/>
  <c r="EB511" i="49"/>
  <c r="DV511" i="49"/>
  <c r="DQ511" i="49"/>
  <c r="DO511" i="49"/>
  <c r="DM511" i="49"/>
  <c r="DK511" i="49"/>
  <c r="DI511" i="49"/>
  <c r="DG511" i="49"/>
  <c r="DE511" i="49"/>
  <c r="CW511" i="49"/>
  <c r="CU511" i="49"/>
  <c r="BY511" i="49"/>
  <c r="BT511" i="49"/>
  <c r="BP511" i="49"/>
  <c r="BO511" i="49"/>
  <c r="BI511" i="49"/>
  <c r="BG511" i="49"/>
  <c r="BE511" i="49"/>
  <c r="BA511" i="49"/>
  <c r="AY511" i="49"/>
  <c r="AR511" i="49"/>
  <c r="AQ511" i="49"/>
  <c r="AP511" i="49"/>
  <c r="AO511" i="49"/>
  <c r="AN511" i="49"/>
  <c r="AM511" i="49"/>
  <c r="AK511" i="49"/>
  <c r="AJ511" i="49"/>
  <c r="AC511" i="49"/>
  <c r="AB511" i="49"/>
  <c r="AA511" i="49"/>
  <c r="X511" i="49"/>
  <c r="W511" i="49"/>
  <c r="V511" i="49"/>
  <c r="U511" i="49"/>
  <c r="T511" i="49"/>
  <c r="S511" i="49"/>
  <c r="R511" i="49"/>
  <c r="Q511" i="49"/>
  <c r="P511" i="49"/>
  <c r="O511" i="49"/>
  <c r="N511" i="49"/>
  <c r="M511" i="49"/>
  <c r="L511" i="49"/>
  <c r="K511" i="49"/>
  <c r="J511" i="49"/>
  <c r="I511" i="49"/>
  <c r="H511" i="49"/>
  <c r="G511" i="49"/>
  <c r="F511" i="49"/>
  <c r="E511" i="49"/>
  <c r="C511" i="49"/>
  <c r="B511" i="49"/>
  <c r="FX511" i="49" s="1"/>
  <c r="GN510" i="49"/>
  <c r="GL510" i="49"/>
  <c r="GJ510" i="49"/>
  <c r="GH510" i="49"/>
  <c r="GC510" i="49"/>
  <c r="GA510" i="49"/>
  <c r="FY510" i="49"/>
  <c r="FK510" i="49"/>
  <c r="FH510" i="49"/>
  <c r="FF510" i="49"/>
  <c r="FB510" i="49"/>
  <c r="FA510" i="49"/>
  <c r="ER510" i="49"/>
  <c r="EK510" i="49"/>
  <c r="EI510" i="49"/>
  <c r="EG510" i="49"/>
  <c r="EE510" i="49"/>
  <c r="EB510" i="49"/>
  <c r="DV510" i="49"/>
  <c r="DQ510" i="49"/>
  <c r="DO510" i="49"/>
  <c r="DM510" i="49"/>
  <c r="DK510" i="49"/>
  <c r="DI510" i="49"/>
  <c r="DG510" i="49"/>
  <c r="DE510" i="49"/>
  <c r="CW510" i="49"/>
  <c r="CU510" i="49"/>
  <c r="BY510" i="49"/>
  <c r="BT510" i="49"/>
  <c r="BP510" i="49"/>
  <c r="BO510" i="49"/>
  <c r="BI510" i="49"/>
  <c r="BG510" i="49"/>
  <c r="BE510" i="49"/>
  <c r="BA510" i="49"/>
  <c r="AY510" i="49"/>
  <c r="AR510" i="49"/>
  <c r="AQ510" i="49"/>
  <c r="AP510" i="49"/>
  <c r="AO510" i="49"/>
  <c r="AN510" i="49"/>
  <c r="AM510" i="49"/>
  <c r="AK510" i="49"/>
  <c r="AJ510" i="49"/>
  <c r="AC510" i="49"/>
  <c r="AB510" i="49"/>
  <c r="AA510" i="49"/>
  <c r="X510" i="49"/>
  <c r="W510" i="49"/>
  <c r="V510" i="49"/>
  <c r="U510" i="49"/>
  <c r="T510" i="49"/>
  <c r="S510" i="49"/>
  <c r="R510" i="49"/>
  <c r="Q510" i="49"/>
  <c r="P510" i="49"/>
  <c r="O510" i="49"/>
  <c r="N510" i="49"/>
  <c r="M510" i="49"/>
  <c r="L510" i="49"/>
  <c r="K510" i="49"/>
  <c r="J510" i="49"/>
  <c r="I510" i="49"/>
  <c r="H510" i="49"/>
  <c r="G510" i="49"/>
  <c r="F510" i="49"/>
  <c r="E510" i="49"/>
  <c r="C510" i="49"/>
  <c r="B510" i="49"/>
  <c r="FX510" i="49" s="1"/>
  <c r="GN509" i="49"/>
  <c r="GL509" i="49"/>
  <c r="GJ509" i="49"/>
  <c r="GH509" i="49"/>
  <c r="GC509" i="49"/>
  <c r="GA509" i="49"/>
  <c r="FY509" i="49"/>
  <c r="FK509" i="49"/>
  <c r="FH509" i="49"/>
  <c r="FF509" i="49"/>
  <c r="FB509" i="49"/>
  <c r="FA509" i="49"/>
  <c r="ER509" i="49"/>
  <c r="EK509" i="49"/>
  <c r="EI509" i="49"/>
  <c r="EG509" i="49"/>
  <c r="EE509" i="49"/>
  <c r="EB509" i="49"/>
  <c r="DV509" i="49"/>
  <c r="DQ509" i="49"/>
  <c r="DO509" i="49"/>
  <c r="DM509" i="49"/>
  <c r="DK509" i="49"/>
  <c r="DI509" i="49"/>
  <c r="DG509" i="49"/>
  <c r="DE509" i="49"/>
  <c r="CW509" i="49"/>
  <c r="CU509" i="49"/>
  <c r="BY509" i="49"/>
  <c r="BT509" i="49"/>
  <c r="BP509" i="49"/>
  <c r="BO509" i="49"/>
  <c r="BI509" i="49"/>
  <c r="BG509" i="49"/>
  <c r="BE509" i="49"/>
  <c r="BA509" i="49"/>
  <c r="AY509" i="49"/>
  <c r="AR509" i="49"/>
  <c r="AQ509" i="49"/>
  <c r="AP509" i="49"/>
  <c r="AO509" i="49"/>
  <c r="AN509" i="49"/>
  <c r="AM509" i="49"/>
  <c r="AK509" i="49"/>
  <c r="AJ509" i="49"/>
  <c r="AC509" i="49"/>
  <c r="AB509" i="49"/>
  <c r="AA509" i="49"/>
  <c r="X509" i="49"/>
  <c r="W509" i="49"/>
  <c r="V509" i="49"/>
  <c r="U509" i="49"/>
  <c r="T509" i="49"/>
  <c r="S509" i="49"/>
  <c r="R509" i="49"/>
  <c r="Q509" i="49"/>
  <c r="P509" i="49"/>
  <c r="O509" i="49"/>
  <c r="N509" i="49"/>
  <c r="M509" i="49"/>
  <c r="L509" i="49"/>
  <c r="K509" i="49"/>
  <c r="J509" i="49"/>
  <c r="I509" i="49"/>
  <c r="H509" i="49"/>
  <c r="G509" i="49"/>
  <c r="F509" i="49"/>
  <c r="E509" i="49"/>
  <c r="C509" i="49"/>
  <c r="B509" i="49"/>
  <c r="FX509" i="49" s="1"/>
  <c r="GN508" i="49"/>
  <c r="GL508" i="49"/>
  <c r="GJ508" i="49"/>
  <c r="GH508" i="49"/>
  <c r="GC508" i="49"/>
  <c r="GA508" i="49"/>
  <c r="FY508" i="49"/>
  <c r="FK508" i="49"/>
  <c r="FH508" i="49"/>
  <c r="FF508" i="49"/>
  <c r="FB508" i="49"/>
  <c r="FA508" i="49"/>
  <c r="ER508" i="49"/>
  <c r="EK508" i="49"/>
  <c r="EI508" i="49"/>
  <c r="EG508" i="49"/>
  <c r="EE508" i="49"/>
  <c r="EB508" i="49"/>
  <c r="DV508" i="49"/>
  <c r="DQ508" i="49"/>
  <c r="DO508" i="49"/>
  <c r="DM508" i="49"/>
  <c r="DK508" i="49"/>
  <c r="DI508" i="49"/>
  <c r="DG508" i="49"/>
  <c r="DE508" i="49"/>
  <c r="CW508" i="49"/>
  <c r="CU508" i="49"/>
  <c r="BY508" i="49"/>
  <c r="BT508" i="49"/>
  <c r="BP508" i="49"/>
  <c r="BO508" i="49"/>
  <c r="BI508" i="49"/>
  <c r="BG508" i="49"/>
  <c r="BE508" i="49"/>
  <c r="BA508" i="49"/>
  <c r="AY508" i="49"/>
  <c r="AR508" i="49"/>
  <c r="AQ508" i="49"/>
  <c r="AP508" i="49"/>
  <c r="AO508" i="49"/>
  <c r="AN508" i="49"/>
  <c r="AM508" i="49"/>
  <c r="AK508" i="49"/>
  <c r="AJ508" i="49"/>
  <c r="AC508" i="49"/>
  <c r="AB508" i="49"/>
  <c r="AA508" i="49"/>
  <c r="X508" i="49"/>
  <c r="W508" i="49"/>
  <c r="V508" i="49"/>
  <c r="U508" i="49"/>
  <c r="T508" i="49"/>
  <c r="S508" i="49"/>
  <c r="R508" i="49"/>
  <c r="Q508" i="49"/>
  <c r="P508" i="49"/>
  <c r="O508" i="49"/>
  <c r="N508" i="49"/>
  <c r="M508" i="49"/>
  <c r="L508" i="49"/>
  <c r="K508" i="49"/>
  <c r="J508" i="49"/>
  <c r="I508" i="49"/>
  <c r="H508" i="49"/>
  <c r="G508" i="49"/>
  <c r="F508" i="49"/>
  <c r="E508" i="49"/>
  <c r="C508" i="49"/>
  <c r="B508" i="49"/>
  <c r="FX508" i="49" s="1"/>
  <c r="GN507" i="49"/>
  <c r="GL507" i="49"/>
  <c r="GJ507" i="49"/>
  <c r="GH507" i="49"/>
  <c r="GC507" i="49"/>
  <c r="GA507" i="49"/>
  <c r="FY507" i="49"/>
  <c r="FK507" i="49"/>
  <c r="FH507" i="49"/>
  <c r="FF507" i="49"/>
  <c r="FB507" i="49"/>
  <c r="FA507" i="49"/>
  <c r="ER507" i="49"/>
  <c r="EK507" i="49"/>
  <c r="EI507" i="49"/>
  <c r="EG507" i="49"/>
  <c r="EE507" i="49"/>
  <c r="EB507" i="49"/>
  <c r="DV507" i="49"/>
  <c r="DQ507" i="49"/>
  <c r="DO507" i="49"/>
  <c r="DM507" i="49"/>
  <c r="DK507" i="49"/>
  <c r="DI507" i="49"/>
  <c r="DG507" i="49"/>
  <c r="DE507" i="49"/>
  <c r="CW507" i="49"/>
  <c r="CU507" i="49"/>
  <c r="BY507" i="49"/>
  <c r="BT507" i="49"/>
  <c r="BP507" i="49"/>
  <c r="BO507" i="49"/>
  <c r="BI507" i="49"/>
  <c r="BG507" i="49"/>
  <c r="BE507" i="49"/>
  <c r="BA507" i="49"/>
  <c r="AY507" i="49"/>
  <c r="AR507" i="49"/>
  <c r="AQ507" i="49"/>
  <c r="AP507" i="49"/>
  <c r="AO507" i="49"/>
  <c r="AN507" i="49"/>
  <c r="AM507" i="49"/>
  <c r="AK507" i="49"/>
  <c r="AJ507" i="49"/>
  <c r="AC507" i="49"/>
  <c r="AB507" i="49"/>
  <c r="AA507" i="49"/>
  <c r="X507" i="49"/>
  <c r="W507" i="49"/>
  <c r="V507" i="49"/>
  <c r="U507" i="49"/>
  <c r="T507" i="49"/>
  <c r="S507" i="49"/>
  <c r="R507" i="49"/>
  <c r="Q507" i="49"/>
  <c r="P507" i="49"/>
  <c r="O507" i="49"/>
  <c r="N507" i="49"/>
  <c r="M507" i="49"/>
  <c r="L507" i="49"/>
  <c r="K507" i="49"/>
  <c r="J507" i="49"/>
  <c r="I507" i="49"/>
  <c r="H507" i="49"/>
  <c r="G507" i="49"/>
  <c r="F507" i="49"/>
  <c r="E507" i="49"/>
  <c r="C507" i="49"/>
  <c r="B507" i="49"/>
  <c r="FX507" i="49" s="1"/>
  <c r="GN506" i="49"/>
  <c r="GL506" i="49"/>
  <c r="GJ506" i="49"/>
  <c r="GH506" i="49"/>
  <c r="GC506" i="49"/>
  <c r="GA506" i="49"/>
  <c r="FY506" i="49"/>
  <c r="FK506" i="49"/>
  <c r="FH506" i="49"/>
  <c r="FF506" i="49"/>
  <c r="FB506" i="49"/>
  <c r="FA506" i="49"/>
  <c r="ER506" i="49"/>
  <c r="EK506" i="49"/>
  <c r="EI506" i="49"/>
  <c r="EG506" i="49"/>
  <c r="EE506" i="49"/>
  <c r="EB506" i="49"/>
  <c r="DV506" i="49"/>
  <c r="DQ506" i="49"/>
  <c r="DO506" i="49"/>
  <c r="DM506" i="49"/>
  <c r="DK506" i="49"/>
  <c r="DI506" i="49"/>
  <c r="DG506" i="49"/>
  <c r="DE506" i="49"/>
  <c r="CW506" i="49"/>
  <c r="CU506" i="49"/>
  <c r="BY506" i="49"/>
  <c r="BT506" i="49"/>
  <c r="BP506" i="49"/>
  <c r="BO506" i="49"/>
  <c r="BI506" i="49"/>
  <c r="BG506" i="49"/>
  <c r="BE506" i="49"/>
  <c r="BA506" i="49"/>
  <c r="AY506" i="49"/>
  <c r="AR506" i="49"/>
  <c r="AQ506" i="49"/>
  <c r="AP506" i="49"/>
  <c r="AO506" i="49"/>
  <c r="AN506" i="49"/>
  <c r="AM506" i="49"/>
  <c r="AK506" i="49"/>
  <c r="AJ506" i="49"/>
  <c r="AC506" i="49"/>
  <c r="AB506" i="49"/>
  <c r="AA506" i="49"/>
  <c r="X506" i="49"/>
  <c r="W506" i="49"/>
  <c r="V506" i="49"/>
  <c r="U506" i="49"/>
  <c r="T506" i="49"/>
  <c r="S506" i="49"/>
  <c r="R506" i="49"/>
  <c r="Q506" i="49"/>
  <c r="P506" i="49"/>
  <c r="O506" i="49"/>
  <c r="N506" i="49"/>
  <c r="M506" i="49"/>
  <c r="L506" i="49"/>
  <c r="K506" i="49"/>
  <c r="J506" i="49"/>
  <c r="I506" i="49"/>
  <c r="H506" i="49"/>
  <c r="G506" i="49"/>
  <c r="F506" i="49"/>
  <c r="E506" i="49"/>
  <c r="C506" i="49"/>
  <c r="B506" i="49"/>
  <c r="FX506" i="49" s="1"/>
  <c r="GN505" i="49"/>
  <c r="GL505" i="49"/>
  <c r="GJ505" i="49"/>
  <c r="GH505" i="49"/>
  <c r="GC505" i="49"/>
  <c r="GA505" i="49"/>
  <c r="FY505" i="49"/>
  <c r="FK505" i="49"/>
  <c r="FH505" i="49"/>
  <c r="FF505" i="49"/>
  <c r="FB505" i="49"/>
  <c r="FA505" i="49"/>
  <c r="ER505" i="49"/>
  <c r="EK505" i="49"/>
  <c r="EI505" i="49"/>
  <c r="EG505" i="49"/>
  <c r="EE505" i="49"/>
  <c r="EB505" i="49"/>
  <c r="DV505" i="49"/>
  <c r="DQ505" i="49"/>
  <c r="DO505" i="49"/>
  <c r="DM505" i="49"/>
  <c r="DK505" i="49"/>
  <c r="DI505" i="49"/>
  <c r="DG505" i="49"/>
  <c r="DE505" i="49"/>
  <c r="CW505" i="49"/>
  <c r="CU505" i="49"/>
  <c r="BY505" i="49"/>
  <c r="BT505" i="49"/>
  <c r="BP505" i="49"/>
  <c r="BO505" i="49"/>
  <c r="BI505" i="49"/>
  <c r="BG505" i="49"/>
  <c r="BE505" i="49"/>
  <c r="BA505" i="49"/>
  <c r="AY505" i="49"/>
  <c r="AR505" i="49"/>
  <c r="AQ505" i="49"/>
  <c r="AP505" i="49"/>
  <c r="AO505" i="49"/>
  <c r="AN505" i="49"/>
  <c r="AM505" i="49"/>
  <c r="AK505" i="49"/>
  <c r="AJ505" i="49"/>
  <c r="AC505" i="49"/>
  <c r="AB505" i="49"/>
  <c r="AA505" i="49"/>
  <c r="X505" i="49"/>
  <c r="W505" i="49"/>
  <c r="V505" i="49"/>
  <c r="U505" i="49"/>
  <c r="T505" i="49"/>
  <c r="S505" i="49"/>
  <c r="R505" i="49"/>
  <c r="Q505" i="49"/>
  <c r="P505" i="49"/>
  <c r="O505" i="49"/>
  <c r="N505" i="49"/>
  <c r="M505" i="49"/>
  <c r="L505" i="49"/>
  <c r="K505" i="49"/>
  <c r="J505" i="49"/>
  <c r="I505" i="49"/>
  <c r="H505" i="49"/>
  <c r="G505" i="49"/>
  <c r="F505" i="49"/>
  <c r="E505" i="49"/>
  <c r="C505" i="49"/>
  <c r="B505" i="49"/>
  <c r="FX505" i="49" s="1"/>
  <c r="GN504" i="49"/>
  <c r="GL504" i="49"/>
  <c r="GJ504" i="49"/>
  <c r="GH504" i="49"/>
  <c r="GC504" i="49"/>
  <c r="GA504" i="49"/>
  <c r="FY504" i="49"/>
  <c r="FK504" i="49"/>
  <c r="FH504" i="49"/>
  <c r="FF504" i="49"/>
  <c r="FB504" i="49"/>
  <c r="FA504" i="49"/>
  <c r="ER504" i="49"/>
  <c r="EK504" i="49"/>
  <c r="EI504" i="49"/>
  <c r="EG504" i="49"/>
  <c r="EE504" i="49"/>
  <c r="EB504" i="49"/>
  <c r="DV504" i="49"/>
  <c r="DQ504" i="49"/>
  <c r="DO504" i="49"/>
  <c r="DM504" i="49"/>
  <c r="DK504" i="49"/>
  <c r="DI504" i="49"/>
  <c r="DG504" i="49"/>
  <c r="DE504" i="49"/>
  <c r="CW504" i="49"/>
  <c r="CU504" i="49"/>
  <c r="BY504" i="49"/>
  <c r="BT504" i="49"/>
  <c r="BP504" i="49"/>
  <c r="BO504" i="49"/>
  <c r="BI504" i="49"/>
  <c r="BG504" i="49"/>
  <c r="BE504" i="49"/>
  <c r="BA504" i="49"/>
  <c r="AY504" i="49"/>
  <c r="AR504" i="49"/>
  <c r="AQ504" i="49"/>
  <c r="AP504" i="49"/>
  <c r="AO504" i="49"/>
  <c r="AN504" i="49"/>
  <c r="AM504" i="49"/>
  <c r="AK504" i="49"/>
  <c r="AJ504" i="49"/>
  <c r="AC504" i="49"/>
  <c r="AB504" i="49"/>
  <c r="AA504" i="49"/>
  <c r="X504" i="49"/>
  <c r="W504" i="49"/>
  <c r="V504" i="49"/>
  <c r="U504" i="49"/>
  <c r="T504" i="49"/>
  <c r="S504" i="49"/>
  <c r="R504" i="49"/>
  <c r="Q504" i="49"/>
  <c r="P504" i="49"/>
  <c r="O504" i="49"/>
  <c r="N504" i="49"/>
  <c r="M504" i="49"/>
  <c r="L504" i="49"/>
  <c r="K504" i="49"/>
  <c r="J504" i="49"/>
  <c r="I504" i="49"/>
  <c r="H504" i="49"/>
  <c r="G504" i="49"/>
  <c r="F504" i="49"/>
  <c r="E504" i="49"/>
  <c r="C504" i="49"/>
  <c r="B504" i="49"/>
  <c r="FX504" i="49" s="1"/>
  <c r="GN503" i="49"/>
  <c r="GL503" i="49"/>
  <c r="GJ503" i="49"/>
  <c r="GH503" i="49"/>
  <c r="GC503" i="49"/>
  <c r="GA503" i="49"/>
  <c r="FY503" i="49"/>
  <c r="FK503" i="49"/>
  <c r="FH503" i="49"/>
  <c r="FF503" i="49"/>
  <c r="FB503" i="49"/>
  <c r="FA503" i="49"/>
  <c r="ER503" i="49"/>
  <c r="EK503" i="49"/>
  <c r="EI503" i="49"/>
  <c r="EG503" i="49"/>
  <c r="EE503" i="49"/>
  <c r="EB503" i="49"/>
  <c r="DV503" i="49"/>
  <c r="DQ503" i="49"/>
  <c r="DO503" i="49"/>
  <c r="DM503" i="49"/>
  <c r="DK503" i="49"/>
  <c r="DI503" i="49"/>
  <c r="DG503" i="49"/>
  <c r="DE503" i="49"/>
  <c r="CW503" i="49"/>
  <c r="CU503" i="49"/>
  <c r="BY503" i="49"/>
  <c r="BT503" i="49"/>
  <c r="BP503" i="49"/>
  <c r="BO503" i="49"/>
  <c r="BI503" i="49"/>
  <c r="BG503" i="49"/>
  <c r="BE503" i="49"/>
  <c r="BA503" i="49"/>
  <c r="AY503" i="49"/>
  <c r="AR503" i="49"/>
  <c r="AQ503" i="49"/>
  <c r="AP503" i="49"/>
  <c r="AO503" i="49"/>
  <c r="AN503" i="49"/>
  <c r="AM503" i="49"/>
  <c r="AK503" i="49"/>
  <c r="AJ503" i="49"/>
  <c r="AC503" i="49"/>
  <c r="AB503" i="49"/>
  <c r="AA503" i="49"/>
  <c r="X503" i="49"/>
  <c r="W503" i="49"/>
  <c r="V503" i="49"/>
  <c r="U503" i="49"/>
  <c r="T503" i="49"/>
  <c r="S503" i="49"/>
  <c r="R503" i="49"/>
  <c r="Q503" i="49"/>
  <c r="P503" i="49"/>
  <c r="O503" i="49"/>
  <c r="N503" i="49"/>
  <c r="M503" i="49"/>
  <c r="L503" i="49"/>
  <c r="K503" i="49"/>
  <c r="J503" i="49"/>
  <c r="I503" i="49"/>
  <c r="H503" i="49"/>
  <c r="G503" i="49"/>
  <c r="F503" i="49"/>
  <c r="E503" i="49"/>
  <c r="C503" i="49"/>
  <c r="B503" i="49"/>
  <c r="FX503" i="49" s="1"/>
  <c r="GN502" i="49"/>
  <c r="GL502" i="49"/>
  <c r="GJ502" i="49"/>
  <c r="GH502" i="49"/>
  <c r="GC502" i="49"/>
  <c r="GA502" i="49"/>
  <c r="FY502" i="49"/>
  <c r="FK502" i="49"/>
  <c r="FH502" i="49"/>
  <c r="FF502" i="49"/>
  <c r="FB502" i="49"/>
  <c r="FA502" i="49"/>
  <c r="ER502" i="49"/>
  <c r="EK502" i="49"/>
  <c r="EI502" i="49"/>
  <c r="EG502" i="49"/>
  <c r="EE502" i="49"/>
  <c r="EB502" i="49"/>
  <c r="DV502" i="49"/>
  <c r="DQ502" i="49"/>
  <c r="DO502" i="49"/>
  <c r="DM502" i="49"/>
  <c r="DK502" i="49"/>
  <c r="DI502" i="49"/>
  <c r="DG502" i="49"/>
  <c r="DE502" i="49"/>
  <c r="CW502" i="49"/>
  <c r="CU502" i="49"/>
  <c r="BY502" i="49"/>
  <c r="BT502" i="49"/>
  <c r="BP502" i="49"/>
  <c r="BO502" i="49"/>
  <c r="BI502" i="49"/>
  <c r="BG502" i="49"/>
  <c r="BE502" i="49"/>
  <c r="BA502" i="49"/>
  <c r="AY502" i="49"/>
  <c r="AR502" i="49"/>
  <c r="AQ502" i="49"/>
  <c r="AP502" i="49"/>
  <c r="AO502" i="49"/>
  <c r="AN502" i="49"/>
  <c r="AM502" i="49"/>
  <c r="AK502" i="49"/>
  <c r="AJ502" i="49"/>
  <c r="AC502" i="49"/>
  <c r="AB502" i="49"/>
  <c r="AA502" i="49"/>
  <c r="X502" i="49"/>
  <c r="W502" i="49"/>
  <c r="V502" i="49"/>
  <c r="U502" i="49"/>
  <c r="T502" i="49"/>
  <c r="S502" i="49"/>
  <c r="R502" i="49"/>
  <c r="Q502" i="49"/>
  <c r="P502" i="49"/>
  <c r="O502" i="49"/>
  <c r="N502" i="49"/>
  <c r="M502" i="49"/>
  <c r="L502" i="49"/>
  <c r="K502" i="49"/>
  <c r="J502" i="49"/>
  <c r="I502" i="49"/>
  <c r="H502" i="49"/>
  <c r="G502" i="49"/>
  <c r="F502" i="49"/>
  <c r="E502" i="49"/>
  <c r="C502" i="49"/>
  <c r="B502" i="49"/>
  <c r="FX502" i="49" s="1"/>
  <c r="GN501" i="49"/>
  <c r="GL501" i="49"/>
  <c r="GJ501" i="49"/>
  <c r="GH501" i="49"/>
  <c r="GC501" i="49"/>
  <c r="GA501" i="49"/>
  <c r="FY501" i="49"/>
  <c r="FK501" i="49"/>
  <c r="FH501" i="49"/>
  <c r="FF501" i="49"/>
  <c r="FB501" i="49"/>
  <c r="FA501" i="49"/>
  <c r="ER501" i="49"/>
  <c r="EK501" i="49"/>
  <c r="EI501" i="49"/>
  <c r="EG501" i="49"/>
  <c r="EE501" i="49"/>
  <c r="EB501" i="49"/>
  <c r="DV501" i="49"/>
  <c r="DQ501" i="49"/>
  <c r="DO501" i="49"/>
  <c r="DM501" i="49"/>
  <c r="DK501" i="49"/>
  <c r="DI501" i="49"/>
  <c r="DG501" i="49"/>
  <c r="DE501" i="49"/>
  <c r="CW501" i="49"/>
  <c r="CU501" i="49"/>
  <c r="BY501" i="49"/>
  <c r="BT501" i="49"/>
  <c r="BP501" i="49"/>
  <c r="BO501" i="49"/>
  <c r="BI501" i="49"/>
  <c r="BG501" i="49"/>
  <c r="BE501" i="49"/>
  <c r="BA501" i="49"/>
  <c r="AY501" i="49"/>
  <c r="AR501" i="49"/>
  <c r="AQ501" i="49"/>
  <c r="AP501" i="49"/>
  <c r="AO501" i="49"/>
  <c r="AN501" i="49"/>
  <c r="AM501" i="49"/>
  <c r="AK501" i="49"/>
  <c r="AJ501" i="49"/>
  <c r="AC501" i="49"/>
  <c r="AB501" i="49"/>
  <c r="AA501" i="49"/>
  <c r="X501" i="49"/>
  <c r="W501" i="49"/>
  <c r="V501" i="49"/>
  <c r="U501" i="49"/>
  <c r="T501" i="49"/>
  <c r="S501" i="49"/>
  <c r="R501" i="49"/>
  <c r="Q501" i="49"/>
  <c r="P501" i="49"/>
  <c r="O501" i="49"/>
  <c r="N501" i="49"/>
  <c r="M501" i="49"/>
  <c r="L501" i="49"/>
  <c r="K501" i="49"/>
  <c r="J501" i="49"/>
  <c r="I501" i="49"/>
  <c r="H501" i="49"/>
  <c r="G501" i="49"/>
  <c r="F501" i="49"/>
  <c r="E501" i="49"/>
  <c r="C501" i="49"/>
  <c r="B501" i="49"/>
  <c r="FX501" i="49" s="1"/>
  <c r="GN500" i="49"/>
  <c r="GL500" i="49"/>
  <c r="GJ500" i="49"/>
  <c r="GH500" i="49"/>
  <c r="GC500" i="49"/>
  <c r="GA500" i="49"/>
  <c r="FY500" i="49"/>
  <c r="FK500" i="49"/>
  <c r="FH500" i="49"/>
  <c r="FF500" i="49"/>
  <c r="FB500" i="49"/>
  <c r="FA500" i="49"/>
  <c r="ER500" i="49"/>
  <c r="EK500" i="49"/>
  <c r="EI500" i="49"/>
  <c r="EG500" i="49"/>
  <c r="EE500" i="49"/>
  <c r="EB500" i="49"/>
  <c r="DV500" i="49"/>
  <c r="DQ500" i="49"/>
  <c r="DO500" i="49"/>
  <c r="DM500" i="49"/>
  <c r="DK500" i="49"/>
  <c r="DI500" i="49"/>
  <c r="DG500" i="49"/>
  <c r="DE500" i="49"/>
  <c r="CW500" i="49"/>
  <c r="CU500" i="49"/>
  <c r="BY500" i="49"/>
  <c r="BT500" i="49"/>
  <c r="BP500" i="49"/>
  <c r="BO500" i="49"/>
  <c r="BI500" i="49"/>
  <c r="BG500" i="49"/>
  <c r="BE500" i="49"/>
  <c r="BA500" i="49"/>
  <c r="AY500" i="49"/>
  <c r="AR500" i="49"/>
  <c r="AQ500" i="49"/>
  <c r="AP500" i="49"/>
  <c r="AO500" i="49"/>
  <c r="AN500" i="49"/>
  <c r="AM500" i="49"/>
  <c r="AK500" i="49"/>
  <c r="AJ500" i="49"/>
  <c r="AC500" i="49"/>
  <c r="AB500" i="49"/>
  <c r="AA500" i="49"/>
  <c r="X500" i="49"/>
  <c r="W500" i="49"/>
  <c r="V500" i="49"/>
  <c r="U500" i="49"/>
  <c r="T500" i="49"/>
  <c r="S500" i="49"/>
  <c r="R500" i="49"/>
  <c r="Q500" i="49"/>
  <c r="P500" i="49"/>
  <c r="O500" i="49"/>
  <c r="N500" i="49"/>
  <c r="M500" i="49"/>
  <c r="L500" i="49"/>
  <c r="K500" i="49"/>
  <c r="J500" i="49"/>
  <c r="I500" i="49"/>
  <c r="H500" i="49"/>
  <c r="G500" i="49"/>
  <c r="F500" i="49"/>
  <c r="E500" i="49"/>
  <c r="C500" i="49"/>
  <c r="B500" i="49"/>
  <c r="FX500" i="49" s="1"/>
  <c r="GN499" i="49"/>
  <c r="GL499" i="49"/>
  <c r="GJ499" i="49"/>
  <c r="GH499" i="49"/>
  <c r="GC499" i="49"/>
  <c r="GA499" i="49"/>
  <c r="FY499" i="49"/>
  <c r="FK499" i="49"/>
  <c r="FH499" i="49"/>
  <c r="FF499" i="49"/>
  <c r="FB499" i="49"/>
  <c r="FA499" i="49"/>
  <c r="ER499" i="49"/>
  <c r="EK499" i="49"/>
  <c r="EI499" i="49"/>
  <c r="EG499" i="49"/>
  <c r="EE499" i="49"/>
  <c r="EB499" i="49"/>
  <c r="DV499" i="49"/>
  <c r="DQ499" i="49"/>
  <c r="DO499" i="49"/>
  <c r="DM499" i="49"/>
  <c r="DK499" i="49"/>
  <c r="DI499" i="49"/>
  <c r="DG499" i="49"/>
  <c r="DE499" i="49"/>
  <c r="CW499" i="49"/>
  <c r="CU499" i="49"/>
  <c r="BY499" i="49"/>
  <c r="BT499" i="49"/>
  <c r="BP499" i="49"/>
  <c r="BO499" i="49"/>
  <c r="BI499" i="49"/>
  <c r="BG499" i="49"/>
  <c r="BE499" i="49"/>
  <c r="BA499" i="49"/>
  <c r="AY499" i="49"/>
  <c r="AR499" i="49"/>
  <c r="AQ499" i="49"/>
  <c r="AP499" i="49"/>
  <c r="AO499" i="49"/>
  <c r="AN499" i="49"/>
  <c r="AM499" i="49"/>
  <c r="AK499" i="49"/>
  <c r="AJ499" i="49"/>
  <c r="AC499" i="49"/>
  <c r="AB499" i="49"/>
  <c r="AA499" i="49"/>
  <c r="X499" i="49"/>
  <c r="W499" i="49"/>
  <c r="V499" i="49"/>
  <c r="U499" i="49"/>
  <c r="T499" i="49"/>
  <c r="S499" i="49"/>
  <c r="R499" i="49"/>
  <c r="Q499" i="49"/>
  <c r="P499" i="49"/>
  <c r="O499" i="49"/>
  <c r="N499" i="49"/>
  <c r="M499" i="49"/>
  <c r="L499" i="49"/>
  <c r="K499" i="49"/>
  <c r="J499" i="49"/>
  <c r="I499" i="49"/>
  <c r="H499" i="49"/>
  <c r="G499" i="49"/>
  <c r="F499" i="49"/>
  <c r="E499" i="49"/>
  <c r="C499" i="49"/>
  <c r="B499" i="49"/>
  <c r="FX499" i="49" s="1"/>
  <c r="GN498" i="49"/>
  <c r="GL498" i="49"/>
  <c r="GJ498" i="49"/>
  <c r="GH498" i="49"/>
  <c r="GC498" i="49"/>
  <c r="GA498" i="49"/>
  <c r="FY498" i="49"/>
  <c r="FK498" i="49"/>
  <c r="FH498" i="49"/>
  <c r="FF498" i="49"/>
  <c r="FB498" i="49"/>
  <c r="FA498" i="49"/>
  <c r="ER498" i="49"/>
  <c r="EK498" i="49"/>
  <c r="EI498" i="49"/>
  <c r="EG498" i="49"/>
  <c r="EE498" i="49"/>
  <c r="EB498" i="49"/>
  <c r="DV498" i="49"/>
  <c r="DQ498" i="49"/>
  <c r="DO498" i="49"/>
  <c r="DM498" i="49"/>
  <c r="DK498" i="49"/>
  <c r="DI498" i="49"/>
  <c r="DG498" i="49"/>
  <c r="DE498" i="49"/>
  <c r="CW498" i="49"/>
  <c r="CU498" i="49"/>
  <c r="BY498" i="49"/>
  <c r="BT498" i="49"/>
  <c r="BP498" i="49"/>
  <c r="BO498" i="49"/>
  <c r="BI498" i="49"/>
  <c r="BG498" i="49"/>
  <c r="BE498" i="49"/>
  <c r="BA498" i="49"/>
  <c r="AY498" i="49"/>
  <c r="AR498" i="49"/>
  <c r="AQ498" i="49"/>
  <c r="AP498" i="49"/>
  <c r="AO498" i="49"/>
  <c r="AN498" i="49"/>
  <c r="AM498" i="49"/>
  <c r="AK498" i="49"/>
  <c r="AJ498" i="49"/>
  <c r="AC498" i="49"/>
  <c r="AB498" i="49"/>
  <c r="AA498" i="49"/>
  <c r="X498" i="49"/>
  <c r="W498" i="49"/>
  <c r="V498" i="49"/>
  <c r="U498" i="49"/>
  <c r="T498" i="49"/>
  <c r="S498" i="49"/>
  <c r="R498" i="49"/>
  <c r="Q498" i="49"/>
  <c r="P498" i="49"/>
  <c r="O498" i="49"/>
  <c r="N498" i="49"/>
  <c r="M498" i="49"/>
  <c r="L498" i="49"/>
  <c r="K498" i="49"/>
  <c r="J498" i="49"/>
  <c r="I498" i="49"/>
  <c r="H498" i="49"/>
  <c r="G498" i="49"/>
  <c r="F498" i="49"/>
  <c r="E498" i="49"/>
  <c r="C498" i="49"/>
  <c r="B498" i="49"/>
  <c r="FX498" i="49" s="1"/>
  <c r="GN497" i="49"/>
  <c r="GL497" i="49"/>
  <c r="GJ497" i="49"/>
  <c r="GH497" i="49"/>
  <c r="GC497" i="49"/>
  <c r="GA497" i="49"/>
  <c r="FY497" i="49"/>
  <c r="FK497" i="49"/>
  <c r="FH497" i="49"/>
  <c r="FF497" i="49"/>
  <c r="FB497" i="49"/>
  <c r="FA497" i="49"/>
  <c r="ER497" i="49"/>
  <c r="EK497" i="49"/>
  <c r="EI497" i="49"/>
  <c r="EG497" i="49"/>
  <c r="EE497" i="49"/>
  <c r="EB497" i="49"/>
  <c r="DV497" i="49"/>
  <c r="DQ497" i="49"/>
  <c r="DO497" i="49"/>
  <c r="DM497" i="49"/>
  <c r="DK497" i="49"/>
  <c r="DI497" i="49"/>
  <c r="DG497" i="49"/>
  <c r="DE497" i="49"/>
  <c r="CW497" i="49"/>
  <c r="CU497" i="49"/>
  <c r="BY497" i="49"/>
  <c r="BT497" i="49"/>
  <c r="BP497" i="49"/>
  <c r="BO497" i="49"/>
  <c r="BI497" i="49"/>
  <c r="BG497" i="49"/>
  <c r="BE497" i="49"/>
  <c r="BA497" i="49"/>
  <c r="AY497" i="49"/>
  <c r="AR497" i="49"/>
  <c r="AQ497" i="49"/>
  <c r="AP497" i="49"/>
  <c r="AO497" i="49"/>
  <c r="AN497" i="49"/>
  <c r="AM497" i="49"/>
  <c r="AK497" i="49"/>
  <c r="AJ497" i="49"/>
  <c r="AC497" i="49"/>
  <c r="AB497" i="49"/>
  <c r="AA497" i="49"/>
  <c r="X497" i="49"/>
  <c r="W497" i="49"/>
  <c r="V497" i="49"/>
  <c r="U497" i="49"/>
  <c r="T497" i="49"/>
  <c r="S497" i="49"/>
  <c r="R497" i="49"/>
  <c r="Q497" i="49"/>
  <c r="P497" i="49"/>
  <c r="O497" i="49"/>
  <c r="N497" i="49"/>
  <c r="M497" i="49"/>
  <c r="L497" i="49"/>
  <c r="K497" i="49"/>
  <c r="J497" i="49"/>
  <c r="I497" i="49"/>
  <c r="H497" i="49"/>
  <c r="G497" i="49"/>
  <c r="F497" i="49"/>
  <c r="E497" i="49"/>
  <c r="C497" i="49"/>
  <c r="B497" i="49"/>
  <c r="FX497" i="49" s="1"/>
  <c r="GN496" i="49"/>
  <c r="GL496" i="49"/>
  <c r="GJ496" i="49"/>
  <c r="GH496" i="49"/>
  <c r="GC496" i="49"/>
  <c r="GA496" i="49"/>
  <c r="FY496" i="49"/>
  <c r="FK496" i="49"/>
  <c r="FH496" i="49"/>
  <c r="FF496" i="49"/>
  <c r="FB496" i="49"/>
  <c r="FA496" i="49"/>
  <c r="ER496" i="49"/>
  <c r="EK496" i="49"/>
  <c r="EI496" i="49"/>
  <c r="EG496" i="49"/>
  <c r="EE496" i="49"/>
  <c r="EB496" i="49"/>
  <c r="DV496" i="49"/>
  <c r="DQ496" i="49"/>
  <c r="DO496" i="49"/>
  <c r="DM496" i="49"/>
  <c r="DK496" i="49"/>
  <c r="DI496" i="49"/>
  <c r="DG496" i="49"/>
  <c r="DE496" i="49"/>
  <c r="CW496" i="49"/>
  <c r="CU496" i="49"/>
  <c r="BY496" i="49"/>
  <c r="BT496" i="49"/>
  <c r="BP496" i="49"/>
  <c r="BO496" i="49"/>
  <c r="BI496" i="49"/>
  <c r="BG496" i="49"/>
  <c r="BE496" i="49"/>
  <c r="BA496" i="49"/>
  <c r="AY496" i="49"/>
  <c r="AR496" i="49"/>
  <c r="AQ496" i="49"/>
  <c r="AP496" i="49"/>
  <c r="AO496" i="49"/>
  <c r="AN496" i="49"/>
  <c r="AM496" i="49"/>
  <c r="AK496" i="49"/>
  <c r="AJ496" i="49"/>
  <c r="AC496" i="49"/>
  <c r="AB496" i="49"/>
  <c r="AA496" i="49"/>
  <c r="X496" i="49"/>
  <c r="W496" i="49"/>
  <c r="V496" i="49"/>
  <c r="U496" i="49"/>
  <c r="T496" i="49"/>
  <c r="S496" i="49"/>
  <c r="R496" i="49"/>
  <c r="Q496" i="49"/>
  <c r="P496" i="49"/>
  <c r="O496" i="49"/>
  <c r="N496" i="49"/>
  <c r="M496" i="49"/>
  <c r="L496" i="49"/>
  <c r="K496" i="49"/>
  <c r="J496" i="49"/>
  <c r="I496" i="49"/>
  <c r="H496" i="49"/>
  <c r="G496" i="49"/>
  <c r="F496" i="49"/>
  <c r="E496" i="49"/>
  <c r="C496" i="49"/>
  <c r="B496" i="49"/>
  <c r="FX496" i="49" s="1"/>
  <c r="GN495" i="49"/>
  <c r="GL495" i="49"/>
  <c r="GJ495" i="49"/>
  <c r="GH495" i="49"/>
  <c r="GC495" i="49"/>
  <c r="GA495" i="49"/>
  <c r="FY495" i="49"/>
  <c r="FK495" i="49"/>
  <c r="FH495" i="49"/>
  <c r="FF495" i="49"/>
  <c r="FB495" i="49"/>
  <c r="FA495" i="49"/>
  <c r="ER495" i="49"/>
  <c r="EK495" i="49"/>
  <c r="EI495" i="49"/>
  <c r="EG495" i="49"/>
  <c r="EE495" i="49"/>
  <c r="EB495" i="49"/>
  <c r="DV495" i="49"/>
  <c r="DQ495" i="49"/>
  <c r="DO495" i="49"/>
  <c r="DM495" i="49"/>
  <c r="DK495" i="49"/>
  <c r="DI495" i="49"/>
  <c r="DG495" i="49"/>
  <c r="DE495" i="49"/>
  <c r="CW495" i="49"/>
  <c r="CU495" i="49"/>
  <c r="BY495" i="49"/>
  <c r="BT495" i="49"/>
  <c r="BP495" i="49"/>
  <c r="BO495" i="49"/>
  <c r="BI495" i="49"/>
  <c r="BG495" i="49"/>
  <c r="BE495" i="49"/>
  <c r="BA495" i="49"/>
  <c r="AY495" i="49"/>
  <c r="AR495" i="49"/>
  <c r="AQ495" i="49"/>
  <c r="AP495" i="49"/>
  <c r="AO495" i="49"/>
  <c r="AN495" i="49"/>
  <c r="AM495" i="49"/>
  <c r="AK495" i="49"/>
  <c r="AJ495" i="49"/>
  <c r="AC495" i="49"/>
  <c r="AB495" i="49"/>
  <c r="AA495" i="49"/>
  <c r="X495" i="49"/>
  <c r="W495" i="49"/>
  <c r="V495" i="49"/>
  <c r="U495" i="49"/>
  <c r="T495" i="49"/>
  <c r="S495" i="49"/>
  <c r="R495" i="49"/>
  <c r="Q495" i="49"/>
  <c r="P495" i="49"/>
  <c r="O495" i="49"/>
  <c r="N495" i="49"/>
  <c r="M495" i="49"/>
  <c r="L495" i="49"/>
  <c r="K495" i="49"/>
  <c r="J495" i="49"/>
  <c r="I495" i="49"/>
  <c r="H495" i="49"/>
  <c r="G495" i="49"/>
  <c r="F495" i="49"/>
  <c r="E495" i="49"/>
  <c r="C495" i="49"/>
  <c r="B495" i="49"/>
  <c r="GN494" i="49"/>
  <c r="GL494" i="49"/>
  <c r="GJ494" i="49"/>
  <c r="GH494" i="49"/>
  <c r="GC494" i="49"/>
  <c r="GA494" i="49"/>
  <c r="FY494" i="49"/>
  <c r="FK494" i="49"/>
  <c r="FH494" i="49"/>
  <c r="FF494" i="49"/>
  <c r="FB494" i="49"/>
  <c r="FA494" i="49"/>
  <c r="ER494" i="49"/>
  <c r="EK494" i="49"/>
  <c r="EI494" i="49"/>
  <c r="EG494" i="49"/>
  <c r="EE494" i="49"/>
  <c r="EB494" i="49"/>
  <c r="DV494" i="49"/>
  <c r="DQ494" i="49"/>
  <c r="DO494" i="49"/>
  <c r="DM494" i="49"/>
  <c r="DK494" i="49"/>
  <c r="DI494" i="49"/>
  <c r="DG494" i="49"/>
  <c r="DE494" i="49"/>
  <c r="CW494" i="49"/>
  <c r="CU494" i="49"/>
  <c r="BY494" i="49"/>
  <c r="BT494" i="49"/>
  <c r="BP494" i="49"/>
  <c r="BO494" i="49"/>
  <c r="BI494" i="49"/>
  <c r="BG494" i="49"/>
  <c r="BE494" i="49"/>
  <c r="BA494" i="49"/>
  <c r="AY494" i="49"/>
  <c r="AR494" i="49"/>
  <c r="AQ494" i="49"/>
  <c r="AP494" i="49"/>
  <c r="AO494" i="49"/>
  <c r="AN494" i="49"/>
  <c r="AM494" i="49"/>
  <c r="AK494" i="49"/>
  <c r="AJ494" i="49"/>
  <c r="AC494" i="49"/>
  <c r="AB494" i="49"/>
  <c r="AA494" i="49"/>
  <c r="X494" i="49"/>
  <c r="W494" i="49"/>
  <c r="V494" i="49"/>
  <c r="U494" i="49"/>
  <c r="T494" i="49"/>
  <c r="S494" i="49"/>
  <c r="R494" i="49"/>
  <c r="Q494" i="49"/>
  <c r="P494" i="49"/>
  <c r="O494" i="49"/>
  <c r="N494" i="49"/>
  <c r="M494" i="49"/>
  <c r="L494" i="49"/>
  <c r="K494" i="49"/>
  <c r="J494" i="49"/>
  <c r="I494" i="49"/>
  <c r="H494" i="49"/>
  <c r="G494" i="49"/>
  <c r="F494" i="49"/>
  <c r="E494" i="49"/>
  <c r="C494" i="49"/>
  <c r="B494" i="49"/>
  <c r="GN493" i="49"/>
  <c r="GL493" i="49"/>
  <c r="GJ493" i="49"/>
  <c r="GH493" i="49"/>
  <c r="GC493" i="49"/>
  <c r="GA493" i="49"/>
  <c r="FY493" i="49"/>
  <c r="FK493" i="49"/>
  <c r="FH493" i="49"/>
  <c r="FF493" i="49"/>
  <c r="FB493" i="49"/>
  <c r="FA493" i="49"/>
  <c r="ER493" i="49"/>
  <c r="EK493" i="49"/>
  <c r="EI493" i="49"/>
  <c r="EG493" i="49"/>
  <c r="EE493" i="49"/>
  <c r="EB493" i="49"/>
  <c r="DV493" i="49"/>
  <c r="DQ493" i="49"/>
  <c r="DO493" i="49"/>
  <c r="DM493" i="49"/>
  <c r="DK493" i="49"/>
  <c r="DI493" i="49"/>
  <c r="DG493" i="49"/>
  <c r="DE493" i="49"/>
  <c r="CW493" i="49"/>
  <c r="CU493" i="49"/>
  <c r="BY493" i="49"/>
  <c r="BT493" i="49"/>
  <c r="BP493" i="49"/>
  <c r="BO493" i="49"/>
  <c r="BI493" i="49"/>
  <c r="BG493" i="49"/>
  <c r="BE493" i="49"/>
  <c r="BA493" i="49"/>
  <c r="AY493" i="49"/>
  <c r="AR493" i="49"/>
  <c r="AQ493" i="49"/>
  <c r="AP493" i="49"/>
  <c r="AO493" i="49"/>
  <c r="AN493" i="49"/>
  <c r="AM493" i="49"/>
  <c r="AK493" i="49"/>
  <c r="AJ493" i="49"/>
  <c r="AC493" i="49"/>
  <c r="AB493" i="49"/>
  <c r="AA493" i="49"/>
  <c r="X493" i="49"/>
  <c r="W493" i="49"/>
  <c r="V493" i="49"/>
  <c r="U493" i="49"/>
  <c r="T493" i="49"/>
  <c r="S493" i="49"/>
  <c r="R493" i="49"/>
  <c r="Q493" i="49"/>
  <c r="P493" i="49"/>
  <c r="O493" i="49"/>
  <c r="N493" i="49"/>
  <c r="M493" i="49"/>
  <c r="L493" i="49"/>
  <c r="K493" i="49"/>
  <c r="J493" i="49"/>
  <c r="I493" i="49"/>
  <c r="H493" i="49"/>
  <c r="G493" i="49"/>
  <c r="F493" i="49"/>
  <c r="E493" i="49"/>
  <c r="C493" i="49"/>
  <c r="B493" i="49"/>
  <c r="GN492" i="49"/>
  <c r="GL492" i="49"/>
  <c r="GJ492" i="49"/>
  <c r="GH492" i="49"/>
  <c r="GC492" i="49"/>
  <c r="GA492" i="49"/>
  <c r="FY492" i="49"/>
  <c r="FK492" i="49"/>
  <c r="FH492" i="49"/>
  <c r="FF492" i="49"/>
  <c r="FB492" i="49"/>
  <c r="FA492" i="49"/>
  <c r="ER492" i="49"/>
  <c r="EK492" i="49"/>
  <c r="EI492" i="49"/>
  <c r="EG492" i="49"/>
  <c r="EE492" i="49"/>
  <c r="EB492" i="49"/>
  <c r="DV492" i="49"/>
  <c r="DQ492" i="49"/>
  <c r="DO492" i="49"/>
  <c r="DM492" i="49"/>
  <c r="DK492" i="49"/>
  <c r="DI492" i="49"/>
  <c r="DG492" i="49"/>
  <c r="DE492" i="49"/>
  <c r="CW492" i="49"/>
  <c r="CU492" i="49"/>
  <c r="BY492" i="49"/>
  <c r="BT492" i="49"/>
  <c r="BP492" i="49"/>
  <c r="BO492" i="49"/>
  <c r="BI492" i="49"/>
  <c r="BG492" i="49"/>
  <c r="BE492" i="49"/>
  <c r="BA492" i="49"/>
  <c r="AY492" i="49"/>
  <c r="AR492" i="49"/>
  <c r="AQ492" i="49"/>
  <c r="AP492" i="49"/>
  <c r="AO492" i="49"/>
  <c r="AN492" i="49"/>
  <c r="AM492" i="49"/>
  <c r="AK492" i="49"/>
  <c r="AJ492" i="49"/>
  <c r="AC492" i="49"/>
  <c r="AB492" i="49"/>
  <c r="AA492" i="49"/>
  <c r="X492" i="49"/>
  <c r="W492" i="49"/>
  <c r="V492" i="49"/>
  <c r="U492" i="49"/>
  <c r="T492" i="49"/>
  <c r="S492" i="49"/>
  <c r="R492" i="49"/>
  <c r="Q492" i="49"/>
  <c r="P492" i="49"/>
  <c r="O492" i="49"/>
  <c r="N492" i="49"/>
  <c r="M492" i="49"/>
  <c r="L492" i="49"/>
  <c r="K492" i="49"/>
  <c r="J492" i="49"/>
  <c r="I492" i="49"/>
  <c r="H492" i="49"/>
  <c r="G492" i="49"/>
  <c r="F492" i="49"/>
  <c r="E492" i="49"/>
  <c r="C492" i="49"/>
  <c r="B492" i="49"/>
  <c r="GN491" i="49"/>
  <c r="GL491" i="49"/>
  <c r="GJ491" i="49"/>
  <c r="GH491" i="49"/>
  <c r="GC491" i="49"/>
  <c r="GA491" i="49"/>
  <c r="FY491" i="49"/>
  <c r="FK491" i="49"/>
  <c r="FH491" i="49"/>
  <c r="FF491" i="49"/>
  <c r="FB491" i="49"/>
  <c r="FA491" i="49"/>
  <c r="ER491" i="49"/>
  <c r="EK491" i="49"/>
  <c r="EI491" i="49"/>
  <c r="EG491" i="49"/>
  <c r="EE491" i="49"/>
  <c r="EB491" i="49"/>
  <c r="DV491" i="49"/>
  <c r="DQ491" i="49"/>
  <c r="DO491" i="49"/>
  <c r="DM491" i="49"/>
  <c r="DK491" i="49"/>
  <c r="DI491" i="49"/>
  <c r="DG491" i="49"/>
  <c r="DE491" i="49"/>
  <c r="CW491" i="49"/>
  <c r="CU491" i="49"/>
  <c r="BY491" i="49"/>
  <c r="BT491" i="49"/>
  <c r="BP491" i="49"/>
  <c r="BO491" i="49"/>
  <c r="BI491" i="49"/>
  <c r="BG491" i="49"/>
  <c r="BE491" i="49"/>
  <c r="BA491" i="49"/>
  <c r="AY491" i="49"/>
  <c r="AR491" i="49"/>
  <c r="AQ491" i="49"/>
  <c r="AP491" i="49"/>
  <c r="AO491" i="49"/>
  <c r="AN491" i="49"/>
  <c r="AM491" i="49"/>
  <c r="AK491" i="49"/>
  <c r="AJ491" i="49"/>
  <c r="AC491" i="49"/>
  <c r="AB491" i="49"/>
  <c r="AA491" i="49"/>
  <c r="X491" i="49"/>
  <c r="W491" i="49"/>
  <c r="V491" i="49"/>
  <c r="U491" i="49"/>
  <c r="T491" i="49"/>
  <c r="S491" i="49"/>
  <c r="R491" i="49"/>
  <c r="Q491" i="49"/>
  <c r="P491" i="49"/>
  <c r="O491" i="49"/>
  <c r="N491" i="49"/>
  <c r="M491" i="49"/>
  <c r="L491" i="49"/>
  <c r="K491" i="49"/>
  <c r="J491" i="49"/>
  <c r="I491" i="49"/>
  <c r="H491" i="49"/>
  <c r="G491" i="49"/>
  <c r="F491" i="49"/>
  <c r="E491" i="49"/>
  <c r="C491" i="49"/>
  <c r="B491" i="49"/>
  <c r="GN490" i="49"/>
  <c r="GL490" i="49"/>
  <c r="GJ490" i="49"/>
  <c r="GH490" i="49"/>
  <c r="GC490" i="49"/>
  <c r="GA490" i="49"/>
  <c r="FY490" i="49"/>
  <c r="FK490" i="49"/>
  <c r="FH490" i="49"/>
  <c r="FF490" i="49"/>
  <c r="FB490" i="49"/>
  <c r="FA490" i="49"/>
  <c r="ER490" i="49"/>
  <c r="EK490" i="49"/>
  <c r="EI490" i="49"/>
  <c r="EG490" i="49"/>
  <c r="EE490" i="49"/>
  <c r="EB490" i="49"/>
  <c r="DV490" i="49"/>
  <c r="DQ490" i="49"/>
  <c r="DO490" i="49"/>
  <c r="DM490" i="49"/>
  <c r="DK490" i="49"/>
  <c r="DI490" i="49"/>
  <c r="DG490" i="49"/>
  <c r="DE490" i="49"/>
  <c r="CW490" i="49"/>
  <c r="CU490" i="49"/>
  <c r="BY490" i="49"/>
  <c r="BT490" i="49"/>
  <c r="BP490" i="49"/>
  <c r="BO490" i="49"/>
  <c r="BI490" i="49"/>
  <c r="BG490" i="49"/>
  <c r="BE490" i="49"/>
  <c r="BA490" i="49"/>
  <c r="AY490" i="49"/>
  <c r="AR490" i="49"/>
  <c r="AQ490" i="49"/>
  <c r="AP490" i="49"/>
  <c r="AO490" i="49"/>
  <c r="AN490" i="49"/>
  <c r="AM490" i="49"/>
  <c r="AK490" i="49"/>
  <c r="AJ490" i="49"/>
  <c r="AC490" i="49"/>
  <c r="AB490" i="49"/>
  <c r="AA490" i="49"/>
  <c r="X490" i="49"/>
  <c r="W490" i="49"/>
  <c r="V490" i="49"/>
  <c r="U490" i="49"/>
  <c r="T490" i="49"/>
  <c r="S490" i="49"/>
  <c r="R490" i="49"/>
  <c r="Q490" i="49"/>
  <c r="P490" i="49"/>
  <c r="O490" i="49"/>
  <c r="N490" i="49"/>
  <c r="M490" i="49"/>
  <c r="L490" i="49"/>
  <c r="K490" i="49"/>
  <c r="J490" i="49"/>
  <c r="I490" i="49"/>
  <c r="H490" i="49"/>
  <c r="G490" i="49"/>
  <c r="F490" i="49"/>
  <c r="E490" i="49"/>
  <c r="C490" i="49"/>
  <c r="B490" i="49"/>
  <c r="GN489" i="49"/>
  <c r="GL489" i="49"/>
  <c r="GJ489" i="49"/>
  <c r="GH489" i="49"/>
  <c r="GC489" i="49"/>
  <c r="GA489" i="49"/>
  <c r="FY489" i="49"/>
  <c r="FK489" i="49"/>
  <c r="FH489" i="49"/>
  <c r="FF489" i="49"/>
  <c r="FB489" i="49"/>
  <c r="FA489" i="49"/>
  <c r="ER489" i="49"/>
  <c r="EK489" i="49"/>
  <c r="EI489" i="49"/>
  <c r="EG489" i="49"/>
  <c r="EE489" i="49"/>
  <c r="EB489" i="49"/>
  <c r="DV489" i="49"/>
  <c r="DQ489" i="49"/>
  <c r="DO489" i="49"/>
  <c r="DM489" i="49"/>
  <c r="DK489" i="49"/>
  <c r="DI489" i="49"/>
  <c r="DG489" i="49"/>
  <c r="DE489" i="49"/>
  <c r="CW489" i="49"/>
  <c r="CU489" i="49"/>
  <c r="BY489" i="49"/>
  <c r="BT489" i="49"/>
  <c r="BP489" i="49"/>
  <c r="BO489" i="49"/>
  <c r="BI489" i="49"/>
  <c r="BG489" i="49"/>
  <c r="BE489" i="49"/>
  <c r="BA489" i="49"/>
  <c r="AY489" i="49"/>
  <c r="AR489" i="49"/>
  <c r="AQ489" i="49"/>
  <c r="AP489" i="49"/>
  <c r="AO489" i="49"/>
  <c r="AN489" i="49"/>
  <c r="AM489" i="49"/>
  <c r="AK489" i="49"/>
  <c r="AJ489" i="49"/>
  <c r="AC489" i="49"/>
  <c r="AB489" i="49"/>
  <c r="AA489" i="49"/>
  <c r="X489" i="49"/>
  <c r="W489" i="49"/>
  <c r="V489" i="49"/>
  <c r="U489" i="49"/>
  <c r="T489" i="49"/>
  <c r="S489" i="49"/>
  <c r="R489" i="49"/>
  <c r="Q489" i="49"/>
  <c r="P489" i="49"/>
  <c r="O489" i="49"/>
  <c r="N489" i="49"/>
  <c r="M489" i="49"/>
  <c r="L489" i="49"/>
  <c r="K489" i="49"/>
  <c r="J489" i="49"/>
  <c r="I489" i="49"/>
  <c r="H489" i="49"/>
  <c r="G489" i="49"/>
  <c r="F489" i="49"/>
  <c r="E489" i="49"/>
  <c r="C489" i="49"/>
  <c r="B489" i="49"/>
  <c r="GN488" i="49"/>
  <c r="GL488" i="49"/>
  <c r="GJ488" i="49"/>
  <c r="GH488" i="49"/>
  <c r="GC488" i="49"/>
  <c r="GA488" i="49"/>
  <c r="FY488" i="49"/>
  <c r="FK488" i="49"/>
  <c r="FH488" i="49"/>
  <c r="FF488" i="49"/>
  <c r="FB488" i="49"/>
  <c r="FA488" i="49"/>
  <c r="ER488" i="49"/>
  <c r="EK488" i="49"/>
  <c r="EI488" i="49"/>
  <c r="EG488" i="49"/>
  <c r="EE488" i="49"/>
  <c r="EB488" i="49"/>
  <c r="DV488" i="49"/>
  <c r="DQ488" i="49"/>
  <c r="DO488" i="49"/>
  <c r="DM488" i="49"/>
  <c r="DK488" i="49"/>
  <c r="DI488" i="49"/>
  <c r="DG488" i="49"/>
  <c r="DE488" i="49"/>
  <c r="CW488" i="49"/>
  <c r="CU488" i="49"/>
  <c r="BY488" i="49"/>
  <c r="BT488" i="49"/>
  <c r="BP488" i="49"/>
  <c r="BO488" i="49"/>
  <c r="BI488" i="49"/>
  <c r="BG488" i="49"/>
  <c r="BE488" i="49"/>
  <c r="BA488" i="49"/>
  <c r="AY488" i="49"/>
  <c r="AR488" i="49"/>
  <c r="AQ488" i="49"/>
  <c r="AP488" i="49"/>
  <c r="AO488" i="49"/>
  <c r="AN488" i="49"/>
  <c r="AM488" i="49"/>
  <c r="AK488" i="49"/>
  <c r="AJ488" i="49"/>
  <c r="AC488" i="49"/>
  <c r="AB488" i="49"/>
  <c r="AA488" i="49"/>
  <c r="X488" i="49"/>
  <c r="W488" i="49"/>
  <c r="V488" i="49"/>
  <c r="U488" i="49"/>
  <c r="T488" i="49"/>
  <c r="S488" i="49"/>
  <c r="R488" i="49"/>
  <c r="Q488" i="49"/>
  <c r="P488" i="49"/>
  <c r="O488" i="49"/>
  <c r="N488" i="49"/>
  <c r="M488" i="49"/>
  <c r="L488" i="49"/>
  <c r="K488" i="49"/>
  <c r="J488" i="49"/>
  <c r="I488" i="49"/>
  <c r="H488" i="49"/>
  <c r="G488" i="49"/>
  <c r="F488" i="49"/>
  <c r="E488" i="49"/>
  <c r="C488" i="49"/>
  <c r="B488" i="49"/>
  <c r="GN487" i="49"/>
  <c r="GL487" i="49"/>
  <c r="GJ487" i="49"/>
  <c r="GH487" i="49"/>
  <c r="GC487" i="49"/>
  <c r="GA487" i="49"/>
  <c r="FY487" i="49"/>
  <c r="FK487" i="49"/>
  <c r="FH487" i="49"/>
  <c r="FF487" i="49"/>
  <c r="FB487" i="49"/>
  <c r="FA487" i="49"/>
  <c r="ER487" i="49"/>
  <c r="EK487" i="49"/>
  <c r="EI487" i="49"/>
  <c r="EG487" i="49"/>
  <c r="EE487" i="49"/>
  <c r="EB487" i="49"/>
  <c r="DV487" i="49"/>
  <c r="DQ487" i="49"/>
  <c r="DO487" i="49"/>
  <c r="DM487" i="49"/>
  <c r="DK487" i="49"/>
  <c r="DI487" i="49"/>
  <c r="DG487" i="49"/>
  <c r="DE487" i="49"/>
  <c r="CW487" i="49"/>
  <c r="CU487" i="49"/>
  <c r="BY487" i="49"/>
  <c r="BT487" i="49"/>
  <c r="BP487" i="49"/>
  <c r="BO487" i="49"/>
  <c r="BI487" i="49"/>
  <c r="BG487" i="49"/>
  <c r="BE487" i="49"/>
  <c r="BA487" i="49"/>
  <c r="AY487" i="49"/>
  <c r="AR487" i="49"/>
  <c r="AQ487" i="49"/>
  <c r="AP487" i="49"/>
  <c r="AO487" i="49"/>
  <c r="AN487" i="49"/>
  <c r="AM487" i="49"/>
  <c r="AK487" i="49"/>
  <c r="AJ487" i="49"/>
  <c r="AC487" i="49"/>
  <c r="AB487" i="49"/>
  <c r="AA487" i="49"/>
  <c r="X487" i="49"/>
  <c r="W487" i="49"/>
  <c r="V487" i="49"/>
  <c r="U487" i="49"/>
  <c r="T487" i="49"/>
  <c r="S487" i="49"/>
  <c r="R487" i="49"/>
  <c r="Q487" i="49"/>
  <c r="P487" i="49"/>
  <c r="O487" i="49"/>
  <c r="N487" i="49"/>
  <c r="M487" i="49"/>
  <c r="L487" i="49"/>
  <c r="K487" i="49"/>
  <c r="J487" i="49"/>
  <c r="I487" i="49"/>
  <c r="H487" i="49"/>
  <c r="G487" i="49"/>
  <c r="F487" i="49"/>
  <c r="E487" i="49"/>
  <c r="C487" i="49"/>
  <c r="B487" i="49"/>
  <c r="GN486" i="49"/>
  <c r="GL486" i="49"/>
  <c r="GJ486" i="49"/>
  <c r="GH486" i="49"/>
  <c r="GC486" i="49"/>
  <c r="GA486" i="49"/>
  <c r="FY486" i="49"/>
  <c r="FK486" i="49"/>
  <c r="FH486" i="49"/>
  <c r="FF486" i="49"/>
  <c r="FB486" i="49"/>
  <c r="FA486" i="49"/>
  <c r="ER486" i="49"/>
  <c r="EK486" i="49"/>
  <c r="EI486" i="49"/>
  <c r="EG486" i="49"/>
  <c r="EE486" i="49"/>
  <c r="EB486" i="49"/>
  <c r="DV486" i="49"/>
  <c r="DQ486" i="49"/>
  <c r="DO486" i="49"/>
  <c r="DM486" i="49"/>
  <c r="DK486" i="49"/>
  <c r="DI486" i="49"/>
  <c r="DG486" i="49"/>
  <c r="DE486" i="49"/>
  <c r="CW486" i="49"/>
  <c r="CU486" i="49"/>
  <c r="BY486" i="49"/>
  <c r="BT486" i="49"/>
  <c r="BP486" i="49"/>
  <c r="BO486" i="49"/>
  <c r="BI486" i="49"/>
  <c r="BG486" i="49"/>
  <c r="BE486" i="49"/>
  <c r="BA486" i="49"/>
  <c r="AY486" i="49"/>
  <c r="AR486" i="49"/>
  <c r="AQ486" i="49"/>
  <c r="AP486" i="49"/>
  <c r="AO486" i="49"/>
  <c r="AN486" i="49"/>
  <c r="AM486" i="49"/>
  <c r="AK486" i="49"/>
  <c r="AJ486" i="49"/>
  <c r="AC486" i="49"/>
  <c r="AB486" i="49"/>
  <c r="AA486" i="49"/>
  <c r="X486" i="49"/>
  <c r="W486" i="49"/>
  <c r="V486" i="49"/>
  <c r="U486" i="49"/>
  <c r="T486" i="49"/>
  <c r="S486" i="49"/>
  <c r="R486" i="49"/>
  <c r="Q486" i="49"/>
  <c r="P486" i="49"/>
  <c r="O486" i="49"/>
  <c r="N486" i="49"/>
  <c r="M486" i="49"/>
  <c r="L486" i="49"/>
  <c r="K486" i="49"/>
  <c r="J486" i="49"/>
  <c r="I486" i="49"/>
  <c r="H486" i="49"/>
  <c r="G486" i="49"/>
  <c r="F486" i="49"/>
  <c r="E486" i="49"/>
  <c r="C486" i="49"/>
  <c r="B486" i="49"/>
  <c r="GN485" i="49"/>
  <c r="GL485" i="49"/>
  <c r="GJ485" i="49"/>
  <c r="GH485" i="49"/>
  <c r="GC485" i="49"/>
  <c r="GA485" i="49"/>
  <c r="FY485" i="49"/>
  <c r="FK485" i="49"/>
  <c r="FH485" i="49"/>
  <c r="FF485" i="49"/>
  <c r="FB485" i="49"/>
  <c r="FA485" i="49"/>
  <c r="ER485" i="49"/>
  <c r="EK485" i="49"/>
  <c r="EI485" i="49"/>
  <c r="EG485" i="49"/>
  <c r="EE485" i="49"/>
  <c r="EB485" i="49"/>
  <c r="DV485" i="49"/>
  <c r="DQ485" i="49"/>
  <c r="DO485" i="49"/>
  <c r="DM485" i="49"/>
  <c r="DK485" i="49"/>
  <c r="DI485" i="49"/>
  <c r="DG485" i="49"/>
  <c r="DE485" i="49"/>
  <c r="CW485" i="49"/>
  <c r="CU485" i="49"/>
  <c r="BY485" i="49"/>
  <c r="BT485" i="49"/>
  <c r="BP485" i="49"/>
  <c r="BO485" i="49"/>
  <c r="BI485" i="49"/>
  <c r="BG485" i="49"/>
  <c r="BE485" i="49"/>
  <c r="BA485" i="49"/>
  <c r="AY485" i="49"/>
  <c r="AR485" i="49"/>
  <c r="AQ485" i="49"/>
  <c r="AP485" i="49"/>
  <c r="AO485" i="49"/>
  <c r="AN485" i="49"/>
  <c r="AM485" i="49"/>
  <c r="AK485" i="49"/>
  <c r="AJ485" i="49"/>
  <c r="AC485" i="49"/>
  <c r="AB485" i="49"/>
  <c r="AA485" i="49"/>
  <c r="X485" i="49"/>
  <c r="W485" i="49"/>
  <c r="V485" i="49"/>
  <c r="U485" i="49"/>
  <c r="T485" i="49"/>
  <c r="S485" i="49"/>
  <c r="R485" i="49"/>
  <c r="Q485" i="49"/>
  <c r="P485" i="49"/>
  <c r="O485" i="49"/>
  <c r="N485" i="49"/>
  <c r="M485" i="49"/>
  <c r="L485" i="49"/>
  <c r="K485" i="49"/>
  <c r="J485" i="49"/>
  <c r="I485" i="49"/>
  <c r="H485" i="49"/>
  <c r="G485" i="49"/>
  <c r="F485" i="49"/>
  <c r="E485" i="49"/>
  <c r="C485" i="49"/>
  <c r="B485" i="49"/>
  <c r="GN484" i="49"/>
  <c r="GL484" i="49"/>
  <c r="GJ484" i="49"/>
  <c r="GH484" i="49"/>
  <c r="GC484" i="49"/>
  <c r="GA484" i="49"/>
  <c r="FY484" i="49"/>
  <c r="FK484" i="49"/>
  <c r="FH484" i="49"/>
  <c r="FF484" i="49"/>
  <c r="FB484" i="49"/>
  <c r="FA484" i="49"/>
  <c r="ER484" i="49"/>
  <c r="EK484" i="49"/>
  <c r="EI484" i="49"/>
  <c r="EG484" i="49"/>
  <c r="EE484" i="49"/>
  <c r="EB484" i="49"/>
  <c r="DV484" i="49"/>
  <c r="DQ484" i="49"/>
  <c r="DO484" i="49"/>
  <c r="DM484" i="49"/>
  <c r="DK484" i="49"/>
  <c r="DI484" i="49"/>
  <c r="DG484" i="49"/>
  <c r="DE484" i="49"/>
  <c r="CW484" i="49"/>
  <c r="CU484" i="49"/>
  <c r="BY484" i="49"/>
  <c r="BT484" i="49"/>
  <c r="BP484" i="49"/>
  <c r="BO484" i="49"/>
  <c r="BI484" i="49"/>
  <c r="BG484" i="49"/>
  <c r="BE484" i="49"/>
  <c r="BA484" i="49"/>
  <c r="AY484" i="49"/>
  <c r="AR484" i="49"/>
  <c r="AQ484" i="49"/>
  <c r="AP484" i="49"/>
  <c r="AO484" i="49"/>
  <c r="AN484" i="49"/>
  <c r="AM484" i="49"/>
  <c r="AK484" i="49"/>
  <c r="AJ484" i="49"/>
  <c r="AC484" i="49"/>
  <c r="AB484" i="49"/>
  <c r="AA484" i="49"/>
  <c r="X484" i="49"/>
  <c r="W484" i="49"/>
  <c r="V484" i="49"/>
  <c r="U484" i="49"/>
  <c r="T484" i="49"/>
  <c r="S484" i="49"/>
  <c r="R484" i="49"/>
  <c r="Q484" i="49"/>
  <c r="P484" i="49"/>
  <c r="O484" i="49"/>
  <c r="N484" i="49"/>
  <c r="M484" i="49"/>
  <c r="L484" i="49"/>
  <c r="K484" i="49"/>
  <c r="J484" i="49"/>
  <c r="I484" i="49"/>
  <c r="H484" i="49"/>
  <c r="G484" i="49"/>
  <c r="F484" i="49"/>
  <c r="E484" i="49"/>
  <c r="C484" i="49"/>
  <c r="B484" i="49"/>
  <c r="GN483" i="49"/>
  <c r="GL483" i="49"/>
  <c r="GJ483" i="49"/>
  <c r="GH483" i="49"/>
  <c r="GC483" i="49"/>
  <c r="GA483" i="49"/>
  <c r="FY483" i="49"/>
  <c r="FK483" i="49"/>
  <c r="FH483" i="49"/>
  <c r="FF483" i="49"/>
  <c r="FB483" i="49"/>
  <c r="FA483" i="49"/>
  <c r="ER483" i="49"/>
  <c r="EK483" i="49"/>
  <c r="EI483" i="49"/>
  <c r="EG483" i="49"/>
  <c r="EE483" i="49"/>
  <c r="EB483" i="49"/>
  <c r="DV483" i="49"/>
  <c r="DQ483" i="49"/>
  <c r="DO483" i="49"/>
  <c r="DM483" i="49"/>
  <c r="DK483" i="49"/>
  <c r="DI483" i="49"/>
  <c r="DG483" i="49"/>
  <c r="DE483" i="49"/>
  <c r="CW483" i="49"/>
  <c r="CU483" i="49"/>
  <c r="BY483" i="49"/>
  <c r="BT483" i="49"/>
  <c r="BP483" i="49"/>
  <c r="BO483" i="49"/>
  <c r="BI483" i="49"/>
  <c r="BG483" i="49"/>
  <c r="BE483" i="49"/>
  <c r="BA483" i="49"/>
  <c r="AY483" i="49"/>
  <c r="AR483" i="49"/>
  <c r="AQ483" i="49"/>
  <c r="AP483" i="49"/>
  <c r="AO483" i="49"/>
  <c r="AN483" i="49"/>
  <c r="AM483" i="49"/>
  <c r="AK483" i="49"/>
  <c r="AJ483" i="49"/>
  <c r="AC483" i="49"/>
  <c r="AB483" i="49"/>
  <c r="AA483" i="49"/>
  <c r="X483" i="49"/>
  <c r="W483" i="49"/>
  <c r="V483" i="49"/>
  <c r="U483" i="49"/>
  <c r="T483" i="49"/>
  <c r="S483" i="49"/>
  <c r="R483" i="49"/>
  <c r="Q483" i="49"/>
  <c r="P483" i="49"/>
  <c r="O483" i="49"/>
  <c r="N483" i="49"/>
  <c r="M483" i="49"/>
  <c r="L483" i="49"/>
  <c r="K483" i="49"/>
  <c r="J483" i="49"/>
  <c r="I483" i="49"/>
  <c r="H483" i="49"/>
  <c r="G483" i="49"/>
  <c r="F483" i="49"/>
  <c r="E483" i="49"/>
  <c r="C483" i="49"/>
  <c r="B483" i="49"/>
  <c r="GN482" i="49"/>
  <c r="GL482" i="49"/>
  <c r="GJ482" i="49"/>
  <c r="GH482" i="49"/>
  <c r="GC482" i="49"/>
  <c r="GA482" i="49"/>
  <c r="FY482" i="49"/>
  <c r="FK482" i="49"/>
  <c r="FH482" i="49"/>
  <c r="FF482" i="49"/>
  <c r="FB482" i="49"/>
  <c r="FA482" i="49"/>
  <c r="ER482" i="49"/>
  <c r="EK482" i="49"/>
  <c r="EI482" i="49"/>
  <c r="EG482" i="49"/>
  <c r="EE482" i="49"/>
  <c r="EB482" i="49"/>
  <c r="DV482" i="49"/>
  <c r="DQ482" i="49"/>
  <c r="DO482" i="49"/>
  <c r="DM482" i="49"/>
  <c r="DK482" i="49"/>
  <c r="DI482" i="49"/>
  <c r="DG482" i="49"/>
  <c r="DE482" i="49"/>
  <c r="CW482" i="49"/>
  <c r="CU482" i="49"/>
  <c r="BY482" i="49"/>
  <c r="BT482" i="49"/>
  <c r="BP482" i="49"/>
  <c r="BO482" i="49"/>
  <c r="BI482" i="49"/>
  <c r="BG482" i="49"/>
  <c r="BE482" i="49"/>
  <c r="BA482" i="49"/>
  <c r="AY482" i="49"/>
  <c r="AR482" i="49"/>
  <c r="AQ482" i="49"/>
  <c r="AP482" i="49"/>
  <c r="AO482" i="49"/>
  <c r="AN482" i="49"/>
  <c r="AM482" i="49"/>
  <c r="AK482" i="49"/>
  <c r="AJ482" i="49"/>
  <c r="AC482" i="49"/>
  <c r="AB482" i="49"/>
  <c r="AA482" i="49"/>
  <c r="X482" i="49"/>
  <c r="W482" i="49"/>
  <c r="V482" i="49"/>
  <c r="U482" i="49"/>
  <c r="T482" i="49"/>
  <c r="S482" i="49"/>
  <c r="R482" i="49"/>
  <c r="Q482" i="49"/>
  <c r="P482" i="49"/>
  <c r="O482" i="49"/>
  <c r="N482" i="49"/>
  <c r="M482" i="49"/>
  <c r="L482" i="49"/>
  <c r="K482" i="49"/>
  <c r="J482" i="49"/>
  <c r="I482" i="49"/>
  <c r="H482" i="49"/>
  <c r="G482" i="49"/>
  <c r="F482" i="49"/>
  <c r="E482" i="49"/>
  <c r="C482" i="49"/>
  <c r="B482" i="49"/>
  <c r="GN481" i="49"/>
  <c r="GL481" i="49"/>
  <c r="GJ481" i="49"/>
  <c r="GH481" i="49"/>
  <c r="GC481" i="49"/>
  <c r="GA481" i="49"/>
  <c r="FY481" i="49"/>
  <c r="FK481" i="49"/>
  <c r="FH481" i="49"/>
  <c r="FF481" i="49"/>
  <c r="FB481" i="49"/>
  <c r="FA481" i="49"/>
  <c r="ER481" i="49"/>
  <c r="EK481" i="49"/>
  <c r="EI481" i="49"/>
  <c r="EG481" i="49"/>
  <c r="EE481" i="49"/>
  <c r="EB481" i="49"/>
  <c r="DV481" i="49"/>
  <c r="DQ481" i="49"/>
  <c r="DO481" i="49"/>
  <c r="DM481" i="49"/>
  <c r="DK481" i="49"/>
  <c r="DI481" i="49"/>
  <c r="DG481" i="49"/>
  <c r="DE481" i="49"/>
  <c r="CW481" i="49"/>
  <c r="CU481" i="49"/>
  <c r="BY481" i="49"/>
  <c r="BT481" i="49"/>
  <c r="BP481" i="49"/>
  <c r="BO481" i="49"/>
  <c r="BI481" i="49"/>
  <c r="BG481" i="49"/>
  <c r="BE481" i="49"/>
  <c r="BA481" i="49"/>
  <c r="AY481" i="49"/>
  <c r="AR481" i="49"/>
  <c r="AQ481" i="49"/>
  <c r="AP481" i="49"/>
  <c r="AO481" i="49"/>
  <c r="AN481" i="49"/>
  <c r="AM481" i="49"/>
  <c r="AK481" i="49"/>
  <c r="AJ481" i="49"/>
  <c r="AC481" i="49"/>
  <c r="AB481" i="49"/>
  <c r="AA481" i="49"/>
  <c r="X481" i="49"/>
  <c r="W481" i="49"/>
  <c r="V481" i="49"/>
  <c r="U481" i="49"/>
  <c r="T481" i="49"/>
  <c r="S481" i="49"/>
  <c r="R481" i="49"/>
  <c r="Q481" i="49"/>
  <c r="P481" i="49"/>
  <c r="O481" i="49"/>
  <c r="N481" i="49"/>
  <c r="M481" i="49"/>
  <c r="L481" i="49"/>
  <c r="K481" i="49"/>
  <c r="J481" i="49"/>
  <c r="I481" i="49"/>
  <c r="H481" i="49"/>
  <c r="G481" i="49"/>
  <c r="F481" i="49"/>
  <c r="E481" i="49"/>
  <c r="C481" i="49"/>
  <c r="B481" i="49"/>
  <c r="GN480" i="49"/>
  <c r="GL480" i="49"/>
  <c r="GJ480" i="49"/>
  <c r="GH480" i="49"/>
  <c r="GC480" i="49"/>
  <c r="GA480" i="49"/>
  <c r="FY480" i="49"/>
  <c r="FK480" i="49"/>
  <c r="FH480" i="49"/>
  <c r="FF480" i="49"/>
  <c r="FB480" i="49"/>
  <c r="FA480" i="49"/>
  <c r="ER480" i="49"/>
  <c r="EK480" i="49"/>
  <c r="EI480" i="49"/>
  <c r="EG480" i="49"/>
  <c r="EE480" i="49"/>
  <c r="EB480" i="49"/>
  <c r="DV480" i="49"/>
  <c r="DQ480" i="49"/>
  <c r="DO480" i="49"/>
  <c r="DM480" i="49"/>
  <c r="DK480" i="49"/>
  <c r="DI480" i="49"/>
  <c r="DG480" i="49"/>
  <c r="DE480" i="49"/>
  <c r="CW480" i="49"/>
  <c r="CU480" i="49"/>
  <c r="BY480" i="49"/>
  <c r="BT480" i="49"/>
  <c r="BP480" i="49"/>
  <c r="BO480" i="49"/>
  <c r="BI480" i="49"/>
  <c r="BG480" i="49"/>
  <c r="BE480" i="49"/>
  <c r="BA480" i="49"/>
  <c r="AY480" i="49"/>
  <c r="AR480" i="49"/>
  <c r="AQ480" i="49"/>
  <c r="AP480" i="49"/>
  <c r="AO480" i="49"/>
  <c r="AN480" i="49"/>
  <c r="AM480" i="49"/>
  <c r="AK480" i="49"/>
  <c r="AJ480" i="49"/>
  <c r="AC480" i="49"/>
  <c r="AB480" i="49"/>
  <c r="AA480" i="49"/>
  <c r="X480" i="49"/>
  <c r="W480" i="49"/>
  <c r="V480" i="49"/>
  <c r="U480" i="49"/>
  <c r="T480" i="49"/>
  <c r="S480" i="49"/>
  <c r="R480" i="49"/>
  <c r="Q480" i="49"/>
  <c r="P480" i="49"/>
  <c r="O480" i="49"/>
  <c r="N480" i="49"/>
  <c r="M480" i="49"/>
  <c r="L480" i="49"/>
  <c r="K480" i="49"/>
  <c r="J480" i="49"/>
  <c r="I480" i="49"/>
  <c r="H480" i="49"/>
  <c r="G480" i="49"/>
  <c r="F480" i="49"/>
  <c r="E480" i="49"/>
  <c r="C480" i="49"/>
  <c r="B480" i="49"/>
  <c r="GN479" i="49"/>
  <c r="GL479" i="49"/>
  <c r="GJ479" i="49"/>
  <c r="GH479" i="49"/>
  <c r="GC479" i="49"/>
  <c r="GA479" i="49"/>
  <c r="FY479" i="49"/>
  <c r="FK479" i="49"/>
  <c r="FH479" i="49"/>
  <c r="FF479" i="49"/>
  <c r="FB479" i="49"/>
  <c r="FA479" i="49"/>
  <c r="ER479" i="49"/>
  <c r="EK479" i="49"/>
  <c r="EI479" i="49"/>
  <c r="EG479" i="49"/>
  <c r="EE479" i="49"/>
  <c r="EB479" i="49"/>
  <c r="DV479" i="49"/>
  <c r="DQ479" i="49"/>
  <c r="DO479" i="49"/>
  <c r="DM479" i="49"/>
  <c r="DK479" i="49"/>
  <c r="DI479" i="49"/>
  <c r="DG479" i="49"/>
  <c r="DE479" i="49"/>
  <c r="CW479" i="49"/>
  <c r="CU479" i="49"/>
  <c r="BY479" i="49"/>
  <c r="BT479" i="49"/>
  <c r="BP479" i="49"/>
  <c r="BO479" i="49"/>
  <c r="BI479" i="49"/>
  <c r="BG479" i="49"/>
  <c r="BE479" i="49"/>
  <c r="BA479" i="49"/>
  <c r="AY479" i="49"/>
  <c r="AR479" i="49"/>
  <c r="AQ479" i="49"/>
  <c r="AP479" i="49"/>
  <c r="AO479" i="49"/>
  <c r="AN479" i="49"/>
  <c r="AM479" i="49"/>
  <c r="AK479" i="49"/>
  <c r="AJ479" i="49"/>
  <c r="AC479" i="49"/>
  <c r="AB479" i="49"/>
  <c r="AA479" i="49"/>
  <c r="X479" i="49"/>
  <c r="W479" i="49"/>
  <c r="V479" i="49"/>
  <c r="U479" i="49"/>
  <c r="T479" i="49"/>
  <c r="S479" i="49"/>
  <c r="R479" i="49"/>
  <c r="Q479" i="49"/>
  <c r="P479" i="49"/>
  <c r="O479" i="49"/>
  <c r="N479" i="49"/>
  <c r="M479" i="49"/>
  <c r="L479" i="49"/>
  <c r="K479" i="49"/>
  <c r="J479" i="49"/>
  <c r="I479" i="49"/>
  <c r="H479" i="49"/>
  <c r="G479" i="49"/>
  <c r="F479" i="49"/>
  <c r="E479" i="49"/>
  <c r="C479" i="49"/>
  <c r="B479" i="49"/>
  <c r="GN478" i="49"/>
  <c r="GL478" i="49"/>
  <c r="GJ478" i="49"/>
  <c r="GH478" i="49"/>
  <c r="GC478" i="49"/>
  <c r="GA478" i="49"/>
  <c r="FY478" i="49"/>
  <c r="FK478" i="49"/>
  <c r="FH478" i="49"/>
  <c r="FF478" i="49"/>
  <c r="FB478" i="49"/>
  <c r="FA478" i="49"/>
  <c r="ER478" i="49"/>
  <c r="EK478" i="49"/>
  <c r="EI478" i="49"/>
  <c r="EG478" i="49"/>
  <c r="EE478" i="49"/>
  <c r="EB478" i="49"/>
  <c r="DV478" i="49"/>
  <c r="DQ478" i="49"/>
  <c r="DO478" i="49"/>
  <c r="DM478" i="49"/>
  <c r="DK478" i="49"/>
  <c r="DI478" i="49"/>
  <c r="DG478" i="49"/>
  <c r="DE478" i="49"/>
  <c r="CW478" i="49"/>
  <c r="CU478" i="49"/>
  <c r="BY478" i="49"/>
  <c r="BT478" i="49"/>
  <c r="BP478" i="49"/>
  <c r="BO478" i="49"/>
  <c r="BI478" i="49"/>
  <c r="BG478" i="49"/>
  <c r="BE478" i="49"/>
  <c r="BA478" i="49"/>
  <c r="AY478" i="49"/>
  <c r="AR478" i="49"/>
  <c r="AQ478" i="49"/>
  <c r="AP478" i="49"/>
  <c r="AO478" i="49"/>
  <c r="AN478" i="49"/>
  <c r="AM478" i="49"/>
  <c r="AK478" i="49"/>
  <c r="AJ478" i="49"/>
  <c r="AC478" i="49"/>
  <c r="AB478" i="49"/>
  <c r="AA478" i="49"/>
  <c r="X478" i="49"/>
  <c r="W478" i="49"/>
  <c r="V478" i="49"/>
  <c r="U478" i="49"/>
  <c r="T478" i="49"/>
  <c r="S478" i="49"/>
  <c r="R478" i="49"/>
  <c r="Q478" i="49"/>
  <c r="P478" i="49"/>
  <c r="O478" i="49"/>
  <c r="N478" i="49"/>
  <c r="M478" i="49"/>
  <c r="L478" i="49"/>
  <c r="K478" i="49"/>
  <c r="J478" i="49"/>
  <c r="I478" i="49"/>
  <c r="H478" i="49"/>
  <c r="G478" i="49"/>
  <c r="F478" i="49"/>
  <c r="E478" i="49"/>
  <c r="C478" i="49"/>
  <c r="B478" i="49"/>
  <c r="GN477" i="49"/>
  <c r="GL477" i="49"/>
  <c r="GJ477" i="49"/>
  <c r="GH477" i="49"/>
  <c r="GC477" i="49"/>
  <c r="GA477" i="49"/>
  <c r="FY477" i="49"/>
  <c r="FK477" i="49"/>
  <c r="FH477" i="49"/>
  <c r="FF477" i="49"/>
  <c r="FB477" i="49"/>
  <c r="FA477" i="49"/>
  <c r="ER477" i="49"/>
  <c r="EK477" i="49"/>
  <c r="EI477" i="49"/>
  <c r="EG477" i="49"/>
  <c r="EE477" i="49"/>
  <c r="EB477" i="49"/>
  <c r="DV477" i="49"/>
  <c r="DQ477" i="49"/>
  <c r="DO477" i="49"/>
  <c r="DM477" i="49"/>
  <c r="DK477" i="49"/>
  <c r="DI477" i="49"/>
  <c r="DG477" i="49"/>
  <c r="DE477" i="49"/>
  <c r="CW477" i="49"/>
  <c r="CU477" i="49"/>
  <c r="BY477" i="49"/>
  <c r="BT477" i="49"/>
  <c r="BP477" i="49"/>
  <c r="BO477" i="49"/>
  <c r="BI477" i="49"/>
  <c r="BG477" i="49"/>
  <c r="BE477" i="49"/>
  <c r="BA477" i="49"/>
  <c r="AY477" i="49"/>
  <c r="AR477" i="49"/>
  <c r="AQ477" i="49"/>
  <c r="AP477" i="49"/>
  <c r="AO477" i="49"/>
  <c r="AN477" i="49"/>
  <c r="AM477" i="49"/>
  <c r="AK477" i="49"/>
  <c r="AJ477" i="49"/>
  <c r="AC477" i="49"/>
  <c r="AB477" i="49"/>
  <c r="AA477" i="49"/>
  <c r="X477" i="49"/>
  <c r="W477" i="49"/>
  <c r="V477" i="49"/>
  <c r="U477" i="49"/>
  <c r="T477" i="49"/>
  <c r="S477" i="49"/>
  <c r="R477" i="49"/>
  <c r="Q477" i="49"/>
  <c r="P477" i="49"/>
  <c r="O477" i="49"/>
  <c r="N477" i="49"/>
  <c r="M477" i="49"/>
  <c r="L477" i="49"/>
  <c r="K477" i="49"/>
  <c r="J477" i="49"/>
  <c r="I477" i="49"/>
  <c r="H477" i="49"/>
  <c r="G477" i="49"/>
  <c r="F477" i="49"/>
  <c r="E477" i="49"/>
  <c r="C477" i="49"/>
  <c r="B477" i="49"/>
  <c r="GN476" i="49"/>
  <c r="GL476" i="49"/>
  <c r="GJ476" i="49"/>
  <c r="GH476" i="49"/>
  <c r="GC476" i="49"/>
  <c r="GA476" i="49"/>
  <c r="FY476" i="49"/>
  <c r="FK476" i="49"/>
  <c r="FH476" i="49"/>
  <c r="FF476" i="49"/>
  <c r="FB476" i="49"/>
  <c r="FA476" i="49"/>
  <c r="ER476" i="49"/>
  <c r="EK476" i="49"/>
  <c r="EI476" i="49"/>
  <c r="EG476" i="49"/>
  <c r="EE476" i="49"/>
  <c r="EB476" i="49"/>
  <c r="DV476" i="49"/>
  <c r="DQ476" i="49"/>
  <c r="DO476" i="49"/>
  <c r="DM476" i="49"/>
  <c r="DK476" i="49"/>
  <c r="DI476" i="49"/>
  <c r="DG476" i="49"/>
  <c r="DE476" i="49"/>
  <c r="CW476" i="49"/>
  <c r="CU476" i="49"/>
  <c r="BY476" i="49"/>
  <c r="BT476" i="49"/>
  <c r="BP476" i="49"/>
  <c r="BO476" i="49"/>
  <c r="BI476" i="49"/>
  <c r="BG476" i="49"/>
  <c r="BE476" i="49"/>
  <c r="BA476" i="49"/>
  <c r="AY476" i="49"/>
  <c r="AR476" i="49"/>
  <c r="AQ476" i="49"/>
  <c r="AP476" i="49"/>
  <c r="AO476" i="49"/>
  <c r="AN476" i="49"/>
  <c r="AM476" i="49"/>
  <c r="AK476" i="49"/>
  <c r="AJ476" i="49"/>
  <c r="AC476" i="49"/>
  <c r="AB476" i="49"/>
  <c r="AA476" i="49"/>
  <c r="X476" i="49"/>
  <c r="W476" i="49"/>
  <c r="V476" i="49"/>
  <c r="U476" i="49"/>
  <c r="T476" i="49"/>
  <c r="S476" i="49"/>
  <c r="R476" i="49"/>
  <c r="Q476" i="49"/>
  <c r="P476" i="49"/>
  <c r="O476" i="49"/>
  <c r="N476" i="49"/>
  <c r="M476" i="49"/>
  <c r="L476" i="49"/>
  <c r="K476" i="49"/>
  <c r="J476" i="49"/>
  <c r="I476" i="49"/>
  <c r="H476" i="49"/>
  <c r="G476" i="49"/>
  <c r="F476" i="49"/>
  <c r="E476" i="49"/>
  <c r="C476" i="49"/>
  <c r="B476" i="49"/>
  <c r="GN475" i="49"/>
  <c r="GL475" i="49"/>
  <c r="GJ475" i="49"/>
  <c r="GH475" i="49"/>
  <c r="GC475" i="49"/>
  <c r="GA475" i="49"/>
  <c r="FY475" i="49"/>
  <c r="FK475" i="49"/>
  <c r="FH475" i="49"/>
  <c r="FF475" i="49"/>
  <c r="FB475" i="49"/>
  <c r="FA475" i="49"/>
  <c r="ER475" i="49"/>
  <c r="EK475" i="49"/>
  <c r="EI475" i="49"/>
  <c r="EG475" i="49"/>
  <c r="EE475" i="49"/>
  <c r="EB475" i="49"/>
  <c r="DV475" i="49"/>
  <c r="DQ475" i="49"/>
  <c r="DO475" i="49"/>
  <c r="DM475" i="49"/>
  <c r="DK475" i="49"/>
  <c r="DI475" i="49"/>
  <c r="DG475" i="49"/>
  <c r="DE475" i="49"/>
  <c r="CW475" i="49"/>
  <c r="CU475" i="49"/>
  <c r="BY475" i="49"/>
  <c r="BT475" i="49"/>
  <c r="BP475" i="49"/>
  <c r="BO475" i="49"/>
  <c r="BI475" i="49"/>
  <c r="BG475" i="49"/>
  <c r="BE475" i="49"/>
  <c r="BA475" i="49"/>
  <c r="AY475" i="49"/>
  <c r="AR475" i="49"/>
  <c r="AQ475" i="49"/>
  <c r="AP475" i="49"/>
  <c r="AO475" i="49"/>
  <c r="AN475" i="49"/>
  <c r="AM475" i="49"/>
  <c r="AK475" i="49"/>
  <c r="AJ475" i="49"/>
  <c r="AC475" i="49"/>
  <c r="AB475" i="49"/>
  <c r="AA475" i="49"/>
  <c r="X475" i="49"/>
  <c r="W475" i="49"/>
  <c r="V475" i="49"/>
  <c r="U475" i="49"/>
  <c r="T475" i="49"/>
  <c r="S475" i="49"/>
  <c r="R475" i="49"/>
  <c r="Q475" i="49"/>
  <c r="P475" i="49"/>
  <c r="O475" i="49"/>
  <c r="N475" i="49"/>
  <c r="M475" i="49"/>
  <c r="L475" i="49"/>
  <c r="K475" i="49"/>
  <c r="J475" i="49"/>
  <c r="I475" i="49"/>
  <c r="H475" i="49"/>
  <c r="G475" i="49"/>
  <c r="F475" i="49"/>
  <c r="E475" i="49"/>
  <c r="C475" i="49"/>
  <c r="B475" i="49"/>
  <c r="GN474" i="49"/>
  <c r="GL474" i="49"/>
  <c r="GJ474" i="49"/>
  <c r="GH474" i="49"/>
  <c r="GC474" i="49"/>
  <c r="GA474" i="49"/>
  <c r="FY474" i="49"/>
  <c r="FK474" i="49"/>
  <c r="FH474" i="49"/>
  <c r="FF474" i="49"/>
  <c r="FB474" i="49"/>
  <c r="FA474" i="49"/>
  <c r="ER474" i="49"/>
  <c r="EK474" i="49"/>
  <c r="EI474" i="49"/>
  <c r="EG474" i="49"/>
  <c r="EE474" i="49"/>
  <c r="EB474" i="49"/>
  <c r="DV474" i="49"/>
  <c r="DQ474" i="49"/>
  <c r="DO474" i="49"/>
  <c r="DM474" i="49"/>
  <c r="DK474" i="49"/>
  <c r="DI474" i="49"/>
  <c r="DG474" i="49"/>
  <c r="DE474" i="49"/>
  <c r="CW474" i="49"/>
  <c r="CU474" i="49"/>
  <c r="BY474" i="49"/>
  <c r="BT474" i="49"/>
  <c r="BP474" i="49"/>
  <c r="BO474" i="49"/>
  <c r="BI474" i="49"/>
  <c r="BG474" i="49"/>
  <c r="BE474" i="49"/>
  <c r="BA474" i="49"/>
  <c r="AY474" i="49"/>
  <c r="AR474" i="49"/>
  <c r="AQ474" i="49"/>
  <c r="AP474" i="49"/>
  <c r="AO474" i="49"/>
  <c r="AN474" i="49"/>
  <c r="AM474" i="49"/>
  <c r="AK474" i="49"/>
  <c r="AJ474" i="49"/>
  <c r="AC474" i="49"/>
  <c r="AB474" i="49"/>
  <c r="AA474" i="49"/>
  <c r="X474" i="49"/>
  <c r="W474" i="49"/>
  <c r="V474" i="49"/>
  <c r="U474" i="49"/>
  <c r="T474" i="49"/>
  <c r="S474" i="49"/>
  <c r="R474" i="49"/>
  <c r="Q474" i="49"/>
  <c r="P474" i="49"/>
  <c r="O474" i="49"/>
  <c r="N474" i="49"/>
  <c r="M474" i="49"/>
  <c r="L474" i="49"/>
  <c r="K474" i="49"/>
  <c r="J474" i="49"/>
  <c r="I474" i="49"/>
  <c r="H474" i="49"/>
  <c r="G474" i="49"/>
  <c r="F474" i="49"/>
  <c r="E474" i="49"/>
  <c r="C474" i="49"/>
  <c r="B474" i="49"/>
  <c r="GN473" i="49"/>
  <c r="GL473" i="49"/>
  <c r="GJ473" i="49"/>
  <c r="GH473" i="49"/>
  <c r="GC473" i="49"/>
  <c r="GA473" i="49"/>
  <c r="FY473" i="49"/>
  <c r="FK473" i="49"/>
  <c r="FH473" i="49"/>
  <c r="FF473" i="49"/>
  <c r="FB473" i="49"/>
  <c r="FA473" i="49"/>
  <c r="ER473" i="49"/>
  <c r="EK473" i="49"/>
  <c r="EI473" i="49"/>
  <c r="EG473" i="49"/>
  <c r="EE473" i="49"/>
  <c r="EB473" i="49"/>
  <c r="DV473" i="49"/>
  <c r="DQ473" i="49"/>
  <c r="DO473" i="49"/>
  <c r="DM473" i="49"/>
  <c r="DK473" i="49"/>
  <c r="DI473" i="49"/>
  <c r="DG473" i="49"/>
  <c r="DE473" i="49"/>
  <c r="CW473" i="49"/>
  <c r="CU473" i="49"/>
  <c r="BY473" i="49"/>
  <c r="BT473" i="49"/>
  <c r="BP473" i="49"/>
  <c r="BO473" i="49"/>
  <c r="BI473" i="49"/>
  <c r="BG473" i="49"/>
  <c r="BE473" i="49"/>
  <c r="BA473" i="49"/>
  <c r="AY473" i="49"/>
  <c r="AR473" i="49"/>
  <c r="AQ473" i="49"/>
  <c r="AP473" i="49"/>
  <c r="AO473" i="49"/>
  <c r="AN473" i="49"/>
  <c r="AM473" i="49"/>
  <c r="AK473" i="49"/>
  <c r="AJ473" i="49"/>
  <c r="AC473" i="49"/>
  <c r="AB473" i="49"/>
  <c r="AA473" i="49"/>
  <c r="X473" i="49"/>
  <c r="W473" i="49"/>
  <c r="V473" i="49"/>
  <c r="U473" i="49"/>
  <c r="T473" i="49"/>
  <c r="S473" i="49"/>
  <c r="R473" i="49"/>
  <c r="Q473" i="49"/>
  <c r="P473" i="49"/>
  <c r="O473" i="49"/>
  <c r="N473" i="49"/>
  <c r="M473" i="49"/>
  <c r="L473" i="49"/>
  <c r="K473" i="49"/>
  <c r="J473" i="49"/>
  <c r="I473" i="49"/>
  <c r="H473" i="49"/>
  <c r="G473" i="49"/>
  <c r="F473" i="49"/>
  <c r="E473" i="49"/>
  <c r="C473" i="49"/>
  <c r="B473" i="49"/>
  <c r="GN472" i="49"/>
  <c r="GL472" i="49"/>
  <c r="GJ472" i="49"/>
  <c r="GH472" i="49"/>
  <c r="GC472" i="49"/>
  <c r="GA472" i="49"/>
  <c r="FY472" i="49"/>
  <c r="FK472" i="49"/>
  <c r="FH472" i="49"/>
  <c r="FF472" i="49"/>
  <c r="FB472" i="49"/>
  <c r="FA472" i="49"/>
  <c r="ER472" i="49"/>
  <c r="EK472" i="49"/>
  <c r="EI472" i="49"/>
  <c r="EG472" i="49"/>
  <c r="EE472" i="49"/>
  <c r="EB472" i="49"/>
  <c r="DV472" i="49"/>
  <c r="DQ472" i="49"/>
  <c r="DO472" i="49"/>
  <c r="DM472" i="49"/>
  <c r="DK472" i="49"/>
  <c r="DI472" i="49"/>
  <c r="DG472" i="49"/>
  <c r="DE472" i="49"/>
  <c r="CW472" i="49"/>
  <c r="CU472" i="49"/>
  <c r="BY472" i="49"/>
  <c r="BT472" i="49"/>
  <c r="BP472" i="49"/>
  <c r="BO472" i="49"/>
  <c r="BI472" i="49"/>
  <c r="BG472" i="49"/>
  <c r="BE472" i="49"/>
  <c r="BA472" i="49"/>
  <c r="AY472" i="49"/>
  <c r="AR472" i="49"/>
  <c r="AQ472" i="49"/>
  <c r="AP472" i="49"/>
  <c r="AO472" i="49"/>
  <c r="AN472" i="49"/>
  <c r="AM472" i="49"/>
  <c r="AK472" i="49"/>
  <c r="AJ472" i="49"/>
  <c r="AC472" i="49"/>
  <c r="AB472" i="49"/>
  <c r="AA472" i="49"/>
  <c r="X472" i="49"/>
  <c r="W472" i="49"/>
  <c r="V472" i="49"/>
  <c r="U472" i="49"/>
  <c r="T472" i="49"/>
  <c r="S472" i="49"/>
  <c r="R472" i="49"/>
  <c r="Q472" i="49"/>
  <c r="P472" i="49"/>
  <c r="O472" i="49"/>
  <c r="N472" i="49"/>
  <c r="M472" i="49"/>
  <c r="L472" i="49"/>
  <c r="K472" i="49"/>
  <c r="J472" i="49"/>
  <c r="I472" i="49"/>
  <c r="H472" i="49"/>
  <c r="G472" i="49"/>
  <c r="F472" i="49"/>
  <c r="E472" i="49"/>
  <c r="C472" i="49"/>
  <c r="B472" i="49"/>
  <c r="GN471" i="49"/>
  <c r="GL471" i="49"/>
  <c r="GJ471" i="49"/>
  <c r="GH471" i="49"/>
  <c r="GC471" i="49"/>
  <c r="GA471" i="49"/>
  <c r="FY471" i="49"/>
  <c r="FK471" i="49"/>
  <c r="FH471" i="49"/>
  <c r="FF471" i="49"/>
  <c r="FB471" i="49"/>
  <c r="FA471" i="49"/>
  <c r="ER471" i="49"/>
  <c r="EK471" i="49"/>
  <c r="EI471" i="49"/>
  <c r="EG471" i="49"/>
  <c r="EE471" i="49"/>
  <c r="EB471" i="49"/>
  <c r="DV471" i="49"/>
  <c r="DQ471" i="49"/>
  <c r="DO471" i="49"/>
  <c r="DM471" i="49"/>
  <c r="DK471" i="49"/>
  <c r="DI471" i="49"/>
  <c r="DG471" i="49"/>
  <c r="DE471" i="49"/>
  <c r="CW471" i="49"/>
  <c r="CU471" i="49"/>
  <c r="BY471" i="49"/>
  <c r="BT471" i="49"/>
  <c r="BP471" i="49"/>
  <c r="BO471" i="49"/>
  <c r="BI471" i="49"/>
  <c r="BG471" i="49"/>
  <c r="BE471" i="49"/>
  <c r="BA471" i="49"/>
  <c r="AY471" i="49"/>
  <c r="AR471" i="49"/>
  <c r="AQ471" i="49"/>
  <c r="AP471" i="49"/>
  <c r="AO471" i="49"/>
  <c r="AN471" i="49"/>
  <c r="AM471" i="49"/>
  <c r="AK471" i="49"/>
  <c r="AJ471" i="49"/>
  <c r="AC471" i="49"/>
  <c r="AB471" i="49"/>
  <c r="AA471" i="49"/>
  <c r="X471" i="49"/>
  <c r="W471" i="49"/>
  <c r="V471" i="49"/>
  <c r="U471" i="49"/>
  <c r="T471" i="49"/>
  <c r="S471" i="49"/>
  <c r="R471" i="49"/>
  <c r="Q471" i="49"/>
  <c r="P471" i="49"/>
  <c r="O471" i="49"/>
  <c r="N471" i="49"/>
  <c r="M471" i="49"/>
  <c r="L471" i="49"/>
  <c r="K471" i="49"/>
  <c r="J471" i="49"/>
  <c r="I471" i="49"/>
  <c r="H471" i="49"/>
  <c r="G471" i="49"/>
  <c r="F471" i="49"/>
  <c r="E471" i="49"/>
  <c r="C471" i="49"/>
  <c r="B471" i="49"/>
  <c r="GN470" i="49"/>
  <c r="GL470" i="49"/>
  <c r="GJ470" i="49"/>
  <c r="GH470" i="49"/>
  <c r="GC470" i="49"/>
  <c r="GA470" i="49"/>
  <c r="FY470" i="49"/>
  <c r="FK470" i="49"/>
  <c r="FH470" i="49"/>
  <c r="FF470" i="49"/>
  <c r="FB470" i="49"/>
  <c r="FA470" i="49"/>
  <c r="ER470" i="49"/>
  <c r="EK470" i="49"/>
  <c r="EI470" i="49"/>
  <c r="EG470" i="49"/>
  <c r="EE470" i="49"/>
  <c r="EB470" i="49"/>
  <c r="DV470" i="49"/>
  <c r="DQ470" i="49"/>
  <c r="DO470" i="49"/>
  <c r="DM470" i="49"/>
  <c r="DK470" i="49"/>
  <c r="DI470" i="49"/>
  <c r="DG470" i="49"/>
  <c r="DE470" i="49"/>
  <c r="CW470" i="49"/>
  <c r="CU470" i="49"/>
  <c r="BY470" i="49"/>
  <c r="BT470" i="49"/>
  <c r="BP470" i="49"/>
  <c r="BO470" i="49"/>
  <c r="BI470" i="49"/>
  <c r="BG470" i="49"/>
  <c r="BE470" i="49"/>
  <c r="BA470" i="49"/>
  <c r="AY470" i="49"/>
  <c r="AR470" i="49"/>
  <c r="AQ470" i="49"/>
  <c r="AP470" i="49"/>
  <c r="AO470" i="49"/>
  <c r="AN470" i="49"/>
  <c r="AM470" i="49"/>
  <c r="AK470" i="49"/>
  <c r="AJ470" i="49"/>
  <c r="AC470" i="49"/>
  <c r="AB470" i="49"/>
  <c r="AA470" i="49"/>
  <c r="X470" i="49"/>
  <c r="W470" i="49"/>
  <c r="V470" i="49"/>
  <c r="U470" i="49"/>
  <c r="T470" i="49"/>
  <c r="S470" i="49"/>
  <c r="R470" i="49"/>
  <c r="Q470" i="49"/>
  <c r="P470" i="49"/>
  <c r="O470" i="49"/>
  <c r="N470" i="49"/>
  <c r="M470" i="49"/>
  <c r="L470" i="49"/>
  <c r="K470" i="49"/>
  <c r="J470" i="49"/>
  <c r="I470" i="49"/>
  <c r="H470" i="49"/>
  <c r="G470" i="49"/>
  <c r="F470" i="49"/>
  <c r="E470" i="49"/>
  <c r="C470" i="49"/>
  <c r="B470" i="49"/>
  <c r="GN469" i="49"/>
  <c r="GL469" i="49"/>
  <c r="GJ469" i="49"/>
  <c r="GH469" i="49"/>
  <c r="GC469" i="49"/>
  <c r="GA469" i="49"/>
  <c r="FY469" i="49"/>
  <c r="FK469" i="49"/>
  <c r="FH469" i="49"/>
  <c r="FF469" i="49"/>
  <c r="FB469" i="49"/>
  <c r="FA469" i="49"/>
  <c r="ER469" i="49"/>
  <c r="EK469" i="49"/>
  <c r="EI469" i="49"/>
  <c r="EG469" i="49"/>
  <c r="EE469" i="49"/>
  <c r="EB469" i="49"/>
  <c r="DV469" i="49"/>
  <c r="DQ469" i="49"/>
  <c r="DO469" i="49"/>
  <c r="DM469" i="49"/>
  <c r="DK469" i="49"/>
  <c r="DI469" i="49"/>
  <c r="DG469" i="49"/>
  <c r="DE469" i="49"/>
  <c r="CW469" i="49"/>
  <c r="CU469" i="49"/>
  <c r="BY469" i="49"/>
  <c r="BT469" i="49"/>
  <c r="BP469" i="49"/>
  <c r="BO469" i="49"/>
  <c r="BI469" i="49"/>
  <c r="BG469" i="49"/>
  <c r="BE469" i="49"/>
  <c r="BA469" i="49"/>
  <c r="AY469" i="49"/>
  <c r="AR469" i="49"/>
  <c r="AQ469" i="49"/>
  <c r="AP469" i="49"/>
  <c r="AO469" i="49"/>
  <c r="AN469" i="49"/>
  <c r="AM469" i="49"/>
  <c r="AK469" i="49"/>
  <c r="AJ469" i="49"/>
  <c r="AC469" i="49"/>
  <c r="AB469" i="49"/>
  <c r="AA469" i="49"/>
  <c r="X469" i="49"/>
  <c r="W469" i="49"/>
  <c r="V469" i="49"/>
  <c r="U469" i="49"/>
  <c r="T469" i="49"/>
  <c r="S469" i="49"/>
  <c r="R469" i="49"/>
  <c r="Q469" i="49"/>
  <c r="P469" i="49"/>
  <c r="O469" i="49"/>
  <c r="N469" i="49"/>
  <c r="M469" i="49"/>
  <c r="L469" i="49"/>
  <c r="K469" i="49"/>
  <c r="J469" i="49"/>
  <c r="I469" i="49"/>
  <c r="H469" i="49"/>
  <c r="G469" i="49"/>
  <c r="F469" i="49"/>
  <c r="E469" i="49"/>
  <c r="C469" i="49"/>
  <c r="B469" i="49"/>
  <c r="GN468" i="49"/>
  <c r="GL468" i="49"/>
  <c r="GJ468" i="49"/>
  <c r="GH468" i="49"/>
  <c r="GC468" i="49"/>
  <c r="GA468" i="49"/>
  <c r="FY468" i="49"/>
  <c r="FK468" i="49"/>
  <c r="FH468" i="49"/>
  <c r="FF468" i="49"/>
  <c r="FB468" i="49"/>
  <c r="FA468" i="49"/>
  <c r="ER468" i="49"/>
  <c r="EK468" i="49"/>
  <c r="EI468" i="49"/>
  <c r="EG468" i="49"/>
  <c r="EE468" i="49"/>
  <c r="EB468" i="49"/>
  <c r="DV468" i="49"/>
  <c r="DQ468" i="49"/>
  <c r="DO468" i="49"/>
  <c r="DM468" i="49"/>
  <c r="DK468" i="49"/>
  <c r="DI468" i="49"/>
  <c r="DG468" i="49"/>
  <c r="DE468" i="49"/>
  <c r="CW468" i="49"/>
  <c r="CU468" i="49"/>
  <c r="BY468" i="49"/>
  <c r="BT468" i="49"/>
  <c r="BP468" i="49"/>
  <c r="BO468" i="49"/>
  <c r="BI468" i="49"/>
  <c r="BG468" i="49"/>
  <c r="BE468" i="49"/>
  <c r="BA468" i="49"/>
  <c r="AY468" i="49"/>
  <c r="AR468" i="49"/>
  <c r="AQ468" i="49"/>
  <c r="AP468" i="49"/>
  <c r="AO468" i="49"/>
  <c r="AN468" i="49"/>
  <c r="AM468" i="49"/>
  <c r="AK468" i="49"/>
  <c r="AJ468" i="49"/>
  <c r="AC468" i="49"/>
  <c r="AB468" i="49"/>
  <c r="AA468" i="49"/>
  <c r="X468" i="49"/>
  <c r="W468" i="49"/>
  <c r="V468" i="49"/>
  <c r="U468" i="49"/>
  <c r="T468" i="49"/>
  <c r="S468" i="49"/>
  <c r="R468" i="49"/>
  <c r="Q468" i="49"/>
  <c r="P468" i="49"/>
  <c r="O468" i="49"/>
  <c r="N468" i="49"/>
  <c r="M468" i="49"/>
  <c r="L468" i="49"/>
  <c r="K468" i="49"/>
  <c r="J468" i="49"/>
  <c r="I468" i="49"/>
  <c r="H468" i="49"/>
  <c r="G468" i="49"/>
  <c r="F468" i="49"/>
  <c r="E468" i="49"/>
  <c r="C468" i="49"/>
  <c r="B468" i="49"/>
  <c r="GN467" i="49"/>
  <c r="GL467" i="49"/>
  <c r="GJ467" i="49"/>
  <c r="GH467" i="49"/>
  <c r="GC467" i="49"/>
  <c r="GA467" i="49"/>
  <c r="FY467" i="49"/>
  <c r="FK467" i="49"/>
  <c r="FH467" i="49"/>
  <c r="FF467" i="49"/>
  <c r="FB467" i="49"/>
  <c r="FA467" i="49"/>
  <c r="ER467" i="49"/>
  <c r="EK467" i="49"/>
  <c r="EI467" i="49"/>
  <c r="EG467" i="49"/>
  <c r="EE467" i="49"/>
  <c r="EB467" i="49"/>
  <c r="DV467" i="49"/>
  <c r="DQ467" i="49"/>
  <c r="DO467" i="49"/>
  <c r="DM467" i="49"/>
  <c r="DK467" i="49"/>
  <c r="DI467" i="49"/>
  <c r="DG467" i="49"/>
  <c r="DE467" i="49"/>
  <c r="CW467" i="49"/>
  <c r="CU467" i="49"/>
  <c r="BY467" i="49"/>
  <c r="BT467" i="49"/>
  <c r="BP467" i="49"/>
  <c r="BO467" i="49"/>
  <c r="BI467" i="49"/>
  <c r="BG467" i="49"/>
  <c r="BE467" i="49"/>
  <c r="BA467" i="49"/>
  <c r="AY467" i="49"/>
  <c r="AR467" i="49"/>
  <c r="AQ467" i="49"/>
  <c r="AP467" i="49"/>
  <c r="AO467" i="49"/>
  <c r="AN467" i="49"/>
  <c r="AM467" i="49"/>
  <c r="AK467" i="49"/>
  <c r="AJ467" i="49"/>
  <c r="AC467" i="49"/>
  <c r="AB467" i="49"/>
  <c r="AA467" i="49"/>
  <c r="X467" i="49"/>
  <c r="W467" i="49"/>
  <c r="V467" i="49"/>
  <c r="U467" i="49"/>
  <c r="T467" i="49"/>
  <c r="S467" i="49"/>
  <c r="R467" i="49"/>
  <c r="Q467" i="49"/>
  <c r="P467" i="49"/>
  <c r="O467" i="49"/>
  <c r="N467" i="49"/>
  <c r="M467" i="49"/>
  <c r="L467" i="49"/>
  <c r="K467" i="49"/>
  <c r="J467" i="49"/>
  <c r="I467" i="49"/>
  <c r="H467" i="49"/>
  <c r="G467" i="49"/>
  <c r="F467" i="49"/>
  <c r="E467" i="49"/>
  <c r="C467" i="49"/>
  <c r="B467" i="49"/>
  <c r="GN466" i="49"/>
  <c r="GL466" i="49"/>
  <c r="GJ466" i="49"/>
  <c r="GH466" i="49"/>
  <c r="GC466" i="49"/>
  <c r="GA466" i="49"/>
  <c r="FY466" i="49"/>
  <c r="FK466" i="49"/>
  <c r="FH466" i="49"/>
  <c r="FF466" i="49"/>
  <c r="FB466" i="49"/>
  <c r="FA466" i="49"/>
  <c r="ER466" i="49"/>
  <c r="EK466" i="49"/>
  <c r="EI466" i="49"/>
  <c r="EG466" i="49"/>
  <c r="EE466" i="49"/>
  <c r="EB466" i="49"/>
  <c r="DV466" i="49"/>
  <c r="DQ466" i="49"/>
  <c r="DO466" i="49"/>
  <c r="DM466" i="49"/>
  <c r="DK466" i="49"/>
  <c r="DI466" i="49"/>
  <c r="DG466" i="49"/>
  <c r="DE466" i="49"/>
  <c r="CW466" i="49"/>
  <c r="CU466" i="49"/>
  <c r="BY466" i="49"/>
  <c r="BT466" i="49"/>
  <c r="BP466" i="49"/>
  <c r="BO466" i="49"/>
  <c r="BI466" i="49"/>
  <c r="BG466" i="49"/>
  <c r="BE466" i="49"/>
  <c r="BA466" i="49"/>
  <c r="AY466" i="49"/>
  <c r="AR466" i="49"/>
  <c r="AQ466" i="49"/>
  <c r="AP466" i="49"/>
  <c r="AO466" i="49"/>
  <c r="AN466" i="49"/>
  <c r="AM466" i="49"/>
  <c r="AK466" i="49"/>
  <c r="AJ466" i="49"/>
  <c r="AC466" i="49"/>
  <c r="AB466" i="49"/>
  <c r="AA466" i="49"/>
  <c r="X466" i="49"/>
  <c r="W466" i="49"/>
  <c r="V466" i="49"/>
  <c r="U466" i="49"/>
  <c r="T466" i="49"/>
  <c r="S466" i="49"/>
  <c r="R466" i="49"/>
  <c r="Q466" i="49"/>
  <c r="P466" i="49"/>
  <c r="O466" i="49"/>
  <c r="N466" i="49"/>
  <c r="M466" i="49"/>
  <c r="L466" i="49"/>
  <c r="K466" i="49"/>
  <c r="J466" i="49"/>
  <c r="I466" i="49"/>
  <c r="H466" i="49"/>
  <c r="G466" i="49"/>
  <c r="F466" i="49"/>
  <c r="E466" i="49"/>
  <c r="C466" i="49"/>
  <c r="B466" i="49"/>
  <c r="GN465" i="49"/>
  <c r="GL465" i="49"/>
  <c r="GJ465" i="49"/>
  <c r="GH465" i="49"/>
  <c r="GC465" i="49"/>
  <c r="GA465" i="49"/>
  <c r="FY465" i="49"/>
  <c r="FK465" i="49"/>
  <c r="FH465" i="49"/>
  <c r="FF465" i="49"/>
  <c r="FB465" i="49"/>
  <c r="FA465" i="49"/>
  <c r="ER465" i="49"/>
  <c r="EK465" i="49"/>
  <c r="EI465" i="49"/>
  <c r="EG465" i="49"/>
  <c r="EE465" i="49"/>
  <c r="EB465" i="49"/>
  <c r="DV465" i="49"/>
  <c r="DQ465" i="49"/>
  <c r="DO465" i="49"/>
  <c r="DM465" i="49"/>
  <c r="DK465" i="49"/>
  <c r="DI465" i="49"/>
  <c r="DG465" i="49"/>
  <c r="DE465" i="49"/>
  <c r="CW465" i="49"/>
  <c r="CU465" i="49"/>
  <c r="BY465" i="49"/>
  <c r="BT465" i="49"/>
  <c r="BP465" i="49"/>
  <c r="BO465" i="49"/>
  <c r="BI465" i="49"/>
  <c r="BG465" i="49"/>
  <c r="BE465" i="49"/>
  <c r="BA465" i="49"/>
  <c r="AY465" i="49"/>
  <c r="AR465" i="49"/>
  <c r="AQ465" i="49"/>
  <c r="AP465" i="49"/>
  <c r="AO465" i="49"/>
  <c r="AN465" i="49"/>
  <c r="AM465" i="49"/>
  <c r="AK465" i="49"/>
  <c r="AJ465" i="49"/>
  <c r="AC465" i="49"/>
  <c r="AB465" i="49"/>
  <c r="AA465" i="49"/>
  <c r="X465" i="49"/>
  <c r="W465" i="49"/>
  <c r="V465" i="49"/>
  <c r="U465" i="49"/>
  <c r="T465" i="49"/>
  <c r="S465" i="49"/>
  <c r="R465" i="49"/>
  <c r="Q465" i="49"/>
  <c r="P465" i="49"/>
  <c r="O465" i="49"/>
  <c r="N465" i="49"/>
  <c r="M465" i="49"/>
  <c r="L465" i="49"/>
  <c r="K465" i="49"/>
  <c r="J465" i="49"/>
  <c r="I465" i="49"/>
  <c r="H465" i="49"/>
  <c r="G465" i="49"/>
  <c r="F465" i="49"/>
  <c r="E465" i="49"/>
  <c r="C465" i="49"/>
  <c r="B465" i="49"/>
  <c r="GN464" i="49"/>
  <c r="GL464" i="49"/>
  <c r="GJ464" i="49"/>
  <c r="GH464" i="49"/>
  <c r="GC464" i="49"/>
  <c r="GA464" i="49"/>
  <c r="FY464" i="49"/>
  <c r="FK464" i="49"/>
  <c r="FH464" i="49"/>
  <c r="FF464" i="49"/>
  <c r="FB464" i="49"/>
  <c r="FA464" i="49"/>
  <c r="ER464" i="49"/>
  <c r="EK464" i="49"/>
  <c r="EI464" i="49"/>
  <c r="EG464" i="49"/>
  <c r="EE464" i="49"/>
  <c r="EB464" i="49"/>
  <c r="DV464" i="49"/>
  <c r="DQ464" i="49"/>
  <c r="DO464" i="49"/>
  <c r="DM464" i="49"/>
  <c r="DK464" i="49"/>
  <c r="DI464" i="49"/>
  <c r="DG464" i="49"/>
  <c r="DE464" i="49"/>
  <c r="CW464" i="49"/>
  <c r="CU464" i="49"/>
  <c r="BY464" i="49"/>
  <c r="BT464" i="49"/>
  <c r="BP464" i="49"/>
  <c r="BO464" i="49"/>
  <c r="BI464" i="49"/>
  <c r="BG464" i="49"/>
  <c r="BE464" i="49"/>
  <c r="BA464" i="49"/>
  <c r="AY464" i="49"/>
  <c r="AR464" i="49"/>
  <c r="AQ464" i="49"/>
  <c r="AP464" i="49"/>
  <c r="AO464" i="49"/>
  <c r="AN464" i="49"/>
  <c r="AM464" i="49"/>
  <c r="AK464" i="49"/>
  <c r="AJ464" i="49"/>
  <c r="AC464" i="49"/>
  <c r="AB464" i="49"/>
  <c r="AA464" i="49"/>
  <c r="X464" i="49"/>
  <c r="W464" i="49"/>
  <c r="V464" i="49"/>
  <c r="U464" i="49"/>
  <c r="T464" i="49"/>
  <c r="S464" i="49"/>
  <c r="R464" i="49"/>
  <c r="Q464" i="49"/>
  <c r="P464" i="49"/>
  <c r="O464" i="49"/>
  <c r="N464" i="49"/>
  <c r="M464" i="49"/>
  <c r="L464" i="49"/>
  <c r="K464" i="49"/>
  <c r="J464" i="49"/>
  <c r="I464" i="49"/>
  <c r="H464" i="49"/>
  <c r="G464" i="49"/>
  <c r="F464" i="49"/>
  <c r="E464" i="49"/>
  <c r="C464" i="49"/>
  <c r="B464" i="49"/>
  <c r="GN463" i="49"/>
  <c r="GL463" i="49"/>
  <c r="GJ463" i="49"/>
  <c r="GH463" i="49"/>
  <c r="GC463" i="49"/>
  <c r="GA463" i="49"/>
  <c r="FY463" i="49"/>
  <c r="FK463" i="49"/>
  <c r="FH463" i="49"/>
  <c r="FF463" i="49"/>
  <c r="FB463" i="49"/>
  <c r="FA463" i="49"/>
  <c r="ER463" i="49"/>
  <c r="EK463" i="49"/>
  <c r="EI463" i="49"/>
  <c r="EG463" i="49"/>
  <c r="EE463" i="49"/>
  <c r="EB463" i="49"/>
  <c r="DV463" i="49"/>
  <c r="DQ463" i="49"/>
  <c r="DO463" i="49"/>
  <c r="DM463" i="49"/>
  <c r="DK463" i="49"/>
  <c r="DI463" i="49"/>
  <c r="DG463" i="49"/>
  <c r="DE463" i="49"/>
  <c r="CW463" i="49"/>
  <c r="CU463" i="49"/>
  <c r="BY463" i="49"/>
  <c r="BT463" i="49"/>
  <c r="BP463" i="49"/>
  <c r="BO463" i="49"/>
  <c r="BI463" i="49"/>
  <c r="BG463" i="49"/>
  <c r="BE463" i="49"/>
  <c r="BA463" i="49"/>
  <c r="AY463" i="49"/>
  <c r="AR463" i="49"/>
  <c r="AQ463" i="49"/>
  <c r="AP463" i="49"/>
  <c r="AO463" i="49"/>
  <c r="AN463" i="49"/>
  <c r="AM463" i="49"/>
  <c r="AK463" i="49"/>
  <c r="AJ463" i="49"/>
  <c r="AC463" i="49"/>
  <c r="AB463" i="49"/>
  <c r="AA463" i="49"/>
  <c r="X463" i="49"/>
  <c r="W463" i="49"/>
  <c r="V463" i="49"/>
  <c r="U463" i="49"/>
  <c r="T463" i="49"/>
  <c r="S463" i="49"/>
  <c r="R463" i="49"/>
  <c r="Q463" i="49"/>
  <c r="P463" i="49"/>
  <c r="O463" i="49"/>
  <c r="N463" i="49"/>
  <c r="M463" i="49"/>
  <c r="L463" i="49"/>
  <c r="K463" i="49"/>
  <c r="J463" i="49"/>
  <c r="I463" i="49"/>
  <c r="H463" i="49"/>
  <c r="G463" i="49"/>
  <c r="F463" i="49"/>
  <c r="E463" i="49"/>
  <c r="C463" i="49"/>
  <c r="B463" i="49"/>
  <c r="GN462" i="49"/>
  <c r="GL462" i="49"/>
  <c r="GJ462" i="49"/>
  <c r="GH462" i="49"/>
  <c r="GC462" i="49"/>
  <c r="GA462" i="49"/>
  <c r="FY462" i="49"/>
  <c r="FK462" i="49"/>
  <c r="FH462" i="49"/>
  <c r="FF462" i="49"/>
  <c r="FB462" i="49"/>
  <c r="FA462" i="49"/>
  <c r="ER462" i="49"/>
  <c r="EK462" i="49"/>
  <c r="EI462" i="49"/>
  <c r="EG462" i="49"/>
  <c r="EE462" i="49"/>
  <c r="EB462" i="49"/>
  <c r="DV462" i="49"/>
  <c r="DQ462" i="49"/>
  <c r="DO462" i="49"/>
  <c r="DM462" i="49"/>
  <c r="DK462" i="49"/>
  <c r="DI462" i="49"/>
  <c r="DG462" i="49"/>
  <c r="DE462" i="49"/>
  <c r="CW462" i="49"/>
  <c r="CU462" i="49"/>
  <c r="BY462" i="49"/>
  <c r="BT462" i="49"/>
  <c r="BP462" i="49"/>
  <c r="BO462" i="49"/>
  <c r="BI462" i="49"/>
  <c r="BG462" i="49"/>
  <c r="BE462" i="49"/>
  <c r="BA462" i="49"/>
  <c r="AY462" i="49"/>
  <c r="AR462" i="49"/>
  <c r="AQ462" i="49"/>
  <c r="AP462" i="49"/>
  <c r="AO462" i="49"/>
  <c r="AN462" i="49"/>
  <c r="AM462" i="49"/>
  <c r="AK462" i="49"/>
  <c r="AJ462" i="49"/>
  <c r="AC462" i="49"/>
  <c r="AB462" i="49"/>
  <c r="AA462" i="49"/>
  <c r="X462" i="49"/>
  <c r="W462" i="49"/>
  <c r="V462" i="49"/>
  <c r="U462" i="49"/>
  <c r="T462" i="49"/>
  <c r="S462" i="49"/>
  <c r="R462" i="49"/>
  <c r="Q462" i="49"/>
  <c r="P462" i="49"/>
  <c r="O462" i="49"/>
  <c r="N462" i="49"/>
  <c r="M462" i="49"/>
  <c r="L462" i="49"/>
  <c r="K462" i="49"/>
  <c r="J462" i="49"/>
  <c r="I462" i="49"/>
  <c r="H462" i="49"/>
  <c r="G462" i="49"/>
  <c r="F462" i="49"/>
  <c r="E462" i="49"/>
  <c r="C462" i="49"/>
  <c r="B462" i="49"/>
  <c r="GN461" i="49"/>
  <c r="GL461" i="49"/>
  <c r="GJ461" i="49"/>
  <c r="GH461" i="49"/>
  <c r="GC461" i="49"/>
  <c r="GA461" i="49"/>
  <c r="FY461" i="49"/>
  <c r="FK461" i="49"/>
  <c r="FH461" i="49"/>
  <c r="FF461" i="49"/>
  <c r="FB461" i="49"/>
  <c r="FA461" i="49"/>
  <c r="ER461" i="49"/>
  <c r="EK461" i="49"/>
  <c r="EI461" i="49"/>
  <c r="EG461" i="49"/>
  <c r="EE461" i="49"/>
  <c r="EB461" i="49"/>
  <c r="DV461" i="49"/>
  <c r="DQ461" i="49"/>
  <c r="DO461" i="49"/>
  <c r="DM461" i="49"/>
  <c r="DK461" i="49"/>
  <c r="DI461" i="49"/>
  <c r="DG461" i="49"/>
  <c r="DE461" i="49"/>
  <c r="CW461" i="49"/>
  <c r="CU461" i="49"/>
  <c r="BY461" i="49"/>
  <c r="BT461" i="49"/>
  <c r="BP461" i="49"/>
  <c r="BO461" i="49"/>
  <c r="BI461" i="49"/>
  <c r="BG461" i="49"/>
  <c r="BE461" i="49"/>
  <c r="BA461" i="49"/>
  <c r="AY461" i="49"/>
  <c r="AR461" i="49"/>
  <c r="AQ461" i="49"/>
  <c r="AP461" i="49"/>
  <c r="AO461" i="49"/>
  <c r="AN461" i="49"/>
  <c r="AM461" i="49"/>
  <c r="AK461" i="49"/>
  <c r="AJ461" i="49"/>
  <c r="AC461" i="49"/>
  <c r="AB461" i="49"/>
  <c r="AA461" i="49"/>
  <c r="X461" i="49"/>
  <c r="W461" i="49"/>
  <c r="V461" i="49"/>
  <c r="U461" i="49"/>
  <c r="T461" i="49"/>
  <c r="S461" i="49"/>
  <c r="R461" i="49"/>
  <c r="Q461" i="49"/>
  <c r="P461" i="49"/>
  <c r="O461" i="49"/>
  <c r="N461" i="49"/>
  <c r="M461" i="49"/>
  <c r="L461" i="49"/>
  <c r="K461" i="49"/>
  <c r="J461" i="49"/>
  <c r="I461" i="49"/>
  <c r="H461" i="49"/>
  <c r="G461" i="49"/>
  <c r="F461" i="49"/>
  <c r="E461" i="49"/>
  <c r="C461" i="49"/>
  <c r="B461" i="49"/>
  <c r="GN460" i="49"/>
  <c r="GL460" i="49"/>
  <c r="GJ460" i="49"/>
  <c r="GH460" i="49"/>
  <c r="GC460" i="49"/>
  <c r="GA460" i="49"/>
  <c r="FY460" i="49"/>
  <c r="FK460" i="49"/>
  <c r="FH460" i="49"/>
  <c r="FF460" i="49"/>
  <c r="FB460" i="49"/>
  <c r="FA460" i="49"/>
  <c r="ER460" i="49"/>
  <c r="EK460" i="49"/>
  <c r="EI460" i="49"/>
  <c r="EG460" i="49"/>
  <c r="EE460" i="49"/>
  <c r="EB460" i="49"/>
  <c r="DV460" i="49"/>
  <c r="DQ460" i="49"/>
  <c r="DO460" i="49"/>
  <c r="DM460" i="49"/>
  <c r="DK460" i="49"/>
  <c r="DI460" i="49"/>
  <c r="DG460" i="49"/>
  <c r="DE460" i="49"/>
  <c r="CW460" i="49"/>
  <c r="CU460" i="49"/>
  <c r="BY460" i="49"/>
  <c r="BT460" i="49"/>
  <c r="BP460" i="49"/>
  <c r="BO460" i="49"/>
  <c r="BI460" i="49"/>
  <c r="BG460" i="49"/>
  <c r="BE460" i="49"/>
  <c r="BA460" i="49"/>
  <c r="AY460" i="49"/>
  <c r="AR460" i="49"/>
  <c r="AQ460" i="49"/>
  <c r="AP460" i="49"/>
  <c r="AO460" i="49"/>
  <c r="AN460" i="49"/>
  <c r="AM460" i="49"/>
  <c r="AK460" i="49"/>
  <c r="AJ460" i="49"/>
  <c r="AC460" i="49"/>
  <c r="AB460" i="49"/>
  <c r="AA460" i="49"/>
  <c r="X460" i="49"/>
  <c r="W460" i="49"/>
  <c r="V460" i="49"/>
  <c r="U460" i="49"/>
  <c r="T460" i="49"/>
  <c r="S460" i="49"/>
  <c r="R460" i="49"/>
  <c r="Q460" i="49"/>
  <c r="P460" i="49"/>
  <c r="O460" i="49"/>
  <c r="N460" i="49"/>
  <c r="M460" i="49"/>
  <c r="L460" i="49"/>
  <c r="K460" i="49"/>
  <c r="J460" i="49"/>
  <c r="I460" i="49"/>
  <c r="H460" i="49"/>
  <c r="G460" i="49"/>
  <c r="F460" i="49"/>
  <c r="E460" i="49"/>
  <c r="C460" i="49"/>
  <c r="B460" i="49"/>
  <c r="GN459" i="49"/>
  <c r="GL459" i="49"/>
  <c r="GJ459" i="49"/>
  <c r="GH459" i="49"/>
  <c r="GC459" i="49"/>
  <c r="GA459" i="49"/>
  <c r="FY459" i="49"/>
  <c r="FK459" i="49"/>
  <c r="FH459" i="49"/>
  <c r="FF459" i="49"/>
  <c r="FB459" i="49"/>
  <c r="FA459" i="49"/>
  <c r="ER459" i="49"/>
  <c r="EK459" i="49"/>
  <c r="EI459" i="49"/>
  <c r="EG459" i="49"/>
  <c r="EE459" i="49"/>
  <c r="EB459" i="49"/>
  <c r="DV459" i="49"/>
  <c r="DQ459" i="49"/>
  <c r="DO459" i="49"/>
  <c r="DM459" i="49"/>
  <c r="DK459" i="49"/>
  <c r="DI459" i="49"/>
  <c r="DG459" i="49"/>
  <c r="DE459" i="49"/>
  <c r="CW459" i="49"/>
  <c r="CU459" i="49"/>
  <c r="BY459" i="49"/>
  <c r="BT459" i="49"/>
  <c r="BP459" i="49"/>
  <c r="BO459" i="49"/>
  <c r="BI459" i="49"/>
  <c r="BG459" i="49"/>
  <c r="BE459" i="49"/>
  <c r="BA459" i="49"/>
  <c r="AY459" i="49"/>
  <c r="AR459" i="49"/>
  <c r="AQ459" i="49"/>
  <c r="AP459" i="49"/>
  <c r="AO459" i="49"/>
  <c r="AN459" i="49"/>
  <c r="AM459" i="49"/>
  <c r="AK459" i="49"/>
  <c r="AJ459" i="49"/>
  <c r="AC459" i="49"/>
  <c r="AB459" i="49"/>
  <c r="AA459" i="49"/>
  <c r="X459" i="49"/>
  <c r="W459" i="49"/>
  <c r="V459" i="49"/>
  <c r="U459" i="49"/>
  <c r="T459" i="49"/>
  <c r="S459" i="49"/>
  <c r="R459" i="49"/>
  <c r="Q459" i="49"/>
  <c r="P459" i="49"/>
  <c r="O459" i="49"/>
  <c r="N459" i="49"/>
  <c r="M459" i="49"/>
  <c r="L459" i="49"/>
  <c r="K459" i="49"/>
  <c r="J459" i="49"/>
  <c r="I459" i="49"/>
  <c r="H459" i="49"/>
  <c r="G459" i="49"/>
  <c r="F459" i="49"/>
  <c r="E459" i="49"/>
  <c r="C459" i="49"/>
  <c r="B459" i="49"/>
  <c r="GN458" i="49"/>
  <c r="GL458" i="49"/>
  <c r="GJ458" i="49"/>
  <c r="GH458" i="49"/>
  <c r="GC458" i="49"/>
  <c r="GA458" i="49"/>
  <c r="FY458" i="49"/>
  <c r="FK458" i="49"/>
  <c r="FH458" i="49"/>
  <c r="FF458" i="49"/>
  <c r="FB458" i="49"/>
  <c r="FA458" i="49"/>
  <c r="ER458" i="49"/>
  <c r="EK458" i="49"/>
  <c r="EI458" i="49"/>
  <c r="EG458" i="49"/>
  <c r="EE458" i="49"/>
  <c r="EB458" i="49"/>
  <c r="DV458" i="49"/>
  <c r="DQ458" i="49"/>
  <c r="DO458" i="49"/>
  <c r="DM458" i="49"/>
  <c r="DK458" i="49"/>
  <c r="DI458" i="49"/>
  <c r="DG458" i="49"/>
  <c r="DE458" i="49"/>
  <c r="CW458" i="49"/>
  <c r="CU458" i="49"/>
  <c r="BY458" i="49"/>
  <c r="BT458" i="49"/>
  <c r="BP458" i="49"/>
  <c r="BO458" i="49"/>
  <c r="BI458" i="49"/>
  <c r="BG458" i="49"/>
  <c r="BE458" i="49"/>
  <c r="BA458" i="49"/>
  <c r="AY458" i="49"/>
  <c r="AR458" i="49"/>
  <c r="AQ458" i="49"/>
  <c r="AP458" i="49"/>
  <c r="AO458" i="49"/>
  <c r="AN458" i="49"/>
  <c r="AM458" i="49"/>
  <c r="AK458" i="49"/>
  <c r="AJ458" i="49"/>
  <c r="AC458" i="49"/>
  <c r="AB458" i="49"/>
  <c r="AA458" i="49"/>
  <c r="X458" i="49"/>
  <c r="W458" i="49"/>
  <c r="V458" i="49"/>
  <c r="U458" i="49"/>
  <c r="T458" i="49"/>
  <c r="S458" i="49"/>
  <c r="R458" i="49"/>
  <c r="Q458" i="49"/>
  <c r="P458" i="49"/>
  <c r="O458" i="49"/>
  <c r="N458" i="49"/>
  <c r="M458" i="49"/>
  <c r="L458" i="49"/>
  <c r="K458" i="49"/>
  <c r="J458" i="49"/>
  <c r="I458" i="49"/>
  <c r="H458" i="49"/>
  <c r="G458" i="49"/>
  <c r="F458" i="49"/>
  <c r="E458" i="49"/>
  <c r="C458" i="49"/>
  <c r="B458" i="49"/>
  <c r="GN457" i="49"/>
  <c r="GL457" i="49"/>
  <c r="GJ457" i="49"/>
  <c r="GH457" i="49"/>
  <c r="GC457" i="49"/>
  <c r="GA457" i="49"/>
  <c r="FY457" i="49"/>
  <c r="FK457" i="49"/>
  <c r="FH457" i="49"/>
  <c r="FF457" i="49"/>
  <c r="FB457" i="49"/>
  <c r="FA457" i="49"/>
  <c r="ER457" i="49"/>
  <c r="EK457" i="49"/>
  <c r="EI457" i="49"/>
  <c r="EG457" i="49"/>
  <c r="EE457" i="49"/>
  <c r="EB457" i="49"/>
  <c r="DV457" i="49"/>
  <c r="DQ457" i="49"/>
  <c r="DO457" i="49"/>
  <c r="DM457" i="49"/>
  <c r="DK457" i="49"/>
  <c r="DI457" i="49"/>
  <c r="DG457" i="49"/>
  <c r="DE457" i="49"/>
  <c r="CW457" i="49"/>
  <c r="CU457" i="49"/>
  <c r="BY457" i="49"/>
  <c r="BT457" i="49"/>
  <c r="BP457" i="49"/>
  <c r="BO457" i="49"/>
  <c r="BI457" i="49"/>
  <c r="BG457" i="49"/>
  <c r="BE457" i="49"/>
  <c r="BA457" i="49"/>
  <c r="AY457" i="49"/>
  <c r="AR457" i="49"/>
  <c r="AQ457" i="49"/>
  <c r="AP457" i="49"/>
  <c r="AO457" i="49"/>
  <c r="AN457" i="49"/>
  <c r="AM457" i="49"/>
  <c r="AK457" i="49"/>
  <c r="AJ457" i="49"/>
  <c r="AC457" i="49"/>
  <c r="AB457" i="49"/>
  <c r="AA457" i="49"/>
  <c r="X457" i="49"/>
  <c r="W457" i="49"/>
  <c r="V457" i="49"/>
  <c r="U457" i="49"/>
  <c r="T457" i="49"/>
  <c r="S457" i="49"/>
  <c r="R457" i="49"/>
  <c r="Q457" i="49"/>
  <c r="P457" i="49"/>
  <c r="O457" i="49"/>
  <c r="N457" i="49"/>
  <c r="M457" i="49"/>
  <c r="L457" i="49"/>
  <c r="K457" i="49"/>
  <c r="J457" i="49"/>
  <c r="I457" i="49"/>
  <c r="H457" i="49"/>
  <c r="G457" i="49"/>
  <c r="F457" i="49"/>
  <c r="E457" i="49"/>
  <c r="C457" i="49"/>
  <c r="B457" i="49"/>
  <c r="GN456" i="49"/>
  <c r="GL456" i="49"/>
  <c r="GJ456" i="49"/>
  <c r="GH456" i="49"/>
  <c r="GC456" i="49"/>
  <c r="GA456" i="49"/>
  <c r="FY456" i="49"/>
  <c r="FK456" i="49"/>
  <c r="FH456" i="49"/>
  <c r="FF456" i="49"/>
  <c r="FB456" i="49"/>
  <c r="FA456" i="49"/>
  <c r="ER456" i="49"/>
  <c r="EK456" i="49"/>
  <c r="EI456" i="49"/>
  <c r="EG456" i="49"/>
  <c r="EE456" i="49"/>
  <c r="EB456" i="49"/>
  <c r="DV456" i="49"/>
  <c r="DQ456" i="49"/>
  <c r="DO456" i="49"/>
  <c r="DM456" i="49"/>
  <c r="DK456" i="49"/>
  <c r="DI456" i="49"/>
  <c r="DG456" i="49"/>
  <c r="DE456" i="49"/>
  <c r="CW456" i="49"/>
  <c r="CU456" i="49"/>
  <c r="BY456" i="49"/>
  <c r="BT456" i="49"/>
  <c r="BP456" i="49"/>
  <c r="BO456" i="49"/>
  <c r="BI456" i="49"/>
  <c r="BG456" i="49"/>
  <c r="BE456" i="49"/>
  <c r="BA456" i="49"/>
  <c r="AY456" i="49"/>
  <c r="AR456" i="49"/>
  <c r="AQ456" i="49"/>
  <c r="AP456" i="49"/>
  <c r="AO456" i="49"/>
  <c r="AN456" i="49"/>
  <c r="AM456" i="49"/>
  <c r="AK456" i="49"/>
  <c r="AJ456" i="49"/>
  <c r="AC456" i="49"/>
  <c r="AB456" i="49"/>
  <c r="AA456" i="49"/>
  <c r="X456" i="49"/>
  <c r="W456" i="49"/>
  <c r="V456" i="49"/>
  <c r="U456" i="49"/>
  <c r="T456" i="49"/>
  <c r="S456" i="49"/>
  <c r="R456" i="49"/>
  <c r="Q456" i="49"/>
  <c r="P456" i="49"/>
  <c r="O456" i="49"/>
  <c r="N456" i="49"/>
  <c r="M456" i="49"/>
  <c r="L456" i="49"/>
  <c r="K456" i="49"/>
  <c r="J456" i="49"/>
  <c r="I456" i="49"/>
  <c r="H456" i="49"/>
  <c r="G456" i="49"/>
  <c r="F456" i="49"/>
  <c r="E456" i="49"/>
  <c r="C456" i="49"/>
  <c r="B456" i="49"/>
  <c r="GN455" i="49"/>
  <c r="GL455" i="49"/>
  <c r="GJ455" i="49"/>
  <c r="GH455" i="49"/>
  <c r="GC455" i="49"/>
  <c r="GA455" i="49"/>
  <c r="FY455" i="49"/>
  <c r="FK455" i="49"/>
  <c r="FH455" i="49"/>
  <c r="FF455" i="49"/>
  <c r="FB455" i="49"/>
  <c r="FA455" i="49"/>
  <c r="ER455" i="49"/>
  <c r="EK455" i="49"/>
  <c r="EI455" i="49"/>
  <c r="EG455" i="49"/>
  <c r="EE455" i="49"/>
  <c r="EB455" i="49"/>
  <c r="DV455" i="49"/>
  <c r="DQ455" i="49"/>
  <c r="DO455" i="49"/>
  <c r="DM455" i="49"/>
  <c r="DK455" i="49"/>
  <c r="DI455" i="49"/>
  <c r="DG455" i="49"/>
  <c r="DE455" i="49"/>
  <c r="CW455" i="49"/>
  <c r="CU455" i="49"/>
  <c r="BY455" i="49"/>
  <c r="BT455" i="49"/>
  <c r="BP455" i="49"/>
  <c r="BO455" i="49"/>
  <c r="BI455" i="49"/>
  <c r="BG455" i="49"/>
  <c r="BE455" i="49"/>
  <c r="BA455" i="49"/>
  <c r="AY455" i="49"/>
  <c r="AR455" i="49"/>
  <c r="AQ455" i="49"/>
  <c r="AP455" i="49"/>
  <c r="AO455" i="49"/>
  <c r="AN455" i="49"/>
  <c r="AM455" i="49"/>
  <c r="AK455" i="49"/>
  <c r="AJ455" i="49"/>
  <c r="AC455" i="49"/>
  <c r="AB455" i="49"/>
  <c r="AA455" i="49"/>
  <c r="X455" i="49"/>
  <c r="W455" i="49"/>
  <c r="V455" i="49"/>
  <c r="U455" i="49"/>
  <c r="T455" i="49"/>
  <c r="S455" i="49"/>
  <c r="R455" i="49"/>
  <c r="Q455" i="49"/>
  <c r="P455" i="49"/>
  <c r="O455" i="49"/>
  <c r="N455" i="49"/>
  <c r="M455" i="49"/>
  <c r="L455" i="49"/>
  <c r="K455" i="49"/>
  <c r="J455" i="49"/>
  <c r="I455" i="49"/>
  <c r="H455" i="49"/>
  <c r="G455" i="49"/>
  <c r="F455" i="49"/>
  <c r="E455" i="49"/>
  <c r="C455" i="49"/>
  <c r="B455" i="49"/>
  <c r="GN454" i="49"/>
  <c r="GL454" i="49"/>
  <c r="GJ454" i="49"/>
  <c r="GH454" i="49"/>
  <c r="GC454" i="49"/>
  <c r="GA454" i="49"/>
  <c r="FY454" i="49"/>
  <c r="FK454" i="49"/>
  <c r="FH454" i="49"/>
  <c r="FF454" i="49"/>
  <c r="FB454" i="49"/>
  <c r="FA454" i="49"/>
  <c r="ER454" i="49"/>
  <c r="EK454" i="49"/>
  <c r="EI454" i="49"/>
  <c r="EG454" i="49"/>
  <c r="EE454" i="49"/>
  <c r="EB454" i="49"/>
  <c r="DV454" i="49"/>
  <c r="DQ454" i="49"/>
  <c r="DO454" i="49"/>
  <c r="DM454" i="49"/>
  <c r="DK454" i="49"/>
  <c r="DI454" i="49"/>
  <c r="DG454" i="49"/>
  <c r="DE454" i="49"/>
  <c r="CW454" i="49"/>
  <c r="CU454" i="49"/>
  <c r="BY454" i="49"/>
  <c r="BT454" i="49"/>
  <c r="BP454" i="49"/>
  <c r="BO454" i="49"/>
  <c r="BI454" i="49"/>
  <c r="BG454" i="49"/>
  <c r="BE454" i="49"/>
  <c r="BA454" i="49"/>
  <c r="AY454" i="49"/>
  <c r="AR454" i="49"/>
  <c r="AQ454" i="49"/>
  <c r="AP454" i="49"/>
  <c r="AO454" i="49"/>
  <c r="AN454" i="49"/>
  <c r="AM454" i="49"/>
  <c r="AK454" i="49"/>
  <c r="AJ454" i="49"/>
  <c r="AC454" i="49"/>
  <c r="AB454" i="49"/>
  <c r="AA454" i="49"/>
  <c r="X454" i="49"/>
  <c r="W454" i="49"/>
  <c r="V454" i="49"/>
  <c r="U454" i="49"/>
  <c r="T454" i="49"/>
  <c r="S454" i="49"/>
  <c r="R454" i="49"/>
  <c r="Q454" i="49"/>
  <c r="P454" i="49"/>
  <c r="O454" i="49"/>
  <c r="N454" i="49"/>
  <c r="M454" i="49"/>
  <c r="L454" i="49"/>
  <c r="K454" i="49"/>
  <c r="J454" i="49"/>
  <c r="I454" i="49"/>
  <c r="H454" i="49"/>
  <c r="G454" i="49"/>
  <c r="F454" i="49"/>
  <c r="E454" i="49"/>
  <c r="C454" i="49"/>
  <c r="B454" i="49"/>
  <c r="GN453" i="49"/>
  <c r="GL453" i="49"/>
  <c r="GJ453" i="49"/>
  <c r="GH453" i="49"/>
  <c r="GC453" i="49"/>
  <c r="GA453" i="49"/>
  <c r="FY453" i="49"/>
  <c r="FK453" i="49"/>
  <c r="FH453" i="49"/>
  <c r="FF453" i="49"/>
  <c r="FB453" i="49"/>
  <c r="FA453" i="49"/>
  <c r="ER453" i="49"/>
  <c r="EK453" i="49"/>
  <c r="EI453" i="49"/>
  <c r="EG453" i="49"/>
  <c r="EE453" i="49"/>
  <c r="EB453" i="49"/>
  <c r="DV453" i="49"/>
  <c r="DQ453" i="49"/>
  <c r="DO453" i="49"/>
  <c r="DM453" i="49"/>
  <c r="DK453" i="49"/>
  <c r="DI453" i="49"/>
  <c r="DG453" i="49"/>
  <c r="DE453" i="49"/>
  <c r="CW453" i="49"/>
  <c r="CU453" i="49"/>
  <c r="BY453" i="49"/>
  <c r="BT453" i="49"/>
  <c r="BP453" i="49"/>
  <c r="BO453" i="49"/>
  <c r="BI453" i="49"/>
  <c r="BG453" i="49"/>
  <c r="BE453" i="49"/>
  <c r="BA453" i="49"/>
  <c r="AY453" i="49"/>
  <c r="AR453" i="49"/>
  <c r="AQ453" i="49"/>
  <c r="AP453" i="49"/>
  <c r="AO453" i="49"/>
  <c r="AN453" i="49"/>
  <c r="AM453" i="49"/>
  <c r="AK453" i="49"/>
  <c r="AJ453" i="49"/>
  <c r="AC453" i="49"/>
  <c r="AB453" i="49"/>
  <c r="AA453" i="49"/>
  <c r="X453" i="49"/>
  <c r="W453" i="49"/>
  <c r="V453" i="49"/>
  <c r="U453" i="49"/>
  <c r="T453" i="49"/>
  <c r="S453" i="49"/>
  <c r="R453" i="49"/>
  <c r="Q453" i="49"/>
  <c r="P453" i="49"/>
  <c r="O453" i="49"/>
  <c r="N453" i="49"/>
  <c r="M453" i="49"/>
  <c r="L453" i="49"/>
  <c r="K453" i="49"/>
  <c r="J453" i="49"/>
  <c r="I453" i="49"/>
  <c r="H453" i="49"/>
  <c r="G453" i="49"/>
  <c r="F453" i="49"/>
  <c r="E453" i="49"/>
  <c r="C453" i="49"/>
  <c r="B453" i="49"/>
  <c r="GN452" i="49"/>
  <c r="GL452" i="49"/>
  <c r="GJ452" i="49"/>
  <c r="GH452" i="49"/>
  <c r="GC452" i="49"/>
  <c r="GA452" i="49"/>
  <c r="FY452" i="49"/>
  <c r="FK452" i="49"/>
  <c r="FH452" i="49"/>
  <c r="FF452" i="49"/>
  <c r="FB452" i="49"/>
  <c r="FA452" i="49"/>
  <c r="ER452" i="49"/>
  <c r="EK452" i="49"/>
  <c r="EI452" i="49"/>
  <c r="EG452" i="49"/>
  <c r="EE452" i="49"/>
  <c r="EB452" i="49"/>
  <c r="DV452" i="49"/>
  <c r="DQ452" i="49"/>
  <c r="DO452" i="49"/>
  <c r="DM452" i="49"/>
  <c r="DK452" i="49"/>
  <c r="DI452" i="49"/>
  <c r="DG452" i="49"/>
  <c r="DE452" i="49"/>
  <c r="CW452" i="49"/>
  <c r="CU452" i="49"/>
  <c r="BY452" i="49"/>
  <c r="BT452" i="49"/>
  <c r="BP452" i="49"/>
  <c r="BO452" i="49"/>
  <c r="BI452" i="49"/>
  <c r="BG452" i="49"/>
  <c r="BE452" i="49"/>
  <c r="BA452" i="49"/>
  <c r="AY452" i="49"/>
  <c r="AR452" i="49"/>
  <c r="AQ452" i="49"/>
  <c r="AP452" i="49"/>
  <c r="AO452" i="49"/>
  <c r="AN452" i="49"/>
  <c r="AM452" i="49"/>
  <c r="AK452" i="49"/>
  <c r="AJ452" i="49"/>
  <c r="AC452" i="49"/>
  <c r="AB452" i="49"/>
  <c r="AA452" i="49"/>
  <c r="X452" i="49"/>
  <c r="W452" i="49"/>
  <c r="V452" i="49"/>
  <c r="U452" i="49"/>
  <c r="T452" i="49"/>
  <c r="S452" i="49"/>
  <c r="R452" i="49"/>
  <c r="Q452" i="49"/>
  <c r="P452" i="49"/>
  <c r="O452" i="49"/>
  <c r="N452" i="49"/>
  <c r="M452" i="49"/>
  <c r="L452" i="49"/>
  <c r="K452" i="49"/>
  <c r="J452" i="49"/>
  <c r="I452" i="49"/>
  <c r="H452" i="49"/>
  <c r="G452" i="49"/>
  <c r="F452" i="49"/>
  <c r="E452" i="49"/>
  <c r="C452" i="49"/>
  <c r="B452" i="49"/>
  <c r="GN451" i="49"/>
  <c r="GL451" i="49"/>
  <c r="GJ451" i="49"/>
  <c r="GH451" i="49"/>
  <c r="GC451" i="49"/>
  <c r="GA451" i="49"/>
  <c r="FY451" i="49"/>
  <c r="FK451" i="49"/>
  <c r="FH451" i="49"/>
  <c r="FF451" i="49"/>
  <c r="FB451" i="49"/>
  <c r="FA451" i="49"/>
  <c r="ER451" i="49"/>
  <c r="EK451" i="49"/>
  <c r="EI451" i="49"/>
  <c r="EG451" i="49"/>
  <c r="EE451" i="49"/>
  <c r="EB451" i="49"/>
  <c r="DV451" i="49"/>
  <c r="DQ451" i="49"/>
  <c r="DO451" i="49"/>
  <c r="DM451" i="49"/>
  <c r="DK451" i="49"/>
  <c r="DI451" i="49"/>
  <c r="DG451" i="49"/>
  <c r="DE451" i="49"/>
  <c r="CW451" i="49"/>
  <c r="CU451" i="49"/>
  <c r="BY451" i="49"/>
  <c r="BT451" i="49"/>
  <c r="BP451" i="49"/>
  <c r="BO451" i="49"/>
  <c r="BI451" i="49"/>
  <c r="BG451" i="49"/>
  <c r="BE451" i="49"/>
  <c r="BA451" i="49"/>
  <c r="AY451" i="49"/>
  <c r="AR451" i="49"/>
  <c r="AQ451" i="49"/>
  <c r="AP451" i="49"/>
  <c r="AO451" i="49"/>
  <c r="AN451" i="49"/>
  <c r="AM451" i="49"/>
  <c r="AK451" i="49"/>
  <c r="AJ451" i="49"/>
  <c r="AC451" i="49"/>
  <c r="AB451" i="49"/>
  <c r="AA451" i="49"/>
  <c r="X451" i="49"/>
  <c r="W451" i="49"/>
  <c r="V451" i="49"/>
  <c r="U451" i="49"/>
  <c r="T451" i="49"/>
  <c r="S451" i="49"/>
  <c r="R451" i="49"/>
  <c r="Q451" i="49"/>
  <c r="P451" i="49"/>
  <c r="O451" i="49"/>
  <c r="N451" i="49"/>
  <c r="M451" i="49"/>
  <c r="L451" i="49"/>
  <c r="K451" i="49"/>
  <c r="J451" i="49"/>
  <c r="I451" i="49"/>
  <c r="H451" i="49"/>
  <c r="G451" i="49"/>
  <c r="F451" i="49"/>
  <c r="E451" i="49"/>
  <c r="C451" i="49"/>
  <c r="B451" i="49"/>
  <c r="GN450" i="49"/>
  <c r="GL450" i="49"/>
  <c r="GJ450" i="49"/>
  <c r="GH450" i="49"/>
  <c r="GC450" i="49"/>
  <c r="GA450" i="49"/>
  <c r="FY450" i="49"/>
  <c r="FK450" i="49"/>
  <c r="FH450" i="49"/>
  <c r="FF450" i="49"/>
  <c r="FB450" i="49"/>
  <c r="FA450" i="49"/>
  <c r="ER450" i="49"/>
  <c r="EK450" i="49"/>
  <c r="EI450" i="49"/>
  <c r="EG450" i="49"/>
  <c r="EE450" i="49"/>
  <c r="EB450" i="49"/>
  <c r="DV450" i="49"/>
  <c r="DQ450" i="49"/>
  <c r="DO450" i="49"/>
  <c r="DM450" i="49"/>
  <c r="DK450" i="49"/>
  <c r="DI450" i="49"/>
  <c r="DG450" i="49"/>
  <c r="DE450" i="49"/>
  <c r="CW450" i="49"/>
  <c r="CU450" i="49"/>
  <c r="BY450" i="49"/>
  <c r="BT450" i="49"/>
  <c r="BP450" i="49"/>
  <c r="BO450" i="49"/>
  <c r="BI450" i="49"/>
  <c r="BG450" i="49"/>
  <c r="BE450" i="49"/>
  <c r="BA450" i="49"/>
  <c r="AY450" i="49"/>
  <c r="AR450" i="49"/>
  <c r="AQ450" i="49"/>
  <c r="AP450" i="49"/>
  <c r="AO450" i="49"/>
  <c r="AN450" i="49"/>
  <c r="AM450" i="49"/>
  <c r="AK450" i="49"/>
  <c r="AJ450" i="49"/>
  <c r="AC450" i="49"/>
  <c r="AB450" i="49"/>
  <c r="AA450" i="49"/>
  <c r="X450" i="49"/>
  <c r="W450" i="49"/>
  <c r="V450" i="49"/>
  <c r="U450" i="49"/>
  <c r="T450" i="49"/>
  <c r="S450" i="49"/>
  <c r="R450" i="49"/>
  <c r="Q450" i="49"/>
  <c r="P450" i="49"/>
  <c r="O450" i="49"/>
  <c r="N450" i="49"/>
  <c r="M450" i="49"/>
  <c r="L450" i="49"/>
  <c r="K450" i="49"/>
  <c r="J450" i="49"/>
  <c r="I450" i="49"/>
  <c r="H450" i="49"/>
  <c r="G450" i="49"/>
  <c r="F450" i="49"/>
  <c r="E450" i="49"/>
  <c r="C450" i="49"/>
  <c r="B450" i="49"/>
  <c r="GN449" i="49"/>
  <c r="GL449" i="49"/>
  <c r="GJ449" i="49"/>
  <c r="GH449" i="49"/>
  <c r="GC449" i="49"/>
  <c r="GA449" i="49"/>
  <c r="FY449" i="49"/>
  <c r="FK449" i="49"/>
  <c r="FH449" i="49"/>
  <c r="FF449" i="49"/>
  <c r="FB449" i="49"/>
  <c r="FA449" i="49"/>
  <c r="ER449" i="49"/>
  <c r="EK449" i="49"/>
  <c r="EI449" i="49"/>
  <c r="EG449" i="49"/>
  <c r="EE449" i="49"/>
  <c r="EB449" i="49"/>
  <c r="DV449" i="49"/>
  <c r="DQ449" i="49"/>
  <c r="DO449" i="49"/>
  <c r="DM449" i="49"/>
  <c r="DK449" i="49"/>
  <c r="DI449" i="49"/>
  <c r="DG449" i="49"/>
  <c r="DE449" i="49"/>
  <c r="CW449" i="49"/>
  <c r="CU449" i="49"/>
  <c r="BY449" i="49"/>
  <c r="BT449" i="49"/>
  <c r="BP449" i="49"/>
  <c r="BO449" i="49"/>
  <c r="BI449" i="49"/>
  <c r="BG449" i="49"/>
  <c r="BE449" i="49"/>
  <c r="BA449" i="49"/>
  <c r="AY449" i="49"/>
  <c r="AR449" i="49"/>
  <c r="AQ449" i="49"/>
  <c r="AP449" i="49"/>
  <c r="AO449" i="49"/>
  <c r="AN449" i="49"/>
  <c r="AM449" i="49"/>
  <c r="AK449" i="49"/>
  <c r="AJ449" i="49"/>
  <c r="AC449" i="49"/>
  <c r="AB449" i="49"/>
  <c r="AA449" i="49"/>
  <c r="X449" i="49"/>
  <c r="W449" i="49"/>
  <c r="V449" i="49"/>
  <c r="U449" i="49"/>
  <c r="T449" i="49"/>
  <c r="S449" i="49"/>
  <c r="R449" i="49"/>
  <c r="Q449" i="49"/>
  <c r="P449" i="49"/>
  <c r="O449" i="49"/>
  <c r="N449" i="49"/>
  <c r="M449" i="49"/>
  <c r="L449" i="49"/>
  <c r="K449" i="49"/>
  <c r="J449" i="49"/>
  <c r="I449" i="49"/>
  <c r="H449" i="49"/>
  <c r="G449" i="49"/>
  <c r="F449" i="49"/>
  <c r="E449" i="49"/>
  <c r="C449" i="49"/>
  <c r="B449" i="49"/>
  <c r="GN448" i="49"/>
  <c r="GL448" i="49"/>
  <c r="GJ448" i="49"/>
  <c r="GH448" i="49"/>
  <c r="GC448" i="49"/>
  <c r="GA448" i="49"/>
  <c r="FY448" i="49"/>
  <c r="FK448" i="49"/>
  <c r="FH448" i="49"/>
  <c r="FF448" i="49"/>
  <c r="FB448" i="49"/>
  <c r="FA448" i="49"/>
  <c r="ER448" i="49"/>
  <c r="EK448" i="49"/>
  <c r="EI448" i="49"/>
  <c r="EG448" i="49"/>
  <c r="EE448" i="49"/>
  <c r="EB448" i="49"/>
  <c r="DV448" i="49"/>
  <c r="DQ448" i="49"/>
  <c r="DO448" i="49"/>
  <c r="DM448" i="49"/>
  <c r="DK448" i="49"/>
  <c r="DI448" i="49"/>
  <c r="DG448" i="49"/>
  <c r="DE448" i="49"/>
  <c r="CW448" i="49"/>
  <c r="CU448" i="49"/>
  <c r="BY448" i="49"/>
  <c r="BT448" i="49"/>
  <c r="BP448" i="49"/>
  <c r="BO448" i="49"/>
  <c r="BI448" i="49"/>
  <c r="BG448" i="49"/>
  <c r="BE448" i="49"/>
  <c r="BA448" i="49"/>
  <c r="AY448" i="49"/>
  <c r="AR448" i="49"/>
  <c r="AQ448" i="49"/>
  <c r="AP448" i="49"/>
  <c r="AO448" i="49"/>
  <c r="AN448" i="49"/>
  <c r="AM448" i="49"/>
  <c r="AK448" i="49"/>
  <c r="AJ448" i="49"/>
  <c r="AC448" i="49"/>
  <c r="AB448" i="49"/>
  <c r="AA448" i="49"/>
  <c r="X448" i="49"/>
  <c r="W448" i="49"/>
  <c r="V448" i="49"/>
  <c r="U448" i="49"/>
  <c r="T448" i="49"/>
  <c r="S448" i="49"/>
  <c r="R448" i="49"/>
  <c r="Q448" i="49"/>
  <c r="P448" i="49"/>
  <c r="O448" i="49"/>
  <c r="N448" i="49"/>
  <c r="M448" i="49"/>
  <c r="L448" i="49"/>
  <c r="K448" i="49"/>
  <c r="J448" i="49"/>
  <c r="I448" i="49"/>
  <c r="H448" i="49"/>
  <c r="G448" i="49"/>
  <c r="F448" i="49"/>
  <c r="E448" i="49"/>
  <c r="C448" i="49"/>
  <c r="B448" i="49"/>
  <c r="GN447" i="49"/>
  <c r="GL447" i="49"/>
  <c r="GJ447" i="49"/>
  <c r="GH447" i="49"/>
  <c r="GC447" i="49"/>
  <c r="GA447" i="49"/>
  <c r="FY447" i="49"/>
  <c r="FK447" i="49"/>
  <c r="FH447" i="49"/>
  <c r="FF447" i="49"/>
  <c r="FB447" i="49"/>
  <c r="FA447" i="49"/>
  <c r="ER447" i="49"/>
  <c r="EK447" i="49"/>
  <c r="EI447" i="49"/>
  <c r="EG447" i="49"/>
  <c r="EE447" i="49"/>
  <c r="EB447" i="49"/>
  <c r="DV447" i="49"/>
  <c r="DQ447" i="49"/>
  <c r="DO447" i="49"/>
  <c r="DM447" i="49"/>
  <c r="DK447" i="49"/>
  <c r="DI447" i="49"/>
  <c r="DG447" i="49"/>
  <c r="DE447" i="49"/>
  <c r="CW447" i="49"/>
  <c r="CU447" i="49"/>
  <c r="BY447" i="49"/>
  <c r="BT447" i="49"/>
  <c r="BP447" i="49"/>
  <c r="BO447" i="49"/>
  <c r="BI447" i="49"/>
  <c r="BG447" i="49"/>
  <c r="BE447" i="49"/>
  <c r="BA447" i="49"/>
  <c r="AY447" i="49"/>
  <c r="AR447" i="49"/>
  <c r="AQ447" i="49"/>
  <c r="AP447" i="49"/>
  <c r="AO447" i="49"/>
  <c r="AN447" i="49"/>
  <c r="AM447" i="49"/>
  <c r="AK447" i="49"/>
  <c r="AJ447" i="49"/>
  <c r="AC447" i="49"/>
  <c r="AB447" i="49"/>
  <c r="AA447" i="49"/>
  <c r="X447" i="49"/>
  <c r="W447" i="49"/>
  <c r="V447" i="49"/>
  <c r="U447" i="49"/>
  <c r="T447" i="49"/>
  <c r="S447" i="49"/>
  <c r="R447" i="49"/>
  <c r="Q447" i="49"/>
  <c r="P447" i="49"/>
  <c r="O447" i="49"/>
  <c r="N447" i="49"/>
  <c r="M447" i="49"/>
  <c r="L447" i="49"/>
  <c r="K447" i="49"/>
  <c r="J447" i="49"/>
  <c r="I447" i="49"/>
  <c r="H447" i="49"/>
  <c r="G447" i="49"/>
  <c r="F447" i="49"/>
  <c r="E447" i="49"/>
  <c r="C447" i="49"/>
  <c r="B447" i="49"/>
  <c r="GN446" i="49"/>
  <c r="GL446" i="49"/>
  <c r="GJ446" i="49"/>
  <c r="GH446" i="49"/>
  <c r="GC446" i="49"/>
  <c r="GA446" i="49"/>
  <c r="FY446" i="49"/>
  <c r="FK446" i="49"/>
  <c r="FH446" i="49"/>
  <c r="FF446" i="49"/>
  <c r="FB446" i="49"/>
  <c r="FA446" i="49"/>
  <c r="ER446" i="49"/>
  <c r="EK446" i="49"/>
  <c r="EI446" i="49"/>
  <c r="EG446" i="49"/>
  <c r="EE446" i="49"/>
  <c r="EB446" i="49"/>
  <c r="DV446" i="49"/>
  <c r="DQ446" i="49"/>
  <c r="DO446" i="49"/>
  <c r="DM446" i="49"/>
  <c r="DK446" i="49"/>
  <c r="DI446" i="49"/>
  <c r="DG446" i="49"/>
  <c r="DE446" i="49"/>
  <c r="CW446" i="49"/>
  <c r="CU446" i="49"/>
  <c r="BY446" i="49"/>
  <c r="BT446" i="49"/>
  <c r="BP446" i="49"/>
  <c r="BO446" i="49"/>
  <c r="BI446" i="49"/>
  <c r="BG446" i="49"/>
  <c r="BE446" i="49"/>
  <c r="BA446" i="49"/>
  <c r="AY446" i="49"/>
  <c r="AR446" i="49"/>
  <c r="AQ446" i="49"/>
  <c r="AP446" i="49"/>
  <c r="AO446" i="49"/>
  <c r="AN446" i="49"/>
  <c r="AM446" i="49"/>
  <c r="AK446" i="49"/>
  <c r="AJ446" i="49"/>
  <c r="AC446" i="49"/>
  <c r="AB446" i="49"/>
  <c r="AA446" i="49"/>
  <c r="X446" i="49"/>
  <c r="W446" i="49"/>
  <c r="V446" i="49"/>
  <c r="U446" i="49"/>
  <c r="T446" i="49"/>
  <c r="S446" i="49"/>
  <c r="R446" i="49"/>
  <c r="Q446" i="49"/>
  <c r="P446" i="49"/>
  <c r="O446" i="49"/>
  <c r="N446" i="49"/>
  <c r="M446" i="49"/>
  <c r="L446" i="49"/>
  <c r="K446" i="49"/>
  <c r="J446" i="49"/>
  <c r="I446" i="49"/>
  <c r="H446" i="49"/>
  <c r="G446" i="49"/>
  <c r="F446" i="49"/>
  <c r="E446" i="49"/>
  <c r="C446" i="49"/>
  <c r="B446" i="49"/>
  <c r="GN445" i="49"/>
  <c r="GL445" i="49"/>
  <c r="GJ445" i="49"/>
  <c r="GH445" i="49"/>
  <c r="GC445" i="49"/>
  <c r="GA445" i="49"/>
  <c r="FY445" i="49"/>
  <c r="FK445" i="49"/>
  <c r="FH445" i="49"/>
  <c r="FF445" i="49"/>
  <c r="FB445" i="49"/>
  <c r="FA445" i="49"/>
  <c r="ER445" i="49"/>
  <c r="EK445" i="49"/>
  <c r="EI445" i="49"/>
  <c r="EG445" i="49"/>
  <c r="EE445" i="49"/>
  <c r="EB445" i="49"/>
  <c r="DV445" i="49"/>
  <c r="DQ445" i="49"/>
  <c r="DO445" i="49"/>
  <c r="DM445" i="49"/>
  <c r="DK445" i="49"/>
  <c r="DI445" i="49"/>
  <c r="DG445" i="49"/>
  <c r="DE445" i="49"/>
  <c r="CW445" i="49"/>
  <c r="CU445" i="49"/>
  <c r="BY445" i="49"/>
  <c r="BT445" i="49"/>
  <c r="BP445" i="49"/>
  <c r="BO445" i="49"/>
  <c r="BI445" i="49"/>
  <c r="BG445" i="49"/>
  <c r="BE445" i="49"/>
  <c r="BA445" i="49"/>
  <c r="AY445" i="49"/>
  <c r="AR445" i="49"/>
  <c r="AQ445" i="49"/>
  <c r="AP445" i="49"/>
  <c r="AO445" i="49"/>
  <c r="AN445" i="49"/>
  <c r="AM445" i="49"/>
  <c r="AK445" i="49"/>
  <c r="AJ445" i="49"/>
  <c r="AC445" i="49"/>
  <c r="AB445" i="49"/>
  <c r="AA445" i="49"/>
  <c r="X445" i="49"/>
  <c r="W445" i="49"/>
  <c r="V445" i="49"/>
  <c r="U445" i="49"/>
  <c r="T445" i="49"/>
  <c r="S445" i="49"/>
  <c r="R445" i="49"/>
  <c r="Q445" i="49"/>
  <c r="P445" i="49"/>
  <c r="O445" i="49"/>
  <c r="N445" i="49"/>
  <c r="M445" i="49"/>
  <c r="L445" i="49"/>
  <c r="K445" i="49"/>
  <c r="J445" i="49"/>
  <c r="I445" i="49"/>
  <c r="H445" i="49"/>
  <c r="G445" i="49"/>
  <c r="F445" i="49"/>
  <c r="E445" i="49"/>
  <c r="C445" i="49"/>
  <c r="B445" i="49"/>
  <c r="GN444" i="49"/>
  <c r="GL444" i="49"/>
  <c r="GJ444" i="49"/>
  <c r="GH444" i="49"/>
  <c r="GC444" i="49"/>
  <c r="GA444" i="49"/>
  <c r="FY444" i="49"/>
  <c r="FK444" i="49"/>
  <c r="FH444" i="49"/>
  <c r="FF444" i="49"/>
  <c r="FB444" i="49"/>
  <c r="FA444" i="49"/>
  <c r="ER444" i="49"/>
  <c r="EK444" i="49"/>
  <c r="EI444" i="49"/>
  <c r="EG444" i="49"/>
  <c r="EE444" i="49"/>
  <c r="EB444" i="49"/>
  <c r="DV444" i="49"/>
  <c r="DQ444" i="49"/>
  <c r="DO444" i="49"/>
  <c r="DM444" i="49"/>
  <c r="DK444" i="49"/>
  <c r="DI444" i="49"/>
  <c r="DG444" i="49"/>
  <c r="DE444" i="49"/>
  <c r="CW444" i="49"/>
  <c r="CU444" i="49"/>
  <c r="BY444" i="49"/>
  <c r="BT444" i="49"/>
  <c r="BP444" i="49"/>
  <c r="BO444" i="49"/>
  <c r="BI444" i="49"/>
  <c r="BG444" i="49"/>
  <c r="BE444" i="49"/>
  <c r="BA444" i="49"/>
  <c r="AY444" i="49"/>
  <c r="AR444" i="49"/>
  <c r="AQ444" i="49"/>
  <c r="AP444" i="49"/>
  <c r="AO444" i="49"/>
  <c r="AN444" i="49"/>
  <c r="AM444" i="49"/>
  <c r="AK444" i="49"/>
  <c r="AJ444" i="49"/>
  <c r="AC444" i="49"/>
  <c r="AB444" i="49"/>
  <c r="AA444" i="49"/>
  <c r="X444" i="49"/>
  <c r="W444" i="49"/>
  <c r="V444" i="49"/>
  <c r="U444" i="49"/>
  <c r="T444" i="49"/>
  <c r="S444" i="49"/>
  <c r="R444" i="49"/>
  <c r="Q444" i="49"/>
  <c r="P444" i="49"/>
  <c r="O444" i="49"/>
  <c r="N444" i="49"/>
  <c r="M444" i="49"/>
  <c r="L444" i="49"/>
  <c r="K444" i="49"/>
  <c r="J444" i="49"/>
  <c r="I444" i="49"/>
  <c r="H444" i="49"/>
  <c r="G444" i="49"/>
  <c r="F444" i="49"/>
  <c r="E444" i="49"/>
  <c r="C444" i="49"/>
  <c r="B444" i="49"/>
  <c r="GN443" i="49"/>
  <c r="GL443" i="49"/>
  <c r="GJ443" i="49"/>
  <c r="GH443" i="49"/>
  <c r="GC443" i="49"/>
  <c r="GA443" i="49"/>
  <c r="FY443" i="49"/>
  <c r="FK443" i="49"/>
  <c r="FH443" i="49"/>
  <c r="FF443" i="49"/>
  <c r="FB443" i="49"/>
  <c r="FA443" i="49"/>
  <c r="ER443" i="49"/>
  <c r="EK443" i="49"/>
  <c r="EI443" i="49"/>
  <c r="EG443" i="49"/>
  <c r="EE443" i="49"/>
  <c r="EB443" i="49"/>
  <c r="DV443" i="49"/>
  <c r="DQ443" i="49"/>
  <c r="DO443" i="49"/>
  <c r="DM443" i="49"/>
  <c r="DK443" i="49"/>
  <c r="DI443" i="49"/>
  <c r="DG443" i="49"/>
  <c r="DE443" i="49"/>
  <c r="CW443" i="49"/>
  <c r="CU443" i="49"/>
  <c r="BY443" i="49"/>
  <c r="BT443" i="49"/>
  <c r="BP443" i="49"/>
  <c r="BO443" i="49"/>
  <c r="BI443" i="49"/>
  <c r="BG443" i="49"/>
  <c r="BE443" i="49"/>
  <c r="BA443" i="49"/>
  <c r="AY443" i="49"/>
  <c r="AR443" i="49"/>
  <c r="AQ443" i="49"/>
  <c r="AP443" i="49"/>
  <c r="AO443" i="49"/>
  <c r="AN443" i="49"/>
  <c r="AM443" i="49"/>
  <c r="AK443" i="49"/>
  <c r="AJ443" i="49"/>
  <c r="AC443" i="49"/>
  <c r="AB443" i="49"/>
  <c r="AA443" i="49"/>
  <c r="X443" i="49"/>
  <c r="W443" i="49"/>
  <c r="V443" i="49"/>
  <c r="U443" i="49"/>
  <c r="T443" i="49"/>
  <c r="S443" i="49"/>
  <c r="R443" i="49"/>
  <c r="Q443" i="49"/>
  <c r="P443" i="49"/>
  <c r="O443" i="49"/>
  <c r="N443" i="49"/>
  <c r="M443" i="49"/>
  <c r="L443" i="49"/>
  <c r="K443" i="49"/>
  <c r="J443" i="49"/>
  <c r="I443" i="49"/>
  <c r="H443" i="49"/>
  <c r="G443" i="49"/>
  <c r="F443" i="49"/>
  <c r="E443" i="49"/>
  <c r="C443" i="49"/>
  <c r="B443" i="49"/>
  <c r="GN442" i="49"/>
  <c r="GL442" i="49"/>
  <c r="GJ442" i="49"/>
  <c r="GH442" i="49"/>
  <c r="GC442" i="49"/>
  <c r="GA442" i="49"/>
  <c r="FY442" i="49"/>
  <c r="FK442" i="49"/>
  <c r="FH442" i="49"/>
  <c r="FF442" i="49"/>
  <c r="FB442" i="49"/>
  <c r="FA442" i="49"/>
  <c r="ER442" i="49"/>
  <c r="EK442" i="49"/>
  <c r="EI442" i="49"/>
  <c r="EG442" i="49"/>
  <c r="EE442" i="49"/>
  <c r="EB442" i="49"/>
  <c r="DV442" i="49"/>
  <c r="DQ442" i="49"/>
  <c r="DO442" i="49"/>
  <c r="DM442" i="49"/>
  <c r="DK442" i="49"/>
  <c r="DI442" i="49"/>
  <c r="DG442" i="49"/>
  <c r="DE442" i="49"/>
  <c r="CW442" i="49"/>
  <c r="CU442" i="49"/>
  <c r="BY442" i="49"/>
  <c r="BT442" i="49"/>
  <c r="BP442" i="49"/>
  <c r="BO442" i="49"/>
  <c r="BI442" i="49"/>
  <c r="BG442" i="49"/>
  <c r="BE442" i="49"/>
  <c r="BA442" i="49"/>
  <c r="AY442" i="49"/>
  <c r="AR442" i="49"/>
  <c r="AQ442" i="49"/>
  <c r="AP442" i="49"/>
  <c r="AO442" i="49"/>
  <c r="AN442" i="49"/>
  <c r="AM442" i="49"/>
  <c r="AK442" i="49"/>
  <c r="AJ442" i="49"/>
  <c r="AC442" i="49"/>
  <c r="AB442" i="49"/>
  <c r="AA442" i="49"/>
  <c r="X442" i="49"/>
  <c r="W442" i="49"/>
  <c r="V442" i="49"/>
  <c r="U442" i="49"/>
  <c r="T442" i="49"/>
  <c r="S442" i="49"/>
  <c r="R442" i="49"/>
  <c r="Q442" i="49"/>
  <c r="P442" i="49"/>
  <c r="O442" i="49"/>
  <c r="N442" i="49"/>
  <c r="M442" i="49"/>
  <c r="L442" i="49"/>
  <c r="K442" i="49"/>
  <c r="J442" i="49"/>
  <c r="I442" i="49"/>
  <c r="H442" i="49"/>
  <c r="G442" i="49"/>
  <c r="F442" i="49"/>
  <c r="E442" i="49"/>
  <c r="C442" i="49"/>
  <c r="B442" i="49"/>
  <c r="GN441" i="49"/>
  <c r="GL441" i="49"/>
  <c r="GJ441" i="49"/>
  <c r="GH441" i="49"/>
  <c r="GC441" i="49"/>
  <c r="GA441" i="49"/>
  <c r="FY441" i="49"/>
  <c r="FK441" i="49"/>
  <c r="FH441" i="49"/>
  <c r="FF441" i="49"/>
  <c r="FB441" i="49"/>
  <c r="FA441" i="49"/>
  <c r="ER441" i="49"/>
  <c r="EK441" i="49"/>
  <c r="EI441" i="49"/>
  <c r="EG441" i="49"/>
  <c r="EE441" i="49"/>
  <c r="EB441" i="49"/>
  <c r="DV441" i="49"/>
  <c r="DQ441" i="49"/>
  <c r="DO441" i="49"/>
  <c r="DM441" i="49"/>
  <c r="DK441" i="49"/>
  <c r="DI441" i="49"/>
  <c r="DG441" i="49"/>
  <c r="DE441" i="49"/>
  <c r="CW441" i="49"/>
  <c r="CU441" i="49"/>
  <c r="BY441" i="49"/>
  <c r="BT441" i="49"/>
  <c r="BP441" i="49"/>
  <c r="BO441" i="49"/>
  <c r="BI441" i="49"/>
  <c r="BG441" i="49"/>
  <c r="BE441" i="49"/>
  <c r="BA441" i="49"/>
  <c r="AY441" i="49"/>
  <c r="AR441" i="49"/>
  <c r="AQ441" i="49"/>
  <c r="AP441" i="49"/>
  <c r="AO441" i="49"/>
  <c r="AN441" i="49"/>
  <c r="AM441" i="49"/>
  <c r="AK441" i="49"/>
  <c r="AJ441" i="49"/>
  <c r="AC441" i="49"/>
  <c r="AB441" i="49"/>
  <c r="AA441" i="49"/>
  <c r="X441" i="49"/>
  <c r="W441" i="49"/>
  <c r="V441" i="49"/>
  <c r="U441" i="49"/>
  <c r="T441" i="49"/>
  <c r="S441" i="49"/>
  <c r="R441" i="49"/>
  <c r="Q441" i="49"/>
  <c r="P441" i="49"/>
  <c r="O441" i="49"/>
  <c r="N441" i="49"/>
  <c r="M441" i="49"/>
  <c r="L441" i="49"/>
  <c r="K441" i="49"/>
  <c r="J441" i="49"/>
  <c r="I441" i="49"/>
  <c r="H441" i="49"/>
  <c r="G441" i="49"/>
  <c r="F441" i="49"/>
  <c r="E441" i="49"/>
  <c r="C441" i="49"/>
  <c r="B441" i="49"/>
  <c r="GN440" i="49"/>
  <c r="GL440" i="49"/>
  <c r="GJ440" i="49"/>
  <c r="GH440" i="49"/>
  <c r="GC440" i="49"/>
  <c r="GA440" i="49"/>
  <c r="FY440" i="49"/>
  <c r="FK440" i="49"/>
  <c r="FH440" i="49"/>
  <c r="FF440" i="49"/>
  <c r="FB440" i="49"/>
  <c r="FA440" i="49"/>
  <c r="ER440" i="49"/>
  <c r="EK440" i="49"/>
  <c r="EI440" i="49"/>
  <c r="EG440" i="49"/>
  <c r="EE440" i="49"/>
  <c r="EB440" i="49"/>
  <c r="DV440" i="49"/>
  <c r="DQ440" i="49"/>
  <c r="DO440" i="49"/>
  <c r="DM440" i="49"/>
  <c r="DK440" i="49"/>
  <c r="DI440" i="49"/>
  <c r="DG440" i="49"/>
  <c r="DE440" i="49"/>
  <c r="CW440" i="49"/>
  <c r="CU440" i="49"/>
  <c r="BY440" i="49"/>
  <c r="BT440" i="49"/>
  <c r="BP440" i="49"/>
  <c r="BO440" i="49"/>
  <c r="BI440" i="49"/>
  <c r="BG440" i="49"/>
  <c r="BE440" i="49"/>
  <c r="BA440" i="49"/>
  <c r="AY440" i="49"/>
  <c r="AR440" i="49"/>
  <c r="AQ440" i="49"/>
  <c r="AP440" i="49"/>
  <c r="AO440" i="49"/>
  <c r="AN440" i="49"/>
  <c r="AM440" i="49"/>
  <c r="AK440" i="49"/>
  <c r="AJ440" i="49"/>
  <c r="AC440" i="49"/>
  <c r="AB440" i="49"/>
  <c r="AA440" i="49"/>
  <c r="X440" i="49"/>
  <c r="W440" i="49"/>
  <c r="V440" i="49"/>
  <c r="U440" i="49"/>
  <c r="T440" i="49"/>
  <c r="S440" i="49"/>
  <c r="R440" i="49"/>
  <c r="Q440" i="49"/>
  <c r="P440" i="49"/>
  <c r="O440" i="49"/>
  <c r="N440" i="49"/>
  <c r="M440" i="49"/>
  <c r="L440" i="49"/>
  <c r="K440" i="49"/>
  <c r="J440" i="49"/>
  <c r="I440" i="49"/>
  <c r="H440" i="49"/>
  <c r="G440" i="49"/>
  <c r="F440" i="49"/>
  <c r="E440" i="49"/>
  <c r="C440" i="49"/>
  <c r="B440" i="49"/>
  <c r="GN439" i="49"/>
  <c r="GL439" i="49"/>
  <c r="GJ439" i="49"/>
  <c r="GH439" i="49"/>
  <c r="GC439" i="49"/>
  <c r="GA439" i="49"/>
  <c r="FY439" i="49"/>
  <c r="FK439" i="49"/>
  <c r="FH439" i="49"/>
  <c r="FF439" i="49"/>
  <c r="FB439" i="49"/>
  <c r="FA439" i="49"/>
  <c r="ER439" i="49"/>
  <c r="EK439" i="49"/>
  <c r="EI439" i="49"/>
  <c r="EG439" i="49"/>
  <c r="EE439" i="49"/>
  <c r="EB439" i="49"/>
  <c r="DV439" i="49"/>
  <c r="DQ439" i="49"/>
  <c r="DO439" i="49"/>
  <c r="DM439" i="49"/>
  <c r="DK439" i="49"/>
  <c r="DI439" i="49"/>
  <c r="DG439" i="49"/>
  <c r="DE439" i="49"/>
  <c r="CW439" i="49"/>
  <c r="CU439" i="49"/>
  <c r="BY439" i="49"/>
  <c r="BT439" i="49"/>
  <c r="BP439" i="49"/>
  <c r="BO439" i="49"/>
  <c r="BI439" i="49"/>
  <c r="BG439" i="49"/>
  <c r="BE439" i="49"/>
  <c r="BA439" i="49"/>
  <c r="AY439" i="49"/>
  <c r="AR439" i="49"/>
  <c r="AQ439" i="49"/>
  <c r="AP439" i="49"/>
  <c r="AO439" i="49"/>
  <c r="AN439" i="49"/>
  <c r="AM439" i="49"/>
  <c r="AK439" i="49"/>
  <c r="AJ439" i="49"/>
  <c r="AC439" i="49"/>
  <c r="AB439" i="49"/>
  <c r="AA439" i="49"/>
  <c r="X439" i="49"/>
  <c r="W439" i="49"/>
  <c r="V439" i="49"/>
  <c r="U439" i="49"/>
  <c r="T439" i="49"/>
  <c r="S439" i="49"/>
  <c r="R439" i="49"/>
  <c r="Q439" i="49"/>
  <c r="P439" i="49"/>
  <c r="O439" i="49"/>
  <c r="N439" i="49"/>
  <c r="M439" i="49"/>
  <c r="L439" i="49"/>
  <c r="K439" i="49"/>
  <c r="J439" i="49"/>
  <c r="I439" i="49"/>
  <c r="H439" i="49"/>
  <c r="G439" i="49"/>
  <c r="F439" i="49"/>
  <c r="E439" i="49"/>
  <c r="C439" i="49"/>
  <c r="B439" i="49"/>
  <c r="GN438" i="49"/>
  <c r="GL438" i="49"/>
  <c r="GJ438" i="49"/>
  <c r="GH438" i="49"/>
  <c r="GC438" i="49"/>
  <c r="GA438" i="49"/>
  <c r="FY438" i="49"/>
  <c r="FK438" i="49"/>
  <c r="FH438" i="49"/>
  <c r="FF438" i="49"/>
  <c r="FB438" i="49"/>
  <c r="FA438" i="49"/>
  <c r="ER438" i="49"/>
  <c r="EK438" i="49"/>
  <c r="EI438" i="49"/>
  <c r="EG438" i="49"/>
  <c r="EE438" i="49"/>
  <c r="EB438" i="49"/>
  <c r="DV438" i="49"/>
  <c r="DQ438" i="49"/>
  <c r="DO438" i="49"/>
  <c r="DM438" i="49"/>
  <c r="DK438" i="49"/>
  <c r="DI438" i="49"/>
  <c r="DG438" i="49"/>
  <c r="DE438" i="49"/>
  <c r="CW438" i="49"/>
  <c r="CU438" i="49"/>
  <c r="BY438" i="49"/>
  <c r="BT438" i="49"/>
  <c r="BP438" i="49"/>
  <c r="BO438" i="49"/>
  <c r="BI438" i="49"/>
  <c r="BG438" i="49"/>
  <c r="BE438" i="49"/>
  <c r="BA438" i="49"/>
  <c r="AY438" i="49"/>
  <c r="AR438" i="49"/>
  <c r="AQ438" i="49"/>
  <c r="AP438" i="49"/>
  <c r="AO438" i="49"/>
  <c r="AN438" i="49"/>
  <c r="AM438" i="49"/>
  <c r="AK438" i="49"/>
  <c r="AJ438" i="49"/>
  <c r="AC438" i="49"/>
  <c r="AB438" i="49"/>
  <c r="AA438" i="49"/>
  <c r="X438" i="49"/>
  <c r="W438" i="49"/>
  <c r="V438" i="49"/>
  <c r="U438" i="49"/>
  <c r="T438" i="49"/>
  <c r="S438" i="49"/>
  <c r="R438" i="49"/>
  <c r="Q438" i="49"/>
  <c r="P438" i="49"/>
  <c r="O438" i="49"/>
  <c r="N438" i="49"/>
  <c r="M438" i="49"/>
  <c r="L438" i="49"/>
  <c r="K438" i="49"/>
  <c r="J438" i="49"/>
  <c r="I438" i="49"/>
  <c r="H438" i="49"/>
  <c r="G438" i="49"/>
  <c r="F438" i="49"/>
  <c r="E438" i="49"/>
  <c r="C438" i="49"/>
  <c r="B438" i="49"/>
  <c r="GN437" i="49"/>
  <c r="GL437" i="49"/>
  <c r="GJ437" i="49"/>
  <c r="GH437" i="49"/>
  <c r="GC437" i="49"/>
  <c r="GA437" i="49"/>
  <c r="FY437" i="49"/>
  <c r="FK437" i="49"/>
  <c r="FH437" i="49"/>
  <c r="FF437" i="49"/>
  <c r="FB437" i="49"/>
  <c r="FA437" i="49"/>
  <c r="ER437" i="49"/>
  <c r="EK437" i="49"/>
  <c r="EI437" i="49"/>
  <c r="EG437" i="49"/>
  <c r="EE437" i="49"/>
  <c r="EB437" i="49"/>
  <c r="DV437" i="49"/>
  <c r="DQ437" i="49"/>
  <c r="DO437" i="49"/>
  <c r="DM437" i="49"/>
  <c r="DK437" i="49"/>
  <c r="DI437" i="49"/>
  <c r="DG437" i="49"/>
  <c r="DE437" i="49"/>
  <c r="CW437" i="49"/>
  <c r="CU437" i="49"/>
  <c r="BY437" i="49"/>
  <c r="BT437" i="49"/>
  <c r="BP437" i="49"/>
  <c r="BO437" i="49"/>
  <c r="BI437" i="49"/>
  <c r="BG437" i="49"/>
  <c r="BE437" i="49"/>
  <c r="BA437" i="49"/>
  <c r="AY437" i="49"/>
  <c r="AR437" i="49"/>
  <c r="AQ437" i="49"/>
  <c r="AP437" i="49"/>
  <c r="AO437" i="49"/>
  <c r="AN437" i="49"/>
  <c r="AM437" i="49"/>
  <c r="AK437" i="49"/>
  <c r="AJ437" i="49"/>
  <c r="AC437" i="49"/>
  <c r="AB437" i="49"/>
  <c r="AA437" i="49"/>
  <c r="X437" i="49"/>
  <c r="W437" i="49"/>
  <c r="V437" i="49"/>
  <c r="U437" i="49"/>
  <c r="T437" i="49"/>
  <c r="S437" i="49"/>
  <c r="R437" i="49"/>
  <c r="Q437" i="49"/>
  <c r="P437" i="49"/>
  <c r="O437" i="49"/>
  <c r="N437" i="49"/>
  <c r="M437" i="49"/>
  <c r="L437" i="49"/>
  <c r="K437" i="49"/>
  <c r="J437" i="49"/>
  <c r="I437" i="49"/>
  <c r="H437" i="49"/>
  <c r="G437" i="49"/>
  <c r="F437" i="49"/>
  <c r="E437" i="49"/>
  <c r="C437" i="49"/>
  <c r="B437" i="49"/>
  <c r="GN436" i="49"/>
  <c r="GL436" i="49"/>
  <c r="GJ436" i="49"/>
  <c r="GH436" i="49"/>
  <c r="GC436" i="49"/>
  <c r="GA436" i="49"/>
  <c r="FY436" i="49"/>
  <c r="FK436" i="49"/>
  <c r="FH436" i="49"/>
  <c r="FF436" i="49"/>
  <c r="FB436" i="49"/>
  <c r="FA436" i="49"/>
  <c r="ER436" i="49"/>
  <c r="EK436" i="49"/>
  <c r="EI436" i="49"/>
  <c r="EG436" i="49"/>
  <c r="EE436" i="49"/>
  <c r="EB436" i="49"/>
  <c r="DV436" i="49"/>
  <c r="DQ436" i="49"/>
  <c r="DO436" i="49"/>
  <c r="DM436" i="49"/>
  <c r="DK436" i="49"/>
  <c r="DI436" i="49"/>
  <c r="DG436" i="49"/>
  <c r="DE436" i="49"/>
  <c r="CW436" i="49"/>
  <c r="CU436" i="49"/>
  <c r="BY436" i="49"/>
  <c r="BT436" i="49"/>
  <c r="BP436" i="49"/>
  <c r="BO436" i="49"/>
  <c r="BI436" i="49"/>
  <c r="BG436" i="49"/>
  <c r="BE436" i="49"/>
  <c r="BA436" i="49"/>
  <c r="AY436" i="49"/>
  <c r="AR436" i="49"/>
  <c r="AQ436" i="49"/>
  <c r="AP436" i="49"/>
  <c r="AO436" i="49"/>
  <c r="AN436" i="49"/>
  <c r="AM436" i="49"/>
  <c r="AK436" i="49"/>
  <c r="AJ436" i="49"/>
  <c r="AC436" i="49"/>
  <c r="AB436" i="49"/>
  <c r="AA436" i="49"/>
  <c r="X436" i="49"/>
  <c r="W436" i="49"/>
  <c r="V436" i="49"/>
  <c r="U436" i="49"/>
  <c r="T436" i="49"/>
  <c r="S436" i="49"/>
  <c r="R436" i="49"/>
  <c r="Q436" i="49"/>
  <c r="P436" i="49"/>
  <c r="O436" i="49"/>
  <c r="N436" i="49"/>
  <c r="M436" i="49"/>
  <c r="L436" i="49"/>
  <c r="K436" i="49"/>
  <c r="J436" i="49"/>
  <c r="I436" i="49"/>
  <c r="H436" i="49"/>
  <c r="G436" i="49"/>
  <c r="F436" i="49"/>
  <c r="E436" i="49"/>
  <c r="C436" i="49"/>
  <c r="B436" i="49"/>
  <c r="GN435" i="49"/>
  <c r="GL435" i="49"/>
  <c r="GJ435" i="49"/>
  <c r="GH435" i="49"/>
  <c r="GC435" i="49"/>
  <c r="GA435" i="49"/>
  <c r="FY435" i="49"/>
  <c r="FK435" i="49"/>
  <c r="FH435" i="49"/>
  <c r="FF435" i="49"/>
  <c r="FB435" i="49"/>
  <c r="FA435" i="49"/>
  <c r="ER435" i="49"/>
  <c r="EK435" i="49"/>
  <c r="EI435" i="49"/>
  <c r="EG435" i="49"/>
  <c r="EE435" i="49"/>
  <c r="EB435" i="49"/>
  <c r="DV435" i="49"/>
  <c r="DQ435" i="49"/>
  <c r="DO435" i="49"/>
  <c r="DM435" i="49"/>
  <c r="DK435" i="49"/>
  <c r="DI435" i="49"/>
  <c r="DG435" i="49"/>
  <c r="DE435" i="49"/>
  <c r="CW435" i="49"/>
  <c r="CU435" i="49"/>
  <c r="BY435" i="49"/>
  <c r="BT435" i="49"/>
  <c r="BP435" i="49"/>
  <c r="BO435" i="49"/>
  <c r="BI435" i="49"/>
  <c r="BG435" i="49"/>
  <c r="BE435" i="49"/>
  <c r="BA435" i="49"/>
  <c r="AY435" i="49"/>
  <c r="AR435" i="49"/>
  <c r="AQ435" i="49"/>
  <c r="AP435" i="49"/>
  <c r="AO435" i="49"/>
  <c r="AN435" i="49"/>
  <c r="AM435" i="49"/>
  <c r="AK435" i="49"/>
  <c r="AJ435" i="49"/>
  <c r="AC435" i="49"/>
  <c r="AB435" i="49"/>
  <c r="AA435" i="49"/>
  <c r="X435" i="49"/>
  <c r="W435" i="49"/>
  <c r="V435" i="49"/>
  <c r="U435" i="49"/>
  <c r="T435" i="49"/>
  <c r="S435" i="49"/>
  <c r="R435" i="49"/>
  <c r="Q435" i="49"/>
  <c r="P435" i="49"/>
  <c r="O435" i="49"/>
  <c r="N435" i="49"/>
  <c r="M435" i="49"/>
  <c r="L435" i="49"/>
  <c r="K435" i="49"/>
  <c r="J435" i="49"/>
  <c r="I435" i="49"/>
  <c r="H435" i="49"/>
  <c r="G435" i="49"/>
  <c r="F435" i="49"/>
  <c r="E435" i="49"/>
  <c r="C435" i="49"/>
  <c r="B435" i="49"/>
  <c r="GN434" i="49"/>
  <c r="GL434" i="49"/>
  <c r="GJ434" i="49"/>
  <c r="GH434" i="49"/>
  <c r="GC434" i="49"/>
  <c r="GA434" i="49"/>
  <c r="FY434" i="49"/>
  <c r="FK434" i="49"/>
  <c r="FH434" i="49"/>
  <c r="FF434" i="49"/>
  <c r="FB434" i="49"/>
  <c r="FA434" i="49"/>
  <c r="ER434" i="49"/>
  <c r="EK434" i="49"/>
  <c r="EI434" i="49"/>
  <c r="EG434" i="49"/>
  <c r="EE434" i="49"/>
  <c r="EB434" i="49"/>
  <c r="DV434" i="49"/>
  <c r="DQ434" i="49"/>
  <c r="DO434" i="49"/>
  <c r="DM434" i="49"/>
  <c r="DK434" i="49"/>
  <c r="DI434" i="49"/>
  <c r="DG434" i="49"/>
  <c r="DE434" i="49"/>
  <c r="CW434" i="49"/>
  <c r="CU434" i="49"/>
  <c r="BY434" i="49"/>
  <c r="BT434" i="49"/>
  <c r="BP434" i="49"/>
  <c r="BO434" i="49"/>
  <c r="BI434" i="49"/>
  <c r="BG434" i="49"/>
  <c r="BE434" i="49"/>
  <c r="BA434" i="49"/>
  <c r="AY434" i="49"/>
  <c r="AR434" i="49"/>
  <c r="AQ434" i="49"/>
  <c r="AP434" i="49"/>
  <c r="AO434" i="49"/>
  <c r="AN434" i="49"/>
  <c r="AM434" i="49"/>
  <c r="AK434" i="49"/>
  <c r="AJ434" i="49"/>
  <c r="AC434" i="49"/>
  <c r="AB434" i="49"/>
  <c r="AA434" i="49"/>
  <c r="X434" i="49"/>
  <c r="W434" i="49"/>
  <c r="V434" i="49"/>
  <c r="U434" i="49"/>
  <c r="T434" i="49"/>
  <c r="S434" i="49"/>
  <c r="R434" i="49"/>
  <c r="Q434" i="49"/>
  <c r="P434" i="49"/>
  <c r="O434" i="49"/>
  <c r="N434" i="49"/>
  <c r="M434" i="49"/>
  <c r="L434" i="49"/>
  <c r="K434" i="49"/>
  <c r="J434" i="49"/>
  <c r="I434" i="49"/>
  <c r="H434" i="49"/>
  <c r="G434" i="49"/>
  <c r="F434" i="49"/>
  <c r="E434" i="49"/>
  <c r="C434" i="49"/>
  <c r="B434" i="49"/>
  <c r="GN433" i="49"/>
  <c r="GL433" i="49"/>
  <c r="GJ433" i="49"/>
  <c r="GH433" i="49"/>
  <c r="GC433" i="49"/>
  <c r="GA433" i="49"/>
  <c r="FY433" i="49"/>
  <c r="FK433" i="49"/>
  <c r="FH433" i="49"/>
  <c r="FF433" i="49"/>
  <c r="FB433" i="49"/>
  <c r="FA433" i="49"/>
  <c r="ER433" i="49"/>
  <c r="EK433" i="49"/>
  <c r="EI433" i="49"/>
  <c r="EG433" i="49"/>
  <c r="EE433" i="49"/>
  <c r="EB433" i="49"/>
  <c r="DV433" i="49"/>
  <c r="DQ433" i="49"/>
  <c r="DO433" i="49"/>
  <c r="DM433" i="49"/>
  <c r="DK433" i="49"/>
  <c r="DI433" i="49"/>
  <c r="DG433" i="49"/>
  <c r="DE433" i="49"/>
  <c r="CW433" i="49"/>
  <c r="CU433" i="49"/>
  <c r="BY433" i="49"/>
  <c r="BT433" i="49"/>
  <c r="BP433" i="49"/>
  <c r="BO433" i="49"/>
  <c r="BI433" i="49"/>
  <c r="BG433" i="49"/>
  <c r="BE433" i="49"/>
  <c r="BA433" i="49"/>
  <c r="AY433" i="49"/>
  <c r="AR433" i="49"/>
  <c r="AQ433" i="49"/>
  <c r="AP433" i="49"/>
  <c r="AO433" i="49"/>
  <c r="AN433" i="49"/>
  <c r="AM433" i="49"/>
  <c r="AK433" i="49"/>
  <c r="AJ433" i="49"/>
  <c r="AC433" i="49"/>
  <c r="AB433" i="49"/>
  <c r="AA433" i="49"/>
  <c r="X433" i="49"/>
  <c r="W433" i="49"/>
  <c r="V433" i="49"/>
  <c r="U433" i="49"/>
  <c r="T433" i="49"/>
  <c r="S433" i="49"/>
  <c r="R433" i="49"/>
  <c r="Q433" i="49"/>
  <c r="P433" i="49"/>
  <c r="O433" i="49"/>
  <c r="N433" i="49"/>
  <c r="M433" i="49"/>
  <c r="L433" i="49"/>
  <c r="K433" i="49"/>
  <c r="J433" i="49"/>
  <c r="I433" i="49"/>
  <c r="H433" i="49"/>
  <c r="G433" i="49"/>
  <c r="F433" i="49"/>
  <c r="E433" i="49"/>
  <c r="C433" i="49"/>
  <c r="B433" i="49"/>
  <c r="GN432" i="49"/>
  <c r="GL432" i="49"/>
  <c r="GJ432" i="49"/>
  <c r="GH432" i="49"/>
  <c r="GC432" i="49"/>
  <c r="GA432" i="49"/>
  <c r="FY432" i="49"/>
  <c r="FK432" i="49"/>
  <c r="FH432" i="49"/>
  <c r="FF432" i="49"/>
  <c r="FB432" i="49"/>
  <c r="FA432" i="49"/>
  <c r="ER432" i="49"/>
  <c r="EK432" i="49"/>
  <c r="EI432" i="49"/>
  <c r="EG432" i="49"/>
  <c r="EE432" i="49"/>
  <c r="EB432" i="49"/>
  <c r="DV432" i="49"/>
  <c r="DQ432" i="49"/>
  <c r="DO432" i="49"/>
  <c r="DM432" i="49"/>
  <c r="DK432" i="49"/>
  <c r="DI432" i="49"/>
  <c r="DG432" i="49"/>
  <c r="DE432" i="49"/>
  <c r="CW432" i="49"/>
  <c r="CU432" i="49"/>
  <c r="BY432" i="49"/>
  <c r="BT432" i="49"/>
  <c r="BP432" i="49"/>
  <c r="BO432" i="49"/>
  <c r="BI432" i="49"/>
  <c r="BG432" i="49"/>
  <c r="BE432" i="49"/>
  <c r="BA432" i="49"/>
  <c r="AY432" i="49"/>
  <c r="AR432" i="49"/>
  <c r="AQ432" i="49"/>
  <c r="AP432" i="49"/>
  <c r="AO432" i="49"/>
  <c r="AN432" i="49"/>
  <c r="AM432" i="49"/>
  <c r="AK432" i="49"/>
  <c r="AJ432" i="49"/>
  <c r="AC432" i="49"/>
  <c r="AB432" i="49"/>
  <c r="AA432" i="49"/>
  <c r="X432" i="49"/>
  <c r="W432" i="49"/>
  <c r="V432" i="49"/>
  <c r="U432" i="49"/>
  <c r="T432" i="49"/>
  <c r="S432" i="49"/>
  <c r="R432" i="49"/>
  <c r="Q432" i="49"/>
  <c r="P432" i="49"/>
  <c r="O432" i="49"/>
  <c r="N432" i="49"/>
  <c r="M432" i="49"/>
  <c r="L432" i="49"/>
  <c r="K432" i="49"/>
  <c r="J432" i="49"/>
  <c r="I432" i="49"/>
  <c r="H432" i="49"/>
  <c r="G432" i="49"/>
  <c r="F432" i="49"/>
  <c r="E432" i="49"/>
  <c r="C432" i="49"/>
  <c r="B432" i="49"/>
  <c r="GN431" i="49"/>
  <c r="GL431" i="49"/>
  <c r="GJ431" i="49"/>
  <c r="GH431" i="49"/>
  <c r="GC431" i="49"/>
  <c r="GA431" i="49"/>
  <c r="FY431" i="49"/>
  <c r="FK431" i="49"/>
  <c r="FH431" i="49"/>
  <c r="FF431" i="49"/>
  <c r="FB431" i="49"/>
  <c r="FA431" i="49"/>
  <c r="ER431" i="49"/>
  <c r="EK431" i="49"/>
  <c r="EI431" i="49"/>
  <c r="EG431" i="49"/>
  <c r="EE431" i="49"/>
  <c r="EB431" i="49"/>
  <c r="DV431" i="49"/>
  <c r="DQ431" i="49"/>
  <c r="DO431" i="49"/>
  <c r="DM431" i="49"/>
  <c r="DK431" i="49"/>
  <c r="DI431" i="49"/>
  <c r="DG431" i="49"/>
  <c r="DE431" i="49"/>
  <c r="CW431" i="49"/>
  <c r="CU431" i="49"/>
  <c r="BY431" i="49"/>
  <c r="BT431" i="49"/>
  <c r="BP431" i="49"/>
  <c r="BO431" i="49"/>
  <c r="BI431" i="49"/>
  <c r="BG431" i="49"/>
  <c r="BE431" i="49"/>
  <c r="BA431" i="49"/>
  <c r="AY431" i="49"/>
  <c r="AR431" i="49"/>
  <c r="AQ431" i="49"/>
  <c r="AP431" i="49"/>
  <c r="AO431" i="49"/>
  <c r="AN431" i="49"/>
  <c r="AM431" i="49"/>
  <c r="AK431" i="49"/>
  <c r="AJ431" i="49"/>
  <c r="AC431" i="49"/>
  <c r="AB431" i="49"/>
  <c r="AA431" i="49"/>
  <c r="X431" i="49"/>
  <c r="W431" i="49"/>
  <c r="V431" i="49"/>
  <c r="U431" i="49"/>
  <c r="T431" i="49"/>
  <c r="S431" i="49"/>
  <c r="R431" i="49"/>
  <c r="Q431" i="49"/>
  <c r="P431" i="49"/>
  <c r="O431" i="49"/>
  <c r="N431" i="49"/>
  <c r="M431" i="49"/>
  <c r="L431" i="49"/>
  <c r="K431" i="49"/>
  <c r="J431" i="49"/>
  <c r="I431" i="49"/>
  <c r="H431" i="49"/>
  <c r="G431" i="49"/>
  <c r="F431" i="49"/>
  <c r="E431" i="49"/>
  <c r="C431" i="49"/>
  <c r="B431" i="49"/>
  <c r="GN430" i="49"/>
  <c r="GL430" i="49"/>
  <c r="GJ430" i="49"/>
  <c r="GH430" i="49"/>
  <c r="GC430" i="49"/>
  <c r="GA430" i="49"/>
  <c r="FY430" i="49"/>
  <c r="FK430" i="49"/>
  <c r="FH430" i="49"/>
  <c r="FF430" i="49"/>
  <c r="FB430" i="49"/>
  <c r="FA430" i="49"/>
  <c r="ER430" i="49"/>
  <c r="EK430" i="49"/>
  <c r="EI430" i="49"/>
  <c r="EG430" i="49"/>
  <c r="EE430" i="49"/>
  <c r="EB430" i="49"/>
  <c r="DV430" i="49"/>
  <c r="DQ430" i="49"/>
  <c r="DO430" i="49"/>
  <c r="DM430" i="49"/>
  <c r="DK430" i="49"/>
  <c r="DI430" i="49"/>
  <c r="DG430" i="49"/>
  <c r="DE430" i="49"/>
  <c r="CW430" i="49"/>
  <c r="CU430" i="49"/>
  <c r="BY430" i="49"/>
  <c r="BT430" i="49"/>
  <c r="BP430" i="49"/>
  <c r="BO430" i="49"/>
  <c r="BI430" i="49"/>
  <c r="BG430" i="49"/>
  <c r="BE430" i="49"/>
  <c r="BA430" i="49"/>
  <c r="AY430" i="49"/>
  <c r="AR430" i="49"/>
  <c r="AQ430" i="49"/>
  <c r="AP430" i="49"/>
  <c r="AO430" i="49"/>
  <c r="AN430" i="49"/>
  <c r="AM430" i="49"/>
  <c r="AK430" i="49"/>
  <c r="AJ430" i="49"/>
  <c r="AC430" i="49"/>
  <c r="AB430" i="49"/>
  <c r="AA430" i="49"/>
  <c r="X430" i="49"/>
  <c r="W430" i="49"/>
  <c r="V430" i="49"/>
  <c r="U430" i="49"/>
  <c r="T430" i="49"/>
  <c r="S430" i="49"/>
  <c r="R430" i="49"/>
  <c r="Q430" i="49"/>
  <c r="P430" i="49"/>
  <c r="O430" i="49"/>
  <c r="N430" i="49"/>
  <c r="M430" i="49"/>
  <c r="L430" i="49"/>
  <c r="K430" i="49"/>
  <c r="J430" i="49"/>
  <c r="I430" i="49"/>
  <c r="H430" i="49"/>
  <c r="G430" i="49"/>
  <c r="F430" i="49"/>
  <c r="E430" i="49"/>
  <c r="C430" i="49"/>
  <c r="B430" i="49"/>
  <c r="GN429" i="49"/>
  <c r="GL429" i="49"/>
  <c r="GJ429" i="49"/>
  <c r="GH429" i="49"/>
  <c r="GC429" i="49"/>
  <c r="GA429" i="49"/>
  <c r="FY429" i="49"/>
  <c r="FK429" i="49"/>
  <c r="FH429" i="49"/>
  <c r="FF429" i="49"/>
  <c r="FB429" i="49"/>
  <c r="FA429" i="49"/>
  <c r="ER429" i="49"/>
  <c r="EK429" i="49"/>
  <c r="EI429" i="49"/>
  <c r="EG429" i="49"/>
  <c r="EE429" i="49"/>
  <c r="EB429" i="49"/>
  <c r="DV429" i="49"/>
  <c r="DQ429" i="49"/>
  <c r="DO429" i="49"/>
  <c r="DM429" i="49"/>
  <c r="DK429" i="49"/>
  <c r="DI429" i="49"/>
  <c r="DG429" i="49"/>
  <c r="DE429" i="49"/>
  <c r="CW429" i="49"/>
  <c r="CU429" i="49"/>
  <c r="BY429" i="49"/>
  <c r="BT429" i="49"/>
  <c r="BP429" i="49"/>
  <c r="BO429" i="49"/>
  <c r="BI429" i="49"/>
  <c r="BG429" i="49"/>
  <c r="BE429" i="49"/>
  <c r="BA429" i="49"/>
  <c r="AY429" i="49"/>
  <c r="AR429" i="49"/>
  <c r="AQ429" i="49"/>
  <c r="AP429" i="49"/>
  <c r="AO429" i="49"/>
  <c r="AN429" i="49"/>
  <c r="AM429" i="49"/>
  <c r="AK429" i="49"/>
  <c r="AJ429" i="49"/>
  <c r="AC429" i="49"/>
  <c r="AB429" i="49"/>
  <c r="AA429" i="49"/>
  <c r="X429" i="49"/>
  <c r="W429" i="49"/>
  <c r="V429" i="49"/>
  <c r="U429" i="49"/>
  <c r="T429" i="49"/>
  <c r="S429" i="49"/>
  <c r="R429" i="49"/>
  <c r="Q429" i="49"/>
  <c r="P429" i="49"/>
  <c r="O429" i="49"/>
  <c r="N429" i="49"/>
  <c r="M429" i="49"/>
  <c r="L429" i="49"/>
  <c r="K429" i="49"/>
  <c r="J429" i="49"/>
  <c r="I429" i="49"/>
  <c r="H429" i="49"/>
  <c r="G429" i="49"/>
  <c r="F429" i="49"/>
  <c r="E429" i="49"/>
  <c r="C429" i="49"/>
  <c r="B429" i="49"/>
  <c r="GN428" i="49"/>
  <c r="GL428" i="49"/>
  <c r="GJ428" i="49"/>
  <c r="GH428" i="49"/>
  <c r="GC428" i="49"/>
  <c r="GA428" i="49"/>
  <c r="FY428" i="49"/>
  <c r="FK428" i="49"/>
  <c r="FH428" i="49"/>
  <c r="FF428" i="49"/>
  <c r="FB428" i="49"/>
  <c r="FA428" i="49"/>
  <c r="ER428" i="49"/>
  <c r="EK428" i="49"/>
  <c r="EI428" i="49"/>
  <c r="EG428" i="49"/>
  <c r="EE428" i="49"/>
  <c r="EB428" i="49"/>
  <c r="DV428" i="49"/>
  <c r="DQ428" i="49"/>
  <c r="DO428" i="49"/>
  <c r="DM428" i="49"/>
  <c r="DK428" i="49"/>
  <c r="DI428" i="49"/>
  <c r="DG428" i="49"/>
  <c r="DE428" i="49"/>
  <c r="CW428" i="49"/>
  <c r="CU428" i="49"/>
  <c r="BY428" i="49"/>
  <c r="BT428" i="49"/>
  <c r="BP428" i="49"/>
  <c r="BO428" i="49"/>
  <c r="BI428" i="49"/>
  <c r="BG428" i="49"/>
  <c r="BE428" i="49"/>
  <c r="BA428" i="49"/>
  <c r="AY428" i="49"/>
  <c r="AR428" i="49"/>
  <c r="AQ428" i="49"/>
  <c r="AP428" i="49"/>
  <c r="AO428" i="49"/>
  <c r="AN428" i="49"/>
  <c r="AM428" i="49"/>
  <c r="AK428" i="49"/>
  <c r="AJ428" i="49"/>
  <c r="AC428" i="49"/>
  <c r="AB428" i="49"/>
  <c r="AA428" i="49"/>
  <c r="X428" i="49"/>
  <c r="W428" i="49"/>
  <c r="V428" i="49"/>
  <c r="U428" i="49"/>
  <c r="T428" i="49"/>
  <c r="S428" i="49"/>
  <c r="R428" i="49"/>
  <c r="Q428" i="49"/>
  <c r="P428" i="49"/>
  <c r="O428" i="49"/>
  <c r="N428" i="49"/>
  <c r="M428" i="49"/>
  <c r="L428" i="49"/>
  <c r="K428" i="49"/>
  <c r="J428" i="49"/>
  <c r="I428" i="49"/>
  <c r="H428" i="49"/>
  <c r="G428" i="49"/>
  <c r="F428" i="49"/>
  <c r="E428" i="49"/>
  <c r="C428" i="49"/>
  <c r="B428" i="49"/>
  <c r="GN427" i="49"/>
  <c r="GL427" i="49"/>
  <c r="GJ427" i="49"/>
  <c r="GH427" i="49"/>
  <c r="GC427" i="49"/>
  <c r="GA427" i="49"/>
  <c r="FY427" i="49"/>
  <c r="FK427" i="49"/>
  <c r="FH427" i="49"/>
  <c r="FF427" i="49"/>
  <c r="FB427" i="49"/>
  <c r="FA427" i="49"/>
  <c r="ER427" i="49"/>
  <c r="EK427" i="49"/>
  <c r="EI427" i="49"/>
  <c r="EG427" i="49"/>
  <c r="EE427" i="49"/>
  <c r="EB427" i="49"/>
  <c r="DV427" i="49"/>
  <c r="DQ427" i="49"/>
  <c r="DO427" i="49"/>
  <c r="DM427" i="49"/>
  <c r="DK427" i="49"/>
  <c r="DI427" i="49"/>
  <c r="DG427" i="49"/>
  <c r="DE427" i="49"/>
  <c r="CW427" i="49"/>
  <c r="CU427" i="49"/>
  <c r="BY427" i="49"/>
  <c r="BT427" i="49"/>
  <c r="BP427" i="49"/>
  <c r="BO427" i="49"/>
  <c r="BI427" i="49"/>
  <c r="BG427" i="49"/>
  <c r="BE427" i="49"/>
  <c r="BA427" i="49"/>
  <c r="AY427" i="49"/>
  <c r="AR427" i="49"/>
  <c r="AQ427" i="49"/>
  <c r="AP427" i="49"/>
  <c r="AO427" i="49"/>
  <c r="AN427" i="49"/>
  <c r="AM427" i="49"/>
  <c r="AK427" i="49"/>
  <c r="AJ427" i="49"/>
  <c r="AC427" i="49"/>
  <c r="AB427" i="49"/>
  <c r="AA427" i="49"/>
  <c r="X427" i="49"/>
  <c r="W427" i="49"/>
  <c r="V427" i="49"/>
  <c r="U427" i="49"/>
  <c r="T427" i="49"/>
  <c r="S427" i="49"/>
  <c r="R427" i="49"/>
  <c r="Q427" i="49"/>
  <c r="P427" i="49"/>
  <c r="O427" i="49"/>
  <c r="N427" i="49"/>
  <c r="M427" i="49"/>
  <c r="L427" i="49"/>
  <c r="K427" i="49"/>
  <c r="J427" i="49"/>
  <c r="I427" i="49"/>
  <c r="H427" i="49"/>
  <c r="G427" i="49"/>
  <c r="F427" i="49"/>
  <c r="E427" i="49"/>
  <c r="C427" i="49"/>
  <c r="B427" i="49"/>
  <c r="GN426" i="49"/>
  <c r="GL426" i="49"/>
  <c r="GJ426" i="49"/>
  <c r="GH426" i="49"/>
  <c r="GC426" i="49"/>
  <c r="GA426" i="49"/>
  <c r="FY426" i="49"/>
  <c r="FK426" i="49"/>
  <c r="FH426" i="49"/>
  <c r="FF426" i="49"/>
  <c r="FB426" i="49"/>
  <c r="FA426" i="49"/>
  <c r="ER426" i="49"/>
  <c r="EK426" i="49"/>
  <c r="EI426" i="49"/>
  <c r="EG426" i="49"/>
  <c r="EE426" i="49"/>
  <c r="EB426" i="49"/>
  <c r="DV426" i="49"/>
  <c r="DQ426" i="49"/>
  <c r="DO426" i="49"/>
  <c r="DM426" i="49"/>
  <c r="DK426" i="49"/>
  <c r="DI426" i="49"/>
  <c r="DG426" i="49"/>
  <c r="DE426" i="49"/>
  <c r="CW426" i="49"/>
  <c r="CU426" i="49"/>
  <c r="BY426" i="49"/>
  <c r="BT426" i="49"/>
  <c r="BP426" i="49"/>
  <c r="BO426" i="49"/>
  <c r="BI426" i="49"/>
  <c r="BG426" i="49"/>
  <c r="BE426" i="49"/>
  <c r="BA426" i="49"/>
  <c r="AY426" i="49"/>
  <c r="AR426" i="49"/>
  <c r="AQ426" i="49"/>
  <c r="AP426" i="49"/>
  <c r="AO426" i="49"/>
  <c r="AN426" i="49"/>
  <c r="AM426" i="49"/>
  <c r="AK426" i="49"/>
  <c r="AJ426" i="49"/>
  <c r="AC426" i="49"/>
  <c r="AB426" i="49"/>
  <c r="AA426" i="49"/>
  <c r="X426" i="49"/>
  <c r="W426" i="49"/>
  <c r="V426" i="49"/>
  <c r="U426" i="49"/>
  <c r="T426" i="49"/>
  <c r="S426" i="49"/>
  <c r="R426" i="49"/>
  <c r="Q426" i="49"/>
  <c r="P426" i="49"/>
  <c r="O426" i="49"/>
  <c r="N426" i="49"/>
  <c r="M426" i="49"/>
  <c r="L426" i="49"/>
  <c r="K426" i="49"/>
  <c r="J426" i="49"/>
  <c r="I426" i="49"/>
  <c r="H426" i="49"/>
  <c r="G426" i="49"/>
  <c r="F426" i="49"/>
  <c r="E426" i="49"/>
  <c r="C426" i="49"/>
  <c r="B426" i="49"/>
  <c r="GN425" i="49"/>
  <c r="GL425" i="49"/>
  <c r="GJ425" i="49"/>
  <c r="GH425" i="49"/>
  <c r="GC425" i="49"/>
  <c r="GA425" i="49"/>
  <c r="FY425" i="49"/>
  <c r="FK425" i="49"/>
  <c r="FH425" i="49"/>
  <c r="FF425" i="49"/>
  <c r="FB425" i="49"/>
  <c r="FA425" i="49"/>
  <c r="ER425" i="49"/>
  <c r="EK425" i="49"/>
  <c r="EI425" i="49"/>
  <c r="EG425" i="49"/>
  <c r="EE425" i="49"/>
  <c r="EB425" i="49"/>
  <c r="DV425" i="49"/>
  <c r="DQ425" i="49"/>
  <c r="DO425" i="49"/>
  <c r="DM425" i="49"/>
  <c r="DK425" i="49"/>
  <c r="DI425" i="49"/>
  <c r="DG425" i="49"/>
  <c r="DE425" i="49"/>
  <c r="CW425" i="49"/>
  <c r="CU425" i="49"/>
  <c r="BY425" i="49"/>
  <c r="BT425" i="49"/>
  <c r="BP425" i="49"/>
  <c r="BO425" i="49"/>
  <c r="BI425" i="49"/>
  <c r="BG425" i="49"/>
  <c r="BE425" i="49"/>
  <c r="BA425" i="49"/>
  <c r="AY425" i="49"/>
  <c r="AR425" i="49"/>
  <c r="AQ425" i="49"/>
  <c r="AP425" i="49"/>
  <c r="AO425" i="49"/>
  <c r="AN425" i="49"/>
  <c r="AM425" i="49"/>
  <c r="AK425" i="49"/>
  <c r="AJ425" i="49"/>
  <c r="AC425" i="49"/>
  <c r="AB425" i="49"/>
  <c r="AA425" i="49"/>
  <c r="X425" i="49"/>
  <c r="W425" i="49"/>
  <c r="V425" i="49"/>
  <c r="U425" i="49"/>
  <c r="T425" i="49"/>
  <c r="S425" i="49"/>
  <c r="R425" i="49"/>
  <c r="Q425" i="49"/>
  <c r="P425" i="49"/>
  <c r="O425" i="49"/>
  <c r="N425" i="49"/>
  <c r="M425" i="49"/>
  <c r="L425" i="49"/>
  <c r="K425" i="49"/>
  <c r="J425" i="49"/>
  <c r="I425" i="49"/>
  <c r="H425" i="49"/>
  <c r="G425" i="49"/>
  <c r="F425" i="49"/>
  <c r="E425" i="49"/>
  <c r="C425" i="49"/>
  <c r="B425" i="49"/>
  <c r="GN424" i="49"/>
  <c r="GL424" i="49"/>
  <c r="GJ424" i="49"/>
  <c r="GH424" i="49"/>
  <c r="GC424" i="49"/>
  <c r="GA424" i="49"/>
  <c r="FY424" i="49"/>
  <c r="FK424" i="49"/>
  <c r="FH424" i="49"/>
  <c r="FF424" i="49"/>
  <c r="FB424" i="49"/>
  <c r="FA424" i="49"/>
  <c r="ER424" i="49"/>
  <c r="EK424" i="49"/>
  <c r="EI424" i="49"/>
  <c r="EG424" i="49"/>
  <c r="EE424" i="49"/>
  <c r="EB424" i="49"/>
  <c r="DV424" i="49"/>
  <c r="DQ424" i="49"/>
  <c r="DO424" i="49"/>
  <c r="DM424" i="49"/>
  <c r="DK424" i="49"/>
  <c r="DI424" i="49"/>
  <c r="DG424" i="49"/>
  <c r="DE424" i="49"/>
  <c r="CW424" i="49"/>
  <c r="CU424" i="49"/>
  <c r="BY424" i="49"/>
  <c r="BT424" i="49"/>
  <c r="BP424" i="49"/>
  <c r="BO424" i="49"/>
  <c r="BI424" i="49"/>
  <c r="BG424" i="49"/>
  <c r="BE424" i="49"/>
  <c r="BA424" i="49"/>
  <c r="AY424" i="49"/>
  <c r="AR424" i="49"/>
  <c r="AQ424" i="49"/>
  <c r="AP424" i="49"/>
  <c r="AO424" i="49"/>
  <c r="AN424" i="49"/>
  <c r="AM424" i="49"/>
  <c r="AK424" i="49"/>
  <c r="AJ424" i="49"/>
  <c r="AC424" i="49"/>
  <c r="AB424" i="49"/>
  <c r="AA424" i="49"/>
  <c r="X424" i="49"/>
  <c r="W424" i="49"/>
  <c r="V424" i="49"/>
  <c r="U424" i="49"/>
  <c r="T424" i="49"/>
  <c r="S424" i="49"/>
  <c r="R424" i="49"/>
  <c r="Q424" i="49"/>
  <c r="P424" i="49"/>
  <c r="O424" i="49"/>
  <c r="N424" i="49"/>
  <c r="M424" i="49"/>
  <c r="L424" i="49"/>
  <c r="K424" i="49"/>
  <c r="J424" i="49"/>
  <c r="I424" i="49"/>
  <c r="H424" i="49"/>
  <c r="G424" i="49"/>
  <c r="F424" i="49"/>
  <c r="E424" i="49"/>
  <c r="C424" i="49"/>
  <c r="B424" i="49"/>
  <c r="GN423" i="49"/>
  <c r="GL423" i="49"/>
  <c r="GJ423" i="49"/>
  <c r="GH423" i="49"/>
  <c r="GC423" i="49"/>
  <c r="GA423" i="49"/>
  <c r="FY423" i="49"/>
  <c r="FK423" i="49"/>
  <c r="FH423" i="49"/>
  <c r="FF423" i="49"/>
  <c r="FB423" i="49"/>
  <c r="FA423" i="49"/>
  <c r="ER423" i="49"/>
  <c r="EK423" i="49"/>
  <c r="EI423" i="49"/>
  <c r="EG423" i="49"/>
  <c r="EE423" i="49"/>
  <c r="EB423" i="49"/>
  <c r="DV423" i="49"/>
  <c r="DQ423" i="49"/>
  <c r="DO423" i="49"/>
  <c r="DM423" i="49"/>
  <c r="DK423" i="49"/>
  <c r="DI423" i="49"/>
  <c r="DG423" i="49"/>
  <c r="DE423" i="49"/>
  <c r="CW423" i="49"/>
  <c r="CU423" i="49"/>
  <c r="BY423" i="49"/>
  <c r="BT423" i="49"/>
  <c r="BP423" i="49"/>
  <c r="BO423" i="49"/>
  <c r="BI423" i="49"/>
  <c r="BG423" i="49"/>
  <c r="BE423" i="49"/>
  <c r="BA423" i="49"/>
  <c r="AY423" i="49"/>
  <c r="AR423" i="49"/>
  <c r="AQ423" i="49"/>
  <c r="AP423" i="49"/>
  <c r="AO423" i="49"/>
  <c r="AN423" i="49"/>
  <c r="AM423" i="49"/>
  <c r="AK423" i="49"/>
  <c r="AJ423" i="49"/>
  <c r="AC423" i="49"/>
  <c r="AB423" i="49"/>
  <c r="AA423" i="49"/>
  <c r="X423" i="49"/>
  <c r="W423" i="49"/>
  <c r="V423" i="49"/>
  <c r="U423" i="49"/>
  <c r="T423" i="49"/>
  <c r="S423" i="49"/>
  <c r="R423" i="49"/>
  <c r="Q423" i="49"/>
  <c r="P423" i="49"/>
  <c r="O423" i="49"/>
  <c r="N423" i="49"/>
  <c r="M423" i="49"/>
  <c r="L423" i="49"/>
  <c r="K423" i="49"/>
  <c r="J423" i="49"/>
  <c r="I423" i="49"/>
  <c r="H423" i="49"/>
  <c r="G423" i="49"/>
  <c r="F423" i="49"/>
  <c r="E423" i="49"/>
  <c r="C423" i="49"/>
  <c r="B423" i="49"/>
  <c r="GN422" i="49"/>
  <c r="GL422" i="49"/>
  <c r="GJ422" i="49"/>
  <c r="GH422" i="49"/>
  <c r="GC422" i="49"/>
  <c r="GA422" i="49"/>
  <c r="FY422" i="49"/>
  <c r="FK422" i="49"/>
  <c r="FH422" i="49"/>
  <c r="FF422" i="49"/>
  <c r="FB422" i="49"/>
  <c r="FA422" i="49"/>
  <c r="ER422" i="49"/>
  <c r="EK422" i="49"/>
  <c r="EI422" i="49"/>
  <c r="EG422" i="49"/>
  <c r="EE422" i="49"/>
  <c r="EB422" i="49"/>
  <c r="DV422" i="49"/>
  <c r="DQ422" i="49"/>
  <c r="DO422" i="49"/>
  <c r="DM422" i="49"/>
  <c r="DK422" i="49"/>
  <c r="DI422" i="49"/>
  <c r="DG422" i="49"/>
  <c r="DE422" i="49"/>
  <c r="CW422" i="49"/>
  <c r="CU422" i="49"/>
  <c r="BY422" i="49"/>
  <c r="BT422" i="49"/>
  <c r="BP422" i="49"/>
  <c r="BO422" i="49"/>
  <c r="BI422" i="49"/>
  <c r="BG422" i="49"/>
  <c r="BE422" i="49"/>
  <c r="BA422" i="49"/>
  <c r="AY422" i="49"/>
  <c r="AR422" i="49"/>
  <c r="AQ422" i="49"/>
  <c r="AP422" i="49"/>
  <c r="AO422" i="49"/>
  <c r="AN422" i="49"/>
  <c r="AM422" i="49"/>
  <c r="AK422" i="49"/>
  <c r="AJ422" i="49"/>
  <c r="AC422" i="49"/>
  <c r="AB422" i="49"/>
  <c r="AA422" i="49"/>
  <c r="X422" i="49"/>
  <c r="W422" i="49"/>
  <c r="V422" i="49"/>
  <c r="U422" i="49"/>
  <c r="T422" i="49"/>
  <c r="S422" i="49"/>
  <c r="R422" i="49"/>
  <c r="Q422" i="49"/>
  <c r="P422" i="49"/>
  <c r="O422" i="49"/>
  <c r="N422" i="49"/>
  <c r="M422" i="49"/>
  <c r="L422" i="49"/>
  <c r="K422" i="49"/>
  <c r="J422" i="49"/>
  <c r="I422" i="49"/>
  <c r="H422" i="49"/>
  <c r="G422" i="49"/>
  <c r="F422" i="49"/>
  <c r="E422" i="49"/>
  <c r="C422" i="49"/>
  <c r="B422" i="49"/>
  <c r="GN421" i="49"/>
  <c r="GL421" i="49"/>
  <c r="GJ421" i="49"/>
  <c r="GH421" i="49"/>
  <c r="GC421" i="49"/>
  <c r="GA421" i="49"/>
  <c r="FY421" i="49"/>
  <c r="FK421" i="49"/>
  <c r="FH421" i="49"/>
  <c r="FF421" i="49"/>
  <c r="FB421" i="49"/>
  <c r="FA421" i="49"/>
  <c r="ER421" i="49"/>
  <c r="EK421" i="49"/>
  <c r="EI421" i="49"/>
  <c r="EG421" i="49"/>
  <c r="EE421" i="49"/>
  <c r="EB421" i="49"/>
  <c r="DV421" i="49"/>
  <c r="DQ421" i="49"/>
  <c r="DO421" i="49"/>
  <c r="DM421" i="49"/>
  <c r="DK421" i="49"/>
  <c r="DI421" i="49"/>
  <c r="DG421" i="49"/>
  <c r="DE421" i="49"/>
  <c r="CW421" i="49"/>
  <c r="CU421" i="49"/>
  <c r="BY421" i="49"/>
  <c r="BT421" i="49"/>
  <c r="BP421" i="49"/>
  <c r="BO421" i="49"/>
  <c r="BI421" i="49"/>
  <c r="BG421" i="49"/>
  <c r="BE421" i="49"/>
  <c r="BA421" i="49"/>
  <c r="AY421" i="49"/>
  <c r="AR421" i="49"/>
  <c r="AQ421" i="49"/>
  <c r="AP421" i="49"/>
  <c r="AO421" i="49"/>
  <c r="AN421" i="49"/>
  <c r="AM421" i="49"/>
  <c r="AK421" i="49"/>
  <c r="AJ421" i="49"/>
  <c r="AC421" i="49"/>
  <c r="AB421" i="49"/>
  <c r="AA421" i="49"/>
  <c r="X421" i="49"/>
  <c r="W421" i="49"/>
  <c r="V421" i="49"/>
  <c r="U421" i="49"/>
  <c r="T421" i="49"/>
  <c r="S421" i="49"/>
  <c r="R421" i="49"/>
  <c r="Q421" i="49"/>
  <c r="P421" i="49"/>
  <c r="O421" i="49"/>
  <c r="N421" i="49"/>
  <c r="M421" i="49"/>
  <c r="L421" i="49"/>
  <c r="K421" i="49"/>
  <c r="J421" i="49"/>
  <c r="I421" i="49"/>
  <c r="H421" i="49"/>
  <c r="G421" i="49"/>
  <c r="F421" i="49"/>
  <c r="E421" i="49"/>
  <c r="C421" i="49"/>
  <c r="B421" i="49"/>
  <c r="GN420" i="49"/>
  <c r="GL420" i="49"/>
  <c r="GJ420" i="49"/>
  <c r="GH420" i="49"/>
  <c r="GC420" i="49"/>
  <c r="GA420" i="49"/>
  <c r="FY420" i="49"/>
  <c r="FK420" i="49"/>
  <c r="FH420" i="49"/>
  <c r="FF420" i="49"/>
  <c r="FB420" i="49"/>
  <c r="FA420" i="49"/>
  <c r="ER420" i="49"/>
  <c r="EK420" i="49"/>
  <c r="EI420" i="49"/>
  <c r="EG420" i="49"/>
  <c r="EE420" i="49"/>
  <c r="EB420" i="49"/>
  <c r="DV420" i="49"/>
  <c r="DQ420" i="49"/>
  <c r="DO420" i="49"/>
  <c r="DM420" i="49"/>
  <c r="DK420" i="49"/>
  <c r="DI420" i="49"/>
  <c r="DG420" i="49"/>
  <c r="DE420" i="49"/>
  <c r="CW420" i="49"/>
  <c r="CU420" i="49"/>
  <c r="BY420" i="49"/>
  <c r="BT420" i="49"/>
  <c r="BP420" i="49"/>
  <c r="BO420" i="49"/>
  <c r="BI420" i="49"/>
  <c r="BG420" i="49"/>
  <c r="BE420" i="49"/>
  <c r="BA420" i="49"/>
  <c r="AY420" i="49"/>
  <c r="AR420" i="49"/>
  <c r="AQ420" i="49"/>
  <c r="AP420" i="49"/>
  <c r="AO420" i="49"/>
  <c r="AN420" i="49"/>
  <c r="AM420" i="49"/>
  <c r="AK420" i="49"/>
  <c r="AJ420" i="49"/>
  <c r="AC420" i="49"/>
  <c r="AB420" i="49"/>
  <c r="AA420" i="49"/>
  <c r="X420" i="49"/>
  <c r="W420" i="49"/>
  <c r="V420" i="49"/>
  <c r="U420" i="49"/>
  <c r="T420" i="49"/>
  <c r="S420" i="49"/>
  <c r="R420" i="49"/>
  <c r="Q420" i="49"/>
  <c r="P420" i="49"/>
  <c r="O420" i="49"/>
  <c r="N420" i="49"/>
  <c r="M420" i="49"/>
  <c r="L420" i="49"/>
  <c r="K420" i="49"/>
  <c r="J420" i="49"/>
  <c r="I420" i="49"/>
  <c r="H420" i="49"/>
  <c r="G420" i="49"/>
  <c r="F420" i="49"/>
  <c r="E420" i="49"/>
  <c r="C420" i="49"/>
  <c r="B420" i="49"/>
  <c r="GN419" i="49"/>
  <c r="GL419" i="49"/>
  <c r="GJ419" i="49"/>
  <c r="GH419" i="49"/>
  <c r="GC419" i="49"/>
  <c r="GA419" i="49"/>
  <c r="FY419" i="49"/>
  <c r="FK419" i="49"/>
  <c r="FH419" i="49"/>
  <c r="FF419" i="49"/>
  <c r="FB419" i="49"/>
  <c r="FA419" i="49"/>
  <c r="ER419" i="49"/>
  <c r="EK419" i="49"/>
  <c r="EI419" i="49"/>
  <c r="EG419" i="49"/>
  <c r="EE419" i="49"/>
  <c r="EB419" i="49"/>
  <c r="DV419" i="49"/>
  <c r="DQ419" i="49"/>
  <c r="DO419" i="49"/>
  <c r="DM419" i="49"/>
  <c r="DK419" i="49"/>
  <c r="DI419" i="49"/>
  <c r="DG419" i="49"/>
  <c r="DE419" i="49"/>
  <c r="CW419" i="49"/>
  <c r="CU419" i="49"/>
  <c r="BY419" i="49"/>
  <c r="BT419" i="49"/>
  <c r="BP419" i="49"/>
  <c r="BO419" i="49"/>
  <c r="BI419" i="49"/>
  <c r="BG419" i="49"/>
  <c r="BE419" i="49"/>
  <c r="BA419" i="49"/>
  <c r="AY419" i="49"/>
  <c r="AR419" i="49"/>
  <c r="AQ419" i="49"/>
  <c r="AP419" i="49"/>
  <c r="AO419" i="49"/>
  <c r="AN419" i="49"/>
  <c r="AM419" i="49"/>
  <c r="AK419" i="49"/>
  <c r="AJ419" i="49"/>
  <c r="AC419" i="49"/>
  <c r="AB419" i="49"/>
  <c r="AA419" i="49"/>
  <c r="X419" i="49"/>
  <c r="W419" i="49"/>
  <c r="V419" i="49"/>
  <c r="U419" i="49"/>
  <c r="T419" i="49"/>
  <c r="S419" i="49"/>
  <c r="R419" i="49"/>
  <c r="Q419" i="49"/>
  <c r="P419" i="49"/>
  <c r="O419" i="49"/>
  <c r="N419" i="49"/>
  <c r="M419" i="49"/>
  <c r="L419" i="49"/>
  <c r="K419" i="49"/>
  <c r="J419" i="49"/>
  <c r="I419" i="49"/>
  <c r="H419" i="49"/>
  <c r="G419" i="49"/>
  <c r="F419" i="49"/>
  <c r="E419" i="49"/>
  <c r="C419" i="49"/>
  <c r="B419" i="49"/>
  <c r="GN418" i="49"/>
  <c r="GL418" i="49"/>
  <c r="GJ418" i="49"/>
  <c r="GH418" i="49"/>
  <c r="GC418" i="49"/>
  <c r="GA418" i="49"/>
  <c r="FY418" i="49"/>
  <c r="FK418" i="49"/>
  <c r="FH418" i="49"/>
  <c r="FF418" i="49"/>
  <c r="FB418" i="49"/>
  <c r="FA418" i="49"/>
  <c r="ER418" i="49"/>
  <c r="EK418" i="49"/>
  <c r="EI418" i="49"/>
  <c r="EG418" i="49"/>
  <c r="EE418" i="49"/>
  <c r="EB418" i="49"/>
  <c r="DV418" i="49"/>
  <c r="DQ418" i="49"/>
  <c r="DO418" i="49"/>
  <c r="DM418" i="49"/>
  <c r="DK418" i="49"/>
  <c r="DI418" i="49"/>
  <c r="DG418" i="49"/>
  <c r="DE418" i="49"/>
  <c r="CW418" i="49"/>
  <c r="CU418" i="49"/>
  <c r="BY418" i="49"/>
  <c r="BT418" i="49"/>
  <c r="BP418" i="49"/>
  <c r="BO418" i="49"/>
  <c r="BI418" i="49"/>
  <c r="BG418" i="49"/>
  <c r="BE418" i="49"/>
  <c r="BA418" i="49"/>
  <c r="AY418" i="49"/>
  <c r="AR418" i="49"/>
  <c r="AQ418" i="49"/>
  <c r="AP418" i="49"/>
  <c r="AO418" i="49"/>
  <c r="AN418" i="49"/>
  <c r="AM418" i="49"/>
  <c r="AK418" i="49"/>
  <c r="AJ418" i="49"/>
  <c r="AC418" i="49"/>
  <c r="AB418" i="49"/>
  <c r="AA418" i="49"/>
  <c r="X418" i="49"/>
  <c r="W418" i="49"/>
  <c r="V418" i="49"/>
  <c r="U418" i="49"/>
  <c r="T418" i="49"/>
  <c r="S418" i="49"/>
  <c r="R418" i="49"/>
  <c r="Q418" i="49"/>
  <c r="P418" i="49"/>
  <c r="O418" i="49"/>
  <c r="N418" i="49"/>
  <c r="M418" i="49"/>
  <c r="L418" i="49"/>
  <c r="K418" i="49"/>
  <c r="J418" i="49"/>
  <c r="I418" i="49"/>
  <c r="H418" i="49"/>
  <c r="G418" i="49"/>
  <c r="F418" i="49"/>
  <c r="E418" i="49"/>
  <c r="C418" i="49"/>
  <c r="B418" i="49"/>
  <c r="GN417" i="49"/>
  <c r="GL417" i="49"/>
  <c r="GJ417" i="49"/>
  <c r="GH417" i="49"/>
  <c r="GC417" i="49"/>
  <c r="GA417" i="49"/>
  <c r="FY417" i="49"/>
  <c r="FK417" i="49"/>
  <c r="FH417" i="49"/>
  <c r="FF417" i="49"/>
  <c r="FB417" i="49"/>
  <c r="FA417" i="49"/>
  <c r="ER417" i="49"/>
  <c r="EK417" i="49"/>
  <c r="EI417" i="49"/>
  <c r="EG417" i="49"/>
  <c r="EE417" i="49"/>
  <c r="EB417" i="49"/>
  <c r="DV417" i="49"/>
  <c r="DQ417" i="49"/>
  <c r="DO417" i="49"/>
  <c r="DM417" i="49"/>
  <c r="DK417" i="49"/>
  <c r="DI417" i="49"/>
  <c r="DG417" i="49"/>
  <c r="DE417" i="49"/>
  <c r="CW417" i="49"/>
  <c r="CU417" i="49"/>
  <c r="BY417" i="49"/>
  <c r="BT417" i="49"/>
  <c r="BP417" i="49"/>
  <c r="BO417" i="49"/>
  <c r="BI417" i="49"/>
  <c r="BG417" i="49"/>
  <c r="BE417" i="49"/>
  <c r="BA417" i="49"/>
  <c r="AY417" i="49"/>
  <c r="AR417" i="49"/>
  <c r="AQ417" i="49"/>
  <c r="AP417" i="49"/>
  <c r="AO417" i="49"/>
  <c r="AN417" i="49"/>
  <c r="AM417" i="49"/>
  <c r="AK417" i="49"/>
  <c r="AJ417" i="49"/>
  <c r="AC417" i="49"/>
  <c r="AB417" i="49"/>
  <c r="AA417" i="49"/>
  <c r="X417" i="49"/>
  <c r="W417" i="49"/>
  <c r="V417" i="49"/>
  <c r="U417" i="49"/>
  <c r="T417" i="49"/>
  <c r="S417" i="49"/>
  <c r="R417" i="49"/>
  <c r="Q417" i="49"/>
  <c r="P417" i="49"/>
  <c r="O417" i="49"/>
  <c r="N417" i="49"/>
  <c r="M417" i="49"/>
  <c r="L417" i="49"/>
  <c r="K417" i="49"/>
  <c r="J417" i="49"/>
  <c r="I417" i="49"/>
  <c r="H417" i="49"/>
  <c r="G417" i="49"/>
  <c r="F417" i="49"/>
  <c r="E417" i="49"/>
  <c r="C417" i="49"/>
  <c r="B417" i="49"/>
  <c r="GN416" i="49"/>
  <c r="GL416" i="49"/>
  <c r="GJ416" i="49"/>
  <c r="GH416" i="49"/>
  <c r="GC416" i="49"/>
  <c r="GA416" i="49"/>
  <c r="FY416" i="49"/>
  <c r="FK416" i="49"/>
  <c r="FH416" i="49"/>
  <c r="FF416" i="49"/>
  <c r="FB416" i="49"/>
  <c r="FA416" i="49"/>
  <c r="ER416" i="49"/>
  <c r="EK416" i="49"/>
  <c r="EI416" i="49"/>
  <c r="EG416" i="49"/>
  <c r="EE416" i="49"/>
  <c r="EB416" i="49"/>
  <c r="DV416" i="49"/>
  <c r="DQ416" i="49"/>
  <c r="DO416" i="49"/>
  <c r="DM416" i="49"/>
  <c r="DK416" i="49"/>
  <c r="DI416" i="49"/>
  <c r="DG416" i="49"/>
  <c r="DE416" i="49"/>
  <c r="CW416" i="49"/>
  <c r="CU416" i="49"/>
  <c r="BY416" i="49"/>
  <c r="BT416" i="49"/>
  <c r="BP416" i="49"/>
  <c r="BO416" i="49"/>
  <c r="BI416" i="49"/>
  <c r="BG416" i="49"/>
  <c r="BE416" i="49"/>
  <c r="BA416" i="49"/>
  <c r="AY416" i="49"/>
  <c r="AR416" i="49"/>
  <c r="AQ416" i="49"/>
  <c r="AP416" i="49"/>
  <c r="AO416" i="49"/>
  <c r="AN416" i="49"/>
  <c r="AM416" i="49"/>
  <c r="AK416" i="49"/>
  <c r="AJ416" i="49"/>
  <c r="AC416" i="49"/>
  <c r="AB416" i="49"/>
  <c r="AA416" i="49"/>
  <c r="X416" i="49"/>
  <c r="W416" i="49"/>
  <c r="V416" i="49"/>
  <c r="U416" i="49"/>
  <c r="T416" i="49"/>
  <c r="S416" i="49"/>
  <c r="R416" i="49"/>
  <c r="Q416" i="49"/>
  <c r="P416" i="49"/>
  <c r="O416" i="49"/>
  <c r="N416" i="49"/>
  <c r="M416" i="49"/>
  <c r="L416" i="49"/>
  <c r="K416" i="49"/>
  <c r="J416" i="49"/>
  <c r="I416" i="49"/>
  <c r="H416" i="49"/>
  <c r="G416" i="49"/>
  <c r="F416" i="49"/>
  <c r="E416" i="49"/>
  <c r="C416" i="49"/>
  <c r="B416" i="49"/>
  <c r="GN415" i="49"/>
  <c r="GL415" i="49"/>
  <c r="GJ415" i="49"/>
  <c r="GH415" i="49"/>
  <c r="GC415" i="49"/>
  <c r="GA415" i="49"/>
  <c r="FY415" i="49"/>
  <c r="FK415" i="49"/>
  <c r="FH415" i="49"/>
  <c r="FF415" i="49"/>
  <c r="FB415" i="49"/>
  <c r="FA415" i="49"/>
  <c r="ER415" i="49"/>
  <c r="EK415" i="49"/>
  <c r="EI415" i="49"/>
  <c r="EG415" i="49"/>
  <c r="EE415" i="49"/>
  <c r="EB415" i="49"/>
  <c r="DV415" i="49"/>
  <c r="DQ415" i="49"/>
  <c r="DO415" i="49"/>
  <c r="DM415" i="49"/>
  <c r="DK415" i="49"/>
  <c r="DI415" i="49"/>
  <c r="DG415" i="49"/>
  <c r="DE415" i="49"/>
  <c r="CW415" i="49"/>
  <c r="CU415" i="49"/>
  <c r="BY415" i="49"/>
  <c r="BT415" i="49"/>
  <c r="BP415" i="49"/>
  <c r="BO415" i="49"/>
  <c r="BI415" i="49"/>
  <c r="BG415" i="49"/>
  <c r="BE415" i="49"/>
  <c r="BA415" i="49"/>
  <c r="AY415" i="49"/>
  <c r="AR415" i="49"/>
  <c r="AQ415" i="49"/>
  <c r="AP415" i="49"/>
  <c r="AO415" i="49"/>
  <c r="AN415" i="49"/>
  <c r="AM415" i="49"/>
  <c r="AK415" i="49"/>
  <c r="AJ415" i="49"/>
  <c r="AC415" i="49"/>
  <c r="AB415" i="49"/>
  <c r="AA415" i="49"/>
  <c r="X415" i="49"/>
  <c r="W415" i="49"/>
  <c r="V415" i="49"/>
  <c r="U415" i="49"/>
  <c r="T415" i="49"/>
  <c r="S415" i="49"/>
  <c r="R415" i="49"/>
  <c r="Q415" i="49"/>
  <c r="P415" i="49"/>
  <c r="O415" i="49"/>
  <c r="N415" i="49"/>
  <c r="M415" i="49"/>
  <c r="L415" i="49"/>
  <c r="K415" i="49"/>
  <c r="J415" i="49"/>
  <c r="I415" i="49"/>
  <c r="H415" i="49"/>
  <c r="G415" i="49"/>
  <c r="F415" i="49"/>
  <c r="E415" i="49"/>
  <c r="C415" i="49"/>
  <c r="B415" i="49"/>
  <c r="GN414" i="49"/>
  <c r="GL414" i="49"/>
  <c r="GJ414" i="49"/>
  <c r="GH414" i="49"/>
  <c r="GC414" i="49"/>
  <c r="GA414" i="49"/>
  <c r="FY414" i="49"/>
  <c r="FK414" i="49"/>
  <c r="FH414" i="49"/>
  <c r="FF414" i="49"/>
  <c r="FB414" i="49"/>
  <c r="FA414" i="49"/>
  <c r="ER414" i="49"/>
  <c r="EK414" i="49"/>
  <c r="EI414" i="49"/>
  <c r="EG414" i="49"/>
  <c r="EE414" i="49"/>
  <c r="EB414" i="49"/>
  <c r="DV414" i="49"/>
  <c r="DQ414" i="49"/>
  <c r="DO414" i="49"/>
  <c r="DM414" i="49"/>
  <c r="DK414" i="49"/>
  <c r="DI414" i="49"/>
  <c r="DG414" i="49"/>
  <c r="DE414" i="49"/>
  <c r="CW414" i="49"/>
  <c r="CU414" i="49"/>
  <c r="BY414" i="49"/>
  <c r="BT414" i="49"/>
  <c r="BP414" i="49"/>
  <c r="BO414" i="49"/>
  <c r="BI414" i="49"/>
  <c r="BG414" i="49"/>
  <c r="BE414" i="49"/>
  <c r="BA414" i="49"/>
  <c r="AY414" i="49"/>
  <c r="AR414" i="49"/>
  <c r="AQ414" i="49"/>
  <c r="AP414" i="49"/>
  <c r="AO414" i="49"/>
  <c r="AN414" i="49"/>
  <c r="AM414" i="49"/>
  <c r="AK414" i="49"/>
  <c r="AJ414" i="49"/>
  <c r="AC414" i="49"/>
  <c r="AB414" i="49"/>
  <c r="AA414" i="49"/>
  <c r="X414" i="49"/>
  <c r="W414" i="49"/>
  <c r="V414" i="49"/>
  <c r="U414" i="49"/>
  <c r="T414" i="49"/>
  <c r="S414" i="49"/>
  <c r="R414" i="49"/>
  <c r="Q414" i="49"/>
  <c r="P414" i="49"/>
  <c r="O414" i="49"/>
  <c r="N414" i="49"/>
  <c r="M414" i="49"/>
  <c r="L414" i="49"/>
  <c r="K414" i="49"/>
  <c r="J414" i="49"/>
  <c r="I414" i="49"/>
  <c r="H414" i="49"/>
  <c r="G414" i="49"/>
  <c r="F414" i="49"/>
  <c r="E414" i="49"/>
  <c r="C414" i="49"/>
  <c r="B414" i="49"/>
  <c r="GN413" i="49"/>
  <c r="GL413" i="49"/>
  <c r="GJ413" i="49"/>
  <c r="GH413" i="49"/>
  <c r="GC413" i="49"/>
  <c r="GA413" i="49"/>
  <c r="FY413" i="49"/>
  <c r="FK413" i="49"/>
  <c r="FH413" i="49"/>
  <c r="FF413" i="49"/>
  <c r="FB413" i="49"/>
  <c r="FA413" i="49"/>
  <c r="ER413" i="49"/>
  <c r="EK413" i="49"/>
  <c r="EI413" i="49"/>
  <c r="EG413" i="49"/>
  <c r="EE413" i="49"/>
  <c r="EB413" i="49"/>
  <c r="DV413" i="49"/>
  <c r="DQ413" i="49"/>
  <c r="DO413" i="49"/>
  <c r="DM413" i="49"/>
  <c r="DK413" i="49"/>
  <c r="DI413" i="49"/>
  <c r="DG413" i="49"/>
  <c r="DE413" i="49"/>
  <c r="CW413" i="49"/>
  <c r="CU413" i="49"/>
  <c r="BY413" i="49"/>
  <c r="BT413" i="49"/>
  <c r="BP413" i="49"/>
  <c r="BO413" i="49"/>
  <c r="BI413" i="49"/>
  <c r="BG413" i="49"/>
  <c r="BE413" i="49"/>
  <c r="BA413" i="49"/>
  <c r="AY413" i="49"/>
  <c r="AR413" i="49"/>
  <c r="AQ413" i="49"/>
  <c r="AP413" i="49"/>
  <c r="AO413" i="49"/>
  <c r="AN413" i="49"/>
  <c r="AM413" i="49"/>
  <c r="AK413" i="49"/>
  <c r="AJ413" i="49"/>
  <c r="AC413" i="49"/>
  <c r="AB413" i="49"/>
  <c r="AA413" i="49"/>
  <c r="X413" i="49"/>
  <c r="W413" i="49"/>
  <c r="V413" i="49"/>
  <c r="U413" i="49"/>
  <c r="T413" i="49"/>
  <c r="S413" i="49"/>
  <c r="R413" i="49"/>
  <c r="Q413" i="49"/>
  <c r="P413" i="49"/>
  <c r="O413" i="49"/>
  <c r="N413" i="49"/>
  <c r="M413" i="49"/>
  <c r="L413" i="49"/>
  <c r="K413" i="49"/>
  <c r="J413" i="49"/>
  <c r="I413" i="49"/>
  <c r="H413" i="49"/>
  <c r="G413" i="49"/>
  <c r="F413" i="49"/>
  <c r="E413" i="49"/>
  <c r="C413" i="49"/>
  <c r="B413" i="49"/>
  <c r="GN412" i="49"/>
  <c r="GL412" i="49"/>
  <c r="GJ412" i="49"/>
  <c r="GH412" i="49"/>
  <c r="GC412" i="49"/>
  <c r="GA412" i="49"/>
  <c r="FY412" i="49"/>
  <c r="FK412" i="49"/>
  <c r="FH412" i="49"/>
  <c r="FF412" i="49"/>
  <c r="FB412" i="49"/>
  <c r="FA412" i="49"/>
  <c r="ER412" i="49"/>
  <c r="EK412" i="49"/>
  <c r="EI412" i="49"/>
  <c r="EG412" i="49"/>
  <c r="EE412" i="49"/>
  <c r="EB412" i="49"/>
  <c r="DV412" i="49"/>
  <c r="DQ412" i="49"/>
  <c r="DO412" i="49"/>
  <c r="DM412" i="49"/>
  <c r="DK412" i="49"/>
  <c r="DI412" i="49"/>
  <c r="DG412" i="49"/>
  <c r="DE412" i="49"/>
  <c r="CW412" i="49"/>
  <c r="CU412" i="49"/>
  <c r="BY412" i="49"/>
  <c r="BT412" i="49"/>
  <c r="BP412" i="49"/>
  <c r="BO412" i="49"/>
  <c r="BI412" i="49"/>
  <c r="BG412" i="49"/>
  <c r="BE412" i="49"/>
  <c r="BA412" i="49"/>
  <c r="AY412" i="49"/>
  <c r="AR412" i="49"/>
  <c r="AQ412" i="49"/>
  <c r="AP412" i="49"/>
  <c r="AO412" i="49"/>
  <c r="AN412" i="49"/>
  <c r="AM412" i="49"/>
  <c r="AK412" i="49"/>
  <c r="AJ412" i="49"/>
  <c r="AC412" i="49"/>
  <c r="AB412" i="49"/>
  <c r="AA412" i="49"/>
  <c r="X412" i="49"/>
  <c r="W412" i="49"/>
  <c r="V412" i="49"/>
  <c r="U412" i="49"/>
  <c r="T412" i="49"/>
  <c r="S412" i="49"/>
  <c r="R412" i="49"/>
  <c r="Q412" i="49"/>
  <c r="P412" i="49"/>
  <c r="O412" i="49"/>
  <c r="N412" i="49"/>
  <c r="M412" i="49"/>
  <c r="L412" i="49"/>
  <c r="K412" i="49"/>
  <c r="J412" i="49"/>
  <c r="I412" i="49"/>
  <c r="H412" i="49"/>
  <c r="G412" i="49"/>
  <c r="F412" i="49"/>
  <c r="E412" i="49"/>
  <c r="C412" i="49"/>
  <c r="B412" i="49"/>
  <c r="GN411" i="49"/>
  <c r="GL411" i="49"/>
  <c r="GJ411" i="49"/>
  <c r="GH411" i="49"/>
  <c r="GC411" i="49"/>
  <c r="GA411" i="49"/>
  <c r="FY411" i="49"/>
  <c r="FK411" i="49"/>
  <c r="FH411" i="49"/>
  <c r="FF411" i="49"/>
  <c r="FB411" i="49"/>
  <c r="FA411" i="49"/>
  <c r="ER411" i="49"/>
  <c r="EK411" i="49"/>
  <c r="EI411" i="49"/>
  <c r="EG411" i="49"/>
  <c r="EE411" i="49"/>
  <c r="EB411" i="49"/>
  <c r="DV411" i="49"/>
  <c r="DQ411" i="49"/>
  <c r="DO411" i="49"/>
  <c r="DM411" i="49"/>
  <c r="DK411" i="49"/>
  <c r="DI411" i="49"/>
  <c r="DG411" i="49"/>
  <c r="DE411" i="49"/>
  <c r="CW411" i="49"/>
  <c r="CU411" i="49"/>
  <c r="BY411" i="49"/>
  <c r="BT411" i="49"/>
  <c r="BP411" i="49"/>
  <c r="BO411" i="49"/>
  <c r="BI411" i="49"/>
  <c r="BG411" i="49"/>
  <c r="BE411" i="49"/>
  <c r="BA411" i="49"/>
  <c r="AY411" i="49"/>
  <c r="AR411" i="49"/>
  <c r="AQ411" i="49"/>
  <c r="AP411" i="49"/>
  <c r="AO411" i="49"/>
  <c r="AN411" i="49"/>
  <c r="AM411" i="49"/>
  <c r="AK411" i="49"/>
  <c r="AJ411" i="49"/>
  <c r="AC411" i="49"/>
  <c r="AB411" i="49"/>
  <c r="AA411" i="49"/>
  <c r="X411" i="49"/>
  <c r="W411" i="49"/>
  <c r="V411" i="49"/>
  <c r="U411" i="49"/>
  <c r="T411" i="49"/>
  <c r="S411" i="49"/>
  <c r="R411" i="49"/>
  <c r="Q411" i="49"/>
  <c r="P411" i="49"/>
  <c r="O411" i="49"/>
  <c r="N411" i="49"/>
  <c r="M411" i="49"/>
  <c r="L411" i="49"/>
  <c r="K411" i="49"/>
  <c r="J411" i="49"/>
  <c r="I411" i="49"/>
  <c r="H411" i="49"/>
  <c r="G411" i="49"/>
  <c r="F411" i="49"/>
  <c r="E411" i="49"/>
  <c r="C411" i="49"/>
  <c r="B411" i="49"/>
  <c r="GN410" i="49"/>
  <c r="GL410" i="49"/>
  <c r="GJ410" i="49"/>
  <c r="GH410" i="49"/>
  <c r="GC410" i="49"/>
  <c r="GA410" i="49"/>
  <c r="FY410" i="49"/>
  <c r="FK410" i="49"/>
  <c r="FH410" i="49"/>
  <c r="FF410" i="49"/>
  <c r="FB410" i="49"/>
  <c r="FA410" i="49"/>
  <c r="ER410" i="49"/>
  <c r="EK410" i="49"/>
  <c r="EI410" i="49"/>
  <c r="EG410" i="49"/>
  <c r="EE410" i="49"/>
  <c r="EB410" i="49"/>
  <c r="DV410" i="49"/>
  <c r="DQ410" i="49"/>
  <c r="DO410" i="49"/>
  <c r="DM410" i="49"/>
  <c r="DK410" i="49"/>
  <c r="DI410" i="49"/>
  <c r="DG410" i="49"/>
  <c r="DE410" i="49"/>
  <c r="CW410" i="49"/>
  <c r="CU410" i="49"/>
  <c r="BY410" i="49"/>
  <c r="BT410" i="49"/>
  <c r="BP410" i="49"/>
  <c r="BO410" i="49"/>
  <c r="BI410" i="49"/>
  <c r="BG410" i="49"/>
  <c r="BE410" i="49"/>
  <c r="BA410" i="49"/>
  <c r="AY410" i="49"/>
  <c r="AR410" i="49"/>
  <c r="AQ410" i="49"/>
  <c r="AP410" i="49"/>
  <c r="AO410" i="49"/>
  <c r="AN410" i="49"/>
  <c r="AM410" i="49"/>
  <c r="AK410" i="49"/>
  <c r="AJ410" i="49"/>
  <c r="AC410" i="49"/>
  <c r="AB410" i="49"/>
  <c r="AA410" i="49"/>
  <c r="X410" i="49"/>
  <c r="W410" i="49"/>
  <c r="V410" i="49"/>
  <c r="U410" i="49"/>
  <c r="T410" i="49"/>
  <c r="S410" i="49"/>
  <c r="R410" i="49"/>
  <c r="Q410" i="49"/>
  <c r="P410" i="49"/>
  <c r="O410" i="49"/>
  <c r="N410" i="49"/>
  <c r="M410" i="49"/>
  <c r="L410" i="49"/>
  <c r="K410" i="49"/>
  <c r="J410" i="49"/>
  <c r="I410" i="49"/>
  <c r="H410" i="49"/>
  <c r="G410" i="49"/>
  <c r="F410" i="49"/>
  <c r="E410" i="49"/>
  <c r="C410" i="49"/>
  <c r="B410" i="49"/>
  <c r="GN409" i="49"/>
  <c r="GL409" i="49"/>
  <c r="GJ409" i="49"/>
  <c r="GH409" i="49"/>
  <c r="GC409" i="49"/>
  <c r="GA409" i="49"/>
  <c r="FY409" i="49"/>
  <c r="FK409" i="49"/>
  <c r="FH409" i="49"/>
  <c r="FF409" i="49"/>
  <c r="FB409" i="49"/>
  <c r="FA409" i="49"/>
  <c r="ER409" i="49"/>
  <c r="EK409" i="49"/>
  <c r="EI409" i="49"/>
  <c r="EG409" i="49"/>
  <c r="EE409" i="49"/>
  <c r="EB409" i="49"/>
  <c r="DV409" i="49"/>
  <c r="DQ409" i="49"/>
  <c r="DO409" i="49"/>
  <c r="DM409" i="49"/>
  <c r="DK409" i="49"/>
  <c r="DI409" i="49"/>
  <c r="DG409" i="49"/>
  <c r="DE409" i="49"/>
  <c r="CW409" i="49"/>
  <c r="CU409" i="49"/>
  <c r="BY409" i="49"/>
  <c r="BT409" i="49"/>
  <c r="BP409" i="49"/>
  <c r="BO409" i="49"/>
  <c r="BI409" i="49"/>
  <c r="BG409" i="49"/>
  <c r="BE409" i="49"/>
  <c r="BA409" i="49"/>
  <c r="AY409" i="49"/>
  <c r="AR409" i="49"/>
  <c r="AQ409" i="49"/>
  <c r="AP409" i="49"/>
  <c r="AO409" i="49"/>
  <c r="AN409" i="49"/>
  <c r="AM409" i="49"/>
  <c r="AK409" i="49"/>
  <c r="AJ409" i="49"/>
  <c r="AC409" i="49"/>
  <c r="AB409" i="49"/>
  <c r="AA409" i="49"/>
  <c r="X409" i="49"/>
  <c r="W409" i="49"/>
  <c r="V409" i="49"/>
  <c r="U409" i="49"/>
  <c r="T409" i="49"/>
  <c r="S409" i="49"/>
  <c r="R409" i="49"/>
  <c r="Q409" i="49"/>
  <c r="P409" i="49"/>
  <c r="O409" i="49"/>
  <c r="N409" i="49"/>
  <c r="M409" i="49"/>
  <c r="L409" i="49"/>
  <c r="K409" i="49"/>
  <c r="J409" i="49"/>
  <c r="I409" i="49"/>
  <c r="H409" i="49"/>
  <c r="G409" i="49"/>
  <c r="F409" i="49"/>
  <c r="E409" i="49"/>
  <c r="C409" i="49"/>
  <c r="B409" i="49"/>
  <c r="GN408" i="49"/>
  <c r="GL408" i="49"/>
  <c r="GJ408" i="49"/>
  <c r="GH408" i="49"/>
  <c r="GC408" i="49"/>
  <c r="GA408" i="49"/>
  <c r="FY408" i="49"/>
  <c r="FK408" i="49"/>
  <c r="FH408" i="49"/>
  <c r="FF408" i="49"/>
  <c r="FB408" i="49"/>
  <c r="FA408" i="49"/>
  <c r="ER408" i="49"/>
  <c r="EK408" i="49"/>
  <c r="EI408" i="49"/>
  <c r="EG408" i="49"/>
  <c r="EE408" i="49"/>
  <c r="EB408" i="49"/>
  <c r="DV408" i="49"/>
  <c r="DQ408" i="49"/>
  <c r="DO408" i="49"/>
  <c r="DM408" i="49"/>
  <c r="DK408" i="49"/>
  <c r="DI408" i="49"/>
  <c r="DG408" i="49"/>
  <c r="DE408" i="49"/>
  <c r="CW408" i="49"/>
  <c r="CU408" i="49"/>
  <c r="BY408" i="49"/>
  <c r="BT408" i="49"/>
  <c r="BP408" i="49"/>
  <c r="BO408" i="49"/>
  <c r="BI408" i="49"/>
  <c r="BG408" i="49"/>
  <c r="BE408" i="49"/>
  <c r="BA408" i="49"/>
  <c r="AY408" i="49"/>
  <c r="AR408" i="49"/>
  <c r="AQ408" i="49"/>
  <c r="AP408" i="49"/>
  <c r="AO408" i="49"/>
  <c r="AN408" i="49"/>
  <c r="AM408" i="49"/>
  <c r="AK408" i="49"/>
  <c r="AJ408" i="49"/>
  <c r="AC408" i="49"/>
  <c r="AB408" i="49"/>
  <c r="AA408" i="49"/>
  <c r="X408" i="49"/>
  <c r="W408" i="49"/>
  <c r="V408" i="49"/>
  <c r="U408" i="49"/>
  <c r="T408" i="49"/>
  <c r="S408" i="49"/>
  <c r="R408" i="49"/>
  <c r="Q408" i="49"/>
  <c r="P408" i="49"/>
  <c r="O408" i="49"/>
  <c r="N408" i="49"/>
  <c r="M408" i="49"/>
  <c r="L408" i="49"/>
  <c r="K408" i="49"/>
  <c r="J408" i="49"/>
  <c r="I408" i="49"/>
  <c r="H408" i="49"/>
  <c r="G408" i="49"/>
  <c r="F408" i="49"/>
  <c r="E408" i="49"/>
  <c r="C408" i="49"/>
  <c r="B408" i="49"/>
  <c r="GN407" i="49"/>
  <c r="GL407" i="49"/>
  <c r="GJ407" i="49"/>
  <c r="GH407" i="49"/>
  <c r="GC407" i="49"/>
  <c r="GA407" i="49"/>
  <c r="FY407" i="49"/>
  <c r="FK407" i="49"/>
  <c r="FH407" i="49"/>
  <c r="FF407" i="49"/>
  <c r="FB407" i="49"/>
  <c r="FA407" i="49"/>
  <c r="ER407" i="49"/>
  <c r="EK407" i="49"/>
  <c r="EI407" i="49"/>
  <c r="EG407" i="49"/>
  <c r="EE407" i="49"/>
  <c r="EB407" i="49"/>
  <c r="DV407" i="49"/>
  <c r="DQ407" i="49"/>
  <c r="DO407" i="49"/>
  <c r="DM407" i="49"/>
  <c r="DK407" i="49"/>
  <c r="DI407" i="49"/>
  <c r="DG407" i="49"/>
  <c r="DE407" i="49"/>
  <c r="CW407" i="49"/>
  <c r="CU407" i="49"/>
  <c r="BY407" i="49"/>
  <c r="BT407" i="49"/>
  <c r="BP407" i="49"/>
  <c r="BO407" i="49"/>
  <c r="BI407" i="49"/>
  <c r="BG407" i="49"/>
  <c r="BE407" i="49"/>
  <c r="BA407" i="49"/>
  <c r="AY407" i="49"/>
  <c r="AR407" i="49"/>
  <c r="AQ407" i="49"/>
  <c r="AP407" i="49"/>
  <c r="AO407" i="49"/>
  <c r="AN407" i="49"/>
  <c r="AM407" i="49"/>
  <c r="AK407" i="49"/>
  <c r="AJ407" i="49"/>
  <c r="AC407" i="49"/>
  <c r="AB407" i="49"/>
  <c r="AA407" i="49"/>
  <c r="X407" i="49"/>
  <c r="W407" i="49"/>
  <c r="V407" i="49"/>
  <c r="U407" i="49"/>
  <c r="T407" i="49"/>
  <c r="S407" i="49"/>
  <c r="R407" i="49"/>
  <c r="Q407" i="49"/>
  <c r="P407" i="49"/>
  <c r="O407" i="49"/>
  <c r="N407" i="49"/>
  <c r="M407" i="49"/>
  <c r="L407" i="49"/>
  <c r="K407" i="49"/>
  <c r="J407" i="49"/>
  <c r="I407" i="49"/>
  <c r="H407" i="49"/>
  <c r="G407" i="49"/>
  <c r="F407" i="49"/>
  <c r="E407" i="49"/>
  <c r="C407" i="49"/>
  <c r="B407" i="49"/>
  <c r="GN406" i="49"/>
  <c r="GL406" i="49"/>
  <c r="GJ406" i="49"/>
  <c r="GH406" i="49"/>
  <c r="GC406" i="49"/>
  <c r="GA406" i="49"/>
  <c r="FY406" i="49"/>
  <c r="FK406" i="49"/>
  <c r="FH406" i="49"/>
  <c r="FF406" i="49"/>
  <c r="FB406" i="49"/>
  <c r="FA406" i="49"/>
  <c r="ER406" i="49"/>
  <c r="EK406" i="49"/>
  <c r="EI406" i="49"/>
  <c r="EG406" i="49"/>
  <c r="EE406" i="49"/>
  <c r="EB406" i="49"/>
  <c r="DV406" i="49"/>
  <c r="DQ406" i="49"/>
  <c r="DO406" i="49"/>
  <c r="DM406" i="49"/>
  <c r="DK406" i="49"/>
  <c r="DI406" i="49"/>
  <c r="DG406" i="49"/>
  <c r="DE406" i="49"/>
  <c r="CW406" i="49"/>
  <c r="CU406" i="49"/>
  <c r="BY406" i="49"/>
  <c r="BT406" i="49"/>
  <c r="BP406" i="49"/>
  <c r="BO406" i="49"/>
  <c r="BI406" i="49"/>
  <c r="BG406" i="49"/>
  <c r="BE406" i="49"/>
  <c r="BA406" i="49"/>
  <c r="AY406" i="49"/>
  <c r="AR406" i="49"/>
  <c r="AQ406" i="49"/>
  <c r="AP406" i="49"/>
  <c r="AO406" i="49"/>
  <c r="AN406" i="49"/>
  <c r="AM406" i="49"/>
  <c r="AK406" i="49"/>
  <c r="AJ406" i="49"/>
  <c r="AC406" i="49"/>
  <c r="AB406" i="49"/>
  <c r="AA406" i="49"/>
  <c r="X406" i="49"/>
  <c r="W406" i="49"/>
  <c r="V406" i="49"/>
  <c r="U406" i="49"/>
  <c r="T406" i="49"/>
  <c r="S406" i="49"/>
  <c r="R406" i="49"/>
  <c r="Q406" i="49"/>
  <c r="P406" i="49"/>
  <c r="O406" i="49"/>
  <c r="N406" i="49"/>
  <c r="M406" i="49"/>
  <c r="L406" i="49"/>
  <c r="K406" i="49"/>
  <c r="J406" i="49"/>
  <c r="I406" i="49"/>
  <c r="H406" i="49"/>
  <c r="G406" i="49"/>
  <c r="F406" i="49"/>
  <c r="E406" i="49"/>
  <c r="C406" i="49"/>
  <c r="B406" i="49"/>
  <c r="GN405" i="49"/>
  <c r="GL405" i="49"/>
  <c r="GJ405" i="49"/>
  <c r="GH405" i="49"/>
  <c r="GC405" i="49"/>
  <c r="GA405" i="49"/>
  <c r="FY405" i="49"/>
  <c r="FK405" i="49"/>
  <c r="FH405" i="49"/>
  <c r="FF405" i="49"/>
  <c r="FB405" i="49"/>
  <c r="FA405" i="49"/>
  <c r="ER405" i="49"/>
  <c r="EK405" i="49"/>
  <c r="EI405" i="49"/>
  <c r="EG405" i="49"/>
  <c r="EE405" i="49"/>
  <c r="EB405" i="49"/>
  <c r="DV405" i="49"/>
  <c r="DQ405" i="49"/>
  <c r="DO405" i="49"/>
  <c r="DM405" i="49"/>
  <c r="DK405" i="49"/>
  <c r="DI405" i="49"/>
  <c r="DG405" i="49"/>
  <c r="DE405" i="49"/>
  <c r="CW405" i="49"/>
  <c r="CU405" i="49"/>
  <c r="BY405" i="49"/>
  <c r="BT405" i="49"/>
  <c r="BP405" i="49"/>
  <c r="BO405" i="49"/>
  <c r="BI405" i="49"/>
  <c r="BG405" i="49"/>
  <c r="BE405" i="49"/>
  <c r="BA405" i="49"/>
  <c r="AY405" i="49"/>
  <c r="AR405" i="49"/>
  <c r="AQ405" i="49"/>
  <c r="AP405" i="49"/>
  <c r="AO405" i="49"/>
  <c r="AN405" i="49"/>
  <c r="AM405" i="49"/>
  <c r="AK405" i="49"/>
  <c r="AJ405" i="49"/>
  <c r="AC405" i="49"/>
  <c r="AB405" i="49"/>
  <c r="AA405" i="49"/>
  <c r="X405" i="49"/>
  <c r="W405" i="49"/>
  <c r="V405" i="49"/>
  <c r="U405" i="49"/>
  <c r="T405" i="49"/>
  <c r="S405" i="49"/>
  <c r="R405" i="49"/>
  <c r="Q405" i="49"/>
  <c r="P405" i="49"/>
  <c r="O405" i="49"/>
  <c r="N405" i="49"/>
  <c r="M405" i="49"/>
  <c r="L405" i="49"/>
  <c r="K405" i="49"/>
  <c r="J405" i="49"/>
  <c r="I405" i="49"/>
  <c r="H405" i="49"/>
  <c r="G405" i="49"/>
  <c r="F405" i="49"/>
  <c r="E405" i="49"/>
  <c r="C405" i="49"/>
  <c r="B405" i="49"/>
  <c r="GN404" i="49"/>
  <c r="GL404" i="49"/>
  <c r="GJ404" i="49"/>
  <c r="GH404" i="49"/>
  <c r="GC404" i="49"/>
  <c r="GA404" i="49"/>
  <c r="FY404" i="49"/>
  <c r="FK404" i="49"/>
  <c r="FH404" i="49"/>
  <c r="FF404" i="49"/>
  <c r="FB404" i="49"/>
  <c r="FA404" i="49"/>
  <c r="ER404" i="49"/>
  <c r="EK404" i="49"/>
  <c r="EI404" i="49"/>
  <c r="EG404" i="49"/>
  <c r="EE404" i="49"/>
  <c r="EB404" i="49"/>
  <c r="DV404" i="49"/>
  <c r="DQ404" i="49"/>
  <c r="DO404" i="49"/>
  <c r="DM404" i="49"/>
  <c r="DK404" i="49"/>
  <c r="DI404" i="49"/>
  <c r="DG404" i="49"/>
  <c r="DE404" i="49"/>
  <c r="CW404" i="49"/>
  <c r="CU404" i="49"/>
  <c r="BY404" i="49"/>
  <c r="BT404" i="49"/>
  <c r="BP404" i="49"/>
  <c r="BO404" i="49"/>
  <c r="BI404" i="49"/>
  <c r="BG404" i="49"/>
  <c r="BE404" i="49"/>
  <c r="BA404" i="49"/>
  <c r="AY404" i="49"/>
  <c r="AR404" i="49"/>
  <c r="AQ404" i="49"/>
  <c r="AP404" i="49"/>
  <c r="AO404" i="49"/>
  <c r="AN404" i="49"/>
  <c r="AM404" i="49"/>
  <c r="AK404" i="49"/>
  <c r="AJ404" i="49"/>
  <c r="AC404" i="49"/>
  <c r="AB404" i="49"/>
  <c r="AA404" i="49"/>
  <c r="X404" i="49"/>
  <c r="W404" i="49"/>
  <c r="V404" i="49"/>
  <c r="U404" i="49"/>
  <c r="T404" i="49"/>
  <c r="S404" i="49"/>
  <c r="R404" i="49"/>
  <c r="Q404" i="49"/>
  <c r="P404" i="49"/>
  <c r="O404" i="49"/>
  <c r="N404" i="49"/>
  <c r="M404" i="49"/>
  <c r="L404" i="49"/>
  <c r="K404" i="49"/>
  <c r="J404" i="49"/>
  <c r="I404" i="49"/>
  <c r="H404" i="49"/>
  <c r="G404" i="49"/>
  <c r="F404" i="49"/>
  <c r="E404" i="49"/>
  <c r="C404" i="49"/>
  <c r="B404" i="49"/>
  <c r="CH404" i="49" s="1"/>
  <c r="GN403" i="49"/>
  <c r="GL403" i="49"/>
  <c r="GJ403" i="49"/>
  <c r="GH403" i="49"/>
  <c r="GC403" i="49"/>
  <c r="GA403" i="49"/>
  <c r="FY403" i="49"/>
  <c r="FK403" i="49"/>
  <c r="FH403" i="49"/>
  <c r="FF403" i="49"/>
  <c r="FB403" i="49"/>
  <c r="FA403" i="49"/>
  <c r="ER403" i="49"/>
  <c r="EK403" i="49"/>
  <c r="EI403" i="49"/>
  <c r="EG403" i="49"/>
  <c r="EE403" i="49"/>
  <c r="EB403" i="49"/>
  <c r="DV403" i="49"/>
  <c r="DQ403" i="49"/>
  <c r="DO403" i="49"/>
  <c r="DM403" i="49"/>
  <c r="DK403" i="49"/>
  <c r="DI403" i="49"/>
  <c r="DG403" i="49"/>
  <c r="DE403" i="49"/>
  <c r="CW403" i="49"/>
  <c r="CU403" i="49"/>
  <c r="BY403" i="49"/>
  <c r="BT403" i="49"/>
  <c r="BP403" i="49"/>
  <c r="BO403" i="49"/>
  <c r="BI403" i="49"/>
  <c r="BG403" i="49"/>
  <c r="BE403" i="49"/>
  <c r="BA403" i="49"/>
  <c r="AY403" i="49"/>
  <c r="AR403" i="49"/>
  <c r="AQ403" i="49"/>
  <c r="AP403" i="49"/>
  <c r="AO403" i="49"/>
  <c r="AN403" i="49"/>
  <c r="AM403" i="49"/>
  <c r="AK403" i="49"/>
  <c r="AJ403" i="49"/>
  <c r="AC403" i="49"/>
  <c r="AB403" i="49"/>
  <c r="AA403" i="49"/>
  <c r="X403" i="49"/>
  <c r="W403" i="49"/>
  <c r="V403" i="49"/>
  <c r="U403" i="49"/>
  <c r="T403" i="49"/>
  <c r="S403" i="49"/>
  <c r="R403" i="49"/>
  <c r="Q403" i="49"/>
  <c r="P403" i="49"/>
  <c r="O403" i="49"/>
  <c r="N403" i="49"/>
  <c r="M403" i="49"/>
  <c r="L403" i="49"/>
  <c r="K403" i="49"/>
  <c r="J403" i="49"/>
  <c r="I403" i="49"/>
  <c r="H403" i="49"/>
  <c r="G403" i="49"/>
  <c r="F403" i="49"/>
  <c r="E403" i="49"/>
  <c r="C403" i="49"/>
  <c r="B403" i="49"/>
  <c r="FX403" i="49" s="1"/>
  <c r="GN402" i="49"/>
  <c r="GL402" i="49"/>
  <c r="GJ402" i="49"/>
  <c r="GH402" i="49"/>
  <c r="GC402" i="49"/>
  <c r="GA402" i="49"/>
  <c r="FY402" i="49"/>
  <c r="FK402" i="49"/>
  <c r="FH402" i="49"/>
  <c r="FF402" i="49"/>
  <c r="FB402" i="49"/>
  <c r="FA402" i="49"/>
  <c r="ER402" i="49"/>
  <c r="EK402" i="49"/>
  <c r="EI402" i="49"/>
  <c r="EG402" i="49"/>
  <c r="EE402" i="49"/>
  <c r="EB402" i="49"/>
  <c r="DV402" i="49"/>
  <c r="DQ402" i="49"/>
  <c r="DO402" i="49"/>
  <c r="DM402" i="49"/>
  <c r="DK402" i="49"/>
  <c r="DI402" i="49"/>
  <c r="DG402" i="49"/>
  <c r="DE402" i="49"/>
  <c r="CW402" i="49"/>
  <c r="CU402" i="49"/>
  <c r="BY402" i="49"/>
  <c r="BT402" i="49"/>
  <c r="BP402" i="49"/>
  <c r="BO402" i="49"/>
  <c r="BI402" i="49"/>
  <c r="BG402" i="49"/>
  <c r="BE402" i="49"/>
  <c r="BA402" i="49"/>
  <c r="AY402" i="49"/>
  <c r="AR402" i="49"/>
  <c r="AQ402" i="49"/>
  <c r="AP402" i="49"/>
  <c r="AO402" i="49"/>
  <c r="AN402" i="49"/>
  <c r="AM402" i="49"/>
  <c r="AK402" i="49"/>
  <c r="AJ402" i="49"/>
  <c r="AC402" i="49"/>
  <c r="AB402" i="49"/>
  <c r="AA402" i="49"/>
  <c r="X402" i="49"/>
  <c r="W402" i="49"/>
  <c r="V402" i="49"/>
  <c r="U402" i="49"/>
  <c r="T402" i="49"/>
  <c r="S402" i="49"/>
  <c r="R402" i="49"/>
  <c r="Q402" i="49"/>
  <c r="P402" i="49"/>
  <c r="O402" i="49"/>
  <c r="N402" i="49"/>
  <c r="M402" i="49"/>
  <c r="L402" i="49"/>
  <c r="K402" i="49"/>
  <c r="J402" i="49"/>
  <c r="I402" i="49"/>
  <c r="H402" i="49"/>
  <c r="G402" i="49"/>
  <c r="F402" i="49"/>
  <c r="E402" i="49"/>
  <c r="C402" i="49"/>
  <c r="B402" i="49"/>
  <c r="FX402" i="49" s="1"/>
  <c r="GN401" i="49"/>
  <c r="GL401" i="49"/>
  <c r="GJ401" i="49"/>
  <c r="GH401" i="49"/>
  <c r="GC401" i="49"/>
  <c r="GA401" i="49"/>
  <c r="FY401" i="49"/>
  <c r="FK401" i="49"/>
  <c r="FH401" i="49"/>
  <c r="FF401" i="49"/>
  <c r="FB401" i="49"/>
  <c r="FA401" i="49"/>
  <c r="ER401" i="49"/>
  <c r="EK401" i="49"/>
  <c r="EI401" i="49"/>
  <c r="EG401" i="49"/>
  <c r="EE401" i="49"/>
  <c r="EB401" i="49"/>
  <c r="DV401" i="49"/>
  <c r="DQ401" i="49"/>
  <c r="DO401" i="49"/>
  <c r="DM401" i="49"/>
  <c r="DK401" i="49"/>
  <c r="DI401" i="49"/>
  <c r="DG401" i="49"/>
  <c r="DE401" i="49"/>
  <c r="CW401" i="49"/>
  <c r="CU401" i="49"/>
  <c r="BY401" i="49"/>
  <c r="BT401" i="49"/>
  <c r="BP401" i="49"/>
  <c r="BO401" i="49"/>
  <c r="BI401" i="49"/>
  <c r="BG401" i="49"/>
  <c r="BE401" i="49"/>
  <c r="BA401" i="49"/>
  <c r="AY401" i="49"/>
  <c r="AR401" i="49"/>
  <c r="AQ401" i="49"/>
  <c r="AP401" i="49"/>
  <c r="AO401" i="49"/>
  <c r="AN401" i="49"/>
  <c r="AM401" i="49"/>
  <c r="AK401" i="49"/>
  <c r="AJ401" i="49"/>
  <c r="AC401" i="49"/>
  <c r="AB401" i="49"/>
  <c r="AA401" i="49"/>
  <c r="X401" i="49"/>
  <c r="W401" i="49"/>
  <c r="V401" i="49"/>
  <c r="U401" i="49"/>
  <c r="T401" i="49"/>
  <c r="S401" i="49"/>
  <c r="R401" i="49"/>
  <c r="Q401" i="49"/>
  <c r="P401" i="49"/>
  <c r="O401" i="49"/>
  <c r="N401" i="49"/>
  <c r="M401" i="49"/>
  <c r="L401" i="49"/>
  <c r="K401" i="49"/>
  <c r="J401" i="49"/>
  <c r="I401" i="49"/>
  <c r="H401" i="49"/>
  <c r="G401" i="49"/>
  <c r="F401" i="49"/>
  <c r="E401" i="49"/>
  <c r="C401" i="49"/>
  <c r="B401" i="49"/>
  <c r="FX401" i="49" s="1"/>
  <c r="GN400" i="49"/>
  <c r="GL400" i="49"/>
  <c r="GJ400" i="49"/>
  <c r="GH400" i="49"/>
  <c r="GC400" i="49"/>
  <c r="GA400" i="49"/>
  <c r="FY400" i="49"/>
  <c r="FK400" i="49"/>
  <c r="FH400" i="49"/>
  <c r="FF400" i="49"/>
  <c r="FB400" i="49"/>
  <c r="FA400" i="49"/>
  <c r="ER400" i="49"/>
  <c r="EK400" i="49"/>
  <c r="EI400" i="49"/>
  <c r="EG400" i="49"/>
  <c r="EE400" i="49"/>
  <c r="EB400" i="49"/>
  <c r="DV400" i="49"/>
  <c r="DQ400" i="49"/>
  <c r="DO400" i="49"/>
  <c r="DM400" i="49"/>
  <c r="DK400" i="49"/>
  <c r="DI400" i="49"/>
  <c r="DG400" i="49"/>
  <c r="DE400" i="49"/>
  <c r="CW400" i="49"/>
  <c r="CU400" i="49"/>
  <c r="BY400" i="49"/>
  <c r="BT400" i="49"/>
  <c r="BP400" i="49"/>
  <c r="BO400" i="49"/>
  <c r="BI400" i="49"/>
  <c r="BG400" i="49"/>
  <c r="BE400" i="49"/>
  <c r="BA400" i="49"/>
  <c r="AY400" i="49"/>
  <c r="AR400" i="49"/>
  <c r="AQ400" i="49"/>
  <c r="AP400" i="49"/>
  <c r="AO400" i="49"/>
  <c r="AN400" i="49"/>
  <c r="AM400" i="49"/>
  <c r="AK400" i="49"/>
  <c r="AJ400" i="49"/>
  <c r="AC400" i="49"/>
  <c r="AB400" i="49"/>
  <c r="AA400" i="49"/>
  <c r="X400" i="49"/>
  <c r="W400" i="49"/>
  <c r="V400" i="49"/>
  <c r="U400" i="49"/>
  <c r="T400" i="49"/>
  <c r="S400" i="49"/>
  <c r="R400" i="49"/>
  <c r="Q400" i="49"/>
  <c r="P400" i="49"/>
  <c r="O400" i="49"/>
  <c r="N400" i="49"/>
  <c r="M400" i="49"/>
  <c r="L400" i="49"/>
  <c r="K400" i="49"/>
  <c r="J400" i="49"/>
  <c r="I400" i="49"/>
  <c r="H400" i="49"/>
  <c r="G400" i="49"/>
  <c r="F400" i="49"/>
  <c r="E400" i="49"/>
  <c r="C400" i="49"/>
  <c r="B400" i="49"/>
  <c r="FX400" i="49" s="1"/>
  <c r="GN399" i="49"/>
  <c r="GL399" i="49"/>
  <c r="GJ399" i="49"/>
  <c r="GH399" i="49"/>
  <c r="GC399" i="49"/>
  <c r="GA399" i="49"/>
  <c r="FY399" i="49"/>
  <c r="FK399" i="49"/>
  <c r="FH399" i="49"/>
  <c r="FF399" i="49"/>
  <c r="FB399" i="49"/>
  <c r="FA399" i="49"/>
  <c r="ER399" i="49"/>
  <c r="EK399" i="49"/>
  <c r="EI399" i="49"/>
  <c r="EG399" i="49"/>
  <c r="EE399" i="49"/>
  <c r="EB399" i="49"/>
  <c r="DV399" i="49"/>
  <c r="DQ399" i="49"/>
  <c r="DO399" i="49"/>
  <c r="DM399" i="49"/>
  <c r="DK399" i="49"/>
  <c r="DI399" i="49"/>
  <c r="DG399" i="49"/>
  <c r="DE399" i="49"/>
  <c r="CW399" i="49"/>
  <c r="CU399" i="49"/>
  <c r="BY399" i="49"/>
  <c r="BT399" i="49"/>
  <c r="BP399" i="49"/>
  <c r="BO399" i="49"/>
  <c r="BI399" i="49"/>
  <c r="BG399" i="49"/>
  <c r="BE399" i="49"/>
  <c r="BA399" i="49"/>
  <c r="AY399" i="49"/>
  <c r="AR399" i="49"/>
  <c r="AQ399" i="49"/>
  <c r="AP399" i="49"/>
  <c r="AO399" i="49"/>
  <c r="AN399" i="49"/>
  <c r="AM399" i="49"/>
  <c r="AK399" i="49"/>
  <c r="AJ399" i="49"/>
  <c r="AC399" i="49"/>
  <c r="AB399" i="49"/>
  <c r="AA399" i="49"/>
  <c r="X399" i="49"/>
  <c r="W399" i="49"/>
  <c r="V399" i="49"/>
  <c r="U399" i="49"/>
  <c r="T399" i="49"/>
  <c r="S399" i="49"/>
  <c r="R399" i="49"/>
  <c r="Q399" i="49"/>
  <c r="P399" i="49"/>
  <c r="O399" i="49"/>
  <c r="N399" i="49"/>
  <c r="M399" i="49"/>
  <c r="L399" i="49"/>
  <c r="K399" i="49"/>
  <c r="J399" i="49"/>
  <c r="I399" i="49"/>
  <c r="H399" i="49"/>
  <c r="G399" i="49"/>
  <c r="F399" i="49"/>
  <c r="E399" i="49"/>
  <c r="C399" i="49"/>
  <c r="B399" i="49"/>
  <c r="FX399" i="49" s="1"/>
  <c r="GN398" i="49"/>
  <c r="GL398" i="49"/>
  <c r="GJ398" i="49"/>
  <c r="GH398" i="49"/>
  <c r="GC398" i="49"/>
  <c r="GA398" i="49"/>
  <c r="FY398" i="49"/>
  <c r="FK398" i="49"/>
  <c r="FH398" i="49"/>
  <c r="FF398" i="49"/>
  <c r="FB398" i="49"/>
  <c r="FA398" i="49"/>
  <c r="ER398" i="49"/>
  <c r="EK398" i="49"/>
  <c r="EI398" i="49"/>
  <c r="EG398" i="49"/>
  <c r="EE398" i="49"/>
  <c r="EB398" i="49"/>
  <c r="DV398" i="49"/>
  <c r="DQ398" i="49"/>
  <c r="DO398" i="49"/>
  <c r="DM398" i="49"/>
  <c r="DK398" i="49"/>
  <c r="DI398" i="49"/>
  <c r="DG398" i="49"/>
  <c r="DE398" i="49"/>
  <c r="CW398" i="49"/>
  <c r="CU398" i="49"/>
  <c r="BY398" i="49"/>
  <c r="BT398" i="49"/>
  <c r="BP398" i="49"/>
  <c r="BO398" i="49"/>
  <c r="BI398" i="49"/>
  <c r="BG398" i="49"/>
  <c r="BE398" i="49"/>
  <c r="BA398" i="49"/>
  <c r="AY398" i="49"/>
  <c r="AR398" i="49"/>
  <c r="AQ398" i="49"/>
  <c r="AP398" i="49"/>
  <c r="AO398" i="49"/>
  <c r="AN398" i="49"/>
  <c r="AM398" i="49"/>
  <c r="AK398" i="49"/>
  <c r="AJ398" i="49"/>
  <c r="AC398" i="49"/>
  <c r="AB398" i="49"/>
  <c r="AA398" i="49"/>
  <c r="X398" i="49"/>
  <c r="W398" i="49"/>
  <c r="V398" i="49"/>
  <c r="U398" i="49"/>
  <c r="T398" i="49"/>
  <c r="S398" i="49"/>
  <c r="R398" i="49"/>
  <c r="Q398" i="49"/>
  <c r="P398" i="49"/>
  <c r="O398" i="49"/>
  <c r="N398" i="49"/>
  <c r="M398" i="49"/>
  <c r="L398" i="49"/>
  <c r="K398" i="49"/>
  <c r="J398" i="49"/>
  <c r="I398" i="49"/>
  <c r="H398" i="49"/>
  <c r="G398" i="49"/>
  <c r="F398" i="49"/>
  <c r="E398" i="49"/>
  <c r="C398" i="49"/>
  <c r="B398" i="49"/>
  <c r="FX398" i="49" s="1"/>
  <c r="GN397" i="49"/>
  <c r="GL397" i="49"/>
  <c r="GJ397" i="49"/>
  <c r="GH397" i="49"/>
  <c r="GC397" i="49"/>
  <c r="GA397" i="49"/>
  <c r="FY397" i="49"/>
  <c r="FK397" i="49"/>
  <c r="FH397" i="49"/>
  <c r="FF397" i="49"/>
  <c r="FB397" i="49"/>
  <c r="FA397" i="49"/>
  <c r="ER397" i="49"/>
  <c r="EK397" i="49"/>
  <c r="EI397" i="49"/>
  <c r="EG397" i="49"/>
  <c r="EE397" i="49"/>
  <c r="EB397" i="49"/>
  <c r="DV397" i="49"/>
  <c r="DQ397" i="49"/>
  <c r="DO397" i="49"/>
  <c r="DM397" i="49"/>
  <c r="DK397" i="49"/>
  <c r="DI397" i="49"/>
  <c r="DG397" i="49"/>
  <c r="DE397" i="49"/>
  <c r="CW397" i="49"/>
  <c r="CU397" i="49"/>
  <c r="BY397" i="49"/>
  <c r="BT397" i="49"/>
  <c r="BP397" i="49"/>
  <c r="BO397" i="49"/>
  <c r="BI397" i="49"/>
  <c r="BG397" i="49"/>
  <c r="BE397" i="49"/>
  <c r="BA397" i="49"/>
  <c r="AY397" i="49"/>
  <c r="AR397" i="49"/>
  <c r="AQ397" i="49"/>
  <c r="AP397" i="49"/>
  <c r="AO397" i="49"/>
  <c r="AN397" i="49"/>
  <c r="AM397" i="49"/>
  <c r="AK397" i="49"/>
  <c r="AJ397" i="49"/>
  <c r="AC397" i="49"/>
  <c r="AB397" i="49"/>
  <c r="AA397" i="49"/>
  <c r="X397" i="49"/>
  <c r="W397" i="49"/>
  <c r="V397" i="49"/>
  <c r="U397" i="49"/>
  <c r="T397" i="49"/>
  <c r="S397" i="49"/>
  <c r="R397" i="49"/>
  <c r="Q397" i="49"/>
  <c r="P397" i="49"/>
  <c r="O397" i="49"/>
  <c r="N397" i="49"/>
  <c r="M397" i="49"/>
  <c r="L397" i="49"/>
  <c r="K397" i="49"/>
  <c r="J397" i="49"/>
  <c r="I397" i="49"/>
  <c r="H397" i="49"/>
  <c r="G397" i="49"/>
  <c r="F397" i="49"/>
  <c r="E397" i="49"/>
  <c r="C397" i="49"/>
  <c r="B397" i="49"/>
  <c r="FX397" i="49" s="1"/>
  <c r="GN396" i="49"/>
  <c r="GL396" i="49"/>
  <c r="GJ396" i="49"/>
  <c r="GH396" i="49"/>
  <c r="GC396" i="49"/>
  <c r="GA396" i="49"/>
  <c r="FY396" i="49"/>
  <c r="FK396" i="49"/>
  <c r="FH396" i="49"/>
  <c r="FF396" i="49"/>
  <c r="FB396" i="49"/>
  <c r="FA396" i="49"/>
  <c r="ER396" i="49"/>
  <c r="EK396" i="49"/>
  <c r="EI396" i="49"/>
  <c r="EG396" i="49"/>
  <c r="EE396" i="49"/>
  <c r="EB396" i="49"/>
  <c r="DV396" i="49"/>
  <c r="DQ396" i="49"/>
  <c r="DO396" i="49"/>
  <c r="DM396" i="49"/>
  <c r="DK396" i="49"/>
  <c r="DI396" i="49"/>
  <c r="DG396" i="49"/>
  <c r="DE396" i="49"/>
  <c r="CW396" i="49"/>
  <c r="CU396" i="49"/>
  <c r="BY396" i="49"/>
  <c r="BT396" i="49"/>
  <c r="BP396" i="49"/>
  <c r="BO396" i="49"/>
  <c r="BI396" i="49"/>
  <c r="BG396" i="49"/>
  <c r="BE396" i="49"/>
  <c r="BA396" i="49"/>
  <c r="AY396" i="49"/>
  <c r="AR396" i="49"/>
  <c r="AQ396" i="49"/>
  <c r="AP396" i="49"/>
  <c r="AO396" i="49"/>
  <c r="AN396" i="49"/>
  <c r="AM396" i="49"/>
  <c r="AK396" i="49"/>
  <c r="AJ396" i="49"/>
  <c r="AC396" i="49"/>
  <c r="AB396" i="49"/>
  <c r="AA396" i="49"/>
  <c r="X396" i="49"/>
  <c r="W396" i="49"/>
  <c r="V396" i="49"/>
  <c r="U396" i="49"/>
  <c r="T396" i="49"/>
  <c r="S396" i="49"/>
  <c r="R396" i="49"/>
  <c r="Q396" i="49"/>
  <c r="P396" i="49"/>
  <c r="O396" i="49"/>
  <c r="N396" i="49"/>
  <c r="M396" i="49"/>
  <c r="L396" i="49"/>
  <c r="K396" i="49"/>
  <c r="J396" i="49"/>
  <c r="I396" i="49"/>
  <c r="H396" i="49"/>
  <c r="G396" i="49"/>
  <c r="F396" i="49"/>
  <c r="E396" i="49"/>
  <c r="C396" i="49"/>
  <c r="B396" i="49"/>
  <c r="FX396" i="49" s="1"/>
  <c r="GN395" i="49"/>
  <c r="GL395" i="49"/>
  <c r="GJ395" i="49"/>
  <c r="GH395" i="49"/>
  <c r="GC395" i="49"/>
  <c r="GA395" i="49"/>
  <c r="FY395" i="49"/>
  <c r="FK395" i="49"/>
  <c r="FH395" i="49"/>
  <c r="FF395" i="49"/>
  <c r="FB395" i="49"/>
  <c r="FA395" i="49"/>
  <c r="ER395" i="49"/>
  <c r="EK395" i="49"/>
  <c r="EI395" i="49"/>
  <c r="EG395" i="49"/>
  <c r="EE395" i="49"/>
  <c r="EB395" i="49"/>
  <c r="DV395" i="49"/>
  <c r="DQ395" i="49"/>
  <c r="DO395" i="49"/>
  <c r="DM395" i="49"/>
  <c r="DK395" i="49"/>
  <c r="DI395" i="49"/>
  <c r="DG395" i="49"/>
  <c r="DE395" i="49"/>
  <c r="CW395" i="49"/>
  <c r="CU395" i="49"/>
  <c r="BY395" i="49"/>
  <c r="BT395" i="49"/>
  <c r="BP395" i="49"/>
  <c r="BO395" i="49"/>
  <c r="BI395" i="49"/>
  <c r="BG395" i="49"/>
  <c r="BE395" i="49"/>
  <c r="BA395" i="49"/>
  <c r="AY395" i="49"/>
  <c r="AR395" i="49"/>
  <c r="AQ395" i="49"/>
  <c r="AP395" i="49"/>
  <c r="AO395" i="49"/>
  <c r="AN395" i="49"/>
  <c r="AM395" i="49"/>
  <c r="AK395" i="49"/>
  <c r="AJ395" i="49"/>
  <c r="AC395" i="49"/>
  <c r="AB395" i="49"/>
  <c r="AA395" i="49"/>
  <c r="X395" i="49"/>
  <c r="W395" i="49"/>
  <c r="V395" i="49"/>
  <c r="U395" i="49"/>
  <c r="T395" i="49"/>
  <c r="S395" i="49"/>
  <c r="R395" i="49"/>
  <c r="Q395" i="49"/>
  <c r="P395" i="49"/>
  <c r="O395" i="49"/>
  <c r="N395" i="49"/>
  <c r="M395" i="49"/>
  <c r="L395" i="49"/>
  <c r="K395" i="49"/>
  <c r="J395" i="49"/>
  <c r="I395" i="49"/>
  <c r="H395" i="49"/>
  <c r="G395" i="49"/>
  <c r="F395" i="49"/>
  <c r="E395" i="49"/>
  <c r="C395" i="49"/>
  <c r="B395" i="49"/>
  <c r="FX395" i="49" s="1"/>
  <c r="GN394" i="49"/>
  <c r="GL394" i="49"/>
  <c r="GJ394" i="49"/>
  <c r="GH394" i="49"/>
  <c r="GC394" i="49"/>
  <c r="GA394" i="49"/>
  <c r="FY394" i="49"/>
  <c r="FK394" i="49"/>
  <c r="FH394" i="49"/>
  <c r="FF394" i="49"/>
  <c r="FB394" i="49"/>
  <c r="FA394" i="49"/>
  <c r="ER394" i="49"/>
  <c r="EK394" i="49"/>
  <c r="EI394" i="49"/>
  <c r="EG394" i="49"/>
  <c r="EE394" i="49"/>
  <c r="EB394" i="49"/>
  <c r="DV394" i="49"/>
  <c r="DQ394" i="49"/>
  <c r="DO394" i="49"/>
  <c r="DM394" i="49"/>
  <c r="DK394" i="49"/>
  <c r="DI394" i="49"/>
  <c r="DG394" i="49"/>
  <c r="DE394" i="49"/>
  <c r="CW394" i="49"/>
  <c r="CU394" i="49"/>
  <c r="BY394" i="49"/>
  <c r="BT394" i="49"/>
  <c r="BP394" i="49"/>
  <c r="BO394" i="49"/>
  <c r="BI394" i="49"/>
  <c r="BG394" i="49"/>
  <c r="BE394" i="49"/>
  <c r="BA394" i="49"/>
  <c r="AY394" i="49"/>
  <c r="AR394" i="49"/>
  <c r="AQ394" i="49"/>
  <c r="AP394" i="49"/>
  <c r="AO394" i="49"/>
  <c r="AN394" i="49"/>
  <c r="AM394" i="49"/>
  <c r="AK394" i="49"/>
  <c r="AJ394" i="49"/>
  <c r="AC394" i="49"/>
  <c r="AB394" i="49"/>
  <c r="AA394" i="49"/>
  <c r="X394" i="49"/>
  <c r="W394" i="49"/>
  <c r="V394" i="49"/>
  <c r="U394" i="49"/>
  <c r="T394" i="49"/>
  <c r="S394" i="49"/>
  <c r="R394" i="49"/>
  <c r="Q394" i="49"/>
  <c r="P394" i="49"/>
  <c r="O394" i="49"/>
  <c r="N394" i="49"/>
  <c r="M394" i="49"/>
  <c r="L394" i="49"/>
  <c r="K394" i="49"/>
  <c r="J394" i="49"/>
  <c r="I394" i="49"/>
  <c r="H394" i="49"/>
  <c r="G394" i="49"/>
  <c r="F394" i="49"/>
  <c r="E394" i="49"/>
  <c r="C394" i="49"/>
  <c r="B394" i="49"/>
  <c r="FX394" i="49" s="1"/>
  <c r="GN393" i="49"/>
  <c r="GL393" i="49"/>
  <c r="GJ393" i="49"/>
  <c r="GH393" i="49"/>
  <c r="GC393" i="49"/>
  <c r="GA393" i="49"/>
  <c r="FY393" i="49"/>
  <c r="FK393" i="49"/>
  <c r="FH393" i="49"/>
  <c r="FF393" i="49"/>
  <c r="FB393" i="49"/>
  <c r="FA393" i="49"/>
  <c r="ER393" i="49"/>
  <c r="EK393" i="49"/>
  <c r="EI393" i="49"/>
  <c r="EG393" i="49"/>
  <c r="EE393" i="49"/>
  <c r="EB393" i="49"/>
  <c r="DV393" i="49"/>
  <c r="DQ393" i="49"/>
  <c r="DO393" i="49"/>
  <c r="DM393" i="49"/>
  <c r="DK393" i="49"/>
  <c r="DI393" i="49"/>
  <c r="DG393" i="49"/>
  <c r="DE393" i="49"/>
  <c r="CW393" i="49"/>
  <c r="CU393" i="49"/>
  <c r="BY393" i="49"/>
  <c r="BT393" i="49"/>
  <c r="BP393" i="49"/>
  <c r="BO393" i="49"/>
  <c r="BI393" i="49"/>
  <c r="BG393" i="49"/>
  <c r="BE393" i="49"/>
  <c r="BA393" i="49"/>
  <c r="AY393" i="49"/>
  <c r="AR393" i="49"/>
  <c r="AQ393" i="49"/>
  <c r="AP393" i="49"/>
  <c r="AO393" i="49"/>
  <c r="AN393" i="49"/>
  <c r="AM393" i="49"/>
  <c r="AK393" i="49"/>
  <c r="AJ393" i="49"/>
  <c r="AC393" i="49"/>
  <c r="AB393" i="49"/>
  <c r="AA393" i="49"/>
  <c r="X393" i="49"/>
  <c r="W393" i="49"/>
  <c r="V393" i="49"/>
  <c r="U393" i="49"/>
  <c r="T393" i="49"/>
  <c r="S393" i="49"/>
  <c r="R393" i="49"/>
  <c r="Q393" i="49"/>
  <c r="P393" i="49"/>
  <c r="O393" i="49"/>
  <c r="N393" i="49"/>
  <c r="M393" i="49"/>
  <c r="L393" i="49"/>
  <c r="K393" i="49"/>
  <c r="J393" i="49"/>
  <c r="I393" i="49"/>
  <c r="H393" i="49"/>
  <c r="G393" i="49"/>
  <c r="F393" i="49"/>
  <c r="E393" i="49"/>
  <c r="C393" i="49"/>
  <c r="B393" i="49"/>
  <c r="FX393" i="49" s="1"/>
  <c r="GN392" i="49"/>
  <c r="GL392" i="49"/>
  <c r="GJ392" i="49"/>
  <c r="GH392" i="49"/>
  <c r="GC392" i="49"/>
  <c r="GA392" i="49"/>
  <c r="FY392" i="49"/>
  <c r="FK392" i="49"/>
  <c r="FH392" i="49"/>
  <c r="FF392" i="49"/>
  <c r="FB392" i="49"/>
  <c r="FA392" i="49"/>
  <c r="ER392" i="49"/>
  <c r="EK392" i="49"/>
  <c r="EI392" i="49"/>
  <c r="EG392" i="49"/>
  <c r="EE392" i="49"/>
  <c r="EB392" i="49"/>
  <c r="DV392" i="49"/>
  <c r="DQ392" i="49"/>
  <c r="DO392" i="49"/>
  <c r="DM392" i="49"/>
  <c r="DK392" i="49"/>
  <c r="DI392" i="49"/>
  <c r="DG392" i="49"/>
  <c r="DE392" i="49"/>
  <c r="CW392" i="49"/>
  <c r="CU392" i="49"/>
  <c r="BY392" i="49"/>
  <c r="BT392" i="49"/>
  <c r="BP392" i="49"/>
  <c r="BO392" i="49"/>
  <c r="BI392" i="49"/>
  <c r="BG392" i="49"/>
  <c r="BE392" i="49"/>
  <c r="BA392" i="49"/>
  <c r="AY392" i="49"/>
  <c r="AR392" i="49"/>
  <c r="AQ392" i="49"/>
  <c r="AP392" i="49"/>
  <c r="AO392" i="49"/>
  <c r="AN392" i="49"/>
  <c r="AM392" i="49"/>
  <c r="AK392" i="49"/>
  <c r="AJ392" i="49"/>
  <c r="AC392" i="49"/>
  <c r="AB392" i="49"/>
  <c r="AA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C392" i="49"/>
  <c r="B392" i="49"/>
  <c r="FX392" i="49" s="1"/>
  <c r="GN391" i="49"/>
  <c r="GL391" i="49"/>
  <c r="GJ391" i="49"/>
  <c r="GH391" i="49"/>
  <c r="GC391" i="49"/>
  <c r="GA391" i="49"/>
  <c r="FY391" i="49"/>
  <c r="FK391" i="49"/>
  <c r="FH391" i="49"/>
  <c r="FF391" i="49"/>
  <c r="FB391" i="49"/>
  <c r="FA391" i="49"/>
  <c r="ER391" i="49"/>
  <c r="EK391" i="49"/>
  <c r="EI391" i="49"/>
  <c r="EG391" i="49"/>
  <c r="EE391" i="49"/>
  <c r="EB391" i="49"/>
  <c r="DV391" i="49"/>
  <c r="DQ391" i="49"/>
  <c r="DO391" i="49"/>
  <c r="DM391" i="49"/>
  <c r="DK391" i="49"/>
  <c r="DI391" i="49"/>
  <c r="DG391" i="49"/>
  <c r="DE391" i="49"/>
  <c r="CW391" i="49"/>
  <c r="CU391" i="49"/>
  <c r="BY391" i="49"/>
  <c r="BT391" i="49"/>
  <c r="BP391" i="49"/>
  <c r="BO391" i="49"/>
  <c r="BI391" i="49"/>
  <c r="BG391" i="49"/>
  <c r="BE391" i="49"/>
  <c r="BA391" i="49"/>
  <c r="AY391" i="49"/>
  <c r="AR391" i="49"/>
  <c r="AQ391" i="49"/>
  <c r="AP391" i="49"/>
  <c r="AO391" i="49"/>
  <c r="AN391" i="49"/>
  <c r="AM391" i="49"/>
  <c r="AK391" i="49"/>
  <c r="AJ391" i="49"/>
  <c r="AC391" i="49"/>
  <c r="AB391" i="49"/>
  <c r="AA391" i="49"/>
  <c r="X391" i="49"/>
  <c r="W391" i="49"/>
  <c r="V391" i="49"/>
  <c r="U391" i="49"/>
  <c r="T391" i="49"/>
  <c r="S391" i="49"/>
  <c r="R391" i="49"/>
  <c r="Q391" i="49"/>
  <c r="P391" i="49"/>
  <c r="O391" i="49"/>
  <c r="N391" i="49"/>
  <c r="M391" i="49"/>
  <c r="L391" i="49"/>
  <c r="K391" i="49"/>
  <c r="J391" i="49"/>
  <c r="I391" i="49"/>
  <c r="H391" i="49"/>
  <c r="G391" i="49"/>
  <c r="F391" i="49"/>
  <c r="E391" i="49"/>
  <c r="C391" i="49"/>
  <c r="B391" i="49"/>
  <c r="FX391" i="49" s="1"/>
  <c r="GN390" i="49"/>
  <c r="GL390" i="49"/>
  <c r="GJ390" i="49"/>
  <c r="GH390" i="49"/>
  <c r="GC390" i="49"/>
  <c r="GA390" i="49"/>
  <c r="FY390" i="49"/>
  <c r="FK390" i="49"/>
  <c r="FH390" i="49"/>
  <c r="FF390" i="49"/>
  <c r="FB390" i="49"/>
  <c r="FA390" i="49"/>
  <c r="ER390" i="49"/>
  <c r="EK390" i="49"/>
  <c r="EI390" i="49"/>
  <c r="EG390" i="49"/>
  <c r="EE390" i="49"/>
  <c r="EB390" i="49"/>
  <c r="DV390" i="49"/>
  <c r="DQ390" i="49"/>
  <c r="DO390" i="49"/>
  <c r="DM390" i="49"/>
  <c r="DK390" i="49"/>
  <c r="DI390" i="49"/>
  <c r="DG390" i="49"/>
  <c r="DE390" i="49"/>
  <c r="CW390" i="49"/>
  <c r="CU390" i="49"/>
  <c r="BY390" i="49"/>
  <c r="BT390" i="49"/>
  <c r="BP390" i="49"/>
  <c r="BO390" i="49"/>
  <c r="BI390" i="49"/>
  <c r="BG390" i="49"/>
  <c r="BE390" i="49"/>
  <c r="BA390" i="49"/>
  <c r="AY390" i="49"/>
  <c r="AR390" i="49"/>
  <c r="AQ390" i="49"/>
  <c r="AP390" i="49"/>
  <c r="AO390" i="49"/>
  <c r="AN390" i="49"/>
  <c r="AM390" i="49"/>
  <c r="AK390" i="49"/>
  <c r="AJ390" i="49"/>
  <c r="AC390" i="49"/>
  <c r="AB390" i="49"/>
  <c r="AA390" i="49"/>
  <c r="X390" i="49"/>
  <c r="W390" i="49"/>
  <c r="V390" i="49"/>
  <c r="U390" i="49"/>
  <c r="T390" i="49"/>
  <c r="S390" i="49"/>
  <c r="R390" i="49"/>
  <c r="Q390" i="49"/>
  <c r="P390" i="49"/>
  <c r="O390" i="49"/>
  <c r="N390" i="49"/>
  <c r="M390" i="49"/>
  <c r="L390" i="49"/>
  <c r="K390" i="49"/>
  <c r="J390" i="49"/>
  <c r="I390" i="49"/>
  <c r="H390" i="49"/>
  <c r="G390" i="49"/>
  <c r="F390" i="49"/>
  <c r="E390" i="49"/>
  <c r="C390" i="49"/>
  <c r="B390" i="49"/>
  <c r="FX390" i="49" s="1"/>
  <c r="GN389" i="49"/>
  <c r="GL389" i="49"/>
  <c r="GJ389" i="49"/>
  <c r="GH389" i="49"/>
  <c r="GC389" i="49"/>
  <c r="GA389" i="49"/>
  <c r="FY389" i="49"/>
  <c r="FK389" i="49"/>
  <c r="FH389" i="49"/>
  <c r="FF389" i="49"/>
  <c r="FB389" i="49"/>
  <c r="FA389" i="49"/>
  <c r="ER389" i="49"/>
  <c r="EK389" i="49"/>
  <c r="EI389" i="49"/>
  <c r="EG389" i="49"/>
  <c r="EE389" i="49"/>
  <c r="EB389" i="49"/>
  <c r="DV389" i="49"/>
  <c r="DQ389" i="49"/>
  <c r="DO389" i="49"/>
  <c r="DM389" i="49"/>
  <c r="DK389" i="49"/>
  <c r="DI389" i="49"/>
  <c r="DG389" i="49"/>
  <c r="DE389" i="49"/>
  <c r="CW389" i="49"/>
  <c r="CU389" i="49"/>
  <c r="BY389" i="49"/>
  <c r="BT389" i="49"/>
  <c r="BP389" i="49"/>
  <c r="BO389" i="49"/>
  <c r="BI389" i="49"/>
  <c r="BG389" i="49"/>
  <c r="BE389" i="49"/>
  <c r="BA389" i="49"/>
  <c r="AY389" i="49"/>
  <c r="AR389" i="49"/>
  <c r="AQ389" i="49"/>
  <c r="AP389" i="49"/>
  <c r="AO389" i="49"/>
  <c r="AN389" i="49"/>
  <c r="AM389" i="49"/>
  <c r="AK389" i="49"/>
  <c r="AJ389" i="49"/>
  <c r="AC389" i="49"/>
  <c r="AB389" i="49"/>
  <c r="AA389" i="49"/>
  <c r="X389" i="49"/>
  <c r="W389" i="49"/>
  <c r="V389" i="49"/>
  <c r="U389" i="49"/>
  <c r="T389" i="49"/>
  <c r="S389" i="49"/>
  <c r="R389" i="49"/>
  <c r="Q389" i="49"/>
  <c r="P389" i="49"/>
  <c r="O389" i="49"/>
  <c r="N389" i="49"/>
  <c r="M389" i="49"/>
  <c r="L389" i="49"/>
  <c r="K389" i="49"/>
  <c r="J389" i="49"/>
  <c r="I389" i="49"/>
  <c r="H389" i="49"/>
  <c r="G389" i="49"/>
  <c r="F389" i="49"/>
  <c r="E389" i="49"/>
  <c r="C389" i="49"/>
  <c r="B389" i="49"/>
  <c r="FX389" i="49" s="1"/>
  <c r="GN388" i="49"/>
  <c r="GL388" i="49"/>
  <c r="GJ388" i="49"/>
  <c r="GH388" i="49"/>
  <c r="GC388" i="49"/>
  <c r="GA388" i="49"/>
  <c r="FY388" i="49"/>
  <c r="FK388" i="49"/>
  <c r="FH388" i="49"/>
  <c r="FF388" i="49"/>
  <c r="FB388" i="49"/>
  <c r="FA388" i="49"/>
  <c r="ER388" i="49"/>
  <c r="EK388" i="49"/>
  <c r="EI388" i="49"/>
  <c r="EG388" i="49"/>
  <c r="EE388" i="49"/>
  <c r="EB388" i="49"/>
  <c r="DV388" i="49"/>
  <c r="DQ388" i="49"/>
  <c r="DO388" i="49"/>
  <c r="DM388" i="49"/>
  <c r="DK388" i="49"/>
  <c r="DI388" i="49"/>
  <c r="DG388" i="49"/>
  <c r="DE388" i="49"/>
  <c r="CW388" i="49"/>
  <c r="CU388" i="49"/>
  <c r="BY388" i="49"/>
  <c r="BT388" i="49"/>
  <c r="BP388" i="49"/>
  <c r="BO388" i="49"/>
  <c r="BI388" i="49"/>
  <c r="BG388" i="49"/>
  <c r="BE388" i="49"/>
  <c r="BA388" i="49"/>
  <c r="AY388" i="49"/>
  <c r="AR388" i="49"/>
  <c r="AQ388" i="49"/>
  <c r="AP388" i="49"/>
  <c r="AO388" i="49"/>
  <c r="AN388" i="49"/>
  <c r="AM388" i="49"/>
  <c r="AK388" i="49"/>
  <c r="AJ388" i="49"/>
  <c r="AC388" i="49"/>
  <c r="AB388" i="49"/>
  <c r="AA388" i="49"/>
  <c r="X388" i="49"/>
  <c r="W388" i="49"/>
  <c r="V388" i="49"/>
  <c r="U388" i="49"/>
  <c r="T388" i="49"/>
  <c r="S388" i="49"/>
  <c r="R388" i="49"/>
  <c r="Q388" i="49"/>
  <c r="P388" i="49"/>
  <c r="O388" i="49"/>
  <c r="N388" i="49"/>
  <c r="M388" i="49"/>
  <c r="L388" i="49"/>
  <c r="K388" i="49"/>
  <c r="J388" i="49"/>
  <c r="I388" i="49"/>
  <c r="H388" i="49"/>
  <c r="G388" i="49"/>
  <c r="F388" i="49"/>
  <c r="E388" i="49"/>
  <c r="C388" i="49"/>
  <c r="B388" i="49"/>
  <c r="FX388" i="49" s="1"/>
  <c r="GN387" i="49"/>
  <c r="GL387" i="49"/>
  <c r="GJ387" i="49"/>
  <c r="GH387" i="49"/>
  <c r="GC387" i="49"/>
  <c r="GA387" i="49"/>
  <c r="FY387" i="49"/>
  <c r="FK387" i="49"/>
  <c r="FH387" i="49"/>
  <c r="FF387" i="49"/>
  <c r="FB387" i="49"/>
  <c r="FA387" i="49"/>
  <c r="ER387" i="49"/>
  <c r="EK387" i="49"/>
  <c r="EI387" i="49"/>
  <c r="EG387" i="49"/>
  <c r="EE387" i="49"/>
  <c r="EB387" i="49"/>
  <c r="DV387" i="49"/>
  <c r="DQ387" i="49"/>
  <c r="DO387" i="49"/>
  <c r="DM387" i="49"/>
  <c r="DK387" i="49"/>
  <c r="DI387" i="49"/>
  <c r="DG387" i="49"/>
  <c r="DE387" i="49"/>
  <c r="CW387" i="49"/>
  <c r="CU387" i="49"/>
  <c r="BY387" i="49"/>
  <c r="BT387" i="49"/>
  <c r="BP387" i="49"/>
  <c r="BO387" i="49"/>
  <c r="BI387" i="49"/>
  <c r="BG387" i="49"/>
  <c r="BE387" i="49"/>
  <c r="BA387" i="49"/>
  <c r="AY387" i="49"/>
  <c r="AR387" i="49"/>
  <c r="AQ387" i="49"/>
  <c r="AP387" i="49"/>
  <c r="AO387" i="49"/>
  <c r="AN387" i="49"/>
  <c r="AM387" i="49"/>
  <c r="AK387" i="49"/>
  <c r="AJ387" i="49"/>
  <c r="AC387" i="49"/>
  <c r="AB387" i="49"/>
  <c r="AA387" i="49"/>
  <c r="X387" i="49"/>
  <c r="W387" i="49"/>
  <c r="V387" i="49"/>
  <c r="U387" i="49"/>
  <c r="T387" i="49"/>
  <c r="S387" i="49"/>
  <c r="R387" i="49"/>
  <c r="Q387" i="49"/>
  <c r="P387" i="49"/>
  <c r="O387" i="49"/>
  <c r="N387" i="49"/>
  <c r="M387" i="49"/>
  <c r="L387" i="49"/>
  <c r="K387" i="49"/>
  <c r="J387" i="49"/>
  <c r="I387" i="49"/>
  <c r="H387" i="49"/>
  <c r="G387" i="49"/>
  <c r="F387" i="49"/>
  <c r="E387" i="49"/>
  <c r="C387" i="49"/>
  <c r="B387" i="49"/>
  <c r="FX387" i="49" s="1"/>
  <c r="GN386" i="49"/>
  <c r="GL386" i="49"/>
  <c r="GJ386" i="49"/>
  <c r="GH386" i="49"/>
  <c r="GC386" i="49"/>
  <c r="GA386" i="49"/>
  <c r="FY386" i="49"/>
  <c r="FK386" i="49"/>
  <c r="FH386" i="49"/>
  <c r="FF386" i="49"/>
  <c r="FB386" i="49"/>
  <c r="FA386" i="49"/>
  <c r="ER386" i="49"/>
  <c r="EK386" i="49"/>
  <c r="EI386" i="49"/>
  <c r="EG386" i="49"/>
  <c r="EE386" i="49"/>
  <c r="EB386" i="49"/>
  <c r="DV386" i="49"/>
  <c r="DQ386" i="49"/>
  <c r="DO386" i="49"/>
  <c r="DM386" i="49"/>
  <c r="DK386" i="49"/>
  <c r="DI386" i="49"/>
  <c r="DG386" i="49"/>
  <c r="DE386" i="49"/>
  <c r="CW386" i="49"/>
  <c r="CU386" i="49"/>
  <c r="BY386" i="49"/>
  <c r="BT386" i="49"/>
  <c r="BP386" i="49"/>
  <c r="BO386" i="49"/>
  <c r="BI386" i="49"/>
  <c r="BG386" i="49"/>
  <c r="BE386" i="49"/>
  <c r="BA386" i="49"/>
  <c r="AY386" i="49"/>
  <c r="AR386" i="49"/>
  <c r="AQ386" i="49"/>
  <c r="AP386" i="49"/>
  <c r="AO386" i="49"/>
  <c r="AN386" i="49"/>
  <c r="AM386" i="49"/>
  <c r="AK386" i="49"/>
  <c r="AJ386" i="49"/>
  <c r="AC386" i="49"/>
  <c r="AB386" i="49"/>
  <c r="AA386" i="49"/>
  <c r="X386" i="49"/>
  <c r="W386" i="49"/>
  <c r="V386" i="49"/>
  <c r="U386" i="49"/>
  <c r="T386" i="49"/>
  <c r="S386" i="49"/>
  <c r="R386" i="49"/>
  <c r="Q386" i="49"/>
  <c r="P386" i="49"/>
  <c r="O386" i="49"/>
  <c r="N386" i="49"/>
  <c r="M386" i="49"/>
  <c r="L386" i="49"/>
  <c r="K386" i="49"/>
  <c r="J386" i="49"/>
  <c r="I386" i="49"/>
  <c r="H386" i="49"/>
  <c r="G386" i="49"/>
  <c r="F386" i="49"/>
  <c r="E386" i="49"/>
  <c r="C386" i="49"/>
  <c r="B386" i="49"/>
  <c r="FX386" i="49" s="1"/>
  <c r="GN385" i="49"/>
  <c r="GL385" i="49"/>
  <c r="GJ385" i="49"/>
  <c r="GH385" i="49"/>
  <c r="GC385" i="49"/>
  <c r="GA385" i="49"/>
  <c r="FY385" i="49"/>
  <c r="FK385" i="49"/>
  <c r="FH385" i="49"/>
  <c r="FF385" i="49"/>
  <c r="FB385" i="49"/>
  <c r="FA385" i="49"/>
  <c r="ER385" i="49"/>
  <c r="EK385" i="49"/>
  <c r="EI385" i="49"/>
  <c r="EG385" i="49"/>
  <c r="EE385" i="49"/>
  <c r="EB385" i="49"/>
  <c r="DV385" i="49"/>
  <c r="DQ385" i="49"/>
  <c r="DO385" i="49"/>
  <c r="DM385" i="49"/>
  <c r="DK385" i="49"/>
  <c r="DI385" i="49"/>
  <c r="DG385" i="49"/>
  <c r="DE385" i="49"/>
  <c r="CW385" i="49"/>
  <c r="CU385" i="49"/>
  <c r="BY385" i="49"/>
  <c r="BT385" i="49"/>
  <c r="BP385" i="49"/>
  <c r="BO385" i="49"/>
  <c r="BI385" i="49"/>
  <c r="BG385" i="49"/>
  <c r="BE385" i="49"/>
  <c r="BA385" i="49"/>
  <c r="AY385" i="49"/>
  <c r="AR385" i="49"/>
  <c r="AQ385" i="49"/>
  <c r="AP385" i="49"/>
  <c r="AO385" i="49"/>
  <c r="AN385" i="49"/>
  <c r="AM385" i="49"/>
  <c r="AK385" i="49"/>
  <c r="AJ385" i="49"/>
  <c r="AC385" i="49"/>
  <c r="AB385" i="49"/>
  <c r="AA385" i="49"/>
  <c r="X385" i="49"/>
  <c r="W385" i="49"/>
  <c r="V385" i="49"/>
  <c r="U385" i="49"/>
  <c r="T385" i="49"/>
  <c r="S385" i="49"/>
  <c r="R385" i="49"/>
  <c r="Q385" i="49"/>
  <c r="P385" i="49"/>
  <c r="O385" i="49"/>
  <c r="N385" i="49"/>
  <c r="M385" i="49"/>
  <c r="L385" i="49"/>
  <c r="K385" i="49"/>
  <c r="J385" i="49"/>
  <c r="I385" i="49"/>
  <c r="H385" i="49"/>
  <c r="G385" i="49"/>
  <c r="F385" i="49"/>
  <c r="E385" i="49"/>
  <c r="C385" i="49"/>
  <c r="B385" i="49"/>
  <c r="FX385" i="49" s="1"/>
  <c r="GN384" i="49"/>
  <c r="GL384" i="49"/>
  <c r="GJ384" i="49"/>
  <c r="GH384" i="49"/>
  <c r="GC384" i="49"/>
  <c r="GA384" i="49"/>
  <c r="FY384" i="49"/>
  <c r="FK384" i="49"/>
  <c r="FH384" i="49"/>
  <c r="FF384" i="49"/>
  <c r="FB384" i="49"/>
  <c r="FA384" i="49"/>
  <c r="ER384" i="49"/>
  <c r="EK384" i="49"/>
  <c r="EI384" i="49"/>
  <c r="EG384" i="49"/>
  <c r="EE384" i="49"/>
  <c r="EB384" i="49"/>
  <c r="DV384" i="49"/>
  <c r="DQ384" i="49"/>
  <c r="DO384" i="49"/>
  <c r="DM384" i="49"/>
  <c r="DK384" i="49"/>
  <c r="DI384" i="49"/>
  <c r="DG384" i="49"/>
  <c r="DE384" i="49"/>
  <c r="CW384" i="49"/>
  <c r="CU384" i="49"/>
  <c r="BY384" i="49"/>
  <c r="BT384" i="49"/>
  <c r="BP384" i="49"/>
  <c r="BO384" i="49"/>
  <c r="BI384" i="49"/>
  <c r="BG384" i="49"/>
  <c r="BE384" i="49"/>
  <c r="BA384" i="49"/>
  <c r="AY384" i="49"/>
  <c r="AR384" i="49"/>
  <c r="AQ384" i="49"/>
  <c r="AP384" i="49"/>
  <c r="AO384" i="49"/>
  <c r="AN384" i="49"/>
  <c r="AM384" i="49"/>
  <c r="AK384" i="49"/>
  <c r="AJ384" i="49"/>
  <c r="AC384" i="49"/>
  <c r="AB384" i="49"/>
  <c r="AA384" i="49"/>
  <c r="X384" i="49"/>
  <c r="W384" i="49"/>
  <c r="V384" i="49"/>
  <c r="U384" i="49"/>
  <c r="T384" i="49"/>
  <c r="S384" i="49"/>
  <c r="R384" i="49"/>
  <c r="Q384" i="49"/>
  <c r="P384" i="49"/>
  <c r="O384" i="49"/>
  <c r="N384" i="49"/>
  <c r="M384" i="49"/>
  <c r="L384" i="49"/>
  <c r="K384" i="49"/>
  <c r="J384" i="49"/>
  <c r="I384" i="49"/>
  <c r="H384" i="49"/>
  <c r="G384" i="49"/>
  <c r="F384" i="49"/>
  <c r="E384" i="49"/>
  <c r="C384" i="49"/>
  <c r="B384" i="49"/>
  <c r="FX384" i="49" s="1"/>
  <c r="GN383" i="49"/>
  <c r="GL383" i="49"/>
  <c r="GJ383" i="49"/>
  <c r="GH383" i="49"/>
  <c r="GC383" i="49"/>
  <c r="GA383" i="49"/>
  <c r="FY383" i="49"/>
  <c r="FK383" i="49"/>
  <c r="FH383" i="49"/>
  <c r="FF383" i="49"/>
  <c r="FB383" i="49"/>
  <c r="FA383" i="49"/>
  <c r="ER383" i="49"/>
  <c r="EK383" i="49"/>
  <c r="EI383" i="49"/>
  <c r="EG383" i="49"/>
  <c r="EE383" i="49"/>
  <c r="EB383" i="49"/>
  <c r="DV383" i="49"/>
  <c r="DQ383" i="49"/>
  <c r="DO383" i="49"/>
  <c r="DM383" i="49"/>
  <c r="DK383" i="49"/>
  <c r="DI383" i="49"/>
  <c r="DG383" i="49"/>
  <c r="DE383" i="49"/>
  <c r="CW383" i="49"/>
  <c r="CU383" i="49"/>
  <c r="BY383" i="49"/>
  <c r="BT383" i="49"/>
  <c r="BP383" i="49"/>
  <c r="BO383" i="49"/>
  <c r="BI383" i="49"/>
  <c r="BG383" i="49"/>
  <c r="BE383" i="49"/>
  <c r="BA383" i="49"/>
  <c r="AY383" i="49"/>
  <c r="AR383" i="49"/>
  <c r="AQ383" i="49"/>
  <c r="AP383" i="49"/>
  <c r="AO383" i="49"/>
  <c r="AN383" i="49"/>
  <c r="AM383" i="49"/>
  <c r="AK383" i="49"/>
  <c r="AJ383" i="49"/>
  <c r="AC383" i="49"/>
  <c r="AB383" i="49"/>
  <c r="AA383" i="49"/>
  <c r="X383" i="49"/>
  <c r="W383" i="49"/>
  <c r="V383" i="49"/>
  <c r="U383" i="49"/>
  <c r="T383" i="49"/>
  <c r="S383" i="49"/>
  <c r="R383" i="49"/>
  <c r="Q383" i="49"/>
  <c r="P383" i="49"/>
  <c r="O383" i="49"/>
  <c r="N383" i="49"/>
  <c r="M383" i="49"/>
  <c r="L383" i="49"/>
  <c r="K383" i="49"/>
  <c r="J383" i="49"/>
  <c r="I383" i="49"/>
  <c r="H383" i="49"/>
  <c r="G383" i="49"/>
  <c r="F383" i="49"/>
  <c r="E383" i="49"/>
  <c r="C383" i="49"/>
  <c r="B383" i="49"/>
  <c r="FX383" i="49" s="1"/>
  <c r="GN382" i="49"/>
  <c r="GL382" i="49"/>
  <c r="GJ382" i="49"/>
  <c r="GH382" i="49"/>
  <c r="GC382" i="49"/>
  <c r="GA382" i="49"/>
  <c r="FY382" i="49"/>
  <c r="FK382" i="49"/>
  <c r="FH382" i="49"/>
  <c r="FF382" i="49"/>
  <c r="FB382" i="49"/>
  <c r="FA382" i="49"/>
  <c r="ER382" i="49"/>
  <c r="EK382" i="49"/>
  <c r="EI382" i="49"/>
  <c r="EG382" i="49"/>
  <c r="EE382" i="49"/>
  <c r="EB382" i="49"/>
  <c r="DV382" i="49"/>
  <c r="DQ382" i="49"/>
  <c r="DO382" i="49"/>
  <c r="DM382" i="49"/>
  <c r="DK382" i="49"/>
  <c r="DI382" i="49"/>
  <c r="DG382" i="49"/>
  <c r="DE382" i="49"/>
  <c r="CW382" i="49"/>
  <c r="CU382" i="49"/>
  <c r="BY382" i="49"/>
  <c r="BT382" i="49"/>
  <c r="BP382" i="49"/>
  <c r="BO382" i="49"/>
  <c r="BI382" i="49"/>
  <c r="BG382" i="49"/>
  <c r="BE382" i="49"/>
  <c r="BA382" i="49"/>
  <c r="AY382" i="49"/>
  <c r="AR382" i="49"/>
  <c r="AQ382" i="49"/>
  <c r="AP382" i="49"/>
  <c r="AO382" i="49"/>
  <c r="AN382" i="49"/>
  <c r="AM382" i="49"/>
  <c r="AK382" i="49"/>
  <c r="AJ382" i="49"/>
  <c r="AC382" i="49"/>
  <c r="AB382" i="49"/>
  <c r="AA382" i="49"/>
  <c r="X382" i="49"/>
  <c r="W382" i="49"/>
  <c r="V382" i="49"/>
  <c r="U382" i="49"/>
  <c r="T382" i="49"/>
  <c r="S382" i="49"/>
  <c r="R382" i="49"/>
  <c r="Q382" i="49"/>
  <c r="P382" i="49"/>
  <c r="O382" i="49"/>
  <c r="N382" i="49"/>
  <c r="M382" i="49"/>
  <c r="L382" i="49"/>
  <c r="K382" i="49"/>
  <c r="J382" i="49"/>
  <c r="I382" i="49"/>
  <c r="H382" i="49"/>
  <c r="G382" i="49"/>
  <c r="F382" i="49"/>
  <c r="E382" i="49"/>
  <c r="C382" i="49"/>
  <c r="B382" i="49"/>
  <c r="FX382" i="49" s="1"/>
  <c r="GN381" i="49"/>
  <c r="GL381" i="49"/>
  <c r="GJ381" i="49"/>
  <c r="GH381" i="49"/>
  <c r="GC381" i="49"/>
  <c r="GA381" i="49"/>
  <c r="FY381" i="49"/>
  <c r="FK381" i="49"/>
  <c r="FH381" i="49"/>
  <c r="FF381" i="49"/>
  <c r="FB381" i="49"/>
  <c r="FA381" i="49"/>
  <c r="ER381" i="49"/>
  <c r="EK381" i="49"/>
  <c r="EI381" i="49"/>
  <c r="EG381" i="49"/>
  <c r="EE381" i="49"/>
  <c r="EB381" i="49"/>
  <c r="DV381" i="49"/>
  <c r="DQ381" i="49"/>
  <c r="DO381" i="49"/>
  <c r="DM381" i="49"/>
  <c r="DK381" i="49"/>
  <c r="DI381" i="49"/>
  <c r="DG381" i="49"/>
  <c r="DE381" i="49"/>
  <c r="CW381" i="49"/>
  <c r="CU381" i="49"/>
  <c r="BY381" i="49"/>
  <c r="BT381" i="49"/>
  <c r="BP381" i="49"/>
  <c r="BO381" i="49"/>
  <c r="BI381" i="49"/>
  <c r="BG381" i="49"/>
  <c r="BE381" i="49"/>
  <c r="BA381" i="49"/>
  <c r="AY381" i="49"/>
  <c r="AR381" i="49"/>
  <c r="AQ381" i="49"/>
  <c r="AP381" i="49"/>
  <c r="AO381" i="49"/>
  <c r="AN381" i="49"/>
  <c r="AM381" i="49"/>
  <c r="AK381" i="49"/>
  <c r="AJ381" i="49"/>
  <c r="AC381" i="49"/>
  <c r="AB381" i="49"/>
  <c r="AA381" i="49"/>
  <c r="X381" i="49"/>
  <c r="W381" i="49"/>
  <c r="V381" i="49"/>
  <c r="U381" i="49"/>
  <c r="T381" i="49"/>
  <c r="S381" i="49"/>
  <c r="R381" i="49"/>
  <c r="Q381" i="49"/>
  <c r="P381" i="49"/>
  <c r="O381" i="49"/>
  <c r="N381" i="49"/>
  <c r="M381" i="49"/>
  <c r="L381" i="49"/>
  <c r="K381" i="49"/>
  <c r="J381" i="49"/>
  <c r="I381" i="49"/>
  <c r="H381" i="49"/>
  <c r="G381" i="49"/>
  <c r="F381" i="49"/>
  <c r="E381" i="49"/>
  <c r="C381" i="49"/>
  <c r="B381" i="49"/>
  <c r="FX381" i="49" s="1"/>
  <c r="GN380" i="49"/>
  <c r="GL380" i="49"/>
  <c r="GJ380" i="49"/>
  <c r="GH380" i="49"/>
  <c r="GC380" i="49"/>
  <c r="GA380" i="49"/>
  <c r="FY380" i="49"/>
  <c r="FK380" i="49"/>
  <c r="FH380" i="49"/>
  <c r="FF380" i="49"/>
  <c r="FB380" i="49"/>
  <c r="FA380" i="49"/>
  <c r="ER380" i="49"/>
  <c r="EK380" i="49"/>
  <c r="EI380" i="49"/>
  <c r="EG380" i="49"/>
  <c r="EE380" i="49"/>
  <c r="EB380" i="49"/>
  <c r="DV380" i="49"/>
  <c r="DQ380" i="49"/>
  <c r="DO380" i="49"/>
  <c r="DM380" i="49"/>
  <c r="DK380" i="49"/>
  <c r="DI380" i="49"/>
  <c r="DG380" i="49"/>
  <c r="DE380" i="49"/>
  <c r="CW380" i="49"/>
  <c r="CU380" i="49"/>
  <c r="BY380" i="49"/>
  <c r="BT380" i="49"/>
  <c r="BP380" i="49"/>
  <c r="BO380" i="49"/>
  <c r="BI380" i="49"/>
  <c r="BG380" i="49"/>
  <c r="BE380" i="49"/>
  <c r="BA380" i="49"/>
  <c r="AY380" i="49"/>
  <c r="AR380" i="49"/>
  <c r="AQ380" i="49"/>
  <c r="AP380" i="49"/>
  <c r="AO380" i="49"/>
  <c r="AN380" i="49"/>
  <c r="AM380" i="49"/>
  <c r="AK380" i="49"/>
  <c r="AJ380" i="49"/>
  <c r="AC380" i="49"/>
  <c r="AB380" i="49"/>
  <c r="AA380" i="49"/>
  <c r="X380" i="49"/>
  <c r="W380" i="49"/>
  <c r="V380" i="49"/>
  <c r="U380" i="49"/>
  <c r="T380" i="49"/>
  <c r="S380" i="49"/>
  <c r="R380" i="49"/>
  <c r="Q380" i="49"/>
  <c r="P380" i="49"/>
  <c r="O380" i="49"/>
  <c r="N380" i="49"/>
  <c r="M380" i="49"/>
  <c r="L380" i="49"/>
  <c r="K380" i="49"/>
  <c r="J380" i="49"/>
  <c r="I380" i="49"/>
  <c r="H380" i="49"/>
  <c r="G380" i="49"/>
  <c r="F380" i="49"/>
  <c r="E380" i="49"/>
  <c r="C380" i="49"/>
  <c r="B380" i="49"/>
  <c r="FX380" i="49" s="1"/>
  <c r="GN379" i="49"/>
  <c r="GL379" i="49"/>
  <c r="GJ379" i="49"/>
  <c r="GH379" i="49"/>
  <c r="GC379" i="49"/>
  <c r="GA379" i="49"/>
  <c r="FY379" i="49"/>
  <c r="FK379" i="49"/>
  <c r="FH379" i="49"/>
  <c r="FF379" i="49"/>
  <c r="FB379" i="49"/>
  <c r="FA379" i="49"/>
  <c r="ER379" i="49"/>
  <c r="EK379" i="49"/>
  <c r="EI379" i="49"/>
  <c r="EG379" i="49"/>
  <c r="EE379" i="49"/>
  <c r="EB379" i="49"/>
  <c r="DV379" i="49"/>
  <c r="DQ379" i="49"/>
  <c r="DO379" i="49"/>
  <c r="DM379" i="49"/>
  <c r="DK379" i="49"/>
  <c r="DI379" i="49"/>
  <c r="DG379" i="49"/>
  <c r="DE379" i="49"/>
  <c r="CW379" i="49"/>
  <c r="CU379" i="49"/>
  <c r="BY379" i="49"/>
  <c r="BT379" i="49"/>
  <c r="BP379" i="49"/>
  <c r="BO379" i="49"/>
  <c r="BI379" i="49"/>
  <c r="BG379" i="49"/>
  <c r="BE379" i="49"/>
  <c r="BA379" i="49"/>
  <c r="AY379" i="49"/>
  <c r="AR379" i="49"/>
  <c r="AQ379" i="49"/>
  <c r="AP379" i="49"/>
  <c r="AO379" i="49"/>
  <c r="AN379" i="49"/>
  <c r="AM379" i="49"/>
  <c r="AK379" i="49"/>
  <c r="AJ379" i="49"/>
  <c r="AC379" i="49"/>
  <c r="AB379" i="49"/>
  <c r="AA379" i="49"/>
  <c r="X379" i="49"/>
  <c r="W379" i="49"/>
  <c r="V379" i="49"/>
  <c r="U379" i="49"/>
  <c r="T379" i="49"/>
  <c r="S379" i="49"/>
  <c r="R379" i="49"/>
  <c r="Q379" i="49"/>
  <c r="P379" i="49"/>
  <c r="O379" i="49"/>
  <c r="N379" i="49"/>
  <c r="M379" i="49"/>
  <c r="L379" i="49"/>
  <c r="K379" i="49"/>
  <c r="J379" i="49"/>
  <c r="I379" i="49"/>
  <c r="H379" i="49"/>
  <c r="G379" i="49"/>
  <c r="F379" i="49"/>
  <c r="E379" i="49"/>
  <c r="C379" i="49"/>
  <c r="B379" i="49"/>
  <c r="FX379" i="49" s="1"/>
  <c r="GN378" i="49"/>
  <c r="GL378" i="49"/>
  <c r="GJ378" i="49"/>
  <c r="GH378" i="49"/>
  <c r="GC378" i="49"/>
  <c r="GA378" i="49"/>
  <c r="FY378" i="49"/>
  <c r="FK378" i="49"/>
  <c r="FH378" i="49"/>
  <c r="FF378" i="49"/>
  <c r="FB378" i="49"/>
  <c r="FA378" i="49"/>
  <c r="ER378" i="49"/>
  <c r="EK378" i="49"/>
  <c r="EI378" i="49"/>
  <c r="EG378" i="49"/>
  <c r="EE378" i="49"/>
  <c r="EB378" i="49"/>
  <c r="DV378" i="49"/>
  <c r="DQ378" i="49"/>
  <c r="DO378" i="49"/>
  <c r="DM378" i="49"/>
  <c r="DK378" i="49"/>
  <c r="DI378" i="49"/>
  <c r="DG378" i="49"/>
  <c r="DE378" i="49"/>
  <c r="CW378" i="49"/>
  <c r="CU378" i="49"/>
  <c r="BY378" i="49"/>
  <c r="BT378" i="49"/>
  <c r="BP378" i="49"/>
  <c r="BO378" i="49"/>
  <c r="BI378" i="49"/>
  <c r="BG378" i="49"/>
  <c r="BE378" i="49"/>
  <c r="BA378" i="49"/>
  <c r="AY378" i="49"/>
  <c r="AR378" i="49"/>
  <c r="AQ378" i="49"/>
  <c r="AP378" i="49"/>
  <c r="AO378" i="49"/>
  <c r="AN378" i="49"/>
  <c r="AM378" i="49"/>
  <c r="AK378" i="49"/>
  <c r="AJ378" i="49"/>
  <c r="AC378" i="49"/>
  <c r="AB378" i="49"/>
  <c r="AA378" i="49"/>
  <c r="X378" i="49"/>
  <c r="W378" i="49"/>
  <c r="V378" i="49"/>
  <c r="U378" i="49"/>
  <c r="T378" i="49"/>
  <c r="S378" i="49"/>
  <c r="R378" i="49"/>
  <c r="Q378" i="49"/>
  <c r="P378" i="49"/>
  <c r="O378" i="49"/>
  <c r="N378" i="49"/>
  <c r="M378" i="49"/>
  <c r="L378" i="49"/>
  <c r="K378" i="49"/>
  <c r="J378" i="49"/>
  <c r="I378" i="49"/>
  <c r="H378" i="49"/>
  <c r="G378" i="49"/>
  <c r="F378" i="49"/>
  <c r="E378" i="49"/>
  <c r="C378" i="49"/>
  <c r="B378" i="49"/>
  <c r="FX378" i="49" s="1"/>
  <c r="GN377" i="49"/>
  <c r="GL377" i="49"/>
  <c r="GJ377" i="49"/>
  <c r="GH377" i="49"/>
  <c r="GC377" i="49"/>
  <c r="GA377" i="49"/>
  <c r="FY377" i="49"/>
  <c r="FK377" i="49"/>
  <c r="FH377" i="49"/>
  <c r="FF377" i="49"/>
  <c r="FB377" i="49"/>
  <c r="FA377" i="49"/>
  <c r="ER377" i="49"/>
  <c r="EK377" i="49"/>
  <c r="EI377" i="49"/>
  <c r="EG377" i="49"/>
  <c r="EE377" i="49"/>
  <c r="EB377" i="49"/>
  <c r="DV377" i="49"/>
  <c r="DQ377" i="49"/>
  <c r="DO377" i="49"/>
  <c r="DM377" i="49"/>
  <c r="DK377" i="49"/>
  <c r="DI377" i="49"/>
  <c r="DG377" i="49"/>
  <c r="DE377" i="49"/>
  <c r="CW377" i="49"/>
  <c r="CU377" i="49"/>
  <c r="BY377" i="49"/>
  <c r="BT377" i="49"/>
  <c r="BP377" i="49"/>
  <c r="BO377" i="49"/>
  <c r="BI377" i="49"/>
  <c r="BG377" i="49"/>
  <c r="BE377" i="49"/>
  <c r="BA377" i="49"/>
  <c r="AY377" i="49"/>
  <c r="AR377" i="49"/>
  <c r="AQ377" i="49"/>
  <c r="AP377" i="49"/>
  <c r="AO377" i="49"/>
  <c r="AN377" i="49"/>
  <c r="AM377" i="49"/>
  <c r="AK377" i="49"/>
  <c r="AJ377" i="49"/>
  <c r="AC377" i="49"/>
  <c r="AB377" i="49"/>
  <c r="AA377" i="49"/>
  <c r="X377" i="49"/>
  <c r="W377" i="49"/>
  <c r="V377" i="49"/>
  <c r="U377" i="49"/>
  <c r="T377" i="49"/>
  <c r="S377" i="49"/>
  <c r="R377" i="49"/>
  <c r="Q377" i="49"/>
  <c r="P377" i="49"/>
  <c r="O377" i="49"/>
  <c r="N377" i="49"/>
  <c r="M377" i="49"/>
  <c r="L377" i="49"/>
  <c r="K377" i="49"/>
  <c r="J377" i="49"/>
  <c r="I377" i="49"/>
  <c r="H377" i="49"/>
  <c r="G377" i="49"/>
  <c r="F377" i="49"/>
  <c r="E377" i="49"/>
  <c r="C377" i="49"/>
  <c r="B377" i="49"/>
  <c r="FX377" i="49" s="1"/>
  <c r="GN376" i="49"/>
  <c r="GL376" i="49"/>
  <c r="GJ376" i="49"/>
  <c r="GH376" i="49"/>
  <c r="GC376" i="49"/>
  <c r="GA376" i="49"/>
  <c r="FY376" i="49"/>
  <c r="FK376" i="49"/>
  <c r="FH376" i="49"/>
  <c r="FF376" i="49"/>
  <c r="FB376" i="49"/>
  <c r="FA376" i="49"/>
  <c r="ER376" i="49"/>
  <c r="EK376" i="49"/>
  <c r="EI376" i="49"/>
  <c r="EG376" i="49"/>
  <c r="EE376" i="49"/>
  <c r="EB376" i="49"/>
  <c r="DV376" i="49"/>
  <c r="DQ376" i="49"/>
  <c r="DO376" i="49"/>
  <c r="DM376" i="49"/>
  <c r="DK376" i="49"/>
  <c r="DI376" i="49"/>
  <c r="DG376" i="49"/>
  <c r="DE376" i="49"/>
  <c r="CW376" i="49"/>
  <c r="CU376" i="49"/>
  <c r="BY376" i="49"/>
  <c r="BT376" i="49"/>
  <c r="BP376" i="49"/>
  <c r="BO376" i="49"/>
  <c r="BI376" i="49"/>
  <c r="BG376" i="49"/>
  <c r="BE376" i="49"/>
  <c r="BA376" i="49"/>
  <c r="AY376" i="49"/>
  <c r="AR376" i="49"/>
  <c r="AQ376" i="49"/>
  <c r="AP376" i="49"/>
  <c r="AO376" i="49"/>
  <c r="AN376" i="49"/>
  <c r="AM376" i="49"/>
  <c r="AK376" i="49"/>
  <c r="AJ376" i="49"/>
  <c r="AC376" i="49"/>
  <c r="AB376" i="49"/>
  <c r="AA376" i="49"/>
  <c r="X376" i="49"/>
  <c r="W376" i="49"/>
  <c r="V376" i="49"/>
  <c r="U376" i="49"/>
  <c r="T376" i="49"/>
  <c r="S376" i="49"/>
  <c r="R376" i="49"/>
  <c r="Q376" i="49"/>
  <c r="P376" i="49"/>
  <c r="O376" i="49"/>
  <c r="N376" i="49"/>
  <c r="M376" i="49"/>
  <c r="L376" i="49"/>
  <c r="K376" i="49"/>
  <c r="J376" i="49"/>
  <c r="I376" i="49"/>
  <c r="H376" i="49"/>
  <c r="G376" i="49"/>
  <c r="F376" i="49"/>
  <c r="E376" i="49"/>
  <c r="C376" i="49"/>
  <c r="B376" i="49"/>
  <c r="FX376" i="49" s="1"/>
  <c r="GN375" i="49"/>
  <c r="GL375" i="49"/>
  <c r="GJ375" i="49"/>
  <c r="GH375" i="49"/>
  <c r="GC375" i="49"/>
  <c r="GA375" i="49"/>
  <c r="FY375" i="49"/>
  <c r="FK375" i="49"/>
  <c r="FH375" i="49"/>
  <c r="FF375" i="49"/>
  <c r="FB375" i="49"/>
  <c r="FA375" i="49"/>
  <c r="ER375" i="49"/>
  <c r="EK375" i="49"/>
  <c r="EI375" i="49"/>
  <c r="EG375" i="49"/>
  <c r="EE375" i="49"/>
  <c r="EB375" i="49"/>
  <c r="DV375" i="49"/>
  <c r="DQ375" i="49"/>
  <c r="DO375" i="49"/>
  <c r="DM375" i="49"/>
  <c r="DK375" i="49"/>
  <c r="DI375" i="49"/>
  <c r="DG375" i="49"/>
  <c r="DE375" i="49"/>
  <c r="CW375" i="49"/>
  <c r="CU375" i="49"/>
  <c r="BY375" i="49"/>
  <c r="BT375" i="49"/>
  <c r="BP375" i="49"/>
  <c r="BO375" i="49"/>
  <c r="BI375" i="49"/>
  <c r="BG375" i="49"/>
  <c r="BE375" i="49"/>
  <c r="BA375" i="49"/>
  <c r="AY375" i="49"/>
  <c r="AR375" i="49"/>
  <c r="AQ375" i="49"/>
  <c r="AP375" i="49"/>
  <c r="AO375" i="49"/>
  <c r="AN375" i="49"/>
  <c r="AM375" i="49"/>
  <c r="AK375" i="49"/>
  <c r="AJ375" i="49"/>
  <c r="AC375" i="49"/>
  <c r="AB375" i="49"/>
  <c r="AA375" i="49"/>
  <c r="X375" i="49"/>
  <c r="W375" i="49"/>
  <c r="V375" i="49"/>
  <c r="U375" i="49"/>
  <c r="T375" i="49"/>
  <c r="S375" i="49"/>
  <c r="R375" i="49"/>
  <c r="Q375" i="49"/>
  <c r="P375" i="49"/>
  <c r="O375" i="49"/>
  <c r="N375" i="49"/>
  <c r="M375" i="49"/>
  <c r="L375" i="49"/>
  <c r="K375" i="49"/>
  <c r="J375" i="49"/>
  <c r="I375" i="49"/>
  <c r="H375" i="49"/>
  <c r="G375" i="49"/>
  <c r="F375" i="49"/>
  <c r="E375" i="49"/>
  <c r="C375" i="49"/>
  <c r="B375" i="49"/>
  <c r="FX375" i="49" s="1"/>
  <c r="GN374" i="49"/>
  <c r="GL374" i="49"/>
  <c r="GJ374" i="49"/>
  <c r="GH374" i="49"/>
  <c r="GC374" i="49"/>
  <c r="GA374" i="49"/>
  <c r="FY374" i="49"/>
  <c r="FK374" i="49"/>
  <c r="FH374" i="49"/>
  <c r="FF374" i="49"/>
  <c r="FB374" i="49"/>
  <c r="FA374" i="49"/>
  <c r="ER374" i="49"/>
  <c r="EK374" i="49"/>
  <c r="EI374" i="49"/>
  <c r="EG374" i="49"/>
  <c r="EE374" i="49"/>
  <c r="EB374" i="49"/>
  <c r="DV374" i="49"/>
  <c r="DQ374" i="49"/>
  <c r="DO374" i="49"/>
  <c r="DM374" i="49"/>
  <c r="DK374" i="49"/>
  <c r="DI374" i="49"/>
  <c r="DG374" i="49"/>
  <c r="DE374" i="49"/>
  <c r="CW374" i="49"/>
  <c r="CU374" i="49"/>
  <c r="BY374" i="49"/>
  <c r="BT374" i="49"/>
  <c r="BP374" i="49"/>
  <c r="BO374" i="49"/>
  <c r="BI374" i="49"/>
  <c r="BG374" i="49"/>
  <c r="BE374" i="49"/>
  <c r="BA374" i="49"/>
  <c r="AY374" i="49"/>
  <c r="AR374" i="49"/>
  <c r="AQ374" i="49"/>
  <c r="AP374" i="49"/>
  <c r="AO374" i="49"/>
  <c r="AN374" i="49"/>
  <c r="AM374" i="49"/>
  <c r="AK374" i="49"/>
  <c r="AJ374" i="49"/>
  <c r="AC374" i="49"/>
  <c r="AB374" i="49"/>
  <c r="AA374" i="49"/>
  <c r="X374" i="49"/>
  <c r="W374" i="49"/>
  <c r="V374" i="49"/>
  <c r="U374" i="49"/>
  <c r="T374" i="49"/>
  <c r="S374" i="49"/>
  <c r="R374" i="49"/>
  <c r="Q374" i="49"/>
  <c r="P374" i="49"/>
  <c r="O374" i="49"/>
  <c r="N374" i="49"/>
  <c r="M374" i="49"/>
  <c r="L374" i="49"/>
  <c r="K374" i="49"/>
  <c r="J374" i="49"/>
  <c r="I374" i="49"/>
  <c r="H374" i="49"/>
  <c r="G374" i="49"/>
  <c r="F374" i="49"/>
  <c r="E374" i="49"/>
  <c r="C374" i="49"/>
  <c r="B374" i="49"/>
  <c r="FX374" i="49" s="1"/>
  <c r="GN373" i="49"/>
  <c r="GL373" i="49"/>
  <c r="GJ373" i="49"/>
  <c r="GH373" i="49"/>
  <c r="GC373" i="49"/>
  <c r="GA373" i="49"/>
  <c r="FY373" i="49"/>
  <c r="FK373" i="49"/>
  <c r="FH373" i="49"/>
  <c r="FF373" i="49"/>
  <c r="FB373" i="49"/>
  <c r="FA373" i="49"/>
  <c r="ER373" i="49"/>
  <c r="EK373" i="49"/>
  <c r="EI373" i="49"/>
  <c r="EG373" i="49"/>
  <c r="EE373" i="49"/>
  <c r="EB373" i="49"/>
  <c r="DV373" i="49"/>
  <c r="DQ373" i="49"/>
  <c r="DO373" i="49"/>
  <c r="DM373" i="49"/>
  <c r="DK373" i="49"/>
  <c r="DI373" i="49"/>
  <c r="DG373" i="49"/>
  <c r="DE373" i="49"/>
  <c r="CW373" i="49"/>
  <c r="CU373" i="49"/>
  <c r="BY373" i="49"/>
  <c r="BT373" i="49"/>
  <c r="BP373" i="49"/>
  <c r="BO373" i="49"/>
  <c r="BI373" i="49"/>
  <c r="BG373" i="49"/>
  <c r="BE373" i="49"/>
  <c r="BA373" i="49"/>
  <c r="AY373" i="49"/>
  <c r="AR373" i="49"/>
  <c r="AQ373" i="49"/>
  <c r="AP373" i="49"/>
  <c r="AO373" i="49"/>
  <c r="AN373" i="49"/>
  <c r="AM373" i="49"/>
  <c r="AK373" i="49"/>
  <c r="AJ373" i="49"/>
  <c r="AC373" i="49"/>
  <c r="AB373" i="49"/>
  <c r="AA373" i="49"/>
  <c r="X373" i="49"/>
  <c r="W373" i="49"/>
  <c r="V373" i="49"/>
  <c r="U373" i="49"/>
  <c r="T373" i="49"/>
  <c r="S373" i="49"/>
  <c r="R373" i="49"/>
  <c r="Q373" i="49"/>
  <c r="P373" i="49"/>
  <c r="O373" i="49"/>
  <c r="N373" i="49"/>
  <c r="M373" i="49"/>
  <c r="L373" i="49"/>
  <c r="K373" i="49"/>
  <c r="J373" i="49"/>
  <c r="I373" i="49"/>
  <c r="H373" i="49"/>
  <c r="G373" i="49"/>
  <c r="F373" i="49"/>
  <c r="E373" i="49"/>
  <c r="C373" i="49"/>
  <c r="B373" i="49"/>
  <c r="FX373" i="49" s="1"/>
  <c r="GN372" i="49"/>
  <c r="GL372" i="49"/>
  <c r="GJ372" i="49"/>
  <c r="GH372" i="49"/>
  <c r="GC372" i="49"/>
  <c r="GA372" i="49"/>
  <c r="FY372" i="49"/>
  <c r="FK372" i="49"/>
  <c r="FH372" i="49"/>
  <c r="FF372" i="49"/>
  <c r="FB372" i="49"/>
  <c r="FA372" i="49"/>
  <c r="ER372" i="49"/>
  <c r="EK372" i="49"/>
  <c r="EI372" i="49"/>
  <c r="EG372" i="49"/>
  <c r="EE372" i="49"/>
  <c r="EB372" i="49"/>
  <c r="DV372" i="49"/>
  <c r="DQ372" i="49"/>
  <c r="DO372" i="49"/>
  <c r="DM372" i="49"/>
  <c r="DK372" i="49"/>
  <c r="DI372" i="49"/>
  <c r="DG372" i="49"/>
  <c r="DE372" i="49"/>
  <c r="CW372" i="49"/>
  <c r="CU372" i="49"/>
  <c r="BY372" i="49"/>
  <c r="BT372" i="49"/>
  <c r="BP372" i="49"/>
  <c r="BO372" i="49"/>
  <c r="BI372" i="49"/>
  <c r="BG372" i="49"/>
  <c r="BE372" i="49"/>
  <c r="BA372" i="49"/>
  <c r="AY372" i="49"/>
  <c r="AR372" i="49"/>
  <c r="AQ372" i="49"/>
  <c r="AP372" i="49"/>
  <c r="AO372" i="49"/>
  <c r="AN372" i="49"/>
  <c r="AM372" i="49"/>
  <c r="AK372" i="49"/>
  <c r="AJ372" i="49"/>
  <c r="AC372" i="49"/>
  <c r="AB372" i="49"/>
  <c r="AA372" i="49"/>
  <c r="X372" i="49"/>
  <c r="W372" i="49"/>
  <c r="V372" i="49"/>
  <c r="U372" i="49"/>
  <c r="T372" i="49"/>
  <c r="S372" i="49"/>
  <c r="R372" i="49"/>
  <c r="Q372" i="49"/>
  <c r="P372" i="49"/>
  <c r="O372" i="49"/>
  <c r="N372" i="49"/>
  <c r="M372" i="49"/>
  <c r="L372" i="49"/>
  <c r="K372" i="49"/>
  <c r="J372" i="49"/>
  <c r="I372" i="49"/>
  <c r="H372" i="49"/>
  <c r="G372" i="49"/>
  <c r="F372" i="49"/>
  <c r="E372" i="49"/>
  <c r="C372" i="49"/>
  <c r="B372" i="49"/>
  <c r="FX372" i="49" s="1"/>
  <c r="GN371" i="49"/>
  <c r="GL371" i="49"/>
  <c r="GJ371" i="49"/>
  <c r="GH371" i="49"/>
  <c r="GC371" i="49"/>
  <c r="GA371" i="49"/>
  <c r="FY371" i="49"/>
  <c r="FK371" i="49"/>
  <c r="FH371" i="49"/>
  <c r="FF371" i="49"/>
  <c r="FB371" i="49"/>
  <c r="FA371" i="49"/>
  <c r="ER371" i="49"/>
  <c r="EK371" i="49"/>
  <c r="EI371" i="49"/>
  <c r="EG371" i="49"/>
  <c r="EE371" i="49"/>
  <c r="EB371" i="49"/>
  <c r="DV371" i="49"/>
  <c r="DQ371" i="49"/>
  <c r="DO371" i="49"/>
  <c r="DM371" i="49"/>
  <c r="DK371" i="49"/>
  <c r="DI371" i="49"/>
  <c r="DG371" i="49"/>
  <c r="DE371" i="49"/>
  <c r="CW371" i="49"/>
  <c r="CU371" i="49"/>
  <c r="BY371" i="49"/>
  <c r="BT371" i="49"/>
  <c r="BP371" i="49"/>
  <c r="BO371" i="49"/>
  <c r="BI371" i="49"/>
  <c r="BG371" i="49"/>
  <c r="BE371" i="49"/>
  <c r="BA371" i="49"/>
  <c r="AY371" i="49"/>
  <c r="AR371" i="49"/>
  <c r="AQ371" i="49"/>
  <c r="AP371" i="49"/>
  <c r="AO371" i="49"/>
  <c r="AN371" i="49"/>
  <c r="AM371" i="49"/>
  <c r="AK371" i="49"/>
  <c r="AJ371" i="49"/>
  <c r="AC371" i="49"/>
  <c r="AB371" i="49"/>
  <c r="AA371" i="49"/>
  <c r="X371" i="49"/>
  <c r="W371" i="49"/>
  <c r="V371" i="49"/>
  <c r="U371" i="49"/>
  <c r="T371" i="49"/>
  <c r="S371" i="49"/>
  <c r="R371" i="49"/>
  <c r="Q371" i="49"/>
  <c r="P371" i="49"/>
  <c r="O371" i="49"/>
  <c r="N371" i="49"/>
  <c r="M371" i="49"/>
  <c r="L371" i="49"/>
  <c r="K371" i="49"/>
  <c r="J371" i="49"/>
  <c r="I371" i="49"/>
  <c r="H371" i="49"/>
  <c r="G371" i="49"/>
  <c r="F371" i="49"/>
  <c r="E371" i="49"/>
  <c r="C371" i="49"/>
  <c r="B371" i="49"/>
  <c r="FX371" i="49" s="1"/>
  <c r="GN370" i="49"/>
  <c r="GL370" i="49"/>
  <c r="GJ370" i="49"/>
  <c r="GH370" i="49"/>
  <c r="GC370" i="49"/>
  <c r="GA370" i="49"/>
  <c r="FY370" i="49"/>
  <c r="FK370" i="49"/>
  <c r="FH370" i="49"/>
  <c r="FF370" i="49"/>
  <c r="FB370" i="49"/>
  <c r="FA370" i="49"/>
  <c r="ER370" i="49"/>
  <c r="EK370" i="49"/>
  <c r="EI370" i="49"/>
  <c r="EG370" i="49"/>
  <c r="EE370" i="49"/>
  <c r="EB370" i="49"/>
  <c r="DV370" i="49"/>
  <c r="DQ370" i="49"/>
  <c r="DO370" i="49"/>
  <c r="DM370" i="49"/>
  <c r="DK370" i="49"/>
  <c r="DI370" i="49"/>
  <c r="DG370" i="49"/>
  <c r="DE370" i="49"/>
  <c r="CW370" i="49"/>
  <c r="CU370" i="49"/>
  <c r="BY370" i="49"/>
  <c r="BT370" i="49"/>
  <c r="BP370" i="49"/>
  <c r="BO370" i="49"/>
  <c r="BI370" i="49"/>
  <c r="BG370" i="49"/>
  <c r="BE370" i="49"/>
  <c r="BA370" i="49"/>
  <c r="AY370" i="49"/>
  <c r="AR370" i="49"/>
  <c r="AQ370" i="49"/>
  <c r="AP370" i="49"/>
  <c r="AO370" i="49"/>
  <c r="AN370" i="49"/>
  <c r="AM370" i="49"/>
  <c r="AK370" i="49"/>
  <c r="AJ370" i="49"/>
  <c r="AC370" i="49"/>
  <c r="AB370" i="49"/>
  <c r="AA370" i="49"/>
  <c r="X370" i="49"/>
  <c r="W370" i="49"/>
  <c r="V370" i="49"/>
  <c r="U370" i="49"/>
  <c r="T370" i="49"/>
  <c r="S370" i="49"/>
  <c r="R370" i="49"/>
  <c r="Q370" i="49"/>
  <c r="P370" i="49"/>
  <c r="O370" i="49"/>
  <c r="N370" i="49"/>
  <c r="M370" i="49"/>
  <c r="L370" i="49"/>
  <c r="K370" i="49"/>
  <c r="J370" i="49"/>
  <c r="I370" i="49"/>
  <c r="H370" i="49"/>
  <c r="G370" i="49"/>
  <c r="F370" i="49"/>
  <c r="E370" i="49"/>
  <c r="C370" i="49"/>
  <c r="B370" i="49"/>
  <c r="FX370" i="49" s="1"/>
  <c r="GN369" i="49"/>
  <c r="GL369" i="49"/>
  <c r="GJ369" i="49"/>
  <c r="GH369" i="49"/>
  <c r="GC369" i="49"/>
  <c r="GA369" i="49"/>
  <c r="FY369" i="49"/>
  <c r="FK369" i="49"/>
  <c r="FH369" i="49"/>
  <c r="FF369" i="49"/>
  <c r="FB369" i="49"/>
  <c r="FA369" i="49"/>
  <c r="ER369" i="49"/>
  <c r="EK369" i="49"/>
  <c r="EI369" i="49"/>
  <c r="EG369" i="49"/>
  <c r="EE369" i="49"/>
  <c r="EB369" i="49"/>
  <c r="DV369" i="49"/>
  <c r="DQ369" i="49"/>
  <c r="DO369" i="49"/>
  <c r="DM369" i="49"/>
  <c r="DK369" i="49"/>
  <c r="DI369" i="49"/>
  <c r="DG369" i="49"/>
  <c r="DE369" i="49"/>
  <c r="CW369" i="49"/>
  <c r="CU369" i="49"/>
  <c r="BY369" i="49"/>
  <c r="BT369" i="49"/>
  <c r="BP369" i="49"/>
  <c r="BO369" i="49"/>
  <c r="BI369" i="49"/>
  <c r="BG369" i="49"/>
  <c r="BE369" i="49"/>
  <c r="BA369" i="49"/>
  <c r="AY369" i="49"/>
  <c r="AR369" i="49"/>
  <c r="AQ369" i="49"/>
  <c r="AP369" i="49"/>
  <c r="AO369" i="49"/>
  <c r="AN369" i="49"/>
  <c r="AM369" i="49"/>
  <c r="AK369" i="49"/>
  <c r="AJ369" i="49"/>
  <c r="AC369" i="49"/>
  <c r="AB369" i="49"/>
  <c r="AA369" i="49"/>
  <c r="X369" i="49"/>
  <c r="W369" i="49"/>
  <c r="V369" i="49"/>
  <c r="U369" i="49"/>
  <c r="T369" i="49"/>
  <c r="S369" i="49"/>
  <c r="R369" i="49"/>
  <c r="Q369" i="49"/>
  <c r="P369" i="49"/>
  <c r="O369" i="49"/>
  <c r="N369" i="49"/>
  <c r="M369" i="49"/>
  <c r="L369" i="49"/>
  <c r="K369" i="49"/>
  <c r="J369" i="49"/>
  <c r="I369" i="49"/>
  <c r="H369" i="49"/>
  <c r="G369" i="49"/>
  <c r="F369" i="49"/>
  <c r="E369" i="49"/>
  <c r="C369" i="49"/>
  <c r="B369" i="49"/>
  <c r="FX369" i="49" s="1"/>
  <c r="GN368" i="49"/>
  <c r="GL368" i="49"/>
  <c r="GJ368" i="49"/>
  <c r="GH368" i="49"/>
  <c r="GC368" i="49"/>
  <c r="GA368" i="49"/>
  <c r="FY368" i="49"/>
  <c r="FK368" i="49"/>
  <c r="FH368" i="49"/>
  <c r="FF368" i="49"/>
  <c r="FB368" i="49"/>
  <c r="FA368" i="49"/>
  <c r="ER368" i="49"/>
  <c r="EK368" i="49"/>
  <c r="EI368" i="49"/>
  <c r="EG368" i="49"/>
  <c r="EE368" i="49"/>
  <c r="EB368" i="49"/>
  <c r="DV368" i="49"/>
  <c r="DQ368" i="49"/>
  <c r="DO368" i="49"/>
  <c r="DM368" i="49"/>
  <c r="DK368" i="49"/>
  <c r="DI368" i="49"/>
  <c r="DG368" i="49"/>
  <c r="DE368" i="49"/>
  <c r="CW368" i="49"/>
  <c r="CU368" i="49"/>
  <c r="BY368" i="49"/>
  <c r="BT368" i="49"/>
  <c r="BP368" i="49"/>
  <c r="BO368" i="49"/>
  <c r="BI368" i="49"/>
  <c r="BG368" i="49"/>
  <c r="BE368" i="49"/>
  <c r="BA368" i="49"/>
  <c r="AY368" i="49"/>
  <c r="AR368" i="49"/>
  <c r="AQ368" i="49"/>
  <c r="AP368" i="49"/>
  <c r="AO368" i="49"/>
  <c r="AN368" i="49"/>
  <c r="AM368" i="49"/>
  <c r="AK368" i="49"/>
  <c r="AJ368" i="49"/>
  <c r="AC368" i="49"/>
  <c r="AB368" i="49"/>
  <c r="AA368" i="49"/>
  <c r="X368" i="49"/>
  <c r="W368" i="49"/>
  <c r="V368" i="49"/>
  <c r="U368" i="49"/>
  <c r="T368" i="49"/>
  <c r="S368" i="49"/>
  <c r="R368" i="49"/>
  <c r="Q368" i="49"/>
  <c r="P368" i="49"/>
  <c r="O368" i="49"/>
  <c r="N368" i="49"/>
  <c r="M368" i="49"/>
  <c r="L368" i="49"/>
  <c r="K368" i="49"/>
  <c r="J368" i="49"/>
  <c r="I368" i="49"/>
  <c r="H368" i="49"/>
  <c r="G368" i="49"/>
  <c r="F368" i="49"/>
  <c r="E368" i="49"/>
  <c r="C368" i="49"/>
  <c r="B368" i="49"/>
  <c r="FX368" i="49" s="1"/>
  <c r="GN367" i="49"/>
  <c r="GL367" i="49"/>
  <c r="GJ367" i="49"/>
  <c r="GH367" i="49"/>
  <c r="GC367" i="49"/>
  <c r="GA367" i="49"/>
  <c r="FY367" i="49"/>
  <c r="FK367" i="49"/>
  <c r="FH367" i="49"/>
  <c r="FF367" i="49"/>
  <c r="FB367" i="49"/>
  <c r="FA367" i="49"/>
  <c r="ER367" i="49"/>
  <c r="EK367" i="49"/>
  <c r="EI367" i="49"/>
  <c r="EG367" i="49"/>
  <c r="EE367" i="49"/>
  <c r="EB367" i="49"/>
  <c r="DV367" i="49"/>
  <c r="DQ367" i="49"/>
  <c r="DO367" i="49"/>
  <c r="DM367" i="49"/>
  <c r="DK367" i="49"/>
  <c r="DI367" i="49"/>
  <c r="DG367" i="49"/>
  <c r="DE367" i="49"/>
  <c r="CW367" i="49"/>
  <c r="CU367" i="49"/>
  <c r="BY367" i="49"/>
  <c r="BT367" i="49"/>
  <c r="BP367" i="49"/>
  <c r="BO367" i="49"/>
  <c r="BI367" i="49"/>
  <c r="BG367" i="49"/>
  <c r="BE367" i="49"/>
  <c r="BA367" i="49"/>
  <c r="AY367" i="49"/>
  <c r="AR367" i="49"/>
  <c r="AQ367" i="49"/>
  <c r="AP367" i="49"/>
  <c r="AO367" i="49"/>
  <c r="AN367" i="49"/>
  <c r="AM367" i="49"/>
  <c r="AK367" i="49"/>
  <c r="AJ367" i="49"/>
  <c r="AC367" i="49"/>
  <c r="AB367" i="49"/>
  <c r="AA367" i="49"/>
  <c r="X367" i="49"/>
  <c r="W367" i="49"/>
  <c r="V367" i="49"/>
  <c r="U367" i="49"/>
  <c r="T367" i="49"/>
  <c r="S367" i="49"/>
  <c r="R367" i="49"/>
  <c r="Q367" i="49"/>
  <c r="P367" i="49"/>
  <c r="O367" i="49"/>
  <c r="N367" i="49"/>
  <c r="M367" i="49"/>
  <c r="L367" i="49"/>
  <c r="K367" i="49"/>
  <c r="J367" i="49"/>
  <c r="I367" i="49"/>
  <c r="H367" i="49"/>
  <c r="G367" i="49"/>
  <c r="F367" i="49"/>
  <c r="E367" i="49"/>
  <c r="C367" i="49"/>
  <c r="B367" i="49"/>
  <c r="FX367" i="49" s="1"/>
  <c r="GN366" i="49"/>
  <c r="GL366" i="49"/>
  <c r="GJ366" i="49"/>
  <c r="GH366" i="49"/>
  <c r="GC366" i="49"/>
  <c r="GA366" i="49"/>
  <c r="FY366" i="49"/>
  <c r="FK366" i="49"/>
  <c r="FH366" i="49"/>
  <c r="FF366" i="49"/>
  <c r="FB366" i="49"/>
  <c r="FA366" i="49"/>
  <c r="ER366" i="49"/>
  <c r="EK366" i="49"/>
  <c r="EI366" i="49"/>
  <c r="EG366" i="49"/>
  <c r="EE366" i="49"/>
  <c r="EB366" i="49"/>
  <c r="DV366" i="49"/>
  <c r="DQ366" i="49"/>
  <c r="DO366" i="49"/>
  <c r="DM366" i="49"/>
  <c r="DK366" i="49"/>
  <c r="DI366" i="49"/>
  <c r="DG366" i="49"/>
  <c r="DE366" i="49"/>
  <c r="CW366" i="49"/>
  <c r="CU366" i="49"/>
  <c r="BY366" i="49"/>
  <c r="BT366" i="49"/>
  <c r="BP366" i="49"/>
  <c r="BO366" i="49"/>
  <c r="BI366" i="49"/>
  <c r="BG366" i="49"/>
  <c r="BE366" i="49"/>
  <c r="BA366" i="49"/>
  <c r="AY366" i="49"/>
  <c r="AR366" i="49"/>
  <c r="AQ366" i="49"/>
  <c r="AP366" i="49"/>
  <c r="AO366" i="49"/>
  <c r="AN366" i="49"/>
  <c r="AM366" i="49"/>
  <c r="AK366" i="49"/>
  <c r="AJ366" i="49"/>
  <c r="AC366" i="49"/>
  <c r="AB366" i="49"/>
  <c r="AA366" i="49"/>
  <c r="X366" i="49"/>
  <c r="W366" i="49"/>
  <c r="V366" i="49"/>
  <c r="U366" i="49"/>
  <c r="T366" i="49"/>
  <c r="S366" i="49"/>
  <c r="R366" i="49"/>
  <c r="Q366" i="49"/>
  <c r="P366" i="49"/>
  <c r="O366" i="49"/>
  <c r="N366" i="49"/>
  <c r="M366" i="49"/>
  <c r="L366" i="49"/>
  <c r="K366" i="49"/>
  <c r="J366" i="49"/>
  <c r="I366" i="49"/>
  <c r="H366" i="49"/>
  <c r="G366" i="49"/>
  <c r="F366" i="49"/>
  <c r="E366" i="49"/>
  <c r="C366" i="49"/>
  <c r="B366" i="49"/>
  <c r="FX366" i="49" s="1"/>
  <c r="GN365" i="49"/>
  <c r="GL365" i="49"/>
  <c r="GJ365" i="49"/>
  <c r="GH365" i="49"/>
  <c r="GC365" i="49"/>
  <c r="GA365" i="49"/>
  <c r="FY365" i="49"/>
  <c r="FK365" i="49"/>
  <c r="FH365" i="49"/>
  <c r="FF365" i="49"/>
  <c r="FB365" i="49"/>
  <c r="FA365" i="49"/>
  <c r="ER365" i="49"/>
  <c r="EK365" i="49"/>
  <c r="EI365" i="49"/>
  <c r="EG365" i="49"/>
  <c r="EE365" i="49"/>
  <c r="EB365" i="49"/>
  <c r="DV365" i="49"/>
  <c r="DQ365" i="49"/>
  <c r="DO365" i="49"/>
  <c r="DM365" i="49"/>
  <c r="DK365" i="49"/>
  <c r="DI365" i="49"/>
  <c r="DG365" i="49"/>
  <c r="DE365" i="49"/>
  <c r="CW365" i="49"/>
  <c r="CU365" i="49"/>
  <c r="BY365" i="49"/>
  <c r="BT365" i="49"/>
  <c r="BP365" i="49"/>
  <c r="BO365" i="49"/>
  <c r="BI365" i="49"/>
  <c r="BG365" i="49"/>
  <c r="BE365" i="49"/>
  <c r="BA365" i="49"/>
  <c r="AY365" i="49"/>
  <c r="AR365" i="49"/>
  <c r="AQ365" i="49"/>
  <c r="AP365" i="49"/>
  <c r="AO365" i="49"/>
  <c r="AN365" i="49"/>
  <c r="AM365" i="49"/>
  <c r="AK365" i="49"/>
  <c r="AJ365" i="49"/>
  <c r="AC365" i="49"/>
  <c r="AB365" i="49"/>
  <c r="AA365" i="49"/>
  <c r="X365" i="49"/>
  <c r="W365" i="49"/>
  <c r="V365" i="49"/>
  <c r="U365" i="49"/>
  <c r="T365" i="49"/>
  <c r="S365" i="49"/>
  <c r="R365" i="49"/>
  <c r="Q365" i="49"/>
  <c r="P365" i="49"/>
  <c r="O365" i="49"/>
  <c r="N365" i="49"/>
  <c r="M365" i="49"/>
  <c r="L365" i="49"/>
  <c r="K365" i="49"/>
  <c r="J365" i="49"/>
  <c r="I365" i="49"/>
  <c r="H365" i="49"/>
  <c r="G365" i="49"/>
  <c r="F365" i="49"/>
  <c r="E365" i="49"/>
  <c r="C365" i="49"/>
  <c r="B365" i="49"/>
  <c r="FX365" i="49" s="1"/>
  <c r="GN364" i="49"/>
  <c r="GL364" i="49"/>
  <c r="GJ364" i="49"/>
  <c r="GH364" i="49"/>
  <c r="GC364" i="49"/>
  <c r="GA364" i="49"/>
  <c r="FY364" i="49"/>
  <c r="FK364" i="49"/>
  <c r="FH364" i="49"/>
  <c r="FF364" i="49"/>
  <c r="FB364" i="49"/>
  <c r="FA364" i="49"/>
  <c r="ER364" i="49"/>
  <c r="EK364" i="49"/>
  <c r="EI364" i="49"/>
  <c r="EG364" i="49"/>
  <c r="EE364" i="49"/>
  <c r="EB364" i="49"/>
  <c r="DV364" i="49"/>
  <c r="DQ364" i="49"/>
  <c r="DO364" i="49"/>
  <c r="DM364" i="49"/>
  <c r="DK364" i="49"/>
  <c r="DI364" i="49"/>
  <c r="DG364" i="49"/>
  <c r="DE364" i="49"/>
  <c r="CW364" i="49"/>
  <c r="CU364" i="49"/>
  <c r="BY364" i="49"/>
  <c r="BT364" i="49"/>
  <c r="BP364" i="49"/>
  <c r="BO364" i="49"/>
  <c r="BI364" i="49"/>
  <c r="BG364" i="49"/>
  <c r="BE364" i="49"/>
  <c r="BA364" i="49"/>
  <c r="AY364" i="49"/>
  <c r="AR364" i="49"/>
  <c r="AQ364" i="49"/>
  <c r="AP364" i="49"/>
  <c r="AO364" i="49"/>
  <c r="AN364" i="49"/>
  <c r="AM364" i="49"/>
  <c r="AK364" i="49"/>
  <c r="AJ364" i="49"/>
  <c r="AC364" i="49"/>
  <c r="AB364" i="49"/>
  <c r="AA364" i="49"/>
  <c r="X364" i="49"/>
  <c r="W364" i="49"/>
  <c r="V364" i="49"/>
  <c r="U364" i="49"/>
  <c r="T364" i="49"/>
  <c r="S364" i="49"/>
  <c r="R364" i="49"/>
  <c r="Q364" i="49"/>
  <c r="P364" i="49"/>
  <c r="O364" i="49"/>
  <c r="N364" i="49"/>
  <c r="M364" i="49"/>
  <c r="L364" i="49"/>
  <c r="K364" i="49"/>
  <c r="J364" i="49"/>
  <c r="I364" i="49"/>
  <c r="H364" i="49"/>
  <c r="G364" i="49"/>
  <c r="F364" i="49"/>
  <c r="E364" i="49"/>
  <c r="C364" i="49"/>
  <c r="B364" i="49"/>
  <c r="FX364" i="49" s="1"/>
  <c r="GN363" i="49"/>
  <c r="GL363" i="49"/>
  <c r="GJ363" i="49"/>
  <c r="GH363" i="49"/>
  <c r="GC363" i="49"/>
  <c r="GA363" i="49"/>
  <c r="FY363" i="49"/>
  <c r="FK363" i="49"/>
  <c r="FH363" i="49"/>
  <c r="FF363" i="49"/>
  <c r="FB363" i="49"/>
  <c r="FA363" i="49"/>
  <c r="ER363" i="49"/>
  <c r="EK363" i="49"/>
  <c r="EI363" i="49"/>
  <c r="EG363" i="49"/>
  <c r="EE363" i="49"/>
  <c r="EB363" i="49"/>
  <c r="DV363" i="49"/>
  <c r="DQ363" i="49"/>
  <c r="DO363" i="49"/>
  <c r="DM363" i="49"/>
  <c r="DK363" i="49"/>
  <c r="DI363" i="49"/>
  <c r="DG363" i="49"/>
  <c r="DE363" i="49"/>
  <c r="CW363" i="49"/>
  <c r="CU363" i="49"/>
  <c r="BY363" i="49"/>
  <c r="BT363" i="49"/>
  <c r="BP363" i="49"/>
  <c r="BO363" i="49"/>
  <c r="BI363" i="49"/>
  <c r="BG363" i="49"/>
  <c r="BE363" i="49"/>
  <c r="BA363" i="49"/>
  <c r="AY363" i="49"/>
  <c r="AR363" i="49"/>
  <c r="AQ363" i="49"/>
  <c r="AP363" i="49"/>
  <c r="AO363" i="49"/>
  <c r="AN363" i="49"/>
  <c r="AM363" i="49"/>
  <c r="AK363" i="49"/>
  <c r="AJ363" i="49"/>
  <c r="AC363" i="49"/>
  <c r="AB363" i="49"/>
  <c r="AA363" i="49"/>
  <c r="X363" i="49"/>
  <c r="W363" i="49"/>
  <c r="V363" i="49"/>
  <c r="U363" i="49"/>
  <c r="T363" i="49"/>
  <c r="S363" i="49"/>
  <c r="R363" i="49"/>
  <c r="Q363" i="49"/>
  <c r="P363" i="49"/>
  <c r="O363" i="49"/>
  <c r="N363" i="49"/>
  <c r="M363" i="49"/>
  <c r="L363" i="49"/>
  <c r="K363" i="49"/>
  <c r="J363" i="49"/>
  <c r="I363" i="49"/>
  <c r="H363" i="49"/>
  <c r="G363" i="49"/>
  <c r="F363" i="49"/>
  <c r="E363" i="49"/>
  <c r="C363" i="49"/>
  <c r="B363" i="49"/>
  <c r="FX363" i="49" s="1"/>
  <c r="GN362" i="49"/>
  <c r="GL362" i="49"/>
  <c r="GJ362" i="49"/>
  <c r="GH362" i="49"/>
  <c r="GC362" i="49"/>
  <c r="GA362" i="49"/>
  <c r="FY362" i="49"/>
  <c r="FK362" i="49"/>
  <c r="FH362" i="49"/>
  <c r="FF362" i="49"/>
  <c r="FB362" i="49"/>
  <c r="FA362" i="49"/>
  <c r="ER362" i="49"/>
  <c r="EK362" i="49"/>
  <c r="EI362" i="49"/>
  <c r="EG362" i="49"/>
  <c r="EE362" i="49"/>
  <c r="EB362" i="49"/>
  <c r="DV362" i="49"/>
  <c r="DQ362" i="49"/>
  <c r="DO362" i="49"/>
  <c r="DM362" i="49"/>
  <c r="DK362" i="49"/>
  <c r="DI362" i="49"/>
  <c r="DG362" i="49"/>
  <c r="DE362" i="49"/>
  <c r="CW362" i="49"/>
  <c r="CU362" i="49"/>
  <c r="BY362" i="49"/>
  <c r="BT362" i="49"/>
  <c r="BP362" i="49"/>
  <c r="BO362" i="49"/>
  <c r="BI362" i="49"/>
  <c r="BG362" i="49"/>
  <c r="BE362" i="49"/>
  <c r="BA362" i="49"/>
  <c r="AY362" i="49"/>
  <c r="AR362" i="49"/>
  <c r="AQ362" i="49"/>
  <c r="AP362" i="49"/>
  <c r="AO362" i="49"/>
  <c r="AN362" i="49"/>
  <c r="AM362" i="49"/>
  <c r="AK362" i="49"/>
  <c r="AJ362" i="49"/>
  <c r="AC362" i="49"/>
  <c r="AB362" i="49"/>
  <c r="AA362" i="49"/>
  <c r="X362" i="49"/>
  <c r="W362" i="49"/>
  <c r="V362" i="49"/>
  <c r="U362" i="49"/>
  <c r="T362" i="49"/>
  <c r="S362" i="49"/>
  <c r="R362" i="49"/>
  <c r="Q362" i="49"/>
  <c r="P362" i="49"/>
  <c r="O362" i="49"/>
  <c r="N362" i="49"/>
  <c r="M362" i="49"/>
  <c r="L362" i="49"/>
  <c r="K362" i="49"/>
  <c r="J362" i="49"/>
  <c r="I362" i="49"/>
  <c r="H362" i="49"/>
  <c r="G362" i="49"/>
  <c r="F362" i="49"/>
  <c r="E362" i="49"/>
  <c r="C362" i="49"/>
  <c r="B362" i="49"/>
  <c r="FX362" i="49" s="1"/>
  <c r="GN361" i="49"/>
  <c r="GL361" i="49"/>
  <c r="GJ361" i="49"/>
  <c r="GH361" i="49"/>
  <c r="GC361" i="49"/>
  <c r="GA361" i="49"/>
  <c r="FY361" i="49"/>
  <c r="FK361" i="49"/>
  <c r="FH361" i="49"/>
  <c r="FF361" i="49"/>
  <c r="FB361" i="49"/>
  <c r="FA361" i="49"/>
  <c r="ER361" i="49"/>
  <c r="EK361" i="49"/>
  <c r="EI361" i="49"/>
  <c r="EG361" i="49"/>
  <c r="EE361" i="49"/>
  <c r="EB361" i="49"/>
  <c r="DV361" i="49"/>
  <c r="DQ361" i="49"/>
  <c r="DO361" i="49"/>
  <c r="DM361" i="49"/>
  <c r="DK361" i="49"/>
  <c r="DI361" i="49"/>
  <c r="DG361" i="49"/>
  <c r="DE361" i="49"/>
  <c r="CW361" i="49"/>
  <c r="CU361" i="49"/>
  <c r="BY361" i="49"/>
  <c r="BT361" i="49"/>
  <c r="BP361" i="49"/>
  <c r="BO361" i="49"/>
  <c r="BI361" i="49"/>
  <c r="BG361" i="49"/>
  <c r="BE361" i="49"/>
  <c r="BA361" i="49"/>
  <c r="AY361" i="49"/>
  <c r="AR361" i="49"/>
  <c r="AQ361" i="49"/>
  <c r="AP361" i="49"/>
  <c r="AO361" i="49"/>
  <c r="AN361" i="49"/>
  <c r="AM361" i="49"/>
  <c r="AK361" i="49"/>
  <c r="AJ361" i="49"/>
  <c r="AC361" i="49"/>
  <c r="AB361" i="49"/>
  <c r="AA361" i="49"/>
  <c r="X361" i="49"/>
  <c r="W361" i="49"/>
  <c r="V361" i="49"/>
  <c r="U361" i="49"/>
  <c r="T361" i="49"/>
  <c r="S361" i="49"/>
  <c r="R361" i="49"/>
  <c r="Q361" i="49"/>
  <c r="P361" i="49"/>
  <c r="O361" i="49"/>
  <c r="N361" i="49"/>
  <c r="M361" i="49"/>
  <c r="L361" i="49"/>
  <c r="K361" i="49"/>
  <c r="J361" i="49"/>
  <c r="I361" i="49"/>
  <c r="H361" i="49"/>
  <c r="G361" i="49"/>
  <c r="F361" i="49"/>
  <c r="E361" i="49"/>
  <c r="C361" i="49"/>
  <c r="B361" i="49"/>
  <c r="FX361" i="49" s="1"/>
  <c r="GN360" i="49"/>
  <c r="GL360" i="49"/>
  <c r="GJ360" i="49"/>
  <c r="GH360" i="49"/>
  <c r="GC360" i="49"/>
  <c r="GA360" i="49"/>
  <c r="FY360" i="49"/>
  <c r="FK360" i="49"/>
  <c r="FH360" i="49"/>
  <c r="FF360" i="49"/>
  <c r="FB360" i="49"/>
  <c r="FA360" i="49"/>
  <c r="ER360" i="49"/>
  <c r="EK360" i="49"/>
  <c r="EI360" i="49"/>
  <c r="EG360" i="49"/>
  <c r="EE360" i="49"/>
  <c r="EB360" i="49"/>
  <c r="DV360" i="49"/>
  <c r="DQ360" i="49"/>
  <c r="DO360" i="49"/>
  <c r="DM360" i="49"/>
  <c r="DK360" i="49"/>
  <c r="DI360" i="49"/>
  <c r="DG360" i="49"/>
  <c r="DE360" i="49"/>
  <c r="CW360" i="49"/>
  <c r="CU360" i="49"/>
  <c r="BY360" i="49"/>
  <c r="BT360" i="49"/>
  <c r="BP360" i="49"/>
  <c r="BO360" i="49"/>
  <c r="BI360" i="49"/>
  <c r="BG360" i="49"/>
  <c r="BE360" i="49"/>
  <c r="BA360" i="49"/>
  <c r="AY360" i="49"/>
  <c r="AR360" i="49"/>
  <c r="AQ360" i="49"/>
  <c r="AP360" i="49"/>
  <c r="AO360" i="49"/>
  <c r="AN360" i="49"/>
  <c r="AM360" i="49"/>
  <c r="AK360" i="49"/>
  <c r="AJ360" i="49"/>
  <c r="AC360" i="49"/>
  <c r="AB360" i="49"/>
  <c r="AA360" i="49"/>
  <c r="X360" i="49"/>
  <c r="W360" i="49"/>
  <c r="V360" i="49"/>
  <c r="U360" i="49"/>
  <c r="T360" i="49"/>
  <c r="S360" i="49"/>
  <c r="R360" i="49"/>
  <c r="Q360" i="49"/>
  <c r="P360" i="49"/>
  <c r="O360" i="49"/>
  <c r="N360" i="49"/>
  <c r="M360" i="49"/>
  <c r="L360" i="49"/>
  <c r="K360" i="49"/>
  <c r="J360" i="49"/>
  <c r="I360" i="49"/>
  <c r="H360" i="49"/>
  <c r="G360" i="49"/>
  <c r="F360" i="49"/>
  <c r="E360" i="49"/>
  <c r="C360" i="49"/>
  <c r="B360" i="49"/>
  <c r="FX360" i="49" s="1"/>
  <c r="GN359" i="49"/>
  <c r="GL359" i="49"/>
  <c r="GJ359" i="49"/>
  <c r="GH359" i="49"/>
  <c r="GC359" i="49"/>
  <c r="GA359" i="49"/>
  <c r="FY359" i="49"/>
  <c r="FK359" i="49"/>
  <c r="FH359" i="49"/>
  <c r="FF359" i="49"/>
  <c r="FB359" i="49"/>
  <c r="FA359" i="49"/>
  <c r="ER359" i="49"/>
  <c r="EK359" i="49"/>
  <c r="EI359" i="49"/>
  <c r="EG359" i="49"/>
  <c r="EE359" i="49"/>
  <c r="EB359" i="49"/>
  <c r="DV359" i="49"/>
  <c r="DQ359" i="49"/>
  <c r="DO359" i="49"/>
  <c r="DM359" i="49"/>
  <c r="DK359" i="49"/>
  <c r="DI359" i="49"/>
  <c r="DG359" i="49"/>
  <c r="DE359" i="49"/>
  <c r="CW359" i="49"/>
  <c r="CU359" i="49"/>
  <c r="BY359" i="49"/>
  <c r="BT359" i="49"/>
  <c r="BP359" i="49"/>
  <c r="BO359" i="49"/>
  <c r="BI359" i="49"/>
  <c r="BG359" i="49"/>
  <c r="BE359" i="49"/>
  <c r="BA359" i="49"/>
  <c r="AY359" i="49"/>
  <c r="AR359" i="49"/>
  <c r="AQ359" i="49"/>
  <c r="AP359" i="49"/>
  <c r="AO359" i="49"/>
  <c r="AN359" i="49"/>
  <c r="AM359" i="49"/>
  <c r="AK359" i="49"/>
  <c r="AJ359" i="49"/>
  <c r="AC359" i="49"/>
  <c r="AB359" i="49"/>
  <c r="AA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C359" i="49"/>
  <c r="B359" i="49"/>
  <c r="FX359" i="49" s="1"/>
  <c r="GN358" i="49"/>
  <c r="GL358" i="49"/>
  <c r="GJ358" i="49"/>
  <c r="GH358" i="49"/>
  <c r="GC358" i="49"/>
  <c r="GA358" i="49"/>
  <c r="FY358" i="49"/>
  <c r="FK358" i="49"/>
  <c r="FH358" i="49"/>
  <c r="FF358" i="49"/>
  <c r="FB358" i="49"/>
  <c r="FA358" i="49"/>
  <c r="ER358" i="49"/>
  <c r="EK358" i="49"/>
  <c r="EI358" i="49"/>
  <c r="EG358" i="49"/>
  <c r="EE358" i="49"/>
  <c r="EB358" i="49"/>
  <c r="DV358" i="49"/>
  <c r="DQ358" i="49"/>
  <c r="DO358" i="49"/>
  <c r="DM358" i="49"/>
  <c r="DK358" i="49"/>
  <c r="DI358" i="49"/>
  <c r="DG358" i="49"/>
  <c r="DE358" i="49"/>
  <c r="CW358" i="49"/>
  <c r="CU358" i="49"/>
  <c r="BY358" i="49"/>
  <c r="BT358" i="49"/>
  <c r="BP358" i="49"/>
  <c r="BO358" i="49"/>
  <c r="BI358" i="49"/>
  <c r="BG358" i="49"/>
  <c r="BE358" i="49"/>
  <c r="BA358" i="49"/>
  <c r="AY358" i="49"/>
  <c r="AR358" i="49"/>
  <c r="AQ358" i="49"/>
  <c r="AP358" i="49"/>
  <c r="AO358" i="49"/>
  <c r="AN358" i="49"/>
  <c r="AM358" i="49"/>
  <c r="AK358" i="49"/>
  <c r="AJ358" i="49"/>
  <c r="AC358" i="49"/>
  <c r="AB358" i="49"/>
  <c r="AA358" i="49"/>
  <c r="X358" i="49"/>
  <c r="W358" i="49"/>
  <c r="V358" i="49"/>
  <c r="U358" i="49"/>
  <c r="T358" i="49"/>
  <c r="S358" i="49"/>
  <c r="R358" i="49"/>
  <c r="Q358" i="49"/>
  <c r="P358" i="49"/>
  <c r="O358" i="49"/>
  <c r="N358" i="49"/>
  <c r="M358" i="49"/>
  <c r="L358" i="49"/>
  <c r="K358" i="49"/>
  <c r="J358" i="49"/>
  <c r="I358" i="49"/>
  <c r="H358" i="49"/>
  <c r="G358" i="49"/>
  <c r="F358" i="49"/>
  <c r="E358" i="49"/>
  <c r="C358" i="49"/>
  <c r="B358" i="49"/>
  <c r="FX358" i="49" s="1"/>
  <c r="GN357" i="49"/>
  <c r="GL357" i="49"/>
  <c r="GJ357" i="49"/>
  <c r="GH357" i="49"/>
  <c r="GC357" i="49"/>
  <c r="GA357" i="49"/>
  <c r="FY357" i="49"/>
  <c r="FK357" i="49"/>
  <c r="FH357" i="49"/>
  <c r="FF357" i="49"/>
  <c r="FB357" i="49"/>
  <c r="FA357" i="49"/>
  <c r="ER357" i="49"/>
  <c r="EK357" i="49"/>
  <c r="EI357" i="49"/>
  <c r="EG357" i="49"/>
  <c r="EE357" i="49"/>
  <c r="EB357" i="49"/>
  <c r="DV357" i="49"/>
  <c r="DQ357" i="49"/>
  <c r="DO357" i="49"/>
  <c r="DM357" i="49"/>
  <c r="DK357" i="49"/>
  <c r="DI357" i="49"/>
  <c r="DG357" i="49"/>
  <c r="DE357" i="49"/>
  <c r="CW357" i="49"/>
  <c r="CU357" i="49"/>
  <c r="BY357" i="49"/>
  <c r="BT357" i="49"/>
  <c r="BP357" i="49"/>
  <c r="BO357" i="49"/>
  <c r="BI357" i="49"/>
  <c r="BG357" i="49"/>
  <c r="BE357" i="49"/>
  <c r="BA357" i="49"/>
  <c r="AY357" i="49"/>
  <c r="AR357" i="49"/>
  <c r="AQ357" i="49"/>
  <c r="AP357" i="49"/>
  <c r="AO357" i="49"/>
  <c r="AN357" i="49"/>
  <c r="AM357" i="49"/>
  <c r="AK357" i="49"/>
  <c r="AJ357" i="49"/>
  <c r="AC357" i="49"/>
  <c r="AB357" i="49"/>
  <c r="AA357" i="49"/>
  <c r="X357" i="49"/>
  <c r="W357" i="49"/>
  <c r="V357" i="49"/>
  <c r="U357" i="49"/>
  <c r="T357" i="49"/>
  <c r="S357" i="49"/>
  <c r="R357" i="49"/>
  <c r="Q357" i="49"/>
  <c r="P357" i="49"/>
  <c r="O357" i="49"/>
  <c r="N357" i="49"/>
  <c r="M357" i="49"/>
  <c r="L357" i="49"/>
  <c r="K357" i="49"/>
  <c r="J357" i="49"/>
  <c r="I357" i="49"/>
  <c r="H357" i="49"/>
  <c r="G357" i="49"/>
  <c r="F357" i="49"/>
  <c r="E357" i="49"/>
  <c r="C357" i="49"/>
  <c r="B357" i="49"/>
  <c r="FX357" i="49" s="1"/>
  <c r="GN356" i="49"/>
  <c r="GL356" i="49"/>
  <c r="GJ356" i="49"/>
  <c r="GH356" i="49"/>
  <c r="GC356" i="49"/>
  <c r="GA356" i="49"/>
  <c r="FY356" i="49"/>
  <c r="FK356" i="49"/>
  <c r="FH356" i="49"/>
  <c r="FF356" i="49"/>
  <c r="FB356" i="49"/>
  <c r="FA356" i="49"/>
  <c r="ER356" i="49"/>
  <c r="EK356" i="49"/>
  <c r="EI356" i="49"/>
  <c r="EG356" i="49"/>
  <c r="EE356" i="49"/>
  <c r="EB356" i="49"/>
  <c r="DV356" i="49"/>
  <c r="DQ356" i="49"/>
  <c r="DO356" i="49"/>
  <c r="DM356" i="49"/>
  <c r="DK356" i="49"/>
  <c r="DI356" i="49"/>
  <c r="DG356" i="49"/>
  <c r="DE356" i="49"/>
  <c r="CW356" i="49"/>
  <c r="CU356" i="49"/>
  <c r="BY356" i="49"/>
  <c r="BT356" i="49"/>
  <c r="BP356" i="49"/>
  <c r="BO356" i="49"/>
  <c r="BI356" i="49"/>
  <c r="BG356" i="49"/>
  <c r="BE356" i="49"/>
  <c r="BA356" i="49"/>
  <c r="AY356" i="49"/>
  <c r="AR356" i="49"/>
  <c r="AQ356" i="49"/>
  <c r="AP356" i="49"/>
  <c r="AO356" i="49"/>
  <c r="AN356" i="49"/>
  <c r="AM356" i="49"/>
  <c r="AK356" i="49"/>
  <c r="AJ356" i="49"/>
  <c r="AC356" i="49"/>
  <c r="AB356" i="49"/>
  <c r="AA356" i="49"/>
  <c r="X356" i="49"/>
  <c r="W356" i="49"/>
  <c r="V356" i="49"/>
  <c r="U356" i="49"/>
  <c r="T356" i="49"/>
  <c r="S356" i="49"/>
  <c r="R356" i="49"/>
  <c r="Q356" i="49"/>
  <c r="P356" i="49"/>
  <c r="O356" i="49"/>
  <c r="N356" i="49"/>
  <c r="M356" i="49"/>
  <c r="L356" i="49"/>
  <c r="K356" i="49"/>
  <c r="J356" i="49"/>
  <c r="I356" i="49"/>
  <c r="H356" i="49"/>
  <c r="G356" i="49"/>
  <c r="F356" i="49"/>
  <c r="E356" i="49"/>
  <c r="C356" i="49"/>
  <c r="B356" i="49"/>
  <c r="FX356" i="49" s="1"/>
  <c r="GN355" i="49"/>
  <c r="GL355" i="49"/>
  <c r="GJ355" i="49"/>
  <c r="GH355" i="49"/>
  <c r="GC355" i="49"/>
  <c r="GA355" i="49"/>
  <c r="FY355" i="49"/>
  <c r="FK355" i="49"/>
  <c r="FH355" i="49"/>
  <c r="FF355" i="49"/>
  <c r="FB355" i="49"/>
  <c r="FA355" i="49"/>
  <c r="ER355" i="49"/>
  <c r="EK355" i="49"/>
  <c r="EI355" i="49"/>
  <c r="EG355" i="49"/>
  <c r="EE355" i="49"/>
  <c r="EB355" i="49"/>
  <c r="DV355" i="49"/>
  <c r="DQ355" i="49"/>
  <c r="DO355" i="49"/>
  <c r="DM355" i="49"/>
  <c r="DK355" i="49"/>
  <c r="DI355" i="49"/>
  <c r="DG355" i="49"/>
  <c r="DE355" i="49"/>
  <c r="CW355" i="49"/>
  <c r="CU355" i="49"/>
  <c r="BY355" i="49"/>
  <c r="BT355" i="49"/>
  <c r="BP355" i="49"/>
  <c r="BO355" i="49"/>
  <c r="BI355" i="49"/>
  <c r="BG355" i="49"/>
  <c r="BE355" i="49"/>
  <c r="BA355" i="49"/>
  <c r="AY355" i="49"/>
  <c r="AR355" i="49"/>
  <c r="AQ355" i="49"/>
  <c r="AP355" i="49"/>
  <c r="AO355" i="49"/>
  <c r="AN355" i="49"/>
  <c r="AM355" i="49"/>
  <c r="AK355" i="49"/>
  <c r="AJ355" i="49"/>
  <c r="AC355" i="49"/>
  <c r="AB355" i="49"/>
  <c r="AA355" i="49"/>
  <c r="X355" i="49"/>
  <c r="W355" i="49"/>
  <c r="V355" i="49"/>
  <c r="U355" i="49"/>
  <c r="T355" i="49"/>
  <c r="S355" i="49"/>
  <c r="R355" i="49"/>
  <c r="Q355" i="49"/>
  <c r="P355" i="49"/>
  <c r="O355" i="49"/>
  <c r="N355" i="49"/>
  <c r="M355" i="49"/>
  <c r="L355" i="49"/>
  <c r="K355" i="49"/>
  <c r="J355" i="49"/>
  <c r="I355" i="49"/>
  <c r="H355" i="49"/>
  <c r="G355" i="49"/>
  <c r="F355" i="49"/>
  <c r="E355" i="49"/>
  <c r="C355" i="49"/>
  <c r="B355" i="49"/>
  <c r="FX355" i="49" s="1"/>
  <c r="GN354" i="49"/>
  <c r="GL354" i="49"/>
  <c r="GJ354" i="49"/>
  <c r="GH354" i="49"/>
  <c r="GC354" i="49"/>
  <c r="GA354" i="49"/>
  <c r="FY354" i="49"/>
  <c r="FK354" i="49"/>
  <c r="FH354" i="49"/>
  <c r="FF354" i="49"/>
  <c r="FB354" i="49"/>
  <c r="FA354" i="49"/>
  <c r="ER354" i="49"/>
  <c r="EK354" i="49"/>
  <c r="EI354" i="49"/>
  <c r="EG354" i="49"/>
  <c r="EE354" i="49"/>
  <c r="EB354" i="49"/>
  <c r="DV354" i="49"/>
  <c r="DQ354" i="49"/>
  <c r="DO354" i="49"/>
  <c r="DM354" i="49"/>
  <c r="DK354" i="49"/>
  <c r="DI354" i="49"/>
  <c r="DG354" i="49"/>
  <c r="DE354" i="49"/>
  <c r="CW354" i="49"/>
  <c r="CU354" i="49"/>
  <c r="BY354" i="49"/>
  <c r="BT354" i="49"/>
  <c r="BP354" i="49"/>
  <c r="BO354" i="49"/>
  <c r="BI354" i="49"/>
  <c r="BG354" i="49"/>
  <c r="BE354" i="49"/>
  <c r="BA354" i="49"/>
  <c r="AY354" i="49"/>
  <c r="AR354" i="49"/>
  <c r="AQ354" i="49"/>
  <c r="AP354" i="49"/>
  <c r="AO354" i="49"/>
  <c r="AN354" i="49"/>
  <c r="AM354" i="49"/>
  <c r="AK354" i="49"/>
  <c r="AJ354" i="49"/>
  <c r="AC354" i="49"/>
  <c r="AB354" i="49"/>
  <c r="AA354" i="49"/>
  <c r="X354" i="49"/>
  <c r="W354" i="49"/>
  <c r="V354" i="49"/>
  <c r="U354" i="49"/>
  <c r="T354" i="49"/>
  <c r="S354" i="49"/>
  <c r="R354" i="49"/>
  <c r="Q354" i="49"/>
  <c r="P354" i="49"/>
  <c r="O354" i="49"/>
  <c r="N354" i="49"/>
  <c r="M354" i="49"/>
  <c r="L354" i="49"/>
  <c r="K354" i="49"/>
  <c r="J354" i="49"/>
  <c r="I354" i="49"/>
  <c r="H354" i="49"/>
  <c r="G354" i="49"/>
  <c r="F354" i="49"/>
  <c r="E354" i="49"/>
  <c r="C354" i="49"/>
  <c r="B354" i="49"/>
  <c r="FX354" i="49" s="1"/>
  <c r="GN353" i="49"/>
  <c r="GL353" i="49"/>
  <c r="GJ353" i="49"/>
  <c r="GH353" i="49"/>
  <c r="GC353" i="49"/>
  <c r="GA353" i="49"/>
  <c r="FY353" i="49"/>
  <c r="FK353" i="49"/>
  <c r="FH353" i="49"/>
  <c r="FF353" i="49"/>
  <c r="FB353" i="49"/>
  <c r="FA353" i="49"/>
  <c r="ER353" i="49"/>
  <c r="EK353" i="49"/>
  <c r="EI353" i="49"/>
  <c r="EG353" i="49"/>
  <c r="EE353" i="49"/>
  <c r="EB353" i="49"/>
  <c r="DV353" i="49"/>
  <c r="DQ353" i="49"/>
  <c r="DO353" i="49"/>
  <c r="DM353" i="49"/>
  <c r="DK353" i="49"/>
  <c r="DI353" i="49"/>
  <c r="DG353" i="49"/>
  <c r="DE353" i="49"/>
  <c r="CW353" i="49"/>
  <c r="CU353" i="49"/>
  <c r="BY353" i="49"/>
  <c r="BT353" i="49"/>
  <c r="BP353" i="49"/>
  <c r="BO353" i="49"/>
  <c r="BI353" i="49"/>
  <c r="BG353" i="49"/>
  <c r="BE353" i="49"/>
  <c r="BA353" i="49"/>
  <c r="AY353" i="49"/>
  <c r="AR353" i="49"/>
  <c r="AQ353" i="49"/>
  <c r="AP353" i="49"/>
  <c r="AO353" i="49"/>
  <c r="AN353" i="49"/>
  <c r="AM353" i="49"/>
  <c r="AK353" i="49"/>
  <c r="AJ353" i="49"/>
  <c r="AC353" i="49"/>
  <c r="AB353" i="49"/>
  <c r="AA353" i="49"/>
  <c r="X353" i="49"/>
  <c r="W353" i="49"/>
  <c r="V353" i="49"/>
  <c r="U353" i="49"/>
  <c r="T353" i="49"/>
  <c r="S353" i="49"/>
  <c r="R353" i="49"/>
  <c r="Q353" i="49"/>
  <c r="P353" i="49"/>
  <c r="O353" i="49"/>
  <c r="N353" i="49"/>
  <c r="M353" i="49"/>
  <c r="L353" i="49"/>
  <c r="K353" i="49"/>
  <c r="J353" i="49"/>
  <c r="I353" i="49"/>
  <c r="H353" i="49"/>
  <c r="G353" i="49"/>
  <c r="F353" i="49"/>
  <c r="E353" i="49"/>
  <c r="C353" i="49"/>
  <c r="B353" i="49"/>
  <c r="FX353" i="49" s="1"/>
  <c r="GN352" i="49"/>
  <c r="GL352" i="49"/>
  <c r="GJ352" i="49"/>
  <c r="GH352" i="49"/>
  <c r="GC352" i="49"/>
  <c r="GA352" i="49"/>
  <c r="FY352" i="49"/>
  <c r="FK352" i="49"/>
  <c r="FH352" i="49"/>
  <c r="FF352" i="49"/>
  <c r="FB352" i="49"/>
  <c r="FA352" i="49"/>
  <c r="ER352" i="49"/>
  <c r="EK352" i="49"/>
  <c r="EI352" i="49"/>
  <c r="EG352" i="49"/>
  <c r="EE352" i="49"/>
  <c r="EB352" i="49"/>
  <c r="DV352" i="49"/>
  <c r="DQ352" i="49"/>
  <c r="DO352" i="49"/>
  <c r="DM352" i="49"/>
  <c r="DK352" i="49"/>
  <c r="DI352" i="49"/>
  <c r="DG352" i="49"/>
  <c r="DE352" i="49"/>
  <c r="CW352" i="49"/>
  <c r="CU352" i="49"/>
  <c r="BY352" i="49"/>
  <c r="BT352" i="49"/>
  <c r="BP352" i="49"/>
  <c r="BO352" i="49"/>
  <c r="BI352" i="49"/>
  <c r="BG352" i="49"/>
  <c r="BE352" i="49"/>
  <c r="BA352" i="49"/>
  <c r="AY352" i="49"/>
  <c r="AR352" i="49"/>
  <c r="AQ352" i="49"/>
  <c r="AP352" i="49"/>
  <c r="AO352" i="49"/>
  <c r="AN352" i="49"/>
  <c r="AM352" i="49"/>
  <c r="AK352" i="49"/>
  <c r="AJ352" i="49"/>
  <c r="AC352" i="49"/>
  <c r="AB352" i="49"/>
  <c r="AA352" i="49"/>
  <c r="X352" i="49"/>
  <c r="W352" i="49"/>
  <c r="V352" i="49"/>
  <c r="U352" i="49"/>
  <c r="T352" i="49"/>
  <c r="S352" i="49"/>
  <c r="R352" i="49"/>
  <c r="Q352" i="49"/>
  <c r="P352" i="49"/>
  <c r="O352" i="49"/>
  <c r="N352" i="49"/>
  <c r="M352" i="49"/>
  <c r="L352" i="49"/>
  <c r="K352" i="49"/>
  <c r="J352" i="49"/>
  <c r="I352" i="49"/>
  <c r="H352" i="49"/>
  <c r="G352" i="49"/>
  <c r="F352" i="49"/>
  <c r="E352" i="49"/>
  <c r="C352" i="49"/>
  <c r="B352" i="49"/>
  <c r="FX352" i="49" s="1"/>
  <c r="GN351" i="49"/>
  <c r="GL351" i="49"/>
  <c r="GJ351" i="49"/>
  <c r="GH351" i="49"/>
  <c r="GC351" i="49"/>
  <c r="GA351" i="49"/>
  <c r="FY351" i="49"/>
  <c r="FK351" i="49"/>
  <c r="FH351" i="49"/>
  <c r="FF351" i="49"/>
  <c r="FB351" i="49"/>
  <c r="FA351" i="49"/>
  <c r="ER351" i="49"/>
  <c r="EK351" i="49"/>
  <c r="EI351" i="49"/>
  <c r="EG351" i="49"/>
  <c r="EE351" i="49"/>
  <c r="EB351" i="49"/>
  <c r="DV351" i="49"/>
  <c r="DQ351" i="49"/>
  <c r="DO351" i="49"/>
  <c r="DM351" i="49"/>
  <c r="DK351" i="49"/>
  <c r="DI351" i="49"/>
  <c r="DG351" i="49"/>
  <c r="DE351" i="49"/>
  <c r="CW351" i="49"/>
  <c r="CU351" i="49"/>
  <c r="BY351" i="49"/>
  <c r="BT351" i="49"/>
  <c r="BP351" i="49"/>
  <c r="BO351" i="49"/>
  <c r="BI351" i="49"/>
  <c r="BG351" i="49"/>
  <c r="BE351" i="49"/>
  <c r="BA351" i="49"/>
  <c r="AY351" i="49"/>
  <c r="AR351" i="49"/>
  <c r="AQ351" i="49"/>
  <c r="AP351" i="49"/>
  <c r="AO351" i="49"/>
  <c r="AN351" i="49"/>
  <c r="AM351" i="49"/>
  <c r="AK351" i="49"/>
  <c r="AJ351" i="49"/>
  <c r="AC351" i="49"/>
  <c r="AB351" i="49"/>
  <c r="AA351" i="49"/>
  <c r="X351" i="49"/>
  <c r="W351" i="49"/>
  <c r="V351" i="49"/>
  <c r="U351" i="49"/>
  <c r="T351" i="49"/>
  <c r="S351" i="49"/>
  <c r="R351" i="49"/>
  <c r="Q351" i="49"/>
  <c r="P351" i="49"/>
  <c r="O351" i="49"/>
  <c r="N351" i="49"/>
  <c r="M351" i="49"/>
  <c r="L351" i="49"/>
  <c r="K351" i="49"/>
  <c r="J351" i="49"/>
  <c r="I351" i="49"/>
  <c r="H351" i="49"/>
  <c r="G351" i="49"/>
  <c r="F351" i="49"/>
  <c r="E351" i="49"/>
  <c r="C351" i="49"/>
  <c r="B351" i="49"/>
  <c r="FX351" i="49" s="1"/>
  <c r="GN350" i="49"/>
  <c r="GL350" i="49"/>
  <c r="GJ350" i="49"/>
  <c r="GH350" i="49"/>
  <c r="GC350" i="49"/>
  <c r="GA350" i="49"/>
  <c r="FY350" i="49"/>
  <c r="FK350" i="49"/>
  <c r="FH350" i="49"/>
  <c r="FF350" i="49"/>
  <c r="FB350" i="49"/>
  <c r="FA350" i="49"/>
  <c r="ER350" i="49"/>
  <c r="EK350" i="49"/>
  <c r="EI350" i="49"/>
  <c r="EG350" i="49"/>
  <c r="EE350" i="49"/>
  <c r="EB350" i="49"/>
  <c r="DV350" i="49"/>
  <c r="DQ350" i="49"/>
  <c r="DO350" i="49"/>
  <c r="DM350" i="49"/>
  <c r="DK350" i="49"/>
  <c r="DI350" i="49"/>
  <c r="DG350" i="49"/>
  <c r="DE350" i="49"/>
  <c r="CW350" i="49"/>
  <c r="CU350" i="49"/>
  <c r="BY350" i="49"/>
  <c r="BT350" i="49"/>
  <c r="BP350" i="49"/>
  <c r="BO350" i="49"/>
  <c r="BI350" i="49"/>
  <c r="BG350" i="49"/>
  <c r="BE350" i="49"/>
  <c r="BA350" i="49"/>
  <c r="AY350" i="49"/>
  <c r="AR350" i="49"/>
  <c r="AQ350" i="49"/>
  <c r="AP350" i="49"/>
  <c r="AO350" i="49"/>
  <c r="AN350" i="49"/>
  <c r="AM350" i="49"/>
  <c r="AK350" i="49"/>
  <c r="AJ350" i="49"/>
  <c r="AC350" i="49"/>
  <c r="AB350" i="49"/>
  <c r="AA350" i="49"/>
  <c r="X350" i="49"/>
  <c r="W350" i="49"/>
  <c r="V350" i="49"/>
  <c r="U350" i="49"/>
  <c r="T350" i="49"/>
  <c r="S350" i="49"/>
  <c r="R350" i="49"/>
  <c r="Q350" i="49"/>
  <c r="P350" i="49"/>
  <c r="O350" i="49"/>
  <c r="N350" i="49"/>
  <c r="M350" i="49"/>
  <c r="L350" i="49"/>
  <c r="K350" i="49"/>
  <c r="J350" i="49"/>
  <c r="I350" i="49"/>
  <c r="H350" i="49"/>
  <c r="G350" i="49"/>
  <c r="F350" i="49"/>
  <c r="E350" i="49"/>
  <c r="C350" i="49"/>
  <c r="B350" i="49"/>
  <c r="GN349" i="49"/>
  <c r="GL349" i="49"/>
  <c r="GJ349" i="49"/>
  <c r="GH349" i="49"/>
  <c r="GC349" i="49"/>
  <c r="GA349" i="49"/>
  <c r="FY349" i="49"/>
  <c r="FK349" i="49"/>
  <c r="FH349" i="49"/>
  <c r="FF349" i="49"/>
  <c r="FB349" i="49"/>
  <c r="FA349" i="49"/>
  <c r="ER349" i="49"/>
  <c r="EK349" i="49"/>
  <c r="EI349" i="49"/>
  <c r="EG349" i="49"/>
  <c r="EE349" i="49"/>
  <c r="EB349" i="49"/>
  <c r="DV349" i="49"/>
  <c r="DQ349" i="49"/>
  <c r="DO349" i="49"/>
  <c r="DM349" i="49"/>
  <c r="DK349" i="49"/>
  <c r="DI349" i="49"/>
  <c r="DG349" i="49"/>
  <c r="DE349" i="49"/>
  <c r="CW349" i="49"/>
  <c r="CU349" i="49"/>
  <c r="BY349" i="49"/>
  <c r="BT349" i="49"/>
  <c r="BP349" i="49"/>
  <c r="BO349" i="49"/>
  <c r="BI349" i="49"/>
  <c r="BG349" i="49"/>
  <c r="BE349" i="49"/>
  <c r="BA349" i="49"/>
  <c r="AY349" i="49"/>
  <c r="AR349" i="49"/>
  <c r="AQ349" i="49"/>
  <c r="AP349" i="49"/>
  <c r="AO349" i="49"/>
  <c r="AN349" i="49"/>
  <c r="AM349" i="49"/>
  <c r="AK349" i="49"/>
  <c r="AJ349" i="49"/>
  <c r="AC349" i="49"/>
  <c r="AB349" i="49"/>
  <c r="AA349" i="49"/>
  <c r="X349" i="49"/>
  <c r="W349" i="49"/>
  <c r="V349" i="49"/>
  <c r="U349" i="49"/>
  <c r="T349" i="49"/>
  <c r="S349" i="49"/>
  <c r="R349" i="49"/>
  <c r="Q349" i="49"/>
  <c r="P349" i="49"/>
  <c r="O349" i="49"/>
  <c r="N349" i="49"/>
  <c r="M349" i="49"/>
  <c r="L349" i="49"/>
  <c r="K349" i="49"/>
  <c r="J349" i="49"/>
  <c r="I349" i="49"/>
  <c r="H349" i="49"/>
  <c r="G349" i="49"/>
  <c r="F349" i="49"/>
  <c r="E349" i="49"/>
  <c r="C349" i="49"/>
  <c r="B349" i="49"/>
  <c r="FX349" i="49" s="1"/>
  <c r="GN348" i="49"/>
  <c r="GL348" i="49"/>
  <c r="GJ348" i="49"/>
  <c r="GH348" i="49"/>
  <c r="GC348" i="49"/>
  <c r="GA348" i="49"/>
  <c r="FY348" i="49"/>
  <c r="FK348" i="49"/>
  <c r="FH348" i="49"/>
  <c r="FF348" i="49"/>
  <c r="FB348" i="49"/>
  <c r="FA348" i="49"/>
  <c r="ER348" i="49"/>
  <c r="EK348" i="49"/>
  <c r="EI348" i="49"/>
  <c r="EG348" i="49"/>
  <c r="EE348" i="49"/>
  <c r="EB348" i="49"/>
  <c r="DV348" i="49"/>
  <c r="DQ348" i="49"/>
  <c r="DO348" i="49"/>
  <c r="DM348" i="49"/>
  <c r="DK348" i="49"/>
  <c r="DI348" i="49"/>
  <c r="DG348" i="49"/>
  <c r="DE348" i="49"/>
  <c r="CW348" i="49"/>
  <c r="CU348" i="49"/>
  <c r="BY348" i="49"/>
  <c r="BT348" i="49"/>
  <c r="BP348" i="49"/>
  <c r="BO348" i="49"/>
  <c r="BI348" i="49"/>
  <c r="BG348" i="49"/>
  <c r="BE348" i="49"/>
  <c r="BA348" i="49"/>
  <c r="AY348" i="49"/>
  <c r="AR348" i="49"/>
  <c r="AQ348" i="49"/>
  <c r="AP348" i="49"/>
  <c r="AO348" i="49"/>
  <c r="AN348" i="49"/>
  <c r="AM348" i="49"/>
  <c r="AK348" i="49"/>
  <c r="AJ348" i="49"/>
  <c r="AC348" i="49"/>
  <c r="AB348" i="49"/>
  <c r="AA348" i="49"/>
  <c r="X348" i="49"/>
  <c r="W348" i="49"/>
  <c r="V348" i="49"/>
  <c r="U348" i="49"/>
  <c r="T348" i="49"/>
  <c r="S348" i="49"/>
  <c r="R348" i="49"/>
  <c r="Q348" i="49"/>
  <c r="P348" i="49"/>
  <c r="O348" i="49"/>
  <c r="N348" i="49"/>
  <c r="M348" i="49"/>
  <c r="L348" i="49"/>
  <c r="K348" i="49"/>
  <c r="J348" i="49"/>
  <c r="I348" i="49"/>
  <c r="H348" i="49"/>
  <c r="G348" i="49"/>
  <c r="F348" i="49"/>
  <c r="E348" i="49"/>
  <c r="C348" i="49"/>
  <c r="B348" i="49"/>
  <c r="FX348" i="49" s="1"/>
  <c r="GN347" i="49"/>
  <c r="GL347" i="49"/>
  <c r="GJ347" i="49"/>
  <c r="GH347" i="49"/>
  <c r="GC347" i="49"/>
  <c r="GA347" i="49"/>
  <c r="FY347" i="49"/>
  <c r="FK347" i="49"/>
  <c r="FH347" i="49"/>
  <c r="FF347" i="49"/>
  <c r="FB347" i="49"/>
  <c r="FA347" i="49"/>
  <c r="ER347" i="49"/>
  <c r="EK347" i="49"/>
  <c r="EI347" i="49"/>
  <c r="EG347" i="49"/>
  <c r="EE347" i="49"/>
  <c r="EB347" i="49"/>
  <c r="DV347" i="49"/>
  <c r="DQ347" i="49"/>
  <c r="DO347" i="49"/>
  <c r="DM347" i="49"/>
  <c r="DK347" i="49"/>
  <c r="DI347" i="49"/>
  <c r="DG347" i="49"/>
  <c r="DE347" i="49"/>
  <c r="CW347" i="49"/>
  <c r="CU347" i="49"/>
  <c r="BY347" i="49"/>
  <c r="BT347" i="49"/>
  <c r="BP347" i="49"/>
  <c r="BO347" i="49"/>
  <c r="BI347" i="49"/>
  <c r="BG347" i="49"/>
  <c r="BE347" i="49"/>
  <c r="BA347" i="49"/>
  <c r="AY347" i="49"/>
  <c r="AR347" i="49"/>
  <c r="AQ347" i="49"/>
  <c r="AP347" i="49"/>
  <c r="AO347" i="49"/>
  <c r="AN347" i="49"/>
  <c r="AM347" i="49"/>
  <c r="AK347" i="49"/>
  <c r="AJ347" i="49"/>
  <c r="AC347" i="49"/>
  <c r="AB347" i="49"/>
  <c r="AA347" i="49"/>
  <c r="X347" i="49"/>
  <c r="W347" i="49"/>
  <c r="V347" i="49"/>
  <c r="U347" i="49"/>
  <c r="T347" i="49"/>
  <c r="S347" i="49"/>
  <c r="R347" i="49"/>
  <c r="Q347" i="49"/>
  <c r="P347" i="49"/>
  <c r="O347" i="49"/>
  <c r="N347" i="49"/>
  <c r="M347" i="49"/>
  <c r="L347" i="49"/>
  <c r="K347" i="49"/>
  <c r="J347" i="49"/>
  <c r="I347" i="49"/>
  <c r="H347" i="49"/>
  <c r="G347" i="49"/>
  <c r="F347" i="49"/>
  <c r="E347" i="49"/>
  <c r="C347" i="49"/>
  <c r="B347" i="49"/>
  <c r="FX347" i="49" s="1"/>
  <c r="GN346" i="49"/>
  <c r="GL346" i="49"/>
  <c r="GJ346" i="49"/>
  <c r="GH346" i="49"/>
  <c r="GC346" i="49"/>
  <c r="GA346" i="49"/>
  <c r="FY346" i="49"/>
  <c r="FK346" i="49"/>
  <c r="FH346" i="49"/>
  <c r="FF346" i="49"/>
  <c r="FB346" i="49"/>
  <c r="FA346" i="49"/>
  <c r="ER346" i="49"/>
  <c r="EK346" i="49"/>
  <c r="EI346" i="49"/>
  <c r="EG346" i="49"/>
  <c r="EE346" i="49"/>
  <c r="EB346" i="49"/>
  <c r="DV346" i="49"/>
  <c r="DQ346" i="49"/>
  <c r="DO346" i="49"/>
  <c r="DM346" i="49"/>
  <c r="DK346" i="49"/>
  <c r="DI346" i="49"/>
  <c r="DG346" i="49"/>
  <c r="DE346" i="49"/>
  <c r="CW346" i="49"/>
  <c r="CU346" i="49"/>
  <c r="BY346" i="49"/>
  <c r="BT346" i="49"/>
  <c r="BP346" i="49"/>
  <c r="BO346" i="49"/>
  <c r="BI346" i="49"/>
  <c r="BG346" i="49"/>
  <c r="BE346" i="49"/>
  <c r="BA346" i="49"/>
  <c r="AY346" i="49"/>
  <c r="AR346" i="49"/>
  <c r="AQ346" i="49"/>
  <c r="AP346" i="49"/>
  <c r="AO346" i="49"/>
  <c r="AN346" i="49"/>
  <c r="AM346" i="49"/>
  <c r="AK346" i="49"/>
  <c r="AJ346" i="49"/>
  <c r="AC346" i="49"/>
  <c r="AB346" i="49"/>
  <c r="AA346" i="49"/>
  <c r="X346" i="49"/>
  <c r="W346" i="49"/>
  <c r="V346" i="49"/>
  <c r="U346" i="49"/>
  <c r="T346" i="49"/>
  <c r="S346" i="49"/>
  <c r="R346" i="49"/>
  <c r="Q346" i="49"/>
  <c r="P346" i="49"/>
  <c r="O346" i="49"/>
  <c r="N346" i="49"/>
  <c r="M346" i="49"/>
  <c r="L346" i="49"/>
  <c r="K346" i="49"/>
  <c r="J346" i="49"/>
  <c r="I346" i="49"/>
  <c r="H346" i="49"/>
  <c r="G346" i="49"/>
  <c r="F346" i="49"/>
  <c r="E346" i="49"/>
  <c r="C346" i="49"/>
  <c r="B346" i="49"/>
  <c r="FX346" i="49" s="1"/>
  <c r="GN345" i="49"/>
  <c r="GL345" i="49"/>
  <c r="GJ345" i="49"/>
  <c r="GH345" i="49"/>
  <c r="GC345" i="49"/>
  <c r="GA345" i="49"/>
  <c r="FY345" i="49"/>
  <c r="FK345" i="49"/>
  <c r="FH345" i="49"/>
  <c r="FF345" i="49"/>
  <c r="FB345" i="49"/>
  <c r="FA345" i="49"/>
  <c r="ER345" i="49"/>
  <c r="EK345" i="49"/>
  <c r="EI345" i="49"/>
  <c r="EG345" i="49"/>
  <c r="EE345" i="49"/>
  <c r="EB345" i="49"/>
  <c r="DV345" i="49"/>
  <c r="DQ345" i="49"/>
  <c r="DO345" i="49"/>
  <c r="DM345" i="49"/>
  <c r="DK345" i="49"/>
  <c r="DI345" i="49"/>
  <c r="DG345" i="49"/>
  <c r="DE345" i="49"/>
  <c r="CW345" i="49"/>
  <c r="CU345" i="49"/>
  <c r="BY345" i="49"/>
  <c r="BT345" i="49"/>
  <c r="BP345" i="49"/>
  <c r="BO345" i="49"/>
  <c r="BI345" i="49"/>
  <c r="BG345" i="49"/>
  <c r="BE345" i="49"/>
  <c r="BA345" i="49"/>
  <c r="AY345" i="49"/>
  <c r="AR345" i="49"/>
  <c r="AQ345" i="49"/>
  <c r="AP345" i="49"/>
  <c r="AO345" i="49"/>
  <c r="AN345" i="49"/>
  <c r="AM345" i="49"/>
  <c r="AK345" i="49"/>
  <c r="AJ345" i="49"/>
  <c r="AC345" i="49"/>
  <c r="AB345" i="49"/>
  <c r="AA345" i="49"/>
  <c r="X345" i="49"/>
  <c r="W345" i="49"/>
  <c r="V345" i="49"/>
  <c r="U345" i="49"/>
  <c r="T345" i="49"/>
  <c r="S345" i="49"/>
  <c r="R345" i="49"/>
  <c r="Q345" i="49"/>
  <c r="P345" i="49"/>
  <c r="O345" i="49"/>
  <c r="N345" i="49"/>
  <c r="M345" i="49"/>
  <c r="L345" i="49"/>
  <c r="K345" i="49"/>
  <c r="J345" i="49"/>
  <c r="I345" i="49"/>
  <c r="H345" i="49"/>
  <c r="G345" i="49"/>
  <c r="F345" i="49"/>
  <c r="E345" i="49"/>
  <c r="C345" i="49"/>
  <c r="B345" i="49"/>
  <c r="FX345" i="49" s="1"/>
  <c r="GN344" i="49"/>
  <c r="GL344" i="49"/>
  <c r="GJ344" i="49"/>
  <c r="GH344" i="49"/>
  <c r="GC344" i="49"/>
  <c r="GA344" i="49"/>
  <c r="FY344" i="49"/>
  <c r="FK344" i="49"/>
  <c r="FH344" i="49"/>
  <c r="FF344" i="49"/>
  <c r="FB344" i="49"/>
  <c r="FA344" i="49"/>
  <c r="ER344" i="49"/>
  <c r="EK344" i="49"/>
  <c r="EI344" i="49"/>
  <c r="EG344" i="49"/>
  <c r="EE344" i="49"/>
  <c r="EB344" i="49"/>
  <c r="DV344" i="49"/>
  <c r="DQ344" i="49"/>
  <c r="DO344" i="49"/>
  <c r="DM344" i="49"/>
  <c r="DK344" i="49"/>
  <c r="DI344" i="49"/>
  <c r="DG344" i="49"/>
  <c r="DE344" i="49"/>
  <c r="CW344" i="49"/>
  <c r="CU344" i="49"/>
  <c r="BY344" i="49"/>
  <c r="BT344" i="49"/>
  <c r="BP344" i="49"/>
  <c r="BO344" i="49"/>
  <c r="BI344" i="49"/>
  <c r="BG344" i="49"/>
  <c r="BE344" i="49"/>
  <c r="BA344" i="49"/>
  <c r="AY344" i="49"/>
  <c r="AR344" i="49"/>
  <c r="AQ344" i="49"/>
  <c r="AP344" i="49"/>
  <c r="AO344" i="49"/>
  <c r="AN344" i="49"/>
  <c r="AM344" i="49"/>
  <c r="AK344" i="49"/>
  <c r="AJ344" i="49"/>
  <c r="AC344" i="49"/>
  <c r="AB344" i="49"/>
  <c r="AA344" i="49"/>
  <c r="X344" i="49"/>
  <c r="W344" i="49"/>
  <c r="V344" i="49"/>
  <c r="U344" i="49"/>
  <c r="T344" i="49"/>
  <c r="S344" i="49"/>
  <c r="R344" i="49"/>
  <c r="Q344" i="49"/>
  <c r="P344" i="49"/>
  <c r="O344" i="49"/>
  <c r="N344" i="49"/>
  <c r="M344" i="49"/>
  <c r="L344" i="49"/>
  <c r="K344" i="49"/>
  <c r="J344" i="49"/>
  <c r="I344" i="49"/>
  <c r="H344" i="49"/>
  <c r="G344" i="49"/>
  <c r="F344" i="49"/>
  <c r="E344" i="49"/>
  <c r="C344" i="49"/>
  <c r="B344" i="49"/>
  <c r="FX344" i="49" s="1"/>
  <c r="GN343" i="49"/>
  <c r="GL343" i="49"/>
  <c r="GJ343" i="49"/>
  <c r="GH343" i="49"/>
  <c r="GC343" i="49"/>
  <c r="GA343" i="49"/>
  <c r="FY343" i="49"/>
  <c r="FK343" i="49"/>
  <c r="FH343" i="49"/>
  <c r="FF343" i="49"/>
  <c r="FB343" i="49"/>
  <c r="FA343" i="49"/>
  <c r="ER343" i="49"/>
  <c r="EK343" i="49"/>
  <c r="EI343" i="49"/>
  <c r="EG343" i="49"/>
  <c r="EE343" i="49"/>
  <c r="EB343" i="49"/>
  <c r="DV343" i="49"/>
  <c r="DQ343" i="49"/>
  <c r="DO343" i="49"/>
  <c r="DM343" i="49"/>
  <c r="DK343" i="49"/>
  <c r="DI343" i="49"/>
  <c r="DG343" i="49"/>
  <c r="DE343" i="49"/>
  <c r="CW343" i="49"/>
  <c r="CU343" i="49"/>
  <c r="BY343" i="49"/>
  <c r="BT343" i="49"/>
  <c r="BP343" i="49"/>
  <c r="BO343" i="49"/>
  <c r="BI343" i="49"/>
  <c r="BG343" i="49"/>
  <c r="BE343" i="49"/>
  <c r="BA343" i="49"/>
  <c r="AY343" i="49"/>
  <c r="AR343" i="49"/>
  <c r="AQ343" i="49"/>
  <c r="AP343" i="49"/>
  <c r="AO343" i="49"/>
  <c r="AN343" i="49"/>
  <c r="AM343" i="49"/>
  <c r="AK343" i="49"/>
  <c r="AJ343" i="49"/>
  <c r="AC343" i="49"/>
  <c r="AB343" i="49"/>
  <c r="AA343" i="49"/>
  <c r="X343" i="49"/>
  <c r="W343" i="49"/>
  <c r="V343" i="49"/>
  <c r="U343" i="49"/>
  <c r="T343" i="49"/>
  <c r="S343" i="49"/>
  <c r="R343" i="49"/>
  <c r="Q343" i="49"/>
  <c r="P343" i="49"/>
  <c r="O343" i="49"/>
  <c r="N343" i="49"/>
  <c r="M343" i="49"/>
  <c r="L343" i="49"/>
  <c r="K343" i="49"/>
  <c r="J343" i="49"/>
  <c r="I343" i="49"/>
  <c r="H343" i="49"/>
  <c r="G343" i="49"/>
  <c r="F343" i="49"/>
  <c r="E343" i="49"/>
  <c r="C343" i="49"/>
  <c r="B343" i="49"/>
  <c r="FX343" i="49" s="1"/>
  <c r="GN342" i="49"/>
  <c r="GL342" i="49"/>
  <c r="GJ342" i="49"/>
  <c r="GH342" i="49"/>
  <c r="GC342" i="49"/>
  <c r="GA342" i="49"/>
  <c r="FY342" i="49"/>
  <c r="FK342" i="49"/>
  <c r="FH342" i="49"/>
  <c r="FF342" i="49"/>
  <c r="FB342" i="49"/>
  <c r="FA342" i="49"/>
  <c r="ER342" i="49"/>
  <c r="EK342" i="49"/>
  <c r="EI342" i="49"/>
  <c r="EG342" i="49"/>
  <c r="EE342" i="49"/>
  <c r="EB342" i="49"/>
  <c r="DV342" i="49"/>
  <c r="DQ342" i="49"/>
  <c r="DO342" i="49"/>
  <c r="DM342" i="49"/>
  <c r="DK342" i="49"/>
  <c r="DI342" i="49"/>
  <c r="DG342" i="49"/>
  <c r="DE342" i="49"/>
  <c r="CW342" i="49"/>
  <c r="CU342" i="49"/>
  <c r="BY342" i="49"/>
  <c r="BT342" i="49"/>
  <c r="BP342" i="49"/>
  <c r="BO342" i="49"/>
  <c r="BI342" i="49"/>
  <c r="BG342" i="49"/>
  <c r="BE342" i="49"/>
  <c r="BA342" i="49"/>
  <c r="AY342" i="49"/>
  <c r="AR342" i="49"/>
  <c r="AQ342" i="49"/>
  <c r="AP342" i="49"/>
  <c r="AO342" i="49"/>
  <c r="AN342" i="49"/>
  <c r="AM342" i="49"/>
  <c r="AK342" i="49"/>
  <c r="AJ342" i="49"/>
  <c r="AC342" i="49"/>
  <c r="AB342" i="49"/>
  <c r="AA342" i="49"/>
  <c r="X342" i="49"/>
  <c r="W342" i="49"/>
  <c r="V342" i="49"/>
  <c r="U342" i="49"/>
  <c r="T342" i="49"/>
  <c r="S342" i="49"/>
  <c r="R342" i="49"/>
  <c r="Q342" i="49"/>
  <c r="P342" i="49"/>
  <c r="O342" i="49"/>
  <c r="N342" i="49"/>
  <c r="M342" i="49"/>
  <c r="L342" i="49"/>
  <c r="K342" i="49"/>
  <c r="J342" i="49"/>
  <c r="I342" i="49"/>
  <c r="H342" i="49"/>
  <c r="G342" i="49"/>
  <c r="F342" i="49"/>
  <c r="E342" i="49"/>
  <c r="C342" i="49"/>
  <c r="B342" i="49"/>
  <c r="FX342" i="49" s="1"/>
  <c r="GN341" i="49"/>
  <c r="GL341" i="49"/>
  <c r="GJ341" i="49"/>
  <c r="GH341" i="49"/>
  <c r="GC341" i="49"/>
  <c r="GA341" i="49"/>
  <c r="FY341" i="49"/>
  <c r="FK341" i="49"/>
  <c r="FH341" i="49"/>
  <c r="FF341" i="49"/>
  <c r="FB341" i="49"/>
  <c r="FA341" i="49"/>
  <c r="ER341" i="49"/>
  <c r="EK341" i="49"/>
  <c r="EI341" i="49"/>
  <c r="EG341" i="49"/>
  <c r="EE341" i="49"/>
  <c r="EB341" i="49"/>
  <c r="DV341" i="49"/>
  <c r="DQ341" i="49"/>
  <c r="DO341" i="49"/>
  <c r="DM341" i="49"/>
  <c r="DK341" i="49"/>
  <c r="DI341" i="49"/>
  <c r="DG341" i="49"/>
  <c r="DE341" i="49"/>
  <c r="CW341" i="49"/>
  <c r="CU341" i="49"/>
  <c r="BY341" i="49"/>
  <c r="BT341" i="49"/>
  <c r="BP341" i="49"/>
  <c r="BO341" i="49"/>
  <c r="BI341" i="49"/>
  <c r="BG341" i="49"/>
  <c r="BE341" i="49"/>
  <c r="BA341" i="49"/>
  <c r="AY341" i="49"/>
  <c r="AR341" i="49"/>
  <c r="AQ341" i="49"/>
  <c r="AP341" i="49"/>
  <c r="AO341" i="49"/>
  <c r="AN341" i="49"/>
  <c r="AM341" i="49"/>
  <c r="AK341" i="49"/>
  <c r="AJ341" i="49"/>
  <c r="AC341" i="49"/>
  <c r="AB341" i="49"/>
  <c r="AA341" i="49"/>
  <c r="X341" i="49"/>
  <c r="W341" i="49"/>
  <c r="V341" i="49"/>
  <c r="U341" i="49"/>
  <c r="T341" i="49"/>
  <c r="S341" i="49"/>
  <c r="R341" i="49"/>
  <c r="Q341" i="49"/>
  <c r="P341" i="49"/>
  <c r="O341" i="49"/>
  <c r="N341" i="49"/>
  <c r="M341" i="49"/>
  <c r="L341" i="49"/>
  <c r="K341" i="49"/>
  <c r="J341" i="49"/>
  <c r="I341" i="49"/>
  <c r="H341" i="49"/>
  <c r="G341" i="49"/>
  <c r="F341" i="49"/>
  <c r="E341" i="49"/>
  <c r="C341" i="49"/>
  <c r="B341" i="49"/>
  <c r="FX341" i="49" s="1"/>
  <c r="GN340" i="49"/>
  <c r="GL340" i="49"/>
  <c r="GJ340" i="49"/>
  <c r="GH340" i="49"/>
  <c r="GC340" i="49"/>
  <c r="GA340" i="49"/>
  <c r="FY340" i="49"/>
  <c r="FK340" i="49"/>
  <c r="FH340" i="49"/>
  <c r="FF340" i="49"/>
  <c r="FB340" i="49"/>
  <c r="FA340" i="49"/>
  <c r="ER340" i="49"/>
  <c r="EK340" i="49"/>
  <c r="EI340" i="49"/>
  <c r="EG340" i="49"/>
  <c r="EE340" i="49"/>
  <c r="EB340" i="49"/>
  <c r="DV340" i="49"/>
  <c r="DQ340" i="49"/>
  <c r="DO340" i="49"/>
  <c r="DM340" i="49"/>
  <c r="DK340" i="49"/>
  <c r="DI340" i="49"/>
  <c r="DG340" i="49"/>
  <c r="DE340" i="49"/>
  <c r="CW340" i="49"/>
  <c r="CU340" i="49"/>
  <c r="BY340" i="49"/>
  <c r="BT340" i="49"/>
  <c r="BP340" i="49"/>
  <c r="BO340" i="49"/>
  <c r="BI340" i="49"/>
  <c r="BG340" i="49"/>
  <c r="BE340" i="49"/>
  <c r="BA340" i="49"/>
  <c r="AY340" i="49"/>
  <c r="AR340" i="49"/>
  <c r="AQ340" i="49"/>
  <c r="AP340" i="49"/>
  <c r="AO340" i="49"/>
  <c r="AN340" i="49"/>
  <c r="AM340" i="49"/>
  <c r="AK340" i="49"/>
  <c r="AJ340" i="49"/>
  <c r="AC340" i="49"/>
  <c r="AB340" i="49"/>
  <c r="AA340" i="49"/>
  <c r="X340" i="49"/>
  <c r="W340" i="49"/>
  <c r="V340" i="49"/>
  <c r="U340" i="49"/>
  <c r="T340" i="49"/>
  <c r="S340" i="49"/>
  <c r="R340" i="49"/>
  <c r="Q340" i="49"/>
  <c r="P340" i="49"/>
  <c r="O340" i="49"/>
  <c r="N340" i="49"/>
  <c r="M340" i="49"/>
  <c r="L340" i="49"/>
  <c r="K340" i="49"/>
  <c r="J340" i="49"/>
  <c r="I340" i="49"/>
  <c r="H340" i="49"/>
  <c r="G340" i="49"/>
  <c r="F340" i="49"/>
  <c r="E340" i="49"/>
  <c r="C340" i="49"/>
  <c r="B340" i="49"/>
  <c r="FX340" i="49" s="1"/>
  <c r="GN339" i="49"/>
  <c r="GL339" i="49"/>
  <c r="GJ339" i="49"/>
  <c r="GH339" i="49"/>
  <c r="GC339" i="49"/>
  <c r="GA339" i="49"/>
  <c r="FY339" i="49"/>
  <c r="FK339" i="49"/>
  <c r="FH339" i="49"/>
  <c r="FF339" i="49"/>
  <c r="FB339" i="49"/>
  <c r="FA339" i="49"/>
  <c r="ER339" i="49"/>
  <c r="EK339" i="49"/>
  <c r="EI339" i="49"/>
  <c r="EG339" i="49"/>
  <c r="EE339" i="49"/>
  <c r="EB339" i="49"/>
  <c r="DV339" i="49"/>
  <c r="DQ339" i="49"/>
  <c r="DO339" i="49"/>
  <c r="DM339" i="49"/>
  <c r="DK339" i="49"/>
  <c r="DI339" i="49"/>
  <c r="DG339" i="49"/>
  <c r="DE339" i="49"/>
  <c r="CW339" i="49"/>
  <c r="CU339" i="49"/>
  <c r="BY339" i="49"/>
  <c r="BT339" i="49"/>
  <c r="BP339" i="49"/>
  <c r="BO339" i="49"/>
  <c r="BI339" i="49"/>
  <c r="BG339" i="49"/>
  <c r="BE339" i="49"/>
  <c r="BA339" i="49"/>
  <c r="AY339" i="49"/>
  <c r="AR339" i="49"/>
  <c r="AQ339" i="49"/>
  <c r="AP339" i="49"/>
  <c r="AO339" i="49"/>
  <c r="AN339" i="49"/>
  <c r="AM339" i="49"/>
  <c r="AK339" i="49"/>
  <c r="AJ339" i="49"/>
  <c r="AC339" i="49"/>
  <c r="AB339" i="49"/>
  <c r="AA339" i="49"/>
  <c r="X339" i="49"/>
  <c r="W339" i="49"/>
  <c r="V339" i="49"/>
  <c r="U339" i="49"/>
  <c r="T339" i="49"/>
  <c r="S339" i="49"/>
  <c r="R339" i="49"/>
  <c r="Q339" i="49"/>
  <c r="P339" i="49"/>
  <c r="O339" i="49"/>
  <c r="N339" i="49"/>
  <c r="M339" i="49"/>
  <c r="L339" i="49"/>
  <c r="K339" i="49"/>
  <c r="J339" i="49"/>
  <c r="I339" i="49"/>
  <c r="H339" i="49"/>
  <c r="G339" i="49"/>
  <c r="F339" i="49"/>
  <c r="E339" i="49"/>
  <c r="C339" i="49"/>
  <c r="B339" i="49"/>
  <c r="FX339" i="49" s="1"/>
  <c r="GN338" i="49"/>
  <c r="GL338" i="49"/>
  <c r="GJ338" i="49"/>
  <c r="GH338" i="49"/>
  <c r="GC338" i="49"/>
  <c r="GA338" i="49"/>
  <c r="FY338" i="49"/>
  <c r="FK338" i="49"/>
  <c r="FH338" i="49"/>
  <c r="FF338" i="49"/>
  <c r="FB338" i="49"/>
  <c r="FA338" i="49"/>
  <c r="ER338" i="49"/>
  <c r="EK338" i="49"/>
  <c r="EI338" i="49"/>
  <c r="EG338" i="49"/>
  <c r="EE338" i="49"/>
  <c r="EB338" i="49"/>
  <c r="DV338" i="49"/>
  <c r="DQ338" i="49"/>
  <c r="DO338" i="49"/>
  <c r="DM338" i="49"/>
  <c r="DK338" i="49"/>
  <c r="DI338" i="49"/>
  <c r="DG338" i="49"/>
  <c r="DE338" i="49"/>
  <c r="CW338" i="49"/>
  <c r="CU338" i="49"/>
  <c r="BY338" i="49"/>
  <c r="BT338" i="49"/>
  <c r="BP338" i="49"/>
  <c r="BO338" i="49"/>
  <c r="BI338" i="49"/>
  <c r="BG338" i="49"/>
  <c r="BE338" i="49"/>
  <c r="BA338" i="49"/>
  <c r="AY338" i="49"/>
  <c r="AR338" i="49"/>
  <c r="AQ338" i="49"/>
  <c r="AP338" i="49"/>
  <c r="AO338" i="49"/>
  <c r="AN338" i="49"/>
  <c r="AM338" i="49"/>
  <c r="AK338" i="49"/>
  <c r="AJ338" i="49"/>
  <c r="AC338" i="49"/>
  <c r="AB338" i="49"/>
  <c r="AA338" i="49"/>
  <c r="X338" i="49"/>
  <c r="W338" i="49"/>
  <c r="V338" i="49"/>
  <c r="U338" i="49"/>
  <c r="T338" i="49"/>
  <c r="S338" i="49"/>
  <c r="R338" i="49"/>
  <c r="Q338" i="49"/>
  <c r="P338" i="49"/>
  <c r="O338" i="49"/>
  <c r="N338" i="49"/>
  <c r="M338" i="49"/>
  <c r="L338" i="49"/>
  <c r="K338" i="49"/>
  <c r="J338" i="49"/>
  <c r="I338" i="49"/>
  <c r="H338" i="49"/>
  <c r="G338" i="49"/>
  <c r="F338" i="49"/>
  <c r="E338" i="49"/>
  <c r="C338" i="49"/>
  <c r="B338" i="49"/>
  <c r="FX338" i="49" s="1"/>
  <c r="GN337" i="49"/>
  <c r="GL337" i="49"/>
  <c r="GJ337" i="49"/>
  <c r="GH337" i="49"/>
  <c r="GC337" i="49"/>
  <c r="GA337" i="49"/>
  <c r="FY337" i="49"/>
  <c r="FK337" i="49"/>
  <c r="FH337" i="49"/>
  <c r="FF337" i="49"/>
  <c r="FB337" i="49"/>
  <c r="FA337" i="49"/>
  <c r="ER337" i="49"/>
  <c r="EK337" i="49"/>
  <c r="EI337" i="49"/>
  <c r="EG337" i="49"/>
  <c r="EE337" i="49"/>
  <c r="EB337" i="49"/>
  <c r="DV337" i="49"/>
  <c r="DQ337" i="49"/>
  <c r="DO337" i="49"/>
  <c r="DM337" i="49"/>
  <c r="DK337" i="49"/>
  <c r="DI337" i="49"/>
  <c r="DG337" i="49"/>
  <c r="DE337" i="49"/>
  <c r="CW337" i="49"/>
  <c r="CU337" i="49"/>
  <c r="BY337" i="49"/>
  <c r="BT337" i="49"/>
  <c r="BP337" i="49"/>
  <c r="BO337" i="49"/>
  <c r="BI337" i="49"/>
  <c r="BG337" i="49"/>
  <c r="BE337" i="49"/>
  <c r="BA337" i="49"/>
  <c r="AY337" i="49"/>
  <c r="AR337" i="49"/>
  <c r="AQ337" i="49"/>
  <c r="AP337" i="49"/>
  <c r="AO337" i="49"/>
  <c r="AN337" i="49"/>
  <c r="AM337" i="49"/>
  <c r="AK337" i="49"/>
  <c r="AJ337" i="49"/>
  <c r="AC337" i="49"/>
  <c r="AB337" i="49"/>
  <c r="AA337" i="49"/>
  <c r="X337" i="49"/>
  <c r="W337" i="49"/>
  <c r="V337" i="49"/>
  <c r="U337" i="49"/>
  <c r="T337" i="49"/>
  <c r="S337" i="49"/>
  <c r="R337" i="49"/>
  <c r="Q337" i="49"/>
  <c r="P337" i="49"/>
  <c r="O337" i="49"/>
  <c r="N337" i="49"/>
  <c r="M337" i="49"/>
  <c r="L337" i="49"/>
  <c r="K337" i="49"/>
  <c r="J337" i="49"/>
  <c r="I337" i="49"/>
  <c r="H337" i="49"/>
  <c r="G337" i="49"/>
  <c r="F337" i="49"/>
  <c r="E337" i="49"/>
  <c r="C337" i="49"/>
  <c r="B337" i="49"/>
  <c r="FX337" i="49" s="1"/>
  <c r="GN336" i="49"/>
  <c r="GL336" i="49"/>
  <c r="GJ336" i="49"/>
  <c r="GH336" i="49"/>
  <c r="GC336" i="49"/>
  <c r="GA336" i="49"/>
  <c r="FY336" i="49"/>
  <c r="FK336" i="49"/>
  <c r="FH336" i="49"/>
  <c r="FF336" i="49"/>
  <c r="FB336" i="49"/>
  <c r="FA336" i="49"/>
  <c r="ER336" i="49"/>
  <c r="EK336" i="49"/>
  <c r="EI336" i="49"/>
  <c r="EG336" i="49"/>
  <c r="EE336" i="49"/>
  <c r="EB336" i="49"/>
  <c r="DV336" i="49"/>
  <c r="DQ336" i="49"/>
  <c r="DO336" i="49"/>
  <c r="DM336" i="49"/>
  <c r="DK336" i="49"/>
  <c r="DI336" i="49"/>
  <c r="DG336" i="49"/>
  <c r="DE336" i="49"/>
  <c r="CW336" i="49"/>
  <c r="CU336" i="49"/>
  <c r="BY336" i="49"/>
  <c r="BT336" i="49"/>
  <c r="BP336" i="49"/>
  <c r="BO336" i="49"/>
  <c r="BI336" i="49"/>
  <c r="BG336" i="49"/>
  <c r="BE336" i="49"/>
  <c r="BA336" i="49"/>
  <c r="AY336" i="49"/>
  <c r="AR336" i="49"/>
  <c r="AQ336" i="49"/>
  <c r="AP336" i="49"/>
  <c r="AO336" i="49"/>
  <c r="AN336" i="49"/>
  <c r="AM336" i="49"/>
  <c r="AK336" i="49"/>
  <c r="AJ336" i="49"/>
  <c r="AC336" i="49"/>
  <c r="AB336" i="49"/>
  <c r="AA336" i="49"/>
  <c r="X336" i="49"/>
  <c r="W336" i="49"/>
  <c r="V336" i="49"/>
  <c r="U336" i="49"/>
  <c r="T336" i="49"/>
  <c r="S336" i="49"/>
  <c r="R336" i="49"/>
  <c r="Q336" i="49"/>
  <c r="P336" i="49"/>
  <c r="O336" i="49"/>
  <c r="N336" i="49"/>
  <c r="M336" i="49"/>
  <c r="L336" i="49"/>
  <c r="K336" i="49"/>
  <c r="J336" i="49"/>
  <c r="I336" i="49"/>
  <c r="H336" i="49"/>
  <c r="G336" i="49"/>
  <c r="F336" i="49"/>
  <c r="E336" i="49"/>
  <c r="C336" i="49"/>
  <c r="B336" i="49"/>
  <c r="FX336" i="49" s="1"/>
  <c r="GN335" i="49"/>
  <c r="GL335" i="49"/>
  <c r="GJ335" i="49"/>
  <c r="GH335" i="49"/>
  <c r="GC335" i="49"/>
  <c r="GA335" i="49"/>
  <c r="FY335" i="49"/>
  <c r="FK335" i="49"/>
  <c r="FH335" i="49"/>
  <c r="FF335" i="49"/>
  <c r="FB335" i="49"/>
  <c r="FA335" i="49"/>
  <c r="ER335" i="49"/>
  <c r="EK335" i="49"/>
  <c r="EI335" i="49"/>
  <c r="EG335" i="49"/>
  <c r="EE335" i="49"/>
  <c r="EB335" i="49"/>
  <c r="DV335" i="49"/>
  <c r="DQ335" i="49"/>
  <c r="DO335" i="49"/>
  <c r="DM335" i="49"/>
  <c r="DK335" i="49"/>
  <c r="DI335" i="49"/>
  <c r="DG335" i="49"/>
  <c r="DE335" i="49"/>
  <c r="CW335" i="49"/>
  <c r="CU335" i="49"/>
  <c r="BY335" i="49"/>
  <c r="BT335" i="49"/>
  <c r="BP335" i="49"/>
  <c r="BO335" i="49"/>
  <c r="BI335" i="49"/>
  <c r="BG335" i="49"/>
  <c r="BE335" i="49"/>
  <c r="BA335" i="49"/>
  <c r="AY335" i="49"/>
  <c r="AR335" i="49"/>
  <c r="AQ335" i="49"/>
  <c r="AP335" i="49"/>
  <c r="AO335" i="49"/>
  <c r="AN335" i="49"/>
  <c r="AM335" i="49"/>
  <c r="AK335" i="49"/>
  <c r="AJ335" i="49"/>
  <c r="AC335" i="49"/>
  <c r="AB335" i="49"/>
  <c r="AA335" i="49"/>
  <c r="X335" i="49"/>
  <c r="W335" i="49"/>
  <c r="V335" i="49"/>
  <c r="U335" i="49"/>
  <c r="T335" i="49"/>
  <c r="S335" i="49"/>
  <c r="R335" i="49"/>
  <c r="Q335" i="49"/>
  <c r="P335" i="49"/>
  <c r="O335" i="49"/>
  <c r="N335" i="49"/>
  <c r="M335" i="49"/>
  <c r="L335" i="49"/>
  <c r="K335" i="49"/>
  <c r="J335" i="49"/>
  <c r="I335" i="49"/>
  <c r="H335" i="49"/>
  <c r="G335" i="49"/>
  <c r="F335" i="49"/>
  <c r="E335" i="49"/>
  <c r="C335" i="49"/>
  <c r="B335" i="49"/>
  <c r="FX335" i="49" s="1"/>
  <c r="GN334" i="49"/>
  <c r="GL334" i="49"/>
  <c r="GJ334" i="49"/>
  <c r="GH334" i="49"/>
  <c r="GC334" i="49"/>
  <c r="GA334" i="49"/>
  <c r="FY334" i="49"/>
  <c r="FK334" i="49"/>
  <c r="FH334" i="49"/>
  <c r="FF334" i="49"/>
  <c r="FB334" i="49"/>
  <c r="FA334" i="49"/>
  <c r="ER334" i="49"/>
  <c r="EK334" i="49"/>
  <c r="EI334" i="49"/>
  <c r="EG334" i="49"/>
  <c r="EE334" i="49"/>
  <c r="EB334" i="49"/>
  <c r="DV334" i="49"/>
  <c r="DQ334" i="49"/>
  <c r="DO334" i="49"/>
  <c r="DM334" i="49"/>
  <c r="DK334" i="49"/>
  <c r="DI334" i="49"/>
  <c r="DG334" i="49"/>
  <c r="DE334" i="49"/>
  <c r="CW334" i="49"/>
  <c r="CU334" i="49"/>
  <c r="BY334" i="49"/>
  <c r="BT334" i="49"/>
  <c r="BP334" i="49"/>
  <c r="BO334" i="49"/>
  <c r="BI334" i="49"/>
  <c r="BG334" i="49"/>
  <c r="BE334" i="49"/>
  <c r="BA334" i="49"/>
  <c r="AY334" i="49"/>
  <c r="AR334" i="49"/>
  <c r="AQ334" i="49"/>
  <c r="AP334" i="49"/>
  <c r="AO334" i="49"/>
  <c r="AN334" i="49"/>
  <c r="AM334" i="49"/>
  <c r="AK334" i="49"/>
  <c r="AJ334" i="49"/>
  <c r="AC334" i="49"/>
  <c r="AB334" i="49"/>
  <c r="AA334" i="49"/>
  <c r="X334" i="49"/>
  <c r="W334" i="49"/>
  <c r="V334" i="49"/>
  <c r="U334" i="49"/>
  <c r="T334" i="49"/>
  <c r="S334" i="49"/>
  <c r="R334" i="49"/>
  <c r="Q334" i="49"/>
  <c r="P334" i="49"/>
  <c r="O334" i="49"/>
  <c r="N334" i="49"/>
  <c r="M334" i="49"/>
  <c r="L334" i="49"/>
  <c r="K334" i="49"/>
  <c r="J334" i="49"/>
  <c r="I334" i="49"/>
  <c r="H334" i="49"/>
  <c r="G334" i="49"/>
  <c r="F334" i="49"/>
  <c r="E334" i="49"/>
  <c r="C334" i="49"/>
  <c r="B334" i="49"/>
  <c r="FX334" i="49" s="1"/>
  <c r="GN333" i="49"/>
  <c r="GL333" i="49"/>
  <c r="GJ333" i="49"/>
  <c r="GH333" i="49"/>
  <c r="GC333" i="49"/>
  <c r="GA333" i="49"/>
  <c r="FY333" i="49"/>
  <c r="FK333" i="49"/>
  <c r="FH333" i="49"/>
  <c r="FF333" i="49"/>
  <c r="FB333" i="49"/>
  <c r="FA333" i="49"/>
  <c r="ER333" i="49"/>
  <c r="EK333" i="49"/>
  <c r="EI333" i="49"/>
  <c r="EG333" i="49"/>
  <c r="EE333" i="49"/>
  <c r="EB333" i="49"/>
  <c r="DV333" i="49"/>
  <c r="DQ333" i="49"/>
  <c r="DO333" i="49"/>
  <c r="DM333" i="49"/>
  <c r="DK333" i="49"/>
  <c r="DI333" i="49"/>
  <c r="DG333" i="49"/>
  <c r="DE333" i="49"/>
  <c r="CW333" i="49"/>
  <c r="CU333" i="49"/>
  <c r="BY333" i="49"/>
  <c r="BT333" i="49"/>
  <c r="BP333" i="49"/>
  <c r="BO333" i="49"/>
  <c r="BI333" i="49"/>
  <c r="BG333" i="49"/>
  <c r="BE333" i="49"/>
  <c r="BA333" i="49"/>
  <c r="AY333" i="49"/>
  <c r="AR333" i="49"/>
  <c r="AQ333" i="49"/>
  <c r="AP333" i="49"/>
  <c r="AO333" i="49"/>
  <c r="AN333" i="49"/>
  <c r="AM333" i="49"/>
  <c r="AK333" i="49"/>
  <c r="AJ333" i="49"/>
  <c r="AC333" i="49"/>
  <c r="AB333" i="49"/>
  <c r="AA333" i="49"/>
  <c r="X333" i="49"/>
  <c r="W333" i="49"/>
  <c r="V333" i="49"/>
  <c r="U333" i="49"/>
  <c r="T333" i="49"/>
  <c r="S333" i="49"/>
  <c r="R333" i="49"/>
  <c r="Q333" i="49"/>
  <c r="P333" i="49"/>
  <c r="O333" i="49"/>
  <c r="N333" i="49"/>
  <c r="M333" i="49"/>
  <c r="L333" i="49"/>
  <c r="K333" i="49"/>
  <c r="J333" i="49"/>
  <c r="I333" i="49"/>
  <c r="H333" i="49"/>
  <c r="G333" i="49"/>
  <c r="F333" i="49"/>
  <c r="E333" i="49"/>
  <c r="C333" i="49"/>
  <c r="B333" i="49"/>
  <c r="FX333" i="49" s="1"/>
  <c r="GN332" i="49"/>
  <c r="GL332" i="49"/>
  <c r="GJ332" i="49"/>
  <c r="GH332" i="49"/>
  <c r="GC332" i="49"/>
  <c r="GA332" i="49"/>
  <c r="FY332" i="49"/>
  <c r="FK332" i="49"/>
  <c r="FH332" i="49"/>
  <c r="FF332" i="49"/>
  <c r="FB332" i="49"/>
  <c r="FA332" i="49"/>
  <c r="ER332" i="49"/>
  <c r="EK332" i="49"/>
  <c r="EI332" i="49"/>
  <c r="EG332" i="49"/>
  <c r="EE332" i="49"/>
  <c r="EB332" i="49"/>
  <c r="DV332" i="49"/>
  <c r="DQ332" i="49"/>
  <c r="DO332" i="49"/>
  <c r="DM332" i="49"/>
  <c r="DK332" i="49"/>
  <c r="DI332" i="49"/>
  <c r="DG332" i="49"/>
  <c r="DE332" i="49"/>
  <c r="CW332" i="49"/>
  <c r="CU332" i="49"/>
  <c r="BY332" i="49"/>
  <c r="BT332" i="49"/>
  <c r="BP332" i="49"/>
  <c r="BO332" i="49"/>
  <c r="BI332" i="49"/>
  <c r="BG332" i="49"/>
  <c r="BE332" i="49"/>
  <c r="BA332" i="49"/>
  <c r="AY332" i="49"/>
  <c r="AR332" i="49"/>
  <c r="AQ332" i="49"/>
  <c r="AP332" i="49"/>
  <c r="AO332" i="49"/>
  <c r="AN332" i="49"/>
  <c r="AM332" i="49"/>
  <c r="AK332" i="49"/>
  <c r="AJ332" i="49"/>
  <c r="AC332" i="49"/>
  <c r="AB332" i="49"/>
  <c r="AA332" i="49"/>
  <c r="X332" i="49"/>
  <c r="W332" i="49"/>
  <c r="V332" i="49"/>
  <c r="U332" i="49"/>
  <c r="T332" i="49"/>
  <c r="S332" i="49"/>
  <c r="R332" i="49"/>
  <c r="Q332" i="49"/>
  <c r="P332" i="49"/>
  <c r="O332" i="49"/>
  <c r="N332" i="49"/>
  <c r="M332" i="49"/>
  <c r="L332" i="49"/>
  <c r="K332" i="49"/>
  <c r="J332" i="49"/>
  <c r="I332" i="49"/>
  <c r="H332" i="49"/>
  <c r="G332" i="49"/>
  <c r="F332" i="49"/>
  <c r="E332" i="49"/>
  <c r="C332" i="49"/>
  <c r="B332" i="49"/>
  <c r="FX332" i="49" s="1"/>
  <c r="GN331" i="49"/>
  <c r="GL331" i="49"/>
  <c r="GJ331" i="49"/>
  <c r="GH331" i="49"/>
  <c r="GC331" i="49"/>
  <c r="GA331" i="49"/>
  <c r="FY331" i="49"/>
  <c r="FK331" i="49"/>
  <c r="FH331" i="49"/>
  <c r="FF331" i="49"/>
  <c r="FB331" i="49"/>
  <c r="FA331" i="49"/>
  <c r="ER331" i="49"/>
  <c r="EK331" i="49"/>
  <c r="EI331" i="49"/>
  <c r="EG331" i="49"/>
  <c r="EE331" i="49"/>
  <c r="EB331" i="49"/>
  <c r="DV331" i="49"/>
  <c r="DQ331" i="49"/>
  <c r="DO331" i="49"/>
  <c r="DM331" i="49"/>
  <c r="DK331" i="49"/>
  <c r="DI331" i="49"/>
  <c r="DG331" i="49"/>
  <c r="DE331" i="49"/>
  <c r="CW331" i="49"/>
  <c r="CU331" i="49"/>
  <c r="BY331" i="49"/>
  <c r="BT331" i="49"/>
  <c r="BP331" i="49"/>
  <c r="BO331" i="49"/>
  <c r="BI331" i="49"/>
  <c r="BG331" i="49"/>
  <c r="BE331" i="49"/>
  <c r="BA331" i="49"/>
  <c r="AY331" i="49"/>
  <c r="AR331" i="49"/>
  <c r="AQ331" i="49"/>
  <c r="AP331" i="49"/>
  <c r="AO331" i="49"/>
  <c r="AN331" i="49"/>
  <c r="AM331" i="49"/>
  <c r="AK331" i="49"/>
  <c r="AJ331" i="49"/>
  <c r="AC331" i="49"/>
  <c r="AB331" i="49"/>
  <c r="AA331" i="49"/>
  <c r="X331" i="49"/>
  <c r="W331" i="49"/>
  <c r="V331" i="49"/>
  <c r="U331" i="49"/>
  <c r="T331" i="49"/>
  <c r="S331" i="49"/>
  <c r="R331" i="49"/>
  <c r="Q331" i="49"/>
  <c r="P331" i="49"/>
  <c r="O331" i="49"/>
  <c r="N331" i="49"/>
  <c r="M331" i="49"/>
  <c r="L331" i="49"/>
  <c r="K331" i="49"/>
  <c r="J331" i="49"/>
  <c r="I331" i="49"/>
  <c r="H331" i="49"/>
  <c r="G331" i="49"/>
  <c r="F331" i="49"/>
  <c r="E331" i="49"/>
  <c r="C331" i="49"/>
  <c r="B331" i="49"/>
  <c r="FX331" i="49" s="1"/>
  <c r="GN330" i="49"/>
  <c r="GL330" i="49"/>
  <c r="GJ330" i="49"/>
  <c r="GH330" i="49"/>
  <c r="GC330" i="49"/>
  <c r="GA330" i="49"/>
  <c r="FY330" i="49"/>
  <c r="FK330" i="49"/>
  <c r="FH330" i="49"/>
  <c r="FF330" i="49"/>
  <c r="FB330" i="49"/>
  <c r="FA330" i="49"/>
  <c r="ER330" i="49"/>
  <c r="EK330" i="49"/>
  <c r="EI330" i="49"/>
  <c r="EG330" i="49"/>
  <c r="EE330" i="49"/>
  <c r="EB330" i="49"/>
  <c r="DV330" i="49"/>
  <c r="DQ330" i="49"/>
  <c r="DO330" i="49"/>
  <c r="DM330" i="49"/>
  <c r="DK330" i="49"/>
  <c r="DI330" i="49"/>
  <c r="DG330" i="49"/>
  <c r="DE330" i="49"/>
  <c r="CW330" i="49"/>
  <c r="CU330" i="49"/>
  <c r="BY330" i="49"/>
  <c r="BT330" i="49"/>
  <c r="BP330" i="49"/>
  <c r="BO330" i="49"/>
  <c r="BI330" i="49"/>
  <c r="BG330" i="49"/>
  <c r="BE330" i="49"/>
  <c r="BA330" i="49"/>
  <c r="AY330" i="49"/>
  <c r="AR330" i="49"/>
  <c r="AQ330" i="49"/>
  <c r="AP330" i="49"/>
  <c r="AO330" i="49"/>
  <c r="AN330" i="49"/>
  <c r="AM330" i="49"/>
  <c r="AK330" i="49"/>
  <c r="AJ330" i="49"/>
  <c r="AC330" i="49"/>
  <c r="AB330" i="49"/>
  <c r="AA330" i="49"/>
  <c r="X330" i="49"/>
  <c r="W330" i="49"/>
  <c r="V330" i="49"/>
  <c r="U330" i="49"/>
  <c r="T330" i="49"/>
  <c r="S330" i="49"/>
  <c r="R330" i="49"/>
  <c r="Q330" i="49"/>
  <c r="P330" i="49"/>
  <c r="O330" i="49"/>
  <c r="N330" i="49"/>
  <c r="M330" i="49"/>
  <c r="L330" i="49"/>
  <c r="K330" i="49"/>
  <c r="J330" i="49"/>
  <c r="I330" i="49"/>
  <c r="H330" i="49"/>
  <c r="G330" i="49"/>
  <c r="F330" i="49"/>
  <c r="E330" i="49"/>
  <c r="C330" i="49"/>
  <c r="B330" i="49"/>
  <c r="FX330" i="49" s="1"/>
  <c r="GN329" i="49"/>
  <c r="GL329" i="49"/>
  <c r="GJ329" i="49"/>
  <c r="GH329" i="49"/>
  <c r="GC329" i="49"/>
  <c r="GA329" i="49"/>
  <c r="FY329" i="49"/>
  <c r="FK329" i="49"/>
  <c r="FH329" i="49"/>
  <c r="FF329" i="49"/>
  <c r="FB329" i="49"/>
  <c r="FA329" i="49"/>
  <c r="ER329" i="49"/>
  <c r="EK329" i="49"/>
  <c r="EI329" i="49"/>
  <c r="EG329" i="49"/>
  <c r="EE329" i="49"/>
  <c r="EB329" i="49"/>
  <c r="DV329" i="49"/>
  <c r="DQ329" i="49"/>
  <c r="DO329" i="49"/>
  <c r="DM329" i="49"/>
  <c r="DK329" i="49"/>
  <c r="DI329" i="49"/>
  <c r="DG329" i="49"/>
  <c r="DE329" i="49"/>
  <c r="CW329" i="49"/>
  <c r="CU329" i="49"/>
  <c r="BY329" i="49"/>
  <c r="BT329" i="49"/>
  <c r="BP329" i="49"/>
  <c r="BO329" i="49"/>
  <c r="BI329" i="49"/>
  <c r="BG329" i="49"/>
  <c r="BE329" i="49"/>
  <c r="BA329" i="49"/>
  <c r="AY329" i="49"/>
  <c r="AR329" i="49"/>
  <c r="AQ329" i="49"/>
  <c r="AP329" i="49"/>
  <c r="AO329" i="49"/>
  <c r="AN329" i="49"/>
  <c r="AM329" i="49"/>
  <c r="AK329" i="49"/>
  <c r="AJ329" i="49"/>
  <c r="AC329" i="49"/>
  <c r="AB329" i="49"/>
  <c r="AA329" i="49"/>
  <c r="X329" i="49"/>
  <c r="W329" i="49"/>
  <c r="V329" i="49"/>
  <c r="U329" i="49"/>
  <c r="T329" i="49"/>
  <c r="S329" i="49"/>
  <c r="R329" i="49"/>
  <c r="Q329" i="49"/>
  <c r="P329" i="49"/>
  <c r="O329" i="49"/>
  <c r="N329" i="49"/>
  <c r="M329" i="49"/>
  <c r="L329" i="49"/>
  <c r="K329" i="49"/>
  <c r="J329" i="49"/>
  <c r="I329" i="49"/>
  <c r="H329" i="49"/>
  <c r="G329" i="49"/>
  <c r="F329" i="49"/>
  <c r="E329" i="49"/>
  <c r="C329" i="49"/>
  <c r="B329" i="49"/>
  <c r="FX329" i="49" s="1"/>
  <c r="GN328" i="49"/>
  <c r="GL328" i="49"/>
  <c r="GJ328" i="49"/>
  <c r="GH328" i="49"/>
  <c r="GC328" i="49"/>
  <c r="GA328" i="49"/>
  <c r="FY328" i="49"/>
  <c r="FK328" i="49"/>
  <c r="FH328" i="49"/>
  <c r="FF328" i="49"/>
  <c r="FB328" i="49"/>
  <c r="FA328" i="49"/>
  <c r="ER328" i="49"/>
  <c r="EK328" i="49"/>
  <c r="EI328" i="49"/>
  <c r="EG328" i="49"/>
  <c r="EE328" i="49"/>
  <c r="EB328" i="49"/>
  <c r="DV328" i="49"/>
  <c r="DQ328" i="49"/>
  <c r="DO328" i="49"/>
  <c r="DM328" i="49"/>
  <c r="DK328" i="49"/>
  <c r="DI328" i="49"/>
  <c r="DG328" i="49"/>
  <c r="DE328" i="49"/>
  <c r="CW328" i="49"/>
  <c r="CU328" i="49"/>
  <c r="BY328" i="49"/>
  <c r="BT328" i="49"/>
  <c r="BP328" i="49"/>
  <c r="BO328" i="49"/>
  <c r="BI328" i="49"/>
  <c r="BG328" i="49"/>
  <c r="BE328" i="49"/>
  <c r="BA328" i="49"/>
  <c r="AY328" i="49"/>
  <c r="AR328" i="49"/>
  <c r="AQ328" i="49"/>
  <c r="AP328" i="49"/>
  <c r="AO328" i="49"/>
  <c r="AN328" i="49"/>
  <c r="AM328" i="49"/>
  <c r="AK328" i="49"/>
  <c r="AJ328" i="49"/>
  <c r="AC328" i="49"/>
  <c r="AB328" i="49"/>
  <c r="AA328" i="49"/>
  <c r="X328" i="49"/>
  <c r="W328" i="49"/>
  <c r="V328" i="49"/>
  <c r="U328" i="49"/>
  <c r="T328" i="49"/>
  <c r="S328" i="49"/>
  <c r="R328" i="49"/>
  <c r="Q328" i="49"/>
  <c r="P328" i="49"/>
  <c r="O328" i="49"/>
  <c r="N328" i="49"/>
  <c r="M328" i="49"/>
  <c r="L328" i="49"/>
  <c r="K328" i="49"/>
  <c r="J328" i="49"/>
  <c r="I328" i="49"/>
  <c r="H328" i="49"/>
  <c r="G328" i="49"/>
  <c r="F328" i="49"/>
  <c r="E328" i="49"/>
  <c r="C328" i="49"/>
  <c r="B328" i="49"/>
  <c r="FX328" i="49" s="1"/>
  <c r="GN327" i="49"/>
  <c r="GL327" i="49"/>
  <c r="GJ327" i="49"/>
  <c r="GH327" i="49"/>
  <c r="GC327" i="49"/>
  <c r="GA327" i="49"/>
  <c r="FY327" i="49"/>
  <c r="FK327" i="49"/>
  <c r="FH327" i="49"/>
  <c r="FF327" i="49"/>
  <c r="FB327" i="49"/>
  <c r="FA327" i="49"/>
  <c r="ER327" i="49"/>
  <c r="EK327" i="49"/>
  <c r="EI327" i="49"/>
  <c r="EG327" i="49"/>
  <c r="EE327" i="49"/>
  <c r="EB327" i="49"/>
  <c r="DV327" i="49"/>
  <c r="DQ327" i="49"/>
  <c r="DO327" i="49"/>
  <c r="DM327" i="49"/>
  <c r="DK327" i="49"/>
  <c r="DI327" i="49"/>
  <c r="DG327" i="49"/>
  <c r="DE327" i="49"/>
  <c r="CW327" i="49"/>
  <c r="CU327" i="49"/>
  <c r="BY327" i="49"/>
  <c r="BT327" i="49"/>
  <c r="BP327" i="49"/>
  <c r="BO327" i="49"/>
  <c r="BI327" i="49"/>
  <c r="BG327" i="49"/>
  <c r="BE327" i="49"/>
  <c r="BA327" i="49"/>
  <c r="AY327" i="49"/>
  <c r="AR327" i="49"/>
  <c r="AQ327" i="49"/>
  <c r="AP327" i="49"/>
  <c r="AO327" i="49"/>
  <c r="AN327" i="49"/>
  <c r="AM327" i="49"/>
  <c r="AK327" i="49"/>
  <c r="AJ327" i="49"/>
  <c r="AC327" i="49"/>
  <c r="AB327" i="49"/>
  <c r="AA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C327" i="49"/>
  <c r="B327" i="49"/>
  <c r="FX327" i="49" s="1"/>
  <c r="GN326" i="49"/>
  <c r="GL326" i="49"/>
  <c r="GJ326" i="49"/>
  <c r="GH326" i="49"/>
  <c r="GC326" i="49"/>
  <c r="GA326" i="49"/>
  <c r="FY326" i="49"/>
  <c r="FK326" i="49"/>
  <c r="FH326" i="49"/>
  <c r="FF326" i="49"/>
  <c r="FB326" i="49"/>
  <c r="FA326" i="49"/>
  <c r="ER326" i="49"/>
  <c r="EK326" i="49"/>
  <c r="EI326" i="49"/>
  <c r="EG326" i="49"/>
  <c r="EE326" i="49"/>
  <c r="EB326" i="49"/>
  <c r="DV326" i="49"/>
  <c r="DQ326" i="49"/>
  <c r="DO326" i="49"/>
  <c r="DM326" i="49"/>
  <c r="DK326" i="49"/>
  <c r="DI326" i="49"/>
  <c r="DG326" i="49"/>
  <c r="DE326" i="49"/>
  <c r="CW326" i="49"/>
  <c r="CU326" i="49"/>
  <c r="BY326" i="49"/>
  <c r="BT326" i="49"/>
  <c r="BP326" i="49"/>
  <c r="BO326" i="49"/>
  <c r="BI326" i="49"/>
  <c r="BG326" i="49"/>
  <c r="BE326" i="49"/>
  <c r="BA326" i="49"/>
  <c r="AY326" i="49"/>
  <c r="AR326" i="49"/>
  <c r="AQ326" i="49"/>
  <c r="AP326" i="49"/>
  <c r="AO326" i="49"/>
  <c r="AN326" i="49"/>
  <c r="AM326" i="49"/>
  <c r="AK326" i="49"/>
  <c r="AJ326" i="49"/>
  <c r="AC326" i="49"/>
  <c r="AB326" i="49"/>
  <c r="AA326" i="49"/>
  <c r="X326" i="49"/>
  <c r="W326" i="49"/>
  <c r="V326" i="49"/>
  <c r="U326" i="49"/>
  <c r="T326" i="49"/>
  <c r="S326" i="49"/>
  <c r="R326" i="49"/>
  <c r="Q326" i="49"/>
  <c r="P326" i="49"/>
  <c r="O326" i="49"/>
  <c r="N326" i="49"/>
  <c r="M326" i="49"/>
  <c r="L326" i="49"/>
  <c r="K326" i="49"/>
  <c r="J326" i="49"/>
  <c r="I326" i="49"/>
  <c r="H326" i="49"/>
  <c r="G326" i="49"/>
  <c r="F326" i="49"/>
  <c r="E326" i="49"/>
  <c r="C326" i="49"/>
  <c r="B326" i="49"/>
  <c r="FX326" i="49" s="1"/>
  <c r="GN325" i="49"/>
  <c r="GL325" i="49"/>
  <c r="GJ325" i="49"/>
  <c r="GH325" i="49"/>
  <c r="GC325" i="49"/>
  <c r="GA325" i="49"/>
  <c r="FY325" i="49"/>
  <c r="FK325" i="49"/>
  <c r="FH325" i="49"/>
  <c r="FF325" i="49"/>
  <c r="FB325" i="49"/>
  <c r="FA325" i="49"/>
  <c r="ER325" i="49"/>
  <c r="EK325" i="49"/>
  <c r="EI325" i="49"/>
  <c r="EG325" i="49"/>
  <c r="EE325" i="49"/>
  <c r="EB325" i="49"/>
  <c r="DV325" i="49"/>
  <c r="DQ325" i="49"/>
  <c r="DO325" i="49"/>
  <c r="DM325" i="49"/>
  <c r="DK325" i="49"/>
  <c r="DI325" i="49"/>
  <c r="DG325" i="49"/>
  <c r="DE325" i="49"/>
  <c r="CW325" i="49"/>
  <c r="CU325" i="49"/>
  <c r="BY325" i="49"/>
  <c r="BT325" i="49"/>
  <c r="BP325" i="49"/>
  <c r="BO325" i="49"/>
  <c r="BI325" i="49"/>
  <c r="BG325" i="49"/>
  <c r="BE325" i="49"/>
  <c r="BA325" i="49"/>
  <c r="AY325" i="49"/>
  <c r="AR325" i="49"/>
  <c r="AQ325" i="49"/>
  <c r="AP325" i="49"/>
  <c r="AO325" i="49"/>
  <c r="AN325" i="49"/>
  <c r="AM325" i="49"/>
  <c r="AK325" i="49"/>
  <c r="AJ325" i="49"/>
  <c r="AC325" i="49"/>
  <c r="AB325" i="49"/>
  <c r="AA325" i="49"/>
  <c r="X325" i="49"/>
  <c r="W325" i="49"/>
  <c r="V325" i="49"/>
  <c r="U325" i="49"/>
  <c r="T325" i="49"/>
  <c r="S325" i="49"/>
  <c r="R325" i="49"/>
  <c r="Q325" i="49"/>
  <c r="P325" i="49"/>
  <c r="O325" i="49"/>
  <c r="N325" i="49"/>
  <c r="M325" i="49"/>
  <c r="L325" i="49"/>
  <c r="K325" i="49"/>
  <c r="J325" i="49"/>
  <c r="I325" i="49"/>
  <c r="H325" i="49"/>
  <c r="G325" i="49"/>
  <c r="F325" i="49"/>
  <c r="E325" i="49"/>
  <c r="C325" i="49"/>
  <c r="B325" i="49"/>
  <c r="FX325" i="49" s="1"/>
  <c r="GN324" i="49"/>
  <c r="GL324" i="49"/>
  <c r="GJ324" i="49"/>
  <c r="GH324" i="49"/>
  <c r="GC324" i="49"/>
  <c r="GA324" i="49"/>
  <c r="FY324" i="49"/>
  <c r="FK324" i="49"/>
  <c r="FH324" i="49"/>
  <c r="FF324" i="49"/>
  <c r="FB324" i="49"/>
  <c r="FA324" i="49"/>
  <c r="ER324" i="49"/>
  <c r="EK324" i="49"/>
  <c r="EI324" i="49"/>
  <c r="EG324" i="49"/>
  <c r="EE324" i="49"/>
  <c r="EB324" i="49"/>
  <c r="DV324" i="49"/>
  <c r="DQ324" i="49"/>
  <c r="DO324" i="49"/>
  <c r="DM324" i="49"/>
  <c r="DK324" i="49"/>
  <c r="DI324" i="49"/>
  <c r="DG324" i="49"/>
  <c r="DE324" i="49"/>
  <c r="CW324" i="49"/>
  <c r="CU324" i="49"/>
  <c r="BY324" i="49"/>
  <c r="BT324" i="49"/>
  <c r="BP324" i="49"/>
  <c r="BO324" i="49"/>
  <c r="BI324" i="49"/>
  <c r="BG324" i="49"/>
  <c r="BE324" i="49"/>
  <c r="BA324" i="49"/>
  <c r="AY324" i="49"/>
  <c r="AR324" i="49"/>
  <c r="AQ324" i="49"/>
  <c r="AP324" i="49"/>
  <c r="AO324" i="49"/>
  <c r="AN324" i="49"/>
  <c r="AM324" i="49"/>
  <c r="AK324" i="49"/>
  <c r="AJ324" i="49"/>
  <c r="AC324" i="49"/>
  <c r="AB324" i="49"/>
  <c r="AA324" i="49"/>
  <c r="X324" i="49"/>
  <c r="W324" i="49"/>
  <c r="V324" i="49"/>
  <c r="U324" i="49"/>
  <c r="T324" i="49"/>
  <c r="S324" i="49"/>
  <c r="R324" i="49"/>
  <c r="Q324" i="49"/>
  <c r="P324" i="49"/>
  <c r="O324" i="49"/>
  <c r="N324" i="49"/>
  <c r="M324" i="49"/>
  <c r="L324" i="49"/>
  <c r="K324" i="49"/>
  <c r="J324" i="49"/>
  <c r="I324" i="49"/>
  <c r="H324" i="49"/>
  <c r="G324" i="49"/>
  <c r="F324" i="49"/>
  <c r="E324" i="49"/>
  <c r="C324" i="49"/>
  <c r="B324" i="49"/>
  <c r="FX324" i="49" s="1"/>
  <c r="GN323" i="49"/>
  <c r="GL323" i="49"/>
  <c r="GJ323" i="49"/>
  <c r="GH323" i="49"/>
  <c r="GC323" i="49"/>
  <c r="GA323" i="49"/>
  <c r="FY323" i="49"/>
  <c r="FK323" i="49"/>
  <c r="FH323" i="49"/>
  <c r="FF323" i="49"/>
  <c r="FB323" i="49"/>
  <c r="FA323" i="49"/>
  <c r="ER323" i="49"/>
  <c r="EK323" i="49"/>
  <c r="EI323" i="49"/>
  <c r="EG323" i="49"/>
  <c r="EE323" i="49"/>
  <c r="EB323" i="49"/>
  <c r="DV323" i="49"/>
  <c r="DQ323" i="49"/>
  <c r="DO323" i="49"/>
  <c r="DM323" i="49"/>
  <c r="DK323" i="49"/>
  <c r="DI323" i="49"/>
  <c r="DG323" i="49"/>
  <c r="DE323" i="49"/>
  <c r="CW323" i="49"/>
  <c r="CU323" i="49"/>
  <c r="BY323" i="49"/>
  <c r="BT323" i="49"/>
  <c r="BP323" i="49"/>
  <c r="BO323" i="49"/>
  <c r="BI323" i="49"/>
  <c r="BG323" i="49"/>
  <c r="BE323" i="49"/>
  <c r="BA323" i="49"/>
  <c r="AY323" i="49"/>
  <c r="AR323" i="49"/>
  <c r="AQ323" i="49"/>
  <c r="AP323" i="49"/>
  <c r="AO323" i="49"/>
  <c r="AN323" i="49"/>
  <c r="AM323" i="49"/>
  <c r="AK323" i="49"/>
  <c r="AJ323" i="49"/>
  <c r="AC323" i="49"/>
  <c r="AB323" i="49"/>
  <c r="AA323" i="49"/>
  <c r="X323" i="49"/>
  <c r="W323" i="49"/>
  <c r="V323" i="49"/>
  <c r="U323" i="49"/>
  <c r="T323" i="49"/>
  <c r="S323" i="49"/>
  <c r="R323" i="49"/>
  <c r="Q323" i="49"/>
  <c r="P323" i="49"/>
  <c r="O323" i="49"/>
  <c r="N323" i="49"/>
  <c r="M323" i="49"/>
  <c r="L323" i="49"/>
  <c r="K323" i="49"/>
  <c r="J323" i="49"/>
  <c r="I323" i="49"/>
  <c r="H323" i="49"/>
  <c r="G323" i="49"/>
  <c r="F323" i="49"/>
  <c r="E323" i="49"/>
  <c r="C323" i="49"/>
  <c r="B323" i="49"/>
  <c r="FX323" i="49" s="1"/>
  <c r="GN322" i="49"/>
  <c r="GL322" i="49"/>
  <c r="GJ322" i="49"/>
  <c r="GH322" i="49"/>
  <c r="GC322" i="49"/>
  <c r="GA322" i="49"/>
  <c r="FY322" i="49"/>
  <c r="FK322" i="49"/>
  <c r="FH322" i="49"/>
  <c r="FF322" i="49"/>
  <c r="FB322" i="49"/>
  <c r="FA322" i="49"/>
  <c r="ER322" i="49"/>
  <c r="EK322" i="49"/>
  <c r="EI322" i="49"/>
  <c r="EG322" i="49"/>
  <c r="EE322" i="49"/>
  <c r="EB322" i="49"/>
  <c r="DV322" i="49"/>
  <c r="DQ322" i="49"/>
  <c r="DO322" i="49"/>
  <c r="DM322" i="49"/>
  <c r="DK322" i="49"/>
  <c r="DI322" i="49"/>
  <c r="DG322" i="49"/>
  <c r="DE322" i="49"/>
  <c r="CW322" i="49"/>
  <c r="CU322" i="49"/>
  <c r="BY322" i="49"/>
  <c r="BT322" i="49"/>
  <c r="BP322" i="49"/>
  <c r="BO322" i="49"/>
  <c r="BI322" i="49"/>
  <c r="BG322" i="49"/>
  <c r="BE322" i="49"/>
  <c r="BA322" i="49"/>
  <c r="AY322" i="49"/>
  <c r="AR322" i="49"/>
  <c r="AQ322" i="49"/>
  <c r="AP322" i="49"/>
  <c r="AO322" i="49"/>
  <c r="AN322" i="49"/>
  <c r="AM322" i="49"/>
  <c r="AK322" i="49"/>
  <c r="AJ322" i="49"/>
  <c r="AC322" i="49"/>
  <c r="AB322" i="49"/>
  <c r="AA322" i="49"/>
  <c r="X322" i="49"/>
  <c r="W322" i="49"/>
  <c r="V322" i="49"/>
  <c r="U322" i="49"/>
  <c r="T322" i="49"/>
  <c r="S322" i="49"/>
  <c r="R322" i="49"/>
  <c r="Q322" i="49"/>
  <c r="P322" i="49"/>
  <c r="O322" i="49"/>
  <c r="N322" i="49"/>
  <c r="M322" i="49"/>
  <c r="L322" i="49"/>
  <c r="K322" i="49"/>
  <c r="J322" i="49"/>
  <c r="I322" i="49"/>
  <c r="H322" i="49"/>
  <c r="G322" i="49"/>
  <c r="F322" i="49"/>
  <c r="E322" i="49"/>
  <c r="C322" i="49"/>
  <c r="B322" i="49"/>
  <c r="FX322" i="49" s="1"/>
  <c r="GN321" i="49"/>
  <c r="GL321" i="49"/>
  <c r="GJ321" i="49"/>
  <c r="GH321" i="49"/>
  <c r="GC321" i="49"/>
  <c r="GA321" i="49"/>
  <c r="FY321" i="49"/>
  <c r="FK321" i="49"/>
  <c r="FH321" i="49"/>
  <c r="FF321" i="49"/>
  <c r="FB321" i="49"/>
  <c r="FA321" i="49"/>
  <c r="ER321" i="49"/>
  <c r="EK321" i="49"/>
  <c r="EI321" i="49"/>
  <c r="EG321" i="49"/>
  <c r="EE321" i="49"/>
  <c r="EB321" i="49"/>
  <c r="DV321" i="49"/>
  <c r="DQ321" i="49"/>
  <c r="DO321" i="49"/>
  <c r="DM321" i="49"/>
  <c r="DK321" i="49"/>
  <c r="DI321" i="49"/>
  <c r="DG321" i="49"/>
  <c r="DE321" i="49"/>
  <c r="CW321" i="49"/>
  <c r="CU321" i="49"/>
  <c r="BY321" i="49"/>
  <c r="BT321" i="49"/>
  <c r="BP321" i="49"/>
  <c r="BO321" i="49"/>
  <c r="BI321" i="49"/>
  <c r="BG321" i="49"/>
  <c r="BE321" i="49"/>
  <c r="BA321" i="49"/>
  <c r="AY321" i="49"/>
  <c r="AR321" i="49"/>
  <c r="AQ321" i="49"/>
  <c r="AP321" i="49"/>
  <c r="AO321" i="49"/>
  <c r="AN321" i="49"/>
  <c r="AM321" i="49"/>
  <c r="AK321" i="49"/>
  <c r="AJ321" i="49"/>
  <c r="AC321" i="49"/>
  <c r="AB321" i="49"/>
  <c r="AA321" i="49"/>
  <c r="X321" i="49"/>
  <c r="W321" i="49"/>
  <c r="V321" i="49"/>
  <c r="U321" i="49"/>
  <c r="T321" i="49"/>
  <c r="S321" i="49"/>
  <c r="R321" i="49"/>
  <c r="Q321" i="49"/>
  <c r="P321" i="49"/>
  <c r="O321" i="49"/>
  <c r="N321" i="49"/>
  <c r="M321" i="49"/>
  <c r="L321" i="49"/>
  <c r="K321" i="49"/>
  <c r="J321" i="49"/>
  <c r="I321" i="49"/>
  <c r="H321" i="49"/>
  <c r="G321" i="49"/>
  <c r="F321" i="49"/>
  <c r="E321" i="49"/>
  <c r="C321" i="49"/>
  <c r="B321" i="49"/>
  <c r="FX321" i="49" s="1"/>
  <c r="GN320" i="49"/>
  <c r="GL320" i="49"/>
  <c r="GJ320" i="49"/>
  <c r="GH320" i="49"/>
  <c r="GC320" i="49"/>
  <c r="GA320" i="49"/>
  <c r="FY320" i="49"/>
  <c r="FK320" i="49"/>
  <c r="FH320" i="49"/>
  <c r="FF320" i="49"/>
  <c r="FB320" i="49"/>
  <c r="FA320" i="49"/>
  <c r="ER320" i="49"/>
  <c r="EK320" i="49"/>
  <c r="EI320" i="49"/>
  <c r="EG320" i="49"/>
  <c r="EE320" i="49"/>
  <c r="EB320" i="49"/>
  <c r="DV320" i="49"/>
  <c r="DQ320" i="49"/>
  <c r="DO320" i="49"/>
  <c r="DM320" i="49"/>
  <c r="DK320" i="49"/>
  <c r="DI320" i="49"/>
  <c r="DG320" i="49"/>
  <c r="DE320" i="49"/>
  <c r="CW320" i="49"/>
  <c r="CU320" i="49"/>
  <c r="BY320" i="49"/>
  <c r="BT320" i="49"/>
  <c r="BP320" i="49"/>
  <c r="BO320" i="49"/>
  <c r="BI320" i="49"/>
  <c r="BG320" i="49"/>
  <c r="BE320" i="49"/>
  <c r="BA320" i="49"/>
  <c r="AY320" i="49"/>
  <c r="AR320" i="49"/>
  <c r="AQ320" i="49"/>
  <c r="AP320" i="49"/>
  <c r="AO320" i="49"/>
  <c r="AN320" i="49"/>
  <c r="AM320" i="49"/>
  <c r="AK320" i="49"/>
  <c r="AJ320" i="49"/>
  <c r="AC320" i="49"/>
  <c r="AB320" i="49"/>
  <c r="AA320" i="49"/>
  <c r="X320" i="49"/>
  <c r="W320" i="49"/>
  <c r="V320" i="49"/>
  <c r="U320" i="49"/>
  <c r="T320" i="49"/>
  <c r="S320" i="49"/>
  <c r="R320" i="49"/>
  <c r="Q320" i="49"/>
  <c r="P320" i="49"/>
  <c r="O320" i="49"/>
  <c r="N320" i="49"/>
  <c r="M320" i="49"/>
  <c r="L320" i="49"/>
  <c r="K320" i="49"/>
  <c r="J320" i="49"/>
  <c r="I320" i="49"/>
  <c r="H320" i="49"/>
  <c r="G320" i="49"/>
  <c r="F320" i="49"/>
  <c r="E320" i="49"/>
  <c r="C320" i="49"/>
  <c r="B320" i="49"/>
  <c r="FX320" i="49" s="1"/>
  <c r="GN319" i="49"/>
  <c r="GL319" i="49"/>
  <c r="GJ319" i="49"/>
  <c r="GH319" i="49"/>
  <c r="GC319" i="49"/>
  <c r="GA319" i="49"/>
  <c r="FY319" i="49"/>
  <c r="FK319" i="49"/>
  <c r="FH319" i="49"/>
  <c r="FF319" i="49"/>
  <c r="FB319" i="49"/>
  <c r="FA319" i="49"/>
  <c r="ER319" i="49"/>
  <c r="EK319" i="49"/>
  <c r="EI319" i="49"/>
  <c r="EG319" i="49"/>
  <c r="EE319" i="49"/>
  <c r="EB319" i="49"/>
  <c r="DV319" i="49"/>
  <c r="DQ319" i="49"/>
  <c r="DO319" i="49"/>
  <c r="DM319" i="49"/>
  <c r="DK319" i="49"/>
  <c r="DI319" i="49"/>
  <c r="DG319" i="49"/>
  <c r="DE319" i="49"/>
  <c r="CW319" i="49"/>
  <c r="CU319" i="49"/>
  <c r="BY319" i="49"/>
  <c r="BT319" i="49"/>
  <c r="BP319" i="49"/>
  <c r="BO319" i="49"/>
  <c r="BI319" i="49"/>
  <c r="BG319" i="49"/>
  <c r="BE319" i="49"/>
  <c r="BA319" i="49"/>
  <c r="AY319" i="49"/>
  <c r="AR319" i="49"/>
  <c r="AQ319" i="49"/>
  <c r="AP319" i="49"/>
  <c r="AO319" i="49"/>
  <c r="AN319" i="49"/>
  <c r="AM319" i="49"/>
  <c r="AK319" i="49"/>
  <c r="AJ319" i="49"/>
  <c r="AC319" i="49"/>
  <c r="AB319" i="49"/>
  <c r="AA319" i="49"/>
  <c r="X319" i="49"/>
  <c r="W319" i="49"/>
  <c r="V319" i="49"/>
  <c r="U319" i="49"/>
  <c r="T319" i="49"/>
  <c r="S319" i="49"/>
  <c r="R319" i="49"/>
  <c r="Q319" i="49"/>
  <c r="P319" i="49"/>
  <c r="O319" i="49"/>
  <c r="N319" i="49"/>
  <c r="M319" i="49"/>
  <c r="L319" i="49"/>
  <c r="K319" i="49"/>
  <c r="J319" i="49"/>
  <c r="I319" i="49"/>
  <c r="H319" i="49"/>
  <c r="G319" i="49"/>
  <c r="F319" i="49"/>
  <c r="E319" i="49"/>
  <c r="C319" i="49"/>
  <c r="B319" i="49"/>
  <c r="FX319" i="49" s="1"/>
  <c r="GN318" i="49"/>
  <c r="GL318" i="49"/>
  <c r="GJ318" i="49"/>
  <c r="GH318" i="49"/>
  <c r="GC318" i="49"/>
  <c r="GA318" i="49"/>
  <c r="FY318" i="49"/>
  <c r="FK318" i="49"/>
  <c r="FH318" i="49"/>
  <c r="FF318" i="49"/>
  <c r="FB318" i="49"/>
  <c r="FA318" i="49"/>
  <c r="ER318" i="49"/>
  <c r="EK318" i="49"/>
  <c r="EI318" i="49"/>
  <c r="EG318" i="49"/>
  <c r="EE318" i="49"/>
  <c r="EB318" i="49"/>
  <c r="DV318" i="49"/>
  <c r="DQ318" i="49"/>
  <c r="DO318" i="49"/>
  <c r="DM318" i="49"/>
  <c r="DK318" i="49"/>
  <c r="DI318" i="49"/>
  <c r="DG318" i="49"/>
  <c r="DE318" i="49"/>
  <c r="CW318" i="49"/>
  <c r="CU318" i="49"/>
  <c r="BY318" i="49"/>
  <c r="BT318" i="49"/>
  <c r="BP318" i="49"/>
  <c r="BO318" i="49"/>
  <c r="BI318" i="49"/>
  <c r="BG318" i="49"/>
  <c r="BE318" i="49"/>
  <c r="BA318" i="49"/>
  <c r="AY318" i="49"/>
  <c r="AR318" i="49"/>
  <c r="AQ318" i="49"/>
  <c r="AP318" i="49"/>
  <c r="AO318" i="49"/>
  <c r="AN318" i="49"/>
  <c r="AM318" i="49"/>
  <c r="AK318" i="49"/>
  <c r="AJ318" i="49"/>
  <c r="AC318" i="49"/>
  <c r="AB318" i="49"/>
  <c r="AA318" i="49"/>
  <c r="X318" i="49"/>
  <c r="W318" i="49"/>
  <c r="V318" i="49"/>
  <c r="U318" i="49"/>
  <c r="T318" i="49"/>
  <c r="S318" i="49"/>
  <c r="R318" i="49"/>
  <c r="Q318" i="49"/>
  <c r="P318" i="49"/>
  <c r="O318" i="49"/>
  <c r="N318" i="49"/>
  <c r="M318" i="49"/>
  <c r="L318" i="49"/>
  <c r="K318" i="49"/>
  <c r="J318" i="49"/>
  <c r="I318" i="49"/>
  <c r="H318" i="49"/>
  <c r="G318" i="49"/>
  <c r="F318" i="49"/>
  <c r="E318" i="49"/>
  <c r="C318" i="49"/>
  <c r="B318" i="49"/>
  <c r="FX318" i="49" s="1"/>
  <c r="GN317" i="49"/>
  <c r="GL317" i="49"/>
  <c r="GJ317" i="49"/>
  <c r="GH317" i="49"/>
  <c r="GC317" i="49"/>
  <c r="GA317" i="49"/>
  <c r="FY317" i="49"/>
  <c r="FK317" i="49"/>
  <c r="FH317" i="49"/>
  <c r="FF317" i="49"/>
  <c r="FB317" i="49"/>
  <c r="FA317" i="49"/>
  <c r="ER317" i="49"/>
  <c r="EK317" i="49"/>
  <c r="EI317" i="49"/>
  <c r="EG317" i="49"/>
  <c r="EE317" i="49"/>
  <c r="EB317" i="49"/>
  <c r="DV317" i="49"/>
  <c r="DQ317" i="49"/>
  <c r="DO317" i="49"/>
  <c r="DM317" i="49"/>
  <c r="DK317" i="49"/>
  <c r="DI317" i="49"/>
  <c r="DG317" i="49"/>
  <c r="DE317" i="49"/>
  <c r="CW317" i="49"/>
  <c r="CU317" i="49"/>
  <c r="BY317" i="49"/>
  <c r="BT317" i="49"/>
  <c r="BP317" i="49"/>
  <c r="BO317" i="49"/>
  <c r="BI317" i="49"/>
  <c r="BG317" i="49"/>
  <c r="BE317" i="49"/>
  <c r="BA317" i="49"/>
  <c r="AY317" i="49"/>
  <c r="AR317" i="49"/>
  <c r="AQ317" i="49"/>
  <c r="AP317" i="49"/>
  <c r="AO317" i="49"/>
  <c r="AN317" i="49"/>
  <c r="AM317" i="49"/>
  <c r="AK317" i="49"/>
  <c r="AJ317" i="49"/>
  <c r="AC317" i="49"/>
  <c r="AB317" i="49"/>
  <c r="AA317" i="49"/>
  <c r="X317" i="49"/>
  <c r="W317" i="49"/>
  <c r="V317" i="49"/>
  <c r="U317" i="49"/>
  <c r="T317" i="49"/>
  <c r="S317" i="49"/>
  <c r="R317" i="49"/>
  <c r="Q317" i="49"/>
  <c r="P317" i="49"/>
  <c r="O317" i="49"/>
  <c r="N317" i="49"/>
  <c r="M317" i="49"/>
  <c r="L317" i="49"/>
  <c r="K317" i="49"/>
  <c r="J317" i="49"/>
  <c r="I317" i="49"/>
  <c r="H317" i="49"/>
  <c r="G317" i="49"/>
  <c r="F317" i="49"/>
  <c r="E317" i="49"/>
  <c r="C317" i="49"/>
  <c r="B317" i="49"/>
  <c r="FX317" i="49" s="1"/>
  <c r="GN316" i="49"/>
  <c r="GL316" i="49"/>
  <c r="GJ316" i="49"/>
  <c r="GH316" i="49"/>
  <c r="GC316" i="49"/>
  <c r="GA316" i="49"/>
  <c r="FY316" i="49"/>
  <c r="FK316" i="49"/>
  <c r="FH316" i="49"/>
  <c r="FF316" i="49"/>
  <c r="FB316" i="49"/>
  <c r="FA316" i="49"/>
  <c r="ER316" i="49"/>
  <c r="EK316" i="49"/>
  <c r="EI316" i="49"/>
  <c r="EG316" i="49"/>
  <c r="EE316" i="49"/>
  <c r="EB316" i="49"/>
  <c r="DV316" i="49"/>
  <c r="DQ316" i="49"/>
  <c r="DO316" i="49"/>
  <c r="DM316" i="49"/>
  <c r="DK316" i="49"/>
  <c r="DI316" i="49"/>
  <c r="DG316" i="49"/>
  <c r="DE316" i="49"/>
  <c r="CW316" i="49"/>
  <c r="CU316" i="49"/>
  <c r="BY316" i="49"/>
  <c r="BT316" i="49"/>
  <c r="BP316" i="49"/>
  <c r="BO316" i="49"/>
  <c r="BI316" i="49"/>
  <c r="BG316" i="49"/>
  <c r="BE316" i="49"/>
  <c r="BA316" i="49"/>
  <c r="AY316" i="49"/>
  <c r="AR316" i="49"/>
  <c r="AQ316" i="49"/>
  <c r="AP316" i="49"/>
  <c r="AO316" i="49"/>
  <c r="AN316" i="49"/>
  <c r="AM316" i="49"/>
  <c r="AK316" i="49"/>
  <c r="AJ316" i="49"/>
  <c r="AC316" i="49"/>
  <c r="AB316" i="49"/>
  <c r="AA316" i="49"/>
  <c r="X316" i="49"/>
  <c r="W316" i="49"/>
  <c r="V316" i="49"/>
  <c r="U316" i="49"/>
  <c r="T316" i="49"/>
  <c r="S316" i="49"/>
  <c r="R316" i="49"/>
  <c r="Q316" i="49"/>
  <c r="P316" i="49"/>
  <c r="O316" i="49"/>
  <c r="N316" i="49"/>
  <c r="M316" i="49"/>
  <c r="L316" i="49"/>
  <c r="K316" i="49"/>
  <c r="J316" i="49"/>
  <c r="I316" i="49"/>
  <c r="H316" i="49"/>
  <c r="G316" i="49"/>
  <c r="F316" i="49"/>
  <c r="E316" i="49"/>
  <c r="C316" i="49"/>
  <c r="B316" i="49"/>
  <c r="FX316" i="49" s="1"/>
  <c r="GN315" i="49"/>
  <c r="GL315" i="49"/>
  <c r="GJ315" i="49"/>
  <c r="GH315" i="49"/>
  <c r="GC315" i="49"/>
  <c r="GA315" i="49"/>
  <c r="FY315" i="49"/>
  <c r="FK315" i="49"/>
  <c r="FH315" i="49"/>
  <c r="FF315" i="49"/>
  <c r="FB315" i="49"/>
  <c r="FA315" i="49"/>
  <c r="ER315" i="49"/>
  <c r="EK315" i="49"/>
  <c r="EI315" i="49"/>
  <c r="EG315" i="49"/>
  <c r="EE315" i="49"/>
  <c r="EB315" i="49"/>
  <c r="DV315" i="49"/>
  <c r="DQ315" i="49"/>
  <c r="DO315" i="49"/>
  <c r="DM315" i="49"/>
  <c r="DK315" i="49"/>
  <c r="DI315" i="49"/>
  <c r="DG315" i="49"/>
  <c r="DE315" i="49"/>
  <c r="CW315" i="49"/>
  <c r="CU315" i="49"/>
  <c r="BY315" i="49"/>
  <c r="BT315" i="49"/>
  <c r="BP315" i="49"/>
  <c r="BO315" i="49"/>
  <c r="BI315" i="49"/>
  <c r="BG315" i="49"/>
  <c r="BE315" i="49"/>
  <c r="BA315" i="49"/>
  <c r="AY315" i="49"/>
  <c r="AR315" i="49"/>
  <c r="AQ315" i="49"/>
  <c r="AP315" i="49"/>
  <c r="AO315" i="49"/>
  <c r="AN315" i="49"/>
  <c r="AM315" i="49"/>
  <c r="AK315" i="49"/>
  <c r="AJ315" i="49"/>
  <c r="AC315" i="49"/>
  <c r="AB315" i="49"/>
  <c r="AA315" i="49"/>
  <c r="X315" i="49"/>
  <c r="W315" i="49"/>
  <c r="V315" i="49"/>
  <c r="U315" i="49"/>
  <c r="T315" i="49"/>
  <c r="S315" i="49"/>
  <c r="R315" i="49"/>
  <c r="Q315" i="49"/>
  <c r="P315" i="49"/>
  <c r="O315" i="49"/>
  <c r="N315" i="49"/>
  <c r="M315" i="49"/>
  <c r="L315" i="49"/>
  <c r="K315" i="49"/>
  <c r="J315" i="49"/>
  <c r="I315" i="49"/>
  <c r="H315" i="49"/>
  <c r="G315" i="49"/>
  <c r="F315" i="49"/>
  <c r="E315" i="49"/>
  <c r="C315" i="49"/>
  <c r="B315" i="49"/>
  <c r="FX315" i="49" s="1"/>
  <c r="GN314" i="49"/>
  <c r="GL314" i="49"/>
  <c r="GJ314" i="49"/>
  <c r="GH314" i="49"/>
  <c r="GC314" i="49"/>
  <c r="GA314" i="49"/>
  <c r="FY314" i="49"/>
  <c r="FK314" i="49"/>
  <c r="FH314" i="49"/>
  <c r="FF314" i="49"/>
  <c r="FB314" i="49"/>
  <c r="FA314" i="49"/>
  <c r="ER314" i="49"/>
  <c r="EK314" i="49"/>
  <c r="EI314" i="49"/>
  <c r="EG314" i="49"/>
  <c r="EE314" i="49"/>
  <c r="EB314" i="49"/>
  <c r="DV314" i="49"/>
  <c r="DQ314" i="49"/>
  <c r="DO314" i="49"/>
  <c r="DM314" i="49"/>
  <c r="DK314" i="49"/>
  <c r="DI314" i="49"/>
  <c r="DG314" i="49"/>
  <c r="DE314" i="49"/>
  <c r="CW314" i="49"/>
  <c r="CU314" i="49"/>
  <c r="BY314" i="49"/>
  <c r="BT314" i="49"/>
  <c r="BP314" i="49"/>
  <c r="BO314" i="49"/>
  <c r="BI314" i="49"/>
  <c r="BG314" i="49"/>
  <c r="BE314" i="49"/>
  <c r="BA314" i="49"/>
  <c r="AY314" i="49"/>
  <c r="AR314" i="49"/>
  <c r="AQ314" i="49"/>
  <c r="AP314" i="49"/>
  <c r="AO314" i="49"/>
  <c r="AN314" i="49"/>
  <c r="AM314" i="49"/>
  <c r="AK314" i="49"/>
  <c r="AJ314" i="49"/>
  <c r="AC314" i="49"/>
  <c r="AB314" i="49"/>
  <c r="AA314" i="49"/>
  <c r="X314" i="49"/>
  <c r="W314" i="49"/>
  <c r="V314" i="49"/>
  <c r="U314" i="49"/>
  <c r="T314" i="49"/>
  <c r="S314" i="49"/>
  <c r="R314" i="49"/>
  <c r="Q314" i="49"/>
  <c r="P314" i="49"/>
  <c r="O314" i="49"/>
  <c r="N314" i="49"/>
  <c r="M314" i="49"/>
  <c r="L314" i="49"/>
  <c r="K314" i="49"/>
  <c r="J314" i="49"/>
  <c r="I314" i="49"/>
  <c r="H314" i="49"/>
  <c r="G314" i="49"/>
  <c r="F314" i="49"/>
  <c r="E314" i="49"/>
  <c r="C314" i="49"/>
  <c r="B314" i="49"/>
  <c r="FX314" i="49" s="1"/>
  <c r="GN313" i="49"/>
  <c r="GL313" i="49"/>
  <c r="GJ313" i="49"/>
  <c r="GH313" i="49"/>
  <c r="GC313" i="49"/>
  <c r="GA313" i="49"/>
  <c r="FY313" i="49"/>
  <c r="FK313" i="49"/>
  <c r="FH313" i="49"/>
  <c r="FF313" i="49"/>
  <c r="FB313" i="49"/>
  <c r="FA313" i="49"/>
  <c r="ER313" i="49"/>
  <c r="EK313" i="49"/>
  <c r="EI313" i="49"/>
  <c r="EG313" i="49"/>
  <c r="EE313" i="49"/>
  <c r="EB313" i="49"/>
  <c r="DV313" i="49"/>
  <c r="DQ313" i="49"/>
  <c r="DO313" i="49"/>
  <c r="DM313" i="49"/>
  <c r="DK313" i="49"/>
  <c r="DI313" i="49"/>
  <c r="DG313" i="49"/>
  <c r="DE313" i="49"/>
  <c r="CW313" i="49"/>
  <c r="CU313" i="49"/>
  <c r="BY313" i="49"/>
  <c r="BT313" i="49"/>
  <c r="BP313" i="49"/>
  <c r="BO313" i="49"/>
  <c r="BI313" i="49"/>
  <c r="BG313" i="49"/>
  <c r="BE313" i="49"/>
  <c r="BA313" i="49"/>
  <c r="AY313" i="49"/>
  <c r="AR313" i="49"/>
  <c r="AQ313" i="49"/>
  <c r="AP313" i="49"/>
  <c r="AO313" i="49"/>
  <c r="AN313" i="49"/>
  <c r="AM313" i="49"/>
  <c r="AK313" i="49"/>
  <c r="AJ313" i="49"/>
  <c r="AC313" i="49"/>
  <c r="AB313" i="49"/>
  <c r="AA313" i="49"/>
  <c r="X313" i="49"/>
  <c r="W313" i="49"/>
  <c r="V313" i="49"/>
  <c r="U313" i="49"/>
  <c r="T313" i="49"/>
  <c r="S313" i="49"/>
  <c r="R313" i="49"/>
  <c r="Q313" i="49"/>
  <c r="P313" i="49"/>
  <c r="O313" i="49"/>
  <c r="N313" i="49"/>
  <c r="M313" i="49"/>
  <c r="L313" i="49"/>
  <c r="K313" i="49"/>
  <c r="J313" i="49"/>
  <c r="I313" i="49"/>
  <c r="H313" i="49"/>
  <c r="G313" i="49"/>
  <c r="F313" i="49"/>
  <c r="E313" i="49"/>
  <c r="C313" i="49"/>
  <c r="B313" i="49"/>
  <c r="FX313" i="49" s="1"/>
  <c r="GN312" i="49"/>
  <c r="GL312" i="49"/>
  <c r="GJ312" i="49"/>
  <c r="GH312" i="49"/>
  <c r="GC312" i="49"/>
  <c r="GA312" i="49"/>
  <c r="FY312" i="49"/>
  <c r="FK312" i="49"/>
  <c r="FH312" i="49"/>
  <c r="FF312" i="49"/>
  <c r="FB312" i="49"/>
  <c r="FA312" i="49"/>
  <c r="ER312" i="49"/>
  <c r="EK312" i="49"/>
  <c r="EI312" i="49"/>
  <c r="EG312" i="49"/>
  <c r="EE312" i="49"/>
  <c r="EB312" i="49"/>
  <c r="DV312" i="49"/>
  <c r="DQ312" i="49"/>
  <c r="DO312" i="49"/>
  <c r="DM312" i="49"/>
  <c r="DK312" i="49"/>
  <c r="DI312" i="49"/>
  <c r="DG312" i="49"/>
  <c r="DE312" i="49"/>
  <c r="CW312" i="49"/>
  <c r="CU312" i="49"/>
  <c r="BY312" i="49"/>
  <c r="BT312" i="49"/>
  <c r="BP312" i="49"/>
  <c r="BO312" i="49"/>
  <c r="BI312" i="49"/>
  <c r="BG312" i="49"/>
  <c r="BE312" i="49"/>
  <c r="BA312" i="49"/>
  <c r="AY312" i="49"/>
  <c r="AR312" i="49"/>
  <c r="AQ312" i="49"/>
  <c r="AP312" i="49"/>
  <c r="AO312" i="49"/>
  <c r="AN312" i="49"/>
  <c r="AM312" i="49"/>
  <c r="AK312" i="49"/>
  <c r="AJ312" i="49"/>
  <c r="AC312" i="49"/>
  <c r="AB312" i="49"/>
  <c r="AA312" i="49"/>
  <c r="X312" i="49"/>
  <c r="W312" i="49"/>
  <c r="V312" i="49"/>
  <c r="U312" i="49"/>
  <c r="T312" i="49"/>
  <c r="S312" i="49"/>
  <c r="R312" i="49"/>
  <c r="Q312" i="49"/>
  <c r="P312" i="49"/>
  <c r="O312" i="49"/>
  <c r="N312" i="49"/>
  <c r="M312" i="49"/>
  <c r="L312" i="49"/>
  <c r="K312" i="49"/>
  <c r="J312" i="49"/>
  <c r="I312" i="49"/>
  <c r="H312" i="49"/>
  <c r="G312" i="49"/>
  <c r="F312" i="49"/>
  <c r="E312" i="49"/>
  <c r="C312" i="49"/>
  <c r="B312" i="49"/>
  <c r="FX312" i="49" s="1"/>
  <c r="GN311" i="49"/>
  <c r="GL311" i="49"/>
  <c r="GJ311" i="49"/>
  <c r="GH311" i="49"/>
  <c r="GC311" i="49"/>
  <c r="GA311" i="49"/>
  <c r="FY311" i="49"/>
  <c r="FK311" i="49"/>
  <c r="FH311" i="49"/>
  <c r="FF311" i="49"/>
  <c r="FB311" i="49"/>
  <c r="FA311" i="49"/>
  <c r="ER311" i="49"/>
  <c r="EK311" i="49"/>
  <c r="EI311" i="49"/>
  <c r="EG311" i="49"/>
  <c r="EE311" i="49"/>
  <c r="EB311" i="49"/>
  <c r="DV311" i="49"/>
  <c r="DQ311" i="49"/>
  <c r="DO311" i="49"/>
  <c r="DM311" i="49"/>
  <c r="DK311" i="49"/>
  <c r="DI311" i="49"/>
  <c r="DG311" i="49"/>
  <c r="DE311" i="49"/>
  <c r="CW311" i="49"/>
  <c r="CU311" i="49"/>
  <c r="BY311" i="49"/>
  <c r="BT311" i="49"/>
  <c r="BP311" i="49"/>
  <c r="BO311" i="49"/>
  <c r="BI311" i="49"/>
  <c r="BG311" i="49"/>
  <c r="BE311" i="49"/>
  <c r="BA311" i="49"/>
  <c r="AY311" i="49"/>
  <c r="AR311" i="49"/>
  <c r="AQ311" i="49"/>
  <c r="AP311" i="49"/>
  <c r="AO311" i="49"/>
  <c r="AN311" i="49"/>
  <c r="AM311" i="49"/>
  <c r="AK311" i="49"/>
  <c r="AJ311" i="49"/>
  <c r="AC311" i="49"/>
  <c r="AB311" i="49"/>
  <c r="AA311" i="49"/>
  <c r="X311" i="49"/>
  <c r="W311" i="49"/>
  <c r="V311" i="49"/>
  <c r="U311" i="49"/>
  <c r="T311" i="49"/>
  <c r="S311" i="49"/>
  <c r="R311" i="49"/>
  <c r="Q311" i="49"/>
  <c r="P311" i="49"/>
  <c r="O311" i="49"/>
  <c r="N311" i="49"/>
  <c r="M311" i="49"/>
  <c r="L311" i="49"/>
  <c r="K311" i="49"/>
  <c r="J311" i="49"/>
  <c r="I311" i="49"/>
  <c r="H311" i="49"/>
  <c r="G311" i="49"/>
  <c r="F311" i="49"/>
  <c r="E311" i="49"/>
  <c r="C311" i="49"/>
  <c r="B311" i="49"/>
  <c r="FX311" i="49" s="1"/>
  <c r="GN310" i="49"/>
  <c r="GL310" i="49"/>
  <c r="GJ310" i="49"/>
  <c r="GH310" i="49"/>
  <c r="GC310" i="49"/>
  <c r="GA310" i="49"/>
  <c r="FY310" i="49"/>
  <c r="FK310" i="49"/>
  <c r="FH310" i="49"/>
  <c r="FF310" i="49"/>
  <c r="FB310" i="49"/>
  <c r="FA310" i="49"/>
  <c r="ER310" i="49"/>
  <c r="EK310" i="49"/>
  <c r="EI310" i="49"/>
  <c r="EG310" i="49"/>
  <c r="EE310" i="49"/>
  <c r="EB310" i="49"/>
  <c r="DV310" i="49"/>
  <c r="DQ310" i="49"/>
  <c r="DO310" i="49"/>
  <c r="DM310" i="49"/>
  <c r="DK310" i="49"/>
  <c r="DI310" i="49"/>
  <c r="DG310" i="49"/>
  <c r="DE310" i="49"/>
  <c r="CW310" i="49"/>
  <c r="CU310" i="49"/>
  <c r="BY310" i="49"/>
  <c r="BT310" i="49"/>
  <c r="BP310" i="49"/>
  <c r="BO310" i="49"/>
  <c r="BI310" i="49"/>
  <c r="BG310" i="49"/>
  <c r="BE310" i="49"/>
  <c r="BA310" i="49"/>
  <c r="AY310" i="49"/>
  <c r="AR310" i="49"/>
  <c r="AQ310" i="49"/>
  <c r="AP310" i="49"/>
  <c r="AO310" i="49"/>
  <c r="AN310" i="49"/>
  <c r="AM310" i="49"/>
  <c r="AK310" i="49"/>
  <c r="AJ310" i="49"/>
  <c r="AC310" i="49"/>
  <c r="AB310" i="49"/>
  <c r="AA310" i="49"/>
  <c r="X310" i="49"/>
  <c r="W310" i="49"/>
  <c r="V310" i="49"/>
  <c r="U310" i="49"/>
  <c r="T310" i="49"/>
  <c r="S310" i="49"/>
  <c r="R310" i="49"/>
  <c r="Q310" i="49"/>
  <c r="P310" i="49"/>
  <c r="O310" i="49"/>
  <c r="N310" i="49"/>
  <c r="M310" i="49"/>
  <c r="L310" i="49"/>
  <c r="K310" i="49"/>
  <c r="J310" i="49"/>
  <c r="I310" i="49"/>
  <c r="H310" i="49"/>
  <c r="G310" i="49"/>
  <c r="F310" i="49"/>
  <c r="E310" i="49"/>
  <c r="C310" i="49"/>
  <c r="B310" i="49"/>
  <c r="FX310" i="49" s="1"/>
  <c r="GN309" i="49"/>
  <c r="GL309" i="49"/>
  <c r="GJ309" i="49"/>
  <c r="GH309" i="49"/>
  <c r="GC309" i="49"/>
  <c r="GA309" i="49"/>
  <c r="FY309" i="49"/>
  <c r="FK309" i="49"/>
  <c r="FH309" i="49"/>
  <c r="FF309" i="49"/>
  <c r="FB309" i="49"/>
  <c r="FA309" i="49"/>
  <c r="ER309" i="49"/>
  <c r="EK309" i="49"/>
  <c r="EI309" i="49"/>
  <c r="EG309" i="49"/>
  <c r="EE309" i="49"/>
  <c r="EB309" i="49"/>
  <c r="DV309" i="49"/>
  <c r="DQ309" i="49"/>
  <c r="DO309" i="49"/>
  <c r="DM309" i="49"/>
  <c r="DK309" i="49"/>
  <c r="DI309" i="49"/>
  <c r="DG309" i="49"/>
  <c r="DE309" i="49"/>
  <c r="CW309" i="49"/>
  <c r="CU309" i="49"/>
  <c r="BY309" i="49"/>
  <c r="BT309" i="49"/>
  <c r="BP309" i="49"/>
  <c r="BO309" i="49"/>
  <c r="BI309" i="49"/>
  <c r="BG309" i="49"/>
  <c r="BE309" i="49"/>
  <c r="BA309" i="49"/>
  <c r="AY309" i="49"/>
  <c r="AR309" i="49"/>
  <c r="AQ309" i="49"/>
  <c r="AP309" i="49"/>
  <c r="AO309" i="49"/>
  <c r="AN309" i="49"/>
  <c r="AM309" i="49"/>
  <c r="AK309" i="49"/>
  <c r="AJ309" i="49"/>
  <c r="AC309" i="49"/>
  <c r="AB309" i="49"/>
  <c r="AA309" i="49"/>
  <c r="X309" i="49"/>
  <c r="W309" i="49"/>
  <c r="V309" i="49"/>
  <c r="U309" i="49"/>
  <c r="T309" i="49"/>
  <c r="S309" i="49"/>
  <c r="R309" i="49"/>
  <c r="Q309" i="49"/>
  <c r="P309" i="49"/>
  <c r="O309" i="49"/>
  <c r="N309" i="49"/>
  <c r="M309" i="49"/>
  <c r="L309" i="49"/>
  <c r="K309" i="49"/>
  <c r="J309" i="49"/>
  <c r="I309" i="49"/>
  <c r="H309" i="49"/>
  <c r="G309" i="49"/>
  <c r="F309" i="49"/>
  <c r="E309" i="49"/>
  <c r="C309" i="49"/>
  <c r="B309" i="49"/>
  <c r="FX309" i="49" s="1"/>
  <c r="GN308" i="49"/>
  <c r="GL308" i="49"/>
  <c r="GJ308" i="49"/>
  <c r="GH308" i="49"/>
  <c r="GC308" i="49"/>
  <c r="GA308" i="49"/>
  <c r="FY308" i="49"/>
  <c r="FK308" i="49"/>
  <c r="FH308" i="49"/>
  <c r="FF308" i="49"/>
  <c r="FB308" i="49"/>
  <c r="FA308" i="49"/>
  <c r="ER308" i="49"/>
  <c r="EK308" i="49"/>
  <c r="EI308" i="49"/>
  <c r="EG308" i="49"/>
  <c r="EE308" i="49"/>
  <c r="EB308" i="49"/>
  <c r="DV308" i="49"/>
  <c r="DQ308" i="49"/>
  <c r="DO308" i="49"/>
  <c r="DM308" i="49"/>
  <c r="DK308" i="49"/>
  <c r="DI308" i="49"/>
  <c r="DG308" i="49"/>
  <c r="DE308" i="49"/>
  <c r="CW308" i="49"/>
  <c r="CU308" i="49"/>
  <c r="BY308" i="49"/>
  <c r="BT308" i="49"/>
  <c r="BP308" i="49"/>
  <c r="BO308" i="49"/>
  <c r="BI308" i="49"/>
  <c r="BG308" i="49"/>
  <c r="BE308" i="49"/>
  <c r="BA308" i="49"/>
  <c r="AY308" i="49"/>
  <c r="AR308" i="49"/>
  <c r="AQ308" i="49"/>
  <c r="AP308" i="49"/>
  <c r="AO308" i="49"/>
  <c r="AN308" i="49"/>
  <c r="AM308" i="49"/>
  <c r="AK308" i="49"/>
  <c r="AJ308" i="49"/>
  <c r="AC308" i="49"/>
  <c r="AB308" i="49"/>
  <c r="AA308" i="49"/>
  <c r="X308" i="49"/>
  <c r="W308" i="49"/>
  <c r="V308" i="49"/>
  <c r="U308" i="49"/>
  <c r="T308" i="49"/>
  <c r="S308" i="49"/>
  <c r="R308" i="49"/>
  <c r="Q308" i="49"/>
  <c r="P308" i="49"/>
  <c r="O308" i="49"/>
  <c r="N308" i="49"/>
  <c r="M308" i="49"/>
  <c r="L308" i="49"/>
  <c r="K308" i="49"/>
  <c r="J308" i="49"/>
  <c r="I308" i="49"/>
  <c r="H308" i="49"/>
  <c r="G308" i="49"/>
  <c r="F308" i="49"/>
  <c r="E308" i="49"/>
  <c r="C308" i="49"/>
  <c r="B308" i="49"/>
  <c r="FX308" i="49" s="1"/>
  <c r="GN307" i="49"/>
  <c r="GL307" i="49"/>
  <c r="GJ307" i="49"/>
  <c r="GH307" i="49"/>
  <c r="GC307" i="49"/>
  <c r="GA307" i="49"/>
  <c r="FY307" i="49"/>
  <c r="FK307" i="49"/>
  <c r="FH307" i="49"/>
  <c r="FF307" i="49"/>
  <c r="FB307" i="49"/>
  <c r="FA307" i="49"/>
  <c r="ER307" i="49"/>
  <c r="EK307" i="49"/>
  <c r="EI307" i="49"/>
  <c r="EG307" i="49"/>
  <c r="EE307" i="49"/>
  <c r="EB307" i="49"/>
  <c r="DV307" i="49"/>
  <c r="DQ307" i="49"/>
  <c r="DO307" i="49"/>
  <c r="DM307" i="49"/>
  <c r="DK307" i="49"/>
  <c r="DI307" i="49"/>
  <c r="DG307" i="49"/>
  <c r="DE307" i="49"/>
  <c r="CW307" i="49"/>
  <c r="CU307" i="49"/>
  <c r="BY307" i="49"/>
  <c r="BT307" i="49"/>
  <c r="BP307" i="49"/>
  <c r="BO307" i="49"/>
  <c r="BI307" i="49"/>
  <c r="BG307" i="49"/>
  <c r="BE307" i="49"/>
  <c r="BA307" i="49"/>
  <c r="AY307" i="49"/>
  <c r="AR307" i="49"/>
  <c r="AQ307" i="49"/>
  <c r="AP307" i="49"/>
  <c r="AO307" i="49"/>
  <c r="AN307" i="49"/>
  <c r="AM307" i="49"/>
  <c r="AK307" i="49"/>
  <c r="AJ307" i="49"/>
  <c r="AC307" i="49"/>
  <c r="AB307" i="49"/>
  <c r="AA307" i="49"/>
  <c r="X307" i="49"/>
  <c r="W307" i="49"/>
  <c r="V307" i="49"/>
  <c r="U307" i="49"/>
  <c r="T307" i="49"/>
  <c r="S307" i="49"/>
  <c r="R307" i="49"/>
  <c r="Q307" i="49"/>
  <c r="P307" i="49"/>
  <c r="O307" i="49"/>
  <c r="N307" i="49"/>
  <c r="M307" i="49"/>
  <c r="L307" i="49"/>
  <c r="K307" i="49"/>
  <c r="J307" i="49"/>
  <c r="I307" i="49"/>
  <c r="H307" i="49"/>
  <c r="G307" i="49"/>
  <c r="F307" i="49"/>
  <c r="E307" i="49"/>
  <c r="C307" i="49"/>
  <c r="B307" i="49"/>
  <c r="FX307" i="49" s="1"/>
  <c r="GN306" i="49"/>
  <c r="GL306" i="49"/>
  <c r="GJ306" i="49"/>
  <c r="GH306" i="49"/>
  <c r="GC306" i="49"/>
  <c r="GA306" i="49"/>
  <c r="FY306" i="49"/>
  <c r="FK306" i="49"/>
  <c r="FH306" i="49"/>
  <c r="FF306" i="49"/>
  <c r="FB306" i="49"/>
  <c r="FA306" i="49"/>
  <c r="ER306" i="49"/>
  <c r="EK306" i="49"/>
  <c r="EI306" i="49"/>
  <c r="EG306" i="49"/>
  <c r="EE306" i="49"/>
  <c r="EB306" i="49"/>
  <c r="DV306" i="49"/>
  <c r="DQ306" i="49"/>
  <c r="DO306" i="49"/>
  <c r="DM306" i="49"/>
  <c r="DK306" i="49"/>
  <c r="DI306" i="49"/>
  <c r="DG306" i="49"/>
  <c r="DE306" i="49"/>
  <c r="CW306" i="49"/>
  <c r="CU306" i="49"/>
  <c r="BY306" i="49"/>
  <c r="BT306" i="49"/>
  <c r="BP306" i="49"/>
  <c r="BO306" i="49"/>
  <c r="BI306" i="49"/>
  <c r="BG306" i="49"/>
  <c r="BE306" i="49"/>
  <c r="BA306" i="49"/>
  <c r="AY306" i="49"/>
  <c r="AR306" i="49"/>
  <c r="AQ306" i="49"/>
  <c r="AP306" i="49"/>
  <c r="AO306" i="49"/>
  <c r="AN306" i="49"/>
  <c r="AM306" i="49"/>
  <c r="AK306" i="49"/>
  <c r="AJ306" i="49"/>
  <c r="AC306" i="49"/>
  <c r="AB306" i="49"/>
  <c r="AA306" i="49"/>
  <c r="X306" i="49"/>
  <c r="W306" i="49"/>
  <c r="V306" i="49"/>
  <c r="U306" i="49"/>
  <c r="T306" i="49"/>
  <c r="S306" i="49"/>
  <c r="R306" i="49"/>
  <c r="Q306" i="49"/>
  <c r="P306" i="49"/>
  <c r="O306" i="49"/>
  <c r="N306" i="49"/>
  <c r="M306" i="49"/>
  <c r="L306" i="49"/>
  <c r="K306" i="49"/>
  <c r="J306" i="49"/>
  <c r="I306" i="49"/>
  <c r="H306" i="49"/>
  <c r="G306" i="49"/>
  <c r="F306" i="49"/>
  <c r="E306" i="49"/>
  <c r="C306" i="49"/>
  <c r="B306" i="49"/>
  <c r="FX306" i="49" s="1"/>
  <c r="GN305" i="49"/>
  <c r="GL305" i="49"/>
  <c r="GJ305" i="49"/>
  <c r="GH305" i="49"/>
  <c r="GC305" i="49"/>
  <c r="GA305" i="49"/>
  <c r="FY305" i="49"/>
  <c r="FK305" i="49"/>
  <c r="FH305" i="49"/>
  <c r="FF305" i="49"/>
  <c r="FB305" i="49"/>
  <c r="FA305" i="49"/>
  <c r="ER305" i="49"/>
  <c r="EK305" i="49"/>
  <c r="EI305" i="49"/>
  <c r="EG305" i="49"/>
  <c r="EE305" i="49"/>
  <c r="EB305" i="49"/>
  <c r="DV305" i="49"/>
  <c r="DQ305" i="49"/>
  <c r="DO305" i="49"/>
  <c r="DM305" i="49"/>
  <c r="DK305" i="49"/>
  <c r="DI305" i="49"/>
  <c r="DG305" i="49"/>
  <c r="DE305" i="49"/>
  <c r="CW305" i="49"/>
  <c r="CU305" i="49"/>
  <c r="BY305" i="49"/>
  <c r="BT305" i="49"/>
  <c r="BP305" i="49"/>
  <c r="BO305" i="49"/>
  <c r="BI305" i="49"/>
  <c r="BG305" i="49"/>
  <c r="BE305" i="49"/>
  <c r="BA305" i="49"/>
  <c r="AY305" i="49"/>
  <c r="AR305" i="49"/>
  <c r="AQ305" i="49"/>
  <c r="AP305" i="49"/>
  <c r="AO305" i="49"/>
  <c r="AN305" i="49"/>
  <c r="AM305" i="49"/>
  <c r="AK305" i="49"/>
  <c r="AJ305" i="49"/>
  <c r="AC305" i="49"/>
  <c r="AB305" i="49"/>
  <c r="AA305" i="49"/>
  <c r="X305" i="49"/>
  <c r="W305" i="49"/>
  <c r="V305" i="49"/>
  <c r="U305" i="49"/>
  <c r="T305" i="49"/>
  <c r="S305" i="49"/>
  <c r="R305" i="49"/>
  <c r="Q305" i="49"/>
  <c r="P305" i="49"/>
  <c r="O305" i="49"/>
  <c r="N305" i="49"/>
  <c r="M305" i="49"/>
  <c r="L305" i="49"/>
  <c r="K305" i="49"/>
  <c r="J305" i="49"/>
  <c r="I305" i="49"/>
  <c r="H305" i="49"/>
  <c r="G305" i="49"/>
  <c r="F305" i="49"/>
  <c r="E305" i="49"/>
  <c r="C305" i="49"/>
  <c r="B305" i="49"/>
  <c r="FX305" i="49" s="1"/>
  <c r="GN304" i="49"/>
  <c r="GL304" i="49"/>
  <c r="GJ304" i="49"/>
  <c r="GH304" i="49"/>
  <c r="GC304" i="49"/>
  <c r="GA304" i="49"/>
  <c r="FY304" i="49"/>
  <c r="FK304" i="49"/>
  <c r="FH304" i="49"/>
  <c r="FF304" i="49"/>
  <c r="FB304" i="49"/>
  <c r="FA304" i="49"/>
  <c r="ER304" i="49"/>
  <c r="EK304" i="49"/>
  <c r="EI304" i="49"/>
  <c r="EG304" i="49"/>
  <c r="EE304" i="49"/>
  <c r="EB304" i="49"/>
  <c r="DV304" i="49"/>
  <c r="DQ304" i="49"/>
  <c r="DO304" i="49"/>
  <c r="DM304" i="49"/>
  <c r="DK304" i="49"/>
  <c r="DI304" i="49"/>
  <c r="DG304" i="49"/>
  <c r="DE304" i="49"/>
  <c r="CW304" i="49"/>
  <c r="CU304" i="49"/>
  <c r="BY304" i="49"/>
  <c r="BT304" i="49"/>
  <c r="BP304" i="49"/>
  <c r="BO304" i="49"/>
  <c r="BI304" i="49"/>
  <c r="BG304" i="49"/>
  <c r="BE304" i="49"/>
  <c r="BA304" i="49"/>
  <c r="AY304" i="49"/>
  <c r="AR304" i="49"/>
  <c r="AQ304" i="49"/>
  <c r="AP304" i="49"/>
  <c r="AO304" i="49"/>
  <c r="AN304" i="49"/>
  <c r="AM304" i="49"/>
  <c r="AK304" i="49"/>
  <c r="AJ304" i="49"/>
  <c r="AC304" i="49"/>
  <c r="AB304" i="49"/>
  <c r="AA304" i="49"/>
  <c r="X304" i="49"/>
  <c r="W304" i="49"/>
  <c r="V304" i="49"/>
  <c r="U304" i="49"/>
  <c r="T304" i="49"/>
  <c r="S304" i="49"/>
  <c r="R304" i="49"/>
  <c r="Q304" i="49"/>
  <c r="P304" i="49"/>
  <c r="O304" i="49"/>
  <c r="N304" i="49"/>
  <c r="M304" i="49"/>
  <c r="L304" i="49"/>
  <c r="K304" i="49"/>
  <c r="J304" i="49"/>
  <c r="I304" i="49"/>
  <c r="H304" i="49"/>
  <c r="G304" i="49"/>
  <c r="F304" i="49"/>
  <c r="E304" i="49"/>
  <c r="C304" i="49"/>
  <c r="B304" i="49"/>
  <c r="FX304" i="49" s="1"/>
  <c r="GN303" i="49"/>
  <c r="GL303" i="49"/>
  <c r="GJ303" i="49"/>
  <c r="GH303" i="49"/>
  <c r="GC303" i="49"/>
  <c r="GA303" i="49"/>
  <c r="FY303" i="49"/>
  <c r="FK303" i="49"/>
  <c r="FH303" i="49"/>
  <c r="FF303" i="49"/>
  <c r="FB303" i="49"/>
  <c r="FA303" i="49"/>
  <c r="ER303" i="49"/>
  <c r="EK303" i="49"/>
  <c r="EI303" i="49"/>
  <c r="EG303" i="49"/>
  <c r="EE303" i="49"/>
  <c r="EB303" i="49"/>
  <c r="DV303" i="49"/>
  <c r="DQ303" i="49"/>
  <c r="DO303" i="49"/>
  <c r="DM303" i="49"/>
  <c r="DK303" i="49"/>
  <c r="DI303" i="49"/>
  <c r="DG303" i="49"/>
  <c r="DE303" i="49"/>
  <c r="CW303" i="49"/>
  <c r="CU303" i="49"/>
  <c r="BY303" i="49"/>
  <c r="BT303" i="49"/>
  <c r="BP303" i="49"/>
  <c r="BO303" i="49"/>
  <c r="BI303" i="49"/>
  <c r="BG303" i="49"/>
  <c r="BE303" i="49"/>
  <c r="BA303" i="49"/>
  <c r="AY303" i="49"/>
  <c r="AR303" i="49"/>
  <c r="AQ303" i="49"/>
  <c r="AP303" i="49"/>
  <c r="AO303" i="49"/>
  <c r="AN303" i="49"/>
  <c r="AM303" i="49"/>
  <c r="AK303" i="49"/>
  <c r="AJ303" i="49"/>
  <c r="AC303" i="49"/>
  <c r="AB303" i="49"/>
  <c r="AA303" i="49"/>
  <c r="X303" i="49"/>
  <c r="W303" i="49"/>
  <c r="V303" i="49"/>
  <c r="U303" i="49"/>
  <c r="T303" i="49"/>
  <c r="S303" i="49"/>
  <c r="R303" i="49"/>
  <c r="Q303" i="49"/>
  <c r="P303" i="49"/>
  <c r="O303" i="49"/>
  <c r="N303" i="49"/>
  <c r="M303" i="49"/>
  <c r="L303" i="49"/>
  <c r="K303" i="49"/>
  <c r="J303" i="49"/>
  <c r="I303" i="49"/>
  <c r="H303" i="49"/>
  <c r="G303" i="49"/>
  <c r="F303" i="49"/>
  <c r="E303" i="49"/>
  <c r="C303" i="49"/>
  <c r="B303" i="49"/>
  <c r="FX303" i="49" s="1"/>
  <c r="GN302" i="49"/>
  <c r="GL302" i="49"/>
  <c r="GJ302" i="49"/>
  <c r="GH302" i="49"/>
  <c r="GC302" i="49"/>
  <c r="GA302" i="49"/>
  <c r="FY302" i="49"/>
  <c r="FK302" i="49"/>
  <c r="FH302" i="49"/>
  <c r="FF302" i="49"/>
  <c r="FB302" i="49"/>
  <c r="FA302" i="49"/>
  <c r="ER302" i="49"/>
  <c r="EK302" i="49"/>
  <c r="EI302" i="49"/>
  <c r="EG302" i="49"/>
  <c r="EE302" i="49"/>
  <c r="EB302" i="49"/>
  <c r="DV302" i="49"/>
  <c r="DQ302" i="49"/>
  <c r="DO302" i="49"/>
  <c r="DM302" i="49"/>
  <c r="DK302" i="49"/>
  <c r="DI302" i="49"/>
  <c r="DG302" i="49"/>
  <c r="DE302" i="49"/>
  <c r="CW302" i="49"/>
  <c r="CU302" i="49"/>
  <c r="BY302" i="49"/>
  <c r="BT302" i="49"/>
  <c r="BP302" i="49"/>
  <c r="BO302" i="49"/>
  <c r="BI302" i="49"/>
  <c r="BG302" i="49"/>
  <c r="BE302" i="49"/>
  <c r="BA302" i="49"/>
  <c r="AY302" i="49"/>
  <c r="AR302" i="49"/>
  <c r="AQ302" i="49"/>
  <c r="AP302" i="49"/>
  <c r="AO302" i="49"/>
  <c r="AN302" i="49"/>
  <c r="AM302" i="49"/>
  <c r="AK302" i="49"/>
  <c r="AJ302" i="49"/>
  <c r="AC302" i="49"/>
  <c r="AB302" i="49"/>
  <c r="AA302" i="49"/>
  <c r="X302" i="49"/>
  <c r="W302" i="49"/>
  <c r="V302" i="49"/>
  <c r="U302" i="49"/>
  <c r="T302" i="49"/>
  <c r="S302" i="49"/>
  <c r="R302" i="49"/>
  <c r="Q302" i="49"/>
  <c r="P302" i="49"/>
  <c r="O302" i="49"/>
  <c r="N302" i="49"/>
  <c r="M302" i="49"/>
  <c r="L302" i="49"/>
  <c r="K302" i="49"/>
  <c r="J302" i="49"/>
  <c r="I302" i="49"/>
  <c r="H302" i="49"/>
  <c r="G302" i="49"/>
  <c r="F302" i="49"/>
  <c r="E302" i="49"/>
  <c r="C302" i="49"/>
  <c r="B302" i="49"/>
  <c r="FX302" i="49" s="1"/>
  <c r="GN301" i="49"/>
  <c r="GL301" i="49"/>
  <c r="GJ301" i="49"/>
  <c r="GH301" i="49"/>
  <c r="GC301" i="49"/>
  <c r="GA301" i="49"/>
  <c r="FY301" i="49"/>
  <c r="FK301" i="49"/>
  <c r="FH301" i="49"/>
  <c r="FF301" i="49"/>
  <c r="FB301" i="49"/>
  <c r="FA301" i="49"/>
  <c r="ER301" i="49"/>
  <c r="EK301" i="49"/>
  <c r="EI301" i="49"/>
  <c r="EG301" i="49"/>
  <c r="EE301" i="49"/>
  <c r="EB301" i="49"/>
  <c r="DV301" i="49"/>
  <c r="DQ301" i="49"/>
  <c r="DO301" i="49"/>
  <c r="DM301" i="49"/>
  <c r="DK301" i="49"/>
  <c r="DI301" i="49"/>
  <c r="DG301" i="49"/>
  <c r="DE301" i="49"/>
  <c r="CW301" i="49"/>
  <c r="CU301" i="49"/>
  <c r="BY301" i="49"/>
  <c r="BT301" i="49"/>
  <c r="BP301" i="49"/>
  <c r="BO301" i="49"/>
  <c r="BI301" i="49"/>
  <c r="BG301" i="49"/>
  <c r="BE301" i="49"/>
  <c r="BA301" i="49"/>
  <c r="AY301" i="49"/>
  <c r="AR301" i="49"/>
  <c r="AQ301" i="49"/>
  <c r="AP301" i="49"/>
  <c r="AO301" i="49"/>
  <c r="AN301" i="49"/>
  <c r="AM301" i="49"/>
  <c r="AK301" i="49"/>
  <c r="AJ301" i="49"/>
  <c r="AC301" i="49"/>
  <c r="AB301" i="49"/>
  <c r="AA301" i="49"/>
  <c r="X301" i="49"/>
  <c r="W301" i="49"/>
  <c r="V301" i="49"/>
  <c r="U301" i="49"/>
  <c r="T301" i="49"/>
  <c r="S301" i="49"/>
  <c r="R301" i="49"/>
  <c r="Q301" i="49"/>
  <c r="P301" i="49"/>
  <c r="O301" i="49"/>
  <c r="N301" i="49"/>
  <c r="M301" i="49"/>
  <c r="L301" i="49"/>
  <c r="K301" i="49"/>
  <c r="J301" i="49"/>
  <c r="I301" i="49"/>
  <c r="H301" i="49"/>
  <c r="G301" i="49"/>
  <c r="F301" i="49"/>
  <c r="E301" i="49"/>
  <c r="C301" i="49"/>
  <c r="B301" i="49"/>
  <c r="FX301" i="49" s="1"/>
  <c r="GN300" i="49"/>
  <c r="GL300" i="49"/>
  <c r="GJ300" i="49"/>
  <c r="GH300" i="49"/>
  <c r="GC300" i="49"/>
  <c r="GA300" i="49"/>
  <c r="FY300" i="49"/>
  <c r="FK300" i="49"/>
  <c r="FH300" i="49"/>
  <c r="FF300" i="49"/>
  <c r="FB300" i="49"/>
  <c r="FA300" i="49"/>
  <c r="ER300" i="49"/>
  <c r="EK300" i="49"/>
  <c r="EI300" i="49"/>
  <c r="EG300" i="49"/>
  <c r="EE300" i="49"/>
  <c r="EB300" i="49"/>
  <c r="DV300" i="49"/>
  <c r="DQ300" i="49"/>
  <c r="DO300" i="49"/>
  <c r="DM300" i="49"/>
  <c r="DK300" i="49"/>
  <c r="DI300" i="49"/>
  <c r="DG300" i="49"/>
  <c r="DE300" i="49"/>
  <c r="CW300" i="49"/>
  <c r="CU300" i="49"/>
  <c r="BY300" i="49"/>
  <c r="BT300" i="49"/>
  <c r="BP300" i="49"/>
  <c r="BO300" i="49"/>
  <c r="BI300" i="49"/>
  <c r="BG300" i="49"/>
  <c r="BE300" i="49"/>
  <c r="BA300" i="49"/>
  <c r="AY300" i="49"/>
  <c r="AR300" i="49"/>
  <c r="AQ300" i="49"/>
  <c r="AP300" i="49"/>
  <c r="AO300" i="49"/>
  <c r="AN300" i="49"/>
  <c r="AM300" i="49"/>
  <c r="AK300" i="49"/>
  <c r="AJ300" i="49"/>
  <c r="AC300" i="49"/>
  <c r="AB300" i="49"/>
  <c r="AA300" i="49"/>
  <c r="X300" i="49"/>
  <c r="W300" i="49"/>
  <c r="V300" i="49"/>
  <c r="U300" i="49"/>
  <c r="T300" i="49"/>
  <c r="S300" i="49"/>
  <c r="R300" i="49"/>
  <c r="Q300" i="49"/>
  <c r="P300" i="49"/>
  <c r="O300" i="49"/>
  <c r="N300" i="49"/>
  <c r="M300" i="49"/>
  <c r="L300" i="49"/>
  <c r="K300" i="49"/>
  <c r="J300" i="49"/>
  <c r="I300" i="49"/>
  <c r="H300" i="49"/>
  <c r="G300" i="49"/>
  <c r="F300" i="49"/>
  <c r="E300" i="49"/>
  <c r="C300" i="49"/>
  <c r="B300" i="49"/>
  <c r="FX300" i="49" s="1"/>
  <c r="GN299" i="49"/>
  <c r="GL299" i="49"/>
  <c r="GJ299" i="49"/>
  <c r="GH299" i="49"/>
  <c r="GC299" i="49"/>
  <c r="GA299" i="49"/>
  <c r="FY299" i="49"/>
  <c r="FK299" i="49"/>
  <c r="FH299" i="49"/>
  <c r="FF299" i="49"/>
  <c r="FB299" i="49"/>
  <c r="FA299" i="49"/>
  <c r="ER299" i="49"/>
  <c r="EK299" i="49"/>
  <c r="EI299" i="49"/>
  <c r="EG299" i="49"/>
  <c r="EE299" i="49"/>
  <c r="EB299" i="49"/>
  <c r="DV299" i="49"/>
  <c r="DQ299" i="49"/>
  <c r="DO299" i="49"/>
  <c r="DM299" i="49"/>
  <c r="DK299" i="49"/>
  <c r="DI299" i="49"/>
  <c r="DG299" i="49"/>
  <c r="DE299" i="49"/>
  <c r="CW299" i="49"/>
  <c r="CU299" i="49"/>
  <c r="BY299" i="49"/>
  <c r="BT299" i="49"/>
  <c r="BP299" i="49"/>
  <c r="BO299" i="49"/>
  <c r="BI299" i="49"/>
  <c r="BG299" i="49"/>
  <c r="BE299" i="49"/>
  <c r="BA299" i="49"/>
  <c r="AY299" i="49"/>
  <c r="AR299" i="49"/>
  <c r="AQ299" i="49"/>
  <c r="AP299" i="49"/>
  <c r="AO299" i="49"/>
  <c r="AN299" i="49"/>
  <c r="AM299" i="49"/>
  <c r="AK299" i="49"/>
  <c r="AJ299" i="49"/>
  <c r="AC299" i="49"/>
  <c r="AB299" i="49"/>
  <c r="AA299" i="49"/>
  <c r="X299" i="49"/>
  <c r="W299" i="49"/>
  <c r="V299" i="49"/>
  <c r="U299" i="49"/>
  <c r="T299" i="49"/>
  <c r="S299" i="49"/>
  <c r="R299" i="49"/>
  <c r="Q299" i="49"/>
  <c r="P299" i="49"/>
  <c r="O299" i="49"/>
  <c r="N299" i="49"/>
  <c r="M299" i="49"/>
  <c r="L299" i="49"/>
  <c r="K299" i="49"/>
  <c r="J299" i="49"/>
  <c r="I299" i="49"/>
  <c r="H299" i="49"/>
  <c r="G299" i="49"/>
  <c r="F299" i="49"/>
  <c r="E299" i="49"/>
  <c r="C299" i="49"/>
  <c r="B299" i="49"/>
  <c r="FX299" i="49" s="1"/>
  <c r="GN298" i="49"/>
  <c r="GL298" i="49"/>
  <c r="GJ298" i="49"/>
  <c r="GH298" i="49"/>
  <c r="GC298" i="49"/>
  <c r="GA298" i="49"/>
  <c r="FY298" i="49"/>
  <c r="FK298" i="49"/>
  <c r="FH298" i="49"/>
  <c r="FF298" i="49"/>
  <c r="FB298" i="49"/>
  <c r="FA298" i="49"/>
  <c r="ER298" i="49"/>
  <c r="EK298" i="49"/>
  <c r="EI298" i="49"/>
  <c r="EG298" i="49"/>
  <c r="EE298" i="49"/>
  <c r="EB298" i="49"/>
  <c r="DV298" i="49"/>
  <c r="DQ298" i="49"/>
  <c r="DO298" i="49"/>
  <c r="DM298" i="49"/>
  <c r="DK298" i="49"/>
  <c r="DI298" i="49"/>
  <c r="DG298" i="49"/>
  <c r="DE298" i="49"/>
  <c r="CW298" i="49"/>
  <c r="CU298" i="49"/>
  <c r="BY298" i="49"/>
  <c r="BT298" i="49"/>
  <c r="BP298" i="49"/>
  <c r="BO298" i="49"/>
  <c r="BI298" i="49"/>
  <c r="BG298" i="49"/>
  <c r="BE298" i="49"/>
  <c r="BA298" i="49"/>
  <c r="AY298" i="49"/>
  <c r="AR298" i="49"/>
  <c r="AQ298" i="49"/>
  <c r="AP298" i="49"/>
  <c r="AO298" i="49"/>
  <c r="AN298" i="49"/>
  <c r="AM298" i="49"/>
  <c r="AK298" i="49"/>
  <c r="AJ298" i="49"/>
  <c r="AC298" i="49"/>
  <c r="AB298" i="49"/>
  <c r="AA298" i="49"/>
  <c r="X298" i="49"/>
  <c r="W298" i="49"/>
  <c r="V298" i="49"/>
  <c r="U298" i="49"/>
  <c r="T298" i="49"/>
  <c r="S298" i="49"/>
  <c r="R298" i="49"/>
  <c r="Q298" i="49"/>
  <c r="P298" i="49"/>
  <c r="O298" i="49"/>
  <c r="N298" i="49"/>
  <c r="M298" i="49"/>
  <c r="L298" i="49"/>
  <c r="K298" i="49"/>
  <c r="J298" i="49"/>
  <c r="I298" i="49"/>
  <c r="H298" i="49"/>
  <c r="G298" i="49"/>
  <c r="F298" i="49"/>
  <c r="E298" i="49"/>
  <c r="C298" i="49"/>
  <c r="B298" i="49"/>
  <c r="FX298" i="49" s="1"/>
  <c r="GN297" i="49"/>
  <c r="GL297" i="49"/>
  <c r="GJ297" i="49"/>
  <c r="GH297" i="49"/>
  <c r="GC297" i="49"/>
  <c r="GA297" i="49"/>
  <c r="FY297" i="49"/>
  <c r="FK297" i="49"/>
  <c r="FH297" i="49"/>
  <c r="FF297" i="49"/>
  <c r="FB297" i="49"/>
  <c r="FA297" i="49"/>
  <c r="ER297" i="49"/>
  <c r="EK297" i="49"/>
  <c r="EI297" i="49"/>
  <c r="EG297" i="49"/>
  <c r="EE297" i="49"/>
  <c r="EB297" i="49"/>
  <c r="DV297" i="49"/>
  <c r="DQ297" i="49"/>
  <c r="DO297" i="49"/>
  <c r="DM297" i="49"/>
  <c r="DK297" i="49"/>
  <c r="DI297" i="49"/>
  <c r="DG297" i="49"/>
  <c r="DE297" i="49"/>
  <c r="CW297" i="49"/>
  <c r="CU297" i="49"/>
  <c r="BY297" i="49"/>
  <c r="BT297" i="49"/>
  <c r="BP297" i="49"/>
  <c r="BO297" i="49"/>
  <c r="BI297" i="49"/>
  <c r="BG297" i="49"/>
  <c r="BE297" i="49"/>
  <c r="BA297" i="49"/>
  <c r="AY297" i="49"/>
  <c r="AR297" i="49"/>
  <c r="AQ297" i="49"/>
  <c r="AP297" i="49"/>
  <c r="AO297" i="49"/>
  <c r="AN297" i="49"/>
  <c r="AM297" i="49"/>
  <c r="AK297" i="49"/>
  <c r="AJ297" i="49"/>
  <c r="AC297" i="49"/>
  <c r="AB297" i="49"/>
  <c r="AA297" i="49"/>
  <c r="X297" i="49"/>
  <c r="W297" i="49"/>
  <c r="V297" i="49"/>
  <c r="U297" i="49"/>
  <c r="T297" i="49"/>
  <c r="S297" i="49"/>
  <c r="R297" i="49"/>
  <c r="Q297" i="49"/>
  <c r="P297" i="49"/>
  <c r="O297" i="49"/>
  <c r="N297" i="49"/>
  <c r="M297" i="49"/>
  <c r="L297" i="49"/>
  <c r="K297" i="49"/>
  <c r="J297" i="49"/>
  <c r="I297" i="49"/>
  <c r="H297" i="49"/>
  <c r="G297" i="49"/>
  <c r="F297" i="49"/>
  <c r="E297" i="49"/>
  <c r="C297" i="49"/>
  <c r="B297" i="49"/>
  <c r="FX297" i="49" s="1"/>
  <c r="GN296" i="49"/>
  <c r="GL296" i="49"/>
  <c r="GJ296" i="49"/>
  <c r="GH296" i="49"/>
  <c r="GC296" i="49"/>
  <c r="GA296" i="49"/>
  <c r="FY296" i="49"/>
  <c r="FK296" i="49"/>
  <c r="FH296" i="49"/>
  <c r="FF296" i="49"/>
  <c r="FB296" i="49"/>
  <c r="FA296" i="49"/>
  <c r="ER296" i="49"/>
  <c r="EK296" i="49"/>
  <c r="EI296" i="49"/>
  <c r="EG296" i="49"/>
  <c r="EE296" i="49"/>
  <c r="EB296" i="49"/>
  <c r="DV296" i="49"/>
  <c r="DQ296" i="49"/>
  <c r="DO296" i="49"/>
  <c r="DM296" i="49"/>
  <c r="DK296" i="49"/>
  <c r="DI296" i="49"/>
  <c r="DG296" i="49"/>
  <c r="DE296" i="49"/>
  <c r="CW296" i="49"/>
  <c r="CU296" i="49"/>
  <c r="BY296" i="49"/>
  <c r="BT296" i="49"/>
  <c r="BP296" i="49"/>
  <c r="BO296" i="49"/>
  <c r="BI296" i="49"/>
  <c r="BG296" i="49"/>
  <c r="BE296" i="49"/>
  <c r="BA296" i="49"/>
  <c r="AY296" i="49"/>
  <c r="AR296" i="49"/>
  <c r="AQ296" i="49"/>
  <c r="AP296" i="49"/>
  <c r="AO296" i="49"/>
  <c r="AN296" i="49"/>
  <c r="AM296" i="49"/>
  <c r="AK296" i="49"/>
  <c r="AJ296" i="49"/>
  <c r="AC296" i="49"/>
  <c r="AB296" i="49"/>
  <c r="AA296" i="49"/>
  <c r="X296" i="49"/>
  <c r="W296" i="49"/>
  <c r="V296" i="49"/>
  <c r="U296" i="49"/>
  <c r="T296" i="49"/>
  <c r="S296" i="49"/>
  <c r="R296" i="49"/>
  <c r="Q296" i="49"/>
  <c r="P296" i="49"/>
  <c r="O296" i="49"/>
  <c r="N296" i="49"/>
  <c r="M296" i="49"/>
  <c r="L296" i="49"/>
  <c r="K296" i="49"/>
  <c r="J296" i="49"/>
  <c r="I296" i="49"/>
  <c r="H296" i="49"/>
  <c r="G296" i="49"/>
  <c r="F296" i="49"/>
  <c r="E296" i="49"/>
  <c r="C296" i="49"/>
  <c r="B296" i="49"/>
  <c r="FX296" i="49" s="1"/>
  <c r="GN295" i="49"/>
  <c r="GL295" i="49"/>
  <c r="GJ295" i="49"/>
  <c r="GH295" i="49"/>
  <c r="GC295" i="49"/>
  <c r="GA295" i="49"/>
  <c r="FY295" i="49"/>
  <c r="FK295" i="49"/>
  <c r="FH295" i="49"/>
  <c r="FF295" i="49"/>
  <c r="FB295" i="49"/>
  <c r="FA295" i="49"/>
  <c r="ER295" i="49"/>
  <c r="EK295" i="49"/>
  <c r="EI295" i="49"/>
  <c r="EG295" i="49"/>
  <c r="EE295" i="49"/>
  <c r="EB295" i="49"/>
  <c r="DV295" i="49"/>
  <c r="DQ295" i="49"/>
  <c r="DO295" i="49"/>
  <c r="DM295" i="49"/>
  <c r="DK295" i="49"/>
  <c r="DI295" i="49"/>
  <c r="DG295" i="49"/>
  <c r="DE295" i="49"/>
  <c r="CW295" i="49"/>
  <c r="CU295" i="49"/>
  <c r="BY295" i="49"/>
  <c r="BT295" i="49"/>
  <c r="BP295" i="49"/>
  <c r="BO295" i="49"/>
  <c r="BI295" i="49"/>
  <c r="BG295" i="49"/>
  <c r="BE295" i="49"/>
  <c r="BA295" i="49"/>
  <c r="AY295" i="49"/>
  <c r="AR295" i="49"/>
  <c r="AQ295" i="49"/>
  <c r="AP295" i="49"/>
  <c r="AO295" i="49"/>
  <c r="AN295" i="49"/>
  <c r="AM295" i="49"/>
  <c r="AK295" i="49"/>
  <c r="AJ295" i="49"/>
  <c r="AC295" i="49"/>
  <c r="AB295" i="49"/>
  <c r="AA295" i="49"/>
  <c r="X295" i="49"/>
  <c r="W295" i="49"/>
  <c r="V295" i="49"/>
  <c r="U295" i="49"/>
  <c r="T295" i="49"/>
  <c r="S295" i="49"/>
  <c r="R295" i="49"/>
  <c r="Q295" i="49"/>
  <c r="P295" i="49"/>
  <c r="O295" i="49"/>
  <c r="N295" i="49"/>
  <c r="M295" i="49"/>
  <c r="L295" i="49"/>
  <c r="K295" i="49"/>
  <c r="J295" i="49"/>
  <c r="I295" i="49"/>
  <c r="H295" i="49"/>
  <c r="G295" i="49"/>
  <c r="F295" i="49"/>
  <c r="E295" i="49"/>
  <c r="C295" i="49"/>
  <c r="B295" i="49"/>
  <c r="FX295" i="49" s="1"/>
  <c r="GN294" i="49"/>
  <c r="GL294" i="49"/>
  <c r="GJ294" i="49"/>
  <c r="GH294" i="49"/>
  <c r="GC294" i="49"/>
  <c r="GA294" i="49"/>
  <c r="FY294" i="49"/>
  <c r="FK294" i="49"/>
  <c r="FH294" i="49"/>
  <c r="FF294" i="49"/>
  <c r="FB294" i="49"/>
  <c r="FA294" i="49"/>
  <c r="ER294" i="49"/>
  <c r="EK294" i="49"/>
  <c r="EI294" i="49"/>
  <c r="EG294" i="49"/>
  <c r="EE294" i="49"/>
  <c r="EB294" i="49"/>
  <c r="DV294" i="49"/>
  <c r="DQ294" i="49"/>
  <c r="DO294" i="49"/>
  <c r="DM294" i="49"/>
  <c r="DK294" i="49"/>
  <c r="DI294" i="49"/>
  <c r="DG294" i="49"/>
  <c r="DE294" i="49"/>
  <c r="CW294" i="49"/>
  <c r="CU294" i="49"/>
  <c r="BY294" i="49"/>
  <c r="BT294" i="49"/>
  <c r="BP294" i="49"/>
  <c r="BO294" i="49"/>
  <c r="BI294" i="49"/>
  <c r="BG294" i="49"/>
  <c r="BE294" i="49"/>
  <c r="BA294" i="49"/>
  <c r="AY294" i="49"/>
  <c r="AR294" i="49"/>
  <c r="AQ294" i="49"/>
  <c r="AP294" i="49"/>
  <c r="AO294" i="49"/>
  <c r="AN294" i="49"/>
  <c r="AM294" i="49"/>
  <c r="AK294" i="49"/>
  <c r="AJ294" i="49"/>
  <c r="AC294" i="49"/>
  <c r="AB294" i="49"/>
  <c r="AA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C294" i="49"/>
  <c r="B294" i="49"/>
  <c r="FX294" i="49" s="1"/>
  <c r="GN293" i="49"/>
  <c r="GL293" i="49"/>
  <c r="GJ293" i="49"/>
  <c r="GH293" i="49"/>
  <c r="GC293" i="49"/>
  <c r="GA293" i="49"/>
  <c r="FY293" i="49"/>
  <c r="FK293" i="49"/>
  <c r="FH293" i="49"/>
  <c r="FF293" i="49"/>
  <c r="FB293" i="49"/>
  <c r="FA293" i="49"/>
  <c r="ER293" i="49"/>
  <c r="EK293" i="49"/>
  <c r="EI293" i="49"/>
  <c r="EG293" i="49"/>
  <c r="EE293" i="49"/>
  <c r="EB293" i="49"/>
  <c r="DV293" i="49"/>
  <c r="DQ293" i="49"/>
  <c r="DO293" i="49"/>
  <c r="DM293" i="49"/>
  <c r="DK293" i="49"/>
  <c r="DI293" i="49"/>
  <c r="DG293" i="49"/>
  <c r="DE293" i="49"/>
  <c r="CW293" i="49"/>
  <c r="CU293" i="49"/>
  <c r="BY293" i="49"/>
  <c r="BT293" i="49"/>
  <c r="BP293" i="49"/>
  <c r="BO293" i="49"/>
  <c r="BI293" i="49"/>
  <c r="BG293" i="49"/>
  <c r="BE293" i="49"/>
  <c r="BA293" i="49"/>
  <c r="AY293" i="49"/>
  <c r="AR293" i="49"/>
  <c r="AQ293" i="49"/>
  <c r="AP293" i="49"/>
  <c r="AO293" i="49"/>
  <c r="AN293" i="49"/>
  <c r="AM293" i="49"/>
  <c r="AK293" i="49"/>
  <c r="AJ293" i="49"/>
  <c r="AC293" i="49"/>
  <c r="AB293" i="49"/>
  <c r="AA293" i="49"/>
  <c r="X293" i="49"/>
  <c r="W293" i="49"/>
  <c r="V293" i="49"/>
  <c r="U293" i="49"/>
  <c r="T293" i="49"/>
  <c r="S293" i="49"/>
  <c r="R293" i="49"/>
  <c r="Q293" i="49"/>
  <c r="P293" i="49"/>
  <c r="O293" i="49"/>
  <c r="N293" i="49"/>
  <c r="M293" i="49"/>
  <c r="L293" i="49"/>
  <c r="K293" i="49"/>
  <c r="J293" i="49"/>
  <c r="I293" i="49"/>
  <c r="H293" i="49"/>
  <c r="G293" i="49"/>
  <c r="F293" i="49"/>
  <c r="E293" i="49"/>
  <c r="C293" i="49"/>
  <c r="B293" i="49"/>
  <c r="FX293" i="49" s="1"/>
  <c r="GN292" i="49"/>
  <c r="GL292" i="49"/>
  <c r="GJ292" i="49"/>
  <c r="GH292" i="49"/>
  <c r="GC292" i="49"/>
  <c r="GA292" i="49"/>
  <c r="FY292" i="49"/>
  <c r="FK292" i="49"/>
  <c r="FH292" i="49"/>
  <c r="FF292" i="49"/>
  <c r="FB292" i="49"/>
  <c r="FA292" i="49"/>
  <c r="ER292" i="49"/>
  <c r="EK292" i="49"/>
  <c r="EI292" i="49"/>
  <c r="EG292" i="49"/>
  <c r="EE292" i="49"/>
  <c r="EB292" i="49"/>
  <c r="DV292" i="49"/>
  <c r="DQ292" i="49"/>
  <c r="DO292" i="49"/>
  <c r="DM292" i="49"/>
  <c r="DK292" i="49"/>
  <c r="DI292" i="49"/>
  <c r="DG292" i="49"/>
  <c r="DE292" i="49"/>
  <c r="CW292" i="49"/>
  <c r="CU292" i="49"/>
  <c r="BY292" i="49"/>
  <c r="BT292" i="49"/>
  <c r="BP292" i="49"/>
  <c r="BO292" i="49"/>
  <c r="BI292" i="49"/>
  <c r="BG292" i="49"/>
  <c r="BE292" i="49"/>
  <c r="BA292" i="49"/>
  <c r="AY292" i="49"/>
  <c r="AR292" i="49"/>
  <c r="AQ292" i="49"/>
  <c r="AP292" i="49"/>
  <c r="AO292" i="49"/>
  <c r="AN292" i="49"/>
  <c r="AM292" i="49"/>
  <c r="AK292" i="49"/>
  <c r="AJ292" i="49"/>
  <c r="AC292" i="49"/>
  <c r="AB292" i="49"/>
  <c r="AA292" i="49"/>
  <c r="X292" i="49"/>
  <c r="W292" i="49"/>
  <c r="V292" i="49"/>
  <c r="U292" i="49"/>
  <c r="T292" i="49"/>
  <c r="S292" i="49"/>
  <c r="R292" i="49"/>
  <c r="Q292" i="49"/>
  <c r="P292" i="49"/>
  <c r="O292" i="49"/>
  <c r="N292" i="49"/>
  <c r="M292" i="49"/>
  <c r="L292" i="49"/>
  <c r="K292" i="49"/>
  <c r="J292" i="49"/>
  <c r="I292" i="49"/>
  <c r="H292" i="49"/>
  <c r="G292" i="49"/>
  <c r="F292" i="49"/>
  <c r="E292" i="49"/>
  <c r="C292" i="49"/>
  <c r="B292" i="49"/>
  <c r="FX292" i="49" s="1"/>
  <c r="GN291" i="49"/>
  <c r="GL291" i="49"/>
  <c r="GJ291" i="49"/>
  <c r="GH291" i="49"/>
  <c r="GC291" i="49"/>
  <c r="GA291" i="49"/>
  <c r="FY291" i="49"/>
  <c r="FK291" i="49"/>
  <c r="FH291" i="49"/>
  <c r="FF291" i="49"/>
  <c r="FB291" i="49"/>
  <c r="FA291" i="49"/>
  <c r="ER291" i="49"/>
  <c r="EK291" i="49"/>
  <c r="EI291" i="49"/>
  <c r="EG291" i="49"/>
  <c r="EE291" i="49"/>
  <c r="EB291" i="49"/>
  <c r="DV291" i="49"/>
  <c r="DQ291" i="49"/>
  <c r="DO291" i="49"/>
  <c r="DM291" i="49"/>
  <c r="DK291" i="49"/>
  <c r="DI291" i="49"/>
  <c r="DG291" i="49"/>
  <c r="DE291" i="49"/>
  <c r="CW291" i="49"/>
  <c r="CU291" i="49"/>
  <c r="BY291" i="49"/>
  <c r="BT291" i="49"/>
  <c r="BP291" i="49"/>
  <c r="BO291" i="49"/>
  <c r="BI291" i="49"/>
  <c r="BG291" i="49"/>
  <c r="BE291" i="49"/>
  <c r="BA291" i="49"/>
  <c r="AY291" i="49"/>
  <c r="AR291" i="49"/>
  <c r="AQ291" i="49"/>
  <c r="AP291" i="49"/>
  <c r="AO291" i="49"/>
  <c r="AN291" i="49"/>
  <c r="AM291" i="49"/>
  <c r="AK291" i="49"/>
  <c r="AJ291" i="49"/>
  <c r="AC291" i="49"/>
  <c r="AB291" i="49"/>
  <c r="AA291" i="49"/>
  <c r="X291" i="49"/>
  <c r="W291" i="49"/>
  <c r="V291" i="49"/>
  <c r="U291" i="49"/>
  <c r="T291" i="49"/>
  <c r="S291" i="49"/>
  <c r="R291" i="49"/>
  <c r="Q291" i="49"/>
  <c r="P291" i="49"/>
  <c r="O291" i="49"/>
  <c r="N291" i="49"/>
  <c r="M291" i="49"/>
  <c r="L291" i="49"/>
  <c r="K291" i="49"/>
  <c r="J291" i="49"/>
  <c r="I291" i="49"/>
  <c r="H291" i="49"/>
  <c r="G291" i="49"/>
  <c r="F291" i="49"/>
  <c r="E291" i="49"/>
  <c r="C291" i="49"/>
  <c r="B291" i="49"/>
  <c r="FX291" i="49" s="1"/>
  <c r="GN290" i="49"/>
  <c r="GL290" i="49"/>
  <c r="GJ290" i="49"/>
  <c r="GH290" i="49"/>
  <c r="GC290" i="49"/>
  <c r="GA290" i="49"/>
  <c r="FY290" i="49"/>
  <c r="FK290" i="49"/>
  <c r="FH290" i="49"/>
  <c r="FF290" i="49"/>
  <c r="FB290" i="49"/>
  <c r="FA290" i="49"/>
  <c r="ER290" i="49"/>
  <c r="EK290" i="49"/>
  <c r="EI290" i="49"/>
  <c r="EG290" i="49"/>
  <c r="EE290" i="49"/>
  <c r="EB290" i="49"/>
  <c r="DV290" i="49"/>
  <c r="DQ290" i="49"/>
  <c r="DO290" i="49"/>
  <c r="DM290" i="49"/>
  <c r="DK290" i="49"/>
  <c r="DI290" i="49"/>
  <c r="DG290" i="49"/>
  <c r="DE290" i="49"/>
  <c r="CW290" i="49"/>
  <c r="CU290" i="49"/>
  <c r="BY290" i="49"/>
  <c r="BT290" i="49"/>
  <c r="BP290" i="49"/>
  <c r="BO290" i="49"/>
  <c r="BI290" i="49"/>
  <c r="BG290" i="49"/>
  <c r="BE290" i="49"/>
  <c r="BA290" i="49"/>
  <c r="AY290" i="49"/>
  <c r="AR290" i="49"/>
  <c r="AQ290" i="49"/>
  <c r="AP290" i="49"/>
  <c r="AO290" i="49"/>
  <c r="AN290" i="49"/>
  <c r="AM290" i="49"/>
  <c r="AK290" i="49"/>
  <c r="AJ290" i="49"/>
  <c r="AC290" i="49"/>
  <c r="AB290" i="49"/>
  <c r="AA290" i="49"/>
  <c r="X290" i="49"/>
  <c r="W290" i="49"/>
  <c r="V290" i="49"/>
  <c r="U290" i="49"/>
  <c r="T290" i="49"/>
  <c r="S290" i="49"/>
  <c r="R290" i="49"/>
  <c r="Q290" i="49"/>
  <c r="P290" i="49"/>
  <c r="O290" i="49"/>
  <c r="N290" i="49"/>
  <c r="M290" i="49"/>
  <c r="L290" i="49"/>
  <c r="K290" i="49"/>
  <c r="J290" i="49"/>
  <c r="I290" i="49"/>
  <c r="H290" i="49"/>
  <c r="G290" i="49"/>
  <c r="F290" i="49"/>
  <c r="E290" i="49"/>
  <c r="C290" i="49"/>
  <c r="B290" i="49"/>
  <c r="FX290" i="49" s="1"/>
  <c r="GN289" i="49"/>
  <c r="GL289" i="49"/>
  <c r="GJ289" i="49"/>
  <c r="GH289" i="49"/>
  <c r="GC289" i="49"/>
  <c r="GA289" i="49"/>
  <c r="FY289" i="49"/>
  <c r="FK289" i="49"/>
  <c r="FH289" i="49"/>
  <c r="FF289" i="49"/>
  <c r="FB289" i="49"/>
  <c r="FA289" i="49"/>
  <c r="ER289" i="49"/>
  <c r="EK289" i="49"/>
  <c r="EI289" i="49"/>
  <c r="EG289" i="49"/>
  <c r="EE289" i="49"/>
  <c r="EB289" i="49"/>
  <c r="DV289" i="49"/>
  <c r="DQ289" i="49"/>
  <c r="DO289" i="49"/>
  <c r="DM289" i="49"/>
  <c r="DK289" i="49"/>
  <c r="DI289" i="49"/>
  <c r="DG289" i="49"/>
  <c r="DE289" i="49"/>
  <c r="CW289" i="49"/>
  <c r="CU289" i="49"/>
  <c r="BY289" i="49"/>
  <c r="BT289" i="49"/>
  <c r="BP289" i="49"/>
  <c r="BO289" i="49"/>
  <c r="BI289" i="49"/>
  <c r="BG289" i="49"/>
  <c r="BE289" i="49"/>
  <c r="BA289" i="49"/>
  <c r="AY289" i="49"/>
  <c r="AR289" i="49"/>
  <c r="AQ289" i="49"/>
  <c r="AP289" i="49"/>
  <c r="AO289" i="49"/>
  <c r="AN289" i="49"/>
  <c r="AM289" i="49"/>
  <c r="AK289" i="49"/>
  <c r="AJ289" i="49"/>
  <c r="AC289" i="49"/>
  <c r="AB289" i="49"/>
  <c r="AA289" i="49"/>
  <c r="X289" i="49"/>
  <c r="W289" i="49"/>
  <c r="V289" i="49"/>
  <c r="U289" i="49"/>
  <c r="T289" i="49"/>
  <c r="S289" i="49"/>
  <c r="R289" i="49"/>
  <c r="Q289" i="49"/>
  <c r="P289" i="49"/>
  <c r="O289" i="49"/>
  <c r="N289" i="49"/>
  <c r="M289" i="49"/>
  <c r="L289" i="49"/>
  <c r="K289" i="49"/>
  <c r="J289" i="49"/>
  <c r="I289" i="49"/>
  <c r="H289" i="49"/>
  <c r="G289" i="49"/>
  <c r="F289" i="49"/>
  <c r="E289" i="49"/>
  <c r="C289" i="49"/>
  <c r="B289" i="49"/>
  <c r="FX289" i="49" s="1"/>
  <c r="GN288" i="49"/>
  <c r="GL288" i="49"/>
  <c r="GJ288" i="49"/>
  <c r="GH288" i="49"/>
  <c r="GC288" i="49"/>
  <c r="GA288" i="49"/>
  <c r="FY288" i="49"/>
  <c r="FK288" i="49"/>
  <c r="FH288" i="49"/>
  <c r="FF288" i="49"/>
  <c r="FB288" i="49"/>
  <c r="FA288" i="49"/>
  <c r="ER288" i="49"/>
  <c r="EK288" i="49"/>
  <c r="EI288" i="49"/>
  <c r="EG288" i="49"/>
  <c r="EE288" i="49"/>
  <c r="EB288" i="49"/>
  <c r="DV288" i="49"/>
  <c r="DQ288" i="49"/>
  <c r="DO288" i="49"/>
  <c r="DM288" i="49"/>
  <c r="DK288" i="49"/>
  <c r="DI288" i="49"/>
  <c r="DG288" i="49"/>
  <c r="DE288" i="49"/>
  <c r="CW288" i="49"/>
  <c r="CU288" i="49"/>
  <c r="BY288" i="49"/>
  <c r="BT288" i="49"/>
  <c r="BP288" i="49"/>
  <c r="BO288" i="49"/>
  <c r="BI288" i="49"/>
  <c r="BG288" i="49"/>
  <c r="BE288" i="49"/>
  <c r="BA288" i="49"/>
  <c r="AY288" i="49"/>
  <c r="AR288" i="49"/>
  <c r="AQ288" i="49"/>
  <c r="AP288" i="49"/>
  <c r="AO288" i="49"/>
  <c r="AN288" i="49"/>
  <c r="AM288" i="49"/>
  <c r="AK288" i="49"/>
  <c r="AJ288" i="49"/>
  <c r="AC288" i="49"/>
  <c r="AB288" i="49"/>
  <c r="AA288" i="49"/>
  <c r="X288" i="49"/>
  <c r="W288" i="49"/>
  <c r="V288" i="49"/>
  <c r="U288" i="49"/>
  <c r="T288" i="49"/>
  <c r="S288" i="49"/>
  <c r="R288" i="49"/>
  <c r="Q288" i="49"/>
  <c r="P288" i="49"/>
  <c r="O288" i="49"/>
  <c r="N288" i="49"/>
  <c r="M288" i="49"/>
  <c r="L288" i="49"/>
  <c r="K288" i="49"/>
  <c r="J288" i="49"/>
  <c r="I288" i="49"/>
  <c r="H288" i="49"/>
  <c r="G288" i="49"/>
  <c r="F288" i="49"/>
  <c r="E288" i="49"/>
  <c r="C288" i="49"/>
  <c r="B288" i="49"/>
  <c r="FX288" i="49" s="1"/>
  <c r="GN287" i="49"/>
  <c r="GL287" i="49"/>
  <c r="GJ287" i="49"/>
  <c r="GH287" i="49"/>
  <c r="GC287" i="49"/>
  <c r="GA287" i="49"/>
  <c r="FY287" i="49"/>
  <c r="FK287" i="49"/>
  <c r="FH287" i="49"/>
  <c r="FF287" i="49"/>
  <c r="FB287" i="49"/>
  <c r="FA287" i="49"/>
  <c r="ER287" i="49"/>
  <c r="EK287" i="49"/>
  <c r="EI287" i="49"/>
  <c r="EG287" i="49"/>
  <c r="EE287" i="49"/>
  <c r="EB287" i="49"/>
  <c r="DV287" i="49"/>
  <c r="DQ287" i="49"/>
  <c r="DO287" i="49"/>
  <c r="DM287" i="49"/>
  <c r="DK287" i="49"/>
  <c r="DI287" i="49"/>
  <c r="DG287" i="49"/>
  <c r="DE287" i="49"/>
  <c r="CW287" i="49"/>
  <c r="CU287" i="49"/>
  <c r="BY287" i="49"/>
  <c r="BT287" i="49"/>
  <c r="BP287" i="49"/>
  <c r="BO287" i="49"/>
  <c r="BI287" i="49"/>
  <c r="BG287" i="49"/>
  <c r="BE287" i="49"/>
  <c r="BA287" i="49"/>
  <c r="AY287" i="49"/>
  <c r="AR287" i="49"/>
  <c r="AQ287" i="49"/>
  <c r="AP287" i="49"/>
  <c r="AO287" i="49"/>
  <c r="AN287" i="49"/>
  <c r="AM287" i="49"/>
  <c r="AK287" i="49"/>
  <c r="AJ287" i="49"/>
  <c r="AC287" i="49"/>
  <c r="AB287" i="49"/>
  <c r="AA287" i="49"/>
  <c r="X287" i="49"/>
  <c r="W287" i="49"/>
  <c r="V287" i="49"/>
  <c r="U287" i="49"/>
  <c r="T287" i="49"/>
  <c r="S287" i="49"/>
  <c r="R287" i="49"/>
  <c r="Q287" i="49"/>
  <c r="P287" i="49"/>
  <c r="O287" i="49"/>
  <c r="N287" i="49"/>
  <c r="M287" i="49"/>
  <c r="L287" i="49"/>
  <c r="K287" i="49"/>
  <c r="J287" i="49"/>
  <c r="I287" i="49"/>
  <c r="H287" i="49"/>
  <c r="G287" i="49"/>
  <c r="F287" i="49"/>
  <c r="E287" i="49"/>
  <c r="C287" i="49"/>
  <c r="B287" i="49"/>
  <c r="FX287" i="49" s="1"/>
  <c r="GN286" i="49"/>
  <c r="GL286" i="49"/>
  <c r="GJ286" i="49"/>
  <c r="GH286" i="49"/>
  <c r="GC286" i="49"/>
  <c r="GA286" i="49"/>
  <c r="FY286" i="49"/>
  <c r="FK286" i="49"/>
  <c r="FH286" i="49"/>
  <c r="FF286" i="49"/>
  <c r="FB286" i="49"/>
  <c r="FA286" i="49"/>
  <c r="ER286" i="49"/>
  <c r="EK286" i="49"/>
  <c r="EI286" i="49"/>
  <c r="EG286" i="49"/>
  <c r="EE286" i="49"/>
  <c r="EB286" i="49"/>
  <c r="DV286" i="49"/>
  <c r="DQ286" i="49"/>
  <c r="DO286" i="49"/>
  <c r="DM286" i="49"/>
  <c r="DK286" i="49"/>
  <c r="DI286" i="49"/>
  <c r="DG286" i="49"/>
  <c r="DE286" i="49"/>
  <c r="CW286" i="49"/>
  <c r="CU286" i="49"/>
  <c r="BY286" i="49"/>
  <c r="BT286" i="49"/>
  <c r="BP286" i="49"/>
  <c r="BO286" i="49"/>
  <c r="BI286" i="49"/>
  <c r="BG286" i="49"/>
  <c r="BE286" i="49"/>
  <c r="BA286" i="49"/>
  <c r="AY286" i="49"/>
  <c r="AR286" i="49"/>
  <c r="AQ286" i="49"/>
  <c r="AP286" i="49"/>
  <c r="AO286" i="49"/>
  <c r="AN286" i="49"/>
  <c r="AM286" i="49"/>
  <c r="AK286" i="49"/>
  <c r="AJ286" i="49"/>
  <c r="AC286" i="49"/>
  <c r="AB286" i="49"/>
  <c r="AA286" i="49"/>
  <c r="X286" i="49"/>
  <c r="W286" i="49"/>
  <c r="V286" i="49"/>
  <c r="U286" i="49"/>
  <c r="T286" i="49"/>
  <c r="S286" i="49"/>
  <c r="R286" i="49"/>
  <c r="Q286" i="49"/>
  <c r="P286" i="49"/>
  <c r="O286" i="49"/>
  <c r="N286" i="49"/>
  <c r="M286" i="49"/>
  <c r="L286" i="49"/>
  <c r="K286" i="49"/>
  <c r="J286" i="49"/>
  <c r="I286" i="49"/>
  <c r="H286" i="49"/>
  <c r="G286" i="49"/>
  <c r="F286" i="49"/>
  <c r="E286" i="49"/>
  <c r="C286" i="49"/>
  <c r="B286" i="49"/>
  <c r="FX286" i="49" s="1"/>
  <c r="GN285" i="49"/>
  <c r="GL285" i="49"/>
  <c r="GJ285" i="49"/>
  <c r="GH285" i="49"/>
  <c r="GC285" i="49"/>
  <c r="GA285" i="49"/>
  <c r="FY285" i="49"/>
  <c r="FK285" i="49"/>
  <c r="FH285" i="49"/>
  <c r="FF285" i="49"/>
  <c r="FB285" i="49"/>
  <c r="FA285" i="49"/>
  <c r="ER285" i="49"/>
  <c r="EK285" i="49"/>
  <c r="EI285" i="49"/>
  <c r="EG285" i="49"/>
  <c r="EE285" i="49"/>
  <c r="EB285" i="49"/>
  <c r="DV285" i="49"/>
  <c r="DQ285" i="49"/>
  <c r="DO285" i="49"/>
  <c r="DM285" i="49"/>
  <c r="DK285" i="49"/>
  <c r="DI285" i="49"/>
  <c r="DG285" i="49"/>
  <c r="DE285" i="49"/>
  <c r="CW285" i="49"/>
  <c r="CU285" i="49"/>
  <c r="BY285" i="49"/>
  <c r="BT285" i="49"/>
  <c r="BP285" i="49"/>
  <c r="BO285" i="49"/>
  <c r="BI285" i="49"/>
  <c r="BG285" i="49"/>
  <c r="BE285" i="49"/>
  <c r="BA285" i="49"/>
  <c r="AY285" i="49"/>
  <c r="AR285" i="49"/>
  <c r="AQ285" i="49"/>
  <c r="AP285" i="49"/>
  <c r="AO285" i="49"/>
  <c r="AN285" i="49"/>
  <c r="AM285" i="49"/>
  <c r="AK285" i="49"/>
  <c r="AJ285" i="49"/>
  <c r="AC285" i="49"/>
  <c r="AB285" i="49"/>
  <c r="AA285" i="49"/>
  <c r="X285" i="49"/>
  <c r="W285" i="49"/>
  <c r="V285" i="49"/>
  <c r="U285" i="49"/>
  <c r="T285" i="49"/>
  <c r="S285" i="49"/>
  <c r="R285" i="49"/>
  <c r="Q285" i="49"/>
  <c r="P285" i="49"/>
  <c r="O285" i="49"/>
  <c r="N285" i="49"/>
  <c r="M285" i="49"/>
  <c r="L285" i="49"/>
  <c r="K285" i="49"/>
  <c r="J285" i="49"/>
  <c r="I285" i="49"/>
  <c r="H285" i="49"/>
  <c r="G285" i="49"/>
  <c r="F285" i="49"/>
  <c r="E285" i="49"/>
  <c r="C285" i="49"/>
  <c r="B285" i="49"/>
  <c r="FX285" i="49" s="1"/>
  <c r="GN284" i="49"/>
  <c r="GL284" i="49"/>
  <c r="GJ284" i="49"/>
  <c r="GH284" i="49"/>
  <c r="GC284" i="49"/>
  <c r="GA284" i="49"/>
  <c r="FY284" i="49"/>
  <c r="FK284" i="49"/>
  <c r="FH284" i="49"/>
  <c r="FF284" i="49"/>
  <c r="FB284" i="49"/>
  <c r="FA284" i="49"/>
  <c r="ER284" i="49"/>
  <c r="EK284" i="49"/>
  <c r="EI284" i="49"/>
  <c r="EG284" i="49"/>
  <c r="EE284" i="49"/>
  <c r="EB284" i="49"/>
  <c r="DV284" i="49"/>
  <c r="DQ284" i="49"/>
  <c r="DO284" i="49"/>
  <c r="DM284" i="49"/>
  <c r="DK284" i="49"/>
  <c r="DI284" i="49"/>
  <c r="DG284" i="49"/>
  <c r="DE284" i="49"/>
  <c r="CW284" i="49"/>
  <c r="CU284" i="49"/>
  <c r="BY284" i="49"/>
  <c r="BT284" i="49"/>
  <c r="BP284" i="49"/>
  <c r="BO284" i="49"/>
  <c r="BI284" i="49"/>
  <c r="BG284" i="49"/>
  <c r="BE284" i="49"/>
  <c r="BA284" i="49"/>
  <c r="AY284" i="49"/>
  <c r="AR284" i="49"/>
  <c r="AQ284" i="49"/>
  <c r="AP284" i="49"/>
  <c r="AO284" i="49"/>
  <c r="AN284" i="49"/>
  <c r="AM284" i="49"/>
  <c r="AK284" i="49"/>
  <c r="AJ284" i="49"/>
  <c r="AC284" i="49"/>
  <c r="AB284" i="49"/>
  <c r="AA284" i="49"/>
  <c r="X284" i="49"/>
  <c r="W284" i="49"/>
  <c r="V284" i="49"/>
  <c r="U284" i="49"/>
  <c r="T284" i="49"/>
  <c r="S284" i="49"/>
  <c r="R284" i="49"/>
  <c r="Q284" i="49"/>
  <c r="P284" i="49"/>
  <c r="O284" i="49"/>
  <c r="N284" i="49"/>
  <c r="M284" i="49"/>
  <c r="L284" i="49"/>
  <c r="K284" i="49"/>
  <c r="J284" i="49"/>
  <c r="I284" i="49"/>
  <c r="H284" i="49"/>
  <c r="G284" i="49"/>
  <c r="F284" i="49"/>
  <c r="E284" i="49"/>
  <c r="C284" i="49"/>
  <c r="B284" i="49"/>
  <c r="FX284" i="49" s="1"/>
  <c r="GN283" i="49"/>
  <c r="GL283" i="49"/>
  <c r="GJ283" i="49"/>
  <c r="GH283" i="49"/>
  <c r="GC283" i="49"/>
  <c r="GA283" i="49"/>
  <c r="FY283" i="49"/>
  <c r="FK283" i="49"/>
  <c r="FH283" i="49"/>
  <c r="FF283" i="49"/>
  <c r="FB283" i="49"/>
  <c r="FA283" i="49"/>
  <c r="ER283" i="49"/>
  <c r="EK283" i="49"/>
  <c r="EI283" i="49"/>
  <c r="EG283" i="49"/>
  <c r="EE283" i="49"/>
  <c r="EB283" i="49"/>
  <c r="DV283" i="49"/>
  <c r="DQ283" i="49"/>
  <c r="DO283" i="49"/>
  <c r="DM283" i="49"/>
  <c r="DK283" i="49"/>
  <c r="DI283" i="49"/>
  <c r="DG283" i="49"/>
  <c r="DE283" i="49"/>
  <c r="CW283" i="49"/>
  <c r="CU283" i="49"/>
  <c r="BY283" i="49"/>
  <c r="BT283" i="49"/>
  <c r="BP283" i="49"/>
  <c r="BO283" i="49"/>
  <c r="BI283" i="49"/>
  <c r="BG283" i="49"/>
  <c r="BE283" i="49"/>
  <c r="BA283" i="49"/>
  <c r="AY283" i="49"/>
  <c r="AR283" i="49"/>
  <c r="AQ283" i="49"/>
  <c r="AP283" i="49"/>
  <c r="AO283" i="49"/>
  <c r="AN283" i="49"/>
  <c r="AM283" i="49"/>
  <c r="AK283" i="49"/>
  <c r="AJ283" i="49"/>
  <c r="AC283" i="49"/>
  <c r="AB283" i="49"/>
  <c r="AA283" i="49"/>
  <c r="X283" i="49"/>
  <c r="W283" i="49"/>
  <c r="V283" i="49"/>
  <c r="U283" i="49"/>
  <c r="T283" i="49"/>
  <c r="S283" i="49"/>
  <c r="R283" i="49"/>
  <c r="Q283" i="49"/>
  <c r="P283" i="49"/>
  <c r="O283" i="49"/>
  <c r="N283" i="49"/>
  <c r="M283" i="49"/>
  <c r="L283" i="49"/>
  <c r="K283" i="49"/>
  <c r="J283" i="49"/>
  <c r="I283" i="49"/>
  <c r="H283" i="49"/>
  <c r="G283" i="49"/>
  <c r="F283" i="49"/>
  <c r="E283" i="49"/>
  <c r="C283" i="49"/>
  <c r="B283" i="49"/>
  <c r="FX283" i="49" s="1"/>
  <c r="GN282" i="49"/>
  <c r="GL282" i="49"/>
  <c r="GJ282" i="49"/>
  <c r="GH282" i="49"/>
  <c r="GC282" i="49"/>
  <c r="GA282" i="49"/>
  <c r="FY282" i="49"/>
  <c r="FK282" i="49"/>
  <c r="FH282" i="49"/>
  <c r="FF282" i="49"/>
  <c r="FB282" i="49"/>
  <c r="FA282" i="49"/>
  <c r="ER282" i="49"/>
  <c r="EK282" i="49"/>
  <c r="EI282" i="49"/>
  <c r="EG282" i="49"/>
  <c r="EE282" i="49"/>
  <c r="EB282" i="49"/>
  <c r="DV282" i="49"/>
  <c r="DQ282" i="49"/>
  <c r="DO282" i="49"/>
  <c r="DM282" i="49"/>
  <c r="DK282" i="49"/>
  <c r="DI282" i="49"/>
  <c r="DG282" i="49"/>
  <c r="DE282" i="49"/>
  <c r="CW282" i="49"/>
  <c r="CU282" i="49"/>
  <c r="BY282" i="49"/>
  <c r="BT282" i="49"/>
  <c r="BP282" i="49"/>
  <c r="BO282" i="49"/>
  <c r="BI282" i="49"/>
  <c r="BG282" i="49"/>
  <c r="BE282" i="49"/>
  <c r="BA282" i="49"/>
  <c r="AY282" i="49"/>
  <c r="AR282" i="49"/>
  <c r="AQ282" i="49"/>
  <c r="AP282" i="49"/>
  <c r="AO282" i="49"/>
  <c r="AN282" i="49"/>
  <c r="AM282" i="49"/>
  <c r="AK282" i="49"/>
  <c r="AJ282" i="49"/>
  <c r="AC282" i="49"/>
  <c r="AB282" i="49"/>
  <c r="AA282" i="49"/>
  <c r="X282" i="49"/>
  <c r="W282" i="49"/>
  <c r="V282" i="49"/>
  <c r="U282" i="49"/>
  <c r="T282" i="49"/>
  <c r="S282" i="49"/>
  <c r="R282" i="49"/>
  <c r="Q282" i="49"/>
  <c r="P282" i="49"/>
  <c r="O282" i="49"/>
  <c r="N282" i="49"/>
  <c r="M282" i="49"/>
  <c r="L282" i="49"/>
  <c r="K282" i="49"/>
  <c r="J282" i="49"/>
  <c r="I282" i="49"/>
  <c r="H282" i="49"/>
  <c r="G282" i="49"/>
  <c r="F282" i="49"/>
  <c r="E282" i="49"/>
  <c r="C282" i="49"/>
  <c r="B282" i="49"/>
  <c r="FX282" i="49" s="1"/>
  <c r="GN281" i="49"/>
  <c r="GL281" i="49"/>
  <c r="GJ281" i="49"/>
  <c r="GH281" i="49"/>
  <c r="GC281" i="49"/>
  <c r="GA281" i="49"/>
  <c r="FY281" i="49"/>
  <c r="FK281" i="49"/>
  <c r="FH281" i="49"/>
  <c r="FF281" i="49"/>
  <c r="FB281" i="49"/>
  <c r="FA281" i="49"/>
  <c r="ER281" i="49"/>
  <c r="EK281" i="49"/>
  <c r="EI281" i="49"/>
  <c r="EG281" i="49"/>
  <c r="EE281" i="49"/>
  <c r="EB281" i="49"/>
  <c r="DV281" i="49"/>
  <c r="DQ281" i="49"/>
  <c r="DO281" i="49"/>
  <c r="DM281" i="49"/>
  <c r="DK281" i="49"/>
  <c r="DI281" i="49"/>
  <c r="DG281" i="49"/>
  <c r="DE281" i="49"/>
  <c r="CW281" i="49"/>
  <c r="CU281" i="49"/>
  <c r="BY281" i="49"/>
  <c r="BT281" i="49"/>
  <c r="BP281" i="49"/>
  <c r="BO281" i="49"/>
  <c r="BI281" i="49"/>
  <c r="BG281" i="49"/>
  <c r="BE281" i="49"/>
  <c r="BA281" i="49"/>
  <c r="AY281" i="49"/>
  <c r="AR281" i="49"/>
  <c r="AQ281" i="49"/>
  <c r="AP281" i="49"/>
  <c r="AO281" i="49"/>
  <c r="AN281" i="49"/>
  <c r="AM281" i="49"/>
  <c r="AK281" i="49"/>
  <c r="AJ281" i="49"/>
  <c r="AC281" i="49"/>
  <c r="AB281" i="49"/>
  <c r="AA281" i="49"/>
  <c r="X281" i="49"/>
  <c r="W281" i="49"/>
  <c r="V281" i="49"/>
  <c r="U281" i="49"/>
  <c r="T281" i="49"/>
  <c r="S281" i="49"/>
  <c r="R281" i="49"/>
  <c r="Q281" i="49"/>
  <c r="P281" i="49"/>
  <c r="O281" i="49"/>
  <c r="N281" i="49"/>
  <c r="M281" i="49"/>
  <c r="L281" i="49"/>
  <c r="K281" i="49"/>
  <c r="J281" i="49"/>
  <c r="I281" i="49"/>
  <c r="H281" i="49"/>
  <c r="G281" i="49"/>
  <c r="F281" i="49"/>
  <c r="E281" i="49"/>
  <c r="C281" i="49"/>
  <c r="B281" i="49"/>
  <c r="FX281" i="49" s="1"/>
  <c r="GN280" i="49"/>
  <c r="GL280" i="49"/>
  <c r="GJ280" i="49"/>
  <c r="GH280" i="49"/>
  <c r="GC280" i="49"/>
  <c r="GA280" i="49"/>
  <c r="FY280" i="49"/>
  <c r="FK280" i="49"/>
  <c r="FH280" i="49"/>
  <c r="FF280" i="49"/>
  <c r="FB280" i="49"/>
  <c r="FA280" i="49"/>
  <c r="ER280" i="49"/>
  <c r="EK280" i="49"/>
  <c r="EI280" i="49"/>
  <c r="EG280" i="49"/>
  <c r="EE280" i="49"/>
  <c r="EB280" i="49"/>
  <c r="DV280" i="49"/>
  <c r="DQ280" i="49"/>
  <c r="DO280" i="49"/>
  <c r="DM280" i="49"/>
  <c r="DK280" i="49"/>
  <c r="DI280" i="49"/>
  <c r="DG280" i="49"/>
  <c r="DE280" i="49"/>
  <c r="CW280" i="49"/>
  <c r="CU280" i="49"/>
  <c r="BY280" i="49"/>
  <c r="BT280" i="49"/>
  <c r="BP280" i="49"/>
  <c r="BO280" i="49"/>
  <c r="BI280" i="49"/>
  <c r="BG280" i="49"/>
  <c r="BE280" i="49"/>
  <c r="BA280" i="49"/>
  <c r="AY280" i="49"/>
  <c r="AR280" i="49"/>
  <c r="AQ280" i="49"/>
  <c r="AP280" i="49"/>
  <c r="AO280" i="49"/>
  <c r="AN280" i="49"/>
  <c r="AM280" i="49"/>
  <c r="AK280" i="49"/>
  <c r="AJ280" i="49"/>
  <c r="AC280" i="49"/>
  <c r="AB280" i="49"/>
  <c r="AA280" i="49"/>
  <c r="X280" i="49"/>
  <c r="W280" i="49"/>
  <c r="V280" i="49"/>
  <c r="U280" i="49"/>
  <c r="T280" i="49"/>
  <c r="S280" i="49"/>
  <c r="R280" i="49"/>
  <c r="Q280" i="49"/>
  <c r="P280" i="49"/>
  <c r="O280" i="49"/>
  <c r="N280" i="49"/>
  <c r="M280" i="49"/>
  <c r="L280" i="49"/>
  <c r="K280" i="49"/>
  <c r="J280" i="49"/>
  <c r="I280" i="49"/>
  <c r="H280" i="49"/>
  <c r="G280" i="49"/>
  <c r="F280" i="49"/>
  <c r="E280" i="49"/>
  <c r="C280" i="49"/>
  <c r="B280" i="49"/>
  <c r="FX280" i="49" s="1"/>
  <c r="GN279" i="49"/>
  <c r="GL279" i="49"/>
  <c r="GJ279" i="49"/>
  <c r="GH279" i="49"/>
  <c r="GC279" i="49"/>
  <c r="GA279" i="49"/>
  <c r="FY279" i="49"/>
  <c r="FK279" i="49"/>
  <c r="FH279" i="49"/>
  <c r="FF279" i="49"/>
  <c r="FB279" i="49"/>
  <c r="FA279" i="49"/>
  <c r="ER279" i="49"/>
  <c r="EK279" i="49"/>
  <c r="EI279" i="49"/>
  <c r="EG279" i="49"/>
  <c r="EE279" i="49"/>
  <c r="EB279" i="49"/>
  <c r="DV279" i="49"/>
  <c r="DQ279" i="49"/>
  <c r="DO279" i="49"/>
  <c r="DM279" i="49"/>
  <c r="DK279" i="49"/>
  <c r="DI279" i="49"/>
  <c r="DG279" i="49"/>
  <c r="DE279" i="49"/>
  <c r="CW279" i="49"/>
  <c r="CU279" i="49"/>
  <c r="BY279" i="49"/>
  <c r="BT279" i="49"/>
  <c r="BP279" i="49"/>
  <c r="BO279" i="49"/>
  <c r="BI279" i="49"/>
  <c r="BG279" i="49"/>
  <c r="BE279" i="49"/>
  <c r="BA279" i="49"/>
  <c r="AY279" i="49"/>
  <c r="AR279" i="49"/>
  <c r="AQ279" i="49"/>
  <c r="AP279" i="49"/>
  <c r="AO279" i="49"/>
  <c r="AN279" i="49"/>
  <c r="AM279" i="49"/>
  <c r="AK279" i="49"/>
  <c r="AJ279" i="49"/>
  <c r="AC279" i="49"/>
  <c r="AB279" i="49"/>
  <c r="AA279" i="49"/>
  <c r="X279" i="49"/>
  <c r="W279" i="49"/>
  <c r="V279" i="49"/>
  <c r="U279" i="49"/>
  <c r="T279" i="49"/>
  <c r="S279" i="49"/>
  <c r="R279" i="49"/>
  <c r="Q279" i="49"/>
  <c r="P279" i="49"/>
  <c r="O279" i="49"/>
  <c r="N279" i="49"/>
  <c r="M279" i="49"/>
  <c r="L279" i="49"/>
  <c r="K279" i="49"/>
  <c r="J279" i="49"/>
  <c r="I279" i="49"/>
  <c r="H279" i="49"/>
  <c r="G279" i="49"/>
  <c r="F279" i="49"/>
  <c r="E279" i="49"/>
  <c r="C279" i="49"/>
  <c r="B279" i="49"/>
  <c r="FX279" i="49" s="1"/>
  <c r="GN278" i="49"/>
  <c r="GL278" i="49"/>
  <c r="GJ278" i="49"/>
  <c r="GH278" i="49"/>
  <c r="GC278" i="49"/>
  <c r="GA278" i="49"/>
  <c r="FY278" i="49"/>
  <c r="FK278" i="49"/>
  <c r="FH278" i="49"/>
  <c r="FF278" i="49"/>
  <c r="FB278" i="49"/>
  <c r="FA278" i="49"/>
  <c r="ER278" i="49"/>
  <c r="EK278" i="49"/>
  <c r="EI278" i="49"/>
  <c r="EG278" i="49"/>
  <c r="EE278" i="49"/>
  <c r="EB278" i="49"/>
  <c r="DV278" i="49"/>
  <c r="DQ278" i="49"/>
  <c r="DO278" i="49"/>
  <c r="DM278" i="49"/>
  <c r="DK278" i="49"/>
  <c r="DI278" i="49"/>
  <c r="DG278" i="49"/>
  <c r="DE278" i="49"/>
  <c r="CW278" i="49"/>
  <c r="CU278" i="49"/>
  <c r="BY278" i="49"/>
  <c r="BT278" i="49"/>
  <c r="BP278" i="49"/>
  <c r="BO278" i="49"/>
  <c r="BI278" i="49"/>
  <c r="BG278" i="49"/>
  <c r="BE278" i="49"/>
  <c r="BA278" i="49"/>
  <c r="AY278" i="49"/>
  <c r="AR278" i="49"/>
  <c r="AQ278" i="49"/>
  <c r="AP278" i="49"/>
  <c r="AO278" i="49"/>
  <c r="AN278" i="49"/>
  <c r="AM278" i="49"/>
  <c r="AK278" i="49"/>
  <c r="AJ278" i="49"/>
  <c r="AC278" i="49"/>
  <c r="AB278" i="49"/>
  <c r="AA278" i="49"/>
  <c r="X278" i="49"/>
  <c r="W278" i="49"/>
  <c r="V278" i="49"/>
  <c r="U278" i="49"/>
  <c r="T278" i="49"/>
  <c r="S278" i="49"/>
  <c r="R278" i="49"/>
  <c r="Q278" i="49"/>
  <c r="P278" i="49"/>
  <c r="O278" i="49"/>
  <c r="N278" i="49"/>
  <c r="M278" i="49"/>
  <c r="L278" i="49"/>
  <c r="K278" i="49"/>
  <c r="J278" i="49"/>
  <c r="I278" i="49"/>
  <c r="H278" i="49"/>
  <c r="G278" i="49"/>
  <c r="F278" i="49"/>
  <c r="E278" i="49"/>
  <c r="C278" i="49"/>
  <c r="B278" i="49"/>
  <c r="FX278" i="49" s="1"/>
  <c r="GN277" i="49"/>
  <c r="GL277" i="49"/>
  <c r="GJ277" i="49"/>
  <c r="GH277" i="49"/>
  <c r="GC277" i="49"/>
  <c r="GA277" i="49"/>
  <c r="FY277" i="49"/>
  <c r="FK277" i="49"/>
  <c r="FH277" i="49"/>
  <c r="FF277" i="49"/>
  <c r="FB277" i="49"/>
  <c r="FA277" i="49"/>
  <c r="ER277" i="49"/>
  <c r="EK277" i="49"/>
  <c r="EI277" i="49"/>
  <c r="EG277" i="49"/>
  <c r="EE277" i="49"/>
  <c r="EB277" i="49"/>
  <c r="DV277" i="49"/>
  <c r="DQ277" i="49"/>
  <c r="DO277" i="49"/>
  <c r="DM277" i="49"/>
  <c r="DK277" i="49"/>
  <c r="DI277" i="49"/>
  <c r="DG277" i="49"/>
  <c r="DE277" i="49"/>
  <c r="CW277" i="49"/>
  <c r="CU277" i="49"/>
  <c r="BY277" i="49"/>
  <c r="BT277" i="49"/>
  <c r="BP277" i="49"/>
  <c r="BO277" i="49"/>
  <c r="BI277" i="49"/>
  <c r="BG277" i="49"/>
  <c r="BE277" i="49"/>
  <c r="BA277" i="49"/>
  <c r="AY277" i="49"/>
  <c r="AR277" i="49"/>
  <c r="AQ277" i="49"/>
  <c r="AP277" i="49"/>
  <c r="AO277" i="49"/>
  <c r="AN277" i="49"/>
  <c r="AM277" i="49"/>
  <c r="AK277" i="49"/>
  <c r="AJ277" i="49"/>
  <c r="AC277" i="49"/>
  <c r="AB277" i="49"/>
  <c r="AA277" i="49"/>
  <c r="X277" i="49"/>
  <c r="W277" i="49"/>
  <c r="V277" i="49"/>
  <c r="U277" i="49"/>
  <c r="T277" i="49"/>
  <c r="S277" i="49"/>
  <c r="R277" i="49"/>
  <c r="Q277" i="49"/>
  <c r="P277" i="49"/>
  <c r="O277" i="49"/>
  <c r="N277" i="49"/>
  <c r="M277" i="49"/>
  <c r="L277" i="49"/>
  <c r="K277" i="49"/>
  <c r="J277" i="49"/>
  <c r="I277" i="49"/>
  <c r="H277" i="49"/>
  <c r="G277" i="49"/>
  <c r="F277" i="49"/>
  <c r="E277" i="49"/>
  <c r="C277" i="49"/>
  <c r="B277" i="49"/>
  <c r="FX277" i="49" s="1"/>
  <c r="GN276" i="49"/>
  <c r="GL276" i="49"/>
  <c r="GJ276" i="49"/>
  <c r="GH276" i="49"/>
  <c r="GC276" i="49"/>
  <c r="GA276" i="49"/>
  <c r="FY276" i="49"/>
  <c r="FK276" i="49"/>
  <c r="FH276" i="49"/>
  <c r="FF276" i="49"/>
  <c r="FB276" i="49"/>
  <c r="FA276" i="49"/>
  <c r="ER276" i="49"/>
  <c r="EK276" i="49"/>
  <c r="EI276" i="49"/>
  <c r="EG276" i="49"/>
  <c r="EE276" i="49"/>
  <c r="EB276" i="49"/>
  <c r="DV276" i="49"/>
  <c r="DQ276" i="49"/>
  <c r="DO276" i="49"/>
  <c r="DM276" i="49"/>
  <c r="DK276" i="49"/>
  <c r="DI276" i="49"/>
  <c r="DG276" i="49"/>
  <c r="DE276" i="49"/>
  <c r="CW276" i="49"/>
  <c r="CU276" i="49"/>
  <c r="BY276" i="49"/>
  <c r="BT276" i="49"/>
  <c r="BP276" i="49"/>
  <c r="BO276" i="49"/>
  <c r="BI276" i="49"/>
  <c r="BG276" i="49"/>
  <c r="BE276" i="49"/>
  <c r="BA276" i="49"/>
  <c r="AY276" i="49"/>
  <c r="AR276" i="49"/>
  <c r="AQ276" i="49"/>
  <c r="AP276" i="49"/>
  <c r="AO276" i="49"/>
  <c r="AN276" i="49"/>
  <c r="AM276" i="49"/>
  <c r="AK276" i="49"/>
  <c r="AJ276" i="49"/>
  <c r="AC276" i="49"/>
  <c r="AB276" i="49"/>
  <c r="AA276" i="49"/>
  <c r="X276" i="49"/>
  <c r="W276" i="49"/>
  <c r="V276" i="49"/>
  <c r="U276" i="49"/>
  <c r="T276" i="49"/>
  <c r="S276" i="49"/>
  <c r="R276" i="49"/>
  <c r="Q276" i="49"/>
  <c r="P276" i="49"/>
  <c r="O276" i="49"/>
  <c r="N276" i="49"/>
  <c r="M276" i="49"/>
  <c r="L276" i="49"/>
  <c r="K276" i="49"/>
  <c r="J276" i="49"/>
  <c r="I276" i="49"/>
  <c r="H276" i="49"/>
  <c r="G276" i="49"/>
  <c r="F276" i="49"/>
  <c r="E276" i="49"/>
  <c r="C276" i="49"/>
  <c r="B276" i="49"/>
  <c r="FX276" i="49" s="1"/>
  <c r="GN275" i="49"/>
  <c r="GL275" i="49"/>
  <c r="GJ275" i="49"/>
  <c r="GH275" i="49"/>
  <c r="GC275" i="49"/>
  <c r="GA275" i="49"/>
  <c r="FY275" i="49"/>
  <c r="FK275" i="49"/>
  <c r="FH275" i="49"/>
  <c r="FF275" i="49"/>
  <c r="FB275" i="49"/>
  <c r="FA275" i="49"/>
  <c r="ER275" i="49"/>
  <c r="EK275" i="49"/>
  <c r="EI275" i="49"/>
  <c r="EG275" i="49"/>
  <c r="EE275" i="49"/>
  <c r="EB275" i="49"/>
  <c r="DV275" i="49"/>
  <c r="DQ275" i="49"/>
  <c r="DO275" i="49"/>
  <c r="DM275" i="49"/>
  <c r="DK275" i="49"/>
  <c r="DI275" i="49"/>
  <c r="DG275" i="49"/>
  <c r="DE275" i="49"/>
  <c r="CW275" i="49"/>
  <c r="CU275" i="49"/>
  <c r="BY275" i="49"/>
  <c r="BT275" i="49"/>
  <c r="BP275" i="49"/>
  <c r="BO275" i="49"/>
  <c r="BI275" i="49"/>
  <c r="BG275" i="49"/>
  <c r="BE275" i="49"/>
  <c r="BA275" i="49"/>
  <c r="AY275" i="49"/>
  <c r="AR275" i="49"/>
  <c r="AQ275" i="49"/>
  <c r="AP275" i="49"/>
  <c r="AO275" i="49"/>
  <c r="AN275" i="49"/>
  <c r="AM275" i="49"/>
  <c r="AK275" i="49"/>
  <c r="AJ275" i="49"/>
  <c r="AC275" i="49"/>
  <c r="AB275" i="49"/>
  <c r="AA275" i="49"/>
  <c r="X275" i="49"/>
  <c r="W275" i="49"/>
  <c r="V275" i="49"/>
  <c r="U275" i="49"/>
  <c r="T275" i="49"/>
  <c r="S275" i="49"/>
  <c r="R275" i="49"/>
  <c r="Q275" i="49"/>
  <c r="P275" i="49"/>
  <c r="O275" i="49"/>
  <c r="N275" i="49"/>
  <c r="M275" i="49"/>
  <c r="L275" i="49"/>
  <c r="K275" i="49"/>
  <c r="J275" i="49"/>
  <c r="I275" i="49"/>
  <c r="H275" i="49"/>
  <c r="G275" i="49"/>
  <c r="F275" i="49"/>
  <c r="E275" i="49"/>
  <c r="C275" i="49"/>
  <c r="B275" i="49"/>
  <c r="FX275" i="49" s="1"/>
  <c r="GN274" i="49"/>
  <c r="GL274" i="49"/>
  <c r="GJ274" i="49"/>
  <c r="GH274" i="49"/>
  <c r="GC274" i="49"/>
  <c r="GA274" i="49"/>
  <c r="FY274" i="49"/>
  <c r="FK274" i="49"/>
  <c r="FH274" i="49"/>
  <c r="FF274" i="49"/>
  <c r="FB274" i="49"/>
  <c r="FA274" i="49"/>
  <c r="ER274" i="49"/>
  <c r="EK274" i="49"/>
  <c r="EI274" i="49"/>
  <c r="EG274" i="49"/>
  <c r="EE274" i="49"/>
  <c r="EB274" i="49"/>
  <c r="DV274" i="49"/>
  <c r="DQ274" i="49"/>
  <c r="DO274" i="49"/>
  <c r="DM274" i="49"/>
  <c r="DK274" i="49"/>
  <c r="DI274" i="49"/>
  <c r="DG274" i="49"/>
  <c r="DE274" i="49"/>
  <c r="CW274" i="49"/>
  <c r="CU274" i="49"/>
  <c r="BY274" i="49"/>
  <c r="BT274" i="49"/>
  <c r="BP274" i="49"/>
  <c r="BO274" i="49"/>
  <c r="BI274" i="49"/>
  <c r="BG274" i="49"/>
  <c r="BE274" i="49"/>
  <c r="BA274" i="49"/>
  <c r="AY274" i="49"/>
  <c r="AR274" i="49"/>
  <c r="AQ274" i="49"/>
  <c r="AP274" i="49"/>
  <c r="AO274" i="49"/>
  <c r="AN274" i="49"/>
  <c r="AM274" i="49"/>
  <c r="AK274" i="49"/>
  <c r="AJ274" i="49"/>
  <c r="AC274" i="49"/>
  <c r="AB274" i="49"/>
  <c r="AA274" i="49"/>
  <c r="X274" i="49"/>
  <c r="W274" i="49"/>
  <c r="V274" i="49"/>
  <c r="U274" i="49"/>
  <c r="T274" i="49"/>
  <c r="S274" i="49"/>
  <c r="R274" i="49"/>
  <c r="Q274" i="49"/>
  <c r="P274" i="49"/>
  <c r="O274" i="49"/>
  <c r="N274" i="49"/>
  <c r="M274" i="49"/>
  <c r="L274" i="49"/>
  <c r="K274" i="49"/>
  <c r="J274" i="49"/>
  <c r="I274" i="49"/>
  <c r="H274" i="49"/>
  <c r="G274" i="49"/>
  <c r="F274" i="49"/>
  <c r="E274" i="49"/>
  <c r="C274" i="49"/>
  <c r="B274" i="49"/>
  <c r="FX274" i="49" s="1"/>
  <c r="GN273" i="49"/>
  <c r="GL273" i="49"/>
  <c r="GJ273" i="49"/>
  <c r="GH273" i="49"/>
  <c r="GC273" i="49"/>
  <c r="GA273" i="49"/>
  <c r="FY273" i="49"/>
  <c r="FK273" i="49"/>
  <c r="FH273" i="49"/>
  <c r="FF273" i="49"/>
  <c r="FB273" i="49"/>
  <c r="FA273" i="49"/>
  <c r="ER273" i="49"/>
  <c r="EK273" i="49"/>
  <c r="EI273" i="49"/>
  <c r="EG273" i="49"/>
  <c r="EE273" i="49"/>
  <c r="EB273" i="49"/>
  <c r="DV273" i="49"/>
  <c r="DQ273" i="49"/>
  <c r="DO273" i="49"/>
  <c r="DM273" i="49"/>
  <c r="DK273" i="49"/>
  <c r="DI273" i="49"/>
  <c r="DG273" i="49"/>
  <c r="DE273" i="49"/>
  <c r="CW273" i="49"/>
  <c r="CU273" i="49"/>
  <c r="BY273" i="49"/>
  <c r="BT273" i="49"/>
  <c r="BP273" i="49"/>
  <c r="BO273" i="49"/>
  <c r="BI273" i="49"/>
  <c r="BG273" i="49"/>
  <c r="BE273" i="49"/>
  <c r="BA273" i="49"/>
  <c r="AY273" i="49"/>
  <c r="AR273" i="49"/>
  <c r="AQ273" i="49"/>
  <c r="AP273" i="49"/>
  <c r="AO273" i="49"/>
  <c r="AN273" i="49"/>
  <c r="AM273" i="49"/>
  <c r="AK273" i="49"/>
  <c r="AJ273" i="49"/>
  <c r="AC273" i="49"/>
  <c r="AB273" i="49"/>
  <c r="AA273" i="49"/>
  <c r="X273" i="49"/>
  <c r="W273" i="49"/>
  <c r="V273" i="49"/>
  <c r="U273" i="49"/>
  <c r="T273" i="49"/>
  <c r="S273" i="49"/>
  <c r="R273" i="49"/>
  <c r="Q273" i="49"/>
  <c r="P273" i="49"/>
  <c r="O273" i="49"/>
  <c r="N273" i="49"/>
  <c r="M273" i="49"/>
  <c r="L273" i="49"/>
  <c r="K273" i="49"/>
  <c r="J273" i="49"/>
  <c r="I273" i="49"/>
  <c r="H273" i="49"/>
  <c r="G273" i="49"/>
  <c r="F273" i="49"/>
  <c r="E273" i="49"/>
  <c r="C273" i="49"/>
  <c r="B273" i="49"/>
  <c r="FX273" i="49" s="1"/>
  <c r="GN272" i="49"/>
  <c r="GL272" i="49"/>
  <c r="GJ272" i="49"/>
  <c r="GH272" i="49"/>
  <c r="GC272" i="49"/>
  <c r="GA272" i="49"/>
  <c r="FY272" i="49"/>
  <c r="FK272" i="49"/>
  <c r="FH272" i="49"/>
  <c r="FF272" i="49"/>
  <c r="FB272" i="49"/>
  <c r="FA272" i="49"/>
  <c r="ER272" i="49"/>
  <c r="EK272" i="49"/>
  <c r="EI272" i="49"/>
  <c r="EG272" i="49"/>
  <c r="EE272" i="49"/>
  <c r="EB272" i="49"/>
  <c r="DV272" i="49"/>
  <c r="DQ272" i="49"/>
  <c r="DO272" i="49"/>
  <c r="DM272" i="49"/>
  <c r="DK272" i="49"/>
  <c r="DI272" i="49"/>
  <c r="DG272" i="49"/>
  <c r="DE272" i="49"/>
  <c r="CW272" i="49"/>
  <c r="CU272" i="49"/>
  <c r="BY272" i="49"/>
  <c r="BT272" i="49"/>
  <c r="BP272" i="49"/>
  <c r="BO272" i="49"/>
  <c r="BI272" i="49"/>
  <c r="BG272" i="49"/>
  <c r="BE272" i="49"/>
  <c r="BA272" i="49"/>
  <c r="AY272" i="49"/>
  <c r="AR272" i="49"/>
  <c r="AQ272" i="49"/>
  <c r="AP272" i="49"/>
  <c r="AO272" i="49"/>
  <c r="AN272" i="49"/>
  <c r="AM272" i="49"/>
  <c r="AK272" i="49"/>
  <c r="AJ272" i="49"/>
  <c r="AC272" i="49"/>
  <c r="AB272" i="49"/>
  <c r="AA272" i="49"/>
  <c r="X272" i="49"/>
  <c r="W272" i="49"/>
  <c r="V272" i="49"/>
  <c r="U272" i="49"/>
  <c r="T272" i="49"/>
  <c r="S272" i="49"/>
  <c r="R272" i="49"/>
  <c r="Q272" i="49"/>
  <c r="P272" i="49"/>
  <c r="O272" i="49"/>
  <c r="N272" i="49"/>
  <c r="M272" i="49"/>
  <c r="L272" i="49"/>
  <c r="K272" i="49"/>
  <c r="J272" i="49"/>
  <c r="I272" i="49"/>
  <c r="H272" i="49"/>
  <c r="G272" i="49"/>
  <c r="F272" i="49"/>
  <c r="E272" i="49"/>
  <c r="C272" i="49"/>
  <c r="B272" i="49"/>
  <c r="FX272" i="49" s="1"/>
  <c r="GN271" i="49"/>
  <c r="GL271" i="49"/>
  <c r="GJ271" i="49"/>
  <c r="GH271" i="49"/>
  <c r="GC271" i="49"/>
  <c r="GA271" i="49"/>
  <c r="FY271" i="49"/>
  <c r="FK271" i="49"/>
  <c r="FH271" i="49"/>
  <c r="FF271" i="49"/>
  <c r="FB271" i="49"/>
  <c r="FA271" i="49"/>
  <c r="ER271" i="49"/>
  <c r="EK271" i="49"/>
  <c r="EI271" i="49"/>
  <c r="EG271" i="49"/>
  <c r="EE271" i="49"/>
  <c r="EB271" i="49"/>
  <c r="DV271" i="49"/>
  <c r="DQ271" i="49"/>
  <c r="DO271" i="49"/>
  <c r="DM271" i="49"/>
  <c r="DK271" i="49"/>
  <c r="DI271" i="49"/>
  <c r="DG271" i="49"/>
  <c r="DE271" i="49"/>
  <c r="CW271" i="49"/>
  <c r="CU271" i="49"/>
  <c r="BY271" i="49"/>
  <c r="BT271" i="49"/>
  <c r="BP271" i="49"/>
  <c r="BO271" i="49"/>
  <c r="BI271" i="49"/>
  <c r="BG271" i="49"/>
  <c r="BE271" i="49"/>
  <c r="BA271" i="49"/>
  <c r="AY271" i="49"/>
  <c r="AR271" i="49"/>
  <c r="AQ271" i="49"/>
  <c r="AP271" i="49"/>
  <c r="AO271" i="49"/>
  <c r="AN271" i="49"/>
  <c r="AM271" i="49"/>
  <c r="AK271" i="49"/>
  <c r="AJ271" i="49"/>
  <c r="AC271" i="49"/>
  <c r="AB271" i="49"/>
  <c r="AA271" i="49"/>
  <c r="X271" i="49"/>
  <c r="W271" i="49"/>
  <c r="V271" i="49"/>
  <c r="U271" i="49"/>
  <c r="T271" i="49"/>
  <c r="S271" i="49"/>
  <c r="R271" i="49"/>
  <c r="Q271" i="49"/>
  <c r="P271" i="49"/>
  <c r="O271" i="49"/>
  <c r="N271" i="49"/>
  <c r="M271" i="49"/>
  <c r="L271" i="49"/>
  <c r="K271" i="49"/>
  <c r="J271" i="49"/>
  <c r="I271" i="49"/>
  <c r="H271" i="49"/>
  <c r="G271" i="49"/>
  <c r="F271" i="49"/>
  <c r="E271" i="49"/>
  <c r="C271" i="49"/>
  <c r="B271" i="49"/>
  <c r="FX271" i="49" s="1"/>
  <c r="GN270" i="49"/>
  <c r="GL270" i="49"/>
  <c r="GJ270" i="49"/>
  <c r="GH270" i="49"/>
  <c r="GC270" i="49"/>
  <c r="GA270" i="49"/>
  <c r="FY270" i="49"/>
  <c r="FK270" i="49"/>
  <c r="FH270" i="49"/>
  <c r="FF270" i="49"/>
  <c r="FB270" i="49"/>
  <c r="FA270" i="49"/>
  <c r="ER270" i="49"/>
  <c r="EK270" i="49"/>
  <c r="EI270" i="49"/>
  <c r="EG270" i="49"/>
  <c r="EE270" i="49"/>
  <c r="EB270" i="49"/>
  <c r="DV270" i="49"/>
  <c r="DQ270" i="49"/>
  <c r="DO270" i="49"/>
  <c r="DM270" i="49"/>
  <c r="DK270" i="49"/>
  <c r="DI270" i="49"/>
  <c r="DG270" i="49"/>
  <c r="DE270" i="49"/>
  <c r="CW270" i="49"/>
  <c r="CU270" i="49"/>
  <c r="BY270" i="49"/>
  <c r="BT270" i="49"/>
  <c r="BP270" i="49"/>
  <c r="BO270" i="49"/>
  <c r="BI270" i="49"/>
  <c r="BG270" i="49"/>
  <c r="BE270" i="49"/>
  <c r="BA270" i="49"/>
  <c r="AY270" i="49"/>
  <c r="AR270" i="49"/>
  <c r="AQ270" i="49"/>
  <c r="AP270" i="49"/>
  <c r="AO270" i="49"/>
  <c r="AN270" i="49"/>
  <c r="AM270" i="49"/>
  <c r="AK270" i="49"/>
  <c r="AJ270" i="49"/>
  <c r="AC270" i="49"/>
  <c r="AB270" i="49"/>
  <c r="AA270" i="49"/>
  <c r="X270" i="49"/>
  <c r="W270" i="49"/>
  <c r="V270" i="49"/>
  <c r="U270" i="49"/>
  <c r="T270" i="49"/>
  <c r="S270" i="49"/>
  <c r="R270" i="49"/>
  <c r="Q270" i="49"/>
  <c r="P270" i="49"/>
  <c r="O270" i="49"/>
  <c r="N270" i="49"/>
  <c r="M270" i="49"/>
  <c r="L270" i="49"/>
  <c r="K270" i="49"/>
  <c r="J270" i="49"/>
  <c r="I270" i="49"/>
  <c r="H270" i="49"/>
  <c r="G270" i="49"/>
  <c r="F270" i="49"/>
  <c r="E270" i="49"/>
  <c r="C270" i="49"/>
  <c r="B270" i="49"/>
  <c r="FX270" i="49" s="1"/>
  <c r="GN269" i="49"/>
  <c r="GL269" i="49"/>
  <c r="GJ269" i="49"/>
  <c r="GH269" i="49"/>
  <c r="GC269" i="49"/>
  <c r="GA269" i="49"/>
  <c r="FY269" i="49"/>
  <c r="FK269" i="49"/>
  <c r="FH269" i="49"/>
  <c r="FF269" i="49"/>
  <c r="FB269" i="49"/>
  <c r="FA269" i="49"/>
  <c r="ER269" i="49"/>
  <c r="EK269" i="49"/>
  <c r="EI269" i="49"/>
  <c r="EG269" i="49"/>
  <c r="EE269" i="49"/>
  <c r="EB269" i="49"/>
  <c r="DV269" i="49"/>
  <c r="DQ269" i="49"/>
  <c r="DO269" i="49"/>
  <c r="DM269" i="49"/>
  <c r="DK269" i="49"/>
  <c r="DI269" i="49"/>
  <c r="DG269" i="49"/>
  <c r="DE269" i="49"/>
  <c r="CW269" i="49"/>
  <c r="CU269" i="49"/>
  <c r="BY269" i="49"/>
  <c r="BT269" i="49"/>
  <c r="BP269" i="49"/>
  <c r="BO269" i="49"/>
  <c r="BI269" i="49"/>
  <c r="BG269" i="49"/>
  <c r="BE269" i="49"/>
  <c r="BA269" i="49"/>
  <c r="AY269" i="49"/>
  <c r="AR269" i="49"/>
  <c r="AQ269" i="49"/>
  <c r="AP269" i="49"/>
  <c r="AO269" i="49"/>
  <c r="AN269" i="49"/>
  <c r="AM269" i="49"/>
  <c r="AK269" i="49"/>
  <c r="AJ269" i="49"/>
  <c r="AC269" i="49"/>
  <c r="AB269" i="49"/>
  <c r="AA269" i="49"/>
  <c r="X269" i="49"/>
  <c r="W269" i="49"/>
  <c r="V269" i="49"/>
  <c r="U269" i="49"/>
  <c r="T269" i="49"/>
  <c r="S269" i="49"/>
  <c r="R269" i="49"/>
  <c r="Q269" i="49"/>
  <c r="P269" i="49"/>
  <c r="O269" i="49"/>
  <c r="N269" i="49"/>
  <c r="M269" i="49"/>
  <c r="L269" i="49"/>
  <c r="K269" i="49"/>
  <c r="J269" i="49"/>
  <c r="I269" i="49"/>
  <c r="H269" i="49"/>
  <c r="G269" i="49"/>
  <c r="F269" i="49"/>
  <c r="E269" i="49"/>
  <c r="C269" i="49"/>
  <c r="B269" i="49"/>
  <c r="FX269" i="49" s="1"/>
  <c r="GN268" i="49"/>
  <c r="GL268" i="49"/>
  <c r="GJ268" i="49"/>
  <c r="GH268" i="49"/>
  <c r="GC268" i="49"/>
  <c r="GA268" i="49"/>
  <c r="FY268" i="49"/>
  <c r="FK268" i="49"/>
  <c r="FH268" i="49"/>
  <c r="FF268" i="49"/>
  <c r="FB268" i="49"/>
  <c r="FA268" i="49"/>
  <c r="ER268" i="49"/>
  <c r="EK268" i="49"/>
  <c r="EI268" i="49"/>
  <c r="EG268" i="49"/>
  <c r="EE268" i="49"/>
  <c r="EB268" i="49"/>
  <c r="DV268" i="49"/>
  <c r="DQ268" i="49"/>
  <c r="DO268" i="49"/>
  <c r="DM268" i="49"/>
  <c r="DK268" i="49"/>
  <c r="DI268" i="49"/>
  <c r="DG268" i="49"/>
  <c r="DE268" i="49"/>
  <c r="CW268" i="49"/>
  <c r="CU268" i="49"/>
  <c r="BY268" i="49"/>
  <c r="BT268" i="49"/>
  <c r="BP268" i="49"/>
  <c r="BO268" i="49"/>
  <c r="BI268" i="49"/>
  <c r="BG268" i="49"/>
  <c r="BE268" i="49"/>
  <c r="BA268" i="49"/>
  <c r="AY268" i="49"/>
  <c r="AR268" i="49"/>
  <c r="AQ268" i="49"/>
  <c r="AP268" i="49"/>
  <c r="AO268" i="49"/>
  <c r="AN268" i="49"/>
  <c r="AM268" i="49"/>
  <c r="AK268" i="49"/>
  <c r="AJ268" i="49"/>
  <c r="AC268" i="49"/>
  <c r="AB268" i="49"/>
  <c r="AA268" i="49"/>
  <c r="X268" i="49"/>
  <c r="W268" i="49"/>
  <c r="V268" i="49"/>
  <c r="U268" i="49"/>
  <c r="T268" i="49"/>
  <c r="S268" i="49"/>
  <c r="R268" i="49"/>
  <c r="Q268" i="49"/>
  <c r="P268" i="49"/>
  <c r="O268" i="49"/>
  <c r="N268" i="49"/>
  <c r="M268" i="49"/>
  <c r="L268" i="49"/>
  <c r="K268" i="49"/>
  <c r="J268" i="49"/>
  <c r="I268" i="49"/>
  <c r="H268" i="49"/>
  <c r="G268" i="49"/>
  <c r="F268" i="49"/>
  <c r="E268" i="49"/>
  <c r="C268" i="49"/>
  <c r="B268" i="49"/>
  <c r="FX268" i="49" s="1"/>
  <c r="GN267" i="49"/>
  <c r="GL267" i="49"/>
  <c r="GJ267" i="49"/>
  <c r="GH267" i="49"/>
  <c r="GC267" i="49"/>
  <c r="GA267" i="49"/>
  <c r="FY267" i="49"/>
  <c r="FK267" i="49"/>
  <c r="FH267" i="49"/>
  <c r="FF267" i="49"/>
  <c r="FB267" i="49"/>
  <c r="FA267" i="49"/>
  <c r="ER267" i="49"/>
  <c r="EK267" i="49"/>
  <c r="EI267" i="49"/>
  <c r="EG267" i="49"/>
  <c r="EE267" i="49"/>
  <c r="EB267" i="49"/>
  <c r="DV267" i="49"/>
  <c r="DQ267" i="49"/>
  <c r="DO267" i="49"/>
  <c r="DM267" i="49"/>
  <c r="DK267" i="49"/>
  <c r="DI267" i="49"/>
  <c r="DG267" i="49"/>
  <c r="DE267" i="49"/>
  <c r="CW267" i="49"/>
  <c r="CU267" i="49"/>
  <c r="BY267" i="49"/>
  <c r="BT267" i="49"/>
  <c r="BP267" i="49"/>
  <c r="BO267" i="49"/>
  <c r="BI267" i="49"/>
  <c r="BG267" i="49"/>
  <c r="BE267" i="49"/>
  <c r="BA267" i="49"/>
  <c r="AY267" i="49"/>
  <c r="AR267" i="49"/>
  <c r="AQ267" i="49"/>
  <c r="AP267" i="49"/>
  <c r="AO267" i="49"/>
  <c r="AN267" i="49"/>
  <c r="AM267" i="49"/>
  <c r="AK267" i="49"/>
  <c r="AJ267" i="49"/>
  <c r="AC267" i="49"/>
  <c r="AB267" i="49"/>
  <c r="AA267" i="49"/>
  <c r="X267" i="49"/>
  <c r="W267" i="49"/>
  <c r="V267" i="49"/>
  <c r="U267" i="49"/>
  <c r="T267" i="49"/>
  <c r="S267" i="49"/>
  <c r="R267" i="49"/>
  <c r="Q267" i="49"/>
  <c r="P267" i="49"/>
  <c r="O267" i="49"/>
  <c r="N267" i="49"/>
  <c r="M267" i="49"/>
  <c r="L267" i="49"/>
  <c r="K267" i="49"/>
  <c r="J267" i="49"/>
  <c r="I267" i="49"/>
  <c r="H267" i="49"/>
  <c r="G267" i="49"/>
  <c r="F267" i="49"/>
  <c r="E267" i="49"/>
  <c r="C267" i="49"/>
  <c r="B267" i="49"/>
  <c r="FX267" i="49" s="1"/>
  <c r="GN266" i="49"/>
  <c r="GL266" i="49"/>
  <c r="GJ266" i="49"/>
  <c r="GH266" i="49"/>
  <c r="GC266" i="49"/>
  <c r="GA266" i="49"/>
  <c r="FY266" i="49"/>
  <c r="FK266" i="49"/>
  <c r="FH266" i="49"/>
  <c r="FF266" i="49"/>
  <c r="FB266" i="49"/>
  <c r="FA266" i="49"/>
  <c r="ER266" i="49"/>
  <c r="EK266" i="49"/>
  <c r="EI266" i="49"/>
  <c r="EG266" i="49"/>
  <c r="EE266" i="49"/>
  <c r="EB266" i="49"/>
  <c r="DV266" i="49"/>
  <c r="DQ266" i="49"/>
  <c r="DO266" i="49"/>
  <c r="DM266" i="49"/>
  <c r="DK266" i="49"/>
  <c r="DI266" i="49"/>
  <c r="DG266" i="49"/>
  <c r="DE266" i="49"/>
  <c r="CW266" i="49"/>
  <c r="CU266" i="49"/>
  <c r="BY266" i="49"/>
  <c r="BT266" i="49"/>
  <c r="BP266" i="49"/>
  <c r="BO266" i="49"/>
  <c r="BI266" i="49"/>
  <c r="BG266" i="49"/>
  <c r="BE266" i="49"/>
  <c r="BA266" i="49"/>
  <c r="AY266" i="49"/>
  <c r="AR266" i="49"/>
  <c r="AQ266" i="49"/>
  <c r="AP266" i="49"/>
  <c r="AO266" i="49"/>
  <c r="AN266" i="49"/>
  <c r="AM266" i="49"/>
  <c r="AK266" i="49"/>
  <c r="AJ266" i="49"/>
  <c r="AC266" i="49"/>
  <c r="AB266" i="49"/>
  <c r="AA266" i="49"/>
  <c r="X266" i="49"/>
  <c r="W266" i="49"/>
  <c r="V266" i="49"/>
  <c r="U266" i="49"/>
  <c r="T266" i="49"/>
  <c r="S266" i="49"/>
  <c r="R266" i="49"/>
  <c r="Q266" i="49"/>
  <c r="P266" i="49"/>
  <c r="O266" i="49"/>
  <c r="N266" i="49"/>
  <c r="M266" i="49"/>
  <c r="L266" i="49"/>
  <c r="K266" i="49"/>
  <c r="J266" i="49"/>
  <c r="I266" i="49"/>
  <c r="H266" i="49"/>
  <c r="G266" i="49"/>
  <c r="F266" i="49"/>
  <c r="E266" i="49"/>
  <c r="C266" i="49"/>
  <c r="B266" i="49"/>
  <c r="FX266" i="49" s="1"/>
  <c r="GN265" i="49"/>
  <c r="GL265" i="49"/>
  <c r="GJ265" i="49"/>
  <c r="GH265" i="49"/>
  <c r="GC265" i="49"/>
  <c r="GA265" i="49"/>
  <c r="FY265" i="49"/>
  <c r="FK265" i="49"/>
  <c r="FH265" i="49"/>
  <c r="FF265" i="49"/>
  <c r="FB265" i="49"/>
  <c r="FA265" i="49"/>
  <c r="ER265" i="49"/>
  <c r="EK265" i="49"/>
  <c r="EI265" i="49"/>
  <c r="EG265" i="49"/>
  <c r="EE265" i="49"/>
  <c r="EB265" i="49"/>
  <c r="DV265" i="49"/>
  <c r="DQ265" i="49"/>
  <c r="DO265" i="49"/>
  <c r="DM265" i="49"/>
  <c r="DK265" i="49"/>
  <c r="DI265" i="49"/>
  <c r="DG265" i="49"/>
  <c r="DE265" i="49"/>
  <c r="CW265" i="49"/>
  <c r="CU265" i="49"/>
  <c r="BY265" i="49"/>
  <c r="BT265" i="49"/>
  <c r="BP265" i="49"/>
  <c r="BO265" i="49"/>
  <c r="BI265" i="49"/>
  <c r="BG265" i="49"/>
  <c r="BE265" i="49"/>
  <c r="BA265" i="49"/>
  <c r="AY265" i="49"/>
  <c r="AR265" i="49"/>
  <c r="AQ265" i="49"/>
  <c r="AP265" i="49"/>
  <c r="AO265" i="49"/>
  <c r="AN265" i="49"/>
  <c r="AM265" i="49"/>
  <c r="AK265" i="49"/>
  <c r="AJ265" i="49"/>
  <c r="AC265" i="49"/>
  <c r="AB265" i="49"/>
  <c r="AA265" i="49"/>
  <c r="X265" i="49"/>
  <c r="W265" i="49"/>
  <c r="V265" i="49"/>
  <c r="U265" i="49"/>
  <c r="T265" i="49"/>
  <c r="S265" i="49"/>
  <c r="R265" i="49"/>
  <c r="Q265" i="49"/>
  <c r="P265" i="49"/>
  <c r="O265" i="49"/>
  <c r="N265" i="49"/>
  <c r="M265" i="49"/>
  <c r="L265" i="49"/>
  <c r="K265" i="49"/>
  <c r="J265" i="49"/>
  <c r="I265" i="49"/>
  <c r="H265" i="49"/>
  <c r="G265" i="49"/>
  <c r="F265" i="49"/>
  <c r="E265" i="49"/>
  <c r="C265" i="49"/>
  <c r="B265" i="49"/>
  <c r="FX265" i="49" s="1"/>
  <c r="GN264" i="49"/>
  <c r="GL264" i="49"/>
  <c r="GJ264" i="49"/>
  <c r="GH264" i="49"/>
  <c r="GC264" i="49"/>
  <c r="GA264" i="49"/>
  <c r="FY264" i="49"/>
  <c r="FK264" i="49"/>
  <c r="FH264" i="49"/>
  <c r="FF264" i="49"/>
  <c r="FB264" i="49"/>
  <c r="FA264" i="49"/>
  <c r="ER264" i="49"/>
  <c r="EK264" i="49"/>
  <c r="EI264" i="49"/>
  <c r="EG264" i="49"/>
  <c r="EE264" i="49"/>
  <c r="EB264" i="49"/>
  <c r="DV264" i="49"/>
  <c r="DQ264" i="49"/>
  <c r="DO264" i="49"/>
  <c r="DM264" i="49"/>
  <c r="DK264" i="49"/>
  <c r="DI264" i="49"/>
  <c r="DG264" i="49"/>
  <c r="DE264" i="49"/>
  <c r="CW264" i="49"/>
  <c r="CU264" i="49"/>
  <c r="BY264" i="49"/>
  <c r="BT264" i="49"/>
  <c r="BP264" i="49"/>
  <c r="BO264" i="49"/>
  <c r="BI264" i="49"/>
  <c r="BG264" i="49"/>
  <c r="BE264" i="49"/>
  <c r="BA264" i="49"/>
  <c r="AY264" i="49"/>
  <c r="AR264" i="49"/>
  <c r="AQ264" i="49"/>
  <c r="AP264" i="49"/>
  <c r="AO264" i="49"/>
  <c r="AN264" i="49"/>
  <c r="AM264" i="49"/>
  <c r="AK264" i="49"/>
  <c r="AJ264" i="49"/>
  <c r="AC264" i="49"/>
  <c r="AB264" i="49"/>
  <c r="AA264" i="49"/>
  <c r="X264" i="49"/>
  <c r="W264" i="49"/>
  <c r="V264" i="49"/>
  <c r="U264" i="49"/>
  <c r="T264" i="49"/>
  <c r="S264" i="49"/>
  <c r="R264" i="49"/>
  <c r="Q264" i="49"/>
  <c r="P264" i="49"/>
  <c r="O264" i="49"/>
  <c r="N264" i="49"/>
  <c r="M264" i="49"/>
  <c r="L264" i="49"/>
  <c r="K264" i="49"/>
  <c r="J264" i="49"/>
  <c r="I264" i="49"/>
  <c r="H264" i="49"/>
  <c r="G264" i="49"/>
  <c r="F264" i="49"/>
  <c r="E264" i="49"/>
  <c r="C264" i="49"/>
  <c r="B264" i="49"/>
  <c r="FX264" i="49" s="1"/>
  <c r="GN263" i="49"/>
  <c r="GL263" i="49"/>
  <c r="GJ263" i="49"/>
  <c r="GH263" i="49"/>
  <c r="GC263" i="49"/>
  <c r="GA263" i="49"/>
  <c r="FY263" i="49"/>
  <c r="FK263" i="49"/>
  <c r="FH263" i="49"/>
  <c r="FF263" i="49"/>
  <c r="FB263" i="49"/>
  <c r="FA263" i="49"/>
  <c r="ER263" i="49"/>
  <c r="EK263" i="49"/>
  <c r="EI263" i="49"/>
  <c r="EG263" i="49"/>
  <c r="EE263" i="49"/>
  <c r="EB263" i="49"/>
  <c r="DV263" i="49"/>
  <c r="DQ263" i="49"/>
  <c r="DO263" i="49"/>
  <c r="DM263" i="49"/>
  <c r="DK263" i="49"/>
  <c r="DI263" i="49"/>
  <c r="DG263" i="49"/>
  <c r="DE263" i="49"/>
  <c r="CW263" i="49"/>
  <c r="CU263" i="49"/>
  <c r="BY263" i="49"/>
  <c r="BT263" i="49"/>
  <c r="BP263" i="49"/>
  <c r="BO263" i="49"/>
  <c r="BI263" i="49"/>
  <c r="BG263" i="49"/>
  <c r="BE263" i="49"/>
  <c r="BA263" i="49"/>
  <c r="AY263" i="49"/>
  <c r="AR263" i="49"/>
  <c r="AQ263" i="49"/>
  <c r="AP263" i="49"/>
  <c r="AO263" i="49"/>
  <c r="AN263" i="49"/>
  <c r="AM263" i="49"/>
  <c r="AK263" i="49"/>
  <c r="AJ263" i="49"/>
  <c r="AC263" i="49"/>
  <c r="AB263" i="49"/>
  <c r="AA263" i="49"/>
  <c r="X263" i="49"/>
  <c r="W263" i="49"/>
  <c r="V263" i="49"/>
  <c r="U263" i="49"/>
  <c r="T263" i="49"/>
  <c r="S263" i="49"/>
  <c r="R263" i="49"/>
  <c r="Q263" i="49"/>
  <c r="P263" i="49"/>
  <c r="O263" i="49"/>
  <c r="N263" i="49"/>
  <c r="M263" i="49"/>
  <c r="L263" i="49"/>
  <c r="K263" i="49"/>
  <c r="J263" i="49"/>
  <c r="I263" i="49"/>
  <c r="H263" i="49"/>
  <c r="G263" i="49"/>
  <c r="F263" i="49"/>
  <c r="E263" i="49"/>
  <c r="C263" i="49"/>
  <c r="B263" i="49"/>
  <c r="FX263" i="49" s="1"/>
  <c r="GN262" i="49"/>
  <c r="GL262" i="49"/>
  <c r="GJ262" i="49"/>
  <c r="GH262" i="49"/>
  <c r="GC262" i="49"/>
  <c r="GA262" i="49"/>
  <c r="FY262" i="49"/>
  <c r="FK262" i="49"/>
  <c r="FH262" i="49"/>
  <c r="FF262" i="49"/>
  <c r="FB262" i="49"/>
  <c r="FA262" i="49"/>
  <c r="ER262" i="49"/>
  <c r="EK262" i="49"/>
  <c r="EI262" i="49"/>
  <c r="EG262" i="49"/>
  <c r="EE262" i="49"/>
  <c r="EB262" i="49"/>
  <c r="DV262" i="49"/>
  <c r="DQ262" i="49"/>
  <c r="DO262" i="49"/>
  <c r="DM262" i="49"/>
  <c r="DK262" i="49"/>
  <c r="DI262" i="49"/>
  <c r="DG262" i="49"/>
  <c r="DE262" i="49"/>
  <c r="CW262" i="49"/>
  <c r="CU262" i="49"/>
  <c r="BY262" i="49"/>
  <c r="BT262" i="49"/>
  <c r="BP262" i="49"/>
  <c r="BO262" i="49"/>
  <c r="BI262" i="49"/>
  <c r="BG262" i="49"/>
  <c r="BE262" i="49"/>
  <c r="BA262" i="49"/>
  <c r="AY262" i="49"/>
  <c r="AR262" i="49"/>
  <c r="AQ262" i="49"/>
  <c r="AP262" i="49"/>
  <c r="AO262" i="49"/>
  <c r="AN262" i="49"/>
  <c r="AM262" i="49"/>
  <c r="AK262" i="49"/>
  <c r="AJ262" i="49"/>
  <c r="AC262" i="49"/>
  <c r="AB262" i="49"/>
  <c r="AA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C262" i="49"/>
  <c r="B262" i="49"/>
  <c r="FX262" i="49" s="1"/>
  <c r="GN261" i="49"/>
  <c r="GL261" i="49"/>
  <c r="GJ261" i="49"/>
  <c r="GH261" i="49"/>
  <c r="GC261" i="49"/>
  <c r="GA261" i="49"/>
  <c r="FY261" i="49"/>
  <c r="FK261" i="49"/>
  <c r="FH261" i="49"/>
  <c r="FF261" i="49"/>
  <c r="FB261" i="49"/>
  <c r="FA261" i="49"/>
  <c r="ER261" i="49"/>
  <c r="EK261" i="49"/>
  <c r="EI261" i="49"/>
  <c r="EG261" i="49"/>
  <c r="EE261" i="49"/>
  <c r="EB261" i="49"/>
  <c r="DV261" i="49"/>
  <c r="DQ261" i="49"/>
  <c r="DO261" i="49"/>
  <c r="DM261" i="49"/>
  <c r="DK261" i="49"/>
  <c r="DI261" i="49"/>
  <c r="DG261" i="49"/>
  <c r="DE261" i="49"/>
  <c r="CW261" i="49"/>
  <c r="CU261" i="49"/>
  <c r="BY261" i="49"/>
  <c r="BT261" i="49"/>
  <c r="BP261" i="49"/>
  <c r="BO261" i="49"/>
  <c r="BI261" i="49"/>
  <c r="BG261" i="49"/>
  <c r="BE261" i="49"/>
  <c r="BA261" i="49"/>
  <c r="AY261" i="49"/>
  <c r="AR261" i="49"/>
  <c r="AQ261" i="49"/>
  <c r="AP261" i="49"/>
  <c r="AO261" i="49"/>
  <c r="AN261" i="49"/>
  <c r="AM261" i="49"/>
  <c r="AK261" i="49"/>
  <c r="AJ261" i="49"/>
  <c r="AC261" i="49"/>
  <c r="AB261" i="49"/>
  <c r="AA261" i="49"/>
  <c r="X261" i="49"/>
  <c r="W261" i="49"/>
  <c r="V261" i="49"/>
  <c r="U261" i="49"/>
  <c r="T261" i="49"/>
  <c r="S261" i="49"/>
  <c r="R261" i="49"/>
  <c r="Q261" i="49"/>
  <c r="P261" i="49"/>
  <c r="O261" i="49"/>
  <c r="N261" i="49"/>
  <c r="M261" i="49"/>
  <c r="L261" i="49"/>
  <c r="K261" i="49"/>
  <c r="J261" i="49"/>
  <c r="I261" i="49"/>
  <c r="H261" i="49"/>
  <c r="G261" i="49"/>
  <c r="F261" i="49"/>
  <c r="E261" i="49"/>
  <c r="C261" i="49"/>
  <c r="B261" i="49"/>
  <c r="FX261" i="49" s="1"/>
  <c r="GN260" i="49"/>
  <c r="GL260" i="49"/>
  <c r="GJ260" i="49"/>
  <c r="GH260" i="49"/>
  <c r="GC260" i="49"/>
  <c r="GA260" i="49"/>
  <c r="FY260" i="49"/>
  <c r="FK260" i="49"/>
  <c r="FH260" i="49"/>
  <c r="FF260" i="49"/>
  <c r="FB260" i="49"/>
  <c r="FA260" i="49"/>
  <c r="ER260" i="49"/>
  <c r="EK260" i="49"/>
  <c r="EI260" i="49"/>
  <c r="EG260" i="49"/>
  <c r="EE260" i="49"/>
  <c r="EB260" i="49"/>
  <c r="DV260" i="49"/>
  <c r="DQ260" i="49"/>
  <c r="DO260" i="49"/>
  <c r="DM260" i="49"/>
  <c r="DK260" i="49"/>
  <c r="DI260" i="49"/>
  <c r="DG260" i="49"/>
  <c r="DE260" i="49"/>
  <c r="CW260" i="49"/>
  <c r="CU260" i="49"/>
  <c r="BY260" i="49"/>
  <c r="BT260" i="49"/>
  <c r="BP260" i="49"/>
  <c r="BO260" i="49"/>
  <c r="BI260" i="49"/>
  <c r="BG260" i="49"/>
  <c r="BE260" i="49"/>
  <c r="BA260" i="49"/>
  <c r="AY260" i="49"/>
  <c r="AR260" i="49"/>
  <c r="AQ260" i="49"/>
  <c r="AP260" i="49"/>
  <c r="AO260" i="49"/>
  <c r="AN260" i="49"/>
  <c r="AM260" i="49"/>
  <c r="AK260" i="49"/>
  <c r="AJ260" i="49"/>
  <c r="AC260" i="49"/>
  <c r="AB260" i="49"/>
  <c r="AA260" i="49"/>
  <c r="X260" i="49"/>
  <c r="W260" i="49"/>
  <c r="V260" i="49"/>
  <c r="U260" i="49"/>
  <c r="T260" i="49"/>
  <c r="S260" i="49"/>
  <c r="R260" i="49"/>
  <c r="Q260" i="49"/>
  <c r="P260" i="49"/>
  <c r="O260" i="49"/>
  <c r="N260" i="49"/>
  <c r="M260" i="49"/>
  <c r="L260" i="49"/>
  <c r="K260" i="49"/>
  <c r="J260" i="49"/>
  <c r="I260" i="49"/>
  <c r="H260" i="49"/>
  <c r="G260" i="49"/>
  <c r="F260" i="49"/>
  <c r="E260" i="49"/>
  <c r="C260" i="49"/>
  <c r="B260" i="49"/>
  <c r="FX260" i="49" s="1"/>
  <c r="GN259" i="49"/>
  <c r="GL259" i="49"/>
  <c r="GJ259" i="49"/>
  <c r="GH259" i="49"/>
  <c r="GC259" i="49"/>
  <c r="GA259" i="49"/>
  <c r="FY259" i="49"/>
  <c r="FK259" i="49"/>
  <c r="FH259" i="49"/>
  <c r="FF259" i="49"/>
  <c r="FB259" i="49"/>
  <c r="FA259" i="49"/>
  <c r="ER259" i="49"/>
  <c r="EK259" i="49"/>
  <c r="EI259" i="49"/>
  <c r="EG259" i="49"/>
  <c r="EE259" i="49"/>
  <c r="EB259" i="49"/>
  <c r="DV259" i="49"/>
  <c r="DQ259" i="49"/>
  <c r="DO259" i="49"/>
  <c r="DM259" i="49"/>
  <c r="DK259" i="49"/>
  <c r="DI259" i="49"/>
  <c r="DG259" i="49"/>
  <c r="DE259" i="49"/>
  <c r="CW259" i="49"/>
  <c r="CU259" i="49"/>
  <c r="BY259" i="49"/>
  <c r="BT259" i="49"/>
  <c r="BP259" i="49"/>
  <c r="BO259" i="49"/>
  <c r="BI259" i="49"/>
  <c r="BG259" i="49"/>
  <c r="BE259" i="49"/>
  <c r="BA259" i="49"/>
  <c r="AY259" i="49"/>
  <c r="AR259" i="49"/>
  <c r="AQ259" i="49"/>
  <c r="AP259" i="49"/>
  <c r="AO259" i="49"/>
  <c r="AN259" i="49"/>
  <c r="AM259" i="49"/>
  <c r="AK259" i="49"/>
  <c r="AJ259" i="49"/>
  <c r="AC259" i="49"/>
  <c r="AB259" i="49"/>
  <c r="AA259" i="49"/>
  <c r="X259" i="49"/>
  <c r="W259" i="49"/>
  <c r="V259" i="49"/>
  <c r="U259" i="49"/>
  <c r="T259" i="49"/>
  <c r="S259" i="49"/>
  <c r="R259" i="49"/>
  <c r="Q259" i="49"/>
  <c r="P259" i="49"/>
  <c r="O259" i="49"/>
  <c r="N259" i="49"/>
  <c r="M259" i="49"/>
  <c r="L259" i="49"/>
  <c r="K259" i="49"/>
  <c r="J259" i="49"/>
  <c r="I259" i="49"/>
  <c r="H259" i="49"/>
  <c r="G259" i="49"/>
  <c r="F259" i="49"/>
  <c r="E259" i="49"/>
  <c r="C259" i="49"/>
  <c r="B259" i="49"/>
  <c r="FX259" i="49" s="1"/>
  <c r="GN258" i="49"/>
  <c r="GL258" i="49"/>
  <c r="GJ258" i="49"/>
  <c r="GH258" i="49"/>
  <c r="GC258" i="49"/>
  <c r="GA258" i="49"/>
  <c r="FY258" i="49"/>
  <c r="FK258" i="49"/>
  <c r="FH258" i="49"/>
  <c r="FF258" i="49"/>
  <c r="FB258" i="49"/>
  <c r="FA258" i="49"/>
  <c r="ER258" i="49"/>
  <c r="EK258" i="49"/>
  <c r="EI258" i="49"/>
  <c r="EG258" i="49"/>
  <c r="EE258" i="49"/>
  <c r="EB258" i="49"/>
  <c r="DV258" i="49"/>
  <c r="DQ258" i="49"/>
  <c r="DO258" i="49"/>
  <c r="DM258" i="49"/>
  <c r="DK258" i="49"/>
  <c r="DI258" i="49"/>
  <c r="DG258" i="49"/>
  <c r="DE258" i="49"/>
  <c r="CW258" i="49"/>
  <c r="CU258" i="49"/>
  <c r="BY258" i="49"/>
  <c r="BT258" i="49"/>
  <c r="BP258" i="49"/>
  <c r="BO258" i="49"/>
  <c r="BI258" i="49"/>
  <c r="BG258" i="49"/>
  <c r="BE258" i="49"/>
  <c r="BA258" i="49"/>
  <c r="AY258" i="49"/>
  <c r="AR258" i="49"/>
  <c r="AQ258" i="49"/>
  <c r="AP258" i="49"/>
  <c r="AO258" i="49"/>
  <c r="AN258" i="49"/>
  <c r="AM258" i="49"/>
  <c r="AK258" i="49"/>
  <c r="AJ258" i="49"/>
  <c r="AC258" i="49"/>
  <c r="AB258" i="49"/>
  <c r="AA258" i="49"/>
  <c r="X258" i="49"/>
  <c r="W258" i="49"/>
  <c r="V258" i="49"/>
  <c r="U258" i="49"/>
  <c r="T258" i="49"/>
  <c r="S258" i="49"/>
  <c r="R258" i="49"/>
  <c r="Q258" i="49"/>
  <c r="P258" i="49"/>
  <c r="O258" i="49"/>
  <c r="N258" i="49"/>
  <c r="M258" i="49"/>
  <c r="L258" i="49"/>
  <c r="K258" i="49"/>
  <c r="J258" i="49"/>
  <c r="I258" i="49"/>
  <c r="H258" i="49"/>
  <c r="G258" i="49"/>
  <c r="F258" i="49"/>
  <c r="E258" i="49"/>
  <c r="C258" i="49"/>
  <c r="B258" i="49"/>
  <c r="FX258" i="49" s="1"/>
  <c r="GN257" i="49"/>
  <c r="GL257" i="49"/>
  <c r="GJ257" i="49"/>
  <c r="GH257" i="49"/>
  <c r="GC257" i="49"/>
  <c r="GA257" i="49"/>
  <c r="FY257" i="49"/>
  <c r="FK257" i="49"/>
  <c r="FH257" i="49"/>
  <c r="FF257" i="49"/>
  <c r="FB257" i="49"/>
  <c r="FA257" i="49"/>
  <c r="ER257" i="49"/>
  <c r="EK257" i="49"/>
  <c r="EI257" i="49"/>
  <c r="EG257" i="49"/>
  <c r="EE257" i="49"/>
  <c r="EB257" i="49"/>
  <c r="DV257" i="49"/>
  <c r="DQ257" i="49"/>
  <c r="DO257" i="49"/>
  <c r="DM257" i="49"/>
  <c r="DK257" i="49"/>
  <c r="DI257" i="49"/>
  <c r="DG257" i="49"/>
  <c r="DE257" i="49"/>
  <c r="CW257" i="49"/>
  <c r="CU257" i="49"/>
  <c r="BY257" i="49"/>
  <c r="BT257" i="49"/>
  <c r="BP257" i="49"/>
  <c r="BO257" i="49"/>
  <c r="BI257" i="49"/>
  <c r="BG257" i="49"/>
  <c r="BE257" i="49"/>
  <c r="BA257" i="49"/>
  <c r="AY257" i="49"/>
  <c r="AR257" i="49"/>
  <c r="AQ257" i="49"/>
  <c r="AP257" i="49"/>
  <c r="AO257" i="49"/>
  <c r="AN257" i="49"/>
  <c r="AM257" i="49"/>
  <c r="AK257" i="49"/>
  <c r="AJ257" i="49"/>
  <c r="AC257" i="49"/>
  <c r="AB257" i="49"/>
  <c r="AA257" i="49"/>
  <c r="X257" i="49"/>
  <c r="W257" i="49"/>
  <c r="V257" i="49"/>
  <c r="U257" i="49"/>
  <c r="T257" i="49"/>
  <c r="S257" i="49"/>
  <c r="R257" i="49"/>
  <c r="Q257" i="49"/>
  <c r="P257" i="49"/>
  <c r="O257" i="49"/>
  <c r="N257" i="49"/>
  <c r="M257" i="49"/>
  <c r="L257" i="49"/>
  <c r="K257" i="49"/>
  <c r="J257" i="49"/>
  <c r="I257" i="49"/>
  <c r="H257" i="49"/>
  <c r="G257" i="49"/>
  <c r="F257" i="49"/>
  <c r="E257" i="49"/>
  <c r="C257" i="49"/>
  <c r="B257" i="49"/>
  <c r="FX257" i="49" s="1"/>
  <c r="GN256" i="49"/>
  <c r="GL256" i="49"/>
  <c r="GJ256" i="49"/>
  <c r="GH256" i="49"/>
  <c r="GC256" i="49"/>
  <c r="GA256" i="49"/>
  <c r="FY256" i="49"/>
  <c r="FK256" i="49"/>
  <c r="FH256" i="49"/>
  <c r="FF256" i="49"/>
  <c r="FB256" i="49"/>
  <c r="FA256" i="49"/>
  <c r="ER256" i="49"/>
  <c r="EK256" i="49"/>
  <c r="EI256" i="49"/>
  <c r="EG256" i="49"/>
  <c r="EE256" i="49"/>
  <c r="EB256" i="49"/>
  <c r="DV256" i="49"/>
  <c r="DQ256" i="49"/>
  <c r="DO256" i="49"/>
  <c r="DM256" i="49"/>
  <c r="DK256" i="49"/>
  <c r="DI256" i="49"/>
  <c r="DG256" i="49"/>
  <c r="DE256" i="49"/>
  <c r="CW256" i="49"/>
  <c r="CU256" i="49"/>
  <c r="BY256" i="49"/>
  <c r="BT256" i="49"/>
  <c r="BP256" i="49"/>
  <c r="BO256" i="49"/>
  <c r="BI256" i="49"/>
  <c r="BG256" i="49"/>
  <c r="BE256" i="49"/>
  <c r="BA256" i="49"/>
  <c r="AY256" i="49"/>
  <c r="AR256" i="49"/>
  <c r="AQ256" i="49"/>
  <c r="AP256" i="49"/>
  <c r="AO256" i="49"/>
  <c r="AN256" i="49"/>
  <c r="AM256" i="49"/>
  <c r="AK256" i="49"/>
  <c r="AJ256" i="49"/>
  <c r="AC256" i="49"/>
  <c r="AB256" i="49"/>
  <c r="AA256" i="49"/>
  <c r="X256" i="49"/>
  <c r="W256" i="49"/>
  <c r="V256" i="49"/>
  <c r="U256" i="49"/>
  <c r="T256" i="49"/>
  <c r="S256" i="49"/>
  <c r="R256" i="49"/>
  <c r="Q256" i="49"/>
  <c r="P256" i="49"/>
  <c r="O256" i="49"/>
  <c r="N256" i="49"/>
  <c r="M256" i="49"/>
  <c r="L256" i="49"/>
  <c r="K256" i="49"/>
  <c r="J256" i="49"/>
  <c r="I256" i="49"/>
  <c r="H256" i="49"/>
  <c r="G256" i="49"/>
  <c r="F256" i="49"/>
  <c r="E256" i="49"/>
  <c r="C256" i="49"/>
  <c r="B256" i="49"/>
  <c r="FX256" i="49" s="1"/>
  <c r="GN255" i="49"/>
  <c r="GL255" i="49"/>
  <c r="GJ255" i="49"/>
  <c r="GH255" i="49"/>
  <c r="GC255" i="49"/>
  <c r="GA255" i="49"/>
  <c r="FY255" i="49"/>
  <c r="FK255" i="49"/>
  <c r="FH255" i="49"/>
  <c r="FF255" i="49"/>
  <c r="FB255" i="49"/>
  <c r="FA255" i="49"/>
  <c r="ER255" i="49"/>
  <c r="EK255" i="49"/>
  <c r="EI255" i="49"/>
  <c r="EG255" i="49"/>
  <c r="EE255" i="49"/>
  <c r="EB255" i="49"/>
  <c r="DV255" i="49"/>
  <c r="DQ255" i="49"/>
  <c r="DO255" i="49"/>
  <c r="DM255" i="49"/>
  <c r="DK255" i="49"/>
  <c r="DI255" i="49"/>
  <c r="DG255" i="49"/>
  <c r="DE255" i="49"/>
  <c r="CW255" i="49"/>
  <c r="CU255" i="49"/>
  <c r="BY255" i="49"/>
  <c r="BT255" i="49"/>
  <c r="BP255" i="49"/>
  <c r="BO255" i="49"/>
  <c r="BI255" i="49"/>
  <c r="BG255" i="49"/>
  <c r="BE255" i="49"/>
  <c r="BA255" i="49"/>
  <c r="AY255" i="49"/>
  <c r="AR255" i="49"/>
  <c r="AQ255" i="49"/>
  <c r="AP255" i="49"/>
  <c r="AO255" i="49"/>
  <c r="AN255" i="49"/>
  <c r="AM255" i="49"/>
  <c r="AK255" i="49"/>
  <c r="AJ255" i="49"/>
  <c r="AC255" i="49"/>
  <c r="AB255" i="49"/>
  <c r="AA255" i="49"/>
  <c r="X255" i="49"/>
  <c r="W255" i="49"/>
  <c r="V255" i="49"/>
  <c r="U255" i="49"/>
  <c r="T255" i="49"/>
  <c r="S255" i="49"/>
  <c r="R255" i="49"/>
  <c r="Q255" i="49"/>
  <c r="P255" i="49"/>
  <c r="O255" i="49"/>
  <c r="N255" i="49"/>
  <c r="M255" i="49"/>
  <c r="L255" i="49"/>
  <c r="K255" i="49"/>
  <c r="J255" i="49"/>
  <c r="I255" i="49"/>
  <c r="H255" i="49"/>
  <c r="G255" i="49"/>
  <c r="F255" i="49"/>
  <c r="E255" i="49"/>
  <c r="C255" i="49"/>
  <c r="B255" i="49"/>
  <c r="FX255" i="49" s="1"/>
  <c r="GN254" i="49"/>
  <c r="GL254" i="49"/>
  <c r="GJ254" i="49"/>
  <c r="GH254" i="49"/>
  <c r="GC254" i="49"/>
  <c r="GA254" i="49"/>
  <c r="FY254" i="49"/>
  <c r="FK254" i="49"/>
  <c r="FH254" i="49"/>
  <c r="FF254" i="49"/>
  <c r="FB254" i="49"/>
  <c r="FA254" i="49"/>
  <c r="ER254" i="49"/>
  <c r="EK254" i="49"/>
  <c r="EI254" i="49"/>
  <c r="EG254" i="49"/>
  <c r="EE254" i="49"/>
  <c r="EB254" i="49"/>
  <c r="DV254" i="49"/>
  <c r="DQ254" i="49"/>
  <c r="DO254" i="49"/>
  <c r="DM254" i="49"/>
  <c r="DK254" i="49"/>
  <c r="DI254" i="49"/>
  <c r="DG254" i="49"/>
  <c r="DE254" i="49"/>
  <c r="CW254" i="49"/>
  <c r="CU254" i="49"/>
  <c r="BY254" i="49"/>
  <c r="BT254" i="49"/>
  <c r="BP254" i="49"/>
  <c r="BO254" i="49"/>
  <c r="BI254" i="49"/>
  <c r="BG254" i="49"/>
  <c r="BE254" i="49"/>
  <c r="BA254" i="49"/>
  <c r="AY254" i="49"/>
  <c r="AR254" i="49"/>
  <c r="AQ254" i="49"/>
  <c r="AP254" i="49"/>
  <c r="AO254" i="49"/>
  <c r="AN254" i="49"/>
  <c r="AM254" i="49"/>
  <c r="AK254" i="49"/>
  <c r="AJ254" i="49"/>
  <c r="AC254" i="49"/>
  <c r="AB254" i="49"/>
  <c r="AA254" i="49"/>
  <c r="X254" i="49"/>
  <c r="W254" i="49"/>
  <c r="V254" i="49"/>
  <c r="U254" i="49"/>
  <c r="T254" i="49"/>
  <c r="S254" i="49"/>
  <c r="R254" i="49"/>
  <c r="Q254" i="49"/>
  <c r="P254" i="49"/>
  <c r="O254" i="49"/>
  <c r="N254" i="49"/>
  <c r="M254" i="49"/>
  <c r="L254" i="49"/>
  <c r="K254" i="49"/>
  <c r="J254" i="49"/>
  <c r="I254" i="49"/>
  <c r="H254" i="49"/>
  <c r="G254" i="49"/>
  <c r="F254" i="49"/>
  <c r="E254" i="49"/>
  <c r="C254" i="49"/>
  <c r="B254" i="49"/>
  <c r="FX254" i="49" s="1"/>
  <c r="GN253" i="49"/>
  <c r="GL253" i="49"/>
  <c r="GJ253" i="49"/>
  <c r="GH253" i="49"/>
  <c r="GC253" i="49"/>
  <c r="GA253" i="49"/>
  <c r="FY253" i="49"/>
  <c r="FK253" i="49"/>
  <c r="FH253" i="49"/>
  <c r="FF253" i="49"/>
  <c r="FB253" i="49"/>
  <c r="FA253" i="49"/>
  <c r="ER253" i="49"/>
  <c r="EK253" i="49"/>
  <c r="EI253" i="49"/>
  <c r="EG253" i="49"/>
  <c r="EE253" i="49"/>
  <c r="EB253" i="49"/>
  <c r="DV253" i="49"/>
  <c r="DQ253" i="49"/>
  <c r="DO253" i="49"/>
  <c r="DM253" i="49"/>
  <c r="DK253" i="49"/>
  <c r="DI253" i="49"/>
  <c r="DG253" i="49"/>
  <c r="DE253" i="49"/>
  <c r="CW253" i="49"/>
  <c r="CU253" i="49"/>
  <c r="BY253" i="49"/>
  <c r="BT253" i="49"/>
  <c r="BP253" i="49"/>
  <c r="BO253" i="49"/>
  <c r="BI253" i="49"/>
  <c r="BG253" i="49"/>
  <c r="BE253" i="49"/>
  <c r="BA253" i="49"/>
  <c r="AY253" i="49"/>
  <c r="AR253" i="49"/>
  <c r="AQ253" i="49"/>
  <c r="AP253" i="49"/>
  <c r="AO253" i="49"/>
  <c r="AN253" i="49"/>
  <c r="AM253" i="49"/>
  <c r="AK253" i="49"/>
  <c r="AJ253" i="49"/>
  <c r="AC253" i="49"/>
  <c r="AB253" i="49"/>
  <c r="AA253" i="49"/>
  <c r="X253" i="49"/>
  <c r="W253" i="49"/>
  <c r="V253" i="49"/>
  <c r="U253" i="49"/>
  <c r="T253" i="49"/>
  <c r="S253" i="49"/>
  <c r="R253" i="49"/>
  <c r="Q253" i="49"/>
  <c r="P253" i="49"/>
  <c r="O253" i="49"/>
  <c r="N253" i="49"/>
  <c r="M253" i="49"/>
  <c r="L253" i="49"/>
  <c r="K253" i="49"/>
  <c r="J253" i="49"/>
  <c r="I253" i="49"/>
  <c r="H253" i="49"/>
  <c r="G253" i="49"/>
  <c r="F253" i="49"/>
  <c r="E253" i="49"/>
  <c r="C253" i="49"/>
  <c r="B253" i="49"/>
  <c r="FX253" i="49" s="1"/>
  <c r="GN252" i="49"/>
  <c r="GL252" i="49"/>
  <c r="GJ252" i="49"/>
  <c r="GH252" i="49"/>
  <c r="GC252" i="49"/>
  <c r="GA252" i="49"/>
  <c r="FY252" i="49"/>
  <c r="FK252" i="49"/>
  <c r="FH252" i="49"/>
  <c r="FF252" i="49"/>
  <c r="FB252" i="49"/>
  <c r="FA252" i="49"/>
  <c r="ER252" i="49"/>
  <c r="EK252" i="49"/>
  <c r="EI252" i="49"/>
  <c r="EG252" i="49"/>
  <c r="EE252" i="49"/>
  <c r="EB252" i="49"/>
  <c r="DV252" i="49"/>
  <c r="DQ252" i="49"/>
  <c r="DO252" i="49"/>
  <c r="DM252" i="49"/>
  <c r="DK252" i="49"/>
  <c r="DI252" i="49"/>
  <c r="DG252" i="49"/>
  <c r="DE252" i="49"/>
  <c r="CW252" i="49"/>
  <c r="CU252" i="49"/>
  <c r="BY252" i="49"/>
  <c r="BT252" i="49"/>
  <c r="BP252" i="49"/>
  <c r="BO252" i="49"/>
  <c r="BI252" i="49"/>
  <c r="BG252" i="49"/>
  <c r="BE252" i="49"/>
  <c r="BA252" i="49"/>
  <c r="AY252" i="49"/>
  <c r="AR252" i="49"/>
  <c r="AQ252" i="49"/>
  <c r="AP252" i="49"/>
  <c r="AO252" i="49"/>
  <c r="AN252" i="49"/>
  <c r="AM252" i="49"/>
  <c r="AK252" i="49"/>
  <c r="AJ252" i="49"/>
  <c r="AC252" i="49"/>
  <c r="AB252" i="49"/>
  <c r="AA252" i="49"/>
  <c r="X252" i="49"/>
  <c r="W252" i="49"/>
  <c r="V252" i="49"/>
  <c r="U252" i="49"/>
  <c r="T252" i="49"/>
  <c r="S252" i="49"/>
  <c r="R252" i="49"/>
  <c r="Q252" i="49"/>
  <c r="P252" i="49"/>
  <c r="O252" i="49"/>
  <c r="N252" i="49"/>
  <c r="M252" i="49"/>
  <c r="L252" i="49"/>
  <c r="K252" i="49"/>
  <c r="J252" i="49"/>
  <c r="I252" i="49"/>
  <c r="H252" i="49"/>
  <c r="G252" i="49"/>
  <c r="F252" i="49"/>
  <c r="E252" i="49"/>
  <c r="C252" i="49"/>
  <c r="B252" i="49"/>
  <c r="FX252" i="49" s="1"/>
  <c r="GN251" i="49"/>
  <c r="GL251" i="49"/>
  <c r="GJ251" i="49"/>
  <c r="GH251" i="49"/>
  <c r="GC251" i="49"/>
  <c r="GA251" i="49"/>
  <c r="FY251" i="49"/>
  <c r="FK251" i="49"/>
  <c r="FH251" i="49"/>
  <c r="FF251" i="49"/>
  <c r="FB251" i="49"/>
  <c r="FA251" i="49"/>
  <c r="ER251" i="49"/>
  <c r="EK251" i="49"/>
  <c r="EI251" i="49"/>
  <c r="EG251" i="49"/>
  <c r="EE251" i="49"/>
  <c r="EB251" i="49"/>
  <c r="DV251" i="49"/>
  <c r="DQ251" i="49"/>
  <c r="DO251" i="49"/>
  <c r="DM251" i="49"/>
  <c r="DK251" i="49"/>
  <c r="DI251" i="49"/>
  <c r="DG251" i="49"/>
  <c r="DE251" i="49"/>
  <c r="CW251" i="49"/>
  <c r="CU251" i="49"/>
  <c r="BY251" i="49"/>
  <c r="BT251" i="49"/>
  <c r="BP251" i="49"/>
  <c r="BO251" i="49"/>
  <c r="BI251" i="49"/>
  <c r="BG251" i="49"/>
  <c r="BE251" i="49"/>
  <c r="BA251" i="49"/>
  <c r="AY251" i="49"/>
  <c r="AR251" i="49"/>
  <c r="AQ251" i="49"/>
  <c r="AP251" i="49"/>
  <c r="AO251" i="49"/>
  <c r="AN251" i="49"/>
  <c r="AM251" i="49"/>
  <c r="AK251" i="49"/>
  <c r="AJ251" i="49"/>
  <c r="AC251" i="49"/>
  <c r="AB251" i="49"/>
  <c r="AA251" i="49"/>
  <c r="X251" i="49"/>
  <c r="W251" i="49"/>
  <c r="V251" i="49"/>
  <c r="U251" i="49"/>
  <c r="T251" i="49"/>
  <c r="S251" i="49"/>
  <c r="R251" i="49"/>
  <c r="Q251" i="49"/>
  <c r="P251" i="49"/>
  <c r="O251" i="49"/>
  <c r="N251" i="49"/>
  <c r="M251" i="49"/>
  <c r="L251" i="49"/>
  <c r="K251" i="49"/>
  <c r="J251" i="49"/>
  <c r="I251" i="49"/>
  <c r="H251" i="49"/>
  <c r="G251" i="49"/>
  <c r="F251" i="49"/>
  <c r="E251" i="49"/>
  <c r="C251" i="49"/>
  <c r="B251" i="49"/>
  <c r="FX251" i="49" s="1"/>
  <c r="GN250" i="49"/>
  <c r="GL250" i="49"/>
  <c r="GJ250" i="49"/>
  <c r="GH250" i="49"/>
  <c r="GC250" i="49"/>
  <c r="GA250" i="49"/>
  <c r="FY250" i="49"/>
  <c r="FK250" i="49"/>
  <c r="FH250" i="49"/>
  <c r="FF250" i="49"/>
  <c r="FB250" i="49"/>
  <c r="FA250" i="49"/>
  <c r="ER250" i="49"/>
  <c r="EK250" i="49"/>
  <c r="EI250" i="49"/>
  <c r="EG250" i="49"/>
  <c r="EE250" i="49"/>
  <c r="EB250" i="49"/>
  <c r="DV250" i="49"/>
  <c r="DQ250" i="49"/>
  <c r="DO250" i="49"/>
  <c r="DM250" i="49"/>
  <c r="DK250" i="49"/>
  <c r="DI250" i="49"/>
  <c r="DG250" i="49"/>
  <c r="DE250" i="49"/>
  <c r="CW250" i="49"/>
  <c r="CU250" i="49"/>
  <c r="BY250" i="49"/>
  <c r="BT250" i="49"/>
  <c r="BP250" i="49"/>
  <c r="BO250" i="49"/>
  <c r="BI250" i="49"/>
  <c r="BG250" i="49"/>
  <c r="BE250" i="49"/>
  <c r="BA250" i="49"/>
  <c r="AY250" i="49"/>
  <c r="AR250" i="49"/>
  <c r="AQ250" i="49"/>
  <c r="AP250" i="49"/>
  <c r="AO250" i="49"/>
  <c r="AN250" i="49"/>
  <c r="AM250" i="49"/>
  <c r="AK250" i="49"/>
  <c r="AJ250" i="49"/>
  <c r="AC250" i="49"/>
  <c r="AB250" i="49"/>
  <c r="AA250" i="49"/>
  <c r="X250" i="49"/>
  <c r="W250" i="49"/>
  <c r="V250" i="49"/>
  <c r="U250" i="49"/>
  <c r="T250" i="49"/>
  <c r="S250" i="49"/>
  <c r="R250" i="49"/>
  <c r="Q250" i="49"/>
  <c r="P250" i="49"/>
  <c r="O250" i="49"/>
  <c r="N250" i="49"/>
  <c r="M250" i="49"/>
  <c r="L250" i="49"/>
  <c r="K250" i="49"/>
  <c r="J250" i="49"/>
  <c r="I250" i="49"/>
  <c r="H250" i="49"/>
  <c r="G250" i="49"/>
  <c r="F250" i="49"/>
  <c r="E250" i="49"/>
  <c r="C250" i="49"/>
  <c r="B250" i="49"/>
  <c r="FX250" i="49" s="1"/>
  <c r="GN249" i="49"/>
  <c r="GL249" i="49"/>
  <c r="GJ249" i="49"/>
  <c r="GH249" i="49"/>
  <c r="GC249" i="49"/>
  <c r="GA249" i="49"/>
  <c r="FY249" i="49"/>
  <c r="FK249" i="49"/>
  <c r="FH249" i="49"/>
  <c r="FF249" i="49"/>
  <c r="FB249" i="49"/>
  <c r="FA249" i="49"/>
  <c r="ER249" i="49"/>
  <c r="EK249" i="49"/>
  <c r="EI249" i="49"/>
  <c r="EG249" i="49"/>
  <c r="EE249" i="49"/>
  <c r="EB249" i="49"/>
  <c r="DV249" i="49"/>
  <c r="DQ249" i="49"/>
  <c r="DO249" i="49"/>
  <c r="DM249" i="49"/>
  <c r="DK249" i="49"/>
  <c r="DI249" i="49"/>
  <c r="DG249" i="49"/>
  <c r="DE249" i="49"/>
  <c r="CW249" i="49"/>
  <c r="CU249" i="49"/>
  <c r="BY249" i="49"/>
  <c r="BT249" i="49"/>
  <c r="BP249" i="49"/>
  <c r="BO249" i="49"/>
  <c r="BI249" i="49"/>
  <c r="BG249" i="49"/>
  <c r="BE249" i="49"/>
  <c r="BA249" i="49"/>
  <c r="AY249" i="49"/>
  <c r="AR249" i="49"/>
  <c r="AQ249" i="49"/>
  <c r="AP249" i="49"/>
  <c r="AO249" i="49"/>
  <c r="AN249" i="49"/>
  <c r="AM249" i="49"/>
  <c r="AK249" i="49"/>
  <c r="AJ249" i="49"/>
  <c r="AC249" i="49"/>
  <c r="AB249" i="49"/>
  <c r="AA249" i="49"/>
  <c r="X249" i="49"/>
  <c r="W249" i="49"/>
  <c r="V249" i="49"/>
  <c r="U249" i="49"/>
  <c r="T249" i="49"/>
  <c r="S249" i="49"/>
  <c r="R249" i="49"/>
  <c r="Q249" i="49"/>
  <c r="P249" i="49"/>
  <c r="O249" i="49"/>
  <c r="N249" i="49"/>
  <c r="M249" i="49"/>
  <c r="L249" i="49"/>
  <c r="K249" i="49"/>
  <c r="J249" i="49"/>
  <c r="I249" i="49"/>
  <c r="H249" i="49"/>
  <c r="G249" i="49"/>
  <c r="F249" i="49"/>
  <c r="E249" i="49"/>
  <c r="C249" i="49"/>
  <c r="B249" i="49"/>
  <c r="FX249" i="49" s="1"/>
  <c r="GN248" i="49"/>
  <c r="GL248" i="49"/>
  <c r="GJ248" i="49"/>
  <c r="GH248" i="49"/>
  <c r="GC248" i="49"/>
  <c r="GA248" i="49"/>
  <c r="FY248" i="49"/>
  <c r="FK248" i="49"/>
  <c r="FH248" i="49"/>
  <c r="FF248" i="49"/>
  <c r="FB248" i="49"/>
  <c r="FA248" i="49"/>
  <c r="ER248" i="49"/>
  <c r="EK248" i="49"/>
  <c r="EI248" i="49"/>
  <c r="EG248" i="49"/>
  <c r="EE248" i="49"/>
  <c r="EB248" i="49"/>
  <c r="DV248" i="49"/>
  <c r="DQ248" i="49"/>
  <c r="DO248" i="49"/>
  <c r="DM248" i="49"/>
  <c r="DK248" i="49"/>
  <c r="DI248" i="49"/>
  <c r="DG248" i="49"/>
  <c r="DE248" i="49"/>
  <c r="CW248" i="49"/>
  <c r="CU248" i="49"/>
  <c r="BY248" i="49"/>
  <c r="BT248" i="49"/>
  <c r="BP248" i="49"/>
  <c r="BO248" i="49"/>
  <c r="BI248" i="49"/>
  <c r="BG248" i="49"/>
  <c r="BE248" i="49"/>
  <c r="BA248" i="49"/>
  <c r="AY248" i="49"/>
  <c r="AR248" i="49"/>
  <c r="AQ248" i="49"/>
  <c r="AP248" i="49"/>
  <c r="AO248" i="49"/>
  <c r="AN248" i="49"/>
  <c r="AM248" i="49"/>
  <c r="AK248" i="49"/>
  <c r="AJ248" i="49"/>
  <c r="AC248" i="49"/>
  <c r="AB248" i="49"/>
  <c r="AA248" i="49"/>
  <c r="X248" i="49"/>
  <c r="W248" i="49"/>
  <c r="V248" i="49"/>
  <c r="U248" i="49"/>
  <c r="T248" i="49"/>
  <c r="S248" i="49"/>
  <c r="R248" i="49"/>
  <c r="Q248" i="49"/>
  <c r="P248" i="49"/>
  <c r="O248" i="49"/>
  <c r="N248" i="49"/>
  <c r="M248" i="49"/>
  <c r="L248" i="49"/>
  <c r="K248" i="49"/>
  <c r="J248" i="49"/>
  <c r="I248" i="49"/>
  <c r="H248" i="49"/>
  <c r="G248" i="49"/>
  <c r="F248" i="49"/>
  <c r="E248" i="49"/>
  <c r="C248" i="49"/>
  <c r="B248" i="49"/>
  <c r="GN247" i="49"/>
  <c r="GL247" i="49"/>
  <c r="GJ247" i="49"/>
  <c r="GH247" i="49"/>
  <c r="GC247" i="49"/>
  <c r="GA247" i="49"/>
  <c r="FY247" i="49"/>
  <c r="FK247" i="49"/>
  <c r="FH247" i="49"/>
  <c r="FF247" i="49"/>
  <c r="FB247" i="49"/>
  <c r="FA247" i="49"/>
  <c r="ER247" i="49"/>
  <c r="EK247" i="49"/>
  <c r="EI247" i="49"/>
  <c r="EG247" i="49"/>
  <c r="EE247" i="49"/>
  <c r="EB247" i="49"/>
  <c r="DV247" i="49"/>
  <c r="DQ247" i="49"/>
  <c r="DO247" i="49"/>
  <c r="DM247" i="49"/>
  <c r="DK247" i="49"/>
  <c r="DI247" i="49"/>
  <c r="DG247" i="49"/>
  <c r="DE247" i="49"/>
  <c r="CW247" i="49"/>
  <c r="CU247" i="49"/>
  <c r="BY247" i="49"/>
  <c r="BT247" i="49"/>
  <c r="BP247" i="49"/>
  <c r="BO247" i="49"/>
  <c r="BI247" i="49"/>
  <c r="BG247" i="49"/>
  <c r="BE247" i="49"/>
  <c r="BA247" i="49"/>
  <c r="AY247" i="49"/>
  <c r="AR247" i="49"/>
  <c r="AQ247" i="49"/>
  <c r="AP247" i="49"/>
  <c r="AO247" i="49"/>
  <c r="AN247" i="49"/>
  <c r="AM247" i="49"/>
  <c r="AK247" i="49"/>
  <c r="AJ247" i="49"/>
  <c r="AC247" i="49"/>
  <c r="AB247" i="49"/>
  <c r="AA247" i="49"/>
  <c r="X247" i="49"/>
  <c r="W247" i="49"/>
  <c r="V247" i="49"/>
  <c r="U247" i="49"/>
  <c r="T247" i="49"/>
  <c r="S247" i="49"/>
  <c r="R247" i="49"/>
  <c r="Q247" i="49"/>
  <c r="P247" i="49"/>
  <c r="O247" i="49"/>
  <c r="N247" i="49"/>
  <c r="M247" i="49"/>
  <c r="L247" i="49"/>
  <c r="K247" i="49"/>
  <c r="J247" i="49"/>
  <c r="I247" i="49"/>
  <c r="H247" i="49"/>
  <c r="G247" i="49"/>
  <c r="F247" i="49"/>
  <c r="E247" i="49"/>
  <c r="C247" i="49"/>
  <c r="B247" i="49"/>
  <c r="FX247" i="49" s="1"/>
  <c r="GN246" i="49"/>
  <c r="GL246" i="49"/>
  <c r="GJ246" i="49"/>
  <c r="GH246" i="49"/>
  <c r="GC246" i="49"/>
  <c r="GA246" i="49"/>
  <c r="FY246" i="49"/>
  <c r="FK246" i="49"/>
  <c r="FH246" i="49"/>
  <c r="FF246" i="49"/>
  <c r="FB246" i="49"/>
  <c r="FA246" i="49"/>
  <c r="ER246" i="49"/>
  <c r="EK246" i="49"/>
  <c r="EI246" i="49"/>
  <c r="EG246" i="49"/>
  <c r="EE246" i="49"/>
  <c r="EB246" i="49"/>
  <c r="DV246" i="49"/>
  <c r="DQ246" i="49"/>
  <c r="DO246" i="49"/>
  <c r="DM246" i="49"/>
  <c r="DK246" i="49"/>
  <c r="DI246" i="49"/>
  <c r="DG246" i="49"/>
  <c r="DE246" i="49"/>
  <c r="CW246" i="49"/>
  <c r="CU246" i="49"/>
  <c r="BY246" i="49"/>
  <c r="BT246" i="49"/>
  <c r="BP246" i="49"/>
  <c r="BO246" i="49"/>
  <c r="BI246" i="49"/>
  <c r="BG246" i="49"/>
  <c r="BE246" i="49"/>
  <c r="BA246" i="49"/>
  <c r="AY246" i="49"/>
  <c r="AR246" i="49"/>
  <c r="AQ246" i="49"/>
  <c r="AP246" i="49"/>
  <c r="AO246" i="49"/>
  <c r="AN246" i="49"/>
  <c r="AM246" i="49"/>
  <c r="AK246" i="49"/>
  <c r="AJ246" i="49"/>
  <c r="AC246" i="49"/>
  <c r="AB246" i="49"/>
  <c r="AA246" i="49"/>
  <c r="X246" i="49"/>
  <c r="W246" i="49"/>
  <c r="V246" i="49"/>
  <c r="U246" i="49"/>
  <c r="T246" i="49"/>
  <c r="S246" i="49"/>
  <c r="R246" i="49"/>
  <c r="Q246" i="49"/>
  <c r="P246" i="49"/>
  <c r="O246" i="49"/>
  <c r="N246" i="49"/>
  <c r="M246" i="49"/>
  <c r="L246" i="49"/>
  <c r="K246" i="49"/>
  <c r="J246" i="49"/>
  <c r="I246" i="49"/>
  <c r="H246" i="49"/>
  <c r="G246" i="49"/>
  <c r="F246" i="49"/>
  <c r="E246" i="49"/>
  <c r="C246" i="49"/>
  <c r="B246" i="49"/>
  <c r="FX246" i="49" s="1"/>
  <c r="GN245" i="49"/>
  <c r="GL245" i="49"/>
  <c r="GJ245" i="49"/>
  <c r="GH245" i="49"/>
  <c r="GC245" i="49"/>
  <c r="GA245" i="49"/>
  <c r="FY245" i="49"/>
  <c r="FK245" i="49"/>
  <c r="FH245" i="49"/>
  <c r="FF245" i="49"/>
  <c r="FB245" i="49"/>
  <c r="FA245" i="49"/>
  <c r="ER245" i="49"/>
  <c r="EK245" i="49"/>
  <c r="EI245" i="49"/>
  <c r="EG245" i="49"/>
  <c r="EE245" i="49"/>
  <c r="EB245" i="49"/>
  <c r="DV245" i="49"/>
  <c r="DQ245" i="49"/>
  <c r="DO245" i="49"/>
  <c r="DM245" i="49"/>
  <c r="DK245" i="49"/>
  <c r="DI245" i="49"/>
  <c r="DG245" i="49"/>
  <c r="DE245" i="49"/>
  <c r="CW245" i="49"/>
  <c r="CU245" i="49"/>
  <c r="BY245" i="49"/>
  <c r="BT245" i="49"/>
  <c r="BP245" i="49"/>
  <c r="BO245" i="49"/>
  <c r="BI245" i="49"/>
  <c r="BG245" i="49"/>
  <c r="BE245" i="49"/>
  <c r="BA245" i="49"/>
  <c r="AY245" i="49"/>
  <c r="AR245" i="49"/>
  <c r="AQ245" i="49"/>
  <c r="AP245" i="49"/>
  <c r="AO245" i="49"/>
  <c r="AN245" i="49"/>
  <c r="AM245" i="49"/>
  <c r="AK245" i="49"/>
  <c r="AJ245" i="49"/>
  <c r="AC245" i="49"/>
  <c r="AB245" i="49"/>
  <c r="AA245" i="49"/>
  <c r="X245" i="49"/>
  <c r="W245" i="49"/>
  <c r="V245" i="49"/>
  <c r="U245" i="49"/>
  <c r="T245" i="49"/>
  <c r="S245" i="49"/>
  <c r="R245" i="49"/>
  <c r="Q245" i="49"/>
  <c r="P245" i="49"/>
  <c r="O245" i="49"/>
  <c r="N245" i="49"/>
  <c r="M245" i="49"/>
  <c r="L245" i="49"/>
  <c r="K245" i="49"/>
  <c r="J245" i="49"/>
  <c r="I245" i="49"/>
  <c r="H245" i="49"/>
  <c r="G245" i="49"/>
  <c r="F245" i="49"/>
  <c r="E245" i="49"/>
  <c r="C245" i="49"/>
  <c r="B245" i="49"/>
  <c r="FX245" i="49" s="1"/>
  <c r="GN244" i="49"/>
  <c r="GL244" i="49"/>
  <c r="GJ244" i="49"/>
  <c r="GH244" i="49"/>
  <c r="GC244" i="49"/>
  <c r="GA244" i="49"/>
  <c r="FY244" i="49"/>
  <c r="FK244" i="49"/>
  <c r="FH244" i="49"/>
  <c r="FF244" i="49"/>
  <c r="FB244" i="49"/>
  <c r="FA244" i="49"/>
  <c r="ER244" i="49"/>
  <c r="EK244" i="49"/>
  <c r="EI244" i="49"/>
  <c r="EG244" i="49"/>
  <c r="EE244" i="49"/>
  <c r="EB244" i="49"/>
  <c r="DV244" i="49"/>
  <c r="DQ244" i="49"/>
  <c r="DO244" i="49"/>
  <c r="DM244" i="49"/>
  <c r="DK244" i="49"/>
  <c r="DI244" i="49"/>
  <c r="DG244" i="49"/>
  <c r="DE244" i="49"/>
  <c r="CW244" i="49"/>
  <c r="CU244" i="49"/>
  <c r="BY244" i="49"/>
  <c r="BT244" i="49"/>
  <c r="BP244" i="49"/>
  <c r="BO244" i="49"/>
  <c r="BI244" i="49"/>
  <c r="BG244" i="49"/>
  <c r="BE244" i="49"/>
  <c r="BA244" i="49"/>
  <c r="AY244" i="49"/>
  <c r="AR244" i="49"/>
  <c r="AQ244" i="49"/>
  <c r="AP244" i="49"/>
  <c r="AO244" i="49"/>
  <c r="AN244" i="49"/>
  <c r="AM244" i="49"/>
  <c r="AK244" i="49"/>
  <c r="AJ244" i="49"/>
  <c r="AC244" i="49"/>
  <c r="AB244" i="49"/>
  <c r="AA244" i="49"/>
  <c r="X244" i="49"/>
  <c r="W244" i="49"/>
  <c r="V244" i="49"/>
  <c r="U244" i="49"/>
  <c r="T244" i="49"/>
  <c r="S244" i="49"/>
  <c r="R244" i="49"/>
  <c r="Q244" i="49"/>
  <c r="P244" i="49"/>
  <c r="O244" i="49"/>
  <c r="N244" i="49"/>
  <c r="M244" i="49"/>
  <c r="L244" i="49"/>
  <c r="K244" i="49"/>
  <c r="J244" i="49"/>
  <c r="I244" i="49"/>
  <c r="H244" i="49"/>
  <c r="G244" i="49"/>
  <c r="F244" i="49"/>
  <c r="E244" i="49"/>
  <c r="C244" i="49"/>
  <c r="B244" i="49"/>
  <c r="FX244" i="49" s="1"/>
  <c r="GN243" i="49"/>
  <c r="GL243" i="49"/>
  <c r="GJ243" i="49"/>
  <c r="GH243" i="49"/>
  <c r="GC243" i="49"/>
  <c r="GA243" i="49"/>
  <c r="FY243" i="49"/>
  <c r="FK243" i="49"/>
  <c r="FH243" i="49"/>
  <c r="FF243" i="49"/>
  <c r="FB243" i="49"/>
  <c r="FA243" i="49"/>
  <c r="ER243" i="49"/>
  <c r="EK243" i="49"/>
  <c r="EI243" i="49"/>
  <c r="EG243" i="49"/>
  <c r="EE243" i="49"/>
  <c r="EB243" i="49"/>
  <c r="DV243" i="49"/>
  <c r="DQ243" i="49"/>
  <c r="DO243" i="49"/>
  <c r="DM243" i="49"/>
  <c r="DK243" i="49"/>
  <c r="DI243" i="49"/>
  <c r="DG243" i="49"/>
  <c r="DE243" i="49"/>
  <c r="CW243" i="49"/>
  <c r="CU243" i="49"/>
  <c r="BY243" i="49"/>
  <c r="BT243" i="49"/>
  <c r="BP243" i="49"/>
  <c r="BO243" i="49"/>
  <c r="BI243" i="49"/>
  <c r="BG243" i="49"/>
  <c r="BE243" i="49"/>
  <c r="BA243" i="49"/>
  <c r="AY243" i="49"/>
  <c r="AR243" i="49"/>
  <c r="AQ243" i="49"/>
  <c r="AP243" i="49"/>
  <c r="AO243" i="49"/>
  <c r="AN243" i="49"/>
  <c r="AM243" i="49"/>
  <c r="AK243" i="49"/>
  <c r="AJ243" i="49"/>
  <c r="AC243" i="49"/>
  <c r="AB243" i="49"/>
  <c r="AA243" i="49"/>
  <c r="X243" i="49"/>
  <c r="W243" i="49"/>
  <c r="V243" i="49"/>
  <c r="U243" i="49"/>
  <c r="T243" i="49"/>
  <c r="S243" i="49"/>
  <c r="R243" i="49"/>
  <c r="Q243" i="49"/>
  <c r="P243" i="49"/>
  <c r="O243" i="49"/>
  <c r="N243" i="49"/>
  <c r="M243" i="49"/>
  <c r="L243" i="49"/>
  <c r="K243" i="49"/>
  <c r="J243" i="49"/>
  <c r="I243" i="49"/>
  <c r="H243" i="49"/>
  <c r="G243" i="49"/>
  <c r="F243" i="49"/>
  <c r="E243" i="49"/>
  <c r="C243" i="49"/>
  <c r="B243" i="49"/>
  <c r="FX243" i="49" s="1"/>
  <c r="GN242" i="49"/>
  <c r="GL242" i="49"/>
  <c r="GJ242" i="49"/>
  <c r="GH242" i="49"/>
  <c r="GC242" i="49"/>
  <c r="GA242" i="49"/>
  <c r="FY242" i="49"/>
  <c r="FK242" i="49"/>
  <c r="FH242" i="49"/>
  <c r="FF242" i="49"/>
  <c r="FB242" i="49"/>
  <c r="FA242" i="49"/>
  <c r="ER242" i="49"/>
  <c r="EK242" i="49"/>
  <c r="EI242" i="49"/>
  <c r="EG242" i="49"/>
  <c r="EE242" i="49"/>
  <c r="EB242" i="49"/>
  <c r="DV242" i="49"/>
  <c r="DQ242" i="49"/>
  <c r="DO242" i="49"/>
  <c r="DM242" i="49"/>
  <c r="DK242" i="49"/>
  <c r="DI242" i="49"/>
  <c r="DG242" i="49"/>
  <c r="DE242" i="49"/>
  <c r="CW242" i="49"/>
  <c r="CU242" i="49"/>
  <c r="BY242" i="49"/>
  <c r="BT242" i="49"/>
  <c r="BP242" i="49"/>
  <c r="BO242" i="49"/>
  <c r="BI242" i="49"/>
  <c r="BG242" i="49"/>
  <c r="BE242" i="49"/>
  <c r="BA242" i="49"/>
  <c r="AY242" i="49"/>
  <c r="AR242" i="49"/>
  <c r="AQ242" i="49"/>
  <c r="AP242" i="49"/>
  <c r="AO242" i="49"/>
  <c r="AN242" i="49"/>
  <c r="AM242" i="49"/>
  <c r="AK242" i="49"/>
  <c r="AJ242" i="49"/>
  <c r="AC242" i="49"/>
  <c r="AB242" i="49"/>
  <c r="AA242" i="49"/>
  <c r="X242" i="49"/>
  <c r="W242" i="49"/>
  <c r="V242" i="49"/>
  <c r="U242" i="49"/>
  <c r="T242" i="49"/>
  <c r="S242" i="49"/>
  <c r="R242" i="49"/>
  <c r="Q242" i="49"/>
  <c r="P242" i="49"/>
  <c r="O242" i="49"/>
  <c r="N242" i="49"/>
  <c r="M242" i="49"/>
  <c r="L242" i="49"/>
  <c r="K242" i="49"/>
  <c r="J242" i="49"/>
  <c r="I242" i="49"/>
  <c r="H242" i="49"/>
  <c r="G242" i="49"/>
  <c r="F242" i="49"/>
  <c r="E242" i="49"/>
  <c r="C242" i="49"/>
  <c r="B242" i="49"/>
  <c r="FX242" i="49" s="1"/>
  <c r="GN241" i="49"/>
  <c r="GL241" i="49"/>
  <c r="GJ241" i="49"/>
  <c r="GH241" i="49"/>
  <c r="GC241" i="49"/>
  <c r="GA241" i="49"/>
  <c r="FY241" i="49"/>
  <c r="FK241" i="49"/>
  <c r="FH241" i="49"/>
  <c r="FF241" i="49"/>
  <c r="FB241" i="49"/>
  <c r="FA241" i="49"/>
  <c r="ER241" i="49"/>
  <c r="EK241" i="49"/>
  <c r="EI241" i="49"/>
  <c r="EG241" i="49"/>
  <c r="EE241" i="49"/>
  <c r="EB241" i="49"/>
  <c r="DV241" i="49"/>
  <c r="DQ241" i="49"/>
  <c r="DO241" i="49"/>
  <c r="DM241" i="49"/>
  <c r="DK241" i="49"/>
  <c r="DI241" i="49"/>
  <c r="DG241" i="49"/>
  <c r="DE241" i="49"/>
  <c r="CW241" i="49"/>
  <c r="CU241" i="49"/>
  <c r="BY241" i="49"/>
  <c r="BT241" i="49"/>
  <c r="BP241" i="49"/>
  <c r="BO241" i="49"/>
  <c r="BI241" i="49"/>
  <c r="BG241" i="49"/>
  <c r="BE241" i="49"/>
  <c r="BA241" i="49"/>
  <c r="AY241" i="49"/>
  <c r="AR241" i="49"/>
  <c r="AQ241" i="49"/>
  <c r="AP241" i="49"/>
  <c r="AO241" i="49"/>
  <c r="AN241" i="49"/>
  <c r="AM241" i="49"/>
  <c r="AK241" i="49"/>
  <c r="AJ241" i="49"/>
  <c r="AC241" i="49"/>
  <c r="AB241" i="49"/>
  <c r="AA241" i="49"/>
  <c r="X241" i="49"/>
  <c r="W241" i="49"/>
  <c r="V241" i="49"/>
  <c r="U241" i="49"/>
  <c r="T241" i="49"/>
  <c r="S241" i="49"/>
  <c r="R241" i="49"/>
  <c r="Q241" i="49"/>
  <c r="P241" i="49"/>
  <c r="O241" i="49"/>
  <c r="N241" i="49"/>
  <c r="M241" i="49"/>
  <c r="L241" i="49"/>
  <c r="K241" i="49"/>
  <c r="J241" i="49"/>
  <c r="I241" i="49"/>
  <c r="H241" i="49"/>
  <c r="G241" i="49"/>
  <c r="F241" i="49"/>
  <c r="E241" i="49"/>
  <c r="C241" i="49"/>
  <c r="B241" i="49"/>
  <c r="FX241" i="49" s="1"/>
  <c r="GN240" i="49"/>
  <c r="GL240" i="49"/>
  <c r="GJ240" i="49"/>
  <c r="GH240" i="49"/>
  <c r="GC240" i="49"/>
  <c r="GA240" i="49"/>
  <c r="FY240" i="49"/>
  <c r="FK240" i="49"/>
  <c r="FH240" i="49"/>
  <c r="FF240" i="49"/>
  <c r="FB240" i="49"/>
  <c r="FA240" i="49"/>
  <c r="ER240" i="49"/>
  <c r="EK240" i="49"/>
  <c r="EI240" i="49"/>
  <c r="EG240" i="49"/>
  <c r="EE240" i="49"/>
  <c r="EB240" i="49"/>
  <c r="DV240" i="49"/>
  <c r="DQ240" i="49"/>
  <c r="DO240" i="49"/>
  <c r="DM240" i="49"/>
  <c r="DK240" i="49"/>
  <c r="DI240" i="49"/>
  <c r="DG240" i="49"/>
  <c r="DE240" i="49"/>
  <c r="CW240" i="49"/>
  <c r="CU240" i="49"/>
  <c r="BY240" i="49"/>
  <c r="BT240" i="49"/>
  <c r="BP240" i="49"/>
  <c r="BO240" i="49"/>
  <c r="BI240" i="49"/>
  <c r="BG240" i="49"/>
  <c r="BE240" i="49"/>
  <c r="BA240" i="49"/>
  <c r="AY240" i="49"/>
  <c r="AR240" i="49"/>
  <c r="AQ240" i="49"/>
  <c r="AP240" i="49"/>
  <c r="AO240" i="49"/>
  <c r="AN240" i="49"/>
  <c r="AM240" i="49"/>
  <c r="AK240" i="49"/>
  <c r="AJ240" i="49"/>
  <c r="AC240" i="49"/>
  <c r="AB240" i="49"/>
  <c r="AA240" i="49"/>
  <c r="X240" i="49"/>
  <c r="W240" i="49"/>
  <c r="V240" i="49"/>
  <c r="U240" i="49"/>
  <c r="T240" i="49"/>
  <c r="S240" i="49"/>
  <c r="R240" i="49"/>
  <c r="Q240" i="49"/>
  <c r="P240" i="49"/>
  <c r="O240" i="49"/>
  <c r="N240" i="49"/>
  <c r="M240" i="49"/>
  <c r="L240" i="49"/>
  <c r="K240" i="49"/>
  <c r="J240" i="49"/>
  <c r="I240" i="49"/>
  <c r="H240" i="49"/>
  <c r="G240" i="49"/>
  <c r="F240" i="49"/>
  <c r="E240" i="49"/>
  <c r="C240" i="49"/>
  <c r="B240" i="49"/>
  <c r="FX240" i="49" s="1"/>
  <c r="GN239" i="49"/>
  <c r="GL239" i="49"/>
  <c r="GJ239" i="49"/>
  <c r="GH239" i="49"/>
  <c r="GC239" i="49"/>
  <c r="GA239" i="49"/>
  <c r="FY239" i="49"/>
  <c r="FK239" i="49"/>
  <c r="FH239" i="49"/>
  <c r="FF239" i="49"/>
  <c r="FB239" i="49"/>
  <c r="FA239" i="49"/>
  <c r="ER239" i="49"/>
  <c r="EK239" i="49"/>
  <c r="EI239" i="49"/>
  <c r="EG239" i="49"/>
  <c r="EE239" i="49"/>
  <c r="EB239" i="49"/>
  <c r="DV239" i="49"/>
  <c r="DQ239" i="49"/>
  <c r="DO239" i="49"/>
  <c r="DM239" i="49"/>
  <c r="DK239" i="49"/>
  <c r="DI239" i="49"/>
  <c r="DG239" i="49"/>
  <c r="DE239" i="49"/>
  <c r="CW239" i="49"/>
  <c r="CU239" i="49"/>
  <c r="BY239" i="49"/>
  <c r="BT239" i="49"/>
  <c r="BP239" i="49"/>
  <c r="BO239" i="49"/>
  <c r="BI239" i="49"/>
  <c r="BG239" i="49"/>
  <c r="BE239" i="49"/>
  <c r="BA239" i="49"/>
  <c r="AY239" i="49"/>
  <c r="AR239" i="49"/>
  <c r="AQ239" i="49"/>
  <c r="AP239" i="49"/>
  <c r="AO239" i="49"/>
  <c r="AN239" i="49"/>
  <c r="AM239" i="49"/>
  <c r="AK239" i="49"/>
  <c r="AJ239" i="49"/>
  <c r="AC239" i="49"/>
  <c r="AB239" i="49"/>
  <c r="AA239" i="49"/>
  <c r="X239" i="49"/>
  <c r="W239" i="49"/>
  <c r="V239" i="49"/>
  <c r="U239" i="49"/>
  <c r="T239" i="49"/>
  <c r="S239" i="49"/>
  <c r="R239" i="49"/>
  <c r="Q239" i="49"/>
  <c r="P239" i="49"/>
  <c r="O239" i="49"/>
  <c r="N239" i="49"/>
  <c r="M239" i="49"/>
  <c r="L239" i="49"/>
  <c r="K239" i="49"/>
  <c r="J239" i="49"/>
  <c r="I239" i="49"/>
  <c r="H239" i="49"/>
  <c r="G239" i="49"/>
  <c r="F239" i="49"/>
  <c r="E239" i="49"/>
  <c r="C239" i="49"/>
  <c r="B239" i="49"/>
  <c r="FX239" i="49" s="1"/>
  <c r="GN238" i="49"/>
  <c r="GL238" i="49"/>
  <c r="GJ238" i="49"/>
  <c r="GH238" i="49"/>
  <c r="GC238" i="49"/>
  <c r="GA238" i="49"/>
  <c r="FY238" i="49"/>
  <c r="FK238" i="49"/>
  <c r="FH238" i="49"/>
  <c r="FF238" i="49"/>
  <c r="FB238" i="49"/>
  <c r="FA238" i="49"/>
  <c r="ER238" i="49"/>
  <c r="EK238" i="49"/>
  <c r="EI238" i="49"/>
  <c r="EG238" i="49"/>
  <c r="EE238" i="49"/>
  <c r="EB238" i="49"/>
  <c r="DV238" i="49"/>
  <c r="DQ238" i="49"/>
  <c r="DO238" i="49"/>
  <c r="DM238" i="49"/>
  <c r="DK238" i="49"/>
  <c r="DI238" i="49"/>
  <c r="DG238" i="49"/>
  <c r="DE238" i="49"/>
  <c r="CW238" i="49"/>
  <c r="CU238" i="49"/>
  <c r="BY238" i="49"/>
  <c r="BT238" i="49"/>
  <c r="BP238" i="49"/>
  <c r="BO238" i="49"/>
  <c r="BI238" i="49"/>
  <c r="BG238" i="49"/>
  <c r="BE238" i="49"/>
  <c r="BA238" i="49"/>
  <c r="AY238" i="49"/>
  <c r="AR238" i="49"/>
  <c r="AQ238" i="49"/>
  <c r="AP238" i="49"/>
  <c r="AO238" i="49"/>
  <c r="AN238" i="49"/>
  <c r="AM238" i="49"/>
  <c r="AK238" i="49"/>
  <c r="AJ238" i="49"/>
  <c r="AC238" i="49"/>
  <c r="AB238" i="49"/>
  <c r="AA238" i="49"/>
  <c r="X238" i="49"/>
  <c r="W238" i="49"/>
  <c r="V238" i="49"/>
  <c r="U238" i="49"/>
  <c r="T238" i="49"/>
  <c r="S238" i="49"/>
  <c r="R238" i="49"/>
  <c r="Q238" i="49"/>
  <c r="P238" i="49"/>
  <c r="O238" i="49"/>
  <c r="N238" i="49"/>
  <c r="M238" i="49"/>
  <c r="L238" i="49"/>
  <c r="K238" i="49"/>
  <c r="J238" i="49"/>
  <c r="I238" i="49"/>
  <c r="H238" i="49"/>
  <c r="G238" i="49"/>
  <c r="F238" i="49"/>
  <c r="E238" i="49"/>
  <c r="C238" i="49"/>
  <c r="B238" i="49"/>
  <c r="FX238" i="49" s="1"/>
  <c r="GN237" i="49"/>
  <c r="GL237" i="49"/>
  <c r="GJ237" i="49"/>
  <c r="GH237" i="49"/>
  <c r="GC237" i="49"/>
  <c r="GA237" i="49"/>
  <c r="FY237" i="49"/>
  <c r="FK237" i="49"/>
  <c r="FH237" i="49"/>
  <c r="FF237" i="49"/>
  <c r="FB237" i="49"/>
  <c r="FA237" i="49"/>
  <c r="ER237" i="49"/>
  <c r="EK237" i="49"/>
  <c r="EI237" i="49"/>
  <c r="EG237" i="49"/>
  <c r="EE237" i="49"/>
  <c r="EB237" i="49"/>
  <c r="DV237" i="49"/>
  <c r="DQ237" i="49"/>
  <c r="DO237" i="49"/>
  <c r="DM237" i="49"/>
  <c r="DK237" i="49"/>
  <c r="DI237" i="49"/>
  <c r="DG237" i="49"/>
  <c r="DE237" i="49"/>
  <c r="CW237" i="49"/>
  <c r="CU237" i="49"/>
  <c r="BY237" i="49"/>
  <c r="BT237" i="49"/>
  <c r="BP237" i="49"/>
  <c r="BO237" i="49"/>
  <c r="BI237" i="49"/>
  <c r="BG237" i="49"/>
  <c r="BE237" i="49"/>
  <c r="BA237" i="49"/>
  <c r="AY237" i="49"/>
  <c r="AR237" i="49"/>
  <c r="AQ237" i="49"/>
  <c r="AP237" i="49"/>
  <c r="AO237" i="49"/>
  <c r="AN237" i="49"/>
  <c r="AM237" i="49"/>
  <c r="AK237" i="49"/>
  <c r="AJ237" i="49"/>
  <c r="AC237" i="49"/>
  <c r="AB237" i="49"/>
  <c r="AA237" i="49"/>
  <c r="X237" i="49"/>
  <c r="W237" i="49"/>
  <c r="V237" i="49"/>
  <c r="U237" i="49"/>
  <c r="T237" i="49"/>
  <c r="S237" i="49"/>
  <c r="R237" i="49"/>
  <c r="Q237" i="49"/>
  <c r="P237" i="49"/>
  <c r="O237" i="49"/>
  <c r="N237" i="49"/>
  <c r="M237" i="49"/>
  <c r="L237" i="49"/>
  <c r="K237" i="49"/>
  <c r="J237" i="49"/>
  <c r="I237" i="49"/>
  <c r="H237" i="49"/>
  <c r="G237" i="49"/>
  <c r="F237" i="49"/>
  <c r="E237" i="49"/>
  <c r="C237" i="49"/>
  <c r="B237" i="49"/>
  <c r="FX237" i="49" s="1"/>
  <c r="GN236" i="49"/>
  <c r="GL236" i="49"/>
  <c r="GJ236" i="49"/>
  <c r="GH236" i="49"/>
  <c r="GC236" i="49"/>
  <c r="GA236" i="49"/>
  <c r="FY236" i="49"/>
  <c r="FK236" i="49"/>
  <c r="FH236" i="49"/>
  <c r="FF236" i="49"/>
  <c r="FB236" i="49"/>
  <c r="FA236" i="49"/>
  <c r="ER236" i="49"/>
  <c r="EK236" i="49"/>
  <c r="EI236" i="49"/>
  <c r="EG236" i="49"/>
  <c r="EE236" i="49"/>
  <c r="EB236" i="49"/>
  <c r="DV236" i="49"/>
  <c r="DQ236" i="49"/>
  <c r="DO236" i="49"/>
  <c r="DM236" i="49"/>
  <c r="DK236" i="49"/>
  <c r="DI236" i="49"/>
  <c r="DG236" i="49"/>
  <c r="DE236" i="49"/>
  <c r="CW236" i="49"/>
  <c r="CU236" i="49"/>
  <c r="BY236" i="49"/>
  <c r="BT236" i="49"/>
  <c r="BP236" i="49"/>
  <c r="BO236" i="49"/>
  <c r="BI236" i="49"/>
  <c r="BG236" i="49"/>
  <c r="BE236" i="49"/>
  <c r="BA236" i="49"/>
  <c r="AY236" i="49"/>
  <c r="AR236" i="49"/>
  <c r="AQ236" i="49"/>
  <c r="AP236" i="49"/>
  <c r="AO236" i="49"/>
  <c r="AN236" i="49"/>
  <c r="AM236" i="49"/>
  <c r="AK236" i="49"/>
  <c r="AJ236" i="49"/>
  <c r="AC236" i="49"/>
  <c r="AB236" i="49"/>
  <c r="AA236" i="49"/>
  <c r="X236" i="49"/>
  <c r="W236" i="49"/>
  <c r="V236" i="49"/>
  <c r="U236" i="49"/>
  <c r="T236" i="49"/>
  <c r="S236" i="49"/>
  <c r="R236" i="49"/>
  <c r="Q236" i="49"/>
  <c r="P236" i="49"/>
  <c r="O236" i="49"/>
  <c r="N236" i="49"/>
  <c r="M236" i="49"/>
  <c r="L236" i="49"/>
  <c r="K236" i="49"/>
  <c r="J236" i="49"/>
  <c r="I236" i="49"/>
  <c r="H236" i="49"/>
  <c r="G236" i="49"/>
  <c r="F236" i="49"/>
  <c r="E236" i="49"/>
  <c r="C236" i="49"/>
  <c r="B236" i="49"/>
  <c r="FX236" i="49" s="1"/>
  <c r="GN235" i="49"/>
  <c r="GL235" i="49"/>
  <c r="GJ235" i="49"/>
  <c r="GH235" i="49"/>
  <c r="GC235" i="49"/>
  <c r="GA235" i="49"/>
  <c r="FY235" i="49"/>
  <c r="FK235" i="49"/>
  <c r="FH235" i="49"/>
  <c r="FF235" i="49"/>
  <c r="FB235" i="49"/>
  <c r="FA235" i="49"/>
  <c r="ER235" i="49"/>
  <c r="EK235" i="49"/>
  <c r="EI235" i="49"/>
  <c r="EG235" i="49"/>
  <c r="EE235" i="49"/>
  <c r="EB235" i="49"/>
  <c r="DV235" i="49"/>
  <c r="DQ235" i="49"/>
  <c r="DO235" i="49"/>
  <c r="DM235" i="49"/>
  <c r="DK235" i="49"/>
  <c r="DI235" i="49"/>
  <c r="DG235" i="49"/>
  <c r="DE235" i="49"/>
  <c r="CW235" i="49"/>
  <c r="CU235" i="49"/>
  <c r="BY235" i="49"/>
  <c r="BT235" i="49"/>
  <c r="BP235" i="49"/>
  <c r="BO235" i="49"/>
  <c r="BI235" i="49"/>
  <c r="BG235" i="49"/>
  <c r="BE235" i="49"/>
  <c r="BA235" i="49"/>
  <c r="AY235" i="49"/>
  <c r="AR235" i="49"/>
  <c r="AQ235" i="49"/>
  <c r="AP235" i="49"/>
  <c r="AO235" i="49"/>
  <c r="AN235" i="49"/>
  <c r="AM235" i="49"/>
  <c r="AK235" i="49"/>
  <c r="AJ235" i="49"/>
  <c r="AC235" i="49"/>
  <c r="AB235" i="49"/>
  <c r="AA235" i="49"/>
  <c r="X235" i="49"/>
  <c r="W235" i="49"/>
  <c r="V235" i="49"/>
  <c r="U235" i="49"/>
  <c r="T235" i="49"/>
  <c r="S235" i="49"/>
  <c r="R235" i="49"/>
  <c r="Q235" i="49"/>
  <c r="P235" i="49"/>
  <c r="O235" i="49"/>
  <c r="N235" i="49"/>
  <c r="M235" i="49"/>
  <c r="L235" i="49"/>
  <c r="K235" i="49"/>
  <c r="J235" i="49"/>
  <c r="I235" i="49"/>
  <c r="H235" i="49"/>
  <c r="G235" i="49"/>
  <c r="F235" i="49"/>
  <c r="E235" i="49"/>
  <c r="C235" i="49"/>
  <c r="B235" i="49"/>
  <c r="FX235" i="49" s="1"/>
  <c r="GN234" i="49"/>
  <c r="GL234" i="49"/>
  <c r="GJ234" i="49"/>
  <c r="GH234" i="49"/>
  <c r="GC234" i="49"/>
  <c r="GA234" i="49"/>
  <c r="FY234" i="49"/>
  <c r="FK234" i="49"/>
  <c r="FH234" i="49"/>
  <c r="FF234" i="49"/>
  <c r="FB234" i="49"/>
  <c r="FA234" i="49"/>
  <c r="ER234" i="49"/>
  <c r="EK234" i="49"/>
  <c r="EI234" i="49"/>
  <c r="EG234" i="49"/>
  <c r="EE234" i="49"/>
  <c r="EB234" i="49"/>
  <c r="DV234" i="49"/>
  <c r="DQ234" i="49"/>
  <c r="DO234" i="49"/>
  <c r="DM234" i="49"/>
  <c r="DK234" i="49"/>
  <c r="DI234" i="49"/>
  <c r="DG234" i="49"/>
  <c r="DE234" i="49"/>
  <c r="CW234" i="49"/>
  <c r="CU234" i="49"/>
  <c r="BY234" i="49"/>
  <c r="BT234" i="49"/>
  <c r="BP234" i="49"/>
  <c r="BO234" i="49"/>
  <c r="BI234" i="49"/>
  <c r="BG234" i="49"/>
  <c r="BE234" i="49"/>
  <c r="BA234" i="49"/>
  <c r="AY234" i="49"/>
  <c r="AR234" i="49"/>
  <c r="AQ234" i="49"/>
  <c r="AP234" i="49"/>
  <c r="AO234" i="49"/>
  <c r="AN234" i="49"/>
  <c r="AM234" i="49"/>
  <c r="AK234" i="49"/>
  <c r="AJ234" i="49"/>
  <c r="AC234" i="49"/>
  <c r="AB234" i="49"/>
  <c r="AA234" i="49"/>
  <c r="X234" i="49"/>
  <c r="W234" i="49"/>
  <c r="V234" i="49"/>
  <c r="U234" i="49"/>
  <c r="T234" i="49"/>
  <c r="S234" i="49"/>
  <c r="R234" i="49"/>
  <c r="Q234" i="49"/>
  <c r="P234" i="49"/>
  <c r="O234" i="49"/>
  <c r="N234" i="49"/>
  <c r="M234" i="49"/>
  <c r="L234" i="49"/>
  <c r="K234" i="49"/>
  <c r="J234" i="49"/>
  <c r="I234" i="49"/>
  <c r="H234" i="49"/>
  <c r="G234" i="49"/>
  <c r="F234" i="49"/>
  <c r="E234" i="49"/>
  <c r="C234" i="49"/>
  <c r="B234" i="49"/>
  <c r="FX234" i="49" s="1"/>
  <c r="GN233" i="49"/>
  <c r="GL233" i="49"/>
  <c r="GJ233" i="49"/>
  <c r="GH233" i="49"/>
  <c r="GC233" i="49"/>
  <c r="GA233" i="49"/>
  <c r="FY233" i="49"/>
  <c r="FK233" i="49"/>
  <c r="FH233" i="49"/>
  <c r="FF233" i="49"/>
  <c r="FB233" i="49"/>
  <c r="FA233" i="49"/>
  <c r="ER233" i="49"/>
  <c r="EK233" i="49"/>
  <c r="EI233" i="49"/>
  <c r="EG233" i="49"/>
  <c r="EE233" i="49"/>
  <c r="EB233" i="49"/>
  <c r="DV233" i="49"/>
  <c r="DQ233" i="49"/>
  <c r="DO233" i="49"/>
  <c r="DM233" i="49"/>
  <c r="DK233" i="49"/>
  <c r="DI233" i="49"/>
  <c r="DG233" i="49"/>
  <c r="DE233" i="49"/>
  <c r="CW233" i="49"/>
  <c r="CU233" i="49"/>
  <c r="BY233" i="49"/>
  <c r="BT233" i="49"/>
  <c r="BP233" i="49"/>
  <c r="BO233" i="49"/>
  <c r="BI233" i="49"/>
  <c r="BG233" i="49"/>
  <c r="BE233" i="49"/>
  <c r="BA233" i="49"/>
  <c r="AY233" i="49"/>
  <c r="AR233" i="49"/>
  <c r="AQ233" i="49"/>
  <c r="AP233" i="49"/>
  <c r="AO233" i="49"/>
  <c r="AN233" i="49"/>
  <c r="AM233" i="49"/>
  <c r="AK233" i="49"/>
  <c r="AJ233" i="49"/>
  <c r="AC233" i="49"/>
  <c r="AB233" i="49"/>
  <c r="AA233" i="49"/>
  <c r="X233" i="49"/>
  <c r="W233" i="49"/>
  <c r="V233" i="49"/>
  <c r="U233" i="49"/>
  <c r="T233" i="49"/>
  <c r="S233" i="49"/>
  <c r="R233" i="49"/>
  <c r="Q233" i="49"/>
  <c r="P233" i="49"/>
  <c r="O233" i="49"/>
  <c r="N233" i="49"/>
  <c r="M233" i="49"/>
  <c r="L233" i="49"/>
  <c r="K233" i="49"/>
  <c r="J233" i="49"/>
  <c r="I233" i="49"/>
  <c r="H233" i="49"/>
  <c r="G233" i="49"/>
  <c r="F233" i="49"/>
  <c r="E233" i="49"/>
  <c r="C233" i="49"/>
  <c r="B233" i="49"/>
  <c r="FX233" i="49" s="1"/>
  <c r="GN232" i="49"/>
  <c r="GL232" i="49"/>
  <c r="GJ232" i="49"/>
  <c r="GH232" i="49"/>
  <c r="GC232" i="49"/>
  <c r="GA232" i="49"/>
  <c r="FY232" i="49"/>
  <c r="FK232" i="49"/>
  <c r="FH232" i="49"/>
  <c r="FF232" i="49"/>
  <c r="FB232" i="49"/>
  <c r="FA232" i="49"/>
  <c r="ER232" i="49"/>
  <c r="EK232" i="49"/>
  <c r="EI232" i="49"/>
  <c r="EG232" i="49"/>
  <c r="EE232" i="49"/>
  <c r="EB232" i="49"/>
  <c r="DV232" i="49"/>
  <c r="DQ232" i="49"/>
  <c r="DO232" i="49"/>
  <c r="DM232" i="49"/>
  <c r="DK232" i="49"/>
  <c r="DI232" i="49"/>
  <c r="DG232" i="49"/>
  <c r="DE232" i="49"/>
  <c r="CW232" i="49"/>
  <c r="CU232" i="49"/>
  <c r="BY232" i="49"/>
  <c r="BT232" i="49"/>
  <c r="BP232" i="49"/>
  <c r="BO232" i="49"/>
  <c r="BI232" i="49"/>
  <c r="BG232" i="49"/>
  <c r="BE232" i="49"/>
  <c r="BA232" i="49"/>
  <c r="AY232" i="49"/>
  <c r="AR232" i="49"/>
  <c r="AQ232" i="49"/>
  <c r="AP232" i="49"/>
  <c r="AO232" i="49"/>
  <c r="AN232" i="49"/>
  <c r="AM232" i="49"/>
  <c r="AK232" i="49"/>
  <c r="AJ232" i="49"/>
  <c r="AC232" i="49"/>
  <c r="AB232" i="49"/>
  <c r="AA232" i="49"/>
  <c r="X232" i="49"/>
  <c r="W232" i="49"/>
  <c r="V232" i="49"/>
  <c r="U232" i="49"/>
  <c r="T232" i="49"/>
  <c r="S232" i="49"/>
  <c r="R232" i="49"/>
  <c r="Q232" i="49"/>
  <c r="P232" i="49"/>
  <c r="O232" i="49"/>
  <c r="N232" i="49"/>
  <c r="M232" i="49"/>
  <c r="L232" i="49"/>
  <c r="K232" i="49"/>
  <c r="J232" i="49"/>
  <c r="I232" i="49"/>
  <c r="H232" i="49"/>
  <c r="G232" i="49"/>
  <c r="F232" i="49"/>
  <c r="E232" i="49"/>
  <c r="C232" i="49"/>
  <c r="B232" i="49"/>
  <c r="FX232" i="49" s="1"/>
  <c r="GN231" i="49"/>
  <c r="GL231" i="49"/>
  <c r="GJ231" i="49"/>
  <c r="GH231" i="49"/>
  <c r="GC231" i="49"/>
  <c r="GA231" i="49"/>
  <c r="FY231" i="49"/>
  <c r="FK231" i="49"/>
  <c r="FH231" i="49"/>
  <c r="FF231" i="49"/>
  <c r="FB231" i="49"/>
  <c r="FA231" i="49"/>
  <c r="ER231" i="49"/>
  <c r="EK231" i="49"/>
  <c r="EI231" i="49"/>
  <c r="EG231" i="49"/>
  <c r="EE231" i="49"/>
  <c r="EB231" i="49"/>
  <c r="DV231" i="49"/>
  <c r="DQ231" i="49"/>
  <c r="DO231" i="49"/>
  <c r="DM231" i="49"/>
  <c r="DK231" i="49"/>
  <c r="DI231" i="49"/>
  <c r="DG231" i="49"/>
  <c r="DE231" i="49"/>
  <c r="CW231" i="49"/>
  <c r="CU231" i="49"/>
  <c r="BY231" i="49"/>
  <c r="BT231" i="49"/>
  <c r="BP231" i="49"/>
  <c r="BO231" i="49"/>
  <c r="BI231" i="49"/>
  <c r="BG231" i="49"/>
  <c r="BE231" i="49"/>
  <c r="BA231" i="49"/>
  <c r="AY231" i="49"/>
  <c r="AR231" i="49"/>
  <c r="AQ231" i="49"/>
  <c r="AP231" i="49"/>
  <c r="AO231" i="49"/>
  <c r="AN231" i="49"/>
  <c r="AM231" i="49"/>
  <c r="AK231" i="49"/>
  <c r="AJ231" i="49"/>
  <c r="AC231" i="49"/>
  <c r="AB231" i="49"/>
  <c r="AA231" i="49"/>
  <c r="X231" i="49"/>
  <c r="W231" i="49"/>
  <c r="V231" i="49"/>
  <c r="U231" i="49"/>
  <c r="T231" i="49"/>
  <c r="S231" i="49"/>
  <c r="R231" i="49"/>
  <c r="Q231" i="49"/>
  <c r="P231" i="49"/>
  <c r="O231" i="49"/>
  <c r="N231" i="49"/>
  <c r="M231" i="49"/>
  <c r="L231" i="49"/>
  <c r="K231" i="49"/>
  <c r="J231" i="49"/>
  <c r="I231" i="49"/>
  <c r="H231" i="49"/>
  <c r="G231" i="49"/>
  <c r="F231" i="49"/>
  <c r="E231" i="49"/>
  <c r="C231" i="49"/>
  <c r="B231" i="49"/>
  <c r="FX231" i="49" s="1"/>
  <c r="GN230" i="49"/>
  <c r="GL230" i="49"/>
  <c r="GJ230" i="49"/>
  <c r="GH230" i="49"/>
  <c r="GC230" i="49"/>
  <c r="GA230" i="49"/>
  <c r="FY230" i="49"/>
  <c r="FK230" i="49"/>
  <c r="FH230" i="49"/>
  <c r="FF230" i="49"/>
  <c r="FB230" i="49"/>
  <c r="FA230" i="49"/>
  <c r="ER230" i="49"/>
  <c r="EK230" i="49"/>
  <c r="EI230" i="49"/>
  <c r="EG230" i="49"/>
  <c r="EE230" i="49"/>
  <c r="EB230" i="49"/>
  <c r="DV230" i="49"/>
  <c r="DQ230" i="49"/>
  <c r="DO230" i="49"/>
  <c r="DM230" i="49"/>
  <c r="DK230" i="49"/>
  <c r="DI230" i="49"/>
  <c r="DG230" i="49"/>
  <c r="DE230" i="49"/>
  <c r="CW230" i="49"/>
  <c r="CU230" i="49"/>
  <c r="BY230" i="49"/>
  <c r="BT230" i="49"/>
  <c r="BP230" i="49"/>
  <c r="BO230" i="49"/>
  <c r="BI230" i="49"/>
  <c r="BG230" i="49"/>
  <c r="BE230" i="49"/>
  <c r="BA230" i="49"/>
  <c r="AY230" i="49"/>
  <c r="AR230" i="49"/>
  <c r="AQ230" i="49"/>
  <c r="AP230" i="49"/>
  <c r="AO230" i="49"/>
  <c r="AN230" i="49"/>
  <c r="AM230" i="49"/>
  <c r="AK230" i="49"/>
  <c r="AJ230" i="49"/>
  <c r="AC230" i="49"/>
  <c r="AB230" i="49"/>
  <c r="AA230" i="49"/>
  <c r="X230" i="49"/>
  <c r="W230" i="49"/>
  <c r="V230" i="49"/>
  <c r="U230" i="49"/>
  <c r="T230" i="49"/>
  <c r="S230" i="49"/>
  <c r="R230" i="49"/>
  <c r="Q230" i="49"/>
  <c r="P230" i="49"/>
  <c r="O230" i="49"/>
  <c r="N230" i="49"/>
  <c r="M230" i="49"/>
  <c r="L230" i="49"/>
  <c r="K230" i="49"/>
  <c r="J230" i="49"/>
  <c r="I230" i="49"/>
  <c r="H230" i="49"/>
  <c r="G230" i="49"/>
  <c r="F230" i="49"/>
  <c r="E230" i="49"/>
  <c r="C230" i="49"/>
  <c r="B230" i="49"/>
  <c r="FX230" i="49" s="1"/>
  <c r="GN229" i="49"/>
  <c r="GL229" i="49"/>
  <c r="GJ229" i="49"/>
  <c r="GH229" i="49"/>
  <c r="GC229" i="49"/>
  <c r="GA229" i="49"/>
  <c r="FY229" i="49"/>
  <c r="FK229" i="49"/>
  <c r="FH229" i="49"/>
  <c r="FF229" i="49"/>
  <c r="FB229" i="49"/>
  <c r="FA229" i="49"/>
  <c r="ER229" i="49"/>
  <c r="EK229" i="49"/>
  <c r="EI229" i="49"/>
  <c r="EG229" i="49"/>
  <c r="EE229" i="49"/>
  <c r="EB229" i="49"/>
  <c r="DV229" i="49"/>
  <c r="DQ229" i="49"/>
  <c r="DO229" i="49"/>
  <c r="DM229" i="49"/>
  <c r="DK229" i="49"/>
  <c r="DI229" i="49"/>
  <c r="DG229" i="49"/>
  <c r="DE229" i="49"/>
  <c r="CW229" i="49"/>
  <c r="CU229" i="49"/>
  <c r="BY229" i="49"/>
  <c r="BT229" i="49"/>
  <c r="BP229" i="49"/>
  <c r="BO229" i="49"/>
  <c r="BI229" i="49"/>
  <c r="BG229" i="49"/>
  <c r="BE229" i="49"/>
  <c r="BA229" i="49"/>
  <c r="AY229" i="49"/>
  <c r="AR229" i="49"/>
  <c r="AQ229" i="49"/>
  <c r="AP229" i="49"/>
  <c r="AO229" i="49"/>
  <c r="AN229" i="49"/>
  <c r="AM229" i="49"/>
  <c r="AK229" i="49"/>
  <c r="AJ229" i="49"/>
  <c r="AC229" i="49"/>
  <c r="AB229" i="49"/>
  <c r="AA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C229" i="49"/>
  <c r="B229" i="49"/>
  <c r="FX229" i="49" s="1"/>
  <c r="GN228" i="49"/>
  <c r="GL228" i="49"/>
  <c r="GJ228" i="49"/>
  <c r="GH228" i="49"/>
  <c r="GC228" i="49"/>
  <c r="GA228" i="49"/>
  <c r="FY228" i="49"/>
  <c r="FK228" i="49"/>
  <c r="FH228" i="49"/>
  <c r="FF228" i="49"/>
  <c r="FB228" i="49"/>
  <c r="FA228" i="49"/>
  <c r="ER228" i="49"/>
  <c r="EK228" i="49"/>
  <c r="EI228" i="49"/>
  <c r="EG228" i="49"/>
  <c r="EE228" i="49"/>
  <c r="EB228" i="49"/>
  <c r="DV228" i="49"/>
  <c r="DQ228" i="49"/>
  <c r="DO228" i="49"/>
  <c r="DM228" i="49"/>
  <c r="DK228" i="49"/>
  <c r="DI228" i="49"/>
  <c r="DG228" i="49"/>
  <c r="DE228" i="49"/>
  <c r="CW228" i="49"/>
  <c r="CU228" i="49"/>
  <c r="BY228" i="49"/>
  <c r="BT228" i="49"/>
  <c r="BP228" i="49"/>
  <c r="BO228" i="49"/>
  <c r="BI228" i="49"/>
  <c r="BG228" i="49"/>
  <c r="BE228" i="49"/>
  <c r="BA228" i="49"/>
  <c r="AY228" i="49"/>
  <c r="AR228" i="49"/>
  <c r="AQ228" i="49"/>
  <c r="AP228" i="49"/>
  <c r="AO228" i="49"/>
  <c r="AN228" i="49"/>
  <c r="AM228" i="49"/>
  <c r="AK228" i="49"/>
  <c r="AJ228" i="49"/>
  <c r="AC228" i="49"/>
  <c r="AB228" i="49"/>
  <c r="AA228" i="49"/>
  <c r="X228" i="49"/>
  <c r="W228" i="49"/>
  <c r="V228" i="49"/>
  <c r="U228" i="49"/>
  <c r="T228" i="49"/>
  <c r="S228" i="49"/>
  <c r="R228" i="49"/>
  <c r="Q228" i="49"/>
  <c r="P228" i="49"/>
  <c r="O228" i="49"/>
  <c r="N228" i="49"/>
  <c r="M228" i="49"/>
  <c r="L228" i="49"/>
  <c r="K228" i="49"/>
  <c r="J228" i="49"/>
  <c r="I228" i="49"/>
  <c r="H228" i="49"/>
  <c r="G228" i="49"/>
  <c r="F228" i="49"/>
  <c r="E228" i="49"/>
  <c r="C228" i="49"/>
  <c r="B228" i="49"/>
  <c r="FX228" i="49" s="1"/>
  <c r="GN227" i="49"/>
  <c r="GL227" i="49"/>
  <c r="GJ227" i="49"/>
  <c r="GH227" i="49"/>
  <c r="GC227" i="49"/>
  <c r="GA227" i="49"/>
  <c r="FY227" i="49"/>
  <c r="FK227" i="49"/>
  <c r="FH227" i="49"/>
  <c r="FF227" i="49"/>
  <c r="FB227" i="49"/>
  <c r="FA227" i="49"/>
  <c r="ER227" i="49"/>
  <c r="EK227" i="49"/>
  <c r="EI227" i="49"/>
  <c r="EG227" i="49"/>
  <c r="EE227" i="49"/>
  <c r="EB227" i="49"/>
  <c r="DV227" i="49"/>
  <c r="DQ227" i="49"/>
  <c r="DO227" i="49"/>
  <c r="DM227" i="49"/>
  <c r="DK227" i="49"/>
  <c r="DI227" i="49"/>
  <c r="DG227" i="49"/>
  <c r="DE227" i="49"/>
  <c r="CW227" i="49"/>
  <c r="CU227" i="49"/>
  <c r="BY227" i="49"/>
  <c r="BT227" i="49"/>
  <c r="BP227" i="49"/>
  <c r="BO227" i="49"/>
  <c r="BI227" i="49"/>
  <c r="BG227" i="49"/>
  <c r="BE227" i="49"/>
  <c r="BA227" i="49"/>
  <c r="AY227" i="49"/>
  <c r="AR227" i="49"/>
  <c r="AQ227" i="49"/>
  <c r="AP227" i="49"/>
  <c r="AO227" i="49"/>
  <c r="AN227" i="49"/>
  <c r="AM227" i="49"/>
  <c r="AK227" i="49"/>
  <c r="AJ227" i="49"/>
  <c r="AC227" i="49"/>
  <c r="AB227" i="49"/>
  <c r="AA227" i="49"/>
  <c r="X227" i="49"/>
  <c r="W227" i="49"/>
  <c r="V227" i="49"/>
  <c r="U227" i="49"/>
  <c r="T227" i="49"/>
  <c r="S227" i="49"/>
  <c r="R227" i="49"/>
  <c r="Q227" i="49"/>
  <c r="P227" i="49"/>
  <c r="O227" i="49"/>
  <c r="N227" i="49"/>
  <c r="M227" i="49"/>
  <c r="L227" i="49"/>
  <c r="K227" i="49"/>
  <c r="J227" i="49"/>
  <c r="I227" i="49"/>
  <c r="H227" i="49"/>
  <c r="G227" i="49"/>
  <c r="F227" i="49"/>
  <c r="E227" i="49"/>
  <c r="C227" i="49"/>
  <c r="B227" i="49"/>
  <c r="FX227" i="49" s="1"/>
  <c r="GN226" i="49"/>
  <c r="GL226" i="49"/>
  <c r="GJ226" i="49"/>
  <c r="GH226" i="49"/>
  <c r="GC226" i="49"/>
  <c r="GA226" i="49"/>
  <c r="FY226" i="49"/>
  <c r="FK226" i="49"/>
  <c r="FH226" i="49"/>
  <c r="FF226" i="49"/>
  <c r="FB226" i="49"/>
  <c r="FA226" i="49"/>
  <c r="ER226" i="49"/>
  <c r="EK226" i="49"/>
  <c r="EI226" i="49"/>
  <c r="EG226" i="49"/>
  <c r="EE226" i="49"/>
  <c r="EB226" i="49"/>
  <c r="DV226" i="49"/>
  <c r="DQ226" i="49"/>
  <c r="DO226" i="49"/>
  <c r="DM226" i="49"/>
  <c r="DK226" i="49"/>
  <c r="DI226" i="49"/>
  <c r="DG226" i="49"/>
  <c r="DE226" i="49"/>
  <c r="CW226" i="49"/>
  <c r="CU226" i="49"/>
  <c r="BY226" i="49"/>
  <c r="BT226" i="49"/>
  <c r="BP226" i="49"/>
  <c r="BO226" i="49"/>
  <c r="BI226" i="49"/>
  <c r="BG226" i="49"/>
  <c r="BE226" i="49"/>
  <c r="BA226" i="49"/>
  <c r="AY226" i="49"/>
  <c r="AR226" i="49"/>
  <c r="AQ226" i="49"/>
  <c r="AP226" i="49"/>
  <c r="AO226" i="49"/>
  <c r="AN226" i="49"/>
  <c r="AM226" i="49"/>
  <c r="AK226" i="49"/>
  <c r="AJ226" i="49"/>
  <c r="AC226" i="49"/>
  <c r="AB226" i="49"/>
  <c r="AA226" i="49"/>
  <c r="X226" i="49"/>
  <c r="W226" i="49"/>
  <c r="V226" i="49"/>
  <c r="U226" i="49"/>
  <c r="T226" i="49"/>
  <c r="S226" i="49"/>
  <c r="R226" i="49"/>
  <c r="Q226" i="49"/>
  <c r="P226" i="49"/>
  <c r="O226" i="49"/>
  <c r="N226" i="49"/>
  <c r="M226" i="49"/>
  <c r="L226" i="49"/>
  <c r="K226" i="49"/>
  <c r="J226" i="49"/>
  <c r="I226" i="49"/>
  <c r="H226" i="49"/>
  <c r="G226" i="49"/>
  <c r="F226" i="49"/>
  <c r="E226" i="49"/>
  <c r="C226" i="49"/>
  <c r="B226" i="49"/>
  <c r="FX226" i="49" s="1"/>
  <c r="GN225" i="49"/>
  <c r="GL225" i="49"/>
  <c r="GJ225" i="49"/>
  <c r="GH225" i="49"/>
  <c r="GC225" i="49"/>
  <c r="GA225" i="49"/>
  <c r="FY225" i="49"/>
  <c r="FK225" i="49"/>
  <c r="FH225" i="49"/>
  <c r="FF225" i="49"/>
  <c r="FB225" i="49"/>
  <c r="FA225" i="49"/>
  <c r="ER225" i="49"/>
  <c r="EK225" i="49"/>
  <c r="EI225" i="49"/>
  <c r="EG225" i="49"/>
  <c r="EE225" i="49"/>
  <c r="EB225" i="49"/>
  <c r="DV225" i="49"/>
  <c r="DQ225" i="49"/>
  <c r="DO225" i="49"/>
  <c r="DM225" i="49"/>
  <c r="DK225" i="49"/>
  <c r="DI225" i="49"/>
  <c r="DG225" i="49"/>
  <c r="DE225" i="49"/>
  <c r="CW225" i="49"/>
  <c r="CU225" i="49"/>
  <c r="BY225" i="49"/>
  <c r="BT225" i="49"/>
  <c r="BP225" i="49"/>
  <c r="BO225" i="49"/>
  <c r="BI225" i="49"/>
  <c r="BG225" i="49"/>
  <c r="BE225" i="49"/>
  <c r="BA225" i="49"/>
  <c r="AY225" i="49"/>
  <c r="AR225" i="49"/>
  <c r="AQ225" i="49"/>
  <c r="AP225" i="49"/>
  <c r="AO225" i="49"/>
  <c r="AN225" i="49"/>
  <c r="AM225" i="49"/>
  <c r="AK225" i="49"/>
  <c r="AJ225" i="49"/>
  <c r="AC225" i="49"/>
  <c r="AB225" i="49"/>
  <c r="AA225" i="49"/>
  <c r="X225" i="49"/>
  <c r="W225" i="49"/>
  <c r="V225" i="49"/>
  <c r="U225" i="49"/>
  <c r="T225" i="49"/>
  <c r="S225" i="49"/>
  <c r="R225" i="49"/>
  <c r="Q225" i="49"/>
  <c r="P225" i="49"/>
  <c r="O225" i="49"/>
  <c r="N225" i="49"/>
  <c r="M225" i="49"/>
  <c r="L225" i="49"/>
  <c r="K225" i="49"/>
  <c r="J225" i="49"/>
  <c r="I225" i="49"/>
  <c r="H225" i="49"/>
  <c r="G225" i="49"/>
  <c r="F225" i="49"/>
  <c r="E225" i="49"/>
  <c r="C225" i="49"/>
  <c r="B225" i="49"/>
  <c r="FX225" i="49" s="1"/>
  <c r="GN224" i="49"/>
  <c r="GL224" i="49"/>
  <c r="GJ224" i="49"/>
  <c r="GH224" i="49"/>
  <c r="GC224" i="49"/>
  <c r="GA224" i="49"/>
  <c r="FY224" i="49"/>
  <c r="FK224" i="49"/>
  <c r="FH224" i="49"/>
  <c r="FF224" i="49"/>
  <c r="FB224" i="49"/>
  <c r="FA224" i="49"/>
  <c r="ER224" i="49"/>
  <c r="EK224" i="49"/>
  <c r="EI224" i="49"/>
  <c r="EG224" i="49"/>
  <c r="EE224" i="49"/>
  <c r="EB224" i="49"/>
  <c r="DV224" i="49"/>
  <c r="DQ224" i="49"/>
  <c r="DO224" i="49"/>
  <c r="DM224" i="49"/>
  <c r="DK224" i="49"/>
  <c r="DI224" i="49"/>
  <c r="DG224" i="49"/>
  <c r="DE224" i="49"/>
  <c r="CW224" i="49"/>
  <c r="CU224" i="49"/>
  <c r="BY224" i="49"/>
  <c r="BT224" i="49"/>
  <c r="BP224" i="49"/>
  <c r="BO224" i="49"/>
  <c r="BI224" i="49"/>
  <c r="BG224" i="49"/>
  <c r="BE224" i="49"/>
  <c r="BA224" i="49"/>
  <c r="AY224" i="49"/>
  <c r="AR224" i="49"/>
  <c r="AQ224" i="49"/>
  <c r="AP224" i="49"/>
  <c r="AO224" i="49"/>
  <c r="AN224" i="49"/>
  <c r="AM224" i="49"/>
  <c r="AK224" i="49"/>
  <c r="AJ224" i="49"/>
  <c r="AC224" i="49"/>
  <c r="AB224" i="49"/>
  <c r="AA224" i="49"/>
  <c r="X224" i="49"/>
  <c r="W224" i="49"/>
  <c r="V224" i="49"/>
  <c r="U224" i="49"/>
  <c r="T224" i="49"/>
  <c r="S224" i="49"/>
  <c r="R224" i="49"/>
  <c r="Q224" i="49"/>
  <c r="P224" i="49"/>
  <c r="O224" i="49"/>
  <c r="N224" i="49"/>
  <c r="M224" i="49"/>
  <c r="L224" i="49"/>
  <c r="K224" i="49"/>
  <c r="J224" i="49"/>
  <c r="I224" i="49"/>
  <c r="H224" i="49"/>
  <c r="G224" i="49"/>
  <c r="F224" i="49"/>
  <c r="E224" i="49"/>
  <c r="C224" i="49"/>
  <c r="B224" i="49"/>
  <c r="FX224" i="49" s="1"/>
  <c r="GN223" i="49"/>
  <c r="GL223" i="49"/>
  <c r="GJ223" i="49"/>
  <c r="GH223" i="49"/>
  <c r="GC223" i="49"/>
  <c r="GA223" i="49"/>
  <c r="FY223" i="49"/>
  <c r="FK223" i="49"/>
  <c r="FH223" i="49"/>
  <c r="FF223" i="49"/>
  <c r="FB223" i="49"/>
  <c r="FA223" i="49"/>
  <c r="ER223" i="49"/>
  <c r="EK223" i="49"/>
  <c r="EI223" i="49"/>
  <c r="EG223" i="49"/>
  <c r="EE223" i="49"/>
  <c r="EB223" i="49"/>
  <c r="DV223" i="49"/>
  <c r="DQ223" i="49"/>
  <c r="DO223" i="49"/>
  <c r="DM223" i="49"/>
  <c r="DK223" i="49"/>
  <c r="DI223" i="49"/>
  <c r="DG223" i="49"/>
  <c r="DE223" i="49"/>
  <c r="CW223" i="49"/>
  <c r="CU223" i="49"/>
  <c r="BY223" i="49"/>
  <c r="BT223" i="49"/>
  <c r="BP223" i="49"/>
  <c r="BO223" i="49"/>
  <c r="BI223" i="49"/>
  <c r="BG223" i="49"/>
  <c r="BE223" i="49"/>
  <c r="BA223" i="49"/>
  <c r="AY223" i="49"/>
  <c r="AR223" i="49"/>
  <c r="AQ223" i="49"/>
  <c r="AP223" i="49"/>
  <c r="AO223" i="49"/>
  <c r="AN223" i="49"/>
  <c r="AM223" i="49"/>
  <c r="AK223" i="49"/>
  <c r="AJ223" i="49"/>
  <c r="AC223" i="49"/>
  <c r="AB223" i="49"/>
  <c r="AA223" i="49"/>
  <c r="X223" i="49"/>
  <c r="W223" i="49"/>
  <c r="V223" i="49"/>
  <c r="U223" i="49"/>
  <c r="T223" i="49"/>
  <c r="S223" i="49"/>
  <c r="R223" i="49"/>
  <c r="Q223" i="49"/>
  <c r="P223" i="49"/>
  <c r="O223" i="49"/>
  <c r="N223" i="49"/>
  <c r="M223" i="49"/>
  <c r="L223" i="49"/>
  <c r="K223" i="49"/>
  <c r="J223" i="49"/>
  <c r="I223" i="49"/>
  <c r="H223" i="49"/>
  <c r="G223" i="49"/>
  <c r="F223" i="49"/>
  <c r="E223" i="49"/>
  <c r="C223" i="49"/>
  <c r="B223" i="49"/>
  <c r="FX223" i="49" s="1"/>
  <c r="GN222" i="49"/>
  <c r="GL222" i="49"/>
  <c r="GJ222" i="49"/>
  <c r="GH222" i="49"/>
  <c r="GC222" i="49"/>
  <c r="GA222" i="49"/>
  <c r="FY222" i="49"/>
  <c r="FK222" i="49"/>
  <c r="FH222" i="49"/>
  <c r="FF222" i="49"/>
  <c r="FB222" i="49"/>
  <c r="FA222" i="49"/>
  <c r="ER222" i="49"/>
  <c r="EK222" i="49"/>
  <c r="EI222" i="49"/>
  <c r="EG222" i="49"/>
  <c r="EE222" i="49"/>
  <c r="EB222" i="49"/>
  <c r="DV222" i="49"/>
  <c r="DQ222" i="49"/>
  <c r="DO222" i="49"/>
  <c r="DM222" i="49"/>
  <c r="DK222" i="49"/>
  <c r="DI222" i="49"/>
  <c r="DG222" i="49"/>
  <c r="DE222" i="49"/>
  <c r="CW222" i="49"/>
  <c r="CU222" i="49"/>
  <c r="BY222" i="49"/>
  <c r="BT222" i="49"/>
  <c r="BP222" i="49"/>
  <c r="BO222" i="49"/>
  <c r="BI222" i="49"/>
  <c r="BG222" i="49"/>
  <c r="BE222" i="49"/>
  <c r="BA222" i="49"/>
  <c r="AY222" i="49"/>
  <c r="AR222" i="49"/>
  <c r="AQ222" i="49"/>
  <c r="AP222" i="49"/>
  <c r="AO222" i="49"/>
  <c r="AN222" i="49"/>
  <c r="AM222" i="49"/>
  <c r="AK222" i="49"/>
  <c r="AJ222" i="49"/>
  <c r="AC222" i="49"/>
  <c r="AB222" i="49"/>
  <c r="AA222" i="49"/>
  <c r="X222" i="49"/>
  <c r="W222" i="49"/>
  <c r="V222" i="49"/>
  <c r="U222" i="49"/>
  <c r="T222" i="49"/>
  <c r="S222" i="49"/>
  <c r="R222" i="49"/>
  <c r="Q222" i="49"/>
  <c r="P222" i="49"/>
  <c r="O222" i="49"/>
  <c r="N222" i="49"/>
  <c r="M222" i="49"/>
  <c r="L222" i="49"/>
  <c r="K222" i="49"/>
  <c r="J222" i="49"/>
  <c r="I222" i="49"/>
  <c r="H222" i="49"/>
  <c r="G222" i="49"/>
  <c r="F222" i="49"/>
  <c r="E222" i="49"/>
  <c r="C222" i="49"/>
  <c r="B222" i="49"/>
  <c r="FX222" i="49" s="1"/>
  <c r="GN221" i="49"/>
  <c r="GL221" i="49"/>
  <c r="GJ221" i="49"/>
  <c r="GH221" i="49"/>
  <c r="GC221" i="49"/>
  <c r="GA221" i="49"/>
  <c r="FY221" i="49"/>
  <c r="FK221" i="49"/>
  <c r="FH221" i="49"/>
  <c r="FF221" i="49"/>
  <c r="FB221" i="49"/>
  <c r="FA221" i="49"/>
  <c r="ER221" i="49"/>
  <c r="EK221" i="49"/>
  <c r="EI221" i="49"/>
  <c r="EG221" i="49"/>
  <c r="EE221" i="49"/>
  <c r="EB221" i="49"/>
  <c r="DV221" i="49"/>
  <c r="DQ221" i="49"/>
  <c r="DO221" i="49"/>
  <c r="DM221" i="49"/>
  <c r="DK221" i="49"/>
  <c r="DI221" i="49"/>
  <c r="DG221" i="49"/>
  <c r="DE221" i="49"/>
  <c r="CW221" i="49"/>
  <c r="CU221" i="49"/>
  <c r="BY221" i="49"/>
  <c r="BT221" i="49"/>
  <c r="BP221" i="49"/>
  <c r="BO221" i="49"/>
  <c r="BI221" i="49"/>
  <c r="BG221" i="49"/>
  <c r="BE221" i="49"/>
  <c r="BA221" i="49"/>
  <c r="AY221" i="49"/>
  <c r="AR221" i="49"/>
  <c r="AQ221" i="49"/>
  <c r="AP221" i="49"/>
  <c r="AO221" i="49"/>
  <c r="AN221" i="49"/>
  <c r="AM221" i="49"/>
  <c r="AK221" i="49"/>
  <c r="AJ221" i="49"/>
  <c r="AC221" i="49"/>
  <c r="AB221" i="49"/>
  <c r="AA221" i="49"/>
  <c r="X221" i="49"/>
  <c r="W221" i="49"/>
  <c r="V221" i="49"/>
  <c r="U221" i="49"/>
  <c r="T221" i="49"/>
  <c r="S221" i="49"/>
  <c r="R221" i="49"/>
  <c r="Q221" i="49"/>
  <c r="P221" i="49"/>
  <c r="O221" i="49"/>
  <c r="N221" i="49"/>
  <c r="M221" i="49"/>
  <c r="L221" i="49"/>
  <c r="K221" i="49"/>
  <c r="J221" i="49"/>
  <c r="I221" i="49"/>
  <c r="H221" i="49"/>
  <c r="G221" i="49"/>
  <c r="F221" i="49"/>
  <c r="E221" i="49"/>
  <c r="C221" i="49"/>
  <c r="B221" i="49"/>
  <c r="FX221" i="49" s="1"/>
  <c r="GN220" i="49"/>
  <c r="GL220" i="49"/>
  <c r="GJ220" i="49"/>
  <c r="GH220" i="49"/>
  <c r="GC220" i="49"/>
  <c r="GA220" i="49"/>
  <c r="FY220" i="49"/>
  <c r="FK220" i="49"/>
  <c r="FH220" i="49"/>
  <c r="FF220" i="49"/>
  <c r="FB220" i="49"/>
  <c r="FA220" i="49"/>
  <c r="ER220" i="49"/>
  <c r="EK220" i="49"/>
  <c r="EI220" i="49"/>
  <c r="EG220" i="49"/>
  <c r="EE220" i="49"/>
  <c r="EB220" i="49"/>
  <c r="DV220" i="49"/>
  <c r="DQ220" i="49"/>
  <c r="DO220" i="49"/>
  <c r="DM220" i="49"/>
  <c r="DK220" i="49"/>
  <c r="DI220" i="49"/>
  <c r="DG220" i="49"/>
  <c r="DE220" i="49"/>
  <c r="CW220" i="49"/>
  <c r="CU220" i="49"/>
  <c r="BY220" i="49"/>
  <c r="BT220" i="49"/>
  <c r="BP220" i="49"/>
  <c r="BO220" i="49"/>
  <c r="BI220" i="49"/>
  <c r="BG220" i="49"/>
  <c r="BE220" i="49"/>
  <c r="BA220" i="49"/>
  <c r="AY220" i="49"/>
  <c r="AR220" i="49"/>
  <c r="AQ220" i="49"/>
  <c r="AP220" i="49"/>
  <c r="AO220" i="49"/>
  <c r="AN220" i="49"/>
  <c r="AM220" i="49"/>
  <c r="AK220" i="49"/>
  <c r="AJ220" i="49"/>
  <c r="AC220" i="49"/>
  <c r="AB220" i="49"/>
  <c r="AA220" i="49"/>
  <c r="X220" i="49"/>
  <c r="W220" i="49"/>
  <c r="V220" i="49"/>
  <c r="U220" i="49"/>
  <c r="T220" i="49"/>
  <c r="S220" i="49"/>
  <c r="R220" i="49"/>
  <c r="Q220" i="49"/>
  <c r="P220" i="49"/>
  <c r="O220" i="49"/>
  <c r="N220" i="49"/>
  <c r="M220" i="49"/>
  <c r="L220" i="49"/>
  <c r="K220" i="49"/>
  <c r="J220" i="49"/>
  <c r="I220" i="49"/>
  <c r="H220" i="49"/>
  <c r="G220" i="49"/>
  <c r="F220" i="49"/>
  <c r="E220" i="49"/>
  <c r="C220" i="49"/>
  <c r="B220" i="49"/>
  <c r="FX220" i="49" s="1"/>
  <c r="GN219" i="49"/>
  <c r="GL219" i="49"/>
  <c r="GJ219" i="49"/>
  <c r="GH219" i="49"/>
  <c r="GC219" i="49"/>
  <c r="GA219" i="49"/>
  <c r="FY219" i="49"/>
  <c r="FK219" i="49"/>
  <c r="FH219" i="49"/>
  <c r="FF219" i="49"/>
  <c r="FB219" i="49"/>
  <c r="FA219" i="49"/>
  <c r="ER219" i="49"/>
  <c r="EK219" i="49"/>
  <c r="EI219" i="49"/>
  <c r="EG219" i="49"/>
  <c r="EE219" i="49"/>
  <c r="EB219" i="49"/>
  <c r="DV219" i="49"/>
  <c r="DQ219" i="49"/>
  <c r="DO219" i="49"/>
  <c r="DM219" i="49"/>
  <c r="DK219" i="49"/>
  <c r="DI219" i="49"/>
  <c r="DG219" i="49"/>
  <c r="DE219" i="49"/>
  <c r="CW219" i="49"/>
  <c r="CU219" i="49"/>
  <c r="BY219" i="49"/>
  <c r="BT219" i="49"/>
  <c r="BP219" i="49"/>
  <c r="BO219" i="49"/>
  <c r="BI219" i="49"/>
  <c r="BG219" i="49"/>
  <c r="BE219" i="49"/>
  <c r="BA219" i="49"/>
  <c r="AY219" i="49"/>
  <c r="AR219" i="49"/>
  <c r="AQ219" i="49"/>
  <c r="AP219" i="49"/>
  <c r="AO219" i="49"/>
  <c r="AN219" i="49"/>
  <c r="AM219" i="49"/>
  <c r="AK219" i="49"/>
  <c r="AJ219" i="49"/>
  <c r="AC219" i="49"/>
  <c r="AB219" i="49"/>
  <c r="AA219" i="49"/>
  <c r="X219" i="49"/>
  <c r="W219" i="49"/>
  <c r="V219" i="49"/>
  <c r="U219" i="49"/>
  <c r="T219" i="49"/>
  <c r="S219" i="49"/>
  <c r="R219" i="49"/>
  <c r="Q219" i="49"/>
  <c r="P219" i="49"/>
  <c r="O219" i="49"/>
  <c r="N219" i="49"/>
  <c r="M219" i="49"/>
  <c r="L219" i="49"/>
  <c r="K219" i="49"/>
  <c r="J219" i="49"/>
  <c r="I219" i="49"/>
  <c r="H219" i="49"/>
  <c r="G219" i="49"/>
  <c r="F219" i="49"/>
  <c r="E219" i="49"/>
  <c r="C219" i="49"/>
  <c r="B219" i="49"/>
  <c r="FX219" i="49" s="1"/>
  <c r="GN218" i="49"/>
  <c r="GL218" i="49"/>
  <c r="GJ218" i="49"/>
  <c r="GH218" i="49"/>
  <c r="GC218" i="49"/>
  <c r="GA218" i="49"/>
  <c r="FY218" i="49"/>
  <c r="FK218" i="49"/>
  <c r="FH218" i="49"/>
  <c r="FF218" i="49"/>
  <c r="FB218" i="49"/>
  <c r="FA218" i="49"/>
  <c r="ER218" i="49"/>
  <c r="EK218" i="49"/>
  <c r="EI218" i="49"/>
  <c r="EG218" i="49"/>
  <c r="EE218" i="49"/>
  <c r="EB218" i="49"/>
  <c r="DV218" i="49"/>
  <c r="DQ218" i="49"/>
  <c r="DO218" i="49"/>
  <c r="DM218" i="49"/>
  <c r="DK218" i="49"/>
  <c r="DI218" i="49"/>
  <c r="DG218" i="49"/>
  <c r="DE218" i="49"/>
  <c r="CW218" i="49"/>
  <c r="CU218" i="49"/>
  <c r="BY218" i="49"/>
  <c r="BT218" i="49"/>
  <c r="BP218" i="49"/>
  <c r="BO218" i="49"/>
  <c r="BI218" i="49"/>
  <c r="BG218" i="49"/>
  <c r="BE218" i="49"/>
  <c r="BA218" i="49"/>
  <c r="AY218" i="49"/>
  <c r="AR218" i="49"/>
  <c r="AQ218" i="49"/>
  <c r="AP218" i="49"/>
  <c r="AO218" i="49"/>
  <c r="AN218" i="49"/>
  <c r="AM218" i="49"/>
  <c r="AK218" i="49"/>
  <c r="AJ218" i="49"/>
  <c r="AC218" i="49"/>
  <c r="AB218" i="49"/>
  <c r="AA218" i="49"/>
  <c r="X218" i="49"/>
  <c r="W218" i="49"/>
  <c r="V218" i="49"/>
  <c r="U218" i="49"/>
  <c r="T218" i="49"/>
  <c r="S218" i="49"/>
  <c r="R218" i="49"/>
  <c r="Q218" i="49"/>
  <c r="P218" i="49"/>
  <c r="O218" i="49"/>
  <c r="N218" i="49"/>
  <c r="M218" i="49"/>
  <c r="L218" i="49"/>
  <c r="K218" i="49"/>
  <c r="J218" i="49"/>
  <c r="I218" i="49"/>
  <c r="H218" i="49"/>
  <c r="G218" i="49"/>
  <c r="F218" i="49"/>
  <c r="E218" i="49"/>
  <c r="C218" i="49"/>
  <c r="B218" i="49"/>
  <c r="FX218" i="49" s="1"/>
  <c r="GN217" i="49"/>
  <c r="GL217" i="49"/>
  <c r="GJ217" i="49"/>
  <c r="GH217" i="49"/>
  <c r="GC217" i="49"/>
  <c r="GA217" i="49"/>
  <c r="FY217" i="49"/>
  <c r="FK217" i="49"/>
  <c r="FH217" i="49"/>
  <c r="FF217" i="49"/>
  <c r="FB217" i="49"/>
  <c r="FA217" i="49"/>
  <c r="ER217" i="49"/>
  <c r="EK217" i="49"/>
  <c r="EI217" i="49"/>
  <c r="EG217" i="49"/>
  <c r="EE217" i="49"/>
  <c r="EB217" i="49"/>
  <c r="DV217" i="49"/>
  <c r="DQ217" i="49"/>
  <c r="DO217" i="49"/>
  <c r="DM217" i="49"/>
  <c r="DK217" i="49"/>
  <c r="DI217" i="49"/>
  <c r="DG217" i="49"/>
  <c r="DE217" i="49"/>
  <c r="CW217" i="49"/>
  <c r="CU217" i="49"/>
  <c r="BY217" i="49"/>
  <c r="BT217" i="49"/>
  <c r="BP217" i="49"/>
  <c r="BO217" i="49"/>
  <c r="BI217" i="49"/>
  <c r="BG217" i="49"/>
  <c r="BE217" i="49"/>
  <c r="BA217" i="49"/>
  <c r="AY217" i="49"/>
  <c r="AR217" i="49"/>
  <c r="AQ217" i="49"/>
  <c r="AP217" i="49"/>
  <c r="AO217" i="49"/>
  <c r="AN217" i="49"/>
  <c r="AM217" i="49"/>
  <c r="AK217" i="49"/>
  <c r="AJ217" i="49"/>
  <c r="AC217" i="49"/>
  <c r="AB217" i="49"/>
  <c r="AA217" i="49"/>
  <c r="X217" i="49"/>
  <c r="W217" i="49"/>
  <c r="V217" i="49"/>
  <c r="U217" i="49"/>
  <c r="T217" i="49"/>
  <c r="S217" i="49"/>
  <c r="R217" i="49"/>
  <c r="Q217" i="49"/>
  <c r="P217" i="49"/>
  <c r="O217" i="49"/>
  <c r="N217" i="49"/>
  <c r="M217" i="49"/>
  <c r="L217" i="49"/>
  <c r="K217" i="49"/>
  <c r="J217" i="49"/>
  <c r="I217" i="49"/>
  <c r="H217" i="49"/>
  <c r="G217" i="49"/>
  <c r="F217" i="49"/>
  <c r="E217" i="49"/>
  <c r="C217" i="49"/>
  <c r="B217" i="49"/>
  <c r="FX217" i="49" s="1"/>
  <c r="GN216" i="49"/>
  <c r="GL216" i="49"/>
  <c r="GJ216" i="49"/>
  <c r="GH216" i="49"/>
  <c r="GC216" i="49"/>
  <c r="GA216" i="49"/>
  <c r="FY216" i="49"/>
  <c r="FK216" i="49"/>
  <c r="FH216" i="49"/>
  <c r="FF216" i="49"/>
  <c r="FB216" i="49"/>
  <c r="FA216" i="49"/>
  <c r="ER216" i="49"/>
  <c r="EK216" i="49"/>
  <c r="EI216" i="49"/>
  <c r="EG216" i="49"/>
  <c r="EE216" i="49"/>
  <c r="EB216" i="49"/>
  <c r="DV216" i="49"/>
  <c r="DQ216" i="49"/>
  <c r="DO216" i="49"/>
  <c r="DM216" i="49"/>
  <c r="DK216" i="49"/>
  <c r="DI216" i="49"/>
  <c r="DG216" i="49"/>
  <c r="DE216" i="49"/>
  <c r="CW216" i="49"/>
  <c r="CU216" i="49"/>
  <c r="BY216" i="49"/>
  <c r="BT216" i="49"/>
  <c r="BP216" i="49"/>
  <c r="BO216" i="49"/>
  <c r="BI216" i="49"/>
  <c r="BG216" i="49"/>
  <c r="BE216" i="49"/>
  <c r="BA216" i="49"/>
  <c r="AY216" i="49"/>
  <c r="AR216" i="49"/>
  <c r="AQ216" i="49"/>
  <c r="AP216" i="49"/>
  <c r="AO216" i="49"/>
  <c r="AN216" i="49"/>
  <c r="AM216" i="49"/>
  <c r="AK216" i="49"/>
  <c r="AJ216" i="49"/>
  <c r="AC216" i="49"/>
  <c r="AB216" i="49"/>
  <c r="AA216" i="49"/>
  <c r="X216" i="49"/>
  <c r="W216" i="49"/>
  <c r="V216" i="49"/>
  <c r="U216" i="49"/>
  <c r="T216" i="49"/>
  <c r="S216" i="49"/>
  <c r="R216" i="49"/>
  <c r="Q216" i="49"/>
  <c r="P216" i="49"/>
  <c r="O216" i="49"/>
  <c r="N216" i="49"/>
  <c r="M216" i="49"/>
  <c r="L216" i="49"/>
  <c r="K216" i="49"/>
  <c r="J216" i="49"/>
  <c r="I216" i="49"/>
  <c r="H216" i="49"/>
  <c r="G216" i="49"/>
  <c r="F216" i="49"/>
  <c r="E216" i="49"/>
  <c r="C216" i="49"/>
  <c r="B216" i="49"/>
  <c r="FX216" i="49" s="1"/>
  <c r="GN215" i="49"/>
  <c r="GL215" i="49"/>
  <c r="GJ215" i="49"/>
  <c r="GH215" i="49"/>
  <c r="GC215" i="49"/>
  <c r="GA215" i="49"/>
  <c r="FY215" i="49"/>
  <c r="FK215" i="49"/>
  <c r="FH215" i="49"/>
  <c r="FF215" i="49"/>
  <c r="FB215" i="49"/>
  <c r="FA215" i="49"/>
  <c r="ER215" i="49"/>
  <c r="EK215" i="49"/>
  <c r="EI215" i="49"/>
  <c r="EG215" i="49"/>
  <c r="EE215" i="49"/>
  <c r="EB215" i="49"/>
  <c r="DV215" i="49"/>
  <c r="DQ215" i="49"/>
  <c r="DO215" i="49"/>
  <c r="DM215" i="49"/>
  <c r="DK215" i="49"/>
  <c r="DI215" i="49"/>
  <c r="DG215" i="49"/>
  <c r="DE215" i="49"/>
  <c r="CW215" i="49"/>
  <c r="CU215" i="49"/>
  <c r="BY215" i="49"/>
  <c r="BT215" i="49"/>
  <c r="BP215" i="49"/>
  <c r="BO215" i="49"/>
  <c r="BI215" i="49"/>
  <c r="BG215" i="49"/>
  <c r="BE215" i="49"/>
  <c r="BA215" i="49"/>
  <c r="AY215" i="49"/>
  <c r="AR215" i="49"/>
  <c r="AQ215" i="49"/>
  <c r="AP215" i="49"/>
  <c r="AO215" i="49"/>
  <c r="AN215" i="49"/>
  <c r="AM215" i="49"/>
  <c r="AK215" i="49"/>
  <c r="AJ215" i="49"/>
  <c r="AC215" i="49"/>
  <c r="AB215" i="49"/>
  <c r="AA215" i="49"/>
  <c r="X215" i="49"/>
  <c r="W215" i="49"/>
  <c r="V215" i="49"/>
  <c r="U215" i="49"/>
  <c r="T215" i="49"/>
  <c r="S215" i="49"/>
  <c r="R215" i="49"/>
  <c r="Q215" i="49"/>
  <c r="P215" i="49"/>
  <c r="O215" i="49"/>
  <c r="N215" i="49"/>
  <c r="M215" i="49"/>
  <c r="L215" i="49"/>
  <c r="K215" i="49"/>
  <c r="J215" i="49"/>
  <c r="I215" i="49"/>
  <c r="H215" i="49"/>
  <c r="G215" i="49"/>
  <c r="F215" i="49"/>
  <c r="E215" i="49"/>
  <c r="C215" i="49"/>
  <c r="B215" i="49"/>
  <c r="FX215" i="49" s="1"/>
  <c r="GN214" i="49"/>
  <c r="GL214" i="49"/>
  <c r="GJ214" i="49"/>
  <c r="GH214" i="49"/>
  <c r="GC214" i="49"/>
  <c r="GA214" i="49"/>
  <c r="FY214" i="49"/>
  <c r="FK214" i="49"/>
  <c r="FH214" i="49"/>
  <c r="FF214" i="49"/>
  <c r="FB214" i="49"/>
  <c r="FA214" i="49"/>
  <c r="ER214" i="49"/>
  <c r="EK214" i="49"/>
  <c r="EI214" i="49"/>
  <c r="EG214" i="49"/>
  <c r="EE214" i="49"/>
  <c r="EB214" i="49"/>
  <c r="DV214" i="49"/>
  <c r="DQ214" i="49"/>
  <c r="DO214" i="49"/>
  <c r="DM214" i="49"/>
  <c r="DK214" i="49"/>
  <c r="DI214" i="49"/>
  <c r="DG214" i="49"/>
  <c r="DE214" i="49"/>
  <c r="CW214" i="49"/>
  <c r="CU214" i="49"/>
  <c r="BY214" i="49"/>
  <c r="BT214" i="49"/>
  <c r="BP214" i="49"/>
  <c r="BO214" i="49"/>
  <c r="BI214" i="49"/>
  <c r="BG214" i="49"/>
  <c r="BE214" i="49"/>
  <c r="BA214" i="49"/>
  <c r="AY214" i="49"/>
  <c r="AR214" i="49"/>
  <c r="AQ214" i="49"/>
  <c r="AP214" i="49"/>
  <c r="AO214" i="49"/>
  <c r="AN214" i="49"/>
  <c r="AM214" i="49"/>
  <c r="AK214" i="49"/>
  <c r="AJ214" i="49"/>
  <c r="AC214" i="49"/>
  <c r="AB214" i="49"/>
  <c r="AA214" i="49"/>
  <c r="X214" i="49"/>
  <c r="W214" i="49"/>
  <c r="V214" i="49"/>
  <c r="U214" i="49"/>
  <c r="T214" i="49"/>
  <c r="S214" i="49"/>
  <c r="R214" i="49"/>
  <c r="Q214" i="49"/>
  <c r="P214" i="49"/>
  <c r="O214" i="49"/>
  <c r="N214" i="49"/>
  <c r="M214" i="49"/>
  <c r="L214" i="49"/>
  <c r="K214" i="49"/>
  <c r="J214" i="49"/>
  <c r="I214" i="49"/>
  <c r="H214" i="49"/>
  <c r="G214" i="49"/>
  <c r="F214" i="49"/>
  <c r="E214" i="49"/>
  <c r="C214" i="49"/>
  <c r="B214" i="49"/>
  <c r="FX214" i="49" s="1"/>
  <c r="GN213" i="49"/>
  <c r="GL213" i="49"/>
  <c r="GJ213" i="49"/>
  <c r="GH213" i="49"/>
  <c r="GC213" i="49"/>
  <c r="GA213" i="49"/>
  <c r="FY213" i="49"/>
  <c r="FK213" i="49"/>
  <c r="FH213" i="49"/>
  <c r="FF213" i="49"/>
  <c r="FB213" i="49"/>
  <c r="FA213" i="49"/>
  <c r="ER213" i="49"/>
  <c r="EK213" i="49"/>
  <c r="EI213" i="49"/>
  <c r="EG213" i="49"/>
  <c r="EE213" i="49"/>
  <c r="EB213" i="49"/>
  <c r="DV213" i="49"/>
  <c r="DQ213" i="49"/>
  <c r="DO213" i="49"/>
  <c r="DM213" i="49"/>
  <c r="DK213" i="49"/>
  <c r="DI213" i="49"/>
  <c r="DG213" i="49"/>
  <c r="DE213" i="49"/>
  <c r="CW213" i="49"/>
  <c r="CU213" i="49"/>
  <c r="BY213" i="49"/>
  <c r="BT213" i="49"/>
  <c r="BP213" i="49"/>
  <c r="BO213" i="49"/>
  <c r="BI213" i="49"/>
  <c r="BG213" i="49"/>
  <c r="BE213" i="49"/>
  <c r="BA213" i="49"/>
  <c r="AY213" i="49"/>
  <c r="AR213" i="49"/>
  <c r="AQ213" i="49"/>
  <c r="AP213" i="49"/>
  <c r="AO213" i="49"/>
  <c r="AN213" i="49"/>
  <c r="AM213" i="49"/>
  <c r="AK213" i="49"/>
  <c r="AJ213" i="49"/>
  <c r="AC213" i="49"/>
  <c r="AB213" i="49"/>
  <c r="AA213" i="49"/>
  <c r="X213" i="49"/>
  <c r="W213" i="49"/>
  <c r="V213" i="49"/>
  <c r="U213" i="49"/>
  <c r="T213" i="49"/>
  <c r="S213" i="49"/>
  <c r="R213" i="49"/>
  <c r="Q213" i="49"/>
  <c r="P213" i="49"/>
  <c r="O213" i="49"/>
  <c r="N213" i="49"/>
  <c r="M213" i="49"/>
  <c r="L213" i="49"/>
  <c r="K213" i="49"/>
  <c r="J213" i="49"/>
  <c r="I213" i="49"/>
  <c r="H213" i="49"/>
  <c r="G213" i="49"/>
  <c r="F213" i="49"/>
  <c r="E213" i="49"/>
  <c r="C213" i="49"/>
  <c r="B213" i="49"/>
  <c r="FX213" i="49" s="1"/>
  <c r="GN212" i="49"/>
  <c r="GL212" i="49"/>
  <c r="GJ212" i="49"/>
  <c r="GH212" i="49"/>
  <c r="GC212" i="49"/>
  <c r="GA212" i="49"/>
  <c r="FY212" i="49"/>
  <c r="FK212" i="49"/>
  <c r="FH212" i="49"/>
  <c r="FF212" i="49"/>
  <c r="FB212" i="49"/>
  <c r="FA212" i="49"/>
  <c r="ER212" i="49"/>
  <c r="EK212" i="49"/>
  <c r="EI212" i="49"/>
  <c r="EG212" i="49"/>
  <c r="EE212" i="49"/>
  <c r="EB212" i="49"/>
  <c r="DV212" i="49"/>
  <c r="DQ212" i="49"/>
  <c r="DO212" i="49"/>
  <c r="DM212" i="49"/>
  <c r="DK212" i="49"/>
  <c r="DI212" i="49"/>
  <c r="DG212" i="49"/>
  <c r="DE212" i="49"/>
  <c r="CW212" i="49"/>
  <c r="CU212" i="49"/>
  <c r="BY212" i="49"/>
  <c r="BT212" i="49"/>
  <c r="BP212" i="49"/>
  <c r="BO212" i="49"/>
  <c r="BI212" i="49"/>
  <c r="BG212" i="49"/>
  <c r="BE212" i="49"/>
  <c r="BA212" i="49"/>
  <c r="AY212" i="49"/>
  <c r="AR212" i="49"/>
  <c r="AQ212" i="49"/>
  <c r="AP212" i="49"/>
  <c r="AO212" i="49"/>
  <c r="AN212" i="49"/>
  <c r="AM212" i="49"/>
  <c r="AK212" i="49"/>
  <c r="AJ212" i="49"/>
  <c r="AC212" i="49"/>
  <c r="AB212" i="49"/>
  <c r="AA212" i="49"/>
  <c r="X212" i="49"/>
  <c r="W212" i="49"/>
  <c r="V212" i="49"/>
  <c r="U212" i="49"/>
  <c r="T212" i="49"/>
  <c r="S212" i="49"/>
  <c r="R212" i="49"/>
  <c r="Q212" i="49"/>
  <c r="P212" i="49"/>
  <c r="O212" i="49"/>
  <c r="N212" i="49"/>
  <c r="M212" i="49"/>
  <c r="L212" i="49"/>
  <c r="K212" i="49"/>
  <c r="J212" i="49"/>
  <c r="I212" i="49"/>
  <c r="H212" i="49"/>
  <c r="G212" i="49"/>
  <c r="F212" i="49"/>
  <c r="E212" i="49"/>
  <c r="C212" i="49"/>
  <c r="B212" i="49"/>
  <c r="FX212" i="49" s="1"/>
  <c r="GN211" i="49"/>
  <c r="GL211" i="49"/>
  <c r="GJ211" i="49"/>
  <c r="GH211" i="49"/>
  <c r="GC211" i="49"/>
  <c r="GA211" i="49"/>
  <c r="FY211" i="49"/>
  <c r="FK211" i="49"/>
  <c r="FH211" i="49"/>
  <c r="FF211" i="49"/>
  <c r="FB211" i="49"/>
  <c r="FA211" i="49"/>
  <c r="ER211" i="49"/>
  <c r="EK211" i="49"/>
  <c r="EI211" i="49"/>
  <c r="EG211" i="49"/>
  <c r="EE211" i="49"/>
  <c r="EB211" i="49"/>
  <c r="DV211" i="49"/>
  <c r="DQ211" i="49"/>
  <c r="DO211" i="49"/>
  <c r="DM211" i="49"/>
  <c r="DK211" i="49"/>
  <c r="DI211" i="49"/>
  <c r="DG211" i="49"/>
  <c r="DE211" i="49"/>
  <c r="CW211" i="49"/>
  <c r="CU211" i="49"/>
  <c r="BY211" i="49"/>
  <c r="BT211" i="49"/>
  <c r="BP211" i="49"/>
  <c r="BO211" i="49"/>
  <c r="BI211" i="49"/>
  <c r="BG211" i="49"/>
  <c r="BE211" i="49"/>
  <c r="BA211" i="49"/>
  <c r="AY211" i="49"/>
  <c r="AR211" i="49"/>
  <c r="AQ211" i="49"/>
  <c r="AP211" i="49"/>
  <c r="AO211" i="49"/>
  <c r="AN211" i="49"/>
  <c r="AM211" i="49"/>
  <c r="AK211" i="49"/>
  <c r="AJ211" i="49"/>
  <c r="AC211" i="49"/>
  <c r="AB211" i="49"/>
  <c r="AA211" i="49"/>
  <c r="X211" i="49"/>
  <c r="W211" i="49"/>
  <c r="V211" i="49"/>
  <c r="U211" i="49"/>
  <c r="T211" i="49"/>
  <c r="S211" i="49"/>
  <c r="R211" i="49"/>
  <c r="Q211" i="49"/>
  <c r="P211" i="49"/>
  <c r="O211" i="49"/>
  <c r="N211" i="49"/>
  <c r="M211" i="49"/>
  <c r="L211" i="49"/>
  <c r="K211" i="49"/>
  <c r="J211" i="49"/>
  <c r="I211" i="49"/>
  <c r="H211" i="49"/>
  <c r="G211" i="49"/>
  <c r="F211" i="49"/>
  <c r="E211" i="49"/>
  <c r="C211" i="49"/>
  <c r="B211" i="49"/>
  <c r="FX211" i="49" s="1"/>
  <c r="GN210" i="49"/>
  <c r="GL210" i="49"/>
  <c r="GJ210" i="49"/>
  <c r="GH210" i="49"/>
  <c r="GC210" i="49"/>
  <c r="GA210" i="49"/>
  <c r="FY210" i="49"/>
  <c r="FK210" i="49"/>
  <c r="FH210" i="49"/>
  <c r="FF210" i="49"/>
  <c r="FB210" i="49"/>
  <c r="FA210" i="49"/>
  <c r="ER210" i="49"/>
  <c r="EK210" i="49"/>
  <c r="EI210" i="49"/>
  <c r="EG210" i="49"/>
  <c r="EE210" i="49"/>
  <c r="EB210" i="49"/>
  <c r="DV210" i="49"/>
  <c r="DQ210" i="49"/>
  <c r="DO210" i="49"/>
  <c r="DM210" i="49"/>
  <c r="DK210" i="49"/>
  <c r="DI210" i="49"/>
  <c r="DG210" i="49"/>
  <c r="DE210" i="49"/>
  <c r="CW210" i="49"/>
  <c r="CU210" i="49"/>
  <c r="BY210" i="49"/>
  <c r="BT210" i="49"/>
  <c r="BP210" i="49"/>
  <c r="BO210" i="49"/>
  <c r="BI210" i="49"/>
  <c r="BG210" i="49"/>
  <c r="BE210" i="49"/>
  <c r="BA210" i="49"/>
  <c r="AY210" i="49"/>
  <c r="AR210" i="49"/>
  <c r="AQ210" i="49"/>
  <c r="AP210" i="49"/>
  <c r="AO210" i="49"/>
  <c r="AN210" i="49"/>
  <c r="AM210" i="49"/>
  <c r="AK210" i="49"/>
  <c r="AJ210" i="49"/>
  <c r="AC210" i="49"/>
  <c r="AB210" i="49"/>
  <c r="AA210" i="49"/>
  <c r="X210" i="49"/>
  <c r="W210" i="49"/>
  <c r="V210" i="49"/>
  <c r="U210" i="49"/>
  <c r="T210" i="49"/>
  <c r="S210" i="49"/>
  <c r="R210" i="49"/>
  <c r="Q210" i="49"/>
  <c r="P210" i="49"/>
  <c r="O210" i="49"/>
  <c r="N210" i="49"/>
  <c r="M210" i="49"/>
  <c r="L210" i="49"/>
  <c r="K210" i="49"/>
  <c r="J210" i="49"/>
  <c r="I210" i="49"/>
  <c r="H210" i="49"/>
  <c r="G210" i="49"/>
  <c r="F210" i="49"/>
  <c r="E210" i="49"/>
  <c r="C210" i="49"/>
  <c r="B210" i="49"/>
  <c r="FX210" i="49" s="1"/>
  <c r="GN209" i="49"/>
  <c r="GL209" i="49"/>
  <c r="GJ209" i="49"/>
  <c r="GH209" i="49"/>
  <c r="GC209" i="49"/>
  <c r="GA209" i="49"/>
  <c r="FY209" i="49"/>
  <c r="FK209" i="49"/>
  <c r="FH209" i="49"/>
  <c r="FF209" i="49"/>
  <c r="FB209" i="49"/>
  <c r="FA209" i="49"/>
  <c r="ER209" i="49"/>
  <c r="EK209" i="49"/>
  <c r="EI209" i="49"/>
  <c r="EG209" i="49"/>
  <c r="EE209" i="49"/>
  <c r="EB209" i="49"/>
  <c r="DV209" i="49"/>
  <c r="DQ209" i="49"/>
  <c r="DO209" i="49"/>
  <c r="DM209" i="49"/>
  <c r="DK209" i="49"/>
  <c r="DI209" i="49"/>
  <c r="DG209" i="49"/>
  <c r="DE209" i="49"/>
  <c r="CW209" i="49"/>
  <c r="CU209" i="49"/>
  <c r="BY209" i="49"/>
  <c r="BT209" i="49"/>
  <c r="BP209" i="49"/>
  <c r="BO209" i="49"/>
  <c r="BI209" i="49"/>
  <c r="BG209" i="49"/>
  <c r="BE209" i="49"/>
  <c r="BA209" i="49"/>
  <c r="AY209" i="49"/>
  <c r="AR209" i="49"/>
  <c r="AQ209" i="49"/>
  <c r="AP209" i="49"/>
  <c r="AO209" i="49"/>
  <c r="AN209" i="49"/>
  <c r="AM209" i="49"/>
  <c r="AK209" i="49"/>
  <c r="AJ209" i="49"/>
  <c r="AC209" i="49"/>
  <c r="AB209" i="49"/>
  <c r="AA209" i="49"/>
  <c r="X209" i="49"/>
  <c r="W209" i="49"/>
  <c r="V209" i="49"/>
  <c r="U209" i="49"/>
  <c r="T209" i="49"/>
  <c r="S209" i="49"/>
  <c r="R209" i="49"/>
  <c r="Q209" i="49"/>
  <c r="P209" i="49"/>
  <c r="O209" i="49"/>
  <c r="N209" i="49"/>
  <c r="M209" i="49"/>
  <c r="L209" i="49"/>
  <c r="K209" i="49"/>
  <c r="J209" i="49"/>
  <c r="I209" i="49"/>
  <c r="H209" i="49"/>
  <c r="G209" i="49"/>
  <c r="F209" i="49"/>
  <c r="E209" i="49"/>
  <c r="C209" i="49"/>
  <c r="B209" i="49"/>
  <c r="FX209" i="49" s="1"/>
  <c r="GN208" i="49"/>
  <c r="GL208" i="49"/>
  <c r="GJ208" i="49"/>
  <c r="GH208" i="49"/>
  <c r="GC208" i="49"/>
  <c r="GA208" i="49"/>
  <c r="FY208" i="49"/>
  <c r="FK208" i="49"/>
  <c r="FH208" i="49"/>
  <c r="FF208" i="49"/>
  <c r="FB208" i="49"/>
  <c r="FA208" i="49"/>
  <c r="ER208" i="49"/>
  <c r="EK208" i="49"/>
  <c r="EI208" i="49"/>
  <c r="EG208" i="49"/>
  <c r="EE208" i="49"/>
  <c r="EB208" i="49"/>
  <c r="DV208" i="49"/>
  <c r="DQ208" i="49"/>
  <c r="DO208" i="49"/>
  <c r="DM208" i="49"/>
  <c r="DK208" i="49"/>
  <c r="DI208" i="49"/>
  <c r="DG208" i="49"/>
  <c r="DE208" i="49"/>
  <c r="CW208" i="49"/>
  <c r="CU208" i="49"/>
  <c r="BY208" i="49"/>
  <c r="BT208" i="49"/>
  <c r="BP208" i="49"/>
  <c r="BO208" i="49"/>
  <c r="BI208" i="49"/>
  <c r="BG208" i="49"/>
  <c r="BE208" i="49"/>
  <c r="BA208" i="49"/>
  <c r="AY208" i="49"/>
  <c r="AR208" i="49"/>
  <c r="AQ208" i="49"/>
  <c r="AP208" i="49"/>
  <c r="AO208" i="49"/>
  <c r="AN208" i="49"/>
  <c r="AM208" i="49"/>
  <c r="AK208" i="49"/>
  <c r="AJ208" i="49"/>
  <c r="AC208" i="49"/>
  <c r="AB208" i="49"/>
  <c r="AA208" i="49"/>
  <c r="X208" i="49"/>
  <c r="W208" i="49"/>
  <c r="V208" i="49"/>
  <c r="U208" i="49"/>
  <c r="T208" i="49"/>
  <c r="S208" i="49"/>
  <c r="R208" i="49"/>
  <c r="Q208" i="49"/>
  <c r="P208" i="49"/>
  <c r="O208" i="49"/>
  <c r="N208" i="49"/>
  <c r="M208" i="49"/>
  <c r="L208" i="49"/>
  <c r="K208" i="49"/>
  <c r="J208" i="49"/>
  <c r="I208" i="49"/>
  <c r="H208" i="49"/>
  <c r="G208" i="49"/>
  <c r="F208" i="49"/>
  <c r="E208" i="49"/>
  <c r="C208" i="49"/>
  <c r="B208" i="49"/>
  <c r="FX208" i="49" s="1"/>
  <c r="GN207" i="49"/>
  <c r="GL207" i="49"/>
  <c r="GJ207" i="49"/>
  <c r="GH207" i="49"/>
  <c r="GC207" i="49"/>
  <c r="GA207" i="49"/>
  <c r="FY207" i="49"/>
  <c r="FK207" i="49"/>
  <c r="FH207" i="49"/>
  <c r="FF207" i="49"/>
  <c r="FB207" i="49"/>
  <c r="FA207" i="49"/>
  <c r="ER207" i="49"/>
  <c r="EK207" i="49"/>
  <c r="EI207" i="49"/>
  <c r="EG207" i="49"/>
  <c r="EE207" i="49"/>
  <c r="EB207" i="49"/>
  <c r="DV207" i="49"/>
  <c r="DQ207" i="49"/>
  <c r="DO207" i="49"/>
  <c r="DM207" i="49"/>
  <c r="DK207" i="49"/>
  <c r="DI207" i="49"/>
  <c r="DG207" i="49"/>
  <c r="DE207" i="49"/>
  <c r="CW207" i="49"/>
  <c r="CU207" i="49"/>
  <c r="BY207" i="49"/>
  <c r="BT207" i="49"/>
  <c r="BP207" i="49"/>
  <c r="BO207" i="49"/>
  <c r="BI207" i="49"/>
  <c r="BG207" i="49"/>
  <c r="BE207" i="49"/>
  <c r="BA207" i="49"/>
  <c r="AY207" i="49"/>
  <c r="AR207" i="49"/>
  <c r="AQ207" i="49"/>
  <c r="AP207" i="49"/>
  <c r="AO207" i="49"/>
  <c r="AN207" i="49"/>
  <c r="AM207" i="49"/>
  <c r="AK207" i="49"/>
  <c r="AJ207" i="49"/>
  <c r="AC207" i="49"/>
  <c r="AB207" i="49"/>
  <c r="AA207" i="49"/>
  <c r="X207" i="49"/>
  <c r="W207" i="49"/>
  <c r="V207" i="49"/>
  <c r="U207" i="49"/>
  <c r="T207" i="49"/>
  <c r="S207" i="49"/>
  <c r="R207" i="49"/>
  <c r="Q207" i="49"/>
  <c r="P207" i="49"/>
  <c r="O207" i="49"/>
  <c r="N207" i="49"/>
  <c r="M207" i="49"/>
  <c r="L207" i="49"/>
  <c r="K207" i="49"/>
  <c r="J207" i="49"/>
  <c r="I207" i="49"/>
  <c r="H207" i="49"/>
  <c r="G207" i="49"/>
  <c r="F207" i="49"/>
  <c r="E207" i="49"/>
  <c r="C207" i="49"/>
  <c r="B207" i="49"/>
  <c r="FX207" i="49" s="1"/>
  <c r="GN206" i="49"/>
  <c r="GL206" i="49"/>
  <c r="GJ206" i="49"/>
  <c r="GH206" i="49"/>
  <c r="GC206" i="49"/>
  <c r="GA206" i="49"/>
  <c r="FY206" i="49"/>
  <c r="FK206" i="49"/>
  <c r="FH206" i="49"/>
  <c r="FF206" i="49"/>
  <c r="FB206" i="49"/>
  <c r="FA206" i="49"/>
  <c r="ER206" i="49"/>
  <c r="EK206" i="49"/>
  <c r="EI206" i="49"/>
  <c r="EG206" i="49"/>
  <c r="EE206" i="49"/>
  <c r="EB206" i="49"/>
  <c r="DV206" i="49"/>
  <c r="DQ206" i="49"/>
  <c r="DO206" i="49"/>
  <c r="DM206" i="49"/>
  <c r="DK206" i="49"/>
  <c r="DI206" i="49"/>
  <c r="DG206" i="49"/>
  <c r="DE206" i="49"/>
  <c r="CW206" i="49"/>
  <c r="CU206" i="49"/>
  <c r="BY206" i="49"/>
  <c r="BT206" i="49"/>
  <c r="BP206" i="49"/>
  <c r="BO206" i="49"/>
  <c r="BI206" i="49"/>
  <c r="BG206" i="49"/>
  <c r="BE206" i="49"/>
  <c r="BA206" i="49"/>
  <c r="AY206" i="49"/>
  <c r="AR206" i="49"/>
  <c r="AQ206" i="49"/>
  <c r="AP206" i="49"/>
  <c r="AO206" i="49"/>
  <c r="AN206" i="49"/>
  <c r="AM206" i="49"/>
  <c r="AK206" i="49"/>
  <c r="AJ206" i="49"/>
  <c r="AC206" i="49"/>
  <c r="AB206" i="49"/>
  <c r="AA206" i="49"/>
  <c r="X206" i="49"/>
  <c r="W206" i="49"/>
  <c r="V206" i="49"/>
  <c r="U206" i="49"/>
  <c r="T206" i="49"/>
  <c r="S206" i="49"/>
  <c r="R206" i="49"/>
  <c r="Q206" i="49"/>
  <c r="P206" i="49"/>
  <c r="O206" i="49"/>
  <c r="N206" i="49"/>
  <c r="M206" i="49"/>
  <c r="L206" i="49"/>
  <c r="K206" i="49"/>
  <c r="J206" i="49"/>
  <c r="I206" i="49"/>
  <c r="H206" i="49"/>
  <c r="G206" i="49"/>
  <c r="F206" i="49"/>
  <c r="E206" i="49"/>
  <c r="C206" i="49"/>
  <c r="B206" i="49"/>
  <c r="FX206" i="49" s="1"/>
  <c r="GN205" i="49"/>
  <c r="GL205" i="49"/>
  <c r="GJ205" i="49"/>
  <c r="GH205" i="49"/>
  <c r="GC205" i="49"/>
  <c r="GA205" i="49"/>
  <c r="FY205" i="49"/>
  <c r="FK205" i="49"/>
  <c r="FH205" i="49"/>
  <c r="FF205" i="49"/>
  <c r="FB205" i="49"/>
  <c r="FA205" i="49"/>
  <c r="ER205" i="49"/>
  <c r="EK205" i="49"/>
  <c r="EI205" i="49"/>
  <c r="EG205" i="49"/>
  <c r="EE205" i="49"/>
  <c r="EB205" i="49"/>
  <c r="DV205" i="49"/>
  <c r="DQ205" i="49"/>
  <c r="DO205" i="49"/>
  <c r="DM205" i="49"/>
  <c r="DK205" i="49"/>
  <c r="DI205" i="49"/>
  <c r="DG205" i="49"/>
  <c r="DE205" i="49"/>
  <c r="CW205" i="49"/>
  <c r="CU205" i="49"/>
  <c r="BY205" i="49"/>
  <c r="BT205" i="49"/>
  <c r="BP205" i="49"/>
  <c r="BO205" i="49"/>
  <c r="BI205" i="49"/>
  <c r="BG205" i="49"/>
  <c r="BE205" i="49"/>
  <c r="BA205" i="49"/>
  <c r="AY205" i="49"/>
  <c r="AR205" i="49"/>
  <c r="AQ205" i="49"/>
  <c r="AP205" i="49"/>
  <c r="AO205" i="49"/>
  <c r="AN205" i="49"/>
  <c r="AM205" i="49"/>
  <c r="AK205" i="49"/>
  <c r="AJ205" i="49"/>
  <c r="AC205" i="49"/>
  <c r="AB205" i="49"/>
  <c r="AA205" i="49"/>
  <c r="X205" i="49"/>
  <c r="W205" i="49"/>
  <c r="V205" i="49"/>
  <c r="U205" i="49"/>
  <c r="T205" i="49"/>
  <c r="S205" i="49"/>
  <c r="R205" i="49"/>
  <c r="Q205" i="49"/>
  <c r="P205" i="49"/>
  <c r="O205" i="49"/>
  <c r="N205" i="49"/>
  <c r="M205" i="49"/>
  <c r="L205" i="49"/>
  <c r="K205" i="49"/>
  <c r="J205" i="49"/>
  <c r="I205" i="49"/>
  <c r="H205" i="49"/>
  <c r="G205" i="49"/>
  <c r="F205" i="49"/>
  <c r="E205" i="49"/>
  <c r="C205" i="49"/>
  <c r="B205" i="49"/>
  <c r="FX205" i="49" s="1"/>
  <c r="GN204" i="49"/>
  <c r="GL204" i="49"/>
  <c r="GJ204" i="49"/>
  <c r="GH204" i="49"/>
  <c r="GC204" i="49"/>
  <c r="GA204" i="49"/>
  <c r="FY204" i="49"/>
  <c r="FK204" i="49"/>
  <c r="FH204" i="49"/>
  <c r="FF204" i="49"/>
  <c r="FB204" i="49"/>
  <c r="FA204" i="49"/>
  <c r="ER204" i="49"/>
  <c r="EK204" i="49"/>
  <c r="EI204" i="49"/>
  <c r="EG204" i="49"/>
  <c r="EE204" i="49"/>
  <c r="EB204" i="49"/>
  <c r="DV204" i="49"/>
  <c r="DQ204" i="49"/>
  <c r="DO204" i="49"/>
  <c r="DM204" i="49"/>
  <c r="DK204" i="49"/>
  <c r="DI204" i="49"/>
  <c r="DG204" i="49"/>
  <c r="DE204" i="49"/>
  <c r="CW204" i="49"/>
  <c r="CU204" i="49"/>
  <c r="BY204" i="49"/>
  <c r="BT204" i="49"/>
  <c r="BP204" i="49"/>
  <c r="BO204" i="49"/>
  <c r="BI204" i="49"/>
  <c r="BG204" i="49"/>
  <c r="BE204" i="49"/>
  <c r="BA204" i="49"/>
  <c r="AY204" i="49"/>
  <c r="AR204" i="49"/>
  <c r="AQ204" i="49"/>
  <c r="AP204" i="49"/>
  <c r="AO204" i="49"/>
  <c r="AN204" i="49"/>
  <c r="AM204" i="49"/>
  <c r="AK204" i="49"/>
  <c r="AJ204" i="49"/>
  <c r="AC204" i="49"/>
  <c r="AB204" i="49"/>
  <c r="AA204" i="49"/>
  <c r="X204" i="49"/>
  <c r="W204" i="49"/>
  <c r="V204" i="49"/>
  <c r="U204" i="49"/>
  <c r="T204" i="49"/>
  <c r="S204" i="49"/>
  <c r="R204" i="49"/>
  <c r="Q204" i="49"/>
  <c r="P204" i="49"/>
  <c r="O204" i="49"/>
  <c r="N204" i="49"/>
  <c r="M204" i="49"/>
  <c r="L204" i="49"/>
  <c r="K204" i="49"/>
  <c r="J204" i="49"/>
  <c r="I204" i="49"/>
  <c r="H204" i="49"/>
  <c r="G204" i="49"/>
  <c r="F204" i="49"/>
  <c r="E204" i="49"/>
  <c r="C204" i="49"/>
  <c r="B204" i="49"/>
  <c r="FX204" i="49" s="1"/>
  <c r="GN203" i="49"/>
  <c r="GL203" i="49"/>
  <c r="GJ203" i="49"/>
  <c r="GH203" i="49"/>
  <c r="GC203" i="49"/>
  <c r="GA203" i="49"/>
  <c r="FY203" i="49"/>
  <c r="FK203" i="49"/>
  <c r="FH203" i="49"/>
  <c r="FF203" i="49"/>
  <c r="FB203" i="49"/>
  <c r="FA203" i="49"/>
  <c r="ER203" i="49"/>
  <c r="EK203" i="49"/>
  <c r="EI203" i="49"/>
  <c r="EG203" i="49"/>
  <c r="EE203" i="49"/>
  <c r="EB203" i="49"/>
  <c r="DV203" i="49"/>
  <c r="DQ203" i="49"/>
  <c r="DO203" i="49"/>
  <c r="DM203" i="49"/>
  <c r="DK203" i="49"/>
  <c r="DI203" i="49"/>
  <c r="DG203" i="49"/>
  <c r="DE203" i="49"/>
  <c r="CW203" i="49"/>
  <c r="CU203" i="49"/>
  <c r="BY203" i="49"/>
  <c r="BT203" i="49"/>
  <c r="BP203" i="49"/>
  <c r="BO203" i="49"/>
  <c r="BI203" i="49"/>
  <c r="BG203" i="49"/>
  <c r="BE203" i="49"/>
  <c r="BA203" i="49"/>
  <c r="AY203" i="49"/>
  <c r="AR203" i="49"/>
  <c r="AQ203" i="49"/>
  <c r="AP203" i="49"/>
  <c r="AO203" i="49"/>
  <c r="AN203" i="49"/>
  <c r="AM203" i="49"/>
  <c r="AK203" i="49"/>
  <c r="AJ203" i="49"/>
  <c r="AC203" i="49"/>
  <c r="AB203" i="49"/>
  <c r="AA203" i="49"/>
  <c r="X203" i="49"/>
  <c r="W203" i="49"/>
  <c r="V203" i="49"/>
  <c r="U203" i="49"/>
  <c r="T203" i="49"/>
  <c r="S203" i="49"/>
  <c r="R203" i="49"/>
  <c r="Q203" i="49"/>
  <c r="P203" i="49"/>
  <c r="O203" i="49"/>
  <c r="N203" i="49"/>
  <c r="M203" i="49"/>
  <c r="L203" i="49"/>
  <c r="K203" i="49"/>
  <c r="J203" i="49"/>
  <c r="I203" i="49"/>
  <c r="H203" i="49"/>
  <c r="G203" i="49"/>
  <c r="F203" i="49"/>
  <c r="E203" i="49"/>
  <c r="C203" i="49"/>
  <c r="B203" i="49"/>
  <c r="FX203" i="49" s="1"/>
  <c r="GN202" i="49"/>
  <c r="GL202" i="49"/>
  <c r="GJ202" i="49"/>
  <c r="GH202" i="49"/>
  <c r="GC202" i="49"/>
  <c r="GA202" i="49"/>
  <c r="FY202" i="49"/>
  <c r="FK202" i="49"/>
  <c r="FH202" i="49"/>
  <c r="FF202" i="49"/>
  <c r="FB202" i="49"/>
  <c r="FA202" i="49"/>
  <c r="ER202" i="49"/>
  <c r="EK202" i="49"/>
  <c r="EI202" i="49"/>
  <c r="EG202" i="49"/>
  <c r="EE202" i="49"/>
  <c r="EB202" i="49"/>
  <c r="DV202" i="49"/>
  <c r="DQ202" i="49"/>
  <c r="DO202" i="49"/>
  <c r="DM202" i="49"/>
  <c r="DK202" i="49"/>
  <c r="DI202" i="49"/>
  <c r="DG202" i="49"/>
  <c r="DE202" i="49"/>
  <c r="CW202" i="49"/>
  <c r="CU202" i="49"/>
  <c r="BY202" i="49"/>
  <c r="BT202" i="49"/>
  <c r="BP202" i="49"/>
  <c r="BO202" i="49"/>
  <c r="BI202" i="49"/>
  <c r="BG202" i="49"/>
  <c r="BE202" i="49"/>
  <c r="BA202" i="49"/>
  <c r="AY202" i="49"/>
  <c r="AR202" i="49"/>
  <c r="AQ202" i="49"/>
  <c r="AP202" i="49"/>
  <c r="AO202" i="49"/>
  <c r="AN202" i="49"/>
  <c r="AM202" i="49"/>
  <c r="AK202" i="49"/>
  <c r="AJ202" i="49"/>
  <c r="AC202" i="49"/>
  <c r="AB202" i="49"/>
  <c r="AA202" i="49"/>
  <c r="X202" i="49"/>
  <c r="W202" i="49"/>
  <c r="V202" i="49"/>
  <c r="U202" i="49"/>
  <c r="T202" i="49"/>
  <c r="S202" i="49"/>
  <c r="R202" i="49"/>
  <c r="Q202" i="49"/>
  <c r="P202" i="49"/>
  <c r="O202" i="49"/>
  <c r="N202" i="49"/>
  <c r="M202" i="49"/>
  <c r="L202" i="49"/>
  <c r="K202" i="49"/>
  <c r="J202" i="49"/>
  <c r="I202" i="49"/>
  <c r="H202" i="49"/>
  <c r="G202" i="49"/>
  <c r="F202" i="49"/>
  <c r="E202" i="49"/>
  <c r="C202" i="49"/>
  <c r="B202" i="49"/>
  <c r="FX202" i="49" s="1"/>
  <c r="GN201" i="49"/>
  <c r="GL201" i="49"/>
  <c r="GJ201" i="49"/>
  <c r="GH201" i="49"/>
  <c r="GC201" i="49"/>
  <c r="GA201" i="49"/>
  <c r="FY201" i="49"/>
  <c r="FK201" i="49"/>
  <c r="FH201" i="49"/>
  <c r="FF201" i="49"/>
  <c r="FB201" i="49"/>
  <c r="FA201" i="49"/>
  <c r="ER201" i="49"/>
  <c r="EK201" i="49"/>
  <c r="EI201" i="49"/>
  <c r="EG201" i="49"/>
  <c r="EE201" i="49"/>
  <c r="EB201" i="49"/>
  <c r="DV201" i="49"/>
  <c r="DQ201" i="49"/>
  <c r="DO201" i="49"/>
  <c r="DM201" i="49"/>
  <c r="DK201" i="49"/>
  <c r="DI201" i="49"/>
  <c r="DG201" i="49"/>
  <c r="DE201" i="49"/>
  <c r="CW201" i="49"/>
  <c r="CU201" i="49"/>
  <c r="BY201" i="49"/>
  <c r="BT201" i="49"/>
  <c r="BP201" i="49"/>
  <c r="BO201" i="49"/>
  <c r="BI201" i="49"/>
  <c r="BG201" i="49"/>
  <c r="BE201" i="49"/>
  <c r="BA201" i="49"/>
  <c r="AY201" i="49"/>
  <c r="AR201" i="49"/>
  <c r="AQ201" i="49"/>
  <c r="AP201" i="49"/>
  <c r="AO201" i="49"/>
  <c r="AN201" i="49"/>
  <c r="AM201" i="49"/>
  <c r="AK201" i="49"/>
  <c r="AJ201" i="49"/>
  <c r="AC201" i="49"/>
  <c r="AB201" i="49"/>
  <c r="AA201" i="49"/>
  <c r="X201" i="49"/>
  <c r="W201" i="49"/>
  <c r="V201" i="49"/>
  <c r="U201" i="49"/>
  <c r="T201" i="49"/>
  <c r="S201" i="49"/>
  <c r="R201" i="49"/>
  <c r="Q201" i="49"/>
  <c r="P201" i="49"/>
  <c r="O201" i="49"/>
  <c r="N201" i="49"/>
  <c r="M201" i="49"/>
  <c r="L201" i="49"/>
  <c r="K201" i="49"/>
  <c r="J201" i="49"/>
  <c r="I201" i="49"/>
  <c r="H201" i="49"/>
  <c r="G201" i="49"/>
  <c r="F201" i="49"/>
  <c r="E201" i="49"/>
  <c r="C201" i="49"/>
  <c r="B201" i="49"/>
  <c r="FX201" i="49" s="1"/>
  <c r="GN200" i="49"/>
  <c r="GL200" i="49"/>
  <c r="GJ200" i="49"/>
  <c r="GH200" i="49"/>
  <c r="GC200" i="49"/>
  <c r="GA200" i="49"/>
  <c r="FY200" i="49"/>
  <c r="FK200" i="49"/>
  <c r="FH200" i="49"/>
  <c r="FF200" i="49"/>
  <c r="FB200" i="49"/>
  <c r="FA200" i="49"/>
  <c r="ER200" i="49"/>
  <c r="EK200" i="49"/>
  <c r="EI200" i="49"/>
  <c r="EG200" i="49"/>
  <c r="EE200" i="49"/>
  <c r="EB200" i="49"/>
  <c r="DV200" i="49"/>
  <c r="DQ200" i="49"/>
  <c r="DO200" i="49"/>
  <c r="DM200" i="49"/>
  <c r="DK200" i="49"/>
  <c r="DI200" i="49"/>
  <c r="DG200" i="49"/>
  <c r="DE200" i="49"/>
  <c r="CW200" i="49"/>
  <c r="CU200" i="49"/>
  <c r="BY200" i="49"/>
  <c r="BT200" i="49"/>
  <c r="BP200" i="49"/>
  <c r="BO200" i="49"/>
  <c r="BI200" i="49"/>
  <c r="BG200" i="49"/>
  <c r="BE200" i="49"/>
  <c r="BA200" i="49"/>
  <c r="AY200" i="49"/>
  <c r="AR200" i="49"/>
  <c r="AQ200" i="49"/>
  <c r="AP200" i="49"/>
  <c r="AO200" i="49"/>
  <c r="AN200" i="49"/>
  <c r="AM200" i="49"/>
  <c r="AK200" i="49"/>
  <c r="AJ200" i="49"/>
  <c r="AC200" i="49"/>
  <c r="AB200" i="49"/>
  <c r="AA200" i="49"/>
  <c r="X200" i="49"/>
  <c r="W200" i="49"/>
  <c r="V200" i="49"/>
  <c r="U200" i="49"/>
  <c r="T200" i="49"/>
  <c r="S200" i="49"/>
  <c r="R200" i="49"/>
  <c r="Q200" i="49"/>
  <c r="P200" i="49"/>
  <c r="O200" i="49"/>
  <c r="N200" i="49"/>
  <c r="M200" i="49"/>
  <c r="L200" i="49"/>
  <c r="K200" i="49"/>
  <c r="J200" i="49"/>
  <c r="I200" i="49"/>
  <c r="H200" i="49"/>
  <c r="G200" i="49"/>
  <c r="F200" i="49"/>
  <c r="E200" i="49"/>
  <c r="C200" i="49"/>
  <c r="B200" i="49"/>
  <c r="FX200" i="49" s="1"/>
  <c r="GN199" i="49"/>
  <c r="GL199" i="49"/>
  <c r="GJ199" i="49"/>
  <c r="GH199" i="49"/>
  <c r="GC199" i="49"/>
  <c r="GA199" i="49"/>
  <c r="FY199" i="49"/>
  <c r="FK199" i="49"/>
  <c r="FH199" i="49"/>
  <c r="FF199" i="49"/>
  <c r="FB199" i="49"/>
  <c r="FA199" i="49"/>
  <c r="ER199" i="49"/>
  <c r="EK199" i="49"/>
  <c r="EI199" i="49"/>
  <c r="EG199" i="49"/>
  <c r="EE199" i="49"/>
  <c r="EB199" i="49"/>
  <c r="DV199" i="49"/>
  <c r="DQ199" i="49"/>
  <c r="DO199" i="49"/>
  <c r="DM199" i="49"/>
  <c r="DK199" i="49"/>
  <c r="DI199" i="49"/>
  <c r="DG199" i="49"/>
  <c r="DE199" i="49"/>
  <c r="CW199" i="49"/>
  <c r="CU199" i="49"/>
  <c r="BY199" i="49"/>
  <c r="BT199" i="49"/>
  <c r="BP199" i="49"/>
  <c r="BO199" i="49"/>
  <c r="BI199" i="49"/>
  <c r="BG199" i="49"/>
  <c r="BE199" i="49"/>
  <c r="BA199" i="49"/>
  <c r="AY199" i="49"/>
  <c r="AR199" i="49"/>
  <c r="AQ199" i="49"/>
  <c r="AP199" i="49"/>
  <c r="AO199" i="49"/>
  <c r="AN199" i="49"/>
  <c r="AM199" i="49"/>
  <c r="AK199" i="49"/>
  <c r="AJ199" i="49"/>
  <c r="AC199" i="49"/>
  <c r="AB199" i="49"/>
  <c r="AA199" i="49"/>
  <c r="X199" i="49"/>
  <c r="W199" i="49"/>
  <c r="V199" i="49"/>
  <c r="U199" i="49"/>
  <c r="T199" i="49"/>
  <c r="S199" i="49"/>
  <c r="R199" i="49"/>
  <c r="Q199" i="49"/>
  <c r="P199" i="49"/>
  <c r="O199" i="49"/>
  <c r="N199" i="49"/>
  <c r="M199" i="49"/>
  <c r="L199" i="49"/>
  <c r="K199" i="49"/>
  <c r="J199" i="49"/>
  <c r="I199" i="49"/>
  <c r="H199" i="49"/>
  <c r="G199" i="49"/>
  <c r="F199" i="49"/>
  <c r="E199" i="49"/>
  <c r="C199" i="49"/>
  <c r="B199" i="49"/>
  <c r="FX199" i="49" s="1"/>
  <c r="GN198" i="49"/>
  <c r="GL198" i="49"/>
  <c r="GJ198" i="49"/>
  <c r="GH198" i="49"/>
  <c r="GC198" i="49"/>
  <c r="GA198" i="49"/>
  <c r="FY198" i="49"/>
  <c r="FK198" i="49"/>
  <c r="FH198" i="49"/>
  <c r="FF198" i="49"/>
  <c r="FB198" i="49"/>
  <c r="FA198" i="49"/>
  <c r="ER198" i="49"/>
  <c r="EK198" i="49"/>
  <c r="EI198" i="49"/>
  <c r="EG198" i="49"/>
  <c r="EE198" i="49"/>
  <c r="EB198" i="49"/>
  <c r="DV198" i="49"/>
  <c r="DQ198" i="49"/>
  <c r="DO198" i="49"/>
  <c r="DM198" i="49"/>
  <c r="DK198" i="49"/>
  <c r="DI198" i="49"/>
  <c r="DG198" i="49"/>
  <c r="DE198" i="49"/>
  <c r="CW198" i="49"/>
  <c r="CU198" i="49"/>
  <c r="BY198" i="49"/>
  <c r="BT198" i="49"/>
  <c r="BP198" i="49"/>
  <c r="BO198" i="49"/>
  <c r="BI198" i="49"/>
  <c r="BG198" i="49"/>
  <c r="BE198" i="49"/>
  <c r="BA198" i="49"/>
  <c r="AY198" i="49"/>
  <c r="AR198" i="49"/>
  <c r="AQ198" i="49"/>
  <c r="AP198" i="49"/>
  <c r="AO198" i="49"/>
  <c r="AN198" i="49"/>
  <c r="AM198" i="49"/>
  <c r="AK198" i="49"/>
  <c r="AJ198" i="49"/>
  <c r="AC198" i="49"/>
  <c r="AB198" i="49"/>
  <c r="AA198" i="49"/>
  <c r="X198" i="49"/>
  <c r="W198" i="49"/>
  <c r="V198" i="49"/>
  <c r="U198" i="49"/>
  <c r="T198" i="49"/>
  <c r="S198" i="49"/>
  <c r="R198" i="49"/>
  <c r="Q198" i="49"/>
  <c r="P198" i="49"/>
  <c r="O198" i="49"/>
  <c r="N198" i="49"/>
  <c r="M198" i="49"/>
  <c r="L198" i="49"/>
  <c r="K198" i="49"/>
  <c r="J198" i="49"/>
  <c r="I198" i="49"/>
  <c r="H198" i="49"/>
  <c r="G198" i="49"/>
  <c r="F198" i="49"/>
  <c r="E198" i="49"/>
  <c r="C198" i="49"/>
  <c r="B198" i="49"/>
  <c r="FX198" i="49" s="1"/>
  <c r="GN197" i="49"/>
  <c r="GL197" i="49"/>
  <c r="GJ197" i="49"/>
  <c r="GH197" i="49"/>
  <c r="GC197" i="49"/>
  <c r="GA197" i="49"/>
  <c r="FY197" i="49"/>
  <c r="FK197" i="49"/>
  <c r="FH197" i="49"/>
  <c r="FF197" i="49"/>
  <c r="FB197" i="49"/>
  <c r="FA197" i="49"/>
  <c r="ER197" i="49"/>
  <c r="EK197" i="49"/>
  <c r="EI197" i="49"/>
  <c r="EG197" i="49"/>
  <c r="EE197" i="49"/>
  <c r="EB197" i="49"/>
  <c r="DV197" i="49"/>
  <c r="DQ197" i="49"/>
  <c r="DO197" i="49"/>
  <c r="DM197" i="49"/>
  <c r="DK197" i="49"/>
  <c r="DI197" i="49"/>
  <c r="DG197" i="49"/>
  <c r="DE197" i="49"/>
  <c r="CW197" i="49"/>
  <c r="CU197" i="49"/>
  <c r="BY197" i="49"/>
  <c r="BT197" i="49"/>
  <c r="BP197" i="49"/>
  <c r="BO197" i="49"/>
  <c r="BI197" i="49"/>
  <c r="BG197" i="49"/>
  <c r="BE197" i="49"/>
  <c r="BA197" i="49"/>
  <c r="AY197" i="49"/>
  <c r="AR197" i="49"/>
  <c r="AQ197" i="49"/>
  <c r="AP197" i="49"/>
  <c r="AO197" i="49"/>
  <c r="AN197" i="49"/>
  <c r="AM197" i="49"/>
  <c r="AK197" i="49"/>
  <c r="AJ197" i="49"/>
  <c r="AC197" i="49"/>
  <c r="AB197" i="49"/>
  <c r="AA197" i="49"/>
  <c r="X197" i="49"/>
  <c r="W197" i="49"/>
  <c r="V197" i="49"/>
  <c r="U197" i="49"/>
  <c r="T197" i="49"/>
  <c r="S197" i="49"/>
  <c r="R197" i="49"/>
  <c r="Q197" i="49"/>
  <c r="P197" i="49"/>
  <c r="O197" i="49"/>
  <c r="N197" i="49"/>
  <c r="M197" i="49"/>
  <c r="L197" i="49"/>
  <c r="K197" i="49"/>
  <c r="J197" i="49"/>
  <c r="I197" i="49"/>
  <c r="H197" i="49"/>
  <c r="G197" i="49"/>
  <c r="F197" i="49"/>
  <c r="E197" i="49"/>
  <c r="C197" i="49"/>
  <c r="B197" i="49"/>
  <c r="FX197" i="49" s="1"/>
  <c r="GN196" i="49"/>
  <c r="GL196" i="49"/>
  <c r="GJ196" i="49"/>
  <c r="GH196" i="49"/>
  <c r="GC196" i="49"/>
  <c r="GA196" i="49"/>
  <c r="FY196" i="49"/>
  <c r="FK196" i="49"/>
  <c r="FH196" i="49"/>
  <c r="FF196" i="49"/>
  <c r="FB196" i="49"/>
  <c r="FA196" i="49"/>
  <c r="ER196" i="49"/>
  <c r="EK196" i="49"/>
  <c r="EI196" i="49"/>
  <c r="EG196" i="49"/>
  <c r="EE196" i="49"/>
  <c r="EB196" i="49"/>
  <c r="DV196" i="49"/>
  <c r="DQ196" i="49"/>
  <c r="DO196" i="49"/>
  <c r="DM196" i="49"/>
  <c r="DK196" i="49"/>
  <c r="DI196" i="49"/>
  <c r="DG196" i="49"/>
  <c r="DE196" i="49"/>
  <c r="CW196" i="49"/>
  <c r="CU196" i="49"/>
  <c r="BY196" i="49"/>
  <c r="BT196" i="49"/>
  <c r="BP196" i="49"/>
  <c r="BO196" i="49"/>
  <c r="BI196" i="49"/>
  <c r="BG196" i="49"/>
  <c r="BE196" i="49"/>
  <c r="BA196" i="49"/>
  <c r="AY196" i="49"/>
  <c r="AR196" i="49"/>
  <c r="AQ196" i="49"/>
  <c r="AP196" i="49"/>
  <c r="AO196" i="49"/>
  <c r="AN196" i="49"/>
  <c r="AM196" i="49"/>
  <c r="AK196" i="49"/>
  <c r="AJ196" i="49"/>
  <c r="AC196" i="49"/>
  <c r="AB196" i="49"/>
  <c r="AA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C196" i="49"/>
  <c r="B196" i="49"/>
  <c r="FX196" i="49" s="1"/>
  <c r="GN195" i="49"/>
  <c r="GL195" i="49"/>
  <c r="GJ195" i="49"/>
  <c r="GH195" i="49"/>
  <c r="GC195" i="49"/>
  <c r="GA195" i="49"/>
  <c r="FY195" i="49"/>
  <c r="FK195" i="49"/>
  <c r="FH195" i="49"/>
  <c r="FF195" i="49"/>
  <c r="FB195" i="49"/>
  <c r="FA195" i="49"/>
  <c r="ER195" i="49"/>
  <c r="EK195" i="49"/>
  <c r="EI195" i="49"/>
  <c r="EG195" i="49"/>
  <c r="EE195" i="49"/>
  <c r="EB195" i="49"/>
  <c r="DV195" i="49"/>
  <c r="DQ195" i="49"/>
  <c r="DO195" i="49"/>
  <c r="DM195" i="49"/>
  <c r="DK195" i="49"/>
  <c r="DI195" i="49"/>
  <c r="DG195" i="49"/>
  <c r="DE195" i="49"/>
  <c r="CW195" i="49"/>
  <c r="CU195" i="49"/>
  <c r="BY195" i="49"/>
  <c r="BT195" i="49"/>
  <c r="BP195" i="49"/>
  <c r="BO195" i="49"/>
  <c r="BI195" i="49"/>
  <c r="BG195" i="49"/>
  <c r="BE195" i="49"/>
  <c r="BA195" i="49"/>
  <c r="AY195" i="49"/>
  <c r="AR195" i="49"/>
  <c r="AQ195" i="49"/>
  <c r="AP195" i="49"/>
  <c r="AO195" i="49"/>
  <c r="AN195" i="49"/>
  <c r="AM195" i="49"/>
  <c r="AK195" i="49"/>
  <c r="AJ195" i="49"/>
  <c r="AC195" i="49"/>
  <c r="AB195" i="49"/>
  <c r="AA195" i="49"/>
  <c r="X195" i="49"/>
  <c r="W195" i="49"/>
  <c r="V195" i="49"/>
  <c r="U195" i="49"/>
  <c r="T195" i="49"/>
  <c r="S195" i="49"/>
  <c r="R195" i="49"/>
  <c r="Q195" i="49"/>
  <c r="P195" i="49"/>
  <c r="O195" i="49"/>
  <c r="N195" i="49"/>
  <c r="M195" i="49"/>
  <c r="L195" i="49"/>
  <c r="K195" i="49"/>
  <c r="J195" i="49"/>
  <c r="I195" i="49"/>
  <c r="H195" i="49"/>
  <c r="G195" i="49"/>
  <c r="F195" i="49"/>
  <c r="E195" i="49"/>
  <c r="C195" i="49"/>
  <c r="B195" i="49"/>
  <c r="FX195" i="49" s="1"/>
  <c r="GN194" i="49"/>
  <c r="GL194" i="49"/>
  <c r="GJ194" i="49"/>
  <c r="GH194" i="49"/>
  <c r="GC194" i="49"/>
  <c r="GA194" i="49"/>
  <c r="FY194" i="49"/>
  <c r="FK194" i="49"/>
  <c r="FH194" i="49"/>
  <c r="FF194" i="49"/>
  <c r="FB194" i="49"/>
  <c r="FA194" i="49"/>
  <c r="ER194" i="49"/>
  <c r="EK194" i="49"/>
  <c r="EI194" i="49"/>
  <c r="EG194" i="49"/>
  <c r="EE194" i="49"/>
  <c r="EB194" i="49"/>
  <c r="DV194" i="49"/>
  <c r="DQ194" i="49"/>
  <c r="DO194" i="49"/>
  <c r="DM194" i="49"/>
  <c r="DK194" i="49"/>
  <c r="DI194" i="49"/>
  <c r="DG194" i="49"/>
  <c r="DE194" i="49"/>
  <c r="CW194" i="49"/>
  <c r="CU194" i="49"/>
  <c r="BY194" i="49"/>
  <c r="BT194" i="49"/>
  <c r="BP194" i="49"/>
  <c r="BO194" i="49"/>
  <c r="BI194" i="49"/>
  <c r="BG194" i="49"/>
  <c r="BE194" i="49"/>
  <c r="BA194" i="49"/>
  <c r="AY194" i="49"/>
  <c r="AR194" i="49"/>
  <c r="AQ194" i="49"/>
  <c r="AP194" i="49"/>
  <c r="AO194" i="49"/>
  <c r="AN194" i="49"/>
  <c r="AM194" i="49"/>
  <c r="AK194" i="49"/>
  <c r="AJ194" i="49"/>
  <c r="AC194" i="49"/>
  <c r="AB194" i="49"/>
  <c r="AA194" i="49"/>
  <c r="X194" i="49"/>
  <c r="W194" i="49"/>
  <c r="V194" i="49"/>
  <c r="U194" i="49"/>
  <c r="T194" i="49"/>
  <c r="S194" i="49"/>
  <c r="R194" i="49"/>
  <c r="Q194" i="49"/>
  <c r="P194" i="49"/>
  <c r="O194" i="49"/>
  <c r="N194" i="49"/>
  <c r="M194" i="49"/>
  <c r="L194" i="49"/>
  <c r="K194" i="49"/>
  <c r="J194" i="49"/>
  <c r="I194" i="49"/>
  <c r="H194" i="49"/>
  <c r="G194" i="49"/>
  <c r="F194" i="49"/>
  <c r="E194" i="49"/>
  <c r="C194" i="49"/>
  <c r="B194" i="49"/>
  <c r="FX194" i="49" s="1"/>
  <c r="GN193" i="49"/>
  <c r="GL193" i="49"/>
  <c r="GJ193" i="49"/>
  <c r="GH193" i="49"/>
  <c r="GC193" i="49"/>
  <c r="GA193" i="49"/>
  <c r="FY193" i="49"/>
  <c r="FK193" i="49"/>
  <c r="FH193" i="49"/>
  <c r="FF193" i="49"/>
  <c r="FB193" i="49"/>
  <c r="FA193" i="49"/>
  <c r="ER193" i="49"/>
  <c r="EK193" i="49"/>
  <c r="EI193" i="49"/>
  <c r="EG193" i="49"/>
  <c r="EE193" i="49"/>
  <c r="EB193" i="49"/>
  <c r="DV193" i="49"/>
  <c r="DQ193" i="49"/>
  <c r="DO193" i="49"/>
  <c r="DM193" i="49"/>
  <c r="DK193" i="49"/>
  <c r="DI193" i="49"/>
  <c r="DG193" i="49"/>
  <c r="DE193" i="49"/>
  <c r="CW193" i="49"/>
  <c r="CU193" i="49"/>
  <c r="BY193" i="49"/>
  <c r="BT193" i="49"/>
  <c r="BP193" i="49"/>
  <c r="BO193" i="49"/>
  <c r="BI193" i="49"/>
  <c r="BG193" i="49"/>
  <c r="BE193" i="49"/>
  <c r="BA193" i="49"/>
  <c r="AY193" i="49"/>
  <c r="AR193" i="49"/>
  <c r="AQ193" i="49"/>
  <c r="AP193" i="49"/>
  <c r="AO193" i="49"/>
  <c r="AN193" i="49"/>
  <c r="AM193" i="49"/>
  <c r="AK193" i="49"/>
  <c r="AJ193" i="49"/>
  <c r="AC193" i="49"/>
  <c r="AB193" i="49"/>
  <c r="AA193" i="49"/>
  <c r="X193" i="49"/>
  <c r="W193" i="49"/>
  <c r="V193" i="49"/>
  <c r="U193" i="49"/>
  <c r="T193" i="49"/>
  <c r="S193" i="49"/>
  <c r="R193" i="49"/>
  <c r="Q193" i="49"/>
  <c r="P193" i="49"/>
  <c r="O193" i="49"/>
  <c r="N193" i="49"/>
  <c r="M193" i="49"/>
  <c r="L193" i="49"/>
  <c r="K193" i="49"/>
  <c r="J193" i="49"/>
  <c r="I193" i="49"/>
  <c r="H193" i="49"/>
  <c r="G193" i="49"/>
  <c r="F193" i="49"/>
  <c r="E193" i="49"/>
  <c r="C193" i="49"/>
  <c r="B193" i="49"/>
  <c r="FX193" i="49" s="1"/>
  <c r="GN192" i="49"/>
  <c r="GL192" i="49"/>
  <c r="GJ192" i="49"/>
  <c r="GH192" i="49"/>
  <c r="GC192" i="49"/>
  <c r="GA192" i="49"/>
  <c r="FY192" i="49"/>
  <c r="FK192" i="49"/>
  <c r="FH192" i="49"/>
  <c r="FF192" i="49"/>
  <c r="FB192" i="49"/>
  <c r="FA192" i="49"/>
  <c r="ER192" i="49"/>
  <c r="EK192" i="49"/>
  <c r="EI192" i="49"/>
  <c r="EG192" i="49"/>
  <c r="EE192" i="49"/>
  <c r="EB192" i="49"/>
  <c r="DV192" i="49"/>
  <c r="DQ192" i="49"/>
  <c r="DO192" i="49"/>
  <c r="DM192" i="49"/>
  <c r="DK192" i="49"/>
  <c r="DI192" i="49"/>
  <c r="DG192" i="49"/>
  <c r="DE192" i="49"/>
  <c r="CW192" i="49"/>
  <c r="CU192" i="49"/>
  <c r="BY192" i="49"/>
  <c r="BT192" i="49"/>
  <c r="BP192" i="49"/>
  <c r="BO192" i="49"/>
  <c r="BI192" i="49"/>
  <c r="BG192" i="49"/>
  <c r="BE192" i="49"/>
  <c r="BA192" i="49"/>
  <c r="AY192" i="49"/>
  <c r="AR192" i="49"/>
  <c r="AQ192" i="49"/>
  <c r="AP192" i="49"/>
  <c r="AO192" i="49"/>
  <c r="AN192" i="49"/>
  <c r="AM192" i="49"/>
  <c r="AK192" i="49"/>
  <c r="AJ192" i="49"/>
  <c r="AC192" i="49"/>
  <c r="AB192" i="49"/>
  <c r="AA192" i="49"/>
  <c r="X192" i="49"/>
  <c r="W192" i="49"/>
  <c r="V192" i="49"/>
  <c r="U192" i="49"/>
  <c r="T192" i="49"/>
  <c r="S192" i="49"/>
  <c r="R192" i="49"/>
  <c r="Q192" i="49"/>
  <c r="P192" i="49"/>
  <c r="O192" i="49"/>
  <c r="N192" i="49"/>
  <c r="M192" i="49"/>
  <c r="L192" i="49"/>
  <c r="K192" i="49"/>
  <c r="J192" i="49"/>
  <c r="I192" i="49"/>
  <c r="H192" i="49"/>
  <c r="G192" i="49"/>
  <c r="F192" i="49"/>
  <c r="E192" i="49"/>
  <c r="C192" i="49"/>
  <c r="B192" i="49"/>
  <c r="FX192" i="49" s="1"/>
  <c r="GN191" i="49"/>
  <c r="GL191" i="49"/>
  <c r="GJ191" i="49"/>
  <c r="GH191" i="49"/>
  <c r="GC191" i="49"/>
  <c r="GA191" i="49"/>
  <c r="FY191" i="49"/>
  <c r="FK191" i="49"/>
  <c r="FH191" i="49"/>
  <c r="FF191" i="49"/>
  <c r="FB191" i="49"/>
  <c r="FA191" i="49"/>
  <c r="ER191" i="49"/>
  <c r="EK191" i="49"/>
  <c r="EI191" i="49"/>
  <c r="EG191" i="49"/>
  <c r="EE191" i="49"/>
  <c r="EB191" i="49"/>
  <c r="DV191" i="49"/>
  <c r="DQ191" i="49"/>
  <c r="DO191" i="49"/>
  <c r="DM191" i="49"/>
  <c r="DK191" i="49"/>
  <c r="DI191" i="49"/>
  <c r="DG191" i="49"/>
  <c r="DE191" i="49"/>
  <c r="CW191" i="49"/>
  <c r="CU191" i="49"/>
  <c r="BY191" i="49"/>
  <c r="BT191" i="49"/>
  <c r="BP191" i="49"/>
  <c r="BO191" i="49"/>
  <c r="BI191" i="49"/>
  <c r="BG191" i="49"/>
  <c r="BE191" i="49"/>
  <c r="BA191" i="49"/>
  <c r="AY191" i="49"/>
  <c r="AR191" i="49"/>
  <c r="AQ191" i="49"/>
  <c r="AP191" i="49"/>
  <c r="AO191" i="49"/>
  <c r="AN191" i="49"/>
  <c r="AM191" i="49"/>
  <c r="AK191" i="49"/>
  <c r="AJ191" i="49"/>
  <c r="AC191" i="49"/>
  <c r="AB191" i="49"/>
  <c r="AA191" i="49"/>
  <c r="X191" i="49"/>
  <c r="W191" i="49"/>
  <c r="V191" i="49"/>
  <c r="U191" i="49"/>
  <c r="T191" i="49"/>
  <c r="S191" i="49"/>
  <c r="R191" i="49"/>
  <c r="Q191" i="49"/>
  <c r="P191" i="49"/>
  <c r="O191" i="49"/>
  <c r="N191" i="49"/>
  <c r="M191" i="49"/>
  <c r="L191" i="49"/>
  <c r="K191" i="49"/>
  <c r="J191" i="49"/>
  <c r="I191" i="49"/>
  <c r="H191" i="49"/>
  <c r="G191" i="49"/>
  <c r="F191" i="49"/>
  <c r="E191" i="49"/>
  <c r="C191" i="49"/>
  <c r="B191" i="49"/>
  <c r="FX191" i="49" s="1"/>
  <c r="GN190" i="49"/>
  <c r="GL190" i="49"/>
  <c r="GJ190" i="49"/>
  <c r="GH190" i="49"/>
  <c r="GC190" i="49"/>
  <c r="GA190" i="49"/>
  <c r="FY190" i="49"/>
  <c r="FK190" i="49"/>
  <c r="FH190" i="49"/>
  <c r="FF190" i="49"/>
  <c r="FB190" i="49"/>
  <c r="FA190" i="49"/>
  <c r="ER190" i="49"/>
  <c r="EK190" i="49"/>
  <c r="EI190" i="49"/>
  <c r="EG190" i="49"/>
  <c r="EE190" i="49"/>
  <c r="EB190" i="49"/>
  <c r="DV190" i="49"/>
  <c r="DQ190" i="49"/>
  <c r="DO190" i="49"/>
  <c r="DM190" i="49"/>
  <c r="DK190" i="49"/>
  <c r="DI190" i="49"/>
  <c r="DG190" i="49"/>
  <c r="DE190" i="49"/>
  <c r="CW190" i="49"/>
  <c r="CU190" i="49"/>
  <c r="BY190" i="49"/>
  <c r="BT190" i="49"/>
  <c r="BP190" i="49"/>
  <c r="BO190" i="49"/>
  <c r="BI190" i="49"/>
  <c r="BG190" i="49"/>
  <c r="BE190" i="49"/>
  <c r="BA190" i="49"/>
  <c r="AY190" i="49"/>
  <c r="AR190" i="49"/>
  <c r="AQ190" i="49"/>
  <c r="AP190" i="49"/>
  <c r="AO190" i="49"/>
  <c r="AN190" i="49"/>
  <c r="AM190" i="49"/>
  <c r="AK190" i="49"/>
  <c r="AJ190" i="49"/>
  <c r="AC190" i="49"/>
  <c r="AB190" i="49"/>
  <c r="AA190" i="49"/>
  <c r="X190" i="49"/>
  <c r="W190" i="49"/>
  <c r="V190" i="49"/>
  <c r="U190" i="49"/>
  <c r="T190" i="49"/>
  <c r="S190" i="49"/>
  <c r="R190" i="49"/>
  <c r="Q190" i="49"/>
  <c r="P190" i="49"/>
  <c r="O190" i="49"/>
  <c r="N190" i="49"/>
  <c r="M190" i="49"/>
  <c r="L190" i="49"/>
  <c r="K190" i="49"/>
  <c r="J190" i="49"/>
  <c r="I190" i="49"/>
  <c r="H190" i="49"/>
  <c r="G190" i="49"/>
  <c r="F190" i="49"/>
  <c r="E190" i="49"/>
  <c r="C190" i="49"/>
  <c r="B190" i="49"/>
  <c r="FX190" i="49" s="1"/>
  <c r="GN189" i="49"/>
  <c r="GL189" i="49"/>
  <c r="GJ189" i="49"/>
  <c r="GH189" i="49"/>
  <c r="GC189" i="49"/>
  <c r="GA189" i="49"/>
  <c r="FY189" i="49"/>
  <c r="FK189" i="49"/>
  <c r="FH189" i="49"/>
  <c r="FF189" i="49"/>
  <c r="FB189" i="49"/>
  <c r="FA189" i="49"/>
  <c r="ER189" i="49"/>
  <c r="EK189" i="49"/>
  <c r="EI189" i="49"/>
  <c r="EG189" i="49"/>
  <c r="EE189" i="49"/>
  <c r="EB189" i="49"/>
  <c r="DV189" i="49"/>
  <c r="DQ189" i="49"/>
  <c r="DO189" i="49"/>
  <c r="DM189" i="49"/>
  <c r="DK189" i="49"/>
  <c r="DI189" i="49"/>
  <c r="DG189" i="49"/>
  <c r="DE189" i="49"/>
  <c r="CW189" i="49"/>
  <c r="CU189" i="49"/>
  <c r="BY189" i="49"/>
  <c r="BT189" i="49"/>
  <c r="BP189" i="49"/>
  <c r="BO189" i="49"/>
  <c r="BI189" i="49"/>
  <c r="BG189" i="49"/>
  <c r="BE189" i="49"/>
  <c r="BA189" i="49"/>
  <c r="AY189" i="49"/>
  <c r="AR189" i="49"/>
  <c r="AQ189" i="49"/>
  <c r="AP189" i="49"/>
  <c r="AO189" i="49"/>
  <c r="AN189" i="49"/>
  <c r="AM189" i="49"/>
  <c r="AK189" i="49"/>
  <c r="AJ189" i="49"/>
  <c r="AC189" i="49"/>
  <c r="AB189" i="49"/>
  <c r="AA189" i="49"/>
  <c r="X189" i="49"/>
  <c r="W189" i="49"/>
  <c r="V189" i="49"/>
  <c r="U189" i="49"/>
  <c r="T189" i="49"/>
  <c r="S189" i="49"/>
  <c r="R189" i="49"/>
  <c r="Q189" i="49"/>
  <c r="P189" i="49"/>
  <c r="O189" i="49"/>
  <c r="N189" i="49"/>
  <c r="M189" i="49"/>
  <c r="L189" i="49"/>
  <c r="K189" i="49"/>
  <c r="J189" i="49"/>
  <c r="I189" i="49"/>
  <c r="H189" i="49"/>
  <c r="G189" i="49"/>
  <c r="F189" i="49"/>
  <c r="E189" i="49"/>
  <c r="C189" i="49"/>
  <c r="B189" i="49"/>
  <c r="FX189" i="49" s="1"/>
  <c r="GN188" i="49"/>
  <c r="GL188" i="49"/>
  <c r="GJ188" i="49"/>
  <c r="GH188" i="49"/>
  <c r="GC188" i="49"/>
  <c r="GA188" i="49"/>
  <c r="FY188" i="49"/>
  <c r="FK188" i="49"/>
  <c r="FH188" i="49"/>
  <c r="FF188" i="49"/>
  <c r="FB188" i="49"/>
  <c r="FA188" i="49"/>
  <c r="ER188" i="49"/>
  <c r="EK188" i="49"/>
  <c r="EI188" i="49"/>
  <c r="EG188" i="49"/>
  <c r="EE188" i="49"/>
  <c r="EB188" i="49"/>
  <c r="DV188" i="49"/>
  <c r="DQ188" i="49"/>
  <c r="DO188" i="49"/>
  <c r="DM188" i="49"/>
  <c r="DK188" i="49"/>
  <c r="DI188" i="49"/>
  <c r="DG188" i="49"/>
  <c r="DE188" i="49"/>
  <c r="CW188" i="49"/>
  <c r="CU188" i="49"/>
  <c r="BY188" i="49"/>
  <c r="BT188" i="49"/>
  <c r="BP188" i="49"/>
  <c r="BO188" i="49"/>
  <c r="BI188" i="49"/>
  <c r="BG188" i="49"/>
  <c r="BE188" i="49"/>
  <c r="BA188" i="49"/>
  <c r="AY188" i="49"/>
  <c r="AR188" i="49"/>
  <c r="AQ188" i="49"/>
  <c r="AP188" i="49"/>
  <c r="AO188" i="49"/>
  <c r="AN188" i="49"/>
  <c r="AM188" i="49"/>
  <c r="AK188" i="49"/>
  <c r="AJ188" i="49"/>
  <c r="AC188" i="49"/>
  <c r="AB188" i="49"/>
  <c r="AA188" i="49"/>
  <c r="X188" i="49"/>
  <c r="W188" i="49"/>
  <c r="V188" i="49"/>
  <c r="U188" i="49"/>
  <c r="T188" i="49"/>
  <c r="S188" i="49"/>
  <c r="R188" i="49"/>
  <c r="Q188" i="49"/>
  <c r="P188" i="49"/>
  <c r="O188" i="49"/>
  <c r="N188" i="49"/>
  <c r="M188" i="49"/>
  <c r="L188" i="49"/>
  <c r="K188" i="49"/>
  <c r="J188" i="49"/>
  <c r="I188" i="49"/>
  <c r="H188" i="49"/>
  <c r="G188" i="49"/>
  <c r="F188" i="49"/>
  <c r="E188" i="49"/>
  <c r="C188" i="49"/>
  <c r="B188" i="49"/>
  <c r="FX188" i="49" s="1"/>
  <c r="GN187" i="49"/>
  <c r="GL187" i="49"/>
  <c r="GJ187" i="49"/>
  <c r="GH187" i="49"/>
  <c r="GC187" i="49"/>
  <c r="GA187" i="49"/>
  <c r="FY187" i="49"/>
  <c r="FK187" i="49"/>
  <c r="FH187" i="49"/>
  <c r="FF187" i="49"/>
  <c r="FB187" i="49"/>
  <c r="FA187" i="49"/>
  <c r="ER187" i="49"/>
  <c r="EK187" i="49"/>
  <c r="EI187" i="49"/>
  <c r="EG187" i="49"/>
  <c r="EE187" i="49"/>
  <c r="EB187" i="49"/>
  <c r="DV187" i="49"/>
  <c r="DQ187" i="49"/>
  <c r="DO187" i="49"/>
  <c r="DM187" i="49"/>
  <c r="DK187" i="49"/>
  <c r="DI187" i="49"/>
  <c r="DG187" i="49"/>
  <c r="DE187" i="49"/>
  <c r="CW187" i="49"/>
  <c r="CU187" i="49"/>
  <c r="BY187" i="49"/>
  <c r="BT187" i="49"/>
  <c r="BP187" i="49"/>
  <c r="BO187" i="49"/>
  <c r="BI187" i="49"/>
  <c r="BG187" i="49"/>
  <c r="BE187" i="49"/>
  <c r="BA187" i="49"/>
  <c r="AY187" i="49"/>
  <c r="AR187" i="49"/>
  <c r="AQ187" i="49"/>
  <c r="AP187" i="49"/>
  <c r="AO187" i="49"/>
  <c r="AN187" i="49"/>
  <c r="AM187" i="49"/>
  <c r="AK187" i="49"/>
  <c r="AJ187" i="49"/>
  <c r="AC187" i="49"/>
  <c r="AB187" i="49"/>
  <c r="AA187" i="49"/>
  <c r="X187" i="49"/>
  <c r="W187" i="49"/>
  <c r="V187" i="49"/>
  <c r="U187" i="49"/>
  <c r="T187" i="49"/>
  <c r="S187" i="49"/>
  <c r="R187" i="49"/>
  <c r="Q187" i="49"/>
  <c r="P187" i="49"/>
  <c r="O187" i="49"/>
  <c r="N187" i="49"/>
  <c r="M187" i="49"/>
  <c r="L187" i="49"/>
  <c r="K187" i="49"/>
  <c r="J187" i="49"/>
  <c r="I187" i="49"/>
  <c r="H187" i="49"/>
  <c r="G187" i="49"/>
  <c r="F187" i="49"/>
  <c r="E187" i="49"/>
  <c r="C187" i="49"/>
  <c r="B187" i="49"/>
  <c r="FX187" i="49" s="1"/>
  <c r="GN186" i="49"/>
  <c r="GL186" i="49"/>
  <c r="GJ186" i="49"/>
  <c r="GH186" i="49"/>
  <c r="GC186" i="49"/>
  <c r="GA186" i="49"/>
  <c r="FY186" i="49"/>
  <c r="FK186" i="49"/>
  <c r="FH186" i="49"/>
  <c r="FF186" i="49"/>
  <c r="FB186" i="49"/>
  <c r="FA186" i="49"/>
  <c r="ER186" i="49"/>
  <c r="EK186" i="49"/>
  <c r="EI186" i="49"/>
  <c r="EG186" i="49"/>
  <c r="EE186" i="49"/>
  <c r="EB186" i="49"/>
  <c r="DV186" i="49"/>
  <c r="DQ186" i="49"/>
  <c r="DO186" i="49"/>
  <c r="DM186" i="49"/>
  <c r="DK186" i="49"/>
  <c r="DI186" i="49"/>
  <c r="DG186" i="49"/>
  <c r="DE186" i="49"/>
  <c r="CW186" i="49"/>
  <c r="CU186" i="49"/>
  <c r="BY186" i="49"/>
  <c r="BT186" i="49"/>
  <c r="BP186" i="49"/>
  <c r="BO186" i="49"/>
  <c r="BI186" i="49"/>
  <c r="BG186" i="49"/>
  <c r="BE186" i="49"/>
  <c r="BA186" i="49"/>
  <c r="AY186" i="49"/>
  <c r="AR186" i="49"/>
  <c r="AQ186" i="49"/>
  <c r="AP186" i="49"/>
  <c r="AO186" i="49"/>
  <c r="AN186" i="49"/>
  <c r="AM186" i="49"/>
  <c r="AK186" i="49"/>
  <c r="AJ186" i="49"/>
  <c r="AC186" i="49"/>
  <c r="AB186" i="49"/>
  <c r="AA186" i="49"/>
  <c r="X186" i="49"/>
  <c r="W186" i="49"/>
  <c r="V186" i="49"/>
  <c r="U186" i="49"/>
  <c r="T186" i="49"/>
  <c r="S186" i="49"/>
  <c r="R186" i="49"/>
  <c r="Q186" i="49"/>
  <c r="P186" i="49"/>
  <c r="O186" i="49"/>
  <c r="N186" i="49"/>
  <c r="M186" i="49"/>
  <c r="L186" i="49"/>
  <c r="K186" i="49"/>
  <c r="J186" i="49"/>
  <c r="I186" i="49"/>
  <c r="H186" i="49"/>
  <c r="G186" i="49"/>
  <c r="F186" i="49"/>
  <c r="E186" i="49"/>
  <c r="C186" i="49"/>
  <c r="B186" i="49"/>
  <c r="FX186" i="49" s="1"/>
  <c r="GN185" i="49"/>
  <c r="GL185" i="49"/>
  <c r="GJ185" i="49"/>
  <c r="GH185" i="49"/>
  <c r="GC185" i="49"/>
  <c r="GA185" i="49"/>
  <c r="FY185" i="49"/>
  <c r="FK185" i="49"/>
  <c r="FH185" i="49"/>
  <c r="FF185" i="49"/>
  <c r="FB185" i="49"/>
  <c r="FA185" i="49"/>
  <c r="ER185" i="49"/>
  <c r="EK185" i="49"/>
  <c r="EI185" i="49"/>
  <c r="EG185" i="49"/>
  <c r="EE185" i="49"/>
  <c r="EB185" i="49"/>
  <c r="DV185" i="49"/>
  <c r="DQ185" i="49"/>
  <c r="DO185" i="49"/>
  <c r="DM185" i="49"/>
  <c r="DK185" i="49"/>
  <c r="DI185" i="49"/>
  <c r="DG185" i="49"/>
  <c r="DE185" i="49"/>
  <c r="CW185" i="49"/>
  <c r="CU185" i="49"/>
  <c r="BY185" i="49"/>
  <c r="BT185" i="49"/>
  <c r="BP185" i="49"/>
  <c r="BO185" i="49"/>
  <c r="BI185" i="49"/>
  <c r="BG185" i="49"/>
  <c r="BE185" i="49"/>
  <c r="BA185" i="49"/>
  <c r="AY185" i="49"/>
  <c r="AR185" i="49"/>
  <c r="AQ185" i="49"/>
  <c r="AP185" i="49"/>
  <c r="AO185" i="49"/>
  <c r="AN185" i="49"/>
  <c r="AM185" i="49"/>
  <c r="AK185" i="49"/>
  <c r="AJ185" i="49"/>
  <c r="AC185" i="49"/>
  <c r="AB185" i="49"/>
  <c r="AA185" i="49"/>
  <c r="X185" i="49"/>
  <c r="W185" i="49"/>
  <c r="V185" i="49"/>
  <c r="U185" i="49"/>
  <c r="T185" i="49"/>
  <c r="S185" i="49"/>
  <c r="R185" i="49"/>
  <c r="Q185" i="49"/>
  <c r="P185" i="49"/>
  <c r="O185" i="49"/>
  <c r="N185" i="49"/>
  <c r="M185" i="49"/>
  <c r="L185" i="49"/>
  <c r="K185" i="49"/>
  <c r="J185" i="49"/>
  <c r="I185" i="49"/>
  <c r="H185" i="49"/>
  <c r="G185" i="49"/>
  <c r="F185" i="49"/>
  <c r="E185" i="49"/>
  <c r="C185" i="49"/>
  <c r="B185" i="49"/>
  <c r="FX185" i="49" s="1"/>
  <c r="GN184" i="49"/>
  <c r="GL184" i="49"/>
  <c r="GJ184" i="49"/>
  <c r="GH184" i="49"/>
  <c r="GC184" i="49"/>
  <c r="GA184" i="49"/>
  <c r="FY184" i="49"/>
  <c r="FK184" i="49"/>
  <c r="FH184" i="49"/>
  <c r="FF184" i="49"/>
  <c r="FB184" i="49"/>
  <c r="FA184" i="49"/>
  <c r="ER184" i="49"/>
  <c r="EK184" i="49"/>
  <c r="EI184" i="49"/>
  <c r="EG184" i="49"/>
  <c r="EE184" i="49"/>
  <c r="EB184" i="49"/>
  <c r="DV184" i="49"/>
  <c r="DQ184" i="49"/>
  <c r="DO184" i="49"/>
  <c r="DM184" i="49"/>
  <c r="DK184" i="49"/>
  <c r="DI184" i="49"/>
  <c r="DG184" i="49"/>
  <c r="DE184" i="49"/>
  <c r="CW184" i="49"/>
  <c r="CU184" i="49"/>
  <c r="BY184" i="49"/>
  <c r="BT184" i="49"/>
  <c r="BP184" i="49"/>
  <c r="BO184" i="49"/>
  <c r="BI184" i="49"/>
  <c r="BG184" i="49"/>
  <c r="BE184" i="49"/>
  <c r="BA184" i="49"/>
  <c r="AY184" i="49"/>
  <c r="AR184" i="49"/>
  <c r="AQ184" i="49"/>
  <c r="AP184" i="49"/>
  <c r="AO184" i="49"/>
  <c r="AN184" i="49"/>
  <c r="AM184" i="49"/>
  <c r="AK184" i="49"/>
  <c r="AJ184" i="49"/>
  <c r="AC184" i="49"/>
  <c r="AB184" i="49"/>
  <c r="AA184" i="49"/>
  <c r="X184" i="49"/>
  <c r="W184" i="49"/>
  <c r="V184" i="49"/>
  <c r="U184" i="49"/>
  <c r="T184" i="49"/>
  <c r="S184" i="49"/>
  <c r="R184" i="49"/>
  <c r="Q184" i="49"/>
  <c r="P184" i="49"/>
  <c r="O184" i="49"/>
  <c r="N184" i="49"/>
  <c r="M184" i="49"/>
  <c r="L184" i="49"/>
  <c r="K184" i="49"/>
  <c r="J184" i="49"/>
  <c r="I184" i="49"/>
  <c r="H184" i="49"/>
  <c r="G184" i="49"/>
  <c r="F184" i="49"/>
  <c r="E184" i="49"/>
  <c r="C184" i="49"/>
  <c r="B184" i="49"/>
  <c r="FX184" i="49" s="1"/>
  <c r="GN183" i="49"/>
  <c r="GL183" i="49"/>
  <c r="GJ183" i="49"/>
  <c r="GH183" i="49"/>
  <c r="GC183" i="49"/>
  <c r="GA183" i="49"/>
  <c r="FY183" i="49"/>
  <c r="FK183" i="49"/>
  <c r="FH183" i="49"/>
  <c r="FF183" i="49"/>
  <c r="FB183" i="49"/>
  <c r="FA183" i="49"/>
  <c r="ER183" i="49"/>
  <c r="EK183" i="49"/>
  <c r="EI183" i="49"/>
  <c r="EG183" i="49"/>
  <c r="EE183" i="49"/>
  <c r="EB183" i="49"/>
  <c r="DV183" i="49"/>
  <c r="DQ183" i="49"/>
  <c r="DO183" i="49"/>
  <c r="DM183" i="49"/>
  <c r="DK183" i="49"/>
  <c r="DI183" i="49"/>
  <c r="DG183" i="49"/>
  <c r="DE183" i="49"/>
  <c r="CW183" i="49"/>
  <c r="CU183" i="49"/>
  <c r="BY183" i="49"/>
  <c r="BT183" i="49"/>
  <c r="BP183" i="49"/>
  <c r="BO183" i="49"/>
  <c r="BI183" i="49"/>
  <c r="BG183" i="49"/>
  <c r="BE183" i="49"/>
  <c r="BA183" i="49"/>
  <c r="AY183" i="49"/>
  <c r="AR183" i="49"/>
  <c r="AQ183" i="49"/>
  <c r="AP183" i="49"/>
  <c r="AO183" i="49"/>
  <c r="AN183" i="49"/>
  <c r="AM183" i="49"/>
  <c r="AK183" i="49"/>
  <c r="AJ183" i="49"/>
  <c r="AC183" i="49"/>
  <c r="AB183" i="49"/>
  <c r="AA183" i="49"/>
  <c r="X183" i="49"/>
  <c r="W183" i="49"/>
  <c r="V183" i="49"/>
  <c r="U183" i="49"/>
  <c r="T183" i="49"/>
  <c r="S183" i="49"/>
  <c r="R183" i="49"/>
  <c r="Q183" i="49"/>
  <c r="P183" i="49"/>
  <c r="O183" i="49"/>
  <c r="N183" i="49"/>
  <c r="M183" i="49"/>
  <c r="L183" i="49"/>
  <c r="K183" i="49"/>
  <c r="J183" i="49"/>
  <c r="I183" i="49"/>
  <c r="H183" i="49"/>
  <c r="G183" i="49"/>
  <c r="F183" i="49"/>
  <c r="E183" i="49"/>
  <c r="C183" i="49"/>
  <c r="B183" i="49"/>
  <c r="FX183" i="49" s="1"/>
  <c r="GN182" i="49"/>
  <c r="GL182" i="49"/>
  <c r="GJ182" i="49"/>
  <c r="GH182" i="49"/>
  <c r="GC182" i="49"/>
  <c r="GA182" i="49"/>
  <c r="FY182" i="49"/>
  <c r="FK182" i="49"/>
  <c r="FH182" i="49"/>
  <c r="FF182" i="49"/>
  <c r="FB182" i="49"/>
  <c r="FA182" i="49"/>
  <c r="ER182" i="49"/>
  <c r="EK182" i="49"/>
  <c r="EI182" i="49"/>
  <c r="EG182" i="49"/>
  <c r="EE182" i="49"/>
  <c r="EB182" i="49"/>
  <c r="DV182" i="49"/>
  <c r="DQ182" i="49"/>
  <c r="DO182" i="49"/>
  <c r="DM182" i="49"/>
  <c r="DK182" i="49"/>
  <c r="DI182" i="49"/>
  <c r="DG182" i="49"/>
  <c r="DE182" i="49"/>
  <c r="CW182" i="49"/>
  <c r="CU182" i="49"/>
  <c r="BY182" i="49"/>
  <c r="BT182" i="49"/>
  <c r="BP182" i="49"/>
  <c r="BO182" i="49"/>
  <c r="BI182" i="49"/>
  <c r="BG182" i="49"/>
  <c r="BE182" i="49"/>
  <c r="BA182" i="49"/>
  <c r="AY182" i="49"/>
  <c r="AR182" i="49"/>
  <c r="AQ182" i="49"/>
  <c r="AP182" i="49"/>
  <c r="AO182" i="49"/>
  <c r="AN182" i="49"/>
  <c r="AM182" i="49"/>
  <c r="AK182" i="49"/>
  <c r="AJ182" i="49"/>
  <c r="AC182" i="49"/>
  <c r="AB182" i="49"/>
  <c r="AA182" i="49"/>
  <c r="X182" i="49"/>
  <c r="W182" i="49"/>
  <c r="V182" i="49"/>
  <c r="U182" i="49"/>
  <c r="T182" i="49"/>
  <c r="S182" i="49"/>
  <c r="R182" i="49"/>
  <c r="Q182" i="49"/>
  <c r="P182" i="49"/>
  <c r="O182" i="49"/>
  <c r="N182" i="49"/>
  <c r="M182" i="49"/>
  <c r="L182" i="49"/>
  <c r="K182" i="49"/>
  <c r="J182" i="49"/>
  <c r="I182" i="49"/>
  <c r="H182" i="49"/>
  <c r="G182" i="49"/>
  <c r="F182" i="49"/>
  <c r="E182" i="49"/>
  <c r="C182" i="49"/>
  <c r="B182" i="49"/>
  <c r="FX182" i="49" s="1"/>
  <c r="GN181" i="49"/>
  <c r="GL181" i="49"/>
  <c r="GJ181" i="49"/>
  <c r="GH181" i="49"/>
  <c r="GC181" i="49"/>
  <c r="GA181" i="49"/>
  <c r="FY181" i="49"/>
  <c r="FK181" i="49"/>
  <c r="FH181" i="49"/>
  <c r="FF181" i="49"/>
  <c r="FB181" i="49"/>
  <c r="FA181" i="49"/>
  <c r="ER181" i="49"/>
  <c r="EK181" i="49"/>
  <c r="EI181" i="49"/>
  <c r="EG181" i="49"/>
  <c r="EE181" i="49"/>
  <c r="EB181" i="49"/>
  <c r="DV181" i="49"/>
  <c r="DQ181" i="49"/>
  <c r="DO181" i="49"/>
  <c r="DM181" i="49"/>
  <c r="DK181" i="49"/>
  <c r="DI181" i="49"/>
  <c r="DG181" i="49"/>
  <c r="DE181" i="49"/>
  <c r="CW181" i="49"/>
  <c r="CU181" i="49"/>
  <c r="BY181" i="49"/>
  <c r="BT181" i="49"/>
  <c r="BP181" i="49"/>
  <c r="BO181" i="49"/>
  <c r="BI181" i="49"/>
  <c r="BG181" i="49"/>
  <c r="BE181" i="49"/>
  <c r="BA181" i="49"/>
  <c r="AY181" i="49"/>
  <c r="AR181" i="49"/>
  <c r="AQ181" i="49"/>
  <c r="AP181" i="49"/>
  <c r="AO181" i="49"/>
  <c r="AN181" i="49"/>
  <c r="AM181" i="49"/>
  <c r="AK181" i="49"/>
  <c r="AJ181" i="49"/>
  <c r="AC181" i="49"/>
  <c r="AB181" i="49"/>
  <c r="AA181" i="49"/>
  <c r="X181" i="49"/>
  <c r="W181" i="49"/>
  <c r="V181" i="49"/>
  <c r="U181" i="49"/>
  <c r="T181" i="49"/>
  <c r="S181" i="49"/>
  <c r="R181" i="49"/>
  <c r="Q181" i="49"/>
  <c r="P181" i="49"/>
  <c r="O181" i="49"/>
  <c r="N181" i="49"/>
  <c r="M181" i="49"/>
  <c r="L181" i="49"/>
  <c r="K181" i="49"/>
  <c r="J181" i="49"/>
  <c r="I181" i="49"/>
  <c r="H181" i="49"/>
  <c r="G181" i="49"/>
  <c r="F181" i="49"/>
  <c r="E181" i="49"/>
  <c r="C181" i="49"/>
  <c r="B181" i="49"/>
  <c r="FX181" i="49" s="1"/>
  <c r="GN180" i="49"/>
  <c r="GL180" i="49"/>
  <c r="GJ180" i="49"/>
  <c r="GH180" i="49"/>
  <c r="GC180" i="49"/>
  <c r="GA180" i="49"/>
  <c r="FY180" i="49"/>
  <c r="FK180" i="49"/>
  <c r="FH180" i="49"/>
  <c r="FF180" i="49"/>
  <c r="FB180" i="49"/>
  <c r="FA180" i="49"/>
  <c r="ER180" i="49"/>
  <c r="EK180" i="49"/>
  <c r="EI180" i="49"/>
  <c r="EG180" i="49"/>
  <c r="EE180" i="49"/>
  <c r="EB180" i="49"/>
  <c r="DV180" i="49"/>
  <c r="DQ180" i="49"/>
  <c r="DO180" i="49"/>
  <c r="DM180" i="49"/>
  <c r="DK180" i="49"/>
  <c r="DI180" i="49"/>
  <c r="DG180" i="49"/>
  <c r="DE180" i="49"/>
  <c r="CW180" i="49"/>
  <c r="CU180" i="49"/>
  <c r="BY180" i="49"/>
  <c r="BT180" i="49"/>
  <c r="BP180" i="49"/>
  <c r="BO180" i="49"/>
  <c r="BI180" i="49"/>
  <c r="BG180" i="49"/>
  <c r="BE180" i="49"/>
  <c r="BA180" i="49"/>
  <c r="AY180" i="49"/>
  <c r="AR180" i="49"/>
  <c r="AQ180" i="49"/>
  <c r="AP180" i="49"/>
  <c r="AO180" i="49"/>
  <c r="AN180" i="49"/>
  <c r="AM180" i="49"/>
  <c r="AK180" i="49"/>
  <c r="AJ180" i="49"/>
  <c r="AC180" i="49"/>
  <c r="AB180" i="49"/>
  <c r="AA180" i="49"/>
  <c r="X180" i="49"/>
  <c r="W180" i="49"/>
  <c r="V180" i="49"/>
  <c r="U180" i="49"/>
  <c r="T180" i="49"/>
  <c r="S180" i="49"/>
  <c r="R180" i="49"/>
  <c r="Q180" i="49"/>
  <c r="P180" i="49"/>
  <c r="O180" i="49"/>
  <c r="N180" i="49"/>
  <c r="M180" i="49"/>
  <c r="L180" i="49"/>
  <c r="K180" i="49"/>
  <c r="J180" i="49"/>
  <c r="I180" i="49"/>
  <c r="H180" i="49"/>
  <c r="G180" i="49"/>
  <c r="F180" i="49"/>
  <c r="E180" i="49"/>
  <c r="C180" i="49"/>
  <c r="B180" i="49"/>
  <c r="FX180" i="49" s="1"/>
  <c r="GN179" i="49"/>
  <c r="GL179" i="49"/>
  <c r="GJ179" i="49"/>
  <c r="GH179" i="49"/>
  <c r="GC179" i="49"/>
  <c r="GA179" i="49"/>
  <c r="FY179" i="49"/>
  <c r="FK179" i="49"/>
  <c r="FH179" i="49"/>
  <c r="FF179" i="49"/>
  <c r="FB179" i="49"/>
  <c r="FA179" i="49"/>
  <c r="ER179" i="49"/>
  <c r="EK179" i="49"/>
  <c r="EI179" i="49"/>
  <c r="EG179" i="49"/>
  <c r="EE179" i="49"/>
  <c r="EB179" i="49"/>
  <c r="DV179" i="49"/>
  <c r="DQ179" i="49"/>
  <c r="DO179" i="49"/>
  <c r="DM179" i="49"/>
  <c r="DK179" i="49"/>
  <c r="DI179" i="49"/>
  <c r="DG179" i="49"/>
  <c r="DE179" i="49"/>
  <c r="CW179" i="49"/>
  <c r="CU179" i="49"/>
  <c r="BY179" i="49"/>
  <c r="BT179" i="49"/>
  <c r="BP179" i="49"/>
  <c r="BO179" i="49"/>
  <c r="BI179" i="49"/>
  <c r="BG179" i="49"/>
  <c r="BE179" i="49"/>
  <c r="BA179" i="49"/>
  <c r="AY179" i="49"/>
  <c r="AR179" i="49"/>
  <c r="AQ179" i="49"/>
  <c r="AP179" i="49"/>
  <c r="AO179" i="49"/>
  <c r="AN179" i="49"/>
  <c r="AM179" i="49"/>
  <c r="AK179" i="49"/>
  <c r="AJ179" i="49"/>
  <c r="AC179" i="49"/>
  <c r="AB179" i="49"/>
  <c r="AA179" i="49"/>
  <c r="X179" i="49"/>
  <c r="W179" i="49"/>
  <c r="V179" i="49"/>
  <c r="U179" i="49"/>
  <c r="T179" i="49"/>
  <c r="S179" i="49"/>
  <c r="R179" i="49"/>
  <c r="Q179" i="49"/>
  <c r="P179" i="49"/>
  <c r="O179" i="49"/>
  <c r="N179" i="49"/>
  <c r="M179" i="49"/>
  <c r="L179" i="49"/>
  <c r="K179" i="49"/>
  <c r="J179" i="49"/>
  <c r="I179" i="49"/>
  <c r="H179" i="49"/>
  <c r="G179" i="49"/>
  <c r="F179" i="49"/>
  <c r="E179" i="49"/>
  <c r="C179" i="49"/>
  <c r="B179" i="49"/>
  <c r="FX179" i="49" s="1"/>
  <c r="GN178" i="49"/>
  <c r="GL178" i="49"/>
  <c r="GJ178" i="49"/>
  <c r="GH178" i="49"/>
  <c r="GC178" i="49"/>
  <c r="GA178" i="49"/>
  <c r="FY178" i="49"/>
  <c r="FK178" i="49"/>
  <c r="FH178" i="49"/>
  <c r="FF178" i="49"/>
  <c r="FB178" i="49"/>
  <c r="FA178" i="49"/>
  <c r="ER178" i="49"/>
  <c r="EK178" i="49"/>
  <c r="EI178" i="49"/>
  <c r="EG178" i="49"/>
  <c r="EE178" i="49"/>
  <c r="EB178" i="49"/>
  <c r="DV178" i="49"/>
  <c r="DQ178" i="49"/>
  <c r="DO178" i="49"/>
  <c r="DM178" i="49"/>
  <c r="DK178" i="49"/>
  <c r="DI178" i="49"/>
  <c r="DG178" i="49"/>
  <c r="DE178" i="49"/>
  <c r="CW178" i="49"/>
  <c r="CU178" i="49"/>
  <c r="BY178" i="49"/>
  <c r="BT178" i="49"/>
  <c r="BP178" i="49"/>
  <c r="BO178" i="49"/>
  <c r="BI178" i="49"/>
  <c r="BG178" i="49"/>
  <c r="BE178" i="49"/>
  <c r="BA178" i="49"/>
  <c r="AY178" i="49"/>
  <c r="AR178" i="49"/>
  <c r="AQ178" i="49"/>
  <c r="AP178" i="49"/>
  <c r="AO178" i="49"/>
  <c r="AN178" i="49"/>
  <c r="AM178" i="49"/>
  <c r="AK178" i="49"/>
  <c r="AJ178" i="49"/>
  <c r="AC178" i="49"/>
  <c r="AB178" i="49"/>
  <c r="AA178" i="49"/>
  <c r="X178" i="49"/>
  <c r="W178" i="49"/>
  <c r="V178" i="49"/>
  <c r="U178" i="49"/>
  <c r="T178" i="49"/>
  <c r="S178" i="49"/>
  <c r="R178" i="49"/>
  <c r="Q178" i="49"/>
  <c r="P178" i="49"/>
  <c r="O178" i="49"/>
  <c r="N178" i="49"/>
  <c r="M178" i="49"/>
  <c r="L178" i="49"/>
  <c r="K178" i="49"/>
  <c r="J178" i="49"/>
  <c r="I178" i="49"/>
  <c r="H178" i="49"/>
  <c r="G178" i="49"/>
  <c r="F178" i="49"/>
  <c r="E178" i="49"/>
  <c r="C178" i="49"/>
  <c r="B178" i="49"/>
  <c r="FX178" i="49" s="1"/>
  <c r="GN177" i="49"/>
  <c r="GL177" i="49"/>
  <c r="GJ177" i="49"/>
  <c r="GH177" i="49"/>
  <c r="GC177" i="49"/>
  <c r="GA177" i="49"/>
  <c r="FY177" i="49"/>
  <c r="FK177" i="49"/>
  <c r="FH177" i="49"/>
  <c r="FF177" i="49"/>
  <c r="FB177" i="49"/>
  <c r="FA177" i="49"/>
  <c r="ER177" i="49"/>
  <c r="EK177" i="49"/>
  <c r="EI177" i="49"/>
  <c r="EG177" i="49"/>
  <c r="EE177" i="49"/>
  <c r="EB177" i="49"/>
  <c r="DV177" i="49"/>
  <c r="DQ177" i="49"/>
  <c r="DO177" i="49"/>
  <c r="DM177" i="49"/>
  <c r="DK177" i="49"/>
  <c r="DI177" i="49"/>
  <c r="DG177" i="49"/>
  <c r="DE177" i="49"/>
  <c r="CW177" i="49"/>
  <c r="CU177" i="49"/>
  <c r="BY177" i="49"/>
  <c r="BT177" i="49"/>
  <c r="BP177" i="49"/>
  <c r="BO177" i="49"/>
  <c r="BI177" i="49"/>
  <c r="BG177" i="49"/>
  <c r="BE177" i="49"/>
  <c r="BA177" i="49"/>
  <c r="AY177" i="49"/>
  <c r="AR177" i="49"/>
  <c r="AQ177" i="49"/>
  <c r="AP177" i="49"/>
  <c r="AO177" i="49"/>
  <c r="AN177" i="49"/>
  <c r="AM177" i="49"/>
  <c r="AK177" i="49"/>
  <c r="AJ177" i="49"/>
  <c r="AC177" i="49"/>
  <c r="AB177" i="49"/>
  <c r="AA177" i="49"/>
  <c r="X177" i="49"/>
  <c r="W177" i="49"/>
  <c r="V177" i="49"/>
  <c r="U177" i="49"/>
  <c r="T177" i="49"/>
  <c r="S177" i="49"/>
  <c r="R177" i="49"/>
  <c r="Q177" i="49"/>
  <c r="P177" i="49"/>
  <c r="O177" i="49"/>
  <c r="N177" i="49"/>
  <c r="M177" i="49"/>
  <c r="L177" i="49"/>
  <c r="K177" i="49"/>
  <c r="J177" i="49"/>
  <c r="I177" i="49"/>
  <c r="H177" i="49"/>
  <c r="G177" i="49"/>
  <c r="F177" i="49"/>
  <c r="E177" i="49"/>
  <c r="C177" i="49"/>
  <c r="B177" i="49"/>
  <c r="FX177" i="49" s="1"/>
  <c r="GN176" i="49"/>
  <c r="GL176" i="49"/>
  <c r="GJ176" i="49"/>
  <c r="GH176" i="49"/>
  <c r="GC176" i="49"/>
  <c r="GA176" i="49"/>
  <c r="FY176" i="49"/>
  <c r="FK176" i="49"/>
  <c r="FH176" i="49"/>
  <c r="FF176" i="49"/>
  <c r="FB176" i="49"/>
  <c r="FA176" i="49"/>
  <c r="ER176" i="49"/>
  <c r="EK176" i="49"/>
  <c r="EI176" i="49"/>
  <c r="EG176" i="49"/>
  <c r="EE176" i="49"/>
  <c r="EB176" i="49"/>
  <c r="DV176" i="49"/>
  <c r="DQ176" i="49"/>
  <c r="DO176" i="49"/>
  <c r="DM176" i="49"/>
  <c r="DK176" i="49"/>
  <c r="DI176" i="49"/>
  <c r="DG176" i="49"/>
  <c r="DE176" i="49"/>
  <c r="CW176" i="49"/>
  <c r="CU176" i="49"/>
  <c r="BY176" i="49"/>
  <c r="BT176" i="49"/>
  <c r="BP176" i="49"/>
  <c r="BO176" i="49"/>
  <c r="BI176" i="49"/>
  <c r="BG176" i="49"/>
  <c r="BE176" i="49"/>
  <c r="BA176" i="49"/>
  <c r="AY176" i="49"/>
  <c r="AR176" i="49"/>
  <c r="AQ176" i="49"/>
  <c r="AP176" i="49"/>
  <c r="AO176" i="49"/>
  <c r="AN176" i="49"/>
  <c r="AM176" i="49"/>
  <c r="AK176" i="49"/>
  <c r="AJ176" i="49"/>
  <c r="AC176" i="49"/>
  <c r="AB176" i="49"/>
  <c r="AA176" i="49"/>
  <c r="X176" i="49"/>
  <c r="W176" i="49"/>
  <c r="V176" i="49"/>
  <c r="U176" i="49"/>
  <c r="T176" i="49"/>
  <c r="S176" i="49"/>
  <c r="R176" i="49"/>
  <c r="Q176" i="49"/>
  <c r="P176" i="49"/>
  <c r="O176" i="49"/>
  <c r="N176" i="49"/>
  <c r="M176" i="49"/>
  <c r="L176" i="49"/>
  <c r="K176" i="49"/>
  <c r="J176" i="49"/>
  <c r="I176" i="49"/>
  <c r="H176" i="49"/>
  <c r="G176" i="49"/>
  <c r="F176" i="49"/>
  <c r="E176" i="49"/>
  <c r="C176" i="49"/>
  <c r="B176" i="49"/>
  <c r="FX176" i="49" s="1"/>
  <c r="GN175" i="49"/>
  <c r="GL175" i="49"/>
  <c r="GJ175" i="49"/>
  <c r="GH175" i="49"/>
  <c r="GC175" i="49"/>
  <c r="GA175" i="49"/>
  <c r="FY175" i="49"/>
  <c r="FK175" i="49"/>
  <c r="FH175" i="49"/>
  <c r="FF175" i="49"/>
  <c r="FB175" i="49"/>
  <c r="FA175" i="49"/>
  <c r="ER175" i="49"/>
  <c r="EK175" i="49"/>
  <c r="EI175" i="49"/>
  <c r="EG175" i="49"/>
  <c r="EE175" i="49"/>
  <c r="EB175" i="49"/>
  <c r="DV175" i="49"/>
  <c r="DQ175" i="49"/>
  <c r="DO175" i="49"/>
  <c r="DM175" i="49"/>
  <c r="DK175" i="49"/>
  <c r="DI175" i="49"/>
  <c r="DG175" i="49"/>
  <c r="DE175" i="49"/>
  <c r="CW175" i="49"/>
  <c r="CU175" i="49"/>
  <c r="BY175" i="49"/>
  <c r="BT175" i="49"/>
  <c r="BP175" i="49"/>
  <c r="BO175" i="49"/>
  <c r="BI175" i="49"/>
  <c r="BG175" i="49"/>
  <c r="BE175" i="49"/>
  <c r="BA175" i="49"/>
  <c r="AY175" i="49"/>
  <c r="AR175" i="49"/>
  <c r="AQ175" i="49"/>
  <c r="AP175" i="49"/>
  <c r="AO175" i="49"/>
  <c r="AN175" i="49"/>
  <c r="AM175" i="49"/>
  <c r="AK175" i="49"/>
  <c r="AJ175" i="49"/>
  <c r="AC175" i="49"/>
  <c r="AB175" i="49"/>
  <c r="AA175" i="49"/>
  <c r="X175" i="49"/>
  <c r="W175" i="49"/>
  <c r="V175" i="49"/>
  <c r="U175" i="49"/>
  <c r="T175" i="49"/>
  <c r="S175" i="49"/>
  <c r="R175" i="49"/>
  <c r="Q175" i="49"/>
  <c r="P175" i="49"/>
  <c r="O175" i="49"/>
  <c r="N175" i="49"/>
  <c r="M175" i="49"/>
  <c r="L175" i="49"/>
  <c r="K175" i="49"/>
  <c r="J175" i="49"/>
  <c r="I175" i="49"/>
  <c r="H175" i="49"/>
  <c r="G175" i="49"/>
  <c r="F175" i="49"/>
  <c r="E175" i="49"/>
  <c r="C175" i="49"/>
  <c r="B175" i="49"/>
  <c r="FX175" i="49" s="1"/>
  <c r="GN174" i="49"/>
  <c r="GL174" i="49"/>
  <c r="GJ174" i="49"/>
  <c r="GH174" i="49"/>
  <c r="GC174" i="49"/>
  <c r="GA174" i="49"/>
  <c r="FY174" i="49"/>
  <c r="FK174" i="49"/>
  <c r="FH174" i="49"/>
  <c r="FF174" i="49"/>
  <c r="FB174" i="49"/>
  <c r="FA174" i="49"/>
  <c r="ER174" i="49"/>
  <c r="EK174" i="49"/>
  <c r="EI174" i="49"/>
  <c r="EG174" i="49"/>
  <c r="EE174" i="49"/>
  <c r="EB174" i="49"/>
  <c r="DV174" i="49"/>
  <c r="DQ174" i="49"/>
  <c r="DO174" i="49"/>
  <c r="DM174" i="49"/>
  <c r="DK174" i="49"/>
  <c r="DI174" i="49"/>
  <c r="DG174" i="49"/>
  <c r="DE174" i="49"/>
  <c r="CW174" i="49"/>
  <c r="CU174" i="49"/>
  <c r="BY174" i="49"/>
  <c r="BT174" i="49"/>
  <c r="BP174" i="49"/>
  <c r="BO174" i="49"/>
  <c r="BI174" i="49"/>
  <c r="BG174" i="49"/>
  <c r="BE174" i="49"/>
  <c r="BA174" i="49"/>
  <c r="AY174" i="49"/>
  <c r="AR174" i="49"/>
  <c r="AQ174" i="49"/>
  <c r="AP174" i="49"/>
  <c r="AO174" i="49"/>
  <c r="AN174" i="49"/>
  <c r="AM174" i="49"/>
  <c r="AK174" i="49"/>
  <c r="AJ174" i="49"/>
  <c r="AC174" i="49"/>
  <c r="AB174" i="49"/>
  <c r="AA174" i="49"/>
  <c r="X174" i="49"/>
  <c r="W174" i="49"/>
  <c r="V174" i="49"/>
  <c r="U174" i="49"/>
  <c r="T174" i="49"/>
  <c r="S174" i="49"/>
  <c r="R174" i="49"/>
  <c r="Q174" i="49"/>
  <c r="P174" i="49"/>
  <c r="O174" i="49"/>
  <c r="N174" i="49"/>
  <c r="M174" i="49"/>
  <c r="L174" i="49"/>
  <c r="K174" i="49"/>
  <c r="J174" i="49"/>
  <c r="I174" i="49"/>
  <c r="H174" i="49"/>
  <c r="G174" i="49"/>
  <c r="F174" i="49"/>
  <c r="E174" i="49"/>
  <c r="C174" i="49"/>
  <c r="B174" i="49"/>
  <c r="FX174" i="49" s="1"/>
  <c r="GN173" i="49"/>
  <c r="GL173" i="49"/>
  <c r="GJ173" i="49"/>
  <c r="GH173" i="49"/>
  <c r="GC173" i="49"/>
  <c r="GA173" i="49"/>
  <c r="FY173" i="49"/>
  <c r="FK173" i="49"/>
  <c r="FH173" i="49"/>
  <c r="FF173" i="49"/>
  <c r="FB173" i="49"/>
  <c r="FA173" i="49"/>
  <c r="ER173" i="49"/>
  <c r="EK173" i="49"/>
  <c r="EI173" i="49"/>
  <c r="EG173" i="49"/>
  <c r="EE173" i="49"/>
  <c r="EB173" i="49"/>
  <c r="DV173" i="49"/>
  <c r="DQ173" i="49"/>
  <c r="DO173" i="49"/>
  <c r="DM173" i="49"/>
  <c r="DK173" i="49"/>
  <c r="DI173" i="49"/>
  <c r="DG173" i="49"/>
  <c r="DE173" i="49"/>
  <c r="CW173" i="49"/>
  <c r="CU173" i="49"/>
  <c r="BY173" i="49"/>
  <c r="BT173" i="49"/>
  <c r="BP173" i="49"/>
  <c r="BO173" i="49"/>
  <c r="BI173" i="49"/>
  <c r="BG173" i="49"/>
  <c r="BE173" i="49"/>
  <c r="BA173" i="49"/>
  <c r="AY173" i="49"/>
  <c r="AR173" i="49"/>
  <c r="AQ173" i="49"/>
  <c r="AP173" i="49"/>
  <c r="AO173" i="49"/>
  <c r="AN173" i="49"/>
  <c r="AM173" i="49"/>
  <c r="AK173" i="49"/>
  <c r="AJ173" i="49"/>
  <c r="AC173" i="49"/>
  <c r="AB173" i="49"/>
  <c r="AA173" i="49"/>
  <c r="X173" i="49"/>
  <c r="W173" i="49"/>
  <c r="V173" i="49"/>
  <c r="U173" i="49"/>
  <c r="T173" i="49"/>
  <c r="S173" i="49"/>
  <c r="R173" i="49"/>
  <c r="Q173" i="49"/>
  <c r="P173" i="49"/>
  <c r="O173" i="49"/>
  <c r="N173" i="49"/>
  <c r="M173" i="49"/>
  <c r="L173" i="49"/>
  <c r="K173" i="49"/>
  <c r="J173" i="49"/>
  <c r="I173" i="49"/>
  <c r="H173" i="49"/>
  <c r="G173" i="49"/>
  <c r="F173" i="49"/>
  <c r="E173" i="49"/>
  <c r="C173" i="49"/>
  <c r="B173" i="49"/>
  <c r="FX173" i="49" s="1"/>
  <c r="GN172" i="49"/>
  <c r="GL172" i="49"/>
  <c r="GJ172" i="49"/>
  <c r="GH172" i="49"/>
  <c r="GC172" i="49"/>
  <c r="GA172" i="49"/>
  <c r="FY172" i="49"/>
  <c r="FK172" i="49"/>
  <c r="FH172" i="49"/>
  <c r="FF172" i="49"/>
  <c r="FB172" i="49"/>
  <c r="FA172" i="49"/>
  <c r="ER172" i="49"/>
  <c r="EK172" i="49"/>
  <c r="EI172" i="49"/>
  <c r="EG172" i="49"/>
  <c r="EE172" i="49"/>
  <c r="EB172" i="49"/>
  <c r="DV172" i="49"/>
  <c r="DQ172" i="49"/>
  <c r="DO172" i="49"/>
  <c r="DM172" i="49"/>
  <c r="DK172" i="49"/>
  <c r="DI172" i="49"/>
  <c r="DG172" i="49"/>
  <c r="DE172" i="49"/>
  <c r="CW172" i="49"/>
  <c r="CU172" i="49"/>
  <c r="BY172" i="49"/>
  <c r="BT172" i="49"/>
  <c r="BP172" i="49"/>
  <c r="BO172" i="49"/>
  <c r="BI172" i="49"/>
  <c r="BG172" i="49"/>
  <c r="BE172" i="49"/>
  <c r="BA172" i="49"/>
  <c r="AY172" i="49"/>
  <c r="AR172" i="49"/>
  <c r="AQ172" i="49"/>
  <c r="AP172" i="49"/>
  <c r="AO172" i="49"/>
  <c r="AN172" i="49"/>
  <c r="AM172" i="49"/>
  <c r="AK172" i="49"/>
  <c r="AJ172" i="49"/>
  <c r="AC172" i="49"/>
  <c r="AB172" i="49"/>
  <c r="AA172" i="49"/>
  <c r="X172" i="49"/>
  <c r="W172" i="49"/>
  <c r="V172" i="49"/>
  <c r="U172" i="49"/>
  <c r="T172" i="49"/>
  <c r="S172" i="49"/>
  <c r="R172" i="49"/>
  <c r="Q172" i="49"/>
  <c r="P172" i="49"/>
  <c r="O172" i="49"/>
  <c r="N172" i="49"/>
  <c r="M172" i="49"/>
  <c r="L172" i="49"/>
  <c r="K172" i="49"/>
  <c r="J172" i="49"/>
  <c r="I172" i="49"/>
  <c r="H172" i="49"/>
  <c r="G172" i="49"/>
  <c r="F172" i="49"/>
  <c r="E172" i="49"/>
  <c r="C172" i="49"/>
  <c r="B172" i="49"/>
  <c r="FX172" i="49" s="1"/>
  <c r="GN171" i="49"/>
  <c r="GL171" i="49"/>
  <c r="GJ171" i="49"/>
  <c r="GH171" i="49"/>
  <c r="GC171" i="49"/>
  <c r="GA171" i="49"/>
  <c r="FY171" i="49"/>
  <c r="FK171" i="49"/>
  <c r="FH171" i="49"/>
  <c r="FF171" i="49"/>
  <c r="FB171" i="49"/>
  <c r="FA171" i="49"/>
  <c r="ER171" i="49"/>
  <c r="EK171" i="49"/>
  <c r="EI171" i="49"/>
  <c r="EG171" i="49"/>
  <c r="EE171" i="49"/>
  <c r="EB171" i="49"/>
  <c r="DV171" i="49"/>
  <c r="DQ171" i="49"/>
  <c r="DO171" i="49"/>
  <c r="DM171" i="49"/>
  <c r="DK171" i="49"/>
  <c r="DI171" i="49"/>
  <c r="DG171" i="49"/>
  <c r="DE171" i="49"/>
  <c r="CW171" i="49"/>
  <c r="CU171" i="49"/>
  <c r="BY171" i="49"/>
  <c r="BT171" i="49"/>
  <c r="BP171" i="49"/>
  <c r="BO171" i="49"/>
  <c r="BI171" i="49"/>
  <c r="BG171" i="49"/>
  <c r="BE171" i="49"/>
  <c r="BA171" i="49"/>
  <c r="AY171" i="49"/>
  <c r="AR171" i="49"/>
  <c r="AQ171" i="49"/>
  <c r="AP171" i="49"/>
  <c r="AO171" i="49"/>
  <c r="AN171" i="49"/>
  <c r="AM171" i="49"/>
  <c r="AK171" i="49"/>
  <c r="AJ171" i="49"/>
  <c r="AC171" i="49"/>
  <c r="AB171" i="49"/>
  <c r="AA171" i="49"/>
  <c r="X171" i="49"/>
  <c r="W171" i="49"/>
  <c r="V171" i="49"/>
  <c r="U171" i="49"/>
  <c r="T171" i="49"/>
  <c r="S171" i="49"/>
  <c r="R171" i="49"/>
  <c r="Q171" i="49"/>
  <c r="P171" i="49"/>
  <c r="O171" i="49"/>
  <c r="N171" i="49"/>
  <c r="M171" i="49"/>
  <c r="L171" i="49"/>
  <c r="K171" i="49"/>
  <c r="J171" i="49"/>
  <c r="I171" i="49"/>
  <c r="H171" i="49"/>
  <c r="G171" i="49"/>
  <c r="F171" i="49"/>
  <c r="E171" i="49"/>
  <c r="C171" i="49"/>
  <c r="B171" i="49"/>
  <c r="FX171" i="49" s="1"/>
  <c r="GN170" i="49"/>
  <c r="GL170" i="49"/>
  <c r="GJ170" i="49"/>
  <c r="GH170" i="49"/>
  <c r="GC170" i="49"/>
  <c r="GA170" i="49"/>
  <c r="FY170" i="49"/>
  <c r="FK170" i="49"/>
  <c r="FH170" i="49"/>
  <c r="FF170" i="49"/>
  <c r="FB170" i="49"/>
  <c r="FA170" i="49"/>
  <c r="ER170" i="49"/>
  <c r="EK170" i="49"/>
  <c r="EI170" i="49"/>
  <c r="EG170" i="49"/>
  <c r="EE170" i="49"/>
  <c r="EB170" i="49"/>
  <c r="DV170" i="49"/>
  <c r="DQ170" i="49"/>
  <c r="DO170" i="49"/>
  <c r="DM170" i="49"/>
  <c r="DK170" i="49"/>
  <c r="DI170" i="49"/>
  <c r="DG170" i="49"/>
  <c r="DE170" i="49"/>
  <c r="CW170" i="49"/>
  <c r="CU170" i="49"/>
  <c r="BY170" i="49"/>
  <c r="BT170" i="49"/>
  <c r="BP170" i="49"/>
  <c r="BO170" i="49"/>
  <c r="BI170" i="49"/>
  <c r="BG170" i="49"/>
  <c r="BE170" i="49"/>
  <c r="BA170" i="49"/>
  <c r="AY170" i="49"/>
  <c r="AR170" i="49"/>
  <c r="AQ170" i="49"/>
  <c r="AP170" i="49"/>
  <c r="AO170" i="49"/>
  <c r="AN170" i="49"/>
  <c r="AM170" i="49"/>
  <c r="AK170" i="49"/>
  <c r="AJ170" i="49"/>
  <c r="AC170" i="49"/>
  <c r="AB170" i="49"/>
  <c r="AA170" i="49"/>
  <c r="X170" i="49"/>
  <c r="W170" i="49"/>
  <c r="V170" i="49"/>
  <c r="U170" i="49"/>
  <c r="T170" i="49"/>
  <c r="S170" i="49"/>
  <c r="R170" i="49"/>
  <c r="Q170" i="49"/>
  <c r="P170" i="49"/>
  <c r="O170" i="49"/>
  <c r="N170" i="49"/>
  <c r="M170" i="49"/>
  <c r="L170" i="49"/>
  <c r="K170" i="49"/>
  <c r="J170" i="49"/>
  <c r="I170" i="49"/>
  <c r="H170" i="49"/>
  <c r="G170" i="49"/>
  <c r="F170" i="49"/>
  <c r="E170" i="49"/>
  <c r="C170" i="49"/>
  <c r="B170" i="49"/>
  <c r="FX170" i="49" s="1"/>
  <c r="GN169" i="49"/>
  <c r="GL169" i="49"/>
  <c r="GJ169" i="49"/>
  <c r="GH169" i="49"/>
  <c r="GC169" i="49"/>
  <c r="GA169" i="49"/>
  <c r="FY169" i="49"/>
  <c r="FK169" i="49"/>
  <c r="FH169" i="49"/>
  <c r="FF169" i="49"/>
  <c r="FB169" i="49"/>
  <c r="FA169" i="49"/>
  <c r="ER169" i="49"/>
  <c r="EK169" i="49"/>
  <c r="EI169" i="49"/>
  <c r="EG169" i="49"/>
  <c r="EE169" i="49"/>
  <c r="EB169" i="49"/>
  <c r="DV169" i="49"/>
  <c r="DQ169" i="49"/>
  <c r="DO169" i="49"/>
  <c r="DM169" i="49"/>
  <c r="DK169" i="49"/>
  <c r="DI169" i="49"/>
  <c r="DG169" i="49"/>
  <c r="DE169" i="49"/>
  <c r="CW169" i="49"/>
  <c r="CU169" i="49"/>
  <c r="BY169" i="49"/>
  <c r="BT169" i="49"/>
  <c r="BP169" i="49"/>
  <c r="BO169" i="49"/>
  <c r="BI169" i="49"/>
  <c r="BG169" i="49"/>
  <c r="BE169" i="49"/>
  <c r="BA169" i="49"/>
  <c r="AY169" i="49"/>
  <c r="AR169" i="49"/>
  <c r="AQ169" i="49"/>
  <c r="AP169" i="49"/>
  <c r="AO169" i="49"/>
  <c r="AN169" i="49"/>
  <c r="AM169" i="49"/>
  <c r="AK169" i="49"/>
  <c r="AJ169" i="49"/>
  <c r="AC169" i="49"/>
  <c r="AB169" i="49"/>
  <c r="AA169" i="49"/>
  <c r="X169" i="49"/>
  <c r="W169" i="49"/>
  <c r="V169" i="49"/>
  <c r="U169" i="49"/>
  <c r="T169" i="49"/>
  <c r="S169" i="49"/>
  <c r="R169" i="49"/>
  <c r="Q169" i="49"/>
  <c r="P169" i="49"/>
  <c r="O169" i="49"/>
  <c r="N169" i="49"/>
  <c r="M169" i="49"/>
  <c r="L169" i="49"/>
  <c r="K169" i="49"/>
  <c r="J169" i="49"/>
  <c r="I169" i="49"/>
  <c r="H169" i="49"/>
  <c r="G169" i="49"/>
  <c r="F169" i="49"/>
  <c r="E169" i="49"/>
  <c r="C169" i="49"/>
  <c r="B169" i="49"/>
  <c r="FX169" i="49" s="1"/>
  <c r="GN168" i="49"/>
  <c r="GL168" i="49"/>
  <c r="GJ168" i="49"/>
  <c r="GH168" i="49"/>
  <c r="GC168" i="49"/>
  <c r="GA168" i="49"/>
  <c r="FY168" i="49"/>
  <c r="FK168" i="49"/>
  <c r="FH168" i="49"/>
  <c r="FF168" i="49"/>
  <c r="FB168" i="49"/>
  <c r="FA168" i="49"/>
  <c r="ER168" i="49"/>
  <c r="EK168" i="49"/>
  <c r="EI168" i="49"/>
  <c r="EG168" i="49"/>
  <c r="EE168" i="49"/>
  <c r="EB168" i="49"/>
  <c r="DV168" i="49"/>
  <c r="DQ168" i="49"/>
  <c r="DO168" i="49"/>
  <c r="DM168" i="49"/>
  <c r="DK168" i="49"/>
  <c r="DI168" i="49"/>
  <c r="DG168" i="49"/>
  <c r="DE168" i="49"/>
  <c r="CW168" i="49"/>
  <c r="CU168" i="49"/>
  <c r="BY168" i="49"/>
  <c r="BT168" i="49"/>
  <c r="BP168" i="49"/>
  <c r="BO168" i="49"/>
  <c r="BI168" i="49"/>
  <c r="BG168" i="49"/>
  <c r="BE168" i="49"/>
  <c r="BA168" i="49"/>
  <c r="AY168" i="49"/>
  <c r="AR168" i="49"/>
  <c r="AQ168" i="49"/>
  <c r="AP168" i="49"/>
  <c r="AO168" i="49"/>
  <c r="AN168" i="49"/>
  <c r="AM168" i="49"/>
  <c r="AK168" i="49"/>
  <c r="AJ168" i="49"/>
  <c r="AC168" i="49"/>
  <c r="AB168" i="49"/>
  <c r="AA168" i="49"/>
  <c r="X168" i="49"/>
  <c r="W168" i="49"/>
  <c r="V168" i="49"/>
  <c r="U168" i="49"/>
  <c r="T168" i="49"/>
  <c r="S168" i="49"/>
  <c r="R168" i="49"/>
  <c r="Q168" i="49"/>
  <c r="P168" i="49"/>
  <c r="O168" i="49"/>
  <c r="N168" i="49"/>
  <c r="M168" i="49"/>
  <c r="L168" i="49"/>
  <c r="K168" i="49"/>
  <c r="J168" i="49"/>
  <c r="I168" i="49"/>
  <c r="H168" i="49"/>
  <c r="G168" i="49"/>
  <c r="F168" i="49"/>
  <c r="E168" i="49"/>
  <c r="C168" i="49"/>
  <c r="B168" i="49"/>
  <c r="FX168" i="49" s="1"/>
  <c r="GN167" i="49"/>
  <c r="GL167" i="49"/>
  <c r="GJ167" i="49"/>
  <c r="GH167" i="49"/>
  <c r="GC167" i="49"/>
  <c r="GA167" i="49"/>
  <c r="FY167" i="49"/>
  <c r="FK167" i="49"/>
  <c r="FH167" i="49"/>
  <c r="FF167" i="49"/>
  <c r="FB167" i="49"/>
  <c r="FA167" i="49"/>
  <c r="ER167" i="49"/>
  <c r="EK167" i="49"/>
  <c r="EI167" i="49"/>
  <c r="EG167" i="49"/>
  <c r="EE167" i="49"/>
  <c r="EB167" i="49"/>
  <c r="DV167" i="49"/>
  <c r="DQ167" i="49"/>
  <c r="DO167" i="49"/>
  <c r="DM167" i="49"/>
  <c r="DK167" i="49"/>
  <c r="DI167" i="49"/>
  <c r="DG167" i="49"/>
  <c r="DE167" i="49"/>
  <c r="CW167" i="49"/>
  <c r="CU167" i="49"/>
  <c r="BY167" i="49"/>
  <c r="BT167" i="49"/>
  <c r="BP167" i="49"/>
  <c r="BO167" i="49"/>
  <c r="BI167" i="49"/>
  <c r="BG167" i="49"/>
  <c r="BE167" i="49"/>
  <c r="BA167" i="49"/>
  <c r="AY167" i="49"/>
  <c r="AR167" i="49"/>
  <c r="AQ167" i="49"/>
  <c r="AP167" i="49"/>
  <c r="AO167" i="49"/>
  <c r="AN167" i="49"/>
  <c r="AM167" i="49"/>
  <c r="AK167" i="49"/>
  <c r="AJ167" i="49"/>
  <c r="AC167" i="49"/>
  <c r="AB167" i="49"/>
  <c r="AA167" i="49"/>
  <c r="X167" i="49"/>
  <c r="W167" i="49"/>
  <c r="V167" i="49"/>
  <c r="U167" i="49"/>
  <c r="T167" i="49"/>
  <c r="S167" i="49"/>
  <c r="R167" i="49"/>
  <c r="Q167" i="49"/>
  <c r="P167" i="49"/>
  <c r="O167" i="49"/>
  <c r="N167" i="49"/>
  <c r="M167" i="49"/>
  <c r="L167" i="49"/>
  <c r="K167" i="49"/>
  <c r="J167" i="49"/>
  <c r="I167" i="49"/>
  <c r="H167" i="49"/>
  <c r="G167" i="49"/>
  <c r="F167" i="49"/>
  <c r="E167" i="49"/>
  <c r="C167" i="49"/>
  <c r="B167" i="49"/>
  <c r="FX167" i="49" s="1"/>
  <c r="GN166" i="49"/>
  <c r="GL166" i="49"/>
  <c r="GJ166" i="49"/>
  <c r="GH166" i="49"/>
  <c r="GC166" i="49"/>
  <c r="GA166" i="49"/>
  <c r="FY166" i="49"/>
  <c r="FK166" i="49"/>
  <c r="FH166" i="49"/>
  <c r="FF166" i="49"/>
  <c r="FB166" i="49"/>
  <c r="FA166" i="49"/>
  <c r="ER166" i="49"/>
  <c r="EK166" i="49"/>
  <c r="EI166" i="49"/>
  <c r="EG166" i="49"/>
  <c r="EE166" i="49"/>
  <c r="EB166" i="49"/>
  <c r="DV166" i="49"/>
  <c r="DQ166" i="49"/>
  <c r="DO166" i="49"/>
  <c r="DM166" i="49"/>
  <c r="DK166" i="49"/>
  <c r="DI166" i="49"/>
  <c r="DG166" i="49"/>
  <c r="DE166" i="49"/>
  <c r="CW166" i="49"/>
  <c r="CU166" i="49"/>
  <c r="BY166" i="49"/>
  <c r="BT166" i="49"/>
  <c r="BP166" i="49"/>
  <c r="BO166" i="49"/>
  <c r="BI166" i="49"/>
  <c r="BG166" i="49"/>
  <c r="BE166" i="49"/>
  <c r="BA166" i="49"/>
  <c r="AY166" i="49"/>
  <c r="AR166" i="49"/>
  <c r="AQ166" i="49"/>
  <c r="AP166" i="49"/>
  <c r="AO166" i="49"/>
  <c r="AN166" i="49"/>
  <c r="AM166" i="49"/>
  <c r="AK166" i="49"/>
  <c r="AJ166" i="49"/>
  <c r="AC166" i="49"/>
  <c r="AB166" i="49"/>
  <c r="AA166" i="49"/>
  <c r="X166" i="49"/>
  <c r="W166" i="49"/>
  <c r="V166" i="49"/>
  <c r="U166" i="49"/>
  <c r="T166" i="49"/>
  <c r="S166" i="49"/>
  <c r="R166" i="49"/>
  <c r="Q166" i="49"/>
  <c r="P166" i="49"/>
  <c r="O166" i="49"/>
  <c r="N166" i="49"/>
  <c r="M166" i="49"/>
  <c r="L166" i="49"/>
  <c r="K166" i="49"/>
  <c r="J166" i="49"/>
  <c r="I166" i="49"/>
  <c r="H166" i="49"/>
  <c r="G166" i="49"/>
  <c r="F166" i="49"/>
  <c r="E166" i="49"/>
  <c r="C166" i="49"/>
  <c r="B166" i="49"/>
  <c r="FX166" i="49" s="1"/>
  <c r="GN165" i="49"/>
  <c r="GL165" i="49"/>
  <c r="GJ165" i="49"/>
  <c r="GH165" i="49"/>
  <c r="GC165" i="49"/>
  <c r="GA165" i="49"/>
  <c r="FY165" i="49"/>
  <c r="FK165" i="49"/>
  <c r="FH165" i="49"/>
  <c r="FF165" i="49"/>
  <c r="FB165" i="49"/>
  <c r="FA165" i="49"/>
  <c r="ER165" i="49"/>
  <c r="EK165" i="49"/>
  <c r="EI165" i="49"/>
  <c r="EG165" i="49"/>
  <c r="EE165" i="49"/>
  <c r="EB165" i="49"/>
  <c r="DV165" i="49"/>
  <c r="DQ165" i="49"/>
  <c r="DO165" i="49"/>
  <c r="DM165" i="49"/>
  <c r="DK165" i="49"/>
  <c r="DI165" i="49"/>
  <c r="DG165" i="49"/>
  <c r="DE165" i="49"/>
  <c r="CW165" i="49"/>
  <c r="CU165" i="49"/>
  <c r="BY165" i="49"/>
  <c r="BT165" i="49"/>
  <c r="BP165" i="49"/>
  <c r="BO165" i="49"/>
  <c r="BI165" i="49"/>
  <c r="BG165" i="49"/>
  <c r="BE165" i="49"/>
  <c r="BA165" i="49"/>
  <c r="AY165" i="49"/>
  <c r="AR165" i="49"/>
  <c r="AQ165" i="49"/>
  <c r="AP165" i="49"/>
  <c r="AO165" i="49"/>
  <c r="AN165" i="49"/>
  <c r="AM165" i="49"/>
  <c r="AK165" i="49"/>
  <c r="AJ165" i="49"/>
  <c r="AC165" i="49"/>
  <c r="AB165" i="49"/>
  <c r="AA165" i="49"/>
  <c r="X165" i="49"/>
  <c r="W165" i="49"/>
  <c r="V165" i="49"/>
  <c r="U165" i="49"/>
  <c r="T165" i="49"/>
  <c r="S165" i="49"/>
  <c r="R165" i="49"/>
  <c r="Q165" i="49"/>
  <c r="P165" i="49"/>
  <c r="O165" i="49"/>
  <c r="N165" i="49"/>
  <c r="M165" i="49"/>
  <c r="L165" i="49"/>
  <c r="K165" i="49"/>
  <c r="J165" i="49"/>
  <c r="I165" i="49"/>
  <c r="H165" i="49"/>
  <c r="G165" i="49"/>
  <c r="F165" i="49"/>
  <c r="E165" i="49"/>
  <c r="C165" i="49"/>
  <c r="B165" i="49"/>
  <c r="FX165" i="49" s="1"/>
  <c r="GN164" i="49"/>
  <c r="GL164" i="49"/>
  <c r="GJ164" i="49"/>
  <c r="GH164" i="49"/>
  <c r="GC164" i="49"/>
  <c r="GA164" i="49"/>
  <c r="FY164" i="49"/>
  <c r="FK164" i="49"/>
  <c r="FH164" i="49"/>
  <c r="FF164" i="49"/>
  <c r="FB164" i="49"/>
  <c r="FA164" i="49"/>
  <c r="ER164" i="49"/>
  <c r="EK164" i="49"/>
  <c r="EI164" i="49"/>
  <c r="EG164" i="49"/>
  <c r="EE164" i="49"/>
  <c r="EB164" i="49"/>
  <c r="DV164" i="49"/>
  <c r="DQ164" i="49"/>
  <c r="DO164" i="49"/>
  <c r="DM164" i="49"/>
  <c r="DK164" i="49"/>
  <c r="DI164" i="49"/>
  <c r="DG164" i="49"/>
  <c r="DE164" i="49"/>
  <c r="CW164" i="49"/>
  <c r="CU164" i="49"/>
  <c r="BY164" i="49"/>
  <c r="BT164" i="49"/>
  <c r="BP164" i="49"/>
  <c r="BO164" i="49"/>
  <c r="BI164" i="49"/>
  <c r="BG164" i="49"/>
  <c r="BE164" i="49"/>
  <c r="BA164" i="49"/>
  <c r="AY164" i="49"/>
  <c r="AR164" i="49"/>
  <c r="AQ164" i="49"/>
  <c r="AP164" i="49"/>
  <c r="AO164" i="49"/>
  <c r="AN164" i="49"/>
  <c r="AM164" i="49"/>
  <c r="AK164" i="49"/>
  <c r="AJ164" i="49"/>
  <c r="AC164" i="49"/>
  <c r="AB164" i="49"/>
  <c r="AA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C164" i="49"/>
  <c r="B164" i="49"/>
  <c r="FX164" i="49" s="1"/>
  <c r="GN163" i="49"/>
  <c r="GL163" i="49"/>
  <c r="GJ163" i="49"/>
  <c r="GH163" i="49"/>
  <c r="GC163" i="49"/>
  <c r="GA163" i="49"/>
  <c r="FY163" i="49"/>
  <c r="FK163" i="49"/>
  <c r="FH163" i="49"/>
  <c r="FF163" i="49"/>
  <c r="FB163" i="49"/>
  <c r="FA163" i="49"/>
  <c r="ER163" i="49"/>
  <c r="EK163" i="49"/>
  <c r="EI163" i="49"/>
  <c r="EG163" i="49"/>
  <c r="EE163" i="49"/>
  <c r="EB163" i="49"/>
  <c r="DV163" i="49"/>
  <c r="DQ163" i="49"/>
  <c r="DO163" i="49"/>
  <c r="DM163" i="49"/>
  <c r="DK163" i="49"/>
  <c r="DI163" i="49"/>
  <c r="DG163" i="49"/>
  <c r="DE163" i="49"/>
  <c r="CW163" i="49"/>
  <c r="CU163" i="49"/>
  <c r="BY163" i="49"/>
  <c r="BT163" i="49"/>
  <c r="BP163" i="49"/>
  <c r="BO163" i="49"/>
  <c r="BI163" i="49"/>
  <c r="BG163" i="49"/>
  <c r="BE163" i="49"/>
  <c r="BA163" i="49"/>
  <c r="AY163" i="49"/>
  <c r="AR163" i="49"/>
  <c r="AQ163" i="49"/>
  <c r="AP163" i="49"/>
  <c r="AO163" i="49"/>
  <c r="AN163" i="49"/>
  <c r="AM163" i="49"/>
  <c r="AK163" i="49"/>
  <c r="AJ163" i="49"/>
  <c r="AC163" i="49"/>
  <c r="AB163" i="49"/>
  <c r="AA163" i="49"/>
  <c r="X163" i="49"/>
  <c r="W163" i="49"/>
  <c r="V163" i="49"/>
  <c r="U163" i="49"/>
  <c r="T163" i="49"/>
  <c r="S163" i="49"/>
  <c r="R163" i="49"/>
  <c r="Q163" i="49"/>
  <c r="P163" i="49"/>
  <c r="O163" i="49"/>
  <c r="N163" i="49"/>
  <c r="M163" i="49"/>
  <c r="L163" i="49"/>
  <c r="K163" i="49"/>
  <c r="J163" i="49"/>
  <c r="I163" i="49"/>
  <c r="H163" i="49"/>
  <c r="G163" i="49"/>
  <c r="F163" i="49"/>
  <c r="E163" i="49"/>
  <c r="C163" i="49"/>
  <c r="B163" i="49"/>
  <c r="FX163" i="49" s="1"/>
  <c r="GN162" i="49"/>
  <c r="GL162" i="49"/>
  <c r="GJ162" i="49"/>
  <c r="GH162" i="49"/>
  <c r="GC162" i="49"/>
  <c r="GA162" i="49"/>
  <c r="FY162" i="49"/>
  <c r="FK162" i="49"/>
  <c r="FH162" i="49"/>
  <c r="FF162" i="49"/>
  <c r="FB162" i="49"/>
  <c r="FA162" i="49"/>
  <c r="ER162" i="49"/>
  <c r="EK162" i="49"/>
  <c r="EI162" i="49"/>
  <c r="EG162" i="49"/>
  <c r="EE162" i="49"/>
  <c r="EB162" i="49"/>
  <c r="DV162" i="49"/>
  <c r="DQ162" i="49"/>
  <c r="DO162" i="49"/>
  <c r="DM162" i="49"/>
  <c r="DK162" i="49"/>
  <c r="DI162" i="49"/>
  <c r="DG162" i="49"/>
  <c r="DE162" i="49"/>
  <c r="CW162" i="49"/>
  <c r="CU162" i="49"/>
  <c r="BY162" i="49"/>
  <c r="BT162" i="49"/>
  <c r="BP162" i="49"/>
  <c r="BO162" i="49"/>
  <c r="BI162" i="49"/>
  <c r="BG162" i="49"/>
  <c r="BE162" i="49"/>
  <c r="BA162" i="49"/>
  <c r="AY162" i="49"/>
  <c r="AR162" i="49"/>
  <c r="AQ162" i="49"/>
  <c r="AP162" i="49"/>
  <c r="AO162" i="49"/>
  <c r="AN162" i="49"/>
  <c r="AM162" i="49"/>
  <c r="AK162" i="49"/>
  <c r="AJ162" i="49"/>
  <c r="AC162" i="49"/>
  <c r="AB162" i="49"/>
  <c r="AA162" i="49"/>
  <c r="X162" i="49"/>
  <c r="W162" i="49"/>
  <c r="V162" i="49"/>
  <c r="U162" i="49"/>
  <c r="T162" i="49"/>
  <c r="S162" i="49"/>
  <c r="R162" i="49"/>
  <c r="Q162" i="49"/>
  <c r="P162" i="49"/>
  <c r="O162" i="49"/>
  <c r="N162" i="49"/>
  <c r="M162" i="49"/>
  <c r="L162" i="49"/>
  <c r="K162" i="49"/>
  <c r="J162" i="49"/>
  <c r="I162" i="49"/>
  <c r="H162" i="49"/>
  <c r="G162" i="49"/>
  <c r="F162" i="49"/>
  <c r="E162" i="49"/>
  <c r="C162" i="49"/>
  <c r="B162" i="49"/>
  <c r="FX162" i="49" s="1"/>
  <c r="GN161" i="49"/>
  <c r="GL161" i="49"/>
  <c r="GJ161" i="49"/>
  <c r="GH161" i="49"/>
  <c r="GC161" i="49"/>
  <c r="GA161" i="49"/>
  <c r="FY161" i="49"/>
  <c r="FK161" i="49"/>
  <c r="FH161" i="49"/>
  <c r="FF161" i="49"/>
  <c r="FB161" i="49"/>
  <c r="FA161" i="49"/>
  <c r="ER161" i="49"/>
  <c r="EK161" i="49"/>
  <c r="EI161" i="49"/>
  <c r="EG161" i="49"/>
  <c r="EE161" i="49"/>
  <c r="EB161" i="49"/>
  <c r="DV161" i="49"/>
  <c r="DQ161" i="49"/>
  <c r="DO161" i="49"/>
  <c r="DM161" i="49"/>
  <c r="DK161" i="49"/>
  <c r="DI161" i="49"/>
  <c r="DG161" i="49"/>
  <c r="DE161" i="49"/>
  <c r="CW161" i="49"/>
  <c r="CU161" i="49"/>
  <c r="BY161" i="49"/>
  <c r="BT161" i="49"/>
  <c r="BP161" i="49"/>
  <c r="BO161" i="49"/>
  <c r="BI161" i="49"/>
  <c r="BG161" i="49"/>
  <c r="BE161" i="49"/>
  <c r="BA161" i="49"/>
  <c r="AY161" i="49"/>
  <c r="AR161" i="49"/>
  <c r="AQ161" i="49"/>
  <c r="AP161" i="49"/>
  <c r="AO161" i="49"/>
  <c r="AN161" i="49"/>
  <c r="AM161" i="49"/>
  <c r="AK161" i="49"/>
  <c r="AJ161" i="49"/>
  <c r="AC161" i="49"/>
  <c r="AB161" i="49"/>
  <c r="AA161" i="49"/>
  <c r="X161" i="49"/>
  <c r="W161" i="49"/>
  <c r="V161" i="49"/>
  <c r="U161" i="49"/>
  <c r="T161" i="49"/>
  <c r="S161" i="49"/>
  <c r="R161" i="49"/>
  <c r="Q161" i="49"/>
  <c r="P161" i="49"/>
  <c r="O161" i="49"/>
  <c r="N161" i="49"/>
  <c r="M161" i="49"/>
  <c r="L161" i="49"/>
  <c r="K161" i="49"/>
  <c r="J161" i="49"/>
  <c r="I161" i="49"/>
  <c r="H161" i="49"/>
  <c r="G161" i="49"/>
  <c r="F161" i="49"/>
  <c r="E161" i="49"/>
  <c r="C161" i="49"/>
  <c r="B161" i="49"/>
  <c r="FX161" i="49" s="1"/>
  <c r="GN160" i="49"/>
  <c r="GL160" i="49"/>
  <c r="GJ160" i="49"/>
  <c r="GH160" i="49"/>
  <c r="GC160" i="49"/>
  <c r="GA160" i="49"/>
  <c r="FY160" i="49"/>
  <c r="FK160" i="49"/>
  <c r="FH160" i="49"/>
  <c r="FF160" i="49"/>
  <c r="FB160" i="49"/>
  <c r="FA160" i="49"/>
  <c r="ER160" i="49"/>
  <c r="EK160" i="49"/>
  <c r="EI160" i="49"/>
  <c r="EG160" i="49"/>
  <c r="EE160" i="49"/>
  <c r="EB160" i="49"/>
  <c r="DV160" i="49"/>
  <c r="DQ160" i="49"/>
  <c r="DO160" i="49"/>
  <c r="DM160" i="49"/>
  <c r="DK160" i="49"/>
  <c r="DI160" i="49"/>
  <c r="DG160" i="49"/>
  <c r="DE160" i="49"/>
  <c r="CW160" i="49"/>
  <c r="CU160" i="49"/>
  <c r="BY160" i="49"/>
  <c r="BT160" i="49"/>
  <c r="BP160" i="49"/>
  <c r="BO160" i="49"/>
  <c r="BI160" i="49"/>
  <c r="BG160" i="49"/>
  <c r="BE160" i="49"/>
  <c r="BA160" i="49"/>
  <c r="AY160" i="49"/>
  <c r="AR160" i="49"/>
  <c r="AQ160" i="49"/>
  <c r="AP160" i="49"/>
  <c r="AO160" i="49"/>
  <c r="AN160" i="49"/>
  <c r="AM160" i="49"/>
  <c r="AK160" i="49"/>
  <c r="AJ160" i="49"/>
  <c r="AC160" i="49"/>
  <c r="AB160" i="49"/>
  <c r="AA160" i="49"/>
  <c r="X160" i="49"/>
  <c r="W160" i="49"/>
  <c r="V160" i="49"/>
  <c r="U160" i="49"/>
  <c r="T160" i="49"/>
  <c r="S160" i="49"/>
  <c r="R160" i="49"/>
  <c r="Q160" i="49"/>
  <c r="P160" i="49"/>
  <c r="O160" i="49"/>
  <c r="N160" i="49"/>
  <c r="M160" i="49"/>
  <c r="L160" i="49"/>
  <c r="K160" i="49"/>
  <c r="J160" i="49"/>
  <c r="I160" i="49"/>
  <c r="H160" i="49"/>
  <c r="G160" i="49"/>
  <c r="F160" i="49"/>
  <c r="E160" i="49"/>
  <c r="C160" i="49"/>
  <c r="B160" i="49"/>
  <c r="FX160" i="49" s="1"/>
  <c r="GN159" i="49"/>
  <c r="GL159" i="49"/>
  <c r="GJ159" i="49"/>
  <c r="GH159" i="49"/>
  <c r="GC159" i="49"/>
  <c r="GA159" i="49"/>
  <c r="FY159" i="49"/>
  <c r="FK159" i="49"/>
  <c r="FH159" i="49"/>
  <c r="FF159" i="49"/>
  <c r="FB159" i="49"/>
  <c r="FA159" i="49"/>
  <c r="ER159" i="49"/>
  <c r="EK159" i="49"/>
  <c r="EI159" i="49"/>
  <c r="EG159" i="49"/>
  <c r="EE159" i="49"/>
  <c r="EB159" i="49"/>
  <c r="DV159" i="49"/>
  <c r="DQ159" i="49"/>
  <c r="DO159" i="49"/>
  <c r="DM159" i="49"/>
  <c r="DK159" i="49"/>
  <c r="DI159" i="49"/>
  <c r="DG159" i="49"/>
  <c r="DE159" i="49"/>
  <c r="CW159" i="49"/>
  <c r="CU159" i="49"/>
  <c r="BY159" i="49"/>
  <c r="BT159" i="49"/>
  <c r="BP159" i="49"/>
  <c r="BO159" i="49"/>
  <c r="BI159" i="49"/>
  <c r="BG159" i="49"/>
  <c r="BE159" i="49"/>
  <c r="BA159" i="49"/>
  <c r="AY159" i="49"/>
  <c r="AR159" i="49"/>
  <c r="AQ159" i="49"/>
  <c r="AP159" i="49"/>
  <c r="AO159" i="49"/>
  <c r="AN159" i="49"/>
  <c r="AM159" i="49"/>
  <c r="AK159" i="49"/>
  <c r="AJ159" i="49"/>
  <c r="AC159" i="49"/>
  <c r="AB159" i="49"/>
  <c r="AA159" i="49"/>
  <c r="X159" i="49"/>
  <c r="W159" i="49"/>
  <c r="V159" i="49"/>
  <c r="U159" i="49"/>
  <c r="T159" i="49"/>
  <c r="S159" i="49"/>
  <c r="R159" i="49"/>
  <c r="Q159" i="49"/>
  <c r="P159" i="49"/>
  <c r="O159" i="49"/>
  <c r="N159" i="49"/>
  <c r="M159" i="49"/>
  <c r="L159" i="49"/>
  <c r="K159" i="49"/>
  <c r="J159" i="49"/>
  <c r="I159" i="49"/>
  <c r="H159" i="49"/>
  <c r="G159" i="49"/>
  <c r="F159" i="49"/>
  <c r="E159" i="49"/>
  <c r="C159" i="49"/>
  <c r="B159" i="49"/>
  <c r="FX159" i="49" s="1"/>
  <c r="GN158" i="49"/>
  <c r="GL158" i="49"/>
  <c r="GJ158" i="49"/>
  <c r="GH158" i="49"/>
  <c r="GC158" i="49"/>
  <c r="GA158" i="49"/>
  <c r="FY158" i="49"/>
  <c r="FK158" i="49"/>
  <c r="FH158" i="49"/>
  <c r="FF158" i="49"/>
  <c r="FB158" i="49"/>
  <c r="FA158" i="49"/>
  <c r="ER158" i="49"/>
  <c r="EK158" i="49"/>
  <c r="EI158" i="49"/>
  <c r="EG158" i="49"/>
  <c r="EE158" i="49"/>
  <c r="EB158" i="49"/>
  <c r="DV158" i="49"/>
  <c r="DQ158" i="49"/>
  <c r="DO158" i="49"/>
  <c r="DM158" i="49"/>
  <c r="DK158" i="49"/>
  <c r="DI158" i="49"/>
  <c r="DG158" i="49"/>
  <c r="DE158" i="49"/>
  <c r="CW158" i="49"/>
  <c r="CU158" i="49"/>
  <c r="BY158" i="49"/>
  <c r="BT158" i="49"/>
  <c r="BP158" i="49"/>
  <c r="BO158" i="49"/>
  <c r="BI158" i="49"/>
  <c r="BG158" i="49"/>
  <c r="BE158" i="49"/>
  <c r="BA158" i="49"/>
  <c r="AY158" i="49"/>
  <c r="AR158" i="49"/>
  <c r="AQ158" i="49"/>
  <c r="AP158" i="49"/>
  <c r="AO158" i="49"/>
  <c r="AN158" i="49"/>
  <c r="AM158" i="49"/>
  <c r="AK158" i="49"/>
  <c r="AJ158" i="49"/>
  <c r="AC158" i="49"/>
  <c r="AB158" i="49"/>
  <c r="AA158" i="49"/>
  <c r="X158" i="49"/>
  <c r="W158" i="49"/>
  <c r="V158" i="49"/>
  <c r="U158" i="49"/>
  <c r="T158" i="49"/>
  <c r="S158" i="49"/>
  <c r="R158" i="49"/>
  <c r="Q158" i="49"/>
  <c r="P158" i="49"/>
  <c r="O158" i="49"/>
  <c r="N158" i="49"/>
  <c r="M158" i="49"/>
  <c r="L158" i="49"/>
  <c r="K158" i="49"/>
  <c r="J158" i="49"/>
  <c r="I158" i="49"/>
  <c r="H158" i="49"/>
  <c r="G158" i="49"/>
  <c r="F158" i="49"/>
  <c r="E158" i="49"/>
  <c r="C158" i="49"/>
  <c r="B158" i="49"/>
  <c r="FX158" i="49" s="1"/>
  <c r="GN157" i="49"/>
  <c r="GL157" i="49"/>
  <c r="GJ157" i="49"/>
  <c r="GH157" i="49"/>
  <c r="GC157" i="49"/>
  <c r="GA157" i="49"/>
  <c r="FY157" i="49"/>
  <c r="FK157" i="49"/>
  <c r="FH157" i="49"/>
  <c r="FF157" i="49"/>
  <c r="FB157" i="49"/>
  <c r="FA157" i="49"/>
  <c r="ER157" i="49"/>
  <c r="EK157" i="49"/>
  <c r="EI157" i="49"/>
  <c r="EG157" i="49"/>
  <c r="EE157" i="49"/>
  <c r="EB157" i="49"/>
  <c r="DV157" i="49"/>
  <c r="DQ157" i="49"/>
  <c r="DO157" i="49"/>
  <c r="DM157" i="49"/>
  <c r="DK157" i="49"/>
  <c r="DI157" i="49"/>
  <c r="DG157" i="49"/>
  <c r="DE157" i="49"/>
  <c r="CW157" i="49"/>
  <c r="CU157" i="49"/>
  <c r="BY157" i="49"/>
  <c r="BT157" i="49"/>
  <c r="BP157" i="49"/>
  <c r="BO157" i="49"/>
  <c r="BI157" i="49"/>
  <c r="BG157" i="49"/>
  <c r="BE157" i="49"/>
  <c r="BA157" i="49"/>
  <c r="AY157" i="49"/>
  <c r="AR157" i="49"/>
  <c r="AQ157" i="49"/>
  <c r="AP157" i="49"/>
  <c r="AO157" i="49"/>
  <c r="AN157" i="49"/>
  <c r="AM157" i="49"/>
  <c r="AK157" i="49"/>
  <c r="AJ157" i="49"/>
  <c r="AC157" i="49"/>
  <c r="AB157" i="49"/>
  <c r="AA157" i="49"/>
  <c r="X157" i="49"/>
  <c r="W157" i="49"/>
  <c r="V157" i="49"/>
  <c r="U157" i="49"/>
  <c r="T157" i="49"/>
  <c r="S157" i="49"/>
  <c r="R157" i="49"/>
  <c r="Q157" i="49"/>
  <c r="P157" i="49"/>
  <c r="O157" i="49"/>
  <c r="N157" i="49"/>
  <c r="M157" i="49"/>
  <c r="L157" i="49"/>
  <c r="K157" i="49"/>
  <c r="J157" i="49"/>
  <c r="I157" i="49"/>
  <c r="H157" i="49"/>
  <c r="G157" i="49"/>
  <c r="F157" i="49"/>
  <c r="E157" i="49"/>
  <c r="C157" i="49"/>
  <c r="B157" i="49"/>
  <c r="FX157" i="49" s="1"/>
  <c r="GN156" i="49"/>
  <c r="GL156" i="49"/>
  <c r="GJ156" i="49"/>
  <c r="GH156" i="49"/>
  <c r="GC156" i="49"/>
  <c r="GA156" i="49"/>
  <c r="FY156" i="49"/>
  <c r="FK156" i="49"/>
  <c r="FH156" i="49"/>
  <c r="FF156" i="49"/>
  <c r="FB156" i="49"/>
  <c r="FA156" i="49"/>
  <c r="ER156" i="49"/>
  <c r="EK156" i="49"/>
  <c r="EI156" i="49"/>
  <c r="EG156" i="49"/>
  <c r="EE156" i="49"/>
  <c r="EB156" i="49"/>
  <c r="DV156" i="49"/>
  <c r="DQ156" i="49"/>
  <c r="DO156" i="49"/>
  <c r="DM156" i="49"/>
  <c r="DK156" i="49"/>
  <c r="DI156" i="49"/>
  <c r="DG156" i="49"/>
  <c r="DE156" i="49"/>
  <c r="CW156" i="49"/>
  <c r="CU156" i="49"/>
  <c r="BY156" i="49"/>
  <c r="BT156" i="49"/>
  <c r="BP156" i="49"/>
  <c r="BO156" i="49"/>
  <c r="BI156" i="49"/>
  <c r="BG156" i="49"/>
  <c r="BE156" i="49"/>
  <c r="BA156" i="49"/>
  <c r="AY156" i="49"/>
  <c r="AR156" i="49"/>
  <c r="AQ156" i="49"/>
  <c r="AP156" i="49"/>
  <c r="AO156" i="49"/>
  <c r="AN156" i="49"/>
  <c r="AM156" i="49"/>
  <c r="AK156" i="49"/>
  <c r="AJ156" i="49"/>
  <c r="AC156" i="49"/>
  <c r="AB156" i="49"/>
  <c r="AA156" i="49"/>
  <c r="X156" i="49"/>
  <c r="W156" i="49"/>
  <c r="V156" i="49"/>
  <c r="U156" i="49"/>
  <c r="T156" i="49"/>
  <c r="S156" i="49"/>
  <c r="R156" i="49"/>
  <c r="Q156" i="49"/>
  <c r="P156" i="49"/>
  <c r="O156" i="49"/>
  <c r="N156" i="49"/>
  <c r="M156" i="49"/>
  <c r="L156" i="49"/>
  <c r="K156" i="49"/>
  <c r="J156" i="49"/>
  <c r="I156" i="49"/>
  <c r="H156" i="49"/>
  <c r="G156" i="49"/>
  <c r="F156" i="49"/>
  <c r="E156" i="49"/>
  <c r="C156" i="49"/>
  <c r="B156" i="49"/>
  <c r="FX156" i="49" s="1"/>
  <c r="GN155" i="49"/>
  <c r="GL155" i="49"/>
  <c r="GJ155" i="49"/>
  <c r="GH155" i="49"/>
  <c r="GC155" i="49"/>
  <c r="GA155" i="49"/>
  <c r="FY155" i="49"/>
  <c r="FK155" i="49"/>
  <c r="FH155" i="49"/>
  <c r="FF155" i="49"/>
  <c r="FB155" i="49"/>
  <c r="FA155" i="49"/>
  <c r="ER155" i="49"/>
  <c r="EK155" i="49"/>
  <c r="EI155" i="49"/>
  <c r="EG155" i="49"/>
  <c r="EE155" i="49"/>
  <c r="EB155" i="49"/>
  <c r="DV155" i="49"/>
  <c r="DQ155" i="49"/>
  <c r="DO155" i="49"/>
  <c r="DM155" i="49"/>
  <c r="DK155" i="49"/>
  <c r="DI155" i="49"/>
  <c r="DG155" i="49"/>
  <c r="DE155" i="49"/>
  <c r="CW155" i="49"/>
  <c r="CU155" i="49"/>
  <c r="BY155" i="49"/>
  <c r="BT155" i="49"/>
  <c r="BP155" i="49"/>
  <c r="BO155" i="49"/>
  <c r="BI155" i="49"/>
  <c r="BG155" i="49"/>
  <c r="BE155" i="49"/>
  <c r="BA155" i="49"/>
  <c r="AY155" i="49"/>
  <c r="AR155" i="49"/>
  <c r="AQ155" i="49"/>
  <c r="AP155" i="49"/>
  <c r="AO155" i="49"/>
  <c r="AN155" i="49"/>
  <c r="AM155" i="49"/>
  <c r="AK155" i="49"/>
  <c r="AJ155" i="49"/>
  <c r="AC155" i="49"/>
  <c r="AB155" i="49"/>
  <c r="AA155" i="49"/>
  <c r="X155" i="49"/>
  <c r="W155" i="49"/>
  <c r="V155" i="49"/>
  <c r="U155" i="49"/>
  <c r="T155" i="49"/>
  <c r="S155" i="49"/>
  <c r="R155" i="49"/>
  <c r="Q155" i="49"/>
  <c r="P155" i="49"/>
  <c r="O155" i="49"/>
  <c r="N155" i="49"/>
  <c r="M155" i="49"/>
  <c r="L155" i="49"/>
  <c r="K155" i="49"/>
  <c r="J155" i="49"/>
  <c r="I155" i="49"/>
  <c r="H155" i="49"/>
  <c r="G155" i="49"/>
  <c r="F155" i="49"/>
  <c r="E155" i="49"/>
  <c r="C155" i="49"/>
  <c r="B155" i="49"/>
  <c r="FX155" i="49" s="1"/>
  <c r="GN154" i="49"/>
  <c r="GL154" i="49"/>
  <c r="GJ154" i="49"/>
  <c r="GH154" i="49"/>
  <c r="GC154" i="49"/>
  <c r="GA154" i="49"/>
  <c r="FY154" i="49"/>
  <c r="FK154" i="49"/>
  <c r="FH154" i="49"/>
  <c r="FF154" i="49"/>
  <c r="FB154" i="49"/>
  <c r="FA154" i="49"/>
  <c r="ER154" i="49"/>
  <c r="EK154" i="49"/>
  <c r="EI154" i="49"/>
  <c r="EG154" i="49"/>
  <c r="EE154" i="49"/>
  <c r="EB154" i="49"/>
  <c r="DV154" i="49"/>
  <c r="DQ154" i="49"/>
  <c r="DO154" i="49"/>
  <c r="DM154" i="49"/>
  <c r="DK154" i="49"/>
  <c r="DI154" i="49"/>
  <c r="DG154" i="49"/>
  <c r="DE154" i="49"/>
  <c r="CW154" i="49"/>
  <c r="CU154" i="49"/>
  <c r="BY154" i="49"/>
  <c r="BT154" i="49"/>
  <c r="BP154" i="49"/>
  <c r="BO154" i="49"/>
  <c r="BI154" i="49"/>
  <c r="BG154" i="49"/>
  <c r="BE154" i="49"/>
  <c r="BA154" i="49"/>
  <c r="AY154" i="49"/>
  <c r="AR154" i="49"/>
  <c r="AQ154" i="49"/>
  <c r="AP154" i="49"/>
  <c r="AO154" i="49"/>
  <c r="AN154" i="49"/>
  <c r="AM154" i="49"/>
  <c r="AK154" i="49"/>
  <c r="AJ154" i="49"/>
  <c r="AC154" i="49"/>
  <c r="AB154" i="49"/>
  <c r="AA154" i="49"/>
  <c r="X154" i="49"/>
  <c r="W154" i="49"/>
  <c r="V154" i="49"/>
  <c r="U154" i="49"/>
  <c r="T154" i="49"/>
  <c r="S154" i="49"/>
  <c r="R154" i="49"/>
  <c r="Q154" i="49"/>
  <c r="P154" i="49"/>
  <c r="O154" i="49"/>
  <c r="N154" i="49"/>
  <c r="M154" i="49"/>
  <c r="L154" i="49"/>
  <c r="K154" i="49"/>
  <c r="J154" i="49"/>
  <c r="I154" i="49"/>
  <c r="H154" i="49"/>
  <c r="G154" i="49"/>
  <c r="F154" i="49"/>
  <c r="E154" i="49"/>
  <c r="C154" i="49"/>
  <c r="B154" i="49"/>
  <c r="FX154" i="49" s="1"/>
  <c r="GN153" i="49"/>
  <c r="GL153" i="49"/>
  <c r="GJ153" i="49"/>
  <c r="GH153" i="49"/>
  <c r="GC153" i="49"/>
  <c r="GA153" i="49"/>
  <c r="FY153" i="49"/>
  <c r="FK153" i="49"/>
  <c r="FH153" i="49"/>
  <c r="FF153" i="49"/>
  <c r="FB153" i="49"/>
  <c r="FA153" i="49"/>
  <c r="ER153" i="49"/>
  <c r="EK153" i="49"/>
  <c r="EI153" i="49"/>
  <c r="EG153" i="49"/>
  <c r="EE153" i="49"/>
  <c r="EB153" i="49"/>
  <c r="DV153" i="49"/>
  <c r="DQ153" i="49"/>
  <c r="DO153" i="49"/>
  <c r="DM153" i="49"/>
  <c r="DK153" i="49"/>
  <c r="DI153" i="49"/>
  <c r="DG153" i="49"/>
  <c r="DE153" i="49"/>
  <c r="CW153" i="49"/>
  <c r="CU153" i="49"/>
  <c r="BY153" i="49"/>
  <c r="BT153" i="49"/>
  <c r="BP153" i="49"/>
  <c r="BO153" i="49"/>
  <c r="BI153" i="49"/>
  <c r="BG153" i="49"/>
  <c r="BE153" i="49"/>
  <c r="BA153" i="49"/>
  <c r="AY153" i="49"/>
  <c r="AR153" i="49"/>
  <c r="AQ153" i="49"/>
  <c r="AP153" i="49"/>
  <c r="AO153" i="49"/>
  <c r="AN153" i="49"/>
  <c r="AM153" i="49"/>
  <c r="AK153" i="49"/>
  <c r="AJ153" i="49"/>
  <c r="AC153" i="49"/>
  <c r="AB153" i="49"/>
  <c r="AA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F153" i="49"/>
  <c r="E153" i="49"/>
  <c r="C153" i="49"/>
  <c r="B153" i="49"/>
  <c r="FX153" i="49" s="1"/>
  <c r="GN152" i="49"/>
  <c r="GL152" i="49"/>
  <c r="GJ152" i="49"/>
  <c r="GH152" i="49"/>
  <c r="GC152" i="49"/>
  <c r="GA152" i="49"/>
  <c r="FY152" i="49"/>
  <c r="FK152" i="49"/>
  <c r="FH152" i="49"/>
  <c r="FF152" i="49"/>
  <c r="FB152" i="49"/>
  <c r="FA152" i="49"/>
  <c r="ER152" i="49"/>
  <c r="EK152" i="49"/>
  <c r="EI152" i="49"/>
  <c r="EG152" i="49"/>
  <c r="EE152" i="49"/>
  <c r="EB152" i="49"/>
  <c r="DV152" i="49"/>
  <c r="DQ152" i="49"/>
  <c r="DO152" i="49"/>
  <c r="DM152" i="49"/>
  <c r="DK152" i="49"/>
  <c r="DI152" i="49"/>
  <c r="DG152" i="49"/>
  <c r="DE152" i="49"/>
  <c r="CW152" i="49"/>
  <c r="CU152" i="49"/>
  <c r="BY152" i="49"/>
  <c r="BT152" i="49"/>
  <c r="BP152" i="49"/>
  <c r="BO152" i="49"/>
  <c r="BI152" i="49"/>
  <c r="BG152" i="49"/>
  <c r="BE152" i="49"/>
  <c r="BA152" i="49"/>
  <c r="AY152" i="49"/>
  <c r="AR152" i="49"/>
  <c r="AQ152" i="49"/>
  <c r="AP152" i="49"/>
  <c r="AO152" i="49"/>
  <c r="AN152" i="49"/>
  <c r="AM152" i="49"/>
  <c r="AK152" i="49"/>
  <c r="AJ152" i="49"/>
  <c r="AC152" i="49"/>
  <c r="AB152" i="49"/>
  <c r="AA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F152" i="49"/>
  <c r="E152" i="49"/>
  <c r="C152" i="49"/>
  <c r="B152" i="49"/>
  <c r="FX152" i="49" s="1"/>
  <c r="GN151" i="49"/>
  <c r="GL151" i="49"/>
  <c r="GJ151" i="49"/>
  <c r="GH151" i="49"/>
  <c r="GC151" i="49"/>
  <c r="GA151" i="49"/>
  <c r="FY151" i="49"/>
  <c r="FK151" i="49"/>
  <c r="FH151" i="49"/>
  <c r="FF151" i="49"/>
  <c r="FB151" i="49"/>
  <c r="FA151" i="49"/>
  <c r="ER151" i="49"/>
  <c r="EK151" i="49"/>
  <c r="EI151" i="49"/>
  <c r="EG151" i="49"/>
  <c r="EE151" i="49"/>
  <c r="EB151" i="49"/>
  <c r="DV151" i="49"/>
  <c r="DQ151" i="49"/>
  <c r="DO151" i="49"/>
  <c r="DM151" i="49"/>
  <c r="DK151" i="49"/>
  <c r="DI151" i="49"/>
  <c r="DG151" i="49"/>
  <c r="DE151" i="49"/>
  <c r="CW151" i="49"/>
  <c r="CU151" i="49"/>
  <c r="BY151" i="49"/>
  <c r="BT151" i="49"/>
  <c r="BP151" i="49"/>
  <c r="BO151" i="49"/>
  <c r="BI151" i="49"/>
  <c r="BG151" i="49"/>
  <c r="BE151" i="49"/>
  <c r="BA151" i="49"/>
  <c r="AY151" i="49"/>
  <c r="AR151" i="49"/>
  <c r="AQ151" i="49"/>
  <c r="AP151" i="49"/>
  <c r="AO151" i="49"/>
  <c r="AN151" i="49"/>
  <c r="AM151" i="49"/>
  <c r="AK151" i="49"/>
  <c r="AJ151" i="49"/>
  <c r="AC151" i="49"/>
  <c r="AB151" i="49"/>
  <c r="AA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F151" i="49"/>
  <c r="E151" i="49"/>
  <c r="C151" i="49"/>
  <c r="B151" i="49"/>
  <c r="FX151" i="49" s="1"/>
  <c r="GN150" i="49"/>
  <c r="GL150" i="49"/>
  <c r="GJ150" i="49"/>
  <c r="GH150" i="49"/>
  <c r="GC150" i="49"/>
  <c r="GA150" i="49"/>
  <c r="FY150" i="49"/>
  <c r="FK150" i="49"/>
  <c r="FH150" i="49"/>
  <c r="FF150" i="49"/>
  <c r="FB150" i="49"/>
  <c r="FA150" i="49"/>
  <c r="ER150" i="49"/>
  <c r="EK150" i="49"/>
  <c r="EI150" i="49"/>
  <c r="EG150" i="49"/>
  <c r="EE150" i="49"/>
  <c r="EB150" i="49"/>
  <c r="DV150" i="49"/>
  <c r="DQ150" i="49"/>
  <c r="DO150" i="49"/>
  <c r="DM150" i="49"/>
  <c r="DK150" i="49"/>
  <c r="DI150" i="49"/>
  <c r="DG150" i="49"/>
  <c r="DE150" i="49"/>
  <c r="CW150" i="49"/>
  <c r="CU150" i="49"/>
  <c r="BY150" i="49"/>
  <c r="BT150" i="49"/>
  <c r="BP150" i="49"/>
  <c r="BO150" i="49"/>
  <c r="BI150" i="49"/>
  <c r="BG150" i="49"/>
  <c r="BE150" i="49"/>
  <c r="BA150" i="49"/>
  <c r="AY150" i="49"/>
  <c r="AR150" i="49"/>
  <c r="AQ150" i="49"/>
  <c r="AP150" i="49"/>
  <c r="AO150" i="49"/>
  <c r="AN150" i="49"/>
  <c r="AM150" i="49"/>
  <c r="AK150" i="49"/>
  <c r="AJ150" i="49"/>
  <c r="AC150" i="49"/>
  <c r="AB150" i="49"/>
  <c r="AA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F150" i="49"/>
  <c r="E150" i="49"/>
  <c r="C150" i="49"/>
  <c r="B150" i="49"/>
  <c r="FX150" i="49" s="1"/>
  <c r="GN149" i="49"/>
  <c r="GL149" i="49"/>
  <c r="GJ149" i="49"/>
  <c r="GH149" i="49"/>
  <c r="GC149" i="49"/>
  <c r="GA149" i="49"/>
  <c r="FY149" i="49"/>
  <c r="FK149" i="49"/>
  <c r="FH149" i="49"/>
  <c r="FF149" i="49"/>
  <c r="FB149" i="49"/>
  <c r="FA149" i="49"/>
  <c r="ER149" i="49"/>
  <c r="EK149" i="49"/>
  <c r="EI149" i="49"/>
  <c r="EG149" i="49"/>
  <c r="EE149" i="49"/>
  <c r="EB149" i="49"/>
  <c r="DV149" i="49"/>
  <c r="DQ149" i="49"/>
  <c r="DO149" i="49"/>
  <c r="DM149" i="49"/>
  <c r="DK149" i="49"/>
  <c r="DI149" i="49"/>
  <c r="DG149" i="49"/>
  <c r="DE149" i="49"/>
  <c r="CW149" i="49"/>
  <c r="CU149" i="49"/>
  <c r="BY149" i="49"/>
  <c r="BT149" i="49"/>
  <c r="BP149" i="49"/>
  <c r="BO149" i="49"/>
  <c r="BI149" i="49"/>
  <c r="BG149" i="49"/>
  <c r="BE149" i="49"/>
  <c r="BA149" i="49"/>
  <c r="AY149" i="49"/>
  <c r="AR149" i="49"/>
  <c r="AQ149" i="49"/>
  <c r="AP149" i="49"/>
  <c r="AO149" i="49"/>
  <c r="AN149" i="49"/>
  <c r="AM149" i="49"/>
  <c r="AK149" i="49"/>
  <c r="AJ149" i="49"/>
  <c r="AC149" i="49"/>
  <c r="AB149" i="49"/>
  <c r="AA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L149" i="49"/>
  <c r="K149" i="49"/>
  <c r="J149" i="49"/>
  <c r="I149" i="49"/>
  <c r="H149" i="49"/>
  <c r="G149" i="49"/>
  <c r="F149" i="49"/>
  <c r="E149" i="49"/>
  <c r="C149" i="49"/>
  <c r="B149" i="49"/>
  <c r="FX149" i="49" s="1"/>
  <c r="GN148" i="49"/>
  <c r="GL148" i="49"/>
  <c r="GJ148" i="49"/>
  <c r="GH148" i="49"/>
  <c r="GC148" i="49"/>
  <c r="GA148" i="49"/>
  <c r="FY148" i="49"/>
  <c r="FK148" i="49"/>
  <c r="FH148" i="49"/>
  <c r="FF148" i="49"/>
  <c r="FB148" i="49"/>
  <c r="FA148" i="49"/>
  <c r="ER148" i="49"/>
  <c r="EK148" i="49"/>
  <c r="EI148" i="49"/>
  <c r="EG148" i="49"/>
  <c r="EE148" i="49"/>
  <c r="EB148" i="49"/>
  <c r="DV148" i="49"/>
  <c r="DQ148" i="49"/>
  <c r="DO148" i="49"/>
  <c r="DM148" i="49"/>
  <c r="DK148" i="49"/>
  <c r="DI148" i="49"/>
  <c r="DG148" i="49"/>
  <c r="DE148" i="49"/>
  <c r="CW148" i="49"/>
  <c r="CU148" i="49"/>
  <c r="BY148" i="49"/>
  <c r="BT148" i="49"/>
  <c r="BP148" i="49"/>
  <c r="BO148" i="49"/>
  <c r="BI148" i="49"/>
  <c r="BG148" i="49"/>
  <c r="BE148" i="49"/>
  <c r="BA148" i="49"/>
  <c r="AY148" i="49"/>
  <c r="AR148" i="49"/>
  <c r="AQ148" i="49"/>
  <c r="AP148" i="49"/>
  <c r="AO148" i="49"/>
  <c r="AN148" i="49"/>
  <c r="AM148" i="49"/>
  <c r="AK148" i="49"/>
  <c r="AJ148" i="49"/>
  <c r="AC148" i="49"/>
  <c r="AB148" i="49"/>
  <c r="AA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L148" i="49"/>
  <c r="K148" i="49"/>
  <c r="J148" i="49"/>
  <c r="I148" i="49"/>
  <c r="H148" i="49"/>
  <c r="G148" i="49"/>
  <c r="F148" i="49"/>
  <c r="E148" i="49"/>
  <c r="C148" i="49"/>
  <c r="B148" i="49"/>
  <c r="FX148" i="49" s="1"/>
  <c r="GN147" i="49"/>
  <c r="GL147" i="49"/>
  <c r="GJ147" i="49"/>
  <c r="GH147" i="49"/>
  <c r="GC147" i="49"/>
  <c r="GA147" i="49"/>
  <c r="FY147" i="49"/>
  <c r="FK147" i="49"/>
  <c r="FH147" i="49"/>
  <c r="FF147" i="49"/>
  <c r="FB147" i="49"/>
  <c r="FA147" i="49"/>
  <c r="ER147" i="49"/>
  <c r="EK147" i="49"/>
  <c r="EI147" i="49"/>
  <c r="EG147" i="49"/>
  <c r="EE147" i="49"/>
  <c r="EB147" i="49"/>
  <c r="DV147" i="49"/>
  <c r="DQ147" i="49"/>
  <c r="DO147" i="49"/>
  <c r="DM147" i="49"/>
  <c r="DK147" i="49"/>
  <c r="DI147" i="49"/>
  <c r="DG147" i="49"/>
  <c r="DE147" i="49"/>
  <c r="CW147" i="49"/>
  <c r="CU147" i="49"/>
  <c r="BY147" i="49"/>
  <c r="BT147" i="49"/>
  <c r="BP147" i="49"/>
  <c r="BO147" i="49"/>
  <c r="BI147" i="49"/>
  <c r="BG147" i="49"/>
  <c r="BE147" i="49"/>
  <c r="BA147" i="49"/>
  <c r="AY147" i="49"/>
  <c r="AR147" i="49"/>
  <c r="AQ147" i="49"/>
  <c r="AP147" i="49"/>
  <c r="AO147" i="49"/>
  <c r="AN147" i="49"/>
  <c r="AM147" i="49"/>
  <c r="AK147" i="49"/>
  <c r="AJ147" i="49"/>
  <c r="AC147" i="49"/>
  <c r="AB147" i="49"/>
  <c r="AA147" i="49"/>
  <c r="X147" i="49"/>
  <c r="W147" i="49"/>
  <c r="V147" i="49"/>
  <c r="U147" i="49"/>
  <c r="T147" i="49"/>
  <c r="S147" i="49"/>
  <c r="R147" i="49"/>
  <c r="Q147" i="49"/>
  <c r="P147" i="49"/>
  <c r="O147" i="49"/>
  <c r="N147" i="49"/>
  <c r="M147" i="49"/>
  <c r="L147" i="49"/>
  <c r="K147" i="49"/>
  <c r="J147" i="49"/>
  <c r="I147" i="49"/>
  <c r="H147" i="49"/>
  <c r="G147" i="49"/>
  <c r="F147" i="49"/>
  <c r="E147" i="49"/>
  <c r="C147" i="49"/>
  <c r="B147" i="49"/>
  <c r="FX147" i="49" s="1"/>
  <c r="GN146" i="49"/>
  <c r="GL146" i="49"/>
  <c r="GJ146" i="49"/>
  <c r="GH146" i="49"/>
  <c r="GC146" i="49"/>
  <c r="GA146" i="49"/>
  <c r="FY146" i="49"/>
  <c r="FK146" i="49"/>
  <c r="FH146" i="49"/>
  <c r="FF146" i="49"/>
  <c r="FB146" i="49"/>
  <c r="FA146" i="49"/>
  <c r="ER146" i="49"/>
  <c r="EK146" i="49"/>
  <c r="EI146" i="49"/>
  <c r="EG146" i="49"/>
  <c r="EE146" i="49"/>
  <c r="EB146" i="49"/>
  <c r="DV146" i="49"/>
  <c r="DQ146" i="49"/>
  <c r="DO146" i="49"/>
  <c r="DM146" i="49"/>
  <c r="DK146" i="49"/>
  <c r="DI146" i="49"/>
  <c r="DG146" i="49"/>
  <c r="DE146" i="49"/>
  <c r="CW146" i="49"/>
  <c r="CU146" i="49"/>
  <c r="BY146" i="49"/>
  <c r="BT146" i="49"/>
  <c r="BP146" i="49"/>
  <c r="BO146" i="49"/>
  <c r="BI146" i="49"/>
  <c r="BG146" i="49"/>
  <c r="BE146" i="49"/>
  <c r="BA146" i="49"/>
  <c r="AY146" i="49"/>
  <c r="AR146" i="49"/>
  <c r="AQ146" i="49"/>
  <c r="AP146" i="49"/>
  <c r="AO146" i="49"/>
  <c r="AN146" i="49"/>
  <c r="AM146" i="49"/>
  <c r="AK146" i="49"/>
  <c r="AJ146" i="49"/>
  <c r="AC146" i="49"/>
  <c r="AB146" i="49"/>
  <c r="AA146" i="49"/>
  <c r="X146" i="49"/>
  <c r="W146" i="49"/>
  <c r="V146" i="49"/>
  <c r="U146" i="49"/>
  <c r="T146" i="49"/>
  <c r="S146" i="49"/>
  <c r="R146" i="49"/>
  <c r="Q146" i="49"/>
  <c r="P146" i="49"/>
  <c r="O146" i="49"/>
  <c r="N146" i="49"/>
  <c r="M146" i="49"/>
  <c r="L146" i="49"/>
  <c r="K146" i="49"/>
  <c r="J146" i="49"/>
  <c r="I146" i="49"/>
  <c r="H146" i="49"/>
  <c r="G146" i="49"/>
  <c r="F146" i="49"/>
  <c r="E146" i="49"/>
  <c r="C146" i="49"/>
  <c r="B146" i="49"/>
  <c r="FX146" i="49" s="1"/>
  <c r="GN145" i="49"/>
  <c r="GL145" i="49"/>
  <c r="GJ145" i="49"/>
  <c r="GH145" i="49"/>
  <c r="GC145" i="49"/>
  <c r="GA145" i="49"/>
  <c r="FY145" i="49"/>
  <c r="FK145" i="49"/>
  <c r="FH145" i="49"/>
  <c r="FF145" i="49"/>
  <c r="FB145" i="49"/>
  <c r="FA145" i="49"/>
  <c r="ER145" i="49"/>
  <c r="EK145" i="49"/>
  <c r="EI145" i="49"/>
  <c r="EG145" i="49"/>
  <c r="EE145" i="49"/>
  <c r="EB145" i="49"/>
  <c r="DV145" i="49"/>
  <c r="DQ145" i="49"/>
  <c r="DO145" i="49"/>
  <c r="DM145" i="49"/>
  <c r="DK145" i="49"/>
  <c r="DI145" i="49"/>
  <c r="DG145" i="49"/>
  <c r="DE145" i="49"/>
  <c r="CW145" i="49"/>
  <c r="CU145" i="49"/>
  <c r="BY145" i="49"/>
  <c r="BT145" i="49"/>
  <c r="BP145" i="49"/>
  <c r="BO145" i="49"/>
  <c r="BI145" i="49"/>
  <c r="BG145" i="49"/>
  <c r="BE145" i="49"/>
  <c r="BA145" i="49"/>
  <c r="AY145" i="49"/>
  <c r="AR145" i="49"/>
  <c r="AQ145" i="49"/>
  <c r="AP145" i="49"/>
  <c r="AO145" i="49"/>
  <c r="AN145" i="49"/>
  <c r="AM145" i="49"/>
  <c r="AK145" i="49"/>
  <c r="AJ145" i="49"/>
  <c r="AC145" i="49"/>
  <c r="AB145" i="49"/>
  <c r="AA145" i="49"/>
  <c r="X145" i="49"/>
  <c r="W145" i="49"/>
  <c r="V145" i="49"/>
  <c r="U145" i="49"/>
  <c r="T145" i="49"/>
  <c r="S145" i="49"/>
  <c r="R145" i="49"/>
  <c r="Q145" i="49"/>
  <c r="P145" i="49"/>
  <c r="O145" i="49"/>
  <c r="N145" i="49"/>
  <c r="M145" i="49"/>
  <c r="L145" i="49"/>
  <c r="K145" i="49"/>
  <c r="J145" i="49"/>
  <c r="I145" i="49"/>
  <c r="H145" i="49"/>
  <c r="G145" i="49"/>
  <c r="F145" i="49"/>
  <c r="E145" i="49"/>
  <c r="C145" i="49"/>
  <c r="B145" i="49"/>
  <c r="FX145" i="49" s="1"/>
  <c r="GN144" i="49"/>
  <c r="GL144" i="49"/>
  <c r="GJ144" i="49"/>
  <c r="GH144" i="49"/>
  <c r="GC144" i="49"/>
  <c r="GA144" i="49"/>
  <c r="FY144" i="49"/>
  <c r="FK144" i="49"/>
  <c r="FH144" i="49"/>
  <c r="FF144" i="49"/>
  <c r="FB144" i="49"/>
  <c r="FA144" i="49"/>
  <c r="ER144" i="49"/>
  <c r="EK144" i="49"/>
  <c r="EI144" i="49"/>
  <c r="EG144" i="49"/>
  <c r="EE144" i="49"/>
  <c r="EB144" i="49"/>
  <c r="DV144" i="49"/>
  <c r="DQ144" i="49"/>
  <c r="DO144" i="49"/>
  <c r="DM144" i="49"/>
  <c r="DK144" i="49"/>
  <c r="DI144" i="49"/>
  <c r="DG144" i="49"/>
  <c r="DE144" i="49"/>
  <c r="CW144" i="49"/>
  <c r="CU144" i="49"/>
  <c r="BY144" i="49"/>
  <c r="BT144" i="49"/>
  <c r="BP144" i="49"/>
  <c r="BO144" i="49"/>
  <c r="BI144" i="49"/>
  <c r="BG144" i="49"/>
  <c r="BE144" i="49"/>
  <c r="BA144" i="49"/>
  <c r="AY144" i="49"/>
  <c r="AR144" i="49"/>
  <c r="AQ144" i="49"/>
  <c r="AP144" i="49"/>
  <c r="AO144" i="49"/>
  <c r="AN144" i="49"/>
  <c r="AM144" i="49"/>
  <c r="AK144" i="49"/>
  <c r="AJ144" i="49"/>
  <c r="AC144" i="49"/>
  <c r="AB144" i="49"/>
  <c r="AA144" i="49"/>
  <c r="X144" i="49"/>
  <c r="W144" i="49"/>
  <c r="V144" i="49"/>
  <c r="U144" i="49"/>
  <c r="T144" i="49"/>
  <c r="S144" i="49"/>
  <c r="R144" i="49"/>
  <c r="Q144" i="49"/>
  <c r="P144" i="49"/>
  <c r="O144" i="49"/>
  <c r="N144" i="49"/>
  <c r="M144" i="49"/>
  <c r="L144" i="49"/>
  <c r="K144" i="49"/>
  <c r="J144" i="49"/>
  <c r="I144" i="49"/>
  <c r="H144" i="49"/>
  <c r="G144" i="49"/>
  <c r="F144" i="49"/>
  <c r="E144" i="49"/>
  <c r="C144" i="49"/>
  <c r="B144" i="49"/>
  <c r="FX144" i="49" s="1"/>
  <c r="GN143" i="49"/>
  <c r="GL143" i="49"/>
  <c r="GJ143" i="49"/>
  <c r="GH143" i="49"/>
  <c r="GC143" i="49"/>
  <c r="GA143" i="49"/>
  <c r="FY143" i="49"/>
  <c r="FK143" i="49"/>
  <c r="FH143" i="49"/>
  <c r="FF143" i="49"/>
  <c r="FB143" i="49"/>
  <c r="FA143" i="49"/>
  <c r="ER143" i="49"/>
  <c r="EK143" i="49"/>
  <c r="EI143" i="49"/>
  <c r="EG143" i="49"/>
  <c r="EE143" i="49"/>
  <c r="EB143" i="49"/>
  <c r="DV143" i="49"/>
  <c r="DQ143" i="49"/>
  <c r="DO143" i="49"/>
  <c r="DM143" i="49"/>
  <c r="DK143" i="49"/>
  <c r="DI143" i="49"/>
  <c r="DG143" i="49"/>
  <c r="DE143" i="49"/>
  <c r="CW143" i="49"/>
  <c r="CU143" i="49"/>
  <c r="BY143" i="49"/>
  <c r="BT143" i="49"/>
  <c r="BP143" i="49"/>
  <c r="BO143" i="49"/>
  <c r="BI143" i="49"/>
  <c r="BG143" i="49"/>
  <c r="BE143" i="49"/>
  <c r="BA143" i="49"/>
  <c r="AY143" i="49"/>
  <c r="AR143" i="49"/>
  <c r="AQ143" i="49"/>
  <c r="AP143" i="49"/>
  <c r="AO143" i="49"/>
  <c r="AN143" i="49"/>
  <c r="AM143" i="49"/>
  <c r="AK143" i="49"/>
  <c r="AJ143" i="49"/>
  <c r="AC143" i="49"/>
  <c r="AB143" i="49"/>
  <c r="AA143" i="49"/>
  <c r="X143" i="49"/>
  <c r="W143" i="49"/>
  <c r="V143" i="49"/>
  <c r="U143" i="49"/>
  <c r="T143" i="49"/>
  <c r="S143" i="49"/>
  <c r="R143" i="49"/>
  <c r="Q143" i="49"/>
  <c r="P143" i="49"/>
  <c r="O143" i="49"/>
  <c r="N143" i="49"/>
  <c r="M143" i="49"/>
  <c r="L143" i="49"/>
  <c r="K143" i="49"/>
  <c r="J143" i="49"/>
  <c r="I143" i="49"/>
  <c r="H143" i="49"/>
  <c r="G143" i="49"/>
  <c r="F143" i="49"/>
  <c r="E143" i="49"/>
  <c r="C143" i="49"/>
  <c r="B143" i="49"/>
  <c r="FX143" i="49" s="1"/>
  <c r="GN142" i="49"/>
  <c r="GL142" i="49"/>
  <c r="GJ142" i="49"/>
  <c r="GH142" i="49"/>
  <c r="GC142" i="49"/>
  <c r="GA142" i="49"/>
  <c r="FY142" i="49"/>
  <c r="FK142" i="49"/>
  <c r="FH142" i="49"/>
  <c r="FF142" i="49"/>
  <c r="FB142" i="49"/>
  <c r="FA142" i="49"/>
  <c r="ER142" i="49"/>
  <c r="EK142" i="49"/>
  <c r="EI142" i="49"/>
  <c r="EG142" i="49"/>
  <c r="EE142" i="49"/>
  <c r="EB142" i="49"/>
  <c r="DV142" i="49"/>
  <c r="DQ142" i="49"/>
  <c r="DO142" i="49"/>
  <c r="DM142" i="49"/>
  <c r="DK142" i="49"/>
  <c r="DI142" i="49"/>
  <c r="DG142" i="49"/>
  <c r="DE142" i="49"/>
  <c r="CW142" i="49"/>
  <c r="CU142" i="49"/>
  <c r="BY142" i="49"/>
  <c r="BT142" i="49"/>
  <c r="BP142" i="49"/>
  <c r="BO142" i="49"/>
  <c r="BI142" i="49"/>
  <c r="BG142" i="49"/>
  <c r="BE142" i="49"/>
  <c r="BA142" i="49"/>
  <c r="AY142" i="49"/>
  <c r="AR142" i="49"/>
  <c r="AQ142" i="49"/>
  <c r="AP142" i="49"/>
  <c r="AO142" i="49"/>
  <c r="AN142" i="49"/>
  <c r="AM142" i="49"/>
  <c r="AK142" i="49"/>
  <c r="AJ142" i="49"/>
  <c r="AC142" i="49"/>
  <c r="AB142" i="49"/>
  <c r="AA142" i="49"/>
  <c r="X142" i="49"/>
  <c r="W142" i="49"/>
  <c r="V142" i="49"/>
  <c r="U142" i="49"/>
  <c r="T142" i="49"/>
  <c r="S142" i="49"/>
  <c r="R142" i="49"/>
  <c r="Q142" i="49"/>
  <c r="P142" i="49"/>
  <c r="O142" i="49"/>
  <c r="N142" i="49"/>
  <c r="M142" i="49"/>
  <c r="L142" i="49"/>
  <c r="K142" i="49"/>
  <c r="J142" i="49"/>
  <c r="I142" i="49"/>
  <c r="H142" i="49"/>
  <c r="G142" i="49"/>
  <c r="F142" i="49"/>
  <c r="E142" i="49"/>
  <c r="C142" i="49"/>
  <c r="B142" i="49"/>
  <c r="FX142" i="49" s="1"/>
  <c r="GN141" i="49"/>
  <c r="GL141" i="49"/>
  <c r="GJ141" i="49"/>
  <c r="GH141" i="49"/>
  <c r="GC141" i="49"/>
  <c r="GA141" i="49"/>
  <c r="FY141" i="49"/>
  <c r="FK141" i="49"/>
  <c r="FH141" i="49"/>
  <c r="FF141" i="49"/>
  <c r="FB141" i="49"/>
  <c r="FA141" i="49"/>
  <c r="ER141" i="49"/>
  <c r="EK141" i="49"/>
  <c r="EI141" i="49"/>
  <c r="EG141" i="49"/>
  <c r="EE141" i="49"/>
  <c r="EB141" i="49"/>
  <c r="DV141" i="49"/>
  <c r="DQ141" i="49"/>
  <c r="DO141" i="49"/>
  <c r="DM141" i="49"/>
  <c r="DK141" i="49"/>
  <c r="DI141" i="49"/>
  <c r="DG141" i="49"/>
  <c r="DE141" i="49"/>
  <c r="CW141" i="49"/>
  <c r="CU141" i="49"/>
  <c r="BY141" i="49"/>
  <c r="BT141" i="49"/>
  <c r="BP141" i="49"/>
  <c r="BO141" i="49"/>
  <c r="BI141" i="49"/>
  <c r="BG141" i="49"/>
  <c r="BE141" i="49"/>
  <c r="BA141" i="49"/>
  <c r="AY141" i="49"/>
  <c r="AR141" i="49"/>
  <c r="AQ141" i="49"/>
  <c r="AP141" i="49"/>
  <c r="AO141" i="49"/>
  <c r="AN141" i="49"/>
  <c r="AM141" i="49"/>
  <c r="AK141" i="49"/>
  <c r="AJ141" i="49"/>
  <c r="AC141" i="49"/>
  <c r="AB141" i="49"/>
  <c r="AA141" i="49"/>
  <c r="X141" i="49"/>
  <c r="W141" i="49"/>
  <c r="V141" i="49"/>
  <c r="U141" i="49"/>
  <c r="T141" i="49"/>
  <c r="S141" i="49"/>
  <c r="R141" i="49"/>
  <c r="Q141" i="49"/>
  <c r="P141" i="49"/>
  <c r="O141" i="49"/>
  <c r="N141" i="49"/>
  <c r="M141" i="49"/>
  <c r="L141" i="49"/>
  <c r="K141" i="49"/>
  <c r="J141" i="49"/>
  <c r="I141" i="49"/>
  <c r="H141" i="49"/>
  <c r="G141" i="49"/>
  <c r="F141" i="49"/>
  <c r="E141" i="49"/>
  <c r="C141" i="49"/>
  <c r="B141" i="49"/>
  <c r="FX141" i="49" s="1"/>
  <c r="GN140" i="49"/>
  <c r="GL140" i="49"/>
  <c r="GJ140" i="49"/>
  <c r="GH140" i="49"/>
  <c r="GC140" i="49"/>
  <c r="GA140" i="49"/>
  <c r="FY140" i="49"/>
  <c r="FK140" i="49"/>
  <c r="FH140" i="49"/>
  <c r="FF140" i="49"/>
  <c r="FB140" i="49"/>
  <c r="FA140" i="49"/>
  <c r="ER140" i="49"/>
  <c r="EK140" i="49"/>
  <c r="EI140" i="49"/>
  <c r="EG140" i="49"/>
  <c r="EE140" i="49"/>
  <c r="EB140" i="49"/>
  <c r="DV140" i="49"/>
  <c r="DQ140" i="49"/>
  <c r="DO140" i="49"/>
  <c r="DM140" i="49"/>
  <c r="DK140" i="49"/>
  <c r="DI140" i="49"/>
  <c r="DG140" i="49"/>
  <c r="DE140" i="49"/>
  <c r="CW140" i="49"/>
  <c r="CU140" i="49"/>
  <c r="BY140" i="49"/>
  <c r="BT140" i="49"/>
  <c r="BP140" i="49"/>
  <c r="BO140" i="49"/>
  <c r="BI140" i="49"/>
  <c r="BG140" i="49"/>
  <c r="BE140" i="49"/>
  <c r="BA140" i="49"/>
  <c r="AY140" i="49"/>
  <c r="AR140" i="49"/>
  <c r="AQ140" i="49"/>
  <c r="AP140" i="49"/>
  <c r="AO140" i="49"/>
  <c r="AN140" i="49"/>
  <c r="AM140" i="49"/>
  <c r="AK140" i="49"/>
  <c r="AJ140" i="49"/>
  <c r="AC140" i="49"/>
  <c r="AB140" i="49"/>
  <c r="AA140" i="49"/>
  <c r="X140" i="49"/>
  <c r="W140" i="49"/>
  <c r="V140" i="49"/>
  <c r="U140" i="49"/>
  <c r="T140" i="49"/>
  <c r="S140" i="49"/>
  <c r="R140" i="49"/>
  <c r="Q140" i="49"/>
  <c r="P140" i="49"/>
  <c r="O140" i="49"/>
  <c r="N140" i="49"/>
  <c r="M140" i="49"/>
  <c r="L140" i="49"/>
  <c r="K140" i="49"/>
  <c r="J140" i="49"/>
  <c r="I140" i="49"/>
  <c r="H140" i="49"/>
  <c r="G140" i="49"/>
  <c r="F140" i="49"/>
  <c r="E140" i="49"/>
  <c r="C140" i="49"/>
  <c r="B140" i="49"/>
  <c r="FX140" i="49" s="1"/>
  <c r="GN139" i="49"/>
  <c r="GL139" i="49"/>
  <c r="GJ139" i="49"/>
  <c r="GH139" i="49"/>
  <c r="GC139" i="49"/>
  <c r="GA139" i="49"/>
  <c r="FY139" i="49"/>
  <c r="FK139" i="49"/>
  <c r="FH139" i="49"/>
  <c r="FF139" i="49"/>
  <c r="FB139" i="49"/>
  <c r="FA139" i="49"/>
  <c r="ER139" i="49"/>
  <c r="EK139" i="49"/>
  <c r="EI139" i="49"/>
  <c r="EG139" i="49"/>
  <c r="EE139" i="49"/>
  <c r="EB139" i="49"/>
  <c r="DV139" i="49"/>
  <c r="DQ139" i="49"/>
  <c r="DO139" i="49"/>
  <c r="DM139" i="49"/>
  <c r="DK139" i="49"/>
  <c r="DI139" i="49"/>
  <c r="DG139" i="49"/>
  <c r="DE139" i="49"/>
  <c r="CW139" i="49"/>
  <c r="CU139" i="49"/>
  <c r="BY139" i="49"/>
  <c r="BT139" i="49"/>
  <c r="BP139" i="49"/>
  <c r="BO139" i="49"/>
  <c r="BI139" i="49"/>
  <c r="BG139" i="49"/>
  <c r="BE139" i="49"/>
  <c r="BA139" i="49"/>
  <c r="AY139" i="49"/>
  <c r="AR139" i="49"/>
  <c r="AQ139" i="49"/>
  <c r="AP139" i="49"/>
  <c r="AO139" i="49"/>
  <c r="AN139" i="49"/>
  <c r="AM139" i="49"/>
  <c r="AK139" i="49"/>
  <c r="AJ139" i="49"/>
  <c r="AC139" i="49"/>
  <c r="AB139" i="49"/>
  <c r="AA139" i="49"/>
  <c r="X139" i="49"/>
  <c r="W139" i="49"/>
  <c r="V139" i="49"/>
  <c r="U139" i="49"/>
  <c r="T139" i="49"/>
  <c r="S139" i="49"/>
  <c r="R139" i="49"/>
  <c r="Q139" i="49"/>
  <c r="P139" i="49"/>
  <c r="O139" i="49"/>
  <c r="N139" i="49"/>
  <c r="M139" i="49"/>
  <c r="L139" i="49"/>
  <c r="K139" i="49"/>
  <c r="J139" i="49"/>
  <c r="I139" i="49"/>
  <c r="H139" i="49"/>
  <c r="G139" i="49"/>
  <c r="F139" i="49"/>
  <c r="E139" i="49"/>
  <c r="C139" i="49"/>
  <c r="B139" i="49"/>
  <c r="FX139" i="49" s="1"/>
  <c r="GN138" i="49"/>
  <c r="GL138" i="49"/>
  <c r="GJ138" i="49"/>
  <c r="GH138" i="49"/>
  <c r="GC138" i="49"/>
  <c r="GA138" i="49"/>
  <c r="FY138" i="49"/>
  <c r="FK138" i="49"/>
  <c r="FH138" i="49"/>
  <c r="FF138" i="49"/>
  <c r="FB138" i="49"/>
  <c r="FA138" i="49"/>
  <c r="ER138" i="49"/>
  <c r="EK138" i="49"/>
  <c r="EI138" i="49"/>
  <c r="EG138" i="49"/>
  <c r="EE138" i="49"/>
  <c r="EB138" i="49"/>
  <c r="DV138" i="49"/>
  <c r="DQ138" i="49"/>
  <c r="DO138" i="49"/>
  <c r="DM138" i="49"/>
  <c r="DK138" i="49"/>
  <c r="DI138" i="49"/>
  <c r="DG138" i="49"/>
  <c r="DE138" i="49"/>
  <c r="CW138" i="49"/>
  <c r="CU138" i="49"/>
  <c r="BY138" i="49"/>
  <c r="BT138" i="49"/>
  <c r="BP138" i="49"/>
  <c r="BO138" i="49"/>
  <c r="BI138" i="49"/>
  <c r="BG138" i="49"/>
  <c r="BE138" i="49"/>
  <c r="BA138" i="49"/>
  <c r="AY138" i="49"/>
  <c r="AR138" i="49"/>
  <c r="AQ138" i="49"/>
  <c r="AP138" i="49"/>
  <c r="AO138" i="49"/>
  <c r="AN138" i="49"/>
  <c r="AM138" i="49"/>
  <c r="AK138" i="49"/>
  <c r="AJ138" i="49"/>
  <c r="AC138" i="49"/>
  <c r="AB138" i="49"/>
  <c r="AA138" i="49"/>
  <c r="X138" i="49"/>
  <c r="W138" i="49"/>
  <c r="V138" i="49"/>
  <c r="U138" i="49"/>
  <c r="T138" i="49"/>
  <c r="S138" i="49"/>
  <c r="R138" i="49"/>
  <c r="Q138" i="49"/>
  <c r="P138" i="49"/>
  <c r="O138" i="49"/>
  <c r="N138" i="49"/>
  <c r="M138" i="49"/>
  <c r="L138" i="49"/>
  <c r="K138" i="49"/>
  <c r="J138" i="49"/>
  <c r="I138" i="49"/>
  <c r="H138" i="49"/>
  <c r="G138" i="49"/>
  <c r="F138" i="49"/>
  <c r="E138" i="49"/>
  <c r="C138" i="49"/>
  <c r="B138" i="49"/>
  <c r="FX138" i="49" s="1"/>
  <c r="GN137" i="49"/>
  <c r="GL137" i="49"/>
  <c r="GJ137" i="49"/>
  <c r="GH137" i="49"/>
  <c r="GC137" i="49"/>
  <c r="GA137" i="49"/>
  <c r="FY137" i="49"/>
  <c r="FK137" i="49"/>
  <c r="FH137" i="49"/>
  <c r="FF137" i="49"/>
  <c r="FB137" i="49"/>
  <c r="FA137" i="49"/>
  <c r="ER137" i="49"/>
  <c r="EK137" i="49"/>
  <c r="EI137" i="49"/>
  <c r="EG137" i="49"/>
  <c r="EE137" i="49"/>
  <c r="EB137" i="49"/>
  <c r="DV137" i="49"/>
  <c r="DQ137" i="49"/>
  <c r="DO137" i="49"/>
  <c r="DM137" i="49"/>
  <c r="DK137" i="49"/>
  <c r="DI137" i="49"/>
  <c r="DG137" i="49"/>
  <c r="DE137" i="49"/>
  <c r="CW137" i="49"/>
  <c r="CU137" i="49"/>
  <c r="BY137" i="49"/>
  <c r="BT137" i="49"/>
  <c r="BP137" i="49"/>
  <c r="BO137" i="49"/>
  <c r="BI137" i="49"/>
  <c r="BG137" i="49"/>
  <c r="BE137" i="49"/>
  <c r="BA137" i="49"/>
  <c r="AY137" i="49"/>
  <c r="AR137" i="49"/>
  <c r="AQ137" i="49"/>
  <c r="AP137" i="49"/>
  <c r="AO137" i="49"/>
  <c r="AN137" i="49"/>
  <c r="AM137" i="49"/>
  <c r="AK137" i="49"/>
  <c r="AJ137" i="49"/>
  <c r="AC137" i="49"/>
  <c r="AB137" i="49"/>
  <c r="AA137" i="49"/>
  <c r="X137" i="49"/>
  <c r="W137" i="49"/>
  <c r="V137" i="49"/>
  <c r="U137" i="49"/>
  <c r="T137" i="49"/>
  <c r="S137" i="49"/>
  <c r="R137" i="49"/>
  <c r="Q137" i="49"/>
  <c r="P137" i="49"/>
  <c r="O137" i="49"/>
  <c r="N137" i="49"/>
  <c r="M137" i="49"/>
  <c r="L137" i="49"/>
  <c r="K137" i="49"/>
  <c r="J137" i="49"/>
  <c r="I137" i="49"/>
  <c r="H137" i="49"/>
  <c r="G137" i="49"/>
  <c r="F137" i="49"/>
  <c r="E137" i="49"/>
  <c r="C137" i="49"/>
  <c r="B137" i="49"/>
  <c r="FX137" i="49" s="1"/>
  <c r="GN136" i="49"/>
  <c r="GL136" i="49"/>
  <c r="GJ136" i="49"/>
  <c r="GH136" i="49"/>
  <c r="GC136" i="49"/>
  <c r="GA136" i="49"/>
  <c r="FY136" i="49"/>
  <c r="FK136" i="49"/>
  <c r="FH136" i="49"/>
  <c r="FF136" i="49"/>
  <c r="FB136" i="49"/>
  <c r="FA136" i="49"/>
  <c r="ER136" i="49"/>
  <c r="EK136" i="49"/>
  <c r="EI136" i="49"/>
  <c r="EG136" i="49"/>
  <c r="EE136" i="49"/>
  <c r="EB136" i="49"/>
  <c r="DV136" i="49"/>
  <c r="DQ136" i="49"/>
  <c r="DO136" i="49"/>
  <c r="DM136" i="49"/>
  <c r="DK136" i="49"/>
  <c r="DI136" i="49"/>
  <c r="DG136" i="49"/>
  <c r="DE136" i="49"/>
  <c r="CW136" i="49"/>
  <c r="CU136" i="49"/>
  <c r="BY136" i="49"/>
  <c r="BT136" i="49"/>
  <c r="BP136" i="49"/>
  <c r="BO136" i="49"/>
  <c r="BI136" i="49"/>
  <c r="BG136" i="49"/>
  <c r="BE136" i="49"/>
  <c r="BA136" i="49"/>
  <c r="AY136" i="49"/>
  <c r="AR136" i="49"/>
  <c r="AQ136" i="49"/>
  <c r="AP136" i="49"/>
  <c r="AO136" i="49"/>
  <c r="AN136" i="49"/>
  <c r="AM136" i="49"/>
  <c r="AK136" i="49"/>
  <c r="AJ136" i="49"/>
  <c r="AC136" i="49"/>
  <c r="AB136" i="49"/>
  <c r="AA136" i="49"/>
  <c r="X136" i="49"/>
  <c r="W136" i="49"/>
  <c r="V136" i="49"/>
  <c r="U136" i="49"/>
  <c r="T136" i="49"/>
  <c r="S136" i="49"/>
  <c r="R136" i="49"/>
  <c r="Q136" i="49"/>
  <c r="P136" i="49"/>
  <c r="O136" i="49"/>
  <c r="N136" i="49"/>
  <c r="M136" i="49"/>
  <c r="L136" i="49"/>
  <c r="K136" i="49"/>
  <c r="J136" i="49"/>
  <c r="I136" i="49"/>
  <c r="H136" i="49"/>
  <c r="G136" i="49"/>
  <c r="F136" i="49"/>
  <c r="E136" i="49"/>
  <c r="C136" i="49"/>
  <c r="B136" i="49"/>
  <c r="FX136" i="49" s="1"/>
  <c r="GN135" i="49"/>
  <c r="GL135" i="49"/>
  <c r="GJ135" i="49"/>
  <c r="GH135" i="49"/>
  <c r="GC135" i="49"/>
  <c r="GA135" i="49"/>
  <c r="FY135" i="49"/>
  <c r="FK135" i="49"/>
  <c r="FH135" i="49"/>
  <c r="FF135" i="49"/>
  <c r="FB135" i="49"/>
  <c r="FA135" i="49"/>
  <c r="ER135" i="49"/>
  <c r="EK135" i="49"/>
  <c r="EI135" i="49"/>
  <c r="EG135" i="49"/>
  <c r="EE135" i="49"/>
  <c r="EB135" i="49"/>
  <c r="DV135" i="49"/>
  <c r="DQ135" i="49"/>
  <c r="DO135" i="49"/>
  <c r="DM135" i="49"/>
  <c r="DK135" i="49"/>
  <c r="DI135" i="49"/>
  <c r="DG135" i="49"/>
  <c r="DE135" i="49"/>
  <c r="CW135" i="49"/>
  <c r="CU135" i="49"/>
  <c r="BY135" i="49"/>
  <c r="BT135" i="49"/>
  <c r="BP135" i="49"/>
  <c r="BO135" i="49"/>
  <c r="BI135" i="49"/>
  <c r="BG135" i="49"/>
  <c r="BE135" i="49"/>
  <c r="BA135" i="49"/>
  <c r="AY135" i="49"/>
  <c r="AR135" i="49"/>
  <c r="AQ135" i="49"/>
  <c r="AP135" i="49"/>
  <c r="AO135" i="49"/>
  <c r="AN135" i="49"/>
  <c r="AM135" i="49"/>
  <c r="AK135" i="49"/>
  <c r="AJ135" i="49"/>
  <c r="AC135" i="49"/>
  <c r="AB135" i="49"/>
  <c r="AA135" i="49"/>
  <c r="X135" i="49"/>
  <c r="W135" i="49"/>
  <c r="V135" i="49"/>
  <c r="U135" i="49"/>
  <c r="T135" i="49"/>
  <c r="S135" i="49"/>
  <c r="R135" i="49"/>
  <c r="Q135" i="49"/>
  <c r="P135" i="49"/>
  <c r="O135" i="49"/>
  <c r="N135" i="49"/>
  <c r="M135" i="49"/>
  <c r="L135" i="49"/>
  <c r="K135" i="49"/>
  <c r="J135" i="49"/>
  <c r="I135" i="49"/>
  <c r="H135" i="49"/>
  <c r="G135" i="49"/>
  <c r="F135" i="49"/>
  <c r="E135" i="49"/>
  <c r="C135" i="49"/>
  <c r="B135" i="49"/>
  <c r="FX135" i="49" s="1"/>
  <c r="GN134" i="49"/>
  <c r="GL134" i="49"/>
  <c r="GJ134" i="49"/>
  <c r="GH134" i="49"/>
  <c r="GC134" i="49"/>
  <c r="GA134" i="49"/>
  <c r="FY134" i="49"/>
  <c r="FK134" i="49"/>
  <c r="FH134" i="49"/>
  <c r="FF134" i="49"/>
  <c r="FB134" i="49"/>
  <c r="FA134" i="49"/>
  <c r="ER134" i="49"/>
  <c r="EK134" i="49"/>
  <c r="EI134" i="49"/>
  <c r="EG134" i="49"/>
  <c r="EE134" i="49"/>
  <c r="EB134" i="49"/>
  <c r="DV134" i="49"/>
  <c r="DQ134" i="49"/>
  <c r="DO134" i="49"/>
  <c r="DM134" i="49"/>
  <c r="DK134" i="49"/>
  <c r="DI134" i="49"/>
  <c r="DG134" i="49"/>
  <c r="DE134" i="49"/>
  <c r="CW134" i="49"/>
  <c r="CU134" i="49"/>
  <c r="BY134" i="49"/>
  <c r="BT134" i="49"/>
  <c r="BP134" i="49"/>
  <c r="BO134" i="49"/>
  <c r="BI134" i="49"/>
  <c r="BG134" i="49"/>
  <c r="BE134" i="49"/>
  <c r="BA134" i="49"/>
  <c r="AY134" i="49"/>
  <c r="AR134" i="49"/>
  <c r="AQ134" i="49"/>
  <c r="AP134" i="49"/>
  <c r="AO134" i="49"/>
  <c r="AN134" i="49"/>
  <c r="AM134" i="49"/>
  <c r="AK134" i="49"/>
  <c r="AJ134" i="49"/>
  <c r="AC134" i="49"/>
  <c r="AB134" i="49"/>
  <c r="AA134" i="49"/>
  <c r="X134" i="49"/>
  <c r="W134" i="49"/>
  <c r="V134" i="49"/>
  <c r="U134" i="49"/>
  <c r="T134" i="49"/>
  <c r="S134" i="49"/>
  <c r="R134" i="49"/>
  <c r="Q134" i="49"/>
  <c r="P134" i="49"/>
  <c r="O134" i="49"/>
  <c r="N134" i="49"/>
  <c r="M134" i="49"/>
  <c r="L134" i="49"/>
  <c r="K134" i="49"/>
  <c r="J134" i="49"/>
  <c r="I134" i="49"/>
  <c r="H134" i="49"/>
  <c r="G134" i="49"/>
  <c r="F134" i="49"/>
  <c r="E134" i="49"/>
  <c r="C134" i="49"/>
  <c r="B134" i="49"/>
  <c r="FX134" i="49" s="1"/>
  <c r="GN133" i="49"/>
  <c r="GL133" i="49"/>
  <c r="GJ133" i="49"/>
  <c r="GH133" i="49"/>
  <c r="GC133" i="49"/>
  <c r="GA133" i="49"/>
  <c r="FY133" i="49"/>
  <c r="FK133" i="49"/>
  <c r="FH133" i="49"/>
  <c r="FF133" i="49"/>
  <c r="FB133" i="49"/>
  <c r="FA133" i="49"/>
  <c r="ER133" i="49"/>
  <c r="EK133" i="49"/>
  <c r="EI133" i="49"/>
  <c r="EG133" i="49"/>
  <c r="EE133" i="49"/>
  <c r="EB133" i="49"/>
  <c r="DV133" i="49"/>
  <c r="DQ133" i="49"/>
  <c r="DO133" i="49"/>
  <c r="DM133" i="49"/>
  <c r="DK133" i="49"/>
  <c r="DI133" i="49"/>
  <c r="DG133" i="49"/>
  <c r="DE133" i="49"/>
  <c r="CW133" i="49"/>
  <c r="CU133" i="49"/>
  <c r="BY133" i="49"/>
  <c r="BT133" i="49"/>
  <c r="BP133" i="49"/>
  <c r="BO133" i="49"/>
  <c r="BI133" i="49"/>
  <c r="BG133" i="49"/>
  <c r="BE133" i="49"/>
  <c r="BA133" i="49"/>
  <c r="AY133" i="49"/>
  <c r="AR133" i="49"/>
  <c r="AQ133" i="49"/>
  <c r="AP133" i="49"/>
  <c r="AO133" i="49"/>
  <c r="AN133" i="49"/>
  <c r="AM133" i="49"/>
  <c r="AK133" i="49"/>
  <c r="AJ133" i="49"/>
  <c r="AC133" i="49"/>
  <c r="AB133" i="49"/>
  <c r="AA133" i="49"/>
  <c r="X133" i="49"/>
  <c r="W133" i="49"/>
  <c r="V133" i="49"/>
  <c r="U133" i="49"/>
  <c r="T133" i="49"/>
  <c r="S133" i="49"/>
  <c r="R133" i="49"/>
  <c r="Q133" i="49"/>
  <c r="P133" i="49"/>
  <c r="O133" i="49"/>
  <c r="N133" i="49"/>
  <c r="M133" i="49"/>
  <c r="L133" i="49"/>
  <c r="K133" i="49"/>
  <c r="J133" i="49"/>
  <c r="I133" i="49"/>
  <c r="H133" i="49"/>
  <c r="G133" i="49"/>
  <c r="F133" i="49"/>
  <c r="E133" i="49"/>
  <c r="C133" i="49"/>
  <c r="B133" i="49"/>
  <c r="FX133" i="49" s="1"/>
  <c r="GN132" i="49"/>
  <c r="GL132" i="49"/>
  <c r="GJ132" i="49"/>
  <c r="GH132" i="49"/>
  <c r="GC132" i="49"/>
  <c r="GA132" i="49"/>
  <c r="FY132" i="49"/>
  <c r="FK132" i="49"/>
  <c r="FH132" i="49"/>
  <c r="FF132" i="49"/>
  <c r="FB132" i="49"/>
  <c r="FA132" i="49"/>
  <c r="ER132" i="49"/>
  <c r="EK132" i="49"/>
  <c r="EI132" i="49"/>
  <c r="EG132" i="49"/>
  <c r="EE132" i="49"/>
  <c r="EB132" i="49"/>
  <c r="DV132" i="49"/>
  <c r="DQ132" i="49"/>
  <c r="DO132" i="49"/>
  <c r="DM132" i="49"/>
  <c r="DK132" i="49"/>
  <c r="DI132" i="49"/>
  <c r="DG132" i="49"/>
  <c r="DE132" i="49"/>
  <c r="CW132" i="49"/>
  <c r="CU132" i="49"/>
  <c r="BY132" i="49"/>
  <c r="BT132" i="49"/>
  <c r="BP132" i="49"/>
  <c r="BO132" i="49"/>
  <c r="BI132" i="49"/>
  <c r="BG132" i="49"/>
  <c r="BE132" i="49"/>
  <c r="BA132" i="49"/>
  <c r="AY132" i="49"/>
  <c r="AR132" i="49"/>
  <c r="AQ132" i="49"/>
  <c r="AP132" i="49"/>
  <c r="AO132" i="49"/>
  <c r="AN132" i="49"/>
  <c r="AM132" i="49"/>
  <c r="AK132" i="49"/>
  <c r="AJ132" i="49"/>
  <c r="AC132" i="49"/>
  <c r="AB132" i="49"/>
  <c r="AA132" i="49"/>
  <c r="X132" i="49"/>
  <c r="W132" i="49"/>
  <c r="V132" i="49"/>
  <c r="U132" i="49"/>
  <c r="T132" i="49"/>
  <c r="S132" i="49"/>
  <c r="R132" i="49"/>
  <c r="Q132" i="49"/>
  <c r="P132" i="49"/>
  <c r="O132" i="49"/>
  <c r="N132" i="49"/>
  <c r="M132" i="49"/>
  <c r="L132" i="49"/>
  <c r="K132" i="49"/>
  <c r="J132" i="49"/>
  <c r="I132" i="49"/>
  <c r="H132" i="49"/>
  <c r="G132" i="49"/>
  <c r="F132" i="49"/>
  <c r="E132" i="49"/>
  <c r="C132" i="49"/>
  <c r="B132" i="49"/>
  <c r="FX132" i="49" s="1"/>
  <c r="GN131" i="49"/>
  <c r="GL131" i="49"/>
  <c r="GJ131" i="49"/>
  <c r="GH131" i="49"/>
  <c r="GC131" i="49"/>
  <c r="GA131" i="49"/>
  <c r="FY131" i="49"/>
  <c r="FK131" i="49"/>
  <c r="FH131" i="49"/>
  <c r="FF131" i="49"/>
  <c r="FB131" i="49"/>
  <c r="FA131" i="49"/>
  <c r="ER131" i="49"/>
  <c r="EK131" i="49"/>
  <c r="EI131" i="49"/>
  <c r="EG131" i="49"/>
  <c r="EE131" i="49"/>
  <c r="EB131" i="49"/>
  <c r="DV131" i="49"/>
  <c r="DQ131" i="49"/>
  <c r="DO131" i="49"/>
  <c r="DM131" i="49"/>
  <c r="DK131" i="49"/>
  <c r="DI131" i="49"/>
  <c r="DG131" i="49"/>
  <c r="DE131" i="49"/>
  <c r="CW131" i="49"/>
  <c r="CU131" i="49"/>
  <c r="BY131" i="49"/>
  <c r="BT131" i="49"/>
  <c r="BP131" i="49"/>
  <c r="BO131" i="49"/>
  <c r="BI131" i="49"/>
  <c r="BG131" i="49"/>
  <c r="BE131" i="49"/>
  <c r="BA131" i="49"/>
  <c r="AY131" i="49"/>
  <c r="AR131" i="49"/>
  <c r="AQ131" i="49"/>
  <c r="AP131" i="49"/>
  <c r="AO131" i="49"/>
  <c r="AN131" i="49"/>
  <c r="AM131" i="49"/>
  <c r="AK131" i="49"/>
  <c r="AJ131" i="49"/>
  <c r="AC131" i="49"/>
  <c r="AB131" i="49"/>
  <c r="AA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C131" i="49"/>
  <c r="B131" i="49"/>
  <c r="FX131" i="49" s="1"/>
  <c r="GN130" i="49"/>
  <c r="GL130" i="49"/>
  <c r="GJ130" i="49"/>
  <c r="GH130" i="49"/>
  <c r="GC130" i="49"/>
  <c r="GA130" i="49"/>
  <c r="FY130" i="49"/>
  <c r="FK130" i="49"/>
  <c r="FH130" i="49"/>
  <c r="FF130" i="49"/>
  <c r="FB130" i="49"/>
  <c r="FA130" i="49"/>
  <c r="ER130" i="49"/>
  <c r="EK130" i="49"/>
  <c r="EI130" i="49"/>
  <c r="EG130" i="49"/>
  <c r="EE130" i="49"/>
  <c r="EB130" i="49"/>
  <c r="DV130" i="49"/>
  <c r="DQ130" i="49"/>
  <c r="DO130" i="49"/>
  <c r="DM130" i="49"/>
  <c r="DK130" i="49"/>
  <c r="DI130" i="49"/>
  <c r="DG130" i="49"/>
  <c r="DE130" i="49"/>
  <c r="CW130" i="49"/>
  <c r="CU130" i="49"/>
  <c r="BY130" i="49"/>
  <c r="BT130" i="49"/>
  <c r="BP130" i="49"/>
  <c r="BO130" i="49"/>
  <c r="BI130" i="49"/>
  <c r="BG130" i="49"/>
  <c r="BE130" i="49"/>
  <c r="BA130" i="49"/>
  <c r="AY130" i="49"/>
  <c r="AR130" i="49"/>
  <c r="AQ130" i="49"/>
  <c r="AP130" i="49"/>
  <c r="AO130" i="49"/>
  <c r="AN130" i="49"/>
  <c r="AM130" i="49"/>
  <c r="AK130" i="49"/>
  <c r="AJ130" i="49"/>
  <c r="AC130" i="49"/>
  <c r="AB130" i="49"/>
  <c r="AA130" i="49"/>
  <c r="X130" i="49"/>
  <c r="W130" i="49"/>
  <c r="V130" i="49"/>
  <c r="U130" i="49"/>
  <c r="T130" i="49"/>
  <c r="S130" i="49"/>
  <c r="R130" i="49"/>
  <c r="Q130" i="49"/>
  <c r="P130" i="49"/>
  <c r="O130" i="49"/>
  <c r="N130" i="49"/>
  <c r="M130" i="49"/>
  <c r="L130" i="49"/>
  <c r="K130" i="49"/>
  <c r="J130" i="49"/>
  <c r="I130" i="49"/>
  <c r="H130" i="49"/>
  <c r="G130" i="49"/>
  <c r="F130" i="49"/>
  <c r="E130" i="49"/>
  <c r="C130" i="49"/>
  <c r="B130" i="49"/>
  <c r="FX130" i="49" s="1"/>
  <c r="GN129" i="49"/>
  <c r="GL129" i="49"/>
  <c r="GJ129" i="49"/>
  <c r="GH129" i="49"/>
  <c r="GC129" i="49"/>
  <c r="GA129" i="49"/>
  <c r="FY129" i="49"/>
  <c r="FK129" i="49"/>
  <c r="FH129" i="49"/>
  <c r="FF129" i="49"/>
  <c r="FB129" i="49"/>
  <c r="FA129" i="49"/>
  <c r="ER129" i="49"/>
  <c r="EK129" i="49"/>
  <c r="EI129" i="49"/>
  <c r="EG129" i="49"/>
  <c r="EE129" i="49"/>
  <c r="EB129" i="49"/>
  <c r="DV129" i="49"/>
  <c r="DQ129" i="49"/>
  <c r="DO129" i="49"/>
  <c r="DM129" i="49"/>
  <c r="DK129" i="49"/>
  <c r="DI129" i="49"/>
  <c r="DG129" i="49"/>
  <c r="DE129" i="49"/>
  <c r="CW129" i="49"/>
  <c r="CU129" i="49"/>
  <c r="BY129" i="49"/>
  <c r="BT129" i="49"/>
  <c r="BP129" i="49"/>
  <c r="BO129" i="49"/>
  <c r="BI129" i="49"/>
  <c r="BG129" i="49"/>
  <c r="BE129" i="49"/>
  <c r="BA129" i="49"/>
  <c r="AY129" i="49"/>
  <c r="AR129" i="49"/>
  <c r="AQ129" i="49"/>
  <c r="AP129" i="49"/>
  <c r="AO129" i="49"/>
  <c r="AN129" i="49"/>
  <c r="AM129" i="49"/>
  <c r="AK129" i="49"/>
  <c r="AJ129" i="49"/>
  <c r="AC129" i="49"/>
  <c r="AB129" i="49"/>
  <c r="AA129" i="49"/>
  <c r="X129" i="49"/>
  <c r="W129" i="49"/>
  <c r="V129" i="49"/>
  <c r="U129" i="49"/>
  <c r="T129" i="49"/>
  <c r="S129" i="49"/>
  <c r="R129" i="49"/>
  <c r="Q129" i="49"/>
  <c r="P129" i="49"/>
  <c r="O129" i="49"/>
  <c r="N129" i="49"/>
  <c r="M129" i="49"/>
  <c r="L129" i="49"/>
  <c r="K129" i="49"/>
  <c r="J129" i="49"/>
  <c r="I129" i="49"/>
  <c r="H129" i="49"/>
  <c r="G129" i="49"/>
  <c r="F129" i="49"/>
  <c r="E129" i="49"/>
  <c r="C129" i="49"/>
  <c r="B129" i="49"/>
  <c r="FX129" i="49" s="1"/>
  <c r="GN128" i="49"/>
  <c r="GL128" i="49"/>
  <c r="GJ128" i="49"/>
  <c r="GH128" i="49"/>
  <c r="GC128" i="49"/>
  <c r="GA128" i="49"/>
  <c r="FY128" i="49"/>
  <c r="FK128" i="49"/>
  <c r="FH128" i="49"/>
  <c r="FF128" i="49"/>
  <c r="FB128" i="49"/>
  <c r="FA128" i="49"/>
  <c r="ER128" i="49"/>
  <c r="EK128" i="49"/>
  <c r="EI128" i="49"/>
  <c r="EG128" i="49"/>
  <c r="EE128" i="49"/>
  <c r="EB128" i="49"/>
  <c r="DV128" i="49"/>
  <c r="DQ128" i="49"/>
  <c r="DO128" i="49"/>
  <c r="DM128" i="49"/>
  <c r="DK128" i="49"/>
  <c r="DI128" i="49"/>
  <c r="DG128" i="49"/>
  <c r="DE128" i="49"/>
  <c r="CW128" i="49"/>
  <c r="CU128" i="49"/>
  <c r="BY128" i="49"/>
  <c r="BT128" i="49"/>
  <c r="BP128" i="49"/>
  <c r="BO128" i="49"/>
  <c r="BI128" i="49"/>
  <c r="BG128" i="49"/>
  <c r="BE128" i="49"/>
  <c r="BA128" i="49"/>
  <c r="AY128" i="49"/>
  <c r="AR128" i="49"/>
  <c r="AQ128" i="49"/>
  <c r="AP128" i="49"/>
  <c r="AO128" i="49"/>
  <c r="AN128" i="49"/>
  <c r="AM128" i="49"/>
  <c r="AK128" i="49"/>
  <c r="AJ128" i="49"/>
  <c r="AC128" i="49"/>
  <c r="AB128" i="49"/>
  <c r="AA128" i="49"/>
  <c r="X128" i="49"/>
  <c r="W128" i="49"/>
  <c r="V128" i="49"/>
  <c r="U128" i="49"/>
  <c r="T128" i="49"/>
  <c r="S128" i="49"/>
  <c r="R128" i="49"/>
  <c r="Q128" i="49"/>
  <c r="P128" i="49"/>
  <c r="O128" i="49"/>
  <c r="N128" i="49"/>
  <c r="M128" i="49"/>
  <c r="L128" i="49"/>
  <c r="K128" i="49"/>
  <c r="J128" i="49"/>
  <c r="I128" i="49"/>
  <c r="H128" i="49"/>
  <c r="G128" i="49"/>
  <c r="F128" i="49"/>
  <c r="E128" i="49"/>
  <c r="C128" i="49"/>
  <c r="B128" i="49"/>
  <c r="FX128" i="49" s="1"/>
  <c r="GN127" i="49"/>
  <c r="GL127" i="49"/>
  <c r="GJ127" i="49"/>
  <c r="GH127" i="49"/>
  <c r="GC127" i="49"/>
  <c r="GA127" i="49"/>
  <c r="FY127" i="49"/>
  <c r="FK127" i="49"/>
  <c r="FH127" i="49"/>
  <c r="FF127" i="49"/>
  <c r="FB127" i="49"/>
  <c r="FA127" i="49"/>
  <c r="ER127" i="49"/>
  <c r="EK127" i="49"/>
  <c r="EI127" i="49"/>
  <c r="EG127" i="49"/>
  <c r="EE127" i="49"/>
  <c r="EB127" i="49"/>
  <c r="DV127" i="49"/>
  <c r="DQ127" i="49"/>
  <c r="DO127" i="49"/>
  <c r="DM127" i="49"/>
  <c r="DK127" i="49"/>
  <c r="DI127" i="49"/>
  <c r="DG127" i="49"/>
  <c r="DE127" i="49"/>
  <c r="CW127" i="49"/>
  <c r="CU127" i="49"/>
  <c r="BY127" i="49"/>
  <c r="BT127" i="49"/>
  <c r="BP127" i="49"/>
  <c r="BO127" i="49"/>
  <c r="BI127" i="49"/>
  <c r="BG127" i="49"/>
  <c r="BE127" i="49"/>
  <c r="BA127" i="49"/>
  <c r="AY127" i="49"/>
  <c r="AR127" i="49"/>
  <c r="AQ127" i="49"/>
  <c r="AP127" i="49"/>
  <c r="AO127" i="49"/>
  <c r="AN127" i="49"/>
  <c r="AM127" i="49"/>
  <c r="AK127" i="49"/>
  <c r="AJ127" i="49"/>
  <c r="AC127" i="49"/>
  <c r="AB127" i="49"/>
  <c r="AA127" i="49"/>
  <c r="X127" i="49"/>
  <c r="W127" i="49"/>
  <c r="V127" i="49"/>
  <c r="U127" i="49"/>
  <c r="T127" i="49"/>
  <c r="S127" i="49"/>
  <c r="R127" i="49"/>
  <c r="Q127" i="49"/>
  <c r="P127" i="49"/>
  <c r="O127" i="49"/>
  <c r="N127" i="49"/>
  <c r="M127" i="49"/>
  <c r="L127" i="49"/>
  <c r="K127" i="49"/>
  <c r="J127" i="49"/>
  <c r="I127" i="49"/>
  <c r="H127" i="49"/>
  <c r="G127" i="49"/>
  <c r="F127" i="49"/>
  <c r="E127" i="49"/>
  <c r="C127" i="49"/>
  <c r="B127" i="49"/>
  <c r="FX127" i="49" s="1"/>
  <c r="GN126" i="49"/>
  <c r="GL126" i="49"/>
  <c r="GJ126" i="49"/>
  <c r="GH126" i="49"/>
  <c r="GC126" i="49"/>
  <c r="GA126" i="49"/>
  <c r="FY126" i="49"/>
  <c r="FK126" i="49"/>
  <c r="FH126" i="49"/>
  <c r="FF126" i="49"/>
  <c r="FB126" i="49"/>
  <c r="FA126" i="49"/>
  <c r="ER126" i="49"/>
  <c r="EK126" i="49"/>
  <c r="EI126" i="49"/>
  <c r="EG126" i="49"/>
  <c r="EE126" i="49"/>
  <c r="EB126" i="49"/>
  <c r="DV126" i="49"/>
  <c r="DQ126" i="49"/>
  <c r="DO126" i="49"/>
  <c r="DM126" i="49"/>
  <c r="DK126" i="49"/>
  <c r="DI126" i="49"/>
  <c r="DG126" i="49"/>
  <c r="DE126" i="49"/>
  <c r="CW126" i="49"/>
  <c r="CU126" i="49"/>
  <c r="BY126" i="49"/>
  <c r="BT126" i="49"/>
  <c r="BP126" i="49"/>
  <c r="BO126" i="49"/>
  <c r="BI126" i="49"/>
  <c r="BG126" i="49"/>
  <c r="BE126" i="49"/>
  <c r="BA126" i="49"/>
  <c r="AY126" i="49"/>
  <c r="AR126" i="49"/>
  <c r="AQ126" i="49"/>
  <c r="AP126" i="49"/>
  <c r="AO126" i="49"/>
  <c r="AN126" i="49"/>
  <c r="AM126" i="49"/>
  <c r="AK126" i="49"/>
  <c r="AJ126" i="49"/>
  <c r="AC126" i="49"/>
  <c r="AB126" i="49"/>
  <c r="AA126" i="49"/>
  <c r="X126" i="49"/>
  <c r="W126" i="49"/>
  <c r="V126" i="49"/>
  <c r="U126" i="49"/>
  <c r="T126" i="49"/>
  <c r="S126" i="49"/>
  <c r="R126" i="49"/>
  <c r="Q126" i="49"/>
  <c r="P126" i="49"/>
  <c r="O126" i="49"/>
  <c r="N126" i="49"/>
  <c r="M126" i="49"/>
  <c r="L126" i="49"/>
  <c r="K126" i="49"/>
  <c r="J126" i="49"/>
  <c r="I126" i="49"/>
  <c r="H126" i="49"/>
  <c r="G126" i="49"/>
  <c r="F126" i="49"/>
  <c r="E126" i="49"/>
  <c r="C126" i="49"/>
  <c r="B126" i="49"/>
  <c r="FX126" i="49" s="1"/>
  <c r="GN125" i="49"/>
  <c r="GL125" i="49"/>
  <c r="GJ125" i="49"/>
  <c r="GH125" i="49"/>
  <c r="GC125" i="49"/>
  <c r="GA125" i="49"/>
  <c r="FY125" i="49"/>
  <c r="FK125" i="49"/>
  <c r="FH125" i="49"/>
  <c r="FF125" i="49"/>
  <c r="FB125" i="49"/>
  <c r="FA125" i="49"/>
  <c r="ER125" i="49"/>
  <c r="EK125" i="49"/>
  <c r="EI125" i="49"/>
  <c r="EG125" i="49"/>
  <c r="EE125" i="49"/>
  <c r="EB125" i="49"/>
  <c r="DV125" i="49"/>
  <c r="DQ125" i="49"/>
  <c r="DO125" i="49"/>
  <c r="DM125" i="49"/>
  <c r="DK125" i="49"/>
  <c r="DI125" i="49"/>
  <c r="DG125" i="49"/>
  <c r="DE125" i="49"/>
  <c r="CW125" i="49"/>
  <c r="CU125" i="49"/>
  <c r="BY125" i="49"/>
  <c r="BT125" i="49"/>
  <c r="BP125" i="49"/>
  <c r="BO125" i="49"/>
  <c r="BI125" i="49"/>
  <c r="BG125" i="49"/>
  <c r="BE125" i="49"/>
  <c r="BA125" i="49"/>
  <c r="AY125" i="49"/>
  <c r="AR125" i="49"/>
  <c r="AQ125" i="49"/>
  <c r="AP125" i="49"/>
  <c r="AO125" i="49"/>
  <c r="AN125" i="49"/>
  <c r="AM125" i="49"/>
  <c r="AK125" i="49"/>
  <c r="AJ125" i="49"/>
  <c r="AC125" i="49"/>
  <c r="AB125" i="49"/>
  <c r="AA125" i="49"/>
  <c r="X125" i="49"/>
  <c r="W125" i="49"/>
  <c r="V125" i="49"/>
  <c r="U125" i="49"/>
  <c r="T125" i="49"/>
  <c r="S125" i="49"/>
  <c r="R125" i="49"/>
  <c r="Q125" i="49"/>
  <c r="P125" i="49"/>
  <c r="O125" i="49"/>
  <c r="N125" i="49"/>
  <c r="M125" i="49"/>
  <c r="L125" i="49"/>
  <c r="K125" i="49"/>
  <c r="J125" i="49"/>
  <c r="I125" i="49"/>
  <c r="H125" i="49"/>
  <c r="G125" i="49"/>
  <c r="F125" i="49"/>
  <c r="E125" i="49"/>
  <c r="C125" i="49"/>
  <c r="B125" i="49"/>
  <c r="FX125" i="49" s="1"/>
  <c r="GN124" i="49"/>
  <c r="GL124" i="49"/>
  <c r="GJ124" i="49"/>
  <c r="GH124" i="49"/>
  <c r="GC124" i="49"/>
  <c r="GA124" i="49"/>
  <c r="FY124" i="49"/>
  <c r="FK124" i="49"/>
  <c r="FH124" i="49"/>
  <c r="FF124" i="49"/>
  <c r="FB124" i="49"/>
  <c r="FA124" i="49"/>
  <c r="ER124" i="49"/>
  <c r="EK124" i="49"/>
  <c r="EI124" i="49"/>
  <c r="EG124" i="49"/>
  <c r="EE124" i="49"/>
  <c r="EB124" i="49"/>
  <c r="DV124" i="49"/>
  <c r="DQ124" i="49"/>
  <c r="DO124" i="49"/>
  <c r="DM124" i="49"/>
  <c r="DK124" i="49"/>
  <c r="DI124" i="49"/>
  <c r="DG124" i="49"/>
  <c r="DE124" i="49"/>
  <c r="CW124" i="49"/>
  <c r="CU124" i="49"/>
  <c r="BY124" i="49"/>
  <c r="BT124" i="49"/>
  <c r="BP124" i="49"/>
  <c r="BO124" i="49"/>
  <c r="BI124" i="49"/>
  <c r="BG124" i="49"/>
  <c r="BE124" i="49"/>
  <c r="BA124" i="49"/>
  <c r="AY124" i="49"/>
  <c r="AR124" i="49"/>
  <c r="AQ124" i="49"/>
  <c r="AP124" i="49"/>
  <c r="AO124" i="49"/>
  <c r="AN124" i="49"/>
  <c r="AM124" i="49"/>
  <c r="AK124" i="49"/>
  <c r="AJ124" i="49"/>
  <c r="AC124" i="49"/>
  <c r="AB124" i="49"/>
  <c r="AA124" i="49"/>
  <c r="X124" i="49"/>
  <c r="W124" i="49"/>
  <c r="V124" i="49"/>
  <c r="U124" i="49"/>
  <c r="T124" i="49"/>
  <c r="S124" i="49"/>
  <c r="R124" i="49"/>
  <c r="Q124" i="49"/>
  <c r="P124" i="49"/>
  <c r="O124" i="49"/>
  <c r="N124" i="49"/>
  <c r="M124" i="49"/>
  <c r="L124" i="49"/>
  <c r="K124" i="49"/>
  <c r="J124" i="49"/>
  <c r="I124" i="49"/>
  <c r="H124" i="49"/>
  <c r="G124" i="49"/>
  <c r="F124" i="49"/>
  <c r="E124" i="49"/>
  <c r="C124" i="49"/>
  <c r="B124" i="49"/>
  <c r="FX124" i="49" s="1"/>
  <c r="GN123" i="49"/>
  <c r="GL123" i="49"/>
  <c r="GJ123" i="49"/>
  <c r="GH123" i="49"/>
  <c r="GC123" i="49"/>
  <c r="GA123" i="49"/>
  <c r="FY123" i="49"/>
  <c r="FK123" i="49"/>
  <c r="FH123" i="49"/>
  <c r="FF123" i="49"/>
  <c r="FB123" i="49"/>
  <c r="FA123" i="49"/>
  <c r="ER123" i="49"/>
  <c r="EK123" i="49"/>
  <c r="EI123" i="49"/>
  <c r="EG123" i="49"/>
  <c r="EE123" i="49"/>
  <c r="EB123" i="49"/>
  <c r="DV123" i="49"/>
  <c r="DQ123" i="49"/>
  <c r="DO123" i="49"/>
  <c r="DM123" i="49"/>
  <c r="DK123" i="49"/>
  <c r="DI123" i="49"/>
  <c r="DG123" i="49"/>
  <c r="DE123" i="49"/>
  <c r="CW123" i="49"/>
  <c r="CU123" i="49"/>
  <c r="BY123" i="49"/>
  <c r="BT123" i="49"/>
  <c r="BP123" i="49"/>
  <c r="BO123" i="49"/>
  <c r="BI123" i="49"/>
  <c r="BG123" i="49"/>
  <c r="BE123" i="49"/>
  <c r="BA123" i="49"/>
  <c r="AY123" i="49"/>
  <c r="AR123" i="49"/>
  <c r="AQ123" i="49"/>
  <c r="AP123" i="49"/>
  <c r="AO123" i="49"/>
  <c r="AN123" i="49"/>
  <c r="AM123" i="49"/>
  <c r="AK123" i="49"/>
  <c r="AJ123" i="49"/>
  <c r="AC123" i="49"/>
  <c r="AB123" i="49"/>
  <c r="AA123" i="49"/>
  <c r="X123" i="49"/>
  <c r="W123" i="49"/>
  <c r="V123" i="49"/>
  <c r="U123" i="49"/>
  <c r="T123" i="49"/>
  <c r="S123" i="49"/>
  <c r="R123" i="49"/>
  <c r="Q123" i="49"/>
  <c r="P123" i="49"/>
  <c r="O123" i="49"/>
  <c r="N123" i="49"/>
  <c r="M123" i="49"/>
  <c r="L123" i="49"/>
  <c r="K123" i="49"/>
  <c r="J123" i="49"/>
  <c r="I123" i="49"/>
  <c r="H123" i="49"/>
  <c r="G123" i="49"/>
  <c r="F123" i="49"/>
  <c r="E123" i="49"/>
  <c r="C123" i="49"/>
  <c r="B123" i="49"/>
  <c r="FX123" i="49" s="1"/>
  <c r="GN122" i="49"/>
  <c r="GL122" i="49"/>
  <c r="GJ122" i="49"/>
  <c r="GH122" i="49"/>
  <c r="GC122" i="49"/>
  <c r="GA122" i="49"/>
  <c r="FY122" i="49"/>
  <c r="FK122" i="49"/>
  <c r="FH122" i="49"/>
  <c r="FF122" i="49"/>
  <c r="FB122" i="49"/>
  <c r="FA122" i="49"/>
  <c r="ER122" i="49"/>
  <c r="EK122" i="49"/>
  <c r="EI122" i="49"/>
  <c r="EG122" i="49"/>
  <c r="EE122" i="49"/>
  <c r="EB122" i="49"/>
  <c r="DV122" i="49"/>
  <c r="DQ122" i="49"/>
  <c r="DO122" i="49"/>
  <c r="DM122" i="49"/>
  <c r="DK122" i="49"/>
  <c r="DI122" i="49"/>
  <c r="DG122" i="49"/>
  <c r="DE122" i="49"/>
  <c r="CW122" i="49"/>
  <c r="CU122" i="49"/>
  <c r="BY122" i="49"/>
  <c r="BT122" i="49"/>
  <c r="BP122" i="49"/>
  <c r="BO122" i="49"/>
  <c r="BI122" i="49"/>
  <c r="BG122" i="49"/>
  <c r="BE122" i="49"/>
  <c r="BA122" i="49"/>
  <c r="AY122" i="49"/>
  <c r="AR122" i="49"/>
  <c r="AQ122" i="49"/>
  <c r="AP122" i="49"/>
  <c r="AO122" i="49"/>
  <c r="AN122" i="49"/>
  <c r="AM122" i="49"/>
  <c r="AK122" i="49"/>
  <c r="AJ122" i="49"/>
  <c r="AC122" i="49"/>
  <c r="AB122" i="49"/>
  <c r="AA122" i="49"/>
  <c r="X122" i="49"/>
  <c r="W122" i="49"/>
  <c r="V122" i="49"/>
  <c r="U122" i="49"/>
  <c r="T122" i="49"/>
  <c r="S122" i="49"/>
  <c r="R122" i="49"/>
  <c r="Q122" i="49"/>
  <c r="P122" i="49"/>
  <c r="O122" i="49"/>
  <c r="N122" i="49"/>
  <c r="M122" i="49"/>
  <c r="L122" i="49"/>
  <c r="K122" i="49"/>
  <c r="J122" i="49"/>
  <c r="I122" i="49"/>
  <c r="H122" i="49"/>
  <c r="G122" i="49"/>
  <c r="F122" i="49"/>
  <c r="E122" i="49"/>
  <c r="C122" i="49"/>
  <c r="B122" i="49"/>
  <c r="FX122" i="49" s="1"/>
  <c r="GN121" i="49"/>
  <c r="GL121" i="49"/>
  <c r="GJ121" i="49"/>
  <c r="GH121" i="49"/>
  <c r="GC121" i="49"/>
  <c r="GA121" i="49"/>
  <c r="FY121" i="49"/>
  <c r="FK121" i="49"/>
  <c r="FH121" i="49"/>
  <c r="FF121" i="49"/>
  <c r="FB121" i="49"/>
  <c r="FA121" i="49"/>
  <c r="ER121" i="49"/>
  <c r="EK121" i="49"/>
  <c r="EI121" i="49"/>
  <c r="EG121" i="49"/>
  <c r="EE121" i="49"/>
  <c r="EB121" i="49"/>
  <c r="DV121" i="49"/>
  <c r="DQ121" i="49"/>
  <c r="DO121" i="49"/>
  <c r="DM121" i="49"/>
  <c r="DK121" i="49"/>
  <c r="DI121" i="49"/>
  <c r="DG121" i="49"/>
  <c r="DE121" i="49"/>
  <c r="CW121" i="49"/>
  <c r="CU121" i="49"/>
  <c r="BY121" i="49"/>
  <c r="BT121" i="49"/>
  <c r="BP121" i="49"/>
  <c r="BO121" i="49"/>
  <c r="BI121" i="49"/>
  <c r="BG121" i="49"/>
  <c r="BE121" i="49"/>
  <c r="BA121" i="49"/>
  <c r="AY121" i="49"/>
  <c r="AR121" i="49"/>
  <c r="AQ121" i="49"/>
  <c r="AP121" i="49"/>
  <c r="AO121" i="49"/>
  <c r="AN121" i="49"/>
  <c r="AM121" i="49"/>
  <c r="AK121" i="49"/>
  <c r="AJ121" i="49"/>
  <c r="AC121" i="49"/>
  <c r="AB121" i="49"/>
  <c r="AA121" i="49"/>
  <c r="X121" i="49"/>
  <c r="W121" i="49"/>
  <c r="V121" i="49"/>
  <c r="U121" i="49"/>
  <c r="T121" i="49"/>
  <c r="S121" i="49"/>
  <c r="R121" i="49"/>
  <c r="Q121" i="49"/>
  <c r="P121" i="49"/>
  <c r="O121" i="49"/>
  <c r="N121" i="49"/>
  <c r="M121" i="49"/>
  <c r="L121" i="49"/>
  <c r="K121" i="49"/>
  <c r="J121" i="49"/>
  <c r="I121" i="49"/>
  <c r="H121" i="49"/>
  <c r="G121" i="49"/>
  <c r="F121" i="49"/>
  <c r="E121" i="49"/>
  <c r="C121" i="49"/>
  <c r="B121" i="49"/>
  <c r="FX121" i="49" s="1"/>
  <c r="GN120" i="49"/>
  <c r="GL120" i="49"/>
  <c r="GJ120" i="49"/>
  <c r="GH120" i="49"/>
  <c r="GC120" i="49"/>
  <c r="GA120" i="49"/>
  <c r="FY120" i="49"/>
  <c r="FK120" i="49"/>
  <c r="FH120" i="49"/>
  <c r="FF120" i="49"/>
  <c r="FB120" i="49"/>
  <c r="FA120" i="49"/>
  <c r="ER120" i="49"/>
  <c r="EK120" i="49"/>
  <c r="EI120" i="49"/>
  <c r="EG120" i="49"/>
  <c r="EE120" i="49"/>
  <c r="EB120" i="49"/>
  <c r="DV120" i="49"/>
  <c r="DQ120" i="49"/>
  <c r="DO120" i="49"/>
  <c r="DM120" i="49"/>
  <c r="DK120" i="49"/>
  <c r="DI120" i="49"/>
  <c r="DG120" i="49"/>
  <c r="DE120" i="49"/>
  <c r="CW120" i="49"/>
  <c r="CU120" i="49"/>
  <c r="BY120" i="49"/>
  <c r="BT120" i="49"/>
  <c r="BP120" i="49"/>
  <c r="BO120" i="49"/>
  <c r="BI120" i="49"/>
  <c r="BG120" i="49"/>
  <c r="BE120" i="49"/>
  <c r="BA120" i="49"/>
  <c r="AY120" i="49"/>
  <c r="AR120" i="49"/>
  <c r="AQ120" i="49"/>
  <c r="AP120" i="49"/>
  <c r="AO120" i="49"/>
  <c r="AN120" i="49"/>
  <c r="AM120" i="49"/>
  <c r="AK120" i="49"/>
  <c r="AJ120" i="49"/>
  <c r="AC120" i="49"/>
  <c r="AB120" i="49"/>
  <c r="AA120" i="49"/>
  <c r="X120" i="49"/>
  <c r="W120" i="49"/>
  <c r="V120" i="49"/>
  <c r="U120" i="49"/>
  <c r="T120" i="49"/>
  <c r="S120" i="49"/>
  <c r="R120" i="49"/>
  <c r="Q120" i="49"/>
  <c r="P120" i="49"/>
  <c r="O120" i="49"/>
  <c r="N120" i="49"/>
  <c r="M120" i="49"/>
  <c r="L120" i="49"/>
  <c r="K120" i="49"/>
  <c r="J120" i="49"/>
  <c r="I120" i="49"/>
  <c r="H120" i="49"/>
  <c r="G120" i="49"/>
  <c r="F120" i="49"/>
  <c r="E120" i="49"/>
  <c r="C120" i="49"/>
  <c r="B120" i="49"/>
  <c r="FX120" i="49" s="1"/>
  <c r="GN119" i="49"/>
  <c r="GL119" i="49"/>
  <c r="GJ119" i="49"/>
  <c r="GH119" i="49"/>
  <c r="GC119" i="49"/>
  <c r="GA119" i="49"/>
  <c r="FY119" i="49"/>
  <c r="FK119" i="49"/>
  <c r="FH119" i="49"/>
  <c r="FF119" i="49"/>
  <c r="FB119" i="49"/>
  <c r="FA119" i="49"/>
  <c r="ER119" i="49"/>
  <c r="EK119" i="49"/>
  <c r="EI119" i="49"/>
  <c r="EG119" i="49"/>
  <c r="EE119" i="49"/>
  <c r="EB119" i="49"/>
  <c r="DV119" i="49"/>
  <c r="DQ119" i="49"/>
  <c r="DO119" i="49"/>
  <c r="DM119" i="49"/>
  <c r="DK119" i="49"/>
  <c r="DI119" i="49"/>
  <c r="DG119" i="49"/>
  <c r="DE119" i="49"/>
  <c r="CW119" i="49"/>
  <c r="CU119" i="49"/>
  <c r="BY119" i="49"/>
  <c r="BT119" i="49"/>
  <c r="BP119" i="49"/>
  <c r="BO119" i="49"/>
  <c r="BI119" i="49"/>
  <c r="BG119" i="49"/>
  <c r="BE119" i="49"/>
  <c r="BA119" i="49"/>
  <c r="AY119" i="49"/>
  <c r="AR119" i="49"/>
  <c r="AQ119" i="49"/>
  <c r="AP119" i="49"/>
  <c r="AO119" i="49"/>
  <c r="AN119" i="49"/>
  <c r="AM119" i="49"/>
  <c r="AK119" i="49"/>
  <c r="AJ119" i="49"/>
  <c r="AC119" i="49"/>
  <c r="AB119" i="49"/>
  <c r="AA119" i="49"/>
  <c r="X119" i="49"/>
  <c r="W119" i="49"/>
  <c r="V119" i="49"/>
  <c r="U119" i="49"/>
  <c r="T119" i="49"/>
  <c r="S119" i="49"/>
  <c r="R119" i="49"/>
  <c r="Q119" i="49"/>
  <c r="P119" i="49"/>
  <c r="O119" i="49"/>
  <c r="N119" i="49"/>
  <c r="M119" i="49"/>
  <c r="L119" i="49"/>
  <c r="K119" i="49"/>
  <c r="J119" i="49"/>
  <c r="I119" i="49"/>
  <c r="H119" i="49"/>
  <c r="G119" i="49"/>
  <c r="F119" i="49"/>
  <c r="E119" i="49"/>
  <c r="C119" i="49"/>
  <c r="B119" i="49"/>
  <c r="FX119" i="49" s="1"/>
  <c r="GN118" i="49"/>
  <c r="GL118" i="49"/>
  <c r="GJ118" i="49"/>
  <c r="GH118" i="49"/>
  <c r="GC118" i="49"/>
  <c r="GA118" i="49"/>
  <c r="FY118" i="49"/>
  <c r="FK118" i="49"/>
  <c r="FH118" i="49"/>
  <c r="FF118" i="49"/>
  <c r="FB118" i="49"/>
  <c r="FA118" i="49"/>
  <c r="ER118" i="49"/>
  <c r="EK118" i="49"/>
  <c r="EI118" i="49"/>
  <c r="EG118" i="49"/>
  <c r="EE118" i="49"/>
  <c r="EB118" i="49"/>
  <c r="DV118" i="49"/>
  <c r="DQ118" i="49"/>
  <c r="DO118" i="49"/>
  <c r="DM118" i="49"/>
  <c r="DK118" i="49"/>
  <c r="DI118" i="49"/>
  <c r="DG118" i="49"/>
  <c r="DE118" i="49"/>
  <c r="CW118" i="49"/>
  <c r="CU118" i="49"/>
  <c r="BY118" i="49"/>
  <c r="BT118" i="49"/>
  <c r="BP118" i="49"/>
  <c r="BO118" i="49"/>
  <c r="BI118" i="49"/>
  <c r="BG118" i="49"/>
  <c r="BE118" i="49"/>
  <c r="BA118" i="49"/>
  <c r="AY118" i="49"/>
  <c r="AR118" i="49"/>
  <c r="AQ118" i="49"/>
  <c r="AP118" i="49"/>
  <c r="AO118" i="49"/>
  <c r="AN118" i="49"/>
  <c r="AM118" i="49"/>
  <c r="AK118" i="49"/>
  <c r="AJ118" i="49"/>
  <c r="AC118" i="49"/>
  <c r="AB118" i="49"/>
  <c r="AA118" i="49"/>
  <c r="X118" i="49"/>
  <c r="W118" i="49"/>
  <c r="V118" i="49"/>
  <c r="U118" i="49"/>
  <c r="T118" i="49"/>
  <c r="S118" i="49"/>
  <c r="R118" i="49"/>
  <c r="Q118" i="49"/>
  <c r="P118" i="49"/>
  <c r="O118" i="49"/>
  <c r="N118" i="49"/>
  <c r="M118" i="49"/>
  <c r="L118" i="49"/>
  <c r="K118" i="49"/>
  <c r="J118" i="49"/>
  <c r="I118" i="49"/>
  <c r="H118" i="49"/>
  <c r="G118" i="49"/>
  <c r="F118" i="49"/>
  <c r="E118" i="49"/>
  <c r="C118" i="49"/>
  <c r="B118" i="49"/>
  <c r="FX118" i="49" s="1"/>
  <c r="GN117" i="49"/>
  <c r="GL117" i="49"/>
  <c r="GJ117" i="49"/>
  <c r="GH117" i="49"/>
  <c r="GC117" i="49"/>
  <c r="GA117" i="49"/>
  <c r="FY117" i="49"/>
  <c r="FK117" i="49"/>
  <c r="FH117" i="49"/>
  <c r="FF117" i="49"/>
  <c r="FB117" i="49"/>
  <c r="FA117" i="49"/>
  <c r="ER117" i="49"/>
  <c r="EK117" i="49"/>
  <c r="EI117" i="49"/>
  <c r="EG117" i="49"/>
  <c r="EE117" i="49"/>
  <c r="EB117" i="49"/>
  <c r="DV117" i="49"/>
  <c r="DQ117" i="49"/>
  <c r="DO117" i="49"/>
  <c r="DM117" i="49"/>
  <c r="DK117" i="49"/>
  <c r="DI117" i="49"/>
  <c r="DG117" i="49"/>
  <c r="DE117" i="49"/>
  <c r="CW117" i="49"/>
  <c r="CU117" i="49"/>
  <c r="BY117" i="49"/>
  <c r="BT117" i="49"/>
  <c r="BP117" i="49"/>
  <c r="BO117" i="49"/>
  <c r="BI117" i="49"/>
  <c r="BG117" i="49"/>
  <c r="BE117" i="49"/>
  <c r="BA117" i="49"/>
  <c r="AY117" i="49"/>
  <c r="AR117" i="49"/>
  <c r="AQ117" i="49"/>
  <c r="AP117" i="49"/>
  <c r="AO117" i="49"/>
  <c r="AN117" i="49"/>
  <c r="AM117" i="49"/>
  <c r="AK117" i="49"/>
  <c r="AJ117" i="49"/>
  <c r="AC117" i="49"/>
  <c r="AB117" i="49"/>
  <c r="AA117" i="49"/>
  <c r="X117" i="49"/>
  <c r="W117" i="49"/>
  <c r="V117" i="49"/>
  <c r="U117" i="49"/>
  <c r="T117" i="49"/>
  <c r="S117" i="49"/>
  <c r="R117" i="49"/>
  <c r="Q117" i="49"/>
  <c r="P117" i="49"/>
  <c r="O117" i="49"/>
  <c r="N117" i="49"/>
  <c r="M117" i="49"/>
  <c r="L117" i="49"/>
  <c r="K117" i="49"/>
  <c r="J117" i="49"/>
  <c r="I117" i="49"/>
  <c r="H117" i="49"/>
  <c r="G117" i="49"/>
  <c r="F117" i="49"/>
  <c r="E117" i="49"/>
  <c r="C117" i="49"/>
  <c r="B117" i="49"/>
  <c r="FX117" i="49" s="1"/>
  <c r="GN116" i="49"/>
  <c r="GL116" i="49"/>
  <c r="GJ116" i="49"/>
  <c r="GH116" i="49"/>
  <c r="GC116" i="49"/>
  <c r="GA116" i="49"/>
  <c r="FY116" i="49"/>
  <c r="FK116" i="49"/>
  <c r="FH116" i="49"/>
  <c r="FF116" i="49"/>
  <c r="FB116" i="49"/>
  <c r="FA116" i="49"/>
  <c r="ER116" i="49"/>
  <c r="EK116" i="49"/>
  <c r="EI116" i="49"/>
  <c r="EG116" i="49"/>
  <c r="EE116" i="49"/>
  <c r="EB116" i="49"/>
  <c r="DV116" i="49"/>
  <c r="DQ116" i="49"/>
  <c r="DO116" i="49"/>
  <c r="DM116" i="49"/>
  <c r="DK116" i="49"/>
  <c r="DI116" i="49"/>
  <c r="DG116" i="49"/>
  <c r="DE116" i="49"/>
  <c r="CW116" i="49"/>
  <c r="CU116" i="49"/>
  <c r="BY116" i="49"/>
  <c r="BT116" i="49"/>
  <c r="BP116" i="49"/>
  <c r="BO116" i="49"/>
  <c r="BI116" i="49"/>
  <c r="BG116" i="49"/>
  <c r="BE116" i="49"/>
  <c r="BA116" i="49"/>
  <c r="AY116" i="49"/>
  <c r="AR116" i="49"/>
  <c r="AQ116" i="49"/>
  <c r="AP116" i="49"/>
  <c r="AO116" i="49"/>
  <c r="AN116" i="49"/>
  <c r="AM116" i="49"/>
  <c r="AK116" i="49"/>
  <c r="AJ116" i="49"/>
  <c r="AC116" i="49"/>
  <c r="AB116" i="49"/>
  <c r="AA116" i="49"/>
  <c r="X116" i="49"/>
  <c r="W116" i="49"/>
  <c r="V116" i="49"/>
  <c r="U116" i="49"/>
  <c r="T116" i="49"/>
  <c r="S116" i="49"/>
  <c r="R116" i="49"/>
  <c r="Q116" i="49"/>
  <c r="P116" i="49"/>
  <c r="O116" i="49"/>
  <c r="N116" i="49"/>
  <c r="M116" i="49"/>
  <c r="L116" i="49"/>
  <c r="K116" i="49"/>
  <c r="J116" i="49"/>
  <c r="I116" i="49"/>
  <c r="H116" i="49"/>
  <c r="G116" i="49"/>
  <c r="F116" i="49"/>
  <c r="E116" i="49"/>
  <c r="C116" i="49"/>
  <c r="B116" i="49"/>
  <c r="FX116" i="49" s="1"/>
  <c r="GN115" i="49"/>
  <c r="GL115" i="49"/>
  <c r="GJ115" i="49"/>
  <c r="GH115" i="49"/>
  <c r="GC115" i="49"/>
  <c r="GA115" i="49"/>
  <c r="FY115" i="49"/>
  <c r="FK115" i="49"/>
  <c r="FH115" i="49"/>
  <c r="FF115" i="49"/>
  <c r="FB115" i="49"/>
  <c r="FA115" i="49"/>
  <c r="ER115" i="49"/>
  <c r="EK115" i="49"/>
  <c r="EI115" i="49"/>
  <c r="EG115" i="49"/>
  <c r="EE115" i="49"/>
  <c r="EB115" i="49"/>
  <c r="DV115" i="49"/>
  <c r="DQ115" i="49"/>
  <c r="DO115" i="49"/>
  <c r="DM115" i="49"/>
  <c r="DK115" i="49"/>
  <c r="DI115" i="49"/>
  <c r="DG115" i="49"/>
  <c r="DE115" i="49"/>
  <c r="CW115" i="49"/>
  <c r="CU115" i="49"/>
  <c r="BY115" i="49"/>
  <c r="BT115" i="49"/>
  <c r="BP115" i="49"/>
  <c r="BO115" i="49"/>
  <c r="BI115" i="49"/>
  <c r="BG115" i="49"/>
  <c r="BE115" i="49"/>
  <c r="BA115" i="49"/>
  <c r="AY115" i="49"/>
  <c r="AR115" i="49"/>
  <c r="AQ115" i="49"/>
  <c r="AP115" i="49"/>
  <c r="AO115" i="49"/>
  <c r="AN115" i="49"/>
  <c r="AM115" i="49"/>
  <c r="AK115" i="49"/>
  <c r="AJ115" i="49"/>
  <c r="AC115" i="49"/>
  <c r="AB115" i="49"/>
  <c r="AA115" i="49"/>
  <c r="X115" i="49"/>
  <c r="W115" i="49"/>
  <c r="V115" i="49"/>
  <c r="U115" i="49"/>
  <c r="T115" i="49"/>
  <c r="S115" i="49"/>
  <c r="R115" i="49"/>
  <c r="Q115" i="49"/>
  <c r="P115" i="49"/>
  <c r="O115" i="49"/>
  <c r="N115" i="49"/>
  <c r="M115" i="49"/>
  <c r="L115" i="49"/>
  <c r="K115" i="49"/>
  <c r="J115" i="49"/>
  <c r="I115" i="49"/>
  <c r="H115" i="49"/>
  <c r="G115" i="49"/>
  <c r="F115" i="49"/>
  <c r="E115" i="49"/>
  <c r="C115" i="49"/>
  <c r="B115" i="49"/>
  <c r="FX115" i="49" s="1"/>
  <c r="GN114" i="49"/>
  <c r="GL114" i="49"/>
  <c r="GJ114" i="49"/>
  <c r="GH114" i="49"/>
  <c r="GC114" i="49"/>
  <c r="GA114" i="49"/>
  <c r="FY114" i="49"/>
  <c r="FK114" i="49"/>
  <c r="FH114" i="49"/>
  <c r="FF114" i="49"/>
  <c r="FB114" i="49"/>
  <c r="FA114" i="49"/>
  <c r="ER114" i="49"/>
  <c r="EK114" i="49"/>
  <c r="EI114" i="49"/>
  <c r="EG114" i="49"/>
  <c r="EE114" i="49"/>
  <c r="EB114" i="49"/>
  <c r="DV114" i="49"/>
  <c r="DQ114" i="49"/>
  <c r="DO114" i="49"/>
  <c r="DM114" i="49"/>
  <c r="DK114" i="49"/>
  <c r="DI114" i="49"/>
  <c r="DG114" i="49"/>
  <c r="DE114" i="49"/>
  <c r="CW114" i="49"/>
  <c r="CU114" i="49"/>
  <c r="BY114" i="49"/>
  <c r="BT114" i="49"/>
  <c r="BP114" i="49"/>
  <c r="BO114" i="49"/>
  <c r="BI114" i="49"/>
  <c r="BG114" i="49"/>
  <c r="BE114" i="49"/>
  <c r="BA114" i="49"/>
  <c r="AY114" i="49"/>
  <c r="AR114" i="49"/>
  <c r="AQ114" i="49"/>
  <c r="AP114" i="49"/>
  <c r="AO114" i="49"/>
  <c r="AN114" i="49"/>
  <c r="AM114" i="49"/>
  <c r="AK114" i="49"/>
  <c r="AJ114" i="49"/>
  <c r="AC114" i="49"/>
  <c r="AB114" i="49"/>
  <c r="AA114" i="49"/>
  <c r="X114" i="49"/>
  <c r="W114" i="49"/>
  <c r="V114" i="49"/>
  <c r="U114" i="49"/>
  <c r="T114" i="49"/>
  <c r="S114" i="49"/>
  <c r="R114" i="49"/>
  <c r="Q114" i="49"/>
  <c r="P114" i="49"/>
  <c r="O114" i="49"/>
  <c r="N114" i="49"/>
  <c r="M114" i="49"/>
  <c r="L114" i="49"/>
  <c r="K114" i="49"/>
  <c r="J114" i="49"/>
  <c r="I114" i="49"/>
  <c r="H114" i="49"/>
  <c r="G114" i="49"/>
  <c r="F114" i="49"/>
  <c r="E114" i="49"/>
  <c r="C114" i="49"/>
  <c r="B114" i="49"/>
  <c r="FX114" i="49" s="1"/>
  <c r="GN113" i="49"/>
  <c r="GL113" i="49"/>
  <c r="GJ113" i="49"/>
  <c r="GH113" i="49"/>
  <c r="GC113" i="49"/>
  <c r="GA113" i="49"/>
  <c r="FY113" i="49"/>
  <c r="FK113" i="49"/>
  <c r="FH113" i="49"/>
  <c r="FF113" i="49"/>
  <c r="FB113" i="49"/>
  <c r="FA113" i="49"/>
  <c r="ER113" i="49"/>
  <c r="EK113" i="49"/>
  <c r="EI113" i="49"/>
  <c r="EG113" i="49"/>
  <c r="EE113" i="49"/>
  <c r="EB113" i="49"/>
  <c r="DV113" i="49"/>
  <c r="DQ113" i="49"/>
  <c r="DO113" i="49"/>
  <c r="DM113" i="49"/>
  <c r="DK113" i="49"/>
  <c r="DI113" i="49"/>
  <c r="DG113" i="49"/>
  <c r="DE113" i="49"/>
  <c r="CW113" i="49"/>
  <c r="CU113" i="49"/>
  <c r="BY113" i="49"/>
  <c r="BT113" i="49"/>
  <c r="BP113" i="49"/>
  <c r="BO113" i="49"/>
  <c r="BI113" i="49"/>
  <c r="BG113" i="49"/>
  <c r="BE113" i="49"/>
  <c r="BA113" i="49"/>
  <c r="AY113" i="49"/>
  <c r="AR113" i="49"/>
  <c r="AQ113" i="49"/>
  <c r="AP113" i="49"/>
  <c r="AO113" i="49"/>
  <c r="AN113" i="49"/>
  <c r="AM113" i="49"/>
  <c r="AK113" i="49"/>
  <c r="AJ113" i="49"/>
  <c r="AC113" i="49"/>
  <c r="AB113" i="49"/>
  <c r="AA113" i="49"/>
  <c r="X113" i="49"/>
  <c r="W113" i="49"/>
  <c r="V113" i="49"/>
  <c r="U113" i="49"/>
  <c r="T113" i="49"/>
  <c r="S113" i="49"/>
  <c r="R113" i="49"/>
  <c r="Q113" i="49"/>
  <c r="P113" i="49"/>
  <c r="O113" i="49"/>
  <c r="N113" i="49"/>
  <c r="M113" i="49"/>
  <c r="L113" i="49"/>
  <c r="K113" i="49"/>
  <c r="J113" i="49"/>
  <c r="I113" i="49"/>
  <c r="H113" i="49"/>
  <c r="G113" i="49"/>
  <c r="F113" i="49"/>
  <c r="E113" i="49"/>
  <c r="C113" i="49"/>
  <c r="B113" i="49"/>
  <c r="FX113" i="49" s="1"/>
  <c r="GN112" i="49"/>
  <c r="GL112" i="49"/>
  <c r="GJ112" i="49"/>
  <c r="GH112" i="49"/>
  <c r="GC112" i="49"/>
  <c r="GA112" i="49"/>
  <c r="FY112" i="49"/>
  <c r="FK112" i="49"/>
  <c r="FH112" i="49"/>
  <c r="FF112" i="49"/>
  <c r="FB112" i="49"/>
  <c r="FA112" i="49"/>
  <c r="ER112" i="49"/>
  <c r="EK112" i="49"/>
  <c r="EI112" i="49"/>
  <c r="EG112" i="49"/>
  <c r="EE112" i="49"/>
  <c r="EB112" i="49"/>
  <c r="DV112" i="49"/>
  <c r="DQ112" i="49"/>
  <c r="DO112" i="49"/>
  <c r="DM112" i="49"/>
  <c r="DK112" i="49"/>
  <c r="DI112" i="49"/>
  <c r="DG112" i="49"/>
  <c r="DE112" i="49"/>
  <c r="CW112" i="49"/>
  <c r="CU112" i="49"/>
  <c r="BY112" i="49"/>
  <c r="BT112" i="49"/>
  <c r="BP112" i="49"/>
  <c r="BO112" i="49"/>
  <c r="BI112" i="49"/>
  <c r="BG112" i="49"/>
  <c r="BE112" i="49"/>
  <c r="BA112" i="49"/>
  <c r="AY112" i="49"/>
  <c r="AR112" i="49"/>
  <c r="AQ112" i="49"/>
  <c r="AP112" i="49"/>
  <c r="AO112" i="49"/>
  <c r="AN112" i="49"/>
  <c r="AM112" i="49"/>
  <c r="AK112" i="49"/>
  <c r="AJ112" i="49"/>
  <c r="AC112" i="49"/>
  <c r="AB112" i="49"/>
  <c r="AA112" i="49"/>
  <c r="X112" i="49"/>
  <c r="W112" i="49"/>
  <c r="V112" i="49"/>
  <c r="U112" i="49"/>
  <c r="T112" i="49"/>
  <c r="S112" i="49"/>
  <c r="R112" i="49"/>
  <c r="Q112" i="49"/>
  <c r="P112" i="49"/>
  <c r="O112" i="49"/>
  <c r="N112" i="49"/>
  <c r="M112" i="49"/>
  <c r="L112" i="49"/>
  <c r="K112" i="49"/>
  <c r="J112" i="49"/>
  <c r="I112" i="49"/>
  <c r="H112" i="49"/>
  <c r="G112" i="49"/>
  <c r="F112" i="49"/>
  <c r="E112" i="49"/>
  <c r="C112" i="49"/>
  <c r="B112" i="49"/>
  <c r="FX112" i="49" s="1"/>
  <c r="GN111" i="49"/>
  <c r="GL111" i="49"/>
  <c r="GJ111" i="49"/>
  <c r="GH111" i="49"/>
  <c r="GC111" i="49"/>
  <c r="GA111" i="49"/>
  <c r="FY111" i="49"/>
  <c r="FK111" i="49"/>
  <c r="FH111" i="49"/>
  <c r="FF111" i="49"/>
  <c r="FB111" i="49"/>
  <c r="FA111" i="49"/>
  <c r="ER111" i="49"/>
  <c r="EK111" i="49"/>
  <c r="EI111" i="49"/>
  <c r="EG111" i="49"/>
  <c r="EE111" i="49"/>
  <c r="EB111" i="49"/>
  <c r="DV111" i="49"/>
  <c r="DQ111" i="49"/>
  <c r="DO111" i="49"/>
  <c r="DM111" i="49"/>
  <c r="DK111" i="49"/>
  <c r="DI111" i="49"/>
  <c r="DG111" i="49"/>
  <c r="DE111" i="49"/>
  <c r="CW111" i="49"/>
  <c r="CU111" i="49"/>
  <c r="BY111" i="49"/>
  <c r="BT111" i="49"/>
  <c r="BP111" i="49"/>
  <c r="BO111" i="49"/>
  <c r="BI111" i="49"/>
  <c r="BG111" i="49"/>
  <c r="BE111" i="49"/>
  <c r="BA111" i="49"/>
  <c r="AY111" i="49"/>
  <c r="AR111" i="49"/>
  <c r="AQ111" i="49"/>
  <c r="AP111" i="49"/>
  <c r="AO111" i="49"/>
  <c r="AN111" i="49"/>
  <c r="AM111" i="49"/>
  <c r="AK111" i="49"/>
  <c r="AJ111" i="49"/>
  <c r="AC111" i="49"/>
  <c r="AB111" i="49"/>
  <c r="AA111" i="49"/>
  <c r="X111" i="49"/>
  <c r="W111" i="49"/>
  <c r="V111" i="49"/>
  <c r="U111" i="49"/>
  <c r="T111" i="49"/>
  <c r="S111" i="49"/>
  <c r="R111" i="49"/>
  <c r="Q111" i="49"/>
  <c r="P111" i="49"/>
  <c r="O111" i="49"/>
  <c r="N111" i="49"/>
  <c r="M111" i="49"/>
  <c r="L111" i="49"/>
  <c r="K111" i="49"/>
  <c r="J111" i="49"/>
  <c r="I111" i="49"/>
  <c r="H111" i="49"/>
  <c r="G111" i="49"/>
  <c r="F111" i="49"/>
  <c r="E111" i="49"/>
  <c r="C111" i="49"/>
  <c r="B111" i="49"/>
  <c r="FX111" i="49" s="1"/>
  <c r="GN110" i="49"/>
  <c r="GL110" i="49"/>
  <c r="GJ110" i="49"/>
  <c r="GH110" i="49"/>
  <c r="GC110" i="49"/>
  <c r="GA110" i="49"/>
  <c r="FY110" i="49"/>
  <c r="FK110" i="49"/>
  <c r="FH110" i="49"/>
  <c r="FF110" i="49"/>
  <c r="FB110" i="49"/>
  <c r="FA110" i="49"/>
  <c r="ER110" i="49"/>
  <c r="EK110" i="49"/>
  <c r="EI110" i="49"/>
  <c r="EG110" i="49"/>
  <c r="EE110" i="49"/>
  <c r="EB110" i="49"/>
  <c r="DV110" i="49"/>
  <c r="DQ110" i="49"/>
  <c r="DO110" i="49"/>
  <c r="DM110" i="49"/>
  <c r="DK110" i="49"/>
  <c r="DI110" i="49"/>
  <c r="DG110" i="49"/>
  <c r="DE110" i="49"/>
  <c r="CW110" i="49"/>
  <c r="CU110" i="49"/>
  <c r="BY110" i="49"/>
  <c r="BT110" i="49"/>
  <c r="BP110" i="49"/>
  <c r="BO110" i="49"/>
  <c r="BI110" i="49"/>
  <c r="BG110" i="49"/>
  <c r="BE110" i="49"/>
  <c r="BA110" i="49"/>
  <c r="AY110" i="49"/>
  <c r="AR110" i="49"/>
  <c r="AQ110" i="49"/>
  <c r="AP110" i="49"/>
  <c r="AO110" i="49"/>
  <c r="AN110" i="49"/>
  <c r="AM110" i="49"/>
  <c r="AK110" i="49"/>
  <c r="AJ110" i="49"/>
  <c r="AC110" i="49"/>
  <c r="AB110" i="49"/>
  <c r="AA110" i="49"/>
  <c r="X110" i="49"/>
  <c r="W110" i="49"/>
  <c r="V110" i="49"/>
  <c r="U110" i="49"/>
  <c r="T110" i="49"/>
  <c r="S110" i="49"/>
  <c r="R110" i="49"/>
  <c r="Q110" i="49"/>
  <c r="P110" i="49"/>
  <c r="O110" i="49"/>
  <c r="N110" i="49"/>
  <c r="M110" i="49"/>
  <c r="L110" i="49"/>
  <c r="K110" i="49"/>
  <c r="J110" i="49"/>
  <c r="I110" i="49"/>
  <c r="H110" i="49"/>
  <c r="G110" i="49"/>
  <c r="F110" i="49"/>
  <c r="E110" i="49"/>
  <c r="C110" i="49"/>
  <c r="B110" i="49"/>
  <c r="FX110" i="49" s="1"/>
  <c r="GN109" i="49"/>
  <c r="GL109" i="49"/>
  <c r="GJ109" i="49"/>
  <c r="GH109" i="49"/>
  <c r="GC109" i="49"/>
  <c r="GA109" i="49"/>
  <c r="FY109" i="49"/>
  <c r="FK109" i="49"/>
  <c r="FH109" i="49"/>
  <c r="FF109" i="49"/>
  <c r="FB109" i="49"/>
  <c r="FA109" i="49"/>
  <c r="ER109" i="49"/>
  <c r="EK109" i="49"/>
  <c r="EI109" i="49"/>
  <c r="EG109" i="49"/>
  <c r="EE109" i="49"/>
  <c r="EB109" i="49"/>
  <c r="DV109" i="49"/>
  <c r="DQ109" i="49"/>
  <c r="DO109" i="49"/>
  <c r="DM109" i="49"/>
  <c r="DK109" i="49"/>
  <c r="DI109" i="49"/>
  <c r="DG109" i="49"/>
  <c r="DE109" i="49"/>
  <c r="CW109" i="49"/>
  <c r="CU109" i="49"/>
  <c r="BY109" i="49"/>
  <c r="BT109" i="49"/>
  <c r="BP109" i="49"/>
  <c r="BO109" i="49"/>
  <c r="BI109" i="49"/>
  <c r="BG109" i="49"/>
  <c r="BE109" i="49"/>
  <c r="BA109" i="49"/>
  <c r="AY109" i="49"/>
  <c r="AR109" i="49"/>
  <c r="AQ109" i="49"/>
  <c r="AP109" i="49"/>
  <c r="AO109" i="49"/>
  <c r="AN109" i="49"/>
  <c r="AM109" i="49"/>
  <c r="AK109" i="49"/>
  <c r="AJ109" i="49"/>
  <c r="AC109" i="49"/>
  <c r="AB109" i="49"/>
  <c r="AA109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L109" i="49"/>
  <c r="K109" i="49"/>
  <c r="J109" i="49"/>
  <c r="I109" i="49"/>
  <c r="H109" i="49"/>
  <c r="G109" i="49"/>
  <c r="F109" i="49"/>
  <c r="E109" i="49"/>
  <c r="C109" i="49"/>
  <c r="B109" i="49"/>
  <c r="FX109" i="49" s="1"/>
  <c r="GN108" i="49"/>
  <c r="GL108" i="49"/>
  <c r="GJ108" i="49"/>
  <c r="GH108" i="49"/>
  <c r="GC108" i="49"/>
  <c r="GA108" i="49"/>
  <c r="FY108" i="49"/>
  <c r="FK108" i="49"/>
  <c r="FH108" i="49"/>
  <c r="FF108" i="49"/>
  <c r="FB108" i="49"/>
  <c r="FA108" i="49"/>
  <c r="ER108" i="49"/>
  <c r="EK108" i="49"/>
  <c r="EI108" i="49"/>
  <c r="EG108" i="49"/>
  <c r="EE108" i="49"/>
  <c r="EB108" i="49"/>
  <c r="DV108" i="49"/>
  <c r="DQ108" i="49"/>
  <c r="DO108" i="49"/>
  <c r="DM108" i="49"/>
  <c r="DK108" i="49"/>
  <c r="DI108" i="49"/>
  <c r="DG108" i="49"/>
  <c r="DE108" i="49"/>
  <c r="CW108" i="49"/>
  <c r="CU108" i="49"/>
  <c r="BY108" i="49"/>
  <c r="BT108" i="49"/>
  <c r="BP108" i="49"/>
  <c r="BO108" i="49"/>
  <c r="BI108" i="49"/>
  <c r="BG108" i="49"/>
  <c r="BE108" i="49"/>
  <c r="BA108" i="49"/>
  <c r="AY108" i="49"/>
  <c r="AR108" i="49"/>
  <c r="AQ108" i="49"/>
  <c r="AP108" i="49"/>
  <c r="AO108" i="49"/>
  <c r="AN108" i="49"/>
  <c r="AM108" i="49"/>
  <c r="AK108" i="49"/>
  <c r="AJ108" i="49"/>
  <c r="AC108" i="49"/>
  <c r="AB108" i="49"/>
  <c r="AA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E108" i="49"/>
  <c r="C108" i="49"/>
  <c r="B108" i="49"/>
  <c r="FX108" i="49" s="1"/>
  <c r="GN107" i="49"/>
  <c r="GL107" i="49"/>
  <c r="GJ107" i="49"/>
  <c r="GH107" i="49"/>
  <c r="GC107" i="49"/>
  <c r="GA107" i="49"/>
  <c r="FY107" i="49"/>
  <c r="FK107" i="49"/>
  <c r="FH107" i="49"/>
  <c r="FF107" i="49"/>
  <c r="FB107" i="49"/>
  <c r="FA107" i="49"/>
  <c r="ER107" i="49"/>
  <c r="EK107" i="49"/>
  <c r="EI107" i="49"/>
  <c r="EG107" i="49"/>
  <c r="EE107" i="49"/>
  <c r="EB107" i="49"/>
  <c r="DV107" i="49"/>
  <c r="DQ107" i="49"/>
  <c r="DO107" i="49"/>
  <c r="DM107" i="49"/>
  <c r="DK107" i="49"/>
  <c r="DI107" i="49"/>
  <c r="DG107" i="49"/>
  <c r="DE107" i="49"/>
  <c r="CW107" i="49"/>
  <c r="CU107" i="49"/>
  <c r="BY107" i="49"/>
  <c r="BT107" i="49"/>
  <c r="BP107" i="49"/>
  <c r="BO107" i="49"/>
  <c r="BI107" i="49"/>
  <c r="BG107" i="49"/>
  <c r="BE107" i="49"/>
  <c r="BA107" i="49"/>
  <c r="AY107" i="49"/>
  <c r="AR107" i="49"/>
  <c r="AQ107" i="49"/>
  <c r="AP107" i="49"/>
  <c r="AO107" i="49"/>
  <c r="AN107" i="49"/>
  <c r="AM107" i="49"/>
  <c r="AK107" i="49"/>
  <c r="AJ107" i="49"/>
  <c r="AC107" i="49"/>
  <c r="AB107" i="49"/>
  <c r="AA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C107" i="49"/>
  <c r="B107" i="49"/>
  <c r="FX107" i="49" s="1"/>
  <c r="GN106" i="49"/>
  <c r="GL106" i="49"/>
  <c r="GJ106" i="49"/>
  <c r="GH106" i="49"/>
  <c r="GC106" i="49"/>
  <c r="GA106" i="49"/>
  <c r="FY106" i="49"/>
  <c r="FK106" i="49"/>
  <c r="FH106" i="49"/>
  <c r="FF106" i="49"/>
  <c r="FB106" i="49"/>
  <c r="FA106" i="49"/>
  <c r="ER106" i="49"/>
  <c r="EK106" i="49"/>
  <c r="EI106" i="49"/>
  <c r="EG106" i="49"/>
  <c r="EE106" i="49"/>
  <c r="EB106" i="49"/>
  <c r="DV106" i="49"/>
  <c r="DQ106" i="49"/>
  <c r="DO106" i="49"/>
  <c r="DM106" i="49"/>
  <c r="DK106" i="49"/>
  <c r="DI106" i="49"/>
  <c r="DG106" i="49"/>
  <c r="DE106" i="49"/>
  <c r="CW106" i="49"/>
  <c r="CU106" i="49"/>
  <c r="BY106" i="49"/>
  <c r="BT106" i="49"/>
  <c r="BP106" i="49"/>
  <c r="BO106" i="49"/>
  <c r="BI106" i="49"/>
  <c r="BG106" i="49"/>
  <c r="BE106" i="49"/>
  <c r="BA106" i="49"/>
  <c r="AY106" i="49"/>
  <c r="AR106" i="49"/>
  <c r="AQ106" i="49"/>
  <c r="AP106" i="49"/>
  <c r="AO106" i="49"/>
  <c r="AN106" i="49"/>
  <c r="AM106" i="49"/>
  <c r="AK106" i="49"/>
  <c r="AJ106" i="49"/>
  <c r="AC106" i="49"/>
  <c r="AB106" i="49"/>
  <c r="AA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C106" i="49"/>
  <c r="B106" i="49"/>
  <c r="FX106" i="49" s="1"/>
  <c r="GN105" i="49"/>
  <c r="GL105" i="49"/>
  <c r="GJ105" i="49"/>
  <c r="GH105" i="49"/>
  <c r="GC105" i="49"/>
  <c r="GA105" i="49"/>
  <c r="FY105" i="49"/>
  <c r="FK105" i="49"/>
  <c r="FH105" i="49"/>
  <c r="FF105" i="49"/>
  <c r="FB105" i="49"/>
  <c r="FA105" i="49"/>
  <c r="ER105" i="49"/>
  <c r="EK105" i="49"/>
  <c r="EI105" i="49"/>
  <c r="EG105" i="49"/>
  <c r="EE105" i="49"/>
  <c r="EB105" i="49"/>
  <c r="DV105" i="49"/>
  <c r="DQ105" i="49"/>
  <c r="DO105" i="49"/>
  <c r="DM105" i="49"/>
  <c r="DK105" i="49"/>
  <c r="DI105" i="49"/>
  <c r="DG105" i="49"/>
  <c r="DE105" i="49"/>
  <c r="CW105" i="49"/>
  <c r="CU105" i="49"/>
  <c r="BY105" i="49"/>
  <c r="BT105" i="49"/>
  <c r="BP105" i="49"/>
  <c r="BO105" i="49"/>
  <c r="BI105" i="49"/>
  <c r="BG105" i="49"/>
  <c r="BE105" i="49"/>
  <c r="BA105" i="49"/>
  <c r="AY105" i="49"/>
  <c r="AR105" i="49"/>
  <c r="AQ105" i="49"/>
  <c r="AP105" i="49"/>
  <c r="AO105" i="49"/>
  <c r="AN105" i="49"/>
  <c r="AM105" i="49"/>
  <c r="AK105" i="49"/>
  <c r="AJ105" i="49"/>
  <c r="AC105" i="49"/>
  <c r="AB105" i="49"/>
  <c r="AA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C105" i="49"/>
  <c r="B105" i="49"/>
  <c r="FX105" i="49" s="1"/>
  <c r="GN104" i="49"/>
  <c r="GL104" i="49"/>
  <c r="GJ104" i="49"/>
  <c r="GH104" i="49"/>
  <c r="GC104" i="49"/>
  <c r="GA104" i="49"/>
  <c r="FY104" i="49"/>
  <c r="FK104" i="49"/>
  <c r="FH104" i="49"/>
  <c r="FF104" i="49"/>
  <c r="FB104" i="49"/>
  <c r="FA104" i="49"/>
  <c r="ER104" i="49"/>
  <c r="EK104" i="49"/>
  <c r="EI104" i="49"/>
  <c r="EG104" i="49"/>
  <c r="EE104" i="49"/>
  <c r="EB104" i="49"/>
  <c r="DV104" i="49"/>
  <c r="DQ104" i="49"/>
  <c r="DO104" i="49"/>
  <c r="DM104" i="49"/>
  <c r="DK104" i="49"/>
  <c r="DI104" i="49"/>
  <c r="DG104" i="49"/>
  <c r="DE104" i="49"/>
  <c r="CW104" i="49"/>
  <c r="CU104" i="49"/>
  <c r="BY104" i="49"/>
  <c r="BT104" i="49"/>
  <c r="BP104" i="49"/>
  <c r="BO104" i="49"/>
  <c r="BI104" i="49"/>
  <c r="BG104" i="49"/>
  <c r="BE104" i="49"/>
  <c r="BA104" i="49"/>
  <c r="AY104" i="49"/>
  <c r="AR104" i="49"/>
  <c r="AQ104" i="49"/>
  <c r="AP104" i="49"/>
  <c r="AO104" i="49"/>
  <c r="AN104" i="49"/>
  <c r="AM104" i="49"/>
  <c r="AK104" i="49"/>
  <c r="AJ104" i="49"/>
  <c r="AC104" i="49"/>
  <c r="AB104" i="49"/>
  <c r="AA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C104" i="49"/>
  <c r="B104" i="49"/>
  <c r="FX104" i="49" s="1"/>
  <c r="GN103" i="49"/>
  <c r="GL103" i="49"/>
  <c r="GJ103" i="49"/>
  <c r="GH103" i="49"/>
  <c r="GC103" i="49"/>
  <c r="GA103" i="49"/>
  <c r="FY103" i="49"/>
  <c r="FK103" i="49"/>
  <c r="FH103" i="49"/>
  <c r="FF103" i="49"/>
  <c r="FB103" i="49"/>
  <c r="FA103" i="49"/>
  <c r="ER103" i="49"/>
  <c r="EK103" i="49"/>
  <c r="EI103" i="49"/>
  <c r="EG103" i="49"/>
  <c r="EE103" i="49"/>
  <c r="EB103" i="49"/>
  <c r="DV103" i="49"/>
  <c r="DQ103" i="49"/>
  <c r="DO103" i="49"/>
  <c r="DM103" i="49"/>
  <c r="DK103" i="49"/>
  <c r="DI103" i="49"/>
  <c r="DG103" i="49"/>
  <c r="DE103" i="49"/>
  <c r="CW103" i="49"/>
  <c r="CU103" i="49"/>
  <c r="BY103" i="49"/>
  <c r="BT103" i="49"/>
  <c r="BP103" i="49"/>
  <c r="BO103" i="49"/>
  <c r="BI103" i="49"/>
  <c r="BG103" i="49"/>
  <c r="BE103" i="49"/>
  <c r="BA103" i="49"/>
  <c r="AY103" i="49"/>
  <c r="AR103" i="49"/>
  <c r="AQ103" i="49"/>
  <c r="AP103" i="49"/>
  <c r="AO103" i="49"/>
  <c r="AN103" i="49"/>
  <c r="AM103" i="49"/>
  <c r="AK103" i="49"/>
  <c r="AJ103" i="49"/>
  <c r="AC103" i="49"/>
  <c r="AB103" i="49"/>
  <c r="AA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C103" i="49"/>
  <c r="B103" i="49"/>
  <c r="FX103" i="49" s="1"/>
  <c r="GN102" i="49"/>
  <c r="GL102" i="49"/>
  <c r="GJ102" i="49"/>
  <c r="GH102" i="49"/>
  <c r="GC102" i="49"/>
  <c r="GA102" i="49"/>
  <c r="FY102" i="49"/>
  <c r="FK102" i="49"/>
  <c r="FH102" i="49"/>
  <c r="FF102" i="49"/>
  <c r="FB102" i="49"/>
  <c r="FA102" i="49"/>
  <c r="ER102" i="49"/>
  <c r="EK102" i="49"/>
  <c r="EI102" i="49"/>
  <c r="EG102" i="49"/>
  <c r="EE102" i="49"/>
  <c r="EB102" i="49"/>
  <c r="DV102" i="49"/>
  <c r="DQ102" i="49"/>
  <c r="DO102" i="49"/>
  <c r="DM102" i="49"/>
  <c r="DK102" i="49"/>
  <c r="DI102" i="49"/>
  <c r="DG102" i="49"/>
  <c r="DE102" i="49"/>
  <c r="CW102" i="49"/>
  <c r="CU102" i="49"/>
  <c r="BY102" i="49"/>
  <c r="BT102" i="49"/>
  <c r="BP102" i="49"/>
  <c r="BO102" i="49"/>
  <c r="BI102" i="49"/>
  <c r="BG102" i="49"/>
  <c r="BE102" i="49"/>
  <c r="BA102" i="49"/>
  <c r="AY102" i="49"/>
  <c r="AR102" i="49"/>
  <c r="AQ102" i="49"/>
  <c r="AP102" i="49"/>
  <c r="AO102" i="49"/>
  <c r="AN102" i="49"/>
  <c r="AM102" i="49"/>
  <c r="AK102" i="49"/>
  <c r="AJ102" i="49"/>
  <c r="AC102" i="49"/>
  <c r="AB102" i="49"/>
  <c r="AA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C102" i="49"/>
  <c r="B102" i="49"/>
  <c r="FX102" i="49" s="1"/>
  <c r="GN101" i="49"/>
  <c r="GL101" i="49"/>
  <c r="GJ101" i="49"/>
  <c r="GH101" i="49"/>
  <c r="GC101" i="49"/>
  <c r="GA101" i="49"/>
  <c r="FY101" i="49"/>
  <c r="FK101" i="49"/>
  <c r="FH101" i="49"/>
  <c r="FF101" i="49"/>
  <c r="FB101" i="49"/>
  <c r="FA101" i="49"/>
  <c r="ER101" i="49"/>
  <c r="EK101" i="49"/>
  <c r="EI101" i="49"/>
  <c r="EG101" i="49"/>
  <c r="EE101" i="49"/>
  <c r="EB101" i="49"/>
  <c r="DV101" i="49"/>
  <c r="DQ101" i="49"/>
  <c r="DO101" i="49"/>
  <c r="DM101" i="49"/>
  <c r="DK101" i="49"/>
  <c r="DI101" i="49"/>
  <c r="DG101" i="49"/>
  <c r="DE101" i="49"/>
  <c r="CW101" i="49"/>
  <c r="CU101" i="49"/>
  <c r="BY101" i="49"/>
  <c r="BT101" i="49"/>
  <c r="BP101" i="49"/>
  <c r="BO101" i="49"/>
  <c r="BI101" i="49"/>
  <c r="BG101" i="49"/>
  <c r="BE101" i="49"/>
  <c r="BA101" i="49"/>
  <c r="AY101" i="49"/>
  <c r="AR101" i="49"/>
  <c r="AQ101" i="49"/>
  <c r="AP101" i="49"/>
  <c r="AO101" i="49"/>
  <c r="AN101" i="49"/>
  <c r="AM101" i="49"/>
  <c r="AK101" i="49"/>
  <c r="AJ101" i="49"/>
  <c r="AC101" i="49"/>
  <c r="AB101" i="49"/>
  <c r="AA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C101" i="49"/>
  <c r="B101" i="49"/>
  <c r="FX101" i="49" s="1"/>
  <c r="GN100" i="49"/>
  <c r="GL100" i="49"/>
  <c r="GJ100" i="49"/>
  <c r="GH100" i="49"/>
  <c r="GC100" i="49"/>
  <c r="GA100" i="49"/>
  <c r="FY100" i="49"/>
  <c r="FK100" i="49"/>
  <c r="FH100" i="49"/>
  <c r="FF100" i="49"/>
  <c r="FB100" i="49"/>
  <c r="FA100" i="49"/>
  <c r="ER100" i="49"/>
  <c r="EK100" i="49"/>
  <c r="EI100" i="49"/>
  <c r="EG100" i="49"/>
  <c r="EE100" i="49"/>
  <c r="EB100" i="49"/>
  <c r="DV100" i="49"/>
  <c r="DQ100" i="49"/>
  <c r="DO100" i="49"/>
  <c r="DM100" i="49"/>
  <c r="DK100" i="49"/>
  <c r="DI100" i="49"/>
  <c r="DG100" i="49"/>
  <c r="DE100" i="49"/>
  <c r="CW100" i="49"/>
  <c r="CU100" i="49"/>
  <c r="BY100" i="49"/>
  <c r="BT100" i="49"/>
  <c r="BP100" i="49"/>
  <c r="BO100" i="49"/>
  <c r="BI100" i="49"/>
  <c r="BG100" i="49"/>
  <c r="BE100" i="49"/>
  <c r="BA100" i="49"/>
  <c r="AY100" i="49"/>
  <c r="AR100" i="49"/>
  <c r="AQ100" i="49"/>
  <c r="AP100" i="49"/>
  <c r="AO100" i="49"/>
  <c r="AN100" i="49"/>
  <c r="AM100" i="49"/>
  <c r="AK100" i="49"/>
  <c r="AJ100" i="49"/>
  <c r="AC100" i="49"/>
  <c r="AB100" i="49"/>
  <c r="AA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C100" i="49"/>
  <c r="B100" i="49"/>
  <c r="FX100" i="49" s="1"/>
  <c r="GN99" i="49"/>
  <c r="GL99" i="49"/>
  <c r="GJ99" i="49"/>
  <c r="GH99" i="49"/>
  <c r="GC99" i="49"/>
  <c r="GA99" i="49"/>
  <c r="FY99" i="49"/>
  <c r="FK99" i="49"/>
  <c r="FH99" i="49"/>
  <c r="FF99" i="49"/>
  <c r="FB99" i="49"/>
  <c r="FA99" i="49"/>
  <c r="ER99" i="49"/>
  <c r="EK99" i="49"/>
  <c r="EI99" i="49"/>
  <c r="EG99" i="49"/>
  <c r="EE99" i="49"/>
  <c r="EB99" i="49"/>
  <c r="DV99" i="49"/>
  <c r="DQ99" i="49"/>
  <c r="DO99" i="49"/>
  <c r="DM99" i="49"/>
  <c r="DK99" i="49"/>
  <c r="DI99" i="49"/>
  <c r="DG99" i="49"/>
  <c r="DE99" i="49"/>
  <c r="CW99" i="49"/>
  <c r="CU99" i="49"/>
  <c r="BY99" i="49"/>
  <c r="BT99" i="49"/>
  <c r="BP99" i="49"/>
  <c r="BO99" i="49"/>
  <c r="BI99" i="49"/>
  <c r="BG99" i="49"/>
  <c r="BE99" i="49"/>
  <c r="BA99" i="49"/>
  <c r="AY99" i="49"/>
  <c r="AR99" i="49"/>
  <c r="AQ99" i="49"/>
  <c r="AP99" i="49"/>
  <c r="AO99" i="49"/>
  <c r="AN99" i="49"/>
  <c r="AM99" i="49"/>
  <c r="AK99" i="49"/>
  <c r="AJ99" i="49"/>
  <c r="AC99" i="49"/>
  <c r="AB99" i="49"/>
  <c r="AA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C99" i="49"/>
  <c r="B99" i="49"/>
  <c r="FX99" i="49" s="1"/>
  <c r="GN98" i="49"/>
  <c r="GL98" i="49"/>
  <c r="GJ98" i="49"/>
  <c r="GH98" i="49"/>
  <c r="GC98" i="49"/>
  <c r="GA98" i="49"/>
  <c r="FY98" i="49"/>
  <c r="FK98" i="49"/>
  <c r="FH98" i="49"/>
  <c r="FF98" i="49"/>
  <c r="FB98" i="49"/>
  <c r="FA98" i="49"/>
  <c r="ER98" i="49"/>
  <c r="EK98" i="49"/>
  <c r="EI98" i="49"/>
  <c r="EG98" i="49"/>
  <c r="EE98" i="49"/>
  <c r="EB98" i="49"/>
  <c r="DV98" i="49"/>
  <c r="DQ98" i="49"/>
  <c r="DO98" i="49"/>
  <c r="DM98" i="49"/>
  <c r="DK98" i="49"/>
  <c r="DI98" i="49"/>
  <c r="DG98" i="49"/>
  <c r="DE98" i="49"/>
  <c r="CW98" i="49"/>
  <c r="CU98" i="49"/>
  <c r="BY98" i="49"/>
  <c r="BT98" i="49"/>
  <c r="BP98" i="49"/>
  <c r="BO98" i="49"/>
  <c r="BI98" i="49"/>
  <c r="BG98" i="49"/>
  <c r="BE98" i="49"/>
  <c r="BA98" i="49"/>
  <c r="AY98" i="49"/>
  <c r="AR98" i="49"/>
  <c r="AQ98" i="49"/>
  <c r="AP98" i="49"/>
  <c r="AO98" i="49"/>
  <c r="AN98" i="49"/>
  <c r="AM98" i="49"/>
  <c r="AK98" i="49"/>
  <c r="AJ98" i="49"/>
  <c r="AC98" i="49"/>
  <c r="AB98" i="49"/>
  <c r="AA98" i="49"/>
  <c r="X98" i="49"/>
  <c r="W98" i="49"/>
  <c r="V98" i="49"/>
  <c r="U98" i="49"/>
  <c r="T98" i="49"/>
  <c r="S98" i="49"/>
  <c r="R98" i="49"/>
  <c r="Q98" i="49"/>
  <c r="P98" i="49"/>
  <c r="O98" i="49"/>
  <c r="N98" i="49"/>
  <c r="M98" i="49"/>
  <c r="L98" i="49"/>
  <c r="K98" i="49"/>
  <c r="J98" i="49"/>
  <c r="I98" i="49"/>
  <c r="H98" i="49"/>
  <c r="G98" i="49"/>
  <c r="F98" i="49"/>
  <c r="E98" i="49"/>
  <c r="C98" i="49"/>
  <c r="B98" i="49"/>
  <c r="FX98" i="49" s="1"/>
  <c r="GN97" i="49"/>
  <c r="GL97" i="49"/>
  <c r="GJ97" i="49"/>
  <c r="GH97" i="49"/>
  <c r="GC97" i="49"/>
  <c r="GA97" i="49"/>
  <c r="FY97" i="49"/>
  <c r="FK97" i="49"/>
  <c r="FH97" i="49"/>
  <c r="FF97" i="49"/>
  <c r="FB97" i="49"/>
  <c r="FA97" i="49"/>
  <c r="ER97" i="49"/>
  <c r="EK97" i="49"/>
  <c r="EI97" i="49"/>
  <c r="EG97" i="49"/>
  <c r="EE97" i="49"/>
  <c r="EB97" i="49"/>
  <c r="DV97" i="49"/>
  <c r="DQ97" i="49"/>
  <c r="DO97" i="49"/>
  <c r="DM97" i="49"/>
  <c r="DK97" i="49"/>
  <c r="DI97" i="49"/>
  <c r="DG97" i="49"/>
  <c r="DE97" i="49"/>
  <c r="CW97" i="49"/>
  <c r="CU97" i="49"/>
  <c r="BY97" i="49"/>
  <c r="BT97" i="49"/>
  <c r="BP97" i="49"/>
  <c r="BO97" i="49"/>
  <c r="BI97" i="49"/>
  <c r="BG97" i="49"/>
  <c r="BE97" i="49"/>
  <c r="BA97" i="49"/>
  <c r="AY97" i="49"/>
  <c r="AR97" i="49"/>
  <c r="AQ97" i="49"/>
  <c r="AP97" i="49"/>
  <c r="AO97" i="49"/>
  <c r="AN97" i="49"/>
  <c r="AM97" i="49"/>
  <c r="AK97" i="49"/>
  <c r="AJ97" i="49"/>
  <c r="AC97" i="49"/>
  <c r="AB97" i="49"/>
  <c r="AA97" i="49"/>
  <c r="X97" i="49"/>
  <c r="W97" i="49"/>
  <c r="V97" i="49"/>
  <c r="U97" i="49"/>
  <c r="T97" i="49"/>
  <c r="S97" i="49"/>
  <c r="R97" i="49"/>
  <c r="Q97" i="49"/>
  <c r="P97" i="49"/>
  <c r="O97" i="49"/>
  <c r="N97" i="49"/>
  <c r="M97" i="49"/>
  <c r="L97" i="49"/>
  <c r="K97" i="49"/>
  <c r="J97" i="49"/>
  <c r="I97" i="49"/>
  <c r="H97" i="49"/>
  <c r="G97" i="49"/>
  <c r="F97" i="49"/>
  <c r="E97" i="49"/>
  <c r="C97" i="49"/>
  <c r="B97" i="49"/>
  <c r="FX97" i="49" s="1"/>
  <c r="GN96" i="49"/>
  <c r="GL96" i="49"/>
  <c r="GJ96" i="49"/>
  <c r="GH96" i="49"/>
  <c r="GC96" i="49"/>
  <c r="GA96" i="49"/>
  <c r="FY96" i="49"/>
  <c r="FK96" i="49"/>
  <c r="FH96" i="49"/>
  <c r="FF96" i="49"/>
  <c r="FB96" i="49"/>
  <c r="FA96" i="49"/>
  <c r="ER96" i="49"/>
  <c r="EK96" i="49"/>
  <c r="EI96" i="49"/>
  <c r="EG96" i="49"/>
  <c r="EE96" i="49"/>
  <c r="EB96" i="49"/>
  <c r="DV96" i="49"/>
  <c r="DQ96" i="49"/>
  <c r="DO96" i="49"/>
  <c r="DM96" i="49"/>
  <c r="DK96" i="49"/>
  <c r="DI96" i="49"/>
  <c r="DG96" i="49"/>
  <c r="DE96" i="49"/>
  <c r="CW96" i="49"/>
  <c r="CU96" i="49"/>
  <c r="BY96" i="49"/>
  <c r="BT96" i="49"/>
  <c r="BP96" i="49"/>
  <c r="BO96" i="49"/>
  <c r="BI96" i="49"/>
  <c r="BG96" i="49"/>
  <c r="BE96" i="49"/>
  <c r="BA96" i="49"/>
  <c r="AY96" i="49"/>
  <c r="AR96" i="49"/>
  <c r="AQ96" i="49"/>
  <c r="AP96" i="49"/>
  <c r="AO96" i="49"/>
  <c r="AN96" i="49"/>
  <c r="AM96" i="49"/>
  <c r="AK96" i="49"/>
  <c r="AJ96" i="49"/>
  <c r="AC96" i="49"/>
  <c r="AB96" i="49"/>
  <c r="AA96" i="49"/>
  <c r="X96" i="49"/>
  <c r="W96" i="49"/>
  <c r="V96" i="49"/>
  <c r="U96" i="49"/>
  <c r="T96" i="49"/>
  <c r="S96" i="49"/>
  <c r="R96" i="49"/>
  <c r="Q96" i="49"/>
  <c r="P96" i="49"/>
  <c r="O96" i="49"/>
  <c r="N96" i="49"/>
  <c r="M96" i="49"/>
  <c r="L96" i="49"/>
  <c r="K96" i="49"/>
  <c r="J96" i="49"/>
  <c r="I96" i="49"/>
  <c r="H96" i="49"/>
  <c r="G96" i="49"/>
  <c r="F96" i="49"/>
  <c r="E96" i="49"/>
  <c r="C96" i="49"/>
  <c r="B96" i="49"/>
  <c r="FX96" i="49" s="1"/>
  <c r="GN95" i="49"/>
  <c r="GL95" i="49"/>
  <c r="GJ95" i="49"/>
  <c r="GH95" i="49"/>
  <c r="GC95" i="49"/>
  <c r="GA95" i="49"/>
  <c r="FY95" i="49"/>
  <c r="FK95" i="49"/>
  <c r="FH95" i="49"/>
  <c r="FF95" i="49"/>
  <c r="FB95" i="49"/>
  <c r="FA95" i="49"/>
  <c r="ER95" i="49"/>
  <c r="EK95" i="49"/>
  <c r="EI95" i="49"/>
  <c r="EG95" i="49"/>
  <c r="EE95" i="49"/>
  <c r="EB95" i="49"/>
  <c r="DV95" i="49"/>
  <c r="DQ95" i="49"/>
  <c r="DO95" i="49"/>
  <c r="DM95" i="49"/>
  <c r="DK95" i="49"/>
  <c r="DI95" i="49"/>
  <c r="DG95" i="49"/>
  <c r="DE95" i="49"/>
  <c r="CW95" i="49"/>
  <c r="CU95" i="49"/>
  <c r="BY95" i="49"/>
  <c r="BT95" i="49"/>
  <c r="BP95" i="49"/>
  <c r="BO95" i="49"/>
  <c r="BI95" i="49"/>
  <c r="BG95" i="49"/>
  <c r="BE95" i="49"/>
  <c r="BA95" i="49"/>
  <c r="AY95" i="49"/>
  <c r="AR95" i="49"/>
  <c r="AQ95" i="49"/>
  <c r="AP95" i="49"/>
  <c r="AO95" i="49"/>
  <c r="AN95" i="49"/>
  <c r="AM95" i="49"/>
  <c r="AK95" i="49"/>
  <c r="AJ95" i="49"/>
  <c r="AC95" i="49"/>
  <c r="AB95" i="49"/>
  <c r="AA95" i="49"/>
  <c r="X95" i="49"/>
  <c r="W95" i="49"/>
  <c r="V95" i="49"/>
  <c r="U95" i="49"/>
  <c r="T95" i="49"/>
  <c r="S95" i="49"/>
  <c r="R95" i="49"/>
  <c r="Q95" i="49"/>
  <c r="P95" i="49"/>
  <c r="O95" i="49"/>
  <c r="N95" i="49"/>
  <c r="M95" i="49"/>
  <c r="L95" i="49"/>
  <c r="K95" i="49"/>
  <c r="J95" i="49"/>
  <c r="I95" i="49"/>
  <c r="H95" i="49"/>
  <c r="G95" i="49"/>
  <c r="F95" i="49"/>
  <c r="E95" i="49"/>
  <c r="C95" i="49"/>
  <c r="B95" i="49"/>
  <c r="FX95" i="49" s="1"/>
  <c r="GN94" i="49"/>
  <c r="GL94" i="49"/>
  <c r="GJ94" i="49"/>
  <c r="GH94" i="49"/>
  <c r="GC94" i="49"/>
  <c r="GA94" i="49"/>
  <c r="FY94" i="49"/>
  <c r="FK94" i="49"/>
  <c r="FH94" i="49"/>
  <c r="FF94" i="49"/>
  <c r="FB94" i="49"/>
  <c r="FA94" i="49"/>
  <c r="ER94" i="49"/>
  <c r="EK94" i="49"/>
  <c r="EI94" i="49"/>
  <c r="EG94" i="49"/>
  <c r="EE94" i="49"/>
  <c r="EB94" i="49"/>
  <c r="DV94" i="49"/>
  <c r="DQ94" i="49"/>
  <c r="DO94" i="49"/>
  <c r="DM94" i="49"/>
  <c r="DK94" i="49"/>
  <c r="DI94" i="49"/>
  <c r="DG94" i="49"/>
  <c r="DE94" i="49"/>
  <c r="CW94" i="49"/>
  <c r="CU94" i="49"/>
  <c r="BY94" i="49"/>
  <c r="BT94" i="49"/>
  <c r="BP94" i="49"/>
  <c r="BO94" i="49"/>
  <c r="BI94" i="49"/>
  <c r="BG94" i="49"/>
  <c r="BE94" i="49"/>
  <c r="BA94" i="49"/>
  <c r="AY94" i="49"/>
  <c r="AR94" i="49"/>
  <c r="AQ94" i="49"/>
  <c r="AP94" i="49"/>
  <c r="AO94" i="49"/>
  <c r="AN94" i="49"/>
  <c r="AM94" i="49"/>
  <c r="AK94" i="49"/>
  <c r="AJ94" i="49"/>
  <c r="AC94" i="49"/>
  <c r="AB94" i="49"/>
  <c r="AA94" i="49"/>
  <c r="X94" i="49"/>
  <c r="W94" i="49"/>
  <c r="V94" i="49"/>
  <c r="U94" i="49"/>
  <c r="T94" i="49"/>
  <c r="S94" i="49"/>
  <c r="R94" i="49"/>
  <c r="Q94" i="49"/>
  <c r="P94" i="49"/>
  <c r="O94" i="49"/>
  <c r="N94" i="49"/>
  <c r="M94" i="49"/>
  <c r="L94" i="49"/>
  <c r="K94" i="49"/>
  <c r="J94" i="49"/>
  <c r="I94" i="49"/>
  <c r="H94" i="49"/>
  <c r="G94" i="49"/>
  <c r="F94" i="49"/>
  <c r="E94" i="49"/>
  <c r="C94" i="49"/>
  <c r="B94" i="49"/>
  <c r="FX94" i="49" s="1"/>
  <c r="GN93" i="49"/>
  <c r="GL93" i="49"/>
  <c r="GJ93" i="49"/>
  <c r="GH93" i="49"/>
  <c r="GC93" i="49"/>
  <c r="GA93" i="49"/>
  <c r="FY93" i="49"/>
  <c r="FK93" i="49"/>
  <c r="FH93" i="49"/>
  <c r="FF93" i="49"/>
  <c r="FB93" i="49"/>
  <c r="FA93" i="49"/>
  <c r="ER93" i="49"/>
  <c r="EK93" i="49"/>
  <c r="EI93" i="49"/>
  <c r="EG93" i="49"/>
  <c r="EE93" i="49"/>
  <c r="EB93" i="49"/>
  <c r="DV93" i="49"/>
  <c r="DQ93" i="49"/>
  <c r="DO93" i="49"/>
  <c r="DM93" i="49"/>
  <c r="DK93" i="49"/>
  <c r="DI93" i="49"/>
  <c r="DG93" i="49"/>
  <c r="DE93" i="49"/>
  <c r="CW93" i="49"/>
  <c r="CU93" i="49"/>
  <c r="BY93" i="49"/>
  <c r="BT93" i="49"/>
  <c r="BP93" i="49"/>
  <c r="BO93" i="49"/>
  <c r="BI93" i="49"/>
  <c r="BG93" i="49"/>
  <c r="BE93" i="49"/>
  <c r="BA93" i="49"/>
  <c r="AY93" i="49"/>
  <c r="AR93" i="49"/>
  <c r="AQ93" i="49"/>
  <c r="AP93" i="49"/>
  <c r="AO93" i="49"/>
  <c r="AN93" i="49"/>
  <c r="AM93" i="49"/>
  <c r="AK93" i="49"/>
  <c r="AJ93" i="49"/>
  <c r="AC93" i="49"/>
  <c r="AB93" i="49"/>
  <c r="AA93" i="49"/>
  <c r="X93" i="49"/>
  <c r="W93" i="49"/>
  <c r="V93" i="49"/>
  <c r="U93" i="49"/>
  <c r="T93" i="49"/>
  <c r="S93" i="49"/>
  <c r="R93" i="49"/>
  <c r="Q93" i="49"/>
  <c r="P93" i="49"/>
  <c r="O93" i="49"/>
  <c r="N93" i="49"/>
  <c r="M93" i="49"/>
  <c r="L93" i="49"/>
  <c r="K93" i="49"/>
  <c r="J93" i="49"/>
  <c r="I93" i="49"/>
  <c r="H93" i="49"/>
  <c r="G93" i="49"/>
  <c r="F93" i="49"/>
  <c r="E93" i="49"/>
  <c r="C93" i="49"/>
  <c r="B93" i="49"/>
  <c r="FX93" i="49" s="1"/>
  <c r="GN92" i="49"/>
  <c r="GL92" i="49"/>
  <c r="GJ92" i="49"/>
  <c r="GH92" i="49"/>
  <c r="GC92" i="49"/>
  <c r="GA92" i="49"/>
  <c r="FY92" i="49"/>
  <c r="FK92" i="49"/>
  <c r="FH92" i="49"/>
  <c r="FF92" i="49"/>
  <c r="FB92" i="49"/>
  <c r="FA92" i="49"/>
  <c r="ER92" i="49"/>
  <c r="EK92" i="49"/>
  <c r="EI92" i="49"/>
  <c r="EG92" i="49"/>
  <c r="EE92" i="49"/>
  <c r="EB92" i="49"/>
  <c r="DV92" i="49"/>
  <c r="DQ92" i="49"/>
  <c r="DO92" i="49"/>
  <c r="DM92" i="49"/>
  <c r="DK92" i="49"/>
  <c r="DI92" i="49"/>
  <c r="DG92" i="49"/>
  <c r="DE92" i="49"/>
  <c r="CW92" i="49"/>
  <c r="CU92" i="49"/>
  <c r="BY92" i="49"/>
  <c r="BT92" i="49"/>
  <c r="BP92" i="49"/>
  <c r="BO92" i="49"/>
  <c r="BI92" i="49"/>
  <c r="BG92" i="49"/>
  <c r="BE92" i="49"/>
  <c r="BA92" i="49"/>
  <c r="AY92" i="49"/>
  <c r="AR92" i="49"/>
  <c r="AQ92" i="49"/>
  <c r="AP92" i="49"/>
  <c r="AO92" i="49"/>
  <c r="AN92" i="49"/>
  <c r="AM92" i="49"/>
  <c r="AK92" i="49"/>
  <c r="AJ92" i="49"/>
  <c r="AC92" i="49"/>
  <c r="AB92" i="49"/>
  <c r="AA92" i="49"/>
  <c r="X92" i="49"/>
  <c r="W92" i="49"/>
  <c r="V92" i="49"/>
  <c r="U92" i="49"/>
  <c r="T92" i="49"/>
  <c r="S92" i="49"/>
  <c r="R92" i="49"/>
  <c r="Q92" i="49"/>
  <c r="P92" i="49"/>
  <c r="O92" i="49"/>
  <c r="N92" i="49"/>
  <c r="M92" i="49"/>
  <c r="L92" i="49"/>
  <c r="K92" i="49"/>
  <c r="J92" i="49"/>
  <c r="I92" i="49"/>
  <c r="H92" i="49"/>
  <c r="G92" i="49"/>
  <c r="F92" i="49"/>
  <c r="E92" i="49"/>
  <c r="C92" i="49"/>
  <c r="B92" i="49"/>
  <c r="FX92" i="49" s="1"/>
  <c r="GN91" i="49"/>
  <c r="GL91" i="49"/>
  <c r="GJ91" i="49"/>
  <c r="GH91" i="49"/>
  <c r="GC91" i="49"/>
  <c r="GA91" i="49"/>
  <c r="FY91" i="49"/>
  <c r="FK91" i="49"/>
  <c r="FH91" i="49"/>
  <c r="FF91" i="49"/>
  <c r="FB91" i="49"/>
  <c r="FA91" i="49"/>
  <c r="ER91" i="49"/>
  <c r="EK91" i="49"/>
  <c r="EI91" i="49"/>
  <c r="EG91" i="49"/>
  <c r="EE91" i="49"/>
  <c r="EB91" i="49"/>
  <c r="DV91" i="49"/>
  <c r="DQ91" i="49"/>
  <c r="DO91" i="49"/>
  <c r="DM91" i="49"/>
  <c r="DK91" i="49"/>
  <c r="DI91" i="49"/>
  <c r="DG91" i="49"/>
  <c r="DE91" i="49"/>
  <c r="CW91" i="49"/>
  <c r="CU91" i="49"/>
  <c r="BY91" i="49"/>
  <c r="BT91" i="49"/>
  <c r="BP91" i="49"/>
  <c r="BO91" i="49"/>
  <c r="BI91" i="49"/>
  <c r="BG91" i="49"/>
  <c r="BE91" i="49"/>
  <c r="BA91" i="49"/>
  <c r="AY91" i="49"/>
  <c r="AR91" i="49"/>
  <c r="AQ91" i="49"/>
  <c r="AP91" i="49"/>
  <c r="AO91" i="49"/>
  <c r="AN91" i="49"/>
  <c r="AM91" i="49"/>
  <c r="AK91" i="49"/>
  <c r="AJ91" i="49"/>
  <c r="AC91" i="49"/>
  <c r="AB91" i="49"/>
  <c r="AA91" i="49"/>
  <c r="X91" i="49"/>
  <c r="W91" i="49"/>
  <c r="V91" i="49"/>
  <c r="U91" i="49"/>
  <c r="T91" i="49"/>
  <c r="S91" i="49"/>
  <c r="R91" i="49"/>
  <c r="Q91" i="49"/>
  <c r="P91" i="49"/>
  <c r="O91" i="49"/>
  <c r="N91" i="49"/>
  <c r="M91" i="49"/>
  <c r="L91" i="49"/>
  <c r="K91" i="49"/>
  <c r="J91" i="49"/>
  <c r="I91" i="49"/>
  <c r="H91" i="49"/>
  <c r="G91" i="49"/>
  <c r="F91" i="49"/>
  <c r="E91" i="49"/>
  <c r="C91" i="49"/>
  <c r="B91" i="49"/>
  <c r="FX91" i="49" s="1"/>
  <c r="GN90" i="49"/>
  <c r="GL90" i="49"/>
  <c r="GJ90" i="49"/>
  <c r="GH90" i="49"/>
  <c r="GC90" i="49"/>
  <c r="GA90" i="49"/>
  <c r="FY90" i="49"/>
  <c r="FK90" i="49"/>
  <c r="FH90" i="49"/>
  <c r="FF90" i="49"/>
  <c r="FB90" i="49"/>
  <c r="FA90" i="49"/>
  <c r="ER90" i="49"/>
  <c r="EK90" i="49"/>
  <c r="EI90" i="49"/>
  <c r="EG90" i="49"/>
  <c r="EE90" i="49"/>
  <c r="EB90" i="49"/>
  <c r="DV90" i="49"/>
  <c r="DQ90" i="49"/>
  <c r="DO90" i="49"/>
  <c r="DM90" i="49"/>
  <c r="DK90" i="49"/>
  <c r="DI90" i="49"/>
  <c r="DG90" i="49"/>
  <c r="DE90" i="49"/>
  <c r="CW90" i="49"/>
  <c r="CU90" i="49"/>
  <c r="BY90" i="49"/>
  <c r="BT90" i="49"/>
  <c r="BP90" i="49"/>
  <c r="BO90" i="49"/>
  <c r="BI90" i="49"/>
  <c r="BG90" i="49"/>
  <c r="BE90" i="49"/>
  <c r="BA90" i="49"/>
  <c r="AY90" i="49"/>
  <c r="AR90" i="49"/>
  <c r="AQ90" i="49"/>
  <c r="AP90" i="49"/>
  <c r="AO90" i="49"/>
  <c r="AN90" i="49"/>
  <c r="AM90" i="49"/>
  <c r="AK90" i="49"/>
  <c r="AJ90" i="49"/>
  <c r="AC90" i="49"/>
  <c r="AB90" i="49"/>
  <c r="AA90" i="49"/>
  <c r="X90" i="49"/>
  <c r="W90" i="49"/>
  <c r="V90" i="49"/>
  <c r="U90" i="49"/>
  <c r="T90" i="49"/>
  <c r="S90" i="49"/>
  <c r="R90" i="49"/>
  <c r="Q90" i="49"/>
  <c r="P90" i="49"/>
  <c r="O90" i="49"/>
  <c r="N90" i="49"/>
  <c r="M90" i="49"/>
  <c r="L90" i="49"/>
  <c r="K90" i="49"/>
  <c r="J90" i="49"/>
  <c r="I90" i="49"/>
  <c r="H90" i="49"/>
  <c r="G90" i="49"/>
  <c r="F90" i="49"/>
  <c r="E90" i="49"/>
  <c r="C90" i="49"/>
  <c r="B90" i="49"/>
  <c r="FX90" i="49" s="1"/>
  <c r="GN89" i="49"/>
  <c r="GL89" i="49"/>
  <c r="GJ89" i="49"/>
  <c r="GH89" i="49"/>
  <c r="GC89" i="49"/>
  <c r="GA89" i="49"/>
  <c r="FY89" i="49"/>
  <c r="FK89" i="49"/>
  <c r="FH89" i="49"/>
  <c r="FF89" i="49"/>
  <c r="FB89" i="49"/>
  <c r="FA89" i="49"/>
  <c r="ER89" i="49"/>
  <c r="EK89" i="49"/>
  <c r="EI89" i="49"/>
  <c r="EG89" i="49"/>
  <c r="EE89" i="49"/>
  <c r="EB89" i="49"/>
  <c r="DV89" i="49"/>
  <c r="DQ89" i="49"/>
  <c r="DO89" i="49"/>
  <c r="DM89" i="49"/>
  <c r="DK89" i="49"/>
  <c r="DI89" i="49"/>
  <c r="DG89" i="49"/>
  <c r="DE89" i="49"/>
  <c r="CW89" i="49"/>
  <c r="CU89" i="49"/>
  <c r="BY89" i="49"/>
  <c r="BT89" i="49"/>
  <c r="BP89" i="49"/>
  <c r="BO89" i="49"/>
  <c r="BI89" i="49"/>
  <c r="BG89" i="49"/>
  <c r="BE89" i="49"/>
  <c r="BA89" i="49"/>
  <c r="AY89" i="49"/>
  <c r="AR89" i="49"/>
  <c r="AQ89" i="49"/>
  <c r="AP89" i="49"/>
  <c r="AO89" i="49"/>
  <c r="AN89" i="49"/>
  <c r="AM89" i="49"/>
  <c r="AK89" i="49"/>
  <c r="AJ89" i="49"/>
  <c r="AC89" i="49"/>
  <c r="AB89" i="49"/>
  <c r="AA89" i="49"/>
  <c r="X89" i="49"/>
  <c r="W89" i="49"/>
  <c r="V89" i="49"/>
  <c r="U89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H89" i="49"/>
  <c r="G89" i="49"/>
  <c r="F89" i="49"/>
  <c r="E89" i="49"/>
  <c r="C89" i="49"/>
  <c r="B89" i="49"/>
  <c r="FX89" i="49" s="1"/>
  <c r="GN88" i="49"/>
  <c r="GL88" i="49"/>
  <c r="GJ88" i="49"/>
  <c r="GH88" i="49"/>
  <c r="GC88" i="49"/>
  <c r="GA88" i="49"/>
  <c r="FY88" i="49"/>
  <c r="FK88" i="49"/>
  <c r="FH88" i="49"/>
  <c r="FF88" i="49"/>
  <c r="FB88" i="49"/>
  <c r="FA88" i="49"/>
  <c r="ER88" i="49"/>
  <c r="EK88" i="49"/>
  <c r="EI88" i="49"/>
  <c r="EG88" i="49"/>
  <c r="EE88" i="49"/>
  <c r="EB88" i="49"/>
  <c r="DV88" i="49"/>
  <c r="DQ88" i="49"/>
  <c r="DO88" i="49"/>
  <c r="DM88" i="49"/>
  <c r="DK88" i="49"/>
  <c r="DI88" i="49"/>
  <c r="DG88" i="49"/>
  <c r="DE88" i="49"/>
  <c r="CW88" i="49"/>
  <c r="CU88" i="49"/>
  <c r="BY88" i="49"/>
  <c r="BT88" i="49"/>
  <c r="BP88" i="49"/>
  <c r="BO88" i="49"/>
  <c r="BI88" i="49"/>
  <c r="BG88" i="49"/>
  <c r="BE88" i="49"/>
  <c r="BA88" i="49"/>
  <c r="AY88" i="49"/>
  <c r="AR88" i="49"/>
  <c r="AQ88" i="49"/>
  <c r="AP88" i="49"/>
  <c r="AO88" i="49"/>
  <c r="AN88" i="49"/>
  <c r="AM88" i="49"/>
  <c r="AK88" i="49"/>
  <c r="AJ88" i="49"/>
  <c r="AC88" i="49"/>
  <c r="AB88" i="49"/>
  <c r="AA88" i="49"/>
  <c r="X88" i="49"/>
  <c r="W88" i="49"/>
  <c r="V88" i="49"/>
  <c r="U88" i="49"/>
  <c r="T88" i="49"/>
  <c r="S88" i="49"/>
  <c r="R88" i="49"/>
  <c r="Q88" i="49"/>
  <c r="P88" i="49"/>
  <c r="O88" i="49"/>
  <c r="N88" i="49"/>
  <c r="M88" i="49"/>
  <c r="L88" i="49"/>
  <c r="K88" i="49"/>
  <c r="J88" i="49"/>
  <c r="I88" i="49"/>
  <c r="H88" i="49"/>
  <c r="G88" i="49"/>
  <c r="F88" i="49"/>
  <c r="E88" i="49"/>
  <c r="C88" i="49"/>
  <c r="B88" i="49"/>
  <c r="FX88" i="49" s="1"/>
  <c r="GN87" i="49"/>
  <c r="GL87" i="49"/>
  <c r="GJ87" i="49"/>
  <c r="GH87" i="49"/>
  <c r="GC87" i="49"/>
  <c r="GA87" i="49"/>
  <c r="FY87" i="49"/>
  <c r="FK87" i="49"/>
  <c r="FH87" i="49"/>
  <c r="FF87" i="49"/>
  <c r="FB87" i="49"/>
  <c r="FA87" i="49"/>
  <c r="ER87" i="49"/>
  <c r="EK87" i="49"/>
  <c r="EI87" i="49"/>
  <c r="EG87" i="49"/>
  <c r="EE87" i="49"/>
  <c r="EB87" i="49"/>
  <c r="DV87" i="49"/>
  <c r="DQ87" i="49"/>
  <c r="DO87" i="49"/>
  <c r="DM87" i="49"/>
  <c r="DK87" i="49"/>
  <c r="DI87" i="49"/>
  <c r="DG87" i="49"/>
  <c r="DE87" i="49"/>
  <c r="CW87" i="49"/>
  <c r="CU87" i="49"/>
  <c r="BY87" i="49"/>
  <c r="BT87" i="49"/>
  <c r="BP87" i="49"/>
  <c r="BO87" i="49"/>
  <c r="BI87" i="49"/>
  <c r="BG87" i="49"/>
  <c r="BE87" i="49"/>
  <c r="BA87" i="49"/>
  <c r="AY87" i="49"/>
  <c r="AR87" i="49"/>
  <c r="AQ87" i="49"/>
  <c r="AP87" i="49"/>
  <c r="AO87" i="49"/>
  <c r="AN87" i="49"/>
  <c r="AM87" i="49"/>
  <c r="AK87" i="49"/>
  <c r="AJ87" i="49"/>
  <c r="AC87" i="49"/>
  <c r="AB87" i="49"/>
  <c r="AA87" i="49"/>
  <c r="X87" i="49"/>
  <c r="W87" i="49"/>
  <c r="V87" i="49"/>
  <c r="U87" i="49"/>
  <c r="T87" i="49"/>
  <c r="S87" i="49"/>
  <c r="R87" i="49"/>
  <c r="Q87" i="49"/>
  <c r="P87" i="49"/>
  <c r="O87" i="49"/>
  <c r="N87" i="49"/>
  <c r="M87" i="49"/>
  <c r="L87" i="49"/>
  <c r="K87" i="49"/>
  <c r="J87" i="49"/>
  <c r="I87" i="49"/>
  <c r="H87" i="49"/>
  <c r="G87" i="49"/>
  <c r="F87" i="49"/>
  <c r="E87" i="49"/>
  <c r="C87" i="49"/>
  <c r="B87" i="49"/>
  <c r="FX87" i="49" s="1"/>
  <c r="GN86" i="49"/>
  <c r="GL86" i="49"/>
  <c r="GJ86" i="49"/>
  <c r="GH86" i="49"/>
  <c r="GC86" i="49"/>
  <c r="GA86" i="49"/>
  <c r="FY86" i="49"/>
  <c r="FK86" i="49"/>
  <c r="FH86" i="49"/>
  <c r="FF86" i="49"/>
  <c r="FB86" i="49"/>
  <c r="FA86" i="49"/>
  <c r="ER86" i="49"/>
  <c r="EK86" i="49"/>
  <c r="EI86" i="49"/>
  <c r="EG86" i="49"/>
  <c r="EE86" i="49"/>
  <c r="EB86" i="49"/>
  <c r="DV86" i="49"/>
  <c r="DQ86" i="49"/>
  <c r="DO86" i="49"/>
  <c r="DM86" i="49"/>
  <c r="DK86" i="49"/>
  <c r="DI86" i="49"/>
  <c r="DG86" i="49"/>
  <c r="DE86" i="49"/>
  <c r="CW86" i="49"/>
  <c r="CU86" i="49"/>
  <c r="BY86" i="49"/>
  <c r="BT86" i="49"/>
  <c r="BP86" i="49"/>
  <c r="BO86" i="49"/>
  <c r="BI86" i="49"/>
  <c r="BG86" i="49"/>
  <c r="BE86" i="49"/>
  <c r="BA86" i="49"/>
  <c r="AY86" i="49"/>
  <c r="AR86" i="49"/>
  <c r="AQ86" i="49"/>
  <c r="AP86" i="49"/>
  <c r="AO86" i="49"/>
  <c r="AN86" i="49"/>
  <c r="AM86" i="49"/>
  <c r="AK86" i="49"/>
  <c r="AJ86" i="49"/>
  <c r="AC86" i="49"/>
  <c r="AB86" i="49"/>
  <c r="AA86" i="49"/>
  <c r="X86" i="49"/>
  <c r="W86" i="49"/>
  <c r="V86" i="49"/>
  <c r="U86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H86" i="49"/>
  <c r="G86" i="49"/>
  <c r="F86" i="49"/>
  <c r="E86" i="49"/>
  <c r="C86" i="49"/>
  <c r="B86" i="49"/>
  <c r="FX86" i="49" s="1"/>
  <c r="GN85" i="49"/>
  <c r="GL85" i="49"/>
  <c r="GJ85" i="49"/>
  <c r="GH85" i="49"/>
  <c r="GC85" i="49"/>
  <c r="GA85" i="49"/>
  <c r="FY85" i="49"/>
  <c r="FK85" i="49"/>
  <c r="FH85" i="49"/>
  <c r="FF85" i="49"/>
  <c r="FB85" i="49"/>
  <c r="FA85" i="49"/>
  <c r="ER85" i="49"/>
  <c r="EK85" i="49"/>
  <c r="EI85" i="49"/>
  <c r="EG85" i="49"/>
  <c r="EE85" i="49"/>
  <c r="EB85" i="49"/>
  <c r="DV85" i="49"/>
  <c r="DQ85" i="49"/>
  <c r="DO85" i="49"/>
  <c r="DM85" i="49"/>
  <c r="DK85" i="49"/>
  <c r="DI85" i="49"/>
  <c r="DG85" i="49"/>
  <c r="DE85" i="49"/>
  <c r="CW85" i="49"/>
  <c r="CU85" i="49"/>
  <c r="BY85" i="49"/>
  <c r="BT85" i="49"/>
  <c r="BP85" i="49"/>
  <c r="BO85" i="49"/>
  <c r="BI85" i="49"/>
  <c r="BG85" i="49"/>
  <c r="BE85" i="49"/>
  <c r="BA85" i="49"/>
  <c r="AY85" i="49"/>
  <c r="AR85" i="49"/>
  <c r="AQ85" i="49"/>
  <c r="AP85" i="49"/>
  <c r="AO85" i="49"/>
  <c r="AN85" i="49"/>
  <c r="AM85" i="49"/>
  <c r="AK85" i="49"/>
  <c r="AJ85" i="49"/>
  <c r="AC85" i="49"/>
  <c r="AB85" i="49"/>
  <c r="AA85" i="49"/>
  <c r="X85" i="49"/>
  <c r="W85" i="49"/>
  <c r="V85" i="49"/>
  <c r="U85" i="49"/>
  <c r="T85" i="49"/>
  <c r="S85" i="49"/>
  <c r="R85" i="49"/>
  <c r="Q85" i="49"/>
  <c r="P85" i="49"/>
  <c r="O85" i="49"/>
  <c r="N85" i="49"/>
  <c r="M85" i="49"/>
  <c r="L85" i="49"/>
  <c r="K85" i="49"/>
  <c r="J85" i="49"/>
  <c r="I85" i="49"/>
  <c r="H85" i="49"/>
  <c r="G85" i="49"/>
  <c r="F85" i="49"/>
  <c r="E85" i="49"/>
  <c r="C85" i="49"/>
  <c r="B85" i="49"/>
  <c r="FX85" i="49" s="1"/>
  <c r="GN84" i="49"/>
  <c r="GL84" i="49"/>
  <c r="GJ84" i="49"/>
  <c r="GH84" i="49"/>
  <c r="GC84" i="49"/>
  <c r="GA84" i="49"/>
  <c r="FY84" i="49"/>
  <c r="FK84" i="49"/>
  <c r="FH84" i="49"/>
  <c r="FF84" i="49"/>
  <c r="FB84" i="49"/>
  <c r="FA84" i="49"/>
  <c r="ER84" i="49"/>
  <c r="EK84" i="49"/>
  <c r="EI84" i="49"/>
  <c r="EG84" i="49"/>
  <c r="EE84" i="49"/>
  <c r="EB84" i="49"/>
  <c r="DV84" i="49"/>
  <c r="DQ84" i="49"/>
  <c r="DO84" i="49"/>
  <c r="DM84" i="49"/>
  <c r="DK84" i="49"/>
  <c r="DI84" i="49"/>
  <c r="DG84" i="49"/>
  <c r="DE84" i="49"/>
  <c r="CW84" i="49"/>
  <c r="CU84" i="49"/>
  <c r="BY84" i="49"/>
  <c r="BT84" i="49"/>
  <c r="BP84" i="49"/>
  <c r="BO84" i="49"/>
  <c r="BI84" i="49"/>
  <c r="BG84" i="49"/>
  <c r="BE84" i="49"/>
  <c r="BA84" i="49"/>
  <c r="AY84" i="49"/>
  <c r="AR84" i="49"/>
  <c r="AQ84" i="49"/>
  <c r="AP84" i="49"/>
  <c r="AO84" i="49"/>
  <c r="AN84" i="49"/>
  <c r="AM84" i="49"/>
  <c r="AK84" i="49"/>
  <c r="AJ84" i="49"/>
  <c r="AC84" i="49"/>
  <c r="AB84" i="49"/>
  <c r="AA84" i="49"/>
  <c r="X84" i="49"/>
  <c r="W84" i="49"/>
  <c r="V84" i="49"/>
  <c r="U84" i="49"/>
  <c r="T84" i="49"/>
  <c r="S84" i="49"/>
  <c r="R84" i="49"/>
  <c r="Q84" i="49"/>
  <c r="P84" i="49"/>
  <c r="O84" i="49"/>
  <c r="N84" i="49"/>
  <c r="M84" i="49"/>
  <c r="L84" i="49"/>
  <c r="K84" i="49"/>
  <c r="J84" i="49"/>
  <c r="I84" i="49"/>
  <c r="H84" i="49"/>
  <c r="G84" i="49"/>
  <c r="F84" i="49"/>
  <c r="E84" i="49"/>
  <c r="C84" i="49"/>
  <c r="B84" i="49"/>
  <c r="FX84" i="49" s="1"/>
  <c r="GN83" i="49"/>
  <c r="GL83" i="49"/>
  <c r="GJ83" i="49"/>
  <c r="GH83" i="49"/>
  <c r="GC83" i="49"/>
  <c r="GA83" i="49"/>
  <c r="FY83" i="49"/>
  <c r="FK83" i="49"/>
  <c r="FH83" i="49"/>
  <c r="FF83" i="49"/>
  <c r="FB83" i="49"/>
  <c r="FA83" i="49"/>
  <c r="ER83" i="49"/>
  <c r="EK83" i="49"/>
  <c r="EI83" i="49"/>
  <c r="EG83" i="49"/>
  <c r="EE83" i="49"/>
  <c r="EB83" i="49"/>
  <c r="DV83" i="49"/>
  <c r="DQ83" i="49"/>
  <c r="DO83" i="49"/>
  <c r="DM83" i="49"/>
  <c r="DK83" i="49"/>
  <c r="DI83" i="49"/>
  <c r="DG83" i="49"/>
  <c r="DE83" i="49"/>
  <c r="CW83" i="49"/>
  <c r="CU83" i="49"/>
  <c r="BY83" i="49"/>
  <c r="BT83" i="49"/>
  <c r="BP83" i="49"/>
  <c r="BO83" i="49"/>
  <c r="BI83" i="49"/>
  <c r="BG83" i="49"/>
  <c r="BE83" i="49"/>
  <c r="BA83" i="49"/>
  <c r="AY83" i="49"/>
  <c r="AR83" i="49"/>
  <c r="AQ83" i="49"/>
  <c r="AP83" i="49"/>
  <c r="AO83" i="49"/>
  <c r="AN83" i="49"/>
  <c r="AM83" i="49"/>
  <c r="AK83" i="49"/>
  <c r="AJ83" i="49"/>
  <c r="AC83" i="49"/>
  <c r="AB83" i="49"/>
  <c r="AA83" i="49"/>
  <c r="X83" i="49"/>
  <c r="W83" i="49"/>
  <c r="V83" i="49"/>
  <c r="U83" i="49"/>
  <c r="T83" i="49"/>
  <c r="S83" i="49"/>
  <c r="R83" i="49"/>
  <c r="Q83" i="49"/>
  <c r="P83" i="49"/>
  <c r="O83" i="49"/>
  <c r="N83" i="49"/>
  <c r="M83" i="49"/>
  <c r="L83" i="49"/>
  <c r="K83" i="49"/>
  <c r="J83" i="49"/>
  <c r="I83" i="49"/>
  <c r="H83" i="49"/>
  <c r="G83" i="49"/>
  <c r="F83" i="49"/>
  <c r="E83" i="49"/>
  <c r="C83" i="49"/>
  <c r="B83" i="49"/>
  <c r="FX83" i="49" s="1"/>
  <c r="GN82" i="49"/>
  <c r="GL82" i="49"/>
  <c r="GJ82" i="49"/>
  <c r="GH82" i="49"/>
  <c r="GC82" i="49"/>
  <c r="GA82" i="49"/>
  <c r="FY82" i="49"/>
  <c r="FK82" i="49"/>
  <c r="FH82" i="49"/>
  <c r="FF82" i="49"/>
  <c r="FB82" i="49"/>
  <c r="FA82" i="49"/>
  <c r="ER82" i="49"/>
  <c r="EK82" i="49"/>
  <c r="EI82" i="49"/>
  <c r="EG82" i="49"/>
  <c r="EE82" i="49"/>
  <c r="EB82" i="49"/>
  <c r="DV82" i="49"/>
  <c r="DQ82" i="49"/>
  <c r="DO82" i="49"/>
  <c r="DM82" i="49"/>
  <c r="DK82" i="49"/>
  <c r="DI82" i="49"/>
  <c r="DG82" i="49"/>
  <c r="DE82" i="49"/>
  <c r="CW82" i="49"/>
  <c r="CU82" i="49"/>
  <c r="BY82" i="49"/>
  <c r="BT82" i="49"/>
  <c r="BP82" i="49"/>
  <c r="BO82" i="49"/>
  <c r="BI82" i="49"/>
  <c r="BG82" i="49"/>
  <c r="BE82" i="49"/>
  <c r="BA82" i="49"/>
  <c r="AY82" i="49"/>
  <c r="AR82" i="49"/>
  <c r="AQ82" i="49"/>
  <c r="AP82" i="49"/>
  <c r="AO82" i="49"/>
  <c r="AN82" i="49"/>
  <c r="AM82" i="49"/>
  <c r="AK82" i="49"/>
  <c r="AJ82" i="49"/>
  <c r="AC82" i="49"/>
  <c r="AB82" i="49"/>
  <c r="AA82" i="49"/>
  <c r="X82" i="49"/>
  <c r="W82" i="49"/>
  <c r="V82" i="49"/>
  <c r="U82" i="49"/>
  <c r="T82" i="49"/>
  <c r="S82" i="49"/>
  <c r="R82" i="49"/>
  <c r="Q82" i="49"/>
  <c r="P82" i="49"/>
  <c r="O82" i="49"/>
  <c r="N82" i="49"/>
  <c r="M82" i="49"/>
  <c r="L82" i="49"/>
  <c r="K82" i="49"/>
  <c r="J82" i="49"/>
  <c r="I82" i="49"/>
  <c r="H82" i="49"/>
  <c r="G82" i="49"/>
  <c r="F82" i="49"/>
  <c r="E82" i="49"/>
  <c r="C82" i="49"/>
  <c r="B82" i="49"/>
  <c r="FX82" i="49" s="1"/>
  <c r="GN81" i="49"/>
  <c r="GL81" i="49"/>
  <c r="GJ81" i="49"/>
  <c r="GH81" i="49"/>
  <c r="GC81" i="49"/>
  <c r="GA81" i="49"/>
  <c r="FY81" i="49"/>
  <c r="FK81" i="49"/>
  <c r="FH81" i="49"/>
  <c r="FF81" i="49"/>
  <c r="FB81" i="49"/>
  <c r="FA81" i="49"/>
  <c r="ER81" i="49"/>
  <c r="EK81" i="49"/>
  <c r="EI81" i="49"/>
  <c r="EG81" i="49"/>
  <c r="EE81" i="49"/>
  <c r="EB81" i="49"/>
  <c r="DV81" i="49"/>
  <c r="DQ81" i="49"/>
  <c r="DO81" i="49"/>
  <c r="DM81" i="49"/>
  <c r="DK81" i="49"/>
  <c r="DI81" i="49"/>
  <c r="DG81" i="49"/>
  <c r="DE81" i="49"/>
  <c r="CW81" i="49"/>
  <c r="CU81" i="49"/>
  <c r="BY81" i="49"/>
  <c r="BT81" i="49"/>
  <c r="BP81" i="49"/>
  <c r="BO81" i="49"/>
  <c r="BI81" i="49"/>
  <c r="BG81" i="49"/>
  <c r="BE81" i="49"/>
  <c r="BA81" i="49"/>
  <c r="AY81" i="49"/>
  <c r="AR81" i="49"/>
  <c r="AQ81" i="49"/>
  <c r="AP81" i="49"/>
  <c r="AO81" i="49"/>
  <c r="AN81" i="49"/>
  <c r="AM81" i="49"/>
  <c r="AK81" i="49"/>
  <c r="AJ81" i="49"/>
  <c r="AC81" i="49"/>
  <c r="AB81" i="49"/>
  <c r="AA81" i="49"/>
  <c r="X81" i="49"/>
  <c r="W81" i="49"/>
  <c r="V81" i="49"/>
  <c r="U81" i="49"/>
  <c r="T81" i="49"/>
  <c r="S81" i="49"/>
  <c r="R81" i="49"/>
  <c r="Q81" i="49"/>
  <c r="P81" i="49"/>
  <c r="O81" i="49"/>
  <c r="N81" i="49"/>
  <c r="M81" i="49"/>
  <c r="L81" i="49"/>
  <c r="K81" i="49"/>
  <c r="J81" i="49"/>
  <c r="I81" i="49"/>
  <c r="H81" i="49"/>
  <c r="G81" i="49"/>
  <c r="F81" i="49"/>
  <c r="E81" i="49"/>
  <c r="C81" i="49"/>
  <c r="B81" i="49"/>
  <c r="FX81" i="49" s="1"/>
  <c r="GN80" i="49"/>
  <c r="GL80" i="49"/>
  <c r="GJ80" i="49"/>
  <c r="GH80" i="49"/>
  <c r="GC80" i="49"/>
  <c r="GA80" i="49"/>
  <c r="FY80" i="49"/>
  <c r="FK80" i="49"/>
  <c r="FH80" i="49"/>
  <c r="FF80" i="49"/>
  <c r="FB80" i="49"/>
  <c r="FA80" i="49"/>
  <c r="ER80" i="49"/>
  <c r="EK80" i="49"/>
  <c r="EI80" i="49"/>
  <c r="EG80" i="49"/>
  <c r="EE80" i="49"/>
  <c r="EB80" i="49"/>
  <c r="DV80" i="49"/>
  <c r="DQ80" i="49"/>
  <c r="DO80" i="49"/>
  <c r="DM80" i="49"/>
  <c r="DK80" i="49"/>
  <c r="DI80" i="49"/>
  <c r="DG80" i="49"/>
  <c r="DE80" i="49"/>
  <c r="CW80" i="49"/>
  <c r="CU80" i="49"/>
  <c r="BY80" i="49"/>
  <c r="BT80" i="49"/>
  <c r="BP80" i="49"/>
  <c r="BO80" i="49"/>
  <c r="BI80" i="49"/>
  <c r="BG80" i="49"/>
  <c r="BE80" i="49"/>
  <c r="BA80" i="49"/>
  <c r="AY80" i="49"/>
  <c r="AR80" i="49"/>
  <c r="AQ80" i="49"/>
  <c r="AP80" i="49"/>
  <c r="AO80" i="49"/>
  <c r="AN80" i="49"/>
  <c r="AM80" i="49"/>
  <c r="AK80" i="49"/>
  <c r="AJ80" i="49"/>
  <c r="AC80" i="49"/>
  <c r="AB80" i="49"/>
  <c r="AA80" i="49"/>
  <c r="X80" i="49"/>
  <c r="W80" i="49"/>
  <c r="V80" i="49"/>
  <c r="U80" i="49"/>
  <c r="T80" i="49"/>
  <c r="S80" i="49"/>
  <c r="R80" i="49"/>
  <c r="Q80" i="49"/>
  <c r="P80" i="49"/>
  <c r="O80" i="49"/>
  <c r="N80" i="49"/>
  <c r="M80" i="49"/>
  <c r="L80" i="49"/>
  <c r="K80" i="49"/>
  <c r="J80" i="49"/>
  <c r="I80" i="49"/>
  <c r="H80" i="49"/>
  <c r="G80" i="49"/>
  <c r="F80" i="49"/>
  <c r="E80" i="49"/>
  <c r="C80" i="49"/>
  <c r="B80" i="49"/>
  <c r="FX80" i="49" s="1"/>
  <c r="GN79" i="49"/>
  <c r="GL79" i="49"/>
  <c r="GJ79" i="49"/>
  <c r="GH79" i="49"/>
  <c r="GC79" i="49"/>
  <c r="GA79" i="49"/>
  <c r="FY79" i="49"/>
  <c r="FK79" i="49"/>
  <c r="FH79" i="49"/>
  <c r="FF79" i="49"/>
  <c r="FB79" i="49"/>
  <c r="FA79" i="49"/>
  <c r="ER79" i="49"/>
  <c r="EK79" i="49"/>
  <c r="EI79" i="49"/>
  <c r="EG79" i="49"/>
  <c r="EE79" i="49"/>
  <c r="EB79" i="49"/>
  <c r="DV79" i="49"/>
  <c r="DQ79" i="49"/>
  <c r="DO79" i="49"/>
  <c r="DM79" i="49"/>
  <c r="DK79" i="49"/>
  <c r="DI79" i="49"/>
  <c r="DG79" i="49"/>
  <c r="DE79" i="49"/>
  <c r="CW79" i="49"/>
  <c r="CU79" i="49"/>
  <c r="BY79" i="49"/>
  <c r="BT79" i="49"/>
  <c r="BP79" i="49"/>
  <c r="BO79" i="49"/>
  <c r="BI79" i="49"/>
  <c r="BG79" i="49"/>
  <c r="BE79" i="49"/>
  <c r="BA79" i="49"/>
  <c r="AY79" i="49"/>
  <c r="AR79" i="49"/>
  <c r="AQ79" i="49"/>
  <c r="AP79" i="49"/>
  <c r="AO79" i="49"/>
  <c r="AN79" i="49"/>
  <c r="AM79" i="49"/>
  <c r="AK79" i="49"/>
  <c r="AJ79" i="49"/>
  <c r="AC79" i="49"/>
  <c r="AB79" i="49"/>
  <c r="AA79" i="49"/>
  <c r="X79" i="49"/>
  <c r="W79" i="49"/>
  <c r="V79" i="49"/>
  <c r="U79" i="49"/>
  <c r="T79" i="49"/>
  <c r="S79" i="49"/>
  <c r="R79" i="49"/>
  <c r="Q79" i="49"/>
  <c r="P79" i="49"/>
  <c r="O79" i="49"/>
  <c r="N79" i="49"/>
  <c r="M79" i="49"/>
  <c r="L79" i="49"/>
  <c r="K79" i="49"/>
  <c r="J79" i="49"/>
  <c r="I79" i="49"/>
  <c r="H79" i="49"/>
  <c r="G79" i="49"/>
  <c r="F79" i="49"/>
  <c r="E79" i="49"/>
  <c r="C79" i="49"/>
  <c r="B79" i="49"/>
  <c r="FX79" i="49" s="1"/>
  <c r="GN78" i="49"/>
  <c r="GL78" i="49"/>
  <c r="GJ78" i="49"/>
  <c r="GH78" i="49"/>
  <c r="GC78" i="49"/>
  <c r="GA78" i="49"/>
  <c r="FY78" i="49"/>
  <c r="FK78" i="49"/>
  <c r="FH78" i="49"/>
  <c r="FF78" i="49"/>
  <c r="FB78" i="49"/>
  <c r="FA78" i="49"/>
  <c r="ER78" i="49"/>
  <c r="EK78" i="49"/>
  <c r="EI78" i="49"/>
  <c r="EG78" i="49"/>
  <c r="EE78" i="49"/>
  <c r="EB78" i="49"/>
  <c r="DV78" i="49"/>
  <c r="DQ78" i="49"/>
  <c r="DO78" i="49"/>
  <c r="DM78" i="49"/>
  <c r="DK78" i="49"/>
  <c r="DI78" i="49"/>
  <c r="DG78" i="49"/>
  <c r="DE78" i="49"/>
  <c r="CW78" i="49"/>
  <c r="CU78" i="49"/>
  <c r="BY78" i="49"/>
  <c r="BT78" i="49"/>
  <c r="BP78" i="49"/>
  <c r="BO78" i="49"/>
  <c r="BI78" i="49"/>
  <c r="BG78" i="49"/>
  <c r="BE78" i="49"/>
  <c r="BA78" i="49"/>
  <c r="AY78" i="49"/>
  <c r="AR78" i="49"/>
  <c r="AQ78" i="49"/>
  <c r="AP78" i="49"/>
  <c r="AO78" i="49"/>
  <c r="AN78" i="49"/>
  <c r="AM78" i="49"/>
  <c r="AK78" i="49"/>
  <c r="AJ78" i="49"/>
  <c r="AC78" i="49"/>
  <c r="AB78" i="49"/>
  <c r="AA78" i="49"/>
  <c r="X78" i="49"/>
  <c r="W78" i="49"/>
  <c r="V78" i="49"/>
  <c r="U78" i="49"/>
  <c r="T78" i="49"/>
  <c r="S78" i="49"/>
  <c r="R78" i="49"/>
  <c r="Q78" i="49"/>
  <c r="P78" i="49"/>
  <c r="O78" i="49"/>
  <c r="N78" i="49"/>
  <c r="M78" i="49"/>
  <c r="L78" i="49"/>
  <c r="K78" i="49"/>
  <c r="J78" i="49"/>
  <c r="I78" i="49"/>
  <c r="H78" i="49"/>
  <c r="G78" i="49"/>
  <c r="F78" i="49"/>
  <c r="E78" i="49"/>
  <c r="C78" i="49"/>
  <c r="B78" i="49"/>
  <c r="FX78" i="49" s="1"/>
  <c r="GN77" i="49"/>
  <c r="GL77" i="49"/>
  <c r="GJ77" i="49"/>
  <c r="GH77" i="49"/>
  <c r="GC77" i="49"/>
  <c r="GA77" i="49"/>
  <c r="FY77" i="49"/>
  <c r="FK77" i="49"/>
  <c r="FH77" i="49"/>
  <c r="FF77" i="49"/>
  <c r="FB77" i="49"/>
  <c r="FA77" i="49"/>
  <c r="ER77" i="49"/>
  <c r="EK77" i="49"/>
  <c r="EI77" i="49"/>
  <c r="EG77" i="49"/>
  <c r="EE77" i="49"/>
  <c r="EB77" i="49"/>
  <c r="DV77" i="49"/>
  <c r="DQ77" i="49"/>
  <c r="DO77" i="49"/>
  <c r="DM77" i="49"/>
  <c r="DK77" i="49"/>
  <c r="DI77" i="49"/>
  <c r="DG77" i="49"/>
  <c r="DE77" i="49"/>
  <c r="CW77" i="49"/>
  <c r="CU77" i="49"/>
  <c r="BY77" i="49"/>
  <c r="BT77" i="49"/>
  <c r="BP77" i="49"/>
  <c r="BO77" i="49"/>
  <c r="BI77" i="49"/>
  <c r="BG77" i="49"/>
  <c r="BE77" i="49"/>
  <c r="BA77" i="49"/>
  <c r="AY77" i="49"/>
  <c r="AR77" i="49"/>
  <c r="AQ77" i="49"/>
  <c r="AP77" i="49"/>
  <c r="AO77" i="49"/>
  <c r="AN77" i="49"/>
  <c r="AM77" i="49"/>
  <c r="AK77" i="49"/>
  <c r="AJ77" i="49"/>
  <c r="AC77" i="49"/>
  <c r="AB77" i="49"/>
  <c r="AA77" i="49"/>
  <c r="X77" i="49"/>
  <c r="W77" i="49"/>
  <c r="V77" i="49"/>
  <c r="U77" i="49"/>
  <c r="T77" i="49"/>
  <c r="S77" i="49"/>
  <c r="R77" i="49"/>
  <c r="Q77" i="49"/>
  <c r="P77" i="49"/>
  <c r="O77" i="49"/>
  <c r="N77" i="49"/>
  <c r="M77" i="49"/>
  <c r="L77" i="49"/>
  <c r="K77" i="49"/>
  <c r="J77" i="49"/>
  <c r="I77" i="49"/>
  <c r="H77" i="49"/>
  <c r="G77" i="49"/>
  <c r="F77" i="49"/>
  <c r="E77" i="49"/>
  <c r="C77" i="49"/>
  <c r="B77" i="49"/>
  <c r="FX77" i="49" s="1"/>
  <c r="GN76" i="49"/>
  <c r="GL76" i="49"/>
  <c r="GJ76" i="49"/>
  <c r="GH76" i="49"/>
  <c r="GC76" i="49"/>
  <c r="GA76" i="49"/>
  <c r="FY76" i="49"/>
  <c r="FK76" i="49"/>
  <c r="FH76" i="49"/>
  <c r="FF76" i="49"/>
  <c r="FB76" i="49"/>
  <c r="FA76" i="49"/>
  <c r="ER76" i="49"/>
  <c r="EK76" i="49"/>
  <c r="EI76" i="49"/>
  <c r="EG76" i="49"/>
  <c r="EE76" i="49"/>
  <c r="EB76" i="49"/>
  <c r="DV76" i="49"/>
  <c r="DQ76" i="49"/>
  <c r="DO76" i="49"/>
  <c r="DM76" i="49"/>
  <c r="DK76" i="49"/>
  <c r="DI76" i="49"/>
  <c r="DG76" i="49"/>
  <c r="DE76" i="49"/>
  <c r="CW76" i="49"/>
  <c r="CU76" i="49"/>
  <c r="BY76" i="49"/>
  <c r="BT76" i="49"/>
  <c r="BP76" i="49"/>
  <c r="BO76" i="49"/>
  <c r="BI76" i="49"/>
  <c r="BG76" i="49"/>
  <c r="BE76" i="49"/>
  <c r="BA76" i="49"/>
  <c r="AY76" i="49"/>
  <c r="AR76" i="49"/>
  <c r="AQ76" i="49"/>
  <c r="AP76" i="49"/>
  <c r="AO76" i="49"/>
  <c r="AN76" i="49"/>
  <c r="AM76" i="49"/>
  <c r="AK76" i="49"/>
  <c r="AJ76" i="49"/>
  <c r="AC76" i="49"/>
  <c r="AB76" i="49"/>
  <c r="AA76" i="49"/>
  <c r="X76" i="49"/>
  <c r="W76" i="49"/>
  <c r="V76" i="49"/>
  <c r="U76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H76" i="49"/>
  <c r="G76" i="49"/>
  <c r="F76" i="49"/>
  <c r="E76" i="49"/>
  <c r="C76" i="49"/>
  <c r="B76" i="49"/>
  <c r="FQ76" i="49" s="1"/>
  <c r="GN75" i="49"/>
  <c r="GL75" i="49"/>
  <c r="GJ75" i="49"/>
  <c r="GH75" i="49"/>
  <c r="GC75" i="49"/>
  <c r="GA75" i="49"/>
  <c r="FY75" i="49"/>
  <c r="FK75" i="49"/>
  <c r="FH75" i="49"/>
  <c r="FF75" i="49"/>
  <c r="FB75" i="49"/>
  <c r="FA75" i="49"/>
  <c r="ER75" i="49"/>
  <c r="EK75" i="49"/>
  <c r="EI75" i="49"/>
  <c r="EG75" i="49"/>
  <c r="EE75" i="49"/>
  <c r="EB75" i="49"/>
  <c r="DV75" i="49"/>
  <c r="DQ75" i="49"/>
  <c r="DO75" i="49"/>
  <c r="DM75" i="49"/>
  <c r="DK75" i="49"/>
  <c r="DI75" i="49"/>
  <c r="DG75" i="49"/>
  <c r="DE75" i="49"/>
  <c r="CW75" i="49"/>
  <c r="CU75" i="49"/>
  <c r="BY75" i="49"/>
  <c r="BT75" i="49"/>
  <c r="BP75" i="49"/>
  <c r="BO75" i="49"/>
  <c r="BI75" i="49"/>
  <c r="BG75" i="49"/>
  <c r="BE75" i="49"/>
  <c r="BA75" i="49"/>
  <c r="AY75" i="49"/>
  <c r="AR75" i="49"/>
  <c r="AQ75" i="49"/>
  <c r="AP75" i="49"/>
  <c r="AO75" i="49"/>
  <c r="AN75" i="49"/>
  <c r="AM75" i="49"/>
  <c r="AK75" i="49"/>
  <c r="AJ75" i="49"/>
  <c r="AC75" i="49"/>
  <c r="AB75" i="49"/>
  <c r="AA75" i="49"/>
  <c r="X75" i="49"/>
  <c r="W75" i="49"/>
  <c r="V75" i="49"/>
  <c r="U75" i="49"/>
  <c r="T75" i="49"/>
  <c r="S75" i="49"/>
  <c r="R75" i="49"/>
  <c r="Q75" i="49"/>
  <c r="P75" i="49"/>
  <c r="O75" i="49"/>
  <c r="N75" i="49"/>
  <c r="M75" i="49"/>
  <c r="L75" i="49"/>
  <c r="K75" i="49"/>
  <c r="J75" i="49"/>
  <c r="I75" i="49"/>
  <c r="H75" i="49"/>
  <c r="G75" i="49"/>
  <c r="F75" i="49"/>
  <c r="E75" i="49"/>
  <c r="C75" i="49"/>
  <c r="B75" i="49"/>
  <c r="FX75" i="49" s="1"/>
  <c r="GN74" i="49"/>
  <c r="GL74" i="49"/>
  <c r="GJ74" i="49"/>
  <c r="GH74" i="49"/>
  <c r="GC74" i="49"/>
  <c r="GA74" i="49"/>
  <c r="FY74" i="49"/>
  <c r="FK74" i="49"/>
  <c r="FH74" i="49"/>
  <c r="FF74" i="49"/>
  <c r="FB74" i="49"/>
  <c r="FA74" i="49"/>
  <c r="ER74" i="49"/>
  <c r="EK74" i="49"/>
  <c r="EI74" i="49"/>
  <c r="EG74" i="49"/>
  <c r="EE74" i="49"/>
  <c r="EB74" i="49"/>
  <c r="DV74" i="49"/>
  <c r="DQ74" i="49"/>
  <c r="DO74" i="49"/>
  <c r="DM74" i="49"/>
  <c r="DK74" i="49"/>
  <c r="DI74" i="49"/>
  <c r="DG74" i="49"/>
  <c r="DE74" i="49"/>
  <c r="CW74" i="49"/>
  <c r="CU74" i="49"/>
  <c r="BY74" i="49"/>
  <c r="BT74" i="49"/>
  <c r="BP74" i="49"/>
  <c r="BO74" i="49"/>
  <c r="BI74" i="49"/>
  <c r="BG74" i="49"/>
  <c r="BE74" i="49"/>
  <c r="BA74" i="49"/>
  <c r="AY74" i="49"/>
  <c r="AR74" i="49"/>
  <c r="AQ74" i="49"/>
  <c r="AP74" i="49"/>
  <c r="AO74" i="49"/>
  <c r="AN74" i="49"/>
  <c r="AM74" i="49"/>
  <c r="AK74" i="49"/>
  <c r="AJ74" i="49"/>
  <c r="AC74" i="49"/>
  <c r="AB74" i="49"/>
  <c r="AA74" i="49"/>
  <c r="X74" i="49"/>
  <c r="W74" i="49"/>
  <c r="V74" i="49"/>
  <c r="U74" i="49"/>
  <c r="T74" i="49"/>
  <c r="S74" i="49"/>
  <c r="R74" i="49"/>
  <c r="Q74" i="49"/>
  <c r="P74" i="49"/>
  <c r="O74" i="49"/>
  <c r="N74" i="49"/>
  <c r="M74" i="49"/>
  <c r="L74" i="49"/>
  <c r="K74" i="49"/>
  <c r="J74" i="49"/>
  <c r="I74" i="49"/>
  <c r="H74" i="49"/>
  <c r="G74" i="49"/>
  <c r="F74" i="49"/>
  <c r="E74" i="49"/>
  <c r="C74" i="49"/>
  <c r="B74" i="49"/>
  <c r="FX74" i="49" s="1"/>
  <c r="GN73" i="49"/>
  <c r="GL73" i="49"/>
  <c r="GJ73" i="49"/>
  <c r="GH73" i="49"/>
  <c r="GC73" i="49"/>
  <c r="GA73" i="49"/>
  <c r="FY73" i="49"/>
  <c r="FK73" i="49"/>
  <c r="FH73" i="49"/>
  <c r="FF73" i="49"/>
  <c r="FB73" i="49"/>
  <c r="FA73" i="49"/>
  <c r="ER73" i="49"/>
  <c r="EK73" i="49"/>
  <c r="EI73" i="49"/>
  <c r="EG73" i="49"/>
  <c r="EE73" i="49"/>
  <c r="EB73" i="49"/>
  <c r="DV73" i="49"/>
  <c r="DQ73" i="49"/>
  <c r="DO73" i="49"/>
  <c r="DM73" i="49"/>
  <c r="DK73" i="49"/>
  <c r="DI73" i="49"/>
  <c r="DG73" i="49"/>
  <c r="DE73" i="49"/>
  <c r="CW73" i="49"/>
  <c r="CU73" i="49"/>
  <c r="BY73" i="49"/>
  <c r="BT73" i="49"/>
  <c r="BP73" i="49"/>
  <c r="BO73" i="49"/>
  <c r="BI73" i="49"/>
  <c r="BG73" i="49"/>
  <c r="BE73" i="49"/>
  <c r="BA73" i="49"/>
  <c r="AY73" i="49"/>
  <c r="AR73" i="49"/>
  <c r="AQ73" i="49"/>
  <c r="AP73" i="49"/>
  <c r="AO73" i="49"/>
  <c r="AN73" i="49"/>
  <c r="AM73" i="49"/>
  <c r="AK73" i="49"/>
  <c r="AJ73" i="49"/>
  <c r="AC73" i="49"/>
  <c r="AB73" i="49"/>
  <c r="AA73" i="49"/>
  <c r="X73" i="49"/>
  <c r="W73" i="49"/>
  <c r="V73" i="49"/>
  <c r="U73" i="49"/>
  <c r="T73" i="49"/>
  <c r="S73" i="49"/>
  <c r="R73" i="49"/>
  <c r="Q73" i="49"/>
  <c r="P73" i="49"/>
  <c r="O73" i="49"/>
  <c r="N73" i="49"/>
  <c r="M73" i="49"/>
  <c r="L73" i="49"/>
  <c r="K73" i="49"/>
  <c r="J73" i="49"/>
  <c r="I73" i="49"/>
  <c r="H73" i="49"/>
  <c r="G73" i="49"/>
  <c r="F73" i="49"/>
  <c r="E73" i="49"/>
  <c r="C73" i="49"/>
  <c r="B73" i="49"/>
  <c r="FX73" i="49" s="1"/>
  <c r="GN72" i="49"/>
  <c r="GL72" i="49"/>
  <c r="GJ72" i="49"/>
  <c r="GH72" i="49"/>
  <c r="GC72" i="49"/>
  <c r="GA72" i="49"/>
  <c r="FY72" i="49"/>
  <c r="FK72" i="49"/>
  <c r="FH72" i="49"/>
  <c r="FF72" i="49"/>
  <c r="FB72" i="49"/>
  <c r="FA72" i="49"/>
  <c r="ER72" i="49"/>
  <c r="EK72" i="49"/>
  <c r="EI72" i="49"/>
  <c r="EG72" i="49"/>
  <c r="EE72" i="49"/>
  <c r="EB72" i="49"/>
  <c r="DV72" i="49"/>
  <c r="DQ72" i="49"/>
  <c r="DO72" i="49"/>
  <c r="DM72" i="49"/>
  <c r="DK72" i="49"/>
  <c r="DI72" i="49"/>
  <c r="DG72" i="49"/>
  <c r="DE72" i="49"/>
  <c r="CW72" i="49"/>
  <c r="CU72" i="49"/>
  <c r="BY72" i="49"/>
  <c r="BT72" i="49"/>
  <c r="BP72" i="49"/>
  <c r="BO72" i="49"/>
  <c r="BI72" i="49"/>
  <c r="BG72" i="49"/>
  <c r="BE72" i="49"/>
  <c r="BA72" i="49"/>
  <c r="AY72" i="49"/>
  <c r="AR72" i="49"/>
  <c r="AQ72" i="49"/>
  <c r="AP72" i="49"/>
  <c r="AO72" i="49"/>
  <c r="AN72" i="49"/>
  <c r="AM72" i="49"/>
  <c r="AK72" i="49"/>
  <c r="AJ72" i="49"/>
  <c r="AC72" i="49"/>
  <c r="AB72" i="49"/>
  <c r="AA72" i="49"/>
  <c r="X72" i="49"/>
  <c r="W72" i="49"/>
  <c r="V72" i="49"/>
  <c r="U72" i="49"/>
  <c r="T72" i="49"/>
  <c r="S72" i="49"/>
  <c r="R72" i="49"/>
  <c r="Q72" i="49"/>
  <c r="P72" i="49"/>
  <c r="O72" i="49"/>
  <c r="N72" i="49"/>
  <c r="M72" i="49"/>
  <c r="L72" i="49"/>
  <c r="K72" i="49"/>
  <c r="J72" i="49"/>
  <c r="I72" i="49"/>
  <c r="H72" i="49"/>
  <c r="G72" i="49"/>
  <c r="F72" i="49"/>
  <c r="E72" i="49"/>
  <c r="C72" i="49"/>
  <c r="B72" i="49"/>
  <c r="FX72" i="49" s="1"/>
  <c r="GN71" i="49"/>
  <c r="GL71" i="49"/>
  <c r="GJ71" i="49"/>
  <c r="GH71" i="49"/>
  <c r="GC71" i="49"/>
  <c r="GA71" i="49"/>
  <c r="FY71" i="49"/>
  <c r="FK71" i="49"/>
  <c r="FH71" i="49"/>
  <c r="FF71" i="49"/>
  <c r="FB71" i="49"/>
  <c r="FA71" i="49"/>
  <c r="ER71" i="49"/>
  <c r="EK71" i="49"/>
  <c r="EI71" i="49"/>
  <c r="EG71" i="49"/>
  <c r="EE71" i="49"/>
  <c r="EB71" i="49"/>
  <c r="DV71" i="49"/>
  <c r="DQ71" i="49"/>
  <c r="DO71" i="49"/>
  <c r="DM71" i="49"/>
  <c r="DK71" i="49"/>
  <c r="DI71" i="49"/>
  <c r="DG71" i="49"/>
  <c r="DE71" i="49"/>
  <c r="CW71" i="49"/>
  <c r="CU71" i="49"/>
  <c r="BY71" i="49"/>
  <c r="BT71" i="49"/>
  <c r="BP71" i="49"/>
  <c r="BO71" i="49"/>
  <c r="BI71" i="49"/>
  <c r="BG71" i="49"/>
  <c r="BE71" i="49"/>
  <c r="BA71" i="49"/>
  <c r="AY71" i="49"/>
  <c r="AR71" i="49"/>
  <c r="AQ71" i="49"/>
  <c r="AP71" i="49"/>
  <c r="AO71" i="49"/>
  <c r="AN71" i="49"/>
  <c r="AM71" i="49"/>
  <c r="AK71" i="49"/>
  <c r="AJ71" i="49"/>
  <c r="AC71" i="49"/>
  <c r="AB71" i="49"/>
  <c r="AA71" i="49"/>
  <c r="X71" i="49"/>
  <c r="W71" i="49"/>
  <c r="V71" i="49"/>
  <c r="U71" i="49"/>
  <c r="T71" i="49"/>
  <c r="S71" i="49"/>
  <c r="R71" i="49"/>
  <c r="Q71" i="49"/>
  <c r="P71" i="49"/>
  <c r="O71" i="49"/>
  <c r="N71" i="49"/>
  <c r="M71" i="49"/>
  <c r="L71" i="49"/>
  <c r="K71" i="49"/>
  <c r="J71" i="49"/>
  <c r="I71" i="49"/>
  <c r="H71" i="49"/>
  <c r="G71" i="49"/>
  <c r="F71" i="49"/>
  <c r="E71" i="49"/>
  <c r="C71" i="49"/>
  <c r="B71" i="49"/>
  <c r="FX71" i="49" s="1"/>
  <c r="GN70" i="49"/>
  <c r="GL70" i="49"/>
  <c r="GJ70" i="49"/>
  <c r="GH70" i="49"/>
  <c r="GC70" i="49"/>
  <c r="GA70" i="49"/>
  <c r="FY70" i="49"/>
  <c r="FK70" i="49"/>
  <c r="FH70" i="49"/>
  <c r="FF70" i="49"/>
  <c r="FB70" i="49"/>
  <c r="FA70" i="49"/>
  <c r="ER70" i="49"/>
  <c r="EK70" i="49"/>
  <c r="EI70" i="49"/>
  <c r="EG70" i="49"/>
  <c r="EE70" i="49"/>
  <c r="EB70" i="49"/>
  <c r="DV70" i="49"/>
  <c r="DQ70" i="49"/>
  <c r="DO70" i="49"/>
  <c r="DM70" i="49"/>
  <c r="DK70" i="49"/>
  <c r="DI70" i="49"/>
  <c r="DG70" i="49"/>
  <c r="DE70" i="49"/>
  <c r="CW70" i="49"/>
  <c r="CU70" i="49"/>
  <c r="BY70" i="49"/>
  <c r="BT70" i="49"/>
  <c r="BP70" i="49"/>
  <c r="BO70" i="49"/>
  <c r="BI70" i="49"/>
  <c r="BG70" i="49"/>
  <c r="BE70" i="49"/>
  <c r="BA70" i="49"/>
  <c r="AY70" i="49"/>
  <c r="AR70" i="49"/>
  <c r="AQ70" i="49"/>
  <c r="AP70" i="49"/>
  <c r="AO70" i="49"/>
  <c r="AN70" i="49"/>
  <c r="AM70" i="49"/>
  <c r="AK70" i="49"/>
  <c r="AJ70" i="49"/>
  <c r="AC70" i="49"/>
  <c r="AB70" i="49"/>
  <c r="AA70" i="49"/>
  <c r="X70" i="49"/>
  <c r="W70" i="49"/>
  <c r="V70" i="49"/>
  <c r="U70" i="49"/>
  <c r="T70" i="49"/>
  <c r="S70" i="49"/>
  <c r="R70" i="49"/>
  <c r="Q70" i="49"/>
  <c r="P70" i="49"/>
  <c r="O70" i="49"/>
  <c r="N70" i="49"/>
  <c r="M70" i="49"/>
  <c r="L70" i="49"/>
  <c r="K70" i="49"/>
  <c r="J70" i="49"/>
  <c r="I70" i="49"/>
  <c r="H70" i="49"/>
  <c r="G70" i="49"/>
  <c r="F70" i="49"/>
  <c r="E70" i="49"/>
  <c r="C70" i="49"/>
  <c r="B70" i="49"/>
  <c r="FX70" i="49" s="1"/>
  <c r="GN69" i="49"/>
  <c r="GL69" i="49"/>
  <c r="GJ69" i="49"/>
  <c r="GH69" i="49"/>
  <c r="GC69" i="49"/>
  <c r="GA69" i="49"/>
  <c r="FY69" i="49"/>
  <c r="FK69" i="49"/>
  <c r="FH69" i="49"/>
  <c r="FF69" i="49"/>
  <c r="FB69" i="49"/>
  <c r="FA69" i="49"/>
  <c r="ER69" i="49"/>
  <c r="EK69" i="49"/>
  <c r="EI69" i="49"/>
  <c r="EG69" i="49"/>
  <c r="EE69" i="49"/>
  <c r="EB69" i="49"/>
  <c r="DV69" i="49"/>
  <c r="DQ69" i="49"/>
  <c r="DO69" i="49"/>
  <c r="DM69" i="49"/>
  <c r="DK69" i="49"/>
  <c r="DI69" i="49"/>
  <c r="DG69" i="49"/>
  <c r="DE69" i="49"/>
  <c r="CW69" i="49"/>
  <c r="CU69" i="49"/>
  <c r="BY69" i="49"/>
  <c r="BT69" i="49"/>
  <c r="BP69" i="49"/>
  <c r="BO69" i="49"/>
  <c r="BI69" i="49"/>
  <c r="BG69" i="49"/>
  <c r="BE69" i="49"/>
  <c r="BA69" i="49"/>
  <c r="AY69" i="49"/>
  <c r="AR69" i="49"/>
  <c r="AQ69" i="49"/>
  <c r="AP69" i="49"/>
  <c r="AO69" i="49"/>
  <c r="AN69" i="49"/>
  <c r="AM69" i="49"/>
  <c r="AK69" i="49"/>
  <c r="AJ69" i="49"/>
  <c r="AC69" i="49"/>
  <c r="AB69" i="49"/>
  <c r="AA69" i="49"/>
  <c r="X69" i="49"/>
  <c r="W69" i="49"/>
  <c r="V69" i="49"/>
  <c r="U69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H69" i="49"/>
  <c r="G69" i="49"/>
  <c r="F69" i="49"/>
  <c r="E69" i="49"/>
  <c r="C69" i="49"/>
  <c r="B69" i="49"/>
  <c r="FX69" i="49" s="1"/>
  <c r="GN68" i="49"/>
  <c r="GL68" i="49"/>
  <c r="GJ68" i="49"/>
  <c r="GH68" i="49"/>
  <c r="GC68" i="49"/>
  <c r="GA68" i="49"/>
  <c r="FY68" i="49"/>
  <c r="FK68" i="49"/>
  <c r="FH68" i="49"/>
  <c r="FF68" i="49"/>
  <c r="FB68" i="49"/>
  <c r="FA68" i="49"/>
  <c r="ER68" i="49"/>
  <c r="EK68" i="49"/>
  <c r="EI68" i="49"/>
  <c r="EG68" i="49"/>
  <c r="EE68" i="49"/>
  <c r="EB68" i="49"/>
  <c r="DV68" i="49"/>
  <c r="DQ68" i="49"/>
  <c r="DO68" i="49"/>
  <c r="DM68" i="49"/>
  <c r="DK68" i="49"/>
  <c r="DI68" i="49"/>
  <c r="DG68" i="49"/>
  <c r="DE68" i="49"/>
  <c r="CW68" i="49"/>
  <c r="CU68" i="49"/>
  <c r="BY68" i="49"/>
  <c r="BT68" i="49"/>
  <c r="BP68" i="49"/>
  <c r="BO68" i="49"/>
  <c r="BI68" i="49"/>
  <c r="BG68" i="49"/>
  <c r="BE68" i="49"/>
  <c r="BA68" i="49"/>
  <c r="AY68" i="49"/>
  <c r="AR68" i="49"/>
  <c r="AQ68" i="49"/>
  <c r="AP68" i="49"/>
  <c r="AO68" i="49"/>
  <c r="AN68" i="49"/>
  <c r="AM68" i="49"/>
  <c r="AK68" i="49"/>
  <c r="AJ68" i="49"/>
  <c r="AC68" i="49"/>
  <c r="AB68" i="49"/>
  <c r="AA68" i="49"/>
  <c r="X68" i="49"/>
  <c r="W68" i="49"/>
  <c r="V68" i="49"/>
  <c r="U68" i="49"/>
  <c r="T68" i="49"/>
  <c r="S68" i="49"/>
  <c r="R68" i="49"/>
  <c r="Q68" i="49"/>
  <c r="P68" i="49"/>
  <c r="O68" i="49"/>
  <c r="N68" i="49"/>
  <c r="M68" i="49"/>
  <c r="L68" i="49"/>
  <c r="K68" i="49"/>
  <c r="J68" i="49"/>
  <c r="I68" i="49"/>
  <c r="H68" i="49"/>
  <c r="G68" i="49"/>
  <c r="F68" i="49"/>
  <c r="E68" i="49"/>
  <c r="C68" i="49"/>
  <c r="B68" i="49"/>
  <c r="FX68" i="49" s="1"/>
  <c r="GN67" i="49"/>
  <c r="GL67" i="49"/>
  <c r="GJ67" i="49"/>
  <c r="GH67" i="49"/>
  <c r="GC67" i="49"/>
  <c r="GA67" i="49"/>
  <c r="FY67" i="49"/>
  <c r="FK67" i="49"/>
  <c r="FH67" i="49"/>
  <c r="FF67" i="49"/>
  <c r="FB67" i="49"/>
  <c r="FA67" i="49"/>
  <c r="ER67" i="49"/>
  <c r="EK67" i="49"/>
  <c r="EI67" i="49"/>
  <c r="EG67" i="49"/>
  <c r="EE67" i="49"/>
  <c r="EB67" i="49"/>
  <c r="DV67" i="49"/>
  <c r="DQ67" i="49"/>
  <c r="DO67" i="49"/>
  <c r="DM67" i="49"/>
  <c r="DK67" i="49"/>
  <c r="DI67" i="49"/>
  <c r="DG67" i="49"/>
  <c r="DE67" i="49"/>
  <c r="CW67" i="49"/>
  <c r="CU67" i="49"/>
  <c r="BY67" i="49"/>
  <c r="BT67" i="49"/>
  <c r="BP67" i="49"/>
  <c r="BO67" i="49"/>
  <c r="BI67" i="49"/>
  <c r="BG67" i="49"/>
  <c r="BE67" i="49"/>
  <c r="BA67" i="49"/>
  <c r="AY67" i="49"/>
  <c r="AR67" i="49"/>
  <c r="AQ67" i="49"/>
  <c r="AP67" i="49"/>
  <c r="AO67" i="49"/>
  <c r="AN67" i="49"/>
  <c r="AM67" i="49"/>
  <c r="AK67" i="49"/>
  <c r="AJ67" i="49"/>
  <c r="AC67" i="49"/>
  <c r="AB67" i="49"/>
  <c r="AA67" i="49"/>
  <c r="X67" i="49"/>
  <c r="W67" i="49"/>
  <c r="V67" i="49"/>
  <c r="U67" i="49"/>
  <c r="T67" i="49"/>
  <c r="S67" i="49"/>
  <c r="R67" i="49"/>
  <c r="Q67" i="49"/>
  <c r="P67" i="49"/>
  <c r="O67" i="49"/>
  <c r="N67" i="49"/>
  <c r="M67" i="49"/>
  <c r="L67" i="49"/>
  <c r="K67" i="49"/>
  <c r="J67" i="49"/>
  <c r="I67" i="49"/>
  <c r="H67" i="49"/>
  <c r="G67" i="49"/>
  <c r="F67" i="49"/>
  <c r="E67" i="49"/>
  <c r="C67" i="49"/>
  <c r="B67" i="49"/>
  <c r="FX67" i="49" s="1"/>
  <c r="GN66" i="49"/>
  <c r="GL66" i="49"/>
  <c r="GJ66" i="49"/>
  <c r="GH66" i="49"/>
  <c r="GC66" i="49"/>
  <c r="GA66" i="49"/>
  <c r="FY66" i="49"/>
  <c r="FK66" i="49"/>
  <c r="FH66" i="49"/>
  <c r="FF66" i="49"/>
  <c r="FB66" i="49"/>
  <c r="FA66" i="49"/>
  <c r="ER66" i="49"/>
  <c r="EK66" i="49"/>
  <c r="EI66" i="49"/>
  <c r="EG66" i="49"/>
  <c r="EE66" i="49"/>
  <c r="EB66" i="49"/>
  <c r="DV66" i="49"/>
  <c r="DQ66" i="49"/>
  <c r="DO66" i="49"/>
  <c r="DM66" i="49"/>
  <c r="DK66" i="49"/>
  <c r="DI66" i="49"/>
  <c r="DG66" i="49"/>
  <c r="DE66" i="49"/>
  <c r="CW66" i="49"/>
  <c r="CU66" i="49"/>
  <c r="BY66" i="49"/>
  <c r="BT66" i="49"/>
  <c r="BP66" i="49"/>
  <c r="BO66" i="49"/>
  <c r="BI66" i="49"/>
  <c r="BG66" i="49"/>
  <c r="BE66" i="49"/>
  <c r="BA66" i="49"/>
  <c r="AY66" i="49"/>
  <c r="AR66" i="49"/>
  <c r="AQ66" i="49"/>
  <c r="AP66" i="49"/>
  <c r="AO66" i="49"/>
  <c r="AN66" i="49"/>
  <c r="AM66" i="49"/>
  <c r="AK66" i="49"/>
  <c r="AJ66" i="49"/>
  <c r="AC66" i="49"/>
  <c r="AB66" i="49"/>
  <c r="AA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C66" i="49"/>
  <c r="B66" i="49"/>
  <c r="FX66" i="49" s="1"/>
  <c r="GN65" i="49"/>
  <c r="GL65" i="49"/>
  <c r="GJ65" i="49"/>
  <c r="GH65" i="49"/>
  <c r="GC65" i="49"/>
  <c r="GA65" i="49"/>
  <c r="FY65" i="49"/>
  <c r="FK65" i="49"/>
  <c r="FH65" i="49"/>
  <c r="FF65" i="49"/>
  <c r="FB65" i="49"/>
  <c r="FA65" i="49"/>
  <c r="ER65" i="49"/>
  <c r="EK65" i="49"/>
  <c r="EI65" i="49"/>
  <c r="EG65" i="49"/>
  <c r="EE65" i="49"/>
  <c r="EB65" i="49"/>
  <c r="DV65" i="49"/>
  <c r="DQ65" i="49"/>
  <c r="DO65" i="49"/>
  <c r="DM65" i="49"/>
  <c r="DK65" i="49"/>
  <c r="DI65" i="49"/>
  <c r="DG65" i="49"/>
  <c r="DE65" i="49"/>
  <c r="CW65" i="49"/>
  <c r="CU65" i="49"/>
  <c r="BY65" i="49"/>
  <c r="BT65" i="49"/>
  <c r="BP65" i="49"/>
  <c r="BO65" i="49"/>
  <c r="BI65" i="49"/>
  <c r="BG65" i="49"/>
  <c r="BE65" i="49"/>
  <c r="BA65" i="49"/>
  <c r="AY65" i="49"/>
  <c r="AR65" i="49"/>
  <c r="AQ65" i="49"/>
  <c r="AP65" i="49"/>
  <c r="AO65" i="49"/>
  <c r="AN65" i="49"/>
  <c r="AM65" i="49"/>
  <c r="AK65" i="49"/>
  <c r="AJ65" i="49"/>
  <c r="AC65" i="49"/>
  <c r="AB65" i="49"/>
  <c r="AA65" i="49"/>
  <c r="X65" i="49"/>
  <c r="W65" i="49"/>
  <c r="V65" i="49"/>
  <c r="U65" i="49"/>
  <c r="T65" i="49"/>
  <c r="S65" i="49"/>
  <c r="R65" i="49"/>
  <c r="Q65" i="49"/>
  <c r="P65" i="49"/>
  <c r="O65" i="49"/>
  <c r="N65" i="49"/>
  <c r="M65" i="49"/>
  <c r="L65" i="49"/>
  <c r="K65" i="49"/>
  <c r="J65" i="49"/>
  <c r="I65" i="49"/>
  <c r="H65" i="49"/>
  <c r="G65" i="49"/>
  <c r="F65" i="49"/>
  <c r="E65" i="49"/>
  <c r="C65" i="49"/>
  <c r="B65" i="49"/>
  <c r="FX65" i="49" s="1"/>
  <c r="GN64" i="49"/>
  <c r="GL64" i="49"/>
  <c r="GJ64" i="49"/>
  <c r="GH64" i="49"/>
  <c r="GC64" i="49"/>
  <c r="GA64" i="49"/>
  <c r="FY64" i="49"/>
  <c r="FK64" i="49"/>
  <c r="FH64" i="49"/>
  <c r="FF64" i="49"/>
  <c r="FB64" i="49"/>
  <c r="FA64" i="49"/>
  <c r="ER64" i="49"/>
  <c r="EK64" i="49"/>
  <c r="EI64" i="49"/>
  <c r="EG64" i="49"/>
  <c r="EE64" i="49"/>
  <c r="EB64" i="49"/>
  <c r="DV64" i="49"/>
  <c r="DQ64" i="49"/>
  <c r="DO64" i="49"/>
  <c r="DM64" i="49"/>
  <c r="DK64" i="49"/>
  <c r="DI64" i="49"/>
  <c r="DG64" i="49"/>
  <c r="DE64" i="49"/>
  <c r="CW64" i="49"/>
  <c r="CU64" i="49"/>
  <c r="BY64" i="49"/>
  <c r="BT64" i="49"/>
  <c r="BP64" i="49"/>
  <c r="BO64" i="49"/>
  <c r="BI64" i="49"/>
  <c r="BG64" i="49"/>
  <c r="BE64" i="49"/>
  <c r="BA64" i="49"/>
  <c r="AY64" i="49"/>
  <c r="AR64" i="49"/>
  <c r="AQ64" i="49"/>
  <c r="AP64" i="49"/>
  <c r="AO64" i="49"/>
  <c r="AN64" i="49"/>
  <c r="AM64" i="49"/>
  <c r="AK64" i="49"/>
  <c r="AJ64" i="49"/>
  <c r="AC64" i="49"/>
  <c r="AB64" i="49"/>
  <c r="AA64" i="49"/>
  <c r="X64" i="49"/>
  <c r="W64" i="49"/>
  <c r="V64" i="49"/>
  <c r="U64" i="49"/>
  <c r="T64" i="49"/>
  <c r="S64" i="49"/>
  <c r="R64" i="49"/>
  <c r="Q64" i="49"/>
  <c r="P64" i="49"/>
  <c r="O64" i="49"/>
  <c r="N64" i="49"/>
  <c r="M64" i="49"/>
  <c r="L64" i="49"/>
  <c r="K64" i="49"/>
  <c r="J64" i="49"/>
  <c r="I64" i="49"/>
  <c r="H64" i="49"/>
  <c r="G64" i="49"/>
  <c r="F64" i="49"/>
  <c r="E64" i="49"/>
  <c r="C64" i="49"/>
  <c r="B64" i="49"/>
  <c r="FX64" i="49" s="1"/>
  <c r="GN63" i="49"/>
  <c r="GL63" i="49"/>
  <c r="GJ63" i="49"/>
  <c r="GH63" i="49"/>
  <c r="GC63" i="49"/>
  <c r="GA63" i="49"/>
  <c r="FY63" i="49"/>
  <c r="FK63" i="49"/>
  <c r="FH63" i="49"/>
  <c r="FF63" i="49"/>
  <c r="FB63" i="49"/>
  <c r="FA63" i="49"/>
  <c r="ER63" i="49"/>
  <c r="EK63" i="49"/>
  <c r="EI63" i="49"/>
  <c r="EG63" i="49"/>
  <c r="EE63" i="49"/>
  <c r="EB63" i="49"/>
  <c r="DV63" i="49"/>
  <c r="DQ63" i="49"/>
  <c r="DO63" i="49"/>
  <c r="DM63" i="49"/>
  <c r="DK63" i="49"/>
  <c r="DI63" i="49"/>
  <c r="DG63" i="49"/>
  <c r="DE63" i="49"/>
  <c r="CW63" i="49"/>
  <c r="CU63" i="49"/>
  <c r="BY63" i="49"/>
  <c r="BT63" i="49"/>
  <c r="BP63" i="49"/>
  <c r="BO63" i="49"/>
  <c r="BI63" i="49"/>
  <c r="BG63" i="49"/>
  <c r="BE63" i="49"/>
  <c r="BA63" i="49"/>
  <c r="AY63" i="49"/>
  <c r="AR63" i="49"/>
  <c r="AQ63" i="49"/>
  <c r="AP63" i="49"/>
  <c r="AO63" i="49"/>
  <c r="AN63" i="49"/>
  <c r="AM63" i="49"/>
  <c r="AK63" i="49"/>
  <c r="AJ63" i="49"/>
  <c r="AC63" i="49"/>
  <c r="AB63" i="49"/>
  <c r="AA63" i="49"/>
  <c r="X63" i="49"/>
  <c r="W63" i="49"/>
  <c r="V63" i="49"/>
  <c r="U63" i="49"/>
  <c r="T63" i="49"/>
  <c r="S63" i="49"/>
  <c r="R63" i="49"/>
  <c r="Q63" i="49"/>
  <c r="P63" i="49"/>
  <c r="O63" i="49"/>
  <c r="N63" i="49"/>
  <c r="M63" i="49"/>
  <c r="L63" i="49"/>
  <c r="K63" i="49"/>
  <c r="J63" i="49"/>
  <c r="I63" i="49"/>
  <c r="H63" i="49"/>
  <c r="G63" i="49"/>
  <c r="F63" i="49"/>
  <c r="E63" i="49"/>
  <c r="C63" i="49"/>
  <c r="B63" i="49"/>
  <c r="FX63" i="49" s="1"/>
  <c r="GN62" i="49"/>
  <c r="GL62" i="49"/>
  <c r="GJ62" i="49"/>
  <c r="GH62" i="49"/>
  <c r="GC62" i="49"/>
  <c r="GA62" i="49"/>
  <c r="FY62" i="49"/>
  <c r="FK62" i="49"/>
  <c r="FH62" i="49"/>
  <c r="FF62" i="49"/>
  <c r="FB62" i="49"/>
  <c r="FA62" i="49"/>
  <c r="ER62" i="49"/>
  <c r="EK62" i="49"/>
  <c r="EI62" i="49"/>
  <c r="EG62" i="49"/>
  <c r="EE62" i="49"/>
  <c r="EB62" i="49"/>
  <c r="DV62" i="49"/>
  <c r="DQ62" i="49"/>
  <c r="DO62" i="49"/>
  <c r="DM62" i="49"/>
  <c r="DK62" i="49"/>
  <c r="DI62" i="49"/>
  <c r="DG62" i="49"/>
  <c r="DE62" i="49"/>
  <c r="CW62" i="49"/>
  <c r="CU62" i="49"/>
  <c r="BY62" i="49"/>
  <c r="BT62" i="49"/>
  <c r="BP62" i="49"/>
  <c r="BO62" i="49"/>
  <c r="BI62" i="49"/>
  <c r="BG62" i="49"/>
  <c r="BE62" i="49"/>
  <c r="BA62" i="49"/>
  <c r="AY62" i="49"/>
  <c r="AR62" i="49"/>
  <c r="AQ62" i="49"/>
  <c r="AP62" i="49"/>
  <c r="AO62" i="49"/>
  <c r="AN62" i="49"/>
  <c r="AM62" i="49"/>
  <c r="AK62" i="49"/>
  <c r="AJ62" i="49"/>
  <c r="AC62" i="49"/>
  <c r="AB62" i="49"/>
  <c r="AA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C62" i="49"/>
  <c r="B62" i="49"/>
  <c r="FX62" i="49" s="1"/>
  <c r="GN61" i="49"/>
  <c r="GL61" i="49"/>
  <c r="GJ61" i="49"/>
  <c r="GH61" i="49"/>
  <c r="GC61" i="49"/>
  <c r="GA61" i="49"/>
  <c r="FY61" i="49"/>
  <c r="FK61" i="49"/>
  <c r="FH61" i="49"/>
  <c r="FF61" i="49"/>
  <c r="FB61" i="49"/>
  <c r="FA61" i="49"/>
  <c r="ER61" i="49"/>
  <c r="EK61" i="49"/>
  <c r="EI61" i="49"/>
  <c r="EG61" i="49"/>
  <c r="EE61" i="49"/>
  <c r="EB61" i="49"/>
  <c r="DV61" i="49"/>
  <c r="DQ61" i="49"/>
  <c r="DO61" i="49"/>
  <c r="DM61" i="49"/>
  <c r="DK61" i="49"/>
  <c r="DI61" i="49"/>
  <c r="DG61" i="49"/>
  <c r="DE61" i="49"/>
  <c r="CW61" i="49"/>
  <c r="CU61" i="49"/>
  <c r="BY61" i="49"/>
  <c r="BT61" i="49"/>
  <c r="BP61" i="49"/>
  <c r="BO61" i="49"/>
  <c r="BI61" i="49"/>
  <c r="BG61" i="49"/>
  <c r="BE61" i="49"/>
  <c r="BA61" i="49"/>
  <c r="AY61" i="49"/>
  <c r="AR61" i="49"/>
  <c r="AQ61" i="49"/>
  <c r="AP61" i="49"/>
  <c r="AO61" i="49"/>
  <c r="AN61" i="49"/>
  <c r="AM61" i="49"/>
  <c r="AK61" i="49"/>
  <c r="AJ61" i="49"/>
  <c r="AC61" i="49"/>
  <c r="AB61" i="49"/>
  <c r="AA61" i="49"/>
  <c r="X61" i="49"/>
  <c r="W61" i="49"/>
  <c r="V61" i="49"/>
  <c r="U61" i="49"/>
  <c r="T61" i="49"/>
  <c r="S61" i="49"/>
  <c r="R61" i="49"/>
  <c r="Q61" i="49"/>
  <c r="P61" i="49"/>
  <c r="O61" i="49"/>
  <c r="N61" i="49"/>
  <c r="M61" i="49"/>
  <c r="L61" i="49"/>
  <c r="K61" i="49"/>
  <c r="J61" i="49"/>
  <c r="I61" i="49"/>
  <c r="H61" i="49"/>
  <c r="G61" i="49"/>
  <c r="F61" i="49"/>
  <c r="E61" i="49"/>
  <c r="C61" i="49"/>
  <c r="B61" i="49"/>
  <c r="FX61" i="49" s="1"/>
  <c r="GN60" i="49"/>
  <c r="GL60" i="49"/>
  <c r="GJ60" i="49"/>
  <c r="GH60" i="49"/>
  <c r="GC60" i="49"/>
  <c r="GA60" i="49"/>
  <c r="FY60" i="49"/>
  <c r="FK60" i="49"/>
  <c r="FH60" i="49"/>
  <c r="FF60" i="49"/>
  <c r="FB60" i="49"/>
  <c r="FA60" i="49"/>
  <c r="ER60" i="49"/>
  <c r="EK60" i="49"/>
  <c r="EI60" i="49"/>
  <c r="EG60" i="49"/>
  <c r="EE60" i="49"/>
  <c r="EB60" i="49"/>
  <c r="DV60" i="49"/>
  <c r="DQ60" i="49"/>
  <c r="DO60" i="49"/>
  <c r="DM60" i="49"/>
  <c r="DK60" i="49"/>
  <c r="DI60" i="49"/>
  <c r="DG60" i="49"/>
  <c r="DE60" i="49"/>
  <c r="CW60" i="49"/>
  <c r="CU60" i="49"/>
  <c r="BY60" i="49"/>
  <c r="BT60" i="49"/>
  <c r="BP60" i="49"/>
  <c r="BO60" i="49"/>
  <c r="BI60" i="49"/>
  <c r="BG60" i="49"/>
  <c r="BE60" i="49"/>
  <c r="BA60" i="49"/>
  <c r="AY60" i="49"/>
  <c r="AR60" i="49"/>
  <c r="AQ60" i="49"/>
  <c r="AP60" i="49"/>
  <c r="AO60" i="49"/>
  <c r="AN60" i="49"/>
  <c r="AM60" i="49"/>
  <c r="AK60" i="49"/>
  <c r="AJ60" i="49"/>
  <c r="AC60" i="49"/>
  <c r="AB60" i="49"/>
  <c r="AA60" i="49"/>
  <c r="X60" i="49"/>
  <c r="W60" i="49"/>
  <c r="V60" i="49"/>
  <c r="U60" i="49"/>
  <c r="T60" i="49"/>
  <c r="S60" i="49"/>
  <c r="R60" i="49"/>
  <c r="Q60" i="49"/>
  <c r="P60" i="49"/>
  <c r="O60" i="49"/>
  <c r="N60" i="49"/>
  <c r="M60" i="49"/>
  <c r="L60" i="49"/>
  <c r="K60" i="49"/>
  <c r="J60" i="49"/>
  <c r="I60" i="49"/>
  <c r="H60" i="49"/>
  <c r="G60" i="49"/>
  <c r="F60" i="49"/>
  <c r="E60" i="49"/>
  <c r="C60" i="49"/>
  <c r="B60" i="49"/>
  <c r="FX60" i="49" s="1"/>
  <c r="GN59" i="49"/>
  <c r="GL59" i="49"/>
  <c r="GJ59" i="49"/>
  <c r="GH59" i="49"/>
  <c r="GC59" i="49"/>
  <c r="GA59" i="49"/>
  <c r="FY59" i="49"/>
  <c r="FK59" i="49"/>
  <c r="FH59" i="49"/>
  <c r="FF59" i="49"/>
  <c r="FB59" i="49"/>
  <c r="FA59" i="49"/>
  <c r="ER59" i="49"/>
  <c r="EK59" i="49"/>
  <c r="EI59" i="49"/>
  <c r="EG59" i="49"/>
  <c r="EE59" i="49"/>
  <c r="EB59" i="49"/>
  <c r="DV59" i="49"/>
  <c r="DQ59" i="49"/>
  <c r="DO59" i="49"/>
  <c r="DM59" i="49"/>
  <c r="DK59" i="49"/>
  <c r="DI59" i="49"/>
  <c r="DG59" i="49"/>
  <c r="DE59" i="49"/>
  <c r="CW59" i="49"/>
  <c r="CU59" i="49"/>
  <c r="BY59" i="49"/>
  <c r="BT59" i="49"/>
  <c r="BP59" i="49"/>
  <c r="BO59" i="49"/>
  <c r="BI59" i="49"/>
  <c r="BG59" i="49"/>
  <c r="BE59" i="49"/>
  <c r="BA59" i="49"/>
  <c r="AY59" i="49"/>
  <c r="AR59" i="49"/>
  <c r="AQ59" i="49"/>
  <c r="AP59" i="49"/>
  <c r="AO59" i="49"/>
  <c r="AN59" i="49"/>
  <c r="AM59" i="49"/>
  <c r="AK59" i="49"/>
  <c r="AJ59" i="49"/>
  <c r="AC59" i="49"/>
  <c r="AB59" i="49"/>
  <c r="AA59" i="49"/>
  <c r="X59" i="49"/>
  <c r="W59" i="49"/>
  <c r="V59" i="49"/>
  <c r="U59" i="49"/>
  <c r="T59" i="49"/>
  <c r="S59" i="49"/>
  <c r="R59" i="49"/>
  <c r="Q59" i="49"/>
  <c r="P59" i="49"/>
  <c r="O59" i="49"/>
  <c r="N59" i="49"/>
  <c r="M59" i="49"/>
  <c r="L59" i="49"/>
  <c r="K59" i="49"/>
  <c r="J59" i="49"/>
  <c r="I59" i="49"/>
  <c r="H59" i="49"/>
  <c r="G59" i="49"/>
  <c r="F59" i="49"/>
  <c r="E59" i="49"/>
  <c r="C59" i="49"/>
  <c r="B59" i="49"/>
  <c r="FX59" i="49" s="1"/>
  <c r="GN58" i="49"/>
  <c r="GL58" i="49"/>
  <c r="GJ58" i="49"/>
  <c r="GH58" i="49"/>
  <c r="GC58" i="49"/>
  <c r="GA58" i="49"/>
  <c r="FY58" i="49"/>
  <c r="FK58" i="49"/>
  <c r="FH58" i="49"/>
  <c r="FF58" i="49"/>
  <c r="FB58" i="49"/>
  <c r="FA58" i="49"/>
  <c r="ER58" i="49"/>
  <c r="EK58" i="49"/>
  <c r="EI58" i="49"/>
  <c r="EG58" i="49"/>
  <c r="EE58" i="49"/>
  <c r="EB58" i="49"/>
  <c r="DV58" i="49"/>
  <c r="DQ58" i="49"/>
  <c r="DO58" i="49"/>
  <c r="DM58" i="49"/>
  <c r="DK58" i="49"/>
  <c r="DI58" i="49"/>
  <c r="DG58" i="49"/>
  <c r="DE58" i="49"/>
  <c r="CW58" i="49"/>
  <c r="CU58" i="49"/>
  <c r="BY58" i="49"/>
  <c r="BT58" i="49"/>
  <c r="BP58" i="49"/>
  <c r="BO58" i="49"/>
  <c r="BI58" i="49"/>
  <c r="BG58" i="49"/>
  <c r="BE58" i="49"/>
  <c r="BA58" i="49"/>
  <c r="AY58" i="49"/>
  <c r="AR58" i="49"/>
  <c r="AQ58" i="49"/>
  <c r="AP58" i="49"/>
  <c r="AO58" i="49"/>
  <c r="AN58" i="49"/>
  <c r="AM58" i="49"/>
  <c r="AK58" i="49"/>
  <c r="AJ58" i="49"/>
  <c r="AC58" i="49"/>
  <c r="AB58" i="49"/>
  <c r="AA58" i="49"/>
  <c r="X58" i="49"/>
  <c r="W58" i="49"/>
  <c r="V58" i="49"/>
  <c r="U58" i="49"/>
  <c r="T58" i="49"/>
  <c r="S58" i="49"/>
  <c r="R58" i="49"/>
  <c r="Q58" i="49"/>
  <c r="P58" i="49"/>
  <c r="O58" i="49"/>
  <c r="N58" i="49"/>
  <c r="M58" i="49"/>
  <c r="L58" i="49"/>
  <c r="K58" i="49"/>
  <c r="J58" i="49"/>
  <c r="I58" i="49"/>
  <c r="H58" i="49"/>
  <c r="G58" i="49"/>
  <c r="F58" i="49"/>
  <c r="E58" i="49"/>
  <c r="C58" i="49"/>
  <c r="B58" i="49"/>
  <c r="FX58" i="49" s="1"/>
  <c r="GN57" i="49"/>
  <c r="GL57" i="49"/>
  <c r="GJ57" i="49"/>
  <c r="GH57" i="49"/>
  <c r="GC57" i="49"/>
  <c r="GA57" i="49"/>
  <c r="FY57" i="49"/>
  <c r="FK57" i="49"/>
  <c r="FH57" i="49"/>
  <c r="FF57" i="49"/>
  <c r="FB57" i="49"/>
  <c r="FA57" i="49"/>
  <c r="ER57" i="49"/>
  <c r="EK57" i="49"/>
  <c r="EI57" i="49"/>
  <c r="EG57" i="49"/>
  <c r="EE57" i="49"/>
  <c r="EB57" i="49"/>
  <c r="DV57" i="49"/>
  <c r="DQ57" i="49"/>
  <c r="DO57" i="49"/>
  <c r="DM57" i="49"/>
  <c r="DK57" i="49"/>
  <c r="DI57" i="49"/>
  <c r="DG57" i="49"/>
  <c r="DE57" i="49"/>
  <c r="CW57" i="49"/>
  <c r="CU57" i="49"/>
  <c r="BY57" i="49"/>
  <c r="BT57" i="49"/>
  <c r="BP57" i="49"/>
  <c r="BO57" i="49"/>
  <c r="BI57" i="49"/>
  <c r="BG57" i="49"/>
  <c r="BE57" i="49"/>
  <c r="BA57" i="49"/>
  <c r="AY57" i="49"/>
  <c r="AR57" i="49"/>
  <c r="AQ57" i="49"/>
  <c r="AP57" i="49"/>
  <c r="AO57" i="49"/>
  <c r="AN57" i="49"/>
  <c r="AM57" i="49"/>
  <c r="AK57" i="49"/>
  <c r="AJ57" i="49"/>
  <c r="AC57" i="49"/>
  <c r="AB57" i="49"/>
  <c r="AA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C57" i="49"/>
  <c r="B57" i="49"/>
  <c r="FX57" i="49" s="1"/>
  <c r="GN56" i="49"/>
  <c r="GL56" i="49"/>
  <c r="GJ56" i="49"/>
  <c r="GH56" i="49"/>
  <c r="GC56" i="49"/>
  <c r="GA56" i="49"/>
  <c r="FY56" i="49"/>
  <c r="FK56" i="49"/>
  <c r="FH56" i="49"/>
  <c r="FF56" i="49"/>
  <c r="FB56" i="49"/>
  <c r="FA56" i="49"/>
  <c r="ER56" i="49"/>
  <c r="EK56" i="49"/>
  <c r="EI56" i="49"/>
  <c r="EG56" i="49"/>
  <c r="EE56" i="49"/>
  <c r="EB56" i="49"/>
  <c r="DV56" i="49"/>
  <c r="DQ56" i="49"/>
  <c r="DO56" i="49"/>
  <c r="DM56" i="49"/>
  <c r="DK56" i="49"/>
  <c r="DI56" i="49"/>
  <c r="DG56" i="49"/>
  <c r="DE56" i="49"/>
  <c r="CW56" i="49"/>
  <c r="CU56" i="49"/>
  <c r="BY56" i="49"/>
  <c r="BT56" i="49"/>
  <c r="BP56" i="49"/>
  <c r="BO56" i="49"/>
  <c r="BI56" i="49"/>
  <c r="BG56" i="49"/>
  <c r="BE56" i="49"/>
  <c r="BA56" i="49"/>
  <c r="AY56" i="49"/>
  <c r="AR56" i="49"/>
  <c r="AQ56" i="49"/>
  <c r="AP56" i="49"/>
  <c r="AO56" i="49"/>
  <c r="AN56" i="49"/>
  <c r="AM56" i="49"/>
  <c r="AK56" i="49"/>
  <c r="AJ56" i="49"/>
  <c r="AC56" i="49"/>
  <c r="AB56" i="49"/>
  <c r="AA56" i="49"/>
  <c r="X56" i="49"/>
  <c r="W56" i="49"/>
  <c r="V56" i="49"/>
  <c r="U56" i="49"/>
  <c r="T56" i="49"/>
  <c r="S56" i="49"/>
  <c r="R56" i="49"/>
  <c r="Q56" i="49"/>
  <c r="P56" i="49"/>
  <c r="O56" i="49"/>
  <c r="N56" i="49"/>
  <c r="M56" i="49"/>
  <c r="L56" i="49"/>
  <c r="K56" i="49"/>
  <c r="J56" i="49"/>
  <c r="I56" i="49"/>
  <c r="H56" i="49"/>
  <c r="G56" i="49"/>
  <c r="F56" i="49"/>
  <c r="E56" i="49"/>
  <c r="C56" i="49"/>
  <c r="B56" i="49"/>
  <c r="FX56" i="49" s="1"/>
  <c r="GN55" i="49"/>
  <c r="GL55" i="49"/>
  <c r="GJ55" i="49"/>
  <c r="GH55" i="49"/>
  <c r="GC55" i="49"/>
  <c r="GA55" i="49"/>
  <c r="FY55" i="49"/>
  <c r="FK55" i="49"/>
  <c r="FH55" i="49"/>
  <c r="FF55" i="49"/>
  <c r="FB55" i="49"/>
  <c r="FA55" i="49"/>
  <c r="ER55" i="49"/>
  <c r="EK55" i="49"/>
  <c r="EI55" i="49"/>
  <c r="EG55" i="49"/>
  <c r="EE55" i="49"/>
  <c r="EB55" i="49"/>
  <c r="DV55" i="49"/>
  <c r="DQ55" i="49"/>
  <c r="DO55" i="49"/>
  <c r="DM55" i="49"/>
  <c r="DK55" i="49"/>
  <c r="DI55" i="49"/>
  <c r="DG55" i="49"/>
  <c r="DE55" i="49"/>
  <c r="CW55" i="49"/>
  <c r="CU55" i="49"/>
  <c r="BY55" i="49"/>
  <c r="BT55" i="49"/>
  <c r="BP55" i="49"/>
  <c r="BO55" i="49"/>
  <c r="BI55" i="49"/>
  <c r="BG55" i="49"/>
  <c r="BE55" i="49"/>
  <c r="BA55" i="49"/>
  <c r="AY55" i="49"/>
  <c r="AR55" i="49"/>
  <c r="AQ55" i="49"/>
  <c r="AP55" i="49"/>
  <c r="AO55" i="49"/>
  <c r="AN55" i="49"/>
  <c r="AM55" i="49"/>
  <c r="AK55" i="49"/>
  <c r="AJ55" i="49"/>
  <c r="AC55" i="49"/>
  <c r="AB55" i="49"/>
  <c r="AA55" i="49"/>
  <c r="X55" i="49"/>
  <c r="W55" i="49"/>
  <c r="V55" i="49"/>
  <c r="U55" i="49"/>
  <c r="T55" i="49"/>
  <c r="S55" i="49"/>
  <c r="R55" i="49"/>
  <c r="Q55" i="49"/>
  <c r="P55" i="49"/>
  <c r="O55" i="49"/>
  <c r="N55" i="49"/>
  <c r="M55" i="49"/>
  <c r="L55" i="49"/>
  <c r="K55" i="49"/>
  <c r="J55" i="49"/>
  <c r="I55" i="49"/>
  <c r="H55" i="49"/>
  <c r="G55" i="49"/>
  <c r="F55" i="49"/>
  <c r="E55" i="49"/>
  <c r="C55" i="49"/>
  <c r="B55" i="49"/>
  <c r="FX55" i="49" s="1"/>
  <c r="GN54" i="49"/>
  <c r="GL54" i="49"/>
  <c r="GJ54" i="49"/>
  <c r="GH54" i="49"/>
  <c r="GC54" i="49"/>
  <c r="GA54" i="49"/>
  <c r="FY54" i="49"/>
  <c r="FK54" i="49"/>
  <c r="FH54" i="49"/>
  <c r="FF54" i="49"/>
  <c r="FB54" i="49"/>
  <c r="FA54" i="49"/>
  <c r="ER54" i="49"/>
  <c r="EK54" i="49"/>
  <c r="EI54" i="49"/>
  <c r="EG54" i="49"/>
  <c r="EE54" i="49"/>
  <c r="EB54" i="49"/>
  <c r="DV54" i="49"/>
  <c r="DQ54" i="49"/>
  <c r="DO54" i="49"/>
  <c r="DM54" i="49"/>
  <c r="DK54" i="49"/>
  <c r="DI54" i="49"/>
  <c r="DG54" i="49"/>
  <c r="DE54" i="49"/>
  <c r="CW54" i="49"/>
  <c r="CU54" i="49"/>
  <c r="BY54" i="49"/>
  <c r="BT54" i="49"/>
  <c r="BP54" i="49"/>
  <c r="BO54" i="49"/>
  <c r="BI54" i="49"/>
  <c r="BG54" i="49"/>
  <c r="BE54" i="49"/>
  <c r="BA54" i="49"/>
  <c r="AY54" i="49"/>
  <c r="AR54" i="49"/>
  <c r="AQ54" i="49"/>
  <c r="AP54" i="49"/>
  <c r="AO54" i="49"/>
  <c r="AN54" i="49"/>
  <c r="AM54" i="49"/>
  <c r="AK54" i="49"/>
  <c r="AJ54" i="49"/>
  <c r="AC54" i="49"/>
  <c r="AB54" i="49"/>
  <c r="AA54" i="49"/>
  <c r="X54" i="49"/>
  <c r="W54" i="49"/>
  <c r="V54" i="49"/>
  <c r="U54" i="49"/>
  <c r="T54" i="49"/>
  <c r="S54" i="49"/>
  <c r="R54" i="49"/>
  <c r="Q54" i="49"/>
  <c r="P54" i="49"/>
  <c r="O54" i="49"/>
  <c r="N54" i="49"/>
  <c r="M54" i="49"/>
  <c r="L54" i="49"/>
  <c r="K54" i="49"/>
  <c r="J54" i="49"/>
  <c r="I54" i="49"/>
  <c r="H54" i="49"/>
  <c r="G54" i="49"/>
  <c r="F54" i="49"/>
  <c r="E54" i="49"/>
  <c r="C54" i="49"/>
  <c r="B54" i="49"/>
  <c r="FX54" i="49" s="1"/>
  <c r="GN53" i="49"/>
  <c r="GL53" i="49"/>
  <c r="GJ53" i="49"/>
  <c r="GH53" i="49"/>
  <c r="GC53" i="49"/>
  <c r="GA53" i="49"/>
  <c r="FY53" i="49"/>
  <c r="FK53" i="49"/>
  <c r="FH53" i="49"/>
  <c r="FF53" i="49"/>
  <c r="FB53" i="49"/>
  <c r="FA53" i="49"/>
  <c r="ER53" i="49"/>
  <c r="EK53" i="49"/>
  <c r="EI53" i="49"/>
  <c r="EG53" i="49"/>
  <c r="EE53" i="49"/>
  <c r="EB53" i="49"/>
  <c r="DV53" i="49"/>
  <c r="DQ53" i="49"/>
  <c r="DO53" i="49"/>
  <c r="DM53" i="49"/>
  <c r="DK53" i="49"/>
  <c r="DI53" i="49"/>
  <c r="DG53" i="49"/>
  <c r="DE53" i="49"/>
  <c r="CW53" i="49"/>
  <c r="CU53" i="49"/>
  <c r="BY53" i="49"/>
  <c r="BT53" i="49"/>
  <c r="BP53" i="49"/>
  <c r="BO53" i="49"/>
  <c r="BI53" i="49"/>
  <c r="BG53" i="49"/>
  <c r="BE53" i="49"/>
  <c r="BA53" i="49"/>
  <c r="AY53" i="49"/>
  <c r="AR53" i="49"/>
  <c r="AQ53" i="49"/>
  <c r="AP53" i="49"/>
  <c r="AO53" i="49"/>
  <c r="AN53" i="49"/>
  <c r="AM53" i="49"/>
  <c r="AK53" i="49"/>
  <c r="AJ53" i="49"/>
  <c r="AC53" i="49"/>
  <c r="AB53" i="49"/>
  <c r="AA53" i="49"/>
  <c r="X53" i="49"/>
  <c r="W53" i="49"/>
  <c r="V53" i="49"/>
  <c r="U53" i="49"/>
  <c r="T53" i="49"/>
  <c r="S53" i="49"/>
  <c r="R53" i="49"/>
  <c r="Q53" i="49"/>
  <c r="P53" i="49"/>
  <c r="O53" i="49"/>
  <c r="N53" i="49"/>
  <c r="M53" i="49"/>
  <c r="L53" i="49"/>
  <c r="K53" i="49"/>
  <c r="J53" i="49"/>
  <c r="I53" i="49"/>
  <c r="H53" i="49"/>
  <c r="G53" i="49"/>
  <c r="F53" i="49"/>
  <c r="E53" i="49"/>
  <c r="C53" i="49"/>
  <c r="B53" i="49"/>
  <c r="FX53" i="49" s="1"/>
  <c r="GN52" i="49"/>
  <c r="GL52" i="49"/>
  <c r="GJ52" i="49"/>
  <c r="GH52" i="49"/>
  <c r="GC52" i="49"/>
  <c r="GA52" i="49"/>
  <c r="FY52" i="49"/>
  <c r="FK52" i="49"/>
  <c r="FH52" i="49"/>
  <c r="FF52" i="49"/>
  <c r="FB52" i="49"/>
  <c r="FA52" i="49"/>
  <c r="ER52" i="49"/>
  <c r="EK52" i="49"/>
  <c r="EI52" i="49"/>
  <c r="EG52" i="49"/>
  <c r="EE52" i="49"/>
  <c r="EB52" i="49"/>
  <c r="DV52" i="49"/>
  <c r="DQ52" i="49"/>
  <c r="DO52" i="49"/>
  <c r="DM52" i="49"/>
  <c r="DK52" i="49"/>
  <c r="DI52" i="49"/>
  <c r="DG52" i="49"/>
  <c r="DE52" i="49"/>
  <c r="CW52" i="49"/>
  <c r="CU52" i="49"/>
  <c r="BY52" i="49"/>
  <c r="BT52" i="49"/>
  <c r="BP52" i="49"/>
  <c r="BO52" i="49"/>
  <c r="BI52" i="49"/>
  <c r="BG52" i="49"/>
  <c r="BE52" i="49"/>
  <c r="BA52" i="49"/>
  <c r="AY52" i="49"/>
  <c r="AR52" i="49"/>
  <c r="AQ52" i="49"/>
  <c r="AP52" i="49"/>
  <c r="AO52" i="49"/>
  <c r="AN52" i="49"/>
  <c r="AM52" i="49"/>
  <c r="AK52" i="49"/>
  <c r="AJ52" i="49"/>
  <c r="AC52" i="49"/>
  <c r="AB52" i="49"/>
  <c r="AA52" i="49"/>
  <c r="X52" i="49"/>
  <c r="W52" i="49"/>
  <c r="V52" i="49"/>
  <c r="U52" i="49"/>
  <c r="T52" i="49"/>
  <c r="S52" i="49"/>
  <c r="R52" i="49"/>
  <c r="Q52" i="49"/>
  <c r="P52" i="49"/>
  <c r="O52" i="49"/>
  <c r="N52" i="49"/>
  <c r="M52" i="49"/>
  <c r="L52" i="49"/>
  <c r="K52" i="49"/>
  <c r="J52" i="49"/>
  <c r="I52" i="49"/>
  <c r="H52" i="49"/>
  <c r="G52" i="49"/>
  <c r="F52" i="49"/>
  <c r="E52" i="49"/>
  <c r="C52" i="49"/>
  <c r="B52" i="49"/>
  <c r="FX52" i="49" s="1"/>
  <c r="GN51" i="49"/>
  <c r="GL51" i="49"/>
  <c r="GJ51" i="49"/>
  <c r="GH51" i="49"/>
  <c r="GC51" i="49"/>
  <c r="GA51" i="49"/>
  <c r="FY51" i="49"/>
  <c r="FK51" i="49"/>
  <c r="FH51" i="49"/>
  <c r="FF51" i="49"/>
  <c r="FB51" i="49"/>
  <c r="FA51" i="49"/>
  <c r="ER51" i="49"/>
  <c r="EK51" i="49"/>
  <c r="EI51" i="49"/>
  <c r="EG51" i="49"/>
  <c r="EE51" i="49"/>
  <c r="EB51" i="49"/>
  <c r="DV51" i="49"/>
  <c r="DQ51" i="49"/>
  <c r="DO51" i="49"/>
  <c r="DM51" i="49"/>
  <c r="DK51" i="49"/>
  <c r="DI51" i="49"/>
  <c r="DG51" i="49"/>
  <c r="DE51" i="49"/>
  <c r="CW51" i="49"/>
  <c r="CU51" i="49"/>
  <c r="BY51" i="49"/>
  <c r="BT51" i="49"/>
  <c r="BP51" i="49"/>
  <c r="BO51" i="49"/>
  <c r="BI51" i="49"/>
  <c r="BG51" i="49"/>
  <c r="BE51" i="49"/>
  <c r="BA51" i="49"/>
  <c r="AY51" i="49"/>
  <c r="AR51" i="49"/>
  <c r="AQ51" i="49"/>
  <c r="AP51" i="49"/>
  <c r="AO51" i="49"/>
  <c r="AN51" i="49"/>
  <c r="AM51" i="49"/>
  <c r="AK51" i="49"/>
  <c r="AJ51" i="49"/>
  <c r="AC51" i="49"/>
  <c r="AB51" i="49"/>
  <c r="AA51" i="49"/>
  <c r="X51" i="49"/>
  <c r="W51" i="49"/>
  <c r="V51" i="49"/>
  <c r="U51" i="49"/>
  <c r="T51" i="49"/>
  <c r="S51" i="49"/>
  <c r="R51" i="49"/>
  <c r="Q51" i="49"/>
  <c r="P51" i="49"/>
  <c r="O51" i="49"/>
  <c r="N51" i="49"/>
  <c r="M51" i="49"/>
  <c r="L51" i="49"/>
  <c r="K51" i="49"/>
  <c r="J51" i="49"/>
  <c r="I51" i="49"/>
  <c r="H51" i="49"/>
  <c r="G51" i="49"/>
  <c r="F51" i="49"/>
  <c r="E51" i="49"/>
  <c r="C51" i="49"/>
  <c r="B51" i="49"/>
  <c r="FX51" i="49" s="1"/>
  <c r="GN50" i="49"/>
  <c r="GL50" i="49"/>
  <c r="GJ50" i="49"/>
  <c r="GH50" i="49"/>
  <c r="GC50" i="49"/>
  <c r="GA50" i="49"/>
  <c r="FY50" i="49"/>
  <c r="FK50" i="49"/>
  <c r="FH50" i="49"/>
  <c r="FF50" i="49"/>
  <c r="FB50" i="49"/>
  <c r="FA50" i="49"/>
  <c r="ER50" i="49"/>
  <c r="EK50" i="49"/>
  <c r="EI50" i="49"/>
  <c r="EG50" i="49"/>
  <c r="EE50" i="49"/>
  <c r="EB50" i="49"/>
  <c r="DV50" i="49"/>
  <c r="DQ50" i="49"/>
  <c r="DO50" i="49"/>
  <c r="DM50" i="49"/>
  <c r="DK50" i="49"/>
  <c r="DI50" i="49"/>
  <c r="DG50" i="49"/>
  <c r="DE50" i="49"/>
  <c r="CW50" i="49"/>
  <c r="CU50" i="49"/>
  <c r="BY50" i="49"/>
  <c r="BT50" i="49"/>
  <c r="BP50" i="49"/>
  <c r="BO50" i="49"/>
  <c r="BI50" i="49"/>
  <c r="BG50" i="49"/>
  <c r="BE50" i="49"/>
  <c r="BA50" i="49"/>
  <c r="AY50" i="49"/>
  <c r="AR50" i="49"/>
  <c r="AQ50" i="49"/>
  <c r="AP50" i="49"/>
  <c r="AO50" i="49"/>
  <c r="AN50" i="49"/>
  <c r="AM50" i="49"/>
  <c r="AK50" i="49"/>
  <c r="AJ50" i="49"/>
  <c r="AC50" i="49"/>
  <c r="AB50" i="49"/>
  <c r="AA50" i="49"/>
  <c r="X50" i="49"/>
  <c r="W50" i="49"/>
  <c r="V50" i="49"/>
  <c r="U50" i="49"/>
  <c r="T50" i="49"/>
  <c r="S50" i="49"/>
  <c r="R50" i="49"/>
  <c r="Q50" i="49"/>
  <c r="P50" i="49"/>
  <c r="O50" i="49"/>
  <c r="N50" i="49"/>
  <c r="M50" i="49"/>
  <c r="L50" i="49"/>
  <c r="K50" i="49"/>
  <c r="J50" i="49"/>
  <c r="I50" i="49"/>
  <c r="H50" i="49"/>
  <c r="G50" i="49"/>
  <c r="F50" i="49"/>
  <c r="E50" i="49"/>
  <c r="C50" i="49"/>
  <c r="B50" i="49"/>
  <c r="FX50" i="49" s="1"/>
  <c r="GN49" i="49"/>
  <c r="GL49" i="49"/>
  <c r="GJ49" i="49"/>
  <c r="GH49" i="49"/>
  <c r="GC49" i="49"/>
  <c r="GA49" i="49"/>
  <c r="FY49" i="49"/>
  <c r="FK49" i="49"/>
  <c r="FH49" i="49"/>
  <c r="FF49" i="49"/>
  <c r="FB49" i="49"/>
  <c r="FA49" i="49"/>
  <c r="ER49" i="49"/>
  <c r="EK49" i="49"/>
  <c r="EI49" i="49"/>
  <c r="EG49" i="49"/>
  <c r="EE49" i="49"/>
  <c r="EB49" i="49"/>
  <c r="DV49" i="49"/>
  <c r="DQ49" i="49"/>
  <c r="DO49" i="49"/>
  <c r="DM49" i="49"/>
  <c r="DK49" i="49"/>
  <c r="DI49" i="49"/>
  <c r="DG49" i="49"/>
  <c r="DE49" i="49"/>
  <c r="CW49" i="49"/>
  <c r="CU49" i="49"/>
  <c r="BY49" i="49"/>
  <c r="BT49" i="49"/>
  <c r="BP49" i="49"/>
  <c r="BO49" i="49"/>
  <c r="BI49" i="49"/>
  <c r="BG49" i="49"/>
  <c r="BE49" i="49"/>
  <c r="BA49" i="49"/>
  <c r="AY49" i="49"/>
  <c r="AR49" i="49"/>
  <c r="AQ49" i="49"/>
  <c r="AP49" i="49"/>
  <c r="AO49" i="49"/>
  <c r="AN49" i="49"/>
  <c r="AM49" i="49"/>
  <c r="AK49" i="49"/>
  <c r="AJ49" i="49"/>
  <c r="AC49" i="49"/>
  <c r="AB49" i="49"/>
  <c r="AA49" i="49"/>
  <c r="X49" i="49"/>
  <c r="W49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C49" i="49"/>
  <c r="B49" i="49"/>
  <c r="FX49" i="49" s="1"/>
  <c r="GN48" i="49"/>
  <c r="GL48" i="49"/>
  <c r="GJ48" i="49"/>
  <c r="GH48" i="49"/>
  <c r="GC48" i="49"/>
  <c r="GA48" i="49"/>
  <c r="FY48" i="49"/>
  <c r="FK48" i="49"/>
  <c r="FH48" i="49"/>
  <c r="FF48" i="49"/>
  <c r="FB48" i="49"/>
  <c r="FA48" i="49"/>
  <c r="ER48" i="49"/>
  <c r="EK48" i="49"/>
  <c r="EI48" i="49"/>
  <c r="EG48" i="49"/>
  <c r="EE48" i="49"/>
  <c r="EB48" i="49"/>
  <c r="DV48" i="49"/>
  <c r="DQ48" i="49"/>
  <c r="DO48" i="49"/>
  <c r="DM48" i="49"/>
  <c r="DK48" i="49"/>
  <c r="DI48" i="49"/>
  <c r="DG48" i="49"/>
  <c r="DE48" i="49"/>
  <c r="CW48" i="49"/>
  <c r="CU48" i="49"/>
  <c r="BY48" i="49"/>
  <c r="BT48" i="49"/>
  <c r="BP48" i="49"/>
  <c r="BO48" i="49"/>
  <c r="BI48" i="49"/>
  <c r="BG48" i="49"/>
  <c r="BE48" i="49"/>
  <c r="BA48" i="49"/>
  <c r="AY48" i="49"/>
  <c r="AR48" i="49"/>
  <c r="AQ48" i="49"/>
  <c r="AP48" i="49"/>
  <c r="AO48" i="49"/>
  <c r="AN48" i="49"/>
  <c r="AM48" i="49"/>
  <c r="AK48" i="49"/>
  <c r="AJ48" i="49"/>
  <c r="AC48" i="49"/>
  <c r="AB48" i="49"/>
  <c r="AA48" i="49"/>
  <c r="X48" i="49"/>
  <c r="W48" i="49"/>
  <c r="V48" i="49"/>
  <c r="U48" i="49"/>
  <c r="T48" i="49"/>
  <c r="S48" i="49"/>
  <c r="R48" i="49"/>
  <c r="Q48" i="49"/>
  <c r="P48" i="49"/>
  <c r="O48" i="49"/>
  <c r="N48" i="49"/>
  <c r="M48" i="49"/>
  <c r="L48" i="49"/>
  <c r="K48" i="49"/>
  <c r="J48" i="49"/>
  <c r="I48" i="49"/>
  <c r="H48" i="49"/>
  <c r="G48" i="49"/>
  <c r="F48" i="49"/>
  <c r="E48" i="49"/>
  <c r="C48" i="49"/>
  <c r="B48" i="49"/>
  <c r="FX48" i="49" s="1"/>
  <c r="GN47" i="49"/>
  <c r="GL47" i="49"/>
  <c r="GJ47" i="49"/>
  <c r="GH47" i="49"/>
  <c r="GC47" i="49"/>
  <c r="GA47" i="49"/>
  <c r="FY47" i="49"/>
  <c r="FK47" i="49"/>
  <c r="FH47" i="49"/>
  <c r="FF47" i="49"/>
  <c r="FB47" i="49"/>
  <c r="FA47" i="49"/>
  <c r="ER47" i="49"/>
  <c r="EK47" i="49"/>
  <c r="EI47" i="49"/>
  <c r="EG47" i="49"/>
  <c r="EE47" i="49"/>
  <c r="EB47" i="49"/>
  <c r="DV47" i="49"/>
  <c r="DQ47" i="49"/>
  <c r="DO47" i="49"/>
  <c r="DM47" i="49"/>
  <c r="DK47" i="49"/>
  <c r="DI47" i="49"/>
  <c r="DG47" i="49"/>
  <c r="DE47" i="49"/>
  <c r="CW47" i="49"/>
  <c r="CU47" i="49"/>
  <c r="BY47" i="49"/>
  <c r="BT47" i="49"/>
  <c r="BP47" i="49"/>
  <c r="BO47" i="49"/>
  <c r="BI47" i="49"/>
  <c r="BG47" i="49"/>
  <c r="BE47" i="49"/>
  <c r="BA47" i="49"/>
  <c r="AY47" i="49"/>
  <c r="AR47" i="49"/>
  <c r="AQ47" i="49"/>
  <c r="AP47" i="49"/>
  <c r="AO47" i="49"/>
  <c r="AN47" i="49"/>
  <c r="AM47" i="49"/>
  <c r="AK47" i="49"/>
  <c r="AJ47" i="49"/>
  <c r="AC47" i="49"/>
  <c r="AB47" i="49"/>
  <c r="AA47" i="49"/>
  <c r="X47" i="49"/>
  <c r="W47" i="49"/>
  <c r="V47" i="49"/>
  <c r="U47" i="49"/>
  <c r="T47" i="49"/>
  <c r="S47" i="49"/>
  <c r="R47" i="49"/>
  <c r="Q47" i="49"/>
  <c r="P47" i="49"/>
  <c r="O47" i="49"/>
  <c r="N47" i="49"/>
  <c r="M47" i="49"/>
  <c r="L47" i="49"/>
  <c r="K47" i="49"/>
  <c r="J47" i="49"/>
  <c r="I47" i="49"/>
  <c r="H47" i="49"/>
  <c r="G47" i="49"/>
  <c r="F47" i="49"/>
  <c r="E47" i="49"/>
  <c r="C47" i="49"/>
  <c r="B47" i="49"/>
  <c r="FX47" i="49" s="1"/>
  <c r="GN46" i="49"/>
  <c r="GL46" i="49"/>
  <c r="GJ46" i="49"/>
  <c r="GH46" i="49"/>
  <c r="GC46" i="49"/>
  <c r="GA46" i="49"/>
  <c r="FY46" i="49"/>
  <c r="FK46" i="49"/>
  <c r="FH46" i="49"/>
  <c r="FF46" i="49"/>
  <c r="FB46" i="49"/>
  <c r="FA46" i="49"/>
  <c r="ER46" i="49"/>
  <c r="EK46" i="49"/>
  <c r="EI46" i="49"/>
  <c r="EG46" i="49"/>
  <c r="EE46" i="49"/>
  <c r="EB46" i="49"/>
  <c r="DV46" i="49"/>
  <c r="DQ46" i="49"/>
  <c r="DO46" i="49"/>
  <c r="DM46" i="49"/>
  <c r="DK46" i="49"/>
  <c r="DI46" i="49"/>
  <c r="DG46" i="49"/>
  <c r="DE46" i="49"/>
  <c r="CW46" i="49"/>
  <c r="CU46" i="49"/>
  <c r="BY46" i="49"/>
  <c r="BT46" i="49"/>
  <c r="BP46" i="49"/>
  <c r="BO46" i="49"/>
  <c r="BI46" i="49"/>
  <c r="BG46" i="49"/>
  <c r="BE46" i="49"/>
  <c r="BA46" i="49"/>
  <c r="AY46" i="49"/>
  <c r="AR46" i="49"/>
  <c r="AQ46" i="49"/>
  <c r="AP46" i="49"/>
  <c r="AO46" i="49"/>
  <c r="AN46" i="49"/>
  <c r="AM46" i="49"/>
  <c r="AK46" i="49"/>
  <c r="AJ46" i="49"/>
  <c r="AC46" i="49"/>
  <c r="AB46" i="49"/>
  <c r="AA46" i="49"/>
  <c r="X46" i="49"/>
  <c r="W46" i="49"/>
  <c r="V46" i="49"/>
  <c r="U46" i="49"/>
  <c r="T46" i="49"/>
  <c r="S46" i="49"/>
  <c r="R46" i="49"/>
  <c r="Q46" i="49"/>
  <c r="P46" i="49"/>
  <c r="O46" i="49"/>
  <c r="N46" i="49"/>
  <c r="M46" i="49"/>
  <c r="L46" i="49"/>
  <c r="K46" i="49"/>
  <c r="J46" i="49"/>
  <c r="I46" i="49"/>
  <c r="H46" i="49"/>
  <c r="G46" i="49"/>
  <c r="F46" i="49"/>
  <c r="E46" i="49"/>
  <c r="C46" i="49"/>
  <c r="B46" i="49"/>
  <c r="FX46" i="49" s="1"/>
  <c r="GN45" i="49"/>
  <c r="GL45" i="49"/>
  <c r="GJ45" i="49"/>
  <c r="GH45" i="49"/>
  <c r="GC45" i="49"/>
  <c r="GA45" i="49"/>
  <c r="FY45" i="49"/>
  <c r="FK45" i="49"/>
  <c r="FH45" i="49"/>
  <c r="FF45" i="49"/>
  <c r="FB45" i="49"/>
  <c r="FA45" i="49"/>
  <c r="ER45" i="49"/>
  <c r="EK45" i="49"/>
  <c r="EI45" i="49"/>
  <c r="EG45" i="49"/>
  <c r="EE45" i="49"/>
  <c r="EB45" i="49"/>
  <c r="DV45" i="49"/>
  <c r="DQ45" i="49"/>
  <c r="DO45" i="49"/>
  <c r="DM45" i="49"/>
  <c r="DK45" i="49"/>
  <c r="DI45" i="49"/>
  <c r="DG45" i="49"/>
  <c r="DE45" i="49"/>
  <c r="CW45" i="49"/>
  <c r="CU45" i="49"/>
  <c r="BY45" i="49"/>
  <c r="BT45" i="49"/>
  <c r="BP45" i="49"/>
  <c r="BO45" i="49"/>
  <c r="BI45" i="49"/>
  <c r="BG45" i="49"/>
  <c r="BE45" i="49"/>
  <c r="BA45" i="49"/>
  <c r="AY45" i="49"/>
  <c r="AR45" i="49"/>
  <c r="AQ45" i="49"/>
  <c r="AP45" i="49"/>
  <c r="AO45" i="49"/>
  <c r="AN45" i="49"/>
  <c r="AM45" i="49"/>
  <c r="AK45" i="49"/>
  <c r="AJ45" i="49"/>
  <c r="AC45" i="49"/>
  <c r="AB45" i="49"/>
  <c r="AA45" i="49"/>
  <c r="X45" i="49"/>
  <c r="W45" i="49"/>
  <c r="V45" i="49"/>
  <c r="U45" i="49"/>
  <c r="T45" i="49"/>
  <c r="S45" i="49"/>
  <c r="R45" i="49"/>
  <c r="Q45" i="49"/>
  <c r="P45" i="49"/>
  <c r="O45" i="49"/>
  <c r="N45" i="49"/>
  <c r="M45" i="49"/>
  <c r="L45" i="49"/>
  <c r="K45" i="49"/>
  <c r="J45" i="49"/>
  <c r="I45" i="49"/>
  <c r="H45" i="49"/>
  <c r="G45" i="49"/>
  <c r="F45" i="49"/>
  <c r="E45" i="49"/>
  <c r="C45" i="49"/>
  <c r="B45" i="49"/>
  <c r="FX45" i="49" s="1"/>
  <c r="GN44" i="49"/>
  <c r="GL44" i="49"/>
  <c r="GJ44" i="49"/>
  <c r="GH44" i="49"/>
  <c r="GC44" i="49"/>
  <c r="GA44" i="49"/>
  <c r="FY44" i="49"/>
  <c r="FK44" i="49"/>
  <c r="FH44" i="49"/>
  <c r="FF44" i="49"/>
  <c r="FB44" i="49"/>
  <c r="FA44" i="49"/>
  <c r="ER44" i="49"/>
  <c r="EK44" i="49"/>
  <c r="EI44" i="49"/>
  <c r="EG44" i="49"/>
  <c r="EE44" i="49"/>
  <c r="EB44" i="49"/>
  <c r="DV44" i="49"/>
  <c r="DQ44" i="49"/>
  <c r="DO44" i="49"/>
  <c r="DM44" i="49"/>
  <c r="DK44" i="49"/>
  <c r="DI44" i="49"/>
  <c r="DG44" i="49"/>
  <c r="DE44" i="49"/>
  <c r="CW44" i="49"/>
  <c r="CU44" i="49"/>
  <c r="BY44" i="49"/>
  <c r="BT44" i="49"/>
  <c r="BP44" i="49"/>
  <c r="BO44" i="49"/>
  <c r="BI44" i="49"/>
  <c r="BG44" i="49"/>
  <c r="BE44" i="49"/>
  <c r="BA44" i="49"/>
  <c r="AY44" i="49"/>
  <c r="AR44" i="49"/>
  <c r="AQ44" i="49"/>
  <c r="AP44" i="49"/>
  <c r="AO44" i="49"/>
  <c r="AN44" i="49"/>
  <c r="AM44" i="49"/>
  <c r="AK44" i="49"/>
  <c r="AJ44" i="49"/>
  <c r="AC44" i="49"/>
  <c r="AB44" i="49"/>
  <c r="AA44" i="49"/>
  <c r="X44" i="49"/>
  <c r="W44" i="49"/>
  <c r="V44" i="49"/>
  <c r="U44" i="49"/>
  <c r="T44" i="49"/>
  <c r="S44" i="49"/>
  <c r="R44" i="49"/>
  <c r="Q44" i="49"/>
  <c r="P44" i="49"/>
  <c r="O44" i="49"/>
  <c r="N44" i="49"/>
  <c r="M44" i="49"/>
  <c r="L44" i="49"/>
  <c r="K44" i="49"/>
  <c r="J44" i="49"/>
  <c r="I44" i="49"/>
  <c r="H44" i="49"/>
  <c r="G44" i="49"/>
  <c r="F44" i="49"/>
  <c r="E44" i="49"/>
  <c r="C44" i="49"/>
  <c r="B44" i="49"/>
  <c r="FX44" i="49" s="1"/>
  <c r="GN43" i="49"/>
  <c r="GL43" i="49"/>
  <c r="GJ43" i="49"/>
  <c r="GH43" i="49"/>
  <c r="GC43" i="49"/>
  <c r="GA43" i="49"/>
  <c r="FY43" i="49"/>
  <c r="FK43" i="49"/>
  <c r="FH43" i="49"/>
  <c r="FF43" i="49"/>
  <c r="FB43" i="49"/>
  <c r="FA43" i="49"/>
  <c r="ER43" i="49"/>
  <c r="EK43" i="49"/>
  <c r="EI43" i="49"/>
  <c r="EG43" i="49"/>
  <c r="EE43" i="49"/>
  <c r="EB43" i="49"/>
  <c r="DV43" i="49"/>
  <c r="DQ43" i="49"/>
  <c r="DO43" i="49"/>
  <c r="DM43" i="49"/>
  <c r="DK43" i="49"/>
  <c r="DI43" i="49"/>
  <c r="DG43" i="49"/>
  <c r="DE43" i="49"/>
  <c r="CW43" i="49"/>
  <c r="CU43" i="49"/>
  <c r="BY43" i="49"/>
  <c r="BT43" i="49"/>
  <c r="BP43" i="49"/>
  <c r="BO43" i="49"/>
  <c r="BI43" i="49"/>
  <c r="BG43" i="49"/>
  <c r="BE43" i="49"/>
  <c r="BA43" i="49"/>
  <c r="AY43" i="49"/>
  <c r="AR43" i="49"/>
  <c r="AQ43" i="49"/>
  <c r="AP43" i="49"/>
  <c r="AO43" i="49"/>
  <c r="AN43" i="49"/>
  <c r="AM43" i="49"/>
  <c r="AK43" i="49"/>
  <c r="AJ43" i="49"/>
  <c r="AC43" i="49"/>
  <c r="AB43" i="49"/>
  <c r="AA43" i="49"/>
  <c r="X43" i="49"/>
  <c r="W43" i="49"/>
  <c r="V43" i="49"/>
  <c r="U43" i="49"/>
  <c r="T43" i="49"/>
  <c r="S43" i="49"/>
  <c r="R43" i="49"/>
  <c r="Q43" i="49"/>
  <c r="P43" i="49"/>
  <c r="O43" i="49"/>
  <c r="N43" i="49"/>
  <c r="M43" i="49"/>
  <c r="L43" i="49"/>
  <c r="K43" i="49"/>
  <c r="J43" i="49"/>
  <c r="I43" i="49"/>
  <c r="H43" i="49"/>
  <c r="G43" i="49"/>
  <c r="F43" i="49"/>
  <c r="E43" i="49"/>
  <c r="C43" i="49"/>
  <c r="B43" i="49"/>
  <c r="FX43" i="49" s="1"/>
  <c r="GN42" i="49"/>
  <c r="GL42" i="49"/>
  <c r="GJ42" i="49"/>
  <c r="GH42" i="49"/>
  <c r="GC42" i="49"/>
  <c r="GA42" i="49"/>
  <c r="FY42" i="49"/>
  <c r="FK42" i="49"/>
  <c r="FH42" i="49"/>
  <c r="FF42" i="49"/>
  <c r="FB42" i="49"/>
  <c r="FA42" i="49"/>
  <c r="ER42" i="49"/>
  <c r="EK42" i="49"/>
  <c r="EI42" i="49"/>
  <c r="EG42" i="49"/>
  <c r="EE42" i="49"/>
  <c r="EB42" i="49"/>
  <c r="DV42" i="49"/>
  <c r="DQ42" i="49"/>
  <c r="DO42" i="49"/>
  <c r="DM42" i="49"/>
  <c r="DK42" i="49"/>
  <c r="DI42" i="49"/>
  <c r="DG42" i="49"/>
  <c r="DE42" i="49"/>
  <c r="CW42" i="49"/>
  <c r="CU42" i="49"/>
  <c r="BY42" i="49"/>
  <c r="BT42" i="49"/>
  <c r="BP42" i="49"/>
  <c r="BO42" i="49"/>
  <c r="BI42" i="49"/>
  <c r="BG42" i="49"/>
  <c r="BE42" i="49"/>
  <c r="BA42" i="49"/>
  <c r="AY42" i="49"/>
  <c r="AR42" i="49"/>
  <c r="AQ42" i="49"/>
  <c r="AP42" i="49"/>
  <c r="AO42" i="49"/>
  <c r="AN42" i="49"/>
  <c r="AM42" i="49"/>
  <c r="AK42" i="49"/>
  <c r="AJ42" i="49"/>
  <c r="AC42" i="49"/>
  <c r="AB42" i="49"/>
  <c r="AA42" i="49"/>
  <c r="X42" i="49"/>
  <c r="W42" i="49"/>
  <c r="V42" i="49"/>
  <c r="U42" i="49"/>
  <c r="T42" i="49"/>
  <c r="S42" i="49"/>
  <c r="R42" i="49"/>
  <c r="Q42" i="49"/>
  <c r="P42" i="49"/>
  <c r="O42" i="49"/>
  <c r="N42" i="49"/>
  <c r="M42" i="49"/>
  <c r="L42" i="49"/>
  <c r="K42" i="49"/>
  <c r="J42" i="49"/>
  <c r="I42" i="49"/>
  <c r="H42" i="49"/>
  <c r="G42" i="49"/>
  <c r="F42" i="49"/>
  <c r="E42" i="49"/>
  <c r="C42" i="49"/>
  <c r="B42" i="49"/>
  <c r="FX42" i="49" s="1"/>
  <c r="GN41" i="49"/>
  <c r="GL41" i="49"/>
  <c r="GJ41" i="49"/>
  <c r="GH41" i="49"/>
  <c r="GC41" i="49"/>
  <c r="GA41" i="49"/>
  <c r="FY41" i="49"/>
  <c r="FK41" i="49"/>
  <c r="FH41" i="49"/>
  <c r="FF41" i="49"/>
  <c r="FB41" i="49"/>
  <c r="FA41" i="49"/>
  <c r="ER41" i="49"/>
  <c r="EK41" i="49"/>
  <c r="EI41" i="49"/>
  <c r="EG41" i="49"/>
  <c r="EE41" i="49"/>
  <c r="EB41" i="49"/>
  <c r="DV41" i="49"/>
  <c r="DQ41" i="49"/>
  <c r="DO41" i="49"/>
  <c r="DM41" i="49"/>
  <c r="DK41" i="49"/>
  <c r="DI41" i="49"/>
  <c r="DG41" i="49"/>
  <c r="DE41" i="49"/>
  <c r="CW41" i="49"/>
  <c r="CU41" i="49"/>
  <c r="BY41" i="49"/>
  <c r="BT41" i="49"/>
  <c r="BP41" i="49"/>
  <c r="BO41" i="49"/>
  <c r="BI41" i="49"/>
  <c r="BG41" i="49"/>
  <c r="BE41" i="49"/>
  <c r="BA41" i="49"/>
  <c r="AY41" i="49"/>
  <c r="AR41" i="49"/>
  <c r="AQ41" i="49"/>
  <c r="AP41" i="49"/>
  <c r="AO41" i="49"/>
  <c r="AN41" i="49"/>
  <c r="AM41" i="49"/>
  <c r="AK41" i="49"/>
  <c r="AJ41" i="49"/>
  <c r="AC41" i="49"/>
  <c r="AB41" i="49"/>
  <c r="AA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C41" i="49"/>
  <c r="B41" i="49"/>
  <c r="FX41" i="49" s="1"/>
  <c r="GN40" i="49"/>
  <c r="GL40" i="49"/>
  <c r="GJ40" i="49"/>
  <c r="GH40" i="49"/>
  <c r="GC40" i="49"/>
  <c r="GA40" i="49"/>
  <c r="FY40" i="49"/>
  <c r="FK40" i="49"/>
  <c r="FH40" i="49"/>
  <c r="FF40" i="49"/>
  <c r="FB40" i="49"/>
  <c r="FA40" i="49"/>
  <c r="ER40" i="49"/>
  <c r="EK40" i="49"/>
  <c r="EI40" i="49"/>
  <c r="EG40" i="49"/>
  <c r="EE40" i="49"/>
  <c r="EB40" i="49"/>
  <c r="DV40" i="49"/>
  <c r="DQ40" i="49"/>
  <c r="DO40" i="49"/>
  <c r="DM40" i="49"/>
  <c r="DK40" i="49"/>
  <c r="DI40" i="49"/>
  <c r="DG40" i="49"/>
  <c r="DE40" i="49"/>
  <c r="CW40" i="49"/>
  <c r="CU40" i="49"/>
  <c r="BY40" i="49"/>
  <c r="BT40" i="49"/>
  <c r="BP40" i="49"/>
  <c r="BO40" i="49"/>
  <c r="BI40" i="49"/>
  <c r="BG40" i="49"/>
  <c r="BE40" i="49"/>
  <c r="BA40" i="49"/>
  <c r="AY40" i="49"/>
  <c r="AR40" i="49"/>
  <c r="AQ40" i="49"/>
  <c r="AP40" i="49"/>
  <c r="AO40" i="49"/>
  <c r="AN40" i="49"/>
  <c r="AM40" i="49"/>
  <c r="AK40" i="49"/>
  <c r="AJ40" i="49"/>
  <c r="AC40" i="49"/>
  <c r="AB40" i="49"/>
  <c r="AA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C40" i="49"/>
  <c r="B40" i="49"/>
  <c r="FX40" i="49" s="1"/>
  <c r="GN39" i="49"/>
  <c r="GL39" i="49"/>
  <c r="GJ39" i="49"/>
  <c r="GH39" i="49"/>
  <c r="GC39" i="49"/>
  <c r="GA39" i="49"/>
  <c r="FY39" i="49"/>
  <c r="FK39" i="49"/>
  <c r="FH39" i="49"/>
  <c r="FF39" i="49"/>
  <c r="FB39" i="49"/>
  <c r="FA39" i="49"/>
  <c r="ER39" i="49"/>
  <c r="EK39" i="49"/>
  <c r="EI39" i="49"/>
  <c r="EG39" i="49"/>
  <c r="EE39" i="49"/>
  <c r="EB39" i="49"/>
  <c r="DV39" i="49"/>
  <c r="DQ39" i="49"/>
  <c r="DO39" i="49"/>
  <c r="DM39" i="49"/>
  <c r="DK39" i="49"/>
  <c r="DI39" i="49"/>
  <c r="DG39" i="49"/>
  <c r="DE39" i="49"/>
  <c r="CW39" i="49"/>
  <c r="CU39" i="49"/>
  <c r="BY39" i="49"/>
  <c r="BT39" i="49"/>
  <c r="BP39" i="49"/>
  <c r="BO39" i="49"/>
  <c r="BI39" i="49"/>
  <c r="BG39" i="49"/>
  <c r="BE39" i="49"/>
  <c r="BA39" i="49"/>
  <c r="AY39" i="49"/>
  <c r="AR39" i="49"/>
  <c r="AQ39" i="49"/>
  <c r="AP39" i="49"/>
  <c r="AO39" i="49"/>
  <c r="AN39" i="49"/>
  <c r="AM39" i="49"/>
  <c r="AK39" i="49"/>
  <c r="AJ39" i="49"/>
  <c r="AC39" i="49"/>
  <c r="AB39" i="49"/>
  <c r="AA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C39" i="49"/>
  <c r="B39" i="49"/>
  <c r="FX39" i="49" s="1"/>
  <c r="GN38" i="49"/>
  <c r="GL38" i="49"/>
  <c r="GJ38" i="49"/>
  <c r="GH38" i="49"/>
  <c r="GC38" i="49"/>
  <c r="GA38" i="49"/>
  <c r="FY38" i="49"/>
  <c r="FK38" i="49"/>
  <c r="FH38" i="49"/>
  <c r="FF38" i="49"/>
  <c r="FB38" i="49"/>
  <c r="FA38" i="49"/>
  <c r="ER38" i="49"/>
  <c r="EK38" i="49"/>
  <c r="EI38" i="49"/>
  <c r="EG38" i="49"/>
  <c r="EE38" i="49"/>
  <c r="EB38" i="49"/>
  <c r="DV38" i="49"/>
  <c r="DQ38" i="49"/>
  <c r="DO38" i="49"/>
  <c r="DM38" i="49"/>
  <c r="DK38" i="49"/>
  <c r="DI38" i="49"/>
  <c r="DG38" i="49"/>
  <c r="DE38" i="49"/>
  <c r="CW38" i="49"/>
  <c r="CU38" i="49"/>
  <c r="BY38" i="49"/>
  <c r="BT38" i="49"/>
  <c r="BP38" i="49"/>
  <c r="BO38" i="49"/>
  <c r="BI38" i="49"/>
  <c r="BG38" i="49"/>
  <c r="BE38" i="49"/>
  <c r="BA38" i="49"/>
  <c r="AY38" i="49"/>
  <c r="AR38" i="49"/>
  <c r="AQ38" i="49"/>
  <c r="AP38" i="49"/>
  <c r="AO38" i="49"/>
  <c r="AN38" i="49"/>
  <c r="AM38" i="49"/>
  <c r="AK38" i="49"/>
  <c r="AJ38" i="49"/>
  <c r="AC38" i="49"/>
  <c r="AB38" i="49"/>
  <c r="AA38" i="49"/>
  <c r="X38" i="49"/>
  <c r="W38" i="49"/>
  <c r="V38" i="49"/>
  <c r="U38" i="49"/>
  <c r="T38" i="49"/>
  <c r="S38" i="49"/>
  <c r="R38" i="49"/>
  <c r="Q38" i="49"/>
  <c r="P38" i="49"/>
  <c r="O38" i="49"/>
  <c r="N38" i="49"/>
  <c r="M38" i="49"/>
  <c r="L38" i="49"/>
  <c r="K38" i="49"/>
  <c r="J38" i="49"/>
  <c r="I38" i="49"/>
  <c r="H38" i="49"/>
  <c r="G38" i="49"/>
  <c r="F38" i="49"/>
  <c r="E38" i="49"/>
  <c r="C38" i="49"/>
  <c r="B38" i="49"/>
  <c r="FX38" i="49" s="1"/>
  <c r="GN37" i="49"/>
  <c r="GL37" i="49"/>
  <c r="GJ37" i="49"/>
  <c r="GH37" i="49"/>
  <c r="GC37" i="49"/>
  <c r="GA37" i="49"/>
  <c r="FY37" i="49"/>
  <c r="FK37" i="49"/>
  <c r="FH37" i="49"/>
  <c r="FF37" i="49"/>
  <c r="FB37" i="49"/>
  <c r="FA37" i="49"/>
  <c r="ER37" i="49"/>
  <c r="EK37" i="49"/>
  <c r="EI37" i="49"/>
  <c r="EG37" i="49"/>
  <c r="EE37" i="49"/>
  <c r="EB37" i="49"/>
  <c r="DV37" i="49"/>
  <c r="DQ37" i="49"/>
  <c r="DO37" i="49"/>
  <c r="DM37" i="49"/>
  <c r="DK37" i="49"/>
  <c r="DI37" i="49"/>
  <c r="DG37" i="49"/>
  <c r="DE37" i="49"/>
  <c r="CW37" i="49"/>
  <c r="CU37" i="49"/>
  <c r="BY37" i="49"/>
  <c r="BT37" i="49"/>
  <c r="BP37" i="49"/>
  <c r="BO37" i="49"/>
  <c r="BI37" i="49"/>
  <c r="BG37" i="49"/>
  <c r="BE37" i="49"/>
  <c r="BA37" i="49"/>
  <c r="AY37" i="49"/>
  <c r="AR37" i="49"/>
  <c r="AQ37" i="49"/>
  <c r="AP37" i="49"/>
  <c r="AO37" i="49"/>
  <c r="AN37" i="49"/>
  <c r="AM37" i="49"/>
  <c r="AK37" i="49"/>
  <c r="AJ37" i="49"/>
  <c r="AC37" i="49"/>
  <c r="AB37" i="49"/>
  <c r="AA37" i="49"/>
  <c r="X37" i="49"/>
  <c r="W37" i="49"/>
  <c r="V37" i="49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F37" i="49"/>
  <c r="E37" i="49"/>
  <c r="C37" i="49"/>
  <c r="B37" i="49"/>
  <c r="FX37" i="49" s="1"/>
  <c r="GN36" i="49"/>
  <c r="GL36" i="49"/>
  <c r="GJ36" i="49"/>
  <c r="GH36" i="49"/>
  <c r="GC36" i="49"/>
  <c r="GA36" i="49"/>
  <c r="FY36" i="49"/>
  <c r="FK36" i="49"/>
  <c r="FH36" i="49"/>
  <c r="FF36" i="49"/>
  <c r="FB36" i="49"/>
  <c r="FA36" i="49"/>
  <c r="ER36" i="49"/>
  <c r="EK36" i="49"/>
  <c r="EI36" i="49"/>
  <c r="EG36" i="49"/>
  <c r="EE36" i="49"/>
  <c r="EB36" i="49"/>
  <c r="DV36" i="49"/>
  <c r="DQ36" i="49"/>
  <c r="DO36" i="49"/>
  <c r="DM36" i="49"/>
  <c r="DK36" i="49"/>
  <c r="DI36" i="49"/>
  <c r="DG36" i="49"/>
  <c r="DE36" i="49"/>
  <c r="CW36" i="49"/>
  <c r="CU36" i="49"/>
  <c r="BY36" i="49"/>
  <c r="BT36" i="49"/>
  <c r="BP36" i="49"/>
  <c r="BO36" i="49"/>
  <c r="BI36" i="49"/>
  <c r="BG36" i="49"/>
  <c r="BE36" i="49"/>
  <c r="BA36" i="49"/>
  <c r="AY36" i="49"/>
  <c r="AR36" i="49"/>
  <c r="AQ36" i="49"/>
  <c r="AP36" i="49"/>
  <c r="AO36" i="49"/>
  <c r="AN36" i="49"/>
  <c r="AM36" i="49"/>
  <c r="AK36" i="49"/>
  <c r="AJ36" i="49"/>
  <c r="AC36" i="49"/>
  <c r="AB36" i="49"/>
  <c r="AA36" i="49"/>
  <c r="X36" i="49"/>
  <c r="W36" i="49"/>
  <c r="V36" i="49"/>
  <c r="U36" i="49"/>
  <c r="T36" i="49"/>
  <c r="S36" i="49"/>
  <c r="R36" i="49"/>
  <c r="Q36" i="49"/>
  <c r="P36" i="49"/>
  <c r="O36" i="49"/>
  <c r="N36" i="49"/>
  <c r="M36" i="49"/>
  <c r="L36" i="49"/>
  <c r="K36" i="49"/>
  <c r="J36" i="49"/>
  <c r="I36" i="49"/>
  <c r="H36" i="49"/>
  <c r="G36" i="49"/>
  <c r="F36" i="49"/>
  <c r="E36" i="49"/>
  <c r="C36" i="49"/>
  <c r="B36" i="49"/>
  <c r="FX36" i="49" s="1"/>
  <c r="GN35" i="49"/>
  <c r="GL35" i="49"/>
  <c r="GJ35" i="49"/>
  <c r="GH35" i="49"/>
  <c r="GC35" i="49"/>
  <c r="GA35" i="49"/>
  <c r="FY35" i="49"/>
  <c r="FK35" i="49"/>
  <c r="FH35" i="49"/>
  <c r="FF35" i="49"/>
  <c r="FB35" i="49"/>
  <c r="FA35" i="49"/>
  <c r="ER35" i="49"/>
  <c r="EK35" i="49"/>
  <c r="EI35" i="49"/>
  <c r="EG35" i="49"/>
  <c r="EE35" i="49"/>
  <c r="EB35" i="49"/>
  <c r="DV35" i="49"/>
  <c r="DQ35" i="49"/>
  <c r="DO35" i="49"/>
  <c r="DM35" i="49"/>
  <c r="DK35" i="49"/>
  <c r="DI35" i="49"/>
  <c r="DG35" i="49"/>
  <c r="DE35" i="49"/>
  <c r="CW35" i="49"/>
  <c r="CU35" i="49"/>
  <c r="BY35" i="49"/>
  <c r="BT35" i="49"/>
  <c r="BP35" i="49"/>
  <c r="BO35" i="49"/>
  <c r="BI35" i="49"/>
  <c r="BG35" i="49"/>
  <c r="BE35" i="49"/>
  <c r="BA35" i="49"/>
  <c r="AY35" i="49"/>
  <c r="AR35" i="49"/>
  <c r="AQ35" i="49"/>
  <c r="AP35" i="49"/>
  <c r="AO35" i="49"/>
  <c r="AN35" i="49"/>
  <c r="AM35" i="49"/>
  <c r="AK35" i="49"/>
  <c r="AJ35" i="49"/>
  <c r="AC35" i="49"/>
  <c r="AB35" i="49"/>
  <c r="AA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C35" i="49"/>
  <c r="B35" i="49"/>
  <c r="FX35" i="49" s="1"/>
  <c r="GN34" i="49"/>
  <c r="GL34" i="49"/>
  <c r="GJ34" i="49"/>
  <c r="GH34" i="49"/>
  <c r="GC34" i="49"/>
  <c r="GA34" i="49"/>
  <c r="FY34" i="49"/>
  <c r="FK34" i="49"/>
  <c r="FH34" i="49"/>
  <c r="FF34" i="49"/>
  <c r="FB34" i="49"/>
  <c r="FA34" i="49"/>
  <c r="ER34" i="49"/>
  <c r="EK34" i="49"/>
  <c r="EI34" i="49"/>
  <c r="EG34" i="49"/>
  <c r="EE34" i="49"/>
  <c r="EB34" i="49"/>
  <c r="DV34" i="49"/>
  <c r="DQ34" i="49"/>
  <c r="DO34" i="49"/>
  <c r="DM34" i="49"/>
  <c r="DK34" i="49"/>
  <c r="DI34" i="49"/>
  <c r="DG34" i="49"/>
  <c r="DE34" i="49"/>
  <c r="CW34" i="49"/>
  <c r="CU34" i="49"/>
  <c r="BY34" i="49"/>
  <c r="BT34" i="49"/>
  <c r="BP34" i="49"/>
  <c r="BO34" i="49"/>
  <c r="BI34" i="49"/>
  <c r="BG34" i="49"/>
  <c r="BE34" i="49"/>
  <c r="BA34" i="49"/>
  <c r="AY34" i="49"/>
  <c r="AR34" i="49"/>
  <c r="AQ34" i="49"/>
  <c r="AP34" i="49"/>
  <c r="AO34" i="49"/>
  <c r="AN34" i="49"/>
  <c r="AM34" i="49"/>
  <c r="AK34" i="49"/>
  <c r="AJ34" i="49"/>
  <c r="AC34" i="49"/>
  <c r="AB34" i="49"/>
  <c r="AA34" i="49"/>
  <c r="X34" i="49"/>
  <c r="W34" i="49"/>
  <c r="V34" i="49"/>
  <c r="U34" i="49"/>
  <c r="T34" i="49"/>
  <c r="S34" i="49"/>
  <c r="R34" i="49"/>
  <c r="Q34" i="49"/>
  <c r="P34" i="49"/>
  <c r="O34" i="49"/>
  <c r="N34" i="49"/>
  <c r="M34" i="49"/>
  <c r="L34" i="49"/>
  <c r="K34" i="49"/>
  <c r="J34" i="49"/>
  <c r="I34" i="49"/>
  <c r="H34" i="49"/>
  <c r="G34" i="49"/>
  <c r="F34" i="49"/>
  <c r="E34" i="49"/>
  <c r="C34" i="49"/>
  <c r="B34" i="49"/>
  <c r="FX34" i="49" s="1"/>
  <c r="GN33" i="49"/>
  <c r="GL33" i="49"/>
  <c r="GJ33" i="49"/>
  <c r="GH33" i="49"/>
  <c r="GC33" i="49"/>
  <c r="GA33" i="49"/>
  <c r="FY33" i="49"/>
  <c r="FK33" i="49"/>
  <c r="FH33" i="49"/>
  <c r="FF33" i="49"/>
  <c r="FB33" i="49"/>
  <c r="FA33" i="49"/>
  <c r="ER33" i="49"/>
  <c r="EK33" i="49"/>
  <c r="EI33" i="49"/>
  <c r="EG33" i="49"/>
  <c r="EE33" i="49"/>
  <c r="EB33" i="49"/>
  <c r="DV33" i="49"/>
  <c r="DQ33" i="49"/>
  <c r="DO33" i="49"/>
  <c r="DM33" i="49"/>
  <c r="DK33" i="49"/>
  <c r="DI33" i="49"/>
  <c r="DG33" i="49"/>
  <c r="DE33" i="49"/>
  <c r="CW33" i="49"/>
  <c r="CU33" i="49"/>
  <c r="BY33" i="49"/>
  <c r="BT33" i="49"/>
  <c r="BP33" i="49"/>
  <c r="BO33" i="49"/>
  <c r="BI33" i="49"/>
  <c r="BG33" i="49"/>
  <c r="BE33" i="49"/>
  <c r="BA33" i="49"/>
  <c r="AY33" i="49"/>
  <c r="AR33" i="49"/>
  <c r="AQ33" i="49"/>
  <c r="AP33" i="49"/>
  <c r="AO33" i="49"/>
  <c r="AN33" i="49"/>
  <c r="AM33" i="49"/>
  <c r="AK33" i="49"/>
  <c r="AJ33" i="49"/>
  <c r="AC33" i="49"/>
  <c r="AB33" i="49"/>
  <c r="AA33" i="49"/>
  <c r="X33" i="49"/>
  <c r="W33" i="49"/>
  <c r="V33" i="49"/>
  <c r="U33" i="49"/>
  <c r="T33" i="49"/>
  <c r="S33" i="49"/>
  <c r="R33" i="49"/>
  <c r="Q33" i="49"/>
  <c r="P33" i="49"/>
  <c r="O33" i="49"/>
  <c r="N33" i="49"/>
  <c r="M33" i="49"/>
  <c r="L33" i="49"/>
  <c r="K33" i="49"/>
  <c r="J33" i="49"/>
  <c r="I33" i="49"/>
  <c r="H33" i="49"/>
  <c r="G33" i="49"/>
  <c r="F33" i="49"/>
  <c r="E33" i="49"/>
  <c r="C33" i="49"/>
  <c r="B33" i="49"/>
  <c r="FX33" i="49" s="1"/>
  <c r="GN32" i="49"/>
  <c r="GL32" i="49"/>
  <c r="GJ32" i="49"/>
  <c r="GH32" i="49"/>
  <c r="GC32" i="49"/>
  <c r="GA32" i="49"/>
  <c r="FY32" i="49"/>
  <c r="FK32" i="49"/>
  <c r="FH32" i="49"/>
  <c r="FF32" i="49"/>
  <c r="FB32" i="49"/>
  <c r="FA32" i="49"/>
  <c r="ER32" i="49"/>
  <c r="EK32" i="49"/>
  <c r="EI32" i="49"/>
  <c r="EG32" i="49"/>
  <c r="EE32" i="49"/>
  <c r="EB32" i="49"/>
  <c r="DV32" i="49"/>
  <c r="DQ32" i="49"/>
  <c r="DO32" i="49"/>
  <c r="DM32" i="49"/>
  <c r="DK32" i="49"/>
  <c r="DI32" i="49"/>
  <c r="DG32" i="49"/>
  <c r="DE32" i="49"/>
  <c r="CW32" i="49"/>
  <c r="CU32" i="49"/>
  <c r="BY32" i="49"/>
  <c r="BT32" i="49"/>
  <c r="BP32" i="49"/>
  <c r="BO32" i="49"/>
  <c r="BI32" i="49"/>
  <c r="BG32" i="49"/>
  <c r="BE32" i="49"/>
  <c r="BA32" i="49"/>
  <c r="AY32" i="49"/>
  <c r="AR32" i="49"/>
  <c r="AQ32" i="49"/>
  <c r="AP32" i="49"/>
  <c r="AO32" i="49"/>
  <c r="AN32" i="49"/>
  <c r="AM32" i="49"/>
  <c r="AK32" i="49"/>
  <c r="AJ32" i="49"/>
  <c r="AC32" i="49"/>
  <c r="AB32" i="49"/>
  <c r="AA32" i="49"/>
  <c r="X32" i="49"/>
  <c r="W32" i="49"/>
  <c r="V32" i="49"/>
  <c r="U32" i="49"/>
  <c r="T32" i="49"/>
  <c r="S32" i="49"/>
  <c r="R32" i="49"/>
  <c r="Q32" i="49"/>
  <c r="P32" i="49"/>
  <c r="O32" i="49"/>
  <c r="N32" i="49"/>
  <c r="M32" i="49"/>
  <c r="L32" i="49"/>
  <c r="K32" i="49"/>
  <c r="J32" i="49"/>
  <c r="I32" i="49"/>
  <c r="H32" i="49"/>
  <c r="G32" i="49"/>
  <c r="F32" i="49"/>
  <c r="E32" i="49"/>
  <c r="C32" i="49"/>
  <c r="B32" i="49"/>
  <c r="FX32" i="49" s="1"/>
  <c r="GN31" i="49"/>
  <c r="GL31" i="49"/>
  <c r="GJ31" i="49"/>
  <c r="GH31" i="49"/>
  <c r="GC31" i="49"/>
  <c r="GA31" i="49"/>
  <c r="FY31" i="49"/>
  <c r="FK31" i="49"/>
  <c r="FH31" i="49"/>
  <c r="FF31" i="49"/>
  <c r="FB31" i="49"/>
  <c r="FA31" i="49"/>
  <c r="ER31" i="49"/>
  <c r="EK31" i="49"/>
  <c r="EI31" i="49"/>
  <c r="EG31" i="49"/>
  <c r="EE31" i="49"/>
  <c r="EB31" i="49"/>
  <c r="DV31" i="49"/>
  <c r="DQ31" i="49"/>
  <c r="DO31" i="49"/>
  <c r="DM31" i="49"/>
  <c r="DK31" i="49"/>
  <c r="DI31" i="49"/>
  <c r="DG31" i="49"/>
  <c r="DE31" i="49"/>
  <c r="CW31" i="49"/>
  <c r="CU31" i="49"/>
  <c r="BY31" i="49"/>
  <c r="BT31" i="49"/>
  <c r="BP31" i="49"/>
  <c r="BO31" i="49"/>
  <c r="BI31" i="49"/>
  <c r="BG31" i="49"/>
  <c r="BE31" i="49"/>
  <c r="BA31" i="49"/>
  <c r="AY31" i="49"/>
  <c r="AR31" i="49"/>
  <c r="AQ31" i="49"/>
  <c r="AP31" i="49"/>
  <c r="AO31" i="49"/>
  <c r="AN31" i="49"/>
  <c r="AM31" i="49"/>
  <c r="AK31" i="49"/>
  <c r="AJ31" i="49"/>
  <c r="AC31" i="49"/>
  <c r="AB31" i="49"/>
  <c r="AA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E31" i="49"/>
  <c r="C31" i="49"/>
  <c r="B31" i="49"/>
  <c r="FX31" i="49" s="1"/>
  <c r="GN30" i="49"/>
  <c r="GL30" i="49"/>
  <c r="GJ30" i="49"/>
  <c r="GH30" i="49"/>
  <c r="GC30" i="49"/>
  <c r="GA30" i="49"/>
  <c r="FY30" i="49"/>
  <c r="FK30" i="49"/>
  <c r="FH30" i="49"/>
  <c r="FF30" i="49"/>
  <c r="FB30" i="49"/>
  <c r="FA30" i="49"/>
  <c r="ER30" i="49"/>
  <c r="EK30" i="49"/>
  <c r="EI30" i="49"/>
  <c r="EG30" i="49"/>
  <c r="EE30" i="49"/>
  <c r="EB30" i="49"/>
  <c r="DV30" i="49"/>
  <c r="DQ30" i="49"/>
  <c r="DO30" i="49"/>
  <c r="DM30" i="49"/>
  <c r="DK30" i="49"/>
  <c r="DI30" i="49"/>
  <c r="DG30" i="49"/>
  <c r="DE30" i="49"/>
  <c r="CW30" i="49"/>
  <c r="CU30" i="49"/>
  <c r="BY30" i="49"/>
  <c r="BT30" i="49"/>
  <c r="BP30" i="49"/>
  <c r="BO30" i="49"/>
  <c r="BI30" i="49"/>
  <c r="BG30" i="49"/>
  <c r="BE30" i="49"/>
  <c r="BA30" i="49"/>
  <c r="AY30" i="49"/>
  <c r="AR30" i="49"/>
  <c r="AQ30" i="49"/>
  <c r="AP30" i="49"/>
  <c r="AO30" i="49"/>
  <c r="AN30" i="49"/>
  <c r="AM30" i="49"/>
  <c r="AK30" i="49"/>
  <c r="AJ30" i="49"/>
  <c r="AC30" i="49"/>
  <c r="AB30" i="49"/>
  <c r="AA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F30" i="49"/>
  <c r="E30" i="49"/>
  <c r="C30" i="49"/>
  <c r="B30" i="49"/>
  <c r="FX30" i="49" s="1"/>
  <c r="GN29" i="49"/>
  <c r="GL29" i="49"/>
  <c r="GJ29" i="49"/>
  <c r="GH29" i="49"/>
  <c r="GC29" i="49"/>
  <c r="GA29" i="49"/>
  <c r="FY29" i="49"/>
  <c r="FK29" i="49"/>
  <c r="FH29" i="49"/>
  <c r="FF29" i="49"/>
  <c r="FB29" i="49"/>
  <c r="FA29" i="49"/>
  <c r="ER29" i="49"/>
  <c r="EK29" i="49"/>
  <c r="EI29" i="49"/>
  <c r="EG29" i="49"/>
  <c r="EE29" i="49"/>
  <c r="EB29" i="49"/>
  <c r="DV29" i="49"/>
  <c r="DQ29" i="49"/>
  <c r="DO29" i="49"/>
  <c r="DM29" i="49"/>
  <c r="DK29" i="49"/>
  <c r="DI29" i="49"/>
  <c r="DG29" i="49"/>
  <c r="DE29" i="49"/>
  <c r="CW29" i="49"/>
  <c r="CU29" i="49"/>
  <c r="BY29" i="49"/>
  <c r="BT29" i="49"/>
  <c r="BP29" i="49"/>
  <c r="BO29" i="49"/>
  <c r="BI29" i="49"/>
  <c r="BG29" i="49"/>
  <c r="BE29" i="49"/>
  <c r="BA29" i="49"/>
  <c r="AY29" i="49"/>
  <c r="AR29" i="49"/>
  <c r="AQ29" i="49"/>
  <c r="AP29" i="49"/>
  <c r="AO29" i="49"/>
  <c r="AN29" i="49"/>
  <c r="AM29" i="49"/>
  <c r="AK29" i="49"/>
  <c r="AJ29" i="49"/>
  <c r="AC29" i="49"/>
  <c r="AB29" i="49"/>
  <c r="AA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C29" i="49"/>
  <c r="B29" i="49"/>
  <c r="FX29" i="49" s="1"/>
  <c r="GN28" i="49"/>
  <c r="GL28" i="49"/>
  <c r="GJ28" i="49"/>
  <c r="GH28" i="49"/>
  <c r="GC28" i="49"/>
  <c r="GA28" i="49"/>
  <c r="FY28" i="49"/>
  <c r="FK28" i="49"/>
  <c r="FH28" i="49"/>
  <c r="FF28" i="49"/>
  <c r="FB28" i="49"/>
  <c r="FA28" i="49"/>
  <c r="ER28" i="49"/>
  <c r="EK28" i="49"/>
  <c r="EI28" i="49"/>
  <c r="EG28" i="49"/>
  <c r="EE28" i="49"/>
  <c r="EB28" i="49"/>
  <c r="DV28" i="49"/>
  <c r="DQ28" i="49"/>
  <c r="DO28" i="49"/>
  <c r="DM28" i="49"/>
  <c r="DK28" i="49"/>
  <c r="DI28" i="49"/>
  <c r="DG28" i="49"/>
  <c r="DE28" i="49"/>
  <c r="CW28" i="49"/>
  <c r="CU28" i="49"/>
  <c r="BY28" i="49"/>
  <c r="BT28" i="49"/>
  <c r="BP28" i="49"/>
  <c r="BO28" i="49"/>
  <c r="BI28" i="49"/>
  <c r="BG28" i="49"/>
  <c r="BE28" i="49"/>
  <c r="BA28" i="49"/>
  <c r="AY28" i="49"/>
  <c r="AR28" i="49"/>
  <c r="AQ28" i="49"/>
  <c r="AP28" i="49"/>
  <c r="AO28" i="49"/>
  <c r="AN28" i="49"/>
  <c r="AM28" i="49"/>
  <c r="AK28" i="49"/>
  <c r="AJ28" i="49"/>
  <c r="AC28" i="49"/>
  <c r="AB28" i="49"/>
  <c r="AA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C28" i="49"/>
  <c r="B28" i="49"/>
  <c r="FX28" i="49" s="1"/>
  <c r="GN27" i="49"/>
  <c r="GL27" i="49"/>
  <c r="GJ27" i="49"/>
  <c r="GH27" i="49"/>
  <c r="GC27" i="49"/>
  <c r="GA27" i="49"/>
  <c r="FY27" i="49"/>
  <c r="FK27" i="49"/>
  <c r="FH27" i="49"/>
  <c r="FF27" i="49"/>
  <c r="FB27" i="49"/>
  <c r="FA27" i="49"/>
  <c r="ER27" i="49"/>
  <c r="EK27" i="49"/>
  <c r="EI27" i="49"/>
  <c r="EG27" i="49"/>
  <c r="EE27" i="49"/>
  <c r="EB27" i="49"/>
  <c r="DV27" i="49"/>
  <c r="DQ27" i="49"/>
  <c r="DO27" i="49"/>
  <c r="DM27" i="49"/>
  <c r="DK27" i="49"/>
  <c r="DI27" i="49"/>
  <c r="DG27" i="49"/>
  <c r="DE27" i="49"/>
  <c r="CW27" i="49"/>
  <c r="CU27" i="49"/>
  <c r="BY27" i="49"/>
  <c r="BT27" i="49"/>
  <c r="BP27" i="49"/>
  <c r="BO27" i="49"/>
  <c r="BI27" i="49"/>
  <c r="BG27" i="49"/>
  <c r="BE27" i="49"/>
  <c r="BA27" i="49"/>
  <c r="AY27" i="49"/>
  <c r="AR27" i="49"/>
  <c r="AQ27" i="49"/>
  <c r="AP27" i="49"/>
  <c r="AO27" i="49"/>
  <c r="AN27" i="49"/>
  <c r="AM27" i="49"/>
  <c r="AK27" i="49"/>
  <c r="AJ27" i="49"/>
  <c r="AC27" i="49"/>
  <c r="AB27" i="49"/>
  <c r="AA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C27" i="49"/>
  <c r="B27" i="49"/>
  <c r="FX27" i="49" s="1"/>
  <c r="GN26" i="49"/>
  <c r="GL26" i="49"/>
  <c r="GJ26" i="49"/>
  <c r="GH26" i="49"/>
  <c r="GC26" i="49"/>
  <c r="GA26" i="49"/>
  <c r="FY26" i="49"/>
  <c r="FK26" i="49"/>
  <c r="FH26" i="49"/>
  <c r="FF26" i="49"/>
  <c r="FB26" i="49"/>
  <c r="FA26" i="49"/>
  <c r="ER26" i="49"/>
  <c r="EK26" i="49"/>
  <c r="EI26" i="49"/>
  <c r="EG26" i="49"/>
  <c r="EE26" i="49"/>
  <c r="EB26" i="49"/>
  <c r="DV26" i="49"/>
  <c r="DQ26" i="49"/>
  <c r="DO26" i="49"/>
  <c r="DM26" i="49"/>
  <c r="DK26" i="49"/>
  <c r="DI26" i="49"/>
  <c r="DG26" i="49"/>
  <c r="DE26" i="49"/>
  <c r="CW26" i="49"/>
  <c r="CU26" i="49"/>
  <c r="BY26" i="49"/>
  <c r="BT26" i="49"/>
  <c r="BP26" i="49"/>
  <c r="BO26" i="49"/>
  <c r="BI26" i="49"/>
  <c r="BG26" i="49"/>
  <c r="BE26" i="49"/>
  <c r="BA26" i="49"/>
  <c r="AY26" i="49"/>
  <c r="AR26" i="49"/>
  <c r="AQ26" i="49"/>
  <c r="AP26" i="49"/>
  <c r="AO26" i="49"/>
  <c r="AN26" i="49"/>
  <c r="AM26" i="49"/>
  <c r="AK26" i="49"/>
  <c r="AJ26" i="49"/>
  <c r="AC26" i="49"/>
  <c r="AB26" i="49"/>
  <c r="AA26" i="49"/>
  <c r="X26" i="49"/>
  <c r="W26" i="49"/>
  <c r="V26" i="49"/>
  <c r="U26" i="49"/>
  <c r="T26" i="49"/>
  <c r="S26" i="49"/>
  <c r="R26" i="49"/>
  <c r="Q26" i="49"/>
  <c r="P26" i="49"/>
  <c r="O26" i="49"/>
  <c r="N26" i="49"/>
  <c r="M26" i="49"/>
  <c r="L26" i="49"/>
  <c r="K26" i="49"/>
  <c r="J26" i="49"/>
  <c r="I26" i="49"/>
  <c r="H26" i="49"/>
  <c r="G26" i="49"/>
  <c r="F26" i="49"/>
  <c r="E26" i="49"/>
  <c r="C26" i="49"/>
  <c r="B26" i="49"/>
  <c r="FX26" i="49" s="1"/>
  <c r="GN25" i="49"/>
  <c r="GL25" i="49"/>
  <c r="GJ25" i="49"/>
  <c r="GH25" i="49"/>
  <c r="GC25" i="49"/>
  <c r="GA25" i="49"/>
  <c r="FY25" i="49"/>
  <c r="FK25" i="49"/>
  <c r="FH25" i="49"/>
  <c r="FF25" i="49"/>
  <c r="FB25" i="49"/>
  <c r="FA25" i="49"/>
  <c r="ER25" i="49"/>
  <c r="EK25" i="49"/>
  <c r="EI25" i="49"/>
  <c r="EG25" i="49"/>
  <c r="EE25" i="49"/>
  <c r="EB25" i="49"/>
  <c r="DV25" i="49"/>
  <c r="DQ25" i="49"/>
  <c r="DO25" i="49"/>
  <c r="DM25" i="49"/>
  <c r="DK25" i="49"/>
  <c r="DI25" i="49"/>
  <c r="DG25" i="49"/>
  <c r="DE25" i="49"/>
  <c r="CW25" i="49"/>
  <c r="CU25" i="49"/>
  <c r="BY25" i="49"/>
  <c r="BT25" i="49"/>
  <c r="BP25" i="49"/>
  <c r="BO25" i="49"/>
  <c r="BI25" i="49"/>
  <c r="BG25" i="49"/>
  <c r="BE25" i="49"/>
  <c r="BA25" i="49"/>
  <c r="AY25" i="49"/>
  <c r="AR25" i="49"/>
  <c r="AQ25" i="49"/>
  <c r="AP25" i="49"/>
  <c r="AO25" i="49"/>
  <c r="AN25" i="49"/>
  <c r="AM25" i="49"/>
  <c r="AK25" i="49"/>
  <c r="AJ25" i="49"/>
  <c r="AC25" i="49"/>
  <c r="AB25" i="49"/>
  <c r="AA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C25" i="49"/>
  <c r="B25" i="49"/>
  <c r="FX25" i="49" s="1"/>
  <c r="GN24" i="49"/>
  <c r="GL24" i="49"/>
  <c r="GJ24" i="49"/>
  <c r="GH24" i="49"/>
  <c r="GC24" i="49"/>
  <c r="GA24" i="49"/>
  <c r="FY24" i="49"/>
  <c r="FK24" i="49"/>
  <c r="FH24" i="49"/>
  <c r="FF24" i="49"/>
  <c r="FB24" i="49"/>
  <c r="FA24" i="49"/>
  <c r="ER24" i="49"/>
  <c r="EK24" i="49"/>
  <c r="EI24" i="49"/>
  <c r="EG24" i="49"/>
  <c r="EE24" i="49"/>
  <c r="EB24" i="49"/>
  <c r="DV24" i="49"/>
  <c r="DQ24" i="49"/>
  <c r="DO24" i="49"/>
  <c r="DM24" i="49"/>
  <c r="DK24" i="49"/>
  <c r="DI24" i="49"/>
  <c r="DG24" i="49"/>
  <c r="DE24" i="49"/>
  <c r="CW24" i="49"/>
  <c r="CU24" i="49"/>
  <c r="BY24" i="49"/>
  <c r="BT24" i="49"/>
  <c r="BP24" i="49"/>
  <c r="BO24" i="49"/>
  <c r="BI24" i="49"/>
  <c r="BG24" i="49"/>
  <c r="BE24" i="49"/>
  <c r="BA24" i="49"/>
  <c r="AY24" i="49"/>
  <c r="AR24" i="49"/>
  <c r="AQ24" i="49"/>
  <c r="AP24" i="49"/>
  <c r="AO24" i="49"/>
  <c r="AN24" i="49"/>
  <c r="AM24" i="49"/>
  <c r="AK24" i="49"/>
  <c r="AJ24" i="49"/>
  <c r="AC24" i="49"/>
  <c r="AB24" i="49"/>
  <c r="AA24" i="49"/>
  <c r="X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G24" i="49"/>
  <c r="F24" i="49"/>
  <c r="E24" i="49"/>
  <c r="C24" i="49"/>
  <c r="B24" i="49"/>
  <c r="FX24" i="49" s="1"/>
  <c r="GN23" i="49"/>
  <c r="GL23" i="49"/>
  <c r="GJ23" i="49"/>
  <c r="GH23" i="49"/>
  <c r="GC23" i="49"/>
  <c r="GA23" i="49"/>
  <c r="FY23" i="49"/>
  <c r="FK23" i="49"/>
  <c r="FH23" i="49"/>
  <c r="FF23" i="49"/>
  <c r="FB23" i="49"/>
  <c r="FA23" i="49"/>
  <c r="ER23" i="49"/>
  <c r="EK23" i="49"/>
  <c r="EI23" i="49"/>
  <c r="EG23" i="49"/>
  <c r="EE23" i="49"/>
  <c r="EB23" i="49"/>
  <c r="DV23" i="49"/>
  <c r="DQ23" i="49"/>
  <c r="DO23" i="49"/>
  <c r="DM23" i="49"/>
  <c r="DK23" i="49"/>
  <c r="DI23" i="49"/>
  <c r="DG23" i="49"/>
  <c r="DE23" i="49"/>
  <c r="CW23" i="49"/>
  <c r="CU23" i="49"/>
  <c r="BY23" i="49"/>
  <c r="BT23" i="49"/>
  <c r="BP23" i="49"/>
  <c r="BO23" i="49"/>
  <c r="BI23" i="49"/>
  <c r="BG23" i="49"/>
  <c r="BE23" i="49"/>
  <c r="BA23" i="49"/>
  <c r="AY23" i="49"/>
  <c r="AR23" i="49"/>
  <c r="AQ23" i="49"/>
  <c r="AP23" i="49"/>
  <c r="AO23" i="49"/>
  <c r="AN23" i="49"/>
  <c r="AM23" i="49"/>
  <c r="AK23" i="49"/>
  <c r="AJ23" i="49"/>
  <c r="AC23" i="49"/>
  <c r="AB23" i="49"/>
  <c r="AA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C23" i="49"/>
  <c r="B23" i="49"/>
  <c r="FX23" i="49" s="1"/>
  <c r="GN22" i="49"/>
  <c r="GL22" i="49"/>
  <c r="GJ22" i="49"/>
  <c r="GH22" i="49"/>
  <c r="GC22" i="49"/>
  <c r="GA22" i="49"/>
  <c r="FY22" i="49"/>
  <c r="FK22" i="49"/>
  <c r="FH22" i="49"/>
  <c r="FF22" i="49"/>
  <c r="FB22" i="49"/>
  <c r="FA22" i="49"/>
  <c r="ER22" i="49"/>
  <c r="EK22" i="49"/>
  <c r="EI22" i="49"/>
  <c r="EG22" i="49"/>
  <c r="EE22" i="49"/>
  <c r="EB22" i="49"/>
  <c r="DV22" i="49"/>
  <c r="DQ22" i="49"/>
  <c r="DO22" i="49"/>
  <c r="DM22" i="49"/>
  <c r="DK22" i="49"/>
  <c r="DI22" i="49"/>
  <c r="DG22" i="49"/>
  <c r="DE22" i="49"/>
  <c r="CW22" i="49"/>
  <c r="CU22" i="49"/>
  <c r="BY22" i="49"/>
  <c r="BT22" i="49"/>
  <c r="BP22" i="49"/>
  <c r="BO22" i="49"/>
  <c r="BI22" i="49"/>
  <c r="BG22" i="49"/>
  <c r="BE22" i="49"/>
  <c r="BA22" i="49"/>
  <c r="AY22" i="49"/>
  <c r="AR22" i="49"/>
  <c r="AQ22" i="49"/>
  <c r="AP22" i="49"/>
  <c r="AO22" i="49"/>
  <c r="AN22" i="49"/>
  <c r="AM22" i="49"/>
  <c r="AK22" i="49"/>
  <c r="AJ22" i="49"/>
  <c r="AC22" i="49"/>
  <c r="AB22" i="49"/>
  <c r="AA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C22" i="49"/>
  <c r="B22" i="49"/>
  <c r="FX22" i="49" s="1"/>
  <c r="GN21" i="49"/>
  <c r="GL21" i="49"/>
  <c r="GJ21" i="49"/>
  <c r="GH21" i="49"/>
  <c r="GC21" i="49"/>
  <c r="GA21" i="49"/>
  <c r="FY21" i="49"/>
  <c r="FK21" i="49"/>
  <c r="FH21" i="49"/>
  <c r="FF21" i="49"/>
  <c r="FB21" i="49"/>
  <c r="FA21" i="49"/>
  <c r="ER21" i="49"/>
  <c r="EK21" i="49"/>
  <c r="EI21" i="49"/>
  <c r="EG21" i="49"/>
  <c r="EE21" i="49"/>
  <c r="EB21" i="49"/>
  <c r="DV21" i="49"/>
  <c r="DQ21" i="49"/>
  <c r="DO21" i="49"/>
  <c r="DM21" i="49"/>
  <c r="DK21" i="49"/>
  <c r="DI21" i="49"/>
  <c r="DG21" i="49"/>
  <c r="DE21" i="49"/>
  <c r="CW21" i="49"/>
  <c r="CU21" i="49"/>
  <c r="BY21" i="49"/>
  <c r="BT21" i="49"/>
  <c r="BP21" i="49"/>
  <c r="BO21" i="49"/>
  <c r="BI21" i="49"/>
  <c r="BG21" i="49"/>
  <c r="BE21" i="49"/>
  <c r="BA21" i="49"/>
  <c r="AY21" i="49"/>
  <c r="AR21" i="49"/>
  <c r="AQ21" i="49"/>
  <c r="AP21" i="49"/>
  <c r="AO21" i="49"/>
  <c r="AN21" i="49"/>
  <c r="AM21" i="49"/>
  <c r="AK21" i="49"/>
  <c r="AJ21" i="49"/>
  <c r="AC21" i="49"/>
  <c r="AB21" i="49"/>
  <c r="AA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C21" i="49"/>
  <c r="B21" i="49"/>
  <c r="FX21" i="49" s="1"/>
  <c r="GN20" i="49"/>
  <c r="GL20" i="49"/>
  <c r="GJ20" i="49"/>
  <c r="GH20" i="49"/>
  <c r="GC20" i="49"/>
  <c r="GA20" i="49"/>
  <c r="FY20" i="49"/>
  <c r="FK20" i="49"/>
  <c r="FH20" i="49"/>
  <c r="FF20" i="49"/>
  <c r="FB20" i="49"/>
  <c r="FA20" i="49"/>
  <c r="ER20" i="49"/>
  <c r="EK20" i="49"/>
  <c r="EI20" i="49"/>
  <c r="EG20" i="49"/>
  <c r="EE20" i="49"/>
  <c r="EB20" i="49"/>
  <c r="DV20" i="49"/>
  <c r="DQ20" i="49"/>
  <c r="DO20" i="49"/>
  <c r="DM20" i="49"/>
  <c r="DK20" i="49"/>
  <c r="DI20" i="49"/>
  <c r="DG20" i="49"/>
  <c r="DE20" i="49"/>
  <c r="CW20" i="49"/>
  <c r="CU20" i="49"/>
  <c r="BY20" i="49"/>
  <c r="BT20" i="49"/>
  <c r="BP20" i="49"/>
  <c r="BO20" i="49"/>
  <c r="BI20" i="49"/>
  <c r="BG20" i="49"/>
  <c r="BE20" i="49"/>
  <c r="BA20" i="49"/>
  <c r="AY20" i="49"/>
  <c r="AR20" i="49"/>
  <c r="AQ20" i="49"/>
  <c r="AP20" i="49"/>
  <c r="AO20" i="49"/>
  <c r="AN20" i="49"/>
  <c r="AM20" i="49"/>
  <c r="AK20" i="49"/>
  <c r="AJ20" i="49"/>
  <c r="AC20" i="49"/>
  <c r="AB20" i="49"/>
  <c r="AA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C20" i="49"/>
  <c r="B20" i="49"/>
  <c r="FX20" i="49" s="1"/>
  <c r="GN19" i="49"/>
  <c r="GL19" i="49"/>
  <c r="GJ19" i="49"/>
  <c r="GH19" i="49"/>
  <c r="GC19" i="49"/>
  <c r="GA19" i="49"/>
  <c r="FY19" i="49"/>
  <c r="FK19" i="49"/>
  <c r="FH19" i="49"/>
  <c r="FF19" i="49"/>
  <c r="FB19" i="49"/>
  <c r="FA19" i="49"/>
  <c r="ER19" i="49"/>
  <c r="EK19" i="49"/>
  <c r="EI19" i="49"/>
  <c r="EG19" i="49"/>
  <c r="EE19" i="49"/>
  <c r="EB19" i="49"/>
  <c r="DV19" i="49"/>
  <c r="DQ19" i="49"/>
  <c r="DO19" i="49"/>
  <c r="DM19" i="49"/>
  <c r="DK19" i="49"/>
  <c r="DI19" i="49"/>
  <c r="DG19" i="49"/>
  <c r="DE19" i="49"/>
  <c r="CW19" i="49"/>
  <c r="CU19" i="49"/>
  <c r="BY19" i="49"/>
  <c r="BT19" i="49"/>
  <c r="BP19" i="49"/>
  <c r="BO19" i="49"/>
  <c r="BI19" i="49"/>
  <c r="BG19" i="49"/>
  <c r="BE19" i="49"/>
  <c r="BA19" i="49"/>
  <c r="AY19" i="49"/>
  <c r="AR19" i="49"/>
  <c r="AQ19" i="49"/>
  <c r="AP19" i="49"/>
  <c r="AO19" i="49"/>
  <c r="AN19" i="49"/>
  <c r="AM19" i="49"/>
  <c r="AK19" i="49"/>
  <c r="AJ19" i="49"/>
  <c r="AC19" i="49"/>
  <c r="AB19" i="49"/>
  <c r="AA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C19" i="49"/>
  <c r="B19" i="49"/>
  <c r="FX19" i="49" s="1"/>
  <c r="GN18" i="49"/>
  <c r="GL18" i="49"/>
  <c r="GJ18" i="49"/>
  <c r="GH18" i="49"/>
  <c r="GC18" i="49"/>
  <c r="GA18" i="49"/>
  <c r="FY18" i="49"/>
  <c r="FK18" i="49"/>
  <c r="FH18" i="49"/>
  <c r="FF18" i="49"/>
  <c r="FB18" i="49"/>
  <c r="FA18" i="49"/>
  <c r="ER18" i="49"/>
  <c r="EK18" i="49"/>
  <c r="EI18" i="49"/>
  <c r="EG18" i="49"/>
  <c r="EE18" i="49"/>
  <c r="EB18" i="49"/>
  <c r="DV18" i="49"/>
  <c r="DQ18" i="49"/>
  <c r="DO18" i="49"/>
  <c r="DM18" i="49"/>
  <c r="DK18" i="49"/>
  <c r="DI18" i="49"/>
  <c r="DG18" i="49"/>
  <c r="DE18" i="49"/>
  <c r="CW18" i="49"/>
  <c r="CU18" i="49"/>
  <c r="BY18" i="49"/>
  <c r="BT18" i="49"/>
  <c r="BP18" i="49"/>
  <c r="BO18" i="49"/>
  <c r="BI18" i="49"/>
  <c r="BG18" i="49"/>
  <c r="BE18" i="49"/>
  <c r="BA18" i="49"/>
  <c r="AY18" i="49"/>
  <c r="AR18" i="49"/>
  <c r="AQ18" i="49"/>
  <c r="AP18" i="49"/>
  <c r="AO18" i="49"/>
  <c r="AN18" i="49"/>
  <c r="AM18" i="49"/>
  <c r="AK18" i="49"/>
  <c r="AJ18" i="49"/>
  <c r="AC18" i="49"/>
  <c r="AB18" i="49"/>
  <c r="AA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E18" i="49"/>
  <c r="C18" i="49"/>
  <c r="B18" i="49"/>
  <c r="FX18" i="49" s="1"/>
  <c r="GN17" i="49"/>
  <c r="GL17" i="49"/>
  <c r="GJ17" i="49"/>
  <c r="GH17" i="49"/>
  <c r="GC17" i="49"/>
  <c r="GA17" i="49"/>
  <c r="FY17" i="49"/>
  <c r="FK17" i="49"/>
  <c r="FH17" i="49"/>
  <c r="FF17" i="49"/>
  <c r="FB17" i="49"/>
  <c r="FA17" i="49"/>
  <c r="ER17" i="49"/>
  <c r="EK17" i="49"/>
  <c r="EI17" i="49"/>
  <c r="EG17" i="49"/>
  <c r="EE17" i="49"/>
  <c r="EB17" i="49"/>
  <c r="DV17" i="49"/>
  <c r="DQ17" i="49"/>
  <c r="DO17" i="49"/>
  <c r="DM17" i="49"/>
  <c r="DK17" i="49"/>
  <c r="DI17" i="49"/>
  <c r="DG17" i="49"/>
  <c r="DE17" i="49"/>
  <c r="CW17" i="49"/>
  <c r="CU17" i="49"/>
  <c r="BY17" i="49"/>
  <c r="BT17" i="49"/>
  <c r="BP17" i="49"/>
  <c r="BO17" i="49"/>
  <c r="BI17" i="49"/>
  <c r="BG17" i="49"/>
  <c r="BE17" i="49"/>
  <c r="BA17" i="49"/>
  <c r="AY17" i="49"/>
  <c r="AR17" i="49"/>
  <c r="AQ17" i="49"/>
  <c r="AP17" i="49"/>
  <c r="AO17" i="49"/>
  <c r="AN17" i="49"/>
  <c r="AM17" i="49"/>
  <c r="AK17" i="49"/>
  <c r="AJ17" i="49"/>
  <c r="AC17" i="49"/>
  <c r="AB17" i="49"/>
  <c r="AA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C17" i="49"/>
  <c r="B17" i="49"/>
  <c r="FX17" i="49" s="1"/>
  <c r="GN16" i="49"/>
  <c r="GL16" i="49"/>
  <c r="GJ16" i="49"/>
  <c r="GH16" i="49"/>
  <c r="GC16" i="49"/>
  <c r="GA16" i="49"/>
  <c r="FY16" i="49"/>
  <c r="FK16" i="49"/>
  <c r="FH16" i="49"/>
  <c r="FF16" i="49"/>
  <c r="FB16" i="49"/>
  <c r="FA16" i="49"/>
  <c r="ER16" i="49"/>
  <c r="EK16" i="49"/>
  <c r="EI16" i="49"/>
  <c r="EG16" i="49"/>
  <c r="EE16" i="49"/>
  <c r="EB16" i="49"/>
  <c r="DV16" i="49"/>
  <c r="DQ16" i="49"/>
  <c r="DO16" i="49"/>
  <c r="DM16" i="49"/>
  <c r="DK16" i="49"/>
  <c r="DI16" i="49"/>
  <c r="DG16" i="49"/>
  <c r="DE16" i="49"/>
  <c r="CW16" i="49"/>
  <c r="CU16" i="49"/>
  <c r="BY16" i="49"/>
  <c r="BT16" i="49"/>
  <c r="BP16" i="49"/>
  <c r="BO16" i="49"/>
  <c r="BI16" i="49"/>
  <c r="BG16" i="49"/>
  <c r="BE16" i="49"/>
  <c r="BA16" i="49"/>
  <c r="AY16" i="49"/>
  <c r="AR16" i="49"/>
  <c r="AQ16" i="49"/>
  <c r="AP16" i="49"/>
  <c r="AO16" i="49"/>
  <c r="AN16" i="49"/>
  <c r="AM16" i="49"/>
  <c r="AK16" i="49"/>
  <c r="AJ16" i="49"/>
  <c r="AC16" i="49"/>
  <c r="AB16" i="49"/>
  <c r="AA16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L16" i="49"/>
  <c r="K16" i="49"/>
  <c r="J16" i="49"/>
  <c r="I16" i="49"/>
  <c r="H16" i="49"/>
  <c r="G16" i="49"/>
  <c r="F16" i="49"/>
  <c r="E16" i="49"/>
  <c r="C16" i="49"/>
  <c r="B16" i="49"/>
  <c r="FX16" i="49" s="1"/>
  <c r="GN15" i="49"/>
  <c r="GL15" i="49"/>
  <c r="GJ15" i="49"/>
  <c r="GH15" i="49"/>
  <c r="GC15" i="49"/>
  <c r="GA15" i="49"/>
  <c r="FY15" i="49"/>
  <c r="FK15" i="49"/>
  <c r="FH15" i="49"/>
  <c r="FF15" i="49"/>
  <c r="FB15" i="49"/>
  <c r="FA15" i="49"/>
  <c r="ER15" i="49"/>
  <c r="EK15" i="49"/>
  <c r="EI15" i="49"/>
  <c r="EG15" i="49"/>
  <c r="EE15" i="49"/>
  <c r="EB15" i="49"/>
  <c r="DV15" i="49"/>
  <c r="DQ15" i="49"/>
  <c r="DO15" i="49"/>
  <c r="DM15" i="49"/>
  <c r="DK15" i="49"/>
  <c r="DI15" i="49"/>
  <c r="DG15" i="49"/>
  <c r="DE15" i="49"/>
  <c r="CW15" i="49"/>
  <c r="CU15" i="49"/>
  <c r="BY15" i="49"/>
  <c r="BT15" i="49"/>
  <c r="BP15" i="49"/>
  <c r="BO15" i="49"/>
  <c r="BI15" i="49"/>
  <c r="BG15" i="49"/>
  <c r="BE15" i="49"/>
  <c r="BA15" i="49"/>
  <c r="AY15" i="49"/>
  <c r="AR15" i="49"/>
  <c r="AQ15" i="49"/>
  <c r="AP15" i="49"/>
  <c r="AO15" i="49"/>
  <c r="AN15" i="49"/>
  <c r="AM15" i="49"/>
  <c r="AK15" i="49"/>
  <c r="AJ15" i="49"/>
  <c r="AC15" i="49"/>
  <c r="AB15" i="49"/>
  <c r="AA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C15" i="49"/>
  <c r="B15" i="49"/>
  <c r="FX15" i="49" s="1"/>
  <c r="AL1007" i="30"/>
  <c r="AL1013" i="49" s="1"/>
  <c r="AE1013" i="49"/>
  <c r="AD1007" i="30"/>
  <c r="Z1007" i="30"/>
  <c r="Z1013" i="49" s="1"/>
  <c r="Y1007" i="30"/>
  <c r="Y1013" i="49" s="1"/>
  <c r="D1007" i="30"/>
  <c r="D1013" i="49" s="1"/>
  <c r="AL1006" i="30"/>
  <c r="AL1012" i="49" s="1"/>
  <c r="AD1006" i="30"/>
  <c r="Z1006" i="30"/>
  <c r="Z1012" i="49" s="1"/>
  <c r="Y1006" i="30"/>
  <c r="Y1012" i="49" s="1"/>
  <c r="D1006" i="30"/>
  <c r="D1012" i="49" s="1"/>
  <c r="AL1005" i="30"/>
  <c r="AL1011" i="49" s="1"/>
  <c r="AE1011" i="49"/>
  <c r="AD1005" i="30"/>
  <c r="Z1005" i="30"/>
  <c r="Z1011" i="49" s="1"/>
  <c r="Y1005" i="30"/>
  <c r="Y1011" i="49" s="1"/>
  <c r="D1005" i="30"/>
  <c r="D1011" i="49" s="1"/>
  <c r="AL1004" i="30"/>
  <c r="AL1010" i="49" s="1"/>
  <c r="AD1004" i="30"/>
  <c r="Z1004" i="30"/>
  <c r="Z1010" i="49" s="1"/>
  <c r="Y1004" i="30"/>
  <c r="Y1010" i="49" s="1"/>
  <c r="D1004" i="30"/>
  <c r="D1010" i="49" s="1"/>
  <c r="AL1003" i="30"/>
  <c r="AL1009" i="49" s="1"/>
  <c r="AE1009" i="49"/>
  <c r="AD1003" i="30"/>
  <c r="Z1003" i="30"/>
  <c r="Z1009" i="49" s="1"/>
  <c r="Y1003" i="30"/>
  <c r="Y1009" i="49" s="1"/>
  <c r="D1003" i="30"/>
  <c r="D1009" i="49" s="1"/>
  <c r="AL1002" i="30"/>
  <c r="AL1008" i="49" s="1"/>
  <c r="AD1002" i="30"/>
  <c r="Z1002" i="30"/>
  <c r="Z1008" i="49" s="1"/>
  <c r="Y1002" i="30"/>
  <c r="Y1008" i="49" s="1"/>
  <c r="D1002" i="30"/>
  <c r="D1008" i="49" s="1"/>
  <c r="AL1001" i="30"/>
  <c r="AL1007" i="49" s="1"/>
  <c r="AE1007" i="49"/>
  <c r="AD1001" i="30"/>
  <c r="Z1001" i="30"/>
  <c r="Z1007" i="49" s="1"/>
  <c r="Y1001" i="30"/>
  <c r="Y1007" i="49" s="1"/>
  <c r="D1001" i="30"/>
  <c r="D1007" i="49" s="1"/>
  <c r="AL1000" i="30"/>
  <c r="AL1006" i="49" s="1"/>
  <c r="AD1000" i="30"/>
  <c r="Z1000" i="30"/>
  <c r="Z1006" i="49" s="1"/>
  <c r="Y1000" i="30"/>
  <c r="Y1006" i="49" s="1"/>
  <c r="D1000" i="30"/>
  <c r="D1006" i="49" s="1"/>
  <c r="AL999" i="30"/>
  <c r="AL1005" i="49" s="1"/>
  <c r="AE1005" i="49"/>
  <c r="AD999" i="30"/>
  <c r="Z999" i="30"/>
  <c r="Z1005" i="49" s="1"/>
  <c r="Y999" i="30"/>
  <c r="Y1005" i="49" s="1"/>
  <c r="D999" i="30"/>
  <c r="D1005" i="49" s="1"/>
  <c r="AL998" i="30"/>
  <c r="AL1004" i="49" s="1"/>
  <c r="AD998" i="30"/>
  <c r="Z998" i="30"/>
  <c r="Z1004" i="49" s="1"/>
  <c r="Y998" i="30"/>
  <c r="Y1004" i="49" s="1"/>
  <c r="D998" i="30"/>
  <c r="D1004" i="49" s="1"/>
  <c r="AL997" i="30"/>
  <c r="AL1003" i="49" s="1"/>
  <c r="AE1003" i="49"/>
  <c r="AD997" i="30"/>
  <c r="Z997" i="30"/>
  <c r="Z1003" i="49" s="1"/>
  <c r="Y997" i="30"/>
  <c r="Y1003" i="49" s="1"/>
  <c r="D997" i="30"/>
  <c r="D1003" i="49" s="1"/>
  <c r="AL996" i="30"/>
  <c r="AL1002" i="49" s="1"/>
  <c r="AD996" i="30"/>
  <c r="Z996" i="30"/>
  <c r="Z1002" i="49" s="1"/>
  <c r="Y996" i="30"/>
  <c r="Y1002" i="49" s="1"/>
  <c r="D996" i="30"/>
  <c r="D1002" i="49" s="1"/>
  <c r="AL995" i="30"/>
  <c r="AL1001" i="49" s="1"/>
  <c r="AE1001" i="49"/>
  <c r="AD995" i="30"/>
  <c r="Z995" i="30"/>
  <c r="Z1001" i="49" s="1"/>
  <c r="Y995" i="30"/>
  <c r="Y1001" i="49" s="1"/>
  <c r="D995" i="30"/>
  <c r="D1001" i="49" s="1"/>
  <c r="AL994" i="30"/>
  <c r="AL1000" i="49" s="1"/>
  <c r="AD994" i="30"/>
  <c r="Z994" i="30"/>
  <c r="Z1000" i="49" s="1"/>
  <c r="Y994" i="30"/>
  <c r="Y1000" i="49" s="1"/>
  <c r="D994" i="30"/>
  <c r="D1000" i="49" s="1"/>
  <c r="AL993" i="30"/>
  <c r="AL999" i="49" s="1"/>
  <c r="AE999" i="49"/>
  <c r="AD993" i="30"/>
  <c r="Z993" i="30"/>
  <c r="Z999" i="49" s="1"/>
  <c r="Y993" i="30"/>
  <c r="Y999" i="49" s="1"/>
  <c r="D993" i="30"/>
  <c r="D999" i="49" s="1"/>
  <c r="AL992" i="30"/>
  <c r="AL998" i="49" s="1"/>
  <c r="AD992" i="30"/>
  <c r="Z992" i="30"/>
  <c r="Z998" i="49" s="1"/>
  <c r="Y992" i="30"/>
  <c r="Y998" i="49" s="1"/>
  <c r="D992" i="30"/>
  <c r="D998" i="49" s="1"/>
  <c r="AL991" i="30"/>
  <c r="AL997" i="49" s="1"/>
  <c r="AE997" i="49"/>
  <c r="AD991" i="30"/>
  <c r="Z991" i="30"/>
  <c r="Z997" i="49" s="1"/>
  <c r="Y991" i="30"/>
  <c r="Y997" i="49" s="1"/>
  <c r="D991" i="30"/>
  <c r="D997" i="49" s="1"/>
  <c r="AL990" i="30"/>
  <c r="AL996" i="49" s="1"/>
  <c r="AD990" i="30"/>
  <c r="Z990" i="30"/>
  <c r="Z996" i="49" s="1"/>
  <c r="Y990" i="30"/>
  <c r="Y996" i="49" s="1"/>
  <c r="D990" i="30"/>
  <c r="D996" i="49" s="1"/>
  <c r="AL989" i="30"/>
  <c r="AL995" i="49" s="1"/>
  <c r="AE995" i="49"/>
  <c r="AD989" i="30"/>
  <c r="Z989" i="30"/>
  <c r="Z995" i="49" s="1"/>
  <c r="Y989" i="30"/>
  <c r="Y995" i="49" s="1"/>
  <c r="D989" i="30"/>
  <c r="D995" i="49" s="1"/>
  <c r="AL988" i="30"/>
  <c r="AL994" i="49" s="1"/>
  <c r="AD988" i="30"/>
  <c r="Z988" i="30"/>
  <c r="Z994" i="49" s="1"/>
  <c r="Y988" i="30"/>
  <c r="Y994" i="49" s="1"/>
  <c r="D988" i="30"/>
  <c r="D994" i="49" s="1"/>
  <c r="AL987" i="30"/>
  <c r="AL993" i="49" s="1"/>
  <c r="AE993" i="49"/>
  <c r="AD987" i="30"/>
  <c r="Z987" i="30"/>
  <c r="Z993" i="49" s="1"/>
  <c r="Y987" i="30"/>
  <c r="Y993" i="49" s="1"/>
  <c r="D987" i="30"/>
  <c r="D993" i="49" s="1"/>
  <c r="AL986" i="30"/>
  <c r="AL992" i="49" s="1"/>
  <c r="AD986" i="30"/>
  <c r="Z986" i="30"/>
  <c r="Z992" i="49" s="1"/>
  <c r="Y986" i="30"/>
  <c r="Y992" i="49" s="1"/>
  <c r="D986" i="30"/>
  <c r="D992" i="49" s="1"/>
  <c r="AL985" i="30"/>
  <c r="AL991" i="49" s="1"/>
  <c r="AE991" i="49"/>
  <c r="AD985" i="30"/>
  <c r="Z985" i="30"/>
  <c r="Z991" i="49" s="1"/>
  <c r="Y985" i="30"/>
  <c r="Y991" i="49" s="1"/>
  <c r="D985" i="30"/>
  <c r="D991" i="49" s="1"/>
  <c r="AL984" i="30"/>
  <c r="AL990" i="49" s="1"/>
  <c r="AD984" i="30"/>
  <c r="Z984" i="30"/>
  <c r="Z990" i="49" s="1"/>
  <c r="Y984" i="30"/>
  <c r="Y990" i="49" s="1"/>
  <c r="D984" i="30"/>
  <c r="D990" i="49" s="1"/>
  <c r="AL983" i="30"/>
  <c r="AL989" i="49" s="1"/>
  <c r="AE989" i="49"/>
  <c r="AD983" i="30"/>
  <c r="Z983" i="30"/>
  <c r="Z989" i="49" s="1"/>
  <c r="Y983" i="30"/>
  <c r="Y989" i="49" s="1"/>
  <c r="D983" i="30"/>
  <c r="D989" i="49" s="1"/>
  <c r="AL982" i="30"/>
  <c r="AL988" i="49" s="1"/>
  <c r="AD982" i="30"/>
  <c r="Z982" i="30"/>
  <c r="Z988" i="49" s="1"/>
  <c r="Y982" i="30"/>
  <c r="Y988" i="49" s="1"/>
  <c r="D982" i="30"/>
  <c r="D988" i="49" s="1"/>
  <c r="AL981" i="30"/>
  <c r="AL987" i="49" s="1"/>
  <c r="AE987" i="49"/>
  <c r="AD981" i="30"/>
  <c r="Z981" i="30"/>
  <c r="Z987" i="49" s="1"/>
  <c r="Y981" i="30"/>
  <c r="Y987" i="49" s="1"/>
  <c r="D981" i="30"/>
  <c r="D987" i="49" s="1"/>
  <c r="AL980" i="30"/>
  <c r="AL986" i="49" s="1"/>
  <c r="AD980" i="30"/>
  <c r="Z980" i="30"/>
  <c r="Z986" i="49" s="1"/>
  <c r="Y980" i="30"/>
  <c r="Y986" i="49" s="1"/>
  <c r="D980" i="30"/>
  <c r="D986" i="49" s="1"/>
  <c r="AL979" i="30"/>
  <c r="AL985" i="49" s="1"/>
  <c r="AE985" i="49"/>
  <c r="AD979" i="30"/>
  <c r="Z979" i="30"/>
  <c r="Z985" i="49" s="1"/>
  <c r="Y979" i="30"/>
  <c r="Y985" i="49" s="1"/>
  <c r="D979" i="30"/>
  <c r="D985" i="49" s="1"/>
  <c r="AL978" i="30"/>
  <c r="AL984" i="49" s="1"/>
  <c r="AD978" i="30"/>
  <c r="Z978" i="30"/>
  <c r="Z984" i="49" s="1"/>
  <c r="Y978" i="30"/>
  <c r="Y984" i="49" s="1"/>
  <c r="D978" i="30"/>
  <c r="D984" i="49" s="1"/>
  <c r="AL977" i="30"/>
  <c r="AL983" i="49" s="1"/>
  <c r="AE983" i="49"/>
  <c r="AD977" i="30"/>
  <c r="Z977" i="30"/>
  <c r="Z983" i="49" s="1"/>
  <c r="Y977" i="30"/>
  <c r="Y983" i="49" s="1"/>
  <c r="D977" i="30"/>
  <c r="D983" i="49" s="1"/>
  <c r="AL976" i="30"/>
  <c r="AL982" i="49" s="1"/>
  <c r="AD976" i="30"/>
  <c r="Z976" i="30"/>
  <c r="Z982" i="49" s="1"/>
  <c r="Y976" i="30"/>
  <c r="Y982" i="49" s="1"/>
  <c r="D976" i="30"/>
  <c r="D982" i="49" s="1"/>
  <c r="AL975" i="30"/>
  <c r="AL981" i="49" s="1"/>
  <c r="AE981" i="49"/>
  <c r="AD975" i="30"/>
  <c r="Z975" i="30"/>
  <c r="Z981" i="49" s="1"/>
  <c r="Y975" i="30"/>
  <c r="Y981" i="49" s="1"/>
  <c r="D975" i="30"/>
  <c r="D981" i="49" s="1"/>
  <c r="AL974" i="30"/>
  <c r="AL980" i="49" s="1"/>
  <c r="AD974" i="30"/>
  <c r="Z974" i="30"/>
  <c r="Z980" i="49" s="1"/>
  <c r="Y974" i="30"/>
  <c r="Y980" i="49" s="1"/>
  <c r="D974" i="30"/>
  <c r="D980" i="49" s="1"/>
  <c r="AL973" i="30"/>
  <c r="AL979" i="49" s="1"/>
  <c r="AE979" i="49"/>
  <c r="AD973" i="30"/>
  <c r="Z973" i="30"/>
  <c r="Z979" i="49" s="1"/>
  <c r="Y973" i="30"/>
  <c r="Y979" i="49" s="1"/>
  <c r="D973" i="30"/>
  <c r="D979" i="49" s="1"/>
  <c r="AL972" i="30"/>
  <c r="AL978" i="49" s="1"/>
  <c r="AD972" i="30"/>
  <c r="Z972" i="30"/>
  <c r="Z978" i="49" s="1"/>
  <c r="Y972" i="30"/>
  <c r="Y978" i="49" s="1"/>
  <c r="D972" i="30"/>
  <c r="D978" i="49" s="1"/>
  <c r="AL971" i="30"/>
  <c r="AL977" i="49" s="1"/>
  <c r="AE977" i="49"/>
  <c r="AD971" i="30"/>
  <c r="Z971" i="30"/>
  <c r="Z977" i="49" s="1"/>
  <c r="Y971" i="30"/>
  <c r="Y977" i="49" s="1"/>
  <c r="D971" i="30"/>
  <c r="D977" i="49" s="1"/>
  <c r="AL970" i="30"/>
  <c r="AL976" i="49" s="1"/>
  <c r="AD970" i="30"/>
  <c r="Z970" i="30"/>
  <c r="Z976" i="49" s="1"/>
  <c r="Y970" i="30"/>
  <c r="Y976" i="49" s="1"/>
  <c r="D970" i="30"/>
  <c r="D976" i="49" s="1"/>
  <c r="AL969" i="30"/>
  <c r="AL975" i="49" s="1"/>
  <c r="AE975" i="49"/>
  <c r="AD969" i="30"/>
  <c r="Z969" i="30"/>
  <c r="Z975" i="49" s="1"/>
  <c r="Y969" i="30"/>
  <c r="Y975" i="49" s="1"/>
  <c r="D969" i="30"/>
  <c r="D975" i="49" s="1"/>
  <c r="AL968" i="30"/>
  <c r="AL974" i="49" s="1"/>
  <c r="AD968" i="30"/>
  <c r="Z968" i="30"/>
  <c r="Z974" i="49" s="1"/>
  <c r="Y968" i="30"/>
  <c r="Y974" i="49" s="1"/>
  <c r="D968" i="30"/>
  <c r="D974" i="49" s="1"/>
  <c r="AL967" i="30"/>
  <c r="AL973" i="49" s="1"/>
  <c r="AE973" i="49"/>
  <c r="AD967" i="30"/>
  <c r="Z967" i="30"/>
  <c r="Z973" i="49" s="1"/>
  <c r="Y967" i="30"/>
  <c r="Y973" i="49" s="1"/>
  <c r="D967" i="30"/>
  <c r="D973" i="49" s="1"/>
  <c r="AL966" i="30"/>
  <c r="AL972" i="49" s="1"/>
  <c r="AD966" i="30"/>
  <c r="Z966" i="30"/>
  <c r="Z972" i="49" s="1"/>
  <c r="Y966" i="30"/>
  <c r="Y972" i="49" s="1"/>
  <c r="D966" i="30"/>
  <c r="D972" i="49" s="1"/>
  <c r="AL965" i="30"/>
  <c r="AL971" i="49" s="1"/>
  <c r="AE971" i="49"/>
  <c r="AD965" i="30"/>
  <c r="AD971" i="49" s="1"/>
  <c r="Z965" i="30"/>
  <c r="Z971" i="49" s="1"/>
  <c r="Y965" i="30"/>
  <c r="Y971" i="49" s="1"/>
  <c r="D965" i="30"/>
  <c r="D971" i="49" s="1"/>
  <c r="AL964" i="30"/>
  <c r="AL970" i="49" s="1"/>
  <c r="AE970" i="49"/>
  <c r="AD964" i="30"/>
  <c r="AD970" i="49" s="1"/>
  <c r="Z964" i="30"/>
  <c r="Z970" i="49" s="1"/>
  <c r="Y964" i="30"/>
  <c r="Y970" i="49" s="1"/>
  <c r="D964" i="30"/>
  <c r="D970" i="49" s="1"/>
  <c r="AL963" i="30"/>
  <c r="AL969" i="49" s="1"/>
  <c r="AE969" i="49"/>
  <c r="AD963" i="30"/>
  <c r="AD969" i="49" s="1"/>
  <c r="Z963" i="30"/>
  <c r="Z969" i="49" s="1"/>
  <c r="Y963" i="30"/>
  <c r="Y969" i="49" s="1"/>
  <c r="D963" i="30"/>
  <c r="D969" i="49" s="1"/>
  <c r="AL962" i="30"/>
  <c r="AL968" i="49" s="1"/>
  <c r="AE968" i="49"/>
  <c r="AD962" i="30"/>
  <c r="AD968" i="49" s="1"/>
  <c r="Z962" i="30"/>
  <c r="Z968" i="49" s="1"/>
  <c r="Y962" i="30"/>
  <c r="Y968" i="49" s="1"/>
  <c r="D962" i="30"/>
  <c r="D968" i="49" s="1"/>
  <c r="AL961" i="30"/>
  <c r="AL967" i="49" s="1"/>
  <c r="AE967" i="49"/>
  <c r="AD961" i="30"/>
  <c r="AD967" i="49" s="1"/>
  <c r="Z961" i="30"/>
  <c r="Z967" i="49" s="1"/>
  <c r="Y961" i="30"/>
  <c r="Y967" i="49" s="1"/>
  <c r="D961" i="30"/>
  <c r="D967" i="49" s="1"/>
  <c r="AL960" i="30"/>
  <c r="AL966" i="49" s="1"/>
  <c r="AE966" i="49"/>
  <c r="AD960" i="30"/>
  <c r="AD966" i="49" s="1"/>
  <c r="Z960" i="30"/>
  <c r="Z966" i="49" s="1"/>
  <c r="Y960" i="30"/>
  <c r="Y966" i="49" s="1"/>
  <c r="D960" i="30"/>
  <c r="D966" i="49" s="1"/>
  <c r="AL959" i="30"/>
  <c r="AL965" i="49" s="1"/>
  <c r="AE965" i="49"/>
  <c r="AD959" i="30"/>
  <c r="AD965" i="49" s="1"/>
  <c r="Z959" i="30"/>
  <c r="Z965" i="49" s="1"/>
  <c r="Y959" i="30"/>
  <c r="Y965" i="49" s="1"/>
  <c r="D959" i="30"/>
  <c r="D965" i="49" s="1"/>
  <c r="AL958" i="30"/>
  <c r="AL964" i="49" s="1"/>
  <c r="AE964" i="49"/>
  <c r="AD958" i="30"/>
  <c r="AD964" i="49" s="1"/>
  <c r="Z958" i="30"/>
  <c r="Z964" i="49" s="1"/>
  <c r="Y958" i="30"/>
  <c r="Y964" i="49" s="1"/>
  <c r="D958" i="30"/>
  <c r="D964" i="49" s="1"/>
  <c r="AL957" i="30"/>
  <c r="AL963" i="49" s="1"/>
  <c r="AE963" i="49"/>
  <c r="AD957" i="30"/>
  <c r="AD963" i="49" s="1"/>
  <c r="Z957" i="30"/>
  <c r="Z963" i="49" s="1"/>
  <c r="Y957" i="30"/>
  <c r="Y963" i="49" s="1"/>
  <c r="D957" i="30"/>
  <c r="D963" i="49" s="1"/>
  <c r="AL956" i="30"/>
  <c r="AL962" i="49" s="1"/>
  <c r="AE962" i="49"/>
  <c r="AD956" i="30"/>
  <c r="AD962" i="49" s="1"/>
  <c r="Z956" i="30"/>
  <c r="Z962" i="49" s="1"/>
  <c r="Y956" i="30"/>
  <c r="Y962" i="49" s="1"/>
  <c r="D956" i="30"/>
  <c r="D962" i="49" s="1"/>
  <c r="AL955" i="30"/>
  <c r="AL961" i="49" s="1"/>
  <c r="AE961" i="49"/>
  <c r="AD955" i="30"/>
  <c r="AD961" i="49" s="1"/>
  <c r="Z955" i="30"/>
  <c r="Z961" i="49" s="1"/>
  <c r="Y955" i="30"/>
  <c r="Y961" i="49" s="1"/>
  <c r="D955" i="30"/>
  <c r="D961" i="49" s="1"/>
  <c r="AL954" i="30"/>
  <c r="AL960" i="49" s="1"/>
  <c r="AE960" i="49"/>
  <c r="AD954" i="30"/>
  <c r="AD960" i="49" s="1"/>
  <c r="Z954" i="30"/>
  <c r="Z960" i="49" s="1"/>
  <c r="Y954" i="30"/>
  <c r="Y960" i="49" s="1"/>
  <c r="D954" i="30"/>
  <c r="D960" i="49" s="1"/>
  <c r="AL953" i="30"/>
  <c r="AL959" i="49" s="1"/>
  <c r="AE959" i="49"/>
  <c r="AD953" i="30"/>
  <c r="AD959" i="49" s="1"/>
  <c r="Z953" i="30"/>
  <c r="Z959" i="49" s="1"/>
  <c r="Y953" i="30"/>
  <c r="Y959" i="49" s="1"/>
  <c r="D953" i="30"/>
  <c r="D959" i="49" s="1"/>
  <c r="AL952" i="30"/>
  <c r="AL958" i="49" s="1"/>
  <c r="AE958" i="49"/>
  <c r="AD952" i="30"/>
  <c r="AD958" i="49" s="1"/>
  <c r="Z952" i="30"/>
  <c r="Z958" i="49" s="1"/>
  <c r="Y952" i="30"/>
  <c r="Y958" i="49" s="1"/>
  <c r="D952" i="30"/>
  <c r="D958" i="49" s="1"/>
  <c r="AL951" i="30"/>
  <c r="AL957" i="49" s="1"/>
  <c r="AE957" i="49"/>
  <c r="AD951" i="30"/>
  <c r="AD957" i="49" s="1"/>
  <c r="Z951" i="30"/>
  <c r="Z957" i="49" s="1"/>
  <c r="Y951" i="30"/>
  <c r="Y957" i="49" s="1"/>
  <c r="D951" i="30"/>
  <c r="D957" i="49" s="1"/>
  <c r="AL950" i="30"/>
  <c r="AL956" i="49" s="1"/>
  <c r="AE956" i="49"/>
  <c r="AD950" i="30"/>
  <c r="AD956" i="49" s="1"/>
  <c r="Z950" i="30"/>
  <c r="Z956" i="49" s="1"/>
  <c r="Y950" i="30"/>
  <c r="Y956" i="49" s="1"/>
  <c r="D950" i="30"/>
  <c r="D956" i="49" s="1"/>
  <c r="AL949" i="30"/>
  <c r="AL955" i="49" s="1"/>
  <c r="AE955" i="49"/>
  <c r="AD949" i="30"/>
  <c r="AD955" i="49" s="1"/>
  <c r="Z949" i="30"/>
  <c r="Z955" i="49" s="1"/>
  <c r="Y949" i="30"/>
  <c r="Y955" i="49" s="1"/>
  <c r="D949" i="30"/>
  <c r="D955" i="49" s="1"/>
  <c r="AL948" i="30"/>
  <c r="AL954" i="49" s="1"/>
  <c r="AE954" i="49"/>
  <c r="AD948" i="30"/>
  <c r="AD954" i="49" s="1"/>
  <c r="Z948" i="30"/>
  <c r="Z954" i="49" s="1"/>
  <c r="Y948" i="30"/>
  <c r="Y954" i="49" s="1"/>
  <c r="D948" i="30"/>
  <c r="D954" i="49" s="1"/>
  <c r="AL947" i="30"/>
  <c r="AL953" i="49" s="1"/>
  <c r="AE953" i="49"/>
  <c r="AD947" i="30"/>
  <c r="AD953" i="49" s="1"/>
  <c r="Z947" i="30"/>
  <c r="Z953" i="49" s="1"/>
  <c r="Y947" i="30"/>
  <c r="Y953" i="49" s="1"/>
  <c r="D947" i="30"/>
  <c r="D953" i="49" s="1"/>
  <c r="AL946" i="30"/>
  <c r="AL952" i="49" s="1"/>
  <c r="AE952" i="49"/>
  <c r="AD946" i="30"/>
  <c r="AD952" i="49" s="1"/>
  <c r="Z946" i="30"/>
  <c r="Z952" i="49" s="1"/>
  <c r="Y946" i="30"/>
  <c r="Y952" i="49" s="1"/>
  <c r="D946" i="30"/>
  <c r="D952" i="49" s="1"/>
  <c r="AL945" i="30"/>
  <c r="AL951" i="49" s="1"/>
  <c r="AE951" i="49"/>
  <c r="AD945" i="30"/>
  <c r="AD951" i="49" s="1"/>
  <c r="Z945" i="30"/>
  <c r="Z951" i="49" s="1"/>
  <c r="Y945" i="30"/>
  <c r="Y951" i="49" s="1"/>
  <c r="D945" i="30"/>
  <c r="D951" i="49" s="1"/>
  <c r="AL944" i="30"/>
  <c r="AL950" i="49" s="1"/>
  <c r="AE950" i="49"/>
  <c r="AD944" i="30"/>
  <c r="AD950" i="49" s="1"/>
  <c r="Z944" i="30"/>
  <c r="Z950" i="49" s="1"/>
  <c r="Y944" i="30"/>
  <c r="Y950" i="49" s="1"/>
  <c r="D944" i="30"/>
  <c r="D950" i="49" s="1"/>
  <c r="AL943" i="30"/>
  <c r="AL949" i="49" s="1"/>
  <c r="AE949" i="49"/>
  <c r="AD943" i="30"/>
  <c r="AD949" i="49" s="1"/>
  <c r="Z943" i="30"/>
  <c r="Z949" i="49" s="1"/>
  <c r="Y943" i="30"/>
  <c r="Y949" i="49" s="1"/>
  <c r="D943" i="30"/>
  <c r="D949" i="49" s="1"/>
  <c r="AL942" i="30"/>
  <c r="AL948" i="49" s="1"/>
  <c r="AE948" i="49"/>
  <c r="AD942" i="30"/>
  <c r="AD948" i="49" s="1"/>
  <c r="Z942" i="30"/>
  <c r="Z948" i="49" s="1"/>
  <c r="Y942" i="30"/>
  <c r="Y948" i="49" s="1"/>
  <c r="D942" i="30"/>
  <c r="D948" i="49" s="1"/>
  <c r="AL941" i="30"/>
  <c r="AL947" i="49" s="1"/>
  <c r="AE947" i="49"/>
  <c r="AD941" i="30"/>
  <c r="AD947" i="49" s="1"/>
  <c r="Z941" i="30"/>
  <c r="Z947" i="49" s="1"/>
  <c r="Y941" i="30"/>
  <c r="Y947" i="49" s="1"/>
  <c r="D941" i="30"/>
  <c r="D947" i="49" s="1"/>
  <c r="AL940" i="30"/>
  <c r="AL946" i="49" s="1"/>
  <c r="AE946" i="49"/>
  <c r="AD940" i="30"/>
  <c r="AD946" i="49" s="1"/>
  <c r="Z940" i="30"/>
  <c r="Z946" i="49" s="1"/>
  <c r="Y940" i="30"/>
  <c r="Y946" i="49" s="1"/>
  <c r="D940" i="30"/>
  <c r="D946" i="49" s="1"/>
  <c r="AL939" i="30"/>
  <c r="AL945" i="49" s="1"/>
  <c r="AE945" i="49"/>
  <c r="AD939" i="30"/>
  <c r="AD945" i="49" s="1"/>
  <c r="Z939" i="30"/>
  <c r="Z945" i="49" s="1"/>
  <c r="Y939" i="30"/>
  <c r="Y945" i="49" s="1"/>
  <c r="D939" i="30"/>
  <c r="D945" i="49" s="1"/>
  <c r="AL938" i="30"/>
  <c r="AL944" i="49" s="1"/>
  <c r="AE944" i="49"/>
  <c r="AD938" i="30"/>
  <c r="AD944" i="49" s="1"/>
  <c r="Z938" i="30"/>
  <c r="Z944" i="49" s="1"/>
  <c r="Y938" i="30"/>
  <c r="Y944" i="49" s="1"/>
  <c r="D938" i="30"/>
  <c r="D944" i="49" s="1"/>
  <c r="AL937" i="30"/>
  <c r="AL943" i="49" s="1"/>
  <c r="AE943" i="49"/>
  <c r="AD937" i="30"/>
  <c r="AD943" i="49" s="1"/>
  <c r="Z937" i="30"/>
  <c r="Z943" i="49" s="1"/>
  <c r="Y937" i="30"/>
  <c r="Y943" i="49" s="1"/>
  <c r="D937" i="30"/>
  <c r="D943" i="49" s="1"/>
  <c r="AL936" i="30"/>
  <c r="AL942" i="49" s="1"/>
  <c r="AE942" i="49"/>
  <c r="AD936" i="30"/>
  <c r="AD942" i="49" s="1"/>
  <c r="Z936" i="30"/>
  <c r="Z942" i="49" s="1"/>
  <c r="Y936" i="30"/>
  <c r="Y942" i="49" s="1"/>
  <c r="D936" i="30"/>
  <c r="D942" i="49" s="1"/>
  <c r="AL935" i="30"/>
  <c r="AL941" i="49" s="1"/>
  <c r="AE941" i="49"/>
  <c r="AD935" i="30"/>
  <c r="AD941" i="49" s="1"/>
  <c r="Z935" i="30"/>
  <c r="Z941" i="49" s="1"/>
  <c r="Y935" i="30"/>
  <c r="Y941" i="49" s="1"/>
  <c r="D935" i="30"/>
  <c r="D941" i="49" s="1"/>
  <c r="AL934" i="30"/>
  <c r="AL940" i="49" s="1"/>
  <c r="AE940" i="49"/>
  <c r="AD934" i="30"/>
  <c r="AD940" i="49" s="1"/>
  <c r="Z934" i="30"/>
  <c r="Z940" i="49" s="1"/>
  <c r="Y934" i="30"/>
  <c r="Y940" i="49" s="1"/>
  <c r="D934" i="30"/>
  <c r="D940" i="49" s="1"/>
  <c r="AL933" i="30"/>
  <c r="AL939" i="49" s="1"/>
  <c r="AE939" i="49"/>
  <c r="AD933" i="30"/>
  <c r="AD939" i="49" s="1"/>
  <c r="Z933" i="30"/>
  <c r="Z939" i="49" s="1"/>
  <c r="Y933" i="30"/>
  <c r="Y939" i="49" s="1"/>
  <c r="D933" i="30"/>
  <c r="D939" i="49" s="1"/>
  <c r="AL932" i="30"/>
  <c r="AL938" i="49" s="1"/>
  <c r="AE938" i="49"/>
  <c r="AD932" i="30"/>
  <c r="AD938" i="49" s="1"/>
  <c r="Z932" i="30"/>
  <c r="Z938" i="49" s="1"/>
  <c r="Y932" i="30"/>
  <c r="Y938" i="49" s="1"/>
  <c r="D932" i="30"/>
  <c r="D938" i="49" s="1"/>
  <c r="AL931" i="30"/>
  <c r="AL937" i="49" s="1"/>
  <c r="AE937" i="49"/>
  <c r="AD931" i="30"/>
  <c r="AD937" i="49" s="1"/>
  <c r="Z931" i="30"/>
  <c r="Z937" i="49" s="1"/>
  <c r="Y931" i="30"/>
  <c r="Y937" i="49" s="1"/>
  <c r="D931" i="30"/>
  <c r="D937" i="49" s="1"/>
  <c r="AL930" i="30"/>
  <c r="AL936" i="49" s="1"/>
  <c r="AE936" i="49"/>
  <c r="AD930" i="30"/>
  <c r="AD936" i="49" s="1"/>
  <c r="Z930" i="30"/>
  <c r="Z936" i="49" s="1"/>
  <c r="Y930" i="30"/>
  <c r="Y936" i="49" s="1"/>
  <c r="D930" i="30"/>
  <c r="D936" i="49" s="1"/>
  <c r="AL929" i="30"/>
  <c r="AL935" i="49" s="1"/>
  <c r="AE935" i="49"/>
  <c r="AD929" i="30"/>
  <c r="AD935" i="49" s="1"/>
  <c r="Z929" i="30"/>
  <c r="Z935" i="49" s="1"/>
  <c r="Y929" i="30"/>
  <c r="Y935" i="49" s="1"/>
  <c r="D929" i="30"/>
  <c r="D935" i="49" s="1"/>
  <c r="AL928" i="30"/>
  <c r="AL934" i="49" s="1"/>
  <c r="AE934" i="49"/>
  <c r="AD928" i="30"/>
  <c r="AD934" i="49" s="1"/>
  <c r="Z928" i="30"/>
  <c r="Z934" i="49" s="1"/>
  <c r="Y928" i="30"/>
  <c r="Y934" i="49" s="1"/>
  <c r="D928" i="30"/>
  <c r="D934" i="49" s="1"/>
  <c r="AL927" i="30"/>
  <c r="AL933" i="49" s="1"/>
  <c r="AE933" i="49"/>
  <c r="AD927" i="30"/>
  <c r="AD933" i="49" s="1"/>
  <c r="Z927" i="30"/>
  <c r="Z933" i="49" s="1"/>
  <c r="Y927" i="30"/>
  <c r="Y933" i="49" s="1"/>
  <c r="D927" i="30"/>
  <c r="D933" i="49" s="1"/>
  <c r="AL926" i="30"/>
  <c r="AL932" i="49" s="1"/>
  <c r="AE932" i="49"/>
  <c r="AD926" i="30"/>
  <c r="AD932" i="49" s="1"/>
  <c r="Z926" i="30"/>
  <c r="Z932" i="49" s="1"/>
  <c r="Y926" i="30"/>
  <c r="Y932" i="49" s="1"/>
  <c r="D926" i="30"/>
  <c r="D932" i="49" s="1"/>
  <c r="AL925" i="30"/>
  <c r="AL931" i="49" s="1"/>
  <c r="AE931" i="49"/>
  <c r="AD925" i="30"/>
  <c r="AD931" i="49" s="1"/>
  <c r="Z925" i="30"/>
  <c r="Z931" i="49" s="1"/>
  <c r="Y925" i="30"/>
  <c r="Y931" i="49" s="1"/>
  <c r="D925" i="30"/>
  <c r="D931" i="49" s="1"/>
  <c r="AL924" i="30"/>
  <c r="AL930" i="49" s="1"/>
  <c r="AE930" i="49"/>
  <c r="AD924" i="30"/>
  <c r="AD930" i="49" s="1"/>
  <c r="Z924" i="30"/>
  <c r="Z930" i="49" s="1"/>
  <c r="Y924" i="30"/>
  <c r="Y930" i="49" s="1"/>
  <c r="D924" i="30"/>
  <c r="D930" i="49" s="1"/>
  <c r="AL923" i="30"/>
  <c r="AL929" i="49" s="1"/>
  <c r="AE929" i="49"/>
  <c r="AD923" i="30"/>
  <c r="AD929" i="49" s="1"/>
  <c r="Z923" i="30"/>
  <c r="Z929" i="49" s="1"/>
  <c r="Y923" i="30"/>
  <c r="Y929" i="49" s="1"/>
  <c r="D923" i="30"/>
  <c r="D929" i="49" s="1"/>
  <c r="AL922" i="30"/>
  <c r="AL928" i="49" s="1"/>
  <c r="AE928" i="49"/>
  <c r="AD922" i="30"/>
  <c r="AD928" i="49" s="1"/>
  <c r="Z922" i="30"/>
  <c r="Z928" i="49" s="1"/>
  <c r="Y922" i="30"/>
  <c r="Y928" i="49" s="1"/>
  <c r="D922" i="30"/>
  <c r="D928" i="49" s="1"/>
  <c r="AL921" i="30"/>
  <c r="AL927" i="49" s="1"/>
  <c r="AE927" i="49"/>
  <c r="AD921" i="30"/>
  <c r="AD927" i="49" s="1"/>
  <c r="Z921" i="30"/>
  <c r="Z927" i="49" s="1"/>
  <c r="Y921" i="30"/>
  <c r="Y927" i="49" s="1"/>
  <c r="D921" i="30"/>
  <c r="D927" i="49" s="1"/>
  <c r="AL920" i="30"/>
  <c r="AL926" i="49" s="1"/>
  <c r="AE926" i="49"/>
  <c r="AD920" i="30"/>
  <c r="AD926" i="49" s="1"/>
  <c r="Z920" i="30"/>
  <c r="Z926" i="49" s="1"/>
  <c r="Y920" i="30"/>
  <c r="Y926" i="49" s="1"/>
  <c r="D920" i="30"/>
  <c r="D926" i="49" s="1"/>
  <c r="AL919" i="30"/>
  <c r="AL925" i="49" s="1"/>
  <c r="AE925" i="49"/>
  <c r="AD919" i="30"/>
  <c r="AD925" i="49" s="1"/>
  <c r="Z919" i="30"/>
  <c r="Z925" i="49" s="1"/>
  <c r="Y919" i="30"/>
  <c r="Y925" i="49" s="1"/>
  <c r="D919" i="30"/>
  <c r="D925" i="49" s="1"/>
  <c r="AL918" i="30"/>
  <c r="AL924" i="49" s="1"/>
  <c r="AE924" i="49"/>
  <c r="AD918" i="30"/>
  <c r="AD924" i="49" s="1"/>
  <c r="Z918" i="30"/>
  <c r="Z924" i="49" s="1"/>
  <c r="Y918" i="30"/>
  <c r="Y924" i="49" s="1"/>
  <c r="D918" i="30"/>
  <c r="D924" i="49" s="1"/>
  <c r="AL917" i="30"/>
  <c r="AL923" i="49" s="1"/>
  <c r="AE923" i="49"/>
  <c r="AD917" i="30"/>
  <c r="AD923" i="49" s="1"/>
  <c r="Z917" i="30"/>
  <c r="Z923" i="49" s="1"/>
  <c r="Y917" i="30"/>
  <c r="Y923" i="49" s="1"/>
  <c r="D917" i="30"/>
  <c r="D923" i="49" s="1"/>
  <c r="AL916" i="30"/>
  <c r="AL922" i="49" s="1"/>
  <c r="AE922" i="49"/>
  <c r="AD916" i="30"/>
  <c r="AD922" i="49" s="1"/>
  <c r="Z916" i="30"/>
  <c r="Z922" i="49" s="1"/>
  <c r="Y916" i="30"/>
  <c r="Y922" i="49" s="1"/>
  <c r="D916" i="30"/>
  <c r="D922" i="49" s="1"/>
  <c r="AL915" i="30"/>
  <c r="AL921" i="49" s="1"/>
  <c r="AE921" i="49"/>
  <c r="AD915" i="30"/>
  <c r="AD921" i="49" s="1"/>
  <c r="Z915" i="30"/>
  <c r="Z921" i="49" s="1"/>
  <c r="Y915" i="30"/>
  <c r="Y921" i="49" s="1"/>
  <c r="D915" i="30"/>
  <c r="D921" i="49" s="1"/>
  <c r="AL914" i="30"/>
  <c r="AL920" i="49" s="1"/>
  <c r="AE920" i="49"/>
  <c r="AD914" i="30"/>
  <c r="AD920" i="49" s="1"/>
  <c r="Z914" i="30"/>
  <c r="Z920" i="49" s="1"/>
  <c r="Y914" i="30"/>
  <c r="Y920" i="49" s="1"/>
  <c r="D914" i="30"/>
  <c r="D920" i="49" s="1"/>
  <c r="AL913" i="30"/>
  <c r="AL919" i="49" s="1"/>
  <c r="AE919" i="49"/>
  <c r="AD913" i="30"/>
  <c r="AD919" i="49" s="1"/>
  <c r="Z913" i="30"/>
  <c r="Z919" i="49" s="1"/>
  <c r="Y913" i="30"/>
  <c r="Y919" i="49" s="1"/>
  <c r="D913" i="30"/>
  <c r="D919" i="49" s="1"/>
  <c r="AL912" i="30"/>
  <c r="AL918" i="49" s="1"/>
  <c r="AE918" i="49"/>
  <c r="AD912" i="30"/>
  <c r="AD918" i="49" s="1"/>
  <c r="Z912" i="30"/>
  <c r="Z918" i="49" s="1"/>
  <c r="Y912" i="30"/>
  <c r="Y918" i="49" s="1"/>
  <c r="D912" i="30"/>
  <c r="D918" i="49" s="1"/>
  <c r="AL911" i="30"/>
  <c r="AL917" i="49" s="1"/>
  <c r="AE917" i="49"/>
  <c r="AD911" i="30"/>
  <c r="AD917" i="49" s="1"/>
  <c r="Z911" i="30"/>
  <c r="Z917" i="49" s="1"/>
  <c r="Y911" i="30"/>
  <c r="Y917" i="49" s="1"/>
  <c r="D911" i="30"/>
  <c r="D917" i="49" s="1"/>
  <c r="AL910" i="30"/>
  <c r="AL916" i="49" s="1"/>
  <c r="AE916" i="49"/>
  <c r="AD910" i="30"/>
  <c r="AD916" i="49" s="1"/>
  <c r="Z910" i="30"/>
  <c r="Z916" i="49" s="1"/>
  <c r="Y910" i="30"/>
  <c r="Y916" i="49" s="1"/>
  <c r="D910" i="30"/>
  <c r="D916" i="49" s="1"/>
  <c r="AL909" i="30"/>
  <c r="AL915" i="49" s="1"/>
  <c r="AE915" i="49"/>
  <c r="AD909" i="30"/>
  <c r="AD915" i="49" s="1"/>
  <c r="Z909" i="30"/>
  <c r="Z915" i="49" s="1"/>
  <c r="Y909" i="30"/>
  <c r="Y915" i="49" s="1"/>
  <c r="D909" i="30"/>
  <c r="D915" i="49" s="1"/>
  <c r="AL908" i="30"/>
  <c r="AL914" i="49" s="1"/>
  <c r="AE914" i="49"/>
  <c r="AD908" i="30"/>
  <c r="AD914" i="49" s="1"/>
  <c r="Z908" i="30"/>
  <c r="Z914" i="49" s="1"/>
  <c r="Y908" i="30"/>
  <c r="Y914" i="49" s="1"/>
  <c r="D908" i="30"/>
  <c r="D914" i="49" s="1"/>
  <c r="AL907" i="30"/>
  <c r="AL913" i="49" s="1"/>
  <c r="AE913" i="49"/>
  <c r="AD907" i="30"/>
  <c r="AD913" i="49" s="1"/>
  <c r="Z907" i="30"/>
  <c r="Z913" i="49" s="1"/>
  <c r="Y907" i="30"/>
  <c r="Y913" i="49" s="1"/>
  <c r="D907" i="30"/>
  <c r="D913" i="49" s="1"/>
  <c r="AL906" i="30"/>
  <c r="AL912" i="49" s="1"/>
  <c r="AE912" i="49"/>
  <c r="AD906" i="30"/>
  <c r="AD912" i="49" s="1"/>
  <c r="Z906" i="30"/>
  <c r="Z912" i="49" s="1"/>
  <c r="Y906" i="30"/>
  <c r="Y912" i="49" s="1"/>
  <c r="D906" i="30"/>
  <c r="D912" i="49" s="1"/>
  <c r="AL905" i="30"/>
  <c r="AL911" i="49" s="1"/>
  <c r="AE911" i="49"/>
  <c r="AD905" i="30"/>
  <c r="AD911" i="49" s="1"/>
  <c r="Z905" i="30"/>
  <c r="Z911" i="49" s="1"/>
  <c r="Y905" i="30"/>
  <c r="Y911" i="49" s="1"/>
  <c r="D905" i="30"/>
  <c r="D911" i="49" s="1"/>
  <c r="AL904" i="30"/>
  <c r="AL910" i="49" s="1"/>
  <c r="AE910" i="49"/>
  <c r="AD904" i="30"/>
  <c r="AD910" i="49" s="1"/>
  <c r="Z904" i="30"/>
  <c r="Z910" i="49" s="1"/>
  <c r="Y904" i="30"/>
  <c r="Y910" i="49" s="1"/>
  <c r="D904" i="30"/>
  <c r="D910" i="49" s="1"/>
  <c r="AL903" i="30"/>
  <c r="AL909" i="49" s="1"/>
  <c r="AE909" i="49"/>
  <c r="AD903" i="30"/>
  <c r="AD909" i="49" s="1"/>
  <c r="Z903" i="30"/>
  <c r="Z909" i="49" s="1"/>
  <c r="Y903" i="30"/>
  <c r="Y909" i="49" s="1"/>
  <c r="D903" i="30"/>
  <c r="D909" i="49" s="1"/>
  <c r="AL902" i="30"/>
  <c r="AL908" i="49" s="1"/>
  <c r="AE908" i="49"/>
  <c r="AD902" i="30"/>
  <c r="AD908" i="49" s="1"/>
  <c r="Z902" i="30"/>
  <c r="Z908" i="49" s="1"/>
  <c r="Y902" i="30"/>
  <c r="Y908" i="49" s="1"/>
  <c r="D902" i="30"/>
  <c r="D908" i="49" s="1"/>
  <c r="AL901" i="30"/>
  <c r="AL907" i="49" s="1"/>
  <c r="AE907" i="49"/>
  <c r="AD901" i="30"/>
  <c r="AD907" i="49" s="1"/>
  <c r="Z901" i="30"/>
  <c r="Z907" i="49" s="1"/>
  <c r="Y901" i="30"/>
  <c r="Y907" i="49" s="1"/>
  <c r="D901" i="30"/>
  <c r="D907" i="49" s="1"/>
  <c r="AL900" i="30"/>
  <c r="AL906" i="49" s="1"/>
  <c r="AE906" i="49"/>
  <c r="AD900" i="30"/>
  <c r="AD906" i="49" s="1"/>
  <c r="Z900" i="30"/>
  <c r="Z906" i="49" s="1"/>
  <c r="Y900" i="30"/>
  <c r="Y906" i="49" s="1"/>
  <c r="D900" i="30"/>
  <c r="D906" i="49" s="1"/>
  <c r="AL899" i="30"/>
  <c r="AL905" i="49" s="1"/>
  <c r="AE905" i="49"/>
  <c r="AD899" i="30"/>
  <c r="AD905" i="49" s="1"/>
  <c r="Z899" i="30"/>
  <c r="Z905" i="49" s="1"/>
  <c r="Y899" i="30"/>
  <c r="Y905" i="49" s="1"/>
  <c r="D899" i="30"/>
  <c r="D905" i="49" s="1"/>
  <c r="AL898" i="30"/>
  <c r="AL904" i="49" s="1"/>
  <c r="AE904" i="49"/>
  <c r="AD898" i="30"/>
  <c r="AD904" i="49" s="1"/>
  <c r="Z898" i="30"/>
  <c r="Z904" i="49" s="1"/>
  <c r="Y898" i="30"/>
  <c r="Y904" i="49" s="1"/>
  <c r="D898" i="30"/>
  <c r="D904" i="49" s="1"/>
  <c r="AL897" i="30"/>
  <c r="AL903" i="49" s="1"/>
  <c r="AE903" i="49"/>
  <c r="AD897" i="30"/>
  <c r="AD903" i="49" s="1"/>
  <c r="Z897" i="30"/>
  <c r="Z903" i="49" s="1"/>
  <c r="Y897" i="30"/>
  <c r="Y903" i="49" s="1"/>
  <c r="D897" i="30"/>
  <c r="D903" i="49" s="1"/>
  <c r="AL896" i="30"/>
  <c r="AL902" i="49" s="1"/>
  <c r="AE902" i="49"/>
  <c r="AD896" i="30"/>
  <c r="AD902" i="49" s="1"/>
  <c r="Z896" i="30"/>
  <c r="Z902" i="49" s="1"/>
  <c r="Y896" i="30"/>
  <c r="Y902" i="49" s="1"/>
  <c r="D896" i="30"/>
  <c r="D902" i="49" s="1"/>
  <c r="AL895" i="30"/>
  <c r="AL901" i="49" s="1"/>
  <c r="AE901" i="49"/>
  <c r="AD895" i="30"/>
  <c r="AD901" i="49" s="1"/>
  <c r="Z895" i="30"/>
  <c r="Z901" i="49" s="1"/>
  <c r="Y895" i="30"/>
  <c r="Y901" i="49" s="1"/>
  <c r="D895" i="30"/>
  <c r="D901" i="49" s="1"/>
  <c r="AL894" i="30"/>
  <c r="AL900" i="49" s="1"/>
  <c r="AE900" i="49"/>
  <c r="AD894" i="30"/>
  <c r="AD900" i="49" s="1"/>
  <c r="Z894" i="30"/>
  <c r="Z900" i="49" s="1"/>
  <c r="Y894" i="30"/>
  <c r="Y900" i="49" s="1"/>
  <c r="D894" i="30"/>
  <c r="D900" i="49" s="1"/>
  <c r="AL893" i="30"/>
  <c r="AL899" i="49" s="1"/>
  <c r="AE899" i="49"/>
  <c r="AD893" i="30"/>
  <c r="AD899" i="49" s="1"/>
  <c r="Z893" i="30"/>
  <c r="Z899" i="49" s="1"/>
  <c r="Y893" i="30"/>
  <c r="Y899" i="49" s="1"/>
  <c r="D893" i="30"/>
  <c r="D899" i="49" s="1"/>
  <c r="AL892" i="30"/>
  <c r="AL898" i="49" s="1"/>
  <c r="AE898" i="49"/>
  <c r="AD892" i="30"/>
  <c r="AD898" i="49" s="1"/>
  <c r="Z892" i="30"/>
  <c r="Z898" i="49" s="1"/>
  <c r="Y892" i="30"/>
  <c r="Y898" i="49" s="1"/>
  <c r="D892" i="30"/>
  <c r="D898" i="49" s="1"/>
  <c r="AL891" i="30"/>
  <c r="AL897" i="49" s="1"/>
  <c r="AE897" i="49"/>
  <c r="AD891" i="30"/>
  <c r="AD897" i="49" s="1"/>
  <c r="Z891" i="30"/>
  <c r="Z897" i="49" s="1"/>
  <c r="Y891" i="30"/>
  <c r="Y897" i="49" s="1"/>
  <c r="D891" i="30"/>
  <c r="D897" i="49" s="1"/>
  <c r="AL890" i="30"/>
  <c r="AL896" i="49" s="1"/>
  <c r="AE896" i="49"/>
  <c r="AD890" i="30"/>
  <c r="AD896" i="49" s="1"/>
  <c r="Z890" i="30"/>
  <c r="Z896" i="49" s="1"/>
  <c r="Y890" i="30"/>
  <c r="Y896" i="49" s="1"/>
  <c r="D890" i="30"/>
  <c r="D896" i="49" s="1"/>
  <c r="AL889" i="30"/>
  <c r="AL895" i="49" s="1"/>
  <c r="AE895" i="49"/>
  <c r="AD889" i="30"/>
  <c r="AD895" i="49" s="1"/>
  <c r="Z889" i="30"/>
  <c r="Z895" i="49" s="1"/>
  <c r="Y889" i="30"/>
  <c r="Y895" i="49" s="1"/>
  <c r="D889" i="30"/>
  <c r="D895" i="49" s="1"/>
  <c r="AL888" i="30"/>
  <c r="AL894" i="49" s="1"/>
  <c r="AE894" i="49"/>
  <c r="AD888" i="30"/>
  <c r="AD894" i="49" s="1"/>
  <c r="Z888" i="30"/>
  <c r="Z894" i="49" s="1"/>
  <c r="Y888" i="30"/>
  <c r="Y894" i="49" s="1"/>
  <c r="D888" i="30"/>
  <c r="D894" i="49" s="1"/>
  <c r="AL887" i="30"/>
  <c r="AL893" i="49" s="1"/>
  <c r="AE893" i="49"/>
  <c r="AD887" i="30"/>
  <c r="AD893" i="49" s="1"/>
  <c r="Z887" i="30"/>
  <c r="Z893" i="49" s="1"/>
  <c r="Y887" i="30"/>
  <c r="Y893" i="49" s="1"/>
  <c r="D887" i="30"/>
  <c r="D893" i="49" s="1"/>
  <c r="AL886" i="30"/>
  <c r="AL892" i="49" s="1"/>
  <c r="AE892" i="49"/>
  <c r="AD886" i="30"/>
  <c r="AD892" i="49" s="1"/>
  <c r="Z886" i="30"/>
  <c r="Z892" i="49" s="1"/>
  <c r="Y886" i="30"/>
  <c r="Y892" i="49" s="1"/>
  <c r="D886" i="30"/>
  <c r="D892" i="49" s="1"/>
  <c r="AL885" i="30"/>
  <c r="AL891" i="49" s="1"/>
  <c r="AE891" i="49"/>
  <c r="AD885" i="30"/>
  <c r="AD891" i="49" s="1"/>
  <c r="Z885" i="30"/>
  <c r="Z891" i="49" s="1"/>
  <c r="Y885" i="30"/>
  <c r="Y891" i="49" s="1"/>
  <c r="D885" i="30"/>
  <c r="D891" i="49" s="1"/>
  <c r="AL884" i="30"/>
  <c r="AL890" i="49" s="1"/>
  <c r="AE890" i="49"/>
  <c r="AD884" i="30"/>
  <c r="AD890" i="49" s="1"/>
  <c r="Z884" i="30"/>
  <c r="Z890" i="49" s="1"/>
  <c r="Y884" i="30"/>
  <c r="Y890" i="49" s="1"/>
  <c r="D884" i="30"/>
  <c r="D890" i="49" s="1"/>
  <c r="AL883" i="30"/>
  <c r="AL889" i="49" s="1"/>
  <c r="AE889" i="49"/>
  <c r="AD883" i="30"/>
  <c r="AD889" i="49" s="1"/>
  <c r="Z883" i="30"/>
  <c r="Z889" i="49" s="1"/>
  <c r="Y883" i="30"/>
  <c r="Y889" i="49" s="1"/>
  <c r="D883" i="30"/>
  <c r="D889" i="49" s="1"/>
  <c r="AL882" i="30"/>
  <c r="AL888" i="49" s="1"/>
  <c r="AE888" i="49"/>
  <c r="AD882" i="30"/>
  <c r="AD888" i="49" s="1"/>
  <c r="Z882" i="30"/>
  <c r="Z888" i="49" s="1"/>
  <c r="Y882" i="30"/>
  <c r="Y888" i="49" s="1"/>
  <c r="D882" i="30"/>
  <c r="D888" i="49" s="1"/>
  <c r="AL881" i="30"/>
  <c r="AL887" i="49" s="1"/>
  <c r="AE887" i="49"/>
  <c r="AD881" i="30"/>
  <c r="AD887" i="49" s="1"/>
  <c r="Z881" i="30"/>
  <c r="Z887" i="49" s="1"/>
  <c r="Y881" i="30"/>
  <c r="Y887" i="49" s="1"/>
  <c r="D881" i="30"/>
  <c r="D887" i="49" s="1"/>
  <c r="AL880" i="30"/>
  <c r="AL886" i="49" s="1"/>
  <c r="AE886" i="49"/>
  <c r="AD880" i="30"/>
  <c r="AD886" i="49" s="1"/>
  <c r="Z880" i="30"/>
  <c r="Z886" i="49" s="1"/>
  <c r="Y880" i="30"/>
  <c r="Y886" i="49" s="1"/>
  <c r="D880" i="30"/>
  <c r="D886" i="49" s="1"/>
  <c r="AL879" i="30"/>
  <c r="AL885" i="49" s="1"/>
  <c r="AE885" i="49"/>
  <c r="AD879" i="30"/>
  <c r="AD885" i="49" s="1"/>
  <c r="Z879" i="30"/>
  <c r="Z885" i="49" s="1"/>
  <c r="Y879" i="30"/>
  <c r="Y885" i="49" s="1"/>
  <c r="D879" i="30"/>
  <c r="D885" i="49" s="1"/>
  <c r="AL878" i="30"/>
  <c r="AL884" i="49" s="1"/>
  <c r="AE884" i="49"/>
  <c r="AD878" i="30"/>
  <c r="AD884" i="49" s="1"/>
  <c r="Z878" i="30"/>
  <c r="Z884" i="49" s="1"/>
  <c r="Y878" i="30"/>
  <c r="Y884" i="49" s="1"/>
  <c r="D878" i="30"/>
  <c r="D884" i="49" s="1"/>
  <c r="AL877" i="30"/>
  <c r="AL883" i="49" s="1"/>
  <c r="AE883" i="49"/>
  <c r="AD877" i="30"/>
  <c r="AD883" i="49" s="1"/>
  <c r="Z877" i="30"/>
  <c r="Z883" i="49" s="1"/>
  <c r="Y877" i="30"/>
  <c r="Y883" i="49" s="1"/>
  <c r="D877" i="30"/>
  <c r="D883" i="49" s="1"/>
  <c r="AL876" i="30"/>
  <c r="AL882" i="49" s="1"/>
  <c r="AE882" i="49"/>
  <c r="AD876" i="30"/>
  <c r="AD882" i="49" s="1"/>
  <c r="Z876" i="30"/>
  <c r="Z882" i="49" s="1"/>
  <c r="Y876" i="30"/>
  <c r="Y882" i="49" s="1"/>
  <c r="D876" i="30"/>
  <c r="D882" i="49" s="1"/>
  <c r="AL875" i="30"/>
  <c r="AL881" i="49" s="1"/>
  <c r="AE881" i="49"/>
  <c r="AD875" i="30"/>
  <c r="AD881" i="49" s="1"/>
  <c r="Z875" i="30"/>
  <c r="Z881" i="49" s="1"/>
  <c r="Y875" i="30"/>
  <c r="Y881" i="49" s="1"/>
  <c r="D875" i="30"/>
  <c r="D881" i="49" s="1"/>
  <c r="AL874" i="30"/>
  <c r="AL880" i="49" s="1"/>
  <c r="AE880" i="49"/>
  <c r="AD874" i="30"/>
  <c r="AD880" i="49" s="1"/>
  <c r="Z874" i="30"/>
  <c r="Z880" i="49" s="1"/>
  <c r="Y874" i="30"/>
  <c r="Y880" i="49" s="1"/>
  <c r="D874" i="30"/>
  <c r="D880" i="49" s="1"/>
  <c r="AL873" i="30"/>
  <c r="AL879" i="49" s="1"/>
  <c r="AE879" i="49"/>
  <c r="AD873" i="30"/>
  <c r="AD879" i="49" s="1"/>
  <c r="Z873" i="30"/>
  <c r="Z879" i="49" s="1"/>
  <c r="Y873" i="30"/>
  <c r="Y879" i="49" s="1"/>
  <c r="D873" i="30"/>
  <c r="D879" i="49" s="1"/>
  <c r="AL872" i="30"/>
  <c r="AL878" i="49" s="1"/>
  <c r="AE878" i="49"/>
  <c r="AD872" i="30"/>
  <c r="AD878" i="49" s="1"/>
  <c r="Z872" i="30"/>
  <c r="Z878" i="49" s="1"/>
  <c r="Y872" i="30"/>
  <c r="Y878" i="49" s="1"/>
  <c r="D872" i="30"/>
  <c r="D878" i="49" s="1"/>
  <c r="AL871" i="30"/>
  <c r="AL877" i="49" s="1"/>
  <c r="AE877" i="49"/>
  <c r="AD871" i="30"/>
  <c r="AD877" i="49" s="1"/>
  <c r="Z871" i="30"/>
  <c r="Z877" i="49" s="1"/>
  <c r="Y871" i="30"/>
  <c r="Y877" i="49" s="1"/>
  <c r="D871" i="30"/>
  <c r="D877" i="49" s="1"/>
  <c r="AL870" i="30"/>
  <c r="AL876" i="49" s="1"/>
  <c r="AE876" i="49"/>
  <c r="AD870" i="30"/>
  <c r="AD876" i="49" s="1"/>
  <c r="Z870" i="30"/>
  <c r="Z876" i="49" s="1"/>
  <c r="Y870" i="30"/>
  <c r="Y876" i="49" s="1"/>
  <c r="D870" i="30"/>
  <c r="D876" i="49" s="1"/>
  <c r="AL869" i="30"/>
  <c r="AL875" i="49" s="1"/>
  <c r="AE875" i="49"/>
  <c r="AD869" i="30"/>
  <c r="AD875" i="49" s="1"/>
  <c r="Z869" i="30"/>
  <c r="Z875" i="49" s="1"/>
  <c r="Y869" i="30"/>
  <c r="Y875" i="49" s="1"/>
  <c r="D869" i="30"/>
  <c r="D875" i="49" s="1"/>
  <c r="AL868" i="30"/>
  <c r="AL874" i="49" s="1"/>
  <c r="AE874" i="49"/>
  <c r="AD868" i="30"/>
  <c r="AD874" i="49" s="1"/>
  <c r="Z868" i="30"/>
  <c r="Z874" i="49" s="1"/>
  <c r="Y868" i="30"/>
  <c r="Y874" i="49" s="1"/>
  <c r="D868" i="30"/>
  <c r="D874" i="49" s="1"/>
  <c r="AL867" i="30"/>
  <c r="AL873" i="49" s="1"/>
  <c r="AE873" i="49"/>
  <c r="AD867" i="30"/>
  <c r="AD873" i="49" s="1"/>
  <c r="Z867" i="30"/>
  <c r="Z873" i="49" s="1"/>
  <c r="Y867" i="30"/>
  <c r="Y873" i="49" s="1"/>
  <c r="D867" i="30"/>
  <c r="D873" i="49" s="1"/>
  <c r="AL866" i="30"/>
  <c r="AL872" i="49" s="1"/>
  <c r="AE872" i="49"/>
  <c r="AD866" i="30"/>
  <c r="AD872" i="49" s="1"/>
  <c r="Z866" i="30"/>
  <c r="Z872" i="49" s="1"/>
  <c r="Y866" i="30"/>
  <c r="Y872" i="49" s="1"/>
  <c r="D866" i="30"/>
  <c r="D872" i="49" s="1"/>
  <c r="AL865" i="30"/>
  <c r="AL871" i="49" s="1"/>
  <c r="AE871" i="49"/>
  <c r="AD865" i="30"/>
  <c r="AD871" i="49" s="1"/>
  <c r="Z865" i="30"/>
  <c r="Z871" i="49" s="1"/>
  <c r="Y865" i="30"/>
  <c r="Y871" i="49" s="1"/>
  <c r="D865" i="30"/>
  <c r="D871" i="49" s="1"/>
  <c r="AL864" i="30"/>
  <c r="AL870" i="49" s="1"/>
  <c r="AE870" i="49"/>
  <c r="AD864" i="30"/>
  <c r="AD870" i="49" s="1"/>
  <c r="Z864" i="30"/>
  <c r="Z870" i="49" s="1"/>
  <c r="Y864" i="30"/>
  <c r="Y870" i="49" s="1"/>
  <c r="D864" i="30"/>
  <c r="D870" i="49" s="1"/>
  <c r="AL863" i="30"/>
  <c r="AL869" i="49" s="1"/>
  <c r="AE869" i="49"/>
  <c r="AD863" i="30"/>
  <c r="AD869" i="49" s="1"/>
  <c r="Z863" i="30"/>
  <c r="Z869" i="49" s="1"/>
  <c r="Y863" i="30"/>
  <c r="Y869" i="49" s="1"/>
  <c r="D863" i="30"/>
  <c r="D869" i="49" s="1"/>
  <c r="AL862" i="30"/>
  <c r="AL868" i="49" s="1"/>
  <c r="AE868" i="49"/>
  <c r="AD862" i="30"/>
  <c r="AD868" i="49" s="1"/>
  <c r="Z862" i="30"/>
  <c r="Z868" i="49" s="1"/>
  <c r="Y862" i="30"/>
  <c r="Y868" i="49" s="1"/>
  <c r="D862" i="30"/>
  <c r="D868" i="49" s="1"/>
  <c r="AL861" i="30"/>
  <c r="AL867" i="49" s="1"/>
  <c r="AE867" i="49"/>
  <c r="AD861" i="30"/>
  <c r="AD867" i="49" s="1"/>
  <c r="Z861" i="30"/>
  <c r="Z867" i="49" s="1"/>
  <c r="Y861" i="30"/>
  <c r="Y867" i="49" s="1"/>
  <c r="D861" i="30"/>
  <c r="D867" i="49" s="1"/>
  <c r="AL860" i="30"/>
  <c r="AL866" i="49" s="1"/>
  <c r="AE866" i="49"/>
  <c r="AD860" i="30"/>
  <c r="AD866" i="49" s="1"/>
  <c r="Z860" i="30"/>
  <c r="Z866" i="49" s="1"/>
  <c r="Y860" i="30"/>
  <c r="Y866" i="49" s="1"/>
  <c r="D860" i="30"/>
  <c r="D866" i="49" s="1"/>
  <c r="AL859" i="30"/>
  <c r="AL865" i="49" s="1"/>
  <c r="AE865" i="49"/>
  <c r="AD859" i="30"/>
  <c r="AD865" i="49" s="1"/>
  <c r="Z859" i="30"/>
  <c r="Z865" i="49" s="1"/>
  <c r="Y859" i="30"/>
  <c r="Y865" i="49" s="1"/>
  <c r="D859" i="30"/>
  <c r="D865" i="49" s="1"/>
  <c r="AL858" i="30"/>
  <c r="AL864" i="49" s="1"/>
  <c r="AE864" i="49"/>
  <c r="AD858" i="30"/>
  <c r="AD864" i="49" s="1"/>
  <c r="Z858" i="30"/>
  <c r="Z864" i="49" s="1"/>
  <c r="Y858" i="30"/>
  <c r="Y864" i="49" s="1"/>
  <c r="D858" i="30"/>
  <c r="D864" i="49" s="1"/>
  <c r="AL857" i="30"/>
  <c r="AL863" i="49" s="1"/>
  <c r="AE863" i="49"/>
  <c r="AD857" i="30"/>
  <c r="AD863" i="49" s="1"/>
  <c r="Z857" i="30"/>
  <c r="Z863" i="49" s="1"/>
  <c r="Y857" i="30"/>
  <c r="Y863" i="49" s="1"/>
  <c r="D857" i="30"/>
  <c r="D863" i="49" s="1"/>
  <c r="AL856" i="30"/>
  <c r="AL862" i="49" s="1"/>
  <c r="AE862" i="49"/>
  <c r="AD856" i="30"/>
  <c r="AD862" i="49" s="1"/>
  <c r="Z856" i="30"/>
  <c r="Z862" i="49" s="1"/>
  <c r="Y856" i="30"/>
  <c r="Y862" i="49" s="1"/>
  <c r="D856" i="30"/>
  <c r="D862" i="49" s="1"/>
  <c r="AL855" i="30"/>
  <c r="AL861" i="49" s="1"/>
  <c r="AE861" i="49"/>
  <c r="AD855" i="30"/>
  <c r="AD861" i="49" s="1"/>
  <c r="Z855" i="30"/>
  <c r="Z861" i="49" s="1"/>
  <c r="Y855" i="30"/>
  <c r="Y861" i="49" s="1"/>
  <c r="D855" i="30"/>
  <c r="D861" i="49" s="1"/>
  <c r="AL854" i="30"/>
  <c r="AL860" i="49" s="1"/>
  <c r="AE860" i="49"/>
  <c r="AD854" i="30"/>
  <c r="AD860" i="49" s="1"/>
  <c r="Z854" i="30"/>
  <c r="Z860" i="49" s="1"/>
  <c r="Y854" i="30"/>
  <c r="Y860" i="49" s="1"/>
  <c r="D854" i="30"/>
  <c r="D860" i="49" s="1"/>
  <c r="AL853" i="30"/>
  <c r="AL859" i="49" s="1"/>
  <c r="AE859" i="49"/>
  <c r="AD853" i="30"/>
  <c r="AD859" i="49" s="1"/>
  <c r="Z853" i="30"/>
  <c r="Z859" i="49" s="1"/>
  <c r="Y853" i="30"/>
  <c r="Y859" i="49" s="1"/>
  <c r="D853" i="30"/>
  <c r="D859" i="49" s="1"/>
  <c r="AL852" i="30"/>
  <c r="AL858" i="49" s="1"/>
  <c r="AE858" i="49"/>
  <c r="AD852" i="30"/>
  <c r="AD858" i="49" s="1"/>
  <c r="Z852" i="30"/>
  <c r="Z858" i="49" s="1"/>
  <c r="Y852" i="30"/>
  <c r="Y858" i="49" s="1"/>
  <c r="D852" i="30"/>
  <c r="D858" i="49" s="1"/>
  <c r="AL851" i="30"/>
  <c r="AL857" i="49" s="1"/>
  <c r="AE857" i="49"/>
  <c r="AD851" i="30"/>
  <c r="AD857" i="49" s="1"/>
  <c r="Z851" i="30"/>
  <c r="Z857" i="49" s="1"/>
  <c r="Y851" i="30"/>
  <c r="Y857" i="49" s="1"/>
  <c r="D851" i="30"/>
  <c r="D857" i="49" s="1"/>
  <c r="AL850" i="30"/>
  <c r="AL856" i="49" s="1"/>
  <c r="AE856" i="49"/>
  <c r="AD850" i="30"/>
  <c r="AD856" i="49" s="1"/>
  <c r="Z850" i="30"/>
  <c r="Z856" i="49" s="1"/>
  <c r="Y850" i="30"/>
  <c r="Y856" i="49" s="1"/>
  <c r="D850" i="30"/>
  <c r="D856" i="49" s="1"/>
  <c r="AL849" i="30"/>
  <c r="AL855" i="49" s="1"/>
  <c r="AE855" i="49"/>
  <c r="AD849" i="30"/>
  <c r="AD855" i="49" s="1"/>
  <c r="Z849" i="30"/>
  <c r="Z855" i="49" s="1"/>
  <c r="Y849" i="30"/>
  <c r="Y855" i="49" s="1"/>
  <c r="D849" i="30"/>
  <c r="D855" i="49" s="1"/>
  <c r="AL848" i="30"/>
  <c r="AL854" i="49" s="1"/>
  <c r="AE854" i="49"/>
  <c r="AD848" i="30"/>
  <c r="AD854" i="49" s="1"/>
  <c r="Z848" i="30"/>
  <c r="Z854" i="49" s="1"/>
  <c r="Y848" i="30"/>
  <c r="Y854" i="49" s="1"/>
  <c r="D848" i="30"/>
  <c r="D854" i="49" s="1"/>
  <c r="AL847" i="30"/>
  <c r="AL853" i="49" s="1"/>
  <c r="AE853" i="49"/>
  <c r="AD847" i="30"/>
  <c r="AD853" i="49" s="1"/>
  <c r="Z847" i="30"/>
  <c r="Z853" i="49" s="1"/>
  <c r="Y847" i="30"/>
  <c r="Y853" i="49" s="1"/>
  <c r="D847" i="30"/>
  <c r="D853" i="49" s="1"/>
  <c r="AL846" i="30"/>
  <c r="AL852" i="49" s="1"/>
  <c r="AE852" i="49"/>
  <c r="AD846" i="30"/>
  <c r="AD852" i="49" s="1"/>
  <c r="Z846" i="30"/>
  <c r="Z852" i="49" s="1"/>
  <c r="Y846" i="30"/>
  <c r="Y852" i="49" s="1"/>
  <c r="D846" i="30"/>
  <c r="D852" i="49" s="1"/>
  <c r="AL845" i="30"/>
  <c r="AL851" i="49" s="1"/>
  <c r="AE851" i="49"/>
  <c r="AD845" i="30"/>
  <c r="AD851" i="49" s="1"/>
  <c r="Z845" i="30"/>
  <c r="Z851" i="49" s="1"/>
  <c r="Y845" i="30"/>
  <c r="Y851" i="49" s="1"/>
  <c r="D845" i="30"/>
  <c r="D851" i="49" s="1"/>
  <c r="AL844" i="30"/>
  <c r="AL850" i="49" s="1"/>
  <c r="AE850" i="49"/>
  <c r="AD844" i="30"/>
  <c r="AD850" i="49" s="1"/>
  <c r="Z844" i="30"/>
  <c r="Z850" i="49" s="1"/>
  <c r="Y844" i="30"/>
  <c r="Y850" i="49" s="1"/>
  <c r="D844" i="30"/>
  <c r="D850" i="49" s="1"/>
  <c r="AL843" i="30"/>
  <c r="AL849" i="49" s="1"/>
  <c r="AE849" i="49"/>
  <c r="AD843" i="30"/>
  <c r="AD849" i="49" s="1"/>
  <c r="Z843" i="30"/>
  <c r="Z849" i="49" s="1"/>
  <c r="Y843" i="30"/>
  <c r="Y849" i="49" s="1"/>
  <c r="D843" i="30"/>
  <c r="D849" i="49" s="1"/>
  <c r="AL842" i="30"/>
  <c r="AL848" i="49" s="1"/>
  <c r="AE848" i="49"/>
  <c r="AD842" i="30"/>
  <c r="AD848" i="49" s="1"/>
  <c r="Z842" i="30"/>
  <c r="Z848" i="49" s="1"/>
  <c r="Y842" i="30"/>
  <c r="Y848" i="49" s="1"/>
  <c r="D842" i="30"/>
  <c r="D848" i="49" s="1"/>
  <c r="AL841" i="30"/>
  <c r="AL847" i="49" s="1"/>
  <c r="AE847" i="49"/>
  <c r="AD841" i="30"/>
  <c r="AD847" i="49" s="1"/>
  <c r="Z841" i="30"/>
  <c r="Z847" i="49" s="1"/>
  <c r="Y841" i="30"/>
  <c r="Y847" i="49" s="1"/>
  <c r="D841" i="30"/>
  <c r="D847" i="49" s="1"/>
  <c r="AL840" i="30"/>
  <c r="AL846" i="49" s="1"/>
  <c r="AE846" i="49"/>
  <c r="AD840" i="30"/>
  <c r="AD846" i="49" s="1"/>
  <c r="Z840" i="30"/>
  <c r="Z846" i="49" s="1"/>
  <c r="Y840" i="30"/>
  <c r="Y846" i="49" s="1"/>
  <c r="D840" i="30"/>
  <c r="D846" i="49" s="1"/>
  <c r="AL839" i="30"/>
  <c r="AL845" i="49" s="1"/>
  <c r="AE845" i="49"/>
  <c r="AD839" i="30"/>
  <c r="AD845" i="49" s="1"/>
  <c r="Z839" i="30"/>
  <c r="Z845" i="49" s="1"/>
  <c r="Y839" i="30"/>
  <c r="Y845" i="49" s="1"/>
  <c r="D839" i="30"/>
  <c r="D845" i="49" s="1"/>
  <c r="AL838" i="30"/>
  <c r="AL844" i="49" s="1"/>
  <c r="AE844" i="49"/>
  <c r="AD838" i="30"/>
  <c r="AD844" i="49" s="1"/>
  <c r="Z838" i="30"/>
  <c r="Z844" i="49" s="1"/>
  <c r="Y838" i="30"/>
  <c r="Y844" i="49" s="1"/>
  <c r="D838" i="30"/>
  <c r="D844" i="49" s="1"/>
  <c r="AL837" i="30"/>
  <c r="AL843" i="49" s="1"/>
  <c r="AE843" i="49"/>
  <c r="AD837" i="30"/>
  <c r="AD843" i="49" s="1"/>
  <c r="Z837" i="30"/>
  <c r="Z843" i="49" s="1"/>
  <c r="Y837" i="30"/>
  <c r="Y843" i="49" s="1"/>
  <c r="D837" i="30"/>
  <c r="D843" i="49" s="1"/>
  <c r="AL836" i="30"/>
  <c r="AL842" i="49" s="1"/>
  <c r="AE842" i="49"/>
  <c r="AD836" i="30"/>
  <c r="AD842" i="49" s="1"/>
  <c r="Z836" i="30"/>
  <c r="Z842" i="49" s="1"/>
  <c r="Y836" i="30"/>
  <c r="Y842" i="49" s="1"/>
  <c r="D836" i="30"/>
  <c r="D842" i="49" s="1"/>
  <c r="AL835" i="30"/>
  <c r="AL841" i="49" s="1"/>
  <c r="AE841" i="49"/>
  <c r="AD835" i="30"/>
  <c r="AD841" i="49" s="1"/>
  <c r="Z835" i="30"/>
  <c r="Z841" i="49" s="1"/>
  <c r="Y835" i="30"/>
  <c r="Y841" i="49" s="1"/>
  <c r="D835" i="30"/>
  <c r="D841" i="49" s="1"/>
  <c r="AL834" i="30"/>
  <c r="AL840" i="49" s="1"/>
  <c r="AE840" i="49"/>
  <c r="AD834" i="30"/>
  <c r="AD840" i="49" s="1"/>
  <c r="Z834" i="30"/>
  <c r="Z840" i="49" s="1"/>
  <c r="Y834" i="30"/>
  <c r="Y840" i="49" s="1"/>
  <c r="D834" i="30"/>
  <c r="D840" i="49" s="1"/>
  <c r="AL833" i="30"/>
  <c r="AL839" i="49" s="1"/>
  <c r="AE839" i="49"/>
  <c r="AD833" i="30"/>
  <c r="AD839" i="49" s="1"/>
  <c r="Z833" i="30"/>
  <c r="Z839" i="49" s="1"/>
  <c r="Y833" i="30"/>
  <c r="Y839" i="49" s="1"/>
  <c r="D833" i="30"/>
  <c r="D839" i="49" s="1"/>
  <c r="AL832" i="30"/>
  <c r="AL838" i="49" s="1"/>
  <c r="AE838" i="49"/>
  <c r="AD832" i="30"/>
  <c r="AD838" i="49" s="1"/>
  <c r="Z832" i="30"/>
  <c r="Z838" i="49" s="1"/>
  <c r="Y832" i="30"/>
  <c r="Y838" i="49" s="1"/>
  <c r="D832" i="30"/>
  <c r="D838" i="49" s="1"/>
  <c r="AL831" i="30"/>
  <c r="AL837" i="49" s="1"/>
  <c r="AE837" i="49"/>
  <c r="AD831" i="30"/>
  <c r="AD837" i="49" s="1"/>
  <c r="Z831" i="30"/>
  <c r="Z837" i="49" s="1"/>
  <c r="Y831" i="30"/>
  <c r="Y837" i="49" s="1"/>
  <c r="D831" i="30"/>
  <c r="D837" i="49" s="1"/>
  <c r="AL830" i="30"/>
  <c r="AL836" i="49" s="1"/>
  <c r="AE836" i="49"/>
  <c r="AD830" i="30"/>
  <c r="AD836" i="49" s="1"/>
  <c r="Z830" i="30"/>
  <c r="Z836" i="49" s="1"/>
  <c r="Y830" i="30"/>
  <c r="Y836" i="49" s="1"/>
  <c r="D830" i="30"/>
  <c r="D836" i="49" s="1"/>
  <c r="AL829" i="30"/>
  <c r="AL835" i="49" s="1"/>
  <c r="AE835" i="49"/>
  <c r="AD829" i="30"/>
  <c r="AD835" i="49" s="1"/>
  <c r="Z829" i="30"/>
  <c r="Z835" i="49" s="1"/>
  <c r="Y829" i="30"/>
  <c r="Y835" i="49" s="1"/>
  <c r="D829" i="30"/>
  <c r="D835" i="49" s="1"/>
  <c r="AL828" i="30"/>
  <c r="AL834" i="49" s="1"/>
  <c r="AE834" i="49"/>
  <c r="AD828" i="30"/>
  <c r="AD834" i="49" s="1"/>
  <c r="Z828" i="30"/>
  <c r="Z834" i="49" s="1"/>
  <c r="Y828" i="30"/>
  <c r="Y834" i="49" s="1"/>
  <c r="D828" i="30"/>
  <c r="D834" i="49" s="1"/>
  <c r="AL827" i="30"/>
  <c r="AL833" i="49" s="1"/>
  <c r="AE833" i="49"/>
  <c r="AD827" i="30"/>
  <c r="AD833" i="49" s="1"/>
  <c r="Z827" i="30"/>
  <c r="Z833" i="49" s="1"/>
  <c r="Y827" i="30"/>
  <c r="Y833" i="49" s="1"/>
  <c r="D827" i="30"/>
  <c r="D833" i="49" s="1"/>
  <c r="AL826" i="30"/>
  <c r="AL832" i="49" s="1"/>
  <c r="AE832" i="49"/>
  <c r="AD826" i="30"/>
  <c r="AD832" i="49" s="1"/>
  <c r="Z826" i="30"/>
  <c r="Z832" i="49" s="1"/>
  <c r="Y826" i="30"/>
  <c r="Y832" i="49" s="1"/>
  <c r="D826" i="30"/>
  <c r="D832" i="49" s="1"/>
  <c r="AL825" i="30"/>
  <c r="AL831" i="49" s="1"/>
  <c r="AE831" i="49"/>
  <c r="AD825" i="30"/>
  <c r="AD831" i="49" s="1"/>
  <c r="Z825" i="30"/>
  <c r="Z831" i="49" s="1"/>
  <c r="Y825" i="30"/>
  <c r="Y831" i="49" s="1"/>
  <c r="D825" i="30"/>
  <c r="D831" i="49" s="1"/>
  <c r="AL824" i="30"/>
  <c r="AL830" i="49" s="1"/>
  <c r="AE830" i="49"/>
  <c r="AD824" i="30"/>
  <c r="AD830" i="49" s="1"/>
  <c r="Z824" i="30"/>
  <c r="Z830" i="49" s="1"/>
  <c r="Y824" i="30"/>
  <c r="Y830" i="49" s="1"/>
  <c r="D824" i="30"/>
  <c r="D830" i="49" s="1"/>
  <c r="AL823" i="30"/>
  <c r="AL829" i="49" s="1"/>
  <c r="AE829" i="49"/>
  <c r="AD823" i="30"/>
  <c r="AD829" i="49" s="1"/>
  <c r="Z823" i="30"/>
  <c r="Z829" i="49" s="1"/>
  <c r="Y823" i="30"/>
  <c r="Y829" i="49" s="1"/>
  <c r="D823" i="30"/>
  <c r="D829" i="49" s="1"/>
  <c r="AL822" i="30"/>
  <c r="AL828" i="49" s="1"/>
  <c r="AE828" i="49"/>
  <c r="AD822" i="30"/>
  <c r="AD828" i="49" s="1"/>
  <c r="Z822" i="30"/>
  <c r="Z828" i="49" s="1"/>
  <c r="Y822" i="30"/>
  <c r="Y828" i="49" s="1"/>
  <c r="D822" i="30"/>
  <c r="D828" i="49" s="1"/>
  <c r="AL821" i="30"/>
  <c r="AL827" i="49" s="1"/>
  <c r="AE827" i="49"/>
  <c r="AD821" i="30"/>
  <c r="AD827" i="49" s="1"/>
  <c r="Z821" i="30"/>
  <c r="Z827" i="49" s="1"/>
  <c r="Y821" i="30"/>
  <c r="Y827" i="49" s="1"/>
  <c r="D821" i="30"/>
  <c r="D827" i="49" s="1"/>
  <c r="AL820" i="30"/>
  <c r="AL826" i="49" s="1"/>
  <c r="AE826" i="49"/>
  <c r="AD820" i="30"/>
  <c r="AD826" i="49" s="1"/>
  <c r="Z820" i="30"/>
  <c r="Z826" i="49" s="1"/>
  <c r="Y820" i="30"/>
  <c r="Y826" i="49" s="1"/>
  <c r="D820" i="30"/>
  <c r="D826" i="49" s="1"/>
  <c r="AL819" i="30"/>
  <c r="AL825" i="49" s="1"/>
  <c r="AE825" i="49"/>
  <c r="AD819" i="30"/>
  <c r="AD825" i="49" s="1"/>
  <c r="Z819" i="30"/>
  <c r="Z825" i="49" s="1"/>
  <c r="Y819" i="30"/>
  <c r="Y825" i="49" s="1"/>
  <c r="D819" i="30"/>
  <c r="D825" i="49" s="1"/>
  <c r="AL818" i="30"/>
  <c r="AL824" i="49" s="1"/>
  <c r="AE824" i="49"/>
  <c r="AD818" i="30"/>
  <c r="AD824" i="49" s="1"/>
  <c r="Z818" i="30"/>
  <c r="Z824" i="49" s="1"/>
  <c r="Y818" i="30"/>
  <c r="Y824" i="49" s="1"/>
  <c r="D818" i="30"/>
  <c r="D824" i="49" s="1"/>
  <c r="AL817" i="30"/>
  <c r="AL823" i="49" s="1"/>
  <c r="AE823" i="49"/>
  <c r="AD817" i="30"/>
  <c r="AD823" i="49" s="1"/>
  <c r="Z817" i="30"/>
  <c r="Z823" i="49" s="1"/>
  <c r="Y817" i="30"/>
  <c r="Y823" i="49" s="1"/>
  <c r="D817" i="30"/>
  <c r="D823" i="49" s="1"/>
  <c r="AL816" i="30"/>
  <c r="AL822" i="49" s="1"/>
  <c r="AE822" i="49"/>
  <c r="AD816" i="30"/>
  <c r="AD822" i="49" s="1"/>
  <c r="Z816" i="30"/>
  <c r="Z822" i="49" s="1"/>
  <c r="Y816" i="30"/>
  <c r="Y822" i="49" s="1"/>
  <c r="D816" i="30"/>
  <c r="D822" i="49" s="1"/>
  <c r="AL815" i="30"/>
  <c r="AL821" i="49" s="1"/>
  <c r="AE821" i="49"/>
  <c r="AD815" i="30"/>
  <c r="AD821" i="49" s="1"/>
  <c r="Z815" i="30"/>
  <c r="Z821" i="49" s="1"/>
  <c r="Y815" i="30"/>
  <c r="Y821" i="49" s="1"/>
  <c r="D815" i="30"/>
  <c r="D821" i="49" s="1"/>
  <c r="AL814" i="30"/>
  <c r="AL820" i="49" s="1"/>
  <c r="AE820" i="49"/>
  <c r="AD814" i="30"/>
  <c r="AD820" i="49" s="1"/>
  <c r="Z814" i="30"/>
  <c r="Z820" i="49" s="1"/>
  <c r="Y814" i="30"/>
  <c r="Y820" i="49" s="1"/>
  <c r="D814" i="30"/>
  <c r="D820" i="49" s="1"/>
  <c r="AL813" i="30"/>
  <c r="AL819" i="49" s="1"/>
  <c r="AE819" i="49"/>
  <c r="AD813" i="30"/>
  <c r="AD819" i="49" s="1"/>
  <c r="Z813" i="30"/>
  <c r="Z819" i="49" s="1"/>
  <c r="Y813" i="30"/>
  <c r="Y819" i="49" s="1"/>
  <c r="D813" i="30"/>
  <c r="D819" i="49" s="1"/>
  <c r="AL812" i="30"/>
  <c r="AL818" i="49" s="1"/>
  <c r="AE818" i="49"/>
  <c r="AD812" i="30"/>
  <c r="AD818" i="49" s="1"/>
  <c r="Z812" i="30"/>
  <c r="Z818" i="49" s="1"/>
  <c r="Y812" i="30"/>
  <c r="Y818" i="49" s="1"/>
  <c r="D812" i="30"/>
  <c r="D818" i="49" s="1"/>
  <c r="AL811" i="30"/>
  <c r="AL817" i="49" s="1"/>
  <c r="AE817" i="49"/>
  <c r="AD811" i="30"/>
  <c r="AD817" i="49" s="1"/>
  <c r="Z811" i="30"/>
  <c r="Z817" i="49" s="1"/>
  <c r="Y811" i="30"/>
  <c r="Y817" i="49" s="1"/>
  <c r="D811" i="30"/>
  <c r="D817" i="49" s="1"/>
  <c r="AL810" i="30"/>
  <c r="AL816" i="49" s="1"/>
  <c r="AE816" i="49"/>
  <c r="AD810" i="30"/>
  <c r="AD816" i="49" s="1"/>
  <c r="Z810" i="30"/>
  <c r="Z816" i="49" s="1"/>
  <c r="Y810" i="30"/>
  <c r="Y816" i="49" s="1"/>
  <c r="D810" i="30"/>
  <c r="D816" i="49" s="1"/>
  <c r="AL809" i="30"/>
  <c r="AL815" i="49" s="1"/>
  <c r="AE815" i="49"/>
  <c r="AD809" i="30"/>
  <c r="AD815" i="49" s="1"/>
  <c r="Z809" i="30"/>
  <c r="Z815" i="49" s="1"/>
  <c r="Y809" i="30"/>
  <c r="Y815" i="49" s="1"/>
  <c r="D809" i="30"/>
  <c r="D815" i="49" s="1"/>
  <c r="AL808" i="30"/>
  <c r="AL814" i="49" s="1"/>
  <c r="AE814" i="49"/>
  <c r="AD808" i="30"/>
  <c r="AD814" i="49" s="1"/>
  <c r="Z808" i="30"/>
  <c r="Z814" i="49" s="1"/>
  <c r="Y808" i="30"/>
  <c r="Y814" i="49" s="1"/>
  <c r="D808" i="30"/>
  <c r="D814" i="49" s="1"/>
  <c r="AL807" i="30"/>
  <c r="AL813" i="49" s="1"/>
  <c r="AE813" i="49"/>
  <c r="AD807" i="30"/>
  <c r="AD813" i="49" s="1"/>
  <c r="Z807" i="30"/>
  <c r="Z813" i="49" s="1"/>
  <c r="Y807" i="30"/>
  <c r="Y813" i="49" s="1"/>
  <c r="D807" i="30"/>
  <c r="D813" i="49" s="1"/>
  <c r="AL806" i="30"/>
  <c r="AL812" i="49" s="1"/>
  <c r="AE812" i="49"/>
  <c r="AD806" i="30"/>
  <c r="AD812" i="49" s="1"/>
  <c r="Z806" i="30"/>
  <c r="Z812" i="49" s="1"/>
  <c r="Y806" i="30"/>
  <c r="Y812" i="49" s="1"/>
  <c r="D806" i="30"/>
  <c r="D812" i="49" s="1"/>
  <c r="AL805" i="30"/>
  <c r="AL811" i="49" s="1"/>
  <c r="AD805" i="30"/>
  <c r="Z805" i="30"/>
  <c r="Z811" i="49" s="1"/>
  <c r="Y805" i="30"/>
  <c r="Y811" i="49" s="1"/>
  <c r="D805" i="30"/>
  <c r="D811" i="49" s="1"/>
  <c r="AL804" i="30"/>
  <c r="AL810" i="49" s="1"/>
  <c r="AD804" i="30"/>
  <c r="Z804" i="30"/>
  <c r="Z810" i="49" s="1"/>
  <c r="Y804" i="30"/>
  <c r="Y810" i="49" s="1"/>
  <c r="D804" i="30"/>
  <c r="D810" i="49" s="1"/>
  <c r="AL803" i="30"/>
  <c r="AL809" i="49" s="1"/>
  <c r="AE809" i="49"/>
  <c r="AD803" i="30"/>
  <c r="Z803" i="30"/>
  <c r="Z809" i="49" s="1"/>
  <c r="Y803" i="30"/>
  <c r="Y809" i="49" s="1"/>
  <c r="D803" i="30"/>
  <c r="D809" i="49" s="1"/>
  <c r="AL802" i="30"/>
  <c r="AL808" i="49" s="1"/>
  <c r="AE808" i="49"/>
  <c r="AD802" i="30"/>
  <c r="Z802" i="30"/>
  <c r="Z808" i="49" s="1"/>
  <c r="Y802" i="30"/>
  <c r="Y808" i="49" s="1"/>
  <c r="D802" i="30"/>
  <c r="D808" i="49" s="1"/>
  <c r="AL801" i="30"/>
  <c r="AL807" i="49" s="1"/>
  <c r="AE807" i="49"/>
  <c r="AD801" i="30"/>
  <c r="Z801" i="30"/>
  <c r="Z807" i="49" s="1"/>
  <c r="Y801" i="30"/>
  <c r="Y807" i="49" s="1"/>
  <c r="D801" i="30"/>
  <c r="D807" i="49" s="1"/>
  <c r="AL800" i="30"/>
  <c r="AL806" i="49" s="1"/>
  <c r="AE806" i="49"/>
  <c r="AD800" i="30"/>
  <c r="Z800" i="30"/>
  <c r="Z806" i="49" s="1"/>
  <c r="Y800" i="30"/>
  <c r="Y806" i="49" s="1"/>
  <c r="D800" i="30"/>
  <c r="D806" i="49" s="1"/>
  <c r="AL799" i="30"/>
  <c r="AL805" i="49" s="1"/>
  <c r="AE805" i="49"/>
  <c r="AD799" i="30"/>
  <c r="Z799" i="30"/>
  <c r="Z805" i="49" s="1"/>
  <c r="Y799" i="30"/>
  <c r="Y805" i="49" s="1"/>
  <c r="D799" i="30"/>
  <c r="D805" i="49" s="1"/>
  <c r="AL798" i="30"/>
  <c r="AL804" i="49" s="1"/>
  <c r="AE804" i="49"/>
  <c r="AD798" i="30"/>
  <c r="Z798" i="30"/>
  <c r="Z804" i="49" s="1"/>
  <c r="Y798" i="30"/>
  <c r="Y804" i="49" s="1"/>
  <c r="D798" i="30"/>
  <c r="D804" i="49" s="1"/>
  <c r="AL797" i="30"/>
  <c r="AL803" i="49" s="1"/>
  <c r="AE803" i="49"/>
  <c r="AD797" i="30"/>
  <c r="Z797" i="30"/>
  <c r="Z803" i="49" s="1"/>
  <c r="Y797" i="30"/>
  <c r="Y803" i="49" s="1"/>
  <c r="D797" i="30"/>
  <c r="D803" i="49" s="1"/>
  <c r="AL796" i="30"/>
  <c r="AL802" i="49" s="1"/>
  <c r="AE802" i="49"/>
  <c r="AD796" i="30"/>
  <c r="Z796" i="30"/>
  <c r="Z802" i="49" s="1"/>
  <c r="Y796" i="30"/>
  <c r="Y802" i="49" s="1"/>
  <c r="D796" i="30"/>
  <c r="D802" i="49" s="1"/>
  <c r="AL795" i="30"/>
  <c r="AL801" i="49" s="1"/>
  <c r="AE801" i="49"/>
  <c r="AD795" i="30"/>
  <c r="Z795" i="30"/>
  <c r="Z801" i="49" s="1"/>
  <c r="Y795" i="30"/>
  <c r="Y801" i="49" s="1"/>
  <c r="D795" i="30"/>
  <c r="D801" i="49" s="1"/>
  <c r="AL794" i="30"/>
  <c r="AL800" i="49" s="1"/>
  <c r="AE800" i="49"/>
  <c r="AD794" i="30"/>
  <c r="Z794" i="30"/>
  <c r="Z800" i="49" s="1"/>
  <c r="Y794" i="30"/>
  <c r="Y800" i="49" s="1"/>
  <c r="D794" i="30"/>
  <c r="D800" i="49" s="1"/>
  <c r="AL793" i="30"/>
  <c r="AL799" i="49" s="1"/>
  <c r="AE799" i="49"/>
  <c r="AD793" i="30"/>
  <c r="Z793" i="30"/>
  <c r="Z799" i="49" s="1"/>
  <c r="Y793" i="30"/>
  <c r="Y799" i="49" s="1"/>
  <c r="D793" i="30"/>
  <c r="D799" i="49" s="1"/>
  <c r="AL792" i="30"/>
  <c r="AL798" i="49" s="1"/>
  <c r="AE798" i="49"/>
  <c r="AD792" i="30"/>
  <c r="Z792" i="30"/>
  <c r="Z798" i="49" s="1"/>
  <c r="Y792" i="30"/>
  <c r="Y798" i="49" s="1"/>
  <c r="D792" i="30"/>
  <c r="D798" i="49" s="1"/>
  <c r="AL791" i="30"/>
  <c r="AL797" i="49" s="1"/>
  <c r="AE797" i="49"/>
  <c r="AD791" i="30"/>
  <c r="Z791" i="30"/>
  <c r="Z797" i="49" s="1"/>
  <c r="Y791" i="30"/>
  <c r="Y797" i="49" s="1"/>
  <c r="D791" i="30"/>
  <c r="D797" i="49" s="1"/>
  <c r="AL790" i="30"/>
  <c r="AL796" i="49" s="1"/>
  <c r="AE796" i="49"/>
  <c r="AD790" i="30"/>
  <c r="Z790" i="30"/>
  <c r="Z796" i="49" s="1"/>
  <c r="Y790" i="30"/>
  <c r="Y796" i="49" s="1"/>
  <c r="D790" i="30"/>
  <c r="D796" i="49" s="1"/>
  <c r="AL789" i="30"/>
  <c r="AL795" i="49" s="1"/>
  <c r="AE795" i="49"/>
  <c r="AD789" i="30"/>
  <c r="Z789" i="30"/>
  <c r="Z795" i="49" s="1"/>
  <c r="Y789" i="30"/>
  <c r="Y795" i="49" s="1"/>
  <c r="D789" i="30"/>
  <c r="D795" i="49" s="1"/>
  <c r="AL788" i="30"/>
  <c r="AL794" i="49" s="1"/>
  <c r="AE794" i="49"/>
  <c r="AD788" i="30"/>
  <c r="Z788" i="30"/>
  <c r="Z794" i="49" s="1"/>
  <c r="Y788" i="30"/>
  <c r="Y794" i="49" s="1"/>
  <c r="D788" i="30"/>
  <c r="D794" i="49" s="1"/>
  <c r="AL787" i="30"/>
  <c r="AL793" i="49" s="1"/>
  <c r="AE793" i="49"/>
  <c r="AD787" i="30"/>
  <c r="Z787" i="30"/>
  <c r="Z793" i="49" s="1"/>
  <c r="Y787" i="30"/>
  <c r="Y793" i="49" s="1"/>
  <c r="D787" i="30"/>
  <c r="D793" i="49" s="1"/>
  <c r="AL786" i="30"/>
  <c r="AL792" i="49" s="1"/>
  <c r="AE792" i="49"/>
  <c r="AD786" i="30"/>
  <c r="Z786" i="30"/>
  <c r="Z792" i="49" s="1"/>
  <c r="Y786" i="30"/>
  <c r="Y792" i="49" s="1"/>
  <c r="D786" i="30"/>
  <c r="D792" i="49" s="1"/>
  <c r="AL785" i="30"/>
  <c r="AL791" i="49" s="1"/>
  <c r="AE791" i="49"/>
  <c r="AD785" i="30"/>
  <c r="Z785" i="30"/>
  <c r="Z791" i="49" s="1"/>
  <c r="Y785" i="30"/>
  <c r="Y791" i="49" s="1"/>
  <c r="D785" i="30"/>
  <c r="D791" i="49" s="1"/>
  <c r="AL784" i="30"/>
  <c r="AL790" i="49" s="1"/>
  <c r="AE790" i="49"/>
  <c r="AD784" i="30"/>
  <c r="Z784" i="30"/>
  <c r="Z790" i="49" s="1"/>
  <c r="Y784" i="30"/>
  <c r="Y790" i="49" s="1"/>
  <c r="D784" i="30"/>
  <c r="D790" i="49" s="1"/>
  <c r="AL783" i="30"/>
  <c r="AL789" i="49" s="1"/>
  <c r="AE789" i="49"/>
  <c r="AD783" i="30"/>
  <c r="Z783" i="30"/>
  <c r="Z789" i="49" s="1"/>
  <c r="Y783" i="30"/>
  <c r="Y789" i="49" s="1"/>
  <c r="D783" i="30"/>
  <c r="D789" i="49" s="1"/>
  <c r="AL782" i="30"/>
  <c r="AL788" i="49" s="1"/>
  <c r="AE788" i="49"/>
  <c r="AD782" i="30"/>
  <c r="Z782" i="30"/>
  <c r="Z788" i="49" s="1"/>
  <c r="Y782" i="30"/>
  <c r="Y788" i="49" s="1"/>
  <c r="D782" i="30"/>
  <c r="D788" i="49" s="1"/>
  <c r="AL781" i="30"/>
  <c r="AL787" i="49" s="1"/>
  <c r="AE787" i="49"/>
  <c r="AD781" i="30"/>
  <c r="Z781" i="30"/>
  <c r="Z787" i="49" s="1"/>
  <c r="Y781" i="30"/>
  <c r="Y787" i="49" s="1"/>
  <c r="D781" i="30"/>
  <c r="D787" i="49" s="1"/>
  <c r="AL780" i="30"/>
  <c r="AL786" i="49" s="1"/>
  <c r="AE786" i="49"/>
  <c r="AD780" i="30"/>
  <c r="Z780" i="30"/>
  <c r="Z786" i="49" s="1"/>
  <c r="Y780" i="30"/>
  <c r="Y786" i="49" s="1"/>
  <c r="D780" i="30"/>
  <c r="D786" i="49" s="1"/>
  <c r="AL779" i="30"/>
  <c r="AL785" i="49" s="1"/>
  <c r="AE785" i="49"/>
  <c r="AD779" i="30"/>
  <c r="Z779" i="30"/>
  <c r="Z785" i="49" s="1"/>
  <c r="Y779" i="30"/>
  <c r="Y785" i="49" s="1"/>
  <c r="D779" i="30"/>
  <c r="D785" i="49" s="1"/>
  <c r="AL778" i="30"/>
  <c r="AL784" i="49" s="1"/>
  <c r="AE784" i="49"/>
  <c r="AD778" i="30"/>
  <c r="Z778" i="30"/>
  <c r="Z784" i="49" s="1"/>
  <c r="Y778" i="30"/>
  <c r="Y784" i="49" s="1"/>
  <c r="D778" i="30"/>
  <c r="D784" i="49" s="1"/>
  <c r="AL777" i="30"/>
  <c r="AL783" i="49" s="1"/>
  <c r="AE783" i="49"/>
  <c r="AD777" i="30"/>
  <c r="Z777" i="30"/>
  <c r="Z783" i="49" s="1"/>
  <c r="Y777" i="30"/>
  <c r="Y783" i="49" s="1"/>
  <c r="D777" i="30"/>
  <c r="D783" i="49" s="1"/>
  <c r="AL776" i="30"/>
  <c r="AL782" i="49" s="1"/>
  <c r="AE782" i="49"/>
  <c r="AD776" i="30"/>
  <c r="Z776" i="30"/>
  <c r="Z782" i="49" s="1"/>
  <c r="Y776" i="30"/>
  <c r="Y782" i="49" s="1"/>
  <c r="D776" i="30"/>
  <c r="D782" i="49" s="1"/>
  <c r="AL775" i="30"/>
  <c r="AL781" i="49" s="1"/>
  <c r="AE781" i="49"/>
  <c r="AD775" i="30"/>
  <c r="Z775" i="30"/>
  <c r="Z781" i="49" s="1"/>
  <c r="Y775" i="30"/>
  <c r="Y781" i="49" s="1"/>
  <c r="D775" i="30"/>
  <c r="D781" i="49" s="1"/>
  <c r="AL774" i="30"/>
  <c r="AL780" i="49" s="1"/>
  <c r="AE780" i="49"/>
  <c r="AD774" i="30"/>
  <c r="Z774" i="30"/>
  <c r="Z780" i="49" s="1"/>
  <c r="Y774" i="30"/>
  <c r="Y780" i="49" s="1"/>
  <c r="D774" i="30"/>
  <c r="D780" i="49" s="1"/>
  <c r="AL773" i="30"/>
  <c r="AL779" i="49" s="1"/>
  <c r="AE779" i="49"/>
  <c r="AD773" i="30"/>
  <c r="Z773" i="30"/>
  <c r="Z779" i="49" s="1"/>
  <c r="Y773" i="30"/>
  <c r="Y779" i="49" s="1"/>
  <c r="D773" i="30"/>
  <c r="D779" i="49" s="1"/>
  <c r="AL772" i="30"/>
  <c r="AL778" i="49" s="1"/>
  <c r="AE778" i="49"/>
  <c r="AD772" i="30"/>
  <c r="Z772" i="30"/>
  <c r="Z778" i="49" s="1"/>
  <c r="Y772" i="30"/>
  <c r="Y778" i="49" s="1"/>
  <c r="D772" i="30"/>
  <c r="D778" i="49" s="1"/>
  <c r="AL771" i="30"/>
  <c r="AL777" i="49" s="1"/>
  <c r="AE777" i="49"/>
  <c r="AD771" i="30"/>
  <c r="Z771" i="30"/>
  <c r="Z777" i="49" s="1"/>
  <c r="Y771" i="30"/>
  <c r="Y777" i="49" s="1"/>
  <c r="D771" i="30"/>
  <c r="D777" i="49" s="1"/>
  <c r="AL770" i="30"/>
  <c r="AL776" i="49" s="1"/>
  <c r="AE776" i="49"/>
  <c r="AD770" i="30"/>
  <c r="Z770" i="30"/>
  <c r="Z776" i="49" s="1"/>
  <c r="Y770" i="30"/>
  <c r="Y776" i="49" s="1"/>
  <c r="D770" i="30"/>
  <c r="D776" i="49" s="1"/>
  <c r="AL769" i="30"/>
  <c r="AL775" i="49" s="1"/>
  <c r="AE775" i="49"/>
  <c r="AD769" i="30"/>
  <c r="Z769" i="30"/>
  <c r="Z775" i="49" s="1"/>
  <c r="Y769" i="30"/>
  <c r="Y775" i="49" s="1"/>
  <c r="D769" i="30"/>
  <c r="D775" i="49" s="1"/>
  <c r="AL768" i="30"/>
  <c r="AL774" i="49" s="1"/>
  <c r="AE774" i="49"/>
  <c r="AD768" i="30"/>
  <c r="Z768" i="30"/>
  <c r="Z774" i="49" s="1"/>
  <c r="Y768" i="30"/>
  <c r="Y774" i="49" s="1"/>
  <c r="D768" i="30"/>
  <c r="D774" i="49" s="1"/>
  <c r="AL767" i="30"/>
  <c r="AL773" i="49" s="1"/>
  <c r="AE773" i="49"/>
  <c r="AD767" i="30"/>
  <c r="Z767" i="30"/>
  <c r="Z773" i="49" s="1"/>
  <c r="Y767" i="30"/>
  <c r="Y773" i="49" s="1"/>
  <c r="D767" i="30"/>
  <c r="D773" i="49" s="1"/>
  <c r="AL766" i="30"/>
  <c r="AL772" i="49" s="1"/>
  <c r="AE772" i="49"/>
  <c r="AD766" i="30"/>
  <c r="Z766" i="30"/>
  <c r="Z772" i="49" s="1"/>
  <c r="Y766" i="30"/>
  <c r="Y772" i="49" s="1"/>
  <c r="D766" i="30"/>
  <c r="D772" i="49" s="1"/>
  <c r="AL765" i="30"/>
  <c r="AL771" i="49" s="1"/>
  <c r="AE771" i="49"/>
  <c r="AD765" i="30"/>
  <c r="Z765" i="30"/>
  <c r="Z771" i="49" s="1"/>
  <c r="Y765" i="30"/>
  <c r="Y771" i="49" s="1"/>
  <c r="D765" i="30"/>
  <c r="D771" i="49" s="1"/>
  <c r="AL764" i="30"/>
  <c r="AL770" i="49" s="1"/>
  <c r="AE770" i="49"/>
  <c r="AD764" i="30"/>
  <c r="Z764" i="30"/>
  <c r="Z770" i="49" s="1"/>
  <c r="Y764" i="30"/>
  <c r="Y770" i="49" s="1"/>
  <c r="D764" i="30"/>
  <c r="D770" i="49" s="1"/>
  <c r="AL763" i="30"/>
  <c r="AL769" i="49" s="1"/>
  <c r="AE769" i="49"/>
  <c r="AD763" i="30"/>
  <c r="Z763" i="30"/>
  <c r="Z769" i="49" s="1"/>
  <c r="Y763" i="30"/>
  <c r="Y769" i="49" s="1"/>
  <c r="D763" i="30"/>
  <c r="D769" i="49" s="1"/>
  <c r="AL762" i="30"/>
  <c r="AL768" i="49" s="1"/>
  <c r="AE768" i="49"/>
  <c r="AD762" i="30"/>
  <c r="Z762" i="30"/>
  <c r="Z768" i="49" s="1"/>
  <c r="Y762" i="30"/>
  <c r="Y768" i="49" s="1"/>
  <c r="D762" i="30"/>
  <c r="D768" i="49" s="1"/>
  <c r="AL761" i="30"/>
  <c r="AL767" i="49" s="1"/>
  <c r="AE767" i="49"/>
  <c r="AD761" i="30"/>
  <c r="Z761" i="30"/>
  <c r="Z767" i="49" s="1"/>
  <c r="Y761" i="30"/>
  <c r="Y767" i="49" s="1"/>
  <c r="D761" i="30"/>
  <c r="D767" i="49" s="1"/>
  <c r="AL760" i="30"/>
  <c r="AL766" i="49" s="1"/>
  <c r="AE766" i="49"/>
  <c r="AD760" i="30"/>
  <c r="Z760" i="30"/>
  <c r="Z766" i="49" s="1"/>
  <c r="Y760" i="30"/>
  <c r="Y766" i="49" s="1"/>
  <c r="D760" i="30"/>
  <c r="D766" i="49" s="1"/>
  <c r="AL759" i="30"/>
  <c r="AL765" i="49" s="1"/>
  <c r="AE765" i="49"/>
  <c r="AD759" i="30"/>
  <c r="Z759" i="30"/>
  <c r="Z765" i="49" s="1"/>
  <c r="Y759" i="30"/>
  <c r="Y765" i="49" s="1"/>
  <c r="D759" i="30"/>
  <c r="D765" i="49" s="1"/>
  <c r="AL758" i="30"/>
  <c r="AL764" i="49" s="1"/>
  <c r="AE764" i="49"/>
  <c r="AD758" i="30"/>
  <c r="Z758" i="30"/>
  <c r="Z764" i="49" s="1"/>
  <c r="Y758" i="30"/>
  <c r="Y764" i="49" s="1"/>
  <c r="D758" i="30"/>
  <c r="D764" i="49" s="1"/>
  <c r="AL757" i="30"/>
  <c r="AL763" i="49" s="1"/>
  <c r="AE763" i="49"/>
  <c r="AD757" i="30"/>
  <c r="Z757" i="30"/>
  <c r="Z763" i="49" s="1"/>
  <c r="Y757" i="30"/>
  <c r="Y763" i="49" s="1"/>
  <c r="D757" i="30"/>
  <c r="D763" i="49" s="1"/>
  <c r="AL756" i="30"/>
  <c r="AL762" i="49" s="1"/>
  <c r="AE762" i="49"/>
  <c r="AD756" i="30"/>
  <c r="Z756" i="30"/>
  <c r="Z762" i="49" s="1"/>
  <c r="Y756" i="30"/>
  <c r="Y762" i="49" s="1"/>
  <c r="D756" i="30"/>
  <c r="D762" i="49" s="1"/>
  <c r="AL755" i="30"/>
  <c r="AL761" i="49" s="1"/>
  <c r="AE761" i="49"/>
  <c r="AD755" i="30"/>
  <c r="Z755" i="30"/>
  <c r="Z761" i="49" s="1"/>
  <c r="Y755" i="30"/>
  <c r="Y761" i="49" s="1"/>
  <c r="D755" i="30"/>
  <c r="D761" i="49" s="1"/>
  <c r="AL754" i="30"/>
  <c r="AL760" i="49" s="1"/>
  <c r="AE760" i="49"/>
  <c r="AD754" i="30"/>
  <c r="Z754" i="30"/>
  <c r="Z760" i="49" s="1"/>
  <c r="Y754" i="30"/>
  <c r="Y760" i="49" s="1"/>
  <c r="D754" i="30"/>
  <c r="D760" i="49" s="1"/>
  <c r="AL753" i="30"/>
  <c r="AL759" i="49" s="1"/>
  <c r="AE759" i="49"/>
  <c r="AD753" i="30"/>
  <c r="Z753" i="30"/>
  <c r="Z759" i="49" s="1"/>
  <c r="Y753" i="30"/>
  <c r="Y759" i="49" s="1"/>
  <c r="D753" i="30"/>
  <c r="D759" i="49" s="1"/>
  <c r="AL752" i="30"/>
  <c r="AL758" i="49" s="1"/>
  <c r="AE758" i="49"/>
  <c r="AD752" i="30"/>
  <c r="Z752" i="30"/>
  <c r="Z758" i="49" s="1"/>
  <c r="Y752" i="30"/>
  <c r="Y758" i="49" s="1"/>
  <c r="D752" i="30"/>
  <c r="D758" i="49" s="1"/>
  <c r="AL751" i="30"/>
  <c r="AL757" i="49" s="1"/>
  <c r="AE757" i="49"/>
  <c r="AD751" i="30"/>
  <c r="Z751" i="30"/>
  <c r="Z757" i="49" s="1"/>
  <c r="Y751" i="30"/>
  <c r="Y757" i="49" s="1"/>
  <c r="D751" i="30"/>
  <c r="D757" i="49" s="1"/>
  <c r="AL750" i="30"/>
  <c r="AL756" i="49" s="1"/>
  <c r="AE756" i="49"/>
  <c r="AD750" i="30"/>
  <c r="Z750" i="30"/>
  <c r="Z756" i="49" s="1"/>
  <c r="Y750" i="30"/>
  <c r="Y756" i="49" s="1"/>
  <c r="D750" i="30"/>
  <c r="D756" i="49" s="1"/>
  <c r="AL749" i="30"/>
  <c r="AL755" i="49" s="1"/>
  <c r="AE755" i="49"/>
  <c r="AD749" i="30"/>
  <c r="Z749" i="30"/>
  <c r="Z755" i="49" s="1"/>
  <c r="Y749" i="30"/>
  <c r="Y755" i="49" s="1"/>
  <c r="D749" i="30"/>
  <c r="D755" i="49" s="1"/>
  <c r="AL748" i="30"/>
  <c r="AL754" i="49" s="1"/>
  <c r="AE754" i="49"/>
  <c r="AD748" i="30"/>
  <c r="Z748" i="30"/>
  <c r="Z754" i="49" s="1"/>
  <c r="Y748" i="30"/>
  <c r="Y754" i="49" s="1"/>
  <c r="D748" i="30"/>
  <c r="D754" i="49" s="1"/>
  <c r="AL747" i="30"/>
  <c r="AL753" i="49" s="1"/>
  <c r="AE753" i="49"/>
  <c r="AD747" i="30"/>
  <c r="Z747" i="30"/>
  <c r="Z753" i="49" s="1"/>
  <c r="Y747" i="30"/>
  <c r="Y753" i="49" s="1"/>
  <c r="D747" i="30"/>
  <c r="D753" i="49" s="1"/>
  <c r="AL746" i="30"/>
  <c r="AL752" i="49" s="1"/>
  <c r="AE752" i="49"/>
  <c r="AD746" i="30"/>
  <c r="Z746" i="30"/>
  <c r="Z752" i="49" s="1"/>
  <c r="Y746" i="30"/>
  <c r="Y752" i="49" s="1"/>
  <c r="D746" i="30"/>
  <c r="D752" i="49" s="1"/>
  <c r="AL745" i="30"/>
  <c r="AL751" i="49" s="1"/>
  <c r="AE751" i="49"/>
  <c r="AD745" i="30"/>
  <c r="Z745" i="30"/>
  <c r="Z751" i="49" s="1"/>
  <c r="Y745" i="30"/>
  <c r="Y751" i="49" s="1"/>
  <c r="D745" i="30"/>
  <c r="D751" i="49" s="1"/>
  <c r="AL744" i="30"/>
  <c r="AL750" i="49" s="1"/>
  <c r="AE750" i="49"/>
  <c r="AD744" i="30"/>
  <c r="Z744" i="30"/>
  <c r="Z750" i="49" s="1"/>
  <c r="Y744" i="30"/>
  <c r="Y750" i="49" s="1"/>
  <c r="D744" i="30"/>
  <c r="D750" i="49" s="1"/>
  <c r="AL743" i="30"/>
  <c r="AL749" i="49" s="1"/>
  <c r="AE749" i="49"/>
  <c r="AD743" i="30"/>
  <c r="Z743" i="30"/>
  <c r="Z749" i="49" s="1"/>
  <c r="Y743" i="30"/>
  <c r="Y749" i="49" s="1"/>
  <c r="D743" i="30"/>
  <c r="D749" i="49" s="1"/>
  <c r="AL742" i="30"/>
  <c r="AL748" i="49" s="1"/>
  <c r="AE748" i="49"/>
  <c r="AD742" i="30"/>
  <c r="Z742" i="30"/>
  <c r="Z748" i="49" s="1"/>
  <c r="Y742" i="30"/>
  <c r="Y748" i="49" s="1"/>
  <c r="D742" i="30"/>
  <c r="D748" i="49" s="1"/>
  <c r="AL741" i="30"/>
  <c r="AL747" i="49" s="1"/>
  <c r="AE747" i="49"/>
  <c r="AD741" i="30"/>
  <c r="Z741" i="30"/>
  <c r="Z747" i="49" s="1"/>
  <c r="Y741" i="30"/>
  <c r="Y747" i="49" s="1"/>
  <c r="D741" i="30"/>
  <c r="D747" i="49" s="1"/>
  <c r="AL740" i="30"/>
  <c r="AL746" i="49" s="1"/>
  <c r="AE746" i="49"/>
  <c r="AD740" i="30"/>
  <c r="Z740" i="30"/>
  <c r="Z746" i="49" s="1"/>
  <c r="Y740" i="30"/>
  <c r="Y746" i="49" s="1"/>
  <c r="D740" i="30"/>
  <c r="D746" i="49" s="1"/>
  <c r="AL739" i="30"/>
  <c r="AL745" i="49" s="1"/>
  <c r="AE745" i="49"/>
  <c r="AD739" i="30"/>
  <c r="Z739" i="30"/>
  <c r="Z745" i="49" s="1"/>
  <c r="Y739" i="30"/>
  <c r="Y745" i="49" s="1"/>
  <c r="D739" i="30"/>
  <c r="D745" i="49" s="1"/>
  <c r="AL738" i="30"/>
  <c r="AL744" i="49" s="1"/>
  <c r="AE744" i="49"/>
  <c r="AD738" i="30"/>
  <c r="Z738" i="30"/>
  <c r="Z744" i="49" s="1"/>
  <c r="Y738" i="30"/>
  <c r="Y744" i="49" s="1"/>
  <c r="D738" i="30"/>
  <c r="D744" i="49" s="1"/>
  <c r="AL737" i="30"/>
  <c r="AL743" i="49" s="1"/>
  <c r="AE743" i="49"/>
  <c r="AD737" i="30"/>
  <c r="Z737" i="30"/>
  <c r="Z743" i="49" s="1"/>
  <c r="Y737" i="30"/>
  <c r="Y743" i="49" s="1"/>
  <c r="D737" i="30"/>
  <c r="D743" i="49" s="1"/>
  <c r="AL736" i="30"/>
  <c r="AL742" i="49" s="1"/>
  <c r="AE742" i="49"/>
  <c r="AD736" i="30"/>
  <c r="Z736" i="30"/>
  <c r="Z742" i="49" s="1"/>
  <c r="Y736" i="30"/>
  <c r="Y742" i="49" s="1"/>
  <c r="D736" i="30"/>
  <c r="D742" i="49" s="1"/>
  <c r="AL735" i="30"/>
  <c r="AL741" i="49" s="1"/>
  <c r="AE741" i="49"/>
  <c r="AD735" i="30"/>
  <c r="Z735" i="30"/>
  <c r="Z741" i="49" s="1"/>
  <c r="Y735" i="30"/>
  <c r="Y741" i="49" s="1"/>
  <c r="D735" i="30"/>
  <c r="D741" i="49" s="1"/>
  <c r="AL734" i="30"/>
  <c r="AL740" i="49" s="1"/>
  <c r="AE740" i="49"/>
  <c r="AD734" i="30"/>
  <c r="Z734" i="30"/>
  <c r="Z740" i="49" s="1"/>
  <c r="Y734" i="30"/>
  <c r="Y740" i="49" s="1"/>
  <c r="D734" i="30"/>
  <c r="D740" i="49" s="1"/>
  <c r="AL733" i="30"/>
  <c r="AL739" i="49" s="1"/>
  <c r="AE739" i="49"/>
  <c r="AD733" i="30"/>
  <c r="Z733" i="30"/>
  <c r="Z739" i="49" s="1"/>
  <c r="Y733" i="30"/>
  <c r="Y739" i="49" s="1"/>
  <c r="D733" i="30"/>
  <c r="D739" i="49" s="1"/>
  <c r="AL732" i="30"/>
  <c r="AL738" i="49" s="1"/>
  <c r="AE738" i="49"/>
  <c r="AD732" i="30"/>
  <c r="Z732" i="30"/>
  <c r="Z738" i="49" s="1"/>
  <c r="Y732" i="30"/>
  <c r="Y738" i="49" s="1"/>
  <c r="D732" i="30"/>
  <c r="D738" i="49" s="1"/>
  <c r="AL731" i="30"/>
  <c r="AL737" i="49" s="1"/>
  <c r="AE737" i="49"/>
  <c r="AD731" i="30"/>
  <c r="Z731" i="30"/>
  <c r="Z737" i="49" s="1"/>
  <c r="Y731" i="30"/>
  <c r="Y737" i="49" s="1"/>
  <c r="D731" i="30"/>
  <c r="D737" i="49" s="1"/>
  <c r="AL730" i="30"/>
  <c r="AL736" i="49" s="1"/>
  <c r="AE736" i="49"/>
  <c r="AD730" i="30"/>
  <c r="Z730" i="30"/>
  <c r="Z736" i="49" s="1"/>
  <c r="Y730" i="30"/>
  <c r="Y736" i="49" s="1"/>
  <c r="D730" i="30"/>
  <c r="D736" i="49" s="1"/>
  <c r="AL729" i="30"/>
  <c r="AL735" i="49" s="1"/>
  <c r="AE735" i="49"/>
  <c r="AD729" i="30"/>
  <c r="Z729" i="30"/>
  <c r="Z735" i="49" s="1"/>
  <c r="Y729" i="30"/>
  <c r="Y735" i="49" s="1"/>
  <c r="D729" i="30"/>
  <c r="D735" i="49" s="1"/>
  <c r="AL728" i="30"/>
  <c r="AL734" i="49" s="1"/>
  <c r="AE734" i="49"/>
  <c r="AD728" i="30"/>
  <c r="Z728" i="30"/>
  <c r="Z734" i="49" s="1"/>
  <c r="Y728" i="30"/>
  <c r="Y734" i="49" s="1"/>
  <c r="D728" i="30"/>
  <c r="D734" i="49" s="1"/>
  <c r="AL727" i="30"/>
  <c r="AL733" i="49" s="1"/>
  <c r="AE733" i="49"/>
  <c r="AD727" i="30"/>
  <c r="Z727" i="30"/>
  <c r="Z733" i="49" s="1"/>
  <c r="Y727" i="30"/>
  <c r="Y733" i="49" s="1"/>
  <c r="D727" i="30"/>
  <c r="D733" i="49" s="1"/>
  <c r="AL726" i="30"/>
  <c r="AL732" i="49" s="1"/>
  <c r="AE732" i="49"/>
  <c r="AD726" i="30"/>
  <c r="Z726" i="30"/>
  <c r="Z732" i="49" s="1"/>
  <c r="Y726" i="30"/>
  <c r="Y732" i="49" s="1"/>
  <c r="D726" i="30"/>
  <c r="D732" i="49" s="1"/>
  <c r="AL725" i="30"/>
  <c r="AL731" i="49" s="1"/>
  <c r="AE731" i="49"/>
  <c r="AD725" i="30"/>
  <c r="Z725" i="30"/>
  <c r="Z731" i="49" s="1"/>
  <c r="Y725" i="30"/>
  <c r="Y731" i="49" s="1"/>
  <c r="D725" i="30"/>
  <c r="D731" i="49" s="1"/>
  <c r="AL724" i="30"/>
  <c r="AL730" i="49" s="1"/>
  <c r="AE730" i="49"/>
  <c r="AD724" i="30"/>
  <c r="Z724" i="30"/>
  <c r="Z730" i="49" s="1"/>
  <c r="Y724" i="30"/>
  <c r="Y730" i="49" s="1"/>
  <c r="D724" i="30"/>
  <c r="D730" i="49" s="1"/>
  <c r="AL723" i="30"/>
  <c r="AL729" i="49" s="1"/>
  <c r="AE729" i="49"/>
  <c r="AD723" i="30"/>
  <c r="Z723" i="30"/>
  <c r="Z729" i="49" s="1"/>
  <c r="Y723" i="30"/>
  <c r="Y729" i="49" s="1"/>
  <c r="D723" i="30"/>
  <c r="D729" i="49" s="1"/>
  <c r="AL722" i="30"/>
  <c r="AL728" i="49" s="1"/>
  <c r="AE728" i="49"/>
  <c r="AD722" i="30"/>
  <c r="Z722" i="30"/>
  <c r="Z728" i="49" s="1"/>
  <c r="Y722" i="30"/>
  <c r="Y728" i="49" s="1"/>
  <c r="D722" i="30"/>
  <c r="D728" i="49" s="1"/>
  <c r="AL721" i="30"/>
  <c r="AL727" i="49" s="1"/>
  <c r="AE727" i="49"/>
  <c r="AD721" i="30"/>
  <c r="Z721" i="30"/>
  <c r="Z727" i="49" s="1"/>
  <c r="Y721" i="30"/>
  <c r="Y727" i="49" s="1"/>
  <c r="D721" i="30"/>
  <c r="D727" i="49" s="1"/>
  <c r="AL720" i="30"/>
  <c r="AL726" i="49" s="1"/>
  <c r="AE726" i="49"/>
  <c r="AD720" i="30"/>
  <c r="Z720" i="30"/>
  <c r="Z726" i="49" s="1"/>
  <c r="Y720" i="30"/>
  <c r="Y726" i="49" s="1"/>
  <c r="D720" i="30"/>
  <c r="D726" i="49" s="1"/>
  <c r="AL719" i="30"/>
  <c r="AL725" i="49" s="1"/>
  <c r="AE725" i="49"/>
  <c r="AD719" i="30"/>
  <c r="Z719" i="30"/>
  <c r="Z725" i="49" s="1"/>
  <c r="Y719" i="30"/>
  <c r="Y725" i="49" s="1"/>
  <c r="D719" i="30"/>
  <c r="D725" i="49" s="1"/>
  <c r="AL718" i="30"/>
  <c r="AL724" i="49" s="1"/>
  <c r="AE724" i="49"/>
  <c r="AD718" i="30"/>
  <c r="Z718" i="30"/>
  <c r="Z724" i="49" s="1"/>
  <c r="Y718" i="30"/>
  <c r="Y724" i="49" s="1"/>
  <c r="D718" i="30"/>
  <c r="D724" i="49" s="1"/>
  <c r="AL717" i="30"/>
  <c r="AL723" i="49" s="1"/>
  <c r="AE723" i="49"/>
  <c r="AD717" i="30"/>
  <c r="Z717" i="30"/>
  <c r="Z723" i="49" s="1"/>
  <c r="Y717" i="30"/>
  <c r="Y723" i="49" s="1"/>
  <c r="D717" i="30"/>
  <c r="D723" i="49" s="1"/>
  <c r="AL716" i="30"/>
  <c r="AL722" i="49" s="1"/>
  <c r="AE722" i="49"/>
  <c r="AD716" i="30"/>
  <c r="Z716" i="30"/>
  <c r="Z722" i="49" s="1"/>
  <c r="Y716" i="30"/>
  <c r="Y722" i="49" s="1"/>
  <c r="D716" i="30"/>
  <c r="D722" i="49" s="1"/>
  <c r="AL715" i="30"/>
  <c r="AL721" i="49" s="1"/>
  <c r="AE721" i="49"/>
  <c r="AD715" i="30"/>
  <c r="Z715" i="30"/>
  <c r="Z721" i="49" s="1"/>
  <c r="Y715" i="30"/>
  <c r="Y721" i="49" s="1"/>
  <c r="D715" i="30"/>
  <c r="D721" i="49" s="1"/>
  <c r="AL714" i="30"/>
  <c r="AL720" i="49" s="1"/>
  <c r="AE720" i="49"/>
  <c r="AD714" i="30"/>
  <c r="Z714" i="30"/>
  <c r="Z720" i="49" s="1"/>
  <c r="Y714" i="30"/>
  <c r="Y720" i="49" s="1"/>
  <c r="D714" i="30"/>
  <c r="D720" i="49" s="1"/>
  <c r="AL713" i="30"/>
  <c r="AL719" i="49" s="1"/>
  <c r="AE719" i="49"/>
  <c r="AD713" i="30"/>
  <c r="Z713" i="30"/>
  <c r="Z719" i="49" s="1"/>
  <c r="Y713" i="30"/>
  <c r="Y719" i="49" s="1"/>
  <c r="D713" i="30"/>
  <c r="D719" i="49" s="1"/>
  <c r="AL712" i="30"/>
  <c r="AL718" i="49" s="1"/>
  <c r="AE718" i="49"/>
  <c r="AD712" i="30"/>
  <c r="Z712" i="30"/>
  <c r="Z718" i="49" s="1"/>
  <c r="Y712" i="30"/>
  <c r="Y718" i="49" s="1"/>
  <c r="D712" i="30"/>
  <c r="D718" i="49" s="1"/>
  <c r="AL711" i="30"/>
  <c r="AL717" i="49" s="1"/>
  <c r="AE717" i="49"/>
  <c r="AD711" i="30"/>
  <c r="Z711" i="30"/>
  <c r="Z717" i="49" s="1"/>
  <c r="Y711" i="30"/>
  <c r="Y717" i="49" s="1"/>
  <c r="D711" i="30"/>
  <c r="D717" i="49" s="1"/>
  <c r="AL710" i="30"/>
  <c r="AL716" i="49" s="1"/>
  <c r="AE716" i="49"/>
  <c r="AD710" i="30"/>
  <c r="Z710" i="30"/>
  <c r="Z716" i="49" s="1"/>
  <c r="Y710" i="30"/>
  <c r="Y716" i="49" s="1"/>
  <c r="D710" i="30"/>
  <c r="D716" i="49" s="1"/>
  <c r="AL709" i="30"/>
  <c r="AL715" i="49" s="1"/>
  <c r="AE715" i="49"/>
  <c r="AD709" i="30"/>
  <c r="Z709" i="30"/>
  <c r="Z715" i="49" s="1"/>
  <c r="Y709" i="30"/>
  <c r="Y715" i="49" s="1"/>
  <c r="D709" i="30"/>
  <c r="D715" i="49" s="1"/>
  <c r="AL708" i="30"/>
  <c r="AL714" i="49" s="1"/>
  <c r="AE714" i="49"/>
  <c r="AD708" i="30"/>
  <c r="Z708" i="30"/>
  <c r="Z714" i="49" s="1"/>
  <c r="Y708" i="30"/>
  <c r="Y714" i="49" s="1"/>
  <c r="D708" i="30"/>
  <c r="D714" i="49" s="1"/>
  <c r="AL707" i="30"/>
  <c r="AL713" i="49" s="1"/>
  <c r="AE713" i="49"/>
  <c r="AD707" i="30"/>
  <c r="Z707" i="30"/>
  <c r="Z713" i="49" s="1"/>
  <c r="Y707" i="30"/>
  <c r="Y713" i="49" s="1"/>
  <c r="D707" i="30"/>
  <c r="D713" i="49" s="1"/>
  <c r="AL706" i="30"/>
  <c r="AL712" i="49" s="1"/>
  <c r="AE712" i="49"/>
  <c r="AD706" i="30"/>
  <c r="Z706" i="30"/>
  <c r="Z712" i="49" s="1"/>
  <c r="Y706" i="30"/>
  <c r="Y712" i="49" s="1"/>
  <c r="D706" i="30"/>
  <c r="D712" i="49" s="1"/>
  <c r="AL705" i="30"/>
  <c r="AL711" i="49" s="1"/>
  <c r="AE711" i="49"/>
  <c r="AD705" i="30"/>
  <c r="Z705" i="30"/>
  <c r="Z711" i="49" s="1"/>
  <c r="Y705" i="30"/>
  <c r="Y711" i="49" s="1"/>
  <c r="D705" i="30"/>
  <c r="D711" i="49" s="1"/>
  <c r="AL704" i="30"/>
  <c r="AL710" i="49" s="1"/>
  <c r="AE710" i="49"/>
  <c r="AD704" i="30"/>
  <c r="Z704" i="30"/>
  <c r="Z710" i="49" s="1"/>
  <c r="Y704" i="30"/>
  <c r="Y710" i="49" s="1"/>
  <c r="D704" i="30"/>
  <c r="D710" i="49" s="1"/>
  <c r="AL703" i="30"/>
  <c r="AL709" i="49" s="1"/>
  <c r="AE709" i="49"/>
  <c r="AD703" i="30"/>
  <c r="Z703" i="30"/>
  <c r="Z709" i="49" s="1"/>
  <c r="Y703" i="30"/>
  <c r="Y709" i="49" s="1"/>
  <c r="D703" i="30"/>
  <c r="D709" i="49" s="1"/>
  <c r="AL702" i="30"/>
  <c r="AL708" i="49" s="1"/>
  <c r="AE708" i="49"/>
  <c r="AD702" i="30"/>
  <c r="Z702" i="30"/>
  <c r="Z708" i="49" s="1"/>
  <c r="Y702" i="30"/>
  <c r="Y708" i="49" s="1"/>
  <c r="D702" i="30"/>
  <c r="D708" i="49" s="1"/>
  <c r="AL701" i="30"/>
  <c r="AL707" i="49" s="1"/>
  <c r="AE707" i="49"/>
  <c r="AD701" i="30"/>
  <c r="Z701" i="30"/>
  <c r="Z707" i="49" s="1"/>
  <c r="Y701" i="30"/>
  <c r="Y707" i="49" s="1"/>
  <c r="D701" i="30"/>
  <c r="D707" i="49" s="1"/>
  <c r="AL700" i="30"/>
  <c r="AL706" i="49" s="1"/>
  <c r="AE706" i="49"/>
  <c r="AD700" i="30"/>
  <c r="AD706" i="49" s="1"/>
  <c r="Z700" i="30"/>
  <c r="Z706" i="49" s="1"/>
  <c r="Y700" i="30"/>
  <c r="Y706" i="49" s="1"/>
  <c r="D700" i="30"/>
  <c r="D706" i="49" s="1"/>
  <c r="AL699" i="30"/>
  <c r="AL705" i="49" s="1"/>
  <c r="AE705" i="49"/>
  <c r="AD699" i="30"/>
  <c r="AD705" i="49" s="1"/>
  <c r="Z699" i="30"/>
  <c r="Z705" i="49" s="1"/>
  <c r="Y699" i="30"/>
  <c r="Y705" i="49" s="1"/>
  <c r="D699" i="30"/>
  <c r="D705" i="49" s="1"/>
  <c r="AL698" i="30"/>
  <c r="AL704" i="49" s="1"/>
  <c r="AE704" i="49"/>
  <c r="AD698" i="30"/>
  <c r="AD704" i="49" s="1"/>
  <c r="Z698" i="30"/>
  <c r="Z704" i="49" s="1"/>
  <c r="Y698" i="30"/>
  <c r="Y704" i="49" s="1"/>
  <c r="D698" i="30"/>
  <c r="D704" i="49" s="1"/>
  <c r="AL697" i="30"/>
  <c r="AL703" i="49" s="1"/>
  <c r="AE703" i="49"/>
  <c r="AD697" i="30"/>
  <c r="AD703" i="49" s="1"/>
  <c r="Z697" i="30"/>
  <c r="Z703" i="49" s="1"/>
  <c r="Y697" i="30"/>
  <c r="Y703" i="49" s="1"/>
  <c r="D697" i="30"/>
  <c r="D703" i="49" s="1"/>
  <c r="AL696" i="30"/>
  <c r="AL702" i="49" s="1"/>
  <c r="AE702" i="49"/>
  <c r="AD696" i="30"/>
  <c r="AD702" i="49" s="1"/>
  <c r="Z696" i="30"/>
  <c r="Z702" i="49" s="1"/>
  <c r="Y696" i="30"/>
  <c r="Y702" i="49" s="1"/>
  <c r="D696" i="30"/>
  <c r="D702" i="49" s="1"/>
  <c r="AL695" i="30"/>
  <c r="AL701" i="49" s="1"/>
  <c r="AE701" i="49"/>
  <c r="AD695" i="30"/>
  <c r="AD701" i="49" s="1"/>
  <c r="Z695" i="30"/>
  <c r="Z701" i="49" s="1"/>
  <c r="Y695" i="30"/>
  <c r="Y701" i="49" s="1"/>
  <c r="D695" i="30"/>
  <c r="D701" i="49" s="1"/>
  <c r="AL694" i="30"/>
  <c r="AL700" i="49" s="1"/>
  <c r="AE700" i="49"/>
  <c r="AD694" i="30"/>
  <c r="AD700" i="49" s="1"/>
  <c r="Z694" i="30"/>
  <c r="Z700" i="49" s="1"/>
  <c r="Y694" i="30"/>
  <c r="Y700" i="49" s="1"/>
  <c r="D694" i="30"/>
  <c r="D700" i="49" s="1"/>
  <c r="AL693" i="30"/>
  <c r="AL699" i="49" s="1"/>
  <c r="AE699" i="49"/>
  <c r="AD693" i="30"/>
  <c r="AD699" i="49" s="1"/>
  <c r="Z693" i="30"/>
  <c r="Z699" i="49" s="1"/>
  <c r="Y693" i="30"/>
  <c r="Y699" i="49" s="1"/>
  <c r="D693" i="30"/>
  <c r="D699" i="49" s="1"/>
  <c r="AL692" i="30"/>
  <c r="AL698" i="49" s="1"/>
  <c r="AE698" i="49"/>
  <c r="AD692" i="30"/>
  <c r="AD698" i="49" s="1"/>
  <c r="Z692" i="30"/>
  <c r="Z698" i="49" s="1"/>
  <c r="Y692" i="30"/>
  <c r="Y698" i="49" s="1"/>
  <c r="D692" i="30"/>
  <c r="D698" i="49" s="1"/>
  <c r="AL691" i="30"/>
  <c r="AL697" i="49" s="1"/>
  <c r="AE697" i="49"/>
  <c r="AD691" i="30"/>
  <c r="AD697" i="49" s="1"/>
  <c r="Z691" i="30"/>
  <c r="Z697" i="49" s="1"/>
  <c r="Y691" i="30"/>
  <c r="Y697" i="49" s="1"/>
  <c r="D691" i="30"/>
  <c r="D697" i="49" s="1"/>
  <c r="AL690" i="30"/>
  <c r="AL696" i="49" s="1"/>
  <c r="AE696" i="49"/>
  <c r="AD690" i="30"/>
  <c r="AD696" i="49" s="1"/>
  <c r="Z690" i="30"/>
  <c r="Z696" i="49" s="1"/>
  <c r="Y690" i="30"/>
  <c r="Y696" i="49" s="1"/>
  <c r="D690" i="30"/>
  <c r="D696" i="49" s="1"/>
  <c r="AL689" i="30"/>
  <c r="AL695" i="49" s="1"/>
  <c r="AE695" i="49"/>
  <c r="AD689" i="30"/>
  <c r="AD695" i="49" s="1"/>
  <c r="Z689" i="30"/>
  <c r="Z695" i="49" s="1"/>
  <c r="Y689" i="30"/>
  <c r="Y695" i="49" s="1"/>
  <c r="D689" i="30"/>
  <c r="D695" i="49" s="1"/>
  <c r="AL688" i="30"/>
  <c r="AL694" i="49" s="1"/>
  <c r="AE694" i="49"/>
  <c r="AD688" i="30"/>
  <c r="AD694" i="49" s="1"/>
  <c r="Z688" i="30"/>
  <c r="Z694" i="49" s="1"/>
  <c r="Y688" i="30"/>
  <c r="Y694" i="49" s="1"/>
  <c r="D688" i="30"/>
  <c r="D694" i="49" s="1"/>
  <c r="AL687" i="30"/>
  <c r="AL693" i="49" s="1"/>
  <c r="AE693" i="49"/>
  <c r="AD687" i="30"/>
  <c r="AD693" i="49" s="1"/>
  <c r="Z687" i="30"/>
  <c r="Z693" i="49" s="1"/>
  <c r="Y687" i="30"/>
  <c r="Y693" i="49" s="1"/>
  <c r="D687" i="30"/>
  <c r="D693" i="49" s="1"/>
  <c r="AL686" i="30"/>
  <c r="AL692" i="49" s="1"/>
  <c r="AE692" i="49"/>
  <c r="AD686" i="30"/>
  <c r="AD692" i="49" s="1"/>
  <c r="Z686" i="30"/>
  <c r="Z692" i="49" s="1"/>
  <c r="Y686" i="30"/>
  <c r="Y692" i="49" s="1"/>
  <c r="D686" i="30"/>
  <c r="D692" i="49" s="1"/>
  <c r="AL685" i="30"/>
  <c r="AL691" i="49" s="1"/>
  <c r="AE691" i="49"/>
  <c r="AD685" i="30"/>
  <c r="AD691" i="49" s="1"/>
  <c r="Z685" i="30"/>
  <c r="Z691" i="49" s="1"/>
  <c r="Y685" i="30"/>
  <c r="Y691" i="49" s="1"/>
  <c r="D685" i="30"/>
  <c r="D691" i="49" s="1"/>
  <c r="AL684" i="30"/>
  <c r="AL690" i="49" s="1"/>
  <c r="AE690" i="49"/>
  <c r="AD684" i="30"/>
  <c r="AD690" i="49" s="1"/>
  <c r="Z684" i="30"/>
  <c r="Z690" i="49" s="1"/>
  <c r="Y684" i="30"/>
  <c r="Y690" i="49" s="1"/>
  <c r="D684" i="30"/>
  <c r="D690" i="49" s="1"/>
  <c r="AL683" i="30"/>
  <c r="AL689" i="49" s="1"/>
  <c r="AE689" i="49"/>
  <c r="AD683" i="30"/>
  <c r="AD689" i="49" s="1"/>
  <c r="Z683" i="30"/>
  <c r="Z689" i="49" s="1"/>
  <c r="Y683" i="30"/>
  <c r="Y689" i="49" s="1"/>
  <c r="D683" i="30"/>
  <c r="D689" i="49" s="1"/>
  <c r="AL682" i="30"/>
  <c r="AL688" i="49" s="1"/>
  <c r="AE688" i="49"/>
  <c r="AD682" i="30"/>
  <c r="AD688" i="49" s="1"/>
  <c r="Z682" i="30"/>
  <c r="Z688" i="49" s="1"/>
  <c r="Y682" i="30"/>
  <c r="Y688" i="49" s="1"/>
  <c r="D682" i="30"/>
  <c r="D688" i="49" s="1"/>
  <c r="AL681" i="30"/>
  <c r="AL687" i="49" s="1"/>
  <c r="AE687" i="49"/>
  <c r="AD681" i="30"/>
  <c r="AD687" i="49" s="1"/>
  <c r="Z681" i="30"/>
  <c r="Z687" i="49" s="1"/>
  <c r="Y681" i="30"/>
  <c r="Y687" i="49" s="1"/>
  <c r="D681" i="30"/>
  <c r="D687" i="49" s="1"/>
  <c r="AL680" i="30"/>
  <c r="AL686" i="49" s="1"/>
  <c r="AE686" i="49"/>
  <c r="AD680" i="30"/>
  <c r="AD686" i="49" s="1"/>
  <c r="Z680" i="30"/>
  <c r="Z686" i="49" s="1"/>
  <c r="Y680" i="30"/>
  <c r="Y686" i="49" s="1"/>
  <c r="D680" i="30"/>
  <c r="D686" i="49" s="1"/>
  <c r="AL679" i="30"/>
  <c r="AL685" i="49" s="1"/>
  <c r="AE685" i="49"/>
  <c r="AD679" i="30"/>
  <c r="AD685" i="49" s="1"/>
  <c r="Z679" i="30"/>
  <c r="Z685" i="49" s="1"/>
  <c r="Y679" i="30"/>
  <c r="Y685" i="49" s="1"/>
  <c r="D679" i="30"/>
  <c r="D685" i="49" s="1"/>
  <c r="AL678" i="30"/>
  <c r="AL684" i="49" s="1"/>
  <c r="AE684" i="49"/>
  <c r="AD678" i="30"/>
  <c r="AD684" i="49" s="1"/>
  <c r="Z678" i="30"/>
  <c r="Z684" i="49" s="1"/>
  <c r="Y678" i="30"/>
  <c r="Y684" i="49" s="1"/>
  <c r="D678" i="30"/>
  <c r="D684" i="49" s="1"/>
  <c r="AL677" i="30"/>
  <c r="AL683" i="49" s="1"/>
  <c r="AE683" i="49"/>
  <c r="AD677" i="30"/>
  <c r="AD683" i="49" s="1"/>
  <c r="Z677" i="30"/>
  <c r="Z683" i="49" s="1"/>
  <c r="Y677" i="30"/>
  <c r="Y683" i="49" s="1"/>
  <c r="D677" i="30"/>
  <c r="D683" i="49" s="1"/>
  <c r="AL676" i="30"/>
  <c r="AL682" i="49" s="1"/>
  <c r="AE682" i="49"/>
  <c r="AD676" i="30"/>
  <c r="AD682" i="49" s="1"/>
  <c r="Z676" i="30"/>
  <c r="Z682" i="49" s="1"/>
  <c r="Y676" i="30"/>
  <c r="Y682" i="49" s="1"/>
  <c r="D676" i="30"/>
  <c r="D682" i="49" s="1"/>
  <c r="AL675" i="30"/>
  <c r="AL681" i="49" s="1"/>
  <c r="AE681" i="49"/>
  <c r="AD675" i="30"/>
  <c r="AD681" i="49" s="1"/>
  <c r="Z675" i="30"/>
  <c r="Z681" i="49" s="1"/>
  <c r="Y675" i="30"/>
  <c r="Y681" i="49" s="1"/>
  <c r="D675" i="30"/>
  <c r="D681" i="49" s="1"/>
  <c r="AL674" i="30"/>
  <c r="AL680" i="49" s="1"/>
  <c r="AE680" i="49"/>
  <c r="AD674" i="30"/>
  <c r="AD680" i="49" s="1"/>
  <c r="Z674" i="30"/>
  <c r="Z680" i="49" s="1"/>
  <c r="Y674" i="30"/>
  <c r="Y680" i="49" s="1"/>
  <c r="D674" i="30"/>
  <c r="D680" i="49" s="1"/>
  <c r="AL673" i="30"/>
  <c r="AL679" i="49" s="1"/>
  <c r="AE679" i="49"/>
  <c r="AD673" i="30"/>
  <c r="AD679" i="49" s="1"/>
  <c r="Z673" i="30"/>
  <c r="Z679" i="49" s="1"/>
  <c r="Y673" i="30"/>
  <c r="Y679" i="49" s="1"/>
  <c r="D673" i="30"/>
  <c r="D679" i="49" s="1"/>
  <c r="AL672" i="30"/>
  <c r="AL678" i="49" s="1"/>
  <c r="AE678" i="49"/>
  <c r="AD672" i="30"/>
  <c r="AD678" i="49" s="1"/>
  <c r="Z672" i="30"/>
  <c r="Z678" i="49" s="1"/>
  <c r="Y672" i="30"/>
  <c r="Y678" i="49" s="1"/>
  <c r="D672" i="30"/>
  <c r="D678" i="49" s="1"/>
  <c r="AL671" i="30"/>
  <c r="AL677" i="49" s="1"/>
  <c r="AE677" i="49"/>
  <c r="AD671" i="30"/>
  <c r="AD677" i="49" s="1"/>
  <c r="Z671" i="30"/>
  <c r="Z677" i="49" s="1"/>
  <c r="Y671" i="30"/>
  <c r="Y677" i="49" s="1"/>
  <c r="D671" i="30"/>
  <c r="D677" i="49" s="1"/>
  <c r="AL670" i="30"/>
  <c r="AL676" i="49" s="1"/>
  <c r="AE676" i="49"/>
  <c r="AD670" i="30"/>
  <c r="AD676" i="49" s="1"/>
  <c r="Z670" i="30"/>
  <c r="Z676" i="49" s="1"/>
  <c r="Y670" i="30"/>
  <c r="Y676" i="49" s="1"/>
  <c r="D670" i="30"/>
  <c r="D676" i="49" s="1"/>
  <c r="AL669" i="30"/>
  <c r="AL675" i="49" s="1"/>
  <c r="AE675" i="49"/>
  <c r="AD669" i="30"/>
  <c r="AD675" i="49" s="1"/>
  <c r="Z669" i="30"/>
  <c r="Z675" i="49" s="1"/>
  <c r="Y669" i="30"/>
  <c r="Y675" i="49" s="1"/>
  <c r="D669" i="30"/>
  <c r="D675" i="49" s="1"/>
  <c r="AL668" i="30"/>
  <c r="AL674" i="49" s="1"/>
  <c r="AE674" i="49"/>
  <c r="AD668" i="30"/>
  <c r="AD674" i="49" s="1"/>
  <c r="Z668" i="30"/>
  <c r="Z674" i="49" s="1"/>
  <c r="Y668" i="30"/>
  <c r="Y674" i="49" s="1"/>
  <c r="D668" i="30"/>
  <c r="D674" i="49" s="1"/>
  <c r="AL667" i="30"/>
  <c r="AL673" i="49" s="1"/>
  <c r="AE673" i="49"/>
  <c r="AD667" i="30"/>
  <c r="AD673" i="49" s="1"/>
  <c r="Z667" i="30"/>
  <c r="Z673" i="49" s="1"/>
  <c r="Y667" i="30"/>
  <c r="Y673" i="49" s="1"/>
  <c r="D667" i="30"/>
  <c r="D673" i="49" s="1"/>
  <c r="AL666" i="30"/>
  <c r="AL672" i="49" s="1"/>
  <c r="AE672" i="49"/>
  <c r="AD666" i="30"/>
  <c r="AD672" i="49" s="1"/>
  <c r="Z666" i="30"/>
  <c r="Z672" i="49" s="1"/>
  <c r="Y666" i="30"/>
  <c r="Y672" i="49" s="1"/>
  <c r="D666" i="30"/>
  <c r="D672" i="49" s="1"/>
  <c r="AL665" i="30"/>
  <c r="AL671" i="49" s="1"/>
  <c r="AE671" i="49"/>
  <c r="AD665" i="30"/>
  <c r="AD671" i="49" s="1"/>
  <c r="Z665" i="30"/>
  <c r="Z671" i="49" s="1"/>
  <c r="Y665" i="30"/>
  <c r="Y671" i="49" s="1"/>
  <c r="D665" i="30"/>
  <c r="D671" i="49" s="1"/>
  <c r="AL664" i="30"/>
  <c r="AL670" i="49" s="1"/>
  <c r="AE670" i="49"/>
  <c r="AD664" i="30"/>
  <c r="AD670" i="49" s="1"/>
  <c r="Z664" i="30"/>
  <c r="Z670" i="49" s="1"/>
  <c r="Y664" i="30"/>
  <c r="Y670" i="49" s="1"/>
  <c r="D664" i="30"/>
  <c r="D670" i="49" s="1"/>
  <c r="AL663" i="30"/>
  <c r="AL669" i="49" s="1"/>
  <c r="AE669" i="49"/>
  <c r="AD663" i="30"/>
  <c r="AD669" i="49" s="1"/>
  <c r="Z663" i="30"/>
  <c r="Z669" i="49" s="1"/>
  <c r="Y663" i="30"/>
  <c r="Y669" i="49" s="1"/>
  <c r="D663" i="30"/>
  <c r="D669" i="49" s="1"/>
  <c r="AL662" i="30"/>
  <c r="AL668" i="49" s="1"/>
  <c r="AE668" i="49"/>
  <c r="AD662" i="30"/>
  <c r="AD668" i="49" s="1"/>
  <c r="Z662" i="30"/>
  <c r="Z668" i="49" s="1"/>
  <c r="Y662" i="30"/>
  <c r="Y668" i="49" s="1"/>
  <c r="D662" i="30"/>
  <c r="D668" i="49" s="1"/>
  <c r="AL661" i="30"/>
  <c r="AL667" i="49" s="1"/>
  <c r="AE667" i="49"/>
  <c r="AD661" i="30"/>
  <c r="AD667" i="49" s="1"/>
  <c r="Z661" i="30"/>
  <c r="Z667" i="49" s="1"/>
  <c r="Y661" i="30"/>
  <c r="Y667" i="49" s="1"/>
  <c r="D661" i="30"/>
  <c r="D667" i="49" s="1"/>
  <c r="AL660" i="30"/>
  <c r="AL666" i="49" s="1"/>
  <c r="AE666" i="49"/>
  <c r="AD660" i="30"/>
  <c r="AD666" i="49" s="1"/>
  <c r="Z660" i="30"/>
  <c r="Z666" i="49" s="1"/>
  <c r="Y660" i="30"/>
  <c r="Y666" i="49" s="1"/>
  <c r="D660" i="30"/>
  <c r="D666" i="49" s="1"/>
  <c r="AL659" i="30"/>
  <c r="AL665" i="49" s="1"/>
  <c r="AE665" i="49"/>
  <c r="AD659" i="30"/>
  <c r="AD665" i="49" s="1"/>
  <c r="Z659" i="30"/>
  <c r="Z665" i="49" s="1"/>
  <c r="Y659" i="30"/>
  <c r="Y665" i="49" s="1"/>
  <c r="D659" i="30"/>
  <c r="D665" i="49" s="1"/>
  <c r="AL658" i="30"/>
  <c r="AL664" i="49" s="1"/>
  <c r="AE664" i="49"/>
  <c r="AD658" i="30"/>
  <c r="AD664" i="49" s="1"/>
  <c r="Z658" i="30"/>
  <c r="Z664" i="49" s="1"/>
  <c r="Y658" i="30"/>
  <c r="Y664" i="49" s="1"/>
  <c r="D658" i="30"/>
  <c r="D664" i="49" s="1"/>
  <c r="AL657" i="30"/>
  <c r="AL663" i="49" s="1"/>
  <c r="AE663" i="49"/>
  <c r="AD657" i="30"/>
  <c r="AD663" i="49" s="1"/>
  <c r="Z657" i="30"/>
  <c r="Z663" i="49" s="1"/>
  <c r="Y657" i="30"/>
  <c r="Y663" i="49" s="1"/>
  <c r="D657" i="30"/>
  <c r="D663" i="49" s="1"/>
  <c r="AL656" i="30"/>
  <c r="AL662" i="49" s="1"/>
  <c r="AE662" i="49"/>
  <c r="AD656" i="30"/>
  <c r="AD662" i="49" s="1"/>
  <c r="Z656" i="30"/>
  <c r="Z662" i="49" s="1"/>
  <c r="Y656" i="30"/>
  <c r="Y662" i="49" s="1"/>
  <c r="D656" i="30"/>
  <c r="D662" i="49" s="1"/>
  <c r="AL655" i="30"/>
  <c r="AL661" i="49" s="1"/>
  <c r="AE661" i="49"/>
  <c r="AD655" i="30"/>
  <c r="AD661" i="49" s="1"/>
  <c r="Z655" i="30"/>
  <c r="Z661" i="49" s="1"/>
  <c r="Y655" i="30"/>
  <c r="Y661" i="49" s="1"/>
  <c r="D655" i="30"/>
  <c r="D661" i="49" s="1"/>
  <c r="AL654" i="30"/>
  <c r="AL660" i="49" s="1"/>
  <c r="AE660" i="49"/>
  <c r="AD654" i="30"/>
  <c r="AD660" i="49" s="1"/>
  <c r="Z654" i="30"/>
  <c r="Z660" i="49" s="1"/>
  <c r="Y654" i="30"/>
  <c r="Y660" i="49" s="1"/>
  <c r="D654" i="30"/>
  <c r="D660" i="49" s="1"/>
  <c r="AL653" i="30"/>
  <c r="AL659" i="49" s="1"/>
  <c r="AE659" i="49"/>
  <c r="AD653" i="30"/>
  <c r="AD659" i="49" s="1"/>
  <c r="Z653" i="30"/>
  <c r="Z659" i="49" s="1"/>
  <c r="Y653" i="30"/>
  <c r="Y659" i="49" s="1"/>
  <c r="D653" i="30"/>
  <c r="D659" i="49" s="1"/>
  <c r="AL652" i="30"/>
  <c r="AL658" i="49" s="1"/>
  <c r="AE658" i="49"/>
  <c r="AD652" i="30"/>
  <c r="AD658" i="49" s="1"/>
  <c r="Z652" i="30"/>
  <c r="Z658" i="49" s="1"/>
  <c r="Y652" i="30"/>
  <c r="Y658" i="49" s="1"/>
  <c r="D652" i="30"/>
  <c r="D658" i="49" s="1"/>
  <c r="AL651" i="30"/>
  <c r="AL657" i="49" s="1"/>
  <c r="AE657" i="49"/>
  <c r="AD651" i="30"/>
  <c r="AD657" i="49" s="1"/>
  <c r="Z651" i="30"/>
  <c r="Z657" i="49" s="1"/>
  <c r="Y651" i="30"/>
  <c r="Y657" i="49" s="1"/>
  <c r="D651" i="30"/>
  <c r="D657" i="49" s="1"/>
  <c r="AL650" i="30"/>
  <c r="AL656" i="49" s="1"/>
  <c r="AE656" i="49"/>
  <c r="AD650" i="30"/>
  <c r="AD656" i="49" s="1"/>
  <c r="Z650" i="30"/>
  <c r="Z656" i="49" s="1"/>
  <c r="Y650" i="30"/>
  <c r="Y656" i="49" s="1"/>
  <c r="D650" i="30"/>
  <c r="D656" i="49" s="1"/>
  <c r="AL649" i="30"/>
  <c r="AL655" i="49" s="1"/>
  <c r="AE655" i="49"/>
  <c r="AD649" i="30"/>
  <c r="AD655" i="49" s="1"/>
  <c r="Z649" i="30"/>
  <c r="Z655" i="49" s="1"/>
  <c r="Y649" i="30"/>
  <c r="Y655" i="49" s="1"/>
  <c r="D649" i="30"/>
  <c r="D655" i="49" s="1"/>
  <c r="AL648" i="30"/>
  <c r="AL654" i="49" s="1"/>
  <c r="AE654" i="49"/>
  <c r="AD648" i="30"/>
  <c r="AD654" i="49" s="1"/>
  <c r="Z648" i="30"/>
  <c r="Z654" i="49" s="1"/>
  <c r="Y648" i="30"/>
  <c r="Y654" i="49" s="1"/>
  <c r="D648" i="30"/>
  <c r="D654" i="49" s="1"/>
  <c r="AL647" i="30"/>
  <c r="AL653" i="49" s="1"/>
  <c r="AE653" i="49"/>
  <c r="AD647" i="30"/>
  <c r="AD653" i="49" s="1"/>
  <c r="Z647" i="30"/>
  <c r="Z653" i="49" s="1"/>
  <c r="Y647" i="30"/>
  <c r="Y653" i="49" s="1"/>
  <c r="D647" i="30"/>
  <c r="D653" i="49" s="1"/>
  <c r="AL646" i="30"/>
  <c r="AL652" i="49" s="1"/>
  <c r="AE652" i="49"/>
  <c r="AD646" i="30"/>
  <c r="AD652" i="49" s="1"/>
  <c r="Z646" i="30"/>
  <c r="Z652" i="49" s="1"/>
  <c r="Y646" i="30"/>
  <c r="Y652" i="49" s="1"/>
  <c r="D646" i="30"/>
  <c r="D652" i="49" s="1"/>
  <c r="AL645" i="30"/>
  <c r="AL651" i="49" s="1"/>
  <c r="AE651" i="49"/>
  <c r="AD645" i="30"/>
  <c r="AD651" i="49" s="1"/>
  <c r="Z645" i="30"/>
  <c r="Z651" i="49" s="1"/>
  <c r="Y645" i="30"/>
  <c r="Y651" i="49" s="1"/>
  <c r="D645" i="30"/>
  <c r="D651" i="49" s="1"/>
  <c r="AL644" i="30"/>
  <c r="AL650" i="49" s="1"/>
  <c r="AE650" i="49"/>
  <c r="AD644" i="30"/>
  <c r="AD650" i="49" s="1"/>
  <c r="Z644" i="30"/>
  <c r="Z650" i="49" s="1"/>
  <c r="Y644" i="30"/>
  <c r="Y650" i="49" s="1"/>
  <c r="D644" i="30"/>
  <c r="D650" i="49" s="1"/>
  <c r="AL643" i="30"/>
  <c r="AL649" i="49" s="1"/>
  <c r="AE649" i="49"/>
  <c r="AD643" i="30"/>
  <c r="AD649" i="49" s="1"/>
  <c r="Z643" i="30"/>
  <c r="Z649" i="49" s="1"/>
  <c r="Y643" i="30"/>
  <c r="Y649" i="49" s="1"/>
  <c r="D643" i="30"/>
  <c r="D649" i="49" s="1"/>
  <c r="AL642" i="30"/>
  <c r="AL648" i="49" s="1"/>
  <c r="AE648" i="49"/>
  <c r="AD642" i="30"/>
  <c r="AD648" i="49" s="1"/>
  <c r="Z642" i="30"/>
  <c r="Z648" i="49" s="1"/>
  <c r="Y642" i="30"/>
  <c r="Y648" i="49" s="1"/>
  <c r="D642" i="30"/>
  <c r="D648" i="49" s="1"/>
  <c r="AL641" i="30"/>
  <c r="AL647" i="49" s="1"/>
  <c r="AE647" i="49"/>
  <c r="AD641" i="30"/>
  <c r="AD647" i="49" s="1"/>
  <c r="Z641" i="30"/>
  <c r="Z647" i="49" s="1"/>
  <c r="Y641" i="30"/>
  <c r="Y647" i="49" s="1"/>
  <c r="D641" i="30"/>
  <c r="D647" i="49" s="1"/>
  <c r="AL640" i="30"/>
  <c r="AL646" i="49" s="1"/>
  <c r="AE646" i="49"/>
  <c r="AD640" i="30"/>
  <c r="AD646" i="49" s="1"/>
  <c r="Z640" i="30"/>
  <c r="Z646" i="49" s="1"/>
  <c r="Y640" i="30"/>
  <c r="Y646" i="49" s="1"/>
  <c r="D640" i="30"/>
  <c r="D646" i="49" s="1"/>
  <c r="AL639" i="30"/>
  <c r="AL645" i="49" s="1"/>
  <c r="AE645" i="49"/>
  <c r="AD639" i="30"/>
  <c r="AD645" i="49" s="1"/>
  <c r="Z639" i="30"/>
  <c r="Z645" i="49" s="1"/>
  <c r="Y639" i="30"/>
  <c r="Y645" i="49" s="1"/>
  <c r="D639" i="30"/>
  <c r="D645" i="49" s="1"/>
  <c r="AL638" i="30"/>
  <c r="AL644" i="49" s="1"/>
  <c r="AE644" i="49"/>
  <c r="AD638" i="30"/>
  <c r="AD644" i="49" s="1"/>
  <c r="Z638" i="30"/>
  <c r="Z644" i="49" s="1"/>
  <c r="Y638" i="30"/>
  <c r="Y644" i="49" s="1"/>
  <c r="D638" i="30"/>
  <c r="D644" i="49" s="1"/>
  <c r="AL637" i="30"/>
  <c r="AL643" i="49" s="1"/>
  <c r="AE643" i="49"/>
  <c r="AD637" i="30"/>
  <c r="AD643" i="49" s="1"/>
  <c r="Z637" i="30"/>
  <c r="Z643" i="49" s="1"/>
  <c r="Y637" i="30"/>
  <c r="Y643" i="49" s="1"/>
  <c r="D637" i="30"/>
  <c r="D643" i="49" s="1"/>
  <c r="AL636" i="30"/>
  <c r="AL642" i="49" s="1"/>
  <c r="AE642" i="49"/>
  <c r="AD636" i="30"/>
  <c r="AD642" i="49" s="1"/>
  <c r="Z636" i="30"/>
  <c r="Z642" i="49" s="1"/>
  <c r="Y636" i="30"/>
  <c r="Y642" i="49" s="1"/>
  <c r="D636" i="30"/>
  <c r="D642" i="49" s="1"/>
  <c r="AL635" i="30"/>
  <c r="AL641" i="49" s="1"/>
  <c r="AE641" i="49"/>
  <c r="AD635" i="30"/>
  <c r="AD641" i="49" s="1"/>
  <c r="Z635" i="30"/>
  <c r="Z641" i="49" s="1"/>
  <c r="Y635" i="30"/>
  <c r="Y641" i="49" s="1"/>
  <c r="D635" i="30"/>
  <c r="D641" i="49" s="1"/>
  <c r="AL634" i="30"/>
  <c r="AL640" i="49" s="1"/>
  <c r="AE640" i="49"/>
  <c r="AD634" i="30"/>
  <c r="AD640" i="49" s="1"/>
  <c r="Z634" i="30"/>
  <c r="Z640" i="49" s="1"/>
  <c r="Y634" i="30"/>
  <c r="Y640" i="49" s="1"/>
  <c r="D634" i="30"/>
  <c r="D640" i="49" s="1"/>
  <c r="AL633" i="30"/>
  <c r="AL639" i="49" s="1"/>
  <c r="AE639" i="49"/>
  <c r="AD633" i="30"/>
  <c r="AD639" i="49" s="1"/>
  <c r="Z633" i="30"/>
  <c r="Z639" i="49" s="1"/>
  <c r="Y633" i="30"/>
  <c r="Y639" i="49" s="1"/>
  <c r="D633" i="30"/>
  <c r="D639" i="49" s="1"/>
  <c r="AL632" i="30"/>
  <c r="AL638" i="49" s="1"/>
  <c r="AE638" i="49"/>
  <c r="AD632" i="30"/>
  <c r="AD638" i="49" s="1"/>
  <c r="Z632" i="30"/>
  <c r="Z638" i="49" s="1"/>
  <c r="Y632" i="30"/>
  <c r="Y638" i="49" s="1"/>
  <c r="D632" i="30"/>
  <c r="D638" i="49" s="1"/>
  <c r="AL631" i="30"/>
  <c r="AL637" i="49" s="1"/>
  <c r="AE637" i="49"/>
  <c r="AD631" i="30"/>
  <c r="AD637" i="49" s="1"/>
  <c r="Z631" i="30"/>
  <c r="Z637" i="49" s="1"/>
  <c r="Y631" i="30"/>
  <c r="Y637" i="49" s="1"/>
  <c r="D631" i="30"/>
  <c r="D637" i="49" s="1"/>
  <c r="AL630" i="30"/>
  <c r="AL636" i="49" s="1"/>
  <c r="AE636" i="49"/>
  <c r="AD630" i="30"/>
  <c r="AD636" i="49" s="1"/>
  <c r="Z630" i="30"/>
  <c r="Z636" i="49" s="1"/>
  <c r="Y630" i="30"/>
  <c r="Y636" i="49" s="1"/>
  <c r="D630" i="30"/>
  <c r="D636" i="49" s="1"/>
  <c r="AL629" i="30"/>
  <c r="AL635" i="49" s="1"/>
  <c r="AE635" i="49"/>
  <c r="AD629" i="30"/>
  <c r="AD635" i="49" s="1"/>
  <c r="Z629" i="30"/>
  <c r="Z635" i="49" s="1"/>
  <c r="Y629" i="30"/>
  <c r="Y635" i="49" s="1"/>
  <c r="D629" i="30"/>
  <c r="D635" i="49" s="1"/>
  <c r="AL628" i="30"/>
  <c r="AL634" i="49" s="1"/>
  <c r="AE634" i="49"/>
  <c r="AD628" i="30"/>
  <c r="AD634" i="49" s="1"/>
  <c r="Z628" i="30"/>
  <c r="Z634" i="49" s="1"/>
  <c r="Y628" i="30"/>
  <c r="Y634" i="49" s="1"/>
  <c r="D628" i="30"/>
  <c r="D634" i="49" s="1"/>
  <c r="AL627" i="30"/>
  <c r="AL633" i="49" s="1"/>
  <c r="AE633" i="49"/>
  <c r="AD627" i="30"/>
  <c r="AD633" i="49" s="1"/>
  <c r="Z627" i="30"/>
  <c r="Z633" i="49" s="1"/>
  <c r="Y627" i="30"/>
  <c r="Y633" i="49" s="1"/>
  <c r="D627" i="30"/>
  <c r="D633" i="49" s="1"/>
  <c r="AL626" i="30"/>
  <c r="AL632" i="49" s="1"/>
  <c r="AE632" i="49"/>
  <c r="AD626" i="30"/>
  <c r="AD632" i="49" s="1"/>
  <c r="Z626" i="30"/>
  <c r="Z632" i="49" s="1"/>
  <c r="Y626" i="30"/>
  <c r="Y632" i="49" s="1"/>
  <c r="D626" i="30"/>
  <c r="D632" i="49" s="1"/>
  <c r="AL625" i="30"/>
  <c r="AL631" i="49" s="1"/>
  <c r="AE631" i="49"/>
  <c r="AD625" i="30"/>
  <c r="AD631" i="49" s="1"/>
  <c r="Z625" i="30"/>
  <c r="Z631" i="49" s="1"/>
  <c r="Y625" i="30"/>
  <c r="Y631" i="49" s="1"/>
  <c r="D625" i="30"/>
  <c r="D631" i="49" s="1"/>
  <c r="AL624" i="30"/>
  <c r="AL630" i="49" s="1"/>
  <c r="AE630" i="49"/>
  <c r="AD624" i="30"/>
  <c r="AD630" i="49" s="1"/>
  <c r="Z624" i="30"/>
  <c r="Z630" i="49" s="1"/>
  <c r="Y624" i="30"/>
  <c r="Y630" i="49" s="1"/>
  <c r="D624" i="30"/>
  <c r="D630" i="49" s="1"/>
  <c r="AL623" i="30"/>
  <c r="AL629" i="49" s="1"/>
  <c r="AE629" i="49"/>
  <c r="AD623" i="30"/>
  <c r="AD629" i="49" s="1"/>
  <c r="Z623" i="30"/>
  <c r="Z629" i="49" s="1"/>
  <c r="Y623" i="30"/>
  <c r="Y629" i="49" s="1"/>
  <c r="D623" i="30"/>
  <c r="D629" i="49" s="1"/>
  <c r="AL622" i="30"/>
  <c r="AL628" i="49" s="1"/>
  <c r="AE628" i="49"/>
  <c r="AD622" i="30"/>
  <c r="AD628" i="49" s="1"/>
  <c r="Z622" i="30"/>
  <c r="Z628" i="49" s="1"/>
  <c r="Y622" i="30"/>
  <c r="Y628" i="49" s="1"/>
  <c r="D622" i="30"/>
  <c r="D628" i="49" s="1"/>
  <c r="AL621" i="30"/>
  <c r="AL627" i="49" s="1"/>
  <c r="AE627" i="49"/>
  <c r="AD621" i="30"/>
  <c r="AD627" i="49" s="1"/>
  <c r="Z621" i="30"/>
  <c r="Z627" i="49" s="1"/>
  <c r="Y621" i="30"/>
  <c r="Y627" i="49" s="1"/>
  <c r="D621" i="30"/>
  <c r="D627" i="49" s="1"/>
  <c r="AL620" i="30"/>
  <c r="AL626" i="49" s="1"/>
  <c r="AE626" i="49"/>
  <c r="AD620" i="30"/>
  <c r="AD626" i="49" s="1"/>
  <c r="Z620" i="30"/>
  <c r="Z626" i="49" s="1"/>
  <c r="Y620" i="30"/>
  <c r="Y626" i="49" s="1"/>
  <c r="D620" i="30"/>
  <c r="D626" i="49" s="1"/>
  <c r="AL619" i="30"/>
  <c r="AL625" i="49" s="1"/>
  <c r="AE625" i="49"/>
  <c r="AD619" i="30"/>
  <c r="AD625" i="49" s="1"/>
  <c r="Z619" i="30"/>
  <c r="Z625" i="49" s="1"/>
  <c r="Y619" i="30"/>
  <c r="Y625" i="49" s="1"/>
  <c r="D619" i="30"/>
  <c r="D625" i="49" s="1"/>
  <c r="AL618" i="30"/>
  <c r="AL624" i="49" s="1"/>
  <c r="AE624" i="49"/>
  <c r="AD618" i="30"/>
  <c r="AD624" i="49" s="1"/>
  <c r="Z618" i="30"/>
  <c r="Z624" i="49" s="1"/>
  <c r="Y618" i="30"/>
  <c r="Y624" i="49" s="1"/>
  <c r="D618" i="30"/>
  <c r="D624" i="49" s="1"/>
  <c r="AL617" i="30"/>
  <c r="AL623" i="49" s="1"/>
  <c r="AE623" i="49"/>
  <c r="AD617" i="30"/>
  <c r="AD623" i="49" s="1"/>
  <c r="Z617" i="30"/>
  <c r="Z623" i="49" s="1"/>
  <c r="Y617" i="30"/>
  <c r="Y623" i="49" s="1"/>
  <c r="D617" i="30"/>
  <c r="D623" i="49" s="1"/>
  <c r="AL616" i="30"/>
  <c r="AL622" i="49" s="1"/>
  <c r="AE622" i="49"/>
  <c r="AD616" i="30"/>
  <c r="AD622" i="49" s="1"/>
  <c r="Z616" i="30"/>
  <c r="Z622" i="49" s="1"/>
  <c r="Y616" i="30"/>
  <c r="Y622" i="49" s="1"/>
  <c r="D616" i="30"/>
  <c r="D622" i="49" s="1"/>
  <c r="AL615" i="30"/>
  <c r="AL621" i="49" s="1"/>
  <c r="AE621" i="49"/>
  <c r="AD615" i="30"/>
  <c r="AD621" i="49" s="1"/>
  <c r="Z615" i="30"/>
  <c r="Z621" i="49" s="1"/>
  <c r="Y615" i="30"/>
  <c r="Y621" i="49" s="1"/>
  <c r="D615" i="30"/>
  <c r="D621" i="49" s="1"/>
  <c r="AL614" i="30"/>
  <c r="AL620" i="49" s="1"/>
  <c r="AE620" i="49"/>
  <c r="AD614" i="30"/>
  <c r="AD620" i="49" s="1"/>
  <c r="Z614" i="30"/>
  <c r="Z620" i="49" s="1"/>
  <c r="Y614" i="30"/>
  <c r="Y620" i="49" s="1"/>
  <c r="D614" i="30"/>
  <c r="D620" i="49" s="1"/>
  <c r="AL613" i="30"/>
  <c r="AL619" i="49" s="1"/>
  <c r="AE619" i="49"/>
  <c r="AD613" i="30"/>
  <c r="AD619" i="49" s="1"/>
  <c r="Z613" i="30"/>
  <c r="Z619" i="49" s="1"/>
  <c r="Y613" i="30"/>
  <c r="Y619" i="49" s="1"/>
  <c r="D613" i="30"/>
  <c r="D619" i="49" s="1"/>
  <c r="AL612" i="30"/>
  <c r="AL618" i="49" s="1"/>
  <c r="AE618" i="49"/>
  <c r="AD612" i="30"/>
  <c r="AD618" i="49" s="1"/>
  <c r="Z612" i="30"/>
  <c r="Z618" i="49" s="1"/>
  <c r="Y612" i="30"/>
  <c r="Y618" i="49" s="1"/>
  <c r="D612" i="30"/>
  <c r="D618" i="49" s="1"/>
  <c r="AL611" i="30"/>
  <c r="AL617" i="49" s="1"/>
  <c r="AE617" i="49"/>
  <c r="AD611" i="30"/>
  <c r="AD617" i="49" s="1"/>
  <c r="Z611" i="30"/>
  <c r="Z617" i="49" s="1"/>
  <c r="Y611" i="30"/>
  <c r="Y617" i="49" s="1"/>
  <c r="D611" i="30"/>
  <c r="D617" i="49" s="1"/>
  <c r="AL610" i="30"/>
  <c r="AL616" i="49" s="1"/>
  <c r="AE616" i="49"/>
  <c r="AD610" i="30"/>
  <c r="AD616" i="49" s="1"/>
  <c r="Z610" i="30"/>
  <c r="Z616" i="49" s="1"/>
  <c r="Y610" i="30"/>
  <c r="Y616" i="49" s="1"/>
  <c r="D610" i="30"/>
  <c r="D616" i="49" s="1"/>
  <c r="AL609" i="30"/>
  <c r="AL615" i="49" s="1"/>
  <c r="AE615" i="49"/>
  <c r="AD609" i="30"/>
  <c r="AD615" i="49" s="1"/>
  <c r="Z609" i="30"/>
  <c r="Z615" i="49" s="1"/>
  <c r="Y609" i="30"/>
  <c r="Y615" i="49" s="1"/>
  <c r="D609" i="30"/>
  <c r="D615" i="49" s="1"/>
  <c r="AL608" i="30"/>
  <c r="AL614" i="49" s="1"/>
  <c r="AE614" i="49"/>
  <c r="AD608" i="30"/>
  <c r="AD614" i="49" s="1"/>
  <c r="Z608" i="30"/>
  <c r="Z614" i="49" s="1"/>
  <c r="Y608" i="30"/>
  <c r="Y614" i="49" s="1"/>
  <c r="D608" i="30"/>
  <c r="D614" i="49" s="1"/>
  <c r="AL607" i="30"/>
  <c r="AL613" i="49" s="1"/>
  <c r="AE613" i="49"/>
  <c r="AD607" i="30"/>
  <c r="AD613" i="49" s="1"/>
  <c r="Z607" i="30"/>
  <c r="Z613" i="49" s="1"/>
  <c r="Y607" i="30"/>
  <c r="Y613" i="49" s="1"/>
  <c r="D607" i="30"/>
  <c r="D613" i="49" s="1"/>
  <c r="AL606" i="30"/>
  <c r="AL612" i="49" s="1"/>
  <c r="AE612" i="49"/>
  <c r="AD606" i="30"/>
  <c r="AD612" i="49" s="1"/>
  <c r="Z606" i="30"/>
  <c r="Z612" i="49" s="1"/>
  <c r="Y606" i="30"/>
  <c r="Y612" i="49" s="1"/>
  <c r="D606" i="30"/>
  <c r="D612" i="49" s="1"/>
  <c r="AL605" i="30"/>
  <c r="AL611" i="49" s="1"/>
  <c r="AE611" i="49"/>
  <c r="AD605" i="30"/>
  <c r="AD611" i="49" s="1"/>
  <c r="Z605" i="30"/>
  <c r="Z611" i="49" s="1"/>
  <c r="Y605" i="30"/>
  <c r="Y611" i="49" s="1"/>
  <c r="D605" i="30"/>
  <c r="D611" i="49" s="1"/>
  <c r="AL604" i="30"/>
  <c r="AL610" i="49" s="1"/>
  <c r="AE610" i="49"/>
  <c r="AD604" i="30"/>
  <c r="AD610" i="49" s="1"/>
  <c r="Z604" i="30"/>
  <c r="Z610" i="49" s="1"/>
  <c r="Y604" i="30"/>
  <c r="Y610" i="49" s="1"/>
  <c r="D604" i="30"/>
  <c r="D610" i="49" s="1"/>
  <c r="AL603" i="30"/>
  <c r="AL609" i="49" s="1"/>
  <c r="AE609" i="49"/>
  <c r="AD603" i="30"/>
  <c r="AD609" i="49" s="1"/>
  <c r="Z603" i="30"/>
  <c r="Z609" i="49" s="1"/>
  <c r="Y603" i="30"/>
  <c r="Y609" i="49" s="1"/>
  <c r="D603" i="30"/>
  <c r="D609" i="49" s="1"/>
  <c r="AL602" i="30"/>
  <c r="AL608" i="49" s="1"/>
  <c r="AE608" i="49"/>
  <c r="AD602" i="30"/>
  <c r="AD608" i="49" s="1"/>
  <c r="Z602" i="30"/>
  <c r="Z608" i="49" s="1"/>
  <c r="Y602" i="30"/>
  <c r="Y608" i="49" s="1"/>
  <c r="D602" i="30"/>
  <c r="D608" i="49" s="1"/>
  <c r="AL601" i="30"/>
  <c r="AL607" i="49" s="1"/>
  <c r="AE607" i="49"/>
  <c r="AD601" i="30"/>
  <c r="AD607" i="49" s="1"/>
  <c r="Z601" i="30"/>
  <c r="Z607" i="49" s="1"/>
  <c r="Y601" i="30"/>
  <c r="Y607" i="49" s="1"/>
  <c r="D601" i="30"/>
  <c r="D607" i="49" s="1"/>
  <c r="AL600" i="30"/>
  <c r="AL606" i="49" s="1"/>
  <c r="AE606" i="49"/>
  <c r="AD600" i="30"/>
  <c r="AD606" i="49" s="1"/>
  <c r="Z600" i="30"/>
  <c r="Z606" i="49" s="1"/>
  <c r="Y600" i="30"/>
  <c r="Y606" i="49" s="1"/>
  <c r="D600" i="30"/>
  <c r="D606" i="49" s="1"/>
  <c r="AL599" i="30"/>
  <c r="AL605" i="49" s="1"/>
  <c r="AE605" i="49"/>
  <c r="AD599" i="30"/>
  <c r="AD605" i="49" s="1"/>
  <c r="Z599" i="30"/>
  <c r="Z605" i="49" s="1"/>
  <c r="Y599" i="30"/>
  <c r="Y605" i="49" s="1"/>
  <c r="D599" i="30"/>
  <c r="D605" i="49" s="1"/>
  <c r="AL598" i="30"/>
  <c r="AL604" i="49" s="1"/>
  <c r="AE604" i="49"/>
  <c r="AD598" i="30"/>
  <c r="AD604" i="49" s="1"/>
  <c r="Z598" i="30"/>
  <c r="Z604" i="49" s="1"/>
  <c r="Y598" i="30"/>
  <c r="Y604" i="49" s="1"/>
  <c r="D598" i="30"/>
  <c r="D604" i="49" s="1"/>
  <c r="AL597" i="30"/>
  <c r="AL603" i="49" s="1"/>
  <c r="AE603" i="49"/>
  <c r="AD597" i="30"/>
  <c r="AD603" i="49" s="1"/>
  <c r="Z597" i="30"/>
  <c r="Z603" i="49" s="1"/>
  <c r="Y597" i="30"/>
  <c r="Y603" i="49" s="1"/>
  <c r="D597" i="30"/>
  <c r="D603" i="49" s="1"/>
  <c r="AL596" i="30"/>
  <c r="AL602" i="49" s="1"/>
  <c r="AE602" i="49"/>
  <c r="AD596" i="30"/>
  <c r="AD602" i="49" s="1"/>
  <c r="Z596" i="30"/>
  <c r="Z602" i="49" s="1"/>
  <c r="Y596" i="30"/>
  <c r="Y602" i="49" s="1"/>
  <c r="D596" i="30"/>
  <c r="D602" i="49" s="1"/>
  <c r="AL595" i="30"/>
  <c r="AL601" i="49" s="1"/>
  <c r="AE601" i="49"/>
  <c r="AD595" i="30"/>
  <c r="AD601" i="49" s="1"/>
  <c r="Z595" i="30"/>
  <c r="Z601" i="49" s="1"/>
  <c r="Y595" i="30"/>
  <c r="Y601" i="49" s="1"/>
  <c r="D595" i="30"/>
  <c r="D601" i="49" s="1"/>
  <c r="AL594" i="30"/>
  <c r="AL600" i="49" s="1"/>
  <c r="AE600" i="49"/>
  <c r="AD594" i="30"/>
  <c r="AD600" i="49" s="1"/>
  <c r="Z594" i="30"/>
  <c r="Z600" i="49" s="1"/>
  <c r="Y594" i="30"/>
  <c r="Y600" i="49" s="1"/>
  <c r="D594" i="30"/>
  <c r="D600" i="49" s="1"/>
  <c r="AL593" i="30"/>
  <c r="AL599" i="49" s="1"/>
  <c r="AE599" i="49"/>
  <c r="AD593" i="30"/>
  <c r="AD599" i="49" s="1"/>
  <c r="Z593" i="30"/>
  <c r="Z599" i="49" s="1"/>
  <c r="Y593" i="30"/>
  <c r="Y599" i="49" s="1"/>
  <c r="D593" i="30"/>
  <c r="D599" i="49" s="1"/>
  <c r="AL592" i="30"/>
  <c r="AL598" i="49" s="1"/>
  <c r="AE598" i="49"/>
  <c r="AD592" i="30"/>
  <c r="AD598" i="49" s="1"/>
  <c r="Z592" i="30"/>
  <c r="Z598" i="49" s="1"/>
  <c r="Y592" i="30"/>
  <c r="Y598" i="49" s="1"/>
  <c r="D592" i="30"/>
  <c r="D598" i="49" s="1"/>
  <c r="AL591" i="30"/>
  <c r="AL597" i="49" s="1"/>
  <c r="AE597" i="49"/>
  <c r="AD591" i="30"/>
  <c r="AD597" i="49" s="1"/>
  <c r="Z591" i="30"/>
  <c r="Z597" i="49" s="1"/>
  <c r="Y591" i="30"/>
  <c r="Y597" i="49" s="1"/>
  <c r="D591" i="30"/>
  <c r="D597" i="49" s="1"/>
  <c r="AL590" i="30"/>
  <c r="AL596" i="49" s="1"/>
  <c r="AE596" i="49"/>
  <c r="AD590" i="30"/>
  <c r="AD596" i="49" s="1"/>
  <c r="Z590" i="30"/>
  <c r="Z596" i="49" s="1"/>
  <c r="Y590" i="30"/>
  <c r="Y596" i="49" s="1"/>
  <c r="D590" i="30"/>
  <c r="D596" i="49" s="1"/>
  <c r="AL589" i="30"/>
  <c r="AL595" i="49" s="1"/>
  <c r="AE595" i="49"/>
  <c r="AD589" i="30"/>
  <c r="AD595" i="49" s="1"/>
  <c r="Z589" i="30"/>
  <c r="Z595" i="49" s="1"/>
  <c r="Y589" i="30"/>
  <c r="Y595" i="49" s="1"/>
  <c r="D589" i="30"/>
  <c r="D595" i="49" s="1"/>
  <c r="AL588" i="30"/>
  <c r="AL594" i="49" s="1"/>
  <c r="AE594" i="49"/>
  <c r="AD588" i="30"/>
  <c r="AD594" i="49" s="1"/>
  <c r="Z588" i="30"/>
  <c r="Z594" i="49" s="1"/>
  <c r="Y588" i="30"/>
  <c r="Y594" i="49" s="1"/>
  <c r="D588" i="30"/>
  <c r="D594" i="49" s="1"/>
  <c r="AL587" i="30"/>
  <c r="AL593" i="49" s="1"/>
  <c r="AE593" i="49"/>
  <c r="AD587" i="30"/>
  <c r="AD593" i="49" s="1"/>
  <c r="Z587" i="30"/>
  <c r="Z593" i="49" s="1"/>
  <c r="Y587" i="30"/>
  <c r="Y593" i="49" s="1"/>
  <c r="D587" i="30"/>
  <c r="D593" i="49" s="1"/>
  <c r="AL586" i="30"/>
  <c r="AL592" i="49" s="1"/>
  <c r="AE592" i="49"/>
  <c r="AD586" i="30"/>
  <c r="AD592" i="49" s="1"/>
  <c r="Z586" i="30"/>
  <c r="Z592" i="49" s="1"/>
  <c r="Y586" i="30"/>
  <c r="Y592" i="49" s="1"/>
  <c r="D586" i="30"/>
  <c r="D592" i="49" s="1"/>
  <c r="AL585" i="30"/>
  <c r="AL591" i="49" s="1"/>
  <c r="AE591" i="49"/>
  <c r="AD585" i="30"/>
  <c r="AD591" i="49" s="1"/>
  <c r="Z585" i="30"/>
  <c r="Z591" i="49" s="1"/>
  <c r="Y585" i="30"/>
  <c r="Y591" i="49" s="1"/>
  <c r="D585" i="30"/>
  <c r="D591" i="49" s="1"/>
  <c r="AL584" i="30"/>
  <c r="AL590" i="49" s="1"/>
  <c r="AE590" i="49"/>
  <c r="AD584" i="30"/>
  <c r="AD590" i="49" s="1"/>
  <c r="Z584" i="30"/>
  <c r="Z590" i="49" s="1"/>
  <c r="Y584" i="30"/>
  <c r="Y590" i="49" s="1"/>
  <c r="D584" i="30"/>
  <c r="D590" i="49" s="1"/>
  <c r="AL583" i="30"/>
  <c r="AL589" i="49" s="1"/>
  <c r="AE589" i="49"/>
  <c r="AD583" i="30"/>
  <c r="AD589" i="49" s="1"/>
  <c r="Z583" i="30"/>
  <c r="Z589" i="49" s="1"/>
  <c r="Y583" i="30"/>
  <c r="Y589" i="49" s="1"/>
  <c r="D583" i="30"/>
  <c r="D589" i="49" s="1"/>
  <c r="AL582" i="30"/>
  <c r="AL588" i="49" s="1"/>
  <c r="AE588" i="49"/>
  <c r="AD582" i="30"/>
  <c r="AD588" i="49" s="1"/>
  <c r="Z582" i="30"/>
  <c r="Z588" i="49" s="1"/>
  <c r="Y582" i="30"/>
  <c r="Y588" i="49" s="1"/>
  <c r="D582" i="30"/>
  <c r="D588" i="49" s="1"/>
  <c r="AL581" i="30"/>
  <c r="AL587" i="49" s="1"/>
  <c r="AE587" i="49"/>
  <c r="AD581" i="30"/>
  <c r="AD587" i="49" s="1"/>
  <c r="Z581" i="30"/>
  <c r="Z587" i="49" s="1"/>
  <c r="Y581" i="30"/>
  <c r="Y587" i="49" s="1"/>
  <c r="D581" i="30"/>
  <c r="D587" i="49" s="1"/>
  <c r="AL580" i="30"/>
  <c r="AL586" i="49" s="1"/>
  <c r="AE586" i="49"/>
  <c r="AD580" i="30"/>
  <c r="AD586" i="49" s="1"/>
  <c r="Z580" i="30"/>
  <c r="Z586" i="49" s="1"/>
  <c r="Y580" i="30"/>
  <c r="Y586" i="49" s="1"/>
  <c r="D580" i="30"/>
  <c r="D586" i="49" s="1"/>
  <c r="AL579" i="30"/>
  <c r="AL585" i="49" s="1"/>
  <c r="AE585" i="49"/>
  <c r="AD579" i="30"/>
  <c r="AD585" i="49" s="1"/>
  <c r="Z579" i="30"/>
  <c r="Z585" i="49" s="1"/>
  <c r="Y579" i="30"/>
  <c r="Y585" i="49" s="1"/>
  <c r="D579" i="30"/>
  <c r="D585" i="49" s="1"/>
  <c r="AL578" i="30"/>
  <c r="AL584" i="49" s="1"/>
  <c r="AE584" i="49"/>
  <c r="AD578" i="30"/>
  <c r="AD584" i="49" s="1"/>
  <c r="Z578" i="30"/>
  <c r="Z584" i="49" s="1"/>
  <c r="Y578" i="30"/>
  <c r="Y584" i="49" s="1"/>
  <c r="D578" i="30"/>
  <c r="D584" i="49" s="1"/>
  <c r="AL577" i="30"/>
  <c r="AL583" i="49" s="1"/>
  <c r="AE583" i="49"/>
  <c r="AD577" i="30"/>
  <c r="AD583" i="49" s="1"/>
  <c r="Z577" i="30"/>
  <c r="Z583" i="49" s="1"/>
  <c r="Y577" i="30"/>
  <c r="Y583" i="49" s="1"/>
  <c r="D577" i="30"/>
  <c r="D583" i="49" s="1"/>
  <c r="AL576" i="30"/>
  <c r="AL582" i="49" s="1"/>
  <c r="AE582" i="49"/>
  <c r="AD576" i="30"/>
  <c r="AD582" i="49" s="1"/>
  <c r="Z576" i="30"/>
  <c r="Z582" i="49" s="1"/>
  <c r="Y576" i="30"/>
  <c r="Y582" i="49" s="1"/>
  <c r="D576" i="30"/>
  <c r="D582" i="49" s="1"/>
  <c r="AL575" i="30"/>
  <c r="AL581" i="49" s="1"/>
  <c r="AE581" i="49"/>
  <c r="AD575" i="30"/>
  <c r="AD581" i="49" s="1"/>
  <c r="Z575" i="30"/>
  <c r="Z581" i="49" s="1"/>
  <c r="Y575" i="30"/>
  <c r="Y581" i="49" s="1"/>
  <c r="D575" i="30"/>
  <c r="D581" i="49" s="1"/>
  <c r="AL574" i="30"/>
  <c r="AL580" i="49" s="1"/>
  <c r="AE580" i="49"/>
  <c r="AD574" i="30"/>
  <c r="AD580" i="49" s="1"/>
  <c r="Z574" i="30"/>
  <c r="Z580" i="49" s="1"/>
  <c r="Y574" i="30"/>
  <c r="Y580" i="49" s="1"/>
  <c r="D574" i="30"/>
  <c r="D580" i="49" s="1"/>
  <c r="AL573" i="30"/>
  <c r="AL579" i="49" s="1"/>
  <c r="AE579" i="49"/>
  <c r="AD573" i="30"/>
  <c r="AD579" i="49" s="1"/>
  <c r="Z573" i="30"/>
  <c r="Z579" i="49" s="1"/>
  <c r="Y573" i="30"/>
  <c r="Y579" i="49" s="1"/>
  <c r="D573" i="30"/>
  <c r="D579" i="49" s="1"/>
  <c r="AL572" i="30"/>
  <c r="AL578" i="49" s="1"/>
  <c r="AE578" i="49"/>
  <c r="AD572" i="30"/>
  <c r="AD578" i="49" s="1"/>
  <c r="Z572" i="30"/>
  <c r="Z578" i="49" s="1"/>
  <c r="Y572" i="30"/>
  <c r="Y578" i="49" s="1"/>
  <c r="D572" i="30"/>
  <c r="D578" i="49" s="1"/>
  <c r="AL571" i="30"/>
  <c r="AL577" i="49" s="1"/>
  <c r="AE577" i="49"/>
  <c r="AD571" i="30"/>
  <c r="AD577" i="49" s="1"/>
  <c r="Z571" i="30"/>
  <c r="Z577" i="49" s="1"/>
  <c r="Y571" i="30"/>
  <c r="Y577" i="49" s="1"/>
  <c r="D571" i="30"/>
  <c r="D577" i="49" s="1"/>
  <c r="AL570" i="30"/>
  <c r="AL576" i="49" s="1"/>
  <c r="AE576" i="49"/>
  <c r="AD570" i="30"/>
  <c r="AD576" i="49" s="1"/>
  <c r="Z570" i="30"/>
  <c r="Z576" i="49" s="1"/>
  <c r="Y570" i="30"/>
  <c r="Y576" i="49" s="1"/>
  <c r="D570" i="30"/>
  <c r="D576" i="49" s="1"/>
  <c r="AL569" i="30"/>
  <c r="AL575" i="49" s="1"/>
  <c r="AE575" i="49"/>
  <c r="AD569" i="30"/>
  <c r="AD575" i="49" s="1"/>
  <c r="Z569" i="30"/>
  <c r="Z575" i="49" s="1"/>
  <c r="Y569" i="30"/>
  <c r="Y575" i="49" s="1"/>
  <c r="D569" i="30"/>
  <c r="D575" i="49" s="1"/>
  <c r="AL568" i="30"/>
  <c r="AL574" i="49" s="1"/>
  <c r="AE574" i="49"/>
  <c r="AD568" i="30"/>
  <c r="AD574" i="49" s="1"/>
  <c r="Z568" i="30"/>
  <c r="Z574" i="49" s="1"/>
  <c r="Y568" i="30"/>
  <c r="Y574" i="49" s="1"/>
  <c r="D568" i="30"/>
  <c r="D574" i="49" s="1"/>
  <c r="AL567" i="30"/>
  <c r="AL573" i="49" s="1"/>
  <c r="AE573" i="49"/>
  <c r="AD567" i="30"/>
  <c r="AD573" i="49" s="1"/>
  <c r="Z567" i="30"/>
  <c r="Z573" i="49" s="1"/>
  <c r="Y567" i="30"/>
  <c r="Y573" i="49" s="1"/>
  <c r="D567" i="30"/>
  <c r="D573" i="49" s="1"/>
  <c r="AL566" i="30"/>
  <c r="AL572" i="49" s="1"/>
  <c r="AE572" i="49"/>
  <c r="AD566" i="30"/>
  <c r="AD572" i="49" s="1"/>
  <c r="Z566" i="30"/>
  <c r="Z572" i="49" s="1"/>
  <c r="Y566" i="30"/>
  <c r="Y572" i="49" s="1"/>
  <c r="D566" i="30"/>
  <c r="D572" i="49" s="1"/>
  <c r="AL565" i="30"/>
  <c r="AL571" i="49" s="1"/>
  <c r="AE571" i="49"/>
  <c r="AD565" i="30"/>
  <c r="AD571" i="49" s="1"/>
  <c r="Z565" i="30"/>
  <c r="Z571" i="49" s="1"/>
  <c r="Y565" i="30"/>
  <c r="Y571" i="49" s="1"/>
  <c r="D565" i="30"/>
  <c r="D571" i="49" s="1"/>
  <c r="AL564" i="30"/>
  <c r="AL570" i="49" s="1"/>
  <c r="AE570" i="49"/>
  <c r="AD564" i="30"/>
  <c r="AD570" i="49" s="1"/>
  <c r="Z564" i="30"/>
  <c r="Z570" i="49" s="1"/>
  <c r="Y564" i="30"/>
  <c r="Y570" i="49" s="1"/>
  <c r="D564" i="30"/>
  <c r="D570" i="49" s="1"/>
  <c r="AL563" i="30"/>
  <c r="AL569" i="49" s="1"/>
  <c r="AE569" i="49"/>
  <c r="AD563" i="30"/>
  <c r="AD569" i="49" s="1"/>
  <c r="Z563" i="30"/>
  <c r="Z569" i="49" s="1"/>
  <c r="Y563" i="30"/>
  <c r="Y569" i="49" s="1"/>
  <c r="D563" i="30"/>
  <c r="D569" i="49" s="1"/>
  <c r="AL562" i="30"/>
  <c r="AL568" i="49" s="1"/>
  <c r="AE568" i="49"/>
  <c r="AD562" i="30"/>
  <c r="AD568" i="49" s="1"/>
  <c r="Z562" i="30"/>
  <c r="Z568" i="49" s="1"/>
  <c r="Y562" i="30"/>
  <c r="Y568" i="49" s="1"/>
  <c r="D562" i="30"/>
  <c r="D568" i="49" s="1"/>
  <c r="AL561" i="30"/>
  <c r="AL567" i="49" s="1"/>
  <c r="AE567" i="49"/>
  <c r="AD561" i="30"/>
  <c r="AD567" i="49" s="1"/>
  <c r="Z561" i="30"/>
  <c r="Z567" i="49" s="1"/>
  <c r="Y561" i="30"/>
  <c r="Y567" i="49" s="1"/>
  <c r="D561" i="30"/>
  <c r="D567" i="49" s="1"/>
  <c r="AL560" i="30"/>
  <c r="AL566" i="49" s="1"/>
  <c r="AE566" i="49"/>
  <c r="AD560" i="30"/>
  <c r="AD566" i="49" s="1"/>
  <c r="Z560" i="30"/>
  <c r="Z566" i="49" s="1"/>
  <c r="Y560" i="30"/>
  <c r="Y566" i="49" s="1"/>
  <c r="D560" i="30"/>
  <c r="D566" i="49" s="1"/>
  <c r="AL559" i="30"/>
  <c r="AL565" i="49" s="1"/>
  <c r="AE565" i="49"/>
  <c r="AD559" i="30"/>
  <c r="AD565" i="49" s="1"/>
  <c r="Z559" i="30"/>
  <c r="Z565" i="49" s="1"/>
  <c r="Y559" i="30"/>
  <c r="Y565" i="49" s="1"/>
  <c r="D559" i="30"/>
  <c r="D565" i="49" s="1"/>
  <c r="AL558" i="30"/>
  <c r="AL564" i="49" s="1"/>
  <c r="AE564" i="49"/>
  <c r="AD558" i="30"/>
  <c r="AD564" i="49" s="1"/>
  <c r="Z558" i="30"/>
  <c r="Z564" i="49" s="1"/>
  <c r="Y558" i="30"/>
  <c r="Y564" i="49" s="1"/>
  <c r="D558" i="30"/>
  <c r="D564" i="49" s="1"/>
  <c r="AL557" i="30"/>
  <c r="AL563" i="49" s="1"/>
  <c r="AE563" i="49"/>
  <c r="AD557" i="30"/>
  <c r="AD563" i="49" s="1"/>
  <c r="Z557" i="30"/>
  <c r="Z563" i="49" s="1"/>
  <c r="Y557" i="30"/>
  <c r="Y563" i="49" s="1"/>
  <c r="D557" i="30"/>
  <c r="D563" i="49" s="1"/>
  <c r="AL556" i="30"/>
  <c r="AL562" i="49" s="1"/>
  <c r="AE562" i="49"/>
  <c r="AD556" i="30"/>
  <c r="AD562" i="49" s="1"/>
  <c r="Z556" i="30"/>
  <c r="Z562" i="49" s="1"/>
  <c r="Y556" i="30"/>
  <c r="Y562" i="49" s="1"/>
  <c r="D556" i="30"/>
  <c r="D562" i="49" s="1"/>
  <c r="AL555" i="30"/>
  <c r="AL561" i="49" s="1"/>
  <c r="AE561" i="49"/>
  <c r="AD555" i="30"/>
  <c r="AD561" i="49" s="1"/>
  <c r="Z555" i="30"/>
  <c r="Z561" i="49" s="1"/>
  <c r="Y555" i="30"/>
  <c r="Y561" i="49" s="1"/>
  <c r="D555" i="30"/>
  <c r="D561" i="49" s="1"/>
  <c r="AL554" i="30"/>
  <c r="AL560" i="49" s="1"/>
  <c r="AE560" i="49"/>
  <c r="AD554" i="30"/>
  <c r="AD560" i="49" s="1"/>
  <c r="Z554" i="30"/>
  <c r="Z560" i="49" s="1"/>
  <c r="Y554" i="30"/>
  <c r="Y560" i="49" s="1"/>
  <c r="D554" i="30"/>
  <c r="D560" i="49" s="1"/>
  <c r="AL553" i="30"/>
  <c r="AL559" i="49" s="1"/>
  <c r="AE559" i="49"/>
  <c r="AD553" i="30"/>
  <c r="AD559" i="49" s="1"/>
  <c r="Z553" i="30"/>
  <c r="Z559" i="49" s="1"/>
  <c r="Y553" i="30"/>
  <c r="Y559" i="49" s="1"/>
  <c r="D553" i="30"/>
  <c r="D559" i="49" s="1"/>
  <c r="AL552" i="30"/>
  <c r="AL558" i="49" s="1"/>
  <c r="AE558" i="49"/>
  <c r="AD552" i="30"/>
  <c r="AD558" i="49" s="1"/>
  <c r="Z552" i="30"/>
  <c r="Z558" i="49" s="1"/>
  <c r="Y552" i="30"/>
  <c r="Y558" i="49" s="1"/>
  <c r="D552" i="30"/>
  <c r="D558" i="49" s="1"/>
  <c r="AL551" i="30"/>
  <c r="AL557" i="49" s="1"/>
  <c r="AE557" i="49"/>
  <c r="AD551" i="30"/>
  <c r="AD557" i="49" s="1"/>
  <c r="Z551" i="30"/>
  <c r="Z557" i="49" s="1"/>
  <c r="Y551" i="30"/>
  <c r="Y557" i="49" s="1"/>
  <c r="D551" i="30"/>
  <c r="D557" i="49" s="1"/>
  <c r="AL550" i="30"/>
  <c r="AL556" i="49" s="1"/>
  <c r="AE556" i="49"/>
  <c r="AD550" i="30"/>
  <c r="AD556" i="49" s="1"/>
  <c r="Z550" i="30"/>
  <c r="Z556" i="49" s="1"/>
  <c r="Y550" i="30"/>
  <c r="Y556" i="49" s="1"/>
  <c r="D550" i="30"/>
  <c r="D556" i="49" s="1"/>
  <c r="AL549" i="30"/>
  <c r="AL555" i="49" s="1"/>
  <c r="AE555" i="49"/>
  <c r="AD549" i="30"/>
  <c r="AD555" i="49" s="1"/>
  <c r="Z549" i="30"/>
  <c r="Z555" i="49" s="1"/>
  <c r="Y549" i="30"/>
  <c r="Y555" i="49" s="1"/>
  <c r="D549" i="30"/>
  <c r="D555" i="49" s="1"/>
  <c r="AL548" i="30"/>
  <c r="AL554" i="49" s="1"/>
  <c r="AE554" i="49"/>
  <c r="AD548" i="30"/>
  <c r="AD554" i="49" s="1"/>
  <c r="Z548" i="30"/>
  <c r="Z554" i="49" s="1"/>
  <c r="Y548" i="30"/>
  <c r="Y554" i="49" s="1"/>
  <c r="D548" i="30"/>
  <c r="D554" i="49" s="1"/>
  <c r="AL547" i="30"/>
  <c r="AL553" i="49" s="1"/>
  <c r="AE553" i="49"/>
  <c r="AD547" i="30"/>
  <c r="AD553" i="49" s="1"/>
  <c r="Z547" i="30"/>
  <c r="Z553" i="49" s="1"/>
  <c r="Y547" i="30"/>
  <c r="Y553" i="49" s="1"/>
  <c r="D547" i="30"/>
  <c r="D553" i="49" s="1"/>
  <c r="AL546" i="30"/>
  <c r="AL552" i="49" s="1"/>
  <c r="AE552" i="49"/>
  <c r="AD546" i="30"/>
  <c r="AD552" i="49" s="1"/>
  <c r="Z546" i="30"/>
  <c r="Z552" i="49" s="1"/>
  <c r="Y546" i="30"/>
  <c r="Y552" i="49" s="1"/>
  <c r="D546" i="30"/>
  <c r="D552" i="49" s="1"/>
  <c r="AL545" i="30"/>
  <c r="AL551" i="49" s="1"/>
  <c r="AE551" i="49"/>
  <c r="AD545" i="30"/>
  <c r="AD551" i="49" s="1"/>
  <c r="Z545" i="30"/>
  <c r="Z551" i="49" s="1"/>
  <c r="Y545" i="30"/>
  <c r="Y551" i="49" s="1"/>
  <c r="D545" i="30"/>
  <c r="D551" i="49" s="1"/>
  <c r="AL544" i="30"/>
  <c r="AL550" i="49" s="1"/>
  <c r="AE550" i="49"/>
  <c r="AD544" i="30"/>
  <c r="AD550" i="49" s="1"/>
  <c r="Z544" i="30"/>
  <c r="Z550" i="49" s="1"/>
  <c r="Y544" i="30"/>
  <c r="Y550" i="49" s="1"/>
  <c r="D544" i="30"/>
  <c r="D550" i="49" s="1"/>
  <c r="AL543" i="30"/>
  <c r="AL549" i="49" s="1"/>
  <c r="AE549" i="49"/>
  <c r="AD543" i="30"/>
  <c r="AD549" i="49" s="1"/>
  <c r="Z543" i="30"/>
  <c r="Z549" i="49" s="1"/>
  <c r="Y543" i="30"/>
  <c r="Y549" i="49" s="1"/>
  <c r="D543" i="30"/>
  <c r="D549" i="49" s="1"/>
  <c r="AL542" i="30"/>
  <c r="AL548" i="49" s="1"/>
  <c r="AE548" i="49"/>
  <c r="AD542" i="30"/>
  <c r="AD548" i="49" s="1"/>
  <c r="Z542" i="30"/>
  <c r="Z548" i="49" s="1"/>
  <c r="Y542" i="30"/>
  <c r="Y548" i="49" s="1"/>
  <c r="D542" i="30"/>
  <c r="D548" i="49" s="1"/>
  <c r="AL541" i="30"/>
  <c r="AL547" i="49" s="1"/>
  <c r="AE547" i="49"/>
  <c r="AD541" i="30"/>
  <c r="AD547" i="49" s="1"/>
  <c r="Z541" i="30"/>
  <c r="Z547" i="49" s="1"/>
  <c r="Y541" i="30"/>
  <c r="Y547" i="49" s="1"/>
  <c r="D541" i="30"/>
  <c r="D547" i="49" s="1"/>
  <c r="AL540" i="30"/>
  <c r="AL546" i="49" s="1"/>
  <c r="AE546" i="49"/>
  <c r="AD540" i="30"/>
  <c r="AD546" i="49" s="1"/>
  <c r="Z540" i="30"/>
  <c r="Z546" i="49" s="1"/>
  <c r="Y540" i="30"/>
  <c r="Y546" i="49" s="1"/>
  <c r="D540" i="30"/>
  <c r="D546" i="49" s="1"/>
  <c r="AL539" i="30"/>
  <c r="AL545" i="49" s="1"/>
  <c r="AE545" i="49"/>
  <c r="AD539" i="30"/>
  <c r="AD545" i="49" s="1"/>
  <c r="Z539" i="30"/>
  <c r="Z545" i="49" s="1"/>
  <c r="Y539" i="30"/>
  <c r="Y545" i="49" s="1"/>
  <c r="D539" i="30"/>
  <c r="D545" i="49" s="1"/>
  <c r="AL538" i="30"/>
  <c r="AL544" i="49" s="1"/>
  <c r="AE544" i="49"/>
  <c r="AD538" i="30"/>
  <c r="AD544" i="49" s="1"/>
  <c r="Z538" i="30"/>
  <c r="Z544" i="49" s="1"/>
  <c r="Y538" i="30"/>
  <c r="Y544" i="49" s="1"/>
  <c r="D538" i="30"/>
  <c r="D544" i="49" s="1"/>
  <c r="AL537" i="30"/>
  <c r="AL543" i="49" s="1"/>
  <c r="AE543" i="49"/>
  <c r="AD537" i="30"/>
  <c r="AD543" i="49" s="1"/>
  <c r="Z537" i="30"/>
  <c r="Z543" i="49" s="1"/>
  <c r="Y537" i="30"/>
  <c r="Y543" i="49" s="1"/>
  <c r="D537" i="30"/>
  <c r="D543" i="49" s="1"/>
  <c r="AL536" i="30"/>
  <c r="AL542" i="49" s="1"/>
  <c r="AE542" i="49"/>
  <c r="AD536" i="30"/>
  <c r="AD542" i="49" s="1"/>
  <c r="Z536" i="30"/>
  <c r="Z542" i="49" s="1"/>
  <c r="Y536" i="30"/>
  <c r="Y542" i="49" s="1"/>
  <c r="D536" i="30"/>
  <c r="D542" i="49" s="1"/>
  <c r="AL535" i="30"/>
  <c r="AL541" i="49" s="1"/>
  <c r="AE541" i="49"/>
  <c r="AD535" i="30"/>
  <c r="AD541" i="49" s="1"/>
  <c r="Z535" i="30"/>
  <c r="Z541" i="49" s="1"/>
  <c r="Y535" i="30"/>
  <c r="Y541" i="49" s="1"/>
  <c r="D535" i="30"/>
  <c r="D541" i="49" s="1"/>
  <c r="AL534" i="30"/>
  <c r="AL540" i="49" s="1"/>
  <c r="AE540" i="49"/>
  <c r="AD534" i="30"/>
  <c r="AD540" i="49" s="1"/>
  <c r="Z534" i="30"/>
  <c r="Z540" i="49" s="1"/>
  <c r="Y534" i="30"/>
  <c r="Y540" i="49" s="1"/>
  <c r="D534" i="30"/>
  <c r="D540" i="49" s="1"/>
  <c r="AL533" i="30"/>
  <c r="AL539" i="49" s="1"/>
  <c r="AE539" i="49"/>
  <c r="AD533" i="30"/>
  <c r="AD539" i="49" s="1"/>
  <c r="Z533" i="30"/>
  <c r="Z539" i="49" s="1"/>
  <c r="Y533" i="30"/>
  <c r="Y539" i="49" s="1"/>
  <c r="D533" i="30"/>
  <c r="D539" i="49" s="1"/>
  <c r="AL532" i="30"/>
  <c r="AL538" i="49" s="1"/>
  <c r="AE538" i="49"/>
  <c r="AD532" i="30"/>
  <c r="AD538" i="49" s="1"/>
  <c r="Z532" i="30"/>
  <c r="Z538" i="49" s="1"/>
  <c r="Y532" i="30"/>
  <c r="Y538" i="49" s="1"/>
  <c r="D532" i="30"/>
  <c r="D538" i="49" s="1"/>
  <c r="AL531" i="30"/>
  <c r="AL537" i="49" s="1"/>
  <c r="AE537" i="49"/>
  <c r="AD531" i="30"/>
  <c r="AD537" i="49" s="1"/>
  <c r="Z531" i="30"/>
  <c r="Z537" i="49" s="1"/>
  <c r="Y531" i="30"/>
  <c r="Y537" i="49" s="1"/>
  <c r="D531" i="30"/>
  <c r="D537" i="49" s="1"/>
  <c r="AL530" i="30"/>
  <c r="AL536" i="49" s="1"/>
  <c r="AE536" i="49"/>
  <c r="AD530" i="30"/>
  <c r="AD536" i="49" s="1"/>
  <c r="Z530" i="30"/>
  <c r="Z536" i="49" s="1"/>
  <c r="Y530" i="30"/>
  <c r="Y536" i="49" s="1"/>
  <c r="D530" i="30"/>
  <c r="D536" i="49" s="1"/>
  <c r="AL529" i="30"/>
  <c r="AL535" i="49" s="1"/>
  <c r="AE535" i="49"/>
  <c r="AD529" i="30"/>
  <c r="AD535" i="49" s="1"/>
  <c r="Z529" i="30"/>
  <c r="Z535" i="49" s="1"/>
  <c r="Y529" i="30"/>
  <c r="Y535" i="49" s="1"/>
  <c r="D529" i="30"/>
  <c r="D535" i="49" s="1"/>
  <c r="AL528" i="30"/>
  <c r="AL534" i="49" s="1"/>
  <c r="AE534" i="49"/>
  <c r="AD528" i="30"/>
  <c r="AD534" i="49" s="1"/>
  <c r="Z528" i="30"/>
  <c r="Z534" i="49" s="1"/>
  <c r="Y528" i="30"/>
  <c r="Y534" i="49" s="1"/>
  <c r="D528" i="30"/>
  <c r="D534" i="49" s="1"/>
  <c r="AL527" i="30"/>
  <c r="AL533" i="49" s="1"/>
  <c r="AE533" i="49"/>
  <c r="AD527" i="30"/>
  <c r="AD533" i="49" s="1"/>
  <c r="Z527" i="30"/>
  <c r="Z533" i="49" s="1"/>
  <c r="Y527" i="30"/>
  <c r="Y533" i="49" s="1"/>
  <c r="D527" i="30"/>
  <c r="D533" i="49" s="1"/>
  <c r="AL526" i="30"/>
  <c r="AL532" i="49" s="1"/>
  <c r="AE532" i="49"/>
  <c r="AD526" i="30"/>
  <c r="AD532" i="49" s="1"/>
  <c r="Z526" i="30"/>
  <c r="Z532" i="49" s="1"/>
  <c r="Y526" i="30"/>
  <c r="Y532" i="49" s="1"/>
  <c r="D526" i="30"/>
  <c r="D532" i="49" s="1"/>
  <c r="AL525" i="30"/>
  <c r="AL531" i="49" s="1"/>
  <c r="AE531" i="49"/>
  <c r="AD525" i="30"/>
  <c r="AD531" i="49" s="1"/>
  <c r="Z525" i="30"/>
  <c r="Z531" i="49" s="1"/>
  <c r="Y525" i="30"/>
  <c r="Y531" i="49" s="1"/>
  <c r="D525" i="30"/>
  <c r="D531" i="49" s="1"/>
  <c r="AL524" i="30"/>
  <c r="AL530" i="49" s="1"/>
  <c r="AE530" i="49"/>
  <c r="AD524" i="30"/>
  <c r="AD530" i="49" s="1"/>
  <c r="Z524" i="30"/>
  <c r="Z530" i="49" s="1"/>
  <c r="Y524" i="30"/>
  <c r="Y530" i="49" s="1"/>
  <c r="D524" i="30"/>
  <c r="D530" i="49" s="1"/>
  <c r="AL523" i="30"/>
  <c r="AL529" i="49" s="1"/>
  <c r="AE529" i="49"/>
  <c r="AD523" i="30"/>
  <c r="AD529" i="49" s="1"/>
  <c r="Z523" i="30"/>
  <c r="Z529" i="49" s="1"/>
  <c r="Y523" i="30"/>
  <c r="Y529" i="49" s="1"/>
  <c r="D523" i="30"/>
  <c r="D529" i="49" s="1"/>
  <c r="AL522" i="30"/>
  <c r="AL528" i="49" s="1"/>
  <c r="AE528" i="49"/>
  <c r="AD522" i="30"/>
  <c r="AD528" i="49" s="1"/>
  <c r="Z522" i="30"/>
  <c r="Z528" i="49" s="1"/>
  <c r="Y522" i="30"/>
  <c r="Y528" i="49" s="1"/>
  <c r="D522" i="30"/>
  <c r="D528" i="49" s="1"/>
  <c r="AL521" i="30"/>
  <c r="AL527" i="49" s="1"/>
  <c r="AE527" i="49"/>
  <c r="AD521" i="30"/>
  <c r="AD527" i="49" s="1"/>
  <c r="Z521" i="30"/>
  <c r="Z527" i="49" s="1"/>
  <c r="Y521" i="30"/>
  <c r="Y527" i="49" s="1"/>
  <c r="D521" i="30"/>
  <c r="D527" i="49" s="1"/>
  <c r="AL520" i="30"/>
  <c r="AL526" i="49" s="1"/>
  <c r="AE526" i="49"/>
  <c r="AD520" i="30"/>
  <c r="AD526" i="49" s="1"/>
  <c r="Z520" i="30"/>
  <c r="Z526" i="49" s="1"/>
  <c r="Y520" i="30"/>
  <c r="Y526" i="49" s="1"/>
  <c r="D520" i="30"/>
  <c r="D526" i="49" s="1"/>
  <c r="AL519" i="30"/>
  <c r="AL525" i="49" s="1"/>
  <c r="AE525" i="49"/>
  <c r="AD519" i="30"/>
  <c r="AD525" i="49" s="1"/>
  <c r="Z519" i="30"/>
  <c r="Z525" i="49" s="1"/>
  <c r="Y519" i="30"/>
  <c r="Y525" i="49" s="1"/>
  <c r="D519" i="30"/>
  <c r="D525" i="49" s="1"/>
  <c r="AL518" i="30"/>
  <c r="AL524" i="49" s="1"/>
  <c r="AE524" i="49"/>
  <c r="AD518" i="30"/>
  <c r="AD524" i="49" s="1"/>
  <c r="Z518" i="30"/>
  <c r="Z524" i="49" s="1"/>
  <c r="Y518" i="30"/>
  <c r="Y524" i="49" s="1"/>
  <c r="D518" i="30"/>
  <c r="D524" i="49" s="1"/>
  <c r="AL517" i="30"/>
  <c r="AL523" i="49" s="1"/>
  <c r="AE523" i="49"/>
  <c r="AD517" i="30"/>
  <c r="AD523" i="49" s="1"/>
  <c r="Z517" i="30"/>
  <c r="Z523" i="49" s="1"/>
  <c r="Y517" i="30"/>
  <c r="Y523" i="49" s="1"/>
  <c r="D517" i="30"/>
  <c r="D523" i="49" s="1"/>
  <c r="AL516" i="30"/>
  <c r="AL522" i="49" s="1"/>
  <c r="AE522" i="49"/>
  <c r="AD516" i="30"/>
  <c r="AD522" i="49" s="1"/>
  <c r="Z516" i="30"/>
  <c r="Z522" i="49" s="1"/>
  <c r="Y516" i="30"/>
  <c r="Y522" i="49" s="1"/>
  <c r="D516" i="30"/>
  <c r="D522" i="49" s="1"/>
  <c r="AL515" i="30"/>
  <c r="AL521" i="49" s="1"/>
  <c r="AE521" i="49"/>
  <c r="AD515" i="30"/>
  <c r="AD521" i="49" s="1"/>
  <c r="Z515" i="30"/>
  <c r="Z521" i="49" s="1"/>
  <c r="Y515" i="30"/>
  <c r="Y521" i="49" s="1"/>
  <c r="D515" i="30"/>
  <c r="D521" i="49" s="1"/>
  <c r="AL514" i="30"/>
  <c r="AL520" i="49" s="1"/>
  <c r="AE520" i="49"/>
  <c r="AD514" i="30"/>
  <c r="AD520" i="49" s="1"/>
  <c r="Z514" i="30"/>
  <c r="Z520" i="49" s="1"/>
  <c r="Y514" i="30"/>
  <c r="Y520" i="49" s="1"/>
  <c r="D514" i="30"/>
  <c r="D520" i="49" s="1"/>
  <c r="AL513" i="30"/>
  <c r="AL519" i="49" s="1"/>
  <c r="AE519" i="49"/>
  <c r="AD513" i="30"/>
  <c r="AD519" i="49" s="1"/>
  <c r="Z513" i="30"/>
  <c r="Z519" i="49" s="1"/>
  <c r="Y513" i="30"/>
  <c r="Y519" i="49" s="1"/>
  <c r="D513" i="30"/>
  <c r="D519" i="49" s="1"/>
  <c r="AL512" i="30"/>
  <c r="AL518" i="49" s="1"/>
  <c r="AE518" i="49"/>
  <c r="AD512" i="30"/>
  <c r="AD518" i="49" s="1"/>
  <c r="Z512" i="30"/>
  <c r="Z518" i="49" s="1"/>
  <c r="Y512" i="30"/>
  <c r="Y518" i="49" s="1"/>
  <c r="D512" i="30"/>
  <c r="D518" i="49" s="1"/>
  <c r="AL511" i="30"/>
  <c r="AL517" i="49" s="1"/>
  <c r="AE517" i="49"/>
  <c r="AD511" i="30"/>
  <c r="AD517" i="49" s="1"/>
  <c r="Z511" i="30"/>
  <c r="Z517" i="49" s="1"/>
  <c r="Y511" i="30"/>
  <c r="Y517" i="49" s="1"/>
  <c r="D511" i="30"/>
  <c r="D517" i="49" s="1"/>
  <c r="AL510" i="30"/>
  <c r="AL516" i="49" s="1"/>
  <c r="AE516" i="49"/>
  <c r="AD510" i="30"/>
  <c r="AD516" i="49" s="1"/>
  <c r="Z510" i="30"/>
  <c r="Z516" i="49" s="1"/>
  <c r="Y510" i="30"/>
  <c r="Y516" i="49" s="1"/>
  <c r="D510" i="30"/>
  <c r="D516" i="49" s="1"/>
  <c r="AL509" i="30"/>
  <c r="AL515" i="49" s="1"/>
  <c r="AE515" i="49"/>
  <c r="AD509" i="30"/>
  <c r="AD515" i="49" s="1"/>
  <c r="Z509" i="30"/>
  <c r="Z515" i="49" s="1"/>
  <c r="Y509" i="30"/>
  <c r="Y515" i="49" s="1"/>
  <c r="D509" i="30"/>
  <c r="D515" i="49" s="1"/>
  <c r="AL508" i="30"/>
  <c r="AL514" i="49" s="1"/>
  <c r="AE514" i="49"/>
  <c r="AD508" i="30"/>
  <c r="AD514" i="49" s="1"/>
  <c r="Z508" i="30"/>
  <c r="Z514" i="49" s="1"/>
  <c r="Y508" i="30"/>
  <c r="Y514" i="49" s="1"/>
  <c r="D508" i="30"/>
  <c r="D514" i="49" s="1"/>
  <c r="AL507" i="30"/>
  <c r="AL513" i="49" s="1"/>
  <c r="AE513" i="49"/>
  <c r="AD507" i="30"/>
  <c r="AD513" i="49" s="1"/>
  <c r="Z507" i="30"/>
  <c r="Z513" i="49" s="1"/>
  <c r="Y507" i="30"/>
  <c r="Y513" i="49" s="1"/>
  <c r="D507" i="30"/>
  <c r="D513" i="49" s="1"/>
  <c r="AL506" i="30"/>
  <c r="AL512" i="49" s="1"/>
  <c r="AE512" i="49"/>
  <c r="AD506" i="30"/>
  <c r="AD512" i="49" s="1"/>
  <c r="Z506" i="30"/>
  <c r="Z512" i="49" s="1"/>
  <c r="Y506" i="30"/>
  <c r="Y512" i="49" s="1"/>
  <c r="D506" i="30"/>
  <c r="D512" i="49" s="1"/>
  <c r="AL505" i="30"/>
  <c r="AL511" i="49" s="1"/>
  <c r="AE511" i="49"/>
  <c r="AD505" i="30"/>
  <c r="AD511" i="49" s="1"/>
  <c r="Z505" i="30"/>
  <c r="Z511" i="49" s="1"/>
  <c r="Y505" i="30"/>
  <c r="Y511" i="49" s="1"/>
  <c r="D505" i="30"/>
  <c r="D511" i="49" s="1"/>
  <c r="AL504" i="30"/>
  <c r="AL510" i="49" s="1"/>
  <c r="AE510" i="49"/>
  <c r="AD504" i="30"/>
  <c r="AD510" i="49" s="1"/>
  <c r="Z504" i="30"/>
  <c r="Z510" i="49" s="1"/>
  <c r="Y504" i="30"/>
  <c r="Y510" i="49" s="1"/>
  <c r="D504" i="30"/>
  <c r="D510" i="49" s="1"/>
  <c r="AL503" i="30"/>
  <c r="AL509" i="49" s="1"/>
  <c r="AE509" i="49"/>
  <c r="AD503" i="30"/>
  <c r="AD509" i="49" s="1"/>
  <c r="Z503" i="30"/>
  <c r="Z509" i="49" s="1"/>
  <c r="Y503" i="30"/>
  <c r="Y509" i="49" s="1"/>
  <c r="D503" i="30"/>
  <c r="D509" i="49" s="1"/>
  <c r="AL502" i="30"/>
  <c r="AL508" i="49" s="1"/>
  <c r="AE508" i="49"/>
  <c r="AD502" i="30"/>
  <c r="AD508" i="49" s="1"/>
  <c r="Z502" i="30"/>
  <c r="Z508" i="49" s="1"/>
  <c r="Y502" i="30"/>
  <c r="Y508" i="49" s="1"/>
  <c r="D502" i="30"/>
  <c r="D508" i="49" s="1"/>
  <c r="AL501" i="30"/>
  <c r="AL507" i="49" s="1"/>
  <c r="AE507" i="49"/>
  <c r="AD501" i="30"/>
  <c r="AD507" i="49" s="1"/>
  <c r="Z501" i="30"/>
  <c r="Z507" i="49" s="1"/>
  <c r="Y501" i="30"/>
  <c r="Y507" i="49" s="1"/>
  <c r="D501" i="30"/>
  <c r="D507" i="49" s="1"/>
  <c r="AL500" i="30"/>
  <c r="AL506" i="49" s="1"/>
  <c r="AE506" i="49"/>
  <c r="AD500" i="30"/>
  <c r="AD506" i="49" s="1"/>
  <c r="Z500" i="30"/>
  <c r="Z506" i="49" s="1"/>
  <c r="Y500" i="30"/>
  <c r="Y506" i="49" s="1"/>
  <c r="D500" i="30"/>
  <c r="D506" i="49" s="1"/>
  <c r="AL499" i="30"/>
  <c r="AL505" i="49" s="1"/>
  <c r="AE505" i="49"/>
  <c r="AD499" i="30"/>
  <c r="AD505" i="49" s="1"/>
  <c r="Z499" i="30"/>
  <c r="Z505" i="49" s="1"/>
  <c r="Y499" i="30"/>
  <c r="Y505" i="49" s="1"/>
  <c r="D499" i="30"/>
  <c r="D505" i="49" s="1"/>
  <c r="AL498" i="30"/>
  <c r="AL504" i="49" s="1"/>
  <c r="AE504" i="49"/>
  <c r="AD498" i="30"/>
  <c r="AD504" i="49" s="1"/>
  <c r="Z498" i="30"/>
  <c r="Z504" i="49" s="1"/>
  <c r="Y498" i="30"/>
  <c r="Y504" i="49" s="1"/>
  <c r="D498" i="30"/>
  <c r="D504" i="49" s="1"/>
  <c r="AL497" i="30"/>
  <c r="AL503" i="49" s="1"/>
  <c r="AE503" i="49"/>
  <c r="AD497" i="30"/>
  <c r="AD503" i="49" s="1"/>
  <c r="Z497" i="30"/>
  <c r="Z503" i="49" s="1"/>
  <c r="Y497" i="30"/>
  <c r="Y503" i="49" s="1"/>
  <c r="D497" i="30"/>
  <c r="D503" i="49" s="1"/>
  <c r="AL496" i="30"/>
  <c r="AL502" i="49" s="1"/>
  <c r="AE502" i="49"/>
  <c r="AD496" i="30"/>
  <c r="AD502" i="49" s="1"/>
  <c r="Z496" i="30"/>
  <c r="Z502" i="49" s="1"/>
  <c r="Y496" i="30"/>
  <c r="Y502" i="49" s="1"/>
  <c r="D496" i="30"/>
  <c r="D502" i="49" s="1"/>
  <c r="AL495" i="30"/>
  <c r="AL501" i="49" s="1"/>
  <c r="AE501" i="49"/>
  <c r="AD495" i="30"/>
  <c r="AD501" i="49" s="1"/>
  <c r="Z495" i="30"/>
  <c r="Z501" i="49" s="1"/>
  <c r="Y495" i="30"/>
  <c r="Y501" i="49" s="1"/>
  <c r="D495" i="30"/>
  <c r="D501" i="49" s="1"/>
  <c r="AL494" i="30"/>
  <c r="AL500" i="49" s="1"/>
  <c r="AE500" i="49"/>
  <c r="AD494" i="30"/>
  <c r="AD500" i="49" s="1"/>
  <c r="Z494" i="30"/>
  <c r="Z500" i="49" s="1"/>
  <c r="Y494" i="30"/>
  <c r="Y500" i="49" s="1"/>
  <c r="D494" i="30"/>
  <c r="D500" i="49" s="1"/>
  <c r="AL493" i="30"/>
  <c r="AL499" i="49" s="1"/>
  <c r="AE499" i="49"/>
  <c r="AD493" i="30"/>
  <c r="AD499" i="49" s="1"/>
  <c r="Z493" i="30"/>
  <c r="Z499" i="49" s="1"/>
  <c r="Y493" i="30"/>
  <c r="Y499" i="49" s="1"/>
  <c r="D493" i="30"/>
  <c r="D499" i="49" s="1"/>
  <c r="AL492" i="30"/>
  <c r="AL498" i="49" s="1"/>
  <c r="AE498" i="49"/>
  <c r="AD492" i="30"/>
  <c r="AD498" i="49" s="1"/>
  <c r="Z492" i="30"/>
  <c r="Z498" i="49" s="1"/>
  <c r="Y492" i="30"/>
  <c r="Y498" i="49" s="1"/>
  <c r="D492" i="30"/>
  <c r="D498" i="49" s="1"/>
  <c r="AL491" i="30"/>
  <c r="AL497" i="49" s="1"/>
  <c r="AE497" i="49"/>
  <c r="AD491" i="30"/>
  <c r="AD497" i="49" s="1"/>
  <c r="Z491" i="30"/>
  <c r="Z497" i="49" s="1"/>
  <c r="Y491" i="30"/>
  <c r="Y497" i="49" s="1"/>
  <c r="D491" i="30"/>
  <c r="D497" i="49" s="1"/>
  <c r="AL490" i="30"/>
  <c r="AL496" i="49" s="1"/>
  <c r="AE496" i="49"/>
  <c r="AD490" i="30"/>
  <c r="AD496" i="49" s="1"/>
  <c r="Z490" i="30"/>
  <c r="Z496" i="49" s="1"/>
  <c r="Y490" i="30"/>
  <c r="Y496" i="49" s="1"/>
  <c r="D490" i="30"/>
  <c r="D496" i="49" s="1"/>
  <c r="AL489" i="30"/>
  <c r="AL495" i="49" s="1"/>
  <c r="AE495" i="49"/>
  <c r="AD489" i="30"/>
  <c r="AD495" i="49" s="1"/>
  <c r="Z489" i="30"/>
  <c r="Z495" i="49" s="1"/>
  <c r="Y489" i="30"/>
  <c r="Y495" i="49" s="1"/>
  <c r="D489" i="30"/>
  <c r="D495" i="49" s="1"/>
  <c r="AL488" i="30"/>
  <c r="AL494" i="49" s="1"/>
  <c r="AE494" i="49"/>
  <c r="AD488" i="30"/>
  <c r="AD494" i="49" s="1"/>
  <c r="Z488" i="30"/>
  <c r="Z494" i="49" s="1"/>
  <c r="Y488" i="30"/>
  <c r="Y494" i="49" s="1"/>
  <c r="D488" i="30"/>
  <c r="D494" i="49" s="1"/>
  <c r="AL487" i="30"/>
  <c r="AL493" i="49" s="1"/>
  <c r="AE493" i="49"/>
  <c r="AD487" i="30"/>
  <c r="AD493" i="49" s="1"/>
  <c r="Z487" i="30"/>
  <c r="Z493" i="49" s="1"/>
  <c r="Y487" i="30"/>
  <c r="Y493" i="49" s="1"/>
  <c r="D487" i="30"/>
  <c r="D493" i="49" s="1"/>
  <c r="AL486" i="30"/>
  <c r="AL492" i="49" s="1"/>
  <c r="AE492" i="49"/>
  <c r="AD486" i="30"/>
  <c r="AD492" i="49" s="1"/>
  <c r="Z486" i="30"/>
  <c r="Z492" i="49" s="1"/>
  <c r="Y486" i="30"/>
  <c r="Y492" i="49" s="1"/>
  <c r="D486" i="30"/>
  <c r="D492" i="49" s="1"/>
  <c r="AL485" i="30"/>
  <c r="AL491" i="49" s="1"/>
  <c r="AE491" i="49"/>
  <c r="AD485" i="30"/>
  <c r="AD491" i="49" s="1"/>
  <c r="Z485" i="30"/>
  <c r="Z491" i="49" s="1"/>
  <c r="Y485" i="30"/>
  <c r="Y491" i="49" s="1"/>
  <c r="D485" i="30"/>
  <c r="D491" i="49" s="1"/>
  <c r="AL484" i="30"/>
  <c r="AL490" i="49" s="1"/>
  <c r="AE490" i="49"/>
  <c r="AD484" i="30"/>
  <c r="AD490" i="49" s="1"/>
  <c r="Z484" i="30"/>
  <c r="Z490" i="49" s="1"/>
  <c r="Y484" i="30"/>
  <c r="Y490" i="49" s="1"/>
  <c r="D484" i="30"/>
  <c r="D490" i="49" s="1"/>
  <c r="AL483" i="30"/>
  <c r="AL489" i="49" s="1"/>
  <c r="AE489" i="49"/>
  <c r="AD483" i="30"/>
  <c r="AD489" i="49" s="1"/>
  <c r="Z483" i="30"/>
  <c r="Z489" i="49" s="1"/>
  <c r="Y483" i="30"/>
  <c r="Y489" i="49" s="1"/>
  <c r="D483" i="30"/>
  <c r="D489" i="49" s="1"/>
  <c r="AL482" i="30"/>
  <c r="AL488" i="49" s="1"/>
  <c r="AE488" i="49"/>
  <c r="AD482" i="30"/>
  <c r="AD488" i="49" s="1"/>
  <c r="Z482" i="30"/>
  <c r="Z488" i="49" s="1"/>
  <c r="Y482" i="30"/>
  <c r="Y488" i="49" s="1"/>
  <c r="D482" i="30"/>
  <c r="D488" i="49" s="1"/>
  <c r="AL481" i="30"/>
  <c r="AL487" i="49" s="1"/>
  <c r="AE487" i="49"/>
  <c r="AD481" i="30"/>
  <c r="AD487" i="49" s="1"/>
  <c r="Z481" i="30"/>
  <c r="Z487" i="49" s="1"/>
  <c r="Y481" i="30"/>
  <c r="Y487" i="49" s="1"/>
  <c r="D481" i="30"/>
  <c r="D487" i="49" s="1"/>
  <c r="AL480" i="30"/>
  <c r="AL486" i="49" s="1"/>
  <c r="AE486" i="49"/>
  <c r="AD480" i="30"/>
  <c r="AD486" i="49" s="1"/>
  <c r="Z480" i="30"/>
  <c r="Z486" i="49" s="1"/>
  <c r="Y480" i="30"/>
  <c r="Y486" i="49" s="1"/>
  <c r="D480" i="30"/>
  <c r="D486" i="49" s="1"/>
  <c r="AL479" i="30"/>
  <c r="AL485" i="49" s="1"/>
  <c r="AE485" i="49"/>
  <c r="AD479" i="30"/>
  <c r="AD485" i="49" s="1"/>
  <c r="Z479" i="30"/>
  <c r="Z485" i="49" s="1"/>
  <c r="Y479" i="30"/>
  <c r="Y485" i="49" s="1"/>
  <c r="D479" i="30"/>
  <c r="D485" i="49" s="1"/>
  <c r="AL478" i="30"/>
  <c r="AL484" i="49" s="1"/>
  <c r="AE484" i="49"/>
  <c r="AD478" i="30"/>
  <c r="AD484" i="49" s="1"/>
  <c r="Z478" i="30"/>
  <c r="Z484" i="49" s="1"/>
  <c r="Y478" i="30"/>
  <c r="Y484" i="49" s="1"/>
  <c r="D478" i="30"/>
  <c r="D484" i="49" s="1"/>
  <c r="AL477" i="30"/>
  <c r="AL483" i="49" s="1"/>
  <c r="AE483" i="49"/>
  <c r="AD477" i="30"/>
  <c r="AD483" i="49" s="1"/>
  <c r="Z477" i="30"/>
  <c r="Z483" i="49" s="1"/>
  <c r="Y477" i="30"/>
  <c r="Y483" i="49" s="1"/>
  <c r="D477" i="30"/>
  <c r="D483" i="49" s="1"/>
  <c r="AL476" i="30"/>
  <c r="AL482" i="49" s="1"/>
  <c r="AE482" i="49"/>
  <c r="AD476" i="30"/>
  <c r="AD482" i="49" s="1"/>
  <c r="Z476" i="30"/>
  <c r="Z482" i="49" s="1"/>
  <c r="Y476" i="30"/>
  <c r="Y482" i="49" s="1"/>
  <c r="D476" i="30"/>
  <c r="D482" i="49" s="1"/>
  <c r="AL475" i="30"/>
  <c r="AL481" i="49" s="1"/>
  <c r="AE481" i="49"/>
  <c r="AD475" i="30"/>
  <c r="AD481" i="49" s="1"/>
  <c r="Z475" i="30"/>
  <c r="Z481" i="49" s="1"/>
  <c r="Y475" i="30"/>
  <c r="Y481" i="49" s="1"/>
  <c r="D475" i="30"/>
  <c r="D481" i="49" s="1"/>
  <c r="AL474" i="30"/>
  <c r="AL480" i="49" s="1"/>
  <c r="AE480" i="49"/>
  <c r="AD474" i="30"/>
  <c r="AD480" i="49" s="1"/>
  <c r="Z474" i="30"/>
  <c r="Z480" i="49" s="1"/>
  <c r="Y474" i="30"/>
  <c r="Y480" i="49" s="1"/>
  <c r="D474" i="30"/>
  <c r="D480" i="49" s="1"/>
  <c r="AL473" i="30"/>
  <c r="AL479" i="49" s="1"/>
  <c r="AE479" i="49"/>
  <c r="AD473" i="30"/>
  <c r="AD479" i="49" s="1"/>
  <c r="Z473" i="30"/>
  <c r="Z479" i="49" s="1"/>
  <c r="Y473" i="30"/>
  <c r="Y479" i="49" s="1"/>
  <c r="D473" i="30"/>
  <c r="D479" i="49" s="1"/>
  <c r="AL472" i="30"/>
  <c r="AL478" i="49" s="1"/>
  <c r="AE478" i="49"/>
  <c r="AD472" i="30"/>
  <c r="AD478" i="49" s="1"/>
  <c r="Z472" i="30"/>
  <c r="Z478" i="49" s="1"/>
  <c r="Y472" i="30"/>
  <c r="Y478" i="49" s="1"/>
  <c r="D472" i="30"/>
  <c r="D478" i="49" s="1"/>
  <c r="AL471" i="30"/>
  <c r="AL477" i="49" s="1"/>
  <c r="AE477" i="49"/>
  <c r="AD471" i="30"/>
  <c r="AD477" i="49" s="1"/>
  <c r="Z471" i="30"/>
  <c r="Z477" i="49" s="1"/>
  <c r="Y471" i="30"/>
  <c r="Y477" i="49" s="1"/>
  <c r="D471" i="30"/>
  <c r="D477" i="49" s="1"/>
  <c r="AL470" i="30"/>
  <c r="AL476" i="49" s="1"/>
  <c r="AE476" i="49"/>
  <c r="AD470" i="30"/>
  <c r="AD476" i="49" s="1"/>
  <c r="Z470" i="30"/>
  <c r="Z476" i="49" s="1"/>
  <c r="Y470" i="30"/>
  <c r="Y476" i="49" s="1"/>
  <c r="D470" i="30"/>
  <c r="D476" i="49" s="1"/>
  <c r="AL469" i="30"/>
  <c r="AL475" i="49" s="1"/>
  <c r="AE475" i="49"/>
  <c r="AD469" i="30"/>
  <c r="AD475" i="49" s="1"/>
  <c r="Z469" i="30"/>
  <c r="Z475" i="49" s="1"/>
  <c r="Y469" i="30"/>
  <c r="Y475" i="49" s="1"/>
  <c r="D469" i="30"/>
  <c r="D475" i="49" s="1"/>
  <c r="AL468" i="30"/>
  <c r="AL474" i="49" s="1"/>
  <c r="AE474" i="49"/>
  <c r="AD468" i="30"/>
  <c r="AD474" i="49" s="1"/>
  <c r="Z468" i="30"/>
  <c r="Z474" i="49" s="1"/>
  <c r="Y468" i="30"/>
  <c r="Y474" i="49" s="1"/>
  <c r="D468" i="30"/>
  <c r="D474" i="49" s="1"/>
  <c r="AL467" i="30"/>
  <c r="AL473" i="49" s="1"/>
  <c r="AE473" i="49"/>
  <c r="AD467" i="30"/>
  <c r="AD473" i="49" s="1"/>
  <c r="Z467" i="30"/>
  <c r="Z473" i="49" s="1"/>
  <c r="Y467" i="30"/>
  <c r="Y473" i="49" s="1"/>
  <c r="D467" i="30"/>
  <c r="D473" i="49" s="1"/>
  <c r="AL466" i="30"/>
  <c r="AL472" i="49" s="1"/>
  <c r="AE472" i="49"/>
  <c r="AD466" i="30"/>
  <c r="AD472" i="49" s="1"/>
  <c r="Z466" i="30"/>
  <c r="Z472" i="49" s="1"/>
  <c r="Y466" i="30"/>
  <c r="Y472" i="49" s="1"/>
  <c r="D466" i="30"/>
  <c r="D472" i="49" s="1"/>
  <c r="AL465" i="30"/>
  <c r="AL471" i="49" s="1"/>
  <c r="AE471" i="49"/>
  <c r="AD465" i="30"/>
  <c r="AD471" i="49" s="1"/>
  <c r="Z465" i="30"/>
  <c r="Z471" i="49" s="1"/>
  <c r="Y465" i="30"/>
  <c r="Y471" i="49" s="1"/>
  <c r="D465" i="30"/>
  <c r="D471" i="49" s="1"/>
  <c r="AL464" i="30"/>
  <c r="AL470" i="49" s="1"/>
  <c r="AE470" i="49"/>
  <c r="AD464" i="30"/>
  <c r="AD470" i="49" s="1"/>
  <c r="Z464" i="30"/>
  <c r="Z470" i="49" s="1"/>
  <c r="Y464" i="30"/>
  <c r="Y470" i="49" s="1"/>
  <c r="D464" i="30"/>
  <c r="D470" i="49" s="1"/>
  <c r="AL463" i="30"/>
  <c r="AL469" i="49" s="1"/>
  <c r="AE469" i="49"/>
  <c r="AD463" i="30"/>
  <c r="AD469" i="49" s="1"/>
  <c r="Z463" i="30"/>
  <c r="Z469" i="49" s="1"/>
  <c r="Y463" i="30"/>
  <c r="Y469" i="49" s="1"/>
  <c r="D463" i="30"/>
  <c r="D469" i="49" s="1"/>
  <c r="AL462" i="30"/>
  <c r="AL468" i="49" s="1"/>
  <c r="AE468" i="49"/>
  <c r="AD462" i="30"/>
  <c r="AD468" i="49" s="1"/>
  <c r="Z462" i="30"/>
  <c r="Z468" i="49" s="1"/>
  <c r="Y462" i="30"/>
  <c r="Y468" i="49" s="1"/>
  <c r="D462" i="30"/>
  <c r="D468" i="49" s="1"/>
  <c r="AL461" i="30"/>
  <c r="AL467" i="49" s="1"/>
  <c r="AE467" i="49"/>
  <c r="AD461" i="30"/>
  <c r="AD467" i="49" s="1"/>
  <c r="Z461" i="30"/>
  <c r="Z467" i="49" s="1"/>
  <c r="Y461" i="30"/>
  <c r="Y467" i="49" s="1"/>
  <c r="D461" i="30"/>
  <c r="D467" i="49" s="1"/>
  <c r="AL460" i="30"/>
  <c r="AL466" i="49" s="1"/>
  <c r="AE466" i="49"/>
  <c r="AD460" i="30"/>
  <c r="AD466" i="49" s="1"/>
  <c r="Z460" i="30"/>
  <c r="Z466" i="49" s="1"/>
  <c r="Y460" i="30"/>
  <c r="Y466" i="49" s="1"/>
  <c r="D460" i="30"/>
  <c r="D466" i="49" s="1"/>
  <c r="AL459" i="30"/>
  <c r="AL465" i="49" s="1"/>
  <c r="AE465" i="49"/>
  <c r="AD459" i="30"/>
  <c r="AD465" i="49" s="1"/>
  <c r="Z459" i="30"/>
  <c r="Z465" i="49" s="1"/>
  <c r="Y459" i="30"/>
  <c r="Y465" i="49" s="1"/>
  <c r="D459" i="30"/>
  <c r="D465" i="49" s="1"/>
  <c r="AL458" i="30"/>
  <c r="AL464" i="49" s="1"/>
  <c r="AE464" i="49"/>
  <c r="AD458" i="30"/>
  <c r="AD464" i="49" s="1"/>
  <c r="Z458" i="30"/>
  <c r="Z464" i="49" s="1"/>
  <c r="Y458" i="30"/>
  <c r="Y464" i="49" s="1"/>
  <c r="D458" i="30"/>
  <c r="D464" i="49" s="1"/>
  <c r="AL457" i="30"/>
  <c r="AL463" i="49" s="1"/>
  <c r="AE463" i="49"/>
  <c r="AD457" i="30"/>
  <c r="AD463" i="49" s="1"/>
  <c r="Z457" i="30"/>
  <c r="Z463" i="49" s="1"/>
  <c r="Y457" i="30"/>
  <c r="Y463" i="49" s="1"/>
  <c r="D457" i="30"/>
  <c r="D463" i="49" s="1"/>
  <c r="AL456" i="30"/>
  <c r="AL462" i="49" s="1"/>
  <c r="AE462" i="49"/>
  <c r="AD456" i="30"/>
  <c r="AD462" i="49" s="1"/>
  <c r="Z456" i="30"/>
  <c r="Z462" i="49" s="1"/>
  <c r="Y456" i="30"/>
  <c r="Y462" i="49" s="1"/>
  <c r="D456" i="30"/>
  <c r="D462" i="49" s="1"/>
  <c r="AL455" i="30"/>
  <c r="AL461" i="49" s="1"/>
  <c r="AE461" i="49"/>
  <c r="AD455" i="30"/>
  <c r="AD461" i="49" s="1"/>
  <c r="Z455" i="30"/>
  <c r="Z461" i="49" s="1"/>
  <c r="Y455" i="30"/>
  <c r="Y461" i="49" s="1"/>
  <c r="D455" i="30"/>
  <c r="D461" i="49" s="1"/>
  <c r="AL454" i="30"/>
  <c r="AL460" i="49" s="1"/>
  <c r="AE460" i="49"/>
  <c r="AD454" i="30"/>
  <c r="AD460" i="49" s="1"/>
  <c r="Z454" i="30"/>
  <c r="Z460" i="49" s="1"/>
  <c r="Y454" i="30"/>
  <c r="Y460" i="49" s="1"/>
  <c r="D454" i="30"/>
  <c r="D460" i="49" s="1"/>
  <c r="AL453" i="30"/>
  <c r="AL459" i="49" s="1"/>
  <c r="AE459" i="49"/>
  <c r="AD453" i="30"/>
  <c r="AD459" i="49" s="1"/>
  <c r="Z453" i="30"/>
  <c r="Z459" i="49" s="1"/>
  <c r="Y453" i="30"/>
  <c r="Y459" i="49" s="1"/>
  <c r="D453" i="30"/>
  <c r="D459" i="49" s="1"/>
  <c r="AL452" i="30"/>
  <c r="AL458" i="49" s="1"/>
  <c r="AE458" i="49"/>
  <c r="AD452" i="30"/>
  <c r="AD458" i="49" s="1"/>
  <c r="Z452" i="30"/>
  <c r="Z458" i="49" s="1"/>
  <c r="Y452" i="30"/>
  <c r="Y458" i="49" s="1"/>
  <c r="D452" i="30"/>
  <c r="D458" i="49" s="1"/>
  <c r="AL451" i="30"/>
  <c r="AL457" i="49" s="1"/>
  <c r="AE457" i="49"/>
  <c r="AD451" i="30"/>
  <c r="AD457" i="49" s="1"/>
  <c r="Z451" i="30"/>
  <c r="Z457" i="49" s="1"/>
  <c r="Y451" i="30"/>
  <c r="Y457" i="49" s="1"/>
  <c r="D451" i="30"/>
  <c r="D457" i="49" s="1"/>
  <c r="AL450" i="30"/>
  <c r="AL456" i="49" s="1"/>
  <c r="AE456" i="49"/>
  <c r="AD450" i="30"/>
  <c r="AD456" i="49" s="1"/>
  <c r="Z450" i="30"/>
  <c r="Z456" i="49" s="1"/>
  <c r="Y450" i="30"/>
  <c r="Y456" i="49" s="1"/>
  <c r="D450" i="30"/>
  <c r="D456" i="49" s="1"/>
  <c r="AL449" i="30"/>
  <c r="AL455" i="49" s="1"/>
  <c r="AE455" i="49"/>
  <c r="AD449" i="30"/>
  <c r="AD455" i="49" s="1"/>
  <c r="Z449" i="30"/>
  <c r="Z455" i="49" s="1"/>
  <c r="Y449" i="30"/>
  <c r="Y455" i="49" s="1"/>
  <c r="D449" i="30"/>
  <c r="D455" i="49" s="1"/>
  <c r="AL448" i="30"/>
  <c r="AL454" i="49" s="1"/>
  <c r="AE454" i="49"/>
  <c r="AD448" i="30"/>
  <c r="AD454" i="49" s="1"/>
  <c r="Z448" i="30"/>
  <c r="Z454" i="49" s="1"/>
  <c r="Y448" i="30"/>
  <c r="Y454" i="49" s="1"/>
  <c r="D448" i="30"/>
  <c r="D454" i="49" s="1"/>
  <c r="AL447" i="30"/>
  <c r="AL453" i="49" s="1"/>
  <c r="AE453" i="49"/>
  <c r="AD447" i="30"/>
  <c r="AD453" i="49" s="1"/>
  <c r="Z447" i="30"/>
  <c r="Z453" i="49" s="1"/>
  <c r="Y447" i="30"/>
  <c r="Y453" i="49" s="1"/>
  <c r="D447" i="30"/>
  <c r="D453" i="49" s="1"/>
  <c r="AL446" i="30"/>
  <c r="AL452" i="49" s="1"/>
  <c r="AE452" i="49"/>
  <c r="AD446" i="30"/>
  <c r="AD452" i="49" s="1"/>
  <c r="Z446" i="30"/>
  <c r="Z452" i="49" s="1"/>
  <c r="Y446" i="30"/>
  <c r="Y452" i="49" s="1"/>
  <c r="D446" i="30"/>
  <c r="D452" i="49" s="1"/>
  <c r="AL445" i="30"/>
  <c r="AL451" i="49" s="1"/>
  <c r="AE451" i="49"/>
  <c r="AD445" i="30"/>
  <c r="AD451" i="49" s="1"/>
  <c r="Z445" i="30"/>
  <c r="Z451" i="49" s="1"/>
  <c r="Y445" i="30"/>
  <c r="Y451" i="49" s="1"/>
  <c r="D445" i="30"/>
  <c r="D451" i="49" s="1"/>
  <c r="AL444" i="30"/>
  <c r="AL450" i="49" s="1"/>
  <c r="AE450" i="49"/>
  <c r="AD444" i="30"/>
  <c r="AD450" i="49" s="1"/>
  <c r="Z444" i="30"/>
  <c r="Z450" i="49" s="1"/>
  <c r="Y444" i="30"/>
  <c r="Y450" i="49" s="1"/>
  <c r="D444" i="30"/>
  <c r="D450" i="49" s="1"/>
  <c r="AL443" i="30"/>
  <c r="AL449" i="49" s="1"/>
  <c r="AE449" i="49"/>
  <c r="AD443" i="30"/>
  <c r="AD449" i="49" s="1"/>
  <c r="Z443" i="30"/>
  <c r="Z449" i="49" s="1"/>
  <c r="Y443" i="30"/>
  <c r="Y449" i="49" s="1"/>
  <c r="D443" i="30"/>
  <c r="D449" i="49" s="1"/>
  <c r="AL442" i="30"/>
  <c r="AL448" i="49" s="1"/>
  <c r="AE448" i="49"/>
  <c r="AD442" i="30"/>
  <c r="AD448" i="49" s="1"/>
  <c r="Z442" i="30"/>
  <c r="Z448" i="49" s="1"/>
  <c r="Y442" i="30"/>
  <c r="Y448" i="49" s="1"/>
  <c r="D442" i="30"/>
  <c r="D448" i="49" s="1"/>
  <c r="AL441" i="30"/>
  <c r="AL447" i="49" s="1"/>
  <c r="AE447" i="49"/>
  <c r="AD441" i="30"/>
  <c r="AD447" i="49" s="1"/>
  <c r="Z441" i="30"/>
  <c r="Z447" i="49" s="1"/>
  <c r="Y441" i="30"/>
  <c r="Y447" i="49" s="1"/>
  <c r="D441" i="30"/>
  <c r="D447" i="49" s="1"/>
  <c r="AL440" i="30"/>
  <c r="AL446" i="49" s="1"/>
  <c r="AE446" i="49"/>
  <c r="AD440" i="30"/>
  <c r="AD446" i="49" s="1"/>
  <c r="Z440" i="30"/>
  <c r="Z446" i="49" s="1"/>
  <c r="Y440" i="30"/>
  <c r="Y446" i="49" s="1"/>
  <c r="D440" i="30"/>
  <c r="D446" i="49" s="1"/>
  <c r="AL439" i="30"/>
  <c r="AL445" i="49" s="1"/>
  <c r="AE445" i="49"/>
  <c r="AD439" i="30"/>
  <c r="AD445" i="49" s="1"/>
  <c r="Z439" i="30"/>
  <c r="Z445" i="49" s="1"/>
  <c r="Y439" i="30"/>
  <c r="Y445" i="49" s="1"/>
  <c r="D439" i="30"/>
  <c r="D445" i="49" s="1"/>
  <c r="AL438" i="30"/>
  <c r="AL444" i="49" s="1"/>
  <c r="AE444" i="49"/>
  <c r="AD438" i="30"/>
  <c r="AD444" i="49" s="1"/>
  <c r="Z438" i="30"/>
  <c r="Z444" i="49" s="1"/>
  <c r="Y438" i="30"/>
  <c r="Y444" i="49" s="1"/>
  <c r="D438" i="30"/>
  <c r="D444" i="49" s="1"/>
  <c r="AL437" i="30"/>
  <c r="AL443" i="49" s="1"/>
  <c r="AE443" i="49"/>
  <c r="AD437" i="30"/>
  <c r="AD443" i="49" s="1"/>
  <c r="Z437" i="30"/>
  <c r="Z443" i="49" s="1"/>
  <c r="Y437" i="30"/>
  <c r="Y443" i="49" s="1"/>
  <c r="D437" i="30"/>
  <c r="D443" i="49" s="1"/>
  <c r="AL436" i="30"/>
  <c r="AL442" i="49" s="1"/>
  <c r="AE442" i="49"/>
  <c r="AD436" i="30"/>
  <c r="AD442" i="49" s="1"/>
  <c r="Z436" i="30"/>
  <c r="Z442" i="49" s="1"/>
  <c r="Y436" i="30"/>
  <c r="Y442" i="49" s="1"/>
  <c r="D436" i="30"/>
  <c r="D442" i="49" s="1"/>
  <c r="AL435" i="30"/>
  <c r="AL441" i="49" s="1"/>
  <c r="AE441" i="49"/>
  <c r="AD435" i="30"/>
  <c r="AD441" i="49" s="1"/>
  <c r="Z435" i="30"/>
  <c r="Z441" i="49" s="1"/>
  <c r="Y435" i="30"/>
  <c r="Y441" i="49" s="1"/>
  <c r="D435" i="30"/>
  <c r="D441" i="49" s="1"/>
  <c r="AL434" i="30"/>
  <c r="AL440" i="49" s="1"/>
  <c r="AE440" i="49"/>
  <c r="AD434" i="30"/>
  <c r="AD440" i="49" s="1"/>
  <c r="Z434" i="30"/>
  <c r="Z440" i="49" s="1"/>
  <c r="Y434" i="30"/>
  <c r="Y440" i="49" s="1"/>
  <c r="D434" i="30"/>
  <c r="D440" i="49" s="1"/>
  <c r="AL433" i="30"/>
  <c r="AL439" i="49" s="1"/>
  <c r="AE439" i="49"/>
  <c r="AD433" i="30"/>
  <c r="AD439" i="49" s="1"/>
  <c r="Z433" i="30"/>
  <c r="Z439" i="49" s="1"/>
  <c r="Y433" i="30"/>
  <c r="Y439" i="49" s="1"/>
  <c r="D433" i="30"/>
  <c r="D439" i="49" s="1"/>
  <c r="AL432" i="30"/>
  <c r="AL438" i="49" s="1"/>
  <c r="AE438" i="49"/>
  <c r="AD432" i="30"/>
  <c r="AD438" i="49" s="1"/>
  <c r="Z432" i="30"/>
  <c r="Z438" i="49" s="1"/>
  <c r="Y432" i="30"/>
  <c r="Y438" i="49" s="1"/>
  <c r="D432" i="30"/>
  <c r="D438" i="49" s="1"/>
  <c r="AL431" i="30"/>
  <c r="AL437" i="49" s="1"/>
  <c r="AE437" i="49"/>
  <c r="AD431" i="30"/>
  <c r="AD437" i="49" s="1"/>
  <c r="Z431" i="30"/>
  <c r="Z437" i="49" s="1"/>
  <c r="Y431" i="30"/>
  <c r="Y437" i="49" s="1"/>
  <c r="D431" i="30"/>
  <c r="D437" i="49" s="1"/>
  <c r="AL430" i="30"/>
  <c r="AL436" i="49" s="1"/>
  <c r="AE436" i="49"/>
  <c r="AD430" i="30"/>
  <c r="AD436" i="49" s="1"/>
  <c r="Z430" i="30"/>
  <c r="Z436" i="49" s="1"/>
  <c r="Y430" i="30"/>
  <c r="Y436" i="49" s="1"/>
  <c r="D430" i="30"/>
  <c r="D436" i="49" s="1"/>
  <c r="AL429" i="30"/>
  <c r="AL435" i="49" s="1"/>
  <c r="AE435" i="49"/>
  <c r="AD429" i="30"/>
  <c r="AD435" i="49" s="1"/>
  <c r="Z429" i="30"/>
  <c r="Z435" i="49" s="1"/>
  <c r="Y429" i="30"/>
  <c r="Y435" i="49" s="1"/>
  <c r="D429" i="30"/>
  <c r="D435" i="49" s="1"/>
  <c r="AL428" i="30"/>
  <c r="AL434" i="49" s="1"/>
  <c r="AE434" i="49"/>
  <c r="AD428" i="30"/>
  <c r="AD434" i="49" s="1"/>
  <c r="Z428" i="30"/>
  <c r="Z434" i="49" s="1"/>
  <c r="Y428" i="30"/>
  <c r="Y434" i="49" s="1"/>
  <c r="D428" i="30"/>
  <c r="D434" i="49" s="1"/>
  <c r="AL427" i="30"/>
  <c r="AL433" i="49" s="1"/>
  <c r="AE433" i="49"/>
  <c r="AD427" i="30"/>
  <c r="AD433" i="49" s="1"/>
  <c r="Z427" i="30"/>
  <c r="Z433" i="49" s="1"/>
  <c r="Y427" i="30"/>
  <c r="Y433" i="49" s="1"/>
  <c r="D427" i="30"/>
  <c r="D433" i="49" s="1"/>
  <c r="AL426" i="30"/>
  <c r="AL432" i="49" s="1"/>
  <c r="AE432" i="49"/>
  <c r="AD426" i="30"/>
  <c r="AD432" i="49" s="1"/>
  <c r="Z426" i="30"/>
  <c r="Z432" i="49" s="1"/>
  <c r="Y426" i="30"/>
  <c r="Y432" i="49" s="1"/>
  <c r="D426" i="30"/>
  <c r="D432" i="49" s="1"/>
  <c r="AL425" i="30"/>
  <c r="AL431" i="49" s="1"/>
  <c r="AE431" i="49"/>
  <c r="AD425" i="30"/>
  <c r="AD431" i="49" s="1"/>
  <c r="Z425" i="30"/>
  <c r="Z431" i="49" s="1"/>
  <c r="Y425" i="30"/>
  <c r="Y431" i="49" s="1"/>
  <c r="D425" i="30"/>
  <c r="D431" i="49" s="1"/>
  <c r="AL424" i="30"/>
  <c r="AL430" i="49" s="1"/>
  <c r="AE430" i="49"/>
  <c r="AD424" i="30"/>
  <c r="AD430" i="49" s="1"/>
  <c r="Z424" i="30"/>
  <c r="Z430" i="49" s="1"/>
  <c r="Y424" i="30"/>
  <c r="Y430" i="49" s="1"/>
  <c r="D424" i="30"/>
  <c r="D430" i="49" s="1"/>
  <c r="AL423" i="30"/>
  <c r="AL429" i="49" s="1"/>
  <c r="AE429" i="49"/>
  <c r="AD423" i="30"/>
  <c r="AD429" i="49" s="1"/>
  <c r="Z423" i="30"/>
  <c r="Z429" i="49" s="1"/>
  <c r="Y423" i="30"/>
  <c r="Y429" i="49" s="1"/>
  <c r="D423" i="30"/>
  <c r="D429" i="49" s="1"/>
  <c r="AL422" i="30"/>
  <c r="AL428" i="49" s="1"/>
  <c r="AE428" i="49"/>
  <c r="AD422" i="30"/>
  <c r="AD428" i="49" s="1"/>
  <c r="Z422" i="30"/>
  <c r="Z428" i="49" s="1"/>
  <c r="Y422" i="30"/>
  <c r="Y428" i="49" s="1"/>
  <c r="D422" i="30"/>
  <c r="D428" i="49" s="1"/>
  <c r="AL421" i="30"/>
  <c r="AL427" i="49" s="1"/>
  <c r="AE427" i="49"/>
  <c r="AD421" i="30"/>
  <c r="AD427" i="49" s="1"/>
  <c r="Z421" i="30"/>
  <c r="Z427" i="49" s="1"/>
  <c r="Y421" i="30"/>
  <c r="Y427" i="49" s="1"/>
  <c r="D421" i="30"/>
  <c r="D427" i="49" s="1"/>
  <c r="AL420" i="30"/>
  <c r="AL426" i="49" s="1"/>
  <c r="AE426" i="49"/>
  <c r="AD420" i="30"/>
  <c r="AD426" i="49" s="1"/>
  <c r="Z420" i="30"/>
  <c r="Z426" i="49" s="1"/>
  <c r="Y420" i="30"/>
  <c r="Y426" i="49" s="1"/>
  <c r="D420" i="30"/>
  <c r="D426" i="49" s="1"/>
  <c r="AL419" i="30"/>
  <c r="AL425" i="49" s="1"/>
  <c r="AE425" i="49"/>
  <c r="AD419" i="30"/>
  <c r="AD425" i="49" s="1"/>
  <c r="Z419" i="30"/>
  <c r="Z425" i="49" s="1"/>
  <c r="Y419" i="30"/>
  <c r="Y425" i="49" s="1"/>
  <c r="D419" i="30"/>
  <c r="D425" i="49" s="1"/>
  <c r="AL418" i="30"/>
  <c r="AL424" i="49" s="1"/>
  <c r="AE424" i="49"/>
  <c r="AD418" i="30"/>
  <c r="AD424" i="49" s="1"/>
  <c r="Z418" i="30"/>
  <c r="Z424" i="49" s="1"/>
  <c r="Y418" i="30"/>
  <c r="Y424" i="49" s="1"/>
  <c r="D418" i="30"/>
  <c r="D424" i="49" s="1"/>
  <c r="AL417" i="30"/>
  <c r="AL423" i="49" s="1"/>
  <c r="AE423" i="49"/>
  <c r="AD417" i="30"/>
  <c r="AD423" i="49" s="1"/>
  <c r="Z417" i="30"/>
  <c r="Z423" i="49" s="1"/>
  <c r="Y417" i="30"/>
  <c r="Y423" i="49" s="1"/>
  <c r="D417" i="30"/>
  <c r="D423" i="49" s="1"/>
  <c r="AL416" i="30"/>
  <c r="AL422" i="49" s="1"/>
  <c r="AE422" i="49"/>
  <c r="AD416" i="30"/>
  <c r="AD422" i="49" s="1"/>
  <c r="Z416" i="30"/>
  <c r="Z422" i="49" s="1"/>
  <c r="Y416" i="30"/>
  <c r="Y422" i="49" s="1"/>
  <c r="D416" i="30"/>
  <c r="D422" i="49" s="1"/>
  <c r="AL415" i="30"/>
  <c r="AL421" i="49" s="1"/>
  <c r="AE421" i="49"/>
  <c r="AD415" i="30"/>
  <c r="AD421" i="49" s="1"/>
  <c r="Z415" i="30"/>
  <c r="Z421" i="49" s="1"/>
  <c r="Y415" i="30"/>
  <c r="Y421" i="49" s="1"/>
  <c r="D415" i="30"/>
  <c r="D421" i="49" s="1"/>
  <c r="AL414" i="30"/>
  <c r="AL420" i="49" s="1"/>
  <c r="AE420" i="49"/>
  <c r="AD414" i="30"/>
  <c r="AD420" i="49" s="1"/>
  <c r="Z414" i="30"/>
  <c r="Z420" i="49" s="1"/>
  <c r="Y414" i="30"/>
  <c r="Y420" i="49" s="1"/>
  <c r="D414" i="30"/>
  <c r="D420" i="49" s="1"/>
  <c r="AL413" i="30"/>
  <c r="AL419" i="49" s="1"/>
  <c r="AE419" i="49"/>
  <c r="AD413" i="30"/>
  <c r="AD419" i="49" s="1"/>
  <c r="Z413" i="30"/>
  <c r="Z419" i="49" s="1"/>
  <c r="Y413" i="30"/>
  <c r="Y419" i="49" s="1"/>
  <c r="D413" i="30"/>
  <c r="D419" i="49" s="1"/>
  <c r="AL412" i="30"/>
  <c r="AL418" i="49" s="1"/>
  <c r="AE418" i="49"/>
  <c r="AD412" i="30"/>
  <c r="AD418" i="49" s="1"/>
  <c r="Z412" i="30"/>
  <c r="Z418" i="49" s="1"/>
  <c r="Y412" i="30"/>
  <c r="Y418" i="49" s="1"/>
  <c r="D412" i="30"/>
  <c r="D418" i="49" s="1"/>
  <c r="AL411" i="30"/>
  <c r="AL417" i="49" s="1"/>
  <c r="AE417" i="49"/>
  <c r="AD411" i="30"/>
  <c r="AD417" i="49" s="1"/>
  <c r="Z411" i="30"/>
  <c r="Z417" i="49" s="1"/>
  <c r="Y411" i="30"/>
  <c r="Y417" i="49" s="1"/>
  <c r="D411" i="30"/>
  <c r="D417" i="49" s="1"/>
  <c r="AL410" i="30"/>
  <c r="AL416" i="49" s="1"/>
  <c r="AE416" i="49"/>
  <c r="AD410" i="30"/>
  <c r="AD416" i="49" s="1"/>
  <c r="Z410" i="30"/>
  <c r="Z416" i="49" s="1"/>
  <c r="Y410" i="30"/>
  <c r="Y416" i="49" s="1"/>
  <c r="D410" i="30"/>
  <c r="D416" i="49" s="1"/>
  <c r="AL409" i="30"/>
  <c r="AL415" i="49" s="1"/>
  <c r="AE415" i="49"/>
  <c r="AD409" i="30"/>
  <c r="AD415" i="49" s="1"/>
  <c r="Z409" i="30"/>
  <c r="Z415" i="49" s="1"/>
  <c r="Y409" i="30"/>
  <c r="Y415" i="49" s="1"/>
  <c r="D409" i="30"/>
  <c r="D415" i="49" s="1"/>
  <c r="AL408" i="30"/>
  <c r="AL414" i="49" s="1"/>
  <c r="AE414" i="49"/>
  <c r="AD408" i="30"/>
  <c r="AD414" i="49" s="1"/>
  <c r="Z408" i="30"/>
  <c r="Z414" i="49" s="1"/>
  <c r="Y408" i="30"/>
  <c r="Y414" i="49" s="1"/>
  <c r="D408" i="30"/>
  <c r="D414" i="49" s="1"/>
  <c r="AL407" i="30"/>
  <c r="AL413" i="49" s="1"/>
  <c r="AE413" i="49"/>
  <c r="AD407" i="30"/>
  <c r="AD413" i="49" s="1"/>
  <c r="Z407" i="30"/>
  <c r="Z413" i="49" s="1"/>
  <c r="Y407" i="30"/>
  <c r="Y413" i="49" s="1"/>
  <c r="D407" i="30"/>
  <c r="D413" i="49" s="1"/>
  <c r="AL406" i="30"/>
  <c r="AL412" i="49" s="1"/>
  <c r="AE412" i="49"/>
  <c r="AD406" i="30"/>
  <c r="AD412" i="49" s="1"/>
  <c r="Z406" i="30"/>
  <c r="Z412" i="49" s="1"/>
  <c r="Y406" i="30"/>
  <c r="Y412" i="49" s="1"/>
  <c r="D406" i="30"/>
  <c r="D412" i="49" s="1"/>
  <c r="AL405" i="30"/>
  <c r="AL411" i="49" s="1"/>
  <c r="AE411" i="49"/>
  <c r="AD405" i="30"/>
  <c r="AD411" i="49" s="1"/>
  <c r="Z405" i="30"/>
  <c r="Z411" i="49" s="1"/>
  <c r="Y405" i="30"/>
  <c r="Y411" i="49" s="1"/>
  <c r="D405" i="30"/>
  <c r="D411" i="49" s="1"/>
  <c r="AL404" i="30"/>
  <c r="AL410" i="49" s="1"/>
  <c r="AE410" i="49"/>
  <c r="AD404" i="30"/>
  <c r="AD410" i="49" s="1"/>
  <c r="Z404" i="30"/>
  <c r="Z410" i="49" s="1"/>
  <c r="Y404" i="30"/>
  <c r="Y410" i="49" s="1"/>
  <c r="D404" i="30"/>
  <c r="D410" i="49" s="1"/>
  <c r="AL403" i="30"/>
  <c r="AL409" i="49" s="1"/>
  <c r="AE409" i="49"/>
  <c r="AD403" i="30"/>
  <c r="AD409" i="49" s="1"/>
  <c r="Z403" i="30"/>
  <c r="Z409" i="49" s="1"/>
  <c r="Y403" i="30"/>
  <c r="Y409" i="49" s="1"/>
  <c r="D403" i="30"/>
  <c r="D409" i="49" s="1"/>
  <c r="AL402" i="30"/>
  <c r="AL408" i="49" s="1"/>
  <c r="AE408" i="49"/>
  <c r="AD402" i="30"/>
  <c r="AD408" i="49" s="1"/>
  <c r="Z402" i="30"/>
  <c r="Z408" i="49" s="1"/>
  <c r="Y402" i="30"/>
  <c r="Y408" i="49" s="1"/>
  <c r="D402" i="30"/>
  <c r="D408" i="49" s="1"/>
  <c r="AL401" i="30"/>
  <c r="AL407" i="49" s="1"/>
  <c r="AE407" i="49"/>
  <c r="AD401" i="30"/>
  <c r="AD407" i="49" s="1"/>
  <c r="Z401" i="30"/>
  <c r="Z407" i="49" s="1"/>
  <c r="Y401" i="30"/>
  <c r="Y407" i="49" s="1"/>
  <c r="D401" i="30"/>
  <c r="D407" i="49" s="1"/>
  <c r="AL400" i="30"/>
  <c r="AL406" i="49" s="1"/>
  <c r="AE406" i="49"/>
  <c r="AD400" i="30"/>
  <c r="AD406" i="49" s="1"/>
  <c r="Z400" i="30"/>
  <c r="Z406" i="49" s="1"/>
  <c r="Y400" i="30"/>
  <c r="Y406" i="49" s="1"/>
  <c r="D400" i="30"/>
  <c r="D406" i="49" s="1"/>
  <c r="AL399" i="30"/>
  <c r="AL405" i="49" s="1"/>
  <c r="AE405" i="49"/>
  <c r="AD399" i="30"/>
  <c r="AD405" i="49" s="1"/>
  <c r="Z399" i="30"/>
  <c r="Z405" i="49" s="1"/>
  <c r="Y399" i="30"/>
  <c r="Y405" i="49" s="1"/>
  <c r="D399" i="30"/>
  <c r="D405" i="49" s="1"/>
  <c r="AL398" i="30"/>
  <c r="AL404" i="49" s="1"/>
  <c r="AE404" i="49"/>
  <c r="AD398" i="30"/>
  <c r="AD404" i="49" s="1"/>
  <c r="Z398" i="30"/>
  <c r="Z404" i="49" s="1"/>
  <c r="Y398" i="30"/>
  <c r="Y404" i="49" s="1"/>
  <c r="D398" i="30"/>
  <c r="D404" i="49" s="1"/>
  <c r="AL397" i="30"/>
  <c r="AL403" i="49" s="1"/>
  <c r="AE403" i="49"/>
  <c r="AD397" i="30"/>
  <c r="AD403" i="49" s="1"/>
  <c r="Z397" i="30"/>
  <c r="Z403" i="49" s="1"/>
  <c r="Y397" i="30"/>
  <c r="Y403" i="49" s="1"/>
  <c r="D397" i="30"/>
  <c r="D403" i="49" s="1"/>
  <c r="AL396" i="30"/>
  <c r="AL402" i="49" s="1"/>
  <c r="AE402" i="49"/>
  <c r="AD396" i="30"/>
  <c r="AD402" i="49" s="1"/>
  <c r="Z396" i="30"/>
  <c r="Z402" i="49" s="1"/>
  <c r="Y396" i="30"/>
  <c r="Y402" i="49" s="1"/>
  <c r="D396" i="30"/>
  <c r="D402" i="49" s="1"/>
  <c r="AL395" i="30"/>
  <c r="AL401" i="49" s="1"/>
  <c r="AE401" i="49"/>
  <c r="AD395" i="30"/>
  <c r="AD401" i="49" s="1"/>
  <c r="Z395" i="30"/>
  <c r="Z401" i="49" s="1"/>
  <c r="Y395" i="30"/>
  <c r="Y401" i="49" s="1"/>
  <c r="D395" i="30"/>
  <c r="D401" i="49" s="1"/>
  <c r="AL394" i="30"/>
  <c r="AL400" i="49" s="1"/>
  <c r="AE400" i="49"/>
  <c r="AD394" i="30"/>
  <c r="AD400" i="49" s="1"/>
  <c r="Z394" i="30"/>
  <c r="Z400" i="49" s="1"/>
  <c r="Y394" i="30"/>
  <c r="Y400" i="49" s="1"/>
  <c r="D394" i="30"/>
  <c r="D400" i="49" s="1"/>
  <c r="AL393" i="30"/>
  <c r="AL399" i="49" s="1"/>
  <c r="AE399" i="49"/>
  <c r="AD393" i="30"/>
  <c r="AD399" i="49" s="1"/>
  <c r="Z393" i="30"/>
  <c r="Z399" i="49" s="1"/>
  <c r="Y393" i="30"/>
  <c r="Y399" i="49" s="1"/>
  <c r="D393" i="30"/>
  <c r="D399" i="49" s="1"/>
  <c r="AL392" i="30"/>
  <c r="AL398" i="49" s="1"/>
  <c r="AE398" i="49"/>
  <c r="AD392" i="30"/>
  <c r="AD398" i="49" s="1"/>
  <c r="Z392" i="30"/>
  <c r="Z398" i="49" s="1"/>
  <c r="Y392" i="30"/>
  <c r="Y398" i="49" s="1"/>
  <c r="D392" i="30"/>
  <c r="D398" i="49" s="1"/>
  <c r="AL391" i="30"/>
  <c r="AL397" i="49" s="1"/>
  <c r="AE397" i="49"/>
  <c r="AD391" i="30"/>
  <c r="AD397" i="49" s="1"/>
  <c r="Z391" i="30"/>
  <c r="Z397" i="49" s="1"/>
  <c r="Y391" i="30"/>
  <c r="Y397" i="49" s="1"/>
  <c r="D391" i="30"/>
  <c r="D397" i="49" s="1"/>
  <c r="AL390" i="30"/>
  <c r="AL396" i="49" s="1"/>
  <c r="AE396" i="49"/>
  <c r="AD390" i="30"/>
  <c r="AD396" i="49" s="1"/>
  <c r="Z390" i="30"/>
  <c r="Z396" i="49" s="1"/>
  <c r="Y390" i="30"/>
  <c r="Y396" i="49" s="1"/>
  <c r="D390" i="30"/>
  <c r="D396" i="49" s="1"/>
  <c r="AL389" i="30"/>
  <c r="AL395" i="49" s="1"/>
  <c r="AE395" i="49"/>
  <c r="AD389" i="30"/>
  <c r="AD395" i="49" s="1"/>
  <c r="Z389" i="30"/>
  <c r="Z395" i="49" s="1"/>
  <c r="Y389" i="30"/>
  <c r="Y395" i="49" s="1"/>
  <c r="D389" i="30"/>
  <c r="D395" i="49" s="1"/>
  <c r="AL388" i="30"/>
  <c r="AL394" i="49" s="1"/>
  <c r="AE394" i="49"/>
  <c r="AD388" i="30"/>
  <c r="AD394" i="49" s="1"/>
  <c r="Z388" i="30"/>
  <c r="Z394" i="49" s="1"/>
  <c r="Y388" i="30"/>
  <c r="Y394" i="49" s="1"/>
  <c r="D388" i="30"/>
  <c r="D394" i="49" s="1"/>
  <c r="AL387" i="30"/>
  <c r="AL393" i="49" s="1"/>
  <c r="AE393" i="49"/>
  <c r="AD387" i="30"/>
  <c r="AD393" i="49" s="1"/>
  <c r="Z387" i="30"/>
  <c r="Z393" i="49" s="1"/>
  <c r="Y387" i="30"/>
  <c r="Y393" i="49" s="1"/>
  <c r="D387" i="30"/>
  <c r="D393" i="49" s="1"/>
  <c r="AL386" i="30"/>
  <c r="AL392" i="49" s="1"/>
  <c r="AE392" i="49"/>
  <c r="AD386" i="30"/>
  <c r="AD392" i="49" s="1"/>
  <c r="Z386" i="30"/>
  <c r="Z392" i="49" s="1"/>
  <c r="Y386" i="30"/>
  <c r="Y392" i="49" s="1"/>
  <c r="D386" i="30"/>
  <c r="D392" i="49" s="1"/>
  <c r="AL385" i="30"/>
  <c r="AL391" i="49" s="1"/>
  <c r="AE391" i="49"/>
  <c r="AD385" i="30"/>
  <c r="AD391" i="49" s="1"/>
  <c r="Z385" i="30"/>
  <c r="Z391" i="49" s="1"/>
  <c r="Y385" i="30"/>
  <c r="Y391" i="49" s="1"/>
  <c r="D385" i="30"/>
  <c r="D391" i="49" s="1"/>
  <c r="AL384" i="30"/>
  <c r="AL390" i="49" s="1"/>
  <c r="AE390" i="49"/>
  <c r="AD384" i="30"/>
  <c r="AD390" i="49" s="1"/>
  <c r="Z384" i="30"/>
  <c r="Z390" i="49" s="1"/>
  <c r="Y384" i="30"/>
  <c r="Y390" i="49" s="1"/>
  <c r="D384" i="30"/>
  <c r="D390" i="49" s="1"/>
  <c r="AL383" i="30"/>
  <c r="AL389" i="49" s="1"/>
  <c r="AE389" i="49"/>
  <c r="AD383" i="30"/>
  <c r="AD389" i="49" s="1"/>
  <c r="Z383" i="30"/>
  <c r="Z389" i="49" s="1"/>
  <c r="Y383" i="30"/>
  <c r="Y389" i="49" s="1"/>
  <c r="D383" i="30"/>
  <c r="D389" i="49" s="1"/>
  <c r="AL382" i="30"/>
  <c r="AL388" i="49" s="1"/>
  <c r="AE388" i="49"/>
  <c r="AD382" i="30"/>
  <c r="AD388" i="49" s="1"/>
  <c r="Z382" i="30"/>
  <c r="Z388" i="49" s="1"/>
  <c r="Y382" i="30"/>
  <c r="Y388" i="49" s="1"/>
  <c r="D382" i="30"/>
  <c r="D388" i="49" s="1"/>
  <c r="AL381" i="30"/>
  <c r="AL387" i="49" s="1"/>
  <c r="AE387" i="49"/>
  <c r="AD381" i="30"/>
  <c r="AD387" i="49" s="1"/>
  <c r="Z381" i="30"/>
  <c r="Z387" i="49" s="1"/>
  <c r="Y381" i="30"/>
  <c r="Y387" i="49" s="1"/>
  <c r="D381" i="30"/>
  <c r="D387" i="49" s="1"/>
  <c r="AL380" i="30"/>
  <c r="AL386" i="49" s="1"/>
  <c r="AE386" i="49"/>
  <c r="AD380" i="30"/>
  <c r="AD386" i="49" s="1"/>
  <c r="Z380" i="30"/>
  <c r="Z386" i="49" s="1"/>
  <c r="Y380" i="30"/>
  <c r="Y386" i="49" s="1"/>
  <c r="D380" i="30"/>
  <c r="D386" i="49" s="1"/>
  <c r="AL379" i="30"/>
  <c r="AL385" i="49" s="1"/>
  <c r="AE385" i="49"/>
  <c r="AD379" i="30"/>
  <c r="AD385" i="49" s="1"/>
  <c r="Z379" i="30"/>
  <c r="Z385" i="49" s="1"/>
  <c r="Y379" i="30"/>
  <c r="Y385" i="49" s="1"/>
  <c r="D379" i="30"/>
  <c r="D385" i="49" s="1"/>
  <c r="AL378" i="30"/>
  <c r="AL384" i="49" s="1"/>
  <c r="AE384" i="49"/>
  <c r="AD378" i="30"/>
  <c r="AD384" i="49" s="1"/>
  <c r="Z378" i="30"/>
  <c r="Z384" i="49" s="1"/>
  <c r="Y378" i="30"/>
  <c r="Y384" i="49" s="1"/>
  <c r="D378" i="30"/>
  <c r="D384" i="49" s="1"/>
  <c r="AL377" i="30"/>
  <c r="AL383" i="49" s="1"/>
  <c r="AE383" i="49"/>
  <c r="AD377" i="30"/>
  <c r="AD383" i="49" s="1"/>
  <c r="Z377" i="30"/>
  <c r="Z383" i="49" s="1"/>
  <c r="Y377" i="30"/>
  <c r="Y383" i="49" s="1"/>
  <c r="D377" i="30"/>
  <c r="D383" i="49" s="1"/>
  <c r="AL376" i="30"/>
  <c r="AL382" i="49" s="1"/>
  <c r="AE382" i="49"/>
  <c r="AD376" i="30"/>
  <c r="AD382" i="49" s="1"/>
  <c r="Z376" i="30"/>
  <c r="Z382" i="49" s="1"/>
  <c r="Y376" i="30"/>
  <c r="Y382" i="49" s="1"/>
  <c r="D376" i="30"/>
  <c r="D382" i="49" s="1"/>
  <c r="AL375" i="30"/>
  <c r="AL381" i="49" s="1"/>
  <c r="AE381" i="49"/>
  <c r="AD375" i="30"/>
  <c r="AD381" i="49" s="1"/>
  <c r="Z375" i="30"/>
  <c r="Z381" i="49" s="1"/>
  <c r="Y375" i="30"/>
  <c r="Y381" i="49" s="1"/>
  <c r="D375" i="30"/>
  <c r="D381" i="49" s="1"/>
  <c r="AL374" i="30"/>
  <c r="AL380" i="49" s="1"/>
  <c r="AE380" i="49"/>
  <c r="AD374" i="30"/>
  <c r="Z374" i="30"/>
  <c r="Z380" i="49" s="1"/>
  <c r="Y374" i="30"/>
  <c r="Y380" i="49" s="1"/>
  <c r="D374" i="30"/>
  <c r="D380" i="49" s="1"/>
  <c r="AL373" i="30"/>
  <c r="AL379" i="49" s="1"/>
  <c r="AE379" i="49"/>
  <c r="AD373" i="30"/>
  <c r="Z373" i="30"/>
  <c r="Z379" i="49" s="1"/>
  <c r="Y373" i="30"/>
  <c r="Y379" i="49" s="1"/>
  <c r="D373" i="30"/>
  <c r="D379" i="49" s="1"/>
  <c r="AL372" i="30"/>
  <c r="AL378" i="49" s="1"/>
  <c r="AE378" i="49"/>
  <c r="AD372" i="30"/>
  <c r="Z372" i="30"/>
  <c r="Z378" i="49" s="1"/>
  <c r="Y372" i="30"/>
  <c r="Y378" i="49" s="1"/>
  <c r="D372" i="30"/>
  <c r="D378" i="49" s="1"/>
  <c r="AL371" i="30"/>
  <c r="AL377" i="49" s="1"/>
  <c r="AE377" i="49"/>
  <c r="AD371" i="30"/>
  <c r="Z371" i="30"/>
  <c r="Z377" i="49" s="1"/>
  <c r="Y371" i="30"/>
  <c r="Y377" i="49" s="1"/>
  <c r="D371" i="30"/>
  <c r="D377" i="49" s="1"/>
  <c r="AL370" i="30"/>
  <c r="AL376" i="49" s="1"/>
  <c r="AE376" i="49"/>
  <c r="AD370" i="30"/>
  <c r="Z370" i="30"/>
  <c r="Z376" i="49" s="1"/>
  <c r="Y370" i="30"/>
  <c r="Y376" i="49" s="1"/>
  <c r="D370" i="30"/>
  <c r="D376" i="49" s="1"/>
  <c r="AL369" i="30"/>
  <c r="AL375" i="49" s="1"/>
  <c r="AE375" i="49"/>
  <c r="AD369" i="30"/>
  <c r="Z369" i="30"/>
  <c r="Z375" i="49" s="1"/>
  <c r="Y369" i="30"/>
  <c r="Y375" i="49" s="1"/>
  <c r="D369" i="30"/>
  <c r="D375" i="49" s="1"/>
  <c r="AL368" i="30"/>
  <c r="AL374" i="49" s="1"/>
  <c r="AE374" i="49"/>
  <c r="AD368" i="30"/>
  <c r="Z368" i="30"/>
  <c r="Z374" i="49" s="1"/>
  <c r="Y368" i="30"/>
  <c r="Y374" i="49" s="1"/>
  <c r="D368" i="30"/>
  <c r="D374" i="49" s="1"/>
  <c r="AL367" i="30"/>
  <c r="AL373" i="49" s="1"/>
  <c r="AE373" i="49"/>
  <c r="AD367" i="30"/>
  <c r="Z367" i="30"/>
  <c r="Z373" i="49" s="1"/>
  <c r="Y367" i="30"/>
  <c r="Y373" i="49" s="1"/>
  <c r="D367" i="30"/>
  <c r="D373" i="49" s="1"/>
  <c r="AL366" i="30"/>
  <c r="AL372" i="49" s="1"/>
  <c r="AE372" i="49"/>
  <c r="AD366" i="30"/>
  <c r="Z366" i="30"/>
  <c r="Z372" i="49" s="1"/>
  <c r="Y366" i="30"/>
  <c r="Y372" i="49" s="1"/>
  <c r="D366" i="30"/>
  <c r="D372" i="49" s="1"/>
  <c r="AL365" i="30"/>
  <c r="AL371" i="49" s="1"/>
  <c r="AE371" i="49"/>
  <c r="AD365" i="30"/>
  <c r="Z365" i="30"/>
  <c r="Z371" i="49" s="1"/>
  <c r="Y365" i="30"/>
  <c r="Y371" i="49" s="1"/>
  <c r="D365" i="30"/>
  <c r="D371" i="49" s="1"/>
  <c r="AL364" i="30"/>
  <c r="AL370" i="49" s="1"/>
  <c r="AE370" i="49"/>
  <c r="AD364" i="30"/>
  <c r="Z364" i="30"/>
  <c r="Z370" i="49" s="1"/>
  <c r="Y364" i="30"/>
  <c r="Y370" i="49" s="1"/>
  <c r="D364" i="30"/>
  <c r="D370" i="49" s="1"/>
  <c r="AL363" i="30"/>
  <c r="AL369" i="49" s="1"/>
  <c r="AE369" i="49"/>
  <c r="AD363" i="30"/>
  <c r="Z363" i="30"/>
  <c r="Z369" i="49" s="1"/>
  <c r="Y363" i="30"/>
  <c r="Y369" i="49" s="1"/>
  <c r="D363" i="30"/>
  <c r="D369" i="49" s="1"/>
  <c r="AL362" i="30"/>
  <c r="AL368" i="49" s="1"/>
  <c r="AE368" i="49"/>
  <c r="AD362" i="30"/>
  <c r="Z362" i="30"/>
  <c r="Z368" i="49" s="1"/>
  <c r="Y362" i="30"/>
  <c r="Y368" i="49" s="1"/>
  <c r="D362" i="30"/>
  <c r="D368" i="49" s="1"/>
  <c r="AL361" i="30"/>
  <c r="AL367" i="49" s="1"/>
  <c r="AE367" i="49"/>
  <c r="AD361" i="30"/>
  <c r="Z361" i="30"/>
  <c r="Z367" i="49" s="1"/>
  <c r="Y361" i="30"/>
  <c r="Y367" i="49" s="1"/>
  <c r="D361" i="30"/>
  <c r="D367" i="49" s="1"/>
  <c r="AL360" i="30"/>
  <c r="AL366" i="49" s="1"/>
  <c r="AE366" i="49"/>
  <c r="AD360" i="30"/>
  <c r="Z360" i="30"/>
  <c r="Z366" i="49" s="1"/>
  <c r="Y360" i="30"/>
  <c r="Y366" i="49" s="1"/>
  <c r="D360" i="30"/>
  <c r="D366" i="49" s="1"/>
  <c r="AL359" i="30"/>
  <c r="AL365" i="49" s="1"/>
  <c r="AE365" i="49"/>
  <c r="AD359" i="30"/>
  <c r="Z359" i="30"/>
  <c r="Z365" i="49" s="1"/>
  <c r="Y359" i="30"/>
  <c r="Y365" i="49" s="1"/>
  <c r="D359" i="30"/>
  <c r="D365" i="49" s="1"/>
  <c r="AL358" i="30"/>
  <c r="AL364" i="49" s="1"/>
  <c r="AE364" i="49"/>
  <c r="AD358" i="30"/>
  <c r="Z358" i="30"/>
  <c r="Z364" i="49" s="1"/>
  <c r="Y358" i="30"/>
  <c r="Y364" i="49" s="1"/>
  <c r="D358" i="30"/>
  <c r="D364" i="49" s="1"/>
  <c r="AL357" i="30"/>
  <c r="AL363" i="49" s="1"/>
  <c r="AE363" i="49"/>
  <c r="AD357" i="30"/>
  <c r="Z357" i="30"/>
  <c r="Z363" i="49" s="1"/>
  <c r="Y357" i="30"/>
  <c r="Y363" i="49" s="1"/>
  <c r="D357" i="30"/>
  <c r="D363" i="49" s="1"/>
  <c r="AL356" i="30"/>
  <c r="AL362" i="49" s="1"/>
  <c r="AE362" i="49"/>
  <c r="AD356" i="30"/>
  <c r="Z356" i="30"/>
  <c r="Z362" i="49" s="1"/>
  <c r="Y356" i="30"/>
  <c r="Y362" i="49" s="1"/>
  <c r="D356" i="30"/>
  <c r="D362" i="49" s="1"/>
  <c r="AL355" i="30"/>
  <c r="AL361" i="49" s="1"/>
  <c r="AE361" i="49"/>
  <c r="AD355" i="30"/>
  <c r="Z355" i="30"/>
  <c r="Z361" i="49" s="1"/>
  <c r="Y355" i="30"/>
  <c r="Y361" i="49" s="1"/>
  <c r="D355" i="30"/>
  <c r="D361" i="49" s="1"/>
  <c r="AL354" i="30"/>
  <c r="AL360" i="49" s="1"/>
  <c r="AE360" i="49"/>
  <c r="AD354" i="30"/>
  <c r="Z354" i="30"/>
  <c r="Z360" i="49" s="1"/>
  <c r="Y354" i="30"/>
  <c r="Y360" i="49" s="1"/>
  <c r="D354" i="30"/>
  <c r="D360" i="49" s="1"/>
  <c r="AL353" i="30"/>
  <c r="AL359" i="49" s="1"/>
  <c r="AE359" i="49"/>
  <c r="AD353" i="30"/>
  <c r="Z353" i="30"/>
  <c r="Z359" i="49" s="1"/>
  <c r="Y353" i="30"/>
  <c r="Y359" i="49" s="1"/>
  <c r="D353" i="30"/>
  <c r="D359" i="49" s="1"/>
  <c r="AL352" i="30"/>
  <c r="AL358" i="49" s="1"/>
  <c r="AE358" i="49"/>
  <c r="AD352" i="30"/>
  <c r="Z352" i="30"/>
  <c r="Z358" i="49" s="1"/>
  <c r="Y352" i="30"/>
  <c r="Y358" i="49" s="1"/>
  <c r="D352" i="30"/>
  <c r="D358" i="49" s="1"/>
  <c r="AL351" i="30"/>
  <c r="AL357" i="49" s="1"/>
  <c r="AE357" i="49"/>
  <c r="AD351" i="30"/>
  <c r="Z351" i="30"/>
  <c r="Z357" i="49" s="1"/>
  <c r="Y351" i="30"/>
  <c r="Y357" i="49" s="1"/>
  <c r="D351" i="30"/>
  <c r="D357" i="49" s="1"/>
  <c r="AL350" i="30"/>
  <c r="AL356" i="49" s="1"/>
  <c r="AE356" i="49"/>
  <c r="AD350" i="30"/>
  <c r="Z350" i="30"/>
  <c r="Z356" i="49" s="1"/>
  <c r="Y350" i="30"/>
  <c r="Y356" i="49" s="1"/>
  <c r="D350" i="30"/>
  <c r="D356" i="49" s="1"/>
  <c r="AL349" i="30"/>
  <c r="AL355" i="49" s="1"/>
  <c r="AE355" i="49"/>
  <c r="AD349" i="30"/>
  <c r="Z349" i="30"/>
  <c r="Z355" i="49" s="1"/>
  <c r="Y349" i="30"/>
  <c r="Y355" i="49" s="1"/>
  <c r="D349" i="30"/>
  <c r="D355" i="49" s="1"/>
  <c r="AL348" i="30"/>
  <c r="AL354" i="49" s="1"/>
  <c r="AE354" i="49"/>
  <c r="AD348" i="30"/>
  <c r="Z348" i="30"/>
  <c r="Z354" i="49" s="1"/>
  <c r="Y348" i="30"/>
  <c r="Y354" i="49" s="1"/>
  <c r="D348" i="30"/>
  <c r="D354" i="49" s="1"/>
  <c r="AL347" i="30"/>
  <c r="AL353" i="49" s="1"/>
  <c r="AE353" i="49"/>
  <c r="AD347" i="30"/>
  <c r="Z347" i="30"/>
  <c r="Z353" i="49" s="1"/>
  <c r="Y347" i="30"/>
  <c r="Y353" i="49" s="1"/>
  <c r="D347" i="30"/>
  <c r="D353" i="49" s="1"/>
  <c r="AL346" i="30"/>
  <c r="AL352" i="49" s="1"/>
  <c r="AE352" i="49"/>
  <c r="AD346" i="30"/>
  <c r="Z346" i="30"/>
  <c r="Z352" i="49" s="1"/>
  <c r="Y346" i="30"/>
  <c r="Y352" i="49" s="1"/>
  <c r="D346" i="30"/>
  <c r="D352" i="49" s="1"/>
  <c r="AL345" i="30"/>
  <c r="AL351" i="49" s="1"/>
  <c r="AE351" i="49"/>
  <c r="AD345" i="30"/>
  <c r="Z345" i="30"/>
  <c r="Z351" i="49" s="1"/>
  <c r="Y345" i="30"/>
  <c r="Y351" i="49" s="1"/>
  <c r="D345" i="30"/>
  <c r="D351" i="49" s="1"/>
  <c r="AL344" i="30"/>
  <c r="AL350" i="49" s="1"/>
  <c r="AE350" i="49"/>
  <c r="AD344" i="30"/>
  <c r="Z344" i="30"/>
  <c r="Z350" i="49" s="1"/>
  <c r="Y344" i="30"/>
  <c r="Y350" i="49" s="1"/>
  <c r="D344" i="30"/>
  <c r="D350" i="49" s="1"/>
  <c r="AL343" i="30"/>
  <c r="AL349" i="49" s="1"/>
  <c r="AE349" i="49"/>
  <c r="AD343" i="30"/>
  <c r="Z343" i="30"/>
  <c r="Z349" i="49" s="1"/>
  <c r="Y343" i="30"/>
  <c r="Y349" i="49" s="1"/>
  <c r="D343" i="30"/>
  <c r="D349" i="49" s="1"/>
  <c r="AL342" i="30"/>
  <c r="AL348" i="49" s="1"/>
  <c r="AE348" i="49"/>
  <c r="AD342" i="30"/>
  <c r="Z342" i="30"/>
  <c r="Z348" i="49" s="1"/>
  <c r="Y342" i="30"/>
  <c r="Y348" i="49" s="1"/>
  <c r="D342" i="30"/>
  <c r="D348" i="49" s="1"/>
  <c r="AL341" i="30"/>
  <c r="AL347" i="49" s="1"/>
  <c r="AE347" i="49"/>
  <c r="AD341" i="30"/>
  <c r="Z341" i="30"/>
  <c r="Z347" i="49" s="1"/>
  <c r="Y341" i="30"/>
  <c r="Y347" i="49" s="1"/>
  <c r="D341" i="30"/>
  <c r="D347" i="49" s="1"/>
  <c r="AL340" i="30"/>
  <c r="AL346" i="49" s="1"/>
  <c r="AE346" i="49"/>
  <c r="AD340" i="30"/>
  <c r="Z340" i="30"/>
  <c r="Z346" i="49" s="1"/>
  <c r="Y340" i="30"/>
  <c r="Y346" i="49" s="1"/>
  <c r="D340" i="30"/>
  <c r="D346" i="49" s="1"/>
  <c r="AL339" i="30"/>
  <c r="AL345" i="49" s="1"/>
  <c r="AE345" i="49"/>
  <c r="AD339" i="30"/>
  <c r="Z339" i="30"/>
  <c r="Z345" i="49" s="1"/>
  <c r="Y339" i="30"/>
  <c r="Y345" i="49" s="1"/>
  <c r="D339" i="30"/>
  <c r="D345" i="49" s="1"/>
  <c r="AL338" i="30"/>
  <c r="AL344" i="49" s="1"/>
  <c r="AE344" i="49"/>
  <c r="AD338" i="30"/>
  <c r="Z338" i="30"/>
  <c r="Z344" i="49" s="1"/>
  <c r="Y338" i="30"/>
  <c r="Y344" i="49" s="1"/>
  <c r="D338" i="30"/>
  <c r="D344" i="49" s="1"/>
  <c r="AL337" i="30"/>
  <c r="AL343" i="49" s="1"/>
  <c r="AE343" i="49"/>
  <c r="AD337" i="30"/>
  <c r="Z337" i="30"/>
  <c r="Z343" i="49" s="1"/>
  <c r="Y337" i="30"/>
  <c r="Y343" i="49" s="1"/>
  <c r="D337" i="30"/>
  <c r="D343" i="49" s="1"/>
  <c r="AL336" i="30"/>
  <c r="AL342" i="49" s="1"/>
  <c r="AE342" i="49"/>
  <c r="AD336" i="30"/>
  <c r="Z336" i="30"/>
  <c r="Z342" i="49" s="1"/>
  <c r="Y336" i="30"/>
  <c r="Y342" i="49" s="1"/>
  <c r="D336" i="30"/>
  <c r="D342" i="49" s="1"/>
  <c r="AL335" i="30"/>
  <c r="AL341" i="49" s="1"/>
  <c r="AE341" i="49"/>
  <c r="AD335" i="30"/>
  <c r="Z335" i="30"/>
  <c r="Z341" i="49" s="1"/>
  <c r="Y335" i="30"/>
  <c r="Y341" i="49" s="1"/>
  <c r="D335" i="30"/>
  <c r="D341" i="49" s="1"/>
  <c r="AL334" i="30"/>
  <c r="AL340" i="49" s="1"/>
  <c r="AE340" i="49"/>
  <c r="AD334" i="30"/>
  <c r="Z334" i="30"/>
  <c r="Z340" i="49" s="1"/>
  <c r="Y334" i="30"/>
  <c r="Y340" i="49" s="1"/>
  <c r="D334" i="30"/>
  <c r="D340" i="49" s="1"/>
  <c r="AL333" i="30"/>
  <c r="AL339" i="49" s="1"/>
  <c r="AE339" i="49"/>
  <c r="AD333" i="30"/>
  <c r="Z333" i="30"/>
  <c r="Z339" i="49" s="1"/>
  <c r="Y333" i="30"/>
  <c r="Y339" i="49" s="1"/>
  <c r="D333" i="30"/>
  <c r="D339" i="49" s="1"/>
  <c r="AL332" i="30"/>
  <c r="AL338" i="49" s="1"/>
  <c r="AE338" i="49"/>
  <c r="AD332" i="30"/>
  <c r="Z332" i="30"/>
  <c r="Z338" i="49" s="1"/>
  <c r="Y332" i="30"/>
  <c r="Y338" i="49" s="1"/>
  <c r="D332" i="30"/>
  <c r="D338" i="49" s="1"/>
  <c r="AL331" i="30"/>
  <c r="AL337" i="49" s="1"/>
  <c r="AE337" i="49"/>
  <c r="AD331" i="30"/>
  <c r="Z331" i="30"/>
  <c r="Z337" i="49" s="1"/>
  <c r="Y331" i="30"/>
  <c r="Y337" i="49" s="1"/>
  <c r="D331" i="30"/>
  <c r="D337" i="49" s="1"/>
  <c r="AL330" i="30"/>
  <c r="AL336" i="49" s="1"/>
  <c r="AE336" i="49"/>
  <c r="AD330" i="30"/>
  <c r="Z330" i="30"/>
  <c r="Z336" i="49" s="1"/>
  <c r="Y330" i="30"/>
  <c r="Y336" i="49" s="1"/>
  <c r="D330" i="30"/>
  <c r="D336" i="49" s="1"/>
  <c r="AL329" i="30"/>
  <c r="AL335" i="49" s="1"/>
  <c r="AE335" i="49"/>
  <c r="AD329" i="30"/>
  <c r="Z329" i="30"/>
  <c r="Z335" i="49" s="1"/>
  <c r="Y329" i="30"/>
  <c r="Y335" i="49" s="1"/>
  <c r="D329" i="30"/>
  <c r="D335" i="49" s="1"/>
  <c r="AL328" i="30"/>
  <c r="AL334" i="49" s="1"/>
  <c r="AE334" i="49"/>
  <c r="AD328" i="30"/>
  <c r="Z328" i="30"/>
  <c r="Z334" i="49" s="1"/>
  <c r="Y328" i="30"/>
  <c r="Y334" i="49" s="1"/>
  <c r="D328" i="30"/>
  <c r="D334" i="49" s="1"/>
  <c r="AL327" i="30"/>
  <c r="AL333" i="49" s="1"/>
  <c r="AE333" i="49"/>
  <c r="AD327" i="30"/>
  <c r="Z327" i="30"/>
  <c r="Z333" i="49" s="1"/>
  <c r="Y327" i="30"/>
  <c r="Y333" i="49" s="1"/>
  <c r="D327" i="30"/>
  <c r="D333" i="49" s="1"/>
  <c r="AL326" i="30"/>
  <c r="AL332" i="49" s="1"/>
  <c r="AE332" i="49"/>
  <c r="AD326" i="30"/>
  <c r="Z326" i="30"/>
  <c r="Z332" i="49" s="1"/>
  <c r="Y326" i="30"/>
  <c r="Y332" i="49" s="1"/>
  <c r="D326" i="30"/>
  <c r="D332" i="49" s="1"/>
  <c r="AL325" i="30"/>
  <c r="AL331" i="49" s="1"/>
  <c r="AE331" i="49"/>
  <c r="AD325" i="30"/>
  <c r="Z325" i="30"/>
  <c r="Z331" i="49" s="1"/>
  <c r="Y325" i="30"/>
  <c r="Y331" i="49" s="1"/>
  <c r="D325" i="30"/>
  <c r="D331" i="49" s="1"/>
  <c r="AL324" i="30"/>
  <c r="AL330" i="49" s="1"/>
  <c r="AE330" i="49"/>
  <c r="AD324" i="30"/>
  <c r="Z324" i="30"/>
  <c r="Z330" i="49" s="1"/>
  <c r="Y324" i="30"/>
  <c r="Y330" i="49" s="1"/>
  <c r="D324" i="30"/>
  <c r="D330" i="49" s="1"/>
  <c r="AL323" i="30"/>
  <c r="AL329" i="49" s="1"/>
  <c r="AE329" i="49"/>
  <c r="AD323" i="30"/>
  <c r="Z323" i="30"/>
  <c r="Z329" i="49" s="1"/>
  <c r="Y323" i="30"/>
  <c r="Y329" i="49" s="1"/>
  <c r="D323" i="30"/>
  <c r="D329" i="49" s="1"/>
  <c r="AL322" i="30"/>
  <c r="AL328" i="49" s="1"/>
  <c r="AE328" i="49"/>
  <c r="AD322" i="30"/>
  <c r="Z322" i="30"/>
  <c r="Z328" i="49" s="1"/>
  <c r="Y322" i="30"/>
  <c r="Y328" i="49" s="1"/>
  <c r="D322" i="30"/>
  <c r="D328" i="49" s="1"/>
  <c r="AL321" i="30"/>
  <c r="AL327" i="49" s="1"/>
  <c r="AE327" i="49"/>
  <c r="AD321" i="30"/>
  <c r="Z321" i="30"/>
  <c r="Z327" i="49" s="1"/>
  <c r="Y321" i="30"/>
  <c r="Y327" i="49" s="1"/>
  <c r="D321" i="30"/>
  <c r="D327" i="49" s="1"/>
  <c r="AL320" i="30"/>
  <c r="AL326" i="49" s="1"/>
  <c r="AE326" i="49"/>
  <c r="AD320" i="30"/>
  <c r="Z320" i="30"/>
  <c r="Z326" i="49" s="1"/>
  <c r="Y320" i="30"/>
  <c r="Y326" i="49" s="1"/>
  <c r="D320" i="30"/>
  <c r="D326" i="49" s="1"/>
  <c r="AL319" i="30"/>
  <c r="AL325" i="49" s="1"/>
  <c r="AE325" i="49"/>
  <c r="AD319" i="30"/>
  <c r="Z319" i="30"/>
  <c r="Z325" i="49" s="1"/>
  <c r="Y319" i="30"/>
  <c r="Y325" i="49" s="1"/>
  <c r="D319" i="30"/>
  <c r="D325" i="49" s="1"/>
  <c r="AL318" i="30"/>
  <c r="AL324" i="49" s="1"/>
  <c r="AE324" i="49"/>
  <c r="AD318" i="30"/>
  <c r="Z318" i="30"/>
  <c r="Z324" i="49" s="1"/>
  <c r="Y318" i="30"/>
  <c r="Y324" i="49" s="1"/>
  <c r="D318" i="30"/>
  <c r="D324" i="49" s="1"/>
  <c r="AL317" i="30"/>
  <c r="AL323" i="49" s="1"/>
  <c r="AE323" i="49"/>
  <c r="AD317" i="30"/>
  <c r="Z317" i="30"/>
  <c r="Z323" i="49" s="1"/>
  <c r="Y317" i="30"/>
  <c r="Y323" i="49" s="1"/>
  <c r="D317" i="30"/>
  <c r="D323" i="49" s="1"/>
  <c r="AL316" i="30"/>
  <c r="AL322" i="49" s="1"/>
  <c r="AE322" i="49"/>
  <c r="AD316" i="30"/>
  <c r="Z316" i="30"/>
  <c r="Z322" i="49" s="1"/>
  <c r="Y316" i="30"/>
  <c r="Y322" i="49" s="1"/>
  <c r="D316" i="30"/>
  <c r="D322" i="49" s="1"/>
  <c r="AL315" i="30"/>
  <c r="AL321" i="49" s="1"/>
  <c r="AE321" i="49"/>
  <c r="AD315" i="30"/>
  <c r="Z315" i="30"/>
  <c r="Z321" i="49" s="1"/>
  <c r="Y315" i="30"/>
  <c r="Y321" i="49" s="1"/>
  <c r="D315" i="30"/>
  <c r="D321" i="49" s="1"/>
  <c r="AL314" i="30"/>
  <c r="AL320" i="49" s="1"/>
  <c r="AE320" i="49"/>
  <c r="AD314" i="30"/>
  <c r="Z314" i="30"/>
  <c r="Z320" i="49" s="1"/>
  <c r="Y314" i="30"/>
  <c r="Y320" i="49" s="1"/>
  <c r="D314" i="30"/>
  <c r="D320" i="49" s="1"/>
  <c r="AL313" i="30"/>
  <c r="AL319" i="49" s="1"/>
  <c r="AE319" i="49"/>
  <c r="AD313" i="30"/>
  <c r="Z313" i="30"/>
  <c r="Z319" i="49" s="1"/>
  <c r="Y313" i="30"/>
  <c r="Y319" i="49" s="1"/>
  <c r="D313" i="30"/>
  <c r="D319" i="49" s="1"/>
  <c r="AL312" i="30"/>
  <c r="AL318" i="49" s="1"/>
  <c r="AE318" i="49"/>
  <c r="AD312" i="30"/>
  <c r="Z312" i="30"/>
  <c r="Z318" i="49" s="1"/>
  <c r="Y312" i="30"/>
  <c r="Y318" i="49" s="1"/>
  <c r="D312" i="30"/>
  <c r="D318" i="49" s="1"/>
  <c r="AL311" i="30"/>
  <c r="AL317" i="49" s="1"/>
  <c r="AE317" i="49"/>
  <c r="AD311" i="30"/>
  <c r="Z311" i="30"/>
  <c r="Z317" i="49" s="1"/>
  <c r="Y311" i="30"/>
  <c r="Y317" i="49" s="1"/>
  <c r="D311" i="30"/>
  <c r="D317" i="49" s="1"/>
  <c r="AL310" i="30"/>
  <c r="AL316" i="49" s="1"/>
  <c r="AE316" i="49"/>
  <c r="AD310" i="30"/>
  <c r="Z310" i="30"/>
  <c r="Z316" i="49" s="1"/>
  <c r="Y310" i="30"/>
  <c r="Y316" i="49" s="1"/>
  <c r="D310" i="30"/>
  <c r="D316" i="49" s="1"/>
  <c r="AL309" i="30"/>
  <c r="AL315" i="49" s="1"/>
  <c r="AE315" i="49"/>
  <c r="AD309" i="30"/>
  <c r="Z309" i="30"/>
  <c r="Z315" i="49" s="1"/>
  <c r="Y309" i="30"/>
  <c r="Y315" i="49" s="1"/>
  <c r="D309" i="30"/>
  <c r="D315" i="49" s="1"/>
  <c r="AL308" i="30"/>
  <c r="AL314" i="49" s="1"/>
  <c r="AE314" i="49"/>
  <c r="AD308" i="30"/>
  <c r="Z308" i="30"/>
  <c r="Z314" i="49" s="1"/>
  <c r="Y308" i="30"/>
  <c r="Y314" i="49" s="1"/>
  <c r="D308" i="30"/>
  <c r="D314" i="49" s="1"/>
  <c r="AL307" i="30"/>
  <c r="AL313" i="49" s="1"/>
  <c r="AE313" i="49"/>
  <c r="AD307" i="30"/>
  <c r="Z307" i="30"/>
  <c r="Z313" i="49" s="1"/>
  <c r="Y307" i="30"/>
  <c r="Y313" i="49" s="1"/>
  <c r="D307" i="30"/>
  <c r="D313" i="49" s="1"/>
  <c r="AL306" i="30"/>
  <c r="AL312" i="49" s="1"/>
  <c r="AE312" i="49"/>
  <c r="AD306" i="30"/>
  <c r="Z306" i="30"/>
  <c r="Z312" i="49" s="1"/>
  <c r="Y306" i="30"/>
  <c r="Y312" i="49" s="1"/>
  <c r="D306" i="30"/>
  <c r="D312" i="49" s="1"/>
  <c r="AL305" i="30"/>
  <c r="AL311" i="49" s="1"/>
  <c r="AE311" i="49"/>
  <c r="AD305" i="30"/>
  <c r="Z305" i="30"/>
  <c r="Z311" i="49" s="1"/>
  <c r="Y305" i="30"/>
  <c r="Y311" i="49" s="1"/>
  <c r="D305" i="30"/>
  <c r="D311" i="49" s="1"/>
  <c r="AL304" i="30"/>
  <c r="AL310" i="49" s="1"/>
  <c r="AE310" i="49"/>
  <c r="AD304" i="30"/>
  <c r="Z304" i="30"/>
  <c r="Z310" i="49" s="1"/>
  <c r="Y304" i="30"/>
  <c r="Y310" i="49" s="1"/>
  <c r="D304" i="30"/>
  <c r="D310" i="49" s="1"/>
  <c r="AL303" i="30"/>
  <c r="AL309" i="49" s="1"/>
  <c r="AE309" i="49"/>
  <c r="AD303" i="30"/>
  <c r="Z303" i="30"/>
  <c r="Z309" i="49" s="1"/>
  <c r="Y303" i="30"/>
  <c r="Y309" i="49" s="1"/>
  <c r="D303" i="30"/>
  <c r="D309" i="49" s="1"/>
  <c r="AL302" i="30"/>
  <c r="AL308" i="49" s="1"/>
  <c r="AE308" i="49"/>
  <c r="AD302" i="30"/>
  <c r="Z302" i="30"/>
  <c r="Z308" i="49" s="1"/>
  <c r="Y302" i="30"/>
  <c r="Y308" i="49" s="1"/>
  <c r="D302" i="30"/>
  <c r="D308" i="49" s="1"/>
  <c r="AL301" i="30"/>
  <c r="AL307" i="49" s="1"/>
  <c r="AE307" i="49"/>
  <c r="AD301" i="30"/>
  <c r="Z301" i="30"/>
  <c r="Z307" i="49" s="1"/>
  <c r="Y301" i="30"/>
  <c r="Y307" i="49" s="1"/>
  <c r="D301" i="30"/>
  <c r="D307" i="49" s="1"/>
  <c r="AL300" i="30"/>
  <c r="AL306" i="49" s="1"/>
  <c r="AE306" i="49"/>
  <c r="AD300" i="30"/>
  <c r="Z300" i="30"/>
  <c r="Z306" i="49" s="1"/>
  <c r="Y300" i="30"/>
  <c r="Y306" i="49" s="1"/>
  <c r="D300" i="30"/>
  <c r="D306" i="49" s="1"/>
  <c r="AL299" i="30"/>
  <c r="AL305" i="49" s="1"/>
  <c r="AE305" i="49"/>
  <c r="AD299" i="30"/>
  <c r="Z299" i="30"/>
  <c r="Z305" i="49" s="1"/>
  <c r="Y299" i="30"/>
  <c r="Y305" i="49" s="1"/>
  <c r="D299" i="30"/>
  <c r="D305" i="49" s="1"/>
  <c r="AL298" i="30"/>
  <c r="AL304" i="49" s="1"/>
  <c r="AE304" i="49"/>
  <c r="AD298" i="30"/>
  <c r="Z298" i="30"/>
  <c r="Z304" i="49" s="1"/>
  <c r="Y298" i="30"/>
  <c r="Y304" i="49" s="1"/>
  <c r="D298" i="30"/>
  <c r="D304" i="49" s="1"/>
  <c r="AL297" i="30"/>
  <c r="AL303" i="49" s="1"/>
  <c r="AE303" i="49"/>
  <c r="AD297" i="30"/>
  <c r="Z297" i="30"/>
  <c r="Z303" i="49" s="1"/>
  <c r="Y297" i="30"/>
  <c r="Y303" i="49" s="1"/>
  <c r="D297" i="30"/>
  <c r="D303" i="49" s="1"/>
  <c r="AL296" i="30"/>
  <c r="AL302" i="49" s="1"/>
  <c r="AE302" i="49"/>
  <c r="AD296" i="30"/>
  <c r="Z296" i="30"/>
  <c r="Z302" i="49" s="1"/>
  <c r="Y296" i="30"/>
  <c r="Y302" i="49" s="1"/>
  <c r="D296" i="30"/>
  <c r="D302" i="49" s="1"/>
  <c r="AL295" i="30"/>
  <c r="AL301" i="49" s="1"/>
  <c r="AE301" i="49"/>
  <c r="AD295" i="30"/>
  <c r="Z295" i="30"/>
  <c r="Z301" i="49" s="1"/>
  <c r="Y295" i="30"/>
  <c r="Y301" i="49" s="1"/>
  <c r="D295" i="30"/>
  <c r="D301" i="49" s="1"/>
  <c r="AL294" i="30"/>
  <c r="AL300" i="49" s="1"/>
  <c r="AE300" i="49"/>
  <c r="AD294" i="30"/>
  <c r="Z294" i="30"/>
  <c r="Z300" i="49" s="1"/>
  <c r="Y294" i="30"/>
  <c r="Y300" i="49" s="1"/>
  <c r="D294" i="30"/>
  <c r="D300" i="49" s="1"/>
  <c r="AL293" i="30"/>
  <c r="AL299" i="49" s="1"/>
  <c r="AE299" i="49"/>
  <c r="AD293" i="30"/>
  <c r="Z293" i="30"/>
  <c r="Z299" i="49" s="1"/>
  <c r="Y293" i="30"/>
  <c r="Y299" i="49" s="1"/>
  <c r="D293" i="30"/>
  <c r="D299" i="49" s="1"/>
  <c r="AL292" i="30"/>
  <c r="AL298" i="49" s="1"/>
  <c r="AE298" i="49"/>
  <c r="AD292" i="30"/>
  <c r="Z292" i="30"/>
  <c r="Z298" i="49" s="1"/>
  <c r="Y292" i="30"/>
  <c r="Y298" i="49" s="1"/>
  <c r="D292" i="30"/>
  <c r="D298" i="49" s="1"/>
  <c r="AL291" i="30"/>
  <c r="AL297" i="49" s="1"/>
  <c r="AE297" i="49"/>
  <c r="AD291" i="30"/>
  <c r="Z291" i="30"/>
  <c r="Z297" i="49" s="1"/>
  <c r="Y291" i="30"/>
  <c r="Y297" i="49" s="1"/>
  <c r="D291" i="30"/>
  <c r="D297" i="49" s="1"/>
  <c r="AL290" i="30"/>
  <c r="AL296" i="49" s="1"/>
  <c r="AE296" i="49"/>
  <c r="AD290" i="30"/>
  <c r="Z290" i="30"/>
  <c r="Z296" i="49" s="1"/>
  <c r="Y290" i="30"/>
  <c r="Y296" i="49" s="1"/>
  <c r="D290" i="30"/>
  <c r="D296" i="49" s="1"/>
  <c r="AL289" i="30"/>
  <c r="AL295" i="49" s="1"/>
  <c r="AE295" i="49"/>
  <c r="AD289" i="30"/>
  <c r="Z289" i="30"/>
  <c r="Z295" i="49" s="1"/>
  <c r="Y289" i="30"/>
  <c r="Y295" i="49" s="1"/>
  <c r="D289" i="30"/>
  <c r="D295" i="49" s="1"/>
  <c r="AL288" i="30"/>
  <c r="AL294" i="49" s="1"/>
  <c r="AE294" i="49"/>
  <c r="AD288" i="30"/>
  <c r="Z288" i="30"/>
  <c r="Z294" i="49" s="1"/>
  <c r="Y288" i="30"/>
  <c r="Y294" i="49" s="1"/>
  <c r="D288" i="30"/>
  <c r="D294" i="49" s="1"/>
  <c r="AL287" i="30"/>
  <c r="AL293" i="49" s="1"/>
  <c r="AE293" i="49"/>
  <c r="AD287" i="30"/>
  <c r="Z287" i="30"/>
  <c r="Z293" i="49" s="1"/>
  <c r="Y287" i="30"/>
  <c r="Y293" i="49" s="1"/>
  <c r="D287" i="30"/>
  <c r="D293" i="49" s="1"/>
  <c r="AL286" i="30"/>
  <c r="AL292" i="49" s="1"/>
  <c r="AE292" i="49"/>
  <c r="AD286" i="30"/>
  <c r="Z286" i="30"/>
  <c r="Z292" i="49" s="1"/>
  <c r="Y286" i="30"/>
  <c r="Y292" i="49" s="1"/>
  <c r="D286" i="30"/>
  <c r="D292" i="49" s="1"/>
  <c r="AL285" i="30"/>
  <c r="AL291" i="49" s="1"/>
  <c r="AE291" i="49"/>
  <c r="AD285" i="30"/>
  <c r="Z285" i="30"/>
  <c r="Z291" i="49" s="1"/>
  <c r="Y285" i="30"/>
  <c r="Y291" i="49" s="1"/>
  <c r="D285" i="30"/>
  <c r="D291" i="49" s="1"/>
  <c r="AL284" i="30"/>
  <c r="AL290" i="49" s="1"/>
  <c r="AE290" i="49"/>
  <c r="AD284" i="30"/>
  <c r="Z284" i="30"/>
  <c r="Z290" i="49" s="1"/>
  <c r="Y284" i="30"/>
  <c r="Y290" i="49" s="1"/>
  <c r="D284" i="30"/>
  <c r="D290" i="49" s="1"/>
  <c r="AL283" i="30"/>
  <c r="AL289" i="49" s="1"/>
  <c r="AE289" i="49"/>
  <c r="AD283" i="30"/>
  <c r="Z283" i="30"/>
  <c r="Z289" i="49" s="1"/>
  <c r="Y283" i="30"/>
  <c r="Y289" i="49" s="1"/>
  <c r="D283" i="30"/>
  <c r="D289" i="49" s="1"/>
  <c r="AL282" i="30"/>
  <c r="AL288" i="49" s="1"/>
  <c r="AE288" i="49"/>
  <c r="AD282" i="30"/>
  <c r="Z282" i="30"/>
  <c r="Z288" i="49" s="1"/>
  <c r="Y282" i="30"/>
  <c r="Y288" i="49" s="1"/>
  <c r="D282" i="30"/>
  <c r="D288" i="49" s="1"/>
  <c r="AL281" i="30"/>
  <c r="AL287" i="49" s="1"/>
  <c r="AE287" i="49"/>
  <c r="AD281" i="30"/>
  <c r="Z281" i="30"/>
  <c r="Z287" i="49" s="1"/>
  <c r="Y281" i="30"/>
  <c r="Y287" i="49" s="1"/>
  <c r="D281" i="30"/>
  <c r="D287" i="49" s="1"/>
  <c r="AL280" i="30"/>
  <c r="AL286" i="49" s="1"/>
  <c r="AE286" i="49"/>
  <c r="AD280" i="30"/>
  <c r="Z280" i="30"/>
  <c r="Z286" i="49" s="1"/>
  <c r="Y280" i="30"/>
  <c r="Y286" i="49" s="1"/>
  <c r="D280" i="30"/>
  <c r="D286" i="49" s="1"/>
  <c r="AL279" i="30"/>
  <c r="AL285" i="49" s="1"/>
  <c r="AE285" i="49"/>
  <c r="AD279" i="30"/>
  <c r="Z279" i="30"/>
  <c r="Z285" i="49" s="1"/>
  <c r="Y279" i="30"/>
  <c r="Y285" i="49" s="1"/>
  <c r="D279" i="30"/>
  <c r="D285" i="49" s="1"/>
  <c r="AL278" i="30"/>
  <c r="AL284" i="49" s="1"/>
  <c r="AE284" i="49"/>
  <c r="AD278" i="30"/>
  <c r="Z278" i="30"/>
  <c r="Z284" i="49" s="1"/>
  <c r="Y278" i="30"/>
  <c r="Y284" i="49" s="1"/>
  <c r="D278" i="30"/>
  <c r="D284" i="49" s="1"/>
  <c r="AL277" i="30"/>
  <c r="AL283" i="49" s="1"/>
  <c r="AE283" i="49"/>
  <c r="AD277" i="30"/>
  <c r="Z277" i="30"/>
  <c r="Z283" i="49" s="1"/>
  <c r="Y277" i="30"/>
  <c r="Y283" i="49" s="1"/>
  <c r="D277" i="30"/>
  <c r="D283" i="49" s="1"/>
  <c r="AL276" i="30"/>
  <c r="AL282" i="49" s="1"/>
  <c r="AE282" i="49"/>
  <c r="AD276" i="30"/>
  <c r="Z276" i="30"/>
  <c r="Z282" i="49" s="1"/>
  <c r="Y276" i="30"/>
  <c r="Y282" i="49" s="1"/>
  <c r="D276" i="30"/>
  <c r="D282" i="49" s="1"/>
  <c r="AL275" i="30"/>
  <c r="AL281" i="49" s="1"/>
  <c r="AE281" i="49"/>
  <c r="AD275" i="30"/>
  <c r="Z275" i="30"/>
  <c r="Z281" i="49" s="1"/>
  <c r="Y275" i="30"/>
  <c r="Y281" i="49" s="1"/>
  <c r="D275" i="30"/>
  <c r="D281" i="49" s="1"/>
  <c r="AL274" i="30"/>
  <c r="AL280" i="49" s="1"/>
  <c r="AE280" i="49"/>
  <c r="AD274" i="30"/>
  <c r="Z274" i="30"/>
  <c r="Z280" i="49" s="1"/>
  <c r="Y274" i="30"/>
  <c r="Y280" i="49" s="1"/>
  <c r="D274" i="30"/>
  <c r="D280" i="49" s="1"/>
  <c r="AL273" i="30"/>
  <c r="AL279" i="49" s="1"/>
  <c r="AE279" i="49"/>
  <c r="AD273" i="30"/>
  <c r="Z273" i="30"/>
  <c r="Z279" i="49" s="1"/>
  <c r="Y273" i="30"/>
  <c r="Y279" i="49" s="1"/>
  <c r="D273" i="30"/>
  <c r="D279" i="49" s="1"/>
  <c r="AL272" i="30"/>
  <c r="AL278" i="49" s="1"/>
  <c r="AE278" i="49"/>
  <c r="AD272" i="30"/>
  <c r="Z272" i="30"/>
  <c r="Z278" i="49" s="1"/>
  <c r="Y272" i="30"/>
  <c r="Y278" i="49" s="1"/>
  <c r="D272" i="30"/>
  <c r="D278" i="49" s="1"/>
  <c r="AL271" i="30"/>
  <c r="AL277" i="49" s="1"/>
  <c r="AE277" i="49"/>
  <c r="AD271" i="30"/>
  <c r="Z271" i="30"/>
  <c r="Z277" i="49" s="1"/>
  <c r="Y271" i="30"/>
  <c r="Y277" i="49" s="1"/>
  <c r="D271" i="30"/>
  <c r="D277" i="49" s="1"/>
  <c r="AL270" i="30"/>
  <c r="AL276" i="49" s="1"/>
  <c r="AE276" i="49"/>
  <c r="AD270" i="30"/>
  <c r="Z270" i="30"/>
  <c r="Z276" i="49" s="1"/>
  <c r="Y270" i="30"/>
  <c r="Y276" i="49" s="1"/>
  <c r="D270" i="30"/>
  <c r="D276" i="49" s="1"/>
  <c r="AL269" i="30"/>
  <c r="AL275" i="49" s="1"/>
  <c r="AE275" i="49"/>
  <c r="AD269" i="30"/>
  <c r="Z269" i="30"/>
  <c r="Z275" i="49" s="1"/>
  <c r="Y269" i="30"/>
  <c r="Y275" i="49" s="1"/>
  <c r="D269" i="30"/>
  <c r="D275" i="49" s="1"/>
  <c r="AL268" i="30"/>
  <c r="AL274" i="49" s="1"/>
  <c r="AE274" i="49"/>
  <c r="AD268" i="30"/>
  <c r="Z268" i="30"/>
  <c r="Z274" i="49" s="1"/>
  <c r="Y268" i="30"/>
  <c r="Y274" i="49" s="1"/>
  <c r="D268" i="30"/>
  <c r="D274" i="49" s="1"/>
  <c r="AL267" i="30"/>
  <c r="AL273" i="49" s="1"/>
  <c r="AE273" i="49"/>
  <c r="AD267" i="30"/>
  <c r="Z267" i="30"/>
  <c r="Z273" i="49" s="1"/>
  <c r="Y267" i="30"/>
  <c r="Y273" i="49" s="1"/>
  <c r="D267" i="30"/>
  <c r="D273" i="49" s="1"/>
  <c r="AL266" i="30"/>
  <c r="AL272" i="49" s="1"/>
  <c r="AE272" i="49"/>
  <c r="AD266" i="30"/>
  <c r="Z266" i="30"/>
  <c r="Z272" i="49" s="1"/>
  <c r="Y266" i="30"/>
  <c r="Y272" i="49" s="1"/>
  <c r="D266" i="30"/>
  <c r="D272" i="49" s="1"/>
  <c r="AL265" i="30"/>
  <c r="AL271" i="49" s="1"/>
  <c r="AE271" i="49"/>
  <c r="AD265" i="30"/>
  <c r="Z265" i="30"/>
  <c r="Z271" i="49" s="1"/>
  <c r="Y265" i="30"/>
  <c r="Y271" i="49" s="1"/>
  <c r="D265" i="30"/>
  <c r="D271" i="49" s="1"/>
  <c r="AL264" i="30"/>
  <c r="AL270" i="49" s="1"/>
  <c r="AE270" i="49"/>
  <c r="AD264" i="30"/>
  <c r="Z264" i="30"/>
  <c r="Z270" i="49" s="1"/>
  <c r="Y264" i="30"/>
  <c r="Y270" i="49" s="1"/>
  <c r="D264" i="30"/>
  <c r="D270" i="49" s="1"/>
  <c r="AL263" i="30"/>
  <c r="AL269" i="49" s="1"/>
  <c r="AE269" i="49"/>
  <c r="AD263" i="30"/>
  <c r="Z263" i="30"/>
  <c r="Z269" i="49" s="1"/>
  <c r="Y263" i="30"/>
  <c r="Y269" i="49" s="1"/>
  <c r="D263" i="30"/>
  <c r="D269" i="49" s="1"/>
  <c r="AL262" i="30"/>
  <c r="AL268" i="49" s="1"/>
  <c r="AE268" i="49"/>
  <c r="AD262" i="30"/>
  <c r="Z262" i="30"/>
  <c r="Z268" i="49" s="1"/>
  <c r="Y262" i="30"/>
  <c r="Y268" i="49" s="1"/>
  <c r="D262" i="30"/>
  <c r="D268" i="49" s="1"/>
  <c r="AL261" i="30"/>
  <c r="AL267" i="49" s="1"/>
  <c r="AE267" i="49"/>
  <c r="AD261" i="30"/>
  <c r="Z261" i="30"/>
  <c r="Z267" i="49" s="1"/>
  <c r="Y261" i="30"/>
  <c r="Y267" i="49" s="1"/>
  <c r="D261" i="30"/>
  <c r="D267" i="49" s="1"/>
  <c r="AL260" i="30"/>
  <c r="AL266" i="49" s="1"/>
  <c r="AE266" i="49"/>
  <c r="AD260" i="30"/>
  <c r="Z260" i="30"/>
  <c r="Z266" i="49" s="1"/>
  <c r="Y260" i="30"/>
  <c r="Y266" i="49" s="1"/>
  <c r="D260" i="30"/>
  <c r="D266" i="49" s="1"/>
  <c r="AL259" i="30"/>
  <c r="AL265" i="49" s="1"/>
  <c r="AE265" i="49"/>
  <c r="AD259" i="30"/>
  <c r="Z259" i="30"/>
  <c r="Z265" i="49" s="1"/>
  <c r="Y259" i="30"/>
  <c r="Y265" i="49" s="1"/>
  <c r="D259" i="30"/>
  <c r="D265" i="49" s="1"/>
  <c r="AL258" i="30"/>
  <c r="AL264" i="49" s="1"/>
  <c r="AE264" i="49"/>
  <c r="AD258" i="30"/>
  <c r="Z258" i="30"/>
  <c r="Z264" i="49" s="1"/>
  <c r="Y258" i="30"/>
  <c r="Y264" i="49" s="1"/>
  <c r="D258" i="30"/>
  <c r="D264" i="49" s="1"/>
  <c r="AL257" i="30"/>
  <c r="AL263" i="49" s="1"/>
  <c r="AE263" i="49"/>
  <c r="AD257" i="30"/>
  <c r="Z257" i="30"/>
  <c r="Z263" i="49" s="1"/>
  <c r="Y257" i="30"/>
  <c r="Y263" i="49" s="1"/>
  <c r="D257" i="30"/>
  <c r="D263" i="49" s="1"/>
  <c r="AL256" i="30"/>
  <c r="AL262" i="49" s="1"/>
  <c r="AE262" i="49"/>
  <c r="AD256" i="30"/>
  <c r="Z256" i="30"/>
  <c r="Z262" i="49" s="1"/>
  <c r="Y256" i="30"/>
  <c r="Y262" i="49" s="1"/>
  <c r="D256" i="30"/>
  <c r="D262" i="49" s="1"/>
  <c r="AL255" i="30"/>
  <c r="AL261" i="49" s="1"/>
  <c r="AE261" i="49"/>
  <c r="AD255" i="30"/>
  <c r="Z255" i="30"/>
  <c r="Z261" i="49" s="1"/>
  <c r="Y255" i="30"/>
  <c r="Y261" i="49" s="1"/>
  <c r="D255" i="30"/>
  <c r="D261" i="49" s="1"/>
  <c r="AL254" i="30"/>
  <c r="AL260" i="49" s="1"/>
  <c r="AE260" i="49"/>
  <c r="AD254" i="30"/>
  <c r="Z254" i="30"/>
  <c r="Z260" i="49" s="1"/>
  <c r="Y254" i="30"/>
  <c r="Y260" i="49" s="1"/>
  <c r="D254" i="30"/>
  <c r="D260" i="49" s="1"/>
  <c r="AL253" i="30"/>
  <c r="AL259" i="49" s="1"/>
  <c r="AE259" i="49"/>
  <c r="AD253" i="30"/>
  <c r="Z253" i="30"/>
  <c r="Z259" i="49" s="1"/>
  <c r="Y253" i="30"/>
  <c r="Y259" i="49" s="1"/>
  <c r="D253" i="30"/>
  <c r="D259" i="49" s="1"/>
  <c r="AL252" i="30"/>
  <c r="AL258" i="49" s="1"/>
  <c r="AE258" i="49"/>
  <c r="AD252" i="30"/>
  <c r="Z252" i="30"/>
  <c r="Z258" i="49" s="1"/>
  <c r="Y252" i="30"/>
  <c r="Y258" i="49" s="1"/>
  <c r="D252" i="30"/>
  <c r="D258" i="49" s="1"/>
  <c r="AL251" i="30"/>
  <c r="AL257" i="49" s="1"/>
  <c r="AE257" i="49"/>
  <c r="AD251" i="30"/>
  <c r="Z251" i="30"/>
  <c r="Z257" i="49" s="1"/>
  <c r="Y251" i="30"/>
  <c r="Y257" i="49" s="1"/>
  <c r="D251" i="30"/>
  <c r="D257" i="49" s="1"/>
  <c r="AL250" i="30"/>
  <c r="AL256" i="49" s="1"/>
  <c r="AE256" i="49"/>
  <c r="AD250" i="30"/>
  <c r="Z250" i="30"/>
  <c r="Z256" i="49" s="1"/>
  <c r="Y250" i="30"/>
  <c r="Y256" i="49" s="1"/>
  <c r="D250" i="30"/>
  <c r="D256" i="49" s="1"/>
  <c r="AL249" i="30"/>
  <c r="AL255" i="49" s="1"/>
  <c r="AE255" i="49"/>
  <c r="AD249" i="30"/>
  <c r="Z249" i="30"/>
  <c r="Z255" i="49" s="1"/>
  <c r="Y249" i="30"/>
  <c r="Y255" i="49" s="1"/>
  <c r="D249" i="30"/>
  <c r="D255" i="49" s="1"/>
  <c r="AL248" i="30"/>
  <c r="AL254" i="49" s="1"/>
  <c r="AE254" i="49"/>
  <c r="AD248" i="30"/>
  <c r="Z248" i="30"/>
  <c r="Z254" i="49" s="1"/>
  <c r="Y248" i="30"/>
  <c r="Y254" i="49" s="1"/>
  <c r="D248" i="30"/>
  <c r="D254" i="49" s="1"/>
  <c r="AL247" i="30"/>
  <c r="AL253" i="49" s="1"/>
  <c r="AE253" i="49"/>
  <c r="AD247" i="30"/>
  <c r="Z247" i="30"/>
  <c r="Z253" i="49" s="1"/>
  <c r="Y247" i="30"/>
  <c r="Y253" i="49" s="1"/>
  <c r="D247" i="30"/>
  <c r="D253" i="49" s="1"/>
  <c r="AL246" i="30"/>
  <c r="AL252" i="49" s="1"/>
  <c r="AE252" i="49"/>
  <c r="AD246" i="30"/>
  <c r="Z246" i="30"/>
  <c r="Z252" i="49" s="1"/>
  <c r="Y246" i="30"/>
  <c r="Y252" i="49" s="1"/>
  <c r="D246" i="30"/>
  <c r="D252" i="49" s="1"/>
  <c r="AL245" i="30"/>
  <c r="AL251" i="49" s="1"/>
  <c r="AE251" i="49"/>
  <c r="AD245" i="30"/>
  <c r="Z245" i="30"/>
  <c r="Z251" i="49" s="1"/>
  <c r="Y245" i="30"/>
  <c r="Y251" i="49" s="1"/>
  <c r="D245" i="30"/>
  <c r="D251" i="49" s="1"/>
  <c r="AL244" i="30"/>
  <c r="AL250" i="49" s="1"/>
  <c r="AE250" i="49"/>
  <c r="AD244" i="30"/>
  <c r="Z244" i="30"/>
  <c r="Z250" i="49" s="1"/>
  <c r="Y244" i="30"/>
  <c r="Y250" i="49" s="1"/>
  <c r="D244" i="30"/>
  <c r="D250" i="49" s="1"/>
  <c r="AL243" i="30"/>
  <c r="AL249" i="49" s="1"/>
  <c r="AE249" i="49"/>
  <c r="AD243" i="30"/>
  <c r="Z243" i="30"/>
  <c r="Z249" i="49" s="1"/>
  <c r="Y243" i="30"/>
  <c r="Y249" i="49" s="1"/>
  <c r="D243" i="30"/>
  <c r="D249" i="49" s="1"/>
  <c r="AL242" i="30"/>
  <c r="AL248" i="49" s="1"/>
  <c r="AE248" i="49"/>
  <c r="AD242" i="30"/>
  <c r="Z242" i="30"/>
  <c r="Z248" i="49" s="1"/>
  <c r="Y242" i="30"/>
  <c r="Y248" i="49" s="1"/>
  <c r="D242" i="30"/>
  <c r="D248" i="49" s="1"/>
  <c r="AL241" i="30"/>
  <c r="AL247" i="49" s="1"/>
  <c r="AE247" i="49"/>
  <c r="AD241" i="30"/>
  <c r="AF241" i="30" s="1"/>
  <c r="AG241" i="30" s="1"/>
  <c r="AX241" i="30" s="1"/>
  <c r="Z241" i="30"/>
  <c r="Z247" i="49" s="1"/>
  <c r="Y241" i="30"/>
  <c r="Y247" i="49" s="1"/>
  <c r="D241" i="30"/>
  <c r="D247" i="49" s="1"/>
  <c r="AL240" i="30"/>
  <c r="AL246" i="49" s="1"/>
  <c r="AE246" i="49"/>
  <c r="AD240" i="30"/>
  <c r="AF240" i="30" s="1"/>
  <c r="AG240" i="30" s="1"/>
  <c r="AX240" i="30" s="1"/>
  <c r="Z240" i="30"/>
  <c r="Z246" i="49" s="1"/>
  <c r="Y240" i="30"/>
  <c r="Y246" i="49" s="1"/>
  <c r="D240" i="30"/>
  <c r="D246" i="49" s="1"/>
  <c r="AL239" i="30"/>
  <c r="AL245" i="49" s="1"/>
  <c r="AE245" i="49"/>
  <c r="AD239" i="30"/>
  <c r="AF239" i="30" s="1"/>
  <c r="AG239" i="30" s="1"/>
  <c r="AX239" i="30" s="1"/>
  <c r="Z239" i="30"/>
  <c r="Z245" i="49" s="1"/>
  <c r="Y239" i="30"/>
  <c r="Y245" i="49" s="1"/>
  <c r="D239" i="30"/>
  <c r="D245" i="49" s="1"/>
  <c r="AL238" i="30"/>
  <c r="AL244" i="49" s="1"/>
  <c r="AE244" i="49"/>
  <c r="AD238" i="30"/>
  <c r="AF238" i="30" s="1"/>
  <c r="AG238" i="30" s="1"/>
  <c r="AX238" i="30" s="1"/>
  <c r="Z238" i="30"/>
  <c r="Z244" i="49" s="1"/>
  <c r="Y238" i="30"/>
  <c r="Y244" i="49" s="1"/>
  <c r="D238" i="30"/>
  <c r="D244" i="49" s="1"/>
  <c r="AL237" i="30"/>
  <c r="AL243" i="49" s="1"/>
  <c r="AE243" i="49"/>
  <c r="AD237" i="30"/>
  <c r="AF237" i="30" s="1"/>
  <c r="AG237" i="30" s="1"/>
  <c r="AX237" i="30" s="1"/>
  <c r="Z237" i="30"/>
  <c r="Z243" i="49" s="1"/>
  <c r="Y237" i="30"/>
  <c r="Y243" i="49" s="1"/>
  <c r="D237" i="30"/>
  <c r="D243" i="49" s="1"/>
  <c r="AL236" i="30"/>
  <c r="AL242" i="49" s="1"/>
  <c r="AE242" i="49"/>
  <c r="AD236" i="30"/>
  <c r="AF236" i="30" s="1"/>
  <c r="AG236" i="30" s="1"/>
  <c r="AX236" i="30" s="1"/>
  <c r="Z236" i="30"/>
  <c r="Z242" i="49" s="1"/>
  <c r="Y236" i="30"/>
  <c r="Y242" i="49" s="1"/>
  <c r="D236" i="30"/>
  <c r="D242" i="49" s="1"/>
  <c r="AL235" i="30"/>
  <c r="AL241" i="49" s="1"/>
  <c r="AE241" i="49"/>
  <c r="AD235" i="30"/>
  <c r="AF235" i="30" s="1"/>
  <c r="AG235" i="30" s="1"/>
  <c r="AX235" i="30" s="1"/>
  <c r="Z235" i="30"/>
  <c r="Z241" i="49" s="1"/>
  <c r="Y235" i="30"/>
  <c r="Y241" i="49" s="1"/>
  <c r="D235" i="30"/>
  <c r="D241" i="49" s="1"/>
  <c r="AL234" i="30"/>
  <c r="AL240" i="49" s="1"/>
  <c r="AE240" i="49"/>
  <c r="AD234" i="30"/>
  <c r="AF234" i="30" s="1"/>
  <c r="AG234" i="30" s="1"/>
  <c r="AX234" i="30" s="1"/>
  <c r="Z234" i="30"/>
  <c r="Z240" i="49" s="1"/>
  <c r="Y234" i="30"/>
  <c r="Y240" i="49" s="1"/>
  <c r="D234" i="30"/>
  <c r="D240" i="49" s="1"/>
  <c r="AL233" i="30"/>
  <c r="AL239" i="49" s="1"/>
  <c r="AE239" i="49"/>
  <c r="AD233" i="30"/>
  <c r="AF233" i="30" s="1"/>
  <c r="AG233" i="30" s="1"/>
  <c r="AX233" i="30" s="1"/>
  <c r="Z233" i="30"/>
  <c r="Z239" i="49" s="1"/>
  <c r="Y233" i="30"/>
  <c r="Y239" i="49" s="1"/>
  <c r="D233" i="30"/>
  <c r="D239" i="49" s="1"/>
  <c r="AL232" i="30"/>
  <c r="AL238" i="49" s="1"/>
  <c r="AE238" i="49"/>
  <c r="AD232" i="30"/>
  <c r="AF232" i="30" s="1"/>
  <c r="AG232" i="30" s="1"/>
  <c r="AX232" i="30" s="1"/>
  <c r="Z232" i="30"/>
  <c r="Z238" i="49" s="1"/>
  <c r="Y232" i="30"/>
  <c r="Y238" i="49" s="1"/>
  <c r="D232" i="30"/>
  <c r="D238" i="49" s="1"/>
  <c r="AL231" i="30"/>
  <c r="AL237" i="49" s="1"/>
  <c r="AE237" i="49"/>
  <c r="AD231" i="30"/>
  <c r="AF231" i="30" s="1"/>
  <c r="AG231" i="30" s="1"/>
  <c r="AX231" i="30" s="1"/>
  <c r="Z231" i="30"/>
  <c r="Z237" i="49" s="1"/>
  <c r="Y231" i="30"/>
  <c r="Y237" i="49" s="1"/>
  <c r="D231" i="30"/>
  <c r="D237" i="49" s="1"/>
  <c r="AL230" i="30"/>
  <c r="AL236" i="49" s="1"/>
  <c r="AE236" i="49"/>
  <c r="AD230" i="30"/>
  <c r="AF230" i="30" s="1"/>
  <c r="AG230" i="30" s="1"/>
  <c r="AX230" i="30" s="1"/>
  <c r="Z230" i="30"/>
  <c r="Z236" i="49" s="1"/>
  <c r="Y230" i="30"/>
  <c r="Y236" i="49" s="1"/>
  <c r="D230" i="30"/>
  <c r="D236" i="49" s="1"/>
  <c r="AL229" i="30"/>
  <c r="AL235" i="49" s="1"/>
  <c r="AE235" i="49"/>
  <c r="AD229" i="30"/>
  <c r="AF229" i="30" s="1"/>
  <c r="AG229" i="30" s="1"/>
  <c r="AX229" i="30" s="1"/>
  <c r="Z229" i="30"/>
  <c r="Z235" i="49" s="1"/>
  <c r="Y229" i="30"/>
  <c r="Y235" i="49" s="1"/>
  <c r="D229" i="30"/>
  <c r="D235" i="49" s="1"/>
  <c r="AL228" i="30"/>
  <c r="AL234" i="49" s="1"/>
  <c r="AE234" i="49"/>
  <c r="AD228" i="30"/>
  <c r="AF228" i="30" s="1"/>
  <c r="AG228" i="30" s="1"/>
  <c r="AX228" i="30" s="1"/>
  <c r="Z228" i="30"/>
  <c r="Z234" i="49" s="1"/>
  <c r="Y228" i="30"/>
  <c r="Y234" i="49" s="1"/>
  <c r="D228" i="30"/>
  <c r="D234" i="49" s="1"/>
  <c r="AL227" i="30"/>
  <c r="AL233" i="49" s="1"/>
  <c r="AE233" i="49"/>
  <c r="AD227" i="30"/>
  <c r="AF227" i="30" s="1"/>
  <c r="AG227" i="30" s="1"/>
  <c r="AX227" i="30" s="1"/>
  <c r="Z227" i="30"/>
  <c r="Z233" i="49" s="1"/>
  <c r="Y227" i="30"/>
  <c r="Y233" i="49" s="1"/>
  <c r="D227" i="30"/>
  <c r="D233" i="49" s="1"/>
  <c r="AL226" i="30"/>
  <c r="AL232" i="49" s="1"/>
  <c r="AE232" i="49"/>
  <c r="AD226" i="30"/>
  <c r="AF226" i="30" s="1"/>
  <c r="AG226" i="30" s="1"/>
  <c r="AX226" i="30" s="1"/>
  <c r="Z226" i="30"/>
  <c r="Z232" i="49" s="1"/>
  <c r="Y226" i="30"/>
  <c r="Y232" i="49" s="1"/>
  <c r="D226" i="30"/>
  <c r="D232" i="49" s="1"/>
  <c r="AL225" i="30"/>
  <c r="AL231" i="49" s="1"/>
  <c r="AE231" i="49"/>
  <c r="AD225" i="30"/>
  <c r="AF225" i="30" s="1"/>
  <c r="AG225" i="30" s="1"/>
  <c r="AX225" i="30" s="1"/>
  <c r="Z225" i="30"/>
  <c r="Z231" i="49" s="1"/>
  <c r="Y225" i="30"/>
  <c r="Y231" i="49" s="1"/>
  <c r="D225" i="30"/>
  <c r="D231" i="49" s="1"/>
  <c r="AL224" i="30"/>
  <c r="AL230" i="49" s="1"/>
  <c r="AE230" i="49"/>
  <c r="AD224" i="30"/>
  <c r="AF224" i="30" s="1"/>
  <c r="AG224" i="30" s="1"/>
  <c r="AX224" i="30" s="1"/>
  <c r="Z224" i="30"/>
  <c r="Z230" i="49" s="1"/>
  <c r="Y224" i="30"/>
  <c r="Y230" i="49" s="1"/>
  <c r="D224" i="30"/>
  <c r="D230" i="49" s="1"/>
  <c r="AL223" i="30"/>
  <c r="AL229" i="49" s="1"/>
  <c r="AE229" i="49"/>
  <c r="AD223" i="30"/>
  <c r="AF223" i="30" s="1"/>
  <c r="AG223" i="30" s="1"/>
  <c r="AX223" i="30" s="1"/>
  <c r="Z223" i="30"/>
  <c r="Z229" i="49" s="1"/>
  <c r="Y223" i="30"/>
  <c r="Y229" i="49" s="1"/>
  <c r="D223" i="30"/>
  <c r="D229" i="49" s="1"/>
  <c r="AL222" i="30"/>
  <c r="AL228" i="49" s="1"/>
  <c r="AE228" i="49"/>
  <c r="AD222" i="30"/>
  <c r="AF222" i="30" s="1"/>
  <c r="AG222" i="30" s="1"/>
  <c r="AX222" i="30" s="1"/>
  <c r="Z222" i="30"/>
  <c r="Z228" i="49" s="1"/>
  <c r="Y222" i="30"/>
  <c r="Y228" i="49" s="1"/>
  <c r="D222" i="30"/>
  <c r="D228" i="49" s="1"/>
  <c r="AL221" i="30"/>
  <c r="AL227" i="49" s="1"/>
  <c r="AE227" i="49"/>
  <c r="AD221" i="30"/>
  <c r="AF221" i="30" s="1"/>
  <c r="AG221" i="30" s="1"/>
  <c r="AX221" i="30" s="1"/>
  <c r="Z221" i="30"/>
  <c r="Z227" i="49" s="1"/>
  <c r="Y221" i="30"/>
  <c r="Y227" i="49" s="1"/>
  <c r="D221" i="30"/>
  <c r="D227" i="49" s="1"/>
  <c r="AL220" i="30"/>
  <c r="AL226" i="49" s="1"/>
  <c r="AE226" i="49"/>
  <c r="AD220" i="30"/>
  <c r="AF220" i="30" s="1"/>
  <c r="AG220" i="30" s="1"/>
  <c r="AX220" i="30" s="1"/>
  <c r="Z220" i="30"/>
  <c r="Z226" i="49" s="1"/>
  <c r="Y220" i="30"/>
  <c r="Y226" i="49" s="1"/>
  <c r="D220" i="30"/>
  <c r="D226" i="49" s="1"/>
  <c r="AL219" i="30"/>
  <c r="AL225" i="49" s="1"/>
  <c r="AE225" i="49"/>
  <c r="AD219" i="30"/>
  <c r="AF219" i="30" s="1"/>
  <c r="AG219" i="30" s="1"/>
  <c r="AX219" i="30" s="1"/>
  <c r="Z219" i="30"/>
  <c r="Z225" i="49" s="1"/>
  <c r="Y219" i="30"/>
  <c r="Y225" i="49" s="1"/>
  <c r="D219" i="30"/>
  <c r="D225" i="49" s="1"/>
  <c r="AL218" i="30"/>
  <c r="AL224" i="49" s="1"/>
  <c r="AE224" i="49"/>
  <c r="AD218" i="30"/>
  <c r="AF218" i="30" s="1"/>
  <c r="AG218" i="30" s="1"/>
  <c r="AX218" i="30" s="1"/>
  <c r="Z218" i="30"/>
  <c r="Z224" i="49" s="1"/>
  <c r="Y218" i="30"/>
  <c r="Y224" i="49" s="1"/>
  <c r="D218" i="30"/>
  <c r="D224" i="49" s="1"/>
  <c r="AL217" i="30"/>
  <c r="AL223" i="49" s="1"/>
  <c r="AE223" i="49"/>
  <c r="AD217" i="30"/>
  <c r="AF217" i="30" s="1"/>
  <c r="AG217" i="30" s="1"/>
  <c r="AX217" i="30" s="1"/>
  <c r="Z217" i="30"/>
  <c r="Z223" i="49" s="1"/>
  <c r="Y217" i="30"/>
  <c r="Y223" i="49" s="1"/>
  <c r="D217" i="30"/>
  <c r="D223" i="49" s="1"/>
  <c r="AL216" i="30"/>
  <c r="AL222" i="49" s="1"/>
  <c r="AE222" i="49"/>
  <c r="AD216" i="30"/>
  <c r="AF216" i="30" s="1"/>
  <c r="AG216" i="30" s="1"/>
  <c r="AX216" i="30" s="1"/>
  <c r="Z216" i="30"/>
  <c r="Z222" i="49" s="1"/>
  <c r="Y216" i="30"/>
  <c r="Y222" i="49" s="1"/>
  <c r="D216" i="30"/>
  <c r="D222" i="49" s="1"/>
  <c r="AL215" i="30"/>
  <c r="AL221" i="49" s="1"/>
  <c r="AE221" i="49"/>
  <c r="AD215" i="30"/>
  <c r="AF215" i="30" s="1"/>
  <c r="AG215" i="30" s="1"/>
  <c r="AX215" i="30" s="1"/>
  <c r="Z215" i="30"/>
  <c r="Z221" i="49" s="1"/>
  <c r="Y215" i="30"/>
  <c r="Y221" i="49" s="1"/>
  <c r="D215" i="30"/>
  <c r="D221" i="49" s="1"/>
  <c r="AL214" i="30"/>
  <c r="AL220" i="49" s="1"/>
  <c r="AE220" i="49"/>
  <c r="AD214" i="30"/>
  <c r="AF214" i="30" s="1"/>
  <c r="AG214" i="30" s="1"/>
  <c r="AX214" i="30" s="1"/>
  <c r="Z214" i="30"/>
  <c r="Z220" i="49" s="1"/>
  <c r="Y214" i="30"/>
  <c r="Y220" i="49" s="1"/>
  <c r="D214" i="30"/>
  <c r="D220" i="49" s="1"/>
  <c r="AL213" i="30"/>
  <c r="AL219" i="49" s="1"/>
  <c r="AE219" i="49"/>
  <c r="AD213" i="30"/>
  <c r="AF213" i="30" s="1"/>
  <c r="AG213" i="30" s="1"/>
  <c r="AX213" i="30" s="1"/>
  <c r="Z213" i="30"/>
  <c r="Z219" i="49" s="1"/>
  <c r="Y213" i="30"/>
  <c r="Y219" i="49" s="1"/>
  <c r="D213" i="30"/>
  <c r="D219" i="49" s="1"/>
  <c r="AL212" i="30"/>
  <c r="AL218" i="49" s="1"/>
  <c r="AE218" i="49"/>
  <c r="AD212" i="30"/>
  <c r="AF212" i="30" s="1"/>
  <c r="AG212" i="30" s="1"/>
  <c r="AX212" i="30" s="1"/>
  <c r="Z212" i="30"/>
  <c r="Z218" i="49" s="1"/>
  <c r="Y212" i="30"/>
  <c r="Y218" i="49" s="1"/>
  <c r="D212" i="30"/>
  <c r="D218" i="49" s="1"/>
  <c r="AL211" i="30"/>
  <c r="AL217" i="49" s="1"/>
  <c r="AE217" i="49"/>
  <c r="AD211" i="30"/>
  <c r="AF211" i="30" s="1"/>
  <c r="AG211" i="30" s="1"/>
  <c r="AX211" i="30" s="1"/>
  <c r="Z211" i="30"/>
  <c r="Z217" i="49" s="1"/>
  <c r="Y211" i="30"/>
  <c r="Y217" i="49" s="1"/>
  <c r="D211" i="30"/>
  <c r="D217" i="49" s="1"/>
  <c r="AL210" i="30"/>
  <c r="AL216" i="49" s="1"/>
  <c r="AE216" i="49"/>
  <c r="AD210" i="30"/>
  <c r="AF210" i="30" s="1"/>
  <c r="AF216" i="49" s="1"/>
  <c r="Z210" i="30"/>
  <c r="Z216" i="49" s="1"/>
  <c r="Y210" i="30"/>
  <c r="Y216" i="49" s="1"/>
  <c r="D210" i="30"/>
  <c r="D216" i="49" s="1"/>
  <c r="AL209" i="30"/>
  <c r="AL215" i="49" s="1"/>
  <c r="AE215" i="49"/>
  <c r="AD209" i="30"/>
  <c r="AF209" i="30" s="1"/>
  <c r="AG209" i="30" s="1"/>
  <c r="AX209" i="30" s="1"/>
  <c r="Z209" i="30"/>
  <c r="Z215" i="49" s="1"/>
  <c r="Y209" i="30"/>
  <c r="Y215" i="49" s="1"/>
  <c r="D209" i="30"/>
  <c r="D215" i="49" s="1"/>
  <c r="AL208" i="30"/>
  <c r="AL214" i="49" s="1"/>
  <c r="AE214" i="49"/>
  <c r="AD208" i="30"/>
  <c r="AF208" i="30" s="1"/>
  <c r="AG208" i="30" s="1"/>
  <c r="AX208" i="30" s="1"/>
  <c r="Z208" i="30"/>
  <c r="Z214" i="49" s="1"/>
  <c r="Y208" i="30"/>
  <c r="Y214" i="49" s="1"/>
  <c r="D208" i="30"/>
  <c r="D214" i="49" s="1"/>
  <c r="AL207" i="30"/>
  <c r="AL213" i="49" s="1"/>
  <c r="AE213" i="49"/>
  <c r="AD207" i="30"/>
  <c r="AF207" i="30" s="1"/>
  <c r="AG207" i="30" s="1"/>
  <c r="AX207" i="30" s="1"/>
  <c r="Z207" i="30"/>
  <c r="Z213" i="49" s="1"/>
  <c r="Y207" i="30"/>
  <c r="Y213" i="49" s="1"/>
  <c r="D207" i="30"/>
  <c r="D213" i="49" s="1"/>
  <c r="AL206" i="30"/>
  <c r="AL212" i="49" s="1"/>
  <c r="AE212" i="49"/>
  <c r="AD206" i="30"/>
  <c r="AF206" i="30" s="1"/>
  <c r="AG206" i="30" s="1"/>
  <c r="AX206" i="30" s="1"/>
  <c r="Z206" i="30"/>
  <c r="Z212" i="49" s="1"/>
  <c r="Y206" i="30"/>
  <c r="Y212" i="49" s="1"/>
  <c r="D206" i="30"/>
  <c r="D212" i="49" s="1"/>
  <c r="AL205" i="30"/>
  <c r="AL211" i="49" s="1"/>
  <c r="AE211" i="49"/>
  <c r="AD205" i="30"/>
  <c r="AF205" i="30" s="1"/>
  <c r="AG205" i="30" s="1"/>
  <c r="AX205" i="30" s="1"/>
  <c r="Z205" i="30"/>
  <c r="Z211" i="49" s="1"/>
  <c r="Y205" i="30"/>
  <c r="Y211" i="49" s="1"/>
  <c r="D205" i="30"/>
  <c r="D211" i="49" s="1"/>
  <c r="AL204" i="30"/>
  <c r="AL210" i="49" s="1"/>
  <c r="AE210" i="49"/>
  <c r="AD204" i="30"/>
  <c r="AF204" i="30" s="1"/>
  <c r="AG204" i="30" s="1"/>
  <c r="AX204" i="30" s="1"/>
  <c r="Z204" i="30"/>
  <c r="Z210" i="49" s="1"/>
  <c r="Y204" i="30"/>
  <c r="Y210" i="49" s="1"/>
  <c r="D204" i="30"/>
  <c r="D210" i="49" s="1"/>
  <c r="AL203" i="30"/>
  <c r="AL209" i="49" s="1"/>
  <c r="AE209" i="49"/>
  <c r="AD203" i="30"/>
  <c r="AF203" i="30" s="1"/>
  <c r="AG203" i="30" s="1"/>
  <c r="AX203" i="30" s="1"/>
  <c r="Z203" i="30"/>
  <c r="Z209" i="49" s="1"/>
  <c r="Y203" i="30"/>
  <c r="Y209" i="49" s="1"/>
  <c r="D203" i="30"/>
  <c r="D209" i="49" s="1"/>
  <c r="AL202" i="30"/>
  <c r="AL208" i="49" s="1"/>
  <c r="AE208" i="49"/>
  <c r="AD202" i="30"/>
  <c r="AF202" i="30" s="1"/>
  <c r="AG202" i="30" s="1"/>
  <c r="AX202" i="30" s="1"/>
  <c r="Z202" i="30"/>
  <c r="Z208" i="49" s="1"/>
  <c r="Y202" i="30"/>
  <c r="Y208" i="49" s="1"/>
  <c r="D202" i="30"/>
  <c r="D208" i="49" s="1"/>
  <c r="AL201" i="30"/>
  <c r="AL207" i="49" s="1"/>
  <c r="AE207" i="49"/>
  <c r="AD201" i="30"/>
  <c r="AF201" i="30" s="1"/>
  <c r="AG201" i="30" s="1"/>
  <c r="AX201" i="30" s="1"/>
  <c r="Z201" i="30"/>
  <c r="Z207" i="49" s="1"/>
  <c r="Y201" i="30"/>
  <c r="Y207" i="49" s="1"/>
  <c r="D201" i="30"/>
  <c r="D207" i="49" s="1"/>
  <c r="AL200" i="30"/>
  <c r="AL206" i="49" s="1"/>
  <c r="AE206" i="49"/>
  <c r="AD200" i="30"/>
  <c r="AF200" i="30" s="1"/>
  <c r="AG200" i="30" s="1"/>
  <c r="AX200" i="30" s="1"/>
  <c r="Z200" i="30"/>
  <c r="Z206" i="49" s="1"/>
  <c r="Y200" i="30"/>
  <c r="Y206" i="49" s="1"/>
  <c r="D200" i="30"/>
  <c r="D206" i="49" s="1"/>
  <c r="AL199" i="30"/>
  <c r="AL205" i="49" s="1"/>
  <c r="AE205" i="49"/>
  <c r="AD199" i="30"/>
  <c r="AF199" i="30" s="1"/>
  <c r="AG199" i="30" s="1"/>
  <c r="AX199" i="30" s="1"/>
  <c r="Z199" i="30"/>
  <c r="Z205" i="49" s="1"/>
  <c r="Y199" i="30"/>
  <c r="Y205" i="49" s="1"/>
  <c r="D199" i="30"/>
  <c r="D205" i="49" s="1"/>
  <c r="AL198" i="30"/>
  <c r="AL204" i="49" s="1"/>
  <c r="AE204" i="49"/>
  <c r="AD198" i="30"/>
  <c r="AF198" i="30" s="1"/>
  <c r="AG198" i="30" s="1"/>
  <c r="AX198" i="30" s="1"/>
  <c r="Z198" i="30"/>
  <c r="Z204" i="49" s="1"/>
  <c r="Y198" i="30"/>
  <c r="Y204" i="49" s="1"/>
  <c r="D198" i="30"/>
  <c r="D204" i="49" s="1"/>
  <c r="AL197" i="30"/>
  <c r="AL203" i="49" s="1"/>
  <c r="AE203" i="49"/>
  <c r="AD197" i="30"/>
  <c r="AF197" i="30" s="1"/>
  <c r="AG197" i="30" s="1"/>
  <c r="AX197" i="30" s="1"/>
  <c r="Z197" i="30"/>
  <c r="Z203" i="49" s="1"/>
  <c r="Y197" i="30"/>
  <c r="Y203" i="49" s="1"/>
  <c r="D197" i="30"/>
  <c r="D203" i="49" s="1"/>
  <c r="AL196" i="30"/>
  <c r="AL202" i="49" s="1"/>
  <c r="AE202" i="49"/>
  <c r="AD196" i="30"/>
  <c r="AF196" i="30" s="1"/>
  <c r="AG196" i="30" s="1"/>
  <c r="AX196" i="30" s="1"/>
  <c r="Z196" i="30"/>
  <c r="Z202" i="49" s="1"/>
  <c r="Y196" i="30"/>
  <c r="Y202" i="49" s="1"/>
  <c r="D196" i="30"/>
  <c r="D202" i="49" s="1"/>
  <c r="AL195" i="30"/>
  <c r="AL201" i="49" s="1"/>
  <c r="AE201" i="49"/>
  <c r="AD195" i="30"/>
  <c r="AF195" i="30" s="1"/>
  <c r="AG195" i="30" s="1"/>
  <c r="AX195" i="30" s="1"/>
  <c r="Z195" i="30"/>
  <c r="Z201" i="49" s="1"/>
  <c r="Y195" i="30"/>
  <c r="Y201" i="49" s="1"/>
  <c r="D195" i="30"/>
  <c r="D201" i="49" s="1"/>
  <c r="AL194" i="30"/>
  <c r="AL200" i="49" s="1"/>
  <c r="AE200" i="49"/>
  <c r="AD194" i="30"/>
  <c r="AF194" i="30" s="1"/>
  <c r="AG194" i="30" s="1"/>
  <c r="AX194" i="30" s="1"/>
  <c r="Z194" i="30"/>
  <c r="Z200" i="49" s="1"/>
  <c r="Y194" i="30"/>
  <c r="Y200" i="49" s="1"/>
  <c r="D194" i="30"/>
  <c r="D200" i="49" s="1"/>
  <c r="AL193" i="30"/>
  <c r="AL199" i="49" s="1"/>
  <c r="AE199" i="49"/>
  <c r="AD193" i="30"/>
  <c r="AF193" i="30" s="1"/>
  <c r="AG193" i="30" s="1"/>
  <c r="AX193" i="30" s="1"/>
  <c r="Z193" i="30"/>
  <c r="Z199" i="49" s="1"/>
  <c r="Y193" i="30"/>
  <c r="Y199" i="49" s="1"/>
  <c r="D193" i="30"/>
  <c r="D199" i="49" s="1"/>
  <c r="AL192" i="30"/>
  <c r="AL198" i="49" s="1"/>
  <c r="AE198" i="49"/>
  <c r="AD192" i="30"/>
  <c r="AF192" i="30" s="1"/>
  <c r="AG192" i="30" s="1"/>
  <c r="AX192" i="30" s="1"/>
  <c r="Z192" i="30"/>
  <c r="Z198" i="49" s="1"/>
  <c r="Y192" i="30"/>
  <c r="Y198" i="49" s="1"/>
  <c r="D192" i="30"/>
  <c r="D198" i="49" s="1"/>
  <c r="AL191" i="30"/>
  <c r="AL197" i="49" s="1"/>
  <c r="AE197" i="49"/>
  <c r="AD191" i="30"/>
  <c r="AF191" i="30" s="1"/>
  <c r="AG191" i="30" s="1"/>
  <c r="AX191" i="30" s="1"/>
  <c r="Z191" i="30"/>
  <c r="Z197" i="49" s="1"/>
  <c r="Y191" i="30"/>
  <c r="Y197" i="49" s="1"/>
  <c r="D191" i="30"/>
  <c r="D197" i="49" s="1"/>
  <c r="AL190" i="30"/>
  <c r="AL196" i="49" s="1"/>
  <c r="AE196" i="49"/>
  <c r="AD190" i="30"/>
  <c r="AF190" i="30" s="1"/>
  <c r="AG190" i="30" s="1"/>
  <c r="AX190" i="30" s="1"/>
  <c r="Z190" i="30"/>
  <c r="Z196" i="49" s="1"/>
  <c r="Y190" i="30"/>
  <c r="Y196" i="49" s="1"/>
  <c r="D190" i="30"/>
  <c r="D196" i="49" s="1"/>
  <c r="AL189" i="30"/>
  <c r="AL195" i="49" s="1"/>
  <c r="AE195" i="49"/>
  <c r="AD189" i="30"/>
  <c r="AF189" i="30" s="1"/>
  <c r="AG189" i="30" s="1"/>
  <c r="AX189" i="30" s="1"/>
  <c r="Z189" i="30"/>
  <c r="Z195" i="49" s="1"/>
  <c r="Y189" i="30"/>
  <c r="Y195" i="49" s="1"/>
  <c r="D189" i="30"/>
  <c r="D195" i="49" s="1"/>
  <c r="AL188" i="30"/>
  <c r="AL194" i="49" s="1"/>
  <c r="AE194" i="49"/>
  <c r="AD188" i="30"/>
  <c r="AF188" i="30" s="1"/>
  <c r="AG188" i="30" s="1"/>
  <c r="AX188" i="30" s="1"/>
  <c r="Z188" i="30"/>
  <c r="Z194" i="49" s="1"/>
  <c r="Y188" i="30"/>
  <c r="Y194" i="49" s="1"/>
  <c r="D188" i="30"/>
  <c r="D194" i="49" s="1"/>
  <c r="AL187" i="30"/>
  <c r="AL193" i="49" s="1"/>
  <c r="AE193" i="49"/>
  <c r="AD187" i="30"/>
  <c r="AF187" i="30" s="1"/>
  <c r="AG187" i="30" s="1"/>
  <c r="AX187" i="30" s="1"/>
  <c r="Z187" i="30"/>
  <c r="Z193" i="49" s="1"/>
  <c r="Y187" i="30"/>
  <c r="Y193" i="49" s="1"/>
  <c r="D187" i="30"/>
  <c r="D193" i="49" s="1"/>
  <c r="AL186" i="30"/>
  <c r="AL192" i="49" s="1"/>
  <c r="AE192" i="49"/>
  <c r="AD186" i="30"/>
  <c r="AF186" i="30" s="1"/>
  <c r="AG186" i="30" s="1"/>
  <c r="AX186" i="30" s="1"/>
  <c r="Z186" i="30"/>
  <c r="Z192" i="49" s="1"/>
  <c r="Y186" i="30"/>
  <c r="Y192" i="49" s="1"/>
  <c r="D186" i="30"/>
  <c r="D192" i="49" s="1"/>
  <c r="AL185" i="30"/>
  <c r="AL191" i="49" s="1"/>
  <c r="AE191" i="49"/>
  <c r="AD185" i="30"/>
  <c r="AF185" i="30" s="1"/>
  <c r="AG185" i="30" s="1"/>
  <c r="AX185" i="30" s="1"/>
  <c r="Z185" i="30"/>
  <c r="Z191" i="49" s="1"/>
  <c r="Y185" i="30"/>
  <c r="Y191" i="49" s="1"/>
  <c r="D185" i="30"/>
  <c r="D191" i="49" s="1"/>
  <c r="AL184" i="30"/>
  <c r="AL190" i="49" s="1"/>
  <c r="AE190" i="49"/>
  <c r="AD184" i="30"/>
  <c r="AF184" i="30" s="1"/>
  <c r="AG184" i="30" s="1"/>
  <c r="AX184" i="30" s="1"/>
  <c r="Z184" i="30"/>
  <c r="Z190" i="49" s="1"/>
  <c r="Y184" i="30"/>
  <c r="Y190" i="49" s="1"/>
  <c r="D184" i="30"/>
  <c r="D190" i="49" s="1"/>
  <c r="AL183" i="30"/>
  <c r="AL189" i="49" s="1"/>
  <c r="AE189" i="49"/>
  <c r="AD183" i="30"/>
  <c r="AF183" i="30" s="1"/>
  <c r="AG183" i="30" s="1"/>
  <c r="AX183" i="30" s="1"/>
  <c r="Z183" i="30"/>
  <c r="Z189" i="49" s="1"/>
  <c r="Y183" i="30"/>
  <c r="Y189" i="49" s="1"/>
  <c r="D183" i="30"/>
  <c r="D189" i="49" s="1"/>
  <c r="AL182" i="30"/>
  <c r="AL188" i="49" s="1"/>
  <c r="AE188" i="49"/>
  <c r="AD182" i="30"/>
  <c r="AF182" i="30" s="1"/>
  <c r="AG182" i="30" s="1"/>
  <c r="AX182" i="30" s="1"/>
  <c r="Z182" i="30"/>
  <c r="Z188" i="49" s="1"/>
  <c r="Y182" i="30"/>
  <c r="Y188" i="49" s="1"/>
  <c r="D182" i="30"/>
  <c r="D188" i="49" s="1"/>
  <c r="AL181" i="30"/>
  <c r="AL187" i="49" s="1"/>
  <c r="AE187" i="49"/>
  <c r="AD181" i="30"/>
  <c r="AF181" i="30" s="1"/>
  <c r="AG181" i="30" s="1"/>
  <c r="AX181" i="30" s="1"/>
  <c r="Z181" i="30"/>
  <c r="Z187" i="49" s="1"/>
  <c r="Y181" i="30"/>
  <c r="Y187" i="49" s="1"/>
  <c r="D181" i="30"/>
  <c r="D187" i="49" s="1"/>
  <c r="AL180" i="30"/>
  <c r="AL186" i="49" s="1"/>
  <c r="AE186" i="49"/>
  <c r="AD180" i="30"/>
  <c r="AF180" i="30" s="1"/>
  <c r="AG180" i="30" s="1"/>
  <c r="AX180" i="30" s="1"/>
  <c r="Z180" i="30"/>
  <c r="Z186" i="49" s="1"/>
  <c r="Y180" i="30"/>
  <c r="Y186" i="49" s="1"/>
  <c r="D180" i="30"/>
  <c r="D186" i="49" s="1"/>
  <c r="AL179" i="30"/>
  <c r="AL185" i="49" s="1"/>
  <c r="AE185" i="49"/>
  <c r="AD179" i="30"/>
  <c r="AF179" i="30" s="1"/>
  <c r="AG179" i="30" s="1"/>
  <c r="AX179" i="30" s="1"/>
  <c r="Z179" i="30"/>
  <c r="Z185" i="49" s="1"/>
  <c r="Y179" i="30"/>
  <c r="Y185" i="49" s="1"/>
  <c r="D179" i="30"/>
  <c r="D185" i="49" s="1"/>
  <c r="AL178" i="30"/>
  <c r="AL184" i="49" s="1"/>
  <c r="AE184" i="49"/>
  <c r="AD178" i="30"/>
  <c r="AF178" i="30" s="1"/>
  <c r="AG178" i="30" s="1"/>
  <c r="AX178" i="30" s="1"/>
  <c r="Z178" i="30"/>
  <c r="Z184" i="49" s="1"/>
  <c r="Y178" i="30"/>
  <c r="Y184" i="49" s="1"/>
  <c r="D178" i="30"/>
  <c r="D184" i="49" s="1"/>
  <c r="AL177" i="30"/>
  <c r="AL183" i="49" s="1"/>
  <c r="AE183" i="49"/>
  <c r="AD177" i="30"/>
  <c r="AF177" i="30" s="1"/>
  <c r="AG177" i="30" s="1"/>
  <c r="AX177" i="30" s="1"/>
  <c r="Z177" i="30"/>
  <c r="Z183" i="49" s="1"/>
  <c r="Y177" i="30"/>
  <c r="Y183" i="49" s="1"/>
  <c r="D177" i="30"/>
  <c r="D183" i="49" s="1"/>
  <c r="AL176" i="30"/>
  <c r="AL182" i="49" s="1"/>
  <c r="AE182" i="49"/>
  <c r="AD176" i="30"/>
  <c r="AF176" i="30" s="1"/>
  <c r="AG176" i="30" s="1"/>
  <c r="AX176" i="30" s="1"/>
  <c r="Z176" i="30"/>
  <c r="Z182" i="49" s="1"/>
  <c r="Y176" i="30"/>
  <c r="Y182" i="49" s="1"/>
  <c r="D176" i="30"/>
  <c r="D182" i="49" s="1"/>
  <c r="AL175" i="30"/>
  <c r="AL181" i="49" s="1"/>
  <c r="AE181" i="49"/>
  <c r="AD175" i="30"/>
  <c r="AF175" i="30" s="1"/>
  <c r="AG175" i="30" s="1"/>
  <c r="AX175" i="30" s="1"/>
  <c r="Z175" i="30"/>
  <c r="Z181" i="49" s="1"/>
  <c r="Y175" i="30"/>
  <c r="Y181" i="49" s="1"/>
  <c r="D175" i="30"/>
  <c r="D181" i="49" s="1"/>
  <c r="AL174" i="30"/>
  <c r="AL180" i="49" s="1"/>
  <c r="AE180" i="49"/>
  <c r="AD174" i="30"/>
  <c r="AF174" i="30" s="1"/>
  <c r="AG174" i="30" s="1"/>
  <c r="AX174" i="30" s="1"/>
  <c r="Z174" i="30"/>
  <c r="Z180" i="49" s="1"/>
  <c r="Y174" i="30"/>
  <c r="Y180" i="49" s="1"/>
  <c r="D174" i="30"/>
  <c r="D180" i="49" s="1"/>
  <c r="AL173" i="30"/>
  <c r="AL179" i="49" s="1"/>
  <c r="AE179" i="49"/>
  <c r="AD173" i="30"/>
  <c r="AF173" i="30" s="1"/>
  <c r="AG173" i="30" s="1"/>
  <c r="AX173" i="30" s="1"/>
  <c r="Z173" i="30"/>
  <c r="Z179" i="49" s="1"/>
  <c r="Y173" i="30"/>
  <c r="Y179" i="49" s="1"/>
  <c r="D173" i="30"/>
  <c r="D179" i="49" s="1"/>
  <c r="AL172" i="30"/>
  <c r="AL178" i="49" s="1"/>
  <c r="AE178" i="49"/>
  <c r="AD172" i="30"/>
  <c r="AF172" i="30" s="1"/>
  <c r="AG172" i="30" s="1"/>
  <c r="AX172" i="30" s="1"/>
  <c r="Z172" i="30"/>
  <c r="Z178" i="49" s="1"/>
  <c r="Y172" i="30"/>
  <c r="Y178" i="49" s="1"/>
  <c r="D172" i="30"/>
  <c r="D178" i="49" s="1"/>
  <c r="AL171" i="30"/>
  <c r="AL177" i="49" s="1"/>
  <c r="AE177" i="49"/>
  <c r="AD171" i="30"/>
  <c r="AF171" i="30" s="1"/>
  <c r="AG171" i="30" s="1"/>
  <c r="AX171" i="30" s="1"/>
  <c r="Z171" i="30"/>
  <c r="Z177" i="49" s="1"/>
  <c r="Y171" i="30"/>
  <c r="Y177" i="49" s="1"/>
  <c r="D171" i="30"/>
  <c r="D177" i="49" s="1"/>
  <c r="AL170" i="30"/>
  <c r="AL176" i="49" s="1"/>
  <c r="AE176" i="49"/>
  <c r="AD170" i="30"/>
  <c r="AF170" i="30" s="1"/>
  <c r="AG170" i="30" s="1"/>
  <c r="AX170" i="30" s="1"/>
  <c r="Z170" i="30"/>
  <c r="Z176" i="49" s="1"/>
  <c r="Y170" i="30"/>
  <c r="Y176" i="49" s="1"/>
  <c r="D170" i="30"/>
  <c r="D176" i="49" s="1"/>
  <c r="AL169" i="30"/>
  <c r="AL175" i="49" s="1"/>
  <c r="AE175" i="49"/>
  <c r="AD169" i="30"/>
  <c r="AF169" i="30" s="1"/>
  <c r="AG169" i="30" s="1"/>
  <c r="AX169" i="30" s="1"/>
  <c r="Z169" i="30"/>
  <c r="Z175" i="49" s="1"/>
  <c r="Y169" i="30"/>
  <c r="Y175" i="49" s="1"/>
  <c r="D169" i="30"/>
  <c r="D175" i="49" s="1"/>
  <c r="AL168" i="30"/>
  <c r="AL174" i="49" s="1"/>
  <c r="AE174" i="49"/>
  <c r="AD168" i="30"/>
  <c r="AF168" i="30" s="1"/>
  <c r="AG168" i="30" s="1"/>
  <c r="AX168" i="30" s="1"/>
  <c r="Z168" i="30"/>
  <c r="Z174" i="49" s="1"/>
  <c r="Y168" i="30"/>
  <c r="Y174" i="49" s="1"/>
  <c r="D168" i="30"/>
  <c r="D174" i="49" s="1"/>
  <c r="AL167" i="30"/>
  <c r="AL173" i="49" s="1"/>
  <c r="AE173" i="49"/>
  <c r="AD167" i="30"/>
  <c r="AF167" i="30" s="1"/>
  <c r="AF173" i="49" s="1"/>
  <c r="Z167" i="30"/>
  <c r="Z173" i="49" s="1"/>
  <c r="Y167" i="30"/>
  <c r="Y173" i="49" s="1"/>
  <c r="D167" i="30"/>
  <c r="D173" i="49" s="1"/>
  <c r="AL166" i="30"/>
  <c r="AL172" i="49" s="1"/>
  <c r="AE172" i="49"/>
  <c r="AD166" i="30"/>
  <c r="AF166" i="30" s="1"/>
  <c r="AF172" i="49" s="1"/>
  <c r="Z166" i="30"/>
  <c r="Z172" i="49" s="1"/>
  <c r="Y166" i="30"/>
  <c r="Y172" i="49" s="1"/>
  <c r="D166" i="30"/>
  <c r="D172" i="49" s="1"/>
  <c r="AL165" i="30"/>
  <c r="AL171" i="49" s="1"/>
  <c r="AE171" i="49"/>
  <c r="AD165" i="30"/>
  <c r="AF165" i="30" s="1"/>
  <c r="AF171" i="49" s="1"/>
  <c r="Z165" i="30"/>
  <c r="Z171" i="49" s="1"/>
  <c r="Y165" i="30"/>
  <c r="Y171" i="49" s="1"/>
  <c r="D165" i="30"/>
  <c r="D171" i="49" s="1"/>
  <c r="AL164" i="30"/>
  <c r="AL170" i="49" s="1"/>
  <c r="AE170" i="49"/>
  <c r="AD164" i="30"/>
  <c r="AF164" i="30" s="1"/>
  <c r="AF170" i="49" s="1"/>
  <c r="Z164" i="30"/>
  <c r="Z170" i="49" s="1"/>
  <c r="Y164" i="30"/>
  <c r="Y170" i="49" s="1"/>
  <c r="D164" i="30"/>
  <c r="D170" i="49" s="1"/>
  <c r="AL163" i="30"/>
  <c r="AL169" i="49" s="1"/>
  <c r="AE169" i="49"/>
  <c r="AD163" i="30"/>
  <c r="AF163" i="30" s="1"/>
  <c r="AF169" i="49" s="1"/>
  <c r="Z163" i="30"/>
  <c r="Z169" i="49" s="1"/>
  <c r="Y163" i="30"/>
  <c r="Y169" i="49" s="1"/>
  <c r="D163" i="30"/>
  <c r="D169" i="49" s="1"/>
  <c r="AL162" i="30"/>
  <c r="AL168" i="49" s="1"/>
  <c r="AE168" i="49"/>
  <c r="AD162" i="30"/>
  <c r="AF162" i="30" s="1"/>
  <c r="AF168" i="49" s="1"/>
  <c r="Z162" i="30"/>
  <c r="Z168" i="49" s="1"/>
  <c r="Y162" i="30"/>
  <c r="Y168" i="49" s="1"/>
  <c r="D162" i="30"/>
  <c r="D168" i="49" s="1"/>
  <c r="AL161" i="30"/>
  <c r="AL167" i="49" s="1"/>
  <c r="AE167" i="49"/>
  <c r="AD161" i="30"/>
  <c r="AF161" i="30" s="1"/>
  <c r="AF167" i="49" s="1"/>
  <c r="Z161" i="30"/>
  <c r="Z167" i="49" s="1"/>
  <c r="Y161" i="30"/>
  <c r="Y167" i="49" s="1"/>
  <c r="D161" i="30"/>
  <c r="D167" i="49" s="1"/>
  <c r="AL160" i="30"/>
  <c r="AL166" i="49" s="1"/>
  <c r="AE166" i="49"/>
  <c r="AD160" i="30"/>
  <c r="AF160" i="30" s="1"/>
  <c r="AF166" i="49" s="1"/>
  <c r="Z160" i="30"/>
  <c r="Z166" i="49" s="1"/>
  <c r="Y160" i="30"/>
  <c r="Y166" i="49" s="1"/>
  <c r="D160" i="30"/>
  <c r="D166" i="49" s="1"/>
  <c r="AL159" i="30"/>
  <c r="AL165" i="49" s="1"/>
  <c r="AE165" i="49"/>
  <c r="AD159" i="30"/>
  <c r="AF159" i="30" s="1"/>
  <c r="AF165" i="49" s="1"/>
  <c r="Z159" i="30"/>
  <c r="Z165" i="49" s="1"/>
  <c r="Y159" i="30"/>
  <c r="Y165" i="49" s="1"/>
  <c r="D159" i="30"/>
  <c r="D165" i="49" s="1"/>
  <c r="AL158" i="30"/>
  <c r="AL164" i="49" s="1"/>
  <c r="AE164" i="49"/>
  <c r="AD158" i="30"/>
  <c r="AF158" i="30" s="1"/>
  <c r="AF164" i="49" s="1"/>
  <c r="Z158" i="30"/>
  <c r="Z164" i="49" s="1"/>
  <c r="Y158" i="30"/>
  <c r="Y164" i="49" s="1"/>
  <c r="D158" i="30"/>
  <c r="D164" i="49" s="1"/>
  <c r="AL157" i="30"/>
  <c r="AL163" i="49" s="1"/>
  <c r="AE163" i="49"/>
  <c r="AD157" i="30"/>
  <c r="AF157" i="30" s="1"/>
  <c r="AF163" i="49" s="1"/>
  <c r="Z157" i="30"/>
  <c r="Z163" i="49" s="1"/>
  <c r="Y157" i="30"/>
  <c r="Y163" i="49" s="1"/>
  <c r="D157" i="30"/>
  <c r="D163" i="49" s="1"/>
  <c r="AL156" i="30"/>
  <c r="AL162" i="49" s="1"/>
  <c r="AE162" i="49"/>
  <c r="AD156" i="30"/>
  <c r="AF156" i="30" s="1"/>
  <c r="AF162" i="49" s="1"/>
  <c r="Z156" i="30"/>
  <c r="Z162" i="49" s="1"/>
  <c r="Y156" i="30"/>
  <c r="Y162" i="49" s="1"/>
  <c r="D156" i="30"/>
  <c r="D162" i="49" s="1"/>
  <c r="AL155" i="30"/>
  <c r="AL161" i="49" s="1"/>
  <c r="AE161" i="49"/>
  <c r="AD155" i="30"/>
  <c r="AF155" i="30" s="1"/>
  <c r="AF161" i="49" s="1"/>
  <c r="Z155" i="30"/>
  <c r="Z161" i="49" s="1"/>
  <c r="Y155" i="30"/>
  <c r="Y161" i="49" s="1"/>
  <c r="D155" i="30"/>
  <c r="D161" i="49" s="1"/>
  <c r="AL154" i="30"/>
  <c r="AL160" i="49" s="1"/>
  <c r="AE160" i="49"/>
  <c r="AD154" i="30"/>
  <c r="AF154" i="30" s="1"/>
  <c r="AF160" i="49" s="1"/>
  <c r="Z154" i="30"/>
  <c r="Z160" i="49" s="1"/>
  <c r="Y154" i="30"/>
  <c r="Y160" i="49" s="1"/>
  <c r="D154" i="30"/>
  <c r="D160" i="49" s="1"/>
  <c r="AL153" i="30"/>
  <c r="AL159" i="49" s="1"/>
  <c r="AE159" i="49"/>
  <c r="AD153" i="30"/>
  <c r="AF153" i="30" s="1"/>
  <c r="AF159" i="49" s="1"/>
  <c r="Z153" i="30"/>
  <c r="Z159" i="49" s="1"/>
  <c r="Y153" i="30"/>
  <c r="Y159" i="49" s="1"/>
  <c r="D153" i="30"/>
  <c r="D159" i="49" s="1"/>
  <c r="AL152" i="30"/>
  <c r="AL158" i="49" s="1"/>
  <c r="AE158" i="49"/>
  <c r="AD152" i="30"/>
  <c r="AF152" i="30" s="1"/>
  <c r="AF158" i="49" s="1"/>
  <c r="Z152" i="30"/>
  <c r="Z158" i="49" s="1"/>
  <c r="Y152" i="30"/>
  <c r="Y158" i="49" s="1"/>
  <c r="D152" i="30"/>
  <c r="D158" i="49" s="1"/>
  <c r="AL151" i="30"/>
  <c r="AL157" i="49" s="1"/>
  <c r="AE157" i="49"/>
  <c r="AD151" i="30"/>
  <c r="AF151" i="30" s="1"/>
  <c r="AF157" i="49" s="1"/>
  <c r="Z151" i="30"/>
  <c r="Z157" i="49" s="1"/>
  <c r="Y151" i="30"/>
  <c r="Y157" i="49" s="1"/>
  <c r="D151" i="30"/>
  <c r="D157" i="49" s="1"/>
  <c r="AL150" i="30"/>
  <c r="AL156" i="49" s="1"/>
  <c r="AE156" i="49"/>
  <c r="AD150" i="30"/>
  <c r="AF150" i="30" s="1"/>
  <c r="AF156" i="49" s="1"/>
  <c r="Z150" i="30"/>
  <c r="Z156" i="49" s="1"/>
  <c r="Y150" i="30"/>
  <c r="Y156" i="49" s="1"/>
  <c r="D150" i="30"/>
  <c r="D156" i="49" s="1"/>
  <c r="AL149" i="30"/>
  <c r="AL155" i="49" s="1"/>
  <c r="AE155" i="49"/>
  <c r="AD149" i="30"/>
  <c r="AF149" i="30" s="1"/>
  <c r="AF155" i="49" s="1"/>
  <c r="Z149" i="30"/>
  <c r="Z155" i="49" s="1"/>
  <c r="Y149" i="30"/>
  <c r="Y155" i="49" s="1"/>
  <c r="D149" i="30"/>
  <c r="D155" i="49" s="1"/>
  <c r="AL148" i="30"/>
  <c r="AL154" i="49" s="1"/>
  <c r="AE154" i="49"/>
  <c r="AD148" i="30"/>
  <c r="AF148" i="30" s="1"/>
  <c r="AF154" i="49" s="1"/>
  <c r="Z148" i="30"/>
  <c r="Z154" i="49" s="1"/>
  <c r="Y148" i="30"/>
  <c r="Y154" i="49" s="1"/>
  <c r="D148" i="30"/>
  <c r="D154" i="49" s="1"/>
  <c r="AL147" i="30"/>
  <c r="AL153" i="49" s="1"/>
  <c r="AE153" i="49"/>
  <c r="AD147" i="30"/>
  <c r="AF147" i="30" s="1"/>
  <c r="AF153" i="49" s="1"/>
  <c r="Z147" i="30"/>
  <c r="Z153" i="49" s="1"/>
  <c r="Y147" i="30"/>
  <c r="Y153" i="49" s="1"/>
  <c r="D147" i="30"/>
  <c r="D153" i="49" s="1"/>
  <c r="AL146" i="30"/>
  <c r="AL152" i="49" s="1"/>
  <c r="AE152" i="49"/>
  <c r="AD146" i="30"/>
  <c r="AF146" i="30" s="1"/>
  <c r="AF152" i="49" s="1"/>
  <c r="Z146" i="30"/>
  <c r="Z152" i="49" s="1"/>
  <c r="Y146" i="30"/>
  <c r="Y152" i="49" s="1"/>
  <c r="D146" i="30"/>
  <c r="D152" i="49" s="1"/>
  <c r="AL145" i="30"/>
  <c r="AL151" i="49" s="1"/>
  <c r="AE151" i="49"/>
  <c r="AD145" i="30"/>
  <c r="AF145" i="30" s="1"/>
  <c r="AF151" i="49" s="1"/>
  <c r="Z145" i="30"/>
  <c r="Z151" i="49" s="1"/>
  <c r="Y145" i="30"/>
  <c r="Y151" i="49" s="1"/>
  <c r="D145" i="30"/>
  <c r="D151" i="49" s="1"/>
  <c r="AL144" i="30"/>
  <c r="AL150" i="49" s="1"/>
  <c r="AE150" i="49"/>
  <c r="AD144" i="30"/>
  <c r="AF144" i="30" s="1"/>
  <c r="AF150" i="49" s="1"/>
  <c r="Z144" i="30"/>
  <c r="Z150" i="49" s="1"/>
  <c r="Y144" i="30"/>
  <c r="Y150" i="49" s="1"/>
  <c r="D144" i="30"/>
  <c r="D150" i="49" s="1"/>
  <c r="AL143" i="30"/>
  <c r="AL149" i="49" s="1"/>
  <c r="AE149" i="49"/>
  <c r="AD143" i="30"/>
  <c r="AF143" i="30" s="1"/>
  <c r="AF149" i="49" s="1"/>
  <c r="Z143" i="30"/>
  <c r="Z149" i="49" s="1"/>
  <c r="Y143" i="30"/>
  <c r="Y149" i="49" s="1"/>
  <c r="D143" i="30"/>
  <c r="D149" i="49" s="1"/>
  <c r="AL142" i="30"/>
  <c r="AL148" i="49" s="1"/>
  <c r="AE148" i="49"/>
  <c r="AD142" i="30"/>
  <c r="AF142" i="30" s="1"/>
  <c r="AF148" i="49" s="1"/>
  <c r="Z142" i="30"/>
  <c r="Z148" i="49" s="1"/>
  <c r="Y142" i="30"/>
  <c r="Y148" i="49" s="1"/>
  <c r="D142" i="30"/>
  <c r="D148" i="49" s="1"/>
  <c r="AL141" i="30"/>
  <c r="AL147" i="49" s="1"/>
  <c r="AE147" i="49"/>
  <c r="AD141" i="30"/>
  <c r="AF141" i="30" s="1"/>
  <c r="AF147" i="49" s="1"/>
  <c r="Z141" i="30"/>
  <c r="Z147" i="49" s="1"/>
  <c r="Y141" i="30"/>
  <c r="Y147" i="49" s="1"/>
  <c r="D141" i="30"/>
  <c r="D147" i="49" s="1"/>
  <c r="AL140" i="30"/>
  <c r="AL146" i="49" s="1"/>
  <c r="AE146" i="49"/>
  <c r="AD140" i="30"/>
  <c r="AF140" i="30" s="1"/>
  <c r="AF146" i="49" s="1"/>
  <c r="Z140" i="30"/>
  <c r="Z146" i="49" s="1"/>
  <c r="Y140" i="30"/>
  <c r="Y146" i="49" s="1"/>
  <c r="D140" i="30"/>
  <c r="D146" i="49" s="1"/>
  <c r="AL139" i="30"/>
  <c r="AL145" i="49" s="1"/>
  <c r="AE145" i="49"/>
  <c r="AD139" i="30"/>
  <c r="AF139" i="30" s="1"/>
  <c r="AF145" i="49" s="1"/>
  <c r="Z139" i="30"/>
  <c r="Z145" i="49" s="1"/>
  <c r="Y139" i="30"/>
  <c r="Y145" i="49" s="1"/>
  <c r="D139" i="30"/>
  <c r="D145" i="49" s="1"/>
  <c r="AL138" i="30"/>
  <c r="AL144" i="49" s="1"/>
  <c r="AE144" i="49"/>
  <c r="AD138" i="30"/>
  <c r="AF138" i="30" s="1"/>
  <c r="AF144" i="49" s="1"/>
  <c r="Z138" i="30"/>
  <c r="Z144" i="49" s="1"/>
  <c r="Y138" i="30"/>
  <c r="Y144" i="49" s="1"/>
  <c r="D138" i="30"/>
  <c r="D144" i="49" s="1"/>
  <c r="AL137" i="30"/>
  <c r="AL143" i="49" s="1"/>
  <c r="AE143" i="49"/>
  <c r="AD137" i="30"/>
  <c r="AF137" i="30" s="1"/>
  <c r="AF143" i="49" s="1"/>
  <c r="Z137" i="30"/>
  <c r="Z143" i="49" s="1"/>
  <c r="Y137" i="30"/>
  <c r="Y143" i="49" s="1"/>
  <c r="D137" i="30"/>
  <c r="D143" i="49" s="1"/>
  <c r="AL136" i="30"/>
  <c r="AL142" i="49" s="1"/>
  <c r="AE142" i="49"/>
  <c r="AD136" i="30"/>
  <c r="AF136" i="30" s="1"/>
  <c r="AF142" i="49" s="1"/>
  <c r="Z136" i="30"/>
  <c r="Z142" i="49" s="1"/>
  <c r="Y136" i="30"/>
  <c r="Y142" i="49" s="1"/>
  <c r="D136" i="30"/>
  <c r="D142" i="49" s="1"/>
  <c r="AL135" i="30"/>
  <c r="AL141" i="49" s="1"/>
  <c r="AE141" i="49"/>
  <c r="AD135" i="30"/>
  <c r="AF135" i="30" s="1"/>
  <c r="AF141" i="49" s="1"/>
  <c r="Z135" i="30"/>
  <c r="Z141" i="49" s="1"/>
  <c r="Y135" i="30"/>
  <c r="Y141" i="49" s="1"/>
  <c r="D135" i="30"/>
  <c r="D141" i="49" s="1"/>
  <c r="AL134" i="30"/>
  <c r="AL140" i="49" s="1"/>
  <c r="AE140" i="49"/>
  <c r="AD134" i="30"/>
  <c r="AF134" i="30" s="1"/>
  <c r="AF140" i="49" s="1"/>
  <c r="Z134" i="30"/>
  <c r="Z140" i="49" s="1"/>
  <c r="Y134" i="30"/>
  <c r="Y140" i="49" s="1"/>
  <c r="D134" i="30"/>
  <c r="D140" i="49" s="1"/>
  <c r="AL133" i="30"/>
  <c r="AL139" i="49" s="1"/>
  <c r="AE139" i="49"/>
  <c r="AD133" i="30"/>
  <c r="AF133" i="30" s="1"/>
  <c r="AF139" i="49" s="1"/>
  <c r="Z133" i="30"/>
  <c r="Z139" i="49" s="1"/>
  <c r="Y133" i="30"/>
  <c r="Y139" i="49" s="1"/>
  <c r="D133" i="30"/>
  <c r="D139" i="49" s="1"/>
  <c r="AL132" i="30"/>
  <c r="AL138" i="49" s="1"/>
  <c r="AE138" i="49"/>
  <c r="AD132" i="30"/>
  <c r="AF132" i="30" s="1"/>
  <c r="AF138" i="49" s="1"/>
  <c r="Z132" i="30"/>
  <c r="Z138" i="49" s="1"/>
  <c r="Y132" i="30"/>
  <c r="Y138" i="49" s="1"/>
  <c r="D132" i="30"/>
  <c r="D138" i="49" s="1"/>
  <c r="AL131" i="30"/>
  <c r="AL137" i="49" s="1"/>
  <c r="AE137" i="49"/>
  <c r="AD131" i="30"/>
  <c r="AF131" i="30" s="1"/>
  <c r="AF137" i="49" s="1"/>
  <c r="Z131" i="30"/>
  <c r="Z137" i="49" s="1"/>
  <c r="Y131" i="30"/>
  <c r="Y137" i="49" s="1"/>
  <c r="D131" i="30"/>
  <c r="D137" i="49" s="1"/>
  <c r="AL130" i="30"/>
  <c r="AL136" i="49" s="1"/>
  <c r="AE136" i="49"/>
  <c r="AD130" i="30"/>
  <c r="AF130" i="30" s="1"/>
  <c r="AF136" i="49" s="1"/>
  <c r="Z130" i="30"/>
  <c r="Z136" i="49" s="1"/>
  <c r="Y130" i="30"/>
  <c r="Y136" i="49" s="1"/>
  <c r="D130" i="30"/>
  <c r="D136" i="49" s="1"/>
  <c r="AL129" i="30"/>
  <c r="AL135" i="49" s="1"/>
  <c r="AE135" i="49"/>
  <c r="AD129" i="30"/>
  <c r="AF129" i="30" s="1"/>
  <c r="AF135" i="49" s="1"/>
  <c r="Z129" i="30"/>
  <c r="Z135" i="49" s="1"/>
  <c r="Y129" i="30"/>
  <c r="Y135" i="49" s="1"/>
  <c r="D129" i="30"/>
  <c r="D135" i="49" s="1"/>
  <c r="AL128" i="30"/>
  <c r="AL134" i="49" s="1"/>
  <c r="AE134" i="49"/>
  <c r="AD128" i="30"/>
  <c r="AF128" i="30" s="1"/>
  <c r="AF134" i="49" s="1"/>
  <c r="Z128" i="30"/>
  <c r="Z134" i="49" s="1"/>
  <c r="Y128" i="30"/>
  <c r="Y134" i="49" s="1"/>
  <c r="D128" i="30"/>
  <c r="D134" i="49" s="1"/>
  <c r="AL127" i="30"/>
  <c r="AL133" i="49" s="1"/>
  <c r="AE133" i="49"/>
  <c r="AD127" i="30"/>
  <c r="AF127" i="30" s="1"/>
  <c r="AF133" i="49" s="1"/>
  <c r="Z127" i="30"/>
  <c r="Z133" i="49" s="1"/>
  <c r="Y127" i="30"/>
  <c r="Y133" i="49" s="1"/>
  <c r="D127" i="30"/>
  <c r="D133" i="49" s="1"/>
  <c r="AL126" i="30"/>
  <c r="AL132" i="49" s="1"/>
  <c r="AE132" i="49"/>
  <c r="AD126" i="30"/>
  <c r="AF126" i="30" s="1"/>
  <c r="AF132" i="49" s="1"/>
  <c r="Z126" i="30"/>
  <c r="Z132" i="49" s="1"/>
  <c r="Y126" i="30"/>
  <c r="Y132" i="49" s="1"/>
  <c r="D126" i="30"/>
  <c r="D132" i="49" s="1"/>
  <c r="AL125" i="30"/>
  <c r="AL131" i="49" s="1"/>
  <c r="AE131" i="49"/>
  <c r="AD125" i="30"/>
  <c r="AF125" i="30" s="1"/>
  <c r="AF131" i="49" s="1"/>
  <c r="Z125" i="30"/>
  <c r="Z131" i="49" s="1"/>
  <c r="Y125" i="30"/>
  <c r="Y131" i="49" s="1"/>
  <c r="D125" i="30"/>
  <c r="D131" i="49" s="1"/>
  <c r="AL124" i="30"/>
  <c r="AL130" i="49" s="1"/>
  <c r="AE130" i="49"/>
  <c r="AD124" i="30"/>
  <c r="AF124" i="30" s="1"/>
  <c r="AF130" i="49" s="1"/>
  <c r="Z124" i="30"/>
  <c r="Z130" i="49" s="1"/>
  <c r="Y124" i="30"/>
  <c r="Y130" i="49" s="1"/>
  <c r="D124" i="30"/>
  <c r="D130" i="49" s="1"/>
  <c r="AL123" i="30"/>
  <c r="AL129" i="49" s="1"/>
  <c r="AE129" i="49"/>
  <c r="AD123" i="30"/>
  <c r="AF123" i="30" s="1"/>
  <c r="AF129" i="49" s="1"/>
  <c r="Z123" i="30"/>
  <c r="Z129" i="49" s="1"/>
  <c r="Y123" i="30"/>
  <c r="Y129" i="49" s="1"/>
  <c r="D123" i="30"/>
  <c r="D129" i="49" s="1"/>
  <c r="AL122" i="30"/>
  <c r="AL128" i="49" s="1"/>
  <c r="AE128" i="49"/>
  <c r="AD122" i="30"/>
  <c r="AF122" i="30" s="1"/>
  <c r="AF128" i="49" s="1"/>
  <c r="Z122" i="30"/>
  <c r="Z128" i="49" s="1"/>
  <c r="Y122" i="30"/>
  <c r="Y128" i="49" s="1"/>
  <c r="D122" i="30"/>
  <c r="D128" i="49" s="1"/>
  <c r="AL121" i="30"/>
  <c r="AL127" i="49" s="1"/>
  <c r="AE127" i="49"/>
  <c r="AD121" i="30"/>
  <c r="AF121" i="30" s="1"/>
  <c r="AF127" i="49" s="1"/>
  <c r="Z121" i="30"/>
  <c r="Z127" i="49" s="1"/>
  <c r="Y121" i="30"/>
  <c r="Y127" i="49" s="1"/>
  <c r="D121" i="30"/>
  <c r="D127" i="49" s="1"/>
  <c r="AL120" i="30"/>
  <c r="AL126" i="49" s="1"/>
  <c r="AE126" i="49"/>
  <c r="AD120" i="30"/>
  <c r="AF120" i="30" s="1"/>
  <c r="AF126" i="49" s="1"/>
  <c r="Z120" i="30"/>
  <c r="Z126" i="49" s="1"/>
  <c r="Y120" i="30"/>
  <c r="Y126" i="49" s="1"/>
  <c r="D120" i="30"/>
  <c r="D126" i="49" s="1"/>
  <c r="AL119" i="30"/>
  <c r="AL125" i="49" s="1"/>
  <c r="AE125" i="49"/>
  <c r="AD119" i="30"/>
  <c r="AF119" i="30" s="1"/>
  <c r="AF125" i="49" s="1"/>
  <c r="Z119" i="30"/>
  <c r="Z125" i="49" s="1"/>
  <c r="Y119" i="30"/>
  <c r="Y125" i="49" s="1"/>
  <c r="D119" i="30"/>
  <c r="D125" i="49" s="1"/>
  <c r="AL118" i="30"/>
  <c r="AL124" i="49" s="1"/>
  <c r="AE124" i="49"/>
  <c r="AD118" i="30"/>
  <c r="AF118" i="30" s="1"/>
  <c r="AF124" i="49" s="1"/>
  <c r="Z118" i="30"/>
  <c r="Z124" i="49" s="1"/>
  <c r="Y118" i="30"/>
  <c r="Y124" i="49" s="1"/>
  <c r="D118" i="30"/>
  <c r="D124" i="49" s="1"/>
  <c r="AL117" i="30"/>
  <c r="AL123" i="49" s="1"/>
  <c r="AE123" i="49"/>
  <c r="AD117" i="30"/>
  <c r="AF117" i="30" s="1"/>
  <c r="AF123" i="49" s="1"/>
  <c r="Z117" i="30"/>
  <c r="Z123" i="49" s="1"/>
  <c r="Y117" i="30"/>
  <c r="Y123" i="49" s="1"/>
  <c r="D117" i="30"/>
  <c r="D123" i="49" s="1"/>
  <c r="AL116" i="30"/>
  <c r="AL122" i="49" s="1"/>
  <c r="AE122" i="49"/>
  <c r="AD116" i="30"/>
  <c r="AF116" i="30" s="1"/>
  <c r="AF122" i="49" s="1"/>
  <c r="Z116" i="30"/>
  <c r="Z122" i="49" s="1"/>
  <c r="Y116" i="30"/>
  <c r="Y122" i="49" s="1"/>
  <c r="D116" i="30"/>
  <c r="D122" i="49" s="1"/>
  <c r="AL115" i="30"/>
  <c r="AL121" i="49" s="1"/>
  <c r="AE121" i="49"/>
  <c r="AD115" i="30"/>
  <c r="AF115" i="30" s="1"/>
  <c r="AF121" i="49" s="1"/>
  <c r="Z115" i="30"/>
  <c r="Z121" i="49" s="1"/>
  <c r="Y115" i="30"/>
  <c r="Y121" i="49" s="1"/>
  <c r="D115" i="30"/>
  <c r="D121" i="49" s="1"/>
  <c r="AL114" i="30"/>
  <c r="AL120" i="49" s="1"/>
  <c r="AE120" i="49"/>
  <c r="AD114" i="30"/>
  <c r="AF114" i="30" s="1"/>
  <c r="AF120" i="49" s="1"/>
  <c r="Z114" i="30"/>
  <c r="Z120" i="49" s="1"/>
  <c r="Y114" i="30"/>
  <c r="Y120" i="49" s="1"/>
  <c r="D114" i="30"/>
  <c r="D120" i="49" s="1"/>
  <c r="AL113" i="30"/>
  <c r="AL119" i="49" s="1"/>
  <c r="AE119" i="49"/>
  <c r="AD113" i="30"/>
  <c r="AF113" i="30" s="1"/>
  <c r="AF119" i="49" s="1"/>
  <c r="Z113" i="30"/>
  <c r="Z119" i="49" s="1"/>
  <c r="Y113" i="30"/>
  <c r="Y119" i="49" s="1"/>
  <c r="D113" i="30"/>
  <c r="D119" i="49" s="1"/>
  <c r="AL112" i="30"/>
  <c r="AL118" i="49" s="1"/>
  <c r="AE118" i="49"/>
  <c r="AD112" i="30"/>
  <c r="AF112" i="30" s="1"/>
  <c r="AF118" i="49" s="1"/>
  <c r="Z112" i="30"/>
  <c r="Z118" i="49" s="1"/>
  <c r="Y112" i="30"/>
  <c r="Y118" i="49" s="1"/>
  <c r="D112" i="30"/>
  <c r="D118" i="49" s="1"/>
  <c r="AL111" i="30"/>
  <c r="AL117" i="49" s="1"/>
  <c r="AE117" i="49"/>
  <c r="AD111" i="30"/>
  <c r="AF111" i="30" s="1"/>
  <c r="AF117" i="49" s="1"/>
  <c r="Z111" i="30"/>
  <c r="Z117" i="49" s="1"/>
  <c r="Y111" i="30"/>
  <c r="Y117" i="49" s="1"/>
  <c r="D111" i="30"/>
  <c r="D117" i="49" s="1"/>
  <c r="AL110" i="30"/>
  <c r="AL116" i="49" s="1"/>
  <c r="AE116" i="49"/>
  <c r="AD110" i="30"/>
  <c r="AF110" i="30" s="1"/>
  <c r="AF116" i="49" s="1"/>
  <c r="Z110" i="30"/>
  <c r="Z116" i="49" s="1"/>
  <c r="Y110" i="30"/>
  <c r="Y116" i="49" s="1"/>
  <c r="D110" i="30"/>
  <c r="D116" i="49" s="1"/>
  <c r="AL109" i="30"/>
  <c r="AL115" i="49" s="1"/>
  <c r="AE115" i="49"/>
  <c r="AD109" i="30"/>
  <c r="AF109" i="30" s="1"/>
  <c r="AF115" i="49" s="1"/>
  <c r="Z109" i="30"/>
  <c r="Z115" i="49" s="1"/>
  <c r="Y109" i="30"/>
  <c r="Y115" i="49" s="1"/>
  <c r="D109" i="30"/>
  <c r="D115" i="49" s="1"/>
  <c r="AL108" i="30"/>
  <c r="AL114" i="49" s="1"/>
  <c r="AE114" i="49"/>
  <c r="AD108" i="30"/>
  <c r="AF108" i="30" s="1"/>
  <c r="AF114" i="49" s="1"/>
  <c r="Z108" i="30"/>
  <c r="Z114" i="49" s="1"/>
  <c r="Y108" i="30"/>
  <c r="Y114" i="49" s="1"/>
  <c r="D108" i="30"/>
  <c r="D114" i="49" s="1"/>
  <c r="AL107" i="30"/>
  <c r="AL113" i="49" s="1"/>
  <c r="AE113" i="49"/>
  <c r="AD107" i="30"/>
  <c r="AF107" i="30" s="1"/>
  <c r="AF113" i="49" s="1"/>
  <c r="Z107" i="30"/>
  <c r="Z113" i="49" s="1"/>
  <c r="Y107" i="30"/>
  <c r="Y113" i="49" s="1"/>
  <c r="D107" i="30"/>
  <c r="D113" i="49" s="1"/>
  <c r="AL106" i="30"/>
  <c r="AL112" i="49" s="1"/>
  <c r="AE112" i="49"/>
  <c r="AD106" i="30"/>
  <c r="AF106" i="30" s="1"/>
  <c r="AF112" i="49" s="1"/>
  <c r="Z106" i="30"/>
  <c r="Z112" i="49" s="1"/>
  <c r="Y106" i="30"/>
  <c r="Y112" i="49" s="1"/>
  <c r="D106" i="30"/>
  <c r="D112" i="49" s="1"/>
  <c r="AL105" i="30"/>
  <c r="AL111" i="49" s="1"/>
  <c r="AE111" i="49"/>
  <c r="AD105" i="30"/>
  <c r="AF105" i="30" s="1"/>
  <c r="AF111" i="49" s="1"/>
  <c r="Z105" i="30"/>
  <c r="Z111" i="49" s="1"/>
  <c r="Y105" i="30"/>
  <c r="Y111" i="49" s="1"/>
  <c r="D105" i="30"/>
  <c r="D111" i="49" s="1"/>
  <c r="AL104" i="30"/>
  <c r="AL110" i="49" s="1"/>
  <c r="AE110" i="49"/>
  <c r="AD104" i="30"/>
  <c r="AF104" i="30" s="1"/>
  <c r="AF110" i="49" s="1"/>
  <c r="Z104" i="30"/>
  <c r="Z110" i="49" s="1"/>
  <c r="Y104" i="30"/>
  <c r="Y110" i="49" s="1"/>
  <c r="D104" i="30"/>
  <c r="D110" i="49" s="1"/>
  <c r="AL103" i="30"/>
  <c r="AL109" i="49" s="1"/>
  <c r="AE109" i="49"/>
  <c r="AD103" i="30"/>
  <c r="AF103" i="30" s="1"/>
  <c r="AF109" i="49" s="1"/>
  <c r="Z103" i="30"/>
  <c r="Z109" i="49" s="1"/>
  <c r="Y103" i="30"/>
  <c r="Y109" i="49" s="1"/>
  <c r="D103" i="30"/>
  <c r="D109" i="49" s="1"/>
  <c r="AL102" i="30"/>
  <c r="AL108" i="49" s="1"/>
  <c r="AE108" i="49"/>
  <c r="AD102" i="30"/>
  <c r="AF102" i="30" s="1"/>
  <c r="AF108" i="49" s="1"/>
  <c r="Z102" i="30"/>
  <c r="Z108" i="49" s="1"/>
  <c r="Y102" i="30"/>
  <c r="Y108" i="49" s="1"/>
  <c r="D102" i="30"/>
  <c r="D108" i="49" s="1"/>
  <c r="AL101" i="30"/>
  <c r="AL107" i="49" s="1"/>
  <c r="AE107" i="49"/>
  <c r="AD101" i="30"/>
  <c r="AF101" i="30" s="1"/>
  <c r="AF107" i="49" s="1"/>
  <c r="Z101" i="30"/>
  <c r="Z107" i="49" s="1"/>
  <c r="Y101" i="30"/>
  <c r="Y107" i="49" s="1"/>
  <c r="D101" i="30"/>
  <c r="D107" i="49" s="1"/>
  <c r="AL100" i="30"/>
  <c r="AL106" i="49" s="1"/>
  <c r="AE106" i="49"/>
  <c r="AD100" i="30"/>
  <c r="AF100" i="30" s="1"/>
  <c r="AF106" i="49" s="1"/>
  <c r="Z100" i="30"/>
  <c r="Z106" i="49" s="1"/>
  <c r="Y100" i="30"/>
  <c r="Y106" i="49" s="1"/>
  <c r="D100" i="30"/>
  <c r="D106" i="49" s="1"/>
  <c r="AL99" i="30"/>
  <c r="AL105" i="49" s="1"/>
  <c r="AE105" i="49"/>
  <c r="AD99" i="30"/>
  <c r="AF99" i="30" s="1"/>
  <c r="AF105" i="49" s="1"/>
  <c r="Z99" i="30"/>
  <c r="Z105" i="49" s="1"/>
  <c r="Y99" i="30"/>
  <c r="Y105" i="49" s="1"/>
  <c r="D99" i="30"/>
  <c r="D105" i="49" s="1"/>
  <c r="AL98" i="30"/>
  <c r="AL104" i="49" s="1"/>
  <c r="AE104" i="49"/>
  <c r="AD98" i="30"/>
  <c r="AF98" i="30" s="1"/>
  <c r="AF104" i="49" s="1"/>
  <c r="Z98" i="30"/>
  <c r="Z104" i="49" s="1"/>
  <c r="Y98" i="30"/>
  <c r="Y104" i="49" s="1"/>
  <c r="D98" i="30"/>
  <c r="D104" i="49" s="1"/>
  <c r="AL97" i="30"/>
  <c r="AL103" i="49" s="1"/>
  <c r="AE103" i="49"/>
  <c r="AD97" i="30"/>
  <c r="AF97" i="30" s="1"/>
  <c r="AF103" i="49" s="1"/>
  <c r="Z97" i="30"/>
  <c r="Z103" i="49" s="1"/>
  <c r="Y97" i="30"/>
  <c r="Y103" i="49" s="1"/>
  <c r="D97" i="30"/>
  <c r="D103" i="49" s="1"/>
  <c r="AL96" i="30"/>
  <c r="AL102" i="49" s="1"/>
  <c r="AE102" i="49"/>
  <c r="AD96" i="30"/>
  <c r="AF96" i="30" s="1"/>
  <c r="AF102" i="49" s="1"/>
  <c r="Z96" i="30"/>
  <c r="Z102" i="49" s="1"/>
  <c r="Y96" i="30"/>
  <c r="Y102" i="49" s="1"/>
  <c r="D96" i="30"/>
  <c r="D102" i="49" s="1"/>
  <c r="AL95" i="30"/>
  <c r="AL101" i="49" s="1"/>
  <c r="AE101" i="49"/>
  <c r="AD95" i="30"/>
  <c r="AF95" i="30" s="1"/>
  <c r="AF101" i="49" s="1"/>
  <c r="Z95" i="30"/>
  <c r="Z101" i="49" s="1"/>
  <c r="Y95" i="30"/>
  <c r="Y101" i="49" s="1"/>
  <c r="D95" i="30"/>
  <c r="D101" i="49" s="1"/>
  <c r="AL94" i="30"/>
  <c r="AL100" i="49" s="1"/>
  <c r="AE100" i="49"/>
  <c r="AD94" i="30"/>
  <c r="AF94" i="30" s="1"/>
  <c r="AF100" i="49" s="1"/>
  <c r="Z94" i="30"/>
  <c r="Z100" i="49" s="1"/>
  <c r="Y94" i="30"/>
  <c r="Y100" i="49" s="1"/>
  <c r="D94" i="30"/>
  <c r="D100" i="49" s="1"/>
  <c r="AL93" i="30"/>
  <c r="AL99" i="49" s="1"/>
  <c r="AE99" i="49"/>
  <c r="AD93" i="30"/>
  <c r="AF93" i="30" s="1"/>
  <c r="AF99" i="49" s="1"/>
  <c r="Z93" i="30"/>
  <c r="Z99" i="49" s="1"/>
  <c r="Y93" i="30"/>
  <c r="Y99" i="49" s="1"/>
  <c r="D93" i="30"/>
  <c r="D99" i="49" s="1"/>
  <c r="AL92" i="30"/>
  <c r="AL98" i="49" s="1"/>
  <c r="AE98" i="49"/>
  <c r="AD92" i="30"/>
  <c r="AF92" i="30" s="1"/>
  <c r="AF98" i="49" s="1"/>
  <c r="Z92" i="30"/>
  <c r="Z98" i="49" s="1"/>
  <c r="Y92" i="30"/>
  <c r="Y98" i="49" s="1"/>
  <c r="D92" i="30"/>
  <c r="D98" i="49" s="1"/>
  <c r="AL91" i="30"/>
  <c r="AL97" i="49" s="1"/>
  <c r="AE97" i="49"/>
  <c r="AD91" i="30"/>
  <c r="AF91" i="30" s="1"/>
  <c r="AF97" i="49" s="1"/>
  <c r="Z91" i="30"/>
  <c r="Z97" i="49" s="1"/>
  <c r="Y91" i="30"/>
  <c r="Y97" i="49" s="1"/>
  <c r="D91" i="30"/>
  <c r="D97" i="49" s="1"/>
  <c r="AL90" i="30"/>
  <c r="AL96" i="49" s="1"/>
  <c r="AE96" i="49"/>
  <c r="AD90" i="30"/>
  <c r="AF90" i="30" s="1"/>
  <c r="AF96" i="49" s="1"/>
  <c r="Z90" i="30"/>
  <c r="Z96" i="49" s="1"/>
  <c r="Y90" i="30"/>
  <c r="Y96" i="49" s="1"/>
  <c r="D90" i="30"/>
  <c r="D96" i="49" s="1"/>
  <c r="AL89" i="30"/>
  <c r="AL95" i="49" s="1"/>
  <c r="AE95" i="49"/>
  <c r="AD89" i="30"/>
  <c r="AF89" i="30" s="1"/>
  <c r="AF95" i="49" s="1"/>
  <c r="Z89" i="30"/>
  <c r="Z95" i="49" s="1"/>
  <c r="Y89" i="30"/>
  <c r="Y95" i="49" s="1"/>
  <c r="D89" i="30"/>
  <c r="D95" i="49" s="1"/>
  <c r="AL88" i="30"/>
  <c r="AL94" i="49" s="1"/>
  <c r="AE94" i="49"/>
  <c r="AD88" i="30"/>
  <c r="AF88" i="30" s="1"/>
  <c r="AF94" i="49" s="1"/>
  <c r="Z88" i="30"/>
  <c r="Z94" i="49" s="1"/>
  <c r="Y88" i="30"/>
  <c r="Y94" i="49" s="1"/>
  <c r="D88" i="30"/>
  <c r="D94" i="49" s="1"/>
  <c r="AL87" i="30"/>
  <c r="AL93" i="49" s="1"/>
  <c r="AE93" i="49"/>
  <c r="AD87" i="30"/>
  <c r="AF87" i="30" s="1"/>
  <c r="AF93" i="49" s="1"/>
  <c r="Z87" i="30"/>
  <c r="Z93" i="49" s="1"/>
  <c r="Y87" i="30"/>
  <c r="Y93" i="49" s="1"/>
  <c r="D87" i="30"/>
  <c r="D93" i="49" s="1"/>
  <c r="AL86" i="30"/>
  <c r="AL92" i="49" s="1"/>
  <c r="AE92" i="49"/>
  <c r="AD86" i="30"/>
  <c r="AF86" i="30" s="1"/>
  <c r="AF92" i="49" s="1"/>
  <c r="Z86" i="30"/>
  <c r="Z92" i="49" s="1"/>
  <c r="Y86" i="30"/>
  <c r="Y92" i="49" s="1"/>
  <c r="D86" i="30"/>
  <c r="D92" i="49" s="1"/>
  <c r="AL85" i="30"/>
  <c r="AL91" i="49" s="1"/>
  <c r="AE91" i="49"/>
  <c r="AD85" i="30"/>
  <c r="AF85" i="30" s="1"/>
  <c r="AF91" i="49" s="1"/>
  <c r="Z85" i="30"/>
  <c r="Z91" i="49" s="1"/>
  <c r="Y85" i="30"/>
  <c r="Y91" i="49" s="1"/>
  <c r="D85" i="30"/>
  <c r="D91" i="49" s="1"/>
  <c r="AL84" i="30"/>
  <c r="AL90" i="49" s="1"/>
  <c r="AE90" i="49"/>
  <c r="AD84" i="30"/>
  <c r="AF84" i="30" s="1"/>
  <c r="AF90" i="49" s="1"/>
  <c r="Z84" i="30"/>
  <c r="Z90" i="49" s="1"/>
  <c r="Y84" i="30"/>
  <c r="Y90" i="49" s="1"/>
  <c r="D84" i="30"/>
  <c r="D90" i="49" s="1"/>
  <c r="AL83" i="30"/>
  <c r="AL89" i="49" s="1"/>
  <c r="AE89" i="49"/>
  <c r="AD83" i="30"/>
  <c r="AF83" i="30" s="1"/>
  <c r="AF89" i="49" s="1"/>
  <c r="Z83" i="30"/>
  <c r="Z89" i="49" s="1"/>
  <c r="Y83" i="30"/>
  <c r="Y89" i="49" s="1"/>
  <c r="D83" i="30"/>
  <c r="D89" i="49" s="1"/>
  <c r="AL82" i="30"/>
  <c r="AL88" i="49" s="1"/>
  <c r="AE88" i="49"/>
  <c r="AD82" i="30"/>
  <c r="AF82" i="30" s="1"/>
  <c r="AF88" i="49" s="1"/>
  <c r="Z82" i="30"/>
  <c r="Z88" i="49" s="1"/>
  <c r="Y82" i="30"/>
  <c r="Y88" i="49" s="1"/>
  <c r="D82" i="30"/>
  <c r="D88" i="49" s="1"/>
  <c r="AL81" i="30"/>
  <c r="AL87" i="49" s="1"/>
  <c r="AE87" i="49"/>
  <c r="AD81" i="30"/>
  <c r="AF81" i="30" s="1"/>
  <c r="AF87" i="49" s="1"/>
  <c r="Z81" i="30"/>
  <c r="Z87" i="49" s="1"/>
  <c r="Y81" i="30"/>
  <c r="Y87" i="49" s="1"/>
  <c r="D81" i="30"/>
  <c r="D87" i="49" s="1"/>
  <c r="AL80" i="30"/>
  <c r="AL86" i="49" s="1"/>
  <c r="AE86" i="49"/>
  <c r="AD80" i="30"/>
  <c r="AF80" i="30" s="1"/>
  <c r="AF86" i="49" s="1"/>
  <c r="Z80" i="30"/>
  <c r="Z86" i="49" s="1"/>
  <c r="Y80" i="30"/>
  <c r="Y86" i="49" s="1"/>
  <c r="D80" i="30"/>
  <c r="D86" i="49" s="1"/>
  <c r="AL79" i="30"/>
  <c r="AL85" i="49" s="1"/>
  <c r="AE85" i="49"/>
  <c r="AD79" i="30"/>
  <c r="AF79" i="30" s="1"/>
  <c r="AF85" i="49" s="1"/>
  <c r="Z79" i="30"/>
  <c r="Z85" i="49" s="1"/>
  <c r="Y79" i="30"/>
  <c r="Y85" i="49" s="1"/>
  <c r="D79" i="30"/>
  <c r="D85" i="49" s="1"/>
  <c r="AL78" i="30"/>
  <c r="AL84" i="49" s="1"/>
  <c r="AE84" i="49"/>
  <c r="AD78" i="30"/>
  <c r="AF78" i="30" s="1"/>
  <c r="AF84" i="49" s="1"/>
  <c r="Z78" i="30"/>
  <c r="Z84" i="49" s="1"/>
  <c r="Y78" i="30"/>
  <c r="Y84" i="49" s="1"/>
  <c r="D78" i="30"/>
  <c r="D84" i="49" s="1"/>
  <c r="AL77" i="30"/>
  <c r="AL83" i="49" s="1"/>
  <c r="AE83" i="49"/>
  <c r="AD77" i="30"/>
  <c r="AF77" i="30" s="1"/>
  <c r="AF83" i="49" s="1"/>
  <c r="Z77" i="30"/>
  <c r="Z83" i="49" s="1"/>
  <c r="Y77" i="30"/>
  <c r="Y83" i="49" s="1"/>
  <c r="D77" i="30"/>
  <c r="D83" i="49" s="1"/>
  <c r="AL76" i="30"/>
  <c r="AL82" i="49" s="1"/>
  <c r="AE82" i="49"/>
  <c r="AD76" i="30"/>
  <c r="AF76" i="30" s="1"/>
  <c r="AF82" i="49" s="1"/>
  <c r="Z76" i="30"/>
  <c r="Z82" i="49" s="1"/>
  <c r="Y76" i="30"/>
  <c r="Y82" i="49" s="1"/>
  <c r="D76" i="30"/>
  <c r="D82" i="49" s="1"/>
  <c r="AL75" i="30"/>
  <c r="AL81" i="49" s="1"/>
  <c r="AE81" i="49"/>
  <c r="AD75" i="30"/>
  <c r="AF75" i="30" s="1"/>
  <c r="AF81" i="49" s="1"/>
  <c r="Z75" i="30"/>
  <c r="Z81" i="49" s="1"/>
  <c r="Y75" i="30"/>
  <c r="Y81" i="49" s="1"/>
  <c r="D75" i="30"/>
  <c r="D81" i="49" s="1"/>
  <c r="AL74" i="30"/>
  <c r="AL80" i="49" s="1"/>
  <c r="AE80" i="49"/>
  <c r="AD74" i="30"/>
  <c r="AF74" i="30" s="1"/>
  <c r="AF80" i="49" s="1"/>
  <c r="Z74" i="30"/>
  <c r="Z80" i="49" s="1"/>
  <c r="Y74" i="30"/>
  <c r="Y80" i="49" s="1"/>
  <c r="D74" i="30"/>
  <c r="D80" i="49" s="1"/>
  <c r="AL73" i="30"/>
  <c r="AL79" i="49" s="1"/>
  <c r="AE79" i="49"/>
  <c r="AD73" i="30"/>
  <c r="AF73" i="30" s="1"/>
  <c r="AF79" i="49" s="1"/>
  <c r="Z73" i="30"/>
  <c r="Z79" i="49" s="1"/>
  <c r="Y73" i="30"/>
  <c r="Y79" i="49" s="1"/>
  <c r="D73" i="30"/>
  <c r="D79" i="49" s="1"/>
  <c r="AL72" i="30"/>
  <c r="AL78" i="49" s="1"/>
  <c r="AE78" i="49"/>
  <c r="AD72" i="30"/>
  <c r="AF72" i="30" s="1"/>
  <c r="AF78" i="49" s="1"/>
  <c r="Z72" i="30"/>
  <c r="Z78" i="49" s="1"/>
  <c r="Y72" i="30"/>
  <c r="Y78" i="49" s="1"/>
  <c r="D72" i="30"/>
  <c r="D78" i="49" s="1"/>
  <c r="AL71" i="30"/>
  <c r="AL77" i="49" s="1"/>
  <c r="AE77" i="49"/>
  <c r="AD71" i="30"/>
  <c r="AF71" i="30" s="1"/>
  <c r="AF77" i="49" s="1"/>
  <c r="Z71" i="30"/>
  <c r="Z77" i="49" s="1"/>
  <c r="Y71" i="30"/>
  <c r="Y77" i="49" s="1"/>
  <c r="D71" i="30"/>
  <c r="D77" i="49" s="1"/>
  <c r="AL70" i="30"/>
  <c r="AL76" i="49" s="1"/>
  <c r="AE76" i="49"/>
  <c r="AD70" i="30"/>
  <c r="AF70" i="30" s="1"/>
  <c r="AF76" i="49" s="1"/>
  <c r="Z70" i="30"/>
  <c r="Z76" i="49" s="1"/>
  <c r="Y70" i="30"/>
  <c r="Y76" i="49" s="1"/>
  <c r="D70" i="30"/>
  <c r="D76" i="49" s="1"/>
  <c r="AL69" i="30"/>
  <c r="AL75" i="49" s="1"/>
  <c r="AE75" i="49"/>
  <c r="AD69" i="30"/>
  <c r="AF69" i="30" s="1"/>
  <c r="AF75" i="49" s="1"/>
  <c r="Z69" i="30"/>
  <c r="Z75" i="49" s="1"/>
  <c r="Y69" i="30"/>
  <c r="Y75" i="49" s="1"/>
  <c r="D69" i="30"/>
  <c r="D75" i="49" s="1"/>
  <c r="AL68" i="30"/>
  <c r="AL74" i="49" s="1"/>
  <c r="AE74" i="49"/>
  <c r="AD68" i="30"/>
  <c r="AF68" i="30" s="1"/>
  <c r="AF74" i="49" s="1"/>
  <c r="Z68" i="30"/>
  <c r="Z74" i="49" s="1"/>
  <c r="Y68" i="30"/>
  <c r="Y74" i="49" s="1"/>
  <c r="D68" i="30"/>
  <c r="D74" i="49" s="1"/>
  <c r="AL67" i="30"/>
  <c r="AL73" i="49" s="1"/>
  <c r="AE73" i="49"/>
  <c r="AD67" i="30"/>
  <c r="AF67" i="30" s="1"/>
  <c r="AF73" i="49" s="1"/>
  <c r="Z67" i="30"/>
  <c r="Z73" i="49" s="1"/>
  <c r="Y67" i="30"/>
  <c r="Y73" i="49" s="1"/>
  <c r="D67" i="30"/>
  <c r="D73" i="49" s="1"/>
  <c r="AL66" i="30"/>
  <c r="AL72" i="49" s="1"/>
  <c r="AE72" i="49"/>
  <c r="AD66" i="30"/>
  <c r="AF66" i="30" s="1"/>
  <c r="AF72" i="49" s="1"/>
  <c r="Z66" i="30"/>
  <c r="Z72" i="49" s="1"/>
  <c r="Y66" i="30"/>
  <c r="Y72" i="49" s="1"/>
  <c r="D66" i="30"/>
  <c r="D72" i="49" s="1"/>
  <c r="AL65" i="30"/>
  <c r="AL71" i="49" s="1"/>
  <c r="AE71" i="49"/>
  <c r="AD65" i="30"/>
  <c r="AF65" i="30" s="1"/>
  <c r="AF71" i="49" s="1"/>
  <c r="Z65" i="30"/>
  <c r="Z71" i="49" s="1"/>
  <c r="Y65" i="30"/>
  <c r="Y71" i="49" s="1"/>
  <c r="D65" i="30"/>
  <c r="D71" i="49" s="1"/>
  <c r="AL64" i="30"/>
  <c r="AL70" i="49" s="1"/>
  <c r="AE70" i="49"/>
  <c r="AD64" i="30"/>
  <c r="AF64" i="30" s="1"/>
  <c r="AF70" i="49" s="1"/>
  <c r="Z64" i="30"/>
  <c r="Z70" i="49" s="1"/>
  <c r="Y64" i="30"/>
  <c r="Y70" i="49" s="1"/>
  <c r="D64" i="30"/>
  <c r="D70" i="49" s="1"/>
  <c r="AL63" i="30"/>
  <c r="AL69" i="49" s="1"/>
  <c r="AE69" i="49"/>
  <c r="AD63" i="30"/>
  <c r="AF63" i="30" s="1"/>
  <c r="AF69" i="49" s="1"/>
  <c r="Z63" i="30"/>
  <c r="Z69" i="49" s="1"/>
  <c r="Y63" i="30"/>
  <c r="Y69" i="49" s="1"/>
  <c r="D63" i="30"/>
  <c r="D69" i="49" s="1"/>
  <c r="AL62" i="30"/>
  <c r="AL68" i="49" s="1"/>
  <c r="AE68" i="49"/>
  <c r="AD62" i="30"/>
  <c r="AF62" i="30" s="1"/>
  <c r="AF68" i="49" s="1"/>
  <c r="Z62" i="30"/>
  <c r="Z68" i="49" s="1"/>
  <c r="Y62" i="30"/>
  <c r="Y68" i="49" s="1"/>
  <c r="D62" i="30"/>
  <c r="D68" i="49" s="1"/>
  <c r="AL61" i="30"/>
  <c r="AL67" i="49" s="1"/>
  <c r="AE67" i="49"/>
  <c r="AD61" i="30"/>
  <c r="AF61" i="30" s="1"/>
  <c r="AF67" i="49" s="1"/>
  <c r="Z61" i="30"/>
  <c r="Z67" i="49" s="1"/>
  <c r="Y61" i="30"/>
  <c r="Y67" i="49" s="1"/>
  <c r="D61" i="30"/>
  <c r="D67" i="49" s="1"/>
  <c r="AL60" i="30"/>
  <c r="AL66" i="49" s="1"/>
  <c r="AE66" i="49"/>
  <c r="AD60" i="30"/>
  <c r="AF60" i="30" s="1"/>
  <c r="AF66" i="49" s="1"/>
  <c r="Z60" i="30"/>
  <c r="Z66" i="49" s="1"/>
  <c r="Y60" i="30"/>
  <c r="Y66" i="49" s="1"/>
  <c r="D60" i="30"/>
  <c r="D66" i="49" s="1"/>
  <c r="AL59" i="30"/>
  <c r="AL65" i="49" s="1"/>
  <c r="AE65" i="49"/>
  <c r="AD59" i="30"/>
  <c r="AF59" i="30" s="1"/>
  <c r="AF65" i="49" s="1"/>
  <c r="Z59" i="30"/>
  <c r="Z65" i="49" s="1"/>
  <c r="Y59" i="30"/>
  <c r="Y65" i="49" s="1"/>
  <c r="D59" i="30"/>
  <c r="D65" i="49" s="1"/>
  <c r="AL58" i="30"/>
  <c r="AL64" i="49" s="1"/>
  <c r="AE64" i="49"/>
  <c r="AD58" i="30"/>
  <c r="AF58" i="30" s="1"/>
  <c r="AF64" i="49" s="1"/>
  <c r="Z58" i="30"/>
  <c r="Z64" i="49" s="1"/>
  <c r="Y58" i="30"/>
  <c r="Y64" i="49" s="1"/>
  <c r="D58" i="30"/>
  <c r="D64" i="49" s="1"/>
  <c r="AL57" i="30"/>
  <c r="AL63" i="49" s="1"/>
  <c r="AE63" i="49"/>
  <c r="AD57" i="30"/>
  <c r="AF57" i="30" s="1"/>
  <c r="AF63" i="49" s="1"/>
  <c r="Z57" i="30"/>
  <c r="Z63" i="49" s="1"/>
  <c r="Y57" i="30"/>
  <c r="Y63" i="49" s="1"/>
  <c r="D57" i="30"/>
  <c r="D63" i="49" s="1"/>
  <c r="AL56" i="30"/>
  <c r="AL62" i="49" s="1"/>
  <c r="AE62" i="49"/>
  <c r="AD56" i="30"/>
  <c r="AF56" i="30" s="1"/>
  <c r="AF62" i="49" s="1"/>
  <c r="Z56" i="30"/>
  <c r="Z62" i="49" s="1"/>
  <c r="Y56" i="30"/>
  <c r="Y62" i="49" s="1"/>
  <c r="D56" i="30"/>
  <c r="D62" i="49" s="1"/>
  <c r="AL55" i="30"/>
  <c r="AL61" i="49" s="1"/>
  <c r="AE61" i="49"/>
  <c r="AD55" i="30"/>
  <c r="AF55" i="30" s="1"/>
  <c r="AF61" i="49" s="1"/>
  <c r="Z55" i="30"/>
  <c r="Z61" i="49" s="1"/>
  <c r="Y55" i="30"/>
  <c r="Y61" i="49" s="1"/>
  <c r="D55" i="30"/>
  <c r="D61" i="49" s="1"/>
  <c r="AL54" i="30"/>
  <c r="AL60" i="49" s="1"/>
  <c r="AE60" i="49"/>
  <c r="AD54" i="30"/>
  <c r="AF54" i="30" s="1"/>
  <c r="AF60" i="49" s="1"/>
  <c r="Z54" i="30"/>
  <c r="Z60" i="49" s="1"/>
  <c r="Y54" i="30"/>
  <c r="Y60" i="49" s="1"/>
  <c r="D54" i="30"/>
  <c r="D60" i="49" s="1"/>
  <c r="AL53" i="30"/>
  <c r="AL59" i="49" s="1"/>
  <c r="AE59" i="49"/>
  <c r="AD53" i="30"/>
  <c r="AF53" i="30" s="1"/>
  <c r="AF59" i="49" s="1"/>
  <c r="Z53" i="30"/>
  <c r="Z59" i="49" s="1"/>
  <c r="Y53" i="30"/>
  <c r="Y59" i="49" s="1"/>
  <c r="D53" i="30"/>
  <c r="D59" i="49" s="1"/>
  <c r="AL52" i="30"/>
  <c r="AL58" i="49" s="1"/>
  <c r="AE58" i="49"/>
  <c r="AD52" i="30"/>
  <c r="AF52" i="30" s="1"/>
  <c r="AF58" i="49" s="1"/>
  <c r="Z52" i="30"/>
  <c r="Z58" i="49" s="1"/>
  <c r="Y52" i="30"/>
  <c r="Y58" i="49" s="1"/>
  <c r="D52" i="30"/>
  <c r="D58" i="49" s="1"/>
  <c r="AL51" i="30"/>
  <c r="AL57" i="49" s="1"/>
  <c r="AE57" i="49"/>
  <c r="AD51" i="30"/>
  <c r="AF51" i="30" s="1"/>
  <c r="AF57" i="49" s="1"/>
  <c r="Z51" i="30"/>
  <c r="Z57" i="49" s="1"/>
  <c r="Y51" i="30"/>
  <c r="Y57" i="49" s="1"/>
  <c r="D51" i="30"/>
  <c r="D57" i="49" s="1"/>
  <c r="AL50" i="30"/>
  <c r="AL56" i="49" s="1"/>
  <c r="AE56" i="49"/>
  <c r="AD50" i="30"/>
  <c r="AF50" i="30" s="1"/>
  <c r="AF56" i="49" s="1"/>
  <c r="Z50" i="30"/>
  <c r="Z56" i="49" s="1"/>
  <c r="Y50" i="30"/>
  <c r="Y56" i="49" s="1"/>
  <c r="D50" i="30"/>
  <c r="D56" i="49" s="1"/>
  <c r="AL49" i="30"/>
  <c r="AL55" i="49" s="1"/>
  <c r="AE55" i="49"/>
  <c r="AD49" i="30"/>
  <c r="AF49" i="30" s="1"/>
  <c r="AF55" i="49" s="1"/>
  <c r="Z49" i="30"/>
  <c r="Z55" i="49" s="1"/>
  <c r="Y49" i="30"/>
  <c r="Y55" i="49" s="1"/>
  <c r="D49" i="30"/>
  <c r="D55" i="49" s="1"/>
  <c r="AL48" i="30"/>
  <c r="AL54" i="49" s="1"/>
  <c r="AE54" i="49"/>
  <c r="AD48" i="30"/>
  <c r="AF48" i="30" s="1"/>
  <c r="AF54" i="49" s="1"/>
  <c r="Z48" i="30"/>
  <c r="Z54" i="49" s="1"/>
  <c r="Y48" i="30"/>
  <c r="Y54" i="49" s="1"/>
  <c r="D48" i="30"/>
  <c r="D54" i="49" s="1"/>
  <c r="AL47" i="30"/>
  <c r="AL53" i="49" s="1"/>
  <c r="AE53" i="49"/>
  <c r="AD47" i="30"/>
  <c r="AF47" i="30" s="1"/>
  <c r="AF53" i="49" s="1"/>
  <c r="Z47" i="30"/>
  <c r="Z53" i="49" s="1"/>
  <c r="Y47" i="30"/>
  <c r="Y53" i="49" s="1"/>
  <c r="D47" i="30"/>
  <c r="D53" i="49" s="1"/>
  <c r="AL46" i="30"/>
  <c r="AL52" i="49" s="1"/>
  <c r="AE52" i="49"/>
  <c r="AD46" i="30"/>
  <c r="AF46" i="30" s="1"/>
  <c r="AF52" i="49" s="1"/>
  <c r="Z46" i="30"/>
  <c r="Z52" i="49" s="1"/>
  <c r="Y46" i="30"/>
  <c r="Y52" i="49" s="1"/>
  <c r="D46" i="30"/>
  <c r="D52" i="49" s="1"/>
  <c r="AL45" i="30"/>
  <c r="AL51" i="49" s="1"/>
  <c r="AE51" i="49"/>
  <c r="AD45" i="30"/>
  <c r="AF45" i="30" s="1"/>
  <c r="AF51" i="49" s="1"/>
  <c r="Z45" i="30"/>
  <c r="Z51" i="49" s="1"/>
  <c r="Y45" i="30"/>
  <c r="Y51" i="49" s="1"/>
  <c r="D45" i="30"/>
  <c r="D51" i="49" s="1"/>
  <c r="AL44" i="30"/>
  <c r="AL50" i="49" s="1"/>
  <c r="AE50" i="49"/>
  <c r="AD44" i="30"/>
  <c r="AF44" i="30" s="1"/>
  <c r="AF50" i="49" s="1"/>
  <c r="Z44" i="30"/>
  <c r="Z50" i="49" s="1"/>
  <c r="Y44" i="30"/>
  <c r="Y50" i="49" s="1"/>
  <c r="D44" i="30"/>
  <c r="D50" i="49" s="1"/>
  <c r="AL43" i="30"/>
  <c r="AL49" i="49" s="1"/>
  <c r="AE49" i="49"/>
  <c r="AD43" i="30"/>
  <c r="AF43" i="30" s="1"/>
  <c r="AF49" i="49" s="1"/>
  <c r="Z43" i="30"/>
  <c r="Z49" i="49" s="1"/>
  <c r="Y43" i="30"/>
  <c r="Y49" i="49" s="1"/>
  <c r="D43" i="30"/>
  <c r="D49" i="49" s="1"/>
  <c r="AL42" i="30"/>
  <c r="AL48" i="49" s="1"/>
  <c r="AE48" i="49"/>
  <c r="AD42" i="30"/>
  <c r="AF42" i="30" s="1"/>
  <c r="AF48" i="49" s="1"/>
  <c r="Z42" i="30"/>
  <c r="Z48" i="49" s="1"/>
  <c r="Y42" i="30"/>
  <c r="Y48" i="49" s="1"/>
  <c r="D42" i="30"/>
  <c r="D48" i="49" s="1"/>
  <c r="AL41" i="30"/>
  <c r="AL47" i="49" s="1"/>
  <c r="AE47" i="49"/>
  <c r="AD41" i="30"/>
  <c r="AF41" i="30" s="1"/>
  <c r="AF47" i="49" s="1"/>
  <c r="Z41" i="30"/>
  <c r="Z47" i="49" s="1"/>
  <c r="Y41" i="30"/>
  <c r="Y47" i="49" s="1"/>
  <c r="D41" i="30"/>
  <c r="D47" i="49" s="1"/>
  <c r="AL40" i="30"/>
  <c r="AL46" i="49" s="1"/>
  <c r="AE46" i="49"/>
  <c r="AD40" i="30"/>
  <c r="AF40" i="30" s="1"/>
  <c r="AF46" i="49" s="1"/>
  <c r="Z40" i="30"/>
  <c r="Z46" i="49" s="1"/>
  <c r="Y40" i="30"/>
  <c r="Y46" i="49" s="1"/>
  <c r="D40" i="30"/>
  <c r="D46" i="49" s="1"/>
  <c r="AL39" i="30"/>
  <c r="AL45" i="49" s="1"/>
  <c r="AE45" i="49"/>
  <c r="AD39" i="30"/>
  <c r="AF39" i="30" s="1"/>
  <c r="AF45" i="49" s="1"/>
  <c r="Z39" i="30"/>
  <c r="Z45" i="49" s="1"/>
  <c r="Y39" i="30"/>
  <c r="Y45" i="49" s="1"/>
  <c r="D39" i="30"/>
  <c r="D45" i="49" s="1"/>
  <c r="AL38" i="30"/>
  <c r="AL44" i="49" s="1"/>
  <c r="AE44" i="49"/>
  <c r="AD38" i="30"/>
  <c r="AF38" i="30" s="1"/>
  <c r="AF44" i="49" s="1"/>
  <c r="Z38" i="30"/>
  <c r="Z44" i="49" s="1"/>
  <c r="Y38" i="30"/>
  <c r="Y44" i="49" s="1"/>
  <c r="D38" i="30"/>
  <c r="D44" i="49" s="1"/>
  <c r="AL37" i="30"/>
  <c r="AL43" i="49" s="1"/>
  <c r="AE43" i="49"/>
  <c r="AD37" i="30"/>
  <c r="AF37" i="30" s="1"/>
  <c r="AF43" i="49" s="1"/>
  <c r="Z37" i="30"/>
  <c r="Z43" i="49" s="1"/>
  <c r="Y37" i="30"/>
  <c r="Y43" i="49" s="1"/>
  <c r="D37" i="30"/>
  <c r="D43" i="49" s="1"/>
  <c r="AL36" i="30"/>
  <c r="AL42" i="49" s="1"/>
  <c r="AE42" i="49"/>
  <c r="AD36" i="30"/>
  <c r="AF36" i="30" s="1"/>
  <c r="AF42" i="49" s="1"/>
  <c r="Z36" i="30"/>
  <c r="Z42" i="49" s="1"/>
  <c r="Y36" i="30"/>
  <c r="Y42" i="49" s="1"/>
  <c r="D36" i="30"/>
  <c r="D42" i="49" s="1"/>
  <c r="AL35" i="30"/>
  <c r="AL41" i="49" s="1"/>
  <c r="AE41" i="49"/>
  <c r="AD35" i="30"/>
  <c r="AF35" i="30" s="1"/>
  <c r="AF41" i="49" s="1"/>
  <c r="Z35" i="30"/>
  <c r="Z41" i="49" s="1"/>
  <c r="Y35" i="30"/>
  <c r="Y41" i="49" s="1"/>
  <c r="D35" i="30"/>
  <c r="D41" i="49" s="1"/>
  <c r="AL34" i="30"/>
  <c r="AL40" i="49" s="1"/>
  <c r="AE40" i="49"/>
  <c r="AD34" i="30"/>
  <c r="AF34" i="30" s="1"/>
  <c r="AF40" i="49" s="1"/>
  <c r="Z34" i="30"/>
  <c r="Z40" i="49" s="1"/>
  <c r="Y34" i="30"/>
  <c r="Y40" i="49" s="1"/>
  <c r="D34" i="30"/>
  <c r="D40" i="49" s="1"/>
  <c r="AL33" i="30"/>
  <c r="AL39" i="49" s="1"/>
  <c r="AE39" i="49"/>
  <c r="AD33" i="30"/>
  <c r="AF33" i="30" s="1"/>
  <c r="AF39" i="49" s="1"/>
  <c r="Z33" i="30"/>
  <c r="Z39" i="49" s="1"/>
  <c r="Y33" i="30"/>
  <c r="Y39" i="49" s="1"/>
  <c r="D33" i="30"/>
  <c r="D39" i="49" s="1"/>
  <c r="AL32" i="30"/>
  <c r="AL38" i="49" s="1"/>
  <c r="AE38" i="49"/>
  <c r="AD32" i="30"/>
  <c r="AF32" i="30" s="1"/>
  <c r="AF38" i="49" s="1"/>
  <c r="Z32" i="30"/>
  <c r="Z38" i="49" s="1"/>
  <c r="Y32" i="30"/>
  <c r="Y38" i="49" s="1"/>
  <c r="D32" i="30"/>
  <c r="D38" i="49" s="1"/>
  <c r="AL31" i="30"/>
  <c r="AL37" i="49" s="1"/>
  <c r="AE37" i="49"/>
  <c r="AD31" i="30"/>
  <c r="AF31" i="30" s="1"/>
  <c r="AF37" i="49" s="1"/>
  <c r="Z31" i="30"/>
  <c r="Z37" i="49" s="1"/>
  <c r="Y31" i="30"/>
  <c r="Y37" i="49" s="1"/>
  <c r="D31" i="30"/>
  <c r="D37" i="49" s="1"/>
  <c r="AL30" i="30"/>
  <c r="AL36" i="49" s="1"/>
  <c r="AE36" i="49"/>
  <c r="AD30" i="30"/>
  <c r="AF30" i="30" s="1"/>
  <c r="AF36" i="49" s="1"/>
  <c r="Z30" i="30"/>
  <c r="Z36" i="49" s="1"/>
  <c r="Y30" i="30"/>
  <c r="Y36" i="49" s="1"/>
  <c r="D30" i="30"/>
  <c r="D36" i="49" s="1"/>
  <c r="AL29" i="30"/>
  <c r="AL35" i="49" s="1"/>
  <c r="AE35" i="49"/>
  <c r="AD29" i="30"/>
  <c r="AF29" i="30" s="1"/>
  <c r="AF35" i="49" s="1"/>
  <c r="Z29" i="30"/>
  <c r="Z35" i="49" s="1"/>
  <c r="Y29" i="30"/>
  <c r="Y35" i="49" s="1"/>
  <c r="D29" i="30"/>
  <c r="D35" i="49" s="1"/>
  <c r="AL28" i="30"/>
  <c r="AL34" i="49" s="1"/>
  <c r="AE34" i="49"/>
  <c r="AD28" i="30"/>
  <c r="AF28" i="30" s="1"/>
  <c r="AF34" i="49" s="1"/>
  <c r="Z28" i="30"/>
  <c r="Z34" i="49" s="1"/>
  <c r="Y28" i="30"/>
  <c r="Y34" i="49" s="1"/>
  <c r="D28" i="30"/>
  <c r="D34" i="49" s="1"/>
  <c r="AL27" i="30"/>
  <c r="AL33" i="49" s="1"/>
  <c r="AE33" i="49"/>
  <c r="AD27" i="30"/>
  <c r="AF27" i="30" s="1"/>
  <c r="AF33" i="49" s="1"/>
  <c r="Z27" i="30"/>
  <c r="Z33" i="49" s="1"/>
  <c r="Y27" i="30"/>
  <c r="Y33" i="49" s="1"/>
  <c r="D27" i="30"/>
  <c r="D33" i="49" s="1"/>
  <c r="AL26" i="30"/>
  <c r="AL32" i="49" s="1"/>
  <c r="AE32" i="49"/>
  <c r="AD26" i="30"/>
  <c r="AF26" i="30" s="1"/>
  <c r="AF32" i="49" s="1"/>
  <c r="Z26" i="30"/>
  <c r="Z32" i="49" s="1"/>
  <c r="Y26" i="30"/>
  <c r="Y32" i="49" s="1"/>
  <c r="D26" i="30"/>
  <c r="D32" i="49" s="1"/>
  <c r="AL25" i="30"/>
  <c r="AL31" i="49" s="1"/>
  <c r="AE31" i="49"/>
  <c r="AD25" i="30"/>
  <c r="AF25" i="30" s="1"/>
  <c r="AF31" i="49" s="1"/>
  <c r="Z25" i="30"/>
  <c r="Z31" i="49" s="1"/>
  <c r="Y25" i="30"/>
  <c r="Y31" i="49" s="1"/>
  <c r="D25" i="30"/>
  <c r="D31" i="49" s="1"/>
  <c r="AL24" i="30"/>
  <c r="AL30" i="49" s="1"/>
  <c r="AE30" i="49"/>
  <c r="AD24" i="30"/>
  <c r="AF24" i="30" s="1"/>
  <c r="AF30" i="49" s="1"/>
  <c r="Z24" i="30"/>
  <c r="Z30" i="49" s="1"/>
  <c r="Y24" i="30"/>
  <c r="Y30" i="49" s="1"/>
  <c r="D24" i="30"/>
  <c r="D30" i="49" s="1"/>
  <c r="AL23" i="30"/>
  <c r="AL29" i="49" s="1"/>
  <c r="AE29" i="49"/>
  <c r="AD23" i="30"/>
  <c r="AF23" i="30" s="1"/>
  <c r="AF29" i="49" s="1"/>
  <c r="Z23" i="30"/>
  <c r="Z29" i="49" s="1"/>
  <c r="Y23" i="30"/>
  <c r="Y29" i="49" s="1"/>
  <c r="D23" i="30"/>
  <c r="D29" i="49" s="1"/>
  <c r="AL22" i="30"/>
  <c r="AL28" i="49" s="1"/>
  <c r="AE28" i="49"/>
  <c r="AD22" i="30"/>
  <c r="AF22" i="30" s="1"/>
  <c r="AF28" i="49" s="1"/>
  <c r="Z22" i="30"/>
  <c r="Z28" i="49" s="1"/>
  <c r="Y22" i="30"/>
  <c r="Y28" i="49" s="1"/>
  <c r="D22" i="30"/>
  <c r="D28" i="49" s="1"/>
  <c r="AL21" i="30"/>
  <c r="AL27" i="49" s="1"/>
  <c r="AE27" i="49"/>
  <c r="AD21" i="30"/>
  <c r="AF21" i="30" s="1"/>
  <c r="AF27" i="49" s="1"/>
  <c r="Z21" i="30"/>
  <c r="Z27" i="49" s="1"/>
  <c r="Y21" i="30"/>
  <c r="Y27" i="49" s="1"/>
  <c r="D21" i="30"/>
  <c r="D27" i="49" s="1"/>
  <c r="AL20" i="30"/>
  <c r="AL26" i="49" s="1"/>
  <c r="AE26" i="49"/>
  <c r="AD20" i="30"/>
  <c r="AF20" i="30" s="1"/>
  <c r="AF26" i="49" s="1"/>
  <c r="Z20" i="30"/>
  <c r="Z26" i="49" s="1"/>
  <c r="Y20" i="30"/>
  <c r="Y26" i="49" s="1"/>
  <c r="D20" i="30"/>
  <c r="D26" i="49" s="1"/>
  <c r="AL19" i="30"/>
  <c r="AL25" i="49" s="1"/>
  <c r="AE25" i="49"/>
  <c r="AD19" i="30"/>
  <c r="AF19" i="30" s="1"/>
  <c r="AF25" i="49" s="1"/>
  <c r="Z19" i="30"/>
  <c r="Z25" i="49" s="1"/>
  <c r="Y19" i="30"/>
  <c r="Y25" i="49" s="1"/>
  <c r="D19" i="30"/>
  <c r="D25" i="49" s="1"/>
  <c r="AL18" i="30"/>
  <c r="AL24" i="49" s="1"/>
  <c r="AE24" i="49"/>
  <c r="AD18" i="30"/>
  <c r="AF18" i="30" s="1"/>
  <c r="AF24" i="49" s="1"/>
  <c r="Z18" i="30"/>
  <c r="Z24" i="49" s="1"/>
  <c r="Y18" i="30"/>
  <c r="Y24" i="49" s="1"/>
  <c r="D18" i="30"/>
  <c r="D24" i="49" s="1"/>
  <c r="AL17" i="30"/>
  <c r="AL23" i="49" s="1"/>
  <c r="AE23" i="49"/>
  <c r="AD17" i="30"/>
  <c r="AF17" i="30" s="1"/>
  <c r="AF23" i="49" s="1"/>
  <c r="Z17" i="30"/>
  <c r="Z23" i="49" s="1"/>
  <c r="Y17" i="30"/>
  <c r="Y23" i="49" s="1"/>
  <c r="D17" i="30"/>
  <c r="D23" i="49" s="1"/>
  <c r="AL16" i="30"/>
  <c r="AL22" i="49" s="1"/>
  <c r="AE22" i="49"/>
  <c r="AD16" i="30"/>
  <c r="AF16" i="30" s="1"/>
  <c r="AF22" i="49" s="1"/>
  <c r="Z16" i="30"/>
  <c r="Z22" i="49" s="1"/>
  <c r="Y16" i="30"/>
  <c r="Y22" i="49" s="1"/>
  <c r="D16" i="30"/>
  <c r="D22" i="49" s="1"/>
  <c r="AL15" i="30"/>
  <c r="AL21" i="49" s="1"/>
  <c r="AE21" i="49"/>
  <c r="AD15" i="30"/>
  <c r="Z15" i="30"/>
  <c r="Z21" i="49" s="1"/>
  <c r="Y15" i="30"/>
  <c r="Y21" i="49" s="1"/>
  <c r="D15" i="30"/>
  <c r="D21" i="49" s="1"/>
  <c r="AL14" i="30"/>
  <c r="AL20" i="49" s="1"/>
  <c r="AE20" i="49"/>
  <c r="AD14" i="30"/>
  <c r="Z14" i="30"/>
  <c r="Z20" i="49" s="1"/>
  <c r="Y14" i="30"/>
  <c r="Y20" i="49" s="1"/>
  <c r="D14" i="30"/>
  <c r="D20" i="49" s="1"/>
  <c r="AL13" i="30"/>
  <c r="AL19" i="49" s="1"/>
  <c r="AE19" i="49"/>
  <c r="AD13" i="30"/>
  <c r="Z13" i="30"/>
  <c r="Z19" i="49" s="1"/>
  <c r="Y13" i="30"/>
  <c r="Y19" i="49" s="1"/>
  <c r="D13" i="30"/>
  <c r="D19" i="49" s="1"/>
  <c r="AL12" i="30"/>
  <c r="AL18" i="49" s="1"/>
  <c r="AE18" i="49"/>
  <c r="AD12" i="30"/>
  <c r="Z12" i="30"/>
  <c r="Z18" i="49" s="1"/>
  <c r="Y12" i="30"/>
  <c r="Y18" i="49" s="1"/>
  <c r="D12" i="30"/>
  <c r="D18" i="49" s="1"/>
  <c r="AL11" i="30"/>
  <c r="AL17" i="49" s="1"/>
  <c r="AE17" i="49"/>
  <c r="AD11" i="30"/>
  <c r="Z11" i="30"/>
  <c r="Z17" i="49" s="1"/>
  <c r="Y11" i="30"/>
  <c r="Y17" i="49" s="1"/>
  <c r="D11" i="30"/>
  <c r="D17" i="49" s="1"/>
  <c r="AL10" i="30"/>
  <c r="AL16" i="49" s="1"/>
  <c r="AE16" i="49"/>
  <c r="AD10" i="30"/>
  <c r="Z10" i="30"/>
  <c r="Z16" i="49" s="1"/>
  <c r="Y10" i="30"/>
  <c r="Y16" i="49" s="1"/>
  <c r="D10" i="30"/>
  <c r="D16" i="49" s="1"/>
  <c r="AL9" i="30"/>
  <c r="AL15" i="49" s="1"/>
  <c r="AE15" i="49"/>
  <c r="AD9" i="30"/>
  <c r="Z9" i="30"/>
  <c r="Z15" i="49" s="1"/>
  <c r="Y9" i="30"/>
  <c r="Y15" i="49" s="1"/>
  <c r="D9" i="30"/>
  <c r="D15" i="49" s="1"/>
  <c r="AH224" i="30" l="1"/>
  <c r="AH230" i="49" s="1"/>
  <c r="BA224" i="30"/>
  <c r="AH239" i="30"/>
  <c r="AH245" i="49" s="1"/>
  <c r="BA239" i="30"/>
  <c r="AH237" i="30"/>
  <c r="AH243" i="49" s="1"/>
  <c r="BA237" i="30"/>
  <c r="AH200" i="30"/>
  <c r="AH206" i="49" s="1"/>
  <c r="BA200" i="30"/>
  <c r="AH171" i="30"/>
  <c r="AH177" i="49" s="1"/>
  <c r="BA171" i="30"/>
  <c r="AH179" i="30"/>
  <c r="AH185" i="49" s="1"/>
  <c r="BA179" i="30"/>
  <c r="AH187" i="30"/>
  <c r="AH193" i="49" s="1"/>
  <c r="BA187" i="30"/>
  <c r="AH195" i="30"/>
  <c r="AH201" i="49" s="1"/>
  <c r="BA195" i="30"/>
  <c r="AH203" i="30"/>
  <c r="AH209" i="49" s="1"/>
  <c r="BA203" i="30"/>
  <c r="AH211" i="30"/>
  <c r="AH217" i="49" s="1"/>
  <c r="BA211" i="30"/>
  <c r="AH219" i="30"/>
  <c r="AH225" i="49" s="1"/>
  <c r="BA219" i="30"/>
  <c r="AH227" i="30"/>
  <c r="AH233" i="49" s="1"/>
  <c r="BA227" i="30"/>
  <c r="AH235" i="30"/>
  <c r="AH241" i="49" s="1"/>
  <c r="BA235" i="30"/>
  <c r="AH199" i="30"/>
  <c r="AH205" i="49" s="1"/>
  <c r="BA199" i="30"/>
  <c r="AH202" i="30"/>
  <c r="AH208" i="49" s="1"/>
  <c r="BA202" i="30"/>
  <c r="AH181" i="30"/>
  <c r="AH187" i="49" s="1"/>
  <c r="BA181" i="30"/>
  <c r="AH168" i="30"/>
  <c r="AH174" i="49" s="1"/>
  <c r="BA168" i="30"/>
  <c r="AH207" i="30"/>
  <c r="AH213" i="49" s="1"/>
  <c r="BA207" i="30"/>
  <c r="AH178" i="30"/>
  <c r="AH184" i="49" s="1"/>
  <c r="BA178" i="30"/>
  <c r="AH226" i="30"/>
  <c r="AH232" i="49" s="1"/>
  <c r="BA226" i="30"/>
  <c r="AH205" i="30"/>
  <c r="AH211" i="49" s="1"/>
  <c r="BA205" i="30"/>
  <c r="AH191" i="30"/>
  <c r="AH197" i="49" s="1"/>
  <c r="BA191" i="30"/>
  <c r="AH170" i="30"/>
  <c r="AH176" i="49" s="1"/>
  <c r="BA170" i="30"/>
  <c r="AH189" i="30"/>
  <c r="AH195" i="49" s="1"/>
  <c r="BA189" i="30"/>
  <c r="AH192" i="30"/>
  <c r="AH198" i="49" s="1"/>
  <c r="BA192" i="30"/>
  <c r="AH232" i="30"/>
  <c r="AH238" i="49" s="1"/>
  <c r="BA232" i="30"/>
  <c r="AH174" i="30"/>
  <c r="AH180" i="49" s="1"/>
  <c r="BA174" i="30"/>
  <c r="AH230" i="30"/>
  <c r="AH236" i="49" s="1"/>
  <c r="BA230" i="30"/>
  <c r="AH175" i="30"/>
  <c r="AH181" i="49" s="1"/>
  <c r="BA175" i="30"/>
  <c r="AH231" i="30"/>
  <c r="AH237" i="49" s="1"/>
  <c r="BA231" i="30"/>
  <c r="AH234" i="30"/>
  <c r="AH240" i="49" s="1"/>
  <c r="BA234" i="30"/>
  <c r="AH197" i="30"/>
  <c r="AH203" i="49" s="1"/>
  <c r="BA197" i="30"/>
  <c r="AH208" i="30"/>
  <c r="AH214" i="49" s="1"/>
  <c r="BA208" i="30"/>
  <c r="AH182" i="30"/>
  <c r="AH188" i="49" s="1"/>
  <c r="BA182" i="30"/>
  <c r="AH198" i="30"/>
  <c r="AH204" i="49" s="1"/>
  <c r="BA198" i="30"/>
  <c r="AH238" i="30"/>
  <c r="AH244" i="49" s="1"/>
  <c r="BA238" i="30"/>
  <c r="AH169" i="30"/>
  <c r="AH175" i="49" s="1"/>
  <c r="BA169" i="30"/>
  <c r="AH177" i="30"/>
  <c r="AH183" i="49" s="1"/>
  <c r="BA177" i="30"/>
  <c r="AH185" i="30"/>
  <c r="AH191" i="49" s="1"/>
  <c r="BA185" i="30"/>
  <c r="AH193" i="30"/>
  <c r="AH199" i="49" s="1"/>
  <c r="BA193" i="30"/>
  <c r="AH201" i="30"/>
  <c r="AH207" i="49" s="1"/>
  <c r="BA201" i="30"/>
  <c r="AH209" i="30"/>
  <c r="AH215" i="49" s="1"/>
  <c r="BA209" i="30"/>
  <c r="AH217" i="30"/>
  <c r="AH223" i="49" s="1"/>
  <c r="BA217" i="30"/>
  <c r="AH225" i="30"/>
  <c r="AH231" i="49" s="1"/>
  <c r="BA225" i="30"/>
  <c r="AH233" i="30"/>
  <c r="AH239" i="49" s="1"/>
  <c r="BA233" i="30"/>
  <c r="AH241" i="30"/>
  <c r="AH247" i="49" s="1"/>
  <c r="BA241" i="30"/>
  <c r="AH194" i="30"/>
  <c r="AH200" i="49" s="1"/>
  <c r="BA194" i="30"/>
  <c r="AH221" i="30"/>
  <c r="AH227" i="49" s="1"/>
  <c r="BA221" i="30"/>
  <c r="AH176" i="30"/>
  <c r="AH182" i="49" s="1"/>
  <c r="BA176" i="30"/>
  <c r="AH240" i="30"/>
  <c r="AH246" i="49" s="1"/>
  <c r="BA240" i="30"/>
  <c r="AH222" i="30"/>
  <c r="AH228" i="49" s="1"/>
  <c r="BA222" i="30"/>
  <c r="AH183" i="30"/>
  <c r="AH189" i="49" s="1"/>
  <c r="BA183" i="30"/>
  <c r="AH215" i="30"/>
  <c r="AH221" i="49" s="1"/>
  <c r="BA215" i="30"/>
  <c r="AH218" i="30"/>
  <c r="AH224" i="49" s="1"/>
  <c r="BA218" i="30"/>
  <c r="AH173" i="30"/>
  <c r="AH179" i="49" s="1"/>
  <c r="BA173" i="30"/>
  <c r="AH229" i="30"/>
  <c r="AH235" i="49" s="1"/>
  <c r="BA229" i="30"/>
  <c r="AH216" i="30"/>
  <c r="AH222" i="49" s="1"/>
  <c r="BA216" i="30"/>
  <c r="AH206" i="30"/>
  <c r="AH212" i="49" s="1"/>
  <c r="BA206" i="30"/>
  <c r="AH172" i="30"/>
  <c r="AH178" i="49" s="1"/>
  <c r="BA172" i="30"/>
  <c r="AH180" i="30"/>
  <c r="AH186" i="49" s="1"/>
  <c r="BA180" i="30"/>
  <c r="AH188" i="30"/>
  <c r="AH194" i="49" s="1"/>
  <c r="BA188" i="30"/>
  <c r="AH196" i="30"/>
  <c r="AH202" i="49" s="1"/>
  <c r="BA196" i="30"/>
  <c r="AH204" i="30"/>
  <c r="AH210" i="49" s="1"/>
  <c r="BA204" i="30"/>
  <c r="AH212" i="30"/>
  <c r="AH218" i="49" s="1"/>
  <c r="BA212" i="30"/>
  <c r="AH220" i="30"/>
  <c r="AH226" i="49" s="1"/>
  <c r="BA220" i="30"/>
  <c r="AH228" i="30"/>
  <c r="AH234" i="49" s="1"/>
  <c r="BA228" i="30"/>
  <c r="AH236" i="30"/>
  <c r="AH242" i="49" s="1"/>
  <c r="BA236" i="30"/>
  <c r="AH223" i="30"/>
  <c r="AH229" i="49" s="1"/>
  <c r="BA223" i="30"/>
  <c r="AH186" i="30"/>
  <c r="AH192" i="49" s="1"/>
  <c r="BA186" i="30"/>
  <c r="AH213" i="30"/>
  <c r="AH219" i="49" s="1"/>
  <c r="BA213" i="30"/>
  <c r="AH184" i="30"/>
  <c r="AH190" i="49" s="1"/>
  <c r="BA184" i="30"/>
  <c r="AH190" i="30"/>
  <c r="AH196" i="49" s="1"/>
  <c r="BA190" i="30"/>
  <c r="AH214" i="30"/>
  <c r="AH220" i="49" s="1"/>
  <c r="BA214" i="30"/>
  <c r="CP249" i="49"/>
  <c r="FQ249" i="49"/>
  <c r="CP251" i="49"/>
  <c r="FQ251" i="49"/>
  <c r="CP253" i="49"/>
  <c r="FQ253" i="49"/>
  <c r="CP255" i="49"/>
  <c r="FQ255" i="49"/>
  <c r="CP257" i="49"/>
  <c r="FQ257" i="49"/>
  <c r="CP259" i="49"/>
  <c r="FQ259" i="49"/>
  <c r="CP261" i="49"/>
  <c r="FQ261" i="49"/>
  <c r="CP263" i="49"/>
  <c r="FQ263" i="49"/>
  <c r="CP265" i="49"/>
  <c r="FQ265" i="49"/>
  <c r="CP267" i="49"/>
  <c r="FQ267" i="49"/>
  <c r="CP269" i="49"/>
  <c r="FQ269" i="49"/>
  <c r="CP271" i="49"/>
  <c r="FQ271" i="49"/>
  <c r="CP273" i="49"/>
  <c r="FQ273" i="49"/>
  <c r="CP275" i="49"/>
  <c r="FQ275" i="49"/>
  <c r="CP277" i="49"/>
  <c r="FQ277" i="49"/>
  <c r="CP279" i="49"/>
  <c r="FQ279" i="49"/>
  <c r="CP281" i="49"/>
  <c r="FQ281" i="49"/>
  <c r="CP283" i="49"/>
  <c r="FQ283" i="49"/>
  <c r="CP285" i="49"/>
  <c r="FQ285" i="49"/>
  <c r="CP287" i="49"/>
  <c r="FQ287" i="49"/>
  <c r="CP289" i="49"/>
  <c r="FQ289" i="49"/>
  <c r="CP291" i="49"/>
  <c r="FQ291" i="49"/>
  <c r="CP293" i="49"/>
  <c r="FQ293" i="49"/>
  <c r="CP295" i="49"/>
  <c r="FQ295" i="49"/>
  <c r="CP297" i="49"/>
  <c r="FQ297" i="49"/>
  <c r="CP299" i="49"/>
  <c r="FQ299" i="49"/>
  <c r="CP301" i="49"/>
  <c r="FQ301" i="49"/>
  <c r="CP303" i="49"/>
  <c r="FQ303" i="49"/>
  <c r="CP305" i="49"/>
  <c r="FQ305" i="49"/>
  <c r="CP307" i="49"/>
  <c r="FQ307" i="49"/>
  <c r="CP309" i="49"/>
  <c r="FQ309" i="49"/>
  <c r="CP311" i="49"/>
  <c r="FQ311" i="49"/>
  <c r="CP313" i="49"/>
  <c r="FQ313" i="49"/>
  <c r="CP315" i="49"/>
  <c r="FQ315" i="49"/>
  <c r="CP317" i="49"/>
  <c r="FQ317" i="49"/>
  <c r="CP319" i="49"/>
  <c r="FQ319" i="49"/>
  <c r="CP321" i="49"/>
  <c r="FQ321" i="49"/>
  <c r="CP323" i="49"/>
  <c r="FQ323" i="49"/>
  <c r="CP325" i="49"/>
  <c r="FQ325" i="49"/>
  <c r="CP327" i="49"/>
  <c r="FQ327" i="49"/>
  <c r="CP329" i="49"/>
  <c r="FQ329" i="49"/>
  <c r="CP331" i="49"/>
  <c r="FQ331" i="49"/>
  <c r="CP333" i="49"/>
  <c r="FQ333" i="49"/>
  <c r="CP335" i="49"/>
  <c r="FQ335" i="49"/>
  <c r="CP337" i="49"/>
  <c r="FQ337" i="49"/>
  <c r="CP339" i="49"/>
  <c r="FQ339" i="49"/>
  <c r="CP341" i="49"/>
  <c r="FQ341" i="49"/>
  <c r="CP343" i="49"/>
  <c r="FQ343" i="49"/>
  <c r="CP345" i="49"/>
  <c r="FQ345" i="49"/>
  <c r="CP347" i="49"/>
  <c r="FQ347" i="49"/>
  <c r="CP349" i="49"/>
  <c r="FQ349" i="49"/>
  <c r="CP351" i="49"/>
  <c r="FQ351" i="49"/>
  <c r="CP353" i="49"/>
  <c r="FQ353" i="49"/>
  <c r="CP355" i="49"/>
  <c r="FQ355" i="49"/>
  <c r="CP357" i="49"/>
  <c r="FQ357" i="49"/>
  <c r="CP359" i="49"/>
  <c r="FQ359" i="49"/>
  <c r="CP361" i="49"/>
  <c r="FQ361" i="49"/>
  <c r="CP363" i="49"/>
  <c r="FQ363" i="49"/>
  <c r="CP365" i="49"/>
  <c r="FQ365" i="49"/>
  <c r="CP367" i="49"/>
  <c r="FQ367" i="49"/>
  <c r="CP369" i="49"/>
  <c r="FQ369" i="49"/>
  <c r="CP371" i="49"/>
  <c r="FQ371" i="49"/>
  <c r="CP373" i="49"/>
  <c r="FQ373" i="49"/>
  <c r="CP375" i="49"/>
  <c r="FQ375" i="49"/>
  <c r="CP377" i="49"/>
  <c r="FQ377" i="49"/>
  <c r="CP379" i="49"/>
  <c r="FQ379" i="49"/>
  <c r="CP381" i="49"/>
  <c r="FQ381" i="49"/>
  <c r="CP383" i="49"/>
  <c r="FQ383" i="49"/>
  <c r="CP385" i="49"/>
  <c r="FQ385" i="49"/>
  <c r="CP387" i="49"/>
  <c r="FQ387" i="49"/>
  <c r="CP389" i="49"/>
  <c r="FQ389" i="49"/>
  <c r="CP391" i="49"/>
  <c r="FQ391" i="49"/>
  <c r="CP393" i="49"/>
  <c r="FQ393" i="49"/>
  <c r="CP395" i="49"/>
  <c r="FQ395" i="49"/>
  <c r="CP397" i="49"/>
  <c r="FQ397" i="49"/>
  <c r="CP399" i="49"/>
  <c r="FQ399" i="49"/>
  <c r="CP401" i="49"/>
  <c r="FQ401" i="49"/>
  <c r="CP403" i="49"/>
  <c r="FQ403" i="49"/>
  <c r="CP250" i="49"/>
  <c r="FQ250" i="49"/>
  <c r="CP252" i="49"/>
  <c r="FQ252" i="49"/>
  <c r="CP254" i="49"/>
  <c r="FQ254" i="49"/>
  <c r="CP256" i="49"/>
  <c r="FQ256" i="49"/>
  <c r="CP258" i="49"/>
  <c r="FQ258" i="49"/>
  <c r="CP260" i="49"/>
  <c r="FQ260" i="49"/>
  <c r="CP262" i="49"/>
  <c r="FQ262" i="49"/>
  <c r="CP264" i="49"/>
  <c r="FQ264" i="49"/>
  <c r="CP266" i="49"/>
  <c r="FQ266" i="49"/>
  <c r="CP268" i="49"/>
  <c r="FQ268" i="49"/>
  <c r="CP270" i="49"/>
  <c r="FQ270" i="49"/>
  <c r="CP272" i="49"/>
  <c r="FQ272" i="49"/>
  <c r="CP274" i="49"/>
  <c r="FQ274" i="49"/>
  <c r="CP276" i="49"/>
  <c r="FQ276" i="49"/>
  <c r="CP278" i="49"/>
  <c r="FQ278" i="49"/>
  <c r="CP280" i="49"/>
  <c r="FQ280" i="49"/>
  <c r="CP282" i="49"/>
  <c r="FQ282" i="49"/>
  <c r="CP284" i="49"/>
  <c r="FQ284" i="49"/>
  <c r="CP286" i="49"/>
  <c r="FQ286" i="49"/>
  <c r="CP288" i="49"/>
  <c r="FQ288" i="49"/>
  <c r="CP290" i="49"/>
  <c r="FQ290" i="49"/>
  <c r="CP292" i="49"/>
  <c r="FQ292" i="49"/>
  <c r="CP294" i="49"/>
  <c r="FQ294" i="49"/>
  <c r="CP296" i="49"/>
  <c r="FQ296" i="49"/>
  <c r="CP298" i="49"/>
  <c r="FQ298" i="49"/>
  <c r="CP300" i="49"/>
  <c r="FQ300" i="49"/>
  <c r="CP302" i="49"/>
  <c r="FQ302" i="49"/>
  <c r="CP304" i="49"/>
  <c r="FQ304" i="49"/>
  <c r="CP306" i="49"/>
  <c r="FQ306" i="49"/>
  <c r="CP308" i="49"/>
  <c r="FQ308" i="49"/>
  <c r="CP310" i="49"/>
  <c r="FQ310" i="49"/>
  <c r="CP312" i="49"/>
  <c r="FQ312" i="49"/>
  <c r="CP314" i="49"/>
  <c r="FQ314" i="49"/>
  <c r="CP316" i="49"/>
  <c r="FQ316" i="49"/>
  <c r="CP318" i="49"/>
  <c r="FQ318" i="49"/>
  <c r="CP320" i="49"/>
  <c r="FQ320" i="49"/>
  <c r="CP322" i="49"/>
  <c r="FQ322" i="49"/>
  <c r="CP324" i="49"/>
  <c r="FQ324" i="49"/>
  <c r="CP326" i="49"/>
  <c r="FQ326" i="49"/>
  <c r="CP328" i="49"/>
  <c r="FQ328" i="49"/>
  <c r="CP330" i="49"/>
  <c r="FQ330" i="49"/>
  <c r="CP332" i="49"/>
  <c r="FQ332" i="49"/>
  <c r="CP334" i="49"/>
  <c r="FQ334" i="49"/>
  <c r="CP336" i="49"/>
  <c r="FQ336" i="49"/>
  <c r="CP338" i="49"/>
  <c r="FQ338" i="49"/>
  <c r="CP340" i="49"/>
  <c r="FQ340" i="49"/>
  <c r="CP342" i="49"/>
  <c r="FQ342" i="49"/>
  <c r="CP344" i="49"/>
  <c r="FQ344" i="49"/>
  <c r="CP346" i="49"/>
  <c r="FQ346" i="49"/>
  <c r="CP348" i="49"/>
  <c r="FQ348" i="49"/>
  <c r="FX350" i="49"/>
  <c r="FQ350" i="49"/>
  <c r="CP350" i="49"/>
  <c r="CP352" i="49"/>
  <c r="FQ352" i="49"/>
  <c r="CP354" i="49"/>
  <c r="FQ354" i="49"/>
  <c r="CP356" i="49"/>
  <c r="FQ356" i="49"/>
  <c r="CP358" i="49"/>
  <c r="FQ358" i="49"/>
  <c r="CP360" i="49"/>
  <c r="FQ360" i="49"/>
  <c r="CP362" i="49"/>
  <c r="FQ362" i="49"/>
  <c r="CP364" i="49"/>
  <c r="FQ364" i="49"/>
  <c r="CP366" i="49"/>
  <c r="FQ366" i="49"/>
  <c r="CP368" i="49"/>
  <c r="FQ368" i="49"/>
  <c r="CP370" i="49"/>
  <c r="FQ370" i="49"/>
  <c r="CP372" i="49"/>
  <c r="FQ372" i="49"/>
  <c r="CP374" i="49"/>
  <c r="FQ374" i="49"/>
  <c r="CP376" i="49"/>
  <c r="FQ376" i="49"/>
  <c r="CP378" i="49"/>
  <c r="FQ378" i="49"/>
  <c r="CP380" i="49"/>
  <c r="FQ380" i="49"/>
  <c r="CP382" i="49"/>
  <c r="FQ382" i="49"/>
  <c r="CP384" i="49"/>
  <c r="FQ384" i="49"/>
  <c r="CP386" i="49"/>
  <c r="FQ386" i="49"/>
  <c r="CP388" i="49"/>
  <c r="FQ388" i="49"/>
  <c r="CP390" i="49"/>
  <c r="FQ390" i="49"/>
  <c r="CP392" i="49"/>
  <c r="FQ392" i="49"/>
  <c r="CP394" i="49"/>
  <c r="FQ394" i="49"/>
  <c r="CP396" i="49"/>
  <c r="FQ396" i="49"/>
  <c r="CP398" i="49"/>
  <c r="FQ398" i="49"/>
  <c r="CP400" i="49"/>
  <c r="FQ400" i="49"/>
  <c r="CP402" i="49"/>
  <c r="FQ402" i="49"/>
  <c r="CP567" i="49"/>
  <c r="FQ567" i="49"/>
  <c r="CP569" i="49"/>
  <c r="FQ569" i="49"/>
  <c r="CP571" i="49"/>
  <c r="FQ571" i="49"/>
  <c r="CP573" i="49"/>
  <c r="FQ573" i="49"/>
  <c r="CP575" i="49"/>
  <c r="FQ575" i="49"/>
  <c r="CP577" i="49"/>
  <c r="FQ577" i="49"/>
  <c r="CP579" i="49"/>
  <c r="FQ579" i="49"/>
  <c r="CP581" i="49"/>
  <c r="FQ581" i="49"/>
  <c r="CP583" i="49"/>
  <c r="FQ583" i="49"/>
  <c r="CP585" i="49"/>
  <c r="FQ585" i="49"/>
  <c r="CP587" i="49"/>
  <c r="FQ587" i="49"/>
  <c r="CP589" i="49"/>
  <c r="FQ589" i="49"/>
  <c r="CP591" i="49"/>
  <c r="FQ591" i="49"/>
  <c r="CP593" i="49"/>
  <c r="FQ593" i="49"/>
  <c r="CP595" i="49"/>
  <c r="FQ595" i="49"/>
  <c r="CP566" i="49"/>
  <c r="FQ566" i="49"/>
  <c r="CP568" i="49"/>
  <c r="FQ568" i="49"/>
  <c r="CP570" i="49"/>
  <c r="FQ570" i="49"/>
  <c r="CP572" i="49"/>
  <c r="FQ572" i="49"/>
  <c r="CP574" i="49"/>
  <c r="FQ574" i="49"/>
  <c r="CP576" i="49"/>
  <c r="FQ576" i="49"/>
  <c r="CP578" i="49"/>
  <c r="FQ578" i="49"/>
  <c r="CP580" i="49"/>
  <c r="FQ580" i="49"/>
  <c r="CP582" i="49"/>
  <c r="FQ582" i="49"/>
  <c r="CP584" i="49"/>
  <c r="FQ584" i="49"/>
  <c r="CP586" i="49"/>
  <c r="FQ586" i="49"/>
  <c r="CP588" i="49"/>
  <c r="FQ588" i="49"/>
  <c r="CP590" i="49"/>
  <c r="FQ590" i="49"/>
  <c r="CP592" i="49"/>
  <c r="FQ592" i="49"/>
  <c r="CP594" i="49"/>
  <c r="FQ594" i="49"/>
  <c r="FX596" i="49"/>
  <c r="FQ596" i="49"/>
  <c r="CP596" i="49"/>
  <c r="CP597" i="49"/>
  <c r="FQ597" i="49"/>
  <c r="CP599" i="49"/>
  <c r="FQ599" i="49"/>
  <c r="CP601" i="49"/>
  <c r="FQ601" i="49"/>
  <c r="CP603" i="49"/>
  <c r="FQ603" i="49"/>
  <c r="CP605" i="49"/>
  <c r="FQ605" i="49"/>
  <c r="CP607" i="49"/>
  <c r="FQ607" i="49"/>
  <c r="CP609" i="49"/>
  <c r="FQ609" i="49"/>
  <c r="CP611" i="49"/>
  <c r="FQ611" i="49"/>
  <c r="CP613" i="49"/>
  <c r="FQ613" i="49"/>
  <c r="CP615" i="49"/>
  <c r="FQ615" i="49"/>
  <c r="CP617" i="49"/>
  <c r="FQ617" i="49"/>
  <c r="CP619" i="49"/>
  <c r="FQ619" i="49"/>
  <c r="CP621" i="49"/>
  <c r="FQ621" i="49"/>
  <c r="CP623" i="49"/>
  <c r="FQ623" i="49"/>
  <c r="CP625" i="49"/>
  <c r="FQ625" i="49"/>
  <c r="CP627" i="49"/>
  <c r="FQ627" i="49"/>
  <c r="CP744" i="49"/>
  <c r="FQ744" i="49"/>
  <c r="CP746" i="49"/>
  <c r="CP751" i="49"/>
  <c r="CP752" i="49"/>
  <c r="FQ752" i="49"/>
  <c r="CP754" i="49"/>
  <c r="FQ754" i="49"/>
  <c r="CP756" i="49"/>
  <c r="FQ756" i="49"/>
  <c r="CP758" i="49"/>
  <c r="FQ758" i="49"/>
  <c r="CP760" i="49"/>
  <c r="FQ760" i="49"/>
  <c r="CP762" i="49"/>
  <c r="FQ762" i="49"/>
  <c r="CP764" i="49"/>
  <c r="FQ764" i="49"/>
  <c r="CP766" i="49"/>
  <c r="FQ766" i="49"/>
  <c r="CP922" i="49"/>
  <c r="FQ922" i="49"/>
  <c r="CP926" i="49"/>
  <c r="FQ926" i="49"/>
  <c r="CP928" i="49"/>
  <c r="FQ928" i="49"/>
  <c r="CP930" i="49"/>
  <c r="FQ930" i="49"/>
  <c r="CP932" i="49"/>
  <c r="FQ932" i="49"/>
  <c r="CP974" i="49"/>
  <c r="FQ974" i="49"/>
  <c r="CP976" i="49"/>
  <c r="FQ976" i="49"/>
  <c r="CP978" i="49"/>
  <c r="CP980" i="49"/>
  <c r="FQ980" i="49"/>
  <c r="CP982" i="49"/>
  <c r="FQ982" i="49"/>
  <c r="CP984" i="49"/>
  <c r="FQ984" i="49"/>
  <c r="CJ997" i="49"/>
  <c r="FU997" i="49"/>
  <c r="CP598" i="49"/>
  <c r="FQ598" i="49"/>
  <c r="CP600" i="49"/>
  <c r="FQ600" i="49"/>
  <c r="CP602" i="49"/>
  <c r="FQ602" i="49"/>
  <c r="CP604" i="49"/>
  <c r="FQ604" i="49"/>
  <c r="CP606" i="49"/>
  <c r="FQ606" i="49"/>
  <c r="CP608" i="49"/>
  <c r="FQ608" i="49"/>
  <c r="CP610" i="49"/>
  <c r="FQ610" i="49"/>
  <c r="CP612" i="49"/>
  <c r="FQ612" i="49"/>
  <c r="CP614" i="49"/>
  <c r="FQ614" i="49"/>
  <c r="CP616" i="49"/>
  <c r="FQ616" i="49"/>
  <c r="CP618" i="49"/>
  <c r="FQ618" i="49"/>
  <c r="CP620" i="49"/>
  <c r="FQ620" i="49"/>
  <c r="CP622" i="49"/>
  <c r="FQ622" i="49"/>
  <c r="CP624" i="49"/>
  <c r="FQ624" i="49"/>
  <c r="CP626" i="49"/>
  <c r="FQ626" i="49"/>
  <c r="CP628" i="49"/>
  <c r="FQ628" i="49"/>
  <c r="CP743" i="49"/>
  <c r="FQ743" i="49"/>
  <c r="CP745" i="49"/>
  <c r="FQ745" i="49"/>
  <c r="CP753" i="49"/>
  <c r="FQ753" i="49"/>
  <c r="CP755" i="49"/>
  <c r="FQ755" i="49"/>
  <c r="CP757" i="49"/>
  <c r="FQ757" i="49"/>
  <c r="CP759" i="49"/>
  <c r="FQ759" i="49"/>
  <c r="CP761" i="49"/>
  <c r="FQ761" i="49"/>
  <c r="CP763" i="49"/>
  <c r="FQ763" i="49"/>
  <c r="CP765" i="49"/>
  <c r="FQ765" i="49"/>
  <c r="CP767" i="49"/>
  <c r="FQ767" i="49"/>
  <c r="CP921" i="49"/>
  <c r="FQ921" i="49"/>
  <c r="CP923" i="49"/>
  <c r="FQ923" i="49"/>
  <c r="CP925" i="49"/>
  <c r="FQ925" i="49"/>
  <c r="CP927" i="49"/>
  <c r="FQ927" i="49"/>
  <c r="CP929" i="49"/>
  <c r="FQ929" i="49"/>
  <c r="CP931" i="49"/>
  <c r="FQ931" i="49"/>
  <c r="CP933" i="49"/>
  <c r="FQ933" i="49"/>
  <c r="CP973" i="49"/>
  <c r="FQ973" i="49"/>
  <c r="CP975" i="49"/>
  <c r="FQ975" i="49"/>
  <c r="CP977" i="49"/>
  <c r="FQ977" i="49"/>
  <c r="CP979" i="49"/>
  <c r="FQ979" i="49"/>
  <c r="CP981" i="49"/>
  <c r="FQ981" i="49"/>
  <c r="CP983" i="49"/>
  <c r="FQ983" i="49"/>
  <c r="CP985" i="49"/>
  <c r="FU985" i="49"/>
  <c r="FX985" i="49"/>
  <c r="CJ999" i="49"/>
  <c r="FU999" i="49"/>
  <c r="AF242" i="30"/>
  <c r="AD248" i="49"/>
  <c r="AF243" i="30"/>
  <c r="AD249" i="49"/>
  <c r="AF244" i="30"/>
  <c r="AD250" i="49"/>
  <c r="AF245" i="30"/>
  <c r="AD251" i="49"/>
  <c r="AF246" i="30"/>
  <c r="AD252" i="49"/>
  <c r="AF247" i="30"/>
  <c r="AD253" i="49"/>
  <c r="AF248" i="30"/>
  <c r="AD254" i="49"/>
  <c r="AF249" i="30"/>
  <c r="AD255" i="49"/>
  <c r="AF250" i="30"/>
  <c r="AD256" i="49"/>
  <c r="AF251" i="30"/>
  <c r="AD257" i="49"/>
  <c r="AF252" i="30"/>
  <c r="AD258" i="49"/>
  <c r="AF253" i="30"/>
  <c r="AD259" i="49"/>
  <c r="AF254" i="30"/>
  <c r="AD260" i="49"/>
  <c r="AF255" i="30"/>
  <c r="AD261" i="49"/>
  <c r="AF256" i="30"/>
  <c r="AD262" i="49"/>
  <c r="AF257" i="30"/>
  <c r="AD263" i="49"/>
  <c r="AF258" i="30"/>
  <c r="AD264" i="49"/>
  <c r="AF259" i="30"/>
  <c r="AD265" i="49"/>
  <c r="AF260" i="30"/>
  <c r="AD266" i="49"/>
  <c r="AF261" i="30"/>
  <c r="AD267" i="49"/>
  <c r="AF262" i="30"/>
  <c r="AD268" i="49"/>
  <c r="AF263" i="30"/>
  <c r="AD269" i="49"/>
  <c r="AF264" i="30"/>
  <c r="AD270" i="49"/>
  <c r="AF265" i="30"/>
  <c r="AD271" i="49"/>
  <c r="AF266" i="30"/>
  <c r="AD272" i="49"/>
  <c r="AF267" i="30"/>
  <c r="AD273" i="49"/>
  <c r="AF268" i="30"/>
  <c r="AD274" i="49"/>
  <c r="AF269" i="30"/>
  <c r="AD275" i="49"/>
  <c r="AF270" i="30"/>
  <c r="AD276" i="49"/>
  <c r="AF271" i="30"/>
  <c r="AD277" i="49"/>
  <c r="AF272" i="30"/>
  <c r="AD278" i="49"/>
  <c r="AF273" i="30"/>
  <c r="AD279" i="49"/>
  <c r="AF274" i="30"/>
  <c r="AD280" i="49"/>
  <c r="AF275" i="30"/>
  <c r="AD281" i="49"/>
  <c r="AF276" i="30"/>
  <c r="AD282" i="49"/>
  <c r="AF277" i="30"/>
  <c r="AD283" i="49"/>
  <c r="AF278" i="30"/>
  <c r="AD284" i="49"/>
  <c r="AF279" i="30"/>
  <c r="AD285" i="49"/>
  <c r="AF280" i="30"/>
  <c r="AD286" i="49"/>
  <c r="AF281" i="30"/>
  <c r="AD287" i="49"/>
  <c r="AF282" i="30"/>
  <c r="AD288" i="49"/>
  <c r="AF283" i="30"/>
  <c r="AD289" i="49"/>
  <c r="AF284" i="30"/>
  <c r="AD290" i="49"/>
  <c r="AF285" i="30"/>
  <c r="AD291" i="49"/>
  <c r="AF286" i="30"/>
  <c r="AD292" i="49"/>
  <c r="AF287" i="30"/>
  <c r="AD293" i="49"/>
  <c r="AF288" i="30"/>
  <c r="AD294" i="49"/>
  <c r="AF289" i="30"/>
  <c r="AD295" i="49"/>
  <c r="AF290" i="30"/>
  <c r="AD296" i="49"/>
  <c r="AF291" i="30"/>
  <c r="AD297" i="49"/>
  <c r="AF292" i="30"/>
  <c r="AD298" i="49"/>
  <c r="AF293" i="30"/>
  <c r="AD299" i="49"/>
  <c r="AF294" i="30"/>
  <c r="AD300" i="49"/>
  <c r="AF295" i="30"/>
  <c r="AD301" i="49"/>
  <c r="AF296" i="30"/>
  <c r="AD302" i="49"/>
  <c r="AF297" i="30"/>
  <c r="AD303" i="49"/>
  <c r="AF298" i="30"/>
  <c r="AD304" i="49"/>
  <c r="AF299" i="30"/>
  <c r="AD305" i="49"/>
  <c r="AF300" i="30"/>
  <c r="AD306" i="49"/>
  <c r="AF301" i="30"/>
  <c r="AD307" i="49"/>
  <c r="AF302" i="30"/>
  <c r="AD308" i="49"/>
  <c r="AF303" i="30"/>
  <c r="AD309" i="49"/>
  <c r="AF304" i="30"/>
  <c r="AD310" i="49"/>
  <c r="AF305" i="30"/>
  <c r="AD311" i="49"/>
  <c r="AF306" i="30"/>
  <c r="AD312" i="49"/>
  <c r="AF307" i="30"/>
  <c r="AD313" i="49"/>
  <c r="AF308" i="30"/>
  <c r="AD314" i="49"/>
  <c r="AF309" i="30"/>
  <c r="AD315" i="49"/>
  <c r="AF310" i="30"/>
  <c r="AD316" i="49"/>
  <c r="AF311" i="30"/>
  <c r="AD317" i="49"/>
  <c r="AF312" i="30"/>
  <c r="AD318" i="49"/>
  <c r="AF313" i="30"/>
  <c r="AD319" i="49"/>
  <c r="AF314" i="30"/>
  <c r="AD320" i="49"/>
  <c r="AF315" i="30"/>
  <c r="AD321" i="49"/>
  <c r="AF316" i="30"/>
  <c r="AD322" i="49"/>
  <c r="AF317" i="30"/>
  <c r="AD323" i="49"/>
  <c r="AF318" i="30"/>
  <c r="AD324" i="49"/>
  <c r="AF319" i="30"/>
  <c r="AD325" i="49"/>
  <c r="AF320" i="30"/>
  <c r="AD326" i="49"/>
  <c r="AF321" i="30"/>
  <c r="AD327" i="49"/>
  <c r="AF322" i="30"/>
  <c r="AD328" i="49"/>
  <c r="AF323" i="30"/>
  <c r="AD329" i="49"/>
  <c r="AF324" i="30"/>
  <c r="AD330" i="49"/>
  <c r="AF325" i="30"/>
  <c r="AD331" i="49"/>
  <c r="AF326" i="30"/>
  <c r="AD332" i="49"/>
  <c r="AF327" i="30"/>
  <c r="AD333" i="49"/>
  <c r="AF328" i="30"/>
  <c r="AD334" i="49"/>
  <c r="AF329" i="30"/>
  <c r="AD335" i="49"/>
  <c r="AF330" i="30"/>
  <c r="AD336" i="49"/>
  <c r="AF331" i="30"/>
  <c r="AD337" i="49"/>
  <c r="AF332" i="30"/>
  <c r="AD338" i="49"/>
  <c r="AF333" i="30"/>
  <c r="AD339" i="49"/>
  <c r="AF334" i="30"/>
  <c r="AD340" i="49"/>
  <c r="AF335" i="30"/>
  <c r="AD341" i="49"/>
  <c r="AF336" i="30"/>
  <c r="AD342" i="49"/>
  <c r="AF337" i="30"/>
  <c r="AD343" i="49"/>
  <c r="AF338" i="30"/>
  <c r="AD344" i="49"/>
  <c r="AF339" i="30"/>
  <c r="AD345" i="49"/>
  <c r="AF340" i="30"/>
  <c r="AD346" i="49"/>
  <c r="AF341" i="30"/>
  <c r="AD347" i="49"/>
  <c r="AF342" i="30"/>
  <c r="AD348" i="49"/>
  <c r="AF343" i="30"/>
  <c r="AD349" i="49"/>
  <c r="AF344" i="30"/>
  <c r="AD350" i="49"/>
  <c r="AF345" i="30"/>
  <c r="AD351" i="49"/>
  <c r="AF346" i="30"/>
  <c r="AD352" i="49"/>
  <c r="AF347" i="30"/>
  <c r="AD353" i="49"/>
  <c r="AF348" i="30"/>
  <c r="AD354" i="49"/>
  <c r="AF349" i="30"/>
  <c r="AD355" i="49"/>
  <c r="AF350" i="30"/>
  <c r="AD356" i="49"/>
  <c r="AF351" i="30"/>
  <c r="AD357" i="49"/>
  <c r="AF352" i="30"/>
  <c r="AD358" i="49"/>
  <c r="AF353" i="30"/>
  <c r="AD359" i="49"/>
  <c r="AF354" i="30"/>
  <c r="AD360" i="49"/>
  <c r="AF355" i="30"/>
  <c r="AD361" i="49"/>
  <c r="AF356" i="30"/>
  <c r="AD362" i="49"/>
  <c r="AF357" i="30"/>
  <c r="AD363" i="49"/>
  <c r="AF358" i="30"/>
  <c r="AD364" i="49"/>
  <c r="AF359" i="30"/>
  <c r="AD365" i="49"/>
  <c r="AF360" i="30"/>
  <c r="AD366" i="49"/>
  <c r="AF361" i="30"/>
  <c r="AD367" i="49"/>
  <c r="AF362" i="30"/>
  <c r="AD368" i="49"/>
  <c r="AF363" i="30"/>
  <c r="AD369" i="49"/>
  <c r="AF364" i="30"/>
  <c r="AD370" i="49"/>
  <c r="AF365" i="30"/>
  <c r="AD371" i="49"/>
  <c r="AF366" i="30"/>
  <c r="AD372" i="49"/>
  <c r="AF367" i="30"/>
  <c r="AD373" i="49"/>
  <c r="AF368" i="30"/>
  <c r="AD374" i="49"/>
  <c r="AF369" i="30"/>
  <c r="AD375" i="49"/>
  <c r="AF370" i="30"/>
  <c r="AD376" i="49"/>
  <c r="AF371" i="30"/>
  <c r="AD377" i="49"/>
  <c r="AF372" i="30"/>
  <c r="AD378" i="49"/>
  <c r="AF373" i="30"/>
  <c r="AD379" i="49"/>
  <c r="AF374" i="30"/>
  <c r="AD380" i="49"/>
  <c r="AF701" i="30"/>
  <c r="AD707" i="49"/>
  <c r="AF702" i="30"/>
  <c r="AD708" i="49"/>
  <c r="AF703" i="30"/>
  <c r="AD709" i="49"/>
  <c r="AF704" i="30"/>
  <c r="AD710" i="49"/>
  <c r="AF705" i="30"/>
  <c r="AD711" i="49"/>
  <c r="AF706" i="30"/>
  <c r="AD712" i="49"/>
  <c r="AF707" i="30"/>
  <c r="AD713" i="49"/>
  <c r="AF708" i="30"/>
  <c r="AD714" i="49"/>
  <c r="AF709" i="30"/>
  <c r="AD715" i="49"/>
  <c r="AF710" i="30"/>
  <c r="AD716" i="49"/>
  <c r="AF711" i="30"/>
  <c r="AD717" i="49"/>
  <c r="AF712" i="30"/>
  <c r="AD718" i="49"/>
  <c r="AF713" i="30"/>
  <c r="AD719" i="49"/>
  <c r="AF714" i="30"/>
  <c r="AD720" i="49"/>
  <c r="AF715" i="30"/>
  <c r="AD721" i="49"/>
  <c r="AF716" i="30"/>
  <c r="AD722" i="49"/>
  <c r="AF717" i="30"/>
  <c r="AD723" i="49"/>
  <c r="AF718" i="30"/>
  <c r="AD724" i="49"/>
  <c r="AF719" i="30"/>
  <c r="AD725" i="49"/>
  <c r="AF720" i="30"/>
  <c r="AD726" i="49"/>
  <c r="AF721" i="30"/>
  <c r="AD727" i="49"/>
  <c r="AF722" i="30"/>
  <c r="AD728" i="49"/>
  <c r="AF723" i="30"/>
  <c r="AD729" i="49"/>
  <c r="AF724" i="30"/>
  <c r="AD730" i="49"/>
  <c r="AF725" i="30"/>
  <c r="AD731" i="49"/>
  <c r="AF726" i="30"/>
  <c r="AD732" i="49"/>
  <c r="AF727" i="30"/>
  <c r="AD733" i="49"/>
  <c r="AF728" i="30"/>
  <c r="AD734" i="49"/>
  <c r="AF729" i="30"/>
  <c r="AD735" i="49"/>
  <c r="AF730" i="30"/>
  <c r="AD736" i="49"/>
  <c r="AF731" i="30"/>
  <c r="AD737" i="49"/>
  <c r="AF732" i="30"/>
  <c r="AD738" i="49"/>
  <c r="AF733" i="30"/>
  <c r="AD739" i="49"/>
  <c r="AF734" i="30"/>
  <c r="AD740" i="49"/>
  <c r="AF735" i="30"/>
  <c r="AD741" i="49"/>
  <c r="AF736" i="30"/>
  <c r="AD742" i="49"/>
  <c r="AF737" i="30"/>
  <c r="AD743" i="49"/>
  <c r="AF738" i="30"/>
  <c r="AD744" i="49"/>
  <c r="AF739" i="30"/>
  <c r="AD745" i="49"/>
  <c r="AF740" i="30"/>
  <c r="AD746" i="49"/>
  <c r="AF741" i="30"/>
  <c r="AD747" i="49"/>
  <c r="AF742" i="30"/>
  <c r="AD748" i="49"/>
  <c r="AF743" i="30"/>
  <c r="AD749" i="49"/>
  <c r="AF744" i="30"/>
  <c r="AD750" i="49"/>
  <c r="AF745" i="30"/>
  <c r="AD751" i="49"/>
  <c r="AF746" i="30"/>
  <c r="AD752" i="49"/>
  <c r="AF747" i="30"/>
  <c r="AD753" i="49"/>
  <c r="AF748" i="30"/>
  <c r="AD754" i="49"/>
  <c r="AF749" i="30"/>
  <c r="AD755" i="49"/>
  <c r="AF750" i="30"/>
  <c r="AD756" i="49"/>
  <c r="AF751" i="30"/>
  <c r="AD757" i="49"/>
  <c r="AF752" i="30"/>
  <c r="AD758" i="49"/>
  <c r="AF753" i="30"/>
  <c r="AD759" i="49"/>
  <c r="AF754" i="30"/>
  <c r="AD760" i="49"/>
  <c r="AF755" i="30"/>
  <c r="AD761" i="49"/>
  <c r="AF756" i="30"/>
  <c r="AD762" i="49"/>
  <c r="AF757" i="30"/>
  <c r="AD763" i="49"/>
  <c r="AF758" i="30"/>
  <c r="AD764" i="49"/>
  <c r="AF759" i="30"/>
  <c r="AD765" i="49"/>
  <c r="AF760" i="30"/>
  <c r="AD766" i="49"/>
  <c r="AF761" i="30"/>
  <c r="AD767" i="49"/>
  <c r="AF762" i="30"/>
  <c r="AD768" i="49"/>
  <c r="AF763" i="30"/>
  <c r="AD769" i="49"/>
  <c r="AF764" i="30"/>
  <c r="AD770" i="49"/>
  <c r="AF765" i="30"/>
  <c r="AD771" i="49"/>
  <c r="AF766" i="30"/>
  <c r="AD772" i="49"/>
  <c r="AF767" i="30"/>
  <c r="AD773" i="49"/>
  <c r="AF768" i="30"/>
  <c r="AD774" i="49"/>
  <c r="AF769" i="30"/>
  <c r="AD775" i="49"/>
  <c r="AF770" i="30"/>
  <c r="AD776" i="49"/>
  <c r="AF771" i="30"/>
  <c r="AD777" i="49"/>
  <c r="AF772" i="30"/>
  <c r="AD778" i="49"/>
  <c r="AF773" i="30"/>
  <c r="AD779" i="49"/>
  <c r="AF774" i="30"/>
  <c r="AD780" i="49"/>
  <c r="AF775" i="30"/>
  <c r="AD781" i="49"/>
  <c r="AF776" i="30"/>
  <c r="AD782" i="49"/>
  <c r="AF777" i="30"/>
  <c r="AD783" i="49"/>
  <c r="AF778" i="30"/>
  <c r="AD784" i="49"/>
  <c r="AF779" i="30"/>
  <c r="AD785" i="49"/>
  <c r="AF780" i="30"/>
  <c r="AD786" i="49"/>
  <c r="AF781" i="30"/>
  <c r="AD787" i="49"/>
  <c r="AF782" i="30"/>
  <c r="AD788" i="49"/>
  <c r="AF783" i="30"/>
  <c r="AD789" i="49"/>
  <c r="AF784" i="30"/>
  <c r="AD790" i="49"/>
  <c r="AF785" i="30"/>
  <c r="AD791" i="49"/>
  <c r="AF786" i="30"/>
  <c r="AD792" i="49"/>
  <c r="AF787" i="30"/>
  <c r="AD793" i="49"/>
  <c r="AF788" i="30"/>
  <c r="AD794" i="49"/>
  <c r="AF789" i="30"/>
  <c r="AD795" i="49"/>
  <c r="AF790" i="30"/>
  <c r="AD796" i="49"/>
  <c r="AF791" i="30"/>
  <c r="AD797" i="49"/>
  <c r="AF792" i="30"/>
  <c r="AD798" i="49"/>
  <c r="AF793" i="30"/>
  <c r="AD799" i="49"/>
  <c r="AF794" i="30"/>
  <c r="AD800" i="49"/>
  <c r="AF795" i="30"/>
  <c r="AD801" i="49"/>
  <c r="AF796" i="30"/>
  <c r="AD802" i="49"/>
  <c r="AF797" i="30"/>
  <c r="AD803" i="49"/>
  <c r="AF798" i="30"/>
  <c r="AD804" i="49"/>
  <c r="AF799" i="30"/>
  <c r="AD805" i="49"/>
  <c r="AF800" i="30"/>
  <c r="AD806" i="49"/>
  <c r="AF801" i="30"/>
  <c r="AD807" i="49"/>
  <c r="AF802" i="30"/>
  <c r="AD808" i="49"/>
  <c r="AF803" i="30"/>
  <c r="AD809" i="49"/>
  <c r="AF804" i="30"/>
  <c r="AD810" i="49"/>
  <c r="AF805" i="30"/>
  <c r="AD811" i="49"/>
  <c r="AF966" i="30"/>
  <c r="AD972" i="49"/>
  <c r="AF967" i="30"/>
  <c r="AD973" i="49"/>
  <c r="AF968" i="30"/>
  <c r="AD974" i="49"/>
  <c r="AF969" i="30"/>
  <c r="AD975" i="49"/>
  <c r="AF970" i="30"/>
  <c r="AD976" i="49"/>
  <c r="AF971" i="30"/>
  <c r="AD977" i="49"/>
  <c r="AF972" i="30"/>
  <c r="AD978" i="49"/>
  <c r="AF973" i="30"/>
  <c r="AD979" i="49"/>
  <c r="AF974" i="30"/>
  <c r="AD980" i="49"/>
  <c r="AF975" i="30"/>
  <c r="AD981" i="49"/>
  <c r="AF976" i="30"/>
  <c r="AD982" i="49"/>
  <c r="AF977" i="30"/>
  <c r="AD983" i="49"/>
  <c r="AF978" i="30"/>
  <c r="AD984" i="49"/>
  <c r="AF979" i="30"/>
  <c r="AD985" i="49"/>
  <c r="AF980" i="30"/>
  <c r="AD986" i="49"/>
  <c r="AF981" i="30"/>
  <c r="AD987" i="49"/>
  <c r="AF982" i="30"/>
  <c r="AD988" i="49"/>
  <c r="AF983" i="30"/>
  <c r="AD989" i="49"/>
  <c r="AF984" i="30"/>
  <c r="AD990" i="49"/>
  <c r="AF985" i="30"/>
  <c r="AD991" i="49"/>
  <c r="AF986" i="30"/>
  <c r="AD992" i="49"/>
  <c r="AF987" i="30"/>
  <c r="AD993" i="49"/>
  <c r="AF988" i="30"/>
  <c r="AD994" i="49"/>
  <c r="AF989" i="30"/>
  <c r="AD995" i="49"/>
  <c r="AF990" i="30"/>
  <c r="AD996" i="49"/>
  <c r="AF991" i="30"/>
  <c r="AD997" i="49"/>
  <c r="AF992" i="30"/>
  <c r="AD998" i="49"/>
  <c r="AF993" i="30"/>
  <c r="AD999" i="49"/>
  <c r="AF994" i="30"/>
  <c r="AD1000" i="49"/>
  <c r="AF995" i="30"/>
  <c r="AD1001" i="49"/>
  <c r="AF996" i="30"/>
  <c r="AD1002" i="49"/>
  <c r="AF997" i="30"/>
  <c r="AD1003" i="49"/>
  <c r="AF998" i="30"/>
  <c r="AD1004" i="49"/>
  <c r="AF999" i="30"/>
  <c r="AD1005" i="49"/>
  <c r="AF1000" i="30"/>
  <c r="AD1006" i="49"/>
  <c r="AF1001" i="30"/>
  <c r="AD1007" i="49"/>
  <c r="AF1002" i="30"/>
  <c r="AD1008" i="49"/>
  <c r="AF1003" i="30"/>
  <c r="AD1009" i="49"/>
  <c r="AF1004" i="30"/>
  <c r="AD1010" i="49"/>
  <c r="AF1005" i="30"/>
  <c r="AD1011" i="49"/>
  <c r="AF1006" i="30"/>
  <c r="AD1012" i="49"/>
  <c r="AF1007" i="30"/>
  <c r="AD1013" i="49"/>
  <c r="AD16" i="49"/>
  <c r="AD18" i="49"/>
  <c r="AD20" i="49"/>
  <c r="CH20" i="49"/>
  <c r="AD21" i="49"/>
  <c r="CH21" i="49"/>
  <c r="AD22" i="49"/>
  <c r="CH22" i="49"/>
  <c r="AD23" i="49"/>
  <c r="CH23" i="49"/>
  <c r="AD24" i="49"/>
  <c r="CH24" i="49"/>
  <c r="AD25" i="49"/>
  <c r="CH25" i="49"/>
  <c r="AD26" i="49"/>
  <c r="CH26" i="49"/>
  <c r="AD27" i="49"/>
  <c r="CH27" i="49"/>
  <c r="AD28" i="49"/>
  <c r="CH28" i="49"/>
  <c r="AD29" i="49"/>
  <c r="CH29" i="49"/>
  <c r="AD30" i="49"/>
  <c r="CH30" i="49"/>
  <c r="AD31" i="49"/>
  <c r="CH31" i="49"/>
  <c r="AD32" i="49"/>
  <c r="CH32" i="49"/>
  <c r="AD33" i="49"/>
  <c r="CH33" i="49"/>
  <c r="AD34" i="49"/>
  <c r="CH34" i="49"/>
  <c r="AD35" i="49"/>
  <c r="CH35" i="49"/>
  <c r="AD36" i="49"/>
  <c r="CH36" i="49"/>
  <c r="AD37" i="49"/>
  <c r="CH37" i="49"/>
  <c r="AD38" i="49"/>
  <c r="CH38" i="49"/>
  <c r="AD39" i="49"/>
  <c r="CH39" i="49"/>
  <c r="AD40" i="49"/>
  <c r="CH40" i="49"/>
  <c r="AD41" i="49"/>
  <c r="CH41" i="49"/>
  <c r="AD42" i="49"/>
  <c r="CH42" i="49"/>
  <c r="AD43" i="49"/>
  <c r="CH43" i="49"/>
  <c r="AD44" i="49"/>
  <c r="CH44" i="49"/>
  <c r="AD45" i="49"/>
  <c r="CH45" i="49"/>
  <c r="AD46" i="49"/>
  <c r="CH46" i="49"/>
  <c r="AD47" i="49"/>
  <c r="CH47" i="49"/>
  <c r="AD48" i="49"/>
  <c r="CH48" i="49"/>
  <c r="AD49" i="49"/>
  <c r="CH49" i="49"/>
  <c r="AD50" i="49"/>
  <c r="CH50" i="49"/>
  <c r="AD51" i="49"/>
  <c r="CH51" i="49"/>
  <c r="AD52" i="49"/>
  <c r="CH52" i="49"/>
  <c r="AD53" i="49"/>
  <c r="CH53" i="49"/>
  <c r="AD54" i="49"/>
  <c r="CH54" i="49"/>
  <c r="AD55" i="49"/>
  <c r="CH55" i="49"/>
  <c r="AD56" i="49"/>
  <c r="CH56" i="49"/>
  <c r="AD57" i="49"/>
  <c r="CH57" i="49"/>
  <c r="AD58" i="49"/>
  <c r="CH58" i="49"/>
  <c r="AD59" i="49"/>
  <c r="CH59" i="49"/>
  <c r="AD60" i="49"/>
  <c r="CH60" i="49"/>
  <c r="AD61" i="49"/>
  <c r="CH61" i="49"/>
  <c r="AD62" i="49"/>
  <c r="CH62" i="49"/>
  <c r="AD63" i="49"/>
  <c r="CH63" i="49"/>
  <c r="AD64" i="49"/>
  <c r="CH64" i="49"/>
  <c r="AD65" i="49"/>
  <c r="CH65" i="49"/>
  <c r="AD66" i="49"/>
  <c r="CH66" i="49"/>
  <c r="AD67" i="49"/>
  <c r="CH67" i="49"/>
  <c r="AD68" i="49"/>
  <c r="CH68" i="49"/>
  <c r="AD69" i="49"/>
  <c r="CH69" i="49"/>
  <c r="AD70" i="49"/>
  <c r="CH70" i="49"/>
  <c r="AD71" i="49"/>
  <c r="CH71" i="49"/>
  <c r="AD72" i="49"/>
  <c r="CH72" i="49"/>
  <c r="AD73" i="49"/>
  <c r="CH73" i="49"/>
  <c r="AD74" i="49"/>
  <c r="CH74" i="49"/>
  <c r="AD75" i="49"/>
  <c r="CH75" i="49"/>
  <c r="AD76" i="49"/>
  <c r="CH76" i="49"/>
  <c r="AD77" i="49"/>
  <c r="CH77" i="49"/>
  <c r="AD78" i="49"/>
  <c r="CH78" i="49"/>
  <c r="AD79" i="49"/>
  <c r="CH79" i="49"/>
  <c r="AD80" i="49"/>
  <c r="CH80" i="49"/>
  <c r="AD81" i="49"/>
  <c r="CH81" i="49"/>
  <c r="AD82" i="49"/>
  <c r="CH82" i="49"/>
  <c r="AD83" i="49"/>
  <c r="CH83" i="49"/>
  <c r="AD84" i="49"/>
  <c r="CH84" i="49"/>
  <c r="AD85" i="49"/>
  <c r="CH85" i="49"/>
  <c r="AD86" i="49"/>
  <c r="CH86" i="49"/>
  <c r="AD87" i="49"/>
  <c r="CH87" i="49"/>
  <c r="AD88" i="49"/>
  <c r="CH88" i="49"/>
  <c r="AD89" i="49"/>
  <c r="CH89" i="49"/>
  <c r="AD90" i="49"/>
  <c r="CH90" i="49"/>
  <c r="AD91" i="49"/>
  <c r="CH91" i="49"/>
  <c r="AD92" i="49"/>
  <c r="CH92" i="49"/>
  <c r="AD93" i="49"/>
  <c r="CH93" i="49"/>
  <c r="AD94" i="49"/>
  <c r="CH94" i="49"/>
  <c r="AD95" i="49"/>
  <c r="CH95" i="49"/>
  <c r="AD96" i="49"/>
  <c r="CH96" i="49"/>
  <c r="AD97" i="49"/>
  <c r="CH97" i="49"/>
  <c r="AD98" i="49"/>
  <c r="CH98" i="49"/>
  <c r="AD99" i="49"/>
  <c r="CH99" i="49"/>
  <c r="AD100" i="49"/>
  <c r="CH100" i="49"/>
  <c r="AD101" i="49"/>
  <c r="CH101" i="49"/>
  <c r="AD102" i="49"/>
  <c r="CH102" i="49"/>
  <c r="AD103" i="49"/>
  <c r="CH103" i="49"/>
  <c r="AD104" i="49"/>
  <c r="CH104" i="49"/>
  <c r="AD105" i="49"/>
  <c r="CH105" i="49"/>
  <c r="AD106" i="49"/>
  <c r="CH106" i="49"/>
  <c r="AD107" i="49"/>
  <c r="CH107" i="49"/>
  <c r="AD108" i="49"/>
  <c r="CH108" i="49"/>
  <c r="AD109" i="49"/>
  <c r="CH109" i="49"/>
  <c r="AD110" i="49"/>
  <c r="CH110" i="49"/>
  <c r="AD111" i="49"/>
  <c r="CH111" i="49"/>
  <c r="AD112" i="49"/>
  <c r="CH112" i="49"/>
  <c r="AD113" i="49"/>
  <c r="CH113" i="49"/>
  <c r="AD114" i="49"/>
  <c r="CH114" i="49"/>
  <c r="AD115" i="49"/>
  <c r="CH115" i="49"/>
  <c r="AD116" i="49"/>
  <c r="CH116" i="49"/>
  <c r="AD117" i="49"/>
  <c r="CH117" i="49"/>
  <c r="AD118" i="49"/>
  <c r="CH118" i="49"/>
  <c r="AD119" i="49"/>
  <c r="CH119" i="49"/>
  <c r="AD120" i="49"/>
  <c r="CH120" i="49"/>
  <c r="AD121" i="49"/>
  <c r="CH121" i="49"/>
  <c r="AD122" i="49"/>
  <c r="CH122" i="49"/>
  <c r="AD123" i="49"/>
  <c r="CH123" i="49"/>
  <c r="AD124" i="49"/>
  <c r="CH124" i="49"/>
  <c r="AD125" i="49"/>
  <c r="CH125" i="49"/>
  <c r="AD126" i="49"/>
  <c r="CH126" i="49"/>
  <c r="AD127" i="49"/>
  <c r="CH127" i="49"/>
  <c r="AD128" i="49"/>
  <c r="CH128" i="49"/>
  <c r="AD129" i="49"/>
  <c r="CH129" i="49"/>
  <c r="AD130" i="49"/>
  <c r="CH130" i="49"/>
  <c r="AD131" i="49"/>
  <c r="CH131" i="49"/>
  <c r="AD132" i="49"/>
  <c r="CH132" i="49"/>
  <c r="AD133" i="49"/>
  <c r="CH133" i="49"/>
  <c r="AD134" i="49"/>
  <c r="CH134" i="49"/>
  <c r="AD135" i="49"/>
  <c r="CH135" i="49"/>
  <c r="AD136" i="49"/>
  <c r="CH136" i="49"/>
  <c r="AD137" i="49"/>
  <c r="CH137" i="49"/>
  <c r="AD138" i="49"/>
  <c r="CH138" i="49"/>
  <c r="AD139" i="49"/>
  <c r="CH139" i="49"/>
  <c r="AD140" i="49"/>
  <c r="CH140" i="49"/>
  <c r="AD141" i="49"/>
  <c r="CH141" i="49"/>
  <c r="AD142" i="49"/>
  <c r="CH142" i="49"/>
  <c r="AD143" i="49"/>
  <c r="CH143" i="49"/>
  <c r="AD144" i="49"/>
  <c r="CH144" i="49"/>
  <c r="AD145" i="49"/>
  <c r="CH145" i="49"/>
  <c r="AD146" i="49"/>
  <c r="CH146" i="49"/>
  <c r="AD147" i="49"/>
  <c r="CH147" i="49"/>
  <c r="AD148" i="49"/>
  <c r="CH148" i="49"/>
  <c r="AD149" i="49"/>
  <c r="CH149" i="49"/>
  <c r="AD150" i="49"/>
  <c r="CH150" i="49"/>
  <c r="AD151" i="49"/>
  <c r="CH151" i="49"/>
  <c r="AD152" i="49"/>
  <c r="CH152" i="49"/>
  <c r="AD153" i="49"/>
  <c r="CH153" i="49"/>
  <c r="AD154" i="49"/>
  <c r="CH154" i="49"/>
  <c r="AD155" i="49"/>
  <c r="CH155" i="49"/>
  <c r="AD156" i="49"/>
  <c r="CH156" i="49"/>
  <c r="AD157" i="49"/>
  <c r="CH157" i="49"/>
  <c r="AD158" i="49"/>
  <c r="CH158" i="49"/>
  <c r="AD159" i="49"/>
  <c r="CH159" i="49"/>
  <c r="AD160" i="49"/>
  <c r="CH160" i="49"/>
  <c r="AD161" i="49"/>
  <c r="CH161" i="49"/>
  <c r="AD162" i="49"/>
  <c r="CH162" i="49"/>
  <c r="AD163" i="49"/>
  <c r="CH163" i="49"/>
  <c r="AD164" i="49"/>
  <c r="CH164" i="49"/>
  <c r="AD165" i="49"/>
  <c r="CH165" i="49"/>
  <c r="AD166" i="49"/>
  <c r="CH166" i="49"/>
  <c r="AD167" i="49"/>
  <c r="CH167" i="49"/>
  <c r="AD168" i="49"/>
  <c r="CH168" i="49"/>
  <c r="AD169" i="49"/>
  <c r="CH169" i="49"/>
  <c r="AD170" i="49"/>
  <c r="CH170" i="49"/>
  <c r="AD171" i="49"/>
  <c r="CH171" i="49"/>
  <c r="AD172" i="49"/>
  <c r="CH172" i="49"/>
  <c r="AD173" i="49"/>
  <c r="CH173" i="49"/>
  <c r="AD174" i="49"/>
  <c r="AF174" i="49"/>
  <c r="CH174" i="49"/>
  <c r="AD175" i="49"/>
  <c r="AF175" i="49"/>
  <c r="CH175" i="49"/>
  <c r="AD176" i="49"/>
  <c r="AF176" i="49"/>
  <c r="CH176" i="49"/>
  <c r="AD177" i="49"/>
  <c r="AF177" i="49"/>
  <c r="CH177" i="49"/>
  <c r="AD178" i="49"/>
  <c r="AF178" i="49"/>
  <c r="CH178" i="49"/>
  <c r="AD179" i="49"/>
  <c r="AF179" i="49"/>
  <c r="CH179" i="49"/>
  <c r="AD180" i="49"/>
  <c r="AF180" i="49"/>
  <c r="CH180" i="49"/>
  <c r="AD181" i="49"/>
  <c r="AF181" i="49"/>
  <c r="CH181" i="49"/>
  <c r="AD182" i="49"/>
  <c r="AF182" i="49"/>
  <c r="CH182" i="49"/>
  <c r="AD183" i="49"/>
  <c r="AF183" i="49"/>
  <c r="CH183" i="49"/>
  <c r="AD184" i="49"/>
  <c r="AF184" i="49"/>
  <c r="CH184" i="49"/>
  <c r="AD185" i="49"/>
  <c r="AF185" i="49"/>
  <c r="CH185" i="49"/>
  <c r="AD186" i="49"/>
  <c r="AF186" i="49"/>
  <c r="CH186" i="49"/>
  <c r="AD187" i="49"/>
  <c r="AF187" i="49"/>
  <c r="CH187" i="49"/>
  <c r="AD188" i="49"/>
  <c r="AF188" i="49"/>
  <c r="CH188" i="49"/>
  <c r="AD189" i="49"/>
  <c r="AF189" i="49"/>
  <c r="CH189" i="49"/>
  <c r="AD190" i="49"/>
  <c r="AF190" i="49"/>
  <c r="CH190" i="49"/>
  <c r="AD191" i="49"/>
  <c r="AF191" i="49"/>
  <c r="CH191" i="49"/>
  <c r="AD192" i="49"/>
  <c r="AF192" i="49"/>
  <c r="CH192" i="49"/>
  <c r="AD193" i="49"/>
  <c r="AF193" i="49"/>
  <c r="CH193" i="49"/>
  <c r="AD194" i="49"/>
  <c r="AF194" i="49"/>
  <c r="CH194" i="49"/>
  <c r="AD195" i="49"/>
  <c r="AF195" i="49"/>
  <c r="CH195" i="49"/>
  <c r="AD196" i="49"/>
  <c r="AF196" i="49"/>
  <c r="CH196" i="49"/>
  <c r="AD197" i="49"/>
  <c r="AF197" i="49"/>
  <c r="CH197" i="49"/>
  <c r="AD198" i="49"/>
  <c r="AF198" i="49"/>
  <c r="CH198" i="49"/>
  <c r="AD199" i="49"/>
  <c r="AF199" i="49"/>
  <c r="CH199" i="49"/>
  <c r="AD200" i="49"/>
  <c r="AF200" i="49"/>
  <c r="CH200" i="49"/>
  <c r="AD201" i="49"/>
  <c r="AF201" i="49"/>
  <c r="CH201" i="49"/>
  <c r="AD202" i="49"/>
  <c r="AF202" i="49"/>
  <c r="CH202" i="49"/>
  <c r="AD203" i="49"/>
  <c r="AF203" i="49"/>
  <c r="CH203" i="49"/>
  <c r="AD204" i="49"/>
  <c r="AF204" i="49"/>
  <c r="CH204" i="49"/>
  <c r="AD205" i="49"/>
  <c r="AF205" i="49"/>
  <c r="CH205" i="49"/>
  <c r="AD206" i="49"/>
  <c r="AF206" i="49"/>
  <c r="CH206" i="49"/>
  <c r="AD207" i="49"/>
  <c r="AF207" i="49"/>
  <c r="CH207" i="49"/>
  <c r="AD208" i="49"/>
  <c r="AF208" i="49"/>
  <c r="CH208" i="49"/>
  <c r="AD209" i="49"/>
  <c r="AF209" i="49"/>
  <c r="CH209" i="49"/>
  <c r="AD210" i="49"/>
  <c r="AF210" i="49"/>
  <c r="CH210" i="49"/>
  <c r="AD211" i="49"/>
  <c r="AF211" i="49"/>
  <c r="CH211" i="49"/>
  <c r="AD212" i="49"/>
  <c r="AF212" i="49"/>
  <c r="CH212" i="49"/>
  <c r="AD213" i="49"/>
  <c r="AF213" i="49"/>
  <c r="CH213" i="49"/>
  <c r="AD214" i="49"/>
  <c r="AF214" i="49"/>
  <c r="CH214" i="49"/>
  <c r="AD215" i="49"/>
  <c r="AF215" i="49"/>
  <c r="CH215" i="49"/>
  <c r="AD216" i="49"/>
  <c r="CH216" i="49"/>
  <c r="AD217" i="49"/>
  <c r="AF217" i="49"/>
  <c r="CH217" i="49"/>
  <c r="AD218" i="49"/>
  <c r="AF218" i="49"/>
  <c r="CH218" i="49"/>
  <c r="AD219" i="49"/>
  <c r="AF219" i="49"/>
  <c r="CH219" i="49"/>
  <c r="AD220" i="49"/>
  <c r="AF220" i="49"/>
  <c r="CH220" i="49"/>
  <c r="AD221" i="49"/>
  <c r="AF221" i="49"/>
  <c r="CH221" i="49"/>
  <c r="AD222" i="49"/>
  <c r="AF222" i="49"/>
  <c r="CH222" i="49"/>
  <c r="AD223" i="49"/>
  <c r="AF223" i="49"/>
  <c r="CH223" i="49"/>
  <c r="AD224" i="49"/>
  <c r="AF224" i="49"/>
  <c r="CH224" i="49"/>
  <c r="AD225" i="49"/>
  <c r="AF225" i="49"/>
  <c r="CH225" i="49"/>
  <c r="AD226" i="49"/>
  <c r="AF226" i="49"/>
  <c r="CH226" i="49"/>
  <c r="AD227" i="49"/>
  <c r="AF227" i="49"/>
  <c r="CH227" i="49"/>
  <c r="AD228" i="49"/>
  <c r="AF228" i="49"/>
  <c r="CH228" i="49"/>
  <c r="AD229" i="49"/>
  <c r="AF229" i="49"/>
  <c r="CH229" i="49"/>
  <c r="AD230" i="49"/>
  <c r="AF230" i="49"/>
  <c r="CH230" i="49"/>
  <c r="AD231" i="49"/>
  <c r="AF231" i="49"/>
  <c r="CH231" i="49"/>
  <c r="AD232" i="49"/>
  <c r="AF232" i="49"/>
  <c r="CH232" i="49"/>
  <c r="AD233" i="49"/>
  <c r="AF233" i="49"/>
  <c r="CH233" i="49"/>
  <c r="AD234" i="49"/>
  <c r="AF234" i="49"/>
  <c r="CH234" i="49"/>
  <c r="AD235" i="49"/>
  <c r="AF235" i="49"/>
  <c r="CH235" i="49"/>
  <c r="AD236" i="49"/>
  <c r="AF236" i="49"/>
  <c r="CH236" i="49"/>
  <c r="AD237" i="49"/>
  <c r="AF237" i="49"/>
  <c r="CH237" i="49"/>
  <c r="AD238" i="49"/>
  <c r="AF238" i="49"/>
  <c r="CH238" i="49"/>
  <c r="AD239" i="49"/>
  <c r="AF239" i="49"/>
  <c r="CH239" i="49"/>
  <c r="AD240" i="49"/>
  <c r="AF240" i="49"/>
  <c r="CH240" i="49"/>
  <c r="AD241" i="49"/>
  <c r="AF241" i="49"/>
  <c r="CH241" i="49"/>
  <c r="AD242" i="49"/>
  <c r="AF242" i="49"/>
  <c r="CH242" i="49"/>
  <c r="AD243" i="49"/>
  <c r="AF243" i="49"/>
  <c r="CH243" i="49"/>
  <c r="AD244" i="49"/>
  <c r="AF244" i="49"/>
  <c r="CH244" i="49"/>
  <c r="AD245" i="49"/>
  <c r="AF245" i="49"/>
  <c r="CH245" i="49"/>
  <c r="AD246" i="49"/>
  <c r="AF246" i="49"/>
  <c r="CH246" i="49"/>
  <c r="AD247" i="49"/>
  <c r="AF247" i="49"/>
  <c r="CH247" i="49"/>
  <c r="FX248" i="49"/>
  <c r="CH248" i="49"/>
  <c r="AE810" i="49"/>
  <c r="AE811" i="49"/>
  <c r="AE972" i="49"/>
  <c r="AE974" i="49"/>
  <c r="AE976" i="49"/>
  <c r="AE978" i="49"/>
  <c r="AE980" i="49"/>
  <c r="AE982" i="49"/>
  <c r="AE984" i="49"/>
  <c r="AE986" i="49"/>
  <c r="AE988" i="49"/>
  <c r="AE990" i="49"/>
  <c r="AE992" i="49"/>
  <c r="AE994" i="49"/>
  <c r="AE996" i="49"/>
  <c r="AE998" i="49"/>
  <c r="AE1000" i="49"/>
  <c r="AE1002" i="49"/>
  <c r="AE1004" i="49"/>
  <c r="AE1006" i="49"/>
  <c r="AE1008" i="49"/>
  <c r="AE1010" i="49"/>
  <c r="AE1012" i="49"/>
  <c r="AD15" i="49"/>
  <c r="AD17" i="49"/>
  <c r="AD19" i="49"/>
  <c r="CP20" i="49"/>
  <c r="FQ20" i="49"/>
  <c r="CP21" i="49"/>
  <c r="FQ21" i="49"/>
  <c r="CP22" i="49"/>
  <c r="FQ22" i="49"/>
  <c r="CP23" i="49"/>
  <c r="FQ23" i="49"/>
  <c r="CP24" i="49"/>
  <c r="FQ24" i="49"/>
  <c r="CP25" i="49"/>
  <c r="FQ25" i="49"/>
  <c r="CP26" i="49"/>
  <c r="FQ26" i="49"/>
  <c r="CP27" i="49"/>
  <c r="FQ27" i="49"/>
  <c r="CP28" i="49"/>
  <c r="FQ28" i="49"/>
  <c r="CP29" i="49"/>
  <c r="FQ29" i="49"/>
  <c r="CP30" i="49"/>
  <c r="FQ30" i="49"/>
  <c r="CP31" i="49"/>
  <c r="FQ31" i="49"/>
  <c r="CP32" i="49"/>
  <c r="FQ32" i="49"/>
  <c r="CP33" i="49"/>
  <c r="FQ33" i="49"/>
  <c r="CP34" i="49"/>
  <c r="FQ34" i="49"/>
  <c r="CP35" i="49"/>
  <c r="FQ35" i="49"/>
  <c r="CP36" i="49"/>
  <c r="FQ36" i="49"/>
  <c r="CP37" i="49"/>
  <c r="FQ37" i="49"/>
  <c r="CP38" i="49"/>
  <c r="FQ38" i="49"/>
  <c r="CP39" i="49"/>
  <c r="FQ39" i="49"/>
  <c r="CP40" i="49"/>
  <c r="FQ40" i="49"/>
  <c r="CP41" i="49"/>
  <c r="FQ41" i="49"/>
  <c r="CP42" i="49"/>
  <c r="FQ42" i="49"/>
  <c r="CP43" i="49"/>
  <c r="FQ43" i="49"/>
  <c r="CP44" i="49"/>
  <c r="FQ44" i="49"/>
  <c r="CP45" i="49"/>
  <c r="FQ45" i="49"/>
  <c r="CP46" i="49"/>
  <c r="FQ46" i="49"/>
  <c r="CP47" i="49"/>
  <c r="FQ47" i="49"/>
  <c r="CP48" i="49"/>
  <c r="FQ48" i="49"/>
  <c r="CP49" i="49"/>
  <c r="FQ49" i="49"/>
  <c r="CP50" i="49"/>
  <c r="FQ50" i="49"/>
  <c r="CP51" i="49"/>
  <c r="FQ51" i="49"/>
  <c r="CP52" i="49"/>
  <c r="FQ52" i="49"/>
  <c r="CP53" i="49"/>
  <c r="FQ53" i="49"/>
  <c r="CP54" i="49"/>
  <c r="FQ54" i="49"/>
  <c r="CP55" i="49"/>
  <c r="FQ55" i="49"/>
  <c r="CP56" i="49"/>
  <c r="FQ56" i="49"/>
  <c r="CP57" i="49"/>
  <c r="FQ57" i="49"/>
  <c r="CP58" i="49"/>
  <c r="FQ58" i="49"/>
  <c r="CP59" i="49"/>
  <c r="FQ59" i="49"/>
  <c r="CP60" i="49"/>
  <c r="FQ60" i="49"/>
  <c r="CP61" i="49"/>
  <c r="FQ61" i="49"/>
  <c r="CP62" i="49"/>
  <c r="FQ62" i="49"/>
  <c r="CP63" i="49"/>
  <c r="FQ63" i="49"/>
  <c r="CP64" i="49"/>
  <c r="FQ64" i="49"/>
  <c r="CP65" i="49"/>
  <c r="FQ65" i="49"/>
  <c r="CP66" i="49"/>
  <c r="FQ66" i="49"/>
  <c r="CP67" i="49"/>
  <c r="FQ67" i="49"/>
  <c r="CP68" i="49"/>
  <c r="FQ68" i="49"/>
  <c r="CP69" i="49"/>
  <c r="FQ69" i="49"/>
  <c r="CP70" i="49"/>
  <c r="FQ70" i="49"/>
  <c r="CP71" i="49"/>
  <c r="FQ71" i="49"/>
  <c r="CP72" i="49"/>
  <c r="FQ72" i="49"/>
  <c r="CP73" i="49"/>
  <c r="FQ73" i="49"/>
  <c r="CP74" i="49"/>
  <c r="FQ74" i="49"/>
  <c r="CP75" i="49"/>
  <c r="FQ75" i="49"/>
  <c r="CP76" i="49"/>
  <c r="CP77" i="49"/>
  <c r="FQ77" i="49"/>
  <c r="CP78" i="49"/>
  <c r="FQ78" i="49"/>
  <c r="CP79" i="49"/>
  <c r="FQ79" i="49"/>
  <c r="CP80" i="49"/>
  <c r="FQ80" i="49"/>
  <c r="CP81" i="49"/>
  <c r="FQ81" i="49"/>
  <c r="CP82" i="49"/>
  <c r="FQ82" i="49"/>
  <c r="CP83" i="49"/>
  <c r="FQ83" i="49"/>
  <c r="CP84" i="49"/>
  <c r="FQ84" i="49"/>
  <c r="CP85" i="49"/>
  <c r="FQ85" i="49"/>
  <c r="CP86" i="49"/>
  <c r="FQ86" i="49"/>
  <c r="CP87" i="49"/>
  <c r="FQ87" i="49"/>
  <c r="CP88" i="49"/>
  <c r="FQ88" i="49"/>
  <c r="CP89" i="49"/>
  <c r="FQ89" i="49"/>
  <c r="CP90" i="49"/>
  <c r="FQ90" i="49"/>
  <c r="CP91" i="49"/>
  <c r="FQ91" i="49"/>
  <c r="CP92" i="49"/>
  <c r="FQ92" i="49"/>
  <c r="CP93" i="49"/>
  <c r="FQ93" i="49"/>
  <c r="CP94" i="49"/>
  <c r="FQ94" i="49"/>
  <c r="CP95" i="49"/>
  <c r="FQ95" i="49"/>
  <c r="CP96" i="49"/>
  <c r="FQ96" i="49"/>
  <c r="CP97" i="49"/>
  <c r="FQ97" i="49"/>
  <c r="CP98" i="49"/>
  <c r="FQ98" i="49"/>
  <c r="CP99" i="49"/>
  <c r="FQ99" i="49"/>
  <c r="CP100" i="49"/>
  <c r="FQ100" i="49"/>
  <c r="CP101" i="49"/>
  <c r="FQ101" i="49"/>
  <c r="CP102" i="49"/>
  <c r="FQ102" i="49"/>
  <c r="CP103" i="49"/>
  <c r="FQ103" i="49"/>
  <c r="CP104" i="49"/>
  <c r="FQ104" i="49"/>
  <c r="CP105" i="49"/>
  <c r="FQ105" i="49"/>
  <c r="CP106" i="49"/>
  <c r="FQ106" i="49"/>
  <c r="CP107" i="49"/>
  <c r="FQ107" i="49"/>
  <c r="CP108" i="49"/>
  <c r="FQ108" i="49"/>
  <c r="CP109" i="49"/>
  <c r="FQ109" i="49"/>
  <c r="CP110" i="49"/>
  <c r="FQ110" i="49"/>
  <c r="CP111" i="49"/>
  <c r="FQ111" i="49"/>
  <c r="CP112" i="49"/>
  <c r="FQ112" i="49"/>
  <c r="CP113" i="49"/>
  <c r="FQ113" i="49"/>
  <c r="CP114" i="49"/>
  <c r="FQ114" i="49"/>
  <c r="CP115" i="49"/>
  <c r="FQ115" i="49"/>
  <c r="CP116" i="49"/>
  <c r="FQ116" i="49"/>
  <c r="CP117" i="49"/>
  <c r="FQ117" i="49"/>
  <c r="CP118" i="49"/>
  <c r="FQ118" i="49"/>
  <c r="CP119" i="49"/>
  <c r="FQ119" i="49"/>
  <c r="CP120" i="49"/>
  <c r="FQ120" i="49"/>
  <c r="CP121" i="49"/>
  <c r="FQ121" i="49"/>
  <c r="CP122" i="49"/>
  <c r="FQ122" i="49"/>
  <c r="CP123" i="49"/>
  <c r="FQ123" i="49"/>
  <c r="CP124" i="49"/>
  <c r="FQ124" i="49"/>
  <c r="CP125" i="49"/>
  <c r="FQ125" i="49"/>
  <c r="CP126" i="49"/>
  <c r="FQ126" i="49"/>
  <c r="CP127" i="49"/>
  <c r="FQ127" i="49"/>
  <c r="CP128" i="49"/>
  <c r="FQ128" i="49"/>
  <c r="CP129" i="49"/>
  <c r="FQ129" i="49"/>
  <c r="CP130" i="49"/>
  <c r="FQ130" i="49"/>
  <c r="CP131" i="49"/>
  <c r="FQ131" i="49"/>
  <c r="CP132" i="49"/>
  <c r="FQ132" i="49"/>
  <c r="CP133" i="49"/>
  <c r="FQ133" i="49"/>
  <c r="CP134" i="49"/>
  <c r="FQ134" i="49"/>
  <c r="CP135" i="49"/>
  <c r="FQ135" i="49"/>
  <c r="CP136" i="49"/>
  <c r="FQ136" i="49"/>
  <c r="CP137" i="49"/>
  <c r="FQ137" i="49"/>
  <c r="CP138" i="49"/>
  <c r="FQ138" i="49"/>
  <c r="CP139" i="49"/>
  <c r="FQ139" i="49"/>
  <c r="CP140" i="49"/>
  <c r="FQ140" i="49"/>
  <c r="CP141" i="49"/>
  <c r="FQ141" i="49"/>
  <c r="CP142" i="49"/>
  <c r="FQ142" i="49"/>
  <c r="CP143" i="49"/>
  <c r="FQ143" i="49"/>
  <c r="CP144" i="49"/>
  <c r="FQ144" i="49"/>
  <c r="CP145" i="49"/>
  <c r="FQ145" i="49"/>
  <c r="CP146" i="49"/>
  <c r="FQ146" i="49"/>
  <c r="CP147" i="49"/>
  <c r="FQ147" i="49"/>
  <c r="CP148" i="49"/>
  <c r="FQ148" i="49"/>
  <c r="CP149" i="49"/>
  <c r="FQ149" i="49"/>
  <c r="CP150" i="49"/>
  <c r="FQ150" i="49"/>
  <c r="CP151" i="49"/>
  <c r="FQ151" i="49"/>
  <c r="CP152" i="49"/>
  <c r="FQ152" i="49"/>
  <c r="CP153" i="49"/>
  <c r="FQ153" i="49"/>
  <c r="CP154" i="49"/>
  <c r="FQ154" i="49"/>
  <c r="CP155" i="49"/>
  <c r="FQ155" i="49"/>
  <c r="CP156" i="49"/>
  <c r="FQ156" i="49"/>
  <c r="CP157" i="49"/>
  <c r="FQ157" i="49"/>
  <c r="CP158" i="49"/>
  <c r="FQ158" i="49"/>
  <c r="CP159" i="49"/>
  <c r="FQ159" i="49"/>
  <c r="CP160" i="49"/>
  <c r="FQ160" i="49"/>
  <c r="CP161" i="49"/>
  <c r="FQ161" i="49"/>
  <c r="CP162" i="49"/>
  <c r="FQ162" i="49"/>
  <c r="CP163" i="49"/>
  <c r="FQ163" i="49"/>
  <c r="CP164" i="49"/>
  <c r="FQ164" i="49"/>
  <c r="CP165" i="49"/>
  <c r="FQ165" i="49"/>
  <c r="CP166" i="49"/>
  <c r="FQ166" i="49"/>
  <c r="CP167" i="49"/>
  <c r="FQ167" i="49"/>
  <c r="CP168" i="49"/>
  <c r="FQ168" i="49"/>
  <c r="CP169" i="49"/>
  <c r="FQ169" i="49"/>
  <c r="CP170" i="49"/>
  <c r="FQ170" i="49"/>
  <c r="CP171" i="49"/>
  <c r="FQ171" i="49"/>
  <c r="CP172" i="49"/>
  <c r="FQ172" i="49"/>
  <c r="CP173" i="49"/>
  <c r="FQ173" i="49"/>
  <c r="AG174" i="49"/>
  <c r="CP174" i="49"/>
  <c r="FQ174" i="49"/>
  <c r="AG175" i="49"/>
  <c r="CP175" i="49"/>
  <c r="FQ175" i="49"/>
  <c r="AG176" i="49"/>
  <c r="CP176" i="49"/>
  <c r="FQ176" i="49"/>
  <c r="AG177" i="49"/>
  <c r="CP177" i="49"/>
  <c r="FQ177" i="49"/>
  <c r="AG178" i="49"/>
  <c r="CP178" i="49"/>
  <c r="FQ178" i="49"/>
  <c r="AG179" i="49"/>
  <c r="CP179" i="49"/>
  <c r="FQ179" i="49"/>
  <c r="AG180" i="49"/>
  <c r="CP180" i="49"/>
  <c r="FQ180" i="49"/>
  <c r="AG181" i="49"/>
  <c r="CP181" i="49"/>
  <c r="FQ181" i="49"/>
  <c r="AG182" i="49"/>
  <c r="CP182" i="49"/>
  <c r="FQ182" i="49"/>
  <c r="AG183" i="49"/>
  <c r="CP183" i="49"/>
  <c r="FQ183" i="49"/>
  <c r="AG184" i="49"/>
  <c r="CP184" i="49"/>
  <c r="FQ184" i="49"/>
  <c r="AG185" i="49"/>
  <c r="CP185" i="49"/>
  <c r="FQ185" i="49"/>
  <c r="AG186" i="49"/>
  <c r="CP186" i="49"/>
  <c r="FQ186" i="49"/>
  <c r="AG187" i="49"/>
  <c r="CP187" i="49"/>
  <c r="FQ187" i="49"/>
  <c r="AG188" i="49"/>
  <c r="CP188" i="49"/>
  <c r="FQ188" i="49"/>
  <c r="AG189" i="49"/>
  <c r="CP189" i="49"/>
  <c r="FQ189" i="49"/>
  <c r="AG190" i="49"/>
  <c r="CP190" i="49"/>
  <c r="FQ190" i="49"/>
  <c r="AG191" i="49"/>
  <c r="CP191" i="49"/>
  <c r="FQ191" i="49"/>
  <c r="AG192" i="49"/>
  <c r="CP192" i="49"/>
  <c r="FQ192" i="49"/>
  <c r="AG193" i="49"/>
  <c r="CP193" i="49"/>
  <c r="FQ193" i="49"/>
  <c r="AG194" i="49"/>
  <c r="CP194" i="49"/>
  <c r="FQ194" i="49"/>
  <c r="AG195" i="49"/>
  <c r="CP195" i="49"/>
  <c r="FQ195" i="49"/>
  <c r="AG196" i="49"/>
  <c r="CP196" i="49"/>
  <c r="FQ196" i="49"/>
  <c r="AG197" i="49"/>
  <c r="CP197" i="49"/>
  <c r="FQ197" i="49"/>
  <c r="AG198" i="49"/>
  <c r="CP198" i="49"/>
  <c r="FQ198" i="49"/>
  <c r="AG199" i="49"/>
  <c r="CP199" i="49"/>
  <c r="FQ199" i="49"/>
  <c r="AG200" i="49"/>
  <c r="CP200" i="49"/>
  <c r="FQ200" i="49"/>
  <c r="AG201" i="49"/>
  <c r="CP201" i="49"/>
  <c r="FQ201" i="49"/>
  <c r="AG202" i="49"/>
  <c r="CP202" i="49"/>
  <c r="FQ202" i="49"/>
  <c r="AG203" i="49"/>
  <c r="CP203" i="49"/>
  <c r="FQ203" i="49"/>
  <c r="AG204" i="49"/>
  <c r="CP204" i="49"/>
  <c r="FQ204" i="49"/>
  <c r="AG205" i="49"/>
  <c r="CP205" i="49"/>
  <c r="FQ205" i="49"/>
  <c r="AG206" i="49"/>
  <c r="CP206" i="49"/>
  <c r="FQ206" i="49"/>
  <c r="AG207" i="49"/>
  <c r="CP207" i="49"/>
  <c r="FQ207" i="49"/>
  <c r="AG208" i="49"/>
  <c r="CP208" i="49"/>
  <c r="FQ208" i="49"/>
  <c r="AG209" i="49"/>
  <c r="CP209" i="49"/>
  <c r="FQ209" i="49"/>
  <c r="AG210" i="49"/>
  <c r="CP210" i="49"/>
  <c r="FQ210" i="49"/>
  <c r="AG211" i="49"/>
  <c r="CP211" i="49"/>
  <c r="FQ211" i="49"/>
  <c r="AG212" i="49"/>
  <c r="CP212" i="49"/>
  <c r="FQ212" i="49"/>
  <c r="AG213" i="49"/>
  <c r="CP213" i="49"/>
  <c r="FQ213" i="49"/>
  <c r="AG214" i="49"/>
  <c r="CP214" i="49"/>
  <c r="FQ214" i="49"/>
  <c r="AG215" i="49"/>
  <c r="CP215" i="49"/>
  <c r="FQ215" i="49"/>
  <c r="CP216" i="49"/>
  <c r="FQ216" i="49"/>
  <c r="AG217" i="49"/>
  <c r="CP217" i="49"/>
  <c r="FQ217" i="49"/>
  <c r="AG218" i="49"/>
  <c r="CP218" i="49"/>
  <c r="FQ218" i="49"/>
  <c r="AG219" i="49"/>
  <c r="CP219" i="49"/>
  <c r="FQ219" i="49"/>
  <c r="AG220" i="49"/>
  <c r="CP220" i="49"/>
  <c r="FQ220" i="49"/>
  <c r="AG221" i="49"/>
  <c r="CP221" i="49"/>
  <c r="FQ221" i="49"/>
  <c r="AG222" i="49"/>
  <c r="CP222" i="49"/>
  <c r="FQ222" i="49"/>
  <c r="AG223" i="49"/>
  <c r="CP223" i="49"/>
  <c r="FQ223" i="49"/>
  <c r="AG224" i="49"/>
  <c r="CP224" i="49"/>
  <c r="FQ224" i="49"/>
  <c r="AG225" i="49"/>
  <c r="CP225" i="49"/>
  <c r="FQ225" i="49"/>
  <c r="AG226" i="49"/>
  <c r="CP226" i="49"/>
  <c r="FQ226" i="49"/>
  <c r="AG227" i="49"/>
  <c r="CP227" i="49"/>
  <c r="FQ227" i="49"/>
  <c r="AG228" i="49"/>
  <c r="CP228" i="49"/>
  <c r="FQ228" i="49"/>
  <c r="AG229" i="49"/>
  <c r="CP229" i="49"/>
  <c r="FQ229" i="49"/>
  <c r="AG230" i="49"/>
  <c r="CP230" i="49"/>
  <c r="FQ230" i="49"/>
  <c r="AG231" i="49"/>
  <c r="CP231" i="49"/>
  <c r="FQ231" i="49"/>
  <c r="AG232" i="49"/>
  <c r="CP232" i="49"/>
  <c r="FQ232" i="49"/>
  <c r="AG233" i="49"/>
  <c r="CP233" i="49"/>
  <c r="FQ233" i="49"/>
  <c r="AG234" i="49"/>
  <c r="CP234" i="49"/>
  <c r="FQ234" i="49"/>
  <c r="AG235" i="49"/>
  <c r="CP235" i="49"/>
  <c r="FQ235" i="49"/>
  <c r="AG236" i="49"/>
  <c r="CP236" i="49"/>
  <c r="FQ236" i="49"/>
  <c r="AG237" i="49"/>
  <c r="CP237" i="49"/>
  <c r="FQ237" i="49"/>
  <c r="AG238" i="49"/>
  <c r="CP238" i="49"/>
  <c r="FQ238" i="49"/>
  <c r="AG239" i="49"/>
  <c r="CP239" i="49"/>
  <c r="FQ239" i="49"/>
  <c r="AG240" i="49"/>
  <c r="CP240" i="49"/>
  <c r="FQ240" i="49"/>
  <c r="AG241" i="49"/>
  <c r="CP241" i="49"/>
  <c r="FQ241" i="49"/>
  <c r="AG242" i="49"/>
  <c r="CP242" i="49"/>
  <c r="FQ242" i="49"/>
  <c r="AG243" i="49"/>
  <c r="CP243" i="49"/>
  <c r="FQ243" i="49"/>
  <c r="AG244" i="49"/>
  <c r="CP244" i="49"/>
  <c r="FQ244" i="49"/>
  <c r="AG245" i="49"/>
  <c r="CP245" i="49"/>
  <c r="FQ245" i="49"/>
  <c r="AG246" i="49"/>
  <c r="CP246" i="49"/>
  <c r="FQ246" i="49"/>
  <c r="AG247" i="49"/>
  <c r="CP247" i="49"/>
  <c r="FQ247" i="49"/>
  <c r="CP248" i="49"/>
  <c r="FQ248" i="49"/>
  <c r="CH249" i="49"/>
  <c r="CH250" i="49"/>
  <c r="CH251" i="49"/>
  <c r="CH252" i="49"/>
  <c r="CH253" i="49"/>
  <c r="CH254" i="49"/>
  <c r="CH255" i="49"/>
  <c r="CH256" i="49"/>
  <c r="CH257" i="49"/>
  <c r="CH258" i="49"/>
  <c r="CH259" i="49"/>
  <c r="CH260" i="49"/>
  <c r="CH261" i="49"/>
  <c r="CH262" i="49"/>
  <c r="CH263" i="49"/>
  <c r="CH264" i="49"/>
  <c r="CH265" i="49"/>
  <c r="CH266" i="49"/>
  <c r="CH267" i="49"/>
  <c r="CH268" i="49"/>
  <c r="CH269" i="49"/>
  <c r="CH270" i="49"/>
  <c r="CH271" i="49"/>
  <c r="CH272" i="49"/>
  <c r="CH273" i="49"/>
  <c r="CH274" i="49"/>
  <c r="CH275" i="49"/>
  <c r="CH276" i="49"/>
  <c r="CH277" i="49"/>
  <c r="CH278" i="49"/>
  <c r="CH279" i="49"/>
  <c r="CH280" i="49"/>
  <c r="CH281" i="49"/>
  <c r="CH282" i="49"/>
  <c r="CH283" i="49"/>
  <c r="CH284" i="49"/>
  <c r="CH285" i="49"/>
  <c r="CH286" i="49"/>
  <c r="CH287" i="49"/>
  <c r="CH288" i="49"/>
  <c r="CH289" i="49"/>
  <c r="CH290" i="49"/>
  <c r="CH291" i="49"/>
  <c r="CH292" i="49"/>
  <c r="CH293" i="49"/>
  <c r="CH294" i="49"/>
  <c r="CH295" i="49"/>
  <c r="CH296" i="49"/>
  <c r="CH297" i="49"/>
  <c r="CH298" i="49"/>
  <c r="CH299" i="49"/>
  <c r="CH300" i="49"/>
  <c r="CH301" i="49"/>
  <c r="CH302" i="49"/>
  <c r="CH303" i="49"/>
  <c r="CH304" i="49"/>
  <c r="CH305" i="49"/>
  <c r="CH306" i="49"/>
  <c r="CH307" i="49"/>
  <c r="CH308" i="49"/>
  <c r="CH309" i="49"/>
  <c r="CH310" i="49"/>
  <c r="CH311" i="49"/>
  <c r="CH312" i="49"/>
  <c r="CH313" i="49"/>
  <c r="CH314" i="49"/>
  <c r="CH315" i="49"/>
  <c r="CH316" i="49"/>
  <c r="CH317" i="49"/>
  <c r="CH318" i="49"/>
  <c r="CH319" i="49"/>
  <c r="CH320" i="49"/>
  <c r="CH321" i="49"/>
  <c r="CH322" i="49"/>
  <c r="CH323" i="49"/>
  <c r="CH324" i="49"/>
  <c r="CH325" i="49"/>
  <c r="CH326" i="49"/>
  <c r="CH327" i="49"/>
  <c r="CH328" i="49"/>
  <c r="CH329" i="49"/>
  <c r="CH330" i="49"/>
  <c r="CH331" i="49"/>
  <c r="CH332" i="49"/>
  <c r="CH333" i="49"/>
  <c r="CH334" i="49"/>
  <c r="CH335" i="49"/>
  <c r="CH336" i="49"/>
  <c r="CH337" i="49"/>
  <c r="CH338" i="49"/>
  <c r="CH339" i="49"/>
  <c r="CH340" i="49"/>
  <c r="CH341" i="49"/>
  <c r="CH342" i="49"/>
  <c r="CH343" i="49"/>
  <c r="CH344" i="49"/>
  <c r="CH345" i="49"/>
  <c r="CH346" i="49"/>
  <c r="CH347" i="49"/>
  <c r="CH348" i="49"/>
  <c r="CH349" i="49"/>
  <c r="CH350" i="49"/>
  <c r="CH351" i="49"/>
  <c r="CH352" i="49"/>
  <c r="CH353" i="49"/>
  <c r="CH354" i="49"/>
  <c r="CH355" i="49"/>
  <c r="CH356" i="49"/>
  <c r="CH357" i="49"/>
  <c r="CH358" i="49"/>
  <c r="CH359" i="49"/>
  <c r="CH360" i="49"/>
  <c r="CH361" i="49"/>
  <c r="CH362" i="49"/>
  <c r="CH363" i="49"/>
  <c r="CH364" i="49"/>
  <c r="CH365" i="49"/>
  <c r="CH366" i="49"/>
  <c r="CH367" i="49"/>
  <c r="CH368" i="49"/>
  <c r="CH369" i="49"/>
  <c r="CH370" i="49"/>
  <c r="CH371" i="49"/>
  <c r="CH372" i="49"/>
  <c r="CH373" i="49"/>
  <c r="CH374" i="49"/>
  <c r="CH375" i="49"/>
  <c r="CH376" i="49"/>
  <c r="CH377" i="49"/>
  <c r="CH378" i="49"/>
  <c r="CH379" i="49"/>
  <c r="CH380" i="49"/>
  <c r="CH381" i="49"/>
  <c r="CH382" i="49"/>
  <c r="CH383" i="49"/>
  <c r="CH384" i="49"/>
  <c r="CH385" i="49"/>
  <c r="CH386" i="49"/>
  <c r="CH387" i="49"/>
  <c r="CH388" i="49"/>
  <c r="CH389" i="49"/>
  <c r="CH390" i="49"/>
  <c r="CH391" i="49"/>
  <c r="CH392" i="49"/>
  <c r="CH393" i="49"/>
  <c r="CH394" i="49"/>
  <c r="CH395" i="49"/>
  <c r="CH396" i="49"/>
  <c r="CH397" i="49"/>
  <c r="CH398" i="49"/>
  <c r="CH399" i="49"/>
  <c r="CH400" i="49"/>
  <c r="CH401" i="49"/>
  <c r="CH402" i="49"/>
  <c r="CH403" i="49"/>
  <c r="FX404" i="49"/>
  <c r="FQ404" i="49"/>
  <c r="CP404" i="49"/>
  <c r="FX405" i="49"/>
  <c r="FQ405" i="49"/>
  <c r="CP405" i="49"/>
  <c r="CH405" i="49"/>
  <c r="FX406" i="49"/>
  <c r="FQ406" i="49"/>
  <c r="CP406" i="49"/>
  <c r="CH406" i="49"/>
  <c r="FX407" i="49"/>
  <c r="FQ407" i="49"/>
  <c r="CP407" i="49"/>
  <c r="CH407" i="49"/>
  <c r="FX408" i="49"/>
  <c r="FQ408" i="49"/>
  <c r="CP408" i="49"/>
  <c r="CH408" i="49"/>
  <c r="FX409" i="49"/>
  <c r="FQ409" i="49"/>
  <c r="CP409" i="49"/>
  <c r="CH409" i="49"/>
  <c r="FX410" i="49"/>
  <c r="FQ410" i="49"/>
  <c r="CP410" i="49"/>
  <c r="CH410" i="49"/>
  <c r="FX411" i="49"/>
  <c r="FQ411" i="49"/>
  <c r="CP411" i="49"/>
  <c r="CH411" i="49"/>
  <c r="FX412" i="49"/>
  <c r="FQ412" i="49"/>
  <c r="CP412" i="49"/>
  <c r="CH412" i="49"/>
  <c r="FX413" i="49"/>
  <c r="FQ413" i="49"/>
  <c r="CP413" i="49"/>
  <c r="CH413" i="49"/>
  <c r="FX414" i="49"/>
  <c r="FQ414" i="49"/>
  <c r="CP414" i="49"/>
  <c r="CH414" i="49"/>
  <c r="FX415" i="49"/>
  <c r="FQ415" i="49"/>
  <c r="CP415" i="49"/>
  <c r="CH415" i="49"/>
  <c r="FX416" i="49"/>
  <c r="FQ416" i="49"/>
  <c r="CP416" i="49"/>
  <c r="CH416" i="49"/>
  <c r="FX417" i="49"/>
  <c r="FQ417" i="49"/>
  <c r="CP417" i="49"/>
  <c r="CH417" i="49"/>
  <c r="FX418" i="49"/>
  <c r="FQ418" i="49"/>
  <c r="CP418" i="49"/>
  <c r="CH418" i="49"/>
  <c r="FX419" i="49"/>
  <c r="FQ419" i="49"/>
  <c r="CP419" i="49"/>
  <c r="CH419" i="49"/>
  <c r="FX420" i="49"/>
  <c r="FQ420" i="49"/>
  <c r="CP420" i="49"/>
  <c r="CH420" i="49"/>
  <c r="FX421" i="49"/>
  <c r="FQ421" i="49"/>
  <c r="CP421" i="49"/>
  <c r="CH421" i="49"/>
  <c r="FX422" i="49"/>
  <c r="FQ422" i="49"/>
  <c r="CP422" i="49"/>
  <c r="CH422" i="49"/>
  <c r="FX423" i="49"/>
  <c r="FQ423" i="49"/>
  <c r="CP423" i="49"/>
  <c r="CH423" i="49"/>
  <c r="FX424" i="49"/>
  <c r="FQ424" i="49"/>
  <c r="CP424" i="49"/>
  <c r="CH424" i="49"/>
  <c r="FX425" i="49"/>
  <c r="FQ425" i="49"/>
  <c r="CP425" i="49"/>
  <c r="CH425" i="49"/>
  <c r="FX426" i="49"/>
  <c r="FQ426" i="49"/>
  <c r="CP426" i="49"/>
  <c r="CH426" i="49"/>
  <c r="FX427" i="49"/>
  <c r="FQ427" i="49"/>
  <c r="CP427" i="49"/>
  <c r="CH427" i="49"/>
  <c r="FX428" i="49"/>
  <c r="FQ428" i="49"/>
  <c r="CP428" i="49"/>
  <c r="CH428" i="49"/>
  <c r="FX429" i="49"/>
  <c r="FQ429" i="49"/>
  <c r="CP429" i="49"/>
  <c r="CH429" i="49"/>
  <c r="FX430" i="49"/>
  <c r="FQ430" i="49"/>
  <c r="CP430" i="49"/>
  <c r="CH430" i="49"/>
  <c r="FX431" i="49"/>
  <c r="FQ431" i="49"/>
  <c r="CP431" i="49"/>
  <c r="CH431" i="49"/>
  <c r="FX432" i="49"/>
  <c r="FQ432" i="49"/>
  <c r="CP432" i="49"/>
  <c r="CH432" i="49"/>
  <c r="FX433" i="49"/>
  <c r="FQ433" i="49"/>
  <c r="CP433" i="49"/>
  <c r="CH433" i="49"/>
  <c r="FX434" i="49"/>
  <c r="FQ434" i="49"/>
  <c r="CP434" i="49"/>
  <c r="CH434" i="49"/>
  <c r="FX435" i="49"/>
  <c r="FQ435" i="49"/>
  <c r="CP435" i="49"/>
  <c r="CH435" i="49"/>
  <c r="FX436" i="49"/>
  <c r="FQ436" i="49"/>
  <c r="CP436" i="49"/>
  <c r="CH436" i="49"/>
  <c r="FX437" i="49"/>
  <c r="FQ437" i="49"/>
  <c r="CP437" i="49"/>
  <c r="CH437" i="49"/>
  <c r="FX438" i="49"/>
  <c r="FQ438" i="49"/>
  <c r="CP438" i="49"/>
  <c r="CH438" i="49"/>
  <c r="FX439" i="49"/>
  <c r="FQ439" i="49"/>
  <c r="CP439" i="49"/>
  <c r="CH439" i="49"/>
  <c r="FX440" i="49"/>
  <c r="FQ440" i="49"/>
  <c r="CP440" i="49"/>
  <c r="CH440" i="49"/>
  <c r="FX441" i="49"/>
  <c r="FQ441" i="49"/>
  <c r="CP441" i="49"/>
  <c r="CH441" i="49"/>
  <c r="FX442" i="49"/>
  <c r="FQ442" i="49"/>
  <c r="CP442" i="49"/>
  <c r="CH442" i="49"/>
  <c r="FX443" i="49"/>
  <c r="FQ443" i="49"/>
  <c r="CP443" i="49"/>
  <c r="CH443" i="49"/>
  <c r="FX444" i="49"/>
  <c r="FQ444" i="49"/>
  <c r="CP444" i="49"/>
  <c r="CH444" i="49"/>
  <c r="FX445" i="49"/>
  <c r="FQ445" i="49"/>
  <c r="CP445" i="49"/>
  <c r="CH445" i="49"/>
  <c r="FX446" i="49"/>
  <c r="FQ446" i="49"/>
  <c r="CP446" i="49"/>
  <c r="CH446" i="49"/>
  <c r="FX447" i="49"/>
  <c r="FQ447" i="49"/>
  <c r="CP447" i="49"/>
  <c r="CH447" i="49"/>
  <c r="FX448" i="49"/>
  <c r="FQ448" i="49"/>
  <c r="CP448" i="49"/>
  <c r="CH448" i="49"/>
  <c r="FX449" i="49"/>
  <c r="FQ449" i="49"/>
  <c r="CP449" i="49"/>
  <c r="CH449" i="49"/>
  <c r="FX450" i="49"/>
  <c r="FQ450" i="49"/>
  <c r="CP450" i="49"/>
  <c r="CH450" i="49"/>
  <c r="FX451" i="49"/>
  <c r="FQ451" i="49"/>
  <c r="CP451" i="49"/>
  <c r="CH451" i="49"/>
  <c r="FX452" i="49"/>
  <c r="FQ452" i="49"/>
  <c r="CP452" i="49"/>
  <c r="CH452" i="49"/>
  <c r="FX453" i="49"/>
  <c r="FQ453" i="49"/>
  <c r="CP453" i="49"/>
  <c r="CH453" i="49"/>
  <c r="FX454" i="49"/>
  <c r="FQ454" i="49"/>
  <c r="CP454" i="49"/>
  <c r="CH454" i="49"/>
  <c r="FX455" i="49"/>
  <c r="FQ455" i="49"/>
  <c r="CP455" i="49"/>
  <c r="CH455" i="49"/>
  <c r="FX456" i="49"/>
  <c r="FQ456" i="49"/>
  <c r="CP456" i="49"/>
  <c r="CH456" i="49"/>
  <c r="FX457" i="49"/>
  <c r="FQ457" i="49"/>
  <c r="CP457" i="49"/>
  <c r="CH457" i="49"/>
  <c r="FX458" i="49"/>
  <c r="FQ458" i="49"/>
  <c r="CP458" i="49"/>
  <c r="CH458" i="49"/>
  <c r="FX459" i="49"/>
  <c r="FQ459" i="49"/>
  <c r="CP459" i="49"/>
  <c r="CH459" i="49"/>
  <c r="FX460" i="49"/>
  <c r="FQ460" i="49"/>
  <c r="CP460" i="49"/>
  <c r="CH460" i="49"/>
  <c r="FX461" i="49"/>
  <c r="FQ461" i="49"/>
  <c r="CP461" i="49"/>
  <c r="CH461" i="49"/>
  <c r="FX462" i="49"/>
  <c r="FQ462" i="49"/>
  <c r="CP462" i="49"/>
  <c r="CH462" i="49"/>
  <c r="FX463" i="49"/>
  <c r="FQ463" i="49"/>
  <c r="CP463" i="49"/>
  <c r="CH463" i="49"/>
  <c r="FX464" i="49"/>
  <c r="FQ464" i="49"/>
  <c r="CP464" i="49"/>
  <c r="CH464" i="49"/>
  <c r="FX465" i="49"/>
  <c r="FQ465" i="49"/>
  <c r="CP465" i="49"/>
  <c r="CH465" i="49"/>
  <c r="FX466" i="49"/>
  <c r="FQ466" i="49"/>
  <c r="CP466" i="49"/>
  <c r="CH466" i="49"/>
  <c r="FX467" i="49"/>
  <c r="FQ467" i="49"/>
  <c r="CP467" i="49"/>
  <c r="CH467" i="49"/>
  <c r="FX468" i="49"/>
  <c r="FQ468" i="49"/>
  <c r="CP468" i="49"/>
  <c r="CH468" i="49"/>
  <c r="FX469" i="49"/>
  <c r="FQ469" i="49"/>
  <c r="CP469" i="49"/>
  <c r="CH469" i="49"/>
  <c r="FX470" i="49"/>
  <c r="FQ470" i="49"/>
  <c r="CP470" i="49"/>
  <c r="CH470" i="49"/>
  <c r="FX471" i="49"/>
  <c r="FQ471" i="49"/>
  <c r="CP471" i="49"/>
  <c r="CH471" i="49"/>
  <c r="FX472" i="49"/>
  <c r="FQ472" i="49"/>
  <c r="CP472" i="49"/>
  <c r="CH472" i="49"/>
  <c r="FX473" i="49"/>
  <c r="FQ473" i="49"/>
  <c r="CP473" i="49"/>
  <c r="CH473" i="49"/>
  <c r="FX474" i="49"/>
  <c r="FQ474" i="49"/>
  <c r="CP474" i="49"/>
  <c r="CH474" i="49"/>
  <c r="FX475" i="49"/>
  <c r="FQ475" i="49"/>
  <c r="CP475" i="49"/>
  <c r="CH475" i="49"/>
  <c r="FX476" i="49"/>
  <c r="FQ476" i="49"/>
  <c r="CP476" i="49"/>
  <c r="CH476" i="49"/>
  <c r="FX477" i="49"/>
  <c r="FQ477" i="49"/>
  <c r="CP477" i="49"/>
  <c r="CH477" i="49"/>
  <c r="FX478" i="49"/>
  <c r="FQ478" i="49"/>
  <c r="CP478" i="49"/>
  <c r="CH478" i="49"/>
  <c r="FX479" i="49"/>
  <c r="FQ479" i="49"/>
  <c r="CP479" i="49"/>
  <c r="CH479" i="49"/>
  <c r="FX480" i="49"/>
  <c r="FQ480" i="49"/>
  <c r="CP480" i="49"/>
  <c r="CH480" i="49"/>
  <c r="FX481" i="49"/>
  <c r="FQ481" i="49"/>
  <c r="CP481" i="49"/>
  <c r="CH481" i="49"/>
  <c r="FX482" i="49"/>
  <c r="FQ482" i="49"/>
  <c r="CP482" i="49"/>
  <c r="CH482" i="49"/>
  <c r="FX483" i="49"/>
  <c r="FQ483" i="49"/>
  <c r="CP483" i="49"/>
  <c r="CH483" i="49"/>
  <c r="FX484" i="49"/>
  <c r="FQ484" i="49"/>
  <c r="CP484" i="49"/>
  <c r="CH484" i="49"/>
  <c r="FX485" i="49"/>
  <c r="FQ485" i="49"/>
  <c r="CP485" i="49"/>
  <c r="CH485" i="49"/>
  <c r="FX486" i="49"/>
  <c r="FQ486" i="49"/>
  <c r="CP486" i="49"/>
  <c r="CH486" i="49"/>
  <c r="FX487" i="49"/>
  <c r="FQ487" i="49"/>
  <c r="CP487" i="49"/>
  <c r="CH487" i="49"/>
  <c r="FX488" i="49"/>
  <c r="FQ488" i="49"/>
  <c r="CP488" i="49"/>
  <c r="CH488" i="49"/>
  <c r="FX489" i="49"/>
  <c r="FQ489" i="49"/>
  <c r="CP489" i="49"/>
  <c r="CH489" i="49"/>
  <c r="FX490" i="49"/>
  <c r="FQ490" i="49"/>
  <c r="CP490" i="49"/>
  <c r="CH490" i="49"/>
  <c r="FX491" i="49"/>
  <c r="FQ491" i="49"/>
  <c r="CP491" i="49"/>
  <c r="CH491" i="49"/>
  <c r="FX492" i="49"/>
  <c r="FQ492" i="49"/>
  <c r="CP492" i="49"/>
  <c r="CH492" i="49"/>
  <c r="FX493" i="49"/>
  <c r="FQ493" i="49"/>
  <c r="CP493" i="49"/>
  <c r="CH493" i="49"/>
  <c r="FX494" i="49"/>
  <c r="FQ494" i="49"/>
  <c r="CP494" i="49"/>
  <c r="CH494" i="49"/>
  <c r="FX495" i="49"/>
  <c r="FQ495" i="49"/>
  <c r="CP495" i="49"/>
  <c r="CH495" i="49"/>
  <c r="CH496" i="49"/>
  <c r="CH497" i="49"/>
  <c r="CH498" i="49"/>
  <c r="CH499" i="49"/>
  <c r="CH500" i="49"/>
  <c r="CH501" i="49"/>
  <c r="CH502" i="49"/>
  <c r="CH503" i="49"/>
  <c r="CH504" i="49"/>
  <c r="CH505" i="49"/>
  <c r="CH506" i="49"/>
  <c r="CH507" i="49"/>
  <c r="CH508" i="49"/>
  <c r="CH509" i="49"/>
  <c r="CH510" i="49"/>
  <c r="CH511" i="49"/>
  <c r="CH512" i="49"/>
  <c r="CH513" i="49"/>
  <c r="CH514" i="49"/>
  <c r="FX630" i="49"/>
  <c r="CH630" i="49"/>
  <c r="FQ630" i="49"/>
  <c r="CP630" i="49"/>
  <c r="CP496" i="49"/>
  <c r="FQ496" i="49"/>
  <c r="CP497" i="49"/>
  <c r="FQ497" i="49"/>
  <c r="CP498" i="49"/>
  <c r="FQ498" i="49"/>
  <c r="CP499" i="49"/>
  <c r="FQ499" i="49"/>
  <c r="CP500" i="49"/>
  <c r="FQ500" i="49"/>
  <c r="CP501" i="49"/>
  <c r="FQ501" i="49"/>
  <c r="CP502" i="49"/>
  <c r="FQ502" i="49"/>
  <c r="CP503" i="49"/>
  <c r="FQ503" i="49"/>
  <c r="CP504" i="49"/>
  <c r="FQ504" i="49"/>
  <c r="CP505" i="49"/>
  <c r="FQ505" i="49"/>
  <c r="CP506" i="49"/>
  <c r="FQ506" i="49"/>
  <c r="CP507" i="49"/>
  <c r="FQ507" i="49"/>
  <c r="CP508" i="49"/>
  <c r="FQ508" i="49"/>
  <c r="CP509" i="49"/>
  <c r="FQ509" i="49"/>
  <c r="CP510" i="49"/>
  <c r="FQ510" i="49"/>
  <c r="CP511" i="49"/>
  <c r="FQ511" i="49"/>
  <c r="CP512" i="49"/>
  <c r="FQ512" i="49"/>
  <c r="CP513" i="49"/>
  <c r="FQ513" i="49"/>
  <c r="CP514" i="49"/>
  <c r="FQ514" i="49"/>
  <c r="CH566" i="49"/>
  <c r="CH567" i="49"/>
  <c r="CH568" i="49"/>
  <c r="CH569" i="49"/>
  <c r="CH570" i="49"/>
  <c r="CH571" i="49"/>
  <c r="CH572" i="49"/>
  <c r="CH573" i="49"/>
  <c r="CH574" i="49"/>
  <c r="CH575" i="49"/>
  <c r="CH576" i="49"/>
  <c r="CH577" i="49"/>
  <c r="CH578" i="49"/>
  <c r="CH579" i="49"/>
  <c r="CH580" i="49"/>
  <c r="CH581" i="49"/>
  <c r="CH582" i="49"/>
  <c r="CH583" i="49"/>
  <c r="CH584" i="49"/>
  <c r="CH585" i="49"/>
  <c r="CH586" i="49"/>
  <c r="CH587" i="49"/>
  <c r="CH588" i="49"/>
  <c r="CH589" i="49"/>
  <c r="CH590" i="49"/>
  <c r="CH591" i="49"/>
  <c r="CH592" i="49"/>
  <c r="CH593" i="49"/>
  <c r="CH594" i="49"/>
  <c r="CH595" i="49"/>
  <c r="CH596" i="49"/>
  <c r="CH597" i="49"/>
  <c r="CH598" i="49"/>
  <c r="CH599" i="49"/>
  <c r="CH600" i="49"/>
  <c r="CH601" i="49"/>
  <c r="CH602" i="49"/>
  <c r="CH603" i="49"/>
  <c r="CH604" i="49"/>
  <c r="CH605" i="49"/>
  <c r="CH606" i="49"/>
  <c r="CH607" i="49"/>
  <c r="CH608" i="49"/>
  <c r="CH609" i="49"/>
  <c r="CH610" i="49"/>
  <c r="CH611" i="49"/>
  <c r="CH612" i="49"/>
  <c r="CH613" i="49"/>
  <c r="CH614" i="49"/>
  <c r="CH615" i="49"/>
  <c r="CH616" i="49"/>
  <c r="CH617" i="49"/>
  <c r="CH618" i="49"/>
  <c r="CH619" i="49"/>
  <c r="CH620" i="49"/>
  <c r="CH621" i="49"/>
  <c r="CH622" i="49"/>
  <c r="CH623" i="49"/>
  <c r="CH624" i="49"/>
  <c r="CH625" i="49"/>
  <c r="CH626" i="49"/>
  <c r="CH627" i="49"/>
  <c r="CH628" i="49"/>
  <c r="FX629" i="49"/>
  <c r="FQ629" i="49"/>
  <c r="CP629" i="49"/>
  <c r="CP631" i="49"/>
  <c r="FQ631" i="49"/>
  <c r="CP632" i="49"/>
  <c r="FQ632" i="49"/>
  <c r="CP633" i="49"/>
  <c r="FQ633" i="49"/>
  <c r="CP634" i="49"/>
  <c r="FQ634" i="49"/>
  <c r="CP635" i="49"/>
  <c r="FQ635" i="49"/>
  <c r="CP636" i="49"/>
  <c r="FQ636" i="49"/>
  <c r="CP637" i="49"/>
  <c r="FQ637" i="49"/>
  <c r="CP638" i="49"/>
  <c r="FQ638" i="49"/>
  <c r="CP639" i="49"/>
  <c r="FQ639" i="49"/>
  <c r="CP640" i="49"/>
  <c r="FQ640" i="49"/>
  <c r="CP641" i="49"/>
  <c r="FQ641" i="49"/>
  <c r="CP642" i="49"/>
  <c r="FQ642" i="49"/>
  <c r="CP643" i="49"/>
  <c r="FQ643" i="49"/>
  <c r="CP644" i="49"/>
  <c r="FQ644" i="49"/>
  <c r="CP645" i="49"/>
  <c r="FQ645" i="49"/>
  <c r="CP646" i="49"/>
  <c r="FQ646" i="49"/>
  <c r="CP647" i="49"/>
  <c r="FQ647" i="49"/>
  <c r="CP648" i="49"/>
  <c r="FQ648" i="49"/>
  <c r="CP649" i="49"/>
  <c r="FQ649" i="49"/>
  <c r="CP650" i="49"/>
  <c r="FQ650" i="49"/>
  <c r="CP651" i="49"/>
  <c r="FQ651" i="49"/>
  <c r="CP652" i="49"/>
  <c r="FQ652" i="49"/>
  <c r="CP653" i="49"/>
  <c r="FQ653" i="49"/>
  <c r="CP654" i="49"/>
  <c r="FQ654" i="49"/>
  <c r="CP655" i="49"/>
  <c r="FQ655" i="49"/>
  <c r="CP656" i="49"/>
  <c r="FQ656" i="49"/>
  <c r="CP657" i="49"/>
  <c r="FQ657" i="49"/>
  <c r="CP658" i="49"/>
  <c r="FQ658" i="49"/>
  <c r="CP659" i="49"/>
  <c r="FQ659" i="49"/>
  <c r="CP660" i="49"/>
  <c r="FQ660" i="49"/>
  <c r="CP661" i="49"/>
  <c r="FQ661" i="49"/>
  <c r="CP662" i="49"/>
  <c r="FQ662" i="49"/>
  <c r="CP663" i="49"/>
  <c r="FQ663" i="49"/>
  <c r="CP664" i="49"/>
  <c r="FQ664" i="49"/>
  <c r="CP665" i="49"/>
  <c r="FQ665" i="49"/>
  <c r="CP666" i="49"/>
  <c r="FQ666" i="49"/>
  <c r="CP667" i="49"/>
  <c r="FQ667" i="49"/>
  <c r="CP668" i="49"/>
  <c r="FQ668" i="49"/>
  <c r="CP669" i="49"/>
  <c r="FQ669" i="49"/>
  <c r="CP670" i="49"/>
  <c r="FQ670" i="49"/>
  <c r="CP671" i="49"/>
  <c r="FQ671" i="49"/>
  <c r="CP672" i="49"/>
  <c r="FQ672" i="49"/>
  <c r="CP673" i="49"/>
  <c r="FQ673" i="49"/>
  <c r="CP674" i="49"/>
  <c r="FQ674" i="49"/>
  <c r="CP675" i="49"/>
  <c r="FQ675" i="49"/>
  <c r="CP676" i="49"/>
  <c r="FQ676" i="49"/>
  <c r="CP677" i="49"/>
  <c r="FQ677" i="49"/>
  <c r="CP678" i="49"/>
  <c r="FQ678" i="49"/>
  <c r="CP679" i="49"/>
  <c r="FQ679" i="49"/>
  <c r="CP680" i="49"/>
  <c r="FQ680" i="49"/>
  <c r="CP681" i="49"/>
  <c r="FQ681" i="49"/>
  <c r="CP682" i="49"/>
  <c r="FQ682" i="49"/>
  <c r="CP683" i="49"/>
  <c r="FQ683" i="49"/>
  <c r="CP684" i="49"/>
  <c r="FQ684" i="49"/>
  <c r="CP685" i="49"/>
  <c r="FQ685" i="49"/>
  <c r="CP686" i="49"/>
  <c r="FQ686" i="49"/>
  <c r="CP687" i="49"/>
  <c r="FQ687" i="49"/>
  <c r="CP688" i="49"/>
  <c r="FQ688" i="49"/>
  <c r="CP689" i="49"/>
  <c r="FQ689" i="49"/>
  <c r="CP690" i="49"/>
  <c r="FQ690" i="49"/>
  <c r="CP691" i="49"/>
  <c r="FQ691" i="49"/>
  <c r="CP692" i="49"/>
  <c r="FQ692" i="49"/>
  <c r="CP693" i="49"/>
  <c r="FQ693" i="49"/>
  <c r="CP694" i="49"/>
  <c r="FQ694" i="49"/>
  <c r="CP695" i="49"/>
  <c r="FQ695" i="49"/>
  <c r="CP696" i="49"/>
  <c r="FQ696" i="49"/>
  <c r="CP697" i="49"/>
  <c r="FQ697" i="49"/>
  <c r="CP698" i="49"/>
  <c r="FQ698" i="49"/>
  <c r="CP699" i="49"/>
  <c r="FQ699" i="49"/>
  <c r="CP700" i="49"/>
  <c r="FQ700" i="49"/>
  <c r="CP701" i="49"/>
  <c r="FQ701" i="49"/>
  <c r="CP702" i="49"/>
  <c r="FQ702" i="49"/>
  <c r="CP703" i="49"/>
  <c r="FQ703" i="49"/>
  <c r="CP704" i="49"/>
  <c r="FQ704" i="49"/>
  <c r="CP705" i="49"/>
  <c r="FQ705" i="49"/>
  <c r="CP706" i="49"/>
  <c r="FQ706" i="49"/>
  <c r="CP707" i="49"/>
  <c r="FQ707" i="49"/>
  <c r="CP708" i="49"/>
  <c r="FQ708" i="49"/>
  <c r="CP709" i="49"/>
  <c r="FQ709" i="49"/>
  <c r="CP710" i="49"/>
  <c r="FQ710" i="49"/>
  <c r="CP711" i="49"/>
  <c r="FQ711" i="49"/>
  <c r="CP712" i="49"/>
  <c r="FQ712" i="49"/>
  <c r="CP713" i="49"/>
  <c r="FQ713" i="49"/>
  <c r="CP714" i="49"/>
  <c r="FQ714" i="49"/>
  <c r="CP715" i="49"/>
  <c r="FQ715" i="49"/>
  <c r="CP716" i="49"/>
  <c r="FQ716" i="49"/>
  <c r="CP717" i="49"/>
  <c r="FQ717" i="49"/>
  <c r="CP718" i="49"/>
  <c r="FQ718" i="49"/>
  <c r="CP719" i="49"/>
  <c r="FQ719" i="49"/>
  <c r="CP720" i="49"/>
  <c r="FQ720" i="49"/>
  <c r="CP721" i="49"/>
  <c r="FQ721" i="49"/>
  <c r="CP722" i="49"/>
  <c r="FQ722" i="49"/>
  <c r="CP723" i="49"/>
  <c r="FQ723" i="49"/>
  <c r="CP724" i="49"/>
  <c r="FQ724" i="49"/>
  <c r="CP725" i="49"/>
  <c r="FQ725" i="49"/>
  <c r="CP726" i="49"/>
  <c r="FQ726" i="49"/>
  <c r="CP727" i="49"/>
  <c r="FQ727" i="49"/>
  <c r="CP728" i="49"/>
  <c r="FQ728" i="49"/>
  <c r="CP729" i="49"/>
  <c r="FQ729" i="49"/>
  <c r="CP730" i="49"/>
  <c r="FQ730" i="49"/>
  <c r="CP731" i="49"/>
  <c r="FQ731" i="49"/>
  <c r="CP732" i="49"/>
  <c r="FQ732" i="49"/>
  <c r="CP733" i="49"/>
  <c r="FQ733" i="49"/>
  <c r="CP734" i="49"/>
  <c r="FQ734" i="49"/>
  <c r="CP735" i="49"/>
  <c r="FQ735" i="49"/>
  <c r="CP736" i="49"/>
  <c r="FQ736" i="49"/>
  <c r="CP737" i="49"/>
  <c r="FQ737" i="49"/>
  <c r="CP738" i="49"/>
  <c r="FQ738" i="49"/>
  <c r="CP739" i="49"/>
  <c r="FQ739" i="49"/>
  <c r="CP740" i="49"/>
  <c r="FQ740" i="49"/>
  <c r="CP741" i="49"/>
  <c r="FQ741" i="49"/>
  <c r="CP742" i="49"/>
  <c r="CH631" i="49"/>
  <c r="CH632" i="49"/>
  <c r="CH633" i="49"/>
  <c r="CH634" i="49"/>
  <c r="CH635" i="49"/>
  <c r="CH636" i="49"/>
  <c r="CH637" i="49"/>
  <c r="CH638" i="49"/>
  <c r="CH639" i="49"/>
  <c r="CH640" i="49"/>
  <c r="CH641" i="49"/>
  <c r="CH642" i="49"/>
  <c r="CH643" i="49"/>
  <c r="CH644" i="49"/>
  <c r="CH645" i="49"/>
  <c r="CH646" i="49"/>
  <c r="CH647" i="49"/>
  <c r="CH648" i="49"/>
  <c r="CH649" i="49"/>
  <c r="CH650" i="49"/>
  <c r="CH651" i="49"/>
  <c r="CH652" i="49"/>
  <c r="CH653" i="49"/>
  <c r="CH654" i="49"/>
  <c r="CH655" i="49"/>
  <c r="CH656" i="49"/>
  <c r="CH657" i="49"/>
  <c r="CH658" i="49"/>
  <c r="CH659" i="49"/>
  <c r="CH660" i="49"/>
  <c r="CH661" i="49"/>
  <c r="CH662" i="49"/>
  <c r="CH663" i="49"/>
  <c r="CH664" i="49"/>
  <c r="CH665" i="49"/>
  <c r="CH666" i="49"/>
  <c r="CH667" i="49"/>
  <c r="CH668" i="49"/>
  <c r="CH669" i="49"/>
  <c r="CH670" i="49"/>
  <c r="CH671" i="49"/>
  <c r="CH672" i="49"/>
  <c r="CH673" i="49"/>
  <c r="CH674" i="49"/>
  <c r="CH675" i="49"/>
  <c r="CH676" i="49"/>
  <c r="CH677" i="49"/>
  <c r="CH678" i="49"/>
  <c r="CH679" i="49"/>
  <c r="CH680" i="49"/>
  <c r="CH681" i="49"/>
  <c r="CH682" i="49"/>
  <c r="CH683" i="49"/>
  <c r="CH684" i="49"/>
  <c r="CH685" i="49"/>
  <c r="CH686" i="49"/>
  <c r="CH687" i="49"/>
  <c r="CH688" i="49"/>
  <c r="CH689" i="49"/>
  <c r="CH690" i="49"/>
  <c r="CH691" i="49"/>
  <c r="CH692" i="49"/>
  <c r="CH693" i="49"/>
  <c r="CH694" i="49"/>
  <c r="CH695" i="49"/>
  <c r="CH696" i="49"/>
  <c r="CH697" i="49"/>
  <c r="CH698" i="49"/>
  <c r="CH699" i="49"/>
  <c r="CH700" i="49"/>
  <c r="CH701" i="49"/>
  <c r="CH702" i="49"/>
  <c r="CH703" i="49"/>
  <c r="CH704" i="49"/>
  <c r="CH705" i="49"/>
  <c r="CH706" i="49"/>
  <c r="CH707" i="49"/>
  <c r="CH708" i="49"/>
  <c r="CH709" i="49"/>
  <c r="CH710" i="49"/>
  <c r="CH711" i="49"/>
  <c r="CH712" i="49"/>
  <c r="CH713" i="49"/>
  <c r="CH714" i="49"/>
  <c r="CH715" i="49"/>
  <c r="CH716" i="49"/>
  <c r="CH717" i="49"/>
  <c r="CH718" i="49"/>
  <c r="CH719" i="49"/>
  <c r="CH720" i="49"/>
  <c r="CH721" i="49"/>
  <c r="CH722" i="49"/>
  <c r="CH723" i="49"/>
  <c r="CH724" i="49"/>
  <c r="CH725" i="49"/>
  <c r="CH726" i="49"/>
  <c r="CH727" i="49"/>
  <c r="CH728" i="49"/>
  <c r="CH729" i="49"/>
  <c r="CH730" i="49"/>
  <c r="CH731" i="49"/>
  <c r="CH732" i="49"/>
  <c r="CH733" i="49"/>
  <c r="CH734" i="49"/>
  <c r="CH735" i="49"/>
  <c r="CH736" i="49"/>
  <c r="CH737" i="49"/>
  <c r="CH738" i="49"/>
  <c r="CH739" i="49"/>
  <c r="CH740" i="49"/>
  <c r="CH741" i="49"/>
  <c r="FX742" i="49"/>
  <c r="CH742" i="49"/>
  <c r="FQ746" i="49"/>
  <c r="CP747" i="49"/>
  <c r="FQ747" i="49"/>
  <c r="CP748" i="49"/>
  <c r="FQ748" i="49"/>
  <c r="CP749" i="49"/>
  <c r="FQ749" i="49"/>
  <c r="CP750" i="49"/>
  <c r="FQ750" i="49"/>
  <c r="FQ751" i="49"/>
  <c r="CH793" i="49"/>
  <c r="CH794" i="49"/>
  <c r="CH795" i="49"/>
  <c r="CH796" i="49"/>
  <c r="CH797" i="49"/>
  <c r="CH798" i="49"/>
  <c r="CH799" i="49"/>
  <c r="CH800" i="49"/>
  <c r="CH801" i="49"/>
  <c r="CH802" i="49"/>
  <c r="CH803" i="49"/>
  <c r="CH804" i="49"/>
  <c r="CH805" i="49"/>
  <c r="CH806" i="49"/>
  <c r="CH807" i="49"/>
  <c r="CH808" i="49"/>
  <c r="CH809" i="49"/>
  <c r="CH810" i="49"/>
  <c r="CH811" i="49"/>
  <c r="CH812" i="49"/>
  <c r="CH813" i="49"/>
  <c r="CH814" i="49"/>
  <c r="CH815" i="49"/>
  <c r="CH816" i="49"/>
  <c r="CH817" i="49"/>
  <c r="CH818" i="49"/>
  <c r="CH819" i="49"/>
  <c r="CH820" i="49"/>
  <c r="CH821" i="49"/>
  <c r="CH822" i="49"/>
  <c r="CH823" i="49"/>
  <c r="CH824" i="49"/>
  <c r="CH825" i="49"/>
  <c r="CH826" i="49"/>
  <c r="CH827" i="49"/>
  <c r="CH828" i="49"/>
  <c r="CH829" i="49"/>
  <c r="CH830" i="49"/>
  <c r="CH831" i="49"/>
  <c r="CH832" i="49"/>
  <c r="CH833" i="49"/>
  <c r="CH834" i="49"/>
  <c r="CH835" i="49"/>
  <c r="CH836" i="49"/>
  <c r="CH837" i="49"/>
  <c r="CH838" i="49"/>
  <c r="CH839" i="49"/>
  <c r="CH840" i="49"/>
  <c r="CH841" i="49"/>
  <c r="CH842" i="49"/>
  <c r="CH843" i="49"/>
  <c r="CH844" i="49"/>
  <c r="CH845" i="49"/>
  <c r="CH846" i="49"/>
  <c r="CH847" i="49"/>
  <c r="CH848" i="49"/>
  <c r="CH849" i="49"/>
  <c r="CH850" i="49"/>
  <c r="CH851" i="49"/>
  <c r="CH852" i="49"/>
  <c r="CH853" i="49"/>
  <c r="CH854" i="49"/>
  <c r="CH855" i="49"/>
  <c r="FX856" i="49"/>
  <c r="FQ856" i="49"/>
  <c r="CP856" i="49"/>
  <c r="CH856" i="49"/>
  <c r="CH743" i="49"/>
  <c r="CH744" i="49"/>
  <c r="CH745" i="49"/>
  <c r="CH746" i="49"/>
  <c r="CH747" i="49"/>
  <c r="CH748" i="49"/>
  <c r="CH749" i="49"/>
  <c r="CH750" i="49"/>
  <c r="CH751" i="49"/>
  <c r="CH752" i="49"/>
  <c r="CH753" i="49"/>
  <c r="CH754" i="49"/>
  <c r="CH755" i="49"/>
  <c r="CH756" i="49"/>
  <c r="CH757" i="49"/>
  <c r="CH758" i="49"/>
  <c r="CH759" i="49"/>
  <c r="CH760" i="49"/>
  <c r="CH761" i="49"/>
  <c r="CH762" i="49"/>
  <c r="CH763" i="49"/>
  <c r="CH764" i="49"/>
  <c r="CH765" i="49"/>
  <c r="CH766" i="49"/>
  <c r="CH767" i="49"/>
  <c r="CP793" i="49"/>
  <c r="FQ793" i="49"/>
  <c r="CP794" i="49"/>
  <c r="FQ794" i="49"/>
  <c r="CP795" i="49"/>
  <c r="FQ795" i="49"/>
  <c r="CP796" i="49"/>
  <c r="FQ796" i="49"/>
  <c r="CP797" i="49"/>
  <c r="FQ797" i="49"/>
  <c r="CP798" i="49"/>
  <c r="FQ798" i="49"/>
  <c r="CP799" i="49"/>
  <c r="FQ799" i="49"/>
  <c r="CP800" i="49"/>
  <c r="FQ800" i="49"/>
  <c r="CP801" i="49"/>
  <c r="FQ801" i="49"/>
  <c r="CP802" i="49"/>
  <c r="FQ802" i="49"/>
  <c r="CP803" i="49"/>
  <c r="FQ803" i="49"/>
  <c r="CP804" i="49"/>
  <c r="FQ804" i="49"/>
  <c r="CP805" i="49"/>
  <c r="FQ805" i="49"/>
  <c r="CP806" i="49"/>
  <c r="FQ806" i="49"/>
  <c r="CP807" i="49"/>
  <c r="FQ807" i="49"/>
  <c r="CP808" i="49"/>
  <c r="FQ808" i="49"/>
  <c r="CP809" i="49"/>
  <c r="FQ809" i="49"/>
  <c r="CP810" i="49"/>
  <c r="FQ810" i="49"/>
  <c r="CP811" i="49"/>
  <c r="FQ811" i="49"/>
  <c r="CP812" i="49"/>
  <c r="FQ812" i="49"/>
  <c r="CP813" i="49"/>
  <c r="FQ813" i="49"/>
  <c r="CP814" i="49"/>
  <c r="FQ814" i="49"/>
  <c r="CP815" i="49"/>
  <c r="FQ815" i="49"/>
  <c r="CP816" i="49"/>
  <c r="FQ816" i="49"/>
  <c r="CP817" i="49"/>
  <c r="FQ817" i="49"/>
  <c r="CP818" i="49"/>
  <c r="FQ818" i="49"/>
  <c r="CP819" i="49"/>
  <c r="FQ819" i="49"/>
  <c r="CP820" i="49"/>
  <c r="FQ820" i="49"/>
  <c r="CP821" i="49"/>
  <c r="FQ821" i="49"/>
  <c r="CP822" i="49"/>
  <c r="FQ822" i="49"/>
  <c r="CP823" i="49"/>
  <c r="FQ823" i="49"/>
  <c r="CP824" i="49"/>
  <c r="FQ824" i="49"/>
  <c r="CP825" i="49"/>
  <c r="FQ825" i="49"/>
  <c r="CP826" i="49"/>
  <c r="FQ826" i="49"/>
  <c r="CP827" i="49"/>
  <c r="FQ827" i="49"/>
  <c r="CP828" i="49"/>
  <c r="FQ828" i="49"/>
  <c r="CP829" i="49"/>
  <c r="FQ829" i="49"/>
  <c r="CP830" i="49"/>
  <c r="FQ830" i="49"/>
  <c r="CP831" i="49"/>
  <c r="FQ831" i="49"/>
  <c r="CP832" i="49"/>
  <c r="FQ832" i="49"/>
  <c r="CP833" i="49"/>
  <c r="FQ833" i="49"/>
  <c r="CP834" i="49"/>
  <c r="FQ834" i="49"/>
  <c r="CP835" i="49"/>
  <c r="FQ835" i="49"/>
  <c r="CP836" i="49"/>
  <c r="FQ836" i="49"/>
  <c r="CP837" i="49"/>
  <c r="FQ837" i="49"/>
  <c r="CP838" i="49"/>
  <c r="FQ838" i="49"/>
  <c r="CP839" i="49"/>
  <c r="FQ839" i="49"/>
  <c r="CP840" i="49"/>
  <c r="FQ840" i="49"/>
  <c r="CP841" i="49"/>
  <c r="FQ841" i="49"/>
  <c r="CP842" i="49"/>
  <c r="FQ842" i="49"/>
  <c r="CP843" i="49"/>
  <c r="FQ843" i="49"/>
  <c r="CP844" i="49"/>
  <c r="FQ844" i="49"/>
  <c r="CP845" i="49"/>
  <c r="FQ845" i="49"/>
  <c r="CP846" i="49"/>
  <c r="FQ846" i="49"/>
  <c r="CP847" i="49"/>
  <c r="FQ847" i="49"/>
  <c r="CP848" i="49"/>
  <c r="FQ848" i="49"/>
  <c r="CP849" i="49"/>
  <c r="FQ849" i="49"/>
  <c r="CP850" i="49"/>
  <c r="FQ850" i="49"/>
  <c r="CP851" i="49"/>
  <c r="FQ851" i="49"/>
  <c r="CP852" i="49"/>
  <c r="FQ852" i="49"/>
  <c r="CP853" i="49"/>
  <c r="FQ853" i="49"/>
  <c r="CP854" i="49"/>
  <c r="FQ854" i="49"/>
  <c r="CP855" i="49"/>
  <c r="FQ855" i="49"/>
  <c r="CH857" i="49"/>
  <c r="CH858" i="49"/>
  <c r="CH859" i="49"/>
  <c r="CH860" i="49"/>
  <c r="CH861" i="49"/>
  <c r="CH862" i="49"/>
  <c r="CH863" i="49"/>
  <c r="CH864" i="49"/>
  <c r="CH865" i="49"/>
  <c r="CH866" i="49"/>
  <c r="CH867" i="49"/>
  <c r="CH868" i="49"/>
  <c r="CH869" i="49"/>
  <c r="CH870" i="49"/>
  <c r="CH871" i="49"/>
  <c r="CH872" i="49"/>
  <c r="CH873" i="49"/>
  <c r="CH874" i="49"/>
  <c r="CH875" i="49"/>
  <c r="CH876" i="49"/>
  <c r="CH877" i="49"/>
  <c r="CH878" i="49"/>
  <c r="CH879" i="49"/>
  <c r="CH880" i="49"/>
  <c r="CH881" i="49"/>
  <c r="CH882" i="49"/>
  <c r="CH883" i="49"/>
  <c r="CH884" i="49"/>
  <c r="CH885" i="49"/>
  <c r="CH886" i="49"/>
  <c r="CH887" i="49"/>
  <c r="CH888" i="49"/>
  <c r="CH889" i="49"/>
  <c r="CH890" i="49"/>
  <c r="CH891" i="49"/>
  <c r="CH892" i="49"/>
  <c r="CH893" i="49"/>
  <c r="CH894" i="49"/>
  <c r="CH895" i="49"/>
  <c r="CH896" i="49"/>
  <c r="CH897" i="49"/>
  <c r="CH898" i="49"/>
  <c r="CH899" i="49"/>
  <c r="CH900" i="49"/>
  <c r="CH901" i="49"/>
  <c r="CH902" i="49"/>
  <c r="CH903" i="49"/>
  <c r="CH904" i="49"/>
  <c r="FX905" i="49"/>
  <c r="FQ905" i="49"/>
  <c r="CP905" i="49"/>
  <c r="CH905" i="49"/>
  <c r="CP857" i="49"/>
  <c r="FQ857" i="49"/>
  <c r="CP858" i="49"/>
  <c r="FQ858" i="49"/>
  <c r="CP859" i="49"/>
  <c r="FQ859" i="49"/>
  <c r="CP860" i="49"/>
  <c r="FQ860" i="49"/>
  <c r="CP861" i="49"/>
  <c r="FQ861" i="49"/>
  <c r="CP862" i="49"/>
  <c r="FQ862" i="49"/>
  <c r="CP863" i="49"/>
  <c r="FQ863" i="49"/>
  <c r="CP864" i="49"/>
  <c r="FQ864" i="49"/>
  <c r="CP865" i="49"/>
  <c r="FQ865" i="49"/>
  <c r="CP866" i="49"/>
  <c r="FQ866" i="49"/>
  <c r="CP867" i="49"/>
  <c r="FQ867" i="49"/>
  <c r="CP868" i="49"/>
  <c r="FQ868" i="49"/>
  <c r="CP869" i="49"/>
  <c r="FQ869" i="49"/>
  <c r="CP870" i="49"/>
  <c r="FQ870" i="49"/>
  <c r="CP871" i="49"/>
  <c r="FQ871" i="49"/>
  <c r="CP872" i="49"/>
  <c r="FQ872" i="49"/>
  <c r="CP873" i="49"/>
  <c r="FQ873" i="49"/>
  <c r="CP874" i="49"/>
  <c r="FQ874" i="49"/>
  <c r="CP875" i="49"/>
  <c r="FQ875" i="49"/>
  <c r="CP876" i="49"/>
  <c r="FQ876" i="49"/>
  <c r="CP877" i="49"/>
  <c r="FQ877" i="49"/>
  <c r="CP878" i="49"/>
  <c r="FQ878" i="49"/>
  <c r="CP879" i="49"/>
  <c r="FQ879" i="49"/>
  <c r="CP880" i="49"/>
  <c r="FQ880" i="49"/>
  <c r="CP881" i="49"/>
  <c r="FQ881" i="49"/>
  <c r="CP882" i="49"/>
  <c r="FQ882" i="49"/>
  <c r="CP883" i="49"/>
  <c r="FQ883" i="49"/>
  <c r="CP884" i="49"/>
  <c r="FQ884" i="49"/>
  <c r="CP885" i="49"/>
  <c r="FQ885" i="49"/>
  <c r="CP886" i="49"/>
  <c r="FQ886" i="49"/>
  <c r="CP887" i="49"/>
  <c r="FQ887" i="49"/>
  <c r="CP888" i="49"/>
  <c r="FQ888" i="49"/>
  <c r="CP889" i="49"/>
  <c r="FQ889" i="49"/>
  <c r="CP890" i="49"/>
  <c r="FQ890" i="49"/>
  <c r="CP891" i="49"/>
  <c r="FQ891" i="49"/>
  <c r="CP892" i="49"/>
  <c r="FQ892" i="49"/>
  <c r="CP893" i="49"/>
  <c r="FQ893" i="49"/>
  <c r="CP894" i="49"/>
  <c r="FQ894" i="49"/>
  <c r="CP895" i="49"/>
  <c r="FQ895" i="49"/>
  <c r="CP896" i="49"/>
  <c r="FQ896" i="49"/>
  <c r="CP897" i="49"/>
  <c r="FQ897" i="49"/>
  <c r="CP898" i="49"/>
  <c r="FQ898" i="49"/>
  <c r="CP899" i="49"/>
  <c r="FQ899" i="49"/>
  <c r="CP900" i="49"/>
  <c r="FQ900" i="49"/>
  <c r="CP901" i="49"/>
  <c r="FQ901" i="49"/>
  <c r="CP902" i="49"/>
  <c r="FQ902" i="49"/>
  <c r="CP903" i="49"/>
  <c r="FQ903" i="49"/>
  <c r="CP904" i="49"/>
  <c r="FQ904" i="49"/>
  <c r="CP906" i="49"/>
  <c r="CP907" i="49"/>
  <c r="FQ907" i="49"/>
  <c r="CP908" i="49"/>
  <c r="FQ908" i="49"/>
  <c r="CP909" i="49"/>
  <c r="FQ909" i="49"/>
  <c r="CP910" i="49"/>
  <c r="FQ910" i="49"/>
  <c r="CP911" i="49"/>
  <c r="FQ911" i="49"/>
  <c r="CP912" i="49"/>
  <c r="FQ912" i="49"/>
  <c r="CP913" i="49"/>
  <c r="FQ913" i="49"/>
  <c r="CP914" i="49"/>
  <c r="FQ914" i="49"/>
  <c r="CP915" i="49"/>
  <c r="FQ915" i="49"/>
  <c r="CP916" i="49"/>
  <c r="FQ916" i="49"/>
  <c r="CP917" i="49"/>
  <c r="FQ917" i="49"/>
  <c r="CP918" i="49"/>
  <c r="FQ918" i="49"/>
  <c r="CP919" i="49"/>
  <c r="FQ919" i="49"/>
  <c r="CH921" i="49"/>
  <c r="CH922" i="49"/>
  <c r="CH923" i="49"/>
  <c r="FX924" i="49"/>
  <c r="CH924" i="49"/>
  <c r="CP924" i="49"/>
  <c r="FQ924" i="49"/>
  <c r="CH907" i="49"/>
  <c r="CH908" i="49"/>
  <c r="CH909" i="49"/>
  <c r="CH910" i="49"/>
  <c r="CH911" i="49"/>
  <c r="CH912" i="49"/>
  <c r="CH913" i="49"/>
  <c r="CH914" i="49"/>
  <c r="CH915" i="49"/>
  <c r="CH916" i="49"/>
  <c r="CH917" i="49"/>
  <c r="CH918" i="49"/>
  <c r="CH919" i="49"/>
  <c r="CP920" i="49"/>
  <c r="FX1007" i="49"/>
  <c r="FU1007" i="49"/>
  <c r="CJ1007" i="49"/>
  <c r="CH925" i="49"/>
  <c r="CH926" i="49"/>
  <c r="CH927" i="49"/>
  <c r="CH928" i="49"/>
  <c r="CH929" i="49"/>
  <c r="CH930" i="49"/>
  <c r="CH931" i="49"/>
  <c r="CH932" i="49"/>
  <c r="CH933" i="49"/>
  <c r="FX934" i="49"/>
  <c r="FQ934" i="49"/>
  <c r="CP934" i="49"/>
  <c r="CH934" i="49"/>
  <c r="FX935" i="49"/>
  <c r="FQ935" i="49"/>
  <c r="CP935" i="49"/>
  <c r="CH935" i="49"/>
  <c r="FX936" i="49"/>
  <c r="FQ936" i="49"/>
  <c r="CP936" i="49"/>
  <c r="CH936" i="49"/>
  <c r="FX937" i="49"/>
  <c r="FQ937" i="49"/>
  <c r="CP937" i="49"/>
  <c r="CH937" i="49"/>
  <c r="FX938" i="49"/>
  <c r="FQ938" i="49"/>
  <c r="CP938" i="49"/>
  <c r="CH938" i="49"/>
  <c r="FX939" i="49"/>
  <c r="FQ939" i="49"/>
  <c r="CP939" i="49"/>
  <c r="CH939" i="49"/>
  <c r="FX940" i="49"/>
  <c r="FQ940" i="49"/>
  <c r="CP940" i="49"/>
  <c r="CH940" i="49"/>
  <c r="FX941" i="49"/>
  <c r="FQ941" i="49"/>
  <c r="CP941" i="49"/>
  <c r="CH941" i="49"/>
  <c r="FX942" i="49"/>
  <c r="FQ942" i="49"/>
  <c r="CP942" i="49"/>
  <c r="CH942" i="49"/>
  <c r="FX943" i="49"/>
  <c r="FQ943" i="49"/>
  <c r="CP943" i="49"/>
  <c r="CH943" i="49"/>
  <c r="FX944" i="49"/>
  <c r="FQ944" i="49"/>
  <c r="CP944" i="49"/>
  <c r="CH944" i="49"/>
  <c r="FX945" i="49"/>
  <c r="FQ945" i="49"/>
  <c r="CP945" i="49"/>
  <c r="CH945" i="49"/>
  <c r="FX946" i="49"/>
  <c r="FQ946" i="49"/>
  <c r="CP946" i="49"/>
  <c r="CH946" i="49"/>
  <c r="FX947" i="49"/>
  <c r="FQ947" i="49"/>
  <c r="CP947" i="49"/>
  <c r="CH947" i="49"/>
  <c r="FX948" i="49"/>
  <c r="FQ948" i="49"/>
  <c r="CP948" i="49"/>
  <c r="CH948" i="49"/>
  <c r="FX949" i="49"/>
  <c r="FQ949" i="49"/>
  <c r="CP949" i="49"/>
  <c r="CH949" i="49"/>
  <c r="FX950" i="49"/>
  <c r="FQ950" i="49"/>
  <c r="CP950" i="49"/>
  <c r="CH950" i="49"/>
  <c r="FX951" i="49"/>
  <c r="FQ951" i="49"/>
  <c r="CP951" i="49"/>
  <c r="CH951" i="49"/>
  <c r="FX952" i="49"/>
  <c r="FQ952" i="49"/>
  <c r="CP952" i="49"/>
  <c r="CH952" i="49"/>
  <c r="FX953" i="49"/>
  <c r="FQ953" i="49"/>
  <c r="CP953" i="49"/>
  <c r="CH953" i="49"/>
  <c r="FX954" i="49"/>
  <c r="FQ954" i="49"/>
  <c r="CP954" i="49"/>
  <c r="CH954" i="49"/>
  <c r="FX955" i="49"/>
  <c r="FQ955" i="49"/>
  <c r="CP955" i="49"/>
  <c r="CH955" i="49"/>
  <c r="FX956" i="49"/>
  <c r="FQ956" i="49"/>
  <c r="CP956" i="49"/>
  <c r="CH956" i="49"/>
  <c r="FX957" i="49"/>
  <c r="FQ957" i="49"/>
  <c r="CP957" i="49"/>
  <c r="CH957" i="49"/>
  <c r="FX958" i="49"/>
  <c r="FQ958" i="49"/>
  <c r="CP958" i="49"/>
  <c r="CH958" i="49"/>
  <c r="FX959" i="49"/>
  <c r="FQ959" i="49"/>
  <c r="CP959" i="49"/>
  <c r="CH959" i="49"/>
  <c r="FX960" i="49"/>
  <c r="FQ960" i="49"/>
  <c r="CP960" i="49"/>
  <c r="CH960" i="49"/>
  <c r="FX961" i="49"/>
  <c r="FQ961" i="49"/>
  <c r="CP961" i="49"/>
  <c r="CH961" i="49"/>
  <c r="FX962" i="49"/>
  <c r="FQ962" i="49"/>
  <c r="CP962" i="49"/>
  <c r="CH962" i="49"/>
  <c r="FX963" i="49"/>
  <c r="FQ963" i="49"/>
  <c r="CP963" i="49"/>
  <c r="CH963" i="49"/>
  <c r="FX964" i="49"/>
  <c r="FQ964" i="49"/>
  <c r="CP964" i="49"/>
  <c r="CH964" i="49"/>
  <c r="FX965" i="49"/>
  <c r="FQ965" i="49"/>
  <c r="CP965" i="49"/>
  <c r="CH965" i="49"/>
  <c r="FX966" i="49"/>
  <c r="FQ966" i="49"/>
  <c r="CP966" i="49"/>
  <c r="CH966" i="49"/>
  <c r="FX967" i="49"/>
  <c r="FQ967" i="49"/>
  <c r="CP967" i="49"/>
  <c r="CH967" i="49"/>
  <c r="FX968" i="49"/>
  <c r="FQ968" i="49"/>
  <c r="CP968" i="49"/>
  <c r="CH968" i="49"/>
  <c r="FX969" i="49"/>
  <c r="FQ969" i="49"/>
  <c r="CP969" i="49"/>
  <c r="CH969" i="49"/>
  <c r="FX970" i="49"/>
  <c r="FQ970" i="49"/>
  <c r="CP970" i="49"/>
  <c r="CH970" i="49"/>
  <c r="FX971" i="49"/>
  <c r="FQ971" i="49"/>
  <c r="CP971" i="49"/>
  <c r="CH971" i="49"/>
  <c r="CP972" i="49"/>
  <c r="CJ989" i="49"/>
  <c r="FU989" i="49"/>
  <c r="CH973" i="49"/>
  <c r="CH974" i="49"/>
  <c r="CH975" i="49"/>
  <c r="CH976" i="49"/>
  <c r="CH977" i="49"/>
  <c r="FX978" i="49"/>
  <c r="CH978" i="49"/>
  <c r="CJ993" i="49"/>
  <c r="FU993" i="49"/>
  <c r="CH979" i="49"/>
  <c r="CH980" i="49"/>
  <c r="CH981" i="49"/>
  <c r="CH982" i="49"/>
  <c r="CH983" i="49"/>
  <c r="CH984" i="49"/>
  <c r="CH985" i="49"/>
  <c r="CJ987" i="49"/>
  <c r="FU987" i="49"/>
  <c r="CJ991" i="49"/>
  <c r="FU991" i="49"/>
  <c r="CJ995" i="49"/>
  <c r="FU995" i="49"/>
  <c r="CJ1003" i="49"/>
  <c r="FU1003" i="49"/>
  <c r="CJ1011" i="49"/>
  <c r="FU1011" i="49"/>
  <c r="CJ1001" i="49"/>
  <c r="FU1001" i="49"/>
  <c r="CJ1005" i="49"/>
  <c r="FU1005" i="49"/>
  <c r="CJ1009" i="49"/>
  <c r="FU1009" i="49"/>
  <c r="CJ1013" i="49"/>
  <c r="FU1013" i="49"/>
  <c r="CH15" i="49"/>
  <c r="CP15" i="49"/>
  <c r="FQ15" i="49"/>
  <c r="CH16" i="49"/>
  <c r="CP16" i="49"/>
  <c r="FQ16" i="49"/>
  <c r="CH17" i="49"/>
  <c r="CP17" i="49"/>
  <c r="FQ17" i="49"/>
  <c r="CH18" i="49"/>
  <c r="CP18" i="49"/>
  <c r="FQ18" i="49"/>
  <c r="CH19" i="49"/>
  <c r="CP19" i="49"/>
  <c r="FQ19" i="49"/>
  <c r="CC15" i="49"/>
  <c r="CJ15" i="49"/>
  <c r="CR15" i="49"/>
  <c r="FP15" i="49"/>
  <c r="FU15" i="49"/>
  <c r="CC16" i="49"/>
  <c r="CJ16" i="49"/>
  <c r="CR16" i="49"/>
  <c r="FP16" i="49"/>
  <c r="FU16" i="49"/>
  <c r="CC17" i="49"/>
  <c r="CJ17" i="49"/>
  <c r="CR17" i="49"/>
  <c r="FP17" i="49"/>
  <c r="FU17" i="49"/>
  <c r="CC18" i="49"/>
  <c r="CJ18" i="49"/>
  <c r="CR18" i="49"/>
  <c r="FP18" i="49"/>
  <c r="FU18" i="49"/>
  <c r="CC19" i="49"/>
  <c r="CJ19" i="49"/>
  <c r="CR19" i="49"/>
  <c r="FP19" i="49"/>
  <c r="FU19" i="49"/>
  <c r="CC20" i="49"/>
  <c r="CJ20" i="49"/>
  <c r="CR20" i="49"/>
  <c r="FP20" i="49"/>
  <c r="FU20" i="49"/>
  <c r="CC21" i="49"/>
  <c r="CJ21" i="49"/>
  <c r="CR21" i="49"/>
  <c r="FP21" i="49"/>
  <c r="FU21" i="49"/>
  <c r="CC22" i="49"/>
  <c r="CJ22" i="49"/>
  <c r="CR22" i="49"/>
  <c r="FP22" i="49"/>
  <c r="FU22" i="49"/>
  <c r="CC23" i="49"/>
  <c r="CJ23" i="49"/>
  <c r="CR23" i="49"/>
  <c r="FP23" i="49"/>
  <c r="FU23" i="49"/>
  <c r="CC24" i="49"/>
  <c r="CJ24" i="49"/>
  <c r="CR24" i="49"/>
  <c r="FP24" i="49"/>
  <c r="FU24" i="49"/>
  <c r="CC25" i="49"/>
  <c r="CJ25" i="49"/>
  <c r="CR25" i="49"/>
  <c r="FP25" i="49"/>
  <c r="FU25" i="49"/>
  <c r="CC26" i="49"/>
  <c r="CJ26" i="49"/>
  <c r="CR26" i="49"/>
  <c r="FP26" i="49"/>
  <c r="FU26" i="49"/>
  <c r="CC27" i="49"/>
  <c r="CJ27" i="49"/>
  <c r="CR27" i="49"/>
  <c r="FP27" i="49"/>
  <c r="FU27" i="49"/>
  <c r="CC28" i="49"/>
  <c r="CJ28" i="49"/>
  <c r="CR28" i="49"/>
  <c r="FP28" i="49"/>
  <c r="FU28" i="49"/>
  <c r="CC29" i="49"/>
  <c r="CJ29" i="49"/>
  <c r="CR29" i="49"/>
  <c r="FP29" i="49"/>
  <c r="FU29" i="49"/>
  <c r="CC30" i="49"/>
  <c r="CJ30" i="49"/>
  <c r="CR30" i="49"/>
  <c r="FP30" i="49"/>
  <c r="FU30" i="49"/>
  <c r="CC31" i="49"/>
  <c r="CJ31" i="49"/>
  <c r="CR31" i="49"/>
  <c r="FP31" i="49"/>
  <c r="FU31" i="49"/>
  <c r="CC32" i="49"/>
  <c r="CJ32" i="49"/>
  <c r="CR32" i="49"/>
  <c r="FP32" i="49"/>
  <c r="FU32" i="49"/>
  <c r="CC33" i="49"/>
  <c r="CJ33" i="49"/>
  <c r="CR33" i="49"/>
  <c r="FP33" i="49"/>
  <c r="FU33" i="49"/>
  <c r="CC34" i="49"/>
  <c r="CJ34" i="49"/>
  <c r="CR34" i="49"/>
  <c r="FP34" i="49"/>
  <c r="FU34" i="49"/>
  <c r="CC35" i="49"/>
  <c r="CJ35" i="49"/>
  <c r="CR35" i="49"/>
  <c r="FP35" i="49"/>
  <c r="FU35" i="49"/>
  <c r="CC36" i="49"/>
  <c r="CJ36" i="49"/>
  <c r="CR36" i="49"/>
  <c r="FP36" i="49"/>
  <c r="FU36" i="49"/>
  <c r="CC37" i="49"/>
  <c r="CJ37" i="49"/>
  <c r="CR37" i="49"/>
  <c r="FP37" i="49"/>
  <c r="FU37" i="49"/>
  <c r="CC38" i="49"/>
  <c r="CJ38" i="49"/>
  <c r="CR38" i="49"/>
  <c r="FP38" i="49"/>
  <c r="FU38" i="49"/>
  <c r="CC39" i="49"/>
  <c r="CJ39" i="49"/>
  <c r="CR39" i="49"/>
  <c r="FP39" i="49"/>
  <c r="FU39" i="49"/>
  <c r="CC40" i="49"/>
  <c r="CJ40" i="49"/>
  <c r="CR40" i="49"/>
  <c r="FP40" i="49"/>
  <c r="FU40" i="49"/>
  <c r="CC41" i="49"/>
  <c r="CJ41" i="49"/>
  <c r="CR41" i="49"/>
  <c r="FP41" i="49"/>
  <c r="FU41" i="49"/>
  <c r="CC42" i="49"/>
  <c r="CJ42" i="49"/>
  <c r="CR42" i="49"/>
  <c r="FP42" i="49"/>
  <c r="FU42" i="49"/>
  <c r="CC43" i="49"/>
  <c r="CJ43" i="49"/>
  <c r="CR43" i="49"/>
  <c r="FP43" i="49"/>
  <c r="FU43" i="49"/>
  <c r="CC44" i="49"/>
  <c r="CJ44" i="49"/>
  <c r="CR44" i="49"/>
  <c r="FP44" i="49"/>
  <c r="FU44" i="49"/>
  <c r="CC45" i="49"/>
  <c r="CJ45" i="49"/>
  <c r="CR45" i="49"/>
  <c r="FP45" i="49"/>
  <c r="FU45" i="49"/>
  <c r="CC46" i="49"/>
  <c r="CJ46" i="49"/>
  <c r="CR46" i="49"/>
  <c r="FP46" i="49"/>
  <c r="FU46" i="49"/>
  <c r="CC47" i="49"/>
  <c r="CJ47" i="49"/>
  <c r="CR47" i="49"/>
  <c r="FP47" i="49"/>
  <c r="FU47" i="49"/>
  <c r="CC48" i="49"/>
  <c r="CJ48" i="49"/>
  <c r="CR48" i="49"/>
  <c r="FP48" i="49"/>
  <c r="FU48" i="49"/>
  <c r="CC49" i="49"/>
  <c r="CJ49" i="49"/>
  <c r="CR49" i="49"/>
  <c r="FP49" i="49"/>
  <c r="FU49" i="49"/>
  <c r="CC50" i="49"/>
  <c r="CJ50" i="49"/>
  <c r="CR50" i="49"/>
  <c r="FP50" i="49"/>
  <c r="FU50" i="49"/>
  <c r="CC51" i="49"/>
  <c r="CJ51" i="49"/>
  <c r="CR51" i="49"/>
  <c r="FP51" i="49"/>
  <c r="FU51" i="49"/>
  <c r="CC52" i="49"/>
  <c r="CJ52" i="49"/>
  <c r="CR52" i="49"/>
  <c r="FP52" i="49"/>
  <c r="FU52" i="49"/>
  <c r="CC53" i="49"/>
  <c r="CJ53" i="49"/>
  <c r="CR53" i="49"/>
  <c r="FP53" i="49"/>
  <c r="FU53" i="49"/>
  <c r="CC54" i="49"/>
  <c r="CJ54" i="49"/>
  <c r="CR54" i="49"/>
  <c r="FP54" i="49"/>
  <c r="FU54" i="49"/>
  <c r="CC55" i="49"/>
  <c r="CJ55" i="49"/>
  <c r="CR55" i="49"/>
  <c r="FP55" i="49"/>
  <c r="FU55" i="49"/>
  <c r="CC56" i="49"/>
  <c r="CJ56" i="49"/>
  <c r="CR56" i="49"/>
  <c r="FP56" i="49"/>
  <c r="FU56" i="49"/>
  <c r="CC57" i="49"/>
  <c r="CJ57" i="49"/>
  <c r="CR57" i="49"/>
  <c r="FP57" i="49"/>
  <c r="FU57" i="49"/>
  <c r="CC58" i="49"/>
  <c r="CJ58" i="49"/>
  <c r="CR58" i="49"/>
  <c r="FP58" i="49"/>
  <c r="FU58" i="49"/>
  <c r="CC59" i="49"/>
  <c r="CJ59" i="49"/>
  <c r="CR59" i="49"/>
  <c r="FP59" i="49"/>
  <c r="FU59" i="49"/>
  <c r="CC60" i="49"/>
  <c r="CJ60" i="49"/>
  <c r="CR60" i="49"/>
  <c r="FP60" i="49"/>
  <c r="FU60" i="49"/>
  <c r="CC61" i="49"/>
  <c r="CJ61" i="49"/>
  <c r="CR61" i="49"/>
  <c r="FP61" i="49"/>
  <c r="FU61" i="49"/>
  <c r="CC62" i="49"/>
  <c r="CJ62" i="49"/>
  <c r="CR62" i="49"/>
  <c r="FP62" i="49"/>
  <c r="FU62" i="49"/>
  <c r="CC63" i="49"/>
  <c r="CJ63" i="49"/>
  <c r="CR63" i="49"/>
  <c r="FP63" i="49"/>
  <c r="FU63" i="49"/>
  <c r="CC64" i="49"/>
  <c r="CJ64" i="49"/>
  <c r="CR64" i="49"/>
  <c r="FP64" i="49"/>
  <c r="FU64" i="49"/>
  <c r="CC65" i="49"/>
  <c r="CJ65" i="49"/>
  <c r="CR65" i="49"/>
  <c r="FP65" i="49"/>
  <c r="FU65" i="49"/>
  <c r="CC66" i="49"/>
  <c r="CJ66" i="49"/>
  <c r="CR66" i="49"/>
  <c r="FP66" i="49"/>
  <c r="FU66" i="49"/>
  <c r="CC67" i="49"/>
  <c r="CJ67" i="49"/>
  <c r="CR67" i="49"/>
  <c r="FP67" i="49"/>
  <c r="FU67" i="49"/>
  <c r="CC68" i="49"/>
  <c r="CJ68" i="49"/>
  <c r="CR68" i="49"/>
  <c r="FP68" i="49"/>
  <c r="FU68" i="49"/>
  <c r="CC69" i="49"/>
  <c r="CJ69" i="49"/>
  <c r="CR69" i="49"/>
  <c r="FP69" i="49"/>
  <c r="FU69" i="49"/>
  <c r="CC70" i="49"/>
  <c r="CJ70" i="49"/>
  <c r="CR70" i="49"/>
  <c r="FP70" i="49"/>
  <c r="FU70" i="49"/>
  <c r="CC71" i="49"/>
  <c r="CJ71" i="49"/>
  <c r="CR71" i="49"/>
  <c r="FP71" i="49"/>
  <c r="FU71" i="49"/>
  <c r="CC72" i="49"/>
  <c r="CJ72" i="49"/>
  <c r="CR72" i="49"/>
  <c r="FP72" i="49"/>
  <c r="FU72" i="49"/>
  <c r="CC73" i="49"/>
  <c r="CJ73" i="49"/>
  <c r="CR73" i="49"/>
  <c r="FP73" i="49"/>
  <c r="FU73" i="49"/>
  <c r="CC74" i="49"/>
  <c r="CJ74" i="49"/>
  <c r="CR74" i="49"/>
  <c r="FP74" i="49"/>
  <c r="FU74" i="49"/>
  <c r="CC75" i="49"/>
  <c r="CJ75" i="49"/>
  <c r="CR75" i="49"/>
  <c r="FP75" i="49"/>
  <c r="FU75" i="49"/>
  <c r="FX76" i="49"/>
  <c r="FU76" i="49"/>
  <c r="CC76" i="49"/>
  <c r="CJ76" i="49"/>
  <c r="CR76" i="49"/>
  <c r="FP76" i="49"/>
  <c r="CH515" i="49"/>
  <c r="CP515" i="49"/>
  <c r="FQ515" i="49"/>
  <c r="CH516" i="49"/>
  <c r="CP516" i="49"/>
  <c r="FQ516" i="49"/>
  <c r="CH517" i="49"/>
  <c r="CP517" i="49"/>
  <c r="FQ517" i="49"/>
  <c r="CH518" i="49"/>
  <c r="CP518" i="49"/>
  <c r="FQ518" i="49"/>
  <c r="CH519" i="49"/>
  <c r="CP519" i="49"/>
  <c r="FQ519" i="49"/>
  <c r="CH520" i="49"/>
  <c r="CP520" i="49"/>
  <c r="FQ520" i="49"/>
  <c r="CH521" i="49"/>
  <c r="CP521" i="49"/>
  <c r="FQ521" i="49"/>
  <c r="CH522" i="49"/>
  <c r="CP522" i="49"/>
  <c r="FQ522" i="49"/>
  <c r="CH523" i="49"/>
  <c r="CP523" i="49"/>
  <c r="FQ523" i="49"/>
  <c r="CH524" i="49"/>
  <c r="CP524" i="49"/>
  <c r="FQ524" i="49"/>
  <c r="CH525" i="49"/>
  <c r="CP525" i="49"/>
  <c r="FU525" i="49"/>
  <c r="FX525" i="49"/>
  <c r="FQ526" i="49"/>
  <c r="CP526" i="49"/>
  <c r="CH526" i="49"/>
  <c r="CC526" i="49"/>
  <c r="CR526" i="49"/>
  <c r="FP526" i="49"/>
  <c r="CJ527" i="49"/>
  <c r="FU527" i="49"/>
  <c r="FQ528" i="49"/>
  <c r="CP528" i="49"/>
  <c r="CH528" i="49"/>
  <c r="CC528" i="49"/>
  <c r="CR528" i="49"/>
  <c r="FP528" i="49"/>
  <c r="CJ529" i="49"/>
  <c r="FU529" i="49"/>
  <c r="FQ530" i="49"/>
  <c r="CP530" i="49"/>
  <c r="CH530" i="49"/>
  <c r="CC530" i="49"/>
  <c r="CR530" i="49"/>
  <c r="FP530" i="49"/>
  <c r="CJ531" i="49"/>
  <c r="FU531" i="49"/>
  <c r="FQ532" i="49"/>
  <c r="CP532" i="49"/>
  <c r="CH532" i="49"/>
  <c r="CC532" i="49"/>
  <c r="CR532" i="49"/>
  <c r="FP532" i="49"/>
  <c r="CJ533" i="49"/>
  <c r="FU533" i="49"/>
  <c r="FQ534" i="49"/>
  <c r="CP534" i="49"/>
  <c r="CH534" i="49"/>
  <c r="CC534" i="49"/>
  <c r="CR534" i="49"/>
  <c r="FP534" i="49"/>
  <c r="CJ535" i="49"/>
  <c r="FU535" i="49"/>
  <c r="FQ536" i="49"/>
  <c r="CP536" i="49"/>
  <c r="CH536" i="49"/>
  <c r="CC536" i="49"/>
  <c r="CR536" i="49"/>
  <c r="FP536" i="49"/>
  <c r="CC77" i="49"/>
  <c r="CJ77" i="49"/>
  <c r="CR77" i="49"/>
  <c r="FP77" i="49"/>
  <c r="FU77" i="49"/>
  <c r="CC78" i="49"/>
  <c r="CJ78" i="49"/>
  <c r="CR78" i="49"/>
  <c r="FP78" i="49"/>
  <c r="FU78" i="49"/>
  <c r="CC79" i="49"/>
  <c r="CJ79" i="49"/>
  <c r="CR79" i="49"/>
  <c r="FP79" i="49"/>
  <c r="FU79" i="49"/>
  <c r="CC80" i="49"/>
  <c r="CJ80" i="49"/>
  <c r="CR80" i="49"/>
  <c r="FP80" i="49"/>
  <c r="FU80" i="49"/>
  <c r="CC81" i="49"/>
  <c r="CJ81" i="49"/>
  <c r="CR81" i="49"/>
  <c r="FP81" i="49"/>
  <c r="FU81" i="49"/>
  <c r="CC82" i="49"/>
  <c r="CJ82" i="49"/>
  <c r="CR82" i="49"/>
  <c r="FP82" i="49"/>
  <c r="FU82" i="49"/>
  <c r="CC83" i="49"/>
  <c r="CJ83" i="49"/>
  <c r="CR83" i="49"/>
  <c r="FP83" i="49"/>
  <c r="FU83" i="49"/>
  <c r="CC84" i="49"/>
  <c r="CJ84" i="49"/>
  <c r="CR84" i="49"/>
  <c r="FP84" i="49"/>
  <c r="FU84" i="49"/>
  <c r="CC85" i="49"/>
  <c r="CJ85" i="49"/>
  <c r="CR85" i="49"/>
  <c r="FP85" i="49"/>
  <c r="FU85" i="49"/>
  <c r="CC86" i="49"/>
  <c r="CJ86" i="49"/>
  <c r="CR86" i="49"/>
  <c r="FP86" i="49"/>
  <c r="FU86" i="49"/>
  <c r="CC87" i="49"/>
  <c r="CJ87" i="49"/>
  <c r="CR87" i="49"/>
  <c r="FP87" i="49"/>
  <c r="FU87" i="49"/>
  <c r="CC88" i="49"/>
  <c r="CJ88" i="49"/>
  <c r="CR88" i="49"/>
  <c r="FP88" i="49"/>
  <c r="FU88" i="49"/>
  <c r="CC89" i="49"/>
  <c r="CJ89" i="49"/>
  <c r="CR89" i="49"/>
  <c r="FP89" i="49"/>
  <c r="FU89" i="49"/>
  <c r="CC90" i="49"/>
  <c r="CJ90" i="49"/>
  <c r="CR90" i="49"/>
  <c r="FP90" i="49"/>
  <c r="FU90" i="49"/>
  <c r="CC91" i="49"/>
  <c r="CJ91" i="49"/>
  <c r="CR91" i="49"/>
  <c r="FP91" i="49"/>
  <c r="FU91" i="49"/>
  <c r="CC92" i="49"/>
  <c r="CJ92" i="49"/>
  <c r="CR92" i="49"/>
  <c r="FP92" i="49"/>
  <c r="FU92" i="49"/>
  <c r="CC93" i="49"/>
  <c r="CJ93" i="49"/>
  <c r="CR93" i="49"/>
  <c r="FP93" i="49"/>
  <c r="FU93" i="49"/>
  <c r="CC94" i="49"/>
  <c r="CJ94" i="49"/>
  <c r="CR94" i="49"/>
  <c r="FP94" i="49"/>
  <c r="FU94" i="49"/>
  <c r="CC95" i="49"/>
  <c r="CJ95" i="49"/>
  <c r="CR95" i="49"/>
  <c r="FP95" i="49"/>
  <c r="FU95" i="49"/>
  <c r="CC96" i="49"/>
  <c r="CJ96" i="49"/>
  <c r="CR96" i="49"/>
  <c r="FP96" i="49"/>
  <c r="FU96" i="49"/>
  <c r="CC97" i="49"/>
  <c r="CJ97" i="49"/>
  <c r="CR97" i="49"/>
  <c r="FP97" i="49"/>
  <c r="FU97" i="49"/>
  <c r="CC98" i="49"/>
  <c r="CJ98" i="49"/>
  <c r="CR98" i="49"/>
  <c r="FP98" i="49"/>
  <c r="FU98" i="49"/>
  <c r="CC99" i="49"/>
  <c r="CJ99" i="49"/>
  <c r="CR99" i="49"/>
  <c r="FP99" i="49"/>
  <c r="FU99" i="49"/>
  <c r="CC100" i="49"/>
  <c r="CJ100" i="49"/>
  <c r="CR100" i="49"/>
  <c r="FP100" i="49"/>
  <c r="FU100" i="49"/>
  <c r="CC101" i="49"/>
  <c r="CJ101" i="49"/>
  <c r="CR101" i="49"/>
  <c r="FP101" i="49"/>
  <c r="FU101" i="49"/>
  <c r="CC102" i="49"/>
  <c r="CJ102" i="49"/>
  <c r="CR102" i="49"/>
  <c r="FP102" i="49"/>
  <c r="FU102" i="49"/>
  <c r="CC103" i="49"/>
  <c r="CJ103" i="49"/>
  <c r="CR103" i="49"/>
  <c r="FP103" i="49"/>
  <c r="FU103" i="49"/>
  <c r="CC104" i="49"/>
  <c r="CJ104" i="49"/>
  <c r="CR104" i="49"/>
  <c r="FP104" i="49"/>
  <c r="FU104" i="49"/>
  <c r="CC105" i="49"/>
  <c r="CJ105" i="49"/>
  <c r="CR105" i="49"/>
  <c r="FP105" i="49"/>
  <c r="FU105" i="49"/>
  <c r="CC106" i="49"/>
  <c r="CJ106" i="49"/>
  <c r="CR106" i="49"/>
  <c r="FP106" i="49"/>
  <c r="FU106" i="49"/>
  <c r="CC107" i="49"/>
  <c r="CJ107" i="49"/>
  <c r="CR107" i="49"/>
  <c r="FP107" i="49"/>
  <c r="FU107" i="49"/>
  <c r="CC108" i="49"/>
  <c r="CJ108" i="49"/>
  <c r="CR108" i="49"/>
  <c r="FP108" i="49"/>
  <c r="FU108" i="49"/>
  <c r="CC109" i="49"/>
  <c r="CJ109" i="49"/>
  <c r="CR109" i="49"/>
  <c r="FP109" i="49"/>
  <c r="FU109" i="49"/>
  <c r="CC110" i="49"/>
  <c r="CJ110" i="49"/>
  <c r="CR110" i="49"/>
  <c r="FP110" i="49"/>
  <c r="FU110" i="49"/>
  <c r="CC111" i="49"/>
  <c r="CJ111" i="49"/>
  <c r="CR111" i="49"/>
  <c r="FP111" i="49"/>
  <c r="FU111" i="49"/>
  <c r="CC112" i="49"/>
  <c r="CJ112" i="49"/>
  <c r="CR112" i="49"/>
  <c r="FP112" i="49"/>
  <c r="FU112" i="49"/>
  <c r="CC113" i="49"/>
  <c r="CJ113" i="49"/>
  <c r="CR113" i="49"/>
  <c r="FP113" i="49"/>
  <c r="FU113" i="49"/>
  <c r="CC114" i="49"/>
  <c r="CJ114" i="49"/>
  <c r="CR114" i="49"/>
  <c r="FP114" i="49"/>
  <c r="FU114" i="49"/>
  <c r="CC115" i="49"/>
  <c r="CJ115" i="49"/>
  <c r="CR115" i="49"/>
  <c r="FP115" i="49"/>
  <c r="FU115" i="49"/>
  <c r="CC116" i="49"/>
  <c r="CJ116" i="49"/>
  <c r="CR116" i="49"/>
  <c r="FP116" i="49"/>
  <c r="FU116" i="49"/>
  <c r="CC117" i="49"/>
  <c r="CJ117" i="49"/>
  <c r="CR117" i="49"/>
  <c r="FP117" i="49"/>
  <c r="FU117" i="49"/>
  <c r="CC118" i="49"/>
  <c r="CJ118" i="49"/>
  <c r="CR118" i="49"/>
  <c r="FP118" i="49"/>
  <c r="FU118" i="49"/>
  <c r="CC119" i="49"/>
  <c r="CJ119" i="49"/>
  <c r="CR119" i="49"/>
  <c r="FP119" i="49"/>
  <c r="FU119" i="49"/>
  <c r="CC120" i="49"/>
  <c r="CJ120" i="49"/>
  <c r="CR120" i="49"/>
  <c r="FP120" i="49"/>
  <c r="FU120" i="49"/>
  <c r="CC121" i="49"/>
  <c r="CJ121" i="49"/>
  <c r="CR121" i="49"/>
  <c r="FP121" i="49"/>
  <c r="FU121" i="49"/>
  <c r="CC122" i="49"/>
  <c r="CJ122" i="49"/>
  <c r="CR122" i="49"/>
  <c r="FP122" i="49"/>
  <c r="FU122" i="49"/>
  <c r="CC123" i="49"/>
  <c r="CJ123" i="49"/>
  <c r="CR123" i="49"/>
  <c r="FP123" i="49"/>
  <c r="FU123" i="49"/>
  <c r="CC124" i="49"/>
  <c r="CJ124" i="49"/>
  <c r="CR124" i="49"/>
  <c r="FP124" i="49"/>
  <c r="FU124" i="49"/>
  <c r="CC125" i="49"/>
  <c r="CJ125" i="49"/>
  <c r="CR125" i="49"/>
  <c r="FP125" i="49"/>
  <c r="FU125" i="49"/>
  <c r="CC126" i="49"/>
  <c r="CJ126" i="49"/>
  <c r="CR126" i="49"/>
  <c r="FP126" i="49"/>
  <c r="FU126" i="49"/>
  <c r="CC127" i="49"/>
  <c r="CJ127" i="49"/>
  <c r="CR127" i="49"/>
  <c r="FP127" i="49"/>
  <c r="FU127" i="49"/>
  <c r="CC128" i="49"/>
  <c r="CJ128" i="49"/>
  <c r="CR128" i="49"/>
  <c r="FP128" i="49"/>
  <c r="FU128" i="49"/>
  <c r="CC129" i="49"/>
  <c r="CJ129" i="49"/>
  <c r="CR129" i="49"/>
  <c r="FP129" i="49"/>
  <c r="FU129" i="49"/>
  <c r="CC130" i="49"/>
  <c r="CJ130" i="49"/>
  <c r="CR130" i="49"/>
  <c r="FP130" i="49"/>
  <c r="FU130" i="49"/>
  <c r="CC131" i="49"/>
  <c r="CJ131" i="49"/>
  <c r="CR131" i="49"/>
  <c r="FP131" i="49"/>
  <c r="FU131" i="49"/>
  <c r="CC132" i="49"/>
  <c r="CJ132" i="49"/>
  <c r="CR132" i="49"/>
  <c r="FP132" i="49"/>
  <c r="FU132" i="49"/>
  <c r="CC133" i="49"/>
  <c r="CJ133" i="49"/>
  <c r="CR133" i="49"/>
  <c r="FP133" i="49"/>
  <c r="FU133" i="49"/>
  <c r="CC134" i="49"/>
  <c r="CJ134" i="49"/>
  <c r="CR134" i="49"/>
  <c r="FP134" i="49"/>
  <c r="FU134" i="49"/>
  <c r="CC135" i="49"/>
  <c r="CJ135" i="49"/>
  <c r="CR135" i="49"/>
  <c r="FP135" i="49"/>
  <c r="FU135" i="49"/>
  <c r="CC136" i="49"/>
  <c r="CJ136" i="49"/>
  <c r="CR136" i="49"/>
  <c r="FP136" i="49"/>
  <c r="FU136" i="49"/>
  <c r="CC137" i="49"/>
  <c r="CJ137" i="49"/>
  <c r="CR137" i="49"/>
  <c r="FP137" i="49"/>
  <c r="FU137" i="49"/>
  <c r="CC138" i="49"/>
  <c r="CJ138" i="49"/>
  <c r="CR138" i="49"/>
  <c r="FP138" i="49"/>
  <c r="FU138" i="49"/>
  <c r="CC139" i="49"/>
  <c r="CJ139" i="49"/>
  <c r="CR139" i="49"/>
  <c r="FP139" i="49"/>
  <c r="FU139" i="49"/>
  <c r="CC140" i="49"/>
  <c r="CJ140" i="49"/>
  <c r="CR140" i="49"/>
  <c r="FP140" i="49"/>
  <c r="FU140" i="49"/>
  <c r="CC141" i="49"/>
  <c r="CJ141" i="49"/>
  <c r="CR141" i="49"/>
  <c r="FP141" i="49"/>
  <c r="FU141" i="49"/>
  <c r="CC142" i="49"/>
  <c r="CJ142" i="49"/>
  <c r="CR142" i="49"/>
  <c r="FP142" i="49"/>
  <c r="FU142" i="49"/>
  <c r="CC143" i="49"/>
  <c r="CJ143" i="49"/>
  <c r="CR143" i="49"/>
  <c r="FP143" i="49"/>
  <c r="FU143" i="49"/>
  <c r="CC144" i="49"/>
  <c r="CJ144" i="49"/>
  <c r="CR144" i="49"/>
  <c r="FP144" i="49"/>
  <c r="FU144" i="49"/>
  <c r="CC145" i="49"/>
  <c r="CJ145" i="49"/>
  <c r="CR145" i="49"/>
  <c r="FP145" i="49"/>
  <c r="FU145" i="49"/>
  <c r="CC146" i="49"/>
  <c r="CJ146" i="49"/>
  <c r="CR146" i="49"/>
  <c r="FP146" i="49"/>
  <c r="FU146" i="49"/>
  <c r="CC147" i="49"/>
  <c r="CJ147" i="49"/>
  <c r="CR147" i="49"/>
  <c r="FP147" i="49"/>
  <c r="FU147" i="49"/>
  <c r="CC148" i="49"/>
  <c r="CJ148" i="49"/>
  <c r="CR148" i="49"/>
  <c r="FP148" i="49"/>
  <c r="FU148" i="49"/>
  <c r="CC149" i="49"/>
  <c r="CJ149" i="49"/>
  <c r="CR149" i="49"/>
  <c r="FP149" i="49"/>
  <c r="FU149" i="49"/>
  <c r="CC150" i="49"/>
  <c r="CJ150" i="49"/>
  <c r="CR150" i="49"/>
  <c r="FP150" i="49"/>
  <c r="FU150" i="49"/>
  <c r="CC151" i="49"/>
  <c r="CJ151" i="49"/>
  <c r="CR151" i="49"/>
  <c r="FP151" i="49"/>
  <c r="FU151" i="49"/>
  <c r="CC152" i="49"/>
  <c r="CJ152" i="49"/>
  <c r="CR152" i="49"/>
  <c r="FP152" i="49"/>
  <c r="FU152" i="49"/>
  <c r="CC153" i="49"/>
  <c r="CJ153" i="49"/>
  <c r="CR153" i="49"/>
  <c r="FP153" i="49"/>
  <c r="FU153" i="49"/>
  <c r="CC154" i="49"/>
  <c r="CJ154" i="49"/>
  <c r="CR154" i="49"/>
  <c r="FP154" i="49"/>
  <c r="FU154" i="49"/>
  <c r="CC155" i="49"/>
  <c r="CJ155" i="49"/>
  <c r="CR155" i="49"/>
  <c r="FP155" i="49"/>
  <c r="FU155" i="49"/>
  <c r="CC156" i="49"/>
  <c r="CJ156" i="49"/>
  <c r="CR156" i="49"/>
  <c r="FP156" i="49"/>
  <c r="FU156" i="49"/>
  <c r="CC157" i="49"/>
  <c r="CJ157" i="49"/>
  <c r="CR157" i="49"/>
  <c r="FP157" i="49"/>
  <c r="FU157" i="49"/>
  <c r="CC158" i="49"/>
  <c r="CJ158" i="49"/>
  <c r="CR158" i="49"/>
  <c r="FP158" i="49"/>
  <c r="FU158" i="49"/>
  <c r="CC159" i="49"/>
  <c r="CJ159" i="49"/>
  <c r="CR159" i="49"/>
  <c r="FP159" i="49"/>
  <c r="FU159" i="49"/>
  <c r="CC160" i="49"/>
  <c r="CJ160" i="49"/>
  <c r="CR160" i="49"/>
  <c r="FP160" i="49"/>
  <c r="FU160" i="49"/>
  <c r="CC161" i="49"/>
  <c r="CJ161" i="49"/>
  <c r="CR161" i="49"/>
  <c r="FP161" i="49"/>
  <c r="FU161" i="49"/>
  <c r="CC162" i="49"/>
  <c r="CJ162" i="49"/>
  <c r="CR162" i="49"/>
  <c r="FP162" i="49"/>
  <c r="FU162" i="49"/>
  <c r="CC163" i="49"/>
  <c r="CJ163" i="49"/>
  <c r="CR163" i="49"/>
  <c r="FP163" i="49"/>
  <c r="FU163" i="49"/>
  <c r="CC164" i="49"/>
  <c r="CJ164" i="49"/>
  <c r="CR164" i="49"/>
  <c r="FP164" i="49"/>
  <c r="FU164" i="49"/>
  <c r="CC165" i="49"/>
  <c r="CJ165" i="49"/>
  <c r="CR165" i="49"/>
  <c r="FP165" i="49"/>
  <c r="FU165" i="49"/>
  <c r="CC166" i="49"/>
  <c r="CJ166" i="49"/>
  <c r="CR166" i="49"/>
  <c r="FP166" i="49"/>
  <c r="FU166" i="49"/>
  <c r="CC167" i="49"/>
  <c r="CJ167" i="49"/>
  <c r="CR167" i="49"/>
  <c r="FP167" i="49"/>
  <c r="FU167" i="49"/>
  <c r="CC168" i="49"/>
  <c r="CJ168" i="49"/>
  <c r="CR168" i="49"/>
  <c r="FP168" i="49"/>
  <c r="FU168" i="49"/>
  <c r="CC169" i="49"/>
  <c r="CJ169" i="49"/>
  <c r="CR169" i="49"/>
  <c r="FP169" i="49"/>
  <c r="FU169" i="49"/>
  <c r="CC170" i="49"/>
  <c r="CJ170" i="49"/>
  <c r="CR170" i="49"/>
  <c r="FP170" i="49"/>
  <c r="FU170" i="49"/>
  <c r="CC171" i="49"/>
  <c r="CJ171" i="49"/>
  <c r="CR171" i="49"/>
  <c r="FP171" i="49"/>
  <c r="FU171" i="49"/>
  <c r="CC172" i="49"/>
  <c r="CJ172" i="49"/>
  <c r="CR172" i="49"/>
  <c r="FP172" i="49"/>
  <c r="FU172" i="49"/>
  <c r="CC173" i="49"/>
  <c r="CJ173" i="49"/>
  <c r="CR173" i="49"/>
  <c r="FP173" i="49"/>
  <c r="FU173" i="49"/>
  <c r="CC174" i="49"/>
  <c r="CJ174" i="49"/>
  <c r="CR174" i="49"/>
  <c r="FP174" i="49"/>
  <c r="FU174" i="49"/>
  <c r="CC175" i="49"/>
  <c r="CJ175" i="49"/>
  <c r="CR175" i="49"/>
  <c r="FP175" i="49"/>
  <c r="FU175" i="49"/>
  <c r="CC176" i="49"/>
  <c r="CJ176" i="49"/>
  <c r="CR176" i="49"/>
  <c r="FP176" i="49"/>
  <c r="FU176" i="49"/>
  <c r="CC177" i="49"/>
  <c r="CJ177" i="49"/>
  <c r="CR177" i="49"/>
  <c r="FP177" i="49"/>
  <c r="FU177" i="49"/>
  <c r="CC178" i="49"/>
  <c r="CJ178" i="49"/>
  <c r="CR178" i="49"/>
  <c r="FP178" i="49"/>
  <c r="FU178" i="49"/>
  <c r="CC179" i="49"/>
  <c r="CJ179" i="49"/>
  <c r="CR179" i="49"/>
  <c r="FP179" i="49"/>
  <c r="FU179" i="49"/>
  <c r="CC180" i="49"/>
  <c r="CJ180" i="49"/>
  <c r="CR180" i="49"/>
  <c r="FP180" i="49"/>
  <c r="FU180" i="49"/>
  <c r="CC181" i="49"/>
  <c r="CJ181" i="49"/>
  <c r="CR181" i="49"/>
  <c r="FP181" i="49"/>
  <c r="FU181" i="49"/>
  <c r="CC182" i="49"/>
  <c r="CJ182" i="49"/>
  <c r="CR182" i="49"/>
  <c r="FP182" i="49"/>
  <c r="FU182" i="49"/>
  <c r="CC183" i="49"/>
  <c r="CJ183" i="49"/>
  <c r="CR183" i="49"/>
  <c r="FP183" i="49"/>
  <c r="FU183" i="49"/>
  <c r="CC184" i="49"/>
  <c r="CJ184" i="49"/>
  <c r="CR184" i="49"/>
  <c r="FP184" i="49"/>
  <c r="FU184" i="49"/>
  <c r="CC185" i="49"/>
  <c r="CJ185" i="49"/>
  <c r="CR185" i="49"/>
  <c r="FP185" i="49"/>
  <c r="FU185" i="49"/>
  <c r="CC186" i="49"/>
  <c r="CJ186" i="49"/>
  <c r="CR186" i="49"/>
  <c r="FP186" i="49"/>
  <c r="FU186" i="49"/>
  <c r="CC187" i="49"/>
  <c r="CJ187" i="49"/>
  <c r="CR187" i="49"/>
  <c r="FP187" i="49"/>
  <c r="FU187" i="49"/>
  <c r="CC188" i="49"/>
  <c r="CJ188" i="49"/>
  <c r="CR188" i="49"/>
  <c r="FP188" i="49"/>
  <c r="FU188" i="49"/>
  <c r="CC189" i="49"/>
  <c r="CJ189" i="49"/>
  <c r="CR189" i="49"/>
  <c r="FP189" i="49"/>
  <c r="FU189" i="49"/>
  <c r="CC190" i="49"/>
  <c r="CJ190" i="49"/>
  <c r="CR190" i="49"/>
  <c r="FP190" i="49"/>
  <c r="FU190" i="49"/>
  <c r="CC191" i="49"/>
  <c r="CJ191" i="49"/>
  <c r="CR191" i="49"/>
  <c r="FP191" i="49"/>
  <c r="FU191" i="49"/>
  <c r="CC192" i="49"/>
  <c r="CJ192" i="49"/>
  <c r="CR192" i="49"/>
  <c r="FP192" i="49"/>
  <c r="FU192" i="49"/>
  <c r="CC193" i="49"/>
  <c r="CJ193" i="49"/>
  <c r="CR193" i="49"/>
  <c r="FP193" i="49"/>
  <c r="FU193" i="49"/>
  <c r="CC194" i="49"/>
  <c r="CJ194" i="49"/>
  <c r="CR194" i="49"/>
  <c r="FP194" i="49"/>
  <c r="FU194" i="49"/>
  <c r="CC195" i="49"/>
  <c r="CJ195" i="49"/>
  <c r="CR195" i="49"/>
  <c r="FP195" i="49"/>
  <c r="FU195" i="49"/>
  <c r="CC196" i="49"/>
  <c r="CJ196" i="49"/>
  <c r="CR196" i="49"/>
  <c r="FP196" i="49"/>
  <c r="FU196" i="49"/>
  <c r="CC197" i="49"/>
  <c r="CJ197" i="49"/>
  <c r="CR197" i="49"/>
  <c r="FP197" i="49"/>
  <c r="FU197" i="49"/>
  <c r="CC198" i="49"/>
  <c r="CJ198" i="49"/>
  <c r="CR198" i="49"/>
  <c r="FP198" i="49"/>
  <c r="FU198" i="49"/>
  <c r="CC199" i="49"/>
  <c r="CJ199" i="49"/>
  <c r="CR199" i="49"/>
  <c r="FP199" i="49"/>
  <c r="FU199" i="49"/>
  <c r="CC200" i="49"/>
  <c r="CJ200" i="49"/>
  <c r="CR200" i="49"/>
  <c r="FP200" i="49"/>
  <c r="FU200" i="49"/>
  <c r="CC201" i="49"/>
  <c r="CJ201" i="49"/>
  <c r="CR201" i="49"/>
  <c r="FP201" i="49"/>
  <c r="FU201" i="49"/>
  <c r="CC202" i="49"/>
  <c r="CJ202" i="49"/>
  <c r="CR202" i="49"/>
  <c r="FP202" i="49"/>
  <c r="FU202" i="49"/>
  <c r="CC203" i="49"/>
  <c r="CJ203" i="49"/>
  <c r="CR203" i="49"/>
  <c r="FP203" i="49"/>
  <c r="FU203" i="49"/>
  <c r="CC204" i="49"/>
  <c r="CJ204" i="49"/>
  <c r="CR204" i="49"/>
  <c r="FP204" i="49"/>
  <c r="FU204" i="49"/>
  <c r="CC205" i="49"/>
  <c r="CJ205" i="49"/>
  <c r="CR205" i="49"/>
  <c r="FP205" i="49"/>
  <c r="FU205" i="49"/>
  <c r="CC206" i="49"/>
  <c r="CJ206" i="49"/>
  <c r="CR206" i="49"/>
  <c r="FP206" i="49"/>
  <c r="FU206" i="49"/>
  <c r="CC207" i="49"/>
  <c r="CJ207" i="49"/>
  <c r="CR207" i="49"/>
  <c r="FP207" i="49"/>
  <c r="FU207" i="49"/>
  <c r="CC208" i="49"/>
  <c r="CJ208" i="49"/>
  <c r="CR208" i="49"/>
  <c r="FP208" i="49"/>
  <c r="FU208" i="49"/>
  <c r="CC209" i="49"/>
  <c r="CJ209" i="49"/>
  <c r="CR209" i="49"/>
  <c r="FP209" i="49"/>
  <c r="FU209" i="49"/>
  <c r="CC210" i="49"/>
  <c r="CJ210" i="49"/>
  <c r="CR210" i="49"/>
  <c r="FP210" i="49"/>
  <c r="FU210" i="49"/>
  <c r="CC211" i="49"/>
  <c r="CJ211" i="49"/>
  <c r="CR211" i="49"/>
  <c r="FP211" i="49"/>
  <c r="FU211" i="49"/>
  <c r="CC212" i="49"/>
  <c r="CJ212" i="49"/>
  <c r="CR212" i="49"/>
  <c r="FP212" i="49"/>
  <c r="FU212" i="49"/>
  <c r="CC213" i="49"/>
  <c r="CJ213" i="49"/>
  <c r="CR213" i="49"/>
  <c r="FP213" i="49"/>
  <c r="FU213" i="49"/>
  <c r="CC214" i="49"/>
  <c r="CJ214" i="49"/>
  <c r="CR214" i="49"/>
  <c r="FP214" i="49"/>
  <c r="FU214" i="49"/>
  <c r="CC215" i="49"/>
  <c r="CJ215" i="49"/>
  <c r="CR215" i="49"/>
  <c r="FP215" i="49"/>
  <c r="FU215" i="49"/>
  <c r="CC216" i="49"/>
  <c r="CJ216" i="49"/>
  <c r="CR216" i="49"/>
  <c r="FP216" i="49"/>
  <c r="FU216" i="49"/>
  <c r="CC217" i="49"/>
  <c r="CJ217" i="49"/>
  <c r="CR217" i="49"/>
  <c r="FP217" i="49"/>
  <c r="FU217" i="49"/>
  <c r="CC218" i="49"/>
  <c r="CJ218" i="49"/>
  <c r="CR218" i="49"/>
  <c r="FP218" i="49"/>
  <c r="FU218" i="49"/>
  <c r="CC219" i="49"/>
  <c r="CJ219" i="49"/>
  <c r="CR219" i="49"/>
  <c r="FP219" i="49"/>
  <c r="FU219" i="49"/>
  <c r="CC220" i="49"/>
  <c r="CJ220" i="49"/>
  <c r="CR220" i="49"/>
  <c r="FP220" i="49"/>
  <c r="FU220" i="49"/>
  <c r="CC221" i="49"/>
  <c r="CJ221" i="49"/>
  <c r="CR221" i="49"/>
  <c r="FP221" i="49"/>
  <c r="FU221" i="49"/>
  <c r="CC222" i="49"/>
  <c r="CJ222" i="49"/>
  <c r="CR222" i="49"/>
  <c r="FP222" i="49"/>
  <c r="FU222" i="49"/>
  <c r="CC223" i="49"/>
  <c r="CJ223" i="49"/>
  <c r="CR223" i="49"/>
  <c r="FP223" i="49"/>
  <c r="FU223" i="49"/>
  <c r="CC224" i="49"/>
  <c r="CJ224" i="49"/>
  <c r="CR224" i="49"/>
  <c r="FP224" i="49"/>
  <c r="FU224" i="49"/>
  <c r="CC225" i="49"/>
  <c r="CJ225" i="49"/>
  <c r="CR225" i="49"/>
  <c r="FP225" i="49"/>
  <c r="FU225" i="49"/>
  <c r="CC226" i="49"/>
  <c r="CJ226" i="49"/>
  <c r="CR226" i="49"/>
  <c r="FP226" i="49"/>
  <c r="FU226" i="49"/>
  <c r="CC227" i="49"/>
  <c r="CJ227" i="49"/>
  <c r="CR227" i="49"/>
  <c r="FP227" i="49"/>
  <c r="FU227" i="49"/>
  <c r="CC228" i="49"/>
  <c r="CJ228" i="49"/>
  <c r="CR228" i="49"/>
  <c r="FP228" i="49"/>
  <c r="FU228" i="49"/>
  <c r="CC229" i="49"/>
  <c r="CJ229" i="49"/>
  <c r="CR229" i="49"/>
  <c r="FP229" i="49"/>
  <c r="FU229" i="49"/>
  <c r="CC230" i="49"/>
  <c r="CJ230" i="49"/>
  <c r="CR230" i="49"/>
  <c r="FP230" i="49"/>
  <c r="FU230" i="49"/>
  <c r="CC231" i="49"/>
  <c r="CJ231" i="49"/>
  <c r="CR231" i="49"/>
  <c r="FP231" i="49"/>
  <c r="FU231" i="49"/>
  <c r="CC232" i="49"/>
  <c r="CJ232" i="49"/>
  <c r="CR232" i="49"/>
  <c r="FP232" i="49"/>
  <c r="FU232" i="49"/>
  <c r="CC233" i="49"/>
  <c r="CJ233" i="49"/>
  <c r="CR233" i="49"/>
  <c r="FP233" i="49"/>
  <c r="FU233" i="49"/>
  <c r="CC234" i="49"/>
  <c r="CJ234" i="49"/>
  <c r="CR234" i="49"/>
  <c r="FP234" i="49"/>
  <c r="FU234" i="49"/>
  <c r="CC235" i="49"/>
  <c r="CJ235" i="49"/>
  <c r="CR235" i="49"/>
  <c r="FP235" i="49"/>
  <c r="FU235" i="49"/>
  <c r="CC236" i="49"/>
  <c r="CJ236" i="49"/>
  <c r="CR236" i="49"/>
  <c r="FP236" i="49"/>
  <c r="FU236" i="49"/>
  <c r="CC237" i="49"/>
  <c r="CJ237" i="49"/>
  <c r="CR237" i="49"/>
  <c r="FP237" i="49"/>
  <c r="FU237" i="49"/>
  <c r="CC238" i="49"/>
  <c r="CJ238" i="49"/>
  <c r="CR238" i="49"/>
  <c r="FP238" i="49"/>
  <c r="FU238" i="49"/>
  <c r="CC239" i="49"/>
  <c r="CJ239" i="49"/>
  <c r="CR239" i="49"/>
  <c r="FP239" i="49"/>
  <c r="FU239" i="49"/>
  <c r="CC240" i="49"/>
  <c r="CJ240" i="49"/>
  <c r="CR240" i="49"/>
  <c r="FP240" i="49"/>
  <c r="FU240" i="49"/>
  <c r="CC241" i="49"/>
  <c r="CJ241" i="49"/>
  <c r="CR241" i="49"/>
  <c r="FP241" i="49"/>
  <c r="FU241" i="49"/>
  <c r="CC242" i="49"/>
  <c r="CJ242" i="49"/>
  <c r="CR242" i="49"/>
  <c r="FP242" i="49"/>
  <c r="FU242" i="49"/>
  <c r="CC243" i="49"/>
  <c r="CJ243" i="49"/>
  <c r="CR243" i="49"/>
  <c r="FP243" i="49"/>
  <c r="FU243" i="49"/>
  <c r="CC244" i="49"/>
  <c r="CJ244" i="49"/>
  <c r="CR244" i="49"/>
  <c r="FP244" i="49"/>
  <c r="FU244" i="49"/>
  <c r="CC245" i="49"/>
  <c r="CJ245" i="49"/>
  <c r="CR245" i="49"/>
  <c r="FP245" i="49"/>
  <c r="FU245" i="49"/>
  <c r="CC246" i="49"/>
  <c r="CJ246" i="49"/>
  <c r="CR246" i="49"/>
  <c r="FP246" i="49"/>
  <c r="FU246" i="49"/>
  <c r="CC247" i="49"/>
  <c r="CJ247" i="49"/>
  <c r="CR247" i="49"/>
  <c r="FP247" i="49"/>
  <c r="FU247" i="49"/>
  <c r="CC248" i="49"/>
  <c r="CJ248" i="49"/>
  <c r="CR248" i="49"/>
  <c r="FP248" i="49"/>
  <c r="FU248" i="49"/>
  <c r="CC249" i="49"/>
  <c r="CJ249" i="49"/>
  <c r="CR249" i="49"/>
  <c r="FP249" i="49"/>
  <c r="FU249" i="49"/>
  <c r="CC250" i="49"/>
  <c r="CJ250" i="49"/>
  <c r="CR250" i="49"/>
  <c r="FP250" i="49"/>
  <c r="FU250" i="49"/>
  <c r="CC251" i="49"/>
  <c r="CJ251" i="49"/>
  <c r="CR251" i="49"/>
  <c r="FP251" i="49"/>
  <c r="FU251" i="49"/>
  <c r="CC252" i="49"/>
  <c r="CJ252" i="49"/>
  <c r="CR252" i="49"/>
  <c r="FP252" i="49"/>
  <c r="FU252" i="49"/>
  <c r="CC253" i="49"/>
  <c r="CJ253" i="49"/>
  <c r="CR253" i="49"/>
  <c r="FP253" i="49"/>
  <c r="FU253" i="49"/>
  <c r="CC254" i="49"/>
  <c r="CJ254" i="49"/>
  <c r="CR254" i="49"/>
  <c r="FP254" i="49"/>
  <c r="FU254" i="49"/>
  <c r="CC255" i="49"/>
  <c r="CJ255" i="49"/>
  <c r="CR255" i="49"/>
  <c r="FP255" i="49"/>
  <c r="FU255" i="49"/>
  <c r="CC256" i="49"/>
  <c r="CJ256" i="49"/>
  <c r="CR256" i="49"/>
  <c r="FP256" i="49"/>
  <c r="FU256" i="49"/>
  <c r="CC257" i="49"/>
  <c r="CJ257" i="49"/>
  <c r="CR257" i="49"/>
  <c r="FP257" i="49"/>
  <c r="FU257" i="49"/>
  <c r="CC258" i="49"/>
  <c r="CJ258" i="49"/>
  <c r="CR258" i="49"/>
  <c r="FP258" i="49"/>
  <c r="FU258" i="49"/>
  <c r="CC259" i="49"/>
  <c r="CJ259" i="49"/>
  <c r="CR259" i="49"/>
  <c r="FP259" i="49"/>
  <c r="FU259" i="49"/>
  <c r="CC260" i="49"/>
  <c r="CJ260" i="49"/>
  <c r="CR260" i="49"/>
  <c r="FP260" i="49"/>
  <c r="FU260" i="49"/>
  <c r="CC261" i="49"/>
  <c r="CJ261" i="49"/>
  <c r="CR261" i="49"/>
  <c r="FP261" i="49"/>
  <c r="FU261" i="49"/>
  <c r="CC262" i="49"/>
  <c r="CJ262" i="49"/>
  <c r="CR262" i="49"/>
  <c r="FP262" i="49"/>
  <c r="FU262" i="49"/>
  <c r="CC263" i="49"/>
  <c r="CJ263" i="49"/>
  <c r="CR263" i="49"/>
  <c r="FP263" i="49"/>
  <c r="FU263" i="49"/>
  <c r="CC264" i="49"/>
  <c r="CJ264" i="49"/>
  <c r="CR264" i="49"/>
  <c r="FP264" i="49"/>
  <c r="FU264" i="49"/>
  <c r="CC265" i="49"/>
  <c r="CJ265" i="49"/>
  <c r="CR265" i="49"/>
  <c r="FP265" i="49"/>
  <c r="FU265" i="49"/>
  <c r="CC266" i="49"/>
  <c r="CJ266" i="49"/>
  <c r="CR266" i="49"/>
  <c r="FP266" i="49"/>
  <c r="FU266" i="49"/>
  <c r="CC267" i="49"/>
  <c r="CJ267" i="49"/>
  <c r="CR267" i="49"/>
  <c r="FP267" i="49"/>
  <c r="FU267" i="49"/>
  <c r="CC268" i="49"/>
  <c r="CJ268" i="49"/>
  <c r="CR268" i="49"/>
  <c r="FP268" i="49"/>
  <c r="FU268" i="49"/>
  <c r="CC269" i="49"/>
  <c r="CJ269" i="49"/>
  <c r="CR269" i="49"/>
  <c r="FP269" i="49"/>
  <c r="FU269" i="49"/>
  <c r="CC270" i="49"/>
  <c r="CJ270" i="49"/>
  <c r="CR270" i="49"/>
  <c r="FP270" i="49"/>
  <c r="FU270" i="49"/>
  <c r="CC271" i="49"/>
  <c r="CJ271" i="49"/>
  <c r="CR271" i="49"/>
  <c r="FP271" i="49"/>
  <c r="FU271" i="49"/>
  <c r="CC272" i="49"/>
  <c r="CJ272" i="49"/>
  <c r="CR272" i="49"/>
  <c r="FP272" i="49"/>
  <c r="FU272" i="49"/>
  <c r="CC273" i="49"/>
  <c r="CJ273" i="49"/>
  <c r="CR273" i="49"/>
  <c r="FP273" i="49"/>
  <c r="FU273" i="49"/>
  <c r="CC274" i="49"/>
  <c r="CJ274" i="49"/>
  <c r="CR274" i="49"/>
  <c r="FP274" i="49"/>
  <c r="FU274" i="49"/>
  <c r="CC275" i="49"/>
  <c r="CJ275" i="49"/>
  <c r="CR275" i="49"/>
  <c r="FP275" i="49"/>
  <c r="FU275" i="49"/>
  <c r="CC276" i="49"/>
  <c r="CJ276" i="49"/>
  <c r="CR276" i="49"/>
  <c r="FP276" i="49"/>
  <c r="FU276" i="49"/>
  <c r="CC277" i="49"/>
  <c r="CJ277" i="49"/>
  <c r="CR277" i="49"/>
  <c r="FP277" i="49"/>
  <c r="FU277" i="49"/>
  <c r="CC278" i="49"/>
  <c r="CJ278" i="49"/>
  <c r="CR278" i="49"/>
  <c r="FP278" i="49"/>
  <c r="FU278" i="49"/>
  <c r="CC279" i="49"/>
  <c r="CJ279" i="49"/>
  <c r="CR279" i="49"/>
  <c r="FP279" i="49"/>
  <c r="FU279" i="49"/>
  <c r="CC280" i="49"/>
  <c r="CJ280" i="49"/>
  <c r="CR280" i="49"/>
  <c r="FP280" i="49"/>
  <c r="FU280" i="49"/>
  <c r="CC281" i="49"/>
  <c r="CJ281" i="49"/>
  <c r="CR281" i="49"/>
  <c r="FP281" i="49"/>
  <c r="FU281" i="49"/>
  <c r="CC282" i="49"/>
  <c r="CJ282" i="49"/>
  <c r="CR282" i="49"/>
  <c r="FP282" i="49"/>
  <c r="FU282" i="49"/>
  <c r="CC283" i="49"/>
  <c r="CJ283" i="49"/>
  <c r="CR283" i="49"/>
  <c r="FP283" i="49"/>
  <c r="FU283" i="49"/>
  <c r="CC284" i="49"/>
  <c r="CJ284" i="49"/>
  <c r="CR284" i="49"/>
  <c r="FP284" i="49"/>
  <c r="FU284" i="49"/>
  <c r="CC285" i="49"/>
  <c r="CJ285" i="49"/>
  <c r="CR285" i="49"/>
  <c r="FP285" i="49"/>
  <c r="FU285" i="49"/>
  <c r="CC286" i="49"/>
  <c r="CJ286" i="49"/>
  <c r="CR286" i="49"/>
  <c r="FP286" i="49"/>
  <c r="FU286" i="49"/>
  <c r="CC287" i="49"/>
  <c r="CJ287" i="49"/>
  <c r="CR287" i="49"/>
  <c r="FP287" i="49"/>
  <c r="FU287" i="49"/>
  <c r="CC288" i="49"/>
  <c r="CJ288" i="49"/>
  <c r="CR288" i="49"/>
  <c r="FP288" i="49"/>
  <c r="FU288" i="49"/>
  <c r="CC289" i="49"/>
  <c r="CJ289" i="49"/>
  <c r="CR289" i="49"/>
  <c r="FP289" i="49"/>
  <c r="FU289" i="49"/>
  <c r="CC290" i="49"/>
  <c r="CJ290" i="49"/>
  <c r="CR290" i="49"/>
  <c r="FP290" i="49"/>
  <c r="FU290" i="49"/>
  <c r="CC291" i="49"/>
  <c r="CJ291" i="49"/>
  <c r="CR291" i="49"/>
  <c r="FP291" i="49"/>
  <c r="FU291" i="49"/>
  <c r="CC292" i="49"/>
  <c r="CJ292" i="49"/>
  <c r="CR292" i="49"/>
  <c r="FP292" i="49"/>
  <c r="FU292" i="49"/>
  <c r="CC293" i="49"/>
  <c r="CJ293" i="49"/>
  <c r="CR293" i="49"/>
  <c r="FP293" i="49"/>
  <c r="FU293" i="49"/>
  <c r="CC294" i="49"/>
  <c r="CJ294" i="49"/>
  <c r="CR294" i="49"/>
  <c r="FP294" i="49"/>
  <c r="FU294" i="49"/>
  <c r="CC295" i="49"/>
  <c r="CJ295" i="49"/>
  <c r="CR295" i="49"/>
  <c r="FP295" i="49"/>
  <c r="FU295" i="49"/>
  <c r="CC296" i="49"/>
  <c r="CJ296" i="49"/>
  <c r="CR296" i="49"/>
  <c r="FP296" i="49"/>
  <c r="FU296" i="49"/>
  <c r="CC297" i="49"/>
  <c r="CJ297" i="49"/>
  <c r="CR297" i="49"/>
  <c r="FP297" i="49"/>
  <c r="FU297" i="49"/>
  <c r="CC298" i="49"/>
  <c r="CJ298" i="49"/>
  <c r="CR298" i="49"/>
  <c r="FP298" i="49"/>
  <c r="FU298" i="49"/>
  <c r="CC299" i="49"/>
  <c r="CJ299" i="49"/>
  <c r="CR299" i="49"/>
  <c r="FP299" i="49"/>
  <c r="FU299" i="49"/>
  <c r="CC300" i="49"/>
  <c r="CJ300" i="49"/>
  <c r="CR300" i="49"/>
  <c r="FP300" i="49"/>
  <c r="FU300" i="49"/>
  <c r="CC301" i="49"/>
  <c r="CJ301" i="49"/>
  <c r="CR301" i="49"/>
  <c r="FP301" i="49"/>
  <c r="FU301" i="49"/>
  <c r="CC302" i="49"/>
  <c r="CJ302" i="49"/>
  <c r="CR302" i="49"/>
  <c r="FP302" i="49"/>
  <c r="FU302" i="49"/>
  <c r="CC303" i="49"/>
  <c r="CJ303" i="49"/>
  <c r="CR303" i="49"/>
  <c r="FP303" i="49"/>
  <c r="FU303" i="49"/>
  <c r="CC304" i="49"/>
  <c r="CJ304" i="49"/>
  <c r="CR304" i="49"/>
  <c r="FP304" i="49"/>
  <c r="FU304" i="49"/>
  <c r="CC305" i="49"/>
  <c r="CJ305" i="49"/>
  <c r="CR305" i="49"/>
  <c r="FP305" i="49"/>
  <c r="FU305" i="49"/>
  <c r="CC306" i="49"/>
  <c r="CJ306" i="49"/>
  <c r="CR306" i="49"/>
  <c r="FP306" i="49"/>
  <c r="FU306" i="49"/>
  <c r="CC307" i="49"/>
  <c r="CJ307" i="49"/>
  <c r="CR307" i="49"/>
  <c r="FP307" i="49"/>
  <c r="FU307" i="49"/>
  <c r="CC308" i="49"/>
  <c r="CJ308" i="49"/>
  <c r="CR308" i="49"/>
  <c r="FP308" i="49"/>
  <c r="FU308" i="49"/>
  <c r="CC309" i="49"/>
  <c r="CJ309" i="49"/>
  <c r="CR309" i="49"/>
  <c r="FP309" i="49"/>
  <c r="FU309" i="49"/>
  <c r="CC310" i="49"/>
  <c r="CJ310" i="49"/>
  <c r="CR310" i="49"/>
  <c r="FP310" i="49"/>
  <c r="FU310" i="49"/>
  <c r="CC311" i="49"/>
  <c r="CJ311" i="49"/>
  <c r="CR311" i="49"/>
  <c r="FP311" i="49"/>
  <c r="FU311" i="49"/>
  <c r="CC312" i="49"/>
  <c r="CJ312" i="49"/>
  <c r="CR312" i="49"/>
  <c r="FP312" i="49"/>
  <c r="FU312" i="49"/>
  <c r="CC313" i="49"/>
  <c r="CJ313" i="49"/>
  <c r="CR313" i="49"/>
  <c r="FP313" i="49"/>
  <c r="FU313" i="49"/>
  <c r="CC314" i="49"/>
  <c r="CJ314" i="49"/>
  <c r="CR314" i="49"/>
  <c r="FP314" i="49"/>
  <c r="FU314" i="49"/>
  <c r="CC315" i="49"/>
  <c r="CJ315" i="49"/>
  <c r="CR315" i="49"/>
  <c r="FP315" i="49"/>
  <c r="FU315" i="49"/>
  <c r="CC316" i="49"/>
  <c r="CJ316" i="49"/>
  <c r="CR316" i="49"/>
  <c r="FP316" i="49"/>
  <c r="FU316" i="49"/>
  <c r="CC317" i="49"/>
  <c r="CJ317" i="49"/>
  <c r="CR317" i="49"/>
  <c r="FP317" i="49"/>
  <c r="FU317" i="49"/>
  <c r="CC318" i="49"/>
  <c r="CJ318" i="49"/>
  <c r="CR318" i="49"/>
  <c r="FP318" i="49"/>
  <c r="FU318" i="49"/>
  <c r="CC319" i="49"/>
  <c r="CJ319" i="49"/>
  <c r="CR319" i="49"/>
  <c r="FP319" i="49"/>
  <c r="FU319" i="49"/>
  <c r="CC320" i="49"/>
  <c r="CJ320" i="49"/>
  <c r="CR320" i="49"/>
  <c r="FP320" i="49"/>
  <c r="FU320" i="49"/>
  <c r="CC321" i="49"/>
  <c r="CJ321" i="49"/>
  <c r="CR321" i="49"/>
  <c r="FP321" i="49"/>
  <c r="FU321" i="49"/>
  <c r="CC322" i="49"/>
  <c r="CJ322" i="49"/>
  <c r="CR322" i="49"/>
  <c r="FP322" i="49"/>
  <c r="FU322" i="49"/>
  <c r="CC323" i="49"/>
  <c r="CJ323" i="49"/>
  <c r="CR323" i="49"/>
  <c r="FP323" i="49"/>
  <c r="FU323" i="49"/>
  <c r="CC324" i="49"/>
  <c r="CJ324" i="49"/>
  <c r="CR324" i="49"/>
  <c r="FP324" i="49"/>
  <c r="FU324" i="49"/>
  <c r="CC325" i="49"/>
  <c r="CJ325" i="49"/>
  <c r="CR325" i="49"/>
  <c r="FP325" i="49"/>
  <c r="FU325" i="49"/>
  <c r="CC326" i="49"/>
  <c r="CJ326" i="49"/>
  <c r="CR326" i="49"/>
  <c r="FP326" i="49"/>
  <c r="FU326" i="49"/>
  <c r="CC327" i="49"/>
  <c r="CJ327" i="49"/>
  <c r="CR327" i="49"/>
  <c r="FP327" i="49"/>
  <c r="FU327" i="49"/>
  <c r="CC328" i="49"/>
  <c r="CJ328" i="49"/>
  <c r="CR328" i="49"/>
  <c r="FP328" i="49"/>
  <c r="FU328" i="49"/>
  <c r="CC329" i="49"/>
  <c r="CJ329" i="49"/>
  <c r="CR329" i="49"/>
  <c r="FP329" i="49"/>
  <c r="FU329" i="49"/>
  <c r="CC330" i="49"/>
  <c r="CJ330" i="49"/>
  <c r="CR330" i="49"/>
  <c r="FP330" i="49"/>
  <c r="FU330" i="49"/>
  <c r="CC331" i="49"/>
  <c r="CJ331" i="49"/>
  <c r="CR331" i="49"/>
  <c r="FP331" i="49"/>
  <c r="FU331" i="49"/>
  <c r="CC332" i="49"/>
  <c r="CJ332" i="49"/>
  <c r="CR332" i="49"/>
  <c r="FP332" i="49"/>
  <c r="FU332" i="49"/>
  <c r="CC333" i="49"/>
  <c r="CJ333" i="49"/>
  <c r="CR333" i="49"/>
  <c r="FP333" i="49"/>
  <c r="FU333" i="49"/>
  <c r="CC334" i="49"/>
  <c r="CJ334" i="49"/>
  <c r="CR334" i="49"/>
  <c r="FP334" i="49"/>
  <c r="FU334" i="49"/>
  <c r="CC335" i="49"/>
  <c r="CJ335" i="49"/>
  <c r="CR335" i="49"/>
  <c r="FP335" i="49"/>
  <c r="FU335" i="49"/>
  <c r="CC336" i="49"/>
  <c r="CJ336" i="49"/>
  <c r="CR336" i="49"/>
  <c r="FP336" i="49"/>
  <c r="FU336" i="49"/>
  <c r="CC337" i="49"/>
  <c r="CJ337" i="49"/>
  <c r="CR337" i="49"/>
  <c r="FP337" i="49"/>
  <c r="FU337" i="49"/>
  <c r="CC338" i="49"/>
  <c r="CJ338" i="49"/>
  <c r="CR338" i="49"/>
  <c r="FP338" i="49"/>
  <c r="FU338" i="49"/>
  <c r="CC339" i="49"/>
  <c r="CJ339" i="49"/>
  <c r="CR339" i="49"/>
  <c r="FP339" i="49"/>
  <c r="FU339" i="49"/>
  <c r="CC340" i="49"/>
  <c r="CJ340" i="49"/>
  <c r="CR340" i="49"/>
  <c r="FP340" i="49"/>
  <c r="FU340" i="49"/>
  <c r="CC341" i="49"/>
  <c r="CJ341" i="49"/>
  <c r="CR341" i="49"/>
  <c r="FP341" i="49"/>
  <c r="FU341" i="49"/>
  <c r="CC342" i="49"/>
  <c r="CJ342" i="49"/>
  <c r="CR342" i="49"/>
  <c r="FP342" i="49"/>
  <c r="FU342" i="49"/>
  <c r="CC343" i="49"/>
  <c r="CJ343" i="49"/>
  <c r="CR343" i="49"/>
  <c r="FP343" i="49"/>
  <c r="FU343" i="49"/>
  <c r="CC344" i="49"/>
  <c r="CJ344" i="49"/>
  <c r="CR344" i="49"/>
  <c r="FP344" i="49"/>
  <c r="FU344" i="49"/>
  <c r="CC345" i="49"/>
  <c r="CJ345" i="49"/>
  <c r="CR345" i="49"/>
  <c r="FP345" i="49"/>
  <c r="FU345" i="49"/>
  <c r="CC346" i="49"/>
  <c r="CJ346" i="49"/>
  <c r="CR346" i="49"/>
  <c r="FP346" i="49"/>
  <c r="FU346" i="49"/>
  <c r="CC347" i="49"/>
  <c r="CJ347" i="49"/>
  <c r="CR347" i="49"/>
  <c r="FP347" i="49"/>
  <c r="FU347" i="49"/>
  <c r="CC348" i="49"/>
  <c r="CJ348" i="49"/>
  <c r="CR348" i="49"/>
  <c r="FP348" i="49"/>
  <c r="FU348" i="49"/>
  <c r="CC349" i="49"/>
  <c r="CJ349" i="49"/>
  <c r="CR349" i="49"/>
  <c r="FP349" i="49"/>
  <c r="FU349" i="49"/>
  <c r="CC350" i="49"/>
  <c r="CJ350" i="49"/>
  <c r="CR350" i="49"/>
  <c r="FP350" i="49"/>
  <c r="FU350" i="49"/>
  <c r="CC351" i="49"/>
  <c r="CJ351" i="49"/>
  <c r="CR351" i="49"/>
  <c r="FP351" i="49"/>
  <c r="FU351" i="49"/>
  <c r="CC352" i="49"/>
  <c r="CJ352" i="49"/>
  <c r="CR352" i="49"/>
  <c r="FP352" i="49"/>
  <c r="FU352" i="49"/>
  <c r="CC353" i="49"/>
  <c r="CJ353" i="49"/>
  <c r="CR353" i="49"/>
  <c r="FP353" i="49"/>
  <c r="FU353" i="49"/>
  <c r="CC354" i="49"/>
  <c r="CJ354" i="49"/>
  <c r="CR354" i="49"/>
  <c r="FP354" i="49"/>
  <c r="FU354" i="49"/>
  <c r="CC355" i="49"/>
  <c r="CJ355" i="49"/>
  <c r="CR355" i="49"/>
  <c r="FP355" i="49"/>
  <c r="FU355" i="49"/>
  <c r="CC356" i="49"/>
  <c r="CJ356" i="49"/>
  <c r="CR356" i="49"/>
  <c r="FP356" i="49"/>
  <c r="FU356" i="49"/>
  <c r="CC357" i="49"/>
  <c r="CJ357" i="49"/>
  <c r="CR357" i="49"/>
  <c r="FP357" i="49"/>
  <c r="FU357" i="49"/>
  <c r="CC358" i="49"/>
  <c r="CJ358" i="49"/>
  <c r="CR358" i="49"/>
  <c r="FP358" i="49"/>
  <c r="FU358" i="49"/>
  <c r="CC359" i="49"/>
  <c r="CJ359" i="49"/>
  <c r="CR359" i="49"/>
  <c r="FP359" i="49"/>
  <c r="FU359" i="49"/>
  <c r="CC360" i="49"/>
  <c r="CJ360" i="49"/>
  <c r="CR360" i="49"/>
  <c r="FP360" i="49"/>
  <c r="FU360" i="49"/>
  <c r="CC361" i="49"/>
  <c r="CJ361" i="49"/>
  <c r="CR361" i="49"/>
  <c r="FP361" i="49"/>
  <c r="FU361" i="49"/>
  <c r="CC362" i="49"/>
  <c r="CJ362" i="49"/>
  <c r="CR362" i="49"/>
  <c r="FP362" i="49"/>
  <c r="FU362" i="49"/>
  <c r="CC363" i="49"/>
  <c r="CJ363" i="49"/>
  <c r="CR363" i="49"/>
  <c r="FP363" i="49"/>
  <c r="FU363" i="49"/>
  <c r="CC364" i="49"/>
  <c r="CJ364" i="49"/>
  <c r="CR364" i="49"/>
  <c r="FP364" i="49"/>
  <c r="FU364" i="49"/>
  <c r="CC365" i="49"/>
  <c r="CJ365" i="49"/>
  <c r="CR365" i="49"/>
  <c r="FP365" i="49"/>
  <c r="FU365" i="49"/>
  <c r="CC366" i="49"/>
  <c r="CJ366" i="49"/>
  <c r="CR366" i="49"/>
  <c r="FP366" i="49"/>
  <c r="FU366" i="49"/>
  <c r="CC367" i="49"/>
  <c r="CJ367" i="49"/>
  <c r="CR367" i="49"/>
  <c r="FP367" i="49"/>
  <c r="FU367" i="49"/>
  <c r="CC368" i="49"/>
  <c r="CJ368" i="49"/>
  <c r="CR368" i="49"/>
  <c r="FP368" i="49"/>
  <c r="FU368" i="49"/>
  <c r="CC369" i="49"/>
  <c r="CJ369" i="49"/>
  <c r="CR369" i="49"/>
  <c r="FP369" i="49"/>
  <c r="FU369" i="49"/>
  <c r="CC370" i="49"/>
  <c r="CJ370" i="49"/>
  <c r="CR370" i="49"/>
  <c r="FP370" i="49"/>
  <c r="FU370" i="49"/>
  <c r="CC371" i="49"/>
  <c r="CJ371" i="49"/>
  <c r="CR371" i="49"/>
  <c r="FP371" i="49"/>
  <c r="FU371" i="49"/>
  <c r="CC372" i="49"/>
  <c r="CJ372" i="49"/>
  <c r="CR372" i="49"/>
  <c r="FP372" i="49"/>
  <c r="FU372" i="49"/>
  <c r="CC373" i="49"/>
  <c r="CJ373" i="49"/>
  <c r="CR373" i="49"/>
  <c r="FP373" i="49"/>
  <c r="FU373" i="49"/>
  <c r="CC374" i="49"/>
  <c r="CJ374" i="49"/>
  <c r="CR374" i="49"/>
  <c r="FP374" i="49"/>
  <c r="FU374" i="49"/>
  <c r="CC375" i="49"/>
  <c r="CJ375" i="49"/>
  <c r="CR375" i="49"/>
  <c r="FP375" i="49"/>
  <c r="FU375" i="49"/>
  <c r="CC376" i="49"/>
  <c r="CJ376" i="49"/>
  <c r="CR376" i="49"/>
  <c r="FP376" i="49"/>
  <c r="FU376" i="49"/>
  <c r="CC377" i="49"/>
  <c r="CJ377" i="49"/>
  <c r="CR377" i="49"/>
  <c r="FP377" i="49"/>
  <c r="FU377" i="49"/>
  <c r="CC378" i="49"/>
  <c r="CJ378" i="49"/>
  <c r="CR378" i="49"/>
  <c r="FP378" i="49"/>
  <c r="FU378" i="49"/>
  <c r="CC379" i="49"/>
  <c r="CJ379" i="49"/>
  <c r="CR379" i="49"/>
  <c r="FP379" i="49"/>
  <c r="FU379" i="49"/>
  <c r="CC380" i="49"/>
  <c r="CJ380" i="49"/>
  <c r="CR380" i="49"/>
  <c r="FP380" i="49"/>
  <c r="FU380" i="49"/>
  <c r="CC381" i="49"/>
  <c r="CJ381" i="49"/>
  <c r="CR381" i="49"/>
  <c r="FP381" i="49"/>
  <c r="FU381" i="49"/>
  <c r="CC382" i="49"/>
  <c r="CJ382" i="49"/>
  <c r="CR382" i="49"/>
  <c r="FP382" i="49"/>
  <c r="FU382" i="49"/>
  <c r="CC383" i="49"/>
  <c r="CJ383" i="49"/>
  <c r="CR383" i="49"/>
  <c r="FP383" i="49"/>
  <c r="FU383" i="49"/>
  <c r="CC384" i="49"/>
  <c r="CJ384" i="49"/>
  <c r="CR384" i="49"/>
  <c r="FP384" i="49"/>
  <c r="FU384" i="49"/>
  <c r="CC385" i="49"/>
  <c r="CJ385" i="49"/>
  <c r="CR385" i="49"/>
  <c r="FP385" i="49"/>
  <c r="FU385" i="49"/>
  <c r="CC386" i="49"/>
  <c r="CJ386" i="49"/>
  <c r="CR386" i="49"/>
  <c r="FP386" i="49"/>
  <c r="FU386" i="49"/>
  <c r="CC387" i="49"/>
  <c r="CJ387" i="49"/>
  <c r="CR387" i="49"/>
  <c r="FP387" i="49"/>
  <c r="FU387" i="49"/>
  <c r="CC388" i="49"/>
  <c r="CJ388" i="49"/>
  <c r="CR388" i="49"/>
  <c r="FP388" i="49"/>
  <c r="FU388" i="49"/>
  <c r="CC389" i="49"/>
  <c r="CJ389" i="49"/>
  <c r="CR389" i="49"/>
  <c r="FP389" i="49"/>
  <c r="FU389" i="49"/>
  <c r="CC390" i="49"/>
  <c r="CJ390" i="49"/>
  <c r="CR390" i="49"/>
  <c r="FP390" i="49"/>
  <c r="FU390" i="49"/>
  <c r="CC391" i="49"/>
  <c r="CJ391" i="49"/>
  <c r="CR391" i="49"/>
  <c r="FP391" i="49"/>
  <c r="FU391" i="49"/>
  <c r="CC392" i="49"/>
  <c r="CJ392" i="49"/>
  <c r="CR392" i="49"/>
  <c r="FP392" i="49"/>
  <c r="FU392" i="49"/>
  <c r="CC393" i="49"/>
  <c r="CJ393" i="49"/>
  <c r="CR393" i="49"/>
  <c r="FP393" i="49"/>
  <c r="FU393" i="49"/>
  <c r="CC394" i="49"/>
  <c r="CJ394" i="49"/>
  <c r="CR394" i="49"/>
  <c r="FP394" i="49"/>
  <c r="FU394" i="49"/>
  <c r="CC395" i="49"/>
  <c r="CJ395" i="49"/>
  <c r="CR395" i="49"/>
  <c r="FP395" i="49"/>
  <c r="FU395" i="49"/>
  <c r="CC396" i="49"/>
  <c r="CJ396" i="49"/>
  <c r="CR396" i="49"/>
  <c r="FP396" i="49"/>
  <c r="FU396" i="49"/>
  <c r="CC397" i="49"/>
  <c r="CJ397" i="49"/>
  <c r="CR397" i="49"/>
  <c r="FP397" i="49"/>
  <c r="FU397" i="49"/>
  <c r="CC398" i="49"/>
  <c r="CJ398" i="49"/>
  <c r="CR398" i="49"/>
  <c r="FP398" i="49"/>
  <c r="FU398" i="49"/>
  <c r="CC399" i="49"/>
  <c r="CJ399" i="49"/>
  <c r="CR399" i="49"/>
  <c r="FP399" i="49"/>
  <c r="FU399" i="49"/>
  <c r="CC400" i="49"/>
  <c r="CJ400" i="49"/>
  <c r="CR400" i="49"/>
  <c r="FP400" i="49"/>
  <c r="FU400" i="49"/>
  <c r="CC401" i="49"/>
  <c r="CJ401" i="49"/>
  <c r="CR401" i="49"/>
  <c r="FP401" i="49"/>
  <c r="FU401" i="49"/>
  <c r="CC402" i="49"/>
  <c r="CJ402" i="49"/>
  <c r="CR402" i="49"/>
  <c r="FP402" i="49"/>
  <c r="FU402" i="49"/>
  <c r="CC403" i="49"/>
  <c r="CJ403" i="49"/>
  <c r="CR403" i="49"/>
  <c r="FP403" i="49"/>
  <c r="FU403" i="49"/>
  <c r="CC404" i="49"/>
  <c r="CJ404" i="49"/>
  <c r="CR404" i="49"/>
  <c r="FP404" i="49"/>
  <c r="FU404" i="49"/>
  <c r="CC405" i="49"/>
  <c r="CJ405" i="49"/>
  <c r="CR405" i="49"/>
  <c r="FP405" i="49"/>
  <c r="FU405" i="49"/>
  <c r="CC406" i="49"/>
  <c r="CJ406" i="49"/>
  <c r="CR406" i="49"/>
  <c r="FP406" i="49"/>
  <c r="FU406" i="49"/>
  <c r="CC407" i="49"/>
  <c r="CJ407" i="49"/>
  <c r="CR407" i="49"/>
  <c r="FP407" i="49"/>
  <c r="FU407" i="49"/>
  <c r="CC408" i="49"/>
  <c r="CJ408" i="49"/>
  <c r="CR408" i="49"/>
  <c r="FP408" i="49"/>
  <c r="FU408" i="49"/>
  <c r="CC409" i="49"/>
  <c r="CJ409" i="49"/>
  <c r="CR409" i="49"/>
  <c r="FP409" i="49"/>
  <c r="FU409" i="49"/>
  <c r="CC410" i="49"/>
  <c r="CJ410" i="49"/>
  <c r="CR410" i="49"/>
  <c r="FP410" i="49"/>
  <c r="FU410" i="49"/>
  <c r="CC411" i="49"/>
  <c r="CJ411" i="49"/>
  <c r="CR411" i="49"/>
  <c r="FP411" i="49"/>
  <c r="FU411" i="49"/>
  <c r="CC412" i="49"/>
  <c r="CJ412" i="49"/>
  <c r="CR412" i="49"/>
  <c r="FP412" i="49"/>
  <c r="FU412" i="49"/>
  <c r="CC413" i="49"/>
  <c r="CJ413" i="49"/>
  <c r="CR413" i="49"/>
  <c r="FP413" i="49"/>
  <c r="FU413" i="49"/>
  <c r="CC414" i="49"/>
  <c r="CJ414" i="49"/>
  <c r="CR414" i="49"/>
  <c r="FP414" i="49"/>
  <c r="FU414" i="49"/>
  <c r="CC415" i="49"/>
  <c r="CJ415" i="49"/>
  <c r="CR415" i="49"/>
  <c r="FP415" i="49"/>
  <c r="FU415" i="49"/>
  <c r="CC416" i="49"/>
  <c r="CJ416" i="49"/>
  <c r="CR416" i="49"/>
  <c r="FP416" i="49"/>
  <c r="FU416" i="49"/>
  <c r="CC417" i="49"/>
  <c r="CJ417" i="49"/>
  <c r="CR417" i="49"/>
  <c r="FP417" i="49"/>
  <c r="FU417" i="49"/>
  <c r="CC418" i="49"/>
  <c r="CJ418" i="49"/>
  <c r="CR418" i="49"/>
  <c r="FP418" i="49"/>
  <c r="FU418" i="49"/>
  <c r="CC419" i="49"/>
  <c r="CJ419" i="49"/>
  <c r="CR419" i="49"/>
  <c r="FP419" i="49"/>
  <c r="FU419" i="49"/>
  <c r="CC420" i="49"/>
  <c r="CJ420" i="49"/>
  <c r="CR420" i="49"/>
  <c r="FP420" i="49"/>
  <c r="FU420" i="49"/>
  <c r="CC421" i="49"/>
  <c r="CJ421" i="49"/>
  <c r="CR421" i="49"/>
  <c r="FP421" i="49"/>
  <c r="FU421" i="49"/>
  <c r="CC422" i="49"/>
  <c r="CJ422" i="49"/>
  <c r="CR422" i="49"/>
  <c r="FP422" i="49"/>
  <c r="FU422" i="49"/>
  <c r="CC423" i="49"/>
  <c r="CJ423" i="49"/>
  <c r="CR423" i="49"/>
  <c r="FP423" i="49"/>
  <c r="FU423" i="49"/>
  <c r="CC424" i="49"/>
  <c r="CJ424" i="49"/>
  <c r="CR424" i="49"/>
  <c r="FP424" i="49"/>
  <c r="FU424" i="49"/>
  <c r="CC425" i="49"/>
  <c r="CJ425" i="49"/>
  <c r="CR425" i="49"/>
  <c r="FP425" i="49"/>
  <c r="FU425" i="49"/>
  <c r="CC426" i="49"/>
  <c r="CJ426" i="49"/>
  <c r="CR426" i="49"/>
  <c r="FP426" i="49"/>
  <c r="FU426" i="49"/>
  <c r="CC427" i="49"/>
  <c r="CJ427" i="49"/>
  <c r="CR427" i="49"/>
  <c r="FP427" i="49"/>
  <c r="FU427" i="49"/>
  <c r="CC428" i="49"/>
  <c r="CJ428" i="49"/>
  <c r="CR428" i="49"/>
  <c r="FP428" i="49"/>
  <c r="FU428" i="49"/>
  <c r="CC429" i="49"/>
  <c r="CJ429" i="49"/>
  <c r="CR429" i="49"/>
  <c r="FP429" i="49"/>
  <c r="FU429" i="49"/>
  <c r="CC430" i="49"/>
  <c r="CJ430" i="49"/>
  <c r="CR430" i="49"/>
  <c r="FP430" i="49"/>
  <c r="FU430" i="49"/>
  <c r="CC431" i="49"/>
  <c r="CJ431" i="49"/>
  <c r="CR431" i="49"/>
  <c r="FP431" i="49"/>
  <c r="FU431" i="49"/>
  <c r="CC432" i="49"/>
  <c r="CJ432" i="49"/>
  <c r="CR432" i="49"/>
  <c r="FP432" i="49"/>
  <c r="FU432" i="49"/>
  <c r="CC433" i="49"/>
  <c r="CJ433" i="49"/>
  <c r="CR433" i="49"/>
  <c r="FP433" i="49"/>
  <c r="FU433" i="49"/>
  <c r="CC434" i="49"/>
  <c r="CJ434" i="49"/>
  <c r="CR434" i="49"/>
  <c r="FP434" i="49"/>
  <c r="FU434" i="49"/>
  <c r="CC435" i="49"/>
  <c r="CJ435" i="49"/>
  <c r="CR435" i="49"/>
  <c r="FP435" i="49"/>
  <c r="FU435" i="49"/>
  <c r="CC436" i="49"/>
  <c r="CJ436" i="49"/>
  <c r="CR436" i="49"/>
  <c r="FP436" i="49"/>
  <c r="FU436" i="49"/>
  <c r="CC437" i="49"/>
  <c r="CJ437" i="49"/>
  <c r="CR437" i="49"/>
  <c r="FP437" i="49"/>
  <c r="FU437" i="49"/>
  <c r="CC438" i="49"/>
  <c r="CJ438" i="49"/>
  <c r="CR438" i="49"/>
  <c r="FP438" i="49"/>
  <c r="FU438" i="49"/>
  <c r="CC439" i="49"/>
  <c r="CJ439" i="49"/>
  <c r="CR439" i="49"/>
  <c r="FP439" i="49"/>
  <c r="FU439" i="49"/>
  <c r="CC440" i="49"/>
  <c r="CJ440" i="49"/>
  <c r="CR440" i="49"/>
  <c r="FP440" i="49"/>
  <c r="FU440" i="49"/>
  <c r="CC441" i="49"/>
  <c r="CJ441" i="49"/>
  <c r="CR441" i="49"/>
  <c r="FP441" i="49"/>
  <c r="FU441" i="49"/>
  <c r="CC442" i="49"/>
  <c r="CJ442" i="49"/>
  <c r="CR442" i="49"/>
  <c r="FP442" i="49"/>
  <c r="FU442" i="49"/>
  <c r="CC443" i="49"/>
  <c r="CJ443" i="49"/>
  <c r="CR443" i="49"/>
  <c r="FP443" i="49"/>
  <c r="FU443" i="49"/>
  <c r="CC444" i="49"/>
  <c r="CJ444" i="49"/>
  <c r="CR444" i="49"/>
  <c r="FP444" i="49"/>
  <c r="FU444" i="49"/>
  <c r="CC445" i="49"/>
  <c r="CJ445" i="49"/>
  <c r="CR445" i="49"/>
  <c r="FP445" i="49"/>
  <c r="FU445" i="49"/>
  <c r="CC446" i="49"/>
  <c r="CJ446" i="49"/>
  <c r="CR446" i="49"/>
  <c r="FP446" i="49"/>
  <c r="FU446" i="49"/>
  <c r="CC447" i="49"/>
  <c r="CJ447" i="49"/>
  <c r="CR447" i="49"/>
  <c r="FP447" i="49"/>
  <c r="FU447" i="49"/>
  <c r="CC448" i="49"/>
  <c r="CJ448" i="49"/>
  <c r="CR448" i="49"/>
  <c r="FP448" i="49"/>
  <c r="FU448" i="49"/>
  <c r="CC449" i="49"/>
  <c r="CJ449" i="49"/>
  <c r="CR449" i="49"/>
  <c r="FP449" i="49"/>
  <c r="FU449" i="49"/>
  <c r="CC450" i="49"/>
  <c r="CJ450" i="49"/>
  <c r="CR450" i="49"/>
  <c r="FP450" i="49"/>
  <c r="FU450" i="49"/>
  <c r="CC451" i="49"/>
  <c r="CJ451" i="49"/>
  <c r="CR451" i="49"/>
  <c r="FP451" i="49"/>
  <c r="FU451" i="49"/>
  <c r="CC452" i="49"/>
  <c r="CJ452" i="49"/>
  <c r="CR452" i="49"/>
  <c r="FP452" i="49"/>
  <c r="FU452" i="49"/>
  <c r="CC453" i="49"/>
  <c r="CJ453" i="49"/>
  <c r="CR453" i="49"/>
  <c r="FP453" i="49"/>
  <c r="FU453" i="49"/>
  <c r="CC454" i="49"/>
  <c r="CJ454" i="49"/>
  <c r="CR454" i="49"/>
  <c r="FP454" i="49"/>
  <c r="FU454" i="49"/>
  <c r="CC455" i="49"/>
  <c r="CJ455" i="49"/>
  <c r="CR455" i="49"/>
  <c r="FP455" i="49"/>
  <c r="FU455" i="49"/>
  <c r="CC456" i="49"/>
  <c r="CJ456" i="49"/>
  <c r="CR456" i="49"/>
  <c r="FP456" i="49"/>
  <c r="FU456" i="49"/>
  <c r="CC457" i="49"/>
  <c r="CJ457" i="49"/>
  <c r="CR457" i="49"/>
  <c r="FP457" i="49"/>
  <c r="FU457" i="49"/>
  <c r="CC458" i="49"/>
  <c r="CJ458" i="49"/>
  <c r="CR458" i="49"/>
  <c r="FP458" i="49"/>
  <c r="FU458" i="49"/>
  <c r="CC459" i="49"/>
  <c r="CJ459" i="49"/>
  <c r="CR459" i="49"/>
  <c r="FP459" i="49"/>
  <c r="FU459" i="49"/>
  <c r="CC460" i="49"/>
  <c r="CJ460" i="49"/>
  <c r="CR460" i="49"/>
  <c r="FP460" i="49"/>
  <c r="FU460" i="49"/>
  <c r="CC461" i="49"/>
  <c r="CJ461" i="49"/>
  <c r="CR461" i="49"/>
  <c r="FP461" i="49"/>
  <c r="FU461" i="49"/>
  <c r="CC462" i="49"/>
  <c r="CJ462" i="49"/>
  <c r="CR462" i="49"/>
  <c r="FP462" i="49"/>
  <c r="FU462" i="49"/>
  <c r="CC463" i="49"/>
  <c r="CJ463" i="49"/>
  <c r="CR463" i="49"/>
  <c r="FP463" i="49"/>
  <c r="FU463" i="49"/>
  <c r="CC464" i="49"/>
  <c r="CJ464" i="49"/>
  <c r="CR464" i="49"/>
  <c r="FP464" i="49"/>
  <c r="FU464" i="49"/>
  <c r="CC465" i="49"/>
  <c r="CJ465" i="49"/>
  <c r="CR465" i="49"/>
  <c r="FP465" i="49"/>
  <c r="FU465" i="49"/>
  <c r="CC466" i="49"/>
  <c r="CJ466" i="49"/>
  <c r="CR466" i="49"/>
  <c r="FP466" i="49"/>
  <c r="FU466" i="49"/>
  <c r="CC467" i="49"/>
  <c r="CJ467" i="49"/>
  <c r="CR467" i="49"/>
  <c r="FP467" i="49"/>
  <c r="FU467" i="49"/>
  <c r="CC468" i="49"/>
  <c r="CJ468" i="49"/>
  <c r="CR468" i="49"/>
  <c r="FP468" i="49"/>
  <c r="FU468" i="49"/>
  <c r="CC469" i="49"/>
  <c r="CJ469" i="49"/>
  <c r="CR469" i="49"/>
  <c r="FP469" i="49"/>
  <c r="FU469" i="49"/>
  <c r="CC470" i="49"/>
  <c r="CJ470" i="49"/>
  <c r="CR470" i="49"/>
  <c r="FP470" i="49"/>
  <c r="FU470" i="49"/>
  <c r="CC471" i="49"/>
  <c r="CJ471" i="49"/>
  <c r="CR471" i="49"/>
  <c r="FP471" i="49"/>
  <c r="FU471" i="49"/>
  <c r="CC472" i="49"/>
  <c r="CJ472" i="49"/>
  <c r="CR472" i="49"/>
  <c r="FP472" i="49"/>
  <c r="FU472" i="49"/>
  <c r="CC473" i="49"/>
  <c r="CJ473" i="49"/>
  <c r="CR473" i="49"/>
  <c r="FP473" i="49"/>
  <c r="FU473" i="49"/>
  <c r="CC474" i="49"/>
  <c r="CJ474" i="49"/>
  <c r="CR474" i="49"/>
  <c r="FP474" i="49"/>
  <c r="FU474" i="49"/>
  <c r="CC475" i="49"/>
  <c r="CJ475" i="49"/>
  <c r="CR475" i="49"/>
  <c r="FP475" i="49"/>
  <c r="FU475" i="49"/>
  <c r="CC476" i="49"/>
  <c r="CJ476" i="49"/>
  <c r="CR476" i="49"/>
  <c r="FP476" i="49"/>
  <c r="FU476" i="49"/>
  <c r="CC477" i="49"/>
  <c r="CJ477" i="49"/>
  <c r="CR477" i="49"/>
  <c r="FP477" i="49"/>
  <c r="FU477" i="49"/>
  <c r="CC478" i="49"/>
  <c r="CJ478" i="49"/>
  <c r="CR478" i="49"/>
  <c r="FP478" i="49"/>
  <c r="FU478" i="49"/>
  <c r="CC479" i="49"/>
  <c r="CJ479" i="49"/>
  <c r="CR479" i="49"/>
  <c r="FP479" i="49"/>
  <c r="FU479" i="49"/>
  <c r="CC480" i="49"/>
  <c r="CJ480" i="49"/>
  <c r="CR480" i="49"/>
  <c r="FP480" i="49"/>
  <c r="FU480" i="49"/>
  <c r="CC481" i="49"/>
  <c r="CJ481" i="49"/>
  <c r="CR481" i="49"/>
  <c r="FP481" i="49"/>
  <c r="FU481" i="49"/>
  <c r="CC482" i="49"/>
  <c r="CJ482" i="49"/>
  <c r="CR482" i="49"/>
  <c r="FP482" i="49"/>
  <c r="FU482" i="49"/>
  <c r="CC483" i="49"/>
  <c r="CJ483" i="49"/>
  <c r="CR483" i="49"/>
  <c r="FP483" i="49"/>
  <c r="FU483" i="49"/>
  <c r="CC484" i="49"/>
  <c r="CJ484" i="49"/>
  <c r="CR484" i="49"/>
  <c r="FP484" i="49"/>
  <c r="FU484" i="49"/>
  <c r="CC485" i="49"/>
  <c r="CJ485" i="49"/>
  <c r="CR485" i="49"/>
  <c r="FP485" i="49"/>
  <c r="FU485" i="49"/>
  <c r="CC486" i="49"/>
  <c r="CJ486" i="49"/>
  <c r="CR486" i="49"/>
  <c r="FP486" i="49"/>
  <c r="FU486" i="49"/>
  <c r="CC487" i="49"/>
  <c r="CJ487" i="49"/>
  <c r="CR487" i="49"/>
  <c r="FP487" i="49"/>
  <c r="FU487" i="49"/>
  <c r="CC488" i="49"/>
  <c r="CJ488" i="49"/>
  <c r="CR488" i="49"/>
  <c r="FP488" i="49"/>
  <c r="FU488" i="49"/>
  <c r="CC489" i="49"/>
  <c r="CJ489" i="49"/>
  <c r="CR489" i="49"/>
  <c r="FP489" i="49"/>
  <c r="FU489" i="49"/>
  <c r="CC490" i="49"/>
  <c r="CJ490" i="49"/>
  <c r="CR490" i="49"/>
  <c r="FP490" i="49"/>
  <c r="FU490" i="49"/>
  <c r="CC491" i="49"/>
  <c r="CJ491" i="49"/>
  <c r="CR491" i="49"/>
  <c r="FP491" i="49"/>
  <c r="FU491" i="49"/>
  <c r="CC492" i="49"/>
  <c r="CJ492" i="49"/>
  <c r="CR492" i="49"/>
  <c r="FP492" i="49"/>
  <c r="FU492" i="49"/>
  <c r="CC493" i="49"/>
  <c r="CJ493" i="49"/>
  <c r="CR493" i="49"/>
  <c r="FP493" i="49"/>
  <c r="FU493" i="49"/>
  <c r="CC494" i="49"/>
  <c r="CJ494" i="49"/>
  <c r="CR494" i="49"/>
  <c r="FP494" i="49"/>
  <c r="FU494" i="49"/>
  <c r="CC495" i="49"/>
  <c r="CJ495" i="49"/>
  <c r="CR495" i="49"/>
  <c r="FP495" i="49"/>
  <c r="FU495" i="49"/>
  <c r="CC496" i="49"/>
  <c r="CJ496" i="49"/>
  <c r="CR496" i="49"/>
  <c r="FP496" i="49"/>
  <c r="FU496" i="49"/>
  <c r="CC497" i="49"/>
  <c r="CJ497" i="49"/>
  <c r="CR497" i="49"/>
  <c r="FP497" i="49"/>
  <c r="FU497" i="49"/>
  <c r="CC498" i="49"/>
  <c r="CJ498" i="49"/>
  <c r="CR498" i="49"/>
  <c r="FP498" i="49"/>
  <c r="FU498" i="49"/>
  <c r="CC499" i="49"/>
  <c r="CJ499" i="49"/>
  <c r="CR499" i="49"/>
  <c r="FP499" i="49"/>
  <c r="FU499" i="49"/>
  <c r="CC500" i="49"/>
  <c r="CJ500" i="49"/>
  <c r="CR500" i="49"/>
  <c r="FP500" i="49"/>
  <c r="FU500" i="49"/>
  <c r="CC501" i="49"/>
  <c r="CJ501" i="49"/>
  <c r="CR501" i="49"/>
  <c r="FP501" i="49"/>
  <c r="FU501" i="49"/>
  <c r="CC502" i="49"/>
  <c r="CJ502" i="49"/>
  <c r="CR502" i="49"/>
  <c r="FP502" i="49"/>
  <c r="FU502" i="49"/>
  <c r="CC503" i="49"/>
  <c r="CJ503" i="49"/>
  <c r="CR503" i="49"/>
  <c r="FP503" i="49"/>
  <c r="FU503" i="49"/>
  <c r="CC504" i="49"/>
  <c r="CJ504" i="49"/>
  <c r="CR504" i="49"/>
  <c r="FP504" i="49"/>
  <c r="FU504" i="49"/>
  <c r="CC505" i="49"/>
  <c r="CJ505" i="49"/>
  <c r="CR505" i="49"/>
  <c r="FP505" i="49"/>
  <c r="FU505" i="49"/>
  <c r="CC506" i="49"/>
  <c r="CJ506" i="49"/>
  <c r="CR506" i="49"/>
  <c r="FP506" i="49"/>
  <c r="FU506" i="49"/>
  <c r="CC507" i="49"/>
  <c r="CJ507" i="49"/>
  <c r="CR507" i="49"/>
  <c r="FP507" i="49"/>
  <c r="FU507" i="49"/>
  <c r="CC508" i="49"/>
  <c r="CJ508" i="49"/>
  <c r="CR508" i="49"/>
  <c r="FP508" i="49"/>
  <c r="FU508" i="49"/>
  <c r="CC509" i="49"/>
  <c r="CJ509" i="49"/>
  <c r="CR509" i="49"/>
  <c r="FP509" i="49"/>
  <c r="FU509" i="49"/>
  <c r="CC510" i="49"/>
  <c r="CJ510" i="49"/>
  <c r="CR510" i="49"/>
  <c r="FP510" i="49"/>
  <c r="FU510" i="49"/>
  <c r="CC511" i="49"/>
  <c r="CJ511" i="49"/>
  <c r="CR511" i="49"/>
  <c r="FP511" i="49"/>
  <c r="FU511" i="49"/>
  <c r="CC512" i="49"/>
  <c r="CJ512" i="49"/>
  <c r="CR512" i="49"/>
  <c r="FP512" i="49"/>
  <c r="FU512" i="49"/>
  <c r="CC513" i="49"/>
  <c r="CJ513" i="49"/>
  <c r="CR513" i="49"/>
  <c r="FP513" i="49"/>
  <c r="FU513" i="49"/>
  <c r="CC514" i="49"/>
  <c r="CJ514" i="49"/>
  <c r="CR514" i="49"/>
  <c r="FP514" i="49"/>
  <c r="FU514" i="49"/>
  <c r="CC515" i="49"/>
  <c r="CJ515" i="49"/>
  <c r="CR515" i="49"/>
  <c r="FP515" i="49"/>
  <c r="FU515" i="49"/>
  <c r="CC516" i="49"/>
  <c r="CJ516" i="49"/>
  <c r="CR516" i="49"/>
  <c r="FP516" i="49"/>
  <c r="FU516" i="49"/>
  <c r="CC517" i="49"/>
  <c r="CJ517" i="49"/>
  <c r="CR517" i="49"/>
  <c r="FP517" i="49"/>
  <c r="FU517" i="49"/>
  <c r="CC518" i="49"/>
  <c r="CJ518" i="49"/>
  <c r="CR518" i="49"/>
  <c r="FP518" i="49"/>
  <c r="FU518" i="49"/>
  <c r="CC519" i="49"/>
  <c r="CJ519" i="49"/>
  <c r="CR519" i="49"/>
  <c r="FP519" i="49"/>
  <c r="FU519" i="49"/>
  <c r="CC520" i="49"/>
  <c r="CJ520" i="49"/>
  <c r="CR520" i="49"/>
  <c r="FP520" i="49"/>
  <c r="FU520" i="49"/>
  <c r="CC521" i="49"/>
  <c r="CJ521" i="49"/>
  <c r="CR521" i="49"/>
  <c r="FP521" i="49"/>
  <c r="FU521" i="49"/>
  <c r="CC522" i="49"/>
  <c r="CJ522" i="49"/>
  <c r="CR522" i="49"/>
  <c r="FP522" i="49"/>
  <c r="FU522" i="49"/>
  <c r="CC523" i="49"/>
  <c r="CJ523" i="49"/>
  <c r="CR523" i="49"/>
  <c r="FP523" i="49"/>
  <c r="FU523" i="49"/>
  <c r="CC524" i="49"/>
  <c r="CJ524" i="49"/>
  <c r="CR524" i="49"/>
  <c r="FP524" i="49"/>
  <c r="FU524" i="49"/>
  <c r="CC525" i="49"/>
  <c r="CJ525" i="49"/>
  <c r="CR525" i="49"/>
  <c r="FP525" i="49"/>
  <c r="CJ526" i="49"/>
  <c r="FU526" i="49"/>
  <c r="FX526" i="49"/>
  <c r="FQ527" i="49"/>
  <c r="CP527" i="49"/>
  <c r="CH527" i="49"/>
  <c r="CC527" i="49"/>
  <c r="CR527" i="49"/>
  <c r="FP527" i="49"/>
  <c r="CJ528" i="49"/>
  <c r="FU528" i="49"/>
  <c r="FX528" i="49"/>
  <c r="FQ529" i="49"/>
  <c r="CP529" i="49"/>
  <c r="CH529" i="49"/>
  <c r="CC529" i="49"/>
  <c r="CR529" i="49"/>
  <c r="FP529" i="49"/>
  <c r="CJ530" i="49"/>
  <c r="FU530" i="49"/>
  <c r="FX530" i="49"/>
  <c r="FQ531" i="49"/>
  <c r="CP531" i="49"/>
  <c r="CH531" i="49"/>
  <c r="CC531" i="49"/>
  <c r="CR531" i="49"/>
  <c r="FP531" i="49"/>
  <c r="CJ532" i="49"/>
  <c r="FU532" i="49"/>
  <c r="FX532" i="49"/>
  <c r="FQ533" i="49"/>
  <c r="CP533" i="49"/>
  <c r="CH533" i="49"/>
  <c r="CC533" i="49"/>
  <c r="CR533" i="49"/>
  <c r="FP533" i="49"/>
  <c r="CJ534" i="49"/>
  <c r="FU534" i="49"/>
  <c r="FX534" i="49"/>
  <c r="FQ535" i="49"/>
  <c r="CP535" i="49"/>
  <c r="CH535" i="49"/>
  <c r="CC535" i="49"/>
  <c r="CR535" i="49"/>
  <c r="FP535" i="49"/>
  <c r="CJ536" i="49"/>
  <c r="FU536" i="49"/>
  <c r="FX536" i="49"/>
  <c r="FQ537" i="49"/>
  <c r="CP537" i="49"/>
  <c r="CH537" i="49"/>
  <c r="FX537" i="49"/>
  <c r="FU537" i="49"/>
  <c r="FP537" i="49"/>
  <c r="CR537" i="49"/>
  <c r="CJ537" i="49"/>
  <c r="CC537" i="49"/>
  <c r="CC538" i="49"/>
  <c r="CJ538" i="49"/>
  <c r="CR538" i="49"/>
  <c r="FP538" i="49"/>
  <c r="FU538" i="49"/>
  <c r="FX538" i="49"/>
  <c r="CC539" i="49"/>
  <c r="CJ539" i="49"/>
  <c r="CR539" i="49"/>
  <c r="FP539" i="49"/>
  <c r="FU539" i="49"/>
  <c r="FX539" i="49"/>
  <c r="CC540" i="49"/>
  <c r="CJ540" i="49"/>
  <c r="CR540" i="49"/>
  <c r="FP540" i="49"/>
  <c r="FU540" i="49"/>
  <c r="FX540" i="49"/>
  <c r="CC541" i="49"/>
  <c r="CJ541" i="49"/>
  <c r="CR541" i="49"/>
  <c r="FP541" i="49"/>
  <c r="FU541" i="49"/>
  <c r="FX541" i="49"/>
  <c r="CC542" i="49"/>
  <c r="CJ542" i="49"/>
  <c r="CR542" i="49"/>
  <c r="FP542" i="49"/>
  <c r="FU542" i="49"/>
  <c r="FX542" i="49"/>
  <c r="CC543" i="49"/>
  <c r="CJ543" i="49"/>
  <c r="CR543" i="49"/>
  <c r="FP543" i="49"/>
  <c r="FU543" i="49"/>
  <c r="FX543" i="49"/>
  <c r="CC544" i="49"/>
  <c r="CJ544" i="49"/>
  <c r="CR544" i="49"/>
  <c r="FP544" i="49"/>
  <c r="FU544" i="49"/>
  <c r="FX544" i="49"/>
  <c r="CC545" i="49"/>
  <c r="CJ545" i="49"/>
  <c r="CR545" i="49"/>
  <c r="FP545" i="49"/>
  <c r="FU545" i="49"/>
  <c r="FX545" i="49"/>
  <c r="CC546" i="49"/>
  <c r="CJ546" i="49"/>
  <c r="CR546" i="49"/>
  <c r="FP546" i="49"/>
  <c r="FU546" i="49"/>
  <c r="FX546" i="49"/>
  <c r="CC547" i="49"/>
  <c r="CJ547" i="49"/>
  <c r="CR547" i="49"/>
  <c r="FP547" i="49"/>
  <c r="FU547" i="49"/>
  <c r="FX547" i="49"/>
  <c r="CC548" i="49"/>
  <c r="CJ548" i="49"/>
  <c r="CR548" i="49"/>
  <c r="FP548" i="49"/>
  <c r="FU548" i="49"/>
  <c r="FX548" i="49"/>
  <c r="CC549" i="49"/>
  <c r="CJ549" i="49"/>
  <c r="CR549" i="49"/>
  <c r="FP549" i="49"/>
  <c r="FU549" i="49"/>
  <c r="FX549" i="49"/>
  <c r="CC550" i="49"/>
  <c r="CJ550" i="49"/>
  <c r="CR550" i="49"/>
  <c r="FP550" i="49"/>
  <c r="FU550" i="49"/>
  <c r="FX550" i="49"/>
  <c r="CC551" i="49"/>
  <c r="CJ551" i="49"/>
  <c r="CR551" i="49"/>
  <c r="FP551" i="49"/>
  <c r="FU551" i="49"/>
  <c r="FX551" i="49"/>
  <c r="CC552" i="49"/>
  <c r="CJ552" i="49"/>
  <c r="CR552" i="49"/>
  <c r="FP552" i="49"/>
  <c r="FU552" i="49"/>
  <c r="FX552" i="49"/>
  <c r="CC553" i="49"/>
  <c r="CJ553" i="49"/>
  <c r="CR553" i="49"/>
  <c r="FP553" i="49"/>
  <c r="FU553" i="49"/>
  <c r="FX553" i="49"/>
  <c r="CC554" i="49"/>
  <c r="CJ554" i="49"/>
  <c r="CR554" i="49"/>
  <c r="FP554" i="49"/>
  <c r="FU554" i="49"/>
  <c r="FX554" i="49"/>
  <c r="CC555" i="49"/>
  <c r="CJ555" i="49"/>
  <c r="CR555" i="49"/>
  <c r="FP555" i="49"/>
  <c r="FU555" i="49"/>
  <c r="FX555" i="49"/>
  <c r="CC556" i="49"/>
  <c r="CJ556" i="49"/>
  <c r="CR556" i="49"/>
  <c r="FP556" i="49"/>
  <c r="FU556" i="49"/>
  <c r="FX556" i="49"/>
  <c r="CC557" i="49"/>
  <c r="CJ557" i="49"/>
  <c r="CR557" i="49"/>
  <c r="FP557" i="49"/>
  <c r="FU557" i="49"/>
  <c r="FX557" i="49"/>
  <c r="CC558" i="49"/>
  <c r="CJ558" i="49"/>
  <c r="CR558" i="49"/>
  <c r="FP558" i="49"/>
  <c r="FU558" i="49"/>
  <c r="FX558" i="49"/>
  <c r="CC559" i="49"/>
  <c r="CJ559" i="49"/>
  <c r="CR559" i="49"/>
  <c r="FP559" i="49"/>
  <c r="FU559" i="49"/>
  <c r="FX559" i="49"/>
  <c r="CC560" i="49"/>
  <c r="CJ560" i="49"/>
  <c r="CR560" i="49"/>
  <c r="FP560" i="49"/>
  <c r="FU560" i="49"/>
  <c r="FX560" i="49"/>
  <c r="CC561" i="49"/>
  <c r="CJ561" i="49"/>
  <c r="CR561" i="49"/>
  <c r="FP561" i="49"/>
  <c r="FU561" i="49"/>
  <c r="FX561" i="49"/>
  <c r="CC562" i="49"/>
  <c r="CJ562" i="49"/>
  <c r="CR562" i="49"/>
  <c r="FP562" i="49"/>
  <c r="FU562" i="49"/>
  <c r="FX562" i="49"/>
  <c r="CC563" i="49"/>
  <c r="CJ563" i="49"/>
  <c r="CR563" i="49"/>
  <c r="FP563" i="49"/>
  <c r="FU563" i="49"/>
  <c r="FX563" i="49"/>
  <c r="CC564" i="49"/>
  <c r="CJ564" i="49"/>
  <c r="CR564" i="49"/>
  <c r="FP564" i="49"/>
  <c r="FU564" i="49"/>
  <c r="FX564" i="49"/>
  <c r="FX565" i="49"/>
  <c r="FU565" i="49"/>
  <c r="FP565" i="49"/>
  <c r="CR565" i="49"/>
  <c r="CJ565" i="49"/>
  <c r="CC565" i="49"/>
  <c r="CP565" i="49"/>
  <c r="FQ565" i="49"/>
  <c r="CH538" i="49"/>
  <c r="CP538" i="49"/>
  <c r="CH539" i="49"/>
  <c r="CP539" i="49"/>
  <c r="CH540" i="49"/>
  <c r="CP540" i="49"/>
  <c r="CH541" i="49"/>
  <c r="CP541" i="49"/>
  <c r="CH542" i="49"/>
  <c r="CP542" i="49"/>
  <c r="CH543" i="49"/>
  <c r="CP543" i="49"/>
  <c r="CH544" i="49"/>
  <c r="CP544" i="49"/>
  <c r="CH545" i="49"/>
  <c r="CP545" i="49"/>
  <c r="CH546" i="49"/>
  <c r="CP546" i="49"/>
  <c r="CH547" i="49"/>
  <c r="CP547" i="49"/>
  <c r="CH548" i="49"/>
  <c r="CP548" i="49"/>
  <c r="CH549" i="49"/>
  <c r="CP549" i="49"/>
  <c r="CH550" i="49"/>
  <c r="CP550" i="49"/>
  <c r="CH551" i="49"/>
  <c r="CP551" i="49"/>
  <c r="CH552" i="49"/>
  <c r="CP552" i="49"/>
  <c r="CH553" i="49"/>
  <c r="CP553" i="49"/>
  <c r="CH554" i="49"/>
  <c r="CP554" i="49"/>
  <c r="CH555" i="49"/>
  <c r="CP555" i="49"/>
  <c r="CH556" i="49"/>
  <c r="CP556" i="49"/>
  <c r="CH557" i="49"/>
  <c r="CP557" i="49"/>
  <c r="CH558" i="49"/>
  <c r="CP558" i="49"/>
  <c r="CH559" i="49"/>
  <c r="CP559" i="49"/>
  <c r="CH560" i="49"/>
  <c r="CP560" i="49"/>
  <c r="CH561" i="49"/>
  <c r="CP561" i="49"/>
  <c r="CH562" i="49"/>
  <c r="CP562" i="49"/>
  <c r="CH563" i="49"/>
  <c r="CP563" i="49"/>
  <c r="CH564" i="49"/>
  <c r="CP564" i="49"/>
  <c r="CH565" i="49"/>
  <c r="CH768" i="49"/>
  <c r="CP768" i="49"/>
  <c r="FQ768" i="49"/>
  <c r="CH769" i="49"/>
  <c r="CP769" i="49"/>
  <c r="FQ769" i="49"/>
  <c r="CH770" i="49"/>
  <c r="CP770" i="49"/>
  <c r="FQ770" i="49"/>
  <c r="CH771" i="49"/>
  <c r="CP771" i="49"/>
  <c r="FQ771" i="49"/>
  <c r="CH772" i="49"/>
  <c r="CP772" i="49"/>
  <c r="FQ772" i="49"/>
  <c r="CH773" i="49"/>
  <c r="CP773" i="49"/>
  <c r="FQ773" i="49"/>
  <c r="CH774" i="49"/>
  <c r="CP774" i="49"/>
  <c r="FQ774" i="49"/>
  <c r="CH775" i="49"/>
  <c r="CP775" i="49"/>
  <c r="FQ775" i="49"/>
  <c r="CH776" i="49"/>
  <c r="CP776" i="49"/>
  <c r="FQ776" i="49"/>
  <c r="CH777" i="49"/>
  <c r="CP777" i="49"/>
  <c r="FQ777" i="49"/>
  <c r="CH778" i="49"/>
  <c r="CP778" i="49"/>
  <c r="FQ778" i="49"/>
  <c r="CH779" i="49"/>
  <c r="CP779" i="49"/>
  <c r="FQ779" i="49"/>
  <c r="CH780" i="49"/>
  <c r="CP780" i="49"/>
  <c r="FQ780" i="49"/>
  <c r="CH781" i="49"/>
  <c r="CP781" i="49"/>
  <c r="FQ781" i="49"/>
  <c r="CH782" i="49"/>
  <c r="CP782" i="49"/>
  <c r="FQ782" i="49"/>
  <c r="CH783" i="49"/>
  <c r="CP783" i="49"/>
  <c r="FQ783" i="49"/>
  <c r="CH784" i="49"/>
  <c r="CP784" i="49"/>
  <c r="FQ784" i="49"/>
  <c r="CH785" i="49"/>
  <c r="CP785" i="49"/>
  <c r="FQ785" i="49"/>
  <c r="CH786" i="49"/>
  <c r="CP786" i="49"/>
  <c r="FQ786" i="49"/>
  <c r="CH787" i="49"/>
  <c r="CP787" i="49"/>
  <c r="FQ787" i="49"/>
  <c r="CH788" i="49"/>
  <c r="CP788" i="49"/>
  <c r="FQ788" i="49"/>
  <c r="CH789" i="49"/>
  <c r="CP789" i="49"/>
  <c r="FQ789" i="49"/>
  <c r="CH790" i="49"/>
  <c r="CP790" i="49"/>
  <c r="FQ790" i="49"/>
  <c r="CH791" i="49"/>
  <c r="CP791" i="49"/>
  <c r="FQ791" i="49"/>
  <c r="CH792" i="49"/>
  <c r="CC566" i="49"/>
  <c r="CJ566" i="49"/>
  <c r="CR566" i="49"/>
  <c r="FP566" i="49"/>
  <c r="FU566" i="49"/>
  <c r="CC567" i="49"/>
  <c r="CJ567" i="49"/>
  <c r="CR567" i="49"/>
  <c r="FP567" i="49"/>
  <c r="FU567" i="49"/>
  <c r="CC568" i="49"/>
  <c r="CJ568" i="49"/>
  <c r="CR568" i="49"/>
  <c r="FP568" i="49"/>
  <c r="FU568" i="49"/>
  <c r="CC569" i="49"/>
  <c r="CJ569" i="49"/>
  <c r="CR569" i="49"/>
  <c r="FP569" i="49"/>
  <c r="FU569" i="49"/>
  <c r="CC570" i="49"/>
  <c r="CJ570" i="49"/>
  <c r="CR570" i="49"/>
  <c r="FP570" i="49"/>
  <c r="FU570" i="49"/>
  <c r="CC571" i="49"/>
  <c r="CJ571" i="49"/>
  <c r="CR571" i="49"/>
  <c r="FP571" i="49"/>
  <c r="FU571" i="49"/>
  <c r="CC572" i="49"/>
  <c r="CJ572" i="49"/>
  <c r="CR572" i="49"/>
  <c r="FP572" i="49"/>
  <c r="FU572" i="49"/>
  <c r="CC573" i="49"/>
  <c r="CJ573" i="49"/>
  <c r="CR573" i="49"/>
  <c r="FP573" i="49"/>
  <c r="FU573" i="49"/>
  <c r="CC574" i="49"/>
  <c r="CJ574" i="49"/>
  <c r="CR574" i="49"/>
  <c r="FP574" i="49"/>
  <c r="FU574" i="49"/>
  <c r="CC575" i="49"/>
  <c r="CJ575" i="49"/>
  <c r="CR575" i="49"/>
  <c r="FP575" i="49"/>
  <c r="FU575" i="49"/>
  <c r="CC576" i="49"/>
  <c r="CJ576" i="49"/>
  <c r="CR576" i="49"/>
  <c r="FP576" i="49"/>
  <c r="FU576" i="49"/>
  <c r="CC577" i="49"/>
  <c r="CJ577" i="49"/>
  <c r="CR577" i="49"/>
  <c r="FP577" i="49"/>
  <c r="FU577" i="49"/>
  <c r="CC578" i="49"/>
  <c r="CJ578" i="49"/>
  <c r="CR578" i="49"/>
  <c r="FP578" i="49"/>
  <c r="FU578" i="49"/>
  <c r="CC579" i="49"/>
  <c r="CJ579" i="49"/>
  <c r="CR579" i="49"/>
  <c r="FP579" i="49"/>
  <c r="FU579" i="49"/>
  <c r="CC580" i="49"/>
  <c r="CJ580" i="49"/>
  <c r="CR580" i="49"/>
  <c r="FP580" i="49"/>
  <c r="FU580" i="49"/>
  <c r="CC581" i="49"/>
  <c r="CJ581" i="49"/>
  <c r="CR581" i="49"/>
  <c r="FP581" i="49"/>
  <c r="FU581" i="49"/>
  <c r="CC582" i="49"/>
  <c r="CJ582" i="49"/>
  <c r="CR582" i="49"/>
  <c r="FP582" i="49"/>
  <c r="FU582" i="49"/>
  <c r="CC583" i="49"/>
  <c r="CJ583" i="49"/>
  <c r="CR583" i="49"/>
  <c r="FP583" i="49"/>
  <c r="FU583" i="49"/>
  <c r="CC584" i="49"/>
  <c r="CJ584" i="49"/>
  <c r="CR584" i="49"/>
  <c r="FP584" i="49"/>
  <c r="FU584" i="49"/>
  <c r="CC585" i="49"/>
  <c r="CJ585" i="49"/>
  <c r="CR585" i="49"/>
  <c r="FP585" i="49"/>
  <c r="FU585" i="49"/>
  <c r="CC586" i="49"/>
  <c r="CJ586" i="49"/>
  <c r="CR586" i="49"/>
  <c r="FP586" i="49"/>
  <c r="FU586" i="49"/>
  <c r="CC587" i="49"/>
  <c r="CJ587" i="49"/>
  <c r="CR587" i="49"/>
  <c r="FP587" i="49"/>
  <c r="FU587" i="49"/>
  <c r="CC588" i="49"/>
  <c r="CJ588" i="49"/>
  <c r="CR588" i="49"/>
  <c r="FP588" i="49"/>
  <c r="FU588" i="49"/>
  <c r="CC589" i="49"/>
  <c r="CJ589" i="49"/>
  <c r="CR589" i="49"/>
  <c r="FP589" i="49"/>
  <c r="FU589" i="49"/>
  <c r="CC590" i="49"/>
  <c r="CJ590" i="49"/>
  <c r="CR590" i="49"/>
  <c r="FP590" i="49"/>
  <c r="FU590" i="49"/>
  <c r="CC591" i="49"/>
  <c r="CJ591" i="49"/>
  <c r="CR591" i="49"/>
  <c r="FP591" i="49"/>
  <c r="FU591" i="49"/>
  <c r="CC592" i="49"/>
  <c r="CJ592" i="49"/>
  <c r="CR592" i="49"/>
  <c r="FP592" i="49"/>
  <c r="FU592" i="49"/>
  <c r="CC593" i="49"/>
  <c r="CJ593" i="49"/>
  <c r="CR593" i="49"/>
  <c r="FP593" i="49"/>
  <c r="FU593" i="49"/>
  <c r="CC594" i="49"/>
  <c r="CJ594" i="49"/>
  <c r="CR594" i="49"/>
  <c r="FP594" i="49"/>
  <c r="FU594" i="49"/>
  <c r="CC595" i="49"/>
  <c r="CJ595" i="49"/>
  <c r="CR595" i="49"/>
  <c r="FP595" i="49"/>
  <c r="FU595" i="49"/>
  <c r="CC596" i="49"/>
  <c r="CJ596" i="49"/>
  <c r="CR596" i="49"/>
  <c r="FP596" i="49"/>
  <c r="FU596" i="49"/>
  <c r="CC597" i="49"/>
  <c r="CJ597" i="49"/>
  <c r="CR597" i="49"/>
  <c r="FP597" i="49"/>
  <c r="FU597" i="49"/>
  <c r="CC598" i="49"/>
  <c r="CJ598" i="49"/>
  <c r="CR598" i="49"/>
  <c r="FP598" i="49"/>
  <c r="FU598" i="49"/>
  <c r="CC599" i="49"/>
  <c r="CJ599" i="49"/>
  <c r="CR599" i="49"/>
  <c r="FP599" i="49"/>
  <c r="FU599" i="49"/>
  <c r="CC600" i="49"/>
  <c r="CJ600" i="49"/>
  <c r="CR600" i="49"/>
  <c r="FP600" i="49"/>
  <c r="FU600" i="49"/>
  <c r="CC601" i="49"/>
  <c r="CJ601" i="49"/>
  <c r="CR601" i="49"/>
  <c r="FP601" i="49"/>
  <c r="FU601" i="49"/>
  <c r="CC602" i="49"/>
  <c r="CJ602" i="49"/>
  <c r="CR602" i="49"/>
  <c r="FP602" i="49"/>
  <c r="FU602" i="49"/>
  <c r="CC603" i="49"/>
  <c r="CJ603" i="49"/>
  <c r="CR603" i="49"/>
  <c r="FP603" i="49"/>
  <c r="FU603" i="49"/>
  <c r="CC604" i="49"/>
  <c r="CJ604" i="49"/>
  <c r="CR604" i="49"/>
  <c r="FP604" i="49"/>
  <c r="FU604" i="49"/>
  <c r="CC605" i="49"/>
  <c r="CJ605" i="49"/>
  <c r="CR605" i="49"/>
  <c r="FP605" i="49"/>
  <c r="FU605" i="49"/>
  <c r="CC606" i="49"/>
  <c r="CJ606" i="49"/>
  <c r="CR606" i="49"/>
  <c r="FP606" i="49"/>
  <c r="FU606" i="49"/>
  <c r="CC607" i="49"/>
  <c r="CJ607" i="49"/>
  <c r="CR607" i="49"/>
  <c r="FP607" i="49"/>
  <c r="FU607" i="49"/>
  <c r="CC608" i="49"/>
  <c r="CJ608" i="49"/>
  <c r="CR608" i="49"/>
  <c r="FP608" i="49"/>
  <c r="FU608" i="49"/>
  <c r="CC609" i="49"/>
  <c r="CJ609" i="49"/>
  <c r="CR609" i="49"/>
  <c r="FP609" i="49"/>
  <c r="FU609" i="49"/>
  <c r="CC610" i="49"/>
  <c r="CJ610" i="49"/>
  <c r="CR610" i="49"/>
  <c r="FP610" i="49"/>
  <c r="FU610" i="49"/>
  <c r="CC611" i="49"/>
  <c r="CJ611" i="49"/>
  <c r="CR611" i="49"/>
  <c r="FP611" i="49"/>
  <c r="FU611" i="49"/>
  <c r="CC612" i="49"/>
  <c r="CJ612" i="49"/>
  <c r="CR612" i="49"/>
  <c r="FP612" i="49"/>
  <c r="FU612" i="49"/>
  <c r="CC613" i="49"/>
  <c r="CJ613" i="49"/>
  <c r="CR613" i="49"/>
  <c r="FP613" i="49"/>
  <c r="FU613" i="49"/>
  <c r="CC614" i="49"/>
  <c r="CJ614" i="49"/>
  <c r="CR614" i="49"/>
  <c r="FP614" i="49"/>
  <c r="FU614" i="49"/>
  <c r="CC615" i="49"/>
  <c r="CJ615" i="49"/>
  <c r="CR615" i="49"/>
  <c r="FP615" i="49"/>
  <c r="FU615" i="49"/>
  <c r="CC616" i="49"/>
  <c r="CJ616" i="49"/>
  <c r="CR616" i="49"/>
  <c r="FP616" i="49"/>
  <c r="FU616" i="49"/>
  <c r="CC617" i="49"/>
  <c r="CJ617" i="49"/>
  <c r="CR617" i="49"/>
  <c r="FP617" i="49"/>
  <c r="FU617" i="49"/>
  <c r="CC618" i="49"/>
  <c r="CJ618" i="49"/>
  <c r="CR618" i="49"/>
  <c r="FP618" i="49"/>
  <c r="FU618" i="49"/>
  <c r="CC619" i="49"/>
  <c r="CJ619" i="49"/>
  <c r="CR619" i="49"/>
  <c r="FP619" i="49"/>
  <c r="FU619" i="49"/>
  <c r="CC620" i="49"/>
  <c r="CJ620" i="49"/>
  <c r="CR620" i="49"/>
  <c r="FP620" i="49"/>
  <c r="FU620" i="49"/>
  <c r="CC621" i="49"/>
  <c r="CJ621" i="49"/>
  <c r="CR621" i="49"/>
  <c r="FP621" i="49"/>
  <c r="FU621" i="49"/>
  <c r="CC622" i="49"/>
  <c r="CJ622" i="49"/>
  <c r="CR622" i="49"/>
  <c r="FP622" i="49"/>
  <c r="FU622" i="49"/>
  <c r="CC623" i="49"/>
  <c r="CJ623" i="49"/>
  <c r="CR623" i="49"/>
  <c r="FP623" i="49"/>
  <c r="FU623" i="49"/>
  <c r="CC624" i="49"/>
  <c r="CJ624" i="49"/>
  <c r="CR624" i="49"/>
  <c r="FP624" i="49"/>
  <c r="FU624" i="49"/>
  <c r="CC625" i="49"/>
  <c r="CJ625" i="49"/>
  <c r="CR625" i="49"/>
  <c r="FP625" i="49"/>
  <c r="FU625" i="49"/>
  <c r="CC626" i="49"/>
  <c r="CJ626" i="49"/>
  <c r="CR626" i="49"/>
  <c r="FP626" i="49"/>
  <c r="FU626" i="49"/>
  <c r="CC627" i="49"/>
  <c r="CJ627" i="49"/>
  <c r="CR627" i="49"/>
  <c r="FP627" i="49"/>
  <c r="FU627" i="49"/>
  <c r="CC628" i="49"/>
  <c r="CJ628" i="49"/>
  <c r="CR628" i="49"/>
  <c r="FP628" i="49"/>
  <c r="FU628" i="49"/>
  <c r="CC629" i="49"/>
  <c r="CJ629" i="49"/>
  <c r="CR629" i="49"/>
  <c r="FP629" i="49"/>
  <c r="FU629" i="49"/>
  <c r="CC630" i="49"/>
  <c r="CJ630" i="49"/>
  <c r="CR630" i="49"/>
  <c r="FP630" i="49"/>
  <c r="FU630" i="49"/>
  <c r="CC631" i="49"/>
  <c r="CJ631" i="49"/>
  <c r="CR631" i="49"/>
  <c r="FP631" i="49"/>
  <c r="FU631" i="49"/>
  <c r="CC632" i="49"/>
  <c r="CJ632" i="49"/>
  <c r="CR632" i="49"/>
  <c r="FP632" i="49"/>
  <c r="FU632" i="49"/>
  <c r="CC633" i="49"/>
  <c r="CJ633" i="49"/>
  <c r="CR633" i="49"/>
  <c r="FP633" i="49"/>
  <c r="FU633" i="49"/>
  <c r="CC634" i="49"/>
  <c r="CJ634" i="49"/>
  <c r="CR634" i="49"/>
  <c r="FP634" i="49"/>
  <c r="FU634" i="49"/>
  <c r="CC635" i="49"/>
  <c r="CJ635" i="49"/>
  <c r="CR635" i="49"/>
  <c r="FP635" i="49"/>
  <c r="FU635" i="49"/>
  <c r="CC636" i="49"/>
  <c r="CJ636" i="49"/>
  <c r="CR636" i="49"/>
  <c r="FP636" i="49"/>
  <c r="FU636" i="49"/>
  <c r="CC637" i="49"/>
  <c r="CJ637" i="49"/>
  <c r="CR637" i="49"/>
  <c r="FP637" i="49"/>
  <c r="FU637" i="49"/>
  <c r="CC638" i="49"/>
  <c r="CJ638" i="49"/>
  <c r="CR638" i="49"/>
  <c r="FP638" i="49"/>
  <c r="FU638" i="49"/>
  <c r="CC639" i="49"/>
  <c r="CJ639" i="49"/>
  <c r="CR639" i="49"/>
  <c r="FP639" i="49"/>
  <c r="FU639" i="49"/>
  <c r="CC640" i="49"/>
  <c r="CJ640" i="49"/>
  <c r="CR640" i="49"/>
  <c r="FP640" i="49"/>
  <c r="FU640" i="49"/>
  <c r="CC641" i="49"/>
  <c r="CJ641" i="49"/>
  <c r="CR641" i="49"/>
  <c r="FP641" i="49"/>
  <c r="FU641" i="49"/>
  <c r="CC642" i="49"/>
  <c r="CJ642" i="49"/>
  <c r="CR642" i="49"/>
  <c r="FP642" i="49"/>
  <c r="FU642" i="49"/>
  <c r="CC643" i="49"/>
  <c r="CJ643" i="49"/>
  <c r="CR643" i="49"/>
  <c r="FP643" i="49"/>
  <c r="FU643" i="49"/>
  <c r="CC644" i="49"/>
  <c r="CJ644" i="49"/>
  <c r="CR644" i="49"/>
  <c r="FP644" i="49"/>
  <c r="FU644" i="49"/>
  <c r="CC645" i="49"/>
  <c r="CJ645" i="49"/>
  <c r="CR645" i="49"/>
  <c r="FP645" i="49"/>
  <c r="FU645" i="49"/>
  <c r="CC646" i="49"/>
  <c r="CJ646" i="49"/>
  <c r="CR646" i="49"/>
  <c r="FP646" i="49"/>
  <c r="FU646" i="49"/>
  <c r="CC647" i="49"/>
  <c r="CJ647" i="49"/>
  <c r="CR647" i="49"/>
  <c r="FP647" i="49"/>
  <c r="FU647" i="49"/>
  <c r="CC648" i="49"/>
  <c r="CJ648" i="49"/>
  <c r="CR648" i="49"/>
  <c r="FP648" i="49"/>
  <c r="FU648" i="49"/>
  <c r="CC649" i="49"/>
  <c r="CJ649" i="49"/>
  <c r="CR649" i="49"/>
  <c r="FP649" i="49"/>
  <c r="FU649" i="49"/>
  <c r="CC650" i="49"/>
  <c r="CJ650" i="49"/>
  <c r="CR650" i="49"/>
  <c r="FP650" i="49"/>
  <c r="FU650" i="49"/>
  <c r="CC651" i="49"/>
  <c r="CJ651" i="49"/>
  <c r="CR651" i="49"/>
  <c r="FP651" i="49"/>
  <c r="FU651" i="49"/>
  <c r="CC652" i="49"/>
  <c r="CJ652" i="49"/>
  <c r="CR652" i="49"/>
  <c r="FP652" i="49"/>
  <c r="FU652" i="49"/>
  <c r="CC653" i="49"/>
  <c r="CJ653" i="49"/>
  <c r="CR653" i="49"/>
  <c r="FP653" i="49"/>
  <c r="FU653" i="49"/>
  <c r="CC654" i="49"/>
  <c r="CJ654" i="49"/>
  <c r="CR654" i="49"/>
  <c r="FP654" i="49"/>
  <c r="FU654" i="49"/>
  <c r="CC655" i="49"/>
  <c r="CJ655" i="49"/>
  <c r="CR655" i="49"/>
  <c r="FP655" i="49"/>
  <c r="FU655" i="49"/>
  <c r="CC656" i="49"/>
  <c r="CJ656" i="49"/>
  <c r="CR656" i="49"/>
  <c r="FP656" i="49"/>
  <c r="FU656" i="49"/>
  <c r="CC657" i="49"/>
  <c r="CJ657" i="49"/>
  <c r="CR657" i="49"/>
  <c r="FP657" i="49"/>
  <c r="FU657" i="49"/>
  <c r="CC658" i="49"/>
  <c r="CJ658" i="49"/>
  <c r="CR658" i="49"/>
  <c r="FP658" i="49"/>
  <c r="FU658" i="49"/>
  <c r="CC659" i="49"/>
  <c r="CJ659" i="49"/>
  <c r="CR659" i="49"/>
  <c r="FP659" i="49"/>
  <c r="FU659" i="49"/>
  <c r="CC660" i="49"/>
  <c r="CJ660" i="49"/>
  <c r="CR660" i="49"/>
  <c r="FP660" i="49"/>
  <c r="FU660" i="49"/>
  <c r="CC661" i="49"/>
  <c r="CJ661" i="49"/>
  <c r="CR661" i="49"/>
  <c r="FP661" i="49"/>
  <c r="FU661" i="49"/>
  <c r="CC662" i="49"/>
  <c r="CJ662" i="49"/>
  <c r="CR662" i="49"/>
  <c r="FP662" i="49"/>
  <c r="FU662" i="49"/>
  <c r="CC663" i="49"/>
  <c r="CJ663" i="49"/>
  <c r="CR663" i="49"/>
  <c r="FP663" i="49"/>
  <c r="FU663" i="49"/>
  <c r="CC664" i="49"/>
  <c r="CJ664" i="49"/>
  <c r="CR664" i="49"/>
  <c r="FP664" i="49"/>
  <c r="FU664" i="49"/>
  <c r="CC665" i="49"/>
  <c r="CJ665" i="49"/>
  <c r="CR665" i="49"/>
  <c r="FP665" i="49"/>
  <c r="FU665" i="49"/>
  <c r="CC666" i="49"/>
  <c r="CJ666" i="49"/>
  <c r="CR666" i="49"/>
  <c r="FP666" i="49"/>
  <c r="FU666" i="49"/>
  <c r="CC667" i="49"/>
  <c r="CJ667" i="49"/>
  <c r="CR667" i="49"/>
  <c r="FP667" i="49"/>
  <c r="FU667" i="49"/>
  <c r="CC668" i="49"/>
  <c r="CJ668" i="49"/>
  <c r="CR668" i="49"/>
  <c r="FP668" i="49"/>
  <c r="FU668" i="49"/>
  <c r="CC669" i="49"/>
  <c r="CJ669" i="49"/>
  <c r="CR669" i="49"/>
  <c r="FP669" i="49"/>
  <c r="FU669" i="49"/>
  <c r="CC670" i="49"/>
  <c r="CJ670" i="49"/>
  <c r="CR670" i="49"/>
  <c r="FP670" i="49"/>
  <c r="FU670" i="49"/>
  <c r="CC671" i="49"/>
  <c r="CJ671" i="49"/>
  <c r="CR671" i="49"/>
  <c r="FP671" i="49"/>
  <c r="FU671" i="49"/>
  <c r="CC672" i="49"/>
  <c r="CJ672" i="49"/>
  <c r="CR672" i="49"/>
  <c r="FP672" i="49"/>
  <c r="FU672" i="49"/>
  <c r="CC673" i="49"/>
  <c r="CJ673" i="49"/>
  <c r="CR673" i="49"/>
  <c r="FP673" i="49"/>
  <c r="FU673" i="49"/>
  <c r="CC674" i="49"/>
  <c r="CJ674" i="49"/>
  <c r="CR674" i="49"/>
  <c r="FP674" i="49"/>
  <c r="FU674" i="49"/>
  <c r="CC675" i="49"/>
  <c r="CJ675" i="49"/>
  <c r="CR675" i="49"/>
  <c r="FP675" i="49"/>
  <c r="FU675" i="49"/>
  <c r="CC676" i="49"/>
  <c r="CJ676" i="49"/>
  <c r="CR676" i="49"/>
  <c r="FP676" i="49"/>
  <c r="FU676" i="49"/>
  <c r="CC677" i="49"/>
  <c r="CJ677" i="49"/>
  <c r="CR677" i="49"/>
  <c r="FP677" i="49"/>
  <c r="FU677" i="49"/>
  <c r="CC678" i="49"/>
  <c r="CJ678" i="49"/>
  <c r="CR678" i="49"/>
  <c r="FP678" i="49"/>
  <c r="FU678" i="49"/>
  <c r="CC679" i="49"/>
  <c r="CJ679" i="49"/>
  <c r="CR679" i="49"/>
  <c r="FP679" i="49"/>
  <c r="FU679" i="49"/>
  <c r="CC680" i="49"/>
  <c r="CJ680" i="49"/>
  <c r="CR680" i="49"/>
  <c r="FP680" i="49"/>
  <c r="FU680" i="49"/>
  <c r="CC681" i="49"/>
  <c r="CJ681" i="49"/>
  <c r="CR681" i="49"/>
  <c r="FP681" i="49"/>
  <c r="FU681" i="49"/>
  <c r="CC682" i="49"/>
  <c r="CJ682" i="49"/>
  <c r="CR682" i="49"/>
  <c r="FP682" i="49"/>
  <c r="FU682" i="49"/>
  <c r="CC683" i="49"/>
  <c r="CJ683" i="49"/>
  <c r="CR683" i="49"/>
  <c r="FP683" i="49"/>
  <c r="FU683" i="49"/>
  <c r="CC684" i="49"/>
  <c r="CJ684" i="49"/>
  <c r="CR684" i="49"/>
  <c r="FP684" i="49"/>
  <c r="FU684" i="49"/>
  <c r="CC685" i="49"/>
  <c r="CJ685" i="49"/>
  <c r="CR685" i="49"/>
  <c r="FP685" i="49"/>
  <c r="FU685" i="49"/>
  <c r="CC686" i="49"/>
  <c r="CJ686" i="49"/>
  <c r="CR686" i="49"/>
  <c r="FP686" i="49"/>
  <c r="FU686" i="49"/>
  <c r="CC687" i="49"/>
  <c r="CJ687" i="49"/>
  <c r="CR687" i="49"/>
  <c r="FP687" i="49"/>
  <c r="FU687" i="49"/>
  <c r="CC688" i="49"/>
  <c r="CJ688" i="49"/>
  <c r="CR688" i="49"/>
  <c r="FP688" i="49"/>
  <c r="FU688" i="49"/>
  <c r="CC689" i="49"/>
  <c r="CJ689" i="49"/>
  <c r="CR689" i="49"/>
  <c r="FP689" i="49"/>
  <c r="FU689" i="49"/>
  <c r="CC690" i="49"/>
  <c r="CJ690" i="49"/>
  <c r="CR690" i="49"/>
  <c r="FP690" i="49"/>
  <c r="FU690" i="49"/>
  <c r="CC691" i="49"/>
  <c r="CJ691" i="49"/>
  <c r="CR691" i="49"/>
  <c r="FP691" i="49"/>
  <c r="FU691" i="49"/>
  <c r="CC692" i="49"/>
  <c r="CJ692" i="49"/>
  <c r="CR692" i="49"/>
  <c r="FP692" i="49"/>
  <c r="FU692" i="49"/>
  <c r="CC693" i="49"/>
  <c r="CJ693" i="49"/>
  <c r="CR693" i="49"/>
  <c r="FP693" i="49"/>
  <c r="FU693" i="49"/>
  <c r="CC694" i="49"/>
  <c r="CJ694" i="49"/>
  <c r="CR694" i="49"/>
  <c r="FP694" i="49"/>
  <c r="FU694" i="49"/>
  <c r="CC695" i="49"/>
  <c r="CJ695" i="49"/>
  <c r="CR695" i="49"/>
  <c r="FP695" i="49"/>
  <c r="FU695" i="49"/>
  <c r="CC696" i="49"/>
  <c r="CJ696" i="49"/>
  <c r="CR696" i="49"/>
  <c r="FP696" i="49"/>
  <c r="FU696" i="49"/>
  <c r="CC697" i="49"/>
  <c r="CJ697" i="49"/>
  <c r="CR697" i="49"/>
  <c r="FP697" i="49"/>
  <c r="FU697" i="49"/>
  <c r="CC698" i="49"/>
  <c r="CJ698" i="49"/>
  <c r="CR698" i="49"/>
  <c r="FP698" i="49"/>
  <c r="FU698" i="49"/>
  <c r="CC699" i="49"/>
  <c r="CJ699" i="49"/>
  <c r="CR699" i="49"/>
  <c r="FP699" i="49"/>
  <c r="FU699" i="49"/>
  <c r="CC700" i="49"/>
  <c r="CJ700" i="49"/>
  <c r="CR700" i="49"/>
  <c r="FP700" i="49"/>
  <c r="FU700" i="49"/>
  <c r="CC701" i="49"/>
  <c r="CJ701" i="49"/>
  <c r="CR701" i="49"/>
  <c r="FP701" i="49"/>
  <c r="FU701" i="49"/>
  <c r="CC702" i="49"/>
  <c r="CJ702" i="49"/>
  <c r="CR702" i="49"/>
  <c r="FP702" i="49"/>
  <c r="FU702" i="49"/>
  <c r="CC703" i="49"/>
  <c r="CJ703" i="49"/>
  <c r="CR703" i="49"/>
  <c r="FP703" i="49"/>
  <c r="FU703" i="49"/>
  <c r="CC704" i="49"/>
  <c r="CJ704" i="49"/>
  <c r="CR704" i="49"/>
  <c r="FP704" i="49"/>
  <c r="FU704" i="49"/>
  <c r="CC705" i="49"/>
  <c r="CJ705" i="49"/>
  <c r="CR705" i="49"/>
  <c r="FP705" i="49"/>
  <c r="FU705" i="49"/>
  <c r="CC706" i="49"/>
  <c r="CJ706" i="49"/>
  <c r="CR706" i="49"/>
  <c r="FP706" i="49"/>
  <c r="FU706" i="49"/>
  <c r="CC707" i="49"/>
  <c r="CJ707" i="49"/>
  <c r="CR707" i="49"/>
  <c r="FP707" i="49"/>
  <c r="FU707" i="49"/>
  <c r="CC708" i="49"/>
  <c r="CJ708" i="49"/>
  <c r="CR708" i="49"/>
  <c r="FP708" i="49"/>
  <c r="FU708" i="49"/>
  <c r="CC709" i="49"/>
  <c r="CJ709" i="49"/>
  <c r="CR709" i="49"/>
  <c r="FP709" i="49"/>
  <c r="FU709" i="49"/>
  <c r="CC710" i="49"/>
  <c r="CJ710" i="49"/>
  <c r="CR710" i="49"/>
  <c r="FP710" i="49"/>
  <c r="FU710" i="49"/>
  <c r="CC711" i="49"/>
  <c r="CJ711" i="49"/>
  <c r="CR711" i="49"/>
  <c r="FP711" i="49"/>
  <c r="FU711" i="49"/>
  <c r="CC712" i="49"/>
  <c r="CJ712" i="49"/>
  <c r="CR712" i="49"/>
  <c r="FP712" i="49"/>
  <c r="FU712" i="49"/>
  <c r="CC713" i="49"/>
  <c r="CJ713" i="49"/>
  <c r="CR713" i="49"/>
  <c r="FP713" i="49"/>
  <c r="FU713" i="49"/>
  <c r="CC714" i="49"/>
  <c r="CJ714" i="49"/>
  <c r="CR714" i="49"/>
  <c r="FP714" i="49"/>
  <c r="FU714" i="49"/>
  <c r="CC715" i="49"/>
  <c r="CJ715" i="49"/>
  <c r="CR715" i="49"/>
  <c r="FP715" i="49"/>
  <c r="FU715" i="49"/>
  <c r="CC716" i="49"/>
  <c r="CJ716" i="49"/>
  <c r="CR716" i="49"/>
  <c r="FP716" i="49"/>
  <c r="FU716" i="49"/>
  <c r="CC717" i="49"/>
  <c r="CJ717" i="49"/>
  <c r="CR717" i="49"/>
  <c r="FP717" i="49"/>
  <c r="FU717" i="49"/>
  <c r="CC718" i="49"/>
  <c r="CJ718" i="49"/>
  <c r="CR718" i="49"/>
  <c r="FP718" i="49"/>
  <c r="FU718" i="49"/>
  <c r="CC719" i="49"/>
  <c r="CJ719" i="49"/>
  <c r="CR719" i="49"/>
  <c r="FP719" i="49"/>
  <c r="FU719" i="49"/>
  <c r="CC720" i="49"/>
  <c r="CJ720" i="49"/>
  <c r="CR720" i="49"/>
  <c r="FP720" i="49"/>
  <c r="FU720" i="49"/>
  <c r="CC721" i="49"/>
  <c r="CJ721" i="49"/>
  <c r="CR721" i="49"/>
  <c r="FP721" i="49"/>
  <c r="FU721" i="49"/>
  <c r="CC722" i="49"/>
  <c r="CJ722" i="49"/>
  <c r="CR722" i="49"/>
  <c r="FP722" i="49"/>
  <c r="FU722" i="49"/>
  <c r="CC723" i="49"/>
  <c r="CJ723" i="49"/>
  <c r="CR723" i="49"/>
  <c r="FP723" i="49"/>
  <c r="FU723" i="49"/>
  <c r="CC724" i="49"/>
  <c r="CJ724" i="49"/>
  <c r="CR724" i="49"/>
  <c r="FP724" i="49"/>
  <c r="FU724" i="49"/>
  <c r="CC725" i="49"/>
  <c r="CJ725" i="49"/>
  <c r="CR725" i="49"/>
  <c r="FP725" i="49"/>
  <c r="FU725" i="49"/>
  <c r="CC726" i="49"/>
  <c r="CJ726" i="49"/>
  <c r="CR726" i="49"/>
  <c r="FP726" i="49"/>
  <c r="FU726" i="49"/>
  <c r="CC727" i="49"/>
  <c r="CJ727" i="49"/>
  <c r="CR727" i="49"/>
  <c r="FP727" i="49"/>
  <c r="FU727" i="49"/>
  <c r="CC728" i="49"/>
  <c r="CJ728" i="49"/>
  <c r="CR728" i="49"/>
  <c r="FP728" i="49"/>
  <c r="FU728" i="49"/>
  <c r="CC729" i="49"/>
  <c r="CJ729" i="49"/>
  <c r="CR729" i="49"/>
  <c r="FP729" i="49"/>
  <c r="FU729" i="49"/>
  <c r="CC730" i="49"/>
  <c r="CJ730" i="49"/>
  <c r="CR730" i="49"/>
  <c r="FP730" i="49"/>
  <c r="FU730" i="49"/>
  <c r="CC731" i="49"/>
  <c r="CJ731" i="49"/>
  <c r="CR731" i="49"/>
  <c r="FP731" i="49"/>
  <c r="FU731" i="49"/>
  <c r="CC732" i="49"/>
  <c r="CJ732" i="49"/>
  <c r="CR732" i="49"/>
  <c r="FP732" i="49"/>
  <c r="FU732" i="49"/>
  <c r="CC733" i="49"/>
  <c r="CJ733" i="49"/>
  <c r="CR733" i="49"/>
  <c r="FP733" i="49"/>
  <c r="FU733" i="49"/>
  <c r="CC734" i="49"/>
  <c r="CJ734" i="49"/>
  <c r="CR734" i="49"/>
  <c r="FP734" i="49"/>
  <c r="FU734" i="49"/>
  <c r="CC735" i="49"/>
  <c r="CJ735" i="49"/>
  <c r="CR735" i="49"/>
  <c r="FP735" i="49"/>
  <c r="FU735" i="49"/>
  <c r="CC736" i="49"/>
  <c r="CJ736" i="49"/>
  <c r="CR736" i="49"/>
  <c r="FP736" i="49"/>
  <c r="FU736" i="49"/>
  <c r="CC737" i="49"/>
  <c r="CJ737" i="49"/>
  <c r="CR737" i="49"/>
  <c r="FP737" i="49"/>
  <c r="FU737" i="49"/>
  <c r="CC738" i="49"/>
  <c r="CJ738" i="49"/>
  <c r="CR738" i="49"/>
  <c r="FP738" i="49"/>
  <c r="FU738" i="49"/>
  <c r="CC739" i="49"/>
  <c r="CJ739" i="49"/>
  <c r="CR739" i="49"/>
  <c r="FP739" i="49"/>
  <c r="FU739" i="49"/>
  <c r="CC740" i="49"/>
  <c r="CJ740" i="49"/>
  <c r="CR740" i="49"/>
  <c r="FP740" i="49"/>
  <c r="FU740" i="49"/>
  <c r="CC741" i="49"/>
  <c r="CJ741" i="49"/>
  <c r="CR741" i="49"/>
  <c r="FP741" i="49"/>
  <c r="FU741" i="49"/>
  <c r="CC742" i="49"/>
  <c r="CJ742" i="49"/>
  <c r="CR742" i="49"/>
  <c r="FP742" i="49"/>
  <c r="FU742" i="49"/>
  <c r="CC743" i="49"/>
  <c r="CJ743" i="49"/>
  <c r="CR743" i="49"/>
  <c r="FP743" i="49"/>
  <c r="FU743" i="49"/>
  <c r="CC744" i="49"/>
  <c r="CJ744" i="49"/>
  <c r="CR744" i="49"/>
  <c r="FP744" i="49"/>
  <c r="FU744" i="49"/>
  <c r="CC745" i="49"/>
  <c r="CJ745" i="49"/>
  <c r="CR745" i="49"/>
  <c r="FP745" i="49"/>
  <c r="FU745" i="49"/>
  <c r="CC746" i="49"/>
  <c r="CJ746" i="49"/>
  <c r="CR746" i="49"/>
  <c r="FP746" i="49"/>
  <c r="FU746" i="49"/>
  <c r="CC747" i="49"/>
  <c r="CJ747" i="49"/>
  <c r="CR747" i="49"/>
  <c r="FP747" i="49"/>
  <c r="FU747" i="49"/>
  <c r="CC748" i="49"/>
  <c r="CJ748" i="49"/>
  <c r="CR748" i="49"/>
  <c r="FP748" i="49"/>
  <c r="FU748" i="49"/>
  <c r="CC749" i="49"/>
  <c r="CJ749" i="49"/>
  <c r="CR749" i="49"/>
  <c r="FP749" i="49"/>
  <c r="FU749" i="49"/>
  <c r="CC750" i="49"/>
  <c r="CJ750" i="49"/>
  <c r="CR750" i="49"/>
  <c r="FP750" i="49"/>
  <c r="FU750" i="49"/>
  <c r="CC751" i="49"/>
  <c r="CJ751" i="49"/>
  <c r="CR751" i="49"/>
  <c r="FP751" i="49"/>
  <c r="FU751" i="49"/>
  <c r="CC752" i="49"/>
  <c r="CJ752" i="49"/>
  <c r="CR752" i="49"/>
  <c r="FP752" i="49"/>
  <c r="FU752" i="49"/>
  <c r="CC753" i="49"/>
  <c r="CJ753" i="49"/>
  <c r="CR753" i="49"/>
  <c r="FP753" i="49"/>
  <c r="FU753" i="49"/>
  <c r="CC754" i="49"/>
  <c r="CJ754" i="49"/>
  <c r="CR754" i="49"/>
  <c r="FP754" i="49"/>
  <c r="FU754" i="49"/>
  <c r="CC755" i="49"/>
  <c r="CJ755" i="49"/>
  <c r="CR755" i="49"/>
  <c r="FP755" i="49"/>
  <c r="FU755" i="49"/>
  <c r="CC756" i="49"/>
  <c r="CJ756" i="49"/>
  <c r="CR756" i="49"/>
  <c r="FP756" i="49"/>
  <c r="FU756" i="49"/>
  <c r="CC757" i="49"/>
  <c r="CJ757" i="49"/>
  <c r="CR757" i="49"/>
  <c r="FP757" i="49"/>
  <c r="FU757" i="49"/>
  <c r="CC758" i="49"/>
  <c r="CJ758" i="49"/>
  <c r="CR758" i="49"/>
  <c r="FP758" i="49"/>
  <c r="FU758" i="49"/>
  <c r="CC759" i="49"/>
  <c r="CJ759" i="49"/>
  <c r="CR759" i="49"/>
  <c r="FP759" i="49"/>
  <c r="FU759" i="49"/>
  <c r="CC760" i="49"/>
  <c r="CJ760" i="49"/>
  <c r="CR760" i="49"/>
  <c r="FP760" i="49"/>
  <c r="FU760" i="49"/>
  <c r="CC761" i="49"/>
  <c r="CJ761" i="49"/>
  <c r="CR761" i="49"/>
  <c r="FP761" i="49"/>
  <c r="FU761" i="49"/>
  <c r="CC762" i="49"/>
  <c r="CJ762" i="49"/>
  <c r="CR762" i="49"/>
  <c r="FP762" i="49"/>
  <c r="FU762" i="49"/>
  <c r="CC763" i="49"/>
  <c r="CJ763" i="49"/>
  <c r="CR763" i="49"/>
  <c r="FP763" i="49"/>
  <c r="FU763" i="49"/>
  <c r="CC764" i="49"/>
  <c r="CJ764" i="49"/>
  <c r="CR764" i="49"/>
  <c r="FP764" i="49"/>
  <c r="FU764" i="49"/>
  <c r="CC765" i="49"/>
  <c r="CJ765" i="49"/>
  <c r="CR765" i="49"/>
  <c r="FP765" i="49"/>
  <c r="FU765" i="49"/>
  <c r="CC766" i="49"/>
  <c r="CJ766" i="49"/>
  <c r="CR766" i="49"/>
  <c r="FP766" i="49"/>
  <c r="FU766" i="49"/>
  <c r="CC767" i="49"/>
  <c r="CJ767" i="49"/>
  <c r="CR767" i="49"/>
  <c r="FP767" i="49"/>
  <c r="FU767" i="49"/>
  <c r="CC768" i="49"/>
  <c r="CJ768" i="49"/>
  <c r="CR768" i="49"/>
  <c r="FP768" i="49"/>
  <c r="FU768" i="49"/>
  <c r="CC769" i="49"/>
  <c r="CJ769" i="49"/>
  <c r="CR769" i="49"/>
  <c r="FP769" i="49"/>
  <c r="FU769" i="49"/>
  <c r="CC770" i="49"/>
  <c r="CJ770" i="49"/>
  <c r="CR770" i="49"/>
  <c r="FP770" i="49"/>
  <c r="FU770" i="49"/>
  <c r="CC771" i="49"/>
  <c r="CJ771" i="49"/>
  <c r="CR771" i="49"/>
  <c r="FP771" i="49"/>
  <c r="FU771" i="49"/>
  <c r="CC772" i="49"/>
  <c r="CJ772" i="49"/>
  <c r="CR772" i="49"/>
  <c r="FP772" i="49"/>
  <c r="FU772" i="49"/>
  <c r="CC773" i="49"/>
  <c r="CJ773" i="49"/>
  <c r="CR773" i="49"/>
  <c r="FP773" i="49"/>
  <c r="FU773" i="49"/>
  <c r="CC774" i="49"/>
  <c r="CJ774" i="49"/>
  <c r="CR774" i="49"/>
  <c r="FP774" i="49"/>
  <c r="FU774" i="49"/>
  <c r="CC775" i="49"/>
  <c r="CJ775" i="49"/>
  <c r="CR775" i="49"/>
  <c r="FP775" i="49"/>
  <c r="FU775" i="49"/>
  <c r="CC776" i="49"/>
  <c r="CJ776" i="49"/>
  <c r="CR776" i="49"/>
  <c r="FP776" i="49"/>
  <c r="FU776" i="49"/>
  <c r="CC777" i="49"/>
  <c r="CJ777" i="49"/>
  <c r="CR777" i="49"/>
  <c r="FP777" i="49"/>
  <c r="FU777" i="49"/>
  <c r="CC778" i="49"/>
  <c r="CJ778" i="49"/>
  <c r="CR778" i="49"/>
  <c r="FP778" i="49"/>
  <c r="FU778" i="49"/>
  <c r="CC779" i="49"/>
  <c r="CJ779" i="49"/>
  <c r="CR779" i="49"/>
  <c r="FP779" i="49"/>
  <c r="FU779" i="49"/>
  <c r="CC780" i="49"/>
  <c r="CJ780" i="49"/>
  <c r="CR780" i="49"/>
  <c r="FP780" i="49"/>
  <c r="FU780" i="49"/>
  <c r="CC781" i="49"/>
  <c r="CJ781" i="49"/>
  <c r="CR781" i="49"/>
  <c r="FP781" i="49"/>
  <c r="FU781" i="49"/>
  <c r="CC782" i="49"/>
  <c r="CJ782" i="49"/>
  <c r="CR782" i="49"/>
  <c r="FP782" i="49"/>
  <c r="FU782" i="49"/>
  <c r="CC783" i="49"/>
  <c r="CJ783" i="49"/>
  <c r="CR783" i="49"/>
  <c r="FP783" i="49"/>
  <c r="FU783" i="49"/>
  <c r="CC784" i="49"/>
  <c r="CJ784" i="49"/>
  <c r="CR784" i="49"/>
  <c r="FP784" i="49"/>
  <c r="FU784" i="49"/>
  <c r="CC785" i="49"/>
  <c r="CJ785" i="49"/>
  <c r="CR785" i="49"/>
  <c r="FP785" i="49"/>
  <c r="FU785" i="49"/>
  <c r="CC786" i="49"/>
  <c r="CJ786" i="49"/>
  <c r="CR786" i="49"/>
  <c r="FP786" i="49"/>
  <c r="FU786" i="49"/>
  <c r="CC787" i="49"/>
  <c r="CJ787" i="49"/>
  <c r="CR787" i="49"/>
  <c r="FP787" i="49"/>
  <c r="FU787" i="49"/>
  <c r="CC788" i="49"/>
  <c r="CJ788" i="49"/>
  <c r="CR788" i="49"/>
  <c r="FP788" i="49"/>
  <c r="FU788" i="49"/>
  <c r="CC789" i="49"/>
  <c r="CJ789" i="49"/>
  <c r="CR789" i="49"/>
  <c r="FP789" i="49"/>
  <c r="FU789" i="49"/>
  <c r="CC790" i="49"/>
  <c r="CJ790" i="49"/>
  <c r="CR790" i="49"/>
  <c r="FP790" i="49"/>
  <c r="FU790" i="49"/>
  <c r="CC791" i="49"/>
  <c r="CJ791" i="49"/>
  <c r="CR791" i="49"/>
  <c r="FP791" i="49"/>
  <c r="FU791" i="49"/>
  <c r="FX792" i="49"/>
  <c r="FU792" i="49"/>
  <c r="FP792" i="49"/>
  <c r="CC792" i="49"/>
  <c r="CJ792" i="49"/>
  <c r="CR792" i="49"/>
  <c r="FQ792" i="49"/>
  <c r="CC793" i="49"/>
  <c r="CJ793" i="49"/>
  <c r="CR793" i="49"/>
  <c r="FP793" i="49"/>
  <c r="FU793" i="49"/>
  <c r="CC794" i="49"/>
  <c r="CJ794" i="49"/>
  <c r="CR794" i="49"/>
  <c r="FP794" i="49"/>
  <c r="FU794" i="49"/>
  <c r="CC795" i="49"/>
  <c r="CJ795" i="49"/>
  <c r="CR795" i="49"/>
  <c r="FP795" i="49"/>
  <c r="FU795" i="49"/>
  <c r="CC796" i="49"/>
  <c r="CJ796" i="49"/>
  <c r="CR796" i="49"/>
  <c r="FP796" i="49"/>
  <c r="FU796" i="49"/>
  <c r="CC797" i="49"/>
  <c r="CJ797" i="49"/>
  <c r="CR797" i="49"/>
  <c r="FP797" i="49"/>
  <c r="FU797" i="49"/>
  <c r="CC798" i="49"/>
  <c r="CJ798" i="49"/>
  <c r="CR798" i="49"/>
  <c r="FP798" i="49"/>
  <c r="FU798" i="49"/>
  <c r="CC799" i="49"/>
  <c r="CJ799" i="49"/>
  <c r="CR799" i="49"/>
  <c r="FP799" i="49"/>
  <c r="FU799" i="49"/>
  <c r="CC800" i="49"/>
  <c r="CJ800" i="49"/>
  <c r="CR800" i="49"/>
  <c r="FP800" i="49"/>
  <c r="FU800" i="49"/>
  <c r="CC801" i="49"/>
  <c r="CJ801" i="49"/>
  <c r="CR801" i="49"/>
  <c r="FP801" i="49"/>
  <c r="FU801" i="49"/>
  <c r="CC802" i="49"/>
  <c r="CJ802" i="49"/>
  <c r="CR802" i="49"/>
  <c r="FP802" i="49"/>
  <c r="FU802" i="49"/>
  <c r="CC803" i="49"/>
  <c r="CJ803" i="49"/>
  <c r="CR803" i="49"/>
  <c r="FP803" i="49"/>
  <c r="FU803" i="49"/>
  <c r="CC804" i="49"/>
  <c r="CJ804" i="49"/>
  <c r="CR804" i="49"/>
  <c r="FP804" i="49"/>
  <c r="FU804" i="49"/>
  <c r="CC805" i="49"/>
  <c r="CJ805" i="49"/>
  <c r="CR805" i="49"/>
  <c r="FP805" i="49"/>
  <c r="FU805" i="49"/>
  <c r="CC806" i="49"/>
  <c r="CJ806" i="49"/>
  <c r="CR806" i="49"/>
  <c r="FP806" i="49"/>
  <c r="FU806" i="49"/>
  <c r="CC807" i="49"/>
  <c r="CJ807" i="49"/>
  <c r="CR807" i="49"/>
  <c r="FP807" i="49"/>
  <c r="FU807" i="49"/>
  <c r="CC808" i="49"/>
  <c r="CJ808" i="49"/>
  <c r="CR808" i="49"/>
  <c r="FP808" i="49"/>
  <c r="FU808" i="49"/>
  <c r="CC809" i="49"/>
  <c r="CJ809" i="49"/>
  <c r="CR809" i="49"/>
  <c r="FP809" i="49"/>
  <c r="FU809" i="49"/>
  <c r="CC810" i="49"/>
  <c r="CJ810" i="49"/>
  <c r="CR810" i="49"/>
  <c r="FP810" i="49"/>
  <c r="FU810" i="49"/>
  <c r="CC811" i="49"/>
  <c r="CJ811" i="49"/>
  <c r="CR811" i="49"/>
  <c r="FP811" i="49"/>
  <c r="FU811" i="49"/>
  <c r="CC812" i="49"/>
  <c r="CJ812" i="49"/>
  <c r="CR812" i="49"/>
  <c r="FP812" i="49"/>
  <c r="FU812" i="49"/>
  <c r="CC813" i="49"/>
  <c r="CJ813" i="49"/>
  <c r="CR813" i="49"/>
  <c r="FP813" i="49"/>
  <c r="FU813" i="49"/>
  <c r="CC814" i="49"/>
  <c r="CJ814" i="49"/>
  <c r="CR814" i="49"/>
  <c r="FP814" i="49"/>
  <c r="FU814" i="49"/>
  <c r="CC815" i="49"/>
  <c r="CJ815" i="49"/>
  <c r="CR815" i="49"/>
  <c r="FP815" i="49"/>
  <c r="FU815" i="49"/>
  <c r="CC816" i="49"/>
  <c r="CJ816" i="49"/>
  <c r="CR816" i="49"/>
  <c r="FP816" i="49"/>
  <c r="FU816" i="49"/>
  <c r="CC817" i="49"/>
  <c r="CJ817" i="49"/>
  <c r="CR817" i="49"/>
  <c r="FP817" i="49"/>
  <c r="FU817" i="49"/>
  <c r="CC818" i="49"/>
  <c r="CJ818" i="49"/>
  <c r="CR818" i="49"/>
  <c r="FP818" i="49"/>
  <c r="FU818" i="49"/>
  <c r="CC819" i="49"/>
  <c r="CJ819" i="49"/>
  <c r="CR819" i="49"/>
  <c r="FP819" i="49"/>
  <c r="FU819" i="49"/>
  <c r="CC820" i="49"/>
  <c r="CJ820" i="49"/>
  <c r="CR820" i="49"/>
  <c r="FP820" i="49"/>
  <c r="FU820" i="49"/>
  <c r="CC821" i="49"/>
  <c r="CJ821" i="49"/>
  <c r="CR821" i="49"/>
  <c r="FP821" i="49"/>
  <c r="FU821" i="49"/>
  <c r="CC822" i="49"/>
  <c r="CJ822" i="49"/>
  <c r="CR822" i="49"/>
  <c r="FP822" i="49"/>
  <c r="FU822" i="49"/>
  <c r="CC823" i="49"/>
  <c r="CJ823" i="49"/>
  <c r="CR823" i="49"/>
  <c r="FP823" i="49"/>
  <c r="FU823" i="49"/>
  <c r="CC824" i="49"/>
  <c r="CJ824" i="49"/>
  <c r="CR824" i="49"/>
  <c r="FP824" i="49"/>
  <c r="FU824" i="49"/>
  <c r="CC825" i="49"/>
  <c r="CJ825" i="49"/>
  <c r="CR825" i="49"/>
  <c r="FP825" i="49"/>
  <c r="FU825" i="49"/>
  <c r="CC826" i="49"/>
  <c r="CJ826" i="49"/>
  <c r="CR826" i="49"/>
  <c r="FP826" i="49"/>
  <c r="FU826" i="49"/>
  <c r="CC827" i="49"/>
  <c r="CJ827" i="49"/>
  <c r="CR827" i="49"/>
  <c r="FP827" i="49"/>
  <c r="FU827" i="49"/>
  <c r="CC828" i="49"/>
  <c r="CJ828" i="49"/>
  <c r="CR828" i="49"/>
  <c r="FP828" i="49"/>
  <c r="FU828" i="49"/>
  <c r="CC829" i="49"/>
  <c r="CJ829" i="49"/>
  <c r="CR829" i="49"/>
  <c r="FP829" i="49"/>
  <c r="FU829" i="49"/>
  <c r="CC830" i="49"/>
  <c r="CJ830" i="49"/>
  <c r="CR830" i="49"/>
  <c r="FP830" i="49"/>
  <c r="FU830" i="49"/>
  <c r="CC831" i="49"/>
  <c r="CJ831" i="49"/>
  <c r="CR831" i="49"/>
  <c r="FP831" i="49"/>
  <c r="FU831" i="49"/>
  <c r="CC832" i="49"/>
  <c r="CJ832" i="49"/>
  <c r="CR832" i="49"/>
  <c r="FP832" i="49"/>
  <c r="FU832" i="49"/>
  <c r="CC833" i="49"/>
  <c r="CJ833" i="49"/>
  <c r="CR833" i="49"/>
  <c r="FP833" i="49"/>
  <c r="FU833" i="49"/>
  <c r="CC834" i="49"/>
  <c r="CJ834" i="49"/>
  <c r="CR834" i="49"/>
  <c r="FP834" i="49"/>
  <c r="FU834" i="49"/>
  <c r="CC835" i="49"/>
  <c r="CJ835" i="49"/>
  <c r="CR835" i="49"/>
  <c r="FP835" i="49"/>
  <c r="FU835" i="49"/>
  <c r="CC836" i="49"/>
  <c r="CJ836" i="49"/>
  <c r="CR836" i="49"/>
  <c r="FP836" i="49"/>
  <c r="FU836" i="49"/>
  <c r="CC837" i="49"/>
  <c r="CJ837" i="49"/>
  <c r="CR837" i="49"/>
  <c r="FP837" i="49"/>
  <c r="FU837" i="49"/>
  <c r="CC838" i="49"/>
  <c r="CJ838" i="49"/>
  <c r="CR838" i="49"/>
  <c r="FP838" i="49"/>
  <c r="FU838" i="49"/>
  <c r="CC839" i="49"/>
  <c r="CJ839" i="49"/>
  <c r="CR839" i="49"/>
  <c r="FP839" i="49"/>
  <c r="FU839" i="49"/>
  <c r="CC840" i="49"/>
  <c r="CJ840" i="49"/>
  <c r="CR840" i="49"/>
  <c r="FP840" i="49"/>
  <c r="FU840" i="49"/>
  <c r="CC841" i="49"/>
  <c r="CJ841" i="49"/>
  <c r="CR841" i="49"/>
  <c r="FP841" i="49"/>
  <c r="FU841" i="49"/>
  <c r="CC842" i="49"/>
  <c r="CJ842" i="49"/>
  <c r="CR842" i="49"/>
  <c r="FP842" i="49"/>
  <c r="FU842" i="49"/>
  <c r="CC843" i="49"/>
  <c r="CJ843" i="49"/>
  <c r="CR843" i="49"/>
  <c r="FP843" i="49"/>
  <c r="FU843" i="49"/>
  <c r="CC844" i="49"/>
  <c r="CJ844" i="49"/>
  <c r="CR844" i="49"/>
  <c r="FP844" i="49"/>
  <c r="FU844" i="49"/>
  <c r="CC845" i="49"/>
  <c r="CJ845" i="49"/>
  <c r="CR845" i="49"/>
  <c r="FP845" i="49"/>
  <c r="FU845" i="49"/>
  <c r="CC846" i="49"/>
  <c r="CJ846" i="49"/>
  <c r="CR846" i="49"/>
  <c r="FP846" i="49"/>
  <c r="FU846" i="49"/>
  <c r="CC847" i="49"/>
  <c r="CJ847" i="49"/>
  <c r="CR847" i="49"/>
  <c r="FP847" i="49"/>
  <c r="FU847" i="49"/>
  <c r="CC848" i="49"/>
  <c r="CJ848" i="49"/>
  <c r="CR848" i="49"/>
  <c r="FP848" i="49"/>
  <c r="FU848" i="49"/>
  <c r="CC849" i="49"/>
  <c r="CJ849" i="49"/>
  <c r="CR849" i="49"/>
  <c r="FP849" i="49"/>
  <c r="FU849" i="49"/>
  <c r="CC850" i="49"/>
  <c r="CJ850" i="49"/>
  <c r="CR850" i="49"/>
  <c r="FP850" i="49"/>
  <c r="FU850" i="49"/>
  <c r="CC851" i="49"/>
  <c r="CJ851" i="49"/>
  <c r="CR851" i="49"/>
  <c r="FP851" i="49"/>
  <c r="FU851" i="49"/>
  <c r="CC852" i="49"/>
  <c r="CJ852" i="49"/>
  <c r="CR852" i="49"/>
  <c r="FP852" i="49"/>
  <c r="FU852" i="49"/>
  <c r="CC853" i="49"/>
  <c r="CJ853" i="49"/>
  <c r="CR853" i="49"/>
  <c r="FP853" i="49"/>
  <c r="FU853" i="49"/>
  <c r="CC854" i="49"/>
  <c r="CJ854" i="49"/>
  <c r="CR854" i="49"/>
  <c r="FP854" i="49"/>
  <c r="FU854" i="49"/>
  <c r="CC855" i="49"/>
  <c r="CJ855" i="49"/>
  <c r="CR855" i="49"/>
  <c r="FP855" i="49"/>
  <c r="FU855" i="49"/>
  <c r="CC856" i="49"/>
  <c r="CJ856" i="49"/>
  <c r="CR856" i="49"/>
  <c r="FP856" i="49"/>
  <c r="FU856" i="49"/>
  <c r="CC857" i="49"/>
  <c r="CJ857" i="49"/>
  <c r="CR857" i="49"/>
  <c r="FP857" i="49"/>
  <c r="FU857" i="49"/>
  <c r="CC858" i="49"/>
  <c r="CJ858" i="49"/>
  <c r="CR858" i="49"/>
  <c r="FP858" i="49"/>
  <c r="FU858" i="49"/>
  <c r="CC859" i="49"/>
  <c r="CJ859" i="49"/>
  <c r="CR859" i="49"/>
  <c r="FP859" i="49"/>
  <c r="FU859" i="49"/>
  <c r="CC860" i="49"/>
  <c r="CJ860" i="49"/>
  <c r="CR860" i="49"/>
  <c r="FP860" i="49"/>
  <c r="FU860" i="49"/>
  <c r="CC861" i="49"/>
  <c r="CJ861" i="49"/>
  <c r="CR861" i="49"/>
  <c r="FP861" i="49"/>
  <c r="FU861" i="49"/>
  <c r="CC862" i="49"/>
  <c r="CJ862" i="49"/>
  <c r="CR862" i="49"/>
  <c r="FP862" i="49"/>
  <c r="FU862" i="49"/>
  <c r="CC863" i="49"/>
  <c r="CJ863" i="49"/>
  <c r="CR863" i="49"/>
  <c r="FP863" i="49"/>
  <c r="FU863" i="49"/>
  <c r="CC864" i="49"/>
  <c r="CJ864" i="49"/>
  <c r="CR864" i="49"/>
  <c r="FP864" i="49"/>
  <c r="FU864" i="49"/>
  <c r="CC865" i="49"/>
  <c r="CJ865" i="49"/>
  <c r="CR865" i="49"/>
  <c r="FP865" i="49"/>
  <c r="FU865" i="49"/>
  <c r="CC866" i="49"/>
  <c r="CJ866" i="49"/>
  <c r="CR866" i="49"/>
  <c r="FP866" i="49"/>
  <c r="FU866" i="49"/>
  <c r="CC867" i="49"/>
  <c r="CJ867" i="49"/>
  <c r="CR867" i="49"/>
  <c r="FP867" i="49"/>
  <c r="FU867" i="49"/>
  <c r="CC868" i="49"/>
  <c r="CJ868" i="49"/>
  <c r="CR868" i="49"/>
  <c r="FP868" i="49"/>
  <c r="FU868" i="49"/>
  <c r="CC869" i="49"/>
  <c r="CJ869" i="49"/>
  <c r="CR869" i="49"/>
  <c r="FP869" i="49"/>
  <c r="FU869" i="49"/>
  <c r="CC870" i="49"/>
  <c r="CJ870" i="49"/>
  <c r="CR870" i="49"/>
  <c r="FP870" i="49"/>
  <c r="FU870" i="49"/>
  <c r="CC871" i="49"/>
  <c r="CJ871" i="49"/>
  <c r="CR871" i="49"/>
  <c r="FP871" i="49"/>
  <c r="FU871" i="49"/>
  <c r="CC872" i="49"/>
  <c r="CJ872" i="49"/>
  <c r="CR872" i="49"/>
  <c r="FP872" i="49"/>
  <c r="FU872" i="49"/>
  <c r="CC873" i="49"/>
  <c r="CJ873" i="49"/>
  <c r="CR873" i="49"/>
  <c r="FP873" i="49"/>
  <c r="FU873" i="49"/>
  <c r="CC874" i="49"/>
  <c r="CJ874" i="49"/>
  <c r="CR874" i="49"/>
  <c r="FP874" i="49"/>
  <c r="FU874" i="49"/>
  <c r="CC875" i="49"/>
  <c r="CJ875" i="49"/>
  <c r="CR875" i="49"/>
  <c r="FP875" i="49"/>
  <c r="FU875" i="49"/>
  <c r="CC876" i="49"/>
  <c r="CJ876" i="49"/>
  <c r="CR876" i="49"/>
  <c r="FP876" i="49"/>
  <c r="FU876" i="49"/>
  <c r="CC877" i="49"/>
  <c r="CJ877" i="49"/>
  <c r="CR877" i="49"/>
  <c r="FP877" i="49"/>
  <c r="FU877" i="49"/>
  <c r="CC878" i="49"/>
  <c r="CJ878" i="49"/>
  <c r="CR878" i="49"/>
  <c r="FP878" i="49"/>
  <c r="FU878" i="49"/>
  <c r="CC879" i="49"/>
  <c r="CJ879" i="49"/>
  <c r="CR879" i="49"/>
  <c r="FP879" i="49"/>
  <c r="FU879" i="49"/>
  <c r="CC880" i="49"/>
  <c r="CJ880" i="49"/>
  <c r="CR880" i="49"/>
  <c r="FP880" i="49"/>
  <c r="FU880" i="49"/>
  <c r="CC881" i="49"/>
  <c r="CJ881" i="49"/>
  <c r="CR881" i="49"/>
  <c r="FP881" i="49"/>
  <c r="FU881" i="49"/>
  <c r="CC882" i="49"/>
  <c r="CJ882" i="49"/>
  <c r="CR882" i="49"/>
  <c r="FP882" i="49"/>
  <c r="FU882" i="49"/>
  <c r="CC883" i="49"/>
  <c r="CJ883" i="49"/>
  <c r="CR883" i="49"/>
  <c r="FP883" i="49"/>
  <c r="FU883" i="49"/>
  <c r="CC884" i="49"/>
  <c r="CJ884" i="49"/>
  <c r="CR884" i="49"/>
  <c r="FP884" i="49"/>
  <c r="FU884" i="49"/>
  <c r="CC885" i="49"/>
  <c r="CJ885" i="49"/>
  <c r="CR885" i="49"/>
  <c r="FP885" i="49"/>
  <c r="FU885" i="49"/>
  <c r="CC886" i="49"/>
  <c r="CJ886" i="49"/>
  <c r="CR886" i="49"/>
  <c r="FP886" i="49"/>
  <c r="FU886" i="49"/>
  <c r="CC887" i="49"/>
  <c r="CJ887" i="49"/>
  <c r="CR887" i="49"/>
  <c r="FP887" i="49"/>
  <c r="FU887" i="49"/>
  <c r="CC888" i="49"/>
  <c r="CJ888" i="49"/>
  <c r="CR888" i="49"/>
  <c r="FP888" i="49"/>
  <c r="FU888" i="49"/>
  <c r="CC889" i="49"/>
  <c r="CJ889" i="49"/>
  <c r="CR889" i="49"/>
  <c r="FP889" i="49"/>
  <c r="FU889" i="49"/>
  <c r="CC890" i="49"/>
  <c r="CJ890" i="49"/>
  <c r="CR890" i="49"/>
  <c r="FP890" i="49"/>
  <c r="FU890" i="49"/>
  <c r="CC891" i="49"/>
  <c r="CJ891" i="49"/>
  <c r="CR891" i="49"/>
  <c r="FP891" i="49"/>
  <c r="FU891" i="49"/>
  <c r="CC892" i="49"/>
  <c r="CJ892" i="49"/>
  <c r="CR892" i="49"/>
  <c r="FP892" i="49"/>
  <c r="FU892" i="49"/>
  <c r="CC893" i="49"/>
  <c r="CJ893" i="49"/>
  <c r="CR893" i="49"/>
  <c r="FP893" i="49"/>
  <c r="FU893" i="49"/>
  <c r="CC894" i="49"/>
  <c r="CJ894" i="49"/>
  <c r="CR894" i="49"/>
  <c r="FP894" i="49"/>
  <c r="FU894" i="49"/>
  <c r="CC895" i="49"/>
  <c r="CJ895" i="49"/>
  <c r="CR895" i="49"/>
  <c r="FP895" i="49"/>
  <c r="FU895" i="49"/>
  <c r="CC896" i="49"/>
  <c r="CJ896" i="49"/>
  <c r="CR896" i="49"/>
  <c r="FP896" i="49"/>
  <c r="FU896" i="49"/>
  <c r="CC897" i="49"/>
  <c r="CJ897" i="49"/>
  <c r="CR897" i="49"/>
  <c r="FP897" i="49"/>
  <c r="FU897" i="49"/>
  <c r="CC898" i="49"/>
  <c r="CJ898" i="49"/>
  <c r="CR898" i="49"/>
  <c r="FP898" i="49"/>
  <c r="FU898" i="49"/>
  <c r="CC899" i="49"/>
  <c r="CJ899" i="49"/>
  <c r="CR899" i="49"/>
  <c r="FP899" i="49"/>
  <c r="FU899" i="49"/>
  <c r="CC900" i="49"/>
  <c r="CJ900" i="49"/>
  <c r="CR900" i="49"/>
  <c r="FP900" i="49"/>
  <c r="FU900" i="49"/>
  <c r="CC901" i="49"/>
  <c r="CJ901" i="49"/>
  <c r="CR901" i="49"/>
  <c r="FP901" i="49"/>
  <c r="FU901" i="49"/>
  <c r="CC902" i="49"/>
  <c r="CJ902" i="49"/>
  <c r="CR902" i="49"/>
  <c r="FP902" i="49"/>
  <c r="FU902" i="49"/>
  <c r="CC903" i="49"/>
  <c r="CJ903" i="49"/>
  <c r="CR903" i="49"/>
  <c r="FP903" i="49"/>
  <c r="FU903" i="49"/>
  <c r="CC904" i="49"/>
  <c r="CJ904" i="49"/>
  <c r="CR904" i="49"/>
  <c r="FP904" i="49"/>
  <c r="FU904" i="49"/>
  <c r="CC905" i="49"/>
  <c r="CJ905" i="49"/>
  <c r="CR905" i="49"/>
  <c r="FP905" i="49"/>
  <c r="FU905" i="49"/>
  <c r="FX906" i="49"/>
  <c r="FU906" i="49"/>
  <c r="FP906" i="49"/>
  <c r="CR906" i="49"/>
  <c r="CJ906" i="49"/>
  <c r="CC906" i="49"/>
  <c r="CH906" i="49"/>
  <c r="CC907" i="49"/>
  <c r="CJ907" i="49"/>
  <c r="CR907" i="49"/>
  <c r="FP907" i="49"/>
  <c r="FU907" i="49"/>
  <c r="CC908" i="49"/>
  <c r="CJ908" i="49"/>
  <c r="CR908" i="49"/>
  <c r="FP908" i="49"/>
  <c r="FU908" i="49"/>
  <c r="CC909" i="49"/>
  <c r="CJ909" i="49"/>
  <c r="CR909" i="49"/>
  <c r="FP909" i="49"/>
  <c r="FU909" i="49"/>
  <c r="CC910" i="49"/>
  <c r="CJ910" i="49"/>
  <c r="CR910" i="49"/>
  <c r="FP910" i="49"/>
  <c r="FU910" i="49"/>
  <c r="CC911" i="49"/>
  <c r="CJ911" i="49"/>
  <c r="CR911" i="49"/>
  <c r="FP911" i="49"/>
  <c r="FU911" i="49"/>
  <c r="CC912" i="49"/>
  <c r="CJ912" i="49"/>
  <c r="CR912" i="49"/>
  <c r="FP912" i="49"/>
  <c r="FU912" i="49"/>
  <c r="CC913" i="49"/>
  <c r="CJ913" i="49"/>
  <c r="CR913" i="49"/>
  <c r="FP913" i="49"/>
  <c r="FU913" i="49"/>
  <c r="CC914" i="49"/>
  <c r="CJ914" i="49"/>
  <c r="CR914" i="49"/>
  <c r="FP914" i="49"/>
  <c r="FU914" i="49"/>
  <c r="CC915" i="49"/>
  <c r="CJ915" i="49"/>
  <c r="CR915" i="49"/>
  <c r="FP915" i="49"/>
  <c r="FU915" i="49"/>
  <c r="CC916" i="49"/>
  <c r="CJ916" i="49"/>
  <c r="CR916" i="49"/>
  <c r="FP916" i="49"/>
  <c r="FU916" i="49"/>
  <c r="CC917" i="49"/>
  <c r="CJ917" i="49"/>
  <c r="CR917" i="49"/>
  <c r="FP917" i="49"/>
  <c r="FU917" i="49"/>
  <c r="CC918" i="49"/>
  <c r="CJ918" i="49"/>
  <c r="CR918" i="49"/>
  <c r="FP918" i="49"/>
  <c r="FU918" i="49"/>
  <c r="CC919" i="49"/>
  <c r="CJ919" i="49"/>
  <c r="CR919" i="49"/>
  <c r="FP919" i="49"/>
  <c r="FU919" i="49"/>
  <c r="FX920" i="49"/>
  <c r="FU920" i="49"/>
  <c r="FP920" i="49"/>
  <c r="CR920" i="49"/>
  <c r="CJ920" i="49"/>
  <c r="CC920" i="49"/>
  <c r="CH920" i="49"/>
  <c r="FQ986" i="49"/>
  <c r="CP986" i="49"/>
  <c r="CH986" i="49"/>
  <c r="FX986" i="49"/>
  <c r="FU986" i="49"/>
  <c r="CJ986" i="49"/>
  <c r="CC986" i="49"/>
  <c r="FQ988" i="49"/>
  <c r="CP988" i="49"/>
  <c r="CH988" i="49"/>
  <c r="FX988" i="49"/>
  <c r="FU988" i="49"/>
  <c r="CJ988" i="49"/>
  <c r="CC988" i="49"/>
  <c r="FQ990" i="49"/>
  <c r="CP990" i="49"/>
  <c r="CH990" i="49"/>
  <c r="FX990" i="49"/>
  <c r="FU990" i="49"/>
  <c r="CJ990" i="49"/>
  <c r="CC990" i="49"/>
  <c r="FQ992" i="49"/>
  <c r="CP992" i="49"/>
  <c r="CH992" i="49"/>
  <c r="FX992" i="49"/>
  <c r="FU992" i="49"/>
  <c r="CJ992" i="49"/>
  <c r="CC992" i="49"/>
  <c r="FQ994" i="49"/>
  <c r="CP994" i="49"/>
  <c r="CH994" i="49"/>
  <c r="FX994" i="49"/>
  <c r="FU994" i="49"/>
  <c r="CJ994" i="49"/>
  <c r="CC994" i="49"/>
  <c r="FQ996" i="49"/>
  <c r="CP996" i="49"/>
  <c r="CH996" i="49"/>
  <c r="FX996" i="49"/>
  <c r="FU996" i="49"/>
  <c r="CJ996" i="49"/>
  <c r="CC996" i="49"/>
  <c r="FQ998" i="49"/>
  <c r="CP998" i="49"/>
  <c r="CH998" i="49"/>
  <c r="FX998" i="49"/>
  <c r="FU998" i="49"/>
  <c r="CJ998" i="49"/>
  <c r="CC998" i="49"/>
  <c r="FQ1000" i="49"/>
  <c r="CP1000" i="49"/>
  <c r="CH1000" i="49"/>
  <c r="FX1000" i="49"/>
  <c r="FU1000" i="49"/>
  <c r="CJ1000" i="49"/>
  <c r="CC1000" i="49"/>
  <c r="FQ1002" i="49"/>
  <c r="CP1002" i="49"/>
  <c r="CH1002" i="49"/>
  <c r="FX1002" i="49"/>
  <c r="FU1002" i="49"/>
  <c r="CJ1002" i="49"/>
  <c r="CC1002" i="49"/>
  <c r="FQ1004" i="49"/>
  <c r="CP1004" i="49"/>
  <c r="CH1004" i="49"/>
  <c r="FX1004" i="49"/>
  <c r="FU1004" i="49"/>
  <c r="CJ1004" i="49"/>
  <c r="CC1004" i="49"/>
  <c r="FQ1006" i="49"/>
  <c r="CP1006" i="49"/>
  <c r="CH1006" i="49"/>
  <c r="FX1006" i="49"/>
  <c r="FU1006" i="49"/>
  <c r="CJ1006" i="49"/>
  <c r="CC1006" i="49"/>
  <c r="FQ1008" i="49"/>
  <c r="CP1008" i="49"/>
  <c r="CH1008" i="49"/>
  <c r="FX1008" i="49"/>
  <c r="FU1008" i="49"/>
  <c r="CJ1008" i="49"/>
  <c r="CC1008" i="49"/>
  <c r="FQ1010" i="49"/>
  <c r="CP1010" i="49"/>
  <c r="CH1010" i="49"/>
  <c r="FX1010" i="49"/>
  <c r="FU1010" i="49"/>
  <c r="CJ1010" i="49"/>
  <c r="CC1010" i="49"/>
  <c r="FQ1012" i="49"/>
  <c r="CP1012" i="49"/>
  <c r="CH1012" i="49"/>
  <c r="FX1012" i="49"/>
  <c r="FU1012" i="49"/>
  <c r="CJ1012" i="49"/>
  <c r="CC1012" i="49"/>
  <c r="CC921" i="49"/>
  <c r="CJ921" i="49"/>
  <c r="CR921" i="49"/>
  <c r="FP921" i="49"/>
  <c r="FU921" i="49"/>
  <c r="CC922" i="49"/>
  <c r="CJ922" i="49"/>
  <c r="CR922" i="49"/>
  <c r="FP922" i="49"/>
  <c r="FU922" i="49"/>
  <c r="CC923" i="49"/>
  <c r="CJ923" i="49"/>
  <c r="CR923" i="49"/>
  <c r="FP923" i="49"/>
  <c r="FU923" i="49"/>
  <c r="CC924" i="49"/>
  <c r="CJ924" i="49"/>
  <c r="CR924" i="49"/>
  <c r="FP924" i="49"/>
  <c r="FU924" i="49"/>
  <c r="CC925" i="49"/>
  <c r="CJ925" i="49"/>
  <c r="CR925" i="49"/>
  <c r="FP925" i="49"/>
  <c r="FU925" i="49"/>
  <c r="CC926" i="49"/>
  <c r="CJ926" i="49"/>
  <c r="CR926" i="49"/>
  <c r="FP926" i="49"/>
  <c r="FU926" i="49"/>
  <c r="CC927" i="49"/>
  <c r="CJ927" i="49"/>
  <c r="CR927" i="49"/>
  <c r="FP927" i="49"/>
  <c r="FU927" i="49"/>
  <c r="CC928" i="49"/>
  <c r="CJ928" i="49"/>
  <c r="CR928" i="49"/>
  <c r="FP928" i="49"/>
  <c r="FU928" i="49"/>
  <c r="CC929" i="49"/>
  <c r="CJ929" i="49"/>
  <c r="CR929" i="49"/>
  <c r="FP929" i="49"/>
  <c r="FU929" i="49"/>
  <c r="CC930" i="49"/>
  <c r="CJ930" i="49"/>
  <c r="CR930" i="49"/>
  <c r="FP930" i="49"/>
  <c r="FU930" i="49"/>
  <c r="CC931" i="49"/>
  <c r="CJ931" i="49"/>
  <c r="CR931" i="49"/>
  <c r="FP931" i="49"/>
  <c r="FU931" i="49"/>
  <c r="CC932" i="49"/>
  <c r="CJ932" i="49"/>
  <c r="CR932" i="49"/>
  <c r="FP932" i="49"/>
  <c r="FU932" i="49"/>
  <c r="CC933" i="49"/>
  <c r="CJ933" i="49"/>
  <c r="CR933" i="49"/>
  <c r="FP933" i="49"/>
  <c r="FU933" i="49"/>
  <c r="CC934" i="49"/>
  <c r="CJ934" i="49"/>
  <c r="CR934" i="49"/>
  <c r="FP934" i="49"/>
  <c r="FU934" i="49"/>
  <c r="CC935" i="49"/>
  <c r="CJ935" i="49"/>
  <c r="CR935" i="49"/>
  <c r="FP935" i="49"/>
  <c r="FU935" i="49"/>
  <c r="CC936" i="49"/>
  <c r="CJ936" i="49"/>
  <c r="CR936" i="49"/>
  <c r="FP936" i="49"/>
  <c r="FU936" i="49"/>
  <c r="CC937" i="49"/>
  <c r="CJ937" i="49"/>
  <c r="CR937" i="49"/>
  <c r="FP937" i="49"/>
  <c r="FU937" i="49"/>
  <c r="CC938" i="49"/>
  <c r="CJ938" i="49"/>
  <c r="CR938" i="49"/>
  <c r="FP938" i="49"/>
  <c r="FU938" i="49"/>
  <c r="CC939" i="49"/>
  <c r="CJ939" i="49"/>
  <c r="CR939" i="49"/>
  <c r="FP939" i="49"/>
  <c r="FU939" i="49"/>
  <c r="CC940" i="49"/>
  <c r="CJ940" i="49"/>
  <c r="CR940" i="49"/>
  <c r="FP940" i="49"/>
  <c r="FU940" i="49"/>
  <c r="CC941" i="49"/>
  <c r="CJ941" i="49"/>
  <c r="CR941" i="49"/>
  <c r="FP941" i="49"/>
  <c r="FU941" i="49"/>
  <c r="CC942" i="49"/>
  <c r="CJ942" i="49"/>
  <c r="CR942" i="49"/>
  <c r="FP942" i="49"/>
  <c r="FU942" i="49"/>
  <c r="CC943" i="49"/>
  <c r="CJ943" i="49"/>
  <c r="CR943" i="49"/>
  <c r="FP943" i="49"/>
  <c r="FU943" i="49"/>
  <c r="CC944" i="49"/>
  <c r="CJ944" i="49"/>
  <c r="CR944" i="49"/>
  <c r="FP944" i="49"/>
  <c r="FU944" i="49"/>
  <c r="CC945" i="49"/>
  <c r="CJ945" i="49"/>
  <c r="CR945" i="49"/>
  <c r="FP945" i="49"/>
  <c r="FU945" i="49"/>
  <c r="CC946" i="49"/>
  <c r="CJ946" i="49"/>
  <c r="CR946" i="49"/>
  <c r="FP946" i="49"/>
  <c r="FU946" i="49"/>
  <c r="CC947" i="49"/>
  <c r="CJ947" i="49"/>
  <c r="CR947" i="49"/>
  <c r="FP947" i="49"/>
  <c r="FU947" i="49"/>
  <c r="CC948" i="49"/>
  <c r="CJ948" i="49"/>
  <c r="CR948" i="49"/>
  <c r="FP948" i="49"/>
  <c r="FU948" i="49"/>
  <c r="CC949" i="49"/>
  <c r="CJ949" i="49"/>
  <c r="CR949" i="49"/>
  <c r="FP949" i="49"/>
  <c r="FU949" i="49"/>
  <c r="CC950" i="49"/>
  <c r="CJ950" i="49"/>
  <c r="CR950" i="49"/>
  <c r="FP950" i="49"/>
  <c r="FU950" i="49"/>
  <c r="CC951" i="49"/>
  <c r="CJ951" i="49"/>
  <c r="CR951" i="49"/>
  <c r="FP951" i="49"/>
  <c r="FU951" i="49"/>
  <c r="CC952" i="49"/>
  <c r="CJ952" i="49"/>
  <c r="CR952" i="49"/>
  <c r="FP952" i="49"/>
  <c r="FU952" i="49"/>
  <c r="CC953" i="49"/>
  <c r="CJ953" i="49"/>
  <c r="CR953" i="49"/>
  <c r="FP953" i="49"/>
  <c r="FU953" i="49"/>
  <c r="CC954" i="49"/>
  <c r="CJ954" i="49"/>
  <c r="CR954" i="49"/>
  <c r="FP954" i="49"/>
  <c r="FU954" i="49"/>
  <c r="CC955" i="49"/>
  <c r="CJ955" i="49"/>
  <c r="CR955" i="49"/>
  <c r="FP955" i="49"/>
  <c r="FU955" i="49"/>
  <c r="CC956" i="49"/>
  <c r="CJ956" i="49"/>
  <c r="CR956" i="49"/>
  <c r="FP956" i="49"/>
  <c r="FU956" i="49"/>
  <c r="CC957" i="49"/>
  <c r="CJ957" i="49"/>
  <c r="CR957" i="49"/>
  <c r="FP957" i="49"/>
  <c r="FU957" i="49"/>
  <c r="CC958" i="49"/>
  <c r="CJ958" i="49"/>
  <c r="CR958" i="49"/>
  <c r="FP958" i="49"/>
  <c r="FU958" i="49"/>
  <c r="CC959" i="49"/>
  <c r="CJ959" i="49"/>
  <c r="CR959" i="49"/>
  <c r="FP959" i="49"/>
  <c r="FU959" i="49"/>
  <c r="CC960" i="49"/>
  <c r="CJ960" i="49"/>
  <c r="CR960" i="49"/>
  <c r="FP960" i="49"/>
  <c r="FU960" i="49"/>
  <c r="CC961" i="49"/>
  <c r="CJ961" i="49"/>
  <c r="CR961" i="49"/>
  <c r="FP961" i="49"/>
  <c r="FU961" i="49"/>
  <c r="CC962" i="49"/>
  <c r="CJ962" i="49"/>
  <c r="CR962" i="49"/>
  <c r="FP962" i="49"/>
  <c r="FU962" i="49"/>
  <c r="CC963" i="49"/>
  <c r="CJ963" i="49"/>
  <c r="CR963" i="49"/>
  <c r="FP963" i="49"/>
  <c r="FU963" i="49"/>
  <c r="CC964" i="49"/>
  <c r="CJ964" i="49"/>
  <c r="CR964" i="49"/>
  <c r="FP964" i="49"/>
  <c r="FU964" i="49"/>
  <c r="CC965" i="49"/>
  <c r="CJ965" i="49"/>
  <c r="CR965" i="49"/>
  <c r="FP965" i="49"/>
  <c r="FU965" i="49"/>
  <c r="CC966" i="49"/>
  <c r="CJ966" i="49"/>
  <c r="CR966" i="49"/>
  <c r="FP966" i="49"/>
  <c r="FU966" i="49"/>
  <c r="CC967" i="49"/>
  <c r="CJ967" i="49"/>
  <c r="CR967" i="49"/>
  <c r="FP967" i="49"/>
  <c r="FU967" i="49"/>
  <c r="CC968" i="49"/>
  <c r="CJ968" i="49"/>
  <c r="CR968" i="49"/>
  <c r="FP968" i="49"/>
  <c r="FU968" i="49"/>
  <c r="CC969" i="49"/>
  <c r="CJ969" i="49"/>
  <c r="CR969" i="49"/>
  <c r="FP969" i="49"/>
  <c r="FU969" i="49"/>
  <c r="CC970" i="49"/>
  <c r="CJ970" i="49"/>
  <c r="CR970" i="49"/>
  <c r="FP970" i="49"/>
  <c r="FU970" i="49"/>
  <c r="CC971" i="49"/>
  <c r="CJ971" i="49"/>
  <c r="CR971" i="49"/>
  <c r="FP971" i="49"/>
  <c r="FU971" i="49"/>
  <c r="FX972" i="49"/>
  <c r="FU972" i="49"/>
  <c r="FP972" i="49"/>
  <c r="CR972" i="49"/>
  <c r="CJ972" i="49"/>
  <c r="CC972" i="49"/>
  <c r="CH972" i="49"/>
  <c r="CR986" i="49"/>
  <c r="FP986" i="49"/>
  <c r="CR988" i="49"/>
  <c r="FP988" i="49"/>
  <c r="CR990" i="49"/>
  <c r="FP990" i="49"/>
  <c r="CR992" i="49"/>
  <c r="FP992" i="49"/>
  <c r="CR994" i="49"/>
  <c r="FP994" i="49"/>
  <c r="CR996" i="49"/>
  <c r="FP996" i="49"/>
  <c r="CR998" i="49"/>
  <c r="FP998" i="49"/>
  <c r="CR1000" i="49"/>
  <c r="FP1000" i="49"/>
  <c r="CR1002" i="49"/>
  <c r="FP1002" i="49"/>
  <c r="CR1004" i="49"/>
  <c r="FP1004" i="49"/>
  <c r="CR1006" i="49"/>
  <c r="FP1006" i="49"/>
  <c r="CR1008" i="49"/>
  <c r="FP1008" i="49"/>
  <c r="CR1010" i="49"/>
  <c r="FP1010" i="49"/>
  <c r="CR1012" i="49"/>
  <c r="FP1012" i="49"/>
  <c r="CC973" i="49"/>
  <c r="CJ973" i="49"/>
  <c r="CR973" i="49"/>
  <c r="FP973" i="49"/>
  <c r="FU973" i="49"/>
  <c r="CC974" i="49"/>
  <c r="CJ974" i="49"/>
  <c r="CR974" i="49"/>
  <c r="FP974" i="49"/>
  <c r="FU974" i="49"/>
  <c r="CC975" i="49"/>
  <c r="CJ975" i="49"/>
  <c r="CR975" i="49"/>
  <c r="FP975" i="49"/>
  <c r="FU975" i="49"/>
  <c r="CC976" i="49"/>
  <c r="CJ976" i="49"/>
  <c r="CR976" i="49"/>
  <c r="FP976" i="49"/>
  <c r="FU976" i="49"/>
  <c r="CC977" i="49"/>
  <c r="CJ977" i="49"/>
  <c r="CR977" i="49"/>
  <c r="FP977" i="49"/>
  <c r="FU977" i="49"/>
  <c r="CC978" i="49"/>
  <c r="CJ978" i="49"/>
  <c r="CR978" i="49"/>
  <c r="FP978" i="49"/>
  <c r="FU978" i="49"/>
  <c r="CC979" i="49"/>
  <c r="CJ979" i="49"/>
  <c r="CR979" i="49"/>
  <c r="FP979" i="49"/>
  <c r="FU979" i="49"/>
  <c r="CC980" i="49"/>
  <c r="CJ980" i="49"/>
  <c r="CR980" i="49"/>
  <c r="FP980" i="49"/>
  <c r="FU980" i="49"/>
  <c r="CC981" i="49"/>
  <c r="CJ981" i="49"/>
  <c r="CR981" i="49"/>
  <c r="FP981" i="49"/>
  <c r="FU981" i="49"/>
  <c r="CC982" i="49"/>
  <c r="CJ982" i="49"/>
  <c r="CR982" i="49"/>
  <c r="FP982" i="49"/>
  <c r="FU982" i="49"/>
  <c r="CC983" i="49"/>
  <c r="CJ983" i="49"/>
  <c r="CR983" i="49"/>
  <c r="FP983" i="49"/>
  <c r="FU983" i="49"/>
  <c r="CC984" i="49"/>
  <c r="CJ984" i="49"/>
  <c r="CR984" i="49"/>
  <c r="FP984" i="49"/>
  <c r="FU984" i="49"/>
  <c r="CC985" i="49"/>
  <c r="CJ985" i="49"/>
  <c r="CR985" i="49"/>
  <c r="FP985" i="49"/>
  <c r="FQ987" i="49"/>
  <c r="CP987" i="49"/>
  <c r="CH987" i="49"/>
  <c r="CC987" i="49"/>
  <c r="CR987" i="49"/>
  <c r="FP987" i="49"/>
  <c r="FQ989" i="49"/>
  <c r="CP989" i="49"/>
  <c r="CH989" i="49"/>
  <c r="CC989" i="49"/>
  <c r="CR989" i="49"/>
  <c r="FP989" i="49"/>
  <c r="FQ991" i="49"/>
  <c r="CP991" i="49"/>
  <c r="CH991" i="49"/>
  <c r="CC991" i="49"/>
  <c r="CR991" i="49"/>
  <c r="FP991" i="49"/>
  <c r="FQ993" i="49"/>
  <c r="CP993" i="49"/>
  <c r="CH993" i="49"/>
  <c r="CC993" i="49"/>
  <c r="CR993" i="49"/>
  <c r="FP993" i="49"/>
  <c r="FQ995" i="49"/>
  <c r="CP995" i="49"/>
  <c r="CH995" i="49"/>
  <c r="CC995" i="49"/>
  <c r="CR995" i="49"/>
  <c r="FP995" i="49"/>
  <c r="FQ997" i="49"/>
  <c r="CP997" i="49"/>
  <c r="CH997" i="49"/>
  <c r="CC997" i="49"/>
  <c r="CR997" i="49"/>
  <c r="FP997" i="49"/>
  <c r="FQ999" i="49"/>
  <c r="CP999" i="49"/>
  <c r="CH999" i="49"/>
  <c r="CC999" i="49"/>
  <c r="CR999" i="49"/>
  <c r="FP999" i="49"/>
  <c r="FQ1001" i="49"/>
  <c r="CP1001" i="49"/>
  <c r="CH1001" i="49"/>
  <c r="CC1001" i="49"/>
  <c r="CR1001" i="49"/>
  <c r="FP1001" i="49"/>
  <c r="FQ1003" i="49"/>
  <c r="CP1003" i="49"/>
  <c r="CH1003" i="49"/>
  <c r="CC1003" i="49"/>
  <c r="CR1003" i="49"/>
  <c r="FP1003" i="49"/>
  <c r="FQ1005" i="49"/>
  <c r="CP1005" i="49"/>
  <c r="CH1005" i="49"/>
  <c r="CC1005" i="49"/>
  <c r="CR1005" i="49"/>
  <c r="FP1005" i="49"/>
  <c r="FQ1007" i="49"/>
  <c r="CP1007" i="49"/>
  <c r="CH1007" i="49"/>
  <c r="CC1007" i="49"/>
  <c r="CR1007" i="49"/>
  <c r="FP1007" i="49"/>
  <c r="FQ1009" i="49"/>
  <c r="CP1009" i="49"/>
  <c r="CH1009" i="49"/>
  <c r="CC1009" i="49"/>
  <c r="CR1009" i="49"/>
  <c r="FP1009" i="49"/>
  <c r="FQ1011" i="49"/>
  <c r="CP1011" i="49"/>
  <c r="CH1011" i="49"/>
  <c r="CC1011" i="49"/>
  <c r="CR1011" i="49"/>
  <c r="FP1011" i="49"/>
  <c r="FQ1013" i="49"/>
  <c r="CP1013" i="49"/>
  <c r="CH1013" i="49"/>
  <c r="CC1013" i="49"/>
  <c r="CR1013" i="49"/>
  <c r="FP1013" i="49"/>
  <c r="AI168" i="30"/>
  <c r="AI174" i="49" s="1"/>
  <c r="AI169" i="30"/>
  <c r="AI175" i="49" s="1"/>
  <c r="AI170" i="30"/>
  <c r="AI176" i="49" s="1"/>
  <c r="AI171" i="30"/>
  <c r="AI177" i="49" s="1"/>
  <c r="AI172" i="30"/>
  <c r="AI178" i="49" s="1"/>
  <c r="AI173" i="30"/>
  <c r="AI179" i="49" s="1"/>
  <c r="AI174" i="30"/>
  <c r="AI180" i="49" s="1"/>
  <c r="AI175" i="30"/>
  <c r="AI181" i="49" s="1"/>
  <c r="AI176" i="30"/>
  <c r="AI182" i="49" s="1"/>
  <c r="AI177" i="30"/>
  <c r="AI183" i="49" s="1"/>
  <c r="AI178" i="30"/>
  <c r="AI184" i="49" s="1"/>
  <c r="AI179" i="30"/>
  <c r="AI185" i="49" s="1"/>
  <c r="AI180" i="30"/>
  <c r="AI186" i="49" s="1"/>
  <c r="AI181" i="30"/>
  <c r="AI187" i="49" s="1"/>
  <c r="AI182" i="30"/>
  <c r="AI188" i="49" s="1"/>
  <c r="AI183" i="30"/>
  <c r="AI189" i="49" s="1"/>
  <c r="AI184" i="30"/>
  <c r="AI190" i="49" s="1"/>
  <c r="AI185" i="30"/>
  <c r="AI191" i="49" s="1"/>
  <c r="AI186" i="30"/>
  <c r="AI192" i="49" s="1"/>
  <c r="AI187" i="30"/>
  <c r="AI193" i="49" s="1"/>
  <c r="AI188" i="30"/>
  <c r="AI194" i="49" s="1"/>
  <c r="AI189" i="30"/>
  <c r="AI195" i="49" s="1"/>
  <c r="AI190" i="30"/>
  <c r="AI196" i="49" s="1"/>
  <c r="AI191" i="30"/>
  <c r="AI197" i="49" s="1"/>
  <c r="AI192" i="30"/>
  <c r="AI198" i="49" s="1"/>
  <c r="AI193" i="30"/>
  <c r="AI199" i="49" s="1"/>
  <c r="AI194" i="30"/>
  <c r="AI200" i="49" s="1"/>
  <c r="AI195" i="30"/>
  <c r="AI201" i="49" s="1"/>
  <c r="AI196" i="30"/>
  <c r="AI202" i="49" s="1"/>
  <c r="AI197" i="30"/>
  <c r="AI203" i="49" s="1"/>
  <c r="AI198" i="30"/>
  <c r="AI204" i="49" s="1"/>
  <c r="AI199" i="30"/>
  <c r="AI205" i="49" s="1"/>
  <c r="AI200" i="30"/>
  <c r="AI206" i="49" s="1"/>
  <c r="AI201" i="30"/>
  <c r="AI207" i="49" s="1"/>
  <c r="AI202" i="30"/>
  <c r="AI208" i="49" s="1"/>
  <c r="AI203" i="30"/>
  <c r="AI209" i="49" s="1"/>
  <c r="AI204" i="30"/>
  <c r="AI210" i="49" s="1"/>
  <c r="AI205" i="30"/>
  <c r="AI211" i="49" s="1"/>
  <c r="AI206" i="30"/>
  <c r="AI212" i="49" s="1"/>
  <c r="AI207" i="30"/>
  <c r="AI213" i="49" s="1"/>
  <c r="AI208" i="30"/>
  <c r="AI214" i="49" s="1"/>
  <c r="AI209" i="30"/>
  <c r="AI215" i="49" s="1"/>
  <c r="AI211" i="30"/>
  <c r="AI217" i="49" s="1"/>
  <c r="AI212" i="30"/>
  <c r="AI218" i="49" s="1"/>
  <c r="AI213" i="30"/>
  <c r="AI219" i="49" s="1"/>
  <c r="AI214" i="30"/>
  <c r="AI220" i="49" s="1"/>
  <c r="AI215" i="30"/>
  <c r="AI221" i="49" s="1"/>
  <c r="AI216" i="30"/>
  <c r="AI222" i="49" s="1"/>
  <c r="AI217" i="30"/>
  <c r="AI223" i="49" s="1"/>
  <c r="AI218" i="30"/>
  <c r="AI224" i="49" s="1"/>
  <c r="AI219" i="30"/>
  <c r="AI225" i="49" s="1"/>
  <c r="AI220" i="30"/>
  <c r="AI226" i="49" s="1"/>
  <c r="AI221" i="30"/>
  <c r="AI227" i="49" s="1"/>
  <c r="AI222" i="30"/>
  <c r="AI228" i="49" s="1"/>
  <c r="AI223" i="30"/>
  <c r="AI229" i="49" s="1"/>
  <c r="AI224" i="30"/>
  <c r="AI230" i="49" s="1"/>
  <c r="AI225" i="30"/>
  <c r="AI231" i="49" s="1"/>
  <c r="AI226" i="30"/>
  <c r="AI232" i="49" s="1"/>
  <c r="AI227" i="30"/>
  <c r="AI233" i="49" s="1"/>
  <c r="AI228" i="30"/>
  <c r="AI234" i="49" s="1"/>
  <c r="AI229" i="30"/>
  <c r="AI235" i="49" s="1"/>
  <c r="AI230" i="30"/>
  <c r="AI236" i="49" s="1"/>
  <c r="AI231" i="30"/>
  <c r="AI237" i="49" s="1"/>
  <c r="AI232" i="30"/>
  <c r="AI238" i="49" s="1"/>
  <c r="AI233" i="30"/>
  <c r="AI239" i="49" s="1"/>
  <c r="AI234" i="30"/>
  <c r="AI240" i="49" s="1"/>
  <c r="AI235" i="30"/>
  <c r="AI241" i="49" s="1"/>
  <c r="AI236" i="30"/>
  <c r="AI242" i="49" s="1"/>
  <c r="AI237" i="30"/>
  <c r="AI243" i="49" s="1"/>
  <c r="AI238" i="30"/>
  <c r="AI244" i="49" s="1"/>
  <c r="AI239" i="30"/>
  <c r="AI245" i="49" s="1"/>
  <c r="AI240" i="30"/>
  <c r="AI246" i="49" s="1"/>
  <c r="AI241" i="30"/>
  <c r="AI247" i="49" s="1"/>
  <c r="AG16" i="30"/>
  <c r="AG17" i="30"/>
  <c r="AG18" i="30"/>
  <c r="AG19" i="30"/>
  <c r="AG20" i="30"/>
  <c r="AG21" i="30"/>
  <c r="AG22" i="30"/>
  <c r="AG23" i="30"/>
  <c r="AG24" i="30"/>
  <c r="AG25" i="30"/>
  <c r="AG26" i="30"/>
  <c r="AG27" i="30"/>
  <c r="AG28" i="30"/>
  <c r="AG29" i="30"/>
  <c r="AG30" i="30"/>
  <c r="AG31" i="30"/>
  <c r="AG32" i="30"/>
  <c r="AG33" i="30"/>
  <c r="AG34" i="30"/>
  <c r="AG35" i="30"/>
  <c r="AG36" i="30"/>
  <c r="AG37" i="30"/>
  <c r="AG38" i="30"/>
  <c r="AG39" i="30"/>
  <c r="AG40" i="30"/>
  <c r="AG41" i="30"/>
  <c r="AG42" i="30"/>
  <c r="AG43" i="30"/>
  <c r="AG44" i="30"/>
  <c r="AG45" i="30"/>
  <c r="AG46" i="30"/>
  <c r="AG47" i="30"/>
  <c r="AG48" i="30"/>
  <c r="AG49" i="30"/>
  <c r="AG50" i="30"/>
  <c r="AG51" i="30"/>
  <c r="AG52" i="30"/>
  <c r="AG53" i="30"/>
  <c r="AG54" i="30"/>
  <c r="AG55" i="30"/>
  <c r="AG56" i="30"/>
  <c r="AG57" i="30"/>
  <c r="AG58" i="30"/>
  <c r="AG59" i="30"/>
  <c r="AG60" i="30"/>
  <c r="AG61" i="30"/>
  <c r="AG62" i="30"/>
  <c r="AG63" i="30"/>
  <c r="AG64" i="30"/>
  <c r="AG65" i="30"/>
  <c r="AG66" i="30"/>
  <c r="AG67" i="30"/>
  <c r="AG68" i="30"/>
  <c r="AG69" i="30"/>
  <c r="AG70" i="30"/>
  <c r="AG71" i="30"/>
  <c r="AG72" i="30"/>
  <c r="AG73" i="30"/>
  <c r="AG74" i="30"/>
  <c r="AG75" i="30"/>
  <c r="AG76" i="30"/>
  <c r="AG77" i="30"/>
  <c r="AG78" i="30"/>
  <c r="AG79" i="30"/>
  <c r="AG80" i="30"/>
  <c r="AG81" i="30"/>
  <c r="AG82" i="30"/>
  <c r="AG83" i="30"/>
  <c r="AG84" i="30"/>
  <c r="AG85" i="30"/>
  <c r="AG86" i="30"/>
  <c r="AG87" i="30"/>
  <c r="AG88" i="30"/>
  <c r="AG89" i="30"/>
  <c r="AG90" i="30"/>
  <c r="AG91" i="30"/>
  <c r="AG92" i="30"/>
  <c r="AG93" i="30"/>
  <c r="AG94" i="30"/>
  <c r="AG95" i="30"/>
  <c r="AG96" i="30"/>
  <c r="AG97" i="30"/>
  <c r="AG98" i="30"/>
  <c r="AG99" i="30"/>
  <c r="AG100" i="30"/>
  <c r="AG101" i="30"/>
  <c r="AG102" i="30"/>
  <c r="AG103" i="30"/>
  <c r="AG104" i="30"/>
  <c r="AG105" i="30"/>
  <c r="AG106" i="30"/>
  <c r="AG107" i="30"/>
  <c r="AG108" i="30"/>
  <c r="AG109" i="30"/>
  <c r="AG110" i="30"/>
  <c r="AG111" i="30"/>
  <c r="AG112" i="30"/>
  <c r="AG113" i="30"/>
  <c r="AG114" i="30"/>
  <c r="AG115" i="30"/>
  <c r="AG116" i="30"/>
  <c r="AG117" i="30"/>
  <c r="AG118" i="30"/>
  <c r="AG119" i="30"/>
  <c r="AG120" i="30"/>
  <c r="AG121" i="30"/>
  <c r="AG122" i="30"/>
  <c r="AG123" i="30"/>
  <c r="AG124" i="30"/>
  <c r="AG125" i="30"/>
  <c r="AG126" i="30"/>
  <c r="AG127" i="30"/>
  <c r="AG128" i="30"/>
  <c r="AG129" i="30"/>
  <c r="AG130" i="30"/>
  <c r="AG131" i="30"/>
  <c r="AG132" i="30"/>
  <c r="AG133" i="30"/>
  <c r="AG134" i="30"/>
  <c r="AG135" i="30"/>
  <c r="AG136" i="30"/>
  <c r="AG137" i="30"/>
  <c r="AG138" i="30"/>
  <c r="AG139" i="30"/>
  <c r="AG140" i="30"/>
  <c r="AG141" i="30"/>
  <c r="AG142" i="30"/>
  <c r="AG143" i="30"/>
  <c r="AG144" i="30"/>
  <c r="AG145" i="30"/>
  <c r="AG146" i="30"/>
  <c r="AG147" i="30"/>
  <c r="AG148" i="30"/>
  <c r="AG149" i="30"/>
  <c r="AG150" i="30"/>
  <c r="AG151" i="30"/>
  <c r="AG152" i="30"/>
  <c r="AG153" i="30"/>
  <c r="AG154" i="30"/>
  <c r="AG155" i="30"/>
  <c r="AG156" i="30"/>
  <c r="AG157" i="30"/>
  <c r="AG158" i="30"/>
  <c r="AG159" i="30"/>
  <c r="AG160" i="30"/>
  <c r="AG161" i="30"/>
  <c r="AG162" i="30"/>
  <c r="AG163" i="30"/>
  <c r="AG164" i="30"/>
  <c r="AG165" i="30"/>
  <c r="AG166" i="30"/>
  <c r="AG167" i="30"/>
  <c r="AG210" i="30"/>
  <c r="AF375" i="30"/>
  <c r="AF376" i="30"/>
  <c r="AF377" i="30"/>
  <c r="AF378" i="30"/>
  <c r="AF379" i="30"/>
  <c r="AF380" i="30"/>
  <c r="AF381" i="30"/>
  <c r="AF382" i="30"/>
  <c r="AF383" i="30"/>
  <c r="AF384" i="30"/>
  <c r="AF385" i="30"/>
  <c r="AF386" i="30"/>
  <c r="AF387" i="30"/>
  <c r="AF388" i="30"/>
  <c r="AF389" i="30"/>
  <c r="AF390" i="30"/>
  <c r="AF391" i="30"/>
  <c r="AF392" i="30"/>
  <c r="AF393" i="30"/>
  <c r="AF394" i="30"/>
  <c r="AF395" i="30"/>
  <c r="AF396" i="30"/>
  <c r="AF397" i="30"/>
  <c r="AF398" i="30"/>
  <c r="AF399" i="30"/>
  <c r="AF400" i="30"/>
  <c r="AF401" i="30"/>
  <c r="AF402" i="30"/>
  <c r="AF403" i="30"/>
  <c r="AF404" i="30"/>
  <c r="AF405" i="30"/>
  <c r="AF406" i="30"/>
  <c r="AF407" i="30"/>
  <c r="AF408" i="30"/>
  <c r="AF409" i="30"/>
  <c r="AF410" i="30"/>
  <c r="AF411" i="30"/>
  <c r="AF412" i="30"/>
  <c r="AF413" i="30"/>
  <c r="AF414" i="30"/>
  <c r="AF415" i="30"/>
  <c r="AF416" i="30"/>
  <c r="AF417" i="30"/>
  <c r="AF418" i="30"/>
  <c r="AF419" i="30"/>
  <c r="AF420" i="30"/>
  <c r="AF421" i="30"/>
  <c r="AF422" i="30"/>
  <c r="AF423" i="30"/>
  <c r="AF424" i="30"/>
  <c r="AF425" i="30"/>
  <c r="AF426" i="30"/>
  <c r="AF427" i="30"/>
  <c r="AF428" i="30"/>
  <c r="AF429" i="30"/>
  <c r="AF430" i="30"/>
  <c r="AF431" i="30"/>
  <c r="AF432" i="30"/>
  <c r="AF433" i="30"/>
  <c r="AF434" i="30"/>
  <c r="AF435" i="30"/>
  <c r="AF436" i="30"/>
  <c r="AF437" i="30"/>
  <c r="AF438" i="30"/>
  <c r="AF439" i="30"/>
  <c r="AF440" i="30"/>
  <c r="AF441" i="30"/>
  <c r="AF442" i="30"/>
  <c r="AF443" i="30"/>
  <c r="AF444" i="30"/>
  <c r="AF445" i="30"/>
  <c r="AF446" i="30"/>
  <c r="AF447" i="30"/>
  <c r="AF448" i="30"/>
  <c r="AF449" i="30"/>
  <c r="AF450" i="30"/>
  <c r="AF451" i="30"/>
  <c r="AF452" i="30"/>
  <c r="AF453" i="30"/>
  <c r="AF454" i="30"/>
  <c r="AF455" i="30"/>
  <c r="AF456" i="30"/>
  <c r="AF457" i="30"/>
  <c r="AF458" i="30"/>
  <c r="AF459" i="30"/>
  <c r="AF460" i="30"/>
  <c r="AF461" i="30"/>
  <c r="AF462" i="30"/>
  <c r="AF463" i="30"/>
  <c r="AF464" i="30"/>
  <c r="AF465" i="30"/>
  <c r="AF466" i="30"/>
  <c r="AF467" i="30"/>
  <c r="AF468" i="30"/>
  <c r="AF469" i="30"/>
  <c r="AF470" i="30"/>
  <c r="AF471" i="30"/>
  <c r="AF472" i="30"/>
  <c r="AF473" i="30"/>
  <c r="AF474" i="30"/>
  <c r="AF475" i="30"/>
  <c r="AF476" i="30"/>
  <c r="AF477" i="30"/>
  <c r="AF478" i="30"/>
  <c r="AF479" i="30"/>
  <c r="AF480" i="30"/>
  <c r="AF481" i="30"/>
  <c r="AF482" i="30"/>
  <c r="AF483" i="30"/>
  <c r="AF484" i="30"/>
  <c r="AF485" i="30"/>
  <c r="AF486" i="30"/>
  <c r="AF487" i="30"/>
  <c r="AF488" i="30"/>
  <c r="AF489" i="30"/>
  <c r="AF490" i="30"/>
  <c r="AF491" i="30"/>
  <c r="AF492" i="30"/>
  <c r="AF493" i="30"/>
  <c r="AF494" i="30"/>
  <c r="AF495" i="30"/>
  <c r="AF496" i="30"/>
  <c r="AF497" i="30"/>
  <c r="AF498" i="30"/>
  <c r="AF499" i="30"/>
  <c r="AF500" i="30"/>
  <c r="AF501" i="30"/>
  <c r="AF502" i="30"/>
  <c r="AF503" i="30"/>
  <c r="AF504" i="30"/>
  <c r="AF505" i="30"/>
  <c r="AF506" i="30"/>
  <c r="AF507" i="30"/>
  <c r="AF508" i="30"/>
  <c r="AF509" i="30"/>
  <c r="AF510" i="30"/>
  <c r="AF511" i="30"/>
  <c r="AF512" i="30"/>
  <c r="AF513" i="30"/>
  <c r="AF514" i="30"/>
  <c r="AF515" i="30"/>
  <c r="AF516" i="30"/>
  <c r="AF517" i="30"/>
  <c r="AF518" i="30"/>
  <c r="AF519" i="30"/>
  <c r="AF520" i="30"/>
  <c r="AF521" i="30"/>
  <c r="AF522" i="30"/>
  <c r="AF523" i="30"/>
  <c r="AF524" i="30"/>
  <c r="AF525" i="30"/>
  <c r="AF526" i="30"/>
  <c r="AF527" i="30"/>
  <c r="AF528" i="30"/>
  <c r="AF529" i="30"/>
  <c r="AF530" i="30"/>
  <c r="AF531" i="30"/>
  <c r="AF532" i="30"/>
  <c r="AF533" i="30"/>
  <c r="AF534" i="30"/>
  <c r="AF535" i="30"/>
  <c r="AF536" i="30"/>
  <c r="AF537" i="30"/>
  <c r="AF538" i="30"/>
  <c r="AF539" i="30"/>
  <c r="AF540" i="30"/>
  <c r="AF541" i="30"/>
  <c r="AF542" i="30"/>
  <c r="AF543" i="30"/>
  <c r="AF544" i="30"/>
  <c r="AF545" i="30"/>
  <c r="AF546" i="30"/>
  <c r="AF547" i="30"/>
  <c r="AF548" i="30"/>
  <c r="AF549" i="30"/>
  <c r="AF550" i="30"/>
  <c r="AF551" i="30"/>
  <c r="AF552" i="30"/>
  <c r="AF553" i="30"/>
  <c r="AF554" i="30"/>
  <c r="AF555" i="30"/>
  <c r="AF556" i="30"/>
  <c r="AF557" i="30"/>
  <c r="AF558" i="30"/>
  <c r="AF559" i="30"/>
  <c r="AF560" i="30"/>
  <c r="AF561" i="30"/>
  <c r="AF562" i="30"/>
  <c r="AF563" i="30"/>
  <c r="AF564" i="30"/>
  <c r="AF565" i="30"/>
  <c r="AF566" i="30"/>
  <c r="AF567" i="30"/>
  <c r="AF568" i="30"/>
  <c r="AF569" i="30"/>
  <c r="AF570" i="30"/>
  <c r="AF571" i="30"/>
  <c r="AF572" i="30"/>
  <c r="AF573" i="30"/>
  <c r="AF574" i="30"/>
  <c r="AF575" i="30"/>
  <c r="AF576" i="30"/>
  <c r="AF577" i="30"/>
  <c r="AF578" i="30"/>
  <c r="AF579" i="30"/>
  <c r="AF580" i="30"/>
  <c r="AF581" i="30"/>
  <c r="AF582" i="30"/>
  <c r="AF583" i="30"/>
  <c r="AF584" i="30"/>
  <c r="AF585" i="30"/>
  <c r="AF586" i="30"/>
  <c r="AF587" i="30"/>
  <c r="AF588" i="30"/>
  <c r="AF589" i="30"/>
  <c r="AF590" i="30"/>
  <c r="AF591" i="30"/>
  <c r="AF592" i="30"/>
  <c r="AF593" i="30"/>
  <c r="AF599" i="49" s="1"/>
  <c r="AF594" i="30"/>
  <c r="AF600" i="49" s="1"/>
  <c r="AF595" i="30"/>
  <c r="AF601" i="49" s="1"/>
  <c r="AF596" i="30"/>
  <c r="AF602" i="49" s="1"/>
  <c r="AF597" i="30"/>
  <c r="AF603" i="49" s="1"/>
  <c r="AF598" i="30"/>
  <c r="AF604" i="49" s="1"/>
  <c r="AF599" i="30"/>
  <c r="AF605" i="49" s="1"/>
  <c r="AF600" i="30"/>
  <c r="AF606" i="49" s="1"/>
  <c r="AF601" i="30"/>
  <c r="AF607" i="49" s="1"/>
  <c r="AF602" i="30"/>
  <c r="AF608" i="49" s="1"/>
  <c r="AF603" i="30"/>
  <c r="AF609" i="49" s="1"/>
  <c r="AF604" i="30"/>
  <c r="AF610" i="49" s="1"/>
  <c r="AF605" i="30"/>
  <c r="AF611" i="49" s="1"/>
  <c r="AF606" i="30"/>
  <c r="AF612" i="49" s="1"/>
  <c r="AF607" i="30"/>
  <c r="AF613" i="49" s="1"/>
  <c r="AF608" i="30"/>
  <c r="AF614" i="49" s="1"/>
  <c r="AF609" i="30"/>
  <c r="AF615" i="49" s="1"/>
  <c r="AF610" i="30"/>
  <c r="AF616" i="49" s="1"/>
  <c r="AF611" i="30"/>
  <c r="AF617" i="49" s="1"/>
  <c r="AF612" i="30"/>
  <c r="AF618" i="49" s="1"/>
  <c r="AF613" i="30"/>
  <c r="AF619" i="49" s="1"/>
  <c r="AF614" i="30"/>
  <c r="AF620" i="49" s="1"/>
  <c r="AF615" i="30"/>
  <c r="AF621" i="49" s="1"/>
  <c r="AF616" i="30"/>
  <c r="AF622" i="49" s="1"/>
  <c r="AF617" i="30"/>
  <c r="AF623" i="49" s="1"/>
  <c r="AF618" i="30"/>
  <c r="AF624" i="49" s="1"/>
  <c r="AF619" i="30"/>
  <c r="AF625" i="49" s="1"/>
  <c r="AF620" i="30"/>
  <c r="AF626" i="49" s="1"/>
  <c r="AF621" i="30"/>
  <c r="AF627" i="49" s="1"/>
  <c r="AF622" i="30"/>
  <c r="AF628" i="49" s="1"/>
  <c r="AF623" i="30"/>
  <c r="AF629" i="49" s="1"/>
  <c r="AF624" i="30"/>
  <c r="AF630" i="49" s="1"/>
  <c r="AF625" i="30"/>
  <c r="AF631" i="49" s="1"/>
  <c r="AF626" i="30"/>
  <c r="AF632" i="49" s="1"/>
  <c r="AF627" i="30"/>
  <c r="AF633" i="49" s="1"/>
  <c r="AF628" i="30"/>
  <c r="AF634" i="49" s="1"/>
  <c r="AF629" i="30"/>
  <c r="AF635" i="49" s="1"/>
  <c r="AF630" i="30"/>
  <c r="AF636" i="49" s="1"/>
  <c r="AF631" i="30"/>
  <c r="AF637" i="49" s="1"/>
  <c r="AF632" i="30"/>
  <c r="AF638" i="49" s="1"/>
  <c r="AF633" i="30"/>
  <c r="AF639" i="49" s="1"/>
  <c r="AF634" i="30"/>
  <c r="AF640" i="49" s="1"/>
  <c r="AF635" i="30"/>
  <c r="AF641" i="49" s="1"/>
  <c r="AF636" i="30"/>
  <c r="AF642" i="49" s="1"/>
  <c r="AF637" i="30"/>
  <c r="AF643" i="49" s="1"/>
  <c r="AF638" i="30"/>
  <c r="AF644" i="49" s="1"/>
  <c r="AF639" i="30"/>
  <c r="AF645" i="49" s="1"/>
  <c r="AF640" i="30"/>
  <c r="AF646" i="49" s="1"/>
  <c r="AF641" i="30"/>
  <c r="AF647" i="49" s="1"/>
  <c r="AF642" i="30"/>
  <c r="AF648" i="49" s="1"/>
  <c r="AF643" i="30"/>
  <c r="AF649" i="49" s="1"/>
  <c r="AF644" i="30"/>
  <c r="AF650" i="49" s="1"/>
  <c r="AF645" i="30"/>
  <c r="AF651" i="49" s="1"/>
  <c r="AF646" i="30"/>
  <c r="AF652" i="49" s="1"/>
  <c r="AF647" i="30"/>
  <c r="AF653" i="49" s="1"/>
  <c r="AF648" i="30"/>
  <c r="AF654" i="49" s="1"/>
  <c r="AF649" i="30"/>
  <c r="AF655" i="49" s="1"/>
  <c r="AF650" i="30"/>
  <c r="AF656" i="49" s="1"/>
  <c r="AF651" i="30"/>
  <c r="AF657" i="49" s="1"/>
  <c r="AF652" i="30"/>
  <c r="AF658" i="49" s="1"/>
  <c r="AF653" i="30"/>
  <c r="AF659" i="49" s="1"/>
  <c r="AF654" i="30"/>
  <c r="AF660" i="49" s="1"/>
  <c r="AF655" i="30"/>
  <c r="AF661" i="49" s="1"/>
  <c r="AF656" i="30"/>
  <c r="AF662" i="49" s="1"/>
  <c r="AF657" i="30"/>
  <c r="AF663" i="49" s="1"/>
  <c r="AF658" i="30"/>
  <c r="AF664" i="49" s="1"/>
  <c r="AF659" i="30"/>
  <c r="AF665" i="49" s="1"/>
  <c r="AF660" i="30"/>
  <c r="AF666" i="49" s="1"/>
  <c r="AF661" i="30"/>
  <c r="AF667" i="49" s="1"/>
  <c r="AF662" i="30"/>
  <c r="AF668" i="49" s="1"/>
  <c r="AF663" i="30"/>
  <c r="AF669" i="49" s="1"/>
  <c r="AF664" i="30"/>
  <c r="AF670" i="49" s="1"/>
  <c r="AF665" i="30"/>
  <c r="AF671" i="49" s="1"/>
  <c r="AF666" i="30"/>
  <c r="AF672" i="49" s="1"/>
  <c r="AF667" i="30"/>
  <c r="AF673" i="49" s="1"/>
  <c r="AF668" i="30"/>
  <c r="AF674" i="49" s="1"/>
  <c r="AF669" i="30"/>
  <c r="AF675" i="49" s="1"/>
  <c r="AF670" i="30"/>
  <c r="AF676" i="49" s="1"/>
  <c r="AF671" i="30"/>
  <c r="AF677" i="49" s="1"/>
  <c r="AF672" i="30"/>
  <c r="AF678" i="49" s="1"/>
  <c r="AF673" i="30"/>
  <c r="AF679" i="49" s="1"/>
  <c r="AF674" i="30"/>
  <c r="AF680" i="49" s="1"/>
  <c r="AF675" i="30"/>
  <c r="AF681" i="49" s="1"/>
  <c r="AF676" i="30"/>
  <c r="AF682" i="49" s="1"/>
  <c r="AF677" i="30"/>
  <c r="AF683" i="49" s="1"/>
  <c r="AF678" i="30"/>
  <c r="AF684" i="49" s="1"/>
  <c r="AF679" i="30"/>
  <c r="AF685" i="49" s="1"/>
  <c r="AF680" i="30"/>
  <c r="AF686" i="49" s="1"/>
  <c r="AF681" i="30"/>
  <c r="AF687" i="49" s="1"/>
  <c r="AF682" i="30"/>
  <c r="AF688" i="49" s="1"/>
  <c r="AF683" i="30"/>
  <c r="AF689" i="49" s="1"/>
  <c r="AF684" i="30"/>
  <c r="AF690" i="49" s="1"/>
  <c r="AF685" i="30"/>
  <c r="AF691" i="49" s="1"/>
  <c r="AF686" i="30"/>
  <c r="AF692" i="49" s="1"/>
  <c r="AF687" i="30"/>
  <c r="AF693" i="49" s="1"/>
  <c r="AF688" i="30"/>
  <c r="AF694" i="49" s="1"/>
  <c r="AF689" i="30"/>
  <c r="AF695" i="49" s="1"/>
  <c r="AF690" i="30"/>
  <c r="AF696" i="49" s="1"/>
  <c r="AF691" i="30"/>
  <c r="AF697" i="49" s="1"/>
  <c r="AF692" i="30"/>
  <c r="AF698" i="49" s="1"/>
  <c r="AF693" i="30"/>
  <c r="AF699" i="49" s="1"/>
  <c r="AF694" i="30"/>
  <c r="AF700" i="49" s="1"/>
  <c r="AF695" i="30"/>
  <c r="AF701" i="49" s="1"/>
  <c r="AF696" i="30"/>
  <c r="AF702" i="49" s="1"/>
  <c r="AF697" i="30"/>
  <c r="AF703" i="49" s="1"/>
  <c r="AF698" i="30"/>
  <c r="AF704" i="49" s="1"/>
  <c r="AF699" i="30"/>
  <c r="AF705" i="49" s="1"/>
  <c r="AF700" i="30"/>
  <c r="AF706" i="49" s="1"/>
  <c r="AF806" i="30"/>
  <c r="AF807" i="30"/>
  <c r="AF808" i="30"/>
  <c r="AF809" i="30"/>
  <c r="AF810" i="30"/>
  <c r="AF811" i="30"/>
  <c r="AF812" i="30"/>
  <c r="AF813" i="30"/>
  <c r="AF814" i="30"/>
  <c r="AF815" i="30"/>
  <c r="AF816" i="30"/>
  <c r="AF817" i="30"/>
  <c r="AF818" i="30"/>
  <c r="AF819" i="30"/>
  <c r="AF820" i="30"/>
  <c r="AF821" i="30"/>
  <c r="AF822" i="30"/>
  <c r="AF823" i="30"/>
  <c r="AF824" i="30"/>
  <c r="AF825" i="30"/>
  <c r="AF826" i="30"/>
  <c r="AF827" i="30"/>
  <c r="AF828" i="30"/>
  <c r="AF829" i="30"/>
  <c r="AF830" i="30"/>
  <c r="AF831" i="30"/>
  <c r="AF832" i="30"/>
  <c r="AF833" i="30"/>
  <c r="AF834" i="30"/>
  <c r="AF835" i="30"/>
  <c r="AF836" i="30"/>
  <c r="AF837" i="30"/>
  <c r="AF838" i="30"/>
  <c r="AF839" i="30"/>
  <c r="AF840" i="30"/>
  <c r="AF841" i="30"/>
  <c r="AF842" i="30"/>
  <c r="AF843" i="30"/>
  <c r="AF844" i="30"/>
  <c r="AF845" i="30"/>
  <c r="AF846" i="30"/>
  <c r="AF847" i="30"/>
  <c r="AF848" i="30"/>
  <c r="AF849" i="30"/>
  <c r="AF850" i="30"/>
  <c r="AF851" i="30"/>
  <c r="AF852" i="30"/>
  <c r="AF853" i="30"/>
  <c r="AF854" i="30"/>
  <c r="AF855" i="30"/>
  <c r="AF856" i="30"/>
  <c r="AF857" i="30"/>
  <c r="AF858" i="30"/>
  <c r="AF859" i="30"/>
  <c r="AF860" i="30"/>
  <c r="AF861" i="30"/>
  <c r="AF862" i="30"/>
  <c r="AF863" i="30"/>
  <c r="AF864" i="30"/>
  <c r="AF865" i="30"/>
  <c r="AF866" i="30"/>
  <c r="AF867" i="30"/>
  <c r="AF868" i="30"/>
  <c r="AF869" i="30"/>
  <c r="AF870" i="30"/>
  <c r="AF871" i="30"/>
  <c r="AF872" i="30"/>
  <c r="AF873" i="30"/>
  <c r="AF874" i="30"/>
  <c r="AF875" i="30"/>
  <c r="AF876" i="30"/>
  <c r="AF877" i="30"/>
  <c r="AF878" i="30"/>
  <c r="AF879" i="30"/>
  <c r="AF880" i="30"/>
  <c r="AF881" i="30"/>
  <c r="AF882" i="30"/>
  <c r="AF883" i="30"/>
  <c r="AF884" i="30"/>
  <c r="AF885" i="30"/>
  <c r="AF886" i="30"/>
  <c r="AF887" i="30"/>
  <c r="AF888" i="30"/>
  <c r="AF889" i="30"/>
  <c r="AF890" i="30"/>
  <c r="AF891" i="30"/>
  <c r="AF892" i="30"/>
  <c r="AF893" i="30"/>
  <c r="AF894" i="30"/>
  <c r="AF895" i="30"/>
  <c r="AF896" i="30"/>
  <c r="AF897" i="30"/>
  <c r="AF898" i="30"/>
  <c r="AF899" i="30"/>
  <c r="AF900" i="30"/>
  <c r="AF901" i="30"/>
  <c r="AF902" i="30"/>
  <c r="AF903" i="30"/>
  <c r="AF904" i="30"/>
  <c r="AF905" i="30"/>
  <c r="AF906" i="30"/>
  <c r="AF907" i="30"/>
  <c r="AF908" i="30"/>
  <c r="AF909" i="30"/>
  <c r="AF910" i="30"/>
  <c r="AF911" i="30"/>
  <c r="AF912" i="30"/>
  <c r="AF913" i="30"/>
  <c r="AF914" i="30"/>
  <c r="AF915" i="30"/>
  <c r="AF916" i="30"/>
  <c r="AF917" i="30"/>
  <c r="AF918" i="30"/>
  <c r="AF919" i="30"/>
  <c r="AF920" i="30"/>
  <c r="AF921" i="30"/>
  <c r="AF922" i="30"/>
  <c r="AF923" i="30"/>
  <c r="AF924" i="30"/>
  <c r="AF925" i="30"/>
  <c r="AF926" i="30"/>
  <c r="AF927" i="30"/>
  <c r="AF928" i="30"/>
  <c r="AF929" i="30"/>
  <c r="AF930" i="30"/>
  <c r="AF931" i="30"/>
  <c r="AF932" i="30"/>
  <c r="AF933" i="30"/>
  <c r="AF934" i="30"/>
  <c r="AF935" i="30"/>
  <c r="AF936" i="30"/>
  <c r="AF937" i="30"/>
  <c r="AF938" i="30"/>
  <c r="AF939" i="30"/>
  <c r="AF940" i="30"/>
  <c r="AF941" i="30"/>
  <c r="AF942" i="30"/>
  <c r="AF943" i="30"/>
  <c r="AF944" i="30"/>
  <c r="AF945" i="30"/>
  <c r="AF946" i="30"/>
  <c r="AF947" i="30"/>
  <c r="AF948" i="30"/>
  <c r="AF949" i="30"/>
  <c r="AF950" i="30"/>
  <c r="AF951" i="30"/>
  <c r="AF952" i="30"/>
  <c r="AF953" i="30"/>
  <c r="AF954" i="30"/>
  <c r="AF955" i="30"/>
  <c r="AF956" i="30"/>
  <c r="AF957" i="30"/>
  <c r="AF958" i="30"/>
  <c r="AF959" i="30"/>
  <c r="AF960" i="30"/>
  <c r="AF961" i="30"/>
  <c r="AF962" i="30"/>
  <c r="AF963" i="30"/>
  <c r="AF964" i="30"/>
  <c r="AF965" i="30"/>
  <c r="BA52" i="30" l="1"/>
  <c r="AX52" i="30"/>
  <c r="BA147" i="30"/>
  <c r="AX147" i="30"/>
  <c r="BA162" i="30"/>
  <c r="AX162" i="30"/>
  <c r="BA66" i="30"/>
  <c r="AX66" i="30"/>
  <c r="BA113" i="30"/>
  <c r="AX113" i="30"/>
  <c r="BA111" i="30"/>
  <c r="AX111" i="30"/>
  <c r="BA62" i="30"/>
  <c r="AX62" i="30"/>
  <c r="BA166" i="30"/>
  <c r="AX166" i="30"/>
  <c r="BA150" i="30"/>
  <c r="AX150" i="30"/>
  <c r="BA134" i="30"/>
  <c r="AX134" i="30"/>
  <c r="BA118" i="30"/>
  <c r="AX118" i="30"/>
  <c r="BA102" i="30"/>
  <c r="AX102" i="30"/>
  <c r="BA86" i="30"/>
  <c r="AX86" i="30"/>
  <c r="BA70" i="30"/>
  <c r="AX70" i="30"/>
  <c r="BA54" i="30"/>
  <c r="AX54" i="30"/>
  <c r="BA38" i="30"/>
  <c r="AX38" i="30"/>
  <c r="BA22" i="30"/>
  <c r="AX22" i="30"/>
  <c r="BA163" i="30"/>
  <c r="AX163" i="30"/>
  <c r="BA98" i="30"/>
  <c r="AX98" i="30"/>
  <c r="BA159" i="30"/>
  <c r="AX159" i="30"/>
  <c r="BA95" i="30"/>
  <c r="AX95" i="30"/>
  <c r="BA165" i="30"/>
  <c r="AX165" i="30"/>
  <c r="BA149" i="30"/>
  <c r="AX149" i="30"/>
  <c r="BA133" i="30"/>
  <c r="AX133" i="30"/>
  <c r="BA117" i="30"/>
  <c r="AX117" i="30"/>
  <c r="BA101" i="30"/>
  <c r="AX101" i="30"/>
  <c r="BA85" i="30"/>
  <c r="AX85" i="30"/>
  <c r="BA69" i="30"/>
  <c r="AX69" i="30"/>
  <c r="BA53" i="30"/>
  <c r="AX53" i="30"/>
  <c r="BA37" i="30"/>
  <c r="AX37" i="30"/>
  <c r="BA21" i="30"/>
  <c r="AX21" i="30"/>
  <c r="BA100" i="30"/>
  <c r="AX100" i="30"/>
  <c r="BA18" i="30"/>
  <c r="AX18" i="30"/>
  <c r="BA81" i="30"/>
  <c r="AX81" i="30"/>
  <c r="BA160" i="30"/>
  <c r="AX160" i="30"/>
  <c r="BA144" i="30"/>
  <c r="AX144" i="30"/>
  <c r="BA128" i="30"/>
  <c r="AX128" i="30"/>
  <c r="BA112" i="30"/>
  <c r="AX112" i="30"/>
  <c r="BA96" i="30"/>
  <c r="AX96" i="30"/>
  <c r="BA80" i="30"/>
  <c r="AX80" i="30"/>
  <c r="BA64" i="30"/>
  <c r="AX64" i="30"/>
  <c r="BA48" i="30"/>
  <c r="AX48" i="30"/>
  <c r="BA32" i="30"/>
  <c r="AX32" i="30"/>
  <c r="BA16" i="30"/>
  <c r="AX16" i="30"/>
  <c r="BA20" i="30"/>
  <c r="AX20" i="30"/>
  <c r="BA67" i="30"/>
  <c r="AX67" i="30"/>
  <c r="BA161" i="30"/>
  <c r="AX161" i="30"/>
  <c r="BA36" i="30"/>
  <c r="AX36" i="30"/>
  <c r="BA34" i="30"/>
  <c r="AX34" i="30"/>
  <c r="BA17" i="30"/>
  <c r="AX17" i="30"/>
  <c r="BA116" i="30"/>
  <c r="AX116" i="30"/>
  <c r="BA82" i="30"/>
  <c r="AX82" i="30"/>
  <c r="BA13" i="30"/>
  <c r="BA50" i="30"/>
  <c r="AX50" i="30"/>
  <c r="BA49" i="30"/>
  <c r="AX49" i="30"/>
  <c r="BA47" i="30"/>
  <c r="AX47" i="30"/>
  <c r="BA30" i="30"/>
  <c r="AX30" i="30"/>
  <c r="BA61" i="30"/>
  <c r="AX61" i="30"/>
  <c r="BA132" i="30"/>
  <c r="AX132" i="30"/>
  <c r="BA83" i="30"/>
  <c r="AX83" i="30"/>
  <c r="BA35" i="30"/>
  <c r="AX35" i="30"/>
  <c r="BA146" i="30"/>
  <c r="AX146" i="30"/>
  <c r="BA145" i="30"/>
  <c r="AX145" i="30"/>
  <c r="BA33" i="30"/>
  <c r="AX33" i="30"/>
  <c r="BA15" i="30"/>
  <c r="BA141" i="30"/>
  <c r="AX141" i="30"/>
  <c r="BA125" i="30"/>
  <c r="AX125" i="30"/>
  <c r="BA93" i="30"/>
  <c r="AX93" i="30"/>
  <c r="BA29" i="30"/>
  <c r="AX29" i="30"/>
  <c r="BA156" i="30"/>
  <c r="AX156" i="30"/>
  <c r="BA140" i="30"/>
  <c r="AX140" i="30"/>
  <c r="BA108" i="30"/>
  <c r="AX108" i="30"/>
  <c r="BA92" i="30"/>
  <c r="AX92" i="30"/>
  <c r="BA60" i="30"/>
  <c r="AX60" i="30"/>
  <c r="BA12" i="30"/>
  <c r="BA155" i="30"/>
  <c r="AX155" i="30"/>
  <c r="BA139" i="30"/>
  <c r="AX139" i="30"/>
  <c r="BA123" i="30"/>
  <c r="AX123" i="30"/>
  <c r="BA107" i="30"/>
  <c r="AX107" i="30"/>
  <c r="BA91" i="30"/>
  <c r="AX91" i="30"/>
  <c r="BA75" i="30"/>
  <c r="AX75" i="30"/>
  <c r="BA59" i="30"/>
  <c r="AX59" i="30"/>
  <c r="BA43" i="30"/>
  <c r="AX43" i="30"/>
  <c r="BA27" i="30"/>
  <c r="AX27" i="30"/>
  <c r="BA11" i="30"/>
  <c r="BA68" i="30"/>
  <c r="AX68" i="30"/>
  <c r="BA99" i="30"/>
  <c r="AX99" i="30"/>
  <c r="BA130" i="30"/>
  <c r="AX130" i="30"/>
  <c r="BA31" i="30"/>
  <c r="AX31" i="30"/>
  <c r="BA109" i="30"/>
  <c r="AX109" i="30"/>
  <c r="BA45" i="30"/>
  <c r="AX45" i="30"/>
  <c r="BA124" i="30"/>
  <c r="AX124" i="30"/>
  <c r="BA76" i="30"/>
  <c r="AX76" i="30"/>
  <c r="BA28" i="30"/>
  <c r="AX28" i="30"/>
  <c r="BA122" i="30"/>
  <c r="AX122" i="30"/>
  <c r="BA148" i="30"/>
  <c r="AX148" i="30"/>
  <c r="BA84" i="30"/>
  <c r="AX84" i="30"/>
  <c r="BA19" i="30"/>
  <c r="AX19" i="30"/>
  <c r="BA114" i="30"/>
  <c r="AX114" i="30"/>
  <c r="BA97" i="30"/>
  <c r="AX97" i="30"/>
  <c r="BA79" i="30"/>
  <c r="AX79" i="30"/>
  <c r="BA142" i="30"/>
  <c r="AX142" i="30"/>
  <c r="BA110" i="30"/>
  <c r="AX110" i="30"/>
  <c r="BA94" i="30"/>
  <c r="AX94" i="30"/>
  <c r="BA78" i="30"/>
  <c r="AX78" i="30"/>
  <c r="BA46" i="30"/>
  <c r="AX46" i="30"/>
  <c r="BA77" i="30"/>
  <c r="AX77" i="30"/>
  <c r="BA44" i="30"/>
  <c r="AX44" i="30"/>
  <c r="BA154" i="30"/>
  <c r="AX154" i="30"/>
  <c r="BA138" i="30"/>
  <c r="AX138" i="30"/>
  <c r="BA106" i="30"/>
  <c r="AX106" i="30"/>
  <c r="BA90" i="30"/>
  <c r="AX90" i="30"/>
  <c r="BA74" i="30"/>
  <c r="AX74" i="30"/>
  <c r="BA58" i="30"/>
  <c r="AX58" i="30"/>
  <c r="BA42" i="30"/>
  <c r="AX42" i="30"/>
  <c r="BA26" i="30"/>
  <c r="AX26" i="30"/>
  <c r="BA153" i="30"/>
  <c r="AX153" i="30"/>
  <c r="BA137" i="30"/>
  <c r="AX137" i="30"/>
  <c r="BA121" i="30"/>
  <c r="AX121" i="30"/>
  <c r="BA105" i="30"/>
  <c r="AX105" i="30"/>
  <c r="BA89" i="30"/>
  <c r="AX89" i="30"/>
  <c r="BA73" i="30"/>
  <c r="AX73" i="30"/>
  <c r="BA57" i="30"/>
  <c r="AX57" i="30"/>
  <c r="BA41" i="30"/>
  <c r="AX41" i="30"/>
  <c r="BA25" i="30"/>
  <c r="AX25" i="30"/>
  <c r="BA115" i="30"/>
  <c r="AX115" i="30"/>
  <c r="BA129" i="30"/>
  <c r="AX129" i="30"/>
  <c r="BA143" i="30"/>
  <c r="AX143" i="30"/>
  <c r="BA127" i="30"/>
  <c r="AX127" i="30"/>
  <c r="BA126" i="30"/>
  <c r="AX126" i="30"/>
  <c r="BA14" i="30"/>
  <c r="BA157" i="30"/>
  <c r="AX157" i="30"/>
  <c r="BA88" i="30"/>
  <c r="AX88" i="30"/>
  <c r="BA164" i="30"/>
  <c r="AX164" i="30"/>
  <c r="BA131" i="30"/>
  <c r="AX131" i="30"/>
  <c r="BA51" i="30"/>
  <c r="AX51" i="30"/>
  <c r="BA65" i="30"/>
  <c r="AX65" i="30"/>
  <c r="BA63" i="30"/>
  <c r="AX63" i="30"/>
  <c r="BA158" i="30"/>
  <c r="AX158" i="30"/>
  <c r="BA210" i="30"/>
  <c r="AX210" i="30"/>
  <c r="BA152" i="30"/>
  <c r="AX152" i="30"/>
  <c r="BA136" i="30"/>
  <c r="AX136" i="30"/>
  <c r="BA120" i="30"/>
  <c r="AX120" i="30"/>
  <c r="BA104" i="30"/>
  <c r="AX104" i="30"/>
  <c r="BA72" i="30"/>
  <c r="AX72" i="30"/>
  <c r="BA56" i="30"/>
  <c r="AX56" i="30"/>
  <c r="BA40" i="30"/>
  <c r="AX40" i="30"/>
  <c r="BA24" i="30"/>
  <c r="AX24" i="30"/>
  <c r="BA167" i="30"/>
  <c r="AX167" i="30"/>
  <c r="BA151" i="30"/>
  <c r="AX151" i="30"/>
  <c r="BA135" i="30"/>
  <c r="AX135" i="30"/>
  <c r="BA119" i="30"/>
  <c r="AX119" i="30"/>
  <c r="BA103" i="30"/>
  <c r="AX103" i="30"/>
  <c r="BA87" i="30"/>
  <c r="AX87" i="30"/>
  <c r="BA71" i="30"/>
  <c r="AX71" i="30"/>
  <c r="BA55" i="30"/>
  <c r="AX55" i="30"/>
  <c r="BA39" i="30"/>
  <c r="AX39" i="30"/>
  <c r="BA23" i="30"/>
  <c r="AX23" i="30"/>
  <c r="AG604" i="30"/>
  <c r="AG684" i="30"/>
  <c r="AG668" i="30"/>
  <c r="AG603" i="30"/>
  <c r="AG652" i="30"/>
  <c r="AG667" i="30"/>
  <c r="AX667" i="30" s="1"/>
  <c r="AG635" i="30"/>
  <c r="AX635" i="30" s="1"/>
  <c r="AG620" i="30"/>
  <c r="AX620" i="30" s="1"/>
  <c r="AG636" i="30"/>
  <c r="AX636" i="30" s="1"/>
  <c r="AG679" i="30"/>
  <c r="AX679" i="30" s="1"/>
  <c r="AG672" i="30"/>
  <c r="AX672" i="30" s="1"/>
  <c r="AG647" i="30"/>
  <c r="AX647" i="30" s="1"/>
  <c r="AG640" i="30"/>
  <c r="AX640" i="30" s="1"/>
  <c r="AG615" i="30"/>
  <c r="AX615" i="30" s="1"/>
  <c r="AG608" i="30"/>
  <c r="AX608" i="30" s="1"/>
  <c r="AG683" i="30"/>
  <c r="AX683" i="30" s="1"/>
  <c r="AG651" i="30"/>
  <c r="AX651" i="30" s="1"/>
  <c r="AG663" i="30"/>
  <c r="AG656" i="30"/>
  <c r="AX656" i="30" s="1"/>
  <c r="AG631" i="30"/>
  <c r="AG624" i="30"/>
  <c r="AG599" i="30"/>
  <c r="AX599" i="30" s="1"/>
  <c r="AG619" i="30"/>
  <c r="AX619" i="30" s="1"/>
  <c r="AG680" i="30"/>
  <c r="AX680" i="30" s="1"/>
  <c r="AG675" i="30"/>
  <c r="AX675" i="30" s="1"/>
  <c r="AG664" i="30"/>
  <c r="AG659" i="30"/>
  <c r="AX659" i="30" s="1"/>
  <c r="AG648" i="30"/>
  <c r="AX648" i="30" s="1"/>
  <c r="AG643" i="30"/>
  <c r="AX643" i="30" s="1"/>
  <c r="AG632" i="30"/>
  <c r="AX632" i="30" s="1"/>
  <c r="AG627" i="30"/>
  <c r="AX627" i="30" s="1"/>
  <c r="AG616" i="30"/>
  <c r="AX616" i="30" s="1"/>
  <c r="AG611" i="30"/>
  <c r="AX611" i="30" s="1"/>
  <c r="AG600" i="30"/>
  <c r="AG595" i="30"/>
  <c r="AG676" i="30"/>
  <c r="AG671" i="30"/>
  <c r="AX671" i="30" s="1"/>
  <c r="AG660" i="30"/>
  <c r="AX660" i="30" s="1"/>
  <c r="AG655" i="30"/>
  <c r="AX655" i="30" s="1"/>
  <c r="AG644" i="30"/>
  <c r="AX644" i="30" s="1"/>
  <c r="AG639" i="30"/>
  <c r="AX639" i="30" s="1"/>
  <c r="AG628" i="30"/>
  <c r="AX628" i="30" s="1"/>
  <c r="AG623" i="30"/>
  <c r="AG612" i="30"/>
  <c r="AX612" i="30" s="1"/>
  <c r="AG607" i="30"/>
  <c r="AX607" i="30" s="1"/>
  <c r="AG596" i="30"/>
  <c r="AX596" i="30" s="1"/>
  <c r="AG686" i="30"/>
  <c r="AX686" i="30" s="1"/>
  <c r="AG682" i="30"/>
  <c r="AX682" i="30" s="1"/>
  <c r="AG678" i="30"/>
  <c r="AX678" i="30" s="1"/>
  <c r="AG674" i="30"/>
  <c r="AX674" i="30" s="1"/>
  <c r="AG670" i="30"/>
  <c r="AX670" i="30" s="1"/>
  <c r="AG666" i="30"/>
  <c r="AX666" i="30" s="1"/>
  <c r="AG662" i="30"/>
  <c r="AX662" i="30" s="1"/>
  <c r="AG658" i="30"/>
  <c r="AX658" i="30" s="1"/>
  <c r="AG654" i="30"/>
  <c r="AX654" i="30" s="1"/>
  <c r="AG650" i="30"/>
  <c r="AX650" i="30" s="1"/>
  <c r="AG646" i="30"/>
  <c r="AX646" i="30" s="1"/>
  <c r="AG642" i="30"/>
  <c r="AX642" i="30" s="1"/>
  <c r="AG638" i="30"/>
  <c r="AX638" i="30" s="1"/>
  <c r="AG634" i="30"/>
  <c r="AX634" i="30" s="1"/>
  <c r="AG630" i="30"/>
  <c r="AX630" i="30" s="1"/>
  <c r="AG626" i="30"/>
  <c r="AX626" i="30" s="1"/>
  <c r="AG622" i="30"/>
  <c r="AX622" i="30" s="1"/>
  <c r="AG618" i="30"/>
  <c r="AX618" i="30" s="1"/>
  <c r="AG614" i="30"/>
  <c r="AX614" i="30" s="1"/>
  <c r="AG610" i="30"/>
  <c r="AG606" i="30"/>
  <c r="AX606" i="30" s="1"/>
  <c r="AG602" i="30"/>
  <c r="AX602" i="30" s="1"/>
  <c r="AG598" i="30"/>
  <c r="AX598" i="30" s="1"/>
  <c r="AG594" i="30"/>
  <c r="AX594" i="30" s="1"/>
  <c r="AG685" i="30"/>
  <c r="AX685" i="30" s="1"/>
  <c r="AG677" i="30"/>
  <c r="AX677" i="30" s="1"/>
  <c r="AG665" i="30"/>
  <c r="AX665" i="30" s="1"/>
  <c r="AG653" i="30"/>
  <c r="AX653" i="30" s="1"/>
  <c r="AG645" i="30"/>
  <c r="AX645" i="30" s="1"/>
  <c r="AG633" i="30"/>
  <c r="AX633" i="30" s="1"/>
  <c r="AG625" i="30"/>
  <c r="AX625" i="30" s="1"/>
  <c r="AG617" i="30"/>
  <c r="AX617" i="30" s="1"/>
  <c r="AG609" i="30"/>
  <c r="AX609" i="30" s="1"/>
  <c r="AG597" i="30"/>
  <c r="AX597" i="30" s="1"/>
  <c r="AG681" i="30"/>
  <c r="AX681" i="30" s="1"/>
  <c r="AG673" i="30"/>
  <c r="AG669" i="30"/>
  <c r="AG661" i="30"/>
  <c r="AG657" i="30"/>
  <c r="AG649" i="30"/>
  <c r="AX649" i="30" s="1"/>
  <c r="AG641" i="30"/>
  <c r="AX641" i="30" s="1"/>
  <c r="AG637" i="30"/>
  <c r="AX637" i="30" s="1"/>
  <c r="AG629" i="30"/>
  <c r="AX629" i="30" s="1"/>
  <c r="AG621" i="30"/>
  <c r="AX621" i="30" s="1"/>
  <c r="AG613" i="30"/>
  <c r="AX613" i="30" s="1"/>
  <c r="AG605" i="30"/>
  <c r="AX605" i="30" s="1"/>
  <c r="AG601" i="30"/>
  <c r="AX601" i="30" s="1"/>
  <c r="AG593" i="30"/>
  <c r="AX593" i="30" s="1"/>
  <c r="AF598" i="49"/>
  <c r="AG592" i="30"/>
  <c r="AX592" i="30" s="1"/>
  <c r="AF596" i="49"/>
  <c r="AG590" i="30"/>
  <c r="AF594" i="49"/>
  <c r="AG588" i="30"/>
  <c r="AF592" i="49"/>
  <c r="AG586" i="30"/>
  <c r="AX586" i="30" s="1"/>
  <c r="AF590" i="49"/>
  <c r="AG584" i="30"/>
  <c r="AX584" i="30" s="1"/>
  <c r="AF588" i="49"/>
  <c r="AG582" i="30"/>
  <c r="AX582" i="30" s="1"/>
  <c r="AF524" i="49"/>
  <c r="AG518" i="30"/>
  <c r="AX518" i="30" s="1"/>
  <c r="AF522" i="49"/>
  <c r="AG516" i="30"/>
  <c r="AX516" i="30" s="1"/>
  <c r="AF520" i="49"/>
  <c r="AG514" i="30"/>
  <c r="AX514" i="30" s="1"/>
  <c r="AF518" i="49"/>
  <c r="AG512" i="30"/>
  <c r="AF516" i="49"/>
  <c r="AG510" i="30"/>
  <c r="AF514" i="49"/>
  <c r="AG508" i="30"/>
  <c r="AX508" i="30" s="1"/>
  <c r="AF512" i="49"/>
  <c r="AG506" i="30"/>
  <c r="AX506" i="30" s="1"/>
  <c r="AF510" i="49"/>
  <c r="AG504" i="30"/>
  <c r="AX504" i="30" s="1"/>
  <c r="AF508" i="49"/>
  <c r="AG502" i="30"/>
  <c r="AX502" i="30" s="1"/>
  <c r="AF506" i="49"/>
  <c r="AG500" i="30"/>
  <c r="AX500" i="30" s="1"/>
  <c r="AF504" i="49"/>
  <c r="AG498" i="30"/>
  <c r="AX498" i="30" s="1"/>
  <c r="AF502" i="49"/>
  <c r="AG496" i="30"/>
  <c r="AF500" i="49"/>
  <c r="AG494" i="30"/>
  <c r="AF498" i="49"/>
  <c r="AG492" i="30"/>
  <c r="AX492" i="30" s="1"/>
  <c r="AF496" i="49"/>
  <c r="AG490" i="30"/>
  <c r="AX490" i="30" s="1"/>
  <c r="AF494" i="49"/>
  <c r="AG488" i="30"/>
  <c r="AF492" i="49"/>
  <c r="AG486" i="30"/>
  <c r="AX486" i="30" s="1"/>
  <c r="AF490" i="49"/>
  <c r="AG484" i="30"/>
  <c r="AX484" i="30" s="1"/>
  <c r="AF488" i="49"/>
  <c r="AG482" i="30"/>
  <c r="AX482" i="30" s="1"/>
  <c r="AF486" i="49"/>
  <c r="AG480" i="30"/>
  <c r="AF484" i="49"/>
  <c r="AG478" i="30"/>
  <c r="AF482" i="49"/>
  <c r="AG476" i="30"/>
  <c r="AX476" i="30" s="1"/>
  <c r="AF480" i="49"/>
  <c r="AG474" i="30"/>
  <c r="AX474" i="30" s="1"/>
  <c r="AF478" i="49"/>
  <c r="AG472" i="30"/>
  <c r="AX472" i="30" s="1"/>
  <c r="AF476" i="49"/>
  <c r="AG470" i="30"/>
  <c r="AF474" i="49"/>
  <c r="AG468" i="30"/>
  <c r="AX468" i="30" s="1"/>
  <c r="AF472" i="49"/>
  <c r="AG466" i="30"/>
  <c r="AX466" i="30" s="1"/>
  <c r="AF470" i="49"/>
  <c r="AG464" i="30"/>
  <c r="AF468" i="49"/>
  <c r="AG462" i="30"/>
  <c r="AF466" i="49"/>
  <c r="AG460" i="30"/>
  <c r="AX460" i="30" s="1"/>
  <c r="AG700" i="30"/>
  <c r="AX700" i="30" s="1"/>
  <c r="AG699" i="30"/>
  <c r="AX699" i="30" s="1"/>
  <c r="AG698" i="30"/>
  <c r="AX698" i="30" s="1"/>
  <c r="AG697" i="30"/>
  <c r="AX697" i="30" s="1"/>
  <c r="AG696" i="30"/>
  <c r="AX696" i="30" s="1"/>
  <c r="AG695" i="30"/>
  <c r="AX695" i="30" s="1"/>
  <c r="AG694" i="30"/>
  <c r="AX694" i="30" s="1"/>
  <c r="AG693" i="30"/>
  <c r="AX693" i="30" s="1"/>
  <c r="AG692" i="30"/>
  <c r="AX692" i="30" s="1"/>
  <c r="AG691" i="30"/>
  <c r="AX691" i="30" s="1"/>
  <c r="AG690" i="30"/>
  <c r="AX690" i="30" s="1"/>
  <c r="AG689" i="30"/>
  <c r="AG688" i="30"/>
  <c r="AX688" i="30" s="1"/>
  <c r="AG687" i="30"/>
  <c r="AF597" i="49"/>
  <c r="AG591" i="30"/>
  <c r="AX591" i="30" s="1"/>
  <c r="AF595" i="49"/>
  <c r="AG589" i="30"/>
  <c r="AX589" i="30" s="1"/>
  <c r="AF593" i="49"/>
  <c r="AG587" i="30"/>
  <c r="AX587" i="30" s="1"/>
  <c r="AF591" i="49"/>
  <c r="AG585" i="30"/>
  <c r="AX585" i="30" s="1"/>
  <c r="AF589" i="49"/>
  <c r="AG583" i="30"/>
  <c r="AX583" i="30" s="1"/>
  <c r="AF525" i="49"/>
  <c r="AG519" i="30"/>
  <c r="AX519" i="30" s="1"/>
  <c r="AF523" i="49"/>
  <c r="AG517" i="30"/>
  <c r="AF521" i="49"/>
  <c r="AG515" i="30"/>
  <c r="AF519" i="49"/>
  <c r="AG513" i="30"/>
  <c r="AX513" i="30" s="1"/>
  <c r="AF517" i="49"/>
  <c r="AG511" i="30"/>
  <c r="AX511" i="30" s="1"/>
  <c r="AF515" i="49"/>
  <c r="AG509" i="30"/>
  <c r="AX509" i="30" s="1"/>
  <c r="AF513" i="49"/>
  <c r="AG507" i="30"/>
  <c r="AX507" i="30" s="1"/>
  <c r="AF511" i="49"/>
  <c r="AG505" i="30"/>
  <c r="AX505" i="30" s="1"/>
  <c r="AF509" i="49"/>
  <c r="AG503" i="30"/>
  <c r="AX503" i="30" s="1"/>
  <c r="AF507" i="49"/>
  <c r="AG501" i="30"/>
  <c r="AF505" i="49"/>
  <c r="AG499" i="30"/>
  <c r="AF503" i="49"/>
  <c r="AG497" i="30"/>
  <c r="AX497" i="30" s="1"/>
  <c r="AF501" i="49"/>
  <c r="AG495" i="30"/>
  <c r="AX495" i="30" s="1"/>
  <c r="AF499" i="49"/>
  <c r="AG493" i="30"/>
  <c r="AX493" i="30" s="1"/>
  <c r="AF497" i="49"/>
  <c r="AG491" i="30"/>
  <c r="AX491" i="30" s="1"/>
  <c r="AF495" i="49"/>
  <c r="AG489" i="30"/>
  <c r="AX489" i="30" s="1"/>
  <c r="AF493" i="49"/>
  <c r="AG487" i="30"/>
  <c r="AX487" i="30" s="1"/>
  <c r="AF491" i="49"/>
  <c r="AG485" i="30"/>
  <c r="AF489" i="49"/>
  <c r="AG483" i="30"/>
  <c r="AX483" i="30" s="1"/>
  <c r="AF487" i="49"/>
  <c r="AG481" i="30"/>
  <c r="AX481" i="30" s="1"/>
  <c r="AF485" i="49"/>
  <c r="AG479" i="30"/>
  <c r="AX479" i="30" s="1"/>
  <c r="AF483" i="49"/>
  <c r="AG477" i="30"/>
  <c r="AX477" i="30" s="1"/>
  <c r="AF481" i="49"/>
  <c r="AG475" i="30"/>
  <c r="AX475" i="30" s="1"/>
  <c r="AF479" i="49"/>
  <c r="AG473" i="30"/>
  <c r="AX473" i="30" s="1"/>
  <c r="AF477" i="49"/>
  <c r="AG471" i="30"/>
  <c r="AX471" i="30" s="1"/>
  <c r="AF475" i="49"/>
  <c r="AG469" i="30"/>
  <c r="AF473" i="49"/>
  <c r="AG467" i="30"/>
  <c r="AF471" i="49"/>
  <c r="AG465" i="30"/>
  <c r="AX465" i="30" s="1"/>
  <c r="AF469" i="49"/>
  <c r="AG463" i="30"/>
  <c r="AX463" i="30" s="1"/>
  <c r="AF467" i="49"/>
  <c r="AG461" i="30"/>
  <c r="AX461" i="30" s="1"/>
  <c r="AF465" i="49"/>
  <c r="AG459" i="30"/>
  <c r="AX459" i="30" s="1"/>
  <c r="AF463" i="49"/>
  <c r="AG457" i="30"/>
  <c r="AX457" i="30" s="1"/>
  <c r="AF461" i="49"/>
  <c r="AG455" i="30"/>
  <c r="AX455" i="30" s="1"/>
  <c r="AF459" i="49"/>
  <c r="AG453" i="30"/>
  <c r="AF457" i="49"/>
  <c r="AG451" i="30"/>
  <c r="AF455" i="49"/>
  <c r="AG449" i="30"/>
  <c r="AX449" i="30" s="1"/>
  <c r="AF453" i="49"/>
  <c r="AG447" i="30"/>
  <c r="AX447" i="30" s="1"/>
  <c r="AF464" i="49"/>
  <c r="AG458" i="30"/>
  <c r="AX458" i="30" s="1"/>
  <c r="AF462" i="49"/>
  <c r="AG456" i="30"/>
  <c r="AX456" i="30" s="1"/>
  <c r="AF460" i="49"/>
  <c r="AG454" i="30"/>
  <c r="AX454" i="30" s="1"/>
  <c r="AF458" i="49"/>
  <c r="AG452" i="30"/>
  <c r="AX452" i="30" s="1"/>
  <c r="AF456" i="49"/>
  <c r="AG450" i="30"/>
  <c r="AF454" i="49"/>
  <c r="AG448" i="30"/>
  <c r="AX448" i="30" s="1"/>
  <c r="AF452" i="49"/>
  <c r="AG446" i="30"/>
  <c r="AX446" i="30" s="1"/>
  <c r="AF450" i="49"/>
  <c r="AG444" i="30"/>
  <c r="AX444" i="30" s="1"/>
  <c r="AF448" i="49"/>
  <c r="AG442" i="30"/>
  <c r="AX442" i="30" s="1"/>
  <c r="AF446" i="49"/>
  <c r="AG440" i="30"/>
  <c r="AX440" i="30" s="1"/>
  <c r="AF444" i="49"/>
  <c r="AG438" i="30"/>
  <c r="AX438" i="30" s="1"/>
  <c r="AF442" i="49"/>
  <c r="AG436" i="30"/>
  <c r="AX436" i="30" s="1"/>
  <c r="AF440" i="49"/>
  <c r="AG434" i="30"/>
  <c r="AF438" i="49"/>
  <c r="AG432" i="30"/>
  <c r="AX432" i="30" s="1"/>
  <c r="AF436" i="49"/>
  <c r="AG430" i="30"/>
  <c r="AX430" i="30" s="1"/>
  <c r="AF434" i="49"/>
  <c r="AG428" i="30"/>
  <c r="AX428" i="30" s="1"/>
  <c r="AF432" i="49"/>
  <c r="AG426" i="30"/>
  <c r="AX426" i="30" s="1"/>
  <c r="AF430" i="49"/>
  <c r="AG424" i="30"/>
  <c r="AX424" i="30" s="1"/>
  <c r="AF428" i="49"/>
  <c r="AG422" i="30"/>
  <c r="AX422" i="30" s="1"/>
  <c r="AF426" i="49"/>
  <c r="AG420" i="30"/>
  <c r="AX420" i="30" s="1"/>
  <c r="AF424" i="49"/>
  <c r="AG418" i="30"/>
  <c r="AF422" i="49"/>
  <c r="AG416" i="30"/>
  <c r="AF420" i="49"/>
  <c r="AG414" i="30"/>
  <c r="AX414" i="30" s="1"/>
  <c r="AF418" i="49"/>
  <c r="AG412" i="30"/>
  <c r="AX412" i="30" s="1"/>
  <c r="AF416" i="49"/>
  <c r="AG410" i="30"/>
  <c r="AX410" i="30" s="1"/>
  <c r="AF414" i="49"/>
  <c r="AG408" i="30"/>
  <c r="AX408" i="30" s="1"/>
  <c r="AF412" i="49"/>
  <c r="AG406" i="30"/>
  <c r="AX406" i="30" s="1"/>
  <c r="AF410" i="49"/>
  <c r="AG404" i="30"/>
  <c r="AX404" i="30" s="1"/>
  <c r="AF408" i="49"/>
  <c r="AG402" i="30"/>
  <c r="AF406" i="49"/>
  <c r="AG400" i="30"/>
  <c r="AX400" i="30" s="1"/>
  <c r="AF404" i="49"/>
  <c r="AG398" i="30"/>
  <c r="AX398" i="30" s="1"/>
  <c r="AF402" i="49"/>
  <c r="AG396" i="30"/>
  <c r="AX396" i="30" s="1"/>
  <c r="AF400" i="49"/>
  <c r="AG394" i="30"/>
  <c r="AX394" i="30" s="1"/>
  <c r="AF398" i="49"/>
  <c r="AG392" i="30"/>
  <c r="AX392" i="30" s="1"/>
  <c r="AF396" i="49"/>
  <c r="AG390" i="30"/>
  <c r="AX390" i="30" s="1"/>
  <c r="AF394" i="49"/>
  <c r="AG388" i="30"/>
  <c r="AX388" i="30" s="1"/>
  <c r="AF392" i="49"/>
  <c r="AG386" i="30"/>
  <c r="AF390" i="49"/>
  <c r="AG384" i="30"/>
  <c r="AX384" i="30" s="1"/>
  <c r="AF388" i="49"/>
  <c r="AG382" i="30"/>
  <c r="AX382" i="30" s="1"/>
  <c r="AF386" i="49"/>
  <c r="AG380" i="30"/>
  <c r="AX380" i="30" s="1"/>
  <c r="AF384" i="49"/>
  <c r="AG378" i="30"/>
  <c r="AX378" i="30" s="1"/>
  <c r="AF382" i="49"/>
  <c r="AG376" i="30"/>
  <c r="AX376" i="30" s="1"/>
  <c r="AF451" i="49"/>
  <c r="AG445" i="30"/>
  <c r="AX445" i="30" s="1"/>
  <c r="AF449" i="49"/>
  <c r="AG443" i="30"/>
  <c r="AX443" i="30" s="1"/>
  <c r="AF447" i="49"/>
  <c r="AG441" i="30"/>
  <c r="AF445" i="49"/>
  <c r="AG439" i="30"/>
  <c r="AX439" i="30" s="1"/>
  <c r="AF443" i="49"/>
  <c r="AG437" i="30"/>
  <c r="AX437" i="30" s="1"/>
  <c r="AF441" i="49"/>
  <c r="AG435" i="30"/>
  <c r="AX435" i="30" s="1"/>
  <c r="AF439" i="49"/>
  <c r="AG433" i="30"/>
  <c r="AX433" i="30" s="1"/>
  <c r="AF437" i="49"/>
  <c r="AG431" i="30"/>
  <c r="AX431" i="30" s="1"/>
  <c r="AF435" i="49"/>
  <c r="AG429" i="30"/>
  <c r="AX429" i="30" s="1"/>
  <c r="AF433" i="49"/>
  <c r="AG427" i="30"/>
  <c r="AX427" i="30" s="1"/>
  <c r="AF431" i="49"/>
  <c r="AG425" i="30"/>
  <c r="AF429" i="49"/>
  <c r="AG423" i="30"/>
  <c r="AX423" i="30" s="1"/>
  <c r="AF427" i="49"/>
  <c r="AG421" i="30"/>
  <c r="AX421" i="30" s="1"/>
  <c r="AF425" i="49"/>
  <c r="AG419" i="30"/>
  <c r="AX419" i="30" s="1"/>
  <c r="AF423" i="49"/>
  <c r="AG417" i="30"/>
  <c r="AX417" i="30" s="1"/>
  <c r="AF421" i="49"/>
  <c r="AG415" i="30"/>
  <c r="AX415" i="30" s="1"/>
  <c r="AF419" i="49"/>
  <c r="AG413" i="30"/>
  <c r="AX413" i="30" s="1"/>
  <c r="AF417" i="49"/>
  <c r="AG411" i="30"/>
  <c r="AX411" i="30" s="1"/>
  <c r="AF415" i="49"/>
  <c r="AG409" i="30"/>
  <c r="AF413" i="49"/>
  <c r="AG407" i="30"/>
  <c r="AX407" i="30" s="1"/>
  <c r="AF411" i="49"/>
  <c r="AG405" i="30"/>
  <c r="AX405" i="30" s="1"/>
  <c r="AF409" i="49"/>
  <c r="AG403" i="30"/>
  <c r="AX403" i="30" s="1"/>
  <c r="AF407" i="49"/>
  <c r="AG401" i="30"/>
  <c r="AX401" i="30" s="1"/>
  <c r="AF405" i="49"/>
  <c r="AG399" i="30"/>
  <c r="AX399" i="30" s="1"/>
  <c r="AF403" i="49"/>
  <c r="AG397" i="30"/>
  <c r="AX397" i="30" s="1"/>
  <c r="AF401" i="49"/>
  <c r="AG395" i="30"/>
  <c r="AX395" i="30" s="1"/>
  <c r="AF399" i="49"/>
  <c r="AG393" i="30"/>
  <c r="AF397" i="49"/>
  <c r="AG391" i="30"/>
  <c r="AX391" i="30" s="1"/>
  <c r="AF395" i="49"/>
  <c r="AG389" i="30"/>
  <c r="AX389" i="30" s="1"/>
  <c r="AF393" i="49"/>
  <c r="AG387" i="30"/>
  <c r="AX387" i="30" s="1"/>
  <c r="AF391" i="49"/>
  <c r="AG385" i="30"/>
  <c r="AX385" i="30" s="1"/>
  <c r="AF389" i="49"/>
  <c r="AG383" i="30"/>
  <c r="AX383" i="30" s="1"/>
  <c r="AF387" i="49"/>
  <c r="AG381" i="30"/>
  <c r="AX381" i="30" s="1"/>
  <c r="AF385" i="49"/>
  <c r="AG379" i="30"/>
  <c r="AX379" i="30" s="1"/>
  <c r="AF383" i="49"/>
  <c r="AG377" i="30"/>
  <c r="AF381" i="49"/>
  <c r="AG375" i="30"/>
  <c r="AG965" i="30"/>
  <c r="AF971" i="49"/>
  <c r="AG961" i="30"/>
  <c r="AX961" i="30" s="1"/>
  <c r="AF967" i="49"/>
  <c r="AG957" i="30"/>
  <c r="AX957" i="30" s="1"/>
  <c r="AF963" i="49"/>
  <c r="AG953" i="30"/>
  <c r="AX953" i="30" s="1"/>
  <c r="AF959" i="49"/>
  <c r="AG949" i="30"/>
  <c r="AX949" i="30" s="1"/>
  <c r="AF955" i="49"/>
  <c r="AG945" i="30"/>
  <c r="AX945" i="30" s="1"/>
  <c r="AF951" i="49"/>
  <c r="AG943" i="30"/>
  <c r="AX943" i="30" s="1"/>
  <c r="AF949" i="49"/>
  <c r="AG939" i="30"/>
  <c r="AX939" i="30" s="1"/>
  <c r="AF945" i="49"/>
  <c r="AG935" i="30"/>
  <c r="AF941" i="49"/>
  <c r="AG931" i="30"/>
  <c r="AX931" i="30" s="1"/>
  <c r="AF937" i="49"/>
  <c r="AG929" i="30"/>
  <c r="AX929" i="30" s="1"/>
  <c r="AF935" i="49"/>
  <c r="AG925" i="30"/>
  <c r="AX925" i="30" s="1"/>
  <c r="AF931" i="49"/>
  <c r="AG921" i="30"/>
  <c r="AX921" i="30" s="1"/>
  <c r="AF927" i="49"/>
  <c r="AG917" i="30"/>
  <c r="AX917" i="30" s="1"/>
  <c r="AF923" i="49"/>
  <c r="AG915" i="30"/>
  <c r="AX915" i="30" s="1"/>
  <c r="AF921" i="49"/>
  <c r="AG911" i="30"/>
  <c r="AX911" i="30" s="1"/>
  <c r="AF917" i="49"/>
  <c r="AG907" i="30"/>
  <c r="AF913" i="49"/>
  <c r="AG903" i="30"/>
  <c r="AX903" i="30" s="1"/>
  <c r="AF909" i="49"/>
  <c r="AG901" i="30"/>
  <c r="AX901" i="30" s="1"/>
  <c r="AF907" i="49"/>
  <c r="AG899" i="30"/>
  <c r="AX899" i="30" s="1"/>
  <c r="AF905" i="49"/>
  <c r="AG895" i="30"/>
  <c r="AX895" i="30" s="1"/>
  <c r="AF901" i="49"/>
  <c r="AG891" i="30"/>
  <c r="AX891" i="30" s="1"/>
  <c r="AF897" i="49"/>
  <c r="AG889" i="30"/>
  <c r="AX889" i="30" s="1"/>
  <c r="AF895" i="49"/>
  <c r="AG885" i="30"/>
  <c r="AX885" i="30" s="1"/>
  <c r="AF891" i="49"/>
  <c r="AG883" i="30"/>
  <c r="AX883" i="30" s="1"/>
  <c r="AF889" i="49"/>
  <c r="AG879" i="30"/>
  <c r="AX879" i="30" s="1"/>
  <c r="AF885" i="49"/>
  <c r="AG877" i="30"/>
  <c r="AX877" i="30" s="1"/>
  <c r="AF883" i="49"/>
  <c r="AG873" i="30"/>
  <c r="AX873" i="30" s="1"/>
  <c r="AF879" i="49"/>
  <c r="AG869" i="30"/>
  <c r="AX869" i="30" s="1"/>
  <c r="AF875" i="49"/>
  <c r="AG867" i="30"/>
  <c r="AX867" i="30" s="1"/>
  <c r="AF873" i="49"/>
  <c r="AG863" i="30"/>
  <c r="AX863" i="30" s="1"/>
  <c r="AF869" i="49"/>
  <c r="AG861" i="30"/>
  <c r="AX861" i="30" s="1"/>
  <c r="AF867" i="49"/>
  <c r="AG857" i="30"/>
  <c r="AF863" i="49"/>
  <c r="AG853" i="30"/>
  <c r="AX853" i="30" s="1"/>
  <c r="AF859" i="49"/>
  <c r="AG849" i="30"/>
  <c r="AX849" i="30" s="1"/>
  <c r="AF855" i="49"/>
  <c r="AG847" i="30"/>
  <c r="AX847" i="30" s="1"/>
  <c r="AF853" i="49"/>
  <c r="AG843" i="30"/>
  <c r="AX843" i="30" s="1"/>
  <c r="AF849" i="49"/>
  <c r="AG841" i="30"/>
  <c r="AX841" i="30" s="1"/>
  <c r="AF847" i="49"/>
  <c r="AG837" i="30"/>
  <c r="AX837" i="30" s="1"/>
  <c r="AF843" i="49"/>
  <c r="AG835" i="30"/>
  <c r="AX835" i="30" s="1"/>
  <c r="AF841" i="49"/>
  <c r="AG831" i="30"/>
  <c r="AX831" i="30" s="1"/>
  <c r="AF837" i="49"/>
  <c r="AG829" i="30"/>
  <c r="AX829" i="30" s="1"/>
  <c r="AF835" i="49"/>
  <c r="AG825" i="30"/>
  <c r="AX825" i="30" s="1"/>
  <c r="AF831" i="49"/>
  <c r="AG823" i="30"/>
  <c r="AX823" i="30" s="1"/>
  <c r="AF829" i="49"/>
  <c r="AG819" i="30"/>
  <c r="AX819" i="30" s="1"/>
  <c r="AF825" i="49"/>
  <c r="AG817" i="30"/>
  <c r="AX817" i="30" s="1"/>
  <c r="AF823" i="49"/>
  <c r="AG813" i="30"/>
  <c r="AX813" i="30" s="1"/>
  <c r="AF819" i="49"/>
  <c r="AG811" i="30"/>
  <c r="AX811" i="30" s="1"/>
  <c r="AF817" i="49"/>
  <c r="AG807" i="30"/>
  <c r="AF813" i="49"/>
  <c r="AG580" i="30"/>
  <c r="AX580" i="30" s="1"/>
  <c r="AF586" i="49"/>
  <c r="AG578" i="30"/>
  <c r="AX578" i="30" s="1"/>
  <c r="AF584" i="49"/>
  <c r="AG574" i="30"/>
  <c r="AX574" i="30" s="1"/>
  <c r="AF580" i="49"/>
  <c r="AG572" i="30"/>
  <c r="AX572" i="30" s="1"/>
  <c r="AF578" i="49"/>
  <c r="AG568" i="30"/>
  <c r="AX568" i="30" s="1"/>
  <c r="AF574" i="49"/>
  <c r="AG566" i="30"/>
  <c r="AX566" i="30" s="1"/>
  <c r="AF572" i="49"/>
  <c r="AG562" i="30"/>
  <c r="AX562" i="30" s="1"/>
  <c r="AF568" i="49"/>
  <c r="AG560" i="30"/>
  <c r="AX560" i="30" s="1"/>
  <c r="AF566" i="49"/>
  <c r="AG556" i="30"/>
  <c r="AX556" i="30" s="1"/>
  <c r="AF562" i="49"/>
  <c r="AG552" i="30"/>
  <c r="AX552" i="30" s="1"/>
  <c r="AF558" i="49"/>
  <c r="AG550" i="30"/>
  <c r="AX550" i="30" s="1"/>
  <c r="AF556" i="49"/>
  <c r="AG546" i="30"/>
  <c r="AX546" i="30" s="1"/>
  <c r="AF552" i="49"/>
  <c r="AG542" i="30"/>
  <c r="AX542" i="30" s="1"/>
  <c r="AF548" i="49"/>
  <c r="AG538" i="30"/>
  <c r="AX538" i="30" s="1"/>
  <c r="AF544" i="49"/>
  <c r="AG536" i="30"/>
  <c r="AX536" i="30" s="1"/>
  <c r="AF542" i="49"/>
  <c r="AG532" i="30"/>
  <c r="AX532" i="30" s="1"/>
  <c r="AF538" i="49"/>
  <c r="AG528" i="30"/>
  <c r="AX528" i="30" s="1"/>
  <c r="AF534" i="49"/>
  <c r="AG526" i="30"/>
  <c r="AX526" i="30" s="1"/>
  <c r="AF532" i="49"/>
  <c r="AG522" i="30"/>
  <c r="AX522" i="30" s="1"/>
  <c r="AF528" i="49"/>
  <c r="AH210" i="30"/>
  <c r="AH216" i="49" s="1"/>
  <c r="AG216" i="49"/>
  <c r="AH165" i="30"/>
  <c r="AH171" i="49" s="1"/>
  <c r="AG171" i="49"/>
  <c r="AH163" i="30"/>
  <c r="AH169" i="49" s="1"/>
  <c r="AG169" i="49"/>
  <c r="AH159" i="30"/>
  <c r="AH165" i="49" s="1"/>
  <c r="AG165" i="49"/>
  <c r="AH155" i="30"/>
  <c r="AH161" i="49" s="1"/>
  <c r="AG161" i="49"/>
  <c r="AH153" i="30"/>
  <c r="AH159" i="49" s="1"/>
  <c r="AG159" i="49"/>
  <c r="AH149" i="30"/>
  <c r="AH155" i="49" s="1"/>
  <c r="AG155" i="49"/>
  <c r="AH147" i="30"/>
  <c r="AH153" i="49" s="1"/>
  <c r="AG153" i="49"/>
  <c r="AH143" i="30"/>
  <c r="AH149" i="49" s="1"/>
  <c r="AG149" i="49"/>
  <c r="AH139" i="30"/>
  <c r="AH145" i="49" s="1"/>
  <c r="AG145" i="49"/>
  <c r="AH137" i="30"/>
  <c r="AH143" i="49" s="1"/>
  <c r="AG143" i="49"/>
  <c r="AH133" i="30"/>
  <c r="AH139" i="49" s="1"/>
  <c r="AG139" i="49"/>
  <c r="AH131" i="30"/>
  <c r="AH137" i="49" s="1"/>
  <c r="AG137" i="49"/>
  <c r="AH127" i="30"/>
  <c r="AH133" i="49" s="1"/>
  <c r="AG133" i="49"/>
  <c r="AH123" i="30"/>
  <c r="AH129" i="49" s="1"/>
  <c r="AG129" i="49"/>
  <c r="AH121" i="30"/>
  <c r="AH127" i="49" s="1"/>
  <c r="AG127" i="49"/>
  <c r="AH117" i="30"/>
  <c r="AH123" i="49" s="1"/>
  <c r="AG123" i="49"/>
  <c r="AH115" i="30"/>
  <c r="AH121" i="49" s="1"/>
  <c r="AG121" i="49"/>
  <c r="AH111" i="30"/>
  <c r="AH117" i="49" s="1"/>
  <c r="AG117" i="49"/>
  <c r="AH107" i="30"/>
  <c r="AH113" i="49" s="1"/>
  <c r="AG113" i="49"/>
  <c r="AH105" i="30"/>
  <c r="AH111" i="49" s="1"/>
  <c r="AG111" i="49"/>
  <c r="AH101" i="30"/>
  <c r="AH107" i="49" s="1"/>
  <c r="AG107" i="49"/>
  <c r="AH99" i="30"/>
  <c r="AH105" i="49" s="1"/>
  <c r="AG105" i="49"/>
  <c r="AH95" i="30"/>
  <c r="AH101" i="49" s="1"/>
  <c r="AG101" i="49"/>
  <c r="AH91" i="30"/>
  <c r="AH97" i="49" s="1"/>
  <c r="AG97" i="49"/>
  <c r="AH89" i="30"/>
  <c r="AH95" i="49" s="1"/>
  <c r="AG95" i="49"/>
  <c r="AH85" i="30"/>
  <c r="AH91" i="49" s="1"/>
  <c r="AG91" i="49"/>
  <c r="AH81" i="30"/>
  <c r="AH87" i="49" s="1"/>
  <c r="AG87" i="49"/>
  <c r="AH79" i="30"/>
  <c r="AH85" i="49" s="1"/>
  <c r="AG85" i="49"/>
  <c r="AH75" i="30"/>
  <c r="AH81" i="49" s="1"/>
  <c r="AG81" i="49"/>
  <c r="AH73" i="30"/>
  <c r="AH79" i="49" s="1"/>
  <c r="AG79" i="49"/>
  <c r="AH69" i="30"/>
  <c r="AH75" i="49" s="1"/>
  <c r="AG75" i="49"/>
  <c r="AH65" i="30"/>
  <c r="AH71" i="49" s="1"/>
  <c r="AG71" i="49"/>
  <c r="AH63" i="30"/>
  <c r="AH69" i="49" s="1"/>
  <c r="AG69" i="49"/>
  <c r="AH59" i="30"/>
  <c r="AH65" i="49" s="1"/>
  <c r="AG65" i="49"/>
  <c r="AH55" i="30"/>
  <c r="AH61" i="49" s="1"/>
  <c r="AG61" i="49"/>
  <c r="AH53" i="30"/>
  <c r="AH59" i="49" s="1"/>
  <c r="AG59" i="49"/>
  <c r="AH49" i="30"/>
  <c r="AH55" i="49" s="1"/>
  <c r="AG55" i="49"/>
  <c r="AH47" i="30"/>
  <c r="AH53" i="49" s="1"/>
  <c r="AG53" i="49"/>
  <c r="AH43" i="30"/>
  <c r="AH49" i="49" s="1"/>
  <c r="AG49" i="49"/>
  <c r="AH41" i="30"/>
  <c r="AH47" i="49" s="1"/>
  <c r="AG47" i="49"/>
  <c r="AH37" i="30"/>
  <c r="AH43" i="49" s="1"/>
  <c r="AG43" i="49"/>
  <c r="AH35" i="30"/>
  <c r="AH41" i="49" s="1"/>
  <c r="AG41" i="49"/>
  <c r="AH33" i="30"/>
  <c r="AH39" i="49" s="1"/>
  <c r="AG39" i="49"/>
  <c r="AH29" i="30"/>
  <c r="AH35" i="49" s="1"/>
  <c r="AG35" i="49"/>
  <c r="AH27" i="30"/>
  <c r="AH33" i="49" s="1"/>
  <c r="AG33" i="49"/>
  <c r="AH23" i="30"/>
  <c r="AH29" i="49" s="1"/>
  <c r="AG29" i="49"/>
  <c r="AH19" i="30"/>
  <c r="AH25" i="49" s="1"/>
  <c r="AG25" i="49"/>
  <c r="AH17" i="30"/>
  <c r="AH23" i="49" s="1"/>
  <c r="AG23" i="49"/>
  <c r="AG964" i="30"/>
  <c r="AX964" i="30" s="1"/>
  <c r="AF970" i="49"/>
  <c r="AG962" i="30"/>
  <c r="AX962" i="30" s="1"/>
  <c r="AF968" i="49"/>
  <c r="AG960" i="30"/>
  <c r="AX960" i="30" s="1"/>
  <c r="AF966" i="49"/>
  <c r="AG958" i="30"/>
  <c r="AX958" i="30" s="1"/>
  <c r="AF964" i="49"/>
  <c r="AG956" i="30"/>
  <c r="AX956" i="30" s="1"/>
  <c r="AF962" i="49"/>
  <c r="AG954" i="30"/>
  <c r="AX954" i="30" s="1"/>
  <c r="AF960" i="49"/>
  <c r="AG952" i="30"/>
  <c r="AX952" i="30" s="1"/>
  <c r="AF958" i="49"/>
  <c r="AG950" i="30"/>
  <c r="AX950" i="30" s="1"/>
  <c r="AF956" i="49"/>
  <c r="AG948" i="30"/>
  <c r="AX948" i="30" s="1"/>
  <c r="AF954" i="49"/>
  <c r="AG946" i="30"/>
  <c r="AX946" i="30" s="1"/>
  <c r="AF952" i="49"/>
  <c r="AG944" i="30"/>
  <c r="AX944" i="30" s="1"/>
  <c r="AF950" i="49"/>
  <c r="AG942" i="30"/>
  <c r="AX942" i="30" s="1"/>
  <c r="AF948" i="49"/>
  <c r="AG940" i="30"/>
  <c r="AX940" i="30" s="1"/>
  <c r="AF946" i="49"/>
  <c r="AG938" i="30"/>
  <c r="AX938" i="30" s="1"/>
  <c r="AF944" i="49"/>
  <c r="AG936" i="30"/>
  <c r="AX936" i="30" s="1"/>
  <c r="AF942" i="49"/>
  <c r="AG934" i="30"/>
  <c r="AX934" i="30" s="1"/>
  <c r="AF940" i="49"/>
  <c r="AG932" i="30"/>
  <c r="AX932" i="30" s="1"/>
  <c r="AF938" i="49"/>
  <c r="AG930" i="30"/>
  <c r="AX930" i="30" s="1"/>
  <c r="AF936" i="49"/>
  <c r="AG928" i="30"/>
  <c r="AX928" i="30" s="1"/>
  <c r="AF934" i="49"/>
  <c r="AG926" i="30"/>
  <c r="AX926" i="30" s="1"/>
  <c r="AF932" i="49"/>
  <c r="AG924" i="30"/>
  <c r="AX924" i="30" s="1"/>
  <c r="AF930" i="49"/>
  <c r="AG922" i="30"/>
  <c r="AX922" i="30" s="1"/>
  <c r="AF928" i="49"/>
  <c r="AG920" i="30"/>
  <c r="AX920" i="30" s="1"/>
  <c r="AF926" i="49"/>
  <c r="AG918" i="30"/>
  <c r="AX918" i="30" s="1"/>
  <c r="AF924" i="49"/>
  <c r="AG916" i="30"/>
  <c r="AX916" i="30" s="1"/>
  <c r="AF922" i="49"/>
  <c r="AG914" i="30"/>
  <c r="AX914" i="30" s="1"/>
  <c r="AF920" i="49"/>
  <c r="AG912" i="30"/>
  <c r="AX912" i="30" s="1"/>
  <c r="AF918" i="49"/>
  <c r="AG910" i="30"/>
  <c r="AX910" i="30" s="1"/>
  <c r="AF916" i="49"/>
  <c r="AG908" i="30"/>
  <c r="AX908" i="30" s="1"/>
  <c r="AF914" i="49"/>
  <c r="AG906" i="30"/>
  <c r="AX906" i="30" s="1"/>
  <c r="AF912" i="49"/>
  <c r="AG904" i="30"/>
  <c r="AX904" i="30" s="1"/>
  <c r="AF910" i="49"/>
  <c r="AG902" i="30"/>
  <c r="AX902" i="30" s="1"/>
  <c r="AF908" i="49"/>
  <c r="AG900" i="30"/>
  <c r="AX900" i="30" s="1"/>
  <c r="AF906" i="49"/>
  <c r="AG898" i="30"/>
  <c r="AX898" i="30" s="1"/>
  <c r="AF904" i="49"/>
  <c r="AG896" i="30"/>
  <c r="AX896" i="30" s="1"/>
  <c r="AF902" i="49"/>
  <c r="AG894" i="30"/>
  <c r="AX894" i="30" s="1"/>
  <c r="AF900" i="49"/>
  <c r="AG892" i="30"/>
  <c r="AX892" i="30" s="1"/>
  <c r="AF898" i="49"/>
  <c r="AG890" i="30"/>
  <c r="AX890" i="30" s="1"/>
  <c r="AF896" i="49"/>
  <c r="AG888" i="30"/>
  <c r="AX888" i="30" s="1"/>
  <c r="AF894" i="49"/>
  <c r="AG886" i="30"/>
  <c r="AX886" i="30" s="1"/>
  <c r="AF892" i="49"/>
  <c r="AG884" i="30"/>
  <c r="AX884" i="30" s="1"/>
  <c r="AF890" i="49"/>
  <c r="AG882" i="30"/>
  <c r="AX882" i="30" s="1"/>
  <c r="AF888" i="49"/>
  <c r="AG880" i="30"/>
  <c r="AX880" i="30" s="1"/>
  <c r="AF886" i="49"/>
  <c r="AG878" i="30"/>
  <c r="AX878" i="30" s="1"/>
  <c r="AF884" i="49"/>
  <c r="AG876" i="30"/>
  <c r="AX876" i="30" s="1"/>
  <c r="AF882" i="49"/>
  <c r="AG874" i="30"/>
  <c r="AX874" i="30" s="1"/>
  <c r="AF880" i="49"/>
  <c r="AG872" i="30"/>
  <c r="AX872" i="30" s="1"/>
  <c r="AF878" i="49"/>
  <c r="AG870" i="30"/>
  <c r="AX870" i="30" s="1"/>
  <c r="AF876" i="49"/>
  <c r="AG868" i="30"/>
  <c r="AX868" i="30" s="1"/>
  <c r="AF874" i="49"/>
  <c r="AG866" i="30"/>
  <c r="AX866" i="30" s="1"/>
  <c r="AF872" i="49"/>
  <c r="AG864" i="30"/>
  <c r="AX864" i="30" s="1"/>
  <c r="AF870" i="49"/>
  <c r="AG862" i="30"/>
  <c r="AX862" i="30" s="1"/>
  <c r="AF868" i="49"/>
  <c r="AG860" i="30"/>
  <c r="AX860" i="30" s="1"/>
  <c r="AF866" i="49"/>
  <c r="AG858" i="30"/>
  <c r="AX858" i="30" s="1"/>
  <c r="AF864" i="49"/>
  <c r="AG856" i="30"/>
  <c r="AX856" i="30" s="1"/>
  <c r="AF862" i="49"/>
  <c r="AG854" i="30"/>
  <c r="AX854" i="30" s="1"/>
  <c r="AF860" i="49"/>
  <c r="AG852" i="30"/>
  <c r="AX852" i="30" s="1"/>
  <c r="AF858" i="49"/>
  <c r="AG850" i="30"/>
  <c r="AX850" i="30" s="1"/>
  <c r="AF856" i="49"/>
  <c r="AG848" i="30"/>
  <c r="AX848" i="30" s="1"/>
  <c r="AF854" i="49"/>
  <c r="AG846" i="30"/>
  <c r="AX846" i="30" s="1"/>
  <c r="AF852" i="49"/>
  <c r="AG844" i="30"/>
  <c r="AX844" i="30" s="1"/>
  <c r="AF850" i="49"/>
  <c r="AG842" i="30"/>
  <c r="AX842" i="30" s="1"/>
  <c r="AF848" i="49"/>
  <c r="AG840" i="30"/>
  <c r="AX840" i="30" s="1"/>
  <c r="AF846" i="49"/>
  <c r="AG838" i="30"/>
  <c r="AX838" i="30" s="1"/>
  <c r="AF844" i="49"/>
  <c r="AG836" i="30"/>
  <c r="AX836" i="30" s="1"/>
  <c r="AF842" i="49"/>
  <c r="AG834" i="30"/>
  <c r="AX834" i="30" s="1"/>
  <c r="AF840" i="49"/>
  <c r="AG832" i="30"/>
  <c r="AX832" i="30" s="1"/>
  <c r="AF838" i="49"/>
  <c r="AG830" i="30"/>
  <c r="AX830" i="30" s="1"/>
  <c r="AF836" i="49"/>
  <c r="AG828" i="30"/>
  <c r="AX828" i="30" s="1"/>
  <c r="AF834" i="49"/>
  <c r="AG826" i="30"/>
  <c r="AX826" i="30" s="1"/>
  <c r="AF832" i="49"/>
  <c r="AG824" i="30"/>
  <c r="AX824" i="30" s="1"/>
  <c r="AF830" i="49"/>
  <c r="AG822" i="30"/>
  <c r="AX822" i="30" s="1"/>
  <c r="AF828" i="49"/>
  <c r="AG820" i="30"/>
  <c r="AX820" i="30" s="1"/>
  <c r="AF826" i="49"/>
  <c r="AG818" i="30"/>
  <c r="AX818" i="30" s="1"/>
  <c r="AF824" i="49"/>
  <c r="AG816" i="30"/>
  <c r="AX816" i="30" s="1"/>
  <c r="AF822" i="49"/>
  <c r="AG814" i="30"/>
  <c r="AX814" i="30" s="1"/>
  <c r="AF820" i="49"/>
  <c r="AG812" i="30"/>
  <c r="AX812" i="30" s="1"/>
  <c r="AF818" i="49"/>
  <c r="AG810" i="30"/>
  <c r="AX810" i="30" s="1"/>
  <c r="AF816" i="49"/>
  <c r="AG808" i="30"/>
  <c r="AX808" i="30" s="1"/>
  <c r="AF814" i="49"/>
  <c r="AG806" i="30"/>
  <c r="AX806" i="30" s="1"/>
  <c r="AF812" i="49"/>
  <c r="AG581" i="30"/>
  <c r="AX581" i="30" s="1"/>
  <c r="AF587" i="49"/>
  <c r="AG579" i="30"/>
  <c r="AX579" i="30" s="1"/>
  <c r="AF585" i="49"/>
  <c r="AG577" i="30"/>
  <c r="AX577" i="30" s="1"/>
  <c r="AF583" i="49"/>
  <c r="AG575" i="30"/>
  <c r="AX575" i="30" s="1"/>
  <c r="AF581" i="49"/>
  <c r="AG573" i="30"/>
  <c r="AX573" i="30" s="1"/>
  <c r="AF579" i="49"/>
  <c r="AG571" i="30"/>
  <c r="AX571" i="30" s="1"/>
  <c r="AF577" i="49"/>
  <c r="AG569" i="30"/>
  <c r="AX569" i="30" s="1"/>
  <c r="AF575" i="49"/>
  <c r="AG567" i="30"/>
  <c r="AX567" i="30" s="1"/>
  <c r="AF573" i="49"/>
  <c r="AG565" i="30"/>
  <c r="AX565" i="30" s="1"/>
  <c r="AF571" i="49"/>
  <c r="AG563" i="30"/>
  <c r="AX563" i="30" s="1"/>
  <c r="AF569" i="49"/>
  <c r="AG561" i="30"/>
  <c r="AX561" i="30" s="1"/>
  <c r="AF567" i="49"/>
  <c r="AG559" i="30"/>
  <c r="AX559" i="30" s="1"/>
  <c r="AF565" i="49"/>
  <c r="AG557" i="30"/>
  <c r="AX557" i="30" s="1"/>
  <c r="AF563" i="49"/>
  <c r="AG555" i="30"/>
  <c r="AX555" i="30" s="1"/>
  <c r="AF561" i="49"/>
  <c r="AG553" i="30"/>
  <c r="AX553" i="30" s="1"/>
  <c r="AF559" i="49"/>
  <c r="AG551" i="30"/>
  <c r="AX551" i="30" s="1"/>
  <c r="AF557" i="49"/>
  <c r="AG549" i="30"/>
  <c r="AX549" i="30" s="1"/>
  <c r="AF555" i="49"/>
  <c r="AG547" i="30"/>
  <c r="AX547" i="30" s="1"/>
  <c r="AF553" i="49"/>
  <c r="AG545" i="30"/>
  <c r="AX545" i="30" s="1"/>
  <c r="AF551" i="49"/>
  <c r="AG543" i="30"/>
  <c r="AX543" i="30" s="1"/>
  <c r="AF549" i="49"/>
  <c r="AG541" i="30"/>
  <c r="AX541" i="30" s="1"/>
  <c r="AF547" i="49"/>
  <c r="AG539" i="30"/>
  <c r="AX539" i="30" s="1"/>
  <c r="AF545" i="49"/>
  <c r="AG537" i="30"/>
  <c r="AX537" i="30" s="1"/>
  <c r="AF543" i="49"/>
  <c r="AG535" i="30"/>
  <c r="AX535" i="30" s="1"/>
  <c r="AF541" i="49"/>
  <c r="AG533" i="30"/>
  <c r="AX533" i="30" s="1"/>
  <c r="AF539" i="49"/>
  <c r="AG531" i="30"/>
  <c r="AX531" i="30" s="1"/>
  <c r="AF537" i="49"/>
  <c r="AG529" i="30"/>
  <c r="AX529" i="30" s="1"/>
  <c r="AF535" i="49"/>
  <c r="AG527" i="30"/>
  <c r="AX527" i="30" s="1"/>
  <c r="AF533" i="49"/>
  <c r="AG525" i="30"/>
  <c r="AX525" i="30" s="1"/>
  <c r="AF531" i="49"/>
  <c r="AG523" i="30"/>
  <c r="AX523" i="30" s="1"/>
  <c r="AF529" i="49"/>
  <c r="AG521" i="30"/>
  <c r="AX521" i="30" s="1"/>
  <c r="AF527" i="49"/>
  <c r="AH166" i="30"/>
  <c r="AH172" i="49" s="1"/>
  <c r="AG172" i="49"/>
  <c r="AH164" i="30"/>
  <c r="AH170" i="49" s="1"/>
  <c r="AG170" i="49"/>
  <c r="AH162" i="30"/>
  <c r="AH168" i="49" s="1"/>
  <c r="AG168" i="49"/>
  <c r="AH160" i="30"/>
  <c r="AH166" i="49" s="1"/>
  <c r="AG166" i="49"/>
  <c r="AH158" i="30"/>
  <c r="AH164" i="49" s="1"/>
  <c r="AG164" i="49"/>
  <c r="AH156" i="30"/>
  <c r="AH162" i="49" s="1"/>
  <c r="AG162" i="49"/>
  <c r="AH154" i="30"/>
  <c r="AH160" i="49" s="1"/>
  <c r="AG160" i="49"/>
  <c r="AH152" i="30"/>
  <c r="AH158" i="49" s="1"/>
  <c r="AG158" i="49"/>
  <c r="AH150" i="30"/>
  <c r="AH156" i="49" s="1"/>
  <c r="AG156" i="49"/>
  <c r="AH148" i="30"/>
  <c r="AH154" i="49" s="1"/>
  <c r="AG154" i="49"/>
  <c r="AH146" i="30"/>
  <c r="AH152" i="49" s="1"/>
  <c r="AG152" i="49"/>
  <c r="AH144" i="30"/>
  <c r="AH150" i="49" s="1"/>
  <c r="AG150" i="49"/>
  <c r="AH142" i="30"/>
  <c r="AH148" i="49" s="1"/>
  <c r="AG148" i="49"/>
  <c r="AH140" i="30"/>
  <c r="AH146" i="49" s="1"/>
  <c r="AG146" i="49"/>
  <c r="AH138" i="30"/>
  <c r="AH144" i="49" s="1"/>
  <c r="AG144" i="49"/>
  <c r="AH136" i="30"/>
  <c r="AH142" i="49" s="1"/>
  <c r="AG142" i="49"/>
  <c r="AH134" i="30"/>
  <c r="AH140" i="49" s="1"/>
  <c r="AG140" i="49"/>
  <c r="AH132" i="30"/>
  <c r="AH138" i="49" s="1"/>
  <c r="AG138" i="49"/>
  <c r="AH130" i="30"/>
  <c r="AH136" i="49" s="1"/>
  <c r="AG136" i="49"/>
  <c r="AH128" i="30"/>
  <c r="AH134" i="49" s="1"/>
  <c r="AG134" i="49"/>
  <c r="AH126" i="30"/>
  <c r="AH132" i="49" s="1"/>
  <c r="AG132" i="49"/>
  <c r="AH124" i="30"/>
  <c r="AH130" i="49" s="1"/>
  <c r="AG130" i="49"/>
  <c r="AH122" i="30"/>
  <c r="AH128" i="49" s="1"/>
  <c r="AG128" i="49"/>
  <c r="AH120" i="30"/>
  <c r="AH126" i="49" s="1"/>
  <c r="AG126" i="49"/>
  <c r="AH118" i="30"/>
  <c r="AH124" i="49" s="1"/>
  <c r="AG124" i="49"/>
  <c r="AH116" i="30"/>
  <c r="AH122" i="49" s="1"/>
  <c r="AG122" i="49"/>
  <c r="AH114" i="30"/>
  <c r="AH120" i="49" s="1"/>
  <c r="AG120" i="49"/>
  <c r="AH112" i="30"/>
  <c r="AH118" i="49" s="1"/>
  <c r="AG118" i="49"/>
  <c r="AH110" i="30"/>
  <c r="AH116" i="49" s="1"/>
  <c r="AG116" i="49"/>
  <c r="AH108" i="30"/>
  <c r="AH114" i="49" s="1"/>
  <c r="AG114" i="49"/>
  <c r="AH106" i="30"/>
  <c r="AH112" i="49" s="1"/>
  <c r="AG112" i="49"/>
  <c r="AH104" i="30"/>
  <c r="AH110" i="49" s="1"/>
  <c r="AG110" i="49"/>
  <c r="AH102" i="30"/>
  <c r="AH108" i="49" s="1"/>
  <c r="AG108" i="49"/>
  <c r="AH100" i="30"/>
  <c r="AH106" i="49" s="1"/>
  <c r="AG106" i="49"/>
  <c r="AH98" i="30"/>
  <c r="AH104" i="49" s="1"/>
  <c r="AG104" i="49"/>
  <c r="AH96" i="30"/>
  <c r="AH102" i="49" s="1"/>
  <c r="AG102" i="49"/>
  <c r="AH94" i="30"/>
  <c r="AH100" i="49" s="1"/>
  <c r="AG100" i="49"/>
  <c r="AH92" i="30"/>
  <c r="AH98" i="49" s="1"/>
  <c r="AG98" i="49"/>
  <c r="AH90" i="30"/>
  <c r="AH96" i="49" s="1"/>
  <c r="AG96" i="49"/>
  <c r="AH88" i="30"/>
  <c r="AH94" i="49" s="1"/>
  <c r="AG94" i="49"/>
  <c r="AH86" i="30"/>
  <c r="AH92" i="49" s="1"/>
  <c r="AG92" i="49"/>
  <c r="AH84" i="30"/>
  <c r="AH90" i="49" s="1"/>
  <c r="AG90" i="49"/>
  <c r="AH82" i="30"/>
  <c r="AH88" i="49" s="1"/>
  <c r="AG88" i="49"/>
  <c r="AH80" i="30"/>
  <c r="AH86" i="49" s="1"/>
  <c r="AG86" i="49"/>
  <c r="AH78" i="30"/>
  <c r="AH84" i="49" s="1"/>
  <c r="AG84" i="49"/>
  <c r="AH76" i="30"/>
  <c r="AH82" i="49" s="1"/>
  <c r="AG82" i="49"/>
  <c r="AH74" i="30"/>
  <c r="AH80" i="49" s="1"/>
  <c r="AG80" i="49"/>
  <c r="AH72" i="30"/>
  <c r="AH78" i="49" s="1"/>
  <c r="AG78" i="49"/>
  <c r="AH70" i="30"/>
  <c r="AH76" i="49" s="1"/>
  <c r="AG76" i="49"/>
  <c r="AH68" i="30"/>
  <c r="AH74" i="49" s="1"/>
  <c r="AG74" i="49"/>
  <c r="AH66" i="30"/>
  <c r="AH72" i="49" s="1"/>
  <c r="AG72" i="49"/>
  <c r="AH64" i="30"/>
  <c r="AH70" i="49" s="1"/>
  <c r="AG70" i="49"/>
  <c r="AH62" i="30"/>
  <c r="AH68" i="49" s="1"/>
  <c r="AG68" i="49"/>
  <c r="AH60" i="30"/>
  <c r="AH66" i="49" s="1"/>
  <c r="AG66" i="49"/>
  <c r="AH58" i="30"/>
  <c r="AH64" i="49" s="1"/>
  <c r="AG64" i="49"/>
  <c r="AH56" i="30"/>
  <c r="AH62" i="49" s="1"/>
  <c r="AG62" i="49"/>
  <c r="AH54" i="30"/>
  <c r="AH60" i="49" s="1"/>
  <c r="AG60" i="49"/>
  <c r="AH52" i="30"/>
  <c r="AH58" i="49" s="1"/>
  <c r="AG58" i="49"/>
  <c r="AH50" i="30"/>
  <c r="AH56" i="49" s="1"/>
  <c r="AG56" i="49"/>
  <c r="AH48" i="30"/>
  <c r="AH54" i="49" s="1"/>
  <c r="AG54" i="49"/>
  <c r="AH46" i="30"/>
  <c r="AH52" i="49" s="1"/>
  <c r="AG52" i="49"/>
  <c r="AH44" i="30"/>
  <c r="AH50" i="49" s="1"/>
  <c r="AG50" i="49"/>
  <c r="AH42" i="30"/>
  <c r="AH48" i="49" s="1"/>
  <c r="AG48" i="49"/>
  <c r="AH40" i="30"/>
  <c r="AH46" i="49" s="1"/>
  <c r="AG46" i="49"/>
  <c r="AH38" i="30"/>
  <c r="AH44" i="49" s="1"/>
  <c r="AG44" i="49"/>
  <c r="AH36" i="30"/>
  <c r="AH42" i="49" s="1"/>
  <c r="AG42" i="49"/>
  <c r="AH34" i="30"/>
  <c r="AH40" i="49" s="1"/>
  <c r="AG40" i="49"/>
  <c r="AH32" i="30"/>
  <c r="AH38" i="49" s="1"/>
  <c r="AG38" i="49"/>
  <c r="AH30" i="30"/>
  <c r="AH36" i="49" s="1"/>
  <c r="AG36" i="49"/>
  <c r="AH28" i="30"/>
  <c r="AH34" i="49" s="1"/>
  <c r="AG34" i="49"/>
  <c r="AH26" i="30"/>
  <c r="AH32" i="49" s="1"/>
  <c r="AG32" i="49"/>
  <c r="AH24" i="30"/>
  <c r="AH30" i="49" s="1"/>
  <c r="AG30" i="49"/>
  <c r="AH22" i="30"/>
  <c r="AH28" i="49" s="1"/>
  <c r="AG28" i="49"/>
  <c r="AH20" i="30"/>
  <c r="AH26" i="49" s="1"/>
  <c r="AG26" i="49"/>
  <c r="AH18" i="30"/>
  <c r="AH24" i="49" s="1"/>
  <c r="AG24" i="49"/>
  <c r="AH16" i="30"/>
  <c r="AH22" i="49" s="1"/>
  <c r="AG22" i="49"/>
  <c r="AG963" i="30"/>
  <c r="AX963" i="30" s="1"/>
  <c r="AF969" i="49"/>
  <c r="AG959" i="30"/>
  <c r="AX959" i="30" s="1"/>
  <c r="AF965" i="49"/>
  <c r="AG955" i="30"/>
  <c r="AX955" i="30" s="1"/>
  <c r="AF961" i="49"/>
  <c r="AG951" i="30"/>
  <c r="AX951" i="30" s="1"/>
  <c r="AF957" i="49"/>
  <c r="AG947" i="30"/>
  <c r="AX947" i="30" s="1"/>
  <c r="AF953" i="49"/>
  <c r="AG941" i="30"/>
  <c r="AX941" i="30" s="1"/>
  <c r="AF947" i="49"/>
  <c r="AG937" i="30"/>
  <c r="AX937" i="30" s="1"/>
  <c r="AF943" i="49"/>
  <c r="AG933" i="30"/>
  <c r="AX933" i="30" s="1"/>
  <c r="AF939" i="49"/>
  <c r="AG927" i="30"/>
  <c r="AX927" i="30" s="1"/>
  <c r="AF933" i="49"/>
  <c r="AG923" i="30"/>
  <c r="AX923" i="30" s="1"/>
  <c r="AF929" i="49"/>
  <c r="AG919" i="30"/>
  <c r="AX919" i="30" s="1"/>
  <c r="AF925" i="49"/>
  <c r="AG913" i="30"/>
  <c r="AX913" i="30" s="1"/>
  <c r="AF919" i="49"/>
  <c r="AG909" i="30"/>
  <c r="AX909" i="30" s="1"/>
  <c r="AF915" i="49"/>
  <c r="AG905" i="30"/>
  <c r="AX905" i="30" s="1"/>
  <c r="AF911" i="49"/>
  <c r="AG897" i="30"/>
  <c r="AX897" i="30" s="1"/>
  <c r="AF903" i="49"/>
  <c r="AG893" i="30"/>
  <c r="AX893" i="30" s="1"/>
  <c r="AF899" i="49"/>
  <c r="AG887" i="30"/>
  <c r="AX887" i="30" s="1"/>
  <c r="AF893" i="49"/>
  <c r="AG881" i="30"/>
  <c r="AX881" i="30" s="1"/>
  <c r="AF887" i="49"/>
  <c r="AG875" i="30"/>
  <c r="AX875" i="30" s="1"/>
  <c r="AF881" i="49"/>
  <c r="AG871" i="30"/>
  <c r="AX871" i="30" s="1"/>
  <c r="AF877" i="49"/>
  <c r="AG865" i="30"/>
  <c r="AX865" i="30" s="1"/>
  <c r="AF871" i="49"/>
  <c r="AG859" i="30"/>
  <c r="AX859" i="30" s="1"/>
  <c r="AF865" i="49"/>
  <c r="AG855" i="30"/>
  <c r="AX855" i="30" s="1"/>
  <c r="AF861" i="49"/>
  <c r="AG851" i="30"/>
  <c r="AX851" i="30" s="1"/>
  <c r="AF857" i="49"/>
  <c r="AG845" i="30"/>
  <c r="AX845" i="30" s="1"/>
  <c r="AF851" i="49"/>
  <c r="AG839" i="30"/>
  <c r="AX839" i="30" s="1"/>
  <c r="AF845" i="49"/>
  <c r="AG833" i="30"/>
  <c r="AX833" i="30" s="1"/>
  <c r="AF839" i="49"/>
  <c r="AG827" i="30"/>
  <c r="AX827" i="30" s="1"/>
  <c r="AF833" i="49"/>
  <c r="AG821" i="30"/>
  <c r="AX821" i="30" s="1"/>
  <c r="AF827" i="49"/>
  <c r="AG815" i="30"/>
  <c r="AX815" i="30" s="1"/>
  <c r="AF821" i="49"/>
  <c r="AG809" i="30"/>
  <c r="AX809" i="30" s="1"/>
  <c r="AF815" i="49"/>
  <c r="AG576" i="30"/>
  <c r="AX576" i="30" s="1"/>
  <c r="AF582" i="49"/>
  <c r="AG570" i="30"/>
  <c r="AX570" i="30" s="1"/>
  <c r="AF576" i="49"/>
  <c r="AG564" i="30"/>
  <c r="AX564" i="30" s="1"/>
  <c r="AF570" i="49"/>
  <c r="AG558" i="30"/>
  <c r="AX558" i="30" s="1"/>
  <c r="AF564" i="49"/>
  <c r="AG554" i="30"/>
  <c r="AX554" i="30" s="1"/>
  <c r="AF560" i="49"/>
  <c r="AG548" i="30"/>
  <c r="AX548" i="30" s="1"/>
  <c r="AF554" i="49"/>
  <c r="AG544" i="30"/>
  <c r="AX544" i="30" s="1"/>
  <c r="AF550" i="49"/>
  <c r="AG540" i="30"/>
  <c r="AX540" i="30" s="1"/>
  <c r="AF546" i="49"/>
  <c r="AG534" i="30"/>
  <c r="AX534" i="30" s="1"/>
  <c r="AF540" i="49"/>
  <c r="AG530" i="30"/>
  <c r="AX530" i="30" s="1"/>
  <c r="AF536" i="49"/>
  <c r="AG524" i="30"/>
  <c r="AX524" i="30" s="1"/>
  <c r="AF530" i="49"/>
  <c r="AG520" i="30"/>
  <c r="AX520" i="30" s="1"/>
  <c r="AF526" i="49"/>
  <c r="AH167" i="30"/>
  <c r="AH173" i="49" s="1"/>
  <c r="AG173" i="49"/>
  <c r="AH161" i="30"/>
  <c r="AH167" i="49" s="1"/>
  <c r="AG167" i="49"/>
  <c r="AH157" i="30"/>
  <c r="AH163" i="49" s="1"/>
  <c r="AG163" i="49"/>
  <c r="AH151" i="30"/>
  <c r="AH157" i="49" s="1"/>
  <c r="AG157" i="49"/>
  <c r="AH145" i="30"/>
  <c r="AH151" i="49" s="1"/>
  <c r="AG151" i="49"/>
  <c r="AH141" i="30"/>
  <c r="AH147" i="49" s="1"/>
  <c r="AG147" i="49"/>
  <c r="AH135" i="30"/>
  <c r="AH141" i="49" s="1"/>
  <c r="AG141" i="49"/>
  <c r="AH129" i="30"/>
  <c r="AH135" i="49" s="1"/>
  <c r="AG135" i="49"/>
  <c r="AH125" i="30"/>
  <c r="AH131" i="49" s="1"/>
  <c r="AG131" i="49"/>
  <c r="AH119" i="30"/>
  <c r="AH125" i="49" s="1"/>
  <c r="AG125" i="49"/>
  <c r="AH113" i="30"/>
  <c r="AH119" i="49" s="1"/>
  <c r="AG119" i="49"/>
  <c r="AH109" i="30"/>
  <c r="AH115" i="49" s="1"/>
  <c r="AG115" i="49"/>
  <c r="AH103" i="30"/>
  <c r="AH109" i="49" s="1"/>
  <c r="AG109" i="49"/>
  <c r="AH97" i="30"/>
  <c r="AH103" i="49" s="1"/>
  <c r="AG103" i="49"/>
  <c r="AH93" i="30"/>
  <c r="AH99" i="49" s="1"/>
  <c r="AG99" i="49"/>
  <c r="AH87" i="30"/>
  <c r="AH93" i="49" s="1"/>
  <c r="AG93" i="49"/>
  <c r="AH83" i="30"/>
  <c r="AH89" i="49" s="1"/>
  <c r="AG89" i="49"/>
  <c r="AH77" i="30"/>
  <c r="AH83" i="49" s="1"/>
  <c r="AG83" i="49"/>
  <c r="AH71" i="30"/>
  <c r="AH77" i="49" s="1"/>
  <c r="AG77" i="49"/>
  <c r="AH67" i="30"/>
  <c r="AH73" i="49" s="1"/>
  <c r="AG73" i="49"/>
  <c r="AH61" i="30"/>
  <c r="AH67" i="49" s="1"/>
  <c r="AG67" i="49"/>
  <c r="AH57" i="30"/>
  <c r="AH63" i="49" s="1"/>
  <c r="AG63" i="49"/>
  <c r="AH51" i="30"/>
  <c r="AH57" i="49" s="1"/>
  <c r="AG57" i="49"/>
  <c r="AH45" i="30"/>
  <c r="AH51" i="49" s="1"/>
  <c r="AG51" i="49"/>
  <c r="AH39" i="30"/>
  <c r="AH45" i="49" s="1"/>
  <c r="AG45" i="49"/>
  <c r="AH31" i="30"/>
  <c r="AH37" i="49" s="1"/>
  <c r="AG37" i="49"/>
  <c r="AH25" i="30"/>
  <c r="AH31" i="49" s="1"/>
  <c r="AG31" i="49"/>
  <c r="AH21" i="30"/>
  <c r="AH27" i="49" s="1"/>
  <c r="AG27" i="49"/>
  <c r="AG1007" i="30"/>
  <c r="AF1013" i="49"/>
  <c r="AG1006" i="30"/>
  <c r="AF1012" i="49"/>
  <c r="AG1005" i="30"/>
  <c r="AF1011" i="49"/>
  <c r="AG1004" i="30"/>
  <c r="AF1010" i="49"/>
  <c r="AG1003" i="30"/>
  <c r="AF1009" i="49"/>
  <c r="AG1002" i="30"/>
  <c r="AF1008" i="49"/>
  <c r="AG1001" i="30"/>
  <c r="AF1007" i="49"/>
  <c r="AG1000" i="30"/>
  <c r="AF1006" i="49"/>
  <c r="AG999" i="30"/>
  <c r="AF1005" i="49"/>
  <c r="AG998" i="30"/>
  <c r="AF1004" i="49"/>
  <c r="AG997" i="30"/>
  <c r="AF1003" i="49"/>
  <c r="AG996" i="30"/>
  <c r="AF1002" i="49"/>
  <c r="AG995" i="30"/>
  <c r="AF1001" i="49"/>
  <c r="AG994" i="30"/>
  <c r="AF1000" i="49"/>
  <c r="AG993" i="30"/>
  <c r="AF999" i="49"/>
  <c r="AG992" i="30"/>
  <c r="AF998" i="49"/>
  <c r="AG991" i="30"/>
  <c r="AF997" i="49"/>
  <c r="AG990" i="30"/>
  <c r="AF996" i="49"/>
  <c r="AG989" i="30"/>
  <c r="AF995" i="49"/>
  <c r="AG988" i="30"/>
  <c r="AF994" i="49"/>
  <c r="AG987" i="30"/>
  <c r="AF993" i="49"/>
  <c r="AG986" i="30"/>
  <c r="AF992" i="49"/>
  <c r="AG985" i="30"/>
  <c r="AF991" i="49"/>
  <c r="AG984" i="30"/>
  <c r="AF990" i="49"/>
  <c r="AG983" i="30"/>
  <c r="AF989" i="49"/>
  <c r="AG982" i="30"/>
  <c r="AF988" i="49"/>
  <c r="AG981" i="30"/>
  <c r="AF987" i="49"/>
  <c r="AG980" i="30"/>
  <c r="AF986" i="49"/>
  <c r="AG979" i="30"/>
  <c r="AF985" i="49"/>
  <c r="AG978" i="30"/>
  <c r="AF984" i="49"/>
  <c r="AG977" i="30"/>
  <c r="AF983" i="49"/>
  <c r="AG976" i="30"/>
  <c r="AF982" i="49"/>
  <c r="AG975" i="30"/>
  <c r="AF981" i="49"/>
  <c r="AG974" i="30"/>
  <c r="AF980" i="49"/>
  <c r="AG973" i="30"/>
  <c r="AF979" i="49"/>
  <c r="AG972" i="30"/>
  <c r="AF978" i="49"/>
  <c r="AG971" i="30"/>
  <c r="AF977" i="49"/>
  <c r="AG970" i="30"/>
  <c r="AF976" i="49"/>
  <c r="AG969" i="30"/>
  <c r="AF975" i="49"/>
  <c r="AG968" i="30"/>
  <c r="AF974" i="49"/>
  <c r="AG967" i="30"/>
  <c r="AF973" i="49"/>
  <c r="AG966" i="30"/>
  <c r="AF972" i="49"/>
  <c r="AG805" i="30"/>
  <c r="AF811" i="49"/>
  <c r="AG804" i="30"/>
  <c r="AF810" i="49"/>
  <c r="AG803" i="30"/>
  <c r="AF809" i="49"/>
  <c r="AG802" i="30"/>
  <c r="AF808" i="49"/>
  <c r="AG801" i="30"/>
  <c r="AF807" i="49"/>
  <c r="AG800" i="30"/>
  <c r="AF806" i="49"/>
  <c r="AG799" i="30"/>
  <c r="AF805" i="49"/>
  <c r="AG798" i="30"/>
  <c r="AF804" i="49"/>
  <c r="AG797" i="30"/>
  <c r="AF803" i="49"/>
  <c r="AG796" i="30"/>
  <c r="AF802" i="49"/>
  <c r="AG795" i="30"/>
  <c r="AF801" i="49"/>
  <c r="AG794" i="30"/>
  <c r="AF800" i="49"/>
  <c r="AG793" i="30"/>
  <c r="AF799" i="49"/>
  <c r="AG792" i="30"/>
  <c r="AF798" i="49"/>
  <c r="AG791" i="30"/>
  <c r="AF797" i="49"/>
  <c r="AG790" i="30"/>
  <c r="AF796" i="49"/>
  <c r="AG789" i="30"/>
  <c r="AF795" i="49"/>
  <c r="AG788" i="30"/>
  <c r="AF794" i="49"/>
  <c r="AG787" i="30"/>
  <c r="AF793" i="49"/>
  <c r="AG786" i="30"/>
  <c r="AF792" i="49"/>
  <c r="AG785" i="30"/>
  <c r="AF791" i="49"/>
  <c r="AG784" i="30"/>
  <c r="AF790" i="49"/>
  <c r="AG783" i="30"/>
  <c r="AF789" i="49"/>
  <c r="AG782" i="30"/>
  <c r="AF788" i="49"/>
  <c r="AG781" i="30"/>
  <c r="AF787" i="49"/>
  <c r="AG780" i="30"/>
  <c r="AF786" i="49"/>
  <c r="AG779" i="30"/>
  <c r="AF785" i="49"/>
  <c r="AG778" i="30"/>
  <c r="AF784" i="49"/>
  <c r="AG777" i="30"/>
  <c r="AF783" i="49"/>
  <c r="AG776" i="30"/>
  <c r="AF782" i="49"/>
  <c r="AG775" i="30"/>
  <c r="AF781" i="49"/>
  <c r="AG774" i="30"/>
  <c r="AF780" i="49"/>
  <c r="AG773" i="30"/>
  <c r="AF779" i="49"/>
  <c r="AG772" i="30"/>
  <c r="AF778" i="49"/>
  <c r="AG771" i="30"/>
  <c r="AF777" i="49"/>
  <c r="AG770" i="30"/>
  <c r="AF776" i="49"/>
  <c r="AG769" i="30"/>
  <c r="AF775" i="49"/>
  <c r="AG768" i="30"/>
  <c r="AF774" i="49"/>
  <c r="AG767" i="30"/>
  <c r="AF773" i="49"/>
  <c r="AG766" i="30"/>
  <c r="AF772" i="49"/>
  <c r="AG765" i="30"/>
  <c r="AF771" i="49"/>
  <c r="AG764" i="30"/>
  <c r="AF770" i="49"/>
  <c r="AG763" i="30"/>
  <c r="AF769" i="49"/>
  <c r="AG762" i="30"/>
  <c r="AF768" i="49"/>
  <c r="AG761" i="30"/>
  <c r="AF767" i="49"/>
  <c r="AG760" i="30"/>
  <c r="AF766" i="49"/>
  <c r="AG759" i="30"/>
  <c r="AF765" i="49"/>
  <c r="AG758" i="30"/>
  <c r="AF764" i="49"/>
  <c r="AG757" i="30"/>
  <c r="AF763" i="49"/>
  <c r="AG756" i="30"/>
  <c r="AF762" i="49"/>
  <c r="AG755" i="30"/>
  <c r="AF761" i="49"/>
  <c r="AG754" i="30"/>
  <c r="AF760" i="49"/>
  <c r="AG753" i="30"/>
  <c r="AF759" i="49"/>
  <c r="AG752" i="30"/>
  <c r="AF758" i="49"/>
  <c r="AG751" i="30"/>
  <c r="AF757" i="49"/>
  <c r="AG750" i="30"/>
  <c r="AF756" i="49"/>
  <c r="AG749" i="30"/>
  <c r="AF755" i="49"/>
  <c r="AG748" i="30"/>
  <c r="AF754" i="49"/>
  <c r="AG747" i="30"/>
  <c r="AF753" i="49"/>
  <c r="AG746" i="30"/>
  <c r="AF752" i="49"/>
  <c r="AG745" i="30"/>
  <c r="AF751" i="49"/>
  <c r="AG744" i="30"/>
  <c r="AF750" i="49"/>
  <c r="AG743" i="30"/>
  <c r="AF749" i="49"/>
  <c r="AG742" i="30"/>
  <c r="AF748" i="49"/>
  <c r="AG741" i="30"/>
  <c r="AF747" i="49"/>
  <c r="AG740" i="30"/>
  <c r="AF746" i="49"/>
  <c r="AG739" i="30"/>
  <c r="AF745" i="49"/>
  <c r="AG738" i="30"/>
  <c r="AF744" i="49"/>
  <c r="AG737" i="30"/>
  <c r="AF743" i="49"/>
  <c r="AG736" i="30"/>
  <c r="AF742" i="49"/>
  <c r="AG735" i="30"/>
  <c r="AF741" i="49"/>
  <c r="AG734" i="30"/>
  <c r="AF740" i="49"/>
  <c r="AG733" i="30"/>
  <c r="AF739" i="49"/>
  <c r="AG732" i="30"/>
  <c r="AF738" i="49"/>
  <c r="AG731" i="30"/>
  <c r="AF737" i="49"/>
  <c r="AG730" i="30"/>
  <c r="AF736" i="49"/>
  <c r="AG729" i="30"/>
  <c r="AF735" i="49"/>
  <c r="AG728" i="30"/>
  <c r="AF734" i="49"/>
  <c r="AG727" i="30"/>
  <c r="AF733" i="49"/>
  <c r="AG726" i="30"/>
  <c r="AF732" i="49"/>
  <c r="AG725" i="30"/>
  <c r="AF731" i="49"/>
  <c r="AG724" i="30"/>
  <c r="AF730" i="49"/>
  <c r="AG723" i="30"/>
  <c r="AF729" i="49"/>
  <c r="AG722" i="30"/>
  <c r="AF728" i="49"/>
  <c r="AG721" i="30"/>
  <c r="AF727" i="49"/>
  <c r="AG720" i="30"/>
  <c r="AF726" i="49"/>
  <c r="AG719" i="30"/>
  <c r="AF725" i="49"/>
  <c r="AG718" i="30"/>
  <c r="AF724" i="49"/>
  <c r="AG717" i="30"/>
  <c r="AF723" i="49"/>
  <c r="AG716" i="30"/>
  <c r="AF722" i="49"/>
  <c r="AG715" i="30"/>
  <c r="AF721" i="49"/>
  <c r="AG714" i="30"/>
  <c r="AF720" i="49"/>
  <c r="AG713" i="30"/>
  <c r="AF719" i="49"/>
  <c r="AG712" i="30"/>
  <c r="AF718" i="49"/>
  <c r="AG711" i="30"/>
  <c r="AF717" i="49"/>
  <c r="AG710" i="30"/>
  <c r="AF716" i="49"/>
  <c r="AG709" i="30"/>
  <c r="AF715" i="49"/>
  <c r="AG708" i="30"/>
  <c r="AF714" i="49"/>
  <c r="AG707" i="30"/>
  <c r="AF713" i="49"/>
  <c r="AG706" i="30"/>
  <c r="AF712" i="49"/>
  <c r="AG705" i="30"/>
  <c r="AF711" i="49"/>
  <c r="AG704" i="30"/>
  <c r="AF710" i="49"/>
  <c r="AG703" i="30"/>
  <c r="AF709" i="49"/>
  <c r="AG702" i="30"/>
  <c r="AF708" i="49"/>
  <c r="AG701" i="30"/>
  <c r="AF707" i="49"/>
  <c r="AG374" i="30"/>
  <c r="AF380" i="49"/>
  <c r="AG373" i="30"/>
  <c r="AF379" i="49"/>
  <c r="AG372" i="30"/>
  <c r="AF378" i="49"/>
  <c r="AG371" i="30"/>
  <c r="AF377" i="49"/>
  <c r="AG370" i="30"/>
  <c r="AF376" i="49"/>
  <c r="AG369" i="30"/>
  <c r="AF375" i="49"/>
  <c r="AG368" i="30"/>
  <c r="AF374" i="49"/>
  <c r="AG367" i="30"/>
  <c r="AF373" i="49"/>
  <c r="AG366" i="30"/>
  <c r="AF372" i="49"/>
  <c r="AG365" i="30"/>
  <c r="AF371" i="49"/>
  <c r="AG364" i="30"/>
  <c r="AF370" i="49"/>
  <c r="AG363" i="30"/>
  <c r="AF369" i="49"/>
  <c r="AG362" i="30"/>
  <c r="AF368" i="49"/>
  <c r="AG361" i="30"/>
  <c r="AF367" i="49"/>
  <c r="AG360" i="30"/>
  <c r="AF366" i="49"/>
  <c r="AG359" i="30"/>
  <c r="AF365" i="49"/>
  <c r="AG358" i="30"/>
  <c r="AF364" i="49"/>
  <c r="AG357" i="30"/>
  <c r="AF363" i="49"/>
  <c r="AG356" i="30"/>
  <c r="AF362" i="49"/>
  <c r="AG355" i="30"/>
  <c r="AF361" i="49"/>
  <c r="AG354" i="30"/>
  <c r="AF360" i="49"/>
  <c r="AG353" i="30"/>
  <c r="AF359" i="49"/>
  <c r="AG352" i="30"/>
  <c r="AF358" i="49"/>
  <c r="AG351" i="30"/>
  <c r="AF357" i="49"/>
  <c r="AG350" i="30"/>
  <c r="AF356" i="49"/>
  <c r="AG349" i="30"/>
  <c r="AF355" i="49"/>
  <c r="AG348" i="30"/>
  <c r="AF354" i="49"/>
  <c r="AG347" i="30"/>
  <c r="AF353" i="49"/>
  <c r="AG346" i="30"/>
  <c r="AF352" i="49"/>
  <c r="AG345" i="30"/>
  <c r="AF351" i="49"/>
  <c r="AG344" i="30"/>
  <c r="AF350" i="49"/>
  <c r="AG343" i="30"/>
  <c r="AF349" i="49"/>
  <c r="AG342" i="30"/>
  <c r="AF348" i="49"/>
  <c r="AG341" i="30"/>
  <c r="AF347" i="49"/>
  <c r="AG340" i="30"/>
  <c r="AF346" i="49"/>
  <c r="AG339" i="30"/>
  <c r="AF345" i="49"/>
  <c r="AG338" i="30"/>
  <c r="AF344" i="49"/>
  <c r="AG337" i="30"/>
  <c r="AF343" i="49"/>
  <c r="AG336" i="30"/>
  <c r="AF342" i="49"/>
  <c r="AG335" i="30"/>
  <c r="AF341" i="49"/>
  <c r="AG334" i="30"/>
  <c r="AF340" i="49"/>
  <c r="AG333" i="30"/>
  <c r="AF339" i="49"/>
  <c r="AG332" i="30"/>
  <c r="AF338" i="49"/>
  <c r="AG331" i="30"/>
  <c r="AF337" i="49"/>
  <c r="AG330" i="30"/>
  <c r="AF336" i="49"/>
  <c r="AG329" i="30"/>
  <c r="AF335" i="49"/>
  <c r="AG328" i="30"/>
  <c r="AF334" i="49"/>
  <c r="AG327" i="30"/>
  <c r="AF333" i="49"/>
  <c r="AG326" i="30"/>
  <c r="AF332" i="49"/>
  <c r="AG325" i="30"/>
  <c r="AF331" i="49"/>
  <c r="AG324" i="30"/>
  <c r="AF330" i="49"/>
  <c r="AG323" i="30"/>
  <c r="AF329" i="49"/>
  <c r="AG322" i="30"/>
  <c r="AF328" i="49"/>
  <c r="AG321" i="30"/>
  <c r="AF327" i="49"/>
  <c r="AG320" i="30"/>
  <c r="AF326" i="49"/>
  <c r="AG319" i="30"/>
  <c r="AF325" i="49"/>
  <c r="AG318" i="30"/>
  <c r="AF324" i="49"/>
  <c r="AG317" i="30"/>
  <c r="AF323" i="49"/>
  <c r="AG316" i="30"/>
  <c r="AF322" i="49"/>
  <c r="AG315" i="30"/>
  <c r="AF321" i="49"/>
  <c r="AG314" i="30"/>
  <c r="AF320" i="49"/>
  <c r="AG313" i="30"/>
  <c r="AF319" i="49"/>
  <c r="AG312" i="30"/>
  <c r="AF318" i="49"/>
  <c r="AG311" i="30"/>
  <c r="AF317" i="49"/>
  <c r="AG310" i="30"/>
  <c r="AF316" i="49"/>
  <c r="AG309" i="30"/>
  <c r="AF315" i="49"/>
  <c r="AG308" i="30"/>
  <c r="AF314" i="49"/>
  <c r="AG307" i="30"/>
  <c r="AF313" i="49"/>
  <c r="AG306" i="30"/>
  <c r="AF312" i="49"/>
  <c r="AG305" i="30"/>
  <c r="AF311" i="49"/>
  <c r="AG304" i="30"/>
  <c r="AF310" i="49"/>
  <c r="AG303" i="30"/>
  <c r="AF309" i="49"/>
  <c r="AG302" i="30"/>
  <c r="AF308" i="49"/>
  <c r="AG301" i="30"/>
  <c r="AF307" i="49"/>
  <c r="AG300" i="30"/>
  <c r="AF306" i="49"/>
  <c r="AG299" i="30"/>
  <c r="AF305" i="49"/>
  <c r="AG298" i="30"/>
  <c r="AF304" i="49"/>
  <c r="AG297" i="30"/>
  <c r="AF303" i="49"/>
  <c r="AG296" i="30"/>
  <c r="AF302" i="49"/>
  <c r="AG295" i="30"/>
  <c r="AF301" i="49"/>
  <c r="AG294" i="30"/>
  <c r="AF300" i="49"/>
  <c r="AG293" i="30"/>
  <c r="AF299" i="49"/>
  <c r="AG292" i="30"/>
  <c r="AF298" i="49"/>
  <c r="AG291" i="30"/>
  <c r="AF297" i="49"/>
  <c r="AG290" i="30"/>
  <c r="AF296" i="49"/>
  <c r="AG289" i="30"/>
  <c r="AF295" i="49"/>
  <c r="AG288" i="30"/>
  <c r="AF294" i="49"/>
  <c r="AG287" i="30"/>
  <c r="AF293" i="49"/>
  <c r="AG286" i="30"/>
  <c r="AF292" i="49"/>
  <c r="AG285" i="30"/>
  <c r="AF291" i="49"/>
  <c r="AG284" i="30"/>
  <c r="AF290" i="49"/>
  <c r="AG283" i="30"/>
  <c r="AF289" i="49"/>
  <c r="AG282" i="30"/>
  <c r="AF288" i="49"/>
  <c r="AG281" i="30"/>
  <c r="AF287" i="49"/>
  <c r="AG280" i="30"/>
  <c r="AF286" i="49"/>
  <c r="AG279" i="30"/>
  <c r="AF285" i="49"/>
  <c r="AG278" i="30"/>
  <c r="AF284" i="49"/>
  <c r="AG277" i="30"/>
  <c r="AF283" i="49"/>
  <c r="AG276" i="30"/>
  <c r="AF282" i="49"/>
  <c r="AG275" i="30"/>
  <c r="AF281" i="49"/>
  <c r="AG274" i="30"/>
  <c r="AF280" i="49"/>
  <c r="AG273" i="30"/>
  <c r="AF279" i="49"/>
  <c r="AG272" i="30"/>
  <c r="AF278" i="49"/>
  <c r="AG271" i="30"/>
  <c r="AF277" i="49"/>
  <c r="AG270" i="30"/>
  <c r="AF276" i="49"/>
  <c r="AG269" i="30"/>
  <c r="AF275" i="49"/>
  <c r="AG268" i="30"/>
  <c r="AF274" i="49"/>
  <c r="AG267" i="30"/>
  <c r="AF273" i="49"/>
  <c r="AG266" i="30"/>
  <c r="AF272" i="49"/>
  <c r="AG265" i="30"/>
  <c r="AF271" i="49"/>
  <c r="AG264" i="30"/>
  <c r="AF270" i="49"/>
  <c r="AG263" i="30"/>
  <c r="AF269" i="49"/>
  <c r="AG262" i="30"/>
  <c r="AF268" i="49"/>
  <c r="AG261" i="30"/>
  <c r="AF267" i="49"/>
  <c r="AG260" i="30"/>
  <c r="AF266" i="49"/>
  <c r="AG259" i="30"/>
  <c r="AF265" i="49"/>
  <c r="AG258" i="30"/>
  <c r="AF264" i="49"/>
  <c r="AG257" i="30"/>
  <c r="AF263" i="49"/>
  <c r="AG256" i="30"/>
  <c r="AF262" i="49"/>
  <c r="AG255" i="30"/>
  <c r="AF261" i="49"/>
  <c r="AG254" i="30"/>
  <c r="AF260" i="49"/>
  <c r="AG253" i="30"/>
  <c r="AF259" i="49"/>
  <c r="AG252" i="30"/>
  <c r="AF258" i="49"/>
  <c r="AG251" i="30"/>
  <c r="AF257" i="49"/>
  <c r="AG250" i="30"/>
  <c r="AF256" i="49"/>
  <c r="AG249" i="30"/>
  <c r="AF255" i="49"/>
  <c r="AG248" i="30"/>
  <c r="AF254" i="49"/>
  <c r="AG247" i="30"/>
  <c r="AF253" i="49"/>
  <c r="AG246" i="30"/>
  <c r="AF252" i="49"/>
  <c r="AG245" i="30"/>
  <c r="AF251" i="49"/>
  <c r="AG244" i="30"/>
  <c r="AF250" i="49"/>
  <c r="AG243" i="30"/>
  <c r="AF249" i="49"/>
  <c r="AG242" i="30"/>
  <c r="AF248" i="49"/>
  <c r="AI210" i="30"/>
  <c r="AI216" i="49" s="1"/>
  <c r="AI166" i="30"/>
  <c r="AI172" i="49" s="1"/>
  <c r="AI164" i="30"/>
  <c r="AI170" i="49" s="1"/>
  <c r="AI162" i="30"/>
  <c r="AI168" i="49" s="1"/>
  <c r="AI160" i="30"/>
  <c r="AI166" i="49" s="1"/>
  <c r="AI158" i="30"/>
  <c r="AI164" i="49" s="1"/>
  <c r="AI156" i="30"/>
  <c r="AI162" i="49" s="1"/>
  <c r="AI154" i="30"/>
  <c r="AI160" i="49" s="1"/>
  <c r="AI152" i="30"/>
  <c r="AI158" i="49" s="1"/>
  <c r="AI150" i="30"/>
  <c r="AI156" i="49" s="1"/>
  <c r="AI148" i="30"/>
  <c r="AI154" i="49" s="1"/>
  <c r="AI146" i="30"/>
  <c r="AI152" i="49" s="1"/>
  <c r="AI144" i="30"/>
  <c r="AI150" i="49" s="1"/>
  <c r="AI142" i="30"/>
  <c r="AI148" i="49" s="1"/>
  <c r="AI140" i="30"/>
  <c r="AI146" i="49" s="1"/>
  <c r="AI138" i="30"/>
  <c r="AI144" i="49" s="1"/>
  <c r="AI136" i="30"/>
  <c r="AI142" i="49" s="1"/>
  <c r="AI134" i="30"/>
  <c r="AI140" i="49" s="1"/>
  <c r="AI132" i="30"/>
  <c r="AI138" i="49" s="1"/>
  <c r="AI130" i="30"/>
  <c r="AI136" i="49" s="1"/>
  <c r="AI128" i="30"/>
  <c r="AI134" i="49" s="1"/>
  <c r="AI126" i="30"/>
  <c r="AI132" i="49" s="1"/>
  <c r="AI124" i="30"/>
  <c r="AI130" i="49" s="1"/>
  <c r="AI122" i="30"/>
  <c r="AI128" i="49" s="1"/>
  <c r="AI120" i="30"/>
  <c r="AI126" i="49" s="1"/>
  <c r="AI118" i="30"/>
  <c r="AI124" i="49" s="1"/>
  <c r="AI116" i="30"/>
  <c r="AI122" i="49" s="1"/>
  <c r="AI114" i="30"/>
  <c r="AI120" i="49" s="1"/>
  <c r="AI112" i="30"/>
  <c r="AI118" i="49" s="1"/>
  <c r="AI110" i="30"/>
  <c r="AI116" i="49" s="1"/>
  <c r="AI108" i="30"/>
  <c r="AI114" i="49" s="1"/>
  <c r="AI106" i="30"/>
  <c r="AI112" i="49" s="1"/>
  <c r="AI104" i="30"/>
  <c r="AI110" i="49" s="1"/>
  <c r="AI102" i="30"/>
  <c r="AI108" i="49" s="1"/>
  <c r="AI100" i="30"/>
  <c r="AI106" i="49" s="1"/>
  <c r="AI98" i="30"/>
  <c r="AI104" i="49" s="1"/>
  <c r="AI96" i="30"/>
  <c r="AI102" i="49" s="1"/>
  <c r="AI94" i="30"/>
  <c r="AI100" i="49" s="1"/>
  <c r="AI92" i="30"/>
  <c r="AI98" i="49" s="1"/>
  <c r="AI90" i="30"/>
  <c r="AI96" i="49" s="1"/>
  <c r="AI88" i="30"/>
  <c r="AI94" i="49" s="1"/>
  <c r="AI86" i="30"/>
  <c r="AI92" i="49" s="1"/>
  <c r="AI84" i="30"/>
  <c r="AI90" i="49" s="1"/>
  <c r="AI82" i="30"/>
  <c r="AI88" i="49" s="1"/>
  <c r="AI80" i="30"/>
  <c r="AI86" i="49" s="1"/>
  <c r="AI78" i="30"/>
  <c r="AI84" i="49" s="1"/>
  <c r="AI76" i="30"/>
  <c r="AI82" i="49" s="1"/>
  <c r="AI74" i="30"/>
  <c r="AI80" i="49" s="1"/>
  <c r="AI72" i="30"/>
  <c r="AI78" i="49" s="1"/>
  <c r="AI70" i="30"/>
  <c r="AI76" i="49" s="1"/>
  <c r="AI68" i="30"/>
  <c r="AI74" i="49" s="1"/>
  <c r="AI66" i="30"/>
  <c r="AI72" i="49" s="1"/>
  <c r="AI64" i="30"/>
  <c r="AI70" i="49" s="1"/>
  <c r="AI62" i="30"/>
  <c r="AI68" i="49" s="1"/>
  <c r="AI60" i="30"/>
  <c r="AI66" i="49" s="1"/>
  <c r="AI58" i="30"/>
  <c r="AI64" i="49" s="1"/>
  <c r="AI56" i="30"/>
  <c r="AI62" i="49" s="1"/>
  <c r="AI54" i="30"/>
  <c r="AI60" i="49" s="1"/>
  <c r="AI52" i="30"/>
  <c r="AI58" i="49" s="1"/>
  <c r="AI50" i="30"/>
  <c r="AI56" i="49" s="1"/>
  <c r="AI48" i="30"/>
  <c r="AI54" i="49" s="1"/>
  <c r="AI46" i="30"/>
  <c r="AI52" i="49" s="1"/>
  <c r="AI44" i="30"/>
  <c r="AI50" i="49" s="1"/>
  <c r="AI42" i="30"/>
  <c r="AI48" i="49" s="1"/>
  <c r="AI40" i="30"/>
  <c r="AI46" i="49" s="1"/>
  <c r="AI38" i="30"/>
  <c r="AI44" i="49" s="1"/>
  <c r="AI36" i="30"/>
  <c r="AI42" i="49" s="1"/>
  <c r="AI34" i="30"/>
  <c r="AI40" i="49" s="1"/>
  <c r="AI32" i="30"/>
  <c r="AI38" i="49" s="1"/>
  <c r="AI30" i="30"/>
  <c r="AI36" i="49" s="1"/>
  <c r="AI28" i="30"/>
  <c r="AI34" i="49" s="1"/>
  <c r="AI26" i="30"/>
  <c r="AI32" i="49" s="1"/>
  <c r="AI24" i="30"/>
  <c r="AI30" i="49" s="1"/>
  <c r="AI22" i="30"/>
  <c r="AI28" i="49" s="1"/>
  <c r="AI20" i="30"/>
  <c r="AI26" i="49" s="1"/>
  <c r="AI18" i="30"/>
  <c r="AI24" i="49" s="1"/>
  <c r="AI16" i="30"/>
  <c r="AI22" i="49" s="1"/>
  <c r="AI167" i="30"/>
  <c r="AI173" i="49" s="1"/>
  <c r="AI165" i="30"/>
  <c r="AI171" i="49" s="1"/>
  <c r="AI163" i="30"/>
  <c r="AI169" i="49" s="1"/>
  <c r="AI161" i="30"/>
  <c r="AI167" i="49" s="1"/>
  <c r="AI159" i="30"/>
  <c r="AI165" i="49" s="1"/>
  <c r="AI157" i="30"/>
  <c r="AI163" i="49" s="1"/>
  <c r="AI155" i="30"/>
  <c r="AI161" i="49" s="1"/>
  <c r="AI153" i="30"/>
  <c r="AI159" i="49" s="1"/>
  <c r="AI151" i="30"/>
  <c r="AI157" i="49" s="1"/>
  <c r="AI149" i="30"/>
  <c r="AI155" i="49" s="1"/>
  <c r="AI147" i="30"/>
  <c r="AI153" i="49" s="1"/>
  <c r="AI145" i="30"/>
  <c r="AI151" i="49" s="1"/>
  <c r="AI143" i="30"/>
  <c r="AI149" i="49" s="1"/>
  <c r="AI141" i="30"/>
  <c r="AI147" i="49" s="1"/>
  <c r="AI139" i="30"/>
  <c r="AI145" i="49" s="1"/>
  <c r="AI137" i="30"/>
  <c r="AI143" i="49" s="1"/>
  <c r="AI135" i="30"/>
  <c r="AI141" i="49" s="1"/>
  <c r="AI133" i="30"/>
  <c r="AI139" i="49" s="1"/>
  <c r="AI131" i="30"/>
  <c r="AI137" i="49" s="1"/>
  <c r="AI129" i="30"/>
  <c r="AI135" i="49" s="1"/>
  <c r="AI127" i="30"/>
  <c r="AI133" i="49" s="1"/>
  <c r="AI125" i="30"/>
  <c r="AI131" i="49" s="1"/>
  <c r="AI123" i="30"/>
  <c r="AI129" i="49" s="1"/>
  <c r="AI121" i="30"/>
  <c r="AI127" i="49" s="1"/>
  <c r="AI119" i="30"/>
  <c r="AI125" i="49" s="1"/>
  <c r="AI117" i="30"/>
  <c r="AI123" i="49" s="1"/>
  <c r="AI115" i="30"/>
  <c r="AI121" i="49" s="1"/>
  <c r="AI113" i="30"/>
  <c r="AI119" i="49" s="1"/>
  <c r="AI111" i="30"/>
  <c r="AI117" i="49" s="1"/>
  <c r="AI109" i="30"/>
  <c r="AI115" i="49" s="1"/>
  <c r="AI107" i="30"/>
  <c r="AI113" i="49" s="1"/>
  <c r="AI105" i="30"/>
  <c r="AI111" i="49" s="1"/>
  <c r="AI103" i="30"/>
  <c r="AI109" i="49" s="1"/>
  <c r="AI101" i="30"/>
  <c r="AI107" i="49" s="1"/>
  <c r="AI99" i="30"/>
  <c r="AI105" i="49" s="1"/>
  <c r="AI97" i="30"/>
  <c r="AI103" i="49" s="1"/>
  <c r="AI95" i="30"/>
  <c r="AI101" i="49" s="1"/>
  <c r="AI93" i="30"/>
  <c r="AI99" i="49" s="1"/>
  <c r="AI91" i="30"/>
  <c r="AI97" i="49" s="1"/>
  <c r="AI89" i="30"/>
  <c r="AI95" i="49" s="1"/>
  <c r="AI87" i="30"/>
  <c r="AI93" i="49" s="1"/>
  <c r="AI85" i="30"/>
  <c r="AI91" i="49" s="1"/>
  <c r="AI83" i="30"/>
  <c r="AI89" i="49" s="1"/>
  <c r="AI81" i="30"/>
  <c r="AI87" i="49" s="1"/>
  <c r="AI79" i="30"/>
  <c r="AI85" i="49" s="1"/>
  <c r="AI77" i="30"/>
  <c r="AI83" i="49" s="1"/>
  <c r="AI75" i="30"/>
  <c r="AI81" i="49" s="1"/>
  <c r="AI73" i="30"/>
  <c r="AI79" i="49" s="1"/>
  <c r="AI71" i="30"/>
  <c r="AI77" i="49" s="1"/>
  <c r="AI69" i="30"/>
  <c r="AI75" i="49" s="1"/>
  <c r="AI67" i="30"/>
  <c r="AI73" i="49" s="1"/>
  <c r="AI65" i="30"/>
  <c r="AI71" i="49" s="1"/>
  <c r="AI63" i="30"/>
  <c r="AI69" i="49" s="1"/>
  <c r="AI61" i="30"/>
  <c r="AI67" i="49" s="1"/>
  <c r="AI59" i="30"/>
  <c r="AI65" i="49" s="1"/>
  <c r="AI57" i="30"/>
  <c r="AI63" i="49" s="1"/>
  <c r="AI55" i="30"/>
  <c r="AI61" i="49" s="1"/>
  <c r="AI53" i="30"/>
  <c r="AI59" i="49" s="1"/>
  <c r="AI51" i="30"/>
  <c r="AI57" i="49" s="1"/>
  <c r="AI49" i="30"/>
  <c r="AI55" i="49" s="1"/>
  <c r="AI47" i="30"/>
  <c r="AI53" i="49" s="1"/>
  <c r="AI45" i="30"/>
  <c r="AI51" i="49" s="1"/>
  <c r="AI43" i="30"/>
  <c r="AI49" i="49" s="1"/>
  <c r="AI41" i="30"/>
  <c r="AI47" i="49" s="1"/>
  <c r="AI39" i="30"/>
  <c r="AI45" i="49" s="1"/>
  <c r="AI37" i="30"/>
  <c r="AI43" i="49" s="1"/>
  <c r="AI35" i="30"/>
  <c r="AI41" i="49" s="1"/>
  <c r="AI33" i="30"/>
  <c r="AI39" i="49" s="1"/>
  <c r="AI31" i="30"/>
  <c r="AI37" i="49" s="1"/>
  <c r="AI29" i="30"/>
  <c r="AI35" i="49" s="1"/>
  <c r="AI27" i="30"/>
  <c r="AI33" i="49" s="1"/>
  <c r="AI25" i="30"/>
  <c r="AI31" i="49" s="1"/>
  <c r="AI23" i="30"/>
  <c r="AI29" i="49" s="1"/>
  <c r="AI21" i="30"/>
  <c r="AI27" i="49" s="1"/>
  <c r="AI19" i="30"/>
  <c r="AI25" i="49" s="1"/>
  <c r="AI17" i="30"/>
  <c r="AI23" i="49" s="1"/>
  <c r="AI441" i="30" l="1"/>
  <c r="AI447" i="49" s="1"/>
  <c r="AX441" i="30"/>
  <c r="BA359" i="30"/>
  <c r="AX359" i="30"/>
  <c r="BA304" i="30"/>
  <c r="AX304" i="30"/>
  <c r="BA710" i="30"/>
  <c r="AX710" i="30"/>
  <c r="BA766" i="30"/>
  <c r="AX766" i="30"/>
  <c r="BA982" i="30"/>
  <c r="AX982" i="30"/>
  <c r="BA329" i="30"/>
  <c r="AX329" i="30"/>
  <c r="BA727" i="30"/>
  <c r="AX727" i="30"/>
  <c r="BA799" i="30"/>
  <c r="AX799" i="30"/>
  <c r="BA1007" i="30"/>
  <c r="AX1007" i="30"/>
  <c r="BA275" i="30"/>
  <c r="AX275" i="30"/>
  <c r="BA339" i="30"/>
  <c r="AX339" i="30"/>
  <c r="BA705" i="30"/>
  <c r="AX705" i="30"/>
  <c r="BA761" i="30"/>
  <c r="AX761" i="30"/>
  <c r="BA793" i="30"/>
  <c r="AX793" i="30"/>
  <c r="BA993" i="30"/>
  <c r="AX993" i="30"/>
  <c r="AI375" i="30"/>
  <c r="AI381" i="49" s="1"/>
  <c r="AX375" i="30"/>
  <c r="AH416" i="30"/>
  <c r="AH422" i="49" s="1"/>
  <c r="AX416" i="30"/>
  <c r="AI451" i="30"/>
  <c r="AI457" i="49" s="1"/>
  <c r="AX451" i="30"/>
  <c r="AI467" i="30"/>
  <c r="AI473" i="49" s="1"/>
  <c r="AX467" i="30"/>
  <c r="AG505" i="49"/>
  <c r="AX499" i="30"/>
  <c r="AI515" i="30"/>
  <c r="AI521" i="49" s="1"/>
  <c r="AX515" i="30"/>
  <c r="AG693" i="49"/>
  <c r="AX687" i="30"/>
  <c r="AG468" i="49"/>
  <c r="AX462" i="30"/>
  <c r="AH478" i="30"/>
  <c r="AH484" i="49" s="1"/>
  <c r="AX478" i="30"/>
  <c r="AH494" i="30"/>
  <c r="AH500" i="49" s="1"/>
  <c r="AX494" i="30"/>
  <c r="BA510" i="30"/>
  <c r="AX510" i="30"/>
  <c r="AH588" i="30"/>
  <c r="AH594" i="49" s="1"/>
  <c r="AX588" i="30"/>
  <c r="AI661" i="30"/>
  <c r="AI667" i="49" s="1"/>
  <c r="AX661" i="30"/>
  <c r="AH676" i="30"/>
  <c r="AH682" i="49" s="1"/>
  <c r="AX676" i="30"/>
  <c r="AG637" i="49"/>
  <c r="AX631" i="30"/>
  <c r="BA603" i="30"/>
  <c r="AX603" i="30"/>
  <c r="BA246" i="30"/>
  <c r="AX246" i="30"/>
  <c r="BA254" i="30"/>
  <c r="AX254" i="30"/>
  <c r="BA262" i="30"/>
  <c r="AX262" i="30"/>
  <c r="BA270" i="30"/>
  <c r="AX270" i="30"/>
  <c r="BA278" i="30"/>
  <c r="AX278" i="30"/>
  <c r="BA286" i="30"/>
  <c r="AX286" i="30"/>
  <c r="BA294" i="30"/>
  <c r="AX294" i="30"/>
  <c r="BA302" i="30"/>
  <c r="AX302" i="30"/>
  <c r="BA310" i="30"/>
  <c r="AX310" i="30"/>
  <c r="BA318" i="30"/>
  <c r="AX318" i="30"/>
  <c r="BA326" i="30"/>
  <c r="AX326" i="30"/>
  <c r="BA334" i="30"/>
  <c r="AX334" i="30"/>
  <c r="BA342" i="30"/>
  <c r="AX342" i="30"/>
  <c r="BA350" i="30"/>
  <c r="AX350" i="30"/>
  <c r="BA358" i="30"/>
  <c r="AX358" i="30"/>
  <c r="BA366" i="30"/>
  <c r="AX366" i="30"/>
  <c r="BA374" i="30"/>
  <c r="AX374" i="30"/>
  <c r="BA708" i="30"/>
  <c r="AX708" i="30"/>
  <c r="BA716" i="30"/>
  <c r="AX716" i="30"/>
  <c r="BA724" i="30"/>
  <c r="AX724" i="30"/>
  <c r="BA732" i="30"/>
  <c r="AX732" i="30"/>
  <c r="BA740" i="30"/>
  <c r="AX740" i="30"/>
  <c r="BA748" i="30"/>
  <c r="AX748" i="30"/>
  <c r="BA756" i="30"/>
  <c r="AX756" i="30"/>
  <c r="BA764" i="30"/>
  <c r="AX764" i="30"/>
  <c r="BA772" i="30"/>
  <c r="AX772" i="30"/>
  <c r="BA780" i="30"/>
  <c r="AX780" i="30"/>
  <c r="BA788" i="30"/>
  <c r="AX788" i="30"/>
  <c r="BA796" i="30"/>
  <c r="AX796" i="30"/>
  <c r="BA804" i="30"/>
  <c r="AX804" i="30"/>
  <c r="BA972" i="30"/>
  <c r="AX972" i="30"/>
  <c r="BA980" i="30"/>
  <c r="AX980" i="30"/>
  <c r="BA988" i="30"/>
  <c r="AX988" i="30"/>
  <c r="BA996" i="30"/>
  <c r="AX996" i="30"/>
  <c r="BA1004" i="30"/>
  <c r="AX1004" i="30"/>
  <c r="AI669" i="30"/>
  <c r="AI675" i="49" s="1"/>
  <c r="AX669" i="30"/>
  <c r="AI595" i="30"/>
  <c r="AI601" i="49" s="1"/>
  <c r="AX595" i="30"/>
  <c r="AH668" i="30"/>
  <c r="AH674" i="49" s="1"/>
  <c r="AX668" i="30"/>
  <c r="AI450" i="30"/>
  <c r="AI456" i="49" s="1"/>
  <c r="AX450" i="30"/>
  <c r="BA295" i="30"/>
  <c r="AX295" i="30"/>
  <c r="BA701" i="30"/>
  <c r="AX701" i="30"/>
  <c r="BA789" i="30"/>
  <c r="AX789" i="30"/>
  <c r="BA1005" i="30"/>
  <c r="AX1005" i="30"/>
  <c r="BA328" i="30"/>
  <c r="AX328" i="30"/>
  <c r="BA742" i="30"/>
  <c r="AX742" i="30"/>
  <c r="BA966" i="30"/>
  <c r="AX966" i="30"/>
  <c r="AI377" i="30"/>
  <c r="AI383" i="49" s="1"/>
  <c r="AX377" i="30"/>
  <c r="AI402" i="30"/>
  <c r="AI408" i="49" s="1"/>
  <c r="AX402" i="30"/>
  <c r="BA469" i="30"/>
  <c r="AX469" i="30"/>
  <c r="BA517" i="30"/>
  <c r="AX517" i="30"/>
  <c r="BA464" i="30"/>
  <c r="AX464" i="30"/>
  <c r="BA512" i="30"/>
  <c r="AX512" i="30"/>
  <c r="AH610" i="30"/>
  <c r="AH616" i="49" s="1"/>
  <c r="AX610" i="30"/>
  <c r="AG606" i="49"/>
  <c r="AX600" i="30"/>
  <c r="AG690" i="49"/>
  <c r="AX684" i="30"/>
  <c r="BA247" i="30"/>
  <c r="AX247" i="30"/>
  <c r="BA279" i="30"/>
  <c r="AX279" i="30"/>
  <c r="BA319" i="30"/>
  <c r="AX319" i="30"/>
  <c r="BA343" i="30"/>
  <c r="AX343" i="30"/>
  <c r="BA709" i="30"/>
  <c r="AX709" i="30"/>
  <c r="BA749" i="30"/>
  <c r="AX749" i="30"/>
  <c r="BA781" i="30"/>
  <c r="AX781" i="30"/>
  <c r="BA797" i="30"/>
  <c r="AX797" i="30"/>
  <c r="BA973" i="30"/>
  <c r="AX973" i="30"/>
  <c r="BA989" i="30"/>
  <c r="AX989" i="30"/>
  <c r="BA604" i="30"/>
  <c r="AX604" i="30"/>
  <c r="BA256" i="30"/>
  <c r="AX256" i="30"/>
  <c r="BA288" i="30"/>
  <c r="AX288" i="30"/>
  <c r="BA336" i="30"/>
  <c r="AX336" i="30"/>
  <c r="BA726" i="30"/>
  <c r="AX726" i="30"/>
  <c r="BA974" i="30"/>
  <c r="AX974" i="30"/>
  <c r="BA265" i="30"/>
  <c r="AX265" i="30"/>
  <c r="BA281" i="30"/>
  <c r="AX281" i="30"/>
  <c r="BA337" i="30"/>
  <c r="AX337" i="30"/>
  <c r="BA353" i="30"/>
  <c r="AX353" i="30"/>
  <c r="BA711" i="30"/>
  <c r="AX711" i="30"/>
  <c r="BA743" i="30"/>
  <c r="AX743" i="30"/>
  <c r="BA783" i="30"/>
  <c r="AX783" i="30"/>
  <c r="BA967" i="30"/>
  <c r="AX967" i="30"/>
  <c r="BA999" i="30"/>
  <c r="AX999" i="30"/>
  <c r="BA242" i="30"/>
  <c r="AX242" i="30"/>
  <c r="BA250" i="30"/>
  <c r="AX250" i="30"/>
  <c r="BA258" i="30"/>
  <c r="AX258" i="30"/>
  <c r="BA266" i="30"/>
  <c r="AX266" i="30"/>
  <c r="BA274" i="30"/>
  <c r="AX274" i="30"/>
  <c r="BA282" i="30"/>
  <c r="AX282" i="30"/>
  <c r="BA290" i="30"/>
  <c r="AX290" i="30"/>
  <c r="BA298" i="30"/>
  <c r="AX298" i="30"/>
  <c r="BA306" i="30"/>
  <c r="AX306" i="30"/>
  <c r="BA314" i="30"/>
  <c r="AX314" i="30"/>
  <c r="BA322" i="30"/>
  <c r="AX322" i="30"/>
  <c r="BA330" i="30"/>
  <c r="AX330" i="30"/>
  <c r="BA338" i="30"/>
  <c r="AX338" i="30"/>
  <c r="BA346" i="30"/>
  <c r="AX346" i="30"/>
  <c r="BA354" i="30"/>
  <c r="AX354" i="30"/>
  <c r="BA362" i="30"/>
  <c r="AX362" i="30"/>
  <c r="BA370" i="30"/>
  <c r="AX370" i="30"/>
  <c r="BA704" i="30"/>
  <c r="AX704" i="30"/>
  <c r="BA712" i="30"/>
  <c r="AX712" i="30"/>
  <c r="BA720" i="30"/>
  <c r="AX720" i="30"/>
  <c r="BA728" i="30"/>
  <c r="AX728" i="30"/>
  <c r="BA736" i="30"/>
  <c r="AX736" i="30"/>
  <c r="BA744" i="30"/>
  <c r="AX744" i="30"/>
  <c r="BA752" i="30"/>
  <c r="AX752" i="30"/>
  <c r="BA760" i="30"/>
  <c r="AX760" i="30"/>
  <c r="BA768" i="30"/>
  <c r="AX768" i="30"/>
  <c r="BA776" i="30"/>
  <c r="AX776" i="30"/>
  <c r="BA784" i="30"/>
  <c r="AX784" i="30"/>
  <c r="BA792" i="30"/>
  <c r="AX792" i="30"/>
  <c r="BA800" i="30"/>
  <c r="AX800" i="30"/>
  <c r="BA968" i="30"/>
  <c r="AX968" i="30"/>
  <c r="BA976" i="30"/>
  <c r="AX976" i="30"/>
  <c r="BA984" i="30"/>
  <c r="AX984" i="30"/>
  <c r="BA992" i="30"/>
  <c r="AX992" i="30"/>
  <c r="BA1000" i="30"/>
  <c r="AX1000" i="30"/>
  <c r="AI623" i="30"/>
  <c r="AI629" i="49" s="1"/>
  <c r="AX623" i="30"/>
  <c r="BA434" i="30"/>
  <c r="AX434" i="30"/>
  <c r="AI689" i="30"/>
  <c r="AI695" i="49" s="1"/>
  <c r="AX689" i="30"/>
  <c r="AG596" i="49"/>
  <c r="AX590" i="30"/>
  <c r="BA287" i="30"/>
  <c r="AX287" i="30"/>
  <c r="BA327" i="30"/>
  <c r="AX327" i="30"/>
  <c r="BA351" i="30"/>
  <c r="AX351" i="30"/>
  <c r="BA717" i="30"/>
  <c r="AX717" i="30"/>
  <c r="BA765" i="30"/>
  <c r="AX765" i="30"/>
  <c r="BA805" i="30"/>
  <c r="AX805" i="30"/>
  <c r="BA997" i="30"/>
  <c r="AX997" i="30"/>
  <c r="BA264" i="30"/>
  <c r="AX264" i="30"/>
  <c r="BA368" i="30"/>
  <c r="AX368" i="30"/>
  <c r="BA1006" i="30"/>
  <c r="AX1006" i="30"/>
  <c r="BA297" i="30"/>
  <c r="AX297" i="30"/>
  <c r="BA369" i="30"/>
  <c r="AX369" i="30"/>
  <c r="BA775" i="30"/>
  <c r="AX775" i="30"/>
  <c r="BA991" i="30"/>
  <c r="AX991" i="30"/>
  <c r="AI470" i="30"/>
  <c r="AI476" i="49" s="1"/>
  <c r="AX470" i="30"/>
  <c r="AH488" i="30"/>
  <c r="AH494" i="49" s="1"/>
  <c r="AX488" i="30"/>
  <c r="AG670" i="49"/>
  <c r="AX664" i="30"/>
  <c r="BA485" i="30"/>
  <c r="AX485" i="30"/>
  <c r="BA255" i="30"/>
  <c r="AX255" i="30"/>
  <c r="BA725" i="30"/>
  <c r="AX725" i="30"/>
  <c r="BA320" i="30"/>
  <c r="AX320" i="30"/>
  <c r="BA718" i="30"/>
  <c r="AX718" i="30"/>
  <c r="BA774" i="30"/>
  <c r="AX774" i="30"/>
  <c r="BA990" i="30"/>
  <c r="AX990" i="30"/>
  <c r="BA313" i="30"/>
  <c r="AX313" i="30"/>
  <c r="BA735" i="30"/>
  <c r="AX735" i="30"/>
  <c r="BA983" i="30"/>
  <c r="AX983" i="30"/>
  <c r="BA323" i="30"/>
  <c r="AX323" i="30"/>
  <c r="BA745" i="30"/>
  <c r="AX745" i="30"/>
  <c r="BA985" i="30"/>
  <c r="AX985" i="30"/>
  <c r="BA386" i="30"/>
  <c r="AX386" i="30"/>
  <c r="BA303" i="30"/>
  <c r="AX303" i="30"/>
  <c r="BA757" i="30"/>
  <c r="AX757" i="30"/>
  <c r="BA248" i="30"/>
  <c r="AX248" i="30"/>
  <c r="BA352" i="30"/>
  <c r="AX352" i="30"/>
  <c r="BA798" i="30"/>
  <c r="AX798" i="30"/>
  <c r="BA305" i="30"/>
  <c r="AX305" i="30"/>
  <c r="BA767" i="30"/>
  <c r="AX767" i="30"/>
  <c r="BA267" i="30"/>
  <c r="AX267" i="30"/>
  <c r="BA331" i="30"/>
  <c r="AX331" i="30"/>
  <c r="BA713" i="30"/>
  <c r="AX713" i="30"/>
  <c r="BA777" i="30"/>
  <c r="AX777" i="30"/>
  <c r="BA977" i="30"/>
  <c r="AX977" i="30"/>
  <c r="AI425" i="30"/>
  <c r="AI431" i="49" s="1"/>
  <c r="AX425" i="30"/>
  <c r="AH418" i="30"/>
  <c r="AH424" i="49" s="1"/>
  <c r="AX418" i="30"/>
  <c r="AG507" i="49"/>
  <c r="AX501" i="30"/>
  <c r="AG502" i="49"/>
  <c r="AX496" i="30"/>
  <c r="BA673" i="30"/>
  <c r="AX673" i="30"/>
  <c r="AG669" i="49"/>
  <c r="AX663" i="30"/>
  <c r="BA271" i="30"/>
  <c r="AX271" i="30"/>
  <c r="BA311" i="30"/>
  <c r="AX311" i="30"/>
  <c r="BA335" i="30"/>
  <c r="AX335" i="30"/>
  <c r="BA367" i="30"/>
  <c r="AX367" i="30"/>
  <c r="BA741" i="30"/>
  <c r="AX741" i="30"/>
  <c r="BA773" i="30"/>
  <c r="AX773" i="30"/>
  <c r="BA981" i="30"/>
  <c r="AX981" i="30"/>
  <c r="BA272" i="30"/>
  <c r="AX272" i="30"/>
  <c r="BA312" i="30"/>
  <c r="AX312" i="30"/>
  <c r="BA344" i="30"/>
  <c r="AX344" i="30"/>
  <c r="BA702" i="30"/>
  <c r="AX702" i="30"/>
  <c r="BA734" i="30"/>
  <c r="AX734" i="30"/>
  <c r="BA758" i="30"/>
  <c r="AX758" i="30"/>
  <c r="BA790" i="30"/>
  <c r="AX790" i="30"/>
  <c r="BA998" i="30"/>
  <c r="AX998" i="30"/>
  <c r="BA257" i="30"/>
  <c r="AX257" i="30"/>
  <c r="BA273" i="30"/>
  <c r="AX273" i="30"/>
  <c r="BA321" i="30"/>
  <c r="AX321" i="30"/>
  <c r="BA345" i="30"/>
  <c r="AX345" i="30"/>
  <c r="BA719" i="30"/>
  <c r="AX719" i="30"/>
  <c r="BA759" i="30"/>
  <c r="AX759" i="30"/>
  <c r="BA791" i="30"/>
  <c r="AX791" i="30"/>
  <c r="BA251" i="30"/>
  <c r="AX251" i="30"/>
  <c r="BA283" i="30"/>
  <c r="AX283" i="30"/>
  <c r="BA315" i="30"/>
  <c r="AX315" i="30"/>
  <c r="BA737" i="30"/>
  <c r="AX737" i="30"/>
  <c r="BA244" i="30"/>
  <c r="AX244" i="30"/>
  <c r="BA252" i="30"/>
  <c r="AX252" i="30"/>
  <c r="BA260" i="30"/>
  <c r="AX260" i="30"/>
  <c r="BA268" i="30"/>
  <c r="AX268" i="30"/>
  <c r="BA276" i="30"/>
  <c r="AX276" i="30"/>
  <c r="BA284" i="30"/>
  <c r="AX284" i="30"/>
  <c r="BA292" i="30"/>
  <c r="AX292" i="30"/>
  <c r="BA300" i="30"/>
  <c r="AX300" i="30"/>
  <c r="BA308" i="30"/>
  <c r="AX308" i="30"/>
  <c r="BA316" i="30"/>
  <c r="AX316" i="30"/>
  <c r="BA324" i="30"/>
  <c r="AX324" i="30"/>
  <c r="BA332" i="30"/>
  <c r="AX332" i="30"/>
  <c r="BA340" i="30"/>
  <c r="AX340" i="30"/>
  <c r="BA348" i="30"/>
  <c r="AX348" i="30"/>
  <c r="BA356" i="30"/>
  <c r="AX356" i="30"/>
  <c r="BA364" i="30"/>
  <c r="AX364" i="30"/>
  <c r="BA372" i="30"/>
  <c r="AX372" i="30"/>
  <c r="BA706" i="30"/>
  <c r="AX706" i="30"/>
  <c r="BA714" i="30"/>
  <c r="AX714" i="30"/>
  <c r="BA722" i="30"/>
  <c r="AX722" i="30"/>
  <c r="BA730" i="30"/>
  <c r="AX730" i="30"/>
  <c r="BA738" i="30"/>
  <c r="AX738" i="30"/>
  <c r="BA746" i="30"/>
  <c r="AX746" i="30"/>
  <c r="BA754" i="30"/>
  <c r="AX754" i="30"/>
  <c r="BA762" i="30"/>
  <c r="AX762" i="30"/>
  <c r="BA770" i="30"/>
  <c r="AX770" i="30"/>
  <c r="BA778" i="30"/>
  <c r="AX778" i="30"/>
  <c r="BA786" i="30"/>
  <c r="AX786" i="30"/>
  <c r="BA794" i="30"/>
  <c r="AX794" i="30"/>
  <c r="BA802" i="30"/>
  <c r="AX802" i="30"/>
  <c r="BA970" i="30"/>
  <c r="AX970" i="30"/>
  <c r="BA978" i="30"/>
  <c r="AX978" i="30"/>
  <c r="BA986" i="30"/>
  <c r="AX986" i="30"/>
  <c r="BA994" i="30"/>
  <c r="AX994" i="30"/>
  <c r="BA1002" i="30"/>
  <c r="AX1002" i="30"/>
  <c r="AH409" i="30"/>
  <c r="AH415" i="49" s="1"/>
  <c r="AX409" i="30"/>
  <c r="BA263" i="30"/>
  <c r="AX263" i="30"/>
  <c r="BA733" i="30"/>
  <c r="AX733" i="30"/>
  <c r="BA296" i="30"/>
  <c r="AX296" i="30"/>
  <c r="BA750" i="30"/>
  <c r="AX750" i="30"/>
  <c r="BA703" i="30"/>
  <c r="AX703" i="30"/>
  <c r="BA243" i="30"/>
  <c r="AX243" i="30"/>
  <c r="BA299" i="30"/>
  <c r="AX299" i="30"/>
  <c r="BA355" i="30"/>
  <c r="AX355" i="30"/>
  <c r="BA721" i="30"/>
  <c r="AX721" i="30"/>
  <c r="BA769" i="30"/>
  <c r="AX769" i="30"/>
  <c r="BA801" i="30"/>
  <c r="AX801" i="30"/>
  <c r="BA1001" i="30"/>
  <c r="AX1001" i="30"/>
  <c r="BA393" i="30"/>
  <c r="AX393" i="30"/>
  <c r="AI453" i="30"/>
  <c r="AI459" i="49" s="1"/>
  <c r="AX453" i="30"/>
  <c r="AH480" i="30"/>
  <c r="AH486" i="49" s="1"/>
  <c r="AX480" i="30"/>
  <c r="BA280" i="30"/>
  <c r="AX280" i="30"/>
  <c r="BA360" i="30"/>
  <c r="AX360" i="30"/>
  <c r="BA782" i="30"/>
  <c r="AX782" i="30"/>
  <c r="BA249" i="30"/>
  <c r="AX249" i="30"/>
  <c r="BA289" i="30"/>
  <c r="AX289" i="30"/>
  <c r="BA361" i="30"/>
  <c r="AX361" i="30"/>
  <c r="BA751" i="30"/>
  <c r="AX751" i="30"/>
  <c r="BA975" i="30"/>
  <c r="AX975" i="30"/>
  <c r="BA259" i="30"/>
  <c r="AX259" i="30"/>
  <c r="BA291" i="30"/>
  <c r="AX291" i="30"/>
  <c r="BA307" i="30"/>
  <c r="AX307" i="30"/>
  <c r="BA347" i="30"/>
  <c r="AX347" i="30"/>
  <c r="BA363" i="30"/>
  <c r="AX363" i="30"/>
  <c r="BA371" i="30"/>
  <c r="AX371" i="30"/>
  <c r="BA729" i="30"/>
  <c r="AX729" i="30"/>
  <c r="BA753" i="30"/>
  <c r="AX753" i="30"/>
  <c r="BA785" i="30"/>
  <c r="AX785" i="30"/>
  <c r="BA969" i="30"/>
  <c r="AX969" i="30"/>
  <c r="BA245" i="30"/>
  <c r="AX245" i="30"/>
  <c r="BA253" i="30"/>
  <c r="AX253" i="30"/>
  <c r="BA261" i="30"/>
  <c r="AX261" i="30"/>
  <c r="BA269" i="30"/>
  <c r="AX269" i="30"/>
  <c r="BA277" i="30"/>
  <c r="AX277" i="30"/>
  <c r="BA285" i="30"/>
  <c r="AX285" i="30"/>
  <c r="BA293" i="30"/>
  <c r="AX293" i="30"/>
  <c r="BA301" i="30"/>
  <c r="AX301" i="30"/>
  <c r="BA309" i="30"/>
  <c r="AX309" i="30"/>
  <c r="BA317" i="30"/>
  <c r="AX317" i="30"/>
  <c r="BA325" i="30"/>
  <c r="AX325" i="30"/>
  <c r="BA333" i="30"/>
  <c r="AX333" i="30"/>
  <c r="BA341" i="30"/>
  <c r="AX341" i="30"/>
  <c r="BA349" i="30"/>
  <c r="AX349" i="30"/>
  <c r="BA357" i="30"/>
  <c r="AX357" i="30"/>
  <c r="BA365" i="30"/>
  <c r="AX365" i="30"/>
  <c r="BA373" i="30"/>
  <c r="AX373" i="30"/>
  <c r="BA707" i="30"/>
  <c r="AX707" i="30"/>
  <c r="BA715" i="30"/>
  <c r="AX715" i="30"/>
  <c r="BA723" i="30"/>
  <c r="AX723" i="30"/>
  <c r="BA731" i="30"/>
  <c r="AX731" i="30"/>
  <c r="BA739" i="30"/>
  <c r="AX739" i="30"/>
  <c r="BA747" i="30"/>
  <c r="AX747" i="30"/>
  <c r="BA755" i="30"/>
  <c r="AX755" i="30"/>
  <c r="BA763" i="30"/>
  <c r="AX763" i="30"/>
  <c r="BA771" i="30"/>
  <c r="AX771" i="30"/>
  <c r="BA779" i="30"/>
  <c r="AX779" i="30"/>
  <c r="BA787" i="30"/>
  <c r="AX787" i="30"/>
  <c r="BA795" i="30"/>
  <c r="AX795" i="30"/>
  <c r="BA803" i="30"/>
  <c r="AX803" i="30"/>
  <c r="BA971" i="30"/>
  <c r="AX971" i="30"/>
  <c r="BA979" i="30"/>
  <c r="AX979" i="30"/>
  <c r="BA987" i="30"/>
  <c r="AX987" i="30"/>
  <c r="BA995" i="30"/>
  <c r="AX995" i="30"/>
  <c r="BA1003" i="30"/>
  <c r="AX1003" i="30"/>
  <c r="AH807" i="30"/>
  <c r="AH813" i="49" s="1"/>
  <c r="AX807" i="30"/>
  <c r="AH857" i="30"/>
  <c r="AH863" i="49" s="1"/>
  <c r="AX857" i="30"/>
  <c r="AH907" i="30"/>
  <c r="AH913" i="49" s="1"/>
  <c r="AX907" i="30"/>
  <c r="AH935" i="30"/>
  <c r="AH941" i="49" s="1"/>
  <c r="AX935" i="30"/>
  <c r="AH965" i="30"/>
  <c r="AH971" i="49" s="1"/>
  <c r="AX965" i="30"/>
  <c r="AI657" i="30"/>
  <c r="AI663" i="49" s="1"/>
  <c r="AX657" i="30"/>
  <c r="AG630" i="49"/>
  <c r="AX624" i="30"/>
  <c r="AH652" i="30"/>
  <c r="AH658" i="49" s="1"/>
  <c r="AX652" i="30"/>
  <c r="AI512" i="30"/>
  <c r="AI518" i="49" s="1"/>
  <c r="AI631" i="30"/>
  <c r="AI637" i="49" s="1"/>
  <c r="AI517" i="30"/>
  <c r="AI523" i="49" s="1"/>
  <c r="AI603" i="30"/>
  <c r="AI609" i="49" s="1"/>
  <c r="AI496" i="30"/>
  <c r="AI502" i="49" s="1"/>
  <c r="AH684" i="30"/>
  <c r="AH690" i="49" s="1"/>
  <c r="AI663" i="30"/>
  <c r="AI669" i="49" s="1"/>
  <c r="AI434" i="30"/>
  <c r="AI440" i="49" s="1"/>
  <c r="AH673" i="30"/>
  <c r="AH679" i="49" s="1"/>
  <c r="AI462" i="30"/>
  <c r="AI468" i="49" s="1"/>
  <c r="AI673" i="30"/>
  <c r="AI679" i="49" s="1"/>
  <c r="AI478" i="30"/>
  <c r="AI484" i="49" s="1"/>
  <c r="AI687" i="30"/>
  <c r="AI693" i="49" s="1"/>
  <c r="AH441" i="30"/>
  <c r="AH447" i="49" s="1"/>
  <c r="AI418" i="30"/>
  <c r="AI424" i="49" s="1"/>
  <c r="AI501" i="30"/>
  <c r="AI507" i="49" s="1"/>
  <c r="AG609" i="49"/>
  <c r="AH603" i="30"/>
  <c r="AH609" i="49" s="1"/>
  <c r="AI494" i="30"/>
  <c r="AI500" i="49" s="1"/>
  <c r="AI510" i="30"/>
  <c r="AI516" i="49" s="1"/>
  <c r="AH450" i="30"/>
  <c r="AH456" i="49" s="1"/>
  <c r="AG682" i="49"/>
  <c r="AI386" i="30"/>
  <c r="AI392" i="49" s="1"/>
  <c r="AI485" i="30"/>
  <c r="AI491" i="49" s="1"/>
  <c r="AG392" i="49"/>
  <c r="AG470" i="49"/>
  <c r="AG518" i="49"/>
  <c r="AH464" i="30"/>
  <c r="AH470" i="49" s="1"/>
  <c r="AH485" i="30"/>
  <c r="AH491" i="49" s="1"/>
  <c r="AH510" i="30"/>
  <c r="AH516" i="49" s="1"/>
  <c r="AG399" i="49"/>
  <c r="AH393" i="30"/>
  <c r="AH399" i="49" s="1"/>
  <c r="AH512" i="30"/>
  <c r="AH518" i="49" s="1"/>
  <c r="AG523" i="49"/>
  <c r="AI464" i="30"/>
  <c r="AI470" i="49" s="1"/>
  <c r="AI480" i="30"/>
  <c r="AI486" i="49" s="1"/>
  <c r="AH517" i="30"/>
  <c r="AH523" i="49" s="1"/>
  <c r="AI604" i="30"/>
  <c r="AI610" i="49" s="1"/>
  <c r="AG516" i="49"/>
  <c r="AH624" i="30"/>
  <c r="AH630" i="49" s="1"/>
  <c r="AG440" i="49"/>
  <c r="AH604" i="30"/>
  <c r="AH610" i="49" s="1"/>
  <c r="AG610" i="49"/>
  <c r="AI393" i="30"/>
  <c r="AI399" i="49" s="1"/>
  <c r="AH434" i="30"/>
  <c r="AH440" i="49" s="1"/>
  <c r="AG658" i="49"/>
  <c r="AI469" i="30"/>
  <c r="AI475" i="49" s="1"/>
  <c r="AH469" i="30"/>
  <c r="AH475" i="49" s="1"/>
  <c r="AG594" i="49"/>
  <c r="AH386" i="30"/>
  <c r="AH392" i="49" s="1"/>
  <c r="AG491" i="49"/>
  <c r="AG679" i="49"/>
  <c r="AH420" i="30"/>
  <c r="AH426" i="49" s="1"/>
  <c r="BA420" i="30"/>
  <c r="AH482" i="30"/>
  <c r="AH488" i="49" s="1"/>
  <c r="BA482" i="30"/>
  <c r="AI682" i="30"/>
  <c r="AI688" i="49" s="1"/>
  <c r="BA682" i="30"/>
  <c r="AG821" i="49"/>
  <c r="BA815" i="30"/>
  <c r="AG565" i="49"/>
  <c r="BA559" i="30"/>
  <c r="AG914" i="49"/>
  <c r="BA908" i="30"/>
  <c r="AG897" i="49"/>
  <c r="BA891" i="30"/>
  <c r="AH608" i="30"/>
  <c r="AH614" i="49" s="1"/>
  <c r="BA608" i="30"/>
  <c r="AH406" i="30"/>
  <c r="AH412" i="49" s="1"/>
  <c r="BA406" i="30"/>
  <c r="AH693" i="30"/>
  <c r="AH699" i="49" s="1"/>
  <c r="BA693" i="30"/>
  <c r="AH617" i="30"/>
  <c r="AH623" i="49" s="1"/>
  <c r="BA617" i="30"/>
  <c r="AG953" i="49"/>
  <c r="BA947" i="30"/>
  <c r="AG852" i="49"/>
  <c r="BA846" i="30"/>
  <c r="AG572" i="49"/>
  <c r="BA566" i="30"/>
  <c r="AH640" i="30"/>
  <c r="AH646" i="49" s="1"/>
  <c r="BA640" i="30"/>
  <c r="AG405" i="49"/>
  <c r="BA399" i="30"/>
  <c r="AG446" i="49"/>
  <c r="BA440" i="30"/>
  <c r="AH470" i="30"/>
  <c r="AH476" i="49" s="1"/>
  <c r="BA470" i="30"/>
  <c r="AG508" i="49"/>
  <c r="BA502" i="30"/>
  <c r="AG919" i="49"/>
  <c r="BA913" i="30"/>
  <c r="AG569" i="49"/>
  <c r="BA563" i="30"/>
  <c r="AG918" i="49"/>
  <c r="BA912" i="30"/>
  <c r="AG931" i="49"/>
  <c r="BA925" i="30"/>
  <c r="AH645" i="30"/>
  <c r="AH651" i="49" s="1"/>
  <c r="BA645" i="30"/>
  <c r="AH385" i="30"/>
  <c r="AH391" i="49" s="1"/>
  <c r="BA385" i="30"/>
  <c r="AH401" i="30"/>
  <c r="AH407" i="49" s="1"/>
  <c r="BA401" i="30"/>
  <c r="AI417" i="30"/>
  <c r="AI423" i="49" s="1"/>
  <c r="BA417" i="30"/>
  <c r="AG439" i="49"/>
  <c r="BA433" i="30"/>
  <c r="AH378" i="30"/>
  <c r="AH384" i="49" s="1"/>
  <c r="BA378" i="30"/>
  <c r="AG400" i="49"/>
  <c r="BA394" i="30"/>
  <c r="AG416" i="49"/>
  <c r="BA410" i="30"/>
  <c r="AI426" i="30"/>
  <c r="AI432" i="49" s="1"/>
  <c r="BA426" i="30"/>
  <c r="AI442" i="30"/>
  <c r="AI448" i="49" s="1"/>
  <c r="BA442" i="30"/>
  <c r="AH458" i="30"/>
  <c r="AH464" i="49" s="1"/>
  <c r="BA458" i="30"/>
  <c r="AH461" i="30"/>
  <c r="AH467" i="49" s="1"/>
  <c r="BA461" i="30"/>
  <c r="AI477" i="30"/>
  <c r="AI483" i="49" s="1"/>
  <c r="BA477" i="30"/>
  <c r="AI493" i="30"/>
  <c r="AI499" i="49" s="1"/>
  <c r="BA493" i="30"/>
  <c r="AI472" i="30"/>
  <c r="AI478" i="49" s="1"/>
  <c r="BA472" i="30"/>
  <c r="AG659" i="49"/>
  <c r="BA653" i="30"/>
  <c r="AI642" i="30"/>
  <c r="AI648" i="49" s="1"/>
  <c r="BA642" i="30"/>
  <c r="AI628" i="30"/>
  <c r="AI634" i="49" s="1"/>
  <c r="BA628" i="30"/>
  <c r="AI664" i="30"/>
  <c r="AI670" i="49" s="1"/>
  <c r="BA664" i="30"/>
  <c r="AH679" i="30"/>
  <c r="AH685" i="49" s="1"/>
  <c r="BA679" i="30"/>
  <c r="AG554" i="49"/>
  <c r="BA548" i="30"/>
  <c r="AG839" i="49"/>
  <c r="BA833" i="30"/>
  <c r="AG881" i="49"/>
  <c r="BA875" i="30"/>
  <c r="AG925" i="49"/>
  <c r="BA919" i="30"/>
  <c r="AG961" i="49"/>
  <c r="BA955" i="30"/>
  <c r="AG539" i="49"/>
  <c r="BA533" i="30"/>
  <c r="AG555" i="49"/>
  <c r="BA549" i="30"/>
  <c r="AG571" i="49"/>
  <c r="BA565" i="30"/>
  <c r="AG587" i="49"/>
  <c r="BA581" i="30"/>
  <c r="AG824" i="49"/>
  <c r="BA818" i="30"/>
  <c r="AG840" i="49"/>
  <c r="BA834" i="30"/>
  <c r="AG856" i="49"/>
  <c r="BA850" i="30"/>
  <c r="AG872" i="49"/>
  <c r="BA866" i="30"/>
  <c r="AG888" i="49"/>
  <c r="BA882" i="30"/>
  <c r="AG904" i="49"/>
  <c r="BA898" i="30"/>
  <c r="AG920" i="49"/>
  <c r="BA914" i="30"/>
  <c r="AG936" i="49"/>
  <c r="BA930" i="30"/>
  <c r="AG952" i="49"/>
  <c r="BA946" i="30"/>
  <c r="AG968" i="49"/>
  <c r="BA962" i="30"/>
  <c r="AG552" i="49"/>
  <c r="BA546" i="30"/>
  <c r="AG578" i="49"/>
  <c r="BA572" i="30"/>
  <c r="AG831" i="49"/>
  <c r="BA825" i="30"/>
  <c r="AG855" i="49"/>
  <c r="BA849" i="30"/>
  <c r="AG883" i="49"/>
  <c r="BA877" i="30"/>
  <c r="AG907" i="49"/>
  <c r="BA901" i="30"/>
  <c r="AG935" i="49"/>
  <c r="BA929" i="30"/>
  <c r="AG963" i="49"/>
  <c r="BA957" i="30"/>
  <c r="AI698" i="30"/>
  <c r="AI704" i="49" s="1"/>
  <c r="BA698" i="30"/>
  <c r="AH629" i="30"/>
  <c r="AH635" i="49" s="1"/>
  <c r="BA629" i="30"/>
  <c r="AH665" i="30"/>
  <c r="AH671" i="49" s="1"/>
  <c r="BA665" i="30"/>
  <c r="AI646" i="30"/>
  <c r="AI652" i="49" s="1"/>
  <c r="BA646" i="30"/>
  <c r="AG645" i="49"/>
  <c r="BA639" i="30"/>
  <c r="AG681" i="49"/>
  <c r="BA675" i="30"/>
  <c r="AH636" i="30"/>
  <c r="AH642" i="49" s="1"/>
  <c r="BA636" i="30"/>
  <c r="AH427" i="30"/>
  <c r="AH433" i="49" s="1"/>
  <c r="BA427" i="30"/>
  <c r="AI471" i="30"/>
  <c r="AI477" i="49" s="1"/>
  <c r="BA471" i="30"/>
  <c r="AH616" i="30"/>
  <c r="AH622" i="49" s="1"/>
  <c r="BA616" i="30"/>
  <c r="AG818" i="49"/>
  <c r="BA812" i="30"/>
  <c r="AG962" i="49"/>
  <c r="BA956" i="30"/>
  <c r="AH692" i="30"/>
  <c r="AH698" i="49" s="1"/>
  <c r="BA692" i="30"/>
  <c r="AG428" i="49"/>
  <c r="BA422" i="30"/>
  <c r="AG589" i="49"/>
  <c r="BA583" i="30"/>
  <c r="AG506" i="49"/>
  <c r="BA500" i="30"/>
  <c r="AG827" i="49"/>
  <c r="BA821" i="30"/>
  <c r="AG567" i="49"/>
  <c r="BA561" i="30"/>
  <c r="AG900" i="49"/>
  <c r="BA894" i="30"/>
  <c r="AG875" i="49"/>
  <c r="BA869" i="30"/>
  <c r="AH601" i="30"/>
  <c r="AH607" i="49" s="1"/>
  <c r="BA601" i="30"/>
  <c r="AH431" i="30"/>
  <c r="AH437" i="49" s="1"/>
  <c r="BA431" i="30"/>
  <c r="AH456" i="30"/>
  <c r="AH462" i="49" s="1"/>
  <c r="BA456" i="30"/>
  <c r="AG492" i="49"/>
  <c r="BA486" i="30"/>
  <c r="AG524" i="49"/>
  <c r="BA518" i="30"/>
  <c r="AG553" i="49"/>
  <c r="BA547" i="30"/>
  <c r="AG902" i="49"/>
  <c r="BA896" i="30"/>
  <c r="AG959" i="49"/>
  <c r="BA953" i="30"/>
  <c r="AH672" i="30"/>
  <c r="AH678" i="49" s="1"/>
  <c r="BA672" i="30"/>
  <c r="AI509" i="30"/>
  <c r="AI515" i="49" s="1"/>
  <c r="BA509" i="30"/>
  <c r="AH387" i="30"/>
  <c r="AH393" i="49" s="1"/>
  <c r="BA387" i="30"/>
  <c r="AG409" i="49"/>
  <c r="BA403" i="30"/>
  <c r="AH419" i="30"/>
  <c r="AH425" i="49" s="1"/>
  <c r="BA419" i="30"/>
  <c r="AH435" i="30"/>
  <c r="AH441" i="49" s="1"/>
  <c r="BA435" i="30"/>
  <c r="AH380" i="30"/>
  <c r="AH386" i="49" s="1"/>
  <c r="BA380" i="30"/>
  <c r="AG402" i="49"/>
  <c r="BA396" i="30"/>
  <c r="AH412" i="30"/>
  <c r="AH418" i="49" s="1"/>
  <c r="BA412" i="30"/>
  <c r="AH428" i="30"/>
  <c r="AH434" i="49" s="1"/>
  <c r="BA428" i="30"/>
  <c r="AH444" i="30"/>
  <c r="AH450" i="49" s="1"/>
  <c r="BA444" i="30"/>
  <c r="AH447" i="30"/>
  <c r="AH453" i="49" s="1"/>
  <c r="BA447" i="30"/>
  <c r="AH463" i="30"/>
  <c r="AH469" i="49" s="1"/>
  <c r="BA463" i="30"/>
  <c r="AG485" i="49"/>
  <c r="BA479" i="30"/>
  <c r="AG501" i="49"/>
  <c r="BA495" i="30"/>
  <c r="AH511" i="30"/>
  <c r="AH517" i="49" s="1"/>
  <c r="BA511" i="30"/>
  <c r="AH589" i="30"/>
  <c r="AH595" i="49" s="1"/>
  <c r="BA589" i="30"/>
  <c r="AH699" i="30"/>
  <c r="AH705" i="49" s="1"/>
  <c r="BA699" i="30"/>
  <c r="AG480" i="49"/>
  <c r="BA474" i="30"/>
  <c r="AG496" i="49"/>
  <c r="BA490" i="30"/>
  <c r="AH506" i="30"/>
  <c r="AH512" i="49" s="1"/>
  <c r="BA506" i="30"/>
  <c r="AH584" i="30"/>
  <c r="AH590" i="49" s="1"/>
  <c r="BA584" i="30"/>
  <c r="AH637" i="30"/>
  <c r="AH643" i="49" s="1"/>
  <c r="BA637" i="30"/>
  <c r="AH677" i="30"/>
  <c r="AH683" i="49" s="1"/>
  <c r="BA677" i="30"/>
  <c r="AI650" i="30"/>
  <c r="AI656" i="49" s="1"/>
  <c r="BA650" i="30"/>
  <c r="AI644" i="30"/>
  <c r="AI650" i="49" s="1"/>
  <c r="BA644" i="30"/>
  <c r="AI680" i="30"/>
  <c r="AI686" i="49" s="1"/>
  <c r="BA680" i="30"/>
  <c r="AH620" i="30"/>
  <c r="AH626" i="49" s="1"/>
  <c r="BA620" i="30"/>
  <c r="AG394" i="49"/>
  <c r="BA388" i="30"/>
  <c r="AG493" i="49"/>
  <c r="BA487" i="30"/>
  <c r="AH592" i="30"/>
  <c r="AH598" i="49" s="1"/>
  <c r="BA592" i="30"/>
  <c r="AG865" i="49"/>
  <c r="BA859" i="30"/>
  <c r="AG581" i="49"/>
  <c r="BA575" i="30"/>
  <c r="AG930" i="49"/>
  <c r="BA924" i="30"/>
  <c r="AG847" i="49"/>
  <c r="BA841" i="30"/>
  <c r="AH381" i="30"/>
  <c r="AH387" i="49" s="1"/>
  <c r="BA381" i="30"/>
  <c r="AG444" i="49"/>
  <c r="BA438" i="30"/>
  <c r="AG474" i="49"/>
  <c r="BA468" i="30"/>
  <c r="AH593" i="30"/>
  <c r="AH599" i="49" s="1"/>
  <c r="BA593" i="30"/>
  <c r="AG871" i="49"/>
  <c r="BA865" i="30"/>
  <c r="AG836" i="49"/>
  <c r="BA830" i="30"/>
  <c r="AG849" i="49"/>
  <c r="BA843" i="30"/>
  <c r="AH643" i="30"/>
  <c r="AH649" i="49" s="1"/>
  <c r="BA643" i="30"/>
  <c r="AG430" i="49"/>
  <c r="BA424" i="30"/>
  <c r="AH695" i="30"/>
  <c r="AH701" i="49" s="1"/>
  <c r="BA695" i="30"/>
  <c r="AI612" i="30"/>
  <c r="AI618" i="49" s="1"/>
  <c r="BA612" i="30"/>
  <c r="AG870" i="49"/>
  <c r="BA864" i="30"/>
  <c r="AG853" i="49"/>
  <c r="BA847" i="30"/>
  <c r="AG619" i="49"/>
  <c r="BA613" i="30"/>
  <c r="AI697" i="30"/>
  <c r="AI703" i="49" s="1"/>
  <c r="BA697" i="30"/>
  <c r="AG560" i="49"/>
  <c r="BA554" i="30"/>
  <c r="AG845" i="49"/>
  <c r="BA839" i="30"/>
  <c r="AG887" i="49"/>
  <c r="BA881" i="30"/>
  <c r="AG929" i="49"/>
  <c r="BA923" i="30"/>
  <c r="AG965" i="49"/>
  <c r="BA959" i="30"/>
  <c r="AG541" i="49"/>
  <c r="BA535" i="30"/>
  <c r="AG557" i="49"/>
  <c r="BA551" i="30"/>
  <c r="AG573" i="49"/>
  <c r="BA567" i="30"/>
  <c r="AI672" i="30"/>
  <c r="AI678" i="49" s="1"/>
  <c r="AG826" i="49"/>
  <c r="BA820" i="30"/>
  <c r="AG842" i="49"/>
  <c r="BA836" i="30"/>
  <c r="AG858" i="49"/>
  <c r="BA852" i="30"/>
  <c r="AG874" i="49"/>
  <c r="BA868" i="30"/>
  <c r="AG890" i="49"/>
  <c r="BA884" i="30"/>
  <c r="AG906" i="49"/>
  <c r="BA900" i="30"/>
  <c r="AG922" i="49"/>
  <c r="BA916" i="30"/>
  <c r="AG938" i="49"/>
  <c r="BA932" i="30"/>
  <c r="AG954" i="49"/>
  <c r="BA948" i="30"/>
  <c r="AG970" i="49"/>
  <c r="BA964" i="30"/>
  <c r="AG528" i="49"/>
  <c r="BA522" i="30"/>
  <c r="AG556" i="49"/>
  <c r="BA550" i="30"/>
  <c r="AG580" i="49"/>
  <c r="BA574" i="30"/>
  <c r="AG835" i="49"/>
  <c r="BA829" i="30"/>
  <c r="AG859" i="49"/>
  <c r="BA853" i="30"/>
  <c r="AG885" i="49"/>
  <c r="BA879" i="30"/>
  <c r="AG909" i="49"/>
  <c r="BA903" i="30"/>
  <c r="AG937" i="49"/>
  <c r="BA931" i="30"/>
  <c r="AG967" i="49"/>
  <c r="BA961" i="30"/>
  <c r="AI700" i="30"/>
  <c r="AI706" i="49" s="1"/>
  <c r="BA700" i="30"/>
  <c r="AH641" i="30"/>
  <c r="AH647" i="49" s="1"/>
  <c r="BA641" i="30"/>
  <c r="AH685" i="30"/>
  <c r="AH691" i="49" s="1"/>
  <c r="BA685" i="30"/>
  <c r="AI654" i="30"/>
  <c r="AI660" i="49" s="1"/>
  <c r="BA654" i="30"/>
  <c r="AH655" i="30"/>
  <c r="AH661" i="49" s="1"/>
  <c r="BA655" i="30"/>
  <c r="AG625" i="49"/>
  <c r="BA619" i="30"/>
  <c r="AI635" i="30"/>
  <c r="AI641" i="49" s="1"/>
  <c r="BA635" i="30"/>
  <c r="AH395" i="30"/>
  <c r="AH401" i="49" s="1"/>
  <c r="BA395" i="30"/>
  <c r="AG458" i="49"/>
  <c r="BA452" i="30"/>
  <c r="AG472" i="49"/>
  <c r="BA466" i="30"/>
  <c r="AH514" i="30"/>
  <c r="AH520" i="49" s="1"/>
  <c r="BA514" i="30"/>
  <c r="AG540" i="49"/>
  <c r="BA534" i="30"/>
  <c r="AG850" i="49"/>
  <c r="BA844" i="30"/>
  <c r="AG951" i="49"/>
  <c r="BA945" i="30"/>
  <c r="AI622" i="30"/>
  <c r="AI628" i="49" s="1"/>
  <c r="BA622" i="30"/>
  <c r="AG396" i="49"/>
  <c r="BA390" i="30"/>
  <c r="AI505" i="30"/>
  <c r="AI511" i="49" s="1"/>
  <c r="BA505" i="30"/>
  <c r="AI596" i="30"/>
  <c r="AI602" i="49" s="1"/>
  <c r="BA596" i="30"/>
  <c r="AG820" i="49"/>
  <c r="BA814" i="30"/>
  <c r="AG948" i="49"/>
  <c r="BA942" i="30"/>
  <c r="AI630" i="30"/>
  <c r="AI636" i="49" s="1"/>
  <c r="BA630" i="30"/>
  <c r="AH376" i="30"/>
  <c r="AH382" i="49" s="1"/>
  <c r="BA376" i="30"/>
  <c r="AG497" i="49"/>
  <c r="BA491" i="30"/>
  <c r="AG611" i="49"/>
  <c r="BA605" i="30"/>
  <c r="AG833" i="49"/>
  <c r="BA827" i="30"/>
  <c r="AG822" i="49"/>
  <c r="BA816" i="30"/>
  <c r="AG950" i="49"/>
  <c r="BA944" i="30"/>
  <c r="AI696" i="30"/>
  <c r="AI702" i="49" s="1"/>
  <c r="BA696" i="30"/>
  <c r="AH504" i="30"/>
  <c r="AH510" i="49" s="1"/>
  <c r="BA504" i="30"/>
  <c r="AG395" i="49"/>
  <c r="BA389" i="30"/>
  <c r="AG411" i="49"/>
  <c r="BA405" i="30"/>
  <c r="AH421" i="30"/>
  <c r="AH427" i="49" s="1"/>
  <c r="BA421" i="30"/>
  <c r="AH437" i="30"/>
  <c r="AH443" i="49" s="1"/>
  <c r="BA437" i="30"/>
  <c r="AG388" i="49"/>
  <c r="BA382" i="30"/>
  <c r="AH398" i="30"/>
  <c r="AH404" i="49" s="1"/>
  <c r="BA398" i="30"/>
  <c r="AH414" i="30"/>
  <c r="AH420" i="49" s="1"/>
  <c r="BA414" i="30"/>
  <c r="AG436" i="49"/>
  <c r="BA430" i="30"/>
  <c r="AH446" i="30"/>
  <c r="AH452" i="49" s="1"/>
  <c r="BA446" i="30"/>
  <c r="AH449" i="30"/>
  <c r="AH455" i="49" s="1"/>
  <c r="BA449" i="30"/>
  <c r="AG471" i="49"/>
  <c r="BA465" i="30"/>
  <c r="AH481" i="30"/>
  <c r="AH487" i="49" s="1"/>
  <c r="BA481" i="30"/>
  <c r="AH497" i="30"/>
  <c r="AH503" i="49" s="1"/>
  <c r="BA497" i="30"/>
  <c r="AG519" i="49"/>
  <c r="BA513" i="30"/>
  <c r="AH591" i="30"/>
  <c r="AH597" i="49" s="1"/>
  <c r="BA591" i="30"/>
  <c r="AG466" i="49"/>
  <c r="BA460" i="30"/>
  <c r="AH476" i="30"/>
  <c r="AH482" i="49" s="1"/>
  <c r="BA476" i="30"/>
  <c r="AH492" i="30"/>
  <c r="AH498" i="49" s="1"/>
  <c r="BA492" i="30"/>
  <c r="AG514" i="49"/>
  <c r="BA508" i="30"/>
  <c r="AI586" i="30"/>
  <c r="AI592" i="49" s="1"/>
  <c r="BA586" i="30"/>
  <c r="AG655" i="49"/>
  <c r="BA649" i="30"/>
  <c r="AI594" i="30"/>
  <c r="AI600" i="49" s="1"/>
  <c r="BA594" i="30"/>
  <c r="AI658" i="30"/>
  <c r="AI664" i="49" s="1"/>
  <c r="BA658" i="30"/>
  <c r="AH660" i="30"/>
  <c r="AH666" i="49" s="1"/>
  <c r="BA660" i="30"/>
  <c r="AH599" i="30"/>
  <c r="AH605" i="49" s="1"/>
  <c r="BA599" i="30"/>
  <c r="AI667" i="30"/>
  <c r="AI673" i="49" s="1"/>
  <c r="BA667" i="30"/>
  <c r="AH379" i="30"/>
  <c r="AH385" i="49" s="1"/>
  <c r="BA379" i="30"/>
  <c r="AG442" i="49"/>
  <c r="BA436" i="30"/>
  <c r="AH519" i="30"/>
  <c r="AH525" i="49" s="1"/>
  <c r="BA519" i="30"/>
  <c r="AH498" i="30"/>
  <c r="AH504" i="49" s="1"/>
  <c r="BA498" i="30"/>
  <c r="AG947" i="49"/>
  <c r="BA941" i="30"/>
  <c r="AG866" i="49"/>
  <c r="BA860" i="30"/>
  <c r="AG823" i="49"/>
  <c r="BA817" i="30"/>
  <c r="AG615" i="49"/>
  <c r="BA609" i="30"/>
  <c r="AG419" i="49"/>
  <c r="BA413" i="30"/>
  <c r="AG463" i="49"/>
  <c r="BA457" i="30"/>
  <c r="AH615" i="30"/>
  <c r="AH621" i="49" s="1"/>
  <c r="BA615" i="30"/>
  <c r="AG551" i="49"/>
  <c r="BA545" i="30"/>
  <c r="AG916" i="49"/>
  <c r="BA910" i="30"/>
  <c r="AG927" i="49"/>
  <c r="BA921" i="30"/>
  <c r="AG613" i="49"/>
  <c r="BA607" i="30"/>
  <c r="AH392" i="30"/>
  <c r="AH398" i="49" s="1"/>
  <c r="BA392" i="30"/>
  <c r="AH507" i="30"/>
  <c r="AH513" i="49" s="1"/>
  <c r="BA507" i="30"/>
  <c r="AH633" i="30"/>
  <c r="AH639" i="49" s="1"/>
  <c r="BA633" i="30"/>
  <c r="AG854" i="49"/>
  <c r="BA848" i="30"/>
  <c r="AG574" i="49"/>
  <c r="BA568" i="30"/>
  <c r="AH659" i="30"/>
  <c r="AH665" i="49" s="1"/>
  <c r="BA659" i="30"/>
  <c r="AH621" i="30"/>
  <c r="AH627" i="49" s="1"/>
  <c r="BA621" i="30"/>
  <c r="AG526" i="49"/>
  <c r="BA520" i="30"/>
  <c r="AG564" i="49"/>
  <c r="BA558" i="30"/>
  <c r="AG851" i="49"/>
  <c r="BA845" i="30"/>
  <c r="AG893" i="49"/>
  <c r="BA887" i="30"/>
  <c r="AG933" i="49"/>
  <c r="BA927" i="30"/>
  <c r="AG969" i="49"/>
  <c r="BA963" i="30"/>
  <c r="AG527" i="49"/>
  <c r="BA521" i="30"/>
  <c r="AG543" i="49"/>
  <c r="BA537" i="30"/>
  <c r="AG559" i="49"/>
  <c r="BA553" i="30"/>
  <c r="AG575" i="49"/>
  <c r="BA569" i="30"/>
  <c r="AG812" i="49"/>
  <c r="BA806" i="30"/>
  <c r="AG828" i="49"/>
  <c r="BA822" i="30"/>
  <c r="AG844" i="49"/>
  <c r="BA838" i="30"/>
  <c r="AG860" i="49"/>
  <c r="BA854" i="30"/>
  <c r="AG876" i="49"/>
  <c r="BA870" i="30"/>
  <c r="AG892" i="49"/>
  <c r="BA886" i="30"/>
  <c r="AG908" i="49"/>
  <c r="BA902" i="30"/>
  <c r="AG924" i="49"/>
  <c r="BA918" i="30"/>
  <c r="AG940" i="49"/>
  <c r="BA934" i="30"/>
  <c r="AG956" i="49"/>
  <c r="BA950" i="30"/>
  <c r="AG532" i="49"/>
  <c r="BA526" i="30"/>
  <c r="AG558" i="49"/>
  <c r="BA552" i="30"/>
  <c r="AG584" i="49"/>
  <c r="BA578" i="30"/>
  <c r="AG813" i="49"/>
  <c r="BA807" i="30"/>
  <c r="AG837" i="49"/>
  <c r="BA831" i="30"/>
  <c r="AG863" i="49"/>
  <c r="BA857" i="30"/>
  <c r="AG889" i="49"/>
  <c r="BA883" i="30"/>
  <c r="AG913" i="49"/>
  <c r="BA907" i="30"/>
  <c r="AG941" i="49"/>
  <c r="BA935" i="30"/>
  <c r="AG971" i="49"/>
  <c r="BA965" i="30"/>
  <c r="AH657" i="30"/>
  <c r="AH663" i="49" s="1"/>
  <c r="BA657" i="30"/>
  <c r="AI598" i="30"/>
  <c r="AI604" i="49" s="1"/>
  <c r="BA598" i="30"/>
  <c r="AI662" i="30"/>
  <c r="AI668" i="49" s="1"/>
  <c r="BA662" i="30"/>
  <c r="AG677" i="49"/>
  <c r="BA671" i="30"/>
  <c r="AI624" i="30"/>
  <c r="AI630" i="49" s="1"/>
  <c r="BA624" i="30"/>
  <c r="AI652" i="30"/>
  <c r="AI658" i="49" s="1"/>
  <c r="BA652" i="30"/>
  <c r="AH404" i="30"/>
  <c r="AH410" i="49" s="1"/>
  <c r="BA404" i="30"/>
  <c r="AG697" i="49"/>
  <c r="BA691" i="30"/>
  <c r="AI597" i="30"/>
  <c r="AI603" i="49" s="1"/>
  <c r="BA597" i="30"/>
  <c r="AG911" i="49"/>
  <c r="BA905" i="30"/>
  <c r="AG834" i="49"/>
  <c r="BA828" i="30"/>
  <c r="AG568" i="49"/>
  <c r="BA562" i="30"/>
  <c r="AI686" i="30"/>
  <c r="AI692" i="49" s="1"/>
  <c r="BA686" i="30"/>
  <c r="AI429" i="30"/>
  <c r="AI435" i="49" s="1"/>
  <c r="BA429" i="30"/>
  <c r="AG495" i="49"/>
  <c r="BA489" i="30"/>
  <c r="AI632" i="30"/>
  <c r="AI638" i="49" s="1"/>
  <c r="BA632" i="30"/>
  <c r="AG868" i="49"/>
  <c r="BA862" i="30"/>
  <c r="AG964" i="49"/>
  <c r="BA958" i="30"/>
  <c r="AG544" i="49"/>
  <c r="BA538" i="30"/>
  <c r="AG955" i="49"/>
  <c r="BA949" i="30"/>
  <c r="AI694" i="30"/>
  <c r="AI700" i="49" s="1"/>
  <c r="BA694" i="30"/>
  <c r="AG421" i="49"/>
  <c r="BA415" i="30"/>
  <c r="AG481" i="49"/>
  <c r="BA475" i="30"/>
  <c r="AH648" i="30"/>
  <c r="AH654" i="49" s="1"/>
  <c r="BA648" i="30"/>
  <c r="AG877" i="49"/>
  <c r="BA871" i="30"/>
  <c r="AG585" i="49"/>
  <c r="BA579" i="30"/>
  <c r="AG934" i="49"/>
  <c r="BA928" i="30"/>
  <c r="AG905" i="49"/>
  <c r="BA899" i="30"/>
  <c r="AH623" i="30"/>
  <c r="AH629" i="49" s="1"/>
  <c r="BA623" i="30"/>
  <c r="AI582" i="30"/>
  <c r="AI588" i="49" s="1"/>
  <c r="BA582" i="30"/>
  <c r="AG381" i="49"/>
  <c r="BA375" i="30"/>
  <c r="AG397" i="49"/>
  <c r="BA391" i="30"/>
  <c r="AH407" i="30"/>
  <c r="AH413" i="49" s="1"/>
  <c r="BA407" i="30"/>
  <c r="AG429" i="49"/>
  <c r="BA423" i="30"/>
  <c r="AI439" i="30"/>
  <c r="AI445" i="49" s="1"/>
  <c r="BA439" i="30"/>
  <c r="AG390" i="49"/>
  <c r="BA384" i="30"/>
  <c r="AH400" i="30"/>
  <c r="AH406" i="49" s="1"/>
  <c r="BA400" i="30"/>
  <c r="AI416" i="30"/>
  <c r="AI422" i="49" s="1"/>
  <c r="BA416" i="30"/>
  <c r="AH432" i="30"/>
  <c r="AH438" i="49" s="1"/>
  <c r="BA432" i="30"/>
  <c r="AI448" i="30"/>
  <c r="AI454" i="49" s="1"/>
  <c r="BA448" i="30"/>
  <c r="AH451" i="30"/>
  <c r="AH457" i="49" s="1"/>
  <c r="BA451" i="30"/>
  <c r="AG473" i="49"/>
  <c r="BA467" i="30"/>
  <c r="AH483" i="30"/>
  <c r="AH489" i="49" s="1"/>
  <c r="BA483" i="30"/>
  <c r="AH499" i="30"/>
  <c r="AH505" i="49" s="1"/>
  <c r="BA499" i="30"/>
  <c r="AH515" i="30"/>
  <c r="AH521" i="49" s="1"/>
  <c r="BA515" i="30"/>
  <c r="AH687" i="30"/>
  <c r="AH693" i="49" s="1"/>
  <c r="BA687" i="30"/>
  <c r="AH462" i="30"/>
  <c r="AH468" i="49" s="1"/>
  <c r="BA462" i="30"/>
  <c r="AG484" i="49"/>
  <c r="BA478" i="30"/>
  <c r="AG500" i="49"/>
  <c r="BA494" i="30"/>
  <c r="AI588" i="30"/>
  <c r="AI594" i="49" s="1"/>
  <c r="BA588" i="30"/>
  <c r="AH661" i="30"/>
  <c r="AH667" i="49" s="1"/>
  <c r="BA661" i="30"/>
  <c r="AI602" i="30"/>
  <c r="AI608" i="49" s="1"/>
  <c r="BA602" i="30"/>
  <c r="AI666" i="30"/>
  <c r="AI672" i="49" s="1"/>
  <c r="BA666" i="30"/>
  <c r="AI676" i="30"/>
  <c r="AI682" i="49" s="1"/>
  <c r="BA676" i="30"/>
  <c r="AH631" i="30"/>
  <c r="AH637" i="49" s="1"/>
  <c r="BA631" i="30"/>
  <c r="AG449" i="49"/>
  <c r="BA443" i="30"/>
  <c r="AG509" i="49"/>
  <c r="BA503" i="30"/>
  <c r="AH683" i="30"/>
  <c r="AH689" i="49" s="1"/>
  <c r="BA683" i="30"/>
  <c r="AG533" i="49"/>
  <c r="BA527" i="30"/>
  <c r="AG898" i="49"/>
  <c r="BA892" i="30"/>
  <c r="AG923" i="49"/>
  <c r="BA917" i="30"/>
  <c r="AG633" i="49"/>
  <c r="BA627" i="30"/>
  <c r="AG451" i="49"/>
  <c r="BA445" i="30"/>
  <c r="AG479" i="49"/>
  <c r="BA473" i="30"/>
  <c r="AI626" i="30"/>
  <c r="AI632" i="49" s="1"/>
  <c r="BA626" i="30"/>
  <c r="AG546" i="49"/>
  <c r="BA540" i="30"/>
  <c r="AG535" i="49"/>
  <c r="BA529" i="30"/>
  <c r="AG884" i="49"/>
  <c r="BA878" i="30"/>
  <c r="AG825" i="49"/>
  <c r="BA819" i="30"/>
  <c r="AH625" i="30"/>
  <c r="AH631" i="49" s="1"/>
  <c r="BA625" i="30"/>
  <c r="AH383" i="30"/>
  <c r="AH389" i="49" s="1"/>
  <c r="BA383" i="30"/>
  <c r="AG465" i="49"/>
  <c r="BA459" i="30"/>
  <c r="AH647" i="30"/>
  <c r="AH653" i="49" s="1"/>
  <c r="BA647" i="30"/>
  <c r="AG957" i="49"/>
  <c r="BA951" i="30"/>
  <c r="AG838" i="49"/>
  <c r="BA832" i="30"/>
  <c r="AG966" i="49"/>
  <c r="BA960" i="30"/>
  <c r="AG548" i="49"/>
  <c r="BA542" i="30"/>
  <c r="AG879" i="49"/>
  <c r="BA873" i="30"/>
  <c r="AH587" i="30"/>
  <c r="AH593" i="49" s="1"/>
  <c r="BA587" i="30"/>
  <c r="AI645" i="30"/>
  <c r="AI651" i="49" s="1"/>
  <c r="AG530" i="49"/>
  <c r="BA524" i="30"/>
  <c r="AG570" i="49"/>
  <c r="BA564" i="30"/>
  <c r="AG857" i="49"/>
  <c r="BA851" i="30"/>
  <c r="AG899" i="49"/>
  <c r="BA893" i="30"/>
  <c r="AG939" i="49"/>
  <c r="BA933" i="30"/>
  <c r="AG529" i="49"/>
  <c r="BA523" i="30"/>
  <c r="AG545" i="49"/>
  <c r="BA539" i="30"/>
  <c r="AG561" i="49"/>
  <c r="BA555" i="30"/>
  <c r="AG577" i="49"/>
  <c r="BA571" i="30"/>
  <c r="AG814" i="49"/>
  <c r="BA808" i="30"/>
  <c r="AG830" i="49"/>
  <c r="BA824" i="30"/>
  <c r="AG846" i="49"/>
  <c r="BA840" i="30"/>
  <c r="AG862" i="49"/>
  <c r="BA856" i="30"/>
  <c r="AG878" i="49"/>
  <c r="BA872" i="30"/>
  <c r="AG894" i="49"/>
  <c r="BA888" i="30"/>
  <c r="AG910" i="49"/>
  <c r="BA904" i="30"/>
  <c r="AG926" i="49"/>
  <c r="BA920" i="30"/>
  <c r="AG942" i="49"/>
  <c r="BA936" i="30"/>
  <c r="AG958" i="49"/>
  <c r="BA952" i="30"/>
  <c r="AG534" i="49"/>
  <c r="BA528" i="30"/>
  <c r="AG562" i="49"/>
  <c r="BA556" i="30"/>
  <c r="AG586" i="49"/>
  <c r="BA580" i="30"/>
  <c r="AG817" i="49"/>
  <c r="BA811" i="30"/>
  <c r="AG841" i="49"/>
  <c r="BA835" i="30"/>
  <c r="AG867" i="49"/>
  <c r="BA861" i="30"/>
  <c r="AG891" i="49"/>
  <c r="BA885" i="30"/>
  <c r="AG917" i="49"/>
  <c r="BA911" i="30"/>
  <c r="AG945" i="49"/>
  <c r="BA939" i="30"/>
  <c r="AI688" i="30"/>
  <c r="AI694" i="49" s="1"/>
  <c r="BA688" i="30"/>
  <c r="AH669" i="30"/>
  <c r="AH675" i="49" s="1"/>
  <c r="BA669" i="30"/>
  <c r="AI606" i="30"/>
  <c r="AI612" i="49" s="1"/>
  <c r="BA606" i="30"/>
  <c r="AI670" i="30"/>
  <c r="AI676" i="49" s="1"/>
  <c r="BA670" i="30"/>
  <c r="AH595" i="30"/>
  <c r="AH601" i="49" s="1"/>
  <c r="BA595" i="30"/>
  <c r="AI656" i="30"/>
  <c r="AI662" i="49" s="1"/>
  <c r="BA656" i="30"/>
  <c r="AI668" i="30"/>
  <c r="AI674" i="49" s="1"/>
  <c r="BA668" i="30"/>
  <c r="AG417" i="49"/>
  <c r="BA411" i="30"/>
  <c r="AH455" i="30"/>
  <c r="AH461" i="49" s="1"/>
  <c r="BA455" i="30"/>
  <c r="AI618" i="30"/>
  <c r="AI624" i="49" s="1"/>
  <c r="BA618" i="30"/>
  <c r="AG582" i="49"/>
  <c r="BA576" i="30"/>
  <c r="AG549" i="49"/>
  <c r="BA543" i="30"/>
  <c r="AG882" i="49"/>
  <c r="BA876" i="30"/>
  <c r="AG946" i="49"/>
  <c r="BA940" i="30"/>
  <c r="AG542" i="49"/>
  <c r="BA536" i="30"/>
  <c r="AG873" i="49"/>
  <c r="BA867" i="30"/>
  <c r="AH397" i="30"/>
  <c r="AH403" i="49" s="1"/>
  <c r="BA397" i="30"/>
  <c r="AI454" i="30"/>
  <c r="AI460" i="49" s="1"/>
  <c r="BA454" i="30"/>
  <c r="AG490" i="49"/>
  <c r="BA484" i="30"/>
  <c r="AI516" i="30"/>
  <c r="AI522" i="49" s="1"/>
  <c r="BA516" i="30"/>
  <c r="AG915" i="49"/>
  <c r="BA909" i="30"/>
  <c r="AG583" i="49"/>
  <c r="BA577" i="30"/>
  <c r="AG932" i="49"/>
  <c r="BA926" i="30"/>
  <c r="AG901" i="49"/>
  <c r="BA895" i="30"/>
  <c r="AH408" i="30"/>
  <c r="AH414" i="49" s="1"/>
  <c r="BA408" i="30"/>
  <c r="AH585" i="30"/>
  <c r="AH591" i="49" s="1"/>
  <c r="BA585" i="30"/>
  <c r="AI634" i="30"/>
  <c r="AI640" i="49" s="1"/>
  <c r="BA634" i="30"/>
  <c r="AG550" i="49"/>
  <c r="BA544" i="30"/>
  <c r="AG537" i="49"/>
  <c r="BA531" i="30"/>
  <c r="AG886" i="49"/>
  <c r="BA880" i="30"/>
  <c r="AG829" i="49"/>
  <c r="BA823" i="30"/>
  <c r="AI638" i="30"/>
  <c r="AI644" i="49" s="1"/>
  <c r="BA638" i="30"/>
  <c r="AI488" i="30"/>
  <c r="AI494" i="49" s="1"/>
  <c r="BA488" i="30"/>
  <c r="AH377" i="30"/>
  <c r="AH383" i="49" s="1"/>
  <c r="BA377" i="30"/>
  <c r="AG415" i="49"/>
  <c r="BA409" i="30"/>
  <c r="AH425" i="30"/>
  <c r="AH431" i="49" s="1"/>
  <c r="BA425" i="30"/>
  <c r="AG447" i="49"/>
  <c r="BA441" i="30"/>
  <c r="AH402" i="30"/>
  <c r="AH408" i="49" s="1"/>
  <c r="BA402" i="30"/>
  <c r="AG424" i="49"/>
  <c r="BA418" i="30"/>
  <c r="AG456" i="49"/>
  <c r="BA450" i="30"/>
  <c r="AG459" i="49"/>
  <c r="BA453" i="30"/>
  <c r="AH501" i="30"/>
  <c r="AH507" i="49" s="1"/>
  <c r="BA501" i="30"/>
  <c r="AH689" i="30"/>
  <c r="AH695" i="49" s="1"/>
  <c r="BA689" i="30"/>
  <c r="AG486" i="49"/>
  <c r="BA480" i="30"/>
  <c r="AH496" i="30"/>
  <c r="AH502" i="49" s="1"/>
  <c r="BA496" i="30"/>
  <c r="AI590" i="30"/>
  <c r="AI596" i="49" s="1"/>
  <c r="BA590" i="30"/>
  <c r="AI610" i="30"/>
  <c r="AI616" i="49" s="1"/>
  <c r="BA610" i="30"/>
  <c r="AI674" i="30"/>
  <c r="AI680" i="49" s="1"/>
  <c r="BA674" i="30"/>
  <c r="AI600" i="30"/>
  <c r="AI606" i="49" s="1"/>
  <c r="BA600" i="30"/>
  <c r="AH663" i="30"/>
  <c r="AH669" i="49" s="1"/>
  <c r="BA663" i="30"/>
  <c r="AI684" i="30"/>
  <c r="AI690" i="49" s="1"/>
  <c r="BA684" i="30"/>
  <c r="AG475" i="49"/>
  <c r="AG536" i="49"/>
  <c r="BA530" i="30"/>
  <c r="AG576" i="49"/>
  <c r="BA570" i="30"/>
  <c r="AG815" i="49"/>
  <c r="BA809" i="30"/>
  <c r="AG861" i="49"/>
  <c r="BA855" i="30"/>
  <c r="AG903" i="49"/>
  <c r="BA897" i="30"/>
  <c r="AG943" i="49"/>
  <c r="BA937" i="30"/>
  <c r="AG531" i="49"/>
  <c r="BA525" i="30"/>
  <c r="AG547" i="49"/>
  <c r="BA541" i="30"/>
  <c r="AG563" i="49"/>
  <c r="BA557" i="30"/>
  <c r="AG579" i="49"/>
  <c r="BA573" i="30"/>
  <c r="AG816" i="49"/>
  <c r="BA810" i="30"/>
  <c r="AG832" i="49"/>
  <c r="BA826" i="30"/>
  <c r="AG848" i="49"/>
  <c r="BA842" i="30"/>
  <c r="AG864" i="49"/>
  <c r="BA858" i="30"/>
  <c r="AG880" i="49"/>
  <c r="BA874" i="30"/>
  <c r="AG896" i="49"/>
  <c r="BA890" i="30"/>
  <c r="AG912" i="49"/>
  <c r="BA906" i="30"/>
  <c r="AG928" i="49"/>
  <c r="BA922" i="30"/>
  <c r="AG944" i="49"/>
  <c r="BA938" i="30"/>
  <c r="AG960" i="49"/>
  <c r="BA954" i="30"/>
  <c r="AG538" i="49"/>
  <c r="BA532" i="30"/>
  <c r="AG566" i="49"/>
  <c r="BA560" i="30"/>
  <c r="AG819" i="49"/>
  <c r="BA813" i="30"/>
  <c r="AG843" i="49"/>
  <c r="BA837" i="30"/>
  <c r="AG869" i="49"/>
  <c r="BA863" i="30"/>
  <c r="AG895" i="49"/>
  <c r="BA889" i="30"/>
  <c r="AG921" i="49"/>
  <c r="BA915" i="30"/>
  <c r="AG949" i="49"/>
  <c r="BA943" i="30"/>
  <c r="AI690" i="30"/>
  <c r="AI696" i="49" s="1"/>
  <c r="BA690" i="30"/>
  <c r="AG687" i="49"/>
  <c r="BA681" i="30"/>
  <c r="AI614" i="30"/>
  <c r="AI620" i="49" s="1"/>
  <c r="BA614" i="30"/>
  <c r="AI678" i="30"/>
  <c r="AI684" i="49" s="1"/>
  <c r="BA678" i="30"/>
  <c r="AH611" i="30"/>
  <c r="AH617" i="49" s="1"/>
  <c r="BA611" i="30"/>
  <c r="AG657" i="49"/>
  <c r="BA651" i="30"/>
  <c r="AH653" i="30"/>
  <c r="AH659" i="49" s="1"/>
  <c r="AI679" i="30"/>
  <c r="AI685" i="49" s="1"/>
  <c r="AI409" i="30"/>
  <c r="AI415" i="49" s="1"/>
  <c r="AH600" i="30"/>
  <c r="AH606" i="49" s="1"/>
  <c r="AI695" i="30"/>
  <c r="AI701" i="49" s="1"/>
  <c r="AG478" i="49"/>
  <c r="AH472" i="30"/>
  <c r="AH478" i="49" s="1"/>
  <c r="AI605" i="30"/>
  <c r="AI611" i="49" s="1"/>
  <c r="AI613" i="30"/>
  <c r="AI619" i="49" s="1"/>
  <c r="AI458" i="30"/>
  <c r="AI464" i="49" s="1"/>
  <c r="AI633" i="30"/>
  <c r="AI639" i="49" s="1"/>
  <c r="AI486" i="30"/>
  <c r="AI492" i="49" s="1"/>
  <c r="AI659" i="30"/>
  <c r="AI665" i="49" s="1"/>
  <c r="AH502" i="30"/>
  <c r="AH508" i="49" s="1"/>
  <c r="AG513" i="49"/>
  <c r="AI378" i="30"/>
  <c r="AI384" i="49" s="1"/>
  <c r="AH424" i="30"/>
  <c r="AH430" i="49" s="1"/>
  <c r="AI647" i="30"/>
  <c r="AI653" i="49" s="1"/>
  <c r="AI502" i="30"/>
  <c r="AI508" i="49" s="1"/>
  <c r="AI518" i="30"/>
  <c r="AI524" i="49" s="1"/>
  <c r="AI491" i="30"/>
  <c r="AI497" i="49" s="1"/>
  <c r="AI585" i="30"/>
  <c r="AI591" i="49" s="1"/>
  <c r="AI507" i="30"/>
  <c r="AI513" i="49" s="1"/>
  <c r="AH605" i="30"/>
  <c r="AH611" i="49" s="1"/>
  <c r="AG618" i="49"/>
  <c r="AH612" i="30"/>
  <c r="AH618" i="49" s="1"/>
  <c r="AG616" i="49"/>
  <c r="AH664" i="30"/>
  <c r="AH670" i="49" s="1"/>
  <c r="AI587" i="30"/>
  <c r="AI593" i="49" s="1"/>
  <c r="AH486" i="30"/>
  <c r="AH492" i="49" s="1"/>
  <c r="AH590" i="30"/>
  <c r="AH596" i="49" s="1"/>
  <c r="AG680" i="49"/>
  <c r="AG685" i="49"/>
  <c r="AG695" i="49"/>
  <c r="AG634" i="49"/>
  <c r="AI621" i="30"/>
  <c r="AI627" i="49" s="1"/>
  <c r="AG515" i="49"/>
  <c r="AH628" i="30"/>
  <c r="AH634" i="49" s="1"/>
  <c r="AI526" i="30"/>
  <c r="AI532" i="49" s="1"/>
  <c r="AH410" i="30"/>
  <c r="AH416" i="49" s="1"/>
  <c r="AH509" i="30"/>
  <c r="AH515" i="49" s="1"/>
  <c r="AG384" i="49"/>
  <c r="AH518" i="30"/>
  <c r="AH524" i="49" s="1"/>
  <c r="AG639" i="49"/>
  <c r="AG640" i="49"/>
  <c r="AI433" i="30"/>
  <c r="AI439" i="49" s="1"/>
  <c r="AH453" i="30"/>
  <c r="AH459" i="49" s="1"/>
  <c r="AG432" i="49"/>
  <c r="AG483" i="49"/>
  <c r="AH394" i="30"/>
  <c r="AH400" i="49" s="1"/>
  <c r="AI461" i="30"/>
  <c r="AI467" i="49" s="1"/>
  <c r="AH375" i="30"/>
  <c r="AH381" i="49" s="1"/>
  <c r="AH426" i="30"/>
  <c r="AH432" i="49" s="1"/>
  <c r="AH477" i="30"/>
  <c r="AH483" i="49" s="1"/>
  <c r="AG408" i="49"/>
  <c r="AG494" i="49"/>
  <c r="AH674" i="30"/>
  <c r="AH680" i="49" s="1"/>
  <c r="AI394" i="30"/>
  <c r="AI400" i="49" s="1"/>
  <c r="AG700" i="49"/>
  <c r="AI640" i="30"/>
  <c r="AI646" i="49" s="1"/>
  <c r="AH417" i="30"/>
  <c r="AH423" i="49" s="1"/>
  <c r="AH493" i="30"/>
  <c r="AH499" i="49" s="1"/>
  <c r="AH634" i="30"/>
  <c r="AH640" i="49" s="1"/>
  <c r="AG499" i="49"/>
  <c r="AG627" i="49"/>
  <c r="AH694" i="30"/>
  <c r="AH700" i="49" s="1"/>
  <c r="AI648" i="30"/>
  <c r="AI654" i="49" s="1"/>
  <c r="AG448" i="49"/>
  <c r="AG593" i="49"/>
  <c r="AG646" i="49"/>
  <c r="AG464" i="49"/>
  <c r="AG703" i="49"/>
  <c r="AH442" i="30"/>
  <c r="AH448" i="49" s="1"/>
  <c r="AI410" i="30"/>
  <c r="AI416" i="49" s="1"/>
  <c r="AI643" i="30"/>
  <c r="AI649" i="49" s="1"/>
  <c r="AI385" i="30"/>
  <c r="AI391" i="49" s="1"/>
  <c r="AG588" i="49"/>
  <c r="AH697" i="30"/>
  <c r="AH703" i="49" s="1"/>
  <c r="AG648" i="49"/>
  <c r="AG423" i="49"/>
  <c r="AG407" i="49"/>
  <c r="AG467" i="49"/>
  <c r="AH582" i="30"/>
  <c r="AH588" i="49" s="1"/>
  <c r="AH642" i="30"/>
  <c r="AH648" i="49" s="1"/>
  <c r="AI504" i="30"/>
  <c r="AI510" i="49" s="1"/>
  <c r="AI653" i="30"/>
  <c r="AI659" i="49" s="1"/>
  <c r="AI401" i="30"/>
  <c r="AI407" i="49" s="1"/>
  <c r="AG591" i="49"/>
  <c r="AG653" i="49"/>
  <c r="AH602" i="30"/>
  <c r="AH608" i="49" s="1"/>
  <c r="AG654" i="49"/>
  <c r="AI895" i="30"/>
  <c r="AI901" i="49" s="1"/>
  <c r="AG510" i="49"/>
  <c r="AI949" i="30"/>
  <c r="AI955" i="49" s="1"/>
  <c r="AG608" i="49"/>
  <c r="AG672" i="49"/>
  <c r="AI572" i="30"/>
  <c r="AI578" i="49" s="1"/>
  <c r="AH572" i="30"/>
  <c r="AH578" i="49" s="1"/>
  <c r="AH895" i="30"/>
  <c r="AH901" i="49" s="1"/>
  <c r="AH949" i="30"/>
  <c r="AH955" i="49" s="1"/>
  <c r="AG636" i="49"/>
  <c r="AI671" i="30"/>
  <c r="AI677" i="49" s="1"/>
  <c r="AH671" i="30"/>
  <c r="AH677" i="49" s="1"/>
  <c r="AI807" i="30"/>
  <c r="AI813" i="49" s="1"/>
  <c r="AI907" i="30"/>
  <c r="AI913" i="49" s="1"/>
  <c r="AI965" i="30"/>
  <c r="AI971" i="49" s="1"/>
  <c r="AH630" i="30"/>
  <c r="AH636" i="49" s="1"/>
  <c r="AI625" i="30"/>
  <c r="AI631" i="49" s="1"/>
  <c r="AI843" i="30"/>
  <c r="AI849" i="49" s="1"/>
  <c r="AI921" i="30"/>
  <c r="AI927" i="49" s="1"/>
  <c r="AG668" i="49"/>
  <c r="AH607" i="30"/>
  <c r="AH613" i="49" s="1"/>
  <c r="AI601" i="30"/>
  <c r="AI607" i="49" s="1"/>
  <c r="AH843" i="30"/>
  <c r="AH849" i="49" s="1"/>
  <c r="AH662" i="30"/>
  <c r="AH668" i="49" s="1"/>
  <c r="AG604" i="49"/>
  <c r="AI607" i="30"/>
  <c r="AI613" i="49" s="1"/>
  <c r="AH921" i="30"/>
  <c r="AH927" i="49" s="1"/>
  <c r="AI857" i="30"/>
  <c r="AI863" i="49" s="1"/>
  <c r="AI935" i="30"/>
  <c r="AI941" i="49" s="1"/>
  <c r="AH598" i="30"/>
  <c r="AH604" i="49" s="1"/>
  <c r="AI532" i="30"/>
  <c r="AI538" i="49" s="1"/>
  <c r="AH532" i="30"/>
  <c r="AH538" i="49" s="1"/>
  <c r="AH819" i="30"/>
  <c r="AH825" i="49" s="1"/>
  <c r="AI546" i="30"/>
  <c r="AI552" i="49" s="1"/>
  <c r="AI869" i="30"/>
  <c r="AI875" i="49" s="1"/>
  <c r="AH546" i="30"/>
  <c r="AH552" i="49" s="1"/>
  <c r="AH869" i="30"/>
  <c r="AH875" i="49" s="1"/>
  <c r="AI560" i="30"/>
  <c r="AI566" i="49" s="1"/>
  <c r="AI831" i="30"/>
  <c r="AI837" i="49" s="1"/>
  <c r="AI883" i="30"/>
  <c r="AI889" i="49" s="1"/>
  <c r="AI819" i="30"/>
  <c r="AI825" i="49" s="1"/>
  <c r="AH560" i="30"/>
  <c r="AH566" i="49" s="1"/>
  <c r="AH831" i="30"/>
  <c r="AH837" i="49" s="1"/>
  <c r="AH883" i="30"/>
  <c r="AH889" i="49" s="1"/>
  <c r="AH823" i="30"/>
  <c r="AH829" i="49" s="1"/>
  <c r="AI911" i="30"/>
  <c r="AI917" i="49" s="1"/>
  <c r="AH911" i="30"/>
  <c r="AH917" i="49" s="1"/>
  <c r="AI817" i="30"/>
  <c r="AI823" i="49" s="1"/>
  <c r="AH899" i="30"/>
  <c r="AH905" i="49" s="1"/>
  <c r="AI407" i="30"/>
  <c r="AI413" i="49" s="1"/>
  <c r="AI459" i="30"/>
  <c r="AI465" i="49" s="1"/>
  <c r="AG462" i="49"/>
  <c r="AG521" i="49"/>
  <c r="AH475" i="30"/>
  <c r="AH481" i="49" s="1"/>
  <c r="AH491" i="30"/>
  <c r="AH497" i="49" s="1"/>
  <c r="AG454" i="49"/>
  <c r="AI499" i="30"/>
  <c r="AI505" i="49" s="1"/>
  <c r="AH384" i="30"/>
  <c r="AH390" i="49" s="1"/>
  <c r="AG437" i="49"/>
  <c r="AH666" i="30"/>
  <c r="AH672" i="49" s="1"/>
  <c r="AH550" i="30"/>
  <c r="AH556" i="49" s="1"/>
  <c r="AI939" i="30"/>
  <c r="AI945" i="49" s="1"/>
  <c r="AH391" i="30"/>
  <c r="AH397" i="49" s="1"/>
  <c r="AG445" i="49"/>
  <c r="AI391" i="30"/>
  <c r="AI397" i="49" s="1"/>
  <c r="AI483" i="30"/>
  <c r="AI489" i="49" s="1"/>
  <c r="AH939" i="30"/>
  <c r="AH945" i="49" s="1"/>
  <c r="AH459" i="30"/>
  <c r="AH465" i="49" s="1"/>
  <c r="AH529" i="30"/>
  <c r="AH535" i="49" s="1"/>
  <c r="AG414" i="49"/>
  <c r="AG391" i="49"/>
  <c r="AI627" i="30"/>
  <c r="AI633" i="49" s="1"/>
  <c r="AG607" i="49"/>
  <c r="AG663" i="49"/>
  <c r="AI917" i="30"/>
  <c r="AI923" i="49" s="1"/>
  <c r="AH415" i="30"/>
  <c r="AH421" i="49" s="1"/>
  <c r="AG631" i="49"/>
  <c r="AG649" i="49"/>
  <c r="AI609" i="30"/>
  <c r="AI615" i="49" s="1"/>
  <c r="AH626" i="30"/>
  <c r="AH632" i="49" s="1"/>
  <c r="AH562" i="30"/>
  <c r="AH568" i="49" s="1"/>
  <c r="AI591" i="30"/>
  <c r="AI597" i="49" s="1"/>
  <c r="AI619" i="30"/>
  <c r="AI625" i="49" s="1"/>
  <c r="AI903" i="30"/>
  <c r="AI909" i="49" s="1"/>
  <c r="AH609" i="30"/>
  <c r="AH615" i="49" s="1"/>
  <c r="AH581" i="30"/>
  <c r="AH587" i="49" s="1"/>
  <c r="AI421" i="30"/>
  <c r="AI427" i="49" s="1"/>
  <c r="AH536" i="30"/>
  <c r="AH542" i="49" s="1"/>
  <c r="AH574" i="30"/>
  <c r="AH580" i="49" s="1"/>
  <c r="AI879" i="30"/>
  <c r="AI885" i="49" s="1"/>
  <c r="AI685" i="30"/>
  <c r="AI691" i="49" s="1"/>
  <c r="AI841" i="30"/>
  <c r="AI847" i="49" s="1"/>
  <c r="AH700" i="30"/>
  <c r="AH706" i="49" s="1"/>
  <c r="AG662" i="49"/>
  <c r="AG678" i="49"/>
  <c r="AG702" i="49"/>
  <c r="AH656" i="30"/>
  <c r="AH662" i="49" s="1"/>
  <c r="AG601" i="49"/>
  <c r="AH613" i="30"/>
  <c r="AH619" i="49" s="1"/>
  <c r="AH696" i="30"/>
  <c r="AH702" i="49" s="1"/>
  <c r="AG644" i="49"/>
  <c r="AG629" i="49"/>
  <c r="AH638" i="30"/>
  <c r="AH644" i="49" s="1"/>
  <c r="AG612" i="49"/>
  <c r="AI861" i="30"/>
  <c r="AI867" i="49" s="1"/>
  <c r="AI899" i="30"/>
  <c r="AI905" i="49" s="1"/>
  <c r="AG674" i="49"/>
  <c r="AH606" i="30"/>
  <c r="AH612" i="49" s="1"/>
  <c r="AI835" i="30"/>
  <c r="AI841" i="49" s="1"/>
  <c r="AI925" i="30"/>
  <c r="AI931" i="49" s="1"/>
  <c r="AI953" i="30"/>
  <c r="AI959" i="49" s="1"/>
  <c r="AG694" i="49"/>
  <c r="AG651" i="49"/>
  <c r="AG665" i="49"/>
  <c r="AG675" i="49"/>
  <c r="AH925" i="30"/>
  <c r="AH931" i="49" s="1"/>
  <c r="AH953" i="30"/>
  <c r="AH959" i="49" s="1"/>
  <c r="AH688" i="30"/>
  <c r="AH694" i="49" s="1"/>
  <c r="AH423" i="30"/>
  <c r="AH429" i="49" s="1"/>
  <c r="AG389" i="49"/>
  <c r="AI842" i="30"/>
  <c r="AI848" i="49" s="1"/>
  <c r="AH876" i="30"/>
  <c r="AH882" i="49" s="1"/>
  <c r="AH964" i="30"/>
  <c r="AH970" i="49" s="1"/>
  <c r="AG435" i="49"/>
  <c r="AH440" i="30"/>
  <c r="AH446" i="49" s="1"/>
  <c r="AI449" i="30"/>
  <c r="AI455" i="49" s="1"/>
  <c r="AH467" i="30"/>
  <c r="AH473" i="49" s="1"/>
  <c r="AG667" i="49"/>
  <c r="AI392" i="30"/>
  <c r="AI398" i="49" s="1"/>
  <c r="AI424" i="30"/>
  <c r="AI430" i="49" s="1"/>
  <c r="AI456" i="30"/>
  <c r="AI462" i="49" s="1"/>
  <c r="AI423" i="30"/>
  <c r="AI429" i="49" s="1"/>
  <c r="AH439" i="30"/>
  <c r="AH445" i="49" s="1"/>
  <c r="AI399" i="30"/>
  <c r="AI405" i="49" s="1"/>
  <c r="AI522" i="30"/>
  <c r="AI528" i="49" s="1"/>
  <c r="AG398" i="49"/>
  <c r="AG413" i="49"/>
  <c r="AI400" i="30"/>
  <c r="AI406" i="49" s="1"/>
  <c r="AI432" i="30"/>
  <c r="AI438" i="49" s="1"/>
  <c r="AI431" i="30"/>
  <c r="AI437" i="49" s="1"/>
  <c r="AH522" i="30"/>
  <c r="AH528" i="49" s="1"/>
  <c r="AI550" i="30"/>
  <c r="AI556" i="49" s="1"/>
  <c r="AI574" i="30"/>
  <c r="AI580" i="49" s="1"/>
  <c r="AG422" i="49"/>
  <c r="AI376" i="30"/>
  <c r="AI382" i="49" s="1"/>
  <c r="AI408" i="30"/>
  <c r="AI414" i="49" s="1"/>
  <c r="AI440" i="30"/>
  <c r="AI446" i="49" s="1"/>
  <c r="AH580" i="30"/>
  <c r="AH586" i="49" s="1"/>
  <c r="AH448" i="30"/>
  <c r="AH454" i="49" s="1"/>
  <c r="AH399" i="30"/>
  <c r="AH405" i="49" s="1"/>
  <c r="AG438" i="49"/>
  <c r="AG476" i="49"/>
  <c r="AG489" i="49"/>
  <c r="AI383" i="30"/>
  <c r="AI389" i="49" s="1"/>
  <c r="AI475" i="30"/>
  <c r="AI481" i="49" s="1"/>
  <c r="AG457" i="49"/>
  <c r="AG382" i="49"/>
  <c r="AG406" i="49"/>
  <c r="AG701" i="49"/>
  <c r="AI415" i="30"/>
  <c r="AI421" i="49" s="1"/>
  <c r="AI384" i="30"/>
  <c r="AI390" i="49" s="1"/>
  <c r="AI536" i="30"/>
  <c r="AI542" i="49" s="1"/>
  <c r="AI562" i="30"/>
  <c r="AI568" i="49" s="1"/>
  <c r="AH468" i="30"/>
  <c r="AH474" i="49" s="1"/>
  <c r="AI468" i="30"/>
  <c r="AI474" i="49" s="1"/>
  <c r="AI446" i="30"/>
  <c r="AI452" i="49" s="1"/>
  <c r="AI445" i="30"/>
  <c r="AI451" i="49" s="1"/>
  <c r="AI593" i="30"/>
  <c r="AI599" i="49" s="1"/>
  <c r="AI615" i="30"/>
  <c r="AI621" i="49" s="1"/>
  <c r="AG673" i="49"/>
  <c r="AI430" i="30"/>
  <c r="AI436" i="49" s="1"/>
  <c r="AI508" i="30"/>
  <c r="AI514" i="49" s="1"/>
  <c r="AG600" i="49"/>
  <c r="AI406" i="30"/>
  <c r="AI412" i="49" s="1"/>
  <c r="AI405" i="30"/>
  <c r="AI411" i="49" s="1"/>
  <c r="AI513" i="30"/>
  <c r="AI519" i="49" s="1"/>
  <c r="AI660" i="30"/>
  <c r="AI666" i="49" s="1"/>
  <c r="AG522" i="49"/>
  <c r="AG602" i="49"/>
  <c r="AI382" i="30"/>
  <c r="AI388" i="49" s="1"/>
  <c r="AI381" i="30"/>
  <c r="AI387" i="49" s="1"/>
  <c r="AI489" i="30"/>
  <c r="AI495" i="49" s="1"/>
  <c r="AH583" i="30"/>
  <c r="AH589" i="49" s="1"/>
  <c r="AI492" i="30"/>
  <c r="AI498" i="49" s="1"/>
  <c r="AI465" i="30"/>
  <c r="AI471" i="49" s="1"/>
  <c r="AG412" i="49"/>
  <c r="AG460" i="49"/>
  <c r="AH577" i="30"/>
  <c r="AH583" i="49" s="1"/>
  <c r="AH521" i="30"/>
  <c r="AH527" i="49" s="1"/>
  <c r="AH865" i="30"/>
  <c r="AH871" i="49" s="1"/>
  <c r="AH545" i="30"/>
  <c r="AH551" i="49" s="1"/>
  <c r="AH553" i="30"/>
  <c r="AH559" i="49" s="1"/>
  <c r="AH561" i="30"/>
  <c r="AH567" i="49" s="1"/>
  <c r="AH569" i="30"/>
  <c r="AH575" i="49" s="1"/>
  <c r="AH433" i="30"/>
  <c r="AH439" i="49" s="1"/>
  <c r="AI902" i="30"/>
  <c r="AI908" i="49" s="1"/>
  <c r="AH594" i="30"/>
  <c r="AH600" i="49" s="1"/>
  <c r="AG632" i="49"/>
  <c r="AH516" i="30"/>
  <c r="AH522" i="49" s="1"/>
  <c r="AI473" i="30"/>
  <c r="AI479" i="49" s="1"/>
  <c r="AH429" i="30"/>
  <c r="AH435" i="49" s="1"/>
  <c r="AH454" i="30"/>
  <c r="AH460" i="49" s="1"/>
  <c r="AG621" i="49"/>
  <c r="AG638" i="49"/>
  <c r="AH596" i="30"/>
  <c r="AH602" i="49" s="1"/>
  <c r="AH667" i="30"/>
  <c r="AH673" i="49" s="1"/>
  <c r="AI390" i="30"/>
  <c r="AI396" i="49" s="1"/>
  <c r="AI599" i="30"/>
  <c r="AI605" i="49" s="1"/>
  <c r="AI617" i="30"/>
  <c r="AI623" i="49" s="1"/>
  <c r="AI414" i="30"/>
  <c r="AI420" i="49" s="1"/>
  <c r="AI476" i="30"/>
  <c r="AI482" i="49" s="1"/>
  <c r="AI693" i="30"/>
  <c r="AI699" i="49" s="1"/>
  <c r="AI389" i="30"/>
  <c r="AI395" i="49" s="1"/>
  <c r="AI497" i="30"/>
  <c r="AI503" i="49" s="1"/>
  <c r="AG387" i="49"/>
  <c r="AG427" i="49"/>
  <c r="AG452" i="49"/>
  <c r="AG498" i="49"/>
  <c r="AG511" i="49"/>
  <c r="AH632" i="30"/>
  <c r="AH638" i="49" s="1"/>
  <c r="AI950" i="30"/>
  <c r="AI956" i="49" s="1"/>
  <c r="AI438" i="30"/>
  <c r="AI444" i="49" s="1"/>
  <c r="AI500" i="30"/>
  <c r="AI506" i="49" s="1"/>
  <c r="AI583" i="30"/>
  <c r="AI589" i="49" s="1"/>
  <c r="AI413" i="30"/>
  <c r="AI419" i="49" s="1"/>
  <c r="AH505" i="30"/>
  <c r="AH511" i="49" s="1"/>
  <c r="AG664" i="49"/>
  <c r="AI457" i="30"/>
  <c r="AI463" i="49" s="1"/>
  <c r="AI398" i="30"/>
  <c r="AI404" i="49" s="1"/>
  <c r="AI460" i="30"/>
  <c r="AI466" i="49" s="1"/>
  <c r="AI649" i="30"/>
  <c r="AI655" i="49" s="1"/>
  <c r="AI437" i="30"/>
  <c r="AI443" i="49" s="1"/>
  <c r="AI481" i="30"/>
  <c r="AI487" i="49" s="1"/>
  <c r="AG404" i="49"/>
  <c r="AG420" i="49"/>
  <c r="AG503" i="49"/>
  <c r="AG597" i="49"/>
  <c r="AH658" i="30"/>
  <c r="AH664" i="49" s="1"/>
  <c r="AG605" i="49"/>
  <c r="AI422" i="30"/>
  <c r="AI428" i="49" s="1"/>
  <c r="AI484" i="30"/>
  <c r="AI490" i="49" s="1"/>
  <c r="AI397" i="30"/>
  <c r="AI403" i="49" s="1"/>
  <c r="AI854" i="30"/>
  <c r="AI860" i="49" s="1"/>
  <c r="AH382" i="30"/>
  <c r="AH388" i="49" s="1"/>
  <c r="AG482" i="49"/>
  <c r="AG599" i="49"/>
  <c r="AH862" i="30"/>
  <c r="AH868" i="49" s="1"/>
  <c r="AH902" i="30"/>
  <c r="AH908" i="49" s="1"/>
  <c r="AH950" i="30"/>
  <c r="AH956" i="49" s="1"/>
  <c r="AI814" i="30"/>
  <c r="AI820" i="49" s="1"/>
  <c r="AI870" i="30"/>
  <c r="AI876" i="49" s="1"/>
  <c r="AI910" i="30"/>
  <c r="AI916" i="49" s="1"/>
  <c r="AI958" i="30"/>
  <c r="AI964" i="49" s="1"/>
  <c r="AH814" i="30"/>
  <c r="AH820" i="49" s="1"/>
  <c r="AH918" i="30"/>
  <c r="AH924" i="49" s="1"/>
  <c r="AI466" i="30"/>
  <c r="AI472" i="49" s="1"/>
  <c r="AI822" i="30"/>
  <c r="AI828" i="49" s="1"/>
  <c r="AI878" i="30"/>
  <c r="AI884" i="49" s="1"/>
  <c r="AI926" i="30"/>
  <c r="AI932" i="49" s="1"/>
  <c r="AH926" i="30"/>
  <c r="AH932" i="49" s="1"/>
  <c r="AH838" i="30"/>
  <c r="AH844" i="49" s="1"/>
  <c r="AH878" i="30"/>
  <c r="AH884" i="49" s="1"/>
  <c r="AH886" i="30"/>
  <c r="AH892" i="49" s="1"/>
  <c r="AH934" i="30"/>
  <c r="AH940" i="49" s="1"/>
  <c r="AH846" i="30"/>
  <c r="AH852" i="49" s="1"/>
  <c r="AH894" i="30"/>
  <c r="AH900" i="49" s="1"/>
  <c r="AI942" i="30"/>
  <c r="AI948" i="49" s="1"/>
  <c r="AH388" i="30"/>
  <c r="AH394" i="49" s="1"/>
  <c r="AI511" i="30"/>
  <c r="AI517" i="49" s="1"/>
  <c r="AI495" i="30"/>
  <c r="AI501" i="49" s="1"/>
  <c r="AI616" i="30"/>
  <c r="AI622" i="49" s="1"/>
  <c r="AH503" i="30"/>
  <c r="AH509" i="49" s="1"/>
  <c r="AI479" i="30"/>
  <c r="AI485" i="49" s="1"/>
  <c r="AH557" i="30"/>
  <c r="AH563" i="49" s="1"/>
  <c r="AI514" i="30"/>
  <c r="AI520" i="49" s="1"/>
  <c r="AI463" i="30"/>
  <c r="AI469" i="49" s="1"/>
  <c r="AH955" i="30"/>
  <c r="AH961" i="49" s="1"/>
  <c r="AH443" i="30"/>
  <c r="AH449" i="49" s="1"/>
  <c r="AG603" i="49"/>
  <c r="AI498" i="30"/>
  <c r="AI504" i="49" s="1"/>
  <c r="AI447" i="30"/>
  <c r="AI453" i="49" s="1"/>
  <c r="AH411" i="30"/>
  <c r="AH417" i="49" s="1"/>
  <c r="AH490" i="30"/>
  <c r="AH496" i="49" s="1"/>
  <c r="AG450" i="49"/>
  <c r="AI482" i="30"/>
  <c r="AI488" i="49" s="1"/>
  <c r="AI691" i="30"/>
  <c r="AI697" i="49" s="1"/>
  <c r="AG688" i="49"/>
  <c r="AI404" i="30"/>
  <c r="AI410" i="49" s="1"/>
  <c r="AI677" i="30"/>
  <c r="AI683" i="49" s="1"/>
  <c r="AH466" i="30"/>
  <c r="AH472" i="49" s="1"/>
  <c r="AH479" i="30"/>
  <c r="AH485" i="49" s="1"/>
  <c r="AH597" i="30"/>
  <c r="AH603" i="49" s="1"/>
  <c r="AG650" i="49"/>
  <c r="AH682" i="30"/>
  <c r="AH688" i="49" s="1"/>
  <c r="AH405" i="30"/>
  <c r="AH411" i="49" s="1"/>
  <c r="AG455" i="49"/>
  <c r="AG477" i="49"/>
  <c r="AG622" i="49"/>
  <c r="AI420" i="30"/>
  <c r="AI426" i="49" s="1"/>
  <c r="AI387" i="30"/>
  <c r="AI393" i="49" s="1"/>
  <c r="AI403" i="30"/>
  <c r="AI409" i="49" s="1"/>
  <c r="AI419" i="30"/>
  <c r="AI425" i="49" s="1"/>
  <c r="AI435" i="30"/>
  <c r="AI441" i="49" s="1"/>
  <c r="AH403" i="30"/>
  <c r="AH409" i="49" s="1"/>
  <c r="AG488" i="49"/>
  <c r="AH644" i="30"/>
  <c r="AH650" i="49" s="1"/>
  <c r="AH471" i="30"/>
  <c r="AH477" i="49" s="1"/>
  <c r="AI699" i="30"/>
  <c r="AI705" i="49" s="1"/>
  <c r="AH436" i="30"/>
  <c r="AH442" i="49" s="1"/>
  <c r="AH495" i="30"/>
  <c r="AH501" i="49" s="1"/>
  <c r="AH438" i="30"/>
  <c r="AH444" i="49" s="1"/>
  <c r="AG469" i="49"/>
  <c r="AH473" i="30"/>
  <c r="AH479" i="49" s="1"/>
  <c r="AH508" i="30"/>
  <c r="AH514" i="49" s="1"/>
  <c r="AH586" i="30"/>
  <c r="AH592" i="49" s="1"/>
  <c r="AG623" i="49"/>
  <c r="AI637" i="30"/>
  <c r="AI643" i="49" s="1"/>
  <c r="AI683" i="30"/>
  <c r="AI689" i="49" s="1"/>
  <c r="AI474" i="30"/>
  <c r="AI480" i="49" s="1"/>
  <c r="AI490" i="30"/>
  <c r="AI496" i="49" s="1"/>
  <c r="AI506" i="30"/>
  <c r="AI512" i="49" s="1"/>
  <c r="AI455" i="30"/>
  <c r="AI461" i="49" s="1"/>
  <c r="AI487" i="30"/>
  <c r="AI493" i="49" s="1"/>
  <c r="AI503" i="30"/>
  <c r="AI509" i="49" s="1"/>
  <c r="AI519" i="30"/>
  <c r="AI525" i="49" s="1"/>
  <c r="AH691" i="30"/>
  <c r="AH697" i="49" s="1"/>
  <c r="AI584" i="30"/>
  <c r="AI590" i="49" s="1"/>
  <c r="AH422" i="30"/>
  <c r="AH428" i="49" s="1"/>
  <c r="AH452" i="30"/>
  <c r="AH458" i="49" s="1"/>
  <c r="AG487" i="49"/>
  <c r="AH500" i="30"/>
  <c r="AH506" i="49" s="1"/>
  <c r="AG666" i="49"/>
  <c r="AG699" i="49"/>
  <c r="AI436" i="30"/>
  <c r="AI442" i="49" s="1"/>
  <c r="AH396" i="30"/>
  <c r="AH402" i="49" s="1"/>
  <c r="AG624" i="49"/>
  <c r="AH650" i="30"/>
  <c r="AH656" i="49" s="1"/>
  <c r="AI592" i="30"/>
  <c r="AI598" i="49" s="1"/>
  <c r="AH649" i="30"/>
  <c r="AH655" i="49" s="1"/>
  <c r="AI388" i="30"/>
  <c r="AI394" i="49" s="1"/>
  <c r="AI452" i="30"/>
  <c r="AI458" i="49" s="1"/>
  <c r="AI380" i="30"/>
  <c r="AI386" i="49" s="1"/>
  <c r="AI396" i="30"/>
  <c r="AI402" i="49" s="1"/>
  <c r="AI412" i="30"/>
  <c r="AI418" i="49" s="1"/>
  <c r="AI428" i="30"/>
  <c r="AI434" i="49" s="1"/>
  <c r="AI444" i="30"/>
  <c r="AI450" i="49" s="1"/>
  <c r="AI589" i="30"/>
  <c r="AI595" i="49" s="1"/>
  <c r="AI379" i="30"/>
  <c r="AI385" i="49" s="1"/>
  <c r="AI395" i="30"/>
  <c r="AI401" i="49" s="1"/>
  <c r="AI411" i="30"/>
  <c r="AI417" i="49" s="1"/>
  <c r="AI427" i="30"/>
  <c r="AI433" i="49" s="1"/>
  <c r="AI443" i="30"/>
  <c r="AI449" i="49" s="1"/>
  <c r="AH474" i="30"/>
  <c r="AH480" i="49" s="1"/>
  <c r="AH487" i="30"/>
  <c r="AH493" i="49" s="1"/>
  <c r="AH618" i="30"/>
  <c r="AH624" i="49" s="1"/>
  <c r="AH390" i="30"/>
  <c r="AH396" i="49" s="1"/>
  <c r="AG517" i="49"/>
  <c r="AG595" i="49"/>
  <c r="AG686" i="49"/>
  <c r="AH430" i="30"/>
  <c r="AH436" i="49" s="1"/>
  <c r="AH484" i="30"/>
  <c r="AH490" i="49" s="1"/>
  <c r="AH513" i="30"/>
  <c r="AH519" i="49" s="1"/>
  <c r="AH680" i="30"/>
  <c r="AH686" i="49" s="1"/>
  <c r="AH576" i="30"/>
  <c r="AH582" i="49" s="1"/>
  <c r="AI533" i="30"/>
  <c r="AI539" i="49" s="1"/>
  <c r="AH806" i="30"/>
  <c r="AH812" i="49" s="1"/>
  <c r="AI830" i="30"/>
  <c r="AI836" i="49" s="1"/>
  <c r="AG383" i="49"/>
  <c r="AH413" i="30"/>
  <c r="AH419" i="49" s="1"/>
  <c r="AH389" i="30"/>
  <c r="AH395" i="49" s="1"/>
  <c r="AH627" i="30"/>
  <c r="AH633" i="49" s="1"/>
  <c r="AG660" i="49"/>
  <c r="AH619" i="30"/>
  <c r="AH625" i="49" s="1"/>
  <c r="AH635" i="30"/>
  <c r="AH641" i="49" s="1"/>
  <c r="AG441" i="49"/>
  <c r="AI675" i="30"/>
  <c r="AI681" i="49" s="1"/>
  <c r="AH943" i="30"/>
  <c r="AH949" i="49" s="1"/>
  <c r="AG691" i="49"/>
  <c r="AG614" i="49"/>
  <c r="AG692" i="49"/>
  <c r="AH817" i="30"/>
  <c r="AH823" i="49" s="1"/>
  <c r="AH879" i="30"/>
  <c r="AH885" i="49" s="1"/>
  <c r="AH917" i="30"/>
  <c r="AH923" i="49" s="1"/>
  <c r="AG641" i="49"/>
  <c r="AG706" i="49"/>
  <c r="AI608" i="30"/>
  <c r="AI614" i="49" s="1"/>
  <c r="AH686" i="30"/>
  <c r="AH692" i="49" s="1"/>
  <c r="AI655" i="30"/>
  <c r="AI661" i="49" s="1"/>
  <c r="AH841" i="30"/>
  <c r="AH847" i="49" s="1"/>
  <c r="AH903" i="30"/>
  <c r="AH909" i="49" s="1"/>
  <c r="AI882" i="30"/>
  <c r="AI888" i="49" s="1"/>
  <c r="AI692" i="30"/>
  <c r="AI698" i="49" s="1"/>
  <c r="AG628" i="49"/>
  <c r="AH654" i="30"/>
  <c r="AH660" i="49" s="1"/>
  <c r="AH622" i="30"/>
  <c r="AH628" i="49" s="1"/>
  <c r="AG661" i="49"/>
  <c r="AG698" i="49"/>
  <c r="AI867" i="30"/>
  <c r="AI873" i="49" s="1"/>
  <c r="AI891" i="30"/>
  <c r="AI897" i="49" s="1"/>
  <c r="AI961" i="30"/>
  <c r="AI967" i="49" s="1"/>
  <c r="AI641" i="30"/>
  <c r="AI647" i="49" s="1"/>
  <c r="AI829" i="30"/>
  <c r="AI835" i="49" s="1"/>
  <c r="AH867" i="30"/>
  <c r="AH873" i="49" s="1"/>
  <c r="AH891" i="30"/>
  <c r="AH897" i="49" s="1"/>
  <c r="AI945" i="30"/>
  <c r="AI951" i="49" s="1"/>
  <c r="AH961" i="30"/>
  <c r="AH967" i="49" s="1"/>
  <c r="AH555" i="30"/>
  <c r="AH561" i="49" s="1"/>
  <c r="AG647" i="49"/>
  <c r="AI931" i="30"/>
  <c r="AI937" i="49" s="1"/>
  <c r="AH945" i="30"/>
  <c r="AH951" i="49" s="1"/>
  <c r="AI946" i="30"/>
  <c r="AI952" i="49" s="1"/>
  <c r="AG433" i="49"/>
  <c r="AH829" i="30"/>
  <c r="AH835" i="49" s="1"/>
  <c r="AI853" i="30"/>
  <c r="AI859" i="49" s="1"/>
  <c r="AI818" i="30"/>
  <c r="AI824" i="49" s="1"/>
  <c r="AI866" i="30"/>
  <c r="AI872" i="49" s="1"/>
  <c r="AH853" i="30"/>
  <c r="AH859" i="49" s="1"/>
  <c r="AH931" i="30"/>
  <c r="AH937" i="49" s="1"/>
  <c r="AI566" i="30"/>
  <c r="AI572" i="49" s="1"/>
  <c r="AH578" i="30"/>
  <c r="AH584" i="49" s="1"/>
  <c r="AH933" i="30"/>
  <c r="AH939" i="49" s="1"/>
  <c r="AI930" i="30"/>
  <c r="AI936" i="49" s="1"/>
  <c r="AH526" i="30"/>
  <c r="AH532" i="49" s="1"/>
  <c r="AI913" i="30"/>
  <c r="AI919" i="49" s="1"/>
  <c r="AI531" i="30"/>
  <c r="AI537" i="49" s="1"/>
  <c r="AH818" i="30"/>
  <c r="AH824" i="49" s="1"/>
  <c r="AH866" i="30"/>
  <c r="AH872" i="49" s="1"/>
  <c r="AI906" i="30"/>
  <c r="AI912" i="49" s="1"/>
  <c r="AH906" i="30"/>
  <c r="AH912" i="49" s="1"/>
  <c r="AH566" i="30"/>
  <c r="AH572" i="49" s="1"/>
  <c r="AH827" i="30"/>
  <c r="AH833" i="49" s="1"/>
  <c r="AH539" i="30"/>
  <c r="AH545" i="49" s="1"/>
  <c r="AI563" i="30"/>
  <c r="AI569" i="49" s="1"/>
  <c r="AH826" i="30"/>
  <c r="AH832" i="49" s="1"/>
  <c r="AI850" i="30"/>
  <c r="AI856" i="49" s="1"/>
  <c r="AI874" i="30"/>
  <c r="AI880" i="49" s="1"/>
  <c r="AH890" i="30"/>
  <c r="AH896" i="49" s="1"/>
  <c r="AH930" i="30"/>
  <c r="AH936" i="49" s="1"/>
  <c r="AI552" i="30"/>
  <c r="AI558" i="49" s="1"/>
  <c r="AI810" i="30"/>
  <c r="AI816" i="49" s="1"/>
  <c r="AI914" i="30"/>
  <c r="AI920" i="49" s="1"/>
  <c r="AG385" i="49"/>
  <c r="AI578" i="30"/>
  <c r="AI584" i="49" s="1"/>
  <c r="AH579" i="30"/>
  <c r="AH585" i="49" s="1"/>
  <c r="AH842" i="30"/>
  <c r="AH848" i="49" s="1"/>
  <c r="AH882" i="30"/>
  <c r="AH888" i="49" s="1"/>
  <c r="AH946" i="30"/>
  <c r="AH952" i="49" s="1"/>
  <c r="AH563" i="30"/>
  <c r="AH569" i="49" s="1"/>
  <c r="AH850" i="30"/>
  <c r="AH856" i="49" s="1"/>
  <c r="AH874" i="30"/>
  <c r="AH880" i="49" s="1"/>
  <c r="AH954" i="30"/>
  <c r="AH960" i="49" s="1"/>
  <c r="AH552" i="30"/>
  <c r="AH558" i="49" s="1"/>
  <c r="AI851" i="30"/>
  <c r="AI857" i="49" s="1"/>
  <c r="AH951" i="30"/>
  <c r="AH957" i="49" s="1"/>
  <c r="AI547" i="30"/>
  <c r="AI553" i="49" s="1"/>
  <c r="AH810" i="30"/>
  <c r="AH816" i="49" s="1"/>
  <c r="AI834" i="30"/>
  <c r="AI840" i="49" s="1"/>
  <c r="AI898" i="30"/>
  <c r="AI904" i="49" s="1"/>
  <c r="AH914" i="30"/>
  <c r="AH920" i="49" s="1"/>
  <c r="AI938" i="30"/>
  <c r="AI944" i="49" s="1"/>
  <c r="AI538" i="30"/>
  <c r="AI544" i="49" s="1"/>
  <c r="AI523" i="30"/>
  <c r="AI529" i="49" s="1"/>
  <c r="AH547" i="30"/>
  <c r="AH553" i="49" s="1"/>
  <c r="AI571" i="30"/>
  <c r="AI577" i="49" s="1"/>
  <c r="AH834" i="30"/>
  <c r="AH840" i="49" s="1"/>
  <c r="AH898" i="30"/>
  <c r="AH904" i="49" s="1"/>
  <c r="AH893" i="30"/>
  <c r="AH899" i="49" s="1"/>
  <c r="AH858" i="30"/>
  <c r="AH864" i="49" s="1"/>
  <c r="AH938" i="30"/>
  <c r="AH944" i="49" s="1"/>
  <c r="AI962" i="30"/>
  <c r="AI968" i="49" s="1"/>
  <c r="AH524" i="30"/>
  <c r="AH530" i="49" s="1"/>
  <c r="AH538" i="30"/>
  <c r="AH544" i="49" s="1"/>
  <c r="AI943" i="30"/>
  <c r="AI949" i="49" s="1"/>
  <c r="AH523" i="30"/>
  <c r="AH529" i="49" s="1"/>
  <c r="AH571" i="30"/>
  <c r="AH577" i="49" s="1"/>
  <c r="AH922" i="30"/>
  <c r="AH928" i="49" s="1"/>
  <c r="AH962" i="30"/>
  <c r="AH968" i="49" s="1"/>
  <c r="AH651" i="30"/>
  <c r="AH657" i="49" s="1"/>
  <c r="AH916" i="30"/>
  <c r="AH922" i="49" s="1"/>
  <c r="AI543" i="30"/>
  <c r="AI549" i="49" s="1"/>
  <c r="AI837" i="30"/>
  <c r="AI843" i="49" s="1"/>
  <c r="AI957" i="30"/>
  <c r="AI963" i="49" s="1"/>
  <c r="AI892" i="30"/>
  <c r="AI898" i="49" s="1"/>
  <c r="AI629" i="30"/>
  <c r="AI635" i="49" s="1"/>
  <c r="AI556" i="30"/>
  <c r="AI562" i="49" s="1"/>
  <c r="AI855" i="30"/>
  <c r="AI861" i="49" s="1"/>
  <c r="AH897" i="30"/>
  <c r="AH903" i="49" s="1"/>
  <c r="AH957" i="30"/>
  <c r="AH963" i="49" s="1"/>
  <c r="AI806" i="30"/>
  <c r="AI812" i="49" s="1"/>
  <c r="AH830" i="30"/>
  <c r="AH836" i="49" s="1"/>
  <c r="AI844" i="30"/>
  <c r="AI850" i="49" s="1"/>
  <c r="AH854" i="30"/>
  <c r="AH860" i="49" s="1"/>
  <c r="AH868" i="30"/>
  <c r="AH874" i="49" s="1"/>
  <c r="AI894" i="30"/>
  <c r="AI900" i="49" s="1"/>
  <c r="AI918" i="30"/>
  <c r="AI924" i="49" s="1"/>
  <c r="AH942" i="30"/>
  <c r="AH948" i="49" s="1"/>
  <c r="AI956" i="30"/>
  <c r="AI962" i="49" s="1"/>
  <c r="AG656" i="49"/>
  <c r="AG393" i="49"/>
  <c r="AG401" i="49"/>
  <c r="AG410" i="49"/>
  <c r="AG425" i="49"/>
  <c r="AG453" i="49"/>
  <c r="AG525" i="49"/>
  <c r="AG643" i="49"/>
  <c r="AH681" i="30"/>
  <c r="AH687" i="49" s="1"/>
  <c r="AG705" i="49"/>
  <c r="AH852" i="30"/>
  <c r="AH858" i="49" s="1"/>
  <c r="AI611" i="30"/>
  <c r="AI617" i="49" s="1"/>
  <c r="AI665" i="30"/>
  <c r="AI671" i="49" s="1"/>
  <c r="AI681" i="30"/>
  <c r="AI687" i="49" s="1"/>
  <c r="AI540" i="30"/>
  <c r="AI546" i="49" s="1"/>
  <c r="AI558" i="30"/>
  <c r="AI564" i="49" s="1"/>
  <c r="AI889" i="30"/>
  <c r="AI895" i="49" s="1"/>
  <c r="AH959" i="30"/>
  <c r="AH965" i="49" s="1"/>
  <c r="AI820" i="30"/>
  <c r="AI826" i="49" s="1"/>
  <c r="AI908" i="30"/>
  <c r="AI914" i="49" s="1"/>
  <c r="AG386" i="49"/>
  <c r="AG418" i="49"/>
  <c r="AG434" i="49"/>
  <c r="AG461" i="49"/>
  <c r="AG504" i="49"/>
  <c r="AG590" i="49"/>
  <c r="AG689" i="49"/>
  <c r="AI828" i="30"/>
  <c r="AI834" i="49" s="1"/>
  <c r="AH844" i="30"/>
  <c r="AH850" i="49" s="1"/>
  <c r="AH932" i="30"/>
  <c r="AH938" i="49" s="1"/>
  <c r="AI651" i="30"/>
  <c r="AI657" i="49" s="1"/>
  <c r="AI528" i="30"/>
  <c r="AI534" i="49" s="1"/>
  <c r="AI809" i="30"/>
  <c r="AI815" i="49" s="1"/>
  <c r="AI875" i="30"/>
  <c r="AI881" i="49" s="1"/>
  <c r="AH889" i="30"/>
  <c r="AH895" i="49" s="1"/>
  <c r="AH937" i="30"/>
  <c r="AH943" i="49" s="1"/>
  <c r="AH551" i="30"/>
  <c r="AH557" i="49" s="1"/>
  <c r="AH820" i="30"/>
  <c r="AH826" i="49" s="1"/>
  <c r="AI846" i="30"/>
  <c r="AI852" i="49" s="1"/>
  <c r="AI860" i="30"/>
  <c r="AI866" i="49" s="1"/>
  <c r="AH870" i="30"/>
  <c r="AH876" i="49" s="1"/>
  <c r="AI884" i="30"/>
  <c r="AI890" i="49" s="1"/>
  <c r="AH908" i="30"/>
  <c r="AH914" i="49" s="1"/>
  <c r="AI934" i="30"/>
  <c r="AI940" i="49" s="1"/>
  <c r="AH958" i="30"/>
  <c r="AH964" i="49" s="1"/>
  <c r="AI620" i="30"/>
  <c r="AI626" i="49" s="1"/>
  <c r="AG426" i="49"/>
  <c r="AG512" i="49"/>
  <c r="AG520" i="49"/>
  <c r="AG598" i="49"/>
  <c r="AH639" i="30"/>
  <c r="AH645" i="49" s="1"/>
  <c r="AH940" i="30"/>
  <c r="AH946" i="49" s="1"/>
  <c r="AH813" i="30"/>
  <c r="AH819" i="49" s="1"/>
  <c r="AI901" i="30"/>
  <c r="AI907" i="49" s="1"/>
  <c r="AI929" i="30"/>
  <c r="AI935" i="49" s="1"/>
  <c r="AH860" i="30"/>
  <c r="AH866" i="49" s="1"/>
  <c r="AI948" i="30"/>
  <c r="AI954" i="49" s="1"/>
  <c r="AH675" i="30"/>
  <c r="AH681" i="49" s="1"/>
  <c r="AH881" i="30"/>
  <c r="AH887" i="49" s="1"/>
  <c r="AI877" i="30"/>
  <c r="AI883" i="49" s="1"/>
  <c r="AH836" i="30"/>
  <c r="AH842" i="49" s="1"/>
  <c r="AH884" i="30"/>
  <c r="AH890" i="49" s="1"/>
  <c r="AI924" i="30"/>
  <c r="AI930" i="49" s="1"/>
  <c r="AH520" i="30"/>
  <c r="AH526" i="49" s="1"/>
  <c r="AH849" i="30"/>
  <c r="AH855" i="49" s="1"/>
  <c r="AH863" i="30"/>
  <c r="AH869" i="49" s="1"/>
  <c r="AH901" i="30"/>
  <c r="AH907" i="49" s="1"/>
  <c r="AH915" i="30"/>
  <c r="AH921" i="49" s="1"/>
  <c r="AH929" i="30"/>
  <c r="AH935" i="49" s="1"/>
  <c r="AH537" i="30"/>
  <c r="AH543" i="49" s="1"/>
  <c r="AI575" i="30"/>
  <c r="AI581" i="49" s="1"/>
  <c r="AH812" i="30"/>
  <c r="AH818" i="49" s="1"/>
  <c r="AH822" i="30"/>
  <c r="AH828" i="49" s="1"/>
  <c r="AI838" i="30"/>
  <c r="AI844" i="49" s="1"/>
  <c r="AI862" i="30"/>
  <c r="AI868" i="49" s="1"/>
  <c r="AI886" i="30"/>
  <c r="AI892" i="49" s="1"/>
  <c r="AH900" i="30"/>
  <c r="AH906" i="49" s="1"/>
  <c r="AH910" i="30"/>
  <c r="AH916" i="49" s="1"/>
  <c r="AH924" i="30"/>
  <c r="AH930" i="49" s="1"/>
  <c r="AH948" i="30"/>
  <c r="AH954" i="49" s="1"/>
  <c r="AG626" i="49"/>
  <c r="AG683" i="49"/>
  <c r="AH614" i="30"/>
  <c r="AH620" i="49" s="1"/>
  <c r="AI548" i="30"/>
  <c r="AI554" i="49" s="1"/>
  <c r="AI871" i="30"/>
  <c r="AI877" i="49" s="1"/>
  <c r="AI933" i="30"/>
  <c r="AI939" i="49" s="1"/>
  <c r="AI893" i="30"/>
  <c r="AI899" i="49" s="1"/>
  <c r="AH913" i="30"/>
  <c r="AH919" i="49" s="1"/>
  <c r="AI827" i="30"/>
  <c r="AI833" i="49" s="1"/>
  <c r="AI639" i="30"/>
  <c r="AI645" i="49" s="1"/>
  <c r="AI520" i="30"/>
  <c r="AI526" i="49" s="1"/>
  <c r="AH540" i="30"/>
  <c r="AH546" i="49" s="1"/>
  <c r="AH809" i="30"/>
  <c r="AH815" i="49" s="1"/>
  <c r="AI825" i="30"/>
  <c r="AI831" i="49" s="1"/>
  <c r="AI833" i="30"/>
  <c r="AI839" i="49" s="1"/>
  <c r="AH855" i="30"/>
  <c r="AH861" i="49" s="1"/>
  <c r="AH877" i="30"/>
  <c r="AH883" i="49" s="1"/>
  <c r="AI919" i="30"/>
  <c r="AI925" i="49" s="1"/>
  <c r="AI951" i="30"/>
  <c r="AI957" i="49" s="1"/>
  <c r="AI525" i="30"/>
  <c r="AI531" i="49" s="1"/>
  <c r="AI539" i="30"/>
  <c r="AI545" i="49" s="1"/>
  <c r="AI549" i="30"/>
  <c r="AI555" i="49" s="1"/>
  <c r="AI573" i="30"/>
  <c r="AI579" i="49" s="1"/>
  <c r="AH828" i="30"/>
  <c r="AH834" i="49" s="1"/>
  <c r="AI852" i="30"/>
  <c r="AI858" i="49" s="1"/>
  <c r="AI876" i="30"/>
  <c r="AI882" i="49" s="1"/>
  <c r="AH956" i="30"/>
  <c r="AH962" i="49" s="1"/>
  <c r="AI636" i="30"/>
  <c r="AI642" i="49" s="1"/>
  <c r="AG431" i="49"/>
  <c r="AG592" i="49"/>
  <c r="AG652" i="49"/>
  <c r="AG676" i="49"/>
  <c r="AG704" i="49"/>
  <c r="AI544" i="30"/>
  <c r="AI550" i="49" s="1"/>
  <c r="AI564" i="30"/>
  <c r="AI570" i="49" s="1"/>
  <c r="AI813" i="30"/>
  <c r="AI819" i="49" s="1"/>
  <c r="AH825" i="30"/>
  <c r="AH831" i="49" s="1"/>
  <c r="AH833" i="30"/>
  <c r="AH839" i="49" s="1"/>
  <c r="AI849" i="30"/>
  <c r="AI855" i="49" s="1"/>
  <c r="AH919" i="30"/>
  <c r="AH925" i="49" s="1"/>
  <c r="AH525" i="30"/>
  <c r="AH531" i="49" s="1"/>
  <c r="AH549" i="30"/>
  <c r="AH555" i="49" s="1"/>
  <c r="AH573" i="30"/>
  <c r="AH579" i="49" s="1"/>
  <c r="AH457" i="30"/>
  <c r="AH463" i="49" s="1"/>
  <c r="AH465" i="30"/>
  <c r="AH471" i="49" s="1"/>
  <c r="AH646" i="30"/>
  <c r="AH652" i="49" s="1"/>
  <c r="AH670" i="30"/>
  <c r="AH676" i="49" s="1"/>
  <c r="AI541" i="30"/>
  <c r="AI547" i="49" s="1"/>
  <c r="AG617" i="49"/>
  <c r="AG642" i="49"/>
  <c r="AG684" i="49"/>
  <c r="AH541" i="30"/>
  <c r="AH547" i="49" s="1"/>
  <c r="AH678" i="30"/>
  <c r="AH684" i="49" s="1"/>
  <c r="AH544" i="30"/>
  <c r="AH550" i="49" s="1"/>
  <c r="AH564" i="30"/>
  <c r="AH570" i="49" s="1"/>
  <c r="AI565" i="30"/>
  <c r="AI571" i="49" s="1"/>
  <c r="AI524" i="30"/>
  <c r="AI530" i="49" s="1"/>
  <c r="AH558" i="30"/>
  <c r="AH564" i="49" s="1"/>
  <c r="AH837" i="30"/>
  <c r="AH843" i="49" s="1"/>
  <c r="AH851" i="30"/>
  <c r="AH857" i="49" s="1"/>
  <c r="AI863" i="30"/>
  <c r="AI869" i="49" s="1"/>
  <c r="AH871" i="30"/>
  <c r="AH877" i="49" s="1"/>
  <c r="AI915" i="30"/>
  <c r="AI921" i="49" s="1"/>
  <c r="AI955" i="30"/>
  <c r="AI961" i="49" s="1"/>
  <c r="AH531" i="30"/>
  <c r="AH537" i="49" s="1"/>
  <c r="AI555" i="30"/>
  <c r="AI561" i="49" s="1"/>
  <c r="AH565" i="30"/>
  <c r="AH571" i="49" s="1"/>
  <c r="AI579" i="30"/>
  <c r="AI585" i="49" s="1"/>
  <c r="AI812" i="30"/>
  <c r="AI818" i="49" s="1"/>
  <c r="AH892" i="30"/>
  <c r="AH898" i="49" s="1"/>
  <c r="AI916" i="30"/>
  <c r="AI922" i="49" s="1"/>
  <c r="AI940" i="30"/>
  <c r="AI946" i="49" s="1"/>
  <c r="AG635" i="49"/>
  <c r="AG671" i="49"/>
  <c r="AH445" i="30"/>
  <c r="AH451" i="49" s="1"/>
  <c r="AH460" i="30"/>
  <c r="AH466" i="49" s="1"/>
  <c r="AH489" i="30"/>
  <c r="AH495" i="49" s="1"/>
  <c r="AH875" i="30"/>
  <c r="AH881" i="49" s="1"/>
  <c r="AI897" i="30"/>
  <c r="AI903" i="49" s="1"/>
  <c r="AI937" i="30"/>
  <c r="AI943" i="49" s="1"/>
  <c r="AH533" i="30"/>
  <c r="AH539" i="49" s="1"/>
  <c r="AI557" i="30"/>
  <c r="AI563" i="49" s="1"/>
  <c r="AI581" i="30"/>
  <c r="AI587" i="49" s="1"/>
  <c r="AG620" i="49"/>
  <c r="AI839" i="30"/>
  <c r="AI845" i="49" s="1"/>
  <c r="AI859" i="30"/>
  <c r="AI865" i="49" s="1"/>
  <c r="AI535" i="30"/>
  <c r="AI541" i="49" s="1"/>
  <c r="AH543" i="30"/>
  <c r="AH549" i="49" s="1"/>
  <c r="AH839" i="30"/>
  <c r="AH845" i="49" s="1"/>
  <c r="AH859" i="30"/>
  <c r="AH865" i="49" s="1"/>
  <c r="AI527" i="30"/>
  <c r="AI533" i="49" s="1"/>
  <c r="AH535" i="30"/>
  <c r="AH541" i="49" s="1"/>
  <c r="AI881" i="30"/>
  <c r="AI887" i="49" s="1"/>
  <c r="AH527" i="30"/>
  <c r="AH533" i="49" s="1"/>
  <c r="AH548" i="30"/>
  <c r="AH554" i="49" s="1"/>
  <c r="AI570" i="30"/>
  <c r="AI576" i="49" s="1"/>
  <c r="AI815" i="30"/>
  <c r="AI821" i="49" s="1"/>
  <c r="AI567" i="30"/>
  <c r="AI573" i="49" s="1"/>
  <c r="AH575" i="30"/>
  <c r="AH581" i="49" s="1"/>
  <c r="AI530" i="30"/>
  <c r="AI536" i="49" s="1"/>
  <c r="AH570" i="30"/>
  <c r="AH576" i="49" s="1"/>
  <c r="AH815" i="30"/>
  <c r="AH821" i="49" s="1"/>
  <c r="AI559" i="30"/>
  <c r="AI565" i="49" s="1"/>
  <c r="AH567" i="30"/>
  <c r="AH573" i="49" s="1"/>
  <c r="AH530" i="30"/>
  <c r="AH536" i="49" s="1"/>
  <c r="AI905" i="30"/>
  <c r="AI911" i="49" s="1"/>
  <c r="AI923" i="30"/>
  <c r="AI929" i="49" s="1"/>
  <c r="AI941" i="30"/>
  <c r="AI947" i="49" s="1"/>
  <c r="AI959" i="30"/>
  <c r="AI965" i="49" s="1"/>
  <c r="AI551" i="30"/>
  <c r="AI557" i="49" s="1"/>
  <c r="AH559" i="30"/>
  <c r="AH565" i="49" s="1"/>
  <c r="AH905" i="30"/>
  <c r="AH911" i="49" s="1"/>
  <c r="AH923" i="30"/>
  <c r="AH929" i="49" s="1"/>
  <c r="AH941" i="30"/>
  <c r="AH947" i="49" s="1"/>
  <c r="AH698" i="30"/>
  <c r="AH704" i="49" s="1"/>
  <c r="AG403" i="49"/>
  <c r="AG443" i="49"/>
  <c r="AI826" i="30"/>
  <c r="AI832" i="49" s="1"/>
  <c r="AI836" i="30"/>
  <c r="AI842" i="49" s="1"/>
  <c r="AI858" i="30"/>
  <c r="AI864" i="49" s="1"/>
  <c r="AI868" i="30"/>
  <c r="AI874" i="49" s="1"/>
  <c r="AI890" i="30"/>
  <c r="AI896" i="49" s="1"/>
  <c r="AI900" i="30"/>
  <c r="AI906" i="49" s="1"/>
  <c r="AI922" i="30"/>
  <c r="AI928" i="49" s="1"/>
  <c r="AI932" i="30"/>
  <c r="AI938" i="49" s="1"/>
  <c r="AI954" i="30"/>
  <c r="AI960" i="49" s="1"/>
  <c r="AI964" i="30"/>
  <c r="AI970" i="49" s="1"/>
  <c r="AG696" i="49"/>
  <c r="AH690" i="30"/>
  <c r="AH696" i="49" s="1"/>
  <c r="AH885" i="30"/>
  <c r="AH891" i="49" s="1"/>
  <c r="AH808" i="30"/>
  <c r="AH814" i="49" s="1"/>
  <c r="AH816" i="30"/>
  <c r="AH822" i="49" s="1"/>
  <c r="AH832" i="30"/>
  <c r="AH838" i="49" s="1"/>
  <c r="AH840" i="30"/>
  <c r="AH846" i="49" s="1"/>
  <c r="AH848" i="30"/>
  <c r="AH854" i="49" s="1"/>
  <c r="AH856" i="30"/>
  <c r="AH862" i="49" s="1"/>
  <c r="AH864" i="30"/>
  <c r="AH870" i="49" s="1"/>
  <c r="AH872" i="30"/>
  <c r="AH878" i="49" s="1"/>
  <c r="AH880" i="30"/>
  <c r="AH886" i="49" s="1"/>
  <c r="AH896" i="30"/>
  <c r="AH902" i="49" s="1"/>
  <c r="AH904" i="30"/>
  <c r="AH910" i="49" s="1"/>
  <c r="AH912" i="30"/>
  <c r="AH918" i="49" s="1"/>
  <c r="AH920" i="30"/>
  <c r="AH926" i="49" s="1"/>
  <c r="AH928" i="30"/>
  <c r="AH934" i="49" s="1"/>
  <c r="AH936" i="30"/>
  <c r="AH942" i="49" s="1"/>
  <c r="AH944" i="30"/>
  <c r="AH950" i="49" s="1"/>
  <c r="AH952" i="30"/>
  <c r="AH958" i="49" s="1"/>
  <c r="AH960" i="30"/>
  <c r="AH966" i="49" s="1"/>
  <c r="AI542" i="30"/>
  <c r="AI548" i="49" s="1"/>
  <c r="AI568" i="30"/>
  <c r="AI574" i="49" s="1"/>
  <c r="AH835" i="30"/>
  <c r="AH841" i="49" s="1"/>
  <c r="AH861" i="30"/>
  <c r="AH867" i="49" s="1"/>
  <c r="AH542" i="30"/>
  <c r="AH548" i="49" s="1"/>
  <c r="AH568" i="30"/>
  <c r="AH574" i="49" s="1"/>
  <c r="AI811" i="30"/>
  <c r="AI817" i="49" s="1"/>
  <c r="AI847" i="30"/>
  <c r="AI853" i="49" s="1"/>
  <c r="AH811" i="30"/>
  <c r="AH817" i="49" s="1"/>
  <c r="AH847" i="30"/>
  <c r="AH853" i="49" s="1"/>
  <c r="AI873" i="30"/>
  <c r="AI879" i="49" s="1"/>
  <c r="AI580" i="30"/>
  <c r="AI586" i="49" s="1"/>
  <c r="AI823" i="30"/>
  <c r="AI829" i="49" s="1"/>
  <c r="AH873" i="30"/>
  <c r="AH879" i="49" s="1"/>
  <c r="AH528" i="30"/>
  <c r="AH534" i="49" s="1"/>
  <c r="AH556" i="30"/>
  <c r="AH562" i="49" s="1"/>
  <c r="AI885" i="30"/>
  <c r="AI891" i="49" s="1"/>
  <c r="AI808" i="30"/>
  <c r="AI814" i="49" s="1"/>
  <c r="AI816" i="30"/>
  <c r="AI822" i="49" s="1"/>
  <c r="AI824" i="30"/>
  <c r="AI830" i="49" s="1"/>
  <c r="AI832" i="30"/>
  <c r="AI838" i="49" s="1"/>
  <c r="AI840" i="30"/>
  <c r="AI846" i="49" s="1"/>
  <c r="AI848" i="30"/>
  <c r="AI854" i="49" s="1"/>
  <c r="AI856" i="30"/>
  <c r="AI862" i="49" s="1"/>
  <c r="AI864" i="30"/>
  <c r="AI870" i="49" s="1"/>
  <c r="AI872" i="30"/>
  <c r="AI878" i="49" s="1"/>
  <c r="AI880" i="30"/>
  <c r="AI886" i="49" s="1"/>
  <c r="AI888" i="30"/>
  <c r="AI894" i="49" s="1"/>
  <c r="AI896" i="30"/>
  <c r="AI902" i="49" s="1"/>
  <c r="AI904" i="30"/>
  <c r="AI910" i="49" s="1"/>
  <c r="AI912" i="30"/>
  <c r="AI918" i="49" s="1"/>
  <c r="AI920" i="30"/>
  <c r="AI926" i="49" s="1"/>
  <c r="AI928" i="30"/>
  <c r="AI934" i="49" s="1"/>
  <c r="AI936" i="30"/>
  <c r="AI942" i="49" s="1"/>
  <c r="AI944" i="30"/>
  <c r="AI950" i="49" s="1"/>
  <c r="AI952" i="30"/>
  <c r="AI958" i="49" s="1"/>
  <c r="AI960" i="30"/>
  <c r="AI966" i="49" s="1"/>
  <c r="AH824" i="30"/>
  <c r="AH830" i="49" s="1"/>
  <c r="AH888" i="30"/>
  <c r="AH894" i="49" s="1"/>
  <c r="AI554" i="30"/>
  <c r="AI560" i="49" s="1"/>
  <c r="AI947" i="30"/>
  <c r="AI953" i="49" s="1"/>
  <c r="AI963" i="30"/>
  <c r="AI969" i="49" s="1"/>
  <c r="AH554" i="30"/>
  <c r="AH560" i="49" s="1"/>
  <c r="AH947" i="30"/>
  <c r="AH953" i="49" s="1"/>
  <c r="AH963" i="30"/>
  <c r="AH969" i="49" s="1"/>
  <c r="AI821" i="30"/>
  <c r="AI827" i="49" s="1"/>
  <c r="AI845" i="30"/>
  <c r="AI851" i="49" s="1"/>
  <c r="AI909" i="30"/>
  <c r="AI915" i="49" s="1"/>
  <c r="AH821" i="30"/>
  <c r="AH827" i="49" s="1"/>
  <c r="AH845" i="30"/>
  <c r="AH851" i="49" s="1"/>
  <c r="AH909" i="30"/>
  <c r="AH915" i="49" s="1"/>
  <c r="AI534" i="30"/>
  <c r="AI540" i="49" s="1"/>
  <c r="AI887" i="30"/>
  <c r="AI893" i="49" s="1"/>
  <c r="AI927" i="30"/>
  <c r="AI933" i="49" s="1"/>
  <c r="AI521" i="30"/>
  <c r="AI527" i="49" s="1"/>
  <c r="AI529" i="30"/>
  <c r="AI535" i="49" s="1"/>
  <c r="AI537" i="30"/>
  <c r="AI543" i="49" s="1"/>
  <c r="AI545" i="30"/>
  <c r="AI551" i="49" s="1"/>
  <c r="AI553" i="30"/>
  <c r="AI559" i="49" s="1"/>
  <c r="AI561" i="30"/>
  <c r="AI567" i="49" s="1"/>
  <c r="AI569" i="30"/>
  <c r="AI575" i="49" s="1"/>
  <c r="AI577" i="30"/>
  <c r="AI583" i="49" s="1"/>
  <c r="AH887" i="30"/>
  <c r="AH893" i="49" s="1"/>
  <c r="AH534" i="30"/>
  <c r="AH540" i="49" s="1"/>
  <c r="AH927" i="30"/>
  <c r="AH933" i="49" s="1"/>
  <c r="AI576" i="30"/>
  <c r="AI582" i="49" s="1"/>
  <c r="AI865" i="30"/>
  <c r="AI871" i="49" s="1"/>
  <c r="AH242" i="30"/>
  <c r="AH248" i="49" s="1"/>
  <c r="AG248" i="49"/>
  <c r="AI242" i="30"/>
  <c r="AI248" i="49" s="1"/>
  <c r="AH243" i="30"/>
  <c r="AH249" i="49" s="1"/>
  <c r="AG249" i="49"/>
  <c r="AI243" i="30"/>
  <c r="AI249" i="49" s="1"/>
  <c r="AH244" i="30"/>
  <c r="AH250" i="49" s="1"/>
  <c r="AG250" i="49"/>
  <c r="AI244" i="30"/>
  <c r="AI250" i="49" s="1"/>
  <c r="AH245" i="30"/>
  <c r="AH251" i="49" s="1"/>
  <c r="AG251" i="49"/>
  <c r="AI245" i="30"/>
  <c r="AI251" i="49" s="1"/>
  <c r="AH246" i="30"/>
  <c r="AH252" i="49" s="1"/>
  <c r="AG252" i="49"/>
  <c r="AI246" i="30"/>
  <c r="AI252" i="49" s="1"/>
  <c r="AH247" i="30"/>
  <c r="AH253" i="49" s="1"/>
  <c r="AG253" i="49"/>
  <c r="AI247" i="30"/>
  <c r="AI253" i="49" s="1"/>
  <c r="AH248" i="30"/>
  <c r="AH254" i="49" s="1"/>
  <c r="AG254" i="49"/>
  <c r="AI248" i="30"/>
  <c r="AI254" i="49" s="1"/>
  <c r="AH249" i="30"/>
  <c r="AH255" i="49" s="1"/>
  <c r="AG255" i="49"/>
  <c r="AI249" i="30"/>
  <c r="AI255" i="49" s="1"/>
  <c r="AH250" i="30"/>
  <c r="AH256" i="49" s="1"/>
  <c r="AG256" i="49"/>
  <c r="AI250" i="30"/>
  <c r="AI256" i="49" s="1"/>
  <c r="AH251" i="30"/>
  <c r="AH257" i="49" s="1"/>
  <c r="AG257" i="49"/>
  <c r="AI251" i="30"/>
  <c r="AI257" i="49" s="1"/>
  <c r="AH252" i="30"/>
  <c r="AH258" i="49" s="1"/>
  <c r="AG258" i="49"/>
  <c r="AI252" i="30"/>
  <c r="AI258" i="49" s="1"/>
  <c r="AH253" i="30"/>
  <c r="AH259" i="49" s="1"/>
  <c r="AG259" i="49"/>
  <c r="AI253" i="30"/>
  <c r="AI259" i="49" s="1"/>
  <c r="AH254" i="30"/>
  <c r="AH260" i="49" s="1"/>
  <c r="AG260" i="49"/>
  <c r="AI254" i="30"/>
  <c r="AI260" i="49" s="1"/>
  <c r="AH255" i="30"/>
  <c r="AH261" i="49" s="1"/>
  <c r="AG261" i="49"/>
  <c r="AI255" i="30"/>
  <c r="AI261" i="49" s="1"/>
  <c r="AH256" i="30"/>
  <c r="AH262" i="49" s="1"/>
  <c r="AG262" i="49"/>
  <c r="AI256" i="30"/>
  <c r="AI262" i="49" s="1"/>
  <c r="AH257" i="30"/>
  <c r="AH263" i="49" s="1"/>
  <c r="AG263" i="49"/>
  <c r="AI257" i="30"/>
  <c r="AI263" i="49" s="1"/>
  <c r="AH258" i="30"/>
  <c r="AH264" i="49" s="1"/>
  <c r="AG264" i="49"/>
  <c r="AI258" i="30"/>
  <c r="AI264" i="49" s="1"/>
  <c r="AH259" i="30"/>
  <c r="AH265" i="49" s="1"/>
  <c r="AG265" i="49"/>
  <c r="AI259" i="30"/>
  <c r="AI265" i="49" s="1"/>
  <c r="AH260" i="30"/>
  <c r="AH266" i="49" s="1"/>
  <c r="AG266" i="49"/>
  <c r="AI260" i="30"/>
  <c r="AI266" i="49" s="1"/>
  <c r="AH261" i="30"/>
  <c r="AH267" i="49" s="1"/>
  <c r="AG267" i="49"/>
  <c r="AI261" i="30"/>
  <c r="AI267" i="49" s="1"/>
  <c r="AH262" i="30"/>
  <c r="AH268" i="49" s="1"/>
  <c r="AG268" i="49"/>
  <c r="AI262" i="30"/>
  <c r="AI268" i="49" s="1"/>
  <c r="AH263" i="30"/>
  <c r="AH269" i="49" s="1"/>
  <c r="AG269" i="49"/>
  <c r="AI263" i="30"/>
  <c r="AI269" i="49" s="1"/>
  <c r="AH264" i="30"/>
  <c r="AH270" i="49" s="1"/>
  <c r="AG270" i="49"/>
  <c r="AI264" i="30"/>
  <c r="AI270" i="49" s="1"/>
  <c r="AH265" i="30"/>
  <c r="AH271" i="49" s="1"/>
  <c r="AG271" i="49"/>
  <c r="AI265" i="30"/>
  <c r="AI271" i="49" s="1"/>
  <c r="AH266" i="30"/>
  <c r="AH272" i="49" s="1"/>
  <c r="AG272" i="49"/>
  <c r="AI266" i="30"/>
  <c r="AI272" i="49" s="1"/>
  <c r="AH267" i="30"/>
  <c r="AH273" i="49" s="1"/>
  <c r="AG273" i="49"/>
  <c r="AI267" i="30"/>
  <c r="AI273" i="49" s="1"/>
  <c r="AH268" i="30"/>
  <c r="AH274" i="49" s="1"/>
  <c r="AG274" i="49"/>
  <c r="AI268" i="30"/>
  <c r="AI274" i="49" s="1"/>
  <c r="AH269" i="30"/>
  <c r="AH275" i="49" s="1"/>
  <c r="AG275" i="49"/>
  <c r="AI269" i="30"/>
  <c r="AI275" i="49" s="1"/>
  <c r="AH270" i="30"/>
  <c r="AH276" i="49" s="1"/>
  <c r="AG276" i="49"/>
  <c r="AI270" i="30"/>
  <c r="AI276" i="49" s="1"/>
  <c r="AH271" i="30"/>
  <c r="AH277" i="49" s="1"/>
  <c r="AG277" i="49"/>
  <c r="AI271" i="30"/>
  <c r="AI277" i="49" s="1"/>
  <c r="AH272" i="30"/>
  <c r="AH278" i="49" s="1"/>
  <c r="AG278" i="49"/>
  <c r="AI272" i="30"/>
  <c r="AI278" i="49" s="1"/>
  <c r="AH273" i="30"/>
  <c r="AH279" i="49" s="1"/>
  <c r="AG279" i="49"/>
  <c r="AI273" i="30"/>
  <c r="AI279" i="49" s="1"/>
  <c r="AH274" i="30"/>
  <c r="AH280" i="49" s="1"/>
  <c r="AG280" i="49"/>
  <c r="AI274" i="30"/>
  <c r="AI280" i="49" s="1"/>
  <c r="AH275" i="30"/>
  <c r="AH281" i="49" s="1"/>
  <c r="AG281" i="49"/>
  <c r="AI275" i="30"/>
  <c r="AI281" i="49" s="1"/>
  <c r="AH276" i="30"/>
  <c r="AH282" i="49" s="1"/>
  <c r="AG282" i="49"/>
  <c r="AI276" i="30"/>
  <c r="AI282" i="49" s="1"/>
  <c r="AH277" i="30"/>
  <c r="AH283" i="49" s="1"/>
  <c r="AG283" i="49"/>
  <c r="AI277" i="30"/>
  <c r="AI283" i="49" s="1"/>
  <c r="AH278" i="30"/>
  <c r="AH284" i="49" s="1"/>
  <c r="AG284" i="49"/>
  <c r="AI278" i="30"/>
  <c r="AI284" i="49" s="1"/>
  <c r="AH279" i="30"/>
  <c r="AH285" i="49" s="1"/>
  <c r="AG285" i="49"/>
  <c r="AI279" i="30"/>
  <c r="AI285" i="49" s="1"/>
  <c r="AH280" i="30"/>
  <c r="AH286" i="49" s="1"/>
  <c r="AG286" i="49"/>
  <c r="AI280" i="30"/>
  <c r="AI286" i="49" s="1"/>
  <c r="AH281" i="30"/>
  <c r="AH287" i="49" s="1"/>
  <c r="AG287" i="49"/>
  <c r="AI281" i="30"/>
  <c r="AI287" i="49" s="1"/>
  <c r="AH282" i="30"/>
  <c r="AH288" i="49" s="1"/>
  <c r="AG288" i="49"/>
  <c r="AI282" i="30"/>
  <c r="AI288" i="49" s="1"/>
  <c r="AH283" i="30"/>
  <c r="AH289" i="49" s="1"/>
  <c r="AG289" i="49"/>
  <c r="AI283" i="30"/>
  <c r="AI289" i="49" s="1"/>
  <c r="AH284" i="30"/>
  <c r="AH290" i="49" s="1"/>
  <c r="AG290" i="49"/>
  <c r="AI284" i="30"/>
  <c r="AI290" i="49" s="1"/>
  <c r="AH285" i="30"/>
  <c r="AH291" i="49" s="1"/>
  <c r="AG291" i="49"/>
  <c r="AI285" i="30"/>
  <c r="AI291" i="49" s="1"/>
  <c r="AH286" i="30"/>
  <c r="AH292" i="49" s="1"/>
  <c r="AG292" i="49"/>
  <c r="AI286" i="30"/>
  <c r="AI292" i="49" s="1"/>
  <c r="AH287" i="30"/>
  <c r="AH293" i="49" s="1"/>
  <c r="AG293" i="49"/>
  <c r="AI287" i="30"/>
  <c r="AI293" i="49" s="1"/>
  <c r="AH288" i="30"/>
  <c r="AH294" i="49" s="1"/>
  <c r="AG294" i="49"/>
  <c r="AI288" i="30"/>
  <c r="AI294" i="49" s="1"/>
  <c r="AH289" i="30"/>
  <c r="AH295" i="49" s="1"/>
  <c r="AG295" i="49"/>
  <c r="AI289" i="30"/>
  <c r="AI295" i="49" s="1"/>
  <c r="AH290" i="30"/>
  <c r="AH296" i="49" s="1"/>
  <c r="AG296" i="49"/>
  <c r="AI290" i="30"/>
  <c r="AI296" i="49" s="1"/>
  <c r="AH291" i="30"/>
  <c r="AH297" i="49" s="1"/>
  <c r="AG297" i="49"/>
  <c r="AI291" i="30"/>
  <c r="AI297" i="49" s="1"/>
  <c r="AH292" i="30"/>
  <c r="AH298" i="49" s="1"/>
  <c r="AG298" i="49"/>
  <c r="AI292" i="30"/>
  <c r="AI298" i="49" s="1"/>
  <c r="AH293" i="30"/>
  <c r="AH299" i="49" s="1"/>
  <c r="AG299" i="49"/>
  <c r="AI293" i="30"/>
  <c r="AI299" i="49" s="1"/>
  <c r="AH294" i="30"/>
  <c r="AH300" i="49" s="1"/>
  <c r="AG300" i="49"/>
  <c r="AI294" i="30"/>
  <c r="AI300" i="49" s="1"/>
  <c r="AH295" i="30"/>
  <c r="AH301" i="49" s="1"/>
  <c r="AG301" i="49"/>
  <c r="AI295" i="30"/>
  <c r="AI301" i="49" s="1"/>
  <c r="AH296" i="30"/>
  <c r="AH302" i="49" s="1"/>
  <c r="AG302" i="49"/>
  <c r="AI296" i="30"/>
  <c r="AI302" i="49" s="1"/>
  <c r="AH297" i="30"/>
  <c r="AH303" i="49" s="1"/>
  <c r="AG303" i="49"/>
  <c r="AI297" i="30"/>
  <c r="AI303" i="49" s="1"/>
  <c r="AH298" i="30"/>
  <c r="AH304" i="49" s="1"/>
  <c r="AG304" i="49"/>
  <c r="AI298" i="30"/>
  <c r="AI304" i="49" s="1"/>
  <c r="AH299" i="30"/>
  <c r="AH305" i="49" s="1"/>
  <c r="AG305" i="49"/>
  <c r="AI299" i="30"/>
  <c r="AI305" i="49" s="1"/>
  <c r="AH300" i="30"/>
  <c r="AH306" i="49" s="1"/>
  <c r="AG306" i="49"/>
  <c r="AI300" i="30"/>
  <c r="AI306" i="49" s="1"/>
  <c r="AH301" i="30"/>
  <c r="AH307" i="49" s="1"/>
  <c r="AG307" i="49"/>
  <c r="AI301" i="30"/>
  <c r="AI307" i="49" s="1"/>
  <c r="AH302" i="30"/>
  <c r="AH308" i="49" s="1"/>
  <c r="AG308" i="49"/>
  <c r="AI302" i="30"/>
  <c r="AI308" i="49" s="1"/>
  <c r="AH303" i="30"/>
  <c r="AH309" i="49" s="1"/>
  <c r="AG309" i="49"/>
  <c r="AI303" i="30"/>
  <c r="AI309" i="49" s="1"/>
  <c r="AH304" i="30"/>
  <c r="AH310" i="49" s="1"/>
  <c r="AG310" i="49"/>
  <c r="AI304" i="30"/>
  <c r="AI310" i="49" s="1"/>
  <c r="AH305" i="30"/>
  <c r="AH311" i="49" s="1"/>
  <c r="AG311" i="49"/>
  <c r="AI305" i="30"/>
  <c r="AI311" i="49" s="1"/>
  <c r="AH306" i="30"/>
  <c r="AH312" i="49" s="1"/>
  <c r="AG312" i="49"/>
  <c r="AI306" i="30"/>
  <c r="AI312" i="49" s="1"/>
  <c r="AH307" i="30"/>
  <c r="AH313" i="49" s="1"/>
  <c r="AG313" i="49"/>
  <c r="AI307" i="30"/>
  <c r="AI313" i="49" s="1"/>
  <c r="AH308" i="30"/>
  <c r="AH314" i="49" s="1"/>
  <c r="AG314" i="49"/>
  <c r="AI308" i="30"/>
  <c r="AI314" i="49" s="1"/>
  <c r="AH309" i="30"/>
  <c r="AH315" i="49" s="1"/>
  <c r="AG315" i="49"/>
  <c r="AI309" i="30"/>
  <c r="AI315" i="49" s="1"/>
  <c r="AH310" i="30"/>
  <c r="AH316" i="49" s="1"/>
  <c r="AG316" i="49"/>
  <c r="AI310" i="30"/>
  <c r="AI316" i="49" s="1"/>
  <c r="AH311" i="30"/>
  <c r="AH317" i="49" s="1"/>
  <c r="AG317" i="49"/>
  <c r="AI311" i="30"/>
  <c r="AI317" i="49" s="1"/>
  <c r="AH312" i="30"/>
  <c r="AH318" i="49" s="1"/>
  <c r="AG318" i="49"/>
  <c r="AI312" i="30"/>
  <c r="AI318" i="49" s="1"/>
  <c r="AH313" i="30"/>
  <c r="AH319" i="49" s="1"/>
  <c r="AG319" i="49"/>
  <c r="AI313" i="30"/>
  <c r="AI319" i="49" s="1"/>
  <c r="AH314" i="30"/>
  <c r="AH320" i="49" s="1"/>
  <c r="AG320" i="49"/>
  <c r="AI314" i="30"/>
  <c r="AI320" i="49" s="1"/>
  <c r="AH315" i="30"/>
  <c r="AH321" i="49" s="1"/>
  <c r="AG321" i="49"/>
  <c r="AI315" i="30"/>
  <c r="AI321" i="49" s="1"/>
  <c r="AH316" i="30"/>
  <c r="AH322" i="49" s="1"/>
  <c r="AG322" i="49"/>
  <c r="AI316" i="30"/>
  <c r="AI322" i="49" s="1"/>
  <c r="AH317" i="30"/>
  <c r="AH323" i="49" s="1"/>
  <c r="AG323" i="49"/>
  <c r="AI317" i="30"/>
  <c r="AI323" i="49" s="1"/>
  <c r="AH318" i="30"/>
  <c r="AH324" i="49" s="1"/>
  <c r="AG324" i="49"/>
  <c r="AI318" i="30"/>
  <c r="AI324" i="49" s="1"/>
  <c r="AH319" i="30"/>
  <c r="AH325" i="49" s="1"/>
  <c r="AG325" i="49"/>
  <c r="AI319" i="30"/>
  <c r="AI325" i="49" s="1"/>
  <c r="AH320" i="30"/>
  <c r="AH326" i="49" s="1"/>
  <c r="AG326" i="49"/>
  <c r="AI320" i="30"/>
  <c r="AI326" i="49" s="1"/>
  <c r="AH321" i="30"/>
  <c r="AH327" i="49" s="1"/>
  <c r="AG327" i="49"/>
  <c r="AI321" i="30"/>
  <c r="AI327" i="49" s="1"/>
  <c r="AH322" i="30"/>
  <c r="AH328" i="49" s="1"/>
  <c r="AG328" i="49"/>
  <c r="AI322" i="30"/>
  <c r="AI328" i="49" s="1"/>
  <c r="AH323" i="30"/>
  <c r="AH329" i="49" s="1"/>
  <c r="AG329" i="49"/>
  <c r="AI323" i="30"/>
  <c r="AI329" i="49" s="1"/>
  <c r="AH324" i="30"/>
  <c r="AH330" i="49" s="1"/>
  <c r="AG330" i="49"/>
  <c r="AI324" i="30"/>
  <c r="AI330" i="49" s="1"/>
  <c r="AH325" i="30"/>
  <c r="AH331" i="49" s="1"/>
  <c r="AG331" i="49"/>
  <c r="AI325" i="30"/>
  <c r="AI331" i="49" s="1"/>
  <c r="AH326" i="30"/>
  <c r="AH332" i="49" s="1"/>
  <c r="AG332" i="49"/>
  <c r="AI326" i="30"/>
  <c r="AI332" i="49" s="1"/>
  <c r="AH327" i="30"/>
  <c r="AH333" i="49" s="1"/>
  <c r="AG333" i="49"/>
  <c r="AI327" i="30"/>
  <c r="AI333" i="49" s="1"/>
  <c r="AH328" i="30"/>
  <c r="AH334" i="49" s="1"/>
  <c r="AG334" i="49"/>
  <c r="AI328" i="30"/>
  <c r="AI334" i="49" s="1"/>
  <c r="AH329" i="30"/>
  <c r="AH335" i="49" s="1"/>
  <c r="AG335" i="49"/>
  <c r="AI329" i="30"/>
  <c r="AI335" i="49" s="1"/>
  <c r="AH330" i="30"/>
  <c r="AH336" i="49" s="1"/>
  <c r="AG336" i="49"/>
  <c r="AI330" i="30"/>
  <c r="AI336" i="49" s="1"/>
  <c r="AH331" i="30"/>
  <c r="AH337" i="49" s="1"/>
  <c r="AG337" i="49"/>
  <c r="AI331" i="30"/>
  <c r="AI337" i="49" s="1"/>
  <c r="AH332" i="30"/>
  <c r="AH338" i="49" s="1"/>
  <c r="AG338" i="49"/>
  <c r="AI332" i="30"/>
  <c r="AI338" i="49" s="1"/>
  <c r="AH333" i="30"/>
  <c r="AH339" i="49" s="1"/>
  <c r="AG339" i="49"/>
  <c r="AI333" i="30"/>
  <c r="AI339" i="49" s="1"/>
  <c r="AH334" i="30"/>
  <c r="AH340" i="49" s="1"/>
  <c r="AG340" i="49"/>
  <c r="AI334" i="30"/>
  <c r="AI340" i="49" s="1"/>
  <c r="AH335" i="30"/>
  <c r="AH341" i="49" s="1"/>
  <c r="AG341" i="49"/>
  <c r="AI335" i="30"/>
  <c r="AI341" i="49" s="1"/>
  <c r="AH336" i="30"/>
  <c r="AH342" i="49" s="1"/>
  <c r="AG342" i="49"/>
  <c r="AI336" i="30"/>
  <c r="AI342" i="49" s="1"/>
  <c r="AH337" i="30"/>
  <c r="AH343" i="49" s="1"/>
  <c r="AG343" i="49"/>
  <c r="AI337" i="30"/>
  <c r="AI343" i="49" s="1"/>
  <c r="AH338" i="30"/>
  <c r="AH344" i="49" s="1"/>
  <c r="AG344" i="49"/>
  <c r="AI338" i="30"/>
  <c r="AI344" i="49" s="1"/>
  <c r="AH339" i="30"/>
  <c r="AH345" i="49" s="1"/>
  <c r="AG345" i="49"/>
  <c r="AI339" i="30"/>
  <c r="AI345" i="49" s="1"/>
  <c r="AH340" i="30"/>
  <c r="AH346" i="49" s="1"/>
  <c r="AG346" i="49"/>
  <c r="AI340" i="30"/>
  <c r="AI346" i="49" s="1"/>
  <c r="AH341" i="30"/>
  <c r="AH347" i="49" s="1"/>
  <c r="AG347" i="49"/>
  <c r="AI341" i="30"/>
  <c r="AI347" i="49" s="1"/>
  <c r="AH342" i="30"/>
  <c r="AH348" i="49" s="1"/>
  <c r="AG348" i="49"/>
  <c r="AI342" i="30"/>
  <c r="AI348" i="49" s="1"/>
  <c r="AH343" i="30"/>
  <c r="AH349" i="49" s="1"/>
  <c r="AG349" i="49"/>
  <c r="AI343" i="30"/>
  <c r="AI349" i="49" s="1"/>
  <c r="AH344" i="30"/>
  <c r="AH350" i="49" s="1"/>
  <c r="AG350" i="49"/>
  <c r="AI344" i="30"/>
  <c r="AI350" i="49" s="1"/>
  <c r="AH345" i="30"/>
  <c r="AH351" i="49" s="1"/>
  <c r="AG351" i="49"/>
  <c r="AI345" i="30"/>
  <c r="AI351" i="49" s="1"/>
  <c r="AH346" i="30"/>
  <c r="AH352" i="49" s="1"/>
  <c r="AG352" i="49"/>
  <c r="AI346" i="30"/>
  <c r="AI352" i="49" s="1"/>
  <c r="AH347" i="30"/>
  <c r="AH353" i="49" s="1"/>
  <c r="AG353" i="49"/>
  <c r="AI347" i="30"/>
  <c r="AI353" i="49" s="1"/>
  <c r="AH348" i="30"/>
  <c r="AH354" i="49" s="1"/>
  <c r="AG354" i="49"/>
  <c r="AI348" i="30"/>
  <c r="AI354" i="49" s="1"/>
  <c r="AH349" i="30"/>
  <c r="AH355" i="49" s="1"/>
  <c r="AG355" i="49"/>
  <c r="AI349" i="30"/>
  <c r="AI355" i="49" s="1"/>
  <c r="AH350" i="30"/>
  <c r="AH356" i="49" s="1"/>
  <c r="AG356" i="49"/>
  <c r="AI350" i="30"/>
  <c r="AI356" i="49" s="1"/>
  <c r="AH351" i="30"/>
  <c r="AH357" i="49" s="1"/>
  <c r="AG357" i="49"/>
  <c r="AI351" i="30"/>
  <c r="AI357" i="49" s="1"/>
  <c r="AH352" i="30"/>
  <c r="AH358" i="49" s="1"/>
  <c r="AG358" i="49"/>
  <c r="AI352" i="30"/>
  <c r="AI358" i="49" s="1"/>
  <c r="AH353" i="30"/>
  <c r="AH359" i="49" s="1"/>
  <c r="AG359" i="49"/>
  <c r="AI353" i="30"/>
  <c r="AI359" i="49" s="1"/>
  <c r="AH354" i="30"/>
  <c r="AH360" i="49" s="1"/>
  <c r="AG360" i="49"/>
  <c r="AI354" i="30"/>
  <c r="AI360" i="49" s="1"/>
  <c r="AH355" i="30"/>
  <c r="AH361" i="49" s="1"/>
  <c r="AG361" i="49"/>
  <c r="AI355" i="30"/>
  <c r="AI361" i="49" s="1"/>
  <c r="AH356" i="30"/>
  <c r="AH362" i="49" s="1"/>
  <c r="AG362" i="49"/>
  <c r="AI356" i="30"/>
  <c r="AI362" i="49" s="1"/>
  <c r="AH357" i="30"/>
  <c r="AH363" i="49" s="1"/>
  <c r="AG363" i="49"/>
  <c r="AI357" i="30"/>
  <c r="AI363" i="49" s="1"/>
  <c r="AH358" i="30"/>
  <c r="AH364" i="49" s="1"/>
  <c r="AG364" i="49"/>
  <c r="AI358" i="30"/>
  <c r="AI364" i="49" s="1"/>
  <c r="AH359" i="30"/>
  <c r="AH365" i="49" s="1"/>
  <c r="AG365" i="49"/>
  <c r="AI359" i="30"/>
  <c r="AI365" i="49" s="1"/>
  <c r="AH360" i="30"/>
  <c r="AH366" i="49" s="1"/>
  <c r="AG366" i="49"/>
  <c r="AI360" i="30"/>
  <c r="AI366" i="49" s="1"/>
  <c r="AH361" i="30"/>
  <c r="AH367" i="49" s="1"/>
  <c r="AG367" i="49"/>
  <c r="AI361" i="30"/>
  <c r="AI367" i="49" s="1"/>
  <c r="AH362" i="30"/>
  <c r="AH368" i="49" s="1"/>
  <c r="AG368" i="49"/>
  <c r="AI362" i="30"/>
  <c r="AI368" i="49" s="1"/>
  <c r="AH363" i="30"/>
  <c r="AH369" i="49" s="1"/>
  <c r="AG369" i="49"/>
  <c r="AI363" i="30"/>
  <c r="AI369" i="49" s="1"/>
  <c r="AH364" i="30"/>
  <c r="AH370" i="49" s="1"/>
  <c r="AG370" i="49"/>
  <c r="AI364" i="30"/>
  <c r="AI370" i="49" s="1"/>
  <c r="AH365" i="30"/>
  <c r="AH371" i="49" s="1"/>
  <c r="AG371" i="49"/>
  <c r="AI365" i="30"/>
  <c r="AI371" i="49" s="1"/>
  <c r="AH366" i="30"/>
  <c r="AH372" i="49" s="1"/>
  <c r="AG372" i="49"/>
  <c r="AI366" i="30"/>
  <c r="AI372" i="49" s="1"/>
  <c r="AH367" i="30"/>
  <c r="AH373" i="49" s="1"/>
  <c r="AG373" i="49"/>
  <c r="AI367" i="30"/>
  <c r="AI373" i="49" s="1"/>
  <c r="AH368" i="30"/>
  <c r="AH374" i="49" s="1"/>
  <c r="AG374" i="49"/>
  <c r="AI368" i="30"/>
  <c r="AI374" i="49" s="1"/>
  <c r="AH369" i="30"/>
  <c r="AH375" i="49" s="1"/>
  <c r="AG375" i="49"/>
  <c r="AI369" i="30"/>
  <c r="AI375" i="49" s="1"/>
  <c r="AH370" i="30"/>
  <c r="AH376" i="49" s="1"/>
  <c r="AG376" i="49"/>
  <c r="AI370" i="30"/>
  <c r="AI376" i="49" s="1"/>
  <c r="AH371" i="30"/>
  <c r="AH377" i="49" s="1"/>
  <c r="AG377" i="49"/>
  <c r="AI371" i="30"/>
  <c r="AI377" i="49" s="1"/>
  <c r="AH372" i="30"/>
  <c r="AH378" i="49" s="1"/>
  <c r="AG378" i="49"/>
  <c r="AI372" i="30"/>
  <c r="AI378" i="49" s="1"/>
  <c r="AH373" i="30"/>
  <c r="AH379" i="49" s="1"/>
  <c r="AG379" i="49"/>
  <c r="AI373" i="30"/>
  <c r="AI379" i="49" s="1"/>
  <c r="AH374" i="30"/>
  <c r="AH380" i="49" s="1"/>
  <c r="AG380" i="49"/>
  <c r="AI374" i="30"/>
  <c r="AI380" i="49" s="1"/>
  <c r="AH701" i="30"/>
  <c r="AH707" i="49" s="1"/>
  <c r="AG707" i="49"/>
  <c r="AI701" i="30"/>
  <c r="AI707" i="49" s="1"/>
  <c r="AH702" i="30"/>
  <c r="AH708" i="49" s="1"/>
  <c r="AG708" i="49"/>
  <c r="AI702" i="30"/>
  <c r="AI708" i="49" s="1"/>
  <c r="AH703" i="30"/>
  <c r="AH709" i="49" s="1"/>
  <c r="AG709" i="49"/>
  <c r="AI703" i="30"/>
  <c r="AI709" i="49" s="1"/>
  <c r="AH704" i="30"/>
  <c r="AH710" i="49" s="1"/>
  <c r="AG710" i="49"/>
  <c r="AI704" i="30"/>
  <c r="AI710" i="49" s="1"/>
  <c r="AH705" i="30"/>
  <c r="AH711" i="49" s="1"/>
  <c r="AG711" i="49"/>
  <c r="AI705" i="30"/>
  <c r="AI711" i="49" s="1"/>
  <c r="AH706" i="30"/>
  <c r="AH712" i="49" s="1"/>
  <c r="AG712" i="49"/>
  <c r="AI706" i="30"/>
  <c r="AI712" i="49" s="1"/>
  <c r="AH707" i="30"/>
  <c r="AH713" i="49" s="1"/>
  <c r="AG713" i="49"/>
  <c r="AI707" i="30"/>
  <c r="AI713" i="49" s="1"/>
  <c r="AH708" i="30"/>
  <c r="AH714" i="49" s="1"/>
  <c r="AG714" i="49"/>
  <c r="AI708" i="30"/>
  <c r="AI714" i="49" s="1"/>
  <c r="AH709" i="30"/>
  <c r="AH715" i="49" s="1"/>
  <c r="AG715" i="49"/>
  <c r="AI709" i="30"/>
  <c r="AI715" i="49" s="1"/>
  <c r="AH710" i="30"/>
  <c r="AH716" i="49" s="1"/>
  <c r="AG716" i="49"/>
  <c r="AI710" i="30"/>
  <c r="AI716" i="49" s="1"/>
  <c r="AH711" i="30"/>
  <c r="AH717" i="49" s="1"/>
  <c r="AG717" i="49"/>
  <c r="AI711" i="30"/>
  <c r="AI717" i="49" s="1"/>
  <c r="AH712" i="30"/>
  <c r="AH718" i="49" s="1"/>
  <c r="AG718" i="49"/>
  <c r="AI712" i="30"/>
  <c r="AI718" i="49" s="1"/>
  <c r="AH713" i="30"/>
  <c r="AH719" i="49" s="1"/>
  <c r="AG719" i="49"/>
  <c r="AI713" i="30"/>
  <c r="AI719" i="49" s="1"/>
  <c r="AH714" i="30"/>
  <c r="AH720" i="49" s="1"/>
  <c r="AG720" i="49"/>
  <c r="AI714" i="30"/>
  <c r="AI720" i="49" s="1"/>
  <c r="AH715" i="30"/>
  <c r="AH721" i="49" s="1"/>
  <c r="AG721" i="49"/>
  <c r="AI715" i="30"/>
  <c r="AI721" i="49" s="1"/>
  <c r="AH716" i="30"/>
  <c r="AH722" i="49" s="1"/>
  <c r="AG722" i="49"/>
  <c r="AI716" i="30"/>
  <c r="AI722" i="49" s="1"/>
  <c r="AH717" i="30"/>
  <c r="AH723" i="49" s="1"/>
  <c r="AG723" i="49"/>
  <c r="AI717" i="30"/>
  <c r="AI723" i="49" s="1"/>
  <c r="AH718" i="30"/>
  <c r="AH724" i="49" s="1"/>
  <c r="AG724" i="49"/>
  <c r="AI718" i="30"/>
  <c r="AI724" i="49" s="1"/>
  <c r="AH719" i="30"/>
  <c r="AH725" i="49" s="1"/>
  <c r="AG725" i="49"/>
  <c r="AI719" i="30"/>
  <c r="AI725" i="49" s="1"/>
  <c r="AH720" i="30"/>
  <c r="AH726" i="49" s="1"/>
  <c r="AG726" i="49"/>
  <c r="AI720" i="30"/>
  <c r="AI726" i="49" s="1"/>
  <c r="AH721" i="30"/>
  <c r="AH727" i="49" s="1"/>
  <c r="AG727" i="49"/>
  <c r="AI721" i="30"/>
  <c r="AI727" i="49" s="1"/>
  <c r="AH722" i="30"/>
  <c r="AH728" i="49" s="1"/>
  <c r="AG728" i="49"/>
  <c r="AI722" i="30"/>
  <c r="AI728" i="49" s="1"/>
  <c r="AH723" i="30"/>
  <c r="AH729" i="49" s="1"/>
  <c r="AG729" i="49"/>
  <c r="AI723" i="30"/>
  <c r="AI729" i="49" s="1"/>
  <c r="AH724" i="30"/>
  <c r="AH730" i="49" s="1"/>
  <c r="AG730" i="49"/>
  <c r="AI724" i="30"/>
  <c r="AI730" i="49" s="1"/>
  <c r="AH725" i="30"/>
  <c r="AH731" i="49" s="1"/>
  <c r="AG731" i="49"/>
  <c r="AI725" i="30"/>
  <c r="AI731" i="49" s="1"/>
  <c r="AH726" i="30"/>
  <c r="AH732" i="49" s="1"/>
  <c r="AG732" i="49"/>
  <c r="AI726" i="30"/>
  <c r="AI732" i="49" s="1"/>
  <c r="AH727" i="30"/>
  <c r="AH733" i="49" s="1"/>
  <c r="AG733" i="49"/>
  <c r="AI727" i="30"/>
  <c r="AI733" i="49" s="1"/>
  <c r="AH728" i="30"/>
  <c r="AH734" i="49" s="1"/>
  <c r="AG734" i="49"/>
  <c r="AI728" i="30"/>
  <c r="AI734" i="49" s="1"/>
  <c r="AH729" i="30"/>
  <c r="AH735" i="49" s="1"/>
  <c r="AG735" i="49"/>
  <c r="AI729" i="30"/>
  <c r="AI735" i="49" s="1"/>
  <c r="AH730" i="30"/>
  <c r="AH736" i="49" s="1"/>
  <c r="AG736" i="49"/>
  <c r="AI730" i="30"/>
  <c r="AI736" i="49" s="1"/>
  <c r="AH731" i="30"/>
  <c r="AH737" i="49" s="1"/>
  <c r="AG737" i="49"/>
  <c r="AI731" i="30"/>
  <c r="AI737" i="49" s="1"/>
  <c r="AH732" i="30"/>
  <c r="AH738" i="49" s="1"/>
  <c r="AG738" i="49"/>
  <c r="AI732" i="30"/>
  <c r="AI738" i="49" s="1"/>
  <c r="AH733" i="30"/>
  <c r="AH739" i="49" s="1"/>
  <c r="AG739" i="49"/>
  <c r="AI733" i="30"/>
  <c r="AI739" i="49" s="1"/>
  <c r="AH734" i="30"/>
  <c r="AH740" i="49" s="1"/>
  <c r="AG740" i="49"/>
  <c r="AI734" i="30"/>
  <c r="AI740" i="49" s="1"/>
  <c r="AH735" i="30"/>
  <c r="AH741" i="49" s="1"/>
  <c r="AG741" i="49"/>
  <c r="AI735" i="30"/>
  <c r="AI741" i="49" s="1"/>
  <c r="AH736" i="30"/>
  <c r="AH742" i="49" s="1"/>
  <c r="AG742" i="49"/>
  <c r="AI736" i="30"/>
  <c r="AI742" i="49" s="1"/>
  <c r="AH737" i="30"/>
  <c r="AH743" i="49" s="1"/>
  <c r="AG743" i="49"/>
  <c r="AI737" i="30"/>
  <c r="AI743" i="49" s="1"/>
  <c r="AH738" i="30"/>
  <c r="AH744" i="49" s="1"/>
  <c r="AG744" i="49"/>
  <c r="AI738" i="30"/>
  <c r="AI744" i="49" s="1"/>
  <c r="AH739" i="30"/>
  <c r="AH745" i="49" s="1"/>
  <c r="AG745" i="49"/>
  <c r="AI739" i="30"/>
  <c r="AI745" i="49" s="1"/>
  <c r="AH740" i="30"/>
  <c r="AH746" i="49" s="1"/>
  <c r="AG746" i="49"/>
  <c r="AI740" i="30"/>
  <c r="AI746" i="49" s="1"/>
  <c r="AH741" i="30"/>
  <c r="AH747" i="49" s="1"/>
  <c r="AG747" i="49"/>
  <c r="AI741" i="30"/>
  <c r="AI747" i="49" s="1"/>
  <c r="AH742" i="30"/>
  <c r="AH748" i="49" s="1"/>
  <c r="AG748" i="49"/>
  <c r="AI742" i="30"/>
  <c r="AI748" i="49" s="1"/>
  <c r="AH743" i="30"/>
  <c r="AH749" i="49" s="1"/>
  <c r="AG749" i="49"/>
  <c r="AI743" i="30"/>
  <c r="AI749" i="49" s="1"/>
  <c r="AH744" i="30"/>
  <c r="AH750" i="49" s="1"/>
  <c r="AG750" i="49"/>
  <c r="AI744" i="30"/>
  <c r="AI750" i="49" s="1"/>
  <c r="AH745" i="30"/>
  <c r="AH751" i="49" s="1"/>
  <c r="AG751" i="49"/>
  <c r="AI745" i="30"/>
  <c r="AI751" i="49" s="1"/>
  <c r="AH746" i="30"/>
  <c r="AH752" i="49" s="1"/>
  <c r="AG752" i="49"/>
  <c r="AI746" i="30"/>
  <c r="AI752" i="49" s="1"/>
  <c r="AH747" i="30"/>
  <c r="AH753" i="49" s="1"/>
  <c r="AG753" i="49"/>
  <c r="AI747" i="30"/>
  <c r="AI753" i="49" s="1"/>
  <c r="AH748" i="30"/>
  <c r="AH754" i="49" s="1"/>
  <c r="AG754" i="49"/>
  <c r="AI748" i="30"/>
  <c r="AI754" i="49" s="1"/>
  <c r="AH749" i="30"/>
  <c r="AH755" i="49" s="1"/>
  <c r="AG755" i="49"/>
  <c r="AI749" i="30"/>
  <c r="AI755" i="49" s="1"/>
  <c r="AH750" i="30"/>
  <c r="AH756" i="49" s="1"/>
  <c r="AG756" i="49"/>
  <c r="AI750" i="30"/>
  <c r="AI756" i="49" s="1"/>
  <c r="AH751" i="30"/>
  <c r="AH757" i="49" s="1"/>
  <c r="AG757" i="49"/>
  <c r="AI751" i="30"/>
  <c r="AI757" i="49" s="1"/>
  <c r="AH752" i="30"/>
  <c r="AH758" i="49" s="1"/>
  <c r="AG758" i="49"/>
  <c r="AI752" i="30"/>
  <c r="AI758" i="49" s="1"/>
  <c r="AH753" i="30"/>
  <c r="AH759" i="49" s="1"/>
  <c r="AG759" i="49"/>
  <c r="AI753" i="30"/>
  <c r="AI759" i="49" s="1"/>
  <c r="AH754" i="30"/>
  <c r="AH760" i="49" s="1"/>
  <c r="AG760" i="49"/>
  <c r="AI754" i="30"/>
  <c r="AI760" i="49" s="1"/>
  <c r="AH755" i="30"/>
  <c r="AH761" i="49" s="1"/>
  <c r="AG761" i="49"/>
  <c r="AI755" i="30"/>
  <c r="AI761" i="49" s="1"/>
  <c r="AH756" i="30"/>
  <c r="AH762" i="49" s="1"/>
  <c r="AG762" i="49"/>
  <c r="AI756" i="30"/>
  <c r="AI762" i="49" s="1"/>
  <c r="AH757" i="30"/>
  <c r="AH763" i="49" s="1"/>
  <c r="AG763" i="49"/>
  <c r="AI757" i="30"/>
  <c r="AI763" i="49" s="1"/>
  <c r="AH758" i="30"/>
  <c r="AH764" i="49" s="1"/>
  <c r="AG764" i="49"/>
  <c r="AI758" i="30"/>
  <c r="AI764" i="49" s="1"/>
  <c r="AH759" i="30"/>
  <c r="AH765" i="49" s="1"/>
  <c r="AG765" i="49"/>
  <c r="AI759" i="30"/>
  <c r="AI765" i="49" s="1"/>
  <c r="AH760" i="30"/>
  <c r="AH766" i="49" s="1"/>
  <c r="AG766" i="49"/>
  <c r="AI760" i="30"/>
  <c r="AI766" i="49" s="1"/>
  <c r="AH761" i="30"/>
  <c r="AH767" i="49" s="1"/>
  <c r="AG767" i="49"/>
  <c r="AI761" i="30"/>
  <c r="AI767" i="49" s="1"/>
  <c r="AH762" i="30"/>
  <c r="AH768" i="49" s="1"/>
  <c r="AG768" i="49"/>
  <c r="AI762" i="30"/>
  <c r="AI768" i="49" s="1"/>
  <c r="AH763" i="30"/>
  <c r="AH769" i="49" s="1"/>
  <c r="AG769" i="49"/>
  <c r="AI763" i="30"/>
  <c r="AI769" i="49" s="1"/>
  <c r="AH764" i="30"/>
  <c r="AH770" i="49" s="1"/>
  <c r="AG770" i="49"/>
  <c r="AI764" i="30"/>
  <c r="AI770" i="49" s="1"/>
  <c r="AH765" i="30"/>
  <c r="AH771" i="49" s="1"/>
  <c r="AG771" i="49"/>
  <c r="AI765" i="30"/>
  <c r="AI771" i="49" s="1"/>
  <c r="AH766" i="30"/>
  <c r="AH772" i="49" s="1"/>
  <c r="AG772" i="49"/>
  <c r="AI766" i="30"/>
  <c r="AI772" i="49" s="1"/>
  <c r="AH767" i="30"/>
  <c r="AH773" i="49" s="1"/>
  <c r="AG773" i="49"/>
  <c r="AI767" i="30"/>
  <c r="AI773" i="49" s="1"/>
  <c r="AH768" i="30"/>
  <c r="AH774" i="49" s="1"/>
  <c r="AG774" i="49"/>
  <c r="AI768" i="30"/>
  <c r="AI774" i="49" s="1"/>
  <c r="AH769" i="30"/>
  <c r="AH775" i="49" s="1"/>
  <c r="AG775" i="49"/>
  <c r="AI769" i="30"/>
  <c r="AI775" i="49" s="1"/>
  <c r="AH770" i="30"/>
  <c r="AH776" i="49" s="1"/>
  <c r="AG776" i="49"/>
  <c r="AI770" i="30"/>
  <c r="AI776" i="49" s="1"/>
  <c r="AH771" i="30"/>
  <c r="AH777" i="49" s="1"/>
  <c r="AG777" i="49"/>
  <c r="AI771" i="30"/>
  <c r="AI777" i="49" s="1"/>
  <c r="AH772" i="30"/>
  <c r="AH778" i="49" s="1"/>
  <c r="AG778" i="49"/>
  <c r="AI772" i="30"/>
  <c r="AI778" i="49" s="1"/>
  <c r="AH773" i="30"/>
  <c r="AH779" i="49" s="1"/>
  <c r="AG779" i="49"/>
  <c r="AI773" i="30"/>
  <c r="AI779" i="49" s="1"/>
  <c r="AH774" i="30"/>
  <c r="AH780" i="49" s="1"/>
  <c r="AG780" i="49"/>
  <c r="AI774" i="30"/>
  <c r="AI780" i="49" s="1"/>
  <c r="AH775" i="30"/>
  <c r="AH781" i="49" s="1"/>
  <c r="AG781" i="49"/>
  <c r="AI775" i="30"/>
  <c r="AI781" i="49" s="1"/>
  <c r="AH776" i="30"/>
  <c r="AH782" i="49" s="1"/>
  <c r="AG782" i="49"/>
  <c r="AI776" i="30"/>
  <c r="AI782" i="49" s="1"/>
  <c r="AH777" i="30"/>
  <c r="AH783" i="49" s="1"/>
  <c r="AG783" i="49"/>
  <c r="AI777" i="30"/>
  <c r="AI783" i="49" s="1"/>
  <c r="AH778" i="30"/>
  <c r="AH784" i="49" s="1"/>
  <c r="AG784" i="49"/>
  <c r="AI778" i="30"/>
  <c r="AI784" i="49" s="1"/>
  <c r="AH779" i="30"/>
  <c r="AH785" i="49" s="1"/>
  <c r="AG785" i="49"/>
  <c r="AI779" i="30"/>
  <c r="AI785" i="49" s="1"/>
  <c r="AH780" i="30"/>
  <c r="AH786" i="49" s="1"/>
  <c r="AG786" i="49"/>
  <c r="AI780" i="30"/>
  <c r="AI786" i="49" s="1"/>
  <c r="AH781" i="30"/>
  <c r="AH787" i="49" s="1"/>
  <c r="AG787" i="49"/>
  <c r="AI781" i="30"/>
  <c r="AI787" i="49" s="1"/>
  <c r="AH782" i="30"/>
  <c r="AH788" i="49" s="1"/>
  <c r="AG788" i="49"/>
  <c r="AI782" i="30"/>
  <c r="AI788" i="49" s="1"/>
  <c r="AH783" i="30"/>
  <c r="AH789" i="49" s="1"/>
  <c r="AG789" i="49"/>
  <c r="AI783" i="30"/>
  <c r="AI789" i="49" s="1"/>
  <c r="AH784" i="30"/>
  <c r="AH790" i="49" s="1"/>
  <c r="AG790" i="49"/>
  <c r="AI784" i="30"/>
  <c r="AI790" i="49" s="1"/>
  <c r="AH785" i="30"/>
  <c r="AH791" i="49" s="1"/>
  <c r="AG791" i="49"/>
  <c r="AI785" i="30"/>
  <c r="AI791" i="49" s="1"/>
  <c r="AH786" i="30"/>
  <c r="AH792" i="49" s="1"/>
  <c r="AG792" i="49"/>
  <c r="AI786" i="30"/>
  <c r="AI792" i="49" s="1"/>
  <c r="AH787" i="30"/>
  <c r="AH793" i="49" s="1"/>
  <c r="AG793" i="49"/>
  <c r="AI787" i="30"/>
  <c r="AI793" i="49" s="1"/>
  <c r="AH788" i="30"/>
  <c r="AH794" i="49" s="1"/>
  <c r="AG794" i="49"/>
  <c r="AI788" i="30"/>
  <c r="AI794" i="49" s="1"/>
  <c r="AH789" i="30"/>
  <c r="AH795" i="49" s="1"/>
  <c r="AG795" i="49"/>
  <c r="AI789" i="30"/>
  <c r="AI795" i="49" s="1"/>
  <c r="AH790" i="30"/>
  <c r="AH796" i="49" s="1"/>
  <c r="AG796" i="49"/>
  <c r="AI790" i="30"/>
  <c r="AI796" i="49" s="1"/>
  <c r="AH791" i="30"/>
  <c r="AH797" i="49" s="1"/>
  <c r="AG797" i="49"/>
  <c r="AI791" i="30"/>
  <c r="AI797" i="49" s="1"/>
  <c r="AH792" i="30"/>
  <c r="AH798" i="49" s="1"/>
  <c r="AG798" i="49"/>
  <c r="AI792" i="30"/>
  <c r="AI798" i="49" s="1"/>
  <c r="AH793" i="30"/>
  <c r="AH799" i="49" s="1"/>
  <c r="AG799" i="49"/>
  <c r="AI793" i="30"/>
  <c r="AI799" i="49" s="1"/>
  <c r="AH794" i="30"/>
  <c r="AH800" i="49" s="1"/>
  <c r="AG800" i="49"/>
  <c r="AI794" i="30"/>
  <c r="AI800" i="49" s="1"/>
  <c r="AH795" i="30"/>
  <c r="AH801" i="49" s="1"/>
  <c r="AG801" i="49"/>
  <c r="AI795" i="30"/>
  <c r="AI801" i="49" s="1"/>
  <c r="AH796" i="30"/>
  <c r="AH802" i="49" s="1"/>
  <c r="AG802" i="49"/>
  <c r="AI796" i="30"/>
  <c r="AI802" i="49" s="1"/>
  <c r="AH797" i="30"/>
  <c r="AH803" i="49" s="1"/>
  <c r="AG803" i="49"/>
  <c r="AI797" i="30"/>
  <c r="AI803" i="49" s="1"/>
  <c r="AH798" i="30"/>
  <c r="AH804" i="49" s="1"/>
  <c r="AG804" i="49"/>
  <c r="AI798" i="30"/>
  <c r="AI804" i="49" s="1"/>
  <c r="AH799" i="30"/>
  <c r="AH805" i="49" s="1"/>
  <c r="AG805" i="49"/>
  <c r="AI799" i="30"/>
  <c r="AI805" i="49" s="1"/>
  <c r="AH800" i="30"/>
  <c r="AH806" i="49" s="1"/>
  <c r="AG806" i="49"/>
  <c r="AI800" i="30"/>
  <c r="AI806" i="49" s="1"/>
  <c r="AH801" i="30"/>
  <c r="AH807" i="49" s="1"/>
  <c r="AG807" i="49"/>
  <c r="AI801" i="30"/>
  <c r="AI807" i="49" s="1"/>
  <c r="AH802" i="30"/>
  <c r="AH808" i="49" s="1"/>
  <c r="AG808" i="49"/>
  <c r="AI802" i="30"/>
  <c r="AI808" i="49" s="1"/>
  <c r="AH803" i="30"/>
  <c r="AH809" i="49" s="1"/>
  <c r="AG809" i="49"/>
  <c r="AI803" i="30"/>
  <c r="AI809" i="49" s="1"/>
  <c r="AH804" i="30"/>
  <c r="AH810" i="49" s="1"/>
  <c r="AG810" i="49"/>
  <c r="AI804" i="30"/>
  <c r="AI810" i="49" s="1"/>
  <c r="AH805" i="30"/>
  <c r="AH811" i="49" s="1"/>
  <c r="AG811" i="49"/>
  <c r="AI805" i="30"/>
  <c r="AI811" i="49" s="1"/>
  <c r="AH966" i="30"/>
  <c r="AH972" i="49" s="1"/>
  <c r="AG972" i="49"/>
  <c r="AI966" i="30"/>
  <c r="AI972" i="49" s="1"/>
  <c r="AH967" i="30"/>
  <c r="AH973" i="49" s="1"/>
  <c r="AG973" i="49"/>
  <c r="AI967" i="30"/>
  <c r="AI973" i="49" s="1"/>
  <c r="AH968" i="30"/>
  <c r="AH974" i="49" s="1"/>
  <c r="AG974" i="49"/>
  <c r="AI968" i="30"/>
  <c r="AI974" i="49" s="1"/>
  <c r="AH969" i="30"/>
  <c r="AH975" i="49" s="1"/>
  <c r="AG975" i="49"/>
  <c r="AI969" i="30"/>
  <c r="AI975" i="49" s="1"/>
  <c r="AH970" i="30"/>
  <c r="AH976" i="49" s="1"/>
  <c r="AG976" i="49"/>
  <c r="AI970" i="30"/>
  <c r="AI976" i="49" s="1"/>
  <c r="AH971" i="30"/>
  <c r="AH977" i="49" s="1"/>
  <c r="AG977" i="49"/>
  <c r="AI971" i="30"/>
  <c r="AI977" i="49" s="1"/>
  <c r="AH972" i="30"/>
  <c r="AH978" i="49" s="1"/>
  <c r="AG978" i="49"/>
  <c r="AI972" i="30"/>
  <c r="AI978" i="49" s="1"/>
  <c r="AH973" i="30"/>
  <c r="AH979" i="49" s="1"/>
  <c r="AG979" i="49"/>
  <c r="AI973" i="30"/>
  <c r="AI979" i="49" s="1"/>
  <c r="AH974" i="30"/>
  <c r="AH980" i="49" s="1"/>
  <c r="AG980" i="49"/>
  <c r="AI974" i="30"/>
  <c r="AI980" i="49" s="1"/>
  <c r="AH975" i="30"/>
  <c r="AH981" i="49" s="1"/>
  <c r="AG981" i="49"/>
  <c r="AI975" i="30"/>
  <c r="AI981" i="49" s="1"/>
  <c r="AH976" i="30"/>
  <c r="AH982" i="49" s="1"/>
  <c r="AG982" i="49"/>
  <c r="AI976" i="30"/>
  <c r="AI982" i="49" s="1"/>
  <c r="AH977" i="30"/>
  <c r="AH983" i="49" s="1"/>
  <c r="AG983" i="49"/>
  <c r="AI977" i="30"/>
  <c r="AI983" i="49" s="1"/>
  <c r="AH978" i="30"/>
  <c r="AH984" i="49" s="1"/>
  <c r="AG984" i="49"/>
  <c r="AI978" i="30"/>
  <c r="AI984" i="49" s="1"/>
  <c r="AH979" i="30"/>
  <c r="AH985" i="49" s="1"/>
  <c r="AG985" i="49"/>
  <c r="AI979" i="30"/>
  <c r="AI985" i="49" s="1"/>
  <c r="AH980" i="30"/>
  <c r="AH986" i="49" s="1"/>
  <c r="AG986" i="49"/>
  <c r="AI980" i="30"/>
  <c r="AI986" i="49" s="1"/>
  <c r="AH981" i="30"/>
  <c r="AH987" i="49" s="1"/>
  <c r="AG987" i="49"/>
  <c r="AI981" i="30"/>
  <c r="AI987" i="49" s="1"/>
  <c r="AH982" i="30"/>
  <c r="AH988" i="49" s="1"/>
  <c r="AG988" i="49"/>
  <c r="AI982" i="30"/>
  <c r="AI988" i="49" s="1"/>
  <c r="AH983" i="30"/>
  <c r="AH989" i="49" s="1"/>
  <c r="AG989" i="49"/>
  <c r="AI983" i="30"/>
  <c r="AI989" i="49" s="1"/>
  <c r="AH984" i="30"/>
  <c r="AH990" i="49" s="1"/>
  <c r="AG990" i="49"/>
  <c r="AI984" i="30"/>
  <c r="AI990" i="49" s="1"/>
  <c r="AH985" i="30"/>
  <c r="AH991" i="49" s="1"/>
  <c r="AG991" i="49"/>
  <c r="AI985" i="30"/>
  <c r="AI991" i="49" s="1"/>
  <c r="AH986" i="30"/>
  <c r="AH992" i="49" s="1"/>
  <c r="AG992" i="49"/>
  <c r="AI986" i="30"/>
  <c r="AI992" i="49" s="1"/>
  <c r="AH987" i="30"/>
  <c r="AH993" i="49" s="1"/>
  <c r="AG993" i="49"/>
  <c r="AI987" i="30"/>
  <c r="AI993" i="49" s="1"/>
  <c r="AH988" i="30"/>
  <c r="AH994" i="49" s="1"/>
  <c r="AG994" i="49"/>
  <c r="AI988" i="30"/>
  <c r="AI994" i="49" s="1"/>
  <c r="AH989" i="30"/>
  <c r="AH995" i="49" s="1"/>
  <c r="AG995" i="49"/>
  <c r="AI989" i="30"/>
  <c r="AI995" i="49" s="1"/>
  <c r="AH990" i="30"/>
  <c r="AH996" i="49" s="1"/>
  <c r="AG996" i="49"/>
  <c r="AI990" i="30"/>
  <c r="AI996" i="49" s="1"/>
  <c r="AH991" i="30"/>
  <c r="AH997" i="49" s="1"/>
  <c r="AG997" i="49"/>
  <c r="AI991" i="30"/>
  <c r="AI997" i="49" s="1"/>
  <c r="AH992" i="30"/>
  <c r="AH998" i="49" s="1"/>
  <c r="AG998" i="49"/>
  <c r="AI992" i="30"/>
  <c r="AI998" i="49" s="1"/>
  <c r="AH993" i="30"/>
  <c r="AH999" i="49" s="1"/>
  <c r="AG999" i="49"/>
  <c r="AI993" i="30"/>
  <c r="AI999" i="49" s="1"/>
  <c r="AH994" i="30"/>
  <c r="AH1000" i="49" s="1"/>
  <c r="AG1000" i="49"/>
  <c r="AI994" i="30"/>
  <c r="AI1000" i="49" s="1"/>
  <c r="AH995" i="30"/>
  <c r="AH1001" i="49" s="1"/>
  <c r="AG1001" i="49"/>
  <c r="AI995" i="30"/>
  <c r="AI1001" i="49" s="1"/>
  <c r="AH996" i="30"/>
  <c r="AH1002" i="49" s="1"/>
  <c r="AG1002" i="49"/>
  <c r="AI996" i="30"/>
  <c r="AI1002" i="49" s="1"/>
  <c r="AH997" i="30"/>
  <c r="AH1003" i="49" s="1"/>
  <c r="AG1003" i="49"/>
  <c r="AI997" i="30"/>
  <c r="AI1003" i="49" s="1"/>
  <c r="AH998" i="30"/>
  <c r="AH1004" i="49" s="1"/>
  <c r="AG1004" i="49"/>
  <c r="AI998" i="30"/>
  <c r="AI1004" i="49" s="1"/>
  <c r="AH999" i="30"/>
  <c r="AH1005" i="49" s="1"/>
  <c r="AG1005" i="49"/>
  <c r="AI999" i="30"/>
  <c r="AI1005" i="49" s="1"/>
  <c r="AH1000" i="30"/>
  <c r="AH1006" i="49" s="1"/>
  <c r="AG1006" i="49"/>
  <c r="AI1000" i="30"/>
  <c r="AI1006" i="49" s="1"/>
  <c r="AH1001" i="30"/>
  <c r="AH1007" i="49" s="1"/>
  <c r="AG1007" i="49"/>
  <c r="AI1001" i="30"/>
  <c r="AI1007" i="49" s="1"/>
  <c r="AH1002" i="30"/>
  <c r="AH1008" i="49" s="1"/>
  <c r="AG1008" i="49"/>
  <c r="AI1002" i="30"/>
  <c r="AI1008" i="49" s="1"/>
  <c r="AH1003" i="30"/>
  <c r="AH1009" i="49" s="1"/>
  <c r="AG1009" i="49"/>
  <c r="AI1003" i="30"/>
  <c r="AI1009" i="49" s="1"/>
  <c r="AH1004" i="30"/>
  <c r="AH1010" i="49" s="1"/>
  <c r="AG1010" i="49"/>
  <c r="AI1004" i="30"/>
  <c r="AI1010" i="49" s="1"/>
  <c r="AH1005" i="30"/>
  <c r="AH1011" i="49" s="1"/>
  <c r="AG1011" i="49"/>
  <c r="AI1005" i="30"/>
  <c r="AI1011" i="49" s="1"/>
  <c r="AH1006" i="30"/>
  <c r="AH1012" i="49" s="1"/>
  <c r="AG1012" i="49"/>
  <c r="AI1006" i="30"/>
  <c r="AI1012" i="49" s="1"/>
  <c r="AG1013" i="49"/>
  <c r="AI1007" i="30"/>
  <c r="AI1013" i="49" s="1"/>
  <c r="AH1007" i="30"/>
  <c r="AH1013" i="49" s="1"/>
  <c r="Z8" i="30" l="1"/>
  <c r="Y8" i="30"/>
  <c r="AL8" i="30"/>
  <c r="D8" i="30"/>
  <c r="BI14" i="49" l="1"/>
  <c r="D43" i="48" l="1"/>
  <c r="D44" i="48"/>
  <c r="D45" i="48"/>
  <c r="D46" i="48"/>
  <c r="D42" i="48"/>
  <c r="FA14" i="49" l="1"/>
  <c r="L14" i="49" l="1"/>
  <c r="D14" i="49"/>
  <c r="B14" i="49" l="1"/>
  <c r="V14" i="49" l="1"/>
  <c r="BO14" i="49" l="1"/>
  <c r="AY14" i="49"/>
  <c r="FF14" i="49" l="1"/>
  <c r="FH14" i="49" l="1"/>
  <c r="DV14" i="49" l="1"/>
  <c r="AD8" i="30" l="1"/>
  <c r="AF13" i="30" l="1"/>
  <c r="AF12" i="30"/>
  <c r="AF15" i="30"/>
  <c r="AF14" i="30"/>
  <c r="AF11" i="30"/>
  <c r="AF8" i="30"/>
  <c r="AF10" i="30"/>
  <c r="AF9" i="30"/>
  <c r="AE14" i="49"/>
  <c r="D11" i="48"/>
  <c r="GH14" i="49"/>
  <c r="AF17" i="49" l="1"/>
  <c r="AG11" i="30"/>
  <c r="AF20" i="49"/>
  <c r="AG14" i="30"/>
  <c r="AF19" i="49"/>
  <c r="AG13" i="30"/>
  <c r="AF21" i="49"/>
  <c r="AG15" i="30"/>
  <c r="AF18" i="49"/>
  <c r="AG12" i="30"/>
  <c r="AF15" i="49"/>
  <c r="AG9" i="30"/>
  <c r="AX9" i="30" s="1"/>
  <c r="AF16" i="49"/>
  <c r="AG10" i="30"/>
  <c r="AD1008" i="30"/>
  <c r="EE14" i="49"/>
  <c r="BA14" i="49"/>
  <c r="AI13" i="30" l="1"/>
  <c r="AI19" i="49" s="1"/>
  <c r="AH13" i="30"/>
  <c r="AH19" i="49" s="1"/>
  <c r="AX13" i="30"/>
  <c r="AG19" i="49"/>
  <c r="AH12" i="30"/>
  <c r="AH18" i="49" s="1"/>
  <c r="AX12" i="30"/>
  <c r="AG18" i="49"/>
  <c r="AI12" i="30"/>
  <c r="AI18" i="49" s="1"/>
  <c r="AH14" i="30"/>
  <c r="AH20" i="49" s="1"/>
  <c r="AG20" i="49"/>
  <c r="AX14" i="30"/>
  <c r="AI14" i="30"/>
  <c r="AI20" i="49" s="1"/>
  <c r="AG17" i="49"/>
  <c r="AI11" i="30"/>
  <c r="AI17" i="49" s="1"/>
  <c r="AH11" i="30"/>
  <c r="AH17" i="49" s="1"/>
  <c r="AX11" i="30"/>
  <c r="AX15" i="30"/>
  <c r="AI15" i="30"/>
  <c r="AI21" i="49" s="1"/>
  <c r="AH15" i="30"/>
  <c r="AH21" i="49" s="1"/>
  <c r="AG21" i="49"/>
  <c r="BA9" i="30"/>
  <c r="AZ9" i="30"/>
  <c r="AZ1008" i="30" s="1"/>
  <c r="AH9" i="30"/>
  <c r="AH15" i="49" s="1"/>
  <c r="AG15" i="49"/>
  <c r="AI9" i="30"/>
  <c r="AI15" i="49" s="1"/>
  <c r="BA10" i="30"/>
  <c r="AX10" i="30"/>
  <c r="AI10" i="30"/>
  <c r="AI16" i="49" s="1"/>
  <c r="AH10" i="30"/>
  <c r="AH16" i="49" s="1"/>
  <c r="AG16" i="49"/>
  <c r="AD1010" i="30"/>
  <c r="D24" i="24" s="1"/>
  <c r="AG8" i="30"/>
  <c r="GA14" i="49"/>
  <c r="BA8" i="30" l="1"/>
  <c r="BA1008" i="30" s="1"/>
  <c r="AX8" i="30"/>
  <c r="AX1008" i="30" s="1"/>
  <c r="AH8" i="30"/>
  <c r="AI8" i="30"/>
  <c r="BT14" i="49"/>
  <c r="FB14" i="49"/>
  <c r="CU14" i="49"/>
  <c r="AI1008" i="30" l="1"/>
  <c r="BG14" i="49"/>
  <c r="BE14" i="49"/>
  <c r="AR14" i="49" l="1"/>
  <c r="AQ14" i="49"/>
  <c r="AP14" i="49"/>
  <c r="AO14" i="49"/>
  <c r="AN14" i="49"/>
  <c r="AM14" i="49"/>
  <c r="AL14" i="49"/>
  <c r="AK14" i="49"/>
  <c r="AJ14" i="49"/>
  <c r="AC14" i="49"/>
  <c r="AB14" i="49"/>
  <c r="AA14" i="49"/>
  <c r="Z14" i="49"/>
  <c r="X14" i="49"/>
  <c r="W14" i="49"/>
  <c r="U14" i="49"/>
  <c r="T14" i="49"/>
  <c r="S14" i="49"/>
  <c r="R14" i="49"/>
  <c r="Q14" i="49"/>
  <c r="P14" i="49"/>
  <c r="O14" i="49"/>
  <c r="N14" i="49"/>
  <c r="M14" i="49"/>
  <c r="K14" i="49"/>
  <c r="J14" i="49"/>
  <c r="I14" i="49"/>
  <c r="H14" i="49"/>
  <c r="G14" i="49"/>
  <c r="F14" i="49"/>
  <c r="E14" i="49"/>
  <c r="FX14" i="49"/>
  <c r="CR14" i="49" l="1"/>
  <c r="FU14" i="49"/>
  <c r="CP14" i="49"/>
  <c r="CJ14" i="49"/>
  <c r="FP14" i="49"/>
  <c r="CC14" i="49"/>
  <c r="CH14" i="49"/>
  <c r="FQ14" i="49"/>
  <c r="D55" i="48"/>
  <c r="Y1008" i="30" l="1"/>
  <c r="Y14" i="49"/>
  <c r="D14" i="48"/>
  <c r="D58" i="48" l="1"/>
  <c r="D75" i="48"/>
  <c r="GN14" i="49"/>
  <c r="GL14" i="49"/>
  <c r="GJ14" i="49"/>
  <c r="GC14" i="49"/>
  <c r="FY14" i="49"/>
  <c r="FK14" i="49"/>
  <c r="ER14" i="49"/>
  <c r="EK14" i="49"/>
  <c r="EI14" i="49"/>
  <c r="EG14" i="49"/>
  <c r="EB14" i="49"/>
  <c r="DQ14" i="49"/>
  <c r="DO14" i="49"/>
  <c r="DM14" i="49"/>
  <c r="DK14" i="49"/>
  <c r="DI14" i="49"/>
  <c r="DG14" i="49"/>
  <c r="DE14" i="49"/>
  <c r="CW14" i="49"/>
  <c r="BY14" i="49"/>
  <c r="BP14" i="49"/>
  <c r="AD1015" i="49"/>
  <c r="D13" i="48" l="1"/>
  <c r="D30" i="48"/>
  <c r="D31" i="48"/>
  <c r="D34" i="48"/>
  <c r="D72" i="48" l="1"/>
  <c r="D39" i="48"/>
  <c r="D38" i="48"/>
  <c r="D37" i="48"/>
  <c r="D36" i="48"/>
  <c r="D35" i="48"/>
  <c r="D33" i="48"/>
  <c r="D32" i="48"/>
  <c r="D25" i="48"/>
  <c r="D21" i="48"/>
  <c r="D20" i="48"/>
  <c r="D19" i="48"/>
  <c r="D18" i="48"/>
  <c r="D17" i="48"/>
  <c r="D16" i="48"/>
  <c r="D12" i="48"/>
  <c r="D7" i="48"/>
  <c r="D6" i="48"/>
  <c r="AD14" i="49" l="1"/>
  <c r="Y1014" i="49"/>
  <c r="AD1014" i="49" l="1"/>
  <c r="AH14" i="49" l="1"/>
  <c r="AI14" i="49"/>
  <c r="AF14" i="49"/>
  <c r="AG14" i="49"/>
  <c r="AD1016" i="49"/>
  <c r="D24" i="48"/>
  <c r="D26" i="24" l="1"/>
  <c r="AI1014" i="49" l="1"/>
  <c r="D27" i="24" l="1"/>
  <c r="D27" i="48" s="1"/>
  <c r="D26" i="48" l="1"/>
  <c r="D49" i="48" l="1"/>
</calcChain>
</file>

<file path=xl/sharedStrings.xml><?xml version="1.0" encoding="utf-8"?>
<sst xmlns="http://schemas.openxmlformats.org/spreadsheetml/2006/main" count="19062" uniqueCount="10421">
  <si>
    <r>
      <t xml:space="preserve"> </t>
    </r>
    <r>
      <rPr>
        <b/>
        <u/>
        <sz val="12"/>
        <rFont val="メイリオ"/>
        <family val="3"/>
        <charset val="128"/>
      </rPr>
      <t>調達に係るお取引先法人等に関する情報の共同利用について</t>
    </r>
    <r>
      <rPr>
        <b/>
        <sz val="12"/>
        <rFont val="メイリオ"/>
        <family val="3"/>
        <charset val="128"/>
      </rPr>
      <t xml:space="preserve">
　本見積様式にご記載いただくお取引先法人等に関する情報</t>
    </r>
    <r>
      <rPr>
        <b/>
        <vertAlign val="superscript"/>
        <sz val="12"/>
        <rFont val="メイリオ"/>
        <family val="3"/>
        <charset val="128"/>
      </rPr>
      <t>※</t>
    </r>
    <r>
      <rPr>
        <b/>
        <sz val="12"/>
        <rFont val="メイリオ"/>
        <family val="3"/>
        <charset val="128"/>
      </rPr>
      <t>を、適正に管理し、NTTグループで共同利用させていただきます。詳細はこちら https://group.ntt/jp/protection/partners_procure.html
   ※お取引先の名称、担当者情報やお振込み情報等</t>
    </r>
    <phoneticPr fontId="3"/>
  </si>
  <si>
    <t>【見積内訳書（物品統一見積り様式）】</t>
    <phoneticPr fontId="3"/>
  </si>
  <si>
    <r>
      <rPr>
        <sz val="11"/>
        <color indexed="10"/>
        <rFont val="メイリオ"/>
        <family val="3"/>
        <charset val="128"/>
      </rPr>
      <t>■</t>
    </r>
    <r>
      <rPr>
        <sz val="11"/>
        <rFont val="メイリオ"/>
        <family val="3"/>
        <charset val="128"/>
      </rPr>
      <t>必須入力願います</t>
    </r>
    <rPh sb="3" eb="5">
      <t>ニュウリョク</t>
    </rPh>
    <rPh sb="5" eb="6">
      <t>ネガ</t>
    </rPh>
    <phoneticPr fontId="3"/>
  </si>
  <si>
    <t>ピンク：必須、黄色：条件付き必須、グレー：自動転記・入力不可、白色：任意</t>
    <rPh sb="4" eb="6">
      <t>ヒッス</t>
    </rPh>
    <rPh sb="7" eb="9">
      <t>キイロ</t>
    </rPh>
    <rPh sb="10" eb="13">
      <t>ジョウケンツ</t>
    </rPh>
    <rPh sb="14" eb="16">
      <t>ヒッス</t>
    </rPh>
    <rPh sb="21" eb="23">
      <t>ジドウ</t>
    </rPh>
    <rPh sb="23" eb="25">
      <t>テンキ</t>
    </rPh>
    <rPh sb="26" eb="28">
      <t>ニュウリョク</t>
    </rPh>
    <rPh sb="28" eb="30">
      <t>フカ</t>
    </rPh>
    <rPh sb="31" eb="33">
      <t>ハクショク</t>
    </rPh>
    <rPh sb="34" eb="36">
      <t>ニンイ</t>
    </rPh>
    <phoneticPr fontId="3"/>
  </si>
  <si>
    <t>入力必須</t>
    <rPh sb="0" eb="2">
      <t>ニュウリョク</t>
    </rPh>
    <rPh sb="2" eb="4">
      <t>ヒッス</t>
    </rPh>
    <phoneticPr fontId="3"/>
  </si>
  <si>
    <t>入力型</t>
    <rPh sb="2" eb="3">
      <t>カタ</t>
    </rPh>
    <phoneticPr fontId="3"/>
  </si>
  <si>
    <t>半角/全角</t>
    <rPh sb="0" eb="2">
      <t>ハンカク</t>
    </rPh>
    <rPh sb="3" eb="5">
      <t>ゼンカク</t>
    </rPh>
    <phoneticPr fontId="3"/>
  </si>
  <si>
    <t>最大桁数</t>
    <rPh sb="0" eb="2">
      <t>サイダイ</t>
    </rPh>
    <rPh sb="2" eb="4">
      <t>ケタスウ</t>
    </rPh>
    <phoneticPr fontId="3"/>
  </si>
  <si>
    <t>項目補足</t>
    <rPh sb="0" eb="2">
      <t>コウモク</t>
    </rPh>
    <rPh sb="2" eb="4">
      <t>ホソク</t>
    </rPh>
    <phoneticPr fontId="3"/>
  </si>
  <si>
    <t>見積依頼番号
(ソーシング/コラボ/購買申請番号)</t>
    <phoneticPr fontId="3"/>
  </si>
  <si>
    <t>■</t>
  </si>
  <si>
    <t>見積バージョン</t>
    <rPh sb="0" eb="2">
      <t>ミツモリ</t>
    </rPh>
    <phoneticPr fontId="3"/>
  </si>
  <si>
    <t>必須</t>
  </si>
  <si>
    <t>数字</t>
    <rPh sb="0" eb="2">
      <t>スウジ</t>
    </rPh>
    <phoneticPr fontId="3"/>
  </si>
  <si>
    <t>半角</t>
  </si>
  <si>
    <t>初回作成の場合は１を設定</t>
    <rPh sb="0" eb="2">
      <t>ショカイ</t>
    </rPh>
    <rPh sb="2" eb="4">
      <t>サクセイ</t>
    </rPh>
    <rPh sb="5" eb="7">
      <t>バアイ</t>
    </rPh>
    <rPh sb="10" eb="12">
      <t>セッテイ</t>
    </rPh>
    <phoneticPr fontId="3"/>
  </si>
  <si>
    <t>サプライヤ見積番号</t>
    <rPh sb="5" eb="7">
      <t>ミツモリ</t>
    </rPh>
    <rPh sb="7" eb="9">
      <t>バンゴウ</t>
    </rPh>
    <phoneticPr fontId="3"/>
  </si>
  <si>
    <t>任意</t>
    <rPh sb="0" eb="2">
      <t>ニンイ</t>
    </rPh>
    <phoneticPr fontId="3"/>
  </si>
  <si>
    <t>テキスト</t>
    <phoneticPr fontId="3"/>
  </si>
  <si>
    <t>半角/全角</t>
    <phoneticPr fontId="3"/>
  </si>
  <si>
    <t>貴社（サプライヤ様）側で管理されている見積番号を記入（任意）</t>
    <phoneticPr fontId="3"/>
  </si>
  <si>
    <t>バイヤ希望納入日</t>
    <rPh sb="3" eb="5">
      <t>キボウ</t>
    </rPh>
    <rPh sb="5" eb="8">
      <t>ノウニュウビ</t>
    </rPh>
    <phoneticPr fontId="3"/>
  </si>
  <si>
    <t>日付(YYYY/MM/DD)</t>
    <phoneticPr fontId="5"/>
  </si>
  <si>
    <t>半角</t>
    <phoneticPr fontId="3"/>
  </si>
  <si>
    <t>カタログ外購買の場合に任意で記入</t>
    <rPh sb="4" eb="5">
      <t>ガイ</t>
    </rPh>
    <rPh sb="5" eb="7">
      <t>コウバイ</t>
    </rPh>
    <rPh sb="8" eb="10">
      <t>バアイ</t>
    </rPh>
    <rPh sb="11" eb="13">
      <t>ニンイ</t>
    </rPh>
    <rPh sb="14" eb="16">
      <t>キニュウ</t>
    </rPh>
    <phoneticPr fontId="3"/>
  </si>
  <si>
    <t>社内/再販</t>
    <rPh sb="0" eb="2">
      <t>シャナイ</t>
    </rPh>
    <rPh sb="3" eb="5">
      <t>サイハン</t>
    </rPh>
    <phoneticPr fontId="3"/>
  </si>
  <si>
    <t>プルダウン</t>
    <phoneticPr fontId="3"/>
  </si>
  <si>
    <t>-</t>
  </si>
  <si>
    <t>プルダウンより選択</t>
    <phoneticPr fontId="3"/>
  </si>
  <si>
    <t xml:space="preserve"> </t>
    <phoneticPr fontId="7"/>
  </si>
  <si>
    <t>案件名</t>
    <rPh sb="0" eb="2">
      <t>アンケン</t>
    </rPh>
    <rPh sb="2" eb="3">
      <t>メイ</t>
    </rPh>
    <phoneticPr fontId="3"/>
  </si>
  <si>
    <t>半角/全角</t>
  </si>
  <si>
    <t>見積日</t>
    <rPh sb="0" eb="2">
      <t>ミツ</t>
    </rPh>
    <rPh sb="2" eb="3">
      <t>ヒ</t>
    </rPh>
    <phoneticPr fontId="3"/>
  </si>
  <si>
    <t>本見積書の見積日を記入</t>
    <phoneticPr fontId="3"/>
  </si>
  <si>
    <t>見積有効期限</t>
    <rPh sb="0" eb="2">
      <t>ミツモリ</t>
    </rPh>
    <rPh sb="2" eb="4">
      <t>ユウコウ</t>
    </rPh>
    <rPh sb="4" eb="6">
      <t>キゲン</t>
    </rPh>
    <phoneticPr fontId="3"/>
  </si>
  <si>
    <t>必須</t>
    <phoneticPr fontId="3"/>
  </si>
  <si>
    <t>サプライヤ会社情報</t>
    <rPh sb="5" eb="7">
      <t>カイシャ</t>
    </rPh>
    <rPh sb="7" eb="9">
      <t>ジョウホウ</t>
    </rPh>
    <phoneticPr fontId="3"/>
  </si>
  <si>
    <t>サプライヤ会社名</t>
    <rPh sb="5" eb="7">
      <t>カイシャ</t>
    </rPh>
    <rPh sb="7" eb="8">
      <t>メイ</t>
    </rPh>
    <phoneticPr fontId="3"/>
  </si>
  <si>
    <t>サプライヤのNTTグループ共通企業ID</t>
    <phoneticPr fontId="3"/>
  </si>
  <si>
    <t>英数字</t>
    <phoneticPr fontId="3"/>
  </si>
  <si>
    <t>10（固定長）</t>
    <rPh sb="3" eb="6">
      <t>コテイチョウ</t>
    </rPh>
    <phoneticPr fontId="3"/>
  </si>
  <si>
    <t>グループ共通企業ID（NTTグループが付与したID）が不明な場合は、NTT側見積依頼者へお問い合わせください</t>
    <rPh sb="40" eb="42">
      <t>イライ</t>
    </rPh>
    <rPh sb="42" eb="43">
      <t>シャ</t>
    </rPh>
    <phoneticPr fontId="3"/>
  </si>
  <si>
    <t>サプライヤANID</t>
  </si>
  <si>
    <t>任意</t>
    <phoneticPr fontId="3"/>
  </si>
  <si>
    <t>ANIDを保有する場合は、"AN"からのID（13~15桁）を記入</t>
    <rPh sb="28" eb="29">
      <t>ケタ</t>
    </rPh>
    <rPh sb="31" eb="33">
      <t>キニュウ</t>
    </rPh>
    <phoneticPr fontId="3"/>
  </si>
  <si>
    <t>サプライヤ担当部署名</t>
    <rPh sb="5" eb="7">
      <t>タントウ</t>
    </rPh>
    <rPh sb="7" eb="9">
      <t>ブショ</t>
    </rPh>
    <rPh sb="9" eb="10">
      <t>メイ</t>
    </rPh>
    <phoneticPr fontId="3"/>
  </si>
  <si>
    <t>サプライヤ担当者名</t>
    <rPh sb="5" eb="8">
      <t>タントウシャ</t>
    </rPh>
    <rPh sb="8" eb="9">
      <t>メイ</t>
    </rPh>
    <phoneticPr fontId="3"/>
  </si>
  <si>
    <t>サプライヤ連絡先（Tel）</t>
    <rPh sb="5" eb="8">
      <t>レンラクサキ</t>
    </rPh>
    <phoneticPr fontId="3"/>
  </si>
  <si>
    <t>電話番号</t>
    <rPh sb="0" eb="2">
      <t>デンワ</t>
    </rPh>
    <rPh sb="2" eb="4">
      <t>バンゴウ</t>
    </rPh>
    <phoneticPr fontId="3"/>
  </si>
  <si>
    <t>サプライヤ連絡先（Mail）</t>
    <rPh sb="5" eb="8">
      <t>レンラクサキ</t>
    </rPh>
    <phoneticPr fontId="3"/>
  </si>
  <si>
    <t>メールアドレス</t>
    <phoneticPr fontId="3"/>
  </si>
  <si>
    <t>サプライヤ担当者 所在地</t>
  </si>
  <si>
    <t>住所</t>
    <rPh sb="0" eb="2">
      <t>ジュウショ</t>
    </rPh>
    <phoneticPr fontId="3"/>
  </si>
  <si>
    <t>見積価格情報</t>
    <rPh sb="0" eb="2">
      <t>ミツモリ</t>
    </rPh>
    <rPh sb="2" eb="4">
      <t>カカク</t>
    </rPh>
    <rPh sb="4" eb="6">
      <t>ジョウホウ</t>
    </rPh>
    <phoneticPr fontId="3"/>
  </si>
  <si>
    <t>見積価格 (税抜)</t>
    <rPh sb="0" eb="2">
      <t>ミツモリ</t>
    </rPh>
    <rPh sb="2" eb="4">
      <t>カカク</t>
    </rPh>
    <rPh sb="6" eb="8">
      <t>ゼイヌキ</t>
    </rPh>
    <phoneticPr fontId="3"/>
  </si>
  <si>
    <t>必須(自動入力）</t>
    <phoneticPr fontId="3"/>
  </si>
  <si>
    <t>見積価格 通貨</t>
    <rPh sb="0" eb="2">
      <t>ミツモリ</t>
    </rPh>
    <rPh sb="2" eb="4">
      <t>カカク</t>
    </rPh>
    <rPh sb="5" eb="7">
      <t>ツウカ</t>
    </rPh>
    <phoneticPr fontId="32"/>
  </si>
  <si>
    <t>JPY</t>
    <phoneticPr fontId="3"/>
  </si>
  <si>
    <t>JPYが標準設定、プルダウンより変更可能</t>
    <rPh sb="4" eb="6">
      <t>ヒョウジュン</t>
    </rPh>
    <rPh sb="6" eb="8">
      <t>セッテイ</t>
    </rPh>
    <rPh sb="16" eb="18">
      <t>ヘンコウ</t>
    </rPh>
    <rPh sb="18" eb="20">
      <t>カノウ</t>
    </rPh>
    <phoneticPr fontId="3"/>
  </si>
  <si>
    <t>見積価格 (税込総額)</t>
    <rPh sb="0" eb="2">
      <t>ミツモリ</t>
    </rPh>
    <rPh sb="2" eb="4">
      <t>カカク</t>
    </rPh>
    <rPh sb="6" eb="8">
      <t>ゼイコ</t>
    </rPh>
    <rPh sb="8" eb="10">
      <t>ソウガク</t>
    </rPh>
    <phoneticPr fontId="3"/>
  </si>
  <si>
    <t>見積価格 税額</t>
    <rPh sb="5" eb="7">
      <t>ゼイガク</t>
    </rPh>
    <rPh sb="6" eb="7">
      <t>ガク</t>
    </rPh>
    <phoneticPr fontId="32"/>
  </si>
  <si>
    <t>自動計算</t>
    <phoneticPr fontId="3"/>
  </si>
  <si>
    <t>支払先情報</t>
    <rPh sb="0" eb="2">
      <t>シハライ</t>
    </rPh>
    <rPh sb="2" eb="3">
      <t>サキ</t>
    </rPh>
    <rPh sb="3" eb="5">
      <t>ジョウホウ</t>
    </rPh>
    <phoneticPr fontId="3"/>
  </si>
  <si>
    <t>支払先コード</t>
  </si>
  <si>
    <t>銀行名</t>
  </si>
  <si>
    <t>支店名</t>
  </si>
  <si>
    <t>支店コード</t>
    <phoneticPr fontId="3"/>
  </si>
  <si>
    <t>数字</t>
    <rPh sb="0" eb="2">
      <t>スウジ</t>
    </rPh>
    <phoneticPr fontId="5"/>
  </si>
  <si>
    <t>口座種別</t>
    <rPh sb="2" eb="4">
      <t>シュベツ</t>
    </rPh>
    <phoneticPr fontId="33"/>
  </si>
  <si>
    <t>口座番号</t>
    <phoneticPr fontId="33"/>
  </si>
  <si>
    <t>口座名義</t>
    <phoneticPr fontId="33"/>
  </si>
  <si>
    <t>契約方式</t>
    <rPh sb="0" eb="2">
      <t>ケイヤク</t>
    </rPh>
    <rPh sb="2" eb="4">
      <t>ホウシキ</t>
    </rPh>
    <phoneticPr fontId="3"/>
  </si>
  <si>
    <t>サプライヤがオンライン（ANID取得済み）の場合には「1_注文書_Purchase order only」、
サプライヤがオフライン確定（AN登録拒否フラグがついているもの）の場合には「2_注文書＋請書_Purchase order and confirmation」を選択してください</t>
    <rPh sb="135" eb="137">
      <t>センタク</t>
    </rPh>
    <phoneticPr fontId="3"/>
  </si>
  <si>
    <t>支払条件・検収条件</t>
    <rPh sb="0" eb="2">
      <t>シハラ</t>
    </rPh>
    <rPh sb="2" eb="4">
      <t>ジョウケン</t>
    </rPh>
    <rPh sb="5" eb="7">
      <t>ケンシュウ</t>
    </rPh>
    <rPh sb="7" eb="9">
      <t>ジョウケン</t>
    </rPh>
    <phoneticPr fontId="3"/>
  </si>
  <si>
    <t>一括支払（固定額）で固定、すべてのデータに「1_一括支払（固定額）_Lump-sum payment (fixed)」を選択してください</t>
    <rPh sb="60" eb="62">
      <t>センタク</t>
    </rPh>
    <phoneticPr fontId="3"/>
  </si>
  <si>
    <t>支払方法</t>
    <rPh sb="0" eb="2">
      <t>シハラ</t>
    </rPh>
    <rPh sb="2" eb="4">
      <t>ホウホウ</t>
    </rPh>
    <phoneticPr fontId="3"/>
  </si>
  <si>
    <t>G外サプライヤの場合には「23_銀行VAN支払_Bank VAN payment」、
G間取引対象の場合はには「81_G会社間取引（定例）_Offsetting within NTT group companies (fixed)」を選択してください</t>
    <rPh sb="117" eb="119">
      <t>センタク</t>
    </rPh>
    <phoneticPr fontId="3"/>
  </si>
  <si>
    <t>備考</t>
    <rPh sb="0" eb="2">
      <t>ビコウ</t>
    </rPh>
    <phoneticPr fontId="3"/>
  </si>
  <si>
    <t>個社項目1</t>
    <rPh sb="0" eb="2">
      <t>コシャ</t>
    </rPh>
    <rPh sb="2" eb="4">
      <t>コウモク</t>
    </rPh>
    <phoneticPr fontId="3"/>
  </si>
  <si>
    <t>個社項目2</t>
    <rPh sb="0" eb="2">
      <t>コシャ</t>
    </rPh>
    <rPh sb="2" eb="4">
      <t>コウモク</t>
    </rPh>
    <phoneticPr fontId="3"/>
  </si>
  <si>
    <t>個社項目3</t>
    <rPh sb="0" eb="2">
      <t>コシャ</t>
    </rPh>
    <rPh sb="2" eb="4">
      <t>コウモク</t>
    </rPh>
    <phoneticPr fontId="3"/>
  </si>
  <si>
    <t>個社項目4</t>
    <rPh sb="0" eb="2">
      <t>コシャ</t>
    </rPh>
    <rPh sb="2" eb="4">
      <t>コウモク</t>
    </rPh>
    <phoneticPr fontId="3"/>
  </si>
  <si>
    <t>個社項目5</t>
    <rPh sb="0" eb="2">
      <t>コシャ</t>
    </rPh>
    <rPh sb="2" eb="4">
      <t>コウモク</t>
    </rPh>
    <phoneticPr fontId="33"/>
  </si>
  <si>
    <t>テクスト</t>
    <phoneticPr fontId="3"/>
  </si>
  <si>
    <t>値引額入力セル</t>
    <rPh sb="0" eb="3">
      <t>ネビキガク</t>
    </rPh>
    <rPh sb="3" eb="5">
      <t>ニュウリョク</t>
    </rPh>
    <phoneticPr fontId="3"/>
  </si>
  <si>
    <t>入力型</t>
    <rPh sb="0" eb="2">
      <t>ニュウリョク</t>
    </rPh>
    <rPh sb="2" eb="3">
      <t>カタ</t>
    </rPh>
    <phoneticPr fontId="3"/>
  </si>
  <si>
    <t>URL</t>
    <phoneticPr fontId="3"/>
  </si>
  <si>
    <t>日付</t>
    <phoneticPr fontId="3"/>
  </si>
  <si>
    <t>金額</t>
  </si>
  <si>
    <t>割合</t>
    <rPh sb="0" eb="2">
      <t>ワリアイ</t>
    </rPh>
    <phoneticPr fontId="5"/>
  </si>
  <si>
    <t>日数</t>
    <phoneticPr fontId="3"/>
  </si>
  <si>
    <t>半角(英数字、-、_のみ)</t>
    <rPh sb="3" eb="6">
      <t>エイスウジ</t>
    </rPh>
    <phoneticPr fontId="3"/>
  </si>
  <si>
    <t>半角(英数、-、_のみ)</t>
    <rPh sb="3" eb="5">
      <t>エイスウ</t>
    </rPh>
    <phoneticPr fontId="3"/>
  </si>
  <si>
    <t>-</t>
    <phoneticPr fontId="3"/>
  </si>
  <si>
    <t>半角</t>
    <rPh sb="0" eb="2">
      <t>ハンカク</t>
    </rPh>
    <phoneticPr fontId="3"/>
  </si>
  <si>
    <t>9</t>
    <phoneticPr fontId="3"/>
  </si>
  <si>
    <t>40</t>
    <phoneticPr fontId="3"/>
  </si>
  <si>
    <t>15</t>
    <phoneticPr fontId="3"/>
  </si>
  <si>
    <t>20</t>
    <phoneticPr fontId="3"/>
  </si>
  <si>
    <t>10</t>
    <phoneticPr fontId="3"/>
  </si>
  <si>
    <t>33</t>
    <phoneticPr fontId="3"/>
  </si>
  <si>
    <t>50</t>
    <phoneticPr fontId="3"/>
  </si>
  <si>
    <t>255</t>
    <phoneticPr fontId="3"/>
  </si>
  <si>
    <t>19</t>
    <phoneticPr fontId="3"/>
  </si>
  <si>
    <t>32</t>
    <phoneticPr fontId="3"/>
  </si>
  <si>
    <t>2000</t>
    <phoneticPr fontId="3"/>
  </si>
  <si>
    <t>200</t>
    <phoneticPr fontId="3"/>
  </si>
  <si>
    <t>3</t>
    <phoneticPr fontId="3"/>
  </si>
  <si>
    <t>500</t>
    <phoneticPr fontId="3"/>
  </si>
  <si>
    <t>30</t>
    <phoneticPr fontId="3"/>
  </si>
  <si>
    <t>30</t>
  </si>
  <si>
    <t>項目概要</t>
    <phoneticPr fontId="3"/>
  </si>
  <si>
    <t>１からの半角数字を記載</t>
    <rPh sb="4" eb="6">
      <t>ハンカク</t>
    </rPh>
    <rPh sb="6" eb="8">
      <t>スウジ</t>
    </rPh>
    <rPh sb="9" eb="11">
      <t>キサイ</t>
    </rPh>
    <phoneticPr fontId="3"/>
  </si>
  <si>
    <t>商品名を記載</t>
    <rPh sb="0" eb="2">
      <t>ショウヒン</t>
    </rPh>
    <rPh sb="4" eb="6">
      <t>キサイ</t>
    </rPh>
    <phoneticPr fontId="3"/>
  </si>
  <si>
    <t>記入不要</t>
    <rPh sb="0" eb="2">
      <t>キニュウ</t>
    </rPh>
    <rPh sb="2" eb="4">
      <t>フヨウ</t>
    </rPh>
    <phoneticPr fontId="3"/>
  </si>
  <si>
    <t>商品のライセンス名を記載</t>
    <rPh sb="0" eb="2">
      <t>ショウヒン</t>
    </rPh>
    <rPh sb="10" eb="12">
      <t>キサイ</t>
    </rPh>
    <phoneticPr fontId="3"/>
  </si>
  <si>
    <t>商品を一意に識別するためにメーカーが払出管理する商品コード、可能な限り記載</t>
    <phoneticPr fontId="3"/>
  </si>
  <si>
    <t>メーカー型番がない場合は「ベース型番」を記載、それもない場合には「メーカ型番無し」で記載</t>
    <rPh sb="20" eb="22">
      <t>キサイ</t>
    </rPh>
    <rPh sb="28" eb="30">
      <t>バアイ</t>
    </rPh>
    <rPh sb="42" eb="44">
      <t>キサイ</t>
    </rPh>
    <phoneticPr fontId="3"/>
  </si>
  <si>
    <t>サプライヤ品番がない場合は「ベース型番」を記載、それもない場合には「X」で記載</t>
    <rPh sb="21" eb="23">
      <t>キサイ</t>
    </rPh>
    <rPh sb="29" eb="31">
      <t>バアイ</t>
    </rPh>
    <rPh sb="37" eb="39">
      <t>キサイ</t>
    </rPh>
    <phoneticPr fontId="3"/>
  </si>
  <si>
    <t>事業会社各社が登録した品目マスタに記載されるメーカ型番の製品バージョンを記載</t>
    <rPh sb="36" eb="38">
      <t>キサイ</t>
    </rPh>
    <phoneticPr fontId="3"/>
  </si>
  <si>
    <t>メーカーが払い出す商品のシリーズ名を記載</t>
    <phoneticPr fontId="3"/>
  </si>
  <si>
    <t>http://又はhttps://で始まるURL、
サプライヤが準備している該当物品の説明URLなどの参照リンクがある場合、そのURLを記載</t>
    <rPh sb="68" eb="70">
      <t>キサイ</t>
    </rPh>
    <phoneticPr fontId="3"/>
  </si>
  <si>
    <t>http://又はhttps://で始まるURL、
製造メーカーが準備している該当物品の説明URLなどの参照リンクがある場合、そのURLを記載</t>
    <rPh sb="69" eb="71">
      <t>キサイ</t>
    </rPh>
    <phoneticPr fontId="3"/>
  </si>
  <si>
    <t>ソフトウェア製品の場合は、プルダウン選択より入力</t>
    <rPh sb="9" eb="11">
      <t>バアイ</t>
    </rPh>
    <rPh sb="18" eb="20">
      <t>センタク</t>
    </rPh>
    <rPh sb="22" eb="24">
      <t>ニュウリョク</t>
    </rPh>
    <phoneticPr fontId="3"/>
  </si>
  <si>
    <t>YYYY/MM/DD</t>
    <phoneticPr fontId="3"/>
  </si>
  <si>
    <t>予定数量を記載、記載ができない場合には"1"を記載</t>
    <rPh sb="0" eb="2">
      <t>ヨテイ</t>
    </rPh>
    <rPh sb="2" eb="4">
      <t>スウリョウ</t>
    </rPh>
    <rPh sb="5" eb="7">
      <t>キサイ</t>
    </rPh>
    <rPh sb="8" eb="10">
      <t>キサイ</t>
    </rPh>
    <rPh sb="15" eb="17">
      <t>バアイ</t>
    </rPh>
    <rPh sb="23" eb="25">
      <t>キサイ</t>
    </rPh>
    <phoneticPr fontId="3"/>
  </si>
  <si>
    <t>「個、総額、年額、月額、M、PC」を記載、それ以外の単位の場合には自由記入してください</t>
    <phoneticPr fontId="3"/>
  </si>
  <si>
    <t>カタログアイテムに関する詳細な説明（日本語）を記載、オフラインサプライヤ様の場合は注文書には264文字しか表示されません。
改行は、&lt;BR&gt;のみ許容します。（改行コード(CR,LF)は、エラーとします）</t>
    <rPh sb="23" eb="25">
      <t>キサイ</t>
    </rPh>
    <rPh sb="36" eb="37">
      <t>サマ</t>
    </rPh>
    <rPh sb="38" eb="40">
      <t>バアイ</t>
    </rPh>
    <rPh sb="41" eb="44">
      <t>チュウモンショ</t>
    </rPh>
    <rPh sb="53" eb="55">
      <t>ヒョウジ</t>
    </rPh>
    <phoneticPr fontId="3"/>
  </si>
  <si>
    <t>通常時に標準単価を記載、記載ができない場合には”1"を記載</t>
    <phoneticPr fontId="3"/>
  </si>
  <si>
    <t>標準単価の合計価格を自動設定</t>
    <rPh sb="0" eb="2">
      <t>ヒョウジュン</t>
    </rPh>
    <rPh sb="2" eb="4">
      <t>タンカ</t>
    </rPh>
    <rPh sb="10" eb="12">
      <t>ジドウ</t>
    </rPh>
    <rPh sb="12" eb="14">
      <t>セッテイ</t>
    </rPh>
    <phoneticPr fontId="3"/>
  </si>
  <si>
    <t>ZZZZZZZ9.ZZ（整数8桁、小数2桁）</t>
    <phoneticPr fontId="3"/>
  </si>
  <si>
    <t>値引き額は「提案単価」および「提案合価」の金額に含めて記載</t>
    <rPh sb="27" eb="29">
      <t>キサイ</t>
    </rPh>
    <phoneticPr fontId="3"/>
  </si>
  <si>
    <t>提案単価の合計価格を自動設定</t>
    <phoneticPr fontId="3"/>
  </si>
  <si>
    <t>プルダウン選択より税率を設定</t>
    <rPh sb="5" eb="7">
      <t>センタク</t>
    </rPh>
    <rPh sb="12" eb="14">
      <t>セッテイ</t>
    </rPh>
    <phoneticPr fontId="3"/>
  </si>
  <si>
    <t>小数点以下切り捨て</t>
    <phoneticPr fontId="3"/>
  </si>
  <si>
    <t>納入場所を記載</t>
    <rPh sb="5" eb="7">
      <t>キサイ</t>
    </rPh>
    <phoneticPr fontId="3"/>
  </si>
  <si>
    <t>製品価格に含まれる保守期間の月数を記載</t>
    <rPh sb="14" eb="16">
      <t>ゲツスウ</t>
    </rPh>
    <rPh sb="17" eb="19">
      <t>キサイ</t>
    </rPh>
    <phoneticPr fontId="3"/>
  </si>
  <si>
    <t>自由記載</t>
    <rPh sb="0" eb="4">
      <t>ジユウキサイ</t>
    </rPh>
    <phoneticPr fontId="3"/>
  </si>
  <si>
    <t>自由記載</t>
    <phoneticPr fontId="3"/>
  </si>
  <si>
    <t>自由記載</t>
  </si>
  <si>
    <r>
      <t xml:space="preserve">項番
</t>
    </r>
    <r>
      <rPr>
        <sz val="14"/>
        <color indexed="10"/>
        <rFont val="メイリオ"/>
        <family val="3"/>
        <charset val="128"/>
      </rPr>
      <t>【必須】</t>
    </r>
    <rPh sb="0" eb="2">
      <t>コウバン</t>
    </rPh>
    <rPh sb="4" eb="6">
      <t>ヒッス</t>
    </rPh>
    <phoneticPr fontId="3"/>
  </si>
  <si>
    <r>
      <t xml:space="preserve">品名
</t>
    </r>
    <r>
      <rPr>
        <sz val="14"/>
        <color indexed="10"/>
        <rFont val="メイリオ"/>
        <family val="3"/>
        <charset val="128"/>
      </rPr>
      <t>【必須】</t>
    </r>
    <rPh sb="0" eb="2">
      <t>ヒンメイ</t>
    </rPh>
    <phoneticPr fontId="3"/>
  </si>
  <si>
    <t>カナ品名</t>
    <rPh sb="2" eb="4">
      <t>ヒンメイ</t>
    </rPh>
    <phoneticPr fontId="3"/>
  </si>
  <si>
    <t>ライセンス名</t>
    <rPh sb="5" eb="6">
      <t>メイ</t>
    </rPh>
    <phoneticPr fontId="3"/>
  </si>
  <si>
    <r>
      <t xml:space="preserve">メーカー名
</t>
    </r>
    <r>
      <rPr>
        <sz val="14"/>
        <color indexed="10"/>
        <rFont val="メイリオ"/>
        <family val="3"/>
        <charset val="128"/>
      </rPr>
      <t>【必須】</t>
    </r>
    <rPh sb="4" eb="5">
      <t>メイ</t>
    </rPh>
    <phoneticPr fontId="3"/>
  </si>
  <si>
    <t>GTINコード</t>
    <phoneticPr fontId="3"/>
  </si>
  <si>
    <r>
      <t xml:space="preserve">メーカー型番
</t>
    </r>
    <r>
      <rPr>
        <sz val="14"/>
        <color indexed="10"/>
        <rFont val="メイリオ"/>
        <family val="3"/>
        <charset val="128"/>
      </rPr>
      <t>【必須】</t>
    </r>
    <phoneticPr fontId="3"/>
  </si>
  <si>
    <r>
      <t xml:space="preserve">サプライヤ品番
</t>
    </r>
    <r>
      <rPr>
        <sz val="14"/>
        <color indexed="10"/>
        <rFont val="メイリオ"/>
        <family val="3"/>
        <charset val="128"/>
      </rPr>
      <t>【必須】</t>
    </r>
    <rPh sb="5" eb="7">
      <t>ヒンバン</t>
    </rPh>
    <phoneticPr fontId="3"/>
  </si>
  <si>
    <t>サプライヤー補助品目ID</t>
    <rPh sb="6" eb="8">
      <t>ホジョ</t>
    </rPh>
    <rPh sb="8" eb="10">
      <t>ヒンモク</t>
    </rPh>
    <phoneticPr fontId="3"/>
  </si>
  <si>
    <t>製品バージョン</t>
    <rPh sb="0" eb="2">
      <t>セイヒン</t>
    </rPh>
    <phoneticPr fontId="3"/>
  </si>
  <si>
    <t>シリーズ名</t>
    <rPh sb="4" eb="5">
      <t>メイ</t>
    </rPh>
    <phoneticPr fontId="3"/>
  </si>
  <si>
    <t>サプライヤ製品URL</t>
    <rPh sb="5" eb="7">
      <t>セイヒン</t>
    </rPh>
    <phoneticPr fontId="3"/>
  </si>
  <si>
    <t>製造メーカー製品URL</t>
    <rPh sb="0" eb="2">
      <t>セイゾウ</t>
    </rPh>
    <rPh sb="6" eb="8">
      <t>セイヒン</t>
    </rPh>
    <phoneticPr fontId="3"/>
  </si>
  <si>
    <r>
      <t xml:space="preserve">ソフトウェア製品
</t>
    </r>
    <r>
      <rPr>
        <sz val="14"/>
        <color indexed="10"/>
        <rFont val="メイリオ"/>
        <family val="3"/>
        <charset val="128"/>
      </rPr>
      <t>【ソフトウェアは必須】</t>
    </r>
    <rPh sb="6" eb="8">
      <t>セイヒン</t>
    </rPh>
    <rPh sb="17" eb="19">
      <t>ヒッス</t>
    </rPh>
    <phoneticPr fontId="3"/>
  </si>
  <si>
    <r>
      <t xml:space="preserve">ソフトウェア利用期間(月)
</t>
    </r>
    <r>
      <rPr>
        <sz val="14"/>
        <color indexed="10"/>
        <rFont val="メイリオ"/>
        <family val="3"/>
        <charset val="128"/>
      </rPr>
      <t>【ソフトウェアは必須】</t>
    </r>
    <rPh sb="6" eb="8">
      <t>リヨウ</t>
    </rPh>
    <rPh sb="8" eb="10">
      <t>キカン</t>
    </rPh>
    <rPh sb="11" eb="12">
      <t>ツキ</t>
    </rPh>
    <phoneticPr fontId="5"/>
  </si>
  <si>
    <t>ライセンス保守開始日</t>
    <rPh sb="5" eb="6">
      <t>ホ</t>
    </rPh>
    <rPh sb="6" eb="9">
      <t>カイシビ</t>
    </rPh>
    <phoneticPr fontId="3"/>
  </si>
  <si>
    <t>ライセンス保守終了日</t>
    <rPh sb="5" eb="7">
      <t>ホシュ</t>
    </rPh>
    <rPh sb="7" eb="10">
      <t>シュウリョウビ</t>
    </rPh>
    <phoneticPr fontId="3"/>
  </si>
  <si>
    <r>
      <t xml:space="preserve">数量
</t>
    </r>
    <r>
      <rPr>
        <sz val="14"/>
        <color indexed="10"/>
        <rFont val="メイリオ"/>
        <family val="3"/>
        <charset val="128"/>
      </rPr>
      <t>【必須】</t>
    </r>
    <rPh sb="0" eb="2">
      <t>スウリョウ</t>
    </rPh>
    <phoneticPr fontId="3"/>
  </si>
  <si>
    <r>
      <t xml:space="preserve">購入単位
</t>
    </r>
    <r>
      <rPr>
        <sz val="14"/>
        <color indexed="10"/>
        <rFont val="メイリオ"/>
        <family val="3"/>
        <charset val="128"/>
      </rPr>
      <t>【必須】</t>
    </r>
    <rPh sb="0" eb="2">
      <t>コウニュウ</t>
    </rPh>
    <rPh sb="2" eb="4">
      <t>タンイ</t>
    </rPh>
    <phoneticPr fontId="3"/>
  </si>
  <si>
    <t>標準合価
【自動計算】</t>
    <rPh sb="0" eb="2">
      <t>ヒョウジュン</t>
    </rPh>
    <rPh sb="2" eb="3">
      <t>ゴウ</t>
    </rPh>
    <rPh sb="3" eb="4">
      <t>アタイ</t>
    </rPh>
    <rPh sb="6" eb="8">
      <t>ジドウ</t>
    </rPh>
    <rPh sb="8" eb="10">
      <t>ケイサン</t>
    </rPh>
    <phoneticPr fontId="3"/>
  </si>
  <si>
    <t>仕切率
【自動計算】</t>
    <rPh sb="0" eb="2">
      <t>シキ</t>
    </rPh>
    <rPh sb="2" eb="3">
      <t>リツ</t>
    </rPh>
    <phoneticPr fontId="3"/>
  </si>
  <si>
    <t>追加固定費</t>
    <rPh sb="0" eb="2">
      <t>ツイカ</t>
    </rPh>
    <rPh sb="2" eb="5">
      <t>コテイヒ</t>
    </rPh>
    <phoneticPr fontId="3"/>
  </si>
  <si>
    <t>固定部単価</t>
    <rPh sb="0" eb="2">
      <t>コテイ</t>
    </rPh>
    <rPh sb="2" eb="3">
      <t>ブ</t>
    </rPh>
    <rPh sb="3" eb="5">
      <t>タンカ</t>
    </rPh>
    <phoneticPr fontId="3"/>
  </si>
  <si>
    <r>
      <t xml:space="preserve">提案単価
</t>
    </r>
    <r>
      <rPr>
        <sz val="14"/>
        <color indexed="10"/>
        <rFont val="メイリオ"/>
        <family val="3"/>
        <charset val="128"/>
      </rPr>
      <t>【必須】</t>
    </r>
    <rPh sb="0" eb="2">
      <t>テイアン</t>
    </rPh>
    <rPh sb="2" eb="4">
      <t>タンカ</t>
    </rPh>
    <phoneticPr fontId="3"/>
  </si>
  <si>
    <t>提案合価
【自動計算】</t>
    <rPh sb="0" eb="2">
      <t>テイアン</t>
    </rPh>
    <rPh sb="2" eb="3">
      <t>ゴウ</t>
    </rPh>
    <rPh sb="3" eb="4">
      <t>アタイ</t>
    </rPh>
    <rPh sb="6" eb="8">
      <t>ジドウ</t>
    </rPh>
    <rPh sb="8" eb="10">
      <t>ケイサン</t>
    </rPh>
    <phoneticPr fontId="3"/>
  </si>
  <si>
    <r>
      <t xml:space="preserve">税率
</t>
    </r>
    <r>
      <rPr>
        <sz val="14"/>
        <color rgb="FFFF0000"/>
        <rFont val="メイリオ"/>
        <family val="3"/>
        <charset val="128"/>
      </rPr>
      <t>【必須】</t>
    </r>
    <rPh sb="0" eb="2">
      <t>ゼイリツ</t>
    </rPh>
    <rPh sb="4" eb="6">
      <t>ヒッス</t>
    </rPh>
    <phoneticPr fontId="3"/>
  </si>
  <si>
    <t>値引配賦額
【自動計算】</t>
    <rPh sb="0" eb="2">
      <t>ネビ</t>
    </rPh>
    <phoneticPr fontId="3"/>
  </si>
  <si>
    <t>配賦後合価
【自動計算】</t>
    <rPh sb="0" eb="2">
      <t>ハイフ</t>
    </rPh>
    <rPh sb="2" eb="3">
      <t>ゴ</t>
    </rPh>
    <rPh sb="3" eb="4">
      <t>ゴウ</t>
    </rPh>
    <rPh sb="4" eb="5">
      <t>カ</t>
    </rPh>
    <phoneticPr fontId="3"/>
  </si>
  <si>
    <t>配賦後単価
【自動計算】</t>
    <rPh sb="0" eb="2">
      <t>ハイフ</t>
    </rPh>
    <rPh sb="2" eb="3">
      <t>ゴ</t>
    </rPh>
    <rPh sb="3" eb="5">
      <t>タンカ</t>
    </rPh>
    <phoneticPr fontId="3"/>
  </si>
  <si>
    <t>税込配賦後合価
【自動計算】</t>
    <rPh sb="0" eb="2">
      <t>ゼイコ</t>
    </rPh>
    <rPh sb="2" eb="4">
      <t>ハイフ</t>
    </rPh>
    <rPh sb="4" eb="5">
      <t>ゴ</t>
    </rPh>
    <rPh sb="5" eb="6">
      <t>ゴウ</t>
    </rPh>
    <rPh sb="6" eb="7">
      <t>アタイ</t>
    </rPh>
    <phoneticPr fontId="3"/>
  </si>
  <si>
    <t>納入場所</t>
    <rPh sb="0" eb="2">
      <t>ノウニュウ</t>
    </rPh>
    <rPh sb="2" eb="4">
      <t>バショ</t>
    </rPh>
    <phoneticPr fontId="3"/>
  </si>
  <si>
    <t>製品価格に含まれる保守期間（ヶ月）</t>
    <rPh sb="15" eb="16">
      <t>ゲツ</t>
    </rPh>
    <phoneticPr fontId="3"/>
  </si>
  <si>
    <t>標準調達期間/出荷可能期間</t>
    <rPh sb="0" eb="2">
      <t>ヒョウジュン</t>
    </rPh>
    <rPh sb="2" eb="4">
      <t>チョウタツ</t>
    </rPh>
    <rPh sb="4" eb="6">
      <t>キカン</t>
    </rPh>
    <phoneticPr fontId="3"/>
  </si>
  <si>
    <t>備考</t>
    <phoneticPr fontId="3"/>
  </si>
  <si>
    <t>個社項目5</t>
    <rPh sb="0" eb="2">
      <t>コシャ</t>
    </rPh>
    <rPh sb="2" eb="4">
      <t>コウモク</t>
    </rPh>
    <phoneticPr fontId="3"/>
  </si>
  <si>
    <t>標準単価 合計金額（税抜）</t>
    <phoneticPr fontId="3"/>
  </si>
  <si>
    <t>提案単価 合計金額（税抜）</t>
    <rPh sb="0" eb="2">
      <t>テイアン</t>
    </rPh>
    <rPh sb="2" eb="4">
      <t>タンカ</t>
    </rPh>
    <rPh sb="5" eb="7">
      <t>ゴウケイ</t>
    </rPh>
    <rPh sb="7" eb="9">
      <t>キンガク</t>
    </rPh>
    <rPh sb="10" eb="12">
      <t>ゼイヌキ</t>
    </rPh>
    <phoneticPr fontId="3"/>
  </si>
  <si>
    <t>値引き後合計金額(税込)</t>
    <rPh sb="0" eb="2">
      <t>ネビ</t>
    </rPh>
    <rPh sb="3" eb="4">
      <t>ゴ</t>
    </rPh>
    <rPh sb="4" eb="6">
      <t>ゴウケイ</t>
    </rPh>
    <rPh sb="6" eb="8">
      <t>キンガク</t>
    </rPh>
    <rPh sb="9" eb="10">
      <t>ゼイ</t>
    </rPh>
    <rPh sb="10" eb="11">
      <t>コ</t>
    </rPh>
    <phoneticPr fontId="3"/>
  </si>
  <si>
    <t>お値引き(税抜)</t>
    <rPh sb="1" eb="3">
      <t>ネビ</t>
    </rPh>
    <rPh sb="5" eb="6">
      <t>ゼイ</t>
    </rPh>
    <rPh sb="6" eb="7">
      <t>ヌ</t>
    </rPh>
    <phoneticPr fontId="3"/>
  </si>
  <si>
    <t>値引き後合計金額(税抜)</t>
    <rPh sb="0" eb="2">
      <t>ネビ</t>
    </rPh>
    <rPh sb="3" eb="4">
      <t>ゴ</t>
    </rPh>
    <rPh sb="4" eb="6">
      <t>ゴウケイ</t>
    </rPh>
    <rPh sb="6" eb="8">
      <t>キンガク</t>
    </rPh>
    <rPh sb="9" eb="10">
      <t>ゼイ</t>
    </rPh>
    <rPh sb="10" eb="11">
      <t>ヌ</t>
    </rPh>
    <phoneticPr fontId="3"/>
  </si>
  <si>
    <t>見積依頼番号
(ソーシング/コラボ/購買申請番号)</t>
    <rPh sb="0" eb="2">
      <t>ミツモリ</t>
    </rPh>
    <rPh sb="2" eb="4">
      <t>イライ</t>
    </rPh>
    <rPh sb="4" eb="6">
      <t>バンゴウ</t>
    </rPh>
    <rPh sb="18" eb="20">
      <t>コウバイ</t>
    </rPh>
    <rPh sb="20" eb="22">
      <t>シンセイ</t>
    </rPh>
    <rPh sb="22" eb="24">
      <t>バンゴウ</t>
    </rPh>
    <phoneticPr fontId="3"/>
  </si>
  <si>
    <t>必須</t>
    <rPh sb="0" eb="2">
      <t>ヒッス</t>
    </rPh>
    <phoneticPr fontId="3"/>
  </si>
  <si>
    <t>英数字</t>
    <rPh sb="0" eb="3">
      <t>エイスウジ</t>
    </rPh>
    <phoneticPr fontId="3"/>
  </si>
  <si>
    <t>▼バイヤ記入欄（Ariba）</t>
    <phoneticPr fontId="3"/>
  </si>
  <si>
    <t>Ariba</t>
    <phoneticPr fontId="3"/>
  </si>
  <si>
    <t>サプライヤID</t>
  </si>
  <si>
    <t>自動設定。
該当サプライヤのANIDが登録済の場合には「サプライヤのG共通企業ID ＋  -（半角ハイフン）＋ANID」、
該当サプライヤのANIDが未登録の場合には「サプライヤのG共通企業ID」のみを自動設定</t>
    <rPh sb="2" eb="4">
      <t>セッテイ</t>
    </rPh>
    <rPh sb="101" eb="103">
      <t>ジドウ</t>
    </rPh>
    <rPh sb="103" eb="105">
      <t>セッテイ</t>
    </rPh>
    <phoneticPr fontId="3"/>
  </si>
  <si>
    <t>カタログ名</t>
    <rPh sb="4" eb="5">
      <t>メイ</t>
    </rPh>
    <phoneticPr fontId="3"/>
  </si>
  <si>
    <t>言語</t>
    <rPh sb="0" eb="2">
      <t>ゲンゴ</t>
    </rPh>
    <phoneticPr fontId="3"/>
  </si>
  <si>
    <t>要求部署名</t>
    <rPh sb="0" eb="2">
      <t>ヨウキュウ</t>
    </rPh>
    <rPh sb="2" eb="5">
      <t>ブショメイ</t>
    </rPh>
    <phoneticPr fontId="6"/>
  </si>
  <si>
    <t>物品を購入したい部署を記入</t>
    <rPh sb="0" eb="2">
      <t>ブッピン</t>
    </rPh>
    <rPh sb="3" eb="5">
      <t>コウニュウ</t>
    </rPh>
    <rPh sb="8" eb="10">
      <t>ブショ</t>
    </rPh>
    <phoneticPr fontId="3"/>
  </si>
  <si>
    <t>参照会社コード</t>
    <rPh sb="0" eb="2">
      <t>サンショウ</t>
    </rPh>
    <rPh sb="2" eb="4">
      <t>カイシャ</t>
    </rPh>
    <phoneticPr fontId="32"/>
  </si>
  <si>
    <t>調達相談番号</t>
    <rPh sb="2" eb="4">
      <t>ソウダン</t>
    </rPh>
    <rPh sb="4" eb="6">
      <t>バンゴウ</t>
    </rPh>
    <phoneticPr fontId="6"/>
  </si>
  <si>
    <t>価格交渉主体フラグ（コード）</t>
    <rPh sb="0" eb="2">
      <t>カカク</t>
    </rPh>
    <rPh sb="2" eb="4">
      <t>コウショウ</t>
    </rPh>
    <rPh sb="4" eb="6">
      <t>シュタイ</t>
    </rPh>
    <phoneticPr fontId="3"/>
  </si>
  <si>
    <t>自動設定</t>
    <phoneticPr fontId="3"/>
  </si>
  <si>
    <t>価格交渉主体フラグ（名称）</t>
    <rPh sb="0" eb="2">
      <t>カカク</t>
    </rPh>
    <rPh sb="2" eb="4">
      <t>コウショウ</t>
    </rPh>
    <rPh sb="4" eb="6">
      <t>シュタイ</t>
    </rPh>
    <rPh sb="10" eb="12">
      <t>メイショウ</t>
    </rPh>
    <phoneticPr fontId="3"/>
  </si>
  <si>
    <t>必須</t>
    <rPh sb="0" eb="1">
      <t>ヒッス</t>
    </rPh>
    <phoneticPr fontId="3"/>
  </si>
  <si>
    <t>プルダウンより選択。各社、又はグループ内複数会社全体の調達ボリュームを集約した購買の比率を把握するためのフラグです。
各社の調達部門、又は複数会社による調達の集約していない場合は、「3  その他」を選択してください。</t>
    <phoneticPr fontId="3"/>
  </si>
  <si>
    <t>目標価格(総額)</t>
    <rPh sb="0" eb="2">
      <t>モクヒョウ</t>
    </rPh>
    <rPh sb="2" eb="4">
      <t>カカク</t>
    </rPh>
    <rPh sb="5" eb="7">
      <t>ソウガク</t>
    </rPh>
    <phoneticPr fontId="3"/>
  </si>
  <si>
    <t>条件付き必須</t>
    <rPh sb="0" eb="2">
      <t>ジョウケン</t>
    </rPh>
    <rPh sb="2" eb="3">
      <t>ツ</t>
    </rPh>
    <rPh sb="4" eb="6">
      <t>ヒッス</t>
    </rPh>
    <phoneticPr fontId="3"/>
  </si>
  <si>
    <t>金額</t>
    <rPh sb="0" eb="2">
      <t>キンガク</t>
    </rPh>
    <phoneticPr fontId="3"/>
  </si>
  <si>
    <t>価格低減ポイント(コード)</t>
    <rPh sb="0" eb="2">
      <t>カカク</t>
    </rPh>
    <rPh sb="2" eb="4">
      <t>テイゲン</t>
    </rPh>
    <phoneticPr fontId="3"/>
  </si>
  <si>
    <t>条件付き必須(自動入力）</t>
    <phoneticPr fontId="3"/>
  </si>
  <si>
    <t>価格低減ポイント(案件)</t>
    <rPh sb="0" eb="2">
      <t>カカク</t>
    </rPh>
    <rPh sb="2" eb="4">
      <t>テイゲン</t>
    </rPh>
    <rPh sb="9" eb="11">
      <t>アンケン</t>
    </rPh>
    <phoneticPr fontId="3"/>
  </si>
  <si>
    <t>1社指定理由</t>
    <rPh sb="1" eb="2">
      <t>シャ</t>
    </rPh>
    <rPh sb="2" eb="4">
      <t>シテイ</t>
    </rPh>
    <rPh sb="4" eb="6">
      <t>リユウ</t>
    </rPh>
    <phoneticPr fontId="3"/>
  </si>
  <si>
    <t>テキスト</t>
  </si>
  <si>
    <t>随意契約/1社指定の場合に、その理由を記載</t>
    <rPh sb="0" eb="2">
      <t>ズイイ</t>
    </rPh>
    <rPh sb="2" eb="4">
      <t>ケイヤク</t>
    </rPh>
    <rPh sb="6" eb="7">
      <t>シャ</t>
    </rPh>
    <rPh sb="7" eb="9">
      <t>シテイ</t>
    </rPh>
    <rPh sb="10" eb="12">
      <t>バアイ</t>
    </rPh>
    <rPh sb="16" eb="18">
      <t>リユウ</t>
    </rPh>
    <rPh sb="19" eb="21">
      <t>キサイ</t>
    </rPh>
    <phoneticPr fontId="3"/>
  </si>
  <si>
    <t>再販先企業名</t>
    <rPh sb="0" eb="2">
      <t>サイハン</t>
    </rPh>
    <rPh sb="2" eb="3">
      <t>サキ</t>
    </rPh>
    <rPh sb="3" eb="5">
      <t>キギョウ</t>
    </rPh>
    <rPh sb="5" eb="6">
      <t>メイ</t>
    </rPh>
    <phoneticPr fontId="6"/>
  </si>
  <si>
    <t>再販の場合に記入</t>
    <rPh sb="0" eb="2">
      <t>サイハン</t>
    </rPh>
    <rPh sb="3" eb="5">
      <t>バアイ</t>
    </rPh>
    <phoneticPr fontId="3"/>
  </si>
  <si>
    <t>再販先グループ共通企業ID</t>
    <rPh sb="0" eb="2">
      <t>サイハン</t>
    </rPh>
    <rPh sb="2" eb="3">
      <t>サキ</t>
    </rPh>
    <rPh sb="7" eb="9">
      <t>キョウツウ</t>
    </rPh>
    <rPh sb="9" eb="11">
      <t>キギョウ</t>
    </rPh>
    <phoneticPr fontId="6"/>
  </si>
  <si>
    <t>▼バイヤ記入欄（S/4）</t>
    <phoneticPr fontId="3"/>
  </si>
  <si>
    <t>S/4</t>
    <phoneticPr fontId="3"/>
  </si>
  <si>
    <t>BPコード</t>
    <phoneticPr fontId="3"/>
  </si>
  <si>
    <t>S/4 （507）BPコードを記入</t>
  </si>
  <si>
    <t>入力不可</t>
    <rPh sb="0" eb="2">
      <t>ニュウリョク</t>
    </rPh>
    <rPh sb="2" eb="4">
      <t>フカ</t>
    </rPh>
    <phoneticPr fontId="3"/>
  </si>
  <si>
    <t>カタログ登録限定項目、記入不要</t>
    <rPh sb="4" eb="6">
      <t>トウロク</t>
    </rPh>
    <rPh sb="6" eb="8">
      <t>ゲンテイ</t>
    </rPh>
    <rPh sb="8" eb="10">
      <t>コウモク</t>
    </rPh>
    <rPh sb="11" eb="13">
      <t>キニュウ</t>
    </rPh>
    <rPh sb="13" eb="15">
      <t>フヨウ</t>
    </rPh>
    <phoneticPr fontId="3"/>
  </si>
  <si>
    <t>開発主管</t>
    <phoneticPr fontId="3"/>
  </si>
  <si>
    <t>担当部署の担当者名を記入</t>
    <rPh sb="0" eb="2">
      <t>タントウ</t>
    </rPh>
    <rPh sb="2" eb="4">
      <t>ブショ</t>
    </rPh>
    <rPh sb="5" eb="8">
      <t>タントウシャ</t>
    </rPh>
    <rPh sb="8" eb="9">
      <t>メイ</t>
    </rPh>
    <phoneticPr fontId="3"/>
  </si>
  <si>
    <t>販売主管</t>
    <phoneticPr fontId="3"/>
  </si>
  <si>
    <t>導入主管</t>
  </si>
  <si>
    <t>保守主管</t>
  </si>
  <si>
    <t>明細（バイヤ）シートの目標価格(明細)が記入されない場合は、必ず案件単位の目標価格を記入</t>
    <rPh sb="11" eb="13">
      <t>モクヒョウ</t>
    </rPh>
    <rPh sb="13" eb="15">
      <t>カカク</t>
    </rPh>
    <rPh sb="16" eb="18">
      <t>メイサイ</t>
    </rPh>
    <rPh sb="20" eb="22">
      <t>キニュウ</t>
    </rPh>
    <rPh sb="26" eb="28">
      <t>バアイ</t>
    </rPh>
    <rPh sb="30" eb="31">
      <t>カナラ</t>
    </rPh>
    <rPh sb="42" eb="44">
      <t>キニュウ</t>
    </rPh>
    <phoneticPr fontId="3"/>
  </si>
  <si>
    <t>プルダウンより選択、明細（バイヤ）シートの価格低減ポイント(明細)が記入されない場合は、必ず案件単位の価格低減ポイントを記入</t>
    <phoneticPr fontId="3"/>
  </si>
  <si>
    <t>任意</t>
  </si>
  <si>
    <t>▶バイヤ記入欄（S/4）</t>
    <rPh sb="4" eb="6">
      <t>キニュウ</t>
    </rPh>
    <rPh sb="6" eb="7">
      <t>ラン</t>
    </rPh>
    <phoneticPr fontId="3"/>
  </si>
  <si>
    <t>自動入力</t>
    <rPh sb="0" eb="2">
      <t>ジドウ</t>
    </rPh>
    <rPh sb="2" eb="4">
      <t>ニュウリョク</t>
    </rPh>
    <phoneticPr fontId="3"/>
  </si>
  <si>
    <t>入力不要</t>
    <phoneticPr fontId="3"/>
  </si>
  <si>
    <t>単位</t>
    <rPh sb="0" eb="2">
      <t>タンイ</t>
    </rPh>
    <phoneticPr fontId="3"/>
  </si>
  <si>
    <t>入力不要</t>
    <rPh sb="0" eb="2">
      <t>ニュウリョク</t>
    </rPh>
    <rPh sb="2" eb="4">
      <t>フヨウ</t>
    </rPh>
    <phoneticPr fontId="3"/>
  </si>
  <si>
    <t>日付</t>
  </si>
  <si>
    <t>日付</t>
    <rPh sb="0" eb="2">
      <t>ヒヅケ</t>
    </rPh>
    <phoneticPr fontId="3"/>
  </si>
  <si>
    <t>割合</t>
    <rPh sb="0" eb="2">
      <t>ワリアイ</t>
    </rPh>
    <phoneticPr fontId="3"/>
  </si>
  <si>
    <t>▶バイヤ記入欄（Ariba）</t>
    <rPh sb="4" eb="6">
      <t>キニュウ</t>
    </rPh>
    <rPh sb="6" eb="7">
      <t>ラン</t>
    </rPh>
    <phoneticPr fontId="3"/>
  </si>
  <si>
    <t>ver1.2</t>
    <phoneticPr fontId="3"/>
  </si>
  <si>
    <t>←削除不可</t>
    <rPh sb="1" eb="5">
      <t>サクジョフカ</t>
    </rPh>
    <phoneticPr fontId="3"/>
  </si>
  <si>
    <t>10（固定長）</t>
    <rPh sb="3" eb="5">
      <t>コテイ</t>
    </rPh>
    <rPh sb="5" eb="6">
      <t>チョウ</t>
    </rPh>
    <phoneticPr fontId="3"/>
  </si>
  <si>
    <t>14（固定長）</t>
    <phoneticPr fontId="3"/>
  </si>
  <si>
    <t>18</t>
    <phoneticPr fontId="3"/>
  </si>
  <si>
    <t>18（固定長）</t>
    <phoneticPr fontId="3"/>
  </si>
  <si>
    <t>14</t>
    <phoneticPr fontId="3"/>
  </si>
  <si>
    <t>3</t>
  </si>
  <si>
    <t>32</t>
  </si>
  <si>
    <t>5</t>
  </si>
  <si>
    <t>1</t>
  </si>
  <si>
    <t>2</t>
  </si>
  <si>
    <t>4</t>
    <phoneticPr fontId="3"/>
  </si>
  <si>
    <t>60</t>
    <phoneticPr fontId="3"/>
  </si>
  <si>
    <t>36</t>
    <phoneticPr fontId="3"/>
  </si>
  <si>
    <t>入力不要</t>
    <rPh sb="0" eb="4">
      <t>ニュウリョクフヨウ</t>
    </rPh>
    <phoneticPr fontId="3"/>
  </si>
  <si>
    <t>品目マスタ</t>
    <rPh sb="0" eb="2">
      <t>ヒンモク</t>
    </rPh>
    <phoneticPr fontId="3"/>
  </si>
  <si>
    <t>〇</t>
  </si>
  <si>
    <t/>
  </si>
  <si>
    <t>〇</t>
    <phoneticPr fontId="3"/>
  </si>
  <si>
    <t>購買情報マスタ</t>
    <rPh sb="0" eb="2">
      <t>コウバイ</t>
    </rPh>
    <rPh sb="2" eb="4">
      <t>ジョウホウ</t>
    </rPh>
    <phoneticPr fontId="3"/>
  </si>
  <si>
    <t>10（固定長）</t>
    <phoneticPr fontId="3"/>
  </si>
  <si>
    <t>250</t>
    <phoneticPr fontId="3"/>
  </si>
  <si>
    <t>条件マスタ</t>
    <rPh sb="0" eb="2">
      <t>ジョウケン</t>
    </rPh>
    <phoneticPr fontId="3"/>
  </si>
  <si>
    <t>項目概要</t>
    <rPh sb="0" eb="2">
      <t>コウモク</t>
    </rPh>
    <rPh sb="2" eb="4">
      <t>ガイヨウ</t>
    </rPh>
    <phoneticPr fontId="3"/>
  </si>
  <si>
    <t>製造メーカのグループ共通企業IDを記載ください。
製造メーカのDUNS No.　法人番号から、Central Master Searchにて検索してください。
https://hdsrv060.hdsrv.gvm-jp.groupis-gn.ntt/cms/gccm/</t>
    <phoneticPr fontId="3"/>
  </si>
  <si>
    <t>・「調達分析カテゴリコード」ファイルの共通コードから、適切なカテゴリを記載
・東西ドコモのみ、「調達分析カテゴリコード」ファイルの東西ドコモの独自コードを利用可能
・先頭の0が消えないように、ご注意ください</t>
    <rPh sb="35" eb="37">
      <t>キサイ</t>
    </rPh>
    <phoneticPr fontId="3"/>
  </si>
  <si>
    <t>サプライヤとやり取りする仕様書番号等があれば記載</t>
    <rPh sb="22" eb="24">
      <t>キサイ</t>
    </rPh>
    <phoneticPr fontId="3"/>
  </si>
  <si>
    <t>契約条件(価格含む)決定へのNTT Global Sourcing(NTT-GS社) の関与をプルダウンから選択してください。
なお、2023年2月時点で、「1」を使用するのは、東西コムドコモCW持株、LTD JPのみです。「2」は、「１」の各社に加えて、AT、テクノクロス、US、インフラネットです。その他の各社は、「0」です。</t>
    <rPh sb="54" eb="56">
      <t>センタク</t>
    </rPh>
    <phoneticPr fontId="3"/>
  </si>
  <si>
    <t>GS契約条件で「1」を選択した場合は、必ず記載</t>
    <rPh sb="19" eb="20">
      <t>カナラ</t>
    </rPh>
    <rPh sb="21" eb="23">
      <t>キサイ</t>
    </rPh>
    <phoneticPr fontId="3"/>
  </si>
  <si>
    <t>購入予定目標単価（購入前に予め設定した購入したい単価）を設定、
表紙 (バイヤ)シートの目標価格(総額)が記入されない場合は、必ず記載</t>
    <rPh sb="65" eb="67">
      <t>キサイ</t>
    </rPh>
    <phoneticPr fontId="3"/>
  </si>
  <si>
    <t>表紙 (バイヤ)シートの価格低減ポイント(案件)が記入されない場合は、必ず記載。
価格低減となったか、価格低減となった場合は主な理由を１つ選択して下さい。</t>
    <phoneticPr fontId="3"/>
  </si>
  <si>
    <t>・区分
　上1桁目は料金体系：[1]定額制、[2]従量制
　上2桁目は使用許諾範囲：[1]マシン許諾、[2]ユーザ許諾、[9]その他
・入力例
　11:定額制-マシン許諾、12:定額制-ユーザ許諾、19:定額制-その他
　21:従量制-マシン許諾、22:従量制-ユーザ許諾、29:従量制-その他</t>
    <phoneticPr fontId="3"/>
  </si>
  <si>
    <t>NTTクループ共通企業コードを記載</t>
    <phoneticPr fontId="3"/>
  </si>
  <si>
    <t>表紙 (バイヤ)シートの目標価格(総額)が記入されない場合は、必ず記載</t>
    <phoneticPr fontId="3"/>
  </si>
  <si>
    <t>表紙 (バイヤ)シートの価格低減ポイント(案件)が記入されない場合は、必ず記載</t>
    <phoneticPr fontId="3"/>
  </si>
  <si>
    <t>ツールで一律展開するため入力不要</t>
    <rPh sb="4" eb="6">
      <t>イチリツ</t>
    </rPh>
    <rPh sb="6" eb="8">
      <t>テンカイ</t>
    </rPh>
    <rPh sb="12" eb="14">
      <t>ニュウリョク</t>
    </rPh>
    <rPh sb="14" eb="16">
      <t>フヨウ</t>
    </rPh>
    <phoneticPr fontId="3"/>
  </si>
  <si>
    <t>ab長単価物品(ab長単価表示=１)の場合、M(メートル)を記載</t>
    <rPh sb="30" eb="32">
      <t>キサイ</t>
    </rPh>
    <phoneticPr fontId="3"/>
  </si>
  <si>
    <t>ロジスコ入力項目</t>
    <rPh sb="4" eb="6">
      <t>ニュウリョク</t>
    </rPh>
    <rPh sb="6" eb="8">
      <t>コウモク</t>
    </rPh>
    <phoneticPr fontId="3"/>
  </si>
  <si>
    <t>品目の長さ、幅、高さの単位を記載</t>
    <phoneticPr fontId="3"/>
  </si>
  <si>
    <t>品目の容積</t>
    <phoneticPr fontId="3"/>
  </si>
  <si>
    <t>品目の容積単位</t>
    <rPh sb="5" eb="7">
      <t>タンイ</t>
    </rPh>
    <phoneticPr fontId="3"/>
  </si>
  <si>
    <t>品目のサイズ/寸法</t>
    <phoneticPr fontId="3"/>
  </si>
  <si>
    <t>ロジスコ入力項目</t>
    <phoneticPr fontId="3"/>
  </si>
  <si>
    <t>外装箱内商品個数／件として使用（1箱の中身が10個　→　箱を設定）</t>
    <rPh sb="9" eb="10">
      <t>ケン</t>
    </rPh>
    <phoneticPr fontId="3"/>
  </si>
  <si>
    <t>品目の仕様書番号</t>
    <phoneticPr fontId="3"/>
  </si>
  <si>
    <t>仕様書の名称</t>
    <phoneticPr fontId="3"/>
  </si>
  <si>
    <t>ab長物品か否かを判断する項目</t>
    <phoneticPr fontId="3"/>
  </si>
  <si>
    <t>指定事項の入力チェック、カナ品名生成に使用する項目</t>
    <phoneticPr fontId="3"/>
  </si>
  <si>
    <t>指定事項有無ガ「1:指定事項あり」の場合は、必ず記載</t>
    <phoneticPr fontId="3"/>
  </si>
  <si>
    <t>物品の形状を識別するコード</t>
    <phoneticPr fontId="3"/>
  </si>
  <si>
    <t>一括管理、個別管理、個体管理を識別する項目</t>
    <phoneticPr fontId="3"/>
  </si>
  <si>
    <t>利活用認定後の再用品有効活用するための区分として必要な項目</t>
    <phoneticPr fontId="3"/>
  </si>
  <si>
    <t>返納可否の判断として必要な項目</t>
    <phoneticPr fontId="3"/>
  </si>
  <si>
    <t>再用品の未償却残額に対する分類として必要な項目</t>
    <phoneticPr fontId="3"/>
  </si>
  <si>
    <t>評価方法が「3:個別償却」以外の場合は、必ず記載</t>
    <rPh sb="20" eb="21">
      <t>カナラ</t>
    </rPh>
    <rPh sb="22" eb="24">
      <t>キサイ</t>
    </rPh>
    <phoneticPr fontId="3"/>
  </si>
  <si>
    <t>払出単位数量として基本数量単位ベースで記載</t>
    <rPh sb="19" eb="21">
      <t>キサイ</t>
    </rPh>
    <phoneticPr fontId="3"/>
  </si>
  <si>
    <t>払出時の上限数量チェックとして必要な項目</t>
    <phoneticPr fontId="3"/>
  </si>
  <si>
    <t>パスワードチェックの要否を記載</t>
    <rPh sb="13" eb="15">
      <t>キサイ</t>
    </rPh>
    <phoneticPr fontId="3"/>
  </si>
  <si>
    <t>集中管理対象の品目の場合、集中管理を実施しているプラントコードを記載。集中管理保管場所を入力した場合は記載必須。</t>
    <rPh sb="32" eb="34">
      <t>キサイ</t>
    </rPh>
    <rPh sb="51" eb="53">
      <t>キサイ</t>
    </rPh>
    <phoneticPr fontId="3"/>
  </si>
  <si>
    <t>集中管理対象の品目の場合、集中管理を実施している保管場所コードを記載。集中管理プラントを入力した場合は記載必須。</t>
    <rPh sb="32" eb="34">
      <t>キサイ</t>
    </rPh>
    <rPh sb="51" eb="53">
      <t>キサイ</t>
    </rPh>
    <phoneticPr fontId="3"/>
  </si>
  <si>
    <t>物品のお買い上げ、レンタルの判断項目</t>
    <phoneticPr fontId="3"/>
  </si>
  <si>
    <t>お客様直送要求の限度数を設定、直送表示コードが「1～5」を指定した場合は、必ず記載</t>
    <rPh sb="12" eb="14">
      <t>セッテイ</t>
    </rPh>
    <rPh sb="37" eb="38">
      <t>カナラ</t>
    </rPh>
    <rPh sb="39" eb="41">
      <t>キサイ</t>
    </rPh>
    <phoneticPr fontId="3"/>
  </si>
  <si>
    <t>商品表示が"0"(商品以外)の場合、1～5のコード値は入力不可</t>
    <phoneticPr fontId="3"/>
  </si>
  <si>
    <t xml:space="preserve">
物品の代引き表示を識別するコード、直送表示コードが「1～5」を指定した場合は、必ず記載</t>
    <rPh sb="18" eb="20">
      <t>チョクソウ</t>
    </rPh>
    <rPh sb="20" eb="22">
      <t>ヒョウジ</t>
    </rPh>
    <rPh sb="32" eb="34">
      <t>シテイ</t>
    </rPh>
    <rPh sb="36" eb="38">
      <t>バアイ</t>
    </rPh>
    <rPh sb="40" eb="41">
      <t>カナラ</t>
    </rPh>
    <rPh sb="42" eb="44">
      <t>キサイ</t>
    </rPh>
    <phoneticPr fontId="3"/>
  </si>
  <si>
    <t>物品のサプライ商品表示を識別するコード、直送表示コードが「1～5」を指定した場合は、必ず記載</t>
    <phoneticPr fontId="3"/>
  </si>
  <si>
    <t>物品の経理流通区分を識別するコード、東西(品目コードの上4桁= "0002","1555")の場合は、必ず記載</t>
    <phoneticPr fontId="3"/>
  </si>
  <si>
    <t>ロジスコ入力項目、
外箱に入っている内箱数を指定</t>
    <phoneticPr fontId="3"/>
  </si>
  <si>
    <t xml:space="preserve">
直送表示コードが「３、５」を指定した場合は、必ず記載</t>
    <phoneticPr fontId="3"/>
  </si>
  <si>
    <t xml:space="preserve">
直送表示コードが「４、５」を指定した場合は、必ず記載</t>
    <phoneticPr fontId="3"/>
  </si>
  <si>
    <t>返納時の上限数を記載</t>
    <rPh sb="8" eb="10">
      <t>キサイ</t>
    </rPh>
    <phoneticPr fontId="3"/>
  </si>
  <si>
    <t>購買業務での丸め単位数量を記載</t>
    <rPh sb="13" eb="15">
      <t>キサイ</t>
    </rPh>
    <phoneticPr fontId="3"/>
  </si>
  <si>
    <t>一定の購買業務で責任を負う購買担当者または購買担当のグループのキー</t>
    <phoneticPr fontId="3"/>
  </si>
  <si>
    <t>品目の原産国を記載</t>
    <phoneticPr fontId="3"/>
  </si>
  <si>
    <t>利益管理(伝票計上・損益管理・予実管理)を行うための最小の組織単位を設定</t>
    <phoneticPr fontId="3"/>
  </si>
  <si>
    <t>東西のみ登録するView。購買品/払出品の判別に使用
⇒支店プラントに対して購買品/払出品を設定。物流センタプラントは一律ブランク
※MRPエリアの「特殊調達タイプ」と名前は同じだが用途は異なる</t>
  </si>
  <si>
    <t>登録対象の購買組織コードを記載</t>
    <rPh sb="13" eb="15">
      <t>キサイ</t>
    </rPh>
    <phoneticPr fontId="3"/>
  </si>
  <si>
    <t>システムが自動で付与する番号、入力不可</t>
    <phoneticPr fontId="3"/>
  </si>
  <si>
    <t>購買情報マスタのキー項目
通常は「標準」を選択し、組立物品発注の際は「外注」の登録が必要</t>
    <phoneticPr fontId="3"/>
  </si>
  <si>
    <t>サプライヤとの取引期間を指定する項目（期間外だと購買伝票が登録不可となる）</t>
  </si>
  <si>
    <t>発注時に使用する単位を指定</t>
    <rPh sb="11" eb="13">
      <t>シテイ</t>
    </rPh>
    <phoneticPr fontId="3"/>
  </si>
  <si>
    <t>発注時に使用する単位と基本数量単位との変換数量を指定
例）1箱(発注単位）⇔10個（基本数量単位）　→「1箱」を設定</t>
    <phoneticPr fontId="3"/>
  </si>
  <si>
    <t>発注時に使用する単位と基本数量単位との変換数量を指定
例）1箱(発注単位）⇔10個（基本数量単位）　→「10個」を設定</t>
  </si>
  <si>
    <t>発注時の 最小数量を設定
数量が1ならNullを入力、1以外の場合は数量を入力</t>
    <rPh sb="13" eb="15">
      <t>スウリョウ</t>
    </rPh>
    <rPh sb="24" eb="26">
      <t>ニュウリョク</t>
    </rPh>
    <rPh sb="28" eb="30">
      <t>イガイ</t>
    </rPh>
    <rPh sb="31" eb="33">
      <t>バアイ</t>
    </rPh>
    <rPh sb="34" eb="36">
      <t>スウリョウ</t>
    </rPh>
    <rPh sb="37" eb="39">
      <t>ニュウリョク</t>
    </rPh>
    <phoneticPr fontId="3"/>
  </si>
  <si>
    <t>税率を設定</t>
    <phoneticPr fontId="3"/>
  </si>
  <si>
    <t>MRP実行時に購買情報を考慮するよう設定するフラグ（当プロジェクトでは固定でチェックをつける想定）
一律「X」での設定</t>
  </si>
  <si>
    <t>発注日ベース、入庫ベースといった価格を取得するタイミングを設定する項目</t>
  </si>
  <si>
    <t>更新対象レコード：X</t>
    <rPh sb="0" eb="2">
      <t>コウシン</t>
    </rPh>
    <rPh sb="2" eb="4">
      <t>タイショウ</t>
    </rPh>
    <phoneticPr fontId="3"/>
  </si>
  <si>
    <t>追加固定費が入力された場合、必ず記載</t>
    <rPh sb="14" eb="15">
      <t>カナラ</t>
    </rPh>
    <rPh sb="16" eb="18">
      <t>キサイ</t>
    </rPh>
    <phoneticPr fontId="3"/>
  </si>
  <si>
    <t>価格が有効となる期間の開始日</t>
  </si>
  <si>
    <t>価格が有効となる期間の終了日</t>
  </si>
  <si>
    <t>小数点以下をなくす</t>
    <phoneticPr fontId="3"/>
  </si>
  <si>
    <t>アップロード処理時、品目マスタの基本数量単位を取得</t>
    <phoneticPr fontId="3"/>
  </si>
  <si>
    <t>小数点がある場合は2桁まで入力可能</t>
    <rPh sb="13" eb="15">
      <t>ニュウリョク</t>
    </rPh>
    <rPh sb="15" eb="17">
      <t>カノウ</t>
    </rPh>
    <phoneticPr fontId="3"/>
  </si>
  <si>
    <t>単価情報承認後サプライヤにメール通知する場合、”X”を入力</t>
    <phoneticPr fontId="3"/>
  </si>
  <si>
    <t>品目マスタ登録時は不要</t>
    <rPh sb="0" eb="2">
      <t>ヒンモク</t>
    </rPh>
    <rPh sb="5" eb="7">
      <t>トウロク</t>
    </rPh>
    <rPh sb="7" eb="8">
      <t>ジ</t>
    </rPh>
    <rPh sb="9" eb="11">
      <t>フヨウ</t>
    </rPh>
    <phoneticPr fontId="3"/>
  </si>
  <si>
    <t>カタログ情報の担当者社員番号</t>
  </si>
  <si>
    <t>形式</t>
    <rPh sb="0" eb="2">
      <t>ケイシキ</t>
    </rPh>
    <phoneticPr fontId="3"/>
  </si>
  <si>
    <t>初期値：0</t>
    <phoneticPr fontId="3"/>
  </si>
  <si>
    <t>ZZZZZZZZZZZZZ9.ZZZ
（整数14桁、小数3桁）</t>
    <phoneticPr fontId="3"/>
  </si>
  <si>
    <t>ZZZZZZZZZ9.ZZZ
（整数10桁、小数3桁）</t>
    <phoneticPr fontId="3"/>
  </si>
  <si>
    <t>固定値：G</t>
    <phoneticPr fontId="3"/>
  </si>
  <si>
    <t>固定値：MM</t>
    <phoneticPr fontId="3"/>
  </si>
  <si>
    <t>固定値：MM3</t>
    <phoneticPr fontId="3"/>
  </si>
  <si>
    <t>ZZZZ9</t>
    <phoneticPr fontId="3"/>
  </si>
  <si>
    <t>1～110までの数字入力</t>
    <phoneticPr fontId="3"/>
  </si>
  <si>
    <t>1～6までの数字入力</t>
    <phoneticPr fontId="3"/>
  </si>
  <si>
    <t>会社ごと設定（東・西のみ）</t>
    <rPh sb="0" eb="2">
      <t>カイシャ</t>
    </rPh>
    <rPh sb="4" eb="6">
      <t>セッテイ</t>
    </rPh>
    <rPh sb="7" eb="8">
      <t>ヒガシ</t>
    </rPh>
    <rPh sb="9" eb="10">
      <t>ニシ</t>
    </rPh>
    <phoneticPr fontId="3"/>
  </si>
  <si>
    <t>ZZZZZ9</t>
    <phoneticPr fontId="3"/>
  </si>
  <si>
    <t>会社ごと設定</t>
    <phoneticPr fontId="3"/>
  </si>
  <si>
    <t>固定値：1</t>
    <phoneticPr fontId="3"/>
  </si>
  <si>
    <t>固定値：D</t>
    <phoneticPr fontId="3"/>
  </si>
  <si>
    <t>固定値：X</t>
    <phoneticPr fontId="3"/>
  </si>
  <si>
    <t>東西コム：1固定</t>
    <phoneticPr fontId="3"/>
  </si>
  <si>
    <t>ZZ9.ZZ</t>
    <phoneticPr fontId="3"/>
  </si>
  <si>
    <t>ライセンス保守開始日</t>
    <rPh sb="5" eb="7">
      <t>ホシュ</t>
    </rPh>
    <rPh sb="7" eb="10">
      <t>カイシビ</t>
    </rPh>
    <phoneticPr fontId="3"/>
  </si>
  <si>
    <t>税率
【自動計算】</t>
    <rPh sb="0" eb="2">
      <t>ゼイリツ</t>
    </rPh>
    <phoneticPr fontId="3"/>
  </si>
  <si>
    <t>有効期限終了日</t>
    <phoneticPr fontId="3"/>
  </si>
  <si>
    <t>有効期限開始日</t>
    <phoneticPr fontId="3"/>
  </si>
  <si>
    <t>製造メーカーコード</t>
    <phoneticPr fontId="3"/>
  </si>
  <si>
    <t>調達分析カテゴリコード</t>
    <phoneticPr fontId="3"/>
  </si>
  <si>
    <t>調達分析カテゴリコード（名称）</t>
    <rPh sb="0" eb="2">
      <t>チョウタツ</t>
    </rPh>
    <rPh sb="2" eb="3">
      <t>ブン</t>
    </rPh>
    <phoneticPr fontId="3"/>
  </si>
  <si>
    <t>仕様書番号</t>
    <phoneticPr fontId="3"/>
  </si>
  <si>
    <t>GS契約条件
（コード）</t>
    <rPh sb="2" eb="4">
      <t>ケイヤク</t>
    </rPh>
    <rPh sb="4" eb="6">
      <t>ジョウケン</t>
    </rPh>
    <phoneticPr fontId="3"/>
  </si>
  <si>
    <t>価格低減ポイント
（コード）</t>
    <rPh sb="0" eb="2">
      <t>カカク</t>
    </rPh>
    <rPh sb="2" eb="4">
      <t>テイゲン</t>
    </rPh>
    <phoneticPr fontId="3"/>
  </si>
  <si>
    <t>商品分類コード
（コード）</t>
    <phoneticPr fontId="3"/>
  </si>
  <si>
    <t>商品分類コード</t>
    <phoneticPr fontId="3"/>
  </si>
  <si>
    <t>ライセンス種別
（コード）</t>
    <phoneticPr fontId="3"/>
  </si>
  <si>
    <t>ライセンス種別</t>
    <phoneticPr fontId="3"/>
  </si>
  <si>
    <t>調達分析カテゴリコード
（名称）</t>
    <rPh sb="0" eb="2">
      <t>チョウタツ</t>
    </rPh>
    <rPh sb="2" eb="4">
      <t>ブンセキ</t>
    </rPh>
    <rPh sb="13" eb="15">
      <t>メイショウ</t>
    </rPh>
    <phoneticPr fontId="3"/>
  </si>
  <si>
    <t>GS契約条件
(コード)</t>
    <phoneticPr fontId="3"/>
  </si>
  <si>
    <r>
      <t xml:space="preserve">GS契約条件
</t>
    </r>
    <r>
      <rPr>
        <sz val="14"/>
        <color indexed="10"/>
        <rFont val="メイリオ"/>
        <family val="3"/>
        <charset val="128"/>
      </rPr>
      <t>【必須】</t>
    </r>
    <phoneticPr fontId="3"/>
  </si>
  <si>
    <r>
      <t xml:space="preserve">GS社のWSS番号
</t>
    </r>
    <r>
      <rPr>
        <sz val="14"/>
        <color rgb="FFFF0000"/>
        <rFont val="メイリオ"/>
        <family val="3"/>
        <charset val="128"/>
      </rPr>
      <t>【条件付き必須】</t>
    </r>
    <rPh sb="2" eb="3">
      <t>シャ</t>
    </rPh>
    <rPh sb="7" eb="9">
      <t>バンゴウ</t>
    </rPh>
    <phoneticPr fontId="3"/>
  </si>
  <si>
    <r>
      <t xml:space="preserve">目標価格(単価)
</t>
    </r>
    <r>
      <rPr>
        <sz val="14"/>
        <color rgb="FFFF0000"/>
        <rFont val="メイリオ"/>
        <family val="3"/>
        <charset val="128"/>
      </rPr>
      <t>【条件付き必須】</t>
    </r>
    <rPh sb="5" eb="7">
      <t>タンカ</t>
    </rPh>
    <rPh sb="10" eb="13">
      <t>ジョウケンツ</t>
    </rPh>
    <rPh sb="14" eb="16">
      <t>ヒッス</t>
    </rPh>
    <phoneticPr fontId="3"/>
  </si>
  <si>
    <r>
      <t xml:space="preserve">価格低減ポイント(明細)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</si>
  <si>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r>
      <t xml:space="preserve">品目コード
</t>
    </r>
    <r>
      <rPr>
        <sz val="14"/>
        <color indexed="10"/>
        <rFont val="メイリオ"/>
        <family val="3"/>
        <charset val="128"/>
      </rPr>
      <t>【必須】</t>
    </r>
    <phoneticPr fontId="3"/>
  </si>
  <si>
    <t>プラント
（コード）</t>
    <phoneticPr fontId="3"/>
  </si>
  <si>
    <t>プラント</t>
    <phoneticPr fontId="3"/>
  </si>
  <si>
    <t>品目タイプ
（コード）</t>
    <phoneticPr fontId="3"/>
  </si>
  <si>
    <r>
      <t xml:space="preserve">品目タイプ
</t>
    </r>
    <r>
      <rPr>
        <sz val="14"/>
        <color indexed="10"/>
        <rFont val="メイリオ"/>
        <family val="3"/>
        <charset val="128"/>
      </rPr>
      <t>【必須】</t>
    </r>
    <phoneticPr fontId="3"/>
  </si>
  <si>
    <r>
      <t xml:space="preserve">基本数量単位
</t>
    </r>
    <r>
      <rPr>
        <sz val="14"/>
        <color rgb="FFFF0000"/>
        <rFont val="メイリオ"/>
        <family val="3"/>
        <charset val="128"/>
      </rPr>
      <t>【必須】</t>
    </r>
    <rPh sb="0" eb="2">
      <t>キホン</t>
    </rPh>
    <rPh sb="2" eb="4">
      <t>スウリョウ</t>
    </rPh>
    <rPh sb="4" eb="6">
      <t>タンイ</t>
    </rPh>
    <rPh sb="8" eb="10">
      <t>ヒッス</t>
    </rPh>
    <phoneticPr fontId="3"/>
  </si>
  <si>
    <t>総重量</t>
    <phoneticPr fontId="3"/>
  </si>
  <si>
    <t>重量単位</t>
    <phoneticPr fontId="3"/>
  </si>
  <si>
    <t>正味重量</t>
    <phoneticPr fontId="3"/>
  </si>
  <si>
    <t>実寸法／縦</t>
    <phoneticPr fontId="3"/>
  </si>
  <si>
    <t>実寸法／横</t>
    <phoneticPr fontId="3"/>
  </si>
  <si>
    <t>実寸法／高</t>
    <phoneticPr fontId="3"/>
  </si>
  <si>
    <t>実寸法単位</t>
    <phoneticPr fontId="3"/>
  </si>
  <si>
    <t>容積</t>
    <phoneticPr fontId="3"/>
  </si>
  <si>
    <t>容積単位</t>
    <phoneticPr fontId="3"/>
  </si>
  <si>
    <t>サイズ/寸法</t>
    <phoneticPr fontId="3"/>
  </si>
  <si>
    <t>外装箱内商品個数</t>
    <phoneticPr fontId="3"/>
  </si>
  <si>
    <t>外箱寸法／縦</t>
    <phoneticPr fontId="3"/>
  </si>
  <si>
    <t>外箱寸法／横</t>
    <phoneticPr fontId="3"/>
  </si>
  <si>
    <t>外箱寸法／高</t>
    <phoneticPr fontId="3"/>
  </si>
  <si>
    <t>外箱寸法単位</t>
    <phoneticPr fontId="3"/>
  </si>
  <si>
    <t>外箱寸法容積</t>
    <phoneticPr fontId="3"/>
  </si>
  <si>
    <t>外箱寸法容積単位</t>
    <phoneticPr fontId="3"/>
  </si>
  <si>
    <r>
      <t xml:space="preserve">仕様書番号
</t>
    </r>
    <r>
      <rPr>
        <sz val="14"/>
        <color indexed="10"/>
        <rFont val="メイリオ"/>
        <family val="3"/>
        <charset val="128"/>
      </rPr>
      <t>【必須】</t>
    </r>
    <phoneticPr fontId="3"/>
  </si>
  <si>
    <t>仕様書名</t>
    <phoneticPr fontId="3"/>
  </si>
  <si>
    <t>ab長単価表示
（コード）</t>
    <phoneticPr fontId="3"/>
  </si>
  <si>
    <r>
      <t xml:space="preserve">ab長単価表示
</t>
    </r>
    <r>
      <rPr>
        <sz val="14"/>
        <color indexed="10"/>
        <rFont val="メイリオ"/>
        <family val="3"/>
        <charset val="128"/>
      </rPr>
      <t>【必須】</t>
    </r>
    <phoneticPr fontId="3"/>
  </si>
  <si>
    <t>指定事項有無
（コード）</t>
    <phoneticPr fontId="3"/>
  </si>
  <si>
    <r>
      <t xml:space="preserve">指定事項有無
</t>
    </r>
    <r>
      <rPr>
        <sz val="14"/>
        <color indexed="10"/>
        <rFont val="メイリオ"/>
        <family val="3"/>
        <charset val="128"/>
      </rPr>
      <t>【必須】</t>
    </r>
    <phoneticPr fontId="3"/>
  </si>
  <si>
    <r>
      <t xml:space="preserve">指定事項１／ＦＲＯＭ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</si>
  <si>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r>
      <t xml:space="preserve">指定事項１／桁数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</si>
  <si>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t>指定事項２／ＦＲＯＭ</t>
    <phoneticPr fontId="3"/>
  </si>
  <si>
    <t>指定事項２／桁数</t>
    <phoneticPr fontId="3"/>
  </si>
  <si>
    <t>指定事項３／ＦＲＯＭ</t>
    <phoneticPr fontId="3"/>
  </si>
  <si>
    <t>指定事項３／桁数</t>
    <phoneticPr fontId="3"/>
  </si>
  <si>
    <t>形状表示
（コード）</t>
    <phoneticPr fontId="3"/>
  </si>
  <si>
    <r>
      <t xml:space="preserve">形状表示
</t>
    </r>
    <r>
      <rPr>
        <sz val="14"/>
        <color rgb="FFFF0000"/>
        <rFont val="メイリオ"/>
        <family val="3"/>
        <charset val="128"/>
      </rPr>
      <t>【必須】</t>
    </r>
    <phoneticPr fontId="3"/>
  </si>
  <si>
    <t>梱包区分
（コード）</t>
    <phoneticPr fontId="3"/>
  </si>
  <si>
    <t>梱包区分</t>
    <phoneticPr fontId="3"/>
  </si>
  <si>
    <t>在庫管理区分
（コード）</t>
    <phoneticPr fontId="3"/>
  </si>
  <si>
    <r>
      <t xml:space="preserve">在庫管理区分
</t>
    </r>
    <r>
      <rPr>
        <sz val="14"/>
        <color indexed="10"/>
        <rFont val="メイリオ"/>
        <family val="3"/>
        <charset val="128"/>
      </rPr>
      <t>【必須】</t>
    </r>
    <phoneticPr fontId="3"/>
  </si>
  <si>
    <t>利活用区分
（コード）</t>
    <phoneticPr fontId="3"/>
  </si>
  <si>
    <t>利活用区分</t>
    <phoneticPr fontId="3"/>
  </si>
  <si>
    <t>保守用区分
（コード）</t>
    <phoneticPr fontId="3"/>
  </si>
  <si>
    <t>保守用区分</t>
    <phoneticPr fontId="3"/>
  </si>
  <si>
    <t>返納可否表示
（コード）</t>
    <phoneticPr fontId="3"/>
  </si>
  <si>
    <t>返納可否表示</t>
    <phoneticPr fontId="3"/>
  </si>
  <si>
    <t>評価方法
（コード）</t>
    <phoneticPr fontId="3"/>
  </si>
  <si>
    <r>
      <t xml:space="preserve">評価方法
</t>
    </r>
    <r>
      <rPr>
        <sz val="14"/>
        <color indexed="10"/>
        <rFont val="メイリオ"/>
        <family val="3"/>
        <charset val="128"/>
      </rPr>
      <t>【必須】</t>
    </r>
    <phoneticPr fontId="3"/>
  </si>
  <si>
    <r>
      <t xml:space="preserve">再用品細目番号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</si>
  <si>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t>払出単位数量</t>
    <phoneticPr fontId="3"/>
  </si>
  <si>
    <t>最大払出数</t>
    <phoneticPr fontId="3"/>
  </si>
  <si>
    <t>パスワードチェック要否フラグ
（コード）</t>
    <phoneticPr fontId="3"/>
  </si>
  <si>
    <t>パスワードチェック要否フラグ</t>
    <phoneticPr fontId="3"/>
  </si>
  <si>
    <r>
      <t xml:space="preserve">集中管理プラント
（コード）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</si>
  <si>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t>集中管理プラント</t>
    <phoneticPr fontId="3"/>
  </si>
  <si>
    <r>
      <t xml:space="preserve">集中管理保管場所
（コード）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</si>
  <si>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t>集中管理保管場所</t>
    <phoneticPr fontId="3"/>
  </si>
  <si>
    <t>商品表示
（コード）</t>
    <rPh sb="0" eb="2">
      <t>ショウヒン</t>
    </rPh>
    <rPh sb="2" eb="4">
      <t>ヒョウジ</t>
    </rPh>
    <phoneticPr fontId="3"/>
  </si>
  <si>
    <t>商品表示</t>
    <phoneticPr fontId="3"/>
  </si>
  <si>
    <r>
      <t xml:space="preserve">直送上限数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</si>
  <si>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t>直送表示
（コード）</t>
    <phoneticPr fontId="3"/>
  </si>
  <si>
    <t>直送表示</t>
    <phoneticPr fontId="3"/>
  </si>
  <si>
    <t>代引き表示
（コード）</t>
    <phoneticPr fontId="3"/>
  </si>
  <si>
    <r>
      <t xml:space="preserve">代引き表示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</si>
  <si>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t>サプライ商品表示
（コード）</t>
    <phoneticPr fontId="3"/>
  </si>
  <si>
    <r>
      <t xml:space="preserve">サプライ商品表示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</si>
  <si>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t>経理流通区分
（コード）</t>
    <phoneticPr fontId="3"/>
  </si>
  <si>
    <r>
      <t xml:space="preserve">経理流通区分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</si>
  <si>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t>実外箱入数</t>
    <phoneticPr fontId="3"/>
  </si>
  <si>
    <r>
      <t xml:space="preserve">定額保守料金１：金額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</si>
  <si>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r>
      <t xml:space="preserve">定額保守料金２：金額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</si>
  <si>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t>利活用開始にともなう回収開始時期</t>
    <phoneticPr fontId="3"/>
  </si>
  <si>
    <t>利活用終了にともなう回収終了時期</t>
    <phoneticPr fontId="3"/>
  </si>
  <si>
    <t>再生実施有無
（コード）</t>
    <phoneticPr fontId="3"/>
  </si>
  <si>
    <t>再生実施有無</t>
    <phoneticPr fontId="3"/>
  </si>
  <si>
    <t>再生開始時期</t>
    <phoneticPr fontId="3"/>
  </si>
  <si>
    <t>再生終了時期</t>
    <phoneticPr fontId="3"/>
  </si>
  <si>
    <t>EOL期日</t>
    <phoneticPr fontId="3"/>
  </si>
  <si>
    <t>EOS期日</t>
    <phoneticPr fontId="3"/>
  </si>
  <si>
    <t>返納上限数</t>
    <phoneticPr fontId="3"/>
  </si>
  <si>
    <t>丸め数量</t>
    <rPh sb="0" eb="1">
      <t>マル</t>
    </rPh>
    <rPh sb="2" eb="4">
      <t>スウリョウ</t>
    </rPh>
    <phoneticPr fontId="3"/>
  </si>
  <si>
    <r>
      <t xml:space="preserve">購買グループ
（コード）
</t>
    </r>
    <r>
      <rPr>
        <sz val="14"/>
        <color indexed="10"/>
        <rFont val="メイリオ"/>
        <family val="3"/>
        <charset val="128"/>
      </rPr>
      <t>【必須】</t>
    </r>
    <phoneticPr fontId="3"/>
  </si>
  <si>
    <t>購買グループ</t>
    <phoneticPr fontId="3"/>
  </si>
  <si>
    <t>原産国
（コード）</t>
    <phoneticPr fontId="3"/>
  </si>
  <si>
    <t>原産国</t>
    <phoneticPr fontId="3"/>
  </si>
  <si>
    <r>
      <t xml:space="preserve">利益センタ
（コード）
</t>
    </r>
    <r>
      <rPr>
        <sz val="14"/>
        <color rgb="FFFF0000"/>
        <rFont val="メイリオ"/>
        <family val="3"/>
        <charset val="128"/>
      </rPr>
      <t>【必須】</t>
    </r>
    <phoneticPr fontId="3"/>
  </si>
  <si>
    <r>
      <t xml:space="preserve">利益センタ
</t>
    </r>
    <r>
      <rPr>
        <sz val="14"/>
        <color indexed="10"/>
        <rFont val="メイリオ"/>
        <family val="3"/>
        <charset val="128"/>
      </rPr>
      <t>【必須】</t>
    </r>
    <phoneticPr fontId="3"/>
  </si>
  <si>
    <t>特殊調達タイプコード</t>
    <phoneticPr fontId="3"/>
  </si>
  <si>
    <t>特殊調達タイプ</t>
    <phoneticPr fontId="3"/>
  </si>
  <si>
    <t>購買組織
（コード）</t>
    <phoneticPr fontId="3"/>
  </si>
  <si>
    <r>
      <t xml:space="preserve">利用会社
</t>
    </r>
    <r>
      <rPr>
        <sz val="14"/>
        <color indexed="10"/>
        <rFont val="メイリオ"/>
        <family val="3"/>
        <charset val="128"/>
      </rPr>
      <t>【必須】</t>
    </r>
    <rPh sb="0" eb="2">
      <t>リヨウ</t>
    </rPh>
    <rPh sb="2" eb="4">
      <t>カイシャ</t>
    </rPh>
    <phoneticPr fontId="3"/>
  </si>
  <si>
    <t>購買情報番号</t>
    <phoneticPr fontId="3"/>
  </si>
  <si>
    <t>購買情報カテゴリ
（コード）</t>
    <phoneticPr fontId="3"/>
  </si>
  <si>
    <r>
      <t xml:space="preserve">購買情報カテゴリ
</t>
    </r>
    <r>
      <rPr>
        <sz val="14"/>
        <color indexed="10"/>
        <rFont val="メイリオ"/>
        <family val="3"/>
        <charset val="128"/>
      </rPr>
      <t>【必須】</t>
    </r>
    <rPh sb="2" eb="4">
      <t>ジョウホウ</t>
    </rPh>
    <phoneticPr fontId="3"/>
  </si>
  <si>
    <t>利用可能開始日</t>
    <phoneticPr fontId="3"/>
  </si>
  <si>
    <t>利用可能終了日</t>
    <phoneticPr fontId="3"/>
  </si>
  <si>
    <r>
      <t xml:space="preserve">発注単位
</t>
    </r>
    <r>
      <rPr>
        <sz val="14"/>
        <color indexed="10"/>
        <rFont val="メイリオ"/>
        <family val="3"/>
        <charset val="128"/>
      </rPr>
      <t>【必須】</t>
    </r>
    <rPh sb="0" eb="2">
      <t>ハッチュウ</t>
    </rPh>
    <rPh sb="2" eb="4">
      <t>タンイ</t>
    </rPh>
    <rPh sb="6" eb="8">
      <t>ヒッス</t>
    </rPh>
    <phoneticPr fontId="3"/>
  </si>
  <si>
    <r>
      <t xml:space="preserve">発注単位から基本単位への換算式の分母
</t>
    </r>
    <r>
      <rPr>
        <sz val="14"/>
        <color rgb="FFFF0000"/>
        <rFont val="メイリオ"/>
        <family val="3"/>
        <charset val="128"/>
      </rPr>
      <t>【必須】</t>
    </r>
    <phoneticPr fontId="3"/>
  </si>
  <si>
    <r>
      <t xml:space="preserve">発注単位から基本単位への換算式の分子
</t>
    </r>
    <r>
      <rPr>
        <sz val="14"/>
        <color rgb="FFFF0000"/>
        <rFont val="メイリオ"/>
        <family val="3"/>
        <charset val="128"/>
      </rPr>
      <t>【必須】</t>
    </r>
    <phoneticPr fontId="3"/>
  </si>
  <si>
    <t>商品コメント</t>
    <phoneticPr fontId="3"/>
  </si>
  <si>
    <r>
      <t xml:space="preserve">標準数量
</t>
    </r>
    <r>
      <rPr>
        <sz val="14"/>
        <color indexed="10"/>
        <rFont val="メイリオ"/>
        <family val="3"/>
        <charset val="128"/>
      </rPr>
      <t>【必須】</t>
    </r>
    <rPh sb="0" eb="2">
      <t>ヒョウジュン</t>
    </rPh>
    <rPh sb="2" eb="4">
      <t>スウリョウ</t>
    </rPh>
    <rPh sb="6" eb="8">
      <t>ヒッス</t>
    </rPh>
    <phoneticPr fontId="3"/>
  </si>
  <si>
    <t>最低発注数量</t>
    <phoneticPr fontId="3"/>
  </si>
  <si>
    <r>
      <t xml:space="preserve">有効期間期限日の期間区分
</t>
    </r>
    <r>
      <rPr>
        <sz val="14"/>
        <color rgb="FFFF0000"/>
        <rFont val="メイリオ"/>
        <family val="3"/>
        <charset val="128"/>
      </rPr>
      <t>【必須】</t>
    </r>
    <phoneticPr fontId="3"/>
  </si>
  <si>
    <t>税コード
【コード】</t>
    <phoneticPr fontId="3"/>
  </si>
  <si>
    <r>
      <t xml:space="preserve">税コード
</t>
    </r>
    <r>
      <rPr>
        <sz val="14"/>
        <color rgb="FFFF0000"/>
        <rFont val="メイリオ"/>
        <family val="3"/>
        <charset val="128"/>
      </rPr>
      <t>【必須】</t>
    </r>
    <phoneticPr fontId="3"/>
  </si>
  <si>
    <t>自動ソーシング関連</t>
    <phoneticPr fontId="3"/>
  </si>
  <si>
    <t>価格設定日制御
（コード）</t>
    <phoneticPr fontId="3"/>
  </si>
  <si>
    <t>価格設定日制御</t>
    <phoneticPr fontId="3"/>
  </si>
  <si>
    <t>更新対象コード</t>
  </si>
  <si>
    <t>更新対象</t>
    <phoneticPr fontId="3"/>
  </si>
  <si>
    <t>バリアント条件（コード）</t>
    <phoneticPr fontId="3"/>
  </si>
  <si>
    <r>
      <t xml:space="preserve">バリアント条件
</t>
    </r>
    <r>
      <rPr>
        <sz val="14"/>
        <color rgb="FFFF0000"/>
        <rFont val="メイリオ"/>
        <family val="3"/>
        <charset val="128"/>
      </rPr>
      <t>【条件付き必須】</t>
    </r>
    <phoneticPr fontId="3"/>
  </si>
  <si>
    <r>
      <t xml:space="preserve">有効開始日
</t>
    </r>
    <r>
      <rPr>
        <sz val="14"/>
        <color indexed="10"/>
        <rFont val="メイリオ"/>
        <family val="3"/>
        <charset val="128"/>
      </rPr>
      <t>【必須】</t>
    </r>
    <phoneticPr fontId="3"/>
  </si>
  <si>
    <r>
      <t xml:space="preserve">有効終了日
</t>
    </r>
    <r>
      <rPr>
        <sz val="14"/>
        <color indexed="10"/>
        <rFont val="メイリオ"/>
        <family val="3"/>
        <charset val="128"/>
      </rPr>
      <t>【必須】</t>
    </r>
    <phoneticPr fontId="3"/>
  </si>
  <si>
    <r>
      <t xml:space="preserve">価格条件単位
</t>
    </r>
    <r>
      <rPr>
        <sz val="14"/>
        <color indexed="10"/>
        <rFont val="メイリオ"/>
        <family val="3"/>
        <charset val="128"/>
      </rPr>
      <t>【必須】</t>
    </r>
    <phoneticPr fontId="3"/>
  </si>
  <si>
    <r>
      <t xml:space="preserve">数量単位
</t>
    </r>
    <r>
      <rPr>
        <sz val="14"/>
        <color indexed="10"/>
        <rFont val="メイリオ"/>
        <family val="3"/>
        <charset val="128"/>
      </rPr>
      <t>【必須】</t>
    </r>
    <rPh sb="0" eb="2">
      <t>スウリョウ</t>
    </rPh>
    <rPh sb="2" eb="4">
      <t>タンイ</t>
    </rPh>
    <phoneticPr fontId="3"/>
  </si>
  <si>
    <t>緊急価格率</t>
    <phoneticPr fontId="3"/>
  </si>
  <si>
    <t>サプライヤメール通知フラグ
（コード）</t>
    <phoneticPr fontId="3"/>
  </si>
  <si>
    <t>サプライヤメール通知フラグ</t>
    <phoneticPr fontId="3"/>
  </si>
  <si>
    <t>取消フラグ
（コード）</t>
    <phoneticPr fontId="3"/>
  </si>
  <si>
    <t>取消フラグ</t>
    <phoneticPr fontId="3"/>
  </si>
  <si>
    <t>承認却下削除
（コード）</t>
    <phoneticPr fontId="3"/>
  </si>
  <si>
    <t>承認却下削除</t>
    <phoneticPr fontId="3"/>
  </si>
  <si>
    <t>コメント</t>
    <phoneticPr fontId="3"/>
  </si>
  <si>
    <t>担当者ID</t>
    <phoneticPr fontId="3"/>
  </si>
  <si>
    <t>登録ステータス</t>
    <phoneticPr fontId="3"/>
  </si>
  <si>
    <t>承認依頼日付</t>
    <phoneticPr fontId="3"/>
  </si>
  <si>
    <t>承認依頼時刻</t>
    <phoneticPr fontId="3"/>
  </si>
  <si>
    <t>承認日付</t>
    <phoneticPr fontId="3"/>
  </si>
  <si>
    <t>承認時刻</t>
    <phoneticPr fontId="3"/>
  </si>
  <si>
    <t>差戻日付</t>
    <phoneticPr fontId="3"/>
  </si>
  <si>
    <t>差戻時刻</t>
    <phoneticPr fontId="3"/>
  </si>
  <si>
    <t>合計金額(税抜)</t>
    <rPh sb="0" eb="2">
      <t>ゴウケイ</t>
    </rPh>
    <rPh sb="2" eb="4">
      <t>キンガク</t>
    </rPh>
    <rPh sb="5" eb="6">
      <t>ゼイ</t>
    </rPh>
    <rPh sb="6" eb="7">
      <t>ヌ</t>
    </rPh>
    <phoneticPr fontId="3"/>
  </si>
  <si>
    <t>.</t>
    <phoneticPr fontId="3"/>
  </si>
  <si>
    <t>.</t>
  </si>
  <si>
    <t>表紙</t>
    <rPh sb="0" eb="2">
      <t>ヒョウシ</t>
    </rPh>
    <phoneticPr fontId="3"/>
  </si>
  <si>
    <t>明細</t>
    <rPh sb="0" eb="2">
      <t>メイサイ</t>
    </rPh>
    <phoneticPr fontId="6"/>
  </si>
  <si>
    <t>明細</t>
    <rPh sb="0" eb="2">
      <t>メイサイ</t>
    </rPh>
    <phoneticPr fontId="3"/>
  </si>
  <si>
    <t>内部利用</t>
    <rPh sb="0" eb="2">
      <t>ナイブ</t>
    </rPh>
    <rPh sb="2" eb="4">
      <t>リヨウ</t>
    </rPh>
    <phoneticPr fontId="3"/>
  </si>
  <si>
    <t>見積価格情報</t>
  </si>
  <si>
    <t>支払先情報</t>
    <phoneticPr fontId="3"/>
  </si>
  <si>
    <t>Ariba・S/4</t>
    <phoneticPr fontId="3"/>
  </si>
  <si>
    <t>Ariba</t>
  </si>
  <si>
    <t>通貨</t>
    <phoneticPr fontId="3"/>
  </si>
  <si>
    <t>口座種別</t>
    <phoneticPr fontId="3"/>
  </si>
  <si>
    <t>契約方式</t>
    <phoneticPr fontId="3"/>
  </si>
  <si>
    <t>支払条件</t>
    <phoneticPr fontId="3"/>
  </si>
  <si>
    <t>支払方法</t>
    <phoneticPr fontId="3"/>
  </si>
  <si>
    <t>価格交渉主体フラグ</t>
    <rPh sb="0" eb="2">
      <t>カカク</t>
    </rPh>
    <rPh sb="2" eb="4">
      <t>コウショウ</t>
    </rPh>
    <rPh sb="4" eb="6">
      <t>シュタイ</t>
    </rPh>
    <phoneticPr fontId="3"/>
  </si>
  <si>
    <t>価格低減ポイント</t>
    <rPh sb="0" eb="2">
      <t>カカク</t>
    </rPh>
    <rPh sb="2" eb="4">
      <t>テイゲン</t>
    </rPh>
    <phoneticPr fontId="3"/>
  </si>
  <si>
    <t>GS契約条件</t>
    <phoneticPr fontId="6"/>
  </si>
  <si>
    <t>ライセンス種別</t>
  </si>
  <si>
    <t>プラント</t>
  </si>
  <si>
    <t>品目タイプ</t>
  </si>
  <si>
    <t>基本数量単位</t>
    <phoneticPr fontId="3"/>
  </si>
  <si>
    <t>ab長単価表示</t>
  </si>
  <si>
    <t>指定事項有無</t>
    <rPh sb="0" eb="2">
      <t>シテイ</t>
    </rPh>
    <rPh sb="2" eb="4">
      <t>ジコウ</t>
    </rPh>
    <rPh sb="4" eb="6">
      <t>ウム</t>
    </rPh>
    <phoneticPr fontId="3"/>
  </si>
  <si>
    <t>形状表示</t>
  </si>
  <si>
    <t>梱包区分</t>
  </si>
  <si>
    <t>在庫管理区分</t>
  </si>
  <si>
    <t>保守用区分</t>
  </si>
  <si>
    <t>返納可否表示</t>
  </si>
  <si>
    <t>評価方法</t>
  </si>
  <si>
    <t>パスワードチェック要否フラグ</t>
  </si>
  <si>
    <t>集中管理プラント（東・西のみ）</t>
    <rPh sb="9" eb="10">
      <t>ヒガシ</t>
    </rPh>
    <rPh sb="11" eb="12">
      <t>ニシ</t>
    </rPh>
    <phoneticPr fontId="3"/>
  </si>
  <si>
    <t>集中管理保管場所（東・西のみ）</t>
    <phoneticPr fontId="3" type="Hiragana"/>
  </si>
  <si>
    <t>商品表示</t>
  </si>
  <si>
    <t>直送表示</t>
  </si>
  <si>
    <t>代引き表示</t>
  </si>
  <si>
    <t>サプライ商品表示</t>
  </si>
  <si>
    <t>経理流通区分</t>
  </si>
  <si>
    <t>購買グループ</t>
    <phoneticPr fontId="3" type="Hiragana"/>
  </si>
  <si>
    <t>原産国</t>
  </si>
  <si>
    <t>利益センタ</t>
    <phoneticPr fontId="3" type="Hiragana"/>
  </si>
  <si>
    <t>特殊調達タイプ</t>
  </si>
  <si>
    <t>購買組織</t>
    <phoneticPr fontId="3" type="Hiragana"/>
  </si>
  <si>
    <t>購買情報カテゴリ</t>
  </si>
  <si>
    <t>発注単位</t>
    <rPh sb="0" eb="2">
      <t>ハッチュウ</t>
    </rPh>
    <rPh sb="2" eb="4">
      <t>タンイ</t>
    </rPh>
    <phoneticPr fontId="3"/>
  </si>
  <si>
    <t>税コード</t>
  </si>
  <si>
    <t>価格設定日制御</t>
  </si>
  <si>
    <t>更新対象</t>
  </si>
  <si>
    <t>バリアント条件</t>
  </si>
  <si>
    <t>サプライヤメール通知フラグ</t>
  </si>
  <si>
    <t>取消フラグ</t>
  </si>
  <si>
    <t>承認却下削除</t>
  </si>
  <si>
    <t>カタログ参照会社名</t>
    <rPh sb="4" eb="6">
      <t>サンショウ</t>
    </rPh>
    <rPh sb="6" eb="8">
      <t>カイシャ</t>
    </rPh>
    <rPh sb="8" eb="9">
      <t>メイ</t>
    </rPh>
    <phoneticPr fontId="3"/>
  </si>
  <si>
    <t>調達分析カテゴリーコード</t>
    <rPh sb="0" eb="2">
      <t>チョウタツ</t>
    </rPh>
    <rPh sb="2" eb="4">
      <t>ブンセキ</t>
    </rPh>
    <phoneticPr fontId="3"/>
  </si>
  <si>
    <t>名称</t>
  </si>
  <si>
    <t>コード</t>
    <phoneticPr fontId="3"/>
  </si>
  <si>
    <t>コード</t>
  </si>
  <si>
    <t>名称</t>
    <phoneticPr fontId="3"/>
  </si>
  <si>
    <t>会社名</t>
    <rPh sb="0" eb="3">
      <t>カイシャメイ</t>
    </rPh>
    <phoneticPr fontId="3"/>
  </si>
  <si>
    <t>コード</t>
    <phoneticPr fontId="142"/>
  </si>
  <si>
    <t>名称</t>
    <rPh sb="0" eb="2">
      <t>メイショウ</t>
    </rPh>
    <phoneticPr fontId="142"/>
  </si>
  <si>
    <t>税率</t>
    <rPh sb="0" eb="2">
      <t>ゼイリツ</t>
    </rPh>
    <phoneticPr fontId="3"/>
  </si>
  <si>
    <t>社内</t>
    <rPh sb="0" eb="2">
      <t>シャナイ</t>
    </rPh>
    <phoneticPr fontId="3"/>
  </si>
  <si>
    <t>JPY</t>
  </si>
  <si>
    <t>普通</t>
    <phoneticPr fontId="3"/>
  </si>
  <si>
    <t>－</t>
    <phoneticPr fontId="3" type="Hiragana"/>
  </si>
  <si>
    <t>自社集中購買(調達部門及び専門部署)</t>
    <phoneticPr fontId="3"/>
  </si>
  <si>
    <t>【競争見積】公式ホームページ等による公開RFP</t>
  </si>
  <si>
    <t>NTT-GS社の関与無し</t>
  </si>
  <si>
    <t>ハードウェア</t>
  </si>
  <si>
    <t>010101</t>
  </si>
  <si>
    <t>定額制-マシン許諾</t>
  </si>
  <si>
    <t>11</t>
  </si>
  <si>
    <t>各社ごと（リストは使用しない）</t>
    <rPh sb="0" eb="2">
      <t>カクシャ</t>
    </rPh>
    <rPh sb="9" eb="11">
      <t>シヨウ</t>
    </rPh>
    <phoneticPr fontId="3"/>
  </si>
  <si>
    <t>物品</t>
  </si>
  <si>
    <t>Z001</t>
  </si>
  <si>
    <t>PC</t>
  </si>
  <si>
    <t>ａｂ長単価物品以外</t>
  </si>
  <si>
    <t>指定事項なし</t>
  </si>
  <si>
    <t>一般物品</t>
  </si>
  <si>
    <t>定期Ｓ，Ｂ以外</t>
  </si>
  <si>
    <t>一括管理物品</t>
  </si>
  <si>
    <t>社内調製品</t>
    <rPh sb="0" eb="5">
      <t>シャナイチョウセイヒン</t>
    </rPh>
    <phoneticPr fontId="5"/>
  </si>
  <si>
    <t>Ａ</t>
  </si>
  <si>
    <t>対象外</t>
  </si>
  <si>
    <t>返納可</t>
    <rPh sb="0" eb="2">
      <t>ヘンノウ</t>
    </rPh>
    <rPh sb="2" eb="3">
      <t>カ</t>
    </rPh>
    <phoneticPr fontId="3"/>
  </si>
  <si>
    <t>X</t>
    <phoneticPr fontId="3"/>
  </si>
  <si>
    <t>総合償却</t>
  </si>
  <si>
    <t>チェック要</t>
    <rPh sb="4" eb="5">
      <t>ヨウ</t>
    </rPh>
    <phoneticPr fontId="3"/>
  </si>
  <si>
    <t>商品以外</t>
  </si>
  <si>
    <t>お客様直送対象外</t>
  </si>
  <si>
    <t>経理流通抑止物品以外</t>
  </si>
  <si>
    <t>再生、回収なし</t>
  </si>
  <si>
    <t>00</t>
    <phoneticPr fontId="3"/>
  </si>
  <si>
    <t>第1調達担当（アクセス）</t>
  </si>
  <si>
    <t>E01</t>
    <phoneticPr fontId="3" type="Hiragana"/>
  </si>
  <si>
    <t>アンドラ</t>
  </si>
  <si>
    <t>AD</t>
  </si>
  <si>
    <t>外注</t>
    <rPh sb="0" eb="2">
      <t>ガイチュウ</t>
    </rPh>
    <phoneticPr fontId="3"/>
  </si>
  <si>
    <t>東日本電信電話（株）</t>
    <phoneticPr fontId="3" type="Hiragana"/>
  </si>
  <si>
    <t>0002</t>
  </si>
  <si>
    <t>標準</t>
    <rPh sb="0" eb="2">
      <t>ヒョウジュン</t>
    </rPh>
    <phoneticPr fontId="3"/>
  </si>
  <si>
    <t>PC</t>
    <phoneticPr fontId="3"/>
  </si>
  <si>
    <t>仕入（不課税（課税対象外））</t>
  </si>
  <si>
    <t>F0</t>
  </si>
  <si>
    <t>購買発注日付</t>
  </si>
  <si>
    <t>ダム部単価</t>
  </si>
  <si>
    <t>A1</t>
  </si>
  <si>
    <t>通知対象</t>
  </si>
  <si>
    <t>X</t>
  </si>
  <si>
    <t>削除対象</t>
  </si>
  <si>
    <t>021554</t>
  </si>
  <si>
    <t>日本電信電話</t>
  </si>
  <si>
    <t>01010000000000</t>
  </si>
  <si>
    <t>開発品_伝送設備類_分類無(開発品)_分類無、及びグループ共通品</t>
  </si>
  <si>
    <t>再販</t>
    <rPh sb="0" eb="2">
      <t>サイハン</t>
    </rPh>
    <phoneticPr fontId="3"/>
  </si>
  <si>
    <t>USD</t>
  </si>
  <si>
    <t>当座</t>
  </si>
  <si>
    <t>1_注文書_Purchase order only</t>
  </si>
  <si>
    <t>1_一括支払（固定額）_Lump-sum payment (fixed)</t>
  </si>
  <si>
    <t>23_銀行VAN支払_Bank VAN payment</t>
  </si>
  <si>
    <t>グループ共同調達(複数会社による調達)</t>
    <phoneticPr fontId="3"/>
  </si>
  <si>
    <t>【競争見積】スペック指定</t>
  </si>
  <si>
    <t>NTT-GS社が実施した条件交渉結果に基づく個社契約による購買</t>
  </si>
  <si>
    <t>ソフトウェア</t>
  </si>
  <si>
    <t>010102</t>
  </si>
  <si>
    <t>定額制-ユーザ許諾</t>
  </si>
  <si>
    <t>12</t>
  </si>
  <si>
    <t>所掌替品</t>
  </si>
  <si>
    <t>Z002</t>
  </si>
  <si>
    <t>M</t>
  </si>
  <si>
    <t>ａｂ長単価物品</t>
  </si>
  <si>
    <t>指定事項あり</t>
  </si>
  <si>
    <t>長尺物品</t>
  </si>
  <si>
    <t>パーツ（高頻度）</t>
  </si>
  <si>
    <t>個別管理物品</t>
  </si>
  <si>
    <t>本社指定</t>
    <rPh sb="0" eb="4">
      <t>ホンシャシテイ</t>
    </rPh>
    <phoneticPr fontId="5"/>
  </si>
  <si>
    <t>Ｂ</t>
  </si>
  <si>
    <t>保守用</t>
  </si>
  <si>
    <t>返納不可</t>
    <rPh sb="0" eb="2">
      <t>ヘンノウ</t>
    </rPh>
    <rPh sb="2" eb="4">
      <t>フカ</t>
    </rPh>
    <phoneticPr fontId="3"/>
  </si>
  <si>
    <t>グループ償却</t>
  </si>
  <si>
    <t>チェック不要</t>
    <rPh sb="4" eb="6">
      <t>フヨウ</t>
    </rPh>
    <phoneticPr fontId="3"/>
  </si>
  <si>
    <t>お買上商品</t>
  </si>
  <si>
    <t>お客様直送対象（保証書なし）</t>
  </si>
  <si>
    <t>対象</t>
  </si>
  <si>
    <t>経理流通抑止物品の在庫品</t>
  </si>
  <si>
    <t>回収のみ</t>
  </si>
  <si>
    <t>01</t>
    <phoneticPr fontId="3"/>
  </si>
  <si>
    <t>第1調達担当（端末）</t>
  </si>
  <si>
    <t>E02</t>
  </si>
  <si>
    <t>アラブ首長国連邦</t>
  </si>
  <si>
    <t>AE</t>
  </si>
  <si>
    <t>在庫転送</t>
    <rPh sb="0" eb="2">
      <t>ザイコ</t>
    </rPh>
    <rPh sb="2" eb="4">
      <t>テンソウ</t>
    </rPh>
    <phoneticPr fontId="3"/>
  </si>
  <si>
    <t>ｴﾇ･ﾃｨ･ﾃｨ･ｺﾐｭﾆｹｰｼｮﾝｽﾞ（株）</t>
    <phoneticPr fontId="3" type="Hiragana"/>
  </si>
  <si>
    <t>0004</t>
    <phoneticPr fontId="3" type="Hiragana"/>
  </si>
  <si>
    <t>仕入５％（税込）（税個別なし）</t>
  </si>
  <si>
    <t>F5</t>
  </si>
  <si>
    <t>入庫日付</t>
  </si>
  <si>
    <t>更新対象外</t>
    <rPh sb="0" eb="2">
      <t>コウシン</t>
    </rPh>
    <rPh sb="2" eb="4">
      <t>タイショウ</t>
    </rPh>
    <rPh sb="4" eb="5">
      <t>ガイ</t>
    </rPh>
    <phoneticPr fontId="3"/>
  </si>
  <si>
    <t>コネクタ単価</t>
  </si>
  <si>
    <t>A2</t>
  </si>
  <si>
    <t>通知対象外</t>
  </si>
  <si>
    <t>削除対象外</t>
  </si>
  <si>
    <t>020002</t>
  </si>
  <si>
    <t>東日本電信電話</t>
  </si>
  <si>
    <t>01020000000000</t>
  </si>
  <si>
    <t>開発品_アクセス系装置類_分類無(開発品)_分類無、及びグループ共通品</t>
  </si>
  <si>
    <t>GBP</t>
  </si>
  <si>
    <t>2_注文書＋請書_Purchase order and confirmation</t>
  </si>
  <si>
    <t>2_一括支払（変動額）_Lump-sum payment (T&amp;M)</t>
  </si>
  <si>
    <t>81_G会社間取引（定例）_Offsetting within NTT group companies (fixed)</t>
  </si>
  <si>
    <t>その他</t>
    <phoneticPr fontId="3"/>
  </si>
  <si>
    <t>【競争見積】製品指定</t>
  </si>
  <si>
    <t>NTT-GS社が締結したGFA契約（NTT向け包括契約、Global Framework Agreement）を利用した購買</t>
  </si>
  <si>
    <t>事務用品等</t>
  </si>
  <si>
    <t>010103</t>
  </si>
  <si>
    <t>定額制-その他</t>
  </si>
  <si>
    <t>19</t>
  </si>
  <si>
    <t>ケーブル</t>
  </si>
  <si>
    <t>パーツ（低頻度）</t>
  </si>
  <si>
    <t>個体管理物品</t>
  </si>
  <si>
    <t>処分可能物品</t>
    <rPh sb="0" eb="6">
      <t>ショブンカノウブッピン</t>
    </rPh>
    <phoneticPr fontId="5"/>
  </si>
  <si>
    <t>Ｃ</t>
  </si>
  <si>
    <t>個別償却</t>
    <phoneticPr fontId="3"/>
  </si>
  <si>
    <t>お買上商品／レンタル商品</t>
    <phoneticPr fontId="3"/>
  </si>
  <si>
    <t>お客様直送対象（保証書あり）定額保守なし</t>
  </si>
  <si>
    <t>経理流通抑止物品の再用品</t>
  </si>
  <si>
    <t>再生、回収実施</t>
  </si>
  <si>
    <t>02</t>
    <phoneticPr fontId="3"/>
  </si>
  <si>
    <t>第2調達担当（ネットワーク）</t>
  </si>
  <si>
    <t>E03</t>
  </si>
  <si>
    <t>アフガニスタン</t>
  </si>
  <si>
    <t>AF</t>
  </si>
  <si>
    <t>（株）NTTﾄﾞｺﾓ</t>
    <phoneticPr fontId="3" type="Hiragana"/>
  </si>
  <si>
    <t>0006</t>
    <phoneticPr fontId="3" type="Hiragana"/>
  </si>
  <si>
    <t>仕入８％（税込）（税個別なし）</t>
  </si>
  <si>
    <t>F8</t>
  </si>
  <si>
    <t>021555</t>
  </si>
  <si>
    <t>西日本電信電話</t>
  </si>
  <si>
    <t>01030000000000</t>
  </si>
  <si>
    <t>開発品_NW装置類_分類無(開発品)_分類無、及びグループ共通品</t>
  </si>
  <si>
    <t>EUR</t>
  </si>
  <si>
    <t>3_契約書_Contract agreement</t>
  </si>
  <si>
    <t>3_毎月支払（固定額）・初回検収のみ_Monthly payment (fixed) / Inspection only the first month</t>
  </si>
  <si>
    <t>82_G会社間取引（随時）_Offsetting within NTT group companies</t>
  </si>
  <si>
    <t>【競争見積】業務仕様書</t>
  </si>
  <si>
    <t>【単価契約】ハードウェア</t>
  </si>
  <si>
    <t>019101</t>
  </si>
  <si>
    <t>従量制-マシン許諾</t>
  </si>
  <si>
    <t>21</t>
  </si>
  <si>
    <t>鋼撚線</t>
  </si>
  <si>
    <t>パンフレット</t>
  </si>
  <si>
    <t>未指定品</t>
    <rPh sb="0" eb="4">
      <t>ミシテイヒン</t>
    </rPh>
    <phoneticPr fontId="5"/>
  </si>
  <si>
    <t>Ｄ</t>
  </si>
  <si>
    <t>レンタル商品</t>
  </si>
  <si>
    <t>お客様直送対象（保証書あり）定額保守１</t>
  </si>
  <si>
    <t>経理流通抑止物品の在庫品・再用品</t>
  </si>
  <si>
    <t>第3調達担当（情報機器）</t>
  </si>
  <si>
    <t>E04</t>
  </si>
  <si>
    <t>アンティグア バーブーダ</t>
  </si>
  <si>
    <t>AG</t>
  </si>
  <si>
    <t>西日本電信電話（株）</t>
    <phoneticPr fontId="3" type="Hiragana"/>
  </si>
  <si>
    <t>1555</t>
    <phoneticPr fontId="3" type="Hiragana"/>
  </si>
  <si>
    <t>仕入１０％（税込）（税個別なし）</t>
  </si>
  <si>
    <t>FA</t>
  </si>
  <si>
    <t>020004</t>
  </si>
  <si>
    <t>ｴﾇ･ﾃｨ･ﾃｨ･ｺﾐｭﾆｹｰｼｮﾝｽﾞ</t>
  </si>
  <si>
    <t>01040000000000</t>
  </si>
  <si>
    <t>開発品_電力設備類_分類無(開発品)_分類無、及びグループ共通品</t>
  </si>
  <si>
    <t>CHF</t>
  </si>
  <si>
    <t>4_毎月支払（固定額）・毎月検収_Monthly payment (fixed) / inspection every month</t>
    <phoneticPr fontId="3" type="Hiragana"/>
  </si>
  <si>
    <t>【調達量集約】自社集中購買</t>
  </si>
  <si>
    <t>【単価契約】ソフトウェア</t>
  </si>
  <si>
    <t>019102</t>
  </si>
  <si>
    <t>従量制-ユーザ許諾</t>
  </si>
  <si>
    <t>22</t>
  </si>
  <si>
    <t>その他のケーブル(分線を伴わないケーブル)</t>
  </si>
  <si>
    <t>ＴＥＬ</t>
  </si>
  <si>
    <t>本社調製品</t>
    <rPh sb="0" eb="2">
      <t>ホンシャ</t>
    </rPh>
    <rPh sb="2" eb="5">
      <t>チョウセイヒン</t>
    </rPh>
    <phoneticPr fontId="5"/>
  </si>
  <si>
    <t>Ｅ</t>
  </si>
  <si>
    <t>お客様直送対象（保証書あり）定額保守２</t>
  </si>
  <si>
    <t>第3調達担当（応用物品）</t>
  </si>
  <si>
    <t>E05</t>
  </si>
  <si>
    <t>アングイラ</t>
  </si>
  <si>
    <t>AI</t>
  </si>
  <si>
    <t>仕入８％軽減（税込）（税個別なし）</t>
  </si>
  <si>
    <t>FK</t>
  </si>
  <si>
    <t>020006</t>
  </si>
  <si>
    <t>NTTﾄﾞｺﾓ</t>
  </si>
  <si>
    <t>01050000000000</t>
  </si>
  <si>
    <t>開発品_ファシリティ関連物品_分類無(開発品)_分類無、及びグループ共通品</t>
  </si>
  <si>
    <t>SGD</t>
  </si>
  <si>
    <t>5_毎月支払（変動額）_Monthly payment (T&amp;M)</t>
  </si>
  <si>
    <t>【調達量集約】グループ共同調達</t>
  </si>
  <si>
    <t>【単価契約】事務用品等</t>
  </si>
  <si>
    <t>019103</t>
  </si>
  <si>
    <t>従量制-その他</t>
  </si>
  <si>
    <t>29</t>
  </si>
  <si>
    <t>ＦＡＸ（２個口）</t>
  </si>
  <si>
    <t>対象外</t>
    <rPh sb="0" eb="3">
      <t>タイショウガイ</t>
    </rPh>
    <phoneticPr fontId="5"/>
  </si>
  <si>
    <t>Ｆ</t>
  </si>
  <si>
    <t>お客様直送対象（保証書あり）定額保守１・２</t>
  </si>
  <si>
    <t>第3調達担当（再販）</t>
  </si>
  <si>
    <t>E06</t>
  </si>
  <si>
    <t>アルバニア</t>
  </si>
  <si>
    <t>AL</t>
  </si>
  <si>
    <t>020008</t>
  </si>
  <si>
    <t>ｴﾇ･ﾃｨ･ﾃｨ都市開発</t>
  </si>
  <si>
    <t>01060000000000</t>
  </si>
  <si>
    <t>開発品_宅内系装置類_分類無(開発品)_分類無、及びグループ共通品</t>
  </si>
  <si>
    <t>AUD</t>
  </si>
  <si>
    <t>6_分割支払（固定額）_Installment (fixed amount)</t>
  </si>
  <si>
    <t>【調達量集約】GS契約活用</t>
  </si>
  <si>
    <t>【単価契約】その他委託</t>
  </si>
  <si>
    <t>029110</t>
  </si>
  <si>
    <t>ＦＡＸ（１個口）</t>
  </si>
  <si>
    <t>EG（ファシリティーズ）</t>
  </si>
  <si>
    <t>E07</t>
  </si>
  <si>
    <t>アルメニア</t>
  </si>
  <si>
    <t>AM</t>
  </si>
  <si>
    <t>020010</t>
  </si>
  <si>
    <t>NTTﾌｧｼﾘﾃｨｰｽﾞ</t>
  </si>
  <si>
    <t>01070000000000</t>
  </si>
  <si>
    <t>開発品_端末装置類(情報機器)_分類無(開発品)_分類無、及びグループ共通品</t>
  </si>
  <si>
    <t>HKD</t>
  </si>
  <si>
    <t>7_分割支払（変動額）_Installment (T&amp;M)</t>
  </si>
  <si>
    <t>【仕様適正化】仕様・要員ランク見直し/設計変更</t>
  </si>
  <si>
    <t>【単価契約】産業廃棄物</t>
  </si>
  <si>
    <t>029301</t>
  </si>
  <si>
    <t>重量物（定期Ｂ）</t>
  </si>
  <si>
    <t>調達企画Ｇ</t>
  </si>
  <si>
    <t>W01</t>
  </si>
  <si>
    <t>アンゴラ</t>
  </si>
  <si>
    <t>AO</t>
  </si>
  <si>
    <t>020011</t>
  </si>
  <si>
    <t>ｴﾇ･ﾃｨ･ﾃｨ･ｺﾑｳｪｱ</t>
  </si>
  <si>
    <t>01080000000000</t>
  </si>
  <si>
    <t>開発品_基地局装置類_分類無(開発品)_分類無、及びグループ共通品</t>
  </si>
  <si>
    <t>AED</t>
  </si>
  <si>
    <t>8_分割支払（不定期）_Irregular payment</t>
  </si>
  <si>
    <t>【仕様適正化】汎用品化</t>
  </si>
  <si>
    <t>【単価契約】一般廃棄物</t>
  </si>
  <si>
    <t>029302</t>
  </si>
  <si>
    <t>第1調達Ｇ（東京）</t>
  </si>
  <si>
    <t>W02</t>
  </si>
  <si>
    <t>南極大陸</t>
  </si>
  <si>
    <t>AQ</t>
  </si>
  <si>
    <t>020014</t>
  </si>
  <si>
    <t>NTTﾃｸﾉｸﾛｽ</t>
  </si>
  <si>
    <t>01090000000000</t>
  </si>
  <si>
    <t>開発品_基盤装置類_分類無(開発品)_分類無、及びグループ共通品</t>
  </si>
  <si>
    <t>NZD</t>
  </si>
  <si>
    <t>【取引条件見直し】購買時期</t>
  </si>
  <si>
    <t>【単価契約】ハードウェア保守</t>
  </si>
  <si>
    <t>029501</t>
  </si>
  <si>
    <t>第1調達Ｇ（大阪）</t>
  </si>
  <si>
    <t>W03</t>
  </si>
  <si>
    <t>アルゼンチン</t>
  </si>
  <si>
    <t>AR</t>
  </si>
  <si>
    <t>020015</t>
  </si>
  <si>
    <t>ｴﾇ･ﾃｨ･ﾃｨ･ﾋﾞｼﾞﾈｽｱｿｼｴ</t>
  </si>
  <si>
    <t>01100000000000</t>
  </si>
  <si>
    <t>開発品_サーバ/ストレージ装置類_分類無(開発品)_分類無、及びグループ共通品</t>
  </si>
  <si>
    <t>IDR</t>
  </si>
  <si>
    <t>【取引条件見直し】MOQ(最低発注数量)</t>
  </si>
  <si>
    <t>【単価契約】ソフトウェア保守</t>
  </si>
  <si>
    <t>029502</t>
  </si>
  <si>
    <t>第2調達Ｇ（東京）</t>
  </si>
  <si>
    <t>W04</t>
  </si>
  <si>
    <t>米領サモア</t>
  </si>
  <si>
    <t>AS</t>
  </si>
  <si>
    <t>020029</t>
  </si>
  <si>
    <t>NTT東日本-南関東</t>
  </si>
  <si>
    <t>01110000000000</t>
  </si>
  <si>
    <t>開発品_ソフトウェア類_分類無(開発品)_分類無、及びグループ共通品</t>
  </si>
  <si>
    <t>KRW</t>
  </si>
  <si>
    <t>【取引条件見直し】その他の条件変更（契約形態、納入条件、支払い条件等）</t>
  </si>
  <si>
    <t>【単価契約】その他保守</t>
  </si>
  <si>
    <t>029510</t>
  </si>
  <si>
    <t>第2調達Ｇ（大阪）</t>
  </si>
  <si>
    <t>W05</t>
  </si>
  <si>
    <t>オーストリア</t>
  </si>
  <si>
    <t>AT</t>
  </si>
  <si>
    <t>020030</t>
  </si>
  <si>
    <t>NTT東日本-関信越</t>
  </si>
  <si>
    <t>01990000000000</t>
  </si>
  <si>
    <t>開発品_その他物品_分類無(開発品)_分類無、及びグループ共通品</t>
  </si>
  <si>
    <t>MYR</t>
  </si>
  <si>
    <t>【価格交渉】NTT-GS交渉</t>
  </si>
  <si>
    <t>【単価契約】リース</t>
  </si>
  <si>
    <t>029601</t>
  </si>
  <si>
    <t>第3調達Ｇ（情報機器）</t>
  </si>
  <si>
    <t>W06</t>
  </si>
  <si>
    <t>オーストラリア連邦</t>
  </si>
  <si>
    <t>AU</t>
  </si>
  <si>
    <t>020031</t>
  </si>
  <si>
    <t>NTT東日本-東北</t>
  </si>
  <si>
    <t>02010100000000</t>
  </si>
  <si>
    <t>汎用品_サーバ/ストレージ装置類_サーバ製品_分類無</t>
  </si>
  <si>
    <t>TWD</t>
  </si>
  <si>
    <t>【価格交渉】過去価格との比較</t>
  </si>
  <si>
    <t>【単価契約】レンタル</t>
  </si>
  <si>
    <t>029602</t>
  </si>
  <si>
    <t>第3調達Ｇ（セレクトアイテム）</t>
  </si>
  <si>
    <t>W07</t>
  </si>
  <si>
    <t>アルーバ</t>
  </si>
  <si>
    <t>AW</t>
  </si>
  <si>
    <t>020032</t>
  </si>
  <si>
    <t>ＮＴＴ東日本-北海道</t>
  </si>
  <si>
    <t>02010100000001</t>
  </si>
  <si>
    <t>汎用品_サーバ/ストレージ装置類_サーバ製品_サーバ本体</t>
  </si>
  <si>
    <t>INR</t>
  </si>
  <si>
    <t>【価格交渉】市場価格との比較</t>
  </si>
  <si>
    <t>【単価契約】その他サービス</t>
  </si>
  <si>
    <t>039110</t>
  </si>
  <si>
    <t>通エネ（ファシリティーズ）</t>
  </si>
  <si>
    <t>W08</t>
  </si>
  <si>
    <t>オーランド諸島</t>
  </si>
  <si>
    <t>AX</t>
  </si>
  <si>
    <t>020033</t>
  </si>
  <si>
    <t>NTTﾈｸｼｱ</t>
  </si>
  <si>
    <t>02010100000002</t>
  </si>
  <si>
    <t>汎用品_サーバ/ストレージ装置類_サーバ製品_サーバ構成品</t>
  </si>
  <si>
    <t>PHP</t>
  </si>
  <si>
    <t>【価格交渉】原価査定(工数等積上げ)・単金の比較</t>
  </si>
  <si>
    <t>ハードウェア（海外）</t>
  </si>
  <si>
    <t>110101</t>
  </si>
  <si>
    <t>企画G（災対用ダミー）</t>
  </si>
  <si>
    <t>W09</t>
  </si>
  <si>
    <t>Azerbaijan</t>
  </si>
  <si>
    <t>AZ</t>
  </si>
  <si>
    <t>020034</t>
  </si>
  <si>
    <t>ｴﾇ･ﾃｨ･ﾃｨ･ｲﾝﾌﾗﾈｯﾄ</t>
  </si>
  <si>
    <t>02010200000000</t>
  </si>
  <si>
    <t>汎用品_サーバ/ストレージ装置類_サーバ仮想化製品_分類無</t>
  </si>
  <si>
    <t>THB</t>
  </si>
  <si>
    <t>【価格交渉】為替変動</t>
  </si>
  <si>
    <t>ソフトウェア（海外）</t>
  </si>
  <si>
    <t>110102</t>
  </si>
  <si>
    <t>プロキュアメント&amp;ビリング部</t>
  </si>
  <si>
    <t>C01</t>
  </si>
  <si>
    <t>ボスニア - ヘルツェゴヴィナ</t>
  </si>
  <si>
    <t>BA</t>
  </si>
  <si>
    <t>020035</t>
  </si>
  <si>
    <t>ｴﾇ･ﾃｨ･ﾃｨエムイー</t>
  </si>
  <si>
    <t>02010200000001</t>
  </si>
  <si>
    <t>汎用品_サーバ/ストレージ装置類_サーバ仮想化製品_サーバ本体</t>
  </si>
  <si>
    <t>RUB</t>
  </si>
  <si>
    <t>【利用見直し】購買数量</t>
  </si>
  <si>
    <t>事務用品等（海外）</t>
  </si>
  <si>
    <t>110103</t>
  </si>
  <si>
    <t>無線アクセスネットワーク部</t>
  </si>
  <si>
    <t>D01</t>
  </si>
  <si>
    <t>バルバドス</t>
  </si>
  <si>
    <t>BB</t>
  </si>
  <si>
    <t>020037</t>
  </si>
  <si>
    <t>ｴﾇ･ﾃｨ･ﾃｨ･ﾚﾝﾀﾙ･ｴﾝｼﾞﾆｱﾘﾝｸﾞ</t>
  </si>
  <si>
    <t>02010200000002</t>
  </si>
  <si>
    <t>汎用品_サーバ/ストレージ装置類_サーバ仮想化製品_サーバ構成品</t>
  </si>
  <si>
    <t>ZAR</t>
  </si>
  <si>
    <t>価格低減無し</t>
  </si>
  <si>
    <t>コアネットワーク部</t>
  </si>
  <si>
    <t>D02</t>
  </si>
  <si>
    <t>バングラデシュ</t>
  </si>
  <si>
    <t>BD</t>
  </si>
  <si>
    <t>020038</t>
  </si>
  <si>
    <t>ｴﾇ･ﾃｨ･ﾃｨ･ﾙ･ﾊﾟﾙｸ</t>
  </si>
  <si>
    <t>02010300000000</t>
  </si>
  <si>
    <t>汎用品_サーバ/ストレージ装置類_ストレージ製品_分類無</t>
  </si>
  <si>
    <t>CAD</t>
  </si>
  <si>
    <t>サービス運営部</t>
  </si>
  <si>
    <t>D03</t>
  </si>
  <si>
    <t>ベルギー</t>
  </si>
  <si>
    <t>BE</t>
  </si>
  <si>
    <t>020039</t>
  </si>
  <si>
    <t>ＮＴＴ東日本ﾌﾟﾛﾊﾟﾃｨｰｽﾞ</t>
  </si>
  <si>
    <t>02010300000001</t>
  </si>
  <si>
    <t>汎用品_サーバ/ストレージ装置類_ストレージ製品_ストレージ本体</t>
  </si>
  <si>
    <t>サービスデザイン部</t>
  </si>
  <si>
    <t>D04</t>
  </si>
  <si>
    <t>ブルキナファソ</t>
  </si>
  <si>
    <t>BF</t>
  </si>
  <si>
    <t>020040</t>
  </si>
  <si>
    <t>ｴﾇ･ﾃｨ･ﾃｨ･ｶｰﾄﾞｿﾘｭｰｼｮﾝ</t>
  </si>
  <si>
    <t>02010300000002</t>
  </si>
  <si>
    <t>汎用品_サーバ/ストレージ装置類_ストレージ製品_ストレージ構成品</t>
  </si>
  <si>
    <t>スマートライフ推進部</t>
  </si>
  <si>
    <t>D05</t>
  </si>
  <si>
    <t>ブルガリア</t>
  </si>
  <si>
    <t>BG</t>
  </si>
  <si>
    <t>020041</t>
  </si>
  <si>
    <t>NTTﾀｳﾝﾍﾟｰｼﾞ</t>
  </si>
  <si>
    <t>02010400000000</t>
  </si>
  <si>
    <t>汎用品_サーバ/ストレージ装置類_ストレージ仮想化製品_分類無</t>
  </si>
  <si>
    <t>ソリューションサービス部</t>
  </si>
  <si>
    <t>D06</t>
  </si>
  <si>
    <t>バーレーン</t>
  </si>
  <si>
    <t>BH</t>
  </si>
  <si>
    <t>020042</t>
  </si>
  <si>
    <t>NTT東日本ｻｰﾋﾞｽ</t>
  </si>
  <si>
    <t>02010400000001</t>
  </si>
  <si>
    <t>汎用品_サーバ/ストレージ装置類_ストレージ仮想化製品_ストレージ本体</t>
  </si>
  <si>
    <t>情報システム部</t>
  </si>
  <si>
    <t>D07</t>
  </si>
  <si>
    <t>ブルンディ</t>
  </si>
  <si>
    <t>BI</t>
  </si>
  <si>
    <t>020043</t>
  </si>
  <si>
    <t>ｴﾇ･ﾃｨ･ﾃｨ･ｽﾎﾟｰﾂｺﾐｭﾆﾃｨ</t>
  </si>
  <si>
    <t>02010400000002</t>
  </si>
  <si>
    <t>汎用品_サーバ/ストレージ装置類_ストレージ仮想化製品_ストレージ構成品</t>
  </si>
  <si>
    <t>ネットワーク開発部</t>
  </si>
  <si>
    <t>D08</t>
  </si>
  <si>
    <t>ベニン</t>
  </si>
  <si>
    <t>BJ</t>
  </si>
  <si>
    <t>020044</t>
  </si>
  <si>
    <t>NTTｲｰｱｼﾞｱ</t>
  </si>
  <si>
    <t>02010500000000</t>
  </si>
  <si>
    <t>汎用品_サーバ/ストレージ装置類_統合型インフラ/プラットフォーム_分類無</t>
  </si>
  <si>
    <t>移動機開発部</t>
  </si>
  <si>
    <t>D09</t>
  </si>
  <si>
    <t>サンバルテルミー</t>
  </si>
  <si>
    <t>BL</t>
  </si>
  <si>
    <t>020045</t>
  </si>
  <si>
    <t>ｴﾇ･ﾃｨ･ﾃｨ ﾃﾚｺﾝ</t>
  </si>
  <si>
    <t>02020100000001</t>
  </si>
  <si>
    <t>汎用品_ソフトウェア類_基本ソフトウェア_OS</t>
  </si>
  <si>
    <t>先進技術研究所</t>
  </si>
  <si>
    <t>D10</t>
  </si>
  <si>
    <t>バミューダ</t>
  </si>
  <si>
    <t>BM</t>
  </si>
  <si>
    <t>020046</t>
  </si>
  <si>
    <t>ｴﾇ･ﾃｨ･ﾃｨ･ﾌﾞﾛｰﾄﾞﾊﾞﾝﾄﾞﾌﾟﾗｯﾄﾌｫｰﾑ</t>
  </si>
  <si>
    <t>02020100000002</t>
  </si>
  <si>
    <t>汎用品_ソフトウェア類_基本ソフトウェア_仮想化ソフトウェア</t>
  </si>
  <si>
    <t>無線アクセス開発部</t>
  </si>
  <si>
    <t>D11</t>
  </si>
  <si>
    <t>ブルネイダルサラーム国</t>
  </si>
  <si>
    <t>BN</t>
  </si>
  <si>
    <t>020047</t>
  </si>
  <si>
    <t>日本空港無線ｻｰﾋﾞｽ</t>
  </si>
  <si>
    <t>02020100000003</t>
  </si>
  <si>
    <t>汎用品_ソフトウェア類_基本ソフトウェア_DBソフトウェア</t>
  </si>
  <si>
    <t>北海道支社ネットワーク部</t>
  </si>
  <si>
    <t>D12</t>
  </si>
  <si>
    <t>ボリビア</t>
  </si>
  <si>
    <t>BO</t>
  </si>
  <si>
    <t>020048</t>
  </si>
  <si>
    <t>ﾃﾙｳｪﾙ東日本</t>
  </si>
  <si>
    <t>02020100000004</t>
  </si>
  <si>
    <t>汎用品_ソフトウェア類_基本ソフトウェア_通信系ソフトウェア</t>
  </si>
  <si>
    <t>東北支社ネットワーク部</t>
  </si>
  <si>
    <t>D13</t>
  </si>
  <si>
    <t>ブラジル</t>
  </si>
  <si>
    <t>BR</t>
  </si>
  <si>
    <t>020050</t>
  </si>
  <si>
    <t>ｱｲ･ｴｽ･ｴｽ</t>
  </si>
  <si>
    <t>02020200000001</t>
  </si>
  <si>
    <t>汎用品_ソフトウェア類_応用ソフトウェア_通信系ソフトウェア</t>
  </si>
  <si>
    <t>東海支社ネットワーク部</t>
  </si>
  <si>
    <t>D14</t>
  </si>
  <si>
    <t>バハマ</t>
  </si>
  <si>
    <t>BS</t>
  </si>
  <si>
    <t>020051</t>
  </si>
  <si>
    <t>日本ﾃﾚﾏﾃｨｰｸ</t>
  </si>
  <si>
    <t>02020200000002</t>
  </si>
  <si>
    <t>汎用品_ソフトウェア類_応用ソフトウェア_セキュリティソフトウェア</t>
  </si>
  <si>
    <t>北陸支社ネットワーク部</t>
  </si>
  <si>
    <t>D15</t>
  </si>
  <si>
    <t>ブータン</t>
  </si>
  <si>
    <t>BT</t>
  </si>
  <si>
    <t>020055</t>
  </si>
  <si>
    <t>NTT印刷</t>
  </si>
  <si>
    <t>02020200000003</t>
  </si>
  <si>
    <t>汎用品_ソフトウェア類_応用ソフトウェア_データ編集ソフトウェア</t>
  </si>
  <si>
    <t>関西支社ネットワーク部</t>
  </si>
  <si>
    <t>D16</t>
  </si>
  <si>
    <t>ブーヴェ島</t>
  </si>
  <si>
    <t>BV</t>
  </si>
  <si>
    <t>020057</t>
  </si>
  <si>
    <t>ﾃﾙｳｪﾙ東日本ｱｲﾋﾟｰｴｽ</t>
  </si>
  <si>
    <t>02020200000004</t>
  </si>
  <si>
    <t>汎用品_ソフトウェア類_応用ソフトウェア_業務系ソフトウェア</t>
  </si>
  <si>
    <t>中国支社ネットワーク部</t>
  </si>
  <si>
    <t>D17</t>
  </si>
  <si>
    <t>ボツワナ</t>
  </si>
  <si>
    <t>BW</t>
  </si>
  <si>
    <t>020059</t>
  </si>
  <si>
    <t>NTTﾋﾞｼﾞﾈｽｿﾘｭｰｼｮﾝｽﾞ</t>
  </si>
  <si>
    <t>02020200000005</t>
  </si>
  <si>
    <t>汎用品_ソフトウェア類_応用ソフトウェア_ユーティリティソフトウェア</t>
  </si>
  <si>
    <t>四国支社ネットワーク部</t>
  </si>
  <si>
    <t>D18</t>
  </si>
  <si>
    <t>ベラルーシ</t>
  </si>
  <si>
    <t>BY</t>
  </si>
  <si>
    <t>020060</t>
  </si>
  <si>
    <t>02020200000006</t>
  </si>
  <si>
    <t>汎用品_ソフトウェア類_応用ソフトウェア_ゲームソフトウェア</t>
  </si>
  <si>
    <t>九州支社ネットワーク部</t>
  </si>
  <si>
    <t>D19</t>
  </si>
  <si>
    <t>ベリーズ</t>
  </si>
  <si>
    <t>BZ</t>
  </si>
  <si>
    <t>020061</t>
  </si>
  <si>
    <t>NTTﾌｨｰﾙﾄﾞﾃｸﾉ</t>
  </si>
  <si>
    <t>02020200000007</t>
  </si>
  <si>
    <t>汎用品_ソフトウェア類_応用ソフトウェア_教育ソフトウェア</t>
  </si>
  <si>
    <t>カナダ</t>
  </si>
  <si>
    <t>CA</t>
  </si>
  <si>
    <t>020063</t>
  </si>
  <si>
    <t>ｴﾇ・ﾃｨ・ﾃｨ・ﾋﾞｼﾞﾈｽｱｿｼｴ西日本</t>
  </si>
  <si>
    <t>02020200000008</t>
  </si>
  <si>
    <t>汎用品_ソフトウェア類_応用ソフトウェア_画像・映像・音楽ソフトウェア</t>
  </si>
  <si>
    <t>ココス (キーリング) 諸島</t>
  </si>
  <si>
    <t>CC</t>
  </si>
  <si>
    <t>020064</t>
  </si>
  <si>
    <t>ｴﾇ･ﾃｨ･ﾃｨ・ﾒﾃﾞｨｱｻﾌﾟﾗｲ</t>
  </si>
  <si>
    <t>02020200000009</t>
  </si>
  <si>
    <t>汎用品_ソフトウェア類_応用ソフトウェア_その他</t>
  </si>
  <si>
    <t>中央アフリカ共和国</t>
  </si>
  <si>
    <t>CF</t>
  </si>
  <si>
    <t>020065</t>
  </si>
  <si>
    <t>ｴﾇ･ﾃｨ･ﾃｨ・ｽﾏｰﾄｺﾈｸﾄ</t>
  </si>
  <si>
    <t>02030100000000</t>
  </si>
  <si>
    <t>汎用品_IP-NW装置類_ネットワークセキュリティ製品_分類無</t>
  </si>
  <si>
    <t>コンゴ共和国</t>
  </si>
  <si>
    <t>CG</t>
  </si>
  <si>
    <t>020066</t>
  </si>
  <si>
    <t>ｴﾇ･ﾃｨ･ﾃｨ･ｿﾙﾏｰﾚ</t>
  </si>
  <si>
    <t>02030100000001</t>
  </si>
  <si>
    <t>汎用品_IP-NW装置類_ネットワークセキュリティ製品_NW機器本体</t>
  </si>
  <si>
    <t>スイス</t>
  </si>
  <si>
    <t>CH</t>
  </si>
  <si>
    <t>020068</t>
  </si>
  <si>
    <t>NTT西日本ｱｾｯﾄ・ﾌﾟﾗﾝﾆﾝｸﾞ</t>
  </si>
  <si>
    <t>02030100000002</t>
  </si>
  <si>
    <t>汎用品_IP-NW装置類_ネットワークセキュリティ製品_NW機器構成品</t>
  </si>
  <si>
    <t>コートジボワール</t>
  </si>
  <si>
    <t>CI</t>
  </si>
  <si>
    <t>020069</t>
  </si>
  <si>
    <t>ﾃﾙｳｪﾙ西日本</t>
  </si>
  <si>
    <t>02030200000000</t>
  </si>
  <si>
    <t>汎用品_IP-NW装置類_ネットワーク仮想化製品_分類無</t>
  </si>
  <si>
    <t>クック諸島</t>
  </si>
  <si>
    <t>CK</t>
  </si>
  <si>
    <t>020070</t>
  </si>
  <si>
    <t>NTT西日本ﾙｾﾝﾄ</t>
  </si>
  <si>
    <t>02030200000001</t>
  </si>
  <si>
    <t>汎用品_IP-NW装置類_ネットワーク仮想化製品_NW機器本体</t>
  </si>
  <si>
    <t>チリ</t>
  </si>
  <si>
    <t>CL</t>
  </si>
  <si>
    <t>020072</t>
  </si>
  <si>
    <t>ＮＴＴ西日本ﾋﾞｼﾞﾈｽﾌﾛﾝﾄ</t>
  </si>
  <si>
    <t>02030200000002</t>
  </si>
  <si>
    <t>汎用品_IP-NW装置類_ネットワーク仮想化製品_NW機器構成品</t>
  </si>
  <si>
    <t>カメルーン</t>
  </si>
  <si>
    <t>CM</t>
  </si>
  <si>
    <t>020073</t>
  </si>
  <si>
    <t>NTTﾋﾞｼﾞﾈｽｿﾘｭｰｼｮﾝｽﾞMCS</t>
  </si>
  <si>
    <t>02030300000000</t>
  </si>
  <si>
    <t>汎用品_IP-NW装置類_ルータ/スイッチ製品_分類無</t>
  </si>
  <si>
    <t>中華人民共和国</t>
  </si>
  <si>
    <t>CN</t>
  </si>
  <si>
    <t>020074</t>
  </si>
  <si>
    <t>ﾒﾃﾞｨｱﾌﾟﾗｯﾄﾌｫｰﾑﾗﾎﾞ</t>
  </si>
  <si>
    <t>02030300000001</t>
  </si>
  <si>
    <t>汎用品_IP-NW装置類_ルータ/スイッチ製品_NW機器本体</t>
  </si>
  <si>
    <t>コロンビア共和国</t>
  </si>
  <si>
    <t>CO</t>
  </si>
  <si>
    <t>020090</t>
  </si>
  <si>
    <t>NTTｽﾏｰﾄﾄﾚｰﾄﾞ</t>
  </si>
  <si>
    <t>02030300000002</t>
  </si>
  <si>
    <t>汎用品_IP-NW装置類_ルータ/スイッチ製品_NW機器構成品</t>
  </si>
  <si>
    <t>コスタリカ</t>
  </si>
  <si>
    <t>CR</t>
  </si>
  <si>
    <t>020091</t>
  </si>
  <si>
    <t>NTTｺﾑ ｵﾝﾗｲﾝ・ﾏｰｹﾃｨﾝｸﾞ・ｿﾘｭｰｼｮﾝ</t>
  </si>
  <si>
    <t>02030400000000</t>
  </si>
  <si>
    <t>汎用品_IP-NW装置類_負荷分散/帯域別制御装置製品_分類無</t>
  </si>
  <si>
    <t>キューバ</t>
  </si>
  <si>
    <t>CU</t>
  </si>
  <si>
    <t>020092</t>
  </si>
  <si>
    <t>ｴﾇ･ﾃｨ･ﾃｨ･ﾋﾞｽﾞﾘﾝｸ</t>
  </si>
  <si>
    <t>02030400000001</t>
  </si>
  <si>
    <t>汎用品_IP-NW装置類_負荷分散/帯域別制御装置製品_NW機器本体</t>
  </si>
  <si>
    <t>カボヴェルデ</t>
  </si>
  <si>
    <t>CV</t>
  </si>
  <si>
    <t>020093</t>
  </si>
  <si>
    <t>ｴﾇ･ﾃｨ･ﾃｨﾋﾟｰ･ｼｰｺﾐｭﾆｹｰｼｮﾝｽﾞ</t>
  </si>
  <si>
    <t>02030400000002</t>
  </si>
  <si>
    <t>汎用品_IP-NW装置類_負荷分散/帯域別制御装置製品_NW機器構成品</t>
  </si>
  <si>
    <t>キュラソー</t>
  </si>
  <si>
    <t>CW</t>
  </si>
  <si>
    <t>020094</t>
  </si>
  <si>
    <t>NTTｺﾑ ｴﾝｼﾞﾆｱﾘﾝｸﾞ</t>
  </si>
  <si>
    <t>02030500000000</t>
  </si>
  <si>
    <t>汎用品_IP-NW装置類_無線LAN製品_分類無</t>
  </si>
  <si>
    <t>クリスマス島</t>
  </si>
  <si>
    <t>CX</t>
  </si>
  <si>
    <t>020098</t>
  </si>
  <si>
    <t>ｴﾇ･ﾃｨ･ﾃｨ･ﾜｰﾙﾄﾞｴﾝｼﾞﾆｱﾘﾝｸﾞﾏﾘﾝ</t>
  </si>
  <si>
    <t>02030500000001</t>
  </si>
  <si>
    <t>汎用品_IP-NW装置類_無線LAN製品_NW機器本体</t>
  </si>
  <si>
    <t>キプロス共和国</t>
  </si>
  <si>
    <t>CY</t>
  </si>
  <si>
    <t>020154</t>
  </si>
  <si>
    <t>ﾄﾞｺﾓﾋﾞｼﾞﾈｽｿﾘｭｰｼｮﾝｽﾞ</t>
  </si>
  <si>
    <t>02030500000002</t>
  </si>
  <si>
    <t>汎用品_IP-NW装置類_無線LAN製品_NW機器構成品</t>
  </si>
  <si>
    <t>チェコ共和国</t>
  </si>
  <si>
    <t>CZ</t>
  </si>
  <si>
    <t>020505</t>
  </si>
  <si>
    <t>ﾄﾞｺﾓCS</t>
  </si>
  <si>
    <t>02040100000000</t>
  </si>
  <si>
    <t>汎用品_セキュリティ関連物品_IC認証システム/ICカード_分類無</t>
  </si>
  <si>
    <t>ドイツ</t>
  </si>
  <si>
    <t>DE</t>
  </si>
  <si>
    <t>020506</t>
  </si>
  <si>
    <t>ﾄﾞｺﾓCS北海道</t>
  </si>
  <si>
    <t>02040200000000</t>
  </si>
  <si>
    <t>汎用品_セキュリティ関連物品_セキュリティ関連ソフトウェア_分類無</t>
  </si>
  <si>
    <t>ジブティ</t>
  </si>
  <si>
    <t>DJ</t>
  </si>
  <si>
    <t>020507</t>
  </si>
  <si>
    <t>ﾄﾞｺﾓCS東北</t>
  </si>
  <si>
    <t>02040300000000</t>
  </si>
  <si>
    <t>汎用品_セキュリティ関連物品_生体認証システム_分類無</t>
  </si>
  <si>
    <t>デンマーク</t>
  </si>
  <si>
    <t>DK</t>
  </si>
  <si>
    <t>020508</t>
  </si>
  <si>
    <t>ﾄﾞｺﾓCS東海</t>
  </si>
  <si>
    <t>02050100000000</t>
  </si>
  <si>
    <t>汎用品_ファシリティ関連物品_トランシーバ用品（メタル・光）_分類無</t>
  </si>
  <si>
    <t>ドミニカ</t>
  </si>
  <si>
    <t>DM</t>
  </si>
  <si>
    <t>020509</t>
  </si>
  <si>
    <t>ﾄﾞｺﾓCS北陸</t>
  </si>
  <si>
    <t>02050200000000</t>
  </si>
  <si>
    <t>汎用品_ファシリティ関連物品_ケーブル／配線用物品_分類無</t>
  </si>
  <si>
    <t>ドミニカ共和国</t>
  </si>
  <si>
    <t>DO</t>
  </si>
  <si>
    <t>020510</t>
  </si>
  <si>
    <t>ﾄﾞｺﾓCS関西</t>
  </si>
  <si>
    <t>02050300000000</t>
  </si>
  <si>
    <t>汎用品_ファシリティ関連物品_ラック_分類無</t>
  </si>
  <si>
    <t>アルジェリア</t>
  </si>
  <si>
    <t>DZ</t>
  </si>
  <si>
    <t>020511</t>
  </si>
  <si>
    <t>ﾄﾞｺﾓCS中国</t>
  </si>
  <si>
    <t>02050400000000</t>
  </si>
  <si>
    <t>汎用品_ファシリティ関連物品_空調装置_分類無</t>
  </si>
  <si>
    <t>エクアドル</t>
  </si>
  <si>
    <t>EC</t>
  </si>
  <si>
    <t>020512</t>
  </si>
  <si>
    <t>ﾄﾞｺﾓCS四国</t>
  </si>
  <si>
    <t>02050500000000</t>
  </si>
  <si>
    <t>汎用品_ファシリティ関連物品_電力装置_分類無</t>
  </si>
  <si>
    <t>エストニア</t>
  </si>
  <si>
    <t>EE</t>
  </si>
  <si>
    <t>020513</t>
  </si>
  <si>
    <t>ﾄﾞｺﾓCS九州</t>
  </si>
  <si>
    <t>02050600000000</t>
  </si>
  <si>
    <t>汎用品_ファシリティ関連物品_付随物品その他_分類無</t>
  </si>
  <si>
    <t>エジプト</t>
  </si>
  <si>
    <t>EG</t>
  </si>
  <si>
    <t>020514</t>
  </si>
  <si>
    <t>ﾄﾞｺﾓ･ｻﾎﾟｰﾄ</t>
  </si>
  <si>
    <t>02060100000000</t>
  </si>
  <si>
    <t>汎用品_映像装置類_IP映像配信機器_分類無</t>
  </si>
  <si>
    <t>エリトリア</t>
  </si>
  <si>
    <t>ER</t>
  </si>
  <si>
    <t>020516</t>
  </si>
  <si>
    <t>ﾄﾞｺﾓ･ﾃｸﾉﾛｼﾞ</t>
  </si>
  <si>
    <t>02060200000000</t>
  </si>
  <si>
    <t>汎用品_映像装置類_TV会議システム_分類無</t>
  </si>
  <si>
    <t>スペイン</t>
  </si>
  <si>
    <t>ES</t>
  </si>
  <si>
    <t>020519</t>
  </si>
  <si>
    <t>ﾄﾞｺﾓ･ﾃﾞｰﾀｺﾑ</t>
  </si>
  <si>
    <t>02060300000000</t>
  </si>
  <si>
    <t>汎用品_映像装置類_映像機器_分類無</t>
  </si>
  <si>
    <t>エチオピア</t>
  </si>
  <si>
    <t>ET</t>
  </si>
  <si>
    <t>020556</t>
  </si>
  <si>
    <t>ﾄﾞｺﾓ・ｲﾝｻｲﾄﾏｰｹﾃｨﾝｸﾞ</t>
  </si>
  <si>
    <t>02070100000000</t>
  </si>
  <si>
    <t>汎用品_音声装置類_CTI/通話録音装置_分類無</t>
  </si>
  <si>
    <t>フィンランド</t>
  </si>
  <si>
    <t>FI</t>
  </si>
  <si>
    <t>020557</t>
  </si>
  <si>
    <t>ﾄﾞｺﾓ・ｱﾆﾒｽﾄｱ</t>
  </si>
  <si>
    <t>02070200000000</t>
  </si>
  <si>
    <t>汎用品_音声装置類_PBX/IP-PBX_分類無</t>
  </si>
  <si>
    <t>フィジー</t>
  </si>
  <si>
    <t>FJ</t>
  </si>
  <si>
    <t>020604</t>
  </si>
  <si>
    <t>NTTﾄﾞｺﾓ･ﾍﾞﾝﾁｬｰｽﾞ</t>
  </si>
  <si>
    <t>02070300000000</t>
  </si>
  <si>
    <t>汎用品_音声装置類_電話機_分類無</t>
  </si>
  <si>
    <t>フォークランド諸島</t>
  </si>
  <si>
    <t>020629</t>
  </si>
  <si>
    <t>ﾄﾞｺﾓ･ﾊﾞｲｸｼｪｱ</t>
  </si>
  <si>
    <t>02080100000000</t>
  </si>
  <si>
    <t>汎用品_測定器/試験器類_測定器/試験器_分類無</t>
  </si>
  <si>
    <t>ミクロネシア</t>
  </si>
  <si>
    <t>FM</t>
  </si>
  <si>
    <t>020633</t>
  </si>
  <si>
    <t>(株)ﾄﾞｺﾓgacco</t>
  </si>
  <si>
    <t>02090100000000</t>
  </si>
  <si>
    <t>汎用品_端末装置類_FAX/複合機/プリンタ_分類無</t>
  </si>
  <si>
    <t>フェロー諸島</t>
  </si>
  <si>
    <t>FO</t>
  </si>
  <si>
    <t>020837</t>
  </si>
  <si>
    <t>ｴﾇ・ﾃｨ・ﾃｨ・ﾋﾞｼﾞﾈｽｱｿｼｴ東日本</t>
  </si>
  <si>
    <t>02090200000001</t>
  </si>
  <si>
    <t>汎用品_端末装置類_パソコン／タブレット_デスクトップ型</t>
  </si>
  <si>
    <t>フランス</t>
  </si>
  <si>
    <t>FR</t>
  </si>
  <si>
    <t>020905</t>
  </si>
  <si>
    <t>ｴﾇ･ﾃｨ･ﾃｨ･ｲﾝﾀｰﾈｯﾄ</t>
  </si>
  <si>
    <t>02090200000002</t>
  </si>
  <si>
    <t>汎用品_端末装置類_パソコン／タブレット_ノート型</t>
  </si>
  <si>
    <t>ガボン</t>
  </si>
  <si>
    <t>GA</t>
  </si>
  <si>
    <t>020906</t>
  </si>
  <si>
    <t>NTTﾃｸﾉｸﾛｽｻｰﾋﾞｽ</t>
  </si>
  <si>
    <t>02090200000003</t>
  </si>
  <si>
    <t>汎用品_端末装置類_パソコン／タブレット_タブレット</t>
  </si>
  <si>
    <t>イギリス</t>
  </si>
  <si>
    <t>GB</t>
  </si>
  <si>
    <t>020980</t>
  </si>
  <si>
    <t>ﾄﾞｺﾓ・ﾌﾟﾗｽﾊｰﾃｨ</t>
  </si>
  <si>
    <t>02090200000004</t>
  </si>
  <si>
    <t>汎用品_端末装置類_パソコン／タブレット_ディスプレイモニター</t>
  </si>
  <si>
    <t>グレナダ</t>
  </si>
  <si>
    <t>GD</t>
  </si>
  <si>
    <t>021384</t>
  </si>
  <si>
    <t>NTTｱｰﾊﾞﾝｿﾘｭｰｼｮﾝｽﾞ</t>
  </si>
  <si>
    <t>02090200000005</t>
  </si>
  <si>
    <t>汎用品_端末装置類_パソコン／タブレット_マウス･キーバード･アクセサリー</t>
  </si>
  <si>
    <t>グルジア共和国</t>
  </si>
  <si>
    <t>GE</t>
  </si>
  <si>
    <t>021429</t>
  </si>
  <si>
    <t>NTTｱﾉｰﾄﾞｴﾅｼﾞｰ</t>
  </si>
  <si>
    <t>02090200009999</t>
  </si>
  <si>
    <t>汎用品_端末装置類_パソコン／タブレット_その他</t>
  </si>
  <si>
    <t>仏領ギアナ</t>
  </si>
  <si>
    <t>GF</t>
  </si>
  <si>
    <t>021457</t>
  </si>
  <si>
    <t>NTTｱｸﾞﾘﾃｸﾉﾛｼﾞｰ</t>
  </si>
  <si>
    <t>02090300000000</t>
  </si>
  <si>
    <t>汎用品_端末装置類_モバイル通信機器_分類無</t>
  </si>
  <si>
    <t>ガーンジー島 (チャネル諸島)</t>
  </si>
  <si>
    <t>GG</t>
  </si>
  <si>
    <t>021506</t>
  </si>
  <si>
    <t>NTTe-Sports</t>
  </si>
  <si>
    <t>02090400000000</t>
  </si>
  <si>
    <t>汎用品_端末装置類_回線終端装置_分類無</t>
  </si>
  <si>
    <t>ガーナ</t>
  </si>
  <si>
    <t>GH</t>
  </si>
  <si>
    <t>021556</t>
  </si>
  <si>
    <t>ﾈｸｽﾄﾓｰﾄﾞ</t>
  </si>
  <si>
    <t>02100100000000</t>
  </si>
  <si>
    <t>汎用品_伝送交換装置類_アクセス_分類無</t>
  </si>
  <si>
    <t>ジブラルタル</t>
  </si>
  <si>
    <t>GI</t>
  </si>
  <si>
    <t>021557</t>
  </si>
  <si>
    <t>ﾋﾞｵｽﾄｯｸ</t>
  </si>
  <si>
    <t>02100200000000</t>
  </si>
  <si>
    <t>汎用品_伝送交換装置類_ノード_分類無</t>
  </si>
  <si>
    <t>グリーンランド</t>
  </si>
  <si>
    <t>GL</t>
  </si>
  <si>
    <t>020009</t>
  </si>
  <si>
    <t>NTTﾌｧｲﾅﾝｽ</t>
  </si>
  <si>
    <t>02100300000000</t>
  </si>
  <si>
    <t>汎用品_伝送交換装置類_リンク_分類無</t>
  </si>
  <si>
    <t>ガンビア</t>
  </si>
  <si>
    <t>GM</t>
  </si>
  <si>
    <t>020016</t>
  </si>
  <si>
    <t>情報通信総合研究所</t>
  </si>
  <si>
    <t>02990100000000</t>
  </si>
  <si>
    <t>汎用品_その他物品_土地・建物・構築物_分類無</t>
  </si>
  <si>
    <t>ギニア</t>
  </si>
  <si>
    <t>GN</t>
  </si>
  <si>
    <t>020018</t>
  </si>
  <si>
    <t>ｴﾇ･ﾃｨ･ﾃｨ･ｱﾄﾞ</t>
  </si>
  <si>
    <t>02990200000000</t>
  </si>
  <si>
    <t>汎用品_その他物品_車両・船舶_分類無</t>
  </si>
  <si>
    <t>グアドループ</t>
  </si>
  <si>
    <t>GP</t>
  </si>
  <si>
    <t>020036</t>
  </si>
  <si>
    <t>ｱｲﾚｯｸ技建</t>
  </si>
  <si>
    <t>02990300000000</t>
  </si>
  <si>
    <t>汎用品_その他物品_工具_分類無</t>
  </si>
  <si>
    <t>赤道ギニア</t>
  </si>
  <si>
    <t>GQ</t>
  </si>
  <si>
    <t>020087</t>
  </si>
  <si>
    <t>NTTリミテッド・ジャパン</t>
  </si>
  <si>
    <t>02990400000000</t>
  </si>
  <si>
    <t>汎用品_その他物品_通信端末_分類無</t>
  </si>
  <si>
    <t>ギリシャ共和国</t>
  </si>
  <si>
    <t>GR</t>
  </si>
  <si>
    <t>020096</t>
  </si>
  <si>
    <t>ｴﾇ･ﾃｨ･ﾃｨﾚｿﾞﾅﾝﾄ</t>
  </si>
  <si>
    <t>02990600000000</t>
  </si>
  <si>
    <t>汎用品_その他物品_文房具・名刺_分類無</t>
  </si>
  <si>
    <t>サウスジョージア島およびサウスサンドイッチ諸島</t>
  </si>
  <si>
    <t>GS</t>
  </si>
  <si>
    <t>020904</t>
  </si>
  <si>
    <t>ｴﾇ･ﾃｨ･ﾃｨ出版</t>
  </si>
  <si>
    <t>02990700000000</t>
  </si>
  <si>
    <t>汎用品_その他物品_オフィス用品_分類無</t>
  </si>
  <si>
    <t>グアテマラ</t>
  </si>
  <si>
    <t>GT</t>
  </si>
  <si>
    <t>021428</t>
  </si>
  <si>
    <t>NTTﾗｲﾌｻｲｴﾝｽ</t>
  </si>
  <si>
    <t>02990800000000</t>
  </si>
  <si>
    <t>汎用品_その他物品_オフィス消耗品・クリーニング用品_分類無</t>
  </si>
  <si>
    <t>グアム</t>
  </si>
  <si>
    <t>GU</t>
  </si>
  <si>
    <t>021568</t>
  </si>
  <si>
    <t>NTT ArtTechnology</t>
  </si>
  <si>
    <t>02990900000000</t>
  </si>
  <si>
    <t>汎用品_その他物品_包装用品_分類無</t>
  </si>
  <si>
    <t>ギニアビサウ</t>
  </si>
  <si>
    <t>GW</t>
  </si>
  <si>
    <t>021569</t>
  </si>
  <si>
    <t>NTT e-Drone Technology</t>
  </si>
  <si>
    <t>02991000000000</t>
  </si>
  <si>
    <t>汎用品_その他物品_空調機器_分類無</t>
  </si>
  <si>
    <t>ガイアナ</t>
  </si>
  <si>
    <t>GY</t>
  </si>
  <si>
    <t>021595</t>
  </si>
  <si>
    <t>NTTｱｰﾊﾞﾝｿﾘｭｰｼｮﾝｽﾞ総合研究所</t>
  </si>
  <si>
    <t>02991100000000</t>
  </si>
  <si>
    <t>汎用品_その他物品_電器用具_分類無</t>
  </si>
  <si>
    <t>香港</t>
  </si>
  <si>
    <t>HK</t>
  </si>
  <si>
    <t>021597</t>
  </si>
  <si>
    <t>NTTﾏｰｹﾃｨﾝｸﾞｱｸﾄProCX</t>
  </si>
  <si>
    <t>02991200000000</t>
  </si>
  <si>
    <t>汎用品_その他物品_カーペットフローリング材_分類無</t>
  </si>
  <si>
    <t>ヘアド島 マクドナルド諸島</t>
  </si>
  <si>
    <t>HM</t>
  </si>
  <si>
    <t>020854</t>
  </si>
  <si>
    <t>NTTｱｰﾊﾞﾝﾊﾞﾘｭｰｻﾎﾟｰﾄ</t>
  </si>
  <si>
    <t>02991300000000</t>
  </si>
  <si>
    <t>汎用品_その他物品_照明器具_分類無</t>
  </si>
  <si>
    <t>ホンジュラス</t>
  </si>
  <si>
    <t>HN</t>
  </si>
  <si>
    <t>200002</t>
  </si>
  <si>
    <t>NTT東日本ｸﾞﾙｰﾌﾟ</t>
  </si>
  <si>
    <t>02991400000000</t>
  </si>
  <si>
    <t>汎用品_その他物品_オフィス家具・什器_分類無</t>
  </si>
  <si>
    <t>クロアチア共和国</t>
  </si>
  <si>
    <t>HR</t>
  </si>
  <si>
    <t>201555</t>
  </si>
  <si>
    <t>NTT西日本ｸﾞﾙｰﾌﾟ</t>
  </si>
  <si>
    <t>02991500000000</t>
  </si>
  <si>
    <t>汎用品_その他物品_家電_分類無</t>
  </si>
  <si>
    <t>ハイチ</t>
  </si>
  <si>
    <t>HT</t>
  </si>
  <si>
    <t>200004</t>
  </si>
  <si>
    <t>NTTComG</t>
  </si>
  <si>
    <t>02991600000000</t>
  </si>
  <si>
    <t>汎用品_その他物品_火災安全装置_分類無</t>
  </si>
  <si>
    <t>ハンガリー</t>
  </si>
  <si>
    <t>HU</t>
  </si>
  <si>
    <t>200006</t>
  </si>
  <si>
    <t>ﾄﾞｺﾓｸﾞﾙｰﾌﾟ</t>
  </si>
  <si>
    <t>02991700000000</t>
  </si>
  <si>
    <t>汎用品_その他物品_店舗設備_分類無</t>
  </si>
  <si>
    <t>インドネシア</t>
  </si>
  <si>
    <t>ID</t>
  </si>
  <si>
    <t>02991800000000</t>
  </si>
  <si>
    <t>汎用品_その他物品_保管・倉庫用具_分類無</t>
  </si>
  <si>
    <t>アイルランド共和国</t>
  </si>
  <si>
    <t>IE</t>
  </si>
  <si>
    <t>02991900000000</t>
  </si>
  <si>
    <t>汎用品_その他物品_ネットワークケーブル_分類無</t>
  </si>
  <si>
    <t>イスラエル</t>
  </si>
  <si>
    <t>IL</t>
  </si>
  <si>
    <t>02992000000000</t>
  </si>
  <si>
    <t>汎用品_その他物品_定期刊行物と出版物_分類無</t>
  </si>
  <si>
    <t>マン島</t>
  </si>
  <si>
    <t>IM</t>
  </si>
  <si>
    <t>02992100000000</t>
  </si>
  <si>
    <t>汎用品_その他物品_スマートビルディング技術_分類無</t>
  </si>
  <si>
    <t>インド共和国</t>
  </si>
  <si>
    <t>IN</t>
  </si>
  <si>
    <t>02992200000000</t>
  </si>
  <si>
    <t>汎用品_その他物品_スマートガラスパネル_分類無</t>
  </si>
  <si>
    <t>英領インド洋植民地</t>
  </si>
  <si>
    <t>IO</t>
  </si>
  <si>
    <t>02999900000000</t>
  </si>
  <si>
    <t>汎用品_その他物品_その他_分類無</t>
  </si>
  <si>
    <t>イラク</t>
  </si>
  <si>
    <t>IQ</t>
  </si>
  <si>
    <t>02999900000001</t>
  </si>
  <si>
    <t>汎用品_その他物品_その他_パンチアウトカタログ</t>
  </si>
  <si>
    <t>イラン</t>
  </si>
  <si>
    <t>IR</t>
  </si>
  <si>
    <t>03010100000001</t>
  </si>
  <si>
    <t>役務_ハードウェア保守・運用_ネットワーク_ルータ･スイッチ･HUB</t>
  </si>
  <si>
    <t>アイスランド</t>
  </si>
  <si>
    <t>IS</t>
  </si>
  <si>
    <t>03010100000002</t>
  </si>
  <si>
    <t>役務_ハードウェア保守・運用_ネットワーク_帯域制御装置</t>
  </si>
  <si>
    <t>イタリア</t>
  </si>
  <si>
    <t>IT</t>
  </si>
  <si>
    <t>03010100000003</t>
  </si>
  <si>
    <t>役務_ハードウェア保守・運用_ネットワーク_伝送装置･無線装置</t>
  </si>
  <si>
    <t>ジャージー島</t>
  </si>
  <si>
    <t>JE</t>
  </si>
  <si>
    <t>03010100000004</t>
  </si>
  <si>
    <t>役務_ハードウェア保守・運用_ネットワーク_音声装置･映像装置</t>
  </si>
  <si>
    <t>ジャマイカ</t>
  </si>
  <si>
    <t>JM</t>
  </si>
  <si>
    <t>03010100009999</t>
  </si>
  <si>
    <t>役務_ハードウェア保守・運用_ネットワーク_その他</t>
  </si>
  <si>
    <t>ヨルダン</t>
  </si>
  <si>
    <t>JO</t>
  </si>
  <si>
    <t>03010200000001</t>
  </si>
  <si>
    <t>役務_ハードウェア保守・運用_システム_サーバ･ストレージ</t>
  </si>
  <si>
    <t>日本国</t>
  </si>
  <si>
    <t>JP</t>
  </si>
  <si>
    <t>03010200009999</t>
  </si>
  <si>
    <t>役務_ハードウェア保守・運用_システム_その他</t>
  </si>
  <si>
    <t>ケニア</t>
  </si>
  <si>
    <t>KE</t>
  </si>
  <si>
    <t>03010300000000</t>
  </si>
  <si>
    <t>役務_ハードウェア保守・運用_セキュリティ_分類無</t>
  </si>
  <si>
    <t>キルギスタン</t>
  </si>
  <si>
    <t>KG</t>
  </si>
  <si>
    <t>03010400000001</t>
  </si>
  <si>
    <t>役務_ハードウェア保守・運用_端末_PC</t>
  </si>
  <si>
    <t>カンボジア</t>
  </si>
  <si>
    <t>KH</t>
  </si>
  <si>
    <t>03010400000002</t>
  </si>
  <si>
    <t>役務_ハードウェア保守・運用_端末_モバイル</t>
  </si>
  <si>
    <t>キリバス</t>
  </si>
  <si>
    <t>KI</t>
  </si>
  <si>
    <t>03010400009999</t>
  </si>
  <si>
    <t>役務_ハードウェア保守・運用_端末_その他</t>
  </si>
  <si>
    <t>コモロ</t>
  </si>
  <si>
    <t>KM</t>
  </si>
  <si>
    <t>03010500000000</t>
  </si>
  <si>
    <t>役務_ハードウェア保守・運用_電気・電力_分類無</t>
  </si>
  <si>
    <t>セントクリストファー ネイビス</t>
  </si>
  <si>
    <t>KN</t>
  </si>
  <si>
    <t>03010600000000</t>
  </si>
  <si>
    <t>役務_ハードウェア保守・運用_建築・建物_分類無</t>
  </si>
  <si>
    <t>北朝鮮</t>
  </si>
  <si>
    <t>KP</t>
  </si>
  <si>
    <t>03010700000000</t>
  </si>
  <si>
    <t>役務_ハードウェア保守・運用_配線・ラック_分類無</t>
  </si>
  <si>
    <t>大韓民国</t>
  </si>
  <si>
    <t>KR</t>
  </si>
  <si>
    <t>03010800000001</t>
  </si>
  <si>
    <t>役務_ハードウェア保守・運用_その他ハードウェア_事務機器</t>
  </si>
  <si>
    <t>クウェート</t>
  </si>
  <si>
    <t>KW</t>
  </si>
  <si>
    <t>03010800009999</t>
  </si>
  <si>
    <t>役務_ハードウェア保守・運用_その他ハードウェア_その他</t>
  </si>
  <si>
    <t>ケイマン諸島</t>
  </si>
  <si>
    <t>KY</t>
  </si>
  <si>
    <t>03020100000001</t>
  </si>
  <si>
    <t>役務_ソフトウェア保守・運用_セキュリティ_セキュリティ関連システム</t>
  </si>
  <si>
    <t>カザフスタン</t>
  </si>
  <si>
    <t>KZ</t>
  </si>
  <si>
    <t>03020100009999</t>
  </si>
  <si>
    <t>役務_ソフトウェア保守・運用_セキュリティ_その他</t>
  </si>
  <si>
    <t>ラオス</t>
  </si>
  <si>
    <t>LA</t>
  </si>
  <si>
    <t>03020200000001</t>
  </si>
  <si>
    <t>役務_ソフトウェア保守・運用_基本ソフトウェア_OS(オペレーションシステム)</t>
  </si>
  <si>
    <t>レバノン</t>
  </si>
  <si>
    <t>LB</t>
  </si>
  <si>
    <t>03020200000002</t>
  </si>
  <si>
    <t>役務_ソフトウェア保守・運用_基本ソフトウェア_仮想化ソフトウェア</t>
  </si>
  <si>
    <t>セントルシア</t>
  </si>
  <si>
    <t>LC</t>
  </si>
  <si>
    <t>03020200000003</t>
  </si>
  <si>
    <t>役務_ソフトウェア保守・運用_基本ソフトウェア_データベースソフトウェア</t>
  </si>
  <si>
    <t>リヒテンシュタイン</t>
  </si>
  <si>
    <t>LI</t>
  </si>
  <si>
    <t>03020300000001</t>
  </si>
  <si>
    <t>役務_ソフトウェア保守・運用_応用ソフトウェア_通信系ソフトウェア</t>
  </si>
  <si>
    <t>スリランカ</t>
  </si>
  <si>
    <t>LK</t>
  </si>
  <si>
    <t>03020300000002</t>
  </si>
  <si>
    <t>役務_ソフトウェア保守・運用_応用ソフトウェア_セキュリティソフトウェア</t>
  </si>
  <si>
    <t>リベリア</t>
  </si>
  <si>
    <t>LR</t>
  </si>
  <si>
    <t>03020300000003</t>
  </si>
  <si>
    <t>役務_ソフトウェア保守・運用_応用ソフトウェア_データ編集ソフトウェア</t>
  </si>
  <si>
    <t>レソト</t>
  </si>
  <si>
    <t>LS</t>
  </si>
  <si>
    <t>03020300000004</t>
  </si>
  <si>
    <t>役務_ソフトウェア保守・運用_応用ソフトウェア_業務系ソフトウェア</t>
  </si>
  <si>
    <t>リトアニア</t>
  </si>
  <si>
    <t>LT</t>
  </si>
  <si>
    <t>03020300000005</t>
  </si>
  <si>
    <t>役務_ソフトウェア保守・運用_応用ソフトウェア_ユーティリティソフトウェア</t>
  </si>
  <si>
    <t>ルクセンブルク</t>
  </si>
  <si>
    <t>LU</t>
  </si>
  <si>
    <t>03020300000006</t>
  </si>
  <si>
    <t>役務_ソフトウェア保守・運用_応用ソフトウェア_ゲームソフトウェア</t>
  </si>
  <si>
    <t>ラトビア</t>
  </si>
  <si>
    <t>LV</t>
  </si>
  <si>
    <t>03020300000007</t>
  </si>
  <si>
    <t>役務_ソフトウェア保守・運用_応用ソフトウェア_教育ソフトウェア</t>
  </si>
  <si>
    <t>リビア</t>
  </si>
  <si>
    <t>LY</t>
  </si>
  <si>
    <t>03020300000008</t>
  </si>
  <si>
    <t>役務_ソフトウェア保守・運用_応用ソフトウェア_画像･映像･音楽ソフトウェア</t>
  </si>
  <si>
    <t>モロッコ</t>
  </si>
  <si>
    <t>MA</t>
  </si>
  <si>
    <t>03020300009999</t>
  </si>
  <si>
    <t>役務_ソフトウェア保守・運用_応用ソフトウェア_その他</t>
  </si>
  <si>
    <t>モナコ</t>
  </si>
  <si>
    <t>MC</t>
  </si>
  <si>
    <t>03020400000001</t>
  </si>
  <si>
    <t>役務_ソフトウェア保守・運用_サービス基盤_ノード系システム</t>
  </si>
  <si>
    <t>モルドバ</t>
  </si>
  <si>
    <t>MD</t>
  </si>
  <si>
    <t>03020400000002</t>
  </si>
  <si>
    <t>役務_ソフトウェア保守・運用_サービス基盤_リンク系システム</t>
  </si>
  <si>
    <t>モンテネグロ</t>
  </si>
  <si>
    <t>ME</t>
  </si>
  <si>
    <t>03020400000003</t>
  </si>
  <si>
    <t>役務_ソフトウェア保守・運用_サービス基盤_オペレーション系システム</t>
  </si>
  <si>
    <t>セントマーチン</t>
  </si>
  <si>
    <t>MF</t>
  </si>
  <si>
    <t>03020400000004</t>
  </si>
  <si>
    <t>役務_ソフトウェア保守・運用_サービス基盤_SO系システム</t>
  </si>
  <si>
    <t>マダガスカル</t>
  </si>
  <si>
    <t>MG</t>
  </si>
  <si>
    <t>03020400000005</t>
  </si>
  <si>
    <t>役務_ソフトウェア保守・運用_サービス基盤_料金系システム</t>
  </si>
  <si>
    <t>マーシャル諸島</t>
  </si>
  <si>
    <t>MH</t>
  </si>
  <si>
    <t>03020400009999</t>
  </si>
  <si>
    <t>役務_ソフトウェア保守・運用_サービス基盤_その他</t>
  </si>
  <si>
    <t>マケドニア共和国</t>
  </si>
  <si>
    <t>MK</t>
  </si>
  <si>
    <t>03020500000001</t>
  </si>
  <si>
    <t>役務_ソフトウェア保守・運用_インターネットサービス_メール･Web系システム</t>
  </si>
  <si>
    <t>マリ</t>
  </si>
  <si>
    <t>ML</t>
  </si>
  <si>
    <t>03020500009999</t>
  </si>
  <si>
    <t>役務_ソフトウェア保守・運用_インターネットサービス_その他</t>
  </si>
  <si>
    <t>ミャンマー</t>
  </si>
  <si>
    <t>MM</t>
  </si>
  <si>
    <t>03020600000001</t>
  </si>
  <si>
    <t>役務_ソフトウェア保守・運用_音声・映像_音声系システム</t>
  </si>
  <si>
    <t>モンゴル国</t>
  </si>
  <si>
    <t>MN</t>
  </si>
  <si>
    <t>03020600000002</t>
  </si>
  <si>
    <t>役務_ソフトウェア保守・運用_音声・映像_映像系システム</t>
  </si>
  <si>
    <t>マカオ</t>
  </si>
  <si>
    <t>MO</t>
  </si>
  <si>
    <t>03020600009999</t>
  </si>
  <si>
    <t>役務_ソフトウェア保守・運用_音声・映像_その他</t>
  </si>
  <si>
    <t>北マリアナ諸島</t>
  </si>
  <si>
    <t>MP</t>
  </si>
  <si>
    <t>03020700000001</t>
  </si>
  <si>
    <t>役務_ソフトウェア保守・運用_クラウド_クラウド関連システム</t>
  </si>
  <si>
    <t>マルティニーク</t>
  </si>
  <si>
    <t>MQ</t>
  </si>
  <si>
    <t>03020700009999</t>
  </si>
  <si>
    <t>役務_ソフトウェア保守・運用_クラウド_その他</t>
  </si>
  <si>
    <t>モーリタニア</t>
  </si>
  <si>
    <t>MR</t>
  </si>
  <si>
    <t>03020800000001</t>
  </si>
  <si>
    <t>役務_ソフトウェア保守・運用_業務_人事･給与システム</t>
  </si>
  <si>
    <t>モントセラト島</t>
  </si>
  <si>
    <t>MS</t>
  </si>
  <si>
    <t>03020800000002</t>
  </si>
  <si>
    <t>役務_ソフトウェア保守・運用_業務_財務･会計システム</t>
  </si>
  <si>
    <t>マルタ</t>
  </si>
  <si>
    <t>MT</t>
  </si>
  <si>
    <t>03020800000003</t>
  </si>
  <si>
    <t>役務_ソフトウェア保守・運用_業務_販売･在庫管理システム</t>
  </si>
  <si>
    <t>モーリシャス</t>
  </si>
  <si>
    <t>MU</t>
  </si>
  <si>
    <t>03020800000004</t>
  </si>
  <si>
    <t>役務_ソフトウェア保守・運用_業務_営業支援システム</t>
  </si>
  <si>
    <t>モルジブ</t>
  </si>
  <si>
    <t>MV</t>
  </si>
  <si>
    <t>03020800000005</t>
  </si>
  <si>
    <t>役務_ソフトウェア保守・運用_業務_生産管理システム</t>
  </si>
  <si>
    <t>マラウイ</t>
  </si>
  <si>
    <t>MW</t>
  </si>
  <si>
    <t>03020800000006</t>
  </si>
  <si>
    <t>役務_ソフトウェア保守・運用_業務_物流管理システム</t>
  </si>
  <si>
    <t>メキシコ合衆国</t>
  </si>
  <si>
    <t>MX</t>
  </si>
  <si>
    <t>03020800000007</t>
  </si>
  <si>
    <t>役務_ソフトウェア保守・運用_業務_電子決済システム</t>
  </si>
  <si>
    <t>マレーシア</t>
  </si>
  <si>
    <t>MY</t>
  </si>
  <si>
    <t>03020800000008</t>
  </si>
  <si>
    <t>役務_ソフトウェア保守・運用_業務_調達管理システム</t>
  </si>
  <si>
    <t>モザンビーク</t>
  </si>
  <si>
    <t>MZ</t>
  </si>
  <si>
    <t>03020800009999</t>
  </si>
  <si>
    <t>役務_ソフトウェア保守・運用_業務_その他</t>
  </si>
  <si>
    <t>ナミビア</t>
  </si>
  <si>
    <t>NA</t>
  </si>
  <si>
    <t>03030100000001</t>
  </si>
  <si>
    <t>役務_工事・構築・保全_ネットワーク_ルータ･スイッチ･HUB</t>
  </si>
  <si>
    <t>ニューカレドニア</t>
  </si>
  <si>
    <t>NC</t>
  </si>
  <si>
    <t>03030100000002</t>
  </si>
  <si>
    <t>役務_工事・構築・保全_ネットワーク_帯域制御装置</t>
  </si>
  <si>
    <t>ニジェール</t>
  </si>
  <si>
    <t>NE</t>
  </si>
  <si>
    <t>03030100000003</t>
  </si>
  <si>
    <t>役務_工事・構築・保全_ネットワーク_伝送装置･無線装置</t>
  </si>
  <si>
    <t>ノーフォーク島</t>
  </si>
  <si>
    <t>NF</t>
  </si>
  <si>
    <t>03030100000004</t>
  </si>
  <si>
    <t>役務_工事・構築・保全_ネットワーク_音声装置･映像装置</t>
  </si>
  <si>
    <t>ナイジェリア</t>
  </si>
  <si>
    <t>NG</t>
  </si>
  <si>
    <t>03030100009999</t>
  </si>
  <si>
    <t>役務_工事・構築・保全_ネットワーク_その他</t>
  </si>
  <si>
    <t>ニカラグア</t>
  </si>
  <si>
    <t>NI</t>
  </si>
  <si>
    <t>03030100000006</t>
  </si>
  <si>
    <t>役務_工事・構築・保全_ネットワーク_配線･ラック</t>
  </si>
  <si>
    <t>オランダ</t>
  </si>
  <si>
    <t>NL</t>
  </si>
  <si>
    <t>03030200000001</t>
  </si>
  <si>
    <t>役務_工事・構築・保全_システム_サーバ･ストレージ</t>
  </si>
  <si>
    <t>ノルウェー</t>
  </si>
  <si>
    <t>NO</t>
  </si>
  <si>
    <t>03030200009999</t>
  </si>
  <si>
    <t>役務_工事・構築・保全_システム_その他</t>
  </si>
  <si>
    <t>ネパール</t>
  </si>
  <si>
    <t>NP</t>
  </si>
  <si>
    <t>03030200000003</t>
  </si>
  <si>
    <t>役務_工事・構築・保全_システム_OS</t>
  </si>
  <si>
    <t>ナウル</t>
  </si>
  <si>
    <t>NR</t>
  </si>
  <si>
    <t>03030200000004</t>
  </si>
  <si>
    <t>役務_工事・構築・保全_システム_ミドルウェア</t>
  </si>
  <si>
    <t>ニウエ</t>
  </si>
  <si>
    <t>NU</t>
  </si>
  <si>
    <t>03030200000005</t>
  </si>
  <si>
    <t>役務_工事・構築・保全_システム_配線･ラック</t>
  </si>
  <si>
    <t>ニュージーランド</t>
  </si>
  <si>
    <t>NZ</t>
  </si>
  <si>
    <t>03030300000000</t>
  </si>
  <si>
    <t>役務_工事・構築・保全_セキュリティ_分類無</t>
  </si>
  <si>
    <t>オマーン</t>
  </si>
  <si>
    <t>OM</t>
  </si>
  <si>
    <t>03030400000001</t>
  </si>
  <si>
    <t>役務_工事・構築・保全_端末_PC</t>
  </si>
  <si>
    <t>パナマ</t>
  </si>
  <si>
    <t>PA</t>
  </si>
  <si>
    <t>03030400000002</t>
  </si>
  <si>
    <t>役務_工事・構築・保全_端末_モバイル</t>
  </si>
  <si>
    <t>ペルー共和国</t>
  </si>
  <si>
    <t>PE</t>
  </si>
  <si>
    <t>03030400009999</t>
  </si>
  <si>
    <t>役務_工事・構築・保全_端末_その他</t>
  </si>
  <si>
    <t>仏領ポリネシア</t>
  </si>
  <si>
    <t>PF</t>
  </si>
  <si>
    <t>03030500000000</t>
  </si>
  <si>
    <t>役務_工事・構築・保全_電気・電力_分類無</t>
  </si>
  <si>
    <t>パプアニューギニア</t>
  </si>
  <si>
    <t>PG</t>
  </si>
  <si>
    <t>03030600000000</t>
  </si>
  <si>
    <t>役務_工事・構築・保全_建築・建物_分類無</t>
  </si>
  <si>
    <t>フィリピン</t>
  </si>
  <si>
    <t>PH</t>
  </si>
  <si>
    <t>03030700000000</t>
  </si>
  <si>
    <t>役務_工事・構築・保全_配線・ラック_分類無</t>
  </si>
  <si>
    <t>パキスタン</t>
  </si>
  <si>
    <t>PK</t>
  </si>
  <si>
    <t>03030800000000</t>
  </si>
  <si>
    <t>役務_工事・構築・保全_アクセス_分類無</t>
  </si>
  <si>
    <t>ポーランド</t>
  </si>
  <si>
    <t>PL</t>
  </si>
  <si>
    <t>03030900000000</t>
  </si>
  <si>
    <t>役務_工事・構築・保全_宅内_分類無</t>
  </si>
  <si>
    <t>サンピエール島 ミクロン島</t>
  </si>
  <si>
    <t>PM</t>
  </si>
  <si>
    <t>03031000000001</t>
  </si>
  <si>
    <t>役務_工事・構築・保全_その他ハードウェア_事務機器</t>
  </si>
  <si>
    <t>ピトケアン島</t>
  </si>
  <si>
    <t>PN</t>
  </si>
  <si>
    <t>03031000009999</t>
  </si>
  <si>
    <t>役務_工事・構築・保全_その他ハードウェア_その他</t>
  </si>
  <si>
    <t>プエルトリコ</t>
  </si>
  <si>
    <t>PR</t>
  </si>
  <si>
    <t>03040100000001</t>
  </si>
  <si>
    <t>役務_ソフトウェア開発_セキュリティ_セキュリティ管理システム</t>
  </si>
  <si>
    <t>ポルトガル</t>
  </si>
  <si>
    <t>PT</t>
  </si>
  <si>
    <t>03040100009999</t>
  </si>
  <si>
    <t>役務_ソフトウェア開発_セキュリティ_その他</t>
  </si>
  <si>
    <t>パラオ</t>
  </si>
  <si>
    <t>PW</t>
  </si>
  <si>
    <t>03040200000001</t>
  </si>
  <si>
    <t>役務_ソフトウェア開発_サービス基盤_ノード系システム</t>
  </si>
  <si>
    <t>パラグアイ</t>
  </si>
  <si>
    <t>PY</t>
  </si>
  <si>
    <t>03040200000002</t>
  </si>
  <si>
    <t>役務_ソフトウェア開発_サービス基盤_リンク系システム</t>
  </si>
  <si>
    <t>カタール</t>
  </si>
  <si>
    <t>QA</t>
  </si>
  <si>
    <t>03040200000003</t>
  </si>
  <si>
    <t>役務_ソフトウェア開発_サービス基盤_オペレーション系システム</t>
  </si>
  <si>
    <t>レユニオン</t>
  </si>
  <si>
    <t>RE</t>
  </si>
  <si>
    <t>03040200000004</t>
  </si>
  <si>
    <t>役務_ソフトウェア開発_サービス基盤_SO系システム</t>
  </si>
  <si>
    <t>ルーマニア</t>
  </si>
  <si>
    <t>RO</t>
  </si>
  <si>
    <t>03040200000005</t>
  </si>
  <si>
    <t>役務_ソフトウェア開発_サービス基盤_料金系システム</t>
  </si>
  <si>
    <t>セルビア</t>
  </si>
  <si>
    <t>RS</t>
  </si>
  <si>
    <t>03040200009999</t>
  </si>
  <si>
    <t>役務_ソフトウェア開発_サービス基盤_その他</t>
  </si>
  <si>
    <t>ロシア連邦</t>
  </si>
  <si>
    <t>RU</t>
  </si>
  <si>
    <t>03040300000001</t>
  </si>
  <si>
    <t>役務_ソフトウェア開発_インターネットサービス_メール･Web系システム</t>
  </si>
  <si>
    <t>ルワンダ</t>
  </si>
  <si>
    <t>RW</t>
  </si>
  <si>
    <t>03040300009999</t>
  </si>
  <si>
    <t>役務_ソフトウェア開発_インターネットサービス_その他</t>
  </si>
  <si>
    <t>サウジアラビア</t>
  </si>
  <si>
    <t>SA</t>
  </si>
  <si>
    <t>03040400000001</t>
  </si>
  <si>
    <t>役務_ソフトウェア開発_音声・映像_音声系システム</t>
  </si>
  <si>
    <t>ソロモン諸島</t>
  </si>
  <si>
    <t>SB</t>
  </si>
  <si>
    <t>03040400000002</t>
  </si>
  <si>
    <t>役務_ソフトウェア開発_音声・映像_映像系システム</t>
  </si>
  <si>
    <t>セイシェル</t>
  </si>
  <si>
    <t>SC</t>
  </si>
  <si>
    <t>03040400009999</t>
  </si>
  <si>
    <t>役務_ソフトウェア開発_音声・映像_その他</t>
  </si>
  <si>
    <t>スーダン</t>
  </si>
  <si>
    <t>SD</t>
  </si>
  <si>
    <t>03040500000001</t>
  </si>
  <si>
    <t>役務_ソフトウェア開発_クラウド_クラウド関連システム</t>
  </si>
  <si>
    <t>スウェーデン</t>
  </si>
  <si>
    <t>SE</t>
  </si>
  <si>
    <t>03040500009999</t>
  </si>
  <si>
    <t>役務_ソフトウェア開発_クラウド_その他</t>
  </si>
  <si>
    <t>シンガポール</t>
  </si>
  <si>
    <t>SG</t>
  </si>
  <si>
    <t>03040600000001</t>
  </si>
  <si>
    <t>役務_ソフトウェア開発_業務_人事･給与システム</t>
  </si>
  <si>
    <t>セントヘレナ</t>
  </si>
  <si>
    <t>SH</t>
  </si>
  <si>
    <t>03040600000002</t>
  </si>
  <si>
    <t>役務_ソフトウェア開発_業務_財務･会計システム</t>
  </si>
  <si>
    <t>スロベニア</t>
  </si>
  <si>
    <t>SI</t>
  </si>
  <si>
    <t>03040600000003</t>
  </si>
  <si>
    <t>役務_ソフトウェア開発_業務_販売･在庫管理システム</t>
  </si>
  <si>
    <t>スバールバル諸島</t>
  </si>
  <si>
    <t>SJ</t>
  </si>
  <si>
    <t>03040600000004</t>
  </si>
  <si>
    <t>役務_ソフトウェア開発_業務_営業支援システム</t>
  </si>
  <si>
    <t>スロバキア</t>
  </si>
  <si>
    <t>SK</t>
  </si>
  <si>
    <t>03040600000005</t>
  </si>
  <si>
    <t>役務_ソフトウェア開発_業務_生産管理システム</t>
  </si>
  <si>
    <t>シエラレオネ</t>
  </si>
  <si>
    <t>SL</t>
  </si>
  <si>
    <t>03040600000006</t>
  </si>
  <si>
    <t>役務_ソフトウェア開発_業務_物流管理システム</t>
  </si>
  <si>
    <t>サンマリノ</t>
  </si>
  <si>
    <t>SM</t>
  </si>
  <si>
    <t>03040600000007</t>
  </si>
  <si>
    <t>役務_ソフトウェア開発_業務_電子決済システム</t>
  </si>
  <si>
    <t>セネガル</t>
  </si>
  <si>
    <t>SN</t>
  </si>
  <si>
    <t>03040600000008</t>
  </si>
  <si>
    <t>役務_ソフトウェア開発_業務_調達管理システム</t>
  </si>
  <si>
    <t>ソマリア</t>
  </si>
  <si>
    <t>SO</t>
  </si>
  <si>
    <t>03040600009999</t>
  </si>
  <si>
    <t>役務_ソフトウェア開発_業務_その他</t>
  </si>
  <si>
    <t>スリナム</t>
  </si>
  <si>
    <t>SR</t>
  </si>
  <si>
    <t>03050100000001</t>
  </si>
  <si>
    <t>役務_ソフトウェア使用許諾_基本ソフトウェア_OS</t>
  </si>
  <si>
    <t>サントメ プリンシペ</t>
  </si>
  <si>
    <t>ST</t>
  </si>
  <si>
    <t>03050100000002</t>
  </si>
  <si>
    <t>役務_ソフトウェア使用許諾_基本ソフトウェア_仮想化ソフトウェア</t>
  </si>
  <si>
    <t>エルサルバドル</t>
  </si>
  <si>
    <t>SV</t>
  </si>
  <si>
    <t>03050100000003</t>
  </si>
  <si>
    <t>役務_ソフトウェア使用許諾_基本ソフトウェア_DBソフトウェア</t>
  </si>
  <si>
    <t>シリア</t>
  </si>
  <si>
    <t>SY</t>
  </si>
  <si>
    <t>03050100000004</t>
  </si>
  <si>
    <t>役務_ソフトウェア使用許諾_基本ソフトウェア_通信系ソフトウェア</t>
  </si>
  <si>
    <t>エスワティニ王国</t>
  </si>
  <si>
    <t>SZ</t>
  </si>
  <si>
    <t>03050200000001</t>
  </si>
  <si>
    <t>役務_ソフトウェア使用許諾_応用ソフトウェア_通信系ソフトウェア</t>
  </si>
  <si>
    <t>タークス諸島 カイコス諸島</t>
  </si>
  <si>
    <t>TC</t>
  </si>
  <si>
    <t>03050200000002</t>
  </si>
  <si>
    <t>役務_ソフトウェア使用許諾_応用ソフトウェア_セキュリティソフトウェア</t>
  </si>
  <si>
    <t>チャド</t>
  </si>
  <si>
    <t>TD</t>
  </si>
  <si>
    <t>03050200000003</t>
  </si>
  <si>
    <t>役務_ソフトウェア使用許諾_応用ソフトウェア_データ編集ソフトウェア</t>
  </si>
  <si>
    <t>トーゴ</t>
  </si>
  <si>
    <t>TG</t>
  </si>
  <si>
    <t>03050200000004</t>
  </si>
  <si>
    <t>役務_ソフトウェア使用許諾_応用ソフトウェア_業務系ソフトウェア</t>
  </si>
  <si>
    <t>タイ王国</t>
  </si>
  <si>
    <t>TH</t>
  </si>
  <si>
    <t>03050200000005</t>
  </si>
  <si>
    <t>役務_ソフトウェア使用許諾_応用ソフトウェア_ユーティリティソフトウェア</t>
  </si>
  <si>
    <t>タジキスタン</t>
  </si>
  <si>
    <t>TJ</t>
  </si>
  <si>
    <t>03050200000006</t>
  </si>
  <si>
    <t>役務_ソフトウェア使用許諾_応用ソフトウェア_ゲームソフトウェア</t>
  </si>
  <si>
    <t>トケラウ諸島</t>
  </si>
  <si>
    <t>TK</t>
  </si>
  <si>
    <t>03050200000007</t>
  </si>
  <si>
    <t>役務_ソフトウェア使用許諾_応用ソフトウェア_教育ソフトウェア</t>
  </si>
  <si>
    <t>東チモール</t>
  </si>
  <si>
    <t>TL</t>
  </si>
  <si>
    <t>03050200000008</t>
  </si>
  <si>
    <t>役務_ソフトウェア使用許諾_応用ソフトウェア_画像・映像・音楽ソフトウェア</t>
  </si>
  <si>
    <t>トルクメニスタン</t>
  </si>
  <si>
    <t>TM</t>
  </si>
  <si>
    <t>03050200009999</t>
  </si>
  <si>
    <t>役務_ソフトウェア使用許諾_応用ソフトウェア_その他</t>
  </si>
  <si>
    <t>チュニジア</t>
  </si>
  <si>
    <t>TN</t>
  </si>
  <si>
    <t>03050300000001</t>
  </si>
  <si>
    <t>役務_ソフトウェア使用許諾_クラウド基盤_AWS</t>
  </si>
  <si>
    <t>トンガ</t>
  </si>
  <si>
    <t>TO</t>
  </si>
  <si>
    <t>03050300000002</t>
  </si>
  <si>
    <t>役務_ソフトウェア使用許諾_クラウド基盤_Azure</t>
  </si>
  <si>
    <t>トルコ共和国</t>
  </si>
  <si>
    <t>TR</t>
  </si>
  <si>
    <t>03050300000003</t>
  </si>
  <si>
    <t>役務_ソフトウェア使用許諾_クラウド基盤_GCP</t>
  </si>
  <si>
    <t>トリニダード トバゴ</t>
  </si>
  <si>
    <t>TT</t>
  </si>
  <si>
    <t>03050300000004</t>
  </si>
  <si>
    <t>役務_ソフトウェア使用許諾_クラウド基盤_ECL</t>
  </si>
  <si>
    <t>ツバル</t>
  </si>
  <si>
    <t>TV</t>
  </si>
  <si>
    <t>03050300009999</t>
  </si>
  <si>
    <t>役務_ソフトウェア使用許諾_クラウド基盤_その他</t>
  </si>
  <si>
    <t>台湾</t>
  </si>
  <si>
    <t>TW</t>
  </si>
  <si>
    <t>03050400000000</t>
  </si>
  <si>
    <t>役務_ソフトウェア使用許諾_アプリケーションサービス_分類無</t>
  </si>
  <si>
    <t>タンザニア</t>
  </si>
  <si>
    <t>TZ</t>
  </si>
  <si>
    <t>03060100000000</t>
  </si>
  <si>
    <t>役務_人事_従業員の福利厚生_分類無</t>
  </si>
  <si>
    <t>ウクライナ</t>
  </si>
  <si>
    <t>UA</t>
  </si>
  <si>
    <t>03060100000001</t>
  </si>
  <si>
    <t>役務_人事_従業員の福利厚生_401K / 年金 / 超年金管理</t>
  </si>
  <si>
    <t>ウガンダ</t>
  </si>
  <si>
    <t>UG</t>
  </si>
  <si>
    <t>03060100000002</t>
  </si>
  <si>
    <t>役務_人事_従業員の福利厚生_障害給付</t>
  </si>
  <si>
    <t>米領太平洋諸島</t>
  </si>
  <si>
    <t>UM</t>
  </si>
  <si>
    <t>03060100000003</t>
  </si>
  <si>
    <t>役務_人事_従業員の福利厚生_ダイバーシティ&amp;インクルージョンサービス</t>
  </si>
  <si>
    <t>アメリカ合衆国</t>
  </si>
  <si>
    <t>US</t>
  </si>
  <si>
    <t>03060100000004</t>
  </si>
  <si>
    <t>役務_人事_従業員の福利厚生_健康･医療保険</t>
  </si>
  <si>
    <t>ウルグアイ</t>
  </si>
  <si>
    <t>UY</t>
  </si>
  <si>
    <t>03060100000005</t>
  </si>
  <si>
    <t>役務_人事_従業員の福利厚生_国際モビリティサービス</t>
  </si>
  <si>
    <t>ウズベキスタン</t>
  </si>
  <si>
    <t>UZ</t>
  </si>
  <si>
    <t>03060100000006</t>
  </si>
  <si>
    <t>役務_人事_従業員の福利厚生_生命保険/AD&amp;D</t>
  </si>
  <si>
    <t>バチカン市国</t>
  </si>
  <si>
    <t>VA</t>
  </si>
  <si>
    <t>03060100000007</t>
  </si>
  <si>
    <t>役務_人事_従業員の福利厚生_長期障害</t>
  </si>
  <si>
    <t>セントビンセントおよびグレナディーン諸島</t>
  </si>
  <si>
    <t>VC</t>
  </si>
  <si>
    <t>03060100000008</t>
  </si>
  <si>
    <t>役務_人事_従業員の福利厚生_薬局の利点</t>
  </si>
  <si>
    <t>ベネズエラ</t>
  </si>
  <si>
    <t>VE</t>
  </si>
  <si>
    <t>03060100000009</t>
  </si>
  <si>
    <t>役務_人事_従業員の福利厚生_短期障害</t>
  </si>
  <si>
    <t>英領バージン諸島</t>
  </si>
  <si>
    <t>VG</t>
  </si>
  <si>
    <t>03060100000010</t>
  </si>
  <si>
    <t>役務_人事_従業員の福利厚生_交通支援</t>
  </si>
  <si>
    <t>米領バージン諸島</t>
  </si>
  <si>
    <t>VI</t>
  </si>
  <si>
    <t>03060100000011</t>
  </si>
  <si>
    <t>役務_人事_従業員の福利厚生_ビジョンの利点</t>
  </si>
  <si>
    <t>ベトナム</t>
  </si>
  <si>
    <t>VN</t>
  </si>
  <si>
    <t>03060100000012</t>
  </si>
  <si>
    <t>役務_人事_従業員の福利厚生_ウェルネスサービス</t>
  </si>
  <si>
    <t>バヌアツ</t>
  </si>
  <si>
    <t>VU</t>
  </si>
  <si>
    <t>03060200000000</t>
  </si>
  <si>
    <t>役務_人事_人事サービス_分類無</t>
  </si>
  <si>
    <t>ワリス フテュナ諸島</t>
  </si>
  <si>
    <t>WF</t>
  </si>
  <si>
    <t>03060200000001</t>
  </si>
  <si>
    <t>役務_人事_人事サービス_調査サービス</t>
  </si>
  <si>
    <t>サモア</t>
  </si>
  <si>
    <t>WS</t>
  </si>
  <si>
    <t>03060200000002</t>
  </si>
  <si>
    <t>役務_人事_人事サービス_福利厚生管理</t>
  </si>
  <si>
    <t>イエメン</t>
  </si>
  <si>
    <t>YE</t>
  </si>
  <si>
    <t>03060200000003</t>
  </si>
  <si>
    <t>役務_人事_人事サービス_薬物検査</t>
  </si>
  <si>
    <t>マイヨット島</t>
  </si>
  <si>
    <t>YT</t>
  </si>
  <si>
    <t>03060200000004</t>
  </si>
  <si>
    <t>役務_人事_人事サービス_人事コンサルティングサービス</t>
  </si>
  <si>
    <t>南アフリカ</t>
  </si>
  <si>
    <t>ZA</t>
  </si>
  <si>
    <t>03060200000005</t>
  </si>
  <si>
    <t>役務_人事_人事サービス_HRサービスアウトソーシング</t>
  </si>
  <si>
    <t>ザンビア</t>
  </si>
  <si>
    <t>ZM</t>
  </si>
  <si>
    <t>03060200000006</t>
  </si>
  <si>
    <t>役務_人事_人事サービス_学習管理ソリューション (LMS)</t>
  </si>
  <si>
    <t>ジンバブエ</t>
  </si>
  <si>
    <t>ZW</t>
  </si>
  <si>
    <t>03060200009999</t>
  </si>
  <si>
    <t>役務_人事_人事サービス_その他</t>
  </si>
  <si>
    <t>03060200000008</t>
  </si>
  <si>
    <t>役務_人事_人事サービス_転職</t>
  </si>
  <si>
    <t>03060200000009</t>
  </si>
  <si>
    <t>役務_人事_人事サービス_給与処理</t>
  </si>
  <si>
    <t>03060200000010</t>
  </si>
  <si>
    <t>役務_人事_人事サービス_移転サービス</t>
  </si>
  <si>
    <t>03060200000011</t>
  </si>
  <si>
    <t>役務_人事_人事サービス_人材獲得サービス</t>
  </si>
  <si>
    <t>03060300000000</t>
  </si>
  <si>
    <t>役務_人事_給与処理_分類無</t>
  </si>
  <si>
    <t>03060300000001</t>
  </si>
  <si>
    <t>役務_人事_給与処理_外部手数料と手数料</t>
  </si>
  <si>
    <t>03060300000002</t>
  </si>
  <si>
    <t>役務_人事_給与処理_年金･管理費</t>
  </si>
  <si>
    <t>03060400000000</t>
  </si>
  <si>
    <t>役務_人事_テクノロジー_分類無</t>
  </si>
  <si>
    <t>03060400000001</t>
  </si>
  <si>
    <t>役務_人事_テクノロジー_技術</t>
  </si>
  <si>
    <t>03060400000002</t>
  </si>
  <si>
    <t>役務_人事_テクノロジー_その他の HR テクノロジー</t>
  </si>
  <si>
    <t>03060400000003</t>
  </si>
  <si>
    <t>役務_人事_テクノロジー_タレント/パフォーマンス/報酬</t>
  </si>
  <si>
    <t>03060400000004</t>
  </si>
  <si>
    <t>役務_人事_テクノロジー_労働力管理</t>
  </si>
  <si>
    <t>03060500000001</t>
  </si>
  <si>
    <t>役務_人事_トレーニング_その他のトレーニング</t>
  </si>
  <si>
    <t>03060500000002</t>
  </si>
  <si>
    <t>役務_人事_トレーニング_カンファレンス･セミナー</t>
  </si>
  <si>
    <t>03060500000003</t>
  </si>
  <si>
    <t>役務_人事_トレーニング_遠隔学習</t>
  </si>
  <si>
    <t>03060500000004</t>
  </si>
  <si>
    <t>役務_人事_トレーニング_ERPトレーニング</t>
  </si>
  <si>
    <t>03060500000005</t>
  </si>
  <si>
    <t>役務_人事_トレーニング_語学研修</t>
  </si>
  <si>
    <t>03060500000006</t>
  </si>
  <si>
    <t>役務_人事_トレーニング_個人開発研修</t>
  </si>
  <si>
    <t>03060500000007</t>
  </si>
  <si>
    <t>役務_人事_トレーニング_職業訓練 その他</t>
  </si>
  <si>
    <t>03069900000000</t>
  </si>
  <si>
    <t>役務_人事_その他_分類無</t>
  </si>
  <si>
    <t>03070100000000</t>
  </si>
  <si>
    <t>役務_労務サービス_フィールドサービス_分類無</t>
  </si>
  <si>
    <t>03070100000001</t>
  </si>
  <si>
    <t>役務_労務サービス_フィールドサービス_作業指示書</t>
  </si>
  <si>
    <t>03070100000002</t>
  </si>
  <si>
    <t>役務_労務サービス_フィールドサービス_チケット</t>
  </si>
  <si>
    <t>03070100000003</t>
  </si>
  <si>
    <t>役務_労務サービス_フィールドサービス_T&amp;M契約</t>
  </si>
  <si>
    <t>03070200000000</t>
  </si>
  <si>
    <t>役務_労務サービス_マネージドサービス_分類無</t>
  </si>
  <si>
    <t>03070200000001</t>
  </si>
  <si>
    <t>役務_労務サービス_マネージドサービス_アプリケーションサービス</t>
  </si>
  <si>
    <t>03070200000002</t>
  </si>
  <si>
    <t>役務_労務サービス_マネージドサービス_BPOサービス</t>
  </si>
  <si>
    <t>03070200000003</t>
  </si>
  <si>
    <t>役務_労務サービス_マネージドサービス_コールセンターサービス</t>
  </si>
  <si>
    <t>03070200000004</t>
  </si>
  <si>
    <t>役務_労務サービス_マネージドサービス_インフラストラクチャ サービス</t>
  </si>
  <si>
    <t>03070200000005</t>
  </si>
  <si>
    <t>役務_労務サービス_マネージドサービス_マネージド サービス プロバイダー (MSP)</t>
  </si>
  <si>
    <t>03070200000006</t>
  </si>
  <si>
    <t>役務_労務サービス_マネージドサービス_アウトソーシング処理</t>
  </si>
  <si>
    <t>03070200000007</t>
  </si>
  <si>
    <t>役務_労務サービス_マネージドサービス_システム統合</t>
  </si>
  <si>
    <t>03070300000000</t>
  </si>
  <si>
    <t>役務_労務サービス_テンポラリーサービス_分類無</t>
  </si>
  <si>
    <t>03070300000001</t>
  </si>
  <si>
    <t>役務_労務サービス_テンポラリーサービス_管理サービス (固定)</t>
  </si>
  <si>
    <t>03070300000002</t>
  </si>
  <si>
    <t>役務_労務サービス_テンポラリーサービス_行政サービス(T&amp;M)</t>
  </si>
  <si>
    <t>03070300000003</t>
  </si>
  <si>
    <t>役務_労務サービス_テンポラリーサービス_アプリケーションサービス (固定)</t>
  </si>
  <si>
    <t>03070300000004</t>
  </si>
  <si>
    <t>役務_労務サービス_テンポラリーサービス_アプリケーションサービス(T&amp;M)</t>
  </si>
  <si>
    <t>03070300000005</t>
  </si>
  <si>
    <t>役務_労務サービス_テンポラリーサービス_BPO サービス (固定)</t>
  </si>
  <si>
    <t>03070300000006</t>
  </si>
  <si>
    <t>役務_労務サービス_テンポラリーサービス_BPOサービス(T&amp;M)</t>
  </si>
  <si>
    <t>03070300000007</t>
  </si>
  <si>
    <t>役務_労務サービス_テンポラリーサービス_コールセンターサービス (固定)</t>
  </si>
  <si>
    <t>03070300000008</t>
  </si>
  <si>
    <t>役務_労務サービス_テンポラリーサービス_コールセンターサービス(T&amp;M)</t>
  </si>
  <si>
    <t>03070300000009</t>
  </si>
  <si>
    <t>役務_労務サービス_テンポラリーサービス_インフラストラクチャ サービス (T&amp;M)</t>
  </si>
  <si>
    <t>03070400000001</t>
  </si>
  <si>
    <t>役務_労務サービス_オペレーション_カスタマサポートセンタ</t>
  </si>
  <si>
    <t>03070400000002</t>
  </si>
  <si>
    <t>役務_労務サービス_オペレーション_受付業務</t>
  </si>
  <si>
    <t>03070400000003</t>
  </si>
  <si>
    <t>役務_労務サービス_オペレーション_発行･送付等(DM等)</t>
  </si>
  <si>
    <t>03070400000004</t>
  </si>
  <si>
    <t>役務_労務サービス_オペレーション_料金(請求･収納)</t>
  </si>
  <si>
    <t>03079900000000</t>
  </si>
  <si>
    <t>役務_労務サービス_その他の修理・保守サービス_分類無</t>
  </si>
  <si>
    <t>03080100000000</t>
  </si>
  <si>
    <t>役務_マーケティングとコミュニケーション_採用のための広告_分類無</t>
  </si>
  <si>
    <t>03080200000000</t>
  </si>
  <si>
    <t>役務_マーケティングとコミュニケーション_広告_その他･分類無</t>
  </si>
  <si>
    <t>03080200000001</t>
  </si>
  <si>
    <t>役務_マーケティングとコミュニケーション_広告_TV</t>
  </si>
  <si>
    <t>03080200000002</t>
  </si>
  <si>
    <t>役務_マーケティングとコミュニケーション_広告_雑誌</t>
  </si>
  <si>
    <t>03080200000003</t>
  </si>
  <si>
    <t>役務_マーケティングとコミュニケーション_広告_交通</t>
  </si>
  <si>
    <t>03080200000004</t>
  </si>
  <si>
    <t>役務_マーケティングとコミュニケーション_広告_ネット</t>
  </si>
  <si>
    <t>03080300000000</t>
  </si>
  <si>
    <t>役務_マーケティングとコミュニケーション_ブランディング/サイネージ(外部、内部、デジタル)_分類無</t>
  </si>
  <si>
    <t>03080400000000</t>
  </si>
  <si>
    <t>役務_マーケティングとコミュニケーション_コールセンター(営業)_分類無</t>
  </si>
  <si>
    <t>03080500000000</t>
  </si>
  <si>
    <t>役務_マーケティングとコミュニケーション_CRM/データベースマーケティング_分類無</t>
  </si>
  <si>
    <t>03080600000000</t>
  </si>
  <si>
    <t>役務_マーケティングとコミュニケーション_デジタルエージェンシー_分類無</t>
  </si>
  <si>
    <t>03080700000000</t>
  </si>
  <si>
    <t>役務_マーケティングとコミュニケーション_教育イベント_分類無</t>
  </si>
  <si>
    <t>03080800000000</t>
  </si>
  <si>
    <t>役務_マーケティングとコミュニケーション_撮影と写真撮影_分類無</t>
  </si>
  <si>
    <t>03080900000000</t>
  </si>
  <si>
    <t>役務_マーケティングとコミュニケーション_マーケットインテリジェンス_分類無</t>
  </si>
  <si>
    <t>03081000000000</t>
  </si>
  <si>
    <t>役務_マーケティングとコミュニケーション_市場調査_分類無</t>
  </si>
  <si>
    <t>03081100000000</t>
  </si>
  <si>
    <t>役務_マーケティングとコミュニケーション_マーケティング_分類無</t>
  </si>
  <si>
    <t>03081200000000</t>
  </si>
  <si>
    <t>役務_マーケティングとコミュニケーション_メンバーシップと貿易協会_分類無</t>
  </si>
  <si>
    <t>03081300000000</t>
  </si>
  <si>
    <t>役務_マーケティングとコミュニケーション_プレス・エディトリアル・サービス_分類無</t>
  </si>
  <si>
    <t>03081400000000</t>
  </si>
  <si>
    <t>役務_マーケティングとコミュニケーション_印刷サービス_分類無</t>
  </si>
  <si>
    <t>03081500000000</t>
  </si>
  <si>
    <t>役務_マーケティングとコミュニケーション_プロモーションギフト/スタッフギフト/従業員賞/表彰_分類無</t>
  </si>
  <si>
    <t>03081600000000</t>
  </si>
  <si>
    <t>役務_マーケティングとコミュニケーション_広報_分類無</t>
  </si>
  <si>
    <t>03081700000000</t>
  </si>
  <si>
    <t>役務_マーケティングとコミュニケーション_セールス・メーリング&amp;ダイレクト・マーケティング_分類無</t>
  </si>
  <si>
    <t>03081800000000</t>
  </si>
  <si>
    <t>役務_マーケティングとコミュニケーション_セールスプロモーション_分類無</t>
  </si>
  <si>
    <t>03081900000000</t>
  </si>
  <si>
    <t>役務_マーケティングとコミュニケーション_ソフトウェア/ツール/プラットフォームマーケティング_分類無</t>
  </si>
  <si>
    <t>03082000000000</t>
  </si>
  <si>
    <t>役務_マーケティングとコミュニケーション_スポンサー_分類無</t>
  </si>
  <si>
    <t>03089900000000</t>
  </si>
  <si>
    <t>役務_マーケティングとコミュニケーション_その他_分類無</t>
  </si>
  <si>
    <t>03090100000000</t>
  </si>
  <si>
    <t>役務_プロフェッショナルサービス_コンサルティング・アドバイザリーサービス_分類無</t>
  </si>
  <si>
    <t>03090100000001</t>
  </si>
  <si>
    <t>役務_プロフェッショナルサービス_コンサルティング・アドバイザリーサービス_コンサルティング-ビジネス</t>
  </si>
  <si>
    <t>03090100000002</t>
  </si>
  <si>
    <t>役務_プロフェッショナルサービス_コンサルティング・アドバイザリーサービス_コンサルティング-システム</t>
  </si>
  <si>
    <t>03090100000003</t>
  </si>
  <si>
    <t>役務_プロフェッショナルサービス_コンサルティング・アドバイザリーサービス_企業連携（リエゾン）とロビー活動</t>
  </si>
  <si>
    <t>03090100000004</t>
  </si>
  <si>
    <t>役務_プロフェッショナルサービス_コンサルティング・アドバイザリーサービス_経営コンサルティングサービス</t>
  </si>
  <si>
    <t>03090100000005</t>
  </si>
  <si>
    <t>役務_プロフェッショナルサービス_コンサルティング・アドバイザリーサービス_税務アドバイザリーサービス</t>
  </si>
  <si>
    <t>03090200000000</t>
  </si>
  <si>
    <t>役務_プロフェッショナルサービス_ファイナンシャルサービス_分類無</t>
  </si>
  <si>
    <t>03090200000001</t>
  </si>
  <si>
    <t>役務_プロフェッショナルサービス_ファイナンシャルサービス_金融サービス</t>
  </si>
  <si>
    <t>03090200000002</t>
  </si>
  <si>
    <t>役務_プロフェッショナルサービス_ファイナンシャルサービス_会計サービス</t>
  </si>
  <si>
    <t>03090200000003</t>
  </si>
  <si>
    <t>役務_プロフェッショナルサービス_ファイナンシャルサービス_監査サービス</t>
  </si>
  <si>
    <t>03090200000004</t>
  </si>
  <si>
    <t>役務_プロフェッショナルサービス_ファイナンシャルサービス_銀行サービス</t>
  </si>
  <si>
    <t>03090200000005</t>
  </si>
  <si>
    <t>役務_プロフェッショナルサービス_ファイナンシャルサービス_信用調査所</t>
  </si>
  <si>
    <t>03090200000006</t>
  </si>
  <si>
    <t>役務_プロフェッショナルサービス_ファイナンシャルサービス_ファイナンシャルプランニング&amp;マネジメントサービス</t>
  </si>
  <si>
    <t>03090200000007</t>
  </si>
  <si>
    <t>役務_プロフェッショナルサービス_ファイナンシャルサービス_投資銀行業務</t>
  </si>
  <si>
    <t>03090200000008</t>
  </si>
  <si>
    <t>役務_プロフェッショナルサービス_ファイナンシャルサービス_その他の外部サービス関連項目</t>
  </si>
  <si>
    <t>03090200000009</t>
  </si>
  <si>
    <t>役務_プロフェッショナルサービス_ファイナンシャルサービス_レポートと調整サービス</t>
  </si>
  <si>
    <t>03090200000010</t>
  </si>
  <si>
    <t>役務_プロフェッショナルサービス_ファイナンシャルサービス_リスク管理サービス</t>
  </si>
  <si>
    <t>03090200000011</t>
  </si>
  <si>
    <t>役務_プロフェッショナルサービス_ファイナンシャルサービス_株主経営</t>
  </si>
  <si>
    <t>03090300000000</t>
  </si>
  <si>
    <t>役務_プロフェッショナルサービス_保険・リスク_分類無</t>
  </si>
  <si>
    <t>03090300000001</t>
  </si>
  <si>
    <t>役務_プロフェッショナルサービス_保険・リスク_保険</t>
  </si>
  <si>
    <t>03090300000002</t>
  </si>
  <si>
    <t>役務_プロフェッショナルサービス_保険・リスク_クレーム管理</t>
  </si>
  <si>
    <t>03090300000003</t>
  </si>
  <si>
    <t>役務_プロフェッショナルサービス_保険・リスク_企業保険</t>
  </si>
  <si>
    <t>03090300000004</t>
  </si>
  <si>
    <t>役務_プロフェッショナルサービス_保険・リスク_火災･洪水保険</t>
  </si>
  <si>
    <t>03090300000005</t>
  </si>
  <si>
    <t>役務_プロフェッショナルサービス_保険・リスク_保険アドバイザリーサービス</t>
  </si>
  <si>
    <t>03090300000006</t>
  </si>
  <si>
    <t>役務_プロフェッショナルサービス_保険・リスク_保険料の支払い</t>
  </si>
  <si>
    <t>03090300009999</t>
  </si>
  <si>
    <t>役務_プロフェッショナルサービス_保険・リスク_その他</t>
  </si>
  <si>
    <t>03090300000008</t>
  </si>
  <si>
    <t>役務_プロフェッショナルサービス_保険・リスク_プロの補償</t>
  </si>
  <si>
    <t>03090300000009</t>
  </si>
  <si>
    <t>役務_プロフェッショナルサービス_保険・リスク_移転保険</t>
  </si>
  <si>
    <t>03090300000010</t>
  </si>
  <si>
    <t>役務_プロフェッショナルサービス_保険・リスク_自動車保険</t>
  </si>
  <si>
    <t>03090400000000</t>
  </si>
  <si>
    <t>役務_プロフェッショナルサービス_ナレッジマネジメントサービス_分類無</t>
  </si>
  <si>
    <t>03090400000001</t>
  </si>
  <si>
    <t>役務_プロフェッショナルサービス_ナレッジマネジメントサービス_ライブラリ管理サービス</t>
  </si>
  <si>
    <t>03090500000000</t>
  </si>
  <si>
    <t>役務_プロフェッショナルサービス_法務サービス_分類無</t>
  </si>
  <si>
    <t>03090500000001</t>
  </si>
  <si>
    <t>役務_プロフェッショナルサービス_法務サービス_破産･清算サービス</t>
  </si>
  <si>
    <t>03090500000002</t>
  </si>
  <si>
    <t>役務_プロフェッショナルサービス_法務サービス_コーポレート&amp;ジェネラルリーガルサービス</t>
  </si>
  <si>
    <t>03090500000003</t>
  </si>
  <si>
    <t>役務_プロフェッショナルサービス_法務サービス_入国管理サービス</t>
  </si>
  <si>
    <t>03090500000004</t>
  </si>
  <si>
    <t>役務_プロフェッショナルサービス_法務サービス_法律および弁護士サービス</t>
  </si>
  <si>
    <t>03090500000005</t>
  </si>
  <si>
    <t>役務_プロフェッショナルサービス_法務サービス_リーガルリサーチサービス</t>
  </si>
  <si>
    <t>03090500000006</t>
  </si>
  <si>
    <t>役務_プロフェッショナルサービス_法務サービス_M&amp;Aサービス</t>
  </si>
  <si>
    <t>03090500009999</t>
  </si>
  <si>
    <t>役務_プロフェッショナルサービス_法務サービス_その他</t>
  </si>
  <si>
    <t>03090500000008</t>
  </si>
  <si>
    <t>役務_プロフェッショナルサービス_法務サービス_特許商標･著作権法サービス</t>
  </si>
  <si>
    <t>03090600000000</t>
  </si>
  <si>
    <t>役務_プロフェッショナルサービス_翻訳サービス_分類無</t>
  </si>
  <si>
    <t>03090700000001</t>
  </si>
  <si>
    <t>役務_プロフェッショナルサービス_調査_技術</t>
  </si>
  <si>
    <t>03090700000002</t>
  </si>
  <si>
    <t>役務_プロフェッショナルサービス_調査_市場</t>
  </si>
  <si>
    <t>03090700000003</t>
  </si>
  <si>
    <t>役務_プロフェッショナルサービス_調査_企業</t>
  </si>
  <si>
    <t>03090700000004</t>
  </si>
  <si>
    <t>役務_プロフェッショナルサービス_調査_CS</t>
  </si>
  <si>
    <t>03090700000005</t>
  </si>
  <si>
    <t>役務_プロフェッショナルサービス_調査_現場</t>
  </si>
  <si>
    <t>03090700009999</t>
  </si>
  <si>
    <t>役務_プロフェッショナルサービス_調査_その他</t>
  </si>
  <si>
    <t>03099900000000</t>
  </si>
  <si>
    <t>役務_プロフェッショナルサービス_その他_分類無</t>
  </si>
  <si>
    <t>03100100000001</t>
  </si>
  <si>
    <t>役務_人材派遣_事務系_営業</t>
  </si>
  <si>
    <t>03100100000002</t>
  </si>
  <si>
    <t>役務_人材派遣_事務系_経理契約</t>
  </si>
  <si>
    <t>03100100000003</t>
  </si>
  <si>
    <t>役務_人材派遣_事務系_事務</t>
  </si>
  <si>
    <t>03100100000004</t>
  </si>
  <si>
    <t>役務_人材派遣_事務系_秘書</t>
  </si>
  <si>
    <t>03100100000005</t>
  </si>
  <si>
    <t>役務_人材派遣_事務系_オペレータ</t>
  </si>
  <si>
    <t>03100100009999</t>
  </si>
  <si>
    <t>役務_人材派遣_事務系_その他</t>
  </si>
  <si>
    <t>03100200000001</t>
  </si>
  <si>
    <t>役務_人材派遣_専門職_NE</t>
  </si>
  <si>
    <t>03100200000002</t>
  </si>
  <si>
    <t>役務_人材派遣_専門職_SE</t>
  </si>
  <si>
    <t>03110100000001</t>
  </si>
  <si>
    <t>役務_不動産_不動産_アーキテクチャトデザインサービス</t>
  </si>
  <si>
    <t>03110100000002</t>
  </si>
  <si>
    <t>役務_不動産_不動産_商業用不動産取引(仲介)</t>
  </si>
  <si>
    <t>03110100000003</t>
  </si>
  <si>
    <t>役務_不動産_不動産_共益費</t>
  </si>
  <si>
    <t>03110100000004</t>
  </si>
  <si>
    <t>役務_不動産_不動産_建設土木/ゼネコン</t>
  </si>
  <si>
    <t>03110100000005</t>
  </si>
  <si>
    <t>役務_不動産_不動産_プロジェクト管理サービス</t>
  </si>
  <si>
    <t>03110100000006</t>
  </si>
  <si>
    <t>役務_不動産_不動産_土地･建物-賃料･賃貸借</t>
  </si>
  <si>
    <t>03120100000000</t>
  </si>
  <si>
    <t>役務_職場サービス管理_建物のメンテナンス_分類無</t>
  </si>
  <si>
    <t>03120200000000</t>
  </si>
  <si>
    <t>役務_職場サービス管理_敷地のメンテナンス_分類無</t>
  </si>
  <si>
    <t>03120300000000</t>
  </si>
  <si>
    <t>役務_職場サービス管理_空調メンテナンスサービス_分類無</t>
  </si>
  <si>
    <t>03120400000000</t>
  </si>
  <si>
    <t>役務_職場サービス管理_電気修理・保守サービス_分類無</t>
  </si>
  <si>
    <t>03120500000000</t>
  </si>
  <si>
    <t>役務_職場サービス管理_機械修理・保守サービス_分類無</t>
  </si>
  <si>
    <t>03120600000000</t>
  </si>
  <si>
    <t>役務_職場サービス管理_油圧修理・メンテナンスサービス_分類無</t>
  </si>
  <si>
    <t>03120700000000</t>
  </si>
  <si>
    <t>役務_職場サービス管理_空気圧修理・保守サービス_分類無</t>
  </si>
  <si>
    <t>03120800000000</t>
  </si>
  <si>
    <t>役務_職場サービス管理_その他の修理・保守サービス_分類無</t>
  </si>
  <si>
    <t>03120900000000</t>
  </si>
  <si>
    <t>役務_職場サービス管理_資産管理_分類無</t>
  </si>
  <si>
    <t>03121000000000</t>
  </si>
  <si>
    <t>役務_職場サービス管理_清掃サービス_分類無</t>
  </si>
  <si>
    <t>03121100000000</t>
  </si>
  <si>
    <t>役務_職場サービス管理_カフェテリアサービス_分類無</t>
  </si>
  <si>
    <t>03121200000000</t>
  </si>
  <si>
    <t>役務_職場サービス管理_事務スタッフ_分類無</t>
  </si>
  <si>
    <t>03121300000000</t>
  </si>
  <si>
    <t>役務_職場サービス管理_コンシルジュサービス_分類無</t>
  </si>
  <si>
    <t>03121400000000</t>
  </si>
  <si>
    <t>役務_職場サービス管理_ドキュメント管理サービス_分類無</t>
  </si>
  <si>
    <t>03121500000000</t>
  </si>
  <si>
    <t>役務_職場サービス管理_ドライバーとオペレーター(トラック、フォークリフト、クレーン)_分類無</t>
  </si>
  <si>
    <t>03121600000000</t>
  </si>
  <si>
    <t>役務_職場サービス管理_電気_分類無</t>
  </si>
  <si>
    <t>03121700000000</t>
  </si>
  <si>
    <t>役務_職場サービス管理_エネルギーコンサルティングサービス_分類無</t>
  </si>
  <si>
    <t>03121800000000</t>
  </si>
  <si>
    <t>役務_職場サービス管理_エンジニアリングコンサルティングサービス_分類無</t>
  </si>
  <si>
    <t>03121900000000</t>
  </si>
  <si>
    <t>役務_職場サービス管理_環境サービス_分類無</t>
  </si>
  <si>
    <t>03122000000000</t>
  </si>
  <si>
    <t>役務_職場サービス管理_施設管理_分類無</t>
  </si>
  <si>
    <t>03122100000000</t>
  </si>
  <si>
    <t>役務_職場サービス管理_燃料_分類無</t>
  </si>
  <si>
    <t>03122200000000</t>
  </si>
  <si>
    <t>役務_職場サービス管理_ガス_分類無</t>
  </si>
  <si>
    <t>03122300000000</t>
  </si>
  <si>
    <t>役務_職場サービス管理_園芸サービス_分類無</t>
  </si>
  <si>
    <t>03122400000000</t>
  </si>
  <si>
    <t>役務_職場サービス管理_造園サービス_分類無</t>
  </si>
  <si>
    <t>03122500000000</t>
  </si>
  <si>
    <t>役務_職場サービス管理_マッピング、ナビゲーション、ジオポジショニングサービス_分類無</t>
  </si>
  <si>
    <t>03122600000000</t>
  </si>
  <si>
    <t>役務_職場サービス管理_オフィス移転・移転サービス_分類無</t>
  </si>
  <si>
    <t>03122700000000</t>
  </si>
  <si>
    <t>役務_職場サービス管理_オフィスの改装と修理_分類無</t>
  </si>
  <si>
    <t>03122800000000</t>
  </si>
  <si>
    <t>役務_職場サービス管理_害虫駆除サービス_分類無</t>
  </si>
  <si>
    <t>03122900000000</t>
  </si>
  <si>
    <t>役務_職場サービス管理_配管サービス_分類無</t>
  </si>
  <si>
    <t>03123000000000</t>
  </si>
  <si>
    <t>役務_職場サービス管理_セキュリティサービス_分類無</t>
  </si>
  <si>
    <t>03123100000000</t>
  </si>
  <si>
    <t>役務_職場サービス管理_サイト、フィールド、オペレーション/検査サービス_分類無</t>
  </si>
  <si>
    <t>03123200000000</t>
  </si>
  <si>
    <t>役務_職場サービス管理_ユーティリティ_分類無</t>
  </si>
  <si>
    <t>03123300000000</t>
  </si>
  <si>
    <t>役務_職場サービス管理_廃棄物リサイクルサービス_分類無</t>
  </si>
  <si>
    <t>03123400000000</t>
  </si>
  <si>
    <t>役務_職場サービス管理_廃棄物除去サービス_分類無</t>
  </si>
  <si>
    <t>03123400000001</t>
  </si>
  <si>
    <t>役務_職場サービス管理_廃棄物除去サービス_データ消去(HDD･PC)</t>
  </si>
  <si>
    <t>03123500000000</t>
  </si>
  <si>
    <t>役務_職場サービス管理_水_分類無</t>
  </si>
  <si>
    <t>03123600000000</t>
  </si>
  <si>
    <t>役務_職場サービス管理_電信送金サービス_分類無</t>
  </si>
  <si>
    <t>03123700000000</t>
  </si>
  <si>
    <t>役務_職場サービス管理_契約・支払_分類無</t>
  </si>
  <si>
    <t>03123800000000</t>
  </si>
  <si>
    <t>役務_職場サービス管理_内部統制(SOX)_分類無</t>
  </si>
  <si>
    <t>03123900000000</t>
  </si>
  <si>
    <t>役務_職場サービス管理_印刷・製作_分類無</t>
  </si>
  <si>
    <t>03124000000001</t>
  </si>
  <si>
    <t>役務_職場サービス管理_コンテンツ作成_音楽･音響･BGM</t>
  </si>
  <si>
    <t>03124000000002</t>
  </si>
  <si>
    <t>役務_職場サービス管理_コンテンツ作成_写真･画像･動画</t>
  </si>
  <si>
    <t>03124000000003</t>
  </si>
  <si>
    <t>役務_職場サービス管理_コンテンツ作成_文書･コピー</t>
  </si>
  <si>
    <t>03124000009999</t>
  </si>
  <si>
    <t>役務_職場サービス管理_コンテンツ作成_その他</t>
  </si>
  <si>
    <t>03124100000001</t>
  </si>
  <si>
    <t>役務_職場サービス管理_土地・建物_管理業務(ビル･土地･設備等)</t>
  </si>
  <si>
    <t>03124100000002</t>
  </si>
  <si>
    <t>役務_職場サービス管理_土地・建物_警備業務</t>
  </si>
  <si>
    <t>03124100000003</t>
  </si>
  <si>
    <t>役務_職場サービス管理_土地・建物_清掃(塵芥)業務</t>
  </si>
  <si>
    <t>03124200000001</t>
  </si>
  <si>
    <t>役務_職場サービス管理_物流・倉庫_機器保管</t>
  </si>
  <si>
    <t>03124200000002</t>
  </si>
  <si>
    <t>役務_職場サービス管理_物流・倉庫_書類保管</t>
  </si>
  <si>
    <t>03124200000003</t>
  </si>
  <si>
    <t>役務_職場サービス管理_物流・倉庫_在庫管理</t>
  </si>
  <si>
    <t>03124200000004</t>
  </si>
  <si>
    <t>役務_職場サービス管理_物流・倉庫_輸送･運搬</t>
  </si>
  <si>
    <t>03124200009999</t>
  </si>
  <si>
    <t>役務_職場サービス管理_物流・倉庫_その他</t>
  </si>
  <si>
    <t>03124300000001</t>
  </si>
  <si>
    <t>役務_職場サービス管理_通信運搬_電話</t>
  </si>
  <si>
    <t>03124300000002</t>
  </si>
  <si>
    <t>役務_職場サービス管理_通信運搬_データ通信</t>
  </si>
  <si>
    <t>03124300000003</t>
  </si>
  <si>
    <t>役務_職場サービス管理_通信運搬_郵便宅配</t>
  </si>
  <si>
    <t>03124300000004</t>
  </si>
  <si>
    <t>役務_職場サービス管理_通信運搬_宅配便サービス</t>
  </si>
  <si>
    <t>03124300009999</t>
  </si>
  <si>
    <t>役務_職場サービス管理_通信運搬_その他</t>
  </si>
  <si>
    <t>03129900000000</t>
  </si>
  <si>
    <t>役務_職場サービス管理_その他_分類無</t>
  </si>
  <si>
    <t>03130100000000</t>
  </si>
  <si>
    <t>役務_レンタル_電気通信物品_分類無</t>
  </si>
  <si>
    <t>03130200000000</t>
  </si>
  <si>
    <t>役務_レンタル_OA機器(PC・プリンタ・複写機器)_分類無</t>
  </si>
  <si>
    <t>03130300000000</t>
  </si>
  <si>
    <t>役務_レンタル_車両_分類無</t>
  </si>
  <si>
    <t>03139900000000</t>
  </si>
  <si>
    <t>役務_レンタル_その他_分類無</t>
  </si>
  <si>
    <t>03140100000000</t>
  </si>
  <si>
    <t>役務_リース_電気通信物品_分類無</t>
  </si>
  <si>
    <t>03140200000000</t>
  </si>
  <si>
    <t>役務_リース_OA機器(PC・プリンタ・複写機器)_分類無</t>
  </si>
  <si>
    <t>03140300000000</t>
  </si>
  <si>
    <t>役務_リース_車両_分類無</t>
  </si>
  <si>
    <t>03149900000000</t>
  </si>
  <si>
    <t>役務_リース_その他_分類無</t>
  </si>
  <si>
    <t>03150000000000</t>
  </si>
  <si>
    <t>役務_リセール・パートナー契約_分類無_分類無</t>
  </si>
  <si>
    <t>03160000000000</t>
  </si>
  <si>
    <t>役務_データセンタ・ハウジング_分類無_分類無</t>
  </si>
  <si>
    <t>03170000000000</t>
  </si>
  <si>
    <t>役務_営業権・利用権・特許権_分類無_分類無</t>
  </si>
  <si>
    <t>03180000000000</t>
  </si>
  <si>
    <t>役務_法人カード_分類無_分類無</t>
  </si>
  <si>
    <t>03180100000000</t>
  </si>
  <si>
    <t>役務_法人カード_BTA/ミーティング&amp;イベントカード_分類無</t>
  </si>
  <si>
    <t>03180200000000</t>
  </si>
  <si>
    <t>役務_法人カード_Buyer Initiated Payments（BIP）_分類無</t>
  </si>
  <si>
    <t>03180300000000</t>
  </si>
  <si>
    <t>役務_法人カード_T&amp;E の法人用クレジット カード_分類無</t>
  </si>
  <si>
    <t>03180400000000</t>
  </si>
  <si>
    <t>役務_法人カード_法人用パーチェスカード_分類無</t>
  </si>
  <si>
    <t>03190100000001</t>
  </si>
  <si>
    <t>役務_旅費交通_航空運賃_手荷物</t>
  </si>
  <si>
    <t>03190100000002</t>
  </si>
  <si>
    <t>役務_旅費交通_航空運賃_再日程計画トキャンセル料</t>
  </si>
  <si>
    <t>03190100000003</t>
  </si>
  <si>
    <t>役務_旅費交通_航空運賃_チケット運賃</t>
  </si>
  <si>
    <t>03190100000004</t>
  </si>
  <si>
    <t>役務_旅費交通_航空運賃_旅行保険</t>
  </si>
  <si>
    <t>03190100009999</t>
  </si>
  <si>
    <t>役務_旅費交通_航空運賃_その他</t>
  </si>
  <si>
    <t>03190200000001</t>
  </si>
  <si>
    <t>役務_旅費交通_地上交通費_バス料金</t>
  </si>
  <si>
    <t>03190200000002</t>
  </si>
  <si>
    <t>役務_旅費交通_地上交通費_カーサービス</t>
  </si>
  <si>
    <t>03190200000003</t>
  </si>
  <si>
    <t>役務_旅費交通_地上交通費_レンタカー</t>
  </si>
  <si>
    <t>03190200000004</t>
  </si>
  <si>
    <t>役務_旅費交通_地上交通費_燃料</t>
  </si>
  <si>
    <t>03190200000005</t>
  </si>
  <si>
    <t>役務_旅費交通_地上交通費_マイレージ</t>
  </si>
  <si>
    <t>03190200009999</t>
  </si>
  <si>
    <t>役務_旅費交通_地上交通費_その他</t>
  </si>
  <si>
    <t>03190200000007</t>
  </si>
  <si>
    <t>役務_旅費交通_地上交通費_駐車 場</t>
  </si>
  <si>
    <t>03190200000008</t>
  </si>
  <si>
    <t>役務_旅費交通_地上交通費_鉄道</t>
  </si>
  <si>
    <t>03190200000009</t>
  </si>
  <si>
    <t>役務_旅費交通_地上交通費_タクシー(プライベート/契約)</t>
  </si>
  <si>
    <t>03190200000010</t>
  </si>
  <si>
    <t>役務_旅費交通_地上交通費_タクシーとリムジン</t>
  </si>
  <si>
    <t>03190300000000</t>
  </si>
  <si>
    <t>役務_旅費交通_宿泊費_ホテル･ロッジ</t>
  </si>
  <si>
    <t>03190300000001</t>
  </si>
  <si>
    <t>役務_旅費交通_宿泊費_コーポレートハウジング</t>
  </si>
  <si>
    <t>03190300000002</t>
  </si>
  <si>
    <t>役務_旅費交通_宿泊費_ホテル</t>
  </si>
  <si>
    <t>03190400000000</t>
  </si>
  <si>
    <t>役務_旅費交通_駐車料金_分類無</t>
  </si>
  <si>
    <t>03190500000000</t>
  </si>
  <si>
    <t>役務_旅費交通_旅行代理店_分類無</t>
  </si>
  <si>
    <t>03199900000000</t>
  </si>
  <si>
    <t>役務_旅費交通_その他_分類無</t>
  </si>
  <si>
    <t>03200100000000</t>
  </si>
  <si>
    <t>役務_会議交際_食事とエンターテイメント_分類無</t>
  </si>
  <si>
    <t>03200200000001</t>
  </si>
  <si>
    <t>役務_会議交際_ミーティング・イベント_宴会･ケータリング</t>
  </si>
  <si>
    <t>03200200000002</t>
  </si>
  <si>
    <t>役務_会議交際_ミーティング・イベント_設備､照明､ステージング料金</t>
  </si>
  <si>
    <t>03200200000003</t>
  </si>
  <si>
    <t>役務_会議交際_ミーティング・イベント_イベント管理サービス</t>
  </si>
  <si>
    <t>03200200000004</t>
  </si>
  <si>
    <t>役務_会議交際_ミーティング・イベント_展示会･イベントサービス</t>
  </si>
  <si>
    <t>03200200000005</t>
  </si>
  <si>
    <t>役務_会議交際_ミーティング・イベント_会議室､カンファレンスセンター､会場料金</t>
  </si>
  <si>
    <t>03200200000006</t>
  </si>
  <si>
    <t>役務_会議交際_ミーティング・イベント_下請業務</t>
  </si>
  <si>
    <t>03200200009999</t>
  </si>
  <si>
    <t>役務_会議交際_ミーティング・イベント_その他</t>
  </si>
  <si>
    <t>03210100000000</t>
  </si>
  <si>
    <t>役務_会社費用_配当金の支払い_分類無</t>
  </si>
  <si>
    <t>03210200000000</t>
  </si>
  <si>
    <t>役務_会社費用_詐欺と盗難_分類無</t>
  </si>
  <si>
    <t>03210300000000</t>
  </si>
  <si>
    <t>役務_会社費用_会社内移転_分類無</t>
  </si>
  <si>
    <t>03210400000000</t>
  </si>
  <si>
    <t>役務_会社費用_払戻支払い_分類無</t>
  </si>
  <si>
    <t>03220100000000</t>
  </si>
  <si>
    <t>役務_従業員支払と規定_専門および労働組合の会費及び会費_分類無</t>
  </si>
  <si>
    <t>03220200000000</t>
  </si>
  <si>
    <t>役務_従業員支払と規定_払い戻し_分類無</t>
  </si>
  <si>
    <t>03220300000000</t>
  </si>
  <si>
    <t>役務_従業員支払と規定_退職金_分類無</t>
  </si>
  <si>
    <t>03220400000000</t>
  </si>
  <si>
    <t>役務_従業員支払と規定_給与_分類無</t>
  </si>
  <si>
    <t>03230000000000</t>
  </si>
  <si>
    <t>役務_外国為替_分類無_分類無</t>
  </si>
  <si>
    <t>03240100000000</t>
  </si>
  <si>
    <t>役務_政府の支払と手数料_関税および関連規制の諸費用_分類無</t>
  </si>
  <si>
    <t>03240200000000</t>
  </si>
  <si>
    <t>役務_政府の支払と手数料_政府機関の申告・登録料_分類無</t>
  </si>
  <si>
    <t>03240300000000</t>
  </si>
  <si>
    <t>役務_政府の支払と手数料_給与税_分類無</t>
  </si>
  <si>
    <t>03240400000000</t>
  </si>
  <si>
    <t>役務_政府の支払と手数料_許可書、免許証_分類無</t>
  </si>
  <si>
    <t>03240500000000</t>
  </si>
  <si>
    <t>役務_政府の支払と手数料_付加価値税、GST、その他の税金_分類無</t>
  </si>
  <si>
    <t>03240600000000</t>
  </si>
  <si>
    <t>役務_政府の支払と手数料_固定資産税・不動産税・法定費用_分類無</t>
  </si>
  <si>
    <t>03250000000000</t>
  </si>
  <si>
    <t>役務_利子_分類無_分類無</t>
  </si>
  <si>
    <t>03260000000000</t>
  </si>
  <si>
    <t>役務_ロイヤリティ、手数料_分類無_分類無</t>
  </si>
  <si>
    <t>03999900000000</t>
  </si>
  <si>
    <t>役務_その他_その他_分類無</t>
  </si>
  <si>
    <t>01010000020001</t>
  </si>
  <si>
    <t>01010000020002</t>
  </si>
  <si>
    <t>01010000020003</t>
  </si>
  <si>
    <t>01010000020004</t>
  </si>
  <si>
    <t>01010000020005</t>
  </si>
  <si>
    <t>01010000020006</t>
  </si>
  <si>
    <t>01010000020007</t>
  </si>
  <si>
    <t>01020000020101</t>
  </si>
  <si>
    <t>01020000020102</t>
  </si>
  <si>
    <t>01020000020103</t>
  </si>
  <si>
    <t>01020000020104</t>
  </si>
  <si>
    <t>01020000020105</t>
  </si>
  <si>
    <t>01020000020106</t>
  </si>
  <si>
    <t>01020000020107</t>
  </si>
  <si>
    <t>01020000020108</t>
  </si>
  <si>
    <t>01020000020109</t>
  </si>
  <si>
    <t>01020000020110</t>
  </si>
  <si>
    <t>01020000020111</t>
  </si>
  <si>
    <t>01020000020112</t>
  </si>
  <si>
    <t>01020000020113</t>
  </si>
  <si>
    <t>01020000020114</t>
  </si>
  <si>
    <t>01020000020115</t>
  </si>
  <si>
    <t>01020000020116</t>
  </si>
  <si>
    <t>01020000020117</t>
  </si>
  <si>
    <t>01020000020118</t>
  </si>
  <si>
    <t>01020000020119</t>
  </si>
  <si>
    <t>01020000020120</t>
  </si>
  <si>
    <t>01020000020121</t>
  </si>
  <si>
    <t>01020000020122</t>
  </si>
  <si>
    <t>01020000020123</t>
  </si>
  <si>
    <t>01020000020124</t>
  </si>
  <si>
    <t>01020000020125</t>
  </si>
  <si>
    <t>01020000020126</t>
  </si>
  <si>
    <t>01020000020127</t>
  </si>
  <si>
    <t>01020000020128</t>
  </si>
  <si>
    <t>01020000020129</t>
  </si>
  <si>
    <t>01020000020130</t>
  </si>
  <si>
    <t>01020000020131</t>
  </si>
  <si>
    <t>01020000020132</t>
  </si>
  <si>
    <t>01020000020133</t>
  </si>
  <si>
    <t>01020000020134</t>
  </si>
  <si>
    <t>01020000020135</t>
  </si>
  <si>
    <t>01020000020136</t>
  </si>
  <si>
    <t>01020000020137</t>
  </si>
  <si>
    <t>01020000020138</t>
  </si>
  <si>
    <t>01020000020139</t>
  </si>
  <si>
    <t>01020000020140</t>
  </si>
  <si>
    <t>01020000020141</t>
  </si>
  <si>
    <t>01020000020142</t>
  </si>
  <si>
    <t>01020000020143</t>
  </si>
  <si>
    <t>01020000020144</t>
  </si>
  <si>
    <t>01020000020201</t>
  </si>
  <si>
    <t>01020000020202</t>
  </si>
  <si>
    <t>01020000020203</t>
  </si>
  <si>
    <t>01020000020204</t>
  </si>
  <si>
    <t>01020000020205</t>
  </si>
  <si>
    <t>01020000020206</t>
  </si>
  <si>
    <t>01020000020207</t>
  </si>
  <si>
    <t>01020000020208</t>
  </si>
  <si>
    <t>01020000020209</t>
  </si>
  <si>
    <t>01020000020210</t>
  </si>
  <si>
    <t>01020000020211</t>
  </si>
  <si>
    <t>01020000020212</t>
  </si>
  <si>
    <t>01020000020213</t>
  </si>
  <si>
    <t>01020000020214</t>
  </si>
  <si>
    <t>01020000020215</t>
  </si>
  <si>
    <t>01020000020216</t>
  </si>
  <si>
    <t>01020000020217</t>
  </si>
  <si>
    <t>01020000020218</t>
  </si>
  <si>
    <t>01020000020219</t>
  </si>
  <si>
    <t>01020000020220</t>
  </si>
  <si>
    <t>01020000020221</t>
  </si>
  <si>
    <t>01020000020222</t>
  </si>
  <si>
    <t>01020000020223</t>
  </si>
  <si>
    <t>01020000020224</t>
  </si>
  <si>
    <t>01020000020225</t>
  </si>
  <si>
    <t>01020000020226</t>
  </si>
  <si>
    <t>01020000020227</t>
  </si>
  <si>
    <t>01020000020228</t>
  </si>
  <si>
    <t>01020000020229</t>
  </si>
  <si>
    <t>01020000020230</t>
  </si>
  <si>
    <t>01020000020231</t>
  </si>
  <si>
    <t>01020000020301</t>
  </si>
  <si>
    <t>01020000020302</t>
  </si>
  <si>
    <t>01020000020303</t>
  </si>
  <si>
    <t>01020000020304</t>
  </si>
  <si>
    <t>01020000020305</t>
  </si>
  <si>
    <t>01020000020306</t>
  </si>
  <si>
    <t>01020000020307</t>
  </si>
  <si>
    <t>01020000020308</t>
  </si>
  <si>
    <t>01020000020309</t>
  </si>
  <si>
    <t>01020000020310</t>
  </si>
  <si>
    <t>01020000020311</t>
  </si>
  <si>
    <t>01020000020312</t>
  </si>
  <si>
    <t>01020000020313</t>
  </si>
  <si>
    <t>01020000020314</t>
  </si>
  <si>
    <t>01020000020315</t>
  </si>
  <si>
    <t>01020000020316</t>
  </si>
  <si>
    <t>01020000020317</t>
  </si>
  <si>
    <t>01020000020318</t>
  </si>
  <si>
    <t>01020000020319</t>
  </si>
  <si>
    <t>01020000020320</t>
  </si>
  <si>
    <t>01020000020321</t>
  </si>
  <si>
    <t>01020000020322</t>
  </si>
  <si>
    <t>01020000020323</t>
  </si>
  <si>
    <t>01020000020324</t>
  </si>
  <si>
    <t>01020000020325</t>
  </si>
  <si>
    <t>01020000020326</t>
  </si>
  <si>
    <t>01020000020327</t>
  </si>
  <si>
    <t>01020000020328</t>
  </si>
  <si>
    <t>01020000020329</t>
  </si>
  <si>
    <t>01020000020330</t>
  </si>
  <si>
    <t>01020000020331</t>
  </si>
  <si>
    <t>01020000020332</t>
  </si>
  <si>
    <t>01020000020333</t>
  </si>
  <si>
    <t>01020000020334</t>
  </si>
  <si>
    <t>01020000020335</t>
  </si>
  <si>
    <t>01020000020336</t>
  </si>
  <si>
    <t>01020000020337</t>
  </si>
  <si>
    <t>01020000020338</t>
  </si>
  <si>
    <t>01020000020339</t>
  </si>
  <si>
    <t>01020000020340</t>
  </si>
  <si>
    <t>01020000020341</t>
  </si>
  <si>
    <t>01020000020342</t>
  </si>
  <si>
    <t>01020000020343</t>
  </si>
  <si>
    <t>01020000020344</t>
  </si>
  <si>
    <t>01020000020345</t>
  </si>
  <si>
    <t>01020000020346</t>
  </si>
  <si>
    <t>01020000020347</t>
  </si>
  <si>
    <t>01020000020348</t>
  </si>
  <si>
    <t>01020000020349</t>
  </si>
  <si>
    <t>01020000020350</t>
  </si>
  <si>
    <t>01020000020351</t>
  </si>
  <si>
    <t>01020000020352</t>
  </si>
  <si>
    <t>01020000020353</t>
  </si>
  <si>
    <t>01020000020354</t>
  </si>
  <si>
    <t>01020000020355</t>
  </si>
  <si>
    <t>01020000020356</t>
  </si>
  <si>
    <t>01020000020357</t>
  </si>
  <si>
    <t>01020000020358</t>
  </si>
  <si>
    <t>01020000020359</t>
  </si>
  <si>
    <t>01020000020360</t>
  </si>
  <si>
    <t>01020000020361</t>
  </si>
  <si>
    <t>01020000020362</t>
  </si>
  <si>
    <t>01020000020363</t>
  </si>
  <si>
    <t>01020000020364</t>
  </si>
  <si>
    <t>01020000020365</t>
  </si>
  <si>
    <t>01020000020366</t>
  </si>
  <si>
    <t>01020000020367</t>
  </si>
  <si>
    <t>01020000020368</t>
  </si>
  <si>
    <t>01020000020369</t>
  </si>
  <si>
    <t>01020000020370</t>
  </si>
  <si>
    <t>01020000020371</t>
  </si>
  <si>
    <t>01020000020372</t>
  </si>
  <si>
    <t>01020000020373</t>
  </si>
  <si>
    <t>01020000020374</t>
  </si>
  <si>
    <t>01020000020375</t>
  </si>
  <si>
    <t>01020000020376</t>
  </si>
  <si>
    <t>01020000020377</t>
  </si>
  <si>
    <t>01020000020378</t>
  </si>
  <si>
    <t>01020000020379</t>
  </si>
  <si>
    <t>01020000020380</t>
  </si>
  <si>
    <t>01020000020381</t>
  </si>
  <si>
    <t>01020000020382</t>
  </si>
  <si>
    <t>01020000020383</t>
  </si>
  <si>
    <t>01020000020384</t>
  </si>
  <si>
    <t>01020000020385</t>
  </si>
  <si>
    <t>01020000020386</t>
  </si>
  <si>
    <t>01020000020401</t>
  </si>
  <si>
    <t>01020000020402</t>
  </si>
  <si>
    <t>01020000020403</t>
  </si>
  <si>
    <t>01020000020404</t>
  </si>
  <si>
    <t>01020000020405</t>
  </si>
  <si>
    <t>01020000020406</t>
  </si>
  <si>
    <t>01020000020407</t>
  </si>
  <si>
    <t>01020000020408</t>
  </si>
  <si>
    <t>01020000020409</t>
  </si>
  <si>
    <t>01020000020410</t>
  </si>
  <si>
    <t>01020000020411</t>
  </si>
  <si>
    <t>01020000020412</t>
  </si>
  <si>
    <t>01020000020413</t>
  </si>
  <si>
    <t>01020000020414</t>
  </si>
  <si>
    <t>01020000020415</t>
  </si>
  <si>
    <t>01020000020416</t>
  </si>
  <si>
    <t>01020000020417</t>
  </si>
  <si>
    <t>01020000020418</t>
  </si>
  <si>
    <t>01020000020419</t>
  </si>
  <si>
    <t>01020000020420</t>
  </si>
  <si>
    <t>01020000020421</t>
  </si>
  <si>
    <t>01020000020422</t>
  </si>
  <si>
    <t>01020000020501</t>
  </si>
  <si>
    <t>01020000020502</t>
  </si>
  <si>
    <t>01020000020503</t>
  </si>
  <si>
    <t>01020000020504</t>
  </si>
  <si>
    <t>01020000020505</t>
  </si>
  <si>
    <t>01020000020506</t>
  </si>
  <si>
    <t>01020000020507</t>
  </si>
  <si>
    <t>01020000020508</t>
  </si>
  <si>
    <t>01020000020509</t>
  </si>
  <si>
    <t>01020000020510</t>
  </si>
  <si>
    <t>01020000020511</t>
  </si>
  <si>
    <t>01020000020512</t>
  </si>
  <si>
    <t>01020000020513</t>
  </si>
  <si>
    <t>01020000020601</t>
  </si>
  <si>
    <t>01020000020602</t>
  </si>
  <si>
    <t>01020000020603</t>
  </si>
  <si>
    <t>01020000020604</t>
  </si>
  <si>
    <t>01020000020605</t>
  </si>
  <si>
    <t>01020000020606</t>
  </si>
  <si>
    <t>01020000020608</t>
  </si>
  <si>
    <t>01020000020609</t>
  </si>
  <si>
    <t>01020000020701</t>
  </si>
  <si>
    <t>01020000020702</t>
  </si>
  <si>
    <t>01020000029901</t>
  </si>
  <si>
    <t>01030000020001</t>
  </si>
  <si>
    <t>01030000020002</t>
  </si>
  <si>
    <t>01030000020003</t>
  </si>
  <si>
    <t>01030000020005</t>
  </si>
  <si>
    <t>01030000020006</t>
  </si>
  <si>
    <t>01030000020007</t>
  </si>
  <si>
    <t>01030000020008</t>
  </si>
  <si>
    <t>01030000020009</t>
  </si>
  <si>
    <t>01030000020010</t>
  </si>
  <si>
    <t>01030000020011</t>
  </si>
  <si>
    <t>01030000020012</t>
  </si>
  <si>
    <t>01030000020013</t>
  </si>
  <si>
    <t>01030000020014</t>
  </si>
  <si>
    <t>01030000020015</t>
  </si>
  <si>
    <t>01030000020016</t>
  </si>
  <si>
    <t>01030000020017</t>
  </si>
  <si>
    <t>01030000020018</t>
  </si>
  <si>
    <t>01030000020019</t>
  </si>
  <si>
    <t>01030000020020</t>
  </si>
  <si>
    <t>01030000020021</t>
  </si>
  <si>
    <t>01030000020022</t>
  </si>
  <si>
    <t>01030000020024</t>
  </si>
  <si>
    <t>01030000020023</t>
  </si>
  <si>
    <t>01040000020001</t>
  </si>
  <si>
    <t>01040000020002</t>
  </si>
  <si>
    <t>01050000020000</t>
  </si>
  <si>
    <t>01050000020001</t>
  </si>
  <si>
    <t>01060000020001</t>
  </si>
  <si>
    <t>01060000020002</t>
  </si>
  <si>
    <t>01060000020003</t>
  </si>
  <si>
    <t>01060000020004</t>
  </si>
  <si>
    <t>01060000020005</t>
  </si>
  <si>
    <t>01060000020006</t>
  </si>
  <si>
    <t>01070000020001</t>
  </si>
  <si>
    <t>01070000020002</t>
  </si>
  <si>
    <t>01070000020003</t>
  </si>
  <si>
    <t>01080000020001</t>
  </si>
  <si>
    <t>01990000020001</t>
  </si>
  <si>
    <t>02010100020001</t>
  </si>
  <si>
    <t>02010100020002</t>
  </si>
  <si>
    <t>02010100020003</t>
  </si>
  <si>
    <t>02010100020004</t>
  </si>
  <si>
    <t>02010300020001</t>
  </si>
  <si>
    <t>02010300020002</t>
  </si>
  <si>
    <t>02010300020003</t>
  </si>
  <si>
    <t>02020300020001</t>
  </si>
  <si>
    <t>02020300020002</t>
  </si>
  <si>
    <t>02020300020003</t>
  </si>
  <si>
    <t>02020300020004</t>
  </si>
  <si>
    <t>02020300020005</t>
  </si>
  <si>
    <t>02030100020001</t>
  </si>
  <si>
    <t>02030100020002</t>
  </si>
  <si>
    <t>02030100020003</t>
  </si>
  <si>
    <t>02030100020004</t>
  </si>
  <si>
    <t>02030100020005</t>
  </si>
  <si>
    <t>02030300020001</t>
  </si>
  <si>
    <t>02030300020002</t>
  </si>
  <si>
    <t>02030300020003</t>
  </si>
  <si>
    <t>02030300020004</t>
  </si>
  <si>
    <t>02030300020005</t>
  </si>
  <si>
    <t>02030300020006</t>
  </si>
  <si>
    <t>02030300020007</t>
  </si>
  <si>
    <t>02030300020008</t>
  </si>
  <si>
    <t>02030400020001</t>
  </si>
  <si>
    <t>02030400020002</t>
  </si>
  <si>
    <t>02030400020003</t>
  </si>
  <si>
    <t>02080100020001</t>
  </si>
  <si>
    <t>02090100020001</t>
  </si>
  <si>
    <t>02090100020002</t>
  </si>
  <si>
    <t>02090200020001</t>
  </si>
  <si>
    <t>02090200020002</t>
  </si>
  <si>
    <t>02090200020003</t>
  </si>
  <si>
    <t>02090200020004</t>
  </si>
  <si>
    <t>02090200020005</t>
  </si>
  <si>
    <t>02090200020006</t>
  </si>
  <si>
    <t>02999900020001</t>
  </si>
  <si>
    <t>02999900020002</t>
  </si>
  <si>
    <t>01010000030001</t>
  </si>
  <si>
    <t>01010000030002</t>
  </si>
  <si>
    <t>01010000030003</t>
  </si>
  <si>
    <t>01010000030004</t>
  </si>
  <si>
    <t>01010000030005</t>
  </si>
  <si>
    <t>01010000030006</t>
  </si>
  <si>
    <t>01010000030007</t>
  </si>
  <si>
    <t>01020000030101</t>
  </si>
  <si>
    <t>01020000030102</t>
  </si>
  <si>
    <t>01020000030103</t>
  </si>
  <si>
    <t>01020000030104</t>
  </si>
  <si>
    <t>01020000030105</t>
  </si>
  <si>
    <t>01020000030106</t>
  </si>
  <si>
    <t>01020000030107</t>
  </si>
  <si>
    <t>01020000030108</t>
  </si>
  <si>
    <t>01020000030109</t>
  </si>
  <si>
    <t>01020000030110</t>
  </si>
  <si>
    <t>01020000030111</t>
  </si>
  <si>
    <t>01020000030112</t>
  </si>
  <si>
    <t>01020000030113</t>
  </si>
  <si>
    <t>01020000030114</t>
  </si>
  <si>
    <t>01020000030115</t>
  </si>
  <si>
    <t>01020000030116</t>
  </si>
  <si>
    <t>01020000030117</t>
  </si>
  <si>
    <t>01020000030118</t>
  </si>
  <si>
    <t>01020000030119</t>
  </si>
  <si>
    <t>01020000030120</t>
  </si>
  <si>
    <t>01020000030121</t>
  </si>
  <si>
    <t>01020000030122</t>
  </si>
  <si>
    <t>01020000030123</t>
  </si>
  <si>
    <t>01020000030124</t>
  </si>
  <si>
    <t>01020000030125</t>
  </si>
  <si>
    <t>01020000030126</t>
  </si>
  <si>
    <t>01020000030127</t>
  </si>
  <si>
    <t>01020000030128</t>
  </si>
  <si>
    <t>01020000030129</t>
  </si>
  <si>
    <t>01020000030130</t>
  </si>
  <si>
    <t>01020000030131</t>
  </si>
  <si>
    <t>01020000030132</t>
  </si>
  <si>
    <t>01020000030133</t>
  </si>
  <si>
    <t>01020000030134</t>
  </si>
  <si>
    <t>01020000030135</t>
  </si>
  <si>
    <t>01020000030136</t>
  </si>
  <si>
    <t>01020000030137</t>
  </si>
  <si>
    <t>01020000030138</t>
  </si>
  <si>
    <t>01020000030139</t>
  </si>
  <si>
    <t>01020000030140</t>
  </si>
  <si>
    <t>01020000030141</t>
  </si>
  <si>
    <t>01020000030142</t>
  </si>
  <si>
    <t>01020000030143</t>
  </si>
  <si>
    <t>01020000030144</t>
  </si>
  <si>
    <t>01020000030201</t>
  </si>
  <si>
    <t>01020000030202</t>
  </si>
  <si>
    <t>01020000030203</t>
  </si>
  <si>
    <t>01020000030204</t>
  </si>
  <si>
    <t>01020000030205</t>
  </si>
  <si>
    <t>01020000030206</t>
  </si>
  <si>
    <t>01020000030207</t>
  </si>
  <si>
    <t>01020000030208</t>
  </si>
  <si>
    <t>01020000030209</t>
  </si>
  <si>
    <t>01020000030210</t>
  </si>
  <si>
    <t>01020000030211</t>
  </si>
  <si>
    <t>01020000030212</t>
  </si>
  <si>
    <t>01020000030213</t>
  </si>
  <si>
    <t>01020000030214</t>
  </si>
  <si>
    <t>01020000030215</t>
  </si>
  <si>
    <t>01020000030216</t>
  </si>
  <si>
    <t>01020000030217</t>
  </si>
  <si>
    <t>01020000030218</t>
  </si>
  <si>
    <t>01020000030219</t>
  </si>
  <si>
    <t>01020000030220</t>
  </si>
  <si>
    <t>01020000030221</t>
  </si>
  <si>
    <t>01020000030222</t>
  </si>
  <si>
    <t>01020000030223</t>
  </si>
  <si>
    <t>01020000030224</t>
  </si>
  <si>
    <t>01020000030225</t>
  </si>
  <si>
    <t>01020000030226</t>
  </si>
  <si>
    <t>01020000030227</t>
  </si>
  <si>
    <t>01020000030228</t>
  </si>
  <si>
    <t>01020000030229</t>
  </si>
  <si>
    <t>01020000030230</t>
  </si>
  <si>
    <t>01020000030231</t>
  </si>
  <si>
    <t>01020000030301</t>
  </si>
  <si>
    <t>01020000030302</t>
  </si>
  <si>
    <t>01020000030303</t>
  </si>
  <si>
    <t>01020000030304</t>
  </si>
  <si>
    <t>01020000030305</t>
  </si>
  <si>
    <t>01020000030306</t>
  </si>
  <si>
    <t>01020000030307</t>
  </si>
  <si>
    <t>01020000030308</t>
  </si>
  <si>
    <t>01020000030309</t>
  </si>
  <si>
    <t>01020000030310</t>
  </si>
  <si>
    <t>01020000030311</t>
  </si>
  <si>
    <t>01020000030312</t>
  </si>
  <si>
    <t>01020000030313</t>
  </si>
  <si>
    <t>01020000030314</t>
  </si>
  <si>
    <t>01020000030315</t>
  </si>
  <si>
    <t>01020000030316</t>
  </si>
  <si>
    <t>01020000030317</t>
  </si>
  <si>
    <t>01020000030318</t>
  </si>
  <si>
    <t>01020000030319</t>
  </si>
  <si>
    <t>01020000030320</t>
  </si>
  <si>
    <t>01020000030321</t>
  </si>
  <si>
    <t>01020000030322</t>
  </si>
  <si>
    <t>01020000030323</t>
  </si>
  <si>
    <t>01020000030324</t>
  </si>
  <si>
    <t>01020000030325</t>
  </si>
  <si>
    <t>01020000030326</t>
  </si>
  <si>
    <t>01020000030327</t>
  </si>
  <si>
    <t>01020000030328</t>
  </si>
  <si>
    <t>01020000030329</t>
  </si>
  <si>
    <t>01020000030330</t>
  </si>
  <si>
    <t>01020000030331</t>
  </si>
  <si>
    <t>01020000030332</t>
  </si>
  <si>
    <t>01020000030333</t>
  </si>
  <si>
    <t>01020000030334</t>
  </si>
  <si>
    <t>01020000030335</t>
  </si>
  <si>
    <t>01020000030336</t>
  </si>
  <si>
    <t>01020000030337</t>
  </si>
  <si>
    <t>01020000030338</t>
  </si>
  <si>
    <t>01020000030339</t>
  </si>
  <si>
    <t>01020000030340</t>
  </si>
  <si>
    <t>01020000030341</t>
  </si>
  <si>
    <t>01020000030342</t>
  </si>
  <si>
    <t>01020000030343</t>
  </si>
  <si>
    <t>01020000030344</t>
  </si>
  <si>
    <t>01020000030345</t>
  </si>
  <si>
    <t>01020000030346</t>
  </si>
  <si>
    <t>01020000030347</t>
  </si>
  <si>
    <t>01020000030348</t>
  </si>
  <si>
    <t>01020000030349</t>
  </si>
  <si>
    <t>01020000030350</t>
  </si>
  <si>
    <t>01020000030351</t>
  </si>
  <si>
    <t>01020000030352</t>
  </si>
  <si>
    <t>01020000030353</t>
  </si>
  <si>
    <t>01020000030354</t>
  </si>
  <si>
    <t>01020000030355</t>
  </si>
  <si>
    <t>01020000030356</t>
  </si>
  <si>
    <t>01020000030357</t>
  </si>
  <si>
    <t>01020000030358</t>
  </si>
  <si>
    <t>01020000030359</t>
  </si>
  <si>
    <t>01020000030360</t>
  </si>
  <si>
    <t>01020000030361</t>
  </si>
  <si>
    <t>01020000030362</t>
  </si>
  <si>
    <t>01020000030363</t>
  </si>
  <si>
    <t>01020000030364</t>
  </si>
  <si>
    <t>01020000030365</t>
  </si>
  <si>
    <t>01020000030366</t>
  </si>
  <si>
    <t>01020000030367</t>
  </si>
  <si>
    <t>01020000030368</t>
  </si>
  <si>
    <t>01020000030369</t>
  </si>
  <si>
    <t>01020000030370</t>
  </si>
  <si>
    <t>01020000030371</t>
  </si>
  <si>
    <t>01020000030372</t>
  </si>
  <si>
    <t>01020000030373</t>
  </si>
  <si>
    <t>01020000030374</t>
  </si>
  <si>
    <t>01020000030375</t>
  </si>
  <si>
    <t>01020000030376</t>
  </si>
  <si>
    <t>01020000030377</t>
  </si>
  <si>
    <t>01020000030378</t>
  </si>
  <si>
    <t>01020000030379</t>
  </si>
  <si>
    <t>01020000030380</t>
  </si>
  <si>
    <t>01020000030381</t>
  </si>
  <si>
    <t>01020000030382</t>
  </si>
  <si>
    <t>01020000030383</t>
  </si>
  <si>
    <t>01020000030384</t>
  </si>
  <si>
    <t>01020000030385</t>
  </si>
  <si>
    <t>01020000030386</t>
  </si>
  <si>
    <t>01020000030401</t>
  </si>
  <si>
    <t>01020000030402</t>
  </si>
  <si>
    <t>01020000030403</t>
  </si>
  <si>
    <t>01020000030404</t>
  </si>
  <si>
    <t>01020000030405</t>
  </si>
  <si>
    <t>01020000030406</t>
  </si>
  <si>
    <t>01020000030407</t>
  </si>
  <si>
    <t>01020000030408</t>
  </si>
  <si>
    <t>01020000030409</t>
  </si>
  <si>
    <t>01020000030410</t>
  </si>
  <si>
    <t>01020000030411</t>
  </si>
  <si>
    <t>01020000030412</t>
  </si>
  <si>
    <t>01020000030413</t>
  </si>
  <si>
    <t>01020000030414</t>
  </si>
  <si>
    <t>01020000030415</t>
  </si>
  <si>
    <t>01020000030416</t>
  </si>
  <si>
    <t>01020000030417</t>
  </si>
  <si>
    <t>01020000030418</t>
  </si>
  <si>
    <t>01020000030419</t>
  </si>
  <si>
    <t>01020000030420</t>
  </si>
  <si>
    <t>01020000030421</t>
  </si>
  <si>
    <t>01020000030422</t>
  </si>
  <si>
    <t>01020000030501</t>
  </si>
  <si>
    <t>01020000030502</t>
  </si>
  <si>
    <t>01020000030503</t>
  </si>
  <si>
    <t>01020000030504</t>
  </si>
  <si>
    <t>01020000030505</t>
  </si>
  <si>
    <t>01020000030506</t>
  </si>
  <si>
    <t>01020000030507</t>
  </si>
  <si>
    <t>01020000030508</t>
  </si>
  <si>
    <t>01020000030509</t>
  </si>
  <si>
    <t>01020000030510</t>
  </si>
  <si>
    <t>01020000030511</t>
  </si>
  <si>
    <t>01020000030512</t>
  </si>
  <si>
    <t>01020000030513</t>
  </si>
  <si>
    <t>01020000030601</t>
  </si>
  <si>
    <t>01020000030602</t>
  </si>
  <si>
    <t>01020000030603</t>
  </si>
  <si>
    <t>01020000030604</t>
  </si>
  <si>
    <t>01020000030605</t>
  </si>
  <si>
    <t>01020000030606</t>
  </si>
  <si>
    <t>01020000030607</t>
  </si>
  <si>
    <t>01020000030608</t>
  </si>
  <si>
    <t>01020000030609</t>
  </si>
  <si>
    <t>01020000030701</t>
  </si>
  <si>
    <t>01020000030702</t>
  </si>
  <si>
    <t>01020000039901</t>
  </si>
  <si>
    <t>01030000030001</t>
  </si>
  <si>
    <t>01030000030002</t>
  </si>
  <si>
    <t>01030000030003</t>
  </si>
  <si>
    <t>01030000030004</t>
  </si>
  <si>
    <t>01030000030005</t>
  </si>
  <si>
    <t>01030000030006</t>
  </si>
  <si>
    <t>01030000030007</t>
  </si>
  <si>
    <t>01030000030008</t>
  </si>
  <si>
    <t>01030000030009</t>
  </si>
  <si>
    <t>01030000030010</t>
  </si>
  <si>
    <t>01030000030011</t>
  </si>
  <si>
    <t>01030000030012</t>
  </si>
  <si>
    <t>01030000030013</t>
  </si>
  <si>
    <t>01030000030014</t>
  </si>
  <si>
    <t>01030000030015</t>
  </si>
  <si>
    <t>01030000030016</t>
  </si>
  <si>
    <t>01030000030017</t>
  </si>
  <si>
    <t>01030000030018</t>
  </si>
  <si>
    <t>01030000030019</t>
  </si>
  <si>
    <t>01030000030020</t>
  </si>
  <si>
    <t>01030000030021</t>
  </si>
  <si>
    <t>01030000030022</t>
  </si>
  <si>
    <t>01040000030001</t>
  </si>
  <si>
    <t>01040000030002</t>
  </si>
  <si>
    <t>01050000030000</t>
  </si>
  <si>
    <t>01050000030001</t>
  </si>
  <si>
    <t>01080000030001</t>
  </si>
  <si>
    <t>01990000030001</t>
  </si>
  <si>
    <t>01990000030002</t>
  </si>
  <si>
    <t>02010100030001</t>
  </si>
  <si>
    <t>02010100030002</t>
  </si>
  <si>
    <t>02010100030003</t>
  </si>
  <si>
    <t>02010100030004</t>
  </si>
  <si>
    <t>02010100030005</t>
  </si>
  <si>
    <t>02010100030006</t>
  </si>
  <si>
    <t>02010100030007</t>
  </si>
  <si>
    <t>02010100030008</t>
  </si>
  <si>
    <t>02010300030001</t>
  </si>
  <si>
    <t>02010300030002</t>
  </si>
  <si>
    <t>02010300030003</t>
  </si>
  <si>
    <t>02010300030004</t>
  </si>
  <si>
    <t>02020300030001</t>
  </si>
  <si>
    <t>02020300030002</t>
  </si>
  <si>
    <t>02030100030001</t>
  </si>
  <si>
    <t>02030100030002</t>
  </si>
  <si>
    <t>02030100030003</t>
  </si>
  <si>
    <t>02030300030001</t>
  </si>
  <si>
    <t>02030300030002</t>
  </si>
  <si>
    <t>02030300030003</t>
  </si>
  <si>
    <t>02030300030004</t>
  </si>
  <si>
    <t>02030300030005</t>
  </si>
  <si>
    <t>02030300030006</t>
  </si>
  <si>
    <t>02030300030007</t>
  </si>
  <si>
    <t>02030300030008</t>
  </si>
  <si>
    <t>02030300030009</t>
  </si>
  <si>
    <t>02030300030010</t>
  </si>
  <si>
    <t>02030300030011</t>
  </si>
  <si>
    <t>02030300030012</t>
  </si>
  <si>
    <t>02030400030001</t>
  </si>
  <si>
    <t>02030400030002</t>
  </si>
  <si>
    <t>02030500030001</t>
  </si>
  <si>
    <t>02030500030002</t>
  </si>
  <si>
    <t>02030500030003</t>
  </si>
  <si>
    <t>02030500030004</t>
  </si>
  <si>
    <t>02050500030001</t>
  </si>
  <si>
    <t>02080100030001</t>
  </si>
  <si>
    <t>02080100030002</t>
  </si>
  <si>
    <t>02080100030003</t>
  </si>
  <si>
    <t>02080100030004</t>
  </si>
  <si>
    <t>02080100030005</t>
  </si>
  <si>
    <t>02080100030006</t>
  </si>
  <si>
    <t>02090100030001</t>
  </si>
  <si>
    <t>02090100030002</t>
  </si>
  <si>
    <t>02090100030003</t>
  </si>
  <si>
    <t>02090200030001</t>
  </si>
  <si>
    <t>02090200030002</t>
  </si>
  <si>
    <t>02090200030003</t>
  </si>
  <si>
    <t>02090200030004</t>
  </si>
  <si>
    <t>02090200030005</t>
  </si>
  <si>
    <t>02090200030006</t>
  </si>
  <si>
    <t>02090200030007</t>
  </si>
  <si>
    <t>02090200030008</t>
  </si>
  <si>
    <t>02090200030009</t>
  </si>
  <si>
    <t>02090200030010</t>
  </si>
  <si>
    <t>02090200030011</t>
  </si>
  <si>
    <t>02090200030012</t>
  </si>
  <si>
    <t>02090200030013</t>
  </si>
  <si>
    <t>02090200030014</t>
  </si>
  <si>
    <t>02999900030100</t>
  </si>
  <si>
    <t>02999900030200</t>
  </si>
  <si>
    <t>01030000039999</t>
  </si>
  <si>
    <t>01030000030024</t>
  </si>
  <si>
    <t>01060000039999</t>
  </si>
  <si>
    <t>01060000030001</t>
  </si>
  <si>
    <t>01060000030002</t>
  </si>
  <si>
    <t>01060000030003</t>
  </si>
  <si>
    <t>01060000030004</t>
  </si>
  <si>
    <t>01060000030005</t>
  </si>
  <si>
    <t>01070000039999</t>
  </si>
  <si>
    <t>01070000030001</t>
  </si>
  <si>
    <t>01070000030002</t>
  </si>
  <si>
    <t>02999900030002</t>
  </si>
  <si>
    <t>01010000060001</t>
  </si>
  <si>
    <t>01010000060002</t>
  </si>
  <si>
    <t>01010000060003</t>
  </si>
  <si>
    <t>01010000060004</t>
  </si>
  <si>
    <t>01010000060005</t>
  </si>
  <si>
    <t>01010000060006</t>
  </si>
  <si>
    <t>01010000060007</t>
  </si>
  <si>
    <t>01010000060008</t>
  </si>
  <si>
    <t>01010000060009</t>
  </si>
  <si>
    <t>01010000060010</t>
  </si>
  <si>
    <t>01010000060011</t>
  </si>
  <si>
    <t>01010000060012</t>
  </si>
  <si>
    <t>01010000060013</t>
  </si>
  <si>
    <t>01010000060014</t>
  </si>
  <si>
    <t>01010000060015</t>
  </si>
  <si>
    <t>01010000060016</t>
  </si>
  <si>
    <t>01010000060017</t>
  </si>
  <si>
    <t>01010000060018</t>
  </si>
  <si>
    <t>01010000060019</t>
  </si>
  <si>
    <t>01010000060020</t>
  </si>
  <si>
    <t>01030000060001</t>
  </si>
  <si>
    <t>01030000060002</t>
  </si>
  <si>
    <t>01030000060003</t>
  </si>
  <si>
    <t>01030000060004</t>
  </si>
  <si>
    <t>01030000060005</t>
  </si>
  <si>
    <t>01030000060006</t>
  </si>
  <si>
    <t>01030000060007</t>
  </si>
  <si>
    <t>01030000060008</t>
  </si>
  <si>
    <t>01030000060009</t>
  </si>
  <si>
    <t>01030000060010</t>
  </si>
  <si>
    <t>01030000060011</t>
  </si>
  <si>
    <t>01030000060012</t>
  </si>
  <si>
    <t>01030000060013</t>
  </si>
  <si>
    <t>01030000060014</t>
  </si>
  <si>
    <t>01030000060015</t>
  </si>
  <si>
    <t>01030000060016</t>
  </si>
  <si>
    <t>01030000060017</t>
  </si>
  <si>
    <t>01030000060018</t>
  </si>
  <si>
    <t>01030000060019</t>
  </si>
  <si>
    <t>01030000060020</t>
  </si>
  <si>
    <t>01030000060021</t>
  </si>
  <si>
    <t>01030000060022</t>
  </si>
  <si>
    <t>01030000060023</t>
  </si>
  <si>
    <t>01030000060024</t>
  </si>
  <si>
    <t>01030000060025</t>
  </si>
  <si>
    <t>01030000060026</t>
  </si>
  <si>
    <t>01030000060027</t>
  </si>
  <si>
    <t>01030000060028</t>
  </si>
  <si>
    <t>01030000060029</t>
  </si>
  <si>
    <t>01030000060030</t>
  </si>
  <si>
    <t>01030000060031</t>
  </si>
  <si>
    <t>01030000060032</t>
  </si>
  <si>
    <t>01030000060033</t>
  </si>
  <si>
    <t>01030000060034</t>
  </si>
  <si>
    <t>01030000060035</t>
  </si>
  <si>
    <t>01030000060036</t>
  </si>
  <si>
    <t>01040000060001</t>
  </si>
  <si>
    <t>01040000060002</t>
  </si>
  <si>
    <t>01040000060003</t>
  </si>
  <si>
    <t>01040000060004</t>
  </si>
  <si>
    <t>01040000060005</t>
  </si>
  <si>
    <t>01040000060006</t>
  </si>
  <si>
    <t>01040000060007</t>
  </si>
  <si>
    <t>01040000060008</t>
  </si>
  <si>
    <t>01040000060009</t>
  </si>
  <si>
    <t>01040000060010</t>
  </si>
  <si>
    <t>01040000060011</t>
  </si>
  <si>
    <t>01040000060012</t>
  </si>
  <si>
    <t>01040000060013</t>
  </si>
  <si>
    <t>01040000060014</t>
  </si>
  <si>
    <t>01080000060001</t>
  </si>
  <si>
    <t>01080000060002</t>
  </si>
  <si>
    <t>01080000060003</t>
  </si>
  <si>
    <t>01080000060004</t>
  </si>
  <si>
    <t>01080000060005</t>
  </si>
  <si>
    <t>01080000060006</t>
  </si>
  <si>
    <t>01080000060007</t>
  </si>
  <si>
    <t>01080000060008</t>
  </si>
  <si>
    <t>01080000060009</t>
  </si>
  <si>
    <t>01080000060010</t>
  </si>
  <si>
    <t>01080000060011</t>
  </si>
  <si>
    <t>01080000060012</t>
  </si>
  <si>
    <t>01080000060013</t>
  </si>
  <si>
    <t>01080000060014</t>
  </si>
  <si>
    <t>01080000060015</t>
  </si>
  <si>
    <t>01080000060016</t>
  </si>
  <si>
    <t>01080000060017</t>
  </si>
  <si>
    <t>01080000060018</t>
  </si>
  <si>
    <t>01080000060019</t>
  </si>
  <si>
    <t>01080000060020</t>
  </si>
  <si>
    <t>01080000060021</t>
  </si>
  <si>
    <t>01080000060022</t>
  </si>
  <si>
    <t>01080000060023</t>
  </si>
  <si>
    <t>01080000060024</t>
  </si>
  <si>
    <t>01080000060025</t>
  </si>
  <si>
    <t>01080000060026</t>
  </si>
  <si>
    <t>01080000060027</t>
  </si>
  <si>
    <t>01080000060028</t>
  </si>
  <si>
    <t>01080000060029</t>
  </si>
  <si>
    <t>01080000060030</t>
  </si>
  <si>
    <t>01080000060031</t>
  </si>
  <si>
    <t>01080000060032</t>
  </si>
  <si>
    <t>01080000060033</t>
  </si>
  <si>
    <t>01080000060034</t>
  </si>
  <si>
    <t>01080000060035</t>
  </si>
  <si>
    <t>01080000060036</t>
  </si>
  <si>
    <t>01080000060037</t>
  </si>
  <si>
    <t>01080000060038</t>
  </si>
  <si>
    <t>01080000060039</t>
  </si>
  <si>
    <t>01080000060040</t>
  </si>
  <si>
    <t>01080000060041</t>
  </si>
  <si>
    <t>01080000060042</t>
  </si>
  <si>
    <t>01080000060043</t>
  </si>
  <si>
    <t>01080000060044</t>
  </si>
  <si>
    <t>01080000060045</t>
  </si>
  <si>
    <t>01080000060046</t>
  </si>
  <si>
    <t>01080000060047</t>
  </si>
  <si>
    <t>01080000060048</t>
  </si>
  <si>
    <t>01080000060049</t>
  </si>
  <si>
    <t>01080000060050</t>
  </si>
  <si>
    <t>01080000060051</t>
  </si>
  <si>
    <t>01080000060052</t>
  </si>
  <si>
    <t>01080000060053</t>
  </si>
  <si>
    <t>01080000060054</t>
  </si>
  <si>
    <t>01080000060055</t>
  </si>
  <si>
    <t>01080000060056</t>
  </si>
  <si>
    <t>01080000060057</t>
  </si>
  <si>
    <t>01080000060058</t>
  </si>
  <si>
    <t>01080000060059</t>
  </si>
  <si>
    <t>01080000060060</t>
  </si>
  <si>
    <t>01080000060061</t>
  </si>
  <si>
    <t>01080000060062</t>
  </si>
  <si>
    <t>01080000060063</t>
  </si>
  <si>
    <t>01080000060064</t>
  </si>
  <si>
    <t>01080000060065</t>
  </si>
  <si>
    <t>01080000060066</t>
  </si>
  <si>
    <t>01080000060067</t>
  </si>
  <si>
    <t>01080000060068</t>
  </si>
  <si>
    <t>01080000060069</t>
  </si>
  <si>
    <t>01080000060070</t>
  </si>
  <si>
    <t>01100000060001</t>
  </si>
  <si>
    <t>01100000060002</t>
  </si>
  <si>
    <t>01100000060003</t>
  </si>
  <si>
    <t>01100000060004</t>
  </si>
  <si>
    <t>01990000060001</t>
  </si>
  <si>
    <t>01990000060002</t>
  </si>
  <si>
    <t>01990000060003</t>
  </si>
  <si>
    <t>01990000060004</t>
  </si>
  <si>
    <t>#</t>
    <phoneticPr fontId="3"/>
  </si>
  <si>
    <t>シート名</t>
    <rPh sb="3" eb="4">
      <t>メイ</t>
    </rPh>
    <phoneticPr fontId="3"/>
  </si>
  <si>
    <t>バージョン</t>
    <phoneticPr fontId="3"/>
  </si>
  <si>
    <t>V2.1</t>
    <phoneticPr fontId="3"/>
  </si>
  <si>
    <t>明細</t>
    <phoneticPr fontId="3"/>
  </si>
  <si>
    <t>必ず月換算で記載。
無期限の場合は"9999999999"(10桁)を記載</t>
    <rPh sb="32" eb="33">
      <t>ケタ</t>
    </rPh>
    <rPh sb="35" eb="37">
      <t>キサイ</t>
    </rPh>
    <phoneticPr fontId="3"/>
  </si>
  <si>
    <t>－</t>
    <phoneticPr fontId="3"/>
  </si>
  <si>
    <t>ｴﾇ･ﾃｨ･ﾃｨﾏｰｹﾃｨﾝｸﾞｱｸﾄ</t>
    <phoneticPr fontId="3" type="Hiragana"/>
  </si>
  <si>
    <t>明細(値引き後合計金額(税抜))から自動転記</t>
    <rPh sb="3" eb="5">
      <t>ネビ</t>
    </rPh>
    <phoneticPr fontId="3"/>
  </si>
  <si>
    <t>明細(値引き後合計金額(税込))から自動転記のため、意図しない金額となる可能性があります。
意図しない計算結果の場合は、手入力にて修正ください。</t>
    <rPh sb="3" eb="5">
      <t>ネビ</t>
    </rPh>
    <rPh sb="13" eb="14">
      <t>コ</t>
    </rPh>
    <phoneticPr fontId="3"/>
  </si>
  <si>
    <t>表紙</t>
    <phoneticPr fontId="3"/>
  </si>
  <si>
    <t>3A</t>
    <phoneticPr fontId="3" type="Hiragana"/>
  </si>
  <si>
    <t>仕入１０％（税込）（免税事業者用）</t>
    <phoneticPr fontId="3" type="Hiragana"/>
  </si>
  <si>
    <t>税率別計算
10%</t>
    <phoneticPr fontId="3"/>
  </si>
  <si>
    <t xml:space="preserve">
8%</t>
    <phoneticPr fontId="3"/>
  </si>
  <si>
    <t xml:space="preserve">
5%</t>
    <phoneticPr fontId="3"/>
  </si>
  <si>
    <t xml:space="preserve">
0%</t>
    <phoneticPr fontId="3"/>
  </si>
  <si>
    <t>税率別合計金額
（税込）</t>
    <phoneticPr fontId="3"/>
  </si>
  <si>
    <t>共通</t>
    <rPh sb="0" eb="2">
      <t>キョウツウ</t>
    </rPh>
    <phoneticPr fontId="3"/>
  </si>
  <si>
    <t>選択1</t>
    <rPh sb="0" eb="2">
      <t>センタク</t>
    </rPh>
    <phoneticPr fontId="3"/>
  </si>
  <si>
    <t>選択2</t>
    <rPh sb="0" eb="2">
      <t>センタク</t>
    </rPh>
    <phoneticPr fontId="3"/>
  </si>
  <si>
    <t>選択3</t>
    <rPh sb="0" eb="2">
      <t>センタク</t>
    </rPh>
    <phoneticPr fontId="3"/>
  </si>
  <si>
    <t>選択4</t>
    <rPh sb="0" eb="2">
      <t>センタク</t>
    </rPh>
    <phoneticPr fontId="3"/>
  </si>
  <si>
    <t>選択5</t>
    <rPh sb="0" eb="2">
      <t>センタク</t>
    </rPh>
    <phoneticPr fontId="3"/>
  </si>
  <si>
    <t>【必須】</t>
    <rPh sb="1" eb="3">
      <t>ヒッス</t>
    </rPh>
    <phoneticPr fontId="3"/>
  </si>
  <si>
    <t>【ソフトウェアは必須】</t>
    <phoneticPr fontId="3" type="Hiragana"/>
  </si>
  <si>
    <t>条件付き必須</t>
    <phoneticPr fontId="3"/>
  </si>
  <si>
    <t>【任意】</t>
    <rPh sb="1" eb="3">
      <t>ニンイ</t>
    </rPh>
    <phoneticPr fontId="3"/>
  </si>
  <si>
    <t>【条件付き必須】</t>
    <phoneticPr fontId="3"/>
  </si>
  <si>
    <t>任意</t>
    <rPh sb="0" eb="2">
      <t>にんい</t>
    </rPh>
    <phoneticPr fontId="3" type="Hiragana"/>
  </si>
  <si>
    <t>社情報
イヤ会
サプラ</t>
    <rPh sb="0" eb="1">
      <t>シャ</t>
    </rPh>
    <rPh sb="1" eb="3">
      <t>ジョウホウ</t>
    </rPh>
    <phoneticPr fontId="3"/>
  </si>
  <si>
    <t>Ver.</t>
    <phoneticPr fontId="3"/>
  </si>
  <si>
    <t>カタログ登録なし</t>
    <rPh sb="4" eb="6">
      <t>トウロク</t>
    </rPh>
    <phoneticPr fontId="3"/>
  </si>
  <si>
    <t>項目名</t>
    <rPh sb="0" eb="3">
      <t>コウモクメイ</t>
    </rPh>
    <phoneticPr fontId="3"/>
  </si>
  <si>
    <t>必須・任意切替</t>
    <rPh sb="0" eb="2">
      <t>ヒッス</t>
    </rPh>
    <rPh sb="3" eb="7">
      <t>ニンイキリカエ</t>
    </rPh>
    <phoneticPr fontId="3"/>
  </si>
  <si>
    <t>表紙(簡易様式)</t>
    <phoneticPr fontId="3"/>
  </si>
  <si>
    <t>明細(簡易様式)</t>
    <phoneticPr fontId="3"/>
  </si>
  <si>
    <t>DUNS No.</t>
    <phoneticPr fontId="3"/>
  </si>
  <si>
    <t>標準単価</t>
    <phoneticPr fontId="3"/>
  </si>
  <si>
    <t>サプライヤ担当者名</t>
  </si>
  <si>
    <t>サプライヤ連絡先（Tel）</t>
  </si>
  <si>
    <t>サプライヤ連絡先（Mail）</t>
  </si>
  <si>
    <t>支店コード</t>
  </si>
  <si>
    <t>口座種別</t>
    <rPh sb="2" eb="4">
      <t>シュベツ</t>
    </rPh>
    <phoneticPr fontId="32"/>
  </si>
  <si>
    <t>口座番号</t>
  </si>
  <si>
    <t>口座名義</t>
  </si>
  <si>
    <t>ソフトウェア製品</t>
  </si>
  <si>
    <t>ソフトウェア利用期間(月)</t>
  </si>
  <si>
    <t>ライセンス保守開始日</t>
    <phoneticPr fontId="3"/>
  </si>
  <si>
    <t>ライセンス保守終了日</t>
    <phoneticPr fontId="3"/>
  </si>
  <si>
    <t>【任意】</t>
    <phoneticPr fontId="3"/>
  </si>
  <si>
    <t>自動入力</t>
    <phoneticPr fontId="3"/>
  </si>
  <si>
    <t>製造メーカー名を記載
※メーカー不明の場合は「メーカー不明」と記載</t>
    <rPh sb="16" eb="18">
      <t>フメイ</t>
    </rPh>
    <rPh sb="19" eb="21">
      <t>バアイ</t>
    </rPh>
    <rPh sb="27" eb="29">
      <t>フメイ</t>
    </rPh>
    <rPh sb="31" eb="33">
      <t>キサイ</t>
    </rPh>
    <phoneticPr fontId="3"/>
  </si>
  <si>
    <t>自動入力</t>
    <rPh sb="0" eb="4">
      <t>ジドウニュウリョク</t>
    </rPh>
    <phoneticPr fontId="3"/>
  </si>
  <si>
    <t>購入予定目標単価（購入前に予め設定した購入したい単価）を設定、
明細（バイヤ）シートの目標価格(明細）が記入されない場合は、案件単位の目標価格を記入</t>
    <rPh sb="32" eb="34">
      <t>メイサイ</t>
    </rPh>
    <rPh sb="43" eb="45">
      <t>モクヒョウ</t>
    </rPh>
    <rPh sb="45" eb="47">
      <t>カカク</t>
    </rPh>
    <rPh sb="48" eb="50">
      <t>メイサイ</t>
    </rPh>
    <rPh sb="52" eb="54">
      <t>キニュウ</t>
    </rPh>
    <rPh sb="58" eb="60">
      <t>バアイ</t>
    </rPh>
    <phoneticPr fontId="3"/>
  </si>
  <si>
    <t>プルダウンより選択、明細（バイヤ）シートの価格低減ポイント(明細)が記入されない場合は、案件単位の価格低減ポイントを記入。
価格低減となったか、価格低減となった場合は主な理由を１つ選択して下さい。</t>
    <phoneticPr fontId="3"/>
  </si>
  <si>
    <t>ソフトウェアは必須</t>
  </si>
  <si>
    <t>【ソフトウェアは必須】</t>
    <phoneticPr fontId="3"/>
  </si>
  <si>
    <r>
      <rPr>
        <b/>
        <sz val="12"/>
        <color indexed="8"/>
        <rFont val="メイリオ"/>
        <family val="3"/>
        <charset val="128"/>
      </rPr>
      <t>【記載要領】</t>
    </r>
    <r>
      <rPr>
        <sz val="12"/>
        <color indexed="8"/>
        <rFont val="メイリオ"/>
        <family val="3"/>
        <charset val="128"/>
      </rPr>
      <t xml:space="preserve">
　１．　　　　　　    ：必須項目です。【依頼時に、弊社からの記入がない場合でも必ず記入して下さい。】
　２．</t>
    </r>
    <r>
      <rPr>
        <b/>
        <sz val="12"/>
        <color indexed="10"/>
        <rFont val="メイリオ"/>
        <family val="3"/>
        <charset val="128"/>
      </rPr>
      <t>メーカー型番</t>
    </r>
    <r>
      <rPr>
        <sz val="12"/>
        <color indexed="8"/>
        <rFont val="メイリオ"/>
        <family val="3"/>
        <charset val="128"/>
      </rPr>
      <t>が付く</t>
    </r>
    <r>
      <rPr>
        <b/>
        <sz val="12"/>
        <color indexed="10"/>
        <rFont val="メイリオ"/>
        <family val="3"/>
        <charset val="128"/>
      </rPr>
      <t>最小単位の製品</t>
    </r>
    <r>
      <rPr>
        <sz val="12"/>
        <color indexed="8"/>
        <rFont val="メイリオ"/>
        <family val="3"/>
        <charset val="128"/>
      </rPr>
      <t>に分けて記入願います。依頼時に弊社からの提示が最小単位となっていない場合は</t>
    </r>
    <r>
      <rPr>
        <b/>
        <sz val="12"/>
        <color indexed="10"/>
        <rFont val="メイリオ"/>
        <family val="3"/>
        <charset val="128"/>
      </rPr>
      <t>追記・修正</t>
    </r>
    <r>
      <rPr>
        <sz val="12"/>
        <color indexed="8"/>
        <rFont val="メイリオ"/>
        <family val="3"/>
        <charset val="128"/>
      </rPr>
      <t>をお願いします。
　　　</t>
    </r>
    <r>
      <rPr>
        <sz val="12"/>
        <rFont val="メイリオ"/>
        <family val="3"/>
        <charset val="128"/>
      </rPr>
      <t>複数製品を組合せた</t>
    </r>
    <r>
      <rPr>
        <b/>
        <sz val="12"/>
        <color indexed="10"/>
        <rFont val="メイリオ"/>
        <family val="3"/>
        <charset val="128"/>
      </rPr>
      <t>一式での記入はしない</t>
    </r>
    <r>
      <rPr>
        <sz val="12"/>
        <rFont val="メイリオ"/>
        <family val="3"/>
        <charset val="128"/>
      </rPr>
      <t>で下さい。</t>
    </r>
    <phoneticPr fontId="3"/>
  </si>
  <si>
    <t>プルダウンより選択</t>
    <rPh sb="7" eb="9">
      <t>センタク</t>
    </rPh>
    <phoneticPr fontId="3"/>
  </si>
  <si>
    <r>
      <t xml:space="preserve">ソフトウェア製品
</t>
    </r>
    <r>
      <rPr>
        <sz val="14"/>
        <color rgb="FFFFFFCC"/>
        <rFont val="メイリオ"/>
        <family val="3"/>
        <charset val="128"/>
      </rPr>
      <t>【ソフトウェアは必須】</t>
    </r>
    <rPh sb="6" eb="8">
      <t>セイヒン</t>
    </rPh>
    <rPh sb="17" eb="19">
      <t>ヒッス</t>
    </rPh>
    <phoneticPr fontId="3"/>
  </si>
  <si>
    <r>
      <t xml:space="preserve">ソフトウェア製品
</t>
    </r>
    <r>
      <rPr>
        <sz val="14"/>
        <color rgb="FFFFFFCC"/>
        <rFont val="メイリオ"/>
        <family val="3"/>
        <charset val="128"/>
      </rPr>
      <t>【ソフトウェアは必須】</t>
    </r>
    <rPh sb="6" eb="8">
      <t>セイヒン</t>
    </rPh>
    <rPh sb="16" eb="18">
      <t>ヒッス</t>
    </rPh>
    <phoneticPr fontId="3"/>
  </si>
  <si>
    <r>
      <t xml:space="preserve">ソフトウェア利用期間(月)
</t>
    </r>
    <r>
      <rPr>
        <sz val="14"/>
        <color rgb="FFFFFFCC"/>
        <rFont val="メイリオ"/>
        <family val="3"/>
        <charset val="128"/>
      </rPr>
      <t>【ソフトウェアは必須】</t>
    </r>
    <rPh sb="6" eb="8">
      <t>リヨウ</t>
    </rPh>
    <rPh sb="8" eb="10">
      <t>キカン</t>
    </rPh>
    <rPh sb="11" eb="12">
      <t>ツキ</t>
    </rPh>
    <phoneticPr fontId="5"/>
  </si>
  <si>
    <r>
      <t>ソフトウェア利用期間(月)</t>
    </r>
    <r>
      <rPr>
        <sz val="14"/>
        <color rgb="FFFFFFFF"/>
        <rFont val="メイリオ"/>
        <family val="3"/>
        <charset val="128"/>
      </rPr>
      <t xml:space="preserve">
</t>
    </r>
    <r>
      <rPr>
        <sz val="14"/>
        <color rgb="FFFFFFCC"/>
        <rFont val="メイリオ"/>
        <family val="3"/>
        <charset val="128"/>
      </rPr>
      <t>【ソフトウェアは必須】</t>
    </r>
    <rPh sb="6" eb="8">
      <t>リヨウ</t>
    </rPh>
    <rPh sb="8" eb="10">
      <t>キカン</t>
    </rPh>
    <rPh sb="11" eb="12">
      <t>ツキ</t>
    </rPh>
    <phoneticPr fontId="5"/>
  </si>
  <si>
    <r>
      <t xml:space="preserve">GS契約条件
</t>
    </r>
    <r>
      <rPr>
        <sz val="14"/>
        <color rgb="FFFFFFFF"/>
        <rFont val="メイリオ"/>
        <family val="3"/>
        <charset val="128"/>
      </rPr>
      <t>【必須】</t>
    </r>
    <phoneticPr fontId="3"/>
  </si>
  <si>
    <t>開発品</t>
  </si>
  <si>
    <t>伝送設備類</t>
  </si>
  <si>
    <t>分類無(開発品)</t>
  </si>
  <si>
    <t>分類無、及びグループ共通品</t>
  </si>
  <si>
    <t>アクセス系装置類</t>
  </si>
  <si>
    <t>NW装置類</t>
  </si>
  <si>
    <t>電力設備類</t>
  </si>
  <si>
    <t>ファシリティ関連物品</t>
  </si>
  <si>
    <t>宅内系装置類</t>
  </si>
  <si>
    <t>端末装置類(情報機器)</t>
  </si>
  <si>
    <t>基地局装置類</t>
  </si>
  <si>
    <t>基盤装置類</t>
  </si>
  <si>
    <t>サーバ/ストレージ装置類</t>
  </si>
  <si>
    <t>ソフトウェア類</t>
  </si>
  <si>
    <t>その他物品</t>
  </si>
  <si>
    <t>汎用品</t>
  </si>
  <si>
    <t>サーバ製品</t>
  </si>
  <si>
    <t>分類無</t>
  </si>
  <si>
    <t>サーバ本体</t>
  </si>
  <si>
    <t>サーバ構成品</t>
  </si>
  <si>
    <t>サーバ仮想化製品</t>
  </si>
  <si>
    <t>ストレージ製品</t>
  </si>
  <si>
    <t>ストレージ本体</t>
  </si>
  <si>
    <t>ストレージ構成品</t>
  </si>
  <si>
    <t>ストレージ仮想化製品</t>
  </si>
  <si>
    <t>統合型インフラ/プラットフォーム</t>
  </si>
  <si>
    <t>基本ソフトウェア</t>
  </si>
  <si>
    <t>OS</t>
  </si>
  <si>
    <t>仮想化ソフトウェア</t>
  </si>
  <si>
    <t>DBソフトウェア</t>
  </si>
  <si>
    <t>通信系ソフトウェア</t>
  </si>
  <si>
    <t>応用ソフトウェア</t>
  </si>
  <si>
    <t>セキュリティソフトウェア</t>
  </si>
  <si>
    <t>データ編集ソフトウェア</t>
  </si>
  <si>
    <t>業務系ソフトウェア</t>
  </si>
  <si>
    <t>ユーティリティソフトウェア</t>
  </si>
  <si>
    <t>ゲームソフトウェア</t>
  </si>
  <si>
    <t>教育ソフトウェア</t>
  </si>
  <si>
    <t>画像・映像・音楽ソフトウェア</t>
  </si>
  <si>
    <t>その他</t>
  </si>
  <si>
    <t>IP-NW装置類</t>
  </si>
  <si>
    <t>ネットワークセキュリティ製品</t>
  </si>
  <si>
    <t>NW機器本体</t>
  </si>
  <si>
    <t>NW機器構成品</t>
  </si>
  <si>
    <t>ネットワーク仮想化製品</t>
  </si>
  <si>
    <t>ルータ/スイッチ製品</t>
  </si>
  <si>
    <t>負荷分散/帯域別制御装置製品</t>
  </si>
  <si>
    <t>無線LAN製品</t>
  </si>
  <si>
    <t>セキュリティ関連物品</t>
  </si>
  <si>
    <t>IC認証システム/ICカード</t>
  </si>
  <si>
    <t>セキュリティ関連ソフトウェア</t>
  </si>
  <si>
    <t>生体認証システム</t>
  </si>
  <si>
    <t>トランシーバ用品（メタル・光）</t>
  </si>
  <si>
    <t>ケーブル／配線用物品</t>
  </si>
  <si>
    <t>ラック</t>
  </si>
  <si>
    <t>空調装置</t>
  </si>
  <si>
    <t>電力装置</t>
  </si>
  <si>
    <t>付随物品その他</t>
  </si>
  <si>
    <t>映像装置類</t>
  </si>
  <si>
    <t>IP映像配信機器</t>
  </si>
  <si>
    <t>TV会議システム</t>
  </si>
  <si>
    <t>映像機器</t>
  </si>
  <si>
    <t>音声装置類</t>
  </si>
  <si>
    <t>CTI/通話録音装置</t>
  </si>
  <si>
    <t>PBX/IP-PBX</t>
  </si>
  <si>
    <t>電話機</t>
  </si>
  <si>
    <t>測定器/試験器類</t>
  </si>
  <si>
    <t>測定器/試験器</t>
  </si>
  <si>
    <t>端末装置類</t>
  </si>
  <si>
    <t>FAX/複合機/プリンタ</t>
  </si>
  <si>
    <t>パソコン／タブレット</t>
  </si>
  <si>
    <t>デスクトップ型</t>
  </si>
  <si>
    <t>ノート型</t>
  </si>
  <si>
    <t>タブレット</t>
  </si>
  <si>
    <t>ディスプレイモニター</t>
  </si>
  <si>
    <t>マウス･キーバード･アクセサリー</t>
  </si>
  <si>
    <t>モバイル通信機器</t>
  </si>
  <si>
    <t>回線終端装置</t>
  </si>
  <si>
    <t>伝送交換装置類</t>
  </si>
  <si>
    <t>アクセス</t>
  </si>
  <si>
    <t>ノード</t>
  </si>
  <si>
    <t>リンク</t>
  </si>
  <si>
    <t>土地・建物・構築物</t>
  </si>
  <si>
    <t>車両・船舶</t>
  </si>
  <si>
    <t>工具</t>
  </si>
  <si>
    <t>通信端末</t>
  </si>
  <si>
    <t>文房具・名刺</t>
  </si>
  <si>
    <t>オフィス用品</t>
  </si>
  <si>
    <t>オフィス消耗品・クリーニング用品</t>
  </si>
  <si>
    <t>包装用品</t>
  </si>
  <si>
    <t>空調機器</t>
  </si>
  <si>
    <t>電器用具</t>
  </si>
  <si>
    <t>カーペットフローリング材</t>
  </si>
  <si>
    <t>照明器具</t>
  </si>
  <si>
    <t>オフィス家具・什器</t>
  </si>
  <si>
    <t>家電</t>
  </si>
  <si>
    <t>火災安全装置</t>
  </si>
  <si>
    <t>店舗設備</t>
  </si>
  <si>
    <t>保管・倉庫用具</t>
  </si>
  <si>
    <t>ネットワークケーブル</t>
  </si>
  <si>
    <t>定期刊行物と出版物</t>
  </si>
  <si>
    <t>スマートビルディング技術</t>
  </si>
  <si>
    <t>スマートガラスパネル</t>
  </si>
  <si>
    <t>パンチアウトカタログ</t>
  </si>
  <si>
    <t>01020000020607</t>
  </si>
  <si>
    <t>01030000020004</t>
  </si>
  <si>
    <t>名称1</t>
    <rPh sb="0" eb="2">
      <t>めいしょう</t>
    </rPh>
    <phoneticPr fontId="3" type="Hiragana"/>
  </si>
  <si>
    <t>名称2</t>
    <rPh sb="0" eb="2">
      <t>めいしょう</t>
    </rPh>
    <phoneticPr fontId="3" type="Hiragana"/>
  </si>
  <si>
    <t>名称3</t>
    <rPh sb="0" eb="2">
      <t>めいしょう</t>
    </rPh>
    <phoneticPr fontId="3" type="Hiragana"/>
  </si>
  <si>
    <t>名称4</t>
    <rPh sb="0" eb="2">
      <t>めいしょう</t>
    </rPh>
    <phoneticPr fontId="3" type="Hiragana"/>
  </si>
  <si>
    <t>Ariba</t>
    <phoneticPr fontId="3" type="Hiragana"/>
  </si>
  <si>
    <t>01010000020008</t>
  </si>
  <si>
    <t>開発品_伝送設備類_分類無(開発品)_APN_東日本</t>
  </si>
  <si>
    <t>01010000030008</t>
  </si>
  <si>
    <t>開発品_伝送設備類_分類無(開発品)_APN_西日本</t>
  </si>
  <si>
    <t>01070000020004</t>
  </si>
  <si>
    <t>開発品_端末装置類(情報機器)_分類無(開発品)_APN_東日本</t>
  </si>
  <si>
    <t>01070000030003</t>
  </si>
  <si>
    <t>開発品_端末装置類(情報機器)_分類無(開発品)_APN_西日本</t>
  </si>
  <si>
    <t>調達分析カテゴリーコード(名称1から役務は除く)</t>
    <rPh sb="0" eb="2">
      <t>チョウタツ</t>
    </rPh>
    <rPh sb="2" eb="4">
      <t>ブンセキ</t>
    </rPh>
    <rPh sb="13" eb="15">
      <t>メイショウ</t>
    </rPh>
    <rPh sb="18" eb="20">
      <t>エキム</t>
    </rPh>
    <rPh sb="21" eb="22">
      <t>ノゾ</t>
    </rPh>
    <phoneticPr fontId="3"/>
  </si>
  <si>
    <r>
      <t xml:space="preserve">DUNS No.
</t>
    </r>
    <r>
      <rPr>
        <sz val="6"/>
        <color rgb="FFCCFFCC"/>
        <rFont val="メイリオ"/>
        <family val="3"/>
        <charset val="128"/>
      </rPr>
      <t>【条件付き必須】</t>
    </r>
    <rPh sb="10" eb="12">
      <t>ジョウケン</t>
    </rPh>
    <rPh sb="12" eb="13">
      <t>ツ</t>
    </rPh>
    <phoneticPr fontId="3"/>
  </si>
  <si>
    <r>
      <t xml:space="preserve">詳しい説明
</t>
    </r>
    <r>
      <rPr>
        <sz val="14"/>
        <color theme="0"/>
        <rFont val="メイリオ"/>
        <family val="3"/>
        <charset val="128"/>
      </rPr>
      <t>【必須】</t>
    </r>
    <rPh sb="0" eb="1">
      <t>クワ</t>
    </rPh>
    <rPh sb="3" eb="5">
      <t>セツメイ</t>
    </rPh>
    <phoneticPr fontId="3"/>
  </si>
  <si>
    <r>
      <t xml:space="preserve">法人番号
</t>
    </r>
    <r>
      <rPr>
        <sz val="8"/>
        <color theme="0"/>
        <rFont val="メイリオ"/>
        <family val="3"/>
        <charset val="128"/>
      </rPr>
      <t>【条件付き必須】</t>
    </r>
    <phoneticPr fontId="3"/>
  </si>
  <si>
    <t>02010600000000</t>
  </si>
  <si>
    <t>汎用品_サーバ/ストレージ装置類_ネットワークサービスサーバ製品_分類無</t>
  </si>
  <si>
    <t>02010600000001</t>
  </si>
  <si>
    <t>汎用品_サーバ/ストレージ装置類_ネットワークセキュリティサーバ製品_分類無</t>
  </si>
  <si>
    <t>02030600000000</t>
  </si>
  <si>
    <t>汎用品_IP-NW装置類_IoT製品_分類無</t>
  </si>
  <si>
    <t>02030700000000</t>
  </si>
  <si>
    <t>汎用品_IP-NW装置類_VPN製品_分類無</t>
  </si>
  <si>
    <t>02030800000000</t>
  </si>
  <si>
    <t>汎用品_IP-NW装置類_アプリケーション高速化製品_分類無</t>
  </si>
  <si>
    <t>02030900000000</t>
  </si>
  <si>
    <t>汎用品_IP-NW装置類_ネットワーク管理製品_分類無</t>
  </si>
  <si>
    <t>02060400000000</t>
  </si>
  <si>
    <t>汎用品_音響装置類_音響機器_分類無</t>
  </si>
  <si>
    <t>02090500000000</t>
  </si>
  <si>
    <t>汎用品_端末装置類_モバイルアクセサリ類_分類無</t>
  </si>
  <si>
    <t>02200100000000</t>
  </si>
  <si>
    <t>汎用品_無線装置類(無線LAN製品以外)_無線装置類(無線LAN製品以外)_分類無</t>
  </si>
  <si>
    <t>03270000000000</t>
  </si>
  <si>
    <t>役務_共同研究契約_分類無_分類無</t>
  </si>
  <si>
    <t>03280000000000</t>
  </si>
  <si>
    <t>役務_レンタルスペース・シェアオフィス_分類無_分類無</t>
  </si>
  <si>
    <t>03290000000000</t>
  </si>
  <si>
    <t>役務_サービス利用契約_回線サービス(L1)_分類無</t>
  </si>
  <si>
    <t>03290100000000</t>
  </si>
  <si>
    <t>役務_サービス利用契約_ネットワークサービス(L2以上)_分類無</t>
  </si>
  <si>
    <t>03290200000000</t>
  </si>
  <si>
    <t>役務_サービス利用契約_回線サービス(モバイル)_分類無</t>
  </si>
  <si>
    <t>03290300000000</t>
  </si>
  <si>
    <t>役務_サービス利用契約_端末提供サービス_分類無</t>
  </si>
  <si>
    <t>03290400000000</t>
  </si>
  <si>
    <t>役務_サービス利用契約_情報システムサービス_分類無</t>
  </si>
  <si>
    <t>03290500000000</t>
  </si>
  <si>
    <t>役務_サービス利用契約_その他のサービス_分類無</t>
  </si>
  <si>
    <t>03300000000000</t>
  </si>
  <si>
    <t>役務_業務委託契約(請負、委任、準委任)_営業支援に関わる業務_分類無</t>
  </si>
  <si>
    <t>03300100000000</t>
  </si>
  <si>
    <t>役務_業務委託契約(請負、委任、準委任)_技術支援に関わる業務_分類無</t>
  </si>
  <si>
    <t>03300200000000</t>
  </si>
  <si>
    <t>役務_業務委託契約(請負、委任、準委任)_サービス開発に関わる業務_分類無</t>
  </si>
  <si>
    <t>03300300000000</t>
  </si>
  <si>
    <t>役務_業務委託契約(請負、委任、準委任)_システム開発に関わる業務_分類無</t>
  </si>
  <si>
    <t>03300400000000</t>
  </si>
  <si>
    <t>役務_業務委託契約(請負、委任、準委任)_社内業務設計に関わる業務_分類無</t>
  </si>
  <si>
    <t>03300500000000</t>
  </si>
  <si>
    <t>役務_業務委託契約(請負、委任、準委任)_データ分析に関わる業務_分類無</t>
  </si>
  <si>
    <t>03300600000000</t>
  </si>
  <si>
    <t>役務_業務委託契約(請負、委任、準委任)_デリバリー(開通、変更、廃止)に関わる業務_分類無</t>
  </si>
  <si>
    <t>03300700000000</t>
  </si>
  <si>
    <t>役務_業務委託契約(請負、委任、準委任)_キッティングに関わる業務_分類無</t>
  </si>
  <si>
    <t>03300800000000</t>
  </si>
  <si>
    <t>役務_業務委託契約(請負、委任、準委任)_コンテンツ作成に関わる業務_分類無</t>
  </si>
  <si>
    <t>03300900000000</t>
  </si>
  <si>
    <t>役務_業務委託契約(請負、委任、準委任)_ヘルプデスク・サポートデスクに関わる業務_分類無</t>
  </si>
  <si>
    <t>03301000000000</t>
  </si>
  <si>
    <t>役務_業務委託契約(請負、委任、準委任)_イベント・ショールーム運営に関わる業務委託_分類無</t>
  </si>
  <si>
    <t>03301100000000</t>
  </si>
  <si>
    <t>役務_業務委託契約(請負、委任、準委任)_通信品質調査に関わる業務_分類無</t>
  </si>
  <si>
    <t>03301200000000</t>
  </si>
  <si>
    <t>役務_業務委託契約(請負、委任、準委任)_経理に関わる業務_分類無</t>
  </si>
  <si>
    <t>03301300000000</t>
  </si>
  <si>
    <t>役務_業務委託契約(請負、委任、準委任)_調達に関わる業務_分類無</t>
  </si>
  <si>
    <t>03301400000000</t>
  </si>
  <si>
    <t>役務_業務委託契約(請負、委任、準委任)_支払代行に関わる業務_分類無</t>
  </si>
  <si>
    <t>03301500000000</t>
  </si>
  <si>
    <t>役務_業務委託契約(請負、委任、準委任)_一般事務に関わる業務_分類無</t>
  </si>
  <si>
    <t>03301600000000</t>
  </si>
  <si>
    <t>役務_業務委託契約(請負、委任、準委任)_その他の業務_分類無</t>
  </si>
  <si>
    <t>APN_東日本</t>
  </si>
  <si>
    <t>APN_西日本</t>
  </si>
  <si>
    <t>ネットワークサービスサーバ製品</t>
  </si>
  <si>
    <t>ネットワークセキュリティサーバ製品</t>
  </si>
  <si>
    <t>IoT製品</t>
  </si>
  <si>
    <t>VPN製品</t>
  </si>
  <si>
    <t>アプリケーション高速化製品</t>
  </si>
  <si>
    <t>ネットワーク管理製品</t>
  </si>
  <si>
    <t>音響装置類</t>
  </si>
  <si>
    <t>音響機器</t>
  </si>
  <si>
    <t>モバイルアクセサリ類</t>
  </si>
  <si>
    <t>無線装置類(無線LAN製品以外)</t>
  </si>
  <si>
    <t>案件名</t>
    <phoneticPr fontId="3"/>
  </si>
  <si>
    <t>本見積書の見積有効期限を記入</t>
    <rPh sb="0" eb="1">
      <t>ホン</t>
    </rPh>
    <rPh sb="1" eb="3">
      <t>ミツモリ</t>
    </rPh>
    <rPh sb="3" eb="4">
      <t>ショ</t>
    </rPh>
    <rPh sb="5" eb="7">
      <t>ミツモリ</t>
    </rPh>
    <rPh sb="7" eb="9">
      <t>ユウコウ</t>
    </rPh>
    <rPh sb="9" eb="11">
      <t>キゲン</t>
    </rPh>
    <rPh sb="12" eb="14">
      <t>キニュウ</t>
    </rPh>
    <phoneticPr fontId="3"/>
  </si>
  <si>
    <t>法人番号</t>
  </si>
  <si>
    <t>法人番号</t>
    <phoneticPr fontId="3"/>
  </si>
  <si>
    <t>個</t>
    <rPh sb="0" eb="1">
      <t>コ</t>
    </rPh>
    <phoneticPr fontId="3"/>
  </si>
  <si>
    <t>見積依頼情報から購入申請番号（PR番号）を入力してください。　※PRから始まる12桁又は13桁のID</t>
  </si>
  <si>
    <t>123</t>
  </si>
  <si>
    <r>
      <t xml:space="preserve">サプライヤ品番
</t>
    </r>
    <r>
      <rPr>
        <sz val="6"/>
        <color theme="0"/>
        <rFont val="メイリオ"/>
        <family val="3"/>
        <charset val="128"/>
      </rPr>
      <t>【必須】</t>
    </r>
    <rPh sb="5" eb="7">
      <t>ヒンバン</t>
    </rPh>
    <phoneticPr fontId="3"/>
  </si>
  <si>
    <t>【バイヤ記入欄】</t>
    <rPh sb="4" eb="7">
      <t>キニュウラン</t>
    </rPh>
    <phoneticPr fontId="3"/>
  </si>
  <si>
    <r>
      <t xml:space="preserve">GS社のWSS番号
</t>
    </r>
    <r>
      <rPr>
        <sz val="6"/>
        <color theme="0"/>
        <rFont val="メイリオ"/>
        <family val="3"/>
        <charset val="128"/>
      </rPr>
      <t>【条件付必須】</t>
    </r>
    <phoneticPr fontId="3"/>
  </si>
  <si>
    <r>
      <t xml:space="preserve">目標価格(単価)
</t>
    </r>
    <r>
      <rPr>
        <sz val="6"/>
        <color theme="0"/>
        <rFont val="メイリオ"/>
        <family val="3"/>
        <charset val="128"/>
      </rPr>
      <t>【条件付必須】</t>
    </r>
    <rPh sb="0" eb="2">
      <t>モクヒョウ</t>
    </rPh>
    <rPh sb="2" eb="4">
      <t>カカク</t>
    </rPh>
    <rPh sb="5" eb="7">
      <t>タンカ</t>
    </rPh>
    <phoneticPr fontId="6"/>
  </si>
  <si>
    <r>
      <t xml:space="preserve">価格低減ポイント(明細)
</t>
    </r>
    <r>
      <rPr>
        <sz val="6"/>
        <color theme="0"/>
        <rFont val="メイリオ"/>
        <family val="3"/>
        <charset val="128"/>
      </rPr>
      <t>【条件付必須】</t>
    </r>
    <rPh sb="0" eb="2">
      <t>カカク</t>
    </rPh>
    <rPh sb="2" eb="4">
      <t>テイゲン</t>
    </rPh>
    <rPh sb="9" eb="11">
      <t>メイサイ</t>
    </rPh>
    <phoneticPr fontId="6"/>
  </si>
  <si>
    <t>開発品_伝送設備類_分類無(開発品)_BOADM_東日本</t>
  </si>
  <si>
    <t>開発品_伝送設備類_分類無(開発品)_ROADM-3G_東日本</t>
  </si>
  <si>
    <t>開発品_伝送設備類_分類無(開発品)_PTM_東日本</t>
  </si>
  <si>
    <t>開発品_伝送設備類_分類無(開発品)_100G-PTS_東日本</t>
  </si>
  <si>
    <t>開発品_伝送設備類_分類無(開発品)_1G-MUX_東日本</t>
  </si>
  <si>
    <t>開発品_伝送設備類_分類無(開発品)_PTM専用アダプタ_東日本</t>
  </si>
  <si>
    <t>開発品_伝送設備類_分類無(開発品)_その他_東日本</t>
  </si>
  <si>
    <t>開発品_アクセス系装置類_分類無(開発品)_光_送リ込ミ用パイプケーブル_東日本</t>
  </si>
  <si>
    <t>開発品_アクセス系装置類_分類無(開発品)_光_DSMケーブル_東日本</t>
  </si>
  <si>
    <t>開発品_アクセス系装置類_分類無(開発品)_光_IDM光配線ケーブル(高密度)_東日本</t>
  </si>
  <si>
    <t>開発品_アクセス系装置類_分類無(開発品)_光_IDM光配線ケーブル_東日本</t>
  </si>
  <si>
    <t>開発品_アクセス系装置類_分類無(開発品)_光_IFAケーブル_東日本</t>
  </si>
  <si>
    <t>開発品_アクセス系装置類_分類無(開発品)_光_架空単心_東日本</t>
  </si>
  <si>
    <t>開発品_アクセス系装置類_分類無(開発品)_光_構内光(多心低摩擦)_東日本</t>
  </si>
  <si>
    <t>開発品_アクセス系装置類_分類無(開発品)_光_細径VCドロップ_東日本</t>
  </si>
  <si>
    <t>開発品_アクセス系装置類_分類無(開発品)_光_超細径高密度光_東日本</t>
  </si>
  <si>
    <t>開発品_アクセス系装置類_分類無(開発品)_光_コネクタ付き細径VCドロップ_東日本</t>
  </si>
  <si>
    <t>開発品_アクセス系装置類_分類無(開発品)_光_局内光(GI等)_東日本</t>
  </si>
  <si>
    <t>開発品_アクセス系装置類_分類無(開発品)_光_局内光(SM)_東日本</t>
  </si>
  <si>
    <t>開発品_アクセス系装置類_分類無(開発品)_光_隙間配線インドア類_東日本</t>
  </si>
  <si>
    <t>開発品_アクセス系装置類_分類無(開発品)_光_構内光_東日本</t>
  </si>
  <si>
    <t>開発品_アクセス系装置類_分類無(開発品)_光_GI型光ファイバ層HSケーブル_東日本</t>
  </si>
  <si>
    <t>開発品_アクセス系装置類_分類無(開発品)_光_GI型光屋外線_東日本</t>
  </si>
  <si>
    <t>開発品_アクセス系装置類_分類無(開発品)_光_GI型光屋内線_東日本</t>
  </si>
  <si>
    <t>開発品_アクセス系装置類_分類無(開発品)_光_SM型光ファイバ･メタル複合ケーブル_東日本</t>
  </si>
  <si>
    <t>開発品_アクセス系装置類_分類無(開発品)_光_コネクタ付きVCドロップ_東日本</t>
  </si>
  <si>
    <t>開発品_アクセス系装置類_分類無(開発品)_光_応急光_東日本</t>
  </si>
  <si>
    <t>開発品_アクセス系装置類_分類無(開発品)_光_架空光_東日本</t>
  </si>
  <si>
    <t>開発品_アクセス系装置類_分類無(開発品)_光_局内光_東日本</t>
  </si>
  <si>
    <t>開発品_アクセス系装置類_分類無(開発品)_光_地下光(WBB等)_東日本</t>
  </si>
  <si>
    <t>開発品_アクセス系装置類_分類無(開発品)_光_8DZケーブル_東日本</t>
  </si>
  <si>
    <t>開発品_アクセス系装置類_分類無(開発品)_光_DZケーブル_東日本</t>
  </si>
  <si>
    <t>開発品_アクセス系装置類_分類無(開発品)_光_架空光(HS)_東日本</t>
  </si>
  <si>
    <t>開発品_アクセス系装置類_分類無(開発品)_光_成端光_東日本</t>
  </si>
  <si>
    <t>開発品_アクセス系装置類_分類無(開発品)_光_IFS_東日本</t>
  </si>
  <si>
    <t>開発品_アクセス系装置類_分類無(開発品)_光_地下光_東日本</t>
  </si>
  <si>
    <t>開発品_アクセス系装置類_分類無(開発品)_光_地下超細径高密度光(多心)_東日本</t>
  </si>
  <si>
    <t>開発品_アクセス系装置類_分類無(開発品)_光_ダクトケーブル_東日本</t>
  </si>
  <si>
    <t>開発品_アクセス系装置類_分類無(開発品)_光_構内光(モジュール間接続コード)_東日本</t>
  </si>
  <si>
    <t>開発品_アクセス系装置類_分類無(開発品)_光_集合インドア_東日本</t>
  </si>
  <si>
    <t>開発品_アクセス系装置類_分類無(開発品)_光_細径集合インドア_東日本</t>
  </si>
  <si>
    <t>開発品_アクセス系装置類_分類無(開発品)_光_透明インドア_東日本</t>
  </si>
  <si>
    <t>開発品_アクセス系装置類_分類無(開発品)_光_地下超細径高密度光(少心)_東日本</t>
  </si>
  <si>
    <t>開発品_アクセス系装置類_分類無(開発品)_光_架空光(単心HS)_東日本</t>
  </si>
  <si>
    <t>開発品_アクセス系装置類_分類無(開発品)_光_細径VC-Sドロップ_東日本</t>
  </si>
  <si>
    <t>開発品_アクセス系装置類_分類無(開発品)_光_細径インドア_東日本</t>
  </si>
  <si>
    <t>開発品_アクセス系装置類_分類無(開発品)_光_SZドロップ_東日本</t>
  </si>
  <si>
    <t>開発品_アクセス系装置類_分類無(開発品)_光_8DZ-Sケーブル_東日本</t>
  </si>
  <si>
    <t>開発品_アクセス系装置類_分類無(開発品)_光_架空光(新HS)ケーブル_東日本</t>
  </si>
  <si>
    <t>開発品_アクセス系装置類_分類無(開発品)_光_成端光(WBZ)_東日本</t>
  </si>
  <si>
    <t>開発品_アクセス系装置類_分類無(開発品)_光_その他_東日本</t>
  </si>
  <si>
    <t>開発品_アクセス系装置類_分類無(開発品)_メタル_0.65mmPEF搬送局内ケーブル_東日本</t>
  </si>
  <si>
    <t>開発品_アクセス系装置類_分類無(開発品)_メタル_FRPE信号ケーブル_東日本</t>
  </si>
  <si>
    <t>開発品_アクセス系装置類_分類無(開発品)_メタル_PVCジャンパ線_東日本</t>
  </si>
  <si>
    <t>開発品_アクセス系装置類_分類無(開発品)_メタル_応急市内ケーブル_東日本</t>
  </si>
  <si>
    <t>開発品_アクセス系装置類_分類無(開発品)_メタル_海底ケーブル_東日本</t>
  </si>
  <si>
    <t>開発品_アクセス系装置類_分類無(開発品)_メタル_ACバスケーブル_東日本</t>
  </si>
  <si>
    <t>開発品_アクセス系装置類_分類無(開発品)_メタル_CCP(多対･HS)_東日本</t>
  </si>
  <si>
    <t>開発品_アクセス系装置類_分類無(開発品)_メタル_PEC-WB_東日本</t>
  </si>
  <si>
    <t>開発品_アクセス系装置類_分類無(開発品)_メタル_ディジタル局内ケーブル_東日本</t>
  </si>
  <si>
    <t>開発品_アクセス系装置類_分類無(開発品)_メタル_高周波同軸コード_東日本</t>
  </si>
  <si>
    <t>開発品_アクセス系装置類_分類無(開発品)_メタル_FRPE局内ケーブル(カッド)_東日本</t>
  </si>
  <si>
    <t>開発品_アクセス系装置類_分類無(開発品)_メタル_FRPE局内ケーブル(対局内)_東日本</t>
  </si>
  <si>
    <t>開発品_アクセス系装置類_分類無(開発品)_メタル_PEC-H_東日本</t>
  </si>
  <si>
    <t>開発品_アクセス系装置類_分類無(開発品)_メタル_CCP-JF_東日本</t>
  </si>
  <si>
    <t>開発品_アクセス系装置類_分類無(開発品)_メタル_CCPダム_東日本</t>
  </si>
  <si>
    <t>開発品_アクセス系装置類_分類無(開発品)_メタル_CCP少対_東日本</t>
  </si>
  <si>
    <t>開発品_アクセス系装置類_分類無(開発品)_メタル_ES_東日本</t>
  </si>
  <si>
    <t>開発品_アクセス系装置類_分類無(開発品)_メタル_PEC-ダム_東日本</t>
  </si>
  <si>
    <t>開発品_アクセス系装置類_分類無(開発品)_メタル_小形交換機用送受器用PVCヒモ_東日本</t>
  </si>
  <si>
    <t>開発品_アクセス系装置類_分類無(開発品)_メタル_FRPE局内ケーブル(コネクタ)_東日本</t>
  </si>
  <si>
    <t>開発品_アクセス系装置類_分類無(開発品)_メタル_FRPE局内ケーブル(交換機側)_東日本</t>
  </si>
  <si>
    <t>開発品_アクセス系装置類_分類無(開発品)_メタル_PCM局内ケーブル_東日本</t>
  </si>
  <si>
    <t>開発品_アクセス系装置類_分類無(開発品)_メタル_PCM用シャヘイジャンパ線_東日本</t>
  </si>
  <si>
    <t>開発品_アクセス系装置類_分類無(開発品)_メタル_トウ道管理システム用ケーブル_東日本</t>
  </si>
  <si>
    <t>開発品_アクセス系装置類_分類無(開発品)_メタル_フラット同軸ケーブル_東日本</t>
  </si>
  <si>
    <t>開発品_アクセス系装置類_分類無(開発品)_メタル_群帯域用シャヘイジャンパ線_東日本</t>
  </si>
  <si>
    <t>開発品_アクセス系装置類_分類無(開発品)_メタル_広帯域局内ケーブル_東日本</t>
  </si>
  <si>
    <t>開発品_アクセス系装置類_分類無(開発品)_メタル_高層ビル用市内ケーブル_東日本</t>
  </si>
  <si>
    <t>開発品_アクセス系装置類_分類無(開発品)_メタル_非常用可搬形交換装置用ケーブル_東日本</t>
  </si>
  <si>
    <t>開発品_アクセス系装置類_分類無(開発品)_メタル_地下用屋外線_東日本</t>
  </si>
  <si>
    <t>開発品_アクセス系装置類_分類無(開発品)_メタル_その他_東日本</t>
  </si>
  <si>
    <t>開発品_アクセス系装置類_分類無(開発品)_線材_PATコネクタ_東日本</t>
  </si>
  <si>
    <t>開発品_アクセス系装置類_分類無(開発品)_線材_割入接続用コネクタ_東日本</t>
  </si>
  <si>
    <t>開発品_アクセス系装置類_分類無(開発品)_線材_メカニカルスプライス_東日本</t>
  </si>
  <si>
    <t>開発品_アクセス系装置類_分類無(開発品)_線材_割入心線ピグテイル_東日本</t>
  </si>
  <si>
    <t>開発品_アクセス系装置類_分類無(開発品)_線材_簡易スプライス_東日本</t>
  </si>
  <si>
    <t>開発品_アクセス系装置類_分類無(開発品)_線材_簡易接続ピグテイル_東日本</t>
  </si>
  <si>
    <t>開発品_アクセス系装置類_分類無(開発品)_線材_CATSシステム_東日本</t>
  </si>
  <si>
    <t>開発品_アクセス系装置類_分類無(開発品)_線材_F21号光ファイバ融着接続器_東日本</t>
  </si>
  <si>
    <t>開発品_アクセス系装置類_分類無(開発品)_線材_FDキャビネット_東日本</t>
  </si>
  <si>
    <t>開発品_アクセス系装置類_分類無(開発品)_線材_光キャビネット_東日本</t>
  </si>
  <si>
    <t>開発品_アクセス系装置類_分類無(開発品)_線材_構内SM型ピグテイル_東日本</t>
  </si>
  <si>
    <t>開発品_アクセス系装置類_分類無(開発品)_線材_構内スプリッタ_東日本</t>
  </si>
  <si>
    <t>開発品_アクセス系装置類_分類無(開発品)_線材_所外スプリッタ_東日本</t>
  </si>
  <si>
    <t>開発品_アクセス系装置類_分類無(開発品)_線材_3AOクロージャ小型スプリッタアセンブル_東日本</t>
  </si>
  <si>
    <t>開発品_アクセス系装置類_分類無(開発品)_線材_AOMクロージャ_東日本</t>
  </si>
  <si>
    <t>開発品_アクセス系装置類_分類無(開発品)_線材_AOT-Mクロージャ_東日本</t>
  </si>
  <si>
    <t>開発品_アクセス系装置類_分類無(開発品)_線材_AOT-Sクロージャ_東日本</t>
  </si>
  <si>
    <t>開発品_アクセス系装置類_分類無(開発品)_線材_AOクロージャ類_東日本</t>
  </si>
  <si>
    <t>開発品_アクセス系装置類_分類無(開発品)_線材_FTM_東日本</t>
  </si>
  <si>
    <t>開発品_アクセス系装置類_分類無(開発品)_線材_少心架空クロージャ_東日本</t>
  </si>
  <si>
    <t>開発品_アクセス系装置類_分類無(開発品)_線材_FAS･FAコネクタ_東日本</t>
  </si>
  <si>
    <t>開発品_アクセス系装置類_分類無(開発品)_線材_MF型光ファイバ融着接続機_東日本</t>
  </si>
  <si>
    <t>開発品_アクセス系装置類_分類無(開発品)_線材_フィルタ入リターミネーション_東日本</t>
  </si>
  <si>
    <t>開発品_アクセス系装置類_分類無(開発品)_線材_IDM-FS_東日本</t>
  </si>
  <si>
    <t>開発品_アクセス系装置類_分類無(開発品)_線材_miniTEM_東日本</t>
  </si>
  <si>
    <t>開発品_アクセス系装置類_分類無(開発品)_線材_IDM架_東日本</t>
  </si>
  <si>
    <t>開発品_アクセス系装置類_分類無(開発品)_線材_AURORA-Tケーブル_東日本</t>
  </si>
  <si>
    <t>開発品_アクセス系装置類_分類無(開発品)_線材_FFAクロージャ_東日本</t>
  </si>
  <si>
    <t>開発品_アクセス系装置類_分類無(開発品)_線材_SSケーブル切裂工具_東日本</t>
  </si>
  <si>
    <t>開発品_アクセス系装置類_分類無(開発品)_線材_FITAS_東日本</t>
  </si>
  <si>
    <t>開発品_アクセス系装置類_分類無(開発品)_線材_ケーブル特性試験機_東日本</t>
  </si>
  <si>
    <t>開発品_アクセス系装置類_分類無(開発品)_線材_SUDクロージャ_東日本</t>
  </si>
  <si>
    <t>開発品_アクセス系装置類_分類無(開発品)_線材_スタンダードクロージャ_東日本</t>
  </si>
  <si>
    <t>開発品_アクセス系装置類_分類無(開発品)_線材_スプリッタ架_東日本</t>
  </si>
  <si>
    <t>開発品_アクセス系装置類_分類無(開発品)_線材_ダックスクロージャ_東日本</t>
  </si>
  <si>
    <t>開発品_アクセス系装置類_分類無(開発品)_線材_ディジタル線路チェッカ_東日本</t>
  </si>
  <si>
    <t>開発品_アクセス系装置類_分類無(開発品)_線材_外被把持スプライス_東日本</t>
  </si>
  <si>
    <t>開発品_アクセス系装置類_分類無(開発品)_線材_光カプラ(Bフレッツ用)_東日本</t>
  </si>
  <si>
    <t>開発品_アクセス系装置類_分類無(開発品)_線材_光カプラ(Bフレッツ用以外)_東日本</t>
  </si>
  <si>
    <t>開発品_アクセス系装置類_分類無(開発品)_線材_光プロテクタキャビネット_東日本</t>
  </si>
  <si>
    <t>開発品_アクセス系装置類_分類無(開発品)_線材_光線路保守支援システム(OTM)_東日本</t>
  </si>
  <si>
    <t>開発品_アクセス系装置類_分類無(開発品)_線材_簡易小型光ファイバ融着接続機_東日本</t>
  </si>
  <si>
    <t>開発品_アクセス系装置類_分類無(開発品)_線材_簡易組立単心光コネクタ_東日本</t>
  </si>
  <si>
    <t>開発品_アクセス系装置類_分類無(開発品)_線材_浸水検知モジュール_東日本</t>
  </si>
  <si>
    <t>開発品_アクセス系装置類_分類無(開発品)_線材_光ファイバIDテスタ_東日本</t>
  </si>
  <si>
    <t>開発品_アクセス系装置類_分類無(開発品)_線材_光ファイバケーブル瞬断防止型工具_東日本</t>
  </si>
  <si>
    <t>開発品_アクセス系装置類_分類無(開発品)_線材_光ファイバケーブル切替接続システム_東日本</t>
  </si>
  <si>
    <t>開発品_アクセス系装置類_分類無(開発品)_線材_接続端子カン_東日本</t>
  </si>
  <si>
    <t>開発品_アクセス系装置類_分類無(開発品)_線材_光ファイバパルス試験器_東日本</t>
  </si>
  <si>
    <t>開発品_アクセス系装置類_分類無(開発品)_線材_光ファイバヒズミ計測装置_東日本</t>
  </si>
  <si>
    <t>開発品_アクセス系装置類_分類無(開発品)_線材_光損失試験器_東日本</t>
  </si>
  <si>
    <t>開発品_アクセス系装置類_分類無(開発品)_線材_変換心線_東日本</t>
  </si>
  <si>
    <t>開発品_アクセス系装置類_分類無(開発品)_線材_IDM管理用品_東日本</t>
  </si>
  <si>
    <t>開発品_アクセス系装置類_分類無(開発品)_線材_MTコネクタ_東日本</t>
  </si>
  <si>
    <t>開発品_アクセス系装置類_分類無(開発品)_線材_SD端子函_東日本</t>
  </si>
  <si>
    <t>開発品_アクセス系装置類_分類無(開発品)_線材_分岐心線_東日本</t>
  </si>
  <si>
    <t>開発品_アクセス系装置類_分類無(開発品)_線材_外被分割ツール_東日本</t>
  </si>
  <si>
    <t>開発品_アクセス系装置類_分類無(開発品)_線材_IDM光JPU_東日本</t>
  </si>
  <si>
    <t>開発品_アクセス系装置類_分類無(開発品)_線材_海底光(スポット)_東日本</t>
  </si>
  <si>
    <t>開発品_アクセス系装置類_分類無(開発品)_線材_構内用配線盤_東日本</t>
  </si>
  <si>
    <t>開発品_アクセス系装置類_分類無(開発品)_線材_自動光ファイバ融着接続機_東日本</t>
  </si>
  <si>
    <t>開発品_アクセス系装置類_分類無(開発品)_線材_AOF24クロージャ_東日本</t>
  </si>
  <si>
    <t>開発品_アクセス系装置類_分類無(開発品)_線材_心線対照システム_東日本</t>
  </si>
  <si>
    <t>開発品_アクセス系装置類_分類無(開発品)_線材_FS_東日本</t>
  </si>
  <si>
    <t>開発品_アクセス系装置類_分類無(開発品)_線材_GI型光ファイバケーブル用コネクタ_東日本</t>
  </si>
  <si>
    <t>開発品_アクセス系装置類_分類無(開発品)_線材_接続工具類_東日本</t>
  </si>
  <si>
    <t>開発品_アクセス系装置類_分類無(開発品)_線材_多心用接続工具類_東日本</t>
  </si>
  <si>
    <t>開発品_アクセス系装置類_分類無(開発品)_線材_光ファイバコネクタ組立工具_東日本</t>
  </si>
  <si>
    <t>開発品_アクセス系装置類_分類無(開発品)_線材_成端部バイパス端子_東日本</t>
  </si>
  <si>
    <t>開発品_アクセス系装置類_分類無(開発品)_線材_加入者保安器_東日本</t>
  </si>
  <si>
    <t>開発品_アクセス系装置類_分類無(開発品)_線材_張線器_東日本</t>
  </si>
  <si>
    <t>開発品_アクセス系装置類_分類無(開発品)_線材_光線路試験装置(OTM-X)_東日本</t>
  </si>
  <si>
    <t>開発品_アクセス系装置類_分類無(開発品)_線材_地下配光クロージャ_東日本</t>
  </si>
  <si>
    <t>開発品_アクセス系装置類_分類無(開発品)_線材_光線路保守支援システム用IFコンバータ_東日本</t>
  </si>
  <si>
    <t>開発品_アクセス系装置類_分類無(開発品)_線材_SMG-EPON用ジャンパユニット_東日本</t>
  </si>
  <si>
    <t>開発品_アクセス系装置類_分類無(開発品)_線材_IDM光カプラ_東日本</t>
  </si>
  <si>
    <t>開発品_アクセス系装置類_分類無(開発品)_線材_SUDコンパウンド_東日本</t>
  </si>
  <si>
    <t>開発品_アクセス系装置類_分類無(開発品)_線材_架空下部延バシ用品_東日本</t>
  </si>
  <si>
    <t>開発品_アクセス系装置類_分類無(開発品)_線材_光ステップル_東日本</t>
  </si>
  <si>
    <t>開発品_アクセス系装置類_分類無(開発品)_線材_透明インドア用コネクタ_東日本</t>
  </si>
  <si>
    <t>開発品_アクセス系装置類_分類無(開発品)_線材_地下割入レ接続用コネクタ_東日本</t>
  </si>
  <si>
    <t>開発品_アクセス系装置類_分類無(開発品)_線材_光ケーブルCUTツール_東日本</t>
  </si>
  <si>
    <t>開発品_アクセス系装置類_分類無(開発品)_線材_コネクタ収容ケース_東日本</t>
  </si>
  <si>
    <t>開発品_アクセス系装置類_分類無(開発品)_線材_熱収縮スリーブ_東日本</t>
  </si>
  <si>
    <t>開発品_アクセス系装置類_分類無(開発品)_線材_SUDターミナルボックス_東日本</t>
  </si>
  <si>
    <t>開発品_アクセス系装置類_分類無(開発品)_線材_その他_東日本</t>
  </si>
  <si>
    <t>開発品_アクセス系装置類_分類無(開発品)_基盤系_ガス保守関連物品_東日本</t>
  </si>
  <si>
    <t>開発品_アクセス系装置類_分類無(開発品)_基盤系_トウ道入溝者管理装置類_東日本</t>
  </si>
  <si>
    <t>開発品_アクセス系装置類_分類無(開発品)_基盤系_圧力発信器_東日本</t>
  </si>
  <si>
    <t>開発品_アクセス系装置類_分類無(開発品)_基盤系_乾燥空気供給装置_東日本</t>
  </si>
  <si>
    <t>開発品_アクセス系装置類_分類無(開発品)_基盤系_MH施錠装置_東日本</t>
  </si>
  <si>
    <t>開発品_アクセス系装置類_分類無(開発品)_基盤系_ガス分配装置_東日本</t>
  </si>
  <si>
    <t>開発品_アクセス系装置類_分類無(開発品)_基盤系_トウ道管理システム_東日本</t>
  </si>
  <si>
    <t>開発品_アクセス系装置類_分類無(開発品)_基盤系_マンホール鉄蓋防振用パッキング_東日本</t>
  </si>
  <si>
    <t>開発品_アクセス系装置類_分類無(開発品)_基盤系_小型N2ガス用減圧弁_東日本</t>
  </si>
  <si>
    <t>開発品_アクセス系装置類_分類無(開発品)_基盤系_窒素ボンベ集合装置_東日本</t>
  </si>
  <si>
    <t>開発品_アクセス系装置類_分類無(開発品)_基盤系_トウ道用鉄ブタ_東日本</t>
  </si>
  <si>
    <t>開発品_アクセス系装置類_分類無(開発品)_基盤系_ハンドホール施錠装置_東日本</t>
  </si>
  <si>
    <t>開発品_アクセス系装置類_分類無(開発品)_基盤系_高機能マンホール蓋_東日本</t>
  </si>
  <si>
    <t>開発品_アクセス系装置類_分類無(開発品)_基盤系_高機能マンホール地上函_東日本</t>
  </si>
  <si>
    <t>開発品_アクセス系装置類_分類無(開発品)_基盤系_トウ道換気装置_東日本</t>
  </si>
  <si>
    <t>開発品_アクセス系装置類_分類無(開発品)_基盤系_マンホール･ハンドホール鉄ぶた用防水キャップ_東日本</t>
  </si>
  <si>
    <t>開発品_アクセス系装置類_分類無(開発品)_基盤系_避難誘導灯_東日本</t>
  </si>
  <si>
    <t>開発品_アクセス系装置類_分類無(開発品)_基盤系_ガス圧遠隔監視装置_東日本</t>
  </si>
  <si>
    <t>開発品_アクセス系装置類_分類無(開発品)_基盤系_流量監視装置_東日本</t>
  </si>
  <si>
    <t>開発品_アクセス系装置類_分類無(開発品)_基盤系_電柱補強用グラウトジャケット_東日本</t>
  </si>
  <si>
    <t>開発品_アクセス系装置類_分類無(開発品)_基盤系_とう道内防災壁装置_東日本</t>
  </si>
  <si>
    <t>開発品_アクセス系装置類_分類無(開発品)_基盤系_その他_東日本</t>
  </si>
  <si>
    <t>開発品_アクセス系装置類_分類無(開発品)_その他_その他_東日本</t>
  </si>
  <si>
    <t>開発品_アクセス系装置類_分類無(開発品)_その他_金車_東日本</t>
  </si>
  <si>
    <t>開発品_アクセス系装置類_分類無(開発品)_その他_携帯型記録装置_東日本</t>
  </si>
  <si>
    <t>開発品_アクセス系装置類_分類無(開発品)_その他_光ファイバケーブルけん引ロープ_東日本</t>
  </si>
  <si>
    <t>開発品_アクセス系装置類_分類無(開発品)_その他_光ファイバケーブルけん引機_東日本</t>
  </si>
  <si>
    <t>開発品_アクセス系装置類_分類無(開発品)_その他_光ファイバケーブル布設工具_東日本</t>
  </si>
  <si>
    <t>開発品_アクセス系装置類_分類無(開発品)_その他_光ファイバ接続部補強用品_東日本</t>
  </si>
  <si>
    <t>開発品_アクセス系装置類_分類無(開発品)_その他_地上アクセス用ポール_東日本</t>
  </si>
  <si>
    <t>開発品_アクセス系装置類_分類無(開発品)_その他_柱上安全帯_東日本</t>
  </si>
  <si>
    <t>開発品_アクセス系装置類_分類無(開発品)_その他_誘導抑圧線輪_東日本</t>
  </si>
  <si>
    <t>開発品_アクセス系装置類_分類無(開発品)_その他_加入者装荷線輪_東日本</t>
  </si>
  <si>
    <t>開発品_アクセス系装置類_分類無(開発品)_その他_10G-ONU_東日本</t>
  </si>
  <si>
    <t>開発品_アクセス系装置類_分類無(開発品)_その他_光監視装置_東日本</t>
  </si>
  <si>
    <t>開発品_アクセス系装置類_分類無(開発品)_公衆電話_公衆電話機用設置台_東日本</t>
  </si>
  <si>
    <t>開発品_アクセス系装置類_分類無(開発品)_公衆電話_屋外用公衆電話室_東日本</t>
  </si>
  <si>
    <t>開発品_アクセス系装置類_分類無(開発品)_公衆電話_ディジタル公衆電話機_東日本</t>
  </si>
  <si>
    <t>開発品_アクセス系装置類_分類無(開発品)_公衆電話_アナログ化公衆電話機_東日本</t>
  </si>
  <si>
    <t>開発品_アクセス系装置類_分類無(開発品)_公衆電話_車イス用屋外公衆電話室_東日本</t>
  </si>
  <si>
    <t>開発品_アクセス系装置類_分類無(開発品)_公衆電話_カード式小形公衆電話機_東日本</t>
  </si>
  <si>
    <t>開発品_アクセス系装置類_分類無(開発品)_公衆電話_ICカード公衆電話機_東日本</t>
  </si>
  <si>
    <t>開発品_アクセス系装置類_分類無(開発品)_公衆電話_道路用非常電話設備_東日本</t>
  </si>
  <si>
    <t>開発品_アクセス系装置類_分類無(開発品)_公衆電話_その他_東日本</t>
  </si>
  <si>
    <t>開発品_アクセス系装置類_分類無(開発品)_海底光(スポット)_海底光CP･JB(スポット)_東日本</t>
  </si>
  <si>
    <t>開発品_アクセス系装置類_分類無(開発品)_海底光(スポット)_海底光ケーブル(スポット)_東日本</t>
  </si>
  <si>
    <t>開発品_アクセス系装置類_分類無(開発品)_規格書物品_東日本</t>
  </si>
  <si>
    <t>開発品_NW装置類_分類無(開発品)_LXM_東日本</t>
  </si>
  <si>
    <t>開発品_NW装置類_分類無(開発品)_デジタル付帯_東日本</t>
  </si>
  <si>
    <t>開発品_NW装置類_分類無(開発品)_PSTNマイグレ関連物品(トランキングMG、NNI-SBC、ENUM)_東日本</t>
  </si>
  <si>
    <t>開発品_NW装置類_分類無(開発品)_RSBM_東日本</t>
  </si>
  <si>
    <t>開発品_NW装置類_分類無(開発品)_その他電話系_東日本</t>
  </si>
  <si>
    <t>開発品_NW装置類_分類無(開発品)_OLT(SMG-EPON、 GE-OLT、 V-OLT)_東日本</t>
  </si>
  <si>
    <t>開発品_NW装置類_分類無(開発品)_イーサエッジ_東日本</t>
  </si>
  <si>
    <t>開発品_NW装置類_分類無(開発品)_イーサMC_東日本</t>
  </si>
  <si>
    <t>開発品_NW装置類_分類無(開発品)_新CSM_東日本</t>
  </si>
  <si>
    <t>開発品_NW装置類_分類無(開発品)_MD_東日本</t>
  </si>
  <si>
    <t>開発品_NW装置類_分類無(開発品)_SSE_東日本</t>
  </si>
  <si>
    <t>開発品_NW装置類_分類無(開発品)_SMD-C_東日本</t>
  </si>
  <si>
    <t>開発品_NW装置類_分類無(開発品)_SMD-B_東日本</t>
  </si>
  <si>
    <t>開発品_NW装置類_分類無(開発品)_BEP_東日本</t>
  </si>
  <si>
    <t>開発品_NW装置類_分類無(開発品)_RBC形BSU_東日本</t>
  </si>
  <si>
    <t>開発品_NW装置類_分類無(開発品)_1G-ONU_東日本</t>
  </si>
  <si>
    <t>開発品_NW装置類_分類無(開発品)_DCPDF_東日本</t>
  </si>
  <si>
    <t>開発品_NW装置類_分類無(開発品)_OXU(仮)_東日本</t>
  </si>
  <si>
    <t>開発品_NW装置類_分類無(開発品)_BET型イーサ専用_東日本</t>
  </si>
  <si>
    <t>開発品_NW装置類_分類無(開発品)_D-NET関連物品_東日本</t>
  </si>
  <si>
    <t>開発品_NW装置類_分類無(開発品)_NTE(NTE､NAE)_東日本</t>
  </si>
  <si>
    <t>開発品_NW装置類_分類無(開発品)_SMDE_東日本</t>
  </si>
  <si>
    <t>開発品_NW装置類_分類無(開発品)_MBH_東日本</t>
  </si>
  <si>
    <t>開発品_NW装置類_分類無(開発品)_その他_東日本</t>
  </si>
  <si>
    <t>開発品_電力設備類_分類無(開発品)_アクセスシステム用電源装置_東日本</t>
  </si>
  <si>
    <t>開発品_電力設備類_分類無(開発品)_小容量蓄電池_東日本</t>
  </si>
  <si>
    <t>開発品_ファシリティ関連物品_分類無(開発品)_分類無_東日本</t>
  </si>
  <si>
    <t>開発品_ファシリティ関連物品_分類無(開発品)_HO-IBS_東日本</t>
  </si>
  <si>
    <t>開発品_宅内系装置類_分類無(開発品)_VDSLモデム_東日本</t>
  </si>
  <si>
    <t>開発品_宅内系装置類_分類無(開発品)_VDSL集合装置_東日本</t>
  </si>
  <si>
    <t>開発品_宅内系装置類_分類無(開発品)_サンダーカット_東日本</t>
  </si>
  <si>
    <t>開発品_宅内系装置類_分類無(開発品)_ONU_東日本</t>
  </si>
  <si>
    <t>開発品_宅内系装置類_分類無(開発品)_HGW_東日本</t>
  </si>
  <si>
    <t>開発品_宅内系装置類_分類無(開発品)_その他_東日本</t>
  </si>
  <si>
    <t>開発品_端末装置類(情報機器)_分類無(開発品)_ギガらくWi-Fi用AP_東日本</t>
  </si>
  <si>
    <t>開発品_端末装置類(情報機器)_分類無(開発品)_ビジネスホン_東日本</t>
  </si>
  <si>
    <t>開発品_端末装置類(情報機器)_分類無(開発品)_その他_東日本</t>
  </si>
  <si>
    <t>開発品_基地局装置類_分類無(開発品)_無線_東日本</t>
  </si>
  <si>
    <t>開発品_その他物品_分類無(開発品)_FC･SCコネクタ､光コード_東日本</t>
  </si>
  <si>
    <t>汎用品_サーバ/ストレージ装置類_サーバ製品_(ITS)(x86系)サーバ_東日本</t>
  </si>
  <si>
    <t>汎用品_サーバ/ストレージ装置類_サーバ製品_(ITS)(UNIX系)エントリサーバ_東日本</t>
  </si>
  <si>
    <t>汎用品_サーバ/ストレージ装置類_サーバ製品_(ITS)(UNIX系)ミドルサーバ_東日本</t>
  </si>
  <si>
    <t>汎用品_サーバ/ストレージ装置類_サーバ製品_(ITS)アプライアンス(キャッシュ)_東日本</t>
  </si>
  <si>
    <t>汎用品_サーバ/ストレージ装置類_ストレージ製品_(ITS)(x86系)ストレージ_東日本</t>
  </si>
  <si>
    <t>汎用品_サーバ/ストレージ装置類_ストレージ製品_(ITS)(UNIX系)ストレージ_東日本</t>
  </si>
  <si>
    <t>汎用品_サーバ/ストレージ装置類_ストレージ製品_(ITS)ストレージ_東日本</t>
  </si>
  <si>
    <t>汎用品_ソフトウェア類_ソフトウェア_(ITS)ソフトウェア_東日本</t>
  </si>
  <si>
    <t>汎用品_ソフトウェア類_ソフトウェア_(ITS)(x86系)ソフトウェア_東日本</t>
  </si>
  <si>
    <t>汎用品_ソフトウェア類_ソフトウェア_(ITS)(UNIX系)ソフトウェア_東日本</t>
  </si>
  <si>
    <t>汎用品_ソフトウェア類_ソフトウェア_(ITS)(Windows系)ソフトウェア_東日本</t>
  </si>
  <si>
    <t>汎用品_ソフトウェア類_ソフトウェア_(ITS)(ストレージ)ソフトウェア_東日本</t>
  </si>
  <si>
    <t>汎用品_IP-NW装置類_ネットワークセキュリティ製品_(ITS)アプライアンス(ファイアウォール)_東日本</t>
  </si>
  <si>
    <t>汎用品_IP-NW装置類_ネットワークセキュリティ製品_(ITS)アプライアンス(SSL-VPN)_東日本</t>
  </si>
  <si>
    <t>汎用品_IP-NW装置類_ネットワークセキュリティ製品_(ITS)アプライアンス(メールアプライアンス)_東日本</t>
  </si>
  <si>
    <t>汎用品_IP-NW装置類_ネットワークセキュリティ製品_(ITS)アプライアンス(SD-WAN)_東日本</t>
  </si>
  <si>
    <t>汎用品_IP-NW装置類_ネットワークセキュリティ製品_(ITS)アプライアンス(セキュリティ装置その他)_東日本</t>
  </si>
  <si>
    <t>汎用品_IP-NW装置類_ルータ/スイッチ製品_(ITS)ルータ_東日本</t>
  </si>
  <si>
    <t>汎用品_IP-NW装置類_ルータ/スイッチ製品_(ITS)スイッチ_東日本</t>
  </si>
  <si>
    <t>汎用品_IP-NW装置類_ルータ/スイッチ製品_(ITS)データセンタスイッチ_東日本</t>
  </si>
  <si>
    <t>汎用品_IP-NW装置類_ルータ/スイッチ製品_(ITS)ファイバーチャネルスイッチ_東日本</t>
  </si>
  <si>
    <t>汎用品_IP-NW装置類_ルータ/スイッチ製品_(ITS)コンバータ(メディアコンバータ)_東日本</t>
  </si>
  <si>
    <t>汎用品_IP-NW装置類_ルータ/スイッチ製品_(ITS)コンバータ(ターミナルアダプタ)_東日本</t>
  </si>
  <si>
    <t>汎用品_IP-NW装置類_ルータ/スイッチ製品_(ITS)コンバータ(ATM変換装置)_東日本</t>
  </si>
  <si>
    <t>汎用品_IP-NW装置類_ルータ/スイッチ製品_(ITS)コンバータ(コンソールサーバ)_東日本</t>
  </si>
  <si>
    <t>汎用品_IP-NW装置類_負荷分散/帯域別制御装置製品_(ITS)アプライアンス(負荷分散)_東日本</t>
  </si>
  <si>
    <t>汎用品_IP-NW装置類_負荷分散/帯域別制御装置製品_(ITS)アプライアンス(帯域管理)_東日本</t>
  </si>
  <si>
    <t>汎用品_IP-NW装置類_負荷分散/帯域別制御装置製品_(ITS)アプライアンス(ネットワークフロー制御)_東日本</t>
  </si>
  <si>
    <t>汎用品_測定器/試験器類_測定器/試験器_(ITS)測定機器_東日本</t>
  </si>
  <si>
    <t>汎用品_端末装置類_FAX/複合機/プリンタ_(ITS)レーザプリンタ_東日本</t>
  </si>
  <si>
    <t>汎用品_端末装置類_FAX/複合機/プリンタ_(ITS)カラーレーザプリンタ_東日本</t>
  </si>
  <si>
    <t>汎用品_端末装置類_パソコン／タブレット_(ITS)タブレットPC_東日本</t>
  </si>
  <si>
    <t>汎用品_端末装置類_パソコン／タブレット_(ITS)シンクライアント(ノート型)_東日本</t>
  </si>
  <si>
    <t>汎用品_端末装置類_パソコン／タブレット_(ITS)シンクライアント(デスクトップ型)_東日本</t>
  </si>
  <si>
    <t>汎用品_端末装置類_パソコン／タブレット_(ITS)シンクライアント(ソフトウェア)_東日本</t>
  </si>
  <si>
    <t>汎用品_端末装置類_パソコン／タブレット_(ITS)Windows系(ノート型)_東日本</t>
  </si>
  <si>
    <t>汎用品_端末装置類_パソコン／タブレット_(ITS)Windows系(デスクトップ型)_東日本</t>
  </si>
  <si>
    <t>汎用品_その他物品_その他_(ITS)その他_東日本</t>
  </si>
  <si>
    <t>汎用品_その他物品_その他_(STC)その他_東日本</t>
  </si>
  <si>
    <t>開発品_伝送設備類_分類無(開発品)_BOADM_西日本</t>
  </si>
  <si>
    <t>開発品_伝送設備類_分類無(開発品)_ROADM-3G_西日本</t>
  </si>
  <si>
    <t>開発品_伝送設備類_分類無(開発品)_PTM_西日本</t>
  </si>
  <si>
    <t>開発品_伝送設備類_分類無(開発品)_100G-PTS_西日本</t>
  </si>
  <si>
    <t>開発品_伝送設備類_分類無(開発品)_1G-MUX_西日本</t>
  </si>
  <si>
    <t>開発品_伝送設備類_分類無(開発品)_PTM専用アダプタ_西日本</t>
  </si>
  <si>
    <t>開発品_伝送設備類_分類無(開発品)_その他_西日本</t>
  </si>
  <si>
    <t>開発品_アクセス系装置類_分類無(開発品)_光_送リ込ミ用パイプケーブル_西日本</t>
  </si>
  <si>
    <t>開発品_アクセス系装置類_分類無(開発品)_光_DSMケーブル_西日本</t>
  </si>
  <si>
    <t>開発品_アクセス系装置類_分類無(開発品)_光_IDM光配線ケーブル(高密度)_西日本</t>
  </si>
  <si>
    <t>開発品_アクセス系装置類_分類無(開発品)_光_IDM光配線ケーブル_西日本</t>
  </si>
  <si>
    <t>開発品_アクセス系装置類_分類無(開発品)_光_IFAケーブル_西日本</t>
  </si>
  <si>
    <t>開発品_アクセス系装置類_分類無(開発品)_光_架空単心_西日本</t>
  </si>
  <si>
    <t>開発品_アクセス系装置類_分類無(開発品)_光_構内光(多心低摩擦)_西日本</t>
  </si>
  <si>
    <t>開発品_アクセス系装置類_分類無(開発品)_光_細径VCドロップ_西日本</t>
  </si>
  <si>
    <t>開発品_アクセス系装置類_分類無(開発品)_光_超細径高密度光_西日本</t>
  </si>
  <si>
    <t>開発品_アクセス系装置類_分類無(開発品)_光_コネクタ付き細径VCドロップ_西日本</t>
  </si>
  <si>
    <t>開発品_アクセス系装置類_分類無(開発品)_光_局内光(GI等)_西日本</t>
  </si>
  <si>
    <t>開発品_アクセス系装置類_分類無(開発品)_光_局内光(SM)_西日本</t>
  </si>
  <si>
    <t>開発品_アクセス系装置類_分類無(開発品)_光_隙間配線インドア類_西日本</t>
  </si>
  <si>
    <t>開発品_アクセス系装置類_分類無(開発品)_光_構内光_西日本</t>
  </si>
  <si>
    <t>開発品_アクセス系装置類_分類無(開発品)_光_GI型光ファイバ層HSケーブル_西日本</t>
  </si>
  <si>
    <t>開発品_アクセス系装置類_分類無(開発品)_光_GI型光屋外線_西日本</t>
  </si>
  <si>
    <t>開発品_アクセス系装置類_分類無(開発品)_光_GI型光屋内線_西日本</t>
  </si>
  <si>
    <t>開発品_アクセス系装置類_分類無(開発品)_光_SM型光ファイバ･メタル複合ケーブル_西日本</t>
  </si>
  <si>
    <t>開発品_アクセス系装置類_分類無(開発品)_光_コネクタ付きVCドロップ_西日本</t>
  </si>
  <si>
    <t>開発品_アクセス系装置類_分類無(開発品)_光_応急光_西日本</t>
  </si>
  <si>
    <t>開発品_アクセス系装置類_分類無(開発品)_光_架空光_西日本</t>
  </si>
  <si>
    <t>開発品_アクセス系装置類_分類無(開発品)_光_局内光_西日本</t>
  </si>
  <si>
    <t>開発品_アクセス系装置類_分類無(開発品)_光_地下光(WBB等)_西日本</t>
  </si>
  <si>
    <t>開発品_アクセス系装置類_分類無(開発品)_光_8DZケーブル_西日本</t>
  </si>
  <si>
    <t>開発品_アクセス系装置類_分類無(開発品)_光_DZケーブル_西日本</t>
  </si>
  <si>
    <t>開発品_アクセス系装置類_分類無(開発品)_光_架空光(HS)_西日本</t>
  </si>
  <si>
    <t>開発品_アクセス系装置類_分類無(開発品)_光_成端光_西日本</t>
  </si>
  <si>
    <t>開発品_アクセス系装置類_分類無(開発品)_光_IFS_西日本</t>
  </si>
  <si>
    <t>開発品_アクセス系装置類_分類無(開発品)_光_地下光_西日本</t>
  </si>
  <si>
    <t>開発品_アクセス系装置類_分類無(開発品)_光_地下超細径高密度光(多心)_西日本</t>
  </si>
  <si>
    <t>開発品_アクセス系装置類_分類無(開発品)_光_ダクトケーブル_西日本</t>
  </si>
  <si>
    <t>開発品_アクセス系装置類_分類無(開発品)_光_構内光(モジュール間接続コード)_西日本</t>
  </si>
  <si>
    <t>開発品_アクセス系装置類_分類無(開発品)_光_集合インドア_西日本</t>
  </si>
  <si>
    <t>開発品_アクセス系装置類_分類無(開発品)_光_細径集合インドア_西日本</t>
  </si>
  <si>
    <t>開発品_アクセス系装置類_分類無(開発品)_光_透明インドア_西日本</t>
  </si>
  <si>
    <t>開発品_アクセス系装置類_分類無(開発品)_光_地下超細径高密度光(少心)_西日本</t>
  </si>
  <si>
    <t>開発品_アクセス系装置類_分類無(開発品)_光_架空光(単心HS)_西日本</t>
  </si>
  <si>
    <t>開発品_アクセス系装置類_分類無(開発品)_光_細径VC-Sドロップ_西日本</t>
  </si>
  <si>
    <t>開発品_アクセス系装置類_分類無(開発品)_光_細径インドア_西日本</t>
  </si>
  <si>
    <t>開発品_アクセス系装置類_分類無(開発品)_光_SZドロップ_西日本</t>
  </si>
  <si>
    <t>開発品_アクセス系装置類_分類無(開発品)_光_8DZ-Sケーブル_西日本</t>
  </si>
  <si>
    <t>開発品_アクセス系装置類_分類無(開発品)_光_架空光(新HS)ケーブル_西日本</t>
  </si>
  <si>
    <t>開発品_アクセス系装置類_分類無(開発品)_光_成端光(WBZ)_西日本</t>
  </si>
  <si>
    <t>開発品_アクセス系装置類_分類無(開発品)_光_その他_西日本</t>
  </si>
  <si>
    <t>開発品_アクセス系装置類_分類無(開発品)_メタル_0.65mmPEF搬送局内ケーブル_西日本</t>
  </si>
  <si>
    <t>開発品_アクセス系装置類_分類無(開発品)_メタル_FRPE信号ケーブル_西日本</t>
  </si>
  <si>
    <t>開発品_アクセス系装置類_分類無(開発品)_メタル_PVCジャンパ線_西日本</t>
  </si>
  <si>
    <t>開発品_アクセス系装置類_分類無(開発品)_メタル_応急市内ケーブル_西日本</t>
  </si>
  <si>
    <t>開発品_アクセス系装置類_分類無(開発品)_メタル_海底ケーブル_西日本</t>
  </si>
  <si>
    <t>開発品_アクセス系装置類_分類無(開発品)_メタル_ACバスケーブル_西日本</t>
  </si>
  <si>
    <t>開発品_アクセス系装置類_分類無(開発品)_メタル_CCP(多対･HS)_西日本</t>
  </si>
  <si>
    <t>開発品_アクセス系装置類_分類無(開発品)_メタル_PEC-WB_西日本</t>
  </si>
  <si>
    <t>開発品_アクセス系装置類_分類無(開発品)_メタル_ディジタル局内ケーブル_西日本</t>
  </si>
  <si>
    <t>開発品_アクセス系装置類_分類無(開発品)_メタル_高周波同軸コード_西日本</t>
  </si>
  <si>
    <t>開発品_アクセス系装置類_分類無(開発品)_メタル_FRPE局内ケーブル(カッド)_西日本</t>
  </si>
  <si>
    <t>開発品_アクセス系装置類_分類無(開発品)_メタル_FRPE局内ケーブル(対局内)_西日本</t>
  </si>
  <si>
    <t>開発品_アクセス系装置類_分類無(開発品)_メタル_PEC-H_西日本</t>
  </si>
  <si>
    <t>開発品_アクセス系装置類_分類無(開発品)_メタル_CCP-JF_西日本</t>
  </si>
  <si>
    <t>開発品_アクセス系装置類_分類無(開発品)_メタル_CCPダム_西日本</t>
  </si>
  <si>
    <t>開発品_アクセス系装置類_分類無(開発品)_メタル_CCP少対_西日本</t>
  </si>
  <si>
    <t>開発品_アクセス系装置類_分類無(開発品)_メタル_ES_西日本</t>
  </si>
  <si>
    <t>開発品_アクセス系装置類_分類無(開発品)_メタル_PEC-ダム_西日本</t>
  </si>
  <si>
    <t>開発品_アクセス系装置類_分類無(開発品)_メタル_小形交換機用送受器用PVCヒモ_西日本</t>
  </si>
  <si>
    <t>開発品_アクセス系装置類_分類無(開発品)_メタル_FRPE局内ケーブル(コネクタ)_西日本</t>
  </si>
  <si>
    <t>開発品_アクセス系装置類_分類無(開発品)_メタル_FRPE局内ケーブル(交換機側)_西日本</t>
  </si>
  <si>
    <t>開発品_アクセス系装置類_分類無(開発品)_メタル_PCM局内ケーブル_西日本</t>
  </si>
  <si>
    <t>開発品_アクセス系装置類_分類無(開発品)_メタル_PCM用シャヘイジャンパ線_西日本</t>
  </si>
  <si>
    <t>開発品_アクセス系装置類_分類無(開発品)_メタル_トウ道管理システム用ケーブル_西日本</t>
  </si>
  <si>
    <t>開発品_アクセス系装置類_分類無(開発品)_メタル_フラット同軸ケーブル_西日本</t>
  </si>
  <si>
    <t>開発品_アクセス系装置類_分類無(開発品)_メタル_群帯域用シャヘイジャンパ線_西日本</t>
  </si>
  <si>
    <t>開発品_アクセス系装置類_分類無(開発品)_メタル_広帯域局内ケーブル_西日本</t>
  </si>
  <si>
    <t>開発品_アクセス系装置類_分類無(開発品)_メタル_高層ビル用市内ケーブル_西日本</t>
  </si>
  <si>
    <t>開発品_アクセス系装置類_分類無(開発品)_メタル_非常用可搬形交換装置用ケーブル_西日本</t>
  </si>
  <si>
    <t>開発品_アクセス系装置類_分類無(開発品)_メタル_地下用屋外線_西日本</t>
  </si>
  <si>
    <t>開発品_アクセス系装置類_分類無(開発品)_メタル_その他_西日本</t>
  </si>
  <si>
    <t>開発品_アクセス系装置類_分類無(開発品)_線材_PATコネクタ_西日本</t>
  </si>
  <si>
    <t>開発品_アクセス系装置類_分類無(開発品)_線材_割入接続用コネクタ_西日本</t>
  </si>
  <si>
    <t>開発品_アクセス系装置類_分類無(開発品)_線材_メカニカルスプライス_西日本</t>
  </si>
  <si>
    <t>開発品_アクセス系装置類_分類無(開発品)_線材_割入心線ピグテイル_西日本</t>
  </si>
  <si>
    <t>開発品_アクセス系装置類_分類無(開発品)_線材_簡易スプライス_西日本</t>
  </si>
  <si>
    <t>開発品_アクセス系装置類_分類無(開発品)_線材_簡易接続ピグテイル_西日本</t>
  </si>
  <si>
    <t>開発品_アクセス系装置類_分類無(開発品)_線材_CATSシステム_西日本</t>
  </si>
  <si>
    <t>開発品_アクセス系装置類_分類無(開発品)_線材_F21号光ファイバ融着接続器_西日本</t>
  </si>
  <si>
    <t>開発品_アクセス系装置類_分類無(開発品)_線材_FDキャビネット_西日本</t>
  </si>
  <si>
    <t>開発品_アクセス系装置類_分類無(開発品)_線材_光キャビネット_西日本</t>
  </si>
  <si>
    <t>開発品_アクセス系装置類_分類無(開発品)_線材_構内SM型ピグテイル_西日本</t>
  </si>
  <si>
    <t>開発品_アクセス系装置類_分類無(開発品)_線材_構内スプリッタ_西日本</t>
  </si>
  <si>
    <t>開発品_アクセス系装置類_分類無(開発品)_線材_所外スプリッタ_西日本</t>
  </si>
  <si>
    <t>開発品_アクセス系装置類_分類無(開発品)_線材_3AOクロージャ小型スプリッタアセンブル_西日本</t>
  </si>
  <si>
    <t>開発品_アクセス系装置類_分類無(開発品)_線材_AOMクロージャ_西日本</t>
  </si>
  <si>
    <t>開発品_アクセス系装置類_分類無(開発品)_線材_AOT-Mクロージャ_西日本</t>
  </si>
  <si>
    <t>開発品_アクセス系装置類_分類無(開発品)_線材_AOT-Sクロージャ_西日本</t>
  </si>
  <si>
    <t>開発品_アクセス系装置類_分類無(開発品)_線材_AOクロージャ類_西日本</t>
  </si>
  <si>
    <t>開発品_アクセス系装置類_分類無(開発品)_線材_FTM_西日本</t>
  </si>
  <si>
    <t>開発品_アクセス系装置類_分類無(開発品)_線材_少心架空クロージャ_西日本</t>
  </si>
  <si>
    <t>開発品_アクセス系装置類_分類無(開発品)_線材_FAS･FAコネクタ_西日本</t>
  </si>
  <si>
    <t>開発品_アクセス系装置類_分類無(開発品)_線材_MF型光ファイバ融着接続機_西日本</t>
  </si>
  <si>
    <t>開発品_アクセス系装置類_分類無(開発品)_線材_フィルタ入リターミネーション_西日本</t>
  </si>
  <si>
    <t>開発品_アクセス系装置類_分類無(開発品)_線材_IDM-FS_西日本</t>
  </si>
  <si>
    <t>開発品_アクセス系装置類_分類無(開発品)_線材_miniTEM_西日本</t>
  </si>
  <si>
    <t>開発品_アクセス系装置類_分類無(開発品)_線材_IDM架_西日本</t>
  </si>
  <si>
    <t>開発品_アクセス系装置類_分類無(開発品)_線材_AURORA-Tケーブル_西日本</t>
  </si>
  <si>
    <t>開発品_アクセス系装置類_分類無(開発品)_線材_FFAクロージャ_西日本</t>
  </si>
  <si>
    <t>開発品_アクセス系装置類_分類無(開発品)_線材_SSケーブル切裂工具_西日本</t>
  </si>
  <si>
    <t>開発品_アクセス系装置類_分類無(開発品)_線材_FITAS_西日本</t>
  </si>
  <si>
    <t>開発品_アクセス系装置類_分類無(開発品)_線材_ケーブル特性試験機_西日本</t>
  </si>
  <si>
    <t>開発品_アクセス系装置類_分類無(開発品)_線材_SUDクロージャ_西日本</t>
  </si>
  <si>
    <t>開発品_アクセス系装置類_分類無(開発品)_線材_スタンダードクロージャ_西日本</t>
  </si>
  <si>
    <t>開発品_アクセス系装置類_分類無(開発品)_線材_スプリッタ架_西日本</t>
  </si>
  <si>
    <t>開発品_アクセス系装置類_分類無(開発品)_線材_ダックスクロージャ_西日本</t>
  </si>
  <si>
    <t>開発品_アクセス系装置類_分類無(開発品)_線材_ディジタル線路チェッカ_西日本</t>
  </si>
  <si>
    <t>開発品_アクセス系装置類_分類無(開発品)_線材_外被把持スプライス_西日本</t>
  </si>
  <si>
    <t>開発品_アクセス系装置類_分類無(開発品)_線材_光カプラ(Bフレッツ用)_西日本</t>
  </si>
  <si>
    <t>開発品_アクセス系装置類_分類無(開発品)_線材_光カプラ(Bフレッツ用以外)_西日本</t>
  </si>
  <si>
    <t>開発品_アクセス系装置類_分類無(開発品)_線材_光プロテクタキャビネット_西日本</t>
  </si>
  <si>
    <t>開発品_アクセス系装置類_分類無(開発品)_線材_光線路保守支援システム(OTM)_西日本</t>
  </si>
  <si>
    <t>開発品_アクセス系装置類_分類無(開発品)_線材_簡易小型光ファイバ融着接続機_西日本</t>
  </si>
  <si>
    <t>開発品_アクセス系装置類_分類無(開発品)_線材_簡易組立単心光コネクタ_西日本</t>
  </si>
  <si>
    <t>開発品_アクセス系装置類_分類無(開発品)_線材_浸水検知モジュール_西日本</t>
  </si>
  <si>
    <t>開発品_アクセス系装置類_分類無(開発品)_線材_光ファイバIDテスタ_西日本</t>
  </si>
  <si>
    <t>開発品_アクセス系装置類_分類無(開発品)_線材_光ファイバケーブル瞬断防止型工具_西日本</t>
  </si>
  <si>
    <t>開発品_アクセス系装置類_分類無(開発品)_線材_光ファイバケーブル切替接続システム_西日本</t>
  </si>
  <si>
    <t>開発品_アクセス系装置類_分類無(開発品)_線材_接続端子カン_西日本</t>
  </si>
  <si>
    <t>開発品_アクセス系装置類_分類無(開発品)_線材_光ファイバパルス試験器_西日本</t>
  </si>
  <si>
    <t>開発品_アクセス系装置類_分類無(開発品)_線材_光ファイバヒズミ計測装置_西日本</t>
  </si>
  <si>
    <t>開発品_アクセス系装置類_分類無(開発品)_線材_光損失試験器_西日本</t>
  </si>
  <si>
    <t>開発品_アクセス系装置類_分類無(開発品)_線材_変換心線_西日本</t>
  </si>
  <si>
    <t>開発品_アクセス系装置類_分類無(開発品)_線材_IDM管理用品_西日本</t>
  </si>
  <si>
    <t>開発品_アクセス系装置類_分類無(開発品)_線材_MTコネクタ_西日本</t>
  </si>
  <si>
    <t>開発品_アクセス系装置類_分類無(開発品)_線材_SD端子函_西日本</t>
  </si>
  <si>
    <t>開発品_アクセス系装置類_分類無(開発品)_線材_分岐心線_西日本</t>
  </si>
  <si>
    <t>開発品_アクセス系装置類_分類無(開発品)_線材_外被分割ツール_西日本</t>
  </si>
  <si>
    <t>開発品_アクセス系装置類_分類無(開発品)_線材_IDM光JPU_西日本</t>
  </si>
  <si>
    <t>開発品_アクセス系装置類_分類無(開発品)_線材_海底光(スポット)_西日本</t>
  </si>
  <si>
    <t>開発品_アクセス系装置類_分類無(開発品)_線材_構内用配線盤_西日本</t>
  </si>
  <si>
    <t>開発品_アクセス系装置類_分類無(開発品)_線材_自動光ファイバ融着接続機_西日本</t>
  </si>
  <si>
    <t>開発品_アクセス系装置類_分類無(開発品)_線材_AOF24クロージャ_西日本</t>
  </si>
  <si>
    <t>開発品_アクセス系装置類_分類無(開発品)_線材_心線対照システム_西日本</t>
  </si>
  <si>
    <t>開発品_アクセス系装置類_分類無(開発品)_線材_FS_西日本</t>
  </si>
  <si>
    <t>開発品_アクセス系装置類_分類無(開発品)_線材_GI型光ファイバケーブル用コネクタ_西日本</t>
  </si>
  <si>
    <t>開発品_アクセス系装置類_分類無(開発品)_線材_接続工具類_西日本</t>
  </si>
  <si>
    <t>開発品_アクセス系装置類_分類無(開発品)_線材_多心用接続工具類_西日本</t>
  </si>
  <si>
    <t>開発品_アクセス系装置類_分類無(開発品)_線材_光ファイバコネクタ組立工具_西日本</t>
  </si>
  <si>
    <t>開発品_アクセス系装置類_分類無(開発品)_線材_成端部バイパス端子_西日本</t>
  </si>
  <si>
    <t>開発品_アクセス系装置類_分類無(開発品)_線材_加入者保安器_西日本</t>
  </si>
  <si>
    <t>開発品_アクセス系装置類_分類無(開発品)_線材_張線器_西日本</t>
  </si>
  <si>
    <t>開発品_アクセス系装置類_分類無(開発品)_線材_光線路試験装置(OTM-X)_西日本</t>
  </si>
  <si>
    <t>開発品_アクセス系装置類_分類無(開発品)_線材_地下配光クロージャ_西日本</t>
  </si>
  <si>
    <t>開発品_アクセス系装置類_分類無(開発品)_線材_光線路保守支援システム用IFコンバータ_西日本</t>
  </si>
  <si>
    <t>開発品_アクセス系装置類_分類無(開発品)_線材_SMG-EPON用ジャンパユニット_西日本</t>
  </si>
  <si>
    <t>開発品_アクセス系装置類_分類無(開発品)_線材_IDM光カプラ_西日本</t>
  </si>
  <si>
    <t>開発品_アクセス系装置類_分類無(開発品)_線材_SUDコンパウンド_西日本</t>
  </si>
  <si>
    <t>開発品_アクセス系装置類_分類無(開発品)_線材_架空下部延バシ用品_西日本</t>
  </si>
  <si>
    <t>開発品_アクセス系装置類_分類無(開発品)_線材_光ステップル_西日本</t>
  </si>
  <si>
    <t>開発品_アクセス系装置類_分類無(開発品)_線材_透明インドア用コネクタ_西日本</t>
  </si>
  <si>
    <t>開発品_アクセス系装置類_分類無(開発品)_線材_地下割入レ接続用コネクタ_西日本</t>
  </si>
  <si>
    <t>開発品_アクセス系装置類_分類無(開発品)_線材_光ケーブルCUTツール_西日本</t>
  </si>
  <si>
    <t>開発品_アクセス系装置類_分類無(開発品)_線材_コネクタ収容ケース_西日本</t>
  </si>
  <si>
    <t>開発品_アクセス系装置類_分類無(開発品)_線材_熱収縮スリーブ_西日本</t>
  </si>
  <si>
    <t>開発品_アクセス系装置類_分類無(開発品)_線材_SUDターミナルボックス_西日本</t>
  </si>
  <si>
    <t>開発品_アクセス系装置類_分類無(開発品)_線材_その他_西日本</t>
  </si>
  <si>
    <t>開発品_アクセス系装置類_分類無(開発品)_基盤系_ガス保守関連物品_西日本</t>
  </si>
  <si>
    <t>開発品_アクセス系装置類_分類無(開発品)_基盤系_トウ道入溝者管理装置類_西日本</t>
  </si>
  <si>
    <t>開発品_アクセス系装置類_分類無(開発品)_基盤系_圧力発信器_西日本</t>
  </si>
  <si>
    <t>開発品_アクセス系装置類_分類無(開発品)_基盤系_乾燥空気供給装置_西日本</t>
  </si>
  <si>
    <t>開発品_アクセス系装置類_分類無(開発品)_基盤系_MH施錠装置_西日本</t>
  </si>
  <si>
    <t>開発品_アクセス系装置類_分類無(開発品)_基盤系_ガス分配装置_西日本</t>
  </si>
  <si>
    <t>開発品_アクセス系装置類_分類無(開発品)_基盤系_トウ道管理システム_西日本</t>
  </si>
  <si>
    <t>開発品_アクセス系装置類_分類無(開発品)_基盤系_マンホール鉄蓋防振用パッキング_西日本</t>
  </si>
  <si>
    <t>開発品_アクセス系装置類_分類無(開発品)_基盤系_小型N2ガス用減圧弁_西日本</t>
  </si>
  <si>
    <t>開発品_アクセス系装置類_分類無(開発品)_基盤系_窒素ボンベ集合装置_西日本</t>
  </si>
  <si>
    <t>開発品_アクセス系装置類_分類無(開発品)_基盤系_トウ道用鉄ブタ_西日本</t>
  </si>
  <si>
    <t>開発品_アクセス系装置類_分類無(開発品)_基盤系_ハンドホール施錠装置_西日本</t>
  </si>
  <si>
    <t>開発品_アクセス系装置類_分類無(開発品)_基盤系_高機能マンホール蓋_西日本</t>
  </si>
  <si>
    <t>開発品_アクセス系装置類_分類無(開発品)_基盤系_高機能マンホール地上函_西日本</t>
  </si>
  <si>
    <t>開発品_アクセス系装置類_分類無(開発品)_基盤系_トウ道換気装置_西日本</t>
  </si>
  <si>
    <t>開発品_アクセス系装置類_分類無(開発品)_基盤系_マンホール･ハンドホール鉄ぶた用防水キャップ_西日本</t>
  </si>
  <si>
    <t>開発品_アクセス系装置類_分類無(開発品)_基盤系_避難誘導灯_西日本</t>
  </si>
  <si>
    <t>開発品_アクセス系装置類_分類無(開発品)_基盤系_ガス圧遠隔監視装置_西日本</t>
  </si>
  <si>
    <t>開発品_アクセス系装置類_分類無(開発品)_基盤系_流量監視装置_西日本</t>
  </si>
  <si>
    <t>開発品_アクセス系装置類_分類無(開発品)_基盤系_電柱補強用グラウトジャケット_西日本</t>
  </si>
  <si>
    <t>開発品_アクセス系装置類_分類無(開発品)_基盤系_とう道内防災壁装置_西日本</t>
  </si>
  <si>
    <t>開発品_アクセス系装置類_分類無(開発品)_基盤系_その他_西日本</t>
  </si>
  <si>
    <t>開発品_アクセス系装置類_分類無(開発品)_その他_その他_西日本</t>
  </si>
  <si>
    <t>開発品_アクセス系装置類_分類無(開発品)_その他_金車_西日本</t>
  </si>
  <si>
    <t>開発品_アクセス系装置類_分類無(開発品)_その他_携帯型記録装置_西日本</t>
  </si>
  <si>
    <t>開発品_アクセス系装置類_分類無(開発品)_その他_光ファイバケーブルけん引ロープ_西日本</t>
  </si>
  <si>
    <t>開発品_アクセス系装置類_分類無(開発品)_その他_光ファイバケーブルけん引機_西日本</t>
  </si>
  <si>
    <t>開発品_アクセス系装置類_分類無(開発品)_その他_光ファイバケーブル布設工具_西日本</t>
  </si>
  <si>
    <t>開発品_アクセス系装置類_分類無(開発品)_その他_光ファイバ接続部補強用品_西日本</t>
  </si>
  <si>
    <t>開発品_アクセス系装置類_分類無(開発品)_その他_地上アクセス用ポール_西日本</t>
  </si>
  <si>
    <t>開発品_アクセス系装置類_分類無(開発品)_その他_柱上安全帯_西日本</t>
  </si>
  <si>
    <t>開発品_アクセス系装置類_分類無(開発品)_その他_誘導抑圧線輪_西日本</t>
  </si>
  <si>
    <t>開発品_アクセス系装置類_分類無(開発品)_その他_加入者装荷線輪_西日本</t>
  </si>
  <si>
    <t>開発品_アクセス系装置類_分類無(開発品)_その他_10G-ONU_西日本</t>
  </si>
  <si>
    <t>開発品_アクセス系装置類_分類無(開発品)_その他_光監視装置_西日本</t>
  </si>
  <si>
    <t>開発品_アクセス系装置類_分類無(開発品)_公衆電話_公衆電話機用設置台_西日本</t>
  </si>
  <si>
    <t>開発品_アクセス系装置類_分類無(開発品)_公衆電話_屋外用公衆電話室_西日本</t>
  </si>
  <si>
    <t>開発品_アクセス系装置類_分類無(開発品)_公衆電話_ディジタル公衆電話機_西日本</t>
  </si>
  <si>
    <t>開発品_アクセス系装置類_分類無(開発品)_公衆電話_アナログ化公衆電話機_西日本</t>
  </si>
  <si>
    <t>開発品_アクセス系装置類_分類無(開発品)_公衆電話_車イス用屋外公衆電話室_西日本</t>
  </si>
  <si>
    <t>開発品_アクセス系装置類_分類無(開発品)_公衆電話_カード式小形公衆電話機_西日本</t>
  </si>
  <si>
    <t>開発品_アクセス系装置類_分類無(開発品)_公衆電話_ICカード公衆電話機_西日本</t>
  </si>
  <si>
    <t>開発品_アクセス系装置類_分類無(開発品)_公衆電話_道路用非常電話設備_西日本</t>
  </si>
  <si>
    <t>開発品_アクセス系装置類_分類無(開発品)_公衆電話_その他_西日本</t>
  </si>
  <si>
    <t>開発品_アクセス系装置類_分類無(開発品)_海底光(スポット)_海底光CP･JB(スポット)_西日本</t>
  </si>
  <si>
    <t>開発品_アクセス系装置類_分類無(開発品)_海底光(スポット)_海底光ケーブル(スポット)_西日本</t>
  </si>
  <si>
    <t>開発品_アクセス系装置類_分類無(開発品)_規格書物品_西日本</t>
  </si>
  <si>
    <t>開発品_NW装置類_分類無(開発品)_LXM_西日本</t>
  </si>
  <si>
    <t>開発品_NW装置類_分類無(開発品)_デジタル付帯_西日本</t>
  </si>
  <si>
    <t>開発品_NW装置類_分類無(開発品)_PSTNマイグレ関連物品(トランキングMG、NNI-SBC、ENUM)_西日本</t>
  </si>
  <si>
    <t>開発品_NW装置類_分類無(開発品)_RSBM_西日本</t>
  </si>
  <si>
    <t>開発品_NW装置類_分類無(開発品)_その他電話系_西日本</t>
  </si>
  <si>
    <t>開発品_NW装置類_分類無(開発品)_OLT(SMG-EPON、 GE-OLT、 V-OLT)_西日本</t>
  </si>
  <si>
    <t>開発品_NW装置類_分類無(開発品)_イーサエッジ_西日本</t>
  </si>
  <si>
    <t>開発品_NW装置類_分類無(開発品)_イーサMC_西日本</t>
  </si>
  <si>
    <t>開発品_NW装置類_分類無(開発品)_新CSM_西日本</t>
  </si>
  <si>
    <t>開発品_NW装置類_分類無(開発品)_MD_西日本</t>
  </si>
  <si>
    <t>開発品_NW装置類_分類無(開発品)_SSE_西日本</t>
  </si>
  <si>
    <t>開発品_NW装置類_分類無(開発品)_SMD-C_西日本</t>
  </si>
  <si>
    <t>開発品_NW装置類_分類無(開発品)_SMD-B_西日本</t>
  </si>
  <si>
    <t>開発品_NW装置類_分類無(開発品)_BEP_西日本</t>
  </si>
  <si>
    <t>開発品_NW装置類_分類無(開発品)_RBC形BSU_西日本</t>
  </si>
  <si>
    <t>開発品_NW装置類_分類無(開発品)_1G-ONU_西日本</t>
  </si>
  <si>
    <t>開発品_NW装置類_分類無(開発品)_DCPDF_西日本</t>
  </si>
  <si>
    <t>開発品_NW装置類_分類無(開発品)_OXU(仮)_西日本</t>
  </si>
  <si>
    <t>開発品_NW装置類_分類無(開発品)_BET型イーサ専用_西日本</t>
  </si>
  <si>
    <t>開発品_NW装置類_分類無(開発品)_D-NET関連物品_西日本</t>
  </si>
  <si>
    <t>開発品_NW装置類_分類無(開発品)_NTE(NTE､NAE)_西日本</t>
  </si>
  <si>
    <t>開発品_NW装置類_分類無(開発品)_SMDE_西日本</t>
  </si>
  <si>
    <t>開発品_電力設備類_分類無(開発品)_アクセスシステム用電源装置_西日本</t>
  </si>
  <si>
    <t>開発品_電力設備類_分類無(開発品)_小容量蓄電池_西日本</t>
  </si>
  <si>
    <t>開発品_ファシリティ関連物品_分類無(開発品)_分類無_西日本</t>
  </si>
  <si>
    <t>開発品_ファシリティ関連物品_分類無(開発品)_HO-IBS_西日本</t>
  </si>
  <si>
    <t>開発品_基地局装置類_分類無(開発品)_無線_西日本</t>
  </si>
  <si>
    <t>開発品_その他物品_分類無(開発品)_FC･SCコネクタ､光コード_西日本</t>
  </si>
  <si>
    <t>開発品_その他物品_分類無(開発品)_その他応用_西日本</t>
  </si>
  <si>
    <t>汎用品_サーバ/ストレージ装置類_サーバ製品_(ITS)エントリサーバ_西日本</t>
  </si>
  <si>
    <t>汎用品_サーバ/ストレージ装置類_サーバ製品_(ITS)ミドルサーバ(GPU無シ)_西日本</t>
  </si>
  <si>
    <t>汎用品_サーバ/ストレージ装置類_サーバ製品_(ITS)ミドルサーバ(GPU有)_西日本</t>
  </si>
  <si>
    <t>汎用品_サーバ/ストレージ装置類_サーバ製品_(ITS)ハイエンドサーバ(GPUサーバ/AIサーバ)グレードⅠ_西日本</t>
  </si>
  <si>
    <t>汎用品_サーバ/ストレージ装置類_サーバ製品_(ITS)ハイエンドサーバ(GPUサーバ/AIサーバ)グレードⅡ_西日本</t>
  </si>
  <si>
    <t>汎用品_サーバ/ストレージ装置類_サーバ製品_(ITS)ハイパーコンバージドシステム_西日本</t>
  </si>
  <si>
    <t>汎用品_サーバ/ストレージ装置類_サーバ製品_(ITS)ソフトウェア(x86系サーバ)_西日本</t>
  </si>
  <si>
    <t>汎用品_サーバ/ストレージ装置類_サーバ製品_(ITS)共通物品(x86系サーバ)_西日本</t>
  </si>
  <si>
    <t>汎用品_サーバ/ストレージ装置類_ストレージ製品_(ITS)エントリストレージ_西日本</t>
  </si>
  <si>
    <t>汎用品_サーバ/ストレージ装置類_ストレージ製品_(ITS)ミドルストレージ_西日本</t>
  </si>
  <si>
    <t>汎用品_サーバ/ストレージ装置類_ストレージ製品_(ITS)ソフトウェア(ストレージ)_西日本</t>
  </si>
  <si>
    <t>汎用品_サーバ/ストレージ装置類_ストレージ製品_(ITS)共通物品(ストレージ)_西日本</t>
  </si>
  <si>
    <t>汎用品_ソフトウェア類_ソフトウェア_(ITS)ソフト通常_西日本</t>
  </si>
  <si>
    <t>汎用品_ソフトウェア類_ソフトウェア_(ITS)ソフトカタログ_西日本</t>
  </si>
  <si>
    <t>汎用品_IP-NW装置類_ネットワークセキュリティ製品_(ITS)セキュリティ装置(ファイアウォール)_西日本</t>
  </si>
  <si>
    <t>汎用品_IP-NW装置類_ネットワークセキュリティ製品_(ITS)セキュリティ装置(SSL-VPN装置)_西日本</t>
  </si>
  <si>
    <t>汎用品_IP-NW装置類_ネットワークセキュリティ製品_(ITS)セキュリティ装置(その他)_西日本</t>
  </si>
  <si>
    <t>汎用品_IP-NW装置類_ルータ/スイッチ製品_(ITS)ルータA_西日本</t>
  </si>
  <si>
    <t>汎用品_IP-NW装置類_ルータ/スイッチ製品_(ITS)ルータB_西日本</t>
  </si>
  <si>
    <t>汎用品_IP-NW装置類_ルータ/スイッチ製品_(ITS)ルータC_西日本</t>
  </si>
  <si>
    <t>汎用品_IP-NW装置類_ルータ/スイッチ製品_(ITS)スイッチA_西日本</t>
  </si>
  <si>
    <t>汎用品_IP-NW装置類_ルータ/スイッチ製品_(ITS)共通物品(ルータ)_西日本</t>
  </si>
  <si>
    <t>汎用品_IP-NW装置類_ルータ/スイッチ製品_(ITS)スイッチB_西日本</t>
  </si>
  <si>
    <t>汎用品_IP-NW装置類_ルータ/スイッチ製品_(ITS)データセンタスイッチ_西日本</t>
  </si>
  <si>
    <t>汎用品_IP-NW装置類_ルータ/スイッチ製品_(ITS)ファイバーチャネルスイッチ_西日本</t>
  </si>
  <si>
    <t>汎用品_IP-NW装置類_ルータ/スイッチ製品_(ITS)共通物品(スイッチ)_西日本</t>
  </si>
  <si>
    <t>汎用品_IP-NW装置類_ルータ/スイッチ製品_(ITS)メディアコンバータ_西日本</t>
  </si>
  <si>
    <t>汎用品_IP-NW装置類_ルータ/スイッチ製品_(ITS)コンソールサーバ_西日本</t>
  </si>
  <si>
    <t>汎用品_IP-NW装置類_ルータ/スイッチ製品_(ITS)共通物品(コンバータ)_西日本</t>
  </si>
  <si>
    <t>汎用品_IP-NW装置類_負荷分散/帯域別制御装置製品_(ITS)負荷分散装置_西日本</t>
  </si>
  <si>
    <t>汎用品_IP-NW装置類_負荷分散/帯域別制御装置製品_(ITS)帯域管理装置_西日本</t>
  </si>
  <si>
    <t>汎用品_IP-NW装置類_無線LAN製品_(ITS)無線機器(無線LANコントローラ装置)_西日本</t>
  </si>
  <si>
    <t>汎用品_IP-NW装置類_無線LAN製品_(ITS)無線機器(無線LANアクセスポイント装置)_西日本</t>
  </si>
  <si>
    <t>汎用品_IP-NW装置類_無線LAN製品_(ITS)無線機器(無線ルータ)_西日本</t>
  </si>
  <si>
    <t>汎用品_IP-NW装置類_無線LAN製品_(ITS)共通物品(アプライアンス)_西日本</t>
  </si>
  <si>
    <t>汎用品_ファシリティ関連物品_電力装置_(ITS)UPS_西日本</t>
  </si>
  <si>
    <t>汎用品_測定器/試験器類_測定器/試験器_(ITS)ジェネレータ_西日本</t>
  </si>
  <si>
    <t>汎用品_測定器/試験器類_測定器/試験器_(ITS)アナライザ_西日本</t>
  </si>
  <si>
    <t>汎用品_測定器/試験器類_測定器/試験器_(ITS)スペクトラムアナライザ_西日本</t>
  </si>
  <si>
    <t>汎用品_測定器/試験器類_測定器/試験器_(ITS)エラーレート測定器_西日本</t>
  </si>
  <si>
    <t>汎用品_測定器/試験器類_測定器/試験器_(ITS)オシロスコープ_西日本</t>
  </si>
  <si>
    <t>汎用品_測定器/試験器類_測定器/試験器_(ITS)共通物品(測定機器)_西日本</t>
  </si>
  <si>
    <t>汎用品_端末装置類_FAX/複合機/プリンタ_(ITS)モノクロレーザプリンタ_西日本</t>
  </si>
  <si>
    <t>汎用品_端末装置類_FAX/複合機/プリンタ_(ITS)カラーレーザプリンタ_西日本</t>
  </si>
  <si>
    <t>汎用品_端末装置類_FAX/複合機/プリンタ_(ITS)共通物品(プリンタ)_西日本</t>
  </si>
  <si>
    <t>汎用品_端末装置類_パソコン／タブレット_(ITS)ノート型PC(Windows)_西日本</t>
  </si>
  <si>
    <t>汎用品_端末装置類_パソコン／タブレット_(ITS)ノート型PC(Mac)_西日本</t>
  </si>
  <si>
    <t>汎用品_端末装置類_パソコン／タブレット_(ITS)ノート型PC(シンクライアント)_西日本</t>
  </si>
  <si>
    <t>汎用品_端末装置類_パソコン／タブレット_(ITS)デスクトップ型PC(Windows)_西日本</t>
  </si>
  <si>
    <t>汎用品_端末装置類_パソコン／タブレット_(ITS)デスクトップ型PC(Mac)_西日本</t>
  </si>
  <si>
    <t>汎用品_端末装置類_パソコン／タブレット_(ITS)デスクトップ型PC(シンクライアント)_西日本</t>
  </si>
  <si>
    <t>汎用品_端末装置類_パソコン／タブレット_(ITS)タブレット(Windows)_西日本</t>
  </si>
  <si>
    <t>汎用品_端末装置類_パソコン／タブレット_(ITS)タブレット(iOS)_西日本</t>
  </si>
  <si>
    <t>汎用品_端末装置類_パソコン／タブレット_(ITS)ソフトウェア(Windows)_西日本</t>
  </si>
  <si>
    <t>汎用品_端末装置類_パソコン／タブレット_(ITS)ソフトウェア(Mac)_西日本</t>
  </si>
  <si>
    <t>汎用品_端末装置類_パソコン／タブレット_(ITS)ソフトウェア(タブレット)_西日本</t>
  </si>
  <si>
    <t>汎用品_端末装置類_パソコン／タブレット_(ITS)共通物品(Windows)_西日本</t>
  </si>
  <si>
    <t>汎用品_端末装置類_パソコン／タブレット_(ITS)共通物品(Mac)_西日本</t>
  </si>
  <si>
    <t>汎用品_端末装置類_パソコン／タブレット_(ITS)共通物品(タブレット)_西日本</t>
  </si>
  <si>
    <t>汎用品_その他物品_その他_(ITS)その他_西日本</t>
  </si>
  <si>
    <t>汎用品_その他物品_その他_(IT統合基盤)その他_西日本</t>
  </si>
  <si>
    <t>開発品_NW装置類_分類無(開発品)_その他_西日本</t>
  </si>
  <si>
    <t>開発品_NW装置類_分類無(開発品)_MBH_西日本</t>
  </si>
  <si>
    <t>開発品_宅内系装置類_分類無(開発品)_その他_西日本</t>
  </si>
  <si>
    <t>開発品_宅内系装置類_分類無(開発品)_VDSLモデム_西日本</t>
  </si>
  <si>
    <t>開発品_宅内系装置類_分類無(開発品)_VDSL集合装置_西日本</t>
  </si>
  <si>
    <t>開発品_宅内系装置類_分類無(開発品)_サンダーカット_西日本</t>
  </si>
  <si>
    <t>開発品_宅内系装置類_分類無(開発品)_ONU_西日本</t>
  </si>
  <si>
    <t>開発品_宅内系装置類_分類無(開発品)_HGW_西日本</t>
  </si>
  <si>
    <t>開発品_端末装置類(情報機器)_分類無(開発品)_その他_西日本</t>
  </si>
  <si>
    <t>開発品_端末装置類(情報機器)_分類無(開発品)_ギガらくWi-Fi用AP_西日本</t>
  </si>
  <si>
    <t>開発品_端末装置類(情報機器)_分類無(開発品)_ビジネスホン_西日本</t>
  </si>
  <si>
    <t>汎用品_その他物品_その他_(STC)その他_西日本</t>
  </si>
  <si>
    <t>開発品_伝送設備類_分類無(開発品)_050_伝送(共通)e-OADM_ドコモ</t>
  </si>
  <si>
    <t>開発品_伝送設備類_分類無(開発品)_050_伝送(共通)POTS_ドコモ</t>
  </si>
  <si>
    <t>開発品_伝送設備類_分類無(開発品)_050_伝送(共通)S-WDM_ドコモ</t>
  </si>
  <si>
    <t>開発品_伝送設備類_分類無(開発品)_050_伝送(共通)伝送(その他)_ドコモ</t>
  </si>
  <si>
    <t>開発品_伝送設備類_分類無(開発品)_150_伝送(LTE)CS-SW2_ドコモ</t>
  </si>
  <si>
    <t>開発品_伝送設備類_分類無(開発品)_150_伝送(LTE)ERP-SW_ドコモ</t>
  </si>
  <si>
    <t>開発品_伝送設備類_分類無(開発品)_150_伝送(LTE)J-SW_ドコモ</t>
  </si>
  <si>
    <t>開発品_伝送設備類_分類無(開発品)_150_伝送(LTE)PTP_ドコモ</t>
  </si>
  <si>
    <t>開発品_伝送設備類_分類無(開発品)_150_伝送(LTE)小型SW_ドコモ</t>
  </si>
  <si>
    <t>開発品_伝送設備類_分類無(開発品)_250_伝送(3G)ATM-MUX(ATM-S-MUX､S-CONV含む)_ドコモ</t>
  </si>
  <si>
    <t>開発品_伝送設備類_分類無(開発品)_250_伝送(3G)FTM-D_ドコモ</t>
  </si>
  <si>
    <t>開発品_伝送設備類_分類無(開発品)_250_伝送(3G)伝送(その他)_ドコモ</t>
  </si>
  <si>
    <t>開発品_伝送設備類_分類無(開発品)_350_伝送(その他)マイクロその他_ドコモ</t>
  </si>
  <si>
    <t>開発品_伝送設備類_分類無(開発品)_350_伝送(その他)光海底ケーブル_ドコモ</t>
  </si>
  <si>
    <t>開発品_伝送設備類_分類無(開発品)_350_伝送(その他)伝送(その他)_ドコモ</t>
  </si>
  <si>
    <t>開発品_伝送設備類_分類無(開発品)_351_伝送(マイクロ)11/15/18G-150MDE_ドコモ</t>
  </si>
  <si>
    <t>開発品_伝送設備類_分類無(開発品)_351_伝送(マイクロ)22G-150MDE_ドコモ</t>
  </si>
  <si>
    <t>開発品_伝送設備類_分類無(開発品)_351_伝送(マイクロ)無線(その他 マイクロ)_ドコモ</t>
  </si>
  <si>
    <t>開発品_伝送設備類_分類無(開発品)_351_伝送(マイクロ)無線(その他HW)_ドコモ</t>
  </si>
  <si>
    <t>開発品_伝送設備類_分類無(開発品)_150_伝送(LTE)CS-R1_ドコモ</t>
  </si>
  <si>
    <t>開発品_NW装置類_分類無(開発品)_030_コアNW装置(共通)AGSハードウェア_ドコモ</t>
  </si>
  <si>
    <t>開発品_NW装置類_分類無(開発品)_030_コアNW装置(共通)AGSミドルウェア_ドコモ</t>
  </si>
  <si>
    <t>開発品_NW装置類_分類無(開発品)_030_コアNW装置(共通)DSPミドルウェア_ドコモ</t>
  </si>
  <si>
    <t>開発品_NW装置類_分類無(開発品)_030_コアNW装置(共通)ECNハードウェア_ドコモ</t>
  </si>
  <si>
    <t>開発品_NW装置類_分類無(開発品)_030_コアNW装置(共通)ECNミドルウェア_ドコモ</t>
  </si>
  <si>
    <t>開発品_NW装置類_分類無(開発品)_030_コアNW装置(共通)IPSCP(DSCP)ハードウェア_ドコモ</t>
  </si>
  <si>
    <t>開発品_NW装置類_分類無(開発品)_030_コアNW装置(共通)IPSCPミドルウェア_ドコモ</t>
  </si>
  <si>
    <t>開発品_NW装置類_分類無(開発品)_030_コアNW装置(共通)MPN(HP)ハードウェア_ドコモ</t>
  </si>
  <si>
    <t>開発品_NW装置類_分類無(開発品)_030_コアNW装置(共通)MPN(HP)ミドルウェア_ドコモ</t>
  </si>
  <si>
    <t>開発品_NW装置類_分類無(開発品)_030_コアNW装置(共通)MPN(N)ハードウェア_ドコモ</t>
  </si>
  <si>
    <t>開発品_NW装置類_分類無(開発品)_030_コアNW装置(共通)MPN(N)ミドルウェア_ドコモ</t>
  </si>
  <si>
    <t>開発品_NW装置類_分類無(開発品)_030_コアNW装置(共通)SCNミドルウェア_ドコモ</t>
  </si>
  <si>
    <t>開発品_NW装置類_分類無(開発品)_030_コアNW装置(共通)SGWハードウェア_ドコモ</t>
  </si>
  <si>
    <t>開発品_NW装置類_分類無(開発品)_030_コアNW装置(共通)SGWミドルウェア_ドコモ</t>
  </si>
  <si>
    <t>開発品_NW装置類_分類無(開発品)_030_コアNW装置(共通)交換(その他HW)_ドコモ</t>
  </si>
  <si>
    <t>開発品_NW装置類_分類無(開発品)_130_コアNW装置(LTE)_ドコモ</t>
  </si>
  <si>
    <t>開発品_NW装置類_分類無(開発品)_130_コアNW装置(LTE)ESPGW(HW)F_ドコモ</t>
  </si>
  <si>
    <t>開発品_NW装置類_分類無(開発品)_130_コアNW装置(LTE)ESPGW(HW)N_ドコモ</t>
  </si>
  <si>
    <t>開発品_NW装置類_分類無(開発品)_130_コアNW装置(LTE)ESPGW(SW)_ドコモ</t>
  </si>
  <si>
    <t>開発品_NW装置類_分類無(開発品)_130_コアNW装置(LTE)ESPGW(SW)F_ドコモ</t>
  </si>
  <si>
    <t>開発品_NW装置類_分類無(開発品)_130_コアNW装置(LTE)ESPGW(SW)N_ドコモ</t>
  </si>
  <si>
    <t>開発品_NW装置類_分類無(開発品)_130_コアNW装置(LTE)MMEハードウェア_ドコモ</t>
  </si>
  <si>
    <t>開発品_NW装置類_分類無(開発品)_230_コアNW装置(3G)CPCG/NCPCGハードウェア_ドコモ</t>
  </si>
  <si>
    <t>開発品_NW装置類_分類無(開発品)_230_コアNW装置(3G)CPCG/NCPCGミドルウェア_ドコモ</t>
  </si>
  <si>
    <t>開発品_NW装置類_分類無(開発品)_230_コアNW装置(3G)CSN/ASN/IWGハードウェア_ドコモ</t>
  </si>
  <si>
    <t>開発品_NW装置類_分類無(開発品)_230_コアNW装置(3G)CSN/ASN/IWGミドルウェア_ドコモ</t>
  </si>
  <si>
    <t>開発品_NW装置類_分類無(開発品)_230_コアNW装置(3G)SIN/VGNミドルウェア_ドコモ</t>
  </si>
  <si>
    <t>開発品_NW装置類_分類無(開発品)_230_コアNW装置(3G)SINハードウェア_ドコモ</t>
  </si>
  <si>
    <t>開発品_NW装置類_分類無(開発品)_230_コアNW装置(3G)xGSN/NxGSNハードウェア_ドコモ</t>
  </si>
  <si>
    <t>開発品_NW装置類_分類無(開発品)_230_コアNW装置(3G)xGSN/NxGSNミドルウェア_ドコモ</t>
  </si>
  <si>
    <t>開発品_NW装置類_分類無(開発品)_230_コアNW装置(3G)交換(その他HW)_ドコモ</t>
  </si>
  <si>
    <t>開発品_NW装置類_分類無(開発品)_230_コアNW装置(3G)交換(その他SW)_ドコモ</t>
  </si>
  <si>
    <t>開発品_NW装置類_分類無(開発品)_230_コアNW装置(3G)伝送(その他)_ドコモ</t>
  </si>
  <si>
    <t>開発品_NW装置類_分類無(開発品)_230_コアNW装置(3G)無線(その他HW)_ドコモ</t>
  </si>
  <si>
    <t>開発品_NW装置類_分類無(開発品)_330_コアNW装置(その他)交換(その他HW)_ドコモ</t>
  </si>
  <si>
    <t>開発品_NW装置類_分類無(開発品)_030_コアNW装置(共通)交換(その他SW)_ドコモ</t>
  </si>
  <si>
    <t>開発品_電力設備類_分類無(開発品)_070_電力(整流器)小容量電源装置_ドコモ</t>
  </si>
  <si>
    <t>開発品_電力設備類_分類無(開発品)_070_電力(整流器)整流器1F-MSS&lt;60U&gt;_ドコモ</t>
  </si>
  <si>
    <t>開発品_電力設備類_分類無(開発品)_070_電力(整流器)整流器1F-MSS&lt;S15&gt;_ドコモ</t>
  </si>
  <si>
    <t>開発品_電力設備類_分類無(開発品)_070_電力(整流器)整流器SS-48-MTS_ドコモ</t>
  </si>
  <si>
    <t>開発品_電力設備類_分類無(開発品)_070_電力(整流器)中容量整流器_ドコモ</t>
  </si>
  <si>
    <t>開発品_電力設備類_分類無(開発品)_070_電力(整流器)電力(その他)_ドコモ</t>
  </si>
  <si>
    <t>開発品_電力設備類_分類無(開発品)_071_電力(小型電源装置)小型電源装置(45N)_ドコモ</t>
  </si>
  <si>
    <t>開発品_電力設備類_分類無(開発品)_071_電力(小型電源装置)小型電源装置(45N以外)_ドコモ</t>
  </si>
  <si>
    <t>開発品_電力設備類_分類無(開発品)_071_電力(小型電源装置)電力(その他)_ドコモ</t>
  </si>
  <si>
    <t>開発品_電力設備類_分類無(開発品)_072_電力(蓄電池)蓄電池_ドコモ</t>
  </si>
  <si>
    <t>開発品_電力設備類_分類無(開発品)_072_電力(蓄電池)電力(その他)_ドコモ</t>
  </si>
  <si>
    <t>開発品_電力設備類_分類無(開発品)_073_電力(その他)SSF/TC_ドコモ</t>
  </si>
  <si>
    <t>開発品_電力設備類_分類無(開発品)_073_電力(その他)耐雷トランス_ドコモ</t>
  </si>
  <si>
    <t>開発品_電力設備類_分類無(開発品)_073_電力(その他)電力(その他)_ドコモ</t>
  </si>
  <si>
    <t>開発品_基地局装置類_分類無(開発品)_060_基地局装置(共通)CPRI集線装置_ドコモ</t>
  </si>
  <si>
    <t>開発品_基地局装置類_分類無(開発品)_060_基地局装置(共通)無線(その他HW)_ドコモ</t>
  </si>
  <si>
    <t>開発品_基地局装置類_分類無(開発品)_160_基地局装置(LTE)1.5G-3セクタRRE_ドコモ</t>
  </si>
  <si>
    <t>開発品_基地局装置類_分類無(開発品)_160_基地局装置(LTE)1.5G-RRE_ドコモ</t>
  </si>
  <si>
    <t>開発品_基地局装置類_分類無(開発品)_160_基地局装置(LTE)1.5G-SRE_ドコモ</t>
  </si>
  <si>
    <t>開発品_基地局装置類_分類無(開発品)_160_基地局装置(LTE)1.7G-3セクタRRE_ドコモ</t>
  </si>
  <si>
    <t>開発品_基地局装置類_分類無(開発品)_160_基地局装置(LTE)1.7G-RRE_ドコモ</t>
  </si>
  <si>
    <t>開発品_基地局装置類_分類無(開発品)_160_基地局装置(LTE)1.7G-SRE_ドコモ</t>
  </si>
  <si>
    <t>開発品_基地局装置類_分類無(開発品)_160_基地局装置(LTE)2G-RRE(BS3001)_ドコモ</t>
  </si>
  <si>
    <t>開発品_基地局装置類_分類無(開発品)_160_基地局装置(LTE)3.4G-RRE_ドコモ</t>
  </si>
  <si>
    <t>開発品_基地局装置類_分類無(開発品)_160_基地局装置(LTE)3.4G-SRE_ドコモ</t>
  </si>
  <si>
    <t>開発品_基地局装置類_分類無(開発品)_160_基地局装置(LTE)3.5G-RRE_ドコモ</t>
  </si>
  <si>
    <t>開発品_基地局装置類_分類無(開発品)_160_基地局装置(LTE)3.5G-RRE(4TRx)_ドコモ</t>
  </si>
  <si>
    <t>開発品_基地局装置類_分類無(開発品)_160_基地局装置(LTE)3.5G-SRE_ドコモ</t>
  </si>
  <si>
    <t>開発品_基地局装置類_分類無(開発品)_160_基地局装置(LTE)4c6sBTS(BS2003)CPRIカード_ドコモ</t>
  </si>
  <si>
    <t>開発品_基地局装置類_分類無(開発品)_160_基地局装置(LTE)700M-RRE_ドコモ</t>
  </si>
  <si>
    <t>開発品_基地局装置類_分類無(開発品)_160_基地局装置(LTE)800M-RRE(BS3001)_ドコモ</t>
  </si>
  <si>
    <t>開発品_基地局装置類_分類無(開発品)_160_基地局装置(LTE)800M-高出力RRE(BS3001)_ドコモ</t>
  </si>
  <si>
    <t>開発品_基地局装置類_分類無(開発品)_160_基地局装置(LTE)eNB BDE部_ドコモ</t>
  </si>
  <si>
    <t>開発品_基地局装置類_分類無(開発品)_160_基地局装置(LTE)eNB BRE部_ドコモ</t>
  </si>
  <si>
    <t>開発品_基地局装置類_分類無(開発品)_160_基地局装置(LTE)eNB LRE部_ドコモ</t>
  </si>
  <si>
    <t>開発品_基地局装置類_分類無(開発品)_160_基地局装置(LTE)eNB 高密度BDE_ドコモ</t>
  </si>
  <si>
    <t>開発品_基地局装置類_分類無(開発品)_160_基地局装置(LTE)eNB 小型BDE_ドコモ</t>
  </si>
  <si>
    <t>開発品_基地局装置類_分類無(開発品)_160_基地局装置(LTE)FHM_ドコモ</t>
  </si>
  <si>
    <t>開発品_基地局装置類_分類無(開発品)_160_基地局装置(LTE)LTEフェムト_ドコモ</t>
  </si>
  <si>
    <t>開発品_基地局装置類_分類無(開発品)_160_基地局装置(LTE)マルチバンドLRE(1.5/1.7G)_ドコモ</t>
  </si>
  <si>
    <t>開発品_基地局装置類_分類無(開発品)_160_基地局装置(LTE)マルチバンドLRE(700/800M)_ドコモ</t>
  </si>
  <si>
    <t>開発品_基地局装置類_分類無(開発品)_260_基地局装置(3G)4c6sBTS(BS2003)CPRIカード_ドコモ</t>
  </si>
  <si>
    <t>開発品_基地局装置類_分類無(開発品)_260_基地局装置(3G)OF-AMP_ドコモ</t>
  </si>
  <si>
    <t>開発品_基地局装置類_分類無(開発品)_260_基地局装置(3G)マルチBTS MDE部(BS2201)_ドコモ</t>
  </si>
  <si>
    <t>開発品_基地局装置類_分類無(開発品)_260_基地局装置(3G)結合器/800MHz帯分岐補償AMP_ドコモ</t>
  </si>
  <si>
    <t>開発品_基地局装置類_分類無(開発品)_260_基地局装置(3G)無線(その他HW)_ドコモ</t>
  </si>
  <si>
    <t>開発品_基地局装置類_分類無(開発品)_360_基地局装置(その他)無線(その他HW)_ドコモ</t>
  </si>
  <si>
    <t>開発品_基地局装置類_分類無(開発品)_460_基地局装置(5G)28G-SRU_ドコモ</t>
  </si>
  <si>
    <t>開発品_基地局装置類_分類無(開発品)_460_基地局装置(5G)3.7G-RRU(一体)_ドコモ</t>
  </si>
  <si>
    <t>開発品_基地局装置類_分類無(開発品)_460_基地局装置(5G)3.7G-RRU(分離)_ドコモ</t>
  </si>
  <si>
    <t>開発品_基地局装置類_分類無(開発品)_460_基地局装置(5G)3.7G-SRU_ドコモ</t>
  </si>
  <si>
    <t>開発品_基地局装置類_分類無(開発品)_460_基地局装置(5G)4.5G-RRU(一体)_ドコモ</t>
  </si>
  <si>
    <t>開発品_基地局装置類_分類無(開発品)_460_基地局装置(5G)4.5G-RRU(分離)_ドコモ</t>
  </si>
  <si>
    <t>開発品_基地局装置類_分類無(開発品)_460_基地局装置(5G)4.5G-SRU_ドコモ</t>
  </si>
  <si>
    <t>開発品_基地局装置類_分類無(開発品)_460_基地局装置(5G)5G(CU)_ドコモ</t>
  </si>
  <si>
    <t>開発品_基地局装置類_分類無(開発品)_460_基地局装置(5G)5G(SW)_ドコモ</t>
  </si>
  <si>
    <t>開発品_基地局装置類_分類無(開発品)_460_基地局装置(5G)CPRI集線装置_ドコモ</t>
  </si>
  <si>
    <t>開発品_基地局装置類_分類無(開発品)_460_基地局装置(5G)FHM_ドコモ</t>
  </si>
  <si>
    <t>開発品_基地局装置類_分類無(開発品)_260_基地局装置(3G)無線(その他SW)_ドコモ</t>
  </si>
  <si>
    <t>開発品_基地局装置類_分類無(開発品)_061_アンテナ_ドコモ</t>
  </si>
  <si>
    <t>開発品_基地局装置類_分類無(開発品)_061_アンテナANT(AN)_ドコモ</t>
  </si>
  <si>
    <t>開発品_基地局装置類_分類無(開発品)_061_アンテナANT(D)_ドコモ</t>
  </si>
  <si>
    <t>開発品_基地局装置類_分類無(開発品)_061_アンテナANT(D/AN)_ドコモ</t>
  </si>
  <si>
    <t>開発品_基地局装置類_分類無(開発品)_061_アンテナANT(D/G)_ドコモ</t>
  </si>
  <si>
    <t>開発品_基地局装置類_分類無(開発品)_061_アンテナANT(D/G/HC)_ドコモ</t>
  </si>
  <si>
    <t>開発品_基地局装置類_分類無(開発品)_061_アンテナANT(D/HC)_ドコモ</t>
  </si>
  <si>
    <t>開発品_基地局装置類_分類無(開発品)_061_アンテナANT(G)_ドコモ</t>
  </si>
  <si>
    <t>開発品_基地局装置類_分類無(開発品)_061_アンテナANT(G/HC)_ドコモ</t>
  </si>
  <si>
    <t>開発品_基地局装置類_分類無(開発品)_061_アンテナANT(SRE)_ドコモ</t>
  </si>
  <si>
    <t>開発品_基地局装置類_分類無(開発品)_061_アンテナ結合器_ドコモ</t>
  </si>
  <si>
    <t>開発品_基地局装置類_分類無(開発品)_061_アンテナ無線(その他HW)_ドコモ</t>
  </si>
  <si>
    <t>開発品_基地局装置類_分類無(開発品)_062_架･収容函HO_ドコモ</t>
  </si>
  <si>
    <t>開発品_基地局装置類_分類無(開発品)_062_架･収容函小型収容箱(1社製品)_ドコモ</t>
  </si>
  <si>
    <t>開発品_基地局装置類_分類無(開発品)_062_架･収容函小型収容箱(2社製品)_ドコモ</t>
  </si>
  <si>
    <t>開発品_基地局装置類_分類無(開発品)_062_架･収容函小型収容箱(3社製品)_ドコモ</t>
  </si>
  <si>
    <t>開発品_基地局装置類_分類無(開発品)_062_架･収容函大型収容函_ドコモ</t>
  </si>
  <si>
    <t>開発品_基地局装置類_分類無(開発品)_062_架･収容函無線(その他HW)_ドコモ</t>
  </si>
  <si>
    <t>開発品_基地局装置類_分類無(開発品)_460_基地局装置(5G)5G(中間装置)_ドコモ</t>
  </si>
  <si>
    <t>開発品_基地局装置類_分類無(開発品)_460_基地局装置(5G)3.4G-RRU_ドコモ</t>
  </si>
  <si>
    <t>開発品_基地局装置類_分類無(開発品)_460_基地局装置(5G)3.4G-SRU_ドコモ</t>
  </si>
  <si>
    <t>開発品_基地局装置類_分類無(開発品)_460_基地局装置(5G)基盤展開率拡大装置_ドコモ</t>
  </si>
  <si>
    <t>開発品_基地局装置類_分類無(開発品)_160_基地局装置(LTE)2GHzレピータ_ドコモ</t>
  </si>
  <si>
    <t>開発品_基地局装置類_分類無(開発品)_160_基地局装置(LTE)800MHz レピータ_ドコモ</t>
  </si>
  <si>
    <t>開発品_基地局装置類_分類無(開発品)_160_基地局装置(LTE)DUALレピータ_ドコモ</t>
  </si>
  <si>
    <t>開発品_サーバ/ストレージ装置類_分類無(開発品)_サーバ本体_ドコモ</t>
  </si>
  <si>
    <t>開発品_サーバ/ストレージ装置類_分類無(開発品)_サーバ構成品_ドコモ</t>
  </si>
  <si>
    <t>開発品_サーバ/ストレージ装置類_分類無(開発品)_ストレージ本体_ドコモ</t>
  </si>
  <si>
    <t>開発品_サーバ/ストレージ装置類_分類無(開発品)_ストレージ構成品_ドコモ</t>
  </si>
  <si>
    <t>開発品_その他物品_分類無(開発品)_300_その他8部門(その他)_ドコモ</t>
  </si>
  <si>
    <t>開発品_その他物品_分類無(開発品)_300_その他データ(その他)_ドコモ</t>
  </si>
  <si>
    <t>開発品_その他物品_分類無(開発品)_300_その他交換(その他SW)_ドコモ</t>
  </si>
  <si>
    <t>開発品_その他物品_分類無(開発品)_300_その他無線(その他SW)_ドコモ</t>
  </si>
  <si>
    <t>対象</t>
    <rPh sb="0" eb="2">
      <t>たいしょう</t>
    </rPh>
    <phoneticPr fontId="3" type="Hiragana"/>
  </si>
  <si>
    <t>№</t>
    <phoneticPr fontId="3" type="Hiragana"/>
  </si>
  <si>
    <t>企業名</t>
  </si>
  <si>
    <t>グループ共通企業ID</t>
  </si>
  <si>
    <t>対象会社名</t>
    <rPh sb="0" eb="5">
      <t>たいしょうかいしゃめい</t>
    </rPh>
    <phoneticPr fontId="3" type="Hiragana"/>
  </si>
  <si>
    <t>共通</t>
  </si>
  <si>
    <t>東日本</t>
  </si>
  <si>
    <t>西日本</t>
  </si>
  <si>
    <t>BOADM_東日本</t>
  </si>
  <si>
    <t>ROADM-3G_東日本</t>
  </si>
  <si>
    <t>PTM_東日本</t>
  </si>
  <si>
    <t>100G-PTS_東日本</t>
  </si>
  <si>
    <t>1G-MUX_東日本</t>
  </si>
  <si>
    <t>PTM専用アダプタ_東日本</t>
  </si>
  <si>
    <t>その他_東日本</t>
  </si>
  <si>
    <t>光_送リ込ミ用パイプケーブル_東日本</t>
  </si>
  <si>
    <t>光_DSMケーブル_東日本</t>
  </si>
  <si>
    <t>光_IDM光配線ケーブル(高密度)_東日本</t>
  </si>
  <si>
    <t>光_IDM光配線ケーブル_東日本</t>
  </si>
  <si>
    <t>光_IFAケーブル_東日本</t>
  </si>
  <si>
    <t>光_架空単心_東日本</t>
  </si>
  <si>
    <t>光_構内光(多心低摩擦)_東日本</t>
  </si>
  <si>
    <t>光_細径VCドロップ_東日本</t>
  </si>
  <si>
    <t>光_超細径高密度光_東日本</t>
  </si>
  <si>
    <t>光_コネクタ付き細径VCドロップ_東日本</t>
  </si>
  <si>
    <t>光_局内光(GI等)_東日本</t>
  </si>
  <si>
    <t>光_局内光(SM)_東日本</t>
  </si>
  <si>
    <t>光_隙間配線インドア類_東日本</t>
  </si>
  <si>
    <t>光_構内光_東日本</t>
  </si>
  <si>
    <t>光_GI型光ファイバ層HSケーブル_東日本</t>
  </si>
  <si>
    <t>光_GI型光屋外線_東日本</t>
  </si>
  <si>
    <t>光_GI型光屋内線_東日本</t>
  </si>
  <si>
    <t>光_SM型光ファイバ･メタル複合ケーブル_東日本</t>
  </si>
  <si>
    <t>光_コネクタ付きVCドロップ_東日本</t>
  </si>
  <si>
    <t>光_応急光_東日本</t>
  </si>
  <si>
    <t>光_架空光_東日本</t>
  </si>
  <si>
    <t>光_局内光_東日本</t>
  </si>
  <si>
    <t>光_地下光(WBB等)_東日本</t>
  </si>
  <si>
    <t>光_8DZケーブル_東日本</t>
  </si>
  <si>
    <t>光_DZケーブル_東日本</t>
  </si>
  <si>
    <t>光_架空光(HS)_東日本</t>
  </si>
  <si>
    <t>光_成端光_東日本</t>
  </si>
  <si>
    <t>光_IFS_東日本</t>
  </si>
  <si>
    <t>光_地下光_東日本</t>
  </si>
  <si>
    <t>光_地下超細径高密度光(多心)_東日本</t>
  </si>
  <si>
    <t>光_ダクトケーブル_東日本</t>
  </si>
  <si>
    <t>光_構内光(モジュール間接続コード)_東日本</t>
  </si>
  <si>
    <t>光_集合インドア_東日本</t>
  </si>
  <si>
    <t>光_細径集合インドア_東日本</t>
  </si>
  <si>
    <t>光_透明インドア_東日本</t>
  </si>
  <si>
    <t>光_地下超細径高密度光(少心)_東日本</t>
  </si>
  <si>
    <t>光_架空光(単心HS)_東日本</t>
  </si>
  <si>
    <t>光_細径VC-Sドロップ_東日本</t>
  </si>
  <si>
    <t>光_細径インドア_東日本</t>
  </si>
  <si>
    <t>光_SZドロップ_東日本</t>
  </si>
  <si>
    <t>光_8DZ-Sケーブル_東日本</t>
  </si>
  <si>
    <t>光_架空光(新HS)ケーブル_東日本</t>
  </si>
  <si>
    <t>光_成端光(WBZ)_東日本</t>
  </si>
  <si>
    <t>光_その他_東日本</t>
  </si>
  <si>
    <t>メタル_0.65mmPEF搬送局内ケーブル_東日本</t>
  </si>
  <si>
    <t>メタル_FRPE信号ケーブル_東日本</t>
  </si>
  <si>
    <t>メタル_PVCジャンパ線_東日本</t>
  </si>
  <si>
    <t>メタル_応急市内ケーブル_東日本</t>
  </si>
  <si>
    <t>メタル_海底ケーブル_東日本</t>
  </si>
  <si>
    <t>メタル_ACバスケーブル_東日本</t>
  </si>
  <si>
    <t>メタル_CCP(多対･HS)_東日本</t>
  </si>
  <si>
    <t>メタル_PEC-WB_東日本</t>
  </si>
  <si>
    <t>メタル_ディジタル局内ケーブル_東日本</t>
  </si>
  <si>
    <t>メタル_高周波同軸コード_東日本</t>
  </si>
  <si>
    <t>メタル_FRPE局内ケーブル(カッド)_東日本</t>
  </si>
  <si>
    <t>メタル_FRPE局内ケーブル(対局内)_東日本</t>
  </si>
  <si>
    <t>メタル_PEC-H_東日本</t>
  </si>
  <si>
    <t>メタル_CCP-JF_東日本</t>
  </si>
  <si>
    <t>メタル_CCPダム_東日本</t>
  </si>
  <si>
    <t>メタル_CCP少対_東日本</t>
  </si>
  <si>
    <t>メタル_ES_東日本</t>
  </si>
  <si>
    <t>メタル_PEC-ダム_東日本</t>
  </si>
  <si>
    <t>メタル_小形交換機用送受器用PVCヒモ_東日本</t>
  </si>
  <si>
    <t>メタル_FRPE局内ケーブル(コネクタ)_東日本</t>
  </si>
  <si>
    <t>メタル_FRPE局内ケーブル(交換機側)_東日本</t>
  </si>
  <si>
    <t>メタル_PCM局内ケーブル_東日本</t>
  </si>
  <si>
    <t>メタル_PCM用シャヘイジャンパ線_東日本</t>
  </si>
  <si>
    <t>メタル_トウ道管理システム用ケーブル_東日本</t>
  </si>
  <si>
    <t>メタル_フラット同軸ケーブル_東日本</t>
  </si>
  <si>
    <t>メタル_群帯域用シャヘイジャンパ線_東日本</t>
  </si>
  <si>
    <t>メタル_広帯域局内ケーブル_東日本</t>
  </si>
  <si>
    <t>メタル_高層ビル用市内ケーブル_東日本</t>
  </si>
  <si>
    <t>メタル_非常用可搬形交換装置用ケーブル_東日本</t>
  </si>
  <si>
    <t>メタル_地下用屋外線_東日本</t>
  </si>
  <si>
    <t>メタル_その他_東日本</t>
  </si>
  <si>
    <t>線材_PATコネクタ_東日本</t>
  </si>
  <si>
    <t>線材_割入接続用コネクタ_東日本</t>
  </si>
  <si>
    <t>線材_メカニカルスプライス_東日本</t>
  </si>
  <si>
    <t>線材_割入心線ピグテイル_東日本</t>
  </si>
  <si>
    <t>線材_簡易スプライス_東日本</t>
  </si>
  <si>
    <t>線材_簡易接続ピグテイル_東日本</t>
  </si>
  <si>
    <t>線材_CATSシステム_東日本</t>
  </si>
  <si>
    <t>線材_F21号光ファイバ融着接続器_東日本</t>
  </si>
  <si>
    <t>線材_FDキャビネット_東日本</t>
  </si>
  <si>
    <t>線材_光キャビネット_東日本</t>
  </si>
  <si>
    <t>線材_構内SM型ピグテイル_東日本</t>
  </si>
  <si>
    <t>線材_構内スプリッタ_東日本</t>
  </si>
  <si>
    <t>線材_所外スプリッタ_東日本</t>
  </si>
  <si>
    <t>線材_3AOクロージャ小型スプリッタアセンブル_東日本</t>
  </si>
  <si>
    <t>線材_AOMクロージャ_東日本</t>
  </si>
  <si>
    <t>線材_AOT-Mクロージャ_東日本</t>
  </si>
  <si>
    <t>線材_AOT-Sクロージャ_東日本</t>
  </si>
  <si>
    <t>線材_AOクロージャ類_東日本</t>
  </si>
  <si>
    <t>線材_FTM_東日本</t>
  </si>
  <si>
    <t>線材_少心架空クロージャ_東日本</t>
  </si>
  <si>
    <t>線材_FAS･FAコネクタ_東日本</t>
  </si>
  <si>
    <t>線材_MF型光ファイバ融着接続機_東日本</t>
  </si>
  <si>
    <t>線材_フィルタ入リターミネーション_東日本</t>
  </si>
  <si>
    <t>線材_IDM-FS_東日本</t>
  </si>
  <si>
    <t>線材_miniTEM_東日本</t>
  </si>
  <si>
    <t>線材_IDM架_東日本</t>
  </si>
  <si>
    <t>線材_AURORA-Tケーブル_東日本</t>
  </si>
  <si>
    <t>線材_FFAクロージャ_東日本</t>
  </si>
  <si>
    <t>線材_SSケーブル切裂工具_東日本</t>
  </si>
  <si>
    <t>線材_FITAS_東日本</t>
  </si>
  <si>
    <t>線材_ケーブル特性試験機_東日本</t>
  </si>
  <si>
    <t>線材_SUDクロージャ_東日本</t>
  </si>
  <si>
    <t>線材_スタンダードクロージャ_東日本</t>
  </si>
  <si>
    <t>線材_スプリッタ架_東日本</t>
  </si>
  <si>
    <t>線材_ダックスクロージャ_東日本</t>
  </si>
  <si>
    <t>線材_ディジタル線路チェッカ_東日本</t>
  </si>
  <si>
    <t>線材_外被把持スプライス_東日本</t>
  </si>
  <si>
    <t>線材_光カプラ(Bフレッツ用)_東日本</t>
  </si>
  <si>
    <t>線材_光カプラ(Bフレッツ用以外)_東日本</t>
  </si>
  <si>
    <t>線材_光プロテクタキャビネット_東日本</t>
  </si>
  <si>
    <t>線材_光線路保守支援システム(OTM)_東日本</t>
  </si>
  <si>
    <t>線材_簡易小型光ファイバ融着接続機_東日本</t>
  </si>
  <si>
    <t>線材_簡易組立単心光コネクタ_東日本</t>
  </si>
  <si>
    <t>線材_浸水検知モジュール_東日本</t>
  </si>
  <si>
    <t>線材_光ファイバIDテスタ_東日本</t>
  </si>
  <si>
    <t>線材_光ファイバケーブル瞬断防止型工具_東日本</t>
  </si>
  <si>
    <t>線材_光ファイバケーブル切替接続システム_東日本</t>
  </si>
  <si>
    <t>線材_接続端子カン_東日本</t>
  </si>
  <si>
    <t>線材_光ファイバパルス試験器_東日本</t>
  </si>
  <si>
    <t>線材_光ファイバヒズミ計測装置_東日本</t>
  </si>
  <si>
    <t>線材_光損失試験器_東日本</t>
  </si>
  <si>
    <t>線材_変換心線_東日本</t>
  </si>
  <si>
    <t>線材_IDM管理用品_東日本</t>
  </si>
  <si>
    <t>線材_MTコネクタ_東日本</t>
  </si>
  <si>
    <t>線材_SD端子函_東日本</t>
  </si>
  <si>
    <t>線材_分岐心線_東日本</t>
  </si>
  <si>
    <t>線材_外被分割ツール_東日本</t>
  </si>
  <si>
    <t>線材_IDM光JPU_東日本</t>
  </si>
  <si>
    <t>線材_海底光(スポット)_東日本</t>
  </si>
  <si>
    <t>線材_構内用配線盤_東日本</t>
  </si>
  <si>
    <t>線材_自動光ファイバ融着接続機_東日本</t>
  </si>
  <si>
    <t>線材_AOF24クロージャ_東日本</t>
  </si>
  <si>
    <t>線材_心線対照システム_東日本</t>
  </si>
  <si>
    <t>線材_FS_東日本</t>
  </si>
  <si>
    <t>線材_GI型光ファイバケーブル用コネクタ_東日本</t>
  </si>
  <si>
    <t>線材_接続工具類_東日本</t>
  </si>
  <si>
    <t>線材_多心用接続工具類_東日本</t>
  </si>
  <si>
    <t>線材_光ファイバコネクタ組立工具_東日本</t>
  </si>
  <si>
    <t>線材_成端部バイパス端子_東日本</t>
  </si>
  <si>
    <t>線材_加入者保安器_東日本</t>
  </si>
  <si>
    <t>線材_張線器_東日本</t>
  </si>
  <si>
    <t>線材_光線路試験装置(OTM-X)_東日本</t>
  </si>
  <si>
    <t>線材_地下配光クロージャ_東日本</t>
  </si>
  <si>
    <t>線材_光線路保守支援システム用IFコンバータ_東日本</t>
  </si>
  <si>
    <t>線材_SMG-EPON用ジャンパユニット_東日本</t>
  </si>
  <si>
    <t>線材_IDM光カプラ_東日本</t>
  </si>
  <si>
    <t>線材_SUDコンパウンド_東日本</t>
  </si>
  <si>
    <t>線材_架空下部延バシ用品_東日本</t>
  </si>
  <si>
    <t>線材_光ステップル_東日本</t>
  </si>
  <si>
    <t>線材_透明インドア用コネクタ_東日本</t>
  </si>
  <si>
    <t>線材_地下割入レ接続用コネクタ_東日本</t>
  </si>
  <si>
    <t>線材_光ケーブルCUTツール_東日本</t>
  </si>
  <si>
    <t>線材_コネクタ収容ケース_東日本</t>
  </si>
  <si>
    <t>線材_熱収縮スリーブ_東日本</t>
  </si>
  <si>
    <t>線材_SUDターミナルボックス_東日本</t>
  </si>
  <si>
    <t>線材_その他_東日本</t>
  </si>
  <si>
    <t>基盤系_ガス保守関連物品_東日本</t>
  </si>
  <si>
    <t>基盤系_トウ道入溝者管理装置類_東日本</t>
  </si>
  <si>
    <t>基盤系_圧力発信器_東日本</t>
  </si>
  <si>
    <t>基盤系_乾燥空気供給装置_東日本</t>
  </si>
  <si>
    <t>基盤系_MH施錠装置_東日本</t>
  </si>
  <si>
    <t>基盤系_ガス分配装置_東日本</t>
  </si>
  <si>
    <t>基盤系_トウ道管理システム_東日本</t>
  </si>
  <si>
    <t>基盤系_マンホール鉄蓋防振用パッキング_東日本</t>
  </si>
  <si>
    <t>基盤系_小型N2ガス用減圧弁_東日本</t>
  </si>
  <si>
    <t>基盤系_窒素ボンベ集合装置_東日本</t>
  </si>
  <si>
    <t>基盤系_トウ道用鉄ブタ_東日本</t>
  </si>
  <si>
    <t>基盤系_ハンドホール施錠装置_東日本</t>
  </si>
  <si>
    <t>基盤系_高機能マンホール蓋_東日本</t>
  </si>
  <si>
    <t>基盤系_高機能マンホール地上函_東日本</t>
  </si>
  <si>
    <t>基盤系_トウ道換気装置_東日本</t>
  </si>
  <si>
    <t>基盤系_マンホール･ハンドホール鉄ぶた用防水キャップ_東日本</t>
  </si>
  <si>
    <t>基盤系_避難誘導灯_東日本</t>
  </si>
  <si>
    <t>基盤系_ガス圧遠隔監視装置_東日本</t>
  </si>
  <si>
    <t>基盤系_流量監視装置_東日本</t>
  </si>
  <si>
    <t>基盤系_電柱補強用グラウトジャケット_東日本</t>
  </si>
  <si>
    <t>基盤系_とう道内防災壁装置_東日本</t>
  </si>
  <si>
    <t>基盤系_その他_東日本</t>
  </si>
  <si>
    <t>その他_その他_東日本</t>
  </si>
  <si>
    <t>その他_金車_東日本</t>
  </si>
  <si>
    <t>その他_携帯型記録装置_東日本</t>
  </si>
  <si>
    <t>その他_光ファイバケーブルけん引ロープ_東日本</t>
  </si>
  <si>
    <t>その他_光ファイバケーブルけん引機_東日本</t>
  </si>
  <si>
    <t>その他_光ファイバケーブル布設工具_東日本</t>
  </si>
  <si>
    <t>その他_光ファイバ接続部補強用品_東日本</t>
  </si>
  <si>
    <t>その他_地上アクセス用ポール_東日本</t>
  </si>
  <si>
    <t>その他_柱上安全帯_東日本</t>
  </si>
  <si>
    <t>その他_誘導抑圧線輪_東日本</t>
  </si>
  <si>
    <t>その他_加入者装荷線輪_東日本</t>
  </si>
  <si>
    <t>その他_10G-ONU_東日本</t>
  </si>
  <si>
    <t>その他_光監視装置_東日本</t>
  </si>
  <si>
    <t>公衆電話_公衆電話機用設置台_東日本</t>
  </si>
  <si>
    <t>公衆電話_屋外用公衆電話室_東日本</t>
  </si>
  <si>
    <t>公衆電話_ディジタル公衆電話機_東日本</t>
  </si>
  <si>
    <t>公衆電話_アナログ化公衆電話機_東日本</t>
  </si>
  <si>
    <t>公衆電話_車イス用屋外公衆電話室_東日本</t>
  </si>
  <si>
    <t>公衆電話_カード式小形公衆電話機_東日本</t>
  </si>
  <si>
    <t>公衆電話_ICカード公衆電話機_東日本</t>
  </si>
  <si>
    <t>公衆電話_道路用非常電話設備_東日本</t>
  </si>
  <si>
    <t>公衆電話_その他_東日本</t>
  </si>
  <si>
    <t>海底光(スポット)_海底光CP･JB(スポット)_東日本</t>
  </si>
  <si>
    <t>海底光(スポット)_海底光ケーブル(スポット)_東日本</t>
  </si>
  <si>
    <t>規格書物品_東日本</t>
  </si>
  <si>
    <t>LXM_東日本</t>
  </si>
  <si>
    <t>デジタル付帯_東日本</t>
  </si>
  <si>
    <t>PSTNマイグレ関連物品(トランキングMG、NNI-SBC、ENUM)_東日本</t>
  </si>
  <si>
    <t>RSBM_東日本</t>
  </si>
  <si>
    <t>その他電話系_東日本</t>
  </si>
  <si>
    <t>OLT(SMG-EPON、 GE-OLT、 V-OLT)_東日本</t>
  </si>
  <si>
    <t>イーサエッジ_東日本</t>
  </si>
  <si>
    <t>イーサMC_東日本</t>
  </si>
  <si>
    <t>新CSM_東日本</t>
  </si>
  <si>
    <t>MD_東日本</t>
  </si>
  <si>
    <t>SSE_東日本</t>
  </si>
  <si>
    <t>SMD-C_東日本</t>
  </si>
  <si>
    <t>SMD-B_東日本</t>
  </si>
  <si>
    <t>BEP_東日本</t>
  </si>
  <si>
    <t>RBC形BSU_東日本</t>
  </si>
  <si>
    <t>1G-ONU_東日本</t>
  </si>
  <si>
    <t>DCPDF_東日本</t>
  </si>
  <si>
    <t>OXU(仮)_東日本</t>
  </si>
  <si>
    <t>BET型イーサ専用_東日本</t>
  </si>
  <si>
    <t>D-NET関連物品_東日本</t>
  </si>
  <si>
    <t>NTE(NTE､NAE)_東日本</t>
  </si>
  <si>
    <t>SMDE_東日本</t>
  </si>
  <si>
    <t>MBH_東日本</t>
  </si>
  <si>
    <t>アクセスシステム用電源装置_東日本</t>
  </si>
  <si>
    <t>小容量蓄電池_東日本</t>
  </si>
  <si>
    <t>分類無_東日本</t>
  </si>
  <si>
    <t>HO-IBS_東日本</t>
  </si>
  <si>
    <t>VDSLモデム_東日本</t>
  </si>
  <si>
    <t>VDSL集合装置_東日本</t>
  </si>
  <si>
    <t>サンダーカット_東日本</t>
  </si>
  <si>
    <t>ONU_東日本</t>
  </si>
  <si>
    <t>HGW_東日本</t>
  </si>
  <si>
    <t>ギガらくWi-Fi用AP_東日本</t>
  </si>
  <si>
    <t>ビジネスホン_東日本</t>
  </si>
  <si>
    <t>無線_東日本</t>
  </si>
  <si>
    <t>FC･SCコネクタ､光コード_東日本</t>
  </si>
  <si>
    <t>(ITS)(x86系)サーバ_東日本</t>
  </si>
  <si>
    <t>(ITS)(UNIX系)エントリサーバ_東日本</t>
  </si>
  <si>
    <t>(ITS)(UNIX系)ミドルサーバ_東日本</t>
  </si>
  <si>
    <t>(ITS)アプライアンス(キャッシュ)_東日本</t>
  </si>
  <si>
    <t>(ITS)(x86系)ストレージ_東日本</t>
  </si>
  <si>
    <t>(ITS)(UNIX系)ストレージ_東日本</t>
  </si>
  <si>
    <t>(ITS)ストレージ_東日本</t>
  </si>
  <si>
    <t>(ITS)ソフトウェア_東日本</t>
  </si>
  <si>
    <t>(ITS)(x86系)ソフトウェア_東日本</t>
  </si>
  <si>
    <t>(ITS)(UNIX系)ソフトウェア_東日本</t>
  </si>
  <si>
    <t>(ITS)(Windows系)ソフトウェア_東日本</t>
  </si>
  <si>
    <t>(ITS)(ストレージ)ソフトウェア_東日本</t>
  </si>
  <si>
    <t>(ITS)アプライアンス(ファイアウォール)_東日本</t>
  </si>
  <si>
    <t>(ITS)アプライアンス(SSL-VPN)_東日本</t>
  </si>
  <si>
    <t>(ITS)アプライアンス(メールアプライアンス)_東日本</t>
  </si>
  <si>
    <t>(ITS)アプライアンス(SD-WAN)_東日本</t>
  </si>
  <si>
    <t>(ITS)アプライアンス(セキュリティ装置その他)_東日本</t>
  </si>
  <si>
    <t>(ITS)ルータ_東日本</t>
  </si>
  <si>
    <t>(ITS)スイッチ_東日本</t>
  </si>
  <si>
    <t>(ITS)データセンタスイッチ_東日本</t>
  </si>
  <si>
    <t>(ITS)ファイバーチャネルスイッチ_東日本</t>
  </si>
  <si>
    <t>(ITS)コンバータ(メディアコンバータ)_東日本</t>
  </si>
  <si>
    <t>(ITS)コンバータ(ターミナルアダプタ)_東日本</t>
  </si>
  <si>
    <t>(ITS)コンバータ(ATM変換装置)_東日本</t>
  </si>
  <si>
    <t>(ITS)コンバータ(コンソールサーバ)_東日本</t>
  </si>
  <si>
    <t>(ITS)アプライアンス(負荷分散)_東日本</t>
  </si>
  <si>
    <t>(ITS)アプライアンス(帯域管理)_東日本</t>
  </si>
  <si>
    <t>(ITS)アプライアンス(ネットワークフロー制御)_東日本</t>
  </si>
  <si>
    <t>(ITS)測定機器_東日本</t>
  </si>
  <si>
    <t>(ITS)レーザプリンタ_東日本</t>
  </si>
  <si>
    <t>(ITS)カラーレーザプリンタ_東日本</t>
  </si>
  <si>
    <t>(ITS)タブレットPC_東日本</t>
  </si>
  <si>
    <t>(ITS)シンクライアント(ノート型)_東日本</t>
  </si>
  <si>
    <t>(ITS)シンクライアント(デスクトップ型)_東日本</t>
  </si>
  <si>
    <t>(ITS)シンクライアント(ソフトウェア)_東日本</t>
  </si>
  <si>
    <t>(ITS)Windows系(ノート型)_東日本</t>
  </si>
  <si>
    <t>(ITS)Windows系(デスクトップ型)_東日本</t>
  </si>
  <si>
    <t>(ITS)その他_東日本</t>
  </si>
  <si>
    <t>(STC)その他_東日本</t>
  </si>
  <si>
    <t>BOADM_西日本</t>
  </si>
  <si>
    <t>ROADM-3G_西日本</t>
  </si>
  <si>
    <t>PTM_西日本</t>
  </si>
  <si>
    <t>100G-PTS_西日本</t>
  </si>
  <si>
    <t>1G-MUX_西日本</t>
  </si>
  <si>
    <t>PTM専用アダプタ_西日本</t>
  </si>
  <si>
    <t>その他_西日本</t>
  </si>
  <si>
    <t>光_送リ込ミ用パイプケーブル_西日本</t>
  </si>
  <si>
    <t>光_DSMケーブル_西日本</t>
  </si>
  <si>
    <t>光_IDM光配線ケーブル(高密度)_西日本</t>
  </si>
  <si>
    <t>光_IDM光配線ケーブル_西日本</t>
  </si>
  <si>
    <t>光_IFAケーブル_西日本</t>
  </si>
  <si>
    <t>光_架空単心_西日本</t>
  </si>
  <si>
    <t>光_構内光(多心低摩擦)_西日本</t>
  </si>
  <si>
    <t>光_細径VCドロップ_西日本</t>
  </si>
  <si>
    <t>光_超細径高密度光_西日本</t>
  </si>
  <si>
    <t>光_コネクタ付き細径VCドロップ_西日本</t>
  </si>
  <si>
    <t>光_局内光(GI等)_西日本</t>
  </si>
  <si>
    <t>光_局内光(SM)_西日本</t>
  </si>
  <si>
    <t>光_隙間配線インドア類_西日本</t>
  </si>
  <si>
    <t>光_構内光_西日本</t>
  </si>
  <si>
    <t>光_GI型光ファイバ層HSケーブル_西日本</t>
  </si>
  <si>
    <t>光_GI型光屋外線_西日本</t>
  </si>
  <si>
    <t>光_GI型光屋内線_西日本</t>
  </si>
  <si>
    <t>光_SM型光ファイバ･メタル複合ケーブル_西日本</t>
  </si>
  <si>
    <t>光_コネクタ付きVCドロップ_西日本</t>
  </si>
  <si>
    <t>光_応急光_西日本</t>
  </si>
  <si>
    <t>光_架空光_西日本</t>
  </si>
  <si>
    <t>光_局内光_西日本</t>
  </si>
  <si>
    <t>光_地下光(WBB等)_西日本</t>
  </si>
  <si>
    <t>光_8DZケーブル_西日本</t>
  </si>
  <si>
    <t>光_DZケーブル_西日本</t>
  </si>
  <si>
    <t>光_架空光(HS)_西日本</t>
  </si>
  <si>
    <t>光_成端光_西日本</t>
  </si>
  <si>
    <t>光_IFS_西日本</t>
  </si>
  <si>
    <t>光_地下光_西日本</t>
  </si>
  <si>
    <t>光_地下超細径高密度光(多心)_西日本</t>
  </si>
  <si>
    <t>光_ダクトケーブル_西日本</t>
  </si>
  <si>
    <t>光_構内光(モジュール間接続コード)_西日本</t>
  </si>
  <si>
    <t>光_集合インドア_西日本</t>
  </si>
  <si>
    <t>光_細径集合インドア_西日本</t>
  </si>
  <si>
    <t>光_透明インドア_西日本</t>
  </si>
  <si>
    <t>光_地下超細径高密度光(少心)_西日本</t>
  </si>
  <si>
    <t>光_架空光(単心HS)_西日本</t>
  </si>
  <si>
    <t>光_細径VC-Sドロップ_西日本</t>
  </si>
  <si>
    <t>光_細径インドア_西日本</t>
  </si>
  <si>
    <t>光_SZドロップ_西日本</t>
  </si>
  <si>
    <t>光_8DZ-Sケーブル_西日本</t>
  </si>
  <si>
    <t>光_架空光(新HS)ケーブル_西日本</t>
  </si>
  <si>
    <t>光_成端光(WBZ)_西日本</t>
  </si>
  <si>
    <t>光_その他_西日本</t>
  </si>
  <si>
    <t>メタル_0.65mmPEF搬送局内ケーブル_西日本</t>
  </si>
  <si>
    <t>メタル_FRPE信号ケーブル_西日本</t>
  </si>
  <si>
    <t>メタル_PVCジャンパ線_西日本</t>
  </si>
  <si>
    <t>メタル_応急市内ケーブル_西日本</t>
  </si>
  <si>
    <t>メタル_海底ケーブル_西日本</t>
  </si>
  <si>
    <t>メタル_ACバスケーブル_西日本</t>
  </si>
  <si>
    <t>メタル_CCP(多対･HS)_西日本</t>
  </si>
  <si>
    <t>メタル_PEC-WB_西日本</t>
  </si>
  <si>
    <t>メタル_ディジタル局内ケーブル_西日本</t>
  </si>
  <si>
    <t>メタル_高周波同軸コード_西日本</t>
  </si>
  <si>
    <t>メタル_FRPE局内ケーブル(カッド)_西日本</t>
  </si>
  <si>
    <t>メタル_FRPE局内ケーブル(対局内)_西日本</t>
  </si>
  <si>
    <t>メタル_PEC-H_西日本</t>
  </si>
  <si>
    <t>メタル_CCP-JF_西日本</t>
  </si>
  <si>
    <t>メタル_CCPダム_西日本</t>
  </si>
  <si>
    <t>メタル_CCP少対_西日本</t>
  </si>
  <si>
    <t>メタル_ES_西日本</t>
  </si>
  <si>
    <t>メタル_PEC-ダム_西日本</t>
  </si>
  <si>
    <t>メタル_小形交換機用送受器用PVCヒモ_西日本</t>
  </si>
  <si>
    <t>メタル_FRPE局内ケーブル(コネクタ)_西日本</t>
  </si>
  <si>
    <t>メタル_FRPE局内ケーブル(交換機側)_西日本</t>
  </si>
  <si>
    <t>メタル_PCM局内ケーブル_西日本</t>
  </si>
  <si>
    <t>メタル_PCM用シャヘイジャンパ線_西日本</t>
  </si>
  <si>
    <t>メタル_トウ道管理システム用ケーブル_西日本</t>
  </si>
  <si>
    <t>メタル_フラット同軸ケーブル_西日本</t>
  </si>
  <si>
    <t>メタル_群帯域用シャヘイジャンパ線_西日本</t>
  </si>
  <si>
    <t>メタル_広帯域局内ケーブル_西日本</t>
  </si>
  <si>
    <t>メタル_高層ビル用市内ケーブル_西日本</t>
  </si>
  <si>
    <t>メタル_非常用可搬形交換装置用ケーブル_西日本</t>
  </si>
  <si>
    <t>メタル_地下用屋外線_西日本</t>
  </si>
  <si>
    <t>メタル_その他_西日本</t>
  </si>
  <si>
    <t>線材_PATコネクタ_西日本</t>
  </si>
  <si>
    <t>線材_割入接続用コネクタ_西日本</t>
  </si>
  <si>
    <t>線材_メカニカルスプライス_西日本</t>
  </si>
  <si>
    <t>線材_割入心線ピグテイル_西日本</t>
  </si>
  <si>
    <t>線材_簡易スプライス_西日本</t>
  </si>
  <si>
    <t>線材_簡易接続ピグテイル_西日本</t>
  </si>
  <si>
    <t>線材_CATSシステム_西日本</t>
  </si>
  <si>
    <t>線材_F21号光ファイバ融着接続器_西日本</t>
  </si>
  <si>
    <t>線材_FDキャビネット_西日本</t>
  </si>
  <si>
    <t>線材_光キャビネット_西日本</t>
  </si>
  <si>
    <t>線材_構内SM型ピグテイル_西日本</t>
  </si>
  <si>
    <t>線材_構内スプリッタ_西日本</t>
  </si>
  <si>
    <t>線材_所外スプリッタ_西日本</t>
  </si>
  <si>
    <t>線材_3AOクロージャ小型スプリッタアセンブル_西日本</t>
  </si>
  <si>
    <t>線材_AOMクロージャ_西日本</t>
  </si>
  <si>
    <t>線材_AOT-Mクロージャ_西日本</t>
  </si>
  <si>
    <t>線材_AOT-Sクロージャ_西日本</t>
  </si>
  <si>
    <t>線材_AOクロージャ類_西日本</t>
  </si>
  <si>
    <t>線材_FTM_西日本</t>
  </si>
  <si>
    <t>線材_少心架空クロージャ_西日本</t>
  </si>
  <si>
    <t>線材_FAS･FAコネクタ_西日本</t>
  </si>
  <si>
    <t>線材_MF型光ファイバ融着接続機_西日本</t>
  </si>
  <si>
    <t>線材_フィルタ入リターミネーション_西日本</t>
  </si>
  <si>
    <t>線材_IDM-FS_西日本</t>
  </si>
  <si>
    <t>線材_miniTEM_西日本</t>
  </si>
  <si>
    <t>線材_IDM架_西日本</t>
  </si>
  <si>
    <t>線材_AURORA-Tケーブル_西日本</t>
  </si>
  <si>
    <t>線材_FFAクロージャ_西日本</t>
  </si>
  <si>
    <t>線材_SSケーブル切裂工具_西日本</t>
  </si>
  <si>
    <t>線材_FITAS_西日本</t>
  </si>
  <si>
    <t>線材_ケーブル特性試験機_西日本</t>
  </si>
  <si>
    <t>線材_SUDクロージャ_西日本</t>
  </si>
  <si>
    <t>線材_スタンダードクロージャ_西日本</t>
  </si>
  <si>
    <t>線材_スプリッタ架_西日本</t>
  </si>
  <si>
    <t>線材_ダックスクロージャ_西日本</t>
  </si>
  <si>
    <t>線材_ディジタル線路チェッカ_西日本</t>
  </si>
  <si>
    <t>線材_外被把持スプライス_西日本</t>
  </si>
  <si>
    <t>線材_光カプラ(Bフレッツ用)_西日本</t>
  </si>
  <si>
    <t>線材_光カプラ(Bフレッツ用以外)_西日本</t>
  </si>
  <si>
    <t>線材_光プロテクタキャビネット_西日本</t>
  </si>
  <si>
    <t>線材_光線路保守支援システム(OTM)_西日本</t>
  </si>
  <si>
    <t>線材_簡易小型光ファイバ融着接続機_西日本</t>
  </si>
  <si>
    <t>線材_簡易組立単心光コネクタ_西日本</t>
  </si>
  <si>
    <t>線材_浸水検知モジュール_西日本</t>
  </si>
  <si>
    <t>線材_光ファイバIDテスタ_西日本</t>
  </si>
  <si>
    <t>線材_光ファイバケーブル瞬断防止型工具_西日本</t>
  </si>
  <si>
    <t>線材_光ファイバケーブル切替接続システム_西日本</t>
  </si>
  <si>
    <t>線材_接続端子カン_西日本</t>
  </si>
  <si>
    <t>線材_光ファイバパルス試験器_西日本</t>
  </si>
  <si>
    <t>線材_光ファイバヒズミ計測装置_西日本</t>
  </si>
  <si>
    <t>線材_光損失試験器_西日本</t>
  </si>
  <si>
    <t>線材_変換心線_西日本</t>
  </si>
  <si>
    <t>線材_IDM管理用品_西日本</t>
  </si>
  <si>
    <t>線材_MTコネクタ_西日本</t>
  </si>
  <si>
    <t>線材_SD端子函_西日本</t>
  </si>
  <si>
    <t>線材_分岐心線_西日本</t>
  </si>
  <si>
    <t>線材_外被分割ツール_西日本</t>
  </si>
  <si>
    <t>線材_IDM光JPU_西日本</t>
  </si>
  <si>
    <t>線材_海底光(スポット)_西日本</t>
  </si>
  <si>
    <t>線材_構内用配線盤_西日本</t>
  </si>
  <si>
    <t>線材_自動光ファイバ融着接続機_西日本</t>
  </si>
  <si>
    <t>線材_AOF24クロージャ_西日本</t>
  </si>
  <si>
    <t>線材_心線対照システム_西日本</t>
  </si>
  <si>
    <t>線材_FS_西日本</t>
  </si>
  <si>
    <t>線材_GI型光ファイバケーブル用コネクタ_西日本</t>
  </si>
  <si>
    <t>線材_接続工具類_西日本</t>
  </si>
  <si>
    <t>線材_多心用接続工具類_西日本</t>
  </si>
  <si>
    <t>線材_光ファイバコネクタ組立工具_西日本</t>
  </si>
  <si>
    <t>線材_成端部バイパス端子_西日本</t>
  </si>
  <si>
    <t>線材_加入者保安器_西日本</t>
  </si>
  <si>
    <t>線材_張線器_西日本</t>
  </si>
  <si>
    <t>線材_光線路試験装置(OTM-X)_西日本</t>
  </si>
  <si>
    <t>線材_地下配光クロージャ_西日本</t>
  </si>
  <si>
    <t>線材_光線路保守支援システム用IFコンバータ_西日本</t>
  </si>
  <si>
    <t>線材_SMG-EPON用ジャンパユニット_西日本</t>
  </si>
  <si>
    <t>線材_IDM光カプラ_西日本</t>
  </si>
  <si>
    <t>線材_SUDコンパウンド_西日本</t>
  </si>
  <si>
    <t>線材_架空下部延バシ用品_西日本</t>
  </si>
  <si>
    <t>線材_光ステップル_西日本</t>
  </si>
  <si>
    <t>線材_透明インドア用コネクタ_西日本</t>
  </si>
  <si>
    <t>線材_地下割入レ接続用コネクタ_西日本</t>
  </si>
  <si>
    <t>線材_光ケーブルCUTツール_西日本</t>
  </si>
  <si>
    <t>線材_コネクタ収容ケース_西日本</t>
  </si>
  <si>
    <t>線材_熱収縮スリーブ_西日本</t>
  </si>
  <si>
    <t>線材_SUDターミナルボックス_西日本</t>
  </si>
  <si>
    <t>線材_その他_西日本</t>
  </si>
  <si>
    <t>基盤系_ガス保守関連物品_西日本</t>
  </si>
  <si>
    <t>基盤系_トウ道入溝者管理装置類_西日本</t>
  </si>
  <si>
    <t>基盤系_圧力発信器_西日本</t>
  </si>
  <si>
    <t>基盤系_乾燥空気供給装置_西日本</t>
  </si>
  <si>
    <t>基盤系_MH施錠装置_西日本</t>
  </si>
  <si>
    <t>基盤系_ガス分配装置_西日本</t>
  </si>
  <si>
    <t>基盤系_トウ道管理システム_西日本</t>
  </si>
  <si>
    <t>基盤系_マンホール鉄蓋防振用パッキング_西日本</t>
  </si>
  <si>
    <t>基盤系_小型N2ガス用減圧弁_西日本</t>
  </si>
  <si>
    <t>基盤系_窒素ボンベ集合装置_西日本</t>
  </si>
  <si>
    <t>基盤系_トウ道用鉄ブタ_西日本</t>
  </si>
  <si>
    <t>基盤系_ハンドホール施錠装置_西日本</t>
  </si>
  <si>
    <t>基盤系_高機能マンホール蓋_西日本</t>
  </si>
  <si>
    <t>基盤系_高機能マンホール地上函_西日本</t>
  </si>
  <si>
    <t>基盤系_トウ道換気装置_西日本</t>
  </si>
  <si>
    <t>基盤系_マンホール･ハンドホール鉄ぶた用防水キャップ_西日本</t>
  </si>
  <si>
    <t>基盤系_避難誘導灯_西日本</t>
  </si>
  <si>
    <t>基盤系_ガス圧遠隔監視装置_西日本</t>
  </si>
  <si>
    <t>基盤系_流量監視装置_西日本</t>
  </si>
  <si>
    <t>基盤系_電柱補強用グラウトジャケット_西日本</t>
  </si>
  <si>
    <t>基盤系_とう道内防災壁装置_西日本</t>
  </si>
  <si>
    <t>基盤系_その他_西日本</t>
  </si>
  <si>
    <t>その他_その他_西日本</t>
  </si>
  <si>
    <t>その他_金車_西日本</t>
  </si>
  <si>
    <t>その他_携帯型記録装置_西日本</t>
  </si>
  <si>
    <t>その他_光ファイバケーブルけん引ロープ_西日本</t>
  </si>
  <si>
    <t>その他_光ファイバケーブルけん引機_西日本</t>
  </si>
  <si>
    <t>その他_光ファイバケーブル布設工具_西日本</t>
  </si>
  <si>
    <t>その他_光ファイバ接続部補強用品_西日本</t>
  </si>
  <si>
    <t>その他_地上アクセス用ポール_西日本</t>
  </si>
  <si>
    <t>その他_柱上安全帯_西日本</t>
  </si>
  <si>
    <t>その他_誘導抑圧線輪_西日本</t>
  </si>
  <si>
    <t>その他_加入者装荷線輪_西日本</t>
  </si>
  <si>
    <t>その他_10G-ONU_西日本</t>
  </si>
  <si>
    <t>その他_光監視装置_西日本</t>
  </si>
  <si>
    <t>公衆電話_公衆電話機用設置台_西日本</t>
  </si>
  <si>
    <t>公衆電話_屋外用公衆電話室_西日本</t>
  </si>
  <si>
    <t>公衆電話_ディジタル公衆電話機_西日本</t>
  </si>
  <si>
    <t>公衆電話_アナログ化公衆電話機_西日本</t>
  </si>
  <si>
    <t>公衆電話_車イス用屋外公衆電話室_西日本</t>
  </si>
  <si>
    <t>公衆電話_カード式小形公衆電話機_西日本</t>
  </si>
  <si>
    <t>公衆電話_ICカード公衆電話機_西日本</t>
  </si>
  <si>
    <t>公衆電話_道路用非常電話設備_西日本</t>
  </si>
  <si>
    <t>公衆電話_その他_西日本</t>
  </si>
  <si>
    <t>海底光(スポット)_海底光CP･JB(スポット)_西日本</t>
  </si>
  <si>
    <t>海底光(スポット)_海底光ケーブル(スポット)_西日本</t>
  </si>
  <si>
    <t>規格書物品_西日本</t>
  </si>
  <si>
    <t>LXM_西日本</t>
  </si>
  <si>
    <t>デジタル付帯_西日本</t>
  </si>
  <si>
    <t>PSTNマイグレ関連物品(トランキングMG、NNI-SBC、ENUM)_西日本</t>
  </si>
  <si>
    <t>RSBM_西日本</t>
  </si>
  <si>
    <t>その他電話系_西日本</t>
  </si>
  <si>
    <t>OLT(SMG-EPON、 GE-OLT、 V-OLT)_西日本</t>
  </si>
  <si>
    <t>イーサエッジ_西日本</t>
  </si>
  <si>
    <t>イーサMC_西日本</t>
  </si>
  <si>
    <t>新CSM_西日本</t>
  </si>
  <si>
    <t>MD_西日本</t>
  </si>
  <si>
    <t>SSE_西日本</t>
  </si>
  <si>
    <t>SMD-C_西日本</t>
  </si>
  <si>
    <t>SMD-B_西日本</t>
  </si>
  <si>
    <t>BEP_西日本</t>
  </si>
  <si>
    <t>RBC形BSU_西日本</t>
  </si>
  <si>
    <t>1G-ONU_西日本</t>
  </si>
  <si>
    <t>DCPDF_西日本</t>
  </si>
  <si>
    <t>OXU(仮)_西日本</t>
  </si>
  <si>
    <t>BET型イーサ専用_西日本</t>
  </si>
  <si>
    <t>D-NET関連物品_西日本</t>
  </si>
  <si>
    <t>NTE(NTE､NAE)_西日本</t>
  </si>
  <si>
    <t>SMDE_西日本</t>
  </si>
  <si>
    <t>アクセスシステム用電源装置_西日本</t>
  </si>
  <si>
    <t>小容量蓄電池_西日本</t>
  </si>
  <si>
    <t>分類無_西日本</t>
  </si>
  <si>
    <t>HO-IBS_西日本</t>
  </si>
  <si>
    <t>無線_西日本</t>
  </si>
  <si>
    <t>FC･SCコネクタ､光コード_西日本</t>
  </si>
  <si>
    <t>その他応用_西日本</t>
  </si>
  <si>
    <t>(ITS)エントリサーバ_西日本</t>
  </si>
  <si>
    <t>(ITS)ミドルサーバ(GPU無シ)_西日本</t>
  </si>
  <si>
    <t>(ITS)ミドルサーバ(GPU有)_西日本</t>
  </si>
  <si>
    <t>(ITS)ハイエンドサーバ(GPUサーバ/AIサーバ)グレードⅠ_西日本</t>
  </si>
  <si>
    <t>(ITS)ハイエンドサーバ(GPUサーバ/AIサーバ)グレードⅡ_西日本</t>
  </si>
  <si>
    <t>(ITS)ハイパーコンバージドシステム_西日本</t>
  </si>
  <si>
    <t>(ITS)ソフトウェア(x86系サーバ)_西日本</t>
  </si>
  <si>
    <t>(ITS)共通物品(x86系サーバ)_西日本</t>
  </si>
  <si>
    <t>(ITS)エントリストレージ_西日本</t>
  </si>
  <si>
    <t>(ITS)ミドルストレージ_西日本</t>
  </si>
  <si>
    <t>(ITS)ソフトウェア(ストレージ)_西日本</t>
  </si>
  <si>
    <t>(ITS)共通物品(ストレージ)_西日本</t>
  </si>
  <si>
    <t>(ITS)ソフト通常_西日本</t>
  </si>
  <si>
    <t>(ITS)ソフトカタログ_西日本</t>
  </si>
  <si>
    <t>(ITS)セキュリティ装置(ファイアウォール)_西日本</t>
  </si>
  <si>
    <t>(ITS)セキュリティ装置(SSL-VPN装置)_西日本</t>
  </si>
  <si>
    <t>(ITS)セキュリティ装置(その他)_西日本</t>
  </si>
  <si>
    <t>(ITS)ルータA_西日本</t>
  </si>
  <si>
    <t>(ITS)ルータB_西日本</t>
  </si>
  <si>
    <t>(ITS)ルータC_西日本</t>
  </si>
  <si>
    <t>(ITS)スイッチA_西日本</t>
  </si>
  <si>
    <t>(ITS)共通物品(ルータ)_西日本</t>
  </si>
  <si>
    <t>(ITS)スイッチB_西日本</t>
  </si>
  <si>
    <t>(ITS)データセンタスイッチ_西日本</t>
  </si>
  <si>
    <t>(ITS)ファイバーチャネルスイッチ_西日本</t>
  </si>
  <si>
    <t>(ITS)共通物品(スイッチ)_西日本</t>
  </si>
  <si>
    <t>(ITS)メディアコンバータ_西日本</t>
  </si>
  <si>
    <t>(ITS)コンソールサーバ_西日本</t>
  </si>
  <si>
    <t>(ITS)共通物品(コンバータ)_西日本</t>
  </si>
  <si>
    <t>(ITS)負荷分散装置_西日本</t>
  </si>
  <si>
    <t>(ITS)帯域管理装置_西日本</t>
  </si>
  <si>
    <t>(ITS)無線機器(無線LANコントローラ装置)_西日本</t>
  </si>
  <si>
    <t>(ITS)無線機器(無線LANアクセスポイント装置)_西日本</t>
  </si>
  <si>
    <t>(ITS)無線機器(無線ルータ)_西日本</t>
  </si>
  <si>
    <t>(ITS)共通物品(アプライアンス)_西日本</t>
  </si>
  <si>
    <t>(ITS)UPS_西日本</t>
  </si>
  <si>
    <t>(ITS)ジェネレータ_西日本</t>
  </si>
  <si>
    <t>(ITS)アナライザ_西日本</t>
  </si>
  <si>
    <t>(ITS)スペクトラムアナライザ_西日本</t>
  </si>
  <si>
    <t>(ITS)エラーレート測定器_西日本</t>
  </si>
  <si>
    <t>(ITS)オシロスコープ_西日本</t>
  </si>
  <si>
    <t>(ITS)共通物品(測定機器)_西日本</t>
  </si>
  <si>
    <t>(ITS)モノクロレーザプリンタ_西日本</t>
  </si>
  <si>
    <t>(ITS)カラーレーザプリンタ_西日本</t>
  </si>
  <si>
    <t>(ITS)共通物品(プリンタ)_西日本</t>
  </si>
  <si>
    <t>(ITS)ノート型PC(Windows)_西日本</t>
  </si>
  <si>
    <t>(ITS)ノート型PC(Mac)_西日本</t>
  </si>
  <si>
    <t>(ITS)ノート型PC(シンクライアント)_西日本</t>
  </si>
  <si>
    <t>(ITS)デスクトップ型PC(Windows)_西日本</t>
  </si>
  <si>
    <t>(ITS)デスクトップ型PC(Mac)_西日本</t>
  </si>
  <si>
    <t>(ITS)デスクトップ型PC(シンクライアント)_西日本</t>
  </si>
  <si>
    <t>(ITS)タブレット(Windows)_西日本</t>
  </si>
  <si>
    <t>(ITS)タブレット(iOS)_西日本</t>
  </si>
  <si>
    <t>(ITS)ソフトウェア(Windows)_西日本</t>
  </si>
  <si>
    <t>(ITS)ソフトウェア(Mac)_西日本</t>
  </si>
  <si>
    <t>(ITS)ソフトウェア(タブレット)_西日本</t>
  </si>
  <si>
    <t>(ITS)共通物品(Windows)_西日本</t>
  </si>
  <si>
    <t>(ITS)共通物品(Mac)_西日本</t>
  </si>
  <si>
    <t>(ITS)共通物品(タブレット)_西日本</t>
  </si>
  <si>
    <t>(ITS)その他_西日本</t>
  </si>
  <si>
    <t>(IT統合基盤)その他_西日本</t>
  </si>
  <si>
    <t>MBH_西日本</t>
  </si>
  <si>
    <t>VDSLモデム_西日本</t>
  </si>
  <si>
    <t>VDSL集合装置_西日本</t>
  </si>
  <si>
    <t>サンダーカット_西日本</t>
  </si>
  <si>
    <t>ONU_西日本</t>
  </si>
  <si>
    <t>HGW_西日本</t>
  </si>
  <si>
    <t>ギガらくWi-Fi用AP_西日本</t>
  </si>
  <si>
    <t>ビジネスホン_西日本</t>
  </si>
  <si>
    <t>(STC)その他_西日本</t>
  </si>
  <si>
    <t>docomo</t>
  </si>
  <si>
    <t>050_伝送(共通)e-OADM_ドコモ</t>
  </si>
  <si>
    <t>050_伝送(共通)POTS_ドコモ</t>
  </si>
  <si>
    <t>050_伝送(共通)S-WDM_ドコモ</t>
  </si>
  <si>
    <t>050_伝送(共通)伝送(その他)_ドコモ</t>
  </si>
  <si>
    <t>150_伝送(LTE)CS-SW2_ドコモ</t>
  </si>
  <si>
    <t>150_伝送(LTE)ERP-SW_ドコモ</t>
  </si>
  <si>
    <t>150_伝送(LTE)J-SW_ドコモ</t>
  </si>
  <si>
    <t>150_伝送(LTE)PTP_ドコモ</t>
  </si>
  <si>
    <t>150_伝送(LTE)小型SW_ドコモ</t>
  </si>
  <si>
    <t>250_伝送(3G)ATM-MUX(ATM-S-MUX､S-CONV含む)_ドコモ</t>
  </si>
  <si>
    <t>250_伝送(3G)FTM-D_ドコモ</t>
  </si>
  <si>
    <t>250_伝送(3G)伝送(その他)_ドコモ</t>
  </si>
  <si>
    <t>350_伝送(その他)マイクロその他_ドコモ</t>
  </si>
  <si>
    <t>350_伝送(その他)光海底ケーブル_ドコモ</t>
  </si>
  <si>
    <t>350_伝送(その他)伝送(その他)_ドコモ</t>
  </si>
  <si>
    <t>351_伝送(マイクロ)11/15/18G-150MDE_ドコモ</t>
  </si>
  <si>
    <t>351_伝送(マイクロ)22G-150MDE_ドコモ</t>
  </si>
  <si>
    <t>351_伝送(マイクロ)無線(その他 マイクロ)_ドコモ</t>
  </si>
  <si>
    <t>351_伝送(マイクロ)無線(その他HW)_ドコモ</t>
  </si>
  <si>
    <t>150_伝送(LTE)CS-R1_ドコモ</t>
  </si>
  <si>
    <t>030_コアNW装置(共通)AGSハードウェア_ドコモ</t>
  </si>
  <si>
    <t>030_コアNW装置(共通)AGSミドルウェア_ドコモ</t>
  </si>
  <si>
    <t>030_コアNW装置(共通)DSPミドルウェア_ドコモ</t>
  </si>
  <si>
    <t>030_コアNW装置(共通)ECNハードウェア_ドコモ</t>
  </si>
  <si>
    <t>030_コアNW装置(共通)ECNミドルウェア_ドコモ</t>
  </si>
  <si>
    <t>030_コアNW装置(共通)IPSCP(DSCP)ハードウェア_ドコモ</t>
  </si>
  <si>
    <t>030_コアNW装置(共通)IPSCPミドルウェア_ドコモ</t>
  </si>
  <si>
    <t>030_コアNW装置(共通)MPN(HP)ハードウェア_ドコモ</t>
  </si>
  <si>
    <t>030_コアNW装置(共通)MPN(HP)ミドルウェア_ドコモ</t>
  </si>
  <si>
    <t>030_コアNW装置(共通)MPN(N)ハードウェア_ドコモ</t>
  </si>
  <si>
    <t>030_コアNW装置(共通)MPN(N)ミドルウェア_ドコモ</t>
  </si>
  <si>
    <t>030_コアNW装置(共通)SCNミドルウェア_ドコモ</t>
  </si>
  <si>
    <t>030_コアNW装置(共通)SGWハードウェア_ドコモ</t>
  </si>
  <si>
    <t>030_コアNW装置(共通)SGWミドルウェア_ドコモ</t>
  </si>
  <si>
    <t>030_コアNW装置(共通)交換(その他HW)_ドコモ</t>
  </si>
  <si>
    <t>130_コアNW装置(LTE)_ドコモ</t>
  </si>
  <si>
    <t>130_コアNW装置(LTE)ESPGW(HW)F_ドコモ</t>
  </si>
  <si>
    <t>130_コアNW装置(LTE)ESPGW(HW)N_ドコモ</t>
  </si>
  <si>
    <t>130_コアNW装置(LTE)ESPGW(SW)_ドコモ</t>
  </si>
  <si>
    <t>130_コアNW装置(LTE)ESPGW(SW)F_ドコモ</t>
  </si>
  <si>
    <t>130_コアNW装置(LTE)ESPGW(SW)N_ドコモ</t>
  </si>
  <si>
    <t>130_コアNW装置(LTE)MMEハードウェア_ドコモ</t>
  </si>
  <si>
    <t>230_コアNW装置(3G)CPCG/NCPCGハードウェア_ドコモ</t>
  </si>
  <si>
    <t>230_コアNW装置(3G)CPCG/NCPCGミドルウェア_ドコモ</t>
  </si>
  <si>
    <t>230_コアNW装置(3G)CSN/ASN/IWGハードウェア_ドコモ</t>
  </si>
  <si>
    <t>230_コアNW装置(3G)CSN/ASN/IWGミドルウェア_ドコモ</t>
  </si>
  <si>
    <t>230_コアNW装置(3G)SIN/VGNミドルウェア_ドコモ</t>
  </si>
  <si>
    <t>230_コアNW装置(3G)SINハードウェア_ドコモ</t>
  </si>
  <si>
    <t>230_コアNW装置(3G)xGSN/NxGSNハードウェア_ドコモ</t>
  </si>
  <si>
    <t>230_コアNW装置(3G)xGSN/NxGSNミドルウェア_ドコモ</t>
  </si>
  <si>
    <t>230_コアNW装置(3G)交換(その他HW)_ドコモ</t>
  </si>
  <si>
    <t>230_コアNW装置(3G)交換(その他SW)_ドコモ</t>
  </si>
  <si>
    <t>230_コアNW装置(3G)伝送(その他)_ドコモ</t>
  </si>
  <si>
    <t>230_コアNW装置(3G)無線(その他HW)_ドコモ</t>
  </si>
  <si>
    <t>330_コアNW装置(その他)交換(その他HW)_ドコモ</t>
  </si>
  <si>
    <t>030_コアNW装置(共通)交換(その他SW)_ドコモ</t>
  </si>
  <si>
    <t>070_電力(整流器)小容量電源装置_ドコモ</t>
  </si>
  <si>
    <t>070_電力(整流器)整流器1F-MSS&lt;60U&gt;_ドコモ</t>
  </si>
  <si>
    <t>070_電力(整流器)整流器1F-MSS&lt;S15&gt;_ドコモ</t>
  </si>
  <si>
    <t>070_電力(整流器)整流器SS-48-MTS_ドコモ</t>
  </si>
  <si>
    <t>070_電力(整流器)中容量整流器_ドコモ</t>
  </si>
  <si>
    <t>070_電力(整流器)電力(その他)_ドコモ</t>
  </si>
  <si>
    <t>071_電力(小型電源装置)小型電源装置(45N)_ドコモ</t>
  </si>
  <si>
    <t>071_電力(小型電源装置)小型電源装置(45N以外)_ドコモ</t>
  </si>
  <si>
    <t>071_電力(小型電源装置)電力(その他)_ドコモ</t>
  </si>
  <si>
    <t>072_電力(蓄電池)蓄電池_ドコモ</t>
  </si>
  <si>
    <t>072_電力(蓄電池)電力(その他)_ドコモ</t>
  </si>
  <si>
    <t>073_電力(その他)SSF/TC_ドコモ</t>
  </si>
  <si>
    <t>073_電力(その他)耐雷トランス_ドコモ</t>
  </si>
  <si>
    <t>073_電力(その他)電力(その他)_ドコモ</t>
  </si>
  <si>
    <t>060_基地局装置(共通)CPRI集線装置_ドコモ</t>
  </si>
  <si>
    <t>060_基地局装置(共通)無線(その他HW)_ドコモ</t>
  </si>
  <si>
    <t>160_基地局装置(LTE)1.5G-3セクタRRE_ドコモ</t>
  </si>
  <si>
    <t>160_基地局装置(LTE)1.5G-RRE_ドコモ</t>
  </si>
  <si>
    <t>160_基地局装置(LTE)1.5G-SRE_ドコモ</t>
  </si>
  <si>
    <t>160_基地局装置(LTE)1.7G-3セクタRRE_ドコモ</t>
  </si>
  <si>
    <t>160_基地局装置(LTE)1.7G-RRE_ドコモ</t>
  </si>
  <si>
    <t>160_基地局装置(LTE)1.7G-SRE_ドコモ</t>
  </si>
  <si>
    <t>160_基地局装置(LTE)2G-RRE(BS3001)_ドコモ</t>
  </si>
  <si>
    <t>160_基地局装置(LTE)3.4G-RRE_ドコモ</t>
  </si>
  <si>
    <t>160_基地局装置(LTE)3.4G-SRE_ドコモ</t>
  </si>
  <si>
    <t>160_基地局装置(LTE)3.5G-RRE_ドコモ</t>
  </si>
  <si>
    <t>160_基地局装置(LTE)3.5G-RRE(4TRx)_ドコモ</t>
  </si>
  <si>
    <t>160_基地局装置(LTE)3.5G-SRE_ドコモ</t>
  </si>
  <si>
    <t>160_基地局装置(LTE)4c6sBTS(BS2003)CPRIカード_ドコモ</t>
  </si>
  <si>
    <t>160_基地局装置(LTE)700M-RRE_ドコモ</t>
  </si>
  <si>
    <t>160_基地局装置(LTE)800M-RRE(BS3001)_ドコモ</t>
  </si>
  <si>
    <t>160_基地局装置(LTE)800M-高出力RRE(BS3001)_ドコモ</t>
  </si>
  <si>
    <t>160_基地局装置(LTE)eNB BDE部_ドコモ</t>
  </si>
  <si>
    <t>160_基地局装置(LTE)eNB BRE部_ドコモ</t>
  </si>
  <si>
    <t>160_基地局装置(LTE)eNB LRE部_ドコモ</t>
  </si>
  <si>
    <t>160_基地局装置(LTE)eNB 高密度BDE_ドコモ</t>
  </si>
  <si>
    <t>160_基地局装置(LTE)eNB 小型BDE_ドコモ</t>
  </si>
  <si>
    <t>160_基地局装置(LTE)FHM_ドコモ</t>
  </si>
  <si>
    <t>160_基地局装置(LTE)LTEフェムト_ドコモ</t>
  </si>
  <si>
    <t>160_基地局装置(LTE)マルチバンドLRE(1.5/1.7G)_ドコモ</t>
  </si>
  <si>
    <t>160_基地局装置(LTE)マルチバンドLRE(700/800M)_ドコモ</t>
  </si>
  <si>
    <t>260_基地局装置(3G)4c6sBTS(BS2003)CPRIカード_ドコモ</t>
  </si>
  <si>
    <t>260_基地局装置(3G)OF-AMP_ドコモ</t>
  </si>
  <si>
    <t>260_基地局装置(3G)マルチBTS MDE部(BS2201)_ドコモ</t>
  </si>
  <si>
    <t>260_基地局装置(3G)結合器/800MHz帯分岐補償AMP_ドコモ</t>
  </si>
  <si>
    <t>260_基地局装置(3G)無線(その他HW)_ドコモ</t>
  </si>
  <si>
    <t>360_基地局装置(その他)無線(その他HW)_ドコモ</t>
  </si>
  <si>
    <t>460_基地局装置(5G)28G-SRU_ドコモ</t>
  </si>
  <si>
    <t>460_基地局装置(5G)3.7G-RRU(一体)_ドコモ</t>
  </si>
  <si>
    <t>460_基地局装置(5G)3.7G-RRU(分離)_ドコモ</t>
  </si>
  <si>
    <t>460_基地局装置(5G)3.7G-SRU_ドコモ</t>
  </si>
  <si>
    <t>460_基地局装置(5G)4.5G-RRU(一体)_ドコモ</t>
  </si>
  <si>
    <t>460_基地局装置(5G)4.5G-RRU(分離)_ドコモ</t>
  </si>
  <si>
    <t>460_基地局装置(5G)4.5G-SRU_ドコモ</t>
  </si>
  <si>
    <t>460_基地局装置(5G)5G(CU)_ドコモ</t>
  </si>
  <si>
    <t>460_基地局装置(5G)5G(SW)_ドコモ</t>
  </si>
  <si>
    <t>460_基地局装置(5G)CPRI集線装置_ドコモ</t>
  </si>
  <si>
    <t>460_基地局装置(5G)FHM_ドコモ</t>
  </si>
  <si>
    <t>260_基地局装置(3G)無線(その他SW)_ドコモ</t>
  </si>
  <si>
    <t>061_アンテナ_ドコモ</t>
  </si>
  <si>
    <t>061_アンテナANT(AN)_ドコモ</t>
  </si>
  <si>
    <t>061_アンテナANT(D)_ドコモ</t>
  </si>
  <si>
    <t>061_アンテナANT(D/AN)_ドコモ</t>
  </si>
  <si>
    <t>061_アンテナANT(D/G)_ドコモ</t>
  </si>
  <si>
    <t>061_アンテナANT(D/G/HC)_ドコモ</t>
  </si>
  <si>
    <t>061_アンテナANT(D/HC)_ドコモ</t>
  </si>
  <si>
    <t>061_アンテナANT(G)_ドコモ</t>
  </si>
  <si>
    <t>061_アンテナANT(G/HC)_ドコモ</t>
  </si>
  <si>
    <t>061_アンテナANT(SRE)_ドコモ</t>
  </si>
  <si>
    <t>061_アンテナ結合器_ドコモ</t>
  </si>
  <si>
    <t>061_アンテナ無線(その他HW)_ドコモ</t>
  </si>
  <si>
    <t>062_架･収容函HO_ドコモ</t>
  </si>
  <si>
    <t>062_架･収容函小型収容箱(1社製品)_ドコモ</t>
  </si>
  <si>
    <t>062_架･収容函小型収容箱(2社製品)_ドコモ</t>
  </si>
  <si>
    <t>062_架･収容函小型収容箱(3社製品)_ドコモ</t>
  </si>
  <si>
    <t>062_架･収容函大型収容函_ドコモ</t>
  </si>
  <si>
    <t>062_架･収容函無線(その他HW)_ドコモ</t>
  </si>
  <si>
    <t>460_基地局装置(5G)5G(中間装置)_ドコモ</t>
  </si>
  <si>
    <t>460_基地局装置(5G)3.4G-RRU_ドコモ</t>
  </si>
  <si>
    <t>460_基地局装置(5G)3.4G-SRU_ドコモ</t>
  </si>
  <si>
    <t>460_基地局装置(5G)基盤展開率拡大装置_ドコモ</t>
  </si>
  <si>
    <t>160_基地局装置(LTE)2GHzレピータ_ドコモ</t>
  </si>
  <si>
    <t>160_基地局装置(LTE)800MHz レピータ_ドコモ</t>
  </si>
  <si>
    <t>160_基地局装置(LTE)DUALレピータ_ドコモ</t>
  </si>
  <si>
    <t>サーバ本体_ドコモ</t>
  </si>
  <si>
    <t>サーバ構成品_ドコモ</t>
  </si>
  <si>
    <t>ストレージ本体_ドコモ</t>
  </si>
  <si>
    <t>ストレージ構成品_ドコモ</t>
  </si>
  <si>
    <t>300_その他8部門(その他)_ドコモ</t>
  </si>
  <si>
    <t>300_その他データ(その他)_ドコモ</t>
  </si>
  <si>
    <t>300_その他交換(その他SW)_ドコモ</t>
  </si>
  <si>
    <t>300_その他無線(その他SW)_ドコモ</t>
  </si>
  <si>
    <t>Ａ１０ネットワークス（株）</t>
  </si>
  <si>
    <t>5010401095732</t>
  </si>
  <si>
    <t>G004583896</t>
  </si>
  <si>
    <t>ソニックウォール・ジャパン（株）</t>
  </si>
  <si>
    <t>2010401127926</t>
  </si>
  <si>
    <t>G002298530</t>
  </si>
  <si>
    <t>Ｓｙｎｏｌｏｇｙ　Ｊａｐａｎ（株）</t>
  </si>
  <si>
    <t>7010401135965</t>
  </si>
  <si>
    <t>G002040931</t>
  </si>
  <si>
    <t>4</t>
  </si>
  <si>
    <t>シスコシステムズキャピタル（株）</t>
  </si>
  <si>
    <t>4010401045416</t>
  </si>
  <si>
    <t>G000146882</t>
  </si>
  <si>
    <t>富士フイルムデジタルソリューションズ（株）</t>
  </si>
  <si>
    <t>6011101032933</t>
  </si>
  <si>
    <t>G000147301</t>
  </si>
  <si>
    <t>6</t>
  </si>
  <si>
    <t>三井物産セキュアディレクション（株）</t>
  </si>
  <si>
    <t>4010001073305</t>
  </si>
  <si>
    <t>G000147358</t>
  </si>
  <si>
    <t>7</t>
  </si>
  <si>
    <t>デジタル・インフォメーション・テクノロジー（株）</t>
  </si>
  <si>
    <t>9010001103734</t>
  </si>
  <si>
    <t>G000147415</t>
  </si>
  <si>
    <t>8</t>
  </si>
  <si>
    <t>（株）日立エルジーデータストレージ</t>
  </si>
  <si>
    <t>7010401043020</t>
  </si>
  <si>
    <t>G000147453</t>
  </si>
  <si>
    <t>9</t>
  </si>
  <si>
    <t>東京ガスエンジニアリングソリューションズ（株）</t>
  </si>
  <si>
    <t>2010401079028</t>
  </si>
  <si>
    <t>G000147670</t>
  </si>
  <si>
    <t>10</t>
  </si>
  <si>
    <t>一般財団法人気象業務支援センター</t>
  </si>
  <si>
    <t>4010005018628</t>
  </si>
  <si>
    <t>G000147735</t>
  </si>
  <si>
    <t>ＮＴＴテクノクロスサービス（株）</t>
  </si>
  <si>
    <t>8020001036182</t>
  </si>
  <si>
    <t>G000144693</t>
  </si>
  <si>
    <t>インターネットマルチフィード（株）</t>
  </si>
  <si>
    <t>2010001011167</t>
  </si>
  <si>
    <t>G000144776</t>
  </si>
  <si>
    <t>13</t>
  </si>
  <si>
    <t>（株）エヌ・ティ・ティ・データ・イントラマート</t>
  </si>
  <si>
    <t>7010401040174</t>
  </si>
  <si>
    <t>G000144886</t>
  </si>
  <si>
    <t>14</t>
  </si>
  <si>
    <t>エヌ・ティ・ティ・データ・カスタマサービス（株）</t>
  </si>
  <si>
    <t>6010601032609</t>
  </si>
  <si>
    <t>G000145085</t>
  </si>
  <si>
    <t>15</t>
  </si>
  <si>
    <t>（株）ネットスプリング</t>
  </si>
  <si>
    <t>8010401063959</t>
  </si>
  <si>
    <t>G000145163</t>
  </si>
  <si>
    <t>16</t>
  </si>
  <si>
    <t>アマゾンジャパン合同会社</t>
  </si>
  <si>
    <t>3040001028447</t>
  </si>
  <si>
    <t>G000145262</t>
  </si>
  <si>
    <t>17</t>
  </si>
  <si>
    <t>（株）ユニリタ</t>
  </si>
  <si>
    <t>2010401034593</t>
  </si>
  <si>
    <t>G000145544</t>
  </si>
  <si>
    <t>18</t>
  </si>
  <si>
    <t>デルタ電子（株）</t>
  </si>
  <si>
    <t>5010401044516</t>
  </si>
  <si>
    <t>G000145553</t>
  </si>
  <si>
    <t>ＮＲＩセキュアテクノロジーズ（株）</t>
  </si>
  <si>
    <t>8010401084443</t>
  </si>
  <si>
    <t>G000145561</t>
  </si>
  <si>
    <t>20</t>
  </si>
  <si>
    <t>キンコーズ・ジャパン（株）</t>
  </si>
  <si>
    <t>5010401007547</t>
  </si>
  <si>
    <t>G000145613</t>
  </si>
  <si>
    <t>（株）アット東京</t>
  </si>
  <si>
    <t>4010401041514</t>
  </si>
  <si>
    <t>G000145704</t>
  </si>
  <si>
    <t>ＧＭＯグローバルサイン・ホールディングス（株）</t>
  </si>
  <si>
    <t>7011001037734</t>
  </si>
  <si>
    <t>G000145844</t>
  </si>
  <si>
    <t>23</t>
  </si>
  <si>
    <t>ブリストル・マイヤーズスクイブ（株）</t>
  </si>
  <si>
    <t>9011101044273</t>
  </si>
  <si>
    <t>G000145991</t>
  </si>
  <si>
    <t>24</t>
  </si>
  <si>
    <t>（株）セールスフォース・ジャパン</t>
  </si>
  <si>
    <t>4010401076766</t>
  </si>
  <si>
    <t>G000146024</t>
  </si>
  <si>
    <t>25</t>
  </si>
  <si>
    <t>富士通ネットワークソリューションズ（株）</t>
  </si>
  <si>
    <t>7020001077145</t>
  </si>
  <si>
    <t>G000146050</t>
  </si>
  <si>
    <t>26</t>
  </si>
  <si>
    <t>Ａｐｐｌｅ　Ｊａｐａｎ合同会社</t>
  </si>
  <si>
    <t>3011103003992</t>
  </si>
  <si>
    <t>G000146081</t>
  </si>
  <si>
    <t>27</t>
  </si>
  <si>
    <t>（株）オプティム</t>
  </si>
  <si>
    <t>4300001001392</t>
  </si>
  <si>
    <t>G000146097</t>
  </si>
  <si>
    <t>28</t>
  </si>
  <si>
    <t>ＮＴＴ東日本伊豆病院</t>
  </si>
  <si>
    <t>8011101028104</t>
  </si>
  <si>
    <t>G000146123</t>
  </si>
  <si>
    <t>ＮＴＴアーバンバリューサポート（株）</t>
  </si>
  <si>
    <t>5010001096701</t>
  </si>
  <si>
    <t>G000146272</t>
  </si>
  <si>
    <t>テルウェル東日本（株）</t>
  </si>
  <si>
    <t>9011001036346</t>
  </si>
  <si>
    <t>G000146366</t>
  </si>
  <si>
    <t>31</t>
  </si>
  <si>
    <t>グーグル合同会社</t>
  </si>
  <si>
    <t>1010401089234</t>
  </si>
  <si>
    <t>G000146372</t>
  </si>
  <si>
    <t>テルウェル西日本（株）</t>
  </si>
  <si>
    <t>9120001098385</t>
  </si>
  <si>
    <t>G000146437</t>
  </si>
  <si>
    <t>33</t>
  </si>
  <si>
    <t>（株）ＭｏｎｏｔａＲＯ</t>
  </si>
  <si>
    <t>6140001054380</t>
  </si>
  <si>
    <t>G000146496</t>
  </si>
  <si>
    <t>34</t>
  </si>
  <si>
    <t>エヌ・ティ・ティ・ビズリンク（株）</t>
  </si>
  <si>
    <t>9010001075024</t>
  </si>
  <si>
    <t>G000146802</t>
  </si>
  <si>
    <t>35</t>
  </si>
  <si>
    <t>2010001063299</t>
  </si>
  <si>
    <t>G000142227</t>
  </si>
  <si>
    <t>36</t>
  </si>
  <si>
    <t>（株）ベネフィット・ワン</t>
  </si>
  <si>
    <t>8011001045281</t>
  </si>
  <si>
    <t>G000152264</t>
  </si>
  <si>
    <t>37</t>
  </si>
  <si>
    <t>（株）日立システムズフィールドサービス</t>
  </si>
  <si>
    <t>9010701017795</t>
  </si>
  <si>
    <t>G000152421</t>
  </si>
  <si>
    <t>38</t>
  </si>
  <si>
    <t>ユニアデックス（株）</t>
  </si>
  <si>
    <t>8010601024653</t>
  </si>
  <si>
    <t>G000152464</t>
  </si>
  <si>
    <t>39</t>
  </si>
  <si>
    <t>（株）エイチシーエル・ジャパン</t>
  </si>
  <si>
    <t>7010001107877</t>
  </si>
  <si>
    <t>G000152881</t>
  </si>
  <si>
    <t>40</t>
  </si>
  <si>
    <t>（株）ＧＳユアサ</t>
  </si>
  <si>
    <t>5130001028411</t>
  </si>
  <si>
    <t>G000152994</t>
  </si>
  <si>
    <t>41</t>
  </si>
  <si>
    <t>ＮＴＴクラルティ（株）</t>
  </si>
  <si>
    <t>6012401014027</t>
  </si>
  <si>
    <t>G000153005</t>
  </si>
  <si>
    <t>42</t>
  </si>
  <si>
    <t>（株）セキュアブレイン</t>
  </si>
  <si>
    <t>3010001090029</t>
  </si>
  <si>
    <t>G000153147</t>
  </si>
  <si>
    <t>43</t>
  </si>
  <si>
    <t>第一三共（株）</t>
  </si>
  <si>
    <t>1010001095640</t>
  </si>
  <si>
    <t>G000153358</t>
  </si>
  <si>
    <t>44</t>
  </si>
  <si>
    <t>オムロンヘルスケア（株）</t>
  </si>
  <si>
    <t>7130001024920</t>
  </si>
  <si>
    <t>G000148132</t>
  </si>
  <si>
    <t>45</t>
  </si>
  <si>
    <t>ＶＭｗａｒｅ（株）</t>
  </si>
  <si>
    <t>2010401071174</t>
  </si>
  <si>
    <t>G000148287</t>
  </si>
  <si>
    <t>46</t>
  </si>
  <si>
    <t>（株）ＴＯＳＹＳ</t>
  </si>
  <si>
    <t>8100001002894</t>
  </si>
  <si>
    <t>G000148445</t>
  </si>
  <si>
    <t>47</t>
  </si>
  <si>
    <t>エイチ・シー・ネットワークス（株）</t>
  </si>
  <si>
    <t>4010001115346</t>
  </si>
  <si>
    <t>G000148502</t>
  </si>
  <si>
    <t>48</t>
  </si>
  <si>
    <t>ＮＴＴ－ＡＴエムタック（株）</t>
  </si>
  <si>
    <t>3011101003581</t>
  </si>
  <si>
    <t>G000148585</t>
  </si>
  <si>
    <t>49</t>
  </si>
  <si>
    <t>ジョルダン（株）</t>
  </si>
  <si>
    <t>2011101009695</t>
  </si>
  <si>
    <t>G000148602</t>
  </si>
  <si>
    <t>50</t>
  </si>
  <si>
    <t>アスクル（株）</t>
  </si>
  <si>
    <t>5010601030357</t>
  </si>
  <si>
    <t>G000148674</t>
  </si>
  <si>
    <t>51</t>
  </si>
  <si>
    <t>（株）アルファシステムズ</t>
  </si>
  <si>
    <t>7011001001789</t>
  </si>
  <si>
    <t>G000148697</t>
  </si>
  <si>
    <t>52</t>
  </si>
  <si>
    <t>スカパーＪＳＡＴ（株）</t>
  </si>
  <si>
    <t>7010401072259</t>
  </si>
  <si>
    <t>G000148811</t>
  </si>
  <si>
    <t>53</t>
  </si>
  <si>
    <t>一般社団法人全国銀行協会</t>
  </si>
  <si>
    <t>1010005016782</t>
  </si>
  <si>
    <t>G000149127</t>
  </si>
  <si>
    <t>54</t>
  </si>
  <si>
    <t>（株）システナ</t>
  </si>
  <si>
    <t>6010401088867</t>
  </si>
  <si>
    <t>G000149204</t>
  </si>
  <si>
    <t>55</t>
  </si>
  <si>
    <t>（株）ＮＴＴデータ関西</t>
  </si>
  <si>
    <t>4120001054120</t>
  </si>
  <si>
    <t>G000149752</t>
  </si>
  <si>
    <t>56</t>
  </si>
  <si>
    <t>パナソニックマーケティングジャパン（株）</t>
  </si>
  <si>
    <t>4120001016657</t>
  </si>
  <si>
    <t>G000149903</t>
  </si>
  <si>
    <t>57</t>
  </si>
  <si>
    <t>ＪＦＥコムサービス（株）</t>
  </si>
  <si>
    <t>7010501002405</t>
  </si>
  <si>
    <t>G000150399</t>
  </si>
  <si>
    <t>58</t>
  </si>
  <si>
    <t>デジサート・ジャパン合同会社</t>
  </si>
  <si>
    <t>8010001078218</t>
  </si>
  <si>
    <t>G000151212</t>
  </si>
  <si>
    <t>59</t>
  </si>
  <si>
    <t>（株）ノートンライフロック</t>
  </si>
  <si>
    <t>5010401061429</t>
  </si>
  <si>
    <t>G000151397</t>
  </si>
  <si>
    <t>60</t>
  </si>
  <si>
    <t>東芝デジタルエンジニアリング（株）</t>
  </si>
  <si>
    <t>6320001000886</t>
  </si>
  <si>
    <t>G000151662</t>
  </si>
  <si>
    <t>61</t>
  </si>
  <si>
    <t>エディフィストラーニング（株）</t>
  </si>
  <si>
    <t>8010001012283</t>
  </si>
  <si>
    <t>G000151809</t>
  </si>
  <si>
    <t>62</t>
  </si>
  <si>
    <t>（株）ラック</t>
  </si>
  <si>
    <t>7010001134137</t>
  </si>
  <si>
    <t>G000153870</t>
  </si>
  <si>
    <t>63</t>
  </si>
  <si>
    <t>富士通オプティカルコンポーネンツ（株）</t>
  </si>
  <si>
    <t>7020001082244</t>
  </si>
  <si>
    <t>G000153909</t>
  </si>
  <si>
    <t>64</t>
  </si>
  <si>
    <t>富士フイルム（株）</t>
  </si>
  <si>
    <t>2010401064789</t>
  </si>
  <si>
    <t>G000154183</t>
  </si>
  <si>
    <t>65</t>
  </si>
  <si>
    <t>（株）ハレックス</t>
  </si>
  <si>
    <t>1010701008190</t>
  </si>
  <si>
    <t>G000300178</t>
  </si>
  <si>
    <t>66</t>
  </si>
  <si>
    <t>（株）サウンドハウス</t>
  </si>
  <si>
    <t>6040001046181</t>
  </si>
  <si>
    <t>G000307306</t>
  </si>
  <si>
    <t>67</t>
  </si>
  <si>
    <t>ウイングアーク１ｓｔ（株）</t>
  </si>
  <si>
    <t>9010001174206</t>
  </si>
  <si>
    <t>G000307318</t>
  </si>
  <si>
    <t>68</t>
  </si>
  <si>
    <t>（株）ワイドテック</t>
  </si>
  <si>
    <t>2010601027546</t>
  </si>
  <si>
    <t>G000342278</t>
  </si>
  <si>
    <t>69</t>
  </si>
  <si>
    <t>ＳＢ　Ｃ＆Ｓ（株）</t>
  </si>
  <si>
    <t>9010403011485</t>
  </si>
  <si>
    <t>G000342604</t>
  </si>
  <si>
    <t>70</t>
  </si>
  <si>
    <t>レノボ・エンタープライズ・ソリューションズ合同会社</t>
  </si>
  <si>
    <t>9010401111898</t>
  </si>
  <si>
    <t>G000342606</t>
  </si>
  <si>
    <t>71</t>
  </si>
  <si>
    <t>サイバーパテント（株）</t>
  </si>
  <si>
    <t>4010001074765</t>
  </si>
  <si>
    <t>G000342707</t>
  </si>
  <si>
    <t>72</t>
  </si>
  <si>
    <t>オープンテキスト（株）</t>
  </si>
  <si>
    <t>4010401033115</t>
  </si>
  <si>
    <t>G000342716</t>
  </si>
  <si>
    <t>73</t>
  </si>
  <si>
    <t>ＴＩＳ（株）</t>
  </si>
  <si>
    <t>2010001134133</t>
  </si>
  <si>
    <t>G000154286</t>
  </si>
  <si>
    <t>74</t>
  </si>
  <si>
    <t>ニューウェルブランズ・ジャパン合同会社</t>
  </si>
  <si>
    <t>9120001130049</t>
  </si>
  <si>
    <t>G000154472</t>
  </si>
  <si>
    <t>75</t>
  </si>
  <si>
    <t>（株）ＮＴＴデータ・ビズインテグラル</t>
  </si>
  <si>
    <t>3010401082121</t>
  </si>
  <si>
    <t>G000154605</t>
  </si>
  <si>
    <t>76</t>
  </si>
  <si>
    <t>（株）ＪＶＣケンウッド</t>
  </si>
  <si>
    <t>8020001059159</t>
  </si>
  <si>
    <t>G000154650</t>
  </si>
  <si>
    <t>77</t>
  </si>
  <si>
    <t>サムスン電子ジャパン（株）</t>
  </si>
  <si>
    <t>7010001119880</t>
  </si>
  <si>
    <t>G000154917</t>
  </si>
  <si>
    <t>78</t>
  </si>
  <si>
    <t>パナソニックネットソリューションズ（株）</t>
  </si>
  <si>
    <t>2010401088540</t>
  </si>
  <si>
    <t>G000155097</t>
  </si>
  <si>
    <t>79</t>
  </si>
  <si>
    <t>エヌ・ティ・ティレゾナント・テクノロジー（株）</t>
  </si>
  <si>
    <t>5010401099007</t>
  </si>
  <si>
    <t>G000229221</t>
  </si>
  <si>
    <t>80</t>
  </si>
  <si>
    <t>ジュニパーネットワークス（株）</t>
  </si>
  <si>
    <t>4011101032118</t>
  </si>
  <si>
    <t>G000229280</t>
  </si>
  <si>
    <t>81</t>
  </si>
  <si>
    <t>ユミルリンク（株）</t>
  </si>
  <si>
    <t>3011001034545</t>
  </si>
  <si>
    <t>G000229456</t>
  </si>
  <si>
    <t>82</t>
  </si>
  <si>
    <t>（株）ネットカムシステムズ</t>
  </si>
  <si>
    <t>9010001115003</t>
  </si>
  <si>
    <t>G000229491</t>
  </si>
  <si>
    <t>83</t>
  </si>
  <si>
    <t>オートデスク（株）</t>
  </si>
  <si>
    <t>6010001074615</t>
  </si>
  <si>
    <t>G000229851</t>
  </si>
  <si>
    <t>84</t>
  </si>
  <si>
    <t>レッドハット（株）</t>
  </si>
  <si>
    <t>2011001054148</t>
  </si>
  <si>
    <t>G000230061</t>
  </si>
  <si>
    <t>85</t>
  </si>
  <si>
    <t>（株）日本ＨＰ</t>
  </si>
  <si>
    <t>8010601047191</t>
  </si>
  <si>
    <t>G000230129</t>
  </si>
  <si>
    <t>86</t>
  </si>
  <si>
    <t>（株）コンストラクション・イーシー・ドットコム</t>
  </si>
  <si>
    <t>3010401076008</t>
  </si>
  <si>
    <t>G000300156</t>
  </si>
  <si>
    <t>87</t>
  </si>
  <si>
    <t>アラクサラネットワークス（株）</t>
  </si>
  <si>
    <t>4020001077949</t>
  </si>
  <si>
    <t>G000153425</t>
  </si>
  <si>
    <t>88</t>
  </si>
  <si>
    <t>ヤマト運輸（株）</t>
  </si>
  <si>
    <t>1010001092605</t>
  </si>
  <si>
    <t>G000153532</t>
  </si>
  <si>
    <t>89</t>
  </si>
  <si>
    <t>（株）クボタケミックス</t>
  </si>
  <si>
    <t>4120101022051</t>
  </si>
  <si>
    <t>G000153858</t>
  </si>
  <si>
    <t>90</t>
  </si>
  <si>
    <t>日本フォームサービス（株）</t>
  </si>
  <si>
    <t>1011701006077</t>
  </si>
  <si>
    <t>G000363612</t>
  </si>
  <si>
    <t>91</t>
  </si>
  <si>
    <t>ヤマト通信工業（株）</t>
  </si>
  <si>
    <t>9010601006873</t>
  </si>
  <si>
    <t>G000363613</t>
  </si>
  <si>
    <t>92</t>
  </si>
  <si>
    <t>（株）テリロジー</t>
  </si>
  <si>
    <t>5010001023688</t>
  </si>
  <si>
    <t>G000363614</t>
  </si>
  <si>
    <t>93</t>
  </si>
  <si>
    <t>サクサ（株）</t>
  </si>
  <si>
    <t>4010401060019</t>
  </si>
  <si>
    <t>G000363615</t>
  </si>
  <si>
    <t>94</t>
  </si>
  <si>
    <t>図研ネットウエイブ（株）</t>
  </si>
  <si>
    <t>6020001038412</t>
  </si>
  <si>
    <t>G000363616</t>
  </si>
  <si>
    <t>95</t>
  </si>
  <si>
    <t>（株）ネクストジェン</t>
  </si>
  <si>
    <t>6010001097517</t>
  </si>
  <si>
    <t>G000363617</t>
  </si>
  <si>
    <t>96</t>
  </si>
  <si>
    <t>ノックス（株）</t>
  </si>
  <si>
    <t>8013201004546</t>
  </si>
  <si>
    <t>G000363618</t>
  </si>
  <si>
    <t>97</t>
  </si>
  <si>
    <t>（株）プリンストン</t>
  </si>
  <si>
    <t>1010001028443</t>
  </si>
  <si>
    <t>G000363620</t>
  </si>
  <si>
    <t>98</t>
  </si>
  <si>
    <t>ジェイズ・コミュニケーション（株）</t>
  </si>
  <si>
    <t>9120001055741</t>
  </si>
  <si>
    <t>G000363623</t>
  </si>
  <si>
    <t>99</t>
  </si>
  <si>
    <t>ネットワンパートナーズ（株）</t>
  </si>
  <si>
    <t>8010701021402</t>
  </si>
  <si>
    <t>G000363624</t>
  </si>
  <si>
    <t>100</t>
  </si>
  <si>
    <t>アセンテック（株）</t>
  </si>
  <si>
    <t>2011101051771</t>
  </si>
  <si>
    <t>G000363626</t>
  </si>
  <si>
    <t>101</t>
  </si>
  <si>
    <t>（株）タムラ製作所</t>
  </si>
  <si>
    <t>3011601004237</t>
  </si>
  <si>
    <t>G000363677</t>
  </si>
  <si>
    <t>102</t>
  </si>
  <si>
    <t>サンテレホン（株）</t>
  </si>
  <si>
    <t>7010001045169</t>
  </si>
  <si>
    <t>G000363678</t>
  </si>
  <si>
    <t>103</t>
  </si>
  <si>
    <t>ダイトロン（株）</t>
  </si>
  <si>
    <t>9120001083156</t>
  </si>
  <si>
    <t>G000363680</t>
  </si>
  <si>
    <t>104</t>
  </si>
  <si>
    <t>（株）ナカヨ</t>
  </si>
  <si>
    <t>5070001005937</t>
  </si>
  <si>
    <t>G000363681</t>
  </si>
  <si>
    <t>105</t>
  </si>
  <si>
    <t>（株）朋栄</t>
  </si>
  <si>
    <t>3011001030263</t>
  </si>
  <si>
    <t>G000363682</t>
  </si>
  <si>
    <t>106</t>
  </si>
  <si>
    <t>（株）タカコム</t>
  </si>
  <si>
    <t>1200001022121</t>
  </si>
  <si>
    <t>G000363683</t>
  </si>
  <si>
    <t>107</t>
  </si>
  <si>
    <t>（株）アシスト</t>
  </si>
  <si>
    <t>8010001093803</t>
  </si>
  <si>
    <t>G000363684</t>
  </si>
  <si>
    <t>108</t>
  </si>
  <si>
    <t>ノキアソリューションズ＆ネットワークス合同会社</t>
  </si>
  <si>
    <t>3010401071693</t>
  </si>
  <si>
    <t>G000363685</t>
  </si>
  <si>
    <t>109</t>
  </si>
  <si>
    <t>ＥＩＺＯ（株）</t>
  </si>
  <si>
    <t>8220001009300</t>
  </si>
  <si>
    <t>G000363689</t>
  </si>
  <si>
    <t>110</t>
  </si>
  <si>
    <t>横河レンタ・リース（株）</t>
  </si>
  <si>
    <t>8012401013423</t>
  </si>
  <si>
    <t>G000363690</t>
  </si>
  <si>
    <t>111</t>
  </si>
  <si>
    <t>（株）精工技研</t>
  </si>
  <si>
    <t>6040001035845</t>
  </si>
  <si>
    <t>G000363692</t>
  </si>
  <si>
    <t>112</t>
  </si>
  <si>
    <t>ＮＥＣマグナスコミュニケーションズ（株）</t>
  </si>
  <si>
    <t>4010401022919</t>
  </si>
  <si>
    <t>G000363694</t>
  </si>
  <si>
    <t>113</t>
  </si>
  <si>
    <t>（株）ＴＥＲＡＤＡ</t>
  </si>
  <si>
    <t>6012301001686</t>
  </si>
  <si>
    <t>G000363697</t>
  </si>
  <si>
    <t>114</t>
  </si>
  <si>
    <t>（株）ネクス</t>
  </si>
  <si>
    <t>1400001010089</t>
  </si>
  <si>
    <t>G000363698</t>
  </si>
  <si>
    <t>115</t>
  </si>
  <si>
    <t>（株）メタテクノ</t>
  </si>
  <si>
    <t>9020001087638</t>
  </si>
  <si>
    <t>G000363701</t>
  </si>
  <si>
    <t>116</t>
  </si>
  <si>
    <t>河村電器産業（株）</t>
  </si>
  <si>
    <t>8180001078754</t>
  </si>
  <si>
    <t>G000363702</t>
  </si>
  <si>
    <t>117</t>
  </si>
  <si>
    <t>（株）ピーエスアイ</t>
  </si>
  <si>
    <t>5011101031044</t>
  </si>
  <si>
    <t>G000363705</t>
  </si>
  <si>
    <t>118</t>
  </si>
  <si>
    <t>サイバートラスト（株）</t>
  </si>
  <si>
    <t>3010401064771</t>
  </si>
  <si>
    <t>G000363706</t>
  </si>
  <si>
    <t>119</t>
  </si>
  <si>
    <t>センチュリー・システムズ（株）</t>
  </si>
  <si>
    <t>3012401011340</t>
  </si>
  <si>
    <t>G000363709</t>
  </si>
  <si>
    <t>120</t>
  </si>
  <si>
    <t>インフォコム（株）</t>
  </si>
  <si>
    <t>3011001057199</t>
  </si>
  <si>
    <t>G000392906</t>
  </si>
  <si>
    <t>121</t>
  </si>
  <si>
    <t>（株）理経</t>
  </si>
  <si>
    <t>8011101022577</t>
  </si>
  <si>
    <t>G000393067</t>
  </si>
  <si>
    <t>122</t>
  </si>
  <si>
    <t>日本事務器（株）</t>
  </si>
  <si>
    <t>6011001058120</t>
  </si>
  <si>
    <t>G000393944</t>
  </si>
  <si>
    <t>日本ビジネスシステムズ（株）</t>
  </si>
  <si>
    <t>4010401041588</t>
  </si>
  <si>
    <t>G000394349</t>
  </si>
  <si>
    <t>124</t>
  </si>
  <si>
    <t>（株）オーディオテクニカ</t>
  </si>
  <si>
    <t>4012301000450</t>
  </si>
  <si>
    <t>G000413837</t>
  </si>
  <si>
    <t>125</t>
  </si>
  <si>
    <t>（株）ランドコンピュータ</t>
  </si>
  <si>
    <t>1010701021061</t>
  </si>
  <si>
    <t>G000460202</t>
  </si>
  <si>
    <t>126</t>
  </si>
  <si>
    <t>ボーズ合同会社</t>
  </si>
  <si>
    <t>1011001021479</t>
  </si>
  <si>
    <t>G000460208</t>
  </si>
  <si>
    <t>127</t>
  </si>
  <si>
    <t>ＳＯＭＰＯワランティ（株）</t>
  </si>
  <si>
    <t>3010001138083</t>
  </si>
  <si>
    <t>G000342936</t>
  </si>
  <si>
    <t>128</t>
  </si>
  <si>
    <t>東邦薬品（株）</t>
  </si>
  <si>
    <t>5010901023507</t>
  </si>
  <si>
    <t>G000343681</t>
  </si>
  <si>
    <t>129</t>
  </si>
  <si>
    <t>新電元工業（株）</t>
  </si>
  <si>
    <t>5010001008697</t>
  </si>
  <si>
    <t>G000361262</t>
  </si>
  <si>
    <t>130</t>
  </si>
  <si>
    <t>サイレックス・テクノロジー（株）</t>
  </si>
  <si>
    <t>2130001037373</t>
  </si>
  <si>
    <t>G000362531</t>
  </si>
  <si>
    <t>131</t>
  </si>
  <si>
    <t>大井電気（株）</t>
  </si>
  <si>
    <t>2020001019746</t>
  </si>
  <si>
    <t>G000363585</t>
  </si>
  <si>
    <t>132</t>
  </si>
  <si>
    <t>リーダー電子（株）</t>
  </si>
  <si>
    <t>8020001022174</t>
  </si>
  <si>
    <t>G000363586</t>
  </si>
  <si>
    <t>133</t>
  </si>
  <si>
    <t>（株）東陽テクニカ</t>
  </si>
  <si>
    <t>8010001051991</t>
  </si>
  <si>
    <t>G000363587</t>
  </si>
  <si>
    <t>134</t>
  </si>
  <si>
    <t>アイコム（株）</t>
  </si>
  <si>
    <t>1120001019349</t>
  </si>
  <si>
    <t>G000363588</t>
  </si>
  <si>
    <t>135</t>
  </si>
  <si>
    <t>（株）東京商工リサーチ</t>
  </si>
  <si>
    <t>5010001134287</t>
  </si>
  <si>
    <t>G000363591</t>
  </si>
  <si>
    <t>136</t>
  </si>
  <si>
    <t>（株）ソリトンシステムズ</t>
  </si>
  <si>
    <t>3011101011691</t>
  </si>
  <si>
    <t>G000363593</t>
  </si>
  <si>
    <t>137</t>
  </si>
  <si>
    <t>ボッシュセキュリティシステムズ（株）</t>
  </si>
  <si>
    <t>1011001062366</t>
  </si>
  <si>
    <t>G000363595</t>
  </si>
  <si>
    <t>138</t>
  </si>
  <si>
    <t>（株）中松商会</t>
  </si>
  <si>
    <t>4010001025041</t>
  </si>
  <si>
    <t>G000363598</t>
  </si>
  <si>
    <t>139</t>
  </si>
  <si>
    <t>西川計測（株）</t>
  </si>
  <si>
    <t>1010401021428</t>
  </si>
  <si>
    <t>G000363599</t>
  </si>
  <si>
    <t>140</t>
  </si>
  <si>
    <t>（株）ネットワールド</t>
  </si>
  <si>
    <t>5010001026138</t>
  </si>
  <si>
    <t>G000363602</t>
  </si>
  <si>
    <t>141</t>
  </si>
  <si>
    <t>ＴＤ　ＳＹＮＮＥＸ（株）</t>
  </si>
  <si>
    <t>6010601037905</t>
  </si>
  <si>
    <t>G000363605</t>
  </si>
  <si>
    <t>142</t>
  </si>
  <si>
    <t>テクマトリックス（株）</t>
  </si>
  <si>
    <t>4010401058467</t>
  </si>
  <si>
    <t>G000363606</t>
  </si>
  <si>
    <t>143</t>
  </si>
  <si>
    <t>セイコーソリューションズ（株）</t>
  </si>
  <si>
    <t>8040001079502</t>
  </si>
  <si>
    <t>G000363609</t>
  </si>
  <si>
    <t>144</t>
  </si>
  <si>
    <t>ＳｅｒｖｉｃｅＮｏｗ　Ｊａｐａｎ合同会社</t>
  </si>
  <si>
    <t>3010001154403</t>
  </si>
  <si>
    <t>G000460608</t>
  </si>
  <si>
    <t>145</t>
  </si>
  <si>
    <t>尾西食品（株）</t>
  </si>
  <si>
    <t>5010401006301</t>
  </si>
  <si>
    <t>G000460618</t>
  </si>
  <si>
    <t>146</t>
  </si>
  <si>
    <t>マイクロフォーカス合同会社</t>
  </si>
  <si>
    <t>2010401083954</t>
  </si>
  <si>
    <t>G000460709</t>
  </si>
  <si>
    <t>147</t>
  </si>
  <si>
    <t>（株）コンテック</t>
  </si>
  <si>
    <t>9120001049586</t>
  </si>
  <si>
    <t>G000461533</t>
  </si>
  <si>
    <t>148</t>
  </si>
  <si>
    <t>コムシス通産（株）</t>
  </si>
  <si>
    <t>4010401010428</t>
  </si>
  <si>
    <t>G000461590</t>
  </si>
  <si>
    <t>149</t>
  </si>
  <si>
    <t>ブラックボックス・ネットワークサービス（株）</t>
  </si>
  <si>
    <t>4010801010647</t>
  </si>
  <si>
    <t>G000461625</t>
  </si>
  <si>
    <t>150</t>
  </si>
  <si>
    <t>日本スチールケース（株）</t>
  </si>
  <si>
    <t>7010401022775</t>
  </si>
  <si>
    <t>G000461627</t>
  </si>
  <si>
    <t>151</t>
  </si>
  <si>
    <t>ウエスタンデジタル合同会社</t>
  </si>
  <si>
    <t>2010401090562</t>
  </si>
  <si>
    <t>G000461631</t>
  </si>
  <si>
    <t>152</t>
  </si>
  <si>
    <t>日本アバイア（株）</t>
  </si>
  <si>
    <t>2010401041136</t>
  </si>
  <si>
    <t>G000461772</t>
  </si>
  <si>
    <t>153</t>
  </si>
  <si>
    <t>（株）ラクス</t>
  </si>
  <si>
    <t>9120001097305</t>
  </si>
  <si>
    <t>G000461787</t>
  </si>
  <si>
    <t>154</t>
  </si>
  <si>
    <t>ウィズセキュア（株）</t>
  </si>
  <si>
    <t>8010401088122</t>
  </si>
  <si>
    <t>G000460775</t>
  </si>
  <si>
    <t>155</t>
  </si>
  <si>
    <t>日本通信（株）</t>
  </si>
  <si>
    <t>4010701007776</t>
  </si>
  <si>
    <t>G000460816</t>
  </si>
  <si>
    <t>156</t>
  </si>
  <si>
    <t>インフォサイエンス（株）</t>
  </si>
  <si>
    <t>4010401045011</t>
  </si>
  <si>
    <t>G000460821</t>
  </si>
  <si>
    <t>157</t>
  </si>
  <si>
    <t>タレスＤＩＳジャパン（株）</t>
  </si>
  <si>
    <t>1010401059872</t>
  </si>
  <si>
    <t>G000460840</t>
  </si>
  <si>
    <t>158</t>
  </si>
  <si>
    <t>（株）ユービーセキュア</t>
  </si>
  <si>
    <t>4011001071298</t>
  </si>
  <si>
    <t>G000460842</t>
  </si>
  <si>
    <t>159</t>
  </si>
  <si>
    <t>佐藤製薬（株）</t>
  </si>
  <si>
    <t>2010401011411</t>
  </si>
  <si>
    <t>G000460882</t>
  </si>
  <si>
    <t>160</t>
  </si>
  <si>
    <t>（株）Ｓａｎｋｏ　ＩＢ</t>
  </si>
  <si>
    <t>3010401012053</t>
  </si>
  <si>
    <t>G000460914</t>
  </si>
  <si>
    <t>161</t>
  </si>
  <si>
    <t>美和ロック（株）</t>
  </si>
  <si>
    <t>1010401029009</t>
  </si>
  <si>
    <t>G000460928</t>
  </si>
  <si>
    <t>162</t>
  </si>
  <si>
    <t>ヒビノ（株）</t>
  </si>
  <si>
    <t>8010401025232</t>
  </si>
  <si>
    <t>G000460933</t>
  </si>
  <si>
    <t>163</t>
  </si>
  <si>
    <t>（株）映像システム</t>
  </si>
  <si>
    <t>9010401097072</t>
  </si>
  <si>
    <t>G000461145</t>
  </si>
  <si>
    <t>164</t>
  </si>
  <si>
    <t>松田通商（株）</t>
  </si>
  <si>
    <t>8010401034415</t>
  </si>
  <si>
    <t>G000461211</t>
  </si>
  <si>
    <t>165</t>
  </si>
  <si>
    <t>（株）内田洋行ＩＴソリューションズ</t>
  </si>
  <si>
    <t>3010401099784</t>
  </si>
  <si>
    <t>G000461223</t>
  </si>
  <si>
    <t>166</t>
  </si>
  <si>
    <t>プラス（株）</t>
  </si>
  <si>
    <t>6010401066617</t>
  </si>
  <si>
    <t>G000461307</t>
  </si>
  <si>
    <t>167</t>
  </si>
  <si>
    <t>ピーディーシー（株）</t>
  </si>
  <si>
    <t>3010001075905</t>
  </si>
  <si>
    <t>G000461331</t>
  </si>
  <si>
    <t>168</t>
  </si>
  <si>
    <t>シュナイダーエレクトリック（株）</t>
  </si>
  <si>
    <t>3010401071000</t>
  </si>
  <si>
    <t>G000461393</t>
  </si>
  <si>
    <t>169</t>
  </si>
  <si>
    <t>（株）リンク</t>
  </si>
  <si>
    <t>5010401031415</t>
  </si>
  <si>
    <t>G000461416</t>
  </si>
  <si>
    <t>170</t>
  </si>
  <si>
    <t>ＪＳＡＴ　ＭＯＢＩＬＥ　Ｃｏｍｍｕｎｉｃａｔｉｏｎｓ（株）</t>
  </si>
  <si>
    <t>3010401077583</t>
  </si>
  <si>
    <t>G000461458</t>
  </si>
  <si>
    <t>171</t>
  </si>
  <si>
    <t>（株）マキタ</t>
  </si>
  <si>
    <t>2180301013342</t>
  </si>
  <si>
    <t>G000126021</t>
  </si>
  <si>
    <t>172</t>
  </si>
  <si>
    <t>日東電工（株）</t>
  </si>
  <si>
    <t>2120901001628</t>
  </si>
  <si>
    <t>G000126024</t>
  </si>
  <si>
    <t>173</t>
  </si>
  <si>
    <t>田辺三菱製薬（株）</t>
  </si>
  <si>
    <t>9120001077463</t>
  </si>
  <si>
    <t>G000126048</t>
  </si>
  <si>
    <t>174</t>
  </si>
  <si>
    <t>塩野義製薬（株）</t>
  </si>
  <si>
    <t>9120001077430</t>
  </si>
  <si>
    <t>G000126049</t>
  </si>
  <si>
    <t>175</t>
  </si>
  <si>
    <t>（株）日立製作所</t>
  </si>
  <si>
    <t>7010001008844</t>
  </si>
  <si>
    <t>G000126060</t>
  </si>
  <si>
    <t>176</t>
  </si>
  <si>
    <t>（株）オカムラ</t>
  </si>
  <si>
    <t>3020001030157</t>
  </si>
  <si>
    <t>G000126077</t>
  </si>
  <si>
    <t>177</t>
  </si>
  <si>
    <t>鳥居薬品（株）</t>
  </si>
  <si>
    <t>4010001052143</t>
  </si>
  <si>
    <t>G000126082</t>
  </si>
  <si>
    <t>178</t>
  </si>
  <si>
    <t>（株）トーエネック</t>
  </si>
  <si>
    <t>8180001038758</t>
  </si>
  <si>
    <t>G000126094</t>
  </si>
  <si>
    <t>179</t>
  </si>
  <si>
    <t>日本電子（株）</t>
  </si>
  <si>
    <t>9012801002438</t>
  </si>
  <si>
    <t>G000126101</t>
  </si>
  <si>
    <t>180</t>
  </si>
  <si>
    <t>ＮＥＣプラットフォームズ（株）</t>
  </si>
  <si>
    <t>9020001066798</t>
  </si>
  <si>
    <t>G000126108</t>
  </si>
  <si>
    <t>181</t>
  </si>
  <si>
    <t>参天製薬（株）</t>
  </si>
  <si>
    <t>5120001051819</t>
  </si>
  <si>
    <t>G000126121</t>
  </si>
  <si>
    <t>182</t>
  </si>
  <si>
    <t>日本電気（株）</t>
  </si>
  <si>
    <t>7010401022916</t>
  </si>
  <si>
    <t>G000126164</t>
  </si>
  <si>
    <t>183</t>
  </si>
  <si>
    <t>アンリツ（株）</t>
  </si>
  <si>
    <t>2021001021865</t>
  </si>
  <si>
    <t>G000126176</t>
  </si>
  <si>
    <t>184</t>
  </si>
  <si>
    <t>持田製薬（株）</t>
  </si>
  <si>
    <t>9011101021173</t>
  </si>
  <si>
    <t>G000126189</t>
  </si>
  <si>
    <t>185</t>
  </si>
  <si>
    <t>テルモ（株）</t>
  </si>
  <si>
    <t>3011001015116</t>
  </si>
  <si>
    <t>G000126197</t>
  </si>
  <si>
    <t>186</t>
  </si>
  <si>
    <t>（株）東芝</t>
  </si>
  <si>
    <t>2010401044997</t>
  </si>
  <si>
    <t>G000126202</t>
  </si>
  <si>
    <t>187</t>
  </si>
  <si>
    <t>三菱電機（株）</t>
  </si>
  <si>
    <t>4010001008772</t>
  </si>
  <si>
    <t>G000126205</t>
  </si>
  <si>
    <t>188</t>
  </si>
  <si>
    <t>能美防災（株）</t>
  </si>
  <si>
    <t>5010001008739</t>
  </si>
  <si>
    <t>G000126218</t>
  </si>
  <si>
    <t>189</t>
  </si>
  <si>
    <t>三井物産（株）</t>
  </si>
  <si>
    <t>1010001008767</t>
  </si>
  <si>
    <t>G000126240</t>
  </si>
  <si>
    <t>190</t>
  </si>
  <si>
    <t>日本コムシス（株）</t>
  </si>
  <si>
    <t>4010701022825</t>
  </si>
  <si>
    <t>G000126284</t>
  </si>
  <si>
    <t>191</t>
  </si>
  <si>
    <t>電気興業（株）</t>
  </si>
  <si>
    <t>4010001008723</t>
  </si>
  <si>
    <t>G000126294</t>
  </si>
  <si>
    <t>192</t>
  </si>
  <si>
    <t>デンカ（株）</t>
  </si>
  <si>
    <t>3010001008757</t>
  </si>
  <si>
    <t>G000126296</t>
  </si>
  <si>
    <t>193</t>
  </si>
  <si>
    <t>小野薬品工業（株）</t>
  </si>
  <si>
    <t>7120001077374</t>
  </si>
  <si>
    <t>G000126355</t>
  </si>
  <si>
    <t>194</t>
  </si>
  <si>
    <t>大鵬薬品工業（株）</t>
  </si>
  <si>
    <t>1010001021927</t>
  </si>
  <si>
    <t>G000126361</t>
  </si>
  <si>
    <t>195</t>
  </si>
  <si>
    <t>キヤノン（株）</t>
  </si>
  <si>
    <t>6010801003186</t>
  </si>
  <si>
    <t>G000126370</t>
  </si>
  <si>
    <t>196</t>
  </si>
  <si>
    <t>中外製薬（株）</t>
  </si>
  <si>
    <t>5011501002900</t>
  </si>
  <si>
    <t>G000126385</t>
  </si>
  <si>
    <t>197</t>
  </si>
  <si>
    <t>アステラス製薬（株）</t>
  </si>
  <si>
    <t>5010001034966</t>
  </si>
  <si>
    <t>G000126406</t>
  </si>
  <si>
    <t>198</t>
  </si>
  <si>
    <t>（株）ブリヂストン</t>
  </si>
  <si>
    <t>3010001034943</t>
  </si>
  <si>
    <t>G000126415</t>
  </si>
  <si>
    <t>199</t>
  </si>
  <si>
    <t>ソニーグループ（株）</t>
  </si>
  <si>
    <t>5010401067252</t>
  </si>
  <si>
    <t>G000126416</t>
  </si>
  <si>
    <t>200</t>
  </si>
  <si>
    <t>古河電気工業（株）</t>
  </si>
  <si>
    <t>5010001008796</t>
  </si>
  <si>
    <t>G000126419</t>
  </si>
  <si>
    <t>201</t>
  </si>
  <si>
    <t>カシオ計算機（株）</t>
  </si>
  <si>
    <t>4011001030015</t>
  </si>
  <si>
    <t>G000125485</t>
  </si>
  <si>
    <t>202</t>
  </si>
  <si>
    <t>積水化学工業（株）</t>
  </si>
  <si>
    <t>1120001059650</t>
  </si>
  <si>
    <t>G000125486</t>
  </si>
  <si>
    <t>203</t>
  </si>
  <si>
    <t>大日本印刷（株）</t>
  </si>
  <si>
    <t>5011101012069</t>
  </si>
  <si>
    <t>G000125495</t>
  </si>
  <si>
    <t>204</t>
  </si>
  <si>
    <t>パナソニックホールディングス（株）</t>
  </si>
  <si>
    <t>5120001158218</t>
  </si>
  <si>
    <t>G000125497</t>
  </si>
  <si>
    <t>205</t>
  </si>
  <si>
    <t>（株）フジクラ</t>
  </si>
  <si>
    <t>2010601007861</t>
  </si>
  <si>
    <t>G000125510</t>
  </si>
  <si>
    <t>206</t>
  </si>
  <si>
    <t>任天堂（株）</t>
  </si>
  <si>
    <t>1130001011420</t>
  </si>
  <si>
    <t>G000125520</t>
  </si>
  <si>
    <t>207</t>
  </si>
  <si>
    <t>（株）イトーキ</t>
  </si>
  <si>
    <t>9120001014301</t>
  </si>
  <si>
    <t>G000125522</t>
  </si>
  <si>
    <t>208</t>
  </si>
  <si>
    <t>武田薬品工業（株）</t>
  </si>
  <si>
    <t>2120001077461</t>
  </si>
  <si>
    <t>G000125532</t>
  </si>
  <si>
    <t>209</t>
  </si>
  <si>
    <t>（株）日立国際電気</t>
  </si>
  <si>
    <t>2010001098064</t>
  </si>
  <si>
    <t>G000125542</t>
  </si>
  <si>
    <t>210</t>
  </si>
  <si>
    <t>（株）日立ハイテク</t>
  </si>
  <si>
    <t>4010401021648</t>
  </si>
  <si>
    <t>G000125551</t>
  </si>
  <si>
    <t>211</t>
  </si>
  <si>
    <t>西部電気工業（株）</t>
  </si>
  <si>
    <t>5290001037925</t>
  </si>
  <si>
    <t>G000125552</t>
  </si>
  <si>
    <t>212</t>
  </si>
  <si>
    <t>久光製薬（株）</t>
  </si>
  <si>
    <t>7300001006281</t>
  </si>
  <si>
    <t>G000125554</t>
  </si>
  <si>
    <t>213</t>
  </si>
  <si>
    <t>アマノ（株）</t>
  </si>
  <si>
    <t>3020001019365</t>
  </si>
  <si>
    <t>G000125679</t>
  </si>
  <si>
    <t>214</t>
  </si>
  <si>
    <t>（株）不二家</t>
  </si>
  <si>
    <t>3010001034910</t>
  </si>
  <si>
    <t>G000125707</t>
  </si>
  <si>
    <t>215</t>
  </si>
  <si>
    <t>ＳＭＣ（株）</t>
  </si>
  <si>
    <t>3010001097635</t>
  </si>
  <si>
    <t>G000125723</t>
  </si>
  <si>
    <t>216</t>
  </si>
  <si>
    <t>日本化薬（株）</t>
  </si>
  <si>
    <t>3010001016850</t>
  </si>
  <si>
    <t>G000125746</t>
  </si>
  <si>
    <t>217</t>
  </si>
  <si>
    <t>大塚製薬（株）</t>
  </si>
  <si>
    <t>7010001012986</t>
  </si>
  <si>
    <t>G000125756</t>
  </si>
  <si>
    <t>218</t>
  </si>
  <si>
    <t>富士通（株）</t>
  </si>
  <si>
    <t>1020001071491</t>
  </si>
  <si>
    <t>G000125837</t>
  </si>
  <si>
    <t>219</t>
  </si>
  <si>
    <t>旭化成（株）</t>
  </si>
  <si>
    <t>5120001059606</t>
  </si>
  <si>
    <t>G000125840</t>
  </si>
  <si>
    <t>220</t>
  </si>
  <si>
    <t>（株）リコー</t>
  </si>
  <si>
    <t>2010801012579</t>
  </si>
  <si>
    <t>G000125864</t>
  </si>
  <si>
    <t>221</t>
  </si>
  <si>
    <t>セイコーエプソン（株）</t>
  </si>
  <si>
    <t>4011101010841</t>
  </si>
  <si>
    <t>G000125877</t>
  </si>
  <si>
    <t>222</t>
  </si>
  <si>
    <t>エーザイ（株）</t>
  </si>
  <si>
    <t>6010001000001</t>
  </si>
  <si>
    <t>G000125881</t>
  </si>
  <si>
    <t>223</t>
  </si>
  <si>
    <t>大正製薬（株）</t>
  </si>
  <si>
    <t>4013301006867</t>
  </si>
  <si>
    <t>G000125893</t>
  </si>
  <si>
    <t>224</t>
  </si>
  <si>
    <t>（株）山善</t>
  </si>
  <si>
    <t>1120001049040</t>
  </si>
  <si>
    <t>G000125927</t>
  </si>
  <si>
    <t>225</t>
  </si>
  <si>
    <t>ニプロ（株）</t>
  </si>
  <si>
    <t>8120001068678</t>
  </si>
  <si>
    <t>G000125931</t>
  </si>
  <si>
    <t>226</t>
  </si>
  <si>
    <t>フォスター電機（株）</t>
  </si>
  <si>
    <t>8012801002521</t>
  </si>
  <si>
    <t>G000125936</t>
  </si>
  <si>
    <t>227</t>
  </si>
  <si>
    <t>ヤマハ（株）</t>
  </si>
  <si>
    <t>3080401005595</t>
  </si>
  <si>
    <t>G000125956</t>
  </si>
  <si>
    <t>228</t>
  </si>
  <si>
    <t>オリンパス（株）</t>
  </si>
  <si>
    <t>5011001005222</t>
  </si>
  <si>
    <t>G000125969</t>
  </si>
  <si>
    <t>229</t>
  </si>
  <si>
    <t>富士電機（株）</t>
  </si>
  <si>
    <t>9020001071492</t>
  </si>
  <si>
    <t>G000125985</t>
  </si>
  <si>
    <t>230</t>
  </si>
  <si>
    <t>シャープ（株）</t>
  </si>
  <si>
    <t>6120001005484</t>
  </si>
  <si>
    <t>G000125991</t>
  </si>
  <si>
    <t>231</t>
  </si>
  <si>
    <t>ＮＴＮ（株）</t>
  </si>
  <si>
    <t>3120001048981</t>
  </si>
  <si>
    <t>G000125996</t>
  </si>
  <si>
    <t>232</t>
  </si>
  <si>
    <t>住友ゴム工業（株）</t>
  </si>
  <si>
    <t>6140001008691</t>
  </si>
  <si>
    <t>G000125997</t>
  </si>
  <si>
    <t>233</t>
  </si>
  <si>
    <t>オムロン（株）</t>
  </si>
  <si>
    <t>1130001016824</t>
  </si>
  <si>
    <t>G000125999</t>
  </si>
  <si>
    <t>234</t>
  </si>
  <si>
    <t>ブラザー工業（株）</t>
  </si>
  <si>
    <t>8180001010997</t>
  </si>
  <si>
    <t>G000126013</t>
  </si>
  <si>
    <t>235</t>
  </si>
  <si>
    <t>セイコーインスツル（株）</t>
  </si>
  <si>
    <t>8040001003651</t>
  </si>
  <si>
    <t>G000126692</t>
  </si>
  <si>
    <t>236</t>
  </si>
  <si>
    <t>アジレント・テクノロジー（株）</t>
  </si>
  <si>
    <t>4010101000191</t>
  </si>
  <si>
    <t>G000126736</t>
  </si>
  <si>
    <t>237</t>
  </si>
  <si>
    <t>山洋電気（株）</t>
  </si>
  <si>
    <t>1013301004808</t>
  </si>
  <si>
    <t>G000126743</t>
  </si>
  <si>
    <t>238</t>
  </si>
  <si>
    <t>明星電気（株）</t>
  </si>
  <si>
    <t>2010001007784</t>
  </si>
  <si>
    <t>G000126760</t>
  </si>
  <si>
    <t>239</t>
  </si>
  <si>
    <t>（株）内田洋行</t>
  </si>
  <si>
    <t>1010001034730</t>
  </si>
  <si>
    <t>G000126794</t>
  </si>
  <si>
    <t>240</t>
  </si>
  <si>
    <t>コクヨ（株）</t>
  </si>
  <si>
    <t>6120001012282</t>
  </si>
  <si>
    <t>G000126844</t>
  </si>
  <si>
    <t>241</t>
  </si>
  <si>
    <t>エクシオグループ（株）</t>
  </si>
  <si>
    <t>3011001031955</t>
  </si>
  <si>
    <t>G000126848</t>
  </si>
  <si>
    <t>242</t>
  </si>
  <si>
    <t>ホシザキ（株）</t>
  </si>
  <si>
    <t>4180001069484</t>
  </si>
  <si>
    <t>G000126862</t>
  </si>
  <si>
    <t>243</t>
  </si>
  <si>
    <t>アルフレッサファーマ（株）</t>
  </si>
  <si>
    <t>2120001077346</t>
  </si>
  <si>
    <t>G000126866</t>
  </si>
  <si>
    <t>244</t>
  </si>
  <si>
    <t>兼松エレクトロニクス（株）</t>
  </si>
  <si>
    <t>3010001040339</t>
  </si>
  <si>
    <t>G000126893</t>
  </si>
  <si>
    <t>245</t>
  </si>
  <si>
    <t>（株）デンソー</t>
  </si>
  <si>
    <t>9180301014251</t>
  </si>
  <si>
    <t>G000126908</t>
  </si>
  <si>
    <t>246</t>
  </si>
  <si>
    <t>（株）ベネッセホールディングス</t>
  </si>
  <si>
    <t>6260001006015</t>
  </si>
  <si>
    <t>G000128313</t>
  </si>
  <si>
    <t>247</t>
  </si>
  <si>
    <t>Ｄｙｎａｂｏｏｋ（株）</t>
  </si>
  <si>
    <t>8010601034867</t>
  </si>
  <si>
    <t>G000128377</t>
  </si>
  <si>
    <t>248</t>
  </si>
  <si>
    <t>（株）マクニカ</t>
  </si>
  <si>
    <t>2020001032286</t>
  </si>
  <si>
    <t>G000128382</t>
  </si>
  <si>
    <t>249</t>
  </si>
  <si>
    <t>富士通コワーコ（株）</t>
  </si>
  <si>
    <t>7020001063194</t>
  </si>
  <si>
    <t>G000128403</t>
  </si>
  <si>
    <t>250</t>
  </si>
  <si>
    <t>ネットワンシステムズ（株）</t>
  </si>
  <si>
    <t>7010701007922</t>
  </si>
  <si>
    <t>G000128444</t>
  </si>
  <si>
    <t>251</t>
  </si>
  <si>
    <t>ロシュ・ダイアグノスティックス（株）</t>
  </si>
  <si>
    <t>6010401027008</t>
  </si>
  <si>
    <t>G000128460</t>
  </si>
  <si>
    <t>252</t>
  </si>
  <si>
    <t>（株）レスター</t>
  </si>
  <si>
    <t>7010701022780</t>
  </si>
  <si>
    <t>G000128502</t>
  </si>
  <si>
    <t>253</t>
  </si>
  <si>
    <t>（株）オービックビジネスコンサルタント</t>
  </si>
  <si>
    <t>6011101003926</t>
  </si>
  <si>
    <t>G000128536</t>
  </si>
  <si>
    <t>254</t>
  </si>
  <si>
    <t>ユーピーエスサプライチェーンソリューション・ジャパン（株）</t>
  </si>
  <si>
    <t>5010401014948</t>
  </si>
  <si>
    <t>G000128552</t>
  </si>
  <si>
    <t>255</t>
  </si>
  <si>
    <t>（株）ＮＴＴデータグループ</t>
  </si>
  <si>
    <t>9010601021385</t>
  </si>
  <si>
    <t>G000128592</t>
  </si>
  <si>
    <t>256</t>
  </si>
  <si>
    <t>デル・テクノロジーズ（株）</t>
  </si>
  <si>
    <t>9020001071212</t>
  </si>
  <si>
    <t>G000128600</t>
  </si>
  <si>
    <t>257</t>
  </si>
  <si>
    <t>（株）ネットワークバリューコンポネンツ</t>
  </si>
  <si>
    <t>3021001040906</t>
  </si>
  <si>
    <t>G000128628</t>
  </si>
  <si>
    <t>258</t>
  </si>
  <si>
    <t>ＮＴＴファイナンス（株）</t>
  </si>
  <si>
    <t>8010401005011</t>
  </si>
  <si>
    <t>G000128652</t>
  </si>
  <si>
    <t>259</t>
  </si>
  <si>
    <t>日本マイクロソフト（株）</t>
  </si>
  <si>
    <t>2010401092245</t>
  </si>
  <si>
    <t>G000128663</t>
  </si>
  <si>
    <t>260</t>
  </si>
  <si>
    <t>（株）ベネッセコーポレーション</t>
  </si>
  <si>
    <t>1260001011820</t>
  </si>
  <si>
    <t>G000128683</t>
  </si>
  <si>
    <t>261</t>
  </si>
  <si>
    <t>富士ソフト（株）</t>
  </si>
  <si>
    <t>2020001043507</t>
  </si>
  <si>
    <t>G000128770</t>
  </si>
  <si>
    <t>262</t>
  </si>
  <si>
    <t>（株）両備システムズ</t>
  </si>
  <si>
    <t>8260001007077</t>
  </si>
  <si>
    <t>G000128877</t>
  </si>
  <si>
    <t>263</t>
  </si>
  <si>
    <t>三菱電機ソフトウエア（株）</t>
  </si>
  <si>
    <t>9010401028746</t>
  </si>
  <si>
    <t>G000128899</t>
  </si>
  <si>
    <t>264</t>
  </si>
  <si>
    <t>ヤンセンファーマ（株）</t>
  </si>
  <si>
    <t>4010001089128</t>
  </si>
  <si>
    <t>G000129017</t>
  </si>
  <si>
    <t>265</t>
  </si>
  <si>
    <t>ＴＤＫラムダ（株）</t>
  </si>
  <si>
    <t>6010001130888</t>
  </si>
  <si>
    <t>G000129066</t>
  </si>
  <si>
    <t>266</t>
  </si>
  <si>
    <t>（株）インテック</t>
  </si>
  <si>
    <t>2230001000255</t>
  </si>
  <si>
    <t>G000129068</t>
  </si>
  <si>
    <t>267</t>
  </si>
  <si>
    <t>ＢＩＰＲＯＧＹ（株）</t>
  </si>
  <si>
    <t>2010601029542</t>
  </si>
  <si>
    <t>G000129072</t>
  </si>
  <si>
    <t>268</t>
  </si>
  <si>
    <t>沖電気工業（株）</t>
  </si>
  <si>
    <t>7010401006126</t>
  </si>
  <si>
    <t>G000126986</t>
  </si>
  <si>
    <t>269</t>
  </si>
  <si>
    <t>（株）日本経済新聞社</t>
  </si>
  <si>
    <t>3010001033086</t>
  </si>
  <si>
    <t>G000127029</t>
  </si>
  <si>
    <t>270</t>
  </si>
  <si>
    <t>（株）ＴＴＫ</t>
  </si>
  <si>
    <t>5370001004355</t>
  </si>
  <si>
    <t>G000127068</t>
  </si>
  <si>
    <t>271</t>
  </si>
  <si>
    <t>キヤノンマーケティングジャパン（株）</t>
  </si>
  <si>
    <t>5010401008297</t>
  </si>
  <si>
    <t>G000127086</t>
  </si>
  <si>
    <t>272</t>
  </si>
  <si>
    <t>（株）ドウシシャ</t>
  </si>
  <si>
    <t>8120001039126</t>
  </si>
  <si>
    <t>G000127147</t>
  </si>
  <si>
    <t>273</t>
  </si>
  <si>
    <t>日本アンテナ（株）</t>
  </si>
  <si>
    <t>4011501008048</t>
  </si>
  <si>
    <t>G000127182</t>
  </si>
  <si>
    <t>274</t>
  </si>
  <si>
    <t>マクセル（株）</t>
  </si>
  <si>
    <t>9120901001761</t>
  </si>
  <si>
    <t>G000127220</t>
  </si>
  <si>
    <t>275</t>
  </si>
  <si>
    <t>積水メディカル（株）</t>
  </si>
  <si>
    <t>8010001048699</t>
  </si>
  <si>
    <t>G000127251</t>
  </si>
  <si>
    <t>276</t>
  </si>
  <si>
    <t>丸善雄松堂（株）</t>
  </si>
  <si>
    <t>2010001034952</t>
  </si>
  <si>
    <t>G000127278</t>
  </si>
  <si>
    <t>277</t>
  </si>
  <si>
    <t>双日テックイノベーション（株）</t>
  </si>
  <si>
    <t>4010001053447</t>
  </si>
  <si>
    <t>G000127280</t>
  </si>
  <si>
    <t>278</t>
  </si>
  <si>
    <t>ＮＥＣネッツエスアイ（株）</t>
  </si>
  <si>
    <t>6010001135680</t>
  </si>
  <si>
    <t>G000127346</t>
  </si>
  <si>
    <t>279</t>
  </si>
  <si>
    <t>日本アイ・ビー・エム（株）</t>
  </si>
  <si>
    <t>1010001128061</t>
  </si>
  <si>
    <t>G000127361</t>
  </si>
  <si>
    <t>280</t>
  </si>
  <si>
    <t>興和（株）</t>
  </si>
  <si>
    <t>1180001035811</t>
  </si>
  <si>
    <t>G000127394</t>
  </si>
  <si>
    <t>281</t>
  </si>
  <si>
    <t>（株）ヤクルト本社</t>
  </si>
  <si>
    <t>7010401029746</t>
  </si>
  <si>
    <t>G000127408</t>
  </si>
  <si>
    <t>282</t>
  </si>
  <si>
    <t>（株）ツムラ</t>
  </si>
  <si>
    <t>1010401069161</t>
  </si>
  <si>
    <t>G000127410</t>
  </si>
  <si>
    <t>283</t>
  </si>
  <si>
    <t>ヒロセ電機（株）</t>
  </si>
  <si>
    <t>6010701008418</t>
  </si>
  <si>
    <t>G000127413</t>
  </si>
  <si>
    <t>284</t>
  </si>
  <si>
    <t>美津濃（株）</t>
  </si>
  <si>
    <t>4120001077559</t>
  </si>
  <si>
    <t>G000127416</t>
  </si>
  <si>
    <t>285</t>
  </si>
  <si>
    <t>（株）デサント</t>
  </si>
  <si>
    <t>6120001024419</t>
  </si>
  <si>
    <t>G000127419</t>
  </si>
  <si>
    <t>286</t>
  </si>
  <si>
    <t>国際航業（株）</t>
  </si>
  <si>
    <t>9010001008669</t>
  </si>
  <si>
    <t>G000127435</t>
  </si>
  <si>
    <t>287</t>
  </si>
  <si>
    <t>大王製紙（株）</t>
  </si>
  <si>
    <t>9500001014345</t>
  </si>
  <si>
    <t>G000127459</t>
  </si>
  <si>
    <t>288</t>
  </si>
  <si>
    <t>シスメックス（株）</t>
  </si>
  <si>
    <t>9140001009530</t>
  </si>
  <si>
    <t>G000127559</t>
  </si>
  <si>
    <t>289</t>
  </si>
  <si>
    <t>日本電通（株）</t>
  </si>
  <si>
    <t>4120001030138</t>
  </si>
  <si>
    <t>G000127562</t>
  </si>
  <si>
    <t>290</t>
  </si>
  <si>
    <t>（株）キーエンス</t>
  </si>
  <si>
    <t>4120001051530</t>
  </si>
  <si>
    <t>G000127604</t>
  </si>
  <si>
    <t>291</t>
  </si>
  <si>
    <t>7010001065142</t>
  </si>
  <si>
    <t>G000127610</t>
  </si>
  <si>
    <t>292</t>
  </si>
  <si>
    <t>ＴＯＰＰＡＮエッジ（株）</t>
  </si>
  <si>
    <t>4010401050341</t>
  </si>
  <si>
    <t>G000127702</t>
  </si>
  <si>
    <t>293</t>
  </si>
  <si>
    <t>2010001119084</t>
  </si>
  <si>
    <t>G000127772</t>
  </si>
  <si>
    <t>294</t>
  </si>
  <si>
    <t>トランス・コスモス（株）</t>
  </si>
  <si>
    <t>3011001041302</t>
  </si>
  <si>
    <t>G000127862</t>
  </si>
  <si>
    <t>295</t>
  </si>
  <si>
    <t>東レインターナショナル（株）</t>
  </si>
  <si>
    <t>8010001051554</t>
  </si>
  <si>
    <t>G000128063</t>
  </si>
  <si>
    <t>296</t>
  </si>
  <si>
    <t>三菱地所リアルエステートサービス（株）</t>
  </si>
  <si>
    <t>9010001030409</t>
  </si>
  <si>
    <t>G000128101</t>
  </si>
  <si>
    <t>297</t>
  </si>
  <si>
    <t>（株）ヴァンティブ</t>
  </si>
  <si>
    <t>8010001026399</t>
  </si>
  <si>
    <t>G000128140</t>
  </si>
  <si>
    <t>298</t>
  </si>
  <si>
    <t>伊藤忠テクノソリューションズ（株）</t>
  </si>
  <si>
    <t>2010001010788</t>
  </si>
  <si>
    <t>G000128168</t>
  </si>
  <si>
    <t>299</t>
  </si>
  <si>
    <t>日東工業（株）</t>
  </si>
  <si>
    <t>9180001067905</t>
  </si>
  <si>
    <t>G000128210</t>
  </si>
  <si>
    <t>300</t>
  </si>
  <si>
    <t>ＳＣＳＫ（株）</t>
  </si>
  <si>
    <t>8010001074167</t>
  </si>
  <si>
    <t>G000128251</t>
  </si>
  <si>
    <t>301</t>
  </si>
  <si>
    <t>富士通フロンテック（株）</t>
  </si>
  <si>
    <t>1013401002091</t>
  </si>
  <si>
    <t>G000128298</t>
  </si>
  <si>
    <t>302</t>
  </si>
  <si>
    <t>住友ファーマ（株）</t>
  </si>
  <si>
    <t>3120001077477</t>
  </si>
  <si>
    <t>G000126433</t>
  </si>
  <si>
    <t>303</t>
  </si>
  <si>
    <t>住友電気工業（株）</t>
  </si>
  <si>
    <t>5120001077450</t>
  </si>
  <si>
    <t>G000126440</t>
  </si>
  <si>
    <t>304</t>
  </si>
  <si>
    <t>京セラ（株）</t>
  </si>
  <si>
    <t>4130001000049</t>
  </si>
  <si>
    <t>G000126446</t>
  </si>
  <si>
    <t>305</t>
  </si>
  <si>
    <t>（株）アシックス</t>
  </si>
  <si>
    <t>8140001005877</t>
  </si>
  <si>
    <t>G000126602</t>
  </si>
  <si>
    <t>306</t>
  </si>
  <si>
    <t>日本光電工業（株）</t>
  </si>
  <si>
    <t>2011101016254</t>
  </si>
  <si>
    <t>G000126640</t>
  </si>
  <si>
    <t>307</t>
  </si>
  <si>
    <t>協和キリン（株）</t>
  </si>
  <si>
    <t>7010001008670</t>
  </si>
  <si>
    <t>G000126646</t>
  </si>
  <si>
    <t>308</t>
  </si>
  <si>
    <t>ボッシュ（株）</t>
  </si>
  <si>
    <t>7011001012340</t>
  </si>
  <si>
    <t>G000126648</t>
  </si>
  <si>
    <t>309</t>
  </si>
  <si>
    <t>富士フイルムビジネスイノベーションジャパン（株）</t>
  </si>
  <si>
    <t>1011101015050</t>
  </si>
  <si>
    <t>G000131239</t>
  </si>
  <si>
    <t>310</t>
  </si>
  <si>
    <t>（株）日立産機システム</t>
  </si>
  <si>
    <t>7010001090826</t>
  </si>
  <si>
    <t>G000131282</t>
  </si>
  <si>
    <t>311</t>
  </si>
  <si>
    <t>（株）東和エンジニアリング</t>
  </si>
  <si>
    <t>8010501022641</t>
  </si>
  <si>
    <t>G000131348</t>
  </si>
  <si>
    <t>312</t>
  </si>
  <si>
    <t>9011101028202</t>
  </si>
  <si>
    <t>G000131402</t>
  </si>
  <si>
    <t>313</t>
  </si>
  <si>
    <t>7010701013722</t>
  </si>
  <si>
    <t>G000131423</t>
  </si>
  <si>
    <t>314</t>
  </si>
  <si>
    <t>ＮＴＴテクノクロス（株）</t>
  </si>
  <si>
    <t>5010401056882</t>
  </si>
  <si>
    <t>G000131424</t>
  </si>
  <si>
    <t>315</t>
  </si>
  <si>
    <t>ＭＸモバイリング（株）</t>
  </si>
  <si>
    <t>1010001141097</t>
  </si>
  <si>
    <t>G000131765</t>
  </si>
  <si>
    <t>316</t>
  </si>
  <si>
    <t>富士フイルムメディカル（株）</t>
  </si>
  <si>
    <t>1010401069517</t>
  </si>
  <si>
    <t>G000131834</t>
  </si>
  <si>
    <t>317</t>
  </si>
  <si>
    <t>アイリスオーヤマ（株）</t>
  </si>
  <si>
    <t>3370001006799</t>
  </si>
  <si>
    <t>G000131857</t>
  </si>
  <si>
    <t>318</t>
  </si>
  <si>
    <t>（株）ニトリ</t>
  </si>
  <si>
    <t>3430001044958</t>
  </si>
  <si>
    <t>G000131875</t>
  </si>
  <si>
    <t>319</t>
  </si>
  <si>
    <t>（株）ＬＳＩメディエンス</t>
  </si>
  <si>
    <t>1010401068675</t>
  </si>
  <si>
    <t>G000131903</t>
  </si>
  <si>
    <t>320</t>
  </si>
  <si>
    <t>パナソニックＥＷネットワークス（株）</t>
  </si>
  <si>
    <t>2010401028091</t>
  </si>
  <si>
    <t>G000129226</t>
  </si>
  <si>
    <t>321</t>
  </si>
  <si>
    <t>グラクソ・スミスクライン（株）</t>
  </si>
  <si>
    <t>2011001026329</t>
  </si>
  <si>
    <t>G000129237</t>
  </si>
  <si>
    <t>322</t>
  </si>
  <si>
    <t>ジョンソン・エンド・ジョンソン（株）</t>
  </si>
  <si>
    <t>8010001090016</t>
  </si>
  <si>
    <t>G000129260</t>
  </si>
  <si>
    <t>323</t>
  </si>
  <si>
    <t>ＪＦＥシステムズ（株）</t>
  </si>
  <si>
    <t>4010601033105</t>
  </si>
  <si>
    <t>G000129272</t>
  </si>
  <si>
    <t>324</t>
  </si>
  <si>
    <t>（株）大塚商会</t>
  </si>
  <si>
    <t>1010001012983</t>
  </si>
  <si>
    <t>G000129334</t>
  </si>
  <si>
    <t>325</t>
  </si>
  <si>
    <t>（株）野村総合研究所</t>
  </si>
  <si>
    <t>4010001054032</t>
  </si>
  <si>
    <t>G000129391</t>
  </si>
  <si>
    <t>326</t>
  </si>
  <si>
    <t>（株）ミスミグループ本社</t>
  </si>
  <si>
    <t>6010601006372</t>
  </si>
  <si>
    <t>G000129445</t>
  </si>
  <si>
    <t>327</t>
  </si>
  <si>
    <t>ＭＳＤ（株）</t>
  </si>
  <si>
    <t>2010001135668</t>
  </si>
  <si>
    <t>G000129515</t>
  </si>
  <si>
    <t>328</t>
  </si>
  <si>
    <t>西日本旅客鉄道（株）</t>
  </si>
  <si>
    <t>1120001059675</t>
  </si>
  <si>
    <t>G000129522</t>
  </si>
  <si>
    <t>329</t>
  </si>
  <si>
    <t>（株）バッファロー</t>
  </si>
  <si>
    <t>8180001041423</t>
  </si>
  <si>
    <t>G000129560</t>
  </si>
  <si>
    <t>330</t>
  </si>
  <si>
    <t>エプソン販売（株）</t>
  </si>
  <si>
    <t>9011101003378</t>
  </si>
  <si>
    <t>G000129615</t>
  </si>
  <si>
    <t>331</t>
  </si>
  <si>
    <t>（株）ＮＴＴデータＮＪＫ</t>
  </si>
  <si>
    <t>3013201000954</t>
  </si>
  <si>
    <t>G000129618</t>
  </si>
  <si>
    <t>332</t>
  </si>
  <si>
    <t>リコージャパン（株）</t>
  </si>
  <si>
    <t>1010001110829</t>
  </si>
  <si>
    <t>G000129648</t>
  </si>
  <si>
    <t>333</t>
  </si>
  <si>
    <t>（株）ＰＦＵ</t>
  </si>
  <si>
    <t>6220001017593</t>
  </si>
  <si>
    <t>G000129723</t>
  </si>
  <si>
    <t>334</t>
  </si>
  <si>
    <t>オリックス・レンテック（株）</t>
  </si>
  <si>
    <t>3020001090176</t>
  </si>
  <si>
    <t>G000129750</t>
  </si>
  <si>
    <t>335</t>
  </si>
  <si>
    <t>ダイワボウ情報システム（株）</t>
  </si>
  <si>
    <t>6120001083217</t>
  </si>
  <si>
    <t>G000129769</t>
  </si>
  <si>
    <t>336</t>
  </si>
  <si>
    <t>（株）伊藤園</t>
  </si>
  <si>
    <t>3011001002279</t>
  </si>
  <si>
    <t>G000129809</t>
  </si>
  <si>
    <t>337</t>
  </si>
  <si>
    <t>ＮＥＣフィールディング（株）</t>
  </si>
  <si>
    <t>3010401022977</t>
  </si>
  <si>
    <t>G000129891</t>
  </si>
  <si>
    <t>338</t>
  </si>
  <si>
    <t>（株）日立情報通信エンジニアリング</t>
  </si>
  <si>
    <t>9020001007959</t>
  </si>
  <si>
    <t>G000129908</t>
  </si>
  <si>
    <t>339</t>
  </si>
  <si>
    <t>アストラゼネカ（株）</t>
  </si>
  <si>
    <t>9120001073652</t>
  </si>
  <si>
    <t>G000130047</t>
  </si>
  <si>
    <t>340</t>
  </si>
  <si>
    <t>東京書籍（株）</t>
  </si>
  <si>
    <t>7011501003104</t>
  </si>
  <si>
    <t>G000130064</t>
  </si>
  <si>
    <t>341</t>
  </si>
  <si>
    <t>住友電工オプティフロンティア（株）</t>
  </si>
  <si>
    <t>8020001086459</t>
  </si>
  <si>
    <t>G000130157</t>
  </si>
  <si>
    <t>342</t>
  </si>
  <si>
    <t>インテル（株）</t>
  </si>
  <si>
    <t>4010001122400</t>
  </si>
  <si>
    <t>G000130190</t>
  </si>
  <si>
    <t>343</t>
  </si>
  <si>
    <t>（株）日立システムズ</t>
  </si>
  <si>
    <t>6010701025710</t>
  </si>
  <si>
    <t>G000130226</t>
  </si>
  <si>
    <t>344</t>
  </si>
  <si>
    <t>（株）日立ソリューションズ</t>
  </si>
  <si>
    <t>8010701019462</t>
  </si>
  <si>
    <t>G000130235</t>
  </si>
  <si>
    <t>345</t>
  </si>
  <si>
    <t>（株）ムトウ</t>
  </si>
  <si>
    <t>2430001016743</t>
  </si>
  <si>
    <t>G000130302</t>
  </si>
  <si>
    <t>346</t>
  </si>
  <si>
    <t>（株）ＭＭコーポレーション</t>
  </si>
  <si>
    <t>2010001005697</t>
  </si>
  <si>
    <t>G000130336</t>
  </si>
  <si>
    <t>347</t>
  </si>
  <si>
    <t>シャープマーケティングジャパン（株）</t>
  </si>
  <si>
    <t>1040001008905</t>
  </si>
  <si>
    <t>G000130378</t>
  </si>
  <si>
    <t>348</t>
  </si>
  <si>
    <t>（株）エクサ</t>
  </si>
  <si>
    <t>9020001070619</t>
  </si>
  <si>
    <t>G000130525</t>
  </si>
  <si>
    <t>349</t>
  </si>
  <si>
    <t>日鉄建材（株）</t>
  </si>
  <si>
    <t>9010601024974</t>
  </si>
  <si>
    <t>G000130596</t>
  </si>
  <si>
    <t>350</t>
  </si>
  <si>
    <t>Ｆａｃｅｂｏｏｋ　Ｊａｐａｎ合同会社</t>
  </si>
  <si>
    <t>3010401084654</t>
  </si>
  <si>
    <t>G000130615</t>
  </si>
  <si>
    <t>351</t>
  </si>
  <si>
    <t>（株）ミウラ</t>
  </si>
  <si>
    <t>6240001011297</t>
  </si>
  <si>
    <t>G000130637</t>
  </si>
  <si>
    <t>352</t>
  </si>
  <si>
    <t>ＮＴＴイノベーティブデバイス（株）</t>
  </si>
  <si>
    <t>3020001061862</t>
  </si>
  <si>
    <t>G000130797</t>
  </si>
  <si>
    <t>353</t>
  </si>
  <si>
    <t>（株）セゾンテクノロジー</t>
  </si>
  <si>
    <t>7013301005882</t>
  </si>
  <si>
    <t>G000130894</t>
  </si>
  <si>
    <t>354</t>
  </si>
  <si>
    <t>（株）ニトムズ</t>
  </si>
  <si>
    <t>6010001053701</t>
  </si>
  <si>
    <t>G000131002</t>
  </si>
  <si>
    <t>355</t>
  </si>
  <si>
    <t>ＮＴＴビジネスソリューションズ（株）</t>
  </si>
  <si>
    <t>2180001016265</t>
  </si>
  <si>
    <t>G000131089</t>
  </si>
  <si>
    <t>356</t>
  </si>
  <si>
    <t>（株）エヌ・ティ・ティピー・シーコミュニケーションズ</t>
  </si>
  <si>
    <t>4010401005007</t>
  </si>
  <si>
    <t>G000131092</t>
  </si>
  <si>
    <t>357</t>
  </si>
  <si>
    <t>三井Ｅ＆Ｓシステム技研（株）</t>
  </si>
  <si>
    <t>6040001007266</t>
  </si>
  <si>
    <t>G000131155</t>
  </si>
  <si>
    <t>358</t>
  </si>
  <si>
    <t>359</t>
  </si>
  <si>
    <t>（株）日新システムズ</t>
  </si>
  <si>
    <t>2130001018398</t>
  </si>
  <si>
    <t>G000131161</t>
  </si>
  <si>
    <t>360</t>
  </si>
  <si>
    <t>セコムトラストシステムズ（株）</t>
  </si>
  <si>
    <t>4011001040781</t>
  </si>
  <si>
    <t>G000132267</t>
  </si>
  <si>
    <t>361</t>
  </si>
  <si>
    <t>（株）講談社</t>
  </si>
  <si>
    <t>5010001002592</t>
  </si>
  <si>
    <t>G000132291</t>
  </si>
  <si>
    <t>362</t>
  </si>
  <si>
    <t>サノフィ（株）</t>
  </si>
  <si>
    <t>7011101037279</t>
  </si>
  <si>
    <t>G000132343</t>
  </si>
  <si>
    <t>363</t>
  </si>
  <si>
    <t>兼松コミュニケーションズ（株）</t>
  </si>
  <si>
    <t>1011101031601</t>
  </si>
  <si>
    <t>G000132382</t>
  </si>
  <si>
    <t>364</t>
  </si>
  <si>
    <t>ＯＫＩクロステック（株）</t>
  </si>
  <si>
    <t>6010701001991</t>
  </si>
  <si>
    <t>G000132450</t>
  </si>
  <si>
    <t>365</t>
  </si>
  <si>
    <t>キヤノンＩＴソリューションズ（株）</t>
  </si>
  <si>
    <t>6010701025982</t>
  </si>
  <si>
    <t>G000132456</t>
  </si>
  <si>
    <t>366</t>
  </si>
  <si>
    <t>日本電業工作（株）</t>
  </si>
  <si>
    <t>3010001033466</t>
  </si>
  <si>
    <t>G000134565</t>
  </si>
  <si>
    <t>367</t>
  </si>
  <si>
    <t>（株）インターネットイニシアティブ</t>
  </si>
  <si>
    <t>6010001011147</t>
  </si>
  <si>
    <t>G000134603</t>
  </si>
  <si>
    <t>368</t>
  </si>
  <si>
    <t>（株）紀伊國屋書店</t>
  </si>
  <si>
    <t>4011101005131</t>
  </si>
  <si>
    <t>G000134741</t>
  </si>
  <si>
    <t>369</t>
  </si>
  <si>
    <t>ソニーマーケティング（株）</t>
  </si>
  <si>
    <t>2010401032358</t>
  </si>
  <si>
    <t>G000134897</t>
  </si>
  <si>
    <t>370</t>
  </si>
  <si>
    <t>4010401032249</t>
  </si>
  <si>
    <t>G000134919</t>
  </si>
  <si>
    <t>371</t>
  </si>
  <si>
    <t>G000135081</t>
  </si>
  <si>
    <t>372</t>
  </si>
  <si>
    <t>7120001077523</t>
  </si>
  <si>
    <t>G000135082</t>
  </si>
  <si>
    <t>373</t>
  </si>
  <si>
    <t>パナソニックインフォメーションシステムズ（株）</t>
  </si>
  <si>
    <t>1120001110280</t>
  </si>
  <si>
    <t>G000135088</t>
  </si>
  <si>
    <t>374</t>
  </si>
  <si>
    <t>東日京三電線（株）</t>
  </si>
  <si>
    <t>3050001011716</t>
  </si>
  <si>
    <t>G000135156</t>
  </si>
  <si>
    <t>375</t>
  </si>
  <si>
    <t>（株）富士通パーソナルズ</t>
  </si>
  <si>
    <t>3010401057619</t>
  </si>
  <si>
    <t>G000132690</t>
  </si>
  <si>
    <t>376</t>
  </si>
  <si>
    <t>（株）富士通ラーニングメディア</t>
  </si>
  <si>
    <t>8010401078156</t>
  </si>
  <si>
    <t>G000132691</t>
  </si>
  <si>
    <t>377</t>
  </si>
  <si>
    <t>（株）ミライト・ワン</t>
  </si>
  <si>
    <t>6010601040090</t>
  </si>
  <si>
    <t>G000132700</t>
  </si>
  <si>
    <t>378</t>
  </si>
  <si>
    <t>4010701019557</t>
  </si>
  <si>
    <t>G000132792</t>
  </si>
  <si>
    <t>379</t>
  </si>
  <si>
    <t>東京エレクトロンデバイス（株）</t>
  </si>
  <si>
    <t>4020001009043</t>
  </si>
  <si>
    <t>G000132888</t>
  </si>
  <si>
    <t>380</t>
  </si>
  <si>
    <t>三菱電機インフォメーションネットワーク（株）</t>
  </si>
  <si>
    <t>2010401059681</t>
  </si>
  <si>
    <t>G000132891</t>
  </si>
  <si>
    <t>381</t>
  </si>
  <si>
    <t>（株）日立ビルシステム</t>
  </si>
  <si>
    <t>2010001027031</t>
  </si>
  <si>
    <t>G000133009</t>
  </si>
  <si>
    <t>382</t>
  </si>
  <si>
    <t>ＴＶＳ　ＲＥＧＺＡ（株）</t>
  </si>
  <si>
    <t>2420001012181</t>
  </si>
  <si>
    <t>G000133042</t>
  </si>
  <si>
    <t>383</t>
  </si>
  <si>
    <t>（株）ＮＴＴファシリティーズ</t>
  </si>
  <si>
    <t>3010401005008</t>
  </si>
  <si>
    <t>G000133096</t>
  </si>
  <si>
    <t>384</t>
  </si>
  <si>
    <t>エリクソン・ジャパン（株）</t>
  </si>
  <si>
    <t>6010401095632</t>
  </si>
  <si>
    <t>G000133103</t>
  </si>
  <si>
    <t>385</t>
  </si>
  <si>
    <t>（株）日立産業制御ソリューションズ</t>
  </si>
  <si>
    <t>6050001023774</t>
  </si>
  <si>
    <t>G000133170</t>
  </si>
  <si>
    <t>386</t>
  </si>
  <si>
    <t>シスコシステムズ合同会社</t>
  </si>
  <si>
    <t>5010403006506</t>
  </si>
  <si>
    <t>G000133255</t>
  </si>
  <si>
    <t>387</t>
  </si>
  <si>
    <t>（株）イノメディックス</t>
  </si>
  <si>
    <t>2010001004773</t>
  </si>
  <si>
    <t>G000133261</t>
  </si>
  <si>
    <t>388</t>
  </si>
  <si>
    <t>日本情報通信（株）</t>
  </si>
  <si>
    <t>5010001087865</t>
  </si>
  <si>
    <t>G000133300</t>
  </si>
  <si>
    <t>389</t>
  </si>
  <si>
    <t>オムロンソーシアルソリューションズ（株）</t>
  </si>
  <si>
    <t>7010401090640</t>
  </si>
  <si>
    <t>G000133330</t>
  </si>
  <si>
    <t>390</t>
  </si>
  <si>
    <t>（株）ＮＴＴドコモ</t>
  </si>
  <si>
    <t>1010001067912</t>
  </si>
  <si>
    <t>G000133450</t>
  </si>
  <si>
    <t>391</t>
  </si>
  <si>
    <t>（株）アグレックス</t>
  </si>
  <si>
    <t>3011101000686</t>
  </si>
  <si>
    <t>G000133513</t>
  </si>
  <si>
    <t>392</t>
  </si>
  <si>
    <t>（株）良品計画</t>
  </si>
  <si>
    <t>5013301012443</t>
  </si>
  <si>
    <t>G000133625</t>
  </si>
  <si>
    <t>393</t>
  </si>
  <si>
    <t>ＳＡＰジャパン（株）</t>
  </si>
  <si>
    <t>4010001071259</t>
  </si>
  <si>
    <t>G000133644</t>
  </si>
  <si>
    <t>394</t>
  </si>
  <si>
    <t>三井情報（株）</t>
  </si>
  <si>
    <t>6010401078785</t>
  </si>
  <si>
    <t>G000133785</t>
  </si>
  <si>
    <t>395</t>
  </si>
  <si>
    <t>パナソニックＥＷエンジニアリング（株）</t>
  </si>
  <si>
    <t>3120001089786</t>
  </si>
  <si>
    <t>G000133799</t>
  </si>
  <si>
    <t>396</t>
  </si>
  <si>
    <t>（株）エヌ・ティ・ティ・カードソリューション</t>
  </si>
  <si>
    <t>7010401050966</t>
  </si>
  <si>
    <t>G000133918</t>
  </si>
  <si>
    <t>397</t>
  </si>
  <si>
    <t>日本カーソリューションズ（株）</t>
  </si>
  <si>
    <t>8010401059346</t>
  </si>
  <si>
    <t>G000133943</t>
  </si>
  <si>
    <t>398</t>
  </si>
  <si>
    <t>ＮＥＣパーソナルコンピュータ（株）</t>
  </si>
  <si>
    <t>8010701025295</t>
  </si>
  <si>
    <t>G000133984</t>
  </si>
  <si>
    <t>399</t>
  </si>
  <si>
    <t>インフォテック（株）</t>
  </si>
  <si>
    <t>4011101016888</t>
  </si>
  <si>
    <t>G000134078</t>
  </si>
  <si>
    <t>400</t>
  </si>
  <si>
    <t>オリンパスマーケティング（株）</t>
  </si>
  <si>
    <t>2011101037845</t>
  </si>
  <si>
    <t>G000134157</t>
  </si>
  <si>
    <t>401</t>
  </si>
  <si>
    <t>エプソンダイレクト（株）</t>
  </si>
  <si>
    <t>8100001016663</t>
  </si>
  <si>
    <t>G000134269</t>
  </si>
  <si>
    <t>402</t>
  </si>
  <si>
    <t>日本テレマティーク（株）</t>
  </si>
  <si>
    <t>5011001017944</t>
  </si>
  <si>
    <t>G000134336</t>
  </si>
  <si>
    <t>403</t>
  </si>
  <si>
    <t>日鉄ソリューションズ（株）</t>
  </si>
  <si>
    <t>9010001045803</t>
  </si>
  <si>
    <t>G000132165</t>
  </si>
  <si>
    <t>404</t>
  </si>
  <si>
    <t>ヴィアトリス製薬合同会社</t>
  </si>
  <si>
    <t>1011001064627</t>
  </si>
  <si>
    <t>G000132204</t>
  </si>
  <si>
    <t>405</t>
  </si>
  <si>
    <t>フジクラソリューションズ（株）</t>
  </si>
  <si>
    <t>1030001085367</t>
  </si>
  <si>
    <t>G000139106</t>
  </si>
  <si>
    <t>406</t>
  </si>
  <si>
    <t>京セラみらいエンビジョン（株）</t>
  </si>
  <si>
    <t>6010401093181</t>
  </si>
  <si>
    <t>G000139173</t>
  </si>
  <si>
    <t>407</t>
  </si>
  <si>
    <t>ＮＴＴ印刷（株）</t>
  </si>
  <si>
    <t>2011201000827</t>
  </si>
  <si>
    <t>G000139371</t>
  </si>
  <si>
    <t>408</t>
  </si>
  <si>
    <t>エフサステクノロジーズ（株）</t>
  </si>
  <si>
    <t>8010401056384</t>
  </si>
  <si>
    <t>G000139627</t>
  </si>
  <si>
    <t>409</t>
  </si>
  <si>
    <t>パナソニックコネクト（株）</t>
  </si>
  <si>
    <t>3010001129215</t>
  </si>
  <si>
    <t>G000139824</t>
  </si>
  <si>
    <t>410</t>
  </si>
  <si>
    <t>住友電工情報システム（株）</t>
  </si>
  <si>
    <t>8120001082373</t>
  </si>
  <si>
    <t>G000140969</t>
  </si>
  <si>
    <t>411</t>
  </si>
  <si>
    <t>ＰＦＵ　ＩＴサービス（株）</t>
  </si>
  <si>
    <t>3120001087658</t>
  </si>
  <si>
    <t>G000141284</t>
  </si>
  <si>
    <t>412</t>
  </si>
  <si>
    <t>マイクロンメモリジャパン（株）</t>
  </si>
  <si>
    <t>9010001066980</t>
  </si>
  <si>
    <t>G000135251</t>
  </si>
  <si>
    <t>413</t>
  </si>
  <si>
    <t>7010401100003</t>
  </si>
  <si>
    <t>G000135256</t>
  </si>
  <si>
    <t>414</t>
  </si>
  <si>
    <t>日本ＣＡ（株）</t>
  </si>
  <si>
    <t>4010001143751</t>
  </si>
  <si>
    <t>G000135370</t>
  </si>
  <si>
    <t>415</t>
  </si>
  <si>
    <t>7010001064648</t>
  </si>
  <si>
    <t>G000135390</t>
  </si>
  <si>
    <t>416</t>
  </si>
  <si>
    <t>日本ヒューレット・パッカード合同会社</t>
  </si>
  <si>
    <t>7010601041006</t>
  </si>
  <si>
    <t>G000135407</t>
  </si>
  <si>
    <t>417</t>
  </si>
  <si>
    <t>シャープＮＥＣディスプレイソリューションズ（株）</t>
  </si>
  <si>
    <t>8010401039851</t>
  </si>
  <si>
    <t>G000135433</t>
  </si>
  <si>
    <t>418</t>
  </si>
  <si>
    <t>ソニー（株）</t>
  </si>
  <si>
    <t>7010401045660</t>
  </si>
  <si>
    <t>G000135590</t>
  </si>
  <si>
    <t>419</t>
  </si>
  <si>
    <t>エムオーテックス（株）</t>
  </si>
  <si>
    <t>5120001128253</t>
  </si>
  <si>
    <t>G000136043</t>
  </si>
  <si>
    <t>420</t>
  </si>
  <si>
    <t>（株）ベルシステム２４</t>
  </si>
  <si>
    <t>2010001159015</t>
  </si>
  <si>
    <t>G000136127</t>
  </si>
  <si>
    <t>421</t>
  </si>
  <si>
    <t>Ａｍａｚｏｎ．ｃｏｍ　Ｓａｌｅｓ，Ｉｎｃ．</t>
  </si>
  <si>
    <t>9700150008012</t>
  </si>
  <si>
    <t>G000136427</t>
  </si>
  <si>
    <t>422</t>
  </si>
  <si>
    <t>リコーインダストリアルソリューションズ（株）</t>
  </si>
  <si>
    <t>6020001106219</t>
  </si>
  <si>
    <t>G000136474</t>
  </si>
  <si>
    <t>423</t>
  </si>
  <si>
    <t>（株）ＨＹＳエンジニアリングサービス</t>
  </si>
  <si>
    <t>7012701009163</t>
  </si>
  <si>
    <t>G000137096</t>
  </si>
  <si>
    <t>424</t>
  </si>
  <si>
    <t>（株）ビックカメラ</t>
  </si>
  <si>
    <t>9013301010402</t>
  </si>
  <si>
    <t>G000137945</t>
  </si>
  <si>
    <t>425</t>
  </si>
  <si>
    <t>ノボノルディスクファーマ（株）</t>
  </si>
  <si>
    <t>3010001054074</t>
  </si>
  <si>
    <t>G000138082</t>
  </si>
  <si>
    <t>426</t>
  </si>
  <si>
    <t>ＬＧ　Ｅｌｅｃｔｒｏｎｉｃｓ　Ｊａｐａｎ（株）</t>
  </si>
  <si>
    <t>8010401005580</t>
  </si>
  <si>
    <t>G000138115</t>
  </si>
  <si>
    <t>427</t>
  </si>
  <si>
    <t>（株）コア</t>
  </si>
  <si>
    <t>4010901003823</t>
  </si>
  <si>
    <t>G000138186</t>
  </si>
  <si>
    <t>428</t>
  </si>
  <si>
    <t>資生堂ジャパン（株）</t>
  </si>
  <si>
    <t>4010401013091</t>
  </si>
  <si>
    <t>G000138206</t>
  </si>
  <si>
    <t>429</t>
  </si>
  <si>
    <t>富士フイルムイメージングシステムズ（株）</t>
  </si>
  <si>
    <t>3010701015680</t>
  </si>
  <si>
    <t>G000138255</t>
  </si>
  <si>
    <t>430</t>
  </si>
  <si>
    <t>（株）デンソーウェーブ</t>
  </si>
  <si>
    <t>8180001100311</t>
  </si>
  <si>
    <t>G000138364</t>
  </si>
  <si>
    <t>431</t>
  </si>
  <si>
    <t>トレンドマイクロ（株）</t>
  </si>
  <si>
    <t>9011001030704</t>
  </si>
  <si>
    <t>G000138507</t>
  </si>
  <si>
    <t>432</t>
  </si>
  <si>
    <t>（株）フィリップス・ジャパン</t>
  </si>
  <si>
    <t>1010401025874</t>
  </si>
  <si>
    <t>G000138827</t>
  </si>
  <si>
    <t>433</t>
  </si>
  <si>
    <t>（株）ＡＣＣＥＳＳ</t>
  </si>
  <si>
    <t>5010001009662</t>
  </si>
  <si>
    <t>G000138836</t>
  </si>
  <si>
    <t>434</t>
  </si>
  <si>
    <t>日本オラクル（株）</t>
  </si>
  <si>
    <t>4010401078085</t>
  </si>
  <si>
    <t>G000138969</t>
  </si>
  <si>
    <t>435</t>
  </si>
  <si>
    <t>ＣＴＣテクノロジー（株）</t>
  </si>
  <si>
    <t>9010001091707</t>
  </si>
  <si>
    <t>G000138992</t>
  </si>
  <si>
    <t>436</t>
  </si>
  <si>
    <t>エヌ・ティ・ティ・データ先端技術（株）</t>
  </si>
  <si>
    <t>7010001130664</t>
  </si>
  <si>
    <t>G000143970</t>
  </si>
  <si>
    <t>437</t>
  </si>
  <si>
    <t>（株）コムスクエア</t>
  </si>
  <si>
    <t>9010601029016</t>
  </si>
  <si>
    <t>G000466356</t>
  </si>
  <si>
    <t>438</t>
  </si>
  <si>
    <t>シヤチハタ（株）</t>
  </si>
  <si>
    <t>4180001025735</t>
  </si>
  <si>
    <t>G000466396</t>
  </si>
  <si>
    <t>439</t>
  </si>
  <si>
    <t>伯東（株）</t>
  </si>
  <si>
    <t>7011101017256</t>
  </si>
  <si>
    <t>G000466411</t>
  </si>
  <si>
    <t>440</t>
  </si>
  <si>
    <t>コンピュータダイナミックス（株）</t>
  </si>
  <si>
    <t>4011101007086</t>
  </si>
  <si>
    <t>G000466425</t>
  </si>
  <si>
    <t>441</t>
  </si>
  <si>
    <t>（株）キクチ科学研究所</t>
  </si>
  <si>
    <t>3011101005017</t>
  </si>
  <si>
    <t>G000466434</t>
  </si>
  <si>
    <t>442</t>
  </si>
  <si>
    <t>古河電池（株）</t>
  </si>
  <si>
    <t>7020001010527</t>
  </si>
  <si>
    <t>G000467161</t>
  </si>
  <si>
    <t>443</t>
  </si>
  <si>
    <t>（株）宮川製作所</t>
  </si>
  <si>
    <t>1013201005740</t>
  </si>
  <si>
    <t>G000467202</t>
  </si>
  <si>
    <t>444</t>
  </si>
  <si>
    <t>（株）会議録研究所</t>
  </si>
  <si>
    <t>6011101004370</t>
  </si>
  <si>
    <t>G000467265</t>
  </si>
  <si>
    <t>445</t>
  </si>
  <si>
    <t>ＳＣＳＫ　Ｍｉｎｏｒｉソリューションズ（株）</t>
  </si>
  <si>
    <t>7011101060388</t>
  </si>
  <si>
    <t>G000467299</t>
  </si>
  <si>
    <t>446</t>
  </si>
  <si>
    <t>幸和技研（株）</t>
  </si>
  <si>
    <t>2011101006759</t>
  </si>
  <si>
    <t>G000467304</t>
  </si>
  <si>
    <t>447</t>
  </si>
  <si>
    <t>ケルヒャージャパン（株）</t>
  </si>
  <si>
    <t>6370001017496</t>
  </si>
  <si>
    <t>G000467308</t>
  </si>
  <si>
    <t>448</t>
  </si>
  <si>
    <t>（株）近鉄ロジスティクス・システムズ</t>
  </si>
  <si>
    <t>3010701025696</t>
  </si>
  <si>
    <t>G000468135</t>
  </si>
  <si>
    <t>449</t>
  </si>
  <si>
    <t>プーマジャパン（株）</t>
  </si>
  <si>
    <t>6010701019976</t>
  </si>
  <si>
    <t>G000468143</t>
  </si>
  <si>
    <t>450</t>
  </si>
  <si>
    <t>（株）ネオジャパン</t>
  </si>
  <si>
    <t>6020001009165</t>
  </si>
  <si>
    <t>G000468235</t>
  </si>
  <si>
    <t>451</t>
  </si>
  <si>
    <t>コムシス（株）</t>
  </si>
  <si>
    <t>3020001020240</t>
  </si>
  <si>
    <t>G000468252</t>
  </si>
  <si>
    <t>452</t>
  </si>
  <si>
    <t>ゾーホージャパン（株）</t>
  </si>
  <si>
    <t>8020001039078</t>
  </si>
  <si>
    <t>G000468288</t>
  </si>
  <si>
    <t>453</t>
  </si>
  <si>
    <t>協栄産業（株）</t>
  </si>
  <si>
    <t>3011001006511</t>
  </si>
  <si>
    <t>G000468319</t>
  </si>
  <si>
    <t>454</t>
  </si>
  <si>
    <t>（株）共栄商事</t>
  </si>
  <si>
    <t>6011001006517</t>
  </si>
  <si>
    <t>G000468329</t>
  </si>
  <si>
    <t>455</t>
  </si>
  <si>
    <t>コヒレント・ジャパン（株）</t>
  </si>
  <si>
    <t>2010601024774</t>
  </si>
  <si>
    <t>G000468361</t>
  </si>
  <si>
    <t>456</t>
  </si>
  <si>
    <t>（株）エス・シー・アライアンス</t>
  </si>
  <si>
    <t>5011101007432</t>
  </si>
  <si>
    <t>G000468416</t>
  </si>
  <si>
    <t>457</t>
  </si>
  <si>
    <t>（株）ラコステジャパン</t>
  </si>
  <si>
    <t>8011001047245</t>
  </si>
  <si>
    <t>G000468479</t>
  </si>
  <si>
    <t>458</t>
  </si>
  <si>
    <t>オープンウェーブ・メッセージング（株）</t>
  </si>
  <si>
    <t>1011101025859</t>
  </si>
  <si>
    <t>G000467665</t>
  </si>
  <si>
    <t>459</t>
  </si>
  <si>
    <t>（株）セガ</t>
  </si>
  <si>
    <t>4010801006141</t>
  </si>
  <si>
    <t>G000467740</t>
  </si>
  <si>
    <t>460</t>
  </si>
  <si>
    <t>（株）サンコーシヤ</t>
  </si>
  <si>
    <t>3010701003801</t>
  </si>
  <si>
    <t>G000467746</t>
  </si>
  <si>
    <t>461</t>
  </si>
  <si>
    <t>シーメンスヘルスケア（株）</t>
  </si>
  <si>
    <t>3010701004312</t>
  </si>
  <si>
    <t>G000467779</t>
  </si>
  <si>
    <t>462</t>
  </si>
  <si>
    <t>（株）フォーカスシステムズ</t>
  </si>
  <si>
    <t>1010701008901</t>
  </si>
  <si>
    <t>G000467781</t>
  </si>
  <si>
    <t>463</t>
  </si>
  <si>
    <t>464</t>
  </si>
  <si>
    <t>平河ヒューテック（株）</t>
  </si>
  <si>
    <t>1010701008364</t>
  </si>
  <si>
    <t>G000467784</t>
  </si>
  <si>
    <t>465</t>
  </si>
  <si>
    <t>光村図書出版（株）</t>
  </si>
  <si>
    <t>2010701009444</t>
  </si>
  <si>
    <t>G000467831</t>
  </si>
  <si>
    <t>466</t>
  </si>
  <si>
    <t>アドビ（株）</t>
  </si>
  <si>
    <t>7010701011841</t>
  </si>
  <si>
    <t>G000467873</t>
  </si>
  <si>
    <t>467</t>
  </si>
  <si>
    <t>大和電器（株）</t>
  </si>
  <si>
    <t>1010701005543</t>
  </si>
  <si>
    <t>G000467937</t>
  </si>
  <si>
    <t>468</t>
  </si>
  <si>
    <t>バイオ・ラッドラボラトリーズ（株）</t>
  </si>
  <si>
    <t>4010701019185</t>
  </si>
  <si>
    <t>G000467980</t>
  </si>
  <si>
    <t>469</t>
  </si>
  <si>
    <t>フィスコインターナショナル（株）</t>
  </si>
  <si>
    <t>8020001031134</t>
  </si>
  <si>
    <t>G000468039</t>
  </si>
  <si>
    <t>470</t>
  </si>
  <si>
    <t>（株）ＷＯＷ　ＷＯＲＬＤ</t>
  </si>
  <si>
    <t>9010701001312</t>
  </si>
  <si>
    <t>G000468105</t>
  </si>
  <si>
    <t>471</t>
  </si>
  <si>
    <t>アライドテレシス（株）</t>
  </si>
  <si>
    <t>5010701015555</t>
  </si>
  <si>
    <t>G000468110</t>
  </si>
  <si>
    <t>472</t>
  </si>
  <si>
    <t>（株）有隣堂</t>
  </si>
  <si>
    <t>2020001029308</t>
  </si>
  <si>
    <t>G000467110</t>
  </si>
  <si>
    <t>473</t>
  </si>
  <si>
    <t>（株）アイキューブドシステムズ</t>
  </si>
  <si>
    <t>6290001042164</t>
  </si>
  <si>
    <t>G000469615</t>
  </si>
  <si>
    <t>474</t>
  </si>
  <si>
    <t>（株）ジェイ・エム・エス</t>
  </si>
  <si>
    <t>5240001004384</t>
  </si>
  <si>
    <t>G000469642</t>
  </si>
  <si>
    <t>475</t>
  </si>
  <si>
    <t>ネグロス電工（株）</t>
  </si>
  <si>
    <t>9011701006326</t>
  </si>
  <si>
    <t>G000469650</t>
  </si>
  <si>
    <t>476</t>
  </si>
  <si>
    <t>アシックスジャパン（株）</t>
  </si>
  <si>
    <t>2140001088234</t>
  </si>
  <si>
    <t>G000469778</t>
  </si>
  <si>
    <t>477</t>
  </si>
  <si>
    <t>（株）光和</t>
  </si>
  <si>
    <t>7010601025355</t>
  </si>
  <si>
    <t>G000469812</t>
  </si>
  <si>
    <t>478</t>
  </si>
  <si>
    <t>クロス・ヘッド（株）</t>
  </si>
  <si>
    <t>2010401057883</t>
  </si>
  <si>
    <t>G000468530</t>
  </si>
  <si>
    <t>479</t>
  </si>
  <si>
    <t>ミドリ安全（株）</t>
  </si>
  <si>
    <t>1011001022683</t>
  </si>
  <si>
    <t>G000468575</t>
  </si>
  <si>
    <t>480</t>
  </si>
  <si>
    <t>ビップシステムズ（株）</t>
  </si>
  <si>
    <t>3011001019637</t>
  </si>
  <si>
    <t>G000468595</t>
  </si>
  <si>
    <t>481</t>
  </si>
  <si>
    <t>トムス（株）</t>
  </si>
  <si>
    <t>7011001066618</t>
  </si>
  <si>
    <t>G000468652</t>
  </si>
  <si>
    <t>482</t>
  </si>
  <si>
    <t>（株）インサイトテクノロジー</t>
  </si>
  <si>
    <t>7011001050398</t>
  </si>
  <si>
    <t>G000468659</t>
  </si>
  <si>
    <t>483</t>
  </si>
  <si>
    <t>ＨＥＮＮＧＥ（株）</t>
  </si>
  <si>
    <t>2011001034562</t>
  </si>
  <si>
    <t>G000468665</t>
  </si>
  <si>
    <t>484</t>
  </si>
  <si>
    <t>（株）スカラコミュニケーションズ</t>
  </si>
  <si>
    <t>3011001042250</t>
  </si>
  <si>
    <t>G000468716</t>
  </si>
  <si>
    <t>485</t>
  </si>
  <si>
    <t>マカフィー（株）</t>
  </si>
  <si>
    <t>8011001034375</t>
  </si>
  <si>
    <t>G000468772</t>
  </si>
  <si>
    <t>486</t>
  </si>
  <si>
    <t>（株）グリーンハウス</t>
  </si>
  <si>
    <t>8011001006837</t>
  </si>
  <si>
    <t>G000468815</t>
  </si>
  <si>
    <t>487</t>
  </si>
  <si>
    <t>Ｂａｒｒａｃｕｄａ　Ｎｅｔｗｏｒｋｓ　Ｊａｐａｎ（株）</t>
  </si>
  <si>
    <t>4010701022809</t>
  </si>
  <si>
    <t>G000468877</t>
  </si>
  <si>
    <t>488</t>
  </si>
  <si>
    <t>（株）ＨＢＡ</t>
  </si>
  <si>
    <t>8430001022439</t>
  </si>
  <si>
    <t>G000468944</t>
  </si>
  <si>
    <t>489</t>
  </si>
  <si>
    <t>ＴＯＡ（株）</t>
  </si>
  <si>
    <t>3140001005675</t>
  </si>
  <si>
    <t>G000470214</t>
  </si>
  <si>
    <t>490</t>
  </si>
  <si>
    <t>島津ダイアグノスティクス（株）</t>
  </si>
  <si>
    <t>9010501023044</t>
  </si>
  <si>
    <t>G000470231</t>
  </si>
  <si>
    <t>491</t>
  </si>
  <si>
    <t>栄研化学（株）</t>
  </si>
  <si>
    <t>2010501028231</t>
  </si>
  <si>
    <t>G000470241</t>
  </si>
  <si>
    <t>492</t>
  </si>
  <si>
    <t>（株）シモジマ</t>
  </si>
  <si>
    <t>4010501024971</t>
  </si>
  <si>
    <t>G000470264</t>
  </si>
  <si>
    <t>493</t>
  </si>
  <si>
    <t>バルコ（株）</t>
  </si>
  <si>
    <t>4010801013815</t>
  </si>
  <si>
    <t>G000471488</t>
  </si>
  <si>
    <t>494</t>
  </si>
  <si>
    <t>アドバンテック（株）</t>
  </si>
  <si>
    <t>3010501030566</t>
  </si>
  <si>
    <t>G000471499</t>
  </si>
  <si>
    <t>495</t>
  </si>
  <si>
    <t>昭和電線ケーブルシステム（株）</t>
  </si>
  <si>
    <t>1010401061201</t>
  </si>
  <si>
    <t>G000471518</t>
  </si>
  <si>
    <t>496</t>
  </si>
  <si>
    <t>（株）カーメイト</t>
  </si>
  <si>
    <t>3013301021082</t>
  </si>
  <si>
    <t>G000471559</t>
  </si>
  <si>
    <t>497</t>
  </si>
  <si>
    <t>スズデン（株）</t>
  </si>
  <si>
    <t>1010001003966</t>
  </si>
  <si>
    <t>G000471709</t>
  </si>
  <si>
    <t>498</t>
  </si>
  <si>
    <t>（株）ワークマン</t>
  </si>
  <si>
    <t>1070001013828</t>
  </si>
  <si>
    <t>G000470441</t>
  </si>
  <si>
    <t>499</t>
  </si>
  <si>
    <t>（株）ジーエス・ユアサコーポレーション</t>
  </si>
  <si>
    <t>6130001025374</t>
  </si>
  <si>
    <t>G000470731</t>
  </si>
  <si>
    <t>500</t>
  </si>
  <si>
    <t>ＳＷＣＣ（株）</t>
  </si>
  <si>
    <t>7010401061336</t>
  </si>
  <si>
    <t>G000470892</t>
  </si>
  <si>
    <t>501</t>
  </si>
  <si>
    <t>池上通信機（株）</t>
  </si>
  <si>
    <t>6010801000811</t>
  </si>
  <si>
    <t>G000470910</t>
  </si>
  <si>
    <t>502</t>
  </si>
  <si>
    <t>（株）シグマ</t>
  </si>
  <si>
    <t>8020001077202</t>
  </si>
  <si>
    <t>G000470924</t>
  </si>
  <si>
    <t>503</t>
  </si>
  <si>
    <t>アストロデザイン（株）</t>
  </si>
  <si>
    <t>1010801017190</t>
  </si>
  <si>
    <t>G000470926</t>
  </si>
  <si>
    <t>504</t>
  </si>
  <si>
    <t>沖電線（株）</t>
  </si>
  <si>
    <t>5020001069020</t>
  </si>
  <si>
    <t>G000470941</t>
  </si>
  <si>
    <t>505</t>
  </si>
  <si>
    <t>アルプスシステムインテグレーション（株）</t>
  </si>
  <si>
    <t>8010801000719</t>
  </si>
  <si>
    <t>G000471015</t>
  </si>
  <si>
    <t>506</t>
  </si>
  <si>
    <t>（株）東北システムズ・サポート</t>
  </si>
  <si>
    <t>6370001006499</t>
  </si>
  <si>
    <t>G000471035</t>
  </si>
  <si>
    <t>507</t>
  </si>
  <si>
    <t>（株）ワイ・エス・エス</t>
  </si>
  <si>
    <t>2020001075013</t>
  </si>
  <si>
    <t>G000471043</t>
  </si>
  <si>
    <t>508</t>
  </si>
  <si>
    <t>グレープシティ（株）</t>
  </si>
  <si>
    <t>7370001001128</t>
  </si>
  <si>
    <t>G000471050</t>
  </si>
  <si>
    <t>509</t>
  </si>
  <si>
    <t>（株）コンピュータ・システム研究所</t>
  </si>
  <si>
    <t>5370001008075</t>
  </si>
  <si>
    <t>G000471123</t>
  </si>
  <si>
    <t>510</t>
  </si>
  <si>
    <t>アメリカン電機（株）</t>
  </si>
  <si>
    <t>1010801000626</t>
  </si>
  <si>
    <t>G000471126</t>
  </si>
  <si>
    <t>511</t>
  </si>
  <si>
    <t>（株）中国新聞社</t>
  </si>
  <si>
    <t>9240001006674</t>
  </si>
  <si>
    <t>G000469942</t>
  </si>
  <si>
    <t>512</t>
  </si>
  <si>
    <t>ハミングヘッズ（株）</t>
  </si>
  <si>
    <t>1010001066344</t>
  </si>
  <si>
    <t>G000709149</t>
  </si>
  <si>
    <t>513</t>
  </si>
  <si>
    <t>（株）ＡＨＳ</t>
  </si>
  <si>
    <t>3010501025772</t>
  </si>
  <si>
    <t>G000710130</t>
  </si>
  <si>
    <t>514</t>
  </si>
  <si>
    <t>（株）クロスランゲージ</t>
  </si>
  <si>
    <t>6010001128759</t>
  </si>
  <si>
    <t>G000785905</t>
  </si>
  <si>
    <t>515</t>
  </si>
  <si>
    <t>エーティコミュニケーションズ（株）</t>
  </si>
  <si>
    <t>3010601022819</t>
  </si>
  <si>
    <t>G000794425</t>
  </si>
  <si>
    <t>516</t>
  </si>
  <si>
    <t>（株）ミカミ</t>
  </si>
  <si>
    <t>6010001030089</t>
  </si>
  <si>
    <t>G000907482</t>
  </si>
  <si>
    <t>517</t>
  </si>
  <si>
    <t>（株）ラボ東京</t>
  </si>
  <si>
    <t>9010001031910</t>
  </si>
  <si>
    <t>G000656982</t>
  </si>
  <si>
    <t>518</t>
  </si>
  <si>
    <t>イメージニクス（株）</t>
  </si>
  <si>
    <t>9012401007317</t>
  </si>
  <si>
    <t>G000663244</t>
  </si>
  <si>
    <t>519</t>
  </si>
  <si>
    <t>ＴｅａｍＶｉｅｗｅｒジャパン（株）</t>
  </si>
  <si>
    <t>4010401140431</t>
  </si>
  <si>
    <t>G000731816</t>
  </si>
  <si>
    <t>520</t>
  </si>
  <si>
    <t>飛天ジャパン（株）</t>
  </si>
  <si>
    <t>7010001098150</t>
  </si>
  <si>
    <t>G000812368</t>
  </si>
  <si>
    <t>521</t>
  </si>
  <si>
    <t>コムスコープ・ジャパン（株）</t>
  </si>
  <si>
    <t>4010001072224</t>
  </si>
  <si>
    <t>G000812651</t>
  </si>
  <si>
    <t>522</t>
  </si>
  <si>
    <t>（株）インプリム</t>
  </si>
  <si>
    <t>4010001181917</t>
  </si>
  <si>
    <t>G000737968</t>
  </si>
  <si>
    <t>523</t>
  </si>
  <si>
    <t>（株）サムライズム</t>
  </si>
  <si>
    <t>8013301033569</t>
  </si>
  <si>
    <t>G000816197</t>
  </si>
  <si>
    <t>524</t>
  </si>
  <si>
    <t>ＥＶＩＤＩＡＮ－ＢＵＬＬ　ＪＡＰＡＮ（株）</t>
  </si>
  <si>
    <t>1010001147557</t>
  </si>
  <si>
    <t>G000910091</t>
  </si>
  <si>
    <t>525</t>
  </si>
  <si>
    <t>（株）シンフィールド</t>
  </si>
  <si>
    <t>2011201014208</t>
  </si>
  <si>
    <t>G000913351</t>
  </si>
  <si>
    <t>526</t>
  </si>
  <si>
    <t>（株）マジックハット</t>
  </si>
  <si>
    <t>6010401092984</t>
  </si>
  <si>
    <t>G000671152</t>
  </si>
  <si>
    <t>527</t>
  </si>
  <si>
    <t>東海理研（株）</t>
  </si>
  <si>
    <t>3200001019405</t>
  </si>
  <si>
    <t>G000672490</t>
  </si>
  <si>
    <t>528</t>
  </si>
  <si>
    <t>（株）高知システム開発</t>
  </si>
  <si>
    <t>5490001001002</t>
  </si>
  <si>
    <t>G000672619</t>
  </si>
  <si>
    <t>529</t>
  </si>
  <si>
    <t>（株）ティー・エスシステムズ</t>
  </si>
  <si>
    <t>3011001014415</t>
  </si>
  <si>
    <t>G000742500</t>
  </si>
  <si>
    <t>530</t>
  </si>
  <si>
    <t>（株）アムテックス</t>
  </si>
  <si>
    <t>4010901000754</t>
  </si>
  <si>
    <t>G000742553</t>
  </si>
  <si>
    <t>531</t>
  </si>
  <si>
    <t>ビデオトロン（株）</t>
  </si>
  <si>
    <t>4010101003335</t>
  </si>
  <si>
    <t>G000929753</t>
  </si>
  <si>
    <t>532</t>
  </si>
  <si>
    <t>ブレインズテクノロジー（株）</t>
  </si>
  <si>
    <t>3010601036265</t>
  </si>
  <si>
    <t>G000677530</t>
  </si>
  <si>
    <t>533</t>
  </si>
  <si>
    <t>ジェイズ・テクノロジー（株）</t>
  </si>
  <si>
    <t>7010001150407</t>
  </si>
  <si>
    <t>G000822435</t>
  </si>
  <si>
    <t>534</t>
  </si>
  <si>
    <t>インヴェンティット（株）</t>
  </si>
  <si>
    <t>5120101028510</t>
  </si>
  <si>
    <t>G000678846</t>
  </si>
  <si>
    <t>535</t>
  </si>
  <si>
    <t>（株）アーテック</t>
  </si>
  <si>
    <t>3010001105372</t>
  </si>
  <si>
    <t>G000828188</t>
  </si>
  <si>
    <t>536</t>
  </si>
  <si>
    <t>ＳＫＴ（株）</t>
  </si>
  <si>
    <t>6120101055801</t>
  </si>
  <si>
    <t>G000914554</t>
  </si>
  <si>
    <t>537</t>
  </si>
  <si>
    <t>（株）ケンコー・トキナー</t>
  </si>
  <si>
    <t>5011101024378</t>
  </si>
  <si>
    <t>G000684174</t>
  </si>
  <si>
    <t>538</t>
  </si>
  <si>
    <t>シンクレイヤ（株）</t>
  </si>
  <si>
    <t>3180001033524</t>
  </si>
  <si>
    <t>G000684248</t>
  </si>
  <si>
    <t>539</t>
  </si>
  <si>
    <t>（株）パトライト</t>
  </si>
  <si>
    <t>6120001131999</t>
  </si>
  <si>
    <t>G000756630</t>
  </si>
  <si>
    <t>540</t>
  </si>
  <si>
    <t>（株）ジャングル</t>
  </si>
  <si>
    <t>8010001074811</t>
  </si>
  <si>
    <t>G000833589</t>
  </si>
  <si>
    <t>541</t>
  </si>
  <si>
    <t>ナカライテスク（株）</t>
  </si>
  <si>
    <t>1130001021948</t>
  </si>
  <si>
    <t>G000762109</t>
  </si>
  <si>
    <t>542</t>
  </si>
  <si>
    <t>弁護士ドットコム（株）</t>
  </si>
  <si>
    <t>7010401059818</t>
  </si>
  <si>
    <t>G000839766</t>
  </si>
  <si>
    <t>543</t>
  </si>
  <si>
    <t>日本製線（株）</t>
  </si>
  <si>
    <t>1010401022673</t>
  </si>
  <si>
    <t>G000841208</t>
  </si>
  <si>
    <t>544</t>
  </si>
  <si>
    <t>（株）帝国書院</t>
  </si>
  <si>
    <t>2010001023179</t>
  </si>
  <si>
    <t>G000901253</t>
  </si>
  <si>
    <t>545</t>
  </si>
  <si>
    <t>（有）ティ・アンド・ティ</t>
  </si>
  <si>
    <t>6290002011845</t>
  </si>
  <si>
    <t>G000844431</t>
  </si>
  <si>
    <t>546</t>
  </si>
  <si>
    <t>（株）サンクチュアリ・パブリッシング</t>
  </si>
  <si>
    <t>3011001063882</t>
  </si>
  <si>
    <t>G000700524</t>
  </si>
  <si>
    <t>547</t>
  </si>
  <si>
    <t>（株）データダイレクト・ネットワークス・ジャパン</t>
  </si>
  <si>
    <t>2010001124497</t>
  </si>
  <si>
    <t>G000855993</t>
  </si>
  <si>
    <t>548</t>
  </si>
  <si>
    <t>ロゴスウェア（株）</t>
  </si>
  <si>
    <t>7050001016348</t>
  </si>
  <si>
    <t>G000857325</t>
  </si>
  <si>
    <t>549</t>
  </si>
  <si>
    <t>宣真工業（株）</t>
  </si>
  <si>
    <t>2120001082718</t>
  </si>
  <si>
    <t>G000630741</t>
  </si>
  <si>
    <t>550</t>
  </si>
  <si>
    <t>サンワサプライ（株）</t>
  </si>
  <si>
    <t>7260001003085</t>
  </si>
  <si>
    <t>G000472605</t>
  </si>
  <si>
    <t>551</t>
  </si>
  <si>
    <t>（株）ゴールドウイン</t>
  </si>
  <si>
    <t>3230001008974</t>
  </si>
  <si>
    <t>G000477717</t>
  </si>
  <si>
    <t>552</t>
  </si>
  <si>
    <t>（株）髙儀</t>
  </si>
  <si>
    <t>3110001014357</t>
  </si>
  <si>
    <t>G000477872</t>
  </si>
  <si>
    <t>553</t>
  </si>
  <si>
    <t>エムケー精工（株）</t>
  </si>
  <si>
    <t>2100001006100</t>
  </si>
  <si>
    <t>G000477873</t>
  </si>
  <si>
    <t>554</t>
  </si>
  <si>
    <t>ユニット（株）</t>
  </si>
  <si>
    <t>9011401006634</t>
  </si>
  <si>
    <t>G000477941</t>
  </si>
  <si>
    <t>555</t>
  </si>
  <si>
    <t>（株）ＣＩＯ</t>
  </si>
  <si>
    <t>6120001203063</t>
  </si>
  <si>
    <t>G000566242</t>
  </si>
  <si>
    <t>556</t>
  </si>
  <si>
    <t>ブラックマジックデザイン（株）</t>
  </si>
  <si>
    <t>1010001126619</t>
  </si>
  <si>
    <t>G000567468</t>
  </si>
  <si>
    <t>557</t>
  </si>
  <si>
    <t>ローランド（株）</t>
  </si>
  <si>
    <t>6080401010213</t>
  </si>
  <si>
    <t>G000472974</t>
  </si>
  <si>
    <t>558</t>
  </si>
  <si>
    <t>（株）昭電</t>
  </si>
  <si>
    <t>2010601008174</t>
  </si>
  <si>
    <t>G000472986</t>
  </si>
  <si>
    <t>559</t>
  </si>
  <si>
    <t>大東通信機（株）</t>
  </si>
  <si>
    <t>3013201003395</t>
  </si>
  <si>
    <t>G000472997</t>
  </si>
  <si>
    <t>560</t>
  </si>
  <si>
    <t>フットマーク（株）</t>
  </si>
  <si>
    <t>4010601017017</t>
  </si>
  <si>
    <t>G000472998</t>
  </si>
  <si>
    <t>561</t>
  </si>
  <si>
    <t>ＪＥＪアステージ（株）</t>
  </si>
  <si>
    <t>8110001014261</t>
  </si>
  <si>
    <t>G000478266</t>
  </si>
  <si>
    <t>562</t>
  </si>
  <si>
    <t>ジャパンマテリアル（株）</t>
  </si>
  <si>
    <t>2190001015191</t>
  </si>
  <si>
    <t>G000478299</t>
  </si>
  <si>
    <t>563</t>
  </si>
  <si>
    <t>クラウディアン（株）</t>
  </si>
  <si>
    <t>3011001040403</t>
  </si>
  <si>
    <t>G000494406</t>
  </si>
  <si>
    <t>564</t>
  </si>
  <si>
    <t>プリサイスリー・ソフトウェア（株）</t>
  </si>
  <si>
    <t>4010401116984</t>
  </si>
  <si>
    <t>G000495007</t>
  </si>
  <si>
    <t>565</t>
  </si>
  <si>
    <t>（株）アイ・ディー・エクス</t>
  </si>
  <si>
    <t>3020001063751</t>
  </si>
  <si>
    <t>G000569647</t>
  </si>
  <si>
    <t>566</t>
  </si>
  <si>
    <t>ＤＨＬグローバルフォワーディングジャパン（株）</t>
  </si>
  <si>
    <t>1010601021608</t>
  </si>
  <si>
    <t>G000473011</t>
  </si>
  <si>
    <t>567</t>
  </si>
  <si>
    <t>アベイズム（株）</t>
  </si>
  <si>
    <t>6013201000357</t>
  </si>
  <si>
    <t>G000473042</t>
  </si>
  <si>
    <t>568</t>
  </si>
  <si>
    <t>（株）フルノシステムズ</t>
  </si>
  <si>
    <t>3010601024583</t>
  </si>
  <si>
    <t>G000473099</t>
  </si>
  <si>
    <t>569</t>
  </si>
  <si>
    <t>（株）サトー</t>
  </si>
  <si>
    <t>1013201018494</t>
  </si>
  <si>
    <t>G000473112</t>
  </si>
  <si>
    <t>570</t>
  </si>
  <si>
    <t>（株）エーコー</t>
  </si>
  <si>
    <t>3010601031563</t>
  </si>
  <si>
    <t>G000473136</t>
  </si>
  <si>
    <t>571</t>
  </si>
  <si>
    <t>（株）エーディーディー</t>
  </si>
  <si>
    <t>6130001024707</t>
  </si>
  <si>
    <t>G000497331</t>
  </si>
  <si>
    <t>572</t>
  </si>
  <si>
    <t>ユニティ・テクノロジーズ・ジャパン（株）</t>
  </si>
  <si>
    <t>9010403009050</t>
  </si>
  <si>
    <t>G000574758</t>
  </si>
  <si>
    <t>573</t>
  </si>
  <si>
    <t>（株）毎日映像音響システム</t>
  </si>
  <si>
    <t>3120001070481</t>
  </si>
  <si>
    <t>G000500503</t>
  </si>
  <si>
    <t>574</t>
  </si>
  <si>
    <t>（株）ワイシーエムコーポレーション</t>
  </si>
  <si>
    <t>6010501009995</t>
  </si>
  <si>
    <t>G000504288</t>
  </si>
  <si>
    <t>575</t>
  </si>
  <si>
    <t>（株）高見沢サイバネティックス</t>
  </si>
  <si>
    <t>7011201003197</t>
  </si>
  <si>
    <t>G000473735</t>
  </si>
  <si>
    <t>576</t>
  </si>
  <si>
    <t>（株）アイ・オー・データ機器</t>
  </si>
  <si>
    <t>5220001000575</t>
  </si>
  <si>
    <t>G000473742</t>
  </si>
  <si>
    <t>577</t>
  </si>
  <si>
    <t>（株）ユニテックス</t>
  </si>
  <si>
    <t>2012301006029</t>
  </si>
  <si>
    <t>G000479160</t>
  </si>
  <si>
    <t>578</t>
  </si>
  <si>
    <t>朝日電器（株）</t>
  </si>
  <si>
    <t>2122001015228</t>
  </si>
  <si>
    <t>G000479199</t>
  </si>
  <si>
    <t>579</t>
  </si>
  <si>
    <t>山形パナソニック（株）</t>
  </si>
  <si>
    <t>9390001001958</t>
  </si>
  <si>
    <t>G000479370</t>
  </si>
  <si>
    <t>580</t>
  </si>
  <si>
    <t>ＰｉｃｏＣＥＬＡ（株）</t>
  </si>
  <si>
    <t>2290001032598</t>
  </si>
  <si>
    <t>G000510590</t>
  </si>
  <si>
    <t>581</t>
  </si>
  <si>
    <t>エイム電子（株）</t>
  </si>
  <si>
    <t>6021001011400</t>
  </si>
  <si>
    <t>G000513322</t>
  </si>
  <si>
    <t>582</t>
  </si>
  <si>
    <t>キーサイト・テクノロジー（株）</t>
  </si>
  <si>
    <t>3010403011350</t>
  </si>
  <si>
    <t>G000513803</t>
  </si>
  <si>
    <t>583</t>
  </si>
  <si>
    <t>レコーデッド・フューチャー・ジャパン（株）</t>
  </si>
  <si>
    <t>8010001193826</t>
  </si>
  <si>
    <t>G000618725</t>
  </si>
  <si>
    <t>584</t>
  </si>
  <si>
    <t>（株）ブイキューブ</t>
  </si>
  <si>
    <t>8013201010775</t>
  </si>
  <si>
    <t>G000474451</t>
  </si>
  <si>
    <t>585</t>
  </si>
  <si>
    <t>アバゴ・テクノロジー（株）</t>
  </si>
  <si>
    <t>4013201011934</t>
  </si>
  <si>
    <t>G000474459</t>
  </si>
  <si>
    <t>586</t>
  </si>
  <si>
    <t>（株）電算システム</t>
  </si>
  <si>
    <t>5200001003514</t>
  </si>
  <si>
    <t>G000479740</t>
  </si>
  <si>
    <t>587</t>
  </si>
  <si>
    <t>伸興電線（株）</t>
  </si>
  <si>
    <t>3470001011095</t>
  </si>
  <si>
    <t>G000479779</t>
  </si>
  <si>
    <t>588</t>
  </si>
  <si>
    <t>山金工業（株）</t>
  </si>
  <si>
    <t>3210001004364</t>
  </si>
  <si>
    <t>G000479801</t>
  </si>
  <si>
    <t>589</t>
  </si>
  <si>
    <t>大原薬品工業（株）</t>
  </si>
  <si>
    <t>9160001005346</t>
  </si>
  <si>
    <t>G000479838</t>
  </si>
  <si>
    <t>590</t>
  </si>
  <si>
    <t>サンド（株）</t>
  </si>
  <si>
    <t>5010401010253</t>
  </si>
  <si>
    <t>G000589410</t>
  </si>
  <si>
    <t>591</t>
  </si>
  <si>
    <t>竹中エンジニアリング（株）</t>
  </si>
  <si>
    <t>1130001012971</t>
  </si>
  <si>
    <t>G000524996</t>
  </si>
  <si>
    <t>592</t>
  </si>
  <si>
    <t>（株）ヴァル研究所</t>
  </si>
  <si>
    <t>1011301008928</t>
  </si>
  <si>
    <t>G000475279</t>
  </si>
  <si>
    <t>593</t>
  </si>
  <si>
    <t>平塚信用金庫</t>
  </si>
  <si>
    <t>7021005006858</t>
  </si>
  <si>
    <t>G000475310</t>
  </si>
  <si>
    <t>594</t>
  </si>
  <si>
    <t>（株）つうけんアドバンスシステムズ</t>
  </si>
  <si>
    <t>3430001027491</t>
  </si>
  <si>
    <t>G000475454</t>
  </si>
  <si>
    <t>595</t>
  </si>
  <si>
    <t>中央電子（株）</t>
  </si>
  <si>
    <t>4010101002411</t>
  </si>
  <si>
    <t>G000480364</t>
  </si>
  <si>
    <t>596</t>
  </si>
  <si>
    <t>大電（株）</t>
  </si>
  <si>
    <t>7290001049076</t>
  </si>
  <si>
    <t>G000480372</t>
  </si>
  <si>
    <t>597</t>
  </si>
  <si>
    <t>古野電気（株）</t>
  </si>
  <si>
    <t>5140001070263</t>
  </si>
  <si>
    <t>G000480382</t>
  </si>
  <si>
    <t>598</t>
  </si>
  <si>
    <t>マスプロ電工（株）</t>
  </si>
  <si>
    <t>1180001067276</t>
  </si>
  <si>
    <t>G000480386</t>
  </si>
  <si>
    <t>599</t>
  </si>
  <si>
    <t>ショーワグローブ（株）</t>
  </si>
  <si>
    <t>1140001059426</t>
  </si>
  <si>
    <t>G000480396</t>
  </si>
  <si>
    <t>600</t>
  </si>
  <si>
    <t>松浪硝子工業（株）</t>
  </si>
  <si>
    <t>3120101037637</t>
  </si>
  <si>
    <t>G000480408</t>
  </si>
  <si>
    <t>601</t>
  </si>
  <si>
    <t>（株）中川製作所</t>
  </si>
  <si>
    <t>3030001021139</t>
  </si>
  <si>
    <t>G000480429</t>
  </si>
  <si>
    <t>602</t>
  </si>
  <si>
    <t>藤井電工（株）</t>
  </si>
  <si>
    <t>2140001075083</t>
  </si>
  <si>
    <t>G000480543</t>
  </si>
  <si>
    <t>603</t>
  </si>
  <si>
    <t>（株）中部コーポレーション</t>
  </si>
  <si>
    <t>7190001012399</t>
  </si>
  <si>
    <t>G000480575</t>
  </si>
  <si>
    <t>604</t>
  </si>
  <si>
    <t>（株）アルチザネットワークス</t>
  </si>
  <si>
    <t>2012801000217</t>
  </si>
  <si>
    <t>G000480641</t>
  </si>
  <si>
    <t>605</t>
  </si>
  <si>
    <t>関西通信電線（株）</t>
  </si>
  <si>
    <t>4140001081336</t>
  </si>
  <si>
    <t>G000480894</t>
  </si>
  <si>
    <t>606</t>
  </si>
  <si>
    <t>明京電機（株）</t>
  </si>
  <si>
    <t>1011501009008</t>
  </si>
  <si>
    <t>G000612983</t>
  </si>
  <si>
    <t>607</t>
  </si>
  <si>
    <t>ハヤミ工産（株）</t>
  </si>
  <si>
    <t>8160001007293</t>
  </si>
  <si>
    <t>G000481175</t>
  </si>
  <si>
    <t>608</t>
  </si>
  <si>
    <t>（株）ｉＮＤ</t>
  </si>
  <si>
    <t>4010001112665</t>
  </si>
  <si>
    <t>G000541344</t>
  </si>
  <si>
    <t>609</t>
  </si>
  <si>
    <t>ＮＩＳＳＨＡサイミックス（株）</t>
  </si>
  <si>
    <t>9100001025597</t>
  </si>
  <si>
    <t>G000476745</t>
  </si>
  <si>
    <t>610</t>
  </si>
  <si>
    <t>アイレス電子工業（株）</t>
  </si>
  <si>
    <t>4170001005556</t>
  </si>
  <si>
    <t>G000476917</t>
  </si>
  <si>
    <t>611</t>
  </si>
  <si>
    <t>冨士電線（株）</t>
  </si>
  <si>
    <t>9021001021256</t>
  </si>
  <si>
    <t>G000481354</t>
  </si>
  <si>
    <t>612</t>
  </si>
  <si>
    <t>ミハル通信（株）</t>
  </si>
  <si>
    <t>4021001009561</t>
  </si>
  <si>
    <t>G000481364</t>
  </si>
  <si>
    <t>613</t>
  </si>
  <si>
    <t>サクラエンジニアリング（株）</t>
  </si>
  <si>
    <t>8011601002624</t>
  </si>
  <si>
    <t>G000481564</t>
  </si>
  <si>
    <t>614</t>
  </si>
  <si>
    <t>ティアック（株）</t>
  </si>
  <si>
    <t>7013401005312</t>
  </si>
  <si>
    <t>G000477174</t>
  </si>
  <si>
    <t>615</t>
  </si>
  <si>
    <t>（株）戸上電機製作所</t>
  </si>
  <si>
    <t>5300001000526</t>
  </si>
  <si>
    <t>G000477183</t>
  </si>
  <si>
    <t>616</t>
  </si>
  <si>
    <t>理研計器（株）</t>
  </si>
  <si>
    <t>3011401006846</t>
  </si>
  <si>
    <t>G000477207</t>
  </si>
  <si>
    <t>617</t>
  </si>
  <si>
    <t>オムロンセンテック（株）</t>
  </si>
  <si>
    <t>8010401130858</t>
  </si>
  <si>
    <t>G000481660</t>
  </si>
  <si>
    <t>618</t>
  </si>
  <si>
    <t>（株）スタメン</t>
  </si>
  <si>
    <t>7180001121985</t>
  </si>
  <si>
    <t>G000551630</t>
  </si>
  <si>
    <t>619</t>
  </si>
  <si>
    <t>メディキット（株）</t>
  </si>
  <si>
    <t>9010001007828</t>
  </si>
  <si>
    <t>G000471819</t>
  </si>
  <si>
    <t>620</t>
  </si>
  <si>
    <t>（株）オーム電機</t>
  </si>
  <si>
    <t>6013301003037</t>
  </si>
  <si>
    <t>G000471826</t>
  </si>
  <si>
    <t>621</t>
  </si>
  <si>
    <t>フクダコーリン（株）</t>
  </si>
  <si>
    <t>9010001101317</t>
  </si>
  <si>
    <t>G000471988</t>
  </si>
  <si>
    <t>622</t>
  </si>
  <si>
    <t>キッセイ薬品工業（株）</t>
  </si>
  <si>
    <t>1100001012982</t>
  </si>
  <si>
    <t>G000477211</t>
  </si>
  <si>
    <t>623</t>
  </si>
  <si>
    <t>日置電機（株）</t>
  </si>
  <si>
    <t>6100001010247</t>
  </si>
  <si>
    <t>G000477232</t>
  </si>
  <si>
    <t>624</t>
  </si>
  <si>
    <t>東和薬品（株）</t>
  </si>
  <si>
    <t>4120001157872</t>
  </si>
  <si>
    <t>G000477249</t>
  </si>
  <si>
    <t>625</t>
  </si>
  <si>
    <t>星和電機（株）</t>
  </si>
  <si>
    <t>1130001038463</t>
  </si>
  <si>
    <t>G000477266</t>
  </si>
  <si>
    <t>626</t>
  </si>
  <si>
    <t>（株）青井黒板製作所</t>
  </si>
  <si>
    <t>7120001059711</t>
  </si>
  <si>
    <t>G003557071</t>
  </si>
  <si>
    <t>627</t>
  </si>
  <si>
    <t>（株）矢野経済研究所</t>
  </si>
  <si>
    <t>3011201005528</t>
  </si>
  <si>
    <t>G003480017</t>
  </si>
  <si>
    <t>628</t>
  </si>
  <si>
    <t>（株）エクレクト</t>
  </si>
  <si>
    <t>2010901041206</t>
  </si>
  <si>
    <t>G003481870</t>
  </si>
  <si>
    <t>629</t>
  </si>
  <si>
    <t>ラクスル（株）</t>
  </si>
  <si>
    <t>9010401089631</t>
  </si>
  <si>
    <t>G003483311</t>
  </si>
  <si>
    <t>630</t>
  </si>
  <si>
    <t>（株）テレホンリース</t>
  </si>
  <si>
    <t>6180001042464</t>
  </si>
  <si>
    <t>G003660588</t>
  </si>
  <si>
    <t>631</t>
  </si>
  <si>
    <t>（株）シーエスラック</t>
  </si>
  <si>
    <t>7122001030478</t>
  </si>
  <si>
    <t>G003660978</t>
  </si>
  <si>
    <t>632</t>
  </si>
  <si>
    <t>（株）マースウインテック</t>
  </si>
  <si>
    <t>8100001011466</t>
  </si>
  <si>
    <t>G003662234</t>
  </si>
  <si>
    <t>633</t>
  </si>
  <si>
    <t>渡部工業（株）</t>
  </si>
  <si>
    <t>6010001060920</t>
  </si>
  <si>
    <t>G003487071</t>
  </si>
  <si>
    <t>634</t>
  </si>
  <si>
    <t>アドバンスデザイン（株）</t>
  </si>
  <si>
    <t>6020001071875</t>
  </si>
  <si>
    <t>G003567695</t>
  </si>
  <si>
    <t>635</t>
  </si>
  <si>
    <t>シンプレクス（株）</t>
  </si>
  <si>
    <t>9010401127151</t>
  </si>
  <si>
    <t>G003675563</t>
  </si>
  <si>
    <t>636</t>
  </si>
  <si>
    <t>（株）網屋</t>
  </si>
  <si>
    <t>8010001036654</t>
  </si>
  <si>
    <t>G003418305</t>
  </si>
  <si>
    <t>637</t>
  </si>
  <si>
    <t>（株）ＪＰサイバー</t>
  </si>
  <si>
    <t>3010001172867</t>
  </si>
  <si>
    <t>G003495601</t>
  </si>
  <si>
    <t>638</t>
  </si>
  <si>
    <t>クリックテック・ジャパン（株）</t>
  </si>
  <si>
    <t>4010401090825</t>
  </si>
  <si>
    <t>G003498289</t>
  </si>
  <si>
    <t>639</t>
  </si>
  <si>
    <t>（株）トーツー創研</t>
  </si>
  <si>
    <t>2010001139751</t>
  </si>
  <si>
    <t>G003498606</t>
  </si>
  <si>
    <t>640</t>
  </si>
  <si>
    <t>（株）アスト</t>
  </si>
  <si>
    <t>9030001070691</t>
  </si>
  <si>
    <t>G003576439</t>
  </si>
  <si>
    <t>641</t>
  </si>
  <si>
    <t>安積電気通信興業（株）</t>
  </si>
  <si>
    <t>7380001004427</t>
  </si>
  <si>
    <t>G003585099</t>
  </si>
  <si>
    <t>642</t>
  </si>
  <si>
    <t>トレノケート（株）</t>
  </si>
  <si>
    <t>7011101057847</t>
  </si>
  <si>
    <t>G003679728</t>
  </si>
  <si>
    <t>643</t>
  </si>
  <si>
    <t>（株）インプレス</t>
  </si>
  <si>
    <t>7010001089959</t>
  </si>
  <si>
    <t>G003679984</t>
  </si>
  <si>
    <t>644</t>
  </si>
  <si>
    <t>（株）オウルテック</t>
  </si>
  <si>
    <t>1021001026741</t>
  </si>
  <si>
    <t>G003588197</t>
  </si>
  <si>
    <t>645</t>
  </si>
  <si>
    <t>三和エナジー（株）</t>
  </si>
  <si>
    <t>9020001020367</t>
  </si>
  <si>
    <t>G003649271</t>
  </si>
  <si>
    <t>646</t>
  </si>
  <si>
    <t>（株）ＫａｓｐｅｒｓｋｙＬａｂｓＪａｐａｎ</t>
  </si>
  <si>
    <t>9010001097951</t>
  </si>
  <si>
    <t>G003651759</t>
  </si>
  <si>
    <t>647</t>
  </si>
  <si>
    <t>Ｍｏｕｓｅｒ　Ｊａｐａｎ合同会社</t>
  </si>
  <si>
    <t>2010003020802</t>
  </si>
  <si>
    <t>G003436836</t>
  </si>
  <si>
    <t>648</t>
  </si>
  <si>
    <t>（株）インターコム</t>
  </si>
  <si>
    <t>3010501010080</t>
  </si>
  <si>
    <t>G003594463</t>
  </si>
  <si>
    <t>649</t>
  </si>
  <si>
    <t>ＵｉＰａｔｈ（株）</t>
  </si>
  <si>
    <t>6010001181808</t>
  </si>
  <si>
    <t>G003642815</t>
  </si>
  <si>
    <t>650</t>
  </si>
  <si>
    <t>ソースネクスト（株）</t>
  </si>
  <si>
    <t>3010401051654</t>
  </si>
  <si>
    <t>G003601722</t>
  </si>
  <si>
    <t>651</t>
  </si>
  <si>
    <t>エーピーシー（株）</t>
  </si>
  <si>
    <t>3011101056068</t>
  </si>
  <si>
    <t>G003601807</t>
  </si>
  <si>
    <t>652</t>
  </si>
  <si>
    <t>エコバックスジャパン（株）</t>
  </si>
  <si>
    <t>1370001024480</t>
  </si>
  <si>
    <t>G003657199</t>
  </si>
  <si>
    <t>653</t>
  </si>
  <si>
    <t>（株）Ｔｏｏ</t>
  </si>
  <si>
    <t>4010901024712</t>
  </si>
  <si>
    <t>G003368173</t>
  </si>
  <si>
    <t>654</t>
  </si>
  <si>
    <t>大衛（株）</t>
  </si>
  <si>
    <t>8120001007891</t>
  </si>
  <si>
    <t>G003451622</t>
  </si>
  <si>
    <t>655</t>
  </si>
  <si>
    <t>（有）エクストラ</t>
  </si>
  <si>
    <t>7080002009389</t>
  </si>
  <si>
    <t>G003452590</t>
  </si>
  <si>
    <t>656</t>
  </si>
  <si>
    <t>ベクスト（株）</t>
  </si>
  <si>
    <t>3010701027750</t>
  </si>
  <si>
    <t>G003456416</t>
  </si>
  <si>
    <t>657</t>
  </si>
  <si>
    <t>中北薬品（株）</t>
  </si>
  <si>
    <t>6180001039139</t>
  </si>
  <si>
    <t>G003458718</t>
  </si>
  <si>
    <t>658</t>
  </si>
  <si>
    <t>（株）通信興業新聞社</t>
  </si>
  <si>
    <t>2010001156185</t>
  </si>
  <si>
    <t>G003534750</t>
  </si>
  <si>
    <t>659</t>
  </si>
  <si>
    <t>長沼商事（株）</t>
  </si>
  <si>
    <t>9240001007895</t>
  </si>
  <si>
    <t>G003377659</t>
  </si>
  <si>
    <t>660</t>
  </si>
  <si>
    <t>（株）アイエスエイ</t>
  </si>
  <si>
    <t>4011101000041</t>
  </si>
  <si>
    <t>G003380540</t>
  </si>
  <si>
    <t>661</t>
  </si>
  <si>
    <t>アライズイノベーション（株）</t>
  </si>
  <si>
    <t>2010001176679</t>
  </si>
  <si>
    <t>G004303145</t>
  </si>
  <si>
    <t>662</t>
  </si>
  <si>
    <t>ユウエツ精機（株）</t>
  </si>
  <si>
    <t>5070001011976</t>
  </si>
  <si>
    <t>G004376679</t>
  </si>
  <si>
    <t>663</t>
  </si>
  <si>
    <t>ＭＥＤＩＡＥＤＧＥ（株）</t>
  </si>
  <si>
    <t>7140001067745</t>
  </si>
  <si>
    <t>G004525221</t>
  </si>
  <si>
    <t>664</t>
  </si>
  <si>
    <t>（株）シャノン</t>
  </si>
  <si>
    <t>1010401052638</t>
  </si>
  <si>
    <t>G004305958</t>
  </si>
  <si>
    <t>665</t>
  </si>
  <si>
    <t>（株）ソフマップ</t>
  </si>
  <si>
    <t>9010001145446</t>
  </si>
  <si>
    <t>G004457654</t>
  </si>
  <si>
    <t>666</t>
  </si>
  <si>
    <t>ゴッパ合同会社</t>
  </si>
  <si>
    <t>3010003024026</t>
  </si>
  <si>
    <t>G004531408</t>
  </si>
  <si>
    <t>667</t>
  </si>
  <si>
    <t>（株）チェンジビジョン</t>
  </si>
  <si>
    <t>1010501029940</t>
  </si>
  <si>
    <t>G004312269</t>
  </si>
  <si>
    <t>668</t>
  </si>
  <si>
    <t>三甲（株）</t>
  </si>
  <si>
    <t>4200001009933</t>
  </si>
  <si>
    <t>G004385512</t>
  </si>
  <si>
    <t>669</t>
  </si>
  <si>
    <t>（株）三省堂</t>
  </si>
  <si>
    <t>6010001016831</t>
  </si>
  <si>
    <t>G004390996</t>
  </si>
  <si>
    <t>670</t>
  </si>
  <si>
    <t>（株）ＣＮＰエンジニアリング</t>
  </si>
  <si>
    <t>4430001027417</t>
  </si>
  <si>
    <t>G004563214</t>
  </si>
  <si>
    <t>671</t>
  </si>
  <si>
    <t>（株）エスマット</t>
  </si>
  <si>
    <t>9010401114967</t>
  </si>
  <si>
    <t>G004471240</t>
  </si>
  <si>
    <t>672</t>
  </si>
  <si>
    <t>サイオステクノロジー（株）</t>
  </si>
  <si>
    <t>1010401129592</t>
  </si>
  <si>
    <t>G004325974</t>
  </si>
  <si>
    <t>673</t>
  </si>
  <si>
    <t>（株）テクノメディカ</t>
  </si>
  <si>
    <t>4020001032202</t>
  </si>
  <si>
    <t>G004476920</t>
  </si>
  <si>
    <t>674</t>
  </si>
  <si>
    <t>トヨセット（株）</t>
  </si>
  <si>
    <t>1180001063671</t>
  </si>
  <si>
    <t>G004331330</t>
  </si>
  <si>
    <t>675</t>
  </si>
  <si>
    <t>（株）サクマアンテナ</t>
  </si>
  <si>
    <t>1020001088759</t>
  </si>
  <si>
    <t>G004406643</t>
  </si>
  <si>
    <t>676</t>
  </si>
  <si>
    <t>キシダ化学（株）</t>
  </si>
  <si>
    <t>6120001077771</t>
  </si>
  <si>
    <t>G004480599</t>
  </si>
  <si>
    <t>677</t>
  </si>
  <si>
    <t>日本エイサー（株）</t>
  </si>
  <si>
    <t>8011101049983</t>
  </si>
  <si>
    <t>G004482577</t>
  </si>
  <si>
    <t>678</t>
  </si>
  <si>
    <t>（株）社会情報サービス</t>
  </si>
  <si>
    <t>3011101031731</t>
  </si>
  <si>
    <t>G004483350</t>
  </si>
  <si>
    <t>679</t>
  </si>
  <si>
    <t>日精（株）</t>
  </si>
  <si>
    <t>9010401021610</t>
  </si>
  <si>
    <t>G004334934</t>
  </si>
  <si>
    <t>680</t>
  </si>
  <si>
    <t>（株）日本テレソフト</t>
  </si>
  <si>
    <t>4010001033449</t>
  </si>
  <si>
    <t>G004406978</t>
  </si>
  <si>
    <t>681</t>
  </si>
  <si>
    <t>（株）エーティーワークス</t>
  </si>
  <si>
    <t>1230001000405</t>
  </si>
  <si>
    <t>G004409579</t>
  </si>
  <si>
    <t>682</t>
  </si>
  <si>
    <t>（株）クオリティア</t>
  </si>
  <si>
    <t>2010001084915</t>
  </si>
  <si>
    <t>G004411412</t>
  </si>
  <si>
    <t>683</t>
  </si>
  <si>
    <t>（株）花とみどり社</t>
  </si>
  <si>
    <t>9010601014918</t>
  </si>
  <si>
    <t>G004485779</t>
  </si>
  <si>
    <t>684</t>
  </si>
  <si>
    <t>ベイテクノロジーズ（株）</t>
  </si>
  <si>
    <t>9021001037293</t>
  </si>
  <si>
    <t>G004413112</t>
  </si>
  <si>
    <t>685</t>
  </si>
  <si>
    <t>（株）重松製作所</t>
  </si>
  <si>
    <t>6011501017030</t>
  </si>
  <si>
    <t>G004556132</t>
  </si>
  <si>
    <t>686</t>
  </si>
  <si>
    <t>（株）ＦＴＩＳ</t>
  </si>
  <si>
    <t>8020001085700</t>
  </si>
  <si>
    <t>G004497812</t>
  </si>
  <si>
    <t>687</t>
  </si>
  <si>
    <t>ジェントス（株）</t>
  </si>
  <si>
    <t>9010501005141</t>
  </si>
  <si>
    <t>G004540006</t>
  </si>
  <si>
    <t>688</t>
  </si>
  <si>
    <t>Ｓａｎｓａｎ（株）</t>
  </si>
  <si>
    <t>4010001120965</t>
  </si>
  <si>
    <t>G004562135</t>
  </si>
  <si>
    <t>689</t>
  </si>
  <si>
    <t>Ｎｏｋｉａ　Ｉｎｎｏｖａｔｉｏｎｓ　Ｊａｐａｎ合同会社</t>
  </si>
  <si>
    <t>8010401126947</t>
  </si>
  <si>
    <t>G004562774</t>
  </si>
  <si>
    <t>690</t>
  </si>
  <si>
    <t>日本ハルコン（株）</t>
  </si>
  <si>
    <t>5100001007558</t>
  </si>
  <si>
    <t>G004359358</t>
  </si>
  <si>
    <t>691</t>
  </si>
  <si>
    <t>（株）システムインテグレータ</t>
  </si>
  <si>
    <t>7030001003876</t>
  </si>
  <si>
    <t>G004361772</t>
  </si>
  <si>
    <t>692</t>
  </si>
  <si>
    <t>日東ホルカム（株）</t>
  </si>
  <si>
    <t>1040002082098</t>
  </si>
  <si>
    <t>G004508030</t>
  </si>
  <si>
    <t>693</t>
  </si>
  <si>
    <t>（株）ゲットイット</t>
  </si>
  <si>
    <t>3010001096109</t>
  </si>
  <si>
    <t>G004371502</t>
  </si>
  <si>
    <t>694</t>
  </si>
  <si>
    <t>（株）ＷＨＥＲＥ</t>
  </si>
  <si>
    <t>9010001152599</t>
  </si>
  <si>
    <t>G004076844</t>
  </si>
  <si>
    <t>695</t>
  </si>
  <si>
    <t>（株）秀和システム</t>
  </si>
  <si>
    <t>1010401013986</t>
  </si>
  <si>
    <t>G004154846</t>
  </si>
  <si>
    <t>696</t>
  </si>
  <si>
    <t>（株）インフォマティクス</t>
  </si>
  <si>
    <t>3010401131679</t>
  </si>
  <si>
    <t>G004083458</t>
  </si>
  <si>
    <t>697</t>
  </si>
  <si>
    <t>データライブ（株）</t>
  </si>
  <si>
    <t>8010001095840</t>
  </si>
  <si>
    <t>G004084971</t>
  </si>
  <si>
    <t>698</t>
  </si>
  <si>
    <t>ユニテック・ジャパン（株）</t>
  </si>
  <si>
    <t>9010001093471</t>
  </si>
  <si>
    <t>G004236176</t>
  </si>
  <si>
    <t>699</t>
  </si>
  <si>
    <t>アトラシアン（株）</t>
  </si>
  <si>
    <t>7011001095419</t>
  </si>
  <si>
    <t>G004236924</t>
  </si>
  <si>
    <t>700</t>
  </si>
  <si>
    <t>明工商事（株）</t>
  </si>
  <si>
    <t>5011601006834</t>
  </si>
  <si>
    <t>G004238731</t>
  </si>
  <si>
    <t>701</t>
  </si>
  <si>
    <t>川上産業（株）</t>
  </si>
  <si>
    <t>3180001006273</t>
  </si>
  <si>
    <t>G004014842</t>
  </si>
  <si>
    <t>702</t>
  </si>
  <si>
    <t>（株）山口封筒店</t>
  </si>
  <si>
    <t>4010001059279</t>
  </si>
  <si>
    <t>G004086802</t>
  </si>
  <si>
    <t>703</t>
  </si>
  <si>
    <t>ケージーエス（株）</t>
  </si>
  <si>
    <t>4030001071496</t>
  </si>
  <si>
    <t>G004090626</t>
  </si>
  <si>
    <t>704</t>
  </si>
  <si>
    <t>（株）データ変換研究所</t>
  </si>
  <si>
    <t>1130001021766</t>
  </si>
  <si>
    <t>G004164006</t>
  </si>
  <si>
    <t>705</t>
  </si>
  <si>
    <t>（株）ブロード</t>
  </si>
  <si>
    <t>1010001082201</t>
  </si>
  <si>
    <t>G004244868</t>
  </si>
  <si>
    <t>706</t>
  </si>
  <si>
    <t>センドマジック（株）</t>
  </si>
  <si>
    <t>4020001028282</t>
  </si>
  <si>
    <t>G004092165</t>
  </si>
  <si>
    <t>707</t>
  </si>
  <si>
    <t>（株）東京クラウン</t>
  </si>
  <si>
    <t>7010001034106</t>
  </si>
  <si>
    <t>G004169987</t>
  </si>
  <si>
    <t>708</t>
  </si>
  <si>
    <t>アクシネット・ジャパン・インク</t>
  </si>
  <si>
    <t>1700150006015</t>
  </si>
  <si>
    <t>G004250231</t>
  </si>
  <si>
    <t>709</t>
  </si>
  <si>
    <t>ＡＲアドバンストテクノロジ（株）</t>
  </si>
  <si>
    <t>2010001130058</t>
  </si>
  <si>
    <t>G004096095</t>
  </si>
  <si>
    <t>710</t>
  </si>
  <si>
    <t>モビルス（株）</t>
  </si>
  <si>
    <t>6010401095847</t>
  </si>
  <si>
    <t>G004274056</t>
  </si>
  <si>
    <t>711</t>
  </si>
  <si>
    <t>ベリタステクノロジーズ合同会社</t>
  </si>
  <si>
    <t>4010401117009</t>
  </si>
  <si>
    <t>G004025204</t>
  </si>
  <si>
    <t>712</t>
  </si>
  <si>
    <t>ソリッド（株）</t>
  </si>
  <si>
    <t>7120001083042</t>
  </si>
  <si>
    <t>G004287440</t>
  </si>
  <si>
    <t>713</t>
  </si>
  <si>
    <t>（株）空調服</t>
  </si>
  <si>
    <t>9030001021587</t>
  </si>
  <si>
    <t>G004287476</t>
  </si>
  <si>
    <t>714</t>
  </si>
  <si>
    <t>（株）ユー・アール・ディー</t>
  </si>
  <si>
    <t>9020001024715</t>
  </si>
  <si>
    <t>G004287556</t>
  </si>
  <si>
    <t>715</t>
  </si>
  <si>
    <t>アイラ（株）</t>
  </si>
  <si>
    <t>8010001180329</t>
  </si>
  <si>
    <t>G004029849</t>
  </si>
  <si>
    <t>716</t>
  </si>
  <si>
    <t>（株）タカチ電機工業</t>
  </si>
  <si>
    <t>7011501007443</t>
  </si>
  <si>
    <t>G004032336</t>
  </si>
  <si>
    <t>717</t>
  </si>
  <si>
    <t>（株）映像新聞社</t>
  </si>
  <si>
    <t>7010001001015</t>
  </si>
  <si>
    <t>G004033156</t>
  </si>
  <si>
    <t>718</t>
  </si>
  <si>
    <t>（有）ヒューマンデータ</t>
  </si>
  <si>
    <t>7120902001341</t>
  </si>
  <si>
    <t>G004186444</t>
  </si>
  <si>
    <t>719</t>
  </si>
  <si>
    <t>シトリックス・システムズ・ジャパン（株）</t>
  </si>
  <si>
    <t>7010001114246</t>
  </si>
  <si>
    <t>G004255005</t>
  </si>
  <si>
    <t>720</t>
  </si>
  <si>
    <t>クラウドストライク合同会社</t>
  </si>
  <si>
    <t>4010401128518</t>
  </si>
  <si>
    <t>G004277364</t>
  </si>
  <si>
    <t>721</t>
  </si>
  <si>
    <t>光興業（株）</t>
  </si>
  <si>
    <t>9130001038836</t>
  </si>
  <si>
    <t>G004116177</t>
  </si>
  <si>
    <t>722</t>
  </si>
  <si>
    <t>サンケミファ（株）</t>
  </si>
  <si>
    <t>3370001008192</t>
  </si>
  <si>
    <t>G004292331</t>
  </si>
  <si>
    <t>723</t>
  </si>
  <si>
    <t>（株）ＥＤＵＣＯＭ</t>
  </si>
  <si>
    <t>5180001073790</t>
  </si>
  <si>
    <t>G004294268</t>
  </si>
  <si>
    <t>724</t>
  </si>
  <si>
    <t>サンコーテクノ（株）</t>
  </si>
  <si>
    <t>2040001040188</t>
  </si>
  <si>
    <t>G000477268</t>
  </si>
  <si>
    <t>725</t>
  </si>
  <si>
    <t>未来工業（株）</t>
  </si>
  <si>
    <t>3200001014926</t>
  </si>
  <si>
    <t>G000477407</t>
  </si>
  <si>
    <t>726</t>
  </si>
  <si>
    <t>東名通信工業（株）</t>
  </si>
  <si>
    <t>1180001086061</t>
  </si>
  <si>
    <t>G000481903</t>
  </si>
  <si>
    <t>727</t>
  </si>
  <si>
    <t>（株）栗原医療器械店</t>
  </si>
  <si>
    <t>4070001022669</t>
  </si>
  <si>
    <t>G000482047</t>
  </si>
  <si>
    <t>728</t>
  </si>
  <si>
    <t>（株）フランクリン・ジャパン</t>
  </si>
  <si>
    <t>5021001014726</t>
  </si>
  <si>
    <t>G000482384</t>
  </si>
  <si>
    <t>729</t>
  </si>
  <si>
    <t>イワブチ（株）</t>
  </si>
  <si>
    <t>9040001034893</t>
  </si>
  <si>
    <t>G000477554</t>
  </si>
  <si>
    <t>730</t>
  </si>
  <si>
    <t>ジュピターテクノロジー（株）</t>
  </si>
  <si>
    <t>1012401014650</t>
  </si>
  <si>
    <t>G000477573</t>
  </si>
  <si>
    <t>731</t>
  </si>
  <si>
    <t>ロジテックＩＮＡソリューションズ（株）</t>
  </si>
  <si>
    <t>6100001023959</t>
  </si>
  <si>
    <t>G000482718</t>
  </si>
  <si>
    <t>732</t>
  </si>
  <si>
    <t>ＤＩＣプラスチック（株）</t>
  </si>
  <si>
    <t>2030001034307</t>
  </si>
  <si>
    <t>G000472328</t>
  </si>
  <si>
    <t>733</t>
  </si>
  <si>
    <t>（株）ゼンリン</t>
  </si>
  <si>
    <t>5290801002046</t>
  </si>
  <si>
    <t>G000472346</t>
  </si>
  <si>
    <t>734</t>
  </si>
  <si>
    <t>サイエンスパーク（株）</t>
  </si>
  <si>
    <t>8021001026306</t>
  </si>
  <si>
    <t>G001467788</t>
  </si>
  <si>
    <t>735</t>
  </si>
  <si>
    <t>ＳＢクリエイティブ（株）</t>
  </si>
  <si>
    <t>3010401041317</t>
  </si>
  <si>
    <t>G001318620</t>
  </si>
  <si>
    <t>736</t>
  </si>
  <si>
    <t>（株）カジメイク</t>
  </si>
  <si>
    <t>1230001009842</t>
  </si>
  <si>
    <t>G001470140</t>
  </si>
  <si>
    <t>737</t>
  </si>
  <si>
    <t>ＧＭＯグローバルサイン（株）</t>
  </si>
  <si>
    <t>1011001040181</t>
  </si>
  <si>
    <t>G001471538</t>
  </si>
  <si>
    <t>738</t>
  </si>
  <si>
    <t>多摩電子工業（株）</t>
  </si>
  <si>
    <t>8012301001445</t>
  </si>
  <si>
    <t>G001474499</t>
  </si>
  <si>
    <t>739</t>
  </si>
  <si>
    <t>アルテリア・ネットワークス（株）</t>
  </si>
  <si>
    <t>8010401123151</t>
  </si>
  <si>
    <t>G001245081</t>
  </si>
  <si>
    <t>740</t>
  </si>
  <si>
    <t>エスケイネット（株）</t>
  </si>
  <si>
    <t>8020001036018</t>
  </si>
  <si>
    <t>G001328562</t>
  </si>
  <si>
    <t>741</t>
  </si>
  <si>
    <t>（株）Ｇａｋｋｅｎ</t>
  </si>
  <si>
    <t>2010701021655</t>
  </si>
  <si>
    <t>G001255023</t>
  </si>
  <si>
    <t>742</t>
  </si>
  <si>
    <t>（株）ティクーン</t>
  </si>
  <si>
    <t>7120001144406</t>
  </si>
  <si>
    <t>G001255162</t>
  </si>
  <si>
    <t>743</t>
  </si>
  <si>
    <t>クオリティソフト（株）</t>
  </si>
  <si>
    <t>5010001015074</t>
  </si>
  <si>
    <t>G001331890</t>
  </si>
  <si>
    <t>744</t>
  </si>
  <si>
    <t>（株）友屋</t>
  </si>
  <si>
    <t>6130001021844</t>
  </si>
  <si>
    <t>G001510585</t>
  </si>
  <si>
    <t>745</t>
  </si>
  <si>
    <t>（株）フォネット</t>
  </si>
  <si>
    <t>3090001001829</t>
  </si>
  <si>
    <t>G001266036</t>
  </si>
  <si>
    <t>746</t>
  </si>
  <si>
    <t>Ｂａｉｃｅｌｌｓ　Ｊａｐａｎ（株）</t>
  </si>
  <si>
    <t>1010101013163</t>
  </si>
  <si>
    <t>G001266178</t>
  </si>
  <si>
    <t>747</t>
  </si>
  <si>
    <t>日本エルゴノミクス（株）</t>
  </si>
  <si>
    <t>7030001012522</t>
  </si>
  <si>
    <t>G001269392</t>
  </si>
  <si>
    <t>748</t>
  </si>
  <si>
    <t>（株）アーキサイト</t>
  </si>
  <si>
    <t>3010001075632</t>
  </si>
  <si>
    <t>G001341784</t>
  </si>
  <si>
    <t>749</t>
  </si>
  <si>
    <t>（株）グレートマウンテン</t>
  </si>
  <si>
    <t>7080101000513</t>
  </si>
  <si>
    <t>G001516765</t>
  </si>
  <si>
    <t>750</t>
  </si>
  <si>
    <t>（株）ビーエヌテクノロジー</t>
  </si>
  <si>
    <t>3011101029742</t>
  </si>
  <si>
    <t>G001279252</t>
  </si>
  <si>
    <t>751</t>
  </si>
  <si>
    <t>（株）リンクスインターナショナル</t>
  </si>
  <si>
    <t>2010001066161</t>
  </si>
  <si>
    <t>G001350696</t>
  </si>
  <si>
    <t>752</t>
  </si>
  <si>
    <t>パーカル（株）</t>
  </si>
  <si>
    <t>4500001003278</t>
  </si>
  <si>
    <t>G001428648</t>
  </si>
  <si>
    <t>753</t>
  </si>
  <si>
    <t>（株）ＭｅｔａＭｏＪｉ</t>
  </si>
  <si>
    <t>3010401084150</t>
  </si>
  <si>
    <t>G001536272</t>
  </si>
  <si>
    <t>754</t>
  </si>
  <si>
    <t>（株）金融経済新聞社</t>
  </si>
  <si>
    <t>8010001146858</t>
  </si>
  <si>
    <t>G001289612</t>
  </si>
  <si>
    <t>755</t>
  </si>
  <si>
    <t>ＴｅｃｈＳｈａｒｅ（株）</t>
  </si>
  <si>
    <t>6010601042211</t>
  </si>
  <si>
    <t>G001438541</t>
  </si>
  <si>
    <t>756</t>
  </si>
  <si>
    <t>（株）オーディオブレインズ</t>
  </si>
  <si>
    <t>8140001078106</t>
  </si>
  <si>
    <t>G001439780</t>
  </si>
  <si>
    <t>757</t>
  </si>
  <si>
    <t>ＬＩＮＥ　ＷＯＲＫＳ（株）</t>
  </si>
  <si>
    <t>7011001105838</t>
  </si>
  <si>
    <t>G001523126</t>
  </si>
  <si>
    <t>758</t>
  </si>
  <si>
    <t>ミランティス・ジャパン（株）</t>
  </si>
  <si>
    <t>9010001177365</t>
  </si>
  <si>
    <t>G001365409</t>
  </si>
  <si>
    <t>759</t>
  </si>
  <si>
    <t>（株）情報工場</t>
  </si>
  <si>
    <t>4010401059804</t>
  </si>
  <si>
    <t>G001365746</t>
  </si>
  <si>
    <t>760</t>
  </si>
  <si>
    <t>（株）クロスポイントソリューション</t>
  </si>
  <si>
    <t>2020001086596</t>
  </si>
  <si>
    <t>G001446175</t>
  </si>
  <si>
    <t>761</t>
  </si>
  <si>
    <t>アルプシステムズ（株）</t>
  </si>
  <si>
    <t>3010001111890</t>
  </si>
  <si>
    <t>G001446434</t>
  </si>
  <si>
    <t>762</t>
  </si>
  <si>
    <t>（株）メリテック</t>
  </si>
  <si>
    <t>3020001076472</t>
  </si>
  <si>
    <t>G001509091</t>
  </si>
  <si>
    <t>763</t>
  </si>
  <si>
    <t>（株）秋月電子通商</t>
  </si>
  <si>
    <t>8010901000370</t>
  </si>
  <si>
    <t>G001303861</t>
  </si>
  <si>
    <t>764</t>
  </si>
  <si>
    <t>（株）サカワ</t>
  </si>
  <si>
    <t>6500001007277</t>
  </si>
  <si>
    <t>G001528049</t>
  </si>
  <si>
    <t>765</t>
  </si>
  <si>
    <t>（株）光パスコミュニケーションズ</t>
  </si>
  <si>
    <t>9012401033032</t>
  </si>
  <si>
    <t>G001308220</t>
  </si>
  <si>
    <t>766</t>
  </si>
  <si>
    <t>（株）剣プロダクションサービス</t>
  </si>
  <si>
    <t>6020001020948</t>
  </si>
  <si>
    <t>G001310775</t>
  </si>
  <si>
    <t>767</t>
  </si>
  <si>
    <t>ＲＳＵＰＰＯＲＴ（株）</t>
  </si>
  <si>
    <t>1010401109339</t>
  </si>
  <si>
    <t>G001385390</t>
  </si>
  <si>
    <t>768</t>
  </si>
  <si>
    <t>2122001017637</t>
  </si>
  <si>
    <t>G001463249</t>
  </si>
  <si>
    <t>769</t>
  </si>
  <si>
    <t>ロゴヴィスタ（株）</t>
  </si>
  <si>
    <t>2013401005325</t>
  </si>
  <si>
    <t>G001464343</t>
  </si>
  <si>
    <t>770</t>
  </si>
  <si>
    <t>モーションリブ（株）</t>
  </si>
  <si>
    <t>3020003011147</t>
  </si>
  <si>
    <t>G001464823</t>
  </si>
  <si>
    <t>771</t>
  </si>
  <si>
    <t>（株）エトランジェ・ディ・コスタリカ</t>
  </si>
  <si>
    <t>7240001034702</t>
  </si>
  <si>
    <t>G001239414</t>
  </si>
  <si>
    <t>772</t>
  </si>
  <si>
    <t>（株）エムシー</t>
  </si>
  <si>
    <t>5011001046209</t>
  </si>
  <si>
    <t>G001028359</t>
  </si>
  <si>
    <t>773</t>
  </si>
  <si>
    <t>（株）オプトエスピー</t>
  </si>
  <si>
    <t>4011101004182</t>
  </si>
  <si>
    <t>G001103149</t>
  </si>
  <si>
    <t>774</t>
  </si>
  <si>
    <t>775</t>
  </si>
  <si>
    <t>（株）エムアンドエヌ</t>
  </si>
  <si>
    <t>2011101040130</t>
  </si>
  <si>
    <t>G001036576</t>
  </si>
  <si>
    <t>776</t>
  </si>
  <si>
    <t>ビズステーション（株）</t>
  </si>
  <si>
    <t>4100001012641</t>
  </si>
  <si>
    <t>G001183537</t>
  </si>
  <si>
    <t>777</t>
  </si>
  <si>
    <t>（株）Ｐｈｏｎｅ　Ａｐｐｌｉ</t>
  </si>
  <si>
    <t>1030001039307</t>
  </si>
  <si>
    <t>G000959237</t>
  </si>
  <si>
    <t>778</t>
  </si>
  <si>
    <t>（株）ザクティ</t>
  </si>
  <si>
    <t>3122001025531</t>
  </si>
  <si>
    <t>G001043700</t>
  </si>
  <si>
    <t>779</t>
  </si>
  <si>
    <t>（株）青木メタル</t>
  </si>
  <si>
    <t>4011401000039</t>
  </si>
  <si>
    <t>G001045671</t>
  </si>
  <si>
    <t>780</t>
  </si>
  <si>
    <t>アルファコム（株）</t>
  </si>
  <si>
    <t>3010001081135</t>
  </si>
  <si>
    <t>G001116949</t>
  </si>
  <si>
    <t>781</t>
  </si>
  <si>
    <t>（株）三喜</t>
  </si>
  <si>
    <t>5010601011514</t>
  </si>
  <si>
    <t>G001118161</t>
  </si>
  <si>
    <t>782</t>
  </si>
  <si>
    <t>山陽電気工業（株）</t>
  </si>
  <si>
    <t>8010901004982</t>
  </si>
  <si>
    <t>G001049594</t>
  </si>
  <si>
    <t>783</t>
  </si>
  <si>
    <t>（株）ロンウイット</t>
  </si>
  <si>
    <t>9010601031830</t>
  </si>
  <si>
    <t>G001124199</t>
  </si>
  <si>
    <t>784</t>
  </si>
  <si>
    <t>メルクバイオファーマ（株）</t>
  </si>
  <si>
    <t>7010701015140</t>
  </si>
  <si>
    <t>G001216206</t>
  </si>
  <si>
    <t>785</t>
  </si>
  <si>
    <t>（株）フライミー</t>
  </si>
  <si>
    <t>6012401021907</t>
  </si>
  <si>
    <t>G000977283</t>
  </si>
  <si>
    <t>786</t>
  </si>
  <si>
    <t>（株）白山</t>
  </si>
  <si>
    <t>4013301021866</t>
  </si>
  <si>
    <t>G001057008</t>
  </si>
  <si>
    <t>787</t>
  </si>
  <si>
    <t>（株）長村製作所</t>
  </si>
  <si>
    <t>5060001017405</t>
  </si>
  <si>
    <t>G001130600</t>
  </si>
  <si>
    <t>788</t>
  </si>
  <si>
    <t>（株）ラクスライトクラウド</t>
  </si>
  <si>
    <t>3011001043240</t>
  </si>
  <si>
    <t>G001221901</t>
  </si>
  <si>
    <t>789</t>
  </si>
  <si>
    <t>クエスト・ソフトウェア（株）</t>
  </si>
  <si>
    <t>3011101030535</t>
  </si>
  <si>
    <t>G001067058</t>
  </si>
  <si>
    <t>790</t>
  </si>
  <si>
    <t>（株）ネットメカニズム</t>
  </si>
  <si>
    <t>7013401004413</t>
  </si>
  <si>
    <t>G001141748</t>
  </si>
  <si>
    <t>791</t>
  </si>
  <si>
    <t>（株）アジャイルウェア</t>
  </si>
  <si>
    <t>2120001171074</t>
  </si>
  <si>
    <t>G001235616</t>
  </si>
  <si>
    <t>792</t>
  </si>
  <si>
    <t>ユニペックス（株）</t>
  </si>
  <si>
    <t>2120001150895</t>
  </si>
  <si>
    <t>G000995350</t>
  </si>
  <si>
    <t>793</t>
  </si>
  <si>
    <t>マルツエレック（株）</t>
  </si>
  <si>
    <t>8010001134961</t>
  </si>
  <si>
    <t>G001147091</t>
  </si>
  <si>
    <t>794</t>
  </si>
  <si>
    <t>ガートナージャパン（株）</t>
  </si>
  <si>
    <t>6010401096936</t>
  </si>
  <si>
    <t>G001206985</t>
  </si>
  <si>
    <t>795</t>
  </si>
  <si>
    <t>ヨシダ印刷（株）</t>
  </si>
  <si>
    <t>1220001007401</t>
  </si>
  <si>
    <t>G001208382</t>
  </si>
  <si>
    <t>796</t>
  </si>
  <si>
    <t>スパークスシステムズジャパン（株）</t>
  </si>
  <si>
    <t>6020001057890</t>
  </si>
  <si>
    <t>G000999132</t>
  </si>
  <si>
    <t>797</t>
  </si>
  <si>
    <t>日本テレガートナー（株）</t>
  </si>
  <si>
    <t>2011001017856</t>
  </si>
  <si>
    <t>G001000625</t>
  </si>
  <si>
    <t>798</t>
  </si>
  <si>
    <t>フレクセラ・ソフトウェア合同会社</t>
  </si>
  <si>
    <t>9010403007252</t>
  </si>
  <si>
    <t>G001151021</t>
  </si>
  <si>
    <t>799</t>
  </si>
  <si>
    <t>（株）コムワークス</t>
  </si>
  <si>
    <t>6030001002763</t>
  </si>
  <si>
    <t>G001224023</t>
  </si>
  <si>
    <t>800</t>
  </si>
  <si>
    <t>（株）ライトストーン</t>
  </si>
  <si>
    <t>5010601032155</t>
  </si>
  <si>
    <t>G001152070</t>
  </si>
  <si>
    <t>801</t>
  </si>
  <si>
    <t>エンカレッジ・テクノロジ（株）</t>
  </si>
  <si>
    <t>4010001084285</t>
  </si>
  <si>
    <t>G001195973</t>
  </si>
  <si>
    <t>802</t>
  </si>
  <si>
    <t>（株）エイツー</t>
  </si>
  <si>
    <t>5010701001290</t>
  </si>
  <si>
    <t>G001196619</t>
  </si>
  <si>
    <t>803</t>
  </si>
  <si>
    <t>カイゲンファーマ（株）</t>
  </si>
  <si>
    <t>9120001076746</t>
  </si>
  <si>
    <t>G001011773</t>
  </si>
  <si>
    <t>804</t>
  </si>
  <si>
    <t>インタータッチ・ジャパン（株）</t>
  </si>
  <si>
    <t>2010001092620</t>
  </si>
  <si>
    <t>G001164324</t>
  </si>
  <si>
    <t>805</t>
  </si>
  <si>
    <t>ハイテクインター（株）</t>
  </si>
  <si>
    <t>4010001075763</t>
  </si>
  <si>
    <t>G001018258</t>
  </si>
  <si>
    <t>806</t>
  </si>
  <si>
    <t>エム・アールエフ（株）</t>
  </si>
  <si>
    <t>8010001012523</t>
  </si>
  <si>
    <t>G001021422</t>
  </si>
  <si>
    <t>807</t>
  </si>
  <si>
    <t>マイクロフォーカスエンタープライズ（株）</t>
  </si>
  <si>
    <t>8010601050583</t>
  </si>
  <si>
    <t>G001093337</t>
  </si>
  <si>
    <t>808</t>
  </si>
  <si>
    <t>テックウインド（株）</t>
  </si>
  <si>
    <t>1010001143143</t>
  </si>
  <si>
    <t>G001169538</t>
  </si>
  <si>
    <t>809</t>
  </si>
  <si>
    <t>日動工業（株）</t>
  </si>
  <si>
    <t>7120001156450</t>
  </si>
  <si>
    <t>G001176108</t>
  </si>
  <si>
    <t>810</t>
  </si>
  <si>
    <t>（株）ウイルケア</t>
  </si>
  <si>
    <t>9010501026410</t>
  </si>
  <si>
    <t>G001850815</t>
  </si>
  <si>
    <t>811</t>
  </si>
  <si>
    <t>タッチパネル・システムズ（株）</t>
  </si>
  <si>
    <t>8020001037511</t>
  </si>
  <si>
    <t>G002000694</t>
  </si>
  <si>
    <t>812</t>
  </si>
  <si>
    <t>Ｂｅａｔｒｕｓｔ（株）</t>
  </si>
  <si>
    <t>8010803002779</t>
  </si>
  <si>
    <t>G002002350</t>
  </si>
  <si>
    <t>813</t>
  </si>
  <si>
    <t>（株）ＡＸＳＥＥＤ</t>
  </si>
  <si>
    <t>3011001041913</t>
  </si>
  <si>
    <t>G001863666</t>
  </si>
  <si>
    <t>814</t>
  </si>
  <si>
    <t>（株）ＬｏｉＬｏ</t>
  </si>
  <si>
    <t>1021001005217</t>
  </si>
  <si>
    <t>G001937652</t>
  </si>
  <si>
    <t>815</t>
  </si>
  <si>
    <t>（株）ノースサンド</t>
  </si>
  <si>
    <t>6010601048200</t>
  </si>
  <si>
    <t>G002010982</t>
  </si>
  <si>
    <t>816</t>
  </si>
  <si>
    <t>（株）アルモア</t>
  </si>
  <si>
    <t>5070001003692</t>
  </si>
  <si>
    <t>G002089513</t>
  </si>
  <si>
    <t>817</t>
  </si>
  <si>
    <t>公益財団法人国土地理協会</t>
  </si>
  <si>
    <t>7010405000182</t>
  </si>
  <si>
    <t>G001867773</t>
  </si>
  <si>
    <t>818</t>
  </si>
  <si>
    <t>（株）クウゼン</t>
  </si>
  <si>
    <t>2011001104019</t>
  </si>
  <si>
    <t>G001867804</t>
  </si>
  <si>
    <t>819</t>
  </si>
  <si>
    <t>（株）コンポーネントソース</t>
  </si>
  <si>
    <t>4010001087420</t>
  </si>
  <si>
    <t>G002020055</t>
  </si>
  <si>
    <t>820</t>
  </si>
  <si>
    <t>（株）ウイン・インターナショナル</t>
  </si>
  <si>
    <t>2010501010131</t>
  </si>
  <si>
    <t>G001873148</t>
  </si>
  <si>
    <t>821</t>
  </si>
  <si>
    <t>スリーアールソリューション（株）</t>
  </si>
  <si>
    <t>5290001073433</t>
  </si>
  <si>
    <t>G001873395</t>
  </si>
  <si>
    <t>822</t>
  </si>
  <si>
    <t>（株）グラペイン</t>
  </si>
  <si>
    <t>5010801003419</t>
  </si>
  <si>
    <t>G001876570</t>
  </si>
  <si>
    <t>823</t>
  </si>
  <si>
    <t>日本理化学工業（株）</t>
  </si>
  <si>
    <t>2010801009113</t>
  </si>
  <si>
    <t>G001953405</t>
  </si>
  <si>
    <t>824</t>
  </si>
  <si>
    <t>（株）ブライトサイン</t>
  </si>
  <si>
    <t>9200001004590</t>
  </si>
  <si>
    <t>G001953572</t>
  </si>
  <si>
    <t>825</t>
  </si>
  <si>
    <t>（株）スマート・ソリューション・テクノロジー</t>
  </si>
  <si>
    <t>3021001049765</t>
  </si>
  <si>
    <t>G002104308</t>
  </si>
  <si>
    <t>826</t>
  </si>
  <si>
    <t>（有）アールスリーインスティテュート</t>
  </si>
  <si>
    <t>3120002045409</t>
  </si>
  <si>
    <t>G001958019</t>
  </si>
  <si>
    <t>827</t>
  </si>
  <si>
    <t>（株）ソースポッド</t>
  </si>
  <si>
    <t>3010001140510</t>
  </si>
  <si>
    <t>G002030966</t>
  </si>
  <si>
    <t>828</t>
  </si>
  <si>
    <t>（株）ハクロマーク製作所</t>
  </si>
  <si>
    <t>9140001065375</t>
  </si>
  <si>
    <t>G001960395</t>
  </si>
  <si>
    <t>829</t>
  </si>
  <si>
    <t>（有）セイテック</t>
  </si>
  <si>
    <t>7180302014822</t>
  </si>
  <si>
    <t>G002140706</t>
  </si>
  <si>
    <t>830</t>
  </si>
  <si>
    <t>レッドフォックス（株）</t>
  </si>
  <si>
    <t>9011101058604</t>
  </si>
  <si>
    <t>G001892312</t>
  </si>
  <si>
    <t>831</t>
  </si>
  <si>
    <t>（株）バイオス</t>
  </si>
  <si>
    <t>4010901009548</t>
  </si>
  <si>
    <t>G001893889</t>
  </si>
  <si>
    <t>832</t>
  </si>
  <si>
    <t>（株）サイバーセキュリティクラウド</t>
  </si>
  <si>
    <t>9011001066277</t>
  </si>
  <si>
    <t>G002129062</t>
  </si>
  <si>
    <t>833</t>
  </si>
  <si>
    <t>スリーエムジャパンプロダクツ（株）</t>
  </si>
  <si>
    <t>3390001009478</t>
  </si>
  <si>
    <t>G002129103</t>
  </si>
  <si>
    <t>834</t>
  </si>
  <si>
    <t>日本ポスタリア・フランコチップ（株）</t>
  </si>
  <si>
    <t>4011101016707</t>
  </si>
  <si>
    <t>G001900240</t>
  </si>
  <si>
    <t>835</t>
  </si>
  <si>
    <t>日本ＲＡ（株）</t>
  </si>
  <si>
    <t>7010401094427</t>
  </si>
  <si>
    <t>G001973427</t>
  </si>
  <si>
    <t>836</t>
  </si>
  <si>
    <t>インターナショナルデーターコーポレイションジャパン（株）</t>
  </si>
  <si>
    <t>4010001088303</t>
  </si>
  <si>
    <t>G001974614</t>
  </si>
  <si>
    <t>837</t>
  </si>
  <si>
    <t>ファイルフォース（株）</t>
  </si>
  <si>
    <t>2011101032557</t>
  </si>
  <si>
    <t>G001906220</t>
  </si>
  <si>
    <t>838</t>
  </si>
  <si>
    <t>ＡｖｅＰｏｉｎｔ　Ｊａｐａｎ（株）</t>
  </si>
  <si>
    <t>1010401077767</t>
  </si>
  <si>
    <t>G001980526</t>
  </si>
  <si>
    <t>839</t>
  </si>
  <si>
    <t>日本スリービー・サイエンティフィック（株）</t>
  </si>
  <si>
    <t>4110001004274</t>
  </si>
  <si>
    <t>G001907778</t>
  </si>
  <si>
    <t>840</t>
  </si>
  <si>
    <t>オプテックス（株）</t>
  </si>
  <si>
    <t>7160001019629</t>
  </si>
  <si>
    <t>G001908823</t>
  </si>
  <si>
    <t>841</t>
  </si>
  <si>
    <t>（株）大谷工業</t>
  </si>
  <si>
    <t>5010701002074</t>
  </si>
  <si>
    <t>G001911976</t>
  </si>
  <si>
    <t>842</t>
  </si>
  <si>
    <t>（株）アイオーアーキテクト</t>
  </si>
  <si>
    <t>9040001079567</t>
  </si>
  <si>
    <t>G001984587</t>
  </si>
  <si>
    <t>843</t>
  </si>
  <si>
    <t>（株）リックテレコム</t>
  </si>
  <si>
    <t>9010001008421</t>
  </si>
  <si>
    <t>G002098524</t>
  </si>
  <si>
    <t>844</t>
  </si>
  <si>
    <t>（株）テラスカイ</t>
  </si>
  <si>
    <t>5010001125410</t>
  </si>
  <si>
    <t>G002098762</t>
  </si>
  <si>
    <t>845</t>
  </si>
  <si>
    <t>アールシーソリューション（株）</t>
  </si>
  <si>
    <t>3011101034016</t>
  </si>
  <si>
    <t>G001557861</t>
  </si>
  <si>
    <t>846</t>
  </si>
  <si>
    <t>（株）一ノ坪製作所</t>
  </si>
  <si>
    <t>8150001012360</t>
  </si>
  <si>
    <t>G001629017</t>
  </si>
  <si>
    <t>847</t>
  </si>
  <si>
    <t>愛三電機（株）</t>
  </si>
  <si>
    <t>5010001009043</t>
  </si>
  <si>
    <t>G001709634</t>
  </si>
  <si>
    <t>848</t>
  </si>
  <si>
    <t>ｍｉｃ２１（株）</t>
  </si>
  <si>
    <t>1010401028316</t>
  </si>
  <si>
    <t>G001642047</t>
  </si>
  <si>
    <t>849</t>
  </si>
  <si>
    <t>日本デジタル・プロセシング・システムズ（株）</t>
  </si>
  <si>
    <t>6011201012819</t>
  </si>
  <si>
    <t>G001793442</t>
  </si>
  <si>
    <t>850</t>
  </si>
  <si>
    <t>（株）ＪＡＰＡＮＮＥＸＴ</t>
  </si>
  <si>
    <t>8040001060098</t>
  </si>
  <si>
    <t>G001573679</t>
  </si>
  <si>
    <t>851</t>
  </si>
  <si>
    <t>アルファフーズ（株）</t>
  </si>
  <si>
    <t>9010401095472</t>
  </si>
  <si>
    <t>G001655736</t>
  </si>
  <si>
    <t>852</t>
  </si>
  <si>
    <t>（株）日経ビーピーコンサルティング</t>
  </si>
  <si>
    <t>3010401060168</t>
  </si>
  <si>
    <t>G001658747</t>
  </si>
  <si>
    <t>853</t>
  </si>
  <si>
    <t>（株）エムシーエイ</t>
  </si>
  <si>
    <t>8030001001160</t>
  </si>
  <si>
    <t>G001734756</t>
  </si>
  <si>
    <t>854</t>
  </si>
  <si>
    <t>（株）ハイアーネット</t>
  </si>
  <si>
    <t>4011801018201</t>
  </si>
  <si>
    <t>G001590024</t>
  </si>
  <si>
    <t>855</t>
  </si>
  <si>
    <t>（株）敬相</t>
  </si>
  <si>
    <t>5010401008974</t>
  </si>
  <si>
    <t>G001665248</t>
  </si>
  <si>
    <t>856</t>
  </si>
  <si>
    <t>クリエーションライン（株）</t>
  </si>
  <si>
    <t>1010001122898</t>
  </si>
  <si>
    <t>G001827596</t>
  </si>
  <si>
    <t>857</t>
  </si>
  <si>
    <t>（株）サンヨー</t>
  </si>
  <si>
    <t>3122001013965</t>
  </si>
  <si>
    <t>G001828457</t>
  </si>
  <si>
    <t>858</t>
  </si>
  <si>
    <t>プロメディア・オーディオ（株）</t>
  </si>
  <si>
    <t>G001594164</t>
  </si>
  <si>
    <t>859</t>
  </si>
  <si>
    <t>ウェアポータル（株）</t>
  </si>
  <si>
    <t>8030001082102</t>
  </si>
  <si>
    <t>G001669413</t>
  </si>
  <si>
    <t>860</t>
  </si>
  <si>
    <t>（株）ＴｗｏＦｉｖｅ</t>
  </si>
  <si>
    <t>4012701012582</t>
  </si>
  <si>
    <t>G001673159</t>
  </si>
  <si>
    <t>861</t>
  </si>
  <si>
    <t>（株）たけびし</t>
  </si>
  <si>
    <t>1130001001272</t>
  </si>
  <si>
    <t>G001754924</t>
  </si>
  <si>
    <t>862</t>
  </si>
  <si>
    <t>（株）ジェイドコーポレーション</t>
  </si>
  <si>
    <t>2430001032278</t>
  </si>
  <si>
    <t>G001816072</t>
  </si>
  <si>
    <t>863</t>
  </si>
  <si>
    <t>（株）オロ</t>
  </si>
  <si>
    <t>7013201012673</t>
  </si>
  <si>
    <t>G001816648</t>
  </si>
  <si>
    <t>864</t>
  </si>
  <si>
    <t>（株）ゾタック日本</t>
  </si>
  <si>
    <t>7010001188505</t>
  </si>
  <si>
    <t>G001603713</t>
  </si>
  <si>
    <t>865</t>
  </si>
  <si>
    <t>センチュリーシステムズ（株）</t>
  </si>
  <si>
    <t>4180001033119</t>
  </si>
  <si>
    <t>G001604963</t>
  </si>
  <si>
    <t>866</t>
  </si>
  <si>
    <t>（株）ブランコ・ジャパン</t>
  </si>
  <si>
    <t>3010401091766</t>
  </si>
  <si>
    <t>G001681760</t>
  </si>
  <si>
    <t>867</t>
  </si>
  <si>
    <t>（株）ＫＡＫＥＡＩ</t>
  </si>
  <si>
    <t>8010001191152</t>
  </si>
  <si>
    <t>G001760640</t>
  </si>
  <si>
    <t>868</t>
  </si>
  <si>
    <t>（株）ａｇｅｅｔ</t>
  </si>
  <si>
    <t>6130001030779</t>
  </si>
  <si>
    <t>G001762660</t>
  </si>
  <si>
    <t>869</t>
  </si>
  <si>
    <t>森田テック（株）</t>
  </si>
  <si>
    <t>3020001065657</t>
  </si>
  <si>
    <t>G001833539</t>
  </si>
  <si>
    <t>870</t>
  </si>
  <si>
    <t>ＢＲＵＮＯ（株）</t>
  </si>
  <si>
    <t>7010401037344</t>
  </si>
  <si>
    <t>G001834407</t>
  </si>
  <si>
    <t>871</t>
  </si>
  <si>
    <t>Ｆａｉｒｙ　Ｄｅｖｉｃｅｓ（株）</t>
  </si>
  <si>
    <t>9010001116075</t>
  </si>
  <si>
    <t>G001835073</t>
  </si>
  <si>
    <t>872</t>
  </si>
  <si>
    <t>（株）サンブリッジ</t>
  </si>
  <si>
    <t>4011001091858</t>
  </si>
  <si>
    <t>G001685315</t>
  </si>
  <si>
    <t>873</t>
  </si>
  <si>
    <t>（株）ＣＡＳＯ</t>
  </si>
  <si>
    <t>9010001162219</t>
  </si>
  <si>
    <t>G001685445</t>
  </si>
  <si>
    <t>874</t>
  </si>
  <si>
    <t>（株）遠藤防災事務所</t>
  </si>
  <si>
    <t>1011301020461</t>
  </si>
  <si>
    <t>G001686544</t>
  </si>
  <si>
    <t>875</t>
  </si>
  <si>
    <t>（株）ファナティック</t>
  </si>
  <si>
    <t>4010001100018</t>
  </si>
  <si>
    <t>G001763028</t>
  </si>
  <si>
    <t>876</t>
  </si>
  <si>
    <t>（株）ドリームデッサン</t>
  </si>
  <si>
    <t>7240001020999</t>
  </si>
  <si>
    <t>G001611696</t>
  </si>
  <si>
    <t>877</t>
  </si>
  <si>
    <t>アイ・マーキュリー（株）</t>
  </si>
  <si>
    <t>3010001126071</t>
  </si>
  <si>
    <t>G001694888</t>
  </si>
  <si>
    <t>878</t>
  </si>
  <si>
    <t>摂津金属工業（株）</t>
  </si>
  <si>
    <t>2120001156026</t>
  </si>
  <si>
    <t>G001696816</t>
  </si>
  <si>
    <t>879</t>
  </si>
  <si>
    <t>ハイセンスジャパン（株）</t>
  </si>
  <si>
    <t>4010501032306</t>
  </si>
  <si>
    <t>G001773749</t>
  </si>
  <si>
    <t>880</t>
  </si>
  <si>
    <t>プラネックスコミュニケーションズ（株）</t>
  </si>
  <si>
    <t>9011001062391</t>
  </si>
  <si>
    <t>G001778302</t>
  </si>
  <si>
    <t>881</t>
  </si>
  <si>
    <t>（株）エルザジャパン</t>
  </si>
  <si>
    <t>5010401035192</t>
  </si>
  <si>
    <t>G001624631</t>
  </si>
  <si>
    <t>882</t>
  </si>
  <si>
    <t>アルミック電機（株）</t>
  </si>
  <si>
    <t>9030001048003</t>
  </si>
  <si>
    <t>G002463624</t>
  </si>
  <si>
    <t>883</t>
  </si>
  <si>
    <t>Ｙｅｌｌｏｗｆｉｎ　Ｊａｐａｎ（株）</t>
  </si>
  <si>
    <t>6010001163913</t>
  </si>
  <si>
    <t>G002465032</t>
  </si>
  <si>
    <t>884</t>
  </si>
  <si>
    <t>（株）キベル</t>
  </si>
  <si>
    <t>3011001041203</t>
  </si>
  <si>
    <t>G002536112</t>
  </si>
  <si>
    <t>885</t>
  </si>
  <si>
    <t>ａｒｃｓｅｒｖｅ　Ｊａｐａｎ合同会社</t>
  </si>
  <si>
    <t>9010003020135</t>
  </si>
  <si>
    <t>G002616179</t>
  </si>
  <si>
    <t>886</t>
  </si>
  <si>
    <t>加藤電機（株）</t>
  </si>
  <si>
    <t>8180001091617</t>
  </si>
  <si>
    <t>G002544977</t>
  </si>
  <si>
    <t>887</t>
  </si>
  <si>
    <t>（株）ラネクシー</t>
  </si>
  <si>
    <t>5011101033692</t>
  </si>
  <si>
    <t>G002621181</t>
  </si>
  <si>
    <t>888</t>
  </si>
  <si>
    <t>（株）クリューシステムズ</t>
  </si>
  <si>
    <t>2010001140874</t>
  </si>
  <si>
    <t>G002624062</t>
  </si>
  <si>
    <t>889</t>
  </si>
  <si>
    <t>誠一商事（株）</t>
  </si>
  <si>
    <t>4011601003543</t>
  </si>
  <si>
    <t>G002700229</t>
  </si>
  <si>
    <t>890</t>
  </si>
  <si>
    <t>（株）日本法令</t>
  </si>
  <si>
    <t>1010001033724</t>
  </si>
  <si>
    <t>G002550005</t>
  </si>
  <si>
    <t>891</t>
  </si>
  <si>
    <t>（株）マーベル</t>
  </si>
  <si>
    <t>5120001089875</t>
  </si>
  <si>
    <t>G002628095</t>
  </si>
  <si>
    <t>892</t>
  </si>
  <si>
    <t>アイティメディア（株）</t>
  </si>
  <si>
    <t>1010001092299</t>
  </si>
  <si>
    <t>G002628995</t>
  </si>
  <si>
    <t>893</t>
  </si>
  <si>
    <t>（株）アクティブ</t>
  </si>
  <si>
    <t>9010001139646</t>
  </si>
  <si>
    <t>G002552376</t>
  </si>
  <si>
    <t>894</t>
  </si>
  <si>
    <t>光洋電機（株）</t>
  </si>
  <si>
    <t>6010701003303</t>
  </si>
  <si>
    <t>G002634670</t>
  </si>
  <si>
    <t>895</t>
  </si>
  <si>
    <t>トーグ安全工業（株）</t>
  </si>
  <si>
    <t>5120101025474</t>
  </si>
  <si>
    <t>G002640566</t>
  </si>
  <si>
    <t>896</t>
  </si>
  <si>
    <t>（株）カードローナホールディングス</t>
  </si>
  <si>
    <t>5010001116987</t>
  </si>
  <si>
    <t>G002758394</t>
  </si>
  <si>
    <t>897</t>
  </si>
  <si>
    <t>（株）ＭＳソリューションズ</t>
  </si>
  <si>
    <t>7290001031216</t>
  </si>
  <si>
    <t>G002486633</t>
  </si>
  <si>
    <t>898</t>
  </si>
  <si>
    <t>エルスピーナヴェインズ（株）</t>
  </si>
  <si>
    <t>6070001033722</t>
  </si>
  <si>
    <t>G002641213</t>
  </si>
  <si>
    <t>899</t>
  </si>
  <si>
    <t>ラインズ（株）</t>
  </si>
  <si>
    <t>4011101057998</t>
  </si>
  <si>
    <t>G002642702</t>
  </si>
  <si>
    <t>900</t>
  </si>
  <si>
    <t>（株）ＨＰＣテック</t>
  </si>
  <si>
    <t>7010001120401</t>
  </si>
  <si>
    <t>G002721196</t>
  </si>
  <si>
    <t>901</t>
  </si>
  <si>
    <t>西日本放送サービス（株）</t>
  </si>
  <si>
    <t>1470001003202</t>
  </si>
  <si>
    <t>G002489842</t>
  </si>
  <si>
    <t>902</t>
  </si>
  <si>
    <t>ＩＱＧＥＯ　Ｊａｐａｎ（株）</t>
  </si>
  <si>
    <t>3010401140977</t>
  </si>
  <si>
    <t>G002491481</t>
  </si>
  <si>
    <t>903</t>
  </si>
  <si>
    <t>淀屋橋商事（株）</t>
  </si>
  <si>
    <t>8120001075039</t>
  </si>
  <si>
    <t>G002492102</t>
  </si>
  <si>
    <t>904</t>
  </si>
  <si>
    <t>（株）シード・プランニング</t>
  </si>
  <si>
    <t>9010001144299</t>
  </si>
  <si>
    <t>G002494186</t>
  </si>
  <si>
    <t>905</t>
  </si>
  <si>
    <t>ウィンバード（株）</t>
  </si>
  <si>
    <t>7080401006004</t>
  </si>
  <si>
    <t>G002646702</t>
  </si>
  <si>
    <t>906</t>
  </si>
  <si>
    <t>（株）三恵ネツト</t>
  </si>
  <si>
    <t>5230001008246</t>
  </si>
  <si>
    <t>G002570674</t>
  </si>
  <si>
    <t>907</t>
  </si>
  <si>
    <t>（株）ワークプレイスソリューションズ</t>
  </si>
  <si>
    <t>1010401096981</t>
  </si>
  <si>
    <t>G002652063</t>
  </si>
  <si>
    <t>908</t>
  </si>
  <si>
    <t>（株）バッファロー・ＩＴ・ソリューションズ</t>
  </si>
  <si>
    <t>6010001135185</t>
  </si>
  <si>
    <t>G002654701</t>
  </si>
  <si>
    <t>909</t>
  </si>
  <si>
    <t>デザミス（株）</t>
  </si>
  <si>
    <t>5010601049827</t>
  </si>
  <si>
    <t>G002499421</t>
  </si>
  <si>
    <t>910</t>
  </si>
  <si>
    <t>パスロジ（株）</t>
  </si>
  <si>
    <t>8010001091039</t>
  </si>
  <si>
    <t>G002503909</t>
  </si>
  <si>
    <t>911</t>
  </si>
  <si>
    <t>（株）マイナビ出版</t>
  </si>
  <si>
    <t>9010001170808</t>
  </si>
  <si>
    <t>G002666372</t>
  </si>
  <si>
    <t>912</t>
  </si>
  <si>
    <t>リボン・コミュニケーションズ（株）</t>
  </si>
  <si>
    <t>5011001040145</t>
  </si>
  <si>
    <t>G002517341</t>
  </si>
  <si>
    <t>913</t>
  </si>
  <si>
    <t>（株）セキド</t>
  </si>
  <si>
    <t>3012401022932</t>
  </si>
  <si>
    <t>G002519582</t>
  </si>
  <si>
    <t>914</t>
  </si>
  <si>
    <t>ＵＰＳソリューションズ（株）</t>
  </si>
  <si>
    <t>7010001080562</t>
  </si>
  <si>
    <t>G002594760</t>
  </si>
  <si>
    <t>915</t>
  </si>
  <si>
    <t>（株）ビット・トレード・ワン</t>
  </si>
  <si>
    <t>2021001019182</t>
  </si>
  <si>
    <t>G002523072</t>
  </si>
  <si>
    <t>916</t>
  </si>
  <si>
    <t>東栄電気工業（株）</t>
  </si>
  <si>
    <t>9010401019002</t>
  </si>
  <si>
    <t>G002598883</t>
  </si>
  <si>
    <t>917</t>
  </si>
  <si>
    <t>（株）サンケン</t>
  </si>
  <si>
    <t>5010001017632</t>
  </si>
  <si>
    <t>G002679441</t>
  </si>
  <si>
    <t>918</t>
  </si>
  <si>
    <t>ジェネクサス・ジャパン（株）</t>
  </si>
  <si>
    <t>2010701016390</t>
  </si>
  <si>
    <t>G002683512</t>
  </si>
  <si>
    <t>919</t>
  </si>
  <si>
    <t>通信設備（株）</t>
  </si>
  <si>
    <t>9020001010252</t>
  </si>
  <si>
    <t>G002608905</t>
  </si>
  <si>
    <t>920</t>
  </si>
  <si>
    <t>（株）モンベル</t>
  </si>
  <si>
    <t>2120001047910</t>
  </si>
  <si>
    <t>G002609736</t>
  </si>
  <si>
    <t>921</t>
  </si>
  <si>
    <t>ＡＴＥＮジャパン（株）</t>
  </si>
  <si>
    <t>7011501016790</t>
  </si>
  <si>
    <t>G002456415</t>
  </si>
  <si>
    <t>922</t>
  </si>
  <si>
    <t>（株）ＢＯＳＴＥＣ</t>
  </si>
  <si>
    <t>9100001000055</t>
  </si>
  <si>
    <t>G002394909</t>
  </si>
  <si>
    <t>923</t>
  </si>
  <si>
    <t>インフォマティカ・ジャパン（株）</t>
  </si>
  <si>
    <t>2011101046292</t>
  </si>
  <si>
    <t>G002169315</t>
  </si>
  <si>
    <t>924</t>
  </si>
  <si>
    <t>リックソフト（株）</t>
  </si>
  <si>
    <t>1010001124218</t>
  </si>
  <si>
    <t>G002399956</t>
  </si>
  <si>
    <t>925</t>
  </si>
  <si>
    <t>（株）ＳｔｏｒｙＣｒｅｗ</t>
  </si>
  <si>
    <t>8490001008300</t>
  </si>
  <si>
    <t>G002403051</t>
  </si>
  <si>
    <t>926</t>
  </si>
  <si>
    <t>エクセルソフト（株）</t>
  </si>
  <si>
    <t>5010401004395</t>
  </si>
  <si>
    <t>G002249020</t>
  </si>
  <si>
    <t>927</t>
  </si>
  <si>
    <t>ラリタン・ジャパン（株）</t>
  </si>
  <si>
    <t>6010401087877</t>
  </si>
  <si>
    <t>G002251606</t>
  </si>
  <si>
    <t>928</t>
  </si>
  <si>
    <t>（株）アスタリスク</t>
  </si>
  <si>
    <t>3120001164267</t>
  </si>
  <si>
    <t>G002404886</t>
  </si>
  <si>
    <t>929</t>
  </si>
  <si>
    <t>Ｂｌｕｅ　Ｐｒｉｓｍ（株）</t>
  </si>
  <si>
    <t>5010401130968</t>
  </si>
  <si>
    <t>G002404909</t>
  </si>
  <si>
    <t>930</t>
  </si>
  <si>
    <t>教育ソリューション（株）</t>
  </si>
  <si>
    <t>7010501032385</t>
  </si>
  <si>
    <t>G002178233</t>
  </si>
  <si>
    <t>931</t>
  </si>
  <si>
    <t>（株）ビジコム</t>
  </si>
  <si>
    <t>3010001006604</t>
  </si>
  <si>
    <t>G002333663</t>
  </si>
  <si>
    <t>932</t>
  </si>
  <si>
    <t>アイビーソリューション（株）</t>
  </si>
  <si>
    <t>9210001009622</t>
  </si>
  <si>
    <t>G002179363</t>
  </si>
  <si>
    <t>933</t>
  </si>
  <si>
    <t>オリゾンシステムズ（株）</t>
  </si>
  <si>
    <t>1011101026345</t>
  </si>
  <si>
    <t>G002335835</t>
  </si>
  <si>
    <t>934</t>
  </si>
  <si>
    <t>生興（株）</t>
  </si>
  <si>
    <t>3120001082444</t>
  </si>
  <si>
    <t>G002337342</t>
  </si>
  <si>
    <t>935</t>
  </si>
  <si>
    <t>（株）リングスター</t>
  </si>
  <si>
    <t>4120001016566</t>
  </si>
  <si>
    <t>G002433846</t>
  </si>
  <si>
    <t>936</t>
  </si>
  <si>
    <t>ホーザン（株）</t>
  </si>
  <si>
    <t>4120001039889</t>
  </si>
  <si>
    <t>G002436111</t>
  </si>
  <si>
    <t>937</t>
  </si>
  <si>
    <t>（株）レンブラントホテルマネジメント</t>
  </si>
  <si>
    <t>2021001020660</t>
  </si>
  <si>
    <t>G002436938</t>
  </si>
  <si>
    <t>938</t>
  </si>
  <si>
    <t>大和管財（株）</t>
  </si>
  <si>
    <t>7010001189049</t>
  </si>
  <si>
    <t>G002263125</t>
  </si>
  <si>
    <t>939</t>
  </si>
  <si>
    <t>サクシード（株）</t>
  </si>
  <si>
    <t>6010001044873</t>
  </si>
  <si>
    <t>G002263313</t>
  </si>
  <si>
    <t>940</t>
  </si>
  <si>
    <t>（株）ソフトウェーブ</t>
  </si>
  <si>
    <t>3011701013088</t>
  </si>
  <si>
    <t>G002265509</t>
  </si>
  <si>
    <t>941</t>
  </si>
  <si>
    <t>北辰映電（株）</t>
  </si>
  <si>
    <t>9240001010791</t>
  </si>
  <si>
    <t>G002450554</t>
  </si>
  <si>
    <t>942</t>
  </si>
  <si>
    <t>（株）Ｓｋｅｅｄ</t>
  </si>
  <si>
    <t>3013201018055</t>
  </si>
  <si>
    <t>G002347231</t>
  </si>
  <si>
    <t>943</t>
  </si>
  <si>
    <t>（株）トゥービーソフトジャパン</t>
  </si>
  <si>
    <t>3010001116808</t>
  </si>
  <si>
    <t>G002348662</t>
  </si>
  <si>
    <t>944</t>
  </si>
  <si>
    <t>鶴原製薬（株）</t>
  </si>
  <si>
    <t>4120901019800</t>
  </si>
  <si>
    <t>G002348705</t>
  </si>
  <si>
    <t>945</t>
  </si>
  <si>
    <t>アイテック（株）</t>
  </si>
  <si>
    <t>4100001015504</t>
  </si>
  <si>
    <t>G002195832</t>
  </si>
  <si>
    <t>946</t>
  </si>
  <si>
    <t>エクスジェン・ネットワークス（株）</t>
  </si>
  <si>
    <t>8010001111655</t>
  </si>
  <si>
    <t>G002272851</t>
  </si>
  <si>
    <t>947</t>
  </si>
  <si>
    <t>（株）ダイレクトクラウド</t>
  </si>
  <si>
    <t>1011101055229</t>
  </si>
  <si>
    <t>G002442061</t>
  </si>
  <si>
    <t>948</t>
  </si>
  <si>
    <t>大都印刷（株）</t>
  </si>
  <si>
    <t>2120001044949</t>
  </si>
  <si>
    <t>G002280846</t>
  </si>
  <si>
    <t>949</t>
  </si>
  <si>
    <t>（株）レイ・アウト</t>
  </si>
  <si>
    <t>4010001107962</t>
  </si>
  <si>
    <t>G002281520</t>
  </si>
  <si>
    <t>950</t>
  </si>
  <si>
    <t>（株）スカイコム</t>
  </si>
  <si>
    <t>5010501021588</t>
  </si>
  <si>
    <t>G002453376</t>
  </si>
  <si>
    <t>951</t>
  </si>
  <si>
    <t>（株）技術評論社</t>
  </si>
  <si>
    <t>9011101044934</t>
  </si>
  <si>
    <t>G002454191</t>
  </si>
  <si>
    <t>952</t>
  </si>
  <si>
    <t>（株）コロンビアスポーツウェアジャパン</t>
  </si>
  <si>
    <t>5011001029527</t>
  </si>
  <si>
    <t>G002360119</t>
  </si>
  <si>
    <t>953</t>
  </si>
  <si>
    <t>サイバーソリューションズ（株）</t>
  </si>
  <si>
    <t>5010001067917</t>
  </si>
  <si>
    <t>G002289450</t>
  </si>
  <si>
    <t>954</t>
  </si>
  <si>
    <t>シチズンＴＩＣ（株）</t>
  </si>
  <si>
    <t>8012401005081</t>
  </si>
  <si>
    <t>G002363433</t>
  </si>
  <si>
    <t>955</t>
  </si>
  <si>
    <t>ディーリンクジャパン（株）</t>
  </si>
  <si>
    <t>9010701021269</t>
  </si>
  <si>
    <t>G002366209</t>
  </si>
  <si>
    <t>956</t>
  </si>
  <si>
    <t>（株）ノースグリッド</t>
  </si>
  <si>
    <t>4430001028514</t>
  </si>
  <si>
    <t>G002366292</t>
  </si>
  <si>
    <t>957</t>
  </si>
  <si>
    <t>京都機械工具（株）</t>
  </si>
  <si>
    <t>6130001016191</t>
  </si>
  <si>
    <t>G002214120</t>
  </si>
  <si>
    <t>958</t>
  </si>
  <si>
    <t>（株）アスク</t>
  </si>
  <si>
    <t>1010001009831</t>
  </si>
  <si>
    <t>G002294109</t>
  </si>
  <si>
    <t>959</t>
  </si>
  <si>
    <t>（株）富士キメラ総研</t>
  </si>
  <si>
    <t>9010001055406</t>
  </si>
  <si>
    <t>G002295330</t>
  </si>
  <si>
    <t>960</t>
  </si>
  <si>
    <t>チエル（株）</t>
  </si>
  <si>
    <t>7011101025151</t>
  </si>
  <si>
    <t>G002298718</t>
  </si>
  <si>
    <t>961</t>
  </si>
  <si>
    <t>キンパイ商事（株）</t>
  </si>
  <si>
    <t>3120001054889</t>
  </si>
  <si>
    <t>G002376749</t>
  </si>
  <si>
    <t>962</t>
  </si>
  <si>
    <t>ベルキン（株）</t>
  </si>
  <si>
    <t>6010001100949</t>
  </si>
  <si>
    <t>G002305160</t>
  </si>
  <si>
    <t>963</t>
  </si>
  <si>
    <t>道電子工業（株）</t>
  </si>
  <si>
    <t>4011801012344</t>
  </si>
  <si>
    <t>G002230448</t>
  </si>
  <si>
    <t>964</t>
  </si>
  <si>
    <t>（株）アイ・エス・ティ</t>
  </si>
  <si>
    <t>9013301040259</t>
  </si>
  <si>
    <t>G002307728</t>
  </si>
  <si>
    <t>965</t>
  </si>
  <si>
    <t>アール・エフ・ヤマカワ（株）</t>
  </si>
  <si>
    <t>1190001001250</t>
  </si>
  <si>
    <t>G003224524</t>
  </si>
  <si>
    <t>966</t>
  </si>
  <si>
    <t>（株）モリサワ</t>
  </si>
  <si>
    <t>7120001040217</t>
  </si>
  <si>
    <t>G003157416</t>
  </si>
  <si>
    <t>967</t>
  </si>
  <si>
    <t>（株）コムクラフト</t>
  </si>
  <si>
    <t>2011301002558</t>
  </si>
  <si>
    <t>G003308797</t>
  </si>
  <si>
    <t>968</t>
  </si>
  <si>
    <t>グーグル・クラウド・ジャパン合同会社</t>
  </si>
  <si>
    <t>6010003022051</t>
  </si>
  <si>
    <t>G003162982</t>
  </si>
  <si>
    <t>969</t>
  </si>
  <si>
    <t>小峰無線電機（株）</t>
  </si>
  <si>
    <t>3020001066168</t>
  </si>
  <si>
    <t>G003163798</t>
  </si>
  <si>
    <t>970</t>
  </si>
  <si>
    <t>（株）ＤＥＬＬ　Ｃｏ．，Ｌｔｄ．</t>
  </si>
  <si>
    <t>5360001021137</t>
  </si>
  <si>
    <t>G003236839</t>
  </si>
  <si>
    <t>971</t>
  </si>
  <si>
    <t>（株）ジンジャーアップ</t>
  </si>
  <si>
    <t>4010001078832</t>
  </si>
  <si>
    <t>G003341591</t>
  </si>
  <si>
    <t>972</t>
  </si>
  <si>
    <t>ケイエルブイ（株）</t>
  </si>
  <si>
    <t>2010001015696</t>
  </si>
  <si>
    <t>G003342898</t>
  </si>
  <si>
    <t>973</t>
  </si>
  <si>
    <t>（株）ＢＯＮＸ</t>
  </si>
  <si>
    <t>4010701030175</t>
  </si>
  <si>
    <t>G003171053</t>
  </si>
  <si>
    <t>974</t>
  </si>
  <si>
    <t>合同会社ＰｏｆＣ</t>
  </si>
  <si>
    <t>1290003007715</t>
  </si>
  <si>
    <t>G003173444</t>
  </si>
  <si>
    <t>975</t>
  </si>
  <si>
    <t>2010401060020</t>
  </si>
  <si>
    <t>G003174105</t>
  </si>
  <si>
    <t>976</t>
  </si>
  <si>
    <t>テガラ（株）</t>
  </si>
  <si>
    <t>3080401003319</t>
  </si>
  <si>
    <t>G003359906</t>
  </si>
  <si>
    <t>977</t>
  </si>
  <si>
    <t>（有）シンビ</t>
  </si>
  <si>
    <t>8010502005471</t>
  </si>
  <si>
    <t>G003361502</t>
  </si>
  <si>
    <t>978</t>
  </si>
  <si>
    <t>3050001009058</t>
  </si>
  <si>
    <t>G003177316</t>
  </si>
  <si>
    <t>979</t>
  </si>
  <si>
    <t>ＣｏｍｍＶａｕｌｔ　Ｓｙｓｔｅｍｓ　Ｊａｐａｎ（株）</t>
  </si>
  <si>
    <t>2010001136220</t>
  </si>
  <si>
    <t>G003247705</t>
  </si>
  <si>
    <t>980</t>
  </si>
  <si>
    <t>白山工業（株）</t>
  </si>
  <si>
    <t>6012401000803</t>
  </si>
  <si>
    <t>G003325515</t>
  </si>
  <si>
    <t>981</t>
  </si>
  <si>
    <t>（株）イソメディカルシステムズ</t>
  </si>
  <si>
    <t>7010001000636</t>
  </si>
  <si>
    <t>G003115025</t>
  </si>
  <si>
    <t>982</t>
  </si>
  <si>
    <t>ツーシックスジャパン（株）</t>
  </si>
  <si>
    <t>5040001004958</t>
  </si>
  <si>
    <t>G003184306</t>
  </si>
  <si>
    <t>983</t>
  </si>
  <si>
    <t>アステリア（株）</t>
  </si>
  <si>
    <t>2010701012175</t>
  </si>
  <si>
    <t>G003187264</t>
  </si>
  <si>
    <t>984</t>
  </si>
  <si>
    <t>ＧＲＡＮＤＩＴ（株）</t>
  </si>
  <si>
    <t>1011001057275</t>
  </si>
  <si>
    <t>G003259542</t>
  </si>
  <si>
    <t>985</t>
  </si>
  <si>
    <t>ぷらっとホーム（株）</t>
  </si>
  <si>
    <t>9010001028709</t>
  </si>
  <si>
    <t>G003117878</t>
  </si>
  <si>
    <t>986</t>
  </si>
  <si>
    <t>（株）アズジェント</t>
  </si>
  <si>
    <t>7010001035673</t>
  </si>
  <si>
    <t>G003332187</t>
  </si>
  <si>
    <t>987</t>
  </si>
  <si>
    <t>キオクシア（株）</t>
  </si>
  <si>
    <t>5010001184349</t>
  </si>
  <si>
    <t>G003193928</t>
  </si>
  <si>
    <t>988</t>
  </si>
  <si>
    <t>ソフォス（株）</t>
  </si>
  <si>
    <t>6020001037199</t>
  </si>
  <si>
    <t>G003267880</t>
  </si>
  <si>
    <t>989</t>
  </si>
  <si>
    <t>（株）ドリス</t>
  </si>
  <si>
    <t>9290801008980</t>
  </si>
  <si>
    <t>G003350967</t>
  </si>
  <si>
    <t>990</t>
  </si>
  <si>
    <t>ＦＸＣ（株）</t>
  </si>
  <si>
    <t>4010501029351</t>
  </si>
  <si>
    <t>G003351390</t>
  </si>
  <si>
    <t>991</t>
  </si>
  <si>
    <t>（株）マキヤマ</t>
  </si>
  <si>
    <t>7290001010541</t>
  </si>
  <si>
    <t>G003199877</t>
  </si>
  <si>
    <t>992</t>
  </si>
  <si>
    <t>ＡＭソリューション（株）</t>
  </si>
  <si>
    <t>5010001149558</t>
  </si>
  <si>
    <t>G003201184</t>
  </si>
  <si>
    <t>993</t>
  </si>
  <si>
    <t>タニウム合同会社</t>
  </si>
  <si>
    <t>7010403012989</t>
  </si>
  <si>
    <t>G003318653</t>
  </si>
  <si>
    <t>994</t>
  </si>
  <si>
    <t>アビニシオソフトウェア（株）</t>
  </si>
  <si>
    <t>5010001105387</t>
  </si>
  <si>
    <t>G003133708</t>
  </si>
  <si>
    <t>995</t>
  </si>
  <si>
    <t>（株）仁張工作所</t>
  </si>
  <si>
    <t>6122001003410</t>
  </si>
  <si>
    <t>G003134234</t>
  </si>
  <si>
    <t>996</t>
  </si>
  <si>
    <t>（株）スイッチサイエンス</t>
  </si>
  <si>
    <t>6010001130095</t>
  </si>
  <si>
    <t>G003204139</t>
  </si>
  <si>
    <t>997</t>
  </si>
  <si>
    <t>（株）吉川</t>
  </si>
  <si>
    <t>1011701008214</t>
  </si>
  <si>
    <t>G003278591</t>
  </si>
  <si>
    <t>998</t>
  </si>
  <si>
    <t>（株）ギフトイット</t>
  </si>
  <si>
    <t>9120001094806</t>
  </si>
  <si>
    <t>G003334192</t>
  </si>
  <si>
    <t>999</t>
  </si>
  <si>
    <t>親和精密（株）</t>
  </si>
  <si>
    <t>9122001003614</t>
  </si>
  <si>
    <t>G003148394</t>
  </si>
  <si>
    <t>1000</t>
  </si>
  <si>
    <t>（株）滋野堤水堂</t>
  </si>
  <si>
    <t>2070001001591</t>
  </si>
  <si>
    <t>G003149843</t>
  </si>
  <si>
    <t>1001</t>
  </si>
  <si>
    <t>（株）Ｂｏｘ　Ｊａｐａｎ</t>
  </si>
  <si>
    <t>9010401107327</t>
  </si>
  <si>
    <t>G002777437</t>
  </si>
  <si>
    <t>1002</t>
  </si>
  <si>
    <t>（株）ケイディティエス</t>
  </si>
  <si>
    <t>4030001060210</t>
  </si>
  <si>
    <t>G002779190</t>
  </si>
  <si>
    <t>1003</t>
  </si>
  <si>
    <t>（株）ＦＦＲＩセキュリティ</t>
  </si>
  <si>
    <t>3011101046226</t>
  </si>
  <si>
    <t>G002852146</t>
  </si>
  <si>
    <t>1004</t>
  </si>
  <si>
    <t>ピナクル（株）</t>
  </si>
  <si>
    <t>4011101025724</t>
  </si>
  <si>
    <t>G003012623</t>
  </si>
  <si>
    <t>1005</t>
  </si>
  <si>
    <t>ベンキュージャパン（株）</t>
  </si>
  <si>
    <t>1010001102173</t>
  </si>
  <si>
    <t>G003013060</t>
  </si>
  <si>
    <t>1006</t>
  </si>
  <si>
    <t>（株）ディー・ディー・エス</t>
  </si>
  <si>
    <t>7180001046613</t>
  </si>
  <si>
    <t>G002856302</t>
  </si>
  <si>
    <t>1007</t>
  </si>
  <si>
    <t>アサヒリサーチ（株）</t>
  </si>
  <si>
    <t>2010701000452</t>
  </si>
  <si>
    <t>G003017585</t>
  </si>
  <si>
    <t>1008</t>
  </si>
  <si>
    <t>（株）未来舎</t>
  </si>
  <si>
    <t>1011501004603</t>
  </si>
  <si>
    <t>G002862979</t>
  </si>
  <si>
    <t>1009</t>
  </si>
  <si>
    <t>三友（株）</t>
  </si>
  <si>
    <t>8011001009451</t>
  </si>
  <si>
    <t>G002946501</t>
  </si>
  <si>
    <t>1010</t>
  </si>
  <si>
    <t>一般社団法人ＰＭＩ日本支部</t>
  </si>
  <si>
    <t>7010005008452</t>
  </si>
  <si>
    <t>G002949771</t>
  </si>
  <si>
    <t>1011</t>
  </si>
  <si>
    <t>ハギワラソリューションズ（株）</t>
  </si>
  <si>
    <t>7180001101938</t>
  </si>
  <si>
    <t>G002950802</t>
  </si>
  <si>
    <t>1012</t>
  </si>
  <si>
    <t>マルチ計測器（株）</t>
  </si>
  <si>
    <t>8010001029658</t>
  </si>
  <si>
    <t>G003028728</t>
  </si>
  <si>
    <t>1013</t>
  </si>
  <si>
    <t>（株）ティアンドデイ</t>
  </si>
  <si>
    <t>9100001013619</t>
  </si>
  <si>
    <t>G002870372</t>
  </si>
  <si>
    <t>1014</t>
  </si>
  <si>
    <t>ＤＪＩ　ＪＡＰＡＮ（株）</t>
  </si>
  <si>
    <t>9120001179012</t>
  </si>
  <si>
    <t>G002954960</t>
  </si>
  <si>
    <t>1015</t>
  </si>
  <si>
    <t>スリーエムジャパン（株）</t>
  </si>
  <si>
    <t>8390001009399</t>
  </si>
  <si>
    <t>G002800014</t>
  </si>
  <si>
    <t>1016</t>
  </si>
  <si>
    <t>新日本照明（株）</t>
  </si>
  <si>
    <t>6010701004565</t>
  </si>
  <si>
    <t>G002801450</t>
  </si>
  <si>
    <t>1017</t>
  </si>
  <si>
    <t>（株）アルカディア</t>
  </si>
  <si>
    <t>9013301020582</t>
  </si>
  <si>
    <t>G002877702</t>
  </si>
  <si>
    <t>1018</t>
  </si>
  <si>
    <t>アイビーシー（株）</t>
  </si>
  <si>
    <t>6010001080514</t>
  </si>
  <si>
    <t>G002805568</t>
  </si>
  <si>
    <t>1019</t>
  </si>
  <si>
    <t>ｒａｋｕｍｏ（株）</t>
  </si>
  <si>
    <t>2011001069625</t>
  </si>
  <si>
    <t>G002879582</t>
  </si>
  <si>
    <t>1020</t>
  </si>
  <si>
    <t>（株）日本実業出版社</t>
  </si>
  <si>
    <t>6120001072814</t>
  </si>
  <si>
    <t>G002810258</t>
  </si>
  <si>
    <t>1021</t>
  </si>
  <si>
    <t>ダイソン（株）</t>
  </si>
  <si>
    <t>8010001063616</t>
  </si>
  <si>
    <t>G002811985</t>
  </si>
  <si>
    <t>1022</t>
  </si>
  <si>
    <t>山口コーポレーション（株）</t>
  </si>
  <si>
    <t>6250001015834</t>
  </si>
  <si>
    <t>G002890990</t>
  </si>
  <si>
    <t>1023</t>
  </si>
  <si>
    <t>エフ・ビー・エム（株）</t>
  </si>
  <si>
    <t>6011101003406</t>
  </si>
  <si>
    <t>G002892321</t>
  </si>
  <si>
    <t>1024</t>
  </si>
  <si>
    <t>日本シノプシス合同会社</t>
  </si>
  <si>
    <t>5010903001584</t>
  </si>
  <si>
    <t>G002972004</t>
  </si>
  <si>
    <t>1025</t>
  </si>
  <si>
    <t>（株）創進</t>
  </si>
  <si>
    <t>7010001021161</t>
  </si>
  <si>
    <t>G002819245</t>
  </si>
  <si>
    <t>1026</t>
  </si>
  <si>
    <t>（株）インフィニコ</t>
  </si>
  <si>
    <t>5010401044177</t>
  </si>
  <si>
    <t>G002898023</t>
  </si>
  <si>
    <t>1027</t>
  </si>
  <si>
    <t>ライカマイクロシステムズ（株）</t>
  </si>
  <si>
    <t>3010401057552</t>
  </si>
  <si>
    <t>G002976724</t>
  </si>
  <si>
    <t>1028</t>
  </si>
  <si>
    <t>（株）ナカオ</t>
  </si>
  <si>
    <t>3250001006019</t>
  </si>
  <si>
    <t>G002978258</t>
  </si>
  <si>
    <t>1029</t>
  </si>
  <si>
    <t>Ｈａｍｅｅ（株）</t>
  </si>
  <si>
    <t>9021001033474</t>
  </si>
  <si>
    <t>G003042498</t>
  </si>
  <si>
    <t>1030</t>
  </si>
  <si>
    <t>カナレ電気（株）</t>
  </si>
  <si>
    <t>8180001067823</t>
  </si>
  <si>
    <t>G002984654</t>
  </si>
  <si>
    <t>1031</t>
  </si>
  <si>
    <t>（株）日興電機製作所</t>
  </si>
  <si>
    <t>7030001042189</t>
  </si>
  <si>
    <t>G003064797</t>
  </si>
  <si>
    <t>1032</t>
  </si>
  <si>
    <t>日本蓄電器工業（株）</t>
  </si>
  <si>
    <t>4013101000277</t>
  </si>
  <si>
    <t>G002826857</t>
  </si>
  <si>
    <t>1033</t>
  </si>
  <si>
    <t>アルファサード（株）</t>
  </si>
  <si>
    <t>2120002057842</t>
  </si>
  <si>
    <t>G002827214</t>
  </si>
  <si>
    <t>1034</t>
  </si>
  <si>
    <t>因幡電機産業（株）</t>
  </si>
  <si>
    <t>1120001041352</t>
  </si>
  <si>
    <t>G003031670</t>
  </si>
  <si>
    <t>1035</t>
  </si>
  <si>
    <t>（株）ネオ・メディカル</t>
  </si>
  <si>
    <t>9430001043335</t>
  </si>
  <si>
    <t>G002994248</t>
  </si>
  <si>
    <t>1036</t>
  </si>
  <si>
    <t>（株）エーアイ</t>
  </si>
  <si>
    <t>8010001127602</t>
  </si>
  <si>
    <t>G003049915</t>
  </si>
  <si>
    <t>1037</t>
  </si>
  <si>
    <t>（株）熊平製作所</t>
  </si>
  <si>
    <t>1240001018108</t>
  </si>
  <si>
    <t>G002835031</t>
  </si>
  <si>
    <t>1038</t>
  </si>
  <si>
    <t>ＨＰＣシステムズ（株）</t>
  </si>
  <si>
    <t>4010401096252</t>
  </si>
  <si>
    <t>G002837778</t>
  </si>
  <si>
    <t>1039</t>
  </si>
  <si>
    <t>（株）ディスカヴァー・トゥエンティワン</t>
  </si>
  <si>
    <t>5010001023416</t>
  </si>
  <si>
    <t>G002843571</t>
  </si>
  <si>
    <t>1040</t>
  </si>
  <si>
    <t>（株）ミヤビックス</t>
  </si>
  <si>
    <t>7130001019012</t>
  </si>
  <si>
    <t>G002920835</t>
  </si>
  <si>
    <t>1041</t>
  </si>
  <si>
    <t>コーネットソリューションズ（株）</t>
  </si>
  <si>
    <t>6010501018708</t>
  </si>
  <si>
    <t>G002769248</t>
  </si>
  <si>
    <t>1042</t>
  </si>
  <si>
    <t>アマゾンウェブサービスジャパン合同会社</t>
  </si>
  <si>
    <t>6011001106696</t>
  </si>
  <si>
    <t>G002769284</t>
  </si>
  <si>
    <t>1043</t>
  </si>
  <si>
    <t>レンジャーシステムズ（株）</t>
  </si>
  <si>
    <t>3010401088102</t>
  </si>
  <si>
    <t>G002844553</t>
  </si>
  <si>
    <t>1044</t>
  </si>
  <si>
    <t>（株）江口</t>
  </si>
  <si>
    <t>5010401004379</t>
  </si>
  <si>
    <t>G002845658</t>
  </si>
  <si>
    <t>1045</t>
  </si>
  <si>
    <t>（株）アイ・ディ・ケイ</t>
  </si>
  <si>
    <t>9021001024837</t>
  </si>
  <si>
    <t>G002849100</t>
  </si>
  <si>
    <t>1046</t>
  </si>
  <si>
    <t>センターピア（株）</t>
  </si>
  <si>
    <t>5010001106187</t>
  </si>
  <si>
    <t>G003689141</t>
  </si>
  <si>
    <t>1047</t>
  </si>
  <si>
    <t>パーソナルメディア（株）</t>
  </si>
  <si>
    <t>7010701008020</t>
  </si>
  <si>
    <t>G003916072</t>
  </si>
  <si>
    <t>1048</t>
  </si>
  <si>
    <t>（株）日経ＢＰマーケティング</t>
  </si>
  <si>
    <t>4010401087739</t>
  </si>
  <si>
    <t>G003695961</t>
  </si>
  <si>
    <t>1049</t>
  </si>
  <si>
    <t>日本ナレッジ（株）</t>
  </si>
  <si>
    <t>3010501010543</t>
  </si>
  <si>
    <t>G003763764</t>
  </si>
  <si>
    <t>1050</t>
  </si>
  <si>
    <t>アボットメディカルジャパン合同会社</t>
  </si>
  <si>
    <t>5010401092738</t>
  </si>
  <si>
    <t>G003845070</t>
  </si>
  <si>
    <t>1051</t>
  </si>
  <si>
    <t>（株）Ｗａｒｒａｎｔｙ　ｔｅｃｈｎｏｌｏｇｙ</t>
  </si>
  <si>
    <t>3010701026521</t>
  </si>
  <si>
    <t>G003845589</t>
  </si>
  <si>
    <t>1052</t>
  </si>
  <si>
    <t>セキセイ（株）</t>
  </si>
  <si>
    <t>5120001005618</t>
  </si>
  <si>
    <t>G003922400</t>
  </si>
  <si>
    <t>1053</t>
  </si>
  <si>
    <t>三協タックラベル（株）</t>
  </si>
  <si>
    <t>7370001005120</t>
  </si>
  <si>
    <t>G003923400</t>
  </si>
  <si>
    <t>1054</t>
  </si>
  <si>
    <t>（株）コムリンクス</t>
  </si>
  <si>
    <t>2120001055285</t>
  </si>
  <si>
    <t>G003925791</t>
  </si>
  <si>
    <t>1055</t>
  </si>
  <si>
    <t>ジェネシスクラウドサービス（株）</t>
  </si>
  <si>
    <t>2010701020087</t>
  </si>
  <si>
    <t>G003698874</t>
  </si>
  <si>
    <t>1056</t>
  </si>
  <si>
    <t>（株）メディアプラス</t>
  </si>
  <si>
    <t>7010001081932</t>
  </si>
  <si>
    <t>G003699136</t>
  </si>
  <si>
    <t>1057</t>
  </si>
  <si>
    <t>（株）ワイ・ビー・ケイ工業</t>
  </si>
  <si>
    <t>6480001002207</t>
  </si>
  <si>
    <t>G003700162</t>
  </si>
  <si>
    <t>1058</t>
  </si>
  <si>
    <t>グリーン（株）</t>
  </si>
  <si>
    <t>8010401092529</t>
  </si>
  <si>
    <t>G003929385</t>
  </si>
  <si>
    <t>1059</t>
  </si>
  <si>
    <t>Ｚａｂｂｉｘ　Ｊａｐａｎ合同会社</t>
  </si>
  <si>
    <t>8010403009927</t>
  </si>
  <si>
    <t>G003706917</t>
  </si>
  <si>
    <t>1060</t>
  </si>
  <si>
    <t>クロスバリュー（株）</t>
  </si>
  <si>
    <t>3010001116428</t>
  </si>
  <si>
    <t>G003850868</t>
  </si>
  <si>
    <t>1061</t>
  </si>
  <si>
    <t>山本光学（株）</t>
  </si>
  <si>
    <t>9122001007961</t>
  </si>
  <si>
    <t>G003956936</t>
  </si>
  <si>
    <t>1062</t>
  </si>
  <si>
    <t>（株）フロンテイア喜世</t>
  </si>
  <si>
    <t>4010501013479</t>
  </si>
  <si>
    <t>G003708430</t>
  </si>
  <si>
    <t>1063</t>
  </si>
  <si>
    <t>（株）ＨＳＳ　Ｊａｐａｎ</t>
  </si>
  <si>
    <t>6010001139649</t>
  </si>
  <si>
    <t>G003711105</t>
  </si>
  <si>
    <t>1064</t>
  </si>
  <si>
    <t>（株）サンユウ・エンジニアリング</t>
  </si>
  <si>
    <t>2100001001167</t>
  </si>
  <si>
    <t>G003776675</t>
  </si>
  <si>
    <t>1065</t>
  </si>
  <si>
    <t>スタッフ（株）</t>
  </si>
  <si>
    <t>8020001032330</t>
  </si>
  <si>
    <t>G003855863</t>
  </si>
  <si>
    <t>1066</t>
  </si>
  <si>
    <t>（株）谷沢製作所</t>
  </si>
  <si>
    <t>8010001049367</t>
  </si>
  <si>
    <t>G003862064</t>
  </si>
  <si>
    <t>1067</t>
  </si>
  <si>
    <t>ドキュサイン・ジャパン（株）</t>
  </si>
  <si>
    <t>1010001167695</t>
  </si>
  <si>
    <t>G003977671</t>
  </si>
  <si>
    <t>1068</t>
  </si>
  <si>
    <t>通信興業（株）</t>
  </si>
  <si>
    <t>4030001060045</t>
  </si>
  <si>
    <t>G003781970</t>
  </si>
  <si>
    <t>1069</t>
  </si>
  <si>
    <t>ＤＸアンテナ（株）</t>
  </si>
  <si>
    <t>5140001019293</t>
  </si>
  <si>
    <t>G003862483</t>
  </si>
  <si>
    <t>1070</t>
  </si>
  <si>
    <t>（株）エーエスシー</t>
  </si>
  <si>
    <t>5010401003892</t>
  </si>
  <si>
    <t>G003865406</t>
  </si>
  <si>
    <t>1071</t>
  </si>
  <si>
    <t>（株）ジャパンリーコム</t>
  </si>
  <si>
    <t>3011001011536</t>
  </si>
  <si>
    <t>G003786287</t>
  </si>
  <si>
    <t>1072</t>
  </si>
  <si>
    <t>がうがうインターナショナルジャパン（株）</t>
  </si>
  <si>
    <t>3013201013873</t>
  </si>
  <si>
    <t>G003868083</t>
  </si>
  <si>
    <t>1073</t>
  </si>
  <si>
    <t>（株）チキリ</t>
  </si>
  <si>
    <t>1080101005906</t>
  </si>
  <si>
    <t>G003723071</t>
  </si>
  <si>
    <t>1074</t>
  </si>
  <si>
    <t>ミニサーキットヨコハマ（株）</t>
  </si>
  <si>
    <t>1010902014797</t>
  </si>
  <si>
    <t>G003874191</t>
  </si>
  <si>
    <t>1075</t>
  </si>
  <si>
    <t>（株）電研精機研究所</t>
  </si>
  <si>
    <t>3012701003681</t>
  </si>
  <si>
    <t>G003980754</t>
  </si>
  <si>
    <t>1076</t>
  </si>
  <si>
    <t>（株）マネーフォワード</t>
  </si>
  <si>
    <t>6011101063359</t>
  </si>
  <si>
    <t>G003949118</t>
  </si>
  <si>
    <t>1077</t>
  </si>
  <si>
    <t>（株）テクノサポートカンパニー</t>
  </si>
  <si>
    <t>8370001005607</t>
  </si>
  <si>
    <t>G003805176</t>
  </si>
  <si>
    <t>1078</t>
  </si>
  <si>
    <t>（株）ワッセイ・ソフトウエア・テクノロジー</t>
  </si>
  <si>
    <t>6011001045606</t>
  </si>
  <si>
    <t>G003882618</t>
  </si>
  <si>
    <t>1079</t>
  </si>
  <si>
    <t>（株）イトー医科器械</t>
  </si>
  <si>
    <t>2011501005476</t>
  </si>
  <si>
    <t>G003970479</t>
  </si>
  <si>
    <t>1080</t>
  </si>
  <si>
    <t>ワンビ（株）</t>
  </si>
  <si>
    <t>7011001050745</t>
  </si>
  <si>
    <t>G003930610</t>
  </si>
  <si>
    <t>1081</t>
  </si>
  <si>
    <t>（株）システム・ケイ</t>
  </si>
  <si>
    <t>3430001007428</t>
  </si>
  <si>
    <t>G003952707</t>
  </si>
  <si>
    <t>1082</t>
  </si>
  <si>
    <t>東光サービス（株）</t>
  </si>
  <si>
    <t>7010901008217</t>
  </si>
  <si>
    <t>G003899228</t>
  </si>
  <si>
    <t>1083</t>
  </si>
  <si>
    <t>ウェルコムデザイン（株）</t>
  </si>
  <si>
    <t>8140001020315</t>
  </si>
  <si>
    <t>G003971425</t>
  </si>
  <si>
    <t>1084</t>
  </si>
  <si>
    <t>アンテナハウス（株）</t>
  </si>
  <si>
    <t>6010001010520</t>
  </si>
  <si>
    <t>G003972398</t>
  </si>
  <si>
    <t>1085</t>
  </si>
  <si>
    <t>篠原電機（株）</t>
  </si>
  <si>
    <t>6120001064984</t>
  </si>
  <si>
    <t>G003749066</t>
  </si>
  <si>
    <t>1086</t>
  </si>
  <si>
    <t>トヨクモ（株）</t>
  </si>
  <si>
    <t>1010001134431</t>
  </si>
  <si>
    <t>G003749100</t>
  </si>
  <si>
    <t>1087</t>
  </si>
  <si>
    <t>ワイエス・ソリューションズ（株）</t>
  </si>
  <si>
    <t>8010401044075</t>
  </si>
  <si>
    <t>G003749627</t>
  </si>
  <si>
    <t>1088</t>
  </si>
  <si>
    <t>ＥＳＲＩジャパン（株）</t>
  </si>
  <si>
    <t>6010001101113</t>
  </si>
  <si>
    <t>G003901210</t>
  </si>
  <si>
    <t>1089</t>
  </si>
  <si>
    <t>（株）アイ・ティ・アール</t>
  </si>
  <si>
    <t>3011101047117</t>
  </si>
  <si>
    <t>G003938638</t>
  </si>
  <si>
    <t>1090</t>
  </si>
  <si>
    <t>（株）翔泳社</t>
  </si>
  <si>
    <t>6011101043229</t>
  </si>
  <si>
    <t>G003909692</t>
  </si>
  <si>
    <t>1091</t>
  </si>
  <si>
    <t>関西エアポートリテールサービス（株）</t>
  </si>
  <si>
    <t>2120101040897</t>
  </si>
  <si>
    <t>G003683350</t>
  </si>
  <si>
    <t>1092</t>
  </si>
  <si>
    <t>リードスピーカー・ジャパン（株）</t>
  </si>
  <si>
    <t>3010001099235</t>
  </si>
  <si>
    <t>G003684300</t>
  </si>
  <si>
    <t>1093</t>
  </si>
  <si>
    <t>テクノロジー・リンク（株）</t>
  </si>
  <si>
    <t>5020001021014</t>
  </si>
  <si>
    <t>G003388699</t>
  </si>
  <si>
    <t>1094</t>
  </si>
  <si>
    <t>コーレル（株）</t>
  </si>
  <si>
    <t>2010001137557</t>
  </si>
  <si>
    <t>G003461269</t>
  </si>
  <si>
    <t>1095</t>
  </si>
  <si>
    <t>（株）ホーリック</t>
  </si>
  <si>
    <t>2010101003601</t>
  </si>
  <si>
    <t>G003621201</t>
  </si>
  <si>
    <t>1096</t>
  </si>
  <si>
    <t>（株）長塚電話工業所</t>
  </si>
  <si>
    <t>9013201004322</t>
  </si>
  <si>
    <t>G003468845</t>
  </si>
  <si>
    <t>1097</t>
  </si>
  <si>
    <t>アトミクス（株）</t>
  </si>
  <si>
    <t>5011401000351</t>
  </si>
  <si>
    <t>G003626228</t>
  </si>
  <si>
    <t>1098</t>
  </si>
  <si>
    <t>オーエスジーシステムプロダクツ（株）</t>
  </si>
  <si>
    <t>3180301010677</t>
  </si>
  <si>
    <t>G003549762</t>
  </si>
  <si>
    <t>1099</t>
  </si>
  <si>
    <t>サントリー（株）</t>
  </si>
  <si>
    <t>4010401081444</t>
  </si>
  <si>
    <t>G000461477</t>
  </si>
  <si>
    <t>1100</t>
  </si>
  <si>
    <t>ナカバヤシ（株）</t>
  </si>
  <si>
    <t>4120001086023</t>
  </si>
  <si>
    <t>G000461494</t>
  </si>
  <si>
    <t>1101</t>
  </si>
  <si>
    <t>中央自動車工業（株）</t>
  </si>
  <si>
    <t>3120001067115</t>
  </si>
  <si>
    <t>G000461495</t>
  </si>
  <si>
    <t>1102</t>
  </si>
  <si>
    <t>マスワークス合同会社</t>
  </si>
  <si>
    <t>3010403007563</t>
  </si>
  <si>
    <t>G000460414</t>
  </si>
  <si>
    <t>1103</t>
  </si>
  <si>
    <t>トラスコ中山（株）</t>
  </si>
  <si>
    <t>5120001108073</t>
  </si>
  <si>
    <t>G000460497</t>
  </si>
  <si>
    <t>1104</t>
  </si>
  <si>
    <t>佐鳥電機（株）</t>
  </si>
  <si>
    <t>3010401011559</t>
  </si>
  <si>
    <t>G000460525</t>
  </si>
  <si>
    <t>1105</t>
  </si>
  <si>
    <t>サーモス（株）</t>
  </si>
  <si>
    <t>4110001015858</t>
  </si>
  <si>
    <t>G000460552</t>
  </si>
  <si>
    <t>1106</t>
  </si>
  <si>
    <t>（株）エスコ</t>
  </si>
  <si>
    <t>2120001041707</t>
  </si>
  <si>
    <t>G000463308</t>
  </si>
  <si>
    <t>1107</t>
  </si>
  <si>
    <t>（株）ユニットコム</t>
  </si>
  <si>
    <t>2120001037218</t>
  </si>
  <si>
    <t>G000463450</t>
  </si>
  <si>
    <t>1108</t>
  </si>
  <si>
    <t>日本信号（株）</t>
  </si>
  <si>
    <t>9010001110631</t>
  </si>
  <si>
    <t>G000463506</t>
  </si>
  <si>
    <t>1109</t>
  </si>
  <si>
    <t>（株）キングジム</t>
  </si>
  <si>
    <t>8010001014924</t>
  </si>
  <si>
    <t>G000463536</t>
  </si>
  <si>
    <t>1110</t>
  </si>
  <si>
    <t>神田通信機（株）</t>
  </si>
  <si>
    <t>6010001013597</t>
  </si>
  <si>
    <t>G000463545</t>
  </si>
  <si>
    <t>1111</t>
  </si>
  <si>
    <t>日本ライトン（株）</t>
  </si>
  <si>
    <t>9010001016382</t>
  </si>
  <si>
    <t>G000463550</t>
  </si>
  <si>
    <t>1112</t>
  </si>
  <si>
    <t>サイバネットシステム（株）</t>
  </si>
  <si>
    <t>7010001002962</t>
  </si>
  <si>
    <t>G000463584</t>
  </si>
  <si>
    <t>1113</t>
  </si>
  <si>
    <t>コクヨマーケティング（株）</t>
  </si>
  <si>
    <t>4010401072162</t>
  </si>
  <si>
    <t>G000463654</t>
  </si>
  <si>
    <t>1114</t>
  </si>
  <si>
    <t>ダイヤトレンド（株）</t>
  </si>
  <si>
    <t>5120001026515</t>
  </si>
  <si>
    <t>G000463684</t>
  </si>
  <si>
    <t>1115</t>
  </si>
  <si>
    <t>Ａｎｉｘｔｅｒ　Ｊａｐａｎ（株）</t>
  </si>
  <si>
    <t>3010401091568</t>
  </si>
  <si>
    <t>G000461941</t>
  </si>
  <si>
    <t>1116</t>
  </si>
  <si>
    <t>北陽電機（株）</t>
  </si>
  <si>
    <t>6120001070330</t>
  </si>
  <si>
    <t>G000461958</t>
  </si>
  <si>
    <t>1117</t>
  </si>
  <si>
    <t>原田産業（株）</t>
  </si>
  <si>
    <t>7120001077531</t>
  </si>
  <si>
    <t>G000461979</t>
  </si>
  <si>
    <t>1118</t>
  </si>
  <si>
    <t>安積濾紙（株）</t>
  </si>
  <si>
    <t>9120001053101</t>
  </si>
  <si>
    <t>G000461995</t>
  </si>
  <si>
    <t>1119</t>
  </si>
  <si>
    <t>象印マホービン（株）</t>
  </si>
  <si>
    <t>5120001059655</t>
  </si>
  <si>
    <t>G000462021</t>
  </si>
  <si>
    <t>1120</t>
  </si>
  <si>
    <t>（株）イムラ</t>
  </si>
  <si>
    <t>1120001074740</t>
  </si>
  <si>
    <t>G000462028</t>
  </si>
  <si>
    <t>1121</t>
  </si>
  <si>
    <t>昌栄印刷（株）</t>
  </si>
  <si>
    <t>4120001017705</t>
  </si>
  <si>
    <t>G000462035</t>
  </si>
  <si>
    <t>1122</t>
  </si>
  <si>
    <t>（株）カプコン</t>
  </si>
  <si>
    <t>3120001077023</t>
  </si>
  <si>
    <t>G000462067</t>
  </si>
  <si>
    <t>1123</t>
  </si>
  <si>
    <t>サラヤ（株）</t>
  </si>
  <si>
    <t>5120001009783</t>
  </si>
  <si>
    <t>G000462137</t>
  </si>
  <si>
    <t>1124</t>
  </si>
  <si>
    <t>ＪＭＡＣＳ（株）</t>
  </si>
  <si>
    <t>8122001015783</t>
  </si>
  <si>
    <t>G000462207</t>
  </si>
  <si>
    <t>1125</t>
  </si>
  <si>
    <t>（株）オーエス</t>
  </si>
  <si>
    <t>9120001003048</t>
  </si>
  <si>
    <t>G000462256</t>
  </si>
  <si>
    <t>1126</t>
  </si>
  <si>
    <t>健栄製薬（株）</t>
  </si>
  <si>
    <t>9120001078916</t>
  </si>
  <si>
    <t>G000462303</t>
  </si>
  <si>
    <t>1127</t>
  </si>
  <si>
    <t>さつき（株）</t>
  </si>
  <si>
    <t>7120001079899</t>
  </si>
  <si>
    <t>G000462309</t>
  </si>
  <si>
    <t>1128</t>
  </si>
  <si>
    <t>（株）シブタニ</t>
  </si>
  <si>
    <t>6120001081187</t>
  </si>
  <si>
    <t>G000462342</t>
  </si>
  <si>
    <t>1129</t>
  </si>
  <si>
    <t>2120001059674</t>
  </si>
  <si>
    <t>G000462409</t>
  </si>
  <si>
    <t>1130</t>
  </si>
  <si>
    <t>メガソフト（株）</t>
  </si>
  <si>
    <t>9120901008542</t>
  </si>
  <si>
    <t>G000462670</t>
  </si>
  <si>
    <t>1131</t>
  </si>
  <si>
    <t>（株）日本トリム</t>
  </si>
  <si>
    <t>8120001072952</t>
  </si>
  <si>
    <t>G000462687</t>
  </si>
  <si>
    <t>1132</t>
  </si>
  <si>
    <t>ラトックシステム（株）</t>
  </si>
  <si>
    <t>7120001040423</t>
  </si>
  <si>
    <t>G000462699</t>
  </si>
  <si>
    <t>1133</t>
  </si>
  <si>
    <t>（株）ソニック</t>
  </si>
  <si>
    <t>7120001017875</t>
  </si>
  <si>
    <t>G000462725</t>
  </si>
  <si>
    <t>1134</t>
  </si>
  <si>
    <t>Ｓｋｙ（株）</t>
  </si>
  <si>
    <t>6120001056148</t>
  </si>
  <si>
    <t>G000462729</t>
  </si>
  <si>
    <t>1135</t>
  </si>
  <si>
    <t>エレコム（株）</t>
  </si>
  <si>
    <t>5120001094974</t>
  </si>
  <si>
    <t>G000462791</t>
  </si>
  <si>
    <t>1136</t>
  </si>
  <si>
    <t>日本気象（株）</t>
  </si>
  <si>
    <t>5120001027018</t>
  </si>
  <si>
    <t>G000462811</t>
  </si>
  <si>
    <t>1137</t>
  </si>
  <si>
    <t>（株）アイ・エス・アイソフトウェアー</t>
  </si>
  <si>
    <t>1120001040718</t>
  </si>
  <si>
    <t>G000462859</t>
  </si>
  <si>
    <t>1138</t>
  </si>
  <si>
    <t>（株）ピクセラ</t>
  </si>
  <si>
    <t>6120001106530</t>
  </si>
  <si>
    <t>G000462876</t>
  </si>
  <si>
    <t>1139</t>
  </si>
  <si>
    <t>堀井薬品工業（株）</t>
  </si>
  <si>
    <t>5120001089396</t>
  </si>
  <si>
    <t>G000462934</t>
  </si>
  <si>
    <t>1140</t>
  </si>
  <si>
    <t>9120001093188</t>
  </si>
  <si>
    <t>G000462955</t>
  </si>
  <si>
    <t>1141</t>
  </si>
  <si>
    <t>マルホ（株）</t>
  </si>
  <si>
    <t>4120001070786</t>
  </si>
  <si>
    <t>G000462994</t>
  </si>
  <si>
    <t>1142</t>
  </si>
  <si>
    <t>大光電機（株）</t>
  </si>
  <si>
    <t>2120001012749</t>
  </si>
  <si>
    <t>G000462997</t>
  </si>
  <si>
    <t>1143</t>
  </si>
  <si>
    <t>（株）リヒトラブ</t>
  </si>
  <si>
    <t>1120001077594</t>
  </si>
  <si>
    <t>G000463101</t>
  </si>
  <si>
    <t>1144</t>
  </si>
  <si>
    <t>グローリーサービス（株）</t>
  </si>
  <si>
    <t>1120001063157</t>
  </si>
  <si>
    <t>G000463161</t>
  </si>
  <si>
    <t>1145</t>
  </si>
  <si>
    <t>太洋通信工業（株）</t>
  </si>
  <si>
    <t>6120001045035</t>
  </si>
  <si>
    <t>G000463228</t>
  </si>
  <si>
    <t>1146</t>
  </si>
  <si>
    <t>（株）ＮＳＤ</t>
  </si>
  <si>
    <t>1011101046616</t>
  </si>
  <si>
    <t>G000464068</t>
  </si>
  <si>
    <t>1147</t>
  </si>
  <si>
    <t>三和テクノロジーズ（株）</t>
  </si>
  <si>
    <t>9011201001884</t>
  </si>
  <si>
    <t>G000464143</t>
  </si>
  <si>
    <t>1148</t>
  </si>
  <si>
    <t>1149</t>
  </si>
  <si>
    <t>（株）磁気研究所</t>
  </si>
  <si>
    <t>6010001019017</t>
  </si>
  <si>
    <t>G000464170</t>
  </si>
  <si>
    <t>1150</t>
  </si>
  <si>
    <t>（株）アーク情報システム</t>
  </si>
  <si>
    <t>6010001009637</t>
  </si>
  <si>
    <t>G000464187</t>
  </si>
  <si>
    <t>1151</t>
  </si>
  <si>
    <t>ＨＴＣ　ＮＩＰＰＯＮ（株）</t>
  </si>
  <si>
    <t>5010401071592</t>
  </si>
  <si>
    <t>G000465050</t>
  </si>
  <si>
    <t>1152</t>
  </si>
  <si>
    <t>ＡＳＵＳ　ＪＡＰＡＮ（株）</t>
  </si>
  <si>
    <t>5010001117812</t>
  </si>
  <si>
    <t>G000465051</t>
  </si>
  <si>
    <t>1153</t>
  </si>
  <si>
    <t>岩崎電気（株）</t>
  </si>
  <si>
    <t>1010001134761</t>
  </si>
  <si>
    <t>G000465072</t>
  </si>
  <si>
    <t>1154</t>
  </si>
  <si>
    <t>トーアエイヨー（株）</t>
  </si>
  <si>
    <t>8010001052296</t>
  </si>
  <si>
    <t>G000465148</t>
  </si>
  <si>
    <t>1155</t>
  </si>
  <si>
    <t>音響特機（株）</t>
  </si>
  <si>
    <t>2010001013080</t>
  </si>
  <si>
    <t>G000465184</t>
  </si>
  <si>
    <t>1156</t>
  </si>
  <si>
    <t>関東化学（株）</t>
  </si>
  <si>
    <t>6010001039923</t>
  </si>
  <si>
    <t>G000465201</t>
  </si>
  <si>
    <t>1157</t>
  </si>
  <si>
    <t>（株）ムサシ</t>
  </si>
  <si>
    <t>6010001058667</t>
  </si>
  <si>
    <t>G000465246</t>
  </si>
  <si>
    <t>1158</t>
  </si>
  <si>
    <t>わかもと製薬（株）</t>
  </si>
  <si>
    <t>1010001035010</t>
  </si>
  <si>
    <t>G000465365</t>
  </si>
  <si>
    <t>1159</t>
  </si>
  <si>
    <t>加賀ソルネット（株）</t>
  </si>
  <si>
    <t>1010001087332</t>
  </si>
  <si>
    <t>G000465366</t>
  </si>
  <si>
    <t>1160</t>
  </si>
  <si>
    <t>（株）オーヤラツクス</t>
  </si>
  <si>
    <t>1010001013305</t>
  </si>
  <si>
    <t>G000464240</t>
  </si>
  <si>
    <t>1161</t>
  </si>
  <si>
    <t>（株）サードウェーブ</t>
  </si>
  <si>
    <t>4010001018053</t>
  </si>
  <si>
    <t>G000464372</t>
  </si>
  <si>
    <t>1162</t>
  </si>
  <si>
    <t>ｅ－Ｊａｎネットワークス（株）</t>
  </si>
  <si>
    <t>3010001091373</t>
  </si>
  <si>
    <t>G000464460</t>
  </si>
  <si>
    <t>1163</t>
  </si>
  <si>
    <t>（株）エーピーコミュニケーションズ</t>
  </si>
  <si>
    <t>3010001042244</t>
  </si>
  <si>
    <t>G000464513</t>
  </si>
  <si>
    <t>1164</t>
  </si>
  <si>
    <t>（株）ジャパン・アイディー</t>
  </si>
  <si>
    <t>5010001139922</t>
  </si>
  <si>
    <t>G000464543</t>
  </si>
  <si>
    <t>1165</t>
  </si>
  <si>
    <t>（株）ゾネシステムズ</t>
  </si>
  <si>
    <t>5010001081125</t>
  </si>
  <si>
    <t>G000464592</t>
  </si>
  <si>
    <t>1166</t>
  </si>
  <si>
    <t>レノボ・ジャパン合同会社</t>
  </si>
  <si>
    <t>2010401057479</t>
  </si>
  <si>
    <t>G000464600</t>
  </si>
  <si>
    <t>1167</t>
  </si>
  <si>
    <t>マックス（株）</t>
  </si>
  <si>
    <t>2010001057739</t>
  </si>
  <si>
    <t>G000464643</t>
  </si>
  <si>
    <t>1168</t>
  </si>
  <si>
    <t>デンヨー（株）</t>
  </si>
  <si>
    <t>4010001105371</t>
  </si>
  <si>
    <t>G000464653</t>
  </si>
  <si>
    <t>1169</t>
  </si>
  <si>
    <t>（株）ニューバランスジャパン</t>
  </si>
  <si>
    <t>8010001053872</t>
  </si>
  <si>
    <t>G000464687</t>
  </si>
  <si>
    <t>1170</t>
  </si>
  <si>
    <t>（株）フォトロン</t>
  </si>
  <si>
    <t>7010001136331</t>
  </si>
  <si>
    <t>G000464729</t>
  </si>
  <si>
    <t>1171</t>
  </si>
  <si>
    <t>デロンギ・ジャパン（株）</t>
  </si>
  <si>
    <t>5010001023738</t>
  </si>
  <si>
    <t>G000464747</t>
  </si>
  <si>
    <t>1172</t>
  </si>
  <si>
    <t>ＮＳＫ（株）</t>
  </si>
  <si>
    <t>2010001067226</t>
  </si>
  <si>
    <t>G000464778</t>
  </si>
  <si>
    <t>1173</t>
  </si>
  <si>
    <t>（株）データ・アプリケーション</t>
  </si>
  <si>
    <t>9010001051124</t>
  </si>
  <si>
    <t>G000464781</t>
  </si>
  <si>
    <t>1174</t>
  </si>
  <si>
    <t>（株）ハイパー</t>
  </si>
  <si>
    <t>6010001026475</t>
  </si>
  <si>
    <t>G000464946</t>
  </si>
  <si>
    <t>1175</t>
  </si>
  <si>
    <t>一般財団法人河川情報センター</t>
  </si>
  <si>
    <t>3010005000132</t>
  </si>
  <si>
    <t>G000464948</t>
  </si>
  <si>
    <t>1176</t>
  </si>
  <si>
    <t>デジタルアーツ（株）</t>
  </si>
  <si>
    <t>3010001096117</t>
  </si>
  <si>
    <t>G000463798</t>
  </si>
  <si>
    <t>1177</t>
  </si>
  <si>
    <t>帝人ファーマ（株）</t>
  </si>
  <si>
    <t>8010001078242</t>
  </si>
  <si>
    <t>G000463800</t>
  </si>
  <si>
    <t>1178</t>
  </si>
  <si>
    <t>ティ・アール・エイ（株）</t>
  </si>
  <si>
    <t>5120001084736</t>
  </si>
  <si>
    <t>G000463927</t>
  </si>
  <si>
    <t>1179</t>
  </si>
  <si>
    <t>（株）オーム社</t>
  </si>
  <si>
    <t>2010001013304</t>
  </si>
  <si>
    <t>G000464026</t>
  </si>
  <si>
    <t>1180</t>
  </si>
  <si>
    <t>ＳｏｆｔｗａｒｅＯＮＥ　Ｊａｐａｎ（株）</t>
  </si>
  <si>
    <t>4010401094041</t>
  </si>
  <si>
    <t>G000466511</t>
  </si>
  <si>
    <t>1181</t>
  </si>
  <si>
    <t>（株）ジャストシステム</t>
  </si>
  <si>
    <t>7480001000861</t>
  </si>
  <si>
    <t>G000466518</t>
  </si>
  <si>
    <t>1182</t>
  </si>
  <si>
    <t>（株）ハンモック</t>
  </si>
  <si>
    <t>7013301029898</t>
  </si>
  <si>
    <t>G000466530</t>
  </si>
  <si>
    <t>1183</t>
  </si>
  <si>
    <t>サン電子（株）</t>
  </si>
  <si>
    <t>1011101007931</t>
  </si>
  <si>
    <t>G000466575</t>
  </si>
  <si>
    <t>1184</t>
  </si>
  <si>
    <t>（株）システムリサーチ</t>
  </si>
  <si>
    <t>8180001030616</t>
  </si>
  <si>
    <t>G000466826</t>
  </si>
  <si>
    <t>1185</t>
  </si>
  <si>
    <t>（株）ドッドウエルビー・エム・エス</t>
  </si>
  <si>
    <t>4010001052465</t>
  </si>
  <si>
    <t>G000465495</t>
  </si>
  <si>
    <t>1186</t>
  </si>
  <si>
    <t>（株）パイロットコーポレーション</t>
  </si>
  <si>
    <t>9010001077045</t>
  </si>
  <si>
    <t>G000465634</t>
  </si>
  <si>
    <t>1187</t>
  </si>
  <si>
    <t>サイボウズ（株）</t>
  </si>
  <si>
    <t>5010001072207</t>
  </si>
  <si>
    <t>G000465689</t>
  </si>
  <si>
    <t>1188</t>
  </si>
  <si>
    <t>（株）朝日新聞出版</t>
  </si>
  <si>
    <t>8010001115053</t>
  </si>
  <si>
    <t>G000465734</t>
  </si>
  <si>
    <t>1189</t>
  </si>
  <si>
    <t>（株）マウスコンピューター</t>
  </si>
  <si>
    <t>2010501029279</t>
  </si>
  <si>
    <t>G000465743</t>
  </si>
  <si>
    <t>1190</t>
  </si>
  <si>
    <t>兼松フューチャーテックソリューションズ（株）</t>
  </si>
  <si>
    <t>8010401136178</t>
  </si>
  <si>
    <t>G000465757</t>
  </si>
  <si>
    <t>1191</t>
  </si>
  <si>
    <t>（株）Ｓｈｉｆｔａｌｌ</t>
  </si>
  <si>
    <t>6010601052887</t>
  </si>
  <si>
    <t>G000465758</t>
  </si>
  <si>
    <t>1192</t>
  </si>
  <si>
    <t>（株）フジキカイ</t>
  </si>
  <si>
    <t>4180001032467</t>
  </si>
  <si>
    <t>G000465796</t>
  </si>
  <si>
    <t>1193</t>
  </si>
  <si>
    <t>5180001087444</t>
  </si>
  <si>
    <t>G000465810</t>
  </si>
  <si>
    <t>1194</t>
  </si>
  <si>
    <t>ヤマト（株）</t>
  </si>
  <si>
    <t>8010001059564</t>
  </si>
  <si>
    <t>G000465816</t>
  </si>
  <si>
    <t>1195</t>
  </si>
  <si>
    <t>ＧＮオーディオジャパン（株）</t>
  </si>
  <si>
    <t>6010001019330</t>
  </si>
  <si>
    <t>G000465845</t>
  </si>
  <si>
    <t>1196</t>
  </si>
  <si>
    <t>扶桑電通（株）</t>
  </si>
  <si>
    <t>6010001055706</t>
  </si>
  <si>
    <t>G000465893</t>
  </si>
  <si>
    <t>1197</t>
  </si>
  <si>
    <t>（株）マグエックス</t>
  </si>
  <si>
    <t>1010001063085</t>
  </si>
  <si>
    <t>G000466028</t>
  </si>
  <si>
    <t>1198</t>
  </si>
  <si>
    <t>（株）ニチベイ</t>
  </si>
  <si>
    <t>9010001053715</t>
  </si>
  <si>
    <t>G004046298</t>
  </si>
  <si>
    <t>1199</t>
  </si>
  <si>
    <t>（株）エー・フリーク</t>
  </si>
  <si>
    <t>6011001073219</t>
  </si>
  <si>
    <t>G004120653</t>
  </si>
  <si>
    <t>1200</t>
  </si>
  <si>
    <t>（株）ビザスク</t>
  </si>
  <si>
    <t>5010001145747</t>
  </si>
  <si>
    <t>G004049944</t>
  </si>
  <si>
    <t>1201</t>
  </si>
  <si>
    <t>（株）ソフトクリエイト</t>
  </si>
  <si>
    <t>5011001091881</t>
  </si>
  <si>
    <t>G004214417</t>
  </si>
  <si>
    <t>1202</t>
  </si>
  <si>
    <t>（株）Ｆｕｊｉｔａｋａ</t>
  </si>
  <si>
    <t>5130001029962</t>
  </si>
  <si>
    <t>G004214889</t>
  </si>
  <si>
    <t>1203</t>
  </si>
  <si>
    <t>ディーアイエスサービス＆ソリューション（株）</t>
  </si>
  <si>
    <t>2120001084730</t>
  </si>
  <si>
    <t>G003986630</t>
  </si>
  <si>
    <t>1204</t>
  </si>
  <si>
    <t>（株）メデイカル・ミノリ</t>
  </si>
  <si>
    <t>5011401006340</t>
  </si>
  <si>
    <t>G004142810</t>
  </si>
  <si>
    <t>1205</t>
  </si>
  <si>
    <t>（株）エレコム</t>
  </si>
  <si>
    <t>9370301000208</t>
  </si>
  <si>
    <t>G004221571</t>
  </si>
  <si>
    <t>1206</t>
  </si>
  <si>
    <t>（株）自重堂</t>
  </si>
  <si>
    <t>1240001033610</t>
  </si>
  <si>
    <t>G003990038</t>
  </si>
  <si>
    <t>1207</t>
  </si>
  <si>
    <t>（株）ソラコム</t>
  </si>
  <si>
    <t>9011001102783</t>
  </si>
  <si>
    <t>G003995497</t>
  </si>
  <si>
    <t>1208</t>
  </si>
  <si>
    <t>（株）ＬｏｇＳｔａｒｅ</t>
  </si>
  <si>
    <t>6010001211845</t>
  </si>
  <si>
    <t>G008388765</t>
  </si>
  <si>
    <t>1209</t>
  </si>
  <si>
    <t>ＡＰＲＥＳＩＡ　Ｓｙｓｔｅｍｓ（株）</t>
  </si>
  <si>
    <t>1010401155507</t>
  </si>
  <si>
    <t>G008447997</t>
  </si>
  <si>
    <t>1210</t>
  </si>
  <si>
    <t>（株）ＪＳｅｃｕｒｉｔｙ</t>
  </si>
  <si>
    <t>5011101082789</t>
  </si>
  <si>
    <t>G004913984</t>
  </si>
  <si>
    <t>1211</t>
  </si>
  <si>
    <t>（株）クレアクト</t>
  </si>
  <si>
    <t>3010701013445</t>
  </si>
  <si>
    <t>G004915018</t>
  </si>
  <si>
    <t>1212</t>
  </si>
  <si>
    <t>クラスメソッド（株）</t>
  </si>
  <si>
    <t>5011101037603</t>
  </si>
  <si>
    <t>G004923491</t>
  </si>
  <si>
    <t>1213</t>
  </si>
  <si>
    <t>インフラビジネスパートナーズ合同会社</t>
  </si>
  <si>
    <t>4010103001642</t>
  </si>
  <si>
    <t>G008578303</t>
  </si>
  <si>
    <t>1214</t>
  </si>
  <si>
    <t>（株）マップル</t>
  </si>
  <si>
    <t>3010001204397</t>
  </si>
  <si>
    <t>G005320214</t>
  </si>
  <si>
    <t>1215</t>
  </si>
  <si>
    <t>ＣｙｂｅｒＡｒｋ　Ｓｏｆｔｗａｒｅ（株）</t>
  </si>
  <si>
    <t>7011001114343</t>
  </si>
  <si>
    <t>G004930957</t>
  </si>
  <si>
    <t>1216</t>
  </si>
  <si>
    <t>Ｃｏｇｎｉｔｅ（株）</t>
  </si>
  <si>
    <t>8010001204954</t>
  </si>
  <si>
    <t>G005330323</t>
  </si>
  <si>
    <t>1217</t>
  </si>
  <si>
    <t>ＳＯＰＰＲＡ　Ｄｉｇｉｔａｌ　ｔｒａｎｓｆｏｒｍａｔｉｏｎ（株）</t>
  </si>
  <si>
    <t>7010001215903</t>
  </si>
  <si>
    <t>G008598757</t>
  </si>
  <si>
    <t>1218</t>
  </si>
  <si>
    <t>Ｍｕｓａｒｕｂｒａ　Ｊａｐａｎ（株）</t>
  </si>
  <si>
    <t>3010401158607</t>
  </si>
  <si>
    <t>G008606807</t>
  </si>
  <si>
    <t>1219</t>
  </si>
  <si>
    <t>パナソニック（株）</t>
  </si>
  <si>
    <t>3120001236504</t>
  </si>
  <si>
    <t>G008622612</t>
  </si>
  <si>
    <t>1220</t>
  </si>
  <si>
    <t>ＦＳ　ＪＡＰＡＮ（株）</t>
  </si>
  <si>
    <t>5030001134310</t>
  </si>
  <si>
    <t>G005351257</t>
  </si>
  <si>
    <t>1221</t>
  </si>
  <si>
    <t>エナジーウィズ（株）</t>
  </si>
  <si>
    <t>8010401159708</t>
  </si>
  <si>
    <t>G008627367</t>
  </si>
  <si>
    <t>1222</t>
  </si>
  <si>
    <t>（株）エムディーエス</t>
  </si>
  <si>
    <t>8290001087819</t>
  </si>
  <si>
    <t>G005974454</t>
  </si>
  <si>
    <t>1223</t>
  </si>
  <si>
    <t>（株）テック電機製作所</t>
  </si>
  <si>
    <t>1012701016529</t>
  </si>
  <si>
    <t>G008722713</t>
  </si>
  <si>
    <t>1224</t>
  </si>
  <si>
    <t>サンノート（株）</t>
  </si>
  <si>
    <t>2120101059376</t>
  </si>
  <si>
    <t>G005025810</t>
  </si>
  <si>
    <t>1225</t>
  </si>
  <si>
    <t>ＮＴＴ・ＴＣリース（株）</t>
  </si>
  <si>
    <t>3010401151289</t>
  </si>
  <si>
    <t>G006786426</t>
  </si>
  <si>
    <t>1226</t>
  </si>
  <si>
    <t>ＳｅｃｕｒｉｔｙＳｃｏｒｅｃａｒｄ（株）</t>
  </si>
  <si>
    <t>3010001219305</t>
  </si>
  <si>
    <t>G008784506</t>
  </si>
  <si>
    <t>1227</t>
  </si>
  <si>
    <t>5010001219988</t>
  </si>
  <si>
    <t>G008849436</t>
  </si>
  <si>
    <t>1228</t>
  </si>
  <si>
    <t>ウェルポイント（株）</t>
  </si>
  <si>
    <t>7430001078457</t>
  </si>
  <si>
    <t>G005034135</t>
  </si>
  <si>
    <t>1229</t>
  </si>
  <si>
    <t>ＶＡＩＯ（株）</t>
  </si>
  <si>
    <t>4010001208356</t>
  </si>
  <si>
    <t>G007347192</t>
  </si>
  <si>
    <t>1230</t>
  </si>
  <si>
    <t>ＤＫＳＨマーケットエクスパンションサービスジャパン（株）</t>
  </si>
  <si>
    <t>9010401162149</t>
  </si>
  <si>
    <t>G008871327</t>
  </si>
  <si>
    <t>1231</t>
  </si>
  <si>
    <t>ＮＴＴソノリティ（株）</t>
  </si>
  <si>
    <t>5010001220938</t>
  </si>
  <si>
    <t>G008880867</t>
  </si>
  <si>
    <t>1232</t>
  </si>
  <si>
    <t>ＮＳ　Ｙｏｋｏｈａｍａ　ＭＬ合同会社</t>
  </si>
  <si>
    <t>5010403026149</t>
  </si>
  <si>
    <t>G008895704</t>
  </si>
  <si>
    <t>1233</t>
  </si>
  <si>
    <t>日本Ｘｒｅａｌ（株）</t>
  </si>
  <si>
    <t>8010001208617</t>
  </si>
  <si>
    <t>G007439278</t>
  </si>
  <si>
    <t>1234</t>
  </si>
  <si>
    <t>（株）ヤマダデンキ</t>
  </si>
  <si>
    <t>2070001036729</t>
  </si>
  <si>
    <t>G007462935</t>
  </si>
  <si>
    <t>1235</t>
  </si>
  <si>
    <t>ヘキサコア（株）</t>
  </si>
  <si>
    <t>9370001045593</t>
  </si>
  <si>
    <t>G007465627</t>
  </si>
  <si>
    <t>1236</t>
  </si>
  <si>
    <t>ジャパンメディアシステム（株）</t>
  </si>
  <si>
    <t>4010401162954</t>
  </si>
  <si>
    <t>G008900114</t>
  </si>
  <si>
    <t>1237</t>
  </si>
  <si>
    <t>（株）Ｃ＆Ｊグループ</t>
  </si>
  <si>
    <t>5020001143709</t>
  </si>
  <si>
    <t>G008928575</t>
  </si>
  <si>
    <t>1238</t>
  </si>
  <si>
    <t>ｉ－ＰＲＯ（株）</t>
  </si>
  <si>
    <t>1010001200456</t>
  </si>
  <si>
    <t>G005055282</t>
  </si>
  <si>
    <t>1239</t>
  </si>
  <si>
    <t>ＥＤＧＥＭＡＴＲＩＸ（株）</t>
  </si>
  <si>
    <t>4011001127876</t>
  </si>
  <si>
    <t>G005060987</t>
  </si>
  <si>
    <t>1240</t>
  </si>
  <si>
    <t>（株）ＮＴＴ　ＤＸパートナー</t>
  </si>
  <si>
    <t>9011101097718</t>
  </si>
  <si>
    <t>G010459483</t>
  </si>
  <si>
    <t>1241</t>
  </si>
  <si>
    <t>1021001075359</t>
  </si>
  <si>
    <t>G010479233</t>
  </si>
  <si>
    <t>1242</t>
  </si>
  <si>
    <t>（株）フィックスポイント</t>
  </si>
  <si>
    <t>2011101066381</t>
  </si>
  <si>
    <t>G004770162</t>
  </si>
  <si>
    <t>1243</t>
  </si>
  <si>
    <t>大洋通信工業（株）</t>
  </si>
  <si>
    <t>2013301018427</t>
  </si>
  <si>
    <t>G004770177</t>
  </si>
  <si>
    <t>1244</t>
  </si>
  <si>
    <t>（株）ＣＹＬＬＥＮＧＥ</t>
  </si>
  <si>
    <t>1120001070120</t>
  </si>
  <si>
    <t>G004844767</t>
  </si>
  <si>
    <t>1245</t>
  </si>
  <si>
    <t>ソシム（株）</t>
  </si>
  <si>
    <t>7010001021285</t>
  </si>
  <si>
    <t>G004773593</t>
  </si>
  <si>
    <t>1246</t>
  </si>
  <si>
    <t>（株）イング</t>
  </si>
  <si>
    <t>9020001088982</t>
  </si>
  <si>
    <t>G004618644</t>
  </si>
  <si>
    <t>1247</t>
  </si>
  <si>
    <t>（株）マイクロリサーチ</t>
  </si>
  <si>
    <t>6010701020562</t>
  </si>
  <si>
    <t>G004699731</t>
  </si>
  <si>
    <t>1248</t>
  </si>
  <si>
    <t>（有）飯島文具</t>
  </si>
  <si>
    <t>1120002000084</t>
  </si>
  <si>
    <t>G004700998</t>
  </si>
  <si>
    <t>1249</t>
  </si>
  <si>
    <t>アイ・ビー・エス・ジャパン（株）</t>
  </si>
  <si>
    <t>2013201000113</t>
  </si>
  <si>
    <t>G004777208</t>
  </si>
  <si>
    <t>1250</t>
  </si>
  <si>
    <t>（株）ソフト技研</t>
  </si>
  <si>
    <t>5011001012920</t>
  </si>
  <si>
    <t>G004703891</t>
  </si>
  <si>
    <t>1251</t>
  </si>
  <si>
    <t>（株）ケイアイシー</t>
  </si>
  <si>
    <t>6011101005988</t>
  </si>
  <si>
    <t>G004787325</t>
  </si>
  <si>
    <t>1252</t>
  </si>
  <si>
    <t>（株）コマ印</t>
  </si>
  <si>
    <t>6040001017323</t>
  </si>
  <si>
    <t>G004642250</t>
  </si>
  <si>
    <t>1253</t>
  </si>
  <si>
    <t>（株）タイセー</t>
  </si>
  <si>
    <t>1040001028184</t>
  </si>
  <si>
    <t>G004796261</t>
  </si>
  <si>
    <t>1254</t>
  </si>
  <si>
    <t>クアルトリクス合同会社</t>
  </si>
  <si>
    <t>7360003007792</t>
  </si>
  <si>
    <t>G004796909</t>
  </si>
  <si>
    <t>1255</t>
  </si>
  <si>
    <t>日本シー・エー・ディー（株）</t>
  </si>
  <si>
    <t>8011101016380</t>
  </si>
  <si>
    <t>G004873101</t>
  </si>
  <si>
    <t>1256</t>
  </si>
  <si>
    <t>（株）天空</t>
  </si>
  <si>
    <t>3020001105339</t>
  </si>
  <si>
    <t>G004644221</t>
  </si>
  <si>
    <t>1257</t>
  </si>
  <si>
    <t>ＰＯＰＣＨＡＴ（株）</t>
  </si>
  <si>
    <t>6013301021138</t>
  </si>
  <si>
    <t>G004724069</t>
  </si>
  <si>
    <t>1258</t>
  </si>
  <si>
    <t>サガ電子工業（株）</t>
  </si>
  <si>
    <t>9300001000514</t>
  </si>
  <si>
    <t>G004901743</t>
  </si>
  <si>
    <t>1259</t>
  </si>
  <si>
    <t>（株）サイバー・ソリューションズ</t>
  </si>
  <si>
    <t>5370001008356</t>
  </si>
  <si>
    <t>G004734269</t>
  </si>
  <si>
    <t>1260</t>
  </si>
  <si>
    <t>（株）ｋｕｂｅｌｌ</t>
  </si>
  <si>
    <t>9120901014004</t>
  </si>
  <si>
    <t>G004876065</t>
  </si>
  <si>
    <t>1261</t>
  </si>
  <si>
    <t>ＡＸＬＢＩＴ（株）</t>
  </si>
  <si>
    <t>7010701021774</t>
  </si>
  <si>
    <t>G004876915</t>
  </si>
  <si>
    <t>1262</t>
  </si>
  <si>
    <t>（株）ブルーホップ</t>
  </si>
  <si>
    <t>6010001056290</t>
  </si>
  <si>
    <t>G004658797</t>
  </si>
  <si>
    <t>1263</t>
  </si>
  <si>
    <t>Ｅｌａｓｔｉｃｓｅａｒｃｈ（株）</t>
  </si>
  <si>
    <t>4011301020723</t>
  </si>
  <si>
    <t>G004739596</t>
  </si>
  <si>
    <t>1264</t>
  </si>
  <si>
    <t>（株）トーコネ</t>
  </si>
  <si>
    <t>4011401004592</t>
  </si>
  <si>
    <t>G004821090</t>
  </si>
  <si>
    <t>1265</t>
  </si>
  <si>
    <t>アンカー・ジャパン（株）</t>
  </si>
  <si>
    <t>8010001151445</t>
  </si>
  <si>
    <t>G004822650</t>
  </si>
  <si>
    <t>1266</t>
  </si>
  <si>
    <t>（株）金子製作所</t>
  </si>
  <si>
    <t>4030001020148</t>
  </si>
  <si>
    <t>G004864262</t>
  </si>
  <si>
    <t>1267</t>
  </si>
  <si>
    <t>（株）エアー</t>
  </si>
  <si>
    <t>3120901005545</t>
  </si>
  <si>
    <t>G004828756</t>
  </si>
  <si>
    <t>1268</t>
  </si>
  <si>
    <t>（株）テラモト</t>
  </si>
  <si>
    <t>2120001024422</t>
  </si>
  <si>
    <t>G004829262</t>
  </si>
  <si>
    <t>1269</t>
  </si>
  <si>
    <t>（株）ロゴスコーポレーション</t>
  </si>
  <si>
    <t>1120001031931</t>
  </si>
  <si>
    <t>G004676564</t>
  </si>
  <si>
    <t>1270</t>
  </si>
  <si>
    <t>スプラッシュトップ（株）</t>
  </si>
  <si>
    <t>4010001144683</t>
  </si>
  <si>
    <t>G004754207</t>
  </si>
  <si>
    <t>1271</t>
  </si>
  <si>
    <t>（有）リビングＣＧ</t>
  </si>
  <si>
    <t>7140002031808</t>
  </si>
  <si>
    <t>G004755018</t>
  </si>
  <si>
    <t>1272</t>
  </si>
  <si>
    <t>Ｊａｍｆ　Ｊａｐａｎ合同会社</t>
  </si>
  <si>
    <t>2010401128965</t>
  </si>
  <si>
    <t>G004678313</t>
  </si>
  <si>
    <t>1273</t>
  </si>
  <si>
    <t>7120901020160</t>
  </si>
  <si>
    <t>G004682087</t>
  </si>
  <si>
    <t>1274</t>
  </si>
  <si>
    <t>（株）ロジックベイン</t>
  </si>
  <si>
    <t>9020001068142</t>
  </si>
  <si>
    <t>G004758303</t>
  </si>
  <si>
    <t>1275</t>
  </si>
  <si>
    <t>（株）店舖プランニング</t>
  </si>
  <si>
    <t>3011001029628</t>
  </si>
  <si>
    <t>G004760673</t>
  </si>
  <si>
    <t>1276</t>
  </si>
  <si>
    <t>エヌビディア合同会社</t>
  </si>
  <si>
    <t>3010403005518</t>
  </si>
  <si>
    <t>G004838621</t>
  </si>
  <si>
    <t>1277</t>
  </si>
  <si>
    <t>（株）カテラ</t>
  </si>
  <si>
    <t>7010501025488</t>
  </si>
  <si>
    <t>G004684738</t>
  </si>
  <si>
    <t>1278</t>
  </si>
  <si>
    <t>Ｔａｌｅｎｄ（株）</t>
  </si>
  <si>
    <t>4010401088530</t>
  </si>
  <si>
    <t>G004605999</t>
  </si>
  <si>
    <t>1279</t>
  </si>
  <si>
    <t>一般社団法人日本血液製剤機構</t>
  </si>
  <si>
    <t>6010405010777</t>
  </si>
  <si>
    <t>G004606945</t>
  </si>
  <si>
    <t>1280</t>
  </si>
  <si>
    <t>鈴鹿市</t>
  </si>
  <si>
    <t>5000020242071</t>
  </si>
  <si>
    <t>G200090452</t>
  </si>
  <si>
    <t>1281</t>
  </si>
  <si>
    <t>ブラック・ダック・ソフトウェア合同会社</t>
  </si>
  <si>
    <t>9010903009095</t>
  </si>
  <si>
    <t>G201478534</t>
  </si>
  <si>
    <t>1282</t>
  </si>
  <si>
    <t>御殿場市</t>
  </si>
  <si>
    <t>1000020222151</t>
  </si>
  <si>
    <t>G200103607</t>
  </si>
  <si>
    <t>1283</t>
  </si>
  <si>
    <t>2010401175066</t>
  </si>
  <si>
    <t>G201163164</t>
  </si>
  <si>
    <t>1284</t>
  </si>
  <si>
    <t>（株）ＮＴＴデータ</t>
  </si>
  <si>
    <t>6010601062093</t>
  </si>
  <si>
    <t>G200112677</t>
  </si>
  <si>
    <t>1285</t>
  </si>
  <si>
    <t>クリューグル（株）</t>
  </si>
  <si>
    <t>1010401176032</t>
  </si>
  <si>
    <t>G201193114</t>
  </si>
  <si>
    <t>1286</t>
  </si>
  <si>
    <t>メシウス（株）</t>
  </si>
  <si>
    <t>4010001228874</t>
  </si>
  <si>
    <t>G200317172</t>
  </si>
  <si>
    <t>1287</t>
  </si>
  <si>
    <t>Ｒａｂｂｉｔ　Ｈｏｌｅ　Ｓｏｌｕｔｉｏｎｓ（株）</t>
  </si>
  <si>
    <t>4010401177110</t>
  </si>
  <si>
    <t>G201226735</t>
  </si>
  <si>
    <t>1288</t>
  </si>
  <si>
    <t>（株）アップル</t>
  </si>
  <si>
    <t>5010401168133</t>
  </si>
  <si>
    <t>G200387982</t>
  </si>
  <si>
    <t>7011301006265</t>
    <phoneticPr fontId="3" type="Hiragana"/>
  </si>
  <si>
    <t>明細</t>
    <rPh sb="0" eb="2">
      <t>めいさい</t>
    </rPh>
    <phoneticPr fontId="3" type="Hiragana"/>
  </si>
  <si>
    <t>共通</t>
    <rPh sb="0" eb="2">
      <t>きょうつう</t>
    </rPh>
    <phoneticPr fontId="3" type="Hiragana"/>
  </si>
  <si>
    <t>法人番号検索</t>
    <rPh sb="0" eb="6">
      <t>ほうじんばんごうけんさく</t>
    </rPh>
    <phoneticPr fontId="3" type="Hiragana"/>
  </si>
  <si>
    <t>表紙/明細</t>
    <rPh sb="0" eb="2">
      <t>ひょうし</t>
    </rPh>
    <rPh sb="3" eb="5">
      <t>めいさい</t>
    </rPh>
    <phoneticPr fontId="3" type="Hiragana"/>
  </si>
  <si>
    <t>調達分析カテゴリコード　対象会社設定</t>
    <phoneticPr fontId="3" type="Hiragana"/>
  </si>
  <si>
    <t>調達分析カテゴリコード　対象会社設定</t>
    <rPh sb="0" eb="2">
      <t>チョウタツ</t>
    </rPh>
    <rPh sb="2" eb="4">
      <t>ブンセキ</t>
    </rPh>
    <rPh sb="12" eb="14">
      <t>タイショウ</t>
    </rPh>
    <rPh sb="14" eb="16">
      <t>ガイシャ</t>
    </rPh>
    <rPh sb="16" eb="18">
      <t>セッテイ</t>
    </rPh>
    <phoneticPr fontId="3"/>
  </si>
  <si>
    <t>条件付き必須</t>
  </si>
  <si>
    <r>
      <t>DUNS No.</t>
    </r>
    <r>
      <rPr>
        <sz val="14"/>
        <color rgb="FFFFFFFF"/>
        <rFont val="メイリオ"/>
        <family val="3"/>
        <charset val="128"/>
      </rPr>
      <t xml:space="preserve">
</t>
    </r>
    <r>
      <rPr>
        <sz val="6"/>
        <color rgb="FFFEFFCC"/>
        <rFont val="メイリオ"/>
        <family val="3"/>
        <charset val="128"/>
      </rPr>
      <t>【条件付き必須】</t>
    </r>
    <rPh sb="10" eb="12">
      <t>ジョウケン</t>
    </rPh>
    <rPh sb="12" eb="13">
      <t>ツ</t>
    </rPh>
    <phoneticPr fontId="3"/>
  </si>
  <si>
    <r>
      <t xml:space="preserve">法人番号
</t>
    </r>
    <r>
      <rPr>
        <sz val="6"/>
        <color theme="0"/>
        <rFont val="メイリオ"/>
        <family val="3"/>
        <charset val="128"/>
      </rPr>
      <t>【条件付</t>
    </r>
    <r>
      <rPr>
        <sz val="6"/>
        <color rgb="FFFEFFCC"/>
        <rFont val="メイリオ"/>
        <family val="3"/>
        <charset val="128"/>
      </rPr>
      <t>き必須】</t>
    </r>
    <phoneticPr fontId="3"/>
  </si>
  <si>
    <r>
      <t>標準単価</t>
    </r>
    <r>
      <rPr>
        <sz val="14"/>
        <color rgb="FFCCFFCC"/>
        <rFont val="メイリオ"/>
        <family val="3"/>
        <charset val="128"/>
      </rPr>
      <t xml:space="preserve">
</t>
    </r>
    <r>
      <rPr>
        <sz val="14"/>
        <color rgb="FFFFFFFF"/>
        <rFont val="メイリオ"/>
        <family val="3"/>
        <charset val="128"/>
      </rPr>
      <t>【必須】</t>
    </r>
    <rPh sb="0" eb="2">
      <t>ヒョウジュン</t>
    </rPh>
    <rPh sb="2" eb="4">
      <t>タンカ</t>
    </rPh>
    <phoneticPr fontId="3"/>
  </si>
  <si>
    <r>
      <t xml:space="preserve">標準単価
</t>
    </r>
    <r>
      <rPr>
        <sz val="14"/>
        <color rgb="FFFFFFFF"/>
        <rFont val="メイリオ"/>
        <family val="3"/>
        <charset val="128"/>
      </rPr>
      <t>【必須】</t>
    </r>
    <rPh sb="0" eb="2">
      <t>ヒョウジュン</t>
    </rPh>
    <rPh sb="2" eb="4">
      <t>タンカ</t>
    </rPh>
    <phoneticPr fontId="3"/>
  </si>
  <si>
    <t>quotation</t>
    <phoneticPr fontId="3"/>
  </si>
  <si>
    <t>製造メーカーのDunsNo／法人番号のいずれかを記載</t>
    <rPh sb="0" eb="2">
      <t>セイゾウ</t>
    </rPh>
    <rPh sb="14" eb="16">
      <t>ホウジン</t>
    </rPh>
    <rPh sb="16" eb="18">
      <t>バンゴウ</t>
    </rPh>
    <rPh sb="24" eb="26">
      <t>キサイ</t>
    </rPh>
    <phoneticPr fontId="3"/>
  </si>
  <si>
    <t>製造メーカーのDunsNo／法人番号のいずれかを記載</t>
    <phoneticPr fontId="3"/>
  </si>
  <si>
    <t>製造メーカーのDunsNo／法人番号のいずれか記載必須</t>
    <rPh sb="0" eb="2">
      <t>セイゾウ</t>
    </rPh>
    <rPh sb="14" eb="16">
      <t>ホウジン</t>
    </rPh>
    <rPh sb="16" eb="18">
      <t>バンゴウ</t>
    </rPh>
    <rPh sb="23" eb="25">
      <t>キサイ</t>
    </rPh>
    <rPh sb="25" eb="27">
      <t>ヒッス</t>
    </rPh>
    <phoneticPr fontId="3"/>
  </si>
  <si>
    <t>製造メーカーのDunsNo／法人番号のいずれか記載必須</t>
    <phoneticPr fontId="3"/>
  </si>
  <si>
    <t>https://nttcomgroup.sharepoint.com/:x:/r/sites/procurement/SharedDocuments/ekimu_manual/19_%EF%BC%88%E8%A3%9C%E8%B6%B3%EF%BC%89%E8%AA%BF%E9%81%94%E5%88%86%E6%9E%90%E3%82%AB%E3%83%86%E3%82%B4%E3%83%AA%E4%B8%80%E8%A6%A7.xlsx?d=wc1b784f35e68404eaf5af24e64b5c65f&amp;csf=1&amp;web=1&amp;e=cCRUCK</t>
    <phoneticPr fontId="3"/>
  </si>
  <si>
    <t>"1"からの半角数字を記載</t>
    <rPh sb="6" eb="8">
      <t>ハンカク</t>
    </rPh>
    <rPh sb="8" eb="10">
      <t>スウジ</t>
    </rPh>
    <rPh sb="11" eb="13">
      <t>キサイ</t>
    </rPh>
    <phoneticPr fontId="3"/>
  </si>
  <si>
    <r>
      <t xml:space="preserve">DUNS No.
</t>
    </r>
    <r>
      <rPr>
        <sz val="14"/>
        <color rgb="FFFF0000"/>
        <rFont val="メイリオ"/>
        <family val="3"/>
        <charset val="128"/>
      </rPr>
      <t>【条件付き必須】</t>
    </r>
    <rPh sb="10" eb="12">
      <t>ジョウケン</t>
    </rPh>
    <rPh sb="12" eb="13">
      <t>ツ</t>
    </rPh>
    <phoneticPr fontId="3"/>
  </si>
  <si>
    <r>
      <t>法人番号</t>
    </r>
    <r>
      <rPr>
        <sz val="14"/>
        <color rgb="FFFF0000"/>
        <rFont val="メイリオ"/>
        <family val="3"/>
        <charset val="128"/>
      </rPr>
      <t xml:space="preserve">
【条件付き必須】</t>
    </r>
    <phoneticPr fontId="3"/>
  </si>
  <si>
    <r>
      <rPr>
        <b/>
        <sz val="12"/>
        <color indexed="8"/>
        <rFont val="メイリオ"/>
        <family val="3"/>
        <charset val="128"/>
      </rPr>
      <t>【記載要領】</t>
    </r>
    <r>
      <rPr>
        <sz val="12"/>
        <color indexed="8"/>
        <rFont val="メイリオ"/>
        <family val="3"/>
        <charset val="128"/>
      </rPr>
      <t xml:space="preserve">
　１．　　　　　　    ：必須項目です。【依頼時に、弊社からの記入がない場合でも必ず記入して下さい。　
　２．</t>
    </r>
    <r>
      <rPr>
        <b/>
        <sz val="12"/>
        <color indexed="10"/>
        <rFont val="メイリオ"/>
        <family val="3"/>
        <charset val="128"/>
      </rPr>
      <t>メーカー型番</t>
    </r>
    <r>
      <rPr>
        <sz val="12"/>
        <color indexed="8"/>
        <rFont val="メイリオ"/>
        <family val="3"/>
        <charset val="128"/>
      </rPr>
      <t>が付く</t>
    </r>
    <r>
      <rPr>
        <b/>
        <sz val="12"/>
        <color indexed="10"/>
        <rFont val="メイリオ"/>
        <family val="3"/>
        <charset val="128"/>
      </rPr>
      <t>最小単位の製品</t>
    </r>
    <r>
      <rPr>
        <sz val="12"/>
        <color indexed="8"/>
        <rFont val="メイリオ"/>
        <family val="3"/>
        <charset val="128"/>
      </rPr>
      <t>に分けて記入願います。依頼時に弊社からの提示が最小単位となっていない場合は</t>
    </r>
    <r>
      <rPr>
        <b/>
        <sz val="12"/>
        <color indexed="10"/>
        <rFont val="メイリオ"/>
        <family val="3"/>
        <charset val="128"/>
      </rPr>
      <t>追記・修正</t>
    </r>
    <r>
      <rPr>
        <sz val="12"/>
        <color indexed="8"/>
        <rFont val="メイリオ"/>
        <family val="3"/>
        <charset val="128"/>
      </rPr>
      <t>をお願いします。
　　　</t>
    </r>
    <r>
      <rPr>
        <sz val="12"/>
        <rFont val="メイリオ"/>
        <family val="3"/>
        <charset val="128"/>
      </rPr>
      <t>複数製品を組合せた</t>
    </r>
    <r>
      <rPr>
        <b/>
        <sz val="12"/>
        <color indexed="10"/>
        <rFont val="メイリオ"/>
        <family val="3"/>
        <charset val="128"/>
      </rPr>
      <t>一式での記入はしない</t>
    </r>
    <r>
      <rPr>
        <sz val="12"/>
        <rFont val="メイリオ"/>
        <family val="3"/>
        <charset val="128"/>
      </rPr>
      <t>で下さい。</t>
    </r>
    <phoneticPr fontId="3"/>
  </si>
  <si>
    <t>ネットワーク負荷測定機器の購買案件</t>
    <rPh sb="6" eb="8">
      <t>フカ</t>
    </rPh>
    <rPh sb="8" eb="10">
      <t>ソクテイ</t>
    </rPh>
    <rPh sb="10" eb="12">
      <t>キキ</t>
    </rPh>
    <rPh sb="13" eb="15">
      <t>コウバイ</t>
    </rPh>
    <rPh sb="15" eb="17">
      <t>アンケン</t>
    </rPh>
    <phoneticPr fontId="2"/>
  </si>
  <si>
    <t>見積日から6カ月</t>
    <rPh sb="0" eb="3">
      <t>ミツモリビ</t>
    </rPh>
    <rPh sb="7" eb="8">
      <t>ゲツ</t>
    </rPh>
    <phoneticPr fontId="3"/>
  </si>
  <si>
    <t>エヌ・ティ・ティ・ビジネスアソシエ（株）</t>
  </si>
  <si>
    <t>G000134434</t>
  </si>
  <si>
    <t>OK</t>
  </si>
  <si>
    <t>A測定器</t>
  </si>
  <si>
    <t>エヌ・ティ・ティ・アドバンステクノロジ（株）</t>
    <rPh sb="19" eb="22">
      <t>カブ</t>
    </rPh>
    <phoneticPr fontId="2"/>
  </si>
  <si>
    <t>691015309</t>
  </si>
  <si>
    <t>ｴﾇ･ﾃｨ･ﾃｨ･ｱﾄﾞﾊﾞﾝｽﾃｸﾉﾛｼﾞ(株)</t>
  </si>
  <si>
    <t>ＮＴＴテクノクロス（株）</t>
    <rPh sb="9" eb="12">
      <t>カブ</t>
    </rPh>
    <phoneticPr fontId="2"/>
  </si>
  <si>
    <t>691017529</t>
  </si>
  <si>
    <t>Hard Disk</t>
  </si>
  <si>
    <t>ＮＴＴ・ＴＥＣＨ</t>
  </si>
  <si>
    <t>ＨＤＤ</t>
  </si>
  <si>
    <t>NTT･Tech</t>
  </si>
  <si>
    <t>ＨＤＤ_０１</t>
  </si>
  <si>
    <t>送料</t>
    <rPh sb="0" eb="2">
      <t>ソウリョウ</t>
    </rPh>
    <phoneticPr fontId="2"/>
  </si>
  <si>
    <t>メーカー名なし</t>
    <rPh sb="4" eb="5">
      <t>メイ</t>
    </rPh>
    <phoneticPr fontId="2"/>
  </si>
  <si>
    <t>999999999</t>
  </si>
  <si>
    <t>諸経費</t>
    <rPh sb="0" eb="3">
      <t>ショケイヒ</t>
    </rPh>
    <phoneticPr fontId="2"/>
  </si>
  <si>
    <t>BL0001</t>
  </si>
  <si>
    <t>ＢＬ０００２</t>
  </si>
  <si>
    <t>ＢＬ０００3_１２３４５</t>
  </si>
  <si>
    <t>ＢＬ０００3-12345</t>
  </si>
  <si>
    <t>令和４年１２３４５</t>
    <rPh sb="0" eb="2">
      <t>レイワ</t>
    </rPh>
    <rPh sb="3" eb="4">
      <t>ネン</t>
    </rPh>
    <phoneticPr fontId="2"/>
  </si>
  <si>
    <t>東京都千代田区一ツ橋１－１－１</t>
  </si>
  <si>
    <t>サプライヤ　太郎</t>
  </si>
  <si>
    <t>03-0000-0000</t>
  </si>
  <si>
    <t>taro@ntt-ba.co.jp</t>
  </si>
  <si>
    <t>三菱ＵＦＪ銀行</t>
  </si>
  <si>
    <t>東海支店</t>
  </si>
  <si>
    <t>普通</t>
  </si>
  <si>
    <t>1234567</t>
  </si>
  <si>
    <t>ABC東京株式会社</t>
  </si>
  <si>
    <t>PR00123456789</t>
    <phoneticPr fontId="3"/>
  </si>
  <si>
    <t>2023/05/01</t>
  </si>
  <si>
    <t>2025/12/31</t>
  </si>
  <si>
    <t>※ﾄﾞｺﾓﾋﾞｼﾞﾈｽ社専用：ガイドラインURL</t>
    <rPh sb="0" eb="1">
      <t>シャ</t>
    </rPh>
    <rPh sb="11" eb="12">
      <t>シャ</t>
    </rPh>
    <phoneticPr fontId="3"/>
  </si>
  <si>
    <t>NTT東日本</t>
    <rPh sb="3" eb="4">
      <t>ひがし</t>
    </rPh>
    <rPh sb="4" eb="6">
      <t>にほん</t>
    </rPh>
    <phoneticPr fontId="3" type="Hiragana"/>
  </si>
  <si>
    <t>NTT西日本</t>
    <rPh sb="3" eb="4">
      <t>にし</t>
    </rPh>
    <rPh sb="4" eb="6">
      <t>にほん</t>
    </rPh>
    <phoneticPr fontId="3" type="Hiragana"/>
  </si>
  <si>
    <t>NTTドコモ</t>
    <phoneticPr fontId="3" type="Hiragana"/>
  </si>
  <si>
    <t>NTTドコモビジネス</t>
    <phoneticPr fontId="3" type="Hiragana"/>
  </si>
  <si>
    <t>ＮＴＴインフラネット（株）</t>
    <phoneticPr fontId="3" type="Hiragana"/>
  </si>
  <si>
    <t>ＮＴＴ（株）</t>
    <phoneticPr fontId="3" type="Hiragana"/>
  </si>
  <si>
    <t>ＮＴＴデータルウィーブ（株）</t>
    <phoneticPr fontId="3" type="Hiragana"/>
  </si>
  <si>
    <t>ＮＴＴアドバンステクノロジ（株）</t>
    <phoneticPr fontId="3" type="Hiragana"/>
  </si>
  <si>
    <t>（株）ＮＴＴアド</t>
    <phoneticPr fontId="3" type="Hiragana"/>
  </si>
  <si>
    <t>ＮＴＴドコモソリューションズ（株）</t>
    <phoneticPr fontId="3" type="Hiragana"/>
  </si>
  <si>
    <t>ＮＴＴ東日本（株）</t>
    <phoneticPr fontId="3" type="Hiragana"/>
  </si>
  <si>
    <t>ＮＴＴ西日本（株）</t>
    <phoneticPr fontId="3" type="Hiragana"/>
  </si>
  <si>
    <t>ＮＴＴ出版（株）</t>
    <phoneticPr fontId="3" type="Hiragana"/>
  </si>
  <si>
    <t>（株）ＮＴＴドコモビジネスソリューションズ</t>
    <phoneticPr fontId="3" type="Hiragana"/>
  </si>
  <si>
    <t>ＮＴＴドコモビジネス（株）</t>
    <phoneticPr fontId="3" type="Hiragana"/>
  </si>
  <si>
    <t>03400000000000</t>
  </si>
  <si>
    <t>役務_製作物供給契約または製造請負契約_分類無_分類無</t>
  </si>
  <si>
    <t>01020000020145</t>
  </si>
  <si>
    <t>開発品_アクセス系装置類_分類無(開発品)_光_8IF-DZケーブル類_東日本</t>
    <phoneticPr fontId="3" type="Hiragana"/>
  </si>
  <si>
    <t>01020000020146</t>
  </si>
  <si>
    <t>開発品_アクセス系装置類_分類無(開発品)_光_40DZケーブル_東日本</t>
  </si>
  <si>
    <t>01020000020147</t>
  </si>
  <si>
    <t>開発品_アクセス系装置類_分類無(開発品)_光_IF-WBZ(SM)_東日本</t>
  </si>
  <si>
    <t>01020000020148</t>
  </si>
  <si>
    <t>開発品_アクセス系装置類_分類無(開発品)_光_局内光(短納期)_東日本</t>
  </si>
  <si>
    <t>01020000020149</t>
  </si>
  <si>
    <t>開発品_アクセス系装置類_分類無(開発品)_光_直接埋設用外被_東日本</t>
  </si>
  <si>
    <t>01020000020150</t>
  </si>
  <si>
    <t>開発品_アクセス系装置類_分類無(開発品)_光_ドロップ類_東日本</t>
  </si>
  <si>
    <t>01020000020151</t>
  </si>
  <si>
    <t>開発品_アクセス系装置類_分類無(開発品)_光_FAコネクタ用メカニカルストリッパ_東日本</t>
  </si>
  <si>
    <t>01020000020152</t>
  </si>
  <si>
    <t>開発品_アクセス系装置類_分類無(開発品)_光_FAコネクタ用フォルダ_東日本</t>
  </si>
  <si>
    <t>01020000020153</t>
  </si>
  <si>
    <t>開発品_アクセス系装置類_分類無(開発品)_光_地中化切替BOX_東日本</t>
  </si>
  <si>
    <t>01020000020154</t>
  </si>
  <si>
    <t>開発品_アクセス系装置類_分類無(開発品)_光_海底光ジョイントボックス_東日本</t>
  </si>
  <si>
    <t>01020000020232</t>
  </si>
  <si>
    <t>開発品_アクセス系装置類_分類無(開発品)_メタル_H-PATコネクタ_東日本</t>
  </si>
  <si>
    <t>01020000020233</t>
  </si>
  <si>
    <t>開発品_アクセス系装置類_分類無(開発品)_メタル_調湿材_東日本</t>
  </si>
  <si>
    <t>01020000020801</t>
  </si>
  <si>
    <t>開発品_アクセス系装置類_分類無(開発品)_10Gルータ_東日本</t>
  </si>
  <si>
    <t>01020000020901</t>
  </si>
  <si>
    <t>開発品_アクセス系装置類_分類無(開発品)_ワイヤレス固定電話(TA)_東日本</t>
  </si>
  <si>
    <t>01030000020025</t>
  </si>
  <si>
    <t>開発品_NW装置類_分類無(開発品)_旧コアルータ_東日本</t>
  </si>
  <si>
    <t>01030000020026</t>
  </si>
  <si>
    <t>開発品_NW装置類_分類無(開発品)_次世代サーバ_東日本</t>
  </si>
  <si>
    <t>01030000020027</t>
  </si>
  <si>
    <t>開発品_NW装置類_分類無(開発品)_PCS_東日本</t>
  </si>
  <si>
    <t>01030000020028</t>
  </si>
  <si>
    <t>開発品_NW装置類_分類無(開発品)_ターミナルサーバ_東日本</t>
  </si>
  <si>
    <t>01030000020029</t>
  </si>
  <si>
    <t>開発品_NW装置類_分類無(開発品)_TPL_東日本</t>
  </si>
  <si>
    <t>01030000020030</t>
  </si>
  <si>
    <t>開発品_NW装置類_分類無(開発品)_低速集線SW_東日本</t>
  </si>
  <si>
    <t>01030000020031</t>
  </si>
  <si>
    <t>開発品_NW装置類_分類無(開発品)_FMRE_東日本</t>
  </si>
  <si>
    <t>01030000020032</t>
  </si>
  <si>
    <t>開発品_NW装置類_分類無(開発品)_SSE(応用)_東日本</t>
  </si>
  <si>
    <t>01030000020033</t>
  </si>
  <si>
    <t>開発品_NW装置類_分類無(開発品)_Savanna用装置(ネットワーク)_東日本</t>
  </si>
  <si>
    <t>01030000020034</t>
  </si>
  <si>
    <t>開発品_NW装置類_分類無(開発品)_電通OpS基盤_東日本</t>
  </si>
  <si>
    <t>01030000020035</t>
  </si>
  <si>
    <t>開発品_NW装置類_分類無(開発品)_コアルータ(応用仕様書)_東日本</t>
  </si>
  <si>
    <t>01030000020036</t>
  </si>
  <si>
    <t>開発品_NW装置類_分類無(開発品)_PTP_東日本</t>
  </si>
  <si>
    <t>01030000020037</t>
  </si>
  <si>
    <t>開発品_NW装置類_分類無(開発品)_NGN-ICTE_東日本</t>
  </si>
  <si>
    <t>01030000020038</t>
  </si>
  <si>
    <t>開発品_NW装置類_分類無(開発品)_SIPTR_東日本</t>
  </si>
  <si>
    <t>01030000020039</t>
  </si>
  <si>
    <t>開発品_NW装置類_分類無(開発品)_BIG-IP_東日本</t>
  </si>
  <si>
    <t>01030000020040</t>
  </si>
  <si>
    <t>開発品_NW装置類_分類無(開発品)_ひかり電話_東日本</t>
  </si>
  <si>
    <t>01030000020041</t>
  </si>
  <si>
    <t>開発品_NW装置類_分類無(開発品)_SSPF_東日本</t>
  </si>
  <si>
    <t>01030000020042</t>
  </si>
  <si>
    <t>開発品_NW装置類_分類無(開発品)_監視プローブ_東日本</t>
  </si>
  <si>
    <t>01030000020043</t>
  </si>
  <si>
    <t>開発品_NW装置類_分類無(開発品)_EE_東日本</t>
  </si>
  <si>
    <t>01030000020044</t>
  </si>
  <si>
    <t>開発品_NW装置類_分類無(開発品)_BEW-MC_東日本</t>
  </si>
  <si>
    <t>01030000020045</t>
  </si>
  <si>
    <t>開発品_NW装置類_分類無(開発品)_OCNキャビネット_東日本</t>
  </si>
  <si>
    <t>01040000020003</t>
  </si>
  <si>
    <t>開発品_電力設備類_分類無(開発品)_ヒューズ_東日本</t>
  </si>
  <si>
    <t>01040000020004</t>
  </si>
  <si>
    <t>開発品_電力設備類_分類無(開発品)_受電箱_東日本</t>
  </si>
  <si>
    <t>01070000020005</t>
  </si>
  <si>
    <t>開発品_端末装置類(情報機器)_分類無(開発品)_ビジネス向けルータ_東日本</t>
  </si>
  <si>
    <t>01070000020006</t>
  </si>
  <si>
    <t>開発品_端末装置類(情報機器)_分類無(開発品)_IWAN_東日本</t>
  </si>
  <si>
    <t>01070000020007</t>
  </si>
  <si>
    <t>開発品_端末装置類(情報機器)_分類無(開発品)_VG･OGW_東日本</t>
  </si>
  <si>
    <t>01070000020008</t>
  </si>
  <si>
    <t>開発品_端末装置類(情報機器)_分類無(開発品)_単体/コードレス電話機_東日本</t>
  </si>
  <si>
    <t>01070000020009</t>
  </si>
  <si>
    <t>開発品_端末装置類(情報機器)_分類無(開発品)_福祉系電話機_東日本</t>
  </si>
  <si>
    <t>01070000020010</t>
  </si>
  <si>
    <t>開発品_端末装置類(情報機器)_分類無(開発品)_ISDN_東日本</t>
  </si>
  <si>
    <t>01070000020011</t>
  </si>
  <si>
    <t>開発品_端末装置類(情報機器)_分類無(開発品)_ピンク電話_東日本</t>
  </si>
  <si>
    <t>01070000020012</t>
  </si>
  <si>
    <t>開発品_端末装置類(情報機器)_分類無(開発品)_FAX_東日本</t>
  </si>
  <si>
    <t>01070000020013</t>
  </si>
  <si>
    <t>開発品_端末装置類(情報機器)_分類無(開発品)_マス向けルータ_東日本</t>
  </si>
  <si>
    <t>01070000020014</t>
  </si>
  <si>
    <t>開発品_端末装置類(情報機器)_分類無(開発品)_おまかせサイバーみまもり_東日本</t>
  </si>
  <si>
    <t>01070000020015</t>
  </si>
  <si>
    <t>開発品_端末装置類(情報機器)_分類無(開発品)_VPNプライオ_東日本</t>
  </si>
  <si>
    <t>01070000020016</t>
  </si>
  <si>
    <t>開発品_端末装置類(情報機器)_分類無(開発品)_SD-WAN_東日本</t>
  </si>
  <si>
    <t>01070000020017</t>
  </si>
  <si>
    <t>開発品_端末装置類(情報機器)_分類無(開発品)_ギガらくVPN_東日本</t>
  </si>
  <si>
    <t>01070000020018</t>
  </si>
  <si>
    <t>開発品_端末装置類(情報機器)_分類無(開発品)_ギガらくカメラ_東日本</t>
  </si>
  <si>
    <t>01070000020019</t>
  </si>
  <si>
    <t>開発品_端末装置類(情報機器)_分類無(開発品)_ギガらくスイッチ_東日本</t>
  </si>
  <si>
    <t>01070000020020</t>
  </si>
  <si>
    <t>開発品_端末装置類(情報機器)_分類無(開発品)_WebEX_東日本</t>
  </si>
  <si>
    <t>01070000020021</t>
  </si>
  <si>
    <t>開発品_端末装置類(情報機器)_分類無(開発品)_メッシュWi-Fi_東日本</t>
  </si>
  <si>
    <t>光_8IF-DZケーブル類_東日本</t>
  </si>
  <si>
    <t>光_40DZケーブル_東日本</t>
  </si>
  <si>
    <t>光_IF-WBZ(SM)_東日本</t>
  </si>
  <si>
    <t>光_局内光(短納期)_東日本</t>
  </si>
  <si>
    <t>光_直接埋設用外被_東日本</t>
  </si>
  <si>
    <t>光_ドロップ類_東日本</t>
  </si>
  <si>
    <t>光_FAコネクタ用メカニカルストリッパ_東日本</t>
  </si>
  <si>
    <t>光_FAコネクタ用フォルダ_東日本</t>
  </si>
  <si>
    <t>光_地中化切替BOX_東日本</t>
  </si>
  <si>
    <t>光_海底光ジョイントボックス_東日本</t>
  </si>
  <si>
    <t>メタル_H-PATコネクタ_東日本</t>
  </si>
  <si>
    <t>メタル_調湿材_東日本</t>
  </si>
  <si>
    <t>10Gルータ_東日本</t>
  </si>
  <si>
    <t>ワイヤレス固定電話(TA)_東日本</t>
  </si>
  <si>
    <t>旧コアルータ_東日本</t>
    <rPh sb="0" eb="1">
      <t>キュウ</t>
    </rPh>
    <rPh sb="7" eb="10">
      <t>ヒガシニホン</t>
    </rPh>
    <phoneticPr fontId="7"/>
  </si>
  <si>
    <t>次世代サーバ_東日本</t>
    <rPh sb="0" eb="3">
      <t>ジセダイ</t>
    </rPh>
    <rPh sb="7" eb="10">
      <t>ヒガシニホン</t>
    </rPh>
    <phoneticPr fontId="7"/>
  </si>
  <si>
    <t>PCS_東日本</t>
    <rPh sb="4" eb="7">
      <t>ヒガシニホン</t>
    </rPh>
    <phoneticPr fontId="7"/>
  </si>
  <si>
    <t>ターミナルサーバ_東日本</t>
  </si>
  <si>
    <t>TPL_東日本</t>
  </si>
  <si>
    <t>低速集線SW_東日本</t>
  </si>
  <si>
    <t>FMRE_東日本</t>
  </si>
  <si>
    <t>SSE(応用)_東日本</t>
  </si>
  <si>
    <t>Savanna用装置(ネットワーク)_東日本</t>
  </si>
  <si>
    <t>電通OpS基盤_東日本</t>
  </si>
  <si>
    <t>コアルータ(応用仕様書)_東日本</t>
  </si>
  <si>
    <t>PTP_東日本</t>
  </si>
  <si>
    <t>NGN-ICTE_東日本</t>
  </si>
  <si>
    <t>SIPTR_東日本</t>
  </si>
  <si>
    <t>BIG-IP_東日本</t>
  </si>
  <si>
    <t>ひかり電話_東日本</t>
  </si>
  <si>
    <t>SSPF_東日本</t>
  </si>
  <si>
    <t>監視プローブ_東日本</t>
  </si>
  <si>
    <t>EE_東日本</t>
  </si>
  <si>
    <t>BEW-MC_東日本</t>
  </si>
  <si>
    <t>OCNキャビネット_東日本</t>
  </si>
  <si>
    <t>ヒューズ_東日本</t>
    <rPh sb="5" eb="8">
      <t>ヒガシニホン</t>
    </rPh>
    <phoneticPr fontId="7"/>
  </si>
  <si>
    <t>受電箱_東日本</t>
    <rPh sb="0" eb="3">
      <t>ジュデンバコ</t>
    </rPh>
    <rPh sb="4" eb="7">
      <t>ヒガシニホン</t>
    </rPh>
    <phoneticPr fontId="7"/>
  </si>
  <si>
    <t>ビジネス向けルータ_東日本</t>
  </si>
  <si>
    <t>IWAN_東日本</t>
  </si>
  <si>
    <t>VG･OGW_東日本</t>
  </si>
  <si>
    <t>単体/コードレス電話機_東日本</t>
  </si>
  <si>
    <t>福祉系電話機_東日本</t>
  </si>
  <si>
    <t>ISDN_東日本</t>
  </si>
  <si>
    <t>ピンク電話_東日本</t>
  </si>
  <si>
    <t>FAX_東日本</t>
  </si>
  <si>
    <t>マス向けルータ_東日本</t>
  </si>
  <si>
    <t>おまかせサイバーみまもり_東日本</t>
  </si>
  <si>
    <t>VPNプライオ_東日本</t>
  </si>
  <si>
    <t>SD-WAN_東日本</t>
  </si>
  <si>
    <t>ギガらくVPN_東日本</t>
  </si>
  <si>
    <t>ギガらくカメラ_東日本</t>
  </si>
  <si>
    <t>ギガらくスイッチ_東日本</t>
  </si>
  <si>
    <t>WebEX_東日本</t>
  </si>
  <si>
    <t>メッシュWi-Fi_東日本</t>
  </si>
  <si>
    <t>11.3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</si>
</sst>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0.0%"/>
    <numFmt numFmtId="177" formatCode="0_ "/>
    <numFmt numFmtId="178" formatCode="#,##0;\-#,##0;&quot;-&quot;"/>
    <numFmt numFmtId="179" formatCode="_ * #,##0_ ;_ * \-#,##0_ ;_ * \-_ ;_ @_ "/>
    <numFmt numFmtId="180" formatCode="_ * #,##0.00_ ;_ * \-#,##0.00_ ;_ * \-??_ ;_ @_ "/>
    <numFmt numFmtId="181" formatCode="#,##0&quot; 円/月額&quot;"/>
    <numFmt numFmtId="182" formatCode="_(\$* #,##0.00_);_(\$* \(#,##0.00\);_(\$* \-??_);_(@_)"/>
    <numFmt numFmtId="183" formatCode="_ * #,##0_ ;_ * &quot;¥¥¥¥¥¥-&quot;#,##0_ ;_ * \-_ ;_ @_ "/>
    <numFmt numFmtId="184" formatCode="0.00&quot;  &quot;"/>
    <numFmt numFmtId="185" formatCode="#,##0&quot; BF&quot;;[Red]\-#,##0&quot; BF&quot;"/>
    <numFmt numFmtId="186" formatCode="#,##0.00&quot; BEF&quot;;[Red]\-#,##0.00&quot; BEF&quot;"/>
    <numFmt numFmtId="187" formatCode="#,##0&quot; BEF&quot;;[Red]\-#,##0&quot; BEF&quot;"/>
    <numFmt numFmtId="188" formatCode="&quot;¥&quot;#,##0_);[Red]\(&quot;¥&quot;#,##0\)"/>
    <numFmt numFmtId="189" formatCode="&quot;$&quot;#,##0_);[Red]\(&quot;$&quot;#,##0\)"/>
    <numFmt numFmtId="190" formatCode="&quot;$&quot;#,##0.00_);[Red]\(&quot;$&quot;#,##0.00\)"/>
    <numFmt numFmtId="191" formatCode="[&lt;=999]000;000\-00"/>
    <numFmt numFmtId="192" formatCode="0000000000000"/>
    <numFmt numFmtId="193" formatCode="&quot;¥&quot;#,##0;&quot;¥&quot;&quot;¥&quot;\-#,##0"/>
    <numFmt numFmtId="194" formatCode="&quot;$&quot;#,##0.00;[Red]\-&quot;$&quot;#,##0.00"/>
    <numFmt numFmtId="195" formatCode="_-&quot;$&quot;* #,##0_-;\-&quot;$&quot;* #,##0_-;_-&quot;$&quot;* &quot;-&quot;_-;_-@_-"/>
    <numFmt numFmtId="196" formatCode="&quot;$&quot;#,##0.00;[Red]&quot;$&quot;#,##0.00"/>
    <numFmt numFmtId="197" formatCode="_(* #,##0.0000_);_(* \(#,##0.0000\);_(* &quot;-&quot;??_);_(@_)"/>
    <numFmt numFmtId="198" formatCode="#,##0.0_);\(#,##0.0\)"/>
    <numFmt numFmtId="199" formatCode="0.0%;\(0.0%\)"/>
    <numFmt numFmtId="200" formatCode="_ * #,##0.00_)&quot;￡&quot;_ ;_ * \(#,##0.00\)&quot;￡&quot;_ ;_ * &quot;-&quot;??_)&quot;￡&quot;_ ;_ @_ "/>
    <numFmt numFmtId="201" formatCode="#,##0.00\ &quot;F&quot;;[Red]\-#,##0.00\ &quot;F&quot;"/>
    <numFmt numFmtId="202" formatCode="_-* #,##0\ &quot;F&quot;_-;\-* #,##0\ &quot;F&quot;_-;_-* &quot;-&quot;\ &quot;F&quot;_-;_-@_-"/>
    <numFmt numFmtId="203" formatCode="_-* #,##0\ _F_-;\-* #,##0\ _F_-;_-* &quot;-&quot;\ _F_-;_-@_-"/>
    <numFmt numFmtId="204" formatCode="_-* #,##0.00\ &quot;F&quot;_-;\-* #,##0.00\ &quot;F&quot;_-;_-* &quot;-&quot;??\ &quot;F&quot;_-;_-@_-"/>
    <numFmt numFmtId="205" formatCode="General_)"/>
    <numFmt numFmtId="206" formatCode="_(&quot;$&quot;* #,##0.0_);_(&quot;$&quot;* \(#,##0.0\);_(&quot;$&quot;* &quot;-&quot;??_);_(@_)"/>
    <numFmt numFmtId="207" formatCode=";;;"/>
    <numFmt numFmtId="208" formatCode="&quot;｣&quot;#,##0.00;\-&quot;｣&quot;#,##0.00"/>
    <numFmt numFmtId="209" formatCode="_-* #,##0_-;\-* #,##0_-;_-* &quot;-&quot;_-;_-@_-"/>
    <numFmt numFmtId="210" formatCode="0.000_)"/>
    <numFmt numFmtId="211" formatCode="0.00_)"/>
    <numFmt numFmtId="212" formatCode="#,##0.00&quot; $&quot;;\-#,##0.00&quot; $&quot;"/>
    <numFmt numFmtId="213" formatCode="&quot;$&quot;#,##0.0_);\(&quot;$&quot;#,##0.0\)"/>
    <numFmt numFmtId="214" formatCode="&quot;$&quot;0,000"/>
    <numFmt numFmtId="215" formatCode="#,##0.0&quot;人月&quot;"/>
    <numFmt numFmtId="216" formatCode="\\#,##0;[Red]&quot;\-&quot;#,##0"/>
    <numFmt numFmtId="217" formatCode="0_);\(0\)"/>
    <numFmt numFmtId="218" formatCode="#,##0;[Red]#,##0"/>
    <numFmt numFmtId="219" formatCode="0;[Red]0"/>
    <numFmt numFmtId="220" formatCode="#,##0.000;[Red]#,##0.000"/>
    <numFmt numFmtId="221" formatCode="0.000;[Red]0.000"/>
    <numFmt numFmtId="222" formatCode="0.00_ "/>
  </numFmts>
  <fonts count="172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3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6"/>
      <name val="メイリオ"/>
      <family val="3"/>
      <charset val="128"/>
    </font>
    <font>
      <sz val="11"/>
      <name val="メイリオ"/>
      <family val="3"/>
      <charset val="128"/>
    </font>
    <font>
      <sz val="12"/>
      <name val="メイリオ"/>
      <family val="3"/>
      <charset val="128"/>
    </font>
    <font>
      <sz val="14"/>
      <name val="メイリオ"/>
      <family val="3"/>
      <charset val="128"/>
    </font>
    <font>
      <sz val="16"/>
      <color indexed="8"/>
      <name val="メイリオ"/>
      <family val="3"/>
      <charset val="128"/>
    </font>
    <font>
      <sz val="20"/>
      <name val="メイリオ"/>
      <family val="3"/>
      <charset val="128"/>
    </font>
    <font>
      <b/>
      <sz val="14"/>
      <name val="メイリオ"/>
      <family val="3"/>
      <charset val="128"/>
    </font>
    <font>
      <b/>
      <sz val="16"/>
      <name val="メイリオ"/>
      <family val="3"/>
      <charset val="128"/>
    </font>
    <font>
      <sz val="14"/>
      <color indexed="10"/>
      <name val="メイリオ"/>
      <family val="3"/>
      <charset val="128"/>
    </font>
    <font>
      <sz val="10"/>
      <color indexed="8"/>
      <name val="Arial"/>
      <family val="2"/>
    </font>
    <font>
      <sz val="11"/>
      <name val="ＭＳ ゴシック"/>
      <family val="3"/>
      <charset val="128"/>
    </font>
    <font>
      <sz val="9"/>
      <name val="Times New Roman"/>
      <family val="1"/>
    </font>
    <font>
      <u/>
      <sz val="10"/>
      <color indexed="14"/>
      <name val="MS Sans Serif"/>
      <family val="2"/>
    </font>
    <font>
      <b/>
      <sz val="12"/>
      <name val="Arial"/>
      <family val="2"/>
    </font>
    <font>
      <u/>
      <sz val="7.5"/>
      <color indexed="12"/>
      <name val="MS Sans Serif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2"/>
      <name val="Times New Roman"/>
      <family val="1"/>
    </font>
    <font>
      <sz val="12"/>
      <name val="細明朝体"/>
      <family val="3"/>
      <charset val="128"/>
    </font>
    <font>
      <sz val="12"/>
      <color indexed="8"/>
      <name val="メイリオ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u/>
      <sz val="12"/>
      <name val="メイリオ"/>
      <family val="3"/>
      <charset val="128"/>
    </font>
    <font>
      <b/>
      <u/>
      <sz val="14"/>
      <name val="メイリオ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indexed="8"/>
      <name val="Calibri"/>
      <family val="2"/>
    </font>
    <font>
      <sz val="11"/>
      <name val="Arial"/>
      <family val="2"/>
    </font>
    <font>
      <sz val="11"/>
      <name val="明朝"/>
      <family val="1"/>
      <charset val="128"/>
    </font>
    <font>
      <sz val="12"/>
      <color indexed="9"/>
      <name val="MS Sans Serif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56"/>
      <name val="Arial"/>
      <family val="2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6"/>
      <name val="細明朝体"/>
      <family val="3"/>
      <charset val="128"/>
    </font>
    <font>
      <sz val="14"/>
      <name val="明朝"/>
      <family val="1"/>
      <charset val="128"/>
    </font>
    <font>
      <b/>
      <sz val="11"/>
      <name val="Arial"/>
      <family val="2"/>
    </font>
    <font>
      <sz val="10"/>
      <name val="Helv"/>
      <family val="2"/>
    </font>
    <font>
      <b/>
      <sz val="12"/>
      <name val="Helv"/>
      <family val="2"/>
    </font>
    <font>
      <sz val="12"/>
      <name val="Helv"/>
      <family val="2"/>
    </font>
    <font>
      <sz val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0"/>
      <color indexed="8"/>
      <name val="ＭＳ Ｐゴシック"/>
      <family val="3"/>
      <charset val="128"/>
    </font>
    <font>
      <sz val="9"/>
      <name val="ＭＳ 明朝"/>
      <family val="1"/>
      <charset val="128"/>
    </font>
    <font>
      <sz val="10"/>
      <name val="ＭＳ Ｐ・団"/>
      <family val="1"/>
      <charset val="128"/>
    </font>
    <font>
      <sz val="12"/>
      <name val="ＭＳ Ｐ明朝"/>
      <family val="1"/>
      <charset val="128"/>
    </font>
    <font>
      <u/>
      <sz val="11"/>
      <color indexed="12"/>
      <name val="Calibri"/>
      <family val="2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8"/>
      <name val="Times New Roman"/>
      <family val="1"/>
    </font>
    <font>
      <b/>
      <sz val="11"/>
      <color indexed="10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sz val="10"/>
      <color indexed="8"/>
      <name val="Book Antiqua"/>
      <family val="1"/>
    </font>
    <font>
      <b/>
      <sz val="10"/>
      <name val="Book Antiqua"/>
      <family val="1"/>
    </font>
    <font>
      <i/>
      <sz val="10"/>
      <name val="MS Sans Serif"/>
      <family val="2"/>
    </font>
    <font>
      <sz val="11"/>
      <name val="Tms Rmn"/>
      <family val="1"/>
    </font>
    <font>
      <b/>
      <i/>
      <sz val="16"/>
      <name val="Helv"/>
      <family val="2"/>
    </font>
    <font>
      <sz val="9"/>
      <color indexed="8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11"/>
      <name val="Helv"/>
      <family val="2"/>
    </font>
    <font>
      <u/>
      <sz val="8.25"/>
      <color indexed="12"/>
      <name val="明朝"/>
      <family val="1"/>
      <charset val="128"/>
    </font>
    <font>
      <sz val="11"/>
      <color indexed="10"/>
      <name val="メイリオ"/>
      <family val="3"/>
      <charset val="128"/>
    </font>
    <font>
      <sz val="9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u/>
      <sz val="11"/>
      <color rgb="FF0000FF"/>
      <name val="-apple-system"/>
      <family val="2"/>
    </font>
    <font>
      <u/>
      <sz val="11"/>
      <color theme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11"/>
      <color rgb="FF000000"/>
      <name val="Verdana"/>
      <family val="2"/>
    </font>
    <font>
      <sz val="9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4"/>
      <color rgb="FFFF0000"/>
      <name val="メイリオ"/>
      <family val="3"/>
      <charset val="128"/>
    </font>
    <font>
      <strike/>
      <sz val="12"/>
      <name val="メイリオ"/>
      <family val="3"/>
      <charset val="128"/>
    </font>
    <font>
      <sz val="11"/>
      <color rgb="FFFF0000"/>
      <name val="メイリオ"/>
      <family val="3"/>
      <charset val="128"/>
    </font>
    <font>
      <b/>
      <sz val="12"/>
      <color indexed="8"/>
      <name val="メイリオ"/>
      <family val="3"/>
      <charset val="128"/>
    </font>
    <font>
      <b/>
      <sz val="12"/>
      <color indexed="10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b/>
      <sz val="12"/>
      <color theme="0"/>
      <name val="メイリオ"/>
      <family val="3"/>
      <charset val="128"/>
    </font>
    <font>
      <sz val="12"/>
      <color theme="0" tint="-0.34998626667073579"/>
      <name val="メイリオ"/>
      <family val="3"/>
      <charset val="128"/>
    </font>
    <font>
      <b/>
      <sz val="12"/>
      <name val="メイリオ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color theme="0" tint="-0.499984740745262"/>
      <name val="ＭＳ Ｐゴシック"/>
      <family val="3"/>
      <charset val="128"/>
    </font>
    <font>
      <sz val="11"/>
      <color theme="0" tint="-0.499984740745262"/>
      <name val="メイリオ"/>
      <family val="3"/>
      <charset val="128"/>
    </font>
    <font>
      <sz val="11"/>
      <color theme="0" tint="-0.499984740745262"/>
      <name val="Meiryo UI"/>
      <family val="3"/>
      <charset val="128"/>
    </font>
    <font>
      <sz val="18"/>
      <name val="メイリオ"/>
      <family val="3"/>
      <charset val="128"/>
    </font>
    <font>
      <sz val="18"/>
      <color indexed="8"/>
      <name val="メイリオ"/>
      <family val="3"/>
      <charset val="128"/>
    </font>
    <font>
      <b/>
      <vertAlign val="superscript"/>
      <sz val="12"/>
      <name val="メイリオ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2"/>
      <color theme="10"/>
      <name val="メイリオ"/>
      <family val="3"/>
      <charset val="128"/>
    </font>
    <font>
      <sz val="8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4"/>
      <color rgb="FFFFFFFF"/>
      <name val="メイリオ"/>
      <family val="3"/>
      <charset val="128"/>
    </font>
    <font>
      <sz val="6"/>
      <color rgb="FFCCFFCC"/>
      <name val="メイリオ"/>
      <family val="3"/>
      <charset val="128"/>
    </font>
    <font>
      <sz val="16"/>
      <color theme="0"/>
      <name val="メイリオ"/>
      <family val="3"/>
      <charset val="128"/>
    </font>
    <font>
      <sz val="6"/>
      <color theme="0"/>
      <name val="メイリオ"/>
      <family val="3"/>
      <charset val="128"/>
    </font>
    <font>
      <sz val="14"/>
      <color rgb="FFCCFFCC"/>
      <name val="メイリオ"/>
      <family val="3"/>
      <charset val="128"/>
    </font>
    <font>
      <sz val="14"/>
      <color rgb="FFFFFFCC"/>
      <name val="メイリオ"/>
      <family val="3"/>
      <charset val="128"/>
    </font>
    <font>
      <sz val="9"/>
      <color theme="0"/>
      <name val="メイリオ"/>
      <family val="3"/>
      <charset val="128"/>
    </font>
    <font>
      <sz val="14"/>
      <color theme="0"/>
      <name val="メイリオ"/>
      <family val="3"/>
      <charset val="128"/>
    </font>
    <font>
      <sz val="8"/>
      <color theme="0"/>
      <name val="メイリオ"/>
      <family val="3"/>
      <charset val="128"/>
    </font>
    <font>
      <u/>
      <sz val="14"/>
      <color theme="10"/>
      <name val="ＭＳ Ｐゴシック"/>
      <family val="3"/>
      <charset val="128"/>
    </font>
    <font>
      <sz val="6"/>
      <color rgb="FFFEFFCC"/>
      <name val="メイリオ"/>
      <family val="3"/>
      <charset val="128"/>
    </font>
  </fonts>
  <fills count="8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theme="5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</borders>
  <cellStyleXfs count="1829">
    <xf numFmtId="0" fontId="0" fillId="0" borderId="0"/>
    <xf numFmtId="9" fontId="25" fillId="2" borderId="0"/>
    <xf numFmtId="0" fontId="58" fillId="0" borderId="0"/>
    <xf numFmtId="0" fontId="58" fillId="0" borderId="0"/>
    <xf numFmtId="0" fontId="58" fillId="0" borderId="0"/>
    <xf numFmtId="38" fontId="59" fillId="0" borderId="0" applyFill="0" applyBorder="0" applyAlignment="0" applyProtection="0"/>
    <xf numFmtId="38" fontId="59" fillId="0" borderId="0" applyFill="0" applyBorder="0" applyAlignment="0" applyProtection="0"/>
    <xf numFmtId="0" fontId="59" fillId="0" borderId="1" applyNumberFormat="0" applyFont="0" applyFill="0" applyAlignment="0" applyProtection="0"/>
    <xf numFmtId="38" fontId="60" fillId="0" borderId="0" applyFont="0" applyFill="0" applyBorder="0" applyAlignment="0" applyProtection="0">
      <alignment horizontal="centerContinuous"/>
    </xf>
    <xf numFmtId="38" fontId="20" fillId="0" borderId="0" applyFont="0" applyFill="0" applyBorder="0" applyAlignment="0" applyProtection="0"/>
    <xf numFmtId="0" fontId="110" fillId="3" borderId="0" applyNumberFormat="0" applyBorder="0" applyAlignment="0" applyProtection="0"/>
    <xf numFmtId="0" fontId="110" fillId="4" borderId="0" applyNumberFormat="0" applyBorder="0" applyAlignment="0" applyProtection="0"/>
    <xf numFmtId="0" fontId="110" fillId="5" borderId="0" applyNumberFormat="0" applyBorder="0" applyAlignment="0" applyProtection="0"/>
    <xf numFmtId="0" fontId="110" fillId="6" borderId="0" applyNumberFormat="0" applyBorder="0" applyAlignment="0" applyProtection="0"/>
    <xf numFmtId="0" fontId="110" fillId="39" borderId="0" applyNumberFormat="0" applyBorder="0" applyAlignment="0" applyProtection="0"/>
    <xf numFmtId="0" fontId="110" fillId="40" borderId="0" applyNumberFormat="0" applyBorder="0" applyAlignment="0" applyProtection="0"/>
    <xf numFmtId="0" fontId="110" fillId="4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0" fillId="4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0" fillId="4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0" fillId="4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0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0" fillId="4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0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0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0" fillId="4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0" fillId="4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0" fillId="4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0" fillId="4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0" fillId="4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0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0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0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0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0" fillId="4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0" fillId="4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0" fillId="4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0" fillId="4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0" fillId="45" borderId="0" applyNumberFormat="0" applyBorder="0" applyAlignment="0" applyProtection="0"/>
    <xf numFmtId="0" fontId="110" fillId="46" borderId="0" applyNumberFormat="0" applyBorder="0" applyAlignment="0" applyProtection="0"/>
    <xf numFmtId="0" fontId="110" fillId="12" borderId="0" applyNumberFormat="0" applyBorder="0" applyAlignment="0" applyProtection="0"/>
    <xf numFmtId="0" fontId="110" fillId="47" borderId="0" applyNumberFormat="0" applyBorder="0" applyAlignment="0" applyProtection="0"/>
    <xf numFmtId="0" fontId="110" fillId="48" borderId="0" applyNumberFormat="0" applyBorder="0" applyAlignment="0" applyProtection="0"/>
    <xf numFmtId="0" fontId="110" fillId="49" borderId="0" applyNumberFormat="0" applyBorder="0" applyAlignment="0" applyProtection="0"/>
    <xf numFmtId="0" fontId="110" fillId="4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0" fillId="4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0" fillId="4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0" fillId="4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0" fillId="4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0" fillId="5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0" fillId="5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0" fillId="5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0" fillId="5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0" fillId="4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0" fillId="4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0" fillId="4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0" fillId="4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10" fillId="4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0" fillId="4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0" fillId="4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0" fillId="4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0" fillId="4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10" fillId="4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10" fillId="4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10" fillId="4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11" fillId="51" borderId="0" applyNumberFormat="0" applyBorder="0" applyAlignment="0" applyProtection="0"/>
    <xf numFmtId="0" fontId="111" fillId="52" borderId="0" applyNumberFormat="0" applyBorder="0" applyAlignment="0" applyProtection="0"/>
    <xf numFmtId="0" fontId="111" fillId="12" borderId="0" applyNumberFormat="0" applyBorder="0" applyAlignment="0" applyProtection="0"/>
    <xf numFmtId="0" fontId="111" fillId="16" borderId="0" applyNumberFormat="0" applyBorder="0" applyAlignment="0" applyProtection="0"/>
    <xf numFmtId="0" fontId="111" fillId="53" borderId="0" applyNumberFormat="0" applyBorder="0" applyAlignment="0" applyProtection="0"/>
    <xf numFmtId="0" fontId="111" fillId="18" borderId="0" applyNumberFormat="0" applyBorder="0" applyAlignment="0" applyProtection="0"/>
    <xf numFmtId="0" fontId="111" fillId="5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111" fillId="5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111" fillId="5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111" fillId="5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111" fillId="5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61" fillId="0" borderId="0" applyNumberFormat="0" applyFill="0" applyBorder="0" applyAlignment="0"/>
    <xf numFmtId="0" fontId="111" fillId="57" borderId="0" applyNumberFormat="0" applyBorder="0" applyAlignment="0" applyProtection="0"/>
    <xf numFmtId="0" fontId="111" fillId="58" borderId="0" applyNumberFormat="0" applyBorder="0" applyAlignment="0" applyProtection="0"/>
    <xf numFmtId="0" fontId="111" fillId="59" borderId="0" applyNumberFormat="0" applyBorder="0" applyAlignment="0" applyProtection="0"/>
    <xf numFmtId="0" fontId="111" fillId="60" borderId="0" applyNumberFormat="0" applyBorder="0" applyAlignment="0" applyProtection="0"/>
    <xf numFmtId="0" fontId="111" fillId="61" borderId="0" applyNumberFormat="0" applyBorder="0" applyAlignment="0" applyProtection="0"/>
    <xf numFmtId="0" fontId="111" fillId="62" borderId="0" applyNumberFormat="0" applyBorder="0" applyAlignment="0" applyProtection="0"/>
    <xf numFmtId="0" fontId="99" fillId="0" borderId="2"/>
    <xf numFmtId="0" fontId="92" fillId="0" borderId="0">
      <alignment horizontal="center" wrapText="1"/>
      <protection locked="0"/>
    </xf>
    <xf numFmtId="0" fontId="112" fillId="63" borderId="0" applyNumberFormat="0" applyBorder="0" applyAlignment="0" applyProtection="0"/>
    <xf numFmtId="207" fontId="62" fillId="0" borderId="0" applyFont="0" applyFill="0" applyBorder="0" applyAlignment="0" applyProtection="0">
      <alignment horizontal="right"/>
    </xf>
    <xf numFmtId="178" fontId="19" fillId="0" borderId="0" applyFill="0" applyBorder="0" applyAlignment="0"/>
    <xf numFmtId="198" fontId="63" fillId="0" borderId="0" applyFill="0" applyBorder="0" applyAlignment="0"/>
    <xf numFmtId="197" fontId="63" fillId="0" borderId="0" applyFill="0" applyBorder="0" applyAlignment="0"/>
    <xf numFmtId="201" fontId="20" fillId="0" borderId="0" applyFill="0" applyBorder="0" applyAlignment="0"/>
    <xf numFmtId="201" fontId="20" fillId="0" borderId="0" applyFill="0" applyBorder="0" applyAlignment="0"/>
    <xf numFmtId="201" fontId="20" fillId="0" borderId="0" applyFill="0" applyBorder="0" applyAlignment="0"/>
    <xf numFmtId="201" fontId="20" fillId="0" borderId="0" applyFill="0" applyBorder="0" applyAlignment="0"/>
    <xf numFmtId="201" fontId="20" fillId="0" borderId="0" applyFill="0" applyBorder="0" applyAlignment="0"/>
    <xf numFmtId="201" fontId="20" fillId="0" borderId="0" applyFill="0" applyBorder="0" applyAlignment="0"/>
    <xf numFmtId="201" fontId="20" fillId="0" borderId="0" applyFill="0" applyBorder="0" applyAlignment="0"/>
    <xf numFmtId="201" fontId="20" fillId="0" borderId="0" applyFill="0" applyBorder="0" applyAlignment="0"/>
    <xf numFmtId="201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9" fontId="63" fillId="0" borderId="0" applyFill="0" applyBorder="0" applyAlignment="0"/>
    <xf numFmtId="198" fontId="63" fillId="0" borderId="0" applyFill="0" applyBorder="0" applyAlignment="0"/>
    <xf numFmtId="0" fontId="113" fillId="64" borderId="67" applyNumberFormat="0" applyAlignment="0" applyProtection="0"/>
    <xf numFmtId="0" fontId="114" fillId="65" borderId="68" applyNumberFormat="0" applyAlignment="0" applyProtection="0"/>
    <xf numFmtId="0" fontId="68" fillId="0" borderId="0" applyNumberFormat="0" applyFill="0" applyBorder="0" applyAlignment="0" applyProtection="0"/>
    <xf numFmtId="205" fontId="64" fillId="0" borderId="0"/>
    <xf numFmtId="210" fontId="102" fillId="0" borderId="0"/>
    <xf numFmtId="205" fontId="64" fillId="0" borderId="0"/>
    <xf numFmtId="205" fontId="64" fillId="0" borderId="0"/>
    <xf numFmtId="205" fontId="65" fillId="0" borderId="0"/>
    <xf numFmtId="210" fontId="102" fillId="0" borderId="0"/>
    <xf numFmtId="205" fontId="65" fillId="0" borderId="0"/>
    <xf numFmtId="205" fontId="65" fillId="0" borderId="0"/>
    <xf numFmtId="205" fontId="65" fillId="0" borderId="0"/>
    <xf numFmtId="210" fontId="102" fillId="0" borderId="0"/>
    <xf numFmtId="205" fontId="65" fillId="0" borderId="0"/>
    <xf numFmtId="205" fontId="65" fillId="0" borderId="0"/>
    <xf numFmtId="205" fontId="65" fillId="0" borderId="0"/>
    <xf numFmtId="210" fontId="102" fillId="0" borderId="0"/>
    <xf numFmtId="205" fontId="65" fillId="0" borderId="0"/>
    <xf numFmtId="205" fontId="65" fillId="0" borderId="0"/>
    <xf numFmtId="205" fontId="65" fillId="0" borderId="0"/>
    <xf numFmtId="210" fontId="102" fillId="0" borderId="0"/>
    <xf numFmtId="205" fontId="65" fillId="0" borderId="0"/>
    <xf numFmtId="205" fontId="65" fillId="0" borderId="0"/>
    <xf numFmtId="205" fontId="65" fillId="0" borderId="0"/>
    <xf numFmtId="210" fontId="102" fillId="0" borderId="0"/>
    <xf numFmtId="205" fontId="65" fillId="0" borderId="0"/>
    <xf numFmtId="205" fontId="65" fillId="0" borderId="0"/>
    <xf numFmtId="205" fontId="65" fillId="0" borderId="0"/>
    <xf numFmtId="210" fontId="102" fillId="0" borderId="0"/>
    <xf numFmtId="205" fontId="65" fillId="0" borderId="0"/>
    <xf numFmtId="205" fontId="65" fillId="0" borderId="0"/>
    <xf numFmtId="205" fontId="65" fillId="0" borderId="0"/>
    <xf numFmtId="210" fontId="102" fillId="0" borderId="0"/>
    <xf numFmtId="205" fontId="65" fillId="0" borderId="0"/>
    <xf numFmtId="205" fontId="65" fillId="0" borderId="0"/>
    <xf numFmtId="179" fontId="4" fillId="0" borderId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80" fontId="4" fillId="0" borderId="0" applyFill="0" applyBorder="0" applyAlignment="0" applyProtection="0"/>
    <xf numFmtId="181" fontId="4" fillId="0" borderId="0" applyFill="0" applyBorder="0" applyAlignment="0" applyProtection="0"/>
    <xf numFmtId="198" fontId="63" fillId="0" borderId="0" applyFont="0" applyFill="0" applyBorder="0" applyAlignment="0" applyProtection="0"/>
    <xf numFmtId="182" fontId="4" fillId="0" borderId="0" applyFill="0" applyBorder="0" applyAlignment="0" applyProtection="0"/>
    <xf numFmtId="183" fontId="20" fillId="0" borderId="0"/>
    <xf numFmtId="0" fontId="64" fillId="0" borderId="5" applyNumberFormat="0" applyBorder="0">
      <alignment horizontal="centerContinuous"/>
    </xf>
    <xf numFmtId="14" fontId="19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8" fontId="63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9" fontId="63" fillId="0" borderId="0" applyFill="0" applyBorder="0" applyAlignment="0"/>
    <xf numFmtId="198" fontId="63" fillId="0" borderId="0" applyFill="0" applyBorder="0" applyAlignment="0"/>
    <xf numFmtId="0" fontId="21" fillId="0" borderId="0">
      <alignment horizontal="left"/>
    </xf>
    <xf numFmtId="0" fontId="11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6" fillId="66" borderId="0" applyNumberFormat="0" applyBorder="0" applyAlignment="0" applyProtection="0"/>
    <xf numFmtId="38" fontId="66" fillId="25" borderId="0" applyNumberFormat="0" applyBorder="0" applyAlignment="0" applyProtection="0"/>
    <xf numFmtId="206" fontId="62" fillId="0" borderId="0" applyNumberFormat="0" applyFill="0" applyBorder="0" applyProtection="0">
      <alignment horizontal="right"/>
    </xf>
    <xf numFmtId="0" fontId="23" fillId="0" borderId="6" applyNumberFormat="0" applyAlignment="0" applyProtection="0">
      <alignment horizontal="left" vertical="center"/>
    </xf>
    <xf numFmtId="0" fontId="23" fillId="0" borderId="2">
      <alignment horizontal="left" vertical="center"/>
    </xf>
    <xf numFmtId="0" fontId="23" fillId="0" borderId="2">
      <alignment horizontal="left" vertical="center"/>
    </xf>
    <xf numFmtId="0" fontId="23" fillId="0" borderId="2">
      <alignment horizontal="left" vertical="center"/>
    </xf>
    <xf numFmtId="0" fontId="117" fillId="0" borderId="69" applyNumberFormat="0" applyFill="0" applyAlignment="0" applyProtection="0"/>
    <xf numFmtId="0" fontId="118" fillId="0" borderId="70" applyNumberFormat="0" applyFill="0" applyAlignment="0" applyProtection="0"/>
    <xf numFmtId="0" fontId="119" fillId="0" borderId="71" applyNumberFormat="0" applyFill="0" applyAlignment="0" applyProtection="0"/>
    <xf numFmtId="0" fontId="11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5" fillId="0" borderId="0" applyBorder="0"/>
    <xf numFmtId="10" fontId="66" fillId="26" borderId="10" applyNumberFormat="0" applyBorder="0" applyAlignment="0" applyProtection="0"/>
    <xf numFmtId="10" fontId="66" fillId="26" borderId="10" applyNumberFormat="0" applyBorder="0" applyAlignment="0" applyProtection="0"/>
    <xf numFmtId="0" fontId="120" fillId="67" borderId="67" applyNumberFormat="0" applyAlignment="0" applyProtection="0"/>
    <xf numFmtId="0" fontId="105" fillId="0" borderId="0"/>
    <xf numFmtId="1" fontId="105" fillId="0" borderId="0" applyProtection="0">
      <protection locked="0"/>
    </xf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8" fontId="63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9" fontId="63" fillId="0" borderId="0" applyFill="0" applyBorder="0" applyAlignment="0"/>
    <xf numFmtId="198" fontId="63" fillId="0" borderId="0" applyFill="0" applyBorder="0" applyAlignment="0"/>
    <xf numFmtId="0" fontId="121" fillId="0" borderId="72" applyNumberFormat="0" applyFill="0" applyAlignment="0" applyProtection="0"/>
    <xf numFmtId="38" fontId="67" fillId="0" borderId="0" applyFont="0" applyFill="0" applyBorder="0" applyAlignment="0" applyProtection="0"/>
    <xf numFmtId="40" fontId="67" fillId="0" borderId="0" applyFont="0" applyFill="0" applyBorder="0" applyAlignment="0" applyProtection="0"/>
    <xf numFmtId="189" fontId="67" fillId="0" borderId="0" applyFont="0" applyFill="0" applyBorder="0" applyAlignment="0" applyProtection="0"/>
    <xf numFmtId="190" fontId="67" fillId="0" borderId="0" applyFont="0" applyFill="0" applyBorder="0" applyAlignment="0" applyProtection="0"/>
    <xf numFmtId="0" fontId="122" fillId="68" borderId="0" applyNumberFormat="0" applyBorder="0" applyAlignment="0" applyProtection="0"/>
    <xf numFmtId="2" fontId="21" fillId="27" borderId="0"/>
    <xf numFmtId="196" fontId="25" fillId="0" borderId="0"/>
    <xf numFmtId="196" fontId="25" fillId="0" borderId="0"/>
    <xf numFmtId="213" fontId="53" fillId="0" borderId="0"/>
    <xf numFmtId="196" fontId="25" fillId="0" borderId="0"/>
    <xf numFmtId="211" fontId="103" fillId="0" borderId="0"/>
    <xf numFmtId="211" fontId="103" fillId="0" borderId="0"/>
    <xf numFmtId="208" fontId="63" fillId="0" borderId="0"/>
    <xf numFmtId="212" fontId="53" fillId="0" borderId="0"/>
    <xf numFmtId="213" fontId="53" fillId="0" borderId="0"/>
    <xf numFmtId="214" fontId="53" fillId="0" borderId="0"/>
    <xf numFmtId="208" fontId="63" fillId="0" borderId="0"/>
    <xf numFmtId="212" fontId="53" fillId="0" borderId="0"/>
    <xf numFmtId="212" fontId="53" fillId="0" borderId="0"/>
    <xf numFmtId="0" fontId="123" fillId="0" borderId="0"/>
    <xf numFmtId="0" fontId="110" fillId="0" borderId="0">
      <alignment vertical="center"/>
    </xf>
    <xf numFmtId="0" fontId="123" fillId="0" borderId="0"/>
    <xf numFmtId="0" fontId="110" fillId="0" borderId="0">
      <alignment vertical="center"/>
    </xf>
    <xf numFmtId="0" fontId="123" fillId="0" borderId="0"/>
    <xf numFmtId="0" fontId="110" fillId="0" borderId="0">
      <alignment vertical="center"/>
    </xf>
    <xf numFmtId="0" fontId="123" fillId="0" borderId="0"/>
    <xf numFmtId="0" fontId="110" fillId="0" borderId="0">
      <alignment vertical="center"/>
    </xf>
    <xf numFmtId="0" fontId="123" fillId="0" borderId="0"/>
    <xf numFmtId="0" fontId="110" fillId="0" borderId="0">
      <alignment vertical="center"/>
    </xf>
    <xf numFmtId="0" fontId="123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25" fillId="0" borderId="0"/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3" fillId="0" borderId="0"/>
    <xf numFmtId="0" fontId="25" fillId="0" borderId="0"/>
    <xf numFmtId="0" fontId="25" fillId="0" borderId="0"/>
    <xf numFmtId="0" fontId="53" fillId="0" borderId="0"/>
    <xf numFmtId="0" fontId="51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110" fillId="0" borderId="0">
      <alignment vertical="center"/>
    </xf>
    <xf numFmtId="0" fontId="51" fillId="0" borderId="0">
      <alignment vertical="center"/>
    </xf>
    <xf numFmtId="0" fontId="53" fillId="0" borderId="0"/>
    <xf numFmtId="0" fontId="53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5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1" fillId="0" borderId="0">
      <alignment vertical="center"/>
    </xf>
    <xf numFmtId="0" fontId="25" fillId="0" borderId="0"/>
    <xf numFmtId="0" fontId="25" fillId="0" borderId="0"/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25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" fillId="0" borderId="0"/>
    <xf numFmtId="0" fontId="4" fillId="0" borderId="0">
      <alignment vertical="center"/>
    </xf>
    <xf numFmtId="0" fontId="123" fillId="0" borderId="0"/>
    <xf numFmtId="0" fontId="123" fillId="0" borderId="0"/>
    <xf numFmtId="0" fontId="123" fillId="0" borderId="0"/>
    <xf numFmtId="0" fontId="110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4" fillId="0" borderId="0"/>
    <xf numFmtId="0" fontId="4" fillId="0" borderId="0"/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9" fillId="0" borderId="0">
      <alignment vertical="center"/>
    </xf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51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123" fillId="0" borderId="0"/>
    <xf numFmtId="0" fontId="51" fillId="0" borderId="0">
      <alignment vertical="center"/>
    </xf>
    <xf numFmtId="0" fontId="91" fillId="0" borderId="0"/>
    <xf numFmtId="0" fontId="91" fillId="0" borderId="0"/>
    <xf numFmtId="0" fontId="12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0" fillId="0" borderId="0">
      <alignment vertical="center"/>
    </xf>
    <xf numFmtId="0" fontId="9" fillId="0" borderId="0">
      <alignment vertical="center"/>
    </xf>
    <xf numFmtId="0" fontId="123" fillId="0" borderId="0"/>
    <xf numFmtId="0" fontId="110" fillId="0" borderId="0">
      <alignment vertical="center"/>
    </xf>
    <xf numFmtId="0" fontId="123" fillId="0" borderId="0"/>
    <xf numFmtId="0" fontId="110" fillId="0" borderId="0">
      <alignment vertical="center"/>
    </xf>
    <xf numFmtId="0" fontId="110" fillId="0" borderId="0">
      <alignment vertical="center"/>
    </xf>
    <xf numFmtId="0" fontId="25" fillId="0" borderId="0"/>
    <xf numFmtId="0" fontId="9" fillId="69" borderId="73" applyNumberFormat="0" applyFont="0" applyAlignment="0" applyProtection="0"/>
    <xf numFmtId="0" fontId="9" fillId="69" borderId="73" applyNumberFormat="0" applyFont="0" applyAlignment="0" applyProtection="0"/>
    <xf numFmtId="0" fontId="9" fillId="69" borderId="73" applyNumberFormat="0" applyFont="0" applyAlignment="0" applyProtection="0"/>
    <xf numFmtId="0" fontId="9" fillId="69" borderId="73" applyNumberFormat="0" applyFont="0" applyAlignment="0" applyProtection="0"/>
    <xf numFmtId="0" fontId="9" fillId="69" borderId="73" applyNumberFormat="0" applyFont="0" applyAlignment="0" applyProtection="0"/>
    <xf numFmtId="0" fontId="124" fillId="64" borderId="74" applyNumberFormat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4" fontId="92" fillId="0" borderId="0">
      <alignment horizontal="center" wrapText="1"/>
      <protection locked="0"/>
    </xf>
    <xf numFmtId="176" fontId="25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100" fillId="26" borderId="0" applyNumberFormat="0" applyBorder="0" applyAlignment="0" applyProtection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8" fontId="63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2" fontId="4" fillId="0" borderId="0" applyFill="0" applyBorder="0" applyAlignment="0"/>
    <xf numFmtId="199" fontId="63" fillId="0" borderId="0" applyFill="0" applyBorder="0" applyAlignment="0"/>
    <xf numFmtId="198" fontId="63" fillId="0" borderId="0" applyFill="0" applyBorder="0" applyAlignment="0"/>
    <xf numFmtId="4" fontId="21" fillId="0" borderId="0">
      <alignment horizontal="right"/>
    </xf>
    <xf numFmtId="0" fontId="67" fillId="0" borderId="0" applyNumberFormat="0" applyFont="0" applyFill="0" applyBorder="0" applyAlignment="0" applyProtection="0">
      <alignment horizontal="left"/>
    </xf>
    <xf numFmtId="15" fontId="67" fillId="0" borderId="0" applyFont="0" applyFill="0" applyBorder="0" applyAlignment="0" applyProtection="0"/>
    <xf numFmtId="4" fontId="67" fillId="0" borderId="0" applyFont="0" applyFill="0" applyBorder="0" applyAlignment="0" applyProtection="0"/>
    <xf numFmtId="0" fontId="68" fillId="0" borderId="14">
      <alignment horizontal="center"/>
    </xf>
    <xf numFmtId="3" fontId="67" fillId="0" borderId="0" applyFont="0" applyFill="0" applyBorder="0" applyAlignment="0" applyProtection="0"/>
    <xf numFmtId="0" fontId="67" fillId="28" borderId="0" applyNumberFormat="0" applyFont="0" applyBorder="0" applyAlignment="0" applyProtection="0"/>
    <xf numFmtId="4" fontId="26" fillId="0" borderId="0">
      <alignment horizontal="right"/>
    </xf>
    <xf numFmtId="0" fontId="101" fillId="0" borderId="0" applyNumberFormat="0" applyFill="0" applyBorder="0" applyAlignment="0" applyProtection="0"/>
    <xf numFmtId="4" fontId="69" fillId="29" borderId="15" applyNumberFormat="0" applyProtection="0">
      <alignment vertical="center"/>
    </xf>
    <xf numFmtId="4" fontId="70" fillId="29" borderId="15" applyNumberFormat="0" applyProtection="0">
      <alignment vertical="center"/>
    </xf>
    <xf numFmtId="4" fontId="71" fillId="29" borderId="15" applyNumberFormat="0" applyProtection="0">
      <alignment horizontal="left" vertical="center"/>
    </xf>
    <xf numFmtId="4" fontId="54" fillId="30" borderId="15">
      <alignment horizontal="left" vertical="center"/>
    </xf>
    <xf numFmtId="4" fontId="54" fillId="30" borderId="15">
      <alignment horizontal="left" vertical="center"/>
    </xf>
    <xf numFmtId="4" fontId="54" fillId="30" borderId="15" applyNumberFormat="0" applyProtection="0">
      <alignment horizontal="left" vertical="center"/>
    </xf>
    <xf numFmtId="4" fontId="54" fillId="30" borderId="15">
      <alignment horizontal="left" vertical="center"/>
    </xf>
    <xf numFmtId="4" fontId="72" fillId="31" borderId="15" applyNumberFormat="0" applyProtection="0">
      <alignment vertical="center"/>
    </xf>
    <xf numFmtId="4" fontId="52" fillId="25" borderId="15" applyNumberFormat="0" applyProtection="0">
      <alignment vertical="center"/>
    </xf>
    <xf numFmtId="4" fontId="72" fillId="32" borderId="15" applyNumberFormat="0" applyProtection="0">
      <alignment vertical="center"/>
    </xf>
    <xf numFmtId="4" fontId="73" fillId="31" borderId="15" applyNumberFormat="0" applyProtection="0">
      <alignment vertical="center"/>
    </xf>
    <xf numFmtId="4" fontId="55" fillId="33" borderId="15">
      <alignment horizontal="left" vertical="center"/>
    </xf>
    <xf numFmtId="4" fontId="55" fillId="33" borderId="15">
      <alignment horizontal="left" vertical="center"/>
    </xf>
    <xf numFmtId="4" fontId="55" fillId="33" borderId="15" applyNumberFormat="0" applyProtection="0">
      <alignment horizontal="left" vertical="center"/>
    </xf>
    <xf numFmtId="4" fontId="55" fillId="33" borderId="15">
      <alignment horizontal="left" vertical="center"/>
    </xf>
    <xf numFmtId="4" fontId="55" fillId="34" borderId="15">
      <alignment horizontal="left" vertical="center"/>
    </xf>
    <xf numFmtId="4" fontId="55" fillId="34" borderId="15">
      <alignment horizontal="left" vertical="center"/>
    </xf>
    <xf numFmtId="4" fontId="55" fillId="34" borderId="15" applyNumberFormat="0" applyProtection="0">
      <alignment horizontal="left" vertical="center"/>
    </xf>
    <xf numFmtId="4" fontId="55" fillId="34" borderId="15">
      <alignment horizontal="left" vertical="center"/>
    </xf>
    <xf numFmtId="4" fontId="56" fillId="30" borderId="15">
      <alignment horizontal="left" vertical="center"/>
    </xf>
    <xf numFmtId="4" fontId="56" fillId="30" borderId="15">
      <alignment horizontal="left" vertical="center"/>
    </xf>
    <xf numFmtId="4" fontId="56" fillId="30" borderId="15" applyNumberFormat="0" applyProtection="0">
      <alignment horizontal="left" vertical="center"/>
    </xf>
    <xf numFmtId="4" fontId="56" fillId="30" borderId="15">
      <alignment horizontal="left" vertical="center"/>
    </xf>
    <xf numFmtId="4" fontId="74" fillId="35" borderId="15" applyNumberFormat="0" applyProtection="0">
      <alignment vertical="center"/>
    </xf>
    <xf numFmtId="4" fontId="75" fillId="27" borderId="15" applyNumberFormat="0" applyProtection="0">
      <alignment horizontal="left" vertical="center"/>
    </xf>
    <xf numFmtId="4" fontId="76" fillId="34" borderId="15" applyNumberFormat="0" applyProtection="0">
      <alignment horizontal="left" vertical="center"/>
    </xf>
    <xf numFmtId="4" fontId="77" fillId="30" borderId="15" applyNumberFormat="0" applyProtection="0">
      <alignment horizontal="left" vertical="center"/>
    </xf>
    <xf numFmtId="4" fontId="78" fillId="27" borderId="15" applyNumberFormat="0" applyProtection="0">
      <alignment vertical="center"/>
    </xf>
    <xf numFmtId="4" fontId="79" fillId="27" borderId="15" applyNumberFormat="0" applyProtection="0">
      <alignment vertical="center"/>
    </xf>
    <xf numFmtId="4" fontId="55" fillId="34" borderId="15" applyNumberFormat="0" applyProtection="0">
      <alignment horizontal="left" vertical="center"/>
    </xf>
    <xf numFmtId="4" fontId="57" fillId="27" borderId="15">
      <alignment vertical="center"/>
    </xf>
    <xf numFmtId="4" fontId="57" fillId="27" borderId="15">
      <alignment vertical="center"/>
    </xf>
    <xf numFmtId="4" fontId="57" fillId="27" borderId="15" applyNumberFormat="0" applyProtection="0">
      <alignment vertical="center"/>
    </xf>
    <xf numFmtId="4" fontId="57" fillId="27" borderId="15">
      <alignment vertical="center"/>
    </xf>
    <xf numFmtId="4" fontId="80" fillId="27" borderId="15" applyNumberFormat="0" applyProtection="0">
      <alignment vertical="center"/>
    </xf>
    <xf numFmtId="4" fontId="55" fillId="34" borderId="15">
      <alignment horizontal="left" vertical="center"/>
    </xf>
    <xf numFmtId="4" fontId="55" fillId="34" borderId="15">
      <alignment horizontal="left" vertical="center"/>
    </xf>
    <xf numFmtId="4" fontId="55" fillId="34" borderId="15" applyNumberFormat="0" applyProtection="0">
      <alignment horizontal="left" vertical="center"/>
    </xf>
    <xf numFmtId="4" fontId="55" fillId="34" borderId="15">
      <alignment horizontal="left" vertical="center"/>
    </xf>
    <xf numFmtId="4" fontId="81" fillId="27" borderId="15" applyNumberFormat="0" applyProtection="0">
      <alignment vertical="center"/>
    </xf>
    <xf numFmtId="4" fontId="82" fillId="27" borderId="15" applyNumberFormat="0" applyProtection="0">
      <alignment vertical="center"/>
    </xf>
    <xf numFmtId="4" fontId="55" fillId="26" borderId="15" applyNumberFormat="0" applyProtection="0">
      <alignment horizontal="left" vertical="center"/>
    </xf>
    <xf numFmtId="4" fontId="83" fillId="35" borderId="15" applyNumberFormat="0" applyProtection="0">
      <alignment horizontal="left"/>
    </xf>
    <xf numFmtId="4" fontId="84" fillId="27" borderId="15" applyNumberFormat="0" applyProtection="0">
      <alignment vertical="center"/>
    </xf>
    <xf numFmtId="0" fontId="27" fillId="0" borderId="0">
      <alignment horizontal="left"/>
    </xf>
    <xf numFmtId="0" fontId="9" fillId="0" borderId="0"/>
    <xf numFmtId="0" fontId="85" fillId="27" borderId="0">
      <alignment horizontal="left" vertical="top"/>
    </xf>
    <xf numFmtId="0" fontId="85" fillId="27" borderId="0">
      <alignment horizontal="left" vertical="top"/>
    </xf>
    <xf numFmtId="0" fontId="63" fillId="0" borderId="0"/>
    <xf numFmtId="0" fontId="106" fillId="0" borderId="0"/>
    <xf numFmtId="49" fontId="19" fillId="0" borderId="0" applyFill="0" applyBorder="0" applyAlignment="0"/>
    <xf numFmtId="203" fontId="20" fillId="0" borderId="0" applyFill="0" applyBorder="0" applyAlignment="0"/>
    <xf numFmtId="203" fontId="20" fillId="0" borderId="0" applyFill="0" applyBorder="0" applyAlignment="0"/>
    <xf numFmtId="203" fontId="20" fillId="0" borderId="0" applyFill="0" applyBorder="0" applyAlignment="0"/>
    <xf numFmtId="203" fontId="20" fillId="0" borderId="0" applyFill="0" applyBorder="0" applyAlignment="0"/>
    <xf numFmtId="203" fontId="20" fillId="0" borderId="0" applyFill="0" applyBorder="0" applyAlignment="0"/>
    <xf numFmtId="203" fontId="20" fillId="0" borderId="0" applyFill="0" applyBorder="0" applyAlignment="0"/>
    <xf numFmtId="203" fontId="20" fillId="0" borderId="0" applyFill="0" applyBorder="0" applyAlignment="0"/>
    <xf numFmtId="203" fontId="20" fillId="0" borderId="0" applyFill="0" applyBorder="0" applyAlignment="0"/>
    <xf numFmtId="203" fontId="20" fillId="0" borderId="0" applyFill="0" applyBorder="0" applyAlignment="0"/>
    <xf numFmtId="204" fontId="20" fillId="0" borderId="0" applyFill="0" applyBorder="0" applyAlignment="0"/>
    <xf numFmtId="204" fontId="20" fillId="0" borderId="0" applyFill="0" applyBorder="0" applyAlignment="0"/>
    <xf numFmtId="204" fontId="20" fillId="0" borderId="0" applyFill="0" applyBorder="0" applyAlignment="0"/>
    <xf numFmtId="204" fontId="20" fillId="0" borderId="0" applyFill="0" applyBorder="0" applyAlignment="0"/>
    <xf numFmtId="204" fontId="20" fillId="0" borderId="0" applyFill="0" applyBorder="0" applyAlignment="0"/>
    <xf numFmtId="204" fontId="20" fillId="0" borderId="0" applyFill="0" applyBorder="0" applyAlignment="0"/>
    <xf numFmtId="204" fontId="20" fillId="0" borderId="0" applyFill="0" applyBorder="0" applyAlignment="0"/>
    <xf numFmtId="204" fontId="20" fillId="0" borderId="0" applyFill="0" applyBorder="0" applyAlignment="0"/>
    <xf numFmtId="204" fontId="20" fillId="0" borderId="0" applyFill="0" applyBorder="0" applyAlignment="0"/>
    <xf numFmtId="0" fontId="28" fillId="0" borderId="0">
      <alignment horizontal="center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8" fillId="0" borderId="0">
      <alignment horizontal="center"/>
    </xf>
    <xf numFmtId="0" fontId="28" fillId="0" borderId="0">
      <alignment horizontal="center"/>
    </xf>
    <xf numFmtId="0" fontId="28" fillId="0" borderId="0">
      <alignment horizontal="center"/>
    </xf>
    <xf numFmtId="0" fontId="126" fillId="0" borderId="75" applyNumberFormat="0" applyFill="0" applyAlignment="0" applyProtection="0"/>
    <xf numFmtId="177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11" fillId="57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11" fillId="6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11" fillId="60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11" fillId="6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11" fillId="6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11" fillId="61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11" fillId="61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11" fillId="61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11" fillId="61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11" fillId="62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111" fillId="62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111" fillId="62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111" fillId="62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49" fontId="86" fillId="0" borderId="0" applyBorder="0">
      <alignment horizontal="left" vertical="center"/>
    </xf>
    <xf numFmtId="49" fontId="86" fillId="0" borderId="0" applyBorder="0">
      <alignment horizontal="left" vertical="center"/>
    </xf>
    <xf numFmtId="0" fontId="29" fillId="0" borderId="0"/>
    <xf numFmtId="0" fontId="25" fillId="0" borderId="0"/>
    <xf numFmtId="0" fontId="25" fillId="0" borderId="0"/>
    <xf numFmtId="0" fontId="1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4" fillId="65" borderId="68" applyNumberFormat="0" applyAlignment="0" applyProtection="0">
      <alignment vertical="center"/>
    </xf>
    <xf numFmtId="0" fontId="38" fillId="24" borderId="4" applyNumberFormat="0" applyAlignment="0" applyProtection="0">
      <alignment vertical="center"/>
    </xf>
    <xf numFmtId="0" fontId="114" fillId="65" borderId="68" applyNumberFormat="0" applyAlignment="0" applyProtection="0">
      <alignment vertical="center"/>
    </xf>
    <xf numFmtId="0" fontId="114" fillId="65" borderId="68" applyNumberFormat="0" applyAlignment="0" applyProtection="0">
      <alignment vertical="center"/>
    </xf>
    <xf numFmtId="0" fontId="38" fillId="24" borderId="4" applyNumberFormat="0" applyAlignment="0" applyProtection="0">
      <alignment vertical="center"/>
    </xf>
    <xf numFmtId="0" fontId="38" fillId="24" borderId="4" applyNumberFormat="0" applyAlignment="0" applyProtection="0">
      <alignment vertical="center"/>
    </xf>
    <xf numFmtId="0" fontId="114" fillId="65" borderId="68" applyNumberFormat="0" applyAlignment="0" applyProtection="0">
      <alignment vertical="center"/>
    </xf>
    <xf numFmtId="0" fontId="38" fillId="24" borderId="4" applyNumberFormat="0" applyAlignment="0" applyProtection="0">
      <alignment vertical="center"/>
    </xf>
    <xf numFmtId="0" fontId="114" fillId="65" borderId="68" applyNumberFormat="0" applyAlignment="0" applyProtection="0">
      <alignment vertical="center"/>
    </xf>
    <xf numFmtId="0" fontId="38" fillId="24" borderId="4" applyNumberFormat="0" applyAlignment="0" applyProtection="0">
      <alignment vertical="center"/>
    </xf>
    <xf numFmtId="184" fontId="4" fillId="0" borderId="0" applyFill="0" applyBorder="0" applyAlignment="0" applyProtection="0"/>
    <xf numFmtId="185" fontId="4" fillId="0" borderId="0" applyFill="0" applyBorder="0" applyAlignment="0" applyProtection="0"/>
    <xf numFmtId="0" fontId="122" fillId="68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97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22" fillId="68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195" fontId="25" fillId="0" borderId="0" applyFont="0" applyFill="0" applyBorder="0" applyAlignment="0" applyProtection="0"/>
    <xf numFmtId="194" fontId="63" fillId="0" borderId="0" applyFont="0" applyFill="0" applyBorder="0" applyAlignment="0" applyProtection="0"/>
    <xf numFmtId="186" fontId="4" fillId="0" borderId="0" applyFill="0" applyBorder="0" applyAlignment="0" applyProtection="0"/>
    <xf numFmtId="187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>
      <alignment vertical="top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20" fillId="29" borderId="10" applyNumberFormat="0" applyFill="0" applyBorder="0">
      <alignment vertical="center" wrapText="1"/>
    </xf>
    <xf numFmtId="0" fontId="63" fillId="0" borderId="0"/>
    <xf numFmtId="0" fontId="9" fillId="69" borderId="73" applyNumberFormat="0" applyFont="0" applyAlignment="0" applyProtection="0">
      <alignment vertical="center"/>
    </xf>
    <xf numFmtId="0" fontId="110" fillId="69" borderId="73" applyNumberFormat="0" applyFont="0" applyAlignment="0" applyProtection="0">
      <alignment vertical="center"/>
    </xf>
    <xf numFmtId="0" fontId="4" fillId="11" borderId="12" applyNumberFormat="0" applyFont="0" applyAlignment="0" applyProtection="0">
      <alignment vertical="center"/>
    </xf>
    <xf numFmtId="0" fontId="110" fillId="69" borderId="73" applyNumberFormat="0" applyFont="0" applyAlignment="0" applyProtection="0">
      <alignment vertical="center"/>
    </xf>
    <xf numFmtId="0" fontId="9" fillId="69" borderId="73" applyNumberFormat="0" applyFont="0" applyAlignment="0" applyProtection="0">
      <alignment vertical="center"/>
    </xf>
    <xf numFmtId="0" fontId="4" fillId="11" borderId="12" applyNumberFormat="0" applyFont="0" applyAlignment="0" applyProtection="0">
      <alignment vertical="center"/>
    </xf>
    <xf numFmtId="0" fontId="9" fillId="69" borderId="73" applyNumberFormat="0" applyFont="0" applyAlignment="0" applyProtection="0">
      <alignment vertical="center"/>
    </xf>
    <xf numFmtId="0" fontId="110" fillId="69" borderId="73" applyNumberFormat="0" applyFont="0" applyAlignment="0" applyProtection="0">
      <alignment vertical="center"/>
    </xf>
    <xf numFmtId="0" fontId="9" fillId="69" borderId="73" applyNumberFormat="0" applyFont="0" applyAlignment="0" applyProtection="0">
      <alignment vertical="center"/>
    </xf>
    <xf numFmtId="0" fontId="4" fillId="11" borderId="12" applyNumberFormat="0" applyFont="0" applyAlignment="0" applyProtection="0">
      <alignment vertical="center"/>
    </xf>
    <xf numFmtId="0" fontId="110" fillId="69" borderId="73" applyNumberFormat="0" applyFont="0" applyAlignment="0" applyProtection="0">
      <alignment vertical="center"/>
    </xf>
    <xf numFmtId="0" fontId="4" fillId="11" borderId="12" applyNumberFormat="0" applyFont="0" applyAlignment="0" applyProtection="0">
      <alignment vertical="center"/>
    </xf>
    <xf numFmtId="0" fontId="4" fillId="11" borderId="12" applyNumberFormat="0" applyFont="0" applyAlignment="0" applyProtection="0">
      <alignment vertical="center"/>
    </xf>
    <xf numFmtId="0" fontId="110" fillId="69" borderId="73" applyNumberFormat="0" applyFont="0" applyAlignment="0" applyProtection="0">
      <alignment vertical="center"/>
    </xf>
    <xf numFmtId="0" fontId="4" fillId="11" borderId="12" applyNumberFormat="0" applyFont="0" applyAlignment="0" applyProtection="0">
      <alignment vertical="center"/>
    </xf>
    <xf numFmtId="0" fontId="110" fillId="69" borderId="73" applyNumberFormat="0" applyFont="0" applyAlignment="0" applyProtection="0">
      <alignment vertical="center"/>
    </xf>
    <xf numFmtId="0" fontId="20" fillId="11" borderId="12" applyNumberFormat="0" applyFont="0" applyAlignment="0" applyProtection="0">
      <alignment vertical="center"/>
    </xf>
    <xf numFmtId="0" fontId="4" fillId="11" borderId="12" applyNumberFormat="0" applyFont="0" applyAlignment="0" applyProtection="0">
      <alignment vertical="center"/>
    </xf>
    <xf numFmtId="41" fontId="25" fillId="0" borderId="0" applyFont="0" applyFill="0" applyBorder="0" applyAlignment="0" applyProtection="0"/>
    <xf numFmtId="4" fontId="63" fillId="0" borderId="0" applyFont="0" applyFill="0" applyBorder="0" applyAlignment="0" applyProtection="0"/>
    <xf numFmtId="0" fontId="121" fillId="0" borderId="7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121" fillId="0" borderId="72" applyNumberFormat="0" applyFill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121" fillId="0" borderId="7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121" fillId="0" borderId="72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112" fillId="63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112" fillId="63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112" fillId="63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112" fillId="63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113" fillId="64" borderId="67" applyNumberFormat="0" applyAlignment="0" applyProtection="0">
      <alignment vertical="center"/>
    </xf>
    <xf numFmtId="0" fontId="42" fillId="23" borderId="3" applyNumberFormat="0" applyAlignment="0" applyProtection="0">
      <alignment vertical="center"/>
    </xf>
    <xf numFmtId="0" fontId="42" fillId="23" borderId="3" applyNumberFormat="0" applyAlignment="0" applyProtection="0">
      <alignment vertical="center"/>
    </xf>
    <xf numFmtId="0" fontId="113" fillId="64" borderId="67" applyNumberFormat="0" applyAlignment="0" applyProtection="0">
      <alignment vertical="center"/>
    </xf>
    <xf numFmtId="0" fontId="93" fillId="38" borderId="3" applyNumberFormat="0" applyAlignment="0" applyProtection="0">
      <alignment vertical="center"/>
    </xf>
    <xf numFmtId="0" fontId="42" fillId="23" borderId="3" applyNumberFormat="0" applyAlignment="0" applyProtection="0">
      <alignment vertical="center"/>
    </xf>
    <xf numFmtId="0" fontId="113" fillId="64" borderId="67" applyNumberFormat="0" applyAlignment="0" applyProtection="0">
      <alignment vertical="center"/>
    </xf>
    <xf numFmtId="0" fontId="42" fillId="23" borderId="3" applyNumberFormat="0" applyAlignment="0" applyProtection="0">
      <alignment vertical="center"/>
    </xf>
    <xf numFmtId="0" fontId="42" fillId="23" borderId="3" applyNumberFormat="0" applyAlignment="0" applyProtection="0">
      <alignment vertical="center"/>
    </xf>
    <xf numFmtId="0" fontId="113" fillId="64" borderId="67" applyNumberFormat="0" applyAlignment="0" applyProtection="0">
      <alignment vertical="center"/>
    </xf>
    <xf numFmtId="0" fontId="42" fillId="23" borderId="3" applyNumberFormat="0" applyAlignment="0" applyProtection="0">
      <alignment vertical="center"/>
    </xf>
    <xf numFmtId="0" fontId="42" fillId="23" borderId="3" applyNumberFormat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3" fontId="104" fillId="0" borderId="0" applyFont="0" applyFill="0" applyBorder="0" applyAlignment="0" applyProtection="0"/>
    <xf numFmtId="41" fontId="104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110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209" fontId="110" fillId="0" borderId="0" applyFont="0" applyFill="0" applyBorder="0" applyAlignment="0" applyProtection="0"/>
    <xf numFmtId="38" fontId="110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110" fillId="0" borderId="0" applyFont="0" applyFill="0" applyBorder="0" applyAlignment="0" applyProtection="0">
      <alignment vertical="center"/>
    </xf>
    <xf numFmtId="0" fontId="117" fillId="0" borderId="6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17" fillId="0" borderId="69" applyNumberFormat="0" applyFill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17" fillId="0" borderId="6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17" fillId="0" borderId="6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18" fillId="0" borderId="70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18" fillId="0" borderId="70" applyNumberFormat="0" applyFill="0" applyAlignment="0" applyProtection="0">
      <alignment vertical="center"/>
    </xf>
    <xf numFmtId="0" fontId="95" fillId="0" borderId="19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18" fillId="0" borderId="70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18" fillId="0" borderId="70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119" fillId="0" borderId="71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19" fillId="0" borderId="71" applyNumberFormat="0" applyFill="0" applyAlignment="0" applyProtection="0">
      <alignment vertical="center"/>
    </xf>
    <xf numFmtId="0" fontId="96" fillId="0" borderId="20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19" fillId="0" borderId="71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19" fillId="0" borderId="71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26" fillId="0" borderId="75" applyNumberFormat="0" applyFill="0" applyAlignment="0" applyProtection="0">
      <alignment vertical="center"/>
    </xf>
    <xf numFmtId="0" fontId="46" fillId="0" borderId="16" applyNumberFormat="0" applyFill="0" applyAlignment="0" applyProtection="0">
      <alignment vertical="center"/>
    </xf>
    <xf numFmtId="0" fontId="46" fillId="0" borderId="16" applyNumberFormat="0" applyFill="0" applyAlignment="0" applyProtection="0">
      <alignment vertical="center"/>
    </xf>
    <xf numFmtId="0" fontId="126" fillId="0" borderId="75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16" applyNumberFormat="0" applyFill="0" applyAlignment="0" applyProtection="0">
      <alignment vertical="center"/>
    </xf>
    <xf numFmtId="0" fontId="126" fillId="0" borderId="75" applyNumberFormat="0" applyFill="0" applyAlignment="0" applyProtection="0">
      <alignment vertical="center"/>
    </xf>
    <xf numFmtId="0" fontId="46" fillId="0" borderId="16" applyNumberFormat="0" applyFill="0" applyAlignment="0" applyProtection="0">
      <alignment vertical="center"/>
    </xf>
    <xf numFmtId="0" fontId="46" fillId="0" borderId="16" applyNumberFormat="0" applyFill="0" applyAlignment="0" applyProtection="0">
      <alignment vertical="center"/>
    </xf>
    <xf numFmtId="0" fontId="126" fillId="0" borderId="75" applyNumberFormat="0" applyFill="0" applyAlignment="0" applyProtection="0">
      <alignment vertical="center"/>
    </xf>
    <xf numFmtId="0" fontId="46" fillId="0" borderId="16" applyNumberFormat="0" applyFill="0" applyAlignment="0" applyProtection="0">
      <alignment vertical="center"/>
    </xf>
    <xf numFmtId="0" fontId="46" fillId="0" borderId="16" applyNumberFormat="0" applyFill="0" applyAlignment="0" applyProtection="0">
      <alignment vertical="center"/>
    </xf>
    <xf numFmtId="0" fontId="124" fillId="64" borderId="74" applyNumberFormat="0" applyAlignment="0" applyProtection="0">
      <alignment vertical="center"/>
    </xf>
    <xf numFmtId="0" fontId="47" fillId="23" borderId="13" applyNumberFormat="0" applyAlignment="0" applyProtection="0">
      <alignment vertical="center"/>
    </xf>
    <xf numFmtId="0" fontId="47" fillId="23" borderId="13" applyNumberFormat="0" applyAlignment="0" applyProtection="0">
      <alignment vertical="center"/>
    </xf>
    <xf numFmtId="0" fontId="124" fillId="64" borderId="74" applyNumberFormat="0" applyAlignment="0" applyProtection="0">
      <alignment vertical="center"/>
    </xf>
    <xf numFmtId="0" fontId="47" fillId="38" borderId="13" applyNumberFormat="0" applyAlignment="0" applyProtection="0">
      <alignment vertical="center"/>
    </xf>
    <xf numFmtId="0" fontId="47" fillId="23" borderId="13" applyNumberFormat="0" applyAlignment="0" applyProtection="0">
      <alignment vertical="center"/>
    </xf>
    <xf numFmtId="0" fontId="124" fillId="64" borderId="74" applyNumberFormat="0" applyAlignment="0" applyProtection="0">
      <alignment vertical="center"/>
    </xf>
    <xf numFmtId="0" fontId="47" fillId="23" borderId="13" applyNumberFormat="0" applyAlignment="0" applyProtection="0">
      <alignment vertical="center"/>
    </xf>
    <xf numFmtId="0" fontId="47" fillId="23" borderId="13" applyNumberFormat="0" applyAlignment="0" applyProtection="0">
      <alignment vertical="center"/>
    </xf>
    <xf numFmtId="0" fontId="124" fillId="64" borderId="74" applyNumberFormat="0" applyAlignment="0" applyProtection="0">
      <alignment vertical="center"/>
    </xf>
    <xf numFmtId="0" fontId="47" fillId="23" borderId="13" applyNumberFormat="0" applyAlignment="0" applyProtection="0">
      <alignment vertical="center"/>
    </xf>
    <xf numFmtId="0" fontId="47" fillId="23" borderId="13" applyNumberFormat="0" applyAlignment="0" applyProtection="0">
      <alignment vertical="center"/>
    </xf>
    <xf numFmtId="0" fontId="25" fillId="0" borderId="0"/>
    <xf numFmtId="215" fontId="53" fillId="0" borderId="0"/>
    <xf numFmtId="0" fontId="1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8" fontId="87" fillId="0" borderId="0" applyFont="0" applyFill="0" applyBorder="0" applyAlignment="0" applyProtection="0"/>
    <xf numFmtId="6" fontId="8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6" fontId="4" fillId="0" borderId="0" applyFont="0" applyFill="0" applyBorder="0" applyAlignment="0" applyProtection="0"/>
    <xf numFmtId="188" fontId="110" fillId="0" borderId="0" applyFont="0" applyFill="0" applyBorder="0" applyAlignment="0" applyProtection="0">
      <alignment vertical="center"/>
    </xf>
    <xf numFmtId="216" fontId="8" fillId="0" borderId="0" applyFill="0" applyBorder="0" applyProtection="0">
      <alignment vertical="center"/>
    </xf>
    <xf numFmtId="6" fontId="110" fillId="0" borderId="0" applyFont="0" applyFill="0" applyBorder="0" applyAlignment="0" applyProtection="0">
      <alignment vertical="center"/>
    </xf>
    <xf numFmtId="6" fontId="110" fillId="0" borderId="0" applyFont="0" applyFill="0" applyBorder="0" applyAlignment="0" applyProtection="0">
      <alignment vertical="center"/>
    </xf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0" fontId="120" fillId="67" borderId="67" applyNumberFormat="0" applyAlignment="0" applyProtection="0">
      <alignment vertical="center"/>
    </xf>
    <xf numFmtId="0" fontId="49" fillId="8" borderId="3" applyNumberFormat="0" applyAlignment="0" applyProtection="0">
      <alignment vertical="center"/>
    </xf>
    <xf numFmtId="0" fontId="49" fillId="8" borderId="3" applyNumberFormat="0" applyAlignment="0" applyProtection="0">
      <alignment vertical="center"/>
    </xf>
    <xf numFmtId="0" fontId="120" fillId="67" borderId="67" applyNumberFormat="0" applyAlignment="0" applyProtection="0">
      <alignment vertical="center"/>
    </xf>
    <xf numFmtId="0" fontId="49" fillId="14" borderId="3" applyNumberFormat="0" applyAlignment="0" applyProtection="0">
      <alignment vertical="center"/>
    </xf>
    <xf numFmtId="0" fontId="49" fillId="8" borderId="3" applyNumberFormat="0" applyAlignment="0" applyProtection="0">
      <alignment vertical="center"/>
    </xf>
    <xf numFmtId="0" fontId="120" fillId="67" borderId="67" applyNumberFormat="0" applyAlignment="0" applyProtection="0">
      <alignment vertical="center"/>
    </xf>
    <xf numFmtId="0" fontId="49" fillId="8" borderId="3" applyNumberFormat="0" applyAlignment="0" applyProtection="0">
      <alignment vertical="center"/>
    </xf>
    <xf numFmtId="0" fontId="49" fillId="8" borderId="3" applyNumberFormat="0" applyAlignment="0" applyProtection="0">
      <alignment vertical="center"/>
    </xf>
    <xf numFmtId="0" fontId="120" fillId="67" borderId="67" applyNumberFormat="0" applyAlignment="0" applyProtection="0">
      <alignment vertical="center"/>
    </xf>
    <xf numFmtId="0" fontId="49" fillId="8" borderId="3" applyNumberFormat="0" applyAlignment="0" applyProtection="0">
      <alignment vertical="center"/>
    </xf>
    <xf numFmtId="0" fontId="49" fillId="8" borderId="3" applyNumberFormat="0" applyAlignment="0" applyProtection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/>
    <xf numFmtId="0" fontId="9" fillId="0" borderId="0">
      <alignment vertical="center"/>
    </xf>
    <xf numFmtId="0" fontId="4" fillId="0" borderId="0"/>
    <xf numFmtId="0" fontId="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4" fillId="0" borderId="0"/>
    <xf numFmtId="0" fontId="110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25" fillId="0" borderId="0"/>
    <xf numFmtId="0" fontId="110" fillId="0" borderId="0"/>
    <xf numFmtId="0" fontId="4" fillId="0" borderId="0"/>
    <xf numFmtId="0" fontId="4" fillId="0" borderId="0">
      <alignment vertical="center"/>
    </xf>
    <xf numFmtId="0" fontId="51" fillId="0" borderId="0"/>
    <xf numFmtId="0" fontId="51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51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1" fillId="0" borderId="0">
      <alignment vertical="center"/>
    </xf>
    <xf numFmtId="0" fontId="110" fillId="0" borderId="0"/>
    <xf numFmtId="0" fontId="25" fillId="0" borderId="0"/>
    <xf numFmtId="0" fontId="25" fillId="0" borderId="0"/>
    <xf numFmtId="0" fontId="53" fillId="0" borderId="0"/>
    <xf numFmtId="0" fontId="51" fillId="0" borderId="0">
      <alignment vertical="center"/>
    </xf>
    <xf numFmtId="0" fontId="110" fillId="0" borderId="0"/>
    <xf numFmtId="0" fontId="25" fillId="0" borderId="0"/>
    <xf numFmtId="0" fontId="4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/>
    <xf numFmtId="0" fontId="4" fillId="0" borderId="0">
      <alignment vertical="center"/>
    </xf>
    <xf numFmtId="0" fontId="8" fillId="0" borderId="0">
      <alignment vertical="center"/>
    </xf>
    <xf numFmtId="0" fontId="53" fillId="0" borderId="0"/>
    <xf numFmtId="0" fontId="4" fillId="0" borderId="0">
      <alignment vertical="center"/>
    </xf>
    <xf numFmtId="0" fontId="25" fillId="0" borderId="0"/>
    <xf numFmtId="0" fontId="4" fillId="0" borderId="0"/>
    <xf numFmtId="0" fontId="110" fillId="0" borderId="0">
      <alignment vertical="center"/>
    </xf>
    <xf numFmtId="0" fontId="53" fillId="0" borderId="0"/>
    <xf numFmtId="0" fontId="4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25" fillId="0" borderId="0"/>
    <xf numFmtId="0" fontId="90" fillId="0" borderId="0"/>
    <xf numFmtId="0" fontId="90" fillId="0" borderId="0"/>
    <xf numFmtId="0" fontId="53" fillId="0" borderId="0"/>
    <xf numFmtId="0" fontId="110" fillId="0" borderId="0">
      <alignment vertical="center"/>
    </xf>
    <xf numFmtId="0" fontId="90" fillId="0" borderId="0"/>
    <xf numFmtId="0" fontId="25" fillId="0" borderId="0"/>
    <xf numFmtId="0" fontId="25" fillId="0" borderId="0"/>
    <xf numFmtId="0" fontId="90" fillId="0" borderId="0"/>
    <xf numFmtId="0" fontId="9" fillId="0" borderId="0">
      <alignment vertical="center"/>
    </xf>
    <xf numFmtId="0" fontId="4" fillId="0" borderId="0"/>
    <xf numFmtId="0" fontId="25" fillId="0" borderId="0"/>
    <xf numFmtId="0" fontId="110" fillId="0" borderId="0">
      <alignment vertical="center"/>
    </xf>
    <xf numFmtId="0" fontId="25" fillId="0" borderId="0"/>
    <xf numFmtId="0" fontId="110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1" fillId="0" borderId="0">
      <alignment vertical="center"/>
    </xf>
    <xf numFmtId="0" fontId="4" fillId="0" borderId="0"/>
    <xf numFmtId="0" fontId="4" fillId="0" borderId="0">
      <alignment vertical="center"/>
    </xf>
    <xf numFmtId="0" fontId="110" fillId="0" borderId="0">
      <alignment vertical="center"/>
    </xf>
    <xf numFmtId="0" fontId="4" fillId="0" borderId="0"/>
    <xf numFmtId="0" fontId="4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10" fillId="0" borderId="0">
      <alignment vertical="center"/>
    </xf>
    <xf numFmtId="0" fontId="130" fillId="0" borderId="0">
      <alignment vertical="center"/>
    </xf>
    <xf numFmtId="0" fontId="4" fillId="0" borderId="0">
      <alignment vertical="center"/>
    </xf>
    <xf numFmtId="0" fontId="110" fillId="0" borderId="0"/>
    <xf numFmtId="0" fontId="25" fillId="0" borderId="0"/>
    <xf numFmtId="0" fontId="4" fillId="0" borderId="0">
      <alignment vertical="center"/>
    </xf>
    <xf numFmtId="0" fontId="110" fillId="0" borderId="0">
      <alignment vertical="center"/>
    </xf>
    <xf numFmtId="0" fontId="53" fillId="0" borderId="0"/>
    <xf numFmtId="0" fontId="4" fillId="0" borderId="0">
      <alignment vertical="center"/>
    </xf>
    <xf numFmtId="0" fontId="25" fillId="0" borderId="0"/>
    <xf numFmtId="0" fontId="4" fillId="0" borderId="0">
      <alignment vertical="center"/>
    </xf>
    <xf numFmtId="0" fontId="131" fillId="0" borderId="0"/>
    <xf numFmtId="0" fontId="1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0" fillId="0" borderId="0">
      <alignment vertical="center"/>
    </xf>
    <xf numFmtId="0" fontId="110" fillId="0" borderId="0"/>
    <xf numFmtId="0" fontId="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3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25" fillId="0" borderId="0"/>
    <xf numFmtId="0" fontId="53" fillId="0" borderId="0"/>
    <xf numFmtId="0" fontId="1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/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130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30" fillId="0" borderId="0"/>
    <xf numFmtId="0" fontId="110" fillId="0" borderId="0">
      <alignment vertical="center"/>
    </xf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4" fillId="0" borderId="0"/>
    <xf numFmtId="0" fontId="8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53" fillId="0" borderId="0"/>
    <xf numFmtId="0" fontId="2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/>
    <xf numFmtId="0" fontId="4" fillId="0" borderId="0"/>
    <xf numFmtId="0" fontId="4" fillId="0" borderId="0"/>
    <xf numFmtId="0" fontId="9" fillId="0" borderId="0">
      <alignment vertical="center"/>
    </xf>
    <xf numFmtId="0" fontId="4" fillId="0" borderId="0"/>
    <xf numFmtId="0" fontId="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0" fillId="0" borderId="0">
      <alignment vertical="center"/>
    </xf>
    <xf numFmtId="0" fontId="4" fillId="0" borderId="0"/>
    <xf numFmtId="0" fontId="51" fillId="0" borderId="0"/>
    <xf numFmtId="0" fontId="4" fillId="0" borderId="0"/>
    <xf numFmtId="0" fontId="4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23" fillId="0" borderId="0"/>
    <xf numFmtId="0" fontId="4" fillId="0" borderId="0">
      <alignment vertical="center"/>
    </xf>
    <xf numFmtId="0" fontId="11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10" fillId="0" borderId="0">
      <alignment vertical="center"/>
    </xf>
    <xf numFmtId="0" fontId="13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" fillId="0" borderId="0"/>
    <xf numFmtId="0" fontId="110" fillId="0" borderId="0">
      <alignment vertical="center"/>
    </xf>
    <xf numFmtId="0" fontId="25" fillId="0" borderId="0"/>
    <xf numFmtId="0" fontId="110" fillId="0" borderId="0"/>
    <xf numFmtId="0" fontId="132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51" fillId="0" borderId="0"/>
    <xf numFmtId="0" fontId="110" fillId="0" borderId="0">
      <alignment vertical="center"/>
    </xf>
    <xf numFmtId="0" fontId="51" fillId="0" borderId="0"/>
    <xf numFmtId="0" fontId="110" fillId="0" borderId="0">
      <alignment vertical="center"/>
    </xf>
    <xf numFmtId="0" fontId="51" fillId="0" borderId="0"/>
    <xf numFmtId="0" fontId="110" fillId="0" borderId="0">
      <alignment vertical="center"/>
    </xf>
    <xf numFmtId="0" fontId="4" fillId="0" borderId="0"/>
    <xf numFmtId="0" fontId="110" fillId="0" borderId="0">
      <alignment vertical="center"/>
    </xf>
    <xf numFmtId="0" fontId="4" fillId="0" borderId="0"/>
    <xf numFmtId="0" fontId="110" fillId="0" borderId="0">
      <alignment vertical="center"/>
    </xf>
    <xf numFmtId="0" fontId="4" fillId="0" borderId="0"/>
    <xf numFmtId="0" fontId="110" fillId="0" borderId="0">
      <alignment vertical="center"/>
    </xf>
    <xf numFmtId="0" fontId="9" fillId="0" borderId="0">
      <alignment vertical="center"/>
    </xf>
    <xf numFmtId="0" fontId="110" fillId="0" borderId="0"/>
    <xf numFmtId="0" fontId="25" fillId="0" borderId="0"/>
    <xf numFmtId="0" fontId="4" fillId="0" borderId="0"/>
    <xf numFmtId="0" fontId="110" fillId="0" borderId="0">
      <alignment vertical="center"/>
    </xf>
    <xf numFmtId="0" fontId="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/>
    <xf numFmtId="0" fontId="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4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25" fillId="0" borderId="0"/>
    <xf numFmtId="0" fontId="4" fillId="0" borderId="0"/>
    <xf numFmtId="0" fontId="4" fillId="0" borderId="0">
      <alignment vertical="center"/>
    </xf>
    <xf numFmtId="0" fontId="4" fillId="0" borderId="0"/>
    <xf numFmtId="0" fontId="11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4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25" fillId="0" borderId="0"/>
    <xf numFmtId="0" fontId="25" fillId="0" borderId="0"/>
    <xf numFmtId="0" fontId="9" fillId="0" borderId="0">
      <alignment vertical="center"/>
    </xf>
    <xf numFmtId="0" fontId="133" fillId="0" borderId="0">
      <alignment vertical="center" indent="1"/>
    </xf>
    <xf numFmtId="0" fontId="51" fillId="0" borderId="0">
      <alignment vertical="center"/>
    </xf>
    <xf numFmtId="0" fontId="4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25" fillId="0" borderId="0"/>
    <xf numFmtId="0" fontId="51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9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0" fillId="0" borderId="0"/>
    <xf numFmtId="0" fontId="25" fillId="0" borderId="0"/>
    <xf numFmtId="0" fontId="25" fillId="0" borderId="0"/>
    <xf numFmtId="0" fontId="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" fillId="0" borderId="0"/>
    <xf numFmtId="0" fontId="9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/>
    <xf numFmtId="0" fontId="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/>
    <xf numFmtId="0" fontId="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" fillId="0" borderId="0">
      <alignment vertical="center"/>
    </xf>
    <xf numFmtId="0" fontId="88" fillId="0" borderId="0" applyFill="0" applyBorder="0" applyAlignment="0"/>
    <xf numFmtId="0" fontId="116" fillId="66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116" fillId="66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116" fillId="66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116" fillId="66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8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3" fillId="0" borderId="0"/>
    <xf numFmtId="0" fontId="155" fillId="0" borderId="0" applyNumberFormat="0" applyFill="0" applyBorder="0" applyAlignment="0" applyProtection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79" fontId="2" fillId="0" borderId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81" fontId="2" fillId="0" borderId="0" applyFill="0" applyBorder="0" applyAlignment="0" applyProtection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9" fontId="2" fillId="0" borderId="0" applyFont="0" applyFill="0" applyBorder="0" applyAlignment="0" applyProtection="0"/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6" fontId="110" fillId="0" borderId="0" applyFont="0" applyFill="0" applyBorder="0" applyAlignment="0" applyProtection="0">
      <alignment vertical="center"/>
    </xf>
    <xf numFmtId="6" fontId="110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79" fontId="2" fillId="0" borderId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81" fontId="2" fillId="0" borderId="0" applyFill="0" applyBorder="0" applyAlignment="0" applyProtection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192" fontId="2" fillId="0" borderId="0" applyFill="0" applyBorder="0" applyAlignment="0"/>
    <xf numFmtId="9" fontId="2" fillId="0" borderId="0" applyFont="0" applyFill="0" applyBorder="0" applyAlignment="0" applyProtection="0"/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0" fontId="2" fillId="11" borderId="12" applyNumberFormat="0" applyFont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6" fontId="110" fillId="0" borderId="0" applyFont="0" applyFill="0" applyBorder="0" applyAlignment="0" applyProtection="0">
      <alignment vertical="center"/>
    </xf>
    <xf numFmtId="6" fontId="110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</cellStyleXfs>
  <cellXfs count="537">
    <xf numFmtId="0" fontId="0" fillId="0" borderId="0" xfId="0"/>
    <xf numFmtId="0" fontId="13" fillId="70" borderId="47" xfId="0" applyFont="1" applyFill="1" applyBorder="1" applyAlignment="1" applyProtection="1">
      <alignment horizontal="center" vertical="center" wrapText="1"/>
      <protection locked="0"/>
    </xf>
    <xf numFmtId="0" fontId="13" fillId="70" borderId="10" xfId="0" applyFont="1" applyFill="1" applyBorder="1" applyAlignment="1" applyProtection="1">
      <alignment horizontal="center" vertical="center" wrapText="1"/>
      <protection locked="0"/>
    </xf>
    <xf numFmtId="49" fontId="12" fillId="71" borderId="29" xfId="1444" applyNumberFormat="1" applyFont="1" applyFill="1" applyBorder="1" applyAlignment="1" applyProtection="1">
      <alignment horizontal="left" vertical="center"/>
      <protection locked="0"/>
    </xf>
    <xf numFmtId="49" fontId="11" fillId="0" borderId="0" xfId="0" applyNumberFormat="1" applyFont="1" applyAlignment="1">
      <alignment vertical="center"/>
    </xf>
    <xf numFmtId="49" fontId="12" fillId="0" borderId="0" xfId="0" applyNumberFormat="1" applyFont="1" applyAlignment="1">
      <alignment horizontal="center" vertical="center"/>
    </xf>
    <xf numFmtId="49" fontId="16" fillId="0" borderId="0" xfId="1230" applyNumberFormat="1" applyFont="1" applyAlignment="1">
      <alignment vertical="center"/>
    </xf>
    <xf numFmtId="49" fontId="11" fillId="0" borderId="0" xfId="1230" applyNumberFormat="1" applyFont="1" applyAlignment="1">
      <alignment vertical="center"/>
    </xf>
    <xf numFmtId="49" fontId="12" fillId="71" borderId="27" xfId="1444" applyNumberFormat="1" applyFont="1" applyFill="1" applyBorder="1" applyAlignment="1" applyProtection="1">
      <alignment horizontal="left" vertical="center"/>
      <protection locked="0"/>
    </xf>
    <xf numFmtId="49" fontId="12" fillId="71" borderId="26" xfId="0" applyNumberFormat="1" applyFont="1" applyFill="1" applyBorder="1" applyAlignment="1" applyProtection="1">
      <alignment horizontal="left" vertical="center"/>
      <protection locked="0"/>
    </xf>
    <xf numFmtId="49" fontId="12" fillId="71" borderId="27" xfId="0" applyNumberFormat="1" applyFont="1" applyFill="1" applyBorder="1" applyAlignment="1" applyProtection="1">
      <alignment horizontal="left" vertical="center"/>
      <protection locked="0"/>
    </xf>
    <xf numFmtId="49" fontId="12" fillId="71" borderId="43" xfId="0" applyNumberFormat="1" applyFont="1" applyFill="1" applyBorder="1" applyAlignment="1" applyProtection="1">
      <alignment horizontal="left" vertical="center"/>
      <protection locked="0"/>
    </xf>
    <xf numFmtId="49" fontId="12" fillId="71" borderId="32" xfId="0" applyNumberFormat="1" applyFont="1" applyFill="1" applyBorder="1" applyAlignment="1" applyProtection="1">
      <alignment horizontal="left" vertical="center"/>
      <protection locked="0"/>
    </xf>
    <xf numFmtId="49" fontId="12" fillId="71" borderId="29" xfId="1444" applyNumberFormat="1" applyFont="1" applyFill="1" applyBorder="1" applyProtection="1">
      <alignment vertical="center"/>
      <protection locked="0"/>
    </xf>
    <xf numFmtId="49" fontId="12" fillId="71" borderId="28" xfId="0" applyNumberFormat="1" applyFont="1" applyFill="1" applyBorder="1" applyAlignment="1" applyProtection="1">
      <alignment horizontal="left" vertical="center"/>
      <protection locked="0"/>
    </xf>
    <xf numFmtId="49" fontId="12" fillId="71" borderId="29" xfId="0" applyNumberFormat="1" applyFont="1" applyFill="1" applyBorder="1" applyAlignment="1" applyProtection="1">
      <alignment horizontal="left" vertical="center"/>
      <protection locked="0"/>
    </xf>
    <xf numFmtId="49" fontId="12" fillId="71" borderId="44" xfId="0" applyNumberFormat="1" applyFont="1" applyFill="1" applyBorder="1" applyAlignment="1" applyProtection="1">
      <alignment horizontal="left" vertical="center"/>
      <protection locked="0"/>
    </xf>
    <xf numFmtId="49" fontId="12" fillId="71" borderId="33" xfId="0" applyNumberFormat="1" applyFont="1" applyFill="1" applyBorder="1" applyAlignment="1" applyProtection="1">
      <alignment horizontal="left" vertical="center"/>
      <protection locked="0"/>
    </xf>
    <xf numFmtId="49" fontId="12" fillId="71" borderId="31" xfId="1444" applyNumberFormat="1" applyFont="1" applyFill="1" applyBorder="1" applyAlignment="1" applyProtection="1">
      <alignment horizontal="left" vertical="center"/>
      <protection locked="0"/>
    </xf>
    <xf numFmtId="49" fontId="12" fillId="71" borderId="31" xfId="1444" applyNumberFormat="1" applyFont="1" applyFill="1" applyBorder="1" applyProtection="1">
      <alignment vertical="center"/>
      <protection locked="0"/>
    </xf>
    <xf numFmtId="49" fontId="12" fillId="71" borderId="30" xfId="0" applyNumberFormat="1" applyFont="1" applyFill="1" applyBorder="1" applyAlignment="1" applyProtection="1">
      <alignment horizontal="left" vertical="center"/>
      <protection locked="0"/>
    </xf>
    <xf numFmtId="49" fontId="12" fillId="71" borderId="31" xfId="0" applyNumberFormat="1" applyFont="1" applyFill="1" applyBorder="1" applyAlignment="1" applyProtection="1">
      <alignment horizontal="left" vertical="center"/>
      <protection locked="0"/>
    </xf>
    <xf numFmtId="49" fontId="12" fillId="71" borderId="45" xfId="0" applyNumberFormat="1" applyFont="1" applyFill="1" applyBorder="1" applyAlignment="1" applyProtection="1">
      <alignment horizontal="left" vertical="center"/>
      <protection locked="0"/>
    </xf>
    <xf numFmtId="49" fontId="12" fillId="71" borderId="34" xfId="0" applyNumberFormat="1" applyFont="1" applyFill="1" applyBorder="1" applyAlignment="1" applyProtection="1">
      <alignment horizontal="left" vertical="center"/>
      <protection locked="0"/>
    </xf>
    <xf numFmtId="49" fontId="12" fillId="71" borderId="33" xfId="1444" applyNumberFormat="1" applyFont="1" applyFill="1" applyBorder="1" applyAlignment="1" applyProtection="1">
      <alignment horizontal="left" vertical="center"/>
      <protection locked="0"/>
    </xf>
    <xf numFmtId="49" fontId="12" fillId="71" borderId="28" xfId="1444" applyNumberFormat="1" applyFont="1" applyFill="1" applyBorder="1" applyProtection="1">
      <alignment vertical="center"/>
      <protection locked="0"/>
    </xf>
    <xf numFmtId="49" fontId="12" fillId="0" borderId="29" xfId="1444" applyNumberFormat="1" applyFont="1" applyBorder="1" applyProtection="1">
      <alignment vertical="center"/>
      <protection locked="0"/>
    </xf>
    <xf numFmtId="49" fontId="12" fillId="71" borderId="34" xfId="1444" applyNumberFormat="1" applyFont="1" applyFill="1" applyBorder="1" applyAlignment="1" applyProtection="1">
      <alignment horizontal="left" vertical="center"/>
      <protection locked="0"/>
    </xf>
    <xf numFmtId="49" fontId="12" fillId="71" borderId="30" xfId="1444" applyNumberFormat="1" applyFont="1" applyFill="1" applyBorder="1" applyProtection="1">
      <alignment vertical="center"/>
      <protection locked="0"/>
    </xf>
    <xf numFmtId="49" fontId="12" fillId="0" borderId="31" xfId="1444" applyNumberFormat="1" applyFont="1" applyBorder="1" applyProtection="1">
      <alignment vertical="center"/>
      <protection locked="0"/>
    </xf>
    <xf numFmtId="49" fontId="17" fillId="0" borderId="0" xfId="1444" applyNumberFormat="1" applyFont="1" applyAlignment="1" applyProtection="1">
      <alignment horizontal="left" vertical="center"/>
      <protection locked="0"/>
    </xf>
    <xf numFmtId="49" fontId="138" fillId="0" borderId="0" xfId="0" applyNumberFormat="1" applyFont="1" applyAlignment="1">
      <alignment vertical="center"/>
    </xf>
    <xf numFmtId="49" fontId="11" fillId="0" borderId="0" xfId="0" applyNumberFormat="1" applyFont="1" applyAlignment="1">
      <alignment horizontal="center" vertical="center"/>
    </xf>
    <xf numFmtId="49" fontId="14" fillId="0" borderId="0" xfId="0" applyNumberFormat="1" applyFont="1" applyAlignment="1" applyProtection="1">
      <alignment horizontal="left" vertical="center"/>
      <protection locked="0"/>
    </xf>
    <xf numFmtId="49" fontId="13" fillId="0" borderId="0" xfId="1230" applyNumberFormat="1" applyFont="1" applyAlignment="1">
      <alignment vertical="center"/>
    </xf>
    <xf numFmtId="49" fontId="135" fillId="0" borderId="0" xfId="0" applyNumberFormat="1" applyFont="1" applyAlignment="1">
      <alignment vertical="center"/>
    </xf>
    <xf numFmtId="49" fontId="135" fillId="0" borderId="0" xfId="0" applyNumberFormat="1" applyFont="1" applyAlignment="1">
      <alignment horizontal="center" vertical="center"/>
    </xf>
    <xf numFmtId="49" fontId="12" fillId="71" borderId="58" xfId="1444" applyNumberFormat="1" applyFont="1" applyFill="1" applyBorder="1" applyAlignment="1" applyProtection="1">
      <alignment horizontal="center" vertical="center"/>
      <protection locked="0"/>
    </xf>
    <xf numFmtId="49" fontId="12" fillId="71" borderId="59" xfId="1444" applyNumberFormat="1" applyFont="1" applyFill="1" applyBorder="1" applyAlignment="1" applyProtection="1">
      <alignment horizontal="center" vertical="center"/>
      <protection locked="0"/>
    </xf>
    <xf numFmtId="49" fontId="12" fillId="71" borderId="60" xfId="1444" applyNumberFormat="1" applyFont="1" applyFill="1" applyBorder="1" applyAlignment="1" applyProtection="1">
      <alignment horizontal="center" vertical="center"/>
      <protection locked="0"/>
    </xf>
    <xf numFmtId="218" fontId="12" fillId="71" borderId="26" xfId="890" applyNumberFormat="1" applyFont="1" applyFill="1" applyBorder="1" applyAlignment="1" applyProtection="1">
      <alignment horizontal="right" vertical="center"/>
      <protection locked="0"/>
    </xf>
    <xf numFmtId="218" fontId="12" fillId="71" borderId="28" xfId="890" applyNumberFormat="1" applyFont="1" applyFill="1" applyBorder="1" applyAlignment="1" applyProtection="1">
      <alignment horizontal="right" vertical="center"/>
      <protection locked="0"/>
    </xf>
    <xf numFmtId="218" fontId="12" fillId="71" borderId="30" xfId="890" applyNumberFormat="1" applyFont="1" applyFill="1" applyBorder="1" applyAlignment="1" applyProtection="1">
      <alignment horizontal="right" vertical="center"/>
      <protection locked="0"/>
    </xf>
    <xf numFmtId="218" fontId="12" fillId="71" borderId="78" xfId="890" applyNumberFormat="1" applyFont="1" applyFill="1" applyBorder="1" applyAlignment="1" applyProtection="1">
      <alignment horizontal="right" vertical="center"/>
      <protection locked="0"/>
    </xf>
    <xf numFmtId="218" fontId="12" fillId="71" borderId="29" xfId="890" applyNumberFormat="1" applyFont="1" applyFill="1" applyBorder="1" applyAlignment="1" applyProtection="1">
      <alignment horizontal="right" vertical="center"/>
      <protection locked="0"/>
    </xf>
    <xf numFmtId="218" fontId="12" fillId="71" borderId="31" xfId="890" applyNumberFormat="1" applyFont="1" applyFill="1" applyBorder="1" applyAlignment="1" applyProtection="1">
      <alignment horizontal="right" vertical="center"/>
      <protection locked="0"/>
    </xf>
    <xf numFmtId="218" fontId="12" fillId="71" borderId="41" xfId="890" applyNumberFormat="1" applyFont="1" applyFill="1" applyBorder="1" applyAlignment="1" applyProtection="1">
      <alignment horizontal="right" vertical="center"/>
      <protection locked="0"/>
    </xf>
    <xf numFmtId="220" fontId="12" fillId="71" borderId="29" xfId="1444" applyNumberFormat="1" applyFont="1" applyFill="1" applyBorder="1" applyProtection="1">
      <alignment vertical="center"/>
      <protection locked="0"/>
    </xf>
    <xf numFmtId="220" fontId="12" fillId="71" borderId="31" xfId="1444" applyNumberFormat="1" applyFont="1" applyFill="1" applyBorder="1" applyProtection="1">
      <alignment vertical="center"/>
      <protection locked="0"/>
    </xf>
    <xf numFmtId="49" fontId="12" fillId="0" borderId="0" xfId="0" applyNumberFormat="1" applyFont="1" applyAlignment="1">
      <alignment vertical="center"/>
    </xf>
    <xf numFmtId="49" fontId="13" fillId="70" borderId="51" xfId="0" applyNumberFormat="1" applyFont="1" applyFill="1" applyBorder="1" applyAlignment="1" applyProtection="1">
      <alignment vertical="center" wrapText="1"/>
      <protection locked="0"/>
    </xf>
    <xf numFmtId="49" fontId="12" fillId="71" borderId="76" xfId="1444" applyNumberFormat="1" applyFont="1" applyFill="1" applyBorder="1" applyAlignment="1" applyProtection="1">
      <alignment horizontal="left" vertical="center"/>
      <protection locked="0"/>
    </xf>
    <xf numFmtId="49" fontId="12" fillId="71" borderId="61" xfId="1444" applyNumberFormat="1" applyFont="1" applyFill="1" applyBorder="1" applyAlignment="1" applyProtection="1">
      <alignment horizontal="left" vertical="center"/>
      <protection locked="0"/>
    </xf>
    <xf numFmtId="49" fontId="12" fillId="71" borderId="77" xfId="1444" applyNumberFormat="1" applyFont="1" applyFill="1" applyBorder="1" applyAlignment="1" applyProtection="1">
      <alignment horizontal="left" vertical="center"/>
      <protection locked="0"/>
    </xf>
    <xf numFmtId="49" fontId="12" fillId="71" borderId="29" xfId="1444" quotePrefix="1" applyNumberFormat="1" applyFont="1" applyFill="1" applyBorder="1" applyAlignment="1" applyProtection="1">
      <alignment horizontal="left" vertical="center"/>
      <protection locked="0"/>
    </xf>
    <xf numFmtId="49" fontId="12" fillId="71" borderId="27" xfId="1444" applyNumberFormat="1" applyFont="1" applyFill="1" applyBorder="1" applyProtection="1">
      <alignment vertical="center"/>
      <protection locked="0"/>
    </xf>
    <xf numFmtId="49" fontId="12" fillId="71" borderId="43" xfId="1444" applyNumberFormat="1" applyFont="1" applyFill="1" applyBorder="1" applyProtection="1">
      <alignment vertical="center"/>
      <protection locked="0"/>
    </xf>
    <xf numFmtId="49" fontId="12" fillId="71" borderId="32" xfId="1444" applyNumberFormat="1" applyFont="1" applyFill="1" applyBorder="1" applyProtection="1">
      <alignment vertical="center"/>
      <protection locked="0"/>
    </xf>
    <xf numFmtId="49" fontId="12" fillId="71" borderId="44" xfId="1444" applyNumberFormat="1" applyFont="1" applyFill="1" applyBorder="1" applyProtection="1">
      <alignment vertical="center"/>
      <protection locked="0"/>
    </xf>
    <xf numFmtId="49" fontId="12" fillId="71" borderId="33" xfId="1444" applyNumberFormat="1" applyFont="1" applyFill="1" applyBorder="1" applyProtection="1">
      <alignment vertical="center"/>
      <protection locked="0"/>
    </xf>
    <xf numFmtId="49" fontId="12" fillId="71" borderId="32" xfId="0" applyNumberFormat="1" applyFont="1" applyFill="1" applyBorder="1" applyAlignment="1" applyProtection="1">
      <alignment horizontal="right" vertical="center"/>
      <protection locked="0"/>
    </xf>
    <xf numFmtId="49" fontId="12" fillId="71" borderId="33" xfId="0" applyNumberFormat="1" applyFont="1" applyFill="1" applyBorder="1" applyAlignment="1" applyProtection="1">
      <alignment horizontal="right" vertical="center"/>
      <protection locked="0"/>
    </xf>
    <xf numFmtId="49" fontId="12" fillId="71" borderId="34" xfId="0" applyNumberFormat="1" applyFont="1" applyFill="1" applyBorder="1" applyAlignment="1" applyProtection="1">
      <alignment horizontal="right" vertical="center"/>
      <protection locked="0"/>
    </xf>
    <xf numFmtId="49" fontId="12" fillId="0" borderId="29" xfId="1444" applyNumberFormat="1" applyFont="1" applyBorder="1" applyAlignment="1" applyProtection="1">
      <alignment horizontal="left" vertical="center"/>
      <protection locked="0"/>
    </xf>
    <xf numFmtId="49" fontId="12" fillId="0" borderId="29" xfId="1444" applyNumberFormat="1" applyFont="1" applyBorder="1" applyAlignment="1" applyProtection="1">
      <alignment horizontal="left" vertical="center" wrapText="1"/>
      <protection locked="0"/>
    </xf>
    <xf numFmtId="49" fontId="12" fillId="0" borderId="31" xfId="1444" applyNumberFormat="1" applyFont="1" applyBorder="1" applyAlignment="1" applyProtection="1">
      <alignment horizontal="left" vertical="center"/>
      <protection locked="0"/>
    </xf>
    <xf numFmtId="49" fontId="12" fillId="71" borderId="43" xfId="0" applyNumberFormat="1" applyFont="1" applyFill="1" applyBorder="1" applyAlignment="1" applyProtection="1">
      <alignment vertical="center"/>
      <protection locked="0"/>
    </xf>
    <xf numFmtId="49" fontId="12" fillId="71" borderId="29" xfId="0" applyNumberFormat="1" applyFont="1" applyFill="1" applyBorder="1" applyAlignment="1" applyProtection="1">
      <alignment vertical="center"/>
      <protection locked="0"/>
    </xf>
    <xf numFmtId="49" fontId="12" fillId="71" borderId="78" xfId="1444" quotePrefix="1" applyNumberFormat="1" applyFont="1" applyFill="1" applyBorder="1" applyProtection="1">
      <alignment vertical="center"/>
      <protection locked="0"/>
    </xf>
    <xf numFmtId="49" fontId="12" fillId="71" borderId="29" xfId="1444" quotePrefix="1" applyNumberFormat="1" applyFont="1" applyFill="1" applyBorder="1" applyProtection="1">
      <alignment vertical="center"/>
      <protection locked="0"/>
    </xf>
    <xf numFmtId="49" fontId="12" fillId="71" borderId="31" xfId="0" applyNumberFormat="1" applyFont="1" applyFill="1" applyBorder="1" applyAlignment="1" applyProtection="1">
      <alignment vertical="center"/>
      <protection locked="0"/>
    </xf>
    <xf numFmtId="49" fontId="12" fillId="71" borderId="45" xfId="1444" applyNumberFormat="1" applyFont="1" applyFill="1" applyBorder="1" applyProtection="1">
      <alignment vertical="center"/>
      <protection locked="0"/>
    </xf>
    <xf numFmtId="49" fontId="12" fillId="71" borderId="34" xfId="1444" applyNumberFormat="1" applyFont="1" applyFill="1" applyBorder="1" applyProtection="1">
      <alignment vertical="center"/>
      <protection locked="0"/>
    </xf>
    <xf numFmtId="218" fontId="12" fillId="71" borderId="29" xfId="1444" applyNumberFormat="1" applyFont="1" applyFill="1" applyBorder="1" applyProtection="1">
      <alignment vertical="center"/>
      <protection locked="0"/>
    </xf>
    <xf numFmtId="218" fontId="12" fillId="71" borderId="31" xfId="1444" applyNumberFormat="1" applyFont="1" applyFill="1" applyBorder="1" applyProtection="1">
      <alignment vertical="center"/>
      <protection locked="0"/>
    </xf>
    <xf numFmtId="219" fontId="12" fillId="71" borderId="29" xfId="1444" applyNumberFormat="1" applyFont="1" applyFill="1" applyBorder="1" applyProtection="1">
      <alignment vertical="center"/>
      <protection locked="0"/>
    </xf>
    <xf numFmtId="219" fontId="12" fillId="71" borderId="31" xfId="1444" applyNumberFormat="1" applyFont="1" applyFill="1" applyBorder="1" applyProtection="1">
      <alignment vertical="center"/>
      <protection locked="0"/>
    </xf>
    <xf numFmtId="219" fontId="12" fillId="71" borderId="29" xfId="1444" applyNumberFormat="1" applyFont="1" applyFill="1" applyBorder="1" applyAlignment="1" applyProtection="1">
      <alignment horizontal="right" vertical="center"/>
      <protection locked="0"/>
    </xf>
    <xf numFmtId="219" fontId="12" fillId="0" borderId="29" xfId="1444" applyNumberFormat="1" applyFont="1" applyBorder="1" applyAlignment="1" applyProtection="1">
      <alignment horizontal="right" vertical="center"/>
      <protection locked="0"/>
    </xf>
    <xf numFmtId="219" fontId="12" fillId="71" borderId="31" xfId="1444" applyNumberFormat="1" applyFont="1" applyFill="1" applyBorder="1" applyAlignment="1" applyProtection="1">
      <alignment horizontal="right" vertical="center"/>
      <protection locked="0"/>
    </xf>
    <xf numFmtId="219" fontId="12" fillId="0" borderId="31" xfId="1444" applyNumberFormat="1" applyFont="1" applyBorder="1" applyAlignment="1" applyProtection="1">
      <alignment horizontal="right" vertical="center"/>
      <protection locked="0"/>
    </xf>
    <xf numFmtId="221" fontId="12" fillId="71" borderId="29" xfId="1444" applyNumberFormat="1" applyFont="1" applyFill="1" applyBorder="1" applyProtection="1">
      <alignment vertical="center"/>
      <protection locked="0"/>
    </xf>
    <xf numFmtId="221" fontId="12" fillId="71" borderId="31" xfId="1444" applyNumberFormat="1" applyFont="1" applyFill="1" applyBorder="1" applyProtection="1">
      <alignment vertical="center"/>
      <protection locked="0"/>
    </xf>
    <xf numFmtId="221" fontId="12" fillId="0" borderId="29" xfId="1444" applyNumberFormat="1" applyFont="1" applyBorder="1" applyProtection="1">
      <alignment vertical="center"/>
      <protection locked="0"/>
    </xf>
    <xf numFmtId="221" fontId="12" fillId="0" borderId="31" xfId="1444" applyNumberFormat="1" applyFont="1" applyBorder="1" applyProtection="1">
      <alignment vertical="center"/>
      <protection locked="0"/>
    </xf>
    <xf numFmtId="221" fontId="12" fillId="71" borderId="29" xfId="1444" applyNumberFormat="1" applyFont="1" applyFill="1" applyBorder="1" applyAlignment="1" applyProtection="1">
      <alignment horizontal="right" vertical="center"/>
      <protection locked="0"/>
    </xf>
    <xf numFmtId="221" fontId="12" fillId="71" borderId="31" xfId="1444" applyNumberFormat="1" applyFont="1" applyFill="1" applyBorder="1" applyAlignment="1" applyProtection="1">
      <alignment horizontal="right" vertical="center"/>
      <protection locked="0"/>
    </xf>
    <xf numFmtId="49" fontId="12" fillId="71" borderId="29" xfId="1444" applyNumberFormat="1" applyFont="1" applyFill="1" applyBorder="1" applyAlignment="1" applyProtection="1">
      <alignment horizontal="right" vertical="center"/>
      <protection locked="0"/>
    </xf>
    <xf numFmtId="49" fontId="12" fillId="71" borderId="31" xfId="1444" applyNumberFormat="1" applyFont="1" applyFill="1" applyBorder="1" applyAlignment="1" applyProtection="1">
      <alignment horizontal="right" vertical="center"/>
      <protection locked="0"/>
    </xf>
    <xf numFmtId="0" fontId="13" fillId="74" borderId="10" xfId="0" applyFont="1" applyFill="1" applyBorder="1" applyAlignment="1">
      <alignment horizontal="center" vertical="center"/>
    </xf>
    <xf numFmtId="0" fontId="13" fillId="74" borderId="10" xfId="806" applyNumberFormat="1" applyFont="1" applyFill="1" applyBorder="1" applyAlignment="1" applyProtection="1">
      <alignment horizontal="center" vertical="center"/>
    </xf>
    <xf numFmtId="0" fontId="144" fillId="77" borderId="10" xfId="0" applyFont="1" applyFill="1" applyBorder="1" applyAlignment="1">
      <alignment horizontal="center" vertical="center"/>
    </xf>
    <xf numFmtId="0" fontId="12" fillId="74" borderId="10" xfId="0" applyFont="1" applyFill="1" applyBorder="1" applyAlignment="1">
      <alignment horizontal="center" vertical="center" wrapText="1"/>
    </xf>
    <xf numFmtId="49" fontId="12" fillId="74" borderId="10" xfId="0" applyNumberFormat="1" applyFont="1" applyFill="1" applyBorder="1" applyAlignment="1">
      <alignment horizontal="center" vertical="center"/>
    </xf>
    <xf numFmtId="0" fontId="12" fillId="74" borderId="10" xfId="0" applyFont="1" applyFill="1" applyBorder="1" applyAlignment="1">
      <alignment horizontal="center" vertical="center"/>
    </xf>
    <xf numFmtId="0" fontId="12" fillId="74" borderId="10" xfId="0" applyFont="1" applyFill="1" applyBorder="1" applyAlignment="1">
      <alignment vertical="center" wrapText="1"/>
    </xf>
    <xf numFmtId="0" fontId="12" fillId="74" borderId="10" xfId="0" applyFont="1" applyFill="1" applyBorder="1" applyAlignment="1">
      <alignment vertical="center"/>
    </xf>
    <xf numFmtId="49" fontId="11" fillId="0" borderId="0" xfId="0" applyNumberFormat="1" applyFont="1" applyAlignment="1">
      <alignment horizontal="left" vertical="center"/>
    </xf>
    <xf numFmtId="49" fontId="146" fillId="0" borderId="0" xfId="0" applyNumberFormat="1" applyFont="1" applyAlignment="1">
      <alignment horizontal="right" vertical="center"/>
    </xf>
    <xf numFmtId="49" fontId="11" fillId="0" borderId="10" xfId="0" applyNumberFormat="1" applyFont="1" applyBorder="1" applyAlignment="1">
      <alignment horizontal="center" vertical="center"/>
    </xf>
    <xf numFmtId="49" fontId="135" fillId="0" borderId="10" xfId="0" applyNumberFormat="1" applyFont="1" applyBorder="1" applyAlignment="1">
      <alignment horizontal="center" vertical="center"/>
    </xf>
    <xf numFmtId="49" fontId="11" fillId="72" borderId="10" xfId="0" applyNumberFormat="1" applyFont="1" applyFill="1" applyBorder="1" applyAlignment="1">
      <alignment horizontal="center" vertical="center"/>
    </xf>
    <xf numFmtId="49" fontId="147" fillId="76" borderId="10" xfId="0" applyNumberFormat="1" applyFont="1" applyFill="1" applyBorder="1" applyAlignment="1">
      <alignment horizontal="center" vertical="center"/>
    </xf>
    <xf numFmtId="49" fontId="147" fillId="72" borderId="10" xfId="0" applyNumberFormat="1" applyFont="1" applyFill="1" applyBorder="1" applyAlignment="1">
      <alignment horizontal="center" vertical="center"/>
    </xf>
    <xf numFmtId="49" fontId="147" fillId="72" borderId="80" xfId="0" applyNumberFormat="1" applyFont="1" applyFill="1" applyBorder="1" applyAlignment="1">
      <alignment horizontal="center" vertical="center"/>
    </xf>
    <xf numFmtId="49" fontId="147" fillId="72" borderId="81" xfId="0" applyNumberFormat="1" applyFont="1" applyFill="1" applyBorder="1" applyAlignment="1">
      <alignment horizontal="center" vertical="center"/>
    </xf>
    <xf numFmtId="49" fontId="147" fillId="70" borderId="51" xfId="0" applyNumberFormat="1" applyFont="1" applyFill="1" applyBorder="1" applyAlignment="1">
      <alignment horizontal="center" vertical="center"/>
    </xf>
    <xf numFmtId="49" fontId="147" fillId="70" borderId="10" xfId="0" applyNumberFormat="1" applyFont="1" applyFill="1" applyBorder="1" applyAlignment="1">
      <alignment horizontal="center" vertical="center"/>
    </xf>
    <xf numFmtId="49" fontId="0" fillId="76" borderId="10" xfId="0" applyNumberFormat="1" applyFill="1" applyBorder="1" applyAlignment="1">
      <alignment horizontal="center" vertical="center"/>
    </xf>
    <xf numFmtId="49" fontId="0" fillId="0" borderId="0" xfId="0" applyNumberFormat="1" applyAlignment="1">
      <alignment vertical="center"/>
    </xf>
    <xf numFmtId="49" fontId="0" fillId="0" borderId="0" xfId="0" applyNumberFormat="1" applyAlignment="1">
      <alignment horizontal="center" vertical="center"/>
    </xf>
    <xf numFmtId="49" fontId="0" fillId="70" borderId="10" xfId="0" applyNumberFormat="1" applyFill="1" applyBorder="1" applyAlignment="1">
      <alignment horizontal="center" vertical="center"/>
    </xf>
    <xf numFmtId="49" fontId="0" fillId="76" borderId="50" xfId="0" applyNumberFormat="1" applyFill="1" applyBorder="1" applyAlignment="1">
      <alignment horizontal="center" vertical="center"/>
    </xf>
    <xf numFmtId="49" fontId="0" fillId="76" borderId="10" xfId="0" applyNumberFormat="1" applyFill="1" applyBorder="1" applyAlignment="1">
      <alignment horizontal="left" vertical="center"/>
    </xf>
    <xf numFmtId="49" fontId="0" fillId="0" borderId="2" xfId="0" applyNumberFormat="1" applyBorder="1" applyAlignment="1">
      <alignment vertical="center"/>
    </xf>
    <xf numFmtId="49" fontId="0" fillId="0" borderId="10" xfId="0" applyNumberFormat="1" applyBorder="1" applyAlignment="1">
      <alignment vertical="center"/>
    </xf>
    <xf numFmtId="49" fontId="0" fillId="0" borderId="50" xfId="0" applyNumberFormat="1" applyBorder="1" applyAlignment="1">
      <alignment vertical="center"/>
    </xf>
    <xf numFmtId="49" fontId="0" fillId="0" borderId="80" xfId="0" applyNumberFormat="1" applyBorder="1" applyAlignment="1">
      <alignment vertical="center"/>
    </xf>
    <xf numFmtId="49" fontId="0" fillId="0" borderId="81" xfId="0" applyNumberFormat="1" applyBorder="1" applyAlignment="1">
      <alignment vertical="center"/>
    </xf>
    <xf numFmtId="49" fontId="0" fillId="0" borderId="51" xfId="0" applyNumberFormat="1" applyBorder="1" applyAlignment="1">
      <alignment vertical="center"/>
    </xf>
    <xf numFmtId="49" fontId="0" fillId="0" borderId="10" xfId="0" applyNumberFormat="1" applyBorder="1" applyAlignment="1">
      <alignment horizontal="left" vertical="center"/>
    </xf>
    <xf numFmtId="49" fontId="0" fillId="0" borderId="50" xfId="0" quotePrefix="1" applyNumberFormat="1" applyBorder="1" applyAlignment="1">
      <alignment vertical="center"/>
    </xf>
    <xf numFmtId="49" fontId="0" fillId="0" borderId="10" xfId="0" quotePrefix="1" applyNumberFormat="1" applyBorder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0" xfId="0" applyNumberFormat="1" applyAlignment="1">
      <alignment horizontal="left" vertical="center"/>
    </xf>
    <xf numFmtId="49" fontId="150" fillId="73" borderId="2" xfId="0" applyNumberFormat="1" applyFont="1" applyFill="1" applyBorder="1" applyAlignment="1">
      <alignment vertical="center"/>
    </xf>
    <xf numFmtId="49" fontId="151" fillId="73" borderId="2" xfId="0" applyNumberFormat="1" applyFont="1" applyFill="1" applyBorder="1" applyAlignment="1">
      <alignment vertical="center"/>
    </xf>
    <xf numFmtId="49" fontId="149" fillId="73" borderId="10" xfId="0" applyNumberFormat="1" applyFont="1" applyFill="1" applyBorder="1" applyAlignment="1">
      <alignment horizontal="center" vertical="center"/>
    </xf>
    <xf numFmtId="222" fontId="12" fillId="71" borderId="29" xfId="1444" applyNumberFormat="1" applyFont="1" applyFill="1" applyBorder="1" applyProtection="1">
      <alignment vertical="center"/>
      <protection locked="0"/>
    </xf>
    <xf numFmtId="222" fontId="12" fillId="71" borderId="31" xfId="1444" applyNumberFormat="1" applyFont="1" applyFill="1" applyBorder="1" applyProtection="1">
      <alignment vertical="center"/>
      <protection locked="0"/>
    </xf>
    <xf numFmtId="49" fontId="13" fillId="0" borderId="10" xfId="0" applyNumberFormat="1" applyFont="1" applyBorder="1" applyAlignment="1" applyProtection="1">
      <alignment horizontal="center" vertical="center"/>
      <protection locked="0"/>
    </xf>
    <xf numFmtId="49" fontId="12" fillId="0" borderId="27" xfId="0" applyNumberFormat="1" applyFont="1" applyBorder="1" applyAlignment="1" applyProtection="1">
      <alignment vertical="center"/>
      <protection locked="0"/>
    </xf>
    <xf numFmtId="218" fontId="12" fillId="74" borderId="27" xfId="890" applyNumberFormat="1" applyFont="1" applyFill="1" applyBorder="1" applyAlignment="1" applyProtection="1">
      <alignment horizontal="right" vertical="center"/>
    </xf>
    <xf numFmtId="9" fontId="12" fillId="74" borderId="27" xfId="0" applyNumberFormat="1" applyFont="1" applyFill="1" applyBorder="1" applyAlignment="1">
      <alignment horizontal="right" vertical="center"/>
    </xf>
    <xf numFmtId="218" fontId="12" fillId="74" borderId="29" xfId="890" applyNumberFormat="1" applyFont="1" applyFill="1" applyBorder="1" applyAlignment="1" applyProtection="1">
      <alignment horizontal="right" vertical="center"/>
    </xf>
    <xf numFmtId="9" fontId="12" fillId="74" borderId="29" xfId="0" applyNumberFormat="1" applyFont="1" applyFill="1" applyBorder="1" applyAlignment="1">
      <alignment horizontal="right" vertical="center"/>
    </xf>
    <xf numFmtId="218" fontId="12" fillId="74" borderId="31" xfId="890" applyNumberFormat="1" applyFont="1" applyFill="1" applyBorder="1" applyAlignment="1" applyProtection="1">
      <alignment horizontal="right" vertical="center"/>
    </xf>
    <xf numFmtId="9" fontId="12" fillId="74" borderId="31" xfId="0" applyNumberFormat="1" applyFont="1" applyFill="1" applyBorder="1" applyAlignment="1">
      <alignment horizontal="right" vertical="center"/>
    </xf>
    <xf numFmtId="49" fontId="12" fillId="74" borderId="38" xfId="1444" applyNumberFormat="1" applyFont="1" applyFill="1" applyBorder="1" applyAlignment="1">
      <alignment vertical="center" wrapText="1"/>
    </xf>
    <xf numFmtId="218" fontId="12" fillId="74" borderId="39" xfId="890" applyNumberFormat="1" applyFont="1" applyFill="1" applyBorder="1" applyAlignment="1" applyProtection="1">
      <alignment horizontal="right" vertical="center"/>
    </xf>
    <xf numFmtId="49" fontId="11" fillId="27" borderId="0" xfId="1444" applyNumberFormat="1" applyFont="1" applyFill="1">
      <alignment vertical="center"/>
    </xf>
    <xf numFmtId="49" fontId="31" fillId="75" borderId="6" xfId="0" applyNumberFormat="1" applyFont="1" applyFill="1" applyBorder="1" applyAlignment="1">
      <alignment vertical="distributed" wrapText="1"/>
    </xf>
    <xf numFmtId="49" fontId="31" fillId="75" borderId="83" xfId="0" applyNumberFormat="1" applyFont="1" applyFill="1" applyBorder="1" applyAlignment="1">
      <alignment vertical="distributed" wrapText="1"/>
    </xf>
    <xf numFmtId="49" fontId="12" fillId="27" borderId="0" xfId="1444" applyNumberFormat="1" applyFont="1" applyFill="1" applyAlignment="1">
      <alignment horizontal="right" vertical="center"/>
    </xf>
    <xf numFmtId="49" fontId="12" fillId="75" borderId="85" xfId="1444" applyNumberFormat="1" applyFont="1" applyFill="1" applyBorder="1" applyAlignment="1">
      <alignment horizontal="center" vertical="center"/>
    </xf>
    <xf numFmtId="49" fontId="12" fillId="75" borderId="62" xfId="1444" applyNumberFormat="1" applyFont="1" applyFill="1" applyBorder="1" applyAlignment="1">
      <alignment horizontal="center" vertical="center"/>
    </xf>
    <xf numFmtId="49" fontId="12" fillId="75" borderId="48" xfId="1444" applyNumberFormat="1" applyFont="1" applyFill="1" applyBorder="1" applyAlignment="1">
      <alignment horizontal="center" vertical="center"/>
    </xf>
    <xf numFmtId="49" fontId="12" fillId="75" borderId="49" xfId="1444" applyNumberFormat="1" applyFont="1" applyFill="1" applyBorder="1" applyAlignment="1">
      <alignment horizontal="center" vertical="center"/>
    </xf>
    <xf numFmtId="49" fontId="12" fillId="75" borderId="66" xfId="1444" applyNumberFormat="1" applyFont="1" applyFill="1" applyBorder="1" applyAlignment="1">
      <alignment horizontal="center" vertical="center"/>
    </xf>
    <xf numFmtId="49" fontId="12" fillId="75" borderId="59" xfId="1444" applyNumberFormat="1" applyFont="1" applyFill="1" applyBorder="1" applyAlignment="1">
      <alignment horizontal="center" vertical="center"/>
    </xf>
    <xf numFmtId="49" fontId="12" fillId="75" borderId="61" xfId="1444" applyNumberFormat="1" applyFont="1" applyFill="1" applyBorder="1" applyAlignment="1">
      <alignment horizontal="center" vertical="center"/>
    </xf>
    <xf numFmtId="49" fontId="12" fillId="75" borderId="29" xfId="1444" applyNumberFormat="1" applyFont="1" applyFill="1" applyBorder="1" applyAlignment="1">
      <alignment horizontal="center" vertical="center"/>
    </xf>
    <xf numFmtId="49" fontId="12" fillId="75" borderId="33" xfId="1444" applyNumberFormat="1" applyFont="1" applyFill="1" applyBorder="1" applyAlignment="1">
      <alignment horizontal="center" vertical="center"/>
    </xf>
    <xf numFmtId="49" fontId="12" fillId="75" borderId="60" xfId="1444" applyNumberFormat="1" applyFont="1" applyFill="1" applyBorder="1" applyAlignment="1">
      <alignment horizontal="left" vertical="top" wrapText="1"/>
    </xf>
    <xf numFmtId="49" fontId="12" fillId="75" borderId="77" xfId="1444" applyNumberFormat="1" applyFont="1" applyFill="1" applyBorder="1" applyAlignment="1">
      <alignment horizontal="left" vertical="top" wrapText="1"/>
    </xf>
    <xf numFmtId="49" fontId="12" fillId="75" borderId="31" xfId="1444" applyNumberFormat="1" applyFont="1" applyFill="1" applyBorder="1" applyAlignment="1">
      <alignment horizontal="left" vertical="top" wrapText="1"/>
    </xf>
    <xf numFmtId="49" fontId="12" fillId="75" borderId="34" xfId="1444" applyNumberFormat="1" applyFont="1" applyFill="1" applyBorder="1" applyAlignment="1">
      <alignment horizontal="left" vertical="top" wrapText="1"/>
    </xf>
    <xf numFmtId="49" fontId="12" fillId="75" borderId="45" xfId="1444" applyNumberFormat="1" applyFont="1" applyFill="1" applyBorder="1" applyAlignment="1">
      <alignment horizontal="left" vertical="top" wrapText="1"/>
    </xf>
    <xf numFmtId="49" fontId="17" fillId="0" borderId="0" xfId="1444" applyNumberFormat="1" applyFont="1" applyAlignment="1">
      <alignment horizontal="left"/>
    </xf>
    <xf numFmtId="49" fontId="10" fillId="27" borderId="0" xfId="1444" applyNumberFormat="1" applyFont="1" applyFill="1" applyAlignment="1">
      <alignment horizontal="left" vertical="center"/>
    </xf>
    <xf numFmtId="49" fontId="11" fillId="27" borderId="0" xfId="1444" applyNumberFormat="1" applyFont="1" applyFill="1" applyAlignment="1">
      <alignment vertical="top"/>
    </xf>
    <xf numFmtId="49" fontId="13" fillId="70" borderId="22" xfId="1444" applyNumberFormat="1" applyFont="1" applyFill="1" applyBorder="1" applyAlignment="1">
      <alignment horizontal="center" vertical="center" wrapText="1"/>
    </xf>
    <xf numFmtId="49" fontId="13" fillId="70" borderId="84" xfId="0" applyNumberFormat="1" applyFont="1" applyFill="1" applyBorder="1" applyAlignment="1">
      <alignment horizontal="center" vertical="center" wrapText="1"/>
    </xf>
    <xf numFmtId="49" fontId="13" fillId="70" borderId="25" xfId="0" applyNumberFormat="1" applyFont="1" applyFill="1" applyBorder="1" applyAlignment="1">
      <alignment horizontal="center" vertical="center" wrapText="1"/>
    </xf>
    <xf numFmtId="49" fontId="13" fillId="0" borderId="25" xfId="0" applyNumberFormat="1" applyFont="1" applyBorder="1" applyAlignment="1">
      <alignment horizontal="center" vertical="center" wrapText="1"/>
    </xf>
    <xf numFmtId="49" fontId="13" fillId="72" borderId="25" xfId="0" applyNumberFormat="1" applyFont="1" applyFill="1" applyBorder="1" applyAlignment="1">
      <alignment horizontal="center" vertical="center" wrapText="1"/>
    </xf>
    <xf numFmtId="49" fontId="13" fillId="70" borderId="42" xfId="0" applyNumberFormat="1" applyFont="1" applyFill="1" applyBorder="1" applyAlignment="1">
      <alignment horizontal="center" vertical="center" wrapText="1"/>
    </xf>
    <xf numFmtId="49" fontId="13" fillId="74" borderId="25" xfId="0" applyNumberFormat="1" applyFont="1" applyFill="1" applyBorder="1" applyAlignment="1">
      <alignment horizontal="center" vertical="center" wrapText="1"/>
    </xf>
    <xf numFmtId="49" fontId="13" fillId="74" borderId="42" xfId="0" applyNumberFormat="1" applyFont="1" applyFill="1" applyBorder="1" applyAlignment="1">
      <alignment horizontal="center" vertical="center" wrapText="1"/>
    </xf>
    <xf numFmtId="49" fontId="13" fillId="74" borderId="22" xfId="0" applyNumberFormat="1" applyFont="1" applyFill="1" applyBorder="1" applyAlignment="1">
      <alignment horizontal="center" vertical="center" wrapText="1"/>
    </xf>
    <xf numFmtId="49" fontId="13" fillId="74" borderId="24" xfId="890" applyNumberFormat="1" applyFont="1" applyFill="1" applyBorder="1" applyAlignment="1" applyProtection="1">
      <alignment horizontal="center" vertical="center" wrapText="1"/>
    </xf>
    <xf numFmtId="49" fontId="13" fillId="74" borderId="35" xfId="0" applyNumberFormat="1" applyFont="1" applyFill="1" applyBorder="1" applyAlignment="1">
      <alignment horizontal="center" vertical="center" wrapText="1"/>
    </xf>
    <xf numFmtId="49" fontId="13" fillId="0" borderId="55" xfId="0" applyNumberFormat="1" applyFont="1" applyBorder="1" applyAlignment="1">
      <alignment horizontal="center" vertical="center" wrapText="1"/>
    </xf>
    <xf numFmtId="49" fontId="13" fillId="71" borderId="35" xfId="0" applyNumberFormat="1" applyFont="1" applyFill="1" applyBorder="1" applyAlignment="1">
      <alignment horizontal="center" vertical="center" wrapText="1"/>
    </xf>
    <xf numFmtId="49" fontId="13" fillId="71" borderId="24" xfId="0" applyNumberFormat="1" applyFont="1" applyFill="1" applyBorder="1" applyAlignment="1">
      <alignment horizontal="center" vertical="center" wrapText="1"/>
    </xf>
    <xf numFmtId="49" fontId="13" fillId="71" borderId="25" xfId="0" applyNumberFormat="1" applyFont="1" applyFill="1" applyBorder="1" applyAlignment="1">
      <alignment horizontal="center" vertical="center" wrapText="1"/>
    </xf>
    <xf numFmtId="49" fontId="13" fillId="71" borderId="42" xfId="0" applyNumberFormat="1" applyFont="1" applyFill="1" applyBorder="1" applyAlignment="1">
      <alignment horizontal="center" vertical="center" wrapText="1"/>
    </xf>
    <xf numFmtId="49" fontId="12" fillId="71" borderId="0" xfId="1444" applyNumberFormat="1" applyFont="1" applyFill="1">
      <alignment vertical="center"/>
    </xf>
    <xf numFmtId="218" fontId="12" fillId="74" borderId="43" xfId="890" applyNumberFormat="1" applyFont="1" applyFill="1" applyBorder="1" applyAlignment="1" applyProtection="1">
      <alignment horizontal="right" vertical="center"/>
    </xf>
    <xf numFmtId="9" fontId="12" fillId="74" borderId="58" xfId="0" applyNumberFormat="1" applyFont="1" applyFill="1" applyBorder="1" applyAlignment="1">
      <alignment horizontal="right" vertical="center"/>
    </xf>
    <xf numFmtId="218" fontId="12" fillId="74" borderId="26" xfId="890" applyNumberFormat="1" applyFont="1" applyFill="1" applyBorder="1" applyAlignment="1" applyProtection="1">
      <alignment vertical="center"/>
    </xf>
    <xf numFmtId="218" fontId="12" fillId="74" borderId="27" xfId="890" applyNumberFormat="1" applyFont="1" applyFill="1" applyBorder="1" applyAlignment="1" applyProtection="1">
      <alignment vertical="center"/>
    </xf>
    <xf numFmtId="218" fontId="12" fillId="74" borderId="32" xfId="890" applyNumberFormat="1" applyFont="1" applyFill="1" applyBorder="1" applyAlignment="1" applyProtection="1">
      <alignment vertical="center"/>
    </xf>
    <xf numFmtId="218" fontId="12" fillId="74" borderId="44" xfId="890" applyNumberFormat="1" applyFont="1" applyFill="1" applyBorder="1" applyAlignment="1" applyProtection="1">
      <alignment horizontal="right" vertical="center"/>
    </xf>
    <xf numFmtId="9" fontId="12" fillId="74" borderId="59" xfId="0" applyNumberFormat="1" applyFont="1" applyFill="1" applyBorder="1" applyAlignment="1">
      <alignment horizontal="right" vertical="center"/>
    </xf>
    <xf numFmtId="218" fontId="12" fillId="74" borderId="28" xfId="890" applyNumberFormat="1" applyFont="1" applyFill="1" applyBorder="1" applyAlignment="1" applyProtection="1">
      <alignment vertical="center"/>
    </xf>
    <xf numFmtId="218" fontId="12" fillId="74" borderId="29" xfId="890" applyNumberFormat="1" applyFont="1" applyFill="1" applyBorder="1" applyAlignment="1" applyProtection="1">
      <alignment vertical="center"/>
    </xf>
    <xf numFmtId="218" fontId="12" fillId="74" borderId="33" xfId="890" applyNumberFormat="1" applyFont="1" applyFill="1" applyBorder="1" applyAlignment="1" applyProtection="1">
      <alignment vertical="center"/>
    </xf>
    <xf numFmtId="218" fontId="12" fillId="74" borderId="45" xfId="890" applyNumberFormat="1" applyFont="1" applyFill="1" applyBorder="1" applyAlignment="1" applyProtection="1">
      <alignment horizontal="right"/>
    </xf>
    <xf numFmtId="9" fontId="12" fillId="74" borderId="60" xfId="0" applyNumberFormat="1" applyFont="1" applyFill="1" applyBorder="1" applyAlignment="1">
      <alignment horizontal="right"/>
    </xf>
    <xf numFmtId="218" fontId="12" fillId="74" borderId="30" xfId="890" applyNumberFormat="1" applyFont="1" applyFill="1" applyBorder="1" applyAlignment="1" applyProtection="1">
      <alignment vertical="center"/>
    </xf>
    <xf numFmtId="218" fontId="12" fillId="74" borderId="31" xfId="890" applyNumberFormat="1" applyFont="1" applyFill="1" applyBorder="1" applyAlignment="1" applyProtection="1">
      <alignment vertical="center"/>
    </xf>
    <xf numFmtId="218" fontId="12" fillId="74" borderId="34" xfId="890" applyNumberFormat="1" applyFont="1" applyFill="1" applyBorder="1" applyAlignment="1" applyProtection="1">
      <alignment vertical="center"/>
    </xf>
    <xf numFmtId="49" fontId="11" fillId="27" borderId="0" xfId="1444" applyNumberFormat="1" applyFont="1" applyFill="1" applyAlignment="1">
      <alignment horizontal="right" vertical="center"/>
    </xf>
    <xf numFmtId="49" fontId="11" fillId="27" borderId="0" xfId="1444" applyNumberFormat="1" applyFont="1" applyFill="1" applyAlignment="1">
      <alignment vertical="center" wrapText="1"/>
    </xf>
    <xf numFmtId="49" fontId="12" fillId="0" borderId="0" xfId="0" applyNumberFormat="1" applyFont="1" applyAlignment="1">
      <alignment horizontal="right" vertical="center"/>
    </xf>
    <xf numFmtId="49" fontId="12" fillId="74" borderId="40" xfId="1444" applyNumberFormat="1" applyFont="1" applyFill="1" applyBorder="1" applyAlignment="1">
      <alignment vertical="center" wrapText="1"/>
    </xf>
    <xf numFmtId="218" fontId="12" fillId="74" borderId="41" xfId="0" applyNumberFormat="1" applyFont="1" applyFill="1" applyBorder="1" applyAlignment="1">
      <alignment horizontal="right" vertical="center"/>
    </xf>
    <xf numFmtId="49" fontId="12" fillId="72" borderId="40" xfId="1444" applyNumberFormat="1" applyFont="1" applyFill="1" applyBorder="1" applyAlignment="1">
      <alignment vertical="center" wrapText="1"/>
    </xf>
    <xf numFmtId="218" fontId="12" fillId="74" borderId="41" xfId="890" applyNumberFormat="1" applyFont="1" applyFill="1" applyBorder="1" applyAlignment="1" applyProtection="1">
      <alignment horizontal="right" vertical="center"/>
    </xf>
    <xf numFmtId="49" fontId="11" fillId="0" borderId="0" xfId="1444" applyNumberFormat="1" applyFont="1">
      <alignment vertical="center"/>
    </xf>
    <xf numFmtId="49" fontId="17" fillId="0" borderId="0" xfId="1444" applyNumberFormat="1" applyFont="1" applyAlignment="1">
      <alignment horizontal="left" vertical="center"/>
    </xf>
    <xf numFmtId="49" fontId="13" fillId="70" borderId="51" xfId="0" applyNumberFormat="1" applyFont="1" applyFill="1" applyBorder="1" applyAlignment="1">
      <alignment vertical="center" wrapText="1"/>
    </xf>
    <xf numFmtId="49" fontId="31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center" vertical="center"/>
    </xf>
    <xf numFmtId="219" fontId="13" fillId="74" borderId="10" xfId="890" applyNumberFormat="1" applyFont="1" applyFill="1" applyBorder="1" applyAlignment="1" applyProtection="1">
      <alignment horizontal="center" vertical="center"/>
    </xf>
    <xf numFmtId="49" fontId="13" fillId="70" borderId="47" xfId="0" applyNumberFormat="1" applyFont="1" applyFill="1" applyBorder="1" applyAlignment="1">
      <alignment horizontal="center" vertical="center" wrapText="1"/>
    </xf>
    <xf numFmtId="49" fontId="13" fillId="70" borderId="10" xfId="0" applyNumberFormat="1" applyFont="1" applyFill="1" applyBorder="1" applyAlignment="1">
      <alignment horizontal="center" vertical="center" wrapText="1"/>
    </xf>
    <xf numFmtId="49" fontId="137" fillId="0" borderId="0" xfId="0" applyNumberFormat="1" applyFont="1" applyAlignment="1">
      <alignment vertical="center"/>
    </xf>
    <xf numFmtId="49" fontId="137" fillId="0" borderId="0" xfId="1230" applyNumberFormat="1" applyFont="1" applyAlignment="1">
      <alignment vertical="center"/>
    </xf>
    <xf numFmtId="49" fontId="13" fillId="74" borderId="10" xfId="0" applyNumberFormat="1" applyFont="1" applyFill="1" applyBorder="1" applyAlignment="1">
      <alignment horizontal="center" vertical="center"/>
    </xf>
    <xf numFmtId="49" fontId="35" fillId="0" borderId="0" xfId="0" applyNumberFormat="1" applyFont="1" applyAlignment="1">
      <alignment vertical="center"/>
    </xf>
    <xf numFmtId="49" fontId="11" fillId="0" borderId="0" xfId="0" applyNumberFormat="1" applyFont="1" applyAlignment="1">
      <alignment horizontal="right" vertical="center"/>
    </xf>
    <xf numFmtId="49" fontId="144" fillId="77" borderId="10" xfId="0" applyNumberFormat="1" applyFont="1" applyFill="1" applyBorder="1" applyAlignment="1">
      <alignment horizontal="center" vertical="center"/>
    </xf>
    <xf numFmtId="49" fontId="13" fillId="70" borderId="50" xfId="0" applyNumberFormat="1" applyFont="1" applyFill="1" applyBorder="1" applyAlignment="1">
      <alignment vertical="center" wrapText="1"/>
    </xf>
    <xf numFmtId="49" fontId="12" fillId="74" borderId="10" xfId="0" applyNumberFormat="1" applyFont="1" applyFill="1" applyBorder="1" applyAlignment="1">
      <alignment horizontal="center" vertical="center" wrapText="1"/>
    </xf>
    <xf numFmtId="49" fontId="12" fillId="74" borderId="10" xfId="0" applyNumberFormat="1" applyFont="1" applyFill="1" applyBorder="1" applyAlignment="1">
      <alignment vertical="center" wrapText="1"/>
    </xf>
    <xf numFmtId="49" fontId="11" fillId="0" borderId="0" xfId="0" applyNumberFormat="1" applyFont="1" applyAlignment="1">
      <alignment vertical="center" wrapText="1"/>
    </xf>
    <xf numFmtId="49" fontId="12" fillId="74" borderId="10" xfId="0" applyNumberFormat="1" applyFont="1" applyFill="1" applyBorder="1" applyAlignment="1">
      <alignment vertical="center"/>
    </xf>
    <xf numFmtId="49" fontId="145" fillId="0" borderId="0" xfId="0" applyNumberFormat="1" applyFont="1" applyAlignment="1">
      <alignment vertical="center"/>
    </xf>
    <xf numFmtId="49" fontId="145" fillId="0" borderId="0" xfId="0" applyNumberFormat="1" applyFont="1" applyAlignment="1">
      <alignment horizontal="center" vertical="center"/>
    </xf>
    <xf numFmtId="49" fontId="13" fillId="0" borderId="50" xfId="0" applyNumberFormat="1" applyFont="1" applyBorder="1" applyAlignment="1" applyProtection="1">
      <alignment horizontal="center" vertical="center" wrapText="1"/>
      <protection locked="0"/>
    </xf>
    <xf numFmtId="49" fontId="15" fillId="27" borderId="0" xfId="1444" applyNumberFormat="1" applyFont="1" applyFill="1">
      <alignment vertical="center"/>
    </xf>
    <xf numFmtId="49" fontId="10" fillId="27" borderId="0" xfId="1444" applyNumberFormat="1" applyFont="1" applyFill="1" applyAlignment="1">
      <alignment horizontal="left" vertical="center" wrapText="1"/>
    </xf>
    <xf numFmtId="49" fontId="34" fillId="27" borderId="0" xfId="1444" applyNumberFormat="1" applyFont="1" applyFill="1" applyAlignment="1">
      <alignment horizontal="left"/>
    </xf>
    <xf numFmtId="49" fontId="134" fillId="0" borderId="0" xfId="0" applyNumberFormat="1" applyFont="1" applyAlignment="1">
      <alignment vertical="center"/>
    </xf>
    <xf numFmtId="49" fontId="109" fillId="0" borderId="0" xfId="0" applyNumberFormat="1" applyFont="1" applyAlignment="1">
      <alignment vertical="center"/>
    </xf>
    <xf numFmtId="49" fontId="35" fillId="27" borderId="0" xfId="1444" applyNumberFormat="1" applyFont="1" applyFill="1">
      <alignment vertical="center"/>
    </xf>
    <xf numFmtId="49" fontId="134" fillId="0" borderId="0" xfId="0" applyNumberFormat="1" applyFont="1" applyAlignment="1">
      <alignment horizontal="center" vertical="center" wrapText="1"/>
    </xf>
    <xf numFmtId="49" fontId="17" fillId="27" borderId="0" xfId="1444" applyNumberFormat="1" applyFont="1" applyFill="1" applyAlignment="1">
      <alignment horizontal="left" vertical="center"/>
    </xf>
    <xf numFmtId="49" fontId="12" fillId="75" borderId="56" xfId="1444" applyNumberFormat="1" applyFont="1" applyFill="1" applyBorder="1" applyAlignment="1">
      <alignment horizontal="center" vertical="center"/>
    </xf>
    <xf numFmtId="49" fontId="12" fillId="73" borderId="48" xfId="1444" applyNumberFormat="1" applyFont="1" applyFill="1" applyBorder="1" applyAlignment="1">
      <alignment horizontal="center" vertical="center"/>
    </xf>
    <xf numFmtId="49" fontId="12" fillId="73" borderId="66" xfId="1444" applyNumberFormat="1" applyFont="1" applyFill="1" applyBorder="1" applyAlignment="1">
      <alignment horizontal="center" vertical="center"/>
    </xf>
    <xf numFmtId="49" fontId="12" fillId="73" borderId="49" xfId="1444" applyNumberFormat="1" applyFont="1" applyFill="1" applyBorder="1" applyAlignment="1">
      <alignment horizontal="center" vertical="center"/>
    </xf>
    <xf numFmtId="49" fontId="12" fillId="75" borderId="28" xfId="1444" applyNumberFormat="1" applyFont="1" applyFill="1" applyBorder="1" applyAlignment="1">
      <alignment horizontal="center" vertical="center"/>
    </xf>
    <xf numFmtId="49" fontId="10" fillId="78" borderId="0" xfId="1444" applyNumberFormat="1" applyFont="1" applyFill="1" applyAlignment="1">
      <alignment horizontal="left" vertical="center" wrapText="1"/>
    </xf>
    <xf numFmtId="49" fontId="13" fillId="27" borderId="0" xfId="1444" applyNumberFormat="1" applyFont="1" applyFill="1">
      <alignment vertical="center"/>
    </xf>
    <xf numFmtId="49" fontId="12" fillId="75" borderId="65" xfId="1444" applyNumberFormat="1" applyFont="1" applyFill="1" applyBorder="1" applyAlignment="1">
      <alignment horizontal="center" vertical="center"/>
    </xf>
    <xf numFmtId="49" fontId="12" fillId="75" borderId="28" xfId="1444" applyNumberFormat="1" applyFont="1" applyFill="1" applyBorder="1" applyAlignment="1">
      <alignment horizontal="center" vertical="center" wrapText="1"/>
    </xf>
    <xf numFmtId="49" fontId="12" fillId="75" borderId="29" xfId="1444" applyNumberFormat="1" applyFont="1" applyFill="1" applyBorder="1" applyAlignment="1">
      <alignment horizontal="center" vertical="center" wrapText="1"/>
    </xf>
    <xf numFmtId="49" fontId="12" fillId="75" borderId="61" xfId="1444" applyNumberFormat="1" applyFont="1" applyFill="1" applyBorder="1" applyAlignment="1">
      <alignment horizontal="center" vertical="center" wrapText="1"/>
    </xf>
    <xf numFmtId="49" fontId="12" fillId="75" borderId="29" xfId="1444" applyNumberFormat="1" applyFont="1" applyFill="1" applyBorder="1" applyAlignment="1">
      <alignment vertical="center" wrapText="1"/>
    </xf>
    <xf numFmtId="49" fontId="12" fillId="75" borderId="33" xfId="1444" applyNumberFormat="1" applyFont="1" applyFill="1" applyBorder="1" applyAlignment="1">
      <alignment horizontal="center" vertical="center" wrapText="1"/>
    </xf>
    <xf numFmtId="49" fontId="12" fillId="75" borderId="30" xfId="1444" applyNumberFormat="1" applyFont="1" applyFill="1" applyBorder="1" applyAlignment="1">
      <alignment horizontal="center" vertical="center"/>
    </xf>
    <xf numFmtId="49" fontId="12" fillId="75" borderId="31" xfId="1444" applyNumberFormat="1" applyFont="1" applyFill="1" applyBorder="1" applyAlignment="1">
      <alignment horizontal="center" vertical="center"/>
    </xf>
    <xf numFmtId="49" fontId="12" fillId="75" borderId="31" xfId="1444" applyNumberFormat="1" applyFont="1" applyFill="1" applyBorder="1">
      <alignment vertical="center"/>
    </xf>
    <xf numFmtId="49" fontId="12" fillId="75" borderId="31" xfId="1444" applyNumberFormat="1" applyFont="1" applyFill="1" applyBorder="1" applyAlignment="1">
      <alignment horizontal="center" vertical="center" wrapText="1"/>
    </xf>
    <xf numFmtId="49" fontId="13" fillId="71" borderId="0" xfId="1444" applyNumberFormat="1" applyFont="1" applyFill="1" applyAlignment="1">
      <alignment horizontal="center" vertical="center" wrapText="1"/>
    </xf>
    <xf numFmtId="49" fontId="12" fillId="75" borderId="34" xfId="1444" applyNumberFormat="1" applyFont="1" applyFill="1" applyBorder="1" applyAlignment="1">
      <alignment horizontal="center" vertical="center"/>
    </xf>
    <xf numFmtId="49" fontId="13" fillId="0" borderId="24" xfId="0" applyNumberFormat="1" applyFont="1" applyBorder="1" applyAlignment="1">
      <alignment horizontal="center" vertical="center" wrapText="1"/>
    </xf>
    <xf numFmtId="49" fontId="13" fillId="73" borderId="48" xfId="1444" applyNumberFormat="1" applyFont="1" applyFill="1" applyBorder="1" applyAlignment="1">
      <alignment horizontal="center" vertical="center" wrapText="1"/>
    </xf>
    <xf numFmtId="49" fontId="13" fillId="0" borderId="48" xfId="1444" applyNumberFormat="1" applyFont="1" applyBorder="1" applyAlignment="1">
      <alignment horizontal="center" vertical="center" wrapText="1"/>
    </xf>
    <xf numFmtId="49" fontId="13" fillId="72" borderId="57" xfId="0" applyNumberFormat="1" applyFont="1" applyFill="1" applyBorder="1" applyAlignment="1">
      <alignment horizontal="center" vertical="center" wrapText="1"/>
    </xf>
    <xf numFmtId="49" fontId="13" fillId="72" borderId="48" xfId="1444" applyNumberFormat="1" applyFont="1" applyFill="1" applyBorder="1" applyAlignment="1">
      <alignment horizontal="center" vertical="center" wrapText="1"/>
    </xf>
    <xf numFmtId="49" fontId="13" fillId="73" borderId="25" xfId="0" applyNumberFormat="1" applyFont="1" applyFill="1" applyBorder="1" applyAlignment="1">
      <alignment horizontal="center" vertical="center" wrapText="1"/>
    </xf>
    <xf numFmtId="49" fontId="13" fillId="71" borderId="49" xfId="1444" applyNumberFormat="1" applyFont="1" applyFill="1" applyBorder="1" applyAlignment="1">
      <alignment horizontal="center" vertical="center" wrapText="1"/>
    </xf>
    <xf numFmtId="49" fontId="13" fillId="73" borderId="57" xfId="1444" applyNumberFormat="1" applyFont="1" applyFill="1" applyBorder="1" applyAlignment="1">
      <alignment horizontal="center" vertical="center" wrapText="1"/>
    </xf>
    <xf numFmtId="49" fontId="13" fillId="72" borderId="57" xfId="1444" applyNumberFormat="1" applyFont="1" applyFill="1" applyBorder="1" applyAlignment="1">
      <alignment horizontal="center" vertical="center" wrapText="1"/>
    </xf>
    <xf numFmtId="49" fontId="13" fillId="70" borderId="57" xfId="0" applyNumberFormat="1" applyFont="1" applyFill="1" applyBorder="1" applyAlignment="1">
      <alignment horizontal="center" vertical="center" wrapText="1"/>
    </xf>
    <xf numFmtId="49" fontId="13" fillId="71" borderId="48" xfId="1444" applyNumberFormat="1" applyFont="1" applyFill="1" applyBorder="1" applyAlignment="1">
      <alignment horizontal="center" vertical="center" wrapText="1"/>
    </xf>
    <xf numFmtId="49" fontId="13" fillId="70" borderId="48" xfId="1444" applyNumberFormat="1" applyFont="1" applyFill="1" applyBorder="1" applyAlignment="1">
      <alignment horizontal="center" vertical="center" wrapText="1"/>
    </xf>
    <xf numFmtId="49" fontId="13" fillId="73" borderId="49" xfId="1444" applyNumberFormat="1" applyFont="1" applyFill="1" applyBorder="1" applyAlignment="1">
      <alignment horizontal="center" vertical="center" wrapText="1"/>
    </xf>
    <xf numFmtId="0" fontId="12" fillId="74" borderId="58" xfId="1444" applyFont="1" applyFill="1" applyBorder="1" applyAlignment="1">
      <alignment horizontal="center" vertical="center"/>
    </xf>
    <xf numFmtId="0" fontId="12" fillId="74" borderId="76" xfId="1444" applyFont="1" applyFill="1" applyBorder="1">
      <alignment vertical="center"/>
    </xf>
    <xf numFmtId="0" fontId="12" fillId="74" borderId="27" xfId="1444" applyFont="1" applyFill="1" applyBorder="1">
      <alignment vertical="center"/>
    </xf>
    <xf numFmtId="0" fontId="12" fillId="74" borderId="29" xfId="1444" applyFont="1" applyFill="1" applyBorder="1">
      <alignment vertical="center"/>
    </xf>
    <xf numFmtId="0" fontId="12" fillId="74" borderId="43" xfId="0" applyFont="1" applyFill="1" applyBorder="1" applyAlignment="1">
      <alignment horizontal="left" vertical="center"/>
    </xf>
    <xf numFmtId="0" fontId="12" fillId="74" borderId="27" xfId="0" applyFont="1" applyFill="1" applyBorder="1" applyAlignment="1">
      <alignment horizontal="left" vertical="center"/>
    </xf>
    <xf numFmtId="0" fontId="12" fillId="74" borderId="27" xfId="1444" applyFont="1" applyFill="1" applyBorder="1" applyAlignment="1">
      <alignment horizontal="left" vertical="center"/>
    </xf>
    <xf numFmtId="0" fontId="12" fillId="74" borderId="43" xfId="1444" applyFont="1" applyFill="1" applyBorder="1" applyAlignment="1">
      <alignment horizontal="left" vertical="center"/>
    </xf>
    <xf numFmtId="0" fontId="12" fillId="74" borderId="29" xfId="1444" quotePrefix="1" applyFont="1" applyFill="1" applyBorder="1" applyAlignment="1">
      <alignment horizontal="left" vertical="center"/>
    </xf>
    <xf numFmtId="218" fontId="12" fillId="74" borderId="26" xfId="890" applyNumberFormat="1" applyFont="1" applyFill="1" applyBorder="1" applyAlignment="1" applyProtection="1">
      <alignment horizontal="right" vertical="center"/>
    </xf>
    <xf numFmtId="218" fontId="12" fillId="74" borderId="76" xfId="890" applyNumberFormat="1" applyFont="1" applyFill="1" applyBorder="1" applyAlignment="1" applyProtection="1">
      <alignment horizontal="right" vertical="center"/>
    </xf>
    <xf numFmtId="0" fontId="12" fillId="74" borderId="52" xfId="0" applyFont="1" applyFill="1" applyBorder="1" applyAlignment="1">
      <alignment horizontal="left" vertical="center"/>
    </xf>
    <xf numFmtId="217" fontId="12" fillId="74" borderId="32" xfId="0" applyNumberFormat="1" applyFont="1" applyFill="1" applyBorder="1" applyAlignment="1">
      <alignment horizontal="right" vertical="center"/>
    </xf>
    <xf numFmtId="217" fontId="12" fillId="74" borderId="46" xfId="0" applyNumberFormat="1" applyFont="1" applyFill="1" applyBorder="1" applyAlignment="1">
      <alignment horizontal="right" vertical="center"/>
    </xf>
    <xf numFmtId="0" fontId="12" fillId="74" borderId="26" xfId="0" applyFont="1" applyFill="1" applyBorder="1" applyAlignment="1">
      <alignment vertical="center"/>
    </xf>
    <xf numFmtId="0" fontId="12" fillId="74" borderId="27" xfId="0" applyFont="1" applyFill="1" applyBorder="1" applyAlignment="1">
      <alignment vertical="center"/>
    </xf>
    <xf numFmtId="0" fontId="12" fillId="74" borderId="43" xfId="0" applyFont="1" applyFill="1" applyBorder="1" applyAlignment="1">
      <alignment vertical="center"/>
    </xf>
    <xf numFmtId="0" fontId="12" fillId="74" borderId="32" xfId="0" applyFont="1" applyFill="1" applyBorder="1" applyAlignment="1">
      <alignment vertical="center"/>
    </xf>
    <xf numFmtId="0" fontId="12" fillId="73" borderId="29" xfId="1444" applyFont="1" applyFill="1" applyBorder="1" applyAlignment="1">
      <alignment horizontal="left" vertical="center"/>
    </xf>
    <xf numFmtId="0" fontId="12" fillId="73" borderId="29" xfId="1444" applyFont="1" applyFill="1" applyBorder="1">
      <alignment vertical="center"/>
    </xf>
    <xf numFmtId="49" fontId="12" fillId="73" borderId="29" xfId="1444" applyNumberFormat="1" applyFont="1" applyFill="1" applyBorder="1" applyAlignment="1">
      <alignment horizontal="left" vertical="center"/>
    </xf>
    <xf numFmtId="0" fontId="12" fillId="73" borderId="29" xfId="1444" applyFont="1" applyFill="1" applyBorder="1" applyAlignment="1">
      <alignment horizontal="right" vertical="center"/>
    </xf>
    <xf numFmtId="49" fontId="12" fillId="73" borderId="29" xfId="1444" applyNumberFormat="1" applyFont="1" applyFill="1" applyBorder="1">
      <alignment vertical="center"/>
    </xf>
    <xf numFmtId="49" fontId="12" fillId="73" borderId="33" xfId="1444" applyNumberFormat="1" applyFont="1" applyFill="1" applyBorder="1">
      <alignment vertical="center"/>
    </xf>
    <xf numFmtId="0" fontId="12" fillId="74" borderId="59" xfId="1444" applyFont="1" applyFill="1" applyBorder="1" applyAlignment="1">
      <alignment horizontal="center" vertical="center"/>
    </xf>
    <xf numFmtId="0" fontId="12" fillId="74" borderId="61" xfId="1444" applyFont="1" applyFill="1" applyBorder="1">
      <alignment vertical="center"/>
    </xf>
    <xf numFmtId="0" fontId="12" fillId="74" borderId="29" xfId="1444" quotePrefix="1" applyFont="1" applyFill="1" applyBorder="1">
      <alignment vertical="center"/>
    </xf>
    <xf numFmtId="0" fontId="12" fillId="74" borderId="29" xfId="0" applyFont="1" applyFill="1" applyBorder="1" applyAlignment="1">
      <alignment horizontal="left" vertical="center"/>
    </xf>
    <xf numFmtId="0" fontId="12" fillId="74" borderId="78" xfId="1444" quotePrefix="1" applyFont="1" applyFill="1" applyBorder="1" applyAlignment="1">
      <alignment horizontal="left" vertical="center"/>
    </xf>
    <xf numFmtId="0" fontId="12" fillId="74" borderId="29" xfId="1444" applyFont="1" applyFill="1" applyBorder="1" applyAlignment="1">
      <alignment horizontal="left" vertical="center"/>
    </xf>
    <xf numFmtId="0" fontId="12" fillId="74" borderId="44" xfId="1444" applyFont="1" applyFill="1" applyBorder="1" applyAlignment="1">
      <alignment horizontal="left" vertical="center"/>
    </xf>
    <xf numFmtId="218" fontId="12" fillId="74" borderId="28" xfId="890" applyNumberFormat="1" applyFont="1" applyFill="1" applyBorder="1" applyAlignment="1" applyProtection="1">
      <alignment horizontal="right" vertical="center"/>
    </xf>
    <xf numFmtId="218" fontId="12" fillId="74" borderId="78" xfId="890" applyNumberFormat="1" applyFont="1" applyFill="1" applyBorder="1" applyAlignment="1" applyProtection="1">
      <alignment horizontal="right" vertical="center"/>
    </xf>
    <xf numFmtId="218" fontId="12" fillId="74" borderId="79" xfId="890" applyNumberFormat="1" applyFont="1" applyFill="1" applyBorder="1" applyAlignment="1" applyProtection="1">
      <alignment horizontal="right" vertical="center"/>
    </xf>
    <xf numFmtId="0" fontId="12" fillId="74" borderId="53" xfId="0" applyFont="1" applyFill="1" applyBorder="1" applyAlignment="1">
      <alignment horizontal="left" vertical="center"/>
    </xf>
    <xf numFmtId="217" fontId="12" fillId="74" borderId="33" xfId="0" applyNumberFormat="1" applyFont="1" applyFill="1" applyBorder="1" applyAlignment="1">
      <alignment horizontal="right" vertical="center"/>
    </xf>
    <xf numFmtId="217" fontId="12" fillId="74" borderId="36" xfId="0" applyNumberFormat="1" applyFont="1" applyFill="1" applyBorder="1" applyAlignment="1">
      <alignment horizontal="right" vertical="center"/>
    </xf>
    <xf numFmtId="0" fontId="12" fillId="74" borderId="28" xfId="0" applyFont="1" applyFill="1" applyBorder="1" applyAlignment="1">
      <alignment vertical="center"/>
    </xf>
    <xf numFmtId="0" fontId="12" fillId="74" borderId="29" xfId="0" applyFont="1" applyFill="1" applyBorder="1" applyAlignment="1">
      <alignment vertical="center"/>
    </xf>
    <xf numFmtId="0" fontId="12" fillId="74" borderId="44" xfId="0" applyFont="1" applyFill="1" applyBorder="1" applyAlignment="1">
      <alignment vertical="center"/>
    </xf>
    <xf numFmtId="0" fontId="12" fillId="74" borderId="33" xfId="0" applyFont="1" applyFill="1" applyBorder="1" applyAlignment="1">
      <alignment vertical="center"/>
    </xf>
    <xf numFmtId="218" fontId="12" fillId="74" borderId="61" xfId="890" applyNumberFormat="1" applyFont="1" applyFill="1" applyBorder="1" applyAlignment="1" applyProtection="1">
      <alignment horizontal="right" vertical="center"/>
    </xf>
    <xf numFmtId="0" fontId="12" fillId="74" borderId="60" xfId="1444" applyFont="1" applyFill="1" applyBorder="1" applyAlignment="1">
      <alignment horizontal="center" vertical="center"/>
    </xf>
    <xf numFmtId="0" fontId="12" fillId="74" borderId="77" xfId="1444" applyFont="1" applyFill="1" applyBorder="1">
      <alignment vertical="center"/>
    </xf>
    <xf numFmtId="0" fontId="12" fillId="74" borderId="31" xfId="1444" applyFont="1" applyFill="1" applyBorder="1">
      <alignment vertical="center"/>
    </xf>
    <xf numFmtId="0" fontId="12" fillId="74" borderId="31" xfId="0" applyFont="1" applyFill="1" applyBorder="1" applyAlignment="1">
      <alignment horizontal="left" vertical="center"/>
    </xf>
    <xf numFmtId="0" fontId="12" fillId="74" borderId="31" xfId="1444" applyFont="1" applyFill="1" applyBorder="1" applyAlignment="1">
      <alignment horizontal="left" vertical="center"/>
    </xf>
    <xf numFmtId="0" fontId="12" fillId="74" borderId="45" xfId="1444" applyFont="1" applyFill="1" applyBorder="1" applyAlignment="1">
      <alignment horizontal="left" vertical="center"/>
    </xf>
    <xf numFmtId="218" fontId="12" fillId="74" borderId="30" xfId="890" applyNumberFormat="1" applyFont="1" applyFill="1" applyBorder="1" applyAlignment="1" applyProtection="1">
      <alignment horizontal="right" vertical="center"/>
    </xf>
    <xf numFmtId="218" fontId="12" fillId="74" borderId="77" xfId="890" applyNumberFormat="1" applyFont="1" applyFill="1" applyBorder="1" applyAlignment="1" applyProtection="1">
      <alignment horizontal="right" vertical="center"/>
    </xf>
    <xf numFmtId="0" fontId="12" fillId="74" borderId="54" xfId="0" applyFont="1" applyFill="1" applyBorder="1" applyAlignment="1">
      <alignment horizontal="left" vertical="center"/>
    </xf>
    <xf numFmtId="217" fontId="12" fillId="74" borderId="34" xfId="0" applyNumberFormat="1" applyFont="1" applyFill="1" applyBorder="1" applyAlignment="1">
      <alignment horizontal="right" vertical="center"/>
    </xf>
    <xf numFmtId="217" fontId="12" fillId="74" borderId="37" xfId="0" applyNumberFormat="1" applyFont="1" applyFill="1" applyBorder="1" applyAlignment="1">
      <alignment horizontal="right" vertical="center"/>
    </xf>
    <xf numFmtId="0" fontId="12" fillId="74" borderId="30" xfId="0" applyFont="1" applyFill="1" applyBorder="1" applyAlignment="1">
      <alignment vertical="center"/>
    </xf>
    <xf numFmtId="0" fontId="12" fillId="74" borderId="31" xfId="0" applyFont="1" applyFill="1" applyBorder="1" applyAlignment="1">
      <alignment vertical="center"/>
    </xf>
    <xf numFmtId="0" fontId="12" fillId="74" borderId="45" xfId="0" applyFont="1" applyFill="1" applyBorder="1" applyAlignment="1">
      <alignment vertical="center"/>
    </xf>
    <xf numFmtId="0" fontId="12" fillId="74" borderId="34" xfId="0" applyFont="1" applyFill="1" applyBorder="1" applyAlignment="1">
      <alignment vertical="center"/>
    </xf>
    <xf numFmtId="0" fontId="12" fillId="73" borderId="31" xfId="1444" applyFont="1" applyFill="1" applyBorder="1" applyAlignment="1">
      <alignment horizontal="left" vertical="center"/>
    </xf>
    <xf numFmtId="0" fontId="12" fillId="73" borderId="31" xfId="1444" applyFont="1" applyFill="1" applyBorder="1">
      <alignment vertical="center"/>
    </xf>
    <xf numFmtId="49" fontId="12" fillId="73" borderId="31" xfId="1444" applyNumberFormat="1" applyFont="1" applyFill="1" applyBorder="1" applyAlignment="1">
      <alignment horizontal="left" vertical="center"/>
    </xf>
    <xf numFmtId="0" fontId="12" fillId="73" borderId="31" xfId="1444" applyFont="1" applyFill="1" applyBorder="1" applyAlignment="1">
      <alignment horizontal="right" vertical="center"/>
    </xf>
    <xf numFmtId="49" fontId="12" fillId="73" borderId="31" xfId="1444" applyNumberFormat="1" applyFont="1" applyFill="1" applyBorder="1">
      <alignment vertical="center"/>
    </xf>
    <xf numFmtId="49" fontId="12" fillId="73" borderId="34" xfId="1444" applyNumberFormat="1" applyFont="1" applyFill="1" applyBorder="1">
      <alignment vertical="center"/>
    </xf>
    <xf numFmtId="49" fontId="13" fillId="74" borderId="38" xfId="1444" applyNumberFormat="1" applyFont="1" applyFill="1" applyBorder="1" applyAlignment="1">
      <alignment vertical="center" wrapText="1"/>
    </xf>
    <xf numFmtId="49" fontId="13" fillId="74" borderId="40" xfId="1444" applyNumberFormat="1" applyFont="1" applyFill="1" applyBorder="1" applyAlignment="1">
      <alignment vertical="center" wrapText="1"/>
    </xf>
    <xf numFmtId="49" fontId="13" fillId="72" borderId="40" xfId="1444" applyNumberFormat="1" applyFont="1" applyFill="1" applyBorder="1" applyAlignment="1">
      <alignment vertical="center" wrapText="1"/>
    </xf>
    <xf numFmtId="49" fontId="12" fillId="75" borderId="48" xfId="1444" applyNumberFormat="1" applyFont="1" applyFill="1" applyBorder="1" applyAlignment="1" applyProtection="1">
      <alignment horizontal="center" vertical="center"/>
      <protection locked="0"/>
    </xf>
    <xf numFmtId="0" fontId="12" fillId="73" borderId="29" xfId="1444" applyFont="1" applyFill="1" applyBorder="1" applyProtection="1">
      <alignment vertical="center"/>
      <protection locked="0"/>
    </xf>
    <xf numFmtId="49" fontId="0" fillId="73" borderId="0" xfId="0" applyNumberFormat="1" applyFill="1" applyAlignment="1">
      <alignment vertical="center"/>
    </xf>
    <xf numFmtId="0" fontId="12" fillId="0" borderId="29" xfId="1444" applyFont="1" applyBorder="1">
      <alignment vertical="center"/>
    </xf>
    <xf numFmtId="0" fontId="12" fillId="0" borderId="31" xfId="1444" applyFont="1" applyBorder="1">
      <alignment vertical="center"/>
    </xf>
    <xf numFmtId="0" fontId="13" fillId="0" borderId="50" xfId="0" applyFont="1" applyBorder="1" applyAlignment="1">
      <alignment horizontal="center" vertical="center" wrapText="1"/>
    </xf>
    <xf numFmtId="219" fontId="13" fillId="0" borderId="10" xfId="890" applyNumberFormat="1" applyFont="1" applyFill="1" applyBorder="1" applyAlignment="1" applyProtection="1">
      <alignment horizontal="center" vertical="center"/>
      <protection locked="0"/>
    </xf>
    <xf numFmtId="49" fontId="12" fillId="27" borderId="0" xfId="1444" applyNumberFormat="1" applyFont="1" applyFill="1" applyAlignment="1">
      <alignment horizontal="left" wrapText="1"/>
    </xf>
    <xf numFmtId="49" fontId="12" fillId="0" borderId="52" xfId="0" applyNumberFormat="1" applyFont="1" applyBorder="1" applyAlignment="1" applyProtection="1">
      <alignment horizontal="left" vertical="center"/>
      <protection locked="0"/>
    </xf>
    <xf numFmtId="49" fontId="12" fillId="0" borderId="53" xfId="0" applyNumberFormat="1" applyFont="1" applyBorder="1" applyAlignment="1" applyProtection="1">
      <alignment horizontal="left" vertical="center"/>
      <protection locked="0"/>
    </xf>
    <xf numFmtId="49" fontId="12" fillId="0" borderId="54" xfId="0" applyNumberFormat="1" applyFont="1" applyBorder="1" applyAlignment="1" applyProtection="1">
      <alignment horizontal="left" vertical="center"/>
      <protection locked="0"/>
    </xf>
    <xf numFmtId="49" fontId="13" fillId="74" borderId="23" xfId="0" applyNumberFormat="1" applyFont="1" applyFill="1" applyBorder="1" applyAlignment="1">
      <alignment horizontal="center" vertical="center" wrapText="1"/>
    </xf>
    <xf numFmtId="219" fontId="12" fillId="71" borderId="27" xfId="1444" applyNumberFormat="1" applyFont="1" applyFill="1" applyBorder="1" applyProtection="1">
      <alignment vertical="center"/>
      <protection locked="0"/>
    </xf>
    <xf numFmtId="49" fontId="12" fillId="0" borderId="29" xfId="1444" applyNumberFormat="1" applyFont="1" applyBorder="1" applyAlignment="1">
      <alignment horizontal="left" vertical="center"/>
    </xf>
    <xf numFmtId="49" fontId="12" fillId="0" borderId="31" xfId="1444" applyNumberFormat="1" applyFont="1" applyBorder="1" applyAlignment="1">
      <alignment horizontal="left" vertical="center"/>
    </xf>
    <xf numFmtId="49" fontId="12" fillId="75" borderId="44" xfId="1444" applyNumberFormat="1" applyFont="1" applyFill="1" applyBorder="1" applyAlignment="1">
      <alignment horizontal="center" vertical="center"/>
    </xf>
    <xf numFmtId="49" fontId="12" fillId="75" borderId="44" xfId="1444" applyNumberFormat="1" applyFont="1" applyFill="1" applyBorder="1" applyAlignment="1">
      <alignment horizontal="center" vertical="center" wrapText="1"/>
    </xf>
    <xf numFmtId="49" fontId="12" fillId="73" borderId="29" xfId="1444" applyNumberFormat="1" applyFont="1" applyFill="1" applyBorder="1" applyAlignment="1" applyProtection="1">
      <alignment horizontal="left" vertical="center"/>
      <protection locked="0"/>
    </xf>
    <xf numFmtId="49" fontId="12" fillId="73" borderId="31" xfId="1444" applyNumberFormat="1" applyFont="1" applyFill="1" applyBorder="1" applyAlignment="1" applyProtection="1">
      <alignment horizontal="left" vertical="center"/>
      <protection locked="0"/>
    </xf>
    <xf numFmtId="49" fontId="12" fillId="75" borderId="45" xfId="1444" applyNumberFormat="1" applyFont="1" applyFill="1" applyBorder="1" applyAlignment="1">
      <alignment horizontal="center" vertical="center"/>
    </xf>
    <xf numFmtId="49" fontId="13" fillId="74" borderId="50" xfId="0" applyNumberFormat="1" applyFont="1" applyFill="1" applyBorder="1" applyAlignment="1">
      <alignment vertical="center" wrapText="1"/>
    </xf>
    <xf numFmtId="49" fontId="13" fillId="74" borderId="51" xfId="0" applyNumberFormat="1" applyFont="1" applyFill="1" applyBorder="1" applyAlignment="1">
      <alignment vertical="center" wrapText="1"/>
    </xf>
    <xf numFmtId="49" fontId="13" fillId="74" borderId="50" xfId="0" applyNumberFormat="1" applyFont="1" applyFill="1" applyBorder="1" applyAlignment="1">
      <alignment horizontal="center" vertical="center" wrapText="1"/>
    </xf>
    <xf numFmtId="49" fontId="13" fillId="0" borderId="50" xfId="0" applyNumberFormat="1" applyFont="1" applyBorder="1" applyAlignment="1">
      <alignment horizontal="center" vertical="center"/>
    </xf>
    <xf numFmtId="219" fontId="13" fillId="0" borderId="10" xfId="890" applyNumberFormat="1" applyFont="1" applyFill="1" applyBorder="1" applyAlignment="1" applyProtection="1">
      <alignment horizontal="center" vertical="center"/>
    </xf>
    <xf numFmtId="49" fontId="13" fillId="0" borderId="50" xfId="0" applyNumberFormat="1" applyFont="1" applyBorder="1" applyAlignment="1">
      <alignment horizontal="center" vertical="center" wrapText="1"/>
    </xf>
    <xf numFmtId="49" fontId="12" fillId="0" borderId="0" xfId="0" applyNumberFormat="1" applyFont="1" applyAlignment="1" applyProtection="1">
      <alignment horizontal="center" vertical="center"/>
      <protection locked="0"/>
    </xf>
    <xf numFmtId="49" fontId="12" fillId="74" borderId="27" xfId="1444" applyNumberFormat="1" applyFont="1" applyFill="1" applyBorder="1" applyAlignment="1">
      <alignment horizontal="left" vertical="center"/>
    </xf>
    <xf numFmtId="49" fontId="12" fillId="74" borderId="29" xfId="1444" applyNumberFormat="1" applyFont="1" applyFill="1" applyBorder="1" applyAlignment="1">
      <alignment horizontal="left" vertical="center"/>
    </xf>
    <xf numFmtId="49" fontId="12" fillId="74" borderId="29" xfId="1444" quotePrefix="1" applyNumberFormat="1" applyFont="1" applyFill="1" applyBorder="1" applyAlignment="1">
      <alignment horizontal="left" vertical="center"/>
    </xf>
    <xf numFmtId="49" fontId="12" fillId="74" borderId="31" xfId="1444" applyNumberFormat="1" applyFont="1" applyFill="1" applyBorder="1" applyAlignment="1">
      <alignment horizontal="left" vertical="center"/>
    </xf>
    <xf numFmtId="49" fontId="13" fillId="73" borderId="24" xfId="0" applyNumberFormat="1" applyFont="1" applyFill="1" applyBorder="1" applyAlignment="1">
      <alignment horizontal="center" vertical="center" wrapText="1"/>
    </xf>
    <xf numFmtId="49" fontId="12" fillId="73" borderId="28" xfId="1444" applyNumberFormat="1" applyFont="1" applyFill="1" applyBorder="1" applyAlignment="1" applyProtection="1">
      <alignment horizontal="left" vertical="center"/>
      <protection locked="0"/>
    </xf>
    <xf numFmtId="49" fontId="12" fillId="73" borderId="30" xfId="1444" applyNumberFormat="1" applyFont="1" applyFill="1" applyBorder="1" applyAlignment="1" applyProtection="1">
      <alignment horizontal="left" vertical="center"/>
      <protection locked="0"/>
    </xf>
    <xf numFmtId="49" fontId="12" fillId="73" borderId="56" xfId="1444" applyNumberFormat="1" applyFont="1" applyFill="1" applyBorder="1" applyAlignment="1">
      <alignment horizontal="center" vertical="center"/>
    </xf>
    <xf numFmtId="49" fontId="12" fillId="75" borderId="29" xfId="1444" applyNumberFormat="1" applyFont="1" applyFill="1" applyBorder="1" applyAlignment="1">
      <alignment horizontal="left" vertical="center" wrapText="1"/>
    </xf>
    <xf numFmtId="49" fontId="12" fillId="75" borderId="44" xfId="1444" applyNumberFormat="1" applyFont="1" applyFill="1" applyBorder="1" applyAlignment="1">
      <alignment horizontal="left" vertical="center" wrapText="1"/>
    </xf>
    <xf numFmtId="49" fontId="12" fillId="75" borderId="28" xfId="1444" applyNumberFormat="1" applyFont="1" applyFill="1" applyBorder="1" applyAlignment="1">
      <alignment horizontal="left" vertical="center" wrapText="1"/>
    </xf>
    <xf numFmtId="49" fontId="12" fillId="75" borderId="61" xfId="1444" applyNumberFormat="1" applyFont="1" applyFill="1" applyBorder="1" applyAlignment="1">
      <alignment horizontal="left" vertical="center" wrapText="1"/>
    </xf>
    <xf numFmtId="49" fontId="13" fillId="73" borderId="42" xfId="0" applyNumberFormat="1" applyFont="1" applyFill="1" applyBorder="1" applyAlignment="1">
      <alignment horizontal="center" vertical="center" wrapText="1"/>
    </xf>
    <xf numFmtId="49" fontId="12" fillId="73" borderId="44" xfId="1444" applyNumberFormat="1" applyFont="1" applyFill="1" applyBorder="1" applyAlignment="1" applyProtection="1">
      <alignment horizontal="left" vertical="center"/>
      <protection locked="0"/>
    </xf>
    <xf numFmtId="49" fontId="12" fillId="73" borderId="45" xfId="1444" applyNumberFormat="1" applyFont="1" applyFill="1" applyBorder="1" applyAlignment="1" applyProtection="1">
      <alignment horizontal="left" vertical="center"/>
      <protection locked="0"/>
    </xf>
    <xf numFmtId="49" fontId="13" fillId="0" borderId="10" xfId="1230" applyNumberFormat="1" applyFont="1" applyBorder="1" applyAlignment="1" applyProtection="1">
      <alignment horizontal="center" vertical="center"/>
      <protection locked="0"/>
    </xf>
    <xf numFmtId="0" fontId="12" fillId="74" borderId="46" xfId="0" applyFont="1" applyFill="1" applyBorder="1" applyAlignment="1">
      <alignment horizontal="right" vertical="center"/>
    </xf>
    <xf numFmtId="0" fontId="12" fillId="74" borderId="36" xfId="0" applyFont="1" applyFill="1" applyBorder="1" applyAlignment="1">
      <alignment horizontal="right" vertical="center"/>
    </xf>
    <xf numFmtId="0" fontId="12" fillId="74" borderId="37" xfId="0" applyFont="1" applyFill="1" applyBorder="1" applyAlignment="1">
      <alignment horizontal="right" vertical="center"/>
    </xf>
    <xf numFmtId="49" fontId="146" fillId="72" borderId="89" xfId="0" applyNumberFormat="1" applyFont="1" applyFill="1" applyBorder="1" applyAlignment="1">
      <alignment vertical="center" wrapText="1"/>
    </xf>
    <xf numFmtId="49" fontId="156" fillId="75" borderId="6" xfId="1460" applyNumberFormat="1" applyFont="1" applyFill="1" applyBorder="1" applyAlignment="1" applyProtection="1"/>
    <xf numFmtId="218" fontId="12" fillId="0" borderId="27" xfId="890" applyNumberFormat="1" applyFont="1" applyFill="1" applyBorder="1" applyAlignment="1" applyProtection="1">
      <alignment horizontal="right" vertical="center"/>
      <protection locked="0"/>
    </xf>
    <xf numFmtId="49" fontId="13" fillId="70" borderId="22" xfId="0" applyNumberFormat="1" applyFont="1" applyFill="1" applyBorder="1" applyAlignment="1">
      <alignment horizontal="center" vertical="center" wrapText="1"/>
    </xf>
    <xf numFmtId="9" fontId="12" fillId="0" borderId="58" xfId="890" applyNumberFormat="1" applyFont="1" applyFill="1" applyBorder="1" applyAlignment="1" applyProtection="1">
      <alignment horizontal="right" vertical="center"/>
      <protection locked="0"/>
    </xf>
    <xf numFmtId="9" fontId="0" fillId="0" borderId="10" xfId="0" applyNumberFormat="1" applyBorder="1" applyAlignment="1">
      <alignment vertical="center"/>
    </xf>
    <xf numFmtId="9" fontId="12" fillId="0" borderId="59" xfId="0" applyNumberFormat="1" applyFont="1" applyBorder="1" applyAlignment="1" applyProtection="1">
      <alignment horizontal="right" vertical="center"/>
      <protection locked="0"/>
    </xf>
    <xf numFmtId="9" fontId="12" fillId="0" borderId="60" xfId="0" applyNumberFormat="1" applyFont="1" applyBorder="1" applyAlignment="1" applyProtection="1">
      <alignment horizontal="right"/>
      <protection locked="0"/>
    </xf>
    <xf numFmtId="177" fontId="13" fillId="0" borderId="10" xfId="0" applyNumberFormat="1" applyFont="1" applyBorder="1" applyAlignment="1" applyProtection="1">
      <alignment horizontal="center" vertical="center"/>
      <protection locked="0"/>
    </xf>
    <xf numFmtId="49" fontId="13" fillId="27" borderId="0" xfId="1444" applyNumberFormat="1" applyFont="1" applyFill="1" applyAlignment="1">
      <alignment horizontal="center" vertical="center" wrapText="1"/>
    </xf>
    <xf numFmtId="0" fontId="12" fillId="71" borderId="0" xfId="1444" applyFont="1" applyFill="1">
      <alignment vertical="center"/>
    </xf>
    <xf numFmtId="0" fontId="12" fillId="27" borderId="0" xfId="1444" applyFont="1" applyFill="1">
      <alignment vertical="center"/>
    </xf>
    <xf numFmtId="49" fontId="12" fillId="27" borderId="0" xfId="1444" applyNumberFormat="1" applyFont="1" applyFill="1" applyAlignment="1">
      <alignment vertical="center" wrapText="1"/>
    </xf>
    <xf numFmtId="0" fontId="13" fillId="0" borderId="10" xfId="0" applyFont="1" applyBorder="1" applyAlignment="1" applyProtection="1">
      <alignment horizontal="center" vertical="center"/>
      <protection locked="0"/>
    </xf>
    <xf numFmtId="0" fontId="138" fillId="0" borderId="0" xfId="0" applyFont="1" applyAlignment="1">
      <alignment vertical="center"/>
    </xf>
    <xf numFmtId="0" fontId="12" fillId="74" borderId="10" xfId="0" applyFont="1" applyFill="1" applyBorder="1" applyAlignment="1" applyProtection="1">
      <alignment horizontal="center" vertical="center" wrapText="1"/>
      <protection locked="0"/>
    </xf>
    <xf numFmtId="49" fontId="10" fillId="27" borderId="0" xfId="1444" applyNumberFormat="1" applyFont="1" applyFill="1" applyAlignment="1" applyProtection="1">
      <alignment horizontal="left" vertical="center"/>
      <protection locked="0"/>
    </xf>
    <xf numFmtId="49" fontId="31" fillId="0" borderId="6" xfId="0" applyNumberFormat="1" applyFont="1" applyBorder="1" applyAlignment="1">
      <alignment vertical="distributed" wrapText="1"/>
    </xf>
    <xf numFmtId="49" fontId="10" fillId="0" borderId="0" xfId="1444" applyNumberFormat="1" applyFont="1" applyAlignment="1">
      <alignment horizontal="left" vertical="center"/>
    </xf>
    <xf numFmtId="49" fontId="12" fillId="0" borderId="85" xfId="1444" applyNumberFormat="1" applyFont="1" applyBorder="1" applyAlignment="1">
      <alignment horizontal="center" vertical="center"/>
    </xf>
    <xf numFmtId="49" fontId="12" fillId="0" borderId="59" xfId="1444" applyNumberFormat="1" applyFont="1" applyBorder="1" applyAlignment="1">
      <alignment horizontal="center" vertical="center"/>
    </xf>
    <xf numFmtId="49" fontId="12" fillId="0" borderId="60" xfId="1444" applyNumberFormat="1" applyFont="1" applyBorder="1" applyAlignment="1">
      <alignment horizontal="left" vertical="top" wrapText="1"/>
    </xf>
    <xf numFmtId="49" fontId="13" fillId="0" borderId="22" xfId="0" applyNumberFormat="1" applyFont="1" applyBorder="1" applyAlignment="1">
      <alignment horizontal="center" vertical="center" wrapText="1"/>
    </xf>
    <xf numFmtId="49" fontId="12" fillId="0" borderId="58" xfId="0" applyNumberFormat="1" applyFont="1" applyBorder="1" applyAlignment="1" applyProtection="1">
      <alignment horizontal="left" vertical="center"/>
      <protection locked="0"/>
    </xf>
    <xf numFmtId="49" fontId="12" fillId="0" borderId="59" xfId="0" applyNumberFormat="1" applyFont="1" applyBorder="1" applyAlignment="1" applyProtection="1">
      <alignment horizontal="left" vertical="center"/>
      <protection locked="0"/>
    </xf>
    <xf numFmtId="49" fontId="12" fillId="0" borderId="60" xfId="0" applyNumberFormat="1" applyFont="1" applyBorder="1" applyAlignment="1" applyProtection="1">
      <alignment horizontal="left" vertical="center"/>
      <protection locked="0"/>
    </xf>
    <xf numFmtId="49" fontId="158" fillId="27" borderId="0" xfId="1444" applyNumberFormat="1" applyFont="1" applyFill="1">
      <alignment vertical="center"/>
    </xf>
    <xf numFmtId="49" fontId="158" fillId="0" borderId="0" xfId="0" applyNumberFormat="1" applyFont="1" applyAlignment="1">
      <alignment vertical="center"/>
    </xf>
    <xf numFmtId="49" fontId="12" fillId="71" borderId="27" xfId="1444" applyNumberFormat="1" applyFont="1" applyFill="1" applyBorder="1" applyAlignment="1" applyProtection="1">
      <alignment horizontal="left" vertical="center" wrapText="1"/>
      <protection locked="0"/>
    </xf>
    <xf numFmtId="49" fontId="158" fillId="0" borderId="0" xfId="0" applyNumberFormat="1" applyFont="1" applyAlignment="1" applyProtection="1">
      <alignment vertical="center"/>
      <protection locked="0"/>
    </xf>
    <xf numFmtId="49" fontId="158" fillId="27" borderId="0" xfId="1444" applyNumberFormat="1" applyFont="1" applyFill="1" applyProtection="1">
      <alignment vertical="center"/>
      <protection locked="0"/>
    </xf>
    <xf numFmtId="0" fontId="160" fillId="80" borderId="10" xfId="0" applyFont="1" applyFill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146" fillId="77" borderId="10" xfId="0" applyFont="1" applyFill="1" applyBorder="1" applyAlignment="1">
      <alignment horizontal="center" vertical="center"/>
    </xf>
    <xf numFmtId="49" fontId="13" fillId="0" borderId="42" xfId="0" applyNumberFormat="1" applyFont="1" applyBorder="1" applyAlignment="1">
      <alignment horizontal="center" vertical="center" wrapText="1"/>
    </xf>
    <xf numFmtId="49" fontId="163" fillId="27" borderId="0" xfId="1444" applyNumberFormat="1" applyFont="1" applyFill="1" applyAlignment="1">
      <alignment horizontal="left" vertical="center"/>
    </xf>
    <xf numFmtId="49" fontId="13" fillId="0" borderId="25" xfId="0" applyNumberFormat="1" applyFont="1" applyBorder="1" applyAlignment="1" applyProtection="1">
      <alignment horizontal="center" vertical="center" wrapText="1"/>
      <protection locked="0"/>
    </xf>
    <xf numFmtId="49" fontId="163" fillId="27" borderId="0" xfId="1444" applyNumberFormat="1" applyFont="1" applyFill="1" applyAlignment="1" applyProtection="1">
      <alignment horizontal="left" vertical="center"/>
      <protection locked="0"/>
    </xf>
    <xf numFmtId="49" fontId="13" fillId="0" borderId="25" xfId="0" applyNumberFormat="1" applyFont="1" applyBorder="1" applyAlignment="1" applyProtection="1">
      <alignment horizontal="center" vertical="top" wrapText="1"/>
      <protection locked="0"/>
    </xf>
    <xf numFmtId="49" fontId="13" fillId="0" borderId="24" xfId="0" applyNumberFormat="1" applyFont="1" applyBorder="1" applyAlignment="1" applyProtection="1">
      <alignment horizontal="center" vertical="center" wrapText="1"/>
      <protection locked="0"/>
    </xf>
    <xf numFmtId="49" fontId="167" fillId="0" borderId="0" xfId="0" applyNumberFormat="1" applyFont="1" applyAlignment="1" applyProtection="1">
      <alignment vertical="center"/>
      <protection locked="0"/>
    </xf>
    <xf numFmtId="49" fontId="0" fillId="0" borderId="10" xfId="0" applyNumberFormat="1" applyBorder="1" applyAlignment="1">
      <alignment horizontal="center" vertical="center"/>
    </xf>
    <xf numFmtId="0" fontId="12" fillId="74" borderId="10" xfId="0" applyFont="1" applyFill="1" applyBorder="1" applyAlignment="1" applyProtection="1">
      <alignment horizontal="center" vertical="center"/>
      <protection locked="0"/>
    </xf>
    <xf numFmtId="0" fontId="12" fillId="71" borderId="29" xfId="1444" applyFont="1" applyFill="1" applyBorder="1" applyAlignment="1">
      <alignment horizontal="left" vertical="center"/>
    </xf>
    <xf numFmtId="0" fontId="12" fillId="71" borderId="31" xfId="1444" applyFont="1" applyFill="1" applyBorder="1" applyAlignment="1">
      <alignment horizontal="left" vertical="center"/>
    </xf>
    <xf numFmtId="49" fontId="12" fillId="71" borderId="90" xfId="1444" applyNumberFormat="1" applyFont="1" applyFill="1" applyBorder="1" applyProtection="1">
      <alignment vertical="center"/>
      <protection locked="0"/>
    </xf>
    <xf numFmtId="49" fontId="13" fillId="0" borderId="57" xfId="0" applyNumberFormat="1" applyFont="1" applyBorder="1" applyAlignment="1">
      <alignment horizontal="center" vertical="center" wrapText="1"/>
    </xf>
    <xf numFmtId="49" fontId="0" fillId="76" borderId="51" xfId="0" applyNumberFormat="1" applyFill="1" applyBorder="1" applyAlignment="1">
      <alignment horizontal="center" vertical="center"/>
    </xf>
    <xf numFmtId="49" fontId="13" fillId="0" borderId="24" xfId="0" applyNumberFormat="1" applyFont="1" applyBorder="1" applyAlignment="1">
      <alignment horizontal="center" vertical="top" wrapText="1"/>
    </xf>
    <xf numFmtId="0" fontId="160" fillId="80" borderId="10" xfId="0" applyFont="1" applyFill="1" applyBorder="1" applyAlignment="1">
      <alignment horizontal="left" vertical="center"/>
    </xf>
    <xf numFmtId="0" fontId="0" fillId="0" borderId="10" xfId="0" applyBorder="1" applyProtection="1">
      <protection locked="0"/>
    </xf>
    <xf numFmtId="0" fontId="155" fillId="0" borderId="10" xfId="1460" applyBorder="1" applyProtection="1">
      <protection locked="0"/>
    </xf>
    <xf numFmtId="0" fontId="0" fillId="0" borderId="50" xfId="0" applyBorder="1"/>
    <xf numFmtId="0" fontId="0" fillId="0" borderId="51" xfId="0" applyBorder="1"/>
    <xf numFmtId="49" fontId="158" fillId="0" borderId="0" xfId="1444" applyNumberFormat="1" applyFont="1" applyProtection="1">
      <alignment vertical="center"/>
      <protection locked="0"/>
    </xf>
    <xf numFmtId="49" fontId="170" fillId="0" borderId="10" xfId="1460" applyNumberFormat="1" applyFont="1" applyBorder="1" applyAlignment="1" applyProtection="1">
      <alignment horizontal="center" vertical="center"/>
      <protection locked="0"/>
    </xf>
    <xf numFmtId="49" fontId="13" fillId="0" borderId="25" xfId="0" applyNumberFormat="1" applyFont="1" applyBorder="1" applyAlignment="1">
      <alignment horizontal="center" vertical="top" wrapText="1"/>
    </xf>
    <xf numFmtId="0" fontId="155" fillId="0" borderId="91" xfId="1460" applyBorder="1" applyProtection="1">
      <protection locked="0"/>
    </xf>
    <xf numFmtId="0" fontId="160" fillId="0" borderId="91" xfId="0" applyFont="1" applyBorder="1" applyAlignment="1">
      <alignment horizontal="left" vertical="center"/>
    </xf>
    <xf numFmtId="49" fontId="13" fillId="70" borderId="25" xfId="0" applyNumberFormat="1" applyFont="1" applyFill="1" applyBorder="1" applyAlignment="1">
      <alignment horizontal="center" vertical="top" wrapText="1"/>
    </xf>
    <xf numFmtId="49" fontId="146" fillId="27" borderId="0" xfId="1444" applyNumberFormat="1" applyFont="1" applyFill="1" applyAlignment="1"/>
    <xf numFmtId="49" fontId="13" fillId="0" borderId="10" xfId="0" applyNumberFormat="1" applyFont="1" applyBorder="1" applyAlignment="1">
      <alignment horizontal="center" vertical="center"/>
    </xf>
    <xf numFmtId="49" fontId="13" fillId="73" borderId="66" xfId="1444" applyNumberFormat="1" applyFont="1" applyFill="1" applyBorder="1" applyAlignment="1">
      <alignment horizontal="center" vertical="center" wrapText="1"/>
    </xf>
    <xf numFmtId="0" fontId="12" fillId="73" borderId="92" xfId="1444" applyFont="1" applyFill="1" applyBorder="1">
      <alignment vertical="center"/>
    </xf>
    <xf numFmtId="0" fontId="12" fillId="73" borderId="44" xfId="1444" applyFont="1" applyFill="1" applyBorder="1">
      <alignment vertical="center"/>
    </xf>
    <xf numFmtId="0" fontId="12" fillId="73" borderId="45" xfId="1444" applyFont="1" applyFill="1" applyBorder="1">
      <alignment vertical="center"/>
    </xf>
    <xf numFmtId="49" fontId="12" fillId="75" borderId="94" xfId="1444" applyNumberFormat="1" applyFont="1" applyFill="1" applyBorder="1" applyAlignment="1">
      <alignment horizontal="center" vertical="center"/>
    </xf>
    <xf numFmtId="49" fontId="12" fillId="75" borderId="95" xfId="1444" applyNumberFormat="1" applyFont="1" applyFill="1" applyBorder="1" applyAlignment="1">
      <alignment horizontal="center" vertical="center"/>
    </xf>
    <xf numFmtId="49" fontId="12" fillId="75" borderId="96" xfId="1444" applyNumberFormat="1" applyFont="1" applyFill="1" applyBorder="1" applyAlignment="1">
      <alignment horizontal="left" vertical="center" wrapText="1"/>
    </xf>
    <xf numFmtId="49" fontId="13" fillId="0" borderId="93" xfId="0" applyNumberFormat="1" applyFont="1" applyBorder="1" applyAlignment="1">
      <alignment horizontal="center" vertical="top" wrapText="1"/>
    </xf>
    <xf numFmtId="0" fontId="12" fillId="71" borderId="28" xfId="1444" applyFont="1" applyFill="1" applyBorder="1" applyAlignment="1">
      <alignment horizontal="left" vertical="center"/>
    </xf>
    <xf numFmtId="0" fontId="12" fillId="71" borderId="30" xfId="1444" applyFont="1" applyFill="1" applyBorder="1" applyAlignment="1">
      <alignment horizontal="left" vertical="center"/>
    </xf>
    <xf numFmtId="49" fontId="12" fillId="71" borderId="97" xfId="1444" applyNumberFormat="1" applyFont="1" applyFill="1" applyBorder="1" applyProtection="1">
      <alignment vertical="center"/>
      <protection locked="0"/>
    </xf>
    <xf numFmtId="49" fontId="12" fillId="71" borderId="95" xfId="1444" applyNumberFormat="1" applyFont="1" applyFill="1" applyBorder="1" applyProtection="1">
      <alignment vertical="center"/>
      <protection locked="0"/>
    </xf>
    <xf numFmtId="49" fontId="12" fillId="71" borderId="96" xfId="1444" applyNumberFormat="1" applyFont="1" applyFill="1" applyBorder="1" applyProtection="1">
      <alignment vertical="center"/>
      <protection locked="0"/>
    </xf>
    <xf numFmtId="0" fontId="12" fillId="71" borderId="28" xfId="1444" applyFont="1" applyFill="1" applyBorder="1">
      <alignment vertical="center"/>
    </xf>
    <xf numFmtId="0" fontId="12" fillId="71" borderId="30" xfId="1444" applyFont="1" applyFill="1" applyBorder="1">
      <alignment vertical="center"/>
    </xf>
    <xf numFmtId="0" fontId="12" fillId="71" borderId="29" xfId="1444" applyFont="1" applyFill="1" applyBorder="1">
      <alignment vertical="center"/>
    </xf>
    <xf numFmtId="0" fontId="12" fillId="71" borderId="31" xfId="1444" applyFont="1" applyFill="1" applyBorder="1">
      <alignment vertical="center"/>
    </xf>
    <xf numFmtId="0" fontId="13" fillId="81" borderId="10" xfId="0" applyFont="1" applyFill="1" applyBorder="1" applyAlignment="1" applyProtection="1">
      <alignment horizontal="center" vertical="center"/>
      <protection locked="0"/>
    </xf>
    <xf numFmtId="218" fontId="13" fillId="0" borderId="10" xfId="890" applyNumberFormat="1" applyFont="1" applyFill="1" applyBorder="1" applyAlignment="1">
      <alignment horizontal="center" vertical="center"/>
    </xf>
    <xf numFmtId="218" fontId="13" fillId="0" borderId="10" xfId="890" applyNumberFormat="1" applyFont="1" applyFill="1" applyBorder="1" applyAlignment="1" applyProtection="1">
      <alignment horizontal="center" vertical="center"/>
      <protection locked="0"/>
    </xf>
    <xf numFmtId="49" fontId="13" fillId="70" borderId="50" xfId="1230" applyNumberFormat="1" applyFont="1" applyFill="1" applyBorder="1" applyAlignment="1" applyProtection="1">
      <alignment horizontal="center" vertical="center" wrapText="1"/>
      <protection locked="0"/>
    </xf>
    <xf numFmtId="49" fontId="13" fillId="70" borderId="51" xfId="1230" applyNumberFormat="1" applyFont="1" applyFill="1" applyBorder="1" applyAlignment="1" applyProtection="1">
      <alignment horizontal="center" vertical="center" wrapText="1"/>
      <protection locked="0"/>
    </xf>
    <xf numFmtId="49" fontId="157" fillId="70" borderId="87" xfId="0" applyNumberFormat="1" applyFont="1" applyFill="1" applyBorder="1" applyAlignment="1" applyProtection="1">
      <alignment horizontal="center" vertical="center" textRotation="255" wrapText="1" shrinkToFit="1"/>
      <protection locked="0"/>
    </xf>
    <xf numFmtId="49" fontId="157" fillId="70" borderId="88" xfId="0" applyNumberFormat="1" applyFont="1" applyFill="1" applyBorder="1" applyAlignment="1" applyProtection="1">
      <alignment horizontal="center" vertical="center" textRotation="255" wrapText="1" shrinkToFit="1"/>
      <protection locked="0"/>
    </xf>
    <xf numFmtId="49" fontId="152" fillId="79" borderId="82" xfId="0" applyNumberFormat="1" applyFont="1" applyFill="1" applyBorder="1" applyAlignment="1" applyProtection="1">
      <alignment horizontal="center" vertical="center" wrapText="1"/>
      <protection locked="0"/>
    </xf>
    <xf numFmtId="49" fontId="152" fillId="79" borderId="6" xfId="0" applyNumberFormat="1" applyFont="1" applyFill="1" applyBorder="1" applyAlignment="1" applyProtection="1">
      <alignment horizontal="center" vertical="center"/>
      <protection locked="0"/>
    </xf>
    <xf numFmtId="49" fontId="152" fillId="79" borderId="83" xfId="0" applyNumberFormat="1" applyFont="1" applyFill="1" applyBorder="1" applyAlignment="1" applyProtection="1">
      <alignment horizontal="center" vertical="center"/>
      <protection locked="0"/>
    </xf>
    <xf numFmtId="49" fontId="165" fillId="70" borderId="50" xfId="0" applyNumberFormat="1" applyFont="1" applyFill="1" applyBorder="1" applyAlignment="1">
      <alignment horizontal="center" vertical="center" wrapText="1"/>
    </xf>
    <xf numFmtId="49" fontId="165" fillId="70" borderId="51" xfId="0" applyNumberFormat="1" applyFont="1" applyFill="1" applyBorder="1" applyAlignment="1">
      <alignment horizontal="center" vertical="center" wrapText="1"/>
    </xf>
    <xf numFmtId="49" fontId="13" fillId="70" borderId="50" xfId="0" applyNumberFormat="1" applyFont="1" applyFill="1" applyBorder="1" applyAlignment="1" applyProtection="1">
      <alignment horizontal="center" vertical="center" wrapText="1"/>
      <protection locked="0"/>
    </xf>
    <xf numFmtId="49" fontId="13" fillId="70" borderId="51" xfId="0" applyNumberFormat="1" applyFont="1" applyFill="1" applyBorder="1" applyAlignment="1" applyProtection="1">
      <alignment horizontal="center" vertical="center" wrapText="1"/>
      <protection locked="0"/>
    </xf>
    <xf numFmtId="0" fontId="13" fillId="70" borderId="50" xfId="0" applyFont="1" applyFill="1" applyBorder="1" applyAlignment="1" applyProtection="1">
      <alignment horizontal="center" vertical="center" wrapText="1"/>
      <protection locked="0"/>
    </xf>
    <xf numFmtId="0" fontId="13" fillId="70" borderId="51" xfId="0" applyFont="1" applyFill="1" applyBorder="1" applyAlignment="1" applyProtection="1">
      <alignment horizontal="center" vertical="center" wrapText="1"/>
      <protection locked="0"/>
    </xf>
    <xf numFmtId="0" fontId="13" fillId="70" borderId="50" xfId="1230" applyFont="1" applyFill="1" applyBorder="1" applyAlignment="1" applyProtection="1">
      <alignment horizontal="center" vertical="center" wrapText="1"/>
      <protection locked="0"/>
    </xf>
    <xf numFmtId="0" fontId="13" fillId="70" borderId="51" xfId="1230" applyFont="1" applyFill="1" applyBorder="1" applyAlignment="1" applyProtection="1">
      <alignment horizontal="center" vertical="center" wrapText="1"/>
      <protection locked="0"/>
    </xf>
    <xf numFmtId="0" fontId="13" fillId="70" borderId="10" xfId="0" applyFont="1" applyFill="1" applyBorder="1" applyAlignment="1" applyProtection="1">
      <alignment horizontal="center" vertical="center" wrapText="1"/>
      <protection locked="0"/>
    </xf>
    <xf numFmtId="0" fontId="12" fillId="74" borderId="87" xfId="0" applyFont="1" applyFill="1" applyBorder="1" applyAlignment="1">
      <alignment horizontal="left" vertical="center" wrapText="1"/>
    </xf>
    <xf numFmtId="0" fontId="12" fillId="74" borderId="47" xfId="0" applyFont="1" applyFill="1" applyBorder="1" applyAlignment="1">
      <alignment horizontal="left" vertical="center" wrapText="1"/>
    </xf>
    <xf numFmtId="0" fontId="12" fillId="74" borderId="88" xfId="0" applyFont="1" applyFill="1" applyBorder="1" applyAlignment="1">
      <alignment horizontal="left" vertical="center" wrapText="1"/>
    </xf>
    <xf numFmtId="49" fontId="13" fillId="70" borderId="51" xfId="0" applyNumberFormat="1" applyFont="1" applyFill="1" applyBorder="1" applyAlignment="1">
      <alignment horizontal="center" vertical="center" wrapText="1"/>
    </xf>
    <xf numFmtId="49" fontId="13" fillId="70" borderId="87" xfId="0" applyNumberFormat="1" applyFont="1" applyFill="1" applyBorder="1" applyAlignment="1" applyProtection="1">
      <alignment horizontal="center" vertical="center" textRotation="255" shrinkToFit="1"/>
      <protection locked="0"/>
    </xf>
    <xf numFmtId="49" fontId="13" fillId="70" borderId="47" xfId="0" applyNumberFormat="1" applyFont="1" applyFill="1" applyBorder="1" applyAlignment="1" applyProtection="1">
      <alignment horizontal="center" vertical="center" textRotation="255" shrinkToFit="1"/>
      <protection locked="0"/>
    </xf>
    <xf numFmtId="49" fontId="13" fillId="70" borderId="88" xfId="0" applyNumberFormat="1" applyFont="1" applyFill="1" applyBorder="1" applyAlignment="1" applyProtection="1">
      <alignment horizontal="center" vertical="center" textRotation="255" shrinkToFit="1"/>
      <protection locked="0"/>
    </xf>
    <xf numFmtId="0" fontId="13" fillId="70" borderId="63" xfId="0" applyFont="1" applyFill="1" applyBorder="1" applyAlignment="1" applyProtection="1">
      <alignment horizontal="center" vertical="center" wrapText="1"/>
      <protection locked="0"/>
    </xf>
    <xf numFmtId="0" fontId="13" fillId="70" borderId="64" xfId="0" applyFont="1" applyFill="1" applyBorder="1" applyAlignment="1" applyProtection="1">
      <alignment horizontal="center" vertical="center" wrapText="1"/>
      <protection locked="0"/>
    </xf>
    <xf numFmtId="49" fontId="31" fillId="75" borderId="82" xfId="0" applyNumberFormat="1" applyFont="1" applyFill="1" applyBorder="1" applyAlignment="1">
      <alignment horizontal="left" vertical="distributed" wrapText="1"/>
    </xf>
    <xf numFmtId="49" fontId="31" fillId="75" borderId="6" xfId="0" applyNumberFormat="1" applyFont="1" applyFill="1" applyBorder="1" applyAlignment="1">
      <alignment horizontal="left" vertical="distributed" wrapText="1"/>
    </xf>
    <xf numFmtId="49" fontId="153" fillId="79" borderId="6" xfId="0" applyNumberFormat="1" applyFont="1" applyFill="1" applyBorder="1" applyAlignment="1">
      <alignment horizontal="center" vertical="distributed" wrapText="1"/>
    </xf>
    <xf numFmtId="49" fontId="31" fillId="79" borderId="6" xfId="0" applyNumberFormat="1" applyFont="1" applyFill="1" applyBorder="1" applyAlignment="1" applyProtection="1">
      <alignment horizontal="center" vertical="center" wrapText="1"/>
      <protection locked="0"/>
    </xf>
    <xf numFmtId="49" fontId="12" fillId="75" borderId="37" xfId="1444" applyNumberFormat="1" applyFont="1" applyFill="1" applyBorder="1" applyAlignment="1">
      <alignment horizontal="left" vertical="center" wrapText="1"/>
    </xf>
    <xf numFmtId="49" fontId="12" fillId="75" borderId="54" xfId="1444" applyNumberFormat="1" applyFont="1" applyFill="1" applyBorder="1" applyAlignment="1">
      <alignment horizontal="left" vertical="center" wrapText="1"/>
    </xf>
    <xf numFmtId="49" fontId="152" fillId="79" borderId="82" xfId="0" applyNumberFormat="1" applyFont="1" applyFill="1" applyBorder="1" applyAlignment="1" applyProtection="1">
      <alignment horizontal="center" vertical="center"/>
      <protection locked="0"/>
    </xf>
    <xf numFmtId="49" fontId="13" fillId="70" borderId="50" xfId="1230" applyNumberFormat="1" applyFont="1" applyFill="1" applyBorder="1" applyAlignment="1">
      <alignment horizontal="center" vertical="center" wrapText="1"/>
    </xf>
    <xf numFmtId="49" fontId="13" fillId="70" borderId="51" xfId="1230" applyNumberFormat="1" applyFont="1" applyFill="1" applyBorder="1" applyAlignment="1">
      <alignment horizontal="center" vertical="center" wrapText="1"/>
    </xf>
    <xf numFmtId="49" fontId="13" fillId="70" borderId="50" xfId="0" applyNumberFormat="1" applyFont="1" applyFill="1" applyBorder="1" applyAlignment="1">
      <alignment horizontal="center" vertical="center" wrapText="1"/>
    </xf>
    <xf numFmtId="49" fontId="13" fillId="70" borderId="63" xfId="0" applyNumberFormat="1" applyFont="1" applyFill="1" applyBorder="1" applyAlignment="1">
      <alignment horizontal="center" vertical="center" wrapText="1"/>
    </xf>
    <xf numFmtId="49" fontId="13" fillId="70" borderId="64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 wrapText="1"/>
    </xf>
    <xf numFmtId="49" fontId="13" fillId="70" borderId="87" xfId="0" applyNumberFormat="1" applyFont="1" applyFill="1" applyBorder="1" applyAlignment="1">
      <alignment horizontal="center" vertical="center" textRotation="255" shrinkToFit="1"/>
    </xf>
    <xf numFmtId="49" fontId="13" fillId="70" borderId="47" xfId="0" applyNumberFormat="1" applyFont="1" applyFill="1" applyBorder="1" applyAlignment="1">
      <alignment horizontal="center" vertical="center" textRotation="255" shrinkToFit="1"/>
    </xf>
    <xf numFmtId="49" fontId="13" fillId="70" borderId="88" xfId="0" applyNumberFormat="1" applyFont="1" applyFill="1" applyBorder="1" applyAlignment="1">
      <alignment horizontal="center" vertical="center" textRotation="255" shrinkToFit="1"/>
    </xf>
    <xf numFmtId="49" fontId="13" fillId="70" borderId="10" xfId="0" applyNumberFormat="1" applyFont="1" applyFill="1" applyBorder="1" applyAlignment="1">
      <alignment horizontal="center" vertical="center" wrapText="1"/>
    </xf>
    <xf numFmtId="49" fontId="12" fillId="75" borderId="45" xfId="1444" applyNumberFormat="1" applyFont="1" applyFill="1" applyBorder="1" applyAlignment="1">
      <alignment horizontal="center" vertical="center"/>
    </xf>
    <xf numFmtId="49" fontId="12" fillId="75" borderId="77" xfId="1444" applyNumberFormat="1" applyFont="1" applyFill="1" applyBorder="1" applyAlignment="1">
      <alignment horizontal="center" vertical="center"/>
    </xf>
    <xf numFmtId="49" fontId="152" fillId="79" borderId="82" xfId="1444" applyNumberFormat="1" applyFont="1" applyFill="1" applyBorder="1" applyAlignment="1" applyProtection="1">
      <alignment horizontal="center" vertical="center" wrapText="1"/>
      <protection locked="0"/>
    </xf>
    <xf numFmtId="49" fontId="152" fillId="79" borderId="83" xfId="1444" applyNumberFormat="1" applyFont="1" applyFill="1" applyBorder="1" applyAlignment="1" applyProtection="1">
      <alignment horizontal="center" vertical="center" wrapText="1"/>
      <protection locked="0"/>
    </xf>
    <xf numFmtId="49" fontId="12" fillId="75" borderId="44" xfId="1444" applyNumberFormat="1" applyFont="1" applyFill="1" applyBorder="1" applyAlignment="1">
      <alignment horizontal="center" vertical="center" wrapText="1"/>
    </xf>
    <xf numFmtId="49" fontId="12" fillId="75" borderId="61" xfId="1444" applyNumberFormat="1" applyFont="1" applyFill="1" applyBorder="1" applyAlignment="1">
      <alignment horizontal="center" vertical="center" wrapText="1"/>
    </xf>
    <xf numFmtId="49" fontId="12" fillId="75" borderId="44" xfId="1444" applyNumberFormat="1" applyFont="1" applyFill="1" applyBorder="1" applyAlignment="1">
      <alignment horizontal="left" vertical="center" wrapText="1"/>
    </xf>
    <xf numFmtId="49" fontId="12" fillId="75" borderId="65" xfId="1444" applyNumberFormat="1" applyFont="1" applyFill="1" applyBorder="1" applyAlignment="1">
      <alignment horizontal="left" vertical="center" wrapText="1"/>
    </xf>
    <xf numFmtId="49" fontId="12" fillId="75" borderId="61" xfId="1444" applyNumberFormat="1" applyFont="1" applyFill="1" applyBorder="1" applyAlignment="1">
      <alignment horizontal="left" vertical="center" wrapText="1"/>
    </xf>
    <xf numFmtId="49" fontId="12" fillId="75" borderId="86" xfId="1444" applyNumberFormat="1" applyFont="1" applyFill="1" applyBorder="1" applyAlignment="1">
      <alignment horizontal="center" vertical="center"/>
    </xf>
    <xf numFmtId="49" fontId="12" fillId="75" borderId="44" xfId="1444" applyNumberFormat="1" applyFont="1" applyFill="1" applyBorder="1" applyAlignment="1">
      <alignment horizontal="center" vertical="center"/>
    </xf>
    <xf numFmtId="49" fontId="12" fillId="75" borderId="61" xfId="1444" applyNumberFormat="1" applyFont="1" applyFill="1" applyBorder="1" applyAlignment="1">
      <alignment horizontal="center" vertical="center"/>
    </xf>
    <xf numFmtId="49" fontId="12" fillId="75" borderId="65" xfId="1444" applyNumberFormat="1" applyFont="1" applyFill="1" applyBorder="1" applyAlignment="1">
      <alignment horizontal="center" vertical="center"/>
    </xf>
    <xf numFmtId="49" fontId="0" fillId="0" borderId="51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76" borderId="10" xfId="0" applyNumberFormat="1" applyFill="1" applyBorder="1" applyAlignment="1">
      <alignment horizontal="center" vertical="center"/>
    </xf>
    <xf numFmtId="49" fontId="0" fillId="0" borderId="50" xfId="0" applyNumberFormat="1" applyBorder="1" applyAlignment="1">
      <alignment horizontal="center" vertical="center"/>
    </xf>
    <xf numFmtId="49" fontId="0" fillId="76" borderId="50" xfId="0" applyNumberFormat="1" applyFill="1" applyBorder="1" applyAlignment="1">
      <alignment horizontal="center" vertical="center"/>
    </xf>
    <xf numFmtId="49" fontId="135" fillId="0" borderId="10" xfId="0" applyNumberFormat="1" applyFont="1" applyBorder="1" applyAlignment="1">
      <alignment horizontal="center" vertical="center"/>
    </xf>
    <xf numFmtId="49" fontId="147" fillId="76" borderId="10" xfId="0" applyNumberFormat="1" applyFont="1" applyFill="1" applyBorder="1" applyAlignment="1">
      <alignment horizontal="center" vertical="center"/>
    </xf>
    <xf numFmtId="49" fontId="135" fillId="0" borderId="50" xfId="0" applyNumberFormat="1" applyFont="1" applyBorder="1" applyAlignment="1">
      <alignment horizontal="center" vertical="center"/>
    </xf>
    <xf numFmtId="49" fontId="135" fillId="0" borderId="51" xfId="0" applyNumberFormat="1" applyFont="1" applyBorder="1" applyAlignment="1">
      <alignment horizontal="center" vertical="center"/>
    </xf>
    <xf numFmtId="49" fontId="147" fillId="76" borderId="50" xfId="0" applyNumberFormat="1" applyFont="1" applyFill="1" applyBorder="1" applyAlignment="1">
      <alignment horizontal="center" vertical="center"/>
    </xf>
    <xf numFmtId="49" fontId="147" fillId="76" borderId="51" xfId="0" applyNumberFormat="1" applyFont="1" applyFill="1" applyBorder="1" applyAlignment="1">
      <alignment horizontal="center" vertical="center"/>
    </xf>
    <xf numFmtId="49" fontId="135" fillId="70" borderId="10" xfId="0" applyNumberFormat="1" applyFont="1" applyFill="1" applyBorder="1" applyAlignment="1">
      <alignment horizontal="center" vertical="center"/>
    </xf>
    <xf numFmtId="49" fontId="11" fillId="0" borderId="50" xfId="0" applyNumberFormat="1" applyFont="1" applyBorder="1" applyAlignment="1">
      <alignment horizontal="center" vertical="center"/>
    </xf>
    <xf numFmtId="49" fontId="11" fillId="0" borderId="51" xfId="0" applyNumberFormat="1" applyFont="1" applyBorder="1" applyAlignment="1">
      <alignment horizontal="center" vertical="center"/>
    </xf>
    <xf numFmtId="49" fontId="11" fillId="72" borderId="50" xfId="0" applyNumberFormat="1" applyFont="1" applyFill="1" applyBorder="1" applyAlignment="1">
      <alignment horizontal="center" vertical="center"/>
    </xf>
    <xf numFmtId="49" fontId="11" fillId="72" borderId="51" xfId="0" applyNumberFormat="1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72" borderId="10" xfId="0" applyNumberFormat="1" applyFont="1" applyFill="1" applyBorder="1" applyAlignment="1">
      <alignment horizontal="center" vertical="center"/>
    </xf>
    <xf numFmtId="49" fontId="148" fillId="76" borderId="10" xfId="0" applyNumberFormat="1" applyFont="1" applyFill="1" applyBorder="1" applyAlignment="1">
      <alignment horizontal="center" vertical="center"/>
    </xf>
    <xf numFmtId="0" fontId="0" fillId="0" borderId="87" xfId="0" applyBorder="1" applyAlignment="1" applyProtection="1">
      <alignment horizontal="center" vertical="center"/>
      <protection locked="0"/>
    </xf>
    <xf numFmtId="0" fontId="0" fillId="0" borderId="88" xfId="0" applyBorder="1" applyAlignment="1" applyProtection="1">
      <alignment horizontal="center" vertical="center"/>
      <protection locked="0"/>
    </xf>
    <xf numFmtId="0" fontId="159" fillId="0" borderId="0" xfId="0" applyFont="1" applyAlignment="1">
      <alignment horizontal="center"/>
    </xf>
    <xf numFmtId="0" fontId="160" fillId="80" borderId="10" xfId="0" applyFont="1" applyFill="1" applyBorder="1" applyAlignment="1">
      <alignment horizontal="center" vertical="center"/>
    </xf>
    <xf numFmtId="0" fontId="0" fillId="0" borderId="10" xfId="0" applyBorder="1"/>
  </cellXfs>
  <cellStyles count="1829">
    <cellStyle name="=C:\WINDOWS\SYSTEM32\COMMAND.COM" xfId="1" xr:uid="{00000000-0005-0000-0000-000000000000}"/>
    <cellStyle name="0301" xfId="2" xr:uid="{00000000-0005-0000-0000-000001000000}"/>
    <cellStyle name="0301 2" xfId="3" xr:uid="{00000000-0005-0000-0000-000002000000}"/>
    <cellStyle name="0_x0014_標準_F_02?P_Dd080301" xfId="4" xr:uid="{00000000-0005-0000-0000-000003000000}"/>
    <cellStyle name="１２" xfId="5" xr:uid="{00000000-0005-0000-0000-000004000000}"/>
    <cellStyle name="１２ 2" xfId="6" xr:uid="{00000000-0005-0000-0000-000005000000}"/>
    <cellStyle name="121" xfId="7" xr:uid="{00000000-0005-0000-0000-000006000000}"/>
    <cellStyle name="123" xfId="8" xr:uid="{00000000-0005-0000-0000-000007000000}"/>
    <cellStyle name="１２３" xfId="9" xr:uid="{00000000-0005-0000-0000-000008000000}"/>
    <cellStyle name="20% - Accent1 2" xfId="10" xr:uid="{00000000-0005-0000-0000-000009000000}"/>
    <cellStyle name="20% - Accent2 2" xfId="11" xr:uid="{00000000-0005-0000-0000-00000A000000}"/>
    <cellStyle name="20% - Accent3 2" xfId="12" xr:uid="{00000000-0005-0000-0000-00000B000000}"/>
    <cellStyle name="20% - Accent4 2" xfId="13" xr:uid="{00000000-0005-0000-0000-00000C000000}"/>
    <cellStyle name="20% - Accent5 2" xfId="14" xr:uid="{00000000-0005-0000-0000-00000D000000}"/>
    <cellStyle name="20% - Accent6 2" xfId="15" xr:uid="{00000000-0005-0000-0000-00000E000000}"/>
    <cellStyle name="20% - アクセント 1 2" xfId="16" xr:uid="{00000000-0005-0000-0000-00000F000000}"/>
    <cellStyle name="20% - アクセント 1 2 2" xfId="17" xr:uid="{00000000-0005-0000-0000-000010000000}"/>
    <cellStyle name="20% - アクセント 1 3" xfId="18" xr:uid="{00000000-0005-0000-0000-000011000000}"/>
    <cellStyle name="20% - アクセント 1 3 2" xfId="19" xr:uid="{00000000-0005-0000-0000-000012000000}"/>
    <cellStyle name="20% - アクセント 1 3 2 2" xfId="20" xr:uid="{00000000-0005-0000-0000-000013000000}"/>
    <cellStyle name="20% - アクセント 1 4" xfId="21" xr:uid="{00000000-0005-0000-0000-000014000000}"/>
    <cellStyle name="20% - アクセント 1 5" xfId="22" xr:uid="{00000000-0005-0000-0000-000015000000}"/>
    <cellStyle name="20% - アクセント 1 5 2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2 2" xfId="26" xr:uid="{00000000-0005-0000-0000-000019000000}"/>
    <cellStyle name="20% - アクセント 2 2 2" xfId="27" xr:uid="{00000000-0005-0000-0000-00001A000000}"/>
    <cellStyle name="20% - アクセント 2 3" xfId="28" xr:uid="{00000000-0005-0000-0000-00001B000000}"/>
    <cellStyle name="20% - アクセント 2 3 2" xfId="29" xr:uid="{00000000-0005-0000-0000-00001C000000}"/>
    <cellStyle name="20% - アクセント 2 3 2 2" xfId="30" xr:uid="{00000000-0005-0000-0000-00001D000000}"/>
    <cellStyle name="20% - アクセント 2 4" xfId="31" xr:uid="{00000000-0005-0000-0000-00001E000000}"/>
    <cellStyle name="20% - アクセント 2 5" xfId="32" xr:uid="{00000000-0005-0000-0000-00001F000000}"/>
    <cellStyle name="20% - アクセント 2 5 2" xfId="33" xr:uid="{00000000-0005-0000-0000-000020000000}"/>
    <cellStyle name="20% - アクセント 2 6" xfId="34" xr:uid="{00000000-0005-0000-0000-000021000000}"/>
    <cellStyle name="20% - アクセント 2 7" xfId="35" xr:uid="{00000000-0005-0000-0000-000022000000}"/>
    <cellStyle name="20% - アクセント 3 2" xfId="36" xr:uid="{00000000-0005-0000-0000-000023000000}"/>
    <cellStyle name="20% - アクセント 3 2 2" xfId="37" xr:uid="{00000000-0005-0000-0000-000024000000}"/>
    <cellStyle name="20% - アクセント 3 3" xfId="38" xr:uid="{00000000-0005-0000-0000-000025000000}"/>
    <cellStyle name="20% - アクセント 3 3 2" xfId="39" xr:uid="{00000000-0005-0000-0000-000026000000}"/>
    <cellStyle name="20% - アクセント 3 3 2 2" xfId="40" xr:uid="{00000000-0005-0000-0000-000027000000}"/>
    <cellStyle name="20% - アクセント 3 4" xfId="41" xr:uid="{00000000-0005-0000-0000-000028000000}"/>
    <cellStyle name="20% - アクセント 3 5" xfId="42" xr:uid="{00000000-0005-0000-0000-000029000000}"/>
    <cellStyle name="20% - アクセント 3 5 2" xfId="43" xr:uid="{00000000-0005-0000-0000-00002A000000}"/>
    <cellStyle name="20% - アクセント 3 6" xfId="44" xr:uid="{00000000-0005-0000-0000-00002B000000}"/>
    <cellStyle name="20% - アクセント 3 7" xfId="45" xr:uid="{00000000-0005-0000-0000-00002C000000}"/>
    <cellStyle name="20% - アクセント 4 2" xfId="46" xr:uid="{00000000-0005-0000-0000-00002D000000}"/>
    <cellStyle name="20% - アクセント 4 2 2" xfId="47" xr:uid="{00000000-0005-0000-0000-00002E000000}"/>
    <cellStyle name="20% - アクセント 4 3" xfId="48" xr:uid="{00000000-0005-0000-0000-00002F000000}"/>
    <cellStyle name="20% - アクセント 4 3 2" xfId="49" xr:uid="{00000000-0005-0000-0000-000030000000}"/>
    <cellStyle name="20% - アクセント 4 3 2 2" xfId="50" xr:uid="{00000000-0005-0000-0000-000031000000}"/>
    <cellStyle name="20% - アクセント 4 4" xfId="51" xr:uid="{00000000-0005-0000-0000-000032000000}"/>
    <cellStyle name="20% - アクセント 4 5" xfId="52" xr:uid="{00000000-0005-0000-0000-000033000000}"/>
    <cellStyle name="20% - アクセント 4 5 2" xfId="53" xr:uid="{00000000-0005-0000-0000-000034000000}"/>
    <cellStyle name="20% - アクセント 4 6" xfId="54" xr:uid="{00000000-0005-0000-0000-000035000000}"/>
    <cellStyle name="20% - アクセント 4 7" xfId="55" xr:uid="{00000000-0005-0000-0000-000036000000}"/>
    <cellStyle name="20% - アクセント 5 2" xfId="56" xr:uid="{00000000-0005-0000-0000-000037000000}"/>
    <cellStyle name="20% - アクセント 5 2 2" xfId="57" xr:uid="{00000000-0005-0000-0000-000038000000}"/>
    <cellStyle name="20% - アクセント 5 3" xfId="58" xr:uid="{00000000-0005-0000-0000-000039000000}"/>
    <cellStyle name="20% - アクセント 5 3 2" xfId="59" xr:uid="{00000000-0005-0000-0000-00003A000000}"/>
    <cellStyle name="20% - アクセント 5 4" xfId="60" xr:uid="{00000000-0005-0000-0000-00003B000000}"/>
    <cellStyle name="20% - アクセント 5 4 2" xfId="61" xr:uid="{00000000-0005-0000-0000-00003C000000}"/>
    <cellStyle name="20% - アクセント 5 5" xfId="62" xr:uid="{00000000-0005-0000-0000-00003D000000}"/>
    <cellStyle name="20% - アクセント 5 5 2" xfId="63" xr:uid="{00000000-0005-0000-0000-00003E000000}"/>
    <cellStyle name="20% - アクセント 5 6" xfId="64" xr:uid="{00000000-0005-0000-0000-00003F000000}"/>
    <cellStyle name="20% - アクセント 6 2" xfId="65" xr:uid="{00000000-0005-0000-0000-000040000000}"/>
    <cellStyle name="20% - アクセント 6 2 2" xfId="66" xr:uid="{00000000-0005-0000-0000-000041000000}"/>
    <cellStyle name="20% - アクセント 6 3" xfId="67" xr:uid="{00000000-0005-0000-0000-000042000000}"/>
    <cellStyle name="20% - アクセント 6 3 2" xfId="68" xr:uid="{00000000-0005-0000-0000-000043000000}"/>
    <cellStyle name="20% - アクセント 6 3 2 2" xfId="69" xr:uid="{00000000-0005-0000-0000-000044000000}"/>
    <cellStyle name="20% - アクセント 6 4" xfId="70" xr:uid="{00000000-0005-0000-0000-000045000000}"/>
    <cellStyle name="20% - アクセント 6 5" xfId="71" xr:uid="{00000000-0005-0000-0000-000046000000}"/>
    <cellStyle name="20% - アクセント 6 5 2" xfId="72" xr:uid="{00000000-0005-0000-0000-000047000000}"/>
    <cellStyle name="20% - アクセント 6 6" xfId="73" xr:uid="{00000000-0005-0000-0000-000048000000}"/>
    <cellStyle name="20% - アクセント 6 7" xfId="74" xr:uid="{00000000-0005-0000-0000-000049000000}"/>
    <cellStyle name="40% - Accent1 2" xfId="75" xr:uid="{00000000-0005-0000-0000-00004A000000}"/>
    <cellStyle name="40% - Accent2 2" xfId="76" xr:uid="{00000000-0005-0000-0000-00004B000000}"/>
    <cellStyle name="40% - Accent3 2" xfId="77" xr:uid="{00000000-0005-0000-0000-00004C000000}"/>
    <cellStyle name="40% - Accent4 2" xfId="78" xr:uid="{00000000-0005-0000-0000-00004D000000}"/>
    <cellStyle name="40% - Accent5 2" xfId="79" xr:uid="{00000000-0005-0000-0000-00004E000000}"/>
    <cellStyle name="40% - Accent6 2" xfId="80" xr:uid="{00000000-0005-0000-0000-00004F000000}"/>
    <cellStyle name="40% - アクセント 1 2" xfId="81" xr:uid="{00000000-0005-0000-0000-000050000000}"/>
    <cellStyle name="40% - アクセント 1 2 2" xfId="82" xr:uid="{00000000-0005-0000-0000-000051000000}"/>
    <cellStyle name="40% - アクセント 1 3" xfId="83" xr:uid="{00000000-0005-0000-0000-000052000000}"/>
    <cellStyle name="40% - アクセント 1 3 2" xfId="84" xr:uid="{00000000-0005-0000-0000-000053000000}"/>
    <cellStyle name="40% - アクセント 1 3 2 2" xfId="85" xr:uid="{00000000-0005-0000-0000-000054000000}"/>
    <cellStyle name="40% - アクセント 1 4" xfId="86" xr:uid="{00000000-0005-0000-0000-000055000000}"/>
    <cellStyle name="40% - アクセント 1 5" xfId="87" xr:uid="{00000000-0005-0000-0000-000056000000}"/>
    <cellStyle name="40% - アクセント 1 5 2" xfId="88" xr:uid="{00000000-0005-0000-0000-000057000000}"/>
    <cellStyle name="40% - アクセント 1 6" xfId="89" xr:uid="{00000000-0005-0000-0000-000058000000}"/>
    <cellStyle name="40% - アクセント 1 7" xfId="90" xr:uid="{00000000-0005-0000-0000-000059000000}"/>
    <cellStyle name="40% - アクセント 2 2" xfId="91" xr:uid="{00000000-0005-0000-0000-00005A000000}"/>
    <cellStyle name="40% - アクセント 2 2 2" xfId="92" xr:uid="{00000000-0005-0000-0000-00005B000000}"/>
    <cellStyle name="40% - アクセント 2 3" xfId="93" xr:uid="{00000000-0005-0000-0000-00005C000000}"/>
    <cellStyle name="40% - アクセント 2 3 2" xfId="94" xr:uid="{00000000-0005-0000-0000-00005D000000}"/>
    <cellStyle name="40% - アクセント 2 4" xfId="95" xr:uid="{00000000-0005-0000-0000-00005E000000}"/>
    <cellStyle name="40% - アクセント 2 4 2" xfId="96" xr:uid="{00000000-0005-0000-0000-00005F000000}"/>
    <cellStyle name="40% - アクセント 2 5" xfId="97" xr:uid="{00000000-0005-0000-0000-000060000000}"/>
    <cellStyle name="40% - アクセント 2 5 2" xfId="98" xr:uid="{00000000-0005-0000-0000-000061000000}"/>
    <cellStyle name="40% - アクセント 2 6" xfId="99" xr:uid="{00000000-0005-0000-0000-000062000000}"/>
    <cellStyle name="40% - アクセント 3 2" xfId="100" xr:uid="{00000000-0005-0000-0000-000063000000}"/>
    <cellStyle name="40% - アクセント 3 2 2" xfId="101" xr:uid="{00000000-0005-0000-0000-000064000000}"/>
    <cellStyle name="40% - アクセント 3 3" xfId="102" xr:uid="{00000000-0005-0000-0000-000065000000}"/>
    <cellStyle name="40% - アクセント 3 3 2" xfId="103" xr:uid="{00000000-0005-0000-0000-000066000000}"/>
    <cellStyle name="40% - アクセント 3 3 2 2" xfId="104" xr:uid="{00000000-0005-0000-0000-000067000000}"/>
    <cellStyle name="40% - アクセント 3 4" xfId="105" xr:uid="{00000000-0005-0000-0000-000068000000}"/>
    <cellStyle name="40% - アクセント 3 5" xfId="106" xr:uid="{00000000-0005-0000-0000-000069000000}"/>
    <cellStyle name="40% - アクセント 3 5 2" xfId="107" xr:uid="{00000000-0005-0000-0000-00006A000000}"/>
    <cellStyle name="40% - アクセント 3 6" xfId="108" xr:uid="{00000000-0005-0000-0000-00006B000000}"/>
    <cellStyle name="40% - アクセント 3 7" xfId="109" xr:uid="{00000000-0005-0000-0000-00006C000000}"/>
    <cellStyle name="40% - アクセント 4 2" xfId="110" xr:uid="{00000000-0005-0000-0000-00006D000000}"/>
    <cellStyle name="40% - アクセント 4 2 2" xfId="111" xr:uid="{00000000-0005-0000-0000-00006E000000}"/>
    <cellStyle name="40% - アクセント 4 3" xfId="112" xr:uid="{00000000-0005-0000-0000-00006F000000}"/>
    <cellStyle name="40% - アクセント 4 3 2" xfId="113" xr:uid="{00000000-0005-0000-0000-000070000000}"/>
    <cellStyle name="40% - アクセント 4 3 2 2" xfId="114" xr:uid="{00000000-0005-0000-0000-000071000000}"/>
    <cellStyle name="40% - アクセント 4 4" xfId="115" xr:uid="{00000000-0005-0000-0000-000072000000}"/>
    <cellStyle name="40% - アクセント 4 5" xfId="116" xr:uid="{00000000-0005-0000-0000-000073000000}"/>
    <cellStyle name="40% - アクセント 4 5 2" xfId="117" xr:uid="{00000000-0005-0000-0000-000074000000}"/>
    <cellStyle name="40% - アクセント 4 6" xfId="118" xr:uid="{00000000-0005-0000-0000-000075000000}"/>
    <cellStyle name="40% - アクセント 4 7" xfId="119" xr:uid="{00000000-0005-0000-0000-000076000000}"/>
    <cellStyle name="40% - アクセント 5 2" xfId="120" xr:uid="{00000000-0005-0000-0000-000077000000}"/>
    <cellStyle name="40% - アクセント 5 2 2" xfId="121" xr:uid="{00000000-0005-0000-0000-000078000000}"/>
    <cellStyle name="40% - アクセント 5 3" xfId="122" xr:uid="{00000000-0005-0000-0000-000079000000}"/>
    <cellStyle name="40% - アクセント 5 3 2" xfId="123" xr:uid="{00000000-0005-0000-0000-00007A000000}"/>
    <cellStyle name="40% - アクセント 5 3 2 2" xfId="124" xr:uid="{00000000-0005-0000-0000-00007B000000}"/>
    <cellStyle name="40% - アクセント 5 4" xfId="125" xr:uid="{00000000-0005-0000-0000-00007C000000}"/>
    <cellStyle name="40% - アクセント 5 5" xfId="126" xr:uid="{00000000-0005-0000-0000-00007D000000}"/>
    <cellStyle name="40% - アクセント 5 5 2" xfId="127" xr:uid="{00000000-0005-0000-0000-00007E000000}"/>
    <cellStyle name="40% - アクセント 5 6" xfId="128" xr:uid="{00000000-0005-0000-0000-00007F000000}"/>
    <cellStyle name="40% - アクセント 5 7" xfId="129" xr:uid="{00000000-0005-0000-0000-000080000000}"/>
    <cellStyle name="40% - アクセント 6 2" xfId="130" xr:uid="{00000000-0005-0000-0000-000081000000}"/>
    <cellStyle name="40% - アクセント 6 2 2" xfId="131" xr:uid="{00000000-0005-0000-0000-000082000000}"/>
    <cellStyle name="40% - アクセント 6 3" xfId="132" xr:uid="{00000000-0005-0000-0000-000083000000}"/>
    <cellStyle name="40% - アクセント 6 3 2" xfId="133" xr:uid="{00000000-0005-0000-0000-000084000000}"/>
    <cellStyle name="40% - アクセント 6 3 2 2" xfId="134" xr:uid="{00000000-0005-0000-0000-000085000000}"/>
    <cellStyle name="40% - アクセント 6 4" xfId="135" xr:uid="{00000000-0005-0000-0000-000086000000}"/>
    <cellStyle name="40% - アクセント 6 5" xfId="136" xr:uid="{00000000-0005-0000-0000-000087000000}"/>
    <cellStyle name="40% - アクセント 6 5 2" xfId="137" xr:uid="{00000000-0005-0000-0000-000088000000}"/>
    <cellStyle name="40% - アクセント 6 6" xfId="138" xr:uid="{00000000-0005-0000-0000-000089000000}"/>
    <cellStyle name="40% - アクセント 6 7" xfId="139" xr:uid="{00000000-0005-0000-0000-00008A000000}"/>
    <cellStyle name="60% - Accent1 2" xfId="140" xr:uid="{00000000-0005-0000-0000-00008B000000}"/>
    <cellStyle name="60% - Accent2 2" xfId="141" xr:uid="{00000000-0005-0000-0000-00008C000000}"/>
    <cellStyle name="60% - Accent3 2" xfId="142" xr:uid="{00000000-0005-0000-0000-00008D000000}"/>
    <cellStyle name="60% - Accent4 2" xfId="143" xr:uid="{00000000-0005-0000-0000-00008E000000}"/>
    <cellStyle name="60% - Accent5 2" xfId="144" xr:uid="{00000000-0005-0000-0000-00008F000000}"/>
    <cellStyle name="60% - Accent6 2" xfId="145" xr:uid="{00000000-0005-0000-0000-000090000000}"/>
    <cellStyle name="60% - アクセント 1 2" xfId="146" xr:uid="{00000000-0005-0000-0000-000091000000}"/>
    <cellStyle name="60% - アクセント 1 2 2" xfId="147" xr:uid="{00000000-0005-0000-0000-000092000000}"/>
    <cellStyle name="60% - アクセント 1 3" xfId="148" xr:uid="{00000000-0005-0000-0000-000093000000}"/>
    <cellStyle name="60% - アクセント 1 3 2" xfId="149" xr:uid="{00000000-0005-0000-0000-000094000000}"/>
    <cellStyle name="60% - アクセント 1 3 2 2" xfId="150" xr:uid="{00000000-0005-0000-0000-000095000000}"/>
    <cellStyle name="60% - アクセント 1 4" xfId="151" xr:uid="{00000000-0005-0000-0000-000096000000}"/>
    <cellStyle name="60% - アクセント 1 5" xfId="152" xr:uid="{00000000-0005-0000-0000-000097000000}"/>
    <cellStyle name="60% - アクセント 1 5 2" xfId="153" xr:uid="{00000000-0005-0000-0000-000098000000}"/>
    <cellStyle name="60% - アクセント 1 6" xfId="154" xr:uid="{00000000-0005-0000-0000-000099000000}"/>
    <cellStyle name="60% - アクセント 1 7" xfId="155" xr:uid="{00000000-0005-0000-0000-00009A000000}"/>
    <cellStyle name="60% - アクセント 2 2" xfId="156" xr:uid="{00000000-0005-0000-0000-00009B000000}"/>
    <cellStyle name="60% - アクセント 2 2 2" xfId="157" xr:uid="{00000000-0005-0000-0000-00009C000000}"/>
    <cellStyle name="60% - アクセント 2 3" xfId="158" xr:uid="{00000000-0005-0000-0000-00009D000000}"/>
    <cellStyle name="60% - アクセント 2 3 2" xfId="159" xr:uid="{00000000-0005-0000-0000-00009E000000}"/>
    <cellStyle name="60% - アクセント 2 3 2 2" xfId="160" xr:uid="{00000000-0005-0000-0000-00009F000000}"/>
    <cellStyle name="60% - アクセント 2 4" xfId="161" xr:uid="{00000000-0005-0000-0000-0000A0000000}"/>
    <cellStyle name="60% - アクセント 2 5" xfId="162" xr:uid="{00000000-0005-0000-0000-0000A1000000}"/>
    <cellStyle name="60% - アクセント 2 5 2" xfId="163" xr:uid="{00000000-0005-0000-0000-0000A2000000}"/>
    <cellStyle name="60% - アクセント 2 6" xfId="164" xr:uid="{00000000-0005-0000-0000-0000A3000000}"/>
    <cellStyle name="60% - アクセント 2 7" xfId="165" xr:uid="{00000000-0005-0000-0000-0000A4000000}"/>
    <cellStyle name="60% - アクセント 3 2" xfId="166" xr:uid="{00000000-0005-0000-0000-0000A5000000}"/>
    <cellStyle name="60% - アクセント 3 2 2" xfId="167" xr:uid="{00000000-0005-0000-0000-0000A6000000}"/>
    <cellStyle name="60% - アクセント 3 3" xfId="168" xr:uid="{00000000-0005-0000-0000-0000A7000000}"/>
    <cellStyle name="60% - アクセント 3 3 2" xfId="169" xr:uid="{00000000-0005-0000-0000-0000A8000000}"/>
    <cellStyle name="60% - アクセント 3 3 2 2" xfId="170" xr:uid="{00000000-0005-0000-0000-0000A9000000}"/>
    <cellStyle name="60% - アクセント 3 4" xfId="171" xr:uid="{00000000-0005-0000-0000-0000AA000000}"/>
    <cellStyle name="60% - アクセント 3 5" xfId="172" xr:uid="{00000000-0005-0000-0000-0000AB000000}"/>
    <cellStyle name="60% - アクセント 3 5 2" xfId="173" xr:uid="{00000000-0005-0000-0000-0000AC000000}"/>
    <cellStyle name="60% - アクセント 3 6" xfId="174" xr:uid="{00000000-0005-0000-0000-0000AD000000}"/>
    <cellStyle name="60% - アクセント 3 7" xfId="175" xr:uid="{00000000-0005-0000-0000-0000AE000000}"/>
    <cellStyle name="60% - アクセント 4 2" xfId="176" xr:uid="{00000000-0005-0000-0000-0000AF000000}"/>
    <cellStyle name="60% - アクセント 4 2 2" xfId="177" xr:uid="{00000000-0005-0000-0000-0000B0000000}"/>
    <cellStyle name="60% - アクセント 4 3" xfId="178" xr:uid="{00000000-0005-0000-0000-0000B1000000}"/>
    <cellStyle name="60% - アクセント 4 3 2" xfId="179" xr:uid="{00000000-0005-0000-0000-0000B2000000}"/>
    <cellStyle name="60% - アクセント 4 3 2 2" xfId="180" xr:uid="{00000000-0005-0000-0000-0000B3000000}"/>
    <cellStyle name="60% - アクセント 4 4" xfId="181" xr:uid="{00000000-0005-0000-0000-0000B4000000}"/>
    <cellStyle name="60% - アクセント 4 5" xfId="182" xr:uid="{00000000-0005-0000-0000-0000B5000000}"/>
    <cellStyle name="60% - アクセント 4 5 2" xfId="183" xr:uid="{00000000-0005-0000-0000-0000B6000000}"/>
    <cellStyle name="60% - アクセント 4 6" xfId="184" xr:uid="{00000000-0005-0000-0000-0000B7000000}"/>
    <cellStyle name="60% - アクセント 4 7" xfId="185" xr:uid="{00000000-0005-0000-0000-0000B8000000}"/>
    <cellStyle name="60% - アクセント 5 2" xfId="186" xr:uid="{00000000-0005-0000-0000-0000B9000000}"/>
    <cellStyle name="60% - アクセント 5 2 2" xfId="187" xr:uid="{00000000-0005-0000-0000-0000BA000000}"/>
    <cellStyle name="60% - アクセント 5 3" xfId="188" xr:uid="{00000000-0005-0000-0000-0000BB000000}"/>
    <cellStyle name="60% - アクセント 5 3 2" xfId="189" xr:uid="{00000000-0005-0000-0000-0000BC000000}"/>
    <cellStyle name="60% - アクセント 5 3 2 2" xfId="190" xr:uid="{00000000-0005-0000-0000-0000BD000000}"/>
    <cellStyle name="60% - アクセント 5 4" xfId="191" xr:uid="{00000000-0005-0000-0000-0000BE000000}"/>
    <cellStyle name="60% - アクセント 5 5" xfId="192" xr:uid="{00000000-0005-0000-0000-0000BF000000}"/>
    <cellStyle name="60% - アクセント 5 5 2" xfId="193" xr:uid="{00000000-0005-0000-0000-0000C0000000}"/>
    <cellStyle name="60% - アクセント 5 6" xfId="194" xr:uid="{00000000-0005-0000-0000-0000C1000000}"/>
    <cellStyle name="60% - アクセント 5 7" xfId="195" xr:uid="{00000000-0005-0000-0000-0000C2000000}"/>
    <cellStyle name="60% - アクセント 6 2" xfId="196" xr:uid="{00000000-0005-0000-0000-0000C3000000}"/>
    <cellStyle name="60% - アクセント 6 2 2" xfId="197" xr:uid="{00000000-0005-0000-0000-0000C4000000}"/>
    <cellStyle name="60% - アクセント 6 3" xfId="198" xr:uid="{00000000-0005-0000-0000-0000C5000000}"/>
    <cellStyle name="60% - アクセント 6 3 2" xfId="199" xr:uid="{00000000-0005-0000-0000-0000C6000000}"/>
    <cellStyle name="60% - アクセント 6 3 2 2" xfId="200" xr:uid="{00000000-0005-0000-0000-0000C7000000}"/>
    <cellStyle name="60% - アクセント 6 4" xfId="201" xr:uid="{00000000-0005-0000-0000-0000C8000000}"/>
    <cellStyle name="60% - アクセント 6 5" xfId="202" xr:uid="{00000000-0005-0000-0000-0000C9000000}"/>
    <cellStyle name="60% - アクセント 6 5 2" xfId="203" xr:uid="{00000000-0005-0000-0000-0000CA000000}"/>
    <cellStyle name="60% - アクセント 6 6" xfId="204" xr:uid="{00000000-0005-0000-0000-0000CB000000}"/>
    <cellStyle name="60% - アクセント 6 7" xfId="205" xr:uid="{00000000-0005-0000-0000-0000CC000000}"/>
    <cellStyle name="a" xfId="206" xr:uid="{00000000-0005-0000-0000-0000CD000000}"/>
    <cellStyle name="a 2" xfId="207" xr:uid="{00000000-0005-0000-0000-0000CE000000}"/>
    <cellStyle name="a 2 2" xfId="208" xr:uid="{00000000-0005-0000-0000-0000CF000000}"/>
    <cellStyle name="a 2 2 2" xfId="209" xr:uid="{00000000-0005-0000-0000-0000D0000000}"/>
    <cellStyle name="a 2 2 2 2" xfId="210" xr:uid="{00000000-0005-0000-0000-0000D1000000}"/>
    <cellStyle name="a 2 2 2 3" xfId="211" xr:uid="{00000000-0005-0000-0000-0000D2000000}"/>
    <cellStyle name="a 2 3" xfId="212" xr:uid="{00000000-0005-0000-0000-0000D3000000}"/>
    <cellStyle name="a 2 3 2" xfId="213" xr:uid="{00000000-0005-0000-0000-0000D4000000}"/>
    <cellStyle name="a 2 3 3" xfId="214" xr:uid="{00000000-0005-0000-0000-0000D5000000}"/>
    <cellStyle name="a 2 4" xfId="215" xr:uid="{00000000-0005-0000-0000-0000D6000000}"/>
    <cellStyle name="a 3" xfId="216" xr:uid="{00000000-0005-0000-0000-0000D7000000}"/>
    <cellStyle name="a 3 2" xfId="217" xr:uid="{00000000-0005-0000-0000-0000D8000000}"/>
    <cellStyle name="a 3 2 2" xfId="218" xr:uid="{00000000-0005-0000-0000-0000D9000000}"/>
    <cellStyle name="a 3 2 2 2" xfId="219" xr:uid="{00000000-0005-0000-0000-0000DA000000}"/>
    <cellStyle name="a 3 3" xfId="220" xr:uid="{00000000-0005-0000-0000-0000DB000000}"/>
    <cellStyle name="a 3 3 2" xfId="221" xr:uid="{00000000-0005-0000-0000-0000DC000000}"/>
    <cellStyle name="a 3 4" xfId="222" xr:uid="{00000000-0005-0000-0000-0000DD000000}"/>
    <cellStyle name="a 4" xfId="223" xr:uid="{00000000-0005-0000-0000-0000DE000000}"/>
    <cellStyle name="a 4 2" xfId="224" xr:uid="{00000000-0005-0000-0000-0000DF000000}"/>
    <cellStyle name="a 4 2 2" xfId="225" xr:uid="{00000000-0005-0000-0000-0000E0000000}"/>
    <cellStyle name="a 4 2 2 2" xfId="226" xr:uid="{00000000-0005-0000-0000-0000E1000000}"/>
    <cellStyle name="a 4 3" xfId="227" xr:uid="{00000000-0005-0000-0000-0000E2000000}"/>
    <cellStyle name="a 4 3 2" xfId="228" xr:uid="{00000000-0005-0000-0000-0000E3000000}"/>
    <cellStyle name="a 5" xfId="229" xr:uid="{00000000-0005-0000-0000-0000E4000000}"/>
    <cellStyle name="a 5 2" xfId="230" xr:uid="{00000000-0005-0000-0000-0000E5000000}"/>
    <cellStyle name="a 6" xfId="231" xr:uid="{00000000-0005-0000-0000-0000E6000000}"/>
    <cellStyle name="a 6 2" xfId="232" xr:uid="{00000000-0005-0000-0000-0000E7000000}"/>
    <cellStyle name="a_10BC週報" xfId="233" xr:uid="{00000000-0005-0000-0000-0000E8000000}"/>
    <cellStyle name="a_10BC週報 2" xfId="234" xr:uid="{00000000-0005-0000-0000-0000E9000000}"/>
    <cellStyle name="a_10BC週報 2 2" xfId="235" xr:uid="{00000000-0005-0000-0000-0000EA000000}"/>
    <cellStyle name="a_10BC週報 3" xfId="236" xr:uid="{00000000-0005-0000-0000-0000EB000000}"/>
    <cellStyle name="a_10BC週報 3 2" xfId="237" xr:uid="{00000000-0005-0000-0000-0000EC000000}"/>
    <cellStyle name="a_情シスＭＫ本部" xfId="238" xr:uid="{00000000-0005-0000-0000-0000ED000000}"/>
    <cellStyle name="a_情シスＭＫ本部 2" xfId="239" xr:uid="{00000000-0005-0000-0000-0000EE000000}"/>
    <cellStyle name="a_情シスＭＫ本部 2 2" xfId="240" xr:uid="{00000000-0005-0000-0000-0000EF000000}"/>
    <cellStyle name="a_情シスＭＫ本部 3" xfId="241" xr:uid="{00000000-0005-0000-0000-0000F0000000}"/>
    <cellStyle name="a_情シスＭＫ本部 3 2" xfId="242" xr:uid="{00000000-0005-0000-0000-0000F1000000}"/>
    <cellStyle name="a_先月差" xfId="243" xr:uid="{00000000-0005-0000-0000-0000F2000000}"/>
    <cellStyle name="a_先月差 (2)" xfId="244" xr:uid="{00000000-0005-0000-0000-0000F3000000}"/>
    <cellStyle name="a_先月差 (2) 2" xfId="245" xr:uid="{00000000-0005-0000-0000-0000F4000000}"/>
    <cellStyle name="a_先月差 (2) 2 2" xfId="246" xr:uid="{00000000-0005-0000-0000-0000F5000000}"/>
    <cellStyle name="a_先月差 (2) 3" xfId="247" xr:uid="{00000000-0005-0000-0000-0000F6000000}"/>
    <cellStyle name="a_先月差 (2) 3 2" xfId="248" xr:uid="{00000000-0005-0000-0000-0000F7000000}"/>
    <cellStyle name="a_先月差 2" xfId="249" xr:uid="{00000000-0005-0000-0000-0000F8000000}"/>
    <cellStyle name="a_先月差 2 2" xfId="250" xr:uid="{00000000-0005-0000-0000-0000F9000000}"/>
    <cellStyle name="a_先月差 3" xfId="251" xr:uid="{00000000-0005-0000-0000-0000FA000000}"/>
    <cellStyle name="a_先月差 3 2" xfId="252" xr:uid="{00000000-0005-0000-0000-0000FB000000}"/>
    <cellStyle name="a_大型物件（見込み）" xfId="253" xr:uid="{00000000-0005-0000-0000-0000FC000000}"/>
    <cellStyle name="a_大型物件（見込み） 2" xfId="254" xr:uid="{00000000-0005-0000-0000-0000FD000000}"/>
    <cellStyle name="a_大型物件（見込み） 2 2" xfId="255" xr:uid="{00000000-0005-0000-0000-0000FE000000}"/>
    <cellStyle name="a_大型物件（見込み） 3" xfId="256" xr:uid="{00000000-0005-0000-0000-0000FF000000}"/>
    <cellStyle name="a_大型物件（見込み） 3 2" xfId="257" xr:uid="{00000000-0005-0000-0000-000000010000}"/>
    <cellStyle name="a_部長ｺﾒﾝﾄ" xfId="258" xr:uid="{00000000-0005-0000-0000-000001010000}"/>
    <cellStyle name="a_部長ｺﾒﾝﾄ 2" xfId="259" xr:uid="{00000000-0005-0000-0000-000002010000}"/>
    <cellStyle name="a_部長ｺﾒﾝﾄ 2 2" xfId="260" xr:uid="{00000000-0005-0000-0000-000003010000}"/>
    <cellStyle name="a_部長ｺﾒﾝﾄ 3" xfId="261" xr:uid="{00000000-0005-0000-0000-000004010000}"/>
    <cellStyle name="a_部長ｺﾒﾝﾄ 3 2" xfId="262" xr:uid="{00000000-0005-0000-0000-000005010000}"/>
    <cellStyle name="a_副本ｺﾒﾝﾄ (2)" xfId="263" xr:uid="{00000000-0005-0000-0000-000006010000}"/>
    <cellStyle name="a_副本ｺﾒﾝﾄ (2) 2" xfId="264" xr:uid="{00000000-0005-0000-0000-000007010000}"/>
    <cellStyle name="a_副本ｺﾒﾝﾄ (2) 2 2" xfId="265" xr:uid="{00000000-0005-0000-0000-000008010000}"/>
    <cellStyle name="a_副本ｺﾒﾝﾄ (2) 3" xfId="266" xr:uid="{00000000-0005-0000-0000-000009010000}"/>
    <cellStyle name="a_副本ｺﾒﾝﾄ (2) 3 2" xfId="267" xr:uid="{00000000-0005-0000-0000-00000A010000}"/>
    <cellStyle name="Accent1 2" xfId="268" xr:uid="{00000000-0005-0000-0000-00000B010000}"/>
    <cellStyle name="Accent2 2" xfId="269" xr:uid="{00000000-0005-0000-0000-00000C010000}"/>
    <cellStyle name="Accent3 2" xfId="270" xr:uid="{00000000-0005-0000-0000-00000D010000}"/>
    <cellStyle name="Accent4 2" xfId="271" xr:uid="{00000000-0005-0000-0000-00000E010000}"/>
    <cellStyle name="Accent5 2" xfId="272" xr:uid="{00000000-0005-0000-0000-00000F010000}"/>
    <cellStyle name="Accent6 2" xfId="273" xr:uid="{00000000-0005-0000-0000-000010010000}"/>
    <cellStyle name="Activity" xfId="274" xr:uid="{00000000-0005-0000-0000-000011010000}"/>
    <cellStyle name="args.style" xfId="275" xr:uid="{00000000-0005-0000-0000-000012010000}"/>
    <cellStyle name="Bad 2" xfId="276" xr:uid="{00000000-0005-0000-0000-000013010000}"/>
    <cellStyle name="blank" xfId="277" xr:uid="{00000000-0005-0000-0000-000014010000}"/>
    <cellStyle name="Calc Currency (0)" xfId="278" xr:uid="{00000000-0005-0000-0000-000015010000}"/>
    <cellStyle name="Calc Currency (2)" xfId="279" xr:uid="{00000000-0005-0000-0000-000016010000}"/>
    <cellStyle name="Calc Percent (0)" xfId="280" xr:uid="{00000000-0005-0000-0000-000017010000}"/>
    <cellStyle name="Calc Percent (1)" xfId="281" xr:uid="{00000000-0005-0000-0000-000018010000}"/>
    <cellStyle name="Calc Percent (1) 2" xfId="282" xr:uid="{00000000-0005-0000-0000-000019010000}"/>
    <cellStyle name="Calc Percent (1) 2 2" xfId="283" xr:uid="{00000000-0005-0000-0000-00001A010000}"/>
    <cellStyle name="Calc Percent (1) 2 3" xfId="284" xr:uid="{00000000-0005-0000-0000-00001B010000}"/>
    <cellStyle name="Calc Percent (1) 2 4" xfId="285" xr:uid="{00000000-0005-0000-0000-00001C010000}"/>
    <cellStyle name="Calc Percent (1) 3" xfId="286" xr:uid="{00000000-0005-0000-0000-00001D010000}"/>
    <cellStyle name="Calc Percent (1) 3 2" xfId="287" xr:uid="{00000000-0005-0000-0000-00001E010000}"/>
    <cellStyle name="Calc Percent (1) 3 3" xfId="288" xr:uid="{00000000-0005-0000-0000-00001F010000}"/>
    <cellStyle name="Calc Percent (1) 3 4" xfId="289" xr:uid="{00000000-0005-0000-0000-000020010000}"/>
    <cellStyle name="Calc Percent (2)" xfId="290" xr:uid="{00000000-0005-0000-0000-000021010000}"/>
    <cellStyle name="Calc Percent (2) 2" xfId="291" xr:uid="{00000000-0005-0000-0000-000022010000}"/>
    <cellStyle name="Calc Percent (2) 2 2" xfId="292" xr:uid="{00000000-0005-0000-0000-000023010000}"/>
    <cellStyle name="Calc Percent (2) 2 3" xfId="293" xr:uid="{00000000-0005-0000-0000-000024010000}"/>
    <cellStyle name="Calc Percent (2) 2 4" xfId="294" xr:uid="{00000000-0005-0000-0000-000025010000}"/>
    <cellStyle name="Calc Percent (2) 3" xfId="295" xr:uid="{00000000-0005-0000-0000-000026010000}"/>
    <cellStyle name="Calc Percent (2) 3 2" xfId="296" xr:uid="{00000000-0005-0000-0000-000027010000}"/>
    <cellStyle name="Calc Percent (2) 3 3" xfId="297" xr:uid="{00000000-0005-0000-0000-000028010000}"/>
    <cellStyle name="Calc Percent (2) 3 4" xfId="298" xr:uid="{00000000-0005-0000-0000-000029010000}"/>
    <cellStyle name="Calc Units (0)" xfId="299" xr:uid="{00000000-0005-0000-0000-00002A010000}"/>
    <cellStyle name="Calc Units (0) 2" xfId="300" xr:uid="{00000000-0005-0000-0000-00002B010000}"/>
    <cellStyle name="Calc Units (0) 2 2" xfId="301" xr:uid="{00000000-0005-0000-0000-00002C010000}"/>
    <cellStyle name="Calc Units (0) 2 2 2" xfId="1647" xr:uid="{DD23E3FE-F076-4189-B88A-C8EA81DA762A}"/>
    <cellStyle name="Calc Units (0) 2 2 3" xfId="1463" xr:uid="{CD11468D-F41D-4E5F-88EE-288F87ADE3AB}"/>
    <cellStyle name="Calc Units (0) 2 3" xfId="1646" xr:uid="{911D36AF-F262-43C2-B857-61110C9A42B0}"/>
    <cellStyle name="Calc Units (0) 2 4" xfId="1462" xr:uid="{C61530E0-DBD1-4C35-B605-1728BF8E1F4E}"/>
    <cellStyle name="Calc Units (0) 3" xfId="302" xr:uid="{00000000-0005-0000-0000-00002D010000}"/>
    <cellStyle name="Calc Units (0) 3 2" xfId="1648" xr:uid="{B648757B-30E4-4E06-9E46-9E615186733C}"/>
    <cellStyle name="Calc Units (0) 3 3" xfId="1464" xr:uid="{5BA7139A-EC87-4BFC-A5BC-BACF8EBEDC60}"/>
    <cellStyle name="Calc Units (0) 4" xfId="1645" xr:uid="{8E71320A-1FC4-4641-ABA3-F170377DAF9D}"/>
    <cellStyle name="Calc Units (0) 5" xfId="1461" xr:uid="{136A3C11-965B-4677-BFF9-1F0F873951DF}"/>
    <cellStyle name="Calc Units (1)" xfId="303" xr:uid="{00000000-0005-0000-0000-00002E010000}"/>
    <cellStyle name="Calc Units (2)" xfId="304" xr:uid="{00000000-0005-0000-0000-00002F010000}"/>
    <cellStyle name="Calculation 2" xfId="305" xr:uid="{00000000-0005-0000-0000-000030010000}"/>
    <cellStyle name="Check Cell 2" xfId="306" xr:uid="{00000000-0005-0000-0000-000031010000}"/>
    <cellStyle name="ColLevel_" xfId="307" xr:uid="{00000000-0005-0000-0000-000032010000}"/>
    <cellStyle name="Comma  - Style1" xfId="308" xr:uid="{00000000-0005-0000-0000-000033010000}"/>
    <cellStyle name="Comma  - Style1 2" xfId="309" xr:uid="{00000000-0005-0000-0000-000034010000}"/>
    <cellStyle name="Comma  - Style1 2 2" xfId="310" xr:uid="{00000000-0005-0000-0000-000035010000}"/>
    <cellStyle name="Comma  - Style1 3" xfId="311" xr:uid="{00000000-0005-0000-0000-000036010000}"/>
    <cellStyle name="Comma  - Style2" xfId="312" xr:uid="{00000000-0005-0000-0000-000037010000}"/>
    <cellStyle name="Comma  - Style2 2" xfId="313" xr:uid="{00000000-0005-0000-0000-000038010000}"/>
    <cellStyle name="Comma  - Style2 2 2" xfId="314" xr:uid="{00000000-0005-0000-0000-000039010000}"/>
    <cellStyle name="Comma  - Style2 3" xfId="315" xr:uid="{00000000-0005-0000-0000-00003A010000}"/>
    <cellStyle name="Comma  - Style3" xfId="316" xr:uid="{00000000-0005-0000-0000-00003B010000}"/>
    <cellStyle name="Comma  - Style3 2" xfId="317" xr:uid="{00000000-0005-0000-0000-00003C010000}"/>
    <cellStyle name="Comma  - Style3 2 2" xfId="318" xr:uid="{00000000-0005-0000-0000-00003D010000}"/>
    <cellStyle name="Comma  - Style3 3" xfId="319" xr:uid="{00000000-0005-0000-0000-00003E010000}"/>
    <cellStyle name="Comma  - Style4" xfId="320" xr:uid="{00000000-0005-0000-0000-00003F010000}"/>
    <cellStyle name="Comma  - Style4 2" xfId="321" xr:uid="{00000000-0005-0000-0000-000040010000}"/>
    <cellStyle name="Comma  - Style4 2 2" xfId="322" xr:uid="{00000000-0005-0000-0000-000041010000}"/>
    <cellStyle name="Comma  - Style4 3" xfId="323" xr:uid="{00000000-0005-0000-0000-000042010000}"/>
    <cellStyle name="Comma  - Style5" xfId="324" xr:uid="{00000000-0005-0000-0000-000043010000}"/>
    <cellStyle name="Comma  - Style5 2" xfId="325" xr:uid="{00000000-0005-0000-0000-000044010000}"/>
    <cellStyle name="Comma  - Style5 2 2" xfId="326" xr:uid="{00000000-0005-0000-0000-000045010000}"/>
    <cellStyle name="Comma  - Style5 3" xfId="327" xr:uid="{00000000-0005-0000-0000-000046010000}"/>
    <cellStyle name="Comma  - Style6" xfId="328" xr:uid="{00000000-0005-0000-0000-000047010000}"/>
    <cellStyle name="Comma  - Style6 2" xfId="329" xr:uid="{00000000-0005-0000-0000-000048010000}"/>
    <cellStyle name="Comma  - Style6 2 2" xfId="330" xr:uid="{00000000-0005-0000-0000-000049010000}"/>
    <cellStyle name="Comma  - Style6 3" xfId="331" xr:uid="{00000000-0005-0000-0000-00004A010000}"/>
    <cellStyle name="Comma  - Style7" xfId="332" xr:uid="{00000000-0005-0000-0000-00004B010000}"/>
    <cellStyle name="Comma  - Style7 2" xfId="333" xr:uid="{00000000-0005-0000-0000-00004C010000}"/>
    <cellStyle name="Comma  - Style7 2 2" xfId="334" xr:uid="{00000000-0005-0000-0000-00004D010000}"/>
    <cellStyle name="Comma  - Style7 3" xfId="335" xr:uid="{00000000-0005-0000-0000-00004E010000}"/>
    <cellStyle name="Comma  - Style8" xfId="336" xr:uid="{00000000-0005-0000-0000-00004F010000}"/>
    <cellStyle name="Comma  - Style8 2" xfId="337" xr:uid="{00000000-0005-0000-0000-000050010000}"/>
    <cellStyle name="Comma  - Style8 2 2" xfId="338" xr:uid="{00000000-0005-0000-0000-000051010000}"/>
    <cellStyle name="Comma  - Style8 3" xfId="339" xr:uid="{00000000-0005-0000-0000-000052010000}"/>
    <cellStyle name="Comma [0]" xfId="340" xr:uid="{00000000-0005-0000-0000-000053010000}"/>
    <cellStyle name="Comma [0] 2" xfId="1649" xr:uid="{E1855FD8-F31A-44F6-BD0C-6190A61397EB}"/>
    <cellStyle name="Comma [0] 3" xfId="1465" xr:uid="{93C896A2-2E35-4D80-980C-0A13940852B4}"/>
    <cellStyle name="Comma [00]" xfId="341" xr:uid="{00000000-0005-0000-0000-000054010000}"/>
    <cellStyle name="Comma [00] 2" xfId="342" xr:uid="{00000000-0005-0000-0000-000055010000}"/>
    <cellStyle name="Comma [00] 2 2" xfId="343" xr:uid="{00000000-0005-0000-0000-000056010000}"/>
    <cellStyle name="Comma [00] 2 2 2" xfId="1652" xr:uid="{9761AD0A-B6E4-45CD-8ADB-4494621B4080}"/>
    <cellStyle name="Comma [00] 2 2 3" xfId="1468" xr:uid="{8C123E1C-C8CA-4F42-AB04-BF8ABDA2BE7E}"/>
    <cellStyle name="Comma [00] 2 3" xfId="1651" xr:uid="{3457829D-6514-48F4-9241-6A4AED21C8E4}"/>
    <cellStyle name="Comma [00] 2 4" xfId="1467" xr:uid="{C550458A-DB8E-4C39-8E6C-18406CFB91B9}"/>
    <cellStyle name="Comma [00] 3" xfId="344" xr:uid="{00000000-0005-0000-0000-000057010000}"/>
    <cellStyle name="Comma [00] 3 2" xfId="1653" xr:uid="{E8D0B255-96CC-4485-8DBA-7AA62448FDC6}"/>
    <cellStyle name="Comma [00] 3 3" xfId="1469" xr:uid="{4FC09623-9861-40C2-B813-259A2CADB9E8}"/>
    <cellStyle name="Comma [00] 4" xfId="1650" xr:uid="{F51FC40A-0BC4-4BDD-B6B4-AB1D89065546}"/>
    <cellStyle name="Comma [00] 5" xfId="1466" xr:uid="{9803DF07-371B-42DD-BD9B-C07CD816A87A}"/>
    <cellStyle name="Comma_ SG&amp;A Bridge " xfId="345" xr:uid="{00000000-0005-0000-0000-000058010000}"/>
    <cellStyle name="Currency [0]" xfId="346" xr:uid="{00000000-0005-0000-0000-000059010000}"/>
    <cellStyle name="Currency [0] 2" xfId="1654" xr:uid="{A16E6C96-943E-4D96-9211-90D6D3638430}"/>
    <cellStyle name="Currency [0] 3" xfId="1470" xr:uid="{CB8E2082-8B19-4B36-9265-FDBC5284E1E0}"/>
    <cellStyle name="Currency [00]" xfId="347" xr:uid="{00000000-0005-0000-0000-00005A010000}"/>
    <cellStyle name="Currency_ SG&amp;A Bridge " xfId="348" xr:uid="{00000000-0005-0000-0000-00005B010000}"/>
    <cellStyle name="Currency1" xfId="349" xr:uid="{00000000-0005-0000-0000-00005C010000}"/>
    <cellStyle name="dak" xfId="350" xr:uid="{00000000-0005-0000-0000-00005D010000}"/>
    <cellStyle name="Date Short" xfId="351" xr:uid="{00000000-0005-0000-0000-00005E010000}"/>
    <cellStyle name="Enter Currency (0)" xfId="352" xr:uid="{00000000-0005-0000-0000-00005F010000}"/>
    <cellStyle name="Enter Currency (0) 2" xfId="353" xr:uid="{00000000-0005-0000-0000-000060010000}"/>
    <cellStyle name="Enter Currency (0) 2 2" xfId="354" xr:uid="{00000000-0005-0000-0000-000061010000}"/>
    <cellStyle name="Enter Currency (0) 2 2 2" xfId="1657" xr:uid="{5222114A-8B58-424B-9B17-87153D756638}"/>
    <cellStyle name="Enter Currency (0) 2 2 3" xfId="1473" xr:uid="{87778D46-C670-46A5-80A1-B335A26E2F79}"/>
    <cellStyle name="Enter Currency (0) 2 3" xfId="1656" xr:uid="{ED16A7B7-C4DA-4148-9621-563A800F46DD}"/>
    <cellStyle name="Enter Currency (0) 2 4" xfId="1472" xr:uid="{98A69DA9-F836-4398-944E-96FC46C42780}"/>
    <cellStyle name="Enter Currency (0) 3" xfId="355" xr:uid="{00000000-0005-0000-0000-000062010000}"/>
    <cellStyle name="Enter Currency (0) 3 2" xfId="1658" xr:uid="{D0815D2D-CEED-47B2-A36A-AF6DD21683D2}"/>
    <cellStyle name="Enter Currency (0) 3 3" xfId="1474" xr:uid="{87891569-5383-43B8-82D9-1966CEC5A2AD}"/>
    <cellStyle name="Enter Currency (0) 4" xfId="1655" xr:uid="{9FD1DF23-3BDE-469F-96E6-5B4E1F0CD2A1}"/>
    <cellStyle name="Enter Currency (0) 5" xfId="1471" xr:uid="{429B5205-18F5-4FDF-BE2D-90DA28B2FD20}"/>
    <cellStyle name="Enter Currency (2)" xfId="356" xr:uid="{00000000-0005-0000-0000-000063010000}"/>
    <cellStyle name="Enter Units (0)" xfId="357" xr:uid="{00000000-0005-0000-0000-000064010000}"/>
    <cellStyle name="Enter Units (0) 2" xfId="358" xr:uid="{00000000-0005-0000-0000-000065010000}"/>
    <cellStyle name="Enter Units (0) 2 2" xfId="359" xr:uid="{00000000-0005-0000-0000-000066010000}"/>
    <cellStyle name="Enter Units (0) 2 2 2" xfId="1661" xr:uid="{249BD1B3-A14B-4642-B416-C264E4989C5A}"/>
    <cellStyle name="Enter Units (0) 2 2 3" xfId="1477" xr:uid="{A1DDF585-EE51-4A77-91D9-BDC658836B9B}"/>
    <cellStyle name="Enter Units (0) 2 3" xfId="1660" xr:uid="{A821D8DC-A9B7-4757-B35A-DA1222D18CA4}"/>
    <cellStyle name="Enter Units (0) 2 4" xfId="1476" xr:uid="{742DD29B-A2E3-4D4B-A2F4-066ECF6CD893}"/>
    <cellStyle name="Enter Units (0) 3" xfId="360" xr:uid="{00000000-0005-0000-0000-000067010000}"/>
    <cellStyle name="Enter Units (0) 3 2" xfId="1662" xr:uid="{6861A9FF-7FC3-44B7-8195-4EA464F4DE24}"/>
    <cellStyle name="Enter Units (0) 3 3" xfId="1478" xr:uid="{D2AD285C-2EAF-47E3-8CA3-0E1E849938B6}"/>
    <cellStyle name="Enter Units (0) 4" xfId="1659" xr:uid="{16E82324-BC1B-492D-A63E-9D7740DF24DB}"/>
    <cellStyle name="Enter Units (0) 5" xfId="1475" xr:uid="{C3396146-F915-43A3-8F59-5B140D38E855}"/>
    <cellStyle name="Enter Units (1)" xfId="361" xr:uid="{00000000-0005-0000-0000-000068010000}"/>
    <cellStyle name="Enter Units (2)" xfId="362" xr:uid="{00000000-0005-0000-0000-000069010000}"/>
    <cellStyle name="entry" xfId="363" xr:uid="{00000000-0005-0000-0000-00006A010000}"/>
    <cellStyle name="Explanatory Text 2" xfId="364" xr:uid="{00000000-0005-0000-0000-00006B010000}"/>
    <cellStyle name="Followed Hyperlink" xfId="365" xr:uid="{00000000-0005-0000-0000-00006C010000}"/>
    <cellStyle name="Good 2" xfId="366" xr:uid="{00000000-0005-0000-0000-00006D010000}"/>
    <cellStyle name="Grey" xfId="367" xr:uid="{00000000-0005-0000-0000-00006E010000}"/>
    <cellStyle name="Header" xfId="368" xr:uid="{00000000-0005-0000-0000-00006F010000}"/>
    <cellStyle name="Header1" xfId="369" xr:uid="{00000000-0005-0000-0000-000070010000}"/>
    <cellStyle name="Header2" xfId="370" xr:uid="{00000000-0005-0000-0000-000071010000}"/>
    <cellStyle name="Header2 2" xfId="371" xr:uid="{00000000-0005-0000-0000-000072010000}"/>
    <cellStyle name="Header2_画面レイアウト（処理結果画面）" xfId="372" xr:uid="{00000000-0005-0000-0000-000073010000}"/>
    <cellStyle name="Heading 1 2" xfId="373" xr:uid="{00000000-0005-0000-0000-000074010000}"/>
    <cellStyle name="Heading 2 2" xfId="374" xr:uid="{00000000-0005-0000-0000-000075010000}"/>
    <cellStyle name="Heading 3 2" xfId="375" xr:uid="{00000000-0005-0000-0000-000076010000}"/>
    <cellStyle name="Heading 4 2" xfId="376" xr:uid="{00000000-0005-0000-0000-000077010000}"/>
    <cellStyle name="Hyperlink" xfId="377" xr:uid="{00000000-0005-0000-0000-000078010000}"/>
    <cellStyle name="IBM(401K)" xfId="378" xr:uid="{00000000-0005-0000-0000-000079010000}"/>
    <cellStyle name="Input [yellow]" xfId="379" xr:uid="{00000000-0005-0000-0000-00007A010000}"/>
    <cellStyle name="Input [yellow] 2" xfId="380" xr:uid="{00000000-0005-0000-0000-00007B010000}"/>
    <cellStyle name="Input 2" xfId="381" xr:uid="{00000000-0005-0000-0000-00007C010000}"/>
    <cellStyle name="J401K" xfId="382" xr:uid="{00000000-0005-0000-0000-00007D010000}"/>
    <cellStyle name="KWE標準" xfId="383" xr:uid="{00000000-0005-0000-0000-00007E010000}"/>
    <cellStyle name="Link Currency (0)" xfId="384" xr:uid="{00000000-0005-0000-0000-00007F010000}"/>
    <cellStyle name="Link Currency (0) 2" xfId="385" xr:uid="{00000000-0005-0000-0000-000080010000}"/>
    <cellStyle name="Link Currency (0) 2 2" xfId="386" xr:uid="{00000000-0005-0000-0000-000081010000}"/>
    <cellStyle name="Link Currency (0) 2 2 2" xfId="1665" xr:uid="{1E0B0094-D44B-4F4F-A793-F77198087AD7}"/>
    <cellStyle name="Link Currency (0) 2 2 3" xfId="1481" xr:uid="{771772C3-25FB-401C-814E-FBB539D6D41E}"/>
    <cellStyle name="Link Currency (0) 2 3" xfId="1664" xr:uid="{25D67C5B-353F-4D03-A84E-1975C4B368BA}"/>
    <cellStyle name="Link Currency (0) 2 4" xfId="1480" xr:uid="{1CCC65E4-C697-4BAC-A57F-EB380CA3DCF7}"/>
    <cellStyle name="Link Currency (0) 3" xfId="387" xr:uid="{00000000-0005-0000-0000-000082010000}"/>
    <cellStyle name="Link Currency (0) 3 2" xfId="1666" xr:uid="{C76E6DB7-D1E7-413F-B822-8AA93906DBA9}"/>
    <cellStyle name="Link Currency (0) 3 3" xfId="1482" xr:uid="{6C030702-0A70-4C86-91A0-B0F7ACC4E9E0}"/>
    <cellStyle name="Link Currency (0) 4" xfId="1663" xr:uid="{C1A48056-B636-4D4D-9AE2-44F124EB9862}"/>
    <cellStyle name="Link Currency (0) 5" xfId="1479" xr:uid="{F85CF6B3-4720-4AC1-A2A8-50035B868031}"/>
    <cellStyle name="Link Currency (2)" xfId="388" xr:uid="{00000000-0005-0000-0000-000083010000}"/>
    <cellStyle name="Link Units (0)" xfId="389" xr:uid="{00000000-0005-0000-0000-000084010000}"/>
    <cellStyle name="Link Units (0) 2" xfId="390" xr:uid="{00000000-0005-0000-0000-000085010000}"/>
    <cellStyle name="Link Units (0) 2 2" xfId="391" xr:uid="{00000000-0005-0000-0000-000086010000}"/>
    <cellStyle name="Link Units (0) 2 2 2" xfId="1669" xr:uid="{256F6790-63DC-46DF-A3EF-526F234A138E}"/>
    <cellStyle name="Link Units (0) 2 2 3" xfId="1485" xr:uid="{B5379CFF-48EE-4A30-BA40-76335AB1692F}"/>
    <cellStyle name="Link Units (0) 2 3" xfId="1668" xr:uid="{03F9DBEB-458D-4A13-BEA6-641D5062F5A2}"/>
    <cellStyle name="Link Units (0) 2 4" xfId="1484" xr:uid="{9DBFF096-C0C1-44BA-ABEF-61009EC03873}"/>
    <cellStyle name="Link Units (0) 3" xfId="392" xr:uid="{00000000-0005-0000-0000-000087010000}"/>
    <cellStyle name="Link Units (0) 3 2" xfId="1670" xr:uid="{CA538CDB-2F8D-4E5E-9951-55FB9D8321C5}"/>
    <cellStyle name="Link Units (0) 3 3" xfId="1486" xr:uid="{8DEB0F8B-8C7C-46B4-990A-73E0FC7F4C14}"/>
    <cellStyle name="Link Units (0) 4" xfId="1667" xr:uid="{D6306E02-6166-40D7-B543-F03781918FCB}"/>
    <cellStyle name="Link Units (0) 5" xfId="1483" xr:uid="{5CB199B0-EBCB-48F5-8AC6-D733DD8C7EE0}"/>
    <cellStyle name="Link Units (1)" xfId="393" xr:uid="{00000000-0005-0000-0000-000088010000}"/>
    <cellStyle name="Link Units (2)" xfId="394" xr:uid="{00000000-0005-0000-0000-000089010000}"/>
    <cellStyle name="Linked Cell 2" xfId="395" xr:uid="{00000000-0005-0000-0000-00008A010000}"/>
    <cellStyle name="Milliers [0]_AR1194" xfId="396" xr:uid="{00000000-0005-0000-0000-00008B010000}"/>
    <cellStyle name="Milliers_AR1194" xfId="397" xr:uid="{00000000-0005-0000-0000-00008C010000}"/>
    <cellStyle name="Mon騁aire [0]_AR1194" xfId="398" xr:uid="{00000000-0005-0000-0000-00008D010000}"/>
    <cellStyle name="Mon騁aire_AR1194" xfId="399" xr:uid="{00000000-0005-0000-0000-00008E010000}"/>
    <cellStyle name="Neutral 2" xfId="400" xr:uid="{00000000-0005-0000-0000-00008F010000}"/>
    <cellStyle name="new" xfId="401" xr:uid="{00000000-0005-0000-0000-000090010000}"/>
    <cellStyle name="Normal - Style1" xfId="402" xr:uid="{00000000-0005-0000-0000-000091010000}"/>
    <cellStyle name="Normal - Style1 2" xfId="403" xr:uid="{00000000-0005-0000-0000-000092010000}"/>
    <cellStyle name="Normal - Style1 2 2" xfId="404" xr:uid="{00000000-0005-0000-0000-000093010000}"/>
    <cellStyle name="Normal - Style1 2 3" xfId="405" xr:uid="{00000000-0005-0000-0000-000094010000}"/>
    <cellStyle name="Normal - Style1 2 4" xfId="406" xr:uid="{00000000-0005-0000-0000-000095010000}"/>
    <cellStyle name="Normal - Style1 2 5" xfId="407" xr:uid="{00000000-0005-0000-0000-000096010000}"/>
    <cellStyle name="Normal - Style1 3" xfId="408" xr:uid="{00000000-0005-0000-0000-000097010000}"/>
    <cellStyle name="Normal - Style1 3 2" xfId="409" xr:uid="{00000000-0005-0000-0000-000098010000}"/>
    <cellStyle name="Normal - Style1 3 3" xfId="410" xr:uid="{00000000-0005-0000-0000-000099010000}"/>
    <cellStyle name="Normal - Style1 4" xfId="411" xr:uid="{00000000-0005-0000-0000-00009A010000}"/>
    <cellStyle name="Normal - Style1 4 2" xfId="412" xr:uid="{00000000-0005-0000-0000-00009B010000}"/>
    <cellStyle name="Normal - Style1 5" xfId="413" xr:uid="{00000000-0005-0000-0000-00009C010000}"/>
    <cellStyle name="Normal - Style1_画面レイアウト（処理結果画面）" xfId="414" xr:uid="{00000000-0005-0000-0000-00009D010000}"/>
    <cellStyle name="Normal 10" xfId="415" xr:uid="{00000000-0005-0000-0000-00009E010000}"/>
    <cellStyle name="Normal 10 2" xfId="416" xr:uid="{00000000-0005-0000-0000-00009F010000}"/>
    <cellStyle name="Normal 11" xfId="417" xr:uid="{00000000-0005-0000-0000-0000A0010000}"/>
    <cellStyle name="Normal 11 2" xfId="418" xr:uid="{00000000-0005-0000-0000-0000A1010000}"/>
    <cellStyle name="Normal 12" xfId="419" xr:uid="{00000000-0005-0000-0000-0000A2010000}"/>
    <cellStyle name="Normal 12 2" xfId="420" xr:uid="{00000000-0005-0000-0000-0000A3010000}"/>
    <cellStyle name="Normal 13" xfId="421" xr:uid="{00000000-0005-0000-0000-0000A4010000}"/>
    <cellStyle name="Normal 13 2" xfId="422" xr:uid="{00000000-0005-0000-0000-0000A5010000}"/>
    <cellStyle name="Normal 14" xfId="423" xr:uid="{00000000-0005-0000-0000-0000A6010000}"/>
    <cellStyle name="Normal 14 2" xfId="424" xr:uid="{00000000-0005-0000-0000-0000A7010000}"/>
    <cellStyle name="Normal 15" xfId="425" xr:uid="{00000000-0005-0000-0000-0000A8010000}"/>
    <cellStyle name="Normal 15 2" xfId="426" xr:uid="{00000000-0005-0000-0000-0000A9010000}"/>
    <cellStyle name="Normal 16" xfId="427" xr:uid="{00000000-0005-0000-0000-0000AA010000}"/>
    <cellStyle name="Normal 17" xfId="428" xr:uid="{00000000-0005-0000-0000-0000AB010000}"/>
    <cellStyle name="Normal 18" xfId="429" xr:uid="{00000000-0005-0000-0000-0000AC010000}"/>
    <cellStyle name="Normal 19" xfId="430" xr:uid="{00000000-0005-0000-0000-0000AD010000}"/>
    <cellStyle name="Normal 2" xfId="431" xr:uid="{00000000-0005-0000-0000-0000AE010000}"/>
    <cellStyle name="Normal 2 10" xfId="432" xr:uid="{00000000-0005-0000-0000-0000AF010000}"/>
    <cellStyle name="Normal 2 10 2" xfId="433" xr:uid="{00000000-0005-0000-0000-0000B0010000}"/>
    <cellStyle name="Normal 2 10_DocID_Functional_Design_CO製造指図：配賦機能_J_v0.01" xfId="434" xr:uid="{00000000-0005-0000-0000-0000B1010000}"/>
    <cellStyle name="Normal 2 11" xfId="435" xr:uid="{00000000-0005-0000-0000-0000B2010000}"/>
    <cellStyle name="Normal 2 11 2" xfId="436" xr:uid="{00000000-0005-0000-0000-0000B3010000}"/>
    <cellStyle name="Normal 2 11_DocID_Functional_Design_CO製造指図：配賦機能_J_v0.01" xfId="437" xr:uid="{00000000-0005-0000-0000-0000B4010000}"/>
    <cellStyle name="Normal 2 12" xfId="438" xr:uid="{00000000-0005-0000-0000-0000B5010000}"/>
    <cellStyle name="Normal 2 12 2" xfId="439" xr:uid="{00000000-0005-0000-0000-0000B6010000}"/>
    <cellStyle name="Normal 2 12_DocID_Functional_Design_CO製造指図：配賦機能_J_v0.01" xfId="440" xr:uid="{00000000-0005-0000-0000-0000B7010000}"/>
    <cellStyle name="Normal 2 13" xfId="441" xr:uid="{00000000-0005-0000-0000-0000B8010000}"/>
    <cellStyle name="Normal 2 13 2" xfId="442" xr:uid="{00000000-0005-0000-0000-0000B9010000}"/>
    <cellStyle name="Normal 2 13_DocID_Functional_Design_CO製造指図：配賦機能_J_v0.01" xfId="443" xr:uid="{00000000-0005-0000-0000-0000BA010000}"/>
    <cellStyle name="Normal 2 14" xfId="444" xr:uid="{00000000-0005-0000-0000-0000BB010000}"/>
    <cellStyle name="Normal 2 14 2" xfId="445" xr:uid="{00000000-0005-0000-0000-0000BC010000}"/>
    <cellStyle name="Normal 2 14_DocID_Functional_Design_CO製造指図：配賦機能_J_v0.01" xfId="446" xr:uid="{00000000-0005-0000-0000-0000BD010000}"/>
    <cellStyle name="Normal 2 15" xfId="447" xr:uid="{00000000-0005-0000-0000-0000BE010000}"/>
    <cellStyle name="Normal 2 15 2" xfId="448" xr:uid="{00000000-0005-0000-0000-0000BF010000}"/>
    <cellStyle name="Normal 2 15_DocID_Functional_Design_CO製造指図：配賦機能_J_v0.01" xfId="449" xr:uid="{00000000-0005-0000-0000-0000C0010000}"/>
    <cellStyle name="Normal 2 16" xfId="450" xr:uid="{00000000-0005-0000-0000-0000C1010000}"/>
    <cellStyle name="Normal 2 16 2" xfId="451" xr:uid="{00000000-0005-0000-0000-0000C2010000}"/>
    <cellStyle name="Normal 2 16 2 2" xfId="1672" xr:uid="{6985B511-184B-43D3-BF5D-C2DDC7F1C998}"/>
    <cellStyle name="Normal 2 16 2 3" xfId="1488" xr:uid="{D45E56F9-C955-4382-BE08-E4C68B79C452}"/>
    <cellStyle name="Normal 2 16 3" xfId="1671" xr:uid="{2AA2C8EA-05D6-41CD-95A8-75B63DDA87C9}"/>
    <cellStyle name="Normal 2 16 4" xfId="1487" xr:uid="{3B5275D7-EBA7-4147-B6B7-487434798867}"/>
    <cellStyle name="Normal 2 17" xfId="452" xr:uid="{00000000-0005-0000-0000-0000C3010000}"/>
    <cellStyle name="Normal 2 17 2" xfId="453" xr:uid="{00000000-0005-0000-0000-0000C4010000}"/>
    <cellStyle name="Normal 2 18" xfId="454" xr:uid="{00000000-0005-0000-0000-0000C5010000}"/>
    <cellStyle name="Normal 2 19" xfId="455" xr:uid="{00000000-0005-0000-0000-0000C6010000}"/>
    <cellStyle name="Normal 2 2" xfId="456" xr:uid="{00000000-0005-0000-0000-0000C7010000}"/>
    <cellStyle name="Normal 2 2 10" xfId="457" xr:uid="{00000000-0005-0000-0000-0000C8010000}"/>
    <cellStyle name="Normal 2 2 11" xfId="458" xr:uid="{00000000-0005-0000-0000-0000C9010000}"/>
    <cellStyle name="Normal 2 2 12" xfId="459" xr:uid="{00000000-0005-0000-0000-0000CA010000}"/>
    <cellStyle name="Normal 2 2 13" xfId="460" xr:uid="{00000000-0005-0000-0000-0000CB010000}"/>
    <cellStyle name="Normal 2 2 14" xfId="461" xr:uid="{00000000-0005-0000-0000-0000CC010000}"/>
    <cellStyle name="Normal 2 2 15" xfId="462" xr:uid="{00000000-0005-0000-0000-0000CD010000}"/>
    <cellStyle name="Normal 2 2 16" xfId="463" xr:uid="{00000000-0005-0000-0000-0000CE010000}"/>
    <cellStyle name="Normal 2 2 17" xfId="464" xr:uid="{00000000-0005-0000-0000-0000CF010000}"/>
    <cellStyle name="Normal 2 2 2" xfId="465" xr:uid="{00000000-0005-0000-0000-0000D0010000}"/>
    <cellStyle name="Normal 2 2 2 2" xfId="466" xr:uid="{00000000-0005-0000-0000-0000D1010000}"/>
    <cellStyle name="Normal 2 2 2 3" xfId="467" xr:uid="{00000000-0005-0000-0000-0000D2010000}"/>
    <cellStyle name="Normal 2 2 2 3 2" xfId="1673" xr:uid="{879A3E6F-87BF-44E2-A713-15D2D209D1D2}"/>
    <cellStyle name="Normal 2 2 2 3 3" xfId="1489" xr:uid="{B3BF9FB1-ABE6-49F8-B879-882F87554BCF}"/>
    <cellStyle name="Normal 2 2 3" xfId="468" xr:uid="{00000000-0005-0000-0000-0000D3010000}"/>
    <cellStyle name="Normal 2 2 3 2" xfId="469" xr:uid="{00000000-0005-0000-0000-0000D4010000}"/>
    <cellStyle name="Normal 2 2 3 3" xfId="470" xr:uid="{00000000-0005-0000-0000-0000D5010000}"/>
    <cellStyle name="Normal 2 2 4" xfId="471" xr:uid="{00000000-0005-0000-0000-0000D6010000}"/>
    <cellStyle name="Normal 2 2 5" xfId="472" xr:uid="{00000000-0005-0000-0000-0000D7010000}"/>
    <cellStyle name="Normal 2 2 6" xfId="473" xr:uid="{00000000-0005-0000-0000-0000D8010000}"/>
    <cellStyle name="Normal 2 2 7" xfId="474" xr:uid="{00000000-0005-0000-0000-0000D9010000}"/>
    <cellStyle name="Normal 2 2 8" xfId="475" xr:uid="{00000000-0005-0000-0000-0000DA010000}"/>
    <cellStyle name="Normal 2 2 9" xfId="476" xr:uid="{00000000-0005-0000-0000-0000DB010000}"/>
    <cellStyle name="Normal 2 2_AP350_FI0060_Functional Design_Accounting Data Upload_v2.2" xfId="477" xr:uid="{00000000-0005-0000-0000-0000DC010000}"/>
    <cellStyle name="Normal 2 3" xfId="478" xr:uid="{00000000-0005-0000-0000-0000DD010000}"/>
    <cellStyle name="Normal 2 4" xfId="479" xr:uid="{00000000-0005-0000-0000-0000DE010000}"/>
    <cellStyle name="Normal 2 5" xfId="480" xr:uid="{00000000-0005-0000-0000-0000DF010000}"/>
    <cellStyle name="Normal 2 5 2" xfId="481" xr:uid="{00000000-0005-0000-0000-0000E0010000}"/>
    <cellStyle name="Normal 2 5_DocID_Functional_Design_CO製造指図：配賦機能_J_v0.01" xfId="482" xr:uid="{00000000-0005-0000-0000-0000E1010000}"/>
    <cellStyle name="Normal 2 6" xfId="483" xr:uid="{00000000-0005-0000-0000-0000E2010000}"/>
    <cellStyle name="Normal 2 6 2" xfId="484" xr:uid="{00000000-0005-0000-0000-0000E3010000}"/>
    <cellStyle name="Normal 2 6_DocID_Functional_Design_CO製造指図：配賦機能_J_v0.01" xfId="485" xr:uid="{00000000-0005-0000-0000-0000E4010000}"/>
    <cellStyle name="Normal 2 7" xfId="486" xr:uid="{00000000-0005-0000-0000-0000E5010000}"/>
    <cellStyle name="Normal 2 7 2" xfId="487" xr:uid="{00000000-0005-0000-0000-0000E6010000}"/>
    <cellStyle name="Normal 2 7_DocID_Functional_Design_CO製造指図：配賦機能_J_v0.01" xfId="488" xr:uid="{00000000-0005-0000-0000-0000E7010000}"/>
    <cellStyle name="Normal 2 8" xfId="489" xr:uid="{00000000-0005-0000-0000-0000E8010000}"/>
    <cellStyle name="Normal 2 8 2" xfId="490" xr:uid="{00000000-0005-0000-0000-0000E9010000}"/>
    <cellStyle name="Normal 2 8_DocID_Functional_Design_CO製造指図：配賦機能_J_v0.01" xfId="491" xr:uid="{00000000-0005-0000-0000-0000EA010000}"/>
    <cellStyle name="Normal 2 9" xfId="492" xr:uid="{00000000-0005-0000-0000-0000EB010000}"/>
    <cellStyle name="Normal 2 9 2" xfId="493" xr:uid="{00000000-0005-0000-0000-0000EC010000}"/>
    <cellStyle name="Normal 2 9_DocID_Functional_Design_CO製造指図：配賦機能_J_v0.01" xfId="494" xr:uid="{00000000-0005-0000-0000-0000ED010000}"/>
    <cellStyle name="Normal 2_AP350_FI0030_Functional Design_Payment Notice_v1.0" xfId="495" xr:uid="{00000000-0005-0000-0000-0000EE010000}"/>
    <cellStyle name="Normal 20" xfId="496" xr:uid="{00000000-0005-0000-0000-0000EF010000}"/>
    <cellStyle name="Normal 21" xfId="497" xr:uid="{00000000-0005-0000-0000-0000F0010000}"/>
    <cellStyle name="Normal 22" xfId="498" xr:uid="{00000000-0005-0000-0000-0000F1010000}"/>
    <cellStyle name="Normal 23" xfId="499" xr:uid="{00000000-0005-0000-0000-0000F2010000}"/>
    <cellStyle name="Normal 24" xfId="500" xr:uid="{00000000-0005-0000-0000-0000F3010000}"/>
    <cellStyle name="Normal 25" xfId="501" xr:uid="{00000000-0005-0000-0000-0000F4010000}"/>
    <cellStyle name="Normal 25 2" xfId="1674" xr:uid="{E23465B9-2D22-4972-B9FA-C0D2ACC48364}"/>
    <cellStyle name="Normal 25 3" xfId="1490" xr:uid="{C4516424-20F4-4D03-8E99-53E9B3E4E47D}"/>
    <cellStyle name="Normal 26" xfId="502" xr:uid="{00000000-0005-0000-0000-0000F5010000}"/>
    <cellStyle name="Normal 26 2" xfId="1675" xr:uid="{514EC83D-BA96-4B0D-94F6-FD0A3927A6E7}"/>
    <cellStyle name="Normal 26 3" xfId="1491" xr:uid="{A845DF68-1338-43BC-BEC5-539A4344FE88}"/>
    <cellStyle name="Normal 27" xfId="503" xr:uid="{00000000-0005-0000-0000-0000F6010000}"/>
    <cellStyle name="Normal 28" xfId="504" xr:uid="{00000000-0005-0000-0000-0000F7010000}"/>
    <cellStyle name="Normal 29" xfId="505" xr:uid="{00000000-0005-0000-0000-0000F8010000}"/>
    <cellStyle name="Normal 3" xfId="506" xr:uid="{00000000-0005-0000-0000-0000F9010000}"/>
    <cellStyle name="Normal 3 10" xfId="507" xr:uid="{00000000-0005-0000-0000-0000FA010000}"/>
    <cellStyle name="Normal 3 10 2" xfId="508" xr:uid="{00000000-0005-0000-0000-0000FB010000}"/>
    <cellStyle name="Normal 3 10_DocID_Functional_Design_CO製造指図：配賦機能_J_v0.01" xfId="509" xr:uid="{00000000-0005-0000-0000-0000FC010000}"/>
    <cellStyle name="Normal 3 11" xfId="510" xr:uid="{00000000-0005-0000-0000-0000FD010000}"/>
    <cellStyle name="Normal 3 11 2" xfId="511" xr:uid="{00000000-0005-0000-0000-0000FE010000}"/>
    <cellStyle name="Normal 3 11_DocID_Functional_Design_CO製造指図：配賦機能_J_v0.01" xfId="512" xr:uid="{00000000-0005-0000-0000-0000FF010000}"/>
    <cellStyle name="Normal 3 12" xfId="513" xr:uid="{00000000-0005-0000-0000-000000020000}"/>
    <cellStyle name="Normal 3 12 2" xfId="514" xr:uid="{00000000-0005-0000-0000-000001020000}"/>
    <cellStyle name="Normal 3 12_DocID_Functional_Design_CO製造指図：配賦機能_J_v0.01" xfId="515" xr:uid="{00000000-0005-0000-0000-000002020000}"/>
    <cellStyle name="Normal 3 13" xfId="516" xr:uid="{00000000-0005-0000-0000-000003020000}"/>
    <cellStyle name="Normal 3 13 2" xfId="517" xr:uid="{00000000-0005-0000-0000-000004020000}"/>
    <cellStyle name="Normal 3 13_DocID_Functional_Design_CO製造指図：配賦機能_J_v0.01" xfId="518" xr:uid="{00000000-0005-0000-0000-000005020000}"/>
    <cellStyle name="Normal 3 14" xfId="519" xr:uid="{00000000-0005-0000-0000-000006020000}"/>
    <cellStyle name="Normal 3 14 2" xfId="520" xr:uid="{00000000-0005-0000-0000-000007020000}"/>
    <cellStyle name="Normal 3 14 3" xfId="521" xr:uid="{00000000-0005-0000-0000-000008020000}"/>
    <cellStyle name="Normal 3 14 4" xfId="522" xr:uid="{00000000-0005-0000-0000-000009020000}"/>
    <cellStyle name="Normal 3 15" xfId="523" xr:uid="{00000000-0005-0000-0000-00000A020000}"/>
    <cellStyle name="Normal 3 16" xfId="524" xr:uid="{00000000-0005-0000-0000-00000B020000}"/>
    <cellStyle name="Normal 3 16 2" xfId="1676" xr:uid="{89610F56-3BCE-416A-A879-F39870A00C89}"/>
    <cellStyle name="Normal 3 16 3" xfId="1492" xr:uid="{12F76746-9DAC-451A-845D-2E0C234D7D5D}"/>
    <cellStyle name="Normal 3 17" xfId="525" xr:uid="{00000000-0005-0000-0000-00000C020000}"/>
    <cellStyle name="Normal 3 17 2" xfId="1677" xr:uid="{56179351-B176-4695-ADCE-7361B323C8D9}"/>
    <cellStyle name="Normal 3 17 3" xfId="1493" xr:uid="{5AC2A660-6321-4B9C-B2F9-258C0655A32C}"/>
    <cellStyle name="Normal 3 2" xfId="526" xr:uid="{00000000-0005-0000-0000-00000D020000}"/>
    <cellStyle name="Normal 3 2 2" xfId="527" xr:uid="{00000000-0005-0000-0000-00000E020000}"/>
    <cellStyle name="Normal 3 2_DocID_Functional_Design_CO製造指図：配賦機能_J_v0.01" xfId="528" xr:uid="{00000000-0005-0000-0000-00000F020000}"/>
    <cellStyle name="Normal 3 3" xfId="529" xr:uid="{00000000-0005-0000-0000-000010020000}"/>
    <cellStyle name="Normal 3 3 2" xfId="530" xr:uid="{00000000-0005-0000-0000-000011020000}"/>
    <cellStyle name="Normal 3 3_DocID_Functional_Design_CO製造指図：配賦機能_J_v0.01" xfId="531" xr:uid="{00000000-0005-0000-0000-000012020000}"/>
    <cellStyle name="Normal 3 4" xfId="532" xr:uid="{00000000-0005-0000-0000-000013020000}"/>
    <cellStyle name="Normal 3 4 2" xfId="533" xr:uid="{00000000-0005-0000-0000-000014020000}"/>
    <cellStyle name="Normal 3 4_DocID_Functional_Design_CO製造指図：配賦機能_J_v0.01" xfId="534" xr:uid="{00000000-0005-0000-0000-000015020000}"/>
    <cellStyle name="Normal 3 5" xfId="535" xr:uid="{00000000-0005-0000-0000-000016020000}"/>
    <cellStyle name="Normal 3 5 2" xfId="536" xr:uid="{00000000-0005-0000-0000-000017020000}"/>
    <cellStyle name="Normal 3 5_DocID_Functional_Design_CO製造指図：配賦機能_J_v0.01" xfId="537" xr:uid="{00000000-0005-0000-0000-000018020000}"/>
    <cellStyle name="Normal 3 6" xfId="538" xr:uid="{00000000-0005-0000-0000-000019020000}"/>
    <cellStyle name="Normal 3 6 2" xfId="539" xr:uid="{00000000-0005-0000-0000-00001A020000}"/>
    <cellStyle name="Normal 3 6_DocID_Functional_Design_CO製造指図：配賦機能_J_v0.01" xfId="540" xr:uid="{00000000-0005-0000-0000-00001B020000}"/>
    <cellStyle name="Normal 3 7" xfId="541" xr:uid="{00000000-0005-0000-0000-00001C020000}"/>
    <cellStyle name="Normal 3 7 2" xfId="542" xr:uid="{00000000-0005-0000-0000-00001D020000}"/>
    <cellStyle name="Normal 3 7_DocID_Functional_Design_CO製造指図：配賦機能_J_v0.01" xfId="543" xr:uid="{00000000-0005-0000-0000-00001E020000}"/>
    <cellStyle name="Normal 3 8" xfId="544" xr:uid="{00000000-0005-0000-0000-00001F020000}"/>
    <cellStyle name="Normal 3 8 2" xfId="545" xr:uid="{00000000-0005-0000-0000-000020020000}"/>
    <cellStyle name="Normal 3 8_DocID_Functional_Design_CO製造指図：配賦機能_J_v0.01" xfId="546" xr:uid="{00000000-0005-0000-0000-000021020000}"/>
    <cellStyle name="Normal 3 9" xfId="547" xr:uid="{00000000-0005-0000-0000-000022020000}"/>
    <cellStyle name="Normal 3 9 2" xfId="548" xr:uid="{00000000-0005-0000-0000-000023020000}"/>
    <cellStyle name="Normal 3 9_DocID_Functional_Design_CO製造指図：配賦機能_J_v0.01" xfId="549" xr:uid="{00000000-0005-0000-0000-000024020000}"/>
    <cellStyle name="Normal 3_DocID_Functional_Design_CO製造指図：配賦機能_J_v0.01" xfId="550" xr:uid="{00000000-0005-0000-0000-000025020000}"/>
    <cellStyle name="Normal 30" xfId="551" xr:uid="{00000000-0005-0000-0000-000026020000}"/>
    <cellStyle name="Normal 31" xfId="552" xr:uid="{00000000-0005-0000-0000-000027020000}"/>
    <cellStyle name="Normal 32" xfId="553" xr:uid="{00000000-0005-0000-0000-000028020000}"/>
    <cellStyle name="Normal 33" xfId="554" xr:uid="{00000000-0005-0000-0000-000029020000}"/>
    <cellStyle name="Normal 34" xfId="555" xr:uid="{00000000-0005-0000-0000-00002A020000}"/>
    <cellStyle name="Normal 4" xfId="556" xr:uid="{00000000-0005-0000-0000-00002B020000}"/>
    <cellStyle name="Normal 4 2" xfId="557" xr:uid="{00000000-0005-0000-0000-00002C020000}"/>
    <cellStyle name="Normal 4 3" xfId="558" xr:uid="{00000000-0005-0000-0000-00002D020000}"/>
    <cellStyle name="Normal 4 4" xfId="559" xr:uid="{00000000-0005-0000-0000-00002E020000}"/>
    <cellStyle name="Normal 4_DocID_Functional_Design_CO製造指図：配賦機能_J_v0.01" xfId="560" xr:uid="{00000000-0005-0000-0000-00002F020000}"/>
    <cellStyle name="Normal 5" xfId="561" xr:uid="{00000000-0005-0000-0000-000030020000}"/>
    <cellStyle name="Normal 5 2" xfId="562" xr:uid="{00000000-0005-0000-0000-000031020000}"/>
    <cellStyle name="Normal 5 3" xfId="563" xr:uid="{00000000-0005-0000-0000-000032020000}"/>
    <cellStyle name="Normal 6" xfId="564" xr:uid="{00000000-0005-0000-0000-000033020000}"/>
    <cellStyle name="Normal 6 2" xfId="565" xr:uid="{00000000-0005-0000-0000-000034020000}"/>
    <cellStyle name="Normal 6 2 2" xfId="566" xr:uid="{00000000-0005-0000-0000-000035020000}"/>
    <cellStyle name="Normal 6 2 3" xfId="567" xr:uid="{00000000-0005-0000-0000-000036020000}"/>
    <cellStyle name="Normal 6 2 4" xfId="568" xr:uid="{00000000-0005-0000-0000-000037020000}"/>
    <cellStyle name="Normal 6 2 5" xfId="569" xr:uid="{00000000-0005-0000-0000-000038020000}"/>
    <cellStyle name="Normal 6 3" xfId="570" xr:uid="{00000000-0005-0000-0000-000039020000}"/>
    <cellStyle name="Normal 6 4" xfId="571" xr:uid="{00000000-0005-0000-0000-00003A020000}"/>
    <cellStyle name="Normal 6 5" xfId="572" xr:uid="{00000000-0005-0000-0000-00003B020000}"/>
    <cellStyle name="Normal 6 6" xfId="573" xr:uid="{00000000-0005-0000-0000-00003C020000}"/>
    <cellStyle name="Normal 6 7" xfId="574" xr:uid="{00000000-0005-0000-0000-00003D020000}"/>
    <cellStyle name="Normal 6_DocID_Functional_Design_CO製造指図：配賦機能_J_v0.01" xfId="575" xr:uid="{00000000-0005-0000-0000-00003E020000}"/>
    <cellStyle name="Normal 7" xfId="576" xr:uid="{00000000-0005-0000-0000-00003F020000}"/>
    <cellStyle name="Normal 7 2" xfId="577" xr:uid="{00000000-0005-0000-0000-000040020000}"/>
    <cellStyle name="Normal 8" xfId="578" xr:uid="{00000000-0005-0000-0000-000041020000}"/>
    <cellStyle name="Normal 8 2" xfId="579" xr:uid="{00000000-0005-0000-0000-000042020000}"/>
    <cellStyle name="Normal 9" xfId="580" xr:uid="{00000000-0005-0000-0000-000043020000}"/>
    <cellStyle name="Normal_ SG&amp;A Bridge " xfId="581" xr:uid="{00000000-0005-0000-0000-000044020000}"/>
    <cellStyle name="Note 2" xfId="582" xr:uid="{00000000-0005-0000-0000-000045020000}"/>
    <cellStyle name="Note 2 2" xfId="583" xr:uid="{00000000-0005-0000-0000-000046020000}"/>
    <cellStyle name="Note 2 3" xfId="584" xr:uid="{00000000-0005-0000-0000-000047020000}"/>
    <cellStyle name="Note 2 4" xfId="585" xr:uid="{00000000-0005-0000-0000-000048020000}"/>
    <cellStyle name="Note 2 5" xfId="586" xr:uid="{00000000-0005-0000-0000-000049020000}"/>
    <cellStyle name="Output 2" xfId="587" xr:uid="{00000000-0005-0000-0000-00004A020000}"/>
    <cellStyle name="ParaBirimi [0]_RESULTS" xfId="588" xr:uid="{00000000-0005-0000-0000-00004B020000}"/>
    <cellStyle name="ParaBirimi_RESULTS" xfId="589" xr:uid="{00000000-0005-0000-0000-00004C020000}"/>
    <cellStyle name="per.style" xfId="590" xr:uid="{00000000-0005-0000-0000-00004D020000}"/>
    <cellStyle name="Percent (0)" xfId="591" xr:uid="{00000000-0005-0000-0000-00004E020000}"/>
    <cellStyle name="Percent [0]" xfId="592" xr:uid="{00000000-0005-0000-0000-00004F020000}"/>
    <cellStyle name="Percent [0] 2" xfId="593" xr:uid="{00000000-0005-0000-0000-000050020000}"/>
    <cellStyle name="Percent [0] 2 2" xfId="594" xr:uid="{00000000-0005-0000-0000-000051020000}"/>
    <cellStyle name="Percent [0] 2 3" xfId="595" xr:uid="{00000000-0005-0000-0000-000052020000}"/>
    <cellStyle name="Percent [0] 2 4" xfId="596" xr:uid="{00000000-0005-0000-0000-000053020000}"/>
    <cellStyle name="Percent [0] 3" xfId="597" xr:uid="{00000000-0005-0000-0000-000054020000}"/>
    <cellStyle name="Percent [0] 3 2" xfId="598" xr:uid="{00000000-0005-0000-0000-000055020000}"/>
    <cellStyle name="Percent [0] 3 3" xfId="599" xr:uid="{00000000-0005-0000-0000-000056020000}"/>
    <cellStyle name="Percent [0] 3 4" xfId="600" xr:uid="{00000000-0005-0000-0000-000057020000}"/>
    <cellStyle name="Percent [00]" xfId="601" xr:uid="{00000000-0005-0000-0000-000058020000}"/>
    <cellStyle name="Percent [00] 2" xfId="602" xr:uid="{00000000-0005-0000-0000-000059020000}"/>
    <cellStyle name="Percent [00] 2 2" xfId="603" xr:uid="{00000000-0005-0000-0000-00005A020000}"/>
    <cellStyle name="Percent [00] 2 2 2" xfId="1680" xr:uid="{A6827A03-0E81-48C7-BCCA-BFE87F939CD9}"/>
    <cellStyle name="Percent [00] 2 2 3" xfId="1496" xr:uid="{D82F402A-60B0-4B70-BD14-626355FA02FC}"/>
    <cellStyle name="Percent [00] 2 3" xfId="1679" xr:uid="{70042784-D188-4F5F-A46F-BBC94BC9832D}"/>
    <cellStyle name="Percent [00] 2 4" xfId="1495" xr:uid="{2C4067E9-7333-44E9-85BC-21DA8CD81D01}"/>
    <cellStyle name="Percent [00] 3" xfId="604" xr:uid="{00000000-0005-0000-0000-00005B020000}"/>
    <cellStyle name="Percent [00] 3 2" xfId="1681" xr:uid="{4A49BB4E-7D62-4153-A7AC-A6B8311A2ECF}"/>
    <cellStyle name="Percent [00] 3 3" xfId="1497" xr:uid="{8F6BAD57-3D8A-427C-85B2-6D0C9CAA3DB1}"/>
    <cellStyle name="Percent [00] 4" xfId="1678" xr:uid="{0336AE3B-860B-49E9-B86A-54226DDC2B4C}"/>
    <cellStyle name="Percent [00] 5" xfId="1494" xr:uid="{BCCCF3B0-4CB4-49BC-8E44-AB4CEEFEC6B0}"/>
    <cellStyle name="Percent [2]" xfId="605" xr:uid="{00000000-0005-0000-0000-00005C020000}"/>
    <cellStyle name="Phase" xfId="606" xr:uid="{00000000-0005-0000-0000-00005D020000}"/>
    <cellStyle name="PrePop Currency (0)" xfId="607" xr:uid="{00000000-0005-0000-0000-00005E020000}"/>
    <cellStyle name="PrePop Currency (0) 2" xfId="608" xr:uid="{00000000-0005-0000-0000-00005F020000}"/>
    <cellStyle name="PrePop Currency (0) 2 2" xfId="609" xr:uid="{00000000-0005-0000-0000-000060020000}"/>
    <cellStyle name="PrePop Currency (0) 2 2 2" xfId="1684" xr:uid="{FD379713-0043-4656-A361-B10B3D0D554C}"/>
    <cellStyle name="PrePop Currency (0) 2 2 3" xfId="1500" xr:uid="{C22520AE-B045-4235-BFF9-70BDF64DBCC2}"/>
    <cellStyle name="PrePop Currency (0) 2 3" xfId="1683" xr:uid="{4B951657-F255-47DB-8663-90D47EAC64F0}"/>
    <cellStyle name="PrePop Currency (0) 2 4" xfId="1499" xr:uid="{3E1BCAFC-119F-45EC-ADC6-0FF4452C0D03}"/>
    <cellStyle name="PrePop Currency (0) 3" xfId="610" xr:uid="{00000000-0005-0000-0000-000061020000}"/>
    <cellStyle name="PrePop Currency (0) 3 2" xfId="1685" xr:uid="{6AAD4A2E-9A95-42BB-9C53-B9E8CA0B3AE0}"/>
    <cellStyle name="PrePop Currency (0) 3 3" xfId="1501" xr:uid="{2C911775-F466-4EFD-866F-9DE913185BB6}"/>
    <cellStyle name="PrePop Currency (0) 4" xfId="1682" xr:uid="{39053FE1-6DBA-44D6-B3C3-AF000B344B17}"/>
    <cellStyle name="PrePop Currency (0) 5" xfId="1498" xr:uid="{A09F7310-382B-4F41-9E35-39521F50CE1C}"/>
    <cellStyle name="PrePop Currency (2)" xfId="611" xr:uid="{00000000-0005-0000-0000-000062020000}"/>
    <cellStyle name="PrePop Units (0)" xfId="612" xr:uid="{00000000-0005-0000-0000-000063020000}"/>
    <cellStyle name="PrePop Units (0) 2" xfId="613" xr:uid="{00000000-0005-0000-0000-000064020000}"/>
    <cellStyle name="PrePop Units (0) 2 2" xfId="614" xr:uid="{00000000-0005-0000-0000-000065020000}"/>
    <cellStyle name="PrePop Units (0) 2 2 2" xfId="1688" xr:uid="{468EFD69-4D54-49F5-A14F-E6AD0FA793BD}"/>
    <cellStyle name="PrePop Units (0) 2 2 3" xfId="1504" xr:uid="{9DE64FAB-BD38-46AC-9589-806AABAF6138}"/>
    <cellStyle name="PrePop Units (0) 2 3" xfId="1687" xr:uid="{CB4B52B8-3C94-475E-A98A-0A6796271650}"/>
    <cellStyle name="PrePop Units (0) 2 4" xfId="1503" xr:uid="{919ABAEA-904B-4310-A492-04ADD14647B2}"/>
    <cellStyle name="PrePop Units (0) 3" xfId="615" xr:uid="{00000000-0005-0000-0000-000066020000}"/>
    <cellStyle name="PrePop Units (0) 3 2" xfId="1689" xr:uid="{E4B6453F-510A-452F-9AE0-2594432ECBD5}"/>
    <cellStyle name="PrePop Units (0) 3 3" xfId="1505" xr:uid="{A832BCDA-9490-48DB-9E28-0A7C25233C2C}"/>
    <cellStyle name="PrePop Units (0) 4" xfId="1686" xr:uid="{5C447E89-C086-42F7-88EA-CCAE4F5097B0}"/>
    <cellStyle name="PrePop Units (0) 5" xfId="1502" xr:uid="{6DAF8D12-AC08-4A3B-A687-47CC1851D384}"/>
    <cellStyle name="PrePop Units (1)" xfId="616" xr:uid="{00000000-0005-0000-0000-000067020000}"/>
    <cellStyle name="PrePop Units (2)" xfId="617" xr:uid="{00000000-0005-0000-0000-000068020000}"/>
    <cellStyle name="price" xfId="618" xr:uid="{00000000-0005-0000-0000-000069020000}"/>
    <cellStyle name="PSChar" xfId="619" xr:uid="{00000000-0005-0000-0000-00006A020000}"/>
    <cellStyle name="PSDate" xfId="620" xr:uid="{00000000-0005-0000-0000-00006B020000}"/>
    <cellStyle name="PSDec" xfId="621" xr:uid="{00000000-0005-0000-0000-00006C020000}"/>
    <cellStyle name="PSHeading" xfId="622" xr:uid="{00000000-0005-0000-0000-00006D020000}"/>
    <cellStyle name="PSInt" xfId="623" xr:uid="{00000000-0005-0000-0000-00006E020000}"/>
    <cellStyle name="PSSpacer" xfId="624" xr:uid="{00000000-0005-0000-0000-00006F020000}"/>
    <cellStyle name="revised" xfId="625" xr:uid="{00000000-0005-0000-0000-000070020000}"/>
    <cellStyle name="RowLevel_" xfId="626" xr:uid="{00000000-0005-0000-0000-000071020000}"/>
    <cellStyle name="SAPBEXaggData" xfId="627" xr:uid="{00000000-0005-0000-0000-000072020000}"/>
    <cellStyle name="SAPBEXaggDataEmph" xfId="628" xr:uid="{00000000-0005-0000-0000-000073020000}"/>
    <cellStyle name="SAPBEXaggItem" xfId="629" xr:uid="{00000000-0005-0000-0000-000074020000}"/>
    <cellStyle name="SAPBEXchaText" xfId="630" xr:uid="{00000000-0005-0000-0000-000075020000}"/>
    <cellStyle name="SAPBEXchaText 2" xfId="631" xr:uid="{00000000-0005-0000-0000-000076020000}"/>
    <cellStyle name="SAPBEXchaText 3" xfId="632" xr:uid="{00000000-0005-0000-0000-000077020000}"/>
    <cellStyle name="SAPBEXchaText_画面レイアウト（処理結果画面）" xfId="633" xr:uid="{00000000-0005-0000-0000-000078020000}"/>
    <cellStyle name="SAPBEXexcBad" xfId="634" xr:uid="{00000000-0005-0000-0000-000079020000}"/>
    <cellStyle name="SAPBEXexcCritical" xfId="635" xr:uid="{00000000-0005-0000-0000-00007A020000}"/>
    <cellStyle name="SAPBEXexcGood" xfId="636" xr:uid="{00000000-0005-0000-0000-00007B020000}"/>
    <cellStyle name="SAPBEXexcVeryBad" xfId="637" xr:uid="{00000000-0005-0000-0000-00007C020000}"/>
    <cellStyle name="SAPBEXfilterDrill" xfId="638" xr:uid="{00000000-0005-0000-0000-00007D020000}"/>
    <cellStyle name="SAPBEXfilterDrill 2" xfId="639" xr:uid="{00000000-0005-0000-0000-00007E020000}"/>
    <cellStyle name="SAPBEXfilterDrill 3" xfId="640" xr:uid="{00000000-0005-0000-0000-00007F020000}"/>
    <cellStyle name="SAPBEXfilterDrill_画面レイアウト（処理結果画面）" xfId="641" xr:uid="{00000000-0005-0000-0000-000080020000}"/>
    <cellStyle name="SAPBEXfilterItem" xfId="642" xr:uid="{00000000-0005-0000-0000-000081020000}"/>
    <cellStyle name="SAPBEXfilterItem 2" xfId="643" xr:uid="{00000000-0005-0000-0000-000082020000}"/>
    <cellStyle name="SAPBEXfilterItem 3" xfId="644" xr:uid="{00000000-0005-0000-0000-000083020000}"/>
    <cellStyle name="SAPBEXfilterItem_画面レイアウト（処理結果画面）" xfId="645" xr:uid="{00000000-0005-0000-0000-000084020000}"/>
    <cellStyle name="SAPBEXfilterText" xfId="646" xr:uid="{00000000-0005-0000-0000-000085020000}"/>
    <cellStyle name="SAPBEXfilterText 2" xfId="647" xr:uid="{00000000-0005-0000-0000-000086020000}"/>
    <cellStyle name="SAPBEXfilterText 3" xfId="648" xr:uid="{00000000-0005-0000-0000-000087020000}"/>
    <cellStyle name="SAPBEXfilterText_画面レイアウト（処理結果画面）" xfId="649" xr:uid="{00000000-0005-0000-0000-000088020000}"/>
    <cellStyle name="SAPBEXformats" xfId="650" xr:uid="{00000000-0005-0000-0000-000089020000}"/>
    <cellStyle name="SAPBEXheaderData" xfId="651" xr:uid="{00000000-0005-0000-0000-00008A020000}"/>
    <cellStyle name="SAPBEXheaderItem" xfId="652" xr:uid="{00000000-0005-0000-0000-00008B020000}"/>
    <cellStyle name="SAPBEXheaderText" xfId="653" xr:uid="{00000000-0005-0000-0000-00008C020000}"/>
    <cellStyle name="SAPBEXresData" xfId="654" xr:uid="{00000000-0005-0000-0000-00008D020000}"/>
    <cellStyle name="SAPBEXresDataEmph" xfId="655" xr:uid="{00000000-0005-0000-0000-00008E020000}"/>
    <cellStyle name="SAPBEXresItem" xfId="656" xr:uid="{00000000-0005-0000-0000-00008F020000}"/>
    <cellStyle name="SAPBEXstdData" xfId="657" xr:uid="{00000000-0005-0000-0000-000090020000}"/>
    <cellStyle name="SAPBEXstdData 2" xfId="658" xr:uid="{00000000-0005-0000-0000-000091020000}"/>
    <cellStyle name="SAPBEXstdData 3" xfId="659" xr:uid="{00000000-0005-0000-0000-000092020000}"/>
    <cellStyle name="SAPBEXstdData_画面レイアウト（処理結果画面）" xfId="660" xr:uid="{00000000-0005-0000-0000-000093020000}"/>
    <cellStyle name="SAPBEXstdDataEmph" xfId="661" xr:uid="{00000000-0005-0000-0000-000094020000}"/>
    <cellStyle name="SAPBEXstdItem" xfId="662" xr:uid="{00000000-0005-0000-0000-000095020000}"/>
    <cellStyle name="SAPBEXstdItem 2" xfId="663" xr:uid="{00000000-0005-0000-0000-000096020000}"/>
    <cellStyle name="SAPBEXstdItem 3" xfId="664" xr:uid="{00000000-0005-0000-0000-000097020000}"/>
    <cellStyle name="SAPBEXstdItem_画面レイアウト（処理結果画面）" xfId="665" xr:uid="{00000000-0005-0000-0000-000098020000}"/>
    <cellStyle name="SAPBEXsubData" xfId="666" xr:uid="{00000000-0005-0000-0000-000099020000}"/>
    <cellStyle name="SAPBEXsubDataEmph" xfId="667" xr:uid="{00000000-0005-0000-0000-00009A020000}"/>
    <cellStyle name="SAPBEXsubItem" xfId="668" xr:uid="{00000000-0005-0000-0000-00009B020000}"/>
    <cellStyle name="SAPBEXtitle" xfId="669" xr:uid="{00000000-0005-0000-0000-00009C020000}"/>
    <cellStyle name="SAPBEXundefined" xfId="670" xr:uid="{00000000-0005-0000-0000-00009D020000}"/>
    <cellStyle name="section" xfId="671" xr:uid="{00000000-0005-0000-0000-00009E020000}"/>
    <cellStyle name="Sheet4" xfId="672" xr:uid="{00000000-0005-0000-0000-00009F020000}"/>
    <cellStyle name="standard" xfId="673" xr:uid="{00000000-0005-0000-0000-0000A0020000}"/>
    <cellStyle name="standard 2" xfId="674" xr:uid="{00000000-0005-0000-0000-0000A1020000}"/>
    <cellStyle name="Style 1" xfId="675" xr:uid="{00000000-0005-0000-0000-0000A2020000}"/>
    <cellStyle name="subhead" xfId="676" xr:uid="{00000000-0005-0000-0000-0000A3020000}"/>
    <cellStyle name="Text Indent A" xfId="677" xr:uid="{00000000-0005-0000-0000-0000A4020000}"/>
    <cellStyle name="Text Indent B" xfId="678" xr:uid="{00000000-0005-0000-0000-0000A5020000}"/>
    <cellStyle name="Text Indent B 2" xfId="679" xr:uid="{00000000-0005-0000-0000-0000A6020000}"/>
    <cellStyle name="Text Indent B 2 2" xfId="680" xr:uid="{00000000-0005-0000-0000-0000A7020000}"/>
    <cellStyle name="Text Indent B 2 3" xfId="681" xr:uid="{00000000-0005-0000-0000-0000A8020000}"/>
    <cellStyle name="Text Indent B 2 4" xfId="682" xr:uid="{00000000-0005-0000-0000-0000A9020000}"/>
    <cellStyle name="Text Indent B 3" xfId="683" xr:uid="{00000000-0005-0000-0000-0000AA020000}"/>
    <cellStyle name="Text Indent B 3 2" xfId="684" xr:uid="{00000000-0005-0000-0000-0000AB020000}"/>
    <cellStyle name="Text Indent B 3 3" xfId="685" xr:uid="{00000000-0005-0000-0000-0000AC020000}"/>
    <cellStyle name="Text Indent B 3 4" xfId="686" xr:uid="{00000000-0005-0000-0000-0000AD020000}"/>
    <cellStyle name="Text Indent C" xfId="687" xr:uid="{00000000-0005-0000-0000-0000AE020000}"/>
    <cellStyle name="Text Indent C 2" xfId="688" xr:uid="{00000000-0005-0000-0000-0000AF020000}"/>
    <cellStyle name="Text Indent C 2 2" xfId="689" xr:uid="{00000000-0005-0000-0000-0000B0020000}"/>
    <cellStyle name="Text Indent C 2 3" xfId="690" xr:uid="{00000000-0005-0000-0000-0000B1020000}"/>
    <cellStyle name="Text Indent C 2 4" xfId="691" xr:uid="{00000000-0005-0000-0000-0000B2020000}"/>
    <cellStyle name="Text Indent C 3" xfId="692" xr:uid="{00000000-0005-0000-0000-0000B3020000}"/>
    <cellStyle name="Text Indent C 3 2" xfId="693" xr:uid="{00000000-0005-0000-0000-0000B4020000}"/>
    <cellStyle name="Text Indent C 3 3" xfId="694" xr:uid="{00000000-0005-0000-0000-0000B5020000}"/>
    <cellStyle name="Text Indent C 3 4" xfId="695" xr:uid="{00000000-0005-0000-0000-0000B6020000}"/>
    <cellStyle name="title" xfId="696" xr:uid="{00000000-0005-0000-0000-0000B7020000}"/>
    <cellStyle name="Title 2" xfId="697" xr:uid="{00000000-0005-0000-0000-0000B8020000}"/>
    <cellStyle name="Title 2 2" xfId="698" xr:uid="{00000000-0005-0000-0000-0000B9020000}"/>
    <cellStyle name="title 2 3" xfId="699" xr:uid="{00000000-0005-0000-0000-0000BA020000}"/>
    <cellStyle name="title 2 4" xfId="700" xr:uid="{00000000-0005-0000-0000-0000BB020000}"/>
    <cellStyle name="title 3" xfId="701" xr:uid="{00000000-0005-0000-0000-0000BC020000}"/>
    <cellStyle name="Total 2" xfId="702" xr:uid="{00000000-0005-0000-0000-0000BD020000}"/>
    <cellStyle name="Virg・ [0]_RESULTS" xfId="703" xr:uid="{00000000-0005-0000-0000-0000BE020000}"/>
    <cellStyle name="Virg・_RESULTS" xfId="704" xr:uid="{00000000-0005-0000-0000-0000BF020000}"/>
    <cellStyle name="Warning Text 2" xfId="705" xr:uid="{00000000-0005-0000-0000-0000C0020000}"/>
    <cellStyle name="アクセント 1 2" xfId="706" xr:uid="{00000000-0005-0000-0000-0000C1020000}"/>
    <cellStyle name="アクセント 1 2 2" xfId="707" xr:uid="{00000000-0005-0000-0000-0000C2020000}"/>
    <cellStyle name="アクセント 1 3" xfId="708" xr:uid="{00000000-0005-0000-0000-0000C3020000}"/>
    <cellStyle name="アクセント 1 3 2" xfId="709" xr:uid="{00000000-0005-0000-0000-0000C4020000}"/>
    <cellStyle name="アクセント 1 3 2 2" xfId="710" xr:uid="{00000000-0005-0000-0000-0000C5020000}"/>
    <cellStyle name="アクセント 1 4" xfId="711" xr:uid="{00000000-0005-0000-0000-0000C6020000}"/>
    <cellStyle name="アクセント 1 5" xfId="712" xr:uid="{00000000-0005-0000-0000-0000C7020000}"/>
    <cellStyle name="アクセント 1 5 2" xfId="713" xr:uid="{00000000-0005-0000-0000-0000C8020000}"/>
    <cellStyle name="アクセント 1 6" xfId="714" xr:uid="{00000000-0005-0000-0000-0000C9020000}"/>
    <cellStyle name="アクセント 1 7" xfId="715" xr:uid="{00000000-0005-0000-0000-0000CA020000}"/>
    <cellStyle name="アクセント 2 2" xfId="716" xr:uid="{00000000-0005-0000-0000-0000CB020000}"/>
    <cellStyle name="アクセント 2 2 2" xfId="717" xr:uid="{00000000-0005-0000-0000-0000CC020000}"/>
    <cellStyle name="アクセント 2 3" xfId="718" xr:uid="{00000000-0005-0000-0000-0000CD020000}"/>
    <cellStyle name="アクセント 2 3 2" xfId="719" xr:uid="{00000000-0005-0000-0000-0000CE020000}"/>
    <cellStyle name="アクセント 2 3 2 2" xfId="720" xr:uid="{00000000-0005-0000-0000-0000CF020000}"/>
    <cellStyle name="アクセント 2 4" xfId="721" xr:uid="{00000000-0005-0000-0000-0000D0020000}"/>
    <cellStyle name="アクセント 2 5" xfId="722" xr:uid="{00000000-0005-0000-0000-0000D1020000}"/>
    <cellStyle name="アクセント 2 5 2" xfId="723" xr:uid="{00000000-0005-0000-0000-0000D2020000}"/>
    <cellStyle name="アクセント 2 6" xfId="724" xr:uid="{00000000-0005-0000-0000-0000D3020000}"/>
    <cellStyle name="アクセント 2 7" xfId="725" xr:uid="{00000000-0005-0000-0000-0000D4020000}"/>
    <cellStyle name="アクセント 3 2" xfId="726" xr:uid="{00000000-0005-0000-0000-0000D5020000}"/>
    <cellStyle name="アクセント 3 2 2" xfId="727" xr:uid="{00000000-0005-0000-0000-0000D6020000}"/>
    <cellStyle name="アクセント 3 3" xfId="728" xr:uid="{00000000-0005-0000-0000-0000D7020000}"/>
    <cellStyle name="アクセント 3 3 2" xfId="729" xr:uid="{00000000-0005-0000-0000-0000D8020000}"/>
    <cellStyle name="アクセント 3 3 2 2" xfId="730" xr:uid="{00000000-0005-0000-0000-0000D9020000}"/>
    <cellStyle name="アクセント 3 4" xfId="731" xr:uid="{00000000-0005-0000-0000-0000DA020000}"/>
    <cellStyle name="アクセント 3 5" xfId="732" xr:uid="{00000000-0005-0000-0000-0000DB020000}"/>
    <cellStyle name="アクセント 3 5 2" xfId="733" xr:uid="{00000000-0005-0000-0000-0000DC020000}"/>
    <cellStyle name="アクセント 3 6" xfId="734" xr:uid="{00000000-0005-0000-0000-0000DD020000}"/>
    <cellStyle name="アクセント 3 7" xfId="735" xr:uid="{00000000-0005-0000-0000-0000DE020000}"/>
    <cellStyle name="アクセント 4 2" xfId="736" xr:uid="{00000000-0005-0000-0000-0000DF020000}"/>
    <cellStyle name="アクセント 4 2 2" xfId="737" xr:uid="{00000000-0005-0000-0000-0000E0020000}"/>
    <cellStyle name="アクセント 4 3" xfId="738" xr:uid="{00000000-0005-0000-0000-0000E1020000}"/>
    <cellStyle name="アクセント 4 3 2" xfId="739" xr:uid="{00000000-0005-0000-0000-0000E2020000}"/>
    <cellStyle name="アクセント 4 3 2 2" xfId="740" xr:uid="{00000000-0005-0000-0000-0000E3020000}"/>
    <cellStyle name="アクセント 4 4" xfId="741" xr:uid="{00000000-0005-0000-0000-0000E4020000}"/>
    <cellStyle name="アクセント 4 5" xfId="742" xr:uid="{00000000-0005-0000-0000-0000E5020000}"/>
    <cellStyle name="アクセント 4 5 2" xfId="743" xr:uid="{00000000-0005-0000-0000-0000E6020000}"/>
    <cellStyle name="アクセント 4 6" xfId="744" xr:uid="{00000000-0005-0000-0000-0000E7020000}"/>
    <cellStyle name="アクセント 4 7" xfId="745" xr:uid="{00000000-0005-0000-0000-0000E8020000}"/>
    <cellStyle name="アクセント 5 2" xfId="746" xr:uid="{00000000-0005-0000-0000-0000E9020000}"/>
    <cellStyle name="アクセント 5 2 2" xfId="747" xr:uid="{00000000-0005-0000-0000-0000EA020000}"/>
    <cellStyle name="アクセント 5 3" xfId="748" xr:uid="{00000000-0005-0000-0000-0000EB020000}"/>
    <cellStyle name="アクセント 5 3 2" xfId="749" xr:uid="{00000000-0005-0000-0000-0000EC020000}"/>
    <cellStyle name="アクセント 5 4" xfId="750" xr:uid="{00000000-0005-0000-0000-0000ED020000}"/>
    <cellStyle name="アクセント 5 4 2" xfId="751" xr:uid="{00000000-0005-0000-0000-0000EE020000}"/>
    <cellStyle name="アクセント 5 5" xfId="752" xr:uid="{00000000-0005-0000-0000-0000EF020000}"/>
    <cellStyle name="アクセント 5 5 2" xfId="753" xr:uid="{00000000-0005-0000-0000-0000F0020000}"/>
    <cellStyle name="アクセント 5 6" xfId="754" xr:uid="{00000000-0005-0000-0000-0000F1020000}"/>
    <cellStyle name="アクセント 6 2" xfId="755" xr:uid="{00000000-0005-0000-0000-0000F2020000}"/>
    <cellStyle name="アクセント 6 2 2" xfId="756" xr:uid="{00000000-0005-0000-0000-0000F3020000}"/>
    <cellStyle name="アクセント 6 3" xfId="757" xr:uid="{00000000-0005-0000-0000-0000F4020000}"/>
    <cellStyle name="アクセント 6 3 2" xfId="758" xr:uid="{00000000-0005-0000-0000-0000F5020000}"/>
    <cellStyle name="アクセント 6 3 2 2" xfId="759" xr:uid="{00000000-0005-0000-0000-0000F6020000}"/>
    <cellStyle name="アクセント 6 4" xfId="760" xr:uid="{00000000-0005-0000-0000-0000F7020000}"/>
    <cellStyle name="アクセント 6 5" xfId="761" xr:uid="{00000000-0005-0000-0000-0000F8020000}"/>
    <cellStyle name="アクセント 6 5 2" xfId="762" xr:uid="{00000000-0005-0000-0000-0000F9020000}"/>
    <cellStyle name="アクセント 6 6" xfId="763" xr:uid="{00000000-0005-0000-0000-0000FA020000}"/>
    <cellStyle name="アクセント 6 7" xfId="764" xr:uid="{00000000-0005-0000-0000-0000FB020000}"/>
    <cellStyle name="コスモ" xfId="765" xr:uid="{00000000-0005-0000-0000-0000FC020000}"/>
    <cellStyle name="コスモ 2" xfId="766" xr:uid="{00000000-0005-0000-0000-0000FD020000}"/>
    <cellStyle name="スタイル 1" xfId="767" xr:uid="{00000000-0005-0000-0000-0000FE020000}"/>
    <cellStyle name="スタイル 1 2" xfId="768" xr:uid="{00000000-0005-0000-0000-0000FF020000}"/>
    <cellStyle name="スタイル 2" xfId="769" xr:uid="{00000000-0005-0000-0000-000000030000}"/>
    <cellStyle name="タイトル 2" xfId="770" xr:uid="{00000000-0005-0000-0000-000001030000}"/>
    <cellStyle name="タイトル 2 2" xfId="771" xr:uid="{00000000-0005-0000-0000-000002030000}"/>
    <cellStyle name="タイトル 3" xfId="772" xr:uid="{00000000-0005-0000-0000-000003030000}"/>
    <cellStyle name="タイトル 3 2" xfId="773" xr:uid="{00000000-0005-0000-0000-000004030000}"/>
    <cellStyle name="タイトル 3 2 2" xfId="774" xr:uid="{00000000-0005-0000-0000-000005030000}"/>
    <cellStyle name="タイトル 4" xfId="775" xr:uid="{00000000-0005-0000-0000-000006030000}"/>
    <cellStyle name="タイトル 5" xfId="776" xr:uid="{00000000-0005-0000-0000-000007030000}"/>
    <cellStyle name="タイトル 5 2" xfId="777" xr:uid="{00000000-0005-0000-0000-000008030000}"/>
    <cellStyle name="タイトル 6" xfId="778" xr:uid="{00000000-0005-0000-0000-000009030000}"/>
    <cellStyle name="タイトル 7" xfId="779" xr:uid="{00000000-0005-0000-0000-00000A030000}"/>
    <cellStyle name="チェック セル 2" xfId="780" xr:uid="{00000000-0005-0000-0000-00000B030000}"/>
    <cellStyle name="チェック セル 2 2" xfId="781" xr:uid="{00000000-0005-0000-0000-00000C030000}"/>
    <cellStyle name="チェック セル 2 3" xfId="782" xr:uid="{00000000-0005-0000-0000-00000D030000}"/>
    <cellStyle name="チェック セル 3" xfId="783" xr:uid="{00000000-0005-0000-0000-00000E030000}"/>
    <cellStyle name="チェック セル 3 2" xfId="784" xr:uid="{00000000-0005-0000-0000-00000F030000}"/>
    <cellStyle name="チェック セル 4" xfId="785" xr:uid="{00000000-0005-0000-0000-000010030000}"/>
    <cellStyle name="チェック セル 4 2" xfId="786" xr:uid="{00000000-0005-0000-0000-000011030000}"/>
    <cellStyle name="チェック セル 5" xfId="787" xr:uid="{00000000-0005-0000-0000-000012030000}"/>
    <cellStyle name="チェック セル 5 2" xfId="788" xr:uid="{00000000-0005-0000-0000-000013030000}"/>
    <cellStyle name="チェック セル 6" xfId="789" xr:uid="{00000000-0005-0000-0000-000014030000}"/>
    <cellStyle name="ﾄﾞｸｶ [0]_ｰ豼ｵﾃﾟﾁ " xfId="790" xr:uid="{00000000-0005-0000-0000-000015030000}"/>
    <cellStyle name="ﾄﾞｸｶ_ｰ豼ｵﾃﾟﾁ " xfId="791" xr:uid="{00000000-0005-0000-0000-000016030000}"/>
    <cellStyle name="どちらでもない 2" xfId="792" xr:uid="{00000000-0005-0000-0000-000017030000}"/>
    <cellStyle name="どちらでもない 2 2" xfId="793" xr:uid="{00000000-0005-0000-0000-000018030000}"/>
    <cellStyle name="どちらでもない 3" xfId="794" xr:uid="{00000000-0005-0000-0000-000019030000}"/>
    <cellStyle name="どちらでもない 3 2" xfId="795" xr:uid="{00000000-0005-0000-0000-00001A030000}"/>
    <cellStyle name="どちらでもない 3 2 2" xfId="796" xr:uid="{00000000-0005-0000-0000-00001B030000}"/>
    <cellStyle name="どちらでもない 4" xfId="797" xr:uid="{00000000-0005-0000-0000-00001C030000}"/>
    <cellStyle name="どちらでもない 5" xfId="798" xr:uid="{00000000-0005-0000-0000-00001D030000}"/>
    <cellStyle name="どちらでもない 5 2" xfId="799" xr:uid="{00000000-0005-0000-0000-00001E030000}"/>
    <cellStyle name="どちらでもない 6" xfId="800" xr:uid="{00000000-0005-0000-0000-00001F030000}"/>
    <cellStyle name="どちらでもない 7" xfId="801" xr:uid="{00000000-0005-0000-0000-000020030000}"/>
    <cellStyle name="ﾄ褊褂燾・[0]_PERSONAL" xfId="802" xr:uid="{00000000-0005-0000-0000-000021030000}"/>
    <cellStyle name="ﾄ褊褂燾饑PERSONAL" xfId="803" xr:uid="{00000000-0005-0000-0000-000022030000}"/>
    <cellStyle name="ﾅ・ｭ [0]_ｰ豼ｵﾃﾟﾁ " xfId="804" xr:uid="{00000000-0005-0000-0000-000023030000}"/>
    <cellStyle name="ﾅ・ｭ_ｰ豼ｵﾃﾟﾁ " xfId="805" xr:uid="{00000000-0005-0000-0000-000024030000}"/>
    <cellStyle name="パーセント" xfId="806" builtinId="5"/>
    <cellStyle name="パーセント 2" xfId="807" xr:uid="{00000000-0005-0000-0000-000026030000}"/>
    <cellStyle name="パーセント 2 2" xfId="808" xr:uid="{00000000-0005-0000-0000-000027030000}"/>
    <cellStyle name="パーセント 2 2 2" xfId="809" xr:uid="{00000000-0005-0000-0000-000028030000}"/>
    <cellStyle name="パーセント 2 3" xfId="810" xr:uid="{00000000-0005-0000-0000-000029030000}"/>
    <cellStyle name="パーセント 2 4" xfId="1690" xr:uid="{CC09A27A-020C-4515-A89D-38F6FA219633}"/>
    <cellStyle name="パーセント 2 5" xfId="1506" xr:uid="{C50657BC-77F8-45FF-95A3-97CC2E8FB835}"/>
    <cellStyle name="ハイパーリンク" xfId="1460" builtinId="8"/>
    <cellStyle name="ハイパーリンク 2" xfId="811" xr:uid="{00000000-0005-0000-0000-00002A030000}"/>
    <cellStyle name="ハイパーリンク 2 10" xfId="812" xr:uid="{00000000-0005-0000-0000-00002B030000}"/>
    <cellStyle name="ハイパーリンク 2 2" xfId="813" xr:uid="{00000000-0005-0000-0000-00002C030000}"/>
    <cellStyle name="ハイパーリンク 2 3" xfId="814" xr:uid="{00000000-0005-0000-0000-00002D030000}"/>
    <cellStyle name="ハイパーリンク 2 4" xfId="815" xr:uid="{00000000-0005-0000-0000-00002E030000}"/>
    <cellStyle name="ハイパーリンク 2 5" xfId="816" xr:uid="{00000000-0005-0000-0000-00002F030000}"/>
    <cellStyle name="ハイパーリンク 2 6" xfId="817" xr:uid="{00000000-0005-0000-0000-000030030000}"/>
    <cellStyle name="ハイパーリンク 2 6 2" xfId="818" xr:uid="{00000000-0005-0000-0000-000031030000}"/>
    <cellStyle name="ハイパーリンク 2 7" xfId="819" xr:uid="{00000000-0005-0000-0000-000032030000}"/>
    <cellStyle name="ハイパーリンク 2 8" xfId="820" xr:uid="{00000000-0005-0000-0000-000033030000}"/>
    <cellStyle name="ハイパーリンク 2 9" xfId="821" xr:uid="{00000000-0005-0000-0000-000034030000}"/>
    <cellStyle name="ハイパーリンク 3" xfId="822" xr:uid="{00000000-0005-0000-0000-000035030000}"/>
    <cellStyle name="ハイパーリンク 4" xfId="823" xr:uid="{00000000-0005-0000-0000-000036030000}"/>
    <cellStyle name="ハイパーリンク 5" xfId="824" xr:uid="{00000000-0005-0000-0000-000037030000}"/>
    <cellStyle name="パラメータ" xfId="825" xr:uid="{00000000-0005-0000-0000-000038030000}"/>
    <cellStyle name="ﾎ磊隆_PERSONAL" xfId="826" xr:uid="{00000000-0005-0000-0000-000039030000}"/>
    <cellStyle name="メモ 2" xfId="827" xr:uid="{00000000-0005-0000-0000-00003A030000}"/>
    <cellStyle name="メモ 2 2" xfId="828" xr:uid="{00000000-0005-0000-0000-00003B030000}"/>
    <cellStyle name="メモ 2 2 2" xfId="829" xr:uid="{00000000-0005-0000-0000-00003C030000}"/>
    <cellStyle name="メモ 2 2 2 2" xfId="1691" xr:uid="{1C8FF6BC-78DF-4FD4-8B5B-38D2DA022292}"/>
    <cellStyle name="メモ 2 2 2 3" xfId="1507" xr:uid="{DE9FE51B-EA74-4C1B-A43D-C1A8CE5614CA}"/>
    <cellStyle name="メモ 2 2 3" xfId="830" xr:uid="{00000000-0005-0000-0000-00003D030000}"/>
    <cellStyle name="メモ 2 3" xfId="831" xr:uid="{00000000-0005-0000-0000-00003E030000}"/>
    <cellStyle name="メモ 2 3 2" xfId="832" xr:uid="{00000000-0005-0000-0000-00003F030000}"/>
    <cellStyle name="メモ 2 3 2 2" xfId="1692" xr:uid="{CBCB566E-7A60-4689-9B97-C1E41B2ECCF8}"/>
    <cellStyle name="メモ 2 3 2 3" xfId="1508" xr:uid="{941E7008-EDC9-4FD4-B363-7BFB4A997FED}"/>
    <cellStyle name="メモ 3" xfId="833" xr:uid="{00000000-0005-0000-0000-000040030000}"/>
    <cellStyle name="メモ 3 2" xfId="834" xr:uid="{00000000-0005-0000-0000-000041030000}"/>
    <cellStyle name="メモ 3 2 2" xfId="835" xr:uid="{00000000-0005-0000-0000-000042030000}"/>
    <cellStyle name="メモ 3 2 3" xfId="836" xr:uid="{00000000-0005-0000-0000-000043030000}"/>
    <cellStyle name="メモ 3 2 3 2" xfId="1693" xr:uid="{D351925F-07F1-4A6C-8170-28DB2CB67182}"/>
    <cellStyle name="メモ 3 2 3 3" xfId="1509" xr:uid="{5ADEBD5C-A54F-4BA6-A0D6-A81C27E5EC48}"/>
    <cellStyle name="メモ 3 2 4" xfId="837" xr:uid="{00000000-0005-0000-0000-000044030000}"/>
    <cellStyle name="メモ 4" xfId="838" xr:uid="{00000000-0005-0000-0000-000045030000}"/>
    <cellStyle name="メモ 4 2" xfId="839" xr:uid="{00000000-0005-0000-0000-000046030000}"/>
    <cellStyle name="メモ 4 2 2" xfId="1695" xr:uid="{B77BDF7A-36EA-4911-ADD1-D3087BF3961F}"/>
    <cellStyle name="メモ 4 2 3" xfId="1511" xr:uid="{80455D8C-7049-4D44-A268-16032A4E00FC}"/>
    <cellStyle name="メモ 4 3" xfId="840" xr:uid="{00000000-0005-0000-0000-000047030000}"/>
    <cellStyle name="メモ 4 4" xfId="1694" xr:uid="{5034637A-BA48-444F-B8BB-E0E431D63F48}"/>
    <cellStyle name="メモ 4 5" xfId="1510" xr:uid="{0B496CB5-7BF4-4D9A-9D3B-6809712836B5}"/>
    <cellStyle name="メモ 5" xfId="841" xr:uid="{00000000-0005-0000-0000-000048030000}"/>
    <cellStyle name="メモ 5 2" xfId="842" xr:uid="{00000000-0005-0000-0000-000049030000}"/>
    <cellStyle name="メモ 5 3" xfId="1696" xr:uid="{D8BA9A7B-9A5D-42A9-8EF7-8F2E04CE1252}"/>
    <cellStyle name="メモ 5 4" xfId="1512" xr:uid="{9ECC866F-CDDD-4292-8309-5046840B448F}"/>
    <cellStyle name="メモ 6" xfId="843" xr:uid="{00000000-0005-0000-0000-00004A030000}"/>
    <cellStyle name="メモ 7" xfId="844" xr:uid="{00000000-0005-0000-0000-00004B030000}"/>
    <cellStyle name="メモ 7 2" xfId="1697" xr:uid="{F32F912F-C3F9-4F7C-9916-B2CFBB01A92F}"/>
    <cellStyle name="メモ 7 3" xfId="1513" xr:uid="{2BC34BFF-030F-44AF-8D15-FA926AF1187A}"/>
    <cellStyle name="ﾔ竟瑙糺・[0]_PERSONAL" xfId="845" xr:uid="{00000000-0005-0000-0000-00004C030000}"/>
    <cellStyle name="ﾔ竟瑙糺饑PERSONAL" xfId="846" xr:uid="{00000000-0005-0000-0000-00004D030000}"/>
    <cellStyle name="リンク セル 2" xfId="847" xr:uid="{00000000-0005-0000-0000-00004E030000}"/>
    <cellStyle name="リンク セル 2 2" xfId="848" xr:uid="{00000000-0005-0000-0000-00004F030000}"/>
    <cellStyle name="リンク セル 3" xfId="849" xr:uid="{00000000-0005-0000-0000-000050030000}"/>
    <cellStyle name="リンク セル 3 2" xfId="850" xr:uid="{00000000-0005-0000-0000-000051030000}"/>
    <cellStyle name="リンク セル 3 2 2" xfId="851" xr:uid="{00000000-0005-0000-0000-000052030000}"/>
    <cellStyle name="リンク セル 4" xfId="852" xr:uid="{00000000-0005-0000-0000-000053030000}"/>
    <cellStyle name="リンク セル 5" xfId="853" xr:uid="{00000000-0005-0000-0000-000054030000}"/>
    <cellStyle name="リンク セル 5 2" xfId="854" xr:uid="{00000000-0005-0000-0000-000055030000}"/>
    <cellStyle name="リンク セル 6" xfId="855" xr:uid="{00000000-0005-0000-0000-000056030000}"/>
    <cellStyle name="リンク セル 7" xfId="856" xr:uid="{00000000-0005-0000-0000-000057030000}"/>
    <cellStyle name="悪い 2" xfId="857" xr:uid="{00000000-0005-0000-0000-000058030000}"/>
    <cellStyle name="悪い 2 2" xfId="858" xr:uid="{00000000-0005-0000-0000-000059030000}"/>
    <cellStyle name="悪い 3" xfId="859" xr:uid="{00000000-0005-0000-0000-00005A030000}"/>
    <cellStyle name="悪い 3 2" xfId="860" xr:uid="{00000000-0005-0000-0000-00005B030000}"/>
    <cellStyle name="悪い 3 2 2" xfId="861" xr:uid="{00000000-0005-0000-0000-00005C030000}"/>
    <cellStyle name="悪い 4" xfId="862" xr:uid="{00000000-0005-0000-0000-00005D030000}"/>
    <cellStyle name="悪い 5" xfId="863" xr:uid="{00000000-0005-0000-0000-00005E030000}"/>
    <cellStyle name="悪い 5 2" xfId="864" xr:uid="{00000000-0005-0000-0000-00005F030000}"/>
    <cellStyle name="悪い 6" xfId="865" xr:uid="{00000000-0005-0000-0000-000060030000}"/>
    <cellStyle name="悪い 7" xfId="866" xr:uid="{00000000-0005-0000-0000-000061030000}"/>
    <cellStyle name="計算 2" xfId="867" xr:uid="{00000000-0005-0000-0000-000062030000}"/>
    <cellStyle name="計算 2 2" xfId="868" xr:uid="{00000000-0005-0000-0000-000063030000}"/>
    <cellStyle name="計算 2 3" xfId="869" xr:uid="{00000000-0005-0000-0000-000064030000}"/>
    <cellStyle name="計算 3" xfId="870" xr:uid="{00000000-0005-0000-0000-000065030000}"/>
    <cellStyle name="計算 3 2" xfId="871" xr:uid="{00000000-0005-0000-0000-000066030000}"/>
    <cellStyle name="計算 3 2 2" xfId="872" xr:uid="{00000000-0005-0000-0000-000067030000}"/>
    <cellStyle name="計算 4" xfId="873" xr:uid="{00000000-0005-0000-0000-000068030000}"/>
    <cellStyle name="計算 4 2" xfId="874" xr:uid="{00000000-0005-0000-0000-000069030000}"/>
    <cellStyle name="計算 5" xfId="875" xr:uid="{00000000-0005-0000-0000-00006A030000}"/>
    <cellStyle name="計算 5 2" xfId="876" xr:uid="{00000000-0005-0000-0000-00006B030000}"/>
    <cellStyle name="計算 6" xfId="877" xr:uid="{00000000-0005-0000-0000-00006C030000}"/>
    <cellStyle name="計算 7" xfId="878" xr:uid="{00000000-0005-0000-0000-00006D030000}"/>
    <cellStyle name="警告文 2" xfId="879" xr:uid="{00000000-0005-0000-0000-00006E030000}"/>
    <cellStyle name="警告文 2 2" xfId="880" xr:uid="{00000000-0005-0000-0000-00006F030000}"/>
    <cellStyle name="警告文 3" xfId="881" xr:uid="{00000000-0005-0000-0000-000070030000}"/>
    <cellStyle name="警告文 3 2" xfId="882" xr:uid="{00000000-0005-0000-0000-000071030000}"/>
    <cellStyle name="警告文 4" xfId="883" xr:uid="{00000000-0005-0000-0000-000072030000}"/>
    <cellStyle name="警告文 4 2" xfId="884" xr:uid="{00000000-0005-0000-0000-000073030000}"/>
    <cellStyle name="警告文 5" xfId="885" xr:uid="{00000000-0005-0000-0000-000074030000}"/>
    <cellStyle name="警告文 5 2" xfId="886" xr:uid="{00000000-0005-0000-0000-000075030000}"/>
    <cellStyle name="警告文 6" xfId="887" xr:uid="{00000000-0005-0000-0000-000076030000}"/>
    <cellStyle name="桁蟻唇Ｆ [0.00]_Sheet1" xfId="888" xr:uid="{00000000-0005-0000-0000-000077030000}"/>
    <cellStyle name="桁蟻唇Ｆ_Sheet1" xfId="889" xr:uid="{00000000-0005-0000-0000-000078030000}"/>
    <cellStyle name="桁区切り" xfId="890" builtinId="6"/>
    <cellStyle name="桁区切り 2" xfId="891" xr:uid="{00000000-0005-0000-0000-00007A030000}"/>
    <cellStyle name="桁区切り 2 2" xfId="892" xr:uid="{00000000-0005-0000-0000-00007B030000}"/>
    <cellStyle name="桁区切り 2 2 2" xfId="893" xr:uid="{00000000-0005-0000-0000-00007C030000}"/>
    <cellStyle name="桁区切り 2 3" xfId="894" xr:uid="{00000000-0005-0000-0000-00007D030000}"/>
    <cellStyle name="桁区切り 2 3 2" xfId="895" xr:uid="{00000000-0005-0000-0000-00007E030000}"/>
    <cellStyle name="桁区切り 2 3 3" xfId="1699" xr:uid="{C82B2D42-B0CD-4C6B-AC9E-C5E6A0884D41}"/>
    <cellStyle name="桁区切り 2 3 4" xfId="1515" xr:uid="{1AC8BFE0-CDEE-40C4-8BCB-012FC255609C}"/>
    <cellStyle name="桁区切り 2 4" xfId="896" xr:uid="{00000000-0005-0000-0000-00007F030000}"/>
    <cellStyle name="桁区切り 2 5" xfId="1698" xr:uid="{02C09B1C-A8B4-493A-AC37-2C6B9A2B1331}"/>
    <cellStyle name="桁区切り 2 6" xfId="1514" xr:uid="{2E5B0C94-3BE1-4F50-9EAE-C45C5CCD507E}"/>
    <cellStyle name="桁区切り 3" xfId="897" xr:uid="{00000000-0005-0000-0000-000080030000}"/>
    <cellStyle name="桁区切り 3 2" xfId="898" xr:uid="{00000000-0005-0000-0000-000081030000}"/>
    <cellStyle name="桁区切り 5" xfId="899" xr:uid="{00000000-0005-0000-0000-000082030000}"/>
    <cellStyle name="見出し 1 2" xfId="900" xr:uid="{00000000-0005-0000-0000-000083030000}"/>
    <cellStyle name="見出し 1 2 2" xfId="901" xr:uid="{00000000-0005-0000-0000-000084030000}"/>
    <cellStyle name="見出し 1 3" xfId="902" xr:uid="{00000000-0005-0000-0000-000085030000}"/>
    <cellStyle name="見出し 1 3 2" xfId="903" xr:uid="{00000000-0005-0000-0000-000086030000}"/>
    <cellStyle name="見出し 1 3 2 2" xfId="904" xr:uid="{00000000-0005-0000-0000-000087030000}"/>
    <cellStyle name="見出し 1 4" xfId="905" xr:uid="{00000000-0005-0000-0000-000088030000}"/>
    <cellStyle name="見出し 1 5" xfId="906" xr:uid="{00000000-0005-0000-0000-000089030000}"/>
    <cellStyle name="見出し 1 5 2" xfId="907" xr:uid="{00000000-0005-0000-0000-00008A030000}"/>
    <cellStyle name="見出し 1 6" xfId="908" xr:uid="{00000000-0005-0000-0000-00008B030000}"/>
    <cellStyle name="見出し 1 7" xfId="909" xr:uid="{00000000-0005-0000-0000-00008C030000}"/>
    <cellStyle name="見出し 2 2" xfId="910" xr:uid="{00000000-0005-0000-0000-00008D030000}"/>
    <cellStyle name="見出し 2 2 2" xfId="911" xr:uid="{00000000-0005-0000-0000-00008E030000}"/>
    <cellStyle name="見出し 2 3" xfId="912" xr:uid="{00000000-0005-0000-0000-00008F030000}"/>
    <cellStyle name="見出し 2 3 2" xfId="913" xr:uid="{00000000-0005-0000-0000-000090030000}"/>
    <cellStyle name="見出し 2 3 2 2" xfId="914" xr:uid="{00000000-0005-0000-0000-000091030000}"/>
    <cellStyle name="見出し 2 4" xfId="915" xr:uid="{00000000-0005-0000-0000-000092030000}"/>
    <cellStyle name="見出し 2 5" xfId="916" xr:uid="{00000000-0005-0000-0000-000093030000}"/>
    <cellStyle name="見出し 2 5 2" xfId="917" xr:uid="{00000000-0005-0000-0000-000094030000}"/>
    <cellStyle name="見出し 2 6" xfId="918" xr:uid="{00000000-0005-0000-0000-000095030000}"/>
    <cellStyle name="見出し 2 7" xfId="919" xr:uid="{00000000-0005-0000-0000-000096030000}"/>
    <cellStyle name="見出し 3 2" xfId="920" xr:uid="{00000000-0005-0000-0000-000097030000}"/>
    <cellStyle name="見出し 3 2 2" xfId="921" xr:uid="{00000000-0005-0000-0000-000098030000}"/>
    <cellStyle name="見出し 3 3" xfId="922" xr:uid="{00000000-0005-0000-0000-000099030000}"/>
    <cellStyle name="見出し 3 3 2" xfId="923" xr:uid="{00000000-0005-0000-0000-00009A030000}"/>
    <cellStyle name="見出し 3 3 2 2" xfId="924" xr:uid="{00000000-0005-0000-0000-00009B030000}"/>
    <cellStyle name="見出し 3 4" xfId="925" xr:uid="{00000000-0005-0000-0000-00009C030000}"/>
    <cellStyle name="見出し 3 5" xfId="926" xr:uid="{00000000-0005-0000-0000-00009D030000}"/>
    <cellStyle name="見出し 3 5 2" xfId="927" xr:uid="{00000000-0005-0000-0000-00009E030000}"/>
    <cellStyle name="見出し 3 6" xfId="928" xr:uid="{00000000-0005-0000-0000-00009F030000}"/>
    <cellStyle name="見出し 3 7" xfId="929" xr:uid="{00000000-0005-0000-0000-0000A0030000}"/>
    <cellStyle name="見出し 4 2" xfId="930" xr:uid="{00000000-0005-0000-0000-0000A1030000}"/>
    <cellStyle name="見出し 4 2 2" xfId="931" xr:uid="{00000000-0005-0000-0000-0000A2030000}"/>
    <cellStyle name="見出し 4 3" xfId="932" xr:uid="{00000000-0005-0000-0000-0000A3030000}"/>
    <cellStyle name="見出し 4 3 2" xfId="933" xr:uid="{00000000-0005-0000-0000-0000A4030000}"/>
    <cellStyle name="見出し 4 3 2 2" xfId="934" xr:uid="{00000000-0005-0000-0000-0000A5030000}"/>
    <cellStyle name="見出し 4 4" xfId="935" xr:uid="{00000000-0005-0000-0000-0000A6030000}"/>
    <cellStyle name="見出し 4 5" xfId="936" xr:uid="{00000000-0005-0000-0000-0000A7030000}"/>
    <cellStyle name="見出し 4 5 2" xfId="937" xr:uid="{00000000-0005-0000-0000-0000A8030000}"/>
    <cellStyle name="見出し 4 6" xfId="938" xr:uid="{00000000-0005-0000-0000-0000A9030000}"/>
    <cellStyle name="見出し 4 7" xfId="939" xr:uid="{00000000-0005-0000-0000-0000AA030000}"/>
    <cellStyle name="細明朝12" xfId="940" xr:uid="{00000000-0005-0000-0000-0000AB030000}"/>
    <cellStyle name="集計 2" xfId="941" xr:uid="{00000000-0005-0000-0000-0000AC030000}"/>
    <cellStyle name="集計 2 2" xfId="942" xr:uid="{00000000-0005-0000-0000-0000AD030000}"/>
    <cellStyle name="集計 2 3" xfId="943" xr:uid="{00000000-0005-0000-0000-0000AE030000}"/>
    <cellStyle name="集計 3" xfId="944" xr:uid="{00000000-0005-0000-0000-0000AF030000}"/>
    <cellStyle name="集計 3 2" xfId="945" xr:uid="{00000000-0005-0000-0000-0000B0030000}"/>
    <cellStyle name="集計 3 2 2" xfId="946" xr:uid="{00000000-0005-0000-0000-0000B1030000}"/>
    <cellStyle name="集計 4" xfId="947" xr:uid="{00000000-0005-0000-0000-0000B2030000}"/>
    <cellStyle name="集計 4 2" xfId="948" xr:uid="{00000000-0005-0000-0000-0000B3030000}"/>
    <cellStyle name="集計 5" xfId="949" xr:uid="{00000000-0005-0000-0000-0000B4030000}"/>
    <cellStyle name="集計 5 2" xfId="950" xr:uid="{00000000-0005-0000-0000-0000B5030000}"/>
    <cellStyle name="集計 6" xfId="951" xr:uid="{00000000-0005-0000-0000-0000B6030000}"/>
    <cellStyle name="集計 7" xfId="952" xr:uid="{00000000-0005-0000-0000-0000B7030000}"/>
    <cellStyle name="出力 2" xfId="953" xr:uid="{00000000-0005-0000-0000-0000B8030000}"/>
    <cellStyle name="出力 2 2" xfId="954" xr:uid="{00000000-0005-0000-0000-0000B9030000}"/>
    <cellStyle name="出力 2 3" xfId="955" xr:uid="{00000000-0005-0000-0000-0000BA030000}"/>
    <cellStyle name="出力 3" xfId="956" xr:uid="{00000000-0005-0000-0000-0000BB030000}"/>
    <cellStyle name="出力 3 2" xfId="957" xr:uid="{00000000-0005-0000-0000-0000BC030000}"/>
    <cellStyle name="出力 3 2 2" xfId="958" xr:uid="{00000000-0005-0000-0000-0000BD030000}"/>
    <cellStyle name="出力 4" xfId="959" xr:uid="{00000000-0005-0000-0000-0000BE030000}"/>
    <cellStyle name="出力 4 2" xfId="960" xr:uid="{00000000-0005-0000-0000-0000BF030000}"/>
    <cellStyle name="出力 5" xfId="961" xr:uid="{00000000-0005-0000-0000-0000C0030000}"/>
    <cellStyle name="出力 5 2" xfId="962" xr:uid="{00000000-0005-0000-0000-0000C1030000}"/>
    <cellStyle name="出力 6" xfId="963" xr:uid="{00000000-0005-0000-0000-0000C2030000}"/>
    <cellStyle name="出力 7" xfId="964" xr:uid="{00000000-0005-0000-0000-0000C3030000}"/>
    <cellStyle name="常规_プロパテイ定義表項目一覧(修正箇所確認)" xfId="965" xr:uid="{00000000-0005-0000-0000-0000C4030000}"/>
    <cellStyle name="人月" xfId="966" xr:uid="{00000000-0005-0000-0000-0000C5030000}"/>
    <cellStyle name="説明文 2" xfId="967" xr:uid="{00000000-0005-0000-0000-0000C6030000}"/>
    <cellStyle name="説明文 2 2" xfId="968" xr:uid="{00000000-0005-0000-0000-0000C7030000}"/>
    <cellStyle name="説明文 3" xfId="969" xr:uid="{00000000-0005-0000-0000-0000C8030000}"/>
    <cellStyle name="説明文 3 2" xfId="970" xr:uid="{00000000-0005-0000-0000-0000C9030000}"/>
    <cellStyle name="説明文 4" xfId="971" xr:uid="{00000000-0005-0000-0000-0000CA030000}"/>
    <cellStyle name="説明文 4 2" xfId="972" xr:uid="{00000000-0005-0000-0000-0000CB030000}"/>
    <cellStyle name="説明文 5" xfId="973" xr:uid="{00000000-0005-0000-0000-0000CC030000}"/>
    <cellStyle name="説明文 5 2" xfId="974" xr:uid="{00000000-0005-0000-0000-0000CD030000}"/>
    <cellStyle name="説明文 6" xfId="975" xr:uid="{00000000-0005-0000-0000-0000CE030000}"/>
    <cellStyle name="脱浦 [0.00]_?O±U" xfId="976" xr:uid="{00000000-0005-0000-0000-0000CF030000}"/>
    <cellStyle name="脱浦_?O±U" xfId="977" xr:uid="{00000000-0005-0000-0000-0000D0030000}"/>
    <cellStyle name="通浦 [0.00]_laroux" xfId="978" xr:uid="{00000000-0005-0000-0000-0000D1030000}"/>
    <cellStyle name="通浦_laroux" xfId="979" xr:uid="{00000000-0005-0000-0000-0000D2030000}"/>
    <cellStyle name="通貨 2" xfId="980" xr:uid="{00000000-0005-0000-0000-0000D3030000}"/>
    <cellStyle name="通貨 2 2" xfId="981" xr:uid="{00000000-0005-0000-0000-0000D4030000}"/>
    <cellStyle name="通貨 2 2 2" xfId="982" xr:uid="{00000000-0005-0000-0000-0000D5030000}"/>
    <cellStyle name="通貨 2 2 3" xfId="983" xr:uid="{00000000-0005-0000-0000-0000D6030000}"/>
    <cellStyle name="通貨 2 2 3 2" xfId="984" xr:uid="{00000000-0005-0000-0000-0000D7030000}"/>
    <cellStyle name="通貨 2 2 3 2 2" xfId="1702" xr:uid="{B195D2E5-B653-43B7-B043-9D6DD50D33B5}"/>
    <cellStyle name="通貨 2 2 3 2 3" xfId="1518" xr:uid="{11C89C93-54BF-419B-A453-A2A5DAF344AF}"/>
    <cellStyle name="通貨 2 2 3 3" xfId="1701" xr:uid="{B8FBF517-A417-4071-AB1E-C304F516C970}"/>
    <cellStyle name="通貨 2 2 3 4" xfId="1517" xr:uid="{AE685827-2327-4B67-9B65-EB444A1C2520}"/>
    <cellStyle name="通貨 2 3" xfId="985" xr:uid="{00000000-0005-0000-0000-0000D8030000}"/>
    <cellStyle name="通貨 2 3 2" xfId="986" xr:uid="{00000000-0005-0000-0000-0000D9030000}"/>
    <cellStyle name="通貨 2 3 2 2" xfId="1704" xr:uid="{C3A7B144-DBD4-4936-B183-0098BFC83AC3}"/>
    <cellStyle name="通貨 2 3 2 3" xfId="1520" xr:uid="{A7C876AF-487A-40EB-A92B-7E12DCAA34DD}"/>
    <cellStyle name="通貨 2 3 3" xfId="1703" xr:uid="{0FE7A1CB-EE49-491E-AADC-1C4DD611EE97}"/>
    <cellStyle name="通貨 2 3 4" xfId="1519" xr:uid="{F07AA290-9FB0-4617-AF3B-7A9A681F01EC}"/>
    <cellStyle name="通貨 2 4" xfId="987" xr:uid="{00000000-0005-0000-0000-0000DA030000}"/>
    <cellStyle name="通貨 2 4 2" xfId="988" xr:uid="{00000000-0005-0000-0000-0000DB030000}"/>
    <cellStyle name="通貨 2 4 2 2" xfId="1706" xr:uid="{633BDFBE-52B2-4373-96D5-CD51A9DE1590}"/>
    <cellStyle name="通貨 2 4 2 3" xfId="1522" xr:uid="{923A95D8-54C7-4ACB-A746-C362DCDEFF78}"/>
    <cellStyle name="通貨 2 4 3" xfId="1705" xr:uid="{62BB6C6A-6D90-4BF1-A3CA-6EAE5D4BB7E8}"/>
    <cellStyle name="通貨 2 4 4" xfId="1521" xr:uid="{B2FACEFE-923C-48B9-8237-96F11A51C528}"/>
    <cellStyle name="通貨 2 5" xfId="989" xr:uid="{00000000-0005-0000-0000-0000DC030000}"/>
    <cellStyle name="通貨 2 5 2" xfId="1707" xr:uid="{9AA7B83F-1DEF-442B-B889-5C4D29B106A5}"/>
    <cellStyle name="通貨 2 5 3" xfId="1523" xr:uid="{4E96818E-CEAD-47D6-9397-08926AADE746}"/>
    <cellStyle name="通貨 2 6" xfId="1700" xr:uid="{157DF370-9E4A-4888-8786-7D8F85781978}"/>
    <cellStyle name="通貨 2 7" xfId="1516" xr:uid="{AC743C3E-A92B-458E-A82C-B4183FB80474}"/>
    <cellStyle name="通貨 3" xfId="990" xr:uid="{00000000-0005-0000-0000-0000DD030000}"/>
    <cellStyle name="通貨 3 2" xfId="991" xr:uid="{00000000-0005-0000-0000-0000DE030000}"/>
    <cellStyle name="通貨 3 2 2" xfId="1709" xr:uid="{3ECDE168-A7B8-4CF8-8B96-1D79D35DA963}"/>
    <cellStyle name="通貨 3 2 3" xfId="1525" xr:uid="{C3441D34-86BF-43B3-AB20-6EDDF8A72246}"/>
    <cellStyle name="通貨 3 3" xfId="1708" xr:uid="{1F97B70B-459B-4588-A8AF-A564DC7EE60F}"/>
    <cellStyle name="通貨 3 4" xfId="1524" xr:uid="{695D8F8A-A82C-4B6C-935D-0CC199110BF6}"/>
    <cellStyle name="入力 2" xfId="992" xr:uid="{00000000-0005-0000-0000-0000DF030000}"/>
    <cellStyle name="入力 2 2" xfId="993" xr:uid="{00000000-0005-0000-0000-0000E0030000}"/>
    <cellStyle name="入力 2 3" xfId="994" xr:uid="{00000000-0005-0000-0000-0000E1030000}"/>
    <cellStyle name="入力 3" xfId="995" xr:uid="{00000000-0005-0000-0000-0000E2030000}"/>
    <cellStyle name="入力 3 2" xfId="996" xr:uid="{00000000-0005-0000-0000-0000E3030000}"/>
    <cellStyle name="入力 3 2 2" xfId="997" xr:uid="{00000000-0005-0000-0000-0000E4030000}"/>
    <cellStyle name="入力 4" xfId="998" xr:uid="{00000000-0005-0000-0000-0000E5030000}"/>
    <cellStyle name="入力 4 2" xfId="999" xr:uid="{00000000-0005-0000-0000-0000E6030000}"/>
    <cellStyle name="入力 5" xfId="1000" xr:uid="{00000000-0005-0000-0000-0000E7030000}"/>
    <cellStyle name="入力 5 2" xfId="1001" xr:uid="{00000000-0005-0000-0000-0000E8030000}"/>
    <cellStyle name="入力 6" xfId="1002" xr:uid="{00000000-0005-0000-0000-0000E9030000}"/>
    <cellStyle name="入力 7" xfId="1003" xr:uid="{00000000-0005-0000-0000-0000EA030000}"/>
    <cellStyle name="標準" xfId="0" builtinId="0"/>
    <cellStyle name="標準 10" xfId="1004" xr:uid="{00000000-0005-0000-0000-0000EC030000}"/>
    <cellStyle name="標準 10 2" xfId="1005" xr:uid="{00000000-0005-0000-0000-0000ED030000}"/>
    <cellStyle name="標準 10 2 2" xfId="1006" xr:uid="{00000000-0005-0000-0000-0000EE030000}"/>
    <cellStyle name="標準 10 2 3" xfId="1007" xr:uid="{00000000-0005-0000-0000-0000EF030000}"/>
    <cellStyle name="標準 10 2 4" xfId="1008" xr:uid="{00000000-0005-0000-0000-0000F0030000}"/>
    <cellStyle name="標準 10 3" xfId="1009" xr:uid="{00000000-0005-0000-0000-0000F1030000}"/>
    <cellStyle name="標準 10 4" xfId="1010" xr:uid="{00000000-0005-0000-0000-0000F2030000}"/>
    <cellStyle name="標準 10 5" xfId="1011" xr:uid="{00000000-0005-0000-0000-0000F3030000}"/>
    <cellStyle name="標準 10 6" xfId="1012" xr:uid="{00000000-0005-0000-0000-0000F4030000}"/>
    <cellStyle name="標準 10 6 2" xfId="1710" xr:uid="{C36E9658-D45E-4AE6-97CF-EF3EBF2EDFC5}"/>
    <cellStyle name="標準 10 6 3" xfId="1526" xr:uid="{633CA0F5-0928-4EA9-9B89-083C62805E31}"/>
    <cellStyle name="標準 10 7" xfId="1013" xr:uid="{00000000-0005-0000-0000-0000F5030000}"/>
    <cellStyle name="標準 10 8" xfId="1014" xr:uid="{00000000-0005-0000-0000-0000F6030000}"/>
    <cellStyle name="標準 10 8 2" xfId="1711" xr:uid="{6BADD07C-91E2-4262-AC19-4B4E0E8B18D9}"/>
    <cellStyle name="標準 10 8 3" xfId="1527" xr:uid="{4D9B0861-6A19-42B3-BDE2-15A8C228EA7C}"/>
    <cellStyle name="標準 10_DocID_Functional_Design_CO製造指図：配賦機能_J_v0.01" xfId="1015" xr:uid="{00000000-0005-0000-0000-0000F7030000}"/>
    <cellStyle name="標準 100" xfId="1016" xr:uid="{00000000-0005-0000-0000-0000F8030000}"/>
    <cellStyle name="標準 101" xfId="1017" xr:uid="{00000000-0005-0000-0000-0000F9030000}"/>
    <cellStyle name="標準 102" xfId="1018" xr:uid="{00000000-0005-0000-0000-0000FA030000}"/>
    <cellStyle name="標準 103" xfId="1019" xr:uid="{00000000-0005-0000-0000-0000FB030000}"/>
    <cellStyle name="標準 104" xfId="1020" xr:uid="{00000000-0005-0000-0000-0000FC030000}"/>
    <cellStyle name="標準 105" xfId="1021" xr:uid="{00000000-0005-0000-0000-0000FD030000}"/>
    <cellStyle name="標準 106" xfId="1022" xr:uid="{00000000-0005-0000-0000-0000FE030000}"/>
    <cellStyle name="標準 107" xfId="1023" xr:uid="{00000000-0005-0000-0000-0000FF030000}"/>
    <cellStyle name="標準 108" xfId="1024" xr:uid="{00000000-0005-0000-0000-000000040000}"/>
    <cellStyle name="標準 109" xfId="1025" xr:uid="{00000000-0005-0000-0000-000001040000}"/>
    <cellStyle name="標準 11" xfId="1026" xr:uid="{00000000-0005-0000-0000-000002040000}"/>
    <cellStyle name="標準 11 2" xfId="1027" xr:uid="{00000000-0005-0000-0000-000003040000}"/>
    <cellStyle name="標準 11 3" xfId="1028" xr:uid="{00000000-0005-0000-0000-000004040000}"/>
    <cellStyle name="標準 11 3 2" xfId="1712" xr:uid="{2F7FE2CC-0260-41C9-8AE2-3D1575D8433C}"/>
    <cellStyle name="標準 11 3 3" xfId="1528" xr:uid="{64F4086D-489A-4715-9D1A-C1B3319BF82B}"/>
    <cellStyle name="標準 110" xfId="1029" xr:uid="{00000000-0005-0000-0000-000005040000}"/>
    <cellStyle name="標準 111" xfId="1030" xr:uid="{00000000-0005-0000-0000-000006040000}"/>
    <cellStyle name="標準 112" xfId="1031" xr:uid="{00000000-0005-0000-0000-000007040000}"/>
    <cellStyle name="標準 113" xfId="1032" xr:uid="{00000000-0005-0000-0000-000008040000}"/>
    <cellStyle name="標準 114" xfId="1033" xr:uid="{00000000-0005-0000-0000-000009040000}"/>
    <cellStyle name="標準 115" xfId="1034" xr:uid="{00000000-0005-0000-0000-00000A040000}"/>
    <cellStyle name="標準 116" xfId="1035" xr:uid="{00000000-0005-0000-0000-00000B040000}"/>
    <cellStyle name="標準 117" xfId="1036" xr:uid="{00000000-0005-0000-0000-00000C040000}"/>
    <cellStyle name="標準 118" xfId="1037" xr:uid="{00000000-0005-0000-0000-00000D040000}"/>
    <cellStyle name="標準 119" xfId="1038" xr:uid="{00000000-0005-0000-0000-00000E040000}"/>
    <cellStyle name="標準 12" xfId="1039" xr:uid="{00000000-0005-0000-0000-00000F040000}"/>
    <cellStyle name="標準 12 2" xfId="1040" xr:uid="{00000000-0005-0000-0000-000010040000}"/>
    <cellStyle name="標準 12 2 2" xfId="1713" xr:uid="{D2DB9101-94D9-4723-B7D2-DB4093E0B5B2}"/>
    <cellStyle name="標準 12 2 3" xfId="1529" xr:uid="{64EDF92C-2E72-4193-BA89-4370F51D19D9}"/>
    <cellStyle name="標準 12 3" xfId="1041" xr:uid="{00000000-0005-0000-0000-000011040000}"/>
    <cellStyle name="標準 12 4" xfId="1042" xr:uid="{00000000-0005-0000-0000-000012040000}"/>
    <cellStyle name="標準 12 4 2" xfId="1714" xr:uid="{33FF5C1F-B854-4DCC-AD2D-67BF0483B1E5}"/>
    <cellStyle name="標準 12 4 3" xfId="1530" xr:uid="{0139A370-1292-44B0-BB4B-015D1EF581A9}"/>
    <cellStyle name="標準 120" xfId="1043" xr:uid="{00000000-0005-0000-0000-000013040000}"/>
    <cellStyle name="標準 121" xfId="1044" xr:uid="{00000000-0005-0000-0000-000014040000}"/>
    <cellStyle name="標準 121 2" xfId="1715" xr:uid="{DB3931B1-64AE-4057-A498-1B166E9C84D7}"/>
    <cellStyle name="標準 121 3" xfId="1531" xr:uid="{45128C34-AEA4-4661-874F-B1365D516E38}"/>
    <cellStyle name="標準 122" xfId="1045" xr:uid="{00000000-0005-0000-0000-000015040000}"/>
    <cellStyle name="標準 123" xfId="1046" xr:uid="{00000000-0005-0000-0000-000016040000}"/>
    <cellStyle name="標準 124" xfId="1047" xr:uid="{00000000-0005-0000-0000-000017040000}"/>
    <cellStyle name="標準 125" xfId="1048" xr:uid="{00000000-0005-0000-0000-000018040000}"/>
    <cellStyle name="標準 126" xfId="1049" xr:uid="{00000000-0005-0000-0000-000019040000}"/>
    <cellStyle name="標準 127" xfId="1050" xr:uid="{00000000-0005-0000-0000-00001A040000}"/>
    <cellStyle name="標準 128" xfId="1051" xr:uid="{00000000-0005-0000-0000-00001B040000}"/>
    <cellStyle name="標準 129" xfId="1052" xr:uid="{00000000-0005-0000-0000-00001C040000}"/>
    <cellStyle name="標準 13" xfId="1053" xr:uid="{00000000-0005-0000-0000-00001D040000}"/>
    <cellStyle name="標準 13 2" xfId="1054" xr:uid="{00000000-0005-0000-0000-00001E040000}"/>
    <cellStyle name="標準 13 3" xfId="1055" xr:uid="{00000000-0005-0000-0000-00001F040000}"/>
    <cellStyle name="標準 13 3 2" xfId="1716" xr:uid="{B9E72811-C5B5-4543-A6C8-CE324EE9B3D8}"/>
    <cellStyle name="標準 13 3 3" xfId="1532" xr:uid="{C9F7FF09-11F7-4729-929F-26DCFDC5B2C3}"/>
    <cellStyle name="標準 13 4" xfId="1056" xr:uid="{00000000-0005-0000-0000-000020040000}"/>
    <cellStyle name="標準 13 4 2" xfId="1717" xr:uid="{511FD744-6CED-4C89-833E-8E0ECF3F14E6}"/>
    <cellStyle name="標準 13 4 3" xfId="1533" xr:uid="{D57AEB21-3BAD-4F8D-8321-4D5EF66B6049}"/>
    <cellStyle name="標準 13 5" xfId="1057" xr:uid="{00000000-0005-0000-0000-000021040000}"/>
    <cellStyle name="標準 13 6" xfId="1058" xr:uid="{00000000-0005-0000-0000-000022040000}"/>
    <cellStyle name="標準 130" xfId="1059" xr:uid="{00000000-0005-0000-0000-000023040000}"/>
    <cellStyle name="標準 131" xfId="1060" xr:uid="{00000000-0005-0000-0000-000024040000}"/>
    <cellStyle name="標準 132" xfId="1061" xr:uid="{00000000-0005-0000-0000-000025040000}"/>
    <cellStyle name="標準 133" xfId="1062" xr:uid="{00000000-0005-0000-0000-000026040000}"/>
    <cellStyle name="標準 134" xfId="1457" xr:uid="{00000000-0005-0000-0000-000027040000}"/>
    <cellStyle name="標準 134 2" xfId="1827" xr:uid="{4BC81D1D-DE8D-4F9E-BA46-59E95C741160}"/>
    <cellStyle name="標準 134 3" xfId="1643" xr:uid="{1202CFB1-E322-4F1E-8C57-17AD27A8C2CC}"/>
    <cellStyle name="標準 14" xfId="1063" xr:uid="{00000000-0005-0000-0000-000028040000}"/>
    <cellStyle name="標準 14 2" xfId="1064" xr:uid="{00000000-0005-0000-0000-000029040000}"/>
    <cellStyle name="標準 14 2 2" xfId="1719" xr:uid="{F99D0741-F680-4710-9086-83407A374192}"/>
    <cellStyle name="標準 14 2 3" xfId="1535" xr:uid="{ABD30BBE-33E4-4EE1-B680-7C21CF441959}"/>
    <cellStyle name="標準 14 3" xfId="1065" xr:uid="{00000000-0005-0000-0000-00002A040000}"/>
    <cellStyle name="標準 14 3 2" xfId="1720" xr:uid="{30E50D75-4CDE-4013-86D0-9B702C9E4388}"/>
    <cellStyle name="標準 14 3 3" xfId="1536" xr:uid="{45212056-16AA-4A9E-B560-788E0EC4BFAC}"/>
    <cellStyle name="標準 14 4" xfId="1718" xr:uid="{24923A03-CF3E-47C7-9C80-BCF4C027224F}"/>
    <cellStyle name="標準 14 5" xfId="1534" xr:uid="{011F9217-304A-4E16-BC7C-FEF8B3EDD7C8}"/>
    <cellStyle name="標準 15" xfId="1066" xr:uid="{00000000-0005-0000-0000-00002B040000}"/>
    <cellStyle name="標準 15 2" xfId="1067" xr:uid="{00000000-0005-0000-0000-00002C040000}"/>
    <cellStyle name="標準 15 2 2" xfId="1722" xr:uid="{02F55951-8B23-4C3C-9677-6AB4FA642B1A}"/>
    <cellStyle name="標準 15 2 3" xfId="1538" xr:uid="{08658DC4-6940-40ED-AA7A-E2E07292D7A1}"/>
    <cellStyle name="標準 15 3" xfId="1721" xr:uid="{0A6EB464-2B4E-40D6-ACAC-FAEA6B9D6A90}"/>
    <cellStyle name="標準 15 4" xfId="1537" xr:uid="{CC2E797C-9BD8-4418-A575-7BAA6DEA90CC}"/>
    <cellStyle name="標準 16" xfId="1068" xr:uid="{00000000-0005-0000-0000-00002D040000}"/>
    <cellStyle name="標準 16 2" xfId="1069" xr:uid="{00000000-0005-0000-0000-00002E040000}"/>
    <cellStyle name="標準 16 2 2" xfId="1724" xr:uid="{61B76A64-EBB0-4528-9B0B-C053C1E0285D}"/>
    <cellStyle name="標準 16 2 3" xfId="1540" xr:uid="{24D25CD8-0F87-4DE9-9CDE-CAF4A2C72D67}"/>
    <cellStyle name="標準 16 3" xfId="1723" xr:uid="{904BE61A-7257-4A72-AF01-AABE065B349B}"/>
    <cellStyle name="標準 16 4" xfId="1539" xr:uid="{A630B872-C696-42A0-9D84-4403EF765EFE}"/>
    <cellStyle name="標準 17" xfId="1070" xr:uid="{00000000-0005-0000-0000-00002F040000}"/>
    <cellStyle name="標準 17 2" xfId="1071" xr:uid="{00000000-0005-0000-0000-000030040000}"/>
    <cellStyle name="標準 17 2 2" xfId="1726" xr:uid="{FE173632-E83D-482D-99E4-CCCE44B24177}"/>
    <cellStyle name="標準 17 2 3" xfId="1542" xr:uid="{D19D948F-AEC8-4266-B55F-300164B8B793}"/>
    <cellStyle name="標準 17 3" xfId="1072" xr:uid="{00000000-0005-0000-0000-000031040000}"/>
    <cellStyle name="標準 17 4" xfId="1725" xr:uid="{5E89ACA5-44FF-4AE6-B291-BEEE5660FC99}"/>
    <cellStyle name="標準 17 5" xfId="1541" xr:uid="{9878A8E0-F0AA-4BD4-B40B-B24281929DF8}"/>
    <cellStyle name="標準 18" xfId="1073" xr:uid="{00000000-0005-0000-0000-000032040000}"/>
    <cellStyle name="標準 18 2" xfId="1074" xr:uid="{00000000-0005-0000-0000-000033040000}"/>
    <cellStyle name="標準 18 2 2" xfId="1728" xr:uid="{EFF50B27-00C2-47CC-B69E-FD5A0D07203F}"/>
    <cellStyle name="標準 18 2 3" xfId="1544" xr:uid="{8CEB9B67-933B-4B28-A3EF-FF4953BBC2F9}"/>
    <cellStyle name="標準 18 3" xfId="1727" xr:uid="{DBA8FE18-8896-4DB2-8CCA-79960AD3E5F0}"/>
    <cellStyle name="標準 18 4" xfId="1543" xr:uid="{DC86D633-3DA3-43AB-85CB-06467563CE6A}"/>
    <cellStyle name="標準 19" xfId="1075" xr:uid="{00000000-0005-0000-0000-000034040000}"/>
    <cellStyle name="標準 19 2" xfId="1076" xr:uid="{00000000-0005-0000-0000-000035040000}"/>
    <cellStyle name="標準 19 2 2" xfId="1077" xr:uid="{00000000-0005-0000-0000-000036040000}"/>
    <cellStyle name="標準 19 2 3" xfId="1730" xr:uid="{DC98143C-638D-447B-95A2-42817DAB4198}"/>
    <cellStyle name="標準 19 2 4" xfId="1546" xr:uid="{4BAAAB60-3464-45EC-80F3-9F18F67FB984}"/>
    <cellStyle name="標準 19 3" xfId="1729" xr:uid="{B3FACCBF-0951-4E2C-922F-FBE9FD23D847}"/>
    <cellStyle name="標準 19 4" xfId="1545" xr:uid="{C9EA43A8-2058-4F21-9D3A-D03655C5644C}"/>
    <cellStyle name="標準 2" xfId="1078" xr:uid="{00000000-0005-0000-0000-000037040000}"/>
    <cellStyle name="標準 2 10" xfId="1079" xr:uid="{00000000-0005-0000-0000-000038040000}"/>
    <cellStyle name="標準 2 10 2" xfId="1732" xr:uid="{15E13FB4-DC7D-4ADC-BB1D-D07837AD85F9}"/>
    <cellStyle name="標準 2 10 3" xfId="1548" xr:uid="{3A885E7C-E854-4777-A890-773019460BA8}"/>
    <cellStyle name="標準 2 11" xfId="1080" xr:uid="{00000000-0005-0000-0000-000039040000}"/>
    <cellStyle name="標準 2 12" xfId="1081" xr:uid="{00000000-0005-0000-0000-00003A040000}"/>
    <cellStyle name="標準 2 13" xfId="1082" xr:uid="{00000000-0005-0000-0000-00003B040000}"/>
    <cellStyle name="標準 2 14" xfId="1083" xr:uid="{00000000-0005-0000-0000-00003C040000}"/>
    <cellStyle name="標準 2 15" xfId="1084" xr:uid="{00000000-0005-0000-0000-00003D040000}"/>
    <cellStyle name="標準 2 16" xfId="1085" xr:uid="{00000000-0005-0000-0000-00003E040000}"/>
    <cellStyle name="標準 2 17" xfId="1086" xr:uid="{00000000-0005-0000-0000-00003F040000}"/>
    <cellStyle name="標準 2 18" xfId="1087" xr:uid="{00000000-0005-0000-0000-000040040000}"/>
    <cellStyle name="標準 2 19" xfId="1459" xr:uid="{00000000-0005-0000-0000-000041040000}"/>
    <cellStyle name="標準 2 2" xfId="1088" xr:uid="{00000000-0005-0000-0000-000042040000}"/>
    <cellStyle name="標準 2 2 2" xfId="1089" xr:uid="{00000000-0005-0000-0000-000043040000}"/>
    <cellStyle name="標準 2 2 2 2" xfId="1090" xr:uid="{00000000-0005-0000-0000-000044040000}"/>
    <cellStyle name="標準 2 2 2 3" xfId="1091" xr:uid="{00000000-0005-0000-0000-000045040000}"/>
    <cellStyle name="標準 2 2 2 4" xfId="1092" xr:uid="{00000000-0005-0000-0000-000046040000}"/>
    <cellStyle name="標準 2 2 2 4 2" xfId="1734" xr:uid="{21733475-DA32-4CCB-8185-56F6C15EF66F}"/>
    <cellStyle name="標準 2 2 2 4 3" xfId="1550" xr:uid="{C3F7762E-58A3-4D9B-A0BB-1765D396C712}"/>
    <cellStyle name="標準 2 2 3" xfId="1093" xr:uid="{00000000-0005-0000-0000-000047040000}"/>
    <cellStyle name="標準 2 2 3 2" xfId="1094" xr:uid="{00000000-0005-0000-0000-000048040000}"/>
    <cellStyle name="標準 2 2 4" xfId="1095" xr:uid="{00000000-0005-0000-0000-000049040000}"/>
    <cellStyle name="標準 2 2 4 2" xfId="1096" xr:uid="{00000000-0005-0000-0000-00004A040000}"/>
    <cellStyle name="標準 2 2 4 3" xfId="1097" xr:uid="{00000000-0005-0000-0000-00004B040000}"/>
    <cellStyle name="標準 2 2 4 3 2" xfId="1736" xr:uid="{C2E1B419-0583-4F70-8213-4CFA0BD20E85}"/>
    <cellStyle name="標準 2 2 4 3 3" xfId="1552" xr:uid="{B05A21EC-A1CE-4398-9F9E-F1566B6EE795}"/>
    <cellStyle name="標準 2 2 4 4" xfId="1735" xr:uid="{DDB68837-D7D1-40E3-B8C1-85C94745D571}"/>
    <cellStyle name="標準 2 2 4 5" xfId="1551" xr:uid="{6060A7F2-067F-4F44-A6F9-AFDEDDF68446}"/>
    <cellStyle name="標準 2 2 5" xfId="1098" xr:uid="{00000000-0005-0000-0000-00004C040000}"/>
    <cellStyle name="標準 2 2 6" xfId="1099" xr:uid="{00000000-0005-0000-0000-00004D040000}"/>
    <cellStyle name="標準 2 2 7" xfId="1458" xr:uid="{00000000-0005-0000-0000-00004E040000}"/>
    <cellStyle name="標準 2 2 7 2" xfId="1828" xr:uid="{74DFF4C6-286B-4F4B-BF5A-F358D2B2C7C1}"/>
    <cellStyle name="標準 2 2 7 3" xfId="1644" xr:uid="{B8A54511-CA91-4E1B-B6EA-401FBBF81037}"/>
    <cellStyle name="標準 2 2 8" xfId="1733" xr:uid="{CDF109DF-5D40-4F6C-8418-FCC37AA76AB2}"/>
    <cellStyle name="標準 2 2 9" xfId="1549" xr:uid="{C93EC975-F93D-45C5-A384-07B3B734002D}"/>
    <cellStyle name="標準 2 20" xfId="1731" xr:uid="{F74A7ACD-02AE-470D-9954-AB96CA25B605}"/>
    <cellStyle name="標準 2 21" xfId="1547" xr:uid="{3E8BC8EA-9CE9-4556-BDE7-96820FCB26D6}"/>
    <cellStyle name="標準 2 3" xfId="1100" xr:uid="{00000000-0005-0000-0000-00004F040000}"/>
    <cellStyle name="標準 2 3 10" xfId="1553" xr:uid="{EB8705F7-506C-4423-BF89-B3200DBAEF1D}"/>
    <cellStyle name="標準 2 3 2" xfId="1101" xr:uid="{00000000-0005-0000-0000-000050040000}"/>
    <cellStyle name="標準 2 3 2 2" xfId="1102" xr:uid="{00000000-0005-0000-0000-000051040000}"/>
    <cellStyle name="標準 2 3 2 2 2" xfId="1103" xr:uid="{00000000-0005-0000-0000-000052040000}"/>
    <cellStyle name="標準 2 3 2 2 3" xfId="1104" xr:uid="{00000000-0005-0000-0000-000053040000}"/>
    <cellStyle name="標準 2 3 2 2 3 2" xfId="1738" xr:uid="{4497BE58-6A24-4DD5-B2D1-A212D3601079}"/>
    <cellStyle name="標準 2 3 2 2 3 3" xfId="1554" xr:uid="{3D76F287-4509-47CD-8896-D3942D3EF1DA}"/>
    <cellStyle name="標準 2 3 2 3" xfId="1105" xr:uid="{00000000-0005-0000-0000-000054040000}"/>
    <cellStyle name="標準 2 3 2 4" xfId="1106" xr:uid="{00000000-0005-0000-0000-000055040000}"/>
    <cellStyle name="標準 2 3 2 5" xfId="1107" xr:uid="{00000000-0005-0000-0000-000056040000}"/>
    <cellStyle name="標準 2 3 2 6" xfId="1108" xr:uid="{00000000-0005-0000-0000-000057040000}"/>
    <cellStyle name="標準 2 3 2 7" xfId="1109" xr:uid="{00000000-0005-0000-0000-000058040000}"/>
    <cellStyle name="標準 2 3 2 8" xfId="1110" xr:uid="{00000000-0005-0000-0000-000059040000}"/>
    <cellStyle name="標準 2 3 3" xfId="1111" xr:uid="{00000000-0005-0000-0000-00005A040000}"/>
    <cellStyle name="標準 2 3 3 2" xfId="1112" xr:uid="{00000000-0005-0000-0000-00005B040000}"/>
    <cellStyle name="標準 2 3 3 3" xfId="1113" xr:uid="{00000000-0005-0000-0000-00005C040000}"/>
    <cellStyle name="標準 2 3 4" xfId="1114" xr:uid="{00000000-0005-0000-0000-00005D040000}"/>
    <cellStyle name="標準 2 3 5" xfId="1115" xr:uid="{00000000-0005-0000-0000-00005E040000}"/>
    <cellStyle name="標準 2 3 6" xfId="1116" xr:uid="{00000000-0005-0000-0000-00005F040000}"/>
    <cellStyle name="標準 2 3 7" xfId="1117" xr:uid="{00000000-0005-0000-0000-000060040000}"/>
    <cellStyle name="標準 2 3 8" xfId="1118" xr:uid="{00000000-0005-0000-0000-000061040000}"/>
    <cellStyle name="標準 2 3 9" xfId="1737" xr:uid="{55583789-CBBB-4EB6-AD69-74AD066F0EF8}"/>
    <cellStyle name="標準 2 3_画面レイアウト（処理結果画面）" xfId="1119" xr:uid="{00000000-0005-0000-0000-000062040000}"/>
    <cellStyle name="標準 2 4" xfId="1120" xr:uid="{00000000-0005-0000-0000-000063040000}"/>
    <cellStyle name="標準 2 4 2" xfId="1121" xr:uid="{00000000-0005-0000-0000-000064040000}"/>
    <cellStyle name="標準 2 4 3" xfId="1122" xr:uid="{00000000-0005-0000-0000-000065040000}"/>
    <cellStyle name="標準 2 4 4" xfId="1123" xr:uid="{00000000-0005-0000-0000-000066040000}"/>
    <cellStyle name="標準 2 4 5" xfId="1124" xr:uid="{00000000-0005-0000-0000-000067040000}"/>
    <cellStyle name="標準 2 4 6" xfId="1125" xr:uid="{00000000-0005-0000-0000-000068040000}"/>
    <cellStyle name="標準 2 4 6 2" xfId="1740" xr:uid="{FC38ED2D-4E8A-4688-B4EB-94EAFE65C314}"/>
    <cellStyle name="標準 2 4 6 3" xfId="1556" xr:uid="{CDF2C4E1-C0A7-40AB-AB93-1B4322CC97A9}"/>
    <cellStyle name="標準 2 4 7" xfId="1739" xr:uid="{0747964A-F65F-42C0-83DF-F2E41A5C2E75}"/>
    <cellStyle name="標準 2 4 8" xfId="1555" xr:uid="{D6321E01-AE43-4D1C-9EF7-7D3E34B386E4}"/>
    <cellStyle name="標準 2 5" xfId="1126" xr:uid="{00000000-0005-0000-0000-000069040000}"/>
    <cellStyle name="標準 2 5 2" xfId="1127" xr:uid="{00000000-0005-0000-0000-00006A040000}"/>
    <cellStyle name="標準 2 5 3" xfId="1128" xr:uid="{00000000-0005-0000-0000-00006B040000}"/>
    <cellStyle name="標準 2 6" xfId="1129" xr:uid="{00000000-0005-0000-0000-00006C040000}"/>
    <cellStyle name="標準 2 6 2" xfId="1741" xr:uid="{07A70F4E-7219-4510-85CC-3B44328EECCF}"/>
    <cellStyle name="標準 2 6 3" xfId="1557" xr:uid="{40197260-5B2C-4C4C-B83F-FD762D089113}"/>
    <cellStyle name="標準 2 7" xfId="1130" xr:uid="{00000000-0005-0000-0000-00006D040000}"/>
    <cellStyle name="標準 2 7 2" xfId="1742" xr:uid="{1F21E6CF-7394-4DD4-BB49-E0D4EF505E44}"/>
    <cellStyle name="標準 2 7 3" xfId="1558" xr:uid="{61B3FC99-D4B8-4AC0-BF2A-A973D29FA3F9}"/>
    <cellStyle name="標準 2 8" xfId="1131" xr:uid="{00000000-0005-0000-0000-00006E040000}"/>
    <cellStyle name="標準 2 8 2" xfId="1743" xr:uid="{2BC946DB-63CC-4230-A9E2-50A573FAA6C0}"/>
    <cellStyle name="標準 2 8 3" xfId="1559" xr:uid="{066E16AA-DE74-456F-B77C-1B67A14C0511}"/>
    <cellStyle name="標準 2 9" xfId="1132" xr:uid="{00000000-0005-0000-0000-00006F040000}"/>
    <cellStyle name="標準 2 9 2" xfId="1744" xr:uid="{54931BAD-33A0-4276-B543-7BA8FB71AE92}"/>
    <cellStyle name="標準 2 9 3" xfId="1560" xr:uid="{D2F23930-BA09-4905-A5A5-32C778CF70ED}"/>
    <cellStyle name="標準 2_DocID_Functional_Design_CO製造指図：配賦機能_J_v0.01" xfId="1133" xr:uid="{00000000-0005-0000-0000-000070040000}"/>
    <cellStyle name="標準 20" xfId="1134" xr:uid="{00000000-0005-0000-0000-000071040000}"/>
    <cellStyle name="標準 20 2" xfId="1135" xr:uid="{00000000-0005-0000-0000-000072040000}"/>
    <cellStyle name="標準 20 2 2" xfId="1746" xr:uid="{17ABD4A5-AF47-4E16-82B2-52EDFE935546}"/>
    <cellStyle name="標準 20 2 3" xfId="1562" xr:uid="{65CEA76B-46BC-47A0-90AC-F7975BBDA789}"/>
    <cellStyle name="標準 20 3" xfId="1136" xr:uid="{00000000-0005-0000-0000-000073040000}"/>
    <cellStyle name="標準 20 4" xfId="1745" xr:uid="{F7322D50-B21A-4E44-8566-DEE3CAD283A3}"/>
    <cellStyle name="標準 20 5" xfId="1561" xr:uid="{E50E4093-28F0-4CDB-9831-01EC599A6D73}"/>
    <cellStyle name="標準 21" xfId="1137" xr:uid="{00000000-0005-0000-0000-000074040000}"/>
    <cellStyle name="標準 21 2" xfId="1138" xr:uid="{00000000-0005-0000-0000-000075040000}"/>
    <cellStyle name="標準 21 2 2" xfId="1748" xr:uid="{9AFDAE27-6FCA-476B-BD96-097861A100F4}"/>
    <cellStyle name="標準 21 2 3" xfId="1564" xr:uid="{A3507D94-39E4-401D-B2AC-48AEDA30CB6B}"/>
    <cellStyle name="標準 21 3" xfId="1747" xr:uid="{62D0F612-376C-402B-954A-3DD9F6C0382E}"/>
    <cellStyle name="標準 21 4" xfId="1563" xr:uid="{09546EB9-5C90-41B0-AFFA-9BC4C9637259}"/>
    <cellStyle name="標準 22" xfId="1139" xr:uid="{00000000-0005-0000-0000-000076040000}"/>
    <cellStyle name="標準 22 2" xfId="1140" xr:uid="{00000000-0005-0000-0000-000077040000}"/>
    <cellStyle name="標準 22 2 2" xfId="1749" xr:uid="{F52B6362-F55A-449E-9AB9-09847D496542}"/>
    <cellStyle name="標準 22 2 3" xfId="1565" xr:uid="{146F36E8-1338-4636-BD1A-8D10EC09D881}"/>
    <cellStyle name="標準 23" xfId="1141" xr:uid="{00000000-0005-0000-0000-000078040000}"/>
    <cellStyle name="標準 23 2" xfId="1142" xr:uid="{00000000-0005-0000-0000-000079040000}"/>
    <cellStyle name="標準 23 2 2" xfId="1751" xr:uid="{058AEA16-A695-4770-A046-3573940F104D}"/>
    <cellStyle name="標準 23 2 3" xfId="1567" xr:uid="{CDBA9935-C795-4127-AA5B-CB2DF071ED30}"/>
    <cellStyle name="標準 23 3" xfId="1143" xr:uid="{00000000-0005-0000-0000-00007A040000}"/>
    <cellStyle name="標準 23 4" xfId="1750" xr:uid="{570F878A-520E-4CA6-A9D3-C670FBEA5A61}"/>
    <cellStyle name="標準 23 5" xfId="1566" xr:uid="{4C464562-EDE5-4D95-BA85-8DF124C5F998}"/>
    <cellStyle name="標準 24" xfId="1144" xr:uid="{00000000-0005-0000-0000-00007B040000}"/>
    <cellStyle name="標準 24 2" xfId="1145" xr:uid="{00000000-0005-0000-0000-00007C040000}"/>
    <cellStyle name="標準 24 2 2" xfId="1752" xr:uid="{B8538CAE-3557-4086-AC3E-077382BEE233}"/>
    <cellStyle name="標準 24 2 3" xfId="1568" xr:uid="{77035099-864B-48AE-A8AD-98A6E8C80BFC}"/>
    <cellStyle name="標準 25" xfId="1146" xr:uid="{00000000-0005-0000-0000-00007D040000}"/>
    <cellStyle name="標準 25 2" xfId="1147" xr:uid="{00000000-0005-0000-0000-00007E040000}"/>
    <cellStyle name="標準 25 2 2" xfId="1754" xr:uid="{55071E52-1003-4C98-B5E2-B72EC1E91688}"/>
    <cellStyle name="標準 25 2 3" xfId="1570" xr:uid="{97598806-6B0E-4A91-AE65-07ED77EE69E7}"/>
    <cellStyle name="標準 25 3" xfId="1148" xr:uid="{00000000-0005-0000-0000-00007F040000}"/>
    <cellStyle name="標準 25 3 2" xfId="1755" xr:uid="{2BEC6C73-CE16-43E9-96A7-383F13AA4ADE}"/>
    <cellStyle name="標準 25 3 3" xfId="1571" xr:uid="{EB930686-45FC-465F-89BD-D8CFC48B5CD3}"/>
    <cellStyle name="標準 25 4" xfId="1753" xr:uid="{7051E55F-EA93-4151-BDCD-9CFBEBD65672}"/>
    <cellStyle name="標準 25 5" xfId="1569" xr:uid="{EC96AECD-DD67-4664-8AE3-3D1D704836C2}"/>
    <cellStyle name="標準 26" xfId="1149" xr:uid="{00000000-0005-0000-0000-000080040000}"/>
    <cellStyle name="標準 26 2" xfId="1150" xr:uid="{00000000-0005-0000-0000-000081040000}"/>
    <cellStyle name="標準 26 2 2" xfId="1756" xr:uid="{7F695593-3E72-4D1A-B551-E34FE8472B66}"/>
    <cellStyle name="標準 26 2 3" xfId="1572" xr:uid="{796E241F-A786-48C8-BB86-1C9B4047561E}"/>
    <cellStyle name="標準 27" xfId="1151" xr:uid="{00000000-0005-0000-0000-000082040000}"/>
    <cellStyle name="標準 27 2" xfId="1152" xr:uid="{00000000-0005-0000-0000-000083040000}"/>
    <cellStyle name="標準 27 2 2" xfId="1758" xr:uid="{D3583369-A620-4D84-91EF-0DEC751FF6BB}"/>
    <cellStyle name="標準 27 2 3" xfId="1574" xr:uid="{29A8C1C7-4965-4211-9A10-CEB39BEBFD0F}"/>
    <cellStyle name="標準 27 3" xfId="1153" xr:uid="{00000000-0005-0000-0000-000084040000}"/>
    <cellStyle name="標準 27 3 2" xfId="1759" xr:uid="{5274D961-1EBA-4240-BDD5-033055894E84}"/>
    <cellStyle name="標準 27 3 3" xfId="1575" xr:uid="{C8CD6D02-732F-402C-BED7-27D344775641}"/>
    <cellStyle name="標準 27 4" xfId="1757" xr:uid="{461C95FC-B6EF-435B-9846-0B1F6616285B}"/>
    <cellStyle name="標準 27 5" xfId="1573" xr:uid="{16F14EE7-24EB-44F4-B8F2-9016405E89D4}"/>
    <cellStyle name="標準 28" xfId="1154" xr:uid="{00000000-0005-0000-0000-000085040000}"/>
    <cellStyle name="標準 28 2" xfId="1155" xr:uid="{00000000-0005-0000-0000-000086040000}"/>
    <cellStyle name="標準 28 2 2" xfId="1761" xr:uid="{C4996A14-307F-49C9-A284-F0328998F918}"/>
    <cellStyle name="標準 28 2 3" xfId="1577" xr:uid="{5A23BDC6-5B9D-4558-93F3-95CCBE1295D0}"/>
    <cellStyle name="標準 28 3" xfId="1760" xr:uid="{3D87C3B7-80F0-49D6-80CA-23AF46B6ECAA}"/>
    <cellStyle name="標準 28 4" xfId="1576" xr:uid="{50413867-62E5-4BD7-A5E8-3337481A74D7}"/>
    <cellStyle name="標準 29" xfId="1156" xr:uid="{00000000-0005-0000-0000-000087040000}"/>
    <cellStyle name="標準 29 2" xfId="1157" xr:uid="{00000000-0005-0000-0000-000088040000}"/>
    <cellStyle name="標準 29 2 2" xfId="1763" xr:uid="{BC824534-7659-4CE3-BF63-2ABFDCF817BD}"/>
    <cellStyle name="標準 29 2 3" xfId="1579" xr:uid="{CE5D63DB-D32A-4AFF-9776-07B69F89EEC6}"/>
    <cellStyle name="標準 29 3" xfId="1762" xr:uid="{BA316C61-40A2-4C6E-BB8E-2208F50E797A}"/>
    <cellStyle name="標準 29 4" xfId="1578" xr:uid="{087CE751-6928-4895-90B6-FA84614BC77C}"/>
    <cellStyle name="標準 3" xfId="1158" xr:uid="{00000000-0005-0000-0000-000089040000}"/>
    <cellStyle name="標準 3 10" xfId="1159" xr:uid="{00000000-0005-0000-0000-00008A040000}"/>
    <cellStyle name="標準 3 11" xfId="1160" xr:uid="{00000000-0005-0000-0000-00008B040000}"/>
    <cellStyle name="標準 3 11 2" xfId="1764" xr:uid="{C4ED9284-1525-4A70-9D4B-ECC4ADAA40FC}"/>
    <cellStyle name="標準 3 11 3" xfId="1580" xr:uid="{97EEAEBB-B9D5-47EF-A31C-59F5B06CC5F6}"/>
    <cellStyle name="標準 3 12" xfId="1161" xr:uid="{00000000-0005-0000-0000-00008C040000}"/>
    <cellStyle name="標準 3 13" xfId="1162" xr:uid="{00000000-0005-0000-0000-00008D040000}"/>
    <cellStyle name="標準 3 14" xfId="1163" xr:uid="{00000000-0005-0000-0000-00008E040000}"/>
    <cellStyle name="標準 3 14 2" xfId="1765" xr:uid="{09891402-A4ED-4A1F-95F4-ACFDD46E5060}"/>
    <cellStyle name="標準 3 14 3" xfId="1581" xr:uid="{D1F46A61-E073-4E0A-849C-C2E7E17CFF3E}"/>
    <cellStyle name="標準 3 2" xfId="1164" xr:uid="{00000000-0005-0000-0000-00008F040000}"/>
    <cellStyle name="標準 3 2 10" xfId="1165" xr:uid="{00000000-0005-0000-0000-000090040000}"/>
    <cellStyle name="標準 3 2 11" xfId="1166" xr:uid="{00000000-0005-0000-0000-000091040000}"/>
    <cellStyle name="標準 3 2 11 2" xfId="1766" xr:uid="{7C613490-877F-43DE-AAB9-4E090EEF54B7}"/>
    <cellStyle name="標準 3 2 11 3" xfId="1582" xr:uid="{957E7DBC-3EB4-42E4-94A0-D86A256DD482}"/>
    <cellStyle name="標準 3 2 12" xfId="1167" xr:uid="{00000000-0005-0000-0000-000092040000}"/>
    <cellStyle name="標準 3 2 13" xfId="1168" xr:uid="{00000000-0005-0000-0000-000093040000}"/>
    <cellStyle name="標準 3 2 13 2" xfId="1767" xr:uid="{36C02A95-E7D9-463B-A0BF-B16EF9E01EBF}"/>
    <cellStyle name="標準 3 2 13 3" xfId="1583" xr:uid="{1E66D24A-7561-472E-A74C-616EE0C503E1}"/>
    <cellStyle name="標準 3 2 14" xfId="1169" xr:uid="{00000000-0005-0000-0000-000094040000}"/>
    <cellStyle name="標準 3 2 2" xfId="1170" xr:uid="{00000000-0005-0000-0000-000095040000}"/>
    <cellStyle name="標準 3 2 2 2" xfId="1171" xr:uid="{00000000-0005-0000-0000-000096040000}"/>
    <cellStyle name="標準 3 2 2 2 2" xfId="1172" xr:uid="{00000000-0005-0000-0000-000097040000}"/>
    <cellStyle name="標準 3 2 2 3" xfId="1173" xr:uid="{00000000-0005-0000-0000-000098040000}"/>
    <cellStyle name="標準 3 2 2 4" xfId="1174" xr:uid="{00000000-0005-0000-0000-000099040000}"/>
    <cellStyle name="標準 3 2 2 5" xfId="1175" xr:uid="{00000000-0005-0000-0000-00009A040000}"/>
    <cellStyle name="標準 3 2 2 5 2" xfId="1768" xr:uid="{68155F78-0A2D-4632-80CE-63EBE781B2CC}"/>
    <cellStyle name="標準 3 2 2 5 3" xfId="1584" xr:uid="{1AF7847C-B872-4333-B105-862E39E7DC7F}"/>
    <cellStyle name="標準 3 2 2_DocID_Functional_Design_CO製造指図：配賦機能_J_v0.01" xfId="1176" xr:uid="{00000000-0005-0000-0000-00009B040000}"/>
    <cellStyle name="標準 3 2 3" xfId="1177" xr:uid="{00000000-0005-0000-0000-00009C040000}"/>
    <cellStyle name="標準 3 2 3 2" xfId="1178" xr:uid="{00000000-0005-0000-0000-00009D040000}"/>
    <cellStyle name="標準 3 2 3 3" xfId="1179" xr:uid="{00000000-0005-0000-0000-00009E040000}"/>
    <cellStyle name="標準 3 2 4" xfId="1180" xr:uid="{00000000-0005-0000-0000-00009F040000}"/>
    <cellStyle name="標準 3 2 4 2" xfId="1769" xr:uid="{F8EEC4C8-3BB3-457B-B152-6F8BB0F5C890}"/>
    <cellStyle name="標準 3 2 4 3" xfId="1585" xr:uid="{BF5BF2DF-65A8-4F5A-9DEA-548754DFAC52}"/>
    <cellStyle name="標準 3 2 5" xfId="1181" xr:uid="{00000000-0005-0000-0000-0000A0040000}"/>
    <cellStyle name="標準 3 2 5 2" xfId="1770" xr:uid="{2944E892-B713-4012-BCD2-44D6A2D2C7DC}"/>
    <cellStyle name="標準 3 2 5 3" xfId="1586" xr:uid="{7A7CC384-E1D4-4A3B-A505-64CF43731EE6}"/>
    <cellStyle name="標準 3 2 6" xfId="1182" xr:uid="{00000000-0005-0000-0000-0000A1040000}"/>
    <cellStyle name="標準 3 2 6 2" xfId="1771" xr:uid="{CE6F3A6D-9622-4398-87D0-D2AB5700895C}"/>
    <cellStyle name="標準 3 2 6 3" xfId="1587" xr:uid="{DE2C0B0D-608B-4199-8E37-6292A195CDB5}"/>
    <cellStyle name="標準 3 2 7" xfId="1183" xr:uid="{00000000-0005-0000-0000-0000A2040000}"/>
    <cellStyle name="標準 3 2 8" xfId="1184" xr:uid="{00000000-0005-0000-0000-0000A3040000}"/>
    <cellStyle name="標準 3 2 9" xfId="1185" xr:uid="{00000000-0005-0000-0000-0000A4040000}"/>
    <cellStyle name="標準 3 3" xfId="1186" xr:uid="{00000000-0005-0000-0000-0000A5040000}"/>
    <cellStyle name="標準 3 3 2" xfId="1187" xr:uid="{00000000-0005-0000-0000-0000A6040000}"/>
    <cellStyle name="標準 3 3 2 2" xfId="1188" xr:uid="{00000000-0005-0000-0000-0000A7040000}"/>
    <cellStyle name="標準 3 3 2 2 2" xfId="1773" xr:uid="{7F921294-E366-461E-BC8D-F67485D47A1E}"/>
    <cellStyle name="標準 3 3 2 2 3" xfId="1589" xr:uid="{90A3DF31-3ED3-4EB4-843D-E86D93300AD8}"/>
    <cellStyle name="標準 3 3 2 3" xfId="1772" xr:uid="{558741F1-2288-4E78-879B-7BEC35D74B02}"/>
    <cellStyle name="標準 3 3 2 4" xfId="1588" xr:uid="{BC8F2028-8C78-4EEB-951D-8989401BFEC4}"/>
    <cellStyle name="標準 3 3 3" xfId="1189" xr:uid="{00000000-0005-0000-0000-0000A8040000}"/>
    <cellStyle name="標準 3 3 4" xfId="1190" xr:uid="{00000000-0005-0000-0000-0000A9040000}"/>
    <cellStyle name="標準 3 3 4 2" xfId="1774" xr:uid="{7F26FF41-EE77-4C87-82FC-03757C5C875A}"/>
    <cellStyle name="標準 3 3 4 3" xfId="1590" xr:uid="{990BBE4C-8D83-4D66-8AEA-3254391DF7BE}"/>
    <cellStyle name="標準 3 3_DocID_Functional_Design_CO製造指図：配賦機能_J_v0.01" xfId="1191" xr:uid="{00000000-0005-0000-0000-0000AA040000}"/>
    <cellStyle name="標準 3 4" xfId="1192" xr:uid="{00000000-0005-0000-0000-0000AB040000}"/>
    <cellStyle name="標準 3 4 2" xfId="1193" xr:uid="{00000000-0005-0000-0000-0000AC040000}"/>
    <cellStyle name="標準 3 4 3" xfId="1194" xr:uid="{00000000-0005-0000-0000-0000AD040000}"/>
    <cellStyle name="標準 3 4 4" xfId="1195" xr:uid="{00000000-0005-0000-0000-0000AE040000}"/>
    <cellStyle name="標準 3 4 5" xfId="1196" xr:uid="{00000000-0005-0000-0000-0000AF040000}"/>
    <cellStyle name="標準 3 4 6" xfId="1197" xr:uid="{00000000-0005-0000-0000-0000B0040000}"/>
    <cellStyle name="標準 3 5" xfId="1198" xr:uid="{00000000-0005-0000-0000-0000B1040000}"/>
    <cellStyle name="標準 3 5 2" xfId="1199" xr:uid="{00000000-0005-0000-0000-0000B2040000}"/>
    <cellStyle name="標準 3 5 3" xfId="1200" xr:uid="{00000000-0005-0000-0000-0000B3040000}"/>
    <cellStyle name="標準 3 5 4" xfId="1201" xr:uid="{00000000-0005-0000-0000-0000B4040000}"/>
    <cellStyle name="標準 3 5 5" xfId="1202" xr:uid="{00000000-0005-0000-0000-0000B5040000}"/>
    <cellStyle name="標準 3 5 6" xfId="1203" xr:uid="{00000000-0005-0000-0000-0000B6040000}"/>
    <cellStyle name="標準 3 5 6 2" xfId="1775" xr:uid="{BC24FF8D-ADA6-4276-8EAF-751B7DDB55E6}"/>
    <cellStyle name="標準 3 5 6 3" xfId="1591" xr:uid="{E567B5C5-383A-47A7-90E9-5EEB670A3F92}"/>
    <cellStyle name="標準 3 6" xfId="1204" xr:uid="{00000000-0005-0000-0000-0000B7040000}"/>
    <cellStyle name="標準 3 7" xfId="1205" xr:uid="{00000000-0005-0000-0000-0000B8040000}"/>
    <cellStyle name="標準 3 8" xfId="1206" xr:uid="{00000000-0005-0000-0000-0000B9040000}"/>
    <cellStyle name="標準 3 9" xfId="1207" xr:uid="{00000000-0005-0000-0000-0000BA040000}"/>
    <cellStyle name="標準 3_DocID_Functional_Design_CO製造指図：配賦機能_J_v0.01" xfId="1208" xr:uid="{00000000-0005-0000-0000-0000BB040000}"/>
    <cellStyle name="標準 30" xfId="1209" xr:uid="{00000000-0005-0000-0000-0000BC040000}"/>
    <cellStyle name="標準 30 2" xfId="1210" xr:uid="{00000000-0005-0000-0000-0000BD040000}"/>
    <cellStyle name="標準 30 2 2" xfId="1777" xr:uid="{53653409-853F-41F7-A76F-B9788E46DC76}"/>
    <cellStyle name="標準 30 2 3" xfId="1593" xr:uid="{896D15A4-EC05-4766-B477-BF6E09D705E5}"/>
    <cellStyle name="標準 30 3" xfId="1776" xr:uid="{6AF2CF85-9DFB-4176-9855-F35DC2B2037B}"/>
    <cellStyle name="標準 30 4" xfId="1592" xr:uid="{771C95FE-1847-4451-83D0-7B291791DEBA}"/>
    <cellStyle name="標準 31" xfId="1211" xr:uid="{00000000-0005-0000-0000-0000BE040000}"/>
    <cellStyle name="標準 31 2" xfId="1212" xr:uid="{00000000-0005-0000-0000-0000BF040000}"/>
    <cellStyle name="標準 31 2 2" xfId="1778" xr:uid="{02AE2C17-B699-4663-A317-A1FC4B97FAAF}"/>
    <cellStyle name="標準 31 2 3" xfId="1594" xr:uid="{33B3A271-E991-42E4-B997-84878D3ED251}"/>
    <cellStyle name="標準 31 3" xfId="1213" xr:uid="{00000000-0005-0000-0000-0000C0040000}"/>
    <cellStyle name="標準 32" xfId="1214" xr:uid="{00000000-0005-0000-0000-0000C1040000}"/>
    <cellStyle name="標準 32 2" xfId="1215" xr:uid="{00000000-0005-0000-0000-0000C2040000}"/>
    <cellStyle name="標準 32 2 2" xfId="1779" xr:uid="{60ECFB6F-8987-48A0-BABC-9AE9152DC6BC}"/>
    <cellStyle name="標準 32 2 3" xfId="1595" xr:uid="{77A38052-C7B4-4E23-875F-4D4A135BF31D}"/>
    <cellStyle name="標準 33" xfId="1216" xr:uid="{00000000-0005-0000-0000-0000C3040000}"/>
    <cellStyle name="標準 33 2" xfId="1217" xr:uid="{00000000-0005-0000-0000-0000C4040000}"/>
    <cellStyle name="標準 33 2 2" xfId="1780" xr:uid="{1B13B2D9-1BA9-467F-BD61-BB813C39A0C1}"/>
    <cellStyle name="標準 33 2 3" xfId="1596" xr:uid="{DECE4DD3-286D-4AE1-9BDC-C5DFC77F3CFF}"/>
    <cellStyle name="標準 34" xfId="1218" xr:uid="{00000000-0005-0000-0000-0000C5040000}"/>
    <cellStyle name="標準 34 2" xfId="1219" xr:uid="{00000000-0005-0000-0000-0000C6040000}"/>
    <cellStyle name="標準 34 2 2" xfId="1781" xr:uid="{F1A9D692-947E-4CE3-B5DF-10BEDC84B8C1}"/>
    <cellStyle name="標準 34 2 3" xfId="1597" xr:uid="{5A90599F-6011-41B6-8B1A-C491F55D9124}"/>
    <cellStyle name="標準 35" xfId="1220" xr:uid="{00000000-0005-0000-0000-0000C7040000}"/>
    <cellStyle name="標準 35 2" xfId="1221" xr:uid="{00000000-0005-0000-0000-0000C8040000}"/>
    <cellStyle name="標準 35 2 2" xfId="1782" xr:uid="{5A438898-B3AE-4B35-8AD9-1DA3D8BB43BE}"/>
    <cellStyle name="標準 35 2 3" xfId="1598" xr:uid="{CCC4B31C-3F30-4670-AAAC-3D0B586223AC}"/>
    <cellStyle name="標準 36" xfId="1222" xr:uid="{00000000-0005-0000-0000-0000C9040000}"/>
    <cellStyle name="標準 36 2" xfId="1223" xr:uid="{00000000-0005-0000-0000-0000CA040000}"/>
    <cellStyle name="標準 36 2 2" xfId="1783" xr:uid="{B8022130-8C6D-490D-9EE6-DDA7E66B589B}"/>
    <cellStyle name="標準 36 2 3" xfId="1599" xr:uid="{8DADC2F0-9F79-4952-A5CB-92ABAB371864}"/>
    <cellStyle name="標準 37" xfId="1224" xr:uid="{00000000-0005-0000-0000-0000CB040000}"/>
    <cellStyle name="標準 37 2" xfId="1225" xr:uid="{00000000-0005-0000-0000-0000CC040000}"/>
    <cellStyle name="標準 37 2 2" xfId="1784" xr:uid="{3F24E20C-53C9-44AB-A5B2-B8C916E02A47}"/>
    <cellStyle name="標準 37 2 3" xfId="1600" xr:uid="{155A266E-38D4-4831-8F29-ADFFD81F151E}"/>
    <cellStyle name="標準 38" xfId="1226" xr:uid="{00000000-0005-0000-0000-0000CD040000}"/>
    <cellStyle name="標準 38 2" xfId="1227" xr:uid="{00000000-0005-0000-0000-0000CE040000}"/>
    <cellStyle name="標準 38 2 2" xfId="1785" xr:uid="{621026F2-6FBD-4059-9DBF-5A0270FF2C9C}"/>
    <cellStyle name="標準 38 2 3" xfId="1601" xr:uid="{BACB07E1-2F78-481D-A8CE-797C9FAC1FA6}"/>
    <cellStyle name="標準 39" xfId="1228" xr:uid="{00000000-0005-0000-0000-0000CF040000}"/>
    <cellStyle name="標準 39 2" xfId="1229" xr:uid="{00000000-0005-0000-0000-0000D0040000}"/>
    <cellStyle name="標準 39 2 2" xfId="1786" xr:uid="{DC585667-13C0-4E76-A6EB-7BCABE81F882}"/>
    <cellStyle name="標準 39 2 3" xfId="1602" xr:uid="{C82A9C20-3552-4CBD-8667-95F75F9C3B6A}"/>
    <cellStyle name="標準 4" xfId="1230" xr:uid="{00000000-0005-0000-0000-0000D1040000}"/>
    <cellStyle name="標準 4 10" xfId="1231" xr:uid="{00000000-0005-0000-0000-0000D2040000}"/>
    <cellStyle name="標準 4 11" xfId="1232" xr:uid="{00000000-0005-0000-0000-0000D3040000}"/>
    <cellStyle name="標準 4 12" xfId="1233" xr:uid="{00000000-0005-0000-0000-0000D4040000}"/>
    <cellStyle name="標準 4 13" xfId="1234" xr:uid="{00000000-0005-0000-0000-0000D5040000}"/>
    <cellStyle name="標準 4 14" xfId="1235" xr:uid="{00000000-0005-0000-0000-0000D6040000}"/>
    <cellStyle name="標準 4 15" xfId="1236" xr:uid="{00000000-0005-0000-0000-0000D7040000}"/>
    <cellStyle name="標準 4 16" xfId="1787" xr:uid="{A801D529-2859-4DC7-B006-1DDC91006D57}"/>
    <cellStyle name="標準 4 17" xfId="1603" xr:uid="{363F46F3-258E-4A6F-A49D-2AC7E864B382}"/>
    <cellStyle name="標準 4 2" xfId="1237" xr:uid="{00000000-0005-0000-0000-0000D8040000}"/>
    <cellStyle name="標準 4 2 2" xfId="1238" xr:uid="{00000000-0005-0000-0000-0000D9040000}"/>
    <cellStyle name="標準 4 2 2 2" xfId="1239" xr:uid="{00000000-0005-0000-0000-0000DA040000}"/>
    <cellStyle name="標準 4 2 2 3" xfId="1240" xr:uid="{00000000-0005-0000-0000-0000DB040000}"/>
    <cellStyle name="標準 4 2 3" xfId="1241" xr:uid="{00000000-0005-0000-0000-0000DC040000}"/>
    <cellStyle name="標準 4 2 3 2" xfId="1242" xr:uid="{00000000-0005-0000-0000-0000DD040000}"/>
    <cellStyle name="標準 4 2 4" xfId="1243" xr:uid="{00000000-0005-0000-0000-0000DE040000}"/>
    <cellStyle name="標準 4 2 5" xfId="1244" xr:uid="{00000000-0005-0000-0000-0000DF040000}"/>
    <cellStyle name="標準 4 2 6" xfId="1245" xr:uid="{00000000-0005-0000-0000-0000E0040000}"/>
    <cellStyle name="標準 4 2 6 2" xfId="1788" xr:uid="{AC20EE3B-7A4F-47C0-883F-368F50A8CB7D}"/>
    <cellStyle name="標準 4 2 6 3" xfId="1604" xr:uid="{9D28894B-8E8F-46E0-8E37-9B1709BCBDA4}"/>
    <cellStyle name="標準 4 2 7" xfId="1246" xr:uid="{00000000-0005-0000-0000-0000E1040000}"/>
    <cellStyle name="標準 4 2 7 2" xfId="1789" xr:uid="{D3C49A34-4420-48E8-BE37-62D7C01227D1}"/>
    <cellStyle name="標準 4 2 7 3" xfId="1605" xr:uid="{894C0BC2-80CA-431D-AB5E-B3013D6FAD05}"/>
    <cellStyle name="標準 4 2_DocID_Functional_Design_CO製造指図：配賦機能_J_v0.01" xfId="1247" xr:uid="{00000000-0005-0000-0000-0000E2040000}"/>
    <cellStyle name="標準 4 3" xfId="1248" xr:uid="{00000000-0005-0000-0000-0000E3040000}"/>
    <cellStyle name="標準 4 3 2" xfId="1249" xr:uid="{00000000-0005-0000-0000-0000E4040000}"/>
    <cellStyle name="標準 4 3 2 2" xfId="1791" xr:uid="{64BE5159-BC83-400F-B37E-F64C43EF74AE}"/>
    <cellStyle name="標準 4 3 2 3" xfId="1607" xr:uid="{68816035-A2CA-4BD9-8ACA-E4C64D26E5B0}"/>
    <cellStyle name="標準 4 3 3" xfId="1790" xr:uid="{5E3ED8AA-03A5-4A84-9CBA-F403EA3CCADA}"/>
    <cellStyle name="標準 4 3 4" xfId="1606" xr:uid="{2E29CA7C-8E12-40DB-A6FF-09F0AC0CF1F6}"/>
    <cellStyle name="標準 4 4" xfId="1250" xr:uid="{00000000-0005-0000-0000-0000E5040000}"/>
    <cellStyle name="標準 4 4 2" xfId="1251" xr:uid="{00000000-0005-0000-0000-0000E6040000}"/>
    <cellStyle name="標準 4 4 3" xfId="1252" xr:uid="{00000000-0005-0000-0000-0000E7040000}"/>
    <cellStyle name="標準 4 4 4" xfId="1253" xr:uid="{00000000-0005-0000-0000-0000E8040000}"/>
    <cellStyle name="標準 4 4 5" xfId="1254" xr:uid="{00000000-0005-0000-0000-0000E9040000}"/>
    <cellStyle name="標準 4 4 6" xfId="1255" xr:uid="{00000000-0005-0000-0000-0000EA040000}"/>
    <cellStyle name="標準 4 5" xfId="1256" xr:uid="{00000000-0005-0000-0000-0000EB040000}"/>
    <cellStyle name="標準 4 5 2" xfId="1257" xr:uid="{00000000-0005-0000-0000-0000EC040000}"/>
    <cellStyle name="標準 4 5 3" xfId="1258" xr:uid="{00000000-0005-0000-0000-0000ED040000}"/>
    <cellStyle name="標準 4 5 4" xfId="1259" xr:uid="{00000000-0005-0000-0000-0000EE040000}"/>
    <cellStyle name="標準 4 5 5" xfId="1260" xr:uid="{00000000-0005-0000-0000-0000EF040000}"/>
    <cellStyle name="標準 4 6" xfId="1261" xr:uid="{00000000-0005-0000-0000-0000F0040000}"/>
    <cellStyle name="標準 4 7" xfId="1262" xr:uid="{00000000-0005-0000-0000-0000F1040000}"/>
    <cellStyle name="標準 4 7 2" xfId="1263" xr:uid="{00000000-0005-0000-0000-0000F2040000}"/>
    <cellStyle name="標準 4 7 3" xfId="1792" xr:uid="{50910DB0-10FE-482E-89E1-A98E9E2EA07D}"/>
    <cellStyle name="標準 4 7 4" xfId="1608" xr:uid="{CD4B8F4E-A89D-455A-B7FD-4A61EC5A8555}"/>
    <cellStyle name="標準 4 8" xfId="1264" xr:uid="{00000000-0005-0000-0000-0000F3040000}"/>
    <cellStyle name="標準 4 8 2" xfId="1793" xr:uid="{08B13C89-3085-468F-84F4-7422EBD5A654}"/>
    <cellStyle name="標準 4 8 3" xfId="1609" xr:uid="{A8919AFD-8BCD-4F8D-B37E-535A6CD9DBF9}"/>
    <cellStyle name="標準 4 9" xfId="1265" xr:uid="{00000000-0005-0000-0000-0000F4040000}"/>
    <cellStyle name="標準 4 9 2" xfId="1794" xr:uid="{E4CCB281-D825-46B9-B6BB-7DCB5ADA2E05}"/>
    <cellStyle name="標準 4 9 3" xfId="1610" xr:uid="{1ADD05CC-2D02-45B2-AD4D-DD45B89479DE}"/>
    <cellStyle name="標準 40" xfId="1266" xr:uid="{00000000-0005-0000-0000-0000F5040000}"/>
    <cellStyle name="標準 40 2" xfId="1267" xr:uid="{00000000-0005-0000-0000-0000F6040000}"/>
    <cellStyle name="標準 40 3" xfId="1795" xr:uid="{C369DF28-D4B1-4AEE-80C0-FD817DDC0E27}"/>
    <cellStyle name="標準 40 4" xfId="1611" xr:uid="{AA3778B6-2B17-451C-B5E9-F11EC1790522}"/>
    <cellStyle name="標準 41" xfId="1268" xr:uid="{00000000-0005-0000-0000-0000F7040000}"/>
    <cellStyle name="標準 41 2" xfId="1269" xr:uid="{00000000-0005-0000-0000-0000F8040000}"/>
    <cellStyle name="標準 41 3" xfId="1796" xr:uid="{75816362-2ABC-4CE7-ACA1-C1F46B876A10}"/>
    <cellStyle name="標準 41 4" xfId="1612" xr:uid="{79B5FEEB-1955-47EE-BE76-45A48AD7757D}"/>
    <cellStyle name="標準 42" xfId="1270" xr:uid="{00000000-0005-0000-0000-0000F9040000}"/>
    <cellStyle name="標準 42 2" xfId="1271" xr:uid="{00000000-0005-0000-0000-0000FA040000}"/>
    <cellStyle name="標準 42 3" xfId="1797" xr:uid="{7F8611D5-3A5C-4355-B990-2B92C852772F}"/>
    <cellStyle name="標準 42 4" xfId="1613" xr:uid="{E87EBDE1-7EBE-44C2-A691-11D8B4864750}"/>
    <cellStyle name="標準 43" xfId="1272" xr:uid="{00000000-0005-0000-0000-0000FB040000}"/>
    <cellStyle name="標準 43 2" xfId="1273" xr:uid="{00000000-0005-0000-0000-0000FC040000}"/>
    <cellStyle name="標準 43 3" xfId="1798" xr:uid="{EDEB7343-12FE-4497-B135-C5130AAD62DB}"/>
    <cellStyle name="標準 43 4" xfId="1614" xr:uid="{14A8752E-1AE6-4D68-8BDC-704D3387EDB0}"/>
    <cellStyle name="標準 44" xfId="1274" xr:uid="{00000000-0005-0000-0000-0000FD040000}"/>
    <cellStyle name="標準 44 2" xfId="1275" xr:uid="{00000000-0005-0000-0000-0000FE040000}"/>
    <cellStyle name="標準 44 3" xfId="1799" xr:uid="{1CC4E547-7920-41C2-9742-07A011F7F65A}"/>
    <cellStyle name="標準 44 4" xfId="1615" xr:uid="{8954C828-8533-4192-B452-4A2BA6A54A80}"/>
    <cellStyle name="標準 45" xfId="1276" xr:uid="{00000000-0005-0000-0000-0000FF040000}"/>
    <cellStyle name="標準 45 2" xfId="1277" xr:uid="{00000000-0005-0000-0000-000000050000}"/>
    <cellStyle name="標準 45 3" xfId="1800" xr:uid="{22F33A7F-F440-43FF-88B0-CF023A058E0D}"/>
    <cellStyle name="標準 45 4" xfId="1616" xr:uid="{65BE0E91-2476-48EA-8789-AE9365F01135}"/>
    <cellStyle name="標準 46" xfId="1278" xr:uid="{00000000-0005-0000-0000-000001050000}"/>
    <cellStyle name="標準 46 2" xfId="1279" xr:uid="{00000000-0005-0000-0000-000002050000}"/>
    <cellStyle name="標準 46 3" xfId="1801" xr:uid="{9D1CDCE2-DB4F-405E-873A-BAF736D8E933}"/>
    <cellStyle name="標準 46 4" xfId="1617" xr:uid="{798EB65C-F004-49E5-BA54-67D0A262EEBE}"/>
    <cellStyle name="標準 47" xfId="1280" xr:uid="{00000000-0005-0000-0000-000003050000}"/>
    <cellStyle name="標準 47 2" xfId="1281" xr:uid="{00000000-0005-0000-0000-000004050000}"/>
    <cellStyle name="標準 47 3" xfId="1802" xr:uid="{24D01AE5-727C-48C4-A200-EACE6F617FF5}"/>
    <cellStyle name="標準 47 4" xfId="1618" xr:uid="{A39B3C05-DAD6-432C-9492-01C1FB5B8FAC}"/>
    <cellStyle name="標準 48" xfId="1282" xr:uid="{00000000-0005-0000-0000-000005050000}"/>
    <cellStyle name="標準 48 2" xfId="1283" xr:uid="{00000000-0005-0000-0000-000006050000}"/>
    <cellStyle name="標準 48 3" xfId="1803" xr:uid="{578D842C-4B25-44B5-A8F6-2C05BAF6357B}"/>
    <cellStyle name="標準 48 4" xfId="1619" xr:uid="{763AEEDB-8976-4052-83C4-BF0A513FE41D}"/>
    <cellStyle name="標準 49" xfId="1284" xr:uid="{00000000-0005-0000-0000-000007050000}"/>
    <cellStyle name="標準 49 2" xfId="1804" xr:uid="{B0157836-A99E-4150-A237-0A6EB0077645}"/>
    <cellStyle name="標準 49 3" xfId="1620" xr:uid="{1CA7D553-88A4-4C30-B8E9-5FE21162F5CD}"/>
    <cellStyle name="標準 5" xfId="1285" xr:uid="{00000000-0005-0000-0000-000008050000}"/>
    <cellStyle name="標準 5 2" xfId="1286" xr:uid="{00000000-0005-0000-0000-000009050000}"/>
    <cellStyle name="標準 5 2 2" xfId="1287" xr:uid="{00000000-0005-0000-0000-00000A050000}"/>
    <cellStyle name="標準 5 2 3" xfId="1288" xr:uid="{00000000-0005-0000-0000-00000B050000}"/>
    <cellStyle name="標準 5 2 4" xfId="1289" xr:uid="{00000000-0005-0000-0000-00000C050000}"/>
    <cellStyle name="標準 5 2 5" xfId="1290" xr:uid="{00000000-0005-0000-0000-00000D050000}"/>
    <cellStyle name="標準 5 2 6" xfId="1291" xr:uid="{00000000-0005-0000-0000-00000E050000}"/>
    <cellStyle name="標準 5 2 7" xfId="1292" xr:uid="{00000000-0005-0000-0000-00000F050000}"/>
    <cellStyle name="標準 5 3" xfId="1293" xr:uid="{00000000-0005-0000-0000-000010050000}"/>
    <cellStyle name="標準 5 3 2" xfId="1294" xr:uid="{00000000-0005-0000-0000-000011050000}"/>
    <cellStyle name="標準 5 3 3" xfId="1295" xr:uid="{00000000-0005-0000-0000-000012050000}"/>
    <cellStyle name="標準 5 3 3 2" xfId="1805" xr:uid="{9A2E8509-0FAB-45A4-8B30-6A61B7E4C43F}"/>
    <cellStyle name="標準 5 3 3 3" xfId="1621" xr:uid="{8EB4A029-6117-4A29-8D48-F620E8DAB27C}"/>
    <cellStyle name="標準 5 4" xfId="1296" xr:uid="{00000000-0005-0000-0000-000013050000}"/>
    <cellStyle name="標準 5 4 2" xfId="1297" xr:uid="{00000000-0005-0000-0000-000014050000}"/>
    <cellStyle name="標準 5 5" xfId="1298" xr:uid="{00000000-0005-0000-0000-000015050000}"/>
    <cellStyle name="標準 5 6" xfId="1299" xr:uid="{00000000-0005-0000-0000-000016050000}"/>
    <cellStyle name="標準 5 7" xfId="1300" xr:uid="{00000000-0005-0000-0000-000017050000}"/>
    <cellStyle name="標準 5 8" xfId="1301" xr:uid="{00000000-0005-0000-0000-000018050000}"/>
    <cellStyle name="標準 5 8 2" xfId="1806" xr:uid="{55F0BD6B-DADC-40E4-86B7-39AF24116103}"/>
    <cellStyle name="標準 5 8 3" xfId="1622" xr:uid="{B7E456BA-B44F-485C-9E4F-D22C725E3646}"/>
    <cellStyle name="標準 5_DocID_Functional_Design_CO製造指図：配賦機能_J_v0.01" xfId="1302" xr:uid="{00000000-0005-0000-0000-000019050000}"/>
    <cellStyle name="標準 50" xfId="1303" xr:uid="{00000000-0005-0000-0000-00001A050000}"/>
    <cellStyle name="標準 50 2" xfId="1807" xr:uid="{B2AA5B64-5488-4F6A-BE4A-E6164A516C60}"/>
    <cellStyle name="標準 50 3" xfId="1623" xr:uid="{ABC9F856-863E-4D5D-9D4D-FEE91DDB0425}"/>
    <cellStyle name="標準 51" xfId="1304" xr:uid="{00000000-0005-0000-0000-00001B050000}"/>
    <cellStyle name="標準 51 2" xfId="1808" xr:uid="{EBD8F9ED-0807-4EC4-8A77-6D1995AC59BE}"/>
    <cellStyle name="標準 51 3" xfId="1624" xr:uid="{38B22F33-6B96-41CA-8E8E-7920D9CD123B}"/>
    <cellStyle name="標準 52" xfId="1305" xr:uid="{00000000-0005-0000-0000-00001C050000}"/>
    <cellStyle name="標準 53" xfId="1306" xr:uid="{00000000-0005-0000-0000-00001D050000}"/>
    <cellStyle name="標準 54" xfId="1307" xr:uid="{00000000-0005-0000-0000-00001E050000}"/>
    <cellStyle name="標準 54 2" xfId="1308" xr:uid="{00000000-0005-0000-0000-00001F050000}"/>
    <cellStyle name="標準 55" xfId="1309" xr:uid="{00000000-0005-0000-0000-000020050000}"/>
    <cellStyle name="標準 55 2" xfId="1310" xr:uid="{00000000-0005-0000-0000-000021050000}"/>
    <cellStyle name="標準 56" xfId="1311" xr:uid="{00000000-0005-0000-0000-000022050000}"/>
    <cellStyle name="標準 56 2" xfId="1312" xr:uid="{00000000-0005-0000-0000-000023050000}"/>
    <cellStyle name="標準 57" xfId="1313" xr:uid="{00000000-0005-0000-0000-000024050000}"/>
    <cellStyle name="標準 57 2" xfId="1314" xr:uid="{00000000-0005-0000-0000-000025050000}"/>
    <cellStyle name="標準 57 3" xfId="1809" xr:uid="{B6744061-BE70-40A2-B04A-509759E032ED}"/>
    <cellStyle name="標準 57 4" xfId="1625" xr:uid="{23387B27-430F-43F6-B541-A1DAA1422933}"/>
    <cellStyle name="標準 58" xfId="1315" xr:uid="{00000000-0005-0000-0000-000026050000}"/>
    <cellStyle name="標準 58 2" xfId="1316" xr:uid="{00000000-0005-0000-0000-000027050000}"/>
    <cellStyle name="標準 58 3" xfId="1810" xr:uid="{B2E90143-7C93-4ED5-AC07-E079E178AFCB}"/>
    <cellStyle name="標準 58 4" xfId="1626" xr:uid="{5ADAE6F0-F200-4F76-B40C-3B900C6008F9}"/>
    <cellStyle name="標準 59" xfId="1317" xr:uid="{00000000-0005-0000-0000-000028050000}"/>
    <cellStyle name="標準 59 2" xfId="1318" xr:uid="{00000000-0005-0000-0000-000029050000}"/>
    <cellStyle name="標準 59 3" xfId="1811" xr:uid="{C32B3D9B-F6A9-433B-A81F-5EC0C2CDC2ED}"/>
    <cellStyle name="標準 59 4" xfId="1627" xr:uid="{CC3A4441-D59E-48BA-ADF9-0FD89E1FF33F}"/>
    <cellStyle name="標準 6" xfId="1319" xr:uid="{00000000-0005-0000-0000-00002A050000}"/>
    <cellStyle name="標準 6 10" xfId="1320" xr:uid="{00000000-0005-0000-0000-00002B050000}"/>
    <cellStyle name="標準 6 11" xfId="1321" xr:uid="{00000000-0005-0000-0000-00002C050000}"/>
    <cellStyle name="標準 6 12" xfId="1322" xr:uid="{00000000-0005-0000-0000-00002D050000}"/>
    <cellStyle name="標準 6 12 2" xfId="1812" xr:uid="{4574F449-C724-4D59-9524-432DE8A0D735}"/>
    <cellStyle name="標準 6 12 3" xfId="1628" xr:uid="{1DEFB0D2-E88A-4BCE-AF8C-8BD75D3C06A4}"/>
    <cellStyle name="標準 6 2" xfId="1323" xr:uid="{00000000-0005-0000-0000-00002E050000}"/>
    <cellStyle name="標準 6 2 2" xfId="1324" xr:uid="{00000000-0005-0000-0000-00002F050000}"/>
    <cellStyle name="標準 6 2 2 2" xfId="1325" xr:uid="{00000000-0005-0000-0000-000030050000}"/>
    <cellStyle name="標準 6 2 2 3" xfId="1813" xr:uid="{90EA489D-CB65-442F-91B2-51D31F6B6E97}"/>
    <cellStyle name="標準 6 2 2 4" xfId="1629" xr:uid="{A1F01778-CA55-42B3-8E86-FFE0667A0B37}"/>
    <cellStyle name="標準 6 2 3" xfId="1326" xr:uid="{00000000-0005-0000-0000-000031050000}"/>
    <cellStyle name="標準 6 2 4" xfId="1327" xr:uid="{00000000-0005-0000-0000-000032050000}"/>
    <cellStyle name="標準 6 2 5" xfId="1328" xr:uid="{00000000-0005-0000-0000-000033050000}"/>
    <cellStyle name="標準 6 2 6" xfId="1329" xr:uid="{00000000-0005-0000-0000-000034050000}"/>
    <cellStyle name="標準 6 2 7" xfId="1330" xr:uid="{00000000-0005-0000-0000-000035050000}"/>
    <cellStyle name="標準 6 2 8" xfId="1331" xr:uid="{00000000-0005-0000-0000-000036050000}"/>
    <cellStyle name="標準 6 2 9" xfId="1332" xr:uid="{00000000-0005-0000-0000-000037050000}"/>
    <cellStyle name="標準 6 3" xfId="1333" xr:uid="{00000000-0005-0000-0000-000038050000}"/>
    <cellStyle name="標準 6 3 2" xfId="1334" xr:uid="{00000000-0005-0000-0000-000039050000}"/>
    <cellStyle name="標準 6 3 2 2" xfId="1335" xr:uid="{00000000-0005-0000-0000-00003A050000}"/>
    <cellStyle name="標準 6 3 2 3" xfId="1814" xr:uid="{FEC80C28-003E-45FF-A54B-2CECF7818E05}"/>
    <cellStyle name="標準 6 3 2 4" xfId="1630" xr:uid="{1C1B32DF-CADF-4D63-AD5A-EB1918F34534}"/>
    <cellStyle name="標準 6 3 3" xfId="1336" xr:uid="{00000000-0005-0000-0000-00003B050000}"/>
    <cellStyle name="標準 6 3 4" xfId="1337" xr:uid="{00000000-0005-0000-0000-00003C050000}"/>
    <cellStyle name="標準 6 3 5" xfId="1338" xr:uid="{00000000-0005-0000-0000-00003D050000}"/>
    <cellStyle name="標準 6 3 6" xfId="1339" xr:uid="{00000000-0005-0000-0000-00003E050000}"/>
    <cellStyle name="標準 6 3 7" xfId="1340" xr:uid="{00000000-0005-0000-0000-00003F050000}"/>
    <cellStyle name="標準 6 4" xfId="1341" xr:uid="{00000000-0005-0000-0000-000040050000}"/>
    <cellStyle name="標準 6 4 2" xfId="1342" xr:uid="{00000000-0005-0000-0000-000041050000}"/>
    <cellStyle name="標準 6 4 2 2" xfId="1816" xr:uid="{8D4026E7-92D5-4A89-BFD5-0BE9D2A904C5}"/>
    <cellStyle name="標準 6 4 2 3" xfId="1632" xr:uid="{7CD33ECE-22FD-4286-AB1C-E11681F9929D}"/>
    <cellStyle name="標準 6 4 3" xfId="1815" xr:uid="{CC959A42-59CB-4FD7-8BAC-37702ED6A56E}"/>
    <cellStyle name="標準 6 4 4" xfId="1631" xr:uid="{E1E2AC53-6E49-4DDE-AD4F-D78B743E0151}"/>
    <cellStyle name="標準 6 5" xfId="1343" xr:uid="{00000000-0005-0000-0000-000042050000}"/>
    <cellStyle name="標準 6 5 2" xfId="1817" xr:uid="{B8ED924D-6339-4F55-9D7B-4D4118833C8C}"/>
    <cellStyle name="標準 6 5 3" xfId="1633" xr:uid="{B7234767-3545-4C71-8887-FFEEE18B1D92}"/>
    <cellStyle name="標準 6 6" xfId="1344" xr:uid="{00000000-0005-0000-0000-000043050000}"/>
    <cellStyle name="標準 6 7" xfId="1345" xr:uid="{00000000-0005-0000-0000-000044050000}"/>
    <cellStyle name="標準 6 8" xfId="1346" xr:uid="{00000000-0005-0000-0000-000045050000}"/>
    <cellStyle name="標準 6 9" xfId="1347" xr:uid="{00000000-0005-0000-0000-000046050000}"/>
    <cellStyle name="標準 6_画面レイアウト（処理結果画面）" xfId="1348" xr:uid="{00000000-0005-0000-0000-000047050000}"/>
    <cellStyle name="標準 60" xfId="1349" xr:uid="{00000000-0005-0000-0000-000048050000}"/>
    <cellStyle name="標準 60 2" xfId="1350" xr:uid="{00000000-0005-0000-0000-000049050000}"/>
    <cellStyle name="標準 60 3" xfId="1818" xr:uid="{4054C1E0-4E39-4934-A441-01CAB27A25F6}"/>
    <cellStyle name="標準 60 4" xfId="1634" xr:uid="{49108781-4B67-4B5F-8CEE-9BE7BD826599}"/>
    <cellStyle name="標準 61" xfId="1351" xr:uid="{00000000-0005-0000-0000-00004A050000}"/>
    <cellStyle name="標準 61 2" xfId="1352" xr:uid="{00000000-0005-0000-0000-00004B050000}"/>
    <cellStyle name="標準 61 3" xfId="1819" xr:uid="{DA7F1646-0CA0-4C50-8545-CDE15E2671F3}"/>
    <cellStyle name="標準 61 4" xfId="1635" xr:uid="{60EFCCD1-5850-4E52-8220-313AA93A93B2}"/>
    <cellStyle name="標準 62" xfId="1353" xr:uid="{00000000-0005-0000-0000-00004C050000}"/>
    <cellStyle name="標準 62 2" xfId="1354" xr:uid="{00000000-0005-0000-0000-00004D050000}"/>
    <cellStyle name="標準 62 3" xfId="1820" xr:uid="{05F18566-E681-400E-A9F8-7338B68C069F}"/>
    <cellStyle name="標準 62 4" xfId="1636" xr:uid="{6D806CED-A065-41DB-864E-AE1531233751}"/>
    <cellStyle name="標準 63" xfId="1355" xr:uid="{00000000-0005-0000-0000-00004E050000}"/>
    <cellStyle name="標準 63 2" xfId="1356" xr:uid="{00000000-0005-0000-0000-00004F050000}"/>
    <cellStyle name="標準 63 3" xfId="1821" xr:uid="{0666053D-9E69-443D-8B52-FF1B471D6608}"/>
    <cellStyle name="標準 63 4" xfId="1637" xr:uid="{9DEDE66D-0CAF-4699-8B8E-888D493A3BC3}"/>
    <cellStyle name="標準 64" xfId="1357" xr:uid="{00000000-0005-0000-0000-000050050000}"/>
    <cellStyle name="標準 65" xfId="1358" xr:uid="{00000000-0005-0000-0000-000051050000}"/>
    <cellStyle name="標準 66" xfId="1359" xr:uid="{00000000-0005-0000-0000-000052050000}"/>
    <cellStyle name="標準 66 2" xfId="1360" xr:uid="{00000000-0005-0000-0000-000053050000}"/>
    <cellStyle name="標準 67" xfId="1361" xr:uid="{00000000-0005-0000-0000-000054050000}"/>
    <cellStyle name="標準 68" xfId="1362" xr:uid="{00000000-0005-0000-0000-000055050000}"/>
    <cellStyle name="標準 69" xfId="1363" xr:uid="{00000000-0005-0000-0000-000056050000}"/>
    <cellStyle name="標準 7" xfId="1364" xr:uid="{00000000-0005-0000-0000-000057050000}"/>
    <cellStyle name="標準 7 10" xfId="1365" xr:uid="{00000000-0005-0000-0000-000058050000}"/>
    <cellStyle name="標準 7 11" xfId="1366" xr:uid="{00000000-0005-0000-0000-000059050000}"/>
    <cellStyle name="標準 7 12" xfId="1367" xr:uid="{00000000-0005-0000-0000-00005A050000}"/>
    <cellStyle name="標準 7 13" xfId="1368" xr:uid="{00000000-0005-0000-0000-00005B050000}"/>
    <cellStyle name="標準 7 2" xfId="1369" xr:uid="{00000000-0005-0000-0000-00005C050000}"/>
    <cellStyle name="標準 7 2 2" xfId="1370" xr:uid="{00000000-0005-0000-0000-00005D050000}"/>
    <cellStyle name="標準 7 2 2 2" xfId="1371" xr:uid="{00000000-0005-0000-0000-00005E050000}"/>
    <cellStyle name="標準 7 2 2 3" xfId="1822" xr:uid="{50EB9857-575A-47F7-952F-D0AC8750568D}"/>
    <cellStyle name="標準 7 2 2 4" xfId="1638" xr:uid="{B626D4E1-C634-43DB-8A75-5EBFDA236AC2}"/>
    <cellStyle name="標準 7 2 3" xfId="1372" xr:uid="{00000000-0005-0000-0000-00005F050000}"/>
    <cellStyle name="標準 7 2 4" xfId="1373" xr:uid="{00000000-0005-0000-0000-000060050000}"/>
    <cellStyle name="標準 7 2 5" xfId="1374" xr:uid="{00000000-0005-0000-0000-000061050000}"/>
    <cellStyle name="標準 7 2 6" xfId="1375" xr:uid="{00000000-0005-0000-0000-000062050000}"/>
    <cellStyle name="標準 7 2 7" xfId="1376" xr:uid="{00000000-0005-0000-0000-000063050000}"/>
    <cellStyle name="標準 7 2 8" xfId="1377" xr:uid="{00000000-0005-0000-0000-000064050000}"/>
    <cellStyle name="標準 7 3" xfId="1378" xr:uid="{00000000-0005-0000-0000-000065050000}"/>
    <cellStyle name="標準 7 3 2" xfId="1379" xr:uid="{00000000-0005-0000-0000-000066050000}"/>
    <cellStyle name="標準 7 4" xfId="1380" xr:uid="{00000000-0005-0000-0000-000067050000}"/>
    <cellStyle name="標準 7 4 2" xfId="1381" xr:uid="{00000000-0005-0000-0000-000068050000}"/>
    <cellStyle name="標準 7 4 3" xfId="1823" xr:uid="{68A11E02-ADF3-47F1-8534-2ADA7FFD50A8}"/>
    <cellStyle name="標準 7 4 4" xfId="1639" xr:uid="{76A09AD9-3A39-4AD9-8777-274EA5256A63}"/>
    <cellStyle name="標準 7 5" xfId="1382" xr:uid="{00000000-0005-0000-0000-000069050000}"/>
    <cellStyle name="標準 7 6" xfId="1383" xr:uid="{00000000-0005-0000-0000-00006A050000}"/>
    <cellStyle name="標準 7 7" xfId="1384" xr:uid="{00000000-0005-0000-0000-00006B050000}"/>
    <cellStyle name="標準 7 8" xfId="1385" xr:uid="{00000000-0005-0000-0000-00006C050000}"/>
    <cellStyle name="標準 7 9" xfId="1386" xr:uid="{00000000-0005-0000-0000-00006D050000}"/>
    <cellStyle name="標準 7_DocID_Functional_Design_CO製造指図：配賦機能_J_v0.01" xfId="1387" xr:uid="{00000000-0005-0000-0000-00006E050000}"/>
    <cellStyle name="標準 70" xfId="1388" xr:uid="{00000000-0005-0000-0000-00006F050000}"/>
    <cellStyle name="標準 71" xfId="1389" xr:uid="{00000000-0005-0000-0000-000070050000}"/>
    <cellStyle name="標準 72" xfId="1390" xr:uid="{00000000-0005-0000-0000-000071050000}"/>
    <cellStyle name="標準 73" xfId="1391" xr:uid="{00000000-0005-0000-0000-000072050000}"/>
    <cellStyle name="標準 73 2" xfId="1392" xr:uid="{00000000-0005-0000-0000-000073050000}"/>
    <cellStyle name="標準 74" xfId="1393" xr:uid="{00000000-0005-0000-0000-000074050000}"/>
    <cellStyle name="標準 75" xfId="1394" xr:uid="{00000000-0005-0000-0000-000075050000}"/>
    <cellStyle name="標準 76" xfId="1395" xr:uid="{00000000-0005-0000-0000-000076050000}"/>
    <cellStyle name="標準 77" xfId="1396" xr:uid="{00000000-0005-0000-0000-000077050000}"/>
    <cellStyle name="標準 78" xfId="1397" xr:uid="{00000000-0005-0000-0000-000078050000}"/>
    <cellStyle name="標準 79" xfId="1398" xr:uid="{00000000-0005-0000-0000-000079050000}"/>
    <cellStyle name="標準 8" xfId="1399" xr:uid="{00000000-0005-0000-0000-00007A050000}"/>
    <cellStyle name="標準 8 2" xfId="1400" xr:uid="{00000000-0005-0000-0000-00007B050000}"/>
    <cellStyle name="標準 8 2 2" xfId="1401" xr:uid="{00000000-0005-0000-0000-00007C050000}"/>
    <cellStyle name="標準 8 2 3" xfId="1402" xr:uid="{00000000-0005-0000-0000-00007D050000}"/>
    <cellStyle name="標準 8 2 4" xfId="1403" xr:uid="{00000000-0005-0000-0000-00007E050000}"/>
    <cellStyle name="標準 8 2 5" xfId="1404" xr:uid="{00000000-0005-0000-0000-00007F050000}"/>
    <cellStyle name="標準 8 2 6" xfId="1405" xr:uid="{00000000-0005-0000-0000-000080050000}"/>
    <cellStyle name="標準 8 2 6 2" xfId="1824" xr:uid="{200B2811-73ED-40C3-AFCD-1F64A06ACF8D}"/>
    <cellStyle name="標準 8 2 6 3" xfId="1640" xr:uid="{63663F41-9A68-4EAC-95D2-B5ADB0404990}"/>
    <cellStyle name="標準 8 3" xfId="1406" xr:uid="{00000000-0005-0000-0000-000081050000}"/>
    <cellStyle name="標準 8 3 2" xfId="1407" xr:uid="{00000000-0005-0000-0000-000082050000}"/>
    <cellStyle name="標準 8 4" xfId="1408" xr:uid="{00000000-0005-0000-0000-000083050000}"/>
    <cellStyle name="標準 8 5" xfId="1409" xr:uid="{00000000-0005-0000-0000-000084050000}"/>
    <cellStyle name="標準 8 6" xfId="1410" xr:uid="{00000000-0005-0000-0000-000085050000}"/>
    <cellStyle name="標準 8 7" xfId="1411" xr:uid="{00000000-0005-0000-0000-000086050000}"/>
    <cellStyle name="標準 8 7 2" xfId="1825" xr:uid="{275172FD-A555-41D9-ACC6-FEF99A2A9D30}"/>
    <cellStyle name="標準 8 7 3" xfId="1641" xr:uid="{C9C91F1A-6A87-42BE-BC64-F8E6F0BEB124}"/>
    <cellStyle name="標準 8_DocID_Functional_Design_CO製造指図：配賦機能_J_v0.01" xfId="1412" xr:uid="{00000000-0005-0000-0000-000087050000}"/>
    <cellStyle name="標準 80" xfId="1413" xr:uid="{00000000-0005-0000-0000-000088050000}"/>
    <cellStyle name="標準 81" xfId="1414" xr:uid="{00000000-0005-0000-0000-000089050000}"/>
    <cellStyle name="標準 82" xfId="1415" xr:uid="{00000000-0005-0000-0000-00008A050000}"/>
    <cellStyle name="標準 83" xfId="1416" xr:uid="{00000000-0005-0000-0000-00008B050000}"/>
    <cellStyle name="標準 84" xfId="1417" xr:uid="{00000000-0005-0000-0000-00008C050000}"/>
    <cellStyle name="標準 85" xfId="1418" xr:uid="{00000000-0005-0000-0000-00008D050000}"/>
    <cellStyle name="標準 86" xfId="1419" xr:uid="{00000000-0005-0000-0000-00008E050000}"/>
    <cellStyle name="標準 87" xfId="1420" xr:uid="{00000000-0005-0000-0000-00008F050000}"/>
    <cellStyle name="標準 88" xfId="1421" xr:uid="{00000000-0005-0000-0000-000090050000}"/>
    <cellStyle name="標準 89" xfId="1422" xr:uid="{00000000-0005-0000-0000-000091050000}"/>
    <cellStyle name="標準 9" xfId="1423" xr:uid="{00000000-0005-0000-0000-000092050000}"/>
    <cellStyle name="標準 9 2" xfId="1424" xr:uid="{00000000-0005-0000-0000-000093050000}"/>
    <cellStyle name="標準 9 2 2" xfId="1425" xr:uid="{00000000-0005-0000-0000-000094050000}"/>
    <cellStyle name="標準 9 2 3" xfId="1426" xr:uid="{00000000-0005-0000-0000-000095050000}"/>
    <cellStyle name="標準 9 2 4" xfId="1427" xr:uid="{00000000-0005-0000-0000-000096050000}"/>
    <cellStyle name="標準 9 3" xfId="1428" xr:uid="{00000000-0005-0000-0000-000097050000}"/>
    <cellStyle name="標準 9 4" xfId="1429" xr:uid="{00000000-0005-0000-0000-000098050000}"/>
    <cellStyle name="標準 9 5" xfId="1430" xr:uid="{00000000-0005-0000-0000-000099050000}"/>
    <cellStyle name="標準 9 6" xfId="1431" xr:uid="{00000000-0005-0000-0000-00009A050000}"/>
    <cellStyle name="標準 9 7" xfId="1432" xr:uid="{00000000-0005-0000-0000-00009B050000}"/>
    <cellStyle name="標準 9 7 2" xfId="1826" xr:uid="{04279667-5016-406E-A1EC-C44C1E3CC322}"/>
    <cellStyle name="標準 9 7 3" xfId="1642" xr:uid="{C9A3F6EC-7D3E-46E3-B1E6-00F389CC4A3C}"/>
    <cellStyle name="標準 9_DocID_Functional_Design_CO製造指図：配賦機能_J_v0.01" xfId="1433" xr:uid="{00000000-0005-0000-0000-00009C050000}"/>
    <cellStyle name="標準 90" xfId="1434" xr:uid="{00000000-0005-0000-0000-00009D050000}"/>
    <cellStyle name="標準 91" xfId="1435" xr:uid="{00000000-0005-0000-0000-00009E050000}"/>
    <cellStyle name="標準 92" xfId="1436" xr:uid="{00000000-0005-0000-0000-00009F050000}"/>
    <cellStyle name="標準 93" xfId="1437" xr:uid="{00000000-0005-0000-0000-0000A0050000}"/>
    <cellStyle name="標準 94" xfId="1438" xr:uid="{00000000-0005-0000-0000-0000A1050000}"/>
    <cellStyle name="標準 95" xfId="1439" xr:uid="{00000000-0005-0000-0000-0000A2050000}"/>
    <cellStyle name="標準 96" xfId="1440" xr:uid="{00000000-0005-0000-0000-0000A3050000}"/>
    <cellStyle name="標準 97" xfId="1441" xr:uid="{00000000-0005-0000-0000-0000A4050000}"/>
    <cellStyle name="標準 98" xfId="1442" xr:uid="{00000000-0005-0000-0000-0000A5050000}"/>
    <cellStyle name="標準 99" xfId="1443" xr:uid="{00000000-0005-0000-0000-0000A6050000}"/>
    <cellStyle name="標準_NTTCOM　プロキュアメント統括室様向け　見積もりフォーマット" xfId="1444" xr:uid="{00000000-0005-0000-0000-0000A7050000}"/>
    <cellStyle name="普通" xfId="1445" xr:uid="{00000000-0005-0000-0000-0000A8050000}"/>
    <cellStyle name="良い 2" xfId="1446" xr:uid="{00000000-0005-0000-0000-0000A9050000}"/>
    <cellStyle name="良い 2 2" xfId="1447" xr:uid="{00000000-0005-0000-0000-0000AA050000}"/>
    <cellStyle name="良い 3" xfId="1448" xr:uid="{00000000-0005-0000-0000-0000AB050000}"/>
    <cellStyle name="良い 3 2" xfId="1449" xr:uid="{00000000-0005-0000-0000-0000AC050000}"/>
    <cellStyle name="良い 3 2 2" xfId="1450" xr:uid="{00000000-0005-0000-0000-0000AD050000}"/>
    <cellStyle name="良い 4" xfId="1451" xr:uid="{00000000-0005-0000-0000-0000AE050000}"/>
    <cellStyle name="良い 5" xfId="1452" xr:uid="{00000000-0005-0000-0000-0000AF050000}"/>
    <cellStyle name="良い 5 2" xfId="1453" xr:uid="{00000000-0005-0000-0000-0000B0050000}"/>
    <cellStyle name="良い 6" xfId="1454" xr:uid="{00000000-0005-0000-0000-0000B1050000}"/>
    <cellStyle name="良い 7" xfId="1455" xr:uid="{00000000-0005-0000-0000-0000B2050000}"/>
    <cellStyle name="湪　窉书〰〰〰" xfId="1456" xr:uid="{00000000-0005-0000-0000-0000B3050000}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solid"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CCFFCC"/>
      <color rgb="FFFFCCFF"/>
      <color rgb="FFFEFFCC"/>
      <color rgb="FFFFFFCC"/>
      <color rgb="FFD8E4BC"/>
      <color rgb="FFFFFF99"/>
      <color rgb="FF0000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GBox" noThreeD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GBox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GBox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GBox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GBox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GBox" noThreeD="1"/>
</file>

<file path=xl/ctrlProps/ctrlProp116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GBox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GBox" noThreeD="1"/>
</file>

<file path=xl/ctrlProps/ctrlProp129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GBox" noThreeD="1"/>
</file>

<file path=xl/ctrlProps/ctrlProp132.xml><?xml version="1.0" encoding="utf-8"?>
<formControlPr xmlns="http://schemas.microsoft.com/office/spreadsheetml/2009/9/main" objectType="GBox" noThreeD="1"/>
</file>

<file path=xl/ctrlProps/ctrlProp133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GBox" noThreeD="1"/>
</file>

<file path=xl/ctrlProps/ctrlProp135.xml><?xml version="1.0" encoding="utf-8"?>
<formControlPr xmlns="http://schemas.microsoft.com/office/spreadsheetml/2009/9/main" objectType="GBox" noThreeD="1"/>
</file>

<file path=xl/ctrlProps/ctrlProp136.xml><?xml version="1.0" encoding="utf-8"?>
<formControlPr xmlns="http://schemas.microsoft.com/office/spreadsheetml/2009/9/main" objectType="GBox" noThreeD="1"/>
</file>

<file path=xl/ctrlProps/ctrlProp137.xml><?xml version="1.0" encoding="utf-8"?>
<formControlPr xmlns="http://schemas.microsoft.com/office/spreadsheetml/2009/9/main" objectType="GBox" noThreeD="1"/>
</file>

<file path=xl/ctrlProps/ctrlProp138.xml><?xml version="1.0" encoding="utf-8"?>
<formControlPr xmlns="http://schemas.microsoft.com/office/spreadsheetml/2009/9/main" objectType="GBox" noThreeD="1"/>
</file>

<file path=xl/ctrlProps/ctrlProp139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GBox" noThreeD="1"/>
</file>

<file path=xl/ctrlProps/ctrlProp140.xml><?xml version="1.0" encoding="utf-8"?>
<formControlPr xmlns="http://schemas.microsoft.com/office/spreadsheetml/2009/9/main" objectType="GBox" noThreeD="1"/>
</file>

<file path=xl/ctrlProps/ctrlProp141.xml><?xml version="1.0" encoding="utf-8"?>
<formControlPr xmlns="http://schemas.microsoft.com/office/spreadsheetml/2009/9/main" objectType="GBox" noThreeD="1"/>
</file>

<file path=xl/ctrlProps/ctrlProp142.xml><?xml version="1.0" encoding="utf-8"?>
<formControlPr xmlns="http://schemas.microsoft.com/office/spreadsheetml/2009/9/main" objectType="GBox" noThreeD="1"/>
</file>

<file path=xl/ctrlProps/ctrlProp143.xml><?xml version="1.0" encoding="utf-8"?>
<formControlPr xmlns="http://schemas.microsoft.com/office/spreadsheetml/2009/9/main" objectType="GBox" noThreeD="1"/>
</file>

<file path=xl/ctrlProps/ctrlProp144.xml><?xml version="1.0" encoding="utf-8"?>
<formControlPr xmlns="http://schemas.microsoft.com/office/spreadsheetml/2009/9/main" objectType="GBox" noThreeD="1"/>
</file>

<file path=xl/ctrlProps/ctrlProp145.xml><?xml version="1.0" encoding="utf-8"?>
<formControlPr xmlns="http://schemas.microsoft.com/office/spreadsheetml/2009/9/main" objectType="GBox" noThreeD="1"/>
</file>

<file path=xl/ctrlProps/ctrlProp146.xml><?xml version="1.0" encoding="utf-8"?>
<formControlPr xmlns="http://schemas.microsoft.com/office/spreadsheetml/2009/9/main" objectType="GBox" noThreeD="1"/>
</file>

<file path=xl/ctrlProps/ctrlProp147.xml><?xml version="1.0" encoding="utf-8"?>
<formControlPr xmlns="http://schemas.microsoft.com/office/spreadsheetml/2009/9/main" objectType="GBox" noThreeD="1"/>
</file>

<file path=xl/ctrlProps/ctrlProp148.xml><?xml version="1.0" encoding="utf-8"?>
<formControlPr xmlns="http://schemas.microsoft.com/office/spreadsheetml/2009/9/main" objectType="GBox" noThreeD="1"/>
</file>

<file path=xl/ctrlProps/ctrlProp149.xml><?xml version="1.0" encoding="utf-8"?>
<formControlPr xmlns="http://schemas.microsoft.com/office/spreadsheetml/2009/9/main" objectType="GBox" noThreeD="1"/>
</file>

<file path=xl/ctrlProps/ctrlProp15.xml><?xml version="1.0" encoding="utf-8"?>
<formControlPr xmlns="http://schemas.microsoft.com/office/spreadsheetml/2009/9/main" objectType="GBox" noThreeD="1"/>
</file>

<file path=xl/ctrlProps/ctrlProp150.xml><?xml version="1.0" encoding="utf-8"?>
<formControlPr xmlns="http://schemas.microsoft.com/office/spreadsheetml/2009/9/main" objectType="GBox" noThreeD="1"/>
</file>

<file path=xl/ctrlProps/ctrlProp151.xml><?xml version="1.0" encoding="utf-8"?>
<formControlPr xmlns="http://schemas.microsoft.com/office/spreadsheetml/2009/9/main" objectType="GBox" noThreeD="1"/>
</file>

<file path=xl/ctrlProps/ctrlProp152.xml><?xml version="1.0" encoding="utf-8"?>
<formControlPr xmlns="http://schemas.microsoft.com/office/spreadsheetml/2009/9/main" objectType="GBox" noThreeD="1"/>
</file>

<file path=xl/ctrlProps/ctrlProp153.xml><?xml version="1.0" encoding="utf-8"?>
<formControlPr xmlns="http://schemas.microsoft.com/office/spreadsheetml/2009/9/main" objectType="GBox" noThreeD="1"/>
</file>

<file path=xl/ctrlProps/ctrlProp154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GBox" noThreeD="1"/>
</file>

<file path=xl/ctrlProps/ctrlProp156.xml><?xml version="1.0" encoding="utf-8"?>
<formControlPr xmlns="http://schemas.microsoft.com/office/spreadsheetml/2009/9/main" objectType="GBox" noThreeD="1"/>
</file>

<file path=xl/ctrlProps/ctrlProp157.xml><?xml version="1.0" encoding="utf-8"?>
<formControlPr xmlns="http://schemas.microsoft.com/office/spreadsheetml/2009/9/main" objectType="GBox" noThreeD="1"/>
</file>

<file path=xl/ctrlProps/ctrlProp158.xml><?xml version="1.0" encoding="utf-8"?>
<formControlPr xmlns="http://schemas.microsoft.com/office/spreadsheetml/2009/9/main" objectType="GBox" noThreeD="1"/>
</file>

<file path=xl/ctrlProps/ctrlProp159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GBox" noThreeD="1"/>
</file>

<file path=xl/ctrlProps/ctrlProp160.xml><?xml version="1.0" encoding="utf-8"?>
<formControlPr xmlns="http://schemas.microsoft.com/office/spreadsheetml/2009/9/main" objectType="GBox" noThreeD="1"/>
</file>

<file path=xl/ctrlProps/ctrlProp161.xml><?xml version="1.0" encoding="utf-8"?>
<formControlPr xmlns="http://schemas.microsoft.com/office/spreadsheetml/2009/9/main" objectType="GBox" noThreeD="1"/>
</file>

<file path=xl/ctrlProps/ctrlProp162.xml><?xml version="1.0" encoding="utf-8"?>
<formControlPr xmlns="http://schemas.microsoft.com/office/spreadsheetml/2009/9/main" objectType="GBox" noThreeD="1"/>
</file>

<file path=xl/ctrlProps/ctrlProp163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GBox" noThreeD="1"/>
</file>

<file path=xl/ctrlProps/ctrlProp165.xml><?xml version="1.0" encoding="utf-8"?>
<formControlPr xmlns="http://schemas.microsoft.com/office/spreadsheetml/2009/9/main" objectType="GBox" noThreeD="1"/>
</file>

<file path=xl/ctrlProps/ctrlProp166.xml><?xml version="1.0" encoding="utf-8"?>
<formControlPr xmlns="http://schemas.microsoft.com/office/spreadsheetml/2009/9/main" objectType="GBox" noThreeD="1"/>
</file>

<file path=xl/ctrlProps/ctrlProp167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GBox" noThreeD="1"/>
</file>

<file path=xl/ctrlProps/ctrlProp169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GBox" noThreeD="1"/>
</file>

<file path=xl/ctrlProps/ctrlProp170.xml><?xml version="1.0" encoding="utf-8"?>
<formControlPr xmlns="http://schemas.microsoft.com/office/spreadsheetml/2009/9/main" objectType="GBox" noThreeD="1"/>
</file>

<file path=xl/ctrlProps/ctrlProp171.xml><?xml version="1.0" encoding="utf-8"?>
<formControlPr xmlns="http://schemas.microsoft.com/office/spreadsheetml/2009/9/main" objectType="GBox" noThreeD="1"/>
</file>

<file path=xl/ctrlProps/ctrlProp172.xml><?xml version="1.0" encoding="utf-8"?>
<formControlPr xmlns="http://schemas.microsoft.com/office/spreadsheetml/2009/9/main" objectType="GBox" noThreeD="1"/>
</file>

<file path=xl/ctrlProps/ctrlProp173.xml><?xml version="1.0" encoding="utf-8"?>
<formControlPr xmlns="http://schemas.microsoft.com/office/spreadsheetml/2009/9/main" objectType="GBox" noThreeD="1"/>
</file>

<file path=xl/ctrlProps/ctrlProp174.xml><?xml version="1.0" encoding="utf-8"?>
<formControlPr xmlns="http://schemas.microsoft.com/office/spreadsheetml/2009/9/main" objectType="GBox" noThreeD="1"/>
</file>

<file path=xl/ctrlProps/ctrlProp175.xml><?xml version="1.0" encoding="utf-8"?>
<formControlPr xmlns="http://schemas.microsoft.com/office/spreadsheetml/2009/9/main" objectType="GBox" noThreeD="1"/>
</file>

<file path=xl/ctrlProps/ctrlProp176.xml><?xml version="1.0" encoding="utf-8"?>
<formControlPr xmlns="http://schemas.microsoft.com/office/spreadsheetml/2009/9/main" objectType="GBox" noThreeD="1"/>
</file>

<file path=xl/ctrlProps/ctrlProp177.xml><?xml version="1.0" encoding="utf-8"?>
<formControlPr xmlns="http://schemas.microsoft.com/office/spreadsheetml/2009/9/main" objectType="GBox" noThreeD="1"/>
</file>

<file path=xl/ctrlProps/ctrlProp178.xml><?xml version="1.0" encoding="utf-8"?>
<formControlPr xmlns="http://schemas.microsoft.com/office/spreadsheetml/2009/9/main" objectType="GBox" noThreeD="1"/>
</file>

<file path=xl/ctrlProps/ctrlProp179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GBox" noThreeD="1"/>
</file>

<file path=xl/ctrlProps/ctrlProp180.xml><?xml version="1.0" encoding="utf-8"?>
<formControlPr xmlns="http://schemas.microsoft.com/office/spreadsheetml/2009/9/main" objectType="GBox" noThreeD="1"/>
</file>

<file path=xl/ctrlProps/ctrlProp181.xml><?xml version="1.0" encoding="utf-8"?>
<formControlPr xmlns="http://schemas.microsoft.com/office/spreadsheetml/2009/9/main" objectType="GBox" noThreeD="1"/>
</file>

<file path=xl/ctrlProps/ctrlProp182.xml><?xml version="1.0" encoding="utf-8"?>
<formControlPr xmlns="http://schemas.microsoft.com/office/spreadsheetml/2009/9/main" objectType="GBox" noThreeD="1"/>
</file>

<file path=xl/ctrlProps/ctrlProp183.xml><?xml version="1.0" encoding="utf-8"?>
<formControlPr xmlns="http://schemas.microsoft.com/office/spreadsheetml/2009/9/main" objectType="GBox" noThreeD="1"/>
</file>

<file path=xl/ctrlProps/ctrlProp184.xml><?xml version="1.0" encoding="utf-8"?>
<formControlPr xmlns="http://schemas.microsoft.com/office/spreadsheetml/2009/9/main" objectType="GBox" noThreeD="1"/>
</file>

<file path=xl/ctrlProps/ctrlProp185.xml><?xml version="1.0" encoding="utf-8"?>
<formControlPr xmlns="http://schemas.microsoft.com/office/spreadsheetml/2009/9/main" objectType="GBox" noThreeD="1"/>
</file>

<file path=xl/ctrlProps/ctrlProp186.xml><?xml version="1.0" encoding="utf-8"?>
<formControlPr xmlns="http://schemas.microsoft.com/office/spreadsheetml/2009/9/main" objectType="GBox" noThreeD="1"/>
</file>

<file path=xl/ctrlProps/ctrlProp187.xml><?xml version="1.0" encoding="utf-8"?>
<formControlPr xmlns="http://schemas.microsoft.com/office/spreadsheetml/2009/9/main" objectType="GBox" noThreeD="1"/>
</file>

<file path=xl/ctrlProps/ctrlProp188.xml><?xml version="1.0" encoding="utf-8"?>
<formControlPr xmlns="http://schemas.microsoft.com/office/spreadsheetml/2009/9/main" objectType="GBox" noThreeD="1"/>
</file>

<file path=xl/ctrlProps/ctrlProp18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190.xml><?xml version="1.0" encoding="utf-8"?>
<formControlPr xmlns="http://schemas.microsoft.com/office/spreadsheetml/2009/9/main" objectType="GBox" noThreeD="1"/>
</file>

<file path=xl/ctrlProps/ctrlProp191.xml><?xml version="1.0" encoding="utf-8"?>
<formControlPr xmlns="http://schemas.microsoft.com/office/spreadsheetml/2009/9/main" objectType="GBox" noThreeD="1"/>
</file>

<file path=xl/ctrlProps/ctrlProp192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GBox" noThreeD="1"/>
</file>

<file path=xl/ctrlProps/ctrlProp194.xml><?xml version="1.0" encoding="utf-8"?>
<formControlPr xmlns="http://schemas.microsoft.com/office/spreadsheetml/2009/9/main" objectType="GBox" noThreeD="1"/>
</file>

<file path=xl/ctrlProps/ctrlProp195.xml><?xml version="1.0" encoding="utf-8"?>
<formControlPr xmlns="http://schemas.microsoft.com/office/spreadsheetml/2009/9/main" objectType="GBox" noThreeD="1"/>
</file>

<file path=xl/ctrlProps/ctrlProp196.xml><?xml version="1.0" encoding="utf-8"?>
<formControlPr xmlns="http://schemas.microsoft.com/office/spreadsheetml/2009/9/main" objectType="GBox" noThreeD="1"/>
</file>

<file path=xl/ctrlProps/ctrlProp197.xml><?xml version="1.0" encoding="utf-8"?>
<formControlPr xmlns="http://schemas.microsoft.com/office/spreadsheetml/2009/9/main" objectType="GBox" noThreeD="1"/>
</file>

<file path=xl/ctrlProps/ctrlProp198.xml><?xml version="1.0" encoding="utf-8"?>
<formControlPr xmlns="http://schemas.microsoft.com/office/spreadsheetml/2009/9/main" objectType="GBox" noThreeD="1"/>
</file>

<file path=xl/ctrlProps/ctrlProp19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GBox" noThreeD="1"/>
</file>

<file path=xl/ctrlProps/ctrlProp200.xml><?xml version="1.0" encoding="utf-8"?>
<formControlPr xmlns="http://schemas.microsoft.com/office/spreadsheetml/2009/9/main" objectType="GBox" noThreeD="1"/>
</file>

<file path=xl/ctrlProps/ctrlProp201.xml><?xml version="1.0" encoding="utf-8"?>
<formControlPr xmlns="http://schemas.microsoft.com/office/spreadsheetml/2009/9/main" objectType="GBox" noThreeD="1"/>
</file>

<file path=xl/ctrlProps/ctrlProp202.xml><?xml version="1.0" encoding="utf-8"?>
<formControlPr xmlns="http://schemas.microsoft.com/office/spreadsheetml/2009/9/main" objectType="GBox" noThreeD="1"/>
</file>

<file path=xl/ctrlProps/ctrlProp203.xml><?xml version="1.0" encoding="utf-8"?>
<formControlPr xmlns="http://schemas.microsoft.com/office/spreadsheetml/2009/9/main" objectType="GBox" noThreeD="1"/>
</file>

<file path=xl/ctrlProps/ctrlProp204.xml><?xml version="1.0" encoding="utf-8"?>
<formControlPr xmlns="http://schemas.microsoft.com/office/spreadsheetml/2009/9/main" objectType="GBox" noThreeD="1"/>
</file>

<file path=xl/ctrlProps/ctrlProp205.xml><?xml version="1.0" encoding="utf-8"?>
<formControlPr xmlns="http://schemas.microsoft.com/office/spreadsheetml/2009/9/main" objectType="GBox" noThreeD="1"/>
</file>

<file path=xl/ctrlProps/ctrlProp206.xml><?xml version="1.0" encoding="utf-8"?>
<formControlPr xmlns="http://schemas.microsoft.com/office/spreadsheetml/2009/9/main" objectType="GBox" noThreeD="1"/>
</file>

<file path=xl/ctrlProps/ctrlProp207.xml><?xml version="1.0" encoding="utf-8"?>
<formControlPr xmlns="http://schemas.microsoft.com/office/spreadsheetml/2009/9/main" objectType="GBox" noThreeD="1"/>
</file>

<file path=xl/ctrlProps/ctrlProp208.xml><?xml version="1.0" encoding="utf-8"?>
<formControlPr xmlns="http://schemas.microsoft.com/office/spreadsheetml/2009/9/main" objectType="GBox" noThreeD="1"/>
</file>

<file path=xl/ctrlProps/ctrlProp209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GBox" noThreeD="1"/>
</file>

<file path=xl/ctrlProps/ctrlProp211.xml><?xml version="1.0" encoding="utf-8"?>
<formControlPr xmlns="http://schemas.microsoft.com/office/spreadsheetml/2009/9/main" objectType="GBox" noThreeD="1"/>
</file>

<file path=xl/ctrlProps/ctrlProp212.xml><?xml version="1.0" encoding="utf-8"?>
<formControlPr xmlns="http://schemas.microsoft.com/office/spreadsheetml/2009/9/main" objectType="GBox" noThreeD="1"/>
</file>

<file path=xl/ctrlProps/ctrlProp213.xml><?xml version="1.0" encoding="utf-8"?>
<formControlPr xmlns="http://schemas.microsoft.com/office/spreadsheetml/2009/9/main" objectType="GBox" noThreeD="1"/>
</file>

<file path=xl/ctrlProps/ctrlProp214.xml><?xml version="1.0" encoding="utf-8"?>
<formControlPr xmlns="http://schemas.microsoft.com/office/spreadsheetml/2009/9/main" objectType="GBox" noThreeD="1"/>
</file>

<file path=xl/ctrlProps/ctrlProp215.xml><?xml version="1.0" encoding="utf-8"?>
<formControlPr xmlns="http://schemas.microsoft.com/office/spreadsheetml/2009/9/main" objectType="GBox" noThreeD="1"/>
</file>

<file path=xl/ctrlProps/ctrlProp216.xml><?xml version="1.0" encoding="utf-8"?>
<formControlPr xmlns="http://schemas.microsoft.com/office/spreadsheetml/2009/9/main" objectType="GBox" noThreeD="1"/>
</file>

<file path=xl/ctrlProps/ctrlProp217.xml><?xml version="1.0" encoding="utf-8"?>
<formControlPr xmlns="http://schemas.microsoft.com/office/spreadsheetml/2009/9/main" objectType="GBox" noThreeD="1"/>
</file>

<file path=xl/ctrlProps/ctrlProp218.xml><?xml version="1.0" encoding="utf-8"?>
<formControlPr xmlns="http://schemas.microsoft.com/office/spreadsheetml/2009/9/main" objectType="GBox" noThreeD="1"/>
</file>

<file path=xl/ctrlProps/ctrlProp219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GBox" noThreeD="1"/>
</file>

<file path=xl/ctrlProps/ctrlProp220.xml><?xml version="1.0" encoding="utf-8"?>
<formControlPr xmlns="http://schemas.microsoft.com/office/spreadsheetml/2009/9/main" objectType="GBox" noThreeD="1"/>
</file>

<file path=xl/ctrlProps/ctrlProp221.xml><?xml version="1.0" encoding="utf-8"?>
<formControlPr xmlns="http://schemas.microsoft.com/office/spreadsheetml/2009/9/main" objectType="GBox" noThreeD="1"/>
</file>

<file path=xl/ctrlProps/ctrlProp222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GBox" noThreeD="1"/>
</file>

<file path=xl/ctrlProps/ctrlProp224.xml><?xml version="1.0" encoding="utf-8"?>
<formControlPr xmlns="http://schemas.microsoft.com/office/spreadsheetml/2009/9/main" objectType="GBox" noThreeD="1"/>
</file>

<file path=xl/ctrlProps/ctrlProp225.xml><?xml version="1.0" encoding="utf-8"?>
<formControlPr xmlns="http://schemas.microsoft.com/office/spreadsheetml/2009/9/main" objectType="GBox" noThreeD="1"/>
</file>

<file path=xl/ctrlProps/ctrlProp226.xml><?xml version="1.0" encoding="utf-8"?>
<formControlPr xmlns="http://schemas.microsoft.com/office/spreadsheetml/2009/9/main" objectType="GBox" noThreeD="1"/>
</file>

<file path=xl/ctrlProps/ctrlProp227.xml><?xml version="1.0" encoding="utf-8"?>
<formControlPr xmlns="http://schemas.microsoft.com/office/spreadsheetml/2009/9/main" objectType="GBox" noThreeD="1"/>
</file>

<file path=xl/ctrlProps/ctrlProp228.xml><?xml version="1.0" encoding="utf-8"?>
<formControlPr xmlns="http://schemas.microsoft.com/office/spreadsheetml/2009/9/main" objectType="GBox" noThreeD="1"/>
</file>

<file path=xl/ctrlProps/ctrlProp229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GBox" noThreeD="1"/>
</file>

<file path=xl/ctrlProps/ctrlProp231.xml><?xml version="1.0" encoding="utf-8"?>
<formControlPr xmlns="http://schemas.microsoft.com/office/spreadsheetml/2009/9/main" objectType="GBox" noThreeD="1"/>
</file>

<file path=xl/ctrlProps/ctrlProp232.xml><?xml version="1.0" encoding="utf-8"?>
<formControlPr xmlns="http://schemas.microsoft.com/office/spreadsheetml/2009/9/main" objectType="GBox" noThreeD="1"/>
</file>

<file path=xl/ctrlProps/ctrlProp233.xml><?xml version="1.0" encoding="utf-8"?>
<formControlPr xmlns="http://schemas.microsoft.com/office/spreadsheetml/2009/9/main" objectType="GBox" noThreeD="1"/>
</file>

<file path=xl/ctrlProps/ctrlProp234.xml><?xml version="1.0" encoding="utf-8"?>
<formControlPr xmlns="http://schemas.microsoft.com/office/spreadsheetml/2009/9/main" objectType="GBox" noThreeD="1"/>
</file>

<file path=xl/ctrlProps/ctrlProp235.xml><?xml version="1.0" encoding="utf-8"?>
<formControlPr xmlns="http://schemas.microsoft.com/office/spreadsheetml/2009/9/main" objectType="GBox" noThreeD="1"/>
</file>

<file path=xl/ctrlProps/ctrlProp236.xml><?xml version="1.0" encoding="utf-8"?>
<formControlPr xmlns="http://schemas.microsoft.com/office/spreadsheetml/2009/9/main" objectType="GBox" noThreeD="1"/>
</file>

<file path=xl/ctrlProps/ctrlProp237.xml><?xml version="1.0" encoding="utf-8"?>
<formControlPr xmlns="http://schemas.microsoft.com/office/spreadsheetml/2009/9/main" objectType="GBox" noThreeD="1"/>
</file>

<file path=xl/ctrlProps/ctrlProp238.xml><?xml version="1.0" encoding="utf-8"?>
<formControlPr xmlns="http://schemas.microsoft.com/office/spreadsheetml/2009/9/main" objectType="GBox" noThreeD="1"/>
</file>

<file path=xl/ctrlProps/ctrlProp239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GBox" noThreeD="1"/>
</file>

<file path=xl/ctrlProps/ctrlProp240.xml><?xml version="1.0" encoding="utf-8"?>
<formControlPr xmlns="http://schemas.microsoft.com/office/spreadsheetml/2009/9/main" objectType="GBox" noThreeD="1"/>
</file>

<file path=xl/ctrlProps/ctrlProp241.xml><?xml version="1.0" encoding="utf-8"?>
<formControlPr xmlns="http://schemas.microsoft.com/office/spreadsheetml/2009/9/main" objectType="GBox" noThreeD="1"/>
</file>

<file path=xl/ctrlProps/ctrlProp242.xml><?xml version="1.0" encoding="utf-8"?>
<formControlPr xmlns="http://schemas.microsoft.com/office/spreadsheetml/2009/9/main" objectType="GBox" noThreeD="1"/>
</file>

<file path=xl/ctrlProps/ctrlProp243.xml><?xml version="1.0" encoding="utf-8"?>
<formControlPr xmlns="http://schemas.microsoft.com/office/spreadsheetml/2009/9/main" objectType="GBox" noThreeD="1"/>
</file>

<file path=xl/ctrlProps/ctrlProp244.xml><?xml version="1.0" encoding="utf-8"?>
<formControlPr xmlns="http://schemas.microsoft.com/office/spreadsheetml/2009/9/main" objectType="GBox" noThreeD="1"/>
</file>

<file path=xl/ctrlProps/ctrlProp245.xml><?xml version="1.0" encoding="utf-8"?>
<formControlPr xmlns="http://schemas.microsoft.com/office/spreadsheetml/2009/9/main" objectType="GBox" noThreeD="1"/>
</file>

<file path=xl/ctrlProps/ctrlProp246.xml><?xml version="1.0" encoding="utf-8"?>
<formControlPr xmlns="http://schemas.microsoft.com/office/spreadsheetml/2009/9/main" objectType="GBox" noThreeD="1"/>
</file>

<file path=xl/ctrlProps/ctrlProp247.xml><?xml version="1.0" encoding="utf-8"?>
<formControlPr xmlns="http://schemas.microsoft.com/office/spreadsheetml/2009/9/main" objectType="GBox" noThreeD="1"/>
</file>

<file path=xl/ctrlProps/ctrlProp248.xml><?xml version="1.0" encoding="utf-8"?>
<formControlPr xmlns="http://schemas.microsoft.com/office/spreadsheetml/2009/9/main" objectType="GBox" noThreeD="1"/>
</file>

<file path=xl/ctrlProps/ctrlProp24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GBox" noThreeD="1"/>
</file>

<file path=xl/ctrlProps/ctrlProp250.xml><?xml version="1.0" encoding="utf-8"?>
<formControlPr xmlns="http://schemas.microsoft.com/office/spreadsheetml/2009/9/main" objectType="GBox" noThreeD="1"/>
</file>

<file path=xl/ctrlProps/ctrlProp251.xml><?xml version="1.0" encoding="utf-8"?>
<formControlPr xmlns="http://schemas.microsoft.com/office/spreadsheetml/2009/9/main" objectType="GBox" noThreeD="1"/>
</file>

<file path=xl/ctrlProps/ctrlProp252.xml><?xml version="1.0" encoding="utf-8"?>
<formControlPr xmlns="http://schemas.microsoft.com/office/spreadsheetml/2009/9/main" objectType="GBox" noThreeD="1"/>
</file>

<file path=xl/ctrlProps/ctrlProp253.xml><?xml version="1.0" encoding="utf-8"?>
<formControlPr xmlns="http://schemas.microsoft.com/office/spreadsheetml/2009/9/main" objectType="GBox" noThreeD="1"/>
</file>

<file path=xl/ctrlProps/ctrlProp254.xml><?xml version="1.0" encoding="utf-8"?>
<formControlPr xmlns="http://schemas.microsoft.com/office/spreadsheetml/2009/9/main" objectType="GBox" noThreeD="1"/>
</file>

<file path=xl/ctrlProps/ctrlProp255.xml><?xml version="1.0" encoding="utf-8"?>
<formControlPr xmlns="http://schemas.microsoft.com/office/spreadsheetml/2009/9/main" objectType="GBox" noThreeD="1"/>
</file>

<file path=xl/ctrlProps/ctrlProp256.xml><?xml version="1.0" encoding="utf-8"?>
<formControlPr xmlns="http://schemas.microsoft.com/office/spreadsheetml/2009/9/main" objectType="GBox" noThreeD="1"/>
</file>

<file path=xl/ctrlProps/ctrlProp257.xml><?xml version="1.0" encoding="utf-8"?>
<formControlPr xmlns="http://schemas.microsoft.com/office/spreadsheetml/2009/9/main" objectType="GBox" noThreeD="1"/>
</file>

<file path=xl/ctrlProps/ctrlProp258.xml><?xml version="1.0" encoding="utf-8"?>
<formControlPr xmlns="http://schemas.microsoft.com/office/spreadsheetml/2009/9/main" objectType="GBox" noThreeD="1"/>
</file>

<file path=xl/ctrlProps/ctrlProp259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GBox" noThreeD="1"/>
</file>

<file path=xl/ctrlProps/ctrlProp261.xml><?xml version="1.0" encoding="utf-8"?>
<formControlPr xmlns="http://schemas.microsoft.com/office/spreadsheetml/2009/9/main" objectType="GBox" noThreeD="1"/>
</file>

<file path=xl/ctrlProps/ctrlProp262.xml><?xml version="1.0" encoding="utf-8"?>
<formControlPr xmlns="http://schemas.microsoft.com/office/spreadsheetml/2009/9/main" objectType="GBox" noThreeD="1"/>
</file>

<file path=xl/ctrlProps/ctrlProp263.xml><?xml version="1.0" encoding="utf-8"?>
<formControlPr xmlns="http://schemas.microsoft.com/office/spreadsheetml/2009/9/main" objectType="GBox" noThreeD="1"/>
</file>

<file path=xl/ctrlProps/ctrlProp264.xml><?xml version="1.0" encoding="utf-8"?>
<formControlPr xmlns="http://schemas.microsoft.com/office/spreadsheetml/2009/9/main" objectType="GBox" noThreeD="1"/>
</file>

<file path=xl/ctrlProps/ctrlProp265.xml><?xml version="1.0" encoding="utf-8"?>
<formControlPr xmlns="http://schemas.microsoft.com/office/spreadsheetml/2009/9/main" objectType="GBox" noThreeD="1"/>
</file>

<file path=xl/ctrlProps/ctrlProp266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GBox" noThreeD="1"/>
</file>

<file path=xl/ctrlProps/ctrlProp268.xml><?xml version="1.0" encoding="utf-8"?>
<formControlPr xmlns="http://schemas.microsoft.com/office/spreadsheetml/2009/9/main" objectType="GBox" noThreeD="1"/>
</file>

<file path=xl/ctrlProps/ctrlProp269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GBox" noThreeD="1"/>
</file>

<file path=xl/ctrlProps/ctrlProp270.xml><?xml version="1.0" encoding="utf-8"?>
<formControlPr xmlns="http://schemas.microsoft.com/office/spreadsheetml/2009/9/main" objectType="GBox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GBox" noThreeD="1"/>
</file>

<file path=xl/ctrlProps/ctrlProp273.xml><?xml version="1.0" encoding="utf-8"?>
<formControlPr xmlns="http://schemas.microsoft.com/office/spreadsheetml/2009/9/main" objectType="GBox" noThreeD="1"/>
</file>

<file path=xl/ctrlProps/ctrlProp274.xml><?xml version="1.0" encoding="utf-8"?>
<formControlPr xmlns="http://schemas.microsoft.com/office/spreadsheetml/2009/9/main" objectType="GBox" noThreeD="1"/>
</file>

<file path=xl/ctrlProps/ctrlProp275.xml><?xml version="1.0" encoding="utf-8"?>
<formControlPr xmlns="http://schemas.microsoft.com/office/spreadsheetml/2009/9/main" objectType="GBox" noThreeD="1"/>
</file>

<file path=xl/ctrlProps/ctrlProp276.xml><?xml version="1.0" encoding="utf-8"?>
<formControlPr xmlns="http://schemas.microsoft.com/office/spreadsheetml/2009/9/main" objectType="GBox" noThreeD="1"/>
</file>

<file path=xl/ctrlProps/ctrlProp277.xml><?xml version="1.0" encoding="utf-8"?>
<formControlPr xmlns="http://schemas.microsoft.com/office/spreadsheetml/2009/9/main" objectType="GBox" noThreeD="1"/>
</file>

<file path=xl/ctrlProps/ctrlProp278.xml><?xml version="1.0" encoding="utf-8"?>
<formControlPr xmlns="http://schemas.microsoft.com/office/spreadsheetml/2009/9/main" objectType="GBox" noThreeD="1"/>
</file>

<file path=xl/ctrlProps/ctrlProp279.xml><?xml version="1.0" encoding="utf-8"?>
<formControlPr xmlns="http://schemas.microsoft.com/office/spreadsheetml/2009/9/main" objectType="GBox" noThreeD="1"/>
</file>

<file path=xl/ctrlProps/ctrlProp28.xml><?xml version="1.0" encoding="utf-8"?>
<formControlPr xmlns="http://schemas.microsoft.com/office/spreadsheetml/2009/9/main" objectType="GBox" noThreeD="1"/>
</file>

<file path=xl/ctrlProps/ctrlProp280.xml><?xml version="1.0" encoding="utf-8"?>
<formControlPr xmlns="http://schemas.microsoft.com/office/spreadsheetml/2009/9/main" objectType="GBox" noThreeD="1"/>
</file>

<file path=xl/ctrlProps/ctrlProp281.xml><?xml version="1.0" encoding="utf-8"?>
<formControlPr xmlns="http://schemas.microsoft.com/office/spreadsheetml/2009/9/main" objectType="GBox" noThreeD="1"/>
</file>

<file path=xl/ctrlProps/ctrlProp282.xml><?xml version="1.0" encoding="utf-8"?>
<formControlPr xmlns="http://schemas.microsoft.com/office/spreadsheetml/2009/9/main" objectType="GBox" noThreeD="1"/>
</file>

<file path=xl/ctrlProps/ctrlProp283.xml><?xml version="1.0" encoding="utf-8"?>
<formControlPr xmlns="http://schemas.microsoft.com/office/spreadsheetml/2009/9/main" objectType="GBox" noThreeD="1"/>
</file>

<file path=xl/ctrlProps/ctrlProp284.xml><?xml version="1.0" encoding="utf-8"?>
<formControlPr xmlns="http://schemas.microsoft.com/office/spreadsheetml/2009/9/main" objectType="GBox" noThreeD="1"/>
</file>

<file path=xl/ctrlProps/ctrlProp285.xml><?xml version="1.0" encoding="utf-8"?>
<formControlPr xmlns="http://schemas.microsoft.com/office/spreadsheetml/2009/9/main" objectType="GBox" noThreeD="1"/>
</file>

<file path=xl/ctrlProps/ctrlProp286.xml><?xml version="1.0" encoding="utf-8"?>
<formControlPr xmlns="http://schemas.microsoft.com/office/spreadsheetml/2009/9/main" objectType="GBox" noThreeD="1"/>
</file>

<file path=xl/ctrlProps/ctrlProp287.xml><?xml version="1.0" encoding="utf-8"?>
<formControlPr xmlns="http://schemas.microsoft.com/office/spreadsheetml/2009/9/main" objectType="GBox" noThreeD="1"/>
</file>

<file path=xl/ctrlProps/ctrlProp288.xml><?xml version="1.0" encoding="utf-8"?>
<formControlPr xmlns="http://schemas.microsoft.com/office/spreadsheetml/2009/9/main" objectType="GBox" noThreeD="1"/>
</file>

<file path=xl/ctrlProps/ctrlProp289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GBox" noThreeD="1"/>
</file>

<file path=xl/ctrlProps/ctrlProp290.xml><?xml version="1.0" encoding="utf-8"?>
<formControlPr xmlns="http://schemas.microsoft.com/office/spreadsheetml/2009/9/main" objectType="GBox" noThreeD="1"/>
</file>

<file path=xl/ctrlProps/ctrlProp291.xml><?xml version="1.0" encoding="utf-8"?>
<formControlPr xmlns="http://schemas.microsoft.com/office/spreadsheetml/2009/9/main" objectType="GBox" noThreeD="1"/>
</file>

<file path=xl/ctrlProps/ctrlProp292.xml><?xml version="1.0" encoding="utf-8"?>
<formControlPr xmlns="http://schemas.microsoft.com/office/spreadsheetml/2009/9/main" objectType="GBox" noThreeD="1"/>
</file>

<file path=xl/ctrlProps/ctrlProp293.xml><?xml version="1.0" encoding="utf-8"?>
<formControlPr xmlns="http://schemas.microsoft.com/office/spreadsheetml/2009/9/main" objectType="GBox" noThreeD="1"/>
</file>

<file path=xl/ctrlProps/ctrlProp294.xml><?xml version="1.0" encoding="utf-8"?>
<formControlPr xmlns="http://schemas.microsoft.com/office/spreadsheetml/2009/9/main" objectType="GBox" noThreeD="1"/>
</file>

<file path=xl/ctrlProps/ctrlProp295.xml><?xml version="1.0" encoding="utf-8"?>
<formControlPr xmlns="http://schemas.microsoft.com/office/spreadsheetml/2009/9/main" objectType="GBox" noThreeD="1"/>
</file>

<file path=xl/ctrlProps/ctrlProp296.xml><?xml version="1.0" encoding="utf-8"?>
<formControlPr xmlns="http://schemas.microsoft.com/office/spreadsheetml/2009/9/main" objectType="GBox" noThreeD="1"/>
</file>

<file path=xl/ctrlProps/ctrlProp297.xml><?xml version="1.0" encoding="utf-8"?>
<formControlPr xmlns="http://schemas.microsoft.com/office/spreadsheetml/2009/9/main" objectType="GBox" noThreeD="1"/>
</file>

<file path=xl/ctrlProps/ctrlProp298.xml><?xml version="1.0" encoding="utf-8"?>
<formControlPr xmlns="http://schemas.microsoft.com/office/spreadsheetml/2009/9/main" objectType="GBox" noThreeD="1"/>
</file>

<file path=xl/ctrlProps/ctrlProp299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GBox" noThreeD="1"/>
</file>

<file path=xl/ctrlProps/ctrlProp300.xml><?xml version="1.0" encoding="utf-8"?>
<formControlPr xmlns="http://schemas.microsoft.com/office/spreadsheetml/2009/9/main" objectType="GBox" noThreeD="1"/>
</file>

<file path=xl/ctrlProps/ctrlProp301.xml><?xml version="1.0" encoding="utf-8"?>
<formControlPr xmlns="http://schemas.microsoft.com/office/spreadsheetml/2009/9/main" objectType="GBox" noThreeD="1"/>
</file>

<file path=xl/ctrlProps/ctrlProp302.xml><?xml version="1.0" encoding="utf-8"?>
<formControlPr xmlns="http://schemas.microsoft.com/office/spreadsheetml/2009/9/main" objectType="GBox" noThreeD="1"/>
</file>

<file path=xl/ctrlProps/ctrlProp303.xml><?xml version="1.0" encoding="utf-8"?>
<formControlPr xmlns="http://schemas.microsoft.com/office/spreadsheetml/2009/9/main" objectType="GBox" noThreeD="1"/>
</file>

<file path=xl/ctrlProps/ctrlProp304.xml><?xml version="1.0" encoding="utf-8"?>
<formControlPr xmlns="http://schemas.microsoft.com/office/spreadsheetml/2009/9/main" objectType="GBox" noThreeD="1"/>
</file>

<file path=xl/ctrlProps/ctrlProp305.xml><?xml version="1.0" encoding="utf-8"?>
<formControlPr xmlns="http://schemas.microsoft.com/office/spreadsheetml/2009/9/main" objectType="GBox" noThreeD="1"/>
</file>

<file path=xl/ctrlProps/ctrlProp306.xml><?xml version="1.0" encoding="utf-8"?>
<formControlPr xmlns="http://schemas.microsoft.com/office/spreadsheetml/2009/9/main" objectType="GBox" noThreeD="1"/>
</file>

<file path=xl/ctrlProps/ctrlProp307.xml><?xml version="1.0" encoding="utf-8"?>
<formControlPr xmlns="http://schemas.microsoft.com/office/spreadsheetml/2009/9/main" objectType="GBox" noThreeD="1"/>
</file>

<file path=xl/ctrlProps/ctrlProp308.xml><?xml version="1.0" encoding="utf-8"?>
<formControlPr xmlns="http://schemas.microsoft.com/office/spreadsheetml/2009/9/main" objectType="GBox" noThreeD="1"/>
</file>

<file path=xl/ctrlProps/ctrlProp309.xml><?xml version="1.0" encoding="utf-8"?>
<formControlPr xmlns="http://schemas.microsoft.com/office/spreadsheetml/2009/9/main" objectType="GBox" noThreeD="1"/>
</file>

<file path=xl/ctrlProps/ctrlProp31.xml><?xml version="1.0" encoding="utf-8"?>
<formControlPr xmlns="http://schemas.microsoft.com/office/spreadsheetml/2009/9/main" objectType="GBox" noThreeD="1"/>
</file>

<file path=xl/ctrlProps/ctrlProp310.xml><?xml version="1.0" encoding="utf-8"?>
<formControlPr xmlns="http://schemas.microsoft.com/office/spreadsheetml/2009/9/main" objectType="GBox" noThreeD="1"/>
</file>

<file path=xl/ctrlProps/ctrlProp311.xml><?xml version="1.0" encoding="utf-8"?>
<formControlPr xmlns="http://schemas.microsoft.com/office/spreadsheetml/2009/9/main" objectType="GBox" noThreeD="1"/>
</file>

<file path=xl/ctrlProps/ctrlProp312.xml><?xml version="1.0" encoding="utf-8"?>
<formControlPr xmlns="http://schemas.microsoft.com/office/spreadsheetml/2009/9/main" objectType="GBox" noThreeD="1"/>
</file>

<file path=xl/ctrlProps/ctrlProp313.xml><?xml version="1.0" encoding="utf-8"?>
<formControlPr xmlns="http://schemas.microsoft.com/office/spreadsheetml/2009/9/main" objectType="GBox" noThreeD="1"/>
</file>

<file path=xl/ctrlProps/ctrlProp314.xml><?xml version="1.0" encoding="utf-8"?>
<formControlPr xmlns="http://schemas.microsoft.com/office/spreadsheetml/2009/9/main" objectType="GBox" noThreeD="1"/>
</file>

<file path=xl/ctrlProps/ctrlProp315.xml><?xml version="1.0" encoding="utf-8"?>
<formControlPr xmlns="http://schemas.microsoft.com/office/spreadsheetml/2009/9/main" objectType="GBox" noThreeD="1"/>
</file>

<file path=xl/ctrlProps/ctrlProp316.xml><?xml version="1.0" encoding="utf-8"?>
<formControlPr xmlns="http://schemas.microsoft.com/office/spreadsheetml/2009/9/main" objectType="GBox" noThreeD="1"/>
</file>

<file path=xl/ctrlProps/ctrlProp317.xml><?xml version="1.0" encoding="utf-8"?>
<formControlPr xmlns="http://schemas.microsoft.com/office/spreadsheetml/2009/9/main" objectType="GBox" noThreeD="1"/>
</file>

<file path=xl/ctrlProps/ctrlProp318.xml><?xml version="1.0" encoding="utf-8"?>
<formControlPr xmlns="http://schemas.microsoft.com/office/spreadsheetml/2009/9/main" objectType="GBox" noThreeD="1"/>
</file>

<file path=xl/ctrlProps/ctrlProp319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GBox" noThreeD="1"/>
</file>

<file path=xl/ctrlProps/ctrlProp320.xml><?xml version="1.0" encoding="utf-8"?>
<formControlPr xmlns="http://schemas.microsoft.com/office/spreadsheetml/2009/9/main" objectType="GBox" noThreeD="1"/>
</file>

<file path=xl/ctrlProps/ctrlProp321.xml><?xml version="1.0" encoding="utf-8"?>
<formControlPr xmlns="http://schemas.microsoft.com/office/spreadsheetml/2009/9/main" objectType="GBox" noThreeD="1"/>
</file>

<file path=xl/ctrlProps/ctrlProp322.xml><?xml version="1.0" encoding="utf-8"?>
<formControlPr xmlns="http://schemas.microsoft.com/office/spreadsheetml/2009/9/main" objectType="GBox" noThreeD="1"/>
</file>

<file path=xl/ctrlProps/ctrlProp323.xml><?xml version="1.0" encoding="utf-8"?>
<formControlPr xmlns="http://schemas.microsoft.com/office/spreadsheetml/2009/9/main" objectType="GBox" noThreeD="1"/>
</file>

<file path=xl/ctrlProps/ctrlProp324.xml><?xml version="1.0" encoding="utf-8"?>
<formControlPr xmlns="http://schemas.microsoft.com/office/spreadsheetml/2009/9/main" objectType="GBox" noThreeD="1"/>
</file>

<file path=xl/ctrlProps/ctrlProp325.xml><?xml version="1.0" encoding="utf-8"?>
<formControlPr xmlns="http://schemas.microsoft.com/office/spreadsheetml/2009/9/main" objectType="GBox" noThreeD="1"/>
</file>

<file path=xl/ctrlProps/ctrlProp326.xml><?xml version="1.0" encoding="utf-8"?>
<formControlPr xmlns="http://schemas.microsoft.com/office/spreadsheetml/2009/9/main" objectType="GBox" noThreeD="1"/>
</file>

<file path=xl/ctrlProps/ctrlProp327.xml><?xml version="1.0" encoding="utf-8"?>
<formControlPr xmlns="http://schemas.microsoft.com/office/spreadsheetml/2009/9/main" objectType="GBox" noThreeD="1"/>
</file>

<file path=xl/ctrlProps/ctrlProp328.xml><?xml version="1.0" encoding="utf-8"?>
<formControlPr xmlns="http://schemas.microsoft.com/office/spreadsheetml/2009/9/main" objectType="GBox" noThreeD="1"/>
</file>

<file path=xl/ctrlProps/ctrlProp329.xml><?xml version="1.0" encoding="utf-8"?>
<formControlPr xmlns="http://schemas.microsoft.com/office/spreadsheetml/2009/9/main" objectType="GBox" noThreeD="1"/>
</file>

<file path=xl/ctrlProps/ctrlProp33.xml><?xml version="1.0" encoding="utf-8"?>
<formControlPr xmlns="http://schemas.microsoft.com/office/spreadsheetml/2009/9/main" objectType="GBox" noThreeD="1"/>
</file>

<file path=xl/ctrlProps/ctrlProp330.xml><?xml version="1.0" encoding="utf-8"?>
<formControlPr xmlns="http://schemas.microsoft.com/office/spreadsheetml/2009/9/main" objectType="GBox" noThreeD="1"/>
</file>

<file path=xl/ctrlProps/ctrlProp331.xml><?xml version="1.0" encoding="utf-8"?>
<formControlPr xmlns="http://schemas.microsoft.com/office/spreadsheetml/2009/9/main" objectType="GBox" noThreeD="1"/>
</file>

<file path=xl/ctrlProps/ctrlProp332.xml><?xml version="1.0" encoding="utf-8"?>
<formControlPr xmlns="http://schemas.microsoft.com/office/spreadsheetml/2009/9/main" objectType="GBox" noThreeD="1"/>
</file>

<file path=xl/ctrlProps/ctrlProp333.xml><?xml version="1.0" encoding="utf-8"?>
<formControlPr xmlns="http://schemas.microsoft.com/office/spreadsheetml/2009/9/main" objectType="GBox" noThreeD="1"/>
</file>

<file path=xl/ctrlProps/ctrlProp334.xml><?xml version="1.0" encoding="utf-8"?>
<formControlPr xmlns="http://schemas.microsoft.com/office/spreadsheetml/2009/9/main" objectType="GBox" noThreeD="1"/>
</file>

<file path=xl/ctrlProps/ctrlProp335.xml><?xml version="1.0" encoding="utf-8"?>
<formControlPr xmlns="http://schemas.microsoft.com/office/spreadsheetml/2009/9/main" objectType="GBox" noThreeD="1"/>
</file>

<file path=xl/ctrlProps/ctrlProp336.xml><?xml version="1.0" encoding="utf-8"?>
<formControlPr xmlns="http://schemas.microsoft.com/office/spreadsheetml/2009/9/main" objectType="GBox" noThreeD="1"/>
</file>

<file path=xl/ctrlProps/ctrlProp337.xml><?xml version="1.0" encoding="utf-8"?>
<formControlPr xmlns="http://schemas.microsoft.com/office/spreadsheetml/2009/9/main" objectType="GBox" noThreeD="1"/>
</file>

<file path=xl/ctrlProps/ctrlProp338.xml><?xml version="1.0" encoding="utf-8"?>
<formControlPr xmlns="http://schemas.microsoft.com/office/spreadsheetml/2009/9/main" objectType="GBox" noThreeD="1"/>
</file>

<file path=xl/ctrlProps/ctrlProp339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GBox" noThreeD="1"/>
</file>

<file path=xl/ctrlProps/ctrlProp340.xml><?xml version="1.0" encoding="utf-8"?>
<formControlPr xmlns="http://schemas.microsoft.com/office/spreadsheetml/2009/9/main" objectType="GBox" noThreeD="1"/>
</file>

<file path=xl/ctrlProps/ctrlProp341.xml><?xml version="1.0" encoding="utf-8"?>
<formControlPr xmlns="http://schemas.microsoft.com/office/spreadsheetml/2009/9/main" objectType="GBox" noThreeD="1"/>
</file>

<file path=xl/ctrlProps/ctrlProp342.xml><?xml version="1.0" encoding="utf-8"?>
<formControlPr xmlns="http://schemas.microsoft.com/office/spreadsheetml/2009/9/main" objectType="GBox" noThreeD="1"/>
</file>

<file path=xl/ctrlProps/ctrlProp343.xml><?xml version="1.0" encoding="utf-8"?>
<formControlPr xmlns="http://schemas.microsoft.com/office/spreadsheetml/2009/9/main" objectType="GBox" noThreeD="1"/>
</file>

<file path=xl/ctrlProps/ctrlProp344.xml><?xml version="1.0" encoding="utf-8"?>
<formControlPr xmlns="http://schemas.microsoft.com/office/spreadsheetml/2009/9/main" objectType="GBox" noThreeD="1"/>
</file>

<file path=xl/ctrlProps/ctrlProp345.xml><?xml version="1.0" encoding="utf-8"?>
<formControlPr xmlns="http://schemas.microsoft.com/office/spreadsheetml/2009/9/main" objectType="GBox" noThreeD="1"/>
</file>

<file path=xl/ctrlProps/ctrlProp346.xml><?xml version="1.0" encoding="utf-8"?>
<formControlPr xmlns="http://schemas.microsoft.com/office/spreadsheetml/2009/9/main" objectType="GBox" noThreeD="1"/>
</file>

<file path=xl/ctrlProps/ctrlProp347.xml><?xml version="1.0" encoding="utf-8"?>
<formControlPr xmlns="http://schemas.microsoft.com/office/spreadsheetml/2009/9/main" objectType="GBox" noThreeD="1"/>
</file>

<file path=xl/ctrlProps/ctrlProp348.xml><?xml version="1.0" encoding="utf-8"?>
<formControlPr xmlns="http://schemas.microsoft.com/office/spreadsheetml/2009/9/main" objectType="GBox" noThreeD="1"/>
</file>

<file path=xl/ctrlProps/ctrlProp349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GBox" noThreeD="1"/>
</file>

<file path=xl/ctrlProps/ctrlProp350.xml><?xml version="1.0" encoding="utf-8"?>
<formControlPr xmlns="http://schemas.microsoft.com/office/spreadsheetml/2009/9/main" objectType="GBox" noThreeD="1"/>
</file>

<file path=xl/ctrlProps/ctrlProp351.xml><?xml version="1.0" encoding="utf-8"?>
<formControlPr xmlns="http://schemas.microsoft.com/office/spreadsheetml/2009/9/main" objectType="GBox" noThreeD="1"/>
</file>

<file path=xl/ctrlProps/ctrlProp352.xml><?xml version="1.0" encoding="utf-8"?>
<formControlPr xmlns="http://schemas.microsoft.com/office/spreadsheetml/2009/9/main" objectType="GBox" noThreeD="1"/>
</file>

<file path=xl/ctrlProps/ctrlProp353.xml><?xml version="1.0" encoding="utf-8"?>
<formControlPr xmlns="http://schemas.microsoft.com/office/spreadsheetml/2009/9/main" objectType="GBox" noThreeD="1"/>
</file>

<file path=xl/ctrlProps/ctrlProp354.xml><?xml version="1.0" encoding="utf-8"?>
<formControlPr xmlns="http://schemas.microsoft.com/office/spreadsheetml/2009/9/main" objectType="GBox" noThreeD="1"/>
</file>

<file path=xl/ctrlProps/ctrlProp355.xml><?xml version="1.0" encoding="utf-8"?>
<formControlPr xmlns="http://schemas.microsoft.com/office/spreadsheetml/2009/9/main" objectType="GBox" noThreeD="1"/>
</file>

<file path=xl/ctrlProps/ctrlProp356.xml><?xml version="1.0" encoding="utf-8"?>
<formControlPr xmlns="http://schemas.microsoft.com/office/spreadsheetml/2009/9/main" objectType="GBox" noThreeD="1"/>
</file>

<file path=xl/ctrlProps/ctrlProp357.xml><?xml version="1.0" encoding="utf-8"?>
<formControlPr xmlns="http://schemas.microsoft.com/office/spreadsheetml/2009/9/main" objectType="GBox" noThreeD="1"/>
</file>

<file path=xl/ctrlProps/ctrlProp358.xml><?xml version="1.0" encoding="utf-8"?>
<formControlPr xmlns="http://schemas.microsoft.com/office/spreadsheetml/2009/9/main" objectType="GBox" noThreeD="1"/>
</file>

<file path=xl/ctrlProps/ctrlProp359.xml><?xml version="1.0" encoding="utf-8"?>
<formControlPr xmlns="http://schemas.microsoft.com/office/spreadsheetml/2009/9/main" objectType="GBox" noThreeD="1"/>
</file>

<file path=xl/ctrlProps/ctrlProp36.xml><?xml version="1.0" encoding="utf-8"?>
<formControlPr xmlns="http://schemas.microsoft.com/office/spreadsheetml/2009/9/main" objectType="GBox" noThreeD="1"/>
</file>

<file path=xl/ctrlProps/ctrlProp360.xml><?xml version="1.0" encoding="utf-8"?>
<formControlPr xmlns="http://schemas.microsoft.com/office/spreadsheetml/2009/9/main" objectType="GBox" noThreeD="1"/>
</file>

<file path=xl/ctrlProps/ctrlProp361.xml><?xml version="1.0" encoding="utf-8"?>
<formControlPr xmlns="http://schemas.microsoft.com/office/spreadsheetml/2009/9/main" objectType="GBox" noThreeD="1"/>
</file>

<file path=xl/ctrlProps/ctrlProp362.xml><?xml version="1.0" encoding="utf-8"?>
<formControlPr xmlns="http://schemas.microsoft.com/office/spreadsheetml/2009/9/main" objectType="GBox" noThreeD="1"/>
</file>

<file path=xl/ctrlProps/ctrlProp363.xml><?xml version="1.0" encoding="utf-8"?>
<formControlPr xmlns="http://schemas.microsoft.com/office/spreadsheetml/2009/9/main" objectType="GBox" noThreeD="1"/>
</file>

<file path=xl/ctrlProps/ctrlProp364.xml><?xml version="1.0" encoding="utf-8"?>
<formControlPr xmlns="http://schemas.microsoft.com/office/spreadsheetml/2009/9/main" objectType="GBox" noThreeD="1"/>
</file>

<file path=xl/ctrlProps/ctrlProp365.xml><?xml version="1.0" encoding="utf-8"?>
<formControlPr xmlns="http://schemas.microsoft.com/office/spreadsheetml/2009/9/main" objectType="GBox" noThreeD="1"/>
</file>

<file path=xl/ctrlProps/ctrlProp366.xml><?xml version="1.0" encoding="utf-8"?>
<formControlPr xmlns="http://schemas.microsoft.com/office/spreadsheetml/2009/9/main" objectType="GBox" noThreeD="1"/>
</file>

<file path=xl/ctrlProps/ctrlProp367.xml><?xml version="1.0" encoding="utf-8"?>
<formControlPr xmlns="http://schemas.microsoft.com/office/spreadsheetml/2009/9/main" objectType="GBox" noThreeD="1"/>
</file>

<file path=xl/ctrlProps/ctrlProp368.xml><?xml version="1.0" encoding="utf-8"?>
<formControlPr xmlns="http://schemas.microsoft.com/office/spreadsheetml/2009/9/main" objectType="GBox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GBox" noThreeD="1"/>
</file>

<file path=xl/ctrlProps/ctrlProp42.xml><?xml version="1.0" encoding="utf-8"?>
<formControlPr xmlns="http://schemas.microsoft.com/office/spreadsheetml/2009/9/main" objectType="GBox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GBox" noThreeD="1"/>
</file>

<file path=xl/ctrlProps/ctrlProp46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GBox" noThreeD="1"/>
</file>

<file path=xl/ctrlProps/ctrlProp48.xml><?xml version="1.0" encoding="utf-8"?>
<formControlPr xmlns="http://schemas.microsoft.com/office/spreadsheetml/2009/9/main" objectType="GBox" noThreeD="1"/>
</file>

<file path=xl/ctrlProps/ctrlProp49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GBox" noThreeD="1"/>
</file>

<file path=xl/ctrlProps/ctrlProp50.xml><?xml version="1.0" encoding="utf-8"?>
<formControlPr xmlns="http://schemas.microsoft.com/office/spreadsheetml/2009/9/main" objectType="GBox" noThreeD="1"/>
</file>

<file path=xl/ctrlProps/ctrlProp51.xml><?xml version="1.0" encoding="utf-8"?>
<formControlPr xmlns="http://schemas.microsoft.com/office/spreadsheetml/2009/9/main" objectType="GBox" noThreeD="1"/>
</file>

<file path=xl/ctrlProps/ctrlProp52.xml><?xml version="1.0" encoding="utf-8"?>
<formControlPr xmlns="http://schemas.microsoft.com/office/spreadsheetml/2009/9/main" objectType="GBox" noThreeD="1"/>
</file>

<file path=xl/ctrlProps/ctrlProp53.xml><?xml version="1.0" encoding="utf-8"?>
<formControlPr xmlns="http://schemas.microsoft.com/office/spreadsheetml/2009/9/main" objectType="GBox" noThreeD="1"/>
</file>

<file path=xl/ctrlProps/ctrlProp54.xml><?xml version="1.0" encoding="utf-8"?>
<formControlPr xmlns="http://schemas.microsoft.com/office/spreadsheetml/2009/9/main" objectType="GBox" noThreeD="1"/>
</file>

<file path=xl/ctrlProps/ctrlProp55.xml><?xml version="1.0" encoding="utf-8"?>
<formControlPr xmlns="http://schemas.microsoft.com/office/spreadsheetml/2009/9/main" objectType="GBox" noThreeD="1"/>
</file>

<file path=xl/ctrlProps/ctrlProp56.xml><?xml version="1.0" encoding="utf-8"?>
<formControlPr xmlns="http://schemas.microsoft.com/office/spreadsheetml/2009/9/main" objectType="GBox" noThreeD="1"/>
</file>

<file path=xl/ctrlProps/ctrlProp57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GBox" noThreeD="1"/>
</file>

<file path=xl/ctrlProps/ctrlProp5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GBox" noThreeD="1"/>
</file>

<file path=xl/ctrlProps/ctrlProp61.xml><?xml version="1.0" encoding="utf-8"?>
<formControlPr xmlns="http://schemas.microsoft.com/office/spreadsheetml/2009/9/main" objectType="GBox" noThreeD="1"/>
</file>

<file path=xl/ctrlProps/ctrlProp62.xml><?xml version="1.0" encoding="utf-8"?>
<formControlPr xmlns="http://schemas.microsoft.com/office/spreadsheetml/2009/9/main" objectType="GBox" noThreeD="1"/>
</file>

<file path=xl/ctrlProps/ctrlProp63.xml><?xml version="1.0" encoding="utf-8"?>
<formControlPr xmlns="http://schemas.microsoft.com/office/spreadsheetml/2009/9/main" objectType="GBox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GBox" noThreeD="1"/>
</file>

<file path=xl/ctrlProps/ctrlProp66.xml><?xml version="1.0" encoding="utf-8"?>
<formControlPr xmlns="http://schemas.microsoft.com/office/spreadsheetml/2009/9/main" objectType="GBox" noThreeD="1"/>
</file>

<file path=xl/ctrlProps/ctrlProp67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GBox" noThreeD="1"/>
</file>

<file path=xl/ctrlProps/ctrlProp71.xml><?xml version="1.0" encoding="utf-8"?>
<formControlPr xmlns="http://schemas.microsoft.com/office/spreadsheetml/2009/9/main" objectType="GBox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GBox" noThreeD="1"/>
</file>

<file path=xl/ctrlProps/ctrlProp74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GBox" noThreeD="1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GBox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GBox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GBox" noThreeD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4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4" Type="http://schemas.openxmlformats.org/officeDocument/2006/relationships/image" Target="../media/image20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11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14.emf"/><Relationship Id="rId7" Type="http://schemas.openxmlformats.org/officeDocument/2006/relationships/image" Target="../media/image21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10" Type="http://schemas.openxmlformats.org/officeDocument/2006/relationships/image" Target="../media/image23.emf"/><Relationship Id="rId4" Type="http://schemas.openxmlformats.org/officeDocument/2006/relationships/image" Target="../media/image15.emf"/><Relationship Id="rId9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image" Target="../media/image24.emf"/><Relationship Id="rId7" Type="http://schemas.openxmlformats.org/officeDocument/2006/relationships/image" Target="../media/image33.emf"/><Relationship Id="rId2" Type="http://schemas.openxmlformats.org/officeDocument/2006/relationships/image" Target="../media/image29.emf"/><Relationship Id="rId1" Type="http://schemas.openxmlformats.org/officeDocument/2006/relationships/image" Target="../media/image28.emf"/><Relationship Id="rId6" Type="http://schemas.openxmlformats.org/officeDocument/2006/relationships/image" Target="../media/image25.emf"/><Relationship Id="rId5" Type="http://schemas.openxmlformats.org/officeDocument/2006/relationships/image" Target="../media/image26.emf"/><Relationship Id="rId4" Type="http://schemas.openxmlformats.org/officeDocument/2006/relationships/image" Target="../media/image27.emf"/><Relationship Id="rId9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47625</xdr:rowOff>
        </xdr:to>
        <xdr:sp macro="" textlink="">
          <xdr:nvSpPr>
            <xdr:cNvPr id="35841" name="Group Box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0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47625</xdr:rowOff>
        </xdr:to>
        <xdr:sp macro="" textlink="">
          <xdr:nvSpPr>
            <xdr:cNvPr id="35842" name="Group Box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0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47625</xdr:rowOff>
        </xdr:to>
        <xdr:sp macro="" textlink="">
          <xdr:nvSpPr>
            <xdr:cNvPr id="35843" name="Group Box 3" hidden="1">
              <a:extLst>
                <a:ext uri="{63B3BB69-23CF-44E3-9099-C40C66FF867C}">
                  <a14:compatExt spid="_x0000_s35843"/>
                </a:ext>
                <a:ext uri="{FF2B5EF4-FFF2-40B4-BE49-F238E27FC236}">
                  <a16:creationId xmlns:a16="http://schemas.microsoft.com/office/drawing/2014/main" id="{00000000-0008-0000-0000-00000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47625</xdr:rowOff>
        </xdr:to>
        <xdr:sp macro="" textlink="">
          <xdr:nvSpPr>
            <xdr:cNvPr id="35844" name="Group Box 4" hidden="1">
              <a:extLst>
                <a:ext uri="{63B3BB69-23CF-44E3-9099-C40C66FF867C}">
                  <a14:compatExt spid="_x0000_s35844"/>
                </a:ext>
                <a:ext uri="{FF2B5EF4-FFF2-40B4-BE49-F238E27FC236}">
                  <a16:creationId xmlns:a16="http://schemas.microsoft.com/office/drawing/2014/main" id="{00000000-0008-0000-0000-00000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47625</xdr:rowOff>
        </xdr:to>
        <xdr:sp macro="" textlink="">
          <xdr:nvSpPr>
            <xdr:cNvPr id="35845" name="Group Box 5" hidden="1">
              <a:extLst>
                <a:ext uri="{63B3BB69-23CF-44E3-9099-C40C66FF867C}">
                  <a14:compatExt spid="_x0000_s35845"/>
                </a:ext>
                <a:ext uri="{FF2B5EF4-FFF2-40B4-BE49-F238E27FC236}">
                  <a16:creationId xmlns:a16="http://schemas.microsoft.com/office/drawing/2014/main" id="{00000000-0008-0000-0000-00000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47625</xdr:rowOff>
        </xdr:to>
        <xdr:sp macro="" textlink="">
          <xdr:nvSpPr>
            <xdr:cNvPr id="35846" name="Group Box 6" hidden="1">
              <a:extLst>
                <a:ext uri="{63B3BB69-23CF-44E3-9099-C40C66FF867C}">
                  <a14:compatExt spid="_x0000_s35846"/>
                </a:ext>
                <a:ext uri="{FF2B5EF4-FFF2-40B4-BE49-F238E27FC236}">
                  <a16:creationId xmlns:a16="http://schemas.microsoft.com/office/drawing/2014/main" id="{00000000-0008-0000-0000-00000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47625</xdr:rowOff>
        </xdr:to>
        <xdr:sp macro="" textlink="">
          <xdr:nvSpPr>
            <xdr:cNvPr id="35847" name="Group Box 7" hidden="1">
              <a:extLst>
                <a:ext uri="{63B3BB69-23CF-44E3-9099-C40C66FF867C}">
                  <a14:compatExt spid="_x0000_s35847"/>
                </a:ext>
                <a:ext uri="{FF2B5EF4-FFF2-40B4-BE49-F238E27FC236}">
                  <a16:creationId xmlns:a16="http://schemas.microsoft.com/office/drawing/2014/main" id="{00000000-0008-0000-0000-00000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47625</xdr:rowOff>
        </xdr:to>
        <xdr:sp macro="" textlink="">
          <xdr:nvSpPr>
            <xdr:cNvPr id="35848" name="Group Box 8" hidden="1">
              <a:extLst>
                <a:ext uri="{63B3BB69-23CF-44E3-9099-C40C66FF867C}">
                  <a14:compatExt spid="_x0000_s35848"/>
                </a:ext>
                <a:ext uri="{FF2B5EF4-FFF2-40B4-BE49-F238E27FC236}">
                  <a16:creationId xmlns:a16="http://schemas.microsoft.com/office/drawing/2014/main" id="{00000000-0008-0000-0000-00000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2886075</xdr:colOff>
          <xdr:row>14</xdr:row>
          <xdr:rowOff>47625</xdr:rowOff>
        </xdr:to>
        <xdr:sp macro="" textlink="">
          <xdr:nvSpPr>
            <xdr:cNvPr id="35849" name="Group Box 9" hidden="1">
              <a:extLst>
                <a:ext uri="{63B3BB69-23CF-44E3-9099-C40C66FF867C}">
                  <a14:compatExt spid="_x0000_s35849"/>
                </a:ext>
                <a:ext uri="{FF2B5EF4-FFF2-40B4-BE49-F238E27FC236}">
                  <a16:creationId xmlns:a16="http://schemas.microsoft.com/office/drawing/2014/main" id="{00000000-0008-0000-0000-00000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180975</xdr:colOff>
          <xdr:row>13</xdr:row>
          <xdr:rowOff>66675</xdr:rowOff>
        </xdr:to>
        <xdr:sp macro="" textlink="">
          <xdr:nvSpPr>
            <xdr:cNvPr id="35850" name="Group Box 10" hidden="1">
              <a:extLst>
                <a:ext uri="{63B3BB69-23CF-44E3-9099-C40C66FF867C}">
                  <a14:compatExt spid="_x0000_s35850"/>
                </a:ext>
                <a:ext uri="{FF2B5EF4-FFF2-40B4-BE49-F238E27FC236}">
                  <a16:creationId xmlns:a16="http://schemas.microsoft.com/office/drawing/2014/main" id="{00000000-0008-0000-0000-00000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180975</xdr:colOff>
          <xdr:row>13</xdr:row>
          <xdr:rowOff>66675</xdr:rowOff>
        </xdr:to>
        <xdr:sp macro="" textlink="">
          <xdr:nvSpPr>
            <xdr:cNvPr id="35851" name="Group Box 11" hidden="1">
              <a:extLst>
                <a:ext uri="{63B3BB69-23CF-44E3-9099-C40C66FF867C}">
                  <a14:compatExt spid="_x0000_s35851"/>
                </a:ext>
                <a:ext uri="{FF2B5EF4-FFF2-40B4-BE49-F238E27FC236}">
                  <a16:creationId xmlns:a16="http://schemas.microsoft.com/office/drawing/2014/main" id="{00000000-0008-0000-0000-00000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52" name="Group Box 12" hidden="1">
              <a:extLst>
                <a:ext uri="{63B3BB69-23CF-44E3-9099-C40C66FF867C}">
                  <a14:compatExt spid="_x0000_s35852"/>
                </a:ext>
                <a:ext uri="{FF2B5EF4-FFF2-40B4-BE49-F238E27FC236}">
                  <a16:creationId xmlns:a16="http://schemas.microsoft.com/office/drawing/2014/main" id="{00000000-0008-0000-0000-00000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53" name="Group Box 13" hidden="1">
              <a:extLst>
                <a:ext uri="{63B3BB69-23CF-44E3-9099-C40C66FF867C}">
                  <a14:compatExt spid="_x0000_s35853"/>
                </a:ext>
                <a:ext uri="{FF2B5EF4-FFF2-40B4-BE49-F238E27FC236}">
                  <a16:creationId xmlns:a16="http://schemas.microsoft.com/office/drawing/2014/main" id="{00000000-0008-0000-0000-00000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54" name="Group Box 14" hidden="1">
              <a:extLst>
                <a:ext uri="{63B3BB69-23CF-44E3-9099-C40C66FF867C}">
                  <a14:compatExt spid="_x0000_s35854"/>
                </a:ext>
                <a:ext uri="{FF2B5EF4-FFF2-40B4-BE49-F238E27FC236}">
                  <a16:creationId xmlns:a16="http://schemas.microsoft.com/office/drawing/2014/main" id="{00000000-0008-0000-0000-00000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55" name="Group Box 15" hidden="1">
              <a:extLst>
                <a:ext uri="{63B3BB69-23CF-44E3-9099-C40C66FF867C}">
                  <a14:compatExt spid="_x0000_s35855"/>
                </a:ext>
                <a:ext uri="{FF2B5EF4-FFF2-40B4-BE49-F238E27FC236}">
                  <a16:creationId xmlns:a16="http://schemas.microsoft.com/office/drawing/2014/main" id="{00000000-0008-0000-0000-00000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56" name="Group Box 16" hidden="1">
              <a:extLst>
                <a:ext uri="{63B3BB69-23CF-44E3-9099-C40C66FF867C}">
                  <a14:compatExt spid="_x0000_s35856"/>
                </a:ext>
                <a:ext uri="{FF2B5EF4-FFF2-40B4-BE49-F238E27FC236}">
                  <a16:creationId xmlns:a16="http://schemas.microsoft.com/office/drawing/2014/main" id="{00000000-0008-0000-0000-00001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57" name="Group Box 17" hidden="1">
              <a:extLst>
                <a:ext uri="{63B3BB69-23CF-44E3-9099-C40C66FF867C}">
                  <a14:compatExt spid="_x0000_s35857"/>
                </a:ext>
                <a:ext uri="{FF2B5EF4-FFF2-40B4-BE49-F238E27FC236}">
                  <a16:creationId xmlns:a16="http://schemas.microsoft.com/office/drawing/2014/main" id="{00000000-0008-0000-0000-00001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58" name="Group Box 18" hidden="1">
              <a:extLst>
                <a:ext uri="{63B3BB69-23CF-44E3-9099-C40C66FF867C}">
                  <a14:compatExt spid="_x0000_s35858"/>
                </a:ext>
                <a:ext uri="{FF2B5EF4-FFF2-40B4-BE49-F238E27FC236}">
                  <a16:creationId xmlns:a16="http://schemas.microsoft.com/office/drawing/2014/main" id="{00000000-0008-0000-0000-00001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59" name="Group Box 19" hidden="1">
              <a:extLst>
                <a:ext uri="{63B3BB69-23CF-44E3-9099-C40C66FF867C}">
                  <a14:compatExt spid="_x0000_s35859"/>
                </a:ext>
                <a:ext uri="{FF2B5EF4-FFF2-40B4-BE49-F238E27FC236}">
                  <a16:creationId xmlns:a16="http://schemas.microsoft.com/office/drawing/2014/main" id="{00000000-0008-0000-0000-00001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0" name="Group Box 20" hidden="1">
              <a:extLst>
                <a:ext uri="{63B3BB69-23CF-44E3-9099-C40C66FF867C}">
                  <a14:compatExt spid="_x0000_s35860"/>
                </a:ext>
                <a:ext uri="{FF2B5EF4-FFF2-40B4-BE49-F238E27FC236}">
                  <a16:creationId xmlns:a16="http://schemas.microsoft.com/office/drawing/2014/main" id="{00000000-0008-0000-0000-00001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1" name="Group Box 21" hidden="1">
              <a:extLst>
                <a:ext uri="{63B3BB69-23CF-44E3-9099-C40C66FF867C}">
                  <a14:compatExt spid="_x0000_s35861"/>
                </a:ext>
                <a:ext uri="{FF2B5EF4-FFF2-40B4-BE49-F238E27FC236}">
                  <a16:creationId xmlns:a16="http://schemas.microsoft.com/office/drawing/2014/main" id="{00000000-0008-0000-0000-00001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2" name="Group Box 22" hidden="1">
              <a:extLst>
                <a:ext uri="{63B3BB69-23CF-44E3-9099-C40C66FF867C}">
                  <a14:compatExt spid="_x0000_s35862"/>
                </a:ext>
                <a:ext uri="{FF2B5EF4-FFF2-40B4-BE49-F238E27FC236}">
                  <a16:creationId xmlns:a16="http://schemas.microsoft.com/office/drawing/2014/main" id="{00000000-0008-0000-0000-00001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3" name="Group Box 23" hidden="1">
              <a:extLst>
                <a:ext uri="{63B3BB69-23CF-44E3-9099-C40C66FF867C}">
                  <a14:compatExt spid="_x0000_s35863"/>
                </a:ext>
                <a:ext uri="{FF2B5EF4-FFF2-40B4-BE49-F238E27FC236}">
                  <a16:creationId xmlns:a16="http://schemas.microsoft.com/office/drawing/2014/main" id="{00000000-0008-0000-0000-00001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4" name="Group Box 24" hidden="1">
              <a:extLst>
                <a:ext uri="{63B3BB69-23CF-44E3-9099-C40C66FF867C}">
                  <a14:compatExt spid="_x0000_s35864"/>
                </a:ext>
                <a:ext uri="{FF2B5EF4-FFF2-40B4-BE49-F238E27FC236}">
                  <a16:creationId xmlns:a16="http://schemas.microsoft.com/office/drawing/2014/main" id="{00000000-0008-0000-0000-00001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5" name="Group Box 25" hidden="1">
              <a:extLst>
                <a:ext uri="{63B3BB69-23CF-44E3-9099-C40C66FF867C}">
                  <a14:compatExt spid="_x0000_s35865"/>
                </a:ext>
                <a:ext uri="{FF2B5EF4-FFF2-40B4-BE49-F238E27FC236}">
                  <a16:creationId xmlns:a16="http://schemas.microsoft.com/office/drawing/2014/main" id="{00000000-0008-0000-0000-00001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6" name="Group Box 26" hidden="1">
              <a:extLst>
                <a:ext uri="{63B3BB69-23CF-44E3-9099-C40C66FF867C}">
                  <a14:compatExt spid="_x0000_s35866"/>
                </a:ext>
                <a:ext uri="{FF2B5EF4-FFF2-40B4-BE49-F238E27FC236}">
                  <a16:creationId xmlns:a16="http://schemas.microsoft.com/office/drawing/2014/main" id="{00000000-0008-0000-0000-00001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7" name="Group Box 27" hidden="1">
              <a:extLst>
                <a:ext uri="{63B3BB69-23CF-44E3-9099-C40C66FF867C}">
                  <a14:compatExt spid="_x0000_s35867"/>
                </a:ext>
                <a:ext uri="{FF2B5EF4-FFF2-40B4-BE49-F238E27FC236}">
                  <a16:creationId xmlns:a16="http://schemas.microsoft.com/office/drawing/2014/main" id="{00000000-0008-0000-0000-00001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8" name="Group Box 28" hidden="1">
              <a:extLst>
                <a:ext uri="{63B3BB69-23CF-44E3-9099-C40C66FF867C}">
                  <a14:compatExt spid="_x0000_s35868"/>
                </a:ext>
                <a:ext uri="{FF2B5EF4-FFF2-40B4-BE49-F238E27FC236}">
                  <a16:creationId xmlns:a16="http://schemas.microsoft.com/office/drawing/2014/main" id="{00000000-0008-0000-0000-00001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69" name="Group Box 29" hidden="1">
              <a:extLst>
                <a:ext uri="{63B3BB69-23CF-44E3-9099-C40C66FF867C}">
                  <a14:compatExt spid="_x0000_s35869"/>
                </a:ext>
                <a:ext uri="{FF2B5EF4-FFF2-40B4-BE49-F238E27FC236}">
                  <a16:creationId xmlns:a16="http://schemas.microsoft.com/office/drawing/2014/main" id="{00000000-0008-0000-0000-00001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0" name="Group Box 30" hidden="1">
              <a:extLst>
                <a:ext uri="{63B3BB69-23CF-44E3-9099-C40C66FF867C}">
                  <a14:compatExt spid="_x0000_s35870"/>
                </a:ext>
                <a:ext uri="{FF2B5EF4-FFF2-40B4-BE49-F238E27FC236}">
                  <a16:creationId xmlns:a16="http://schemas.microsoft.com/office/drawing/2014/main" id="{00000000-0008-0000-0000-00001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1" name="Group Box 31" hidden="1">
              <a:extLst>
                <a:ext uri="{63B3BB69-23CF-44E3-9099-C40C66FF867C}">
                  <a14:compatExt spid="_x0000_s35871"/>
                </a:ext>
                <a:ext uri="{FF2B5EF4-FFF2-40B4-BE49-F238E27FC236}">
                  <a16:creationId xmlns:a16="http://schemas.microsoft.com/office/drawing/2014/main" id="{00000000-0008-0000-0000-00001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2" name="Group Box 32" hidden="1">
              <a:extLst>
                <a:ext uri="{63B3BB69-23CF-44E3-9099-C40C66FF867C}">
                  <a14:compatExt spid="_x0000_s35872"/>
                </a:ext>
                <a:ext uri="{FF2B5EF4-FFF2-40B4-BE49-F238E27FC236}">
                  <a16:creationId xmlns:a16="http://schemas.microsoft.com/office/drawing/2014/main" id="{00000000-0008-0000-0000-00002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3" name="Group Box 33" hidden="1">
              <a:extLst>
                <a:ext uri="{63B3BB69-23CF-44E3-9099-C40C66FF867C}">
                  <a14:compatExt spid="_x0000_s35873"/>
                </a:ext>
                <a:ext uri="{FF2B5EF4-FFF2-40B4-BE49-F238E27FC236}">
                  <a16:creationId xmlns:a16="http://schemas.microsoft.com/office/drawing/2014/main" id="{00000000-0008-0000-0000-00002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4" name="Group Box 34" hidden="1">
              <a:extLst>
                <a:ext uri="{63B3BB69-23CF-44E3-9099-C40C66FF867C}">
                  <a14:compatExt spid="_x0000_s35874"/>
                </a:ext>
                <a:ext uri="{FF2B5EF4-FFF2-40B4-BE49-F238E27FC236}">
                  <a16:creationId xmlns:a16="http://schemas.microsoft.com/office/drawing/2014/main" id="{00000000-0008-0000-0000-00002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5" name="Group Box 35" hidden="1">
              <a:extLst>
                <a:ext uri="{63B3BB69-23CF-44E3-9099-C40C66FF867C}">
                  <a14:compatExt spid="_x0000_s35875"/>
                </a:ext>
                <a:ext uri="{FF2B5EF4-FFF2-40B4-BE49-F238E27FC236}">
                  <a16:creationId xmlns:a16="http://schemas.microsoft.com/office/drawing/2014/main" id="{00000000-0008-0000-0000-00002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6" name="Group Box 36" hidden="1">
              <a:extLst>
                <a:ext uri="{63B3BB69-23CF-44E3-9099-C40C66FF867C}">
                  <a14:compatExt spid="_x0000_s35876"/>
                </a:ext>
                <a:ext uri="{FF2B5EF4-FFF2-40B4-BE49-F238E27FC236}">
                  <a16:creationId xmlns:a16="http://schemas.microsoft.com/office/drawing/2014/main" id="{00000000-0008-0000-0000-00002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7" name="Group Box 37" hidden="1">
              <a:extLst>
                <a:ext uri="{63B3BB69-23CF-44E3-9099-C40C66FF867C}">
                  <a14:compatExt spid="_x0000_s35877"/>
                </a:ext>
                <a:ext uri="{FF2B5EF4-FFF2-40B4-BE49-F238E27FC236}">
                  <a16:creationId xmlns:a16="http://schemas.microsoft.com/office/drawing/2014/main" id="{00000000-0008-0000-0000-00002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8" name="Group Box 38" hidden="1">
              <a:extLst>
                <a:ext uri="{63B3BB69-23CF-44E3-9099-C40C66FF867C}">
                  <a14:compatExt spid="_x0000_s35878"/>
                </a:ext>
                <a:ext uri="{FF2B5EF4-FFF2-40B4-BE49-F238E27FC236}">
                  <a16:creationId xmlns:a16="http://schemas.microsoft.com/office/drawing/2014/main" id="{00000000-0008-0000-0000-00002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79" name="Group Box 39" hidden="1">
              <a:extLst>
                <a:ext uri="{63B3BB69-23CF-44E3-9099-C40C66FF867C}">
                  <a14:compatExt spid="_x0000_s35879"/>
                </a:ext>
                <a:ext uri="{FF2B5EF4-FFF2-40B4-BE49-F238E27FC236}">
                  <a16:creationId xmlns:a16="http://schemas.microsoft.com/office/drawing/2014/main" id="{00000000-0008-0000-0000-00002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0" name="Group Box 40" hidden="1">
              <a:extLst>
                <a:ext uri="{63B3BB69-23CF-44E3-9099-C40C66FF867C}">
                  <a14:compatExt spid="_x0000_s35880"/>
                </a:ext>
                <a:ext uri="{FF2B5EF4-FFF2-40B4-BE49-F238E27FC236}">
                  <a16:creationId xmlns:a16="http://schemas.microsoft.com/office/drawing/2014/main" id="{00000000-0008-0000-0000-00002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1" name="Group Box 41" hidden="1">
              <a:extLst>
                <a:ext uri="{63B3BB69-23CF-44E3-9099-C40C66FF867C}">
                  <a14:compatExt spid="_x0000_s35881"/>
                </a:ext>
                <a:ext uri="{FF2B5EF4-FFF2-40B4-BE49-F238E27FC236}">
                  <a16:creationId xmlns:a16="http://schemas.microsoft.com/office/drawing/2014/main" id="{00000000-0008-0000-0000-00002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2" name="Group Box 42" hidden="1">
              <a:extLst>
                <a:ext uri="{63B3BB69-23CF-44E3-9099-C40C66FF867C}">
                  <a14:compatExt spid="_x0000_s35882"/>
                </a:ext>
                <a:ext uri="{FF2B5EF4-FFF2-40B4-BE49-F238E27FC236}">
                  <a16:creationId xmlns:a16="http://schemas.microsoft.com/office/drawing/2014/main" id="{00000000-0008-0000-0000-00002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3" name="Group Box 43" hidden="1">
              <a:extLst>
                <a:ext uri="{63B3BB69-23CF-44E3-9099-C40C66FF867C}">
                  <a14:compatExt spid="_x0000_s35883"/>
                </a:ext>
                <a:ext uri="{FF2B5EF4-FFF2-40B4-BE49-F238E27FC236}">
                  <a16:creationId xmlns:a16="http://schemas.microsoft.com/office/drawing/2014/main" id="{00000000-0008-0000-0000-00002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4" name="Group Box 44" hidden="1">
              <a:extLst>
                <a:ext uri="{63B3BB69-23CF-44E3-9099-C40C66FF867C}">
                  <a14:compatExt spid="_x0000_s35884"/>
                </a:ext>
                <a:ext uri="{FF2B5EF4-FFF2-40B4-BE49-F238E27FC236}">
                  <a16:creationId xmlns:a16="http://schemas.microsoft.com/office/drawing/2014/main" id="{00000000-0008-0000-0000-00002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5" name="Group Box 45" hidden="1">
              <a:extLst>
                <a:ext uri="{63B3BB69-23CF-44E3-9099-C40C66FF867C}">
                  <a14:compatExt spid="_x0000_s35885"/>
                </a:ext>
                <a:ext uri="{FF2B5EF4-FFF2-40B4-BE49-F238E27FC236}">
                  <a16:creationId xmlns:a16="http://schemas.microsoft.com/office/drawing/2014/main" id="{00000000-0008-0000-0000-00002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6" name="Group Box 46" hidden="1">
              <a:extLst>
                <a:ext uri="{63B3BB69-23CF-44E3-9099-C40C66FF867C}">
                  <a14:compatExt spid="_x0000_s35886"/>
                </a:ext>
                <a:ext uri="{FF2B5EF4-FFF2-40B4-BE49-F238E27FC236}">
                  <a16:creationId xmlns:a16="http://schemas.microsoft.com/office/drawing/2014/main" id="{00000000-0008-0000-0000-00002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7" name="Group Box 47" hidden="1">
              <a:extLst>
                <a:ext uri="{63B3BB69-23CF-44E3-9099-C40C66FF867C}">
                  <a14:compatExt spid="_x0000_s35887"/>
                </a:ext>
                <a:ext uri="{FF2B5EF4-FFF2-40B4-BE49-F238E27FC236}">
                  <a16:creationId xmlns:a16="http://schemas.microsoft.com/office/drawing/2014/main" id="{00000000-0008-0000-0000-00002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8" name="Group Box 48" hidden="1">
              <a:extLst>
                <a:ext uri="{63B3BB69-23CF-44E3-9099-C40C66FF867C}">
                  <a14:compatExt spid="_x0000_s35888"/>
                </a:ext>
                <a:ext uri="{FF2B5EF4-FFF2-40B4-BE49-F238E27FC236}">
                  <a16:creationId xmlns:a16="http://schemas.microsoft.com/office/drawing/2014/main" id="{00000000-0008-0000-0000-00003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89" name="Group Box 49" hidden="1">
              <a:extLst>
                <a:ext uri="{63B3BB69-23CF-44E3-9099-C40C66FF867C}">
                  <a14:compatExt spid="_x0000_s35889"/>
                </a:ext>
                <a:ext uri="{FF2B5EF4-FFF2-40B4-BE49-F238E27FC236}">
                  <a16:creationId xmlns:a16="http://schemas.microsoft.com/office/drawing/2014/main" id="{00000000-0008-0000-0000-00003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0" name="Group Box 50" hidden="1">
              <a:extLst>
                <a:ext uri="{63B3BB69-23CF-44E3-9099-C40C66FF867C}">
                  <a14:compatExt spid="_x0000_s35890"/>
                </a:ext>
                <a:ext uri="{FF2B5EF4-FFF2-40B4-BE49-F238E27FC236}">
                  <a16:creationId xmlns:a16="http://schemas.microsoft.com/office/drawing/2014/main" id="{00000000-0008-0000-0000-00003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1" name="Group Box 51" hidden="1">
              <a:extLst>
                <a:ext uri="{63B3BB69-23CF-44E3-9099-C40C66FF867C}">
                  <a14:compatExt spid="_x0000_s35891"/>
                </a:ext>
                <a:ext uri="{FF2B5EF4-FFF2-40B4-BE49-F238E27FC236}">
                  <a16:creationId xmlns:a16="http://schemas.microsoft.com/office/drawing/2014/main" id="{00000000-0008-0000-0000-00003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2" name="Group Box 52" hidden="1">
              <a:extLst>
                <a:ext uri="{63B3BB69-23CF-44E3-9099-C40C66FF867C}">
                  <a14:compatExt spid="_x0000_s35892"/>
                </a:ext>
                <a:ext uri="{FF2B5EF4-FFF2-40B4-BE49-F238E27FC236}">
                  <a16:creationId xmlns:a16="http://schemas.microsoft.com/office/drawing/2014/main" id="{00000000-0008-0000-0000-00003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3" name="Group Box 53" hidden="1">
              <a:extLst>
                <a:ext uri="{63B3BB69-23CF-44E3-9099-C40C66FF867C}">
                  <a14:compatExt spid="_x0000_s35893"/>
                </a:ext>
                <a:ext uri="{FF2B5EF4-FFF2-40B4-BE49-F238E27FC236}">
                  <a16:creationId xmlns:a16="http://schemas.microsoft.com/office/drawing/2014/main" id="{00000000-0008-0000-0000-00003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4" name="Group Box 54" hidden="1">
              <a:extLst>
                <a:ext uri="{63B3BB69-23CF-44E3-9099-C40C66FF867C}">
                  <a14:compatExt spid="_x0000_s35894"/>
                </a:ext>
                <a:ext uri="{FF2B5EF4-FFF2-40B4-BE49-F238E27FC236}">
                  <a16:creationId xmlns:a16="http://schemas.microsoft.com/office/drawing/2014/main" id="{00000000-0008-0000-0000-00003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5" name="Group Box 55" hidden="1">
              <a:extLst>
                <a:ext uri="{63B3BB69-23CF-44E3-9099-C40C66FF867C}">
                  <a14:compatExt spid="_x0000_s35895"/>
                </a:ext>
                <a:ext uri="{FF2B5EF4-FFF2-40B4-BE49-F238E27FC236}">
                  <a16:creationId xmlns:a16="http://schemas.microsoft.com/office/drawing/2014/main" id="{00000000-0008-0000-0000-00003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6" name="Group Box 56" hidden="1">
              <a:extLst>
                <a:ext uri="{63B3BB69-23CF-44E3-9099-C40C66FF867C}">
                  <a14:compatExt spid="_x0000_s35896"/>
                </a:ext>
                <a:ext uri="{FF2B5EF4-FFF2-40B4-BE49-F238E27FC236}">
                  <a16:creationId xmlns:a16="http://schemas.microsoft.com/office/drawing/2014/main" id="{00000000-0008-0000-0000-00003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7" name="Group Box 57" hidden="1">
              <a:extLst>
                <a:ext uri="{63B3BB69-23CF-44E3-9099-C40C66FF867C}">
                  <a14:compatExt spid="_x0000_s35897"/>
                </a:ext>
                <a:ext uri="{FF2B5EF4-FFF2-40B4-BE49-F238E27FC236}">
                  <a16:creationId xmlns:a16="http://schemas.microsoft.com/office/drawing/2014/main" id="{00000000-0008-0000-0000-00003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8" name="Group Box 58" hidden="1">
              <a:extLst>
                <a:ext uri="{63B3BB69-23CF-44E3-9099-C40C66FF867C}">
                  <a14:compatExt spid="_x0000_s35898"/>
                </a:ext>
                <a:ext uri="{FF2B5EF4-FFF2-40B4-BE49-F238E27FC236}">
                  <a16:creationId xmlns:a16="http://schemas.microsoft.com/office/drawing/2014/main" id="{00000000-0008-0000-0000-00003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899" name="Group Box 59" hidden="1">
              <a:extLst>
                <a:ext uri="{63B3BB69-23CF-44E3-9099-C40C66FF867C}">
                  <a14:compatExt spid="_x0000_s35899"/>
                </a:ext>
                <a:ext uri="{FF2B5EF4-FFF2-40B4-BE49-F238E27FC236}">
                  <a16:creationId xmlns:a16="http://schemas.microsoft.com/office/drawing/2014/main" id="{00000000-0008-0000-0000-00003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0" name="Group Box 60" hidden="1">
              <a:extLst>
                <a:ext uri="{63B3BB69-23CF-44E3-9099-C40C66FF867C}">
                  <a14:compatExt spid="_x0000_s35900"/>
                </a:ext>
                <a:ext uri="{FF2B5EF4-FFF2-40B4-BE49-F238E27FC236}">
                  <a16:creationId xmlns:a16="http://schemas.microsoft.com/office/drawing/2014/main" id="{00000000-0008-0000-0000-00003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1" name="Group Box 61" hidden="1">
              <a:extLst>
                <a:ext uri="{63B3BB69-23CF-44E3-9099-C40C66FF867C}">
                  <a14:compatExt spid="_x0000_s35901"/>
                </a:ext>
                <a:ext uri="{FF2B5EF4-FFF2-40B4-BE49-F238E27FC236}">
                  <a16:creationId xmlns:a16="http://schemas.microsoft.com/office/drawing/2014/main" id="{00000000-0008-0000-0000-00003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2" name="Group Box 62" hidden="1">
              <a:extLst>
                <a:ext uri="{63B3BB69-23CF-44E3-9099-C40C66FF867C}">
                  <a14:compatExt spid="_x0000_s35902"/>
                </a:ext>
                <a:ext uri="{FF2B5EF4-FFF2-40B4-BE49-F238E27FC236}">
                  <a16:creationId xmlns:a16="http://schemas.microsoft.com/office/drawing/2014/main" id="{00000000-0008-0000-0000-00003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3" name="Group Box 63" hidden="1">
              <a:extLst>
                <a:ext uri="{63B3BB69-23CF-44E3-9099-C40C66FF867C}">
                  <a14:compatExt spid="_x0000_s35903"/>
                </a:ext>
                <a:ext uri="{FF2B5EF4-FFF2-40B4-BE49-F238E27FC236}">
                  <a16:creationId xmlns:a16="http://schemas.microsoft.com/office/drawing/2014/main" id="{00000000-0008-0000-0000-00003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4" name="Group Box 64" hidden="1">
              <a:extLst>
                <a:ext uri="{63B3BB69-23CF-44E3-9099-C40C66FF867C}">
                  <a14:compatExt spid="_x0000_s35904"/>
                </a:ext>
                <a:ext uri="{FF2B5EF4-FFF2-40B4-BE49-F238E27FC236}">
                  <a16:creationId xmlns:a16="http://schemas.microsoft.com/office/drawing/2014/main" id="{00000000-0008-0000-0000-00004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5" name="Group Box 65" hidden="1">
              <a:extLst>
                <a:ext uri="{63B3BB69-23CF-44E3-9099-C40C66FF867C}">
                  <a14:compatExt spid="_x0000_s35905"/>
                </a:ext>
                <a:ext uri="{FF2B5EF4-FFF2-40B4-BE49-F238E27FC236}">
                  <a16:creationId xmlns:a16="http://schemas.microsoft.com/office/drawing/2014/main" id="{00000000-0008-0000-0000-00004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6" name="Group Box 66" hidden="1">
              <a:extLst>
                <a:ext uri="{63B3BB69-23CF-44E3-9099-C40C66FF867C}">
                  <a14:compatExt spid="_x0000_s35906"/>
                </a:ext>
                <a:ext uri="{FF2B5EF4-FFF2-40B4-BE49-F238E27FC236}">
                  <a16:creationId xmlns:a16="http://schemas.microsoft.com/office/drawing/2014/main" id="{00000000-0008-0000-0000-00004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7" name="Group Box 67" hidden="1">
              <a:extLst>
                <a:ext uri="{63B3BB69-23CF-44E3-9099-C40C66FF867C}">
                  <a14:compatExt spid="_x0000_s35907"/>
                </a:ext>
                <a:ext uri="{FF2B5EF4-FFF2-40B4-BE49-F238E27FC236}">
                  <a16:creationId xmlns:a16="http://schemas.microsoft.com/office/drawing/2014/main" id="{00000000-0008-0000-0000-00004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8" name="Group Box 68" hidden="1">
              <a:extLst>
                <a:ext uri="{63B3BB69-23CF-44E3-9099-C40C66FF867C}">
                  <a14:compatExt spid="_x0000_s35908"/>
                </a:ext>
                <a:ext uri="{FF2B5EF4-FFF2-40B4-BE49-F238E27FC236}">
                  <a16:creationId xmlns:a16="http://schemas.microsoft.com/office/drawing/2014/main" id="{00000000-0008-0000-0000-00004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09" name="Group Box 69" hidden="1">
              <a:extLst>
                <a:ext uri="{63B3BB69-23CF-44E3-9099-C40C66FF867C}">
                  <a14:compatExt spid="_x0000_s35909"/>
                </a:ext>
                <a:ext uri="{FF2B5EF4-FFF2-40B4-BE49-F238E27FC236}">
                  <a16:creationId xmlns:a16="http://schemas.microsoft.com/office/drawing/2014/main" id="{00000000-0008-0000-0000-00004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0" name="Group Box 70" hidden="1">
              <a:extLst>
                <a:ext uri="{63B3BB69-23CF-44E3-9099-C40C66FF867C}">
                  <a14:compatExt spid="_x0000_s35910"/>
                </a:ext>
                <a:ext uri="{FF2B5EF4-FFF2-40B4-BE49-F238E27FC236}">
                  <a16:creationId xmlns:a16="http://schemas.microsoft.com/office/drawing/2014/main" id="{00000000-0008-0000-0000-00004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1" name="Group Box 71" hidden="1">
              <a:extLst>
                <a:ext uri="{63B3BB69-23CF-44E3-9099-C40C66FF867C}">
                  <a14:compatExt spid="_x0000_s35911"/>
                </a:ext>
                <a:ext uri="{FF2B5EF4-FFF2-40B4-BE49-F238E27FC236}">
                  <a16:creationId xmlns:a16="http://schemas.microsoft.com/office/drawing/2014/main" id="{00000000-0008-0000-0000-00004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2" name="Group Box 72" hidden="1">
              <a:extLst>
                <a:ext uri="{63B3BB69-23CF-44E3-9099-C40C66FF867C}">
                  <a14:compatExt spid="_x0000_s35912"/>
                </a:ext>
                <a:ext uri="{FF2B5EF4-FFF2-40B4-BE49-F238E27FC236}">
                  <a16:creationId xmlns:a16="http://schemas.microsoft.com/office/drawing/2014/main" id="{00000000-0008-0000-0000-00004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3" name="Group Box 73" hidden="1">
              <a:extLst>
                <a:ext uri="{63B3BB69-23CF-44E3-9099-C40C66FF867C}">
                  <a14:compatExt spid="_x0000_s35913"/>
                </a:ext>
                <a:ext uri="{FF2B5EF4-FFF2-40B4-BE49-F238E27FC236}">
                  <a16:creationId xmlns:a16="http://schemas.microsoft.com/office/drawing/2014/main" id="{00000000-0008-0000-0000-00004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4" name="Group Box 74" hidden="1">
              <a:extLst>
                <a:ext uri="{63B3BB69-23CF-44E3-9099-C40C66FF867C}">
                  <a14:compatExt spid="_x0000_s35914"/>
                </a:ext>
                <a:ext uri="{FF2B5EF4-FFF2-40B4-BE49-F238E27FC236}">
                  <a16:creationId xmlns:a16="http://schemas.microsoft.com/office/drawing/2014/main" id="{00000000-0008-0000-0000-00004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5" name="Group Box 75" hidden="1">
              <a:extLst>
                <a:ext uri="{63B3BB69-23CF-44E3-9099-C40C66FF867C}">
                  <a14:compatExt spid="_x0000_s35915"/>
                </a:ext>
                <a:ext uri="{FF2B5EF4-FFF2-40B4-BE49-F238E27FC236}">
                  <a16:creationId xmlns:a16="http://schemas.microsoft.com/office/drawing/2014/main" id="{00000000-0008-0000-0000-00004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6" name="Group Box 76" hidden="1">
              <a:extLst>
                <a:ext uri="{63B3BB69-23CF-44E3-9099-C40C66FF867C}">
                  <a14:compatExt spid="_x0000_s35916"/>
                </a:ext>
                <a:ext uri="{FF2B5EF4-FFF2-40B4-BE49-F238E27FC236}">
                  <a16:creationId xmlns:a16="http://schemas.microsoft.com/office/drawing/2014/main" id="{00000000-0008-0000-0000-00004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7" name="Group Box 77" hidden="1">
              <a:extLst>
                <a:ext uri="{63B3BB69-23CF-44E3-9099-C40C66FF867C}">
                  <a14:compatExt spid="_x0000_s35917"/>
                </a:ext>
                <a:ext uri="{FF2B5EF4-FFF2-40B4-BE49-F238E27FC236}">
                  <a16:creationId xmlns:a16="http://schemas.microsoft.com/office/drawing/2014/main" id="{00000000-0008-0000-0000-00004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8" name="Group Box 78" hidden="1">
              <a:extLst>
                <a:ext uri="{63B3BB69-23CF-44E3-9099-C40C66FF867C}">
                  <a14:compatExt spid="_x0000_s35918"/>
                </a:ext>
                <a:ext uri="{FF2B5EF4-FFF2-40B4-BE49-F238E27FC236}">
                  <a16:creationId xmlns:a16="http://schemas.microsoft.com/office/drawing/2014/main" id="{00000000-0008-0000-0000-00004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19" name="Group Box 79" hidden="1">
              <a:extLst>
                <a:ext uri="{63B3BB69-23CF-44E3-9099-C40C66FF867C}">
                  <a14:compatExt spid="_x0000_s35919"/>
                </a:ext>
                <a:ext uri="{FF2B5EF4-FFF2-40B4-BE49-F238E27FC236}">
                  <a16:creationId xmlns:a16="http://schemas.microsoft.com/office/drawing/2014/main" id="{00000000-0008-0000-0000-00004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0" name="Group Box 80" hidden="1">
              <a:extLst>
                <a:ext uri="{63B3BB69-23CF-44E3-9099-C40C66FF867C}">
                  <a14:compatExt spid="_x0000_s35920"/>
                </a:ext>
                <a:ext uri="{FF2B5EF4-FFF2-40B4-BE49-F238E27FC236}">
                  <a16:creationId xmlns:a16="http://schemas.microsoft.com/office/drawing/2014/main" id="{00000000-0008-0000-0000-00005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1" name="Group Box 81" hidden="1">
              <a:extLst>
                <a:ext uri="{63B3BB69-23CF-44E3-9099-C40C66FF867C}">
                  <a14:compatExt spid="_x0000_s35921"/>
                </a:ext>
                <a:ext uri="{FF2B5EF4-FFF2-40B4-BE49-F238E27FC236}">
                  <a16:creationId xmlns:a16="http://schemas.microsoft.com/office/drawing/2014/main" id="{00000000-0008-0000-0000-00005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2" name="Group Box 82" hidden="1">
              <a:extLst>
                <a:ext uri="{63B3BB69-23CF-44E3-9099-C40C66FF867C}">
                  <a14:compatExt spid="_x0000_s35922"/>
                </a:ext>
                <a:ext uri="{FF2B5EF4-FFF2-40B4-BE49-F238E27FC236}">
                  <a16:creationId xmlns:a16="http://schemas.microsoft.com/office/drawing/2014/main" id="{00000000-0008-0000-0000-00005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3" name="Group Box 83" hidden="1">
              <a:extLst>
                <a:ext uri="{63B3BB69-23CF-44E3-9099-C40C66FF867C}">
                  <a14:compatExt spid="_x0000_s35923"/>
                </a:ext>
                <a:ext uri="{FF2B5EF4-FFF2-40B4-BE49-F238E27FC236}">
                  <a16:creationId xmlns:a16="http://schemas.microsoft.com/office/drawing/2014/main" id="{00000000-0008-0000-0000-00005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4" name="Group Box 84" hidden="1">
              <a:extLst>
                <a:ext uri="{63B3BB69-23CF-44E3-9099-C40C66FF867C}">
                  <a14:compatExt spid="_x0000_s35924"/>
                </a:ext>
                <a:ext uri="{FF2B5EF4-FFF2-40B4-BE49-F238E27FC236}">
                  <a16:creationId xmlns:a16="http://schemas.microsoft.com/office/drawing/2014/main" id="{00000000-0008-0000-0000-00005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5" name="Group Box 85" hidden="1">
              <a:extLst>
                <a:ext uri="{63B3BB69-23CF-44E3-9099-C40C66FF867C}">
                  <a14:compatExt spid="_x0000_s35925"/>
                </a:ext>
                <a:ext uri="{FF2B5EF4-FFF2-40B4-BE49-F238E27FC236}">
                  <a16:creationId xmlns:a16="http://schemas.microsoft.com/office/drawing/2014/main" id="{00000000-0008-0000-0000-00005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6" name="Group Box 86" hidden="1">
              <a:extLst>
                <a:ext uri="{63B3BB69-23CF-44E3-9099-C40C66FF867C}">
                  <a14:compatExt spid="_x0000_s35926"/>
                </a:ext>
                <a:ext uri="{FF2B5EF4-FFF2-40B4-BE49-F238E27FC236}">
                  <a16:creationId xmlns:a16="http://schemas.microsoft.com/office/drawing/2014/main" id="{00000000-0008-0000-0000-00005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7" name="Group Box 87" hidden="1">
              <a:extLst>
                <a:ext uri="{63B3BB69-23CF-44E3-9099-C40C66FF867C}">
                  <a14:compatExt spid="_x0000_s35927"/>
                </a:ext>
                <a:ext uri="{FF2B5EF4-FFF2-40B4-BE49-F238E27FC236}">
                  <a16:creationId xmlns:a16="http://schemas.microsoft.com/office/drawing/2014/main" id="{00000000-0008-0000-0000-00005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8" name="Group Box 88" hidden="1">
              <a:extLst>
                <a:ext uri="{63B3BB69-23CF-44E3-9099-C40C66FF867C}">
                  <a14:compatExt spid="_x0000_s35928"/>
                </a:ext>
                <a:ext uri="{FF2B5EF4-FFF2-40B4-BE49-F238E27FC236}">
                  <a16:creationId xmlns:a16="http://schemas.microsoft.com/office/drawing/2014/main" id="{00000000-0008-0000-0000-00005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29" name="Group Box 89" hidden="1">
              <a:extLst>
                <a:ext uri="{63B3BB69-23CF-44E3-9099-C40C66FF867C}">
                  <a14:compatExt spid="_x0000_s35929"/>
                </a:ext>
                <a:ext uri="{FF2B5EF4-FFF2-40B4-BE49-F238E27FC236}">
                  <a16:creationId xmlns:a16="http://schemas.microsoft.com/office/drawing/2014/main" id="{00000000-0008-0000-0000-00005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30" name="Group Box 90" hidden="1">
              <a:extLst>
                <a:ext uri="{63B3BB69-23CF-44E3-9099-C40C66FF867C}">
                  <a14:compatExt spid="_x0000_s35930"/>
                </a:ext>
                <a:ext uri="{FF2B5EF4-FFF2-40B4-BE49-F238E27FC236}">
                  <a16:creationId xmlns:a16="http://schemas.microsoft.com/office/drawing/2014/main" id="{00000000-0008-0000-0000-00005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31" name="Group Box 91" hidden="1">
              <a:extLst>
                <a:ext uri="{63B3BB69-23CF-44E3-9099-C40C66FF867C}">
                  <a14:compatExt spid="_x0000_s35931"/>
                </a:ext>
                <a:ext uri="{FF2B5EF4-FFF2-40B4-BE49-F238E27FC236}">
                  <a16:creationId xmlns:a16="http://schemas.microsoft.com/office/drawing/2014/main" id="{00000000-0008-0000-0000-00005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32" name="Group Box 92" hidden="1">
              <a:extLst>
                <a:ext uri="{63B3BB69-23CF-44E3-9099-C40C66FF867C}">
                  <a14:compatExt spid="_x0000_s35932"/>
                </a:ext>
                <a:ext uri="{FF2B5EF4-FFF2-40B4-BE49-F238E27FC236}">
                  <a16:creationId xmlns:a16="http://schemas.microsoft.com/office/drawing/2014/main" id="{00000000-0008-0000-0000-00005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33" name="Group Box 93" hidden="1">
              <a:extLst>
                <a:ext uri="{63B3BB69-23CF-44E3-9099-C40C66FF867C}">
                  <a14:compatExt spid="_x0000_s35933"/>
                </a:ext>
                <a:ext uri="{FF2B5EF4-FFF2-40B4-BE49-F238E27FC236}">
                  <a16:creationId xmlns:a16="http://schemas.microsoft.com/office/drawing/2014/main" id="{00000000-0008-0000-0000-00005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13</xdr:row>
          <xdr:rowOff>0</xdr:rowOff>
        </xdr:from>
        <xdr:to>
          <xdr:col>12</xdr:col>
          <xdr:colOff>123825</xdr:colOff>
          <xdr:row>13</xdr:row>
          <xdr:rowOff>66675</xdr:rowOff>
        </xdr:to>
        <xdr:sp macro="" textlink="">
          <xdr:nvSpPr>
            <xdr:cNvPr id="35934" name="Group Box 94" hidden="1">
              <a:extLst>
                <a:ext uri="{63B3BB69-23CF-44E3-9099-C40C66FF867C}">
                  <a14:compatExt spid="_x0000_s35934"/>
                </a:ext>
                <a:ext uri="{FF2B5EF4-FFF2-40B4-BE49-F238E27FC236}">
                  <a16:creationId xmlns:a16="http://schemas.microsoft.com/office/drawing/2014/main" id="{00000000-0008-0000-0000-00005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35" name="Group Box 95" hidden="1">
              <a:extLst>
                <a:ext uri="{63B3BB69-23CF-44E3-9099-C40C66FF867C}">
                  <a14:compatExt spid="_x0000_s35935"/>
                </a:ext>
                <a:ext uri="{FF2B5EF4-FFF2-40B4-BE49-F238E27FC236}">
                  <a16:creationId xmlns:a16="http://schemas.microsoft.com/office/drawing/2014/main" id="{00000000-0008-0000-0000-00005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36" name="Group Box 96" hidden="1">
              <a:extLst>
                <a:ext uri="{63B3BB69-23CF-44E3-9099-C40C66FF867C}">
                  <a14:compatExt spid="_x0000_s35936"/>
                </a:ext>
                <a:ext uri="{FF2B5EF4-FFF2-40B4-BE49-F238E27FC236}">
                  <a16:creationId xmlns:a16="http://schemas.microsoft.com/office/drawing/2014/main" id="{00000000-0008-0000-0000-00006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37" name="Group Box 97" hidden="1">
              <a:extLst>
                <a:ext uri="{63B3BB69-23CF-44E3-9099-C40C66FF867C}">
                  <a14:compatExt spid="_x0000_s35937"/>
                </a:ext>
                <a:ext uri="{FF2B5EF4-FFF2-40B4-BE49-F238E27FC236}">
                  <a16:creationId xmlns:a16="http://schemas.microsoft.com/office/drawing/2014/main" id="{00000000-0008-0000-0000-00006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38" name="Group Box 98" hidden="1">
              <a:extLst>
                <a:ext uri="{63B3BB69-23CF-44E3-9099-C40C66FF867C}">
                  <a14:compatExt spid="_x0000_s35938"/>
                </a:ext>
                <a:ext uri="{FF2B5EF4-FFF2-40B4-BE49-F238E27FC236}">
                  <a16:creationId xmlns:a16="http://schemas.microsoft.com/office/drawing/2014/main" id="{00000000-0008-0000-0000-00006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39" name="Group Box 99" hidden="1">
              <a:extLst>
                <a:ext uri="{63B3BB69-23CF-44E3-9099-C40C66FF867C}">
                  <a14:compatExt spid="_x0000_s35939"/>
                </a:ext>
                <a:ext uri="{FF2B5EF4-FFF2-40B4-BE49-F238E27FC236}">
                  <a16:creationId xmlns:a16="http://schemas.microsoft.com/office/drawing/2014/main" id="{00000000-0008-0000-0000-00006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40" name="Group Box 100" hidden="1">
              <a:extLst>
                <a:ext uri="{63B3BB69-23CF-44E3-9099-C40C66FF867C}">
                  <a14:compatExt spid="_x0000_s35940"/>
                </a:ext>
                <a:ext uri="{FF2B5EF4-FFF2-40B4-BE49-F238E27FC236}">
                  <a16:creationId xmlns:a16="http://schemas.microsoft.com/office/drawing/2014/main" id="{00000000-0008-0000-0000-00006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41" name="Group Box 101" hidden="1">
              <a:extLst>
                <a:ext uri="{63B3BB69-23CF-44E3-9099-C40C66FF867C}">
                  <a14:compatExt spid="_x0000_s35941"/>
                </a:ext>
                <a:ext uri="{FF2B5EF4-FFF2-40B4-BE49-F238E27FC236}">
                  <a16:creationId xmlns:a16="http://schemas.microsoft.com/office/drawing/2014/main" id="{00000000-0008-0000-0000-00006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42" name="Group Box 102" hidden="1">
              <a:extLst>
                <a:ext uri="{63B3BB69-23CF-44E3-9099-C40C66FF867C}">
                  <a14:compatExt spid="_x0000_s35942"/>
                </a:ext>
                <a:ext uri="{FF2B5EF4-FFF2-40B4-BE49-F238E27FC236}">
                  <a16:creationId xmlns:a16="http://schemas.microsoft.com/office/drawing/2014/main" id="{00000000-0008-0000-0000-00006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43" name="Group Box 103" hidden="1">
              <a:extLst>
                <a:ext uri="{63B3BB69-23CF-44E3-9099-C40C66FF867C}">
                  <a14:compatExt spid="_x0000_s35943"/>
                </a:ext>
                <a:ext uri="{FF2B5EF4-FFF2-40B4-BE49-F238E27FC236}">
                  <a16:creationId xmlns:a16="http://schemas.microsoft.com/office/drawing/2014/main" id="{00000000-0008-0000-0000-00006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44" name="Group Box 104" hidden="1">
              <a:extLst>
                <a:ext uri="{63B3BB69-23CF-44E3-9099-C40C66FF867C}">
                  <a14:compatExt spid="_x0000_s35944"/>
                </a:ext>
                <a:ext uri="{FF2B5EF4-FFF2-40B4-BE49-F238E27FC236}">
                  <a16:creationId xmlns:a16="http://schemas.microsoft.com/office/drawing/2014/main" id="{00000000-0008-0000-0000-00006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45" name="Group Box 105" hidden="1">
              <a:extLst>
                <a:ext uri="{63B3BB69-23CF-44E3-9099-C40C66FF867C}">
                  <a14:compatExt spid="_x0000_s35945"/>
                </a:ext>
                <a:ext uri="{FF2B5EF4-FFF2-40B4-BE49-F238E27FC236}">
                  <a16:creationId xmlns:a16="http://schemas.microsoft.com/office/drawing/2014/main" id="{00000000-0008-0000-0000-00006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46" name="Group Box 106" hidden="1">
              <a:extLst>
                <a:ext uri="{63B3BB69-23CF-44E3-9099-C40C66FF867C}">
                  <a14:compatExt spid="_x0000_s35946"/>
                </a:ext>
                <a:ext uri="{FF2B5EF4-FFF2-40B4-BE49-F238E27FC236}">
                  <a16:creationId xmlns:a16="http://schemas.microsoft.com/office/drawing/2014/main" id="{00000000-0008-0000-0000-00006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47" name="Group Box 107" hidden="1">
              <a:extLst>
                <a:ext uri="{63B3BB69-23CF-44E3-9099-C40C66FF867C}">
                  <a14:compatExt spid="_x0000_s35947"/>
                </a:ext>
                <a:ext uri="{FF2B5EF4-FFF2-40B4-BE49-F238E27FC236}">
                  <a16:creationId xmlns:a16="http://schemas.microsoft.com/office/drawing/2014/main" id="{00000000-0008-0000-0000-00006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48" name="Group Box 108" hidden="1">
              <a:extLst>
                <a:ext uri="{63B3BB69-23CF-44E3-9099-C40C66FF867C}">
                  <a14:compatExt spid="_x0000_s35948"/>
                </a:ext>
                <a:ext uri="{FF2B5EF4-FFF2-40B4-BE49-F238E27FC236}">
                  <a16:creationId xmlns:a16="http://schemas.microsoft.com/office/drawing/2014/main" id="{00000000-0008-0000-0000-00006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49" name="Group Box 109" hidden="1">
              <a:extLst>
                <a:ext uri="{63B3BB69-23CF-44E3-9099-C40C66FF867C}">
                  <a14:compatExt spid="_x0000_s35949"/>
                </a:ext>
                <a:ext uri="{FF2B5EF4-FFF2-40B4-BE49-F238E27FC236}">
                  <a16:creationId xmlns:a16="http://schemas.microsoft.com/office/drawing/2014/main" id="{00000000-0008-0000-0000-00006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50" name="Group Box 110" hidden="1">
              <a:extLst>
                <a:ext uri="{63B3BB69-23CF-44E3-9099-C40C66FF867C}">
                  <a14:compatExt spid="_x0000_s35950"/>
                </a:ext>
                <a:ext uri="{FF2B5EF4-FFF2-40B4-BE49-F238E27FC236}">
                  <a16:creationId xmlns:a16="http://schemas.microsoft.com/office/drawing/2014/main" id="{00000000-0008-0000-0000-00006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51" name="Group Box 111" hidden="1">
              <a:extLst>
                <a:ext uri="{63B3BB69-23CF-44E3-9099-C40C66FF867C}">
                  <a14:compatExt spid="_x0000_s35951"/>
                </a:ext>
                <a:ext uri="{FF2B5EF4-FFF2-40B4-BE49-F238E27FC236}">
                  <a16:creationId xmlns:a16="http://schemas.microsoft.com/office/drawing/2014/main" id="{00000000-0008-0000-0000-00006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52" name="Group Box 112" hidden="1">
              <a:extLst>
                <a:ext uri="{63B3BB69-23CF-44E3-9099-C40C66FF867C}">
                  <a14:compatExt spid="_x0000_s35952"/>
                </a:ext>
                <a:ext uri="{FF2B5EF4-FFF2-40B4-BE49-F238E27FC236}">
                  <a16:creationId xmlns:a16="http://schemas.microsoft.com/office/drawing/2014/main" id="{00000000-0008-0000-0000-00007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53" name="Group Box 113" hidden="1">
              <a:extLst>
                <a:ext uri="{63B3BB69-23CF-44E3-9099-C40C66FF867C}">
                  <a14:compatExt spid="_x0000_s35953"/>
                </a:ext>
                <a:ext uri="{FF2B5EF4-FFF2-40B4-BE49-F238E27FC236}">
                  <a16:creationId xmlns:a16="http://schemas.microsoft.com/office/drawing/2014/main" id="{00000000-0008-0000-0000-00007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54" name="Group Box 114" hidden="1">
              <a:extLst>
                <a:ext uri="{63B3BB69-23CF-44E3-9099-C40C66FF867C}">
                  <a14:compatExt spid="_x0000_s35954"/>
                </a:ext>
                <a:ext uri="{FF2B5EF4-FFF2-40B4-BE49-F238E27FC236}">
                  <a16:creationId xmlns:a16="http://schemas.microsoft.com/office/drawing/2014/main" id="{00000000-0008-0000-0000-00007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55" name="Group Box 115" hidden="1">
              <a:extLst>
                <a:ext uri="{63B3BB69-23CF-44E3-9099-C40C66FF867C}">
                  <a14:compatExt spid="_x0000_s35955"/>
                </a:ext>
                <a:ext uri="{FF2B5EF4-FFF2-40B4-BE49-F238E27FC236}">
                  <a16:creationId xmlns:a16="http://schemas.microsoft.com/office/drawing/2014/main" id="{00000000-0008-0000-0000-00007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56" name="Group Box 116" hidden="1">
              <a:extLst>
                <a:ext uri="{63B3BB69-23CF-44E3-9099-C40C66FF867C}">
                  <a14:compatExt spid="_x0000_s35956"/>
                </a:ext>
                <a:ext uri="{FF2B5EF4-FFF2-40B4-BE49-F238E27FC236}">
                  <a16:creationId xmlns:a16="http://schemas.microsoft.com/office/drawing/2014/main" id="{00000000-0008-0000-0000-00007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57" name="Group Box 117" hidden="1">
              <a:extLst>
                <a:ext uri="{63B3BB69-23CF-44E3-9099-C40C66FF867C}">
                  <a14:compatExt spid="_x0000_s35957"/>
                </a:ext>
                <a:ext uri="{FF2B5EF4-FFF2-40B4-BE49-F238E27FC236}">
                  <a16:creationId xmlns:a16="http://schemas.microsoft.com/office/drawing/2014/main" id="{00000000-0008-0000-0000-00007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58" name="Group Box 118" hidden="1">
              <a:extLst>
                <a:ext uri="{63B3BB69-23CF-44E3-9099-C40C66FF867C}">
                  <a14:compatExt spid="_x0000_s35958"/>
                </a:ext>
                <a:ext uri="{FF2B5EF4-FFF2-40B4-BE49-F238E27FC236}">
                  <a16:creationId xmlns:a16="http://schemas.microsoft.com/office/drawing/2014/main" id="{00000000-0008-0000-0000-00007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59" name="Group Box 119" hidden="1">
              <a:extLst>
                <a:ext uri="{63B3BB69-23CF-44E3-9099-C40C66FF867C}">
                  <a14:compatExt spid="_x0000_s35959"/>
                </a:ext>
                <a:ext uri="{FF2B5EF4-FFF2-40B4-BE49-F238E27FC236}">
                  <a16:creationId xmlns:a16="http://schemas.microsoft.com/office/drawing/2014/main" id="{00000000-0008-0000-0000-00007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0" name="Group Box 120" hidden="1">
              <a:extLst>
                <a:ext uri="{63B3BB69-23CF-44E3-9099-C40C66FF867C}">
                  <a14:compatExt spid="_x0000_s35960"/>
                </a:ext>
                <a:ext uri="{FF2B5EF4-FFF2-40B4-BE49-F238E27FC236}">
                  <a16:creationId xmlns:a16="http://schemas.microsoft.com/office/drawing/2014/main" id="{00000000-0008-0000-0000-00007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1" name="Group Box 121" hidden="1">
              <a:extLst>
                <a:ext uri="{63B3BB69-23CF-44E3-9099-C40C66FF867C}">
                  <a14:compatExt spid="_x0000_s35961"/>
                </a:ext>
                <a:ext uri="{FF2B5EF4-FFF2-40B4-BE49-F238E27FC236}">
                  <a16:creationId xmlns:a16="http://schemas.microsoft.com/office/drawing/2014/main" id="{00000000-0008-0000-0000-00007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2" name="Group Box 122" hidden="1">
              <a:extLst>
                <a:ext uri="{63B3BB69-23CF-44E3-9099-C40C66FF867C}">
                  <a14:compatExt spid="_x0000_s35962"/>
                </a:ext>
                <a:ext uri="{FF2B5EF4-FFF2-40B4-BE49-F238E27FC236}">
                  <a16:creationId xmlns:a16="http://schemas.microsoft.com/office/drawing/2014/main" id="{00000000-0008-0000-0000-00007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3" name="Group Box 123" hidden="1">
              <a:extLst>
                <a:ext uri="{63B3BB69-23CF-44E3-9099-C40C66FF867C}">
                  <a14:compatExt spid="_x0000_s35963"/>
                </a:ext>
                <a:ext uri="{FF2B5EF4-FFF2-40B4-BE49-F238E27FC236}">
                  <a16:creationId xmlns:a16="http://schemas.microsoft.com/office/drawing/2014/main" id="{00000000-0008-0000-0000-00007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4" name="Group Box 124" hidden="1">
              <a:extLst>
                <a:ext uri="{63B3BB69-23CF-44E3-9099-C40C66FF867C}">
                  <a14:compatExt spid="_x0000_s35964"/>
                </a:ext>
                <a:ext uri="{FF2B5EF4-FFF2-40B4-BE49-F238E27FC236}">
                  <a16:creationId xmlns:a16="http://schemas.microsoft.com/office/drawing/2014/main" id="{00000000-0008-0000-0000-00007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5" name="Group Box 125" hidden="1">
              <a:extLst>
                <a:ext uri="{63B3BB69-23CF-44E3-9099-C40C66FF867C}">
                  <a14:compatExt spid="_x0000_s35965"/>
                </a:ext>
                <a:ext uri="{FF2B5EF4-FFF2-40B4-BE49-F238E27FC236}">
                  <a16:creationId xmlns:a16="http://schemas.microsoft.com/office/drawing/2014/main" id="{00000000-0008-0000-0000-00007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6" name="Group Box 126" hidden="1">
              <a:extLst>
                <a:ext uri="{63B3BB69-23CF-44E3-9099-C40C66FF867C}">
                  <a14:compatExt spid="_x0000_s35966"/>
                </a:ext>
                <a:ext uri="{FF2B5EF4-FFF2-40B4-BE49-F238E27FC236}">
                  <a16:creationId xmlns:a16="http://schemas.microsoft.com/office/drawing/2014/main" id="{00000000-0008-0000-0000-00007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7" name="Group Box 127" hidden="1">
              <a:extLst>
                <a:ext uri="{63B3BB69-23CF-44E3-9099-C40C66FF867C}">
                  <a14:compatExt spid="_x0000_s35967"/>
                </a:ext>
                <a:ext uri="{FF2B5EF4-FFF2-40B4-BE49-F238E27FC236}">
                  <a16:creationId xmlns:a16="http://schemas.microsoft.com/office/drawing/2014/main" id="{00000000-0008-0000-0000-00007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8" name="Group Box 128" hidden="1">
              <a:extLst>
                <a:ext uri="{63B3BB69-23CF-44E3-9099-C40C66FF867C}">
                  <a14:compatExt spid="_x0000_s35968"/>
                </a:ext>
                <a:ext uri="{FF2B5EF4-FFF2-40B4-BE49-F238E27FC236}">
                  <a16:creationId xmlns:a16="http://schemas.microsoft.com/office/drawing/2014/main" id="{00000000-0008-0000-0000-00008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69" name="Group Box 129" hidden="1">
              <a:extLst>
                <a:ext uri="{63B3BB69-23CF-44E3-9099-C40C66FF867C}">
                  <a14:compatExt spid="_x0000_s35969"/>
                </a:ext>
                <a:ext uri="{FF2B5EF4-FFF2-40B4-BE49-F238E27FC236}">
                  <a16:creationId xmlns:a16="http://schemas.microsoft.com/office/drawing/2014/main" id="{00000000-0008-0000-0000-00008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66675</xdr:rowOff>
        </xdr:to>
        <xdr:sp macro="" textlink="">
          <xdr:nvSpPr>
            <xdr:cNvPr id="35970" name="Group Box 130" hidden="1">
              <a:extLst>
                <a:ext uri="{63B3BB69-23CF-44E3-9099-C40C66FF867C}">
                  <a14:compatExt spid="_x0000_s35970"/>
                </a:ext>
                <a:ext uri="{FF2B5EF4-FFF2-40B4-BE49-F238E27FC236}">
                  <a16:creationId xmlns:a16="http://schemas.microsoft.com/office/drawing/2014/main" id="{00000000-0008-0000-0000-00008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71" name="Group Box 131" hidden="1">
              <a:extLst>
                <a:ext uri="{63B3BB69-23CF-44E3-9099-C40C66FF867C}">
                  <a14:compatExt spid="_x0000_s35971"/>
                </a:ext>
                <a:ext uri="{FF2B5EF4-FFF2-40B4-BE49-F238E27FC236}">
                  <a16:creationId xmlns:a16="http://schemas.microsoft.com/office/drawing/2014/main" id="{00000000-0008-0000-0000-00008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72" name="Group Box 132" hidden="1">
              <a:extLst>
                <a:ext uri="{63B3BB69-23CF-44E3-9099-C40C66FF867C}">
                  <a14:compatExt spid="_x0000_s35972"/>
                </a:ext>
                <a:ext uri="{FF2B5EF4-FFF2-40B4-BE49-F238E27FC236}">
                  <a16:creationId xmlns:a16="http://schemas.microsoft.com/office/drawing/2014/main" id="{00000000-0008-0000-0000-00008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73" name="Group Box 133" hidden="1">
              <a:extLst>
                <a:ext uri="{63B3BB69-23CF-44E3-9099-C40C66FF867C}">
                  <a14:compatExt spid="_x0000_s35973"/>
                </a:ext>
                <a:ext uri="{FF2B5EF4-FFF2-40B4-BE49-F238E27FC236}">
                  <a16:creationId xmlns:a16="http://schemas.microsoft.com/office/drawing/2014/main" id="{00000000-0008-0000-0000-00008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74" name="Group Box 134" hidden="1">
              <a:extLst>
                <a:ext uri="{63B3BB69-23CF-44E3-9099-C40C66FF867C}">
                  <a14:compatExt spid="_x0000_s35974"/>
                </a:ext>
                <a:ext uri="{FF2B5EF4-FFF2-40B4-BE49-F238E27FC236}">
                  <a16:creationId xmlns:a16="http://schemas.microsoft.com/office/drawing/2014/main" id="{00000000-0008-0000-0000-00008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75" name="Group Box 135" hidden="1">
              <a:extLst>
                <a:ext uri="{63B3BB69-23CF-44E3-9099-C40C66FF867C}">
                  <a14:compatExt spid="_x0000_s35975"/>
                </a:ext>
                <a:ext uri="{FF2B5EF4-FFF2-40B4-BE49-F238E27FC236}">
                  <a16:creationId xmlns:a16="http://schemas.microsoft.com/office/drawing/2014/main" id="{00000000-0008-0000-0000-00008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76" name="Group Box 136" hidden="1">
              <a:extLst>
                <a:ext uri="{63B3BB69-23CF-44E3-9099-C40C66FF867C}">
                  <a14:compatExt spid="_x0000_s35976"/>
                </a:ext>
                <a:ext uri="{FF2B5EF4-FFF2-40B4-BE49-F238E27FC236}">
                  <a16:creationId xmlns:a16="http://schemas.microsoft.com/office/drawing/2014/main" id="{00000000-0008-0000-0000-00008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77" name="Group Box 137" hidden="1">
              <a:extLst>
                <a:ext uri="{63B3BB69-23CF-44E3-9099-C40C66FF867C}">
                  <a14:compatExt spid="_x0000_s35977"/>
                </a:ext>
                <a:ext uri="{FF2B5EF4-FFF2-40B4-BE49-F238E27FC236}">
                  <a16:creationId xmlns:a16="http://schemas.microsoft.com/office/drawing/2014/main" id="{00000000-0008-0000-0000-00008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78" name="Group Box 138" hidden="1">
              <a:extLst>
                <a:ext uri="{63B3BB69-23CF-44E3-9099-C40C66FF867C}">
                  <a14:compatExt spid="_x0000_s35978"/>
                </a:ext>
                <a:ext uri="{FF2B5EF4-FFF2-40B4-BE49-F238E27FC236}">
                  <a16:creationId xmlns:a16="http://schemas.microsoft.com/office/drawing/2014/main" id="{00000000-0008-0000-0000-00008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79" name="Group Box 139" hidden="1">
              <a:extLst>
                <a:ext uri="{63B3BB69-23CF-44E3-9099-C40C66FF867C}">
                  <a14:compatExt spid="_x0000_s35979"/>
                </a:ext>
                <a:ext uri="{FF2B5EF4-FFF2-40B4-BE49-F238E27FC236}">
                  <a16:creationId xmlns:a16="http://schemas.microsoft.com/office/drawing/2014/main" id="{00000000-0008-0000-0000-00008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0" name="Group Box 140" hidden="1">
              <a:extLst>
                <a:ext uri="{63B3BB69-23CF-44E3-9099-C40C66FF867C}">
                  <a14:compatExt spid="_x0000_s35980"/>
                </a:ext>
                <a:ext uri="{FF2B5EF4-FFF2-40B4-BE49-F238E27FC236}">
                  <a16:creationId xmlns:a16="http://schemas.microsoft.com/office/drawing/2014/main" id="{00000000-0008-0000-0000-00008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1" name="Group Box 141" hidden="1">
              <a:extLst>
                <a:ext uri="{63B3BB69-23CF-44E3-9099-C40C66FF867C}">
                  <a14:compatExt spid="_x0000_s35981"/>
                </a:ext>
                <a:ext uri="{FF2B5EF4-FFF2-40B4-BE49-F238E27FC236}">
                  <a16:creationId xmlns:a16="http://schemas.microsoft.com/office/drawing/2014/main" id="{00000000-0008-0000-0000-00008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2" name="Group Box 142" hidden="1">
              <a:extLst>
                <a:ext uri="{63B3BB69-23CF-44E3-9099-C40C66FF867C}">
                  <a14:compatExt spid="_x0000_s35982"/>
                </a:ext>
                <a:ext uri="{FF2B5EF4-FFF2-40B4-BE49-F238E27FC236}">
                  <a16:creationId xmlns:a16="http://schemas.microsoft.com/office/drawing/2014/main" id="{00000000-0008-0000-0000-00008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3" name="Group Box 143" hidden="1">
              <a:extLst>
                <a:ext uri="{63B3BB69-23CF-44E3-9099-C40C66FF867C}">
                  <a14:compatExt spid="_x0000_s35983"/>
                </a:ext>
                <a:ext uri="{FF2B5EF4-FFF2-40B4-BE49-F238E27FC236}">
                  <a16:creationId xmlns:a16="http://schemas.microsoft.com/office/drawing/2014/main" id="{00000000-0008-0000-0000-00008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4" name="Group Box 144" hidden="1">
              <a:extLst>
                <a:ext uri="{63B3BB69-23CF-44E3-9099-C40C66FF867C}">
                  <a14:compatExt spid="_x0000_s35984"/>
                </a:ext>
                <a:ext uri="{FF2B5EF4-FFF2-40B4-BE49-F238E27FC236}">
                  <a16:creationId xmlns:a16="http://schemas.microsoft.com/office/drawing/2014/main" id="{00000000-0008-0000-0000-00009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5" name="Group Box 145" hidden="1">
              <a:extLst>
                <a:ext uri="{63B3BB69-23CF-44E3-9099-C40C66FF867C}">
                  <a14:compatExt spid="_x0000_s35985"/>
                </a:ext>
                <a:ext uri="{FF2B5EF4-FFF2-40B4-BE49-F238E27FC236}">
                  <a16:creationId xmlns:a16="http://schemas.microsoft.com/office/drawing/2014/main" id="{00000000-0008-0000-0000-00009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6" name="Group Box 146" hidden="1">
              <a:extLst>
                <a:ext uri="{63B3BB69-23CF-44E3-9099-C40C66FF867C}">
                  <a14:compatExt spid="_x0000_s35986"/>
                </a:ext>
                <a:ext uri="{FF2B5EF4-FFF2-40B4-BE49-F238E27FC236}">
                  <a16:creationId xmlns:a16="http://schemas.microsoft.com/office/drawing/2014/main" id="{00000000-0008-0000-0000-00009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7" name="Group Box 147" hidden="1">
              <a:extLst>
                <a:ext uri="{63B3BB69-23CF-44E3-9099-C40C66FF867C}">
                  <a14:compatExt spid="_x0000_s35987"/>
                </a:ext>
                <a:ext uri="{FF2B5EF4-FFF2-40B4-BE49-F238E27FC236}">
                  <a16:creationId xmlns:a16="http://schemas.microsoft.com/office/drawing/2014/main" id="{00000000-0008-0000-0000-00009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8" name="Group Box 148" hidden="1">
              <a:extLst>
                <a:ext uri="{63B3BB69-23CF-44E3-9099-C40C66FF867C}">
                  <a14:compatExt spid="_x0000_s35988"/>
                </a:ext>
                <a:ext uri="{FF2B5EF4-FFF2-40B4-BE49-F238E27FC236}">
                  <a16:creationId xmlns:a16="http://schemas.microsoft.com/office/drawing/2014/main" id="{00000000-0008-0000-0000-00009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89" name="Group Box 149" hidden="1">
              <a:extLst>
                <a:ext uri="{63B3BB69-23CF-44E3-9099-C40C66FF867C}">
                  <a14:compatExt spid="_x0000_s35989"/>
                </a:ext>
                <a:ext uri="{FF2B5EF4-FFF2-40B4-BE49-F238E27FC236}">
                  <a16:creationId xmlns:a16="http://schemas.microsoft.com/office/drawing/2014/main" id="{00000000-0008-0000-0000-00009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0" name="Group Box 150" hidden="1">
              <a:extLst>
                <a:ext uri="{63B3BB69-23CF-44E3-9099-C40C66FF867C}">
                  <a14:compatExt spid="_x0000_s35990"/>
                </a:ext>
                <a:ext uri="{FF2B5EF4-FFF2-40B4-BE49-F238E27FC236}">
                  <a16:creationId xmlns:a16="http://schemas.microsoft.com/office/drawing/2014/main" id="{00000000-0008-0000-0000-00009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1" name="Group Box 151" hidden="1">
              <a:extLst>
                <a:ext uri="{63B3BB69-23CF-44E3-9099-C40C66FF867C}">
                  <a14:compatExt spid="_x0000_s35991"/>
                </a:ext>
                <a:ext uri="{FF2B5EF4-FFF2-40B4-BE49-F238E27FC236}">
                  <a16:creationId xmlns:a16="http://schemas.microsoft.com/office/drawing/2014/main" id="{00000000-0008-0000-0000-00009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2" name="Group Box 152" hidden="1">
              <a:extLst>
                <a:ext uri="{63B3BB69-23CF-44E3-9099-C40C66FF867C}">
                  <a14:compatExt spid="_x0000_s35992"/>
                </a:ext>
                <a:ext uri="{FF2B5EF4-FFF2-40B4-BE49-F238E27FC236}">
                  <a16:creationId xmlns:a16="http://schemas.microsoft.com/office/drawing/2014/main" id="{00000000-0008-0000-0000-00009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3" name="Group Box 153" hidden="1">
              <a:extLst>
                <a:ext uri="{63B3BB69-23CF-44E3-9099-C40C66FF867C}">
                  <a14:compatExt spid="_x0000_s35993"/>
                </a:ext>
                <a:ext uri="{FF2B5EF4-FFF2-40B4-BE49-F238E27FC236}">
                  <a16:creationId xmlns:a16="http://schemas.microsoft.com/office/drawing/2014/main" id="{00000000-0008-0000-0000-00009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4" name="Group Box 154" hidden="1">
              <a:extLst>
                <a:ext uri="{63B3BB69-23CF-44E3-9099-C40C66FF867C}">
                  <a14:compatExt spid="_x0000_s35994"/>
                </a:ext>
                <a:ext uri="{FF2B5EF4-FFF2-40B4-BE49-F238E27FC236}">
                  <a16:creationId xmlns:a16="http://schemas.microsoft.com/office/drawing/2014/main" id="{00000000-0008-0000-0000-00009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5" name="Group Box 155" hidden="1">
              <a:extLst>
                <a:ext uri="{63B3BB69-23CF-44E3-9099-C40C66FF867C}">
                  <a14:compatExt spid="_x0000_s35995"/>
                </a:ext>
                <a:ext uri="{FF2B5EF4-FFF2-40B4-BE49-F238E27FC236}">
                  <a16:creationId xmlns:a16="http://schemas.microsoft.com/office/drawing/2014/main" id="{00000000-0008-0000-0000-00009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6" name="Group Box 156" hidden="1">
              <a:extLst>
                <a:ext uri="{63B3BB69-23CF-44E3-9099-C40C66FF867C}">
                  <a14:compatExt spid="_x0000_s35996"/>
                </a:ext>
                <a:ext uri="{FF2B5EF4-FFF2-40B4-BE49-F238E27FC236}">
                  <a16:creationId xmlns:a16="http://schemas.microsoft.com/office/drawing/2014/main" id="{00000000-0008-0000-0000-00009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7" name="Group Box 157" hidden="1">
              <a:extLst>
                <a:ext uri="{63B3BB69-23CF-44E3-9099-C40C66FF867C}">
                  <a14:compatExt spid="_x0000_s35997"/>
                </a:ext>
                <a:ext uri="{FF2B5EF4-FFF2-40B4-BE49-F238E27FC236}">
                  <a16:creationId xmlns:a16="http://schemas.microsoft.com/office/drawing/2014/main" id="{00000000-0008-0000-0000-00009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8" name="Group Box 158" hidden="1">
              <a:extLst>
                <a:ext uri="{63B3BB69-23CF-44E3-9099-C40C66FF867C}">
                  <a14:compatExt spid="_x0000_s35998"/>
                </a:ext>
                <a:ext uri="{FF2B5EF4-FFF2-40B4-BE49-F238E27FC236}">
                  <a16:creationId xmlns:a16="http://schemas.microsoft.com/office/drawing/2014/main" id="{00000000-0008-0000-0000-00009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5999" name="Group Box 159" hidden="1">
              <a:extLst>
                <a:ext uri="{63B3BB69-23CF-44E3-9099-C40C66FF867C}">
                  <a14:compatExt spid="_x0000_s35999"/>
                </a:ext>
                <a:ext uri="{FF2B5EF4-FFF2-40B4-BE49-F238E27FC236}">
                  <a16:creationId xmlns:a16="http://schemas.microsoft.com/office/drawing/2014/main" id="{00000000-0008-0000-0000-00009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0" name="Group Box 160" hidden="1">
              <a:extLst>
                <a:ext uri="{63B3BB69-23CF-44E3-9099-C40C66FF867C}">
                  <a14:compatExt spid="_x0000_s36000"/>
                </a:ext>
                <a:ext uri="{FF2B5EF4-FFF2-40B4-BE49-F238E27FC236}">
                  <a16:creationId xmlns:a16="http://schemas.microsoft.com/office/drawing/2014/main" id="{00000000-0008-0000-0000-0000A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1" name="Group Box 161" hidden="1">
              <a:extLst>
                <a:ext uri="{63B3BB69-23CF-44E3-9099-C40C66FF867C}">
                  <a14:compatExt spid="_x0000_s36001"/>
                </a:ext>
                <a:ext uri="{FF2B5EF4-FFF2-40B4-BE49-F238E27FC236}">
                  <a16:creationId xmlns:a16="http://schemas.microsoft.com/office/drawing/2014/main" id="{00000000-0008-0000-0000-0000A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2" name="Group Box 162" hidden="1">
              <a:extLst>
                <a:ext uri="{63B3BB69-23CF-44E3-9099-C40C66FF867C}">
                  <a14:compatExt spid="_x0000_s36002"/>
                </a:ext>
                <a:ext uri="{FF2B5EF4-FFF2-40B4-BE49-F238E27FC236}">
                  <a16:creationId xmlns:a16="http://schemas.microsoft.com/office/drawing/2014/main" id="{00000000-0008-0000-0000-0000A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3" name="Group Box 163" hidden="1">
              <a:extLst>
                <a:ext uri="{63B3BB69-23CF-44E3-9099-C40C66FF867C}">
                  <a14:compatExt spid="_x0000_s36003"/>
                </a:ext>
                <a:ext uri="{FF2B5EF4-FFF2-40B4-BE49-F238E27FC236}">
                  <a16:creationId xmlns:a16="http://schemas.microsoft.com/office/drawing/2014/main" id="{00000000-0008-0000-0000-0000A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4" name="Group Box 164" hidden="1">
              <a:extLst>
                <a:ext uri="{63B3BB69-23CF-44E3-9099-C40C66FF867C}">
                  <a14:compatExt spid="_x0000_s36004"/>
                </a:ext>
                <a:ext uri="{FF2B5EF4-FFF2-40B4-BE49-F238E27FC236}">
                  <a16:creationId xmlns:a16="http://schemas.microsoft.com/office/drawing/2014/main" id="{00000000-0008-0000-0000-0000A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5" name="Group Box 165" hidden="1">
              <a:extLst>
                <a:ext uri="{63B3BB69-23CF-44E3-9099-C40C66FF867C}">
                  <a14:compatExt spid="_x0000_s36005"/>
                </a:ext>
                <a:ext uri="{FF2B5EF4-FFF2-40B4-BE49-F238E27FC236}">
                  <a16:creationId xmlns:a16="http://schemas.microsoft.com/office/drawing/2014/main" id="{00000000-0008-0000-0000-0000A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6" name="Group Box 166" hidden="1">
              <a:extLst>
                <a:ext uri="{63B3BB69-23CF-44E3-9099-C40C66FF867C}">
                  <a14:compatExt spid="_x0000_s36006"/>
                </a:ext>
                <a:ext uri="{FF2B5EF4-FFF2-40B4-BE49-F238E27FC236}">
                  <a16:creationId xmlns:a16="http://schemas.microsoft.com/office/drawing/2014/main" id="{00000000-0008-0000-0000-0000A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7" name="Group Box 167" hidden="1">
              <a:extLst>
                <a:ext uri="{63B3BB69-23CF-44E3-9099-C40C66FF867C}">
                  <a14:compatExt spid="_x0000_s36007"/>
                </a:ext>
                <a:ext uri="{FF2B5EF4-FFF2-40B4-BE49-F238E27FC236}">
                  <a16:creationId xmlns:a16="http://schemas.microsoft.com/office/drawing/2014/main" id="{00000000-0008-0000-0000-0000A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8" name="Group Box 168" hidden="1">
              <a:extLst>
                <a:ext uri="{63B3BB69-23CF-44E3-9099-C40C66FF867C}">
                  <a14:compatExt spid="_x0000_s36008"/>
                </a:ext>
                <a:ext uri="{FF2B5EF4-FFF2-40B4-BE49-F238E27FC236}">
                  <a16:creationId xmlns:a16="http://schemas.microsoft.com/office/drawing/2014/main" id="{00000000-0008-0000-0000-0000A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09" name="Group Box 169" hidden="1">
              <a:extLst>
                <a:ext uri="{63B3BB69-23CF-44E3-9099-C40C66FF867C}">
                  <a14:compatExt spid="_x0000_s36009"/>
                </a:ext>
                <a:ext uri="{FF2B5EF4-FFF2-40B4-BE49-F238E27FC236}">
                  <a16:creationId xmlns:a16="http://schemas.microsoft.com/office/drawing/2014/main" id="{00000000-0008-0000-0000-0000A9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10" name="Group Box 170" hidden="1">
              <a:extLst>
                <a:ext uri="{63B3BB69-23CF-44E3-9099-C40C66FF867C}">
                  <a14:compatExt spid="_x0000_s36010"/>
                </a:ext>
                <a:ext uri="{FF2B5EF4-FFF2-40B4-BE49-F238E27FC236}">
                  <a16:creationId xmlns:a16="http://schemas.microsoft.com/office/drawing/2014/main" id="{00000000-0008-0000-0000-0000A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11" name="Group Box 171" hidden="1">
              <a:extLst>
                <a:ext uri="{63B3BB69-23CF-44E3-9099-C40C66FF867C}">
                  <a14:compatExt spid="_x0000_s36011"/>
                </a:ext>
                <a:ext uri="{FF2B5EF4-FFF2-40B4-BE49-F238E27FC236}">
                  <a16:creationId xmlns:a16="http://schemas.microsoft.com/office/drawing/2014/main" id="{00000000-0008-0000-0000-0000A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12" name="Group Box 172" hidden="1">
              <a:extLst>
                <a:ext uri="{63B3BB69-23CF-44E3-9099-C40C66FF867C}">
                  <a14:compatExt spid="_x0000_s36012"/>
                </a:ext>
                <a:ext uri="{FF2B5EF4-FFF2-40B4-BE49-F238E27FC236}">
                  <a16:creationId xmlns:a16="http://schemas.microsoft.com/office/drawing/2014/main" id="{00000000-0008-0000-0000-0000A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13" name="Group Box 173" hidden="1">
              <a:extLst>
                <a:ext uri="{63B3BB69-23CF-44E3-9099-C40C66FF867C}">
                  <a14:compatExt spid="_x0000_s36013"/>
                </a:ext>
                <a:ext uri="{FF2B5EF4-FFF2-40B4-BE49-F238E27FC236}">
                  <a16:creationId xmlns:a16="http://schemas.microsoft.com/office/drawing/2014/main" id="{00000000-0008-0000-0000-0000AD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14" name="Group Box 174" hidden="1">
              <a:extLst>
                <a:ext uri="{63B3BB69-23CF-44E3-9099-C40C66FF867C}">
                  <a14:compatExt spid="_x0000_s36014"/>
                </a:ext>
                <a:ext uri="{FF2B5EF4-FFF2-40B4-BE49-F238E27FC236}">
                  <a16:creationId xmlns:a16="http://schemas.microsoft.com/office/drawing/2014/main" id="{00000000-0008-0000-0000-0000AE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14</xdr:row>
          <xdr:rowOff>57150</xdr:rowOff>
        </xdr:to>
        <xdr:sp macro="" textlink="">
          <xdr:nvSpPr>
            <xdr:cNvPr id="36015" name="Group Box 175" hidden="1">
              <a:extLst>
                <a:ext uri="{63B3BB69-23CF-44E3-9099-C40C66FF867C}">
                  <a14:compatExt spid="_x0000_s36015"/>
                </a:ext>
                <a:ext uri="{FF2B5EF4-FFF2-40B4-BE49-F238E27FC236}">
                  <a16:creationId xmlns:a16="http://schemas.microsoft.com/office/drawing/2014/main" id="{00000000-0008-0000-0000-0000AF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15</xdr:row>
          <xdr:rowOff>0</xdr:rowOff>
        </xdr:to>
        <xdr:sp macro="" textlink="">
          <xdr:nvSpPr>
            <xdr:cNvPr id="36016" name="Group Box 176" hidden="1">
              <a:extLst>
                <a:ext uri="{63B3BB69-23CF-44E3-9099-C40C66FF867C}">
                  <a14:compatExt spid="_x0000_s36016"/>
                </a:ext>
                <a:ext uri="{FF2B5EF4-FFF2-40B4-BE49-F238E27FC236}">
                  <a16:creationId xmlns:a16="http://schemas.microsoft.com/office/drawing/2014/main" id="{00000000-0008-0000-0000-0000B0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15</xdr:row>
          <xdr:rowOff>0</xdr:rowOff>
        </xdr:to>
        <xdr:sp macro="" textlink="">
          <xdr:nvSpPr>
            <xdr:cNvPr id="36017" name="Group Box 177" hidden="1">
              <a:extLst>
                <a:ext uri="{63B3BB69-23CF-44E3-9099-C40C66FF867C}">
                  <a14:compatExt spid="_x0000_s36017"/>
                </a:ext>
                <a:ext uri="{FF2B5EF4-FFF2-40B4-BE49-F238E27FC236}">
                  <a16:creationId xmlns:a16="http://schemas.microsoft.com/office/drawing/2014/main" id="{00000000-0008-0000-0000-0000B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15</xdr:row>
          <xdr:rowOff>0</xdr:rowOff>
        </xdr:to>
        <xdr:sp macro="" textlink="">
          <xdr:nvSpPr>
            <xdr:cNvPr id="36018" name="Group Box 178" hidden="1">
              <a:extLst>
                <a:ext uri="{63B3BB69-23CF-44E3-9099-C40C66FF867C}">
                  <a14:compatExt spid="_x0000_s36018"/>
                </a:ext>
                <a:ext uri="{FF2B5EF4-FFF2-40B4-BE49-F238E27FC236}">
                  <a16:creationId xmlns:a16="http://schemas.microsoft.com/office/drawing/2014/main" id="{00000000-0008-0000-0000-0000B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15</xdr:row>
          <xdr:rowOff>0</xdr:rowOff>
        </xdr:to>
        <xdr:sp macro="" textlink="">
          <xdr:nvSpPr>
            <xdr:cNvPr id="36019" name="Group Box 179" hidden="1">
              <a:extLst>
                <a:ext uri="{63B3BB69-23CF-44E3-9099-C40C66FF867C}">
                  <a14:compatExt spid="_x0000_s36019"/>
                </a:ext>
                <a:ext uri="{FF2B5EF4-FFF2-40B4-BE49-F238E27FC236}">
                  <a16:creationId xmlns:a16="http://schemas.microsoft.com/office/drawing/2014/main" id="{00000000-0008-0000-0000-0000B3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15</xdr:row>
          <xdr:rowOff>0</xdr:rowOff>
        </xdr:to>
        <xdr:sp macro="" textlink="">
          <xdr:nvSpPr>
            <xdr:cNvPr id="36020" name="Group Box 180" hidden="1">
              <a:extLst>
                <a:ext uri="{63B3BB69-23CF-44E3-9099-C40C66FF867C}">
                  <a14:compatExt spid="_x0000_s36020"/>
                </a:ext>
                <a:ext uri="{FF2B5EF4-FFF2-40B4-BE49-F238E27FC236}">
                  <a16:creationId xmlns:a16="http://schemas.microsoft.com/office/drawing/2014/main" id="{00000000-0008-0000-0000-0000B4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15</xdr:row>
          <xdr:rowOff>0</xdr:rowOff>
        </xdr:to>
        <xdr:sp macro="" textlink="">
          <xdr:nvSpPr>
            <xdr:cNvPr id="36021" name="Group Box 181" hidden="1">
              <a:extLst>
                <a:ext uri="{63B3BB69-23CF-44E3-9099-C40C66FF867C}">
                  <a14:compatExt spid="_x0000_s36021"/>
                </a:ext>
                <a:ext uri="{FF2B5EF4-FFF2-40B4-BE49-F238E27FC236}">
                  <a16:creationId xmlns:a16="http://schemas.microsoft.com/office/drawing/2014/main" id="{00000000-0008-0000-0000-0000B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15</xdr:row>
          <xdr:rowOff>0</xdr:rowOff>
        </xdr:to>
        <xdr:sp macro="" textlink="">
          <xdr:nvSpPr>
            <xdr:cNvPr id="36022" name="Group Box 182" hidden="1">
              <a:extLst>
                <a:ext uri="{63B3BB69-23CF-44E3-9099-C40C66FF867C}">
                  <a14:compatExt spid="_x0000_s36022"/>
                </a:ext>
                <a:ext uri="{FF2B5EF4-FFF2-40B4-BE49-F238E27FC236}">
                  <a16:creationId xmlns:a16="http://schemas.microsoft.com/office/drawing/2014/main" id="{00000000-0008-0000-0000-0000B6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15</xdr:row>
          <xdr:rowOff>0</xdr:rowOff>
        </xdr:to>
        <xdr:sp macro="" textlink="">
          <xdr:nvSpPr>
            <xdr:cNvPr id="36023" name="Group Box 183" hidden="1">
              <a:extLst>
                <a:ext uri="{63B3BB69-23CF-44E3-9099-C40C66FF867C}">
                  <a14:compatExt spid="_x0000_s36023"/>
                </a:ext>
                <a:ext uri="{FF2B5EF4-FFF2-40B4-BE49-F238E27FC236}">
                  <a16:creationId xmlns:a16="http://schemas.microsoft.com/office/drawing/2014/main" id="{00000000-0008-0000-0000-0000B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2</xdr:col>
          <xdr:colOff>2895600</xdr:colOff>
          <xdr:row>15</xdr:row>
          <xdr:rowOff>0</xdr:rowOff>
        </xdr:to>
        <xdr:sp macro="" textlink="">
          <xdr:nvSpPr>
            <xdr:cNvPr id="36024" name="Group Box 184" hidden="1">
              <a:extLst>
                <a:ext uri="{63B3BB69-23CF-44E3-9099-C40C66FF867C}">
                  <a14:compatExt spid="_x0000_s36024"/>
                </a:ext>
                <a:ext uri="{FF2B5EF4-FFF2-40B4-BE49-F238E27FC236}">
                  <a16:creationId xmlns:a16="http://schemas.microsoft.com/office/drawing/2014/main" id="{00000000-0008-0000-0000-0000B8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xdr:twoCellAnchor>
    <xdr:from>
      <xdr:col>3</xdr:col>
      <xdr:colOff>3238500</xdr:colOff>
      <xdr:row>0</xdr:row>
      <xdr:rowOff>190502</xdr:rowOff>
    </xdr:from>
    <xdr:to>
      <xdr:col>3</xdr:col>
      <xdr:colOff>6321136</xdr:colOff>
      <xdr:row>2</xdr:row>
      <xdr:rowOff>69273</xdr:rowOff>
    </xdr:to>
    <xdr:sp macro="[0]!btnChkInputCover_Click" textlink="">
      <xdr:nvSpPr>
        <xdr:cNvPr id="2" name="四角形: 角度付き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 bwMode="auto">
        <a:xfrm>
          <a:off x="7473950" y="190502"/>
          <a:ext cx="2758786" cy="1155121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</a:p>
      </xdr:txBody>
    </xdr:sp>
    <xdr:clientData/>
  </xdr:twoCellAnchor>
  <xdr:twoCellAnchor>
    <xdr:from>
      <xdr:col>1</xdr:col>
      <xdr:colOff>0</xdr:colOff>
      <xdr:row>1</xdr:row>
      <xdr:rowOff>620542</xdr:rowOff>
    </xdr:from>
    <xdr:to>
      <xdr:col>2</xdr:col>
      <xdr:colOff>553812</xdr:colOff>
      <xdr:row>2</xdr:row>
      <xdr:rowOff>0</xdr:rowOff>
    </xdr:to>
    <xdr:sp macro="[0]!btnCoverSheetDisp_Click" textlink="">
      <xdr:nvSpPr>
        <xdr:cNvPr id="3" name="四角形: 角度付き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276412" y="867071"/>
          <a:ext cx="1166400" cy="41040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050" b="0"/>
            <a:t>標準様式切替</a:t>
          </a: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3</xdr:col>
      <xdr:colOff>0</xdr:colOff>
      <xdr:row>5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71B4405-ACA5-481D-910E-D7967B3CFF5D}"/>
            </a:ext>
          </a:extLst>
        </xdr:cNvPr>
        <xdr:cNvSpPr txBox="1"/>
      </xdr:nvSpPr>
      <xdr:spPr>
        <a:xfrm>
          <a:off x="276412" y="1837765"/>
          <a:ext cx="3951941" cy="635000"/>
        </a:xfrm>
        <a:prstGeom prst="rect">
          <a:avLst/>
        </a:prstGeom>
        <a:solidFill>
          <a:srgbClr val="CCFFCC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>
            <a:lnSpc>
              <a:spcPts val="1400"/>
            </a:lnSpc>
            <a:spcBef>
              <a:spcPts val="600"/>
            </a:spcBef>
          </a:pPr>
          <a:r>
            <a:rPr kumimoji="1" lang="ja-JP" altLang="en-US" sz="1400">
              <a:latin typeface="メイリオ" panose="020B0604030504040204" pitchFamily="50" charset="-128"/>
              <a:ea typeface="メイリオ" panose="020B0604030504040204" pitchFamily="50" charset="-128"/>
            </a:rPr>
            <a:t>見積依頼番号</a:t>
          </a:r>
          <a:endParaRPr kumimoji="1" lang="en-US" altLang="ja-JP" sz="14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>
            <a:lnSpc>
              <a:spcPts val="1400"/>
            </a:lnSpc>
            <a:spcBef>
              <a:spcPts val="600"/>
            </a:spcBef>
          </a:pP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(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購入申請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(PR)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番号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)</a:t>
          </a:r>
          <a:endParaRPr kumimoji="1" lang="ja-JP" altLang="en-US" sz="12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39</xdr:row>
          <xdr:rowOff>180975</xdr:rowOff>
        </xdr:from>
        <xdr:to>
          <xdr:col>2</xdr:col>
          <xdr:colOff>2924175</xdr:colOff>
          <xdr:row>40</xdr:row>
          <xdr:rowOff>180975</xdr:rowOff>
        </xdr:to>
        <xdr:sp macro="" textlink="">
          <xdr:nvSpPr>
            <xdr:cNvPr id="18556" name="Group Box 124" hidden="1">
              <a:extLst>
                <a:ext uri="{63B3BB69-23CF-44E3-9099-C40C66FF867C}">
                  <a14:compatExt spid="_x0000_s18556"/>
                </a:ext>
                <a:ext uri="{FF2B5EF4-FFF2-40B4-BE49-F238E27FC236}">
                  <a16:creationId xmlns:a16="http://schemas.microsoft.com/office/drawing/2014/main" id="{00000000-0008-0000-0100-00007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39</xdr:row>
          <xdr:rowOff>180975</xdr:rowOff>
        </xdr:from>
        <xdr:to>
          <xdr:col>2</xdr:col>
          <xdr:colOff>2924175</xdr:colOff>
          <xdr:row>40</xdr:row>
          <xdr:rowOff>180975</xdr:rowOff>
        </xdr:to>
        <xdr:sp macro="" textlink="">
          <xdr:nvSpPr>
            <xdr:cNvPr id="18557" name="Group Box 125" hidden="1">
              <a:extLst>
                <a:ext uri="{63B3BB69-23CF-44E3-9099-C40C66FF867C}">
                  <a14:compatExt spid="_x0000_s18557"/>
                </a:ext>
                <a:ext uri="{FF2B5EF4-FFF2-40B4-BE49-F238E27FC236}">
                  <a16:creationId xmlns:a16="http://schemas.microsoft.com/office/drawing/2014/main" id="{00000000-0008-0000-0100-00007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39</xdr:row>
          <xdr:rowOff>180975</xdr:rowOff>
        </xdr:from>
        <xdr:to>
          <xdr:col>2</xdr:col>
          <xdr:colOff>2924175</xdr:colOff>
          <xdr:row>40</xdr:row>
          <xdr:rowOff>180975</xdr:rowOff>
        </xdr:to>
        <xdr:sp macro="" textlink="">
          <xdr:nvSpPr>
            <xdr:cNvPr id="18558" name="Group Box 126" hidden="1">
              <a:extLst>
                <a:ext uri="{63B3BB69-23CF-44E3-9099-C40C66FF867C}">
                  <a14:compatExt spid="_x0000_s18558"/>
                </a:ext>
                <a:ext uri="{FF2B5EF4-FFF2-40B4-BE49-F238E27FC236}">
                  <a16:creationId xmlns:a16="http://schemas.microsoft.com/office/drawing/2014/main" id="{00000000-0008-0000-0100-00007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39</xdr:row>
          <xdr:rowOff>180975</xdr:rowOff>
        </xdr:from>
        <xdr:to>
          <xdr:col>2</xdr:col>
          <xdr:colOff>2924175</xdr:colOff>
          <xdr:row>40</xdr:row>
          <xdr:rowOff>180975</xdr:rowOff>
        </xdr:to>
        <xdr:sp macro="" textlink="">
          <xdr:nvSpPr>
            <xdr:cNvPr id="18559" name="Group Box 127" hidden="1">
              <a:extLst>
                <a:ext uri="{63B3BB69-23CF-44E3-9099-C40C66FF867C}">
                  <a14:compatExt spid="_x0000_s18559"/>
                </a:ext>
                <a:ext uri="{FF2B5EF4-FFF2-40B4-BE49-F238E27FC236}">
                  <a16:creationId xmlns:a16="http://schemas.microsoft.com/office/drawing/2014/main" id="{00000000-0008-0000-0100-00007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39</xdr:row>
          <xdr:rowOff>180975</xdr:rowOff>
        </xdr:from>
        <xdr:to>
          <xdr:col>2</xdr:col>
          <xdr:colOff>2924175</xdr:colOff>
          <xdr:row>40</xdr:row>
          <xdr:rowOff>180975</xdr:rowOff>
        </xdr:to>
        <xdr:sp macro="" textlink="">
          <xdr:nvSpPr>
            <xdr:cNvPr id="18560" name="Group Box 128" hidden="1">
              <a:extLst>
                <a:ext uri="{63B3BB69-23CF-44E3-9099-C40C66FF867C}">
                  <a14:compatExt spid="_x0000_s18560"/>
                </a:ext>
                <a:ext uri="{FF2B5EF4-FFF2-40B4-BE49-F238E27FC236}">
                  <a16:creationId xmlns:a16="http://schemas.microsoft.com/office/drawing/2014/main" id="{00000000-0008-0000-0100-00008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39</xdr:row>
          <xdr:rowOff>180975</xdr:rowOff>
        </xdr:from>
        <xdr:to>
          <xdr:col>2</xdr:col>
          <xdr:colOff>2924175</xdr:colOff>
          <xdr:row>40</xdr:row>
          <xdr:rowOff>180975</xdr:rowOff>
        </xdr:to>
        <xdr:sp macro="" textlink="">
          <xdr:nvSpPr>
            <xdr:cNvPr id="18561" name="Group Box 129" hidden="1">
              <a:extLst>
                <a:ext uri="{63B3BB69-23CF-44E3-9099-C40C66FF867C}">
                  <a14:compatExt spid="_x0000_s18561"/>
                </a:ext>
                <a:ext uri="{FF2B5EF4-FFF2-40B4-BE49-F238E27FC236}">
                  <a16:creationId xmlns:a16="http://schemas.microsoft.com/office/drawing/2014/main" id="{00000000-0008-0000-0100-00008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39</xdr:row>
          <xdr:rowOff>180975</xdr:rowOff>
        </xdr:from>
        <xdr:to>
          <xdr:col>2</xdr:col>
          <xdr:colOff>2924175</xdr:colOff>
          <xdr:row>40</xdr:row>
          <xdr:rowOff>180975</xdr:rowOff>
        </xdr:to>
        <xdr:sp macro="" textlink="">
          <xdr:nvSpPr>
            <xdr:cNvPr id="18562" name="Group Box 130" hidden="1">
              <a:extLst>
                <a:ext uri="{63B3BB69-23CF-44E3-9099-C40C66FF867C}">
                  <a14:compatExt spid="_x0000_s18562"/>
                </a:ext>
                <a:ext uri="{FF2B5EF4-FFF2-40B4-BE49-F238E27FC236}">
                  <a16:creationId xmlns:a16="http://schemas.microsoft.com/office/drawing/2014/main" id="{00000000-0008-0000-0100-00008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39</xdr:row>
          <xdr:rowOff>180975</xdr:rowOff>
        </xdr:from>
        <xdr:to>
          <xdr:col>2</xdr:col>
          <xdr:colOff>2924175</xdr:colOff>
          <xdr:row>40</xdr:row>
          <xdr:rowOff>180975</xdr:rowOff>
        </xdr:to>
        <xdr:sp macro="" textlink="">
          <xdr:nvSpPr>
            <xdr:cNvPr id="18563" name="Group Box 131" hidden="1">
              <a:extLst>
                <a:ext uri="{63B3BB69-23CF-44E3-9099-C40C66FF867C}">
                  <a14:compatExt spid="_x0000_s18563"/>
                </a:ext>
                <a:ext uri="{FF2B5EF4-FFF2-40B4-BE49-F238E27FC236}">
                  <a16:creationId xmlns:a16="http://schemas.microsoft.com/office/drawing/2014/main" id="{00000000-0008-0000-0100-00008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39</xdr:row>
          <xdr:rowOff>180975</xdr:rowOff>
        </xdr:from>
        <xdr:to>
          <xdr:col>2</xdr:col>
          <xdr:colOff>2924175</xdr:colOff>
          <xdr:row>40</xdr:row>
          <xdr:rowOff>180975</xdr:rowOff>
        </xdr:to>
        <xdr:sp macro="" textlink="">
          <xdr:nvSpPr>
            <xdr:cNvPr id="18564" name="Group Box 132" hidden="1">
              <a:extLst>
                <a:ext uri="{63B3BB69-23CF-44E3-9099-C40C66FF867C}">
                  <a14:compatExt spid="_x0000_s18564"/>
                </a:ext>
                <a:ext uri="{FF2B5EF4-FFF2-40B4-BE49-F238E27FC236}">
                  <a16:creationId xmlns:a16="http://schemas.microsoft.com/office/drawing/2014/main" id="{00000000-0008-0000-0100-00008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352425</xdr:colOff>
          <xdr:row>33</xdr:row>
          <xdr:rowOff>38100</xdr:rowOff>
        </xdr:to>
        <xdr:sp macro="" textlink="">
          <xdr:nvSpPr>
            <xdr:cNvPr id="18567" name="Group Box 135" hidden="1">
              <a:extLst>
                <a:ext uri="{63B3BB69-23CF-44E3-9099-C40C66FF867C}">
                  <a14:compatExt spid="_x0000_s18567"/>
                </a:ext>
                <a:ext uri="{FF2B5EF4-FFF2-40B4-BE49-F238E27FC236}">
                  <a16:creationId xmlns:a16="http://schemas.microsoft.com/office/drawing/2014/main" id="{00000000-0008-0000-0100-00008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352425</xdr:colOff>
          <xdr:row>34</xdr:row>
          <xdr:rowOff>38100</xdr:rowOff>
        </xdr:to>
        <xdr:sp macro="" textlink="">
          <xdr:nvSpPr>
            <xdr:cNvPr id="18568" name="Group Box 136" hidden="1">
              <a:extLst>
                <a:ext uri="{63B3BB69-23CF-44E3-9099-C40C66FF867C}">
                  <a14:compatExt spid="_x0000_s18568"/>
                </a:ext>
                <a:ext uri="{FF2B5EF4-FFF2-40B4-BE49-F238E27FC236}">
                  <a16:creationId xmlns:a16="http://schemas.microsoft.com/office/drawing/2014/main" id="{00000000-0008-0000-0100-00008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28575</xdr:rowOff>
        </xdr:to>
        <xdr:sp macro="" textlink="">
          <xdr:nvSpPr>
            <xdr:cNvPr id="18569" name="Group Box 137" hidden="1">
              <a:extLst>
                <a:ext uri="{63B3BB69-23CF-44E3-9099-C40C66FF867C}">
                  <a14:compatExt spid="_x0000_s18569"/>
                </a:ext>
                <a:ext uri="{FF2B5EF4-FFF2-40B4-BE49-F238E27FC236}">
                  <a16:creationId xmlns:a16="http://schemas.microsoft.com/office/drawing/2014/main" id="{00000000-0008-0000-0100-00008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28575</xdr:rowOff>
        </xdr:to>
        <xdr:sp macro="" textlink="">
          <xdr:nvSpPr>
            <xdr:cNvPr id="18570" name="Group Box 138" hidden="1">
              <a:extLst>
                <a:ext uri="{63B3BB69-23CF-44E3-9099-C40C66FF867C}">
                  <a14:compatExt spid="_x0000_s18570"/>
                </a:ext>
                <a:ext uri="{FF2B5EF4-FFF2-40B4-BE49-F238E27FC236}">
                  <a16:creationId xmlns:a16="http://schemas.microsoft.com/office/drawing/2014/main" id="{00000000-0008-0000-0100-00008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28575</xdr:rowOff>
        </xdr:to>
        <xdr:sp macro="" textlink="">
          <xdr:nvSpPr>
            <xdr:cNvPr id="18571" name="Group Box 139" hidden="1">
              <a:extLst>
                <a:ext uri="{63B3BB69-23CF-44E3-9099-C40C66FF867C}">
                  <a14:compatExt spid="_x0000_s18571"/>
                </a:ext>
                <a:ext uri="{FF2B5EF4-FFF2-40B4-BE49-F238E27FC236}">
                  <a16:creationId xmlns:a16="http://schemas.microsoft.com/office/drawing/2014/main" id="{00000000-0008-0000-0100-00008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28575</xdr:rowOff>
        </xdr:to>
        <xdr:sp macro="" textlink="">
          <xdr:nvSpPr>
            <xdr:cNvPr id="18572" name="Group Box 140" hidden="1">
              <a:extLst>
                <a:ext uri="{63B3BB69-23CF-44E3-9099-C40C66FF867C}">
                  <a14:compatExt spid="_x0000_s18572"/>
                </a:ext>
                <a:ext uri="{FF2B5EF4-FFF2-40B4-BE49-F238E27FC236}">
                  <a16:creationId xmlns:a16="http://schemas.microsoft.com/office/drawing/2014/main" id="{00000000-0008-0000-0100-00008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28575</xdr:rowOff>
        </xdr:to>
        <xdr:sp macro="" textlink="">
          <xdr:nvSpPr>
            <xdr:cNvPr id="18573" name="Group Box 141" hidden="1">
              <a:extLst>
                <a:ext uri="{63B3BB69-23CF-44E3-9099-C40C66FF867C}">
                  <a14:compatExt spid="_x0000_s18573"/>
                </a:ext>
                <a:ext uri="{FF2B5EF4-FFF2-40B4-BE49-F238E27FC236}">
                  <a16:creationId xmlns:a16="http://schemas.microsoft.com/office/drawing/2014/main" id="{00000000-0008-0000-0100-00008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28575</xdr:rowOff>
        </xdr:to>
        <xdr:sp macro="" textlink="">
          <xdr:nvSpPr>
            <xdr:cNvPr id="18574" name="Group Box 142" hidden="1">
              <a:extLst>
                <a:ext uri="{63B3BB69-23CF-44E3-9099-C40C66FF867C}">
                  <a14:compatExt spid="_x0000_s18574"/>
                </a:ext>
                <a:ext uri="{FF2B5EF4-FFF2-40B4-BE49-F238E27FC236}">
                  <a16:creationId xmlns:a16="http://schemas.microsoft.com/office/drawing/2014/main" id="{00000000-0008-0000-0100-00008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28575</xdr:rowOff>
        </xdr:to>
        <xdr:sp macro="" textlink="">
          <xdr:nvSpPr>
            <xdr:cNvPr id="18575" name="Group Box 143" hidden="1">
              <a:extLst>
                <a:ext uri="{63B3BB69-23CF-44E3-9099-C40C66FF867C}">
                  <a14:compatExt spid="_x0000_s18575"/>
                </a:ext>
                <a:ext uri="{FF2B5EF4-FFF2-40B4-BE49-F238E27FC236}">
                  <a16:creationId xmlns:a16="http://schemas.microsoft.com/office/drawing/2014/main" id="{00000000-0008-0000-0100-00008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28575</xdr:rowOff>
        </xdr:to>
        <xdr:sp macro="" textlink="">
          <xdr:nvSpPr>
            <xdr:cNvPr id="18576" name="Group Box 144" hidden="1">
              <a:extLst>
                <a:ext uri="{63B3BB69-23CF-44E3-9099-C40C66FF867C}">
                  <a14:compatExt spid="_x0000_s18576"/>
                </a:ext>
                <a:ext uri="{FF2B5EF4-FFF2-40B4-BE49-F238E27FC236}">
                  <a16:creationId xmlns:a16="http://schemas.microsoft.com/office/drawing/2014/main" id="{00000000-0008-0000-0100-00009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28575</xdr:rowOff>
        </xdr:to>
        <xdr:sp macro="" textlink="">
          <xdr:nvSpPr>
            <xdr:cNvPr id="18577" name="Group Box 145" hidden="1">
              <a:extLst>
                <a:ext uri="{63B3BB69-23CF-44E3-9099-C40C66FF867C}">
                  <a14:compatExt spid="_x0000_s18577"/>
                </a:ext>
                <a:ext uri="{FF2B5EF4-FFF2-40B4-BE49-F238E27FC236}">
                  <a16:creationId xmlns:a16="http://schemas.microsoft.com/office/drawing/2014/main" id="{00000000-0008-0000-0100-00009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78" name="Group Box 146" hidden="1">
              <a:extLst>
                <a:ext uri="{63B3BB69-23CF-44E3-9099-C40C66FF867C}">
                  <a14:compatExt spid="_x0000_s18578"/>
                </a:ext>
                <a:ext uri="{FF2B5EF4-FFF2-40B4-BE49-F238E27FC236}">
                  <a16:creationId xmlns:a16="http://schemas.microsoft.com/office/drawing/2014/main" id="{00000000-0008-0000-0100-00009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79" name="Group Box 147" hidden="1">
              <a:extLst>
                <a:ext uri="{63B3BB69-23CF-44E3-9099-C40C66FF867C}">
                  <a14:compatExt spid="_x0000_s18579"/>
                </a:ext>
                <a:ext uri="{FF2B5EF4-FFF2-40B4-BE49-F238E27FC236}">
                  <a16:creationId xmlns:a16="http://schemas.microsoft.com/office/drawing/2014/main" id="{00000000-0008-0000-0100-00009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0" name="Group Box 148" hidden="1">
              <a:extLst>
                <a:ext uri="{63B3BB69-23CF-44E3-9099-C40C66FF867C}">
                  <a14:compatExt spid="_x0000_s18580"/>
                </a:ext>
                <a:ext uri="{FF2B5EF4-FFF2-40B4-BE49-F238E27FC236}">
                  <a16:creationId xmlns:a16="http://schemas.microsoft.com/office/drawing/2014/main" id="{00000000-0008-0000-0100-00009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1" name="Group Box 149" hidden="1">
              <a:extLst>
                <a:ext uri="{63B3BB69-23CF-44E3-9099-C40C66FF867C}">
                  <a14:compatExt spid="_x0000_s18581"/>
                </a:ext>
                <a:ext uri="{FF2B5EF4-FFF2-40B4-BE49-F238E27FC236}">
                  <a16:creationId xmlns:a16="http://schemas.microsoft.com/office/drawing/2014/main" id="{00000000-0008-0000-0100-00009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2" name="Group Box 150" hidden="1">
              <a:extLst>
                <a:ext uri="{63B3BB69-23CF-44E3-9099-C40C66FF867C}">
                  <a14:compatExt spid="_x0000_s18582"/>
                </a:ext>
                <a:ext uri="{FF2B5EF4-FFF2-40B4-BE49-F238E27FC236}">
                  <a16:creationId xmlns:a16="http://schemas.microsoft.com/office/drawing/2014/main" id="{00000000-0008-0000-0100-00009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3" name="Group Box 151" hidden="1">
              <a:extLst>
                <a:ext uri="{63B3BB69-23CF-44E3-9099-C40C66FF867C}">
                  <a14:compatExt spid="_x0000_s18583"/>
                </a:ext>
                <a:ext uri="{FF2B5EF4-FFF2-40B4-BE49-F238E27FC236}">
                  <a16:creationId xmlns:a16="http://schemas.microsoft.com/office/drawing/2014/main" id="{00000000-0008-0000-0100-00009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4" name="Group Box 152" hidden="1">
              <a:extLst>
                <a:ext uri="{63B3BB69-23CF-44E3-9099-C40C66FF867C}">
                  <a14:compatExt spid="_x0000_s18584"/>
                </a:ext>
                <a:ext uri="{FF2B5EF4-FFF2-40B4-BE49-F238E27FC236}">
                  <a16:creationId xmlns:a16="http://schemas.microsoft.com/office/drawing/2014/main" id="{00000000-0008-0000-0100-00009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5" name="Group Box 153" hidden="1">
              <a:extLst>
                <a:ext uri="{63B3BB69-23CF-44E3-9099-C40C66FF867C}">
                  <a14:compatExt spid="_x0000_s18585"/>
                </a:ext>
                <a:ext uri="{FF2B5EF4-FFF2-40B4-BE49-F238E27FC236}">
                  <a16:creationId xmlns:a16="http://schemas.microsoft.com/office/drawing/2014/main" id="{00000000-0008-0000-0100-00009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6" name="Group Box 154" hidden="1">
              <a:extLst>
                <a:ext uri="{63B3BB69-23CF-44E3-9099-C40C66FF867C}">
                  <a14:compatExt spid="_x0000_s18586"/>
                </a:ext>
                <a:ext uri="{FF2B5EF4-FFF2-40B4-BE49-F238E27FC236}">
                  <a16:creationId xmlns:a16="http://schemas.microsoft.com/office/drawing/2014/main" id="{00000000-0008-0000-0100-00009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7" name="Group Box 155" hidden="1">
              <a:extLst>
                <a:ext uri="{63B3BB69-23CF-44E3-9099-C40C66FF867C}">
                  <a14:compatExt spid="_x0000_s18587"/>
                </a:ext>
                <a:ext uri="{FF2B5EF4-FFF2-40B4-BE49-F238E27FC236}">
                  <a16:creationId xmlns:a16="http://schemas.microsoft.com/office/drawing/2014/main" id="{00000000-0008-0000-0100-00009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8" name="Group Box 156" hidden="1">
              <a:extLst>
                <a:ext uri="{63B3BB69-23CF-44E3-9099-C40C66FF867C}">
                  <a14:compatExt spid="_x0000_s18588"/>
                </a:ext>
                <a:ext uri="{FF2B5EF4-FFF2-40B4-BE49-F238E27FC236}">
                  <a16:creationId xmlns:a16="http://schemas.microsoft.com/office/drawing/2014/main" id="{00000000-0008-0000-0100-00009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89" name="Group Box 157" hidden="1">
              <a:extLst>
                <a:ext uri="{63B3BB69-23CF-44E3-9099-C40C66FF867C}">
                  <a14:compatExt spid="_x0000_s18589"/>
                </a:ext>
                <a:ext uri="{FF2B5EF4-FFF2-40B4-BE49-F238E27FC236}">
                  <a16:creationId xmlns:a16="http://schemas.microsoft.com/office/drawing/2014/main" id="{00000000-0008-0000-0100-00009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0" name="Group Box 158" hidden="1">
              <a:extLst>
                <a:ext uri="{63B3BB69-23CF-44E3-9099-C40C66FF867C}">
                  <a14:compatExt spid="_x0000_s18590"/>
                </a:ext>
                <a:ext uri="{FF2B5EF4-FFF2-40B4-BE49-F238E27FC236}">
                  <a16:creationId xmlns:a16="http://schemas.microsoft.com/office/drawing/2014/main" id="{00000000-0008-0000-0100-00009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1" name="Group Box 159" hidden="1">
              <a:extLst>
                <a:ext uri="{63B3BB69-23CF-44E3-9099-C40C66FF867C}">
                  <a14:compatExt spid="_x0000_s18591"/>
                </a:ext>
                <a:ext uri="{FF2B5EF4-FFF2-40B4-BE49-F238E27FC236}">
                  <a16:creationId xmlns:a16="http://schemas.microsoft.com/office/drawing/2014/main" id="{00000000-0008-0000-0100-00009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2" name="Group Box 160" hidden="1">
              <a:extLst>
                <a:ext uri="{63B3BB69-23CF-44E3-9099-C40C66FF867C}">
                  <a14:compatExt spid="_x0000_s18592"/>
                </a:ext>
                <a:ext uri="{FF2B5EF4-FFF2-40B4-BE49-F238E27FC236}">
                  <a16:creationId xmlns:a16="http://schemas.microsoft.com/office/drawing/2014/main" id="{00000000-0008-0000-0100-0000A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3" name="Group Box 161" hidden="1">
              <a:extLst>
                <a:ext uri="{63B3BB69-23CF-44E3-9099-C40C66FF867C}">
                  <a14:compatExt spid="_x0000_s18593"/>
                </a:ext>
                <a:ext uri="{FF2B5EF4-FFF2-40B4-BE49-F238E27FC236}">
                  <a16:creationId xmlns:a16="http://schemas.microsoft.com/office/drawing/2014/main" id="{00000000-0008-0000-0100-0000A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4" name="Group Box 162" hidden="1">
              <a:extLst>
                <a:ext uri="{63B3BB69-23CF-44E3-9099-C40C66FF867C}">
                  <a14:compatExt spid="_x0000_s18594"/>
                </a:ext>
                <a:ext uri="{FF2B5EF4-FFF2-40B4-BE49-F238E27FC236}">
                  <a16:creationId xmlns:a16="http://schemas.microsoft.com/office/drawing/2014/main" id="{00000000-0008-0000-0100-0000A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5" name="Group Box 163" hidden="1">
              <a:extLst>
                <a:ext uri="{63B3BB69-23CF-44E3-9099-C40C66FF867C}">
                  <a14:compatExt spid="_x0000_s18595"/>
                </a:ext>
                <a:ext uri="{FF2B5EF4-FFF2-40B4-BE49-F238E27FC236}">
                  <a16:creationId xmlns:a16="http://schemas.microsoft.com/office/drawing/2014/main" id="{00000000-0008-0000-0100-0000A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6" name="Group Box 164" hidden="1">
              <a:extLst>
                <a:ext uri="{63B3BB69-23CF-44E3-9099-C40C66FF867C}">
                  <a14:compatExt spid="_x0000_s18596"/>
                </a:ext>
                <a:ext uri="{FF2B5EF4-FFF2-40B4-BE49-F238E27FC236}">
                  <a16:creationId xmlns:a16="http://schemas.microsoft.com/office/drawing/2014/main" id="{00000000-0008-0000-0100-0000A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7" name="Group Box 165" hidden="1">
              <a:extLst>
                <a:ext uri="{63B3BB69-23CF-44E3-9099-C40C66FF867C}">
                  <a14:compatExt spid="_x0000_s18597"/>
                </a:ext>
                <a:ext uri="{FF2B5EF4-FFF2-40B4-BE49-F238E27FC236}">
                  <a16:creationId xmlns:a16="http://schemas.microsoft.com/office/drawing/2014/main" id="{00000000-0008-0000-0100-0000A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8" name="Group Box 166" hidden="1">
              <a:extLst>
                <a:ext uri="{63B3BB69-23CF-44E3-9099-C40C66FF867C}">
                  <a14:compatExt spid="_x0000_s18598"/>
                </a:ext>
                <a:ext uri="{FF2B5EF4-FFF2-40B4-BE49-F238E27FC236}">
                  <a16:creationId xmlns:a16="http://schemas.microsoft.com/office/drawing/2014/main" id="{00000000-0008-0000-0100-0000A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599" name="Group Box 167" hidden="1">
              <a:extLst>
                <a:ext uri="{63B3BB69-23CF-44E3-9099-C40C66FF867C}">
                  <a14:compatExt spid="_x0000_s18599"/>
                </a:ext>
                <a:ext uri="{FF2B5EF4-FFF2-40B4-BE49-F238E27FC236}">
                  <a16:creationId xmlns:a16="http://schemas.microsoft.com/office/drawing/2014/main" id="{00000000-0008-0000-0100-0000A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00" name="Group Box 168" hidden="1">
              <a:extLst>
                <a:ext uri="{63B3BB69-23CF-44E3-9099-C40C66FF867C}">
                  <a14:compatExt spid="_x0000_s18600"/>
                </a:ext>
                <a:ext uri="{FF2B5EF4-FFF2-40B4-BE49-F238E27FC236}">
                  <a16:creationId xmlns:a16="http://schemas.microsoft.com/office/drawing/2014/main" id="{00000000-0008-0000-0100-0000A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01" name="Group Box 169" hidden="1">
              <a:extLst>
                <a:ext uri="{63B3BB69-23CF-44E3-9099-C40C66FF867C}">
                  <a14:compatExt spid="_x0000_s18601"/>
                </a:ext>
                <a:ext uri="{FF2B5EF4-FFF2-40B4-BE49-F238E27FC236}">
                  <a16:creationId xmlns:a16="http://schemas.microsoft.com/office/drawing/2014/main" id="{00000000-0008-0000-0100-0000A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02" name="Group Box 170" hidden="1">
              <a:extLst>
                <a:ext uri="{63B3BB69-23CF-44E3-9099-C40C66FF867C}">
                  <a14:compatExt spid="_x0000_s18602"/>
                </a:ext>
                <a:ext uri="{FF2B5EF4-FFF2-40B4-BE49-F238E27FC236}">
                  <a16:creationId xmlns:a16="http://schemas.microsoft.com/office/drawing/2014/main" id="{00000000-0008-0000-0100-0000A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03" name="Group Box 171" hidden="1">
              <a:extLst>
                <a:ext uri="{63B3BB69-23CF-44E3-9099-C40C66FF867C}">
                  <a14:compatExt spid="_x0000_s18603"/>
                </a:ext>
                <a:ext uri="{FF2B5EF4-FFF2-40B4-BE49-F238E27FC236}">
                  <a16:creationId xmlns:a16="http://schemas.microsoft.com/office/drawing/2014/main" id="{00000000-0008-0000-0100-0000A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04" name="Group Box 172" hidden="1">
              <a:extLst>
                <a:ext uri="{63B3BB69-23CF-44E3-9099-C40C66FF867C}">
                  <a14:compatExt spid="_x0000_s18604"/>
                </a:ext>
                <a:ext uri="{FF2B5EF4-FFF2-40B4-BE49-F238E27FC236}">
                  <a16:creationId xmlns:a16="http://schemas.microsoft.com/office/drawing/2014/main" id="{00000000-0008-0000-0100-0000A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05" name="Group Box 173" hidden="1">
              <a:extLst>
                <a:ext uri="{63B3BB69-23CF-44E3-9099-C40C66FF867C}">
                  <a14:compatExt spid="_x0000_s18605"/>
                </a:ext>
                <a:ext uri="{FF2B5EF4-FFF2-40B4-BE49-F238E27FC236}">
                  <a16:creationId xmlns:a16="http://schemas.microsoft.com/office/drawing/2014/main" id="{00000000-0008-0000-0100-0000A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06" name="Group Box 174" hidden="1">
              <a:extLst>
                <a:ext uri="{63B3BB69-23CF-44E3-9099-C40C66FF867C}">
                  <a14:compatExt spid="_x0000_s18606"/>
                </a:ext>
                <a:ext uri="{FF2B5EF4-FFF2-40B4-BE49-F238E27FC236}">
                  <a16:creationId xmlns:a16="http://schemas.microsoft.com/office/drawing/2014/main" id="{00000000-0008-0000-0100-0000A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07" name="Group Box 175" hidden="1">
              <a:extLst>
                <a:ext uri="{63B3BB69-23CF-44E3-9099-C40C66FF867C}">
                  <a14:compatExt spid="_x0000_s18607"/>
                </a:ext>
                <a:ext uri="{FF2B5EF4-FFF2-40B4-BE49-F238E27FC236}">
                  <a16:creationId xmlns:a16="http://schemas.microsoft.com/office/drawing/2014/main" id="{00000000-0008-0000-0100-0000A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08" name="Group Box 176" hidden="1">
              <a:extLst>
                <a:ext uri="{63B3BB69-23CF-44E3-9099-C40C66FF867C}">
                  <a14:compatExt spid="_x0000_s18608"/>
                </a:ext>
                <a:ext uri="{FF2B5EF4-FFF2-40B4-BE49-F238E27FC236}">
                  <a16:creationId xmlns:a16="http://schemas.microsoft.com/office/drawing/2014/main" id="{00000000-0008-0000-0100-0000B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09" name="Group Box 177" hidden="1">
              <a:extLst>
                <a:ext uri="{63B3BB69-23CF-44E3-9099-C40C66FF867C}">
                  <a14:compatExt spid="_x0000_s18609"/>
                </a:ext>
                <a:ext uri="{FF2B5EF4-FFF2-40B4-BE49-F238E27FC236}">
                  <a16:creationId xmlns:a16="http://schemas.microsoft.com/office/drawing/2014/main" id="{00000000-0008-0000-0100-0000B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10" name="Group Box 178" hidden="1">
              <a:extLst>
                <a:ext uri="{63B3BB69-23CF-44E3-9099-C40C66FF867C}">
                  <a14:compatExt spid="_x0000_s18610"/>
                </a:ext>
                <a:ext uri="{FF2B5EF4-FFF2-40B4-BE49-F238E27FC236}">
                  <a16:creationId xmlns:a16="http://schemas.microsoft.com/office/drawing/2014/main" id="{00000000-0008-0000-0100-0000B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11" name="Group Box 179" hidden="1">
              <a:extLst>
                <a:ext uri="{63B3BB69-23CF-44E3-9099-C40C66FF867C}">
                  <a14:compatExt spid="_x0000_s18611"/>
                </a:ext>
                <a:ext uri="{FF2B5EF4-FFF2-40B4-BE49-F238E27FC236}">
                  <a16:creationId xmlns:a16="http://schemas.microsoft.com/office/drawing/2014/main" id="{00000000-0008-0000-0100-0000B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12" name="Group Box 180" hidden="1">
              <a:extLst>
                <a:ext uri="{63B3BB69-23CF-44E3-9099-C40C66FF867C}">
                  <a14:compatExt spid="_x0000_s18612"/>
                </a:ext>
                <a:ext uri="{FF2B5EF4-FFF2-40B4-BE49-F238E27FC236}">
                  <a16:creationId xmlns:a16="http://schemas.microsoft.com/office/drawing/2014/main" id="{00000000-0008-0000-0100-0000B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13" name="Group Box 181" hidden="1">
              <a:extLst>
                <a:ext uri="{63B3BB69-23CF-44E3-9099-C40C66FF867C}">
                  <a14:compatExt spid="_x0000_s18613"/>
                </a:ext>
                <a:ext uri="{FF2B5EF4-FFF2-40B4-BE49-F238E27FC236}">
                  <a16:creationId xmlns:a16="http://schemas.microsoft.com/office/drawing/2014/main" id="{00000000-0008-0000-0100-0000B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14" name="Group Box 182" hidden="1">
              <a:extLst>
                <a:ext uri="{63B3BB69-23CF-44E3-9099-C40C66FF867C}">
                  <a14:compatExt spid="_x0000_s18614"/>
                </a:ext>
                <a:ext uri="{FF2B5EF4-FFF2-40B4-BE49-F238E27FC236}">
                  <a16:creationId xmlns:a16="http://schemas.microsoft.com/office/drawing/2014/main" id="{00000000-0008-0000-0100-0000B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15" name="Group Box 183" hidden="1">
              <a:extLst>
                <a:ext uri="{63B3BB69-23CF-44E3-9099-C40C66FF867C}">
                  <a14:compatExt spid="_x0000_s18615"/>
                </a:ext>
                <a:ext uri="{FF2B5EF4-FFF2-40B4-BE49-F238E27FC236}">
                  <a16:creationId xmlns:a16="http://schemas.microsoft.com/office/drawing/2014/main" id="{00000000-0008-0000-0100-0000B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16" name="Group Box 184" hidden="1">
              <a:extLst>
                <a:ext uri="{63B3BB69-23CF-44E3-9099-C40C66FF867C}">
                  <a14:compatExt spid="_x0000_s18616"/>
                </a:ext>
                <a:ext uri="{FF2B5EF4-FFF2-40B4-BE49-F238E27FC236}">
                  <a16:creationId xmlns:a16="http://schemas.microsoft.com/office/drawing/2014/main" id="{00000000-0008-0000-0100-0000B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17" name="Group Box 185" hidden="1">
              <a:extLst>
                <a:ext uri="{63B3BB69-23CF-44E3-9099-C40C66FF867C}">
                  <a14:compatExt spid="_x0000_s18617"/>
                </a:ext>
                <a:ext uri="{FF2B5EF4-FFF2-40B4-BE49-F238E27FC236}">
                  <a16:creationId xmlns:a16="http://schemas.microsoft.com/office/drawing/2014/main" id="{00000000-0008-0000-0100-0000B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18" name="Group Box 186" hidden="1">
              <a:extLst>
                <a:ext uri="{63B3BB69-23CF-44E3-9099-C40C66FF867C}">
                  <a14:compatExt spid="_x0000_s18618"/>
                </a:ext>
                <a:ext uri="{FF2B5EF4-FFF2-40B4-BE49-F238E27FC236}">
                  <a16:creationId xmlns:a16="http://schemas.microsoft.com/office/drawing/2014/main" id="{00000000-0008-0000-0100-0000B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19" name="Group Box 187" hidden="1">
              <a:extLst>
                <a:ext uri="{63B3BB69-23CF-44E3-9099-C40C66FF867C}">
                  <a14:compatExt spid="_x0000_s18619"/>
                </a:ext>
                <a:ext uri="{FF2B5EF4-FFF2-40B4-BE49-F238E27FC236}">
                  <a16:creationId xmlns:a16="http://schemas.microsoft.com/office/drawing/2014/main" id="{00000000-0008-0000-0100-0000B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20" name="Group Box 188" hidden="1">
              <a:extLst>
                <a:ext uri="{63B3BB69-23CF-44E3-9099-C40C66FF867C}">
                  <a14:compatExt spid="_x0000_s18620"/>
                </a:ext>
                <a:ext uri="{FF2B5EF4-FFF2-40B4-BE49-F238E27FC236}">
                  <a16:creationId xmlns:a16="http://schemas.microsoft.com/office/drawing/2014/main" id="{00000000-0008-0000-0100-0000B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21" name="Group Box 189" hidden="1">
              <a:extLst>
                <a:ext uri="{63B3BB69-23CF-44E3-9099-C40C66FF867C}">
                  <a14:compatExt spid="_x0000_s18621"/>
                </a:ext>
                <a:ext uri="{FF2B5EF4-FFF2-40B4-BE49-F238E27FC236}">
                  <a16:creationId xmlns:a16="http://schemas.microsoft.com/office/drawing/2014/main" id="{00000000-0008-0000-0100-0000B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22" name="Group Box 190" hidden="1">
              <a:extLst>
                <a:ext uri="{63B3BB69-23CF-44E3-9099-C40C66FF867C}">
                  <a14:compatExt spid="_x0000_s18622"/>
                </a:ext>
                <a:ext uri="{FF2B5EF4-FFF2-40B4-BE49-F238E27FC236}">
                  <a16:creationId xmlns:a16="http://schemas.microsoft.com/office/drawing/2014/main" id="{00000000-0008-0000-0100-0000B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23" name="Group Box 191" hidden="1">
              <a:extLst>
                <a:ext uri="{63B3BB69-23CF-44E3-9099-C40C66FF867C}">
                  <a14:compatExt spid="_x0000_s18623"/>
                </a:ext>
                <a:ext uri="{FF2B5EF4-FFF2-40B4-BE49-F238E27FC236}">
                  <a16:creationId xmlns:a16="http://schemas.microsoft.com/office/drawing/2014/main" id="{00000000-0008-0000-0100-0000B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24" name="Group Box 192" hidden="1">
              <a:extLst>
                <a:ext uri="{63B3BB69-23CF-44E3-9099-C40C66FF867C}">
                  <a14:compatExt spid="_x0000_s18624"/>
                </a:ext>
                <a:ext uri="{FF2B5EF4-FFF2-40B4-BE49-F238E27FC236}">
                  <a16:creationId xmlns:a16="http://schemas.microsoft.com/office/drawing/2014/main" id="{00000000-0008-0000-0100-0000C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25" name="Group Box 193" hidden="1">
              <a:extLst>
                <a:ext uri="{63B3BB69-23CF-44E3-9099-C40C66FF867C}">
                  <a14:compatExt spid="_x0000_s18625"/>
                </a:ext>
                <a:ext uri="{FF2B5EF4-FFF2-40B4-BE49-F238E27FC236}">
                  <a16:creationId xmlns:a16="http://schemas.microsoft.com/office/drawing/2014/main" id="{00000000-0008-0000-0100-0000C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26" name="Group Box 194" hidden="1">
              <a:extLst>
                <a:ext uri="{63B3BB69-23CF-44E3-9099-C40C66FF867C}">
                  <a14:compatExt spid="_x0000_s18626"/>
                </a:ext>
                <a:ext uri="{FF2B5EF4-FFF2-40B4-BE49-F238E27FC236}">
                  <a16:creationId xmlns:a16="http://schemas.microsoft.com/office/drawing/2014/main" id="{00000000-0008-0000-0100-0000C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27" name="Group Box 195" hidden="1">
              <a:extLst>
                <a:ext uri="{63B3BB69-23CF-44E3-9099-C40C66FF867C}">
                  <a14:compatExt spid="_x0000_s18627"/>
                </a:ext>
                <a:ext uri="{FF2B5EF4-FFF2-40B4-BE49-F238E27FC236}">
                  <a16:creationId xmlns:a16="http://schemas.microsoft.com/office/drawing/2014/main" id="{00000000-0008-0000-0100-0000C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28" name="Group Box 196" hidden="1">
              <a:extLst>
                <a:ext uri="{63B3BB69-23CF-44E3-9099-C40C66FF867C}">
                  <a14:compatExt spid="_x0000_s18628"/>
                </a:ext>
                <a:ext uri="{FF2B5EF4-FFF2-40B4-BE49-F238E27FC236}">
                  <a16:creationId xmlns:a16="http://schemas.microsoft.com/office/drawing/2014/main" id="{00000000-0008-0000-0100-0000C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29" name="Group Box 197" hidden="1">
              <a:extLst>
                <a:ext uri="{63B3BB69-23CF-44E3-9099-C40C66FF867C}">
                  <a14:compatExt spid="_x0000_s18629"/>
                </a:ext>
                <a:ext uri="{FF2B5EF4-FFF2-40B4-BE49-F238E27FC236}">
                  <a16:creationId xmlns:a16="http://schemas.microsoft.com/office/drawing/2014/main" id="{00000000-0008-0000-0100-0000C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30" name="Group Box 198" hidden="1">
              <a:extLst>
                <a:ext uri="{63B3BB69-23CF-44E3-9099-C40C66FF867C}">
                  <a14:compatExt spid="_x0000_s18630"/>
                </a:ext>
                <a:ext uri="{FF2B5EF4-FFF2-40B4-BE49-F238E27FC236}">
                  <a16:creationId xmlns:a16="http://schemas.microsoft.com/office/drawing/2014/main" id="{00000000-0008-0000-0100-0000C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31" name="Group Box 199" hidden="1">
              <a:extLst>
                <a:ext uri="{63B3BB69-23CF-44E3-9099-C40C66FF867C}">
                  <a14:compatExt spid="_x0000_s18631"/>
                </a:ext>
                <a:ext uri="{FF2B5EF4-FFF2-40B4-BE49-F238E27FC236}">
                  <a16:creationId xmlns:a16="http://schemas.microsoft.com/office/drawing/2014/main" id="{00000000-0008-0000-0100-0000C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32" name="Group Box 200" hidden="1">
              <a:extLst>
                <a:ext uri="{63B3BB69-23CF-44E3-9099-C40C66FF867C}">
                  <a14:compatExt spid="_x0000_s18632"/>
                </a:ext>
                <a:ext uri="{FF2B5EF4-FFF2-40B4-BE49-F238E27FC236}">
                  <a16:creationId xmlns:a16="http://schemas.microsoft.com/office/drawing/2014/main" id="{00000000-0008-0000-0100-0000C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0</xdr:rowOff>
        </xdr:from>
        <xdr:to>
          <xdr:col>365</xdr:col>
          <xdr:colOff>295275</xdr:colOff>
          <xdr:row>33</xdr:row>
          <xdr:rowOff>38100</xdr:rowOff>
        </xdr:to>
        <xdr:sp macro="" textlink="">
          <xdr:nvSpPr>
            <xdr:cNvPr id="18633" name="Group Box 201" hidden="1">
              <a:extLst>
                <a:ext uri="{63B3BB69-23CF-44E3-9099-C40C66FF867C}">
                  <a14:compatExt spid="_x0000_s18633"/>
                </a:ext>
                <a:ext uri="{FF2B5EF4-FFF2-40B4-BE49-F238E27FC236}">
                  <a16:creationId xmlns:a16="http://schemas.microsoft.com/office/drawing/2014/main" id="{00000000-0008-0000-0100-0000C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34" name="Group Box 202" hidden="1">
              <a:extLst>
                <a:ext uri="{63B3BB69-23CF-44E3-9099-C40C66FF867C}">
                  <a14:compatExt spid="_x0000_s18634"/>
                </a:ext>
                <a:ext uri="{FF2B5EF4-FFF2-40B4-BE49-F238E27FC236}">
                  <a16:creationId xmlns:a16="http://schemas.microsoft.com/office/drawing/2014/main" id="{00000000-0008-0000-0100-0000C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35" name="Group Box 203" hidden="1">
              <a:extLst>
                <a:ext uri="{63B3BB69-23CF-44E3-9099-C40C66FF867C}">
                  <a14:compatExt spid="_x0000_s18635"/>
                </a:ext>
                <a:ext uri="{FF2B5EF4-FFF2-40B4-BE49-F238E27FC236}">
                  <a16:creationId xmlns:a16="http://schemas.microsoft.com/office/drawing/2014/main" id="{00000000-0008-0000-0100-0000C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36" name="Group Box 204" hidden="1">
              <a:extLst>
                <a:ext uri="{63B3BB69-23CF-44E3-9099-C40C66FF867C}">
                  <a14:compatExt spid="_x0000_s18636"/>
                </a:ext>
                <a:ext uri="{FF2B5EF4-FFF2-40B4-BE49-F238E27FC236}">
                  <a16:creationId xmlns:a16="http://schemas.microsoft.com/office/drawing/2014/main" id="{00000000-0008-0000-0100-0000C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37" name="Group Box 205" hidden="1">
              <a:extLst>
                <a:ext uri="{63B3BB69-23CF-44E3-9099-C40C66FF867C}">
                  <a14:compatExt spid="_x0000_s18637"/>
                </a:ext>
                <a:ext uri="{FF2B5EF4-FFF2-40B4-BE49-F238E27FC236}">
                  <a16:creationId xmlns:a16="http://schemas.microsoft.com/office/drawing/2014/main" id="{00000000-0008-0000-0100-0000C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38" name="Group Box 206" hidden="1">
              <a:extLst>
                <a:ext uri="{63B3BB69-23CF-44E3-9099-C40C66FF867C}">
                  <a14:compatExt spid="_x0000_s18638"/>
                </a:ext>
                <a:ext uri="{FF2B5EF4-FFF2-40B4-BE49-F238E27FC236}">
                  <a16:creationId xmlns:a16="http://schemas.microsoft.com/office/drawing/2014/main" id="{00000000-0008-0000-0100-0000C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39" name="Group Box 207" hidden="1">
              <a:extLst>
                <a:ext uri="{63B3BB69-23CF-44E3-9099-C40C66FF867C}">
                  <a14:compatExt spid="_x0000_s18639"/>
                </a:ext>
                <a:ext uri="{FF2B5EF4-FFF2-40B4-BE49-F238E27FC236}">
                  <a16:creationId xmlns:a16="http://schemas.microsoft.com/office/drawing/2014/main" id="{00000000-0008-0000-0100-0000C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0" name="Group Box 208" hidden="1">
              <a:extLst>
                <a:ext uri="{63B3BB69-23CF-44E3-9099-C40C66FF867C}">
                  <a14:compatExt spid="_x0000_s18640"/>
                </a:ext>
                <a:ext uri="{FF2B5EF4-FFF2-40B4-BE49-F238E27FC236}">
                  <a16:creationId xmlns:a16="http://schemas.microsoft.com/office/drawing/2014/main" id="{00000000-0008-0000-0100-0000D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1" name="Group Box 209" hidden="1">
              <a:extLst>
                <a:ext uri="{63B3BB69-23CF-44E3-9099-C40C66FF867C}">
                  <a14:compatExt spid="_x0000_s18641"/>
                </a:ext>
                <a:ext uri="{FF2B5EF4-FFF2-40B4-BE49-F238E27FC236}">
                  <a16:creationId xmlns:a16="http://schemas.microsoft.com/office/drawing/2014/main" id="{00000000-0008-0000-0100-0000D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2" name="Group Box 210" hidden="1">
              <a:extLst>
                <a:ext uri="{63B3BB69-23CF-44E3-9099-C40C66FF867C}">
                  <a14:compatExt spid="_x0000_s18642"/>
                </a:ext>
                <a:ext uri="{FF2B5EF4-FFF2-40B4-BE49-F238E27FC236}">
                  <a16:creationId xmlns:a16="http://schemas.microsoft.com/office/drawing/2014/main" id="{00000000-0008-0000-0100-0000D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3" name="Group Box 211" hidden="1">
              <a:extLst>
                <a:ext uri="{63B3BB69-23CF-44E3-9099-C40C66FF867C}">
                  <a14:compatExt spid="_x0000_s18643"/>
                </a:ext>
                <a:ext uri="{FF2B5EF4-FFF2-40B4-BE49-F238E27FC236}">
                  <a16:creationId xmlns:a16="http://schemas.microsoft.com/office/drawing/2014/main" id="{00000000-0008-0000-0100-0000D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4" name="Group Box 212" hidden="1">
              <a:extLst>
                <a:ext uri="{63B3BB69-23CF-44E3-9099-C40C66FF867C}">
                  <a14:compatExt spid="_x0000_s18644"/>
                </a:ext>
                <a:ext uri="{FF2B5EF4-FFF2-40B4-BE49-F238E27FC236}">
                  <a16:creationId xmlns:a16="http://schemas.microsoft.com/office/drawing/2014/main" id="{00000000-0008-0000-0100-0000D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5" name="Group Box 213" hidden="1">
              <a:extLst>
                <a:ext uri="{63B3BB69-23CF-44E3-9099-C40C66FF867C}">
                  <a14:compatExt spid="_x0000_s18645"/>
                </a:ext>
                <a:ext uri="{FF2B5EF4-FFF2-40B4-BE49-F238E27FC236}">
                  <a16:creationId xmlns:a16="http://schemas.microsoft.com/office/drawing/2014/main" id="{00000000-0008-0000-0100-0000D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6" name="Group Box 214" hidden="1">
              <a:extLst>
                <a:ext uri="{63B3BB69-23CF-44E3-9099-C40C66FF867C}">
                  <a14:compatExt spid="_x0000_s18646"/>
                </a:ext>
                <a:ext uri="{FF2B5EF4-FFF2-40B4-BE49-F238E27FC236}">
                  <a16:creationId xmlns:a16="http://schemas.microsoft.com/office/drawing/2014/main" id="{00000000-0008-0000-0100-0000D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7" name="Group Box 215" hidden="1">
              <a:extLst>
                <a:ext uri="{63B3BB69-23CF-44E3-9099-C40C66FF867C}">
                  <a14:compatExt spid="_x0000_s18647"/>
                </a:ext>
                <a:ext uri="{FF2B5EF4-FFF2-40B4-BE49-F238E27FC236}">
                  <a16:creationId xmlns:a16="http://schemas.microsoft.com/office/drawing/2014/main" id="{00000000-0008-0000-0100-0000D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8" name="Group Box 216" hidden="1">
              <a:extLst>
                <a:ext uri="{63B3BB69-23CF-44E3-9099-C40C66FF867C}">
                  <a14:compatExt spid="_x0000_s18648"/>
                </a:ext>
                <a:ext uri="{FF2B5EF4-FFF2-40B4-BE49-F238E27FC236}">
                  <a16:creationId xmlns:a16="http://schemas.microsoft.com/office/drawing/2014/main" id="{00000000-0008-0000-0100-0000D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49" name="Group Box 217" hidden="1">
              <a:extLst>
                <a:ext uri="{63B3BB69-23CF-44E3-9099-C40C66FF867C}">
                  <a14:compatExt spid="_x0000_s18649"/>
                </a:ext>
                <a:ext uri="{FF2B5EF4-FFF2-40B4-BE49-F238E27FC236}">
                  <a16:creationId xmlns:a16="http://schemas.microsoft.com/office/drawing/2014/main" id="{00000000-0008-0000-0100-0000D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50" name="Group Box 218" hidden="1">
              <a:extLst>
                <a:ext uri="{63B3BB69-23CF-44E3-9099-C40C66FF867C}">
                  <a14:compatExt spid="_x0000_s18650"/>
                </a:ext>
                <a:ext uri="{FF2B5EF4-FFF2-40B4-BE49-F238E27FC236}">
                  <a16:creationId xmlns:a16="http://schemas.microsoft.com/office/drawing/2014/main" id="{00000000-0008-0000-0100-0000D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33</xdr:row>
          <xdr:rowOff>238125</xdr:rowOff>
        </xdr:from>
        <xdr:to>
          <xdr:col>365</xdr:col>
          <xdr:colOff>295275</xdr:colOff>
          <xdr:row>34</xdr:row>
          <xdr:rowOff>38100</xdr:rowOff>
        </xdr:to>
        <xdr:sp macro="" textlink="">
          <xdr:nvSpPr>
            <xdr:cNvPr id="18651" name="Group Box 219" hidden="1">
              <a:extLst>
                <a:ext uri="{63B3BB69-23CF-44E3-9099-C40C66FF867C}">
                  <a14:compatExt spid="_x0000_s18651"/>
                </a:ext>
                <a:ext uri="{FF2B5EF4-FFF2-40B4-BE49-F238E27FC236}">
                  <a16:creationId xmlns:a16="http://schemas.microsoft.com/office/drawing/2014/main" id="{00000000-0008-0000-0100-0000D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27</xdr:row>
          <xdr:rowOff>209550</xdr:rowOff>
        </xdr:from>
        <xdr:to>
          <xdr:col>2</xdr:col>
          <xdr:colOff>2933700</xdr:colOff>
          <xdr:row>30</xdr:row>
          <xdr:rowOff>28575</xdr:rowOff>
        </xdr:to>
        <xdr:sp macro="" textlink="">
          <xdr:nvSpPr>
            <xdr:cNvPr id="18652" name="Group Box 220" hidden="1">
              <a:extLst>
                <a:ext uri="{63B3BB69-23CF-44E3-9099-C40C66FF867C}">
                  <a14:compatExt spid="_x0000_s18652"/>
                </a:ext>
                <a:ext uri="{FF2B5EF4-FFF2-40B4-BE49-F238E27FC236}">
                  <a16:creationId xmlns:a16="http://schemas.microsoft.com/office/drawing/2014/main" id="{00000000-0008-0000-0100-0000D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27</xdr:row>
          <xdr:rowOff>209550</xdr:rowOff>
        </xdr:from>
        <xdr:to>
          <xdr:col>2</xdr:col>
          <xdr:colOff>2933700</xdr:colOff>
          <xdr:row>30</xdr:row>
          <xdr:rowOff>28575</xdr:rowOff>
        </xdr:to>
        <xdr:sp macro="" textlink="">
          <xdr:nvSpPr>
            <xdr:cNvPr id="18653" name="Group Box 221" hidden="1">
              <a:extLst>
                <a:ext uri="{63B3BB69-23CF-44E3-9099-C40C66FF867C}">
                  <a14:compatExt spid="_x0000_s18653"/>
                </a:ext>
                <a:ext uri="{FF2B5EF4-FFF2-40B4-BE49-F238E27FC236}">
                  <a16:creationId xmlns:a16="http://schemas.microsoft.com/office/drawing/2014/main" id="{00000000-0008-0000-0100-0000D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27</xdr:row>
          <xdr:rowOff>209550</xdr:rowOff>
        </xdr:from>
        <xdr:to>
          <xdr:col>2</xdr:col>
          <xdr:colOff>2933700</xdr:colOff>
          <xdr:row>30</xdr:row>
          <xdr:rowOff>28575</xdr:rowOff>
        </xdr:to>
        <xdr:sp macro="" textlink="">
          <xdr:nvSpPr>
            <xdr:cNvPr id="18654" name="Group Box 222" hidden="1">
              <a:extLst>
                <a:ext uri="{63B3BB69-23CF-44E3-9099-C40C66FF867C}">
                  <a14:compatExt spid="_x0000_s18654"/>
                </a:ext>
                <a:ext uri="{FF2B5EF4-FFF2-40B4-BE49-F238E27FC236}">
                  <a16:creationId xmlns:a16="http://schemas.microsoft.com/office/drawing/2014/main" id="{00000000-0008-0000-0100-0000D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27</xdr:row>
          <xdr:rowOff>209550</xdr:rowOff>
        </xdr:from>
        <xdr:to>
          <xdr:col>2</xdr:col>
          <xdr:colOff>2933700</xdr:colOff>
          <xdr:row>30</xdr:row>
          <xdr:rowOff>28575</xdr:rowOff>
        </xdr:to>
        <xdr:sp macro="" textlink="">
          <xdr:nvSpPr>
            <xdr:cNvPr id="18655" name="Group Box 223" hidden="1">
              <a:extLst>
                <a:ext uri="{63B3BB69-23CF-44E3-9099-C40C66FF867C}">
                  <a14:compatExt spid="_x0000_s18655"/>
                </a:ext>
                <a:ext uri="{FF2B5EF4-FFF2-40B4-BE49-F238E27FC236}">
                  <a16:creationId xmlns:a16="http://schemas.microsoft.com/office/drawing/2014/main" id="{00000000-0008-0000-0100-0000D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27</xdr:row>
          <xdr:rowOff>209550</xdr:rowOff>
        </xdr:from>
        <xdr:to>
          <xdr:col>2</xdr:col>
          <xdr:colOff>2933700</xdr:colOff>
          <xdr:row>30</xdr:row>
          <xdr:rowOff>28575</xdr:rowOff>
        </xdr:to>
        <xdr:sp macro="" textlink="">
          <xdr:nvSpPr>
            <xdr:cNvPr id="18656" name="Group Box 224" hidden="1">
              <a:extLst>
                <a:ext uri="{63B3BB69-23CF-44E3-9099-C40C66FF867C}">
                  <a14:compatExt spid="_x0000_s18656"/>
                </a:ext>
                <a:ext uri="{FF2B5EF4-FFF2-40B4-BE49-F238E27FC236}">
                  <a16:creationId xmlns:a16="http://schemas.microsoft.com/office/drawing/2014/main" id="{00000000-0008-0000-0100-0000E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27</xdr:row>
          <xdr:rowOff>209550</xdr:rowOff>
        </xdr:from>
        <xdr:to>
          <xdr:col>2</xdr:col>
          <xdr:colOff>2933700</xdr:colOff>
          <xdr:row>30</xdr:row>
          <xdr:rowOff>28575</xdr:rowOff>
        </xdr:to>
        <xdr:sp macro="" textlink="">
          <xdr:nvSpPr>
            <xdr:cNvPr id="18657" name="Group Box 225" hidden="1">
              <a:extLst>
                <a:ext uri="{63B3BB69-23CF-44E3-9099-C40C66FF867C}">
                  <a14:compatExt spid="_x0000_s18657"/>
                </a:ext>
                <a:ext uri="{FF2B5EF4-FFF2-40B4-BE49-F238E27FC236}">
                  <a16:creationId xmlns:a16="http://schemas.microsoft.com/office/drawing/2014/main" id="{00000000-0008-0000-0100-0000E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27</xdr:row>
          <xdr:rowOff>209550</xdr:rowOff>
        </xdr:from>
        <xdr:to>
          <xdr:col>2</xdr:col>
          <xdr:colOff>2933700</xdr:colOff>
          <xdr:row>30</xdr:row>
          <xdr:rowOff>28575</xdr:rowOff>
        </xdr:to>
        <xdr:sp macro="" textlink="">
          <xdr:nvSpPr>
            <xdr:cNvPr id="18658" name="Group Box 226" hidden="1">
              <a:extLst>
                <a:ext uri="{63B3BB69-23CF-44E3-9099-C40C66FF867C}">
                  <a14:compatExt spid="_x0000_s18658"/>
                </a:ext>
                <a:ext uri="{FF2B5EF4-FFF2-40B4-BE49-F238E27FC236}">
                  <a16:creationId xmlns:a16="http://schemas.microsoft.com/office/drawing/2014/main" id="{00000000-0008-0000-0100-0000E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27</xdr:row>
          <xdr:rowOff>209550</xdr:rowOff>
        </xdr:from>
        <xdr:to>
          <xdr:col>2</xdr:col>
          <xdr:colOff>2933700</xdr:colOff>
          <xdr:row>30</xdr:row>
          <xdr:rowOff>28575</xdr:rowOff>
        </xdr:to>
        <xdr:sp macro="" textlink="">
          <xdr:nvSpPr>
            <xdr:cNvPr id="18659" name="Group Box 227" hidden="1">
              <a:extLst>
                <a:ext uri="{63B3BB69-23CF-44E3-9099-C40C66FF867C}">
                  <a14:compatExt spid="_x0000_s18659"/>
                </a:ext>
                <a:ext uri="{FF2B5EF4-FFF2-40B4-BE49-F238E27FC236}">
                  <a16:creationId xmlns:a16="http://schemas.microsoft.com/office/drawing/2014/main" id="{00000000-0008-0000-0100-0000E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27</xdr:row>
          <xdr:rowOff>209550</xdr:rowOff>
        </xdr:from>
        <xdr:to>
          <xdr:col>2</xdr:col>
          <xdr:colOff>2933700</xdr:colOff>
          <xdr:row>30</xdr:row>
          <xdr:rowOff>28575</xdr:rowOff>
        </xdr:to>
        <xdr:sp macro="" textlink="">
          <xdr:nvSpPr>
            <xdr:cNvPr id="18660" name="Group Box 228" hidden="1">
              <a:extLst>
                <a:ext uri="{63B3BB69-23CF-44E3-9099-C40C66FF867C}">
                  <a14:compatExt spid="_x0000_s18660"/>
                </a:ext>
                <a:ext uri="{FF2B5EF4-FFF2-40B4-BE49-F238E27FC236}">
                  <a16:creationId xmlns:a16="http://schemas.microsoft.com/office/drawing/2014/main" id="{00000000-0008-0000-0100-0000E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257175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61" name="Group Box 229" hidden="1">
              <a:extLst>
                <a:ext uri="{63B3BB69-23CF-44E3-9099-C40C66FF867C}">
                  <a14:compatExt spid="_x0000_s18661"/>
                </a:ext>
                <a:ext uri="{FF2B5EF4-FFF2-40B4-BE49-F238E27FC236}">
                  <a16:creationId xmlns:a16="http://schemas.microsoft.com/office/drawing/2014/main" id="{00000000-0008-0000-0100-0000E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257175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62" name="Group Box 230" hidden="1">
              <a:extLst>
                <a:ext uri="{63B3BB69-23CF-44E3-9099-C40C66FF867C}">
                  <a14:compatExt spid="_x0000_s18662"/>
                </a:ext>
                <a:ext uri="{FF2B5EF4-FFF2-40B4-BE49-F238E27FC236}">
                  <a16:creationId xmlns:a16="http://schemas.microsoft.com/office/drawing/2014/main" id="{00000000-0008-0000-0100-0000E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257175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63" name="Group Box 231" hidden="1">
              <a:extLst>
                <a:ext uri="{63B3BB69-23CF-44E3-9099-C40C66FF867C}">
                  <a14:compatExt spid="_x0000_s18663"/>
                </a:ext>
                <a:ext uri="{FF2B5EF4-FFF2-40B4-BE49-F238E27FC236}">
                  <a16:creationId xmlns:a16="http://schemas.microsoft.com/office/drawing/2014/main" id="{00000000-0008-0000-0100-0000E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257175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64" name="Group Box 232" hidden="1">
              <a:extLst>
                <a:ext uri="{63B3BB69-23CF-44E3-9099-C40C66FF867C}">
                  <a14:compatExt spid="_x0000_s18664"/>
                </a:ext>
                <a:ext uri="{FF2B5EF4-FFF2-40B4-BE49-F238E27FC236}">
                  <a16:creationId xmlns:a16="http://schemas.microsoft.com/office/drawing/2014/main" id="{00000000-0008-0000-0100-0000E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257175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65" name="Group Box 233" hidden="1">
              <a:extLst>
                <a:ext uri="{63B3BB69-23CF-44E3-9099-C40C66FF867C}">
                  <a14:compatExt spid="_x0000_s18665"/>
                </a:ext>
                <a:ext uri="{FF2B5EF4-FFF2-40B4-BE49-F238E27FC236}">
                  <a16:creationId xmlns:a16="http://schemas.microsoft.com/office/drawing/2014/main" id="{00000000-0008-0000-0100-0000E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257175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66" name="Group Box 234" hidden="1">
              <a:extLst>
                <a:ext uri="{63B3BB69-23CF-44E3-9099-C40C66FF867C}">
                  <a14:compatExt spid="_x0000_s18666"/>
                </a:ext>
                <a:ext uri="{FF2B5EF4-FFF2-40B4-BE49-F238E27FC236}">
                  <a16:creationId xmlns:a16="http://schemas.microsoft.com/office/drawing/2014/main" id="{00000000-0008-0000-0100-0000E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257175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67" name="Group Box 235" hidden="1">
              <a:extLst>
                <a:ext uri="{63B3BB69-23CF-44E3-9099-C40C66FF867C}">
                  <a14:compatExt spid="_x0000_s18667"/>
                </a:ext>
                <a:ext uri="{FF2B5EF4-FFF2-40B4-BE49-F238E27FC236}">
                  <a16:creationId xmlns:a16="http://schemas.microsoft.com/office/drawing/2014/main" id="{00000000-0008-0000-0100-0000E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257175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68" name="Group Box 236" hidden="1">
              <a:extLst>
                <a:ext uri="{63B3BB69-23CF-44E3-9099-C40C66FF867C}">
                  <a14:compatExt spid="_x0000_s18668"/>
                </a:ext>
                <a:ext uri="{FF2B5EF4-FFF2-40B4-BE49-F238E27FC236}">
                  <a16:creationId xmlns:a16="http://schemas.microsoft.com/office/drawing/2014/main" id="{00000000-0008-0000-0100-0000E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257175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69" name="Group Box 237" hidden="1">
              <a:extLst>
                <a:ext uri="{63B3BB69-23CF-44E3-9099-C40C66FF867C}">
                  <a14:compatExt spid="_x0000_s18669"/>
                </a:ext>
                <a:ext uri="{FF2B5EF4-FFF2-40B4-BE49-F238E27FC236}">
                  <a16:creationId xmlns:a16="http://schemas.microsoft.com/office/drawing/2014/main" id="{00000000-0008-0000-0100-0000E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0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70" name="Group Box 238" hidden="1">
              <a:extLst>
                <a:ext uri="{63B3BB69-23CF-44E3-9099-C40C66FF867C}">
                  <a14:compatExt spid="_x0000_s18670"/>
                </a:ext>
                <a:ext uri="{FF2B5EF4-FFF2-40B4-BE49-F238E27FC236}">
                  <a16:creationId xmlns:a16="http://schemas.microsoft.com/office/drawing/2014/main" id="{00000000-0008-0000-0100-0000E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0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71" name="Group Box 239" hidden="1">
              <a:extLst>
                <a:ext uri="{63B3BB69-23CF-44E3-9099-C40C66FF867C}">
                  <a14:compatExt spid="_x0000_s18671"/>
                </a:ext>
                <a:ext uri="{FF2B5EF4-FFF2-40B4-BE49-F238E27FC236}">
                  <a16:creationId xmlns:a16="http://schemas.microsoft.com/office/drawing/2014/main" id="{00000000-0008-0000-0100-0000E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0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72" name="Group Box 240" hidden="1">
              <a:extLst>
                <a:ext uri="{63B3BB69-23CF-44E3-9099-C40C66FF867C}">
                  <a14:compatExt spid="_x0000_s18672"/>
                </a:ext>
                <a:ext uri="{FF2B5EF4-FFF2-40B4-BE49-F238E27FC236}">
                  <a16:creationId xmlns:a16="http://schemas.microsoft.com/office/drawing/2014/main" id="{00000000-0008-0000-0100-0000F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0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73" name="Group Box 241" hidden="1">
              <a:extLst>
                <a:ext uri="{63B3BB69-23CF-44E3-9099-C40C66FF867C}">
                  <a14:compatExt spid="_x0000_s18673"/>
                </a:ext>
                <a:ext uri="{FF2B5EF4-FFF2-40B4-BE49-F238E27FC236}">
                  <a16:creationId xmlns:a16="http://schemas.microsoft.com/office/drawing/2014/main" id="{00000000-0008-0000-0100-0000F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0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74" name="Group Box 242" hidden="1">
              <a:extLst>
                <a:ext uri="{63B3BB69-23CF-44E3-9099-C40C66FF867C}">
                  <a14:compatExt spid="_x0000_s18674"/>
                </a:ext>
                <a:ext uri="{FF2B5EF4-FFF2-40B4-BE49-F238E27FC236}">
                  <a16:creationId xmlns:a16="http://schemas.microsoft.com/office/drawing/2014/main" id="{00000000-0008-0000-0100-0000F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0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75" name="Group Box 243" hidden="1">
              <a:extLst>
                <a:ext uri="{63B3BB69-23CF-44E3-9099-C40C66FF867C}">
                  <a14:compatExt spid="_x0000_s18675"/>
                </a:ext>
                <a:ext uri="{FF2B5EF4-FFF2-40B4-BE49-F238E27FC236}">
                  <a16:creationId xmlns:a16="http://schemas.microsoft.com/office/drawing/2014/main" id="{00000000-0008-0000-0100-0000F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0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76" name="Group Box 244" hidden="1">
              <a:extLst>
                <a:ext uri="{63B3BB69-23CF-44E3-9099-C40C66FF867C}">
                  <a14:compatExt spid="_x0000_s18676"/>
                </a:ext>
                <a:ext uri="{FF2B5EF4-FFF2-40B4-BE49-F238E27FC236}">
                  <a16:creationId xmlns:a16="http://schemas.microsoft.com/office/drawing/2014/main" id="{00000000-0008-0000-0100-0000F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0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77" name="Group Box 245" hidden="1">
              <a:extLst>
                <a:ext uri="{63B3BB69-23CF-44E3-9099-C40C66FF867C}">
                  <a14:compatExt spid="_x0000_s18677"/>
                </a:ext>
                <a:ext uri="{FF2B5EF4-FFF2-40B4-BE49-F238E27FC236}">
                  <a16:creationId xmlns:a16="http://schemas.microsoft.com/office/drawing/2014/main" id="{00000000-0008-0000-0100-0000F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0</xdr:rowOff>
        </xdr:from>
        <xdr:to>
          <xdr:col>2</xdr:col>
          <xdr:colOff>2933700</xdr:colOff>
          <xdr:row>30</xdr:row>
          <xdr:rowOff>276225</xdr:rowOff>
        </xdr:to>
        <xdr:sp macro="" textlink="">
          <xdr:nvSpPr>
            <xdr:cNvPr id="18678" name="Group Box 246" hidden="1">
              <a:extLst>
                <a:ext uri="{63B3BB69-23CF-44E3-9099-C40C66FF867C}">
                  <a14:compatExt spid="_x0000_s18678"/>
                </a:ext>
                <a:ext uri="{FF2B5EF4-FFF2-40B4-BE49-F238E27FC236}">
                  <a16:creationId xmlns:a16="http://schemas.microsoft.com/office/drawing/2014/main" id="{00000000-0008-0000-0100-0000F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257175</xdr:rowOff>
        </xdr:from>
        <xdr:to>
          <xdr:col>2</xdr:col>
          <xdr:colOff>2933700</xdr:colOff>
          <xdr:row>32</xdr:row>
          <xdr:rowOff>28575</xdr:rowOff>
        </xdr:to>
        <xdr:sp macro="" textlink="">
          <xdr:nvSpPr>
            <xdr:cNvPr id="18679" name="Group Box 247" hidden="1">
              <a:extLst>
                <a:ext uri="{63B3BB69-23CF-44E3-9099-C40C66FF867C}">
                  <a14:compatExt spid="_x0000_s18679"/>
                </a:ext>
                <a:ext uri="{FF2B5EF4-FFF2-40B4-BE49-F238E27FC236}">
                  <a16:creationId xmlns:a16="http://schemas.microsoft.com/office/drawing/2014/main" id="{00000000-0008-0000-0100-0000F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257175</xdr:rowOff>
        </xdr:from>
        <xdr:to>
          <xdr:col>2</xdr:col>
          <xdr:colOff>2933700</xdr:colOff>
          <xdr:row>32</xdr:row>
          <xdr:rowOff>28575</xdr:rowOff>
        </xdr:to>
        <xdr:sp macro="" textlink="">
          <xdr:nvSpPr>
            <xdr:cNvPr id="18680" name="Group Box 248" hidden="1">
              <a:extLst>
                <a:ext uri="{63B3BB69-23CF-44E3-9099-C40C66FF867C}">
                  <a14:compatExt spid="_x0000_s18680"/>
                </a:ext>
                <a:ext uri="{FF2B5EF4-FFF2-40B4-BE49-F238E27FC236}">
                  <a16:creationId xmlns:a16="http://schemas.microsoft.com/office/drawing/2014/main" id="{00000000-0008-0000-0100-0000F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257175</xdr:rowOff>
        </xdr:from>
        <xdr:to>
          <xdr:col>2</xdr:col>
          <xdr:colOff>2933700</xdr:colOff>
          <xdr:row>32</xdr:row>
          <xdr:rowOff>28575</xdr:rowOff>
        </xdr:to>
        <xdr:sp macro="" textlink="">
          <xdr:nvSpPr>
            <xdr:cNvPr id="18681" name="Group Box 249" hidden="1">
              <a:extLst>
                <a:ext uri="{63B3BB69-23CF-44E3-9099-C40C66FF867C}">
                  <a14:compatExt spid="_x0000_s18681"/>
                </a:ext>
                <a:ext uri="{FF2B5EF4-FFF2-40B4-BE49-F238E27FC236}">
                  <a16:creationId xmlns:a16="http://schemas.microsoft.com/office/drawing/2014/main" id="{00000000-0008-0000-0100-0000F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257175</xdr:rowOff>
        </xdr:from>
        <xdr:to>
          <xdr:col>2</xdr:col>
          <xdr:colOff>2933700</xdr:colOff>
          <xdr:row>32</xdr:row>
          <xdr:rowOff>28575</xdr:rowOff>
        </xdr:to>
        <xdr:sp macro="" textlink="">
          <xdr:nvSpPr>
            <xdr:cNvPr id="18682" name="Group Box 250" hidden="1">
              <a:extLst>
                <a:ext uri="{63B3BB69-23CF-44E3-9099-C40C66FF867C}">
                  <a14:compatExt spid="_x0000_s18682"/>
                </a:ext>
                <a:ext uri="{FF2B5EF4-FFF2-40B4-BE49-F238E27FC236}">
                  <a16:creationId xmlns:a16="http://schemas.microsoft.com/office/drawing/2014/main" id="{00000000-0008-0000-0100-0000F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257175</xdr:rowOff>
        </xdr:from>
        <xdr:to>
          <xdr:col>2</xdr:col>
          <xdr:colOff>2933700</xdr:colOff>
          <xdr:row>32</xdr:row>
          <xdr:rowOff>28575</xdr:rowOff>
        </xdr:to>
        <xdr:sp macro="" textlink="">
          <xdr:nvSpPr>
            <xdr:cNvPr id="18683" name="Group Box 251" hidden="1">
              <a:extLst>
                <a:ext uri="{63B3BB69-23CF-44E3-9099-C40C66FF867C}">
                  <a14:compatExt spid="_x0000_s18683"/>
                </a:ext>
                <a:ext uri="{FF2B5EF4-FFF2-40B4-BE49-F238E27FC236}">
                  <a16:creationId xmlns:a16="http://schemas.microsoft.com/office/drawing/2014/main" id="{00000000-0008-0000-0100-0000F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257175</xdr:rowOff>
        </xdr:from>
        <xdr:to>
          <xdr:col>2</xdr:col>
          <xdr:colOff>2933700</xdr:colOff>
          <xdr:row>32</xdr:row>
          <xdr:rowOff>28575</xdr:rowOff>
        </xdr:to>
        <xdr:sp macro="" textlink="">
          <xdr:nvSpPr>
            <xdr:cNvPr id="18684" name="Group Box 252" hidden="1">
              <a:extLst>
                <a:ext uri="{63B3BB69-23CF-44E3-9099-C40C66FF867C}">
                  <a14:compatExt spid="_x0000_s18684"/>
                </a:ext>
                <a:ext uri="{FF2B5EF4-FFF2-40B4-BE49-F238E27FC236}">
                  <a16:creationId xmlns:a16="http://schemas.microsoft.com/office/drawing/2014/main" id="{00000000-0008-0000-0100-0000F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257175</xdr:rowOff>
        </xdr:from>
        <xdr:to>
          <xdr:col>2</xdr:col>
          <xdr:colOff>2933700</xdr:colOff>
          <xdr:row>32</xdr:row>
          <xdr:rowOff>28575</xdr:rowOff>
        </xdr:to>
        <xdr:sp macro="" textlink="">
          <xdr:nvSpPr>
            <xdr:cNvPr id="18685" name="Group Box 253" hidden="1">
              <a:extLst>
                <a:ext uri="{63B3BB69-23CF-44E3-9099-C40C66FF867C}">
                  <a14:compatExt spid="_x0000_s18685"/>
                </a:ext>
                <a:ext uri="{FF2B5EF4-FFF2-40B4-BE49-F238E27FC236}">
                  <a16:creationId xmlns:a16="http://schemas.microsoft.com/office/drawing/2014/main" id="{00000000-0008-0000-0100-0000F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257175</xdr:rowOff>
        </xdr:from>
        <xdr:to>
          <xdr:col>2</xdr:col>
          <xdr:colOff>2933700</xdr:colOff>
          <xdr:row>32</xdr:row>
          <xdr:rowOff>28575</xdr:rowOff>
        </xdr:to>
        <xdr:sp macro="" textlink="">
          <xdr:nvSpPr>
            <xdr:cNvPr id="18686" name="Group Box 254" hidden="1">
              <a:extLst>
                <a:ext uri="{63B3BB69-23CF-44E3-9099-C40C66FF867C}">
                  <a14:compatExt spid="_x0000_s18686"/>
                </a:ext>
                <a:ext uri="{FF2B5EF4-FFF2-40B4-BE49-F238E27FC236}">
                  <a16:creationId xmlns:a16="http://schemas.microsoft.com/office/drawing/2014/main" id="{00000000-0008-0000-0100-0000F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30</xdr:row>
          <xdr:rowOff>257175</xdr:rowOff>
        </xdr:from>
        <xdr:to>
          <xdr:col>2</xdr:col>
          <xdr:colOff>2933700</xdr:colOff>
          <xdr:row>32</xdr:row>
          <xdr:rowOff>28575</xdr:rowOff>
        </xdr:to>
        <xdr:sp macro="" textlink="">
          <xdr:nvSpPr>
            <xdr:cNvPr id="18687" name="Group Box 255" hidden="1">
              <a:extLst>
                <a:ext uri="{63B3BB69-23CF-44E3-9099-C40C66FF867C}">
                  <a14:compatExt spid="_x0000_s18687"/>
                </a:ext>
                <a:ext uri="{FF2B5EF4-FFF2-40B4-BE49-F238E27FC236}">
                  <a16:creationId xmlns:a16="http://schemas.microsoft.com/office/drawing/2014/main" id="{00000000-0008-0000-0100-0000F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31</xdr:row>
          <xdr:rowOff>257175</xdr:rowOff>
        </xdr:from>
        <xdr:to>
          <xdr:col>2</xdr:col>
          <xdr:colOff>2933700</xdr:colOff>
          <xdr:row>33</xdr:row>
          <xdr:rowOff>0</xdr:rowOff>
        </xdr:to>
        <xdr:sp macro="" textlink="">
          <xdr:nvSpPr>
            <xdr:cNvPr id="18688" name="Group Box 256" hidden="1">
              <a:extLst>
                <a:ext uri="{63B3BB69-23CF-44E3-9099-C40C66FF867C}">
                  <a14:compatExt spid="_x0000_s18688"/>
                </a:ext>
                <a:ext uri="{FF2B5EF4-FFF2-40B4-BE49-F238E27FC236}">
                  <a16:creationId xmlns:a16="http://schemas.microsoft.com/office/drawing/2014/main" id="{00000000-0008-0000-0100-00000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31</xdr:row>
          <xdr:rowOff>257175</xdr:rowOff>
        </xdr:from>
        <xdr:to>
          <xdr:col>2</xdr:col>
          <xdr:colOff>2933700</xdr:colOff>
          <xdr:row>33</xdr:row>
          <xdr:rowOff>0</xdr:rowOff>
        </xdr:to>
        <xdr:sp macro="" textlink="">
          <xdr:nvSpPr>
            <xdr:cNvPr id="18689" name="Group Box 257" hidden="1">
              <a:extLst>
                <a:ext uri="{63B3BB69-23CF-44E3-9099-C40C66FF867C}">
                  <a14:compatExt spid="_x0000_s18689"/>
                </a:ext>
                <a:ext uri="{FF2B5EF4-FFF2-40B4-BE49-F238E27FC236}">
                  <a16:creationId xmlns:a16="http://schemas.microsoft.com/office/drawing/2014/main" id="{00000000-0008-0000-0100-00000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31</xdr:row>
          <xdr:rowOff>257175</xdr:rowOff>
        </xdr:from>
        <xdr:to>
          <xdr:col>2</xdr:col>
          <xdr:colOff>2933700</xdr:colOff>
          <xdr:row>33</xdr:row>
          <xdr:rowOff>0</xdr:rowOff>
        </xdr:to>
        <xdr:sp macro="" textlink="">
          <xdr:nvSpPr>
            <xdr:cNvPr id="18690" name="Group Box 258" hidden="1">
              <a:extLst>
                <a:ext uri="{63B3BB69-23CF-44E3-9099-C40C66FF867C}">
                  <a14:compatExt spid="_x0000_s18690"/>
                </a:ext>
                <a:ext uri="{FF2B5EF4-FFF2-40B4-BE49-F238E27FC236}">
                  <a16:creationId xmlns:a16="http://schemas.microsoft.com/office/drawing/2014/main" id="{00000000-0008-0000-0100-00000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31</xdr:row>
          <xdr:rowOff>257175</xdr:rowOff>
        </xdr:from>
        <xdr:to>
          <xdr:col>2</xdr:col>
          <xdr:colOff>2933700</xdr:colOff>
          <xdr:row>33</xdr:row>
          <xdr:rowOff>0</xdr:rowOff>
        </xdr:to>
        <xdr:sp macro="" textlink="">
          <xdr:nvSpPr>
            <xdr:cNvPr id="18691" name="Group Box 259" hidden="1">
              <a:extLst>
                <a:ext uri="{63B3BB69-23CF-44E3-9099-C40C66FF867C}">
                  <a14:compatExt spid="_x0000_s18691"/>
                </a:ext>
                <a:ext uri="{FF2B5EF4-FFF2-40B4-BE49-F238E27FC236}">
                  <a16:creationId xmlns:a16="http://schemas.microsoft.com/office/drawing/2014/main" id="{00000000-0008-0000-0100-00000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31</xdr:row>
          <xdr:rowOff>257175</xdr:rowOff>
        </xdr:from>
        <xdr:to>
          <xdr:col>2</xdr:col>
          <xdr:colOff>2933700</xdr:colOff>
          <xdr:row>33</xdr:row>
          <xdr:rowOff>0</xdr:rowOff>
        </xdr:to>
        <xdr:sp macro="" textlink="">
          <xdr:nvSpPr>
            <xdr:cNvPr id="18692" name="Group Box 260" hidden="1">
              <a:extLst>
                <a:ext uri="{63B3BB69-23CF-44E3-9099-C40C66FF867C}">
                  <a14:compatExt spid="_x0000_s18692"/>
                </a:ext>
                <a:ext uri="{FF2B5EF4-FFF2-40B4-BE49-F238E27FC236}">
                  <a16:creationId xmlns:a16="http://schemas.microsoft.com/office/drawing/2014/main" id="{00000000-0008-0000-0100-00000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31</xdr:row>
          <xdr:rowOff>257175</xdr:rowOff>
        </xdr:from>
        <xdr:to>
          <xdr:col>2</xdr:col>
          <xdr:colOff>2933700</xdr:colOff>
          <xdr:row>33</xdr:row>
          <xdr:rowOff>0</xdr:rowOff>
        </xdr:to>
        <xdr:sp macro="" textlink="">
          <xdr:nvSpPr>
            <xdr:cNvPr id="18693" name="Group Box 261" hidden="1">
              <a:extLst>
                <a:ext uri="{63B3BB69-23CF-44E3-9099-C40C66FF867C}">
                  <a14:compatExt spid="_x0000_s18693"/>
                </a:ext>
                <a:ext uri="{FF2B5EF4-FFF2-40B4-BE49-F238E27FC236}">
                  <a16:creationId xmlns:a16="http://schemas.microsoft.com/office/drawing/2014/main" id="{00000000-0008-0000-0100-00000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31</xdr:row>
          <xdr:rowOff>257175</xdr:rowOff>
        </xdr:from>
        <xdr:to>
          <xdr:col>2</xdr:col>
          <xdr:colOff>2933700</xdr:colOff>
          <xdr:row>33</xdr:row>
          <xdr:rowOff>0</xdr:rowOff>
        </xdr:to>
        <xdr:sp macro="" textlink="">
          <xdr:nvSpPr>
            <xdr:cNvPr id="18694" name="Group Box 262" hidden="1">
              <a:extLst>
                <a:ext uri="{63B3BB69-23CF-44E3-9099-C40C66FF867C}">
                  <a14:compatExt spid="_x0000_s18694"/>
                </a:ext>
                <a:ext uri="{FF2B5EF4-FFF2-40B4-BE49-F238E27FC236}">
                  <a16:creationId xmlns:a16="http://schemas.microsoft.com/office/drawing/2014/main" id="{00000000-0008-0000-0100-00000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31</xdr:row>
          <xdr:rowOff>257175</xdr:rowOff>
        </xdr:from>
        <xdr:to>
          <xdr:col>2</xdr:col>
          <xdr:colOff>2933700</xdr:colOff>
          <xdr:row>33</xdr:row>
          <xdr:rowOff>0</xdr:rowOff>
        </xdr:to>
        <xdr:sp macro="" textlink="">
          <xdr:nvSpPr>
            <xdr:cNvPr id="18695" name="Group Box 263" hidden="1">
              <a:extLst>
                <a:ext uri="{63B3BB69-23CF-44E3-9099-C40C66FF867C}">
                  <a14:compatExt spid="_x0000_s18695"/>
                </a:ext>
                <a:ext uri="{FF2B5EF4-FFF2-40B4-BE49-F238E27FC236}">
                  <a16:creationId xmlns:a16="http://schemas.microsoft.com/office/drawing/2014/main" id="{00000000-0008-0000-0100-00000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31</xdr:row>
          <xdr:rowOff>257175</xdr:rowOff>
        </xdr:from>
        <xdr:to>
          <xdr:col>2</xdr:col>
          <xdr:colOff>2933700</xdr:colOff>
          <xdr:row>33</xdr:row>
          <xdr:rowOff>0</xdr:rowOff>
        </xdr:to>
        <xdr:sp macro="" textlink="">
          <xdr:nvSpPr>
            <xdr:cNvPr id="18696" name="Group Box 264" hidden="1">
              <a:extLst>
                <a:ext uri="{63B3BB69-23CF-44E3-9099-C40C66FF867C}">
                  <a14:compatExt spid="_x0000_s18696"/>
                </a:ext>
                <a:ext uri="{FF2B5EF4-FFF2-40B4-BE49-F238E27FC236}">
                  <a16:creationId xmlns:a16="http://schemas.microsoft.com/office/drawing/2014/main" id="{00000000-0008-0000-0100-00000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0</xdr:rowOff>
        </xdr:from>
        <xdr:to>
          <xdr:col>2</xdr:col>
          <xdr:colOff>2933700</xdr:colOff>
          <xdr:row>33</xdr:row>
          <xdr:rowOff>266700</xdr:rowOff>
        </xdr:to>
        <xdr:sp macro="" textlink="">
          <xdr:nvSpPr>
            <xdr:cNvPr id="18697" name="Group Box 265" hidden="1">
              <a:extLst>
                <a:ext uri="{63B3BB69-23CF-44E3-9099-C40C66FF867C}">
                  <a14:compatExt spid="_x0000_s18697"/>
                </a:ext>
                <a:ext uri="{FF2B5EF4-FFF2-40B4-BE49-F238E27FC236}">
                  <a16:creationId xmlns:a16="http://schemas.microsoft.com/office/drawing/2014/main" id="{00000000-0008-0000-0100-00000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0</xdr:rowOff>
        </xdr:from>
        <xdr:to>
          <xdr:col>2</xdr:col>
          <xdr:colOff>2933700</xdr:colOff>
          <xdr:row>33</xdr:row>
          <xdr:rowOff>266700</xdr:rowOff>
        </xdr:to>
        <xdr:sp macro="" textlink="">
          <xdr:nvSpPr>
            <xdr:cNvPr id="18698" name="Group Box 266" hidden="1">
              <a:extLst>
                <a:ext uri="{63B3BB69-23CF-44E3-9099-C40C66FF867C}">
                  <a14:compatExt spid="_x0000_s18698"/>
                </a:ext>
                <a:ext uri="{FF2B5EF4-FFF2-40B4-BE49-F238E27FC236}">
                  <a16:creationId xmlns:a16="http://schemas.microsoft.com/office/drawing/2014/main" id="{00000000-0008-0000-0100-00000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0</xdr:rowOff>
        </xdr:from>
        <xdr:to>
          <xdr:col>2</xdr:col>
          <xdr:colOff>2933700</xdr:colOff>
          <xdr:row>33</xdr:row>
          <xdr:rowOff>266700</xdr:rowOff>
        </xdr:to>
        <xdr:sp macro="" textlink="">
          <xdr:nvSpPr>
            <xdr:cNvPr id="18699" name="Group Box 267" hidden="1">
              <a:extLst>
                <a:ext uri="{63B3BB69-23CF-44E3-9099-C40C66FF867C}">
                  <a14:compatExt spid="_x0000_s18699"/>
                </a:ext>
                <a:ext uri="{FF2B5EF4-FFF2-40B4-BE49-F238E27FC236}">
                  <a16:creationId xmlns:a16="http://schemas.microsoft.com/office/drawing/2014/main" id="{00000000-0008-0000-0100-00000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0</xdr:rowOff>
        </xdr:from>
        <xdr:to>
          <xdr:col>2</xdr:col>
          <xdr:colOff>2933700</xdr:colOff>
          <xdr:row>33</xdr:row>
          <xdr:rowOff>266700</xdr:rowOff>
        </xdr:to>
        <xdr:sp macro="" textlink="">
          <xdr:nvSpPr>
            <xdr:cNvPr id="18700" name="Group Box 268" hidden="1">
              <a:extLst>
                <a:ext uri="{63B3BB69-23CF-44E3-9099-C40C66FF867C}">
                  <a14:compatExt spid="_x0000_s18700"/>
                </a:ext>
                <a:ext uri="{FF2B5EF4-FFF2-40B4-BE49-F238E27FC236}">
                  <a16:creationId xmlns:a16="http://schemas.microsoft.com/office/drawing/2014/main" id="{00000000-0008-0000-0100-00000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0</xdr:rowOff>
        </xdr:from>
        <xdr:to>
          <xdr:col>2</xdr:col>
          <xdr:colOff>2933700</xdr:colOff>
          <xdr:row>33</xdr:row>
          <xdr:rowOff>266700</xdr:rowOff>
        </xdr:to>
        <xdr:sp macro="" textlink="">
          <xdr:nvSpPr>
            <xdr:cNvPr id="18701" name="Group Box 269" hidden="1">
              <a:extLst>
                <a:ext uri="{63B3BB69-23CF-44E3-9099-C40C66FF867C}">
                  <a14:compatExt spid="_x0000_s18701"/>
                </a:ext>
                <a:ext uri="{FF2B5EF4-FFF2-40B4-BE49-F238E27FC236}">
                  <a16:creationId xmlns:a16="http://schemas.microsoft.com/office/drawing/2014/main" id="{00000000-0008-0000-0100-00000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0</xdr:rowOff>
        </xdr:from>
        <xdr:to>
          <xdr:col>2</xdr:col>
          <xdr:colOff>2933700</xdr:colOff>
          <xdr:row>33</xdr:row>
          <xdr:rowOff>266700</xdr:rowOff>
        </xdr:to>
        <xdr:sp macro="" textlink="">
          <xdr:nvSpPr>
            <xdr:cNvPr id="18702" name="Group Box 270" hidden="1">
              <a:extLst>
                <a:ext uri="{63B3BB69-23CF-44E3-9099-C40C66FF867C}">
                  <a14:compatExt spid="_x0000_s18702"/>
                </a:ext>
                <a:ext uri="{FF2B5EF4-FFF2-40B4-BE49-F238E27FC236}">
                  <a16:creationId xmlns:a16="http://schemas.microsoft.com/office/drawing/2014/main" id="{00000000-0008-0000-0100-00000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0</xdr:rowOff>
        </xdr:from>
        <xdr:to>
          <xdr:col>2</xdr:col>
          <xdr:colOff>2933700</xdr:colOff>
          <xdr:row>33</xdr:row>
          <xdr:rowOff>266700</xdr:rowOff>
        </xdr:to>
        <xdr:sp macro="" textlink="">
          <xdr:nvSpPr>
            <xdr:cNvPr id="18703" name="Group Box 271" hidden="1">
              <a:extLst>
                <a:ext uri="{63B3BB69-23CF-44E3-9099-C40C66FF867C}">
                  <a14:compatExt spid="_x0000_s18703"/>
                </a:ext>
                <a:ext uri="{FF2B5EF4-FFF2-40B4-BE49-F238E27FC236}">
                  <a16:creationId xmlns:a16="http://schemas.microsoft.com/office/drawing/2014/main" id="{00000000-0008-0000-0100-00000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0</xdr:rowOff>
        </xdr:from>
        <xdr:to>
          <xdr:col>2</xdr:col>
          <xdr:colOff>2933700</xdr:colOff>
          <xdr:row>33</xdr:row>
          <xdr:rowOff>266700</xdr:rowOff>
        </xdr:to>
        <xdr:sp macro="" textlink="">
          <xdr:nvSpPr>
            <xdr:cNvPr id="18704" name="Group Box 272" hidden="1">
              <a:extLst>
                <a:ext uri="{63B3BB69-23CF-44E3-9099-C40C66FF867C}">
                  <a14:compatExt spid="_x0000_s18704"/>
                </a:ext>
                <a:ext uri="{FF2B5EF4-FFF2-40B4-BE49-F238E27FC236}">
                  <a16:creationId xmlns:a16="http://schemas.microsoft.com/office/drawing/2014/main" id="{00000000-0008-0000-0100-00001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0</xdr:rowOff>
        </xdr:from>
        <xdr:to>
          <xdr:col>2</xdr:col>
          <xdr:colOff>2933700</xdr:colOff>
          <xdr:row>33</xdr:row>
          <xdr:rowOff>266700</xdr:rowOff>
        </xdr:to>
        <xdr:sp macro="" textlink="">
          <xdr:nvSpPr>
            <xdr:cNvPr id="18705" name="Group Box 273" hidden="1">
              <a:extLst>
                <a:ext uri="{63B3BB69-23CF-44E3-9099-C40C66FF867C}">
                  <a14:compatExt spid="_x0000_s18705"/>
                </a:ext>
                <a:ext uri="{FF2B5EF4-FFF2-40B4-BE49-F238E27FC236}">
                  <a16:creationId xmlns:a16="http://schemas.microsoft.com/office/drawing/2014/main" id="{00000000-0008-0000-0100-00001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238125</xdr:rowOff>
        </xdr:from>
        <xdr:to>
          <xdr:col>2</xdr:col>
          <xdr:colOff>2933700</xdr:colOff>
          <xdr:row>34</xdr:row>
          <xdr:rowOff>257175</xdr:rowOff>
        </xdr:to>
        <xdr:sp macro="" textlink="">
          <xdr:nvSpPr>
            <xdr:cNvPr id="18706" name="Group Box 274" hidden="1">
              <a:extLst>
                <a:ext uri="{63B3BB69-23CF-44E3-9099-C40C66FF867C}">
                  <a14:compatExt spid="_x0000_s18706"/>
                </a:ext>
                <a:ext uri="{FF2B5EF4-FFF2-40B4-BE49-F238E27FC236}">
                  <a16:creationId xmlns:a16="http://schemas.microsoft.com/office/drawing/2014/main" id="{00000000-0008-0000-0100-00001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238125</xdr:rowOff>
        </xdr:from>
        <xdr:to>
          <xdr:col>2</xdr:col>
          <xdr:colOff>2933700</xdr:colOff>
          <xdr:row>34</xdr:row>
          <xdr:rowOff>257175</xdr:rowOff>
        </xdr:to>
        <xdr:sp macro="" textlink="">
          <xdr:nvSpPr>
            <xdr:cNvPr id="18707" name="Group Box 275" hidden="1">
              <a:extLst>
                <a:ext uri="{63B3BB69-23CF-44E3-9099-C40C66FF867C}">
                  <a14:compatExt spid="_x0000_s18707"/>
                </a:ext>
                <a:ext uri="{FF2B5EF4-FFF2-40B4-BE49-F238E27FC236}">
                  <a16:creationId xmlns:a16="http://schemas.microsoft.com/office/drawing/2014/main" id="{00000000-0008-0000-0100-00001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238125</xdr:rowOff>
        </xdr:from>
        <xdr:to>
          <xdr:col>2</xdr:col>
          <xdr:colOff>2933700</xdr:colOff>
          <xdr:row>34</xdr:row>
          <xdr:rowOff>257175</xdr:rowOff>
        </xdr:to>
        <xdr:sp macro="" textlink="">
          <xdr:nvSpPr>
            <xdr:cNvPr id="18708" name="Group Box 276" hidden="1">
              <a:extLst>
                <a:ext uri="{63B3BB69-23CF-44E3-9099-C40C66FF867C}">
                  <a14:compatExt spid="_x0000_s18708"/>
                </a:ext>
                <a:ext uri="{FF2B5EF4-FFF2-40B4-BE49-F238E27FC236}">
                  <a16:creationId xmlns:a16="http://schemas.microsoft.com/office/drawing/2014/main" id="{00000000-0008-0000-0100-00001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238125</xdr:rowOff>
        </xdr:from>
        <xdr:to>
          <xdr:col>2</xdr:col>
          <xdr:colOff>2933700</xdr:colOff>
          <xdr:row>34</xdr:row>
          <xdr:rowOff>257175</xdr:rowOff>
        </xdr:to>
        <xdr:sp macro="" textlink="">
          <xdr:nvSpPr>
            <xdr:cNvPr id="18709" name="Group Box 277" hidden="1">
              <a:extLst>
                <a:ext uri="{63B3BB69-23CF-44E3-9099-C40C66FF867C}">
                  <a14:compatExt spid="_x0000_s18709"/>
                </a:ext>
                <a:ext uri="{FF2B5EF4-FFF2-40B4-BE49-F238E27FC236}">
                  <a16:creationId xmlns:a16="http://schemas.microsoft.com/office/drawing/2014/main" id="{00000000-0008-0000-0100-00001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238125</xdr:rowOff>
        </xdr:from>
        <xdr:to>
          <xdr:col>2</xdr:col>
          <xdr:colOff>2933700</xdr:colOff>
          <xdr:row>34</xdr:row>
          <xdr:rowOff>257175</xdr:rowOff>
        </xdr:to>
        <xdr:sp macro="" textlink="">
          <xdr:nvSpPr>
            <xdr:cNvPr id="18710" name="Group Box 278" hidden="1">
              <a:extLst>
                <a:ext uri="{63B3BB69-23CF-44E3-9099-C40C66FF867C}">
                  <a14:compatExt spid="_x0000_s18710"/>
                </a:ext>
                <a:ext uri="{FF2B5EF4-FFF2-40B4-BE49-F238E27FC236}">
                  <a16:creationId xmlns:a16="http://schemas.microsoft.com/office/drawing/2014/main" id="{00000000-0008-0000-0100-00001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238125</xdr:rowOff>
        </xdr:from>
        <xdr:to>
          <xdr:col>2</xdr:col>
          <xdr:colOff>2933700</xdr:colOff>
          <xdr:row>34</xdr:row>
          <xdr:rowOff>257175</xdr:rowOff>
        </xdr:to>
        <xdr:sp macro="" textlink="">
          <xdr:nvSpPr>
            <xdr:cNvPr id="18711" name="Group Box 279" hidden="1">
              <a:extLst>
                <a:ext uri="{63B3BB69-23CF-44E3-9099-C40C66FF867C}">
                  <a14:compatExt spid="_x0000_s18711"/>
                </a:ext>
                <a:ext uri="{FF2B5EF4-FFF2-40B4-BE49-F238E27FC236}">
                  <a16:creationId xmlns:a16="http://schemas.microsoft.com/office/drawing/2014/main" id="{00000000-0008-0000-0100-00001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238125</xdr:rowOff>
        </xdr:from>
        <xdr:to>
          <xdr:col>2</xdr:col>
          <xdr:colOff>2933700</xdr:colOff>
          <xdr:row>34</xdr:row>
          <xdr:rowOff>257175</xdr:rowOff>
        </xdr:to>
        <xdr:sp macro="" textlink="">
          <xdr:nvSpPr>
            <xdr:cNvPr id="18712" name="Group Box 280" hidden="1">
              <a:extLst>
                <a:ext uri="{63B3BB69-23CF-44E3-9099-C40C66FF867C}">
                  <a14:compatExt spid="_x0000_s18712"/>
                </a:ext>
                <a:ext uri="{FF2B5EF4-FFF2-40B4-BE49-F238E27FC236}">
                  <a16:creationId xmlns:a16="http://schemas.microsoft.com/office/drawing/2014/main" id="{00000000-0008-0000-0100-00001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238125</xdr:rowOff>
        </xdr:from>
        <xdr:to>
          <xdr:col>2</xdr:col>
          <xdr:colOff>2933700</xdr:colOff>
          <xdr:row>34</xdr:row>
          <xdr:rowOff>257175</xdr:rowOff>
        </xdr:to>
        <xdr:sp macro="" textlink="">
          <xdr:nvSpPr>
            <xdr:cNvPr id="18713" name="Group Box 281" hidden="1">
              <a:extLst>
                <a:ext uri="{63B3BB69-23CF-44E3-9099-C40C66FF867C}">
                  <a14:compatExt spid="_x0000_s18713"/>
                </a:ext>
                <a:ext uri="{FF2B5EF4-FFF2-40B4-BE49-F238E27FC236}">
                  <a16:creationId xmlns:a16="http://schemas.microsoft.com/office/drawing/2014/main" id="{00000000-0008-0000-0100-00001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33</xdr:row>
          <xdr:rowOff>238125</xdr:rowOff>
        </xdr:from>
        <xdr:to>
          <xdr:col>2</xdr:col>
          <xdr:colOff>2933700</xdr:colOff>
          <xdr:row>34</xdr:row>
          <xdr:rowOff>257175</xdr:rowOff>
        </xdr:to>
        <xdr:sp macro="" textlink="">
          <xdr:nvSpPr>
            <xdr:cNvPr id="18714" name="Group Box 282" hidden="1">
              <a:extLst>
                <a:ext uri="{63B3BB69-23CF-44E3-9099-C40C66FF867C}">
                  <a14:compatExt spid="_x0000_s18714"/>
                </a:ext>
                <a:ext uri="{FF2B5EF4-FFF2-40B4-BE49-F238E27FC236}">
                  <a16:creationId xmlns:a16="http://schemas.microsoft.com/office/drawing/2014/main" id="{00000000-0008-0000-0100-00001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34</xdr:row>
          <xdr:rowOff>238125</xdr:rowOff>
        </xdr:from>
        <xdr:to>
          <xdr:col>2</xdr:col>
          <xdr:colOff>2933700</xdr:colOff>
          <xdr:row>35</xdr:row>
          <xdr:rowOff>228600</xdr:rowOff>
        </xdr:to>
        <xdr:sp macro="" textlink="">
          <xdr:nvSpPr>
            <xdr:cNvPr id="18715" name="Group Box 283" hidden="1">
              <a:extLst>
                <a:ext uri="{63B3BB69-23CF-44E3-9099-C40C66FF867C}">
                  <a14:compatExt spid="_x0000_s18715"/>
                </a:ext>
                <a:ext uri="{FF2B5EF4-FFF2-40B4-BE49-F238E27FC236}">
                  <a16:creationId xmlns:a16="http://schemas.microsoft.com/office/drawing/2014/main" id="{00000000-0008-0000-0100-00001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34</xdr:row>
          <xdr:rowOff>238125</xdr:rowOff>
        </xdr:from>
        <xdr:to>
          <xdr:col>2</xdr:col>
          <xdr:colOff>2933700</xdr:colOff>
          <xdr:row>35</xdr:row>
          <xdr:rowOff>228600</xdr:rowOff>
        </xdr:to>
        <xdr:sp macro="" textlink="">
          <xdr:nvSpPr>
            <xdr:cNvPr id="18716" name="Group Box 284" hidden="1">
              <a:extLst>
                <a:ext uri="{63B3BB69-23CF-44E3-9099-C40C66FF867C}">
                  <a14:compatExt spid="_x0000_s18716"/>
                </a:ext>
                <a:ext uri="{FF2B5EF4-FFF2-40B4-BE49-F238E27FC236}">
                  <a16:creationId xmlns:a16="http://schemas.microsoft.com/office/drawing/2014/main" id="{00000000-0008-0000-0100-00001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34</xdr:row>
          <xdr:rowOff>238125</xdr:rowOff>
        </xdr:from>
        <xdr:to>
          <xdr:col>2</xdr:col>
          <xdr:colOff>2933700</xdr:colOff>
          <xdr:row>35</xdr:row>
          <xdr:rowOff>228600</xdr:rowOff>
        </xdr:to>
        <xdr:sp macro="" textlink="">
          <xdr:nvSpPr>
            <xdr:cNvPr id="18717" name="Group Box 285" hidden="1">
              <a:extLst>
                <a:ext uri="{63B3BB69-23CF-44E3-9099-C40C66FF867C}">
                  <a14:compatExt spid="_x0000_s18717"/>
                </a:ext>
                <a:ext uri="{FF2B5EF4-FFF2-40B4-BE49-F238E27FC236}">
                  <a16:creationId xmlns:a16="http://schemas.microsoft.com/office/drawing/2014/main" id="{00000000-0008-0000-0100-00001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34</xdr:row>
          <xdr:rowOff>238125</xdr:rowOff>
        </xdr:from>
        <xdr:to>
          <xdr:col>2</xdr:col>
          <xdr:colOff>2933700</xdr:colOff>
          <xdr:row>35</xdr:row>
          <xdr:rowOff>228600</xdr:rowOff>
        </xdr:to>
        <xdr:sp macro="" textlink="">
          <xdr:nvSpPr>
            <xdr:cNvPr id="18718" name="Group Box 286" hidden="1">
              <a:extLst>
                <a:ext uri="{63B3BB69-23CF-44E3-9099-C40C66FF867C}">
                  <a14:compatExt spid="_x0000_s18718"/>
                </a:ext>
                <a:ext uri="{FF2B5EF4-FFF2-40B4-BE49-F238E27FC236}">
                  <a16:creationId xmlns:a16="http://schemas.microsoft.com/office/drawing/2014/main" id="{00000000-0008-0000-0100-00001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34</xdr:row>
          <xdr:rowOff>238125</xdr:rowOff>
        </xdr:from>
        <xdr:to>
          <xdr:col>2</xdr:col>
          <xdr:colOff>2933700</xdr:colOff>
          <xdr:row>35</xdr:row>
          <xdr:rowOff>228600</xdr:rowOff>
        </xdr:to>
        <xdr:sp macro="" textlink="">
          <xdr:nvSpPr>
            <xdr:cNvPr id="18719" name="Group Box 287" hidden="1">
              <a:extLst>
                <a:ext uri="{63B3BB69-23CF-44E3-9099-C40C66FF867C}">
                  <a14:compatExt spid="_x0000_s18719"/>
                </a:ext>
                <a:ext uri="{FF2B5EF4-FFF2-40B4-BE49-F238E27FC236}">
                  <a16:creationId xmlns:a16="http://schemas.microsoft.com/office/drawing/2014/main" id="{00000000-0008-0000-0100-00001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34</xdr:row>
          <xdr:rowOff>238125</xdr:rowOff>
        </xdr:from>
        <xdr:to>
          <xdr:col>2</xdr:col>
          <xdr:colOff>2933700</xdr:colOff>
          <xdr:row>35</xdr:row>
          <xdr:rowOff>228600</xdr:rowOff>
        </xdr:to>
        <xdr:sp macro="" textlink="">
          <xdr:nvSpPr>
            <xdr:cNvPr id="18720" name="Group Box 288" hidden="1">
              <a:extLst>
                <a:ext uri="{63B3BB69-23CF-44E3-9099-C40C66FF867C}">
                  <a14:compatExt spid="_x0000_s18720"/>
                </a:ext>
                <a:ext uri="{FF2B5EF4-FFF2-40B4-BE49-F238E27FC236}">
                  <a16:creationId xmlns:a16="http://schemas.microsoft.com/office/drawing/2014/main" id="{00000000-0008-0000-0100-00002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34</xdr:row>
          <xdr:rowOff>238125</xdr:rowOff>
        </xdr:from>
        <xdr:to>
          <xdr:col>2</xdr:col>
          <xdr:colOff>2933700</xdr:colOff>
          <xdr:row>35</xdr:row>
          <xdr:rowOff>228600</xdr:rowOff>
        </xdr:to>
        <xdr:sp macro="" textlink="">
          <xdr:nvSpPr>
            <xdr:cNvPr id="18721" name="Group Box 289" hidden="1">
              <a:extLst>
                <a:ext uri="{63B3BB69-23CF-44E3-9099-C40C66FF867C}">
                  <a14:compatExt spid="_x0000_s18721"/>
                </a:ext>
                <a:ext uri="{FF2B5EF4-FFF2-40B4-BE49-F238E27FC236}">
                  <a16:creationId xmlns:a16="http://schemas.microsoft.com/office/drawing/2014/main" id="{00000000-0008-0000-0100-00002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34</xdr:row>
          <xdr:rowOff>238125</xdr:rowOff>
        </xdr:from>
        <xdr:to>
          <xdr:col>2</xdr:col>
          <xdr:colOff>2933700</xdr:colOff>
          <xdr:row>35</xdr:row>
          <xdr:rowOff>228600</xdr:rowOff>
        </xdr:to>
        <xdr:sp macro="" textlink="">
          <xdr:nvSpPr>
            <xdr:cNvPr id="18722" name="Group Box 290" hidden="1">
              <a:extLst>
                <a:ext uri="{63B3BB69-23CF-44E3-9099-C40C66FF867C}">
                  <a14:compatExt spid="_x0000_s18722"/>
                </a:ext>
                <a:ext uri="{FF2B5EF4-FFF2-40B4-BE49-F238E27FC236}">
                  <a16:creationId xmlns:a16="http://schemas.microsoft.com/office/drawing/2014/main" id="{00000000-0008-0000-0100-00002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34</xdr:row>
          <xdr:rowOff>238125</xdr:rowOff>
        </xdr:from>
        <xdr:to>
          <xdr:col>2</xdr:col>
          <xdr:colOff>2933700</xdr:colOff>
          <xdr:row>35</xdr:row>
          <xdr:rowOff>228600</xdr:rowOff>
        </xdr:to>
        <xdr:sp macro="" textlink="">
          <xdr:nvSpPr>
            <xdr:cNvPr id="18723" name="Group Box 291" hidden="1">
              <a:extLst>
                <a:ext uri="{63B3BB69-23CF-44E3-9099-C40C66FF867C}">
                  <a14:compatExt spid="_x0000_s18723"/>
                </a:ext>
                <a:ext uri="{FF2B5EF4-FFF2-40B4-BE49-F238E27FC236}">
                  <a16:creationId xmlns:a16="http://schemas.microsoft.com/office/drawing/2014/main" id="{00000000-0008-0000-0100-00002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35</xdr:row>
          <xdr:rowOff>200025</xdr:rowOff>
        </xdr:from>
        <xdr:to>
          <xdr:col>2</xdr:col>
          <xdr:colOff>2933700</xdr:colOff>
          <xdr:row>39</xdr:row>
          <xdr:rowOff>228600</xdr:rowOff>
        </xdr:to>
        <xdr:sp macro="" textlink="">
          <xdr:nvSpPr>
            <xdr:cNvPr id="18724" name="Group Box 292" hidden="1">
              <a:extLst>
                <a:ext uri="{63B3BB69-23CF-44E3-9099-C40C66FF867C}">
                  <a14:compatExt spid="_x0000_s18724"/>
                </a:ext>
                <a:ext uri="{FF2B5EF4-FFF2-40B4-BE49-F238E27FC236}">
                  <a16:creationId xmlns:a16="http://schemas.microsoft.com/office/drawing/2014/main" id="{00000000-0008-0000-0100-00002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35</xdr:row>
          <xdr:rowOff>200025</xdr:rowOff>
        </xdr:from>
        <xdr:to>
          <xdr:col>2</xdr:col>
          <xdr:colOff>2933700</xdr:colOff>
          <xdr:row>39</xdr:row>
          <xdr:rowOff>228600</xdr:rowOff>
        </xdr:to>
        <xdr:sp macro="" textlink="">
          <xdr:nvSpPr>
            <xdr:cNvPr id="18725" name="Group Box 293" hidden="1">
              <a:extLst>
                <a:ext uri="{63B3BB69-23CF-44E3-9099-C40C66FF867C}">
                  <a14:compatExt spid="_x0000_s18725"/>
                </a:ext>
                <a:ext uri="{FF2B5EF4-FFF2-40B4-BE49-F238E27FC236}">
                  <a16:creationId xmlns:a16="http://schemas.microsoft.com/office/drawing/2014/main" id="{00000000-0008-0000-0100-00002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35</xdr:row>
          <xdr:rowOff>200025</xdr:rowOff>
        </xdr:from>
        <xdr:to>
          <xdr:col>2</xdr:col>
          <xdr:colOff>2933700</xdr:colOff>
          <xdr:row>39</xdr:row>
          <xdr:rowOff>228600</xdr:rowOff>
        </xdr:to>
        <xdr:sp macro="" textlink="">
          <xdr:nvSpPr>
            <xdr:cNvPr id="18726" name="Group Box 294" hidden="1">
              <a:extLst>
                <a:ext uri="{63B3BB69-23CF-44E3-9099-C40C66FF867C}">
                  <a14:compatExt spid="_x0000_s18726"/>
                </a:ext>
                <a:ext uri="{FF2B5EF4-FFF2-40B4-BE49-F238E27FC236}">
                  <a16:creationId xmlns:a16="http://schemas.microsoft.com/office/drawing/2014/main" id="{00000000-0008-0000-0100-000026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35</xdr:row>
          <xdr:rowOff>200025</xdr:rowOff>
        </xdr:from>
        <xdr:to>
          <xdr:col>2</xdr:col>
          <xdr:colOff>2933700</xdr:colOff>
          <xdr:row>39</xdr:row>
          <xdr:rowOff>228600</xdr:rowOff>
        </xdr:to>
        <xdr:sp macro="" textlink="">
          <xdr:nvSpPr>
            <xdr:cNvPr id="18727" name="Group Box 295" hidden="1">
              <a:extLst>
                <a:ext uri="{63B3BB69-23CF-44E3-9099-C40C66FF867C}">
                  <a14:compatExt spid="_x0000_s18727"/>
                </a:ext>
                <a:ext uri="{FF2B5EF4-FFF2-40B4-BE49-F238E27FC236}">
                  <a16:creationId xmlns:a16="http://schemas.microsoft.com/office/drawing/2014/main" id="{00000000-0008-0000-0100-000027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35</xdr:row>
          <xdr:rowOff>200025</xdr:rowOff>
        </xdr:from>
        <xdr:to>
          <xdr:col>2</xdr:col>
          <xdr:colOff>2933700</xdr:colOff>
          <xdr:row>39</xdr:row>
          <xdr:rowOff>228600</xdr:rowOff>
        </xdr:to>
        <xdr:sp macro="" textlink="">
          <xdr:nvSpPr>
            <xdr:cNvPr id="18728" name="Group Box 296" hidden="1">
              <a:extLst>
                <a:ext uri="{63B3BB69-23CF-44E3-9099-C40C66FF867C}">
                  <a14:compatExt spid="_x0000_s18728"/>
                </a:ext>
                <a:ext uri="{FF2B5EF4-FFF2-40B4-BE49-F238E27FC236}">
                  <a16:creationId xmlns:a16="http://schemas.microsoft.com/office/drawing/2014/main" id="{00000000-0008-0000-0100-000028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35</xdr:row>
          <xdr:rowOff>200025</xdr:rowOff>
        </xdr:from>
        <xdr:to>
          <xdr:col>2</xdr:col>
          <xdr:colOff>2933700</xdr:colOff>
          <xdr:row>39</xdr:row>
          <xdr:rowOff>228600</xdr:rowOff>
        </xdr:to>
        <xdr:sp macro="" textlink="">
          <xdr:nvSpPr>
            <xdr:cNvPr id="18729" name="Group Box 297" hidden="1">
              <a:extLst>
                <a:ext uri="{63B3BB69-23CF-44E3-9099-C40C66FF867C}">
                  <a14:compatExt spid="_x0000_s18729"/>
                </a:ext>
                <a:ext uri="{FF2B5EF4-FFF2-40B4-BE49-F238E27FC236}">
                  <a16:creationId xmlns:a16="http://schemas.microsoft.com/office/drawing/2014/main" id="{00000000-0008-0000-0100-000029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35</xdr:row>
          <xdr:rowOff>200025</xdr:rowOff>
        </xdr:from>
        <xdr:to>
          <xdr:col>2</xdr:col>
          <xdr:colOff>2933700</xdr:colOff>
          <xdr:row>39</xdr:row>
          <xdr:rowOff>228600</xdr:rowOff>
        </xdr:to>
        <xdr:sp macro="" textlink="">
          <xdr:nvSpPr>
            <xdr:cNvPr id="18730" name="Group Box 298" hidden="1">
              <a:extLst>
                <a:ext uri="{63B3BB69-23CF-44E3-9099-C40C66FF867C}">
                  <a14:compatExt spid="_x0000_s18730"/>
                </a:ext>
                <a:ext uri="{FF2B5EF4-FFF2-40B4-BE49-F238E27FC236}">
                  <a16:creationId xmlns:a16="http://schemas.microsoft.com/office/drawing/2014/main" id="{00000000-0008-0000-0100-00002A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35</xdr:row>
          <xdr:rowOff>200025</xdr:rowOff>
        </xdr:from>
        <xdr:to>
          <xdr:col>2</xdr:col>
          <xdr:colOff>2933700</xdr:colOff>
          <xdr:row>39</xdr:row>
          <xdr:rowOff>228600</xdr:rowOff>
        </xdr:to>
        <xdr:sp macro="" textlink="">
          <xdr:nvSpPr>
            <xdr:cNvPr id="18731" name="Group Box 299" hidden="1">
              <a:extLst>
                <a:ext uri="{63B3BB69-23CF-44E3-9099-C40C66FF867C}">
                  <a14:compatExt spid="_x0000_s18731"/>
                </a:ext>
                <a:ext uri="{FF2B5EF4-FFF2-40B4-BE49-F238E27FC236}">
                  <a16:creationId xmlns:a16="http://schemas.microsoft.com/office/drawing/2014/main" id="{00000000-0008-0000-0100-00002B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35</xdr:row>
          <xdr:rowOff>200025</xdr:rowOff>
        </xdr:from>
        <xdr:to>
          <xdr:col>2</xdr:col>
          <xdr:colOff>2933700</xdr:colOff>
          <xdr:row>39</xdr:row>
          <xdr:rowOff>228600</xdr:rowOff>
        </xdr:to>
        <xdr:sp macro="" textlink="">
          <xdr:nvSpPr>
            <xdr:cNvPr id="18732" name="Group Box 300" hidden="1">
              <a:extLst>
                <a:ext uri="{63B3BB69-23CF-44E3-9099-C40C66FF867C}">
                  <a14:compatExt spid="_x0000_s18732"/>
                </a:ext>
                <a:ext uri="{FF2B5EF4-FFF2-40B4-BE49-F238E27FC236}">
                  <a16:creationId xmlns:a16="http://schemas.microsoft.com/office/drawing/2014/main" id="{00000000-0008-0000-0100-00002C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657225</xdr:rowOff>
        </xdr:from>
        <xdr:to>
          <xdr:col>2</xdr:col>
          <xdr:colOff>2933700</xdr:colOff>
          <xdr:row>40</xdr:row>
          <xdr:rowOff>161925</xdr:rowOff>
        </xdr:to>
        <xdr:sp macro="" textlink="">
          <xdr:nvSpPr>
            <xdr:cNvPr id="18733" name="Group Box 301" hidden="1">
              <a:extLst>
                <a:ext uri="{63B3BB69-23CF-44E3-9099-C40C66FF867C}">
                  <a14:compatExt spid="_x0000_s18733"/>
                </a:ext>
                <a:ext uri="{FF2B5EF4-FFF2-40B4-BE49-F238E27FC236}">
                  <a16:creationId xmlns:a16="http://schemas.microsoft.com/office/drawing/2014/main" id="{00000000-0008-0000-0100-00002D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657225</xdr:rowOff>
        </xdr:from>
        <xdr:to>
          <xdr:col>2</xdr:col>
          <xdr:colOff>2933700</xdr:colOff>
          <xdr:row>40</xdr:row>
          <xdr:rowOff>161925</xdr:rowOff>
        </xdr:to>
        <xdr:sp macro="" textlink="">
          <xdr:nvSpPr>
            <xdr:cNvPr id="18734" name="Group Box 302" hidden="1">
              <a:extLst>
                <a:ext uri="{63B3BB69-23CF-44E3-9099-C40C66FF867C}">
                  <a14:compatExt spid="_x0000_s18734"/>
                </a:ext>
                <a:ext uri="{FF2B5EF4-FFF2-40B4-BE49-F238E27FC236}">
                  <a16:creationId xmlns:a16="http://schemas.microsoft.com/office/drawing/2014/main" id="{00000000-0008-0000-0100-00002E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657225</xdr:rowOff>
        </xdr:from>
        <xdr:to>
          <xdr:col>2</xdr:col>
          <xdr:colOff>2933700</xdr:colOff>
          <xdr:row>40</xdr:row>
          <xdr:rowOff>161925</xdr:rowOff>
        </xdr:to>
        <xdr:sp macro="" textlink="">
          <xdr:nvSpPr>
            <xdr:cNvPr id="18735" name="Group Box 303" hidden="1">
              <a:extLst>
                <a:ext uri="{63B3BB69-23CF-44E3-9099-C40C66FF867C}">
                  <a14:compatExt spid="_x0000_s18735"/>
                </a:ext>
                <a:ext uri="{FF2B5EF4-FFF2-40B4-BE49-F238E27FC236}">
                  <a16:creationId xmlns:a16="http://schemas.microsoft.com/office/drawing/2014/main" id="{00000000-0008-0000-0100-00002F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657225</xdr:rowOff>
        </xdr:from>
        <xdr:to>
          <xdr:col>2</xdr:col>
          <xdr:colOff>2933700</xdr:colOff>
          <xdr:row>40</xdr:row>
          <xdr:rowOff>161925</xdr:rowOff>
        </xdr:to>
        <xdr:sp macro="" textlink="">
          <xdr:nvSpPr>
            <xdr:cNvPr id="18736" name="Group Box 304" hidden="1">
              <a:extLst>
                <a:ext uri="{63B3BB69-23CF-44E3-9099-C40C66FF867C}">
                  <a14:compatExt spid="_x0000_s18736"/>
                </a:ext>
                <a:ext uri="{FF2B5EF4-FFF2-40B4-BE49-F238E27FC236}">
                  <a16:creationId xmlns:a16="http://schemas.microsoft.com/office/drawing/2014/main" id="{00000000-0008-0000-0100-000030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657225</xdr:rowOff>
        </xdr:from>
        <xdr:to>
          <xdr:col>2</xdr:col>
          <xdr:colOff>2933700</xdr:colOff>
          <xdr:row>40</xdr:row>
          <xdr:rowOff>161925</xdr:rowOff>
        </xdr:to>
        <xdr:sp macro="" textlink="">
          <xdr:nvSpPr>
            <xdr:cNvPr id="18737" name="Group Box 305" hidden="1">
              <a:extLst>
                <a:ext uri="{63B3BB69-23CF-44E3-9099-C40C66FF867C}">
                  <a14:compatExt spid="_x0000_s18737"/>
                </a:ext>
                <a:ext uri="{FF2B5EF4-FFF2-40B4-BE49-F238E27FC236}">
                  <a16:creationId xmlns:a16="http://schemas.microsoft.com/office/drawing/2014/main" id="{00000000-0008-0000-0100-000031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657225</xdr:rowOff>
        </xdr:from>
        <xdr:to>
          <xdr:col>2</xdr:col>
          <xdr:colOff>2933700</xdr:colOff>
          <xdr:row>40</xdr:row>
          <xdr:rowOff>161925</xdr:rowOff>
        </xdr:to>
        <xdr:sp macro="" textlink="">
          <xdr:nvSpPr>
            <xdr:cNvPr id="18738" name="Group Box 306" hidden="1">
              <a:extLst>
                <a:ext uri="{63B3BB69-23CF-44E3-9099-C40C66FF867C}">
                  <a14:compatExt spid="_x0000_s18738"/>
                </a:ext>
                <a:ext uri="{FF2B5EF4-FFF2-40B4-BE49-F238E27FC236}">
                  <a16:creationId xmlns:a16="http://schemas.microsoft.com/office/drawing/2014/main" id="{00000000-0008-0000-0100-000032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657225</xdr:rowOff>
        </xdr:from>
        <xdr:to>
          <xdr:col>2</xdr:col>
          <xdr:colOff>2933700</xdr:colOff>
          <xdr:row>40</xdr:row>
          <xdr:rowOff>161925</xdr:rowOff>
        </xdr:to>
        <xdr:sp macro="" textlink="">
          <xdr:nvSpPr>
            <xdr:cNvPr id="18739" name="Group Box 307" hidden="1">
              <a:extLst>
                <a:ext uri="{63B3BB69-23CF-44E3-9099-C40C66FF867C}">
                  <a14:compatExt spid="_x0000_s18739"/>
                </a:ext>
                <a:ext uri="{FF2B5EF4-FFF2-40B4-BE49-F238E27FC236}">
                  <a16:creationId xmlns:a16="http://schemas.microsoft.com/office/drawing/2014/main" id="{00000000-0008-0000-0100-000033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657225</xdr:rowOff>
        </xdr:from>
        <xdr:to>
          <xdr:col>2</xdr:col>
          <xdr:colOff>2933700</xdr:colOff>
          <xdr:row>40</xdr:row>
          <xdr:rowOff>161925</xdr:rowOff>
        </xdr:to>
        <xdr:sp macro="" textlink="">
          <xdr:nvSpPr>
            <xdr:cNvPr id="18740" name="Group Box 308" hidden="1">
              <a:extLst>
                <a:ext uri="{63B3BB69-23CF-44E3-9099-C40C66FF867C}">
                  <a14:compatExt spid="_x0000_s18740"/>
                </a:ext>
                <a:ext uri="{FF2B5EF4-FFF2-40B4-BE49-F238E27FC236}">
                  <a16:creationId xmlns:a16="http://schemas.microsoft.com/office/drawing/2014/main" id="{00000000-0008-0000-0100-000034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657225</xdr:rowOff>
        </xdr:from>
        <xdr:to>
          <xdr:col>2</xdr:col>
          <xdr:colOff>2933700</xdr:colOff>
          <xdr:row>40</xdr:row>
          <xdr:rowOff>161925</xdr:rowOff>
        </xdr:to>
        <xdr:sp macro="" textlink="">
          <xdr:nvSpPr>
            <xdr:cNvPr id="18741" name="Group Box 309" hidden="1">
              <a:extLst>
                <a:ext uri="{63B3BB69-23CF-44E3-9099-C40C66FF867C}">
                  <a14:compatExt spid="_x0000_s18741"/>
                </a:ext>
                <a:ext uri="{FF2B5EF4-FFF2-40B4-BE49-F238E27FC236}">
                  <a16:creationId xmlns:a16="http://schemas.microsoft.com/office/drawing/2014/main" id="{00000000-0008-0000-0100-0000354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xdr:twoCellAnchor>
    <xdr:from>
      <xdr:col>3</xdr:col>
      <xdr:colOff>3238500</xdr:colOff>
      <xdr:row>0</xdr:row>
      <xdr:rowOff>190502</xdr:rowOff>
    </xdr:from>
    <xdr:to>
      <xdr:col>3</xdr:col>
      <xdr:colOff>6321136</xdr:colOff>
      <xdr:row>2</xdr:row>
      <xdr:rowOff>69273</xdr:rowOff>
    </xdr:to>
    <xdr:sp macro="[0]!btnChkCover_Click" textlink="">
      <xdr:nvSpPr>
        <xdr:cNvPr id="186" name="四角形: 角度付き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/>
      </xdr:nvSpPr>
      <xdr:spPr bwMode="auto">
        <a:xfrm>
          <a:off x="7391400" y="190502"/>
          <a:ext cx="2640676" cy="724591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</a:p>
      </xdr:txBody>
    </xdr:sp>
    <xdr:clientData/>
  </xdr:twoCellAnchor>
  <xdr:twoCellAnchor>
    <xdr:from>
      <xdr:col>1</xdr:col>
      <xdr:colOff>29883</xdr:colOff>
      <xdr:row>1</xdr:row>
      <xdr:rowOff>605118</xdr:rowOff>
    </xdr:from>
    <xdr:to>
      <xdr:col>2</xdr:col>
      <xdr:colOff>508001</xdr:colOff>
      <xdr:row>1</xdr:row>
      <xdr:rowOff>997857</xdr:rowOff>
    </xdr:to>
    <xdr:sp macro="[0]!btnSimpleCoverSheetDisp_Click" textlink="">
      <xdr:nvSpPr>
        <xdr:cNvPr id="2" name="四角形: 角度付き 1" hidden="1">
          <a:extLst>
            <a:ext uri="{FF2B5EF4-FFF2-40B4-BE49-F238E27FC236}">
              <a16:creationId xmlns:a16="http://schemas.microsoft.com/office/drawing/2014/main" id="{EF694C16-DFAC-4E4B-B630-673143A62AC3}"/>
            </a:ext>
          </a:extLst>
        </xdr:cNvPr>
        <xdr:cNvSpPr/>
      </xdr:nvSpPr>
      <xdr:spPr bwMode="auto">
        <a:xfrm>
          <a:off x="306295" y="851647"/>
          <a:ext cx="1090706" cy="392739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050" b="0"/>
            <a:t>簡易様式切替</a:t>
          </a: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3</xdr:col>
      <xdr:colOff>0</xdr:colOff>
      <xdr:row>5</xdr:row>
      <xdr:rowOff>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7D490D1-AFA7-6AA4-4FE0-9F9AF08DC53C}"/>
            </a:ext>
          </a:extLst>
        </xdr:cNvPr>
        <xdr:cNvSpPr txBox="1"/>
      </xdr:nvSpPr>
      <xdr:spPr>
        <a:xfrm>
          <a:off x="276412" y="1837765"/>
          <a:ext cx="3951941" cy="597647"/>
        </a:xfrm>
        <a:prstGeom prst="rect">
          <a:avLst/>
        </a:prstGeom>
        <a:solidFill>
          <a:srgbClr val="CCFFCC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>
            <a:lnSpc>
              <a:spcPts val="1400"/>
            </a:lnSpc>
            <a:spcBef>
              <a:spcPts val="600"/>
            </a:spcBef>
          </a:pPr>
          <a:r>
            <a:rPr kumimoji="1" lang="ja-JP" altLang="en-US" sz="1400">
              <a:latin typeface="メイリオ" panose="020B0604030504040204" pitchFamily="50" charset="-128"/>
              <a:ea typeface="メイリオ" panose="020B0604030504040204" pitchFamily="50" charset="-128"/>
            </a:rPr>
            <a:t>見積依頼番号</a:t>
          </a:r>
          <a:endParaRPr kumimoji="1" lang="en-US" altLang="ja-JP" sz="14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>
            <a:lnSpc>
              <a:spcPts val="1400"/>
            </a:lnSpc>
            <a:spcBef>
              <a:spcPts val="600"/>
            </a:spcBef>
          </a:pP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(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購入申請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(PR)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番号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)</a:t>
          </a:r>
          <a:endParaRPr kumimoji="1" lang="ja-JP" altLang="en-US" sz="120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508677</xdr:colOff>
      <xdr:row>0</xdr:row>
      <xdr:rowOff>302247</xdr:rowOff>
    </xdr:from>
    <xdr:to>
      <xdr:col>2</xdr:col>
      <xdr:colOff>761363</xdr:colOff>
      <xdr:row>0</xdr:row>
      <xdr:rowOff>486057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>
          <a:off x="1207177" y="302247"/>
          <a:ext cx="1087257" cy="183810"/>
        </a:xfrm>
        <a:prstGeom prst="rect">
          <a:avLst/>
        </a:prstGeom>
        <a:solidFill>
          <a:srgbClr val="CCFFCC"/>
        </a:solidFill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endParaRPr lang="ja-JP" altLang="en-US"/>
        </a:p>
      </xdr:txBody>
    </xdr:sp>
    <xdr:clientData/>
  </xdr:twoCellAnchor>
  <xdr:twoCellAnchor>
    <xdr:from>
      <xdr:col>7</xdr:col>
      <xdr:colOff>167410</xdr:colOff>
      <xdr:row>0</xdr:row>
      <xdr:rowOff>934357</xdr:rowOff>
    </xdr:from>
    <xdr:to>
      <xdr:col>7</xdr:col>
      <xdr:colOff>2026228</xdr:colOff>
      <xdr:row>0</xdr:row>
      <xdr:rowOff>1348936</xdr:rowOff>
    </xdr:to>
    <xdr:sp macro="[0]!btnChkInputDetail_Click" textlink="">
      <xdr:nvSpPr>
        <xdr:cNvPr id="3" name="四角形: 角度付き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9302339" y="934357"/>
          <a:ext cx="1858818" cy="414579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19051</xdr:colOff>
          <xdr:row>0</xdr:row>
          <xdr:rowOff>635726</xdr:rowOff>
        </xdr:from>
        <xdr:to>
          <xdr:col>14</xdr:col>
          <xdr:colOff>19052</xdr:colOff>
          <xdr:row>0</xdr:row>
          <xdr:rowOff>1122045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M$1008:$N$1008" spid="_x0000_s785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3834051" y="635726"/>
              <a:ext cx="2908300" cy="4863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1473382</xdr:colOff>
          <xdr:row>0</xdr:row>
          <xdr:rowOff>639536</xdr:rowOff>
        </xdr:from>
        <xdr:to>
          <xdr:col>23</xdr:col>
          <xdr:colOff>1469572</xdr:colOff>
          <xdr:row>0</xdr:row>
          <xdr:rowOff>1143000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W$1008:$X$1008" spid="_x0000_s7855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7759782" y="639536"/>
              <a:ext cx="3044190" cy="503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21235</xdr:colOff>
          <xdr:row>0</xdr:row>
          <xdr:rowOff>130637</xdr:rowOff>
        </xdr:from>
        <xdr:to>
          <xdr:col>19</xdr:col>
          <xdr:colOff>29203</xdr:colOff>
          <xdr:row>0</xdr:row>
          <xdr:rowOff>1149796</xdr:rowOff>
        </xdr:to>
        <xdr:grpSp>
          <xdr:nvGrpSpPr>
            <xdr:cNvPr id="6" name="グループ化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pSpPr/>
          </xdr:nvGrpSpPr>
          <xdr:grpSpPr>
            <a:xfrm>
              <a:off x="29272510" y="130637"/>
              <a:ext cx="2922618" cy="1019159"/>
              <a:chOff x="45340903" y="15772857"/>
              <a:chExt cx="2661321" cy="1003931"/>
            </a:xfrm>
          </xdr:grpSpPr>
          <xdr:pic>
            <xdr:nvPicPr>
              <xdr:cNvPr id="7" name="図 6">
                <a:extLst>
                  <a:ext uri="{FF2B5EF4-FFF2-40B4-BE49-F238E27FC236}">
                    <a16:creationId xmlns:a16="http://schemas.microsoft.com/office/drawing/2014/main" id="{00000000-0008-0000-0200-000007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$R$1008:$S$1008" spid="_x0000_s78558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45348796" y="15772857"/>
                <a:ext cx="2653428" cy="489037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8" name="図 7">
                <a:extLst>
                  <a:ext uri="{FF2B5EF4-FFF2-40B4-BE49-F238E27FC236}">
                    <a16:creationId xmlns:a16="http://schemas.microsoft.com/office/drawing/2014/main" id="{00000000-0008-0000-0200-000008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$R$1010:$S$1010" spid="_x0000_s78559"/>
                  </a:ext>
                </a:extLst>
              </xdr:cNvPicPr>
            </xdr:nvPicPr>
            <xdr:blipFill>
              <a:blip xmlns:r="http://schemas.openxmlformats.org/officeDocument/2006/relationships" r:embed="rId4"/>
              <a:srcRect/>
              <a:stretch>
                <a:fillRect/>
              </a:stretch>
            </xdr:blipFill>
            <xdr:spPr bwMode="auto">
              <a:xfrm>
                <a:off x="45340903" y="16287751"/>
                <a:ext cx="2653428" cy="489037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clientData/>
      </xdr:twoCellAnchor>
    </mc:Choice>
    <mc:Fallback/>
  </mc:AlternateContent>
  <xdr:twoCellAnchor>
    <xdr:from>
      <xdr:col>12</xdr:col>
      <xdr:colOff>127000</xdr:colOff>
      <xdr:row>5</xdr:row>
      <xdr:rowOff>34636</xdr:rowOff>
    </xdr:from>
    <xdr:to>
      <xdr:col>12</xdr:col>
      <xdr:colOff>1443182</xdr:colOff>
      <xdr:row>5</xdr:row>
      <xdr:rowOff>300182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43942000" y="3635086"/>
          <a:ext cx="1316182" cy="265546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[0]!btnDetailSheetDisp_Click" textlink="">
      <xdr:nvSpPr>
        <xdr:cNvPr id="12" name="四角形: 角度付き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0" y="0"/>
          <a:ext cx="704273" cy="1408545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/>
            <a:t>標準様式切替</a:t>
          </a:r>
        </a:p>
      </xdr:txBody>
    </xdr:sp>
    <xdr:clientData/>
  </xdr:twoCellAnchor>
  <xdr:twoCellAnchor>
    <xdr:from>
      <xdr:col>5</xdr:col>
      <xdr:colOff>36288</xdr:colOff>
      <xdr:row>5</xdr:row>
      <xdr:rowOff>18965</xdr:rowOff>
    </xdr:from>
    <xdr:to>
      <xdr:col>5</xdr:col>
      <xdr:colOff>1632858</xdr:colOff>
      <xdr:row>5</xdr:row>
      <xdr:rowOff>326569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7438574" y="3384465"/>
          <a:ext cx="1596570" cy="307604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kumimoji="1" lang="ja-JP" altLang="en-US" sz="1050" b="0"/>
        </a:p>
      </xdr:txBody>
    </xdr:sp>
    <xdr:clientData/>
  </xdr:twoCellAnchor>
  <xdr:twoCellAnchor>
    <xdr:from>
      <xdr:col>4</xdr:col>
      <xdr:colOff>1</xdr:colOff>
      <xdr:row>5</xdr:row>
      <xdr:rowOff>34635</xdr:rowOff>
    </xdr:from>
    <xdr:to>
      <xdr:col>4</xdr:col>
      <xdr:colOff>1431637</xdr:colOff>
      <xdr:row>5</xdr:row>
      <xdr:rowOff>300181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5778501" y="3400135"/>
          <a:ext cx="1431636" cy="265546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85725</xdr:colOff>
          <xdr:row>6</xdr:row>
          <xdr:rowOff>476250</xdr:rowOff>
        </xdr:from>
        <xdr:to>
          <xdr:col>4</xdr:col>
          <xdr:colOff>1581150</xdr:colOff>
          <xdr:row>6</xdr:row>
          <xdr:rowOff>733425</xdr:rowOff>
        </xdr:to>
        <xdr:sp macro="" textlink="">
          <xdr:nvSpPr>
            <xdr:cNvPr id="35359" name="lbSimpleDetail1" hidden="1">
              <a:extLst>
                <a:ext uri="{63B3BB69-23CF-44E3-9099-C40C66FF867C}">
                  <a14:compatExt spid="_x0000_s35359"/>
                </a:ext>
                <a:ext uri="{FF2B5EF4-FFF2-40B4-BE49-F238E27FC236}">
                  <a16:creationId xmlns:a16="http://schemas.microsoft.com/office/drawing/2014/main" id="{00000000-0008-0000-0200-00001F8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381000</xdr:colOff>
          <xdr:row>6</xdr:row>
          <xdr:rowOff>409575</xdr:rowOff>
        </xdr:from>
        <xdr:to>
          <xdr:col>12</xdr:col>
          <xdr:colOff>1171575</xdr:colOff>
          <xdr:row>6</xdr:row>
          <xdr:rowOff>714375</xdr:rowOff>
        </xdr:to>
        <xdr:sp macro="" textlink="">
          <xdr:nvSpPr>
            <xdr:cNvPr id="35364" name="lbSimpleDetail2" hidden="1">
              <a:extLst>
                <a:ext uri="{63B3BB69-23CF-44E3-9099-C40C66FF867C}">
                  <a14:compatExt spid="_x0000_s35364"/>
                </a:ext>
                <a:ext uri="{FF2B5EF4-FFF2-40B4-BE49-F238E27FC236}">
                  <a16:creationId xmlns:a16="http://schemas.microsoft.com/office/drawing/2014/main" id="{00000000-0008-0000-0200-0000248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85725</xdr:colOff>
          <xdr:row>6</xdr:row>
          <xdr:rowOff>247650</xdr:rowOff>
        </xdr:from>
        <xdr:to>
          <xdr:col>5</xdr:col>
          <xdr:colOff>1628775</xdr:colOff>
          <xdr:row>6</xdr:row>
          <xdr:rowOff>533400</xdr:rowOff>
        </xdr:to>
        <xdr:sp macro="" textlink="">
          <xdr:nvSpPr>
            <xdr:cNvPr id="54965" name="lbSimpleDetail50" hidden="1">
              <a:extLst>
                <a:ext uri="{63B3BB69-23CF-44E3-9099-C40C66FF867C}">
                  <a14:compatExt spid="_x0000_s54965"/>
                </a:ext>
                <a:ext uri="{FF2B5EF4-FFF2-40B4-BE49-F238E27FC236}">
                  <a16:creationId xmlns:a16="http://schemas.microsoft.com/office/drawing/2014/main" id="{00000000-0008-0000-0200-0000B5D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45356</xdr:colOff>
      <xdr:row>6</xdr:row>
      <xdr:rowOff>498928</xdr:rowOff>
    </xdr:from>
    <xdr:to>
      <xdr:col>5</xdr:col>
      <xdr:colOff>1684811</xdr:colOff>
      <xdr:row>6</xdr:row>
      <xdr:rowOff>832096</xdr:rowOff>
    </xdr:to>
    <xdr:sp macro="[0]!CallWindowSerchCompSplDtl" textlink="">
      <xdr:nvSpPr>
        <xdr:cNvPr id="16" name="四角形: 角度付き 15">
          <a:extLst>
            <a:ext uri="{FF2B5EF4-FFF2-40B4-BE49-F238E27FC236}">
              <a16:creationId xmlns:a16="http://schemas.microsoft.com/office/drawing/2014/main" id="{ED508BA5-1A1A-4304-9FF8-709BE0DA0469}"/>
            </a:ext>
          </a:extLst>
        </xdr:cNvPr>
        <xdr:cNvSpPr/>
      </xdr:nvSpPr>
      <xdr:spPr bwMode="auto">
        <a:xfrm>
          <a:off x="7447642" y="4209142"/>
          <a:ext cx="1639455" cy="333168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600" b="0"/>
            <a:t>番号検索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490534</xdr:colOff>
      <xdr:row>0</xdr:row>
      <xdr:rowOff>411104</xdr:rowOff>
    </xdr:from>
    <xdr:to>
      <xdr:col>2</xdr:col>
      <xdr:colOff>743220</xdr:colOff>
      <xdr:row>0</xdr:row>
      <xdr:rowOff>594914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1170891" y="411104"/>
          <a:ext cx="1069115" cy="183810"/>
        </a:xfrm>
        <a:prstGeom prst="rect">
          <a:avLst/>
        </a:prstGeom>
        <a:solidFill>
          <a:srgbClr val="CCFFCC"/>
        </a:solidFill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endParaRPr lang="ja-JP" altLang="en-US"/>
        </a:p>
      </xdr:txBody>
    </xdr:sp>
    <xdr:clientData/>
  </xdr:twoCellAnchor>
  <xdr:twoCellAnchor>
    <xdr:from>
      <xdr:col>16</xdr:col>
      <xdr:colOff>46181</xdr:colOff>
      <xdr:row>0</xdr:row>
      <xdr:rowOff>673092</xdr:rowOff>
    </xdr:from>
    <xdr:to>
      <xdr:col>16</xdr:col>
      <xdr:colOff>1916544</xdr:colOff>
      <xdr:row>0</xdr:row>
      <xdr:rowOff>1270001</xdr:rowOff>
    </xdr:to>
    <xdr:sp macro="[0]!btnChkDetail_Click" textlink="">
      <xdr:nvSpPr>
        <xdr:cNvPr id="4" name="四角形: 角度付き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 bwMode="auto">
        <a:xfrm>
          <a:off x="13173363" y="673092"/>
          <a:ext cx="1870363" cy="596909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600" b="1"/>
            <a:t>入力値チェック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19051</xdr:colOff>
          <xdr:row>0</xdr:row>
          <xdr:rowOff>635726</xdr:rowOff>
        </xdr:from>
        <xdr:to>
          <xdr:col>25</xdr:col>
          <xdr:colOff>19052</xdr:colOff>
          <xdr:row>0</xdr:row>
          <xdr:rowOff>1122045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X$1008:$Y$1008" spid="_x0000_s8790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9125980" y="635726"/>
              <a:ext cx="2857500" cy="503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0</xdr:row>
          <xdr:rowOff>639536</xdr:rowOff>
        </xdr:from>
        <xdr:to>
          <xdr:col>31</xdr:col>
          <xdr:colOff>0</xdr:colOff>
          <xdr:row>0</xdr:row>
          <xdr:rowOff>1135991</xdr:rowOff>
        </xdr:to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H$1008:$AI$1008" spid="_x0000_s8790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0907182" y="639536"/>
              <a:ext cx="0" cy="49645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21227</xdr:colOff>
          <xdr:row>0</xdr:row>
          <xdr:rowOff>130630</xdr:rowOff>
        </xdr:from>
        <xdr:to>
          <xdr:col>30</xdr:col>
          <xdr:colOff>53882</xdr:colOff>
          <xdr:row>0</xdr:row>
          <xdr:rowOff>1150620</xdr:rowOff>
        </xdr:to>
        <xdr:grpSp>
          <xdr:nvGrpSpPr>
            <xdr:cNvPr id="2" name="グループ化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pSpPr/>
          </xdr:nvGrpSpPr>
          <xdr:grpSpPr>
            <a:xfrm>
              <a:off x="29344620" y="130630"/>
              <a:ext cx="2944583" cy="1019990"/>
              <a:chOff x="45340903" y="15772857"/>
              <a:chExt cx="2685777" cy="1004750"/>
            </a:xfrm>
          </xdr:grpSpPr>
          <xdr:pic>
            <xdr:nvPicPr>
              <xdr:cNvPr id="16" name="図 15">
                <a:extLst>
                  <a:ext uri="{FF2B5EF4-FFF2-40B4-BE49-F238E27FC236}">
                    <a16:creationId xmlns:a16="http://schemas.microsoft.com/office/drawing/2014/main" id="{00000000-0008-0000-0300-000010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$AC$1008:$AD$1008" spid="_x0000_s87910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45348796" y="15772857"/>
                <a:ext cx="2666456" cy="520609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17" name="図 16">
                <a:extLst>
                  <a:ext uri="{FF2B5EF4-FFF2-40B4-BE49-F238E27FC236}">
                    <a16:creationId xmlns:a16="http://schemas.microsoft.com/office/drawing/2014/main" id="{00000000-0008-0000-0300-000011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$AC$1010:$AD$1010" spid="_x0000_s87911"/>
                  </a:ext>
                </a:extLst>
              </xdr:cNvPicPr>
            </xdr:nvPicPr>
            <xdr:blipFill>
              <a:blip xmlns:r="http://schemas.openxmlformats.org/officeDocument/2006/relationships" r:embed="rId4"/>
              <a:srcRect/>
              <a:stretch>
                <a:fillRect/>
              </a:stretch>
            </xdr:blipFill>
            <xdr:spPr bwMode="auto">
              <a:xfrm>
                <a:off x="45340903" y="16287751"/>
                <a:ext cx="2685777" cy="489856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clientData/>
      </xdr:twoCellAnchor>
    </mc:Choice>
    <mc:Fallback/>
  </mc:AlternateContent>
  <xdr:twoCellAnchor>
    <xdr:from>
      <xdr:col>16</xdr:col>
      <xdr:colOff>69274</xdr:colOff>
      <xdr:row>5</xdr:row>
      <xdr:rowOff>34636</xdr:rowOff>
    </xdr:from>
    <xdr:to>
      <xdr:col>20</xdr:col>
      <xdr:colOff>138547</xdr:colOff>
      <xdr:row>5</xdr:row>
      <xdr:rowOff>253999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>
          <a:off x="27512819" y="3636818"/>
          <a:ext cx="7504546" cy="219363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xdr:twoCellAnchor>
    <xdr:from>
      <xdr:col>23</xdr:col>
      <xdr:colOff>127000</xdr:colOff>
      <xdr:row>5</xdr:row>
      <xdr:rowOff>34636</xdr:rowOff>
    </xdr:from>
    <xdr:to>
      <xdr:col>23</xdr:col>
      <xdr:colOff>1443182</xdr:colOff>
      <xdr:row>5</xdr:row>
      <xdr:rowOff>300182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 bwMode="auto">
        <a:xfrm>
          <a:off x="43942000" y="3636818"/>
          <a:ext cx="1316182" cy="265546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104775</xdr:colOff>
          <xdr:row>6</xdr:row>
          <xdr:rowOff>504825</xdr:rowOff>
        </xdr:from>
        <xdr:to>
          <xdr:col>16</xdr:col>
          <xdr:colOff>2257425</xdr:colOff>
          <xdr:row>6</xdr:row>
          <xdr:rowOff>819150</xdr:rowOff>
        </xdr:to>
        <xdr:sp macro="" textlink="">
          <xdr:nvSpPr>
            <xdr:cNvPr id="46206" name="lbSimpleDetail3" hidden="1">
              <a:extLst>
                <a:ext uri="{63B3BB69-23CF-44E3-9099-C40C66FF867C}">
                  <a14:compatExt spid="_x0000_s46206"/>
                </a:ext>
                <a:ext uri="{FF2B5EF4-FFF2-40B4-BE49-F238E27FC236}">
                  <a16:creationId xmlns:a16="http://schemas.microsoft.com/office/drawing/2014/main" id="{00000000-0008-0000-0300-00007E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6</xdr:row>
          <xdr:rowOff>485775</xdr:rowOff>
        </xdr:from>
        <xdr:to>
          <xdr:col>17</xdr:col>
          <xdr:colOff>2219325</xdr:colOff>
          <xdr:row>6</xdr:row>
          <xdr:rowOff>809625</xdr:rowOff>
        </xdr:to>
        <xdr:sp macro="" textlink="">
          <xdr:nvSpPr>
            <xdr:cNvPr id="46212" name="lbSimpleDetail4" hidden="1">
              <a:extLst>
                <a:ext uri="{63B3BB69-23CF-44E3-9099-C40C66FF867C}">
                  <a14:compatExt spid="_x0000_s46212"/>
                </a:ext>
                <a:ext uri="{FF2B5EF4-FFF2-40B4-BE49-F238E27FC236}">
                  <a16:creationId xmlns:a16="http://schemas.microsoft.com/office/drawing/2014/main" id="{00000000-0008-0000-0300-00008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</xdr:row>
          <xdr:rowOff>561975</xdr:rowOff>
        </xdr:from>
        <xdr:to>
          <xdr:col>18</xdr:col>
          <xdr:colOff>1314450</xdr:colOff>
          <xdr:row>6</xdr:row>
          <xdr:rowOff>857250</xdr:rowOff>
        </xdr:to>
        <xdr:sp macro="" textlink="">
          <xdr:nvSpPr>
            <xdr:cNvPr id="46217" name="lbSimpleDetail5" hidden="1">
              <a:extLst>
                <a:ext uri="{63B3BB69-23CF-44E3-9099-C40C66FF867C}">
                  <a14:compatExt spid="_x0000_s46217"/>
                </a:ext>
                <a:ext uri="{FF2B5EF4-FFF2-40B4-BE49-F238E27FC236}">
                  <a16:creationId xmlns:a16="http://schemas.microsoft.com/office/drawing/2014/main" id="{00000000-0008-0000-0300-000089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66675</xdr:colOff>
          <xdr:row>6</xdr:row>
          <xdr:rowOff>590550</xdr:rowOff>
        </xdr:from>
        <xdr:to>
          <xdr:col>19</xdr:col>
          <xdr:colOff>1323975</xdr:colOff>
          <xdr:row>6</xdr:row>
          <xdr:rowOff>819150</xdr:rowOff>
        </xdr:to>
        <xdr:sp macro="" textlink="">
          <xdr:nvSpPr>
            <xdr:cNvPr id="46226" name="lbSimpleDetail6" hidden="1">
              <a:extLst>
                <a:ext uri="{63B3BB69-23CF-44E3-9099-C40C66FF867C}">
                  <a14:compatExt spid="_x0000_s46226"/>
                </a:ext>
                <a:ext uri="{FF2B5EF4-FFF2-40B4-BE49-F238E27FC236}">
                  <a16:creationId xmlns:a16="http://schemas.microsoft.com/office/drawing/2014/main" id="{00000000-0008-0000-0300-00009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352425</xdr:colOff>
          <xdr:row>6</xdr:row>
          <xdr:rowOff>476250</xdr:rowOff>
        </xdr:from>
        <xdr:to>
          <xdr:col>23</xdr:col>
          <xdr:colOff>1266825</xdr:colOff>
          <xdr:row>6</xdr:row>
          <xdr:rowOff>752475</xdr:rowOff>
        </xdr:to>
        <xdr:sp macro="" textlink="">
          <xdr:nvSpPr>
            <xdr:cNvPr id="46231" name="lbSimpleDetail7" hidden="1">
              <a:extLst>
                <a:ext uri="{63B3BB69-23CF-44E3-9099-C40C66FF867C}">
                  <a14:compatExt spid="_x0000_s46231"/>
                </a:ext>
                <a:ext uri="{FF2B5EF4-FFF2-40B4-BE49-F238E27FC236}">
                  <a16:creationId xmlns:a16="http://schemas.microsoft.com/office/drawing/2014/main" id="{00000000-0008-0000-0300-000097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1824182</xdr:colOff>
      <xdr:row>6</xdr:row>
      <xdr:rowOff>588819</xdr:rowOff>
    </xdr:from>
    <xdr:to>
      <xdr:col>22</xdr:col>
      <xdr:colOff>2955636</xdr:colOff>
      <xdr:row>6</xdr:row>
      <xdr:rowOff>935182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35248273" y="4537364"/>
          <a:ext cx="1131454" cy="346363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kumimoji="1" lang="ja-JP" altLang="en-US" sz="1050" b="0"/>
        </a:p>
      </xdr:txBody>
    </xdr:sp>
    <xdr:clientData/>
  </xdr:twoCellAnchor>
  <xdr:twoCellAnchor>
    <xdr:from>
      <xdr:col>10</xdr:col>
      <xdr:colOff>346364</xdr:colOff>
      <xdr:row>6</xdr:row>
      <xdr:rowOff>611909</xdr:rowOff>
    </xdr:from>
    <xdr:to>
      <xdr:col>10</xdr:col>
      <xdr:colOff>1604818</xdr:colOff>
      <xdr:row>6</xdr:row>
      <xdr:rowOff>889000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5F8C094-DDDB-4D09-5BAB-A2BC5A5C52F2}"/>
            </a:ext>
          </a:extLst>
        </xdr:cNvPr>
        <xdr:cNvSpPr/>
      </xdr:nvSpPr>
      <xdr:spPr bwMode="auto">
        <a:xfrm>
          <a:off x="13623637" y="4560454"/>
          <a:ext cx="1258454" cy="277091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kumimoji="1" lang="ja-JP" altLang="en-US" sz="1050" b="0"/>
        </a:p>
      </xdr:txBody>
    </xdr:sp>
    <xdr:clientData/>
  </xdr:twoCellAnchor>
  <xdr:twoCellAnchor>
    <xdr:from>
      <xdr:col>7</xdr:col>
      <xdr:colOff>46182</xdr:colOff>
      <xdr:row>6</xdr:row>
      <xdr:rowOff>611909</xdr:rowOff>
    </xdr:from>
    <xdr:to>
      <xdr:col>7</xdr:col>
      <xdr:colOff>1685637</xdr:colOff>
      <xdr:row>6</xdr:row>
      <xdr:rowOff>981363</xdr:rowOff>
    </xdr:to>
    <xdr:sp macro="[0]!CallWindowSerchComp" textlink="">
      <xdr:nvSpPr>
        <xdr:cNvPr id="15" name="四角形: 角度付き 14">
          <a:extLst>
            <a:ext uri="{FF2B5EF4-FFF2-40B4-BE49-F238E27FC236}">
              <a16:creationId xmlns:a16="http://schemas.microsoft.com/office/drawing/2014/main" id="{06D9EEF2-EA9A-443D-97F6-9D0A1D63F10A}"/>
            </a:ext>
          </a:extLst>
        </xdr:cNvPr>
        <xdr:cNvSpPr/>
      </xdr:nvSpPr>
      <xdr:spPr bwMode="auto">
        <a:xfrm>
          <a:off x="9548091" y="4560454"/>
          <a:ext cx="1639455" cy="369454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600" b="0"/>
            <a:t>番号検索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228600</xdr:colOff>
          <xdr:row>6</xdr:row>
          <xdr:rowOff>285750</xdr:rowOff>
        </xdr:from>
        <xdr:to>
          <xdr:col>45</xdr:col>
          <xdr:colOff>2066925</xdr:colOff>
          <xdr:row>6</xdr:row>
          <xdr:rowOff>638175</xdr:rowOff>
        </xdr:to>
        <xdr:sp macro="" textlink="">
          <xdr:nvSpPr>
            <xdr:cNvPr id="70066" name="lbSimpleDetail55" hidden="1">
              <a:extLst>
                <a:ext uri="{63B3BB69-23CF-44E3-9099-C40C66FF867C}">
                  <a14:compatExt spid="_x0000_s70066"/>
                </a:ext>
                <a:ext uri="{FF2B5EF4-FFF2-40B4-BE49-F238E27FC236}">
                  <a16:creationId xmlns:a16="http://schemas.microsoft.com/office/drawing/2014/main" id="{00000000-0008-0000-0300-0000B211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45</xdr:col>
      <xdr:colOff>323264</xdr:colOff>
      <xdr:row>6</xdr:row>
      <xdr:rowOff>588818</xdr:rowOff>
    </xdr:from>
    <xdr:to>
      <xdr:col>45</xdr:col>
      <xdr:colOff>1961264</xdr:colOff>
      <xdr:row>6</xdr:row>
      <xdr:rowOff>959618</xdr:rowOff>
    </xdr:to>
    <xdr:sp macro="[0]!CallWindowOpDtl" textlink="">
      <xdr:nvSpPr>
        <xdr:cNvPr id="18" name="四角形: 角度付き 17">
          <a:extLst>
            <a:ext uri="{FF2B5EF4-FFF2-40B4-BE49-F238E27FC236}">
              <a16:creationId xmlns:a16="http://schemas.microsoft.com/office/drawing/2014/main" id="{02CF6097-FE6A-46D3-B5D1-B27CF003E3BE}"/>
            </a:ext>
          </a:extLst>
        </xdr:cNvPr>
        <xdr:cNvSpPr/>
      </xdr:nvSpPr>
      <xdr:spPr bwMode="auto">
        <a:xfrm>
          <a:off x="33262446" y="4537363"/>
          <a:ext cx="1638000" cy="370800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ja-JP" altLang="en-US" sz="1800"/>
            <a:t>コード選択</a:t>
          </a:r>
          <a:endParaRPr kumimoji="1" lang="ja-JP" altLang="en-US" sz="1800" b="0"/>
        </a:p>
      </xdr:txBody>
    </xdr:sp>
    <xdr:clientData/>
  </xdr:twoCellAnchor>
  <xdr:twoCellAnchor>
    <xdr:from>
      <xdr:col>47</xdr:col>
      <xdr:colOff>138545</xdr:colOff>
      <xdr:row>0</xdr:row>
      <xdr:rowOff>531090</xdr:rowOff>
    </xdr:from>
    <xdr:to>
      <xdr:col>47</xdr:col>
      <xdr:colOff>2355273</xdr:colOff>
      <xdr:row>0</xdr:row>
      <xdr:rowOff>1027543</xdr:rowOff>
    </xdr:to>
    <xdr:sp macro="[0]!btnSimpleDetailSheetDisp_Click" textlink="">
      <xdr:nvSpPr>
        <xdr:cNvPr id="9" name="四角形: 角度付き 8">
          <a:extLst>
            <a:ext uri="{FF2B5EF4-FFF2-40B4-BE49-F238E27FC236}">
              <a16:creationId xmlns:a16="http://schemas.microsoft.com/office/drawing/2014/main" id="{D08C508A-22FD-43FD-BD6E-517FB4C6B247}"/>
            </a:ext>
          </a:extLst>
        </xdr:cNvPr>
        <xdr:cNvSpPr/>
      </xdr:nvSpPr>
      <xdr:spPr bwMode="auto">
        <a:xfrm>
          <a:off x="37545818" y="531090"/>
          <a:ext cx="2216728" cy="496453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/>
            <a:t>簡易様式切替</a:t>
          </a:r>
        </a:p>
      </xdr:txBody>
    </xdr:sp>
    <xdr:clientData/>
  </xdr:twoCellAnchor>
  <xdr:twoCellAnchor>
    <xdr:from>
      <xdr:col>16</xdr:col>
      <xdr:colOff>1974273</xdr:colOff>
      <xdr:row>0</xdr:row>
      <xdr:rowOff>34638</xdr:rowOff>
    </xdr:from>
    <xdr:to>
      <xdr:col>18</xdr:col>
      <xdr:colOff>1131454</xdr:colOff>
      <xdr:row>0</xdr:row>
      <xdr:rowOff>1397000</xdr:rowOff>
    </xdr:to>
    <xdr:sp macro="" textlink="">
      <xdr:nvSpPr>
        <xdr:cNvPr id="10" name="txtErrorCmt">
          <a:extLst>
            <a:ext uri="{FF2B5EF4-FFF2-40B4-BE49-F238E27FC236}">
              <a16:creationId xmlns:a16="http://schemas.microsoft.com/office/drawing/2014/main" id="{48C21B42-C8F0-BF26-6DCC-8C28A5603649}"/>
            </a:ext>
          </a:extLst>
        </xdr:cNvPr>
        <xdr:cNvSpPr txBox="1"/>
      </xdr:nvSpPr>
      <xdr:spPr>
        <a:xfrm>
          <a:off x="15101455" y="34638"/>
          <a:ext cx="3856181" cy="1362362"/>
        </a:xfrm>
        <a:prstGeom prst="rect">
          <a:avLst/>
        </a:prstGeom>
        <a:solidFill>
          <a:srgbClr val="FFCC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600"/>
            <a:t>OK</a:t>
          </a:r>
          <a:endParaRPr kumimoji="1" lang="ja-JP" altLang="en-US" sz="16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352425</xdr:colOff>
          <xdr:row>6</xdr:row>
          <xdr:rowOff>285750</xdr:rowOff>
        </xdr:from>
        <xdr:to>
          <xdr:col>47</xdr:col>
          <xdr:colOff>2190750</xdr:colOff>
          <xdr:row>6</xdr:row>
          <xdr:rowOff>638175</xdr:rowOff>
        </xdr:to>
        <xdr:sp macro="" textlink="">
          <xdr:nvSpPr>
            <xdr:cNvPr id="87214" name="lbSimpleDetail56" hidden="1">
              <a:extLst>
                <a:ext uri="{63B3BB69-23CF-44E3-9099-C40C66FF867C}">
                  <a14:compatExt spid="_x0000_s87214"/>
                </a:ext>
                <a:ext uri="{FF2B5EF4-FFF2-40B4-BE49-F238E27FC236}">
                  <a16:creationId xmlns:a16="http://schemas.microsoft.com/office/drawing/2014/main" id="{00000000-0008-0000-0300-0000AE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47</xdr:col>
      <xdr:colOff>415637</xdr:colOff>
      <xdr:row>6</xdr:row>
      <xdr:rowOff>588818</xdr:rowOff>
    </xdr:from>
    <xdr:to>
      <xdr:col>47</xdr:col>
      <xdr:colOff>2053637</xdr:colOff>
      <xdr:row>6</xdr:row>
      <xdr:rowOff>959618</xdr:rowOff>
    </xdr:to>
    <xdr:sp macro="[0]!btnCmplMkCd" textlink="">
      <xdr:nvSpPr>
        <xdr:cNvPr id="3" name="四角形: 角度付き 2">
          <a:extLst>
            <a:ext uri="{FF2B5EF4-FFF2-40B4-BE49-F238E27FC236}">
              <a16:creationId xmlns:a16="http://schemas.microsoft.com/office/drawing/2014/main" id="{04D4C551-4B3A-4F00-8F00-7D03B2E16B90}"/>
            </a:ext>
          </a:extLst>
        </xdr:cNvPr>
        <xdr:cNvSpPr/>
      </xdr:nvSpPr>
      <xdr:spPr bwMode="auto">
        <a:xfrm>
          <a:off x="37822910" y="4537363"/>
          <a:ext cx="1638000" cy="370800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ja-JP" altLang="en-US" sz="1800"/>
            <a:t>コード補完</a:t>
          </a:r>
          <a:endParaRPr kumimoji="1" lang="ja-JP" altLang="en-US" sz="1800" b="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3219449</xdr:colOff>
      <xdr:row>4</xdr:row>
      <xdr:rowOff>18143</xdr:rowOff>
    </xdr:from>
    <xdr:to>
      <xdr:col>2</xdr:col>
      <xdr:colOff>3915341</xdr:colOff>
      <xdr:row>42</xdr:row>
      <xdr:rowOff>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4117520" y="1632857"/>
          <a:ext cx="695892" cy="11030857"/>
        </a:xfrm>
        <a:prstGeom prst="rect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outerShdw dist="35921" sx="1000" sy="1000" algn="ctr" rotWithShape="0">
            <a:srgbClr val="000000"/>
          </a:outerShdw>
        </a:effectLst>
      </xdr:spPr>
      <xdr:txBody>
        <a:bodyPr vertOverflow="clip" vert="eaVert" wrap="square" lIns="0" tIns="0" rIns="0" bIns="0" rtlCol="0" anchor="ctr" upright="1"/>
        <a:lstStyle/>
        <a:p>
          <a:pPr algn="ctr"/>
          <a:r>
            <a:rPr kumimoji="1" lang="ja-JP" altLang="en-US" sz="2000" b="0"/>
            <a:t>「表紙」より転記</a:t>
          </a:r>
        </a:p>
      </xdr:txBody>
    </xdr:sp>
    <xdr:clientData/>
  </xdr:twoCellAnchor>
  <xdr:twoCellAnchor>
    <xdr:from>
      <xdr:col>2</xdr:col>
      <xdr:colOff>4031675</xdr:colOff>
      <xdr:row>1</xdr:row>
      <xdr:rowOff>31173</xdr:rowOff>
    </xdr:from>
    <xdr:to>
      <xdr:col>3</xdr:col>
      <xdr:colOff>2767447</xdr:colOff>
      <xdr:row>1</xdr:row>
      <xdr:rowOff>775853</xdr:rowOff>
    </xdr:to>
    <xdr:sp macro="[0]!btnChkCoverBuyer_ARIBA_Click" textlink="">
      <xdr:nvSpPr>
        <xdr:cNvPr id="4" name="四角形: 角度付き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 bwMode="auto">
        <a:xfrm>
          <a:off x="4793675" y="282633"/>
          <a:ext cx="2766752" cy="73706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  <a:r>
            <a:rPr kumimoji="1" lang="en-US" altLang="ja-JP" sz="2000" b="1"/>
            <a:t>(Ariba)</a:t>
          </a:r>
          <a:endParaRPr kumimoji="1" lang="ja-JP" altLang="en-US" sz="2000" b="1"/>
        </a:p>
      </xdr:txBody>
    </xdr:sp>
    <xdr:clientData/>
  </xdr:twoCellAnchor>
  <xdr:twoCellAnchor>
    <xdr:from>
      <xdr:col>0</xdr:col>
      <xdr:colOff>0</xdr:colOff>
      <xdr:row>63</xdr:row>
      <xdr:rowOff>6111</xdr:rowOff>
    </xdr:from>
    <xdr:to>
      <xdr:col>9</xdr:col>
      <xdr:colOff>0</xdr:colOff>
      <xdr:row>79</xdr:row>
      <xdr:rowOff>31271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 bwMode="auto">
        <a:xfrm>
          <a:off x="0" y="18021968"/>
          <a:ext cx="24914679" cy="4379446"/>
        </a:xfrm>
        <a:prstGeom prst="rect">
          <a:avLst/>
        </a:prstGeom>
        <a:solidFill>
          <a:schemeClr val="bg1">
            <a:lumMod val="8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800" b="1">
              <a:solidFill>
                <a:schemeClr val="bg1">
                  <a:lumMod val="50000"/>
                </a:schemeClr>
              </a:solidFill>
            </a:rPr>
            <a:t>カタログ外購買の場合は、記載不要</a:t>
          </a:r>
        </a:p>
      </xdr:txBody>
    </xdr:sp>
    <xdr:clientData/>
  </xdr:twoCellAnchor>
  <xdr:twoCellAnchor>
    <xdr:from>
      <xdr:col>0</xdr:col>
      <xdr:colOff>281213</xdr:colOff>
      <xdr:row>1</xdr:row>
      <xdr:rowOff>163277</xdr:rowOff>
    </xdr:from>
    <xdr:to>
      <xdr:col>2</xdr:col>
      <xdr:colOff>761999</xdr:colOff>
      <xdr:row>1</xdr:row>
      <xdr:rowOff>780134</xdr:rowOff>
    </xdr:to>
    <xdr:sp macro="[0]!btnSimpleCoverSheetDisp_Click" textlink="">
      <xdr:nvSpPr>
        <xdr:cNvPr id="3" name="四角形: 角度付き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281213" y="408206"/>
          <a:ext cx="1378857" cy="616857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050" b="0"/>
            <a:t>簡易様式切替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69273</xdr:colOff>
      <xdr:row>1</xdr:row>
      <xdr:rowOff>138544</xdr:rowOff>
    </xdr:from>
    <xdr:to>
      <xdr:col>2</xdr:col>
      <xdr:colOff>1437409</xdr:colOff>
      <xdr:row>5</xdr:row>
      <xdr:rowOff>103908</xdr:rowOff>
    </xdr:to>
    <xdr:sp macro="[0]!btnChkDetailBuyer_ARIBA_Click" textlink="">
      <xdr:nvSpPr>
        <xdr:cNvPr id="2" name="四角形: 角度付き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>
          <a:off x="286987" y="274615"/>
          <a:ext cx="2202708" cy="101765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000" b="1"/>
            <a:t>入力値チェック</a:t>
          </a:r>
          <a:r>
            <a:rPr kumimoji="1" lang="en-US" altLang="ja-JP" sz="2000" b="1"/>
            <a:t>(Ariba)</a:t>
          </a:r>
          <a:endParaRPr kumimoji="1" lang="ja-JP" altLang="en-US" sz="2000" b="1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1298863</xdr:colOff>
          <xdr:row>10</xdr:row>
          <xdr:rowOff>707967</xdr:rowOff>
        </xdr:from>
        <xdr:to>
          <xdr:col>29</xdr:col>
          <xdr:colOff>1298862</xdr:colOff>
          <xdr:row>11</xdr:row>
          <xdr:rowOff>441811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1014:$AD$1016" spid="_x0000_s9528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3915184" y="2749038"/>
              <a:ext cx="2639786" cy="15027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15413</xdr:colOff>
          <xdr:row>10</xdr:row>
          <xdr:rowOff>1700991</xdr:rowOff>
        </xdr:from>
        <xdr:to>
          <xdr:col>35</xdr:col>
          <xdr:colOff>15414</xdr:colOff>
          <xdr:row>11</xdr:row>
          <xdr:rowOff>438670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H$1014:$AI$1014" spid="_x0000_s9528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0609231" y="3657946"/>
              <a:ext cx="2701637" cy="5041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17417</xdr:colOff>
          <xdr:row>10</xdr:row>
          <xdr:rowOff>1701561</xdr:rowOff>
        </xdr:from>
        <xdr:to>
          <xdr:col>25</xdr:col>
          <xdr:colOff>21227</xdr:colOff>
          <xdr:row>11</xdr:row>
          <xdr:rowOff>441811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X$1014:$Y$1014" spid="_x0000_s9528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9993953" y="3742632"/>
              <a:ext cx="2653120" cy="50917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52</xdr:col>
      <xdr:colOff>1200727</xdr:colOff>
      <xdr:row>1</xdr:row>
      <xdr:rowOff>2</xdr:rowOff>
    </xdr:from>
    <xdr:to>
      <xdr:col>53</xdr:col>
      <xdr:colOff>750455</xdr:colOff>
      <xdr:row>1</xdr:row>
      <xdr:rowOff>230911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76223091" y="138547"/>
          <a:ext cx="762000" cy="230909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600" b="1"/>
        </a:p>
      </xdr:txBody>
    </xdr:sp>
    <xdr:clientData/>
  </xdr:twoCellAnchor>
  <xdr:twoCellAnchor>
    <xdr:from>
      <xdr:col>7</xdr:col>
      <xdr:colOff>144318</xdr:colOff>
      <xdr:row>12</xdr:row>
      <xdr:rowOff>612739</xdr:rowOff>
    </xdr:from>
    <xdr:to>
      <xdr:col>7</xdr:col>
      <xdr:colOff>1372259</xdr:colOff>
      <xdr:row>12</xdr:row>
      <xdr:rowOff>1097648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7452591" y="4965375"/>
          <a:ext cx="1227941" cy="4849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>
    <xdr:from>
      <xdr:col>6</xdr:col>
      <xdr:colOff>254000</xdr:colOff>
      <xdr:row>12</xdr:row>
      <xdr:rowOff>655614</xdr:rowOff>
    </xdr:from>
    <xdr:to>
      <xdr:col>6</xdr:col>
      <xdr:colOff>1551214</xdr:colOff>
      <xdr:row>12</xdr:row>
      <xdr:rowOff>1027544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5784273" y="5008250"/>
          <a:ext cx="1297214" cy="371930"/>
        </a:xfrm>
        <a:prstGeom prst="rect">
          <a:avLst/>
        </a:prstGeom>
        <a:solidFill>
          <a:srgbClr val="CCFFCC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400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必須</a:t>
          </a:r>
          <a:r>
            <a:rPr kumimoji="1" lang="en-US" altLang="ja-JP" sz="1400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  <a:endParaRPr kumimoji="1" lang="ja-JP" altLang="en-US" sz="1400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1</xdr:col>
      <xdr:colOff>57728</xdr:colOff>
      <xdr:row>5</xdr:row>
      <xdr:rowOff>219365</xdr:rowOff>
    </xdr:from>
    <xdr:to>
      <xdr:col>2</xdr:col>
      <xdr:colOff>1431637</xdr:colOff>
      <xdr:row>7</xdr:row>
      <xdr:rowOff>184727</xdr:rowOff>
    </xdr:to>
    <xdr:sp macro="[0]!btnSimpleDetailSheetDisp_Click" textlink="">
      <xdr:nvSpPr>
        <xdr:cNvPr id="9" name="四角形: 角度付き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 bwMode="auto">
        <a:xfrm>
          <a:off x="277092" y="1420092"/>
          <a:ext cx="2216727" cy="496453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200" b="0"/>
            <a:t>簡易様式切替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295275</xdr:colOff>
          <xdr:row>12</xdr:row>
          <xdr:rowOff>819150</xdr:rowOff>
        </xdr:from>
        <xdr:to>
          <xdr:col>49</xdr:col>
          <xdr:colOff>1200150</xdr:colOff>
          <xdr:row>12</xdr:row>
          <xdr:rowOff>1133475</xdr:rowOff>
        </xdr:to>
        <xdr:sp macro="" textlink="">
          <xdr:nvSpPr>
            <xdr:cNvPr id="34241" name="lbSimpleDetail8" hidden="1">
              <a:extLst>
                <a:ext uri="{63B3BB69-23CF-44E3-9099-C40C66FF867C}">
                  <a14:compatExt spid="_x0000_s34241"/>
                </a:ext>
                <a:ext uri="{FF2B5EF4-FFF2-40B4-BE49-F238E27FC236}">
                  <a16:creationId xmlns:a16="http://schemas.microsoft.com/office/drawing/2014/main" id="{00000000-0008-0000-0600-0000C18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49</xdr:col>
      <xdr:colOff>34636</xdr:colOff>
      <xdr:row>1</xdr:row>
      <xdr:rowOff>0</xdr:rowOff>
    </xdr:from>
    <xdr:to>
      <xdr:col>49</xdr:col>
      <xdr:colOff>1166090</xdr:colOff>
      <xdr:row>2</xdr:row>
      <xdr:rowOff>11545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 bwMode="auto">
        <a:xfrm>
          <a:off x="69873091" y="138545"/>
          <a:ext cx="1131454" cy="277091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kumimoji="1" lang="ja-JP" altLang="en-US" sz="1050" b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53</xdr:col>
          <xdr:colOff>885825</xdr:colOff>
          <xdr:row>12</xdr:row>
          <xdr:rowOff>657225</xdr:rowOff>
        </xdr:from>
        <xdr:to>
          <xdr:col>53</xdr:col>
          <xdr:colOff>1800225</xdr:colOff>
          <xdr:row>12</xdr:row>
          <xdr:rowOff>952500</xdr:rowOff>
        </xdr:to>
        <xdr:sp macro="" textlink="">
          <xdr:nvSpPr>
            <xdr:cNvPr id="34270" name="lbSimpleDetail9" hidden="1">
              <a:extLst>
                <a:ext uri="{63B3BB69-23CF-44E3-9099-C40C66FF867C}">
                  <a14:compatExt spid="_x0000_s34270"/>
                </a:ext>
                <a:ext uri="{FF2B5EF4-FFF2-40B4-BE49-F238E27FC236}">
                  <a16:creationId xmlns:a16="http://schemas.microsoft.com/office/drawing/2014/main" id="{00000000-0008-0000-0600-0000DE8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346364</xdr:colOff>
      <xdr:row>12</xdr:row>
      <xdr:rowOff>588819</xdr:rowOff>
    </xdr:from>
    <xdr:to>
      <xdr:col>22</xdr:col>
      <xdr:colOff>1050637</xdr:colOff>
      <xdr:row>12</xdr:row>
      <xdr:rowOff>900546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 bwMode="auto">
        <a:xfrm>
          <a:off x="29487091" y="4941455"/>
          <a:ext cx="704273" cy="311727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endParaRPr kumimoji="1" lang="ja-JP" altLang="en-US" sz="1050" b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104775</xdr:colOff>
          <xdr:row>12</xdr:row>
          <xdr:rowOff>619125</xdr:rowOff>
        </xdr:from>
        <xdr:to>
          <xdr:col>16</xdr:col>
          <xdr:colOff>2143125</xdr:colOff>
          <xdr:row>12</xdr:row>
          <xdr:rowOff>971550</xdr:rowOff>
        </xdr:to>
        <xdr:sp macro="" textlink="">
          <xdr:nvSpPr>
            <xdr:cNvPr id="34399" name="lbSimpleDetail10" hidden="1">
              <a:extLst>
                <a:ext uri="{63B3BB69-23CF-44E3-9099-C40C66FF867C}">
                  <a14:compatExt spid="_x0000_s34399"/>
                </a:ext>
                <a:ext uri="{FF2B5EF4-FFF2-40B4-BE49-F238E27FC236}">
                  <a16:creationId xmlns:a16="http://schemas.microsoft.com/office/drawing/2014/main" id="{00000000-0008-0000-0600-00005F8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95250</xdr:colOff>
          <xdr:row>12</xdr:row>
          <xdr:rowOff>819150</xdr:rowOff>
        </xdr:from>
        <xdr:to>
          <xdr:col>18</xdr:col>
          <xdr:colOff>1362075</xdr:colOff>
          <xdr:row>12</xdr:row>
          <xdr:rowOff>1133475</xdr:rowOff>
        </xdr:to>
        <xdr:sp macro="" textlink="">
          <xdr:nvSpPr>
            <xdr:cNvPr id="34415" name="lbSimpleDetail12" hidden="1">
              <a:extLst>
                <a:ext uri="{63B3BB69-23CF-44E3-9099-C40C66FF867C}">
                  <a14:compatExt spid="_x0000_s34415"/>
                </a:ext>
                <a:ext uri="{FF2B5EF4-FFF2-40B4-BE49-F238E27FC236}">
                  <a16:creationId xmlns:a16="http://schemas.microsoft.com/office/drawing/2014/main" id="{00000000-0008-0000-0600-00006F8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57150</xdr:colOff>
          <xdr:row>12</xdr:row>
          <xdr:rowOff>847725</xdr:rowOff>
        </xdr:from>
        <xdr:to>
          <xdr:col>19</xdr:col>
          <xdr:colOff>1419225</xdr:colOff>
          <xdr:row>12</xdr:row>
          <xdr:rowOff>1123950</xdr:rowOff>
        </xdr:to>
        <xdr:sp macro="" textlink="">
          <xdr:nvSpPr>
            <xdr:cNvPr id="34416" name="lbSimpleDetail13" hidden="1">
              <a:extLst>
                <a:ext uri="{63B3BB69-23CF-44E3-9099-C40C66FF867C}">
                  <a14:compatExt spid="_x0000_s34416"/>
                </a:ext>
                <a:ext uri="{FF2B5EF4-FFF2-40B4-BE49-F238E27FC236}">
                  <a16:creationId xmlns:a16="http://schemas.microsoft.com/office/drawing/2014/main" id="{00000000-0008-0000-0600-0000708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314325</xdr:colOff>
          <xdr:row>12</xdr:row>
          <xdr:rowOff>619125</xdr:rowOff>
        </xdr:from>
        <xdr:to>
          <xdr:col>23</xdr:col>
          <xdr:colOff>1076325</xdr:colOff>
          <xdr:row>12</xdr:row>
          <xdr:rowOff>904875</xdr:rowOff>
        </xdr:to>
        <xdr:sp macro="" textlink="">
          <xdr:nvSpPr>
            <xdr:cNvPr id="34432" name="lbSimpleDetail14" hidden="1">
              <a:extLst>
                <a:ext uri="{63B3BB69-23CF-44E3-9099-C40C66FF867C}">
                  <a14:compatExt spid="_x0000_s34432"/>
                </a:ext>
                <a:ext uri="{FF2B5EF4-FFF2-40B4-BE49-F238E27FC236}">
                  <a16:creationId xmlns:a16="http://schemas.microsoft.com/office/drawing/2014/main" id="{00000000-0008-0000-0600-0000808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161925</xdr:colOff>
          <xdr:row>12</xdr:row>
          <xdr:rowOff>647700</xdr:rowOff>
        </xdr:from>
        <xdr:to>
          <xdr:col>17</xdr:col>
          <xdr:colOff>2209800</xdr:colOff>
          <xdr:row>12</xdr:row>
          <xdr:rowOff>1000125</xdr:rowOff>
        </xdr:to>
        <xdr:sp macro="" textlink="">
          <xdr:nvSpPr>
            <xdr:cNvPr id="34618" name="lbSimpleDetail11" hidden="1">
              <a:extLst>
                <a:ext uri="{63B3BB69-23CF-44E3-9099-C40C66FF867C}">
                  <a14:compatExt spid="_x0000_s34618"/>
                </a:ext>
                <a:ext uri="{FF2B5EF4-FFF2-40B4-BE49-F238E27FC236}">
                  <a16:creationId xmlns:a16="http://schemas.microsoft.com/office/drawing/2014/main" id="{00000000-0008-0000-0600-00003A8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49</xdr:col>
      <xdr:colOff>0</xdr:colOff>
      <xdr:row>11</xdr:row>
      <xdr:rowOff>46180</xdr:rowOff>
    </xdr:from>
    <xdr:to>
      <xdr:col>49</xdr:col>
      <xdr:colOff>1411200</xdr:colOff>
      <xdr:row>11</xdr:row>
      <xdr:rowOff>532180</xdr:rowOff>
    </xdr:to>
    <xdr:sp macro="[0]!CallWindowOp" textlink="">
      <xdr:nvSpPr>
        <xdr:cNvPr id="12" name="四角形: 角度付き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 bwMode="auto">
        <a:xfrm>
          <a:off x="51238727" y="3821544"/>
          <a:ext cx="1411200" cy="486000"/>
        </a:xfrm>
        <a:prstGeom prst="bevel">
          <a:avLst/>
        </a:prstGeom>
        <a:solidFill>
          <a:schemeClr val="bg2">
            <a:lumMod val="9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800" b="0"/>
            <a:t>コード検索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0</xdr:colOff>
      <xdr:row>2</xdr:row>
      <xdr:rowOff>171450</xdr:rowOff>
    </xdr:to>
    <xdr:sp macro="[0]!btnCopySetting" textlink="">
      <xdr:nvSpPr>
        <xdr:cNvPr id="2" name="四角形: 角度付き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4057650" y="165100"/>
          <a:ext cx="1219200" cy="33655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/>
            <a:t>設定反映</a:t>
          </a:r>
        </a:p>
      </xdr:txBody>
    </xdr:sp>
    <xdr:clientData/>
  </xdr:twoCellAnchor>
  <xdr:twoCellAnchor>
    <xdr:from>
      <xdr:col>6</xdr:col>
      <xdr:colOff>6350</xdr:colOff>
      <xdr:row>1</xdr:row>
      <xdr:rowOff>6350</xdr:rowOff>
    </xdr:from>
    <xdr:to>
      <xdr:col>6</xdr:col>
      <xdr:colOff>2235200</xdr:colOff>
      <xdr:row>3</xdr:row>
      <xdr:rowOff>31750</xdr:rowOff>
    </xdr:to>
    <xdr:sp macro="[0]!btnSwitchDispSimpleBtn_Click" textlink="" fLocksText="0">
      <xdr:nvSpPr>
        <xdr:cNvPr id="3" name="四角形: 角度付き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5892800" y="171450"/>
          <a:ext cx="2228850" cy="400050"/>
        </a:xfrm>
        <a:prstGeom prst="bevel">
          <a:avLst/>
        </a:prstGeom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900" b="1"/>
            <a:t>簡易様式切替ボタン非表示</a:t>
          </a:r>
          <a:r>
            <a:rPr kumimoji="1" lang="en-US" altLang="ja-JP" sz="900" b="1"/>
            <a:t>(</a:t>
          </a:r>
          <a:r>
            <a:rPr kumimoji="1" lang="ja-JP" altLang="en-US" sz="900" b="1"/>
            <a:t>現在表示中</a:t>
          </a:r>
          <a:r>
            <a:rPr kumimoji="1" lang="en-US" altLang="ja-JP" sz="900" b="1"/>
            <a:t>)</a:t>
          </a:r>
          <a:endParaRPr kumimoji="1" lang="ja-JP" altLang="en-US" sz="900" b="1"/>
        </a:p>
      </xdr:txBody>
    </xdr:sp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ktop\&#20998;&#26512;&#12459;&#12486;&#12468;&#12522;\20210412%20&#20998;&#26512;&#12459;&#12486;&#12468;&#12522;&#12467;&#12540;&#12489;&#20849;&#36890;&#2127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NTT&#20849;&#36890;&#36092;&#36023;\03_&#35373;&#35336;&#12539;&#35069;&#36896;&#12501;&#12455;&#12540;&#12474;\100.&#26989;&#21209;\020.&#20250;&#35696;&#36039;&#26009;\022.&#38598;&#20013;&#26908;&#35342;&#20250;\2021&#24180;4-6&#26376;_&#12487;&#12540;&#12479;&#27963;&#29992;\20210517\&#21508;&#31038;&#22238;&#31572;\&#20998;&#26512;&#12459;&#12486;&#12468;&#12522;\20201201_NTT-GS%20Taxonomy_&#12510;&#12483;&#12500;&#12531;&#12464;\&#21442;&#32771;_NTTG_&#20998;&#26512;&#12459;&#12486;&#12468;&#12522;&#12467;&#12540;&#12489;&#12510;&#12483;&#125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分析カテゴリリコード(分類無し)"/>
      <sheetName val="共通化"/>
      <sheetName val="分析カテゴリリコード払出(東)"/>
      <sheetName val="分析カテゴリコード払出(西)"/>
      <sheetName val="分析カテゴリリコード払出(ドコモ)"/>
      <sheetName val="分析カテゴリリコード払出(コム)"/>
      <sheetName val="分析カテゴリリコード(第3階層まで)"/>
      <sheetName val="ワークシート"/>
      <sheetName val="払出例_分析カテゴリリコード"/>
      <sheetName val="Work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>
        <row r="4">
          <cell r="C4" t="str">
            <v>開発品</v>
          </cell>
          <cell r="D4">
            <v>1</v>
          </cell>
          <cell r="E4" t="str">
            <v>01</v>
          </cell>
          <cell r="H4" t="str">
            <v>伝送設備類</v>
          </cell>
          <cell r="I4">
            <v>1</v>
          </cell>
          <cell r="J4" t="str">
            <v>01</v>
          </cell>
          <cell r="P4" t="str">
            <v>分類なし(固定コード)</v>
          </cell>
          <cell r="Q4">
            <v>999</v>
          </cell>
          <cell r="R4" t="str">
            <v>999</v>
          </cell>
          <cell r="T4" t="str">
            <v>分類無</v>
          </cell>
          <cell r="U4" t="str">
            <v>00</v>
          </cell>
        </row>
        <row r="5">
          <cell r="C5" t="str">
            <v>汎用品</v>
          </cell>
          <cell r="D5">
            <v>2</v>
          </cell>
          <cell r="E5" t="str">
            <v>02</v>
          </cell>
          <cell r="H5" t="str">
            <v>アクセス系装置類</v>
          </cell>
          <cell r="I5">
            <v>2</v>
          </cell>
          <cell r="J5" t="str">
            <v>02</v>
          </cell>
          <cell r="P5" t="str">
            <v>分類なし(開発品)</v>
          </cell>
          <cell r="Q5">
            <v>0</v>
          </cell>
          <cell r="R5" t="str">
            <v>000</v>
          </cell>
          <cell r="T5" t="str">
            <v>持株</v>
          </cell>
          <cell r="U5" t="str">
            <v>01</v>
          </cell>
        </row>
        <row r="6">
          <cell r="C6" t="str">
            <v>ハードウェア保守・運用</v>
          </cell>
          <cell r="D6">
            <v>3</v>
          </cell>
          <cell r="E6" t="str">
            <v>03</v>
          </cell>
          <cell r="H6" t="str">
            <v>NW装置類</v>
          </cell>
          <cell r="I6">
            <v>3</v>
          </cell>
          <cell r="J6" t="str">
            <v>03</v>
          </cell>
          <cell r="P6" t="str">
            <v>その他物品-土地・建物・構築物</v>
          </cell>
          <cell r="Q6">
            <v>1</v>
          </cell>
          <cell r="R6" t="str">
            <v>001</v>
          </cell>
          <cell r="T6" t="str">
            <v>東</v>
          </cell>
          <cell r="U6" t="str">
            <v>02</v>
          </cell>
        </row>
        <row r="7">
          <cell r="C7" t="str">
            <v>ソフトウェア保守・運用</v>
          </cell>
          <cell r="D7">
            <v>4</v>
          </cell>
          <cell r="E7" t="str">
            <v>04</v>
          </cell>
          <cell r="H7" t="str">
            <v>電力設備類</v>
          </cell>
          <cell r="I7">
            <v>4</v>
          </cell>
          <cell r="J7" t="str">
            <v>04</v>
          </cell>
          <cell r="P7" t="str">
            <v>その他物品-車両・船舶</v>
          </cell>
          <cell r="Q7">
            <v>2</v>
          </cell>
          <cell r="R7" t="str">
            <v>002</v>
          </cell>
          <cell r="T7" t="str">
            <v>西</v>
          </cell>
          <cell r="U7" t="str">
            <v>03</v>
          </cell>
        </row>
        <row r="8">
          <cell r="C8" t="str">
            <v>工事・構築・保全</v>
          </cell>
          <cell r="D8">
            <v>5</v>
          </cell>
          <cell r="E8" t="str">
            <v>05</v>
          </cell>
          <cell r="H8" t="str">
            <v>ファシリティ関連物品</v>
          </cell>
          <cell r="I8">
            <v>5</v>
          </cell>
          <cell r="J8" t="str">
            <v>05</v>
          </cell>
          <cell r="P8" t="str">
            <v>その他物品-工具</v>
          </cell>
          <cell r="Q8">
            <v>3</v>
          </cell>
          <cell r="R8" t="str">
            <v>003</v>
          </cell>
          <cell r="T8" t="str">
            <v>コム</v>
          </cell>
          <cell r="U8" t="str">
            <v>04</v>
          </cell>
        </row>
        <row r="9">
          <cell r="C9" t="str">
            <v>ソフトウェア開発</v>
          </cell>
          <cell r="D9">
            <v>6</v>
          </cell>
          <cell r="E9" t="str">
            <v>06</v>
          </cell>
          <cell r="H9" t="str">
            <v>宅内系装置類</v>
          </cell>
          <cell r="I9">
            <v>6</v>
          </cell>
          <cell r="J9" t="str">
            <v>06</v>
          </cell>
          <cell r="P9" t="str">
            <v>その他物品-通信端末</v>
          </cell>
          <cell r="Q9">
            <v>4</v>
          </cell>
          <cell r="R9" t="str">
            <v>004</v>
          </cell>
          <cell r="T9" t="str">
            <v>ドコモ</v>
          </cell>
          <cell r="U9" t="str">
            <v>05</v>
          </cell>
        </row>
        <row r="10">
          <cell r="C10" t="str">
            <v>営業支援</v>
          </cell>
          <cell r="D10">
            <v>7</v>
          </cell>
          <cell r="E10" t="str">
            <v>07</v>
          </cell>
          <cell r="H10" t="str">
            <v>端末装置類(情報機器)</v>
          </cell>
          <cell r="I10">
            <v>7</v>
          </cell>
          <cell r="J10" t="str">
            <v>07</v>
          </cell>
          <cell r="P10" t="str">
            <v>その他物品-事務用品</v>
          </cell>
          <cell r="Q10">
            <v>5</v>
          </cell>
          <cell r="R10" t="str">
            <v>005</v>
          </cell>
        </row>
        <row r="11">
          <cell r="C11" t="str">
            <v>オペレーション</v>
          </cell>
          <cell r="D11">
            <v>8</v>
          </cell>
          <cell r="E11" t="str">
            <v>08</v>
          </cell>
          <cell r="H11" t="str">
            <v>基地局装置類</v>
          </cell>
          <cell r="I11">
            <v>8</v>
          </cell>
          <cell r="J11" t="str">
            <v>08</v>
          </cell>
          <cell r="P11" t="str">
            <v>その他物品-図書</v>
          </cell>
          <cell r="Q11">
            <v>6</v>
          </cell>
          <cell r="R11" t="str">
            <v>006</v>
          </cell>
        </row>
        <row r="12">
          <cell r="C12" t="str">
            <v>調査コンサルティング</v>
          </cell>
          <cell r="D12">
            <v>9</v>
          </cell>
          <cell r="E12" t="str">
            <v>09</v>
          </cell>
          <cell r="H12" t="str">
            <v>基盤装置類</v>
          </cell>
          <cell r="I12">
            <v>9</v>
          </cell>
          <cell r="J12" t="str">
            <v>09</v>
          </cell>
          <cell r="P12" t="str">
            <v>その他物品-衣類</v>
          </cell>
          <cell r="Q12">
            <v>7</v>
          </cell>
          <cell r="R12" t="str">
            <v>007</v>
          </cell>
        </row>
        <row r="13">
          <cell r="C13" t="str">
            <v>人材派遣</v>
          </cell>
          <cell r="D13">
            <v>10</v>
          </cell>
          <cell r="E13" t="str">
            <v>10</v>
          </cell>
          <cell r="H13" t="str">
            <v>サーバ/ストレージ装置類</v>
          </cell>
          <cell r="I13">
            <v>10</v>
          </cell>
          <cell r="J13" t="str">
            <v>10</v>
          </cell>
          <cell r="P13" t="str">
            <v>その他物品-カタログ・パンフレット・ノベリティ</v>
          </cell>
          <cell r="Q13">
            <v>8</v>
          </cell>
          <cell r="R13" t="str">
            <v>008</v>
          </cell>
        </row>
        <row r="14">
          <cell r="C14" t="str">
            <v>ソフトウェア使用許諾</v>
          </cell>
          <cell r="D14">
            <v>11</v>
          </cell>
          <cell r="E14" t="str">
            <v>11</v>
          </cell>
          <cell r="H14" t="str">
            <v>ソフトウェア類</v>
          </cell>
          <cell r="I14">
            <v>11</v>
          </cell>
          <cell r="J14" t="str">
            <v>11</v>
          </cell>
          <cell r="P14" t="str">
            <v>その他物品-家電</v>
          </cell>
          <cell r="Q14">
            <v>9</v>
          </cell>
          <cell r="R14" t="str">
            <v>009</v>
          </cell>
        </row>
        <row r="15">
          <cell r="C15" t="str">
            <v>その他役務</v>
          </cell>
          <cell r="D15">
            <v>12</v>
          </cell>
          <cell r="E15" t="str">
            <v>12</v>
          </cell>
          <cell r="H15" t="str">
            <v>その他物品</v>
          </cell>
          <cell r="I15">
            <v>12</v>
          </cell>
          <cell r="J15" t="str">
            <v>12</v>
          </cell>
          <cell r="P15" t="str">
            <v>その他物品-オフィス家具</v>
          </cell>
          <cell r="Q15">
            <v>10</v>
          </cell>
          <cell r="R15" t="str">
            <v>010</v>
          </cell>
        </row>
        <row r="16">
          <cell r="H16" t="str">
            <v>IP-NW装置類</v>
          </cell>
          <cell r="I16">
            <v>13</v>
          </cell>
          <cell r="J16" t="str">
            <v>13</v>
          </cell>
          <cell r="P16" t="str">
            <v>その他物品-医療関連</v>
          </cell>
          <cell r="Q16">
            <v>11</v>
          </cell>
          <cell r="R16" t="str">
            <v>011</v>
          </cell>
        </row>
        <row r="17">
          <cell r="H17" t="str">
            <v>サーバ/ストレージ装置類</v>
          </cell>
          <cell r="I17">
            <v>14</v>
          </cell>
          <cell r="J17" t="str">
            <v>14</v>
          </cell>
          <cell r="P17" t="str">
            <v>その他物品-その他</v>
          </cell>
          <cell r="Q17">
            <v>12</v>
          </cell>
          <cell r="R17" t="str">
            <v>012</v>
          </cell>
        </row>
        <row r="18">
          <cell r="H18" t="str">
            <v>ソフトウェア類</v>
          </cell>
          <cell r="I18">
            <v>15</v>
          </cell>
          <cell r="J18" t="str">
            <v>15</v>
          </cell>
          <cell r="P18" t="str">
            <v>コム分類-IP-NW装置類-ネットワークセキュリティ製品</v>
          </cell>
          <cell r="Q18">
            <v>13</v>
          </cell>
          <cell r="R18" t="str">
            <v>013</v>
          </cell>
        </row>
        <row r="19">
          <cell r="H19" t="str">
            <v>セキュリティ関連物品</v>
          </cell>
          <cell r="I19">
            <v>16</v>
          </cell>
          <cell r="J19" t="str">
            <v>16</v>
          </cell>
          <cell r="P19" t="str">
            <v>コム分類-IP-NW装置類-ネットワーク仮想化製品</v>
          </cell>
          <cell r="Q19">
            <v>14</v>
          </cell>
          <cell r="R19" t="str">
            <v>014</v>
          </cell>
        </row>
        <row r="20">
          <cell r="H20" t="str">
            <v>ファシリィティ関連物品</v>
          </cell>
          <cell r="I20">
            <v>17</v>
          </cell>
          <cell r="J20" t="str">
            <v>17</v>
          </cell>
          <cell r="P20" t="str">
            <v>コム分類-IP-NW装置類-ルータ/スイッチ製品</v>
          </cell>
          <cell r="Q20">
            <v>15</v>
          </cell>
          <cell r="R20" t="str">
            <v>015</v>
          </cell>
        </row>
        <row r="21">
          <cell r="H21" t="str">
            <v>映像装置類</v>
          </cell>
          <cell r="I21">
            <v>18</v>
          </cell>
          <cell r="J21" t="str">
            <v>18</v>
          </cell>
          <cell r="P21" t="str">
            <v>コム分類-IP-NW装置類-負荷分散/帯域制御装置製品</v>
          </cell>
          <cell r="Q21">
            <v>16</v>
          </cell>
          <cell r="R21" t="str">
            <v>016</v>
          </cell>
        </row>
        <row r="22">
          <cell r="H22" t="str">
            <v>音声装置類</v>
          </cell>
          <cell r="I22">
            <v>19</v>
          </cell>
          <cell r="J22" t="str">
            <v>19</v>
          </cell>
          <cell r="P22" t="str">
            <v>コム分類-IP-NW装置類-無線LAN製品</v>
          </cell>
          <cell r="Q22">
            <v>17</v>
          </cell>
          <cell r="R22" t="str">
            <v>017</v>
          </cell>
        </row>
        <row r="23">
          <cell r="H23" t="str">
            <v>測定器/試験器類</v>
          </cell>
          <cell r="I23">
            <v>20</v>
          </cell>
          <cell r="J23" t="str">
            <v>20</v>
          </cell>
          <cell r="P23" t="str">
            <v>コム分類-サーバ/ストレージ装置類-サーバ製品</v>
          </cell>
          <cell r="Q23">
            <v>18</v>
          </cell>
          <cell r="R23" t="str">
            <v>018</v>
          </cell>
        </row>
        <row r="24">
          <cell r="H24" t="str">
            <v>端末装置類</v>
          </cell>
          <cell r="I24">
            <v>21</v>
          </cell>
          <cell r="J24" t="str">
            <v>21</v>
          </cell>
          <cell r="P24" t="str">
            <v>コム分類-サーバ/ストレージ装置類-サーバ仮想化製品</v>
          </cell>
          <cell r="Q24">
            <v>19</v>
          </cell>
          <cell r="R24" t="str">
            <v>019</v>
          </cell>
        </row>
        <row r="25">
          <cell r="H25" t="str">
            <v>伝送交換装置類</v>
          </cell>
          <cell r="I25">
            <v>22</v>
          </cell>
          <cell r="J25" t="str">
            <v>22</v>
          </cell>
          <cell r="P25" t="str">
            <v>コム分類-サーバ/ストレージ装置類-ストレージ製品</v>
          </cell>
          <cell r="Q25">
            <v>20</v>
          </cell>
          <cell r="R25" t="str">
            <v>020</v>
          </cell>
        </row>
        <row r="26">
          <cell r="H26" t="str">
            <v>その他物品</v>
          </cell>
          <cell r="I26">
            <v>23</v>
          </cell>
          <cell r="J26" t="str">
            <v>23</v>
          </cell>
          <cell r="P26" t="str">
            <v>コム分類-サーバ/ストレージ装置類-ストレージ仮想化製品</v>
          </cell>
          <cell r="Q26">
            <v>21</v>
          </cell>
          <cell r="R26" t="str">
            <v>021</v>
          </cell>
        </row>
        <row r="27">
          <cell r="H27" t="str">
            <v>ネットワーク</v>
          </cell>
          <cell r="I27">
            <v>24</v>
          </cell>
          <cell r="J27" t="str">
            <v>24</v>
          </cell>
          <cell r="P27" t="str">
            <v>コム分類-サーバ/ストレージ装置類-統合型インフラ/プラットフォーム</v>
          </cell>
          <cell r="Q27">
            <v>22</v>
          </cell>
          <cell r="R27" t="str">
            <v>022</v>
          </cell>
        </row>
        <row r="28">
          <cell r="H28" t="str">
            <v>システム</v>
          </cell>
          <cell r="I28">
            <v>25</v>
          </cell>
          <cell r="J28" t="str">
            <v>25</v>
          </cell>
          <cell r="P28" t="str">
            <v>コム分類-ソフトウェア類-ソフトウェア</v>
          </cell>
          <cell r="Q28">
            <v>23</v>
          </cell>
          <cell r="R28" t="str">
            <v>023</v>
          </cell>
        </row>
        <row r="29">
          <cell r="H29" t="str">
            <v>セキュリティ</v>
          </cell>
          <cell r="I29">
            <v>26</v>
          </cell>
          <cell r="J29" t="str">
            <v>26</v>
          </cell>
          <cell r="P29" t="str">
            <v>コム分類-セキュリティ関連物品-IC認証システム/ICカード</v>
          </cell>
          <cell r="Q29">
            <v>24</v>
          </cell>
          <cell r="R29" t="str">
            <v>024</v>
          </cell>
        </row>
        <row r="30">
          <cell r="H30" t="str">
            <v>端末</v>
          </cell>
          <cell r="I30">
            <v>27</v>
          </cell>
          <cell r="J30" t="str">
            <v>27</v>
          </cell>
          <cell r="P30" t="str">
            <v>コム分類-セキュリティ関連物品-セキュリティ関連ソフトウェア</v>
          </cell>
          <cell r="Q30">
            <v>25</v>
          </cell>
          <cell r="R30" t="str">
            <v>025</v>
          </cell>
        </row>
        <row r="31">
          <cell r="H31" t="str">
            <v>電気・電力</v>
          </cell>
          <cell r="I31">
            <v>28</v>
          </cell>
          <cell r="J31" t="str">
            <v>28</v>
          </cell>
          <cell r="P31" t="str">
            <v>コム分類-セキュリティ関連物品-生体認証システム</v>
          </cell>
          <cell r="Q31">
            <v>26</v>
          </cell>
          <cell r="R31" t="str">
            <v>026</v>
          </cell>
        </row>
        <row r="32">
          <cell r="H32" t="str">
            <v>建築・建物</v>
          </cell>
          <cell r="I32">
            <v>29</v>
          </cell>
          <cell r="J32" t="str">
            <v>29</v>
          </cell>
          <cell r="P32" t="str">
            <v>コム分類-ファシリィティ関連物品-トランシーバ用品（メタル・光）</v>
          </cell>
          <cell r="Q32">
            <v>27</v>
          </cell>
          <cell r="R32" t="str">
            <v>027</v>
          </cell>
        </row>
        <row r="33">
          <cell r="H33" t="str">
            <v>配線・ラック</v>
          </cell>
          <cell r="I33">
            <v>30</v>
          </cell>
          <cell r="J33" t="str">
            <v>30</v>
          </cell>
          <cell r="P33" t="str">
            <v>コム分類-ファシリィティ関連物品-ケーブル／配線用物品</v>
          </cell>
          <cell r="Q33">
            <v>28</v>
          </cell>
          <cell r="R33" t="str">
            <v>028</v>
          </cell>
        </row>
        <row r="34">
          <cell r="H34" t="str">
            <v>その他ハードウェア</v>
          </cell>
          <cell r="I34">
            <v>31</v>
          </cell>
          <cell r="J34" t="str">
            <v>31</v>
          </cell>
          <cell r="P34" t="str">
            <v>コム分類-ファシリィティ関連物品-ラック</v>
          </cell>
          <cell r="Q34">
            <v>29</v>
          </cell>
          <cell r="R34" t="str">
            <v>029</v>
          </cell>
        </row>
        <row r="35">
          <cell r="H35" t="str">
            <v>基本ソフトウェア</v>
          </cell>
          <cell r="I35">
            <v>32</v>
          </cell>
          <cell r="J35" t="str">
            <v>32</v>
          </cell>
          <cell r="P35" t="str">
            <v>コム分類-ファシリィティ関連物品-空調装置</v>
          </cell>
          <cell r="Q35">
            <v>30</v>
          </cell>
          <cell r="R35" t="str">
            <v>030</v>
          </cell>
        </row>
        <row r="36">
          <cell r="H36" t="str">
            <v>応用ソフトウェア</v>
          </cell>
          <cell r="I36">
            <v>33</v>
          </cell>
          <cell r="J36" t="str">
            <v>33</v>
          </cell>
          <cell r="P36" t="str">
            <v>コム分類-ファシリィティ関連物品-電力装置</v>
          </cell>
          <cell r="Q36">
            <v>31</v>
          </cell>
          <cell r="R36" t="str">
            <v>031</v>
          </cell>
        </row>
        <row r="37">
          <cell r="H37" t="str">
            <v>開発ソフトウェア(サービス基盤)</v>
          </cell>
          <cell r="I37">
            <v>34</v>
          </cell>
          <cell r="J37" t="str">
            <v>34</v>
          </cell>
          <cell r="P37" t="str">
            <v>コム分類-ファシリィティ関連物品-付随物品その他</v>
          </cell>
          <cell r="Q37">
            <v>32</v>
          </cell>
          <cell r="R37" t="str">
            <v>032</v>
          </cell>
        </row>
        <row r="38">
          <cell r="H38" t="str">
            <v>開発ソフトウェア(インターネットサービス)</v>
          </cell>
          <cell r="I38">
            <v>35</v>
          </cell>
          <cell r="J38" t="str">
            <v>35</v>
          </cell>
          <cell r="P38" t="str">
            <v>コム分類-映像装置類-IP映像配信機器</v>
          </cell>
          <cell r="Q38">
            <v>33</v>
          </cell>
          <cell r="R38" t="str">
            <v>033</v>
          </cell>
        </row>
        <row r="39">
          <cell r="H39" t="str">
            <v>開発ソフトウェア(音声・映像サービス)</v>
          </cell>
          <cell r="I39">
            <v>36</v>
          </cell>
          <cell r="J39" t="str">
            <v>36</v>
          </cell>
          <cell r="P39" t="str">
            <v>コム分類-映像装置類-TV会議システム</v>
          </cell>
          <cell r="Q39">
            <v>34</v>
          </cell>
          <cell r="R39" t="str">
            <v>034</v>
          </cell>
        </row>
        <row r="40">
          <cell r="H40" t="str">
            <v>開発ソフトウェア(クラウド)</v>
          </cell>
          <cell r="I40">
            <v>37</v>
          </cell>
          <cell r="J40" t="str">
            <v>37</v>
          </cell>
          <cell r="P40" t="str">
            <v>コム分類-映像装置類-映像機器</v>
          </cell>
          <cell r="Q40">
            <v>35</v>
          </cell>
          <cell r="R40" t="str">
            <v>035</v>
          </cell>
        </row>
        <row r="41">
          <cell r="H41" t="str">
            <v>開発ソフトウェア(セキュリティ)</v>
          </cell>
          <cell r="I41">
            <v>38</v>
          </cell>
          <cell r="J41" t="str">
            <v>38</v>
          </cell>
          <cell r="P41" t="str">
            <v>コム分類-音声装置類-CTI/通話録音装置</v>
          </cell>
          <cell r="Q41">
            <v>36</v>
          </cell>
          <cell r="R41" t="str">
            <v>036</v>
          </cell>
        </row>
        <row r="42">
          <cell r="H42" t="str">
            <v>開発ソフトウェア(業務)</v>
          </cell>
          <cell r="I42">
            <v>39</v>
          </cell>
          <cell r="J42" t="str">
            <v>39</v>
          </cell>
          <cell r="P42" t="str">
            <v>コム分類-音声装置類-PBX/IP-PBX</v>
          </cell>
          <cell r="Q42">
            <v>37</v>
          </cell>
          <cell r="R42" t="str">
            <v>037</v>
          </cell>
        </row>
        <row r="43">
          <cell r="H43" t="str">
            <v>ネットワーク</v>
          </cell>
          <cell r="I43">
            <v>40</v>
          </cell>
          <cell r="J43" t="str">
            <v>40</v>
          </cell>
          <cell r="P43" t="str">
            <v>コム分類-音声装置類-電話機</v>
          </cell>
          <cell r="Q43">
            <v>38</v>
          </cell>
          <cell r="R43" t="str">
            <v>038</v>
          </cell>
        </row>
        <row r="44">
          <cell r="H44" t="str">
            <v>システム</v>
          </cell>
          <cell r="I44">
            <v>41</v>
          </cell>
          <cell r="J44" t="str">
            <v>41</v>
          </cell>
          <cell r="P44" t="str">
            <v>コム分類-測定器/試験器類-測定器/試験器</v>
          </cell>
          <cell r="Q44">
            <v>39</v>
          </cell>
          <cell r="R44" t="str">
            <v>039</v>
          </cell>
        </row>
        <row r="45">
          <cell r="H45" t="str">
            <v>セキュリティ</v>
          </cell>
          <cell r="I45">
            <v>42</v>
          </cell>
          <cell r="J45" t="str">
            <v>42</v>
          </cell>
          <cell r="P45" t="str">
            <v>コム分類-端末装置類-FAX/複合機/プリンタ</v>
          </cell>
          <cell r="Q45">
            <v>40</v>
          </cell>
          <cell r="R45" t="str">
            <v>040</v>
          </cell>
        </row>
        <row r="46">
          <cell r="H46" t="str">
            <v>端末</v>
          </cell>
          <cell r="I46">
            <v>43</v>
          </cell>
          <cell r="J46" t="str">
            <v>43</v>
          </cell>
          <cell r="P46" t="str">
            <v>コム分類-端末装置類-パソコン／タブレット</v>
          </cell>
          <cell r="Q46">
            <v>41</v>
          </cell>
          <cell r="R46" t="str">
            <v>041</v>
          </cell>
        </row>
        <row r="47">
          <cell r="H47" t="str">
            <v>工事・構築・保全-電気・電力</v>
          </cell>
          <cell r="I47">
            <v>44</v>
          </cell>
          <cell r="J47" t="str">
            <v>44</v>
          </cell>
          <cell r="P47" t="str">
            <v>コム分類-端末装置類-モバイル通信機器</v>
          </cell>
          <cell r="Q47">
            <v>42</v>
          </cell>
          <cell r="R47" t="str">
            <v>042</v>
          </cell>
        </row>
        <row r="48">
          <cell r="H48" t="str">
            <v>工事・構築・保全-建築・建物</v>
          </cell>
          <cell r="I48">
            <v>45</v>
          </cell>
          <cell r="J48" t="str">
            <v>45</v>
          </cell>
          <cell r="P48" t="str">
            <v>コム分類-端末装置類-回線終端装置</v>
          </cell>
          <cell r="Q48">
            <v>43</v>
          </cell>
          <cell r="R48" t="str">
            <v>043</v>
          </cell>
        </row>
        <row r="49">
          <cell r="H49" t="str">
            <v>工事・構築・保全-配線・ラック</v>
          </cell>
          <cell r="I49">
            <v>46</v>
          </cell>
          <cell r="J49" t="str">
            <v>46</v>
          </cell>
          <cell r="P49" t="str">
            <v>コム分類-伝送交換装置類-アクセス</v>
          </cell>
          <cell r="Q49">
            <v>44</v>
          </cell>
          <cell r="R49" t="str">
            <v>044</v>
          </cell>
        </row>
        <row r="50">
          <cell r="H50" t="str">
            <v>アクセス</v>
          </cell>
          <cell r="I50">
            <v>47</v>
          </cell>
          <cell r="J50" t="str">
            <v>47</v>
          </cell>
          <cell r="P50" t="str">
            <v>コム分類-伝送交換装置類-ノード</v>
          </cell>
          <cell r="Q50">
            <v>45</v>
          </cell>
          <cell r="R50" t="str">
            <v>045</v>
          </cell>
        </row>
        <row r="51">
          <cell r="H51" t="str">
            <v>宅内</v>
          </cell>
          <cell r="I51">
            <v>48</v>
          </cell>
          <cell r="J51" t="str">
            <v>48</v>
          </cell>
          <cell r="P51" t="str">
            <v>コム分類-伝送交換装置類-リンク</v>
          </cell>
          <cell r="Q51">
            <v>46</v>
          </cell>
          <cell r="R51" t="str">
            <v>046</v>
          </cell>
        </row>
        <row r="52">
          <cell r="H52" t="str">
            <v>工事・構築・保全-その他ハードウェア</v>
          </cell>
          <cell r="I52">
            <v>49</v>
          </cell>
          <cell r="J52" t="str">
            <v>49</v>
          </cell>
          <cell r="P52" t="str">
            <v>コム分類-ネットワーク-ルータ・スイッチ・HUB</v>
          </cell>
          <cell r="Q52">
            <v>47</v>
          </cell>
          <cell r="R52" t="str">
            <v>047</v>
          </cell>
        </row>
        <row r="53">
          <cell r="H53" t="str">
            <v>サービス基盤</v>
          </cell>
          <cell r="I53">
            <v>50</v>
          </cell>
          <cell r="J53" t="str">
            <v>50</v>
          </cell>
          <cell r="P53" t="str">
            <v>コム分類-ネットワーク-帯域制御装置</v>
          </cell>
          <cell r="Q53">
            <v>48</v>
          </cell>
          <cell r="R53" t="str">
            <v>048</v>
          </cell>
        </row>
        <row r="54">
          <cell r="H54" t="str">
            <v>インターネットサービス</v>
          </cell>
          <cell r="I54">
            <v>51</v>
          </cell>
          <cell r="J54" t="str">
            <v>51</v>
          </cell>
          <cell r="P54" t="str">
            <v>コム分類-ネットワーク-伝送装置・無線装置</v>
          </cell>
          <cell r="Q54">
            <v>49</v>
          </cell>
          <cell r="R54" t="str">
            <v>049</v>
          </cell>
        </row>
        <row r="55">
          <cell r="H55" t="str">
            <v>音声・映像</v>
          </cell>
          <cell r="I55">
            <v>52</v>
          </cell>
          <cell r="J55" t="str">
            <v>52</v>
          </cell>
          <cell r="P55" t="str">
            <v>コム分類-ネットワーク-音声装置・映像装置</v>
          </cell>
          <cell r="Q55">
            <v>50</v>
          </cell>
          <cell r="R55" t="str">
            <v>050</v>
          </cell>
        </row>
        <row r="56">
          <cell r="H56" t="str">
            <v>クラウド</v>
          </cell>
          <cell r="I56">
            <v>53</v>
          </cell>
          <cell r="J56" t="str">
            <v>53</v>
          </cell>
          <cell r="P56" t="str">
            <v>コム分類-ネットワーク-その他</v>
          </cell>
          <cell r="Q56">
            <v>51</v>
          </cell>
          <cell r="R56" t="str">
            <v>051</v>
          </cell>
        </row>
        <row r="57">
          <cell r="H57" t="str">
            <v>セキュリティ</v>
          </cell>
          <cell r="I57">
            <v>54</v>
          </cell>
          <cell r="J57" t="str">
            <v>54</v>
          </cell>
          <cell r="P57" t="str">
            <v>コム分類-システム-サーバ・ストレージ</v>
          </cell>
          <cell r="Q57">
            <v>52</v>
          </cell>
          <cell r="R57" t="str">
            <v>052</v>
          </cell>
        </row>
        <row r="58">
          <cell r="H58" t="str">
            <v>業務</v>
          </cell>
          <cell r="I58">
            <v>55</v>
          </cell>
          <cell r="J58" t="str">
            <v>55</v>
          </cell>
          <cell r="P58" t="str">
            <v>コム分類-システム-その他</v>
          </cell>
          <cell r="Q58">
            <v>53</v>
          </cell>
          <cell r="R58" t="str">
            <v>053</v>
          </cell>
        </row>
        <row r="59">
          <cell r="H59" t="str">
            <v>営業支援・販売促進</v>
          </cell>
          <cell r="I59">
            <v>56</v>
          </cell>
          <cell r="J59" t="str">
            <v>56</v>
          </cell>
          <cell r="P59" t="str">
            <v>コム分類-端末-PC</v>
          </cell>
          <cell r="Q59">
            <v>54</v>
          </cell>
          <cell r="R59" t="str">
            <v>054</v>
          </cell>
        </row>
        <row r="60">
          <cell r="H60" t="str">
            <v>カスタマサポートセンタ</v>
          </cell>
          <cell r="I60">
            <v>57</v>
          </cell>
          <cell r="J60" t="str">
            <v>57</v>
          </cell>
          <cell r="P60" t="str">
            <v>コム分類-端末-モバイル</v>
          </cell>
          <cell r="Q60">
            <v>55</v>
          </cell>
          <cell r="R60" t="str">
            <v>055</v>
          </cell>
        </row>
        <row r="61">
          <cell r="H61" t="str">
            <v>コールセンタ</v>
          </cell>
          <cell r="I61">
            <v>58</v>
          </cell>
          <cell r="J61" t="str">
            <v>58</v>
          </cell>
          <cell r="P61" t="str">
            <v>コム分類-端末-その他</v>
          </cell>
          <cell r="Q61">
            <v>56</v>
          </cell>
          <cell r="R61" t="str">
            <v>056</v>
          </cell>
        </row>
        <row r="62">
          <cell r="H62" t="str">
            <v>受付業務</v>
          </cell>
          <cell r="I62">
            <v>59</v>
          </cell>
          <cell r="J62" t="str">
            <v>59</v>
          </cell>
          <cell r="P62" t="str">
            <v>コム分類-その他ハードウェア-事務機器</v>
          </cell>
          <cell r="Q62">
            <v>57</v>
          </cell>
          <cell r="R62" t="str">
            <v>057</v>
          </cell>
        </row>
        <row r="63">
          <cell r="H63" t="str">
            <v>発行・送付等(DM等)</v>
          </cell>
          <cell r="I63">
            <v>60</v>
          </cell>
          <cell r="J63" t="str">
            <v>60</v>
          </cell>
          <cell r="P63" t="str">
            <v>コム分類-その他ハードウェア-その他</v>
          </cell>
          <cell r="Q63">
            <v>58</v>
          </cell>
          <cell r="R63" t="str">
            <v>058</v>
          </cell>
        </row>
        <row r="64">
          <cell r="H64" t="str">
            <v>料金(請求・収納)</v>
          </cell>
          <cell r="I64">
            <v>61</v>
          </cell>
          <cell r="J64" t="str">
            <v>61</v>
          </cell>
          <cell r="P64" t="str">
            <v>コム分類-基本ソフトウェア-OS(オペレーションシステム)</v>
          </cell>
          <cell r="Q64">
            <v>59</v>
          </cell>
          <cell r="R64" t="str">
            <v>059</v>
          </cell>
        </row>
        <row r="65">
          <cell r="H65" t="str">
            <v>コンサルティング</v>
          </cell>
          <cell r="I65">
            <v>62</v>
          </cell>
          <cell r="J65" t="str">
            <v>62</v>
          </cell>
          <cell r="P65" t="str">
            <v>コム分類-基本ソフトウェア-仮想化ソフトウェア</v>
          </cell>
          <cell r="Q65">
            <v>60</v>
          </cell>
          <cell r="R65" t="str">
            <v>060</v>
          </cell>
        </row>
        <row r="66">
          <cell r="H66" t="str">
            <v>調査</v>
          </cell>
          <cell r="I66">
            <v>63</v>
          </cell>
          <cell r="J66" t="str">
            <v>63</v>
          </cell>
          <cell r="P66" t="str">
            <v>コム分類-基本ソフトウェア-データベースソフトウェア</v>
          </cell>
          <cell r="Q66">
            <v>61</v>
          </cell>
          <cell r="R66" t="str">
            <v>061</v>
          </cell>
        </row>
        <row r="67">
          <cell r="H67" t="str">
            <v>事務系</v>
          </cell>
          <cell r="I67">
            <v>64</v>
          </cell>
          <cell r="J67" t="str">
            <v>64</v>
          </cell>
          <cell r="P67" t="str">
            <v>コム分類-応用ソフトウェア-通信系ソフトウェア</v>
          </cell>
          <cell r="Q67">
            <v>62</v>
          </cell>
          <cell r="R67" t="str">
            <v>062</v>
          </cell>
        </row>
        <row r="68">
          <cell r="H68" t="str">
            <v>専門職</v>
          </cell>
          <cell r="I68">
            <v>65</v>
          </cell>
          <cell r="J68" t="str">
            <v>65</v>
          </cell>
          <cell r="P68" t="str">
            <v>コム分類-応用ソフトウェア-セキュリティソフトウェア</v>
          </cell>
          <cell r="Q68">
            <v>63</v>
          </cell>
          <cell r="R68" t="str">
            <v>063</v>
          </cell>
        </row>
        <row r="69">
          <cell r="H69" t="str">
            <v>ソフトウェア使用許諾-基本ソフトウェア</v>
          </cell>
          <cell r="I69">
            <v>66</v>
          </cell>
          <cell r="J69" t="str">
            <v>66</v>
          </cell>
          <cell r="P69" t="str">
            <v>コム分類-応用ソフトウェア-データ編集ソフトウェア</v>
          </cell>
          <cell r="Q69">
            <v>64</v>
          </cell>
          <cell r="R69" t="str">
            <v>064</v>
          </cell>
        </row>
        <row r="70">
          <cell r="H70" t="str">
            <v>ソフトウェア使用許諾-応用ソフトウェア</v>
          </cell>
          <cell r="I70">
            <v>67</v>
          </cell>
          <cell r="J70" t="str">
            <v>67</v>
          </cell>
          <cell r="P70" t="str">
            <v>コム分類-応用ソフトウェア-業務系ソフトウェア</v>
          </cell>
          <cell r="Q70">
            <v>65</v>
          </cell>
          <cell r="R70" t="str">
            <v>065</v>
          </cell>
        </row>
        <row r="71">
          <cell r="H71" t="str">
            <v>クラウド基盤</v>
          </cell>
          <cell r="I71">
            <v>68</v>
          </cell>
          <cell r="J71" t="str">
            <v>68</v>
          </cell>
          <cell r="P71" t="str">
            <v>コム分類-応用ソフトウェア-ユーティリティソフトウェア</v>
          </cell>
          <cell r="Q71">
            <v>66</v>
          </cell>
          <cell r="R71" t="str">
            <v>066</v>
          </cell>
        </row>
        <row r="72">
          <cell r="H72" t="str">
            <v>アプリケーションサービス</v>
          </cell>
          <cell r="I72">
            <v>69</v>
          </cell>
          <cell r="J72" t="str">
            <v>69</v>
          </cell>
          <cell r="P72" t="str">
            <v>コム分類-応用ソフトウェア-ゲームソフトウェア</v>
          </cell>
          <cell r="Q72">
            <v>67</v>
          </cell>
          <cell r="R72" t="str">
            <v>067</v>
          </cell>
        </row>
        <row r="73">
          <cell r="H73" t="str">
            <v>印刷・製作</v>
          </cell>
          <cell r="I73">
            <v>70</v>
          </cell>
          <cell r="J73" t="str">
            <v>70</v>
          </cell>
          <cell r="P73" t="str">
            <v>コム分類-応用ソフトウェア-教育ソフトウェア</v>
          </cell>
          <cell r="Q73">
            <v>68</v>
          </cell>
          <cell r="R73" t="str">
            <v>068</v>
          </cell>
        </row>
        <row r="74">
          <cell r="H74" t="str">
            <v>バックヤード・OH関連業務</v>
          </cell>
          <cell r="I74">
            <v>71</v>
          </cell>
          <cell r="J74" t="str">
            <v>71</v>
          </cell>
          <cell r="P74" t="str">
            <v>コム分類-応用ソフトウェア-画像・映像・音楽ソフトウェア</v>
          </cell>
          <cell r="Q74">
            <v>69</v>
          </cell>
          <cell r="R74" t="str">
            <v>069</v>
          </cell>
        </row>
        <row r="75">
          <cell r="H75" t="str">
            <v>産業廃棄物処理</v>
          </cell>
          <cell r="I75">
            <v>72</v>
          </cell>
          <cell r="J75" t="str">
            <v>72</v>
          </cell>
          <cell r="P75" t="str">
            <v>コム分類-応用ソフトウェア-その他</v>
          </cell>
          <cell r="Q75">
            <v>70</v>
          </cell>
          <cell r="R75" t="str">
            <v>070</v>
          </cell>
        </row>
        <row r="76">
          <cell r="H76" t="str">
            <v>コンテンツ作成</v>
          </cell>
          <cell r="I76">
            <v>73</v>
          </cell>
          <cell r="J76" t="str">
            <v>73</v>
          </cell>
          <cell r="P76" t="str">
            <v>コム分類-サービス基盤-ノード系システム</v>
          </cell>
          <cell r="Q76">
            <v>71</v>
          </cell>
          <cell r="R76" t="str">
            <v>071</v>
          </cell>
        </row>
        <row r="77">
          <cell r="H77" t="str">
            <v>物流・倉庫</v>
          </cell>
          <cell r="I77">
            <v>74</v>
          </cell>
          <cell r="J77" t="str">
            <v>74</v>
          </cell>
          <cell r="P77" t="str">
            <v>コム分類-サービス基盤-リンク系システム</v>
          </cell>
          <cell r="Q77">
            <v>72</v>
          </cell>
          <cell r="R77" t="str">
            <v>072</v>
          </cell>
        </row>
        <row r="78">
          <cell r="H78" t="str">
            <v>土地・建物</v>
          </cell>
          <cell r="I78">
            <v>75</v>
          </cell>
          <cell r="J78" t="str">
            <v>75</v>
          </cell>
          <cell r="P78" t="str">
            <v>コム分類-サービス基盤-オペレーション系システム</v>
          </cell>
          <cell r="Q78">
            <v>73</v>
          </cell>
          <cell r="R78" t="str">
            <v>073</v>
          </cell>
        </row>
        <row r="79">
          <cell r="H79" t="str">
            <v>レンタル</v>
          </cell>
          <cell r="I79">
            <v>76</v>
          </cell>
          <cell r="J79" t="str">
            <v>76</v>
          </cell>
          <cell r="P79" t="str">
            <v>コム分類-サービス基盤-SO系システム</v>
          </cell>
          <cell r="Q79">
            <v>74</v>
          </cell>
          <cell r="R79" t="str">
            <v>074</v>
          </cell>
        </row>
        <row r="80">
          <cell r="H80" t="str">
            <v>リース</v>
          </cell>
          <cell r="I80">
            <v>77</v>
          </cell>
          <cell r="J80" t="str">
            <v>77</v>
          </cell>
          <cell r="P80" t="str">
            <v>コム分類-サービス基盤-料金系システム</v>
          </cell>
          <cell r="Q80">
            <v>75</v>
          </cell>
          <cell r="R80" t="str">
            <v>075</v>
          </cell>
        </row>
        <row r="81">
          <cell r="H81" t="str">
            <v>教育・研修</v>
          </cell>
          <cell r="I81">
            <v>78</v>
          </cell>
          <cell r="J81" t="str">
            <v>78</v>
          </cell>
          <cell r="P81" t="str">
            <v>コム分類-サービス基盤-その他</v>
          </cell>
          <cell r="Q81">
            <v>76</v>
          </cell>
          <cell r="R81" t="str">
            <v>076</v>
          </cell>
        </row>
        <row r="82">
          <cell r="H82" t="str">
            <v>保険</v>
          </cell>
          <cell r="I82">
            <v>79</v>
          </cell>
          <cell r="J82" t="str">
            <v>79</v>
          </cell>
          <cell r="P82" t="str">
            <v>コム分類-インターネットサービス-メール・Web系システム</v>
          </cell>
          <cell r="Q82">
            <v>77</v>
          </cell>
          <cell r="R82" t="str">
            <v>077</v>
          </cell>
        </row>
        <row r="83">
          <cell r="H83" t="str">
            <v>リセール・パートナー契約</v>
          </cell>
          <cell r="I83">
            <v>80</v>
          </cell>
          <cell r="J83" t="str">
            <v>80</v>
          </cell>
          <cell r="P83" t="str">
            <v>コム分類-インターネットサービス-その他</v>
          </cell>
          <cell r="Q83">
            <v>78</v>
          </cell>
          <cell r="R83" t="str">
            <v>078</v>
          </cell>
        </row>
        <row r="84">
          <cell r="H84" t="str">
            <v>データセンタ・ハウジング</v>
          </cell>
          <cell r="I84">
            <v>81</v>
          </cell>
          <cell r="J84" t="str">
            <v>81</v>
          </cell>
          <cell r="P84" t="str">
            <v>コム分類-音声・映像サービス-音声系システム</v>
          </cell>
          <cell r="Q84">
            <v>79</v>
          </cell>
          <cell r="R84" t="str">
            <v>079</v>
          </cell>
        </row>
        <row r="85">
          <cell r="H85" t="str">
            <v>営業権・利用権・特許権</v>
          </cell>
          <cell r="I85">
            <v>82</v>
          </cell>
          <cell r="J85" t="str">
            <v>82</v>
          </cell>
          <cell r="P85" t="str">
            <v>コム分類-音声・映像サービス-映像系システム</v>
          </cell>
          <cell r="Q85">
            <v>80</v>
          </cell>
          <cell r="R85" t="str">
            <v>080</v>
          </cell>
        </row>
        <row r="86">
          <cell r="H86" t="str">
            <v>広告</v>
          </cell>
          <cell r="I86">
            <v>83</v>
          </cell>
          <cell r="J86" t="str">
            <v>83</v>
          </cell>
          <cell r="P86" t="str">
            <v>コム分類-音声・映像サービス-その他</v>
          </cell>
          <cell r="Q86">
            <v>81</v>
          </cell>
          <cell r="R86" t="str">
            <v>081</v>
          </cell>
        </row>
        <row r="87">
          <cell r="H87" t="str">
            <v>光熱</v>
          </cell>
          <cell r="I87">
            <v>84</v>
          </cell>
          <cell r="J87" t="str">
            <v>84</v>
          </cell>
          <cell r="P87" t="str">
            <v>コム分類-クラウド-クラウド関連システム</v>
          </cell>
          <cell r="Q87">
            <v>82</v>
          </cell>
          <cell r="R87" t="str">
            <v>082</v>
          </cell>
        </row>
        <row r="88">
          <cell r="H88" t="str">
            <v>通信運搬</v>
          </cell>
          <cell r="I88">
            <v>85</v>
          </cell>
          <cell r="J88" t="str">
            <v>85</v>
          </cell>
          <cell r="P88" t="str">
            <v>コム分類-クラウド-その他</v>
          </cell>
          <cell r="Q88">
            <v>83</v>
          </cell>
          <cell r="R88" t="str">
            <v>083</v>
          </cell>
        </row>
        <row r="89">
          <cell r="H89" t="str">
            <v>旅費交通</v>
          </cell>
          <cell r="I89">
            <v>86</v>
          </cell>
          <cell r="J89" t="str">
            <v>86</v>
          </cell>
          <cell r="P89" t="str">
            <v>コム分類-セキュリティ-セキュリティ関連システム</v>
          </cell>
          <cell r="Q89">
            <v>84</v>
          </cell>
          <cell r="R89" t="str">
            <v>084</v>
          </cell>
        </row>
        <row r="90">
          <cell r="H90" t="str">
            <v>会議交際</v>
          </cell>
          <cell r="I90">
            <v>87</v>
          </cell>
          <cell r="J90" t="str">
            <v>87</v>
          </cell>
          <cell r="P90" t="str">
            <v>コム分類-セキュリティ-その他</v>
          </cell>
          <cell r="Q90">
            <v>85</v>
          </cell>
          <cell r="R90" t="str">
            <v>085</v>
          </cell>
        </row>
        <row r="91">
          <cell r="H91" t="str">
            <v>手数料</v>
          </cell>
          <cell r="I91">
            <v>88</v>
          </cell>
          <cell r="J91" t="str">
            <v>88</v>
          </cell>
          <cell r="P91" t="str">
            <v>コム分類-業務-人事・給与システム</v>
          </cell>
          <cell r="Q91">
            <v>86</v>
          </cell>
          <cell r="R91" t="str">
            <v>086</v>
          </cell>
        </row>
        <row r="92">
          <cell r="H92" t="str">
            <v>その他</v>
          </cell>
          <cell r="I92">
            <v>89</v>
          </cell>
          <cell r="J92" t="str">
            <v>89</v>
          </cell>
          <cell r="P92" t="str">
            <v>コム分類-業務-財務・会計システム</v>
          </cell>
          <cell r="Q92">
            <v>87</v>
          </cell>
          <cell r="R92" t="str">
            <v>087</v>
          </cell>
        </row>
        <row r="93">
          <cell r="P93" t="str">
            <v>コム分類-業務-販売・在庫管理システム</v>
          </cell>
          <cell r="Q93">
            <v>88</v>
          </cell>
          <cell r="R93" t="str">
            <v>088</v>
          </cell>
        </row>
        <row r="94">
          <cell r="P94" t="str">
            <v>コム分類-業務-営業支援システム</v>
          </cell>
          <cell r="Q94">
            <v>89</v>
          </cell>
          <cell r="R94" t="str">
            <v>089</v>
          </cell>
        </row>
        <row r="95">
          <cell r="P95" t="str">
            <v>コム分類-業務-生産管理システム</v>
          </cell>
          <cell r="Q95">
            <v>90</v>
          </cell>
          <cell r="R95" t="str">
            <v>090</v>
          </cell>
        </row>
        <row r="96">
          <cell r="P96" t="str">
            <v>コム分類-業務-物流管理システム</v>
          </cell>
          <cell r="Q96">
            <v>91</v>
          </cell>
          <cell r="R96" t="str">
            <v>091</v>
          </cell>
        </row>
        <row r="97">
          <cell r="P97" t="str">
            <v>コム分類-業務-電子決済システム</v>
          </cell>
          <cell r="Q97">
            <v>92</v>
          </cell>
          <cell r="R97" t="str">
            <v>092</v>
          </cell>
        </row>
        <row r="98">
          <cell r="P98" t="str">
            <v>コム分類-業務-調達管理システム</v>
          </cell>
          <cell r="Q98">
            <v>93</v>
          </cell>
          <cell r="R98" t="str">
            <v>093</v>
          </cell>
        </row>
        <row r="99">
          <cell r="P99" t="str">
            <v>コム分類-業務-その他</v>
          </cell>
          <cell r="Q99">
            <v>94</v>
          </cell>
          <cell r="R99" t="str">
            <v>094</v>
          </cell>
        </row>
        <row r="100">
          <cell r="P100" t="str">
            <v>コム分類-ネットワーク-ルータ・スイッチ・HUB</v>
          </cell>
          <cell r="Q100">
            <v>95</v>
          </cell>
          <cell r="R100" t="str">
            <v>095</v>
          </cell>
        </row>
        <row r="101">
          <cell r="P101" t="str">
            <v>コム分類-ネットワーク-帯域制御装置</v>
          </cell>
          <cell r="Q101">
            <v>96</v>
          </cell>
          <cell r="R101" t="str">
            <v>096</v>
          </cell>
        </row>
        <row r="102">
          <cell r="P102" t="str">
            <v>コム分類-ネットワーク-伝送装置・無線装置</v>
          </cell>
          <cell r="Q102">
            <v>97</v>
          </cell>
          <cell r="R102" t="str">
            <v>097</v>
          </cell>
        </row>
        <row r="103">
          <cell r="P103" t="str">
            <v>コム分類-ネットワーク-音声装置・映像装置</v>
          </cell>
          <cell r="Q103">
            <v>98</v>
          </cell>
          <cell r="R103" t="str">
            <v>098</v>
          </cell>
        </row>
        <row r="104">
          <cell r="P104" t="str">
            <v>コム分類-ネットワーク-配線・ラック</v>
          </cell>
          <cell r="Q104">
            <v>99</v>
          </cell>
          <cell r="R104" t="str">
            <v>099</v>
          </cell>
        </row>
        <row r="105">
          <cell r="P105" t="str">
            <v>コム分類-ネットワーク-その他</v>
          </cell>
          <cell r="Q105">
            <v>100</v>
          </cell>
          <cell r="R105" t="str">
            <v>100</v>
          </cell>
        </row>
        <row r="106">
          <cell r="P106" t="str">
            <v>コム分類-システム-サーバ・ストレージ</v>
          </cell>
          <cell r="Q106">
            <v>101</v>
          </cell>
          <cell r="R106" t="str">
            <v>101</v>
          </cell>
        </row>
        <row r="107">
          <cell r="P107" t="str">
            <v>コム分類-システム-OS</v>
          </cell>
          <cell r="Q107">
            <v>102</v>
          </cell>
          <cell r="R107" t="str">
            <v>102</v>
          </cell>
        </row>
        <row r="108">
          <cell r="P108" t="str">
            <v>コム分類-システム-ミドルウェア</v>
          </cell>
          <cell r="Q108">
            <v>103</v>
          </cell>
          <cell r="R108" t="str">
            <v>103</v>
          </cell>
        </row>
        <row r="109">
          <cell r="P109" t="str">
            <v>コム分類-システム-配線・ラック</v>
          </cell>
          <cell r="Q109">
            <v>104</v>
          </cell>
          <cell r="R109" t="str">
            <v>104</v>
          </cell>
        </row>
        <row r="110">
          <cell r="P110" t="str">
            <v>コム分類-システム-その他</v>
          </cell>
          <cell r="Q110">
            <v>105</v>
          </cell>
          <cell r="R110" t="str">
            <v>105</v>
          </cell>
        </row>
        <row r="111">
          <cell r="P111" t="str">
            <v>コム分類-工事・構築-その他ハードウェア-事務機器</v>
          </cell>
          <cell r="Q111">
            <v>106</v>
          </cell>
          <cell r="R111" t="str">
            <v>106</v>
          </cell>
        </row>
        <row r="112">
          <cell r="P112" t="str">
            <v>コム分類-工事・構築-その他ハードウェア-その他</v>
          </cell>
          <cell r="Q112">
            <v>107</v>
          </cell>
          <cell r="R112" t="str">
            <v>107</v>
          </cell>
        </row>
        <row r="113">
          <cell r="P113" t="str">
            <v>コム分類-工事・構築-端末-PC</v>
          </cell>
          <cell r="Q113">
            <v>108</v>
          </cell>
          <cell r="R113" t="str">
            <v>108</v>
          </cell>
        </row>
        <row r="114">
          <cell r="P114" t="str">
            <v>コム分類-工事・構築-端末-モバイル</v>
          </cell>
          <cell r="Q114">
            <v>109</v>
          </cell>
          <cell r="R114" t="str">
            <v>109</v>
          </cell>
        </row>
        <row r="115">
          <cell r="P115" t="str">
            <v>コム分類-工事・構築-端末-その他</v>
          </cell>
          <cell r="Q115">
            <v>110</v>
          </cell>
          <cell r="R115" t="str">
            <v>110</v>
          </cell>
        </row>
        <row r="116">
          <cell r="P116" t="str">
            <v>コム分類-ソフトウェア開発-サービス基盤-ノード系システム</v>
          </cell>
          <cell r="Q116">
            <v>111</v>
          </cell>
          <cell r="R116" t="str">
            <v>111</v>
          </cell>
        </row>
        <row r="117">
          <cell r="P117" t="str">
            <v>コム分類-ソフトウェア開発-サービス基盤-リンク系システム</v>
          </cell>
          <cell r="Q117">
            <v>112</v>
          </cell>
          <cell r="R117" t="str">
            <v>112</v>
          </cell>
        </row>
        <row r="118">
          <cell r="P118" t="str">
            <v>コム分類-ソフトウェア開発-サービス基盤-オペレーション系システム</v>
          </cell>
          <cell r="Q118">
            <v>113</v>
          </cell>
          <cell r="R118" t="str">
            <v>113</v>
          </cell>
        </row>
        <row r="119">
          <cell r="P119" t="str">
            <v>コム分類-ソフトウェア開発-サービス基盤-SO系システム</v>
          </cell>
          <cell r="Q119">
            <v>114</v>
          </cell>
          <cell r="R119" t="str">
            <v>114</v>
          </cell>
        </row>
        <row r="120">
          <cell r="P120" t="str">
            <v>コム分類-ソフトウェア開発-サービス基盤-料金系システム</v>
          </cell>
          <cell r="Q120">
            <v>115</v>
          </cell>
          <cell r="R120" t="str">
            <v>115</v>
          </cell>
        </row>
        <row r="121">
          <cell r="P121" t="str">
            <v>コム分類-ソフトウェア開発-サービス基盤-その他</v>
          </cell>
          <cell r="Q121">
            <v>116</v>
          </cell>
          <cell r="R121" t="str">
            <v>116</v>
          </cell>
        </row>
        <row r="122">
          <cell r="P122" t="str">
            <v>コム分類-ソフトウェア開発-インターネットサービス-メール・Web系システム</v>
          </cell>
          <cell r="Q122">
            <v>117</v>
          </cell>
          <cell r="R122" t="str">
            <v>117</v>
          </cell>
        </row>
        <row r="123">
          <cell r="P123" t="str">
            <v>コム分類-ソフトウェア開発-インターネットサービス-その他</v>
          </cell>
          <cell r="Q123">
            <v>118</v>
          </cell>
          <cell r="R123" t="str">
            <v>118</v>
          </cell>
        </row>
        <row r="124">
          <cell r="P124" t="str">
            <v>コム分類-ソフトウェア開発-音声・映像-音声系システム</v>
          </cell>
          <cell r="Q124">
            <v>119</v>
          </cell>
          <cell r="R124" t="str">
            <v>119</v>
          </cell>
        </row>
        <row r="125">
          <cell r="P125" t="str">
            <v>コム分類-ソフトウェア開発-音声・映像-映像系システム</v>
          </cell>
          <cell r="Q125">
            <v>120</v>
          </cell>
          <cell r="R125" t="str">
            <v>120</v>
          </cell>
        </row>
        <row r="126">
          <cell r="P126" t="str">
            <v>コム分類-ソフトウェア開発-音声・映像-その他</v>
          </cell>
          <cell r="Q126">
            <v>121</v>
          </cell>
          <cell r="R126" t="str">
            <v>121</v>
          </cell>
        </row>
        <row r="127">
          <cell r="P127" t="str">
            <v>コム分類-ソフトウェア開発-クラウド-クラウド関連システム</v>
          </cell>
          <cell r="Q127">
            <v>122</v>
          </cell>
          <cell r="R127" t="str">
            <v>122</v>
          </cell>
        </row>
        <row r="128">
          <cell r="P128" t="str">
            <v>コム分類-ソフトウェア開発-クラウド-その他</v>
          </cell>
          <cell r="Q128">
            <v>123</v>
          </cell>
          <cell r="R128" t="str">
            <v>123</v>
          </cell>
        </row>
        <row r="129">
          <cell r="P129" t="str">
            <v>コム分類-ソフトウェア開発-セキュリティ-セキュリティ関連システム</v>
          </cell>
          <cell r="Q129">
            <v>124</v>
          </cell>
          <cell r="R129" t="str">
            <v>124</v>
          </cell>
        </row>
        <row r="130">
          <cell r="P130" t="str">
            <v>コム分類-ソフトウェア開発-セキュリティ-その他</v>
          </cell>
          <cell r="Q130">
            <v>125</v>
          </cell>
          <cell r="R130" t="str">
            <v>125</v>
          </cell>
        </row>
        <row r="131">
          <cell r="P131" t="str">
            <v>コム分類-ソフトウェア開発-業務-人事・給与システム</v>
          </cell>
          <cell r="Q131">
            <v>126</v>
          </cell>
          <cell r="R131" t="str">
            <v>126</v>
          </cell>
        </row>
        <row r="132">
          <cell r="P132" t="str">
            <v>コム分類-ソフトウェア開発-業務-財務・会計システム</v>
          </cell>
          <cell r="Q132">
            <v>127</v>
          </cell>
          <cell r="R132" t="str">
            <v>127</v>
          </cell>
        </row>
        <row r="133">
          <cell r="P133" t="str">
            <v>コム分類-ソフトウェア開発-業務-販売・在庫管理システム</v>
          </cell>
          <cell r="Q133">
            <v>128</v>
          </cell>
          <cell r="R133" t="str">
            <v>128</v>
          </cell>
        </row>
        <row r="134">
          <cell r="P134" t="str">
            <v>コム分類-ソフトウェア開発-業務-営業支援システム</v>
          </cell>
          <cell r="Q134">
            <v>129</v>
          </cell>
          <cell r="R134" t="str">
            <v>129</v>
          </cell>
        </row>
        <row r="135">
          <cell r="P135" t="str">
            <v>コム分類-ソフトウェア開発-業務-生産管理システム</v>
          </cell>
          <cell r="Q135">
            <v>130</v>
          </cell>
          <cell r="R135" t="str">
            <v>130</v>
          </cell>
        </row>
        <row r="136">
          <cell r="P136" t="str">
            <v>コム分類-ソフトウェア開発-業務-物流管理システム</v>
          </cell>
          <cell r="Q136">
            <v>131</v>
          </cell>
          <cell r="R136" t="str">
            <v>131</v>
          </cell>
        </row>
        <row r="137">
          <cell r="P137" t="str">
            <v>コム分類-ソフトウェア開発-業務-電子決済システム</v>
          </cell>
          <cell r="Q137">
            <v>132</v>
          </cell>
          <cell r="R137" t="str">
            <v>132</v>
          </cell>
        </row>
        <row r="138">
          <cell r="P138" t="str">
            <v>コム分類-ソフトウェア開発-業務-調達管理システム</v>
          </cell>
          <cell r="Q138">
            <v>133</v>
          </cell>
          <cell r="R138" t="str">
            <v>133</v>
          </cell>
        </row>
        <row r="139">
          <cell r="P139" t="str">
            <v>コム分類-ソフトウェア開発-業務-その他</v>
          </cell>
          <cell r="Q139">
            <v>134</v>
          </cell>
          <cell r="R139" t="str">
            <v>134</v>
          </cell>
        </row>
        <row r="140">
          <cell r="P140" t="str">
            <v>コンサルティング-ビジネス</v>
          </cell>
          <cell r="Q140">
            <v>135</v>
          </cell>
          <cell r="R140" t="str">
            <v>135</v>
          </cell>
        </row>
        <row r="141">
          <cell r="P141" t="str">
            <v>コンサルティング-会計監査</v>
          </cell>
          <cell r="Q141">
            <v>136</v>
          </cell>
          <cell r="R141" t="str">
            <v>136</v>
          </cell>
        </row>
        <row r="142">
          <cell r="P142" t="str">
            <v>コンサルティング-システム</v>
          </cell>
          <cell r="Q142">
            <v>137</v>
          </cell>
          <cell r="R142" t="str">
            <v>137</v>
          </cell>
        </row>
        <row r="143">
          <cell r="P143" t="str">
            <v>コンサルティング-その他</v>
          </cell>
          <cell r="Q143">
            <v>138</v>
          </cell>
          <cell r="R143" t="str">
            <v>138</v>
          </cell>
        </row>
        <row r="144">
          <cell r="P144" t="str">
            <v>調査-技術</v>
          </cell>
          <cell r="Q144">
            <v>139</v>
          </cell>
          <cell r="R144" t="str">
            <v>139</v>
          </cell>
        </row>
        <row r="145">
          <cell r="P145" t="str">
            <v>調査-市場</v>
          </cell>
          <cell r="Q145">
            <v>140</v>
          </cell>
          <cell r="R145" t="str">
            <v>140</v>
          </cell>
        </row>
        <row r="146">
          <cell r="P146" t="str">
            <v>調査-企業</v>
          </cell>
          <cell r="Q146">
            <v>141</v>
          </cell>
          <cell r="R146" t="str">
            <v>141</v>
          </cell>
        </row>
        <row r="147">
          <cell r="P147" t="str">
            <v>調査-CS</v>
          </cell>
          <cell r="Q147">
            <v>142</v>
          </cell>
          <cell r="R147" t="str">
            <v>142</v>
          </cell>
        </row>
        <row r="148">
          <cell r="P148" t="str">
            <v>調査-現場</v>
          </cell>
          <cell r="Q148">
            <v>143</v>
          </cell>
          <cell r="R148" t="str">
            <v>143</v>
          </cell>
        </row>
        <row r="149">
          <cell r="P149" t="str">
            <v>調査-その他</v>
          </cell>
          <cell r="Q149">
            <v>144</v>
          </cell>
          <cell r="R149" t="str">
            <v>144</v>
          </cell>
        </row>
        <row r="150">
          <cell r="P150" t="str">
            <v>事務系-営業</v>
          </cell>
          <cell r="Q150">
            <v>145</v>
          </cell>
          <cell r="R150" t="str">
            <v>145</v>
          </cell>
        </row>
        <row r="151">
          <cell r="P151" t="str">
            <v>事務系-経理契約</v>
          </cell>
          <cell r="Q151">
            <v>146</v>
          </cell>
          <cell r="R151" t="str">
            <v>146</v>
          </cell>
        </row>
        <row r="152">
          <cell r="P152" t="str">
            <v>事務系-事務</v>
          </cell>
          <cell r="Q152">
            <v>147</v>
          </cell>
          <cell r="R152" t="str">
            <v>147</v>
          </cell>
        </row>
        <row r="153">
          <cell r="P153" t="str">
            <v>事務系-秘書</v>
          </cell>
          <cell r="Q153">
            <v>148</v>
          </cell>
          <cell r="R153" t="str">
            <v>148</v>
          </cell>
        </row>
        <row r="154">
          <cell r="P154" t="str">
            <v>事務系-オペレータ</v>
          </cell>
          <cell r="Q154">
            <v>149</v>
          </cell>
          <cell r="R154" t="str">
            <v>149</v>
          </cell>
        </row>
        <row r="155">
          <cell r="P155" t="str">
            <v>事務系-その他</v>
          </cell>
          <cell r="Q155">
            <v>150</v>
          </cell>
          <cell r="R155" t="str">
            <v>150</v>
          </cell>
        </row>
        <row r="156">
          <cell r="P156" t="str">
            <v>専門職-NE</v>
          </cell>
          <cell r="Q156">
            <v>151</v>
          </cell>
          <cell r="R156" t="str">
            <v>151</v>
          </cell>
        </row>
        <row r="157">
          <cell r="P157" t="str">
            <v>専門職-SE</v>
          </cell>
          <cell r="Q157">
            <v>152</v>
          </cell>
          <cell r="R157" t="str">
            <v>152</v>
          </cell>
        </row>
        <row r="158">
          <cell r="P158" t="str">
            <v>コム分類-ソフトウェア使用許諾-基本ソフトウェア-OS</v>
          </cell>
          <cell r="Q158">
            <v>153</v>
          </cell>
          <cell r="R158" t="str">
            <v>153</v>
          </cell>
        </row>
        <row r="159">
          <cell r="P159" t="str">
            <v>コム分類-ソフトウェア使用許諾-基本ソフトウェア-仮想化ソフトウェア</v>
          </cell>
          <cell r="Q159">
            <v>154</v>
          </cell>
          <cell r="R159" t="str">
            <v>154</v>
          </cell>
        </row>
        <row r="160">
          <cell r="P160" t="str">
            <v>コム分類-ソフトウェア使用許諾-基本ソフトウェア-DBソフトウェア</v>
          </cell>
          <cell r="Q160">
            <v>155</v>
          </cell>
          <cell r="R160" t="str">
            <v>155</v>
          </cell>
        </row>
        <row r="161">
          <cell r="P161" t="str">
            <v>コム分類-ソフトウェア使用許諾-基本ソフトウェア-通信系ソフトウェア</v>
          </cell>
          <cell r="Q161">
            <v>156</v>
          </cell>
          <cell r="R161" t="str">
            <v>156</v>
          </cell>
        </row>
        <row r="162">
          <cell r="P162" t="str">
            <v>コム分類-ソフトウェア使用許諾-応用ソフトウェア-通信系ソフトウェア</v>
          </cell>
          <cell r="Q162">
            <v>157</v>
          </cell>
          <cell r="R162" t="str">
            <v>157</v>
          </cell>
        </row>
        <row r="163">
          <cell r="P163" t="str">
            <v>コム分類-ソフトウェア使用許諾-応用ソフトウェア-セキュリティソフトウェア</v>
          </cell>
          <cell r="Q163">
            <v>158</v>
          </cell>
          <cell r="R163" t="str">
            <v>158</v>
          </cell>
        </row>
        <row r="164">
          <cell r="P164" t="str">
            <v>コム分類-ソフトウェア使用許諾-応用ソフトウェア-データ編集ソフトウェア</v>
          </cell>
          <cell r="Q164">
            <v>159</v>
          </cell>
          <cell r="R164" t="str">
            <v>159</v>
          </cell>
        </row>
        <row r="165">
          <cell r="P165" t="str">
            <v>コム分類-ソフトウェア使用許諾-応用ソフトウェア-業務系ソフトウェア</v>
          </cell>
          <cell r="Q165">
            <v>160</v>
          </cell>
          <cell r="R165" t="str">
            <v>160</v>
          </cell>
        </row>
        <row r="166">
          <cell r="P166" t="str">
            <v>コム分類-ソフトウェア使用許諾-応用ソフトウェア-ユーティリティソフトウェア</v>
          </cell>
          <cell r="Q166">
            <v>161</v>
          </cell>
          <cell r="R166" t="str">
            <v>161</v>
          </cell>
        </row>
        <row r="167">
          <cell r="P167" t="str">
            <v>コム分類-ソフトウェア使用許諾-応用ソフトウェア-ゲームソフトウェア</v>
          </cell>
          <cell r="Q167">
            <v>162</v>
          </cell>
          <cell r="R167" t="str">
            <v>162</v>
          </cell>
        </row>
        <row r="168">
          <cell r="P168" t="str">
            <v>コム分類-ソフトウェア使用許諾-応用ソフトウェア-教育ソフトウェア</v>
          </cell>
          <cell r="Q168">
            <v>163</v>
          </cell>
          <cell r="R168" t="str">
            <v>163</v>
          </cell>
        </row>
        <row r="169">
          <cell r="P169" t="str">
            <v>コム分類-ソフトウェア使用許諾-応用ソフトウェア-画像・映像・音楽ソフトウェア</v>
          </cell>
          <cell r="Q169">
            <v>164</v>
          </cell>
          <cell r="R169" t="str">
            <v>164</v>
          </cell>
        </row>
        <row r="170">
          <cell r="P170" t="str">
            <v>コム分類-ソフトウェア使用許諾-応用ソフトウェア-その他</v>
          </cell>
          <cell r="Q170">
            <v>165</v>
          </cell>
          <cell r="R170" t="str">
            <v>165</v>
          </cell>
        </row>
        <row r="171">
          <cell r="P171" t="str">
            <v>クラウド基盤-AWS</v>
          </cell>
          <cell r="Q171">
            <v>166</v>
          </cell>
          <cell r="R171" t="str">
            <v>166</v>
          </cell>
        </row>
        <row r="172">
          <cell r="P172" t="str">
            <v>クラウド基盤-Azure</v>
          </cell>
          <cell r="Q172">
            <v>167</v>
          </cell>
          <cell r="R172" t="str">
            <v>167</v>
          </cell>
        </row>
        <row r="173">
          <cell r="P173" t="str">
            <v>クラウド基盤-GCP</v>
          </cell>
          <cell r="Q173">
            <v>168</v>
          </cell>
          <cell r="R173" t="str">
            <v>168</v>
          </cell>
        </row>
        <row r="174">
          <cell r="P174" t="str">
            <v>クラウド基盤-ECL</v>
          </cell>
          <cell r="Q174">
            <v>169</v>
          </cell>
          <cell r="R174" t="str">
            <v>169</v>
          </cell>
        </row>
        <row r="175">
          <cell r="P175" t="str">
            <v>コム分類-バックヤード・OH関連業務-契約・支払</v>
          </cell>
          <cell r="Q175">
            <v>170</v>
          </cell>
          <cell r="R175" t="str">
            <v>170</v>
          </cell>
        </row>
        <row r="176">
          <cell r="P176" t="str">
            <v>コム分類-バックヤード・OH関連業務-経理・財務</v>
          </cell>
          <cell r="Q176">
            <v>171</v>
          </cell>
          <cell r="R176" t="str">
            <v>171</v>
          </cell>
        </row>
        <row r="177">
          <cell r="P177" t="str">
            <v>コム分類-バックヤード・OH関連業務-人事(採用)</v>
          </cell>
          <cell r="Q177">
            <v>172</v>
          </cell>
          <cell r="R177" t="str">
            <v>172</v>
          </cell>
        </row>
        <row r="178">
          <cell r="P178" t="str">
            <v>コム分類-バックヤード・OH関連業務-総務</v>
          </cell>
          <cell r="Q178">
            <v>173</v>
          </cell>
          <cell r="R178" t="str">
            <v>173</v>
          </cell>
        </row>
        <row r="179">
          <cell r="P179" t="str">
            <v>コム分類-バックヤード・OH関連業務-内部統制(SOX)</v>
          </cell>
          <cell r="Q179">
            <v>174</v>
          </cell>
          <cell r="R179" t="str">
            <v>174</v>
          </cell>
        </row>
        <row r="180">
          <cell r="P180" t="str">
            <v>コム分類-バックヤード・OH関連業務-その他</v>
          </cell>
          <cell r="Q180">
            <v>175</v>
          </cell>
          <cell r="R180" t="str">
            <v>175</v>
          </cell>
        </row>
        <row r="181">
          <cell r="P181" t="str">
            <v>コム分類-産業廃棄物処理-産業廃棄物処理</v>
          </cell>
          <cell r="Q181">
            <v>176</v>
          </cell>
          <cell r="R181" t="str">
            <v>176</v>
          </cell>
        </row>
        <row r="182">
          <cell r="P182" t="str">
            <v>コム分類-産業廃棄物処理-データ消去(HDD・PC)</v>
          </cell>
          <cell r="Q182">
            <v>177</v>
          </cell>
          <cell r="R182" t="str">
            <v>177</v>
          </cell>
        </row>
        <row r="183">
          <cell r="P183" t="str">
            <v>コム分類-産業廃棄物処理-その他</v>
          </cell>
          <cell r="Q183">
            <v>178</v>
          </cell>
          <cell r="R183" t="str">
            <v>178</v>
          </cell>
        </row>
        <row r="184">
          <cell r="P184" t="str">
            <v>コム分類-コンテンツ作成-音楽・音響・BGM</v>
          </cell>
          <cell r="Q184">
            <v>179</v>
          </cell>
          <cell r="R184" t="str">
            <v>179</v>
          </cell>
        </row>
        <row r="185">
          <cell r="P185" t="str">
            <v>コム分類-コンテンツ作成-写真・画像・動画</v>
          </cell>
          <cell r="Q185">
            <v>180</v>
          </cell>
          <cell r="R185" t="str">
            <v>180</v>
          </cell>
        </row>
        <row r="186">
          <cell r="P186" t="str">
            <v>コム分類-コンテンツ作成-文書・コピー</v>
          </cell>
          <cell r="Q186">
            <v>181</v>
          </cell>
          <cell r="R186" t="str">
            <v>181</v>
          </cell>
        </row>
        <row r="187">
          <cell r="P187" t="str">
            <v>コム分類-コンテンツ作成-その他</v>
          </cell>
          <cell r="Q187">
            <v>182</v>
          </cell>
          <cell r="R187" t="str">
            <v>182</v>
          </cell>
        </row>
        <row r="188">
          <cell r="P188" t="str">
            <v>コム分類-物流・倉庫-機器保管</v>
          </cell>
          <cell r="Q188">
            <v>183</v>
          </cell>
          <cell r="R188" t="str">
            <v>183</v>
          </cell>
        </row>
        <row r="189">
          <cell r="P189" t="str">
            <v>コム分類-物流・倉庫-書類保管</v>
          </cell>
          <cell r="Q189">
            <v>184</v>
          </cell>
          <cell r="R189" t="str">
            <v>184</v>
          </cell>
        </row>
        <row r="190">
          <cell r="P190" t="str">
            <v>コム分類-物流・倉庫-在庫管理</v>
          </cell>
          <cell r="Q190">
            <v>185</v>
          </cell>
          <cell r="R190" t="str">
            <v>185</v>
          </cell>
        </row>
        <row r="191">
          <cell r="P191" t="str">
            <v>コム分類-物流・倉庫-輸送・運搬</v>
          </cell>
          <cell r="Q191">
            <v>186</v>
          </cell>
          <cell r="R191" t="str">
            <v>186</v>
          </cell>
        </row>
        <row r="192">
          <cell r="P192" t="str">
            <v>コム分類-物流・倉庫-その他</v>
          </cell>
          <cell r="Q192">
            <v>187</v>
          </cell>
          <cell r="R192" t="str">
            <v>187</v>
          </cell>
        </row>
        <row r="193">
          <cell r="P193" t="str">
            <v>コム分類-土地・建物-賃料・賃貸借</v>
          </cell>
          <cell r="Q193">
            <v>188</v>
          </cell>
          <cell r="R193" t="str">
            <v>188</v>
          </cell>
        </row>
        <row r="194">
          <cell r="P194" t="str">
            <v>コム分類-土地・建物-管理業務(ビル・土地・設備等)</v>
          </cell>
          <cell r="Q194">
            <v>189</v>
          </cell>
          <cell r="R194" t="str">
            <v>189</v>
          </cell>
        </row>
        <row r="195">
          <cell r="P195" t="str">
            <v>コム分類-土地・建物-警備業務</v>
          </cell>
          <cell r="Q195">
            <v>190</v>
          </cell>
          <cell r="R195" t="str">
            <v>190</v>
          </cell>
        </row>
        <row r="196">
          <cell r="P196" t="str">
            <v>コム分類-土地・建物-清掃(塵芥)業務</v>
          </cell>
          <cell r="Q196">
            <v>191</v>
          </cell>
          <cell r="R196" t="str">
            <v>191</v>
          </cell>
        </row>
        <row r="197">
          <cell r="P197" t="str">
            <v>コム分類-土地・建物-その他</v>
          </cell>
          <cell r="Q197">
            <v>192</v>
          </cell>
          <cell r="R197" t="str">
            <v>192</v>
          </cell>
        </row>
        <row r="198">
          <cell r="P198" t="str">
            <v>コム分類-サービス利用-電気通信物品</v>
          </cell>
          <cell r="Q198">
            <v>193</v>
          </cell>
          <cell r="R198" t="str">
            <v>193</v>
          </cell>
        </row>
        <row r="199">
          <cell r="P199" t="str">
            <v>コム分類-サービス利用-OA機器(PC・プリンタ・複写機器)</v>
          </cell>
          <cell r="Q199">
            <v>194</v>
          </cell>
          <cell r="R199" t="str">
            <v>194</v>
          </cell>
        </row>
        <row r="200">
          <cell r="P200" t="str">
            <v>コム分類-サービス利用-車両</v>
          </cell>
          <cell r="Q200">
            <v>195</v>
          </cell>
          <cell r="R200" t="str">
            <v>195</v>
          </cell>
        </row>
        <row r="201">
          <cell r="P201" t="str">
            <v>コム分類-サービス利用-その他</v>
          </cell>
          <cell r="Q201">
            <v>196</v>
          </cell>
          <cell r="R201" t="str">
            <v>196</v>
          </cell>
        </row>
        <row r="202">
          <cell r="P202" t="str">
            <v>コム分類-リース-電気通信物品</v>
          </cell>
          <cell r="Q202">
            <v>197</v>
          </cell>
          <cell r="R202" t="str">
            <v>197</v>
          </cell>
        </row>
        <row r="203">
          <cell r="P203" t="str">
            <v>コム分類-リース-OA機器(PC・プリンタ・複写機器)</v>
          </cell>
          <cell r="Q203">
            <v>198</v>
          </cell>
          <cell r="R203" t="str">
            <v>198</v>
          </cell>
        </row>
        <row r="204">
          <cell r="P204" t="str">
            <v>コム分類-リース-車両</v>
          </cell>
          <cell r="Q204">
            <v>199</v>
          </cell>
          <cell r="R204" t="str">
            <v>199</v>
          </cell>
        </row>
        <row r="205">
          <cell r="P205" t="str">
            <v>コム分類-リース-その他</v>
          </cell>
          <cell r="Q205">
            <v>200</v>
          </cell>
          <cell r="R205" t="str">
            <v>200</v>
          </cell>
        </row>
        <row r="206">
          <cell r="P206" t="str">
            <v>コム分類-教育・研修-研修</v>
          </cell>
          <cell r="Q206">
            <v>201</v>
          </cell>
          <cell r="R206" t="str">
            <v>201</v>
          </cell>
        </row>
        <row r="207">
          <cell r="P207" t="str">
            <v>コム分類-教育・研修-その他</v>
          </cell>
          <cell r="Q207">
            <v>202</v>
          </cell>
          <cell r="R207" t="str">
            <v>202</v>
          </cell>
        </row>
        <row r="208">
          <cell r="P208" t="str">
            <v>広告-TV</v>
          </cell>
          <cell r="Q208">
            <v>203</v>
          </cell>
          <cell r="R208" t="str">
            <v>203</v>
          </cell>
        </row>
        <row r="209">
          <cell r="P209" t="str">
            <v>広告-雑誌</v>
          </cell>
          <cell r="Q209">
            <v>204</v>
          </cell>
          <cell r="R209" t="str">
            <v>204</v>
          </cell>
        </row>
        <row r="210">
          <cell r="P210" t="str">
            <v>広告-交通</v>
          </cell>
          <cell r="Q210">
            <v>205</v>
          </cell>
          <cell r="R210" t="str">
            <v>205</v>
          </cell>
        </row>
        <row r="211">
          <cell r="P211" t="str">
            <v>広告-ネット</v>
          </cell>
          <cell r="Q211">
            <v>206</v>
          </cell>
          <cell r="R211" t="str">
            <v>206</v>
          </cell>
        </row>
        <row r="212">
          <cell r="P212" t="str">
            <v>広告-その他</v>
          </cell>
          <cell r="Q212">
            <v>207</v>
          </cell>
          <cell r="R212" t="str">
            <v>207</v>
          </cell>
        </row>
        <row r="213">
          <cell r="P213" t="str">
            <v>光熱-電気</v>
          </cell>
          <cell r="Q213">
            <v>208</v>
          </cell>
          <cell r="R213" t="str">
            <v>208</v>
          </cell>
        </row>
        <row r="214">
          <cell r="P214" t="str">
            <v>光熱-その他</v>
          </cell>
          <cell r="Q214">
            <v>209</v>
          </cell>
          <cell r="R214" t="str">
            <v>209</v>
          </cell>
        </row>
        <row r="215">
          <cell r="P215" t="str">
            <v>通信運搬-電話</v>
          </cell>
          <cell r="Q215">
            <v>210</v>
          </cell>
          <cell r="R215" t="str">
            <v>210</v>
          </cell>
        </row>
        <row r="216">
          <cell r="P216" t="str">
            <v>通信運搬-データ通信</v>
          </cell>
          <cell r="Q216">
            <v>211</v>
          </cell>
          <cell r="R216" t="str">
            <v>211</v>
          </cell>
        </row>
        <row r="217">
          <cell r="P217" t="str">
            <v>通信運搬-郵便宅配</v>
          </cell>
          <cell r="Q217">
            <v>212</v>
          </cell>
          <cell r="R217" t="str">
            <v>212</v>
          </cell>
        </row>
        <row r="218">
          <cell r="P218" t="str">
            <v>通信運搬-その他</v>
          </cell>
          <cell r="Q218">
            <v>213</v>
          </cell>
          <cell r="R218" t="str">
            <v>213</v>
          </cell>
        </row>
        <row r="219">
          <cell r="P219" t="str">
            <v>その他-翻訳・通訳</v>
          </cell>
          <cell r="Q219">
            <v>214</v>
          </cell>
          <cell r="R219" t="str">
            <v>214</v>
          </cell>
        </row>
        <row r="220">
          <cell r="P220" t="str">
            <v>その他-ハード開発</v>
          </cell>
          <cell r="Q220">
            <v>215</v>
          </cell>
          <cell r="R220" t="str">
            <v>215</v>
          </cell>
        </row>
        <row r="221">
          <cell r="P221" t="str">
            <v>その他-新分野</v>
          </cell>
          <cell r="Q221">
            <v>216</v>
          </cell>
          <cell r="R221" t="str">
            <v>216</v>
          </cell>
        </row>
        <row r="222">
          <cell r="P222" t="str">
            <v>その他-その他サービス</v>
          </cell>
          <cell r="Q222">
            <v>217</v>
          </cell>
          <cell r="R222" t="str">
            <v>217</v>
          </cell>
        </row>
      </sheetData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分析カテゴリリコード(第3階層まで)"/>
      <sheetName val="ワークシート"/>
      <sheetName val="Work"/>
    </sheetNames>
    <sheetDataSet>
      <sheetData sheetId="0"/>
      <sheetData sheetId="1">
        <row r="4">
          <cell r="H4" t="str">
            <v>伝送設備類</v>
          </cell>
          <cell r="I4">
            <v>1</v>
          </cell>
          <cell r="J4" t="str">
            <v>01</v>
          </cell>
        </row>
        <row r="5">
          <cell r="H5" t="str">
            <v>アクセス系装置類</v>
          </cell>
          <cell r="I5">
            <v>2</v>
          </cell>
          <cell r="J5" t="str">
            <v>02</v>
          </cell>
        </row>
        <row r="6">
          <cell r="H6" t="str">
            <v>NW装置類</v>
          </cell>
          <cell r="I6">
            <v>3</v>
          </cell>
          <cell r="J6" t="str">
            <v>03</v>
          </cell>
        </row>
        <row r="7">
          <cell r="H7" t="str">
            <v>電力設備類</v>
          </cell>
          <cell r="I7">
            <v>4</v>
          </cell>
          <cell r="J7" t="str">
            <v>04</v>
          </cell>
        </row>
        <row r="8">
          <cell r="H8" t="str">
            <v>ファシリティ関連物品</v>
          </cell>
          <cell r="I8">
            <v>5</v>
          </cell>
          <cell r="J8" t="str">
            <v>05</v>
          </cell>
        </row>
        <row r="9">
          <cell r="H9" t="str">
            <v>宅内系装置類</v>
          </cell>
          <cell r="I9">
            <v>6</v>
          </cell>
          <cell r="J9" t="str">
            <v>06</v>
          </cell>
        </row>
        <row r="10">
          <cell r="H10" t="str">
            <v>端末装置類(情報機器)</v>
          </cell>
          <cell r="I10">
            <v>7</v>
          </cell>
          <cell r="J10" t="str">
            <v>07</v>
          </cell>
        </row>
        <row r="11">
          <cell r="H11" t="str">
            <v>基地局装置類</v>
          </cell>
          <cell r="I11">
            <v>8</v>
          </cell>
          <cell r="J11" t="str">
            <v>08</v>
          </cell>
        </row>
        <row r="12">
          <cell r="H12" t="str">
            <v>基盤装置類</v>
          </cell>
          <cell r="I12">
            <v>9</v>
          </cell>
          <cell r="J12" t="str">
            <v>09</v>
          </cell>
        </row>
        <row r="13">
          <cell r="H13" t="str">
            <v>サーバ/ストレージ装置類</v>
          </cell>
          <cell r="I13">
            <v>10</v>
          </cell>
          <cell r="J13" t="str">
            <v>10</v>
          </cell>
        </row>
        <row r="14">
          <cell r="H14" t="str">
            <v>ソフトウェア類</v>
          </cell>
          <cell r="I14">
            <v>11</v>
          </cell>
          <cell r="J14" t="str">
            <v>11</v>
          </cell>
        </row>
        <row r="15">
          <cell r="H15" t="str">
            <v>その他物品</v>
          </cell>
          <cell r="I15">
            <v>12</v>
          </cell>
          <cell r="J15" t="str">
            <v>12</v>
          </cell>
        </row>
        <row r="16">
          <cell r="H16" t="str">
            <v>IP-NW装置類</v>
          </cell>
          <cell r="I16">
            <v>13</v>
          </cell>
          <cell r="J16" t="str">
            <v>13</v>
          </cell>
        </row>
        <row r="17">
          <cell r="H17" t="str">
            <v>サーバ/ストレージ装置類</v>
          </cell>
          <cell r="I17">
            <v>14</v>
          </cell>
          <cell r="J17" t="str">
            <v>14</v>
          </cell>
        </row>
        <row r="18">
          <cell r="H18" t="str">
            <v>ソフトウェア類</v>
          </cell>
          <cell r="I18">
            <v>15</v>
          </cell>
          <cell r="J18" t="str">
            <v>15</v>
          </cell>
        </row>
        <row r="19">
          <cell r="H19" t="str">
            <v>セキュリティ関連物品</v>
          </cell>
          <cell r="I19">
            <v>16</v>
          </cell>
          <cell r="J19" t="str">
            <v>16</v>
          </cell>
        </row>
        <row r="20">
          <cell r="H20" t="str">
            <v>ファシリィティ関連物品</v>
          </cell>
          <cell r="I20">
            <v>17</v>
          </cell>
          <cell r="J20" t="str">
            <v>17</v>
          </cell>
        </row>
        <row r="21">
          <cell r="H21" t="str">
            <v>映像装置類</v>
          </cell>
          <cell r="I21">
            <v>18</v>
          </cell>
          <cell r="J21" t="str">
            <v>18</v>
          </cell>
        </row>
        <row r="22">
          <cell r="H22" t="str">
            <v>音声装置類</v>
          </cell>
          <cell r="I22">
            <v>19</v>
          </cell>
          <cell r="J22" t="str">
            <v>19</v>
          </cell>
        </row>
        <row r="23">
          <cell r="H23" t="str">
            <v>測定器/試験器類</v>
          </cell>
          <cell r="I23">
            <v>20</v>
          </cell>
          <cell r="J23" t="str">
            <v>20</v>
          </cell>
        </row>
        <row r="24">
          <cell r="H24" t="str">
            <v>端末装置類</v>
          </cell>
          <cell r="I24">
            <v>21</v>
          </cell>
          <cell r="J24" t="str">
            <v>21</v>
          </cell>
        </row>
        <row r="25">
          <cell r="H25" t="str">
            <v>伝送交換装置類</v>
          </cell>
          <cell r="I25">
            <v>22</v>
          </cell>
          <cell r="J25" t="str">
            <v>22</v>
          </cell>
        </row>
        <row r="26">
          <cell r="H26" t="str">
            <v>その他物品</v>
          </cell>
          <cell r="I26">
            <v>23</v>
          </cell>
          <cell r="J26" t="str">
            <v>23</v>
          </cell>
        </row>
        <row r="27">
          <cell r="H27" t="str">
            <v>ネットワーク</v>
          </cell>
          <cell r="I27">
            <v>24</v>
          </cell>
          <cell r="J27" t="str">
            <v>24</v>
          </cell>
        </row>
        <row r="28">
          <cell r="H28" t="str">
            <v>システム</v>
          </cell>
          <cell r="I28">
            <v>25</v>
          </cell>
          <cell r="J28" t="str">
            <v>25</v>
          </cell>
        </row>
        <row r="29">
          <cell r="H29" t="str">
            <v>セキュリティ</v>
          </cell>
          <cell r="I29">
            <v>26</v>
          </cell>
          <cell r="J29" t="str">
            <v>26</v>
          </cell>
        </row>
        <row r="30">
          <cell r="H30" t="str">
            <v>端末</v>
          </cell>
          <cell r="I30">
            <v>27</v>
          </cell>
          <cell r="J30" t="str">
            <v>27</v>
          </cell>
        </row>
        <row r="31">
          <cell r="H31" t="str">
            <v>電気・電力</v>
          </cell>
          <cell r="I31">
            <v>28</v>
          </cell>
          <cell r="J31" t="str">
            <v>28</v>
          </cell>
        </row>
        <row r="32">
          <cell r="H32" t="str">
            <v>建築・建物</v>
          </cell>
          <cell r="I32">
            <v>29</v>
          </cell>
          <cell r="J32" t="str">
            <v>29</v>
          </cell>
        </row>
        <row r="33">
          <cell r="H33" t="str">
            <v>配線・ラック</v>
          </cell>
          <cell r="I33">
            <v>30</v>
          </cell>
          <cell r="J33" t="str">
            <v>30</v>
          </cell>
        </row>
        <row r="34">
          <cell r="H34" t="str">
            <v>その他ハードウェア</v>
          </cell>
          <cell r="I34">
            <v>31</v>
          </cell>
          <cell r="J34" t="str">
            <v>31</v>
          </cell>
        </row>
        <row r="35">
          <cell r="H35" t="str">
            <v>基本ソフトウェア</v>
          </cell>
          <cell r="I35">
            <v>32</v>
          </cell>
          <cell r="J35" t="str">
            <v>32</v>
          </cell>
        </row>
        <row r="36">
          <cell r="H36" t="str">
            <v>応用ソフトウェア</v>
          </cell>
          <cell r="I36">
            <v>33</v>
          </cell>
          <cell r="J36" t="str">
            <v>33</v>
          </cell>
        </row>
        <row r="37">
          <cell r="H37" t="str">
            <v>開発ソフトウェア(サービス基盤)</v>
          </cell>
          <cell r="I37">
            <v>34</v>
          </cell>
          <cell r="J37" t="str">
            <v>34</v>
          </cell>
        </row>
        <row r="38">
          <cell r="H38" t="str">
            <v>開発ソフトウェア(インターネットサービス)</v>
          </cell>
          <cell r="I38">
            <v>35</v>
          </cell>
          <cell r="J38" t="str">
            <v>35</v>
          </cell>
        </row>
        <row r="39">
          <cell r="H39" t="str">
            <v>開発ソフトウェア(音声・映像サービス)</v>
          </cell>
          <cell r="I39">
            <v>36</v>
          </cell>
          <cell r="J39" t="str">
            <v>36</v>
          </cell>
        </row>
        <row r="40">
          <cell r="H40" t="str">
            <v>開発ソフトウェア(クラウド)</v>
          </cell>
          <cell r="I40">
            <v>37</v>
          </cell>
          <cell r="J40" t="str">
            <v>37</v>
          </cell>
        </row>
        <row r="41">
          <cell r="H41" t="str">
            <v>開発ソフトウェア(セキュリティ)</v>
          </cell>
          <cell r="I41">
            <v>38</v>
          </cell>
          <cell r="J41" t="str">
            <v>38</v>
          </cell>
        </row>
        <row r="42">
          <cell r="H42" t="str">
            <v>開発ソフトウェア(業務)</v>
          </cell>
          <cell r="I42">
            <v>39</v>
          </cell>
          <cell r="J42" t="str">
            <v>39</v>
          </cell>
        </row>
        <row r="43">
          <cell r="H43" t="str">
            <v>ネットワーク</v>
          </cell>
          <cell r="I43">
            <v>40</v>
          </cell>
          <cell r="J43" t="str">
            <v>40</v>
          </cell>
        </row>
        <row r="44">
          <cell r="H44" t="str">
            <v>システム</v>
          </cell>
          <cell r="I44">
            <v>41</v>
          </cell>
          <cell r="J44" t="str">
            <v>41</v>
          </cell>
        </row>
        <row r="45">
          <cell r="H45" t="str">
            <v>セキュリティ</v>
          </cell>
          <cell r="I45">
            <v>42</v>
          </cell>
          <cell r="J45" t="str">
            <v>42</v>
          </cell>
        </row>
        <row r="46">
          <cell r="H46" t="str">
            <v>端末</v>
          </cell>
          <cell r="I46">
            <v>43</v>
          </cell>
          <cell r="J46" t="str">
            <v>43</v>
          </cell>
        </row>
        <row r="47">
          <cell r="H47" t="str">
            <v>工事・構築・保全-電気・電力</v>
          </cell>
          <cell r="I47">
            <v>44</v>
          </cell>
          <cell r="J47" t="str">
            <v>44</v>
          </cell>
        </row>
        <row r="48">
          <cell r="H48" t="str">
            <v>工事・構築・保全-建築・建物</v>
          </cell>
          <cell r="I48">
            <v>45</v>
          </cell>
          <cell r="J48" t="str">
            <v>45</v>
          </cell>
        </row>
        <row r="49">
          <cell r="H49" t="str">
            <v>工事・構築・保全-配線・ラック</v>
          </cell>
          <cell r="I49">
            <v>46</v>
          </cell>
          <cell r="J49" t="str">
            <v>46</v>
          </cell>
        </row>
        <row r="50">
          <cell r="H50" t="str">
            <v>アクセス</v>
          </cell>
          <cell r="I50">
            <v>47</v>
          </cell>
          <cell r="J50" t="str">
            <v>47</v>
          </cell>
        </row>
        <row r="51">
          <cell r="H51" t="str">
            <v>宅内</v>
          </cell>
          <cell r="I51">
            <v>48</v>
          </cell>
          <cell r="J51" t="str">
            <v>48</v>
          </cell>
        </row>
        <row r="52">
          <cell r="H52" t="str">
            <v>工事・構築・保全-その他ハードウェア</v>
          </cell>
          <cell r="I52">
            <v>49</v>
          </cell>
          <cell r="J52" t="str">
            <v>49</v>
          </cell>
        </row>
        <row r="53">
          <cell r="H53" t="str">
            <v>サービス基盤</v>
          </cell>
          <cell r="I53">
            <v>50</v>
          </cell>
          <cell r="J53" t="str">
            <v>50</v>
          </cell>
        </row>
        <row r="54">
          <cell r="H54" t="str">
            <v>インターネットサービス</v>
          </cell>
          <cell r="I54">
            <v>51</v>
          </cell>
          <cell r="J54" t="str">
            <v>51</v>
          </cell>
        </row>
        <row r="55">
          <cell r="H55" t="str">
            <v>音声・映像</v>
          </cell>
          <cell r="I55">
            <v>52</v>
          </cell>
          <cell r="J55" t="str">
            <v>52</v>
          </cell>
        </row>
        <row r="56">
          <cell r="H56" t="str">
            <v>クラウド</v>
          </cell>
          <cell r="I56">
            <v>53</v>
          </cell>
          <cell r="J56" t="str">
            <v>53</v>
          </cell>
        </row>
        <row r="57">
          <cell r="H57" t="str">
            <v>セキュリティ</v>
          </cell>
          <cell r="I57">
            <v>54</v>
          </cell>
          <cell r="J57" t="str">
            <v>54</v>
          </cell>
        </row>
        <row r="58">
          <cell r="H58" t="str">
            <v>業務</v>
          </cell>
          <cell r="I58">
            <v>55</v>
          </cell>
          <cell r="J58" t="str">
            <v>55</v>
          </cell>
        </row>
        <row r="59">
          <cell r="H59" t="str">
            <v>営業支援・販売促進</v>
          </cell>
          <cell r="I59">
            <v>56</v>
          </cell>
          <cell r="J59" t="str">
            <v>56</v>
          </cell>
        </row>
        <row r="60">
          <cell r="H60" t="str">
            <v>カスタマサポートセンタ</v>
          </cell>
          <cell r="I60">
            <v>57</v>
          </cell>
          <cell r="J60" t="str">
            <v>57</v>
          </cell>
        </row>
        <row r="61">
          <cell r="H61" t="str">
            <v>コールセンタ</v>
          </cell>
          <cell r="I61">
            <v>58</v>
          </cell>
          <cell r="J61" t="str">
            <v>58</v>
          </cell>
        </row>
        <row r="62">
          <cell r="H62" t="str">
            <v>受付業務</v>
          </cell>
          <cell r="I62">
            <v>59</v>
          </cell>
          <cell r="J62" t="str">
            <v>59</v>
          </cell>
        </row>
        <row r="63">
          <cell r="H63" t="str">
            <v>発行・送付等(DM等)</v>
          </cell>
          <cell r="I63">
            <v>60</v>
          </cell>
          <cell r="J63" t="str">
            <v>60</v>
          </cell>
        </row>
        <row r="64">
          <cell r="H64" t="str">
            <v>料金(請求・収納)</v>
          </cell>
          <cell r="I64">
            <v>61</v>
          </cell>
          <cell r="J64" t="str">
            <v>61</v>
          </cell>
        </row>
        <row r="65">
          <cell r="H65" t="str">
            <v>コンサルティング</v>
          </cell>
          <cell r="I65">
            <v>62</v>
          </cell>
          <cell r="J65" t="str">
            <v>62</v>
          </cell>
        </row>
        <row r="66">
          <cell r="H66" t="str">
            <v>調査</v>
          </cell>
          <cell r="I66">
            <v>63</v>
          </cell>
          <cell r="J66" t="str">
            <v>63</v>
          </cell>
        </row>
        <row r="67">
          <cell r="H67" t="str">
            <v>事務系</v>
          </cell>
          <cell r="I67">
            <v>64</v>
          </cell>
          <cell r="J67" t="str">
            <v>64</v>
          </cell>
        </row>
        <row r="68">
          <cell r="H68" t="str">
            <v>専門職</v>
          </cell>
          <cell r="I68">
            <v>65</v>
          </cell>
          <cell r="J68" t="str">
            <v>65</v>
          </cell>
        </row>
        <row r="69">
          <cell r="H69" t="str">
            <v>ソフトウェア使用許諾-基本ソフトウェア</v>
          </cell>
          <cell r="I69">
            <v>66</v>
          </cell>
          <cell r="J69" t="str">
            <v>66</v>
          </cell>
        </row>
        <row r="70">
          <cell r="H70" t="str">
            <v>ソフトウェア使用許諾-応用ソフトウェア</v>
          </cell>
          <cell r="I70">
            <v>67</v>
          </cell>
          <cell r="J70" t="str">
            <v>67</v>
          </cell>
        </row>
        <row r="71">
          <cell r="H71" t="str">
            <v>クラウド基盤</v>
          </cell>
          <cell r="I71">
            <v>68</v>
          </cell>
          <cell r="J71" t="str">
            <v>68</v>
          </cell>
        </row>
        <row r="72">
          <cell r="H72" t="str">
            <v>アプリケーションサービス</v>
          </cell>
          <cell r="I72">
            <v>69</v>
          </cell>
          <cell r="J72" t="str">
            <v>69</v>
          </cell>
        </row>
        <row r="73">
          <cell r="H73" t="str">
            <v>印刷・製作</v>
          </cell>
          <cell r="I73">
            <v>70</v>
          </cell>
          <cell r="J73" t="str">
            <v>70</v>
          </cell>
        </row>
        <row r="74">
          <cell r="H74" t="str">
            <v>バックヤード・OH関連業務</v>
          </cell>
          <cell r="I74">
            <v>71</v>
          </cell>
          <cell r="J74" t="str">
            <v>71</v>
          </cell>
        </row>
        <row r="75">
          <cell r="H75" t="str">
            <v>産業廃棄物処理</v>
          </cell>
          <cell r="I75">
            <v>72</v>
          </cell>
          <cell r="J75" t="str">
            <v>72</v>
          </cell>
        </row>
        <row r="76">
          <cell r="H76" t="str">
            <v>コンテンツ作成</v>
          </cell>
          <cell r="I76">
            <v>73</v>
          </cell>
          <cell r="J76" t="str">
            <v>73</v>
          </cell>
        </row>
        <row r="77">
          <cell r="H77" t="str">
            <v>物流・倉庫</v>
          </cell>
          <cell r="I77">
            <v>74</v>
          </cell>
          <cell r="J77" t="str">
            <v>74</v>
          </cell>
        </row>
        <row r="78">
          <cell r="H78" t="str">
            <v>土地・建物</v>
          </cell>
          <cell r="I78">
            <v>75</v>
          </cell>
          <cell r="J78" t="str">
            <v>75</v>
          </cell>
        </row>
        <row r="79">
          <cell r="H79" t="str">
            <v>レンタル</v>
          </cell>
          <cell r="I79">
            <v>76</v>
          </cell>
          <cell r="J79" t="str">
            <v>76</v>
          </cell>
        </row>
        <row r="80">
          <cell r="H80" t="str">
            <v>リース</v>
          </cell>
          <cell r="I80">
            <v>77</v>
          </cell>
          <cell r="J80" t="str">
            <v>77</v>
          </cell>
        </row>
        <row r="81">
          <cell r="H81" t="str">
            <v>教育・研修</v>
          </cell>
          <cell r="I81">
            <v>78</v>
          </cell>
          <cell r="J81" t="str">
            <v>78</v>
          </cell>
        </row>
        <row r="82">
          <cell r="H82" t="str">
            <v>保険</v>
          </cell>
          <cell r="I82">
            <v>79</v>
          </cell>
          <cell r="J82" t="str">
            <v>79</v>
          </cell>
        </row>
        <row r="83">
          <cell r="H83" t="str">
            <v>リセール・パートナー契約</v>
          </cell>
          <cell r="I83">
            <v>80</v>
          </cell>
          <cell r="J83" t="str">
            <v>80</v>
          </cell>
        </row>
        <row r="84">
          <cell r="H84" t="str">
            <v>データセンタ・ハウジング</v>
          </cell>
          <cell r="I84">
            <v>81</v>
          </cell>
          <cell r="J84" t="str">
            <v>81</v>
          </cell>
        </row>
        <row r="85">
          <cell r="H85" t="str">
            <v>営業権・利用権・特許権</v>
          </cell>
          <cell r="I85">
            <v>82</v>
          </cell>
          <cell r="J85" t="str">
            <v>82</v>
          </cell>
        </row>
        <row r="86">
          <cell r="H86" t="str">
            <v>広告</v>
          </cell>
          <cell r="I86">
            <v>83</v>
          </cell>
          <cell r="J86" t="str">
            <v>83</v>
          </cell>
        </row>
        <row r="87">
          <cell r="H87" t="str">
            <v>光熱</v>
          </cell>
          <cell r="I87">
            <v>84</v>
          </cell>
          <cell r="J87" t="str">
            <v>84</v>
          </cell>
        </row>
        <row r="88">
          <cell r="H88" t="str">
            <v>通信運搬</v>
          </cell>
          <cell r="I88">
            <v>85</v>
          </cell>
          <cell r="J88" t="str">
            <v>85</v>
          </cell>
        </row>
        <row r="89">
          <cell r="H89" t="str">
            <v>旅費交通</v>
          </cell>
          <cell r="I89">
            <v>86</v>
          </cell>
          <cell r="J89" t="str">
            <v>86</v>
          </cell>
        </row>
        <row r="90">
          <cell r="H90" t="str">
            <v>会議交際</v>
          </cell>
          <cell r="I90">
            <v>87</v>
          </cell>
          <cell r="J90" t="str">
            <v>87</v>
          </cell>
        </row>
        <row r="91">
          <cell r="H91" t="str">
            <v>手数料</v>
          </cell>
          <cell r="I91">
            <v>88</v>
          </cell>
          <cell r="J91" t="str">
            <v>88</v>
          </cell>
        </row>
        <row r="92">
          <cell r="H92" t="str">
            <v>その他</v>
          </cell>
          <cell r="I92">
            <v>89</v>
          </cell>
          <cell r="J92" t="str">
            <v>89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FCC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sx="1000" sy="1000" algn="ctr" rotWithShape="0">
            <a:srgbClr val="000000"/>
          </a:outerShdw>
        </a:effectLst>
      </a:spPr>
      <a:bodyPr vertOverflow="clip" horzOverflow="clip" wrap="square" lIns="18288" tIns="0" rIns="0" bIns="0" rtlCol="0" anchor="ctr" upright="1"/>
      <a:lstStyle>
        <a:defPPr algn="ctr">
          <a:defRPr kumimoji="1" sz="1050" b="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98.xml"/><Relationship Id="rId21" Type="http://schemas.openxmlformats.org/officeDocument/2006/relationships/ctrlProp" Target="../ctrlProps/ctrlProp202.xml"/><Relationship Id="rId42" Type="http://schemas.openxmlformats.org/officeDocument/2006/relationships/ctrlProp" Target="../ctrlProps/ctrlProp223.xml"/><Relationship Id="rId63" Type="http://schemas.openxmlformats.org/officeDocument/2006/relationships/ctrlProp" Target="../ctrlProps/ctrlProp244.xml"/><Relationship Id="rId84" Type="http://schemas.openxmlformats.org/officeDocument/2006/relationships/ctrlProp" Target="../ctrlProps/ctrlProp265.xml"/><Relationship Id="rId138" Type="http://schemas.openxmlformats.org/officeDocument/2006/relationships/ctrlProp" Target="../ctrlProps/ctrlProp319.xml"/><Relationship Id="rId159" Type="http://schemas.openxmlformats.org/officeDocument/2006/relationships/ctrlProp" Target="../ctrlProps/ctrlProp340.xml"/><Relationship Id="rId170" Type="http://schemas.openxmlformats.org/officeDocument/2006/relationships/ctrlProp" Target="../ctrlProps/ctrlProp351.xml"/><Relationship Id="rId107" Type="http://schemas.openxmlformats.org/officeDocument/2006/relationships/ctrlProp" Target="../ctrlProps/ctrlProp288.xml"/><Relationship Id="rId11" Type="http://schemas.openxmlformats.org/officeDocument/2006/relationships/ctrlProp" Target="../ctrlProps/ctrlProp192.xml"/><Relationship Id="rId32" Type="http://schemas.openxmlformats.org/officeDocument/2006/relationships/ctrlProp" Target="../ctrlProps/ctrlProp213.xml"/><Relationship Id="rId53" Type="http://schemas.openxmlformats.org/officeDocument/2006/relationships/ctrlProp" Target="../ctrlProps/ctrlProp234.xml"/><Relationship Id="rId74" Type="http://schemas.openxmlformats.org/officeDocument/2006/relationships/ctrlProp" Target="../ctrlProps/ctrlProp255.xml"/><Relationship Id="rId128" Type="http://schemas.openxmlformats.org/officeDocument/2006/relationships/ctrlProp" Target="../ctrlProps/ctrlProp309.xml"/><Relationship Id="rId149" Type="http://schemas.openxmlformats.org/officeDocument/2006/relationships/ctrlProp" Target="../ctrlProps/ctrlProp330.xml"/><Relationship Id="rId5" Type="http://schemas.openxmlformats.org/officeDocument/2006/relationships/ctrlProp" Target="../ctrlProps/ctrlProp186.xml"/><Relationship Id="rId95" Type="http://schemas.openxmlformats.org/officeDocument/2006/relationships/ctrlProp" Target="../ctrlProps/ctrlProp276.xml"/><Relationship Id="rId160" Type="http://schemas.openxmlformats.org/officeDocument/2006/relationships/ctrlProp" Target="../ctrlProps/ctrlProp341.xml"/><Relationship Id="rId181" Type="http://schemas.openxmlformats.org/officeDocument/2006/relationships/ctrlProp" Target="../ctrlProps/ctrlProp362.xml"/><Relationship Id="rId22" Type="http://schemas.openxmlformats.org/officeDocument/2006/relationships/ctrlProp" Target="../ctrlProps/ctrlProp203.xml"/><Relationship Id="rId43" Type="http://schemas.openxmlformats.org/officeDocument/2006/relationships/ctrlProp" Target="../ctrlProps/ctrlProp224.xml"/><Relationship Id="rId64" Type="http://schemas.openxmlformats.org/officeDocument/2006/relationships/ctrlProp" Target="../ctrlProps/ctrlProp245.xml"/><Relationship Id="rId118" Type="http://schemas.openxmlformats.org/officeDocument/2006/relationships/ctrlProp" Target="../ctrlProps/ctrlProp299.xml"/><Relationship Id="rId139" Type="http://schemas.openxmlformats.org/officeDocument/2006/relationships/ctrlProp" Target="../ctrlProps/ctrlProp320.xml"/><Relationship Id="rId85" Type="http://schemas.openxmlformats.org/officeDocument/2006/relationships/ctrlProp" Target="../ctrlProps/ctrlProp266.xml"/><Relationship Id="rId150" Type="http://schemas.openxmlformats.org/officeDocument/2006/relationships/ctrlProp" Target="../ctrlProps/ctrlProp331.xml"/><Relationship Id="rId171" Type="http://schemas.openxmlformats.org/officeDocument/2006/relationships/ctrlProp" Target="../ctrlProps/ctrlProp352.xml"/><Relationship Id="rId12" Type="http://schemas.openxmlformats.org/officeDocument/2006/relationships/ctrlProp" Target="../ctrlProps/ctrlProp193.xml"/><Relationship Id="rId33" Type="http://schemas.openxmlformats.org/officeDocument/2006/relationships/ctrlProp" Target="../ctrlProps/ctrlProp214.xml"/><Relationship Id="rId108" Type="http://schemas.openxmlformats.org/officeDocument/2006/relationships/ctrlProp" Target="../ctrlProps/ctrlProp289.xml"/><Relationship Id="rId129" Type="http://schemas.openxmlformats.org/officeDocument/2006/relationships/ctrlProp" Target="../ctrlProps/ctrlProp310.xml"/><Relationship Id="rId54" Type="http://schemas.openxmlformats.org/officeDocument/2006/relationships/ctrlProp" Target="../ctrlProps/ctrlProp235.xml"/><Relationship Id="rId75" Type="http://schemas.openxmlformats.org/officeDocument/2006/relationships/ctrlProp" Target="../ctrlProps/ctrlProp256.xml"/><Relationship Id="rId96" Type="http://schemas.openxmlformats.org/officeDocument/2006/relationships/ctrlProp" Target="../ctrlProps/ctrlProp277.xml"/><Relationship Id="rId140" Type="http://schemas.openxmlformats.org/officeDocument/2006/relationships/ctrlProp" Target="../ctrlProps/ctrlProp321.xml"/><Relationship Id="rId161" Type="http://schemas.openxmlformats.org/officeDocument/2006/relationships/ctrlProp" Target="../ctrlProps/ctrlProp342.xml"/><Relationship Id="rId182" Type="http://schemas.openxmlformats.org/officeDocument/2006/relationships/ctrlProp" Target="../ctrlProps/ctrlProp363.xml"/><Relationship Id="rId6" Type="http://schemas.openxmlformats.org/officeDocument/2006/relationships/ctrlProp" Target="../ctrlProps/ctrlProp187.xml"/><Relationship Id="rId23" Type="http://schemas.openxmlformats.org/officeDocument/2006/relationships/ctrlProp" Target="../ctrlProps/ctrlProp204.xml"/><Relationship Id="rId119" Type="http://schemas.openxmlformats.org/officeDocument/2006/relationships/ctrlProp" Target="../ctrlProps/ctrlProp300.xml"/><Relationship Id="rId44" Type="http://schemas.openxmlformats.org/officeDocument/2006/relationships/ctrlProp" Target="../ctrlProps/ctrlProp225.xml"/><Relationship Id="rId65" Type="http://schemas.openxmlformats.org/officeDocument/2006/relationships/ctrlProp" Target="../ctrlProps/ctrlProp246.xml"/><Relationship Id="rId86" Type="http://schemas.openxmlformats.org/officeDocument/2006/relationships/ctrlProp" Target="../ctrlProps/ctrlProp267.xml"/><Relationship Id="rId130" Type="http://schemas.openxmlformats.org/officeDocument/2006/relationships/ctrlProp" Target="../ctrlProps/ctrlProp311.xml"/><Relationship Id="rId151" Type="http://schemas.openxmlformats.org/officeDocument/2006/relationships/ctrlProp" Target="../ctrlProps/ctrlProp332.xml"/><Relationship Id="rId172" Type="http://schemas.openxmlformats.org/officeDocument/2006/relationships/ctrlProp" Target="../ctrlProps/ctrlProp353.xml"/><Relationship Id="rId13" Type="http://schemas.openxmlformats.org/officeDocument/2006/relationships/ctrlProp" Target="../ctrlProps/ctrlProp194.xml"/><Relationship Id="rId18" Type="http://schemas.openxmlformats.org/officeDocument/2006/relationships/ctrlProp" Target="../ctrlProps/ctrlProp199.xml"/><Relationship Id="rId39" Type="http://schemas.openxmlformats.org/officeDocument/2006/relationships/ctrlProp" Target="../ctrlProps/ctrlProp220.xml"/><Relationship Id="rId109" Type="http://schemas.openxmlformats.org/officeDocument/2006/relationships/ctrlProp" Target="../ctrlProps/ctrlProp290.xml"/><Relationship Id="rId34" Type="http://schemas.openxmlformats.org/officeDocument/2006/relationships/ctrlProp" Target="../ctrlProps/ctrlProp215.xml"/><Relationship Id="rId50" Type="http://schemas.openxmlformats.org/officeDocument/2006/relationships/ctrlProp" Target="../ctrlProps/ctrlProp231.xml"/><Relationship Id="rId55" Type="http://schemas.openxmlformats.org/officeDocument/2006/relationships/ctrlProp" Target="../ctrlProps/ctrlProp236.xml"/><Relationship Id="rId76" Type="http://schemas.openxmlformats.org/officeDocument/2006/relationships/ctrlProp" Target="../ctrlProps/ctrlProp257.xml"/><Relationship Id="rId97" Type="http://schemas.openxmlformats.org/officeDocument/2006/relationships/ctrlProp" Target="../ctrlProps/ctrlProp278.xml"/><Relationship Id="rId104" Type="http://schemas.openxmlformats.org/officeDocument/2006/relationships/ctrlProp" Target="../ctrlProps/ctrlProp285.xml"/><Relationship Id="rId120" Type="http://schemas.openxmlformats.org/officeDocument/2006/relationships/ctrlProp" Target="../ctrlProps/ctrlProp301.xml"/><Relationship Id="rId125" Type="http://schemas.openxmlformats.org/officeDocument/2006/relationships/ctrlProp" Target="../ctrlProps/ctrlProp306.xml"/><Relationship Id="rId141" Type="http://schemas.openxmlformats.org/officeDocument/2006/relationships/ctrlProp" Target="../ctrlProps/ctrlProp322.xml"/><Relationship Id="rId146" Type="http://schemas.openxmlformats.org/officeDocument/2006/relationships/ctrlProp" Target="../ctrlProps/ctrlProp327.xml"/><Relationship Id="rId167" Type="http://schemas.openxmlformats.org/officeDocument/2006/relationships/ctrlProp" Target="../ctrlProps/ctrlProp348.xml"/><Relationship Id="rId7" Type="http://schemas.openxmlformats.org/officeDocument/2006/relationships/ctrlProp" Target="../ctrlProps/ctrlProp188.xml"/><Relationship Id="rId71" Type="http://schemas.openxmlformats.org/officeDocument/2006/relationships/ctrlProp" Target="../ctrlProps/ctrlProp252.xml"/><Relationship Id="rId92" Type="http://schemas.openxmlformats.org/officeDocument/2006/relationships/ctrlProp" Target="../ctrlProps/ctrlProp273.xml"/><Relationship Id="rId162" Type="http://schemas.openxmlformats.org/officeDocument/2006/relationships/ctrlProp" Target="../ctrlProps/ctrlProp343.xml"/><Relationship Id="rId183" Type="http://schemas.openxmlformats.org/officeDocument/2006/relationships/ctrlProp" Target="../ctrlProps/ctrlProp364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10.xml"/><Relationship Id="rId24" Type="http://schemas.openxmlformats.org/officeDocument/2006/relationships/ctrlProp" Target="../ctrlProps/ctrlProp205.xml"/><Relationship Id="rId40" Type="http://schemas.openxmlformats.org/officeDocument/2006/relationships/ctrlProp" Target="../ctrlProps/ctrlProp221.xml"/><Relationship Id="rId45" Type="http://schemas.openxmlformats.org/officeDocument/2006/relationships/ctrlProp" Target="../ctrlProps/ctrlProp226.xml"/><Relationship Id="rId66" Type="http://schemas.openxmlformats.org/officeDocument/2006/relationships/ctrlProp" Target="../ctrlProps/ctrlProp247.xml"/><Relationship Id="rId87" Type="http://schemas.openxmlformats.org/officeDocument/2006/relationships/ctrlProp" Target="../ctrlProps/ctrlProp268.xml"/><Relationship Id="rId110" Type="http://schemas.openxmlformats.org/officeDocument/2006/relationships/ctrlProp" Target="../ctrlProps/ctrlProp291.xml"/><Relationship Id="rId115" Type="http://schemas.openxmlformats.org/officeDocument/2006/relationships/ctrlProp" Target="../ctrlProps/ctrlProp296.xml"/><Relationship Id="rId131" Type="http://schemas.openxmlformats.org/officeDocument/2006/relationships/ctrlProp" Target="../ctrlProps/ctrlProp312.xml"/><Relationship Id="rId136" Type="http://schemas.openxmlformats.org/officeDocument/2006/relationships/ctrlProp" Target="../ctrlProps/ctrlProp317.xml"/><Relationship Id="rId157" Type="http://schemas.openxmlformats.org/officeDocument/2006/relationships/ctrlProp" Target="../ctrlProps/ctrlProp338.xml"/><Relationship Id="rId178" Type="http://schemas.openxmlformats.org/officeDocument/2006/relationships/ctrlProp" Target="../ctrlProps/ctrlProp359.xml"/><Relationship Id="rId61" Type="http://schemas.openxmlformats.org/officeDocument/2006/relationships/ctrlProp" Target="../ctrlProps/ctrlProp242.xml"/><Relationship Id="rId82" Type="http://schemas.openxmlformats.org/officeDocument/2006/relationships/ctrlProp" Target="../ctrlProps/ctrlProp263.xml"/><Relationship Id="rId152" Type="http://schemas.openxmlformats.org/officeDocument/2006/relationships/ctrlProp" Target="../ctrlProps/ctrlProp333.xml"/><Relationship Id="rId173" Type="http://schemas.openxmlformats.org/officeDocument/2006/relationships/ctrlProp" Target="../ctrlProps/ctrlProp354.xml"/><Relationship Id="rId19" Type="http://schemas.openxmlformats.org/officeDocument/2006/relationships/ctrlProp" Target="../ctrlProps/ctrlProp200.xml"/><Relationship Id="rId14" Type="http://schemas.openxmlformats.org/officeDocument/2006/relationships/ctrlProp" Target="../ctrlProps/ctrlProp195.xml"/><Relationship Id="rId30" Type="http://schemas.openxmlformats.org/officeDocument/2006/relationships/ctrlProp" Target="../ctrlProps/ctrlProp211.xml"/><Relationship Id="rId35" Type="http://schemas.openxmlformats.org/officeDocument/2006/relationships/ctrlProp" Target="../ctrlProps/ctrlProp216.xml"/><Relationship Id="rId56" Type="http://schemas.openxmlformats.org/officeDocument/2006/relationships/ctrlProp" Target="../ctrlProps/ctrlProp237.xml"/><Relationship Id="rId77" Type="http://schemas.openxmlformats.org/officeDocument/2006/relationships/ctrlProp" Target="../ctrlProps/ctrlProp258.xml"/><Relationship Id="rId100" Type="http://schemas.openxmlformats.org/officeDocument/2006/relationships/ctrlProp" Target="../ctrlProps/ctrlProp281.xml"/><Relationship Id="rId105" Type="http://schemas.openxmlformats.org/officeDocument/2006/relationships/ctrlProp" Target="../ctrlProps/ctrlProp286.xml"/><Relationship Id="rId126" Type="http://schemas.openxmlformats.org/officeDocument/2006/relationships/ctrlProp" Target="../ctrlProps/ctrlProp307.xml"/><Relationship Id="rId147" Type="http://schemas.openxmlformats.org/officeDocument/2006/relationships/ctrlProp" Target="../ctrlProps/ctrlProp328.xml"/><Relationship Id="rId168" Type="http://schemas.openxmlformats.org/officeDocument/2006/relationships/ctrlProp" Target="../ctrlProps/ctrlProp349.xml"/><Relationship Id="rId8" Type="http://schemas.openxmlformats.org/officeDocument/2006/relationships/ctrlProp" Target="../ctrlProps/ctrlProp189.xml"/><Relationship Id="rId51" Type="http://schemas.openxmlformats.org/officeDocument/2006/relationships/ctrlProp" Target="../ctrlProps/ctrlProp232.xml"/><Relationship Id="rId72" Type="http://schemas.openxmlformats.org/officeDocument/2006/relationships/ctrlProp" Target="../ctrlProps/ctrlProp253.xml"/><Relationship Id="rId93" Type="http://schemas.openxmlformats.org/officeDocument/2006/relationships/ctrlProp" Target="../ctrlProps/ctrlProp274.xml"/><Relationship Id="rId98" Type="http://schemas.openxmlformats.org/officeDocument/2006/relationships/ctrlProp" Target="../ctrlProps/ctrlProp279.xml"/><Relationship Id="rId121" Type="http://schemas.openxmlformats.org/officeDocument/2006/relationships/ctrlProp" Target="../ctrlProps/ctrlProp302.xml"/><Relationship Id="rId142" Type="http://schemas.openxmlformats.org/officeDocument/2006/relationships/ctrlProp" Target="../ctrlProps/ctrlProp323.xml"/><Relationship Id="rId163" Type="http://schemas.openxmlformats.org/officeDocument/2006/relationships/ctrlProp" Target="../ctrlProps/ctrlProp344.xml"/><Relationship Id="rId184" Type="http://schemas.openxmlformats.org/officeDocument/2006/relationships/ctrlProp" Target="../ctrlProps/ctrlProp365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206.xml"/><Relationship Id="rId46" Type="http://schemas.openxmlformats.org/officeDocument/2006/relationships/ctrlProp" Target="../ctrlProps/ctrlProp227.xml"/><Relationship Id="rId67" Type="http://schemas.openxmlformats.org/officeDocument/2006/relationships/ctrlProp" Target="../ctrlProps/ctrlProp248.xml"/><Relationship Id="rId116" Type="http://schemas.openxmlformats.org/officeDocument/2006/relationships/ctrlProp" Target="../ctrlProps/ctrlProp297.xml"/><Relationship Id="rId137" Type="http://schemas.openxmlformats.org/officeDocument/2006/relationships/ctrlProp" Target="../ctrlProps/ctrlProp318.xml"/><Relationship Id="rId158" Type="http://schemas.openxmlformats.org/officeDocument/2006/relationships/ctrlProp" Target="../ctrlProps/ctrlProp339.xml"/><Relationship Id="rId20" Type="http://schemas.openxmlformats.org/officeDocument/2006/relationships/ctrlProp" Target="../ctrlProps/ctrlProp201.xml"/><Relationship Id="rId41" Type="http://schemas.openxmlformats.org/officeDocument/2006/relationships/ctrlProp" Target="../ctrlProps/ctrlProp222.xml"/><Relationship Id="rId62" Type="http://schemas.openxmlformats.org/officeDocument/2006/relationships/ctrlProp" Target="../ctrlProps/ctrlProp243.xml"/><Relationship Id="rId83" Type="http://schemas.openxmlformats.org/officeDocument/2006/relationships/ctrlProp" Target="../ctrlProps/ctrlProp264.xml"/><Relationship Id="rId88" Type="http://schemas.openxmlformats.org/officeDocument/2006/relationships/ctrlProp" Target="../ctrlProps/ctrlProp269.xml"/><Relationship Id="rId111" Type="http://schemas.openxmlformats.org/officeDocument/2006/relationships/ctrlProp" Target="../ctrlProps/ctrlProp292.xml"/><Relationship Id="rId132" Type="http://schemas.openxmlformats.org/officeDocument/2006/relationships/ctrlProp" Target="../ctrlProps/ctrlProp313.xml"/><Relationship Id="rId153" Type="http://schemas.openxmlformats.org/officeDocument/2006/relationships/ctrlProp" Target="../ctrlProps/ctrlProp334.xml"/><Relationship Id="rId174" Type="http://schemas.openxmlformats.org/officeDocument/2006/relationships/ctrlProp" Target="../ctrlProps/ctrlProp355.xml"/><Relationship Id="rId179" Type="http://schemas.openxmlformats.org/officeDocument/2006/relationships/ctrlProp" Target="../ctrlProps/ctrlProp360.xml"/><Relationship Id="rId15" Type="http://schemas.openxmlformats.org/officeDocument/2006/relationships/ctrlProp" Target="../ctrlProps/ctrlProp196.xml"/><Relationship Id="rId36" Type="http://schemas.openxmlformats.org/officeDocument/2006/relationships/ctrlProp" Target="../ctrlProps/ctrlProp217.xml"/><Relationship Id="rId57" Type="http://schemas.openxmlformats.org/officeDocument/2006/relationships/ctrlProp" Target="../ctrlProps/ctrlProp238.xml"/><Relationship Id="rId106" Type="http://schemas.openxmlformats.org/officeDocument/2006/relationships/ctrlProp" Target="../ctrlProps/ctrlProp287.xml"/><Relationship Id="rId127" Type="http://schemas.openxmlformats.org/officeDocument/2006/relationships/ctrlProp" Target="../ctrlProps/ctrlProp308.xml"/><Relationship Id="rId10" Type="http://schemas.openxmlformats.org/officeDocument/2006/relationships/ctrlProp" Target="../ctrlProps/ctrlProp191.xml"/><Relationship Id="rId31" Type="http://schemas.openxmlformats.org/officeDocument/2006/relationships/ctrlProp" Target="../ctrlProps/ctrlProp212.xml"/><Relationship Id="rId52" Type="http://schemas.openxmlformats.org/officeDocument/2006/relationships/ctrlProp" Target="../ctrlProps/ctrlProp233.xml"/><Relationship Id="rId73" Type="http://schemas.openxmlformats.org/officeDocument/2006/relationships/ctrlProp" Target="../ctrlProps/ctrlProp254.xml"/><Relationship Id="rId78" Type="http://schemas.openxmlformats.org/officeDocument/2006/relationships/ctrlProp" Target="../ctrlProps/ctrlProp259.xml"/><Relationship Id="rId94" Type="http://schemas.openxmlformats.org/officeDocument/2006/relationships/ctrlProp" Target="../ctrlProps/ctrlProp275.xml"/><Relationship Id="rId99" Type="http://schemas.openxmlformats.org/officeDocument/2006/relationships/ctrlProp" Target="../ctrlProps/ctrlProp280.xml"/><Relationship Id="rId101" Type="http://schemas.openxmlformats.org/officeDocument/2006/relationships/ctrlProp" Target="../ctrlProps/ctrlProp282.xml"/><Relationship Id="rId122" Type="http://schemas.openxmlformats.org/officeDocument/2006/relationships/ctrlProp" Target="../ctrlProps/ctrlProp303.xml"/><Relationship Id="rId143" Type="http://schemas.openxmlformats.org/officeDocument/2006/relationships/ctrlProp" Target="../ctrlProps/ctrlProp324.xml"/><Relationship Id="rId148" Type="http://schemas.openxmlformats.org/officeDocument/2006/relationships/ctrlProp" Target="../ctrlProps/ctrlProp329.xml"/><Relationship Id="rId164" Type="http://schemas.openxmlformats.org/officeDocument/2006/relationships/ctrlProp" Target="../ctrlProps/ctrlProp345.xml"/><Relationship Id="rId169" Type="http://schemas.openxmlformats.org/officeDocument/2006/relationships/ctrlProp" Target="../ctrlProps/ctrlProp350.xml"/><Relationship Id="rId185" Type="http://schemas.openxmlformats.org/officeDocument/2006/relationships/ctrlProp" Target="../ctrlProps/ctrlProp366.xml"/><Relationship Id="rId4" Type="http://schemas.openxmlformats.org/officeDocument/2006/relationships/ctrlProp" Target="../ctrlProps/ctrlProp185.xml"/><Relationship Id="rId9" Type="http://schemas.openxmlformats.org/officeDocument/2006/relationships/ctrlProp" Target="../ctrlProps/ctrlProp190.xml"/><Relationship Id="rId180" Type="http://schemas.openxmlformats.org/officeDocument/2006/relationships/ctrlProp" Target="../ctrlProps/ctrlProp361.xml"/><Relationship Id="rId26" Type="http://schemas.openxmlformats.org/officeDocument/2006/relationships/ctrlProp" Target="../ctrlProps/ctrlProp207.xml"/><Relationship Id="rId47" Type="http://schemas.openxmlformats.org/officeDocument/2006/relationships/ctrlProp" Target="../ctrlProps/ctrlProp228.xml"/><Relationship Id="rId68" Type="http://schemas.openxmlformats.org/officeDocument/2006/relationships/ctrlProp" Target="../ctrlProps/ctrlProp249.xml"/><Relationship Id="rId89" Type="http://schemas.openxmlformats.org/officeDocument/2006/relationships/ctrlProp" Target="../ctrlProps/ctrlProp270.xml"/><Relationship Id="rId112" Type="http://schemas.openxmlformats.org/officeDocument/2006/relationships/ctrlProp" Target="../ctrlProps/ctrlProp293.xml"/><Relationship Id="rId133" Type="http://schemas.openxmlformats.org/officeDocument/2006/relationships/ctrlProp" Target="../ctrlProps/ctrlProp314.xml"/><Relationship Id="rId154" Type="http://schemas.openxmlformats.org/officeDocument/2006/relationships/ctrlProp" Target="../ctrlProps/ctrlProp335.xml"/><Relationship Id="rId175" Type="http://schemas.openxmlformats.org/officeDocument/2006/relationships/ctrlProp" Target="../ctrlProps/ctrlProp356.xml"/><Relationship Id="rId16" Type="http://schemas.openxmlformats.org/officeDocument/2006/relationships/ctrlProp" Target="../ctrlProps/ctrlProp197.xml"/><Relationship Id="rId37" Type="http://schemas.openxmlformats.org/officeDocument/2006/relationships/ctrlProp" Target="../ctrlProps/ctrlProp218.xml"/><Relationship Id="rId58" Type="http://schemas.openxmlformats.org/officeDocument/2006/relationships/ctrlProp" Target="../ctrlProps/ctrlProp239.xml"/><Relationship Id="rId79" Type="http://schemas.openxmlformats.org/officeDocument/2006/relationships/ctrlProp" Target="../ctrlProps/ctrlProp260.xml"/><Relationship Id="rId102" Type="http://schemas.openxmlformats.org/officeDocument/2006/relationships/ctrlProp" Target="../ctrlProps/ctrlProp283.xml"/><Relationship Id="rId123" Type="http://schemas.openxmlformats.org/officeDocument/2006/relationships/ctrlProp" Target="../ctrlProps/ctrlProp304.xml"/><Relationship Id="rId144" Type="http://schemas.openxmlformats.org/officeDocument/2006/relationships/ctrlProp" Target="../ctrlProps/ctrlProp325.xml"/><Relationship Id="rId90" Type="http://schemas.openxmlformats.org/officeDocument/2006/relationships/ctrlProp" Target="../ctrlProps/ctrlProp271.xml"/><Relationship Id="rId165" Type="http://schemas.openxmlformats.org/officeDocument/2006/relationships/ctrlProp" Target="../ctrlProps/ctrlProp346.xml"/><Relationship Id="rId186" Type="http://schemas.openxmlformats.org/officeDocument/2006/relationships/ctrlProp" Target="../ctrlProps/ctrlProp367.xml"/><Relationship Id="rId27" Type="http://schemas.openxmlformats.org/officeDocument/2006/relationships/ctrlProp" Target="../ctrlProps/ctrlProp208.xml"/><Relationship Id="rId48" Type="http://schemas.openxmlformats.org/officeDocument/2006/relationships/ctrlProp" Target="../ctrlProps/ctrlProp229.xml"/><Relationship Id="rId69" Type="http://schemas.openxmlformats.org/officeDocument/2006/relationships/ctrlProp" Target="../ctrlProps/ctrlProp250.xml"/><Relationship Id="rId113" Type="http://schemas.openxmlformats.org/officeDocument/2006/relationships/ctrlProp" Target="../ctrlProps/ctrlProp294.xml"/><Relationship Id="rId134" Type="http://schemas.openxmlformats.org/officeDocument/2006/relationships/ctrlProp" Target="../ctrlProps/ctrlProp315.xml"/><Relationship Id="rId80" Type="http://schemas.openxmlformats.org/officeDocument/2006/relationships/ctrlProp" Target="../ctrlProps/ctrlProp261.xml"/><Relationship Id="rId155" Type="http://schemas.openxmlformats.org/officeDocument/2006/relationships/ctrlProp" Target="../ctrlProps/ctrlProp336.xml"/><Relationship Id="rId176" Type="http://schemas.openxmlformats.org/officeDocument/2006/relationships/ctrlProp" Target="../ctrlProps/ctrlProp357.xml"/><Relationship Id="rId17" Type="http://schemas.openxmlformats.org/officeDocument/2006/relationships/ctrlProp" Target="../ctrlProps/ctrlProp198.xml"/><Relationship Id="rId38" Type="http://schemas.openxmlformats.org/officeDocument/2006/relationships/ctrlProp" Target="../ctrlProps/ctrlProp219.xml"/><Relationship Id="rId59" Type="http://schemas.openxmlformats.org/officeDocument/2006/relationships/ctrlProp" Target="../ctrlProps/ctrlProp240.xml"/><Relationship Id="rId103" Type="http://schemas.openxmlformats.org/officeDocument/2006/relationships/ctrlProp" Target="../ctrlProps/ctrlProp284.xml"/><Relationship Id="rId124" Type="http://schemas.openxmlformats.org/officeDocument/2006/relationships/ctrlProp" Target="../ctrlProps/ctrlProp305.xml"/><Relationship Id="rId70" Type="http://schemas.openxmlformats.org/officeDocument/2006/relationships/ctrlProp" Target="../ctrlProps/ctrlProp251.xml"/><Relationship Id="rId91" Type="http://schemas.openxmlformats.org/officeDocument/2006/relationships/ctrlProp" Target="../ctrlProps/ctrlProp272.xml"/><Relationship Id="rId145" Type="http://schemas.openxmlformats.org/officeDocument/2006/relationships/ctrlProp" Target="../ctrlProps/ctrlProp326.xml"/><Relationship Id="rId166" Type="http://schemas.openxmlformats.org/officeDocument/2006/relationships/ctrlProp" Target="../ctrlProps/ctrlProp347.xml"/><Relationship Id="rId187" Type="http://schemas.openxmlformats.org/officeDocument/2006/relationships/ctrlProp" Target="../ctrlProps/ctrlProp368.xml"/><Relationship Id="rId1" Type="http://schemas.openxmlformats.org/officeDocument/2006/relationships/printerSettings" Target="../printerSettings/printerSettings2.bin"/><Relationship Id="rId28" Type="http://schemas.openxmlformats.org/officeDocument/2006/relationships/ctrlProp" Target="../ctrlProps/ctrlProp209.xml"/><Relationship Id="rId49" Type="http://schemas.openxmlformats.org/officeDocument/2006/relationships/ctrlProp" Target="../ctrlProps/ctrlProp230.xml"/><Relationship Id="rId114" Type="http://schemas.openxmlformats.org/officeDocument/2006/relationships/ctrlProp" Target="../ctrlProps/ctrlProp295.xml"/><Relationship Id="rId60" Type="http://schemas.openxmlformats.org/officeDocument/2006/relationships/ctrlProp" Target="../ctrlProps/ctrlProp241.xml"/><Relationship Id="rId81" Type="http://schemas.openxmlformats.org/officeDocument/2006/relationships/ctrlProp" Target="../ctrlProps/ctrlProp262.xml"/><Relationship Id="rId135" Type="http://schemas.openxmlformats.org/officeDocument/2006/relationships/ctrlProp" Target="../ctrlProps/ctrlProp316.xml"/><Relationship Id="rId156" Type="http://schemas.openxmlformats.org/officeDocument/2006/relationships/ctrlProp" Target="../ctrlProps/ctrlProp337.xml"/><Relationship Id="rId177" Type="http://schemas.openxmlformats.org/officeDocument/2006/relationships/ctrlProp" Target="../ctrlProps/ctrlProp35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13" Type="http://schemas.openxmlformats.org/officeDocument/2006/relationships/image" Target="../media/image16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13.emf"/><Relationship Id="rId12" Type="http://schemas.openxmlformats.org/officeDocument/2006/relationships/control" Target="../activeX/activeX8.xml"/><Relationship Id="rId2" Type="http://schemas.openxmlformats.org/officeDocument/2006/relationships/drawing" Target="../drawings/drawing4.xml"/><Relationship Id="rId16" Type="http://schemas.openxmlformats.org/officeDocument/2006/relationships/control" Target="../activeX/activeX10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5.xml"/><Relationship Id="rId11" Type="http://schemas.openxmlformats.org/officeDocument/2006/relationships/image" Target="../media/image15.emf"/><Relationship Id="rId5" Type="http://schemas.openxmlformats.org/officeDocument/2006/relationships/image" Target="../media/image12.emf"/><Relationship Id="rId15" Type="http://schemas.openxmlformats.org/officeDocument/2006/relationships/image" Target="../media/image17.emf"/><Relationship Id="rId10" Type="http://schemas.openxmlformats.org/officeDocument/2006/relationships/control" Target="../activeX/activeX7.xml"/><Relationship Id="rId4" Type="http://schemas.openxmlformats.org/officeDocument/2006/relationships/control" Target="../activeX/activeX4.xml"/><Relationship Id="rId9" Type="http://schemas.openxmlformats.org/officeDocument/2006/relationships/image" Target="../media/image14.emf"/><Relationship Id="rId14" Type="http://schemas.openxmlformats.org/officeDocument/2006/relationships/control" Target="../activeX/activeX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control" Target="../activeX/activeX16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25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6.xml"/><Relationship Id="rId16" Type="http://schemas.openxmlformats.org/officeDocument/2006/relationships/image" Target="../media/image29.emf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2.xml"/><Relationship Id="rId11" Type="http://schemas.openxmlformats.org/officeDocument/2006/relationships/image" Target="../media/image27.emf"/><Relationship Id="rId5" Type="http://schemas.openxmlformats.org/officeDocument/2006/relationships/image" Target="../media/image24.emf"/><Relationship Id="rId15" Type="http://schemas.openxmlformats.org/officeDocument/2006/relationships/control" Target="../activeX/activeX17.xml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26.emf"/><Relationship Id="rId14" Type="http://schemas.openxmlformats.org/officeDocument/2006/relationships/image" Target="../media/image28.e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A230C-35B8-45AB-A2A3-84F798A38E9F}">
  <sheetPr codeName="Sheet8"/>
  <dimension ref="A1:NA2019"/>
  <sheetViews>
    <sheetView showGridLines="0" zoomScale="85" zoomScaleNormal="85" workbookViewId="0">
      <pane ySplit="2" topLeftCell="A3" activePane="bottomLeft" state="frozen"/>
      <selection activeCell="D8" sqref="D8"/>
      <selection pane="bottomLeft" activeCell="A3" sqref="A3"/>
    </sheetView>
  </sheetViews>
  <sheetFormatPr defaultColWidth="8.875" defaultRowHeight="19.5"/>
  <cols>
    <col min="1" max="1" width="4" style="35" customWidth="1"/>
    <col min="2" max="2" width="8.875" style="4" customWidth="1"/>
    <col min="3" max="3" width="47.875" style="4" customWidth="1"/>
    <col min="4" max="4" width="85.875" style="4" customWidth="1"/>
    <col min="5" max="5" width="20.375" style="49" bestFit="1" customWidth="1"/>
    <col min="6" max="6" width="25.5" style="49" bestFit="1" customWidth="1"/>
    <col min="7" max="7" width="12.875" style="49" bestFit="1" customWidth="1"/>
    <col min="8" max="8" width="17.375" style="49" bestFit="1" customWidth="1"/>
    <col min="9" max="9" width="120.5" style="49" customWidth="1"/>
    <col min="10" max="10" width="29.125" style="4" customWidth="1"/>
    <col min="11" max="11" width="18.875" style="4" customWidth="1"/>
    <col min="12" max="16" width="29.125" style="4" customWidth="1"/>
    <col min="17" max="18" width="18.875" style="4" customWidth="1"/>
    <col min="19" max="16384" width="8.875" style="4"/>
  </cols>
  <sheetData>
    <row r="1" spans="1:207" ht="20.25" thickBot="1"/>
    <row r="2" spans="1:207" ht="81" customHeight="1" thickBot="1">
      <c r="E2" s="462" t="s">
        <v>10207</v>
      </c>
      <c r="F2" s="463"/>
      <c r="G2" s="464"/>
      <c r="I2" s="374" t="s">
        <v>0</v>
      </c>
      <c r="GY2" s="212"/>
    </row>
    <row r="3" spans="1:207" ht="24.75">
      <c r="B3" s="30" t="s">
        <v>1</v>
      </c>
    </row>
    <row r="4" spans="1:207">
      <c r="A4" s="97" t="s">
        <v>2</v>
      </c>
      <c r="D4" s="98" t="s">
        <v>3</v>
      </c>
      <c r="E4" s="409" t="s">
        <v>4</v>
      </c>
      <c r="F4" s="91" t="s">
        <v>5</v>
      </c>
      <c r="G4" s="91" t="s">
        <v>6</v>
      </c>
      <c r="H4" s="91" t="s">
        <v>7</v>
      </c>
      <c r="I4" s="91" t="s">
        <v>8</v>
      </c>
    </row>
    <row r="5" spans="1:207" ht="50.1" customHeight="1">
      <c r="A5" s="31"/>
      <c r="B5" s="465" t="s">
        <v>9</v>
      </c>
      <c r="C5" s="466"/>
      <c r="D5" s="437"/>
      <c r="E5" s="92" t="s">
        <v>17</v>
      </c>
      <c r="F5" s="93" t="s">
        <v>182</v>
      </c>
      <c r="G5" s="92" t="s">
        <v>14</v>
      </c>
      <c r="H5" s="94">
        <v>13</v>
      </c>
      <c r="I5" s="95" t="s">
        <v>3551</v>
      </c>
    </row>
    <row r="6" spans="1:207" ht="21.6" hidden="1" customHeight="1">
      <c r="A6" s="31"/>
      <c r="B6" s="467" t="s">
        <v>11</v>
      </c>
      <c r="C6" s="468"/>
      <c r="D6" s="382"/>
      <c r="E6" s="92" t="s">
        <v>17</v>
      </c>
      <c r="F6" s="94" t="s">
        <v>13</v>
      </c>
      <c r="G6" s="92" t="s">
        <v>14</v>
      </c>
      <c r="H6" s="94">
        <v>2</v>
      </c>
      <c r="I6" s="95" t="s">
        <v>15</v>
      </c>
    </row>
    <row r="7" spans="1:207" ht="21.6" customHeight="1">
      <c r="A7" s="31"/>
      <c r="B7" s="458" t="s">
        <v>25</v>
      </c>
      <c r="C7" s="459"/>
      <c r="D7" s="387" t="s">
        <v>617</v>
      </c>
      <c r="E7" s="92" t="s">
        <v>35</v>
      </c>
      <c r="F7" s="94" t="s">
        <v>26</v>
      </c>
      <c r="G7" s="94" t="s">
        <v>27</v>
      </c>
      <c r="H7" s="94" t="s">
        <v>27</v>
      </c>
      <c r="I7" s="95" t="s">
        <v>28</v>
      </c>
      <c r="L7" s="31"/>
    </row>
    <row r="8" spans="1:207">
      <c r="A8" s="36" t="s">
        <v>29</v>
      </c>
      <c r="B8" s="32"/>
      <c r="C8" s="5"/>
      <c r="D8" s="354"/>
      <c r="E8" s="5"/>
      <c r="F8" s="5"/>
      <c r="G8" s="5"/>
      <c r="H8" s="5"/>
      <c r="I8" s="5"/>
    </row>
    <row r="9" spans="1:207" ht="22.5">
      <c r="A9" s="388" t="str">
        <f>IF(E9=リスト!CP5,"■","")</f>
        <v>■</v>
      </c>
      <c r="B9" s="458" t="s">
        <v>30</v>
      </c>
      <c r="C9" s="459"/>
      <c r="D9" s="130" t="s">
        <v>10203</v>
      </c>
      <c r="E9" s="418" t="s">
        <v>35</v>
      </c>
      <c r="F9" s="94" t="s">
        <v>18</v>
      </c>
      <c r="G9" s="94" t="s">
        <v>31</v>
      </c>
      <c r="H9" s="94">
        <v>50</v>
      </c>
      <c r="I9" s="95"/>
    </row>
    <row r="10" spans="1:207" ht="22.5" hidden="1">
      <c r="A10" s="31"/>
      <c r="B10" s="458" t="s">
        <v>32</v>
      </c>
      <c r="C10" s="459"/>
      <c r="D10" s="130"/>
      <c r="E10" s="92" t="s">
        <v>17</v>
      </c>
      <c r="F10" s="94" t="s">
        <v>22</v>
      </c>
      <c r="G10" s="92" t="s">
        <v>23</v>
      </c>
      <c r="H10" s="94">
        <v>10</v>
      </c>
      <c r="I10" s="95" t="s">
        <v>33</v>
      </c>
    </row>
    <row r="11" spans="1:207" ht="21.6" customHeight="1">
      <c r="A11" s="388" t="str">
        <f>IF(E11=リスト!CP5,"■","")</f>
        <v/>
      </c>
      <c r="B11" s="458" t="s">
        <v>34</v>
      </c>
      <c r="C11" s="459"/>
      <c r="D11" s="130" t="s">
        <v>10204</v>
      </c>
      <c r="E11" s="389" t="s">
        <v>17</v>
      </c>
      <c r="F11" s="94" t="s">
        <v>18</v>
      </c>
      <c r="G11" s="94" t="s">
        <v>31</v>
      </c>
      <c r="H11" s="92">
        <v>100</v>
      </c>
      <c r="I11" s="96" t="s">
        <v>3547</v>
      </c>
    </row>
    <row r="12" spans="1:207" ht="21.6" customHeight="1">
      <c r="A12" s="31" t="s">
        <v>10</v>
      </c>
      <c r="B12" s="460" t="s">
        <v>3308</v>
      </c>
      <c r="C12" s="50" t="s">
        <v>37</v>
      </c>
      <c r="D12" s="130" t="s">
        <v>10205</v>
      </c>
      <c r="E12" s="94" t="s">
        <v>12</v>
      </c>
      <c r="F12" s="94" t="s">
        <v>18</v>
      </c>
      <c r="G12" s="94" t="s">
        <v>31</v>
      </c>
      <c r="H12" s="94">
        <v>100</v>
      </c>
      <c r="I12" s="95"/>
    </row>
    <row r="13" spans="1:207" ht="24.75">
      <c r="A13" s="388" t="str">
        <f>IF(E13=リスト!CP5,"■","")</f>
        <v>■</v>
      </c>
      <c r="B13" s="461"/>
      <c r="C13" s="50" t="s">
        <v>38</v>
      </c>
      <c r="D13" s="387" t="s">
        <v>10206</v>
      </c>
      <c r="E13" s="92" t="s">
        <v>35</v>
      </c>
      <c r="F13" s="94" t="s">
        <v>39</v>
      </c>
      <c r="G13" s="94" t="s">
        <v>14</v>
      </c>
      <c r="H13" s="94" t="s">
        <v>40</v>
      </c>
      <c r="I13" s="95" t="s">
        <v>41</v>
      </c>
      <c r="M13" s="33"/>
    </row>
    <row r="2019" spans="365:365">
      <c r="NA2019" s="401"/>
    </row>
  </sheetData>
  <sheetProtection formatColumns="0" formatRows="0"/>
  <mergeCells count="8">
    <mergeCell ref="B9:C9"/>
    <mergeCell ref="B10:C10"/>
    <mergeCell ref="B11:C11"/>
    <mergeCell ref="B12:B13"/>
    <mergeCell ref="E2:G2"/>
    <mergeCell ref="B5:C5"/>
    <mergeCell ref="B6:C6"/>
    <mergeCell ref="B7:C7"/>
  </mergeCells>
  <phoneticPr fontId="3"/>
  <conditionalFormatting sqref="D5:D13">
    <cfRule type="expression" dxfId="54" priority="2">
      <formula>COUNTIF($E5,"条件付き必須")</formula>
    </cfRule>
    <cfRule type="expression" dxfId="53" priority="3">
      <formula>COUNTIF($E5,"*自動入力*")</formula>
    </cfRule>
    <cfRule type="expression" dxfId="52" priority="4">
      <formula>COUNTIF($E5,"必須")</formula>
    </cfRule>
  </conditionalFormatting>
  <dataValidations count="2">
    <dataValidation type="textLength" imeMode="disabled" operator="equal" allowBlank="1" showInputMessage="1" showErrorMessage="1" error="yyyy/mm/dd形式で入力必須※桁数注意" sqref="D10" xr:uid="{393E5344-E985-4C1F-B945-412FAD9858E8}">
      <formula1>10</formula1>
    </dataValidation>
    <dataValidation operator="equal" allowBlank="1" showInputMessage="1" error="yyyy/mm/dd形式で入力必須※桁数注意" sqref="D11" xr:uid="{B54B6BAA-4E70-45F8-ADF1-5A8FBCA18A27}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Group Box 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Group Box 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Group Box 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Group Box 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8" name="Group Box 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6" r:id="rId9" name="Group Box 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7" r:id="rId10" name="Group Box 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8" r:id="rId11" name="Group Box 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9" r:id="rId12" name="Group Box 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2886075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0" r:id="rId13" name="Group Box 1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180975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1" r:id="rId14" name="Group Box 1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180975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2" r:id="rId15" name="Group Box 1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3" r:id="rId16" name="Group Box 1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4" r:id="rId17" name="Group Box 1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5" r:id="rId18" name="Group Box 1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6" r:id="rId19" name="Group Box 1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7" r:id="rId20" name="Group Box 1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8" r:id="rId21" name="Group Box 1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9" r:id="rId22" name="Group Box 1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0" r:id="rId23" name="Group Box 2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1" r:id="rId24" name="Group Box 2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2" r:id="rId25" name="Group Box 2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3" r:id="rId26" name="Group Box 2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4" r:id="rId27" name="Group Box 2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5" r:id="rId28" name="Group Box 2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6" r:id="rId29" name="Group Box 2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7" r:id="rId30" name="Group Box 2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8" r:id="rId31" name="Group Box 2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9" r:id="rId32" name="Group Box 2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0" r:id="rId33" name="Group Box 3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1" r:id="rId34" name="Group Box 3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2" r:id="rId35" name="Group Box 3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3" r:id="rId36" name="Group Box 3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4" r:id="rId37" name="Group Box 3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5" r:id="rId38" name="Group Box 3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6" r:id="rId39" name="Group Box 3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7" r:id="rId40" name="Group Box 3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8" r:id="rId41" name="Group Box 3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9" r:id="rId42" name="Group Box 3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0" r:id="rId43" name="Group Box 4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1" r:id="rId44" name="Group Box 4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2" r:id="rId45" name="Group Box 4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3" r:id="rId46" name="Group Box 4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4" r:id="rId47" name="Group Box 4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5" r:id="rId48" name="Group Box 4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6" r:id="rId49" name="Group Box 4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7" r:id="rId50" name="Group Box 4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8" r:id="rId51" name="Group Box 4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9" r:id="rId52" name="Group Box 4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0" r:id="rId53" name="Group Box 5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1" r:id="rId54" name="Group Box 5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2" r:id="rId55" name="Group Box 5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3" r:id="rId56" name="Group Box 5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4" r:id="rId57" name="Group Box 5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5" r:id="rId58" name="Group Box 5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6" r:id="rId59" name="Group Box 5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7" r:id="rId60" name="Group Box 5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8" r:id="rId61" name="Group Box 5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9" r:id="rId62" name="Group Box 5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0" r:id="rId63" name="Group Box 6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1" r:id="rId64" name="Group Box 6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2" r:id="rId65" name="Group Box 6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3" r:id="rId66" name="Group Box 6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4" r:id="rId67" name="Group Box 6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5" r:id="rId68" name="Group Box 6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6" r:id="rId69" name="Group Box 6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7" r:id="rId70" name="Group Box 6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8" r:id="rId71" name="Group Box 6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9" r:id="rId72" name="Group Box 6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0" r:id="rId73" name="Group Box 7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1" r:id="rId74" name="Group Box 7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2" r:id="rId75" name="Group Box 7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3" r:id="rId76" name="Group Box 7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4" r:id="rId77" name="Group Box 7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5" r:id="rId78" name="Group Box 7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6" r:id="rId79" name="Group Box 7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7" r:id="rId80" name="Group Box 7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8" r:id="rId81" name="Group Box 7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9" r:id="rId82" name="Group Box 7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0" r:id="rId83" name="Group Box 8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1" r:id="rId84" name="Group Box 8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2" r:id="rId85" name="Group Box 8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3" r:id="rId86" name="Group Box 8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4" r:id="rId87" name="Group Box 8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5" r:id="rId88" name="Group Box 85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6" r:id="rId89" name="Group Box 86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7" r:id="rId90" name="Group Box 87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8" r:id="rId91" name="Group Box 88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9" r:id="rId92" name="Group Box 89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0" r:id="rId93" name="Group Box 90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1" r:id="rId94" name="Group Box 91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2" r:id="rId95" name="Group Box 92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3" r:id="rId96" name="Group Box 93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4" r:id="rId97" name="Group Box 94">
              <controlPr locked="0" defaultSize="0" print="0" autoFill="0" autoPict="0">
                <anchor moveWithCells="1">
                  <from>
                    <xdr:col>11</xdr:col>
                    <xdr:colOff>0</xdr:colOff>
                    <xdr:row>13</xdr:row>
                    <xdr:rowOff>0</xdr:rowOff>
                  </from>
                  <to>
                    <xdr:col>12</xdr:col>
                    <xdr:colOff>123825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5" r:id="rId98" name="Group Box 9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6" r:id="rId99" name="Group Box 9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7" r:id="rId100" name="Group Box 9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8" r:id="rId101" name="Group Box 9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9" r:id="rId102" name="Group Box 9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0" r:id="rId103" name="Group Box 10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1" r:id="rId104" name="Group Box 10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2" r:id="rId105" name="Group Box 10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3" r:id="rId106" name="Group Box 10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4" r:id="rId107" name="Group Box 10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5" r:id="rId108" name="Group Box 10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6" r:id="rId109" name="Group Box 10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7" r:id="rId110" name="Group Box 10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8" r:id="rId111" name="Group Box 10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9" r:id="rId112" name="Group Box 10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0" r:id="rId113" name="Group Box 11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1" r:id="rId114" name="Group Box 11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2" r:id="rId115" name="Group Box 11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3" r:id="rId116" name="Group Box 11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4" r:id="rId117" name="Group Box 11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5" r:id="rId118" name="Group Box 11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6" r:id="rId119" name="Group Box 11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7" r:id="rId120" name="Group Box 11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8" r:id="rId121" name="Group Box 11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9" r:id="rId122" name="Group Box 11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0" r:id="rId123" name="Group Box 12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1" r:id="rId124" name="Group Box 12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2" r:id="rId125" name="Group Box 12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3" r:id="rId126" name="Group Box 12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4" r:id="rId127" name="Group Box 12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5" r:id="rId128" name="Group Box 12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6" r:id="rId129" name="Group Box 12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7" r:id="rId130" name="Group Box 12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8" r:id="rId131" name="Group Box 12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9" r:id="rId132" name="Group Box 12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0" r:id="rId133" name="Group Box 13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1" r:id="rId134" name="Group Box 13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2" r:id="rId135" name="Group Box 13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3" r:id="rId136" name="Group Box 13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4" r:id="rId137" name="Group Box 13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5" r:id="rId138" name="Group Box 13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6" r:id="rId139" name="Group Box 13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7" r:id="rId140" name="Group Box 13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8" r:id="rId141" name="Group Box 13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9" r:id="rId142" name="Group Box 13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0" r:id="rId143" name="Group Box 14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1" r:id="rId144" name="Group Box 14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2" r:id="rId145" name="Group Box 14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3" r:id="rId146" name="Group Box 14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4" r:id="rId147" name="Group Box 14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5" r:id="rId148" name="Group Box 14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6" r:id="rId149" name="Group Box 14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7" r:id="rId150" name="Group Box 14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8" r:id="rId151" name="Group Box 14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9" r:id="rId152" name="Group Box 14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0" r:id="rId153" name="Group Box 15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1" r:id="rId154" name="Group Box 15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2" r:id="rId155" name="Group Box 15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3" r:id="rId156" name="Group Box 15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4" r:id="rId157" name="Group Box 15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5" r:id="rId158" name="Group Box 15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6" r:id="rId159" name="Group Box 15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7" r:id="rId160" name="Group Box 15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8" r:id="rId161" name="Group Box 15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9" r:id="rId162" name="Group Box 15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0" r:id="rId163" name="Group Box 16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1" r:id="rId164" name="Group Box 16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2" r:id="rId165" name="Group Box 16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3" r:id="rId166" name="Group Box 16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4" r:id="rId167" name="Group Box 16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5" r:id="rId168" name="Group Box 16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6" r:id="rId169" name="Group Box 16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7" r:id="rId170" name="Group Box 16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8" r:id="rId171" name="Group Box 16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9" r:id="rId172" name="Group Box 16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0" r:id="rId173" name="Group Box 17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1" r:id="rId174" name="Group Box 17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2" r:id="rId175" name="Group Box 17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3" r:id="rId176" name="Group Box 17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4" r:id="rId177" name="Group Box 17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5" r:id="rId178" name="Group Box 175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6" r:id="rId179" name="Group Box 176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7" r:id="rId180" name="Group Box 177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8" r:id="rId181" name="Group Box 178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9" r:id="rId182" name="Group Box 179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0" r:id="rId183" name="Group Box 180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1" r:id="rId184" name="Group Box 181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2" r:id="rId185" name="Group Box 182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3" r:id="rId186" name="Group Box 183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4" r:id="rId187" name="Group Box 184">
              <controlPr locked="0" defaultSize="0" print="0" autoFill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2</xdr:col>
                    <xdr:colOff>2895600</xdr:colOff>
                    <xdr:row>15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15E09D-B1EA-4AA8-90D8-7B676F605A7F}">
          <x14:formula1>
            <xm:f>リスト!$A$5:$A$6</xm:f>
          </x14:formula1>
          <xm:sqref>D7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51"/>
  </sheetPr>
  <dimension ref="A1:A2"/>
  <sheetViews>
    <sheetView workbookViewId="0"/>
  </sheetViews>
  <sheetFormatPr defaultRowHeight="13.5"/>
  <sheetData>
    <row r="1" spans="1:1">
      <c r="A1" t="s">
        <v>3280</v>
      </c>
    </row>
    <row r="2" spans="1:1">
      <c r="A2" t="s">
        <v>3281</v>
      </c>
    </row>
  </sheetData>
  <phoneticPr fontId="3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NA2020"/>
  <sheetViews>
    <sheetView showGridLines="0" tabSelected="1" zoomScale="85" zoomScaleNormal="85" workbookViewId="0">
      <pane ySplit="2" topLeftCell="A3" activePane="bottomLeft" state="frozen"/>
      <selection pane="bottomLeft"/>
    </sheetView>
  </sheetViews>
  <sheetFormatPr defaultColWidth="8.875" defaultRowHeight="19.5"/>
  <cols>
    <col min="1" max="1" width="4" style="35" customWidth="1"/>
    <col min="2" max="2" width="8.875" style="4" customWidth="1"/>
    <col min="3" max="3" width="47.875" style="4" customWidth="1"/>
    <col min="4" max="4" width="85.875" style="4" customWidth="1"/>
    <col min="5" max="5" width="20.375" style="49" bestFit="1" customWidth="1"/>
    <col min="6" max="6" width="25.5" style="49" bestFit="1" customWidth="1"/>
    <col min="7" max="7" width="12.875" style="49" bestFit="1" customWidth="1"/>
    <col min="8" max="8" width="17.375" style="49" bestFit="1" customWidth="1"/>
    <col min="9" max="9" width="120.5" style="49" customWidth="1"/>
    <col min="10" max="10" width="29.125" style="4" hidden="1" customWidth="1"/>
    <col min="11" max="11" width="18.875" style="4" hidden="1" customWidth="1"/>
    <col min="12" max="16" width="29.125" style="4" hidden="1" customWidth="1"/>
    <col min="17" max="18" width="18.875" style="4" hidden="1" customWidth="1"/>
    <col min="19" max="206" width="0" style="4" hidden="1" customWidth="1"/>
    <col min="207" max="209" width="8.875" style="4"/>
    <col min="210" max="365" width="0" style="4" hidden="1" customWidth="1"/>
    <col min="366" max="16384" width="8.875" style="4"/>
  </cols>
  <sheetData>
    <row r="1" spans="1:209" ht="20.25" thickBot="1"/>
    <row r="2" spans="1:209" ht="81" customHeight="1" thickBot="1">
      <c r="E2" s="462"/>
      <c r="F2" s="463"/>
      <c r="G2" s="464"/>
      <c r="I2" s="374" t="s">
        <v>0</v>
      </c>
      <c r="GY2" s="212" t="s">
        <v>3309</v>
      </c>
      <c r="GZ2" s="4" t="s">
        <v>10420</v>
      </c>
      <c r="HA2" s="4" t="s">
        <v>3310</v>
      </c>
    </row>
    <row r="3" spans="1:209" ht="24.75">
      <c r="B3" s="30" t="s">
        <v>1</v>
      </c>
    </row>
    <row r="4" spans="1:209">
      <c r="A4" s="97" t="s">
        <v>2</v>
      </c>
      <c r="D4" s="98" t="s">
        <v>3</v>
      </c>
      <c r="E4" s="91" t="s">
        <v>4</v>
      </c>
      <c r="F4" s="91" t="s">
        <v>5</v>
      </c>
      <c r="G4" s="91" t="s">
        <v>6</v>
      </c>
      <c r="H4" s="91" t="s">
        <v>7</v>
      </c>
      <c r="I4" s="91" t="s">
        <v>8</v>
      </c>
    </row>
    <row r="5" spans="1:209" ht="47.1" customHeight="1">
      <c r="A5" s="31" t="s">
        <v>10</v>
      </c>
      <c r="B5" s="465" t="s">
        <v>9</v>
      </c>
      <c r="C5" s="477"/>
      <c r="D5" s="455" t="s">
        <v>10237</v>
      </c>
      <c r="E5" s="92" t="s">
        <v>181</v>
      </c>
      <c r="F5" s="93" t="s">
        <v>182</v>
      </c>
      <c r="G5" s="92" t="s">
        <v>14</v>
      </c>
      <c r="H5" s="94">
        <v>13</v>
      </c>
      <c r="I5" s="95" t="s">
        <v>3551</v>
      </c>
    </row>
    <row r="6" spans="1:209" ht="21.6" hidden="1" customHeight="1">
      <c r="A6" s="31"/>
      <c r="B6" s="467" t="s">
        <v>11</v>
      </c>
      <c r="C6" s="468"/>
      <c r="D6" s="382"/>
      <c r="E6" s="92" t="s">
        <v>17</v>
      </c>
      <c r="F6" s="94" t="s">
        <v>13</v>
      </c>
      <c r="G6" s="92" t="s">
        <v>14</v>
      </c>
      <c r="H6" s="94">
        <v>2</v>
      </c>
      <c r="I6" s="95" t="s">
        <v>15</v>
      </c>
    </row>
    <row r="7" spans="1:209" ht="21.6" hidden="1" customHeight="1">
      <c r="B7" s="467" t="s">
        <v>16</v>
      </c>
      <c r="C7" s="468"/>
      <c r="D7" s="130"/>
      <c r="E7" s="92" t="s">
        <v>17</v>
      </c>
      <c r="F7" s="93" t="s">
        <v>18</v>
      </c>
      <c r="G7" s="92" t="s">
        <v>19</v>
      </c>
      <c r="H7" s="94">
        <v>100</v>
      </c>
      <c r="I7" s="95" t="s">
        <v>20</v>
      </c>
    </row>
    <row r="8" spans="1:209" ht="21.6" hidden="1" customHeight="1">
      <c r="B8" s="458" t="s">
        <v>21</v>
      </c>
      <c r="C8" s="459"/>
      <c r="D8" s="130"/>
      <c r="E8" s="92" t="s">
        <v>17</v>
      </c>
      <c r="F8" s="94" t="s">
        <v>22</v>
      </c>
      <c r="G8" s="92" t="s">
        <v>23</v>
      </c>
      <c r="H8" s="94">
        <v>10</v>
      </c>
      <c r="I8" s="95" t="s">
        <v>24</v>
      </c>
    </row>
    <row r="9" spans="1:209" ht="21.6" customHeight="1">
      <c r="A9" s="31" t="s">
        <v>10</v>
      </c>
      <c r="B9" s="458" t="s">
        <v>25</v>
      </c>
      <c r="C9" s="459"/>
      <c r="D9" s="130" t="s">
        <v>617</v>
      </c>
      <c r="E9" s="92" t="s">
        <v>181</v>
      </c>
      <c r="F9" s="94" t="s">
        <v>26</v>
      </c>
      <c r="G9" s="94" t="s">
        <v>27</v>
      </c>
      <c r="H9" s="94" t="s">
        <v>27</v>
      </c>
      <c r="I9" s="95" t="s">
        <v>3337</v>
      </c>
      <c r="L9" s="31"/>
    </row>
    <row r="10" spans="1:209">
      <c r="A10" s="36" t="s">
        <v>29</v>
      </c>
      <c r="B10" s="32"/>
      <c r="C10" s="5"/>
      <c r="D10" s="354"/>
      <c r="E10" s="5"/>
      <c r="F10" s="5"/>
      <c r="G10" s="5"/>
      <c r="H10" s="5"/>
      <c r="I10" s="5"/>
    </row>
    <row r="11" spans="1:209" ht="22.5">
      <c r="A11" s="388" t="str">
        <f>IF(E11=リスト!$CP$5,"■","")</f>
        <v>■</v>
      </c>
      <c r="B11" s="458" t="s">
        <v>30</v>
      </c>
      <c r="C11" s="459"/>
      <c r="D11" s="130" t="s">
        <v>10203</v>
      </c>
      <c r="E11" s="418" t="s">
        <v>35</v>
      </c>
      <c r="F11" s="94" t="s">
        <v>18</v>
      </c>
      <c r="G11" s="94" t="s">
        <v>31</v>
      </c>
      <c r="H11" s="94">
        <v>50</v>
      </c>
      <c r="I11" s="95"/>
    </row>
    <row r="12" spans="1:209" ht="22.5" hidden="1">
      <c r="A12" s="31"/>
      <c r="B12" s="458" t="s">
        <v>32</v>
      </c>
      <c r="C12" s="459"/>
      <c r="D12" s="130"/>
      <c r="E12" s="92" t="s">
        <v>17</v>
      </c>
      <c r="F12" s="94" t="s">
        <v>22</v>
      </c>
      <c r="G12" s="92" t="s">
        <v>23</v>
      </c>
      <c r="H12" s="94">
        <v>10</v>
      </c>
      <c r="I12" s="95" t="s">
        <v>33</v>
      </c>
    </row>
    <row r="13" spans="1:209" ht="21.6" hidden="1" customHeight="1">
      <c r="A13" s="31"/>
      <c r="B13" s="458" t="s">
        <v>34</v>
      </c>
      <c r="C13" s="459"/>
      <c r="D13" s="130" t="s">
        <v>10204</v>
      </c>
      <c r="E13" s="92" t="s">
        <v>17</v>
      </c>
      <c r="F13" s="94" t="s">
        <v>18</v>
      </c>
      <c r="G13" s="94" t="s">
        <v>31</v>
      </c>
      <c r="H13" s="92">
        <v>100</v>
      </c>
      <c r="I13" s="96" t="s">
        <v>3547</v>
      </c>
    </row>
    <row r="14" spans="1:209" ht="21.6" customHeight="1">
      <c r="A14" s="31" t="s">
        <v>10</v>
      </c>
      <c r="B14" s="478" t="s">
        <v>36</v>
      </c>
      <c r="C14" s="50" t="s">
        <v>37</v>
      </c>
      <c r="D14" s="130" t="s">
        <v>10205</v>
      </c>
      <c r="E14" s="94" t="s">
        <v>12</v>
      </c>
      <c r="F14" s="94" t="s">
        <v>18</v>
      </c>
      <c r="G14" s="94" t="s">
        <v>31</v>
      </c>
      <c r="H14" s="94">
        <v>100</v>
      </c>
      <c r="I14" s="95"/>
    </row>
    <row r="15" spans="1:209" ht="24.75">
      <c r="A15" s="388" t="str">
        <f>IF(E15=リスト!$CP$5,"■","")</f>
        <v>■</v>
      </c>
      <c r="B15" s="479"/>
      <c r="C15" s="50" t="s">
        <v>38</v>
      </c>
      <c r="D15" s="387" t="s">
        <v>10206</v>
      </c>
      <c r="E15" s="389" t="s">
        <v>35</v>
      </c>
      <c r="F15" s="94" t="s">
        <v>39</v>
      </c>
      <c r="G15" s="94" t="s">
        <v>14</v>
      </c>
      <c r="H15" s="94" t="s">
        <v>40</v>
      </c>
      <c r="I15" s="95" t="s">
        <v>41</v>
      </c>
      <c r="M15" s="33"/>
    </row>
    <row r="16" spans="1:209" ht="21.6" hidden="1" customHeight="1">
      <c r="B16" s="479"/>
      <c r="C16" s="50" t="s">
        <v>42</v>
      </c>
      <c r="D16" s="130"/>
      <c r="E16" s="92" t="s">
        <v>17</v>
      </c>
      <c r="F16" s="94" t="s">
        <v>39</v>
      </c>
      <c r="G16" s="92" t="s">
        <v>14</v>
      </c>
      <c r="H16" s="92">
        <v>15</v>
      </c>
      <c r="I16" s="95" t="s">
        <v>44</v>
      </c>
      <c r="M16" s="33"/>
    </row>
    <row r="17" spans="1:13" ht="21.6" hidden="1" customHeight="1">
      <c r="A17" s="388" t="str">
        <f>IF(E17=リスト!$CP$5,"■","")</f>
        <v/>
      </c>
      <c r="B17" s="479"/>
      <c r="C17" s="50" t="s">
        <v>45</v>
      </c>
      <c r="D17" s="130"/>
      <c r="E17" s="389" t="s">
        <v>17</v>
      </c>
      <c r="F17" s="94" t="s">
        <v>18</v>
      </c>
      <c r="G17" s="92" t="s">
        <v>31</v>
      </c>
      <c r="H17" s="92">
        <v>36</v>
      </c>
      <c r="I17" s="95"/>
    </row>
    <row r="18" spans="1:13" ht="22.5">
      <c r="A18" s="388" t="str">
        <f>IF(E18=リスト!$CP$5,"■","")</f>
        <v/>
      </c>
      <c r="B18" s="479"/>
      <c r="C18" s="50" t="s">
        <v>46</v>
      </c>
      <c r="D18" s="130" t="s">
        <v>10229</v>
      </c>
      <c r="E18" s="389" t="s">
        <v>43</v>
      </c>
      <c r="F18" s="94" t="s">
        <v>18</v>
      </c>
      <c r="G18" s="92" t="s">
        <v>31</v>
      </c>
      <c r="H18" s="92">
        <v>36</v>
      </c>
      <c r="I18" s="95"/>
    </row>
    <row r="19" spans="1:13" ht="22.5">
      <c r="A19" s="388" t="str">
        <f>IF(E19=リスト!$CP$5,"■","")</f>
        <v/>
      </c>
      <c r="B19" s="479"/>
      <c r="C19" s="50" t="s">
        <v>47</v>
      </c>
      <c r="D19" s="130" t="s">
        <v>10230</v>
      </c>
      <c r="E19" s="389" t="s">
        <v>43</v>
      </c>
      <c r="F19" s="94" t="s">
        <v>48</v>
      </c>
      <c r="G19" s="92" t="s">
        <v>23</v>
      </c>
      <c r="H19" s="92">
        <v>36</v>
      </c>
      <c r="I19" s="95"/>
    </row>
    <row r="20" spans="1:13" ht="22.5">
      <c r="A20" s="388" t="str">
        <f>IF(E20=リスト!$CP$5,"■","")</f>
        <v/>
      </c>
      <c r="B20" s="479"/>
      <c r="C20" s="50" t="s">
        <v>49</v>
      </c>
      <c r="D20" s="431" t="s">
        <v>10231</v>
      </c>
      <c r="E20" s="389" t="s">
        <v>43</v>
      </c>
      <c r="F20" s="94" t="s">
        <v>50</v>
      </c>
      <c r="G20" s="92" t="s">
        <v>23</v>
      </c>
      <c r="H20" s="92">
        <v>36</v>
      </c>
      <c r="I20" s="95"/>
    </row>
    <row r="21" spans="1:13" ht="24.75" hidden="1">
      <c r="B21" s="480"/>
      <c r="C21" s="50" t="s">
        <v>51</v>
      </c>
      <c r="D21" s="130"/>
      <c r="E21" s="92" t="s">
        <v>43</v>
      </c>
      <c r="F21" s="94" t="s">
        <v>52</v>
      </c>
      <c r="G21" s="92" t="s">
        <v>31</v>
      </c>
      <c r="H21" s="92">
        <v>36</v>
      </c>
      <c r="I21" s="95"/>
      <c r="M21" s="33"/>
    </row>
    <row r="23" spans="1:13" ht="22.5">
      <c r="B23" s="6" t="s">
        <v>53</v>
      </c>
      <c r="C23" s="7"/>
      <c r="D23" s="7"/>
      <c r="E23" s="409" t="s">
        <v>4</v>
      </c>
      <c r="F23" s="91" t="s">
        <v>5</v>
      </c>
      <c r="G23" s="91" t="s">
        <v>6</v>
      </c>
      <c r="H23" s="91" t="s">
        <v>7</v>
      </c>
      <c r="I23" s="91" t="s">
        <v>8</v>
      </c>
    </row>
    <row r="24" spans="1:13" ht="21.6" customHeight="1">
      <c r="A24" s="31" t="s">
        <v>10</v>
      </c>
      <c r="B24" s="481" t="s">
        <v>54</v>
      </c>
      <c r="C24" s="482"/>
      <c r="D24" s="456">
        <f>明細!AD1010</f>
        <v>80000</v>
      </c>
      <c r="E24" s="92" t="s">
        <v>3329</v>
      </c>
      <c r="F24" s="94" t="s">
        <v>27</v>
      </c>
      <c r="G24" s="94" t="s">
        <v>27</v>
      </c>
      <c r="H24" s="94" t="s">
        <v>27</v>
      </c>
      <c r="I24" s="95" t="s">
        <v>3286</v>
      </c>
    </row>
    <row r="25" spans="1:13" ht="22.5">
      <c r="A25" s="31" t="s">
        <v>10</v>
      </c>
      <c r="B25" s="1"/>
      <c r="C25" s="2" t="s">
        <v>56</v>
      </c>
      <c r="D25" s="370" t="s">
        <v>57</v>
      </c>
      <c r="E25" s="92" t="s">
        <v>35</v>
      </c>
      <c r="F25" s="94" t="s">
        <v>26</v>
      </c>
      <c r="G25" s="94" t="s">
        <v>27</v>
      </c>
      <c r="H25" s="94" t="s">
        <v>27</v>
      </c>
      <c r="I25" s="95" t="s">
        <v>58</v>
      </c>
    </row>
    <row r="26" spans="1:13" ht="43.35" customHeight="1">
      <c r="A26" s="31" t="s">
        <v>10</v>
      </c>
      <c r="B26" s="469" t="s">
        <v>59</v>
      </c>
      <c r="C26" s="470"/>
      <c r="D26" s="457">
        <f>明細!AI1008</f>
        <v>88000</v>
      </c>
      <c r="E26" s="92" t="s">
        <v>12</v>
      </c>
      <c r="F26" s="94" t="s">
        <v>67</v>
      </c>
      <c r="G26" s="94" t="s">
        <v>14</v>
      </c>
      <c r="H26" s="94">
        <v>15</v>
      </c>
      <c r="I26" s="95" t="s">
        <v>3287</v>
      </c>
    </row>
    <row r="27" spans="1:13" ht="21.6" customHeight="1">
      <c r="A27" s="31" t="s">
        <v>10</v>
      </c>
      <c r="B27" s="473" t="s">
        <v>60</v>
      </c>
      <c r="C27" s="473"/>
      <c r="D27" s="456">
        <f>D26-D24</f>
        <v>8000</v>
      </c>
      <c r="E27" s="92" t="s">
        <v>3329</v>
      </c>
      <c r="F27" s="94" t="s">
        <v>27</v>
      </c>
      <c r="G27" s="94" t="s">
        <v>27</v>
      </c>
      <c r="H27" s="94" t="s">
        <v>27</v>
      </c>
      <c r="I27" s="95" t="s">
        <v>61</v>
      </c>
    </row>
    <row r="29" spans="1:13" ht="22.5">
      <c r="B29" s="6" t="s">
        <v>62</v>
      </c>
      <c r="C29" s="34"/>
      <c r="D29" s="34"/>
      <c r="E29" s="409" t="s">
        <v>4</v>
      </c>
      <c r="F29" s="91" t="s">
        <v>5</v>
      </c>
      <c r="G29" s="91" t="s">
        <v>6</v>
      </c>
      <c r="H29" s="91" t="s">
        <v>7</v>
      </c>
      <c r="I29" s="91" t="s">
        <v>8</v>
      </c>
    </row>
    <row r="30" spans="1:13" ht="21.6" hidden="1" customHeight="1">
      <c r="A30" s="388" t="str">
        <f>IF(E30=リスト!$CP$5,"■","")</f>
        <v/>
      </c>
      <c r="B30" s="471" t="s">
        <v>63</v>
      </c>
      <c r="C30" s="472"/>
      <c r="D30" s="130"/>
      <c r="E30" s="389" t="s">
        <v>17</v>
      </c>
      <c r="F30" s="94" t="s">
        <v>13</v>
      </c>
      <c r="G30" s="92" t="s">
        <v>14</v>
      </c>
      <c r="H30" s="92">
        <v>100</v>
      </c>
      <c r="I30" s="474"/>
    </row>
    <row r="31" spans="1:13" ht="22.5">
      <c r="A31" s="388" t="str">
        <f>IF(E31=リスト!$CP$5,"■","")</f>
        <v/>
      </c>
      <c r="B31" s="471" t="s">
        <v>64</v>
      </c>
      <c r="C31" s="472"/>
      <c r="D31" s="130" t="s">
        <v>10232</v>
      </c>
      <c r="E31" s="389" t="s">
        <v>43</v>
      </c>
      <c r="F31" s="94" t="s">
        <v>18</v>
      </c>
      <c r="G31" s="92" t="s">
        <v>31</v>
      </c>
      <c r="H31" s="92">
        <v>100</v>
      </c>
      <c r="I31" s="475"/>
    </row>
    <row r="32" spans="1:13" ht="22.5">
      <c r="A32" s="388" t="str">
        <f>IF(E32=リスト!$CP$5,"■","")</f>
        <v/>
      </c>
      <c r="B32" s="469" t="s">
        <v>65</v>
      </c>
      <c r="C32" s="470"/>
      <c r="D32" s="130" t="s">
        <v>10233</v>
      </c>
      <c r="E32" s="389" t="s">
        <v>43</v>
      </c>
      <c r="F32" s="94" t="s">
        <v>18</v>
      </c>
      <c r="G32" s="92" t="s">
        <v>31</v>
      </c>
      <c r="H32" s="92">
        <v>100</v>
      </c>
      <c r="I32" s="475"/>
    </row>
    <row r="33" spans="1:9" ht="21.6" customHeight="1">
      <c r="A33" s="388" t="str">
        <f>IF(E33=リスト!$CP$5,"■","")</f>
        <v/>
      </c>
      <c r="B33" s="469" t="s">
        <v>66</v>
      </c>
      <c r="C33" s="470"/>
      <c r="D33" s="130" t="s">
        <v>6301</v>
      </c>
      <c r="E33" s="389" t="s">
        <v>43</v>
      </c>
      <c r="F33" s="94" t="s">
        <v>67</v>
      </c>
      <c r="G33" s="92" t="s">
        <v>14</v>
      </c>
      <c r="H33" s="92">
        <v>100</v>
      </c>
      <c r="I33" s="475"/>
    </row>
    <row r="34" spans="1:9" ht="21.6" customHeight="1">
      <c r="A34" s="388" t="str">
        <f>IF(E34=リスト!$CP$5,"■","")</f>
        <v/>
      </c>
      <c r="B34" s="469" t="s">
        <v>68</v>
      </c>
      <c r="C34" s="470"/>
      <c r="D34" s="130" t="s">
        <v>10234</v>
      </c>
      <c r="E34" s="389" t="s">
        <v>43</v>
      </c>
      <c r="F34" s="94" t="s">
        <v>26</v>
      </c>
      <c r="G34" s="94" t="s">
        <v>27</v>
      </c>
      <c r="H34" s="94" t="s">
        <v>27</v>
      </c>
      <c r="I34" s="475"/>
    </row>
    <row r="35" spans="1:9" ht="21.6" customHeight="1">
      <c r="A35" s="388" t="str">
        <f>IF(E35=リスト!$CP$5,"■","")</f>
        <v/>
      </c>
      <c r="B35" s="469" t="s">
        <v>69</v>
      </c>
      <c r="C35" s="470"/>
      <c r="D35" s="130" t="s">
        <v>10235</v>
      </c>
      <c r="E35" s="389" t="s">
        <v>43</v>
      </c>
      <c r="F35" s="94" t="s">
        <v>67</v>
      </c>
      <c r="G35" s="92" t="s">
        <v>14</v>
      </c>
      <c r="H35" s="92">
        <v>100</v>
      </c>
      <c r="I35" s="475"/>
    </row>
    <row r="36" spans="1:9" ht="21.6" customHeight="1">
      <c r="A36" s="388" t="str">
        <f>IF(E36=リスト!$CP$5,"■","")</f>
        <v/>
      </c>
      <c r="B36" s="469" t="s">
        <v>70</v>
      </c>
      <c r="C36" s="470"/>
      <c r="D36" s="130" t="s">
        <v>10236</v>
      </c>
      <c r="E36" s="389" t="s">
        <v>43</v>
      </c>
      <c r="F36" s="94" t="s">
        <v>18</v>
      </c>
      <c r="G36" s="92" t="s">
        <v>31</v>
      </c>
      <c r="H36" s="92">
        <v>100</v>
      </c>
      <c r="I36" s="476"/>
    </row>
    <row r="37" spans="1:9" ht="58.5" hidden="1">
      <c r="B37" s="469" t="s">
        <v>71</v>
      </c>
      <c r="C37" s="470"/>
      <c r="D37" s="130" t="s">
        <v>3284</v>
      </c>
      <c r="E37" s="92" t="s">
        <v>17</v>
      </c>
      <c r="F37" s="94" t="s">
        <v>26</v>
      </c>
      <c r="G37" s="94" t="s">
        <v>27</v>
      </c>
      <c r="H37" s="94" t="s">
        <v>27</v>
      </c>
      <c r="I37" s="95" t="s">
        <v>72</v>
      </c>
    </row>
    <row r="38" spans="1:9" ht="22.5" hidden="1">
      <c r="B38" s="469" t="s">
        <v>73</v>
      </c>
      <c r="C38" s="470"/>
      <c r="D38" s="130" t="s">
        <v>3284</v>
      </c>
      <c r="E38" s="92" t="s">
        <v>17</v>
      </c>
      <c r="F38" s="94" t="s">
        <v>26</v>
      </c>
      <c r="G38" s="94" t="s">
        <v>27</v>
      </c>
      <c r="H38" s="94" t="s">
        <v>27</v>
      </c>
      <c r="I38" s="95" t="s">
        <v>74</v>
      </c>
    </row>
    <row r="39" spans="1:9" ht="51" hidden="1" customHeight="1">
      <c r="B39" s="469" t="s">
        <v>75</v>
      </c>
      <c r="C39" s="470"/>
      <c r="D39" s="130" t="s">
        <v>3284</v>
      </c>
      <c r="E39" s="92" t="s">
        <v>17</v>
      </c>
      <c r="F39" s="94" t="s">
        <v>26</v>
      </c>
      <c r="G39" s="94" t="s">
        <v>27</v>
      </c>
      <c r="H39" s="94" t="s">
        <v>27</v>
      </c>
      <c r="I39" s="95" t="s">
        <v>76</v>
      </c>
    </row>
    <row r="40" spans="1:9" ht="22.5">
      <c r="B40" s="34"/>
      <c r="C40" s="34"/>
      <c r="D40" s="34"/>
    </row>
    <row r="41" spans="1:9" ht="22.5">
      <c r="B41" s="6" t="s">
        <v>77</v>
      </c>
      <c r="C41" s="34"/>
      <c r="D41" s="34"/>
      <c r="E41" s="409" t="s">
        <v>4</v>
      </c>
      <c r="F41" s="91" t="s">
        <v>5</v>
      </c>
      <c r="G41" s="91" t="s">
        <v>6</v>
      </c>
      <c r="H41" s="91" t="s">
        <v>7</v>
      </c>
      <c r="I41" s="91" t="s">
        <v>8</v>
      </c>
    </row>
    <row r="42" spans="1:9" ht="21.6" customHeight="1">
      <c r="B42" s="471" t="s">
        <v>78</v>
      </c>
      <c r="C42" s="472"/>
      <c r="D42" s="130"/>
      <c r="E42" s="92" t="s">
        <v>17</v>
      </c>
      <c r="F42" s="94" t="s">
        <v>18</v>
      </c>
      <c r="G42" s="92" t="s">
        <v>31</v>
      </c>
      <c r="H42" s="92">
        <v>30</v>
      </c>
      <c r="I42" s="95"/>
    </row>
    <row r="43" spans="1:9" ht="21.6" hidden="1" customHeight="1">
      <c r="B43" s="471" t="s">
        <v>79</v>
      </c>
      <c r="C43" s="472"/>
      <c r="D43" s="130"/>
      <c r="E43" s="92" t="s">
        <v>17</v>
      </c>
      <c r="F43" s="94" t="s">
        <v>18</v>
      </c>
      <c r="G43" s="92" t="s">
        <v>31</v>
      </c>
      <c r="H43" s="92">
        <v>30</v>
      </c>
      <c r="I43" s="95"/>
    </row>
    <row r="44" spans="1:9" ht="21.6" hidden="1" customHeight="1">
      <c r="B44" s="469" t="s">
        <v>80</v>
      </c>
      <c r="C44" s="470"/>
      <c r="D44" s="130"/>
      <c r="E44" s="92" t="s">
        <v>17</v>
      </c>
      <c r="F44" s="94" t="s">
        <v>18</v>
      </c>
      <c r="G44" s="92" t="s">
        <v>31</v>
      </c>
      <c r="H44" s="92">
        <v>30</v>
      </c>
      <c r="I44" s="95"/>
    </row>
    <row r="45" spans="1:9" ht="21.6" hidden="1" customHeight="1">
      <c r="B45" s="469" t="s">
        <v>81</v>
      </c>
      <c r="C45" s="470"/>
      <c r="D45" s="130"/>
      <c r="E45" s="92" t="s">
        <v>17</v>
      </c>
      <c r="F45" s="94" t="s">
        <v>18</v>
      </c>
      <c r="G45" s="92" t="s">
        <v>31</v>
      </c>
      <c r="H45" s="92">
        <v>30</v>
      </c>
      <c r="I45" s="95"/>
    </row>
    <row r="46" spans="1:9" ht="21.6" hidden="1" customHeight="1">
      <c r="B46" s="469" t="s">
        <v>82</v>
      </c>
      <c r="C46" s="470"/>
      <c r="D46" s="130"/>
      <c r="E46" s="92" t="s">
        <v>17</v>
      </c>
      <c r="F46" s="94" t="s">
        <v>83</v>
      </c>
      <c r="G46" s="92" t="s">
        <v>31</v>
      </c>
      <c r="H46" s="92">
        <v>30</v>
      </c>
      <c r="I46" s="95"/>
    </row>
    <row r="47" spans="1:9" hidden="1"/>
    <row r="48" spans="1:9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spans="365:365" hidden="1"/>
    <row r="2018" spans="365:365" hidden="1"/>
    <row r="2019" spans="365:365" hidden="1"/>
    <row r="2020" spans="365:365" hidden="1">
      <c r="NA2020" s="403" t="s">
        <v>10193</v>
      </c>
    </row>
  </sheetData>
  <sheetProtection algorithmName="SHA-512" hashValue="hQ2gjm5SdIMHgsxo7fR2HM5d0muqJQB47AbV96/gbiWmx1zTTI09HnPB76S73KOSCCsXJHN4g8AaitqvFaQ1iA==" saltValue="3qJS0ApsgbBL09PcqLYq4g==" spinCount="100000" sheet="1" formatColumns="0" formatRows="0"/>
  <mergeCells count="29">
    <mergeCell ref="I30:I36"/>
    <mergeCell ref="B5:C5"/>
    <mergeCell ref="B6:C6"/>
    <mergeCell ref="B7:C7"/>
    <mergeCell ref="B11:C11"/>
    <mergeCell ref="B12:C12"/>
    <mergeCell ref="B9:C9"/>
    <mergeCell ref="B8:C8"/>
    <mergeCell ref="B32:C32"/>
    <mergeCell ref="B26:C26"/>
    <mergeCell ref="B14:B21"/>
    <mergeCell ref="B13:C13"/>
    <mergeCell ref="B24:C24"/>
    <mergeCell ref="E2:G2"/>
    <mergeCell ref="B45:C45"/>
    <mergeCell ref="B46:C46"/>
    <mergeCell ref="B34:C34"/>
    <mergeCell ref="B36:C36"/>
    <mergeCell ref="B39:C39"/>
    <mergeCell ref="B38:C38"/>
    <mergeCell ref="B37:C37"/>
    <mergeCell ref="B42:C42"/>
    <mergeCell ref="B43:C43"/>
    <mergeCell ref="B44:C44"/>
    <mergeCell ref="B27:C27"/>
    <mergeCell ref="B35:C35"/>
    <mergeCell ref="B31:C31"/>
    <mergeCell ref="B30:C30"/>
    <mergeCell ref="B33:C33"/>
  </mergeCells>
  <phoneticPr fontId="3"/>
  <conditionalFormatting sqref="D6:D46">
    <cfRule type="expression" dxfId="51" priority="2">
      <formula>COUNTIF($E6,"条件付き必須")</formula>
    </cfRule>
    <cfRule type="expression" dxfId="50" priority="3">
      <formula>COUNTIF($E6,"*自動入力*")</formula>
    </cfRule>
    <cfRule type="expression" dxfId="49" priority="5">
      <formula>COUNTIF($E6,"必須")</formula>
    </cfRule>
  </conditionalFormatting>
  <dataValidations count="2">
    <dataValidation type="textLength" imeMode="disabled" operator="equal" allowBlank="1" showInputMessage="1" showErrorMessage="1" error="yyyy/mm/dd形式で入力必須※桁数注意" sqref="D8 D12" xr:uid="{EA28451B-7615-4016-9644-70921A492FCB}">
      <formula1>10</formula1>
    </dataValidation>
    <dataValidation operator="equal" allowBlank="1" showInputMessage="1" error="yyyy/mm/dd形式で入力必須※桁数注意" sqref="D13" xr:uid="{87E58E45-BA0D-4921-BFD4-B9099E37187D}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567" r:id="rId4" name="Group Box 135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352425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8" r:id="rId5" name="Group Box 136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352425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9" r:id="rId6" name="Group Box 137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0" r:id="rId7" name="Group Box 138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1" r:id="rId8" name="Group Box 139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2" r:id="rId9" name="Group Box 140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3" r:id="rId10" name="Group Box 141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4" r:id="rId11" name="Group Box 142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5" r:id="rId12" name="Group Box 143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6" r:id="rId13" name="Group Box 144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7" r:id="rId14" name="Group Box 145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8" r:id="rId15" name="Group Box 146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9" r:id="rId16" name="Group Box 147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0" r:id="rId17" name="Group Box 148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1" r:id="rId18" name="Group Box 149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2" r:id="rId19" name="Group Box 150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3" r:id="rId20" name="Group Box 151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4" r:id="rId21" name="Group Box 152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5" r:id="rId22" name="Group Box 153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6" r:id="rId23" name="Group Box 154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7" r:id="rId24" name="Group Box 155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8" r:id="rId25" name="Group Box 156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9" r:id="rId26" name="Group Box 157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0" r:id="rId27" name="Group Box 158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1" r:id="rId28" name="Group Box 159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2" r:id="rId29" name="Group Box 160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3" r:id="rId30" name="Group Box 161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4" r:id="rId31" name="Group Box 162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5" r:id="rId32" name="Group Box 163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6" r:id="rId33" name="Group Box 164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7" r:id="rId34" name="Group Box 165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8" r:id="rId35" name="Group Box 166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9" r:id="rId36" name="Group Box 167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0" r:id="rId37" name="Group Box 168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1" r:id="rId38" name="Group Box 169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2" r:id="rId39" name="Group Box 170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3" r:id="rId40" name="Group Box 171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4" r:id="rId41" name="Group Box 172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5" r:id="rId42" name="Group Box 173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6" r:id="rId43" name="Group Box 174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7" r:id="rId44" name="Group Box 175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8" r:id="rId45" name="Group Box 176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9" r:id="rId46" name="Group Box 177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0" r:id="rId47" name="Group Box 178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1" r:id="rId48" name="Group Box 179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2" r:id="rId49" name="Group Box 180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3" r:id="rId50" name="Group Box 181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4" r:id="rId51" name="Group Box 182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5" r:id="rId52" name="Group Box 183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6" r:id="rId53" name="Group Box 184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7" r:id="rId54" name="Group Box 185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8" r:id="rId55" name="Group Box 186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9" r:id="rId56" name="Group Box 187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0" r:id="rId57" name="Group Box 188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1" r:id="rId58" name="Group Box 189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2" r:id="rId59" name="Group Box 190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3" r:id="rId60" name="Group Box 191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4" r:id="rId61" name="Group Box 192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5" r:id="rId62" name="Group Box 193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6" r:id="rId63" name="Group Box 194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7" r:id="rId64" name="Group Box 195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8" r:id="rId65" name="Group Box 196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9" r:id="rId66" name="Group Box 197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0" r:id="rId67" name="Group Box 198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1" r:id="rId68" name="Group Box 199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2" r:id="rId69" name="Group Box 200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3" r:id="rId70" name="Group Box 201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0</xdr:rowOff>
                  </from>
                  <to>
                    <xdr:col>365</xdr:col>
                    <xdr:colOff>295275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4" r:id="rId71" name="Group Box 202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5" r:id="rId72" name="Group Box 203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6" r:id="rId73" name="Group Box 204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7" r:id="rId74" name="Group Box 205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8" r:id="rId75" name="Group Box 206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9" r:id="rId76" name="Group Box 207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0" r:id="rId77" name="Group Box 208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1" r:id="rId78" name="Group Box 209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2" r:id="rId79" name="Group Box 210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3" r:id="rId80" name="Group Box 211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4" r:id="rId81" name="Group Box 212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5" r:id="rId82" name="Group Box 213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6" r:id="rId83" name="Group Box 214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7" r:id="rId84" name="Group Box 215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8" r:id="rId85" name="Group Box 216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9" r:id="rId86" name="Group Box 217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0" r:id="rId87" name="Group Box 218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1" r:id="rId88" name="Group Box 219">
              <controlPr locked="0" defaultSize="0" print="0" autoFill="0" autoPict="0">
                <anchor moveWithCells="1">
                  <from>
                    <xdr:col>11</xdr:col>
                    <xdr:colOff>76200</xdr:colOff>
                    <xdr:row>33</xdr:row>
                    <xdr:rowOff>238125</xdr:rowOff>
                  </from>
                  <to>
                    <xdr:col>365</xdr:col>
                    <xdr:colOff>295275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6" r:id="rId89" name="Group Box 12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39</xdr:row>
                    <xdr:rowOff>180975</xdr:rowOff>
                  </from>
                  <to>
                    <xdr:col>2</xdr:col>
                    <xdr:colOff>2924175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7" r:id="rId90" name="Group Box 12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39</xdr:row>
                    <xdr:rowOff>180975</xdr:rowOff>
                  </from>
                  <to>
                    <xdr:col>2</xdr:col>
                    <xdr:colOff>2924175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8" r:id="rId91" name="Group Box 12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39</xdr:row>
                    <xdr:rowOff>180975</xdr:rowOff>
                  </from>
                  <to>
                    <xdr:col>2</xdr:col>
                    <xdr:colOff>2924175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9" r:id="rId92" name="Group Box 12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39</xdr:row>
                    <xdr:rowOff>180975</xdr:rowOff>
                  </from>
                  <to>
                    <xdr:col>2</xdr:col>
                    <xdr:colOff>2924175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0" r:id="rId93" name="Group Box 12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39</xdr:row>
                    <xdr:rowOff>180975</xdr:rowOff>
                  </from>
                  <to>
                    <xdr:col>2</xdr:col>
                    <xdr:colOff>2924175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1" r:id="rId94" name="Group Box 12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39</xdr:row>
                    <xdr:rowOff>180975</xdr:rowOff>
                  </from>
                  <to>
                    <xdr:col>2</xdr:col>
                    <xdr:colOff>2924175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2" r:id="rId95" name="Group Box 13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39</xdr:row>
                    <xdr:rowOff>180975</xdr:rowOff>
                  </from>
                  <to>
                    <xdr:col>2</xdr:col>
                    <xdr:colOff>2924175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3" r:id="rId96" name="Group Box 13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39</xdr:row>
                    <xdr:rowOff>180975</xdr:rowOff>
                  </from>
                  <to>
                    <xdr:col>2</xdr:col>
                    <xdr:colOff>2924175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4" r:id="rId97" name="Group Box 13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39</xdr:row>
                    <xdr:rowOff>180975</xdr:rowOff>
                  </from>
                  <to>
                    <xdr:col>2</xdr:col>
                    <xdr:colOff>2924175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2" r:id="rId98" name="Group Box 22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27</xdr:row>
                    <xdr:rowOff>209550</xdr:rowOff>
                  </from>
                  <to>
                    <xdr:col>2</xdr:col>
                    <xdr:colOff>2933700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3" r:id="rId99" name="Group Box 22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27</xdr:row>
                    <xdr:rowOff>209550</xdr:rowOff>
                  </from>
                  <to>
                    <xdr:col>2</xdr:col>
                    <xdr:colOff>2933700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4" r:id="rId100" name="Group Box 22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27</xdr:row>
                    <xdr:rowOff>209550</xdr:rowOff>
                  </from>
                  <to>
                    <xdr:col>2</xdr:col>
                    <xdr:colOff>2933700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5" r:id="rId101" name="Group Box 223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27</xdr:row>
                    <xdr:rowOff>209550</xdr:rowOff>
                  </from>
                  <to>
                    <xdr:col>2</xdr:col>
                    <xdr:colOff>2933700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6" r:id="rId102" name="Group Box 22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27</xdr:row>
                    <xdr:rowOff>209550</xdr:rowOff>
                  </from>
                  <to>
                    <xdr:col>2</xdr:col>
                    <xdr:colOff>2933700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7" r:id="rId103" name="Group Box 22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27</xdr:row>
                    <xdr:rowOff>209550</xdr:rowOff>
                  </from>
                  <to>
                    <xdr:col>2</xdr:col>
                    <xdr:colOff>2933700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8" r:id="rId104" name="Group Box 22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27</xdr:row>
                    <xdr:rowOff>209550</xdr:rowOff>
                  </from>
                  <to>
                    <xdr:col>2</xdr:col>
                    <xdr:colOff>2933700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9" r:id="rId105" name="Group Box 22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27</xdr:row>
                    <xdr:rowOff>209550</xdr:rowOff>
                  </from>
                  <to>
                    <xdr:col>2</xdr:col>
                    <xdr:colOff>2933700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0" r:id="rId106" name="Group Box 22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27</xdr:row>
                    <xdr:rowOff>209550</xdr:rowOff>
                  </from>
                  <to>
                    <xdr:col>2</xdr:col>
                    <xdr:colOff>2933700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1" r:id="rId107" name="Group Box 22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28</xdr:row>
                    <xdr:rowOff>257175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2" r:id="rId108" name="Group Box 23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28</xdr:row>
                    <xdr:rowOff>257175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3" r:id="rId109" name="Group Box 23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28</xdr:row>
                    <xdr:rowOff>257175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4" r:id="rId110" name="Group Box 23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28</xdr:row>
                    <xdr:rowOff>257175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5" r:id="rId111" name="Group Box 233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28</xdr:row>
                    <xdr:rowOff>257175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6" r:id="rId112" name="Group Box 23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28</xdr:row>
                    <xdr:rowOff>257175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7" r:id="rId113" name="Group Box 23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28</xdr:row>
                    <xdr:rowOff>257175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8" r:id="rId114" name="Group Box 23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28</xdr:row>
                    <xdr:rowOff>257175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9" r:id="rId115" name="Group Box 23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28</xdr:row>
                    <xdr:rowOff>257175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0" r:id="rId116" name="Group Box 23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0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1" r:id="rId117" name="Group Box 23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0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2" r:id="rId118" name="Group Box 24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0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3" r:id="rId119" name="Group Box 24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0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4" r:id="rId120" name="Group Box 24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0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5" r:id="rId121" name="Group Box 243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0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6" r:id="rId122" name="Group Box 24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0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7" r:id="rId123" name="Group Box 24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0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8" r:id="rId124" name="Group Box 24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0</xdr:rowOff>
                  </from>
                  <to>
                    <xdr:col>2</xdr:col>
                    <xdr:colOff>2933700</xdr:colOff>
                    <xdr:row>30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9" r:id="rId125" name="Group Box 24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257175</xdr:rowOff>
                  </from>
                  <to>
                    <xdr:col>2</xdr:col>
                    <xdr:colOff>2933700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0" r:id="rId126" name="Group Box 24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257175</xdr:rowOff>
                  </from>
                  <to>
                    <xdr:col>2</xdr:col>
                    <xdr:colOff>2933700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1" r:id="rId127" name="Group Box 24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257175</xdr:rowOff>
                  </from>
                  <to>
                    <xdr:col>2</xdr:col>
                    <xdr:colOff>2933700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2" r:id="rId128" name="Group Box 25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257175</xdr:rowOff>
                  </from>
                  <to>
                    <xdr:col>2</xdr:col>
                    <xdr:colOff>2933700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3" r:id="rId129" name="Group Box 25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257175</xdr:rowOff>
                  </from>
                  <to>
                    <xdr:col>2</xdr:col>
                    <xdr:colOff>2933700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4" r:id="rId130" name="Group Box 25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257175</xdr:rowOff>
                  </from>
                  <to>
                    <xdr:col>2</xdr:col>
                    <xdr:colOff>2933700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5" r:id="rId131" name="Group Box 253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257175</xdr:rowOff>
                  </from>
                  <to>
                    <xdr:col>2</xdr:col>
                    <xdr:colOff>2933700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6" r:id="rId132" name="Group Box 25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257175</xdr:rowOff>
                  </from>
                  <to>
                    <xdr:col>2</xdr:col>
                    <xdr:colOff>2933700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7" r:id="rId133" name="Group Box 25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30</xdr:row>
                    <xdr:rowOff>257175</xdr:rowOff>
                  </from>
                  <to>
                    <xdr:col>2</xdr:col>
                    <xdr:colOff>2933700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8" r:id="rId134" name="Group Box 25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31</xdr:row>
                    <xdr:rowOff>257175</xdr:rowOff>
                  </from>
                  <to>
                    <xdr:col>2</xdr:col>
                    <xdr:colOff>2933700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9" r:id="rId135" name="Group Box 25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31</xdr:row>
                    <xdr:rowOff>257175</xdr:rowOff>
                  </from>
                  <to>
                    <xdr:col>2</xdr:col>
                    <xdr:colOff>2933700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0" r:id="rId136" name="Group Box 25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31</xdr:row>
                    <xdr:rowOff>257175</xdr:rowOff>
                  </from>
                  <to>
                    <xdr:col>2</xdr:col>
                    <xdr:colOff>2933700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1" r:id="rId137" name="Group Box 25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31</xdr:row>
                    <xdr:rowOff>257175</xdr:rowOff>
                  </from>
                  <to>
                    <xdr:col>2</xdr:col>
                    <xdr:colOff>2933700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2" r:id="rId138" name="Group Box 26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31</xdr:row>
                    <xdr:rowOff>257175</xdr:rowOff>
                  </from>
                  <to>
                    <xdr:col>2</xdr:col>
                    <xdr:colOff>2933700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3" r:id="rId139" name="Group Box 26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31</xdr:row>
                    <xdr:rowOff>257175</xdr:rowOff>
                  </from>
                  <to>
                    <xdr:col>2</xdr:col>
                    <xdr:colOff>2933700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4" r:id="rId140" name="Group Box 26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31</xdr:row>
                    <xdr:rowOff>257175</xdr:rowOff>
                  </from>
                  <to>
                    <xdr:col>2</xdr:col>
                    <xdr:colOff>2933700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5" r:id="rId141" name="Group Box 263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31</xdr:row>
                    <xdr:rowOff>257175</xdr:rowOff>
                  </from>
                  <to>
                    <xdr:col>2</xdr:col>
                    <xdr:colOff>2933700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6" r:id="rId142" name="Group Box 26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31</xdr:row>
                    <xdr:rowOff>257175</xdr:rowOff>
                  </from>
                  <to>
                    <xdr:col>2</xdr:col>
                    <xdr:colOff>2933700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7" r:id="rId143" name="Group Box 26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0</xdr:rowOff>
                  </from>
                  <to>
                    <xdr:col>2</xdr:col>
                    <xdr:colOff>2933700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8" r:id="rId144" name="Group Box 26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0</xdr:rowOff>
                  </from>
                  <to>
                    <xdr:col>2</xdr:col>
                    <xdr:colOff>2933700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9" r:id="rId145" name="Group Box 26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0</xdr:rowOff>
                  </from>
                  <to>
                    <xdr:col>2</xdr:col>
                    <xdr:colOff>2933700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0" r:id="rId146" name="Group Box 26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0</xdr:rowOff>
                  </from>
                  <to>
                    <xdr:col>2</xdr:col>
                    <xdr:colOff>2933700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1" r:id="rId147" name="Group Box 26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0</xdr:rowOff>
                  </from>
                  <to>
                    <xdr:col>2</xdr:col>
                    <xdr:colOff>2933700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2" r:id="rId148" name="Group Box 27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0</xdr:rowOff>
                  </from>
                  <to>
                    <xdr:col>2</xdr:col>
                    <xdr:colOff>2933700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3" r:id="rId149" name="Group Box 27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0</xdr:rowOff>
                  </from>
                  <to>
                    <xdr:col>2</xdr:col>
                    <xdr:colOff>2933700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4" r:id="rId150" name="Group Box 27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0</xdr:rowOff>
                  </from>
                  <to>
                    <xdr:col>2</xdr:col>
                    <xdr:colOff>2933700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5" r:id="rId151" name="Group Box 273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0</xdr:rowOff>
                  </from>
                  <to>
                    <xdr:col>2</xdr:col>
                    <xdr:colOff>2933700</xdr:colOff>
                    <xdr:row>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6" r:id="rId152" name="Group Box 27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238125</xdr:rowOff>
                  </from>
                  <to>
                    <xdr:col>2</xdr:col>
                    <xdr:colOff>2933700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7" r:id="rId153" name="Group Box 27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238125</xdr:rowOff>
                  </from>
                  <to>
                    <xdr:col>2</xdr:col>
                    <xdr:colOff>2933700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8" r:id="rId154" name="Group Box 27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238125</xdr:rowOff>
                  </from>
                  <to>
                    <xdr:col>2</xdr:col>
                    <xdr:colOff>2933700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9" r:id="rId155" name="Group Box 27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238125</xdr:rowOff>
                  </from>
                  <to>
                    <xdr:col>2</xdr:col>
                    <xdr:colOff>2933700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0" r:id="rId156" name="Group Box 27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238125</xdr:rowOff>
                  </from>
                  <to>
                    <xdr:col>2</xdr:col>
                    <xdr:colOff>2933700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1" r:id="rId157" name="Group Box 27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238125</xdr:rowOff>
                  </from>
                  <to>
                    <xdr:col>2</xdr:col>
                    <xdr:colOff>2933700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2" r:id="rId158" name="Group Box 28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238125</xdr:rowOff>
                  </from>
                  <to>
                    <xdr:col>2</xdr:col>
                    <xdr:colOff>2933700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3" r:id="rId159" name="Group Box 28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238125</xdr:rowOff>
                  </from>
                  <to>
                    <xdr:col>2</xdr:col>
                    <xdr:colOff>2933700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4" r:id="rId160" name="Group Box 28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33</xdr:row>
                    <xdr:rowOff>238125</xdr:rowOff>
                  </from>
                  <to>
                    <xdr:col>2</xdr:col>
                    <xdr:colOff>2933700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5" r:id="rId161" name="Group Box 283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34</xdr:row>
                    <xdr:rowOff>238125</xdr:rowOff>
                  </from>
                  <to>
                    <xdr:col>2</xdr:col>
                    <xdr:colOff>2933700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6" r:id="rId162" name="Group Box 28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34</xdr:row>
                    <xdr:rowOff>238125</xdr:rowOff>
                  </from>
                  <to>
                    <xdr:col>2</xdr:col>
                    <xdr:colOff>2933700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7" r:id="rId163" name="Group Box 28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34</xdr:row>
                    <xdr:rowOff>238125</xdr:rowOff>
                  </from>
                  <to>
                    <xdr:col>2</xdr:col>
                    <xdr:colOff>2933700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8" r:id="rId164" name="Group Box 28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34</xdr:row>
                    <xdr:rowOff>238125</xdr:rowOff>
                  </from>
                  <to>
                    <xdr:col>2</xdr:col>
                    <xdr:colOff>2933700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9" r:id="rId165" name="Group Box 28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34</xdr:row>
                    <xdr:rowOff>238125</xdr:rowOff>
                  </from>
                  <to>
                    <xdr:col>2</xdr:col>
                    <xdr:colOff>2933700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0" r:id="rId166" name="Group Box 28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34</xdr:row>
                    <xdr:rowOff>238125</xdr:rowOff>
                  </from>
                  <to>
                    <xdr:col>2</xdr:col>
                    <xdr:colOff>2933700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1" r:id="rId167" name="Group Box 28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34</xdr:row>
                    <xdr:rowOff>238125</xdr:rowOff>
                  </from>
                  <to>
                    <xdr:col>2</xdr:col>
                    <xdr:colOff>2933700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2" r:id="rId168" name="Group Box 29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34</xdr:row>
                    <xdr:rowOff>238125</xdr:rowOff>
                  </from>
                  <to>
                    <xdr:col>2</xdr:col>
                    <xdr:colOff>2933700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3" r:id="rId169" name="Group Box 29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34</xdr:row>
                    <xdr:rowOff>238125</xdr:rowOff>
                  </from>
                  <to>
                    <xdr:col>2</xdr:col>
                    <xdr:colOff>2933700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4" r:id="rId170" name="Group Box 29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35</xdr:row>
                    <xdr:rowOff>200025</xdr:rowOff>
                  </from>
                  <to>
                    <xdr:col>2</xdr:col>
                    <xdr:colOff>2933700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5" r:id="rId171" name="Group Box 293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35</xdr:row>
                    <xdr:rowOff>200025</xdr:rowOff>
                  </from>
                  <to>
                    <xdr:col>2</xdr:col>
                    <xdr:colOff>2933700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6" r:id="rId172" name="Group Box 29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35</xdr:row>
                    <xdr:rowOff>200025</xdr:rowOff>
                  </from>
                  <to>
                    <xdr:col>2</xdr:col>
                    <xdr:colOff>2933700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7" r:id="rId173" name="Group Box 29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35</xdr:row>
                    <xdr:rowOff>200025</xdr:rowOff>
                  </from>
                  <to>
                    <xdr:col>2</xdr:col>
                    <xdr:colOff>2933700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8" r:id="rId174" name="Group Box 29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35</xdr:row>
                    <xdr:rowOff>200025</xdr:rowOff>
                  </from>
                  <to>
                    <xdr:col>2</xdr:col>
                    <xdr:colOff>2933700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9" r:id="rId175" name="Group Box 29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35</xdr:row>
                    <xdr:rowOff>200025</xdr:rowOff>
                  </from>
                  <to>
                    <xdr:col>2</xdr:col>
                    <xdr:colOff>2933700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0" r:id="rId176" name="Group Box 29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35</xdr:row>
                    <xdr:rowOff>200025</xdr:rowOff>
                  </from>
                  <to>
                    <xdr:col>2</xdr:col>
                    <xdr:colOff>2933700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1" r:id="rId177" name="Group Box 29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35</xdr:row>
                    <xdr:rowOff>200025</xdr:rowOff>
                  </from>
                  <to>
                    <xdr:col>2</xdr:col>
                    <xdr:colOff>2933700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2" r:id="rId178" name="Group Box 300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35</xdr:row>
                    <xdr:rowOff>200025</xdr:rowOff>
                  </from>
                  <to>
                    <xdr:col>2</xdr:col>
                    <xdr:colOff>2933700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3" r:id="rId179" name="Group Box 301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36</xdr:row>
                    <xdr:rowOff>657225</xdr:rowOff>
                  </from>
                  <to>
                    <xdr:col>2</xdr:col>
                    <xdr:colOff>2933700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4" r:id="rId180" name="Group Box 302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36</xdr:row>
                    <xdr:rowOff>657225</xdr:rowOff>
                  </from>
                  <to>
                    <xdr:col>2</xdr:col>
                    <xdr:colOff>2933700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5" r:id="rId181" name="Group Box 303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36</xdr:row>
                    <xdr:rowOff>657225</xdr:rowOff>
                  </from>
                  <to>
                    <xdr:col>2</xdr:col>
                    <xdr:colOff>2933700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6" r:id="rId182" name="Group Box 304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36</xdr:row>
                    <xdr:rowOff>657225</xdr:rowOff>
                  </from>
                  <to>
                    <xdr:col>2</xdr:col>
                    <xdr:colOff>2933700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7" r:id="rId183" name="Group Box 305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36</xdr:row>
                    <xdr:rowOff>657225</xdr:rowOff>
                  </from>
                  <to>
                    <xdr:col>2</xdr:col>
                    <xdr:colOff>2933700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8" r:id="rId184" name="Group Box 306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36</xdr:row>
                    <xdr:rowOff>657225</xdr:rowOff>
                  </from>
                  <to>
                    <xdr:col>2</xdr:col>
                    <xdr:colOff>2933700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9" r:id="rId185" name="Group Box 307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36</xdr:row>
                    <xdr:rowOff>657225</xdr:rowOff>
                  </from>
                  <to>
                    <xdr:col>2</xdr:col>
                    <xdr:colOff>2933700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0" r:id="rId186" name="Group Box 308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36</xdr:row>
                    <xdr:rowOff>657225</xdr:rowOff>
                  </from>
                  <to>
                    <xdr:col>2</xdr:col>
                    <xdr:colOff>2933700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1" r:id="rId187" name="Group Box 309">
              <controlPr locked="0" defaultSize="0" print="0" autoFill="0" autoPict="0">
                <anchor moveWithCells="1">
                  <from>
                    <xdr:col>2</xdr:col>
                    <xdr:colOff>38100</xdr:colOff>
                    <xdr:row>36</xdr:row>
                    <xdr:rowOff>657225</xdr:rowOff>
                  </from>
                  <to>
                    <xdr:col>2</xdr:col>
                    <xdr:colOff>2933700</xdr:colOff>
                    <xdr:row>40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リスト!$B$5:$B$24</xm:f>
          </x14:formula1>
          <xm:sqref>D25</xm:sqref>
        </x14:dataValidation>
        <x14:dataValidation type="list" allowBlank="1" showInputMessage="1" showErrorMessage="1" xr:uid="{00000000-0002-0000-0000-000002000000}">
          <x14:formula1>
            <xm:f>リスト!$C$5:$C$6</xm:f>
          </x14:formula1>
          <xm:sqref>D34</xm:sqref>
        </x14:dataValidation>
        <x14:dataValidation type="list" allowBlank="1" showInputMessage="1" showErrorMessage="1" xr:uid="{00000000-0002-0000-0000-000003000000}">
          <x14:formula1>
            <xm:f>リスト!$D$5:$D$8</xm:f>
          </x14:formula1>
          <xm:sqref>D37</xm:sqref>
        </x14:dataValidation>
        <x14:dataValidation type="list" allowBlank="1" showInputMessage="1" showErrorMessage="1" xr:uid="{00000000-0002-0000-0000-000004000000}">
          <x14:formula1>
            <xm:f>リスト!$E$5:$E$13</xm:f>
          </x14:formula1>
          <xm:sqref>D38</xm:sqref>
        </x14:dataValidation>
        <x14:dataValidation type="list" allowBlank="1" showInputMessage="1" showErrorMessage="1" xr:uid="{00000000-0002-0000-0000-000005000000}">
          <x14:formula1>
            <xm:f>リスト!$F$5:$F$8</xm:f>
          </x14:formula1>
          <xm:sqref>D39</xm:sqref>
        </x14:dataValidation>
        <x14:dataValidation type="list" allowBlank="1" showInputMessage="1" showErrorMessage="1" xr:uid="{2CEE0EF3-4A16-4443-97F2-C22F70B159B6}">
          <x14:formula1>
            <xm:f>リスト!$A$5:$A$6</xm:f>
          </x14:formula1>
          <xm:sqref>D9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03EA7-BCA4-4A90-8F3C-D019438F5323}">
  <sheetPr codeName="Sheet11">
    <pageSetUpPr fitToPage="1"/>
  </sheetPr>
  <dimension ref="A1:NA2020"/>
  <sheetViews>
    <sheetView showGridLines="0" zoomScale="70" zoomScaleNormal="70" workbookViewId="0">
      <pane xSplit="3" ySplit="7" topLeftCell="D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ColWidth="8.875" defaultRowHeight="18.75" outlineLevelRow="1" outlineLevelCol="1"/>
  <cols>
    <col min="1" max="1" width="10" style="140" customWidth="1"/>
    <col min="2" max="2" width="12" style="193" customWidth="1"/>
    <col min="3" max="3" width="21.375" style="194" customWidth="1"/>
    <col min="4" max="4" width="39.375" style="194" customWidth="1"/>
    <col min="5" max="5" width="23.125" style="194" customWidth="1"/>
    <col min="6" max="6" width="24.875" style="194" customWidth="1"/>
    <col min="7" max="7" width="21.375" style="194" hidden="1" customWidth="1"/>
    <col min="8" max="8" width="29.125" style="194" customWidth="1"/>
    <col min="9" max="9" width="34.875" style="194" bestFit="1" customWidth="1"/>
    <col min="10" max="10" width="32.5" style="194" customWidth="1"/>
    <col min="11" max="11" width="19.125" style="194" customWidth="1"/>
    <col min="12" max="12" width="38.5" style="194" customWidth="1"/>
    <col min="13" max="13" width="22.5" style="194" customWidth="1"/>
    <col min="14" max="15" width="19.125" style="140" customWidth="1"/>
    <col min="16" max="17" width="19.125" style="140" customWidth="1" outlineLevel="1"/>
    <col min="18" max="20" width="19.125" style="140" customWidth="1"/>
    <col min="21" max="24" width="21.875" style="140" customWidth="1"/>
    <col min="25" max="25" width="39.875" style="140" bestFit="1" customWidth="1"/>
    <col min="26" max="26" width="19.625" style="140" customWidth="1"/>
    <col min="27" max="27" width="19.625" style="140" customWidth="1" outlineLevel="1"/>
    <col min="28" max="28" width="20.125" style="200" customWidth="1"/>
    <col min="29" max="32" width="8.875" style="140"/>
    <col min="33" max="33" width="19.625" style="140" hidden="1" customWidth="1"/>
    <col min="34" max="37" width="14.625" style="140" hidden="1" customWidth="1"/>
    <col min="38" max="16384" width="8.875" style="140"/>
  </cols>
  <sheetData>
    <row r="1" spans="1:37" ht="111" customHeight="1" thickBot="1">
      <c r="B1" s="483" t="s">
        <v>10202</v>
      </c>
      <c r="C1" s="484"/>
      <c r="D1" s="484"/>
      <c r="E1" s="484"/>
      <c r="F1" s="484"/>
      <c r="G1" s="484"/>
      <c r="H1" s="484"/>
      <c r="I1" s="485" t="s">
        <v>10207</v>
      </c>
      <c r="J1" s="485"/>
      <c r="K1" s="141"/>
      <c r="L1" s="141"/>
      <c r="M1" s="141"/>
      <c r="N1" s="141"/>
      <c r="O1" s="141"/>
      <c r="P1" s="141"/>
      <c r="Q1" s="141"/>
      <c r="R1" s="375" t="s">
        <v>84</v>
      </c>
      <c r="S1" s="141"/>
      <c r="T1" s="141"/>
      <c r="U1" s="141"/>
      <c r="V1" s="141"/>
      <c r="W1" s="141"/>
      <c r="X1" s="141"/>
      <c r="Y1" s="141"/>
      <c r="Z1" s="141"/>
      <c r="AA1" s="141"/>
      <c r="AB1" s="391"/>
    </row>
    <row r="2" spans="1:37" ht="19.5">
      <c r="A2" s="143" t="s">
        <v>85</v>
      </c>
      <c r="B2" s="144" t="s">
        <v>13</v>
      </c>
      <c r="C2" s="145" t="s">
        <v>18</v>
      </c>
      <c r="D2" s="146" t="s">
        <v>18</v>
      </c>
      <c r="E2" s="146" t="s">
        <v>13</v>
      </c>
      <c r="F2" s="146" t="s">
        <v>13</v>
      </c>
      <c r="G2" s="146" t="s">
        <v>13</v>
      </c>
      <c r="H2" s="146" t="s">
        <v>18</v>
      </c>
      <c r="I2" s="146" t="s">
        <v>26</v>
      </c>
      <c r="J2" s="146" t="s">
        <v>13</v>
      </c>
      <c r="K2" s="146" t="s">
        <v>13</v>
      </c>
      <c r="L2" s="146" t="s">
        <v>18</v>
      </c>
      <c r="M2" s="145" t="s">
        <v>88</v>
      </c>
      <c r="N2" s="146" t="s">
        <v>88</v>
      </c>
      <c r="O2" s="146" t="s">
        <v>89</v>
      </c>
      <c r="P2" s="146" t="s">
        <v>88</v>
      </c>
      <c r="Q2" s="146" t="s">
        <v>88</v>
      </c>
      <c r="R2" s="146" t="s">
        <v>88</v>
      </c>
      <c r="S2" s="148" t="s">
        <v>88</v>
      </c>
      <c r="T2" s="144" t="s">
        <v>89</v>
      </c>
      <c r="U2" s="145" t="s">
        <v>88</v>
      </c>
      <c r="V2" s="146" t="s">
        <v>88</v>
      </c>
      <c r="W2" s="146" t="s">
        <v>88</v>
      </c>
      <c r="X2" s="147" t="s">
        <v>88</v>
      </c>
      <c r="Y2" s="145" t="s">
        <v>52</v>
      </c>
      <c r="Z2" s="147" t="s">
        <v>13</v>
      </c>
      <c r="AA2" s="144" t="s">
        <v>90</v>
      </c>
      <c r="AB2" s="393" t="s">
        <v>18</v>
      </c>
    </row>
    <row r="3" spans="1:37" ht="19.5">
      <c r="A3" s="143" t="s">
        <v>19</v>
      </c>
      <c r="B3" s="149" t="s">
        <v>23</v>
      </c>
      <c r="C3" s="150" t="s">
        <v>19</v>
      </c>
      <c r="D3" s="151" t="s">
        <v>19</v>
      </c>
      <c r="E3" s="151" t="s">
        <v>23</v>
      </c>
      <c r="F3" s="151" t="s">
        <v>23</v>
      </c>
      <c r="G3" s="151" t="s">
        <v>23</v>
      </c>
      <c r="H3" s="151" t="s">
        <v>19</v>
      </c>
      <c r="I3" s="151" t="s">
        <v>93</v>
      </c>
      <c r="J3" s="151" t="s">
        <v>94</v>
      </c>
      <c r="K3" s="151" t="s">
        <v>94</v>
      </c>
      <c r="L3" s="151" t="s">
        <v>19</v>
      </c>
      <c r="M3" s="150" t="s">
        <v>14</v>
      </c>
      <c r="N3" s="151" t="s">
        <v>14</v>
      </c>
      <c r="O3" s="151" t="s">
        <v>14</v>
      </c>
      <c r="P3" s="151" t="s">
        <v>14</v>
      </c>
      <c r="Q3" s="151" t="s">
        <v>14</v>
      </c>
      <c r="R3" s="151" t="s">
        <v>14</v>
      </c>
      <c r="S3" s="343" t="s">
        <v>14</v>
      </c>
      <c r="T3" s="149" t="s">
        <v>14</v>
      </c>
      <c r="U3" s="150" t="s">
        <v>14</v>
      </c>
      <c r="V3" s="151" t="s">
        <v>14</v>
      </c>
      <c r="W3" s="151" t="s">
        <v>14</v>
      </c>
      <c r="X3" s="152" t="s">
        <v>14</v>
      </c>
      <c r="Y3" s="150" t="s">
        <v>19</v>
      </c>
      <c r="Z3" s="152" t="s">
        <v>14</v>
      </c>
      <c r="AA3" s="149" t="s">
        <v>14</v>
      </c>
      <c r="AB3" s="394" t="s">
        <v>31</v>
      </c>
    </row>
    <row r="4" spans="1:37" ht="20.45" customHeight="1">
      <c r="A4" s="143" t="s">
        <v>7</v>
      </c>
      <c r="B4" s="149">
        <v>10</v>
      </c>
      <c r="C4" s="150">
        <v>40</v>
      </c>
      <c r="D4" s="151">
        <v>255</v>
      </c>
      <c r="E4" s="151" t="s">
        <v>95</v>
      </c>
      <c r="F4" s="151">
        <v>13</v>
      </c>
      <c r="G4" s="151">
        <v>14</v>
      </c>
      <c r="H4" s="151" t="s">
        <v>96</v>
      </c>
      <c r="I4" s="151" t="s">
        <v>93</v>
      </c>
      <c r="J4" s="151" t="s">
        <v>103</v>
      </c>
      <c r="K4" s="151" t="s">
        <v>97</v>
      </c>
      <c r="L4" s="151" t="s">
        <v>104</v>
      </c>
      <c r="M4" s="150">
        <v>10</v>
      </c>
      <c r="N4" s="151" t="s">
        <v>97</v>
      </c>
      <c r="O4" s="151">
        <v>11</v>
      </c>
      <c r="P4" s="151">
        <v>11</v>
      </c>
      <c r="Q4" s="151">
        <v>10</v>
      </c>
      <c r="R4" s="151">
        <v>11</v>
      </c>
      <c r="S4" s="343" t="s">
        <v>97</v>
      </c>
      <c r="T4" s="149">
        <v>10</v>
      </c>
      <c r="U4" s="150" t="s">
        <v>97</v>
      </c>
      <c r="V4" s="151" t="s">
        <v>97</v>
      </c>
      <c r="W4" s="151" t="s">
        <v>97</v>
      </c>
      <c r="X4" s="152" t="s">
        <v>97</v>
      </c>
      <c r="Y4" s="150" t="s">
        <v>106</v>
      </c>
      <c r="Z4" s="152" t="s">
        <v>99</v>
      </c>
      <c r="AA4" s="149" t="s">
        <v>107</v>
      </c>
      <c r="AB4" s="394" t="s">
        <v>108</v>
      </c>
    </row>
    <row r="5" spans="1:37" ht="78.75" thickBot="1">
      <c r="A5" s="143" t="s">
        <v>111</v>
      </c>
      <c r="B5" s="153" t="s">
        <v>112</v>
      </c>
      <c r="C5" s="154" t="s">
        <v>113</v>
      </c>
      <c r="D5" s="155" t="s">
        <v>3330</v>
      </c>
      <c r="E5" s="155" t="s">
        <v>10194</v>
      </c>
      <c r="F5" s="155" t="s">
        <v>10195</v>
      </c>
      <c r="G5" s="155" t="s">
        <v>116</v>
      </c>
      <c r="H5" s="155" t="s">
        <v>117</v>
      </c>
      <c r="I5" s="155" t="s">
        <v>123</v>
      </c>
      <c r="J5" s="155" t="s">
        <v>3283</v>
      </c>
      <c r="K5" s="155" t="s">
        <v>125</v>
      </c>
      <c r="L5" s="155" t="s">
        <v>126</v>
      </c>
      <c r="M5" s="154" t="s">
        <v>128</v>
      </c>
      <c r="N5" s="155" t="s">
        <v>129</v>
      </c>
      <c r="O5" s="155" t="s">
        <v>130</v>
      </c>
      <c r="P5" s="155" t="s">
        <v>114</v>
      </c>
      <c r="Q5" s="155" t="s">
        <v>114</v>
      </c>
      <c r="R5" s="155" t="s">
        <v>131</v>
      </c>
      <c r="S5" s="157" t="s">
        <v>132</v>
      </c>
      <c r="T5" s="153" t="s">
        <v>133</v>
      </c>
      <c r="U5" s="154" t="s">
        <v>134</v>
      </c>
      <c r="V5" s="155" t="s">
        <v>134</v>
      </c>
      <c r="W5" s="155" t="s">
        <v>134</v>
      </c>
      <c r="X5" s="156" t="s">
        <v>134</v>
      </c>
      <c r="Y5" s="154" t="s">
        <v>135</v>
      </c>
      <c r="Z5" s="156" t="s">
        <v>136</v>
      </c>
      <c r="AA5" s="153" t="s">
        <v>114</v>
      </c>
      <c r="AB5" s="395" t="s">
        <v>137</v>
      </c>
    </row>
    <row r="6" spans="1:37" ht="27" customHeight="1" thickBot="1">
      <c r="B6" s="158" t="s">
        <v>1</v>
      </c>
      <c r="C6" s="159"/>
      <c r="D6" s="159"/>
      <c r="E6" s="411" t="s">
        <v>3306</v>
      </c>
      <c r="F6" s="411" t="s">
        <v>3306</v>
      </c>
      <c r="G6" s="159"/>
      <c r="H6" s="159"/>
      <c r="I6" s="390"/>
      <c r="J6" s="390"/>
      <c r="K6" s="159"/>
      <c r="L6" s="159"/>
      <c r="M6" s="411" t="s">
        <v>3328</v>
      </c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392"/>
    </row>
    <row r="7" spans="1:37" ht="67.5">
      <c r="A7" s="160"/>
      <c r="B7" s="161" t="s">
        <v>140</v>
      </c>
      <c r="C7" s="162" t="s">
        <v>141</v>
      </c>
      <c r="D7" s="163" t="s">
        <v>144</v>
      </c>
      <c r="E7" s="164" t="s">
        <v>10189</v>
      </c>
      <c r="F7" s="432" t="s">
        <v>10190</v>
      </c>
      <c r="G7" s="164" t="s">
        <v>145</v>
      </c>
      <c r="H7" s="163" t="s">
        <v>146</v>
      </c>
      <c r="I7" s="165" t="s">
        <v>153</v>
      </c>
      <c r="J7" s="165" t="s">
        <v>154</v>
      </c>
      <c r="K7" s="163" t="s">
        <v>157</v>
      </c>
      <c r="L7" s="166" t="s">
        <v>158</v>
      </c>
      <c r="M7" s="249" t="s">
        <v>10191</v>
      </c>
      <c r="N7" s="167" t="s">
        <v>159</v>
      </c>
      <c r="O7" s="167" t="s">
        <v>160</v>
      </c>
      <c r="P7" s="167" t="s">
        <v>161</v>
      </c>
      <c r="Q7" s="167" t="s">
        <v>162</v>
      </c>
      <c r="R7" s="163" t="s">
        <v>163</v>
      </c>
      <c r="S7" s="168" t="s">
        <v>164</v>
      </c>
      <c r="T7" s="377" t="s">
        <v>165</v>
      </c>
      <c r="U7" s="170" t="s">
        <v>166</v>
      </c>
      <c r="V7" s="167" t="s">
        <v>167</v>
      </c>
      <c r="W7" s="167" t="s">
        <v>168</v>
      </c>
      <c r="X7" s="171" t="s">
        <v>169</v>
      </c>
      <c r="Y7" s="172" t="s">
        <v>170</v>
      </c>
      <c r="Z7" s="173" t="s">
        <v>171</v>
      </c>
      <c r="AA7" s="339" t="s">
        <v>172</v>
      </c>
      <c r="AB7" s="396" t="s">
        <v>173</v>
      </c>
      <c r="AH7" s="383" t="s">
        <v>3291</v>
      </c>
      <c r="AI7" s="383" t="s">
        <v>3292</v>
      </c>
      <c r="AJ7" s="383" t="s">
        <v>3293</v>
      </c>
      <c r="AK7" s="383" t="s">
        <v>3294</v>
      </c>
    </row>
    <row r="8" spans="1:37" s="177" customFormat="1" ht="24.75" customHeight="1" outlineLevel="1">
      <c r="B8" s="37" t="s">
        <v>243</v>
      </c>
      <c r="C8" s="51" t="s">
        <v>10208</v>
      </c>
      <c r="D8" s="402" t="s">
        <v>10209</v>
      </c>
      <c r="E8" s="8" t="s">
        <v>10210</v>
      </c>
      <c r="F8" s="8" t="s">
        <v>6306</v>
      </c>
      <c r="G8" s="8"/>
      <c r="H8" s="8" t="s">
        <v>10223</v>
      </c>
      <c r="I8" s="55" t="s">
        <v>626</v>
      </c>
      <c r="J8" s="66" t="s">
        <v>629</v>
      </c>
      <c r="K8" s="340">
        <v>2</v>
      </c>
      <c r="L8" s="56" t="s">
        <v>3550</v>
      </c>
      <c r="M8" s="40">
        <v>20000</v>
      </c>
      <c r="N8" s="132">
        <f t="shared" ref="N8:N71" si="0">IF(AND(K8&lt;&gt;"",M8&lt;&gt;""),IFERROR(IF(M8&lt;&gt;1,K8*M8,""),""),"")</f>
        <v>40000</v>
      </c>
      <c r="O8" s="133">
        <f t="shared" ref="O8:O71" si="1">IF(ISNUMBER(M8),IF(M8&lt;&gt;1,IF(M8&lt;&gt;0,ROUND(R8/M8,2),""),""),"")</f>
        <v>0.9</v>
      </c>
      <c r="P8" s="132"/>
      <c r="Q8" s="272"/>
      <c r="R8" s="376">
        <v>18000</v>
      </c>
      <c r="S8" s="178">
        <f>IF(AND($K8&lt;&gt;"",R8&lt;&gt;""),IFERROR($K8*R8,""),"")</f>
        <v>36000</v>
      </c>
      <c r="T8" s="378">
        <v>0.1</v>
      </c>
      <c r="U8" s="180">
        <f t="shared" ref="U8:U10" si="2">IF(AND(ISNUMBER($S$1009),$S8&lt;&gt;""),ROUNDDOWN($S$1009*($S8/SUM($S$8:$S$1007)),0),"")</f>
        <v>0</v>
      </c>
      <c r="V8" s="181">
        <f>IFERROR(S8-U8,"")</f>
        <v>36000</v>
      </c>
      <c r="W8" s="181">
        <f t="shared" ref="W8:W71" si="3">IFERROR(ROUNDDOWN(V8/K8,0),"")</f>
        <v>18000</v>
      </c>
      <c r="X8" s="182">
        <f>IF(AND($T8&lt;&gt;"",V8&lt;&gt;""),ROUNDDOWN(T8*V8+V8,0),"")</f>
        <v>39600</v>
      </c>
      <c r="Y8" s="336" t="s">
        <v>10228</v>
      </c>
      <c r="Z8" s="60" t="s">
        <v>629</v>
      </c>
      <c r="AA8" s="371" t="str">
        <f t="shared" ref="AA8:AA71" si="4">IF(B8="","","-")</f>
        <v>-</v>
      </c>
      <c r="AB8" s="397"/>
      <c r="AH8" s="384">
        <f>IF($T8=10%,V8,0)</f>
        <v>36000</v>
      </c>
      <c r="AI8" s="384">
        <f>IF($T8=8%,V8,0)</f>
        <v>0</v>
      </c>
      <c r="AJ8" s="384">
        <f>IF($T8=5%,V8,0)</f>
        <v>0</v>
      </c>
      <c r="AK8" s="384">
        <f>IF($T8=0%,V8,0)</f>
        <v>0</v>
      </c>
    </row>
    <row r="9" spans="1:37" s="177" customFormat="1" ht="24.75" customHeight="1" outlineLevel="1">
      <c r="B9" s="38" t="s">
        <v>244</v>
      </c>
      <c r="C9" s="52" t="s">
        <v>10208</v>
      </c>
      <c r="D9" s="3" t="s">
        <v>10211</v>
      </c>
      <c r="E9" s="3" t="s">
        <v>10210</v>
      </c>
      <c r="F9" s="3" t="s">
        <v>6306</v>
      </c>
      <c r="G9" s="3"/>
      <c r="H9" s="3" t="s">
        <v>10223</v>
      </c>
      <c r="I9" s="13" t="s">
        <v>626</v>
      </c>
      <c r="J9" s="67" t="s">
        <v>629</v>
      </c>
      <c r="K9" s="75">
        <v>1</v>
      </c>
      <c r="L9" s="58" t="s">
        <v>3550</v>
      </c>
      <c r="M9" s="41">
        <v>20000</v>
      </c>
      <c r="N9" s="134">
        <f t="shared" si="0"/>
        <v>20000</v>
      </c>
      <c r="O9" s="135">
        <f t="shared" si="1"/>
        <v>0.95</v>
      </c>
      <c r="P9" s="294"/>
      <c r="Q9" s="295"/>
      <c r="R9" s="43">
        <v>19000</v>
      </c>
      <c r="S9" s="183">
        <f t="shared" ref="S9:S72" si="5">IF(AND($K9&lt;&gt;"",R9&lt;&gt;""),IFERROR($K9*R9,""),"")</f>
        <v>19000</v>
      </c>
      <c r="T9" s="380">
        <v>0.1</v>
      </c>
      <c r="U9" s="185">
        <f t="shared" si="2"/>
        <v>0</v>
      </c>
      <c r="V9" s="186">
        <f t="shared" ref="V9:V72" si="6">IFERROR(S9-U9,"")</f>
        <v>19000</v>
      </c>
      <c r="W9" s="186">
        <f t="shared" si="3"/>
        <v>19000</v>
      </c>
      <c r="X9" s="187">
        <f t="shared" ref="X9:X72" si="7">IF(AND($T9&lt;&gt;"",V9&lt;&gt;""),ROUNDDOWN(T9*V9+V9,0),"")</f>
        <v>20900</v>
      </c>
      <c r="Y9" s="337" t="s">
        <v>10228</v>
      </c>
      <c r="Z9" s="61" t="s">
        <v>629</v>
      </c>
      <c r="AA9" s="372" t="str">
        <f t="shared" si="4"/>
        <v>-</v>
      </c>
      <c r="AB9" s="398"/>
      <c r="AH9" s="384">
        <f t="shared" ref="AH9:AH72" si="8">IF($T9=10%,V9,0)</f>
        <v>19000</v>
      </c>
      <c r="AI9" s="384">
        <f t="shared" ref="AI9:AI72" si="9">IF($T9=8%,V9,0)</f>
        <v>0</v>
      </c>
      <c r="AJ9" s="384">
        <f t="shared" ref="AJ9:AJ72" si="10">IF($T9=5%,V9,0)</f>
        <v>0</v>
      </c>
      <c r="AK9" s="384">
        <f t="shared" ref="AK9:AK72" si="11">IF($T9=0%,V9,0)</f>
        <v>0</v>
      </c>
    </row>
    <row r="10" spans="1:37" s="177" customFormat="1" ht="24.75" customHeight="1" outlineLevel="1">
      <c r="B10" s="38" t="s">
        <v>240</v>
      </c>
      <c r="C10" s="52" t="s">
        <v>626</v>
      </c>
      <c r="D10" s="3" t="s">
        <v>10212</v>
      </c>
      <c r="E10" s="3" t="s">
        <v>10213</v>
      </c>
      <c r="F10" s="3" t="s">
        <v>6313</v>
      </c>
      <c r="G10" s="3"/>
      <c r="H10" s="3" t="s">
        <v>10224</v>
      </c>
      <c r="I10" s="13"/>
      <c r="J10" s="67"/>
      <c r="K10" s="75">
        <v>1</v>
      </c>
      <c r="L10" s="58" t="s">
        <v>3550</v>
      </c>
      <c r="M10" s="41">
        <v>1</v>
      </c>
      <c r="N10" s="134" t="str">
        <f t="shared" si="0"/>
        <v/>
      </c>
      <c r="O10" s="135" t="str">
        <f t="shared" si="1"/>
        <v/>
      </c>
      <c r="P10" s="134"/>
      <c r="Q10" s="303"/>
      <c r="R10" s="44">
        <v>1000</v>
      </c>
      <c r="S10" s="183">
        <f t="shared" si="5"/>
        <v>1000</v>
      </c>
      <c r="T10" s="380">
        <v>0.1</v>
      </c>
      <c r="U10" s="185">
        <f t="shared" si="2"/>
        <v>0</v>
      </c>
      <c r="V10" s="186">
        <f t="shared" si="6"/>
        <v>1000</v>
      </c>
      <c r="W10" s="186">
        <f t="shared" si="3"/>
        <v>1000</v>
      </c>
      <c r="X10" s="187">
        <f t="shared" si="7"/>
        <v>1100</v>
      </c>
      <c r="Y10" s="337" t="s">
        <v>10228</v>
      </c>
      <c r="Z10" s="61"/>
      <c r="AA10" s="372" t="str">
        <f t="shared" si="4"/>
        <v>-</v>
      </c>
      <c r="AB10" s="398"/>
      <c r="AH10" s="384">
        <f t="shared" si="8"/>
        <v>1000</v>
      </c>
      <c r="AI10" s="384">
        <f t="shared" si="9"/>
        <v>0</v>
      </c>
      <c r="AJ10" s="384">
        <f t="shared" si="10"/>
        <v>0</v>
      </c>
      <c r="AK10" s="384">
        <f t="shared" si="11"/>
        <v>0</v>
      </c>
    </row>
    <row r="11" spans="1:37" s="177" customFormat="1" ht="19.5" outlineLevel="1">
      <c r="B11" s="38" t="s">
        <v>5086</v>
      </c>
      <c r="C11" s="52" t="s">
        <v>10214</v>
      </c>
      <c r="D11" s="3" t="s">
        <v>10215</v>
      </c>
      <c r="E11" s="3" t="s">
        <v>10213</v>
      </c>
      <c r="F11" s="3" t="s">
        <v>6313</v>
      </c>
      <c r="G11" s="3"/>
      <c r="H11" s="3" t="s">
        <v>10225</v>
      </c>
      <c r="I11" s="13"/>
      <c r="J11" s="67"/>
      <c r="K11" s="75">
        <v>1</v>
      </c>
      <c r="L11" s="58" t="s">
        <v>3550</v>
      </c>
      <c r="M11" s="41">
        <v>10000</v>
      </c>
      <c r="N11" s="134">
        <f t="shared" si="0"/>
        <v>10000</v>
      </c>
      <c r="O11" s="135">
        <f t="shared" si="1"/>
        <v>0.9</v>
      </c>
      <c r="P11" s="134"/>
      <c r="Q11" s="303"/>
      <c r="R11" s="44">
        <v>9000</v>
      </c>
      <c r="S11" s="183">
        <f t="shared" si="5"/>
        <v>9000</v>
      </c>
      <c r="T11" s="380">
        <v>0.1</v>
      </c>
      <c r="U11" s="185">
        <f t="shared" ref="U11:U72" si="12">IF(AND(ISNUMBER($S$1009),$S11&lt;&gt;""),ROUNDDOWN($S$1009*($S11/SUM($S$8:$S$1007)),0),"")</f>
        <v>0</v>
      </c>
      <c r="V11" s="186">
        <f t="shared" si="6"/>
        <v>9000</v>
      </c>
      <c r="W11" s="186">
        <f t="shared" si="3"/>
        <v>9000</v>
      </c>
      <c r="X11" s="187">
        <f t="shared" si="7"/>
        <v>9900</v>
      </c>
      <c r="Y11" s="337"/>
      <c r="Z11" s="61"/>
      <c r="AA11" s="372" t="str">
        <f t="shared" si="4"/>
        <v>-</v>
      </c>
      <c r="AB11" s="398"/>
      <c r="AH11" s="384">
        <f t="shared" si="8"/>
        <v>9000</v>
      </c>
      <c r="AI11" s="384">
        <f t="shared" si="9"/>
        <v>0</v>
      </c>
      <c r="AJ11" s="384">
        <f t="shared" si="10"/>
        <v>0</v>
      </c>
      <c r="AK11" s="384">
        <f t="shared" si="11"/>
        <v>0</v>
      </c>
    </row>
    <row r="12" spans="1:37" s="177" customFormat="1" ht="24.75" customHeight="1" outlineLevel="1">
      <c r="B12" s="38" t="s">
        <v>242</v>
      </c>
      <c r="C12" s="52" t="s">
        <v>10216</v>
      </c>
      <c r="D12" s="3" t="s">
        <v>10217</v>
      </c>
      <c r="E12" s="3" t="s">
        <v>10213</v>
      </c>
      <c r="F12" s="3" t="s">
        <v>6313</v>
      </c>
      <c r="G12" s="3"/>
      <c r="H12" s="3" t="s">
        <v>10226</v>
      </c>
      <c r="I12" s="13"/>
      <c r="J12" s="67"/>
      <c r="K12" s="75">
        <v>1</v>
      </c>
      <c r="L12" s="58" t="s">
        <v>3550</v>
      </c>
      <c r="M12" s="41">
        <v>10000</v>
      </c>
      <c r="N12" s="134">
        <f t="shared" si="0"/>
        <v>10000</v>
      </c>
      <c r="O12" s="135">
        <f t="shared" si="1"/>
        <v>0.8</v>
      </c>
      <c r="P12" s="134"/>
      <c r="Q12" s="303"/>
      <c r="R12" s="44">
        <v>8000</v>
      </c>
      <c r="S12" s="183">
        <f t="shared" si="5"/>
        <v>8000</v>
      </c>
      <c r="T12" s="380">
        <v>0.1</v>
      </c>
      <c r="U12" s="185">
        <f t="shared" si="12"/>
        <v>0</v>
      </c>
      <c r="V12" s="186">
        <f t="shared" si="6"/>
        <v>8000</v>
      </c>
      <c r="W12" s="186">
        <f t="shared" si="3"/>
        <v>8000</v>
      </c>
      <c r="X12" s="187">
        <f t="shared" si="7"/>
        <v>8800</v>
      </c>
      <c r="Y12" s="337"/>
      <c r="Z12" s="61"/>
      <c r="AA12" s="372" t="str">
        <f t="shared" si="4"/>
        <v>-</v>
      </c>
      <c r="AB12" s="398"/>
      <c r="AH12" s="384">
        <f t="shared" si="8"/>
        <v>8000</v>
      </c>
      <c r="AI12" s="384">
        <f t="shared" si="9"/>
        <v>0</v>
      </c>
      <c r="AJ12" s="384">
        <f t="shared" si="10"/>
        <v>0</v>
      </c>
      <c r="AK12" s="384">
        <f t="shared" si="11"/>
        <v>0</v>
      </c>
    </row>
    <row r="13" spans="1:37" s="177" customFormat="1" ht="24.75" customHeight="1" outlineLevel="1">
      <c r="B13" s="38" t="s">
        <v>5093</v>
      </c>
      <c r="C13" s="52" t="s">
        <v>10218</v>
      </c>
      <c r="D13" s="3" t="s">
        <v>10217</v>
      </c>
      <c r="E13" s="3" t="s">
        <v>10213</v>
      </c>
      <c r="F13" s="3" t="s">
        <v>6313</v>
      </c>
      <c r="G13" s="3"/>
      <c r="H13" s="3" t="s">
        <v>10227</v>
      </c>
      <c r="I13" s="13"/>
      <c r="J13" s="67"/>
      <c r="K13" s="75">
        <v>1</v>
      </c>
      <c r="L13" s="58" t="s">
        <v>3550</v>
      </c>
      <c r="M13" s="41">
        <v>10000</v>
      </c>
      <c r="N13" s="134">
        <f t="shared" si="0"/>
        <v>10000</v>
      </c>
      <c r="O13" s="135">
        <f t="shared" si="1"/>
        <v>0.7</v>
      </c>
      <c r="P13" s="134"/>
      <c r="Q13" s="303"/>
      <c r="R13" s="44">
        <v>7000</v>
      </c>
      <c r="S13" s="183">
        <f t="shared" si="5"/>
        <v>7000</v>
      </c>
      <c r="T13" s="380">
        <v>0.1</v>
      </c>
      <c r="U13" s="185">
        <f t="shared" si="12"/>
        <v>0</v>
      </c>
      <c r="V13" s="186">
        <f t="shared" si="6"/>
        <v>7000</v>
      </c>
      <c r="W13" s="186">
        <f t="shared" si="3"/>
        <v>7000</v>
      </c>
      <c r="X13" s="187">
        <f t="shared" si="7"/>
        <v>7700</v>
      </c>
      <c r="Y13" s="337"/>
      <c r="Z13" s="61"/>
      <c r="AA13" s="372" t="str">
        <f t="shared" si="4"/>
        <v>-</v>
      </c>
      <c r="AB13" s="398"/>
      <c r="AH13" s="384">
        <f t="shared" si="8"/>
        <v>7000</v>
      </c>
      <c r="AI13" s="384">
        <f t="shared" si="9"/>
        <v>0</v>
      </c>
      <c r="AJ13" s="384">
        <f t="shared" si="10"/>
        <v>0</v>
      </c>
      <c r="AK13" s="384">
        <f t="shared" si="11"/>
        <v>0</v>
      </c>
    </row>
    <row r="14" spans="1:37" s="177" customFormat="1" ht="24.75" customHeight="1" outlineLevel="1">
      <c r="B14" s="38" t="s">
        <v>5097</v>
      </c>
      <c r="C14" s="52" t="s">
        <v>10219</v>
      </c>
      <c r="D14" s="3" t="s">
        <v>10220</v>
      </c>
      <c r="E14" s="3" t="s">
        <v>10221</v>
      </c>
      <c r="F14" s="3"/>
      <c r="G14" s="3"/>
      <c r="H14" s="3" t="s">
        <v>27</v>
      </c>
      <c r="I14" s="13"/>
      <c r="J14" s="67"/>
      <c r="K14" s="75">
        <v>1</v>
      </c>
      <c r="L14" s="58" t="s">
        <v>3550</v>
      </c>
      <c r="M14" s="41">
        <v>1</v>
      </c>
      <c r="N14" s="134" t="str">
        <f t="shared" si="0"/>
        <v/>
      </c>
      <c r="O14" s="135" t="str">
        <f t="shared" si="1"/>
        <v/>
      </c>
      <c r="P14" s="134"/>
      <c r="Q14" s="303"/>
      <c r="R14" s="44">
        <v>0</v>
      </c>
      <c r="S14" s="183">
        <f t="shared" si="5"/>
        <v>0</v>
      </c>
      <c r="T14" s="380">
        <v>0.1</v>
      </c>
      <c r="U14" s="185">
        <f t="shared" si="12"/>
        <v>0</v>
      </c>
      <c r="V14" s="186">
        <f t="shared" si="6"/>
        <v>0</v>
      </c>
      <c r="W14" s="186">
        <f t="shared" si="3"/>
        <v>0</v>
      </c>
      <c r="X14" s="187">
        <f t="shared" si="7"/>
        <v>0</v>
      </c>
      <c r="Y14" s="337"/>
      <c r="Z14" s="61"/>
      <c r="AA14" s="372" t="str">
        <f t="shared" si="4"/>
        <v>-</v>
      </c>
      <c r="AB14" s="398"/>
      <c r="AH14" s="384">
        <f t="shared" si="8"/>
        <v>0</v>
      </c>
      <c r="AI14" s="384">
        <f t="shared" si="9"/>
        <v>0</v>
      </c>
      <c r="AJ14" s="384">
        <f t="shared" si="10"/>
        <v>0</v>
      </c>
      <c r="AK14" s="384">
        <f t="shared" si="11"/>
        <v>0</v>
      </c>
    </row>
    <row r="15" spans="1:37" s="177" customFormat="1" ht="24.75" customHeight="1" outlineLevel="1">
      <c r="B15" s="38" t="s">
        <v>5101</v>
      </c>
      <c r="C15" s="52" t="s">
        <v>10222</v>
      </c>
      <c r="D15" s="3" t="s">
        <v>10220</v>
      </c>
      <c r="E15" s="3" t="s">
        <v>10221</v>
      </c>
      <c r="F15" s="3"/>
      <c r="G15" s="3"/>
      <c r="H15" s="3" t="s">
        <v>27</v>
      </c>
      <c r="I15" s="13"/>
      <c r="J15" s="67"/>
      <c r="K15" s="75">
        <v>1</v>
      </c>
      <c r="L15" s="58" t="s">
        <v>3550</v>
      </c>
      <c r="M15" s="41">
        <v>1</v>
      </c>
      <c r="N15" s="134" t="str">
        <f t="shared" si="0"/>
        <v/>
      </c>
      <c r="O15" s="135" t="str">
        <f t="shared" si="1"/>
        <v/>
      </c>
      <c r="P15" s="134"/>
      <c r="Q15" s="303"/>
      <c r="R15" s="44">
        <v>0</v>
      </c>
      <c r="S15" s="183">
        <f t="shared" si="5"/>
        <v>0</v>
      </c>
      <c r="T15" s="380">
        <v>0.1</v>
      </c>
      <c r="U15" s="185">
        <f t="shared" si="12"/>
        <v>0</v>
      </c>
      <c r="V15" s="186">
        <f t="shared" si="6"/>
        <v>0</v>
      </c>
      <c r="W15" s="186">
        <f t="shared" si="3"/>
        <v>0</v>
      </c>
      <c r="X15" s="187">
        <f t="shared" si="7"/>
        <v>0</v>
      </c>
      <c r="Y15" s="337"/>
      <c r="Z15" s="61"/>
      <c r="AA15" s="372" t="str">
        <f t="shared" si="4"/>
        <v>-</v>
      </c>
      <c r="AB15" s="398"/>
      <c r="AH15" s="384">
        <f t="shared" si="8"/>
        <v>0</v>
      </c>
      <c r="AI15" s="384">
        <f t="shared" si="9"/>
        <v>0</v>
      </c>
      <c r="AJ15" s="384">
        <f t="shared" si="10"/>
        <v>0</v>
      </c>
      <c r="AK15" s="384">
        <f t="shared" si="11"/>
        <v>0</v>
      </c>
    </row>
    <row r="16" spans="1:37" s="177" customFormat="1" ht="24.75" customHeight="1" outlineLevel="1">
      <c r="B16" s="38"/>
      <c r="C16" s="52"/>
      <c r="D16" s="3"/>
      <c r="E16" s="3"/>
      <c r="F16" s="3"/>
      <c r="G16" s="3"/>
      <c r="H16" s="3"/>
      <c r="I16" s="13"/>
      <c r="J16" s="67"/>
      <c r="K16" s="75"/>
      <c r="L16" s="58" t="s">
        <v>3550</v>
      </c>
      <c r="M16" s="41"/>
      <c r="N16" s="134" t="str">
        <f t="shared" si="0"/>
        <v/>
      </c>
      <c r="O16" s="135" t="str">
        <f t="shared" si="1"/>
        <v/>
      </c>
      <c r="P16" s="134"/>
      <c r="Q16" s="303"/>
      <c r="R16" s="44"/>
      <c r="S16" s="183" t="str">
        <f t="shared" si="5"/>
        <v/>
      </c>
      <c r="T16" s="380">
        <v>0.1</v>
      </c>
      <c r="U16" s="185" t="str">
        <f t="shared" si="12"/>
        <v/>
      </c>
      <c r="V16" s="186" t="str">
        <f t="shared" si="6"/>
        <v/>
      </c>
      <c r="W16" s="186" t="str">
        <f t="shared" si="3"/>
        <v/>
      </c>
      <c r="X16" s="187" t="str">
        <f t="shared" si="7"/>
        <v/>
      </c>
      <c r="Y16" s="337"/>
      <c r="Z16" s="61"/>
      <c r="AA16" s="372" t="str">
        <f t="shared" si="4"/>
        <v/>
      </c>
      <c r="AB16" s="398"/>
      <c r="AH16" s="384" t="str">
        <f t="shared" si="8"/>
        <v/>
      </c>
      <c r="AI16" s="384">
        <f t="shared" si="9"/>
        <v>0</v>
      </c>
      <c r="AJ16" s="384">
        <f t="shared" si="10"/>
        <v>0</v>
      </c>
      <c r="AK16" s="384">
        <f t="shared" si="11"/>
        <v>0</v>
      </c>
    </row>
    <row r="17" spans="2:37" s="177" customFormat="1" ht="24.75" customHeight="1" outlineLevel="1">
      <c r="B17" s="38"/>
      <c r="C17" s="52"/>
      <c r="D17" s="3"/>
      <c r="E17" s="3"/>
      <c r="F17" s="3"/>
      <c r="G17" s="3"/>
      <c r="H17" s="3"/>
      <c r="I17" s="13"/>
      <c r="J17" s="67"/>
      <c r="K17" s="75"/>
      <c r="L17" s="58" t="s">
        <v>3550</v>
      </c>
      <c r="M17" s="41"/>
      <c r="N17" s="134" t="str">
        <f t="shared" si="0"/>
        <v/>
      </c>
      <c r="O17" s="135" t="str">
        <f t="shared" si="1"/>
        <v/>
      </c>
      <c r="P17" s="134"/>
      <c r="Q17" s="303"/>
      <c r="R17" s="44"/>
      <c r="S17" s="183" t="str">
        <f t="shared" si="5"/>
        <v/>
      </c>
      <c r="T17" s="380">
        <v>0.1</v>
      </c>
      <c r="U17" s="185" t="str">
        <f t="shared" si="12"/>
        <v/>
      </c>
      <c r="V17" s="186" t="str">
        <f t="shared" si="6"/>
        <v/>
      </c>
      <c r="W17" s="186" t="str">
        <f t="shared" si="3"/>
        <v/>
      </c>
      <c r="X17" s="187" t="str">
        <f t="shared" si="7"/>
        <v/>
      </c>
      <c r="Y17" s="337"/>
      <c r="Z17" s="61"/>
      <c r="AA17" s="372" t="str">
        <f t="shared" si="4"/>
        <v/>
      </c>
      <c r="AB17" s="398"/>
      <c r="AH17" s="384" t="str">
        <f t="shared" si="8"/>
        <v/>
      </c>
      <c r="AI17" s="384">
        <f t="shared" si="9"/>
        <v>0</v>
      </c>
      <c r="AJ17" s="384">
        <f t="shared" si="10"/>
        <v>0</v>
      </c>
      <c r="AK17" s="384">
        <f t="shared" si="11"/>
        <v>0</v>
      </c>
    </row>
    <row r="18" spans="2:37" s="177" customFormat="1" ht="24.75" customHeight="1" outlineLevel="1">
      <c r="B18" s="38"/>
      <c r="C18" s="52"/>
      <c r="D18" s="3"/>
      <c r="E18" s="3"/>
      <c r="F18" s="3"/>
      <c r="G18" s="3"/>
      <c r="H18" s="3"/>
      <c r="I18" s="13"/>
      <c r="J18" s="67"/>
      <c r="K18" s="75"/>
      <c r="L18" s="58" t="s">
        <v>3550</v>
      </c>
      <c r="M18" s="41"/>
      <c r="N18" s="134" t="str">
        <f t="shared" si="0"/>
        <v/>
      </c>
      <c r="O18" s="135" t="str">
        <f t="shared" si="1"/>
        <v/>
      </c>
      <c r="P18" s="134"/>
      <c r="Q18" s="303"/>
      <c r="R18" s="44"/>
      <c r="S18" s="183" t="str">
        <f t="shared" si="5"/>
        <v/>
      </c>
      <c r="T18" s="380">
        <v>0.1</v>
      </c>
      <c r="U18" s="185" t="str">
        <f t="shared" si="12"/>
        <v/>
      </c>
      <c r="V18" s="186" t="str">
        <f t="shared" si="6"/>
        <v/>
      </c>
      <c r="W18" s="186" t="str">
        <f t="shared" si="3"/>
        <v/>
      </c>
      <c r="X18" s="187" t="str">
        <f t="shared" si="7"/>
        <v/>
      </c>
      <c r="Y18" s="337"/>
      <c r="Z18" s="61"/>
      <c r="AA18" s="372" t="str">
        <f t="shared" si="4"/>
        <v/>
      </c>
      <c r="AB18" s="398"/>
      <c r="AH18" s="384" t="str">
        <f t="shared" si="8"/>
        <v/>
      </c>
      <c r="AI18" s="384">
        <f t="shared" si="9"/>
        <v>0</v>
      </c>
      <c r="AJ18" s="384">
        <f t="shared" si="10"/>
        <v>0</v>
      </c>
      <c r="AK18" s="384">
        <f t="shared" si="11"/>
        <v>0</v>
      </c>
    </row>
    <row r="19" spans="2:37" s="177" customFormat="1" ht="24.75" customHeight="1" outlineLevel="1">
      <c r="B19" s="38"/>
      <c r="C19" s="52"/>
      <c r="D19" s="3"/>
      <c r="E19" s="3"/>
      <c r="F19" s="3"/>
      <c r="G19" s="3"/>
      <c r="H19" s="3"/>
      <c r="I19" s="13"/>
      <c r="J19" s="67"/>
      <c r="K19" s="75"/>
      <c r="L19" s="58" t="s">
        <v>3550</v>
      </c>
      <c r="M19" s="41"/>
      <c r="N19" s="134" t="str">
        <f t="shared" si="0"/>
        <v/>
      </c>
      <c r="O19" s="135" t="str">
        <f t="shared" si="1"/>
        <v/>
      </c>
      <c r="P19" s="134"/>
      <c r="Q19" s="303"/>
      <c r="R19" s="44"/>
      <c r="S19" s="183" t="str">
        <f t="shared" si="5"/>
        <v/>
      </c>
      <c r="T19" s="380">
        <v>0.1</v>
      </c>
      <c r="U19" s="185" t="str">
        <f t="shared" si="12"/>
        <v/>
      </c>
      <c r="V19" s="186" t="str">
        <f t="shared" si="6"/>
        <v/>
      </c>
      <c r="W19" s="186" t="str">
        <f t="shared" si="3"/>
        <v/>
      </c>
      <c r="X19" s="187" t="str">
        <f t="shared" si="7"/>
        <v/>
      </c>
      <c r="Y19" s="337"/>
      <c r="Z19" s="61"/>
      <c r="AA19" s="372" t="str">
        <f t="shared" si="4"/>
        <v/>
      </c>
      <c r="AB19" s="398"/>
      <c r="AH19" s="384" t="str">
        <f t="shared" si="8"/>
        <v/>
      </c>
      <c r="AI19" s="384">
        <f t="shared" si="9"/>
        <v>0</v>
      </c>
      <c r="AJ19" s="384">
        <f t="shared" si="10"/>
        <v>0</v>
      </c>
      <c r="AK19" s="384">
        <f t="shared" si="11"/>
        <v>0</v>
      </c>
    </row>
    <row r="20" spans="2:37" s="177" customFormat="1" ht="24.75" customHeight="1" outlineLevel="1">
      <c r="B20" s="38"/>
      <c r="C20" s="52"/>
      <c r="D20" s="3"/>
      <c r="E20" s="3"/>
      <c r="F20" s="3"/>
      <c r="G20" s="3"/>
      <c r="H20" s="3"/>
      <c r="I20" s="13"/>
      <c r="J20" s="67"/>
      <c r="K20" s="75"/>
      <c r="L20" s="58" t="s">
        <v>3550</v>
      </c>
      <c r="M20" s="41"/>
      <c r="N20" s="134" t="str">
        <f t="shared" si="0"/>
        <v/>
      </c>
      <c r="O20" s="135" t="str">
        <f t="shared" si="1"/>
        <v/>
      </c>
      <c r="P20" s="134"/>
      <c r="Q20" s="303"/>
      <c r="R20" s="44"/>
      <c r="S20" s="183" t="str">
        <f t="shared" si="5"/>
        <v/>
      </c>
      <c r="T20" s="380">
        <v>0.1</v>
      </c>
      <c r="U20" s="185" t="str">
        <f t="shared" si="12"/>
        <v/>
      </c>
      <c r="V20" s="186" t="str">
        <f t="shared" si="6"/>
        <v/>
      </c>
      <c r="W20" s="186" t="str">
        <f t="shared" si="3"/>
        <v/>
      </c>
      <c r="X20" s="187" t="str">
        <f t="shared" si="7"/>
        <v/>
      </c>
      <c r="Y20" s="337"/>
      <c r="Z20" s="61"/>
      <c r="AA20" s="372" t="str">
        <f t="shared" si="4"/>
        <v/>
      </c>
      <c r="AB20" s="398"/>
      <c r="AH20" s="384" t="str">
        <f t="shared" si="8"/>
        <v/>
      </c>
      <c r="AI20" s="384">
        <f t="shared" si="9"/>
        <v>0</v>
      </c>
      <c r="AJ20" s="384">
        <f t="shared" si="10"/>
        <v>0</v>
      </c>
      <c r="AK20" s="384">
        <f t="shared" si="11"/>
        <v>0</v>
      </c>
    </row>
    <row r="21" spans="2:37" s="177" customFormat="1" ht="24.75" customHeight="1" outlineLevel="1">
      <c r="B21" s="38"/>
      <c r="C21" s="52"/>
      <c r="D21" s="3"/>
      <c r="E21" s="3"/>
      <c r="F21" s="3"/>
      <c r="G21" s="3"/>
      <c r="H21" s="3"/>
      <c r="I21" s="13"/>
      <c r="J21" s="67"/>
      <c r="K21" s="75"/>
      <c r="L21" s="58" t="s">
        <v>3550</v>
      </c>
      <c r="M21" s="41"/>
      <c r="N21" s="134" t="str">
        <f t="shared" si="0"/>
        <v/>
      </c>
      <c r="O21" s="135" t="str">
        <f t="shared" si="1"/>
        <v/>
      </c>
      <c r="P21" s="134"/>
      <c r="Q21" s="303"/>
      <c r="R21" s="44"/>
      <c r="S21" s="183" t="str">
        <f t="shared" si="5"/>
        <v/>
      </c>
      <c r="T21" s="380">
        <v>0.1</v>
      </c>
      <c r="U21" s="185" t="str">
        <f t="shared" si="12"/>
        <v/>
      </c>
      <c r="V21" s="186" t="str">
        <f t="shared" si="6"/>
        <v/>
      </c>
      <c r="W21" s="186" t="str">
        <f t="shared" si="3"/>
        <v/>
      </c>
      <c r="X21" s="187" t="str">
        <f t="shared" si="7"/>
        <v/>
      </c>
      <c r="Y21" s="337"/>
      <c r="Z21" s="61"/>
      <c r="AA21" s="372" t="str">
        <f t="shared" si="4"/>
        <v/>
      </c>
      <c r="AB21" s="398"/>
      <c r="AH21" s="384" t="str">
        <f t="shared" si="8"/>
        <v/>
      </c>
      <c r="AI21" s="384">
        <f t="shared" si="9"/>
        <v>0</v>
      </c>
      <c r="AJ21" s="384">
        <f t="shared" si="10"/>
        <v>0</v>
      </c>
      <c r="AK21" s="384">
        <f t="shared" si="11"/>
        <v>0</v>
      </c>
    </row>
    <row r="22" spans="2:37" s="177" customFormat="1" ht="24.75" customHeight="1" outlineLevel="1">
      <c r="B22" s="38"/>
      <c r="C22" s="52"/>
      <c r="D22" s="3"/>
      <c r="E22" s="3"/>
      <c r="F22" s="3"/>
      <c r="G22" s="3"/>
      <c r="H22" s="3"/>
      <c r="I22" s="13"/>
      <c r="J22" s="67"/>
      <c r="K22" s="75"/>
      <c r="L22" s="58" t="s">
        <v>3550</v>
      </c>
      <c r="M22" s="41"/>
      <c r="N22" s="134" t="str">
        <f t="shared" si="0"/>
        <v/>
      </c>
      <c r="O22" s="135" t="str">
        <f t="shared" si="1"/>
        <v/>
      </c>
      <c r="P22" s="134"/>
      <c r="Q22" s="303"/>
      <c r="R22" s="44"/>
      <c r="S22" s="183" t="str">
        <f t="shared" si="5"/>
        <v/>
      </c>
      <c r="T22" s="380">
        <v>0.1</v>
      </c>
      <c r="U22" s="185" t="str">
        <f t="shared" si="12"/>
        <v/>
      </c>
      <c r="V22" s="186" t="str">
        <f t="shared" si="6"/>
        <v/>
      </c>
      <c r="W22" s="186" t="str">
        <f t="shared" si="3"/>
        <v/>
      </c>
      <c r="X22" s="187" t="str">
        <f t="shared" si="7"/>
        <v/>
      </c>
      <c r="Y22" s="337"/>
      <c r="Z22" s="61"/>
      <c r="AA22" s="372" t="str">
        <f t="shared" si="4"/>
        <v/>
      </c>
      <c r="AB22" s="398"/>
      <c r="AH22" s="384" t="str">
        <f t="shared" si="8"/>
        <v/>
      </c>
      <c r="AI22" s="384">
        <f t="shared" si="9"/>
        <v>0</v>
      </c>
      <c r="AJ22" s="384">
        <f t="shared" si="10"/>
        <v>0</v>
      </c>
      <c r="AK22" s="384">
        <f t="shared" si="11"/>
        <v>0</v>
      </c>
    </row>
    <row r="23" spans="2:37" s="177" customFormat="1" ht="24.75" customHeight="1" outlineLevel="1">
      <c r="B23" s="38"/>
      <c r="C23" s="52"/>
      <c r="D23" s="3"/>
      <c r="E23" s="3"/>
      <c r="F23" s="3"/>
      <c r="G23" s="3"/>
      <c r="H23" s="3"/>
      <c r="I23" s="13"/>
      <c r="J23" s="67"/>
      <c r="K23" s="75"/>
      <c r="L23" s="58" t="s">
        <v>3550</v>
      </c>
      <c r="M23" s="41"/>
      <c r="N23" s="134" t="str">
        <f t="shared" si="0"/>
        <v/>
      </c>
      <c r="O23" s="135" t="str">
        <f t="shared" si="1"/>
        <v/>
      </c>
      <c r="P23" s="134"/>
      <c r="Q23" s="303"/>
      <c r="R23" s="44"/>
      <c r="S23" s="183" t="str">
        <f t="shared" si="5"/>
        <v/>
      </c>
      <c r="T23" s="380">
        <v>0.1</v>
      </c>
      <c r="U23" s="185" t="str">
        <f t="shared" si="12"/>
        <v/>
      </c>
      <c r="V23" s="186" t="str">
        <f t="shared" si="6"/>
        <v/>
      </c>
      <c r="W23" s="186" t="str">
        <f t="shared" si="3"/>
        <v/>
      </c>
      <c r="X23" s="187" t="str">
        <f t="shared" si="7"/>
        <v/>
      </c>
      <c r="Y23" s="337"/>
      <c r="Z23" s="61"/>
      <c r="AA23" s="372" t="str">
        <f t="shared" si="4"/>
        <v/>
      </c>
      <c r="AB23" s="398"/>
      <c r="AH23" s="384" t="str">
        <f t="shared" si="8"/>
        <v/>
      </c>
      <c r="AI23" s="384">
        <f t="shared" si="9"/>
        <v>0</v>
      </c>
      <c r="AJ23" s="384">
        <f t="shared" si="10"/>
        <v>0</v>
      </c>
      <c r="AK23" s="384">
        <f t="shared" si="11"/>
        <v>0</v>
      </c>
    </row>
    <row r="24" spans="2:37" s="177" customFormat="1" ht="24.75" customHeight="1" outlineLevel="1">
      <c r="B24" s="38"/>
      <c r="C24" s="52"/>
      <c r="D24" s="3"/>
      <c r="E24" s="3"/>
      <c r="F24" s="3"/>
      <c r="G24" s="3"/>
      <c r="H24" s="3"/>
      <c r="I24" s="13"/>
      <c r="J24" s="67"/>
      <c r="K24" s="75"/>
      <c r="L24" s="58" t="s">
        <v>3550</v>
      </c>
      <c r="M24" s="41"/>
      <c r="N24" s="134" t="str">
        <f t="shared" si="0"/>
        <v/>
      </c>
      <c r="O24" s="135" t="str">
        <f t="shared" si="1"/>
        <v/>
      </c>
      <c r="P24" s="134"/>
      <c r="Q24" s="303"/>
      <c r="R24" s="44"/>
      <c r="S24" s="183" t="str">
        <f t="shared" si="5"/>
        <v/>
      </c>
      <c r="T24" s="380">
        <v>0.1</v>
      </c>
      <c r="U24" s="185" t="str">
        <f t="shared" si="12"/>
        <v/>
      </c>
      <c r="V24" s="186" t="str">
        <f t="shared" si="6"/>
        <v/>
      </c>
      <c r="W24" s="186" t="str">
        <f t="shared" si="3"/>
        <v/>
      </c>
      <c r="X24" s="187" t="str">
        <f t="shared" si="7"/>
        <v/>
      </c>
      <c r="Y24" s="337"/>
      <c r="Z24" s="61"/>
      <c r="AA24" s="372" t="str">
        <f t="shared" si="4"/>
        <v/>
      </c>
      <c r="AB24" s="398"/>
      <c r="AH24" s="384" t="str">
        <f t="shared" si="8"/>
        <v/>
      </c>
      <c r="AI24" s="384">
        <f t="shared" si="9"/>
        <v>0</v>
      </c>
      <c r="AJ24" s="384">
        <f t="shared" si="10"/>
        <v>0</v>
      </c>
      <c r="AK24" s="384">
        <f t="shared" si="11"/>
        <v>0</v>
      </c>
    </row>
    <row r="25" spans="2:37" s="177" customFormat="1" ht="24.75" customHeight="1" outlineLevel="1">
      <c r="B25" s="38"/>
      <c r="C25" s="52"/>
      <c r="D25" s="3"/>
      <c r="E25" s="3"/>
      <c r="F25" s="3"/>
      <c r="G25" s="3"/>
      <c r="H25" s="3"/>
      <c r="I25" s="13"/>
      <c r="J25" s="67"/>
      <c r="K25" s="75"/>
      <c r="L25" s="58" t="s">
        <v>3550</v>
      </c>
      <c r="M25" s="41"/>
      <c r="N25" s="134" t="str">
        <f t="shared" si="0"/>
        <v/>
      </c>
      <c r="O25" s="135" t="str">
        <f t="shared" si="1"/>
        <v/>
      </c>
      <c r="P25" s="134"/>
      <c r="Q25" s="303"/>
      <c r="R25" s="44"/>
      <c r="S25" s="183" t="str">
        <f t="shared" si="5"/>
        <v/>
      </c>
      <c r="T25" s="380">
        <v>0.1</v>
      </c>
      <c r="U25" s="185" t="str">
        <f t="shared" si="12"/>
        <v/>
      </c>
      <c r="V25" s="186" t="str">
        <f t="shared" si="6"/>
        <v/>
      </c>
      <c r="W25" s="186" t="str">
        <f t="shared" si="3"/>
        <v/>
      </c>
      <c r="X25" s="187" t="str">
        <f t="shared" si="7"/>
        <v/>
      </c>
      <c r="Y25" s="337"/>
      <c r="Z25" s="61"/>
      <c r="AA25" s="372" t="str">
        <f t="shared" si="4"/>
        <v/>
      </c>
      <c r="AB25" s="398"/>
      <c r="AH25" s="384" t="str">
        <f t="shared" si="8"/>
        <v/>
      </c>
      <c r="AI25" s="384">
        <f t="shared" si="9"/>
        <v>0</v>
      </c>
      <c r="AJ25" s="384">
        <f t="shared" si="10"/>
        <v>0</v>
      </c>
      <c r="AK25" s="384">
        <f t="shared" si="11"/>
        <v>0</v>
      </c>
    </row>
    <row r="26" spans="2:37" s="177" customFormat="1" ht="24.75" customHeight="1" outlineLevel="1">
      <c r="B26" s="38"/>
      <c r="C26" s="52"/>
      <c r="D26" s="3"/>
      <c r="E26" s="3"/>
      <c r="F26" s="3"/>
      <c r="G26" s="3"/>
      <c r="H26" s="3"/>
      <c r="I26" s="13"/>
      <c r="J26" s="67"/>
      <c r="K26" s="75"/>
      <c r="L26" s="58" t="s">
        <v>3550</v>
      </c>
      <c r="M26" s="41"/>
      <c r="N26" s="134" t="str">
        <f t="shared" si="0"/>
        <v/>
      </c>
      <c r="O26" s="135" t="str">
        <f t="shared" si="1"/>
        <v/>
      </c>
      <c r="P26" s="134"/>
      <c r="Q26" s="303"/>
      <c r="R26" s="44"/>
      <c r="S26" s="183" t="str">
        <f t="shared" si="5"/>
        <v/>
      </c>
      <c r="T26" s="380">
        <v>0.1</v>
      </c>
      <c r="U26" s="185" t="str">
        <f t="shared" si="12"/>
        <v/>
      </c>
      <c r="V26" s="186" t="str">
        <f t="shared" si="6"/>
        <v/>
      </c>
      <c r="W26" s="186" t="str">
        <f t="shared" si="3"/>
        <v/>
      </c>
      <c r="X26" s="187" t="str">
        <f t="shared" si="7"/>
        <v/>
      </c>
      <c r="Y26" s="337"/>
      <c r="Z26" s="61"/>
      <c r="AA26" s="372" t="str">
        <f t="shared" si="4"/>
        <v/>
      </c>
      <c r="AB26" s="398"/>
      <c r="AH26" s="384" t="str">
        <f t="shared" si="8"/>
        <v/>
      </c>
      <c r="AI26" s="384">
        <f t="shared" si="9"/>
        <v>0</v>
      </c>
      <c r="AJ26" s="384">
        <f t="shared" si="10"/>
        <v>0</v>
      </c>
      <c r="AK26" s="384">
        <f t="shared" si="11"/>
        <v>0</v>
      </c>
    </row>
    <row r="27" spans="2:37" s="177" customFormat="1" ht="24.75" customHeight="1" outlineLevel="1">
      <c r="B27" s="38"/>
      <c r="C27" s="52"/>
      <c r="D27" s="3"/>
      <c r="E27" s="3"/>
      <c r="F27" s="3"/>
      <c r="G27" s="3"/>
      <c r="H27" s="3"/>
      <c r="I27" s="13"/>
      <c r="J27" s="67"/>
      <c r="K27" s="75"/>
      <c r="L27" s="58" t="s">
        <v>3550</v>
      </c>
      <c r="M27" s="41"/>
      <c r="N27" s="134" t="str">
        <f t="shared" si="0"/>
        <v/>
      </c>
      <c r="O27" s="135" t="str">
        <f t="shared" si="1"/>
        <v/>
      </c>
      <c r="P27" s="134"/>
      <c r="Q27" s="303"/>
      <c r="R27" s="44"/>
      <c r="S27" s="183" t="str">
        <f t="shared" si="5"/>
        <v/>
      </c>
      <c r="T27" s="380">
        <v>0.1</v>
      </c>
      <c r="U27" s="185" t="str">
        <f t="shared" si="12"/>
        <v/>
      </c>
      <c r="V27" s="186" t="str">
        <f t="shared" si="6"/>
        <v/>
      </c>
      <c r="W27" s="186" t="str">
        <f t="shared" si="3"/>
        <v/>
      </c>
      <c r="X27" s="187" t="str">
        <f t="shared" si="7"/>
        <v/>
      </c>
      <c r="Y27" s="337"/>
      <c r="Z27" s="61"/>
      <c r="AA27" s="372" t="str">
        <f t="shared" si="4"/>
        <v/>
      </c>
      <c r="AB27" s="398"/>
      <c r="AH27" s="384" t="str">
        <f t="shared" si="8"/>
        <v/>
      </c>
      <c r="AI27" s="384">
        <f t="shared" si="9"/>
        <v>0</v>
      </c>
      <c r="AJ27" s="384">
        <f t="shared" si="10"/>
        <v>0</v>
      </c>
      <c r="AK27" s="384">
        <f t="shared" si="11"/>
        <v>0</v>
      </c>
    </row>
    <row r="28" spans="2:37" s="177" customFormat="1" ht="24.75" customHeight="1" outlineLevel="1">
      <c r="B28" s="38"/>
      <c r="C28" s="52"/>
      <c r="D28" s="3"/>
      <c r="E28" s="3"/>
      <c r="F28" s="3"/>
      <c r="G28" s="3"/>
      <c r="H28" s="3"/>
      <c r="I28" s="13"/>
      <c r="J28" s="67"/>
      <c r="K28" s="75"/>
      <c r="L28" s="58" t="s">
        <v>3550</v>
      </c>
      <c r="M28" s="41"/>
      <c r="N28" s="134" t="str">
        <f t="shared" si="0"/>
        <v/>
      </c>
      <c r="O28" s="135" t="str">
        <f t="shared" si="1"/>
        <v/>
      </c>
      <c r="P28" s="134"/>
      <c r="Q28" s="303"/>
      <c r="R28" s="44"/>
      <c r="S28" s="183" t="str">
        <f t="shared" si="5"/>
        <v/>
      </c>
      <c r="T28" s="380">
        <v>0.1</v>
      </c>
      <c r="U28" s="185" t="str">
        <f t="shared" si="12"/>
        <v/>
      </c>
      <c r="V28" s="186" t="str">
        <f t="shared" si="6"/>
        <v/>
      </c>
      <c r="W28" s="186" t="str">
        <f t="shared" si="3"/>
        <v/>
      </c>
      <c r="X28" s="187" t="str">
        <f t="shared" si="7"/>
        <v/>
      </c>
      <c r="Y28" s="337"/>
      <c r="Z28" s="61"/>
      <c r="AA28" s="372" t="str">
        <f t="shared" si="4"/>
        <v/>
      </c>
      <c r="AB28" s="398"/>
      <c r="AH28" s="384" t="str">
        <f t="shared" si="8"/>
        <v/>
      </c>
      <c r="AI28" s="384">
        <f t="shared" si="9"/>
        <v>0</v>
      </c>
      <c r="AJ28" s="384">
        <f t="shared" si="10"/>
        <v>0</v>
      </c>
      <c r="AK28" s="384">
        <f t="shared" si="11"/>
        <v>0</v>
      </c>
    </row>
    <row r="29" spans="2:37" s="177" customFormat="1" ht="24.75" customHeight="1" outlineLevel="1">
      <c r="B29" s="38"/>
      <c r="C29" s="52"/>
      <c r="D29" s="3"/>
      <c r="E29" s="3"/>
      <c r="F29" s="3"/>
      <c r="G29" s="3"/>
      <c r="H29" s="3"/>
      <c r="I29" s="13"/>
      <c r="J29" s="67"/>
      <c r="K29" s="75"/>
      <c r="L29" s="58" t="s">
        <v>3550</v>
      </c>
      <c r="M29" s="41"/>
      <c r="N29" s="134" t="str">
        <f t="shared" si="0"/>
        <v/>
      </c>
      <c r="O29" s="135" t="str">
        <f t="shared" si="1"/>
        <v/>
      </c>
      <c r="P29" s="134"/>
      <c r="Q29" s="303"/>
      <c r="R29" s="44"/>
      <c r="S29" s="183" t="str">
        <f t="shared" si="5"/>
        <v/>
      </c>
      <c r="T29" s="380">
        <v>0.1</v>
      </c>
      <c r="U29" s="185" t="str">
        <f t="shared" si="12"/>
        <v/>
      </c>
      <c r="V29" s="186" t="str">
        <f t="shared" si="6"/>
        <v/>
      </c>
      <c r="W29" s="186" t="str">
        <f t="shared" si="3"/>
        <v/>
      </c>
      <c r="X29" s="187" t="str">
        <f t="shared" si="7"/>
        <v/>
      </c>
      <c r="Y29" s="337"/>
      <c r="Z29" s="61"/>
      <c r="AA29" s="372" t="str">
        <f t="shared" si="4"/>
        <v/>
      </c>
      <c r="AB29" s="398"/>
      <c r="AH29" s="384" t="str">
        <f t="shared" si="8"/>
        <v/>
      </c>
      <c r="AI29" s="384">
        <f t="shared" si="9"/>
        <v>0</v>
      </c>
      <c r="AJ29" s="384">
        <f t="shared" si="10"/>
        <v>0</v>
      </c>
      <c r="AK29" s="384">
        <f t="shared" si="11"/>
        <v>0</v>
      </c>
    </row>
    <row r="30" spans="2:37" s="177" customFormat="1" ht="24.75" customHeight="1" outlineLevel="1">
      <c r="B30" s="38"/>
      <c r="C30" s="52"/>
      <c r="D30" s="3"/>
      <c r="E30" s="3"/>
      <c r="F30" s="3"/>
      <c r="G30" s="3"/>
      <c r="H30" s="3"/>
      <c r="I30" s="13"/>
      <c r="J30" s="67"/>
      <c r="K30" s="75"/>
      <c r="L30" s="58" t="s">
        <v>3550</v>
      </c>
      <c r="M30" s="41"/>
      <c r="N30" s="134" t="str">
        <f t="shared" si="0"/>
        <v/>
      </c>
      <c r="O30" s="135" t="str">
        <f t="shared" si="1"/>
        <v/>
      </c>
      <c r="P30" s="134"/>
      <c r="Q30" s="303"/>
      <c r="R30" s="44"/>
      <c r="S30" s="183" t="str">
        <f t="shared" si="5"/>
        <v/>
      </c>
      <c r="T30" s="380">
        <v>0.1</v>
      </c>
      <c r="U30" s="185" t="str">
        <f t="shared" si="12"/>
        <v/>
      </c>
      <c r="V30" s="186" t="str">
        <f t="shared" si="6"/>
        <v/>
      </c>
      <c r="W30" s="186" t="str">
        <f t="shared" si="3"/>
        <v/>
      </c>
      <c r="X30" s="187" t="str">
        <f t="shared" si="7"/>
        <v/>
      </c>
      <c r="Y30" s="337"/>
      <c r="Z30" s="61"/>
      <c r="AA30" s="372" t="str">
        <f t="shared" si="4"/>
        <v/>
      </c>
      <c r="AB30" s="398"/>
      <c r="AH30" s="384" t="str">
        <f t="shared" si="8"/>
        <v/>
      </c>
      <c r="AI30" s="384">
        <f t="shared" si="9"/>
        <v>0</v>
      </c>
      <c r="AJ30" s="384">
        <f t="shared" si="10"/>
        <v>0</v>
      </c>
      <c r="AK30" s="384">
        <f t="shared" si="11"/>
        <v>0</v>
      </c>
    </row>
    <row r="31" spans="2:37" s="177" customFormat="1" ht="24.75" customHeight="1" outlineLevel="1">
      <c r="B31" s="38"/>
      <c r="C31" s="52"/>
      <c r="D31" s="3"/>
      <c r="E31" s="3"/>
      <c r="F31" s="3"/>
      <c r="G31" s="3"/>
      <c r="H31" s="3"/>
      <c r="I31" s="13"/>
      <c r="J31" s="67"/>
      <c r="K31" s="75"/>
      <c r="L31" s="58" t="s">
        <v>3550</v>
      </c>
      <c r="M31" s="41"/>
      <c r="N31" s="134" t="str">
        <f t="shared" si="0"/>
        <v/>
      </c>
      <c r="O31" s="135" t="str">
        <f t="shared" si="1"/>
        <v/>
      </c>
      <c r="P31" s="134"/>
      <c r="Q31" s="303"/>
      <c r="R31" s="44"/>
      <c r="S31" s="183" t="str">
        <f t="shared" si="5"/>
        <v/>
      </c>
      <c r="T31" s="380">
        <v>0.1</v>
      </c>
      <c r="U31" s="185" t="str">
        <f t="shared" si="12"/>
        <v/>
      </c>
      <c r="V31" s="186" t="str">
        <f t="shared" si="6"/>
        <v/>
      </c>
      <c r="W31" s="186" t="str">
        <f t="shared" si="3"/>
        <v/>
      </c>
      <c r="X31" s="187" t="str">
        <f t="shared" si="7"/>
        <v/>
      </c>
      <c r="Y31" s="337"/>
      <c r="Z31" s="61"/>
      <c r="AA31" s="372" t="str">
        <f t="shared" si="4"/>
        <v/>
      </c>
      <c r="AB31" s="398"/>
      <c r="AH31" s="384" t="str">
        <f t="shared" si="8"/>
        <v/>
      </c>
      <c r="AI31" s="384">
        <f t="shared" si="9"/>
        <v>0</v>
      </c>
      <c r="AJ31" s="384">
        <f t="shared" si="10"/>
        <v>0</v>
      </c>
      <c r="AK31" s="384">
        <f t="shared" si="11"/>
        <v>0</v>
      </c>
    </row>
    <row r="32" spans="2:37" s="177" customFormat="1" ht="24.75" customHeight="1">
      <c r="B32" s="38"/>
      <c r="C32" s="52"/>
      <c r="D32" s="3"/>
      <c r="E32" s="3"/>
      <c r="F32" s="3"/>
      <c r="G32" s="3"/>
      <c r="H32" s="3"/>
      <c r="I32" s="13"/>
      <c r="J32" s="67"/>
      <c r="K32" s="75"/>
      <c r="L32" s="58" t="s">
        <v>3550</v>
      </c>
      <c r="M32" s="41"/>
      <c r="N32" s="134" t="str">
        <f t="shared" si="0"/>
        <v/>
      </c>
      <c r="O32" s="135" t="str">
        <f t="shared" si="1"/>
        <v/>
      </c>
      <c r="P32" s="134"/>
      <c r="Q32" s="303"/>
      <c r="R32" s="44"/>
      <c r="S32" s="183" t="str">
        <f t="shared" si="5"/>
        <v/>
      </c>
      <c r="T32" s="380">
        <v>0.1</v>
      </c>
      <c r="U32" s="185" t="str">
        <f t="shared" si="12"/>
        <v/>
      </c>
      <c r="V32" s="186" t="str">
        <f t="shared" si="6"/>
        <v/>
      </c>
      <c r="W32" s="186" t="str">
        <f t="shared" si="3"/>
        <v/>
      </c>
      <c r="X32" s="187" t="str">
        <f t="shared" si="7"/>
        <v/>
      </c>
      <c r="Y32" s="337"/>
      <c r="Z32" s="61"/>
      <c r="AA32" s="372" t="str">
        <f t="shared" si="4"/>
        <v/>
      </c>
      <c r="AB32" s="398"/>
      <c r="AH32" s="384" t="str">
        <f t="shared" si="8"/>
        <v/>
      </c>
      <c r="AI32" s="384">
        <f t="shared" si="9"/>
        <v>0</v>
      </c>
      <c r="AJ32" s="384">
        <f t="shared" si="10"/>
        <v>0</v>
      </c>
      <c r="AK32" s="384">
        <f t="shared" si="11"/>
        <v>0</v>
      </c>
    </row>
    <row r="33" spans="2:37" s="177" customFormat="1" ht="24.75" hidden="1" customHeight="1" outlineLevel="1">
      <c r="B33" s="38"/>
      <c r="C33" s="52"/>
      <c r="D33" s="3"/>
      <c r="E33" s="3"/>
      <c r="F33" s="3"/>
      <c r="G33" s="3"/>
      <c r="H33" s="3"/>
      <c r="I33" s="13"/>
      <c r="J33" s="67"/>
      <c r="K33" s="75"/>
      <c r="L33" s="58" t="s">
        <v>3550</v>
      </c>
      <c r="M33" s="41"/>
      <c r="N33" s="134" t="str">
        <f t="shared" si="0"/>
        <v/>
      </c>
      <c r="O33" s="135" t="str">
        <f t="shared" si="1"/>
        <v/>
      </c>
      <c r="P33" s="134"/>
      <c r="Q33" s="303"/>
      <c r="R33" s="44"/>
      <c r="S33" s="183" t="str">
        <f t="shared" si="5"/>
        <v/>
      </c>
      <c r="T33" s="380">
        <v>0.1</v>
      </c>
      <c r="U33" s="185" t="str">
        <f t="shared" si="12"/>
        <v/>
      </c>
      <c r="V33" s="186" t="str">
        <f t="shared" si="6"/>
        <v/>
      </c>
      <c r="W33" s="186" t="str">
        <f t="shared" si="3"/>
        <v/>
      </c>
      <c r="X33" s="187" t="str">
        <f t="shared" si="7"/>
        <v/>
      </c>
      <c r="Y33" s="337"/>
      <c r="Z33" s="61"/>
      <c r="AA33" s="372" t="str">
        <f t="shared" si="4"/>
        <v/>
      </c>
      <c r="AB33" s="398"/>
      <c r="AH33" s="384" t="str">
        <f t="shared" si="8"/>
        <v/>
      </c>
      <c r="AI33" s="384">
        <f t="shared" si="9"/>
        <v>0</v>
      </c>
      <c r="AJ33" s="384">
        <f t="shared" si="10"/>
        <v>0</v>
      </c>
      <c r="AK33" s="384">
        <f t="shared" si="11"/>
        <v>0</v>
      </c>
    </row>
    <row r="34" spans="2:37" s="177" customFormat="1" ht="24.75" hidden="1" customHeight="1" outlineLevel="1">
      <c r="B34" s="38"/>
      <c r="C34" s="52"/>
      <c r="D34" s="3"/>
      <c r="E34" s="3"/>
      <c r="F34" s="3"/>
      <c r="G34" s="3"/>
      <c r="H34" s="3"/>
      <c r="I34" s="13"/>
      <c r="J34" s="67"/>
      <c r="K34" s="75"/>
      <c r="L34" s="58" t="s">
        <v>3550</v>
      </c>
      <c r="M34" s="41"/>
      <c r="N34" s="134" t="str">
        <f t="shared" si="0"/>
        <v/>
      </c>
      <c r="O34" s="135" t="str">
        <f t="shared" si="1"/>
        <v/>
      </c>
      <c r="P34" s="134"/>
      <c r="Q34" s="303"/>
      <c r="R34" s="44"/>
      <c r="S34" s="183" t="str">
        <f t="shared" si="5"/>
        <v/>
      </c>
      <c r="T34" s="380">
        <v>0.1</v>
      </c>
      <c r="U34" s="185" t="str">
        <f t="shared" si="12"/>
        <v/>
      </c>
      <c r="V34" s="186" t="str">
        <f t="shared" si="6"/>
        <v/>
      </c>
      <c r="W34" s="186" t="str">
        <f t="shared" si="3"/>
        <v/>
      </c>
      <c r="X34" s="187" t="str">
        <f t="shared" si="7"/>
        <v/>
      </c>
      <c r="Y34" s="337"/>
      <c r="Z34" s="61"/>
      <c r="AA34" s="372" t="str">
        <f t="shared" si="4"/>
        <v/>
      </c>
      <c r="AB34" s="398"/>
      <c r="AH34" s="384" t="str">
        <f t="shared" si="8"/>
        <v/>
      </c>
      <c r="AI34" s="384">
        <f t="shared" si="9"/>
        <v>0</v>
      </c>
      <c r="AJ34" s="384">
        <f t="shared" si="10"/>
        <v>0</v>
      </c>
      <c r="AK34" s="384">
        <f t="shared" si="11"/>
        <v>0</v>
      </c>
    </row>
    <row r="35" spans="2:37" s="177" customFormat="1" ht="24.75" hidden="1" customHeight="1" outlineLevel="1">
      <c r="B35" s="38"/>
      <c r="C35" s="52"/>
      <c r="D35" s="3"/>
      <c r="E35" s="3"/>
      <c r="F35" s="3"/>
      <c r="G35" s="3"/>
      <c r="H35" s="3"/>
      <c r="I35" s="13"/>
      <c r="J35" s="67"/>
      <c r="K35" s="75"/>
      <c r="L35" s="58" t="s">
        <v>3550</v>
      </c>
      <c r="M35" s="41"/>
      <c r="N35" s="134" t="str">
        <f t="shared" si="0"/>
        <v/>
      </c>
      <c r="O35" s="135" t="str">
        <f t="shared" si="1"/>
        <v/>
      </c>
      <c r="P35" s="134"/>
      <c r="Q35" s="303"/>
      <c r="R35" s="44"/>
      <c r="S35" s="183" t="str">
        <f t="shared" si="5"/>
        <v/>
      </c>
      <c r="T35" s="380">
        <v>0.1</v>
      </c>
      <c r="U35" s="185" t="str">
        <f t="shared" si="12"/>
        <v/>
      </c>
      <c r="V35" s="186" t="str">
        <f t="shared" si="6"/>
        <v/>
      </c>
      <c r="W35" s="186" t="str">
        <f t="shared" si="3"/>
        <v/>
      </c>
      <c r="X35" s="187" t="str">
        <f t="shared" si="7"/>
        <v/>
      </c>
      <c r="Y35" s="337"/>
      <c r="Z35" s="61"/>
      <c r="AA35" s="372" t="str">
        <f t="shared" si="4"/>
        <v/>
      </c>
      <c r="AB35" s="398"/>
      <c r="AH35" s="384" t="str">
        <f t="shared" si="8"/>
        <v/>
      </c>
      <c r="AI35" s="384">
        <f t="shared" si="9"/>
        <v>0</v>
      </c>
      <c r="AJ35" s="384">
        <f t="shared" si="10"/>
        <v>0</v>
      </c>
      <c r="AK35" s="384">
        <f t="shared" si="11"/>
        <v>0</v>
      </c>
    </row>
    <row r="36" spans="2:37" s="177" customFormat="1" ht="24.75" hidden="1" customHeight="1" outlineLevel="1">
      <c r="B36" s="38"/>
      <c r="C36" s="52"/>
      <c r="D36" s="3"/>
      <c r="E36" s="3"/>
      <c r="F36" s="3"/>
      <c r="G36" s="3"/>
      <c r="H36" s="3"/>
      <c r="I36" s="13"/>
      <c r="J36" s="67"/>
      <c r="K36" s="75"/>
      <c r="L36" s="58" t="s">
        <v>3550</v>
      </c>
      <c r="M36" s="41"/>
      <c r="N36" s="134" t="str">
        <f t="shared" si="0"/>
        <v/>
      </c>
      <c r="O36" s="135" t="str">
        <f t="shared" si="1"/>
        <v/>
      </c>
      <c r="P36" s="134"/>
      <c r="Q36" s="303"/>
      <c r="R36" s="44"/>
      <c r="S36" s="183" t="str">
        <f t="shared" si="5"/>
        <v/>
      </c>
      <c r="T36" s="380">
        <v>0.1</v>
      </c>
      <c r="U36" s="185" t="str">
        <f t="shared" si="12"/>
        <v/>
      </c>
      <c r="V36" s="186" t="str">
        <f t="shared" si="6"/>
        <v/>
      </c>
      <c r="W36" s="186" t="str">
        <f t="shared" si="3"/>
        <v/>
      </c>
      <c r="X36" s="187" t="str">
        <f t="shared" si="7"/>
        <v/>
      </c>
      <c r="Y36" s="337"/>
      <c r="Z36" s="61"/>
      <c r="AA36" s="372" t="str">
        <f t="shared" si="4"/>
        <v/>
      </c>
      <c r="AB36" s="398"/>
      <c r="AH36" s="384" t="str">
        <f t="shared" si="8"/>
        <v/>
      </c>
      <c r="AI36" s="384">
        <f t="shared" si="9"/>
        <v>0</v>
      </c>
      <c r="AJ36" s="384">
        <f t="shared" si="10"/>
        <v>0</v>
      </c>
      <c r="AK36" s="384">
        <f t="shared" si="11"/>
        <v>0</v>
      </c>
    </row>
    <row r="37" spans="2:37" s="177" customFormat="1" ht="24.75" hidden="1" customHeight="1" outlineLevel="1">
      <c r="B37" s="38"/>
      <c r="C37" s="52"/>
      <c r="D37" s="3"/>
      <c r="E37" s="3"/>
      <c r="F37" s="3"/>
      <c r="G37" s="3"/>
      <c r="H37" s="3"/>
      <c r="I37" s="13"/>
      <c r="J37" s="67"/>
      <c r="K37" s="75"/>
      <c r="L37" s="58" t="s">
        <v>3550</v>
      </c>
      <c r="M37" s="41"/>
      <c r="N37" s="134" t="str">
        <f t="shared" si="0"/>
        <v/>
      </c>
      <c r="O37" s="135" t="str">
        <f t="shared" si="1"/>
        <v/>
      </c>
      <c r="P37" s="134"/>
      <c r="Q37" s="303"/>
      <c r="R37" s="44"/>
      <c r="S37" s="183" t="str">
        <f t="shared" si="5"/>
        <v/>
      </c>
      <c r="T37" s="380">
        <v>0.1</v>
      </c>
      <c r="U37" s="185" t="str">
        <f t="shared" si="12"/>
        <v/>
      </c>
      <c r="V37" s="186" t="str">
        <f t="shared" si="6"/>
        <v/>
      </c>
      <c r="W37" s="186" t="str">
        <f t="shared" si="3"/>
        <v/>
      </c>
      <c r="X37" s="187" t="str">
        <f t="shared" si="7"/>
        <v/>
      </c>
      <c r="Y37" s="337"/>
      <c r="Z37" s="61"/>
      <c r="AA37" s="372" t="str">
        <f t="shared" si="4"/>
        <v/>
      </c>
      <c r="AB37" s="398"/>
      <c r="AH37" s="384" t="str">
        <f t="shared" si="8"/>
        <v/>
      </c>
      <c r="AI37" s="384">
        <f t="shared" si="9"/>
        <v>0</v>
      </c>
      <c r="AJ37" s="384">
        <f t="shared" si="10"/>
        <v>0</v>
      </c>
      <c r="AK37" s="384">
        <f t="shared" si="11"/>
        <v>0</v>
      </c>
    </row>
    <row r="38" spans="2:37" s="177" customFormat="1" ht="24.75" hidden="1" customHeight="1" outlineLevel="1">
      <c r="B38" s="38"/>
      <c r="C38" s="52"/>
      <c r="D38" s="3"/>
      <c r="E38" s="3"/>
      <c r="F38" s="3"/>
      <c r="G38" s="3"/>
      <c r="H38" s="3"/>
      <c r="I38" s="13"/>
      <c r="J38" s="67"/>
      <c r="K38" s="75"/>
      <c r="L38" s="58" t="s">
        <v>3550</v>
      </c>
      <c r="M38" s="41"/>
      <c r="N38" s="134" t="str">
        <f t="shared" si="0"/>
        <v/>
      </c>
      <c r="O38" s="135" t="str">
        <f t="shared" si="1"/>
        <v/>
      </c>
      <c r="P38" s="134"/>
      <c r="Q38" s="303"/>
      <c r="R38" s="44"/>
      <c r="S38" s="183" t="str">
        <f t="shared" si="5"/>
        <v/>
      </c>
      <c r="T38" s="380">
        <v>0.1</v>
      </c>
      <c r="U38" s="185" t="str">
        <f t="shared" si="12"/>
        <v/>
      </c>
      <c r="V38" s="186" t="str">
        <f t="shared" si="6"/>
        <v/>
      </c>
      <c r="W38" s="186" t="str">
        <f t="shared" si="3"/>
        <v/>
      </c>
      <c r="X38" s="187" t="str">
        <f t="shared" si="7"/>
        <v/>
      </c>
      <c r="Y38" s="337"/>
      <c r="Z38" s="61"/>
      <c r="AA38" s="372" t="str">
        <f t="shared" si="4"/>
        <v/>
      </c>
      <c r="AB38" s="398"/>
      <c r="AH38" s="384" t="str">
        <f t="shared" si="8"/>
        <v/>
      </c>
      <c r="AI38" s="384">
        <f t="shared" si="9"/>
        <v>0</v>
      </c>
      <c r="AJ38" s="384">
        <f t="shared" si="10"/>
        <v>0</v>
      </c>
      <c r="AK38" s="384">
        <f t="shared" si="11"/>
        <v>0</v>
      </c>
    </row>
    <row r="39" spans="2:37" s="177" customFormat="1" ht="24.75" hidden="1" customHeight="1" outlineLevel="1">
      <c r="B39" s="38"/>
      <c r="C39" s="52"/>
      <c r="D39" s="3"/>
      <c r="E39" s="3"/>
      <c r="F39" s="3"/>
      <c r="G39" s="3"/>
      <c r="H39" s="3"/>
      <c r="I39" s="13"/>
      <c r="J39" s="67"/>
      <c r="K39" s="75"/>
      <c r="L39" s="58" t="s">
        <v>3550</v>
      </c>
      <c r="M39" s="41"/>
      <c r="N39" s="134" t="str">
        <f t="shared" si="0"/>
        <v/>
      </c>
      <c r="O39" s="135" t="str">
        <f t="shared" si="1"/>
        <v/>
      </c>
      <c r="P39" s="134"/>
      <c r="Q39" s="303"/>
      <c r="R39" s="44"/>
      <c r="S39" s="183" t="str">
        <f t="shared" si="5"/>
        <v/>
      </c>
      <c r="T39" s="380">
        <v>0.1</v>
      </c>
      <c r="U39" s="185" t="str">
        <f t="shared" si="12"/>
        <v/>
      </c>
      <c r="V39" s="186" t="str">
        <f t="shared" si="6"/>
        <v/>
      </c>
      <c r="W39" s="186" t="str">
        <f t="shared" si="3"/>
        <v/>
      </c>
      <c r="X39" s="187" t="str">
        <f t="shared" si="7"/>
        <v/>
      </c>
      <c r="Y39" s="337"/>
      <c r="Z39" s="61"/>
      <c r="AA39" s="372" t="str">
        <f t="shared" si="4"/>
        <v/>
      </c>
      <c r="AB39" s="398"/>
      <c r="AH39" s="384" t="str">
        <f t="shared" si="8"/>
        <v/>
      </c>
      <c r="AI39" s="384">
        <f t="shared" si="9"/>
        <v>0</v>
      </c>
      <c r="AJ39" s="384">
        <f t="shared" si="10"/>
        <v>0</v>
      </c>
      <c r="AK39" s="384">
        <f t="shared" si="11"/>
        <v>0</v>
      </c>
    </row>
    <row r="40" spans="2:37" s="177" customFormat="1" ht="24.75" hidden="1" customHeight="1" outlineLevel="1">
      <c r="B40" s="38"/>
      <c r="C40" s="52"/>
      <c r="D40" s="3"/>
      <c r="E40" s="3"/>
      <c r="F40" s="3"/>
      <c r="G40" s="3"/>
      <c r="H40" s="3"/>
      <c r="I40" s="13"/>
      <c r="J40" s="67"/>
      <c r="K40" s="75"/>
      <c r="L40" s="58" t="s">
        <v>3550</v>
      </c>
      <c r="M40" s="41"/>
      <c r="N40" s="134" t="str">
        <f t="shared" si="0"/>
        <v/>
      </c>
      <c r="O40" s="135" t="str">
        <f t="shared" si="1"/>
        <v/>
      </c>
      <c r="P40" s="134"/>
      <c r="Q40" s="303"/>
      <c r="R40" s="44"/>
      <c r="S40" s="183" t="str">
        <f t="shared" si="5"/>
        <v/>
      </c>
      <c r="T40" s="380">
        <v>0.1</v>
      </c>
      <c r="U40" s="185" t="str">
        <f t="shared" si="12"/>
        <v/>
      </c>
      <c r="V40" s="186" t="str">
        <f t="shared" si="6"/>
        <v/>
      </c>
      <c r="W40" s="186" t="str">
        <f t="shared" si="3"/>
        <v/>
      </c>
      <c r="X40" s="187" t="str">
        <f t="shared" si="7"/>
        <v/>
      </c>
      <c r="Y40" s="337"/>
      <c r="Z40" s="61"/>
      <c r="AA40" s="372" t="str">
        <f t="shared" si="4"/>
        <v/>
      </c>
      <c r="AB40" s="398"/>
      <c r="AH40" s="384" t="str">
        <f t="shared" si="8"/>
        <v/>
      </c>
      <c r="AI40" s="384">
        <f t="shared" si="9"/>
        <v>0</v>
      </c>
      <c r="AJ40" s="384">
        <f t="shared" si="10"/>
        <v>0</v>
      </c>
      <c r="AK40" s="384">
        <f t="shared" si="11"/>
        <v>0</v>
      </c>
    </row>
    <row r="41" spans="2:37" s="177" customFormat="1" ht="24.75" hidden="1" customHeight="1" outlineLevel="1">
      <c r="B41" s="38"/>
      <c r="C41" s="52"/>
      <c r="D41" s="3"/>
      <c r="E41" s="3"/>
      <c r="F41" s="3"/>
      <c r="G41" s="3"/>
      <c r="H41" s="3"/>
      <c r="I41" s="13"/>
      <c r="J41" s="67"/>
      <c r="K41" s="75"/>
      <c r="L41" s="58" t="s">
        <v>3550</v>
      </c>
      <c r="M41" s="41"/>
      <c r="N41" s="134" t="str">
        <f t="shared" si="0"/>
        <v/>
      </c>
      <c r="O41" s="135" t="str">
        <f t="shared" si="1"/>
        <v/>
      </c>
      <c r="P41" s="134"/>
      <c r="Q41" s="303"/>
      <c r="R41" s="44"/>
      <c r="S41" s="183" t="str">
        <f t="shared" si="5"/>
        <v/>
      </c>
      <c r="T41" s="380">
        <v>0.1</v>
      </c>
      <c r="U41" s="185" t="str">
        <f t="shared" si="12"/>
        <v/>
      </c>
      <c r="V41" s="186" t="str">
        <f t="shared" si="6"/>
        <v/>
      </c>
      <c r="W41" s="186" t="str">
        <f t="shared" si="3"/>
        <v/>
      </c>
      <c r="X41" s="187" t="str">
        <f t="shared" si="7"/>
        <v/>
      </c>
      <c r="Y41" s="337"/>
      <c r="Z41" s="61"/>
      <c r="AA41" s="372" t="str">
        <f t="shared" si="4"/>
        <v/>
      </c>
      <c r="AB41" s="398"/>
      <c r="AH41" s="384" t="str">
        <f t="shared" si="8"/>
        <v/>
      </c>
      <c r="AI41" s="384">
        <f t="shared" si="9"/>
        <v>0</v>
      </c>
      <c r="AJ41" s="384">
        <f t="shared" si="10"/>
        <v>0</v>
      </c>
      <c r="AK41" s="384">
        <f t="shared" si="11"/>
        <v>0</v>
      </c>
    </row>
    <row r="42" spans="2:37" s="177" customFormat="1" ht="24.75" hidden="1" customHeight="1" outlineLevel="1">
      <c r="B42" s="38"/>
      <c r="C42" s="52"/>
      <c r="D42" s="3"/>
      <c r="E42" s="3"/>
      <c r="F42" s="3"/>
      <c r="G42" s="3"/>
      <c r="H42" s="3"/>
      <c r="I42" s="13"/>
      <c r="J42" s="67"/>
      <c r="K42" s="75"/>
      <c r="L42" s="58" t="s">
        <v>3550</v>
      </c>
      <c r="M42" s="41"/>
      <c r="N42" s="134" t="str">
        <f t="shared" si="0"/>
        <v/>
      </c>
      <c r="O42" s="135" t="str">
        <f t="shared" si="1"/>
        <v/>
      </c>
      <c r="P42" s="134"/>
      <c r="Q42" s="303"/>
      <c r="R42" s="44"/>
      <c r="S42" s="183" t="str">
        <f t="shared" si="5"/>
        <v/>
      </c>
      <c r="T42" s="380">
        <v>0.1</v>
      </c>
      <c r="U42" s="185" t="str">
        <f t="shared" si="12"/>
        <v/>
      </c>
      <c r="V42" s="186" t="str">
        <f t="shared" si="6"/>
        <v/>
      </c>
      <c r="W42" s="186" t="str">
        <f t="shared" si="3"/>
        <v/>
      </c>
      <c r="X42" s="187" t="str">
        <f t="shared" si="7"/>
        <v/>
      </c>
      <c r="Y42" s="337"/>
      <c r="Z42" s="61"/>
      <c r="AA42" s="372" t="str">
        <f t="shared" si="4"/>
        <v/>
      </c>
      <c r="AB42" s="398"/>
      <c r="AH42" s="384" t="str">
        <f t="shared" si="8"/>
        <v/>
      </c>
      <c r="AI42" s="384">
        <f t="shared" si="9"/>
        <v>0</v>
      </c>
      <c r="AJ42" s="384">
        <f t="shared" si="10"/>
        <v>0</v>
      </c>
      <c r="AK42" s="384">
        <f t="shared" si="11"/>
        <v>0</v>
      </c>
    </row>
    <row r="43" spans="2:37" s="177" customFormat="1" ht="24.75" hidden="1" customHeight="1" outlineLevel="1">
      <c r="B43" s="38"/>
      <c r="C43" s="52"/>
      <c r="D43" s="3"/>
      <c r="E43" s="3"/>
      <c r="F43" s="3"/>
      <c r="G43" s="3"/>
      <c r="H43" s="3"/>
      <c r="I43" s="13"/>
      <c r="J43" s="67"/>
      <c r="K43" s="75"/>
      <c r="L43" s="58" t="s">
        <v>3550</v>
      </c>
      <c r="M43" s="41"/>
      <c r="N43" s="134" t="str">
        <f t="shared" si="0"/>
        <v/>
      </c>
      <c r="O43" s="135" t="str">
        <f t="shared" si="1"/>
        <v/>
      </c>
      <c r="P43" s="134"/>
      <c r="Q43" s="303"/>
      <c r="R43" s="44"/>
      <c r="S43" s="183" t="str">
        <f t="shared" si="5"/>
        <v/>
      </c>
      <c r="T43" s="380">
        <v>0.1</v>
      </c>
      <c r="U43" s="185" t="str">
        <f t="shared" si="12"/>
        <v/>
      </c>
      <c r="V43" s="186" t="str">
        <f t="shared" si="6"/>
        <v/>
      </c>
      <c r="W43" s="186" t="str">
        <f t="shared" si="3"/>
        <v/>
      </c>
      <c r="X43" s="187" t="str">
        <f t="shared" si="7"/>
        <v/>
      </c>
      <c r="Y43" s="337"/>
      <c r="Z43" s="61"/>
      <c r="AA43" s="372" t="str">
        <f t="shared" si="4"/>
        <v/>
      </c>
      <c r="AB43" s="398"/>
      <c r="AH43" s="384" t="str">
        <f t="shared" si="8"/>
        <v/>
      </c>
      <c r="AI43" s="384">
        <f t="shared" si="9"/>
        <v>0</v>
      </c>
      <c r="AJ43" s="384">
        <f t="shared" si="10"/>
        <v>0</v>
      </c>
      <c r="AK43" s="384">
        <f t="shared" si="11"/>
        <v>0</v>
      </c>
    </row>
    <row r="44" spans="2:37" s="177" customFormat="1" ht="24.75" hidden="1" customHeight="1" outlineLevel="1">
      <c r="B44" s="38"/>
      <c r="C44" s="52"/>
      <c r="D44" s="3"/>
      <c r="E44" s="3"/>
      <c r="F44" s="3"/>
      <c r="G44" s="3"/>
      <c r="H44" s="3"/>
      <c r="I44" s="13"/>
      <c r="J44" s="67"/>
      <c r="K44" s="75"/>
      <c r="L44" s="58" t="s">
        <v>3550</v>
      </c>
      <c r="M44" s="41"/>
      <c r="N44" s="134" t="str">
        <f t="shared" si="0"/>
        <v/>
      </c>
      <c r="O44" s="135" t="str">
        <f t="shared" si="1"/>
        <v/>
      </c>
      <c r="P44" s="134"/>
      <c r="Q44" s="303"/>
      <c r="R44" s="44"/>
      <c r="S44" s="183" t="str">
        <f t="shared" si="5"/>
        <v/>
      </c>
      <c r="T44" s="380">
        <v>0.1</v>
      </c>
      <c r="U44" s="185" t="str">
        <f t="shared" si="12"/>
        <v/>
      </c>
      <c r="V44" s="186" t="str">
        <f t="shared" si="6"/>
        <v/>
      </c>
      <c r="W44" s="186" t="str">
        <f t="shared" si="3"/>
        <v/>
      </c>
      <c r="X44" s="187" t="str">
        <f t="shared" si="7"/>
        <v/>
      </c>
      <c r="Y44" s="337"/>
      <c r="Z44" s="61"/>
      <c r="AA44" s="372" t="str">
        <f t="shared" si="4"/>
        <v/>
      </c>
      <c r="AB44" s="398"/>
      <c r="AH44" s="384" t="str">
        <f t="shared" si="8"/>
        <v/>
      </c>
      <c r="AI44" s="384">
        <f t="shared" si="9"/>
        <v>0</v>
      </c>
      <c r="AJ44" s="384">
        <f t="shared" si="10"/>
        <v>0</v>
      </c>
      <c r="AK44" s="384">
        <f t="shared" si="11"/>
        <v>0</v>
      </c>
    </row>
    <row r="45" spans="2:37" s="177" customFormat="1" ht="24.75" hidden="1" customHeight="1" outlineLevel="1">
      <c r="B45" s="38"/>
      <c r="C45" s="52"/>
      <c r="D45" s="3"/>
      <c r="E45" s="3"/>
      <c r="F45" s="3"/>
      <c r="G45" s="3"/>
      <c r="H45" s="3"/>
      <c r="I45" s="13"/>
      <c r="J45" s="67"/>
      <c r="K45" s="75"/>
      <c r="L45" s="58" t="s">
        <v>3550</v>
      </c>
      <c r="M45" s="41"/>
      <c r="N45" s="134" t="str">
        <f t="shared" si="0"/>
        <v/>
      </c>
      <c r="O45" s="135" t="str">
        <f t="shared" si="1"/>
        <v/>
      </c>
      <c r="P45" s="134"/>
      <c r="Q45" s="303"/>
      <c r="R45" s="44"/>
      <c r="S45" s="183" t="str">
        <f t="shared" si="5"/>
        <v/>
      </c>
      <c r="T45" s="380">
        <v>0.1</v>
      </c>
      <c r="U45" s="185" t="str">
        <f t="shared" si="12"/>
        <v/>
      </c>
      <c r="V45" s="186" t="str">
        <f t="shared" si="6"/>
        <v/>
      </c>
      <c r="W45" s="186" t="str">
        <f t="shared" si="3"/>
        <v/>
      </c>
      <c r="X45" s="187" t="str">
        <f t="shared" si="7"/>
        <v/>
      </c>
      <c r="Y45" s="337"/>
      <c r="Z45" s="61"/>
      <c r="AA45" s="372" t="str">
        <f t="shared" si="4"/>
        <v/>
      </c>
      <c r="AB45" s="398"/>
      <c r="AH45" s="384" t="str">
        <f t="shared" si="8"/>
        <v/>
      </c>
      <c r="AI45" s="384">
        <f t="shared" si="9"/>
        <v>0</v>
      </c>
      <c r="AJ45" s="384">
        <f t="shared" si="10"/>
        <v>0</v>
      </c>
      <c r="AK45" s="384">
        <f t="shared" si="11"/>
        <v>0</v>
      </c>
    </row>
    <row r="46" spans="2:37" s="177" customFormat="1" ht="24.75" hidden="1" customHeight="1" outlineLevel="1">
      <c r="B46" s="38"/>
      <c r="C46" s="52"/>
      <c r="D46" s="3"/>
      <c r="E46" s="3"/>
      <c r="F46" s="3"/>
      <c r="G46" s="3"/>
      <c r="H46" s="3"/>
      <c r="I46" s="13"/>
      <c r="J46" s="67"/>
      <c r="K46" s="75"/>
      <c r="L46" s="58" t="s">
        <v>3550</v>
      </c>
      <c r="M46" s="41"/>
      <c r="N46" s="134" t="str">
        <f t="shared" si="0"/>
        <v/>
      </c>
      <c r="O46" s="135" t="str">
        <f t="shared" si="1"/>
        <v/>
      </c>
      <c r="P46" s="134"/>
      <c r="Q46" s="303"/>
      <c r="R46" s="44"/>
      <c r="S46" s="183" t="str">
        <f t="shared" si="5"/>
        <v/>
      </c>
      <c r="T46" s="380">
        <v>0.1</v>
      </c>
      <c r="U46" s="185" t="str">
        <f t="shared" si="12"/>
        <v/>
      </c>
      <c r="V46" s="186" t="str">
        <f t="shared" si="6"/>
        <v/>
      </c>
      <c r="W46" s="186" t="str">
        <f t="shared" si="3"/>
        <v/>
      </c>
      <c r="X46" s="187" t="str">
        <f t="shared" si="7"/>
        <v/>
      </c>
      <c r="Y46" s="337"/>
      <c r="Z46" s="61"/>
      <c r="AA46" s="372" t="str">
        <f t="shared" si="4"/>
        <v/>
      </c>
      <c r="AB46" s="398"/>
      <c r="AH46" s="384" t="str">
        <f t="shared" si="8"/>
        <v/>
      </c>
      <c r="AI46" s="384">
        <f t="shared" si="9"/>
        <v>0</v>
      </c>
      <c r="AJ46" s="384">
        <f t="shared" si="10"/>
        <v>0</v>
      </c>
      <c r="AK46" s="384">
        <f t="shared" si="11"/>
        <v>0</v>
      </c>
    </row>
    <row r="47" spans="2:37" s="177" customFormat="1" ht="24.75" hidden="1" customHeight="1" outlineLevel="1">
      <c r="B47" s="38"/>
      <c r="C47" s="52"/>
      <c r="D47" s="3"/>
      <c r="E47" s="3"/>
      <c r="F47" s="3"/>
      <c r="G47" s="3"/>
      <c r="H47" s="3"/>
      <c r="I47" s="13"/>
      <c r="J47" s="67"/>
      <c r="K47" s="75"/>
      <c r="L47" s="58" t="s">
        <v>3550</v>
      </c>
      <c r="M47" s="41"/>
      <c r="N47" s="134" t="str">
        <f t="shared" si="0"/>
        <v/>
      </c>
      <c r="O47" s="135" t="str">
        <f t="shared" si="1"/>
        <v/>
      </c>
      <c r="P47" s="134"/>
      <c r="Q47" s="303"/>
      <c r="R47" s="44"/>
      <c r="S47" s="183" t="str">
        <f t="shared" si="5"/>
        <v/>
      </c>
      <c r="T47" s="380">
        <v>0.1</v>
      </c>
      <c r="U47" s="185" t="str">
        <f t="shared" si="12"/>
        <v/>
      </c>
      <c r="V47" s="186" t="str">
        <f t="shared" si="6"/>
        <v/>
      </c>
      <c r="W47" s="186" t="str">
        <f t="shared" si="3"/>
        <v/>
      </c>
      <c r="X47" s="187" t="str">
        <f t="shared" si="7"/>
        <v/>
      </c>
      <c r="Y47" s="337"/>
      <c r="Z47" s="61"/>
      <c r="AA47" s="372" t="str">
        <f t="shared" si="4"/>
        <v/>
      </c>
      <c r="AB47" s="398"/>
      <c r="AH47" s="384" t="str">
        <f t="shared" si="8"/>
        <v/>
      </c>
      <c r="AI47" s="384">
        <f t="shared" si="9"/>
        <v>0</v>
      </c>
      <c r="AJ47" s="384">
        <f t="shared" si="10"/>
        <v>0</v>
      </c>
      <c r="AK47" s="384">
        <f t="shared" si="11"/>
        <v>0</v>
      </c>
    </row>
    <row r="48" spans="2:37" s="177" customFormat="1" ht="24.75" hidden="1" customHeight="1" outlineLevel="1">
      <c r="B48" s="38"/>
      <c r="C48" s="52"/>
      <c r="D48" s="3"/>
      <c r="E48" s="3"/>
      <c r="F48" s="3"/>
      <c r="G48" s="3"/>
      <c r="H48" s="3"/>
      <c r="I48" s="13"/>
      <c r="J48" s="67"/>
      <c r="K48" s="75"/>
      <c r="L48" s="58" t="s">
        <v>3550</v>
      </c>
      <c r="M48" s="41"/>
      <c r="N48" s="134" t="str">
        <f t="shared" si="0"/>
        <v/>
      </c>
      <c r="O48" s="135" t="str">
        <f t="shared" si="1"/>
        <v/>
      </c>
      <c r="P48" s="134"/>
      <c r="Q48" s="303"/>
      <c r="R48" s="44"/>
      <c r="S48" s="183" t="str">
        <f t="shared" si="5"/>
        <v/>
      </c>
      <c r="T48" s="380">
        <v>0.1</v>
      </c>
      <c r="U48" s="185" t="str">
        <f t="shared" si="12"/>
        <v/>
      </c>
      <c r="V48" s="186" t="str">
        <f t="shared" si="6"/>
        <v/>
      </c>
      <c r="W48" s="186" t="str">
        <f t="shared" si="3"/>
        <v/>
      </c>
      <c r="X48" s="187" t="str">
        <f t="shared" si="7"/>
        <v/>
      </c>
      <c r="Y48" s="337"/>
      <c r="Z48" s="61"/>
      <c r="AA48" s="372" t="str">
        <f t="shared" si="4"/>
        <v/>
      </c>
      <c r="AB48" s="398"/>
      <c r="AH48" s="384" t="str">
        <f t="shared" si="8"/>
        <v/>
      </c>
      <c r="AI48" s="384">
        <f t="shared" si="9"/>
        <v>0</v>
      </c>
      <c r="AJ48" s="384">
        <f t="shared" si="10"/>
        <v>0</v>
      </c>
      <c r="AK48" s="384">
        <f t="shared" si="11"/>
        <v>0</v>
      </c>
    </row>
    <row r="49" spans="2:37" s="177" customFormat="1" ht="24.75" hidden="1" customHeight="1" outlineLevel="1">
      <c r="B49" s="38"/>
      <c r="C49" s="52"/>
      <c r="D49" s="3"/>
      <c r="E49" s="3"/>
      <c r="F49" s="3"/>
      <c r="G49" s="3"/>
      <c r="H49" s="3"/>
      <c r="I49" s="13"/>
      <c r="J49" s="67"/>
      <c r="K49" s="75"/>
      <c r="L49" s="58" t="s">
        <v>3550</v>
      </c>
      <c r="M49" s="41"/>
      <c r="N49" s="134" t="str">
        <f t="shared" si="0"/>
        <v/>
      </c>
      <c r="O49" s="135" t="str">
        <f t="shared" si="1"/>
        <v/>
      </c>
      <c r="P49" s="134"/>
      <c r="Q49" s="303"/>
      <c r="R49" s="44"/>
      <c r="S49" s="183" t="str">
        <f t="shared" si="5"/>
        <v/>
      </c>
      <c r="T49" s="380">
        <v>0.1</v>
      </c>
      <c r="U49" s="185" t="str">
        <f t="shared" si="12"/>
        <v/>
      </c>
      <c r="V49" s="186" t="str">
        <f t="shared" si="6"/>
        <v/>
      </c>
      <c r="W49" s="186" t="str">
        <f t="shared" si="3"/>
        <v/>
      </c>
      <c r="X49" s="187" t="str">
        <f t="shared" si="7"/>
        <v/>
      </c>
      <c r="Y49" s="337"/>
      <c r="Z49" s="61"/>
      <c r="AA49" s="372" t="str">
        <f t="shared" si="4"/>
        <v/>
      </c>
      <c r="AB49" s="398"/>
      <c r="AH49" s="384" t="str">
        <f t="shared" si="8"/>
        <v/>
      </c>
      <c r="AI49" s="384">
        <f t="shared" si="9"/>
        <v>0</v>
      </c>
      <c r="AJ49" s="384">
        <f t="shared" si="10"/>
        <v>0</v>
      </c>
      <c r="AK49" s="384">
        <f t="shared" si="11"/>
        <v>0</v>
      </c>
    </row>
    <row r="50" spans="2:37" s="177" customFormat="1" ht="24.75" hidden="1" customHeight="1" outlineLevel="1">
      <c r="B50" s="38"/>
      <c r="C50" s="52"/>
      <c r="D50" s="3"/>
      <c r="E50" s="3"/>
      <c r="F50" s="3"/>
      <c r="G50" s="3"/>
      <c r="H50" s="3"/>
      <c r="I50" s="13"/>
      <c r="J50" s="67"/>
      <c r="K50" s="75"/>
      <c r="L50" s="58" t="s">
        <v>3550</v>
      </c>
      <c r="M50" s="41"/>
      <c r="N50" s="134" t="str">
        <f t="shared" si="0"/>
        <v/>
      </c>
      <c r="O50" s="135" t="str">
        <f t="shared" si="1"/>
        <v/>
      </c>
      <c r="P50" s="134"/>
      <c r="Q50" s="303"/>
      <c r="R50" s="44"/>
      <c r="S50" s="183" t="str">
        <f t="shared" si="5"/>
        <v/>
      </c>
      <c r="T50" s="380">
        <v>0.1</v>
      </c>
      <c r="U50" s="185" t="str">
        <f t="shared" si="12"/>
        <v/>
      </c>
      <c r="V50" s="186" t="str">
        <f t="shared" si="6"/>
        <v/>
      </c>
      <c r="W50" s="186" t="str">
        <f t="shared" si="3"/>
        <v/>
      </c>
      <c r="X50" s="187" t="str">
        <f t="shared" si="7"/>
        <v/>
      </c>
      <c r="Y50" s="337"/>
      <c r="Z50" s="61"/>
      <c r="AA50" s="372" t="str">
        <f t="shared" si="4"/>
        <v/>
      </c>
      <c r="AB50" s="398"/>
      <c r="AH50" s="384" t="str">
        <f t="shared" si="8"/>
        <v/>
      </c>
      <c r="AI50" s="384">
        <f t="shared" si="9"/>
        <v>0</v>
      </c>
      <c r="AJ50" s="384">
        <f t="shared" si="10"/>
        <v>0</v>
      </c>
      <c r="AK50" s="384">
        <f t="shared" si="11"/>
        <v>0</v>
      </c>
    </row>
    <row r="51" spans="2:37" s="177" customFormat="1" ht="24.75" hidden="1" customHeight="1" outlineLevel="1">
      <c r="B51" s="38"/>
      <c r="C51" s="52"/>
      <c r="D51" s="3"/>
      <c r="E51" s="3"/>
      <c r="F51" s="3"/>
      <c r="G51" s="3"/>
      <c r="H51" s="3"/>
      <c r="I51" s="13"/>
      <c r="J51" s="67"/>
      <c r="K51" s="75"/>
      <c r="L51" s="58" t="s">
        <v>3550</v>
      </c>
      <c r="M51" s="41"/>
      <c r="N51" s="134" t="str">
        <f t="shared" si="0"/>
        <v/>
      </c>
      <c r="O51" s="135" t="str">
        <f t="shared" si="1"/>
        <v/>
      </c>
      <c r="P51" s="134"/>
      <c r="Q51" s="303"/>
      <c r="R51" s="44"/>
      <c r="S51" s="183" t="str">
        <f t="shared" si="5"/>
        <v/>
      </c>
      <c r="T51" s="380">
        <v>0.1</v>
      </c>
      <c r="U51" s="185" t="str">
        <f t="shared" si="12"/>
        <v/>
      </c>
      <c r="V51" s="186" t="str">
        <f t="shared" si="6"/>
        <v/>
      </c>
      <c r="W51" s="186" t="str">
        <f t="shared" si="3"/>
        <v/>
      </c>
      <c r="X51" s="187" t="str">
        <f t="shared" si="7"/>
        <v/>
      </c>
      <c r="Y51" s="337"/>
      <c r="Z51" s="61"/>
      <c r="AA51" s="372" t="str">
        <f t="shared" si="4"/>
        <v/>
      </c>
      <c r="AB51" s="398"/>
      <c r="AH51" s="384" t="str">
        <f t="shared" si="8"/>
        <v/>
      </c>
      <c r="AI51" s="384">
        <f t="shared" si="9"/>
        <v>0</v>
      </c>
      <c r="AJ51" s="384">
        <f t="shared" si="10"/>
        <v>0</v>
      </c>
      <c r="AK51" s="384">
        <f t="shared" si="11"/>
        <v>0</v>
      </c>
    </row>
    <row r="52" spans="2:37" s="177" customFormat="1" ht="24.75" hidden="1" customHeight="1" outlineLevel="1">
      <c r="B52" s="38"/>
      <c r="C52" s="52"/>
      <c r="D52" s="3"/>
      <c r="E52" s="3"/>
      <c r="F52" s="3"/>
      <c r="G52" s="3"/>
      <c r="H52" s="3"/>
      <c r="I52" s="13"/>
      <c r="J52" s="67"/>
      <c r="K52" s="75"/>
      <c r="L52" s="58" t="s">
        <v>3550</v>
      </c>
      <c r="M52" s="41"/>
      <c r="N52" s="134" t="str">
        <f t="shared" si="0"/>
        <v/>
      </c>
      <c r="O52" s="135" t="str">
        <f t="shared" si="1"/>
        <v/>
      </c>
      <c r="P52" s="134"/>
      <c r="Q52" s="303"/>
      <c r="R52" s="44"/>
      <c r="S52" s="183" t="str">
        <f t="shared" si="5"/>
        <v/>
      </c>
      <c r="T52" s="380">
        <v>0.1</v>
      </c>
      <c r="U52" s="185" t="str">
        <f t="shared" si="12"/>
        <v/>
      </c>
      <c r="V52" s="186" t="str">
        <f t="shared" si="6"/>
        <v/>
      </c>
      <c r="W52" s="186" t="str">
        <f t="shared" si="3"/>
        <v/>
      </c>
      <c r="X52" s="187" t="str">
        <f t="shared" si="7"/>
        <v/>
      </c>
      <c r="Y52" s="337"/>
      <c r="Z52" s="61"/>
      <c r="AA52" s="372" t="str">
        <f t="shared" si="4"/>
        <v/>
      </c>
      <c r="AB52" s="398"/>
      <c r="AH52" s="384" t="str">
        <f t="shared" si="8"/>
        <v/>
      </c>
      <c r="AI52" s="384">
        <f t="shared" si="9"/>
        <v>0</v>
      </c>
      <c r="AJ52" s="384">
        <f t="shared" si="10"/>
        <v>0</v>
      </c>
      <c r="AK52" s="384">
        <f t="shared" si="11"/>
        <v>0</v>
      </c>
    </row>
    <row r="53" spans="2:37" s="177" customFormat="1" ht="24.75" hidden="1" customHeight="1" outlineLevel="1">
      <c r="B53" s="38"/>
      <c r="C53" s="52"/>
      <c r="D53" s="3"/>
      <c r="E53" s="3"/>
      <c r="F53" s="3"/>
      <c r="G53" s="3"/>
      <c r="H53" s="3"/>
      <c r="I53" s="13"/>
      <c r="J53" s="67"/>
      <c r="K53" s="75"/>
      <c r="L53" s="58" t="s">
        <v>3550</v>
      </c>
      <c r="M53" s="41"/>
      <c r="N53" s="134" t="str">
        <f t="shared" si="0"/>
        <v/>
      </c>
      <c r="O53" s="135" t="str">
        <f t="shared" si="1"/>
        <v/>
      </c>
      <c r="P53" s="134"/>
      <c r="Q53" s="303"/>
      <c r="R53" s="44"/>
      <c r="S53" s="183" t="str">
        <f t="shared" si="5"/>
        <v/>
      </c>
      <c r="T53" s="380">
        <v>0.1</v>
      </c>
      <c r="U53" s="185" t="str">
        <f t="shared" si="12"/>
        <v/>
      </c>
      <c r="V53" s="186" t="str">
        <f t="shared" si="6"/>
        <v/>
      </c>
      <c r="W53" s="186" t="str">
        <f t="shared" si="3"/>
        <v/>
      </c>
      <c r="X53" s="187" t="str">
        <f t="shared" si="7"/>
        <v/>
      </c>
      <c r="Y53" s="337"/>
      <c r="Z53" s="61"/>
      <c r="AA53" s="372" t="str">
        <f t="shared" si="4"/>
        <v/>
      </c>
      <c r="AB53" s="398"/>
      <c r="AH53" s="384" t="str">
        <f t="shared" si="8"/>
        <v/>
      </c>
      <c r="AI53" s="384">
        <f t="shared" si="9"/>
        <v>0</v>
      </c>
      <c r="AJ53" s="384">
        <f t="shared" si="10"/>
        <v>0</v>
      </c>
      <c r="AK53" s="384">
        <f t="shared" si="11"/>
        <v>0</v>
      </c>
    </row>
    <row r="54" spans="2:37" s="177" customFormat="1" ht="24.75" hidden="1" customHeight="1" outlineLevel="1">
      <c r="B54" s="38"/>
      <c r="C54" s="52"/>
      <c r="D54" s="3"/>
      <c r="E54" s="3"/>
      <c r="F54" s="3"/>
      <c r="G54" s="3"/>
      <c r="H54" s="3"/>
      <c r="I54" s="13"/>
      <c r="J54" s="67"/>
      <c r="K54" s="75"/>
      <c r="L54" s="58" t="s">
        <v>3550</v>
      </c>
      <c r="M54" s="41"/>
      <c r="N54" s="134" t="str">
        <f t="shared" si="0"/>
        <v/>
      </c>
      <c r="O54" s="135" t="str">
        <f t="shared" si="1"/>
        <v/>
      </c>
      <c r="P54" s="134"/>
      <c r="Q54" s="303"/>
      <c r="R54" s="44"/>
      <c r="S54" s="183" t="str">
        <f t="shared" si="5"/>
        <v/>
      </c>
      <c r="T54" s="380">
        <v>0.1</v>
      </c>
      <c r="U54" s="185" t="str">
        <f t="shared" si="12"/>
        <v/>
      </c>
      <c r="V54" s="186" t="str">
        <f t="shared" si="6"/>
        <v/>
      </c>
      <c r="W54" s="186" t="str">
        <f t="shared" si="3"/>
        <v/>
      </c>
      <c r="X54" s="187" t="str">
        <f t="shared" si="7"/>
        <v/>
      </c>
      <c r="Y54" s="337"/>
      <c r="Z54" s="61"/>
      <c r="AA54" s="372" t="str">
        <f t="shared" si="4"/>
        <v/>
      </c>
      <c r="AB54" s="398"/>
      <c r="AH54" s="384" t="str">
        <f t="shared" si="8"/>
        <v/>
      </c>
      <c r="AI54" s="384">
        <f t="shared" si="9"/>
        <v>0</v>
      </c>
      <c r="AJ54" s="384">
        <f t="shared" si="10"/>
        <v>0</v>
      </c>
      <c r="AK54" s="384">
        <f t="shared" si="11"/>
        <v>0</v>
      </c>
    </row>
    <row r="55" spans="2:37" s="177" customFormat="1" ht="24.75" hidden="1" customHeight="1" outlineLevel="1">
      <c r="B55" s="38"/>
      <c r="C55" s="52"/>
      <c r="D55" s="3"/>
      <c r="E55" s="3"/>
      <c r="F55" s="3"/>
      <c r="G55" s="3"/>
      <c r="H55" s="3"/>
      <c r="I55" s="13"/>
      <c r="J55" s="67"/>
      <c r="K55" s="75"/>
      <c r="L55" s="58" t="s">
        <v>3550</v>
      </c>
      <c r="M55" s="41"/>
      <c r="N55" s="134" t="str">
        <f t="shared" si="0"/>
        <v/>
      </c>
      <c r="O55" s="135" t="str">
        <f t="shared" si="1"/>
        <v/>
      </c>
      <c r="P55" s="134"/>
      <c r="Q55" s="303"/>
      <c r="R55" s="44"/>
      <c r="S55" s="183" t="str">
        <f t="shared" si="5"/>
        <v/>
      </c>
      <c r="T55" s="380">
        <v>0.1</v>
      </c>
      <c r="U55" s="185" t="str">
        <f t="shared" si="12"/>
        <v/>
      </c>
      <c r="V55" s="186" t="str">
        <f t="shared" si="6"/>
        <v/>
      </c>
      <c r="W55" s="186" t="str">
        <f t="shared" si="3"/>
        <v/>
      </c>
      <c r="X55" s="187" t="str">
        <f t="shared" si="7"/>
        <v/>
      </c>
      <c r="Y55" s="337"/>
      <c r="Z55" s="61"/>
      <c r="AA55" s="372" t="str">
        <f t="shared" si="4"/>
        <v/>
      </c>
      <c r="AB55" s="398"/>
      <c r="AH55" s="384" t="str">
        <f t="shared" si="8"/>
        <v/>
      </c>
      <c r="AI55" s="384">
        <f t="shared" si="9"/>
        <v>0</v>
      </c>
      <c r="AJ55" s="384">
        <f t="shared" si="10"/>
        <v>0</v>
      </c>
      <c r="AK55" s="384">
        <f t="shared" si="11"/>
        <v>0</v>
      </c>
    </row>
    <row r="56" spans="2:37" s="177" customFormat="1" ht="24.75" hidden="1" customHeight="1" outlineLevel="1">
      <c r="B56" s="38"/>
      <c r="C56" s="52"/>
      <c r="D56" s="3"/>
      <c r="E56" s="3"/>
      <c r="F56" s="3"/>
      <c r="G56" s="3"/>
      <c r="H56" s="3"/>
      <c r="I56" s="13"/>
      <c r="J56" s="67"/>
      <c r="K56" s="75"/>
      <c r="L56" s="58" t="s">
        <v>3550</v>
      </c>
      <c r="M56" s="41"/>
      <c r="N56" s="134" t="str">
        <f t="shared" si="0"/>
        <v/>
      </c>
      <c r="O56" s="135" t="str">
        <f t="shared" si="1"/>
        <v/>
      </c>
      <c r="P56" s="134"/>
      <c r="Q56" s="303"/>
      <c r="R56" s="44"/>
      <c r="S56" s="183" t="str">
        <f t="shared" si="5"/>
        <v/>
      </c>
      <c r="T56" s="380">
        <v>0.1</v>
      </c>
      <c r="U56" s="185" t="str">
        <f t="shared" si="12"/>
        <v/>
      </c>
      <c r="V56" s="186" t="str">
        <f t="shared" si="6"/>
        <v/>
      </c>
      <c r="W56" s="186" t="str">
        <f t="shared" si="3"/>
        <v/>
      </c>
      <c r="X56" s="187" t="str">
        <f t="shared" si="7"/>
        <v/>
      </c>
      <c r="Y56" s="337"/>
      <c r="Z56" s="61"/>
      <c r="AA56" s="372" t="str">
        <f t="shared" si="4"/>
        <v/>
      </c>
      <c r="AB56" s="398"/>
      <c r="AH56" s="384" t="str">
        <f t="shared" si="8"/>
        <v/>
      </c>
      <c r="AI56" s="384">
        <f t="shared" si="9"/>
        <v>0</v>
      </c>
      <c r="AJ56" s="384">
        <f t="shared" si="10"/>
        <v>0</v>
      </c>
      <c r="AK56" s="384">
        <f t="shared" si="11"/>
        <v>0</v>
      </c>
    </row>
    <row r="57" spans="2:37" s="177" customFormat="1" ht="24.75" customHeight="1" collapsed="1">
      <c r="B57" s="38"/>
      <c r="C57" s="52"/>
      <c r="D57" s="3"/>
      <c r="E57" s="3"/>
      <c r="F57" s="3"/>
      <c r="G57" s="3"/>
      <c r="H57" s="3"/>
      <c r="I57" s="13"/>
      <c r="J57" s="67"/>
      <c r="K57" s="75"/>
      <c r="L57" s="58" t="s">
        <v>3550</v>
      </c>
      <c r="M57" s="41"/>
      <c r="N57" s="134" t="str">
        <f t="shared" si="0"/>
        <v/>
      </c>
      <c r="O57" s="135" t="str">
        <f t="shared" si="1"/>
        <v/>
      </c>
      <c r="P57" s="134"/>
      <c r="Q57" s="303"/>
      <c r="R57" s="44"/>
      <c r="S57" s="183" t="str">
        <f t="shared" si="5"/>
        <v/>
      </c>
      <c r="T57" s="380">
        <v>0.1</v>
      </c>
      <c r="U57" s="185" t="str">
        <f t="shared" si="12"/>
        <v/>
      </c>
      <c r="V57" s="186" t="str">
        <f t="shared" si="6"/>
        <v/>
      </c>
      <c r="W57" s="186" t="str">
        <f t="shared" si="3"/>
        <v/>
      </c>
      <c r="X57" s="187" t="str">
        <f t="shared" si="7"/>
        <v/>
      </c>
      <c r="Y57" s="337"/>
      <c r="Z57" s="61"/>
      <c r="AA57" s="372" t="str">
        <f t="shared" si="4"/>
        <v/>
      </c>
      <c r="AB57" s="398"/>
      <c r="AH57" s="384" t="str">
        <f t="shared" si="8"/>
        <v/>
      </c>
      <c r="AI57" s="384">
        <f t="shared" si="9"/>
        <v>0</v>
      </c>
      <c r="AJ57" s="384">
        <f t="shared" si="10"/>
        <v>0</v>
      </c>
      <c r="AK57" s="384">
        <f t="shared" si="11"/>
        <v>0</v>
      </c>
    </row>
    <row r="58" spans="2:37" s="177" customFormat="1" ht="24.75" hidden="1" customHeight="1" outlineLevel="1">
      <c r="B58" s="38"/>
      <c r="C58" s="52"/>
      <c r="D58" s="3"/>
      <c r="E58" s="3"/>
      <c r="F58" s="3"/>
      <c r="G58" s="3"/>
      <c r="H58" s="3"/>
      <c r="I58" s="13"/>
      <c r="J58" s="67"/>
      <c r="K58" s="75"/>
      <c r="L58" s="58" t="s">
        <v>3550</v>
      </c>
      <c r="M58" s="41"/>
      <c r="N58" s="134" t="str">
        <f t="shared" si="0"/>
        <v/>
      </c>
      <c r="O58" s="135" t="str">
        <f t="shared" si="1"/>
        <v/>
      </c>
      <c r="P58" s="134"/>
      <c r="Q58" s="303"/>
      <c r="R58" s="44"/>
      <c r="S58" s="183" t="str">
        <f t="shared" si="5"/>
        <v/>
      </c>
      <c r="T58" s="380">
        <v>0.1</v>
      </c>
      <c r="U58" s="185" t="str">
        <f t="shared" si="12"/>
        <v/>
      </c>
      <c r="V58" s="186" t="str">
        <f t="shared" si="6"/>
        <v/>
      </c>
      <c r="W58" s="186" t="str">
        <f t="shared" si="3"/>
        <v/>
      </c>
      <c r="X58" s="187" t="str">
        <f t="shared" si="7"/>
        <v/>
      </c>
      <c r="Y58" s="337"/>
      <c r="Z58" s="61"/>
      <c r="AA58" s="372" t="str">
        <f t="shared" si="4"/>
        <v/>
      </c>
      <c r="AB58" s="398"/>
      <c r="AH58" s="384" t="str">
        <f t="shared" si="8"/>
        <v/>
      </c>
      <c r="AI58" s="384">
        <f t="shared" si="9"/>
        <v>0</v>
      </c>
      <c r="AJ58" s="384">
        <f t="shared" si="10"/>
        <v>0</v>
      </c>
      <c r="AK58" s="384">
        <f t="shared" si="11"/>
        <v>0</v>
      </c>
    </row>
    <row r="59" spans="2:37" s="177" customFormat="1" ht="24.75" hidden="1" customHeight="1" outlineLevel="1">
      <c r="B59" s="38"/>
      <c r="C59" s="52"/>
      <c r="D59" s="3"/>
      <c r="E59" s="3"/>
      <c r="F59" s="3"/>
      <c r="G59" s="3"/>
      <c r="H59" s="3"/>
      <c r="I59" s="13"/>
      <c r="J59" s="67"/>
      <c r="K59" s="75"/>
      <c r="L59" s="58" t="s">
        <v>3550</v>
      </c>
      <c r="M59" s="41"/>
      <c r="N59" s="134" t="str">
        <f t="shared" si="0"/>
        <v/>
      </c>
      <c r="O59" s="135" t="str">
        <f t="shared" si="1"/>
        <v/>
      </c>
      <c r="P59" s="134"/>
      <c r="Q59" s="303"/>
      <c r="R59" s="44"/>
      <c r="S59" s="183" t="str">
        <f t="shared" si="5"/>
        <v/>
      </c>
      <c r="T59" s="380">
        <v>0.1</v>
      </c>
      <c r="U59" s="185" t="str">
        <f t="shared" si="12"/>
        <v/>
      </c>
      <c r="V59" s="186" t="str">
        <f t="shared" si="6"/>
        <v/>
      </c>
      <c r="W59" s="186" t="str">
        <f t="shared" si="3"/>
        <v/>
      </c>
      <c r="X59" s="187" t="str">
        <f t="shared" si="7"/>
        <v/>
      </c>
      <c r="Y59" s="337"/>
      <c r="Z59" s="61"/>
      <c r="AA59" s="372" t="str">
        <f t="shared" si="4"/>
        <v/>
      </c>
      <c r="AB59" s="398"/>
      <c r="AH59" s="384" t="str">
        <f t="shared" si="8"/>
        <v/>
      </c>
      <c r="AI59" s="384">
        <f t="shared" si="9"/>
        <v>0</v>
      </c>
      <c r="AJ59" s="384">
        <f t="shared" si="10"/>
        <v>0</v>
      </c>
      <c r="AK59" s="384">
        <f t="shared" si="11"/>
        <v>0</v>
      </c>
    </row>
    <row r="60" spans="2:37" s="177" customFormat="1" ht="24.75" hidden="1" customHeight="1" outlineLevel="1">
      <c r="B60" s="38"/>
      <c r="C60" s="52"/>
      <c r="D60" s="3"/>
      <c r="E60" s="3"/>
      <c r="F60" s="3"/>
      <c r="G60" s="3"/>
      <c r="H60" s="3"/>
      <c r="I60" s="13"/>
      <c r="J60" s="67"/>
      <c r="K60" s="75"/>
      <c r="L60" s="58" t="s">
        <v>3550</v>
      </c>
      <c r="M60" s="41"/>
      <c r="N60" s="134" t="str">
        <f t="shared" si="0"/>
        <v/>
      </c>
      <c r="O60" s="135" t="str">
        <f t="shared" si="1"/>
        <v/>
      </c>
      <c r="P60" s="134"/>
      <c r="Q60" s="303"/>
      <c r="R60" s="44"/>
      <c r="S60" s="183" t="str">
        <f t="shared" si="5"/>
        <v/>
      </c>
      <c r="T60" s="380">
        <v>0.1</v>
      </c>
      <c r="U60" s="185" t="str">
        <f t="shared" si="12"/>
        <v/>
      </c>
      <c r="V60" s="186" t="str">
        <f t="shared" si="6"/>
        <v/>
      </c>
      <c r="W60" s="186" t="str">
        <f t="shared" si="3"/>
        <v/>
      </c>
      <c r="X60" s="187" t="str">
        <f t="shared" si="7"/>
        <v/>
      </c>
      <c r="Y60" s="337"/>
      <c r="Z60" s="61"/>
      <c r="AA60" s="372" t="str">
        <f t="shared" si="4"/>
        <v/>
      </c>
      <c r="AB60" s="398"/>
      <c r="AH60" s="384" t="str">
        <f t="shared" si="8"/>
        <v/>
      </c>
      <c r="AI60" s="384">
        <f t="shared" si="9"/>
        <v>0</v>
      </c>
      <c r="AJ60" s="384">
        <f t="shared" si="10"/>
        <v>0</v>
      </c>
      <c r="AK60" s="384">
        <f t="shared" si="11"/>
        <v>0</v>
      </c>
    </row>
    <row r="61" spans="2:37" s="177" customFormat="1" ht="24.75" hidden="1" customHeight="1" outlineLevel="1">
      <c r="B61" s="38"/>
      <c r="C61" s="52"/>
      <c r="D61" s="3"/>
      <c r="E61" s="3"/>
      <c r="F61" s="3"/>
      <c r="G61" s="3"/>
      <c r="H61" s="3"/>
      <c r="I61" s="13"/>
      <c r="J61" s="67"/>
      <c r="K61" s="75"/>
      <c r="L61" s="58" t="s">
        <v>3550</v>
      </c>
      <c r="M61" s="41"/>
      <c r="N61" s="134" t="str">
        <f t="shared" si="0"/>
        <v/>
      </c>
      <c r="O61" s="135" t="str">
        <f t="shared" si="1"/>
        <v/>
      </c>
      <c r="P61" s="134"/>
      <c r="Q61" s="303"/>
      <c r="R61" s="44"/>
      <c r="S61" s="183" t="str">
        <f t="shared" si="5"/>
        <v/>
      </c>
      <c r="T61" s="380">
        <v>0.1</v>
      </c>
      <c r="U61" s="185" t="str">
        <f t="shared" si="12"/>
        <v/>
      </c>
      <c r="V61" s="186" t="str">
        <f t="shared" si="6"/>
        <v/>
      </c>
      <c r="W61" s="186" t="str">
        <f t="shared" si="3"/>
        <v/>
      </c>
      <c r="X61" s="187" t="str">
        <f t="shared" si="7"/>
        <v/>
      </c>
      <c r="Y61" s="337"/>
      <c r="Z61" s="61"/>
      <c r="AA61" s="372" t="str">
        <f t="shared" si="4"/>
        <v/>
      </c>
      <c r="AB61" s="398"/>
      <c r="AH61" s="384" t="str">
        <f t="shared" si="8"/>
        <v/>
      </c>
      <c r="AI61" s="384">
        <f t="shared" si="9"/>
        <v>0</v>
      </c>
      <c r="AJ61" s="384">
        <f t="shared" si="10"/>
        <v>0</v>
      </c>
      <c r="AK61" s="384">
        <f t="shared" si="11"/>
        <v>0</v>
      </c>
    </row>
    <row r="62" spans="2:37" s="177" customFormat="1" ht="24.75" hidden="1" customHeight="1" outlineLevel="1">
      <c r="B62" s="38"/>
      <c r="C62" s="52"/>
      <c r="D62" s="3"/>
      <c r="E62" s="3"/>
      <c r="F62" s="3"/>
      <c r="G62" s="3"/>
      <c r="H62" s="3"/>
      <c r="I62" s="13"/>
      <c r="J62" s="67"/>
      <c r="K62" s="75"/>
      <c r="L62" s="58" t="s">
        <v>3550</v>
      </c>
      <c r="M62" s="41"/>
      <c r="N62" s="134" t="str">
        <f t="shared" si="0"/>
        <v/>
      </c>
      <c r="O62" s="135" t="str">
        <f t="shared" si="1"/>
        <v/>
      </c>
      <c r="P62" s="134"/>
      <c r="Q62" s="303"/>
      <c r="R62" s="44"/>
      <c r="S62" s="183" t="str">
        <f t="shared" si="5"/>
        <v/>
      </c>
      <c r="T62" s="380">
        <v>0.1</v>
      </c>
      <c r="U62" s="185" t="str">
        <f t="shared" si="12"/>
        <v/>
      </c>
      <c r="V62" s="186" t="str">
        <f t="shared" si="6"/>
        <v/>
      </c>
      <c r="W62" s="186" t="str">
        <f t="shared" si="3"/>
        <v/>
      </c>
      <c r="X62" s="187" t="str">
        <f t="shared" si="7"/>
        <v/>
      </c>
      <c r="Y62" s="337"/>
      <c r="Z62" s="61"/>
      <c r="AA62" s="372" t="str">
        <f t="shared" si="4"/>
        <v/>
      </c>
      <c r="AB62" s="398"/>
      <c r="AH62" s="384" t="str">
        <f t="shared" si="8"/>
        <v/>
      </c>
      <c r="AI62" s="384">
        <f t="shared" si="9"/>
        <v>0</v>
      </c>
      <c r="AJ62" s="384">
        <f t="shared" si="10"/>
        <v>0</v>
      </c>
      <c r="AK62" s="384">
        <f t="shared" si="11"/>
        <v>0</v>
      </c>
    </row>
    <row r="63" spans="2:37" s="177" customFormat="1" ht="24.75" hidden="1" customHeight="1" outlineLevel="1">
      <c r="B63" s="38"/>
      <c r="C63" s="52"/>
      <c r="D63" s="3"/>
      <c r="E63" s="3"/>
      <c r="F63" s="3"/>
      <c r="G63" s="3"/>
      <c r="H63" s="3"/>
      <c r="I63" s="13"/>
      <c r="J63" s="67"/>
      <c r="K63" s="75"/>
      <c r="L63" s="58" t="s">
        <v>3550</v>
      </c>
      <c r="M63" s="41"/>
      <c r="N63" s="134" t="str">
        <f t="shared" si="0"/>
        <v/>
      </c>
      <c r="O63" s="135" t="str">
        <f t="shared" si="1"/>
        <v/>
      </c>
      <c r="P63" s="134"/>
      <c r="Q63" s="303"/>
      <c r="R63" s="44"/>
      <c r="S63" s="183" t="str">
        <f t="shared" si="5"/>
        <v/>
      </c>
      <c r="T63" s="380">
        <v>0.1</v>
      </c>
      <c r="U63" s="185" t="str">
        <f t="shared" si="12"/>
        <v/>
      </c>
      <c r="V63" s="186" t="str">
        <f t="shared" si="6"/>
        <v/>
      </c>
      <c r="W63" s="186" t="str">
        <f t="shared" si="3"/>
        <v/>
      </c>
      <c r="X63" s="187" t="str">
        <f t="shared" si="7"/>
        <v/>
      </c>
      <c r="Y63" s="337"/>
      <c r="Z63" s="61"/>
      <c r="AA63" s="372" t="str">
        <f t="shared" si="4"/>
        <v/>
      </c>
      <c r="AB63" s="398"/>
      <c r="AH63" s="384" t="str">
        <f t="shared" si="8"/>
        <v/>
      </c>
      <c r="AI63" s="384">
        <f t="shared" si="9"/>
        <v>0</v>
      </c>
      <c r="AJ63" s="384">
        <f t="shared" si="10"/>
        <v>0</v>
      </c>
      <c r="AK63" s="384">
        <f t="shared" si="11"/>
        <v>0</v>
      </c>
    </row>
    <row r="64" spans="2:37" s="177" customFormat="1" ht="24.75" hidden="1" customHeight="1" outlineLevel="1">
      <c r="B64" s="38"/>
      <c r="C64" s="52"/>
      <c r="D64" s="3"/>
      <c r="E64" s="3"/>
      <c r="F64" s="3"/>
      <c r="G64" s="3"/>
      <c r="H64" s="3"/>
      <c r="I64" s="13"/>
      <c r="J64" s="67"/>
      <c r="K64" s="75"/>
      <c r="L64" s="58" t="s">
        <v>3550</v>
      </c>
      <c r="M64" s="41"/>
      <c r="N64" s="134" t="str">
        <f t="shared" si="0"/>
        <v/>
      </c>
      <c r="O64" s="135" t="str">
        <f t="shared" si="1"/>
        <v/>
      </c>
      <c r="P64" s="134"/>
      <c r="Q64" s="303"/>
      <c r="R64" s="44"/>
      <c r="S64" s="183" t="str">
        <f t="shared" si="5"/>
        <v/>
      </c>
      <c r="T64" s="380">
        <v>0.1</v>
      </c>
      <c r="U64" s="185" t="str">
        <f t="shared" si="12"/>
        <v/>
      </c>
      <c r="V64" s="186" t="str">
        <f t="shared" si="6"/>
        <v/>
      </c>
      <c r="W64" s="186" t="str">
        <f t="shared" si="3"/>
        <v/>
      </c>
      <c r="X64" s="187" t="str">
        <f t="shared" si="7"/>
        <v/>
      </c>
      <c r="Y64" s="337"/>
      <c r="Z64" s="61"/>
      <c r="AA64" s="372" t="str">
        <f t="shared" si="4"/>
        <v/>
      </c>
      <c r="AB64" s="398"/>
      <c r="AH64" s="384" t="str">
        <f t="shared" si="8"/>
        <v/>
      </c>
      <c r="AI64" s="384">
        <f t="shared" si="9"/>
        <v>0</v>
      </c>
      <c r="AJ64" s="384">
        <f t="shared" si="10"/>
        <v>0</v>
      </c>
      <c r="AK64" s="384">
        <f t="shared" si="11"/>
        <v>0</v>
      </c>
    </row>
    <row r="65" spans="2:37" s="177" customFormat="1" ht="24.75" hidden="1" customHeight="1" outlineLevel="1">
      <c r="B65" s="38"/>
      <c r="C65" s="52"/>
      <c r="D65" s="3"/>
      <c r="E65" s="3"/>
      <c r="F65" s="3"/>
      <c r="G65" s="3"/>
      <c r="H65" s="3"/>
      <c r="I65" s="13"/>
      <c r="J65" s="67"/>
      <c r="K65" s="75"/>
      <c r="L65" s="58" t="s">
        <v>3550</v>
      </c>
      <c r="M65" s="41"/>
      <c r="N65" s="134" t="str">
        <f t="shared" si="0"/>
        <v/>
      </c>
      <c r="O65" s="135" t="str">
        <f t="shared" si="1"/>
        <v/>
      </c>
      <c r="P65" s="134"/>
      <c r="Q65" s="303"/>
      <c r="R65" s="44"/>
      <c r="S65" s="183" t="str">
        <f t="shared" si="5"/>
        <v/>
      </c>
      <c r="T65" s="380">
        <v>0.1</v>
      </c>
      <c r="U65" s="185" t="str">
        <f t="shared" si="12"/>
        <v/>
      </c>
      <c r="V65" s="186" t="str">
        <f t="shared" si="6"/>
        <v/>
      </c>
      <c r="W65" s="186" t="str">
        <f t="shared" si="3"/>
        <v/>
      </c>
      <c r="X65" s="187" t="str">
        <f t="shared" si="7"/>
        <v/>
      </c>
      <c r="Y65" s="337"/>
      <c r="Z65" s="61"/>
      <c r="AA65" s="372" t="str">
        <f t="shared" si="4"/>
        <v/>
      </c>
      <c r="AB65" s="398"/>
      <c r="AH65" s="384" t="str">
        <f t="shared" si="8"/>
        <v/>
      </c>
      <c r="AI65" s="384">
        <f t="shared" si="9"/>
        <v>0</v>
      </c>
      <c r="AJ65" s="384">
        <f t="shared" si="10"/>
        <v>0</v>
      </c>
      <c r="AK65" s="384">
        <f t="shared" si="11"/>
        <v>0</v>
      </c>
    </row>
    <row r="66" spans="2:37" s="177" customFormat="1" ht="24.75" hidden="1" customHeight="1" outlineLevel="1">
      <c r="B66" s="38"/>
      <c r="C66" s="52"/>
      <c r="D66" s="3"/>
      <c r="E66" s="3"/>
      <c r="F66" s="3"/>
      <c r="G66" s="3"/>
      <c r="H66" s="3"/>
      <c r="I66" s="13"/>
      <c r="J66" s="67"/>
      <c r="K66" s="75"/>
      <c r="L66" s="58" t="s">
        <v>3550</v>
      </c>
      <c r="M66" s="41"/>
      <c r="N66" s="134" t="str">
        <f t="shared" si="0"/>
        <v/>
      </c>
      <c r="O66" s="135" t="str">
        <f t="shared" si="1"/>
        <v/>
      </c>
      <c r="P66" s="134"/>
      <c r="Q66" s="303"/>
      <c r="R66" s="44"/>
      <c r="S66" s="183" t="str">
        <f t="shared" si="5"/>
        <v/>
      </c>
      <c r="T66" s="380">
        <v>0.1</v>
      </c>
      <c r="U66" s="185" t="str">
        <f t="shared" si="12"/>
        <v/>
      </c>
      <c r="V66" s="186" t="str">
        <f t="shared" si="6"/>
        <v/>
      </c>
      <c r="W66" s="186" t="str">
        <f t="shared" si="3"/>
        <v/>
      </c>
      <c r="X66" s="187" t="str">
        <f t="shared" si="7"/>
        <v/>
      </c>
      <c r="Y66" s="337"/>
      <c r="Z66" s="61"/>
      <c r="AA66" s="372" t="str">
        <f t="shared" si="4"/>
        <v/>
      </c>
      <c r="AB66" s="398"/>
      <c r="AH66" s="384" t="str">
        <f t="shared" si="8"/>
        <v/>
      </c>
      <c r="AI66" s="384">
        <f t="shared" si="9"/>
        <v>0</v>
      </c>
      <c r="AJ66" s="384">
        <f t="shared" si="10"/>
        <v>0</v>
      </c>
      <c r="AK66" s="384">
        <f t="shared" si="11"/>
        <v>0</v>
      </c>
    </row>
    <row r="67" spans="2:37" s="177" customFormat="1" ht="24.75" hidden="1" customHeight="1" outlineLevel="1">
      <c r="B67" s="38"/>
      <c r="C67" s="52"/>
      <c r="D67" s="3"/>
      <c r="E67" s="3"/>
      <c r="F67" s="3"/>
      <c r="G67" s="3"/>
      <c r="H67" s="3"/>
      <c r="I67" s="13"/>
      <c r="J67" s="67"/>
      <c r="K67" s="75"/>
      <c r="L67" s="58" t="s">
        <v>3550</v>
      </c>
      <c r="M67" s="41"/>
      <c r="N67" s="134" t="str">
        <f t="shared" si="0"/>
        <v/>
      </c>
      <c r="O67" s="135" t="str">
        <f t="shared" si="1"/>
        <v/>
      </c>
      <c r="P67" s="134"/>
      <c r="Q67" s="303"/>
      <c r="R67" s="44"/>
      <c r="S67" s="183" t="str">
        <f t="shared" si="5"/>
        <v/>
      </c>
      <c r="T67" s="380">
        <v>0.1</v>
      </c>
      <c r="U67" s="185" t="str">
        <f t="shared" si="12"/>
        <v/>
      </c>
      <c r="V67" s="186" t="str">
        <f t="shared" si="6"/>
        <v/>
      </c>
      <c r="W67" s="186" t="str">
        <f t="shared" si="3"/>
        <v/>
      </c>
      <c r="X67" s="187" t="str">
        <f t="shared" si="7"/>
        <v/>
      </c>
      <c r="Y67" s="337"/>
      <c r="Z67" s="61"/>
      <c r="AA67" s="372" t="str">
        <f t="shared" si="4"/>
        <v/>
      </c>
      <c r="AB67" s="398"/>
      <c r="AH67" s="384" t="str">
        <f t="shared" si="8"/>
        <v/>
      </c>
      <c r="AI67" s="384">
        <f t="shared" si="9"/>
        <v>0</v>
      </c>
      <c r="AJ67" s="384">
        <f t="shared" si="10"/>
        <v>0</v>
      </c>
      <c r="AK67" s="384">
        <f t="shared" si="11"/>
        <v>0</v>
      </c>
    </row>
    <row r="68" spans="2:37" s="177" customFormat="1" ht="24.75" hidden="1" customHeight="1" outlineLevel="1">
      <c r="B68" s="38"/>
      <c r="C68" s="52"/>
      <c r="D68" s="3"/>
      <c r="E68" s="3"/>
      <c r="F68" s="3"/>
      <c r="G68" s="3"/>
      <c r="H68" s="3"/>
      <c r="I68" s="13"/>
      <c r="J68" s="67"/>
      <c r="K68" s="75"/>
      <c r="L68" s="58" t="s">
        <v>3550</v>
      </c>
      <c r="M68" s="41"/>
      <c r="N68" s="134" t="str">
        <f t="shared" si="0"/>
        <v/>
      </c>
      <c r="O68" s="135" t="str">
        <f t="shared" si="1"/>
        <v/>
      </c>
      <c r="P68" s="134"/>
      <c r="Q68" s="303"/>
      <c r="R68" s="44"/>
      <c r="S68" s="183" t="str">
        <f t="shared" si="5"/>
        <v/>
      </c>
      <c r="T68" s="380">
        <v>0.1</v>
      </c>
      <c r="U68" s="185" t="str">
        <f t="shared" si="12"/>
        <v/>
      </c>
      <c r="V68" s="186" t="str">
        <f t="shared" si="6"/>
        <v/>
      </c>
      <c r="W68" s="186" t="str">
        <f t="shared" si="3"/>
        <v/>
      </c>
      <c r="X68" s="187" t="str">
        <f t="shared" si="7"/>
        <v/>
      </c>
      <c r="Y68" s="337"/>
      <c r="Z68" s="61"/>
      <c r="AA68" s="372" t="str">
        <f t="shared" si="4"/>
        <v/>
      </c>
      <c r="AB68" s="398"/>
      <c r="AH68" s="384" t="str">
        <f t="shared" si="8"/>
        <v/>
      </c>
      <c r="AI68" s="384">
        <f t="shared" si="9"/>
        <v>0</v>
      </c>
      <c r="AJ68" s="384">
        <f t="shared" si="10"/>
        <v>0</v>
      </c>
      <c r="AK68" s="384">
        <f t="shared" si="11"/>
        <v>0</v>
      </c>
    </row>
    <row r="69" spans="2:37" s="177" customFormat="1" ht="24.75" hidden="1" customHeight="1" outlineLevel="1">
      <c r="B69" s="38"/>
      <c r="C69" s="52"/>
      <c r="D69" s="3"/>
      <c r="E69" s="3"/>
      <c r="F69" s="3"/>
      <c r="G69" s="3"/>
      <c r="H69" s="3"/>
      <c r="I69" s="13"/>
      <c r="J69" s="67"/>
      <c r="K69" s="75"/>
      <c r="L69" s="58" t="s">
        <v>3550</v>
      </c>
      <c r="M69" s="41"/>
      <c r="N69" s="134" t="str">
        <f t="shared" si="0"/>
        <v/>
      </c>
      <c r="O69" s="135" t="str">
        <f t="shared" si="1"/>
        <v/>
      </c>
      <c r="P69" s="134"/>
      <c r="Q69" s="303"/>
      <c r="R69" s="44"/>
      <c r="S69" s="183" t="str">
        <f t="shared" si="5"/>
        <v/>
      </c>
      <c r="T69" s="380">
        <v>0.1</v>
      </c>
      <c r="U69" s="185" t="str">
        <f t="shared" si="12"/>
        <v/>
      </c>
      <c r="V69" s="186" t="str">
        <f t="shared" si="6"/>
        <v/>
      </c>
      <c r="W69" s="186" t="str">
        <f t="shared" si="3"/>
        <v/>
      </c>
      <c r="X69" s="187" t="str">
        <f t="shared" si="7"/>
        <v/>
      </c>
      <c r="Y69" s="337"/>
      <c r="Z69" s="61"/>
      <c r="AA69" s="372" t="str">
        <f t="shared" si="4"/>
        <v/>
      </c>
      <c r="AB69" s="398"/>
      <c r="AH69" s="384" t="str">
        <f t="shared" si="8"/>
        <v/>
      </c>
      <c r="AI69" s="384">
        <f t="shared" si="9"/>
        <v>0</v>
      </c>
      <c r="AJ69" s="384">
        <f t="shared" si="10"/>
        <v>0</v>
      </c>
      <c r="AK69" s="384">
        <f t="shared" si="11"/>
        <v>0</v>
      </c>
    </row>
    <row r="70" spans="2:37" s="177" customFormat="1" ht="24.75" hidden="1" customHeight="1" outlineLevel="1">
      <c r="B70" s="38"/>
      <c r="C70" s="52"/>
      <c r="D70" s="3"/>
      <c r="E70" s="3"/>
      <c r="F70" s="3"/>
      <c r="G70" s="3"/>
      <c r="H70" s="3"/>
      <c r="I70" s="13"/>
      <c r="J70" s="67"/>
      <c r="K70" s="75"/>
      <c r="L70" s="58" t="s">
        <v>3550</v>
      </c>
      <c r="M70" s="41"/>
      <c r="N70" s="134" t="str">
        <f t="shared" si="0"/>
        <v/>
      </c>
      <c r="O70" s="135" t="str">
        <f t="shared" si="1"/>
        <v/>
      </c>
      <c r="P70" s="134"/>
      <c r="Q70" s="303"/>
      <c r="R70" s="44"/>
      <c r="S70" s="183" t="str">
        <f t="shared" si="5"/>
        <v/>
      </c>
      <c r="T70" s="380">
        <v>0.1</v>
      </c>
      <c r="U70" s="185" t="str">
        <f t="shared" si="12"/>
        <v/>
      </c>
      <c r="V70" s="186" t="str">
        <f t="shared" si="6"/>
        <v/>
      </c>
      <c r="W70" s="186" t="str">
        <f t="shared" si="3"/>
        <v/>
      </c>
      <c r="X70" s="187" t="str">
        <f t="shared" si="7"/>
        <v/>
      </c>
      <c r="Y70" s="337"/>
      <c r="Z70" s="61"/>
      <c r="AA70" s="372" t="str">
        <f t="shared" si="4"/>
        <v/>
      </c>
      <c r="AB70" s="398"/>
      <c r="AH70" s="384" t="str">
        <f t="shared" si="8"/>
        <v/>
      </c>
      <c r="AI70" s="384">
        <f t="shared" si="9"/>
        <v>0</v>
      </c>
      <c r="AJ70" s="384">
        <f t="shared" si="10"/>
        <v>0</v>
      </c>
      <c r="AK70" s="384">
        <f t="shared" si="11"/>
        <v>0</v>
      </c>
    </row>
    <row r="71" spans="2:37" s="177" customFormat="1" ht="24.75" hidden="1" customHeight="1" outlineLevel="1">
      <c r="B71" s="38"/>
      <c r="C71" s="52"/>
      <c r="D71" s="3"/>
      <c r="E71" s="3"/>
      <c r="F71" s="3"/>
      <c r="G71" s="3"/>
      <c r="H71" s="3"/>
      <c r="I71" s="13"/>
      <c r="J71" s="67"/>
      <c r="K71" s="75"/>
      <c r="L71" s="58" t="s">
        <v>3550</v>
      </c>
      <c r="M71" s="41"/>
      <c r="N71" s="134" t="str">
        <f t="shared" si="0"/>
        <v/>
      </c>
      <c r="O71" s="135" t="str">
        <f t="shared" si="1"/>
        <v/>
      </c>
      <c r="P71" s="134"/>
      <c r="Q71" s="303"/>
      <c r="R71" s="44"/>
      <c r="S71" s="183" t="str">
        <f t="shared" si="5"/>
        <v/>
      </c>
      <c r="T71" s="380">
        <v>0.1</v>
      </c>
      <c r="U71" s="185" t="str">
        <f t="shared" si="12"/>
        <v/>
      </c>
      <c r="V71" s="186" t="str">
        <f t="shared" si="6"/>
        <v/>
      </c>
      <c r="W71" s="186" t="str">
        <f t="shared" si="3"/>
        <v/>
      </c>
      <c r="X71" s="187" t="str">
        <f t="shared" si="7"/>
        <v/>
      </c>
      <c r="Y71" s="337"/>
      <c r="Z71" s="61"/>
      <c r="AA71" s="372" t="str">
        <f t="shared" si="4"/>
        <v/>
      </c>
      <c r="AB71" s="398"/>
      <c r="AH71" s="384" t="str">
        <f t="shared" si="8"/>
        <v/>
      </c>
      <c r="AI71" s="384">
        <f t="shared" si="9"/>
        <v>0</v>
      </c>
      <c r="AJ71" s="384">
        <f t="shared" si="10"/>
        <v>0</v>
      </c>
      <c r="AK71" s="384">
        <f t="shared" si="11"/>
        <v>0</v>
      </c>
    </row>
    <row r="72" spans="2:37" s="177" customFormat="1" ht="24.75" hidden="1" customHeight="1" outlineLevel="1">
      <c r="B72" s="38"/>
      <c r="C72" s="52"/>
      <c r="D72" s="3"/>
      <c r="E72" s="3"/>
      <c r="F72" s="3"/>
      <c r="G72" s="3"/>
      <c r="H72" s="3"/>
      <c r="I72" s="13"/>
      <c r="J72" s="67"/>
      <c r="K72" s="75"/>
      <c r="L72" s="58" t="s">
        <v>3550</v>
      </c>
      <c r="M72" s="41"/>
      <c r="N72" s="134" t="str">
        <f t="shared" ref="N72:N135" si="13">IF(AND(K72&lt;&gt;"",M72&lt;&gt;""),IFERROR(IF(M72&lt;&gt;1,K72*M72,""),""),"")</f>
        <v/>
      </c>
      <c r="O72" s="135" t="str">
        <f t="shared" ref="O72:O135" si="14">IF(ISNUMBER(M72),IF(M72&lt;&gt;1,IF(M72&lt;&gt;0,ROUND(R72/M72,2),""),""),"")</f>
        <v/>
      </c>
      <c r="P72" s="134"/>
      <c r="Q72" s="303"/>
      <c r="R72" s="44"/>
      <c r="S72" s="183" t="str">
        <f t="shared" si="5"/>
        <v/>
      </c>
      <c r="T72" s="380">
        <v>0.1</v>
      </c>
      <c r="U72" s="185" t="str">
        <f t="shared" si="12"/>
        <v/>
      </c>
      <c r="V72" s="186" t="str">
        <f t="shared" si="6"/>
        <v/>
      </c>
      <c r="W72" s="186" t="str">
        <f t="shared" ref="W72:W135" si="15">IFERROR(ROUNDDOWN(V72/K72,0),"")</f>
        <v/>
      </c>
      <c r="X72" s="187" t="str">
        <f t="shared" si="7"/>
        <v/>
      </c>
      <c r="Y72" s="337"/>
      <c r="Z72" s="61"/>
      <c r="AA72" s="372" t="str">
        <f t="shared" ref="AA72:AA135" si="16">IF(B72="","","-")</f>
        <v/>
      </c>
      <c r="AB72" s="398"/>
      <c r="AH72" s="384" t="str">
        <f t="shared" si="8"/>
        <v/>
      </c>
      <c r="AI72" s="384">
        <f t="shared" si="9"/>
        <v>0</v>
      </c>
      <c r="AJ72" s="384">
        <f t="shared" si="10"/>
        <v>0</v>
      </c>
      <c r="AK72" s="384">
        <f t="shared" si="11"/>
        <v>0</v>
      </c>
    </row>
    <row r="73" spans="2:37" s="177" customFormat="1" ht="24.75" hidden="1" customHeight="1" outlineLevel="1">
      <c r="B73" s="38"/>
      <c r="C73" s="52"/>
      <c r="D73" s="3"/>
      <c r="E73" s="3"/>
      <c r="F73" s="3"/>
      <c r="G73" s="3"/>
      <c r="H73" s="3"/>
      <c r="I73" s="13"/>
      <c r="J73" s="67"/>
      <c r="K73" s="75"/>
      <c r="L73" s="58" t="s">
        <v>3550</v>
      </c>
      <c r="M73" s="41"/>
      <c r="N73" s="134" t="str">
        <f t="shared" si="13"/>
        <v/>
      </c>
      <c r="O73" s="135" t="str">
        <f t="shared" si="14"/>
        <v/>
      </c>
      <c r="P73" s="134"/>
      <c r="Q73" s="303"/>
      <c r="R73" s="44"/>
      <c r="S73" s="183" t="str">
        <f t="shared" ref="S73:S136" si="17">IF(AND($K73&lt;&gt;"",R73&lt;&gt;""),IFERROR($K73*R73,""),"")</f>
        <v/>
      </c>
      <c r="T73" s="380">
        <v>0.1</v>
      </c>
      <c r="U73" s="185" t="str">
        <f t="shared" ref="U73:U136" si="18">IF(AND(ISNUMBER($S$1009),$S73&lt;&gt;""),ROUNDDOWN($S$1009*($S73/SUM($S$8:$S$1007)),0),"")</f>
        <v/>
      </c>
      <c r="V73" s="186" t="str">
        <f t="shared" ref="V73:V136" si="19">IFERROR(S73-U73,"")</f>
        <v/>
      </c>
      <c r="W73" s="186" t="str">
        <f t="shared" si="15"/>
        <v/>
      </c>
      <c r="X73" s="187" t="str">
        <f t="shared" ref="X73:X136" si="20">IF(AND($T73&lt;&gt;"",V73&lt;&gt;""),ROUNDDOWN(T73*V73+V73,0),"")</f>
        <v/>
      </c>
      <c r="Y73" s="337"/>
      <c r="Z73" s="61"/>
      <c r="AA73" s="372" t="str">
        <f t="shared" si="16"/>
        <v/>
      </c>
      <c r="AB73" s="398"/>
      <c r="AH73" s="384" t="str">
        <f t="shared" ref="AH73:AH136" si="21">IF($T73=10%,V73,0)</f>
        <v/>
      </c>
      <c r="AI73" s="384">
        <f t="shared" ref="AI73:AI136" si="22">IF($T73=8%,V73,0)</f>
        <v>0</v>
      </c>
      <c r="AJ73" s="384">
        <f t="shared" ref="AJ73:AJ136" si="23">IF($T73=5%,V73,0)</f>
        <v>0</v>
      </c>
      <c r="AK73" s="384">
        <f t="shared" ref="AK73:AK136" si="24">IF($T73=0%,V73,0)</f>
        <v>0</v>
      </c>
    </row>
    <row r="74" spans="2:37" s="177" customFormat="1" ht="24.75" hidden="1" customHeight="1" outlineLevel="1">
      <c r="B74" s="38"/>
      <c r="C74" s="52"/>
      <c r="D74" s="3"/>
      <c r="E74" s="3"/>
      <c r="F74" s="3"/>
      <c r="G74" s="3"/>
      <c r="H74" s="3"/>
      <c r="I74" s="13"/>
      <c r="J74" s="67"/>
      <c r="K74" s="75"/>
      <c r="L74" s="58" t="s">
        <v>3550</v>
      </c>
      <c r="M74" s="41"/>
      <c r="N74" s="134" t="str">
        <f t="shared" si="13"/>
        <v/>
      </c>
      <c r="O74" s="135" t="str">
        <f t="shared" si="14"/>
        <v/>
      </c>
      <c r="P74" s="134"/>
      <c r="Q74" s="303"/>
      <c r="R74" s="44"/>
      <c r="S74" s="183" t="str">
        <f t="shared" si="17"/>
        <v/>
      </c>
      <c r="T74" s="380">
        <v>0.1</v>
      </c>
      <c r="U74" s="185" t="str">
        <f t="shared" si="18"/>
        <v/>
      </c>
      <c r="V74" s="186" t="str">
        <f t="shared" si="19"/>
        <v/>
      </c>
      <c r="W74" s="186" t="str">
        <f t="shared" si="15"/>
        <v/>
      </c>
      <c r="X74" s="187" t="str">
        <f t="shared" si="20"/>
        <v/>
      </c>
      <c r="Y74" s="337"/>
      <c r="Z74" s="61"/>
      <c r="AA74" s="372" t="str">
        <f t="shared" si="16"/>
        <v/>
      </c>
      <c r="AB74" s="398"/>
      <c r="AH74" s="384" t="str">
        <f t="shared" si="21"/>
        <v/>
      </c>
      <c r="AI74" s="384">
        <f t="shared" si="22"/>
        <v>0</v>
      </c>
      <c r="AJ74" s="384">
        <f t="shared" si="23"/>
        <v>0</v>
      </c>
      <c r="AK74" s="384">
        <f t="shared" si="24"/>
        <v>0</v>
      </c>
    </row>
    <row r="75" spans="2:37" s="177" customFormat="1" ht="24.75" hidden="1" customHeight="1" outlineLevel="1">
      <c r="B75" s="38"/>
      <c r="C75" s="52"/>
      <c r="D75" s="3"/>
      <c r="E75" s="3"/>
      <c r="F75" s="3"/>
      <c r="G75" s="3"/>
      <c r="H75" s="3"/>
      <c r="I75" s="13"/>
      <c r="J75" s="67"/>
      <c r="K75" s="75"/>
      <c r="L75" s="58" t="s">
        <v>3550</v>
      </c>
      <c r="M75" s="41"/>
      <c r="N75" s="134" t="str">
        <f t="shared" si="13"/>
        <v/>
      </c>
      <c r="O75" s="135" t="str">
        <f t="shared" si="14"/>
        <v/>
      </c>
      <c r="P75" s="134"/>
      <c r="Q75" s="303"/>
      <c r="R75" s="44"/>
      <c r="S75" s="183" t="str">
        <f t="shared" si="17"/>
        <v/>
      </c>
      <c r="T75" s="380">
        <v>0.1</v>
      </c>
      <c r="U75" s="185" t="str">
        <f t="shared" si="18"/>
        <v/>
      </c>
      <c r="V75" s="186" t="str">
        <f t="shared" si="19"/>
        <v/>
      </c>
      <c r="W75" s="186" t="str">
        <f t="shared" si="15"/>
        <v/>
      </c>
      <c r="X75" s="187" t="str">
        <f t="shared" si="20"/>
        <v/>
      </c>
      <c r="Y75" s="337"/>
      <c r="Z75" s="61"/>
      <c r="AA75" s="372" t="str">
        <f t="shared" si="16"/>
        <v/>
      </c>
      <c r="AB75" s="398"/>
      <c r="AH75" s="384" t="str">
        <f t="shared" si="21"/>
        <v/>
      </c>
      <c r="AI75" s="384">
        <f t="shared" si="22"/>
        <v>0</v>
      </c>
      <c r="AJ75" s="384">
        <f t="shared" si="23"/>
        <v>0</v>
      </c>
      <c r="AK75" s="384">
        <f t="shared" si="24"/>
        <v>0</v>
      </c>
    </row>
    <row r="76" spans="2:37" s="177" customFormat="1" ht="24.75" hidden="1" customHeight="1" outlineLevel="1">
      <c r="B76" s="38"/>
      <c r="C76" s="52"/>
      <c r="D76" s="3"/>
      <c r="E76" s="3"/>
      <c r="F76" s="3"/>
      <c r="G76" s="3"/>
      <c r="H76" s="3"/>
      <c r="I76" s="13"/>
      <c r="J76" s="67"/>
      <c r="K76" s="75"/>
      <c r="L76" s="58" t="s">
        <v>3550</v>
      </c>
      <c r="M76" s="41"/>
      <c r="N76" s="134" t="str">
        <f t="shared" si="13"/>
        <v/>
      </c>
      <c r="O76" s="135" t="str">
        <f t="shared" si="14"/>
        <v/>
      </c>
      <c r="P76" s="134"/>
      <c r="Q76" s="303"/>
      <c r="R76" s="44"/>
      <c r="S76" s="183" t="str">
        <f t="shared" si="17"/>
        <v/>
      </c>
      <c r="T76" s="380">
        <v>0.1</v>
      </c>
      <c r="U76" s="185" t="str">
        <f t="shared" si="18"/>
        <v/>
      </c>
      <c r="V76" s="186" t="str">
        <f t="shared" si="19"/>
        <v/>
      </c>
      <c r="W76" s="186" t="str">
        <f t="shared" si="15"/>
        <v/>
      </c>
      <c r="X76" s="187" t="str">
        <f t="shared" si="20"/>
        <v/>
      </c>
      <c r="Y76" s="337"/>
      <c r="Z76" s="61"/>
      <c r="AA76" s="372" t="str">
        <f t="shared" si="16"/>
        <v/>
      </c>
      <c r="AB76" s="398"/>
      <c r="AH76" s="384" t="str">
        <f t="shared" si="21"/>
        <v/>
      </c>
      <c r="AI76" s="384">
        <f t="shared" si="22"/>
        <v>0</v>
      </c>
      <c r="AJ76" s="384">
        <f t="shared" si="23"/>
        <v>0</v>
      </c>
      <c r="AK76" s="384">
        <f t="shared" si="24"/>
        <v>0</v>
      </c>
    </row>
    <row r="77" spans="2:37" s="177" customFormat="1" ht="24.75" hidden="1" customHeight="1" outlineLevel="1">
      <c r="B77" s="38"/>
      <c r="C77" s="52"/>
      <c r="D77" s="3"/>
      <c r="E77" s="3"/>
      <c r="F77" s="3"/>
      <c r="G77" s="3"/>
      <c r="H77" s="3"/>
      <c r="I77" s="13"/>
      <c r="J77" s="67"/>
      <c r="K77" s="75"/>
      <c r="L77" s="58" t="s">
        <v>3550</v>
      </c>
      <c r="M77" s="41"/>
      <c r="N77" s="134" t="str">
        <f t="shared" si="13"/>
        <v/>
      </c>
      <c r="O77" s="135" t="str">
        <f t="shared" si="14"/>
        <v/>
      </c>
      <c r="P77" s="134"/>
      <c r="Q77" s="303"/>
      <c r="R77" s="44"/>
      <c r="S77" s="183" t="str">
        <f t="shared" si="17"/>
        <v/>
      </c>
      <c r="T77" s="380">
        <v>0.1</v>
      </c>
      <c r="U77" s="185" t="str">
        <f t="shared" si="18"/>
        <v/>
      </c>
      <c r="V77" s="186" t="str">
        <f t="shared" si="19"/>
        <v/>
      </c>
      <c r="W77" s="186" t="str">
        <f t="shared" si="15"/>
        <v/>
      </c>
      <c r="X77" s="187" t="str">
        <f t="shared" si="20"/>
        <v/>
      </c>
      <c r="Y77" s="337"/>
      <c r="Z77" s="61"/>
      <c r="AA77" s="372" t="str">
        <f t="shared" si="16"/>
        <v/>
      </c>
      <c r="AB77" s="398"/>
      <c r="AH77" s="384" t="str">
        <f t="shared" si="21"/>
        <v/>
      </c>
      <c r="AI77" s="384">
        <f t="shared" si="22"/>
        <v>0</v>
      </c>
      <c r="AJ77" s="384">
        <f t="shared" si="23"/>
        <v>0</v>
      </c>
      <c r="AK77" s="384">
        <f t="shared" si="24"/>
        <v>0</v>
      </c>
    </row>
    <row r="78" spans="2:37" s="177" customFormat="1" ht="24.75" hidden="1" customHeight="1" outlineLevel="1">
      <c r="B78" s="38"/>
      <c r="C78" s="52"/>
      <c r="D78" s="3"/>
      <c r="E78" s="3"/>
      <c r="F78" s="3"/>
      <c r="G78" s="3"/>
      <c r="H78" s="3"/>
      <c r="I78" s="13"/>
      <c r="J78" s="67"/>
      <c r="K78" s="75"/>
      <c r="L78" s="58" t="s">
        <v>3550</v>
      </c>
      <c r="M78" s="41"/>
      <c r="N78" s="134" t="str">
        <f t="shared" si="13"/>
        <v/>
      </c>
      <c r="O78" s="135" t="str">
        <f t="shared" si="14"/>
        <v/>
      </c>
      <c r="P78" s="134"/>
      <c r="Q78" s="303"/>
      <c r="R78" s="44"/>
      <c r="S78" s="183" t="str">
        <f t="shared" si="17"/>
        <v/>
      </c>
      <c r="T78" s="380">
        <v>0.1</v>
      </c>
      <c r="U78" s="185" t="str">
        <f t="shared" si="18"/>
        <v/>
      </c>
      <c r="V78" s="186" t="str">
        <f t="shared" si="19"/>
        <v/>
      </c>
      <c r="W78" s="186" t="str">
        <f t="shared" si="15"/>
        <v/>
      </c>
      <c r="X78" s="187" t="str">
        <f t="shared" si="20"/>
        <v/>
      </c>
      <c r="Y78" s="337"/>
      <c r="Z78" s="61"/>
      <c r="AA78" s="372" t="str">
        <f t="shared" si="16"/>
        <v/>
      </c>
      <c r="AB78" s="398"/>
      <c r="AH78" s="384" t="str">
        <f t="shared" si="21"/>
        <v/>
      </c>
      <c r="AI78" s="384">
        <f t="shared" si="22"/>
        <v>0</v>
      </c>
      <c r="AJ78" s="384">
        <f t="shared" si="23"/>
        <v>0</v>
      </c>
      <c r="AK78" s="384">
        <f t="shared" si="24"/>
        <v>0</v>
      </c>
    </row>
    <row r="79" spans="2:37" s="177" customFormat="1" ht="24.75" hidden="1" customHeight="1" outlineLevel="1">
      <c r="B79" s="38"/>
      <c r="C79" s="52"/>
      <c r="D79" s="3"/>
      <c r="E79" s="3"/>
      <c r="F79" s="3"/>
      <c r="G79" s="3"/>
      <c r="H79" s="3"/>
      <c r="I79" s="13"/>
      <c r="J79" s="67"/>
      <c r="K79" s="75"/>
      <c r="L79" s="58" t="s">
        <v>3550</v>
      </c>
      <c r="M79" s="41"/>
      <c r="N79" s="134" t="str">
        <f t="shared" si="13"/>
        <v/>
      </c>
      <c r="O79" s="135" t="str">
        <f t="shared" si="14"/>
        <v/>
      </c>
      <c r="P79" s="134"/>
      <c r="Q79" s="303"/>
      <c r="R79" s="44"/>
      <c r="S79" s="183" t="str">
        <f t="shared" si="17"/>
        <v/>
      </c>
      <c r="T79" s="380">
        <v>0.1</v>
      </c>
      <c r="U79" s="185" t="str">
        <f t="shared" si="18"/>
        <v/>
      </c>
      <c r="V79" s="186" t="str">
        <f t="shared" si="19"/>
        <v/>
      </c>
      <c r="W79" s="186" t="str">
        <f t="shared" si="15"/>
        <v/>
      </c>
      <c r="X79" s="187" t="str">
        <f t="shared" si="20"/>
        <v/>
      </c>
      <c r="Y79" s="337"/>
      <c r="Z79" s="61"/>
      <c r="AA79" s="372" t="str">
        <f t="shared" si="16"/>
        <v/>
      </c>
      <c r="AB79" s="398"/>
      <c r="AH79" s="384" t="str">
        <f t="shared" si="21"/>
        <v/>
      </c>
      <c r="AI79" s="384">
        <f t="shared" si="22"/>
        <v>0</v>
      </c>
      <c r="AJ79" s="384">
        <f t="shared" si="23"/>
        <v>0</v>
      </c>
      <c r="AK79" s="384">
        <f t="shared" si="24"/>
        <v>0</v>
      </c>
    </row>
    <row r="80" spans="2:37" s="177" customFormat="1" ht="24.75" hidden="1" customHeight="1" outlineLevel="1">
      <c r="B80" s="38"/>
      <c r="C80" s="52"/>
      <c r="D80" s="3"/>
      <c r="E80" s="3"/>
      <c r="F80" s="3"/>
      <c r="G80" s="3"/>
      <c r="H80" s="3"/>
      <c r="I80" s="13"/>
      <c r="J80" s="67"/>
      <c r="K80" s="75"/>
      <c r="L80" s="58" t="s">
        <v>3550</v>
      </c>
      <c r="M80" s="41"/>
      <c r="N80" s="134" t="str">
        <f t="shared" si="13"/>
        <v/>
      </c>
      <c r="O80" s="135" t="str">
        <f t="shared" si="14"/>
        <v/>
      </c>
      <c r="P80" s="134"/>
      <c r="Q80" s="303"/>
      <c r="R80" s="44"/>
      <c r="S80" s="183" t="str">
        <f t="shared" si="17"/>
        <v/>
      </c>
      <c r="T80" s="380">
        <v>0.1</v>
      </c>
      <c r="U80" s="185" t="str">
        <f t="shared" si="18"/>
        <v/>
      </c>
      <c r="V80" s="186" t="str">
        <f t="shared" si="19"/>
        <v/>
      </c>
      <c r="W80" s="186" t="str">
        <f t="shared" si="15"/>
        <v/>
      </c>
      <c r="X80" s="187" t="str">
        <f t="shared" si="20"/>
        <v/>
      </c>
      <c r="Y80" s="337"/>
      <c r="Z80" s="61"/>
      <c r="AA80" s="372" t="str">
        <f t="shared" si="16"/>
        <v/>
      </c>
      <c r="AB80" s="398"/>
      <c r="AH80" s="384" t="str">
        <f t="shared" si="21"/>
        <v/>
      </c>
      <c r="AI80" s="384">
        <f t="shared" si="22"/>
        <v>0</v>
      </c>
      <c r="AJ80" s="384">
        <f t="shared" si="23"/>
        <v>0</v>
      </c>
      <c r="AK80" s="384">
        <f t="shared" si="24"/>
        <v>0</v>
      </c>
    </row>
    <row r="81" spans="2:37" s="177" customFormat="1" ht="24.75" hidden="1" customHeight="1" outlineLevel="1">
      <c r="B81" s="38"/>
      <c r="C81" s="52"/>
      <c r="D81" s="3"/>
      <c r="E81" s="3"/>
      <c r="F81" s="3"/>
      <c r="G81" s="3"/>
      <c r="H81" s="3"/>
      <c r="I81" s="13"/>
      <c r="J81" s="67"/>
      <c r="K81" s="75"/>
      <c r="L81" s="58" t="s">
        <v>3550</v>
      </c>
      <c r="M81" s="41"/>
      <c r="N81" s="134" t="str">
        <f t="shared" si="13"/>
        <v/>
      </c>
      <c r="O81" s="135" t="str">
        <f t="shared" si="14"/>
        <v/>
      </c>
      <c r="P81" s="134"/>
      <c r="Q81" s="303"/>
      <c r="R81" s="44"/>
      <c r="S81" s="183" t="str">
        <f t="shared" si="17"/>
        <v/>
      </c>
      <c r="T81" s="380">
        <v>0.1</v>
      </c>
      <c r="U81" s="185" t="str">
        <f t="shared" si="18"/>
        <v/>
      </c>
      <c r="V81" s="186" t="str">
        <f t="shared" si="19"/>
        <v/>
      </c>
      <c r="W81" s="186" t="str">
        <f t="shared" si="15"/>
        <v/>
      </c>
      <c r="X81" s="187" t="str">
        <f t="shared" si="20"/>
        <v/>
      </c>
      <c r="Y81" s="337"/>
      <c r="Z81" s="61"/>
      <c r="AA81" s="372" t="str">
        <f t="shared" si="16"/>
        <v/>
      </c>
      <c r="AB81" s="398"/>
      <c r="AH81" s="384" t="str">
        <f t="shared" si="21"/>
        <v/>
      </c>
      <c r="AI81" s="384">
        <f t="shared" si="22"/>
        <v>0</v>
      </c>
      <c r="AJ81" s="384">
        <f t="shared" si="23"/>
        <v>0</v>
      </c>
      <c r="AK81" s="384">
        <f t="shared" si="24"/>
        <v>0</v>
      </c>
    </row>
    <row r="82" spans="2:37" s="177" customFormat="1" ht="24.75" hidden="1" customHeight="1" outlineLevel="1">
      <c r="B82" s="38"/>
      <c r="C82" s="52"/>
      <c r="D82" s="3"/>
      <c r="E82" s="3"/>
      <c r="F82" s="3"/>
      <c r="G82" s="3"/>
      <c r="H82" s="3"/>
      <c r="I82" s="13"/>
      <c r="J82" s="67"/>
      <c r="K82" s="75"/>
      <c r="L82" s="58" t="s">
        <v>3550</v>
      </c>
      <c r="M82" s="41"/>
      <c r="N82" s="134" t="str">
        <f t="shared" si="13"/>
        <v/>
      </c>
      <c r="O82" s="135" t="str">
        <f t="shared" si="14"/>
        <v/>
      </c>
      <c r="P82" s="134"/>
      <c r="Q82" s="303"/>
      <c r="R82" s="44"/>
      <c r="S82" s="183" t="str">
        <f t="shared" si="17"/>
        <v/>
      </c>
      <c r="T82" s="380">
        <v>0.1</v>
      </c>
      <c r="U82" s="185" t="str">
        <f t="shared" si="18"/>
        <v/>
      </c>
      <c r="V82" s="186" t="str">
        <f t="shared" si="19"/>
        <v/>
      </c>
      <c r="W82" s="186" t="str">
        <f t="shared" si="15"/>
        <v/>
      </c>
      <c r="X82" s="187" t="str">
        <f t="shared" si="20"/>
        <v/>
      </c>
      <c r="Y82" s="337"/>
      <c r="Z82" s="61"/>
      <c r="AA82" s="372" t="str">
        <f t="shared" si="16"/>
        <v/>
      </c>
      <c r="AB82" s="398"/>
      <c r="AH82" s="384" t="str">
        <f t="shared" si="21"/>
        <v/>
      </c>
      <c r="AI82" s="384">
        <f t="shared" si="22"/>
        <v>0</v>
      </c>
      <c r="AJ82" s="384">
        <f t="shared" si="23"/>
        <v>0</v>
      </c>
      <c r="AK82" s="384">
        <f t="shared" si="24"/>
        <v>0</v>
      </c>
    </row>
    <row r="83" spans="2:37" s="177" customFormat="1" ht="24.75" hidden="1" customHeight="1" outlineLevel="1">
      <c r="B83" s="38"/>
      <c r="C83" s="52"/>
      <c r="D83" s="3"/>
      <c r="E83" s="3"/>
      <c r="F83" s="3"/>
      <c r="G83" s="3"/>
      <c r="H83" s="3"/>
      <c r="I83" s="13"/>
      <c r="J83" s="67"/>
      <c r="K83" s="75"/>
      <c r="L83" s="58" t="s">
        <v>3550</v>
      </c>
      <c r="M83" s="41"/>
      <c r="N83" s="134" t="str">
        <f t="shared" si="13"/>
        <v/>
      </c>
      <c r="O83" s="135" t="str">
        <f t="shared" si="14"/>
        <v/>
      </c>
      <c r="P83" s="134"/>
      <c r="Q83" s="303"/>
      <c r="R83" s="44"/>
      <c r="S83" s="183" t="str">
        <f t="shared" si="17"/>
        <v/>
      </c>
      <c r="T83" s="380">
        <v>0.1</v>
      </c>
      <c r="U83" s="185" t="str">
        <f t="shared" si="18"/>
        <v/>
      </c>
      <c r="V83" s="186" t="str">
        <f t="shared" si="19"/>
        <v/>
      </c>
      <c r="W83" s="186" t="str">
        <f t="shared" si="15"/>
        <v/>
      </c>
      <c r="X83" s="187" t="str">
        <f t="shared" si="20"/>
        <v/>
      </c>
      <c r="Y83" s="337"/>
      <c r="Z83" s="61"/>
      <c r="AA83" s="372" t="str">
        <f t="shared" si="16"/>
        <v/>
      </c>
      <c r="AB83" s="398"/>
      <c r="AH83" s="384" t="str">
        <f t="shared" si="21"/>
        <v/>
      </c>
      <c r="AI83" s="384">
        <f t="shared" si="22"/>
        <v>0</v>
      </c>
      <c r="AJ83" s="384">
        <f t="shared" si="23"/>
        <v>0</v>
      </c>
      <c r="AK83" s="384">
        <f t="shared" si="24"/>
        <v>0</v>
      </c>
    </row>
    <row r="84" spans="2:37" s="177" customFormat="1" ht="24.75" hidden="1" customHeight="1" outlineLevel="1">
      <c r="B84" s="38"/>
      <c r="C84" s="52"/>
      <c r="D84" s="3"/>
      <c r="E84" s="3"/>
      <c r="F84" s="3"/>
      <c r="G84" s="3"/>
      <c r="H84" s="3"/>
      <c r="I84" s="13"/>
      <c r="J84" s="67"/>
      <c r="K84" s="75"/>
      <c r="L84" s="58" t="s">
        <v>3550</v>
      </c>
      <c r="M84" s="41"/>
      <c r="N84" s="134" t="str">
        <f t="shared" si="13"/>
        <v/>
      </c>
      <c r="O84" s="135" t="str">
        <f t="shared" si="14"/>
        <v/>
      </c>
      <c r="P84" s="134"/>
      <c r="Q84" s="303"/>
      <c r="R84" s="44"/>
      <c r="S84" s="183" t="str">
        <f t="shared" si="17"/>
        <v/>
      </c>
      <c r="T84" s="380">
        <v>0.1</v>
      </c>
      <c r="U84" s="185" t="str">
        <f t="shared" si="18"/>
        <v/>
      </c>
      <c r="V84" s="186" t="str">
        <f t="shared" si="19"/>
        <v/>
      </c>
      <c r="W84" s="186" t="str">
        <f t="shared" si="15"/>
        <v/>
      </c>
      <c r="X84" s="187" t="str">
        <f t="shared" si="20"/>
        <v/>
      </c>
      <c r="Y84" s="337"/>
      <c r="Z84" s="61"/>
      <c r="AA84" s="372" t="str">
        <f t="shared" si="16"/>
        <v/>
      </c>
      <c r="AB84" s="398"/>
      <c r="AH84" s="384" t="str">
        <f t="shared" si="21"/>
        <v/>
      </c>
      <c r="AI84" s="384">
        <f t="shared" si="22"/>
        <v>0</v>
      </c>
      <c r="AJ84" s="384">
        <f t="shared" si="23"/>
        <v>0</v>
      </c>
      <c r="AK84" s="384">
        <f t="shared" si="24"/>
        <v>0</v>
      </c>
    </row>
    <row r="85" spans="2:37" s="177" customFormat="1" ht="24.75" hidden="1" customHeight="1" outlineLevel="1">
      <c r="B85" s="38"/>
      <c r="C85" s="52"/>
      <c r="D85" s="3"/>
      <c r="E85" s="3"/>
      <c r="F85" s="3"/>
      <c r="G85" s="3"/>
      <c r="H85" s="3"/>
      <c r="I85" s="13"/>
      <c r="J85" s="67"/>
      <c r="K85" s="75"/>
      <c r="L85" s="58" t="s">
        <v>3550</v>
      </c>
      <c r="M85" s="41"/>
      <c r="N85" s="134" t="str">
        <f t="shared" si="13"/>
        <v/>
      </c>
      <c r="O85" s="135" t="str">
        <f t="shared" si="14"/>
        <v/>
      </c>
      <c r="P85" s="134"/>
      <c r="Q85" s="303"/>
      <c r="R85" s="44"/>
      <c r="S85" s="183" t="str">
        <f t="shared" si="17"/>
        <v/>
      </c>
      <c r="T85" s="380">
        <v>0.1</v>
      </c>
      <c r="U85" s="185" t="str">
        <f t="shared" si="18"/>
        <v/>
      </c>
      <c r="V85" s="186" t="str">
        <f t="shared" si="19"/>
        <v/>
      </c>
      <c r="W85" s="186" t="str">
        <f t="shared" si="15"/>
        <v/>
      </c>
      <c r="X85" s="187" t="str">
        <f t="shared" si="20"/>
        <v/>
      </c>
      <c r="Y85" s="337"/>
      <c r="Z85" s="61"/>
      <c r="AA85" s="372" t="str">
        <f t="shared" si="16"/>
        <v/>
      </c>
      <c r="AB85" s="398"/>
      <c r="AH85" s="384" t="str">
        <f t="shared" si="21"/>
        <v/>
      </c>
      <c r="AI85" s="384">
        <f t="shared" si="22"/>
        <v>0</v>
      </c>
      <c r="AJ85" s="384">
        <f t="shared" si="23"/>
        <v>0</v>
      </c>
      <c r="AK85" s="384">
        <f t="shared" si="24"/>
        <v>0</v>
      </c>
    </row>
    <row r="86" spans="2:37" s="177" customFormat="1" ht="24.75" hidden="1" customHeight="1" outlineLevel="1">
      <c r="B86" s="38"/>
      <c r="C86" s="52"/>
      <c r="D86" s="3"/>
      <c r="E86" s="3"/>
      <c r="F86" s="3"/>
      <c r="G86" s="3"/>
      <c r="H86" s="3"/>
      <c r="I86" s="13"/>
      <c r="J86" s="67"/>
      <c r="K86" s="75"/>
      <c r="L86" s="58" t="s">
        <v>3550</v>
      </c>
      <c r="M86" s="41"/>
      <c r="N86" s="134" t="str">
        <f t="shared" si="13"/>
        <v/>
      </c>
      <c r="O86" s="135" t="str">
        <f t="shared" si="14"/>
        <v/>
      </c>
      <c r="P86" s="134"/>
      <c r="Q86" s="303"/>
      <c r="R86" s="44"/>
      <c r="S86" s="183" t="str">
        <f t="shared" si="17"/>
        <v/>
      </c>
      <c r="T86" s="380">
        <v>0.1</v>
      </c>
      <c r="U86" s="185" t="str">
        <f t="shared" si="18"/>
        <v/>
      </c>
      <c r="V86" s="186" t="str">
        <f t="shared" si="19"/>
        <v/>
      </c>
      <c r="W86" s="186" t="str">
        <f t="shared" si="15"/>
        <v/>
      </c>
      <c r="X86" s="187" t="str">
        <f t="shared" si="20"/>
        <v/>
      </c>
      <c r="Y86" s="337"/>
      <c r="Z86" s="61"/>
      <c r="AA86" s="372" t="str">
        <f t="shared" si="16"/>
        <v/>
      </c>
      <c r="AB86" s="398"/>
      <c r="AH86" s="384" t="str">
        <f t="shared" si="21"/>
        <v/>
      </c>
      <c r="AI86" s="384">
        <f t="shared" si="22"/>
        <v>0</v>
      </c>
      <c r="AJ86" s="384">
        <f t="shared" si="23"/>
        <v>0</v>
      </c>
      <c r="AK86" s="384">
        <f t="shared" si="24"/>
        <v>0</v>
      </c>
    </row>
    <row r="87" spans="2:37" s="177" customFormat="1" ht="24.75" hidden="1" customHeight="1" outlineLevel="1">
      <c r="B87" s="38"/>
      <c r="C87" s="52"/>
      <c r="D87" s="3"/>
      <c r="E87" s="3"/>
      <c r="F87" s="3"/>
      <c r="G87" s="3"/>
      <c r="H87" s="3"/>
      <c r="I87" s="13"/>
      <c r="J87" s="67"/>
      <c r="K87" s="75"/>
      <c r="L87" s="58" t="s">
        <v>3550</v>
      </c>
      <c r="M87" s="41"/>
      <c r="N87" s="134" t="str">
        <f t="shared" si="13"/>
        <v/>
      </c>
      <c r="O87" s="135" t="str">
        <f t="shared" si="14"/>
        <v/>
      </c>
      <c r="P87" s="134"/>
      <c r="Q87" s="303"/>
      <c r="R87" s="44"/>
      <c r="S87" s="183" t="str">
        <f t="shared" si="17"/>
        <v/>
      </c>
      <c r="T87" s="380">
        <v>0.1</v>
      </c>
      <c r="U87" s="185" t="str">
        <f t="shared" si="18"/>
        <v/>
      </c>
      <c r="V87" s="186" t="str">
        <f t="shared" si="19"/>
        <v/>
      </c>
      <c r="W87" s="186" t="str">
        <f t="shared" si="15"/>
        <v/>
      </c>
      <c r="X87" s="187" t="str">
        <f t="shared" si="20"/>
        <v/>
      </c>
      <c r="Y87" s="337"/>
      <c r="Z87" s="61"/>
      <c r="AA87" s="372" t="str">
        <f t="shared" si="16"/>
        <v/>
      </c>
      <c r="AB87" s="398"/>
      <c r="AH87" s="384" t="str">
        <f t="shared" si="21"/>
        <v/>
      </c>
      <c r="AI87" s="384">
        <f t="shared" si="22"/>
        <v>0</v>
      </c>
      <c r="AJ87" s="384">
        <f t="shared" si="23"/>
        <v>0</v>
      </c>
      <c r="AK87" s="384">
        <f t="shared" si="24"/>
        <v>0</v>
      </c>
    </row>
    <row r="88" spans="2:37" s="177" customFormat="1" ht="24.75" hidden="1" customHeight="1" outlineLevel="1">
      <c r="B88" s="38"/>
      <c r="C88" s="52"/>
      <c r="D88" s="3"/>
      <c r="E88" s="3"/>
      <c r="F88" s="3"/>
      <c r="G88" s="3"/>
      <c r="H88" s="3"/>
      <c r="I88" s="13"/>
      <c r="J88" s="67"/>
      <c r="K88" s="75"/>
      <c r="L88" s="58" t="s">
        <v>3550</v>
      </c>
      <c r="M88" s="41"/>
      <c r="N88" s="134" t="str">
        <f t="shared" si="13"/>
        <v/>
      </c>
      <c r="O88" s="135" t="str">
        <f t="shared" si="14"/>
        <v/>
      </c>
      <c r="P88" s="134"/>
      <c r="Q88" s="303"/>
      <c r="R88" s="44"/>
      <c r="S88" s="183" t="str">
        <f t="shared" si="17"/>
        <v/>
      </c>
      <c r="T88" s="380">
        <v>0.1</v>
      </c>
      <c r="U88" s="185" t="str">
        <f t="shared" si="18"/>
        <v/>
      </c>
      <c r="V88" s="186" t="str">
        <f t="shared" si="19"/>
        <v/>
      </c>
      <c r="W88" s="186" t="str">
        <f t="shared" si="15"/>
        <v/>
      </c>
      <c r="X88" s="187" t="str">
        <f t="shared" si="20"/>
        <v/>
      </c>
      <c r="Y88" s="337"/>
      <c r="Z88" s="61"/>
      <c r="AA88" s="372" t="str">
        <f t="shared" si="16"/>
        <v/>
      </c>
      <c r="AB88" s="398"/>
      <c r="AH88" s="384" t="str">
        <f t="shared" si="21"/>
        <v/>
      </c>
      <c r="AI88" s="384">
        <f t="shared" si="22"/>
        <v>0</v>
      </c>
      <c r="AJ88" s="384">
        <f t="shared" si="23"/>
        <v>0</v>
      </c>
      <c r="AK88" s="384">
        <f t="shared" si="24"/>
        <v>0</v>
      </c>
    </row>
    <row r="89" spans="2:37" s="177" customFormat="1" ht="24.75" hidden="1" customHeight="1" outlineLevel="1">
      <c r="B89" s="38"/>
      <c r="C89" s="52"/>
      <c r="D89" s="3"/>
      <c r="E89" s="3"/>
      <c r="F89" s="3"/>
      <c r="G89" s="3"/>
      <c r="H89" s="3"/>
      <c r="I89" s="13"/>
      <c r="J89" s="67"/>
      <c r="K89" s="75"/>
      <c r="L89" s="58" t="s">
        <v>3550</v>
      </c>
      <c r="M89" s="41"/>
      <c r="N89" s="134" t="str">
        <f t="shared" si="13"/>
        <v/>
      </c>
      <c r="O89" s="135" t="str">
        <f t="shared" si="14"/>
        <v/>
      </c>
      <c r="P89" s="134"/>
      <c r="Q89" s="303"/>
      <c r="R89" s="44"/>
      <c r="S89" s="183" t="str">
        <f t="shared" si="17"/>
        <v/>
      </c>
      <c r="T89" s="380">
        <v>0.1</v>
      </c>
      <c r="U89" s="185" t="str">
        <f t="shared" si="18"/>
        <v/>
      </c>
      <c r="V89" s="186" t="str">
        <f t="shared" si="19"/>
        <v/>
      </c>
      <c r="W89" s="186" t="str">
        <f t="shared" si="15"/>
        <v/>
      </c>
      <c r="X89" s="187" t="str">
        <f t="shared" si="20"/>
        <v/>
      </c>
      <c r="Y89" s="337"/>
      <c r="Z89" s="61"/>
      <c r="AA89" s="372" t="str">
        <f t="shared" si="16"/>
        <v/>
      </c>
      <c r="AB89" s="398"/>
      <c r="AH89" s="384" t="str">
        <f t="shared" si="21"/>
        <v/>
      </c>
      <c r="AI89" s="384">
        <f t="shared" si="22"/>
        <v>0</v>
      </c>
      <c r="AJ89" s="384">
        <f t="shared" si="23"/>
        <v>0</v>
      </c>
      <c r="AK89" s="384">
        <f t="shared" si="24"/>
        <v>0</v>
      </c>
    </row>
    <row r="90" spans="2:37" s="177" customFormat="1" ht="24.75" hidden="1" customHeight="1" outlineLevel="1">
      <c r="B90" s="38"/>
      <c r="C90" s="52"/>
      <c r="D90" s="3"/>
      <c r="E90" s="3"/>
      <c r="F90" s="3"/>
      <c r="G90" s="3"/>
      <c r="H90" s="3"/>
      <c r="I90" s="13"/>
      <c r="J90" s="67"/>
      <c r="K90" s="75"/>
      <c r="L90" s="58" t="s">
        <v>3550</v>
      </c>
      <c r="M90" s="41"/>
      <c r="N90" s="134" t="str">
        <f t="shared" si="13"/>
        <v/>
      </c>
      <c r="O90" s="135" t="str">
        <f t="shared" si="14"/>
        <v/>
      </c>
      <c r="P90" s="134"/>
      <c r="Q90" s="303"/>
      <c r="R90" s="44"/>
      <c r="S90" s="183" t="str">
        <f t="shared" si="17"/>
        <v/>
      </c>
      <c r="T90" s="380">
        <v>0.1</v>
      </c>
      <c r="U90" s="185" t="str">
        <f t="shared" si="18"/>
        <v/>
      </c>
      <c r="V90" s="186" t="str">
        <f t="shared" si="19"/>
        <v/>
      </c>
      <c r="W90" s="186" t="str">
        <f t="shared" si="15"/>
        <v/>
      </c>
      <c r="X90" s="187" t="str">
        <f t="shared" si="20"/>
        <v/>
      </c>
      <c r="Y90" s="337"/>
      <c r="Z90" s="61"/>
      <c r="AA90" s="372" t="str">
        <f t="shared" si="16"/>
        <v/>
      </c>
      <c r="AB90" s="398"/>
      <c r="AH90" s="384" t="str">
        <f t="shared" si="21"/>
        <v/>
      </c>
      <c r="AI90" s="384">
        <f t="shared" si="22"/>
        <v>0</v>
      </c>
      <c r="AJ90" s="384">
        <f t="shared" si="23"/>
        <v>0</v>
      </c>
      <c r="AK90" s="384">
        <f t="shared" si="24"/>
        <v>0</v>
      </c>
    </row>
    <row r="91" spans="2:37" s="177" customFormat="1" ht="24.75" hidden="1" customHeight="1" outlineLevel="1">
      <c r="B91" s="38"/>
      <c r="C91" s="52"/>
      <c r="D91" s="3"/>
      <c r="E91" s="3"/>
      <c r="F91" s="3"/>
      <c r="G91" s="3"/>
      <c r="H91" s="3"/>
      <c r="I91" s="13"/>
      <c r="J91" s="67"/>
      <c r="K91" s="75"/>
      <c r="L91" s="58" t="s">
        <v>3550</v>
      </c>
      <c r="M91" s="41"/>
      <c r="N91" s="134" t="str">
        <f t="shared" si="13"/>
        <v/>
      </c>
      <c r="O91" s="135" t="str">
        <f t="shared" si="14"/>
        <v/>
      </c>
      <c r="P91" s="134"/>
      <c r="Q91" s="303"/>
      <c r="R91" s="44"/>
      <c r="S91" s="183" t="str">
        <f t="shared" si="17"/>
        <v/>
      </c>
      <c r="T91" s="380">
        <v>0.1</v>
      </c>
      <c r="U91" s="185" t="str">
        <f t="shared" si="18"/>
        <v/>
      </c>
      <c r="V91" s="186" t="str">
        <f t="shared" si="19"/>
        <v/>
      </c>
      <c r="W91" s="186" t="str">
        <f t="shared" si="15"/>
        <v/>
      </c>
      <c r="X91" s="187" t="str">
        <f t="shared" si="20"/>
        <v/>
      </c>
      <c r="Y91" s="337"/>
      <c r="Z91" s="61"/>
      <c r="AA91" s="372" t="str">
        <f t="shared" si="16"/>
        <v/>
      </c>
      <c r="AB91" s="398"/>
      <c r="AH91" s="384" t="str">
        <f t="shared" si="21"/>
        <v/>
      </c>
      <c r="AI91" s="384">
        <f t="shared" si="22"/>
        <v>0</v>
      </c>
      <c r="AJ91" s="384">
        <f t="shared" si="23"/>
        <v>0</v>
      </c>
      <c r="AK91" s="384">
        <f t="shared" si="24"/>
        <v>0</v>
      </c>
    </row>
    <row r="92" spans="2:37" s="177" customFormat="1" ht="24.75" hidden="1" customHeight="1" outlineLevel="1">
      <c r="B92" s="38"/>
      <c r="C92" s="52"/>
      <c r="D92" s="3"/>
      <c r="E92" s="3"/>
      <c r="F92" s="3"/>
      <c r="G92" s="3"/>
      <c r="H92" s="3"/>
      <c r="I92" s="13"/>
      <c r="J92" s="67"/>
      <c r="K92" s="75"/>
      <c r="L92" s="58" t="s">
        <v>3550</v>
      </c>
      <c r="M92" s="41"/>
      <c r="N92" s="134" t="str">
        <f t="shared" si="13"/>
        <v/>
      </c>
      <c r="O92" s="135" t="str">
        <f t="shared" si="14"/>
        <v/>
      </c>
      <c r="P92" s="134"/>
      <c r="Q92" s="303"/>
      <c r="R92" s="44"/>
      <c r="S92" s="183" t="str">
        <f t="shared" si="17"/>
        <v/>
      </c>
      <c r="T92" s="380">
        <v>0.1</v>
      </c>
      <c r="U92" s="185" t="str">
        <f t="shared" si="18"/>
        <v/>
      </c>
      <c r="V92" s="186" t="str">
        <f t="shared" si="19"/>
        <v/>
      </c>
      <c r="W92" s="186" t="str">
        <f t="shared" si="15"/>
        <v/>
      </c>
      <c r="X92" s="187" t="str">
        <f t="shared" si="20"/>
        <v/>
      </c>
      <c r="Y92" s="337"/>
      <c r="Z92" s="61"/>
      <c r="AA92" s="372" t="str">
        <f t="shared" si="16"/>
        <v/>
      </c>
      <c r="AB92" s="398"/>
      <c r="AH92" s="384" t="str">
        <f t="shared" si="21"/>
        <v/>
      </c>
      <c r="AI92" s="384">
        <f t="shared" si="22"/>
        <v>0</v>
      </c>
      <c r="AJ92" s="384">
        <f t="shared" si="23"/>
        <v>0</v>
      </c>
      <c r="AK92" s="384">
        <f t="shared" si="24"/>
        <v>0</v>
      </c>
    </row>
    <row r="93" spans="2:37" s="177" customFormat="1" ht="24.75" hidden="1" customHeight="1" outlineLevel="1">
      <c r="B93" s="38"/>
      <c r="C93" s="52"/>
      <c r="D93" s="3"/>
      <c r="E93" s="3"/>
      <c r="F93" s="3"/>
      <c r="G93" s="3"/>
      <c r="H93" s="3"/>
      <c r="I93" s="13"/>
      <c r="J93" s="67"/>
      <c r="K93" s="75"/>
      <c r="L93" s="58" t="s">
        <v>3550</v>
      </c>
      <c r="M93" s="41"/>
      <c r="N93" s="134" t="str">
        <f t="shared" si="13"/>
        <v/>
      </c>
      <c r="O93" s="135" t="str">
        <f t="shared" si="14"/>
        <v/>
      </c>
      <c r="P93" s="134"/>
      <c r="Q93" s="303"/>
      <c r="R93" s="44"/>
      <c r="S93" s="183" t="str">
        <f t="shared" si="17"/>
        <v/>
      </c>
      <c r="T93" s="380">
        <v>0.1</v>
      </c>
      <c r="U93" s="185" t="str">
        <f t="shared" si="18"/>
        <v/>
      </c>
      <c r="V93" s="186" t="str">
        <f t="shared" si="19"/>
        <v/>
      </c>
      <c r="W93" s="186" t="str">
        <f t="shared" si="15"/>
        <v/>
      </c>
      <c r="X93" s="187" t="str">
        <f t="shared" si="20"/>
        <v/>
      </c>
      <c r="Y93" s="337"/>
      <c r="Z93" s="61"/>
      <c r="AA93" s="372" t="str">
        <f t="shared" si="16"/>
        <v/>
      </c>
      <c r="AB93" s="398"/>
      <c r="AH93" s="384" t="str">
        <f t="shared" si="21"/>
        <v/>
      </c>
      <c r="AI93" s="384">
        <f t="shared" si="22"/>
        <v>0</v>
      </c>
      <c r="AJ93" s="384">
        <f t="shared" si="23"/>
        <v>0</v>
      </c>
      <c r="AK93" s="384">
        <f t="shared" si="24"/>
        <v>0</v>
      </c>
    </row>
    <row r="94" spans="2:37" s="177" customFormat="1" ht="24.75" hidden="1" customHeight="1" outlineLevel="1">
      <c r="B94" s="38"/>
      <c r="C94" s="52"/>
      <c r="D94" s="3"/>
      <c r="E94" s="3"/>
      <c r="F94" s="3"/>
      <c r="G94" s="3"/>
      <c r="H94" s="3"/>
      <c r="I94" s="13"/>
      <c r="J94" s="67"/>
      <c r="K94" s="75"/>
      <c r="L94" s="58" t="s">
        <v>3550</v>
      </c>
      <c r="M94" s="41"/>
      <c r="N94" s="134" t="str">
        <f t="shared" si="13"/>
        <v/>
      </c>
      <c r="O94" s="135" t="str">
        <f t="shared" si="14"/>
        <v/>
      </c>
      <c r="P94" s="134"/>
      <c r="Q94" s="303"/>
      <c r="R94" s="44"/>
      <c r="S94" s="183" t="str">
        <f t="shared" si="17"/>
        <v/>
      </c>
      <c r="T94" s="380">
        <v>0.1</v>
      </c>
      <c r="U94" s="185" t="str">
        <f t="shared" si="18"/>
        <v/>
      </c>
      <c r="V94" s="186" t="str">
        <f t="shared" si="19"/>
        <v/>
      </c>
      <c r="W94" s="186" t="str">
        <f t="shared" si="15"/>
        <v/>
      </c>
      <c r="X94" s="187" t="str">
        <f t="shared" si="20"/>
        <v/>
      </c>
      <c r="Y94" s="337"/>
      <c r="Z94" s="61"/>
      <c r="AA94" s="372" t="str">
        <f t="shared" si="16"/>
        <v/>
      </c>
      <c r="AB94" s="398"/>
      <c r="AH94" s="384" t="str">
        <f t="shared" si="21"/>
        <v/>
      </c>
      <c r="AI94" s="384">
        <f t="shared" si="22"/>
        <v>0</v>
      </c>
      <c r="AJ94" s="384">
        <f t="shared" si="23"/>
        <v>0</v>
      </c>
      <c r="AK94" s="384">
        <f t="shared" si="24"/>
        <v>0</v>
      </c>
    </row>
    <row r="95" spans="2:37" s="177" customFormat="1" ht="24.75" hidden="1" customHeight="1" outlineLevel="1">
      <c r="B95" s="38"/>
      <c r="C95" s="52"/>
      <c r="D95" s="3"/>
      <c r="E95" s="3"/>
      <c r="F95" s="3"/>
      <c r="G95" s="3"/>
      <c r="H95" s="3"/>
      <c r="I95" s="13"/>
      <c r="J95" s="67"/>
      <c r="K95" s="75"/>
      <c r="L95" s="58" t="s">
        <v>3550</v>
      </c>
      <c r="M95" s="41"/>
      <c r="N95" s="134" t="str">
        <f t="shared" si="13"/>
        <v/>
      </c>
      <c r="O95" s="135" t="str">
        <f t="shared" si="14"/>
        <v/>
      </c>
      <c r="P95" s="134"/>
      <c r="Q95" s="303"/>
      <c r="R95" s="44"/>
      <c r="S95" s="183" t="str">
        <f t="shared" si="17"/>
        <v/>
      </c>
      <c r="T95" s="380">
        <v>0.1</v>
      </c>
      <c r="U95" s="185" t="str">
        <f t="shared" si="18"/>
        <v/>
      </c>
      <c r="V95" s="186" t="str">
        <f t="shared" si="19"/>
        <v/>
      </c>
      <c r="W95" s="186" t="str">
        <f t="shared" si="15"/>
        <v/>
      </c>
      <c r="X95" s="187" t="str">
        <f t="shared" si="20"/>
        <v/>
      </c>
      <c r="Y95" s="337"/>
      <c r="Z95" s="61"/>
      <c r="AA95" s="372" t="str">
        <f t="shared" si="16"/>
        <v/>
      </c>
      <c r="AB95" s="398"/>
      <c r="AH95" s="384" t="str">
        <f t="shared" si="21"/>
        <v/>
      </c>
      <c r="AI95" s="384">
        <f t="shared" si="22"/>
        <v>0</v>
      </c>
      <c r="AJ95" s="384">
        <f t="shared" si="23"/>
        <v>0</v>
      </c>
      <c r="AK95" s="384">
        <f t="shared" si="24"/>
        <v>0</v>
      </c>
    </row>
    <row r="96" spans="2:37" s="177" customFormat="1" ht="24.75" hidden="1" customHeight="1" outlineLevel="1">
      <c r="B96" s="38"/>
      <c r="C96" s="52"/>
      <c r="D96" s="3"/>
      <c r="E96" s="3"/>
      <c r="F96" s="3"/>
      <c r="G96" s="3"/>
      <c r="H96" s="3"/>
      <c r="I96" s="13"/>
      <c r="J96" s="67"/>
      <c r="K96" s="75"/>
      <c r="L96" s="58" t="s">
        <v>3550</v>
      </c>
      <c r="M96" s="41"/>
      <c r="N96" s="134" t="str">
        <f t="shared" si="13"/>
        <v/>
      </c>
      <c r="O96" s="135" t="str">
        <f t="shared" si="14"/>
        <v/>
      </c>
      <c r="P96" s="134"/>
      <c r="Q96" s="303"/>
      <c r="R96" s="44"/>
      <c r="S96" s="183" t="str">
        <f t="shared" si="17"/>
        <v/>
      </c>
      <c r="T96" s="380">
        <v>0.1</v>
      </c>
      <c r="U96" s="185" t="str">
        <f t="shared" si="18"/>
        <v/>
      </c>
      <c r="V96" s="186" t="str">
        <f t="shared" si="19"/>
        <v/>
      </c>
      <c r="W96" s="186" t="str">
        <f t="shared" si="15"/>
        <v/>
      </c>
      <c r="X96" s="187" t="str">
        <f t="shared" si="20"/>
        <v/>
      </c>
      <c r="Y96" s="337"/>
      <c r="Z96" s="61"/>
      <c r="AA96" s="372" t="str">
        <f t="shared" si="16"/>
        <v/>
      </c>
      <c r="AB96" s="398"/>
      <c r="AH96" s="384" t="str">
        <f t="shared" si="21"/>
        <v/>
      </c>
      <c r="AI96" s="384">
        <f t="shared" si="22"/>
        <v>0</v>
      </c>
      <c r="AJ96" s="384">
        <f t="shared" si="23"/>
        <v>0</v>
      </c>
      <c r="AK96" s="384">
        <f t="shared" si="24"/>
        <v>0</v>
      </c>
    </row>
    <row r="97" spans="2:37" s="177" customFormat="1" ht="24.75" hidden="1" customHeight="1" outlineLevel="1">
      <c r="B97" s="38"/>
      <c r="C97" s="52"/>
      <c r="D97" s="3"/>
      <c r="E97" s="3"/>
      <c r="F97" s="3"/>
      <c r="G97" s="3"/>
      <c r="H97" s="3"/>
      <c r="I97" s="13"/>
      <c r="J97" s="67"/>
      <c r="K97" s="75"/>
      <c r="L97" s="58" t="s">
        <v>3550</v>
      </c>
      <c r="M97" s="41"/>
      <c r="N97" s="134" t="str">
        <f t="shared" si="13"/>
        <v/>
      </c>
      <c r="O97" s="135" t="str">
        <f t="shared" si="14"/>
        <v/>
      </c>
      <c r="P97" s="134"/>
      <c r="Q97" s="303"/>
      <c r="R97" s="44"/>
      <c r="S97" s="183" t="str">
        <f t="shared" si="17"/>
        <v/>
      </c>
      <c r="T97" s="380">
        <v>0.1</v>
      </c>
      <c r="U97" s="185" t="str">
        <f t="shared" si="18"/>
        <v/>
      </c>
      <c r="V97" s="186" t="str">
        <f t="shared" si="19"/>
        <v/>
      </c>
      <c r="W97" s="186" t="str">
        <f t="shared" si="15"/>
        <v/>
      </c>
      <c r="X97" s="187" t="str">
        <f t="shared" si="20"/>
        <v/>
      </c>
      <c r="Y97" s="337"/>
      <c r="Z97" s="61"/>
      <c r="AA97" s="372" t="str">
        <f t="shared" si="16"/>
        <v/>
      </c>
      <c r="AB97" s="398"/>
      <c r="AH97" s="384" t="str">
        <f t="shared" si="21"/>
        <v/>
      </c>
      <c r="AI97" s="384">
        <f t="shared" si="22"/>
        <v>0</v>
      </c>
      <c r="AJ97" s="384">
        <f t="shared" si="23"/>
        <v>0</v>
      </c>
      <c r="AK97" s="384">
        <f t="shared" si="24"/>
        <v>0</v>
      </c>
    </row>
    <row r="98" spans="2:37" s="177" customFormat="1" ht="24.75" hidden="1" customHeight="1" outlineLevel="1">
      <c r="B98" s="38"/>
      <c r="C98" s="52"/>
      <c r="D98" s="3"/>
      <c r="E98" s="3"/>
      <c r="F98" s="3"/>
      <c r="G98" s="3"/>
      <c r="H98" s="3"/>
      <c r="I98" s="13"/>
      <c r="J98" s="67"/>
      <c r="K98" s="75"/>
      <c r="L98" s="58" t="s">
        <v>3550</v>
      </c>
      <c r="M98" s="41"/>
      <c r="N98" s="134" t="str">
        <f t="shared" si="13"/>
        <v/>
      </c>
      <c r="O98" s="135" t="str">
        <f t="shared" si="14"/>
        <v/>
      </c>
      <c r="P98" s="134"/>
      <c r="Q98" s="303"/>
      <c r="R98" s="44"/>
      <c r="S98" s="183" t="str">
        <f t="shared" si="17"/>
        <v/>
      </c>
      <c r="T98" s="380">
        <v>0.1</v>
      </c>
      <c r="U98" s="185" t="str">
        <f t="shared" si="18"/>
        <v/>
      </c>
      <c r="V98" s="186" t="str">
        <f t="shared" si="19"/>
        <v/>
      </c>
      <c r="W98" s="186" t="str">
        <f t="shared" si="15"/>
        <v/>
      </c>
      <c r="X98" s="187" t="str">
        <f t="shared" si="20"/>
        <v/>
      </c>
      <c r="Y98" s="337"/>
      <c r="Z98" s="61"/>
      <c r="AA98" s="372" t="str">
        <f t="shared" si="16"/>
        <v/>
      </c>
      <c r="AB98" s="398"/>
      <c r="AH98" s="384" t="str">
        <f t="shared" si="21"/>
        <v/>
      </c>
      <c r="AI98" s="384">
        <f t="shared" si="22"/>
        <v>0</v>
      </c>
      <c r="AJ98" s="384">
        <f t="shared" si="23"/>
        <v>0</v>
      </c>
      <c r="AK98" s="384">
        <f t="shared" si="24"/>
        <v>0</v>
      </c>
    </row>
    <row r="99" spans="2:37" s="177" customFormat="1" ht="24.75" hidden="1" customHeight="1" outlineLevel="1">
      <c r="B99" s="38"/>
      <c r="C99" s="52"/>
      <c r="D99" s="3"/>
      <c r="E99" s="3"/>
      <c r="F99" s="3"/>
      <c r="G99" s="3"/>
      <c r="H99" s="3"/>
      <c r="I99" s="13"/>
      <c r="J99" s="67"/>
      <c r="K99" s="75"/>
      <c r="L99" s="58" t="s">
        <v>3550</v>
      </c>
      <c r="M99" s="41"/>
      <c r="N99" s="134" t="str">
        <f t="shared" si="13"/>
        <v/>
      </c>
      <c r="O99" s="135" t="str">
        <f t="shared" si="14"/>
        <v/>
      </c>
      <c r="P99" s="134"/>
      <c r="Q99" s="303"/>
      <c r="R99" s="44"/>
      <c r="S99" s="183" t="str">
        <f t="shared" si="17"/>
        <v/>
      </c>
      <c r="T99" s="380">
        <v>0.1</v>
      </c>
      <c r="U99" s="185" t="str">
        <f t="shared" si="18"/>
        <v/>
      </c>
      <c r="V99" s="186" t="str">
        <f t="shared" si="19"/>
        <v/>
      </c>
      <c r="W99" s="186" t="str">
        <f t="shared" si="15"/>
        <v/>
      </c>
      <c r="X99" s="187" t="str">
        <f t="shared" si="20"/>
        <v/>
      </c>
      <c r="Y99" s="337"/>
      <c r="Z99" s="61"/>
      <c r="AA99" s="372" t="str">
        <f t="shared" si="16"/>
        <v/>
      </c>
      <c r="AB99" s="398"/>
      <c r="AH99" s="384" t="str">
        <f t="shared" si="21"/>
        <v/>
      </c>
      <c r="AI99" s="384">
        <f t="shared" si="22"/>
        <v>0</v>
      </c>
      <c r="AJ99" s="384">
        <f t="shared" si="23"/>
        <v>0</v>
      </c>
      <c r="AK99" s="384">
        <f t="shared" si="24"/>
        <v>0</v>
      </c>
    </row>
    <row r="100" spans="2:37" s="177" customFormat="1" ht="24.75" hidden="1" customHeight="1" outlineLevel="1">
      <c r="B100" s="38"/>
      <c r="C100" s="52"/>
      <c r="D100" s="3"/>
      <c r="E100" s="3"/>
      <c r="F100" s="3"/>
      <c r="G100" s="3"/>
      <c r="H100" s="3"/>
      <c r="I100" s="13"/>
      <c r="J100" s="67"/>
      <c r="K100" s="75"/>
      <c r="L100" s="58" t="s">
        <v>3550</v>
      </c>
      <c r="M100" s="41"/>
      <c r="N100" s="134" t="str">
        <f t="shared" si="13"/>
        <v/>
      </c>
      <c r="O100" s="135" t="str">
        <f t="shared" si="14"/>
        <v/>
      </c>
      <c r="P100" s="134"/>
      <c r="Q100" s="303"/>
      <c r="R100" s="44"/>
      <c r="S100" s="183" t="str">
        <f t="shared" si="17"/>
        <v/>
      </c>
      <c r="T100" s="380">
        <v>0.1</v>
      </c>
      <c r="U100" s="185" t="str">
        <f t="shared" si="18"/>
        <v/>
      </c>
      <c r="V100" s="186" t="str">
        <f t="shared" si="19"/>
        <v/>
      </c>
      <c r="W100" s="186" t="str">
        <f t="shared" si="15"/>
        <v/>
      </c>
      <c r="X100" s="187" t="str">
        <f t="shared" si="20"/>
        <v/>
      </c>
      <c r="Y100" s="337"/>
      <c r="Z100" s="61"/>
      <c r="AA100" s="372" t="str">
        <f t="shared" si="16"/>
        <v/>
      </c>
      <c r="AB100" s="398"/>
      <c r="AH100" s="384" t="str">
        <f t="shared" si="21"/>
        <v/>
      </c>
      <c r="AI100" s="384">
        <f t="shared" si="22"/>
        <v>0</v>
      </c>
      <c r="AJ100" s="384">
        <f t="shared" si="23"/>
        <v>0</v>
      </c>
      <c r="AK100" s="384">
        <f t="shared" si="24"/>
        <v>0</v>
      </c>
    </row>
    <row r="101" spans="2:37" s="177" customFormat="1" ht="24.75" hidden="1" customHeight="1" outlineLevel="1">
      <c r="B101" s="38"/>
      <c r="C101" s="52"/>
      <c r="D101" s="3"/>
      <c r="E101" s="3"/>
      <c r="F101" s="3"/>
      <c r="G101" s="3"/>
      <c r="H101" s="3"/>
      <c r="I101" s="13"/>
      <c r="J101" s="67"/>
      <c r="K101" s="75"/>
      <c r="L101" s="58" t="s">
        <v>3550</v>
      </c>
      <c r="M101" s="41"/>
      <c r="N101" s="134" t="str">
        <f t="shared" si="13"/>
        <v/>
      </c>
      <c r="O101" s="135" t="str">
        <f t="shared" si="14"/>
        <v/>
      </c>
      <c r="P101" s="134"/>
      <c r="Q101" s="303"/>
      <c r="R101" s="44"/>
      <c r="S101" s="183" t="str">
        <f t="shared" si="17"/>
        <v/>
      </c>
      <c r="T101" s="380">
        <v>0.1</v>
      </c>
      <c r="U101" s="185" t="str">
        <f t="shared" si="18"/>
        <v/>
      </c>
      <c r="V101" s="186" t="str">
        <f t="shared" si="19"/>
        <v/>
      </c>
      <c r="W101" s="186" t="str">
        <f t="shared" si="15"/>
        <v/>
      </c>
      <c r="X101" s="187" t="str">
        <f t="shared" si="20"/>
        <v/>
      </c>
      <c r="Y101" s="337"/>
      <c r="Z101" s="61"/>
      <c r="AA101" s="372" t="str">
        <f t="shared" si="16"/>
        <v/>
      </c>
      <c r="AB101" s="398"/>
      <c r="AH101" s="384" t="str">
        <f t="shared" si="21"/>
        <v/>
      </c>
      <c r="AI101" s="384">
        <f t="shared" si="22"/>
        <v>0</v>
      </c>
      <c r="AJ101" s="384">
        <f t="shared" si="23"/>
        <v>0</v>
      </c>
      <c r="AK101" s="384">
        <f t="shared" si="24"/>
        <v>0</v>
      </c>
    </row>
    <row r="102" spans="2:37" s="177" customFormat="1" ht="24.75" hidden="1" customHeight="1" outlineLevel="1">
      <c r="B102" s="38"/>
      <c r="C102" s="52"/>
      <c r="D102" s="3"/>
      <c r="E102" s="3"/>
      <c r="F102" s="3"/>
      <c r="G102" s="3"/>
      <c r="H102" s="3"/>
      <c r="I102" s="13"/>
      <c r="J102" s="67"/>
      <c r="K102" s="75"/>
      <c r="L102" s="58" t="s">
        <v>3550</v>
      </c>
      <c r="M102" s="41"/>
      <c r="N102" s="134" t="str">
        <f t="shared" si="13"/>
        <v/>
      </c>
      <c r="O102" s="135" t="str">
        <f t="shared" si="14"/>
        <v/>
      </c>
      <c r="P102" s="134"/>
      <c r="Q102" s="303"/>
      <c r="R102" s="44"/>
      <c r="S102" s="183" t="str">
        <f t="shared" si="17"/>
        <v/>
      </c>
      <c r="T102" s="380">
        <v>0.1</v>
      </c>
      <c r="U102" s="185" t="str">
        <f t="shared" si="18"/>
        <v/>
      </c>
      <c r="V102" s="186" t="str">
        <f t="shared" si="19"/>
        <v/>
      </c>
      <c r="W102" s="186" t="str">
        <f t="shared" si="15"/>
        <v/>
      </c>
      <c r="X102" s="187" t="str">
        <f t="shared" si="20"/>
        <v/>
      </c>
      <c r="Y102" s="337"/>
      <c r="Z102" s="61"/>
      <c r="AA102" s="372" t="str">
        <f t="shared" si="16"/>
        <v/>
      </c>
      <c r="AB102" s="398"/>
      <c r="AH102" s="384" t="str">
        <f t="shared" si="21"/>
        <v/>
      </c>
      <c r="AI102" s="384">
        <f t="shared" si="22"/>
        <v>0</v>
      </c>
      <c r="AJ102" s="384">
        <f t="shared" si="23"/>
        <v>0</v>
      </c>
      <c r="AK102" s="384">
        <f t="shared" si="24"/>
        <v>0</v>
      </c>
    </row>
    <row r="103" spans="2:37" s="177" customFormat="1" ht="24.75" hidden="1" customHeight="1" outlineLevel="1">
      <c r="B103" s="38"/>
      <c r="C103" s="52"/>
      <c r="D103" s="3"/>
      <c r="E103" s="3"/>
      <c r="F103" s="3"/>
      <c r="G103" s="3"/>
      <c r="H103" s="3"/>
      <c r="I103" s="13"/>
      <c r="J103" s="67"/>
      <c r="K103" s="75"/>
      <c r="L103" s="58" t="s">
        <v>3550</v>
      </c>
      <c r="M103" s="41"/>
      <c r="N103" s="134" t="str">
        <f t="shared" si="13"/>
        <v/>
      </c>
      <c r="O103" s="135" t="str">
        <f t="shared" si="14"/>
        <v/>
      </c>
      <c r="P103" s="134"/>
      <c r="Q103" s="303"/>
      <c r="R103" s="44"/>
      <c r="S103" s="183" t="str">
        <f t="shared" si="17"/>
        <v/>
      </c>
      <c r="T103" s="380">
        <v>0.1</v>
      </c>
      <c r="U103" s="185" t="str">
        <f t="shared" si="18"/>
        <v/>
      </c>
      <c r="V103" s="186" t="str">
        <f t="shared" si="19"/>
        <v/>
      </c>
      <c r="W103" s="186" t="str">
        <f t="shared" si="15"/>
        <v/>
      </c>
      <c r="X103" s="187" t="str">
        <f t="shared" si="20"/>
        <v/>
      </c>
      <c r="Y103" s="337"/>
      <c r="Z103" s="61"/>
      <c r="AA103" s="372" t="str">
        <f t="shared" si="16"/>
        <v/>
      </c>
      <c r="AB103" s="398"/>
      <c r="AH103" s="384" t="str">
        <f t="shared" si="21"/>
        <v/>
      </c>
      <c r="AI103" s="384">
        <f t="shared" si="22"/>
        <v>0</v>
      </c>
      <c r="AJ103" s="384">
        <f t="shared" si="23"/>
        <v>0</v>
      </c>
      <c r="AK103" s="384">
        <f t="shared" si="24"/>
        <v>0</v>
      </c>
    </row>
    <row r="104" spans="2:37" s="177" customFormat="1" ht="24.75" hidden="1" customHeight="1" outlineLevel="1">
      <c r="B104" s="38"/>
      <c r="C104" s="52"/>
      <c r="D104" s="3"/>
      <c r="E104" s="3"/>
      <c r="F104" s="3"/>
      <c r="G104" s="3"/>
      <c r="H104" s="3"/>
      <c r="I104" s="13"/>
      <c r="J104" s="67"/>
      <c r="K104" s="75"/>
      <c r="L104" s="58" t="s">
        <v>3550</v>
      </c>
      <c r="M104" s="41"/>
      <c r="N104" s="134" t="str">
        <f t="shared" si="13"/>
        <v/>
      </c>
      <c r="O104" s="135" t="str">
        <f t="shared" si="14"/>
        <v/>
      </c>
      <c r="P104" s="134"/>
      <c r="Q104" s="303"/>
      <c r="R104" s="44"/>
      <c r="S104" s="183" t="str">
        <f t="shared" si="17"/>
        <v/>
      </c>
      <c r="T104" s="380">
        <v>0.1</v>
      </c>
      <c r="U104" s="185" t="str">
        <f t="shared" si="18"/>
        <v/>
      </c>
      <c r="V104" s="186" t="str">
        <f t="shared" si="19"/>
        <v/>
      </c>
      <c r="W104" s="186" t="str">
        <f t="shared" si="15"/>
        <v/>
      </c>
      <c r="X104" s="187" t="str">
        <f t="shared" si="20"/>
        <v/>
      </c>
      <c r="Y104" s="337"/>
      <c r="Z104" s="61"/>
      <c r="AA104" s="372" t="str">
        <f t="shared" si="16"/>
        <v/>
      </c>
      <c r="AB104" s="398"/>
      <c r="AH104" s="384" t="str">
        <f t="shared" si="21"/>
        <v/>
      </c>
      <c r="AI104" s="384">
        <f t="shared" si="22"/>
        <v>0</v>
      </c>
      <c r="AJ104" s="384">
        <f t="shared" si="23"/>
        <v>0</v>
      </c>
      <c r="AK104" s="384">
        <f t="shared" si="24"/>
        <v>0</v>
      </c>
    </row>
    <row r="105" spans="2:37" s="177" customFormat="1" ht="24.75" hidden="1" customHeight="1" outlineLevel="1">
      <c r="B105" s="38"/>
      <c r="C105" s="52"/>
      <c r="D105" s="3"/>
      <c r="E105" s="3"/>
      <c r="F105" s="3"/>
      <c r="G105" s="3"/>
      <c r="H105" s="3"/>
      <c r="I105" s="13"/>
      <c r="J105" s="67"/>
      <c r="K105" s="75"/>
      <c r="L105" s="58" t="s">
        <v>3550</v>
      </c>
      <c r="M105" s="41"/>
      <c r="N105" s="134" t="str">
        <f t="shared" si="13"/>
        <v/>
      </c>
      <c r="O105" s="135" t="str">
        <f t="shared" si="14"/>
        <v/>
      </c>
      <c r="P105" s="134"/>
      <c r="Q105" s="303"/>
      <c r="R105" s="44"/>
      <c r="S105" s="183" t="str">
        <f t="shared" si="17"/>
        <v/>
      </c>
      <c r="T105" s="380">
        <v>0.1</v>
      </c>
      <c r="U105" s="185" t="str">
        <f t="shared" si="18"/>
        <v/>
      </c>
      <c r="V105" s="186" t="str">
        <f t="shared" si="19"/>
        <v/>
      </c>
      <c r="W105" s="186" t="str">
        <f t="shared" si="15"/>
        <v/>
      </c>
      <c r="X105" s="187" t="str">
        <f t="shared" si="20"/>
        <v/>
      </c>
      <c r="Y105" s="337"/>
      <c r="Z105" s="61"/>
      <c r="AA105" s="372" t="str">
        <f t="shared" si="16"/>
        <v/>
      </c>
      <c r="AB105" s="398"/>
      <c r="AH105" s="384" t="str">
        <f t="shared" si="21"/>
        <v/>
      </c>
      <c r="AI105" s="384">
        <f t="shared" si="22"/>
        <v>0</v>
      </c>
      <c r="AJ105" s="384">
        <f t="shared" si="23"/>
        <v>0</v>
      </c>
      <c r="AK105" s="384">
        <f t="shared" si="24"/>
        <v>0</v>
      </c>
    </row>
    <row r="106" spans="2:37" s="177" customFormat="1" ht="24.75" hidden="1" customHeight="1" outlineLevel="1">
      <c r="B106" s="38"/>
      <c r="C106" s="52"/>
      <c r="D106" s="3"/>
      <c r="E106" s="3"/>
      <c r="F106" s="3"/>
      <c r="G106" s="3"/>
      <c r="H106" s="3"/>
      <c r="I106" s="13"/>
      <c r="J106" s="67"/>
      <c r="K106" s="75"/>
      <c r="L106" s="58" t="s">
        <v>3550</v>
      </c>
      <c r="M106" s="41"/>
      <c r="N106" s="134" t="str">
        <f t="shared" si="13"/>
        <v/>
      </c>
      <c r="O106" s="135" t="str">
        <f t="shared" si="14"/>
        <v/>
      </c>
      <c r="P106" s="134"/>
      <c r="Q106" s="303"/>
      <c r="R106" s="44"/>
      <c r="S106" s="183" t="str">
        <f t="shared" si="17"/>
        <v/>
      </c>
      <c r="T106" s="380">
        <v>0.1</v>
      </c>
      <c r="U106" s="185" t="str">
        <f t="shared" si="18"/>
        <v/>
      </c>
      <c r="V106" s="186" t="str">
        <f t="shared" si="19"/>
        <v/>
      </c>
      <c r="W106" s="186" t="str">
        <f t="shared" si="15"/>
        <v/>
      </c>
      <c r="X106" s="187" t="str">
        <f t="shared" si="20"/>
        <v/>
      </c>
      <c r="Y106" s="337"/>
      <c r="Z106" s="61"/>
      <c r="AA106" s="372" t="str">
        <f t="shared" si="16"/>
        <v/>
      </c>
      <c r="AB106" s="398"/>
      <c r="AH106" s="384" t="str">
        <f t="shared" si="21"/>
        <v/>
      </c>
      <c r="AI106" s="384">
        <f t="shared" si="22"/>
        <v>0</v>
      </c>
      <c r="AJ106" s="384">
        <f t="shared" si="23"/>
        <v>0</v>
      </c>
      <c r="AK106" s="384">
        <f t="shared" si="24"/>
        <v>0</v>
      </c>
    </row>
    <row r="107" spans="2:37" s="177" customFormat="1" ht="24.75" customHeight="1" collapsed="1">
      <c r="B107" s="38"/>
      <c r="C107" s="52"/>
      <c r="D107" s="3"/>
      <c r="E107" s="3"/>
      <c r="F107" s="3"/>
      <c r="G107" s="3"/>
      <c r="H107" s="3"/>
      <c r="I107" s="13"/>
      <c r="J107" s="67"/>
      <c r="K107" s="75"/>
      <c r="L107" s="58" t="s">
        <v>3550</v>
      </c>
      <c r="M107" s="41"/>
      <c r="N107" s="134" t="str">
        <f t="shared" si="13"/>
        <v/>
      </c>
      <c r="O107" s="135" t="str">
        <f t="shared" si="14"/>
        <v/>
      </c>
      <c r="P107" s="134"/>
      <c r="Q107" s="303"/>
      <c r="R107" s="44"/>
      <c r="S107" s="183" t="str">
        <f t="shared" si="17"/>
        <v/>
      </c>
      <c r="T107" s="380">
        <v>0.1</v>
      </c>
      <c r="U107" s="185" t="str">
        <f t="shared" si="18"/>
        <v/>
      </c>
      <c r="V107" s="186" t="str">
        <f t="shared" si="19"/>
        <v/>
      </c>
      <c r="W107" s="186" t="str">
        <f t="shared" si="15"/>
        <v/>
      </c>
      <c r="X107" s="187" t="str">
        <f t="shared" si="20"/>
        <v/>
      </c>
      <c r="Y107" s="337"/>
      <c r="Z107" s="61"/>
      <c r="AA107" s="372" t="str">
        <f t="shared" si="16"/>
        <v/>
      </c>
      <c r="AB107" s="398"/>
      <c r="AH107" s="384" t="str">
        <f t="shared" si="21"/>
        <v/>
      </c>
      <c r="AI107" s="384">
        <f t="shared" si="22"/>
        <v>0</v>
      </c>
      <c r="AJ107" s="384">
        <f t="shared" si="23"/>
        <v>0</v>
      </c>
      <c r="AK107" s="384">
        <f t="shared" si="24"/>
        <v>0</v>
      </c>
    </row>
    <row r="108" spans="2:37" s="177" customFormat="1" ht="24.75" hidden="1" customHeight="1" outlineLevel="1">
      <c r="B108" s="38"/>
      <c r="C108" s="52"/>
      <c r="D108" s="3"/>
      <c r="E108" s="3"/>
      <c r="F108" s="3"/>
      <c r="G108" s="3"/>
      <c r="H108" s="3"/>
      <c r="I108" s="13"/>
      <c r="J108" s="67"/>
      <c r="K108" s="75"/>
      <c r="L108" s="58" t="s">
        <v>3550</v>
      </c>
      <c r="M108" s="41"/>
      <c r="N108" s="134" t="str">
        <f t="shared" si="13"/>
        <v/>
      </c>
      <c r="O108" s="135" t="str">
        <f t="shared" si="14"/>
        <v/>
      </c>
      <c r="P108" s="134"/>
      <c r="Q108" s="303"/>
      <c r="R108" s="44"/>
      <c r="S108" s="183" t="str">
        <f t="shared" si="17"/>
        <v/>
      </c>
      <c r="T108" s="380">
        <v>0.1</v>
      </c>
      <c r="U108" s="185" t="str">
        <f t="shared" si="18"/>
        <v/>
      </c>
      <c r="V108" s="186" t="str">
        <f t="shared" si="19"/>
        <v/>
      </c>
      <c r="W108" s="186" t="str">
        <f t="shared" si="15"/>
        <v/>
      </c>
      <c r="X108" s="187" t="str">
        <f t="shared" si="20"/>
        <v/>
      </c>
      <c r="Y108" s="337"/>
      <c r="Z108" s="61"/>
      <c r="AA108" s="372" t="str">
        <f t="shared" si="16"/>
        <v/>
      </c>
      <c r="AB108" s="398"/>
      <c r="AH108" s="384" t="str">
        <f t="shared" si="21"/>
        <v/>
      </c>
      <c r="AI108" s="384">
        <f t="shared" si="22"/>
        <v>0</v>
      </c>
      <c r="AJ108" s="384">
        <f t="shared" si="23"/>
        <v>0</v>
      </c>
      <c r="AK108" s="384">
        <f t="shared" si="24"/>
        <v>0</v>
      </c>
    </row>
    <row r="109" spans="2:37" s="177" customFormat="1" ht="24.75" hidden="1" customHeight="1" outlineLevel="1">
      <c r="B109" s="38"/>
      <c r="C109" s="52"/>
      <c r="D109" s="3"/>
      <c r="E109" s="3"/>
      <c r="F109" s="3"/>
      <c r="G109" s="3"/>
      <c r="H109" s="3"/>
      <c r="I109" s="13"/>
      <c r="J109" s="67"/>
      <c r="K109" s="75"/>
      <c r="L109" s="58" t="s">
        <v>3550</v>
      </c>
      <c r="M109" s="41"/>
      <c r="N109" s="134" t="str">
        <f t="shared" si="13"/>
        <v/>
      </c>
      <c r="O109" s="135" t="str">
        <f t="shared" si="14"/>
        <v/>
      </c>
      <c r="P109" s="134"/>
      <c r="Q109" s="303"/>
      <c r="R109" s="44"/>
      <c r="S109" s="183" t="str">
        <f t="shared" si="17"/>
        <v/>
      </c>
      <c r="T109" s="380">
        <v>0.1</v>
      </c>
      <c r="U109" s="185" t="str">
        <f t="shared" si="18"/>
        <v/>
      </c>
      <c r="V109" s="186" t="str">
        <f t="shared" si="19"/>
        <v/>
      </c>
      <c r="W109" s="186" t="str">
        <f t="shared" si="15"/>
        <v/>
      </c>
      <c r="X109" s="187" t="str">
        <f t="shared" si="20"/>
        <v/>
      </c>
      <c r="Y109" s="337"/>
      <c r="Z109" s="61"/>
      <c r="AA109" s="372" t="str">
        <f t="shared" si="16"/>
        <v/>
      </c>
      <c r="AB109" s="398"/>
      <c r="AH109" s="384" t="str">
        <f t="shared" si="21"/>
        <v/>
      </c>
      <c r="AI109" s="384">
        <f t="shared" si="22"/>
        <v>0</v>
      </c>
      <c r="AJ109" s="384">
        <f t="shared" si="23"/>
        <v>0</v>
      </c>
      <c r="AK109" s="384">
        <f t="shared" si="24"/>
        <v>0</v>
      </c>
    </row>
    <row r="110" spans="2:37" s="177" customFormat="1" ht="24.75" hidden="1" customHeight="1" outlineLevel="1">
      <c r="B110" s="38"/>
      <c r="C110" s="52"/>
      <c r="D110" s="3"/>
      <c r="E110" s="3"/>
      <c r="F110" s="3"/>
      <c r="G110" s="3"/>
      <c r="H110" s="3"/>
      <c r="I110" s="13"/>
      <c r="J110" s="67"/>
      <c r="K110" s="75"/>
      <c r="L110" s="58" t="s">
        <v>3550</v>
      </c>
      <c r="M110" s="41"/>
      <c r="N110" s="134" t="str">
        <f t="shared" si="13"/>
        <v/>
      </c>
      <c r="O110" s="135" t="str">
        <f t="shared" si="14"/>
        <v/>
      </c>
      <c r="P110" s="134"/>
      <c r="Q110" s="303"/>
      <c r="R110" s="44"/>
      <c r="S110" s="183" t="str">
        <f t="shared" si="17"/>
        <v/>
      </c>
      <c r="T110" s="380">
        <v>0.1</v>
      </c>
      <c r="U110" s="185" t="str">
        <f t="shared" si="18"/>
        <v/>
      </c>
      <c r="V110" s="186" t="str">
        <f t="shared" si="19"/>
        <v/>
      </c>
      <c r="W110" s="186" t="str">
        <f t="shared" si="15"/>
        <v/>
      </c>
      <c r="X110" s="187" t="str">
        <f t="shared" si="20"/>
        <v/>
      </c>
      <c r="Y110" s="337"/>
      <c r="Z110" s="61"/>
      <c r="AA110" s="372" t="str">
        <f t="shared" si="16"/>
        <v/>
      </c>
      <c r="AB110" s="398"/>
      <c r="AH110" s="384" t="str">
        <f t="shared" si="21"/>
        <v/>
      </c>
      <c r="AI110" s="384">
        <f t="shared" si="22"/>
        <v>0</v>
      </c>
      <c r="AJ110" s="384">
        <f t="shared" si="23"/>
        <v>0</v>
      </c>
      <c r="AK110" s="384">
        <f t="shared" si="24"/>
        <v>0</v>
      </c>
    </row>
    <row r="111" spans="2:37" s="177" customFormat="1" ht="24.75" hidden="1" customHeight="1" outlineLevel="1">
      <c r="B111" s="38"/>
      <c r="C111" s="52"/>
      <c r="D111" s="3"/>
      <c r="E111" s="3"/>
      <c r="F111" s="3"/>
      <c r="G111" s="3"/>
      <c r="H111" s="3"/>
      <c r="I111" s="13"/>
      <c r="J111" s="67"/>
      <c r="K111" s="75"/>
      <c r="L111" s="58" t="s">
        <v>3550</v>
      </c>
      <c r="M111" s="41"/>
      <c r="N111" s="134" t="str">
        <f t="shared" si="13"/>
        <v/>
      </c>
      <c r="O111" s="135" t="str">
        <f t="shared" si="14"/>
        <v/>
      </c>
      <c r="P111" s="134"/>
      <c r="Q111" s="303"/>
      <c r="R111" s="44"/>
      <c r="S111" s="183" t="str">
        <f t="shared" si="17"/>
        <v/>
      </c>
      <c r="T111" s="380">
        <v>0.1</v>
      </c>
      <c r="U111" s="185" t="str">
        <f t="shared" si="18"/>
        <v/>
      </c>
      <c r="V111" s="186" t="str">
        <f t="shared" si="19"/>
        <v/>
      </c>
      <c r="W111" s="186" t="str">
        <f t="shared" si="15"/>
        <v/>
      </c>
      <c r="X111" s="187" t="str">
        <f t="shared" si="20"/>
        <v/>
      </c>
      <c r="Y111" s="337"/>
      <c r="Z111" s="61"/>
      <c r="AA111" s="372" t="str">
        <f t="shared" si="16"/>
        <v/>
      </c>
      <c r="AB111" s="398"/>
      <c r="AH111" s="384" t="str">
        <f t="shared" si="21"/>
        <v/>
      </c>
      <c r="AI111" s="384">
        <f t="shared" si="22"/>
        <v>0</v>
      </c>
      <c r="AJ111" s="384">
        <f t="shared" si="23"/>
        <v>0</v>
      </c>
      <c r="AK111" s="384">
        <f t="shared" si="24"/>
        <v>0</v>
      </c>
    </row>
    <row r="112" spans="2:37" s="177" customFormat="1" ht="24.75" hidden="1" customHeight="1" outlineLevel="1">
      <c r="B112" s="38"/>
      <c r="C112" s="52"/>
      <c r="D112" s="3"/>
      <c r="E112" s="3"/>
      <c r="F112" s="3"/>
      <c r="G112" s="3"/>
      <c r="H112" s="3"/>
      <c r="I112" s="13"/>
      <c r="J112" s="67"/>
      <c r="K112" s="75"/>
      <c r="L112" s="58" t="s">
        <v>3550</v>
      </c>
      <c r="M112" s="41"/>
      <c r="N112" s="134" t="str">
        <f t="shared" si="13"/>
        <v/>
      </c>
      <c r="O112" s="135" t="str">
        <f t="shared" si="14"/>
        <v/>
      </c>
      <c r="P112" s="134"/>
      <c r="Q112" s="303"/>
      <c r="R112" s="44"/>
      <c r="S112" s="183" t="str">
        <f t="shared" si="17"/>
        <v/>
      </c>
      <c r="T112" s="380">
        <v>0.1</v>
      </c>
      <c r="U112" s="185" t="str">
        <f t="shared" si="18"/>
        <v/>
      </c>
      <c r="V112" s="186" t="str">
        <f t="shared" si="19"/>
        <v/>
      </c>
      <c r="W112" s="186" t="str">
        <f t="shared" si="15"/>
        <v/>
      </c>
      <c r="X112" s="187" t="str">
        <f t="shared" si="20"/>
        <v/>
      </c>
      <c r="Y112" s="337"/>
      <c r="Z112" s="61"/>
      <c r="AA112" s="372" t="str">
        <f t="shared" si="16"/>
        <v/>
      </c>
      <c r="AB112" s="398"/>
      <c r="AH112" s="384" t="str">
        <f t="shared" si="21"/>
        <v/>
      </c>
      <c r="AI112" s="384">
        <f t="shared" si="22"/>
        <v>0</v>
      </c>
      <c r="AJ112" s="384">
        <f t="shared" si="23"/>
        <v>0</v>
      </c>
      <c r="AK112" s="384">
        <f t="shared" si="24"/>
        <v>0</v>
      </c>
    </row>
    <row r="113" spans="2:37" s="177" customFormat="1" ht="24.75" hidden="1" customHeight="1" outlineLevel="1">
      <c r="B113" s="38"/>
      <c r="C113" s="52"/>
      <c r="D113" s="3"/>
      <c r="E113" s="3"/>
      <c r="F113" s="3"/>
      <c r="G113" s="3"/>
      <c r="H113" s="3"/>
      <c r="I113" s="13"/>
      <c r="J113" s="67"/>
      <c r="K113" s="75"/>
      <c r="L113" s="58" t="s">
        <v>3550</v>
      </c>
      <c r="M113" s="41"/>
      <c r="N113" s="134" t="str">
        <f t="shared" si="13"/>
        <v/>
      </c>
      <c r="O113" s="135" t="str">
        <f t="shared" si="14"/>
        <v/>
      </c>
      <c r="P113" s="134"/>
      <c r="Q113" s="303"/>
      <c r="R113" s="44"/>
      <c r="S113" s="183" t="str">
        <f t="shared" si="17"/>
        <v/>
      </c>
      <c r="T113" s="380">
        <v>0.1</v>
      </c>
      <c r="U113" s="185" t="str">
        <f t="shared" si="18"/>
        <v/>
      </c>
      <c r="V113" s="186" t="str">
        <f t="shared" si="19"/>
        <v/>
      </c>
      <c r="W113" s="186" t="str">
        <f t="shared" si="15"/>
        <v/>
      </c>
      <c r="X113" s="187" t="str">
        <f t="shared" si="20"/>
        <v/>
      </c>
      <c r="Y113" s="337"/>
      <c r="Z113" s="61"/>
      <c r="AA113" s="372" t="str">
        <f t="shared" si="16"/>
        <v/>
      </c>
      <c r="AB113" s="398"/>
      <c r="AH113" s="384" t="str">
        <f t="shared" si="21"/>
        <v/>
      </c>
      <c r="AI113" s="384">
        <f t="shared" si="22"/>
        <v>0</v>
      </c>
      <c r="AJ113" s="384">
        <f t="shared" si="23"/>
        <v>0</v>
      </c>
      <c r="AK113" s="384">
        <f t="shared" si="24"/>
        <v>0</v>
      </c>
    </row>
    <row r="114" spans="2:37" s="177" customFormat="1" ht="24.75" hidden="1" customHeight="1" outlineLevel="1">
      <c r="B114" s="38"/>
      <c r="C114" s="52"/>
      <c r="D114" s="3"/>
      <c r="E114" s="3"/>
      <c r="F114" s="3"/>
      <c r="G114" s="3"/>
      <c r="H114" s="3"/>
      <c r="I114" s="13"/>
      <c r="J114" s="67"/>
      <c r="K114" s="75"/>
      <c r="L114" s="58" t="s">
        <v>3550</v>
      </c>
      <c r="M114" s="41"/>
      <c r="N114" s="134" t="str">
        <f t="shared" si="13"/>
        <v/>
      </c>
      <c r="O114" s="135" t="str">
        <f t="shared" si="14"/>
        <v/>
      </c>
      <c r="P114" s="134"/>
      <c r="Q114" s="303"/>
      <c r="R114" s="44"/>
      <c r="S114" s="183" t="str">
        <f t="shared" si="17"/>
        <v/>
      </c>
      <c r="T114" s="380">
        <v>0.1</v>
      </c>
      <c r="U114" s="185" t="str">
        <f t="shared" si="18"/>
        <v/>
      </c>
      <c r="V114" s="186" t="str">
        <f t="shared" si="19"/>
        <v/>
      </c>
      <c r="W114" s="186" t="str">
        <f t="shared" si="15"/>
        <v/>
      </c>
      <c r="X114" s="187" t="str">
        <f t="shared" si="20"/>
        <v/>
      </c>
      <c r="Y114" s="337"/>
      <c r="Z114" s="61"/>
      <c r="AA114" s="372" t="str">
        <f t="shared" si="16"/>
        <v/>
      </c>
      <c r="AB114" s="398"/>
      <c r="AH114" s="384" t="str">
        <f t="shared" si="21"/>
        <v/>
      </c>
      <c r="AI114" s="384">
        <f t="shared" si="22"/>
        <v>0</v>
      </c>
      <c r="AJ114" s="384">
        <f t="shared" si="23"/>
        <v>0</v>
      </c>
      <c r="AK114" s="384">
        <f t="shared" si="24"/>
        <v>0</v>
      </c>
    </row>
    <row r="115" spans="2:37" s="177" customFormat="1" ht="24.75" hidden="1" customHeight="1" outlineLevel="1">
      <c r="B115" s="38"/>
      <c r="C115" s="52"/>
      <c r="D115" s="3"/>
      <c r="E115" s="3"/>
      <c r="F115" s="3"/>
      <c r="G115" s="3"/>
      <c r="H115" s="3"/>
      <c r="I115" s="13"/>
      <c r="J115" s="67"/>
      <c r="K115" s="75"/>
      <c r="L115" s="58" t="s">
        <v>3550</v>
      </c>
      <c r="M115" s="41"/>
      <c r="N115" s="134" t="str">
        <f t="shared" si="13"/>
        <v/>
      </c>
      <c r="O115" s="135" t="str">
        <f t="shared" si="14"/>
        <v/>
      </c>
      <c r="P115" s="134"/>
      <c r="Q115" s="303"/>
      <c r="R115" s="44"/>
      <c r="S115" s="183" t="str">
        <f t="shared" si="17"/>
        <v/>
      </c>
      <c r="T115" s="380">
        <v>0.1</v>
      </c>
      <c r="U115" s="185" t="str">
        <f t="shared" si="18"/>
        <v/>
      </c>
      <c r="V115" s="186" t="str">
        <f t="shared" si="19"/>
        <v/>
      </c>
      <c r="W115" s="186" t="str">
        <f t="shared" si="15"/>
        <v/>
      </c>
      <c r="X115" s="187" t="str">
        <f t="shared" si="20"/>
        <v/>
      </c>
      <c r="Y115" s="337"/>
      <c r="Z115" s="61"/>
      <c r="AA115" s="372" t="str">
        <f t="shared" si="16"/>
        <v/>
      </c>
      <c r="AB115" s="398"/>
      <c r="AH115" s="384" t="str">
        <f t="shared" si="21"/>
        <v/>
      </c>
      <c r="AI115" s="384">
        <f t="shared" si="22"/>
        <v>0</v>
      </c>
      <c r="AJ115" s="384">
        <f t="shared" si="23"/>
        <v>0</v>
      </c>
      <c r="AK115" s="384">
        <f t="shared" si="24"/>
        <v>0</v>
      </c>
    </row>
    <row r="116" spans="2:37" s="177" customFormat="1" ht="24.75" hidden="1" customHeight="1" outlineLevel="1">
      <c r="B116" s="38"/>
      <c r="C116" s="52"/>
      <c r="D116" s="3"/>
      <c r="E116" s="3"/>
      <c r="F116" s="3"/>
      <c r="G116" s="3"/>
      <c r="H116" s="3"/>
      <c r="I116" s="13"/>
      <c r="J116" s="67"/>
      <c r="K116" s="75"/>
      <c r="L116" s="58" t="s">
        <v>3550</v>
      </c>
      <c r="M116" s="41"/>
      <c r="N116" s="134" t="str">
        <f t="shared" si="13"/>
        <v/>
      </c>
      <c r="O116" s="135" t="str">
        <f t="shared" si="14"/>
        <v/>
      </c>
      <c r="P116" s="134"/>
      <c r="Q116" s="303"/>
      <c r="R116" s="44"/>
      <c r="S116" s="183" t="str">
        <f t="shared" si="17"/>
        <v/>
      </c>
      <c r="T116" s="380">
        <v>0.1</v>
      </c>
      <c r="U116" s="185" t="str">
        <f t="shared" si="18"/>
        <v/>
      </c>
      <c r="V116" s="186" t="str">
        <f t="shared" si="19"/>
        <v/>
      </c>
      <c r="W116" s="186" t="str">
        <f t="shared" si="15"/>
        <v/>
      </c>
      <c r="X116" s="187" t="str">
        <f t="shared" si="20"/>
        <v/>
      </c>
      <c r="Y116" s="337"/>
      <c r="Z116" s="61"/>
      <c r="AA116" s="372" t="str">
        <f t="shared" si="16"/>
        <v/>
      </c>
      <c r="AB116" s="398"/>
      <c r="AH116" s="384" t="str">
        <f t="shared" si="21"/>
        <v/>
      </c>
      <c r="AI116" s="384">
        <f t="shared" si="22"/>
        <v>0</v>
      </c>
      <c r="AJ116" s="384">
        <f t="shared" si="23"/>
        <v>0</v>
      </c>
      <c r="AK116" s="384">
        <f t="shared" si="24"/>
        <v>0</v>
      </c>
    </row>
    <row r="117" spans="2:37" s="177" customFormat="1" ht="24.75" hidden="1" customHeight="1" outlineLevel="1">
      <c r="B117" s="38"/>
      <c r="C117" s="52"/>
      <c r="D117" s="3"/>
      <c r="E117" s="3"/>
      <c r="F117" s="3"/>
      <c r="G117" s="3"/>
      <c r="H117" s="3"/>
      <c r="I117" s="13"/>
      <c r="J117" s="67"/>
      <c r="K117" s="75"/>
      <c r="L117" s="58" t="s">
        <v>3550</v>
      </c>
      <c r="M117" s="41"/>
      <c r="N117" s="134" t="str">
        <f t="shared" si="13"/>
        <v/>
      </c>
      <c r="O117" s="135" t="str">
        <f t="shared" si="14"/>
        <v/>
      </c>
      <c r="P117" s="134"/>
      <c r="Q117" s="303"/>
      <c r="R117" s="44"/>
      <c r="S117" s="183" t="str">
        <f t="shared" si="17"/>
        <v/>
      </c>
      <c r="T117" s="380">
        <v>0.1</v>
      </c>
      <c r="U117" s="185" t="str">
        <f t="shared" si="18"/>
        <v/>
      </c>
      <c r="V117" s="186" t="str">
        <f t="shared" si="19"/>
        <v/>
      </c>
      <c r="W117" s="186" t="str">
        <f t="shared" si="15"/>
        <v/>
      </c>
      <c r="X117" s="187" t="str">
        <f t="shared" si="20"/>
        <v/>
      </c>
      <c r="Y117" s="337"/>
      <c r="Z117" s="61"/>
      <c r="AA117" s="372" t="str">
        <f t="shared" si="16"/>
        <v/>
      </c>
      <c r="AB117" s="398"/>
      <c r="AH117" s="384" t="str">
        <f t="shared" si="21"/>
        <v/>
      </c>
      <c r="AI117" s="384">
        <f t="shared" si="22"/>
        <v>0</v>
      </c>
      <c r="AJ117" s="384">
        <f t="shared" si="23"/>
        <v>0</v>
      </c>
      <c r="AK117" s="384">
        <f t="shared" si="24"/>
        <v>0</v>
      </c>
    </row>
    <row r="118" spans="2:37" s="177" customFormat="1" ht="24.75" hidden="1" customHeight="1" outlineLevel="1">
      <c r="B118" s="38"/>
      <c r="C118" s="52"/>
      <c r="D118" s="3"/>
      <c r="E118" s="3"/>
      <c r="F118" s="3"/>
      <c r="G118" s="3"/>
      <c r="H118" s="3"/>
      <c r="I118" s="13"/>
      <c r="J118" s="67"/>
      <c r="K118" s="75"/>
      <c r="L118" s="58" t="s">
        <v>3550</v>
      </c>
      <c r="M118" s="41"/>
      <c r="N118" s="134" t="str">
        <f t="shared" si="13"/>
        <v/>
      </c>
      <c r="O118" s="135" t="str">
        <f t="shared" si="14"/>
        <v/>
      </c>
      <c r="P118" s="134"/>
      <c r="Q118" s="303"/>
      <c r="R118" s="44"/>
      <c r="S118" s="183" t="str">
        <f t="shared" si="17"/>
        <v/>
      </c>
      <c r="T118" s="380">
        <v>0.1</v>
      </c>
      <c r="U118" s="185" t="str">
        <f t="shared" si="18"/>
        <v/>
      </c>
      <c r="V118" s="186" t="str">
        <f t="shared" si="19"/>
        <v/>
      </c>
      <c r="W118" s="186" t="str">
        <f t="shared" si="15"/>
        <v/>
      </c>
      <c r="X118" s="187" t="str">
        <f t="shared" si="20"/>
        <v/>
      </c>
      <c r="Y118" s="337"/>
      <c r="Z118" s="61"/>
      <c r="AA118" s="372" t="str">
        <f t="shared" si="16"/>
        <v/>
      </c>
      <c r="AB118" s="398"/>
      <c r="AH118" s="384" t="str">
        <f t="shared" si="21"/>
        <v/>
      </c>
      <c r="AI118" s="384">
        <f t="shared" si="22"/>
        <v>0</v>
      </c>
      <c r="AJ118" s="384">
        <f t="shared" si="23"/>
        <v>0</v>
      </c>
      <c r="AK118" s="384">
        <f t="shared" si="24"/>
        <v>0</v>
      </c>
    </row>
    <row r="119" spans="2:37" s="177" customFormat="1" ht="24.75" hidden="1" customHeight="1" outlineLevel="1">
      <c r="B119" s="38"/>
      <c r="C119" s="52"/>
      <c r="D119" s="3"/>
      <c r="E119" s="3"/>
      <c r="F119" s="3"/>
      <c r="G119" s="3"/>
      <c r="H119" s="3"/>
      <c r="I119" s="13"/>
      <c r="J119" s="67"/>
      <c r="K119" s="75"/>
      <c r="L119" s="58" t="s">
        <v>3550</v>
      </c>
      <c r="M119" s="41"/>
      <c r="N119" s="134" t="str">
        <f t="shared" si="13"/>
        <v/>
      </c>
      <c r="O119" s="135" t="str">
        <f t="shared" si="14"/>
        <v/>
      </c>
      <c r="P119" s="134"/>
      <c r="Q119" s="303"/>
      <c r="R119" s="44"/>
      <c r="S119" s="183" t="str">
        <f t="shared" si="17"/>
        <v/>
      </c>
      <c r="T119" s="380">
        <v>0.1</v>
      </c>
      <c r="U119" s="185" t="str">
        <f t="shared" si="18"/>
        <v/>
      </c>
      <c r="V119" s="186" t="str">
        <f t="shared" si="19"/>
        <v/>
      </c>
      <c r="W119" s="186" t="str">
        <f t="shared" si="15"/>
        <v/>
      </c>
      <c r="X119" s="187" t="str">
        <f t="shared" si="20"/>
        <v/>
      </c>
      <c r="Y119" s="337"/>
      <c r="Z119" s="61"/>
      <c r="AA119" s="372" t="str">
        <f t="shared" si="16"/>
        <v/>
      </c>
      <c r="AB119" s="398"/>
      <c r="AH119" s="384" t="str">
        <f t="shared" si="21"/>
        <v/>
      </c>
      <c r="AI119" s="384">
        <f t="shared" si="22"/>
        <v>0</v>
      </c>
      <c r="AJ119" s="384">
        <f t="shared" si="23"/>
        <v>0</v>
      </c>
      <c r="AK119" s="384">
        <f t="shared" si="24"/>
        <v>0</v>
      </c>
    </row>
    <row r="120" spans="2:37" s="177" customFormat="1" ht="24.75" hidden="1" customHeight="1" outlineLevel="1">
      <c r="B120" s="38"/>
      <c r="C120" s="52"/>
      <c r="D120" s="3"/>
      <c r="E120" s="3"/>
      <c r="F120" s="3"/>
      <c r="G120" s="3"/>
      <c r="H120" s="3"/>
      <c r="I120" s="13"/>
      <c r="J120" s="67"/>
      <c r="K120" s="75"/>
      <c r="L120" s="58" t="s">
        <v>3550</v>
      </c>
      <c r="M120" s="41"/>
      <c r="N120" s="134" t="str">
        <f t="shared" si="13"/>
        <v/>
      </c>
      <c r="O120" s="135" t="str">
        <f t="shared" si="14"/>
        <v/>
      </c>
      <c r="P120" s="134"/>
      <c r="Q120" s="303"/>
      <c r="R120" s="44"/>
      <c r="S120" s="183" t="str">
        <f t="shared" si="17"/>
        <v/>
      </c>
      <c r="T120" s="380">
        <v>0.1</v>
      </c>
      <c r="U120" s="185" t="str">
        <f t="shared" si="18"/>
        <v/>
      </c>
      <c r="V120" s="186" t="str">
        <f t="shared" si="19"/>
        <v/>
      </c>
      <c r="W120" s="186" t="str">
        <f t="shared" si="15"/>
        <v/>
      </c>
      <c r="X120" s="187" t="str">
        <f t="shared" si="20"/>
        <v/>
      </c>
      <c r="Y120" s="337"/>
      <c r="Z120" s="61"/>
      <c r="AA120" s="372" t="str">
        <f t="shared" si="16"/>
        <v/>
      </c>
      <c r="AB120" s="398"/>
      <c r="AH120" s="384" t="str">
        <f t="shared" si="21"/>
        <v/>
      </c>
      <c r="AI120" s="384">
        <f t="shared" si="22"/>
        <v>0</v>
      </c>
      <c r="AJ120" s="384">
        <f t="shared" si="23"/>
        <v>0</v>
      </c>
      <c r="AK120" s="384">
        <f t="shared" si="24"/>
        <v>0</v>
      </c>
    </row>
    <row r="121" spans="2:37" s="177" customFormat="1" ht="24.75" hidden="1" customHeight="1" outlineLevel="1">
      <c r="B121" s="38"/>
      <c r="C121" s="52"/>
      <c r="D121" s="3"/>
      <c r="E121" s="3"/>
      <c r="F121" s="3"/>
      <c r="G121" s="3"/>
      <c r="H121" s="3"/>
      <c r="I121" s="13"/>
      <c r="J121" s="67"/>
      <c r="K121" s="75"/>
      <c r="L121" s="58" t="s">
        <v>3550</v>
      </c>
      <c r="M121" s="41"/>
      <c r="N121" s="134" t="str">
        <f t="shared" si="13"/>
        <v/>
      </c>
      <c r="O121" s="135" t="str">
        <f t="shared" si="14"/>
        <v/>
      </c>
      <c r="P121" s="134"/>
      <c r="Q121" s="303"/>
      <c r="R121" s="44"/>
      <c r="S121" s="183" t="str">
        <f t="shared" si="17"/>
        <v/>
      </c>
      <c r="T121" s="380">
        <v>0.1</v>
      </c>
      <c r="U121" s="185" t="str">
        <f t="shared" si="18"/>
        <v/>
      </c>
      <c r="V121" s="186" t="str">
        <f t="shared" si="19"/>
        <v/>
      </c>
      <c r="W121" s="186" t="str">
        <f t="shared" si="15"/>
        <v/>
      </c>
      <c r="X121" s="187" t="str">
        <f t="shared" si="20"/>
        <v/>
      </c>
      <c r="Y121" s="337"/>
      <c r="Z121" s="61"/>
      <c r="AA121" s="372" t="str">
        <f t="shared" si="16"/>
        <v/>
      </c>
      <c r="AB121" s="398"/>
      <c r="AH121" s="384" t="str">
        <f t="shared" si="21"/>
        <v/>
      </c>
      <c r="AI121" s="384">
        <f t="shared" si="22"/>
        <v>0</v>
      </c>
      <c r="AJ121" s="384">
        <f t="shared" si="23"/>
        <v>0</v>
      </c>
      <c r="AK121" s="384">
        <f t="shared" si="24"/>
        <v>0</v>
      </c>
    </row>
    <row r="122" spans="2:37" s="177" customFormat="1" ht="24.75" hidden="1" customHeight="1" outlineLevel="1">
      <c r="B122" s="38"/>
      <c r="C122" s="52"/>
      <c r="D122" s="3"/>
      <c r="E122" s="3"/>
      <c r="F122" s="3"/>
      <c r="G122" s="3"/>
      <c r="H122" s="3"/>
      <c r="I122" s="13"/>
      <c r="J122" s="67"/>
      <c r="K122" s="75"/>
      <c r="L122" s="58" t="s">
        <v>3550</v>
      </c>
      <c r="M122" s="41"/>
      <c r="N122" s="134" t="str">
        <f t="shared" si="13"/>
        <v/>
      </c>
      <c r="O122" s="135" t="str">
        <f t="shared" si="14"/>
        <v/>
      </c>
      <c r="P122" s="134"/>
      <c r="Q122" s="303"/>
      <c r="R122" s="44"/>
      <c r="S122" s="183" t="str">
        <f t="shared" si="17"/>
        <v/>
      </c>
      <c r="T122" s="380">
        <v>0.1</v>
      </c>
      <c r="U122" s="185" t="str">
        <f t="shared" si="18"/>
        <v/>
      </c>
      <c r="V122" s="186" t="str">
        <f t="shared" si="19"/>
        <v/>
      </c>
      <c r="W122" s="186" t="str">
        <f t="shared" si="15"/>
        <v/>
      </c>
      <c r="X122" s="187" t="str">
        <f t="shared" si="20"/>
        <v/>
      </c>
      <c r="Y122" s="337"/>
      <c r="Z122" s="61"/>
      <c r="AA122" s="372" t="str">
        <f t="shared" si="16"/>
        <v/>
      </c>
      <c r="AB122" s="398"/>
      <c r="AH122" s="384" t="str">
        <f t="shared" si="21"/>
        <v/>
      </c>
      <c r="AI122" s="384">
        <f t="shared" si="22"/>
        <v>0</v>
      </c>
      <c r="AJ122" s="384">
        <f t="shared" si="23"/>
        <v>0</v>
      </c>
      <c r="AK122" s="384">
        <f t="shared" si="24"/>
        <v>0</v>
      </c>
    </row>
    <row r="123" spans="2:37" s="177" customFormat="1" ht="24.75" hidden="1" customHeight="1" outlineLevel="1">
      <c r="B123" s="38"/>
      <c r="C123" s="52"/>
      <c r="D123" s="3"/>
      <c r="E123" s="3"/>
      <c r="F123" s="3"/>
      <c r="G123" s="3"/>
      <c r="H123" s="3"/>
      <c r="I123" s="13"/>
      <c r="J123" s="67"/>
      <c r="K123" s="75"/>
      <c r="L123" s="58" t="s">
        <v>3550</v>
      </c>
      <c r="M123" s="41"/>
      <c r="N123" s="134" t="str">
        <f t="shared" si="13"/>
        <v/>
      </c>
      <c r="O123" s="135" t="str">
        <f t="shared" si="14"/>
        <v/>
      </c>
      <c r="P123" s="134"/>
      <c r="Q123" s="303"/>
      <c r="R123" s="44"/>
      <c r="S123" s="183" t="str">
        <f t="shared" si="17"/>
        <v/>
      </c>
      <c r="T123" s="380">
        <v>0.1</v>
      </c>
      <c r="U123" s="185" t="str">
        <f t="shared" si="18"/>
        <v/>
      </c>
      <c r="V123" s="186" t="str">
        <f t="shared" si="19"/>
        <v/>
      </c>
      <c r="W123" s="186" t="str">
        <f t="shared" si="15"/>
        <v/>
      </c>
      <c r="X123" s="187" t="str">
        <f t="shared" si="20"/>
        <v/>
      </c>
      <c r="Y123" s="337"/>
      <c r="Z123" s="61"/>
      <c r="AA123" s="372" t="str">
        <f t="shared" si="16"/>
        <v/>
      </c>
      <c r="AB123" s="398"/>
      <c r="AH123" s="384" t="str">
        <f t="shared" si="21"/>
        <v/>
      </c>
      <c r="AI123" s="384">
        <f t="shared" si="22"/>
        <v>0</v>
      </c>
      <c r="AJ123" s="384">
        <f t="shared" si="23"/>
        <v>0</v>
      </c>
      <c r="AK123" s="384">
        <f t="shared" si="24"/>
        <v>0</v>
      </c>
    </row>
    <row r="124" spans="2:37" s="177" customFormat="1" ht="24.75" hidden="1" customHeight="1" outlineLevel="1">
      <c r="B124" s="38"/>
      <c r="C124" s="52"/>
      <c r="D124" s="3"/>
      <c r="E124" s="3"/>
      <c r="F124" s="3"/>
      <c r="G124" s="3"/>
      <c r="H124" s="3"/>
      <c r="I124" s="13"/>
      <c r="J124" s="67"/>
      <c r="K124" s="75"/>
      <c r="L124" s="58" t="s">
        <v>3550</v>
      </c>
      <c r="M124" s="41"/>
      <c r="N124" s="134" t="str">
        <f t="shared" si="13"/>
        <v/>
      </c>
      <c r="O124" s="135" t="str">
        <f t="shared" si="14"/>
        <v/>
      </c>
      <c r="P124" s="134"/>
      <c r="Q124" s="303"/>
      <c r="R124" s="44"/>
      <c r="S124" s="183" t="str">
        <f t="shared" si="17"/>
        <v/>
      </c>
      <c r="T124" s="380">
        <v>0.1</v>
      </c>
      <c r="U124" s="185" t="str">
        <f t="shared" si="18"/>
        <v/>
      </c>
      <c r="V124" s="186" t="str">
        <f t="shared" si="19"/>
        <v/>
      </c>
      <c r="W124" s="186" t="str">
        <f t="shared" si="15"/>
        <v/>
      </c>
      <c r="X124" s="187" t="str">
        <f t="shared" si="20"/>
        <v/>
      </c>
      <c r="Y124" s="337"/>
      <c r="Z124" s="61"/>
      <c r="AA124" s="372" t="str">
        <f t="shared" si="16"/>
        <v/>
      </c>
      <c r="AB124" s="398"/>
      <c r="AH124" s="384" t="str">
        <f t="shared" si="21"/>
        <v/>
      </c>
      <c r="AI124" s="384">
        <f t="shared" si="22"/>
        <v>0</v>
      </c>
      <c r="AJ124" s="384">
        <f t="shared" si="23"/>
        <v>0</v>
      </c>
      <c r="AK124" s="384">
        <f t="shared" si="24"/>
        <v>0</v>
      </c>
    </row>
    <row r="125" spans="2:37" s="177" customFormat="1" ht="24.75" hidden="1" customHeight="1" outlineLevel="1">
      <c r="B125" s="38"/>
      <c r="C125" s="52"/>
      <c r="D125" s="3"/>
      <c r="E125" s="3"/>
      <c r="F125" s="3"/>
      <c r="G125" s="3"/>
      <c r="H125" s="3"/>
      <c r="I125" s="13"/>
      <c r="J125" s="67"/>
      <c r="K125" s="75"/>
      <c r="L125" s="58" t="s">
        <v>3550</v>
      </c>
      <c r="M125" s="41"/>
      <c r="N125" s="134" t="str">
        <f t="shared" si="13"/>
        <v/>
      </c>
      <c r="O125" s="135" t="str">
        <f t="shared" si="14"/>
        <v/>
      </c>
      <c r="P125" s="134"/>
      <c r="Q125" s="303"/>
      <c r="R125" s="44"/>
      <c r="S125" s="183" t="str">
        <f t="shared" si="17"/>
        <v/>
      </c>
      <c r="T125" s="380">
        <v>0.1</v>
      </c>
      <c r="U125" s="185" t="str">
        <f t="shared" si="18"/>
        <v/>
      </c>
      <c r="V125" s="186" t="str">
        <f t="shared" si="19"/>
        <v/>
      </c>
      <c r="W125" s="186" t="str">
        <f t="shared" si="15"/>
        <v/>
      </c>
      <c r="X125" s="187" t="str">
        <f t="shared" si="20"/>
        <v/>
      </c>
      <c r="Y125" s="337"/>
      <c r="Z125" s="61"/>
      <c r="AA125" s="372" t="str">
        <f t="shared" si="16"/>
        <v/>
      </c>
      <c r="AB125" s="398"/>
      <c r="AH125" s="384" t="str">
        <f t="shared" si="21"/>
        <v/>
      </c>
      <c r="AI125" s="384">
        <f t="shared" si="22"/>
        <v>0</v>
      </c>
      <c r="AJ125" s="384">
        <f t="shared" si="23"/>
        <v>0</v>
      </c>
      <c r="AK125" s="384">
        <f t="shared" si="24"/>
        <v>0</v>
      </c>
    </row>
    <row r="126" spans="2:37" s="177" customFormat="1" ht="24.75" hidden="1" customHeight="1" outlineLevel="1">
      <c r="B126" s="38"/>
      <c r="C126" s="52"/>
      <c r="D126" s="3"/>
      <c r="E126" s="3"/>
      <c r="F126" s="3"/>
      <c r="G126" s="3"/>
      <c r="H126" s="3"/>
      <c r="I126" s="13"/>
      <c r="J126" s="67"/>
      <c r="K126" s="75"/>
      <c r="L126" s="58" t="s">
        <v>3550</v>
      </c>
      <c r="M126" s="41"/>
      <c r="N126" s="134" t="str">
        <f t="shared" si="13"/>
        <v/>
      </c>
      <c r="O126" s="135" t="str">
        <f t="shared" si="14"/>
        <v/>
      </c>
      <c r="P126" s="134"/>
      <c r="Q126" s="303"/>
      <c r="R126" s="44"/>
      <c r="S126" s="183" t="str">
        <f t="shared" si="17"/>
        <v/>
      </c>
      <c r="T126" s="380">
        <v>0.1</v>
      </c>
      <c r="U126" s="185" t="str">
        <f t="shared" si="18"/>
        <v/>
      </c>
      <c r="V126" s="186" t="str">
        <f t="shared" si="19"/>
        <v/>
      </c>
      <c r="W126" s="186" t="str">
        <f t="shared" si="15"/>
        <v/>
      </c>
      <c r="X126" s="187" t="str">
        <f t="shared" si="20"/>
        <v/>
      </c>
      <c r="Y126" s="337"/>
      <c r="Z126" s="61"/>
      <c r="AA126" s="372" t="str">
        <f t="shared" si="16"/>
        <v/>
      </c>
      <c r="AB126" s="398"/>
      <c r="AH126" s="384" t="str">
        <f t="shared" si="21"/>
        <v/>
      </c>
      <c r="AI126" s="384">
        <f t="shared" si="22"/>
        <v>0</v>
      </c>
      <c r="AJ126" s="384">
        <f t="shared" si="23"/>
        <v>0</v>
      </c>
      <c r="AK126" s="384">
        <f t="shared" si="24"/>
        <v>0</v>
      </c>
    </row>
    <row r="127" spans="2:37" s="177" customFormat="1" ht="24.75" hidden="1" customHeight="1" outlineLevel="1">
      <c r="B127" s="38"/>
      <c r="C127" s="52"/>
      <c r="D127" s="3"/>
      <c r="E127" s="3"/>
      <c r="F127" s="3"/>
      <c r="G127" s="3"/>
      <c r="H127" s="3"/>
      <c r="I127" s="13"/>
      <c r="J127" s="67"/>
      <c r="K127" s="75"/>
      <c r="L127" s="58" t="s">
        <v>3550</v>
      </c>
      <c r="M127" s="41"/>
      <c r="N127" s="134" t="str">
        <f t="shared" si="13"/>
        <v/>
      </c>
      <c r="O127" s="135" t="str">
        <f t="shared" si="14"/>
        <v/>
      </c>
      <c r="P127" s="134"/>
      <c r="Q127" s="303"/>
      <c r="R127" s="44"/>
      <c r="S127" s="183" t="str">
        <f t="shared" si="17"/>
        <v/>
      </c>
      <c r="T127" s="380">
        <v>0.1</v>
      </c>
      <c r="U127" s="185" t="str">
        <f t="shared" si="18"/>
        <v/>
      </c>
      <c r="V127" s="186" t="str">
        <f t="shared" si="19"/>
        <v/>
      </c>
      <c r="W127" s="186" t="str">
        <f t="shared" si="15"/>
        <v/>
      </c>
      <c r="X127" s="187" t="str">
        <f t="shared" si="20"/>
        <v/>
      </c>
      <c r="Y127" s="337"/>
      <c r="Z127" s="61"/>
      <c r="AA127" s="372" t="str">
        <f t="shared" si="16"/>
        <v/>
      </c>
      <c r="AB127" s="398"/>
      <c r="AH127" s="384" t="str">
        <f t="shared" si="21"/>
        <v/>
      </c>
      <c r="AI127" s="384">
        <f t="shared" si="22"/>
        <v>0</v>
      </c>
      <c r="AJ127" s="384">
        <f t="shared" si="23"/>
        <v>0</v>
      </c>
      <c r="AK127" s="384">
        <f t="shared" si="24"/>
        <v>0</v>
      </c>
    </row>
    <row r="128" spans="2:37" s="177" customFormat="1" ht="24.75" hidden="1" customHeight="1" outlineLevel="1">
      <c r="B128" s="38"/>
      <c r="C128" s="52"/>
      <c r="D128" s="3"/>
      <c r="E128" s="3"/>
      <c r="F128" s="3"/>
      <c r="G128" s="3"/>
      <c r="H128" s="3"/>
      <c r="I128" s="13"/>
      <c r="J128" s="67"/>
      <c r="K128" s="75"/>
      <c r="L128" s="58" t="s">
        <v>3550</v>
      </c>
      <c r="M128" s="41"/>
      <c r="N128" s="134" t="str">
        <f t="shared" si="13"/>
        <v/>
      </c>
      <c r="O128" s="135" t="str">
        <f t="shared" si="14"/>
        <v/>
      </c>
      <c r="P128" s="134"/>
      <c r="Q128" s="303"/>
      <c r="R128" s="44"/>
      <c r="S128" s="183" t="str">
        <f t="shared" si="17"/>
        <v/>
      </c>
      <c r="T128" s="380">
        <v>0.1</v>
      </c>
      <c r="U128" s="185" t="str">
        <f t="shared" si="18"/>
        <v/>
      </c>
      <c r="V128" s="186" t="str">
        <f t="shared" si="19"/>
        <v/>
      </c>
      <c r="W128" s="186" t="str">
        <f t="shared" si="15"/>
        <v/>
      </c>
      <c r="X128" s="187" t="str">
        <f t="shared" si="20"/>
        <v/>
      </c>
      <c r="Y128" s="337"/>
      <c r="Z128" s="61"/>
      <c r="AA128" s="372" t="str">
        <f t="shared" si="16"/>
        <v/>
      </c>
      <c r="AB128" s="398"/>
      <c r="AH128" s="384" t="str">
        <f t="shared" si="21"/>
        <v/>
      </c>
      <c r="AI128" s="384">
        <f t="shared" si="22"/>
        <v>0</v>
      </c>
      <c r="AJ128" s="384">
        <f t="shared" si="23"/>
        <v>0</v>
      </c>
      <c r="AK128" s="384">
        <f t="shared" si="24"/>
        <v>0</v>
      </c>
    </row>
    <row r="129" spans="2:37" s="177" customFormat="1" ht="24.75" hidden="1" customHeight="1" outlineLevel="1">
      <c r="B129" s="38"/>
      <c r="C129" s="52"/>
      <c r="D129" s="3"/>
      <c r="E129" s="3"/>
      <c r="F129" s="3"/>
      <c r="G129" s="3"/>
      <c r="H129" s="3"/>
      <c r="I129" s="13"/>
      <c r="J129" s="67"/>
      <c r="K129" s="75"/>
      <c r="L129" s="58" t="s">
        <v>3550</v>
      </c>
      <c r="M129" s="41"/>
      <c r="N129" s="134" t="str">
        <f t="shared" si="13"/>
        <v/>
      </c>
      <c r="O129" s="135" t="str">
        <f t="shared" si="14"/>
        <v/>
      </c>
      <c r="P129" s="134"/>
      <c r="Q129" s="303"/>
      <c r="R129" s="44"/>
      <c r="S129" s="183" t="str">
        <f t="shared" si="17"/>
        <v/>
      </c>
      <c r="T129" s="380">
        <v>0.1</v>
      </c>
      <c r="U129" s="185" t="str">
        <f t="shared" si="18"/>
        <v/>
      </c>
      <c r="V129" s="186" t="str">
        <f t="shared" si="19"/>
        <v/>
      </c>
      <c r="W129" s="186" t="str">
        <f t="shared" si="15"/>
        <v/>
      </c>
      <c r="X129" s="187" t="str">
        <f t="shared" si="20"/>
        <v/>
      </c>
      <c r="Y129" s="337"/>
      <c r="Z129" s="61"/>
      <c r="AA129" s="372" t="str">
        <f t="shared" si="16"/>
        <v/>
      </c>
      <c r="AB129" s="398"/>
      <c r="AH129" s="384" t="str">
        <f t="shared" si="21"/>
        <v/>
      </c>
      <c r="AI129" s="384">
        <f t="shared" si="22"/>
        <v>0</v>
      </c>
      <c r="AJ129" s="384">
        <f t="shared" si="23"/>
        <v>0</v>
      </c>
      <c r="AK129" s="384">
        <f t="shared" si="24"/>
        <v>0</v>
      </c>
    </row>
    <row r="130" spans="2:37" s="177" customFormat="1" ht="24.75" hidden="1" customHeight="1" outlineLevel="1">
      <c r="B130" s="38"/>
      <c r="C130" s="52"/>
      <c r="D130" s="3"/>
      <c r="E130" s="3"/>
      <c r="F130" s="3"/>
      <c r="G130" s="3"/>
      <c r="H130" s="3"/>
      <c r="I130" s="13"/>
      <c r="J130" s="67"/>
      <c r="K130" s="75"/>
      <c r="L130" s="58" t="s">
        <v>3550</v>
      </c>
      <c r="M130" s="41"/>
      <c r="N130" s="134" t="str">
        <f t="shared" si="13"/>
        <v/>
      </c>
      <c r="O130" s="135" t="str">
        <f t="shared" si="14"/>
        <v/>
      </c>
      <c r="P130" s="134"/>
      <c r="Q130" s="303"/>
      <c r="R130" s="44"/>
      <c r="S130" s="183" t="str">
        <f t="shared" si="17"/>
        <v/>
      </c>
      <c r="T130" s="380">
        <v>0.1</v>
      </c>
      <c r="U130" s="185" t="str">
        <f t="shared" si="18"/>
        <v/>
      </c>
      <c r="V130" s="186" t="str">
        <f t="shared" si="19"/>
        <v/>
      </c>
      <c r="W130" s="186" t="str">
        <f t="shared" si="15"/>
        <v/>
      </c>
      <c r="X130" s="187" t="str">
        <f t="shared" si="20"/>
        <v/>
      </c>
      <c r="Y130" s="337"/>
      <c r="Z130" s="61"/>
      <c r="AA130" s="372" t="str">
        <f t="shared" si="16"/>
        <v/>
      </c>
      <c r="AB130" s="398"/>
      <c r="AH130" s="384" t="str">
        <f t="shared" si="21"/>
        <v/>
      </c>
      <c r="AI130" s="384">
        <f t="shared" si="22"/>
        <v>0</v>
      </c>
      <c r="AJ130" s="384">
        <f t="shared" si="23"/>
        <v>0</v>
      </c>
      <c r="AK130" s="384">
        <f t="shared" si="24"/>
        <v>0</v>
      </c>
    </row>
    <row r="131" spans="2:37" s="177" customFormat="1" ht="24.75" hidden="1" customHeight="1" outlineLevel="1">
      <c r="B131" s="38"/>
      <c r="C131" s="52"/>
      <c r="D131" s="3"/>
      <c r="E131" s="3"/>
      <c r="F131" s="3"/>
      <c r="G131" s="3"/>
      <c r="H131" s="3"/>
      <c r="I131" s="13"/>
      <c r="J131" s="67"/>
      <c r="K131" s="75"/>
      <c r="L131" s="58" t="s">
        <v>3550</v>
      </c>
      <c r="M131" s="41"/>
      <c r="N131" s="134" t="str">
        <f t="shared" si="13"/>
        <v/>
      </c>
      <c r="O131" s="135" t="str">
        <f t="shared" si="14"/>
        <v/>
      </c>
      <c r="P131" s="134"/>
      <c r="Q131" s="303"/>
      <c r="R131" s="44"/>
      <c r="S131" s="183" t="str">
        <f t="shared" si="17"/>
        <v/>
      </c>
      <c r="T131" s="380">
        <v>0.1</v>
      </c>
      <c r="U131" s="185" t="str">
        <f t="shared" si="18"/>
        <v/>
      </c>
      <c r="V131" s="186" t="str">
        <f t="shared" si="19"/>
        <v/>
      </c>
      <c r="W131" s="186" t="str">
        <f t="shared" si="15"/>
        <v/>
      </c>
      <c r="X131" s="187" t="str">
        <f t="shared" si="20"/>
        <v/>
      </c>
      <c r="Y131" s="337"/>
      <c r="Z131" s="61"/>
      <c r="AA131" s="372" t="str">
        <f t="shared" si="16"/>
        <v/>
      </c>
      <c r="AB131" s="398"/>
      <c r="AH131" s="384" t="str">
        <f t="shared" si="21"/>
        <v/>
      </c>
      <c r="AI131" s="384">
        <f t="shared" si="22"/>
        <v>0</v>
      </c>
      <c r="AJ131" s="384">
        <f t="shared" si="23"/>
        <v>0</v>
      </c>
      <c r="AK131" s="384">
        <f t="shared" si="24"/>
        <v>0</v>
      </c>
    </row>
    <row r="132" spans="2:37" s="177" customFormat="1" ht="24.75" hidden="1" customHeight="1" outlineLevel="1">
      <c r="B132" s="38"/>
      <c r="C132" s="52"/>
      <c r="D132" s="3"/>
      <c r="E132" s="3"/>
      <c r="F132" s="3"/>
      <c r="G132" s="3"/>
      <c r="H132" s="3"/>
      <c r="I132" s="13"/>
      <c r="J132" s="67"/>
      <c r="K132" s="75"/>
      <c r="L132" s="58" t="s">
        <v>3550</v>
      </c>
      <c r="M132" s="41"/>
      <c r="N132" s="134" t="str">
        <f t="shared" si="13"/>
        <v/>
      </c>
      <c r="O132" s="135" t="str">
        <f t="shared" si="14"/>
        <v/>
      </c>
      <c r="P132" s="134"/>
      <c r="Q132" s="303"/>
      <c r="R132" s="44"/>
      <c r="S132" s="183" t="str">
        <f t="shared" si="17"/>
        <v/>
      </c>
      <c r="T132" s="380">
        <v>0.1</v>
      </c>
      <c r="U132" s="185" t="str">
        <f t="shared" si="18"/>
        <v/>
      </c>
      <c r="V132" s="186" t="str">
        <f t="shared" si="19"/>
        <v/>
      </c>
      <c r="W132" s="186" t="str">
        <f t="shared" si="15"/>
        <v/>
      </c>
      <c r="X132" s="187" t="str">
        <f t="shared" si="20"/>
        <v/>
      </c>
      <c r="Y132" s="337"/>
      <c r="Z132" s="61"/>
      <c r="AA132" s="372" t="str">
        <f t="shared" si="16"/>
        <v/>
      </c>
      <c r="AB132" s="398"/>
      <c r="AH132" s="384" t="str">
        <f t="shared" si="21"/>
        <v/>
      </c>
      <c r="AI132" s="384">
        <f t="shared" si="22"/>
        <v>0</v>
      </c>
      <c r="AJ132" s="384">
        <f t="shared" si="23"/>
        <v>0</v>
      </c>
      <c r="AK132" s="384">
        <f t="shared" si="24"/>
        <v>0</v>
      </c>
    </row>
    <row r="133" spans="2:37" s="177" customFormat="1" ht="24.75" hidden="1" customHeight="1" outlineLevel="1">
      <c r="B133" s="38"/>
      <c r="C133" s="52"/>
      <c r="D133" s="3"/>
      <c r="E133" s="3"/>
      <c r="F133" s="3"/>
      <c r="G133" s="3"/>
      <c r="H133" s="3"/>
      <c r="I133" s="13"/>
      <c r="J133" s="67"/>
      <c r="K133" s="75"/>
      <c r="L133" s="58" t="s">
        <v>3550</v>
      </c>
      <c r="M133" s="41"/>
      <c r="N133" s="134" t="str">
        <f t="shared" si="13"/>
        <v/>
      </c>
      <c r="O133" s="135" t="str">
        <f t="shared" si="14"/>
        <v/>
      </c>
      <c r="P133" s="134"/>
      <c r="Q133" s="303"/>
      <c r="R133" s="44"/>
      <c r="S133" s="183" t="str">
        <f t="shared" si="17"/>
        <v/>
      </c>
      <c r="T133" s="380">
        <v>0.1</v>
      </c>
      <c r="U133" s="185" t="str">
        <f t="shared" si="18"/>
        <v/>
      </c>
      <c r="V133" s="186" t="str">
        <f t="shared" si="19"/>
        <v/>
      </c>
      <c r="W133" s="186" t="str">
        <f t="shared" si="15"/>
        <v/>
      </c>
      <c r="X133" s="187" t="str">
        <f t="shared" si="20"/>
        <v/>
      </c>
      <c r="Y133" s="337"/>
      <c r="Z133" s="61"/>
      <c r="AA133" s="372" t="str">
        <f t="shared" si="16"/>
        <v/>
      </c>
      <c r="AB133" s="398"/>
      <c r="AH133" s="384" t="str">
        <f t="shared" si="21"/>
        <v/>
      </c>
      <c r="AI133" s="384">
        <f t="shared" si="22"/>
        <v>0</v>
      </c>
      <c r="AJ133" s="384">
        <f t="shared" si="23"/>
        <v>0</v>
      </c>
      <c r="AK133" s="384">
        <f t="shared" si="24"/>
        <v>0</v>
      </c>
    </row>
    <row r="134" spans="2:37" s="177" customFormat="1" ht="24.75" hidden="1" customHeight="1" outlineLevel="1">
      <c r="B134" s="38"/>
      <c r="C134" s="52"/>
      <c r="D134" s="3"/>
      <c r="E134" s="3"/>
      <c r="F134" s="3"/>
      <c r="G134" s="3"/>
      <c r="H134" s="3"/>
      <c r="I134" s="13"/>
      <c r="J134" s="67"/>
      <c r="K134" s="75"/>
      <c r="L134" s="58" t="s">
        <v>3550</v>
      </c>
      <c r="M134" s="41"/>
      <c r="N134" s="134" t="str">
        <f t="shared" si="13"/>
        <v/>
      </c>
      <c r="O134" s="135" t="str">
        <f t="shared" si="14"/>
        <v/>
      </c>
      <c r="P134" s="134"/>
      <c r="Q134" s="303"/>
      <c r="R134" s="44"/>
      <c r="S134" s="183" t="str">
        <f t="shared" si="17"/>
        <v/>
      </c>
      <c r="T134" s="380">
        <v>0.1</v>
      </c>
      <c r="U134" s="185" t="str">
        <f t="shared" si="18"/>
        <v/>
      </c>
      <c r="V134" s="186" t="str">
        <f t="shared" si="19"/>
        <v/>
      </c>
      <c r="W134" s="186" t="str">
        <f t="shared" si="15"/>
        <v/>
      </c>
      <c r="X134" s="187" t="str">
        <f t="shared" si="20"/>
        <v/>
      </c>
      <c r="Y134" s="337"/>
      <c r="Z134" s="61"/>
      <c r="AA134" s="372" t="str">
        <f t="shared" si="16"/>
        <v/>
      </c>
      <c r="AB134" s="398"/>
      <c r="AH134" s="384" t="str">
        <f t="shared" si="21"/>
        <v/>
      </c>
      <c r="AI134" s="384">
        <f t="shared" si="22"/>
        <v>0</v>
      </c>
      <c r="AJ134" s="384">
        <f t="shared" si="23"/>
        <v>0</v>
      </c>
      <c r="AK134" s="384">
        <f t="shared" si="24"/>
        <v>0</v>
      </c>
    </row>
    <row r="135" spans="2:37" s="177" customFormat="1" ht="24.75" hidden="1" customHeight="1" outlineLevel="1">
      <c r="B135" s="38"/>
      <c r="C135" s="52"/>
      <c r="D135" s="3"/>
      <c r="E135" s="3"/>
      <c r="F135" s="3"/>
      <c r="G135" s="3"/>
      <c r="H135" s="3"/>
      <c r="I135" s="13"/>
      <c r="J135" s="67"/>
      <c r="K135" s="75"/>
      <c r="L135" s="58" t="s">
        <v>3550</v>
      </c>
      <c r="M135" s="41"/>
      <c r="N135" s="134" t="str">
        <f t="shared" si="13"/>
        <v/>
      </c>
      <c r="O135" s="135" t="str">
        <f t="shared" si="14"/>
        <v/>
      </c>
      <c r="P135" s="134"/>
      <c r="Q135" s="303"/>
      <c r="R135" s="44"/>
      <c r="S135" s="183" t="str">
        <f t="shared" si="17"/>
        <v/>
      </c>
      <c r="T135" s="380">
        <v>0.1</v>
      </c>
      <c r="U135" s="185" t="str">
        <f t="shared" si="18"/>
        <v/>
      </c>
      <c r="V135" s="186" t="str">
        <f t="shared" si="19"/>
        <v/>
      </c>
      <c r="W135" s="186" t="str">
        <f t="shared" si="15"/>
        <v/>
      </c>
      <c r="X135" s="187" t="str">
        <f t="shared" si="20"/>
        <v/>
      </c>
      <c r="Y135" s="337"/>
      <c r="Z135" s="61"/>
      <c r="AA135" s="372" t="str">
        <f t="shared" si="16"/>
        <v/>
      </c>
      <c r="AB135" s="398"/>
      <c r="AH135" s="384" t="str">
        <f t="shared" si="21"/>
        <v/>
      </c>
      <c r="AI135" s="384">
        <f t="shared" si="22"/>
        <v>0</v>
      </c>
      <c r="AJ135" s="384">
        <f t="shared" si="23"/>
        <v>0</v>
      </c>
      <c r="AK135" s="384">
        <f t="shared" si="24"/>
        <v>0</v>
      </c>
    </row>
    <row r="136" spans="2:37" s="177" customFormat="1" ht="24.75" hidden="1" customHeight="1" outlineLevel="1">
      <c r="B136" s="38"/>
      <c r="C136" s="52"/>
      <c r="D136" s="3"/>
      <c r="E136" s="3"/>
      <c r="F136" s="3"/>
      <c r="G136" s="3"/>
      <c r="H136" s="3"/>
      <c r="I136" s="13"/>
      <c r="J136" s="67"/>
      <c r="K136" s="75"/>
      <c r="L136" s="58" t="s">
        <v>3550</v>
      </c>
      <c r="M136" s="41"/>
      <c r="N136" s="134" t="str">
        <f t="shared" ref="N136:N199" si="25">IF(AND(K136&lt;&gt;"",M136&lt;&gt;""),IFERROR(IF(M136&lt;&gt;1,K136*M136,""),""),"")</f>
        <v/>
      </c>
      <c r="O136" s="135" t="str">
        <f t="shared" ref="O136:O199" si="26">IF(ISNUMBER(M136),IF(M136&lt;&gt;1,IF(M136&lt;&gt;0,ROUND(R136/M136,2),""),""),"")</f>
        <v/>
      </c>
      <c r="P136" s="134"/>
      <c r="Q136" s="303"/>
      <c r="R136" s="44"/>
      <c r="S136" s="183" t="str">
        <f t="shared" si="17"/>
        <v/>
      </c>
      <c r="T136" s="380">
        <v>0.1</v>
      </c>
      <c r="U136" s="185" t="str">
        <f t="shared" si="18"/>
        <v/>
      </c>
      <c r="V136" s="186" t="str">
        <f t="shared" si="19"/>
        <v/>
      </c>
      <c r="W136" s="186" t="str">
        <f t="shared" ref="W136:W199" si="27">IFERROR(ROUNDDOWN(V136/K136,0),"")</f>
        <v/>
      </c>
      <c r="X136" s="187" t="str">
        <f t="shared" si="20"/>
        <v/>
      </c>
      <c r="Y136" s="337"/>
      <c r="Z136" s="61"/>
      <c r="AA136" s="372" t="str">
        <f t="shared" ref="AA136:AA199" si="28">IF(B136="","","-")</f>
        <v/>
      </c>
      <c r="AB136" s="398"/>
      <c r="AH136" s="384" t="str">
        <f t="shared" si="21"/>
        <v/>
      </c>
      <c r="AI136" s="384">
        <f t="shared" si="22"/>
        <v>0</v>
      </c>
      <c r="AJ136" s="384">
        <f t="shared" si="23"/>
        <v>0</v>
      </c>
      <c r="AK136" s="384">
        <f t="shared" si="24"/>
        <v>0</v>
      </c>
    </row>
    <row r="137" spans="2:37" s="177" customFormat="1" ht="24.75" hidden="1" customHeight="1" outlineLevel="1">
      <c r="B137" s="38"/>
      <c r="C137" s="52"/>
      <c r="D137" s="3"/>
      <c r="E137" s="3"/>
      <c r="F137" s="3"/>
      <c r="G137" s="3"/>
      <c r="H137" s="3"/>
      <c r="I137" s="13"/>
      <c r="J137" s="67"/>
      <c r="K137" s="75"/>
      <c r="L137" s="58" t="s">
        <v>3550</v>
      </c>
      <c r="M137" s="41"/>
      <c r="N137" s="134" t="str">
        <f t="shared" si="25"/>
        <v/>
      </c>
      <c r="O137" s="135" t="str">
        <f t="shared" si="26"/>
        <v/>
      </c>
      <c r="P137" s="134"/>
      <c r="Q137" s="303"/>
      <c r="R137" s="44"/>
      <c r="S137" s="183" t="str">
        <f t="shared" ref="S137:S200" si="29">IF(AND($K137&lt;&gt;"",R137&lt;&gt;""),IFERROR($K137*R137,""),"")</f>
        <v/>
      </c>
      <c r="T137" s="380">
        <v>0.1</v>
      </c>
      <c r="U137" s="185" t="str">
        <f t="shared" ref="U137:U200" si="30">IF(AND(ISNUMBER($S$1009),$S137&lt;&gt;""),ROUNDDOWN($S$1009*($S137/SUM($S$8:$S$1007)),0),"")</f>
        <v/>
      </c>
      <c r="V137" s="186" t="str">
        <f t="shared" ref="V137:V200" si="31">IFERROR(S137-U137,"")</f>
        <v/>
      </c>
      <c r="W137" s="186" t="str">
        <f t="shared" si="27"/>
        <v/>
      </c>
      <c r="X137" s="187" t="str">
        <f t="shared" ref="X137:X200" si="32">IF(AND($T137&lt;&gt;"",V137&lt;&gt;""),ROUNDDOWN(T137*V137+V137,0),"")</f>
        <v/>
      </c>
      <c r="Y137" s="337"/>
      <c r="Z137" s="61"/>
      <c r="AA137" s="372" t="str">
        <f t="shared" si="28"/>
        <v/>
      </c>
      <c r="AB137" s="398"/>
      <c r="AH137" s="384" t="str">
        <f t="shared" ref="AH137:AH200" si="33">IF($T137=10%,V137,0)</f>
        <v/>
      </c>
      <c r="AI137" s="384">
        <f t="shared" ref="AI137:AI200" si="34">IF($T137=8%,V137,0)</f>
        <v>0</v>
      </c>
      <c r="AJ137" s="384">
        <f t="shared" ref="AJ137:AJ200" si="35">IF($T137=5%,V137,0)</f>
        <v>0</v>
      </c>
      <c r="AK137" s="384">
        <f t="shared" ref="AK137:AK200" si="36">IF($T137=0%,V137,0)</f>
        <v>0</v>
      </c>
    </row>
    <row r="138" spans="2:37" s="177" customFormat="1" ht="24.75" hidden="1" customHeight="1" outlineLevel="1">
      <c r="B138" s="38"/>
      <c r="C138" s="52"/>
      <c r="D138" s="3"/>
      <c r="E138" s="3"/>
      <c r="F138" s="3"/>
      <c r="G138" s="3"/>
      <c r="H138" s="3"/>
      <c r="I138" s="13"/>
      <c r="J138" s="67"/>
      <c r="K138" s="75"/>
      <c r="L138" s="58" t="s">
        <v>3550</v>
      </c>
      <c r="M138" s="41"/>
      <c r="N138" s="134" t="str">
        <f t="shared" si="25"/>
        <v/>
      </c>
      <c r="O138" s="135" t="str">
        <f t="shared" si="26"/>
        <v/>
      </c>
      <c r="P138" s="134"/>
      <c r="Q138" s="303"/>
      <c r="R138" s="44"/>
      <c r="S138" s="183" t="str">
        <f t="shared" si="29"/>
        <v/>
      </c>
      <c r="T138" s="380">
        <v>0.1</v>
      </c>
      <c r="U138" s="185" t="str">
        <f t="shared" si="30"/>
        <v/>
      </c>
      <c r="V138" s="186" t="str">
        <f t="shared" si="31"/>
        <v/>
      </c>
      <c r="W138" s="186" t="str">
        <f t="shared" si="27"/>
        <v/>
      </c>
      <c r="X138" s="187" t="str">
        <f t="shared" si="32"/>
        <v/>
      </c>
      <c r="Y138" s="337"/>
      <c r="Z138" s="61"/>
      <c r="AA138" s="372" t="str">
        <f t="shared" si="28"/>
        <v/>
      </c>
      <c r="AB138" s="398"/>
      <c r="AH138" s="384" t="str">
        <f t="shared" si="33"/>
        <v/>
      </c>
      <c r="AI138" s="384">
        <f t="shared" si="34"/>
        <v>0</v>
      </c>
      <c r="AJ138" s="384">
        <f t="shared" si="35"/>
        <v>0</v>
      </c>
      <c r="AK138" s="384">
        <f t="shared" si="36"/>
        <v>0</v>
      </c>
    </row>
    <row r="139" spans="2:37" s="177" customFormat="1" ht="24.75" hidden="1" customHeight="1" outlineLevel="1">
      <c r="B139" s="38"/>
      <c r="C139" s="52"/>
      <c r="D139" s="3"/>
      <c r="E139" s="3"/>
      <c r="F139" s="3"/>
      <c r="G139" s="3"/>
      <c r="H139" s="3"/>
      <c r="I139" s="13"/>
      <c r="J139" s="67"/>
      <c r="K139" s="75"/>
      <c r="L139" s="58" t="s">
        <v>3550</v>
      </c>
      <c r="M139" s="41"/>
      <c r="N139" s="134" t="str">
        <f t="shared" si="25"/>
        <v/>
      </c>
      <c r="O139" s="135" t="str">
        <f t="shared" si="26"/>
        <v/>
      </c>
      <c r="P139" s="134"/>
      <c r="Q139" s="303"/>
      <c r="R139" s="44"/>
      <c r="S139" s="183" t="str">
        <f t="shared" si="29"/>
        <v/>
      </c>
      <c r="T139" s="380">
        <v>0.1</v>
      </c>
      <c r="U139" s="185" t="str">
        <f t="shared" si="30"/>
        <v/>
      </c>
      <c r="V139" s="186" t="str">
        <f t="shared" si="31"/>
        <v/>
      </c>
      <c r="W139" s="186" t="str">
        <f t="shared" si="27"/>
        <v/>
      </c>
      <c r="X139" s="187" t="str">
        <f t="shared" si="32"/>
        <v/>
      </c>
      <c r="Y139" s="337"/>
      <c r="Z139" s="61"/>
      <c r="AA139" s="372" t="str">
        <f t="shared" si="28"/>
        <v/>
      </c>
      <c r="AB139" s="398"/>
      <c r="AH139" s="384" t="str">
        <f t="shared" si="33"/>
        <v/>
      </c>
      <c r="AI139" s="384">
        <f t="shared" si="34"/>
        <v>0</v>
      </c>
      <c r="AJ139" s="384">
        <f t="shared" si="35"/>
        <v>0</v>
      </c>
      <c r="AK139" s="384">
        <f t="shared" si="36"/>
        <v>0</v>
      </c>
    </row>
    <row r="140" spans="2:37" s="177" customFormat="1" ht="24.75" hidden="1" customHeight="1" outlineLevel="1">
      <c r="B140" s="38"/>
      <c r="C140" s="52"/>
      <c r="D140" s="3"/>
      <c r="E140" s="3"/>
      <c r="F140" s="3"/>
      <c r="G140" s="3"/>
      <c r="H140" s="3"/>
      <c r="I140" s="13"/>
      <c r="J140" s="67"/>
      <c r="K140" s="75"/>
      <c r="L140" s="58" t="s">
        <v>3550</v>
      </c>
      <c r="M140" s="41"/>
      <c r="N140" s="134" t="str">
        <f t="shared" si="25"/>
        <v/>
      </c>
      <c r="O140" s="135" t="str">
        <f t="shared" si="26"/>
        <v/>
      </c>
      <c r="P140" s="134"/>
      <c r="Q140" s="303"/>
      <c r="R140" s="44"/>
      <c r="S140" s="183" t="str">
        <f t="shared" si="29"/>
        <v/>
      </c>
      <c r="T140" s="380">
        <v>0.1</v>
      </c>
      <c r="U140" s="185" t="str">
        <f t="shared" si="30"/>
        <v/>
      </c>
      <c r="V140" s="186" t="str">
        <f t="shared" si="31"/>
        <v/>
      </c>
      <c r="W140" s="186" t="str">
        <f t="shared" si="27"/>
        <v/>
      </c>
      <c r="X140" s="187" t="str">
        <f t="shared" si="32"/>
        <v/>
      </c>
      <c r="Y140" s="337"/>
      <c r="Z140" s="61"/>
      <c r="AA140" s="372" t="str">
        <f t="shared" si="28"/>
        <v/>
      </c>
      <c r="AB140" s="398"/>
      <c r="AH140" s="384" t="str">
        <f t="shared" si="33"/>
        <v/>
      </c>
      <c r="AI140" s="384">
        <f t="shared" si="34"/>
        <v>0</v>
      </c>
      <c r="AJ140" s="384">
        <f t="shared" si="35"/>
        <v>0</v>
      </c>
      <c r="AK140" s="384">
        <f t="shared" si="36"/>
        <v>0</v>
      </c>
    </row>
    <row r="141" spans="2:37" s="177" customFormat="1" ht="24.75" hidden="1" customHeight="1" outlineLevel="1">
      <c r="B141" s="38"/>
      <c r="C141" s="52"/>
      <c r="D141" s="3"/>
      <c r="E141" s="3"/>
      <c r="F141" s="3"/>
      <c r="G141" s="3"/>
      <c r="H141" s="3"/>
      <c r="I141" s="13"/>
      <c r="J141" s="67"/>
      <c r="K141" s="75"/>
      <c r="L141" s="58" t="s">
        <v>3550</v>
      </c>
      <c r="M141" s="41"/>
      <c r="N141" s="134" t="str">
        <f t="shared" si="25"/>
        <v/>
      </c>
      <c r="O141" s="135" t="str">
        <f t="shared" si="26"/>
        <v/>
      </c>
      <c r="P141" s="134"/>
      <c r="Q141" s="303"/>
      <c r="R141" s="44"/>
      <c r="S141" s="183" t="str">
        <f t="shared" si="29"/>
        <v/>
      </c>
      <c r="T141" s="380">
        <v>0.1</v>
      </c>
      <c r="U141" s="185" t="str">
        <f t="shared" si="30"/>
        <v/>
      </c>
      <c r="V141" s="186" t="str">
        <f t="shared" si="31"/>
        <v/>
      </c>
      <c r="W141" s="186" t="str">
        <f t="shared" si="27"/>
        <v/>
      </c>
      <c r="X141" s="187" t="str">
        <f t="shared" si="32"/>
        <v/>
      </c>
      <c r="Y141" s="337"/>
      <c r="Z141" s="61"/>
      <c r="AA141" s="372" t="str">
        <f t="shared" si="28"/>
        <v/>
      </c>
      <c r="AB141" s="398"/>
      <c r="AH141" s="384" t="str">
        <f t="shared" si="33"/>
        <v/>
      </c>
      <c r="AI141" s="384">
        <f t="shared" si="34"/>
        <v>0</v>
      </c>
      <c r="AJ141" s="384">
        <f t="shared" si="35"/>
        <v>0</v>
      </c>
      <c r="AK141" s="384">
        <f t="shared" si="36"/>
        <v>0</v>
      </c>
    </row>
    <row r="142" spans="2:37" s="177" customFormat="1" ht="24.75" hidden="1" customHeight="1" outlineLevel="1">
      <c r="B142" s="38"/>
      <c r="C142" s="52"/>
      <c r="D142" s="3"/>
      <c r="E142" s="3"/>
      <c r="F142" s="3"/>
      <c r="G142" s="3"/>
      <c r="H142" s="3"/>
      <c r="I142" s="13"/>
      <c r="J142" s="67"/>
      <c r="K142" s="75"/>
      <c r="L142" s="58" t="s">
        <v>3550</v>
      </c>
      <c r="M142" s="41"/>
      <c r="N142" s="134" t="str">
        <f t="shared" si="25"/>
        <v/>
      </c>
      <c r="O142" s="135" t="str">
        <f t="shared" si="26"/>
        <v/>
      </c>
      <c r="P142" s="134"/>
      <c r="Q142" s="303"/>
      <c r="R142" s="44"/>
      <c r="S142" s="183" t="str">
        <f t="shared" si="29"/>
        <v/>
      </c>
      <c r="T142" s="380">
        <v>0.1</v>
      </c>
      <c r="U142" s="185" t="str">
        <f t="shared" si="30"/>
        <v/>
      </c>
      <c r="V142" s="186" t="str">
        <f t="shared" si="31"/>
        <v/>
      </c>
      <c r="W142" s="186" t="str">
        <f t="shared" si="27"/>
        <v/>
      </c>
      <c r="X142" s="187" t="str">
        <f t="shared" si="32"/>
        <v/>
      </c>
      <c r="Y142" s="337"/>
      <c r="Z142" s="61"/>
      <c r="AA142" s="372" t="str">
        <f t="shared" si="28"/>
        <v/>
      </c>
      <c r="AB142" s="398"/>
      <c r="AH142" s="384" t="str">
        <f t="shared" si="33"/>
        <v/>
      </c>
      <c r="AI142" s="384">
        <f t="shared" si="34"/>
        <v>0</v>
      </c>
      <c r="AJ142" s="384">
        <f t="shared" si="35"/>
        <v>0</v>
      </c>
      <c r="AK142" s="384">
        <f t="shared" si="36"/>
        <v>0</v>
      </c>
    </row>
    <row r="143" spans="2:37" s="177" customFormat="1" ht="24.75" hidden="1" customHeight="1" outlineLevel="1">
      <c r="B143" s="38"/>
      <c r="C143" s="52"/>
      <c r="D143" s="3"/>
      <c r="E143" s="3"/>
      <c r="F143" s="3"/>
      <c r="G143" s="3"/>
      <c r="H143" s="3"/>
      <c r="I143" s="13"/>
      <c r="J143" s="67"/>
      <c r="K143" s="75"/>
      <c r="L143" s="58" t="s">
        <v>3550</v>
      </c>
      <c r="M143" s="41"/>
      <c r="N143" s="134" t="str">
        <f t="shared" si="25"/>
        <v/>
      </c>
      <c r="O143" s="135" t="str">
        <f t="shared" si="26"/>
        <v/>
      </c>
      <c r="P143" s="134"/>
      <c r="Q143" s="303"/>
      <c r="R143" s="44"/>
      <c r="S143" s="183" t="str">
        <f t="shared" si="29"/>
        <v/>
      </c>
      <c r="T143" s="380">
        <v>0.1</v>
      </c>
      <c r="U143" s="185" t="str">
        <f t="shared" si="30"/>
        <v/>
      </c>
      <c r="V143" s="186" t="str">
        <f t="shared" si="31"/>
        <v/>
      </c>
      <c r="W143" s="186" t="str">
        <f t="shared" si="27"/>
        <v/>
      </c>
      <c r="X143" s="187" t="str">
        <f t="shared" si="32"/>
        <v/>
      </c>
      <c r="Y143" s="337"/>
      <c r="Z143" s="61"/>
      <c r="AA143" s="372" t="str">
        <f t="shared" si="28"/>
        <v/>
      </c>
      <c r="AB143" s="398"/>
      <c r="AH143" s="384" t="str">
        <f t="shared" si="33"/>
        <v/>
      </c>
      <c r="AI143" s="384">
        <f t="shared" si="34"/>
        <v>0</v>
      </c>
      <c r="AJ143" s="384">
        <f t="shared" si="35"/>
        <v>0</v>
      </c>
      <c r="AK143" s="384">
        <f t="shared" si="36"/>
        <v>0</v>
      </c>
    </row>
    <row r="144" spans="2:37" s="177" customFormat="1" ht="24.75" hidden="1" customHeight="1" outlineLevel="1">
      <c r="B144" s="38"/>
      <c r="C144" s="52"/>
      <c r="D144" s="3"/>
      <c r="E144" s="3"/>
      <c r="F144" s="3"/>
      <c r="G144" s="3"/>
      <c r="H144" s="3"/>
      <c r="I144" s="13"/>
      <c r="J144" s="67"/>
      <c r="K144" s="75"/>
      <c r="L144" s="58" t="s">
        <v>3550</v>
      </c>
      <c r="M144" s="41"/>
      <c r="N144" s="134" t="str">
        <f t="shared" si="25"/>
        <v/>
      </c>
      <c r="O144" s="135" t="str">
        <f t="shared" si="26"/>
        <v/>
      </c>
      <c r="P144" s="134"/>
      <c r="Q144" s="303"/>
      <c r="R144" s="44"/>
      <c r="S144" s="183" t="str">
        <f t="shared" si="29"/>
        <v/>
      </c>
      <c r="T144" s="380">
        <v>0.1</v>
      </c>
      <c r="U144" s="185" t="str">
        <f t="shared" si="30"/>
        <v/>
      </c>
      <c r="V144" s="186" t="str">
        <f t="shared" si="31"/>
        <v/>
      </c>
      <c r="W144" s="186" t="str">
        <f t="shared" si="27"/>
        <v/>
      </c>
      <c r="X144" s="187" t="str">
        <f t="shared" si="32"/>
        <v/>
      </c>
      <c r="Y144" s="337"/>
      <c r="Z144" s="61"/>
      <c r="AA144" s="372" t="str">
        <f t="shared" si="28"/>
        <v/>
      </c>
      <c r="AB144" s="398"/>
      <c r="AH144" s="384" t="str">
        <f t="shared" si="33"/>
        <v/>
      </c>
      <c r="AI144" s="384">
        <f t="shared" si="34"/>
        <v>0</v>
      </c>
      <c r="AJ144" s="384">
        <f t="shared" si="35"/>
        <v>0</v>
      </c>
      <c r="AK144" s="384">
        <f t="shared" si="36"/>
        <v>0</v>
      </c>
    </row>
    <row r="145" spans="2:37" s="177" customFormat="1" ht="24.75" hidden="1" customHeight="1" outlineLevel="1">
      <c r="B145" s="38"/>
      <c r="C145" s="52"/>
      <c r="D145" s="3"/>
      <c r="E145" s="3"/>
      <c r="F145" s="3"/>
      <c r="G145" s="3"/>
      <c r="H145" s="3"/>
      <c r="I145" s="13"/>
      <c r="J145" s="67"/>
      <c r="K145" s="75"/>
      <c r="L145" s="58" t="s">
        <v>3550</v>
      </c>
      <c r="M145" s="41"/>
      <c r="N145" s="134" t="str">
        <f t="shared" si="25"/>
        <v/>
      </c>
      <c r="O145" s="135" t="str">
        <f t="shared" si="26"/>
        <v/>
      </c>
      <c r="P145" s="134"/>
      <c r="Q145" s="303"/>
      <c r="R145" s="44"/>
      <c r="S145" s="183" t="str">
        <f t="shared" si="29"/>
        <v/>
      </c>
      <c r="T145" s="380">
        <v>0.1</v>
      </c>
      <c r="U145" s="185" t="str">
        <f t="shared" si="30"/>
        <v/>
      </c>
      <c r="V145" s="186" t="str">
        <f t="shared" si="31"/>
        <v/>
      </c>
      <c r="W145" s="186" t="str">
        <f t="shared" si="27"/>
        <v/>
      </c>
      <c r="X145" s="187" t="str">
        <f t="shared" si="32"/>
        <v/>
      </c>
      <c r="Y145" s="337"/>
      <c r="Z145" s="61"/>
      <c r="AA145" s="372" t="str">
        <f t="shared" si="28"/>
        <v/>
      </c>
      <c r="AB145" s="398"/>
      <c r="AH145" s="384" t="str">
        <f t="shared" si="33"/>
        <v/>
      </c>
      <c r="AI145" s="384">
        <f t="shared" si="34"/>
        <v>0</v>
      </c>
      <c r="AJ145" s="384">
        <f t="shared" si="35"/>
        <v>0</v>
      </c>
      <c r="AK145" s="384">
        <f t="shared" si="36"/>
        <v>0</v>
      </c>
    </row>
    <row r="146" spans="2:37" s="177" customFormat="1" ht="24.75" hidden="1" customHeight="1" outlineLevel="1">
      <c r="B146" s="38"/>
      <c r="C146" s="52"/>
      <c r="D146" s="3"/>
      <c r="E146" s="3"/>
      <c r="F146" s="3"/>
      <c r="G146" s="3"/>
      <c r="H146" s="3"/>
      <c r="I146" s="13"/>
      <c r="J146" s="67"/>
      <c r="K146" s="75"/>
      <c r="L146" s="58" t="s">
        <v>3550</v>
      </c>
      <c r="M146" s="41"/>
      <c r="N146" s="134" t="str">
        <f t="shared" si="25"/>
        <v/>
      </c>
      <c r="O146" s="135" t="str">
        <f t="shared" si="26"/>
        <v/>
      </c>
      <c r="P146" s="134"/>
      <c r="Q146" s="303"/>
      <c r="R146" s="44"/>
      <c r="S146" s="183" t="str">
        <f t="shared" si="29"/>
        <v/>
      </c>
      <c r="T146" s="380">
        <v>0.1</v>
      </c>
      <c r="U146" s="185" t="str">
        <f t="shared" si="30"/>
        <v/>
      </c>
      <c r="V146" s="186" t="str">
        <f t="shared" si="31"/>
        <v/>
      </c>
      <c r="W146" s="186" t="str">
        <f t="shared" si="27"/>
        <v/>
      </c>
      <c r="X146" s="187" t="str">
        <f t="shared" si="32"/>
        <v/>
      </c>
      <c r="Y146" s="337"/>
      <c r="Z146" s="61"/>
      <c r="AA146" s="372" t="str">
        <f t="shared" si="28"/>
        <v/>
      </c>
      <c r="AB146" s="398"/>
      <c r="AH146" s="384" t="str">
        <f t="shared" si="33"/>
        <v/>
      </c>
      <c r="AI146" s="384">
        <f t="shared" si="34"/>
        <v>0</v>
      </c>
      <c r="AJ146" s="384">
        <f t="shared" si="35"/>
        <v>0</v>
      </c>
      <c r="AK146" s="384">
        <f t="shared" si="36"/>
        <v>0</v>
      </c>
    </row>
    <row r="147" spans="2:37" s="177" customFormat="1" ht="24.75" hidden="1" customHeight="1" outlineLevel="1">
      <c r="B147" s="38"/>
      <c r="C147" s="52"/>
      <c r="D147" s="3"/>
      <c r="E147" s="3"/>
      <c r="F147" s="3"/>
      <c r="G147" s="3"/>
      <c r="H147" s="3"/>
      <c r="I147" s="13"/>
      <c r="J147" s="67"/>
      <c r="K147" s="75"/>
      <c r="L147" s="58" t="s">
        <v>3550</v>
      </c>
      <c r="M147" s="41"/>
      <c r="N147" s="134" t="str">
        <f t="shared" si="25"/>
        <v/>
      </c>
      <c r="O147" s="135" t="str">
        <f t="shared" si="26"/>
        <v/>
      </c>
      <c r="P147" s="134"/>
      <c r="Q147" s="303"/>
      <c r="R147" s="44"/>
      <c r="S147" s="183" t="str">
        <f t="shared" si="29"/>
        <v/>
      </c>
      <c r="T147" s="380">
        <v>0.1</v>
      </c>
      <c r="U147" s="185" t="str">
        <f t="shared" si="30"/>
        <v/>
      </c>
      <c r="V147" s="186" t="str">
        <f t="shared" si="31"/>
        <v/>
      </c>
      <c r="W147" s="186" t="str">
        <f t="shared" si="27"/>
        <v/>
      </c>
      <c r="X147" s="187" t="str">
        <f t="shared" si="32"/>
        <v/>
      </c>
      <c r="Y147" s="337"/>
      <c r="Z147" s="61"/>
      <c r="AA147" s="372" t="str">
        <f t="shared" si="28"/>
        <v/>
      </c>
      <c r="AB147" s="398"/>
      <c r="AH147" s="384" t="str">
        <f t="shared" si="33"/>
        <v/>
      </c>
      <c r="AI147" s="384">
        <f t="shared" si="34"/>
        <v>0</v>
      </c>
      <c r="AJ147" s="384">
        <f t="shared" si="35"/>
        <v>0</v>
      </c>
      <c r="AK147" s="384">
        <f t="shared" si="36"/>
        <v>0</v>
      </c>
    </row>
    <row r="148" spans="2:37" s="177" customFormat="1" ht="24.75" hidden="1" customHeight="1" outlineLevel="1">
      <c r="B148" s="38"/>
      <c r="C148" s="52"/>
      <c r="D148" s="3"/>
      <c r="E148" s="3"/>
      <c r="F148" s="3"/>
      <c r="G148" s="3"/>
      <c r="H148" s="3"/>
      <c r="I148" s="13"/>
      <c r="J148" s="67"/>
      <c r="K148" s="75"/>
      <c r="L148" s="58" t="s">
        <v>3550</v>
      </c>
      <c r="M148" s="41"/>
      <c r="N148" s="134" t="str">
        <f t="shared" si="25"/>
        <v/>
      </c>
      <c r="O148" s="135" t="str">
        <f t="shared" si="26"/>
        <v/>
      </c>
      <c r="P148" s="134"/>
      <c r="Q148" s="303"/>
      <c r="R148" s="44"/>
      <c r="S148" s="183" t="str">
        <f t="shared" si="29"/>
        <v/>
      </c>
      <c r="T148" s="380">
        <v>0.1</v>
      </c>
      <c r="U148" s="185" t="str">
        <f t="shared" si="30"/>
        <v/>
      </c>
      <c r="V148" s="186" t="str">
        <f t="shared" si="31"/>
        <v/>
      </c>
      <c r="W148" s="186" t="str">
        <f t="shared" si="27"/>
        <v/>
      </c>
      <c r="X148" s="187" t="str">
        <f t="shared" si="32"/>
        <v/>
      </c>
      <c r="Y148" s="337"/>
      <c r="Z148" s="61"/>
      <c r="AA148" s="372" t="str">
        <f t="shared" si="28"/>
        <v/>
      </c>
      <c r="AB148" s="398"/>
      <c r="AH148" s="384" t="str">
        <f t="shared" si="33"/>
        <v/>
      </c>
      <c r="AI148" s="384">
        <f t="shared" si="34"/>
        <v>0</v>
      </c>
      <c r="AJ148" s="384">
        <f t="shared" si="35"/>
        <v>0</v>
      </c>
      <c r="AK148" s="384">
        <f t="shared" si="36"/>
        <v>0</v>
      </c>
    </row>
    <row r="149" spans="2:37" s="177" customFormat="1" ht="24.75" hidden="1" customHeight="1" outlineLevel="1">
      <c r="B149" s="38"/>
      <c r="C149" s="52"/>
      <c r="D149" s="3"/>
      <c r="E149" s="3"/>
      <c r="F149" s="3"/>
      <c r="G149" s="3"/>
      <c r="H149" s="3"/>
      <c r="I149" s="13"/>
      <c r="J149" s="67"/>
      <c r="K149" s="75"/>
      <c r="L149" s="58" t="s">
        <v>3550</v>
      </c>
      <c r="M149" s="41"/>
      <c r="N149" s="134" t="str">
        <f t="shared" si="25"/>
        <v/>
      </c>
      <c r="O149" s="135" t="str">
        <f t="shared" si="26"/>
        <v/>
      </c>
      <c r="P149" s="134"/>
      <c r="Q149" s="303"/>
      <c r="R149" s="44"/>
      <c r="S149" s="183" t="str">
        <f t="shared" si="29"/>
        <v/>
      </c>
      <c r="T149" s="380">
        <v>0.1</v>
      </c>
      <c r="U149" s="185" t="str">
        <f t="shared" si="30"/>
        <v/>
      </c>
      <c r="V149" s="186" t="str">
        <f t="shared" si="31"/>
        <v/>
      </c>
      <c r="W149" s="186" t="str">
        <f t="shared" si="27"/>
        <v/>
      </c>
      <c r="X149" s="187" t="str">
        <f t="shared" si="32"/>
        <v/>
      </c>
      <c r="Y149" s="337"/>
      <c r="Z149" s="61"/>
      <c r="AA149" s="372" t="str">
        <f t="shared" si="28"/>
        <v/>
      </c>
      <c r="AB149" s="398"/>
      <c r="AH149" s="384" t="str">
        <f t="shared" si="33"/>
        <v/>
      </c>
      <c r="AI149" s="384">
        <f t="shared" si="34"/>
        <v>0</v>
      </c>
      <c r="AJ149" s="384">
        <f t="shared" si="35"/>
        <v>0</v>
      </c>
      <c r="AK149" s="384">
        <f t="shared" si="36"/>
        <v>0</v>
      </c>
    </row>
    <row r="150" spans="2:37" s="177" customFormat="1" ht="24.75" hidden="1" customHeight="1" outlineLevel="1">
      <c r="B150" s="38"/>
      <c r="C150" s="52"/>
      <c r="D150" s="3"/>
      <c r="E150" s="3"/>
      <c r="F150" s="3"/>
      <c r="G150" s="3"/>
      <c r="H150" s="3"/>
      <c r="I150" s="13"/>
      <c r="J150" s="67"/>
      <c r="K150" s="75"/>
      <c r="L150" s="58" t="s">
        <v>3550</v>
      </c>
      <c r="M150" s="41"/>
      <c r="N150" s="134" t="str">
        <f t="shared" si="25"/>
        <v/>
      </c>
      <c r="O150" s="135" t="str">
        <f t="shared" si="26"/>
        <v/>
      </c>
      <c r="P150" s="134"/>
      <c r="Q150" s="303"/>
      <c r="R150" s="44"/>
      <c r="S150" s="183" t="str">
        <f t="shared" si="29"/>
        <v/>
      </c>
      <c r="T150" s="380">
        <v>0.1</v>
      </c>
      <c r="U150" s="185" t="str">
        <f t="shared" si="30"/>
        <v/>
      </c>
      <c r="V150" s="186" t="str">
        <f t="shared" si="31"/>
        <v/>
      </c>
      <c r="W150" s="186" t="str">
        <f t="shared" si="27"/>
        <v/>
      </c>
      <c r="X150" s="187" t="str">
        <f t="shared" si="32"/>
        <v/>
      </c>
      <c r="Y150" s="337"/>
      <c r="Z150" s="61"/>
      <c r="AA150" s="372" t="str">
        <f t="shared" si="28"/>
        <v/>
      </c>
      <c r="AB150" s="398"/>
      <c r="AH150" s="384" t="str">
        <f t="shared" si="33"/>
        <v/>
      </c>
      <c r="AI150" s="384">
        <f t="shared" si="34"/>
        <v>0</v>
      </c>
      <c r="AJ150" s="384">
        <f t="shared" si="35"/>
        <v>0</v>
      </c>
      <c r="AK150" s="384">
        <f t="shared" si="36"/>
        <v>0</v>
      </c>
    </row>
    <row r="151" spans="2:37" s="177" customFormat="1" ht="24.75" hidden="1" customHeight="1" outlineLevel="1">
      <c r="B151" s="38"/>
      <c r="C151" s="52"/>
      <c r="D151" s="3"/>
      <c r="E151" s="3"/>
      <c r="F151" s="3"/>
      <c r="G151" s="3"/>
      <c r="H151" s="3"/>
      <c r="I151" s="13"/>
      <c r="J151" s="67"/>
      <c r="K151" s="75"/>
      <c r="L151" s="58" t="s">
        <v>3550</v>
      </c>
      <c r="M151" s="41"/>
      <c r="N151" s="134" t="str">
        <f t="shared" si="25"/>
        <v/>
      </c>
      <c r="O151" s="135" t="str">
        <f t="shared" si="26"/>
        <v/>
      </c>
      <c r="P151" s="134"/>
      <c r="Q151" s="303"/>
      <c r="R151" s="44"/>
      <c r="S151" s="183" t="str">
        <f t="shared" si="29"/>
        <v/>
      </c>
      <c r="T151" s="380">
        <v>0.1</v>
      </c>
      <c r="U151" s="185" t="str">
        <f t="shared" si="30"/>
        <v/>
      </c>
      <c r="V151" s="186" t="str">
        <f t="shared" si="31"/>
        <v/>
      </c>
      <c r="W151" s="186" t="str">
        <f t="shared" si="27"/>
        <v/>
      </c>
      <c r="X151" s="187" t="str">
        <f t="shared" si="32"/>
        <v/>
      </c>
      <c r="Y151" s="337"/>
      <c r="Z151" s="61"/>
      <c r="AA151" s="372" t="str">
        <f t="shared" si="28"/>
        <v/>
      </c>
      <c r="AB151" s="398"/>
      <c r="AH151" s="384" t="str">
        <f t="shared" si="33"/>
        <v/>
      </c>
      <c r="AI151" s="384">
        <f t="shared" si="34"/>
        <v>0</v>
      </c>
      <c r="AJ151" s="384">
        <f t="shared" si="35"/>
        <v>0</v>
      </c>
      <c r="AK151" s="384">
        <f t="shared" si="36"/>
        <v>0</v>
      </c>
    </row>
    <row r="152" spans="2:37" s="177" customFormat="1" ht="24.75" hidden="1" customHeight="1" outlineLevel="1">
      <c r="B152" s="38"/>
      <c r="C152" s="52"/>
      <c r="D152" s="3"/>
      <c r="E152" s="3"/>
      <c r="F152" s="3"/>
      <c r="G152" s="3"/>
      <c r="H152" s="3"/>
      <c r="I152" s="13"/>
      <c r="J152" s="67"/>
      <c r="K152" s="75"/>
      <c r="L152" s="58" t="s">
        <v>3550</v>
      </c>
      <c r="M152" s="41"/>
      <c r="N152" s="134" t="str">
        <f t="shared" si="25"/>
        <v/>
      </c>
      <c r="O152" s="135" t="str">
        <f t="shared" si="26"/>
        <v/>
      </c>
      <c r="P152" s="134"/>
      <c r="Q152" s="303"/>
      <c r="R152" s="44"/>
      <c r="S152" s="183" t="str">
        <f t="shared" si="29"/>
        <v/>
      </c>
      <c r="T152" s="380">
        <v>0.1</v>
      </c>
      <c r="U152" s="185" t="str">
        <f t="shared" si="30"/>
        <v/>
      </c>
      <c r="V152" s="186" t="str">
        <f t="shared" si="31"/>
        <v/>
      </c>
      <c r="W152" s="186" t="str">
        <f t="shared" si="27"/>
        <v/>
      </c>
      <c r="X152" s="187" t="str">
        <f t="shared" si="32"/>
        <v/>
      </c>
      <c r="Y152" s="337"/>
      <c r="Z152" s="61"/>
      <c r="AA152" s="372" t="str">
        <f t="shared" si="28"/>
        <v/>
      </c>
      <c r="AB152" s="398"/>
      <c r="AH152" s="384" t="str">
        <f t="shared" si="33"/>
        <v/>
      </c>
      <c r="AI152" s="384">
        <f t="shared" si="34"/>
        <v>0</v>
      </c>
      <c r="AJ152" s="384">
        <f t="shared" si="35"/>
        <v>0</v>
      </c>
      <c r="AK152" s="384">
        <f t="shared" si="36"/>
        <v>0</v>
      </c>
    </row>
    <row r="153" spans="2:37" s="177" customFormat="1" ht="24.75" hidden="1" customHeight="1" outlineLevel="1">
      <c r="B153" s="38"/>
      <c r="C153" s="52"/>
      <c r="D153" s="3"/>
      <c r="E153" s="3"/>
      <c r="F153" s="3"/>
      <c r="G153" s="3"/>
      <c r="H153" s="3"/>
      <c r="I153" s="13"/>
      <c r="J153" s="67"/>
      <c r="K153" s="75"/>
      <c r="L153" s="58" t="s">
        <v>3550</v>
      </c>
      <c r="M153" s="41"/>
      <c r="N153" s="134" t="str">
        <f t="shared" si="25"/>
        <v/>
      </c>
      <c r="O153" s="135" t="str">
        <f t="shared" si="26"/>
        <v/>
      </c>
      <c r="P153" s="134"/>
      <c r="Q153" s="303"/>
      <c r="R153" s="44"/>
      <c r="S153" s="183" t="str">
        <f t="shared" si="29"/>
        <v/>
      </c>
      <c r="T153" s="380">
        <v>0.1</v>
      </c>
      <c r="U153" s="185" t="str">
        <f t="shared" si="30"/>
        <v/>
      </c>
      <c r="V153" s="186" t="str">
        <f t="shared" si="31"/>
        <v/>
      </c>
      <c r="W153" s="186" t="str">
        <f t="shared" si="27"/>
        <v/>
      </c>
      <c r="X153" s="187" t="str">
        <f t="shared" si="32"/>
        <v/>
      </c>
      <c r="Y153" s="337"/>
      <c r="Z153" s="61"/>
      <c r="AA153" s="372" t="str">
        <f t="shared" si="28"/>
        <v/>
      </c>
      <c r="AB153" s="398"/>
      <c r="AH153" s="384" t="str">
        <f t="shared" si="33"/>
        <v/>
      </c>
      <c r="AI153" s="384">
        <f t="shared" si="34"/>
        <v>0</v>
      </c>
      <c r="AJ153" s="384">
        <f t="shared" si="35"/>
        <v>0</v>
      </c>
      <c r="AK153" s="384">
        <f t="shared" si="36"/>
        <v>0</v>
      </c>
    </row>
    <row r="154" spans="2:37" s="177" customFormat="1" ht="24.75" hidden="1" customHeight="1" outlineLevel="1">
      <c r="B154" s="38"/>
      <c r="C154" s="52"/>
      <c r="D154" s="3"/>
      <c r="E154" s="3"/>
      <c r="F154" s="3"/>
      <c r="G154" s="3"/>
      <c r="H154" s="3"/>
      <c r="I154" s="13"/>
      <c r="J154" s="67"/>
      <c r="K154" s="75"/>
      <c r="L154" s="58" t="s">
        <v>3550</v>
      </c>
      <c r="M154" s="41"/>
      <c r="N154" s="134" t="str">
        <f t="shared" si="25"/>
        <v/>
      </c>
      <c r="O154" s="135" t="str">
        <f t="shared" si="26"/>
        <v/>
      </c>
      <c r="P154" s="134"/>
      <c r="Q154" s="303"/>
      <c r="R154" s="44"/>
      <c r="S154" s="183" t="str">
        <f t="shared" si="29"/>
        <v/>
      </c>
      <c r="T154" s="380">
        <v>0.1</v>
      </c>
      <c r="U154" s="185" t="str">
        <f t="shared" si="30"/>
        <v/>
      </c>
      <c r="V154" s="186" t="str">
        <f t="shared" si="31"/>
        <v/>
      </c>
      <c r="W154" s="186" t="str">
        <f t="shared" si="27"/>
        <v/>
      </c>
      <c r="X154" s="187" t="str">
        <f t="shared" si="32"/>
        <v/>
      </c>
      <c r="Y154" s="337"/>
      <c r="Z154" s="61"/>
      <c r="AA154" s="372" t="str">
        <f t="shared" si="28"/>
        <v/>
      </c>
      <c r="AB154" s="398"/>
      <c r="AH154" s="384" t="str">
        <f t="shared" si="33"/>
        <v/>
      </c>
      <c r="AI154" s="384">
        <f t="shared" si="34"/>
        <v>0</v>
      </c>
      <c r="AJ154" s="384">
        <f t="shared" si="35"/>
        <v>0</v>
      </c>
      <c r="AK154" s="384">
        <f t="shared" si="36"/>
        <v>0</v>
      </c>
    </row>
    <row r="155" spans="2:37" s="177" customFormat="1" ht="24.75" hidden="1" customHeight="1" outlineLevel="1">
      <c r="B155" s="38"/>
      <c r="C155" s="52"/>
      <c r="D155" s="3"/>
      <c r="E155" s="3"/>
      <c r="F155" s="3"/>
      <c r="G155" s="3"/>
      <c r="H155" s="3"/>
      <c r="I155" s="13"/>
      <c r="J155" s="67"/>
      <c r="K155" s="75"/>
      <c r="L155" s="58" t="s">
        <v>3550</v>
      </c>
      <c r="M155" s="41"/>
      <c r="N155" s="134" t="str">
        <f t="shared" si="25"/>
        <v/>
      </c>
      <c r="O155" s="135" t="str">
        <f t="shared" si="26"/>
        <v/>
      </c>
      <c r="P155" s="134"/>
      <c r="Q155" s="303"/>
      <c r="R155" s="44"/>
      <c r="S155" s="183" t="str">
        <f t="shared" si="29"/>
        <v/>
      </c>
      <c r="T155" s="380">
        <v>0.1</v>
      </c>
      <c r="U155" s="185" t="str">
        <f t="shared" si="30"/>
        <v/>
      </c>
      <c r="V155" s="186" t="str">
        <f t="shared" si="31"/>
        <v/>
      </c>
      <c r="W155" s="186" t="str">
        <f t="shared" si="27"/>
        <v/>
      </c>
      <c r="X155" s="187" t="str">
        <f t="shared" si="32"/>
        <v/>
      </c>
      <c r="Y155" s="337"/>
      <c r="Z155" s="61"/>
      <c r="AA155" s="372" t="str">
        <f t="shared" si="28"/>
        <v/>
      </c>
      <c r="AB155" s="398"/>
      <c r="AH155" s="384" t="str">
        <f t="shared" si="33"/>
        <v/>
      </c>
      <c r="AI155" s="384">
        <f t="shared" si="34"/>
        <v>0</v>
      </c>
      <c r="AJ155" s="384">
        <f t="shared" si="35"/>
        <v>0</v>
      </c>
      <c r="AK155" s="384">
        <f t="shared" si="36"/>
        <v>0</v>
      </c>
    </row>
    <row r="156" spans="2:37" s="177" customFormat="1" ht="24.75" hidden="1" customHeight="1" outlineLevel="1">
      <c r="B156" s="38"/>
      <c r="C156" s="52"/>
      <c r="D156" s="3"/>
      <c r="E156" s="3"/>
      <c r="F156" s="3"/>
      <c r="G156" s="3"/>
      <c r="H156" s="3"/>
      <c r="I156" s="13"/>
      <c r="J156" s="67"/>
      <c r="K156" s="75"/>
      <c r="L156" s="58" t="s">
        <v>3550</v>
      </c>
      <c r="M156" s="41"/>
      <c r="N156" s="134" t="str">
        <f t="shared" si="25"/>
        <v/>
      </c>
      <c r="O156" s="135" t="str">
        <f t="shared" si="26"/>
        <v/>
      </c>
      <c r="P156" s="134"/>
      <c r="Q156" s="303"/>
      <c r="R156" s="44"/>
      <c r="S156" s="183" t="str">
        <f t="shared" si="29"/>
        <v/>
      </c>
      <c r="T156" s="380">
        <v>0.1</v>
      </c>
      <c r="U156" s="185" t="str">
        <f t="shared" si="30"/>
        <v/>
      </c>
      <c r="V156" s="186" t="str">
        <f t="shared" si="31"/>
        <v/>
      </c>
      <c r="W156" s="186" t="str">
        <f t="shared" si="27"/>
        <v/>
      </c>
      <c r="X156" s="187" t="str">
        <f t="shared" si="32"/>
        <v/>
      </c>
      <c r="Y156" s="337"/>
      <c r="Z156" s="61"/>
      <c r="AA156" s="372" t="str">
        <f t="shared" si="28"/>
        <v/>
      </c>
      <c r="AB156" s="398"/>
      <c r="AH156" s="384" t="str">
        <f t="shared" si="33"/>
        <v/>
      </c>
      <c r="AI156" s="384">
        <f t="shared" si="34"/>
        <v>0</v>
      </c>
      <c r="AJ156" s="384">
        <f t="shared" si="35"/>
        <v>0</v>
      </c>
      <c r="AK156" s="384">
        <f t="shared" si="36"/>
        <v>0</v>
      </c>
    </row>
    <row r="157" spans="2:37" s="177" customFormat="1" ht="24.75" customHeight="1" collapsed="1">
      <c r="B157" s="38"/>
      <c r="C157" s="52"/>
      <c r="D157" s="3"/>
      <c r="E157" s="3"/>
      <c r="F157" s="3"/>
      <c r="G157" s="3"/>
      <c r="H157" s="3"/>
      <c r="I157" s="13"/>
      <c r="J157" s="67"/>
      <c r="K157" s="75"/>
      <c r="L157" s="58" t="s">
        <v>3550</v>
      </c>
      <c r="M157" s="41"/>
      <c r="N157" s="134" t="str">
        <f t="shared" si="25"/>
        <v/>
      </c>
      <c r="O157" s="135" t="str">
        <f t="shared" si="26"/>
        <v/>
      </c>
      <c r="P157" s="134"/>
      <c r="Q157" s="303"/>
      <c r="R157" s="44"/>
      <c r="S157" s="183" t="str">
        <f t="shared" si="29"/>
        <v/>
      </c>
      <c r="T157" s="380">
        <v>0.1</v>
      </c>
      <c r="U157" s="185" t="str">
        <f t="shared" si="30"/>
        <v/>
      </c>
      <c r="V157" s="186" t="str">
        <f t="shared" si="31"/>
        <v/>
      </c>
      <c r="W157" s="186" t="str">
        <f t="shared" si="27"/>
        <v/>
      </c>
      <c r="X157" s="187" t="str">
        <f t="shared" si="32"/>
        <v/>
      </c>
      <c r="Y157" s="337"/>
      <c r="Z157" s="61"/>
      <c r="AA157" s="372" t="str">
        <f t="shared" si="28"/>
        <v/>
      </c>
      <c r="AB157" s="398"/>
      <c r="AH157" s="384" t="str">
        <f t="shared" si="33"/>
        <v/>
      </c>
      <c r="AI157" s="384">
        <f t="shared" si="34"/>
        <v>0</v>
      </c>
      <c r="AJ157" s="384">
        <f t="shared" si="35"/>
        <v>0</v>
      </c>
      <c r="AK157" s="384">
        <f t="shared" si="36"/>
        <v>0</v>
      </c>
    </row>
    <row r="158" spans="2:37" s="177" customFormat="1" ht="24.75" hidden="1" customHeight="1" outlineLevel="1">
      <c r="B158" s="38"/>
      <c r="C158" s="52"/>
      <c r="D158" s="3"/>
      <c r="E158" s="3"/>
      <c r="F158" s="3"/>
      <c r="G158" s="3"/>
      <c r="H158" s="3"/>
      <c r="I158" s="13"/>
      <c r="J158" s="67"/>
      <c r="K158" s="75"/>
      <c r="L158" s="58" t="s">
        <v>3550</v>
      </c>
      <c r="M158" s="41"/>
      <c r="N158" s="134" t="str">
        <f t="shared" si="25"/>
        <v/>
      </c>
      <c r="O158" s="135" t="str">
        <f t="shared" si="26"/>
        <v/>
      </c>
      <c r="P158" s="134"/>
      <c r="Q158" s="303"/>
      <c r="R158" s="44"/>
      <c r="S158" s="183" t="str">
        <f t="shared" si="29"/>
        <v/>
      </c>
      <c r="T158" s="380">
        <v>0.1</v>
      </c>
      <c r="U158" s="185" t="str">
        <f t="shared" si="30"/>
        <v/>
      </c>
      <c r="V158" s="186" t="str">
        <f t="shared" si="31"/>
        <v/>
      </c>
      <c r="W158" s="186" t="str">
        <f t="shared" si="27"/>
        <v/>
      </c>
      <c r="X158" s="187" t="str">
        <f t="shared" si="32"/>
        <v/>
      </c>
      <c r="Y158" s="337"/>
      <c r="Z158" s="61"/>
      <c r="AA158" s="372" t="str">
        <f t="shared" si="28"/>
        <v/>
      </c>
      <c r="AB158" s="398"/>
      <c r="AH158" s="384" t="str">
        <f t="shared" si="33"/>
        <v/>
      </c>
      <c r="AI158" s="384">
        <f t="shared" si="34"/>
        <v>0</v>
      </c>
      <c r="AJ158" s="384">
        <f t="shared" si="35"/>
        <v>0</v>
      </c>
      <c r="AK158" s="384">
        <f t="shared" si="36"/>
        <v>0</v>
      </c>
    </row>
    <row r="159" spans="2:37" s="177" customFormat="1" ht="24.75" hidden="1" customHeight="1" outlineLevel="1">
      <c r="B159" s="38"/>
      <c r="C159" s="52"/>
      <c r="D159" s="3"/>
      <c r="E159" s="3"/>
      <c r="F159" s="3"/>
      <c r="G159" s="3"/>
      <c r="H159" s="3"/>
      <c r="I159" s="13"/>
      <c r="J159" s="67"/>
      <c r="K159" s="75"/>
      <c r="L159" s="58" t="s">
        <v>3550</v>
      </c>
      <c r="M159" s="41"/>
      <c r="N159" s="134" t="str">
        <f t="shared" si="25"/>
        <v/>
      </c>
      <c r="O159" s="135" t="str">
        <f t="shared" si="26"/>
        <v/>
      </c>
      <c r="P159" s="134"/>
      <c r="Q159" s="303"/>
      <c r="R159" s="44"/>
      <c r="S159" s="183" t="str">
        <f t="shared" si="29"/>
        <v/>
      </c>
      <c r="T159" s="380">
        <v>0.1</v>
      </c>
      <c r="U159" s="185" t="str">
        <f t="shared" si="30"/>
        <v/>
      </c>
      <c r="V159" s="186" t="str">
        <f t="shared" si="31"/>
        <v/>
      </c>
      <c r="W159" s="186" t="str">
        <f t="shared" si="27"/>
        <v/>
      </c>
      <c r="X159" s="187" t="str">
        <f t="shared" si="32"/>
        <v/>
      </c>
      <c r="Y159" s="337"/>
      <c r="Z159" s="61"/>
      <c r="AA159" s="372" t="str">
        <f t="shared" si="28"/>
        <v/>
      </c>
      <c r="AB159" s="398"/>
      <c r="AH159" s="384" t="str">
        <f t="shared" si="33"/>
        <v/>
      </c>
      <c r="AI159" s="384">
        <f t="shared" si="34"/>
        <v>0</v>
      </c>
      <c r="AJ159" s="384">
        <f t="shared" si="35"/>
        <v>0</v>
      </c>
      <c r="AK159" s="384">
        <f t="shared" si="36"/>
        <v>0</v>
      </c>
    </row>
    <row r="160" spans="2:37" s="177" customFormat="1" ht="24.75" hidden="1" customHeight="1" outlineLevel="1">
      <c r="B160" s="38"/>
      <c r="C160" s="52"/>
      <c r="D160" s="3"/>
      <c r="E160" s="3"/>
      <c r="F160" s="3"/>
      <c r="G160" s="3"/>
      <c r="H160" s="3"/>
      <c r="I160" s="13"/>
      <c r="J160" s="67"/>
      <c r="K160" s="75"/>
      <c r="L160" s="58" t="s">
        <v>3550</v>
      </c>
      <c r="M160" s="41"/>
      <c r="N160" s="134" t="str">
        <f t="shared" si="25"/>
        <v/>
      </c>
      <c r="O160" s="135" t="str">
        <f t="shared" si="26"/>
        <v/>
      </c>
      <c r="P160" s="134"/>
      <c r="Q160" s="303"/>
      <c r="R160" s="44"/>
      <c r="S160" s="183" t="str">
        <f t="shared" si="29"/>
        <v/>
      </c>
      <c r="T160" s="380">
        <v>0.1</v>
      </c>
      <c r="U160" s="185" t="str">
        <f t="shared" si="30"/>
        <v/>
      </c>
      <c r="V160" s="186" t="str">
        <f t="shared" si="31"/>
        <v/>
      </c>
      <c r="W160" s="186" t="str">
        <f t="shared" si="27"/>
        <v/>
      </c>
      <c r="X160" s="187" t="str">
        <f t="shared" si="32"/>
        <v/>
      </c>
      <c r="Y160" s="337"/>
      <c r="Z160" s="61"/>
      <c r="AA160" s="372" t="str">
        <f t="shared" si="28"/>
        <v/>
      </c>
      <c r="AB160" s="398"/>
      <c r="AH160" s="384" t="str">
        <f t="shared" si="33"/>
        <v/>
      </c>
      <c r="AI160" s="384">
        <f t="shared" si="34"/>
        <v>0</v>
      </c>
      <c r="AJ160" s="384">
        <f t="shared" si="35"/>
        <v>0</v>
      </c>
      <c r="AK160" s="384">
        <f t="shared" si="36"/>
        <v>0</v>
      </c>
    </row>
    <row r="161" spans="2:37" s="177" customFormat="1" ht="24.75" hidden="1" customHeight="1" outlineLevel="1">
      <c r="B161" s="38"/>
      <c r="C161" s="52"/>
      <c r="D161" s="3"/>
      <c r="E161" s="3"/>
      <c r="F161" s="3"/>
      <c r="G161" s="3"/>
      <c r="H161" s="3"/>
      <c r="I161" s="13"/>
      <c r="J161" s="67"/>
      <c r="K161" s="75"/>
      <c r="L161" s="58" t="s">
        <v>3550</v>
      </c>
      <c r="M161" s="41"/>
      <c r="N161" s="134" t="str">
        <f t="shared" si="25"/>
        <v/>
      </c>
      <c r="O161" s="135" t="str">
        <f t="shared" si="26"/>
        <v/>
      </c>
      <c r="P161" s="134"/>
      <c r="Q161" s="303"/>
      <c r="R161" s="44"/>
      <c r="S161" s="183" t="str">
        <f t="shared" si="29"/>
        <v/>
      </c>
      <c r="T161" s="380">
        <v>0.1</v>
      </c>
      <c r="U161" s="185" t="str">
        <f t="shared" si="30"/>
        <v/>
      </c>
      <c r="V161" s="186" t="str">
        <f t="shared" si="31"/>
        <v/>
      </c>
      <c r="W161" s="186" t="str">
        <f t="shared" si="27"/>
        <v/>
      </c>
      <c r="X161" s="187" t="str">
        <f t="shared" si="32"/>
        <v/>
      </c>
      <c r="Y161" s="337"/>
      <c r="Z161" s="61"/>
      <c r="AA161" s="372" t="str">
        <f t="shared" si="28"/>
        <v/>
      </c>
      <c r="AB161" s="398"/>
      <c r="AH161" s="384" t="str">
        <f t="shared" si="33"/>
        <v/>
      </c>
      <c r="AI161" s="384">
        <f t="shared" si="34"/>
        <v>0</v>
      </c>
      <c r="AJ161" s="384">
        <f t="shared" si="35"/>
        <v>0</v>
      </c>
      <c r="AK161" s="384">
        <f t="shared" si="36"/>
        <v>0</v>
      </c>
    </row>
    <row r="162" spans="2:37" s="177" customFormat="1" ht="24.75" hidden="1" customHeight="1" outlineLevel="1">
      <c r="B162" s="38"/>
      <c r="C162" s="52"/>
      <c r="D162" s="3"/>
      <c r="E162" s="3"/>
      <c r="F162" s="3"/>
      <c r="G162" s="3"/>
      <c r="H162" s="3"/>
      <c r="I162" s="13"/>
      <c r="J162" s="67"/>
      <c r="K162" s="75"/>
      <c r="L162" s="58" t="s">
        <v>3550</v>
      </c>
      <c r="M162" s="41"/>
      <c r="N162" s="134" t="str">
        <f t="shared" si="25"/>
        <v/>
      </c>
      <c r="O162" s="135" t="str">
        <f t="shared" si="26"/>
        <v/>
      </c>
      <c r="P162" s="134"/>
      <c r="Q162" s="303"/>
      <c r="R162" s="44"/>
      <c r="S162" s="183" t="str">
        <f t="shared" si="29"/>
        <v/>
      </c>
      <c r="T162" s="380">
        <v>0.1</v>
      </c>
      <c r="U162" s="185" t="str">
        <f t="shared" si="30"/>
        <v/>
      </c>
      <c r="V162" s="186" t="str">
        <f t="shared" si="31"/>
        <v/>
      </c>
      <c r="W162" s="186" t="str">
        <f t="shared" si="27"/>
        <v/>
      </c>
      <c r="X162" s="187" t="str">
        <f t="shared" si="32"/>
        <v/>
      </c>
      <c r="Y162" s="337"/>
      <c r="Z162" s="61"/>
      <c r="AA162" s="372" t="str">
        <f t="shared" si="28"/>
        <v/>
      </c>
      <c r="AB162" s="398"/>
      <c r="AH162" s="384" t="str">
        <f t="shared" si="33"/>
        <v/>
      </c>
      <c r="AI162" s="384">
        <f t="shared" si="34"/>
        <v>0</v>
      </c>
      <c r="AJ162" s="384">
        <f t="shared" si="35"/>
        <v>0</v>
      </c>
      <c r="AK162" s="384">
        <f t="shared" si="36"/>
        <v>0</v>
      </c>
    </row>
    <row r="163" spans="2:37" s="177" customFormat="1" ht="24.75" hidden="1" customHeight="1" outlineLevel="1">
      <c r="B163" s="38"/>
      <c r="C163" s="52"/>
      <c r="D163" s="3"/>
      <c r="E163" s="3"/>
      <c r="F163" s="3"/>
      <c r="G163" s="3"/>
      <c r="H163" s="3"/>
      <c r="I163" s="13"/>
      <c r="J163" s="67"/>
      <c r="K163" s="75"/>
      <c r="L163" s="58" t="s">
        <v>3550</v>
      </c>
      <c r="M163" s="41"/>
      <c r="N163" s="134" t="str">
        <f t="shared" si="25"/>
        <v/>
      </c>
      <c r="O163" s="135" t="str">
        <f t="shared" si="26"/>
        <v/>
      </c>
      <c r="P163" s="134"/>
      <c r="Q163" s="303"/>
      <c r="R163" s="44"/>
      <c r="S163" s="183" t="str">
        <f t="shared" si="29"/>
        <v/>
      </c>
      <c r="T163" s="380">
        <v>0.1</v>
      </c>
      <c r="U163" s="185" t="str">
        <f t="shared" si="30"/>
        <v/>
      </c>
      <c r="V163" s="186" t="str">
        <f t="shared" si="31"/>
        <v/>
      </c>
      <c r="W163" s="186" t="str">
        <f t="shared" si="27"/>
        <v/>
      </c>
      <c r="X163" s="187" t="str">
        <f t="shared" si="32"/>
        <v/>
      </c>
      <c r="Y163" s="337"/>
      <c r="Z163" s="61"/>
      <c r="AA163" s="372" t="str">
        <f t="shared" si="28"/>
        <v/>
      </c>
      <c r="AB163" s="398"/>
      <c r="AH163" s="384" t="str">
        <f t="shared" si="33"/>
        <v/>
      </c>
      <c r="AI163" s="384">
        <f t="shared" si="34"/>
        <v>0</v>
      </c>
      <c r="AJ163" s="384">
        <f t="shared" si="35"/>
        <v>0</v>
      </c>
      <c r="AK163" s="384">
        <f t="shared" si="36"/>
        <v>0</v>
      </c>
    </row>
    <row r="164" spans="2:37" s="177" customFormat="1" ht="24.75" hidden="1" customHeight="1" outlineLevel="1">
      <c r="B164" s="38"/>
      <c r="C164" s="52"/>
      <c r="D164" s="3"/>
      <c r="E164" s="3"/>
      <c r="F164" s="3"/>
      <c r="G164" s="3"/>
      <c r="H164" s="3"/>
      <c r="I164" s="13"/>
      <c r="J164" s="67"/>
      <c r="K164" s="75"/>
      <c r="L164" s="58" t="s">
        <v>3550</v>
      </c>
      <c r="M164" s="41"/>
      <c r="N164" s="134" t="str">
        <f t="shared" si="25"/>
        <v/>
      </c>
      <c r="O164" s="135" t="str">
        <f t="shared" si="26"/>
        <v/>
      </c>
      <c r="P164" s="134"/>
      <c r="Q164" s="303"/>
      <c r="R164" s="44"/>
      <c r="S164" s="183" t="str">
        <f t="shared" si="29"/>
        <v/>
      </c>
      <c r="T164" s="380">
        <v>0.1</v>
      </c>
      <c r="U164" s="185" t="str">
        <f t="shared" si="30"/>
        <v/>
      </c>
      <c r="V164" s="186" t="str">
        <f t="shared" si="31"/>
        <v/>
      </c>
      <c r="W164" s="186" t="str">
        <f t="shared" si="27"/>
        <v/>
      </c>
      <c r="X164" s="187" t="str">
        <f t="shared" si="32"/>
        <v/>
      </c>
      <c r="Y164" s="337"/>
      <c r="Z164" s="61"/>
      <c r="AA164" s="372" t="str">
        <f t="shared" si="28"/>
        <v/>
      </c>
      <c r="AB164" s="398"/>
      <c r="AH164" s="384" t="str">
        <f t="shared" si="33"/>
        <v/>
      </c>
      <c r="AI164" s="384">
        <f t="shared" si="34"/>
        <v>0</v>
      </c>
      <c r="AJ164" s="384">
        <f t="shared" si="35"/>
        <v>0</v>
      </c>
      <c r="AK164" s="384">
        <f t="shared" si="36"/>
        <v>0</v>
      </c>
    </row>
    <row r="165" spans="2:37" s="177" customFormat="1" ht="24.75" hidden="1" customHeight="1" outlineLevel="1">
      <c r="B165" s="38"/>
      <c r="C165" s="52"/>
      <c r="D165" s="3"/>
      <c r="E165" s="3"/>
      <c r="F165" s="3"/>
      <c r="G165" s="3"/>
      <c r="H165" s="3"/>
      <c r="I165" s="13"/>
      <c r="J165" s="67"/>
      <c r="K165" s="75"/>
      <c r="L165" s="58" t="s">
        <v>3550</v>
      </c>
      <c r="M165" s="41"/>
      <c r="N165" s="134" t="str">
        <f t="shared" si="25"/>
        <v/>
      </c>
      <c r="O165" s="135" t="str">
        <f t="shared" si="26"/>
        <v/>
      </c>
      <c r="P165" s="134"/>
      <c r="Q165" s="303"/>
      <c r="R165" s="44"/>
      <c r="S165" s="183" t="str">
        <f t="shared" si="29"/>
        <v/>
      </c>
      <c r="T165" s="380">
        <v>0.1</v>
      </c>
      <c r="U165" s="185" t="str">
        <f t="shared" si="30"/>
        <v/>
      </c>
      <c r="V165" s="186" t="str">
        <f t="shared" si="31"/>
        <v/>
      </c>
      <c r="W165" s="186" t="str">
        <f t="shared" si="27"/>
        <v/>
      </c>
      <c r="X165" s="187" t="str">
        <f t="shared" si="32"/>
        <v/>
      </c>
      <c r="Y165" s="337"/>
      <c r="Z165" s="61"/>
      <c r="AA165" s="372" t="str">
        <f t="shared" si="28"/>
        <v/>
      </c>
      <c r="AB165" s="398"/>
      <c r="AH165" s="384" t="str">
        <f t="shared" si="33"/>
        <v/>
      </c>
      <c r="AI165" s="384">
        <f t="shared" si="34"/>
        <v>0</v>
      </c>
      <c r="AJ165" s="384">
        <f t="shared" si="35"/>
        <v>0</v>
      </c>
      <c r="AK165" s="384">
        <f t="shared" si="36"/>
        <v>0</v>
      </c>
    </row>
    <row r="166" spans="2:37" s="177" customFormat="1" ht="24.75" hidden="1" customHeight="1" outlineLevel="1">
      <c r="B166" s="38"/>
      <c r="C166" s="52"/>
      <c r="D166" s="3"/>
      <c r="E166" s="3"/>
      <c r="F166" s="3"/>
      <c r="G166" s="3"/>
      <c r="H166" s="3"/>
      <c r="I166" s="13"/>
      <c r="J166" s="67"/>
      <c r="K166" s="75"/>
      <c r="L166" s="58" t="s">
        <v>3550</v>
      </c>
      <c r="M166" s="41"/>
      <c r="N166" s="134" t="str">
        <f t="shared" si="25"/>
        <v/>
      </c>
      <c r="O166" s="135" t="str">
        <f t="shared" si="26"/>
        <v/>
      </c>
      <c r="P166" s="134"/>
      <c r="Q166" s="303"/>
      <c r="R166" s="44"/>
      <c r="S166" s="183" t="str">
        <f t="shared" si="29"/>
        <v/>
      </c>
      <c r="T166" s="380">
        <v>0.1</v>
      </c>
      <c r="U166" s="185" t="str">
        <f t="shared" si="30"/>
        <v/>
      </c>
      <c r="V166" s="186" t="str">
        <f t="shared" si="31"/>
        <v/>
      </c>
      <c r="W166" s="186" t="str">
        <f t="shared" si="27"/>
        <v/>
      </c>
      <c r="X166" s="187" t="str">
        <f t="shared" si="32"/>
        <v/>
      </c>
      <c r="Y166" s="337"/>
      <c r="Z166" s="61"/>
      <c r="AA166" s="372" t="str">
        <f t="shared" si="28"/>
        <v/>
      </c>
      <c r="AB166" s="398"/>
      <c r="AH166" s="384" t="str">
        <f t="shared" si="33"/>
        <v/>
      </c>
      <c r="AI166" s="384">
        <f t="shared" si="34"/>
        <v>0</v>
      </c>
      <c r="AJ166" s="384">
        <f t="shared" si="35"/>
        <v>0</v>
      </c>
      <c r="AK166" s="384">
        <f t="shared" si="36"/>
        <v>0</v>
      </c>
    </row>
    <row r="167" spans="2:37" s="177" customFormat="1" ht="24.75" hidden="1" customHeight="1" outlineLevel="1">
      <c r="B167" s="38"/>
      <c r="C167" s="52"/>
      <c r="D167" s="3"/>
      <c r="E167" s="3"/>
      <c r="F167" s="3"/>
      <c r="G167" s="3"/>
      <c r="H167" s="3"/>
      <c r="I167" s="13"/>
      <c r="J167" s="67"/>
      <c r="K167" s="75"/>
      <c r="L167" s="58" t="s">
        <v>3550</v>
      </c>
      <c r="M167" s="41"/>
      <c r="N167" s="134" t="str">
        <f t="shared" si="25"/>
        <v/>
      </c>
      <c r="O167" s="135" t="str">
        <f t="shared" si="26"/>
        <v/>
      </c>
      <c r="P167" s="134"/>
      <c r="Q167" s="303"/>
      <c r="R167" s="44"/>
      <c r="S167" s="183" t="str">
        <f t="shared" si="29"/>
        <v/>
      </c>
      <c r="T167" s="380">
        <v>0.1</v>
      </c>
      <c r="U167" s="185" t="str">
        <f t="shared" si="30"/>
        <v/>
      </c>
      <c r="V167" s="186" t="str">
        <f t="shared" si="31"/>
        <v/>
      </c>
      <c r="W167" s="186" t="str">
        <f t="shared" si="27"/>
        <v/>
      </c>
      <c r="X167" s="187" t="str">
        <f t="shared" si="32"/>
        <v/>
      </c>
      <c r="Y167" s="337"/>
      <c r="Z167" s="61"/>
      <c r="AA167" s="372" t="str">
        <f t="shared" si="28"/>
        <v/>
      </c>
      <c r="AB167" s="398"/>
      <c r="AH167" s="384" t="str">
        <f t="shared" si="33"/>
        <v/>
      </c>
      <c r="AI167" s="384">
        <f t="shared" si="34"/>
        <v>0</v>
      </c>
      <c r="AJ167" s="384">
        <f t="shared" si="35"/>
        <v>0</v>
      </c>
      <c r="AK167" s="384">
        <f t="shared" si="36"/>
        <v>0</v>
      </c>
    </row>
    <row r="168" spans="2:37" s="177" customFormat="1" ht="24.75" hidden="1" customHeight="1" outlineLevel="1">
      <c r="B168" s="38"/>
      <c r="C168" s="52"/>
      <c r="D168" s="3"/>
      <c r="E168" s="3"/>
      <c r="F168" s="3"/>
      <c r="G168" s="3"/>
      <c r="H168" s="3"/>
      <c r="I168" s="13"/>
      <c r="J168" s="67"/>
      <c r="K168" s="75"/>
      <c r="L168" s="58" t="s">
        <v>3550</v>
      </c>
      <c r="M168" s="41"/>
      <c r="N168" s="134" t="str">
        <f t="shared" si="25"/>
        <v/>
      </c>
      <c r="O168" s="135" t="str">
        <f t="shared" si="26"/>
        <v/>
      </c>
      <c r="P168" s="134"/>
      <c r="Q168" s="303"/>
      <c r="R168" s="44"/>
      <c r="S168" s="183" t="str">
        <f t="shared" si="29"/>
        <v/>
      </c>
      <c r="T168" s="380">
        <v>0.1</v>
      </c>
      <c r="U168" s="185" t="str">
        <f t="shared" si="30"/>
        <v/>
      </c>
      <c r="V168" s="186" t="str">
        <f t="shared" si="31"/>
        <v/>
      </c>
      <c r="W168" s="186" t="str">
        <f t="shared" si="27"/>
        <v/>
      </c>
      <c r="X168" s="187" t="str">
        <f t="shared" si="32"/>
        <v/>
      </c>
      <c r="Y168" s="337"/>
      <c r="Z168" s="61"/>
      <c r="AA168" s="372" t="str">
        <f t="shared" si="28"/>
        <v/>
      </c>
      <c r="AB168" s="398"/>
      <c r="AH168" s="384" t="str">
        <f t="shared" si="33"/>
        <v/>
      </c>
      <c r="AI168" s="384">
        <f t="shared" si="34"/>
        <v>0</v>
      </c>
      <c r="AJ168" s="384">
        <f t="shared" si="35"/>
        <v>0</v>
      </c>
      <c r="AK168" s="384">
        <f t="shared" si="36"/>
        <v>0</v>
      </c>
    </row>
    <row r="169" spans="2:37" s="177" customFormat="1" ht="24.75" hidden="1" customHeight="1" outlineLevel="1">
      <c r="B169" s="38"/>
      <c r="C169" s="52"/>
      <c r="D169" s="3"/>
      <c r="E169" s="3"/>
      <c r="F169" s="3"/>
      <c r="G169" s="3"/>
      <c r="H169" s="3"/>
      <c r="I169" s="13"/>
      <c r="J169" s="67"/>
      <c r="K169" s="75"/>
      <c r="L169" s="58" t="s">
        <v>3550</v>
      </c>
      <c r="M169" s="41"/>
      <c r="N169" s="134" t="str">
        <f t="shared" si="25"/>
        <v/>
      </c>
      <c r="O169" s="135" t="str">
        <f t="shared" si="26"/>
        <v/>
      </c>
      <c r="P169" s="134"/>
      <c r="Q169" s="303"/>
      <c r="R169" s="44"/>
      <c r="S169" s="183" t="str">
        <f t="shared" si="29"/>
        <v/>
      </c>
      <c r="T169" s="380">
        <v>0.1</v>
      </c>
      <c r="U169" s="185" t="str">
        <f t="shared" si="30"/>
        <v/>
      </c>
      <c r="V169" s="186" t="str">
        <f t="shared" si="31"/>
        <v/>
      </c>
      <c r="W169" s="186" t="str">
        <f t="shared" si="27"/>
        <v/>
      </c>
      <c r="X169" s="187" t="str">
        <f t="shared" si="32"/>
        <v/>
      </c>
      <c r="Y169" s="337"/>
      <c r="Z169" s="61"/>
      <c r="AA169" s="372" t="str">
        <f t="shared" si="28"/>
        <v/>
      </c>
      <c r="AB169" s="398"/>
      <c r="AH169" s="384" t="str">
        <f t="shared" si="33"/>
        <v/>
      </c>
      <c r="AI169" s="384">
        <f t="shared" si="34"/>
        <v>0</v>
      </c>
      <c r="AJ169" s="384">
        <f t="shared" si="35"/>
        <v>0</v>
      </c>
      <c r="AK169" s="384">
        <f t="shared" si="36"/>
        <v>0</v>
      </c>
    </row>
    <row r="170" spans="2:37" s="177" customFormat="1" ht="24.75" hidden="1" customHeight="1" outlineLevel="1">
      <c r="B170" s="38"/>
      <c r="C170" s="52"/>
      <c r="D170" s="3"/>
      <c r="E170" s="3"/>
      <c r="F170" s="3"/>
      <c r="G170" s="3"/>
      <c r="H170" s="3"/>
      <c r="I170" s="13"/>
      <c r="J170" s="67"/>
      <c r="K170" s="75"/>
      <c r="L170" s="58" t="s">
        <v>3550</v>
      </c>
      <c r="M170" s="41"/>
      <c r="N170" s="134" t="str">
        <f t="shared" si="25"/>
        <v/>
      </c>
      <c r="O170" s="135" t="str">
        <f t="shared" si="26"/>
        <v/>
      </c>
      <c r="P170" s="134"/>
      <c r="Q170" s="303"/>
      <c r="R170" s="44"/>
      <c r="S170" s="183" t="str">
        <f t="shared" si="29"/>
        <v/>
      </c>
      <c r="T170" s="380">
        <v>0.1</v>
      </c>
      <c r="U170" s="185" t="str">
        <f t="shared" si="30"/>
        <v/>
      </c>
      <c r="V170" s="186" t="str">
        <f t="shared" si="31"/>
        <v/>
      </c>
      <c r="W170" s="186" t="str">
        <f t="shared" si="27"/>
        <v/>
      </c>
      <c r="X170" s="187" t="str">
        <f t="shared" si="32"/>
        <v/>
      </c>
      <c r="Y170" s="337"/>
      <c r="Z170" s="61"/>
      <c r="AA170" s="372" t="str">
        <f t="shared" si="28"/>
        <v/>
      </c>
      <c r="AB170" s="398"/>
      <c r="AH170" s="384" t="str">
        <f t="shared" si="33"/>
        <v/>
      </c>
      <c r="AI170" s="384">
        <f t="shared" si="34"/>
        <v>0</v>
      </c>
      <c r="AJ170" s="384">
        <f t="shared" si="35"/>
        <v>0</v>
      </c>
      <c r="AK170" s="384">
        <f t="shared" si="36"/>
        <v>0</v>
      </c>
    </row>
    <row r="171" spans="2:37" s="177" customFormat="1" ht="24.75" hidden="1" customHeight="1" outlineLevel="1">
      <c r="B171" s="38"/>
      <c r="C171" s="52"/>
      <c r="D171" s="3"/>
      <c r="E171" s="3"/>
      <c r="F171" s="3"/>
      <c r="G171" s="3"/>
      <c r="H171" s="3"/>
      <c r="I171" s="13"/>
      <c r="J171" s="67"/>
      <c r="K171" s="75"/>
      <c r="L171" s="58" t="s">
        <v>3550</v>
      </c>
      <c r="M171" s="41"/>
      <c r="N171" s="134" t="str">
        <f t="shared" si="25"/>
        <v/>
      </c>
      <c r="O171" s="135" t="str">
        <f t="shared" si="26"/>
        <v/>
      </c>
      <c r="P171" s="134"/>
      <c r="Q171" s="303"/>
      <c r="R171" s="44"/>
      <c r="S171" s="183" t="str">
        <f t="shared" si="29"/>
        <v/>
      </c>
      <c r="T171" s="380">
        <v>0.1</v>
      </c>
      <c r="U171" s="185" t="str">
        <f t="shared" si="30"/>
        <v/>
      </c>
      <c r="V171" s="186" t="str">
        <f t="shared" si="31"/>
        <v/>
      </c>
      <c r="W171" s="186" t="str">
        <f t="shared" si="27"/>
        <v/>
      </c>
      <c r="X171" s="187" t="str">
        <f t="shared" si="32"/>
        <v/>
      </c>
      <c r="Y171" s="337"/>
      <c r="Z171" s="61"/>
      <c r="AA171" s="372" t="str">
        <f t="shared" si="28"/>
        <v/>
      </c>
      <c r="AB171" s="398"/>
      <c r="AH171" s="384" t="str">
        <f t="shared" si="33"/>
        <v/>
      </c>
      <c r="AI171" s="384">
        <f t="shared" si="34"/>
        <v>0</v>
      </c>
      <c r="AJ171" s="384">
        <f t="shared" si="35"/>
        <v>0</v>
      </c>
      <c r="AK171" s="384">
        <f t="shared" si="36"/>
        <v>0</v>
      </c>
    </row>
    <row r="172" spans="2:37" s="177" customFormat="1" ht="24.75" hidden="1" customHeight="1" outlineLevel="1">
      <c r="B172" s="38"/>
      <c r="C172" s="52"/>
      <c r="D172" s="3"/>
      <c r="E172" s="3"/>
      <c r="F172" s="3"/>
      <c r="G172" s="3"/>
      <c r="H172" s="3"/>
      <c r="I172" s="13"/>
      <c r="J172" s="67"/>
      <c r="K172" s="75"/>
      <c r="L172" s="58" t="s">
        <v>3550</v>
      </c>
      <c r="M172" s="41"/>
      <c r="N172" s="134" t="str">
        <f t="shared" si="25"/>
        <v/>
      </c>
      <c r="O172" s="135" t="str">
        <f t="shared" si="26"/>
        <v/>
      </c>
      <c r="P172" s="134"/>
      <c r="Q172" s="303"/>
      <c r="R172" s="44"/>
      <c r="S172" s="183" t="str">
        <f t="shared" si="29"/>
        <v/>
      </c>
      <c r="T172" s="380">
        <v>0.1</v>
      </c>
      <c r="U172" s="185" t="str">
        <f t="shared" si="30"/>
        <v/>
      </c>
      <c r="V172" s="186" t="str">
        <f t="shared" si="31"/>
        <v/>
      </c>
      <c r="W172" s="186" t="str">
        <f t="shared" si="27"/>
        <v/>
      </c>
      <c r="X172" s="187" t="str">
        <f t="shared" si="32"/>
        <v/>
      </c>
      <c r="Y172" s="337"/>
      <c r="Z172" s="61"/>
      <c r="AA172" s="372" t="str">
        <f t="shared" si="28"/>
        <v/>
      </c>
      <c r="AB172" s="398"/>
      <c r="AH172" s="384" t="str">
        <f t="shared" si="33"/>
        <v/>
      </c>
      <c r="AI172" s="384">
        <f t="shared" si="34"/>
        <v>0</v>
      </c>
      <c r="AJ172" s="384">
        <f t="shared" si="35"/>
        <v>0</v>
      </c>
      <c r="AK172" s="384">
        <f t="shared" si="36"/>
        <v>0</v>
      </c>
    </row>
    <row r="173" spans="2:37" s="177" customFormat="1" ht="24.75" hidden="1" customHeight="1" outlineLevel="1">
      <c r="B173" s="38"/>
      <c r="C173" s="52"/>
      <c r="D173" s="3"/>
      <c r="E173" s="3"/>
      <c r="F173" s="3"/>
      <c r="G173" s="3"/>
      <c r="H173" s="3"/>
      <c r="I173" s="13"/>
      <c r="J173" s="67"/>
      <c r="K173" s="75"/>
      <c r="L173" s="58" t="s">
        <v>3550</v>
      </c>
      <c r="M173" s="41"/>
      <c r="N173" s="134" t="str">
        <f t="shared" si="25"/>
        <v/>
      </c>
      <c r="O173" s="135" t="str">
        <f t="shared" si="26"/>
        <v/>
      </c>
      <c r="P173" s="134"/>
      <c r="Q173" s="303"/>
      <c r="R173" s="44"/>
      <c r="S173" s="183" t="str">
        <f t="shared" si="29"/>
        <v/>
      </c>
      <c r="T173" s="380">
        <v>0.1</v>
      </c>
      <c r="U173" s="185" t="str">
        <f t="shared" si="30"/>
        <v/>
      </c>
      <c r="V173" s="186" t="str">
        <f t="shared" si="31"/>
        <v/>
      </c>
      <c r="W173" s="186" t="str">
        <f t="shared" si="27"/>
        <v/>
      </c>
      <c r="X173" s="187" t="str">
        <f t="shared" si="32"/>
        <v/>
      </c>
      <c r="Y173" s="337"/>
      <c r="Z173" s="61"/>
      <c r="AA173" s="372" t="str">
        <f t="shared" si="28"/>
        <v/>
      </c>
      <c r="AB173" s="398"/>
      <c r="AH173" s="384" t="str">
        <f t="shared" si="33"/>
        <v/>
      </c>
      <c r="AI173" s="384">
        <f t="shared" si="34"/>
        <v>0</v>
      </c>
      <c r="AJ173" s="384">
        <f t="shared" si="35"/>
        <v>0</v>
      </c>
      <c r="AK173" s="384">
        <f t="shared" si="36"/>
        <v>0</v>
      </c>
    </row>
    <row r="174" spans="2:37" s="177" customFormat="1" ht="24.75" hidden="1" customHeight="1" outlineLevel="1">
      <c r="B174" s="38"/>
      <c r="C174" s="52"/>
      <c r="D174" s="3"/>
      <c r="E174" s="3"/>
      <c r="F174" s="3"/>
      <c r="G174" s="3"/>
      <c r="H174" s="3"/>
      <c r="I174" s="13"/>
      <c r="J174" s="67"/>
      <c r="K174" s="75"/>
      <c r="L174" s="58" t="s">
        <v>3550</v>
      </c>
      <c r="M174" s="41"/>
      <c r="N174" s="134" t="str">
        <f t="shared" si="25"/>
        <v/>
      </c>
      <c r="O174" s="135" t="str">
        <f t="shared" si="26"/>
        <v/>
      </c>
      <c r="P174" s="134"/>
      <c r="Q174" s="303"/>
      <c r="R174" s="44"/>
      <c r="S174" s="183" t="str">
        <f t="shared" si="29"/>
        <v/>
      </c>
      <c r="T174" s="380">
        <v>0.1</v>
      </c>
      <c r="U174" s="185" t="str">
        <f t="shared" si="30"/>
        <v/>
      </c>
      <c r="V174" s="186" t="str">
        <f t="shared" si="31"/>
        <v/>
      </c>
      <c r="W174" s="186" t="str">
        <f t="shared" si="27"/>
        <v/>
      </c>
      <c r="X174" s="187" t="str">
        <f t="shared" si="32"/>
        <v/>
      </c>
      <c r="Y174" s="337"/>
      <c r="Z174" s="61"/>
      <c r="AA174" s="372" t="str">
        <f t="shared" si="28"/>
        <v/>
      </c>
      <c r="AB174" s="398"/>
      <c r="AH174" s="384" t="str">
        <f t="shared" si="33"/>
        <v/>
      </c>
      <c r="AI174" s="384">
        <f t="shared" si="34"/>
        <v>0</v>
      </c>
      <c r="AJ174" s="384">
        <f t="shared" si="35"/>
        <v>0</v>
      </c>
      <c r="AK174" s="384">
        <f t="shared" si="36"/>
        <v>0</v>
      </c>
    </row>
    <row r="175" spans="2:37" s="177" customFormat="1" ht="24.75" hidden="1" customHeight="1" outlineLevel="1">
      <c r="B175" s="38"/>
      <c r="C175" s="52"/>
      <c r="D175" s="3"/>
      <c r="E175" s="3"/>
      <c r="F175" s="3"/>
      <c r="G175" s="3"/>
      <c r="H175" s="3"/>
      <c r="I175" s="13"/>
      <c r="J175" s="67"/>
      <c r="K175" s="75"/>
      <c r="L175" s="58" t="s">
        <v>3550</v>
      </c>
      <c r="M175" s="41"/>
      <c r="N175" s="134" t="str">
        <f t="shared" si="25"/>
        <v/>
      </c>
      <c r="O175" s="135" t="str">
        <f t="shared" si="26"/>
        <v/>
      </c>
      <c r="P175" s="134"/>
      <c r="Q175" s="303"/>
      <c r="R175" s="44"/>
      <c r="S175" s="183" t="str">
        <f t="shared" si="29"/>
        <v/>
      </c>
      <c r="T175" s="380">
        <v>0.1</v>
      </c>
      <c r="U175" s="185" t="str">
        <f t="shared" si="30"/>
        <v/>
      </c>
      <c r="V175" s="186" t="str">
        <f t="shared" si="31"/>
        <v/>
      </c>
      <c r="W175" s="186" t="str">
        <f t="shared" si="27"/>
        <v/>
      </c>
      <c r="X175" s="187" t="str">
        <f t="shared" si="32"/>
        <v/>
      </c>
      <c r="Y175" s="337"/>
      <c r="Z175" s="61"/>
      <c r="AA175" s="372" t="str">
        <f t="shared" si="28"/>
        <v/>
      </c>
      <c r="AB175" s="398"/>
      <c r="AH175" s="384" t="str">
        <f t="shared" si="33"/>
        <v/>
      </c>
      <c r="AI175" s="384">
        <f t="shared" si="34"/>
        <v>0</v>
      </c>
      <c r="AJ175" s="384">
        <f t="shared" si="35"/>
        <v>0</v>
      </c>
      <c r="AK175" s="384">
        <f t="shared" si="36"/>
        <v>0</v>
      </c>
    </row>
    <row r="176" spans="2:37" s="177" customFormat="1" ht="24.75" hidden="1" customHeight="1" outlineLevel="1">
      <c r="B176" s="38"/>
      <c r="C176" s="52"/>
      <c r="D176" s="3"/>
      <c r="E176" s="3"/>
      <c r="F176" s="3"/>
      <c r="G176" s="3"/>
      <c r="H176" s="3"/>
      <c r="I176" s="13"/>
      <c r="J176" s="67"/>
      <c r="K176" s="75"/>
      <c r="L176" s="58" t="s">
        <v>3550</v>
      </c>
      <c r="M176" s="41"/>
      <c r="N176" s="134" t="str">
        <f t="shared" si="25"/>
        <v/>
      </c>
      <c r="O176" s="135" t="str">
        <f t="shared" si="26"/>
        <v/>
      </c>
      <c r="P176" s="134"/>
      <c r="Q176" s="303"/>
      <c r="R176" s="44"/>
      <c r="S176" s="183" t="str">
        <f t="shared" si="29"/>
        <v/>
      </c>
      <c r="T176" s="380">
        <v>0.1</v>
      </c>
      <c r="U176" s="185" t="str">
        <f t="shared" si="30"/>
        <v/>
      </c>
      <c r="V176" s="186" t="str">
        <f t="shared" si="31"/>
        <v/>
      </c>
      <c r="W176" s="186" t="str">
        <f t="shared" si="27"/>
        <v/>
      </c>
      <c r="X176" s="187" t="str">
        <f t="shared" si="32"/>
        <v/>
      </c>
      <c r="Y176" s="337"/>
      <c r="Z176" s="61"/>
      <c r="AA176" s="372" t="str">
        <f t="shared" si="28"/>
        <v/>
      </c>
      <c r="AB176" s="398"/>
      <c r="AH176" s="384" t="str">
        <f t="shared" si="33"/>
        <v/>
      </c>
      <c r="AI176" s="384">
        <f t="shared" si="34"/>
        <v>0</v>
      </c>
      <c r="AJ176" s="384">
        <f t="shared" si="35"/>
        <v>0</v>
      </c>
      <c r="AK176" s="384">
        <f t="shared" si="36"/>
        <v>0</v>
      </c>
    </row>
    <row r="177" spans="2:37" s="177" customFormat="1" ht="24.75" hidden="1" customHeight="1" outlineLevel="1">
      <c r="B177" s="38"/>
      <c r="C177" s="52"/>
      <c r="D177" s="3"/>
      <c r="E177" s="3"/>
      <c r="F177" s="3"/>
      <c r="G177" s="3"/>
      <c r="H177" s="3"/>
      <c r="I177" s="13"/>
      <c r="J177" s="67"/>
      <c r="K177" s="75"/>
      <c r="L177" s="58" t="s">
        <v>3550</v>
      </c>
      <c r="M177" s="41"/>
      <c r="N177" s="134" t="str">
        <f t="shared" si="25"/>
        <v/>
      </c>
      <c r="O177" s="135" t="str">
        <f t="shared" si="26"/>
        <v/>
      </c>
      <c r="P177" s="134"/>
      <c r="Q177" s="303"/>
      <c r="R177" s="44"/>
      <c r="S177" s="183" t="str">
        <f t="shared" si="29"/>
        <v/>
      </c>
      <c r="T177" s="380">
        <v>0.1</v>
      </c>
      <c r="U177" s="185" t="str">
        <f t="shared" si="30"/>
        <v/>
      </c>
      <c r="V177" s="186" t="str">
        <f t="shared" si="31"/>
        <v/>
      </c>
      <c r="W177" s="186" t="str">
        <f t="shared" si="27"/>
        <v/>
      </c>
      <c r="X177" s="187" t="str">
        <f t="shared" si="32"/>
        <v/>
      </c>
      <c r="Y177" s="337"/>
      <c r="Z177" s="61"/>
      <c r="AA177" s="372" t="str">
        <f t="shared" si="28"/>
        <v/>
      </c>
      <c r="AB177" s="398"/>
      <c r="AH177" s="384" t="str">
        <f t="shared" si="33"/>
        <v/>
      </c>
      <c r="AI177" s="384">
        <f t="shared" si="34"/>
        <v>0</v>
      </c>
      <c r="AJ177" s="384">
        <f t="shared" si="35"/>
        <v>0</v>
      </c>
      <c r="AK177" s="384">
        <f t="shared" si="36"/>
        <v>0</v>
      </c>
    </row>
    <row r="178" spans="2:37" s="177" customFormat="1" ht="24.75" hidden="1" customHeight="1" outlineLevel="1">
      <c r="B178" s="38"/>
      <c r="C178" s="52"/>
      <c r="D178" s="3"/>
      <c r="E178" s="3"/>
      <c r="F178" s="3"/>
      <c r="G178" s="3"/>
      <c r="H178" s="3"/>
      <c r="I178" s="13"/>
      <c r="J178" s="67"/>
      <c r="K178" s="75"/>
      <c r="L178" s="58" t="s">
        <v>3550</v>
      </c>
      <c r="M178" s="41"/>
      <c r="N178" s="134" t="str">
        <f t="shared" si="25"/>
        <v/>
      </c>
      <c r="O178" s="135" t="str">
        <f t="shared" si="26"/>
        <v/>
      </c>
      <c r="P178" s="134"/>
      <c r="Q178" s="303"/>
      <c r="R178" s="44"/>
      <c r="S178" s="183" t="str">
        <f t="shared" si="29"/>
        <v/>
      </c>
      <c r="T178" s="380">
        <v>0.1</v>
      </c>
      <c r="U178" s="185" t="str">
        <f t="shared" si="30"/>
        <v/>
      </c>
      <c r="V178" s="186" t="str">
        <f t="shared" si="31"/>
        <v/>
      </c>
      <c r="W178" s="186" t="str">
        <f t="shared" si="27"/>
        <v/>
      </c>
      <c r="X178" s="187" t="str">
        <f t="shared" si="32"/>
        <v/>
      </c>
      <c r="Y178" s="337"/>
      <c r="Z178" s="61"/>
      <c r="AA178" s="372" t="str">
        <f t="shared" si="28"/>
        <v/>
      </c>
      <c r="AB178" s="398"/>
      <c r="AH178" s="384" t="str">
        <f t="shared" si="33"/>
        <v/>
      </c>
      <c r="AI178" s="384">
        <f t="shared" si="34"/>
        <v>0</v>
      </c>
      <c r="AJ178" s="384">
        <f t="shared" si="35"/>
        <v>0</v>
      </c>
      <c r="AK178" s="384">
        <f t="shared" si="36"/>
        <v>0</v>
      </c>
    </row>
    <row r="179" spans="2:37" s="177" customFormat="1" ht="24.75" hidden="1" customHeight="1" outlineLevel="1">
      <c r="B179" s="38"/>
      <c r="C179" s="52"/>
      <c r="D179" s="3"/>
      <c r="E179" s="3"/>
      <c r="F179" s="3"/>
      <c r="G179" s="3"/>
      <c r="H179" s="3"/>
      <c r="I179" s="13"/>
      <c r="J179" s="67"/>
      <c r="K179" s="75"/>
      <c r="L179" s="58" t="s">
        <v>3550</v>
      </c>
      <c r="M179" s="41"/>
      <c r="N179" s="134" t="str">
        <f t="shared" si="25"/>
        <v/>
      </c>
      <c r="O179" s="135" t="str">
        <f t="shared" si="26"/>
        <v/>
      </c>
      <c r="P179" s="134"/>
      <c r="Q179" s="303"/>
      <c r="R179" s="44"/>
      <c r="S179" s="183" t="str">
        <f t="shared" si="29"/>
        <v/>
      </c>
      <c r="T179" s="380">
        <v>0.1</v>
      </c>
      <c r="U179" s="185" t="str">
        <f t="shared" si="30"/>
        <v/>
      </c>
      <c r="V179" s="186" t="str">
        <f t="shared" si="31"/>
        <v/>
      </c>
      <c r="W179" s="186" t="str">
        <f t="shared" si="27"/>
        <v/>
      </c>
      <c r="X179" s="187" t="str">
        <f t="shared" si="32"/>
        <v/>
      </c>
      <c r="Y179" s="337"/>
      <c r="Z179" s="61"/>
      <c r="AA179" s="372" t="str">
        <f t="shared" si="28"/>
        <v/>
      </c>
      <c r="AB179" s="398"/>
      <c r="AH179" s="384" t="str">
        <f t="shared" si="33"/>
        <v/>
      </c>
      <c r="AI179" s="384">
        <f t="shared" si="34"/>
        <v>0</v>
      </c>
      <c r="AJ179" s="384">
        <f t="shared" si="35"/>
        <v>0</v>
      </c>
      <c r="AK179" s="384">
        <f t="shared" si="36"/>
        <v>0</v>
      </c>
    </row>
    <row r="180" spans="2:37" s="177" customFormat="1" ht="24.75" hidden="1" customHeight="1" outlineLevel="1">
      <c r="B180" s="38"/>
      <c r="C180" s="52"/>
      <c r="D180" s="3"/>
      <c r="E180" s="3"/>
      <c r="F180" s="3"/>
      <c r="G180" s="3"/>
      <c r="H180" s="3"/>
      <c r="I180" s="13"/>
      <c r="J180" s="67"/>
      <c r="K180" s="75"/>
      <c r="L180" s="58" t="s">
        <v>3550</v>
      </c>
      <c r="M180" s="41"/>
      <c r="N180" s="134" t="str">
        <f t="shared" si="25"/>
        <v/>
      </c>
      <c r="O180" s="135" t="str">
        <f t="shared" si="26"/>
        <v/>
      </c>
      <c r="P180" s="134"/>
      <c r="Q180" s="303"/>
      <c r="R180" s="44"/>
      <c r="S180" s="183" t="str">
        <f t="shared" si="29"/>
        <v/>
      </c>
      <c r="T180" s="380">
        <v>0.1</v>
      </c>
      <c r="U180" s="185" t="str">
        <f t="shared" si="30"/>
        <v/>
      </c>
      <c r="V180" s="186" t="str">
        <f t="shared" si="31"/>
        <v/>
      </c>
      <c r="W180" s="186" t="str">
        <f t="shared" si="27"/>
        <v/>
      </c>
      <c r="X180" s="187" t="str">
        <f t="shared" si="32"/>
        <v/>
      </c>
      <c r="Y180" s="337"/>
      <c r="Z180" s="61"/>
      <c r="AA180" s="372" t="str">
        <f t="shared" si="28"/>
        <v/>
      </c>
      <c r="AB180" s="398"/>
      <c r="AH180" s="384" t="str">
        <f t="shared" si="33"/>
        <v/>
      </c>
      <c r="AI180" s="384">
        <f t="shared" si="34"/>
        <v>0</v>
      </c>
      <c r="AJ180" s="384">
        <f t="shared" si="35"/>
        <v>0</v>
      </c>
      <c r="AK180" s="384">
        <f t="shared" si="36"/>
        <v>0</v>
      </c>
    </row>
    <row r="181" spans="2:37" s="177" customFormat="1" ht="24.75" hidden="1" customHeight="1" outlineLevel="1">
      <c r="B181" s="38"/>
      <c r="C181" s="52"/>
      <c r="D181" s="3"/>
      <c r="E181" s="3"/>
      <c r="F181" s="3"/>
      <c r="G181" s="3"/>
      <c r="H181" s="3"/>
      <c r="I181" s="13"/>
      <c r="J181" s="67"/>
      <c r="K181" s="75"/>
      <c r="L181" s="58" t="s">
        <v>3550</v>
      </c>
      <c r="M181" s="41"/>
      <c r="N181" s="134" t="str">
        <f t="shared" si="25"/>
        <v/>
      </c>
      <c r="O181" s="135" t="str">
        <f t="shared" si="26"/>
        <v/>
      </c>
      <c r="P181" s="134"/>
      <c r="Q181" s="303"/>
      <c r="R181" s="44"/>
      <c r="S181" s="183" t="str">
        <f t="shared" si="29"/>
        <v/>
      </c>
      <c r="T181" s="380">
        <v>0.1</v>
      </c>
      <c r="U181" s="185" t="str">
        <f t="shared" si="30"/>
        <v/>
      </c>
      <c r="V181" s="186" t="str">
        <f t="shared" si="31"/>
        <v/>
      </c>
      <c r="W181" s="186" t="str">
        <f t="shared" si="27"/>
        <v/>
      </c>
      <c r="X181" s="187" t="str">
        <f t="shared" si="32"/>
        <v/>
      </c>
      <c r="Y181" s="337"/>
      <c r="Z181" s="61"/>
      <c r="AA181" s="372" t="str">
        <f t="shared" si="28"/>
        <v/>
      </c>
      <c r="AB181" s="398"/>
      <c r="AH181" s="384" t="str">
        <f t="shared" si="33"/>
        <v/>
      </c>
      <c r="AI181" s="384">
        <f t="shared" si="34"/>
        <v>0</v>
      </c>
      <c r="AJ181" s="384">
        <f t="shared" si="35"/>
        <v>0</v>
      </c>
      <c r="AK181" s="384">
        <f t="shared" si="36"/>
        <v>0</v>
      </c>
    </row>
    <row r="182" spans="2:37" s="177" customFormat="1" ht="24.75" hidden="1" customHeight="1" outlineLevel="1">
      <c r="B182" s="38"/>
      <c r="C182" s="52"/>
      <c r="D182" s="3"/>
      <c r="E182" s="3"/>
      <c r="F182" s="3"/>
      <c r="G182" s="3"/>
      <c r="H182" s="3"/>
      <c r="I182" s="13"/>
      <c r="J182" s="67"/>
      <c r="K182" s="75"/>
      <c r="L182" s="58" t="s">
        <v>3550</v>
      </c>
      <c r="M182" s="41"/>
      <c r="N182" s="134" t="str">
        <f t="shared" si="25"/>
        <v/>
      </c>
      <c r="O182" s="135" t="str">
        <f t="shared" si="26"/>
        <v/>
      </c>
      <c r="P182" s="134"/>
      <c r="Q182" s="303"/>
      <c r="R182" s="44"/>
      <c r="S182" s="183" t="str">
        <f t="shared" si="29"/>
        <v/>
      </c>
      <c r="T182" s="380">
        <v>0.1</v>
      </c>
      <c r="U182" s="185" t="str">
        <f t="shared" si="30"/>
        <v/>
      </c>
      <c r="V182" s="186" t="str">
        <f t="shared" si="31"/>
        <v/>
      </c>
      <c r="W182" s="186" t="str">
        <f t="shared" si="27"/>
        <v/>
      </c>
      <c r="X182" s="187" t="str">
        <f t="shared" si="32"/>
        <v/>
      </c>
      <c r="Y182" s="337"/>
      <c r="Z182" s="61"/>
      <c r="AA182" s="372" t="str">
        <f t="shared" si="28"/>
        <v/>
      </c>
      <c r="AB182" s="398"/>
      <c r="AH182" s="384" t="str">
        <f t="shared" si="33"/>
        <v/>
      </c>
      <c r="AI182" s="384">
        <f t="shared" si="34"/>
        <v>0</v>
      </c>
      <c r="AJ182" s="384">
        <f t="shared" si="35"/>
        <v>0</v>
      </c>
      <c r="AK182" s="384">
        <f t="shared" si="36"/>
        <v>0</v>
      </c>
    </row>
    <row r="183" spans="2:37" s="177" customFormat="1" ht="24.75" hidden="1" customHeight="1" outlineLevel="1">
      <c r="B183" s="38"/>
      <c r="C183" s="52"/>
      <c r="D183" s="3"/>
      <c r="E183" s="3"/>
      <c r="F183" s="3"/>
      <c r="G183" s="3"/>
      <c r="H183" s="3"/>
      <c r="I183" s="13"/>
      <c r="J183" s="67"/>
      <c r="K183" s="75"/>
      <c r="L183" s="58" t="s">
        <v>3550</v>
      </c>
      <c r="M183" s="41"/>
      <c r="N183" s="134" t="str">
        <f t="shared" si="25"/>
        <v/>
      </c>
      <c r="O183" s="135" t="str">
        <f t="shared" si="26"/>
        <v/>
      </c>
      <c r="P183" s="134"/>
      <c r="Q183" s="303"/>
      <c r="R183" s="44"/>
      <c r="S183" s="183" t="str">
        <f t="shared" si="29"/>
        <v/>
      </c>
      <c r="T183" s="380">
        <v>0.1</v>
      </c>
      <c r="U183" s="185" t="str">
        <f t="shared" si="30"/>
        <v/>
      </c>
      <c r="V183" s="186" t="str">
        <f t="shared" si="31"/>
        <v/>
      </c>
      <c r="W183" s="186" t="str">
        <f t="shared" si="27"/>
        <v/>
      </c>
      <c r="X183" s="187" t="str">
        <f t="shared" si="32"/>
        <v/>
      </c>
      <c r="Y183" s="337"/>
      <c r="Z183" s="61"/>
      <c r="AA183" s="372" t="str">
        <f t="shared" si="28"/>
        <v/>
      </c>
      <c r="AB183" s="398"/>
      <c r="AH183" s="384" t="str">
        <f t="shared" si="33"/>
        <v/>
      </c>
      <c r="AI183" s="384">
        <f t="shared" si="34"/>
        <v>0</v>
      </c>
      <c r="AJ183" s="384">
        <f t="shared" si="35"/>
        <v>0</v>
      </c>
      <c r="AK183" s="384">
        <f t="shared" si="36"/>
        <v>0</v>
      </c>
    </row>
    <row r="184" spans="2:37" s="177" customFormat="1" ht="24.75" hidden="1" customHeight="1" outlineLevel="1">
      <c r="B184" s="38"/>
      <c r="C184" s="52"/>
      <c r="D184" s="3"/>
      <c r="E184" s="3"/>
      <c r="F184" s="3"/>
      <c r="G184" s="3"/>
      <c r="H184" s="3"/>
      <c r="I184" s="13"/>
      <c r="J184" s="67"/>
      <c r="K184" s="75"/>
      <c r="L184" s="58" t="s">
        <v>3550</v>
      </c>
      <c r="M184" s="41"/>
      <c r="N184" s="134" t="str">
        <f t="shared" si="25"/>
        <v/>
      </c>
      <c r="O184" s="135" t="str">
        <f t="shared" si="26"/>
        <v/>
      </c>
      <c r="P184" s="134"/>
      <c r="Q184" s="303"/>
      <c r="R184" s="44"/>
      <c r="S184" s="183" t="str">
        <f t="shared" si="29"/>
        <v/>
      </c>
      <c r="T184" s="380">
        <v>0.1</v>
      </c>
      <c r="U184" s="185" t="str">
        <f t="shared" si="30"/>
        <v/>
      </c>
      <c r="V184" s="186" t="str">
        <f t="shared" si="31"/>
        <v/>
      </c>
      <c r="W184" s="186" t="str">
        <f t="shared" si="27"/>
        <v/>
      </c>
      <c r="X184" s="187" t="str">
        <f t="shared" si="32"/>
        <v/>
      </c>
      <c r="Y184" s="337"/>
      <c r="Z184" s="61"/>
      <c r="AA184" s="372" t="str">
        <f t="shared" si="28"/>
        <v/>
      </c>
      <c r="AB184" s="398"/>
      <c r="AH184" s="384" t="str">
        <f t="shared" si="33"/>
        <v/>
      </c>
      <c r="AI184" s="384">
        <f t="shared" si="34"/>
        <v>0</v>
      </c>
      <c r="AJ184" s="384">
        <f t="shared" si="35"/>
        <v>0</v>
      </c>
      <c r="AK184" s="384">
        <f t="shared" si="36"/>
        <v>0</v>
      </c>
    </row>
    <row r="185" spans="2:37" s="177" customFormat="1" ht="24.75" hidden="1" customHeight="1" outlineLevel="1">
      <c r="B185" s="38"/>
      <c r="C185" s="52"/>
      <c r="D185" s="3"/>
      <c r="E185" s="3"/>
      <c r="F185" s="3"/>
      <c r="G185" s="3"/>
      <c r="H185" s="3"/>
      <c r="I185" s="13"/>
      <c r="J185" s="67"/>
      <c r="K185" s="75"/>
      <c r="L185" s="58" t="s">
        <v>3550</v>
      </c>
      <c r="M185" s="41"/>
      <c r="N185" s="134" t="str">
        <f t="shared" si="25"/>
        <v/>
      </c>
      <c r="O185" s="135" t="str">
        <f t="shared" si="26"/>
        <v/>
      </c>
      <c r="P185" s="134"/>
      <c r="Q185" s="303"/>
      <c r="R185" s="44"/>
      <c r="S185" s="183" t="str">
        <f t="shared" si="29"/>
        <v/>
      </c>
      <c r="T185" s="380">
        <v>0.1</v>
      </c>
      <c r="U185" s="185" t="str">
        <f t="shared" si="30"/>
        <v/>
      </c>
      <c r="V185" s="186" t="str">
        <f t="shared" si="31"/>
        <v/>
      </c>
      <c r="W185" s="186" t="str">
        <f t="shared" si="27"/>
        <v/>
      </c>
      <c r="X185" s="187" t="str">
        <f t="shared" si="32"/>
        <v/>
      </c>
      <c r="Y185" s="337"/>
      <c r="Z185" s="61"/>
      <c r="AA185" s="372" t="str">
        <f t="shared" si="28"/>
        <v/>
      </c>
      <c r="AB185" s="398"/>
      <c r="AH185" s="384" t="str">
        <f t="shared" si="33"/>
        <v/>
      </c>
      <c r="AI185" s="384">
        <f t="shared" si="34"/>
        <v>0</v>
      </c>
      <c r="AJ185" s="384">
        <f t="shared" si="35"/>
        <v>0</v>
      </c>
      <c r="AK185" s="384">
        <f t="shared" si="36"/>
        <v>0</v>
      </c>
    </row>
    <row r="186" spans="2:37" s="177" customFormat="1" ht="24.75" hidden="1" customHeight="1" outlineLevel="1">
      <c r="B186" s="38"/>
      <c r="C186" s="52"/>
      <c r="D186" s="3"/>
      <c r="E186" s="3"/>
      <c r="F186" s="3"/>
      <c r="G186" s="3"/>
      <c r="H186" s="3"/>
      <c r="I186" s="13"/>
      <c r="J186" s="67"/>
      <c r="K186" s="75"/>
      <c r="L186" s="58" t="s">
        <v>3550</v>
      </c>
      <c r="M186" s="41"/>
      <c r="N186" s="134" t="str">
        <f t="shared" si="25"/>
        <v/>
      </c>
      <c r="O186" s="135" t="str">
        <f t="shared" si="26"/>
        <v/>
      </c>
      <c r="P186" s="134"/>
      <c r="Q186" s="303"/>
      <c r="R186" s="44"/>
      <c r="S186" s="183" t="str">
        <f t="shared" si="29"/>
        <v/>
      </c>
      <c r="T186" s="380">
        <v>0.1</v>
      </c>
      <c r="U186" s="185" t="str">
        <f t="shared" si="30"/>
        <v/>
      </c>
      <c r="V186" s="186" t="str">
        <f t="shared" si="31"/>
        <v/>
      </c>
      <c r="W186" s="186" t="str">
        <f t="shared" si="27"/>
        <v/>
      </c>
      <c r="X186" s="187" t="str">
        <f t="shared" si="32"/>
        <v/>
      </c>
      <c r="Y186" s="337"/>
      <c r="Z186" s="61"/>
      <c r="AA186" s="372" t="str">
        <f t="shared" si="28"/>
        <v/>
      </c>
      <c r="AB186" s="398"/>
      <c r="AH186" s="384" t="str">
        <f t="shared" si="33"/>
        <v/>
      </c>
      <c r="AI186" s="384">
        <f t="shared" si="34"/>
        <v>0</v>
      </c>
      <c r="AJ186" s="384">
        <f t="shared" si="35"/>
        <v>0</v>
      </c>
      <c r="AK186" s="384">
        <f t="shared" si="36"/>
        <v>0</v>
      </c>
    </row>
    <row r="187" spans="2:37" s="177" customFormat="1" ht="24.75" hidden="1" customHeight="1" outlineLevel="1">
      <c r="B187" s="38"/>
      <c r="C187" s="52"/>
      <c r="D187" s="3"/>
      <c r="E187" s="3"/>
      <c r="F187" s="3"/>
      <c r="G187" s="3"/>
      <c r="H187" s="3"/>
      <c r="I187" s="13"/>
      <c r="J187" s="67"/>
      <c r="K187" s="75"/>
      <c r="L187" s="58" t="s">
        <v>3550</v>
      </c>
      <c r="M187" s="41"/>
      <c r="N187" s="134" t="str">
        <f t="shared" si="25"/>
        <v/>
      </c>
      <c r="O187" s="135" t="str">
        <f t="shared" si="26"/>
        <v/>
      </c>
      <c r="P187" s="134"/>
      <c r="Q187" s="303"/>
      <c r="R187" s="44"/>
      <c r="S187" s="183" t="str">
        <f t="shared" si="29"/>
        <v/>
      </c>
      <c r="T187" s="380">
        <v>0.1</v>
      </c>
      <c r="U187" s="185" t="str">
        <f t="shared" si="30"/>
        <v/>
      </c>
      <c r="V187" s="186" t="str">
        <f t="shared" si="31"/>
        <v/>
      </c>
      <c r="W187" s="186" t="str">
        <f t="shared" si="27"/>
        <v/>
      </c>
      <c r="X187" s="187" t="str">
        <f t="shared" si="32"/>
        <v/>
      </c>
      <c r="Y187" s="337"/>
      <c r="Z187" s="61"/>
      <c r="AA187" s="372" t="str">
        <f t="shared" si="28"/>
        <v/>
      </c>
      <c r="AB187" s="398"/>
      <c r="AH187" s="384" t="str">
        <f t="shared" si="33"/>
        <v/>
      </c>
      <c r="AI187" s="384">
        <f t="shared" si="34"/>
        <v>0</v>
      </c>
      <c r="AJ187" s="384">
        <f t="shared" si="35"/>
        <v>0</v>
      </c>
      <c r="AK187" s="384">
        <f t="shared" si="36"/>
        <v>0</v>
      </c>
    </row>
    <row r="188" spans="2:37" s="177" customFormat="1" ht="24.75" hidden="1" customHeight="1" outlineLevel="1">
      <c r="B188" s="38"/>
      <c r="C188" s="52"/>
      <c r="D188" s="3"/>
      <c r="E188" s="3"/>
      <c r="F188" s="3"/>
      <c r="G188" s="3"/>
      <c r="H188" s="3"/>
      <c r="I188" s="13"/>
      <c r="J188" s="67"/>
      <c r="K188" s="75"/>
      <c r="L188" s="58" t="s">
        <v>3550</v>
      </c>
      <c r="M188" s="41"/>
      <c r="N188" s="134" t="str">
        <f t="shared" si="25"/>
        <v/>
      </c>
      <c r="O188" s="135" t="str">
        <f t="shared" si="26"/>
        <v/>
      </c>
      <c r="P188" s="134"/>
      <c r="Q188" s="303"/>
      <c r="R188" s="44"/>
      <c r="S188" s="183" t="str">
        <f t="shared" si="29"/>
        <v/>
      </c>
      <c r="T188" s="380">
        <v>0.1</v>
      </c>
      <c r="U188" s="185" t="str">
        <f t="shared" si="30"/>
        <v/>
      </c>
      <c r="V188" s="186" t="str">
        <f t="shared" si="31"/>
        <v/>
      </c>
      <c r="W188" s="186" t="str">
        <f t="shared" si="27"/>
        <v/>
      </c>
      <c r="X188" s="187" t="str">
        <f t="shared" si="32"/>
        <v/>
      </c>
      <c r="Y188" s="337"/>
      <c r="Z188" s="61"/>
      <c r="AA188" s="372" t="str">
        <f t="shared" si="28"/>
        <v/>
      </c>
      <c r="AB188" s="398"/>
      <c r="AH188" s="384" t="str">
        <f t="shared" si="33"/>
        <v/>
      </c>
      <c r="AI188" s="384">
        <f t="shared" si="34"/>
        <v>0</v>
      </c>
      <c r="AJ188" s="384">
        <f t="shared" si="35"/>
        <v>0</v>
      </c>
      <c r="AK188" s="384">
        <f t="shared" si="36"/>
        <v>0</v>
      </c>
    </row>
    <row r="189" spans="2:37" s="177" customFormat="1" ht="24.75" hidden="1" customHeight="1" outlineLevel="1">
      <c r="B189" s="38"/>
      <c r="C189" s="52"/>
      <c r="D189" s="3"/>
      <c r="E189" s="3"/>
      <c r="F189" s="3"/>
      <c r="G189" s="3"/>
      <c r="H189" s="3"/>
      <c r="I189" s="13"/>
      <c r="J189" s="67"/>
      <c r="K189" s="75"/>
      <c r="L189" s="58" t="s">
        <v>3550</v>
      </c>
      <c r="M189" s="41"/>
      <c r="N189" s="134" t="str">
        <f t="shared" si="25"/>
        <v/>
      </c>
      <c r="O189" s="135" t="str">
        <f t="shared" si="26"/>
        <v/>
      </c>
      <c r="P189" s="134"/>
      <c r="Q189" s="303"/>
      <c r="R189" s="44"/>
      <c r="S189" s="183" t="str">
        <f t="shared" si="29"/>
        <v/>
      </c>
      <c r="T189" s="380">
        <v>0.1</v>
      </c>
      <c r="U189" s="185" t="str">
        <f t="shared" si="30"/>
        <v/>
      </c>
      <c r="V189" s="186" t="str">
        <f t="shared" si="31"/>
        <v/>
      </c>
      <c r="W189" s="186" t="str">
        <f t="shared" si="27"/>
        <v/>
      </c>
      <c r="X189" s="187" t="str">
        <f t="shared" si="32"/>
        <v/>
      </c>
      <c r="Y189" s="337"/>
      <c r="Z189" s="61"/>
      <c r="AA189" s="372" t="str">
        <f t="shared" si="28"/>
        <v/>
      </c>
      <c r="AB189" s="398"/>
      <c r="AH189" s="384" t="str">
        <f t="shared" si="33"/>
        <v/>
      </c>
      <c r="AI189" s="384">
        <f t="shared" si="34"/>
        <v>0</v>
      </c>
      <c r="AJ189" s="384">
        <f t="shared" si="35"/>
        <v>0</v>
      </c>
      <c r="AK189" s="384">
        <f t="shared" si="36"/>
        <v>0</v>
      </c>
    </row>
    <row r="190" spans="2:37" s="177" customFormat="1" ht="24.75" hidden="1" customHeight="1" outlineLevel="1">
      <c r="B190" s="38"/>
      <c r="C190" s="52"/>
      <c r="D190" s="3"/>
      <c r="E190" s="3"/>
      <c r="F190" s="3"/>
      <c r="G190" s="3"/>
      <c r="H190" s="3"/>
      <c r="I190" s="13"/>
      <c r="J190" s="67"/>
      <c r="K190" s="75"/>
      <c r="L190" s="58" t="s">
        <v>3550</v>
      </c>
      <c r="M190" s="41"/>
      <c r="N190" s="134" t="str">
        <f t="shared" si="25"/>
        <v/>
      </c>
      <c r="O190" s="135" t="str">
        <f t="shared" si="26"/>
        <v/>
      </c>
      <c r="P190" s="134"/>
      <c r="Q190" s="303"/>
      <c r="R190" s="44"/>
      <c r="S190" s="183" t="str">
        <f t="shared" si="29"/>
        <v/>
      </c>
      <c r="T190" s="380">
        <v>0.1</v>
      </c>
      <c r="U190" s="185" t="str">
        <f t="shared" si="30"/>
        <v/>
      </c>
      <c r="V190" s="186" t="str">
        <f t="shared" si="31"/>
        <v/>
      </c>
      <c r="W190" s="186" t="str">
        <f t="shared" si="27"/>
        <v/>
      </c>
      <c r="X190" s="187" t="str">
        <f t="shared" si="32"/>
        <v/>
      </c>
      <c r="Y190" s="337"/>
      <c r="Z190" s="61"/>
      <c r="AA190" s="372" t="str">
        <f t="shared" si="28"/>
        <v/>
      </c>
      <c r="AB190" s="398"/>
      <c r="AH190" s="384" t="str">
        <f t="shared" si="33"/>
        <v/>
      </c>
      <c r="AI190" s="384">
        <f t="shared" si="34"/>
        <v>0</v>
      </c>
      <c r="AJ190" s="384">
        <f t="shared" si="35"/>
        <v>0</v>
      </c>
      <c r="AK190" s="384">
        <f t="shared" si="36"/>
        <v>0</v>
      </c>
    </row>
    <row r="191" spans="2:37" s="177" customFormat="1" ht="24.75" hidden="1" customHeight="1" outlineLevel="1">
      <c r="B191" s="38"/>
      <c r="C191" s="52"/>
      <c r="D191" s="3"/>
      <c r="E191" s="3"/>
      <c r="F191" s="3"/>
      <c r="G191" s="3"/>
      <c r="H191" s="3"/>
      <c r="I191" s="13"/>
      <c r="J191" s="67"/>
      <c r="K191" s="75"/>
      <c r="L191" s="58" t="s">
        <v>3550</v>
      </c>
      <c r="M191" s="41"/>
      <c r="N191" s="134" t="str">
        <f t="shared" si="25"/>
        <v/>
      </c>
      <c r="O191" s="135" t="str">
        <f t="shared" si="26"/>
        <v/>
      </c>
      <c r="P191" s="134"/>
      <c r="Q191" s="303"/>
      <c r="R191" s="44"/>
      <c r="S191" s="183" t="str">
        <f t="shared" si="29"/>
        <v/>
      </c>
      <c r="T191" s="380">
        <v>0.1</v>
      </c>
      <c r="U191" s="185" t="str">
        <f t="shared" si="30"/>
        <v/>
      </c>
      <c r="V191" s="186" t="str">
        <f t="shared" si="31"/>
        <v/>
      </c>
      <c r="W191" s="186" t="str">
        <f t="shared" si="27"/>
        <v/>
      </c>
      <c r="X191" s="187" t="str">
        <f t="shared" si="32"/>
        <v/>
      </c>
      <c r="Y191" s="337"/>
      <c r="Z191" s="61"/>
      <c r="AA191" s="372" t="str">
        <f t="shared" si="28"/>
        <v/>
      </c>
      <c r="AB191" s="398"/>
      <c r="AH191" s="384" t="str">
        <f t="shared" si="33"/>
        <v/>
      </c>
      <c r="AI191" s="384">
        <f t="shared" si="34"/>
        <v>0</v>
      </c>
      <c r="AJ191" s="384">
        <f t="shared" si="35"/>
        <v>0</v>
      </c>
      <c r="AK191" s="384">
        <f t="shared" si="36"/>
        <v>0</v>
      </c>
    </row>
    <row r="192" spans="2:37" s="177" customFormat="1" ht="24.75" hidden="1" customHeight="1" outlineLevel="1">
      <c r="B192" s="38"/>
      <c r="C192" s="52"/>
      <c r="D192" s="3"/>
      <c r="E192" s="3"/>
      <c r="F192" s="3"/>
      <c r="G192" s="3"/>
      <c r="H192" s="3"/>
      <c r="I192" s="13"/>
      <c r="J192" s="67"/>
      <c r="K192" s="75"/>
      <c r="L192" s="58" t="s">
        <v>3550</v>
      </c>
      <c r="M192" s="41"/>
      <c r="N192" s="134" t="str">
        <f t="shared" si="25"/>
        <v/>
      </c>
      <c r="O192" s="135" t="str">
        <f t="shared" si="26"/>
        <v/>
      </c>
      <c r="P192" s="134"/>
      <c r="Q192" s="303"/>
      <c r="R192" s="44"/>
      <c r="S192" s="183" t="str">
        <f t="shared" si="29"/>
        <v/>
      </c>
      <c r="T192" s="380">
        <v>0.1</v>
      </c>
      <c r="U192" s="185" t="str">
        <f t="shared" si="30"/>
        <v/>
      </c>
      <c r="V192" s="186" t="str">
        <f t="shared" si="31"/>
        <v/>
      </c>
      <c r="W192" s="186" t="str">
        <f t="shared" si="27"/>
        <v/>
      </c>
      <c r="X192" s="187" t="str">
        <f t="shared" si="32"/>
        <v/>
      </c>
      <c r="Y192" s="337"/>
      <c r="Z192" s="61"/>
      <c r="AA192" s="372" t="str">
        <f t="shared" si="28"/>
        <v/>
      </c>
      <c r="AB192" s="398"/>
      <c r="AH192" s="384" t="str">
        <f t="shared" si="33"/>
        <v/>
      </c>
      <c r="AI192" s="384">
        <f t="shared" si="34"/>
        <v>0</v>
      </c>
      <c r="AJ192" s="384">
        <f t="shared" si="35"/>
        <v>0</v>
      </c>
      <c r="AK192" s="384">
        <f t="shared" si="36"/>
        <v>0</v>
      </c>
    </row>
    <row r="193" spans="2:37" s="177" customFormat="1" ht="24.75" hidden="1" customHeight="1" outlineLevel="1">
      <c r="B193" s="38"/>
      <c r="C193" s="52"/>
      <c r="D193" s="3"/>
      <c r="E193" s="3"/>
      <c r="F193" s="3"/>
      <c r="G193" s="3"/>
      <c r="H193" s="3"/>
      <c r="I193" s="13"/>
      <c r="J193" s="67"/>
      <c r="K193" s="75"/>
      <c r="L193" s="58" t="s">
        <v>3550</v>
      </c>
      <c r="M193" s="41"/>
      <c r="N193" s="134" t="str">
        <f t="shared" si="25"/>
        <v/>
      </c>
      <c r="O193" s="135" t="str">
        <f t="shared" si="26"/>
        <v/>
      </c>
      <c r="P193" s="134"/>
      <c r="Q193" s="303"/>
      <c r="R193" s="44"/>
      <c r="S193" s="183" t="str">
        <f t="shared" si="29"/>
        <v/>
      </c>
      <c r="T193" s="380">
        <v>0.1</v>
      </c>
      <c r="U193" s="185" t="str">
        <f t="shared" si="30"/>
        <v/>
      </c>
      <c r="V193" s="186" t="str">
        <f t="shared" si="31"/>
        <v/>
      </c>
      <c r="W193" s="186" t="str">
        <f t="shared" si="27"/>
        <v/>
      </c>
      <c r="X193" s="187" t="str">
        <f t="shared" si="32"/>
        <v/>
      </c>
      <c r="Y193" s="337"/>
      <c r="Z193" s="61"/>
      <c r="AA193" s="372" t="str">
        <f t="shared" si="28"/>
        <v/>
      </c>
      <c r="AB193" s="398"/>
      <c r="AH193" s="384" t="str">
        <f t="shared" si="33"/>
        <v/>
      </c>
      <c r="AI193" s="384">
        <f t="shared" si="34"/>
        <v>0</v>
      </c>
      <c r="AJ193" s="384">
        <f t="shared" si="35"/>
        <v>0</v>
      </c>
      <c r="AK193" s="384">
        <f t="shared" si="36"/>
        <v>0</v>
      </c>
    </row>
    <row r="194" spans="2:37" s="177" customFormat="1" ht="24.75" hidden="1" customHeight="1" outlineLevel="1">
      <c r="B194" s="38"/>
      <c r="C194" s="52"/>
      <c r="D194" s="3"/>
      <c r="E194" s="3"/>
      <c r="F194" s="3"/>
      <c r="G194" s="3"/>
      <c r="H194" s="3"/>
      <c r="I194" s="13"/>
      <c r="J194" s="67"/>
      <c r="K194" s="75"/>
      <c r="L194" s="58" t="s">
        <v>3550</v>
      </c>
      <c r="M194" s="41"/>
      <c r="N194" s="134" t="str">
        <f t="shared" si="25"/>
        <v/>
      </c>
      <c r="O194" s="135" t="str">
        <f t="shared" si="26"/>
        <v/>
      </c>
      <c r="P194" s="134"/>
      <c r="Q194" s="303"/>
      <c r="R194" s="44"/>
      <c r="S194" s="183" t="str">
        <f t="shared" si="29"/>
        <v/>
      </c>
      <c r="T194" s="380">
        <v>0.1</v>
      </c>
      <c r="U194" s="185" t="str">
        <f t="shared" si="30"/>
        <v/>
      </c>
      <c r="V194" s="186" t="str">
        <f t="shared" si="31"/>
        <v/>
      </c>
      <c r="W194" s="186" t="str">
        <f t="shared" si="27"/>
        <v/>
      </c>
      <c r="X194" s="187" t="str">
        <f t="shared" si="32"/>
        <v/>
      </c>
      <c r="Y194" s="337"/>
      <c r="Z194" s="61"/>
      <c r="AA194" s="372" t="str">
        <f t="shared" si="28"/>
        <v/>
      </c>
      <c r="AB194" s="398"/>
      <c r="AH194" s="384" t="str">
        <f t="shared" si="33"/>
        <v/>
      </c>
      <c r="AI194" s="384">
        <f t="shared" si="34"/>
        <v>0</v>
      </c>
      <c r="AJ194" s="384">
        <f t="shared" si="35"/>
        <v>0</v>
      </c>
      <c r="AK194" s="384">
        <f t="shared" si="36"/>
        <v>0</v>
      </c>
    </row>
    <row r="195" spans="2:37" s="177" customFormat="1" ht="24.75" hidden="1" customHeight="1" outlineLevel="1">
      <c r="B195" s="38"/>
      <c r="C195" s="52"/>
      <c r="D195" s="3"/>
      <c r="E195" s="3"/>
      <c r="F195" s="3"/>
      <c r="G195" s="3"/>
      <c r="H195" s="3"/>
      <c r="I195" s="13"/>
      <c r="J195" s="67"/>
      <c r="K195" s="75"/>
      <c r="L195" s="58" t="s">
        <v>3550</v>
      </c>
      <c r="M195" s="41"/>
      <c r="N195" s="134" t="str">
        <f t="shared" si="25"/>
        <v/>
      </c>
      <c r="O195" s="135" t="str">
        <f t="shared" si="26"/>
        <v/>
      </c>
      <c r="P195" s="134"/>
      <c r="Q195" s="303"/>
      <c r="R195" s="44"/>
      <c r="S195" s="183" t="str">
        <f t="shared" si="29"/>
        <v/>
      </c>
      <c r="T195" s="380">
        <v>0.1</v>
      </c>
      <c r="U195" s="185" t="str">
        <f t="shared" si="30"/>
        <v/>
      </c>
      <c r="V195" s="186" t="str">
        <f t="shared" si="31"/>
        <v/>
      </c>
      <c r="W195" s="186" t="str">
        <f t="shared" si="27"/>
        <v/>
      </c>
      <c r="X195" s="187" t="str">
        <f t="shared" si="32"/>
        <v/>
      </c>
      <c r="Y195" s="337"/>
      <c r="Z195" s="61"/>
      <c r="AA195" s="372" t="str">
        <f t="shared" si="28"/>
        <v/>
      </c>
      <c r="AB195" s="398"/>
      <c r="AH195" s="384" t="str">
        <f t="shared" si="33"/>
        <v/>
      </c>
      <c r="AI195" s="384">
        <f t="shared" si="34"/>
        <v>0</v>
      </c>
      <c r="AJ195" s="384">
        <f t="shared" si="35"/>
        <v>0</v>
      </c>
      <c r="AK195" s="384">
        <f t="shared" si="36"/>
        <v>0</v>
      </c>
    </row>
    <row r="196" spans="2:37" s="177" customFormat="1" ht="24.75" hidden="1" customHeight="1" outlineLevel="1">
      <c r="B196" s="38"/>
      <c r="C196" s="52"/>
      <c r="D196" s="3"/>
      <c r="E196" s="3"/>
      <c r="F196" s="3"/>
      <c r="G196" s="3"/>
      <c r="H196" s="3"/>
      <c r="I196" s="13"/>
      <c r="J196" s="67"/>
      <c r="K196" s="75"/>
      <c r="L196" s="58" t="s">
        <v>3550</v>
      </c>
      <c r="M196" s="41"/>
      <c r="N196" s="134" t="str">
        <f t="shared" si="25"/>
        <v/>
      </c>
      <c r="O196" s="135" t="str">
        <f t="shared" si="26"/>
        <v/>
      </c>
      <c r="P196" s="134"/>
      <c r="Q196" s="303"/>
      <c r="R196" s="44"/>
      <c r="S196" s="183" t="str">
        <f t="shared" si="29"/>
        <v/>
      </c>
      <c r="T196" s="380">
        <v>0.1</v>
      </c>
      <c r="U196" s="185" t="str">
        <f t="shared" si="30"/>
        <v/>
      </c>
      <c r="V196" s="186" t="str">
        <f t="shared" si="31"/>
        <v/>
      </c>
      <c r="W196" s="186" t="str">
        <f t="shared" si="27"/>
        <v/>
      </c>
      <c r="X196" s="187" t="str">
        <f t="shared" si="32"/>
        <v/>
      </c>
      <c r="Y196" s="337"/>
      <c r="Z196" s="61"/>
      <c r="AA196" s="372" t="str">
        <f t="shared" si="28"/>
        <v/>
      </c>
      <c r="AB196" s="398"/>
      <c r="AH196" s="384" t="str">
        <f t="shared" si="33"/>
        <v/>
      </c>
      <c r="AI196" s="384">
        <f t="shared" si="34"/>
        <v>0</v>
      </c>
      <c r="AJ196" s="384">
        <f t="shared" si="35"/>
        <v>0</v>
      </c>
      <c r="AK196" s="384">
        <f t="shared" si="36"/>
        <v>0</v>
      </c>
    </row>
    <row r="197" spans="2:37" s="177" customFormat="1" ht="24.75" hidden="1" customHeight="1" outlineLevel="1">
      <c r="B197" s="38"/>
      <c r="C197" s="52"/>
      <c r="D197" s="3"/>
      <c r="E197" s="3"/>
      <c r="F197" s="3"/>
      <c r="G197" s="3"/>
      <c r="H197" s="3"/>
      <c r="I197" s="13"/>
      <c r="J197" s="67"/>
      <c r="K197" s="75"/>
      <c r="L197" s="58" t="s">
        <v>3550</v>
      </c>
      <c r="M197" s="41"/>
      <c r="N197" s="134" t="str">
        <f t="shared" si="25"/>
        <v/>
      </c>
      <c r="O197" s="135" t="str">
        <f t="shared" si="26"/>
        <v/>
      </c>
      <c r="P197" s="134"/>
      <c r="Q197" s="303"/>
      <c r="R197" s="44"/>
      <c r="S197" s="183" t="str">
        <f t="shared" si="29"/>
        <v/>
      </c>
      <c r="T197" s="380">
        <v>0.1</v>
      </c>
      <c r="U197" s="185" t="str">
        <f t="shared" si="30"/>
        <v/>
      </c>
      <c r="V197" s="186" t="str">
        <f t="shared" si="31"/>
        <v/>
      </c>
      <c r="W197" s="186" t="str">
        <f t="shared" si="27"/>
        <v/>
      </c>
      <c r="X197" s="187" t="str">
        <f t="shared" si="32"/>
        <v/>
      </c>
      <c r="Y197" s="337"/>
      <c r="Z197" s="61"/>
      <c r="AA197" s="372" t="str">
        <f t="shared" si="28"/>
        <v/>
      </c>
      <c r="AB197" s="398"/>
      <c r="AH197" s="384" t="str">
        <f t="shared" si="33"/>
        <v/>
      </c>
      <c r="AI197" s="384">
        <f t="shared" si="34"/>
        <v>0</v>
      </c>
      <c r="AJ197" s="384">
        <f t="shared" si="35"/>
        <v>0</v>
      </c>
      <c r="AK197" s="384">
        <f t="shared" si="36"/>
        <v>0</v>
      </c>
    </row>
    <row r="198" spans="2:37" s="177" customFormat="1" ht="24.75" hidden="1" customHeight="1" outlineLevel="1">
      <c r="B198" s="38"/>
      <c r="C198" s="52"/>
      <c r="D198" s="3"/>
      <c r="E198" s="3"/>
      <c r="F198" s="3"/>
      <c r="G198" s="3"/>
      <c r="H198" s="3"/>
      <c r="I198" s="13"/>
      <c r="J198" s="67"/>
      <c r="K198" s="75"/>
      <c r="L198" s="58" t="s">
        <v>3550</v>
      </c>
      <c r="M198" s="41"/>
      <c r="N198" s="134" t="str">
        <f t="shared" si="25"/>
        <v/>
      </c>
      <c r="O198" s="135" t="str">
        <f t="shared" si="26"/>
        <v/>
      </c>
      <c r="P198" s="134"/>
      <c r="Q198" s="303"/>
      <c r="R198" s="44"/>
      <c r="S198" s="183" t="str">
        <f t="shared" si="29"/>
        <v/>
      </c>
      <c r="T198" s="380">
        <v>0.1</v>
      </c>
      <c r="U198" s="185" t="str">
        <f t="shared" si="30"/>
        <v/>
      </c>
      <c r="V198" s="186" t="str">
        <f t="shared" si="31"/>
        <v/>
      </c>
      <c r="W198" s="186" t="str">
        <f t="shared" si="27"/>
        <v/>
      </c>
      <c r="X198" s="187" t="str">
        <f t="shared" si="32"/>
        <v/>
      </c>
      <c r="Y198" s="337"/>
      <c r="Z198" s="61"/>
      <c r="AA198" s="372" t="str">
        <f t="shared" si="28"/>
        <v/>
      </c>
      <c r="AB198" s="398"/>
      <c r="AH198" s="384" t="str">
        <f t="shared" si="33"/>
        <v/>
      </c>
      <c r="AI198" s="384">
        <f t="shared" si="34"/>
        <v>0</v>
      </c>
      <c r="AJ198" s="384">
        <f t="shared" si="35"/>
        <v>0</v>
      </c>
      <c r="AK198" s="384">
        <f t="shared" si="36"/>
        <v>0</v>
      </c>
    </row>
    <row r="199" spans="2:37" s="177" customFormat="1" ht="24.75" hidden="1" customHeight="1" outlineLevel="1">
      <c r="B199" s="38"/>
      <c r="C199" s="52"/>
      <c r="D199" s="3"/>
      <c r="E199" s="3"/>
      <c r="F199" s="3"/>
      <c r="G199" s="3"/>
      <c r="H199" s="3"/>
      <c r="I199" s="13"/>
      <c r="J199" s="67"/>
      <c r="K199" s="75"/>
      <c r="L199" s="58" t="s">
        <v>3550</v>
      </c>
      <c r="M199" s="41"/>
      <c r="N199" s="134" t="str">
        <f t="shared" si="25"/>
        <v/>
      </c>
      <c r="O199" s="135" t="str">
        <f t="shared" si="26"/>
        <v/>
      </c>
      <c r="P199" s="134"/>
      <c r="Q199" s="303"/>
      <c r="R199" s="44"/>
      <c r="S199" s="183" t="str">
        <f t="shared" si="29"/>
        <v/>
      </c>
      <c r="T199" s="380">
        <v>0.1</v>
      </c>
      <c r="U199" s="185" t="str">
        <f t="shared" si="30"/>
        <v/>
      </c>
      <c r="V199" s="186" t="str">
        <f t="shared" si="31"/>
        <v/>
      </c>
      <c r="W199" s="186" t="str">
        <f t="shared" si="27"/>
        <v/>
      </c>
      <c r="X199" s="187" t="str">
        <f t="shared" si="32"/>
        <v/>
      </c>
      <c r="Y199" s="337"/>
      <c r="Z199" s="61"/>
      <c r="AA199" s="372" t="str">
        <f t="shared" si="28"/>
        <v/>
      </c>
      <c r="AB199" s="398"/>
      <c r="AH199" s="384" t="str">
        <f t="shared" si="33"/>
        <v/>
      </c>
      <c r="AI199" s="384">
        <f t="shared" si="34"/>
        <v>0</v>
      </c>
      <c r="AJ199" s="384">
        <f t="shared" si="35"/>
        <v>0</v>
      </c>
      <c r="AK199" s="384">
        <f t="shared" si="36"/>
        <v>0</v>
      </c>
    </row>
    <row r="200" spans="2:37" s="177" customFormat="1" ht="24.75" hidden="1" customHeight="1" outlineLevel="1">
      <c r="B200" s="38"/>
      <c r="C200" s="52"/>
      <c r="D200" s="3"/>
      <c r="E200" s="3"/>
      <c r="F200" s="3"/>
      <c r="G200" s="3"/>
      <c r="H200" s="3"/>
      <c r="I200" s="13"/>
      <c r="J200" s="67"/>
      <c r="K200" s="75"/>
      <c r="L200" s="58" t="s">
        <v>3550</v>
      </c>
      <c r="M200" s="41"/>
      <c r="N200" s="134" t="str">
        <f t="shared" ref="N200:N263" si="37">IF(AND(K200&lt;&gt;"",M200&lt;&gt;""),IFERROR(IF(M200&lt;&gt;1,K200*M200,""),""),"")</f>
        <v/>
      </c>
      <c r="O200" s="135" t="str">
        <f t="shared" ref="O200:O263" si="38">IF(ISNUMBER(M200),IF(M200&lt;&gt;1,IF(M200&lt;&gt;0,ROUND(R200/M200,2),""),""),"")</f>
        <v/>
      </c>
      <c r="P200" s="134"/>
      <c r="Q200" s="303"/>
      <c r="R200" s="44"/>
      <c r="S200" s="183" t="str">
        <f t="shared" si="29"/>
        <v/>
      </c>
      <c r="T200" s="380">
        <v>0.1</v>
      </c>
      <c r="U200" s="185" t="str">
        <f t="shared" si="30"/>
        <v/>
      </c>
      <c r="V200" s="186" t="str">
        <f t="shared" si="31"/>
        <v/>
      </c>
      <c r="W200" s="186" t="str">
        <f t="shared" ref="W200:W263" si="39">IFERROR(ROUNDDOWN(V200/K200,0),"")</f>
        <v/>
      </c>
      <c r="X200" s="187" t="str">
        <f t="shared" si="32"/>
        <v/>
      </c>
      <c r="Y200" s="337"/>
      <c r="Z200" s="61"/>
      <c r="AA200" s="372" t="str">
        <f t="shared" ref="AA200:AA263" si="40">IF(B200="","","-")</f>
        <v/>
      </c>
      <c r="AB200" s="398"/>
      <c r="AH200" s="384" t="str">
        <f t="shared" si="33"/>
        <v/>
      </c>
      <c r="AI200" s="384">
        <f t="shared" si="34"/>
        <v>0</v>
      </c>
      <c r="AJ200" s="384">
        <f t="shared" si="35"/>
        <v>0</v>
      </c>
      <c r="AK200" s="384">
        <f t="shared" si="36"/>
        <v>0</v>
      </c>
    </row>
    <row r="201" spans="2:37" s="177" customFormat="1" ht="24.75" hidden="1" customHeight="1" outlineLevel="1">
      <c r="B201" s="38"/>
      <c r="C201" s="52"/>
      <c r="D201" s="3"/>
      <c r="E201" s="3"/>
      <c r="F201" s="3"/>
      <c r="G201" s="3"/>
      <c r="H201" s="3"/>
      <c r="I201" s="13"/>
      <c r="J201" s="67"/>
      <c r="K201" s="75"/>
      <c r="L201" s="58" t="s">
        <v>3550</v>
      </c>
      <c r="M201" s="41"/>
      <c r="N201" s="134" t="str">
        <f t="shared" si="37"/>
        <v/>
      </c>
      <c r="O201" s="135" t="str">
        <f t="shared" si="38"/>
        <v/>
      </c>
      <c r="P201" s="134"/>
      <c r="Q201" s="303"/>
      <c r="R201" s="44"/>
      <c r="S201" s="183" t="str">
        <f t="shared" ref="S201:S264" si="41">IF(AND($K201&lt;&gt;"",R201&lt;&gt;""),IFERROR($K201*R201,""),"")</f>
        <v/>
      </c>
      <c r="T201" s="380">
        <v>0.1</v>
      </c>
      <c r="U201" s="185" t="str">
        <f t="shared" ref="U201:U264" si="42">IF(AND(ISNUMBER($S$1009),$S201&lt;&gt;""),ROUNDDOWN($S$1009*($S201/SUM($S$8:$S$1007)),0),"")</f>
        <v/>
      </c>
      <c r="V201" s="186" t="str">
        <f t="shared" ref="V201:V264" si="43">IFERROR(S201-U201,"")</f>
        <v/>
      </c>
      <c r="W201" s="186" t="str">
        <f t="shared" si="39"/>
        <v/>
      </c>
      <c r="X201" s="187" t="str">
        <f t="shared" ref="X201:X264" si="44">IF(AND($T201&lt;&gt;"",V201&lt;&gt;""),ROUNDDOWN(T201*V201+V201,0),"")</f>
        <v/>
      </c>
      <c r="Y201" s="337"/>
      <c r="Z201" s="61"/>
      <c r="AA201" s="372" t="str">
        <f t="shared" si="40"/>
        <v/>
      </c>
      <c r="AB201" s="398"/>
      <c r="AH201" s="384" t="str">
        <f t="shared" ref="AH201:AH264" si="45">IF($T201=10%,V201,0)</f>
        <v/>
      </c>
      <c r="AI201" s="384">
        <f t="shared" ref="AI201:AI264" si="46">IF($T201=8%,V201,0)</f>
        <v>0</v>
      </c>
      <c r="AJ201" s="384">
        <f t="shared" ref="AJ201:AJ264" si="47">IF($T201=5%,V201,0)</f>
        <v>0</v>
      </c>
      <c r="AK201" s="384">
        <f t="shared" ref="AK201:AK264" si="48">IF($T201=0%,V201,0)</f>
        <v>0</v>
      </c>
    </row>
    <row r="202" spans="2:37" s="177" customFormat="1" ht="24.75" hidden="1" customHeight="1" outlineLevel="1">
      <c r="B202" s="38"/>
      <c r="C202" s="52"/>
      <c r="D202" s="3"/>
      <c r="E202" s="3"/>
      <c r="F202" s="3"/>
      <c r="G202" s="3"/>
      <c r="H202" s="3"/>
      <c r="I202" s="13"/>
      <c r="J202" s="67"/>
      <c r="K202" s="75"/>
      <c r="L202" s="58" t="s">
        <v>3550</v>
      </c>
      <c r="M202" s="41"/>
      <c r="N202" s="134" t="str">
        <f t="shared" si="37"/>
        <v/>
      </c>
      <c r="O202" s="135" t="str">
        <f t="shared" si="38"/>
        <v/>
      </c>
      <c r="P202" s="134"/>
      <c r="Q202" s="303"/>
      <c r="R202" s="44"/>
      <c r="S202" s="183" t="str">
        <f t="shared" si="41"/>
        <v/>
      </c>
      <c r="T202" s="380">
        <v>0.1</v>
      </c>
      <c r="U202" s="185" t="str">
        <f t="shared" si="42"/>
        <v/>
      </c>
      <c r="V202" s="186" t="str">
        <f t="shared" si="43"/>
        <v/>
      </c>
      <c r="W202" s="186" t="str">
        <f t="shared" si="39"/>
        <v/>
      </c>
      <c r="X202" s="187" t="str">
        <f t="shared" si="44"/>
        <v/>
      </c>
      <c r="Y202" s="337"/>
      <c r="Z202" s="61"/>
      <c r="AA202" s="372" t="str">
        <f t="shared" si="40"/>
        <v/>
      </c>
      <c r="AB202" s="398"/>
      <c r="AH202" s="384" t="str">
        <f t="shared" si="45"/>
        <v/>
      </c>
      <c r="AI202" s="384">
        <f t="shared" si="46"/>
        <v>0</v>
      </c>
      <c r="AJ202" s="384">
        <f t="shared" si="47"/>
        <v>0</v>
      </c>
      <c r="AK202" s="384">
        <f t="shared" si="48"/>
        <v>0</v>
      </c>
    </row>
    <row r="203" spans="2:37" s="177" customFormat="1" ht="24.75" hidden="1" customHeight="1" outlineLevel="1">
      <c r="B203" s="38"/>
      <c r="C203" s="52"/>
      <c r="D203" s="3"/>
      <c r="E203" s="3"/>
      <c r="F203" s="3"/>
      <c r="G203" s="3"/>
      <c r="H203" s="3"/>
      <c r="I203" s="13"/>
      <c r="J203" s="67"/>
      <c r="K203" s="75"/>
      <c r="L203" s="58" t="s">
        <v>3550</v>
      </c>
      <c r="M203" s="41"/>
      <c r="N203" s="134" t="str">
        <f t="shared" si="37"/>
        <v/>
      </c>
      <c r="O203" s="135" t="str">
        <f t="shared" si="38"/>
        <v/>
      </c>
      <c r="P203" s="134"/>
      <c r="Q203" s="303"/>
      <c r="R203" s="44"/>
      <c r="S203" s="183" t="str">
        <f t="shared" si="41"/>
        <v/>
      </c>
      <c r="T203" s="380">
        <v>0.1</v>
      </c>
      <c r="U203" s="185" t="str">
        <f t="shared" si="42"/>
        <v/>
      </c>
      <c r="V203" s="186" t="str">
        <f t="shared" si="43"/>
        <v/>
      </c>
      <c r="W203" s="186" t="str">
        <f t="shared" si="39"/>
        <v/>
      </c>
      <c r="X203" s="187" t="str">
        <f t="shared" si="44"/>
        <v/>
      </c>
      <c r="Y203" s="337"/>
      <c r="Z203" s="61"/>
      <c r="AA203" s="372" t="str">
        <f t="shared" si="40"/>
        <v/>
      </c>
      <c r="AB203" s="398"/>
      <c r="AH203" s="384" t="str">
        <f t="shared" si="45"/>
        <v/>
      </c>
      <c r="AI203" s="384">
        <f t="shared" si="46"/>
        <v>0</v>
      </c>
      <c r="AJ203" s="384">
        <f t="shared" si="47"/>
        <v>0</v>
      </c>
      <c r="AK203" s="384">
        <f t="shared" si="48"/>
        <v>0</v>
      </c>
    </row>
    <row r="204" spans="2:37" s="177" customFormat="1" ht="24.75" hidden="1" customHeight="1" outlineLevel="1">
      <c r="B204" s="38"/>
      <c r="C204" s="52"/>
      <c r="D204" s="3"/>
      <c r="E204" s="3"/>
      <c r="F204" s="3"/>
      <c r="G204" s="3"/>
      <c r="H204" s="3"/>
      <c r="I204" s="13"/>
      <c r="J204" s="67"/>
      <c r="K204" s="75"/>
      <c r="L204" s="58" t="s">
        <v>3550</v>
      </c>
      <c r="M204" s="41"/>
      <c r="N204" s="134" t="str">
        <f t="shared" si="37"/>
        <v/>
      </c>
      <c r="O204" s="135" t="str">
        <f t="shared" si="38"/>
        <v/>
      </c>
      <c r="P204" s="134"/>
      <c r="Q204" s="303"/>
      <c r="R204" s="44"/>
      <c r="S204" s="183" t="str">
        <f t="shared" si="41"/>
        <v/>
      </c>
      <c r="T204" s="380">
        <v>0.1</v>
      </c>
      <c r="U204" s="185" t="str">
        <f t="shared" si="42"/>
        <v/>
      </c>
      <c r="V204" s="186" t="str">
        <f t="shared" si="43"/>
        <v/>
      </c>
      <c r="W204" s="186" t="str">
        <f t="shared" si="39"/>
        <v/>
      </c>
      <c r="X204" s="187" t="str">
        <f t="shared" si="44"/>
        <v/>
      </c>
      <c r="Y204" s="337"/>
      <c r="Z204" s="61"/>
      <c r="AA204" s="372" t="str">
        <f t="shared" si="40"/>
        <v/>
      </c>
      <c r="AB204" s="398"/>
      <c r="AH204" s="384" t="str">
        <f t="shared" si="45"/>
        <v/>
      </c>
      <c r="AI204" s="384">
        <f t="shared" si="46"/>
        <v>0</v>
      </c>
      <c r="AJ204" s="384">
        <f t="shared" si="47"/>
        <v>0</v>
      </c>
      <c r="AK204" s="384">
        <f t="shared" si="48"/>
        <v>0</v>
      </c>
    </row>
    <row r="205" spans="2:37" s="177" customFormat="1" ht="24.75" hidden="1" customHeight="1" outlineLevel="1">
      <c r="B205" s="38"/>
      <c r="C205" s="52"/>
      <c r="D205" s="3"/>
      <c r="E205" s="3"/>
      <c r="F205" s="3"/>
      <c r="G205" s="3"/>
      <c r="H205" s="3"/>
      <c r="I205" s="13"/>
      <c r="J205" s="67"/>
      <c r="K205" s="75"/>
      <c r="L205" s="58" t="s">
        <v>3550</v>
      </c>
      <c r="M205" s="41"/>
      <c r="N205" s="134" t="str">
        <f t="shared" si="37"/>
        <v/>
      </c>
      <c r="O205" s="135" t="str">
        <f t="shared" si="38"/>
        <v/>
      </c>
      <c r="P205" s="134"/>
      <c r="Q205" s="303"/>
      <c r="R205" s="44"/>
      <c r="S205" s="183" t="str">
        <f t="shared" si="41"/>
        <v/>
      </c>
      <c r="T205" s="380">
        <v>0.1</v>
      </c>
      <c r="U205" s="185" t="str">
        <f t="shared" si="42"/>
        <v/>
      </c>
      <c r="V205" s="186" t="str">
        <f t="shared" si="43"/>
        <v/>
      </c>
      <c r="W205" s="186" t="str">
        <f t="shared" si="39"/>
        <v/>
      </c>
      <c r="X205" s="187" t="str">
        <f t="shared" si="44"/>
        <v/>
      </c>
      <c r="Y205" s="337"/>
      <c r="Z205" s="61"/>
      <c r="AA205" s="372" t="str">
        <f t="shared" si="40"/>
        <v/>
      </c>
      <c r="AB205" s="398"/>
      <c r="AH205" s="384" t="str">
        <f t="shared" si="45"/>
        <v/>
      </c>
      <c r="AI205" s="384">
        <f t="shared" si="46"/>
        <v>0</v>
      </c>
      <c r="AJ205" s="384">
        <f t="shared" si="47"/>
        <v>0</v>
      </c>
      <c r="AK205" s="384">
        <f t="shared" si="48"/>
        <v>0</v>
      </c>
    </row>
    <row r="206" spans="2:37" s="177" customFormat="1" ht="24.75" hidden="1" customHeight="1" outlineLevel="1">
      <c r="B206" s="38"/>
      <c r="C206" s="52"/>
      <c r="D206" s="3"/>
      <c r="E206" s="3"/>
      <c r="F206" s="3"/>
      <c r="G206" s="3"/>
      <c r="H206" s="3"/>
      <c r="I206" s="13"/>
      <c r="J206" s="67"/>
      <c r="K206" s="75"/>
      <c r="L206" s="58" t="s">
        <v>3550</v>
      </c>
      <c r="M206" s="41"/>
      <c r="N206" s="134" t="str">
        <f t="shared" si="37"/>
        <v/>
      </c>
      <c r="O206" s="135" t="str">
        <f t="shared" si="38"/>
        <v/>
      </c>
      <c r="P206" s="134"/>
      <c r="Q206" s="303"/>
      <c r="R206" s="44"/>
      <c r="S206" s="183" t="str">
        <f t="shared" si="41"/>
        <v/>
      </c>
      <c r="T206" s="380">
        <v>0.1</v>
      </c>
      <c r="U206" s="185" t="str">
        <f t="shared" si="42"/>
        <v/>
      </c>
      <c r="V206" s="186" t="str">
        <f t="shared" si="43"/>
        <v/>
      </c>
      <c r="W206" s="186" t="str">
        <f t="shared" si="39"/>
        <v/>
      </c>
      <c r="X206" s="187" t="str">
        <f t="shared" si="44"/>
        <v/>
      </c>
      <c r="Y206" s="337"/>
      <c r="Z206" s="61"/>
      <c r="AA206" s="372" t="str">
        <f t="shared" si="40"/>
        <v/>
      </c>
      <c r="AB206" s="398"/>
      <c r="AH206" s="384" t="str">
        <f t="shared" si="45"/>
        <v/>
      </c>
      <c r="AI206" s="384">
        <f t="shared" si="46"/>
        <v>0</v>
      </c>
      <c r="AJ206" s="384">
        <f t="shared" si="47"/>
        <v>0</v>
      </c>
      <c r="AK206" s="384">
        <f t="shared" si="48"/>
        <v>0</v>
      </c>
    </row>
    <row r="207" spans="2:37" s="177" customFormat="1" ht="24.75" customHeight="1" collapsed="1">
      <c r="B207" s="38"/>
      <c r="C207" s="52"/>
      <c r="D207" s="3"/>
      <c r="E207" s="3"/>
      <c r="F207" s="3"/>
      <c r="G207" s="3"/>
      <c r="H207" s="3"/>
      <c r="I207" s="13"/>
      <c r="J207" s="67"/>
      <c r="K207" s="75"/>
      <c r="L207" s="58" t="s">
        <v>3550</v>
      </c>
      <c r="M207" s="41"/>
      <c r="N207" s="134" t="str">
        <f t="shared" si="37"/>
        <v/>
      </c>
      <c r="O207" s="135" t="str">
        <f t="shared" si="38"/>
        <v/>
      </c>
      <c r="P207" s="134"/>
      <c r="Q207" s="303"/>
      <c r="R207" s="44"/>
      <c r="S207" s="183" t="str">
        <f t="shared" si="41"/>
        <v/>
      </c>
      <c r="T207" s="380">
        <v>0.1</v>
      </c>
      <c r="U207" s="185" t="str">
        <f t="shared" si="42"/>
        <v/>
      </c>
      <c r="V207" s="186" t="str">
        <f t="shared" si="43"/>
        <v/>
      </c>
      <c r="W207" s="186" t="str">
        <f t="shared" si="39"/>
        <v/>
      </c>
      <c r="X207" s="187" t="str">
        <f t="shared" si="44"/>
        <v/>
      </c>
      <c r="Y207" s="337"/>
      <c r="Z207" s="61"/>
      <c r="AA207" s="372" t="str">
        <f t="shared" si="40"/>
        <v/>
      </c>
      <c r="AB207" s="398"/>
      <c r="AH207" s="384" t="str">
        <f t="shared" si="45"/>
        <v/>
      </c>
      <c r="AI207" s="384">
        <f t="shared" si="46"/>
        <v>0</v>
      </c>
      <c r="AJ207" s="384">
        <f t="shared" si="47"/>
        <v>0</v>
      </c>
      <c r="AK207" s="384">
        <f t="shared" si="48"/>
        <v>0</v>
      </c>
    </row>
    <row r="208" spans="2:37" s="177" customFormat="1" ht="24.75" hidden="1" customHeight="1" outlineLevel="1">
      <c r="B208" s="38"/>
      <c r="C208" s="52"/>
      <c r="D208" s="3"/>
      <c r="E208" s="3"/>
      <c r="F208" s="3"/>
      <c r="G208" s="3"/>
      <c r="H208" s="3"/>
      <c r="I208" s="13"/>
      <c r="J208" s="67"/>
      <c r="K208" s="75"/>
      <c r="L208" s="58" t="s">
        <v>3550</v>
      </c>
      <c r="M208" s="41"/>
      <c r="N208" s="134" t="str">
        <f t="shared" si="37"/>
        <v/>
      </c>
      <c r="O208" s="135" t="str">
        <f t="shared" si="38"/>
        <v/>
      </c>
      <c r="P208" s="134"/>
      <c r="Q208" s="303"/>
      <c r="R208" s="44"/>
      <c r="S208" s="183" t="str">
        <f t="shared" si="41"/>
        <v/>
      </c>
      <c r="T208" s="380">
        <v>0.1</v>
      </c>
      <c r="U208" s="185" t="str">
        <f t="shared" si="42"/>
        <v/>
      </c>
      <c r="V208" s="186" t="str">
        <f t="shared" si="43"/>
        <v/>
      </c>
      <c r="W208" s="186" t="str">
        <f t="shared" si="39"/>
        <v/>
      </c>
      <c r="X208" s="187" t="str">
        <f t="shared" si="44"/>
        <v/>
      </c>
      <c r="Y208" s="337"/>
      <c r="Z208" s="61"/>
      <c r="AA208" s="372" t="str">
        <f t="shared" si="40"/>
        <v/>
      </c>
      <c r="AB208" s="398"/>
      <c r="AH208" s="384" t="str">
        <f t="shared" si="45"/>
        <v/>
      </c>
      <c r="AI208" s="384">
        <f t="shared" si="46"/>
        <v>0</v>
      </c>
      <c r="AJ208" s="384">
        <f t="shared" si="47"/>
        <v>0</v>
      </c>
      <c r="AK208" s="384">
        <f t="shared" si="48"/>
        <v>0</v>
      </c>
    </row>
    <row r="209" spans="2:37" s="177" customFormat="1" ht="24.75" hidden="1" customHeight="1" outlineLevel="1">
      <c r="B209" s="38"/>
      <c r="C209" s="52"/>
      <c r="D209" s="3"/>
      <c r="E209" s="3"/>
      <c r="F209" s="3"/>
      <c r="G209" s="3"/>
      <c r="H209" s="3"/>
      <c r="I209" s="13"/>
      <c r="J209" s="67"/>
      <c r="K209" s="75"/>
      <c r="L209" s="58" t="s">
        <v>3550</v>
      </c>
      <c r="M209" s="41"/>
      <c r="N209" s="134" t="str">
        <f t="shared" si="37"/>
        <v/>
      </c>
      <c r="O209" s="135" t="str">
        <f t="shared" si="38"/>
        <v/>
      </c>
      <c r="P209" s="134"/>
      <c r="Q209" s="303"/>
      <c r="R209" s="44"/>
      <c r="S209" s="183" t="str">
        <f t="shared" si="41"/>
        <v/>
      </c>
      <c r="T209" s="380">
        <v>0.1</v>
      </c>
      <c r="U209" s="185" t="str">
        <f t="shared" si="42"/>
        <v/>
      </c>
      <c r="V209" s="186" t="str">
        <f t="shared" si="43"/>
        <v/>
      </c>
      <c r="W209" s="186" t="str">
        <f t="shared" si="39"/>
        <v/>
      </c>
      <c r="X209" s="187" t="str">
        <f t="shared" si="44"/>
        <v/>
      </c>
      <c r="Y209" s="337"/>
      <c r="Z209" s="61"/>
      <c r="AA209" s="372" t="str">
        <f t="shared" si="40"/>
        <v/>
      </c>
      <c r="AB209" s="398"/>
      <c r="AH209" s="384" t="str">
        <f t="shared" si="45"/>
        <v/>
      </c>
      <c r="AI209" s="384">
        <f t="shared" si="46"/>
        <v>0</v>
      </c>
      <c r="AJ209" s="384">
        <f t="shared" si="47"/>
        <v>0</v>
      </c>
      <c r="AK209" s="384">
        <f t="shared" si="48"/>
        <v>0</v>
      </c>
    </row>
    <row r="210" spans="2:37" s="177" customFormat="1" ht="24.75" hidden="1" customHeight="1" outlineLevel="1">
      <c r="B210" s="38"/>
      <c r="C210" s="52"/>
      <c r="D210" s="3"/>
      <c r="E210" s="3"/>
      <c r="F210" s="3"/>
      <c r="G210" s="3"/>
      <c r="H210" s="3"/>
      <c r="I210" s="13"/>
      <c r="J210" s="67"/>
      <c r="K210" s="75"/>
      <c r="L210" s="58" t="s">
        <v>3550</v>
      </c>
      <c r="M210" s="41"/>
      <c r="N210" s="134" t="str">
        <f t="shared" si="37"/>
        <v/>
      </c>
      <c r="O210" s="135" t="str">
        <f t="shared" si="38"/>
        <v/>
      </c>
      <c r="P210" s="134"/>
      <c r="Q210" s="303"/>
      <c r="R210" s="44"/>
      <c r="S210" s="183" t="str">
        <f t="shared" si="41"/>
        <v/>
      </c>
      <c r="T210" s="380">
        <v>0.1</v>
      </c>
      <c r="U210" s="185" t="str">
        <f t="shared" si="42"/>
        <v/>
      </c>
      <c r="V210" s="186" t="str">
        <f t="shared" si="43"/>
        <v/>
      </c>
      <c r="W210" s="186" t="str">
        <f t="shared" si="39"/>
        <v/>
      </c>
      <c r="X210" s="187" t="str">
        <f t="shared" si="44"/>
        <v/>
      </c>
      <c r="Y210" s="337"/>
      <c r="Z210" s="61"/>
      <c r="AA210" s="372" t="str">
        <f t="shared" si="40"/>
        <v/>
      </c>
      <c r="AB210" s="398"/>
      <c r="AH210" s="384" t="str">
        <f t="shared" si="45"/>
        <v/>
      </c>
      <c r="AI210" s="384">
        <f t="shared" si="46"/>
        <v>0</v>
      </c>
      <c r="AJ210" s="384">
        <f t="shared" si="47"/>
        <v>0</v>
      </c>
      <c r="AK210" s="384">
        <f t="shared" si="48"/>
        <v>0</v>
      </c>
    </row>
    <row r="211" spans="2:37" s="177" customFormat="1" ht="24.75" hidden="1" customHeight="1" outlineLevel="1">
      <c r="B211" s="38"/>
      <c r="C211" s="52"/>
      <c r="D211" s="3"/>
      <c r="E211" s="3"/>
      <c r="F211" s="3"/>
      <c r="G211" s="3"/>
      <c r="H211" s="3"/>
      <c r="I211" s="13"/>
      <c r="J211" s="67"/>
      <c r="K211" s="75"/>
      <c r="L211" s="58" t="s">
        <v>3550</v>
      </c>
      <c r="M211" s="41"/>
      <c r="N211" s="134" t="str">
        <f t="shared" si="37"/>
        <v/>
      </c>
      <c r="O211" s="135" t="str">
        <f t="shared" si="38"/>
        <v/>
      </c>
      <c r="P211" s="134"/>
      <c r="Q211" s="303"/>
      <c r="R211" s="44"/>
      <c r="S211" s="183" t="str">
        <f t="shared" si="41"/>
        <v/>
      </c>
      <c r="T211" s="380">
        <v>0.1</v>
      </c>
      <c r="U211" s="185" t="str">
        <f t="shared" si="42"/>
        <v/>
      </c>
      <c r="V211" s="186" t="str">
        <f t="shared" si="43"/>
        <v/>
      </c>
      <c r="W211" s="186" t="str">
        <f t="shared" si="39"/>
        <v/>
      </c>
      <c r="X211" s="187" t="str">
        <f t="shared" si="44"/>
        <v/>
      </c>
      <c r="Y211" s="337"/>
      <c r="Z211" s="61"/>
      <c r="AA211" s="372" t="str">
        <f t="shared" si="40"/>
        <v/>
      </c>
      <c r="AB211" s="398"/>
      <c r="AH211" s="384" t="str">
        <f t="shared" si="45"/>
        <v/>
      </c>
      <c r="AI211" s="384">
        <f t="shared" si="46"/>
        <v>0</v>
      </c>
      <c r="AJ211" s="384">
        <f t="shared" si="47"/>
        <v>0</v>
      </c>
      <c r="AK211" s="384">
        <f t="shared" si="48"/>
        <v>0</v>
      </c>
    </row>
    <row r="212" spans="2:37" s="177" customFormat="1" ht="24.75" hidden="1" customHeight="1" outlineLevel="1">
      <c r="B212" s="38"/>
      <c r="C212" s="52"/>
      <c r="D212" s="3"/>
      <c r="E212" s="3"/>
      <c r="F212" s="3"/>
      <c r="G212" s="3"/>
      <c r="H212" s="3"/>
      <c r="I212" s="13"/>
      <c r="J212" s="67"/>
      <c r="K212" s="75"/>
      <c r="L212" s="58" t="s">
        <v>3550</v>
      </c>
      <c r="M212" s="41"/>
      <c r="N212" s="134" t="str">
        <f t="shared" si="37"/>
        <v/>
      </c>
      <c r="O212" s="135" t="str">
        <f t="shared" si="38"/>
        <v/>
      </c>
      <c r="P212" s="134"/>
      <c r="Q212" s="303"/>
      <c r="R212" s="44"/>
      <c r="S212" s="183" t="str">
        <f t="shared" si="41"/>
        <v/>
      </c>
      <c r="T212" s="380">
        <v>0.1</v>
      </c>
      <c r="U212" s="185" t="str">
        <f t="shared" si="42"/>
        <v/>
      </c>
      <c r="V212" s="186" t="str">
        <f t="shared" si="43"/>
        <v/>
      </c>
      <c r="W212" s="186" t="str">
        <f t="shared" si="39"/>
        <v/>
      </c>
      <c r="X212" s="187" t="str">
        <f t="shared" si="44"/>
        <v/>
      </c>
      <c r="Y212" s="337"/>
      <c r="Z212" s="61"/>
      <c r="AA212" s="372" t="str">
        <f t="shared" si="40"/>
        <v/>
      </c>
      <c r="AB212" s="398"/>
      <c r="AH212" s="384" t="str">
        <f t="shared" si="45"/>
        <v/>
      </c>
      <c r="AI212" s="384">
        <f t="shared" si="46"/>
        <v>0</v>
      </c>
      <c r="AJ212" s="384">
        <f t="shared" si="47"/>
        <v>0</v>
      </c>
      <c r="AK212" s="384">
        <f t="shared" si="48"/>
        <v>0</v>
      </c>
    </row>
    <row r="213" spans="2:37" s="177" customFormat="1" ht="24.75" hidden="1" customHeight="1" outlineLevel="1">
      <c r="B213" s="38"/>
      <c r="C213" s="52"/>
      <c r="D213" s="3"/>
      <c r="E213" s="3"/>
      <c r="F213" s="3"/>
      <c r="G213" s="3"/>
      <c r="H213" s="3"/>
      <c r="I213" s="13"/>
      <c r="J213" s="67"/>
      <c r="K213" s="75"/>
      <c r="L213" s="58" t="s">
        <v>3550</v>
      </c>
      <c r="M213" s="41"/>
      <c r="N213" s="134" t="str">
        <f t="shared" si="37"/>
        <v/>
      </c>
      <c r="O213" s="135" t="str">
        <f t="shared" si="38"/>
        <v/>
      </c>
      <c r="P213" s="134"/>
      <c r="Q213" s="303"/>
      <c r="R213" s="44"/>
      <c r="S213" s="183" t="str">
        <f t="shared" si="41"/>
        <v/>
      </c>
      <c r="T213" s="380">
        <v>0.1</v>
      </c>
      <c r="U213" s="185" t="str">
        <f t="shared" si="42"/>
        <v/>
      </c>
      <c r="V213" s="186" t="str">
        <f t="shared" si="43"/>
        <v/>
      </c>
      <c r="W213" s="186" t="str">
        <f t="shared" si="39"/>
        <v/>
      </c>
      <c r="X213" s="187" t="str">
        <f t="shared" si="44"/>
        <v/>
      </c>
      <c r="Y213" s="337"/>
      <c r="Z213" s="61"/>
      <c r="AA213" s="372" t="str">
        <f t="shared" si="40"/>
        <v/>
      </c>
      <c r="AB213" s="398"/>
      <c r="AH213" s="384" t="str">
        <f t="shared" si="45"/>
        <v/>
      </c>
      <c r="AI213" s="384">
        <f t="shared" si="46"/>
        <v>0</v>
      </c>
      <c r="AJ213" s="384">
        <f t="shared" si="47"/>
        <v>0</v>
      </c>
      <c r="AK213" s="384">
        <f t="shared" si="48"/>
        <v>0</v>
      </c>
    </row>
    <row r="214" spans="2:37" s="177" customFormat="1" ht="24.75" hidden="1" customHeight="1" outlineLevel="1">
      <c r="B214" s="38"/>
      <c r="C214" s="52"/>
      <c r="D214" s="3"/>
      <c r="E214" s="3"/>
      <c r="F214" s="3"/>
      <c r="G214" s="3"/>
      <c r="H214" s="3"/>
      <c r="I214" s="13"/>
      <c r="J214" s="67"/>
      <c r="K214" s="75"/>
      <c r="L214" s="58" t="s">
        <v>3550</v>
      </c>
      <c r="M214" s="41"/>
      <c r="N214" s="134" t="str">
        <f t="shared" si="37"/>
        <v/>
      </c>
      <c r="O214" s="135" t="str">
        <f t="shared" si="38"/>
        <v/>
      </c>
      <c r="P214" s="134"/>
      <c r="Q214" s="303"/>
      <c r="R214" s="44"/>
      <c r="S214" s="183" t="str">
        <f t="shared" si="41"/>
        <v/>
      </c>
      <c r="T214" s="380">
        <v>0.1</v>
      </c>
      <c r="U214" s="185" t="str">
        <f t="shared" si="42"/>
        <v/>
      </c>
      <c r="V214" s="186" t="str">
        <f t="shared" si="43"/>
        <v/>
      </c>
      <c r="W214" s="186" t="str">
        <f t="shared" si="39"/>
        <v/>
      </c>
      <c r="X214" s="187" t="str">
        <f t="shared" si="44"/>
        <v/>
      </c>
      <c r="Y214" s="337"/>
      <c r="Z214" s="61"/>
      <c r="AA214" s="372" t="str">
        <f t="shared" si="40"/>
        <v/>
      </c>
      <c r="AB214" s="398"/>
      <c r="AH214" s="384" t="str">
        <f t="shared" si="45"/>
        <v/>
      </c>
      <c r="AI214" s="384">
        <f t="shared" si="46"/>
        <v>0</v>
      </c>
      <c r="AJ214" s="384">
        <f t="shared" si="47"/>
        <v>0</v>
      </c>
      <c r="AK214" s="384">
        <f t="shared" si="48"/>
        <v>0</v>
      </c>
    </row>
    <row r="215" spans="2:37" s="177" customFormat="1" ht="24.75" hidden="1" customHeight="1" outlineLevel="1">
      <c r="B215" s="38"/>
      <c r="C215" s="52"/>
      <c r="D215" s="3"/>
      <c r="E215" s="3"/>
      <c r="F215" s="3"/>
      <c r="G215" s="3"/>
      <c r="H215" s="3"/>
      <c r="I215" s="13"/>
      <c r="J215" s="67"/>
      <c r="K215" s="75"/>
      <c r="L215" s="58" t="s">
        <v>3550</v>
      </c>
      <c r="M215" s="41"/>
      <c r="N215" s="134" t="str">
        <f t="shared" si="37"/>
        <v/>
      </c>
      <c r="O215" s="135" t="str">
        <f t="shared" si="38"/>
        <v/>
      </c>
      <c r="P215" s="134"/>
      <c r="Q215" s="303"/>
      <c r="R215" s="44"/>
      <c r="S215" s="183" t="str">
        <f t="shared" si="41"/>
        <v/>
      </c>
      <c r="T215" s="380">
        <v>0.1</v>
      </c>
      <c r="U215" s="185" t="str">
        <f t="shared" si="42"/>
        <v/>
      </c>
      <c r="V215" s="186" t="str">
        <f t="shared" si="43"/>
        <v/>
      </c>
      <c r="W215" s="186" t="str">
        <f t="shared" si="39"/>
        <v/>
      </c>
      <c r="X215" s="187" t="str">
        <f t="shared" si="44"/>
        <v/>
      </c>
      <c r="Y215" s="337"/>
      <c r="Z215" s="61"/>
      <c r="AA215" s="372" t="str">
        <f t="shared" si="40"/>
        <v/>
      </c>
      <c r="AB215" s="398"/>
      <c r="AH215" s="384" t="str">
        <f t="shared" si="45"/>
        <v/>
      </c>
      <c r="AI215" s="384">
        <f t="shared" si="46"/>
        <v>0</v>
      </c>
      <c r="AJ215" s="384">
        <f t="shared" si="47"/>
        <v>0</v>
      </c>
      <c r="AK215" s="384">
        <f t="shared" si="48"/>
        <v>0</v>
      </c>
    </row>
    <row r="216" spans="2:37" s="177" customFormat="1" ht="24.75" hidden="1" customHeight="1" outlineLevel="1">
      <c r="B216" s="38"/>
      <c r="C216" s="52"/>
      <c r="D216" s="3"/>
      <c r="E216" s="3"/>
      <c r="F216" s="3"/>
      <c r="G216" s="3"/>
      <c r="H216" s="3"/>
      <c r="I216" s="13"/>
      <c r="J216" s="67"/>
      <c r="K216" s="75"/>
      <c r="L216" s="58" t="s">
        <v>3550</v>
      </c>
      <c r="M216" s="41"/>
      <c r="N216" s="134" t="str">
        <f t="shared" si="37"/>
        <v/>
      </c>
      <c r="O216" s="135" t="str">
        <f t="shared" si="38"/>
        <v/>
      </c>
      <c r="P216" s="134"/>
      <c r="Q216" s="303"/>
      <c r="R216" s="44"/>
      <c r="S216" s="183" t="str">
        <f t="shared" si="41"/>
        <v/>
      </c>
      <c r="T216" s="380">
        <v>0.1</v>
      </c>
      <c r="U216" s="185" t="str">
        <f t="shared" si="42"/>
        <v/>
      </c>
      <c r="V216" s="186" t="str">
        <f t="shared" si="43"/>
        <v/>
      </c>
      <c r="W216" s="186" t="str">
        <f t="shared" si="39"/>
        <v/>
      </c>
      <c r="X216" s="187" t="str">
        <f t="shared" si="44"/>
        <v/>
      </c>
      <c r="Y216" s="337"/>
      <c r="Z216" s="61"/>
      <c r="AA216" s="372" t="str">
        <f t="shared" si="40"/>
        <v/>
      </c>
      <c r="AB216" s="398"/>
      <c r="AH216" s="384" t="str">
        <f t="shared" si="45"/>
        <v/>
      </c>
      <c r="AI216" s="384">
        <f t="shared" si="46"/>
        <v>0</v>
      </c>
      <c r="AJ216" s="384">
        <f t="shared" si="47"/>
        <v>0</v>
      </c>
      <c r="AK216" s="384">
        <f t="shared" si="48"/>
        <v>0</v>
      </c>
    </row>
    <row r="217" spans="2:37" s="177" customFormat="1" ht="24.75" hidden="1" customHeight="1" outlineLevel="1">
      <c r="B217" s="38"/>
      <c r="C217" s="52"/>
      <c r="D217" s="3"/>
      <c r="E217" s="3"/>
      <c r="F217" s="3"/>
      <c r="G217" s="3"/>
      <c r="H217" s="3"/>
      <c r="I217" s="13"/>
      <c r="J217" s="67"/>
      <c r="K217" s="75"/>
      <c r="L217" s="58" t="s">
        <v>3550</v>
      </c>
      <c r="M217" s="41"/>
      <c r="N217" s="134" t="str">
        <f t="shared" si="37"/>
        <v/>
      </c>
      <c r="O217" s="135" t="str">
        <f t="shared" si="38"/>
        <v/>
      </c>
      <c r="P217" s="134"/>
      <c r="Q217" s="303"/>
      <c r="R217" s="44"/>
      <c r="S217" s="183" t="str">
        <f t="shared" si="41"/>
        <v/>
      </c>
      <c r="T217" s="380">
        <v>0.1</v>
      </c>
      <c r="U217" s="185" t="str">
        <f t="shared" si="42"/>
        <v/>
      </c>
      <c r="V217" s="186" t="str">
        <f t="shared" si="43"/>
        <v/>
      </c>
      <c r="W217" s="186" t="str">
        <f t="shared" si="39"/>
        <v/>
      </c>
      <c r="X217" s="187" t="str">
        <f t="shared" si="44"/>
        <v/>
      </c>
      <c r="Y217" s="337"/>
      <c r="Z217" s="61"/>
      <c r="AA217" s="372" t="str">
        <f t="shared" si="40"/>
        <v/>
      </c>
      <c r="AB217" s="398"/>
      <c r="AH217" s="384" t="str">
        <f t="shared" si="45"/>
        <v/>
      </c>
      <c r="AI217" s="384">
        <f t="shared" si="46"/>
        <v>0</v>
      </c>
      <c r="AJ217" s="384">
        <f t="shared" si="47"/>
        <v>0</v>
      </c>
      <c r="AK217" s="384">
        <f t="shared" si="48"/>
        <v>0</v>
      </c>
    </row>
    <row r="218" spans="2:37" s="177" customFormat="1" ht="24.75" hidden="1" customHeight="1" outlineLevel="1">
      <c r="B218" s="38"/>
      <c r="C218" s="52"/>
      <c r="D218" s="3"/>
      <c r="E218" s="3"/>
      <c r="F218" s="3"/>
      <c r="G218" s="3"/>
      <c r="H218" s="3"/>
      <c r="I218" s="13"/>
      <c r="J218" s="67"/>
      <c r="K218" s="75"/>
      <c r="L218" s="58" t="s">
        <v>3550</v>
      </c>
      <c r="M218" s="41"/>
      <c r="N218" s="134" t="str">
        <f t="shared" si="37"/>
        <v/>
      </c>
      <c r="O218" s="135" t="str">
        <f t="shared" si="38"/>
        <v/>
      </c>
      <c r="P218" s="134"/>
      <c r="Q218" s="303"/>
      <c r="R218" s="44"/>
      <c r="S218" s="183" t="str">
        <f t="shared" si="41"/>
        <v/>
      </c>
      <c r="T218" s="380">
        <v>0.1</v>
      </c>
      <c r="U218" s="185" t="str">
        <f t="shared" si="42"/>
        <v/>
      </c>
      <c r="V218" s="186" t="str">
        <f t="shared" si="43"/>
        <v/>
      </c>
      <c r="W218" s="186" t="str">
        <f t="shared" si="39"/>
        <v/>
      </c>
      <c r="X218" s="187" t="str">
        <f t="shared" si="44"/>
        <v/>
      </c>
      <c r="Y218" s="337"/>
      <c r="Z218" s="61"/>
      <c r="AA218" s="372" t="str">
        <f t="shared" si="40"/>
        <v/>
      </c>
      <c r="AB218" s="398"/>
      <c r="AH218" s="384" t="str">
        <f t="shared" si="45"/>
        <v/>
      </c>
      <c r="AI218" s="384">
        <f t="shared" si="46"/>
        <v>0</v>
      </c>
      <c r="AJ218" s="384">
        <f t="shared" si="47"/>
        <v>0</v>
      </c>
      <c r="AK218" s="384">
        <f t="shared" si="48"/>
        <v>0</v>
      </c>
    </row>
    <row r="219" spans="2:37" s="177" customFormat="1" ht="24.75" hidden="1" customHeight="1" outlineLevel="1">
      <c r="B219" s="38"/>
      <c r="C219" s="52"/>
      <c r="D219" s="3"/>
      <c r="E219" s="3"/>
      <c r="F219" s="3"/>
      <c r="G219" s="3"/>
      <c r="H219" s="3"/>
      <c r="I219" s="13"/>
      <c r="J219" s="67"/>
      <c r="K219" s="75"/>
      <c r="L219" s="58" t="s">
        <v>3550</v>
      </c>
      <c r="M219" s="41"/>
      <c r="N219" s="134" t="str">
        <f t="shared" si="37"/>
        <v/>
      </c>
      <c r="O219" s="135" t="str">
        <f t="shared" si="38"/>
        <v/>
      </c>
      <c r="P219" s="134"/>
      <c r="Q219" s="303"/>
      <c r="R219" s="44"/>
      <c r="S219" s="183" t="str">
        <f t="shared" si="41"/>
        <v/>
      </c>
      <c r="T219" s="380">
        <v>0.1</v>
      </c>
      <c r="U219" s="185" t="str">
        <f t="shared" si="42"/>
        <v/>
      </c>
      <c r="V219" s="186" t="str">
        <f t="shared" si="43"/>
        <v/>
      </c>
      <c r="W219" s="186" t="str">
        <f t="shared" si="39"/>
        <v/>
      </c>
      <c r="X219" s="187" t="str">
        <f t="shared" si="44"/>
        <v/>
      </c>
      <c r="Y219" s="337"/>
      <c r="Z219" s="61"/>
      <c r="AA219" s="372" t="str">
        <f t="shared" si="40"/>
        <v/>
      </c>
      <c r="AB219" s="398"/>
      <c r="AH219" s="384" t="str">
        <f t="shared" si="45"/>
        <v/>
      </c>
      <c r="AI219" s="384">
        <f t="shared" si="46"/>
        <v>0</v>
      </c>
      <c r="AJ219" s="384">
        <f t="shared" si="47"/>
        <v>0</v>
      </c>
      <c r="AK219" s="384">
        <f t="shared" si="48"/>
        <v>0</v>
      </c>
    </row>
    <row r="220" spans="2:37" s="177" customFormat="1" ht="24.75" hidden="1" customHeight="1" outlineLevel="1">
      <c r="B220" s="38"/>
      <c r="C220" s="52"/>
      <c r="D220" s="3"/>
      <c r="E220" s="3"/>
      <c r="F220" s="3"/>
      <c r="G220" s="3"/>
      <c r="H220" s="3"/>
      <c r="I220" s="13"/>
      <c r="J220" s="67"/>
      <c r="K220" s="75"/>
      <c r="L220" s="58" t="s">
        <v>3550</v>
      </c>
      <c r="M220" s="41"/>
      <c r="N220" s="134" t="str">
        <f t="shared" si="37"/>
        <v/>
      </c>
      <c r="O220" s="135" t="str">
        <f t="shared" si="38"/>
        <v/>
      </c>
      <c r="P220" s="134"/>
      <c r="Q220" s="303"/>
      <c r="R220" s="44"/>
      <c r="S220" s="183" t="str">
        <f t="shared" si="41"/>
        <v/>
      </c>
      <c r="T220" s="380">
        <v>0.1</v>
      </c>
      <c r="U220" s="185" t="str">
        <f t="shared" si="42"/>
        <v/>
      </c>
      <c r="V220" s="186" t="str">
        <f t="shared" si="43"/>
        <v/>
      </c>
      <c r="W220" s="186" t="str">
        <f t="shared" si="39"/>
        <v/>
      </c>
      <c r="X220" s="187" t="str">
        <f t="shared" si="44"/>
        <v/>
      </c>
      <c r="Y220" s="337"/>
      <c r="Z220" s="61"/>
      <c r="AA220" s="372" t="str">
        <f t="shared" si="40"/>
        <v/>
      </c>
      <c r="AB220" s="398"/>
      <c r="AH220" s="384" t="str">
        <f t="shared" si="45"/>
        <v/>
      </c>
      <c r="AI220" s="384">
        <f t="shared" si="46"/>
        <v>0</v>
      </c>
      <c r="AJ220" s="384">
        <f t="shared" si="47"/>
        <v>0</v>
      </c>
      <c r="AK220" s="384">
        <f t="shared" si="48"/>
        <v>0</v>
      </c>
    </row>
    <row r="221" spans="2:37" s="177" customFormat="1" ht="24.75" hidden="1" customHeight="1" outlineLevel="1">
      <c r="B221" s="38"/>
      <c r="C221" s="52"/>
      <c r="D221" s="3"/>
      <c r="E221" s="3"/>
      <c r="F221" s="3"/>
      <c r="G221" s="3"/>
      <c r="H221" s="3"/>
      <c r="I221" s="13"/>
      <c r="J221" s="67"/>
      <c r="K221" s="75"/>
      <c r="L221" s="58" t="s">
        <v>3550</v>
      </c>
      <c r="M221" s="41"/>
      <c r="N221" s="134" t="str">
        <f t="shared" si="37"/>
        <v/>
      </c>
      <c r="O221" s="135" t="str">
        <f t="shared" si="38"/>
        <v/>
      </c>
      <c r="P221" s="134"/>
      <c r="Q221" s="303"/>
      <c r="R221" s="44"/>
      <c r="S221" s="183" t="str">
        <f t="shared" si="41"/>
        <v/>
      </c>
      <c r="T221" s="380">
        <v>0.1</v>
      </c>
      <c r="U221" s="185" t="str">
        <f t="shared" si="42"/>
        <v/>
      </c>
      <c r="V221" s="186" t="str">
        <f t="shared" si="43"/>
        <v/>
      </c>
      <c r="W221" s="186" t="str">
        <f t="shared" si="39"/>
        <v/>
      </c>
      <c r="X221" s="187" t="str">
        <f t="shared" si="44"/>
        <v/>
      </c>
      <c r="Y221" s="337"/>
      <c r="Z221" s="61"/>
      <c r="AA221" s="372" t="str">
        <f t="shared" si="40"/>
        <v/>
      </c>
      <c r="AB221" s="398"/>
      <c r="AH221" s="384" t="str">
        <f t="shared" si="45"/>
        <v/>
      </c>
      <c r="AI221" s="384">
        <f t="shared" si="46"/>
        <v>0</v>
      </c>
      <c r="AJ221" s="384">
        <f t="shared" si="47"/>
        <v>0</v>
      </c>
      <c r="AK221" s="384">
        <f t="shared" si="48"/>
        <v>0</v>
      </c>
    </row>
    <row r="222" spans="2:37" s="177" customFormat="1" ht="24.75" hidden="1" customHeight="1" outlineLevel="1">
      <c r="B222" s="38"/>
      <c r="C222" s="52"/>
      <c r="D222" s="3"/>
      <c r="E222" s="3"/>
      <c r="F222" s="3"/>
      <c r="G222" s="3"/>
      <c r="H222" s="3"/>
      <c r="I222" s="13"/>
      <c r="J222" s="67"/>
      <c r="K222" s="75"/>
      <c r="L222" s="58" t="s">
        <v>3550</v>
      </c>
      <c r="M222" s="41"/>
      <c r="N222" s="134" t="str">
        <f t="shared" si="37"/>
        <v/>
      </c>
      <c r="O222" s="135" t="str">
        <f t="shared" si="38"/>
        <v/>
      </c>
      <c r="P222" s="134"/>
      <c r="Q222" s="303"/>
      <c r="R222" s="44"/>
      <c r="S222" s="183" t="str">
        <f t="shared" si="41"/>
        <v/>
      </c>
      <c r="T222" s="380">
        <v>0.1</v>
      </c>
      <c r="U222" s="185" t="str">
        <f t="shared" si="42"/>
        <v/>
      </c>
      <c r="V222" s="186" t="str">
        <f t="shared" si="43"/>
        <v/>
      </c>
      <c r="W222" s="186" t="str">
        <f t="shared" si="39"/>
        <v/>
      </c>
      <c r="X222" s="187" t="str">
        <f t="shared" si="44"/>
        <v/>
      </c>
      <c r="Y222" s="337"/>
      <c r="Z222" s="61"/>
      <c r="AA222" s="372" t="str">
        <f t="shared" si="40"/>
        <v/>
      </c>
      <c r="AB222" s="398"/>
      <c r="AH222" s="384" t="str">
        <f t="shared" si="45"/>
        <v/>
      </c>
      <c r="AI222" s="384">
        <f t="shared" si="46"/>
        <v>0</v>
      </c>
      <c r="AJ222" s="384">
        <f t="shared" si="47"/>
        <v>0</v>
      </c>
      <c r="AK222" s="384">
        <f t="shared" si="48"/>
        <v>0</v>
      </c>
    </row>
    <row r="223" spans="2:37" s="177" customFormat="1" ht="24.75" hidden="1" customHeight="1" outlineLevel="1">
      <c r="B223" s="38"/>
      <c r="C223" s="52"/>
      <c r="D223" s="3"/>
      <c r="E223" s="3"/>
      <c r="F223" s="3"/>
      <c r="G223" s="3"/>
      <c r="H223" s="3"/>
      <c r="I223" s="13"/>
      <c r="J223" s="67"/>
      <c r="K223" s="75"/>
      <c r="L223" s="58" t="s">
        <v>3550</v>
      </c>
      <c r="M223" s="41"/>
      <c r="N223" s="134" t="str">
        <f t="shared" si="37"/>
        <v/>
      </c>
      <c r="O223" s="135" t="str">
        <f t="shared" si="38"/>
        <v/>
      </c>
      <c r="P223" s="134"/>
      <c r="Q223" s="303"/>
      <c r="R223" s="44"/>
      <c r="S223" s="183" t="str">
        <f t="shared" si="41"/>
        <v/>
      </c>
      <c r="T223" s="380">
        <v>0.1</v>
      </c>
      <c r="U223" s="185" t="str">
        <f t="shared" si="42"/>
        <v/>
      </c>
      <c r="V223" s="186" t="str">
        <f t="shared" si="43"/>
        <v/>
      </c>
      <c r="W223" s="186" t="str">
        <f t="shared" si="39"/>
        <v/>
      </c>
      <c r="X223" s="187" t="str">
        <f t="shared" si="44"/>
        <v/>
      </c>
      <c r="Y223" s="337"/>
      <c r="Z223" s="61"/>
      <c r="AA223" s="372" t="str">
        <f t="shared" si="40"/>
        <v/>
      </c>
      <c r="AB223" s="398"/>
      <c r="AH223" s="384" t="str">
        <f t="shared" si="45"/>
        <v/>
      </c>
      <c r="AI223" s="384">
        <f t="shared" si="46"/>
        <v>0</v>
      </c>
      <c r="AJ223" s="384">
        <f t="shared" si="47"/>
        <v>0</v>
      </c>
      <c r="AK223" s="384">
        <f t="shared" si="48"/>
        <v>0</v>
      </c>
    </row>
    <row r="224" spans="2:37" s="177" customFormat="1" ht="24.75" hidden="1" customHeight="1" outlineLevel="1">
      <c r="B224" s="38"/>
      <c r="C224" s="52"/>
      <c r="D224" s="3"/>
      <c r="E224" s="3"/>
      <c r="F224" s="3"/>
      <c r="G224" s="3"/>
      <c r="H224" s="3"/>
      <c r="I224" s="13"/>
      <c r="J224" s="67"/>
      <c r="K224" s="75"/>
      <c r="L224" s="58" t="s">
        <v>3550</v>
      </c>
      <c r="M224" s="41"/>
      <c r="N224" s="134" t="str">
        <f t="shared" si="37"/>
        <v/>
      </c>
      <c r="O224" s="135" t="str">
        <f t="shared" si="38"/>
        <v/>
      </c>
      <c r="P224" s="134"/>
      <c r="Q224" s="303"/>
      <c r="R224" s="44"/>
      <c r="S224" s="183" t="str">
        <f t="shared" si="41"/>
        <v/>
      </c>
      <c r="T224" s="380">
        <v>0.1</v>
      </c>
      <c r="U224" s="185" t="str">
        <f t="shared" si="42"/>
        <v/>
      </c>
      <c r="V224" s="186" t="str">
        <f t="shared" si="43"/>
        <v/>
      </c>
      <c r="W224" s="186" t="str">
        <f t="shared" si="39"/>
        <v/>
      </c>
      <c r="X224" s="187" t="str">
        <f t="shared" si="44"/>
        <v/>
      </c>
      <c r="Y224" s="337"/>
      <c r="Z224" s="61"/>
      <c r="AA224" s="372" t="str">
        <f t="shared" si="40"/>
        <v/>
      </c>
      <c r="AB224" s="398"/>
      <c r="AH224" s="384" t="str">
        <f t="shared" si="45"/>
        <v/>
      </c>
      <c r="AI224" s="384">
        <f t="shared" si="46"/>
        <v>0</v>
      </c>
      <c r="AJ224" s="384">
        <f t="shared" si="47"/>
        <v>0</v>
      </c>
      <c r="AK224" s="384">
        <f t="shared" si="48"/>
        <v>0</v>
      </c>
    </row>
    <row r="225" spans="2:37" s="177" customFormat="1" ht="24.75" hidden="1" customHeight="1" outlineLevel="1">
      <c r="B225" s="38"/>
      <c r="C225" s="52"/>
      <c r="D225" s="3"/>
      <c r="E225" s="3"/>
      <c r="F225" s="3"/>
      <c r="G225" s="3"/>
      <c r="H225" s="3"/>
      <c r="I225" s="13"/>
      <c r="J225" s="67"/>
      <c r="K225" s="75"/>
      <c r="L225" s="58" t="s">
        <v>3550</v>
      </c>
      <c r="M225" s="41"/>
      <c r="N225" s="134" t="str">
        <f t="shared" si="37"/>
        <v/>
      </c>
      <c r="O225" s="135" t="str">
        <f t="shared" si="38"/>
        <v/>
      </c>
      <c r="P225" s="134"/>
      <c r="Q225" s="303"/>
      <c r="R225" s="44"/>
      <c r="S225" s="183" t="str">
        <f t="shared" si="41"/>
        <v/>
      </c>
      <c r="T225" s="380">
        <v>0.1</v>
      </c>
      <c r="U225" s="185" t="str">
        <f t="shared" si="42"/>
        <v/>
      </c>
      <c r="V225" s="186" t="str">
        <f t="shared" si="43"/>
        <v/>
      </c>
      <c r="W225" s="186" t="str">
        <f t="shared" si="39"/>
        <v/>
      </c>
      <c r="X225" s="187" t="str">
        <f t="shared" si="44"/>
        <v/>
      </c>
      <c r="Y225" s="337"/>
      <c r="Z225" s="61"/>
      <c r="AA225" s="372" t="str">
        <f t="shared" si="40"/>
        <v/>
      </c>
      <c r="AB225" s="398"/>
      <c r="AH225" s="384" t="str">
        <f t="shared" si="45"/>
        <v/>
      </c>
      <c r="AI225" s="384">
        <f t="shared" si="46"/>
        <v>0</v>
      </c>
      <c r="AJ225" s="384">
        <f t="shared" si="47"/>
        <v>0</v>
      </c>
      <c r="AK225" s="384">
        <f t="shared" si="48"/>
        <v>0</v>
      </c>
    </row>
    <row r="226" spans="2:37" s="177" customFormat="1" ht="24.75" hidden="1" customHeight="1" outlineLevel="1">
      <c r="B226" s="38"/>
      <c r="C226" s="52"/>
      <c r="D226" s="3"/>
      <c r="E226" s="3"/>
      <c r="F226" s="3"/>
      <c r="G226" s="3"/>
      <c r="H226" s="3"/>
      <c r="I226" s="13"/>
      <c r="J226" s="67"/>
      <c r="K226" s="75"/>
      <c r="L226" s="58" t="s">
        <v>3550</v>
      </c>
      <c r="M226" s="41"/>
      <c r="N226" s="134" t="str">
        <f t="shared" si="37"/>
        <v/>
      </c>
      <c r="O226" s="135" t="str">
        <f t="shared" si="38"/>
        <v/>
      </c>
      <c r="P226" s="134"/>
      <c r="Q226" s="303"/>
      <c r="R226" s="44"/>
      <c r="S226" s="183" t="str">
        <f t="shared" si="41"/>
        <v/>
      </c>
      <c r="T226" s="380">
        <v>0.1</v>
      </c>
      <c r="U226" s="185" t="str">
        <f t="shared" si="42"/>
        <v/>
      </c>
      <c r="V226" s="186" t="str">
        <f t="shared" si="43"/>
        <v/>
      </c>
      <c r="W226" s="186" t="str">
        <f t="shared" si="39"/>
        <v/>
      </c>
      <c r="X226" s="187" t="str">
        <f t="shared" si="44"/>
        <v/>
      </c>
      <c r="Y226" s="337"/>
      <c r="Z226" s="61"/>
      <c r="AA226" s="372" t="str">
        <f t="shared" si="40"/>
        <v/>
      </c>
      <c r="AB226" s="398"/>
      <c r="AH226" s="384" t="str">
        <f t="shared" si="45"/>
        <v/>
      </c>
      <c r="AI226" s="384">
        <f t="shared" si="46"/>
        <v>0</v>
      </c>
      <c r="AJ226" s="384">
        <f t="shared" si="47"/>
        <v>0</v>
      </c>
      <c r="AK226" s="384">
        <f t="shared" si="48"/>
        <v>0</v>
      </c>
    </row>
    <row r="227" spans="2:37" s="177" customFormat="1" ht="24.75" hidden="1" customHeight="1" outlineLevel="1">
      <c r="B227" s="38"/>
      <c r="C227" s="52"/>
      <c r="D227" s="3"/>
      <c r="E227" s="3"/>
      <c r="F227" s="3"/>
      <c r="G227" s="3"/>
      <c r="H227" s="3"/>
      <c r="I227" s="13"/>
      <c r="J227" s="67"/>
      <c r="K227" s="75"/>
      <c r="L227" s="58" t="s">
        <v>3550</v>
      </c>
      <c r="M227" s="41"/>
      <c r="N227" s="134" t="str">
        <f t="shared" si="37"/>
        <v/>
      </c>
      <c r="O227" s="135" t="str">
        <f t="shared" si="38"/>
        <v/>
      </c>
      <c r="P227" s="134"/>
      <c r="Q227" s="303"/>
      <c r="R227" s="44"/>
      <c r="S227" s="183" t="str">
        <f t="shared" si="41"/>
        <v/>
      </c>
      <c r="T227" s="380">
        <v>0.1</v>
      </c>
      <c r="U227" s="185" t="str">
        <f t="shared" si="42"/>
        <v/>
      </c>
      <c r="V227" s="186" t="str">
        <f t="shared" si="43"/>
        <v/>
      </c>
      <c r="W227" s="186" t="str">
        <f t="shared" si="39"/>
        <v/>
      </c>
      <c r="X227" s="187" t="str">
        <f t="shared" si="44"/>
        <v/>
      </c>
      <c r="Y227" s="337"/>
      <c r="Z227" s="61"/>
      <c r="AA227" s="372" t="str">
        <f t="shared" si="40"/>
        <v/>
      </c>
      <c r="AB227" s="398"/>
      <c r="AH227" s="384" t="str">
        <f t="shared" si="45"/>
        <v/>
      </c>
      <c r="AI227" s="384">
        <f t="shared" si="46"/>
        <v>0</v>
      </c>
      <c r="AJ227" s="384">
        <f t="shared" si="47"/>
        <v>0</v>
      </c>
      <c r="AK227" s="384">
        <f t="shared" si="48"/>
        <v>0</v>
      </c>
    </row>
    <row r="228" spans="2:37" s="177" customFormat="1" ht="24.75" hidden="1" customHeight="1" outlineLevel="1">
      <c r="B228" s="38"/>
      <c r="C228" s="52"/>
      <c r="D228" s="3"/>
      <c r="E228" s="3"/>
      <c r="F228" s="3"/>
      <c r="G228" s="3"/>
      <c r="H228" s="3"/>
      <c r="I228" s="13"/>
      <c r="J228" s="67"/>
      <c r="K228" s="75"/>
      <c r="L228" s="58" t="s">
        <v>3550</v>
      </c>
      <c r="M228" s="41"/>
      <c r="N228" s="134" t="str">
        <f t="shared" si="37"/>
        <v/>
      </c>
      <c r="O228" s="135" t="str">
        <f t="shared" si="38"/>
        <v/>
      </c>
      <c r="P228" s="134"/>
      <c r="Q228" s="303"/>
      <c r="R228" s="44"/>
      <c r="S228" s="183" t="str">
        <f t="shared" si="41"/>
        <v/>
      </c>
      <c r="T228" s="380">
        <v>0.1</v>
      </c>
      <c r="U228" s="185" t="str">
        <f t="shared" si="42"/>
        <v/>
      </c>
      <c r="V228" s="186" t="str">
        <f t="shared" si="43"/>
        <v/>
      </c>
      <c r="W228" s="186" t="str">
        <f t="shared" si="39"/>
        <v/>
      </c>
      <c r="X228" s="187" t="str">
        <f t="shared" si="44"/>
        <v/>
      </c>
      <c r="Y228" s="337"/>
      <c r="Z228" s="61"/>
      <c r="AA228" s="372" t="str">
        <f t="shared" si="40"/>
        <v/>
      </c>
      <c r="AB228" s="398"/>
      <c r="AH228" s="384" t="str">
        <f t="shared" si="45"/>
        <v/>
      </c>
      <c r="AI228" s="384">
        <f t="shared" si="46"/>
        <v>0</v>
      </c>
      <c r="AJ228" s="384">
        <f t="shared" si="47"/>
        <v>0</v>
      </c>
      <c r="AK228" s="384">
        <f t="shared" si="48"/>
        <v>0</v>
      </c>
    </row>
    <row r="229" spans="2:37" s="177" customFormat="1" ht="24.75" hidden="1" customHeight="1" outlineLevel="1">
      <c r="B229" s="38"/>
      <c r="C229" s="52"/>
      <c r="D229" s="3"/>
      <c r="E229" s="3"/>
      <c r="F229" s="3"/>
      <c r="G229" s="3"/>
      <c r="H229" s="3"/>
      <c r="I229" s="13"/>
      <c r="J229" s="67"/>
      <c r="K229" s="75"/>
      <c r="L229" s="58" t="s">
        <v>3550</v>
      </c>
      <c r="M229" s="41"/>
      <c r="N229" s="134" t="str">
        <f t="shared" si="37"/>
        <v/>
      </c>
      <c r="O229" s="135" t="str">
        <f t="shared" si="38"/>
        <v/>
      </c>
      <c r="P229" s="134"/>
      <c r="Q229" s="303"/>
      <c r="R229" s="44"/>
      <c r="S229" s="183" t="str">
        <f t="shared" si="41"/>
        <v/>
      </c>
      <c r="T229" s="380">
        <v>0.1</v>
      </c>
      <c r="U229" s="185" t="str">
        <f t="shared" si="42"/>
        <v/>
      </c>
      <c r="V229" s="186" t="str">
        <f t="shared" si="43"/>
        <v/>
      </c>
      <c r="W229" s="186" t="str">
        <f t="shared" si="39"/>
        <v/>
      </c>
      <c r="X229" s="187" t="str">
        <f t="shared" si="44"/>
        <v/>
      </c>
      <c r="Y229" s="337"/>
      <c r="Z229" s="61"/>
      <c r="AA229" s="372" t="str">
        <f t="shared" si="40"/>
        <v/>
      </c>
      <c r="AB229" s="398"/>
      <c r="AH229" s="384" t="str">
        <f t="shared" si="45"/>
        <v/>
      </c>
      <c r="AI229" s="384">
        <f t="shared" si="46"/>
        <v>0</v>
      </c>
      <c r="AJ229" s="384">
        <f t="shared" si="47"/>
        <v>0</v>
      </c>
      <c r="AK229" s="384">
        <f t="shared" si="48"/>
        <v>0</v>
      </c>
    </row>
    <row r="230" spans="2:37" s="177" customFormat="1" ht="24.75" hidden="1" customHeight="1" outlineLevel="1">
      <c r="B230" s="38"/>
      <c r="C230" s="52"/>
      <c r="D230" s="3"/>
      <c r="E230" s="3"/>
      <c r="F230" s="3"/>
      <c r="G230" s="3"/>
      <c r="H230" s="3"/>
      <c r="I230" s="13"/>
      <c r="J230" s="67"/>
      <c r="K230" s="75"/>
      <c r="L230" s="58" t="s">
        <v>3550</v>
      </c>
      <c r="M230" s="41"/>
      <c r="N230" s="134" t="str">
        <f t="shared" si="37"/>
        <v/>
      </c>
      <c r="O230" s="135" t="str">
        <f t="shared" si="38"/>
        <v/>
      </c>
      <c r="P230" s="134"/>
      <c r="Q230" s="303"/>
      <c r="R230" s="44"/>
      <c r="S230" s="183" t="str">
        <f t="shared" si="41"/>
        <v/>
      </c>
      <c r="T230" s="380">
        <v>0.1</v>
      </c>
      <c r="U230" s="185" t="str">
        <f t="shared" si="42"/>
        <v/>
      </c>
      <c r="V230" s="186" t="str">
        <f t="shared" si="43"/>
        <v/>
      </c>
      <c r="W230" s="186" t="str">
        <f t="shared" si="39"/>
        <v/>
      </c>
      <c r="X230" s="187" t="str">
        <f t="shared" si="44"/>
        <v/>
      </c>
      <c r="Y230" s="337"/>
      <c r="Z230" s="61"/>
      <c r="AA230" s="372" t="str">
        <f t="shared" si="40"/>
        <v/>
      </c>
      <c r="AB230" s="398"/>
      <c r="AH230" s="384" t="str">
        <f t="shared" si="45"/>
        <v/>
      </c>
      <c r="AI230" s="384">
        <f t="shared" si="46"/>
        <v>0</v>
      </c>
      <c r="AJ230" s="384">
        <f t="shared" si="47"/>
        <v>0</v>
      </c>
      <c r="AK230" s="384">
        <f t="shared" si="48"/>
        <v>0</v>
      </c>
    </row>
    <row r="231" spans="2:37" s="177" customFormat="1" ht="24.75" hidden="1" customHeight="1" outlineLevel="1">
      <c r="B231" s="38"/>
      <c r="C231" s="52"/>
      <c r="D231" s="3"/>
      <c r="E231" s="3"/>
      <c r="F231" s="3"/>
      <c r="G231" s="3"/>
      <c r="H231" s="3"/>
      <c r="I231" s="13"/>
      <c r="J231" s="67"/>
      <c r="K231" s="75"/>
      <c r="L231" s="58" t="s">
        <v>3550</v>
      </c>
      <c r="M231" s="41"/>
      <c r="N231" s="134" t="str">
        <f t="shared" si="37"/>
        <v/>
      </c>
      <c r="O231" s="135" t="str">
        <f t="shared" si="38"/>
        <v/>
      </c>
      <c r="P231" s="134"/>
      <c r="Q231" s="303"/>
      <c r="R231" s="44"/>
      <c r="S231" s="183" t="str">
        <f t="shared" si="41"/>
        <v/>
      </c>
      <c r="T231" s="380">
        <v>0.1</v>
      </c>
      <c r="U231" s="185" t="str">
        <f t="shared" si="42"/>
        <v/>
      </c>
      <c r="V231" s="186" t="str">
        <f t="shared" si="43"/>
        <v/>
      </c>
      <c r="W231" s="186" t="str">
        <f t="shared" si="39"/>
        <v/>
      </c>
      <c r="X231" s="187" t="str">
        <f t="shared" si="44"/>
        <v/>
      </c>
      <c r="Y231" s="337"/>
      <c r="Z231" s="61"/>
      <c r="AA231" s="372" t="str">
        <f t="shared" si="40"/>
        <v/>
      </c>
      <c r="AB231" s="398"/>
      <c r="AH231" s="384" t="str">
        <f t="shared" si="45"/>
        <v/>
      </c>
      <c r="AI231" s="384">
        <f t="shared" si="46"/>
        <v>0</v>
      </c>
      <c r="AJ231" s="384">
        <f t="shared" si="47"/>
        <v>0</v>
      </c>
      <c r="AK231" s="384">
        <f t="shared" si="48"/>
        <v>0</v>
      </c>
    </row>
    <row r="232" spans="2:37" s="177" customFormat="1" ht="24.75" hidden="1" customHeight="1" outlineLevel="1">
      <c r="B232" s="38"/>
      <c r="C232" s="52"/>
      <c r="D232" s="3"/>
      <c r="E232" s="3"/>
      <c r="F232" s="3"/>
      <c r="G232" s="3"/>
      <c r="H232" s="3"/>
      <c r="I232" s="13"/>
      <c r="J232" s="67"/>
      <c r="K232" s="75"/>
      <c r="L232" s="58" t="s">
        <v>3550</v>
      </c>
      <c r="M232" s="41"/>
      <c r="N232" s="134" t="str">
        <f t="shared" si="37"/>
        <v/>
      </c>
      <c r="O232" s="135" t="str">
        <f t="shared" si="38"/>
        <v/>
      </c>
      <c r="P232" s="134"/>
      <c r="Q232" s="303"/>
      <c r="R232" s="44"/>
      <c r="S232" s="183" t="str">
        <f t="shared" si="41"/>
        <v/>
      </c>
      <c r="T232" s="380">
        <v>0.1</v>
      </c>
      <c r="U232" s="185" t="str">
        <f t="shared" si="42"/>
        <v/>
      </c>
      <c r="V232" s="186" t="str">
        <f t="shared" si="43"/>
        <v/>
      </c>
      <c r="W232" s="186" t="str">
        <f t="shared" si="39"/>
        <v/>
      </c>
      <c r="X232" s="187" t="str">
        <f t="shared" si="44"/>
        <v/>
      </c>
      <c r="Y232" s="337"/>
      <c r="Z232" s="61"/>
      <c r="AA232" s="372" t="str">
        <f t="shared" si="40"/>
        <v/>
      </c>
      <c r="AB232" s="398"/>
      <c r="AH232" s="384" t="str">
        <f t="shared" si="45"/>
        <v/>
      </c>
      <c r="AI232" s="384">
        <f t="shared" si="46"/>
        <v>0</v>
      </c>
      <c r="AJ232" s="384">
        <f t="shared" si="47"/>
        <v>0</v>
      </c>
      <c r="AK232" s="384">
        <f t="shared" si="48"/>
        <v>0</v>
      </c>
    </row>
    <row r="233" spans="2:37" s="177" customFormat="1" ht="24.75" hidden="1" customHeight="1" outlineLevel="1">
      <c r="B233" s="38"/>
      <c r="C233" s="52"/>
      <c r="D233" s="3"/>
      <c r="E233" s="3"/>
      <c r="F233" s="3"/>
      <c r="G233" s="3"/>
      <c r="H233" s="3"/>
      <c r="I233" s="13"/>
      <c r="J233" s="67"/>
      <c r="K233" s="75"/>
      <c r="L233" s="58" t="s">
        <v>3550</v>
      </c>
      <c r="M233" s="41"/>
      <c r="N233" s="134" t="str">
        <f t="shared" si="37"/>
        <v/>
      </c>
      <c r="O233" s="135" t="str">
        <f t="shared" si="38"/>
        <v/>
      </c>
      <c r="P233" s="134"/>
      <c r="Q233" s="303"/>
      <c r="R233" s="44"/>
      <c r="S233" s="183" t="str">
        <f t="shared" si="41"/>
        <v/>
      </c>
      <c r="T233" s="380">
        <v>0.1</v>
      </c>
      <c r="U233" s="185" t="str">
        <f t="shared" si="42"/>
        <v/>
      </c>
      <c r="V233" s="186" t="str">
        <f t="shared" si="43"/>
        <v/>
      </c>
      <c r="W233" s="186" t="str">
        <f t="shared" si="39"/>
        <v/>
      </c>
      <c r="X233" s="187" t="str">
        <f t="shared" si="44"/>
        <v/>
      </c>
      <c r="Y233" s="337"/>
      <c r="Z233" s="61"/>
      <c r="AA233" s="372" t="str">
        <f t="shared" si="40"/>
        <v/>
      </c>
      <c r="AB233" s="398"/>
      <c r="AH233" s="384" t="str">
        <f t="shared" si="45"/>
        <v/>
      </c>
      <c r="AI233" s="384">
        <f t="shared" si="46"/>
        <v>0</v>
      </c>
      <c r="AJ233" s="384">
        <f t="shared" si="47"/>
        <v>0</v>
      </c>
      <c r="AK233" s="384">
        <f t="shared" si="48"/>
        <v>0</v>
      </c>
    </row>
    <row r="234" spans="2:37" s="177" customFormat="1" ht="24.75" hidden="1" customHeight="1" outlineLevel="1">
      <c r="B234" s="38"/>
      <c r="C234" s="52"/>
      <c r="D234" s="3"/>
      <c r="E234" s="3"/>
      <c r="F234" s="3"/>
      <c r="G234" s="3"/>
      <c r="H234" s="3"/>
      <c r="I234" s="13"/>
      <c r="J234" s="67"/>
      <c r="K234" s="75"/>
      <c r="L234" s="58" t="s">
        <v>3550</v>
      </c>
      <c r="M234" s="41"/>
      <c r="N234" s="134" t="str">
        <f t="shared" si="37"/>
        <v/>
      </c>
      <c r="O234" s="135" t="str">
        <f t="shared" si="38"/>
        <v/>
      </c>
      <c r="P234" s="134"/>
      <c r="Q234" s="303"/>
      <c r="R234" s="44"/>
      <c r="S234" s="183" t="str">
        <f t="shared" si="41"/>
        <v/>
      </c>
      <c r="T234" s="380">
        <v>0.1</v>
      </c>
      <c r="U234" s="185" t="str">
        <f t="shared" si="42"/>
        <v/>
      </c>
      <c r="V234" s="186" t="str">
        <f t="shared" si="43"/>
        <v/>
      </c>
      <c r="W234" s="186" t="str">
        <f t="shared" si="39"/>
        <v/>
      </c>
      <c r="X234" s="187" t="str">
        <f t="shared" si="44"/>
        <v/>
      </c>
      <c r="Y234" s="337"/>
      <c r="Z234" s="61"/>
      <c r="AA234" s="372" t="str">
        <f t="shared" si="40"/>
        <v/>
      </c>
      <c r="AB234" s="398"/>
      <c r="AH234" s="384" t="str">
        <f t="shared" si="45"/>
        <v/>
      </c>
      <c r="AI234" s="384">
        <f t="shared" si="46"/>
        <v>0</v>
      </c>
      <c r="AJ234" s="384">
        <f t="shared" si="47"/>
        <v>0</v>
      </c>
      <c r="AK234" s="384">
        <f t="shared" si="48"/>
        <v>0</v>
      </c>
    </row>
    <row r="235" spans="2:37" s="177" customFormat="1" ht="24.75" hidden="1" customHeight="1" outlineLevel="1">
      <c r="B235" s="38"/>
      <c r="C235" s="52"/>
      <c r="D235" s="3"/>
      <c r="E235" s="3"/>
      <c r="F235" s="3"/>
      <c r="G235" s="3"/>
      <c r="H235" s="3"/>
      <c r="I235" s="13"/>
      <c r="J235" s="67"/>
      <c r="K235" s="75"/>
      <c r="L235" s="58" t="s">
        <v>3550</v>
      </c>
      <c r="M235" s="41"/>
      <c r="N235" s="134" t="str">
        <f t="shared" si="37"/>
        <v/>
      </c>
      <c r="O235" s="135" t="str">
        <f t="shared" si="38"/>
        <v/>
      </c>
      <c r="P235" s="134"/>
      <c r="Q235" s="303"/>
      <c r="R235" s="44"/>
      <c r="S235" s="183" t="str">
        <f t="shared" si="41"/>
        <v/>
      </c>
      <c r="T235" s="380">
        <v>0.1</v>
      </c>
      <c r="U235" s="185" t="str">
        <f t="shared" si="42"/>
        <v/>
      </c>
      <c r="V235" s="186" t="str">
        <f t="shared" si="43"/>
        <v/>
      </c>
      <c r="W235" s="186" t="str">
        <f t="shared" si="39"/>
        <v/>
      </c>
      <c r="X235" s="187" t="str">
        <f t="shared" si="44"/>
        <v/>
      </c>
      <c r="Y235" s="337"/>
      <c r="Z235" s="61"/>
      <c r="AA235" s="372" t="str">
        <f t="shared" si="40"/>
        <v/>
      </c>
      <c r="AB235" s="398"/>
      <c r="AH235" s="384" t="str">
        <f t="shared" si="45"/>
        <v/>
      </c>
      <c r="AI235" s="384">
        <f t="shared" si="46"/>
        <v>0</v>
      </c>
      <c r="AJ235" s="384">
        <f t="shared" si="47"/>
        <v>0</v>
      </c>
      <c r="AK235" s="384">
        <f t="shared" si="48"/>
        <v>0</v>
      </c>
    </row>
    <row r="236" spans="2:37" s="177" customFormat="1" ht="24.75" hidden="1" customHeight="1" outlineLevel="1">
      <c r="B236" s="38"/>
      <c r="C236" s="52"/>
      <c r="D236" s="3"/>
      <c r="E236" s="3"/>
      <c r="F236" s="3"/>
      <c r="G236" s="3"/>
      <c r="H236" s="3"/>
      <c r="I236" s="13"/>
      <c r="J236" s="67"/>
      <c r="K236" s="75"/>
      <c r="L236" s="58" t="s">
        <v>3550</v>
      </c>
      <c r="M236" s="41"/>
      <c r="N236" s="134" t="str">
        <f t="shared" si="37"/>
        <v/>
      </c>
      <c r="O236" s="135" t="str">
        <f t="shared" si="38"/>
        <v/>
      </c>
      <c r="P236" s="134"/>
      <c r="Q236" s="303"/>
      <c r="R236" s="44"/>
      <c r="S236" s="183" t="str">
        <f t="shared" si="41"/>
        <v/>
      </c>
      <c r="T236" s="380">
        <v>0.1</v>
      </c>
      <c r="U236" s="185" t="str">
        <f t="shared" si="42"/>
        <v/>
      </c>
      <c r="V236" s="186" t="str">
        <f t="shared" si="43"/>
        <v/>
      </c>
      <c r="W236" s="186" t="str">
        <f t="shared" si="39"/>
        <v/>
      </c>
      <c r="X236" s="187" t="str">
        <f t="shared" si="44"/>
        <v/>
      </c>
      <c r="Y236" s="337"/>
      <c r="Z236" s="61"/>
      <c r="AA236" s="372" t="str">
        <f t="shared" si="40"/>
        <v/>
      </c>
      <c r="AB236" s="398"/>
      <c r="AH236" s="384" t="str">
        <f t="shared" si="45"/>
        <v/>
      </c>
      <c r="AI236" s="384">
        <f t="shared" si="46"/>
        <v>0</v>
      </c>
      <c r="AJ236" s="384">
        <f t="shared" si="47"/>
        <v>0</v>
      </c>
      <c r="AK236" s="384">
        <f t="shared" si="48"/>
        <v>0</v>
      </c>
    </row>
    <row r="237" spans="2:37" s="177" customFormat="1" ht="24.75" hidden="1" customHeight="1" outlineLevel="1">
      <c r="B237" s="38"/>
      <c r="C237" s="52"/>
      <c r="D237" s="3"/>
      <c r="E237" s="3"/>
      <c r="F237" s="3"/>
      <c r="G237" s="3"/>
      <c r="H237" s="3"/>
      <c r="I237" s="13"/>
      <c r="J237" s="67"/>
      <c r="K237" s="75"/>
      <c r="L237" s="58" t="s">
        <v>3550</v>
      </c>
      <c r="M237" s="41"/>
      <c r="N237" s="134" t="str">
        <f t="shared" si="37"/>
        <v/>
      </c>
      <c r="O237" s="135" t="str">
        <f t="shared" si="38"/>
        <v/>
      </c>
      <c r="P237" s="134"/>
      <c r="Q237" s="303"/>
      <c r="R237" s="44"/>
      <c r="S237" s="183" t="str">
        <f t="shared" si="41"/>
        <v/>
      </c>
      <c r="T237" s="380">
        <v>0.1</v>
      </c>
      <c r="U237" s="185" t="str">
        <f t="shared" si="42"/>
        <v/>
      </c>
      <c r="V237" s="186" t="str">
        <f t="shared" si="43"/>
        <v/>
      </c>
      <c r="W237" s="186" t="str">
        <f t="shared" si="39"/>
        <v/>
      </c>
      <c r="X237" s="187" t="str">
        <f t="shared" si="44"/>
        <v/>
      </c>
      <c r="Y237" s="337"/>
      <c r="Z237" s="61"/>
      <c r="AA237" s="372" t="str">
        <f t="shared" si="40"/>
        <v/>
      </c>
      <c r="AB237" s="398"/>
      <c r="AH237" s="384" t="str">
        <f t="shared" si="45"/>
        <v/>
      </c>
      <c r="AI237" s="384">
        <f t="shared" si="46"/>
        <v>0</v>
      </c>
      <c r="AJ237" s="384">
        <f t="shared" si="47"/>
        <v>0</v>
      </c>
      <c r="AK237" s="384">
        <f t="shared" si="48"/>
        <v>0</v>
      </c>
    </row>
    <row r="238" spans="2:37" s="177" customFormat="1" ht="24.75" hidden="1" customHeight="1" outlineLevel="1">
      <c r="B238" s="38"/>
      <c r="C238" s="52"/>
      <c r="D238" s="3"/>
      <c r="E238" s="3"/>
      <c r="F238" s="3"/>
      <c r="G238" s="3"/>
      <c r="H238" s="3"/>
      <c r="I238" s="13"/>
      <c r="J238" s="67"/>
      <c r="K238" s="75"/>
      <c r="L238" s="58" t="s">
        <v>3550</v>
      </c>
      <c r="M238" s="41"/>
      <c r="N238" s="134" t="str">
        <f t="shared" si="37"/>
        <v/>
      </c>
      <c r="O238" s="135" t="str">
        <f t="shared" si="38"/>
        <v/>
      </c>
      <c r="P238" s="134"/>
      <c r="Q238" s="303"/>
      <c r="R238" s="44"/>
      <c r="S238" s="183" t="str">
        <f t="shared" si="41"/>
        <v/>
      </c>
      <c r="T238" s="380">
        <v>0.1</v>
      </c>
      <c r="U238" s="185" t="str">
        <f t="shared" si="42"/>
        <v/>
      </c>
      <c r="V238" s="186" t="str">
        <f t="shared" si="43"/>
        <v/>
      </c>
      <c r="W238" s="186" t="str">
        <f t="shared" si="39"/>
        <v/>
      </c>
      <c r="X238" s="187" t="str">
        <f t="shared" si="44"/>
        <v/>
      </c>
      <c r="Y238" s="337"/>
      <c r="Z238" s="61"/>
      <c r="AA238" s="372" t="str">
        <f t="shared" si="40"/>
        <v/>
      </c>
      <c r="AB238" s="398"/>
      <c r="AH238" s="384" t="str">
        <f t="shared" si="45"/>
        <v/>
      </c>
      <c r="AI238" s="384">
        <f t="shared" si="46"/>
        <v>0</v>
      </c>
      <c r="AJ238" s="384">
        <f t="shared" si="47"/>
        <v>0</v>
      </c>
      <c r="AK238" s="384">
        <f t="shared" si="48"/>
        <v>0</v>
      </c>
    </row>
    <row r="239" spans="2:37" s="177" customFormat="1" ht="24.75" hidden="1" customHeight="1" outlineLevel="1">
      <c r="B239" s="38"/>
      <c r="C239" s="52"/>
      <c r="D239" s="3"/>
      <c r="E239" s="3"/>
      <c r="F239" s="3"/>
      <c r="G239" s="3"/>
      <c r="H239" s="3"/>
      <c r="I239" s="13"/>
      <c r="J239" s="67"/>
      <c r="K239" s="75"/>
      <c r="L239" s="58" t="s">
        <v>3550</v>
      </c>
      <c r="M239" s="41"/>
      <c r="N239" s="134" t="str">
        <f t="shared" si="37"/>
        <v/>
      </c>
      <c r="O239" s="135" t="str">
        <f t="shared" si="38"/>
        <v/>
      </c>
      <c r="P239" s="134"/>
      <c r="Q239" s="303"/>
      <c r="R239" s="44"/>
      <c r="S239" s="183" t="str">
        <f t="shared" si="41"/>
        <v/>
      </c>
      <c r="T239" s="380">
        <v>0.1</v>
      </c>
      <c r="U239" s="185" t="str">
        <f t="shared" si="42"/>
        <v/>
      </c>
      <c r="V239" s="186" t="str">
        <f t="shared" si="43"/>
        <v/>
      </c>
      <c r="W239" s="186" t="str">
        <f t="shared" si="39"/>
        <v/>
      </c>
      <c r="X239" s="187" t="str">
        <f t="shared" si="44"/>
        <v/>
      </c>
      <c r="Y239" s="337"/>
      <c r="Z239" s="61"/>
      <c r="AA239" s="372" t="str">
        <f t="shared" si="40"/>
        <v/>
      </c>
      <c r="AB239" s="398"/>
      <c r="AH239" s="384" t="str">
        <f t="shared" si="45"/>
        <v/>
      </c>
      <c r="AI239" s="384">
        <f t="shared" si="46"/>
        <v>0</v>
      </c>
      <c r="AJ239" s="384">
        <f t="shared" si="47"/>
        <v>0</v>
      </c>
      <c r="AK239" s="384">
        <f t="shared" si="48"/>
        <v>0</v>
      </c>
    </row>
    <row r="240" spans="2:37" s="177" customFormat="1" ht="24.75" hidden="1" customHeight="1" outlineLevel="1">
      <c r="B240" s="38"/>
      <c r="C240" s="52"/>
      <c r="D240" s="3"/>
      <c r="E240" s="3"/>
      <c r="F240" s="3"/>
      <c r="G240" s="3"/>
      <c r="H240" s="3"/>
      <c r="I240" s="13"/>
      <c r="J240" s="67"/>
      <c r="K240" s="75"/>
      <c r="L240" s="58" t="s">
        <v>3550</v>
      </c>
      <c r="M240" s="41"/>
      <c r="N240" s="134" t="str">
        <f t="shared" si="37"/>
        <v/>
      </c>
      <c r="O240" s="135" t="str">
        <f t="shared" si="38"/>
        <v/>
      </c>
      <c r="P240" s="134"/>
      <c r="Q240" s="303"/>
      <c r="R240" s="44"/>
      <c r="S240" s="183" t="str">
        <f t="shared" si="41"/>
        <v/>
      </c>
      <c r="T240" s="380">
        <v>0.1</v>
      </c>
      <c r="U240" s="185" t="str">
        <f t="shared" si="42"/>
        <v/>
      </c>
      <c r="V240" s="186" t="str">
        <f t="shared" si="43"/>
        <v/>
      </c>
      <c r="W240" s="186" t="str">
        <f t="shared" si="39"/>
        <v/>
      </c>
      <c r="X240" s="187" t="str">
        <f t="shared" si="44"/>
        <v/>
      </c>
      <c r="Y240" s="337"/>
      <c r="Z240" s="61"/>
      <c r="AA240" s="372" t="str">
        <f t="shared" si="40"/>
        <v/>
      </c>
      <c r="AB240" s="398"/>
      <c r="AH240" s="384" t="str">
        <f t="shared" si="45"/>
        <v/>
      </c>
      <c r="AI240" s="384">
        <f t="shared" si="46"/>
        <v>0</v>
      </c>
      <c r="AJ240" s="384">
        <f t="shared" si="47"/>
        <v>0</v>
      </c>
      <c r="AK240" s="384">
        <f t="shared" si="48"/>
        <v>0</v>
      </c>
    </row>
    <row r="241" spans="2:37" s="177" customFormat="1" ht="24.75" hidden="1" customHeight="1" outlineLevel="1">
      <c r="B241" s="38"/>
      <c r="C241" s="52"/>
      <c r="D241" s="3"/>
      <c r="E241" s="3"/>
      <c r="F241" s="3"/>
      <c r="G241" s="3"/>
      <c r="H241" s="3"/>
      <c r="I241" s="13"/>
      <c r="J241" s="67"/>
      <c r="K241" s="75"/>
      <c r="L241" s="58" t="s">
        <v>3550</v>
      </c>
      <c r="M241" s="41"/>
      <c r="N241" s="134" t="str">
        <f t="shared" si="37"/>
        <v/>
      </c>
      <c r="O241" s="135" t="str">
        <f t="shared" si="38"/>
        <v/>
      </c>
      <c r="P241" s="134"/>
      <c r="Q241" s="303"/>
      <c r="R241" s="44"/>
      <c r="S241" s="183" t="str">
        <f t="shared" si="41"/>
        <v/>
      </c>
      <c r="T241" s="380">
        <v>0.1</v>
      </c>
      <c r="U241" s="185" t="str">
        <f t="shared" si="42"/>
        <v/>
      </c>
      <c r="V241" s="186" t="str">
        <f t="shared" si="43"/>
        <v/>
      </c>
      <c r="W241" s="186" t="str">
        <f t="shared" si="39"/>
        <v/>
      </c>
      <c r="X241" s="187" t="str">
        <f t="shared" si="44"/>
        <v/>
      </c>
      <c r="Y241" s="337"/>
      <c r="Z241" s="61"/>
      <c r="AA241" s="372" t="str">
        <f t="shared" si="40"/>
        <v/>
      </c>
      <c r="AB241" s="398"/>
      <c r="AH241" s="384" t="str">
        <f t="shared" si="45"/>
        <v/>
      </c>
      <c r="AI241" s="384">
        <f t="shared" si="46"/>
        <v>0</v>
      </c>
      <c r="AJ241" s="384">
        <f t="shared" si="47"/>
        <v>0</v>
      </c>
      <c r="AK241" s="384">
        <f t="shared" si="48"/>
        <v>0</v>
      </c>
    </row>
    <row r="242" spans="2:37" s="177" customFormat="1" ht="24.75" hidden="1" customHeight="1" outlineLevel="1">
      <c r="B242" s="38"/>
      <c r="C242" s="52"/>
      <c r="D242" s="3"/>
      <c r="E242" s="3"/>
      <c r="F242" s="3"/>
      <c r="G242" s="3"/>
      <c r="H242" s="3"/>
      <c r="I242" s="13"/>
      <c r="J242" s="67"/>
      <c r="K242" s="75"/>
      <c r="L242" s="58" t="s">
        <v>3550</v>
      </c>
      <c r="M242" s="41"/>
      <c r="N242" s="134" t="str">
        <f t="shared" si="37"/>
        <v/>
      </c>
      <c r="O242" s="135" t="str">
        <f t="shared" si="38"/>
        <v/>
      </c>
      <c r="P242" s="134"/>
      <c r="Q242" s="303"/>
      <c r="R242" s="44"/>
      <c r="S242" s="183" t="str">
        <f t="shared" si="41"/>
        <v/>
      </c>
      <c r="T242" s="380">
        <v>0.1</v>
      </c>
      <c r="U242" s="185" t="str">
        <f t="shared" si="42"/>
        <v/>
      </c>
      <c r="V242" s="186" t="str">
        <f t="shared" si="43"/>
        <v/>
      </c>
      <c r="W242" s="186" t="str">
        <f t="shared" si="39"/>
        <v/>
      </c>
      <c r="X242" s="187" t="str">
        <f t="shared" si="44"/>
        <v/>
      </c>
      <c r="Y242" s="337"/>
      <c r="Z242" s="61"/>
      <c r="AA242" s="372" t="str">
        <f t="shared" si="40"/>
        <v/>
      </c>
      <c r="AB242" s="398"/>
      <c r="AH242" s="384" t="str">
        <f t="shared" si="45"/>
        <v/>
      </c>
      <c r="AI242" s="384">
        <f t="shared" si="46"/>
        <v>0</v>
      </c>
      <c r="AJ242" s="384">
        <f t="shared" si="47"/>
        <v>0</v>
      </c>
      <c r="AK242" s="384">
        <f t="shared" si="48"/>
        <v>0</v>
      </c>
    </row>
    <row r="243" spans="2:37" s="177" customFormat="1" ht="24.75" hidden="1" customHeight="1" outlineLevel="1">
      <c r="B243" s="38"/>
      <c r="C243" s="52"/>
      <c r="D243" s="3"/>
      <c r="E243" s="3"/>
      <c r="F243" s="3"/>
      <c r="G243" s="3"/>
      <c r="H243" s="3"/>
      <c r="I243" s="13"/>
      <c r="J243" s="67"/>
      <c r="K243" s="75"/>
      <c r="L243" s="58" t="s">
        <v>3550</v>
      </c>
      <c r="M243" s="41"/>
      <c r="N243" s="134" t="str">
        <f t="shared" si="37"/>
        <v/>
      </c>
      <c r="O243" s="135" t="str">
        <f t="shared" si="38"/>
        <v/>
      </c>
      <c r="P243" s="134"/>
      <c r="Q243" s="303"/>
      <c r="R243" s="44"/>
      <c r="S243" s="183" t="str">
        <f t="shared" si="41"/>
        <v/>
      </c>
      <c r="T243" s="380">
        <v>0.1</v>
      </c>
      <c r="U243" s="185" t="str">
        <f t="shared" si="42"/>
        <v/>
      </c>
      <c r="V243" s="186" t="str">
        <f t="shared" si="43"/>
        <v/>
      </c>
      <c r="W243" s="186" t="str">
        <f t="shared" si="39"/>
        <v/>
      </c>
      <c r="X243" s="187" t="str">
        <f t="shared" si="44"/>
        <v/>
      </c>
      <c r="Y243" s="337"/>
      <c r="Z243" s="61"/>
      <c r="AA243" s="372" t="str">
        <f t="shared" si="40"/>
        <v/>
      </c>
      <c r="AB243" s="398"/>
      <c r="AH243" s="384" t="str">
        <f t="shared" si="45"/>
        <v/>
      </c>
      <c r="AI243" s="384">
        <f t="shared" si="46"/>
        <v>0</v>
      </c>
      <c r="AJ243" s="384">
        <f t="shared" si="47"/>
        <v>0</v>
      </c>
      <c r="AK243" s="384">
        <f t="shared" si="48"/>
        <v>0</v>
      </c>
    </row>
    <row r="244" spans="2:37" s="177" customFormat="1" ht="24.75" hidden="1" customHeight="1" outlineLevel="1">
      <c r="B244" s="38"/>
      <c r="C244" s="52"/>
      <c r="D244" s="3"/>
      <c r="E244" s="3"/>
      <c r="F244" s="3"/>
      <c r="G244" s="3"/>
      <c r="H244" s="3"/>
      <c r="I244" s="13"/>
      <c r="J244" s="67"/>
      <c r="K244" s="75"/>
      <c r="L244" s="58" t="s">
        <v>3550</v>
      </c>
      <c r="M244" s="41"/>
      <c r="N244" s="134" t="str">
        <f t="shared" si="37"/>
        <v/>
      </c>
      <c r="O244" s="135" t="str">
        <f t="shared" si="38"/>
        <v/>
      </c>
      <c r="P244" s="134"/>
      <c r="Q244" s="303"/>
      <c r="R244" s="44"/>
      <c r="S244" s="183" t="str">
        <f t="shared" si="41"/>
        <v/>
      </c>
      <c r="T244" s="380">
        <v>0.1</v>
      </c>
      <c r="U244" s="185" t="str">
        <f t="shared" si="42"/>
        <v/>
      </c>
      <c r="V244" s="186" t="str">
        <f t="shared" si="43"/>
        <v/>
      </c>
      <c r="W244" s="186" t="str">
        <f t="shared" si="39"/>
        <v/>
      </c>
      <c r="X244" s="187" t="str">
        <f t="shared" si="44"/>
        <v/>
      </c>
      <c r="Y244" s="337"/>
      <c r="Z244" s="61"/>
      <c r="AA244" s="372" t="str">
        <f t="shared" si="40"/>
        <v/>
      </c>
      <c r="AB244" s="398"/>
      <c r="AH244" s="384" t="str">
        <f t="shared" si="45"/>
        <v/>
      </c>
      <c r="AI244" s="384">
        <f t="shared" si="46"/>
        <v>0</v>
      </c>
      <c r="AJ244" s="384">
        <f t="shared" si="47"/>
        <v>0</v>
      </c>
      <c r="AK244" s="384">
        <f t="shared" si="48"/>
        <v>0</v>
      </c>
    </row>
    <row r="245" spans="2:37" s="177" customFormat="1" ht="24.75" hidden="1" customHeight="1" outlineLevel="1">
      <c r="B245" s="38"/>
      <c r="C245" s="52"/>
      <c r="D245" s="3"/>
      <c r="E245" s="3"/>
      <c r="F245" s="3"/>
      <c r="G245" s="3"/>
      <c r="H245" s="3"/>
      <c r="I245" s="13"/>
      <c r="J245" s="67"/>
      <c r="K245" s="75"/>
      <c r="L245" s="58" t="s">
        <v>3550</v>
      </c>
      <c r="M245" s="41"/>
      <c r="N245" s="134" t="str">
        <f t="shared" si="37"/>
        <v/>
      </c>
      <c r="O245" s="135" t="str">
        <f t="shared" si="38"/>
        <v/>
      </c>
      <c r="P245" s="134"/>
      <c r="Q245" s="303"/>
      <c r="R245" s="44"/>
      <c r="S245" s="183" t="str">
        <f t="shared" si="41"/>
        <v/>
      </c>
      <c r="T245" s="380">
        <v>0.1</v>
      </c>
      <c r="U245" s="185" t="str">
        <f t="shared" si="42"/>
        <v/>
      </c>
      <c r="V245" s="186" t="str">
        <f t="shared" si="43"/>
        <v/>
      </c>
      <c r="W245" s="186" t="str">
        <f t="shared" si="39"/>
        <v/>
      </c>
      <c r="X245" s="187" t="str">
        <f t="shared" si="44"/>
        <v/>
      </c>
      <c r="Y245" s="337"/>
      <c r="Z245" s="61"/>
      <c r="AA245" s="372" t="str">
        <f t="shared" si="40"/>
        <v/>
      </c>
      <c r="AB245" s="398"/>
      <c r="AH245" s="384" t="str">
        <f t="shared" si="45"/>
        <v/>
      </c>
      <c r="AI245" s="384">
        <f t="shared" si="46"/>
        <v>0</v>
      </c>
      <c r="AJ245" s="384">
        <f t="shared" si="47"/>
        <v>0</v>
      </c>
      <c r="AK245" s="384">
        <f t="shared" si="48"/>
        <v>0</v>
      </c>
    </row>
    <row r="246" spans="2:37" s="177" customFormat="1" ht="24.75" hidden="1" customHeight="1" outlineLevel="1">
      <c r="B246" s="38"/>
      <c r="C246" s="52"/>
      <c r="D246" s="3"/>
      <c r="E246" s="3"/>
      <c r="F246" s="3"/>
      <c r="G246" s="3"/>
      <c r="H246" s="3"/>
      <c r="I246" s="13"/>
      <c r="J246" s="67"/>
      <c r="K246" s="75"/>
      <c r="L246" s="58" t="s">
        <v>3550</v>
      </c>
      <c r="M246" s="41"/>
      <c r="N246" s="134" t="str">
        <f t="shared" si="37"/>
        <v/>
      </c>
      <c r="O246" s="135" t="str">
        <f t="shared" si="38"/>
        <v/>
      </c>
      <c r="P246" s="134"/>
      <c r="Q246" s="303"/>
      <c r="R246" s="44"/>
      <c r="S246" s="183" t="str">
        <f t="shared" si="41"/>
        <v/>
      </c>
      <c r="T246" s="380">
        <v>0.1</v>
      </c>
      <c r="U246" s="185" t="str">
        <f t="shared" si="42"/>
        <v/>
      </c>
      <c r="V246" s="186" t="str">
        <f t="shared" si="43"/>
        <v/>
      </c>
      <c r="W246" s="186" t="str">
        <f t="shared" si="39"/>
        <v/>
      </c>
      <c r="X246" s="187" t="str">
        <f t="shared" si="44"/>
        <v/>
      </c>
      <c r="Y246" s="337"/>
      <c r="Z246" s="61"/>
      <c r="AA246" s="372" t="str">
        <f t="shared" si="40"/>
        <v/>
      </c>
      <c r="AB246" s="398"/>
      <c r="AH246" s="384" t="str">
        <f t="shared" si="45"/>
        <v/>
      </c>
      <c r="AI246" s="384">
        <f t="shared" si="46"/>
        <v>0</v>
      </c>
      <c r="AJ246" s="384">
        <f t="shared" si="47"/>
        <v>0</v>
      </c>
      <c r="AK246" s="384">
        <f t="shared" si="48"/>
        <v>0</v>
      </c>
    </row>
    <row r="247" spans="2:37" s="177" customFormat="1" ht="24.75" hidden="1" customHeight="1" outlineLevel="1">
      <c r="B247" s="38"/>
      <c r="C247" s="52"/>
      <c r="D247" s="3"/>
      <c r="E247" s="3"/>
      <c r="F247" s="3"/>
      <c r="G247" s="3"/>
      <c r="H247" s="3"/>
      <c r="I247" s="13"/>
      <c r="J247" s="67"/>
      <c r="K247" s="75"/>
      <c r="L247" s="58" t="s">
        <v>3550</v>
      </c>
      <c r="M247" s="41"/>
      <c r="N247" s="134" t="str">
        <f t="shared" si="37"/>
        <v/>
      </c>
      <c r="O247" s="135" t="str">
        <f t="shared" si="38"/>
        <v/>
      </c>
      <c r="P247" s="134"/>
      <c r="Q247" s="303"/>
      <c r="R247" s="44"/>
      <c r="S247" s="183" t="str">
        <f t="shared" si="41"/>
        <v/>
      </c>
      <c r="T247" s="380">
        <v>0.1</v>
      </c>
      <c r="U247" s="185" t="str">
        <f t="shared" si="42"/>
        <v/>
      </c>
      <c r="V247" s="186" t="str">
        <f t="shared" si="43"/>
        <v/>
      </c>
      <c r="W247" s="186" t="str">
        <f t="shared" si="39"/>
        <v/>
      </c>
      <c r="X247" s="187" t="str">
        <f t="shared" si="44"/>
        <v/>
      </c>
      <c r="Y247" s="337"/>
      <c r="Z247" s="61"/>
      <c r="AA247" s="372" t="str">
        <f t="shared" si="40"/>
        <v/>
      </c>
      <c r="AB247" s="398"/>
      <c r="AH247" s="384" t="str">
        <f t="shared" si="45"/>
        <v/>
      </c>
      <c r="AI247" s="384">
        <f t="shared" si="46"/>
        <v>0</v>
      </c>
      <c r="AJ247" s="384">
        <f t="shared" si="47"/>
        <v>0</v>
      </c>
      <c r="AK247" s="384">
        <f t="shared" si="48"/>
        <v>0</v>
      </c>
    </row>
    <row r="248" spans="2:37" s="177" customFormat="1" ht="24.75" hidden="1" customHeight="1" outlineLevel="1">
      <c r="B248" s="38"/>
      <c r="C248" s="52"/>
      <c r="D248" s="3"/>
      <c r="E248" s="3"/>
      <c r="F248" s="3"/>
      <c r="G248" s="3"/>
      <c r="H248" s="3"/>
      <c r="I248" s="13"/>
      <c r="J248" s="67"/>
      <c r="K248" s="75"/>
      <c r="L248" s="58" t="s">
        <v>3550</v>
      </c>
      <c r="M248" s="41"/>
      <c r="N248" s="134" t="str">
        <f t="shared" si="37"/>
        <v/>
      </c>
      <c r="O248" s="135" t="str">
        <f t="shared" si="38"/>
        <v/>
      </c>
      <c r="P248" s="134"/>
      <c r="Q248" s="303"/>
      <c r="R248" s="44"/>
      <c r="S248" s="183" t="str">
        <f t="shared" si="41"/>
        <v/>
      </c>
      <c r="T248" s="380">
        <v>0.1</v>
      </c>
      <c r="U248" s="185" t="str">
        <f t="shared" si="42"/>
        <v/>
      </c>
      <c r="V248" s="186" t="str">
        <f t="shared" si="43"/>
        <v/>
      </c>
      <c r="W248" s="186" t="str">
        <f t="shared" si="39"/>
        <v/>
      </c>
      <c r="X248" s="187" t="str">
        <f t="shared" si="44"/>
        <v/>
      </c>
      <c r="Y248" s="337"/>
      <c r="Z248" s="61"/>
      <c r="AA248" s="372" t="str">
        <f t="shared" si="40"/>
        <v/>
      </c>
      <c r="AB248" s="398"/>
      <c r="AH248" s="384" t="str">
        <f t="shared" si="45"/>
        <v/>
      </c>
      <c r="AI248" s="384">
        <f t="shared" si="46"/>
        <v>0</v>
      </c>
      <c r="AJ248" s="384">
        <f t="shared" si="47"/>
        <v>0</v>
      </c>
      <c r="AK248" s="384">
        <f t="shared" si="48"/>
        <v>0</v>
      </c>
    </row>
    <row r="249" spans="2:37" s="177" customFormat="1" ht="24.75" hidden="1" customHeight="1" outlineLevel="1">
      <c r="B249" s="38"/>
      <c r="C249" s="52"/>
      <c r="D249" s="3"/>
      <c r="E249" s="3"/>
      <c r="F249" s="3"/>
      <c r="G249" s="3"/>
      <c r="H249" s="3"/>
      <c r="I249" s="13"/>
      <c r="J249" s="67"/>
      <c r="K249" s="75"/>
      <c r="L249" s="58" t="s">
        <v>3550</v>
      </c>
      <c r="M249" s="41"/>
      <c r="N249" s="134" t="str">
        <f t="shared" si="37"/>
        <v/>
      </c>
      <c r="O249" s="135" t="str">
        <f t="shared" si="38"/>
        <v/>
      </c>
      <c r="P249" s="134"/>
      <c r="Q249" s="303"/>
      <c r="R249" s="44"/>
      <c r="S249" s="183" t="str">
        <f t="shared" si="41"/>
        <v/>
      </c>
      <c r="T249" s="380">
        <v>0.1</v>
      </c>
      <c r="U249" s="185" t="str">
        <f t="shared" si="42"/>
        <v/>
      </c>
      <c r="V249" s="186" t="str">
        <f t="shared" si="43"/>
        <v/>
      </c>
      <c r="W249" s="186" t="str">
        <f t="shared" si="39"/>
        <v/>
      </c>
      <c r="X249" s="187" t="str">
        <f t="shared" si="44"/>
        <v/>
      </c>
      <c r="Y249" s="337"/>
      <c r="Z249" s="61"/>
      <c r="AA249" s="372" t="str">
        <f t="shared" si="40"/>
        <v/>
      </c>
      <c r="AB249" s="398"/>
      <c r="AH249" s="384" t="str">
        <f t="shared" si="45"/>
        <v/>
      </c>
      <c r="AI249" s="384">
        <f t="shared" si="46"/>
        <v>0</v>
      </c>
      <c r="AJ249" s="384">
        <f t="shared" si="47"/>
        <v>0</v>
      </c>
      <c r="AK249" s="384">
        <f t="shared" si="48"/>
        <v>0</v>
      </c>
    </row>
    <row r="250" spans="2:37" s="177" customFormat="1" ht="24.75" hidden="1" customHeight="1" outlineLevel="1">
      <c r="B250" s="38"/>
      <c r="C250" s="52"/>
      <c r="D250" s="3"/>
      <c r="E250" s="3"/>
      <c r="F250" s="3"/>
      <c r="G250" s="3"/>
      <c r="H250" s="3"/>
      <c r="I250" s="13"/>
      <c r="J250" s="67"/>
      <c r="K250" s="75"/>
      <c r="L250" s="58" t="s">
        <v>3550</v>
      </c>
      <c r="M250" s="41"/>
      <c r="N250" s="134" t="str">
        <f t="shared" si="37"/>
        <v/>
      </c>
      <c r="O250" s="135" t="str">
        <f t="shared" si="38"/>
        <v/>
      </c>
      <c r="P250" s="134"/>
      <c r="Q250" s="303"/>
      <c r="R250" s="44"/>
      <c r="S250" s="183" t="str">
        <f t="shared" si="41"/>
        <v/>
      </c>
      <c r="T250" s="380">
        <v>0.1</v>
      </c>
      <c r="U250" s="185" t="str">
        <f t="shared" si="42"/>
        <v/>
      </c>
      <c r="V250" s="186" t="str">
        <f t="shared" si="43"/>
        <v/>
      </c>
      <c r="W250" s="186" t="str">
        <f t="shared" si="39"/>
        <v/>
      </c>
      <c r="X250" s="187" t="str">
        <f t="shared" si="44"/>
        <v/>
      </c>
      <c r="Y250" s="337"/>
      <c r="Z250" s="61"/>
      <c r="AA250" s="372" t="str">
        <f t="shared" si="40"/>
        <v/>
      </c>
      <c r="AB250" s="398"/>
      <c r="AH250" s="384" t="str">
        <f t="shared" si="45"/>
        <v/>
      </c>
      <c r="AI250" s="384">
        <f t="shared" si="46"/>
        <v>0</v>
      </c>
      <c r="AJ250" s="384">
        <f t="shared" si="47"/>
        <v>0</v>
      </c>
      <c r="AK250" s="384">
        <f t="shared" si="48"/>
        <v>0</v>
      </c>
    </row>
    <row r="251" spans="2:37" s="177" customFormat="1" ht="24.75" hidden="1" customHeight="1" outlineLevel="1">
      <c r="B251" s="38"/>
      <c r="C251" s="52"/>
      <c r="D251" s="3"/>
      <c r="E251" s="3"/>
      <c r="F251" s="3"/>
      <c r="G251" s="3"/>
      <c r="H251" s="3"/>
      <c r="I251" s="13"/>
      <c r="J251" s="67"/>
      <c r="K251" s="75"/>
      <c r="L251" s="58" t="s">
        <v>3550</v>
      </c>
      <c r="M251" s="41"/>
      <c r="N251" s="134" t="str">
        <f t="shared" si="37"/>
        <v/>
      </c>
      <c r="O251" s="135" t="str">
        <f t="shared" si="38"/>
        <v/>
      </c>
      <c r="P251" s="134"/>
      <c r="Q251" s="303"/>
      <c r="R251" s="44"/>
      <c r="S251" s="183" t="str">
        <f t="shared" si="41"/>
        <v/>
      </c>
      <c r="T251" s="380">
        <v>0.1</v>
      </c>
      <c r="U251" s="185" t="str">
        <f t="shared" si="42"/>
        <v/>
      </c>
      <c r="V251" s="186" t="str">
        <f t="shared" si="43"/>
        <v/>
      </c>
      <c r="W251" s="186" t="str">
        <f t="shared" si="39"/>
        <v/>
      </c>
      <c r="X251" s="187" t="str">
        <f t="shared" si="44"/>
        <v/>
      </c>
      <c r="Y251" s="337"/>
      <c r="Z251" s="61"/>
      <c r="AA251" s="372" t="str">
        <f t="shared" si="40"/>
        <v/>
      </c>
      <c r="AB251" s="398"/>
      <c r="AH251" s="384" t="str">
        <f t="shared" si="45"/>
        <v/>
      </c>
      <c r="AI251" s="384">
        <f t="shared" si="46"/>
        <v>0</v>
      </c>
      <c r="AJ251" s="384">
        <f t="shared" si="47"/>
        <v>0</v>
      </c>
      <c r="AK251" s="384">
        <f t="shared" si="48"/>
        <v>0</v>
      </c>
    </row>
    <row r="252" spans="2:37" s="177" customFormat="1" ht="24.75" hidden="1" customHeight="1" outlineLevel="1">
      <c r="B252" s="38"/>
      <c r="C252" s="52"/>
      <c r="D252" s="3"/>
      <c r="E252" s="3"/>
      <c r="F252" s="3"/>
      <c r="G252" s="3"/>
      <c r="H252" s="3"/>
      <c r="I252" s="13"/>
      <c r="J252" s="67"/>
      <c r="K252" s="75"/>
      <c r="L252" s="58" t="s">
        <v>3550</v>
      </c>
      <c r="M252" s="41"/>
      <c r="N252" s="134" t="str">
        <f t="shared" si="37"/>
        <v/>
      </c>
      <c r="O252" s="135" t="str">
        <f t="shared" si="38"/>
        <v/>
      </c>
      <c r="P252" s="134"/>
      <c r="Q252" s="303"/>
      <c r="R252" s="44"/>
      <c r="S252" s="183" t="str">
        <f t="shared" si="41"/>
        <v/>
      </c>
      <c r="T252" s="380">
        <v>0.1</v>
      </c>
      <c r="U252" s="185" t="str">
        <f t="shared" si="42"/>
        <v/>
      </c>
      <c r="V252" s="186" t="str">
        <f t="shared" si="43"/>
        <v/>
      </c>
      <c r="W252" s="186" t="str">
        <f t="shared" si="39"/>
        <v/>
      </c>
      <c r="X252" s="187" t="str">
        <f t="shared" si="44"/>
        <v/>
      </c>
      <c r="Y252" s="337"/>
      <c r="Z252" s="61"/>
      <c r="AA252" s="372" t="str">
        <f t="shared" si="40"/>
        <v/>
      </c>
      <c r="AB252" s="398"/>
      <c r="AH252" s="384" t="str">
        <f t="shared" si="45"/>
        <v/>
      </c>
      <c r="AI252" s="384">
        <f t="shared" si="46"/>
        <v>0</v>
      </c>
      <c r="AJ252" s="384">
        <f t="shared" si="47"/>
        <v>0</v>
      </c>
      <c r="AK252" s="384">
        <f t="shared" si="48"/>
        <v>0</v>
      </c>
    </row>
    <row r="253" spans="2:37" s="177" customFormat="1" ht="24.75" hidden="1" customHeight="1" outlineLevel="1">
      <c r="B253" s="38"/>
      <c r="C253" s="52"/>
      <c r="D253" s="3"/>
      <c r="E253" s="3"/>
      <c r="F253" s="3"/>
      <c r="G253" s="3"/>
      <c r="H253" s="3"/>
      <c r="I253" s="13"/>
      <c r="J253" s="67"/>
      <c r="K253" s="75"/>
      <c r="L253" s="58" t="s">
        <v>3550</v>
      </c>
      <c r="M253" s="41"/>
      <c r="N253" s="134" t="str">
        <f t="shared" si="37"/>
        <v/>
      </c>
      <c r="O253" s="135" t="str">
        <f t="shared" si="38"/>
        <v/>
      </c>
      <c r="P253" s="134"/>
      <c r="Q253" s="303"/>
      <c r="R253" s="44"/>
      <c r="S253" s="183" t="str">
        <f t="shared" si="41"/>
        <v/>
      </c>
      <c r="T253" s="380">
        <v>0.1</v>
      </c>
      <c r="U253" s="185" t="str">
        <f t="shared" si="42"/>
        <v/>
      </c>
      <c r="V253" s="186" t="str">
        <f t="shared" si="43"/>
        <v/>
      </c>
      <c r="W253" s="186" t="str">
        <f t="shared" si="39"/>
        <v/>
      </c>
      <c r="X253" s="187" t="str">
        <f t="shared" si="44"/>
        <v/>
      </c>
      <c r="Y253" s="337"/>
      <c r="Z253" s="61"/>
      <c r="AA253" s="372" t="str">
        <f t="shared" si="40"/>
        <v/>
      </c>
      <c r="AB253" s="398"/>
      <c r="AH253" s="384" t="str">
        <f t="shared" si="45"/>
        <v/>
      </c>
      <c r="AI253" s="384">
        <f t="shared" si="46"/>
        <v>0</v>
      </c>
      <c r="AJ253" s="384">
        <f t="shared" si="47"/>
        <v>0</v>
      </c>
      <c r="AK253" s="384">
        <f t="shared" si="48"/>
        <v>0</v>
      </c>
    </row>
    <row r="254" spans="2:37" s="177" customFormat="1" ht="24.75" hidden="1" customHeight="1" outlineLevel="1">
      <c r="B254" s="38"/>
      <c r="C254" s="52"/>
      <c r="D254" s="3"/>
      <c r="E254" s="3"/>
      <c r="F254" s="3"/>
      <c r="G254" s="3"/>
      <c r="H254" s="3"/>
      <c r="I254" s="13"/>
      <c r="J254" s="67"/>
      <c r="K254" s="75"/>
      <c r="L254" s="58" t="s">
        <v>3550</v>
      </c>
      <c r="M254" s="41"/>
      <c r="N254" s="134" t="str">
        <f t="shared" si="37"/>
        <v/>
      </c>
      <c r="O254" s="135" t="str">
        <f t="shared" si="38"/>
        <v/>
      </c>
      <c r="P254" s="134"/>
      <c r="Q254" s="303"/>
      <c r="R254" s="44"/>
      <c r="S254" s="183" t="str">
        <f t="shared" si="41"/>
        <v/>
      </c>
      <c r="T254" s="380">
        <v>0.1</v>
      </c>
      <c r="U254" s="185" t="str">
        <f t="shared" si="42"/>
        <v/>
      </c>
      <c r="V254" s="186" t="str">
        <f t="shared" si="43"/>
        <v/>
      </c>
      <c r="W254" s="186" t="str">
        <f t="shared" si="39"/>
        <v/>
      </c>
      <c r="X254" s="187" t="str">
        <f t="shared" si="44"/>
        <v/>
      </c>
      <c r="Y254" s="337"/>
      <c r="Z254" s="61"/>
      <c r="AA254" s="372" t="str">
        <f t="shared" si="40"/>
        <v/>
      </c>
      <c r="AB254" s="398"/>
      <c r="AH254" s="384" t="str">
        <f t="shared" si="45"/>
        <v/>
      </c>
      <c r="AI254" s="384">
        <f t="shared" si="46"/>
        <v>0</v>
      </c>
      <c r="AJ254" s="384">
        <f t="shared" si="47"/>
        <v>0</v>
      </c>
      <c r="AK254" s="384">
        <f t="shared" si="48"/>
        <v>0</v>
      </c>
    </row>
    <row r="255" spans="2:37" s="177" customFormat="1" ht="24.75" hidden="1" customHeight="1" outlineLevel="1">
      <c r="B255" s="38"/>
      <c r="C255" s="52"/>
      <c r="D255" s="3"/>
      <c r="E255" s="3"/>
      <c r="F255" s="3"/>
      <c r="G255" s="3"/>
      <c r="H255" s="3"/>
      <c r="I255" s="13"/>
      <c r="J255" s="67"/>
      <c r="K255" s="75"/>
      <c r="L255" s="58" t="s">
        <v>3550</v>
      </c>
      <c r="M255" s="41"/>
      <c r="N255" s="134" t="str">
        <f t="shared" si="37"/>
        <v/>
      </c>
      <c r="O255" s="135" t="str">
        <f t="shared" si="38"/>
        <v/>
      </c>
      <c r="P255" s="134"/>
      <c r="Q255" s="303"/>
      <c r="R255" s="44"/>
      <c r="S255" s="183" t="str">
        <f t="shared" si="41"/>
        <v/>
      </c>
      <c r="T255" s="380">
        <v>0.1</v>
      </c>
      <c r="U255" s="185" t="str">
        <f t="shared" si="42"/>
        <v/>
      </c>
      <c r="V255" s="186" t="str">
        <f t="shared" si="43"/>
        <v/>
      </c>
      <c r="W255" s="186" t="str">
        <f t="shared" si="39"/>
        <v/>
      </c>
      <c r="X255" s="187" t="str">
        <f t="shared" si="44"/>
        <v/>
      </c>
      <c r="Y255" s="337"/>
      <c r="Z255" s="61"/>
      <c r="AA255" s="372" t="str">
        <f t="shared" si="40"/>
        <v/>
      </c>
      <c r="AB255" s="398"/>
      <c r="AH255" s="384" t="str">
        <f t="shared" si="45"/>
        <v/>
      </c>
      <c r="AI255" s="384">
        <f t="shared" si="46"/>
        <v>0</v>
      </c>
      <c r="AJ255" s="384">
        <f t="shared" si="47"/>
        <v>0</v>
      </c>
      <c r="AK255" s="384">
        <f t="shared" si="48"/>
        <v>0</v>
      </c>
    </row>
    <row r="256" spans="2:37" s="177" customFormat="1" ht="24.75" hidden="1" customHeight="1" outlineLevel="1">
      <c r="B256" s="38"/>
      <c r="C256" s="52"/>
      <c r="D256" s="3"/>
      <c r="E256" s="3"/>
      <c r="F256" s="3"/>
      <c r="G256" s="3"/>
      <c r="H256" s="3"/>
      <c r="I256" s="13"/>
      <c r="J256" s="67"/>
      <c r="K256" s="75"/>
      <c r="L256" s="58" t="s">
        <v>3550</v>
      </c>
      <c r="M256" s="41"/>
      <c r="N256" s="134" t="str">
        <f t="shared" si="37"/>
        <v/>
      </c>
      <c r="O256" s="135" t="str">
        <f t="shared" si="38"/>
        <v/>
      </c>
      <c r="P256" s="134"/>
      <c r="Q256" s="303"/>
      <c r="R256" s="44"/>
      <c r="S256" s="183" t="str">
        <f t="shared" si="41"/>
        <v/>
      </c>
      <c r="T256" s="380">
        <v>0.1</v>
      </c>
      <c r="U256" s="185" t="str">
        <f t="shared" si="42"/>
        <v/>
      </c>
      <c r="V256" s="186" t="str">
        <f t="shared" si="43"/>
        <v/>
      </c>
      <c r="W256" s="186" t="str">
        <f t="shared" si="39"/>
        <v/>
      </c>
      <c r="X256" s="187" t="str">
        <f t="shared" si="44"/>
        <v/>
      </c>
      <c r="Y256" s="337"/>
      <c r="Z256" s="61"/>
      <c r="AA256" s="372" t="str">
        <f t="shared" si="40"/>
        <v/>
      </c>
      <c r="AB256" s="398"/>
      <c r="AH256" s="384" t="str">
        <f t="shared" si="45"/>
        <v/>
      </c>
      <c r="AI256" s="384">
        <f t="shared" si="46"/>
        <v>0</v>
      </c>
      <c r="AJ256" s="384">
        <f t="shared" si="47"/>
        <v>0</v>
      </c>
      <c r="AK256" s="384">
        <f t="shared" si="48"/>
        <v>0</v>
      </c>
    </row>
    <row r="257" spans="2:37" s="177" customFormat="1" ht="24.75" customHeight="1" collapsed="1">
      <c r="B257" s="38"/>
      <c r="C257" s="52"/>
      <c r="D257" s="3"/>
      <c r="E257" s="3"/>
      <c r="F257" s="3"/>
      <c r="G257" s="3"/>
      <c r="H257" s="3"/>
      <c r="I257" s="13"/>
      <c r="J257" s="67"/>
      <c r="K257" s="75"/>
      <c r="L257" s="58" t="s">
        <v>3550</v>
      </c>
      <c r="M257" s="41"/>
      <c r="N257" s="134" t="str">
        <f t="shared" si="37"/>
        <v/>
      </c>
      <c r="O257" s="135" t="str">
        <f t="shared" si="38"/>
        <v/>
      </c>
      <c r="P257" s="134"/>
      <c r="Q257" s="303"/>
      <c r="R257" s="44"/>
      <c r="S257" s="183" t="str">
        <f t="shared" si="41"/>
        <v/>
      </c>
      <c r="T257" s="380">
        <v>0.1</v>
      </c>
      <c r="U257" s="185" t="str">
        <f t="shared" si="42"/>
        <v/>
      </c>
      <c r="V257" s="186" t="str">
        <f t="shared" si="43"/>
        <v/>
      </c>
      <c r="W257" s="186" t="str">
        <f t="shared" si="39"/>
        <v/>
      </c>
      <c r="X257" s="187" t="str">
        <f t="shared" si="44"/>
        <v/>
      </c>
      <c r="Y257" s="337"/>
      <c r="Z257" s="61"/>
      <c r="AA257" s="372" t="str">
        <f t="shared" si="40"/>
        <v/>
      </c>
      <c r="AB257" s="398"/>
      <c r="AH257" s="384" t="str">
        <f t="shared" si="45"/>
        <v/>
      </c>
      <c r="AI257" s="384">
        <f t="shared" si="46"/>
        <v>0</v>
      </c>
      <c r="AJ257" s="384">
        <f t="shared" si="47"/>
        <v>0</v>
      </c>
      <c r="AK257" s="384">
        <f t="shared" si="48"/>
        <v>0</v>
      </c>
    </row>
    <row r="258" spans="2:37" s="177" customFormat="1" ht="24.75" hidden="1" customHeight="1" outlineLevel="1">
      <c r="B258" s="38"/>
      <c r="C258" s="52"/>
      <c r="D258" s="3"/>
      <c r="E258" s="3"/>
      <c r="F258" s="3"/>
      <c r="G258" s="3"/>
      <c r="H258" s="3"/>
      <c r="I258" s="13"/>
      <c r="J258" s="67"/>
      <c r="K258" s="75"/>
      <c r="L258" s="58" t="s">
        <v>3550</v>
      </c>
      <c r="M258" s="41"/>
      <c r="N258" s="134" t="str">
        <f t="shared" si="37"/>
        <v/>
      </c>
      <c r="O258" s="135" t="str">
        <f t="shared" si="38"/>
        <v/>
      </c>
      <c r="P258" s="134"/>
      <c r="Q258" s="303"/>
      <c r="R258" s="44"/>
      <c r="S258" s="183" t="str">
        <f t="shared" si="41"/>
        <v/>
      </c>
      <c r="T258" s="380">
        <v>0.1</v>
      </c>
      <c r="U258" s="185" t="str">
        <f t="shared" si="42"/>
        <v/>
      </c>
      <c r="V258" s="186" t="str">
        <f t="shared" si="43"/>
        <v/>
      </c>
      <c r="W258" s="186" t="str">
        <f t="shared" si="39"/>
        <v/>
      </c>
      <c r="X258" s="187" t="str">
        <f t="shared" si="44"/>
        <v/>
      </c>
      <c r="Y258" s="337"/>
      <c r="Z258" s="61"/>
      <c r="AA258" s="372" t="str">
        <f t="shared" si="40"/>
        <v/>
      </c>
      <c r="AB258" s="398"/>
      <c r="AH258" s="384" t="str">
        <f t="shared" si="45"/>
        <v/>
      </c>
      <c r="AI258" s="384">
        <f t="shared" si="46"/>
        <v>0</v>
      </c>
      <c r="AJ258" s="384">
        <f t="shared" si="47"/>
        <v>0</v>
      </c>
      <c r="AK258" s="384">
        <f t="shared" si="48"/>
        <v>0</v>
      </c>
    </row>
    <row r="259" spans="2:37" s="177" customFormat="1" ht="24.75" hidden="1" customHeight="1" outlineLevel="1">
      <c r="B259" s="38"/>
      <c r="C259" s="52"/>
      <c r="D259" s="3"/>
      <c r="E259" s="3"/>
      <c r="F259" s="3"/>
      <c r="G259" s="3"/>
      <c r="H259" s="3"/>
      <c r="I259" s="13"/>
      <c r="J259" s="67"/>
      <c r="K259" s="75"/>
      <c r="L259" s="58" t="s">
        <v>3550</v>
      </c>
      <c r="M259" s="41"/>
      <c r="N259" s="134" t="str">
        <f t="shared" si="37"/>
        <v/>
      </c>
      <c r="O259" s="135" t="str">
        <f t="shared" si="38"/>
        <v/>
      </c>
      <c r="P259" s="134"/>
      <c r="Q259" s="303"/>
      <c r="R259" s="44"/>
      <c r="S259" s="183" t="str">
        <f t="shared" si="41"/>
        <v/>
      </c>
      <c r="T259" s="380">
        <v>0.1</v>
      </c>
      <c r="U259" s="185" t="str">
        <f t="shared" si="42"/>
        <v/>
      </c>
      <c r="V259" s="186" t="str">
        <f t="shared" si="43"/>
        <v/>
      </c>
      <c r="W259" s="186" t="str">
        <f t="shared" si="39"/>
        <v/>
      </c>
      <c r="X259" s="187" t="str">
        <f t="shared" si="44"/>
        <v/>
      </c>
      <c r="Y259" s="337"/>
      <c r="Z259" s="61"/>
      <c r="AA259" s="372" t="str">
        <f t="shared" si="40"/>
        <v/>
      </c>
      <c r="AB259" s="398"/>
      <c r="AH259" s="384" t="str">
        <f t="shared" si="45"/>
        <v/>
      </c>
      <c r="AI259" s="384">
        <f t="shared" si="46"/>
        <v>0</v>
      </c>
      <c r="AJ259" s="384">
        <f t="shared" si="47"/>
        <v>0</v>
      </c>
      <c r="AK259" s="384">
        <f t="shared" si="48"/>
        <v>0</v>
      </c>
    </row>
    <row r="260" spans="2:37" s="177" customFormat="1" ht="24.75" hidden="1" customHeight="1" outlineLevel="1">
      <c r="B260" s="38"/>
      <c r="C260" s="52"/>
      <c r="D260" s="3"/>
      <c r="E260" s="3"/>
      <c r="F260" s="3"/>
      <c r="G260" s="3"/>
      <c r="H260" s="3"/>
      <c r="I260" s="13"/>
      <c r="J260" s="67"/>
      <c r="K260" s="75"/>
      <c r="L260" s="58" t="s">
        <v>3550</v>
      </c>
      <c r="M260" s="41"/>
      <c r="N260" s="134" t="str">
        <f t="shared" si="37"/>
        <v/>
      </c>
      <c r="O260" s="135" t="str">
        <f t="shared" si="38"/>
        <v/>
      </c>
      <c r="P260" s="134"/>
      <c r="Q260" s="303"/>
      <c r="R260" s="44"/>
      <c r="S260" s="183" t="str">
        <f t="shared" si="41"/>
        <v/>
      </c>
      <c r="T260" s="380">
        <v>0.1</v>
      </c>
      <c r="U260" s="185" t="str">
        <f t="shared" si="42"/>
        <v/>
      </c>
      <c r="V260" s="186" t="str">
        <f t="shared" si="43"/>
        <v/>
      </c>
      <c r="W260" s="186" t="str">
        <f t="shared" si="39"/>
        <v/>
      </c>
      <c r="X260" s="187" t="str">
        <f t="shared" si="44"/>
        <v/>
      </c>
      <c r="Y260" s="337"/>
      <c r="Z260" s="61"/>
      <c r="AA260" s="372" t="str">
        <f t="shared" si="40"/>
        <v/>
      </c>
      <c r="AB260" s="398"/>
      <c r="AH260" s="384" t="str">
        <f t="shared" si="45"/>
        <v/>
      </c>
      <c r="AI260" s="384">
        <f t="shared" si="46"/>
        <v>0</v>
      </c>
      <c r="AJ260" s="384">
        <f t="shared" si="47"/>
        <v>0</v>
      </c>
      <c r="AK260" s="384">
        <f t="shared" si="48"/>
        <v>0</v>
      </c>
    </row>
    <row r="261" spans="2:37" s="177" customFormat="1" ht="24.75" hidden="1" customHeight="1" outlineLevel="1">
      <c r="B261" s="38"/>
      <c r="C261" s="52"/>
      <c r="D261" s="3"/>
      <c r="E261" s="3"/>
      <c r="F261" s="3"/>
      <c r="G261" s="3"/>
      <c r="H261" s="3"/>
      <c r="I261" s="13"/>
      <c r="J261" s="67"/>
      <c r="K261" s="75"/>
      <c r="L261" s="58" t="s">
        <v>3550</v>
      </c>
      <c r="M261" s="41"/>
      <c r="N261" s="134" t="str">
        <f t="shared" si="37"/>
        <v/>
      </c>
      <c r="O261" s="135" t="str">
        <f t="shared" si="38"/>
        <v/>
      </c>
      <c r="P261" s="134"/>
      <c r="Q261" s="303"/>
      <c r="R261" s="44"/>
      <c r="S261" s="183" t="str">
        <f t="shared" si="41"/>
        <v/>
      </c>
      <c r="T261" s="380">
        <v>0.1</v>
      </c>
      <c r="U261" s="185" t="str">
        <f t="shared" si="42"/>
        <v/>
      </c>
      <c r="V261" s="186" t="str">
        <f t="shared" si="43"/>
        <v/>
      </c>
      <c r="W261" s="186" t="str">
        <f t="shared" si="39"/>
        <v/>
      </c>
      <c r="X261" s="187" t="str">
        <f t="shared" si="44"/>
        <v/>
      </c>
      <c r="Y261" s="337"/>
      <c r="Z261" s="61"/>
      <c r="AA261" s="372" t="str">
        <f t="shared" si="40"/>
        <v/>
      </c>
      <c r="AB261" s="398"/>
      <c r="AH261" s="384" t="str">
        <f t="shared" si="45"/>
        <v/>
      </c>
      <c r="AI261" s="384">
        <f t="shared" si="46"/>
        <v>0</v>
      </c>
      <c r="AJ261" s="384">
        <f t="shared" si="47"/>
        <v>0</v>
      </c>
      <c r="AK261" s="384">
        <f t="shared" si="48"/>
        <v>0</v>
      </c>
    </row>
    <row r="262" spans="2:37" s="177" customFormat="1" ht="24.75" hidden="1" customHeight="1" outlineLevel="1">
      <c r="B262" s="38"/>
      <c r="C262" s="52"/>
      <c r="D262" s="3"/>
      <c r="E262" s="3"/>
      <c r="F262" s="3"/>
      <c r="G262" s="3"/>
      <c r="H262" s="3"/>
      <c r="I262" s="13"/>
      <c r="J262" s="67"/>
      <c r="K262" s="75"/>
      <c r="L262" s="58" t="s">
        <v>3550</v>
      </c>
      <c r="M262" s="41"/>
      <c r="N262" s="134" t="str">
        <f t="shared" si="37"/>
        <v/>
      </c>
      <c r="O262" s="135" t="str">
        <f t="shared" si="38"/>
        <v/>
      </c>
      <c r="P262" s="134"/>
      <c r="Q262" s="303"/>
      <c r="R262" s="44"/>
      <c r="S262" s="183" t="str">
        <f t="shared" si="41"/>
        <v/>
      </c>
      <c r="T262" s="380">
        <v>0.1</v>
      </c>
      <c r="U262" s="185" t="str">
        <f t="shared" si="42"/>
        <v/>
      </c>
      <c r="V262" s="186" t="str">
        <f t="shared" si="43"/>
        <v/>
      </c>
      <c r="W262" s="186" t="str">
        <f t="shared" si="39"/>
        <v/>
      </c>
      <c r="X262" s="187" t="str">
        <f t="shared" si="44"/>
        <v/>
      </c>
      <c r="Y262" s="337"/>
      <c r="Z262" s="61"/>
      <c r="AA262" s="372" t="str">
        <f t="shared" si="40"/>
        <v/>
      </c>
      <c r="AB262" s="398"/>
      <c r="AH262" s="384" t="str">
        <f t="shared" si="45"/>
        <v/>
      </c>
      <c r="AI262" s="384">
        <f t="shared" si="46"/>
        <v>0</v>
      </c>
      <c r="AJ262" s="384">
        <f t="shared" si="47"/>
        <v>0</v>
      </c>
      <c r="AK262" s="384">
        <f t="shared" si="48"/>
        <v>0</v>
      </c>
    </row>
    <row r="263" spans="2:37" s="177" customFormat="1" ht="24.75" hidden="1" customHeight="1" outlineLevel="1">
      <c r="B263" s="38"/>
      <c r="C263" s="52"/>
      <c r="D263" s="3"/>
      <c r="E263" s="3"/>
      <c r="F263" s="3"/>
      <c r="G263" s="3"/>
      <c r="H263" s="3"/>
      <c r="I263" s="13"/>
      <c r="J263" s="67"/>
      <c r="K263" s="75"/>
      <c r="L263" s="58" t="s">
        <v>3550</v>
      </c>
      <c r="M263" s="41"/>
      <c r="N263" s="134" t="str">
        <f t="shared" si="37"/>
        <v/>
      </c>
      <c r="O263" s="135" t="str">
        <f t="shared" si="38"/>
        <v/>
      </c>
      <c r="P263" s="134"/>
      <c r="Q263" s="303"/>
      <c r="R263" s="44"/>
      <c r="S263" s="183" t="str">
        <f t="shared" si="41"/>
        <v/>
      </c>
      <c r="T263" s="380">
        <v>0.1</v>
      </c>
      <c r="U263" s="185" t="str">
        <f t="shared" si="42"/>
        <v/>
      </c>
      <c r="V263" s="186" t="str">
        <f t="shared" si="43"/>
        <v/>
      </c>
      <c r="W263" s="186" t="str">
        <f t="shared" si="39"/>
        <v/>
      </c>
      <c r="X263" s="187" t="str">
        <f t="shared" si="44"/>
        <v/>
      </c>
      <c r="Y263" s="337"/>
      <c r="Z263" s="61"/>
      <c r="AA263" s="372" t="str">
        <f t="shared" si="40"/>
        <v/>
      </c>
      <c r="AB263" s="398"/>
      <c r="AH263" s="384" t="str">
        <f t="shared" si="45"/>
        <v/>
      </c>
      <c r="AI263" s="384">
        <f t="shared" si="46"/>
        <v>0</v>
      </c>
      <c r="AJ263" s="384">
        <f t="shared" si="47"/>
        <v>0</v>
      </c>
      <c r="AK263" s="384">
        <f t="shared" si="48"/>
        <v>0</v>
      </c>
    </row>
    <row r="264" spans="2:37" s="177" customFormat="1" ht="24.75" hidden="1" customHeight="1" outlineLevel="1">
      <c r="B264" s="38"/>
      <c r="C264" s="52"/>
      <c r="D264" s="3"/>
      <c r="E264" s="3"/>
      <c r="F264" s="3"/>
      <c r="G264" s="3"/>
      <c r="H264" s="3"/>
      <c r="I264" s="13"/>
      <c r="J264" s="67"/>
      <c r="K264" s="75"/>
      <c r="L264" s="58" t="s">
        <v>3550</v>
      </c>
      <c r="M264" s="41"/>
      <c r="N264" s="134" t="str">
        <f t="shared" ref="N264:N327" si="49">IF(AND(K264&lt;&gt;"",M264&lt;&gt;""),IFERROR(IF(M264&lt;&gt;1,K264*M264,""),""),"")</f>
        <v/>
      </c>
      <c r="O264" s="135" t="str">
        <f t="shared" ref="O264:O327" si="50">IF(ISNUMBER(M264),IF(M264&lt;&gt;1,IF(M264&lt;&gt;0,ROUND(R264/M264,2),""),""),"")</f>
        <v/>
      </c>
      <c r="P264" s="134"/>
      <c r="Q264" s="303"/>
      <c r="R264" s="44"/>
      <c r="S264" s="183" t="str">
        <f t="shared" si="41"/>
        <v/>
      </c>
      <c r="T264" s="380">
        <v>0.1</v>
      </c>
      <c r="U264" s="185" t="str">
        <f t="shared" si="42"/>
        <v/>
      </c>
      <c r="V264" s="186" t="str">
        <f t="shared" si="43"/>
        <v/>
      </c>
      <c r="W264" s="186" t="str">
        <f t="shared" ref="W264:W327" si="51">IFERROR(ROUNDDOWN(V264/K264,0),"")</f>
        <v/>
      </c>
      <c r="X264" s="187" t="str">
        <f t="shared" si="44"/>
        <v/>
      </c>
      <c r="Y264" s="337"/>
      <c r="Z264" s="61"/>
      <c r="AA264" s="372" t="str">
        <f t="shared" ref="AA264:AA327" si="52">IF(B264="","","-")</f>
        <v/>
      </c>
      <c r="AB264" s="398"/>
      <c r="AH264" s="384" t="str">
        <f t="shared" si="45"/>
        <v/>
      </c>
      <c r="AI264" s="384">
        <f t="shared" si="46"/>
        <v>0</v>
      </c>
      <c r="AJ264" s="384">
        <f t="shared" si="47"/>
        <v>0</v>
      </c>
      <c r="AK264" s="384">
        <f t="shared" si="48"/>
        <v>0</v>
      </c>
    </row>
    <row r="265" spans="2:37" s="177" customFormat="1" ht="24.75" hidden="1" customHeight="1" outlineLevel="1">
      <c r="B265" s="38"/>
      <c r="C265" s="52"/>
      <c r="D265" s="3"/>
      <c r="E265" s="3"/>
      <c r="F265" s="3"/>
      <c r="G265" s="3"/>
      <c r="H265" s="3"/>
      <c r="I265" s="13"/>
      <c r="J265" s="67"/>
      <c r="K265" s="75"/>
      <c r="L265" s="58" t="s">
        <v>3550</v>
      </c>
      <c r="M265" s="41"/>
      <c r="N265" s="134" t="str">
        <f t="shared" si="49"/>
        <v/>
      </c>
      <c r="O265" s="135" t="str">
        <f t="shared" si="50"/>
        <v/>
      </c>
      <c r="P265" s="134"/>
      <c r="Q265" s="303"/>
      <c r="R265" s="44"/>
      <c r="S265" s="183" t="str">
        <f t="shared" ref="S265:S328" si="53">IF(AND($K265&lt;&gt;"",R265&lt;&gt;""),IFERROR($K265*R265,""),"")</f>
        <v/>
      </c>
      <c r="T265" s="380">
        <v>0.1</v>
      </c>
      <c r="U265" s="185" t="str">
        <f t="shared" ref="U265:U328" si="54">IF(AND(ISNUMBER($S$1009),$S265&lt;&gt;""),ROUNDDOWN($S$1009*($S265/SUM($S$8:$S$1007)),0),"")</f>
        <v/>
      </c>
      <c r="V265" s="186" t="str">
        <f t="shared" ref="V265:V328" si="55">IFERROR(S265-U265,"")</f>
        <v/>
      </c>
      <c r="W265" s="186" t="str">
        <f t="shared" si="51"/>
        <v/>
      </c>
      <c r="X265" s="187" t="str">
        <f t="shared" ref="X265:X328" si="56">IF(AND($T265&lt;&gt;"",V265&lt;&gt;""),ROUNDDOWN(T265*V265+V265,0),"")</f>
        <v/>
      </c>
      <c r="Y265" s="337"/>
      <c r="Z265" s="61"/>
      <c r="AA265" s="372" t="str">
        <f t="shared" si="52"/>
        <v/>
      </c>
      <c r="AB265" s="398"/>
      <c r="AH265" s="384" t="str">
        <f t="shared" ref="AH265:AH328" si="57">IF($T265=10%,V265,0)</f>
        <v/>
      </c>
      <c r="AI265" s="384">
        <f t="shared" ref="AI265:AI328" si="58">IF($T265=8%,V265,0)</f>
        <v>0</v>
      </c>
      <c r="AJ265" s="384">
        <f t="shared" ref="AJ265:AJ328" si="59">IF($T265=5%,V265,0)</f>
        <v>0</v>
      </c>
      <c r="AK265" s="384">
        <f t="shared" ref="AK265:AK328" si="60">IF($T265=0%,V265,0)</f>
        <v>0</v>
      </c>
    </row>
    <row r="266" spans="2:37" s="177" customFormat="1" ht="24.75" hidden="1" customHeight="1" outlineLevel="1">
      <c r="B266" s="38"/>
      <c r="C266" s="52"/>
      <c r="D266" s="3"/>
      <c r="E266" s="3"/>
      <c r="F266" s="3"/>
      <c r="G266" s="3"/>
      <c r="H266" s="3"/>
      <c r="I266" s="13"/>
      <c r="J266" s="67"/>
      <c r="K266" s="75"/>
      <c r="L266" s="58" t="s">
        <v>3550</v>
      </c>
      <c r="M266" s="41"/>
      <c r="N266" s="134" t="str">
        <f t="shared" si="49"/>
        <v/>
      </c>
      <c r="O266" s="135" t="str">
        <f t="shared" si="50"/>
        <v/>
      </c>
      <c r="P266" s="134"/>
      <c r="Q266" s="303"/>
      <c r="R266" s="44"/>
      <c r="S266" s="183" t="str">
        <f t="shared" si="53"/>
        <v/>
      </c>
      <c r="T266" s="380">
        <v>0.1</v>
      </c>
      <c r="U266" s="185" t="str">
        <f t="shared" si="54"/>
        <v/>
      </c>
      <c r="V266" s="186" t="str">
        <f t="shared" si="55"/>
        <v/>
      </c>
      <c r="W266" s="186" t="str">
        <f t="shared" si="51"/>
        <v/>
      </c>
      <c r="X266" s="187" t="str">
        <f t="shared" si="56"/>
        <v/>
      </c>
      <c r="Y266" s="337"/>
      <c r="Z266" s="61"/>
      <c r="AA266" s="372" t="str">
        <f t="shared" si="52"/>
        <v/>
      </c>
      <c r="AB266" s="398"/>
      <c r="AH266" s="384" t="str">
        <f t="shared" si="57"/>
        <v/>
      </c>
      <c r="AI266" s="384">
        <f t="shared" si="58"/>
        <v>0</v>
      </c>
      <c r="AJ266" s="384">
        <f t="shared" si="59"/>
        <v>0</v>
      </c>
      <c r="AK266" s="384">
        <f t="shared" si="60"/>
        <v>0</v>
      </c>
    </row>
    <row r="267" spans="2:37" s="177" customFormat="1" ht="24.75" hidden="1" customHeight="1" outlineLevel="1">
      <c r="B267" s="38"/>
      <c r="C267" s="52"/>
      <c r="D267" s="3"/>
      <c r="E267" s="3"/>
      <c r="F267" s="3"/>
      <c r="G267" s="3"/>
      <c r="H267" s="3"/>
      <c r="I267" s="13"/>
      <c r="J267" s="67"/>
      <c r="K267" s="75"/>
      <c r="L267" s="58" t="s">
        <v>3550</v>
      </c>
      <c r="M267" s="41"/>
      <c r="N267" s="134" t="str">
        <f t="shared" si="49"/>
        <v/>
      </c>
      <c r="O267" s="135" t="str">
        <f t="shared" si="50"/>
        <v/>
      </c>
      <c r="P267" s="134"/>
      <c r="Q267" s="303"/>
      <c r="R267" s="44"/>
      <c r="S267" s="183" t="str">
        <f t="shared" si="53"/>
        <v/>
      </c>
      <c r="T267" s="380">
        <v>0.1</v>
      </c>
      <c r="U267" s="185" t="str">
        <f t="shared" si="54"/>
        <v/>
      </c>
      <c r="V267" s="186" t="str">
        <f t="shared" si="55"/>
        <v/>
      </c>
      <c r="W267" s="186" t="str">
        <f t="shared" si="51"/>
        <v/>
      </c>
      <c r="X267" s="187" t="str">
        <f t="shared" si="56"/>
        <v/>
      </c>
      <c r="Y267" s="337"/>
      <c r="Z267" s="61"/>
      <c r="AA267" s="372" t="str">
        <f t="shared" si="52"/>
        <v/>
      </c>
      <c r="AB267" s="398"/>
      <c r="AH267" s="384" t="str">
        <f t="shared" si="57"/>
        <v/>
      </c>
      <c r="AI267" s="384">
        <f t="shared" si="58"/>
        <v>0</v>
      </c>
      <c r="AJ267" s="384">
        <f t="shared" si="59"/>
        <v>0</v>
      </c>
      <c r="AK267" s="384">
        <f t="shared" si="60"/>
        <v>0</v>
      </c>
    </row>
    <row r="268" spans="2:37" s="177" customFormat="1" ht="24.75" hidden="1" customHeight="1" outlineLevel="1">
      <c r="B268" s="38"/>
      <c r="C268" s="52"/>
      <c r="D268" s="3"/>
      <c r="E268" s="3"/>
      <c r="F268" s="3"/>
      <c r="G268" s="3"/>
      <c r="H268" s="3"/>
      <c r="I268" s="13"/>
      <c r="J268" s="67"/>
      <c r="K268" s="75"/>
      <c r="L268" s="58" t="s">
        <v>3550</v>
      </c>
      <c r="M268" s="41"/>
      <c r="N268" s="134" t="str">
        <f t="shared" si="49"/>
        <v/>
      </c>
      <c r="O268" s="135" t="str">
        <f t="shared" si="50"/>
        <v/>
      </c>
      <c r="P268" s="134"/>
      <c r="Q268" s="303"/>
      <c r="R268" s="44"/>
      <c r="S268" s="183" t="str">
        <f t="shared" si="53"/>
        <v/>
      </c>
      <c r="T268" s="380">
        <v>0.1</v>
      </c>
      <c r="U268" s="185" t="str">
        <f t="shared" si="54"/>
        <v/>
      </c>
      <c r="V268" s="186" t="str">
        <f t="shared" si="55"/>
        <v/>
      </c>
      <c r="W268" s="186" t="str">
        <f t="shared" si="51"/>
        <v/>
      </c>
      <c r="X268" s="187" t="str">
        <f t="shared" si="56"/>
        <v/>
      </c>
      <c r="Y268" s="337"/>
      <c r="Z268" s="61"/>
      <c r="AA268" s="372" t="str">
        <f t="shared" si="52"/>
        <v/>
      </c>
      <c r="AB268" s="398"/>
      <c r="AH268" s="384" t="str">
        <f t="shared" si="57"/>
        <v/>
      </c>
      <c r="AI268" s="384">
        <f t="shared" si="58"/>
        <v>0</v>
      </c>
      <c r="AJ268" s="384">
        <f t="shared" si="59"/>
        <v>0</v>
      </c>
      <c r="AK268" s="384">
        <f t="shared" si="60"/>
        <v>0</v>
      </c>
    </row>
    <row r="269" spans="2:37" s="177" customFormat="1" ht="24.75" hidden="1" customHeight="1" outlineLevel="1">
      <c r="B269" s="38"/>
      <c r="C269" s="52"/>
      <c r="D269" s="3"/>
      <c r="E269" s="3"/>
      <c r="F269" s="3"/>
      <c r="G269" s="3"/>
      <c r="H269" s="3"/>
      <c r="I269" s="13"/>
      <c r="J269" s="67"/>
      <c r="K269" s="75"/>
      <c r="L269" s="58" t="s">
        <v>3550</v>
      </c>
      <c r="M269" s="41"/>
      <c r="N269" s="134" t="str">
        <f t="shared" si="49"/>
        <v/>
      </c>
      <c r="O269" s="135" t="str">
        <f t="shared" si="50"/>
        <v/>
      </c>
      <c r="P269" s="134"/>
      <c r="Q269" s="303"/>
      <c r="R269" s="44"/>
      <c r="S269" s="183" t="str">
        <f t="shared" si="53"/>
        <v/>
      </c>
      <c r="T269" s="380">
        <v>0.1</v>
      </c>
      <c r="U269" s="185" t="str">
        <f t="shared" si="54"/>
        <v/>
      </c>
      <c r="V269" s="186" t="str">
        <f t="shared" si="55"/>
        <v/>
      </c>
      <c r="W269" s="186" t="str">
        <f t="shared" si="51"/>
        <v/>
      </c>
      <c r="X269" s="187" t="str">
        <f t="shared" si="56"/>
        <v/>
      </c>
      <c r="Y269" s="337"/>
      <c r="Z269" s="61"/>
      <c r="AA269" s="372" t="str">
        <f t="shared" si="52"/>
        <v/>
      </c>
      <c r="AB269" s="398"/>
      <c r="AH269" s="384" t="str">
        <f t="shared" si="57"/>
        <v/>
      </c>
      <c r="AI269" s="384">
        <f t="shared" si="58"/>
        <v>0</v>
      </c>
      <c r="AJ269" s="384">
        <f t="shared" si="59"/>
        <v>0</v>
      </c>
      <c r="AK269" s="384">
        <f t="shared" si="60"/>
        <v>0</v>
      </c>
    </row>
    <row r="270" spans="2:37" s="177" customFormat="1" ht="24.75" hidden="1" customHeight="1" outlineLevel="1">
      <c r="B270" s="38"/>
      <c r="C270" s="52"/>
      <c r="D270" s="3"/>
      <c r="E270" s="3"/>
      <c r="F270" s="3"/>
      <c r="G270" s="3"/>
      <c r="H270" s="3"/>
      <c r="I270" s="13"/>
      <c r="J270" s="67"/>
      <c r="K270" s="75"/>
      <c r="L270" s="58" t="s">
        <v>3550</v>
      </c>
      <c r="M270" s="41"/>
      <c r="N270" s="134" t="str">
        <f t="shared" si="49"/>
        <v/>
      </c>
      <c r="O270" s="135" t="str">
        <f t="shared" si="50"/>
        <v/>
      </c>
      <c r="P270" s="134"/>
      <c r="Q270" s="303"/>
      <c r="R270" s="44"/>
      <c r="S270" s="183" t="str">
        <f t="shared" si="53"/>
        <v/>
      </c>
      <c r="T270" s="380">
        <v>0.1</v>
      </c>
      <c r="U270" s="185" t="str">
        <f t="shared" si="54"/>
        <v/>
      </c>
      <c r="V270" s="186" t="str">
        <f t="shared" si="55"/>
        <v/>
      </c>
      <c r="W270" s="186" t="str">
        <f t="shared" si="51"/>
        <v/>
      </c>
      <c r="X270" s="187" t="str">
        <f t="shared" si="56"/>
        <v/>
      </c>
      <c r="Y270" s="337"/>
      <c r="Z270" s="61"/>
      <c r="AA270" s="372" t="str">
        <f t="shared" si="52"/>
        <v/>
      </c>
      <c r="AB270" s="398"/>
      <c r="AH270" s="384" t="str">
        <f t="shared" si="57"/>
        <v/>
      </c>
      <c r="AI270" s="384">
        <f t="shared" si="58"/>
        <v>0</v>
      </c>
      <c r="AJ270" s="384">
        <f t="shared" si="59"/>
        <v>0</v>
      </c>
      <c r="AK270" s="384">
        <f t="shared" si="60"/>
        <v>0</v>
      </c>
    </row>
    <row r="271" spans="2:37" s="177" customFormat="1" ht="24.75" hidden="1" customHeight="1" outlineLevel="1">
      <c r="B271" s="38"/>
      <c r="C271" s="52"/>
      <c r="D271" s="3"/>
      <c r="E271" s="3"/>
      <c r="F271" s="3"/>
      <c r="G271" s="3"/>
      <c r="H271" s="3"/>
      <c r="I271" s="13"/>
      <c r="J271" s="67"/>
      <c r="K271" s="75"/>
      <c r="L271" s="58" t="s">
        <v>3550</v>
      </c>
      <c r="M271" s="41"/>
      <c r="N271" s="134" t="str">
        <f t="shared" si="49"/>
        <v/>
      </c>
      <c r="O271" s="135" t="str">
        <f t="shared" si="50"/>
        <v/>
      </c>
      <c r="P271" s="134"/>
      <c r="Q271" s="303"/>
      <c r="R271" s="44"/>
      <c r="S271" s="183" t="str">
        <f t="shared" si="53"/>
        <v/>
      </c>
      <c r="T271" s="380">
        <v>0.1</v>
      </c>
      <c r="U271" s="185" t="str">
        <f t="shared" si="54"/>
        <v/>
      </c>
      <c r="V271" s="186" t="str">
        <f t="shared" si="55"/>
        <v/>
      </c>
      <c r="W271" s="186" t="str">
        <f t="shared" si="51"/>
        <v/>
      </c>
      <c r="X271" s="187" t="str">
        <f t="shared" si="56"/>
        <v/>
      </c>
      <c r="Y271" s="337"/>
      <c r="Z271" s="61"/>
      <c r="AA271" s="372" t="str">
        <f t="shared" si="52"/>
        <v/>
      </c>
      <c r="AB271" s="398"/>
      <c r="AH271" s="384" t="str">
        <f t="shared" si="57"/>
        <v/>
      </c>
      <c r="AI271" s="384">
        <f t="shared" si="58"/>
        <v>0</v>
      </c>
      <c r="AJ271" s="384">
        <f t="shared" si="59"/>
        <v>0</v>
      </c>
      <c r="AK271" s="384">
        <f t="shared" si="60"/>
        <v>0</v>
      </c>
    </row>
    <row r="272" spans="2:37" s="177" customFormat="1" ht="24.75" hidden="1" customHeight="1" outlineLevel="1">
      <c r="B272" s="38"/>
      <c r="C272" s="52"/>
      <c r="D272" s="3"/>
      <c r="E272" s="3"/>
      <c r="F272" s="3"/>
      <c r="G272" s="3"/>
      <c r="H272" s="3"/>
      <c r="I272" s="13"/>
      <c r="J272" s="67"/>
      <c r="K272" s="75"/>
      <c r="L272" s="58" t="s">
        <v>3550</v>
      </c>
      <c r="M272" s="41"/>
      <c r="N272" s="134" t="str">
        <f t="shared" si="49"/>
        <v/>
      </c>
      <c r="O272" s="135" t="str">
        <f t="shared" si="50"/>
        <v/>
      </c>
      <c r="P272" s="134"/>
      <c r="Q272" s="303"/>
      <c r="R272" s="44"/>
      <c r="S272" s="183" t="str">
        <f t="shared" si="53"/>
        <v/>
      </c>
      <c r="T272" s="380">
        <v>0.1</v>
      </c>
      <c r="U272" s="185" t="str">
        <f t="shared" si="54"/>
        <v/>
      </c>
      <c r="V272" s="186" t="str">
        <f t="shared" si="55"/>
        <v/>
      </c>
      <c r="W272" s="186" t="str">
        <f t="shared" si="51"/>
        <v/>
      </c>
      <c r="X272" s="187" t="str">
        <f t="shared" si="56"/>
        <v/>
      </c>
      <c r="Y272" s="337"/>
      <c r="Z272" s="61"/>
      <c r="AA272" s="372" t="str">
        <f t="shared" si="52"/>
        <v/>
      </c>
      <c r="AB272" s="398"/>
      <c r="AH272" s="384" t="str">
        <f t="shared" si="57"/>
        <v/>
      </c>
      <c r="AI272" s="384">
        <f t="shared" si="58"/>
        <v>0</v>
      </c>
      <c r="AJ272" s="384">
        <f t="shared" si="59"/>
        <v>0</v>
      </c>
      <c r="AK272" s="384">
        <f t="shared" si="60"/>
        <v>0</v>
      </c>
    </row>
    <row r="273" spans="2:37" s="177" customFormat="1" ht="24.75" hidden="1" customHeight="1" outlineLevel="1">
      <c r="B273" s="38"/>
      <c r="C273" s="52"/>
      <c r="D273" s="3"/>
      <c r="E273" s="3"/>
      <c r="F273" s="3"/>
      <c r="G273" s="3"/>
      <c r="H273" s="3"/>
      <c r="I273" s="13"/>
      <c r="J273" s="67"/>
      <c r="K273" s="75"/>
      <c r="L273" s="58" t="s">
        <v>3550</v>
      </c>
      <c r="M273" s="41"/>
      <c r="N273" s="134" t="str">
        <f t="shared" si="49"/>
        <v/>
      </c>
      <c r="O273" s="135" t="str">
        <f t="shared" si="50"/>
        <v/>
      </c>
      <c r="P273" s="134"/>
      <c r="Q273" s="303"/>
      <c r="R273" s="44"/>
      <c r="S273" s="183" t="str">
        <f t="shared" si="53"/>
        <v/>
      </c>
      <c r="T273" s="380">
        <v>0.1</v>
      </c>
      <c r="U273" s="185" t="str">
        <f t="shared" si="54"/>
        <v/>
      </c>
      <c r="V273" s="186" t="str">
        <f t="shared" si="55"/>
        <v/>
      </c>
      <c r="W273" s="186" t="str">
        <f t="shared" si="51"/>
        <v/>
      </c>
      <c r="X273" s="187" t="str">
        <f t="shared" si="56"/>
        <v/>
      </c>
      <c r="Y273" s="337"/>
      <c r="Z273" s="61"/>
      <c r="AA273" s="372" t="str">
        <f t="shared" si="52"/>
        <v/>
      </c>
      <c r="AB273" s="398"/>
      <c r="AH273" s="384" t="str">
        <f t="shared" si="57"/>
        <v/>
      </c>
      <c r="AI273" s="384">
        <f t="shared" si="58"/>
        <v>0</v>
      </c>
      <c r="AJ273" s="384">
        <f t="shared" si="59"/>
        <v>0</v>
      </c>
      <c r="AK273" s="384">
        <f t="shared" si="60"/>
        <v>0</v>
      </c>
    </row>
    <row r="274" spans="2:37" s="177" customFormat="1" ht="24.75" hidden="1" customHeight="1" outlineLevel="1">
      <c r="B274" s="38"/>
      <c r="C274" s="52"/>
      <c r="D274" s="3"/>
      <c r="E274" s="3"/>
      <c r="F274" s="3"/>
      <c r="G274" s="3"/>
      <c r="H274" s="3"/>
      <c r="I274" s="13"/>
      <c r="J274" s="67"/>
      <c r="K274" s="75"/>
      <c r="L274" s="58" t="s">
        <v>3550</v>
      </c>
      <c r="M274" s="41"/>
      <c r="N274" s="134" t="str">
        <f t="shared" si="49"/>
        <v/>
      </c>
      <c r="O274" s="135" t="str">
        <f t="shared" si="50"/>
        <v/>
      </c>
      <c r="P274" s="134"/>
      <c r="Q274" s="303"/>
      <c r="R274" s="44"/>
      <c r="S274" s="183" t="str">
        <f t="shared" si="53"/>
        <v/>
      </c>
      <c r="T274" s="380">
        <v>0.1</v>
      </c>
      <c r="U274" s="185" t="str">
        <f t="shared" si="54"/>
        <v/>
      </c>
      <c r="V274" s="186" t="str">
        <f t="shared" si="55"/>
        <v/>
      </c>
      <c r="W274" s="186" t="str">
        <f t="shared" si="51"/>
        <v/>
      </c>
      <c r="X274" s="187" t="str">
        <f t="shared" si="56"/>
        <v/>
      </c>
      <c r="Y274" s="337"/>
      <c r="Z274" s="61"/>
      <c r="AA274" s="372" t="str">
        <f t="shared" si="52"/>
        <v/>
      </c>
      <c r="AB274" s="398"/>
      <c r="AH274" s="384" t="str">
        <f t="shared" si="57"/>
        <v/>
      </c>
      <c r="AI274" s="384">
        <f t="shared" si="58"/>
        <v>0</v>
      </c>
      <c r="AJ274" s="384">
        <f t="shared" si="59"/>
        <v>0</v>
      </c>
      <c r="AK274" s="384">
        <f t="shared" si="60"/>
        <v>0</v>
      </c>
    </row>
    <row r="275" spans="2:37" s="177" customFormat="1" ht="24.75" hidden="1" customHeight="1" outlineLevel="1">
      <c r="B275" s="38"/>
      <c r="C275" s="52"/>
      <c r="D275" s="3"/>
      <c r="E275" s="3"/>
      <c r="F275" s="3"/>
      <c r="G275" s="3"/>
      <c r="H275" s="3"/>
      <c r="I275" s="13"/>
      <c r="J275" s="67"/>
      <c r="K275" s="75"/>
      <c r="L275" s="58" t="s">
        <v>3550</v>
      </c>
      <c r="M275" s="41"/>
      <c r="N275" s="134" t="str">
        <f t="shared" si="49"/>
        <v/>
      </c>
      <c r="O275" s="135" t="str">
        <f t="shared" si="50"/>
        <v/>
      </c>
      <c r="P275" s="134"/>
      <c r="Q275" s="303"/>
      <c r="R275" s="44"/>
      <c r="S275" s="183" t="str">
        <f t="shared" si="53"/>
        <v/>
      </c>
      <c r="T275" s="380">
        <v>0.1</v>
      </c>
      <c r="U275" s="185" t="str">
        <f t="shared" si="54"/>
        <v/>
      </c>
      <c r="V275" s="186" t="str">
        <f t="shared" si="55"/>
        <v/>
      </c>
      <c r="W275" s="186" t="str">
        <f t="shared" si="51"/>
        <v/>
      </c>
      <c r="X275" s="187" t="str">
        <f t="shared" si="56"/>
        <v/>
      </c>
      <c r="Y275" s="337"/>
      <c r="Z275" s="61"/>
      <c r="AA275" s="372" t="str">
        <f t="shared" si="52"/>
        <v/>
      </c>
      <c r="AB275" s="398"/>
      <c r="AH275" s="384" t="str">
        <f t="shared" si="57"/>
        <v/>
      </c>
      <c r="AI275" s="384">
        <f t="shared" si="58"/>
        <v>0</v>
      </c>
      <c r="AJ275" s="384">
        <f t="shared" si="59"/>
        <v>0</v>
      </c>
      <c r="AK275" s="384">
        <f t="shared" si="60"/>
        <v>0</v>
      </c>
    </row>
    <row r="276" spans="2:37" s="177" customFormat="1" ht="24.75" hidden="1" customHeight="1" outlineLevel="1">
      <c r="B276" s="38"/>
      <c r="C276" s="52"/>
      <c r="D276" s="3"/>
      <c r="E276" s="3"/>
      <c r="F276" s="3"/>
      <c r="G276" s="3"/>
      <c r="H276" s="3"/>
      <c r="I276" s="13"/>
      <c r="J276" s="67"/>
      <c r="K276" s="75"/>
      <c r="L276" s="58" t="s">
        <v>3550</v>
      </c>
      <c r="M276" s="41"/>
      <c r="N276" s="134" t="str">
        <f t="shared" si="49"/>
        <v/>
      </c>
      <c r="O276" s="135" t="str">
        <f t="shared" si="50"/>
        <v/>
      </c>
      <c r="P276" s="134"/>
      <c r="Q276" s="303"/>
      <c r="R276" s="44"/>
      <c r="S276" s="183" t="str">
        <f t="shared" si="53"/>
        <v/>
      </c>
      <c r="T276" s="380">
        <v>0.1</v>
      </c>
      <c r="U276" s="185" t="str">
        <f t="shared" si="54"/>
        <v/>
      </c>
      <c r="V276" s="186" t="str">
        <f t="shared" si="55"/>
        <v/>
      </c>
      <c r="W276" s="186" t="str">
        <f t="shared" si="51"/>
        <v/>
      </c>
      <c r="X276" s="187" t="str">
        <f t="shared" si="56"/>
        <v/>
      </c>
      <c r="Y276" s="337"/>
      <c r="Z276" s="61"/>
      <c r="AA276" s="372" t="str">
        <f t="shared" si="52"/>
        <v/>
      </c>
      <c r="AB276" s="398"/>
      <c r="AH276" s="384" t="str">
        <f t="shared" si="57"/>
        <v/>
      </c>
      <c r="AI276" s="384">
        <f t="shared" si="58"/>
        <v>0</v>
      </c>
      <c r="AJ276" s="384">
        <f t="shared" si="59"/>
        <v>0</v>
      </c>
      <c r="AK276" s="384">
        <f t="shared" si="60"/>
        <v>0</v>
      </c>
    </row>
    <row r="277" spans="2:37" s="177" customFormat="1" ht="24.75" hidden="1" customHeight="1" outlineLevel="1">
      <c r="B277" s="38"/>
      <c r="C277" s="52"/>
      <c r="D277" s="3"/>
      <c r="E277" s="3"/>
      <c r="F277" s="3"/>
      <c r="G277" s="3"/>
      <c r="H277" s="3"/>
      <c r="I277" s="13"/>
      <c r="J277" s="67"/>
      <c r="K277" s="75"/>
      <c r="L277" s="58" t="s">
        <v>3550</v>
      </c>
      <c r="M277" s="41"/>
      <c r="N277" s="134" t="str">
        <f t="shared" si="49"/>
        <v/>
      </c>
      <c r="O277" s="135" t="str">
        <f t="shared" si="50"/>
        <v/>
      </c>
      <c r="P277" s="134"/>
      <c r="Q277" s="303"/>
      <c r="R277" s="44"/>
      <c r="S277" s="183" t="str">
        <f t="shared" si="53"/>
        <v/>
      </c>
      <c r="T277" s="380">
        <v>0.1</v>
      </c>
      <c r="U277" s="185" t="str">
        <f t="shared" si="54"/>
        <v/>
      </c>
      <c r="V277" s="186" t="str">
        <f t="shared" si="55"/>
        <v/>
      </c>
      <c r="W277" s="186" t="str">
        <f t="shared" si="51"/>
        <v/>
      </c>
      <c r="X277" s="187" t="str">
        <f t="shared" si="56"/>
        <v/>
      </c>
      <c r="Y277" s="337"/>
      <c r="Z277" s="61"/>
      <c r="AA277" s="372" t="str">
        <f t="shared" si="52"/>
        <v/>
      </c>
      <c r="AB277" s="398"/>
      <c r="AH277" s="384" t="str">
        <f t="shared" si="57"/>
        <v/>
      </c>
      <c r="AI277" s="384">
        <f t="shared" si="58"/>
        <v>0</v>
      </c>
      <c r="AJ277" s="384">
        <f t="shared" si="59"/>
        <v>0</v>
      </c>
      <c r="AK277" s="384">
        <f t="shared" si="60"/>
        <v>0</v>
      </c>
    </row>
    <row r="278" spans="2:37" s="177" customFormat="1" ht="24.75" hidden="1" customHeight="1" outlineLevel="1">
      <c r="B278" s="38"/>
      <c r="C278" s="52"/>
      <c r="D278" s="3"/>
      <c r="E278" s="3"/>
      <c r="F278" s="3"/>
      <c r="G278" s="3"/>
      <c r="H278" s="3"/>
      <c r="I278" s="13"/>
      <c r="J278" s="67"/>
      <c r="K278" s="75"/>
      <c r="L278" s="58" t="s">
        <v>3550</v>
      </c>
      <c r="M278" s="41"/>
      <c r="N278" s="134" t="str">
        <f t="shared" si="49"/>
        <v/>
      </c>
      <c r="O278" s="135" t="str">
        <f t="shared" si="50"/>
        <v/>
      </c>
      <c r="P278" s="134"/>
      <c r="Q278" s="303"/>
      <c r="R278" s="44"/>
      <c r="S278" s="183" t="str">
        <f t="shared" si="53"/>
        <v/>
      </c>
      <c r="T278" s="380">
        <v>0.1</v>
      </c>
      <c r="U278" s="185" t="str">
        <f t="shared" si="54"/>
        <v/>
      </c>
      <c r="V278" s="186" t="str">
        <f t="shared" si="55"/>
        <v/>
      </c>
      <c r="W278" s="186" t="str">
        <f t="shared" si="51"/>
        <v/>
      </c>
      <c r="X278" s="187" t="str">
        <f t="shared" si="56"/>
        <v/>
      </c>
      <c r="Y278" s="337"/>
      <c r="Z278" s="61"/>
      <c r="AA278" s="372" t="str">
        <f t="shared" si="52"/>
        <v/>
      </c>
      <c r="AB278" s="398"/>
      <c r="AH278" s="384" t="str">
        <f t="shared" si="57"/>
        <v/>
      </c>
      <c r="AI278" s="384">
        <f t="shared" si="58"/>
        <v>0</v>
      </c>
      <c r="AJ278" s="384">
        <f t="shared" si="59"/>
        <v>0</v>
      </c>
      <c r="AK278" s="384">
        <f t="shared" si="60"/>
        <v>0</v>
      </c>
    </row>
    <row r="279" spans="2:37" s="177" customFormat="1" ht="24.75" hidden="1" customHeight="1" outlineLevel="1">
      <c r="B279" s="38"/>
      <c r="C279" s="52"/>
      <c r="D279" s="3"/>
      <c r="E279" s="3"/>
      <c r="F279" s="3"/>
      <c r="G279" s="3"/>
      <c r="H279" s="3"/>
      <c r="I279" s="13"/>
      <c r="J279" s="67"/>
      <c r="K279" s="75"/>
      <c r="L279" s="58" t="s">
        <v>3550</v>
      </c>
      <c r="M279" s="41"/>
      <c r="N279" s="134" t="str">
        <f t="shared" si="49"/>
        <v/>
      </c>
      <c r="O279" s="135" t="str">
        <f t="shared" si="50"/>
        <v/>
      </c>
      <c r="P279" s="134"/>
      <c r="Q279" s="303"/>
      <c r="R279" s="44"/>
      <c r="S279" s="183" t="str">
        <f t="shared" si="53"/>
        <v/>
      </c>
      <c r="T279" s="380">
        <v>0.1</v>
      </c>
      <c r="U279" s="185" t="str">
        <f t="shared" si="54"/>
        <v/>
      </c>
      <c r="V279" s="186" t="str">
        <f t="shared" si="55"/>
        <v/>
      </c>
      <c r="W279" s="186" t="str">
        <f t="shared" si="51"/>
        <v/>
      </c>
      <c r="X279" s="187" t="str">
        <f t="shared" si="56"/>
        <v/>
      </c>
      <c r="Y279" s="337"/>
      <c r="Z279" s="61"/>
      <c r="AA279" s="372" t="str">
        <f t="shared" si="52"/>
        <v/>
      </c>
      <c r="AB279" s="398"/>
      <c r="AH279" s="384" t="str">
        <f t="shared" si="57"/>
        <v/>
      </c>
      <c r="AI279" s="384">
        <f t="shared" si="58"/>
        <v>0</v>
      </c>
      <c r="AJ279" s="384">
        <f t="shared" si="59"/>
        <v>0</v>
      </c>
      <c r="AK279" s="384">
        <f t="shared" si="60"/>
        <v>0</v>
      </c>
    </row>
    <row r="280" spans="2:37" s="177" customFormat="1" ht="24.75" hidden="1" customHeight="1" outlineLevel="1">
      <c r="B280" s="38"/>
      <c r="C280" s="52"/>
      <c r="D280" s="3"/>
      <c r="E280" s="3"/>
      <c r="F280" s="3"/>
      <c r="G280" s="3"/>
      <c r="H280" s="3"/>
      <c r="I280" s="13"/>
      <c r="J280" s="67"/>
      <c r="K280" s="75"/>
      <c r="L280" s="58" t="s">
        <v>3550</v>
      </c>
      <c r="M280" s="41"/>
      <c r="N280" s="134" t="str">
        <f t="shared" si="49"/>
        <v/>
      </c>
      <c r="O280" s="135" t="str">
        <f t="shared" si="50"/>
        <v/>
      </c>
      <c r="P280" s="134"/>
      <c r="Q280" s="303"/>
      <c r="R280" s="44"/>
      <c r="S280" s="183" t="str">
        <f t="shared" si="53"/>
        <v/>
      </c>
      <c r="T280" s="380">
        <v>0.1</v>
      </c>
      <c r="U280" s="185" t="str">
        <f t="shared" si="54"/>
        <v/>
      </c>
      <c r="V280" s="186" t="str">
        <f t="shared" si="55"/>
        <v/>
      </c>
      <c r="W280" s="186" t="str">
        <f t="shared" si="51"/>
        <v/>
      </c>
      <c r="X280" s="187" t="str">
        <f t="shared" si="56"/>
        <v/>
      </c>
      <c r="Y280" s="337"/>
      <c r="Z280" s="61"/>
      <c r="AA280" s="372" t="str">
        <f t="shared" si="52"/>
        <v/>
      </c>
      <c r="AB280" s="398"/>
      <c r="AH280" s="384" t="str">
        <f t="shared" si="57"/>
        <v/>
      </c>
      <c r="AI280" s="384">
        <f t="shared" si="58"/>
        <v>0</v>
      </c>
      <c r="AJ280" s="384">
        <f t="shared" si="59"/>
        <v>0</v>
      </c>
      <c r="AK280" s="384">
        <f t="shared" si="60"/>
        <v>0</v>
      </c>
    </row>
    <row r="281" spans="2:37" s="177" customFormat="1" ht="24.75" hidden="1" customHeight="1" outlineLevel="1">
      <c r="B281" s="38"/>
      <c r="C281" s="52"/>
      <c r="D281" s="3"/>
      <c r="E281" s="3"/>
      <c r="F281" s="3"/>
      <c r="G281" s="3"/>
      <c r="H281" s="3"/>
      <c r="I281" s="13"/>
      <c r="J281" s="67"/>
      <c r="K281" s="75"/>
      <c r="L281" s="58" t="s">
        <v>3550</v>
      </c>
      <c r="M281" s="41"/>
      <c r="N281" s="134" t="str">
        <f t="shared" si="49"/>
        <v/>
      </c>
      <c r="O281" s="135" t="str">
        <f t="shared" si="50"/>
        <v/>
      </c>
      <c r="P281" s="134"/>
      <c r="Q281" s="303"/>
      <c r="R281" s="44"/>
      <c r="S281" s="183" t="str">
        <f t="shared" si="53"/>
        <v/>
      </c>
      <c r="T281" s="380">
        <v>0.1</v>
      </c>
      <c r="U281" s="185" t="str">
        <f t="shared" si="54"/>
        <v/>
      </c>
      <c r="V281" s="186" t="str">
        <f t="shared" si="55"/>
        <v/>
      </c>
      <c r="W281" s="186" t="str">
        <f t="shared" si="51"/>
        <v/>
      </c>
      <c r="X281" s="187" t="str">
        <f t="shared" si="56"/>
        <v/>
      </c>
      <c r="Y281" s="337"/>
      <c r="Z281" s="61"/>
      <c r="AA281" s="372" t="str">
        <f t="shared" si="52"/>
        <v/>
      </c>
      <c r="AB281" s="398"/>
      <c r="AH281" s="384" t="str">
        <f t="shared" si="57"/>
        <v/>
      </c>
      <c r="AI281" s="384">
        <f t="shared" si="58"/>
        <v>0</v>
      </c>
      <c r="AJ281" s="384">
        <f t="shared" si="59"/>
        <v>0</v>
      </c>
      <c r="AK281" s="384">
        <f t="shared" si="60"/>
        <v>0</v>
      </c>
    </row>
    <row r="282" spans="2:37" s="177" customFormat="1" ht="24.75" hidden="1" customHeight="1" outlineLevel="1">
      <c r="B282" s="38"/>
      <c r="C282" s="52"/>
      <c r="D282" s="3"/>
      <c r="E282" s="3"/>
      <c r="F282" s="3"/>
      <c r="G282" s="3"/>
      <c r="H282" s="3"/>
      <c r="I282" s="13"/>
      <c r="J282" s="67"/>
      <c r="K282" s="75"/>
      <c r="L282" s="58" t="s">
        <v>3550</v>
      </c>
      <c r="M282" s="41"/>
      <c r="N282" s="134" t="str">
        <f t="shared" si="49"/>
        <v/>
      </c>
      <c r="O282" s="135" t="str">
        <f t="shared" si="50"/>
        <v/>
      </c>
      <c r="P282" s="134"/>
      <c r="Q282" s="303"/>
      <c r="R282" s="44"/>
      <c r="S282" s="183" t="str">
        <f t="shared" si="53"/>
        <v/>
      </c>
      <c r="T282" s="380">
        <v>0.1</v>
      </c>
      <c r="U282" s="185" t="str">
        <f t="shared" si="54"/>
        <v/>
      </c>
      <c r="V282" s="186" t="str">
        <f t="shared" si="55"/>
        <v/>
      </c>
      <c r="W282" s="186" t="str">
        <f t="shared" si="51"/>
        <v/>
      </c>
      <c r="X282" s="187" t="str">
        <f t="shared" si="56"/>
        <v/>
      </c>
      <c r="Y282" s="337"/>
      <c r="Z282" s="61"/>
      <c r="AA282" s="372" t="str">
        <f t="shared" si="52"/>
        <v/>
      </c>
      <c r="AB282" s="398"/>
      <c r="AH282" s="384" t="str">
        <f t="shared" si="57"/>
        <v/>
      </c>
      <c r="AI282" s="384">
        <f t="shared" si="58"/>
        <v>0</v>
      </c>
      <c r="AJ282" s="384">
        <f t="shared" si="59"/>
        <v>0</v>
      </c>
      <c r="AK282" s="384">
        <f t="shared" si="60"/>
        <v>0</v>
      </c>
    </row>
    <row r="283" spans="2:37" s="177" customFormat="1" ht="24.75" hidden="1" customHeight="1" outlineLevel="1">
      <c r="B283" s="38"/>
      <c r="C283" s="52"/>
      <c r="D283" s="3"/>
      <c r="E283" s="3"/>
      <c r="F283" s="3"/>
      <c r="G283" s="3"/>
      <c r="H283" s="3"/>
      <c r="I283" s="13"/>
      <c r="J283" s="67"/>
      <c r="K283" s="75"/>
      <c r="L283" s="58" t="s">
        <v>3550</v>
      </c>
      <c r="M283" s="41"/>
      <c r="N283" s="134" t="str">
        <f t="shared" si="49"/>
        <v/>
      </c>
      <c r="O283" s="135" t="str">
        <f t="shared" si="50"/>
        <v/>
      </c>
      <c r="P283" s="134"/>
      <c r="Q283" s="303"/>
      <c r="R283" s="44"/>
      <c r="S283" s="183" t="str">
        <f t="shared" si="53"/>
        <v/>
      </c>
      <c r="T283" s="380">
        <v>0.1</v>
      </c>
      <c r="U283" s="185" t="str">
        <f t="shared" si="54"/>
        <v/>
      </c>
      <c r="V283" s="186" t="str">
        <f t="shared" si="55"/>
        <v/>
      </c>
      <c r="W283" s="186" t="str">
        <f t="shared" si="51"/>
        <v/>
      </c>
      <c r="X283" s="187" t="str">
        <f t="shared" si="56"/>
        <v/>
      </c>
      <c r="Y283" s="337"/>
      <c r="Z283" s="61"/>
      <c r="AA283" s="372" t="str">
        <f t="shared" si="52"/>
        <v/>
      </c>
      <c r="AB283" s="398"/>
      <c r="AH283" s="384" t="str">
        <f t="shared" si="57"/>
        <v/>
      </c>
      <c r="AI283" s="384">
        <f t="shared" si="58"/>
        <v>0</v>
      </c>
      <c r="AJ283" s="384">
        <f t="shared" si="59"/>
        <v>0</v>
      </c>
      <c r="AK283" s="384">
        <f t="shared" si="60"/>
        <v>0</v>
      </c>
    </row>
    <row r="284" spans="2:37" s="177" customFormat="1" ht="24.75" hidden="1" customHeight="1" outlineLevel="1">
      <c r="B284" s="38"/>
      <c r="C284" s="52"/>
      <c r="D284" s="3"/>
      <c r="E284" s="3"/>
      <c r="F284" s="3"/>
      <c r="G284" s="3"/>
      <c r="H284" s="3"/>
      <c r="I284" s="13"/>
      <c r="J284" s="67"/>
      <c r="K284" s="75"/>
      <c r="L284" s="58" t="s">
        <v>3550</v>
      </c>
      <c r="M284" s="41"/>
      <c r="N284" s="134" t="str">
        <f t="shared" si="49"/>
        <v/>
      </c>
      <c r="O284" s="135" t="str">
        <f t="shared" si="50"/>
        <v/>
      </c>
      <c r="P284" s="134"/>
      <c r="Q284" s="303"/>
      <c r="R284" s="44"/>
      <c r="S284" s="183" t="str">
        <f t="shared" si="53"/>
        <v/>
      </c>
      <c r="T284" s="380">
        <v>0.1</v>
      </c>
      <c r="U284" s="185" t="str">
        <f t="shared" si="54"/>
        <v/>
      </c>
      <c r="V284" s="186" t="str">
        <f t="shared" si="55"/>
        <v/>
      </c>
      <c r="W284" s="186" t="str">
        <f t="shared" si="51"/>
        <v/>
      </c>
      <c r="X284" s="187" t="str">
        <f t="shared" si="56"/>
        <v/>
      </c>
      <c r="Y284" s="337"/>
      <c r="Z284" s="61"/>
      <c r="AA284" s="372" t="str">
        <f t="shared" si="52"/>
        <v/>
      </c>
      <c r="AB284" s="398"/>
      <c r="AH284" s="384" t="str">
        <f t="shared" si="57"/>
        <v/>
      </c>
      <c r="AI284" s="384">
        <f t="shared" si="58"/>
        <v>0</v>
      </c>
      <c r="AJ284" s="384">
        <f t="shared" si="59"/>
        <v>0</v>
      </c>
      <c r="AK284" s="384">
        <f t="shared" si="60"/>
        <v>0</v>
      </c>
    </row>
    <row r="285" spans="2:37" s="177" customFormat="1" ht="24.75" hidden="1" customHeight="1" outlineLevel="1">
      <c r="B285" s="38"/>
      <c r="C285" s="52"/>
      <c r="D285" s="3"/>
      <c r="E285" s="3"/>
      <c r="F285" s="3"/>
      <c r="G285" s="3"/>
      <c r="H285" s="3"/>
      <c r="I285" s="13"/>
      <c r="J285" s="67"/>
      <c r="K285" s="75"/>
      <c r="L285" s="58" t="s">
        <v>3550</v>
      </c>
      <c r="M285" s="41"/>
      <c r="N285" s="134" t="str">
        <f t="shared" si="49"/>
        <v/>
      </c>
      <c r="O285" s="135" t="str">
        <f t="shared" si="50"/>
        <v/>
      </c>
      <c r="P285" s="134"/>
      <c r="Q285" s="303"/>
      <c r="R285" s="44"/>
      <c r="S285" s="183" t="str">
        <f t="shared" si="53"/>
        <v/>
      </c>
      <c r="T285" s="380">
        <v>0.1</v>
      </c>
      <c r="U285" s="185" t="str">
        <f t="shared" si="54"/>
        <v/>
      </c>
      <c r="V285" s="186" t="str">
        <f t="shared" si="55"/>
        <v/>
      </c>
      <c r="W285" s="186" t="str">
        <f t="shared" si="51"/>
        <v/>
      </c>
      <c r="X285" s="187" t="str">
        <f t="shared" si="56"/>
        <v/>
      </c>
      <c r="Y285" s="337"/>
      <c r="Z285" s="61"/>
      <c r="AA285" s="372" t="str">
        <f t="shared" si="52"/>
        <v/>
      </c>
      <c r="AB285" s="398"/>
      <c r="AH285" s="384" t="str">
        <f t="shared" si="57"/>
        <v/>
      </c>
      <c r="AI285" s="384">
        <f t="shared" si="58"/>
        <v>0</v>
      </c>
      <c r="AJ285" s="384">
        <f t="shared" si="59"/>
        <v>0</v>
      </c>
      <c r="AK285" s="384">
        <f t="shared" si="60"/>
        <v>0</v>
      </c>
    </row>
    <row r="286" spans="2:37" s="177" customFormat="1" ht="24.75" hidden="1" customHeight="1" outlineLevel="1">
      <c r="B286" s="38"/>
      <c r="C286" s="52"/>
      <c r="D286" s="3"/>
      <c r="E286" s="3"/>
      <c r="F286" s="3"/>
      <c r="G286" s="3"/>
      <c r="H286" s="3"/>
      <c r="I286" s="13"/>
      <c r="J286" s="67"/>
      <c r="K286" s="75"/>
      <c r="L286" s="58" t="s">
        <v>3550</v>
      </c>
      <c r="M286" s="41"/>
      <c r="N286" s="134" t="str">
        <f t="shared" si="49"/>
        <v/>
      </c>
      <c r="O286" s="135" t="str">
        <f t="shared" si="50"/>
        <v/>
      </c>
      <c r="P286" s="134"/>
      <c r="Q286" s="303"/>
      <c r="R286" s="44"/>
      <c r="S286" s="183" t="str">
        <f t="shared" si="53"/>
        <v/>
      </c>
      <c r="T286" s="380">
        <v>0.1</v>
      </c>
      <c r="U286" s="185" t="str">
        <f t="shared" si="54"/>
        <v/>
      </c>
      <c r="V286" s="186" t="str">
        <f t="shared" si="55"/>
        <v/>
      </c>
      <c r="W286" s="186" t="str">
        <f t="shared" si="51"/>
        <v/>
      </c>
      <c r="X286" s="187" t="str">
        <f t="shared" si="56"/>
        <v/>
      </c>
      <c r="Y286" s="337"/>
      <c r="Z286" s="61"/>
      <c r="AA286" s="372" t="str">
        <f t="shared" si="52"/>
        <v/>
      </c>
      <c r="AB286" s="398"/>
      <c r="AH286" s="384" t="str">
        <f t="shared" si="57"/>
        <v/>
      </c>
      <c r="AI286" s="384">
        <f t="shared" si="58"/>
        <v>0</v>
      </c>
      <c r="AJ286" s="384">
        <f t="shared" si="59"/>
        <v>0</v>
      </c>
      <c r="AK286" s="384">
        <f t="shared" si="60"/>
        <v>0</v>
      </c>
    </row>
    <row r="287" spans="2:37" s="177" customFormat="1" ht="24.75" hidden="1" customHeight="1" outlineLevel="1">
      <c r="B287" s="38"/>
      <c r="C287" s="52"/>
      <c r="D287" s="3"/>
      <c r="E287" s="3"/>
      <c r="F287" s="3"/>
      <c r="G287" s="3"/>
      <c r="H287" s="3"/>
      <c r="I287" s="13"/>
      <c r="J287" s="67"/>
      <c r="K287" s="75"/>
      <c r="L287" s="58" t="s">
        <v>3550</v>
      </c>
      <c r="M287" s="41"/>
      <c r="N287" s="134" t="str">
        <f t="shared" si="49"/>
        <v/>
      </c>
      <c r="O287" s="135" t="str">
        <f t="shared" si="50"/>
        <v/>
      </c>
      <c r="P287" s="134"/>
      <c r="Q287" s="303"/>
      <c r="R287" s="44"/>
      <c r="S287" s="183" t="str">
        <f t="shared" si="53"/>
        <v/>
      </c>
      <c r="T287" s="380">
        <v>0.1</v>
      </c>
      <c r="U287" s="185" t="str">
        <f t="shared" si="54"/>
        <v/>
      </c>
      <c r="V287" s="186" t="str">
        <f t="shared" si="55"/>
        <v/>
      </c>
      <c r="W287" s="186" t="str">
        <f t="shared" si="51"/>
        <v/>
      </c>
      <c r="X287" s="187" t="str">
        <f t="shared" si="56"/>
        <v/>
      </c>
      <c r="Y287" s="337"/>
      <c r="Z287" s="61"/>
      <c r="AA287" s="372" t="str">
        <f t="shared" si="52"/>
        <v/>
      </c>
      <c r="AB287" s="398"/>
      <c r="AH287" s="384" t="str">
        <f t="shared" si="57"/>
        <v/>
      </c>
      <c r="AI287" s="384">
        <f t="shared" si="58"/>
        <v>0</v>
      </c>
      <c r="AJ287" s="384">
        <f t="shared" si="59"/>
        <v>0</v>
      </c>
      <c r="AK287" s="384">
        <f t="shared" si="60"/>
        <v>0</v>
      </c>
    </row>
    <row r="288" spans="2:37" s="177" customFormat="1" ht="24.75" hidden="1" customHeight="1" outlineLevel="1">
      <c r="B288" s="38"/>
      <c r="C288" s="52"/>
      <c r="D288" s="3"/>
      <c r="E288" s="3"/>
      <c r="F288" s="3"/>
      <c r="G288" s="3"/>
      <c r="H288" s="3"/>
      <c r="I288" s="13"/>
      <c r="J288" s="67"/>
      <c r="K288" s="75"/>
      <c r="L288" s="58" t="s">
        <v>3550</v>
      </c>
      <c r="M288" s="41"/>
      <c r="N288" s="134" t="str">
        <f t="shared" si="49"/>
        <v/>
      </c>
      <c r="O288" s="135" t="str">
        <f t="shared" si="50"/>
        <v/>
      </c>
      <c r="P288" s="134"/>
      <c r="Q288" s="303"/>
      <c r="R288" s="44"/>
      <c r="S288" s="183" t="str">
        <f t="shared" si="53"/>
        <v/>
      </c>
      <c r="T288" s="380">
        <v>0.1</v>
      </c>
      <c r="U288" s="185" t="str">
        <f t="shared" si="54"/>
        <v/>
      </c>
      <c r="V288" s="186" t="str">
        <f t="shared" si="55"/>
        <v/>
      </c>
      <c r="W288" s="186" t="str">
        <f t="shared" si="51"/>
        <v/>
      </c>
      <c r="X288" s="187" t="str">
        <f t="shared" si="56"/>
        <v/>
      </c>
      <c r="Y288" s="337"/>
      <c r="Z288" s="61"/>
      <c r="AA288" s="372" t="str">
        <f t="shared" si="52"/>
        <v/>
      </c>
      <c r="AB288" s="398"/>
      <c r="AH288" s="384" t="str">
        <f t="shared" si="57"/>
        <v/>
      </c>
      <c r="AI288" s="384">
        <f t="shared" si="58"/>
        <v>0</v>
      </c>
      <c r="AJ288" s="384">
        <f t="shared" si="59"/>
        <v>0</v>
      </c>
      <c r="AK288" s="384">
        <f t="shared" si="60"/>
        <v>0</v>
      </c>
    </row>
    <row r="289" spans="2:37" s="177" customFormat="1" ht="24.75" hidden="1" customHeight="1" outlineLevel="1">
      <c r="B289" s="38"/>
      <c r="C289" s="52"/>
      <c r="D289" s="3"/>
      <c r="E289" s="3"/>
      <c r="F289" s="3"/>
      <c r="G289" s="3"/>
      <c r="H289" s="3"/>
      <c r="I289" s="13"/>
      <c r="J289" s="67"/>
      <c r="K289" s="75"/>
      <c r="L289" s="58" t="s">
        <v>3550</v>
      </c>
      <c r="M289" s="41"/>
      <c r="N289" s="134" t="str">
        <f t="shared" si="49"/>
        <v/>
      </c>
      <c r="O289" s="135" t="str">
        <f t="shared" si="50"/>
        <v/>
      </c>
      <c r="P289" s="134"/>
      <c r="Q289" s="303"/>
      <c r="R289" s="44"/>
      <c r="S289" s="183" t="str">
        <f t="shared" si="53"/>
        <v/>
      </c>
      <c r="T289" s="380">
        <v>0.1</v>
      </c>
      <c r="U289" s="185" t="str">
        <f t="shared" si="54"/>
        <v/>
      </c>
      <c r="V289" s="186" t="str">
        <f t="shared" si="55"/>
        <v/>
      </c>
      <c r="W289" s="186" t="str">
        <f t="shared" si="51"/>
        <v/>
      </c>
      <c r="X289" s="187" t="str">
        <f t="shared" si="56"/>
        <v/>
      </c>
      <c r="Y289" s="337"/>
      <c r="Z289" s="61"/>
      <c r="AA289" s="372" t="str">
        <f t="shared" si="52"/>
        <v/>
      </c>
      <c r="AB289" s="398"/>
      <c r="AH289" s="384" t="str">
        <f t="shared" si="57"/>
        <v/>
      </c>
      <c r="AI289" s="384">
        <f t="shared" si="58"/>
        <v>0</v>
      </c>
      <c r="AJ289" s="384">
        <f t="shared" si="59"/>
        <v>0</v>
      </c>
      <c r="AK289" s="384">
        <f t="shared" si="60"/>
        <v>0</v>
      </c>
    </row>
    <row r="290" spans="2:37" s="177" customFormat="1" ht="24.75" hidden="1" customHeight="1" outlineLevel="1">
      <c r="B290" s="38"/>
      <c r="C290" s="52"/>
      <c r="D290" s="3"/>
      <c r="E290" s="3"/>
      <c r="F290" s="3"/>
      <c r="G290" s="3"/>
      <c r="H290" s="3"/>
      <c r="I290" s="13"/>
      <c r="J290" s="67"/>
      <c r="K290" s="75"/>
      <c r="L290" s="58" t="s">
        <v>3550</v>
      </c>
      <c r="M290" s="41"/>
      <c r="N290" s="134" t="str">
        <f t="shared" si="49"/>
        <v/>
      </c>
      <c r="O290" s="135" t="str">
        <f t="shared" si="50"/>
        <v/>
      </c>
      <c r="P290" s="134"/>
      <c r="Q290" s="303"/>
      <c r="R290" s="44"/>
      <c r="S290" s="183" t="str">
        <f t="shared" si="53"/>
        <v/>
      </c>
      <c r="T290" s="380">
        <v>0.1</v>
      </c>
      <c r="U290" s="185" t="str">
        <f t="shared" si="54"/>
        <v/>
      </c>
      <c r="V290" s="186" t="str">
        <f t="shared" si="55"/>
        <v/>
      </c>
      <c r="W290" s="186" t="str">
        <f t="shared" si="51"/>
        <v/>
      </c>
      <c r="X290" s="187" t="str">
        <f t="shared" si="56"/>
        <v/>
      </c>
      <c r="Y290" s="337"/>
      <c r="Z290" s="61"/>
      <c r="AA290" s="372" t="str">
        <f t="shared" si="52"/>
        <v/>
      </c>
      <c r="AB290" s="398"/>
      <c r="AH290" s="384" t="str">
        <f t="shared" si="57"/>
        <v/>
      </c>
      <c r="AI290" s="384">
        <f t="shared" si="58"/>
        <v>0</v>
      </c>
      <c r="AJ290" s="384">
        <f t="shared" si="59"/>
        <v>0</v>
      </c>
      <c r="AK290" s="384">
        <f t="shared" si="60"/>
        <v>0</v>
      </c>
    </row>
    <row r="291" spans="2:37" s="177" customFormat="1" ht="24.75" hidden="1" customHeight="1" outlineLevel="1">
      <c r="B291" s="38"/>
      <c r="C291" s="52"/>
      <c r="D291" s="3"/>
      <c r="E291" s="3"/>
      <c r="F291" s="3"/>
      <c r="G291" s="3"/>
      <c r="H291" s="3"/>
      <c r="I291" s="13"/>
      <c r="J291" s="67"/>
      <c r="K291" s="75"/>
      <c r="L291" s="58" t="s">
        <v>3550</v>
      </c>
      <c r="M291" s="41"/>
      <c r="N291" s="134" t="str">
        <f t="shared" si="49"/>
        <v/>
      </c>
      <c r="O291" s="135" t="str">
        <f t="shared" si="50"/>
        <v/>
      </c>
      <c r="P291" s="134"/>
      <c r="Q291" s="303"/>
      <c r="R291" s="44"/>
      <c r="S291" s="183" t="str">
        <f t="shared" si="53"/>
        <v/>
      </c>
      <c r="T291" s="380">
        <v>0.1</v>
      </c>
      <c r="U291" s="185" t="str">
        <f t="shared" si="54"/>
        <v/>
      </c>
      <c r="V291" s="186" t="str">
        <f t="shared" si="55"/>
        <v/>
      </c>
      <c r="W291" s="186" t="str">
        <f t="shared" si="51"/>
        <v/>
      </c>
      <c r="X291" s="187" t="str">
        <f t="shared" si="56"/>
        <v/>
      </c>
      <c r="Y291" s="337"/>
      <c r="Z291" s="61"/>
      <c r="AA291" s="372" t="str">
        <f t="shared" si="52"/>
        <v/>
      </c>
      <c r="AB291" s="398"/>
      <c r="AH291" s="384" t="str">
        <f t="shared" si="57"/>
        <v/>
      </c>
      <c r="AI291" s="384">
        <f t="shared" si="58"/>
        <v>0</v>
      </c>
      <c r="AJ291" s="384">
        <f t="shared" si="59"/>
        <v>0</v>
      </c>
      <c r="AK291" s="384">
        <f t="shared" si="60"/>
        <v>0</v>
      </c>
    </row>
    <row r="292" spans="2:37" s="177" customFormat="1" ht="24.75" hidden="1" customHeight="1" outlineLevel="1">
      <c r="B292" s="38"/>
      <c r="C292" s="52"/>
      <c r="D292" s="3"/>
      <c r="E292" s="3"/>
      <c r="F292" s="3"/>
      <c r="G292" s="3"/>
      <c r="H292" s="3"/>
      <c r="I292" s="13"/>
      <c r="J292" s="67"/>
      <c r="K292" s="75"/>
      <c r="L292" s="58" t="s">
        <v>3550</v>
      </c>
      <c r="M292" s="41"/>
      <c r="N292" s="134" t="str">
        <f t="shared" si="49"/>
        <v/>
      </c>
      <c r="O292" s="135" t="str">
        <f t="shared" si="50"/>
        <v/>
      </c>
      <c r="P292" s="134"/>
      <c r="Q292" s="303"/>
      <c r="R292" s="44"/>
      <c r="S292" s="183" t="str">
        <f t="shared" si="53"/>
        <v/>
      </c>
      <c r="T292" s="380">
        <v>0.1</v>
      </c>
      <c r="U292" s="185" t="str">
        <f t="shared" si="54"/>
        <v/>
      </c>
      <c r="V292" s="186" t="str">
        <f t="shared" si="55"/>
        <v/>
      </c>
      <c r="W292" s="186" t="str">
        <f t="shared" si="51"/>
        <v/>
      </c>
      <c r="X292" s="187" t="str">
        <f t="shared" si="56"/>
        <v/>
      </c>
      <c r="Y292" s="337"/>
      <c r="Z292" s="61"/>
      <c r="AA292" s="372" t="str">
        <f t="shared" si="52"/>
        <v/>
      </c>
      <c r="AB292" s="398"/>
      <c r="AH292" s="384" t="str">
        <f t="shared" si="57"/>
        <v/>
      </c>
      <c r="AI292" s="384">
        <f t="shared" si="58"/>
        <v>0</v>
      </c>
      <c r="AJ292" s="384">
        <f t="shared" si="59"/>
        <v>0</v>
      </c>
      <c r="AK292" s="384">
        <f t="shared" si="60"/>
        <v>0</v>
      </c>
    </row>
    <row r="293" spans="2:37" s="177" customFormat="1" ht="24.75" hidden="1" customHeight="1" outlineLevel="1">
      <c r="B293" s="38"/>
      <c r="C293" s="52"/>
      <c r="D293" s="3"/>
      <c r="E293" s="3"/>
      <c r="F293" s="3"/>
      <c r="G293" s="3"/>
      <c r="H293" s="3"/>
      <c r="I293" s="13"/>
      <c r="J293" s="67"/>
      <c r="K293" s="75"/>
      <c r="L293" s="58" t="s">
        <v>3550</v>
      </c>
      <c r="M293" s="41"/>
      <c r="N293" s="134" t="str">
        <f t="shared" si="49"/>
        <v/>
      </c>
      <c r="O293" s="135" t="str">
        <f t="shared" si="50"/>
        <v/>
      </c>
      <c r="P293" s="134"/>
      <c r="Q293" s="303"/>
      <c r="R293" s="44"/>
      <c r="S293" s="183" t="str">
        <f t="shared" si="53"/>
        <v/>
      </c>
      <c r="T293" s="380">
        <v>0.1</v>
      </c>
      <c r="U293" s="185" t="str">
        <f t="shared" si="54"/>
        <v/>
      </c>
      <c r="V293" s="186" t="str">
        <f t="shared" si="55"/>
        <v/>
      </c>
      <c r="W293" s="186" t="str">
        <f t="shared" si="51"/>
        <v/>
      </c>
      <c r="X293" s="187" t="str">
        <f t="shared" si="56"/>
        <v/>
      </c>
      <c r="Y293" s="337"/>
      <c r="Z293" s="61"/>
      <c r="AA293" s="372" t="str">
        <f t="shared" si="52"/>
        <v/>
      </c>
      <c r="AB293" s="398"/>
      <c r="AH293" s="384" t="str">
        <f t="shared" si="57"/>
        <v/>
      </c>
      <c r="AI293" s="384">
        <f t="shared" si="58"/>
        <v>0</v>
      </c>
      <c r="AJ293" s="384">
        <f t="shared" si="59"/>
        <v>0</v>
      </c>
      <c r="AK293" s="384">
        <f t="shared" si="60"/>
        <v>0</v>
      </c>
    </row>
    <row r="294" spans="2:37" s="177" customFormat="1" ht="24.75" hidden="1" customHeight="1" outlineLevel="1">
      <c r="B294" s="38"/>
      <c r="C294" s="52"/>
      <c r="D294" s="3"/>
      <c r="E294" s="3"/>
      <c r="F294" s="3"/>
      <c r="G294" s="3"/>
      <c r="H294" s="3"/>
      <c r="I294" s="13"/>
      <c r="J294" s="67"/>
      <c r="K294" s="75"/>
      <c r="L294" s="58" t="s">
        <v>3550</v>
      </c>
      <c r="M294" s="41"/>
      <c r="N294" s="134" t="str">
        <f t="shared" si="49"/>
        <v/>
      </c>
      <c r="O294" s="135" t="str">
        <f t="shared" si="50"/>
        <v/>
      </c>
      <c r="P294" s="134"/>
      <c r="Q294" s="303"/>
      <c r="R294" s="44"/>
      <c r="S294" s="183" t="str">
        <f t="shared" si="53"/>
        <v/>
      </c>
      <c r="T294" s="380">
        <v>0.1</v>
      </c>
      <c r="U294" s="185" t="str">
        <f t="shared" si="54"/>
        <v/>
      </c>
      <c r="V294" s="186" t="str">
        <f t="shared" si="55"/>
        <v/>
      </c>
      <c r="W294" s="186" t="str">
        <f t="shared" si="51"/>
        <v/>
      </c>
      <c r="X294" s="187" t="str">
        <f t="shared" si="56"/>
        <v/>
      </c>
      <c r="Y294" s="337"/>
      <c r="Z294" s="61"/>
      <c r="AA294" s="372" t="str">
        <f t="shared" si="52"/>
        <v/>
      </c>
      <c r="AB294" s="398"/>
      <c r="AH294" s="384" t="str">
        <f t="shared" si="57"/>
        <v/>
      </c>
      <c r="AI294" s="384">
        <f t="shared" si="58"/>
        <v>0</v>
      </c>
      <c r="AJ294" s="384">
        <f t="shared" si="59"/>
        <v>0</v>
      </c>
      <c r="AK294" s="384">
        <f t="shared" si="60"/>
        <v>0</v>
      </c>
    </row>
    <row r="295" spans="2:37" s="177" customFormat="1" ht="24.75" hidden="1" customHeight="1" outlineLevel="1">
      <c r="B295" s="38"/>
      <c r="C295" s="52"/>
      <c r="D295" s="3"/>
      <c r="E295" s="3"/>
      <c r="F295" s="3"/>
      <c r="G295" s="3"/>
      <c r="H295" s="3"/>
      <c r="I295" s="13"/>
      <c r="J295" s="67"/>
      <c r="K295" s="75"/>
      <c r="L295" s="58" t="s">
        <v>3550</v>
      </c>
      <c r="M295" s="41"/>
      <c r="N295" s="134" t="str">
        <f t="shared" si="49"/>
        <v/>
      </c>
      <c r="O295" s="135" t="str">
        <f t="shared" si="50"/>
        <v/>
      </c>
      <c r="P295" s="134"/>
      <c r="Q295" s="303"/>
      <c r="R295" s="44"/>
      <c r="S295" s="183" t="str">
        <f t="shared" si="53"/>
        <v/>
      </c>
      <c r="T295" s="380">
        <v>0.1</v>
      </c>
      <c r="U295" s="185" t="str">
        <f t="shared" si="54"/>
        <v/>
      </c>
      <c r="V295" s="186" t="str">
        <f t="shared" si="55"/>
        <v/>
      </c>
      <c r="W295" s="186" t="str">
        <f t="shared" si="51"/>
        <v/>
      </c>
      <c r="X295" s="187" t="str">
        <f t="shared" si="56"/>
        <v/>
      </c>
      <c r="Y295" s="337"/>
      <c r="Z295" s="61"/>
      <c r="AA295" s="372" t="str">
        <f t="shared" si="52"/>
        <v/>
      </c>
      <c r="AB295" s="398"/>
      <c r="AH295" s="384" t="str">
        <f t="shared" si="57"/>
        <v/>
      </c>
      <c r="AI295" s="384">
        <f t="shared" si="58"/>
        <v>0</v>
      </c>
      <c r="AJ295" s="384">
        <f t="shared" si="59"/>
        <v>0</v>
      </c>
      <c r="AK295" s="384">
        <f t="shared" si="60"/>
        <v>0</v>
      </c>
    </row>
    <row r="296" spans="2:37" s="177" customFormat="1" ht="24.75" hidden="1" customHeight="1" outlineLevel="1">
      <c r="B296" s="38"/>
      <c r="C296" s="52"/>
      <c r="D296" s="3"/>
      <c r="E296" s="3"/>
      <c r="F296" s="3"/>
      <c r="G296" s="3"/>
      <c r="H296" s="3"/>
      <c r="I296" s="13"/>
      <c r="J296" s="67"/>
      <c r="K296" s="75"/>
      <c r="L296" s="58" t="s">
        <v>3550</v>
      </c>
      <c r="M296" s="41"/>
      <c r="N296" s="134" t="str">
        <f t="shared" si="49"/>
        <v/>
      </c>
      <c r="O296" s="135" t="str">
        <f t="shared" si="50"/>
        <v/>
      </c>
      <c r="P296" s="134"/>
      <c r="Q296" s="303"/>
      <c r="R296" s="44"/>
      <c r="S296" s="183" t="str">
        <f t="shared" si="53"/>
        <v/>
      </c>
      <c r="T296" s="380">
        <v>0.1</v>
      </c>
      <c r="U296" s="185" t="str">
        <f t="shared" si="54"/>
        <v/>
      </c>
      <c r="V296" s="186" t="str">
        <f t="shared" si="55"/>
        <v/>
      </c>
      <c r="W296" s="186" t="str">
        <f t="shared" si="51"/>
        <v/>
      </c>
      <c r="X296" s="187" t="str">
        <f t="shared" si="56"/>
        <v/>
      </c>
      <c r="Y296" s="337"/>
      <c r="Z296" s="61"/>
      <c r="AA296" s="372" t="str">
        <f t="shared" si="52"/>
        <v/>
      </c>
      <c r="AB296" s="398"/>
      <c r="AH296" s="384" t="str">
        <f t="shared" si="57"/>
        <v/>
      </c>
      <c r="AI296" s="384">
        <f t="shared" si="58"/>
        <v>0</v>
      </c>
      <c r="AJ296" s="384">
        <f t="shared" si="59"/>
        <v>0</v>
      </c>
      <c r="AK296" s="384">
        <f t="shared" si="60"/>
        <v>0</v>
      </c>
    </row>
    <row r="297" spans="2:37" s="177" customFormat="1" ht="24.75" hidden="1" customHeight="1" outlineLevel="1">
      <c r="B297" s="38"/>
      <c r="C297" s="52"/>
      <c r="D297" s="3"/>
      <c r="E297" s="3"/>
      <c r="F297" s="3"/>
      <c r="G297" s="3"/>
      <c r="H297" s="3"/>
      <c r="I297" s="13"/>
      <c r="J297" s="67"/>
      <c r="K297" s="75"/>
      <c r="L297" s="58" t="s">
        <v>3550</v>
      </c>
      <c r="M297" s="41"/>
      <c r="N297" s="134" t="str">
        <f t="shared" si="49"/>
        <v/>
      </c>
      <c r="O297" s="135" t="str">
        <f t="shared" si="50"/>
        <v/>
      </c>
      <c r="P297" s="134"/>
      <c r="Q297" s="303"/>
      <c r="R297" s="44"/>
      <c r="S297" s="183" t="str">
        <f t="shared" si="53"/>
        <v/>
      </c>
      <c r="T297" s="380">
        <v>0.1</v>
      </c>
      <c r="U297" s="185" t="str">
        <f t="shared" si="54"/>
        <v/>
      </c>
      <c r="V297" s="186" t="str">
        <f t="shared" si="55"/>
        <v/>
      </c>
      <c r="W297" s="186" t="str">
        <f t="shared" si="51"/>
        <v/>
      </c>
      <c r="X297" s="187" t="str">
        <f t="shared" si="56"/>
        <v/>
      </c>
      <c r="Y297" s="337"/>
      <c r="Z297" s="61"/>
      <c r="AA297" s="372" t="str">
        <f t="shared" si="52"/>
        <v/>
      </c>
      <c r="AB297" s="398"/>
      <c r="AH297" s="384" t="str">
        <f t="shared" si="57"/>
        <v/>
      </c>
      <c r="AI297" s="384">
        <f t="shared" si="58"/>
        <v>0</v>
      </c>
      <c r="AJ297" s="384">
        <f t="shared" si="59"/>
        <v>0</v>
      </c>
      <c r="AK297" s="384">
        <f t="shared" si="60"/>
        <v>0</v>
      </c>
    </row>
    <row r="298" spans="2:37" s="177" customFormat="1" ht="24.75" hidden="1" customHeight="1" outlineLevel="1">
      <c r="B298" s="38"/>
      <c r="C298" s="52"/>
      <c r="D298" s="3"/>
      <c r="E298" s="3"/>
      <c r="F298" s="3"/>
      <c r="G298" s="3"/>
      <c r="H298" s="3"/>
      <c r="I298" s="13"/>
      <c r="J298" s="67"/>
      <c r="K298" s="75"/>
      <c r="L298" s="58" t="s">
        <v>3550</v>
      </c>
      <c r="M298" s="41"/>
      <c r="N298" s="134" t="str">
        <f t="shared" si="49"/>
        <v/>
      </c>
      <c r="O298" s="135" t="str">
        <f t="shared" si="50"/>
        <v/>
      </c>
      <c r="P298" s="134"/>
      <c r="Q298" s="303"/>
      <c r="R298" s="44"/>
      <c r="S298" s="183" t="str">
        <f t="shared" si="53"/>
        <v/>
      </c>
      <c r="T298" s="380">
        <v>0.1</v>
      </c>
      <c r="U298" s="185" t="str">
        <f t="shared" si="54"/>
        <v/>
      </c>
      <c r="V298" s="186" t="str">
        <f t="shared" si="55"/>
        <v/>
      </c>
      <c r="W298" s="186" t="str">
        <f t="shared" si="51"/>
        <v/>
      </c>
      <c r="X298" s="187" t="str">
        <f t="shared" si="56"/>
        <v/>
      </c>
      <c r="Y298" s="337"/>
      <c r="Z298" s="61"/>
      <c r="AA298" s="372" t="str">
        <f t="shared" si="52"/>
        <v/>
      </c>
      <c r="AB298" s="398"/>
      <c r="AH298" s="384" t="str">
        <f t="shared" si="57"/>
        <v/>
      </c>
      <c r="AI298" s="384">
        <f t="shared" si="58"/>
        <v>0</v>
      </c>
      <c r="AJ298" s="384">
        <f t="shared" si="59"/>
        <v>0</v>
      </c>
      <c r="AK298" s="384">
        <f t="shared" si="60"/>
        <v>0</v>
      </c>
    </row>
    <row r="299" spans="2:37" s="177" customFormat="1" ht="24.75" hidden="1" customHeight="1" outlineLevel="1">
      <c r="B299" s="38"/>
      <c r="C299" s="52"/>
      <c r="D299" s="3"/>
      <c r="E299" s="3"/>
      <c r="F299" s="3"/>
      <c r="G299" s="3"/>
      <c r="H299" s="3"/>
      <c r="I299" s="13"/>
      <c r="J299" s="67"/>
      <c r="K299" s="75"/>
      <c r="L299" s="58" t="s">
        <v>3550</v>
      </c>
      <c r="M299" s="41"/>
      <c r="N299" s="134" t="str">
        <f t="shared" si="49"/>
        <v/>
      </c>
      <c r="O299" s="135" t="str">
        <f t="shared" si="50"/>
        <v/>
      </c>
      <c r="P299" s="134"/>
      <c r="Q299" s="303"/>
      <c r="R299" s="44"/>
      <c r="S299" s="183" t="str">
        <f t="shared" si="53"/>
        <v/>
      </c>
      <c r="T299" s="380">
        <v>0.1</v>
      </c>
      <c r="U299" s="185" t="str">
        <f t="shared" si="54"/>
        <v/>
      </c>
      <c r="V299" s="186" t="str">
        <f t="shared" si="55"/>
        <v/>
      </c>
      <c r="W299" s="186" t="str">
        <f t="shared" si="51"/>
        <v/>
      </c>
      <c r="X299" s="187" t="str">
        <f t="shared" si="56"/>
        <v/>
      </c>
      <c r="Y299" s="337"/>
      <c r="Z299" s="61"/>
      <c r="AA299" s="372" t="str">
        <f t="shared" si="52"/>
        <v/>
      </c>
      <c r="AB299" s="398"/>
      <c r="AH299" s="384" t="str">
        <f t="shared" si="57"/>
        <v/>
      </c>
      <c r="AI299" s="384">
        <f t="shared" si="58"/>
        <v>0</v>
      </c>
      <c r="AJ299" s="384">
        <f t="shared" si="59"/>
        <v>0</v>
      </c>
      <c r="AK299" s="384">
        <f t="shared" si="60"/>
        <v>0</v>
      </c>
    </row>
    <row r="300" spans="2:37" s="177" customFormat="1" ht="24.75" hidden="1" customHeight="1" outlineLevel="1">
      <c r="B300" s="38"/>
      <c r="C300" s="52"/>
      <c r="D300" s="3"/>
      <c r="E300" s="3"/>
      <c r="F300" s="3"/>
      <c r="G300" s="3"/>
      <c r="H300" s="3"/>
      <c r="I300" s="13"/>
      <c r="J300" s="67"/>
      <c r="K300" s="75"/>
      <c r="L300" s="58" t="s">
        <v>3550</v>
      </c>
      <c r="M300" s="41"/>
      <c r="N300" s="134" t="str">
        <f t="shared" si="49"/>
        <v/>
      </c>
      <c r="O300" s="135" t="str">
        <f t="shared" si="50"/>
        <v/>
      </c>
      <c r="P300" s="134"/>
      <c r="Q300" s="303"/>
      <c r="R300" s="44"/>
      <c r="S300" s="183" t="str">
        <f t="shared" si="53"/>
        <v/>
      </c>
      <c r="T300" s="380">
        <v>0.1</v>
      </c>
      <c r="U300" s="185" t="str">
        <f t="shared" si="54"/>
        <v/>
      </c>
      <c r="V300" s="186" t="str">
        <f t="shared" si="55"/>
        <v/>
      </c>
      <c r="W300" s="186" t="str">
        <f t="shared" si="51"/>
        <v/>
      </c>
      <c r="X300" s="187" t="str">
        <f t="shared" si="56"/>
        <v/>
      </c>
      <c r="Y300" s="337"/>
      <c r="Z300" s="61"/>
      <c r="AA300" s="372" t="str">
        <f t="shared" si="52"/>
        <v/>
      </c>
      <c r="AB300" s="398"/>
      <c r="AH300" s="384" t="str">
        <f t="shared" si="57"/>
        <v/>
      </c>
      <c r="AI300" s="384">
        <f t="shared" si="58"/>
        <v>0</v>
      </c>
      <c r="AJ300" s="384">
        <f t="shared" si="59"/>
        <v>0</v>
      </c>
      <c r="AK300" s="384">
        <f t="shared" si="60"/>
        <v>0</v>
      </c>
    </row>
    <row r="301" spans="2:37" s="177" customFormat="1" ht="24.75" hidden="1" customHeight="1" outlineLevel="1">
      <c r="B301" s="38"/>
      <c r="C301" s="52"/>
      <c r="D301" s="3"/>
      <c r="E301" s="3"/>
      <c r="F301" s="3"/>
      <c r="G301" s="3"/>
      <c r="H301" s="3"/>
      <c r="I301" s="13"/>
      <c r="J301" s="67"/>
      <c r="K301" s="75"/>
      <c r="L301" s="58" t="s">
        <v>3550</v>
      </c>
      <c r="M301" s="41"/>
      <c r="N301" s="134" t="str">
        <f t="shared" si="49"/>
        <v/>
      </c>
      <c r="O301" s="135" t="str">
        <f t="shared" si="50"/>
        <v/>
      </c>
      <c r="P301" s="134"/>
      <c r="Q301" s="303"/>
      <c r="R301" s="44"/>
      <c r="S301" s="183" t="str">
        <f t="shared" si="53"/>
        <v/>
      </c>
      <c r="T301" s="380">
        <v>0.1</v>
      </c>
      <c r="U301" s="185" t="str">
        <f t="shared" si="54"/>
        <v/>
      </c>
      <c r="V301" s="186" t="str">
        <f t="shared" si="55"/>
        <v/>
      </c>
      <c r="W301" s="186" t="str">
        <f t="shared" si="51"/>
        <v/>
      </c>
      <c r="X301" s="187" t="str">
        <f t="shared" si="56"/>
        <v/>
      </c>
      <c r="Y301" s="337"/>
      <c r="Z301" s="61"/>
      <c r="AA301" s="372" t="str">
        <f t="shared" si="52"/>
        <v/>
      </c>
      <c r="AB301" s="398"/>
      <c r="AH301" s="384" t="str">
        <f t="shared" si="57"/>
        <v/>
      </c>
      <c r="AI301" s="384">
        <f t="shared" si="58"/>
        <v>0</v>
      </c>
      <c r="AJ301" s="384">
        <f t="shared" si="59"/>
        <v>0</v>
      </c>
      <c r="AK301" s="384">
        <f t="shared" si="60"/>
        <v>0</v>
      </c>
    </row>
    <row r="302" spans="2:37" s="177" customFormat="1" ht="24.75" hidden="1" customHeight="1" outlineLevel="1">
      <c r="B302" s="38"/>
      <c r="C302" s="52"/>
      <c r="D302" s="3"/>
      <c r="E302" s="3"/>
      <c r="F302" s="3"/>
      <c r="G302" s="3"/>
      <c r="H302" s="3"/>
      <c r="I302" s="13"/>
      <c r="J302" s="67"/>
      <c r="K302" s="75"/>
      <c r="L302" s="58" t="s">
        <v>3550</v>
      </c>
      <c r="M302" s="41"/>
      <c r="N302" s="134" t="str">
        <f t="shared" si="49"/>
        <v/>
      </c>
      <c r="O302" s="135" t="str">
        <f t="shared" si="50"/>
        <v/>
      </c>
      <c r="P302" s="134"/>
      <c r="Q302" s="303"/>
      <c r="R302" s="44"/>
      <c r="S302" s="183" t="str">
        <f t="shared" si="53"/>
        <v/>
      </c>
      <c r="T302" s="380">
        <v>0.1</v>
      </c>
      <c r="U302" s="185" t="str">
        <f t="shared" si="54"/>
        <v/>
      </c>
      <c r="V302" s="186" t="str">
        <f t="shared" si="55"/>
        <v/>
      </c>
      <c r="W302" s="186" t="str">
        <f t="shared" si="51"/>
        <v/>
      </c>
      <c r="X302" s="187" t="str">
        <f t="shared" si="56"/>
        <v/>
      </c>
      <c r="Y302" s="337"/>
      <c r="Z302" s="61"/>
      <c r="AA302" s="372" t="str">
        <f t="shared" si="52"/>
        <v/>
      </c>
      <c r="AB302" s="398"/>
      <c r="AH302" s="384" t="str">
        <f t="shared" si="57"/>
        <v/>
      </c>
      <c r="AI302" s="384">
        <f t="shared" si="58"/>
        <v>0</v>
      </c>
      <c r="AJ302" s="384">
        <f t="shared" si="59"/>
        <v>0</v>
      </c>
      <c r="AK302" s="384">
        <f t="shared" si="60"/>
        <v>0</v>
      </c>
    </row>
    <row r="303" spans="2:37" s="177" customFormat="1" ht="24.75" hidden="1" customHeight="1" outlineLevel="1">
      <c r="B303" s="38"/>
      <c r="C303" s="52"/>
      <c r="D303" s="3"/>
      <c r="E303" s="3"/>
      <c r="F303" s="3"/>
      <c r="G303" s="3"/>
      <c r="H303" s="3"/>
      <c r="I303" s="13"/>
      <c r="J303" s="67"/>
      <c r="K303" s="75"/>
      <c r="L303" s="58" t="s">
        <v>3550</v>
      </c>
      <c r="M303" s="41"/>
      <c r="N303" s="134" t="str">
        <f t="shared" si="49"/>
        <v/>
      </c>
      <c r="O303" s="135" t="str">
        <f t="shared" si="50"/>
        <v/>
      </c>
      <c r="P303" s="134"/>
      <c r="Q303" s="303"/>
      <c r="R303" s="44"/>
      <c r="S303" s="183" t="str">
        <f t="shared" si="53"/>
        <v/>
      </c>
      <c r="T303" s="380">
        <v>0.1</v>
      </c>
      <c r="U303" s="185" t="str">
        <f t="shared" si="54"/>
        <v/>
      </c>
      <c r="V303" s="186" t="str">
        <f t="shared" si="55"/>
        <v/>
      </c>
      <c r="W303" s="186" t="str">
        <f t="shared" si="51"/>
        <v/>
      </c>
      <c r="X303" s="187" t="str">
        <f t="shared" si="56"/>
        <v/>
      </c>
      <c r="Y303" s="337"/>
      <c r="Z303" s="61"/>
      <c r="AA303" s="372" t="str">
        <f t="shared" si="52"/>
        <v/>
      </c>
      <c r="AB303" s="398"/>
      <c r="AH303" s="384" t="str">
        <f t="shared" si="57"/>
        <v/>
      </c>
      <c r="AI303" s="384">
        <f t="shared" si="58"/>
        <v>0</v>
      </c>
      <c r="AJ303" s="384">
        <f t="shared" si="59"/>
        <v>0</v>
      </c>
      <c r="AK303" s="384">
        <f t="shared" si="60"/>
        <v>0</v>
      </c>
    </row>
    <row r="304" spans="2:37" s="177" customFormat="1" ht="24.75" hidden="1" customHeight="1" outlineLevel="1">
      <c r="B304" s="38"/>
      <c r="C304" s="52"/>
      <c r="D304" s="3"/>
      <c r="E304" s="3"/>
      <c r="F304" s="3"/>
      <c r="G304" s="3"/>
      <c r="H304" s="3"/>
      <c r="I304" s="13"/>
      <c r="J304" s="67"/>
      <c r="K304" s="75"/>
      <c r="L304" s="58" t="s">
        <v>3550</v>
      </c>
      <c r="M304" s="41"/>
      <c r="N304" s="134" t="str">
        <f t="shared" si="49"/>
        <v/>
      </c>
      <c r="O304" s="135" t="str">
        <f t="shared" si="50"/>
        <v/>
      </c>
      <c r="P304" s="134"/>
      <c r="Q304" s="303"/>
      <c r="R304" s="44"/>
      <c r="S304" s="183" t="str">
        <f t="shared" si="53"/>
        <v/>
      </c>
      <c r="T304" s="380">
        <v>0.1</v>
      </c>
      <c r="U304" s="185" t="str">
        <f t="shared" si="54"/>
        <v/>
      </c>
      <c r="V304" s="186" t="str">
        <f t="shared" si="55"/>
        <v/>
      </c>
      <c r="W304" s="186" t="str">
        <f t="shared" si="51"/>
        <v/>
      </c>
      <c r="X304" s="187" t="str">
        <f t="shared" si="56"/>
        <v/>
      </c>
      <c r="Y304" s="337"/>
      <c r="Z304" s="61"/>
      <c r="AA304" s="372" t="str">
        <f t="shared" si="52"/>
        <v/>
      </c>
      <c r="AB304" s="398"/>
      <c r="AH304" s="384" t="str">
        <f t="shared" si="57"/>
        <v/>
      </c>
      <c r="AI304" s="384">
        <f t="shared" si="58"/>
        <v>0</v>
      </c>
      <c r="AJ304" s="384">
        <f t="shared" si="59"/>
        <v>0</v>
      </c>
      <c r="AK304" s="384">
        <f t="shared" si="60"/>
        <v>0</v>
      </c>
    </row>
    <row r="305" spans="2:37" s="177" customFormat="1" ht="24.75" hidden="1" customHeight="1" outlineLevel="1">
      <c r="B305" s="38"/>
      <c r="C305" s="52"/>
      <c r="D305" s="3"/>
      <c r="E305" s="3"/>
      <c r="F305" s="3"/>
      <c r="G305" s="3"/>
      <c r="H305" s="3"/>
      <c r="I305" s="13"/>
      <c r="J305" s="67"/>
      <c r="K305" s="75"/>
      <c r="L305" s="58" t="s">
        <v>3550</v>
      </c>
      <c r="M305" s="41"/>
      <c r="N305" s="134" t="str">
        <f t="shared" si="49"/>
        <v/>
      </c>
      <c r="O305" s="135" t="str">
        <f t="shared" si="50"/>
        <v/>
      </c>
      <c r="P305" s="134"/>
      <c r="Q305" s="303"/>
      <c r="R305" s="44"/>
      <c r="S305" s="183" t="str">
        <f t="shared" si="53"/>
        <v/>
      </c>
      <c r="T305" s="380">
        <v>0.1</v>
      </c>
      <c r="U305" s="185" t="str">
        <f t="shared" si="54"/>
        <v/>
      </c>
      <c r="V305" s="186" t="str">
        <f t="shared" si="55"/>
        <v/>
      </c>
      <c r="W305" s="186" t="str">
        <f t="shared" si="51"/>
        <v/>
      </c>
      <c r="X305" s="187" t="str">
        <f t="shared" si="56"/>
        <v/>
      </c>
      <c r="Y305" s="337"/>
      <c r="Z305" s="61"/>
      <c r="AA305" s="372" t="str">
        <f t="shared" si="52"/>
        <v/>
      </c>
      <c r="AB305" s="398"/>
      <c r="AH305" s="384" t="str">
        <f t="shared" si="57"/>
        <v/>
      </c>
      <c r="AI305" s="384">
        <f t="shared" si="58"/>
        <v>0</v>
      </c>
      <c r="AJ305" s="384">
        <f t="shared" si="59"/>
        <v>0</v>
      </c>
      <c r="AK305" s="384">
        <f t="shared" si="60"/>
        <v>0</v>
      </c>
    </row>
    <row r="306" spans="2:37" s="177" customFormat="1" ht="24.75" hidden="1" customHeight="1" outlineLevel="1">
      <c r="B306" s="38"/>
      <c r="C306" s="52"/>
      <c r="D306" s="3"/>
      <c r="E306" s="3"/>
      <c r="F306" s="3"/>
      <c r="G306" s="3"/>
      <c r="H306" s="3"/>
      <c r="I306" s="13"/>
      <c r="J306" s="67"/>
      <c r="K306" s="75"/>
      <c r="L306" s="58" t="s">
        <v>3550</v>
      </c>
      <c r="M306" s="41"/>
      <c r="N306" s="134" t="str">
        <f t="shared" si="49"/>
        <v/>
      </c>
      <c r="O306" s="135" t="str">
        <f t="shared" si="50"/>
        <v/>
      </c>
      <c r="P306" s="134"/>
      <c r="Q306" s="303"/>
      <c r="R306" s="44"/>
      <c r="S306" s="183" t="str">
        <f t="shared" si="53"/>
        <v/>
      </c>
      <c r="T306" s="380">
        <v>0.1</v>
      </c>
      <c r="U306" s="185" t="str">
        <f t="shared" si="54"/>
        <v/>
      </c>
      <c r="V306" s="186" t="str">
        <f t="shared" si="55"/>
        <v/>
      </c>
      <c r="W306" s="186" t="str">
        <f t="shared" si="51"/>
        <v/>
      </c>
      <c r="X306" s="187" t="str">
        <f t="shared" si="56"/>
        <v/>
      </c>
      <c r="Y306" s="337"/>
      <c r="Z306" s="61"/>
      <c r="AA306" s="372" t="str">
        <f t="shared" si="52"/>
        <v/>
      </c>
      <c r="AB306" s="398"/>
      <c r="AH306" s="384" t="str">
        <f t="shared" si="57"/>
        <v/>
      </c>
      <c r="AI306" s="384">
        <f t="shared" si="58"/>
        <v>0</v>
      </c>
      <c r="AJ306" s="384">
        <f t="shared" si="59"/>
        <v>0</v>
      </c>
      <c r="AK306" s="384">
        <f t="shared" si="60"/>
        <v>0</v>
      </c>
    </row>
    <row r="307" spans="2:37" s="177" customFormat="1" ht="24.75" customHeight="1" collapsed="1">
      <c r="B307" s="38"/>
      <c r="C307" s="52"/>
      <c r="D307" s="3"/>
      <c r="E307" s="3"/>
      <c r="F307" s="3"/>
      <c r="G307" s="3"/>
      <c r="H307" s="3"/>
      <c r="I307" s="13"/>
      <c r="J307" s="67"/>
      <c r="K307" s="75"/>
      <c r="L307" s="58" t="s">
        <v>3550</v>
      </c>
      <c r="M307" s="41"/>
      <c r="N307" s="134" t="str">
        <f t="shared" si="49"/>
        <v/>
      </c>
      <c r="O307" s="135" t="str">
        <f t="shared" si="50"/>
        <v/>
      </c>
      <c r="P307" s="134"/>
      <c r="Q307" s="303"/>
      <c r="R307" s="44"/>
      <c r="S307" s="183" t="str">
        <f t="shared" si="53"/>
        <v/>
      </c>
      <c r="T307" s="380">
        <v>0.1</v>
      </c>
      <c r="U307" s="185" t="str">
        <f t="shared" si="54"/>
        <v/>
      </c>
      <c r="V307" s="186" t="str">
        <f t="shared" si="55"/>
        <v/>
      </c>
      <c r="W307" s="186" t="str">
        <f t="shared" si="51"/>
        <v/>
      </c>
      <c r="X307" s="187" t="str">
        <f t="shared" si="56"/>
        <v/>
      </c>
      <c r="Y307" s="337"/>
      <c r="Z307" s="61"/>
      <c r="AA307" s="372" t="str">
        <f t="shared" si="52"/>
        <v/>
      </c>
      <c r="AB307" s="398"/>
      <c r="AH307" s="384" t="str">
        <f t="shared" si="57"/>
        <v/>
      </c>
      <c r="AI307" s="384">
        <f t="shared" si="58"/>
        <v>0</v>
      </c>
      <c r="AJ307" s="384">
        <f t="shared" si="59"/>
        <v>0</v>
      </c>
      <c r="AK307" s="384">
        <f t="shared" si="60"/>
        <v>0</v>
      </c>
    </row>
    <row r="308" spans="2:37" s="177" customFormat="1" ht="24.75" hidden="1" customHeight="1" outlineLevel="1">
      <c r="B308" s="38"/>
      <c r="C308" s="52"/>
      <c r="D308" s="3"/>
      <c r="E308" s="3"/>
      <c r="F308" s="3"/>
      <c r="G308" s="3"/>
      <c r="H308" s="3"/>
      <c r="I308" s="13"/>
      <c r="J308" s="67"/>
      <c r="K308" s="75"/>
      <c r="L308" s="58" t="s">
        <v>3550</v>
      </c>
      <c r="M308" s="41"/>
      <c r="N308" s="134" t="str">
        <f t="shared" si="49"/>
        <v/>
      </c>
      <c r="O308" s="135" t="str">
        <f t="shared" si="50"/>
        <v/>
      </c>
      <c r="P308" s="134"/>
      <c r="Q308" s="303"/>
      <c r="R308" s="44"/>
      <c r="S308" s="183" t="str">
        <f t="shared" si="53"/>
        <v/>
      </c>
      <c r="T308" s="380">
        <v>0.1</v>
      </c>
      <c r="U308" s="185" t="str">
        <f t="shared" si="54"/>
        <v/>
      </c>
      <c r="V308" s="186" t="str">
        <f t="shared" si="55"/>
        <v/>
      </c>
      <c r="W308" s="186" t="str">
        <f t="shared" si="51"/>
        <v/>
      </c>
      <c r="X308" s="187" t="str">
        <f t="shared" si="56"/>
        <v/>
      </c>
      <c r="Y308" s="337"/>
      <c r="Z308" s="61"/>
      <c r="AA308" s="372" t="str">
        <f t="shared" si="52"/>
        <v/>
      </c>
      <c r="AB308" s="398"/>
      <c r="AH308" s="384" t="str">
        <f t="shared" si="57"/>
        <v/>
      </c>
      <c r="AI308" s="384">
        <f t="shared" si="58"/>
        <v>0</v>
      </c>
      <c r="AJ308" s="384">
        <f t="shared" si="59"/>
        <v>0</v>
      </c>
      <c r="AK308" s="384">
        <f t="shared" si="60"/>
        <v>0</v>
      </c>
    </row>
    <row r="309" spans="2:37" s="177" customFormat="1" ht="24.75" hidden="1" customHeight="1" outlineLevel="1">
      <c r="B309" s="38"/>
      <c r="C309" s="52"/>
      <c r="D309" s="3"/>
      <c r="E309" s="3"/>
      <c r="F309" s="3"/>
      <c r="G309" s="3"/>
      <c r="H309" s="3"/>
      <c r="I309" s="13"/>
      <c r="J309" s="67"/>
      <c r="K309" s="75"/>
      <c r="L309" s="58" t="s">
        <v>3550</v>
      </c>
      <c r="M309" s="41"/>
      <c r="N309" s="134" t="str">
        <f t="shared" si="49"/>
        <v/>
      </c>
      <c r="O309" s="135" t="str">
        <f t="shared" si="50"/>
        <v/>
      </c>
      <c r="P309" s="134"/>
      <c r="Q309" s="303"/>
      <c r="R309" s="44"/>
      <c r="S309" s="183" t="str">
        <f t="shared" si="53"/>
        <v/>
      </c>
      <c r="T309" s="380">
        <v>0.1</v>
      </c>
      <c r="U309" s="185" t="str">
        <f t="shared" si="54"/>
        <v/>
      </c>
      <c r="V309" s="186" t="str">
        <f t="shared" si="55"/>
        <v/>
      </c>
      <c r="W309" s="186" t="str">
        <f t="shared" si="51"/>
        <v/>
      </c>
      <c r="X309" s="187" t="str">
        <f t="shared" si="56"/>
        <v/>
      </c>
      <c r="Y309" s="337"/>
      <c r="Z309" s="61"/>
      <c r="AA309" s="372" t="str">
        <f t="shared" si="52"/>
        <v/>
      </c>
      <c r="AB309" s="398"/>
      <c r="AH309" s="384" t="str">
        <f t="shared" si="57"/>
        <v/>
      </c>
      <c r="AI309" s="384">
        <f t="shared" si="58"/>
        <v>0</v>
      </c>
      <c r="AJ309" s="384">
        <f t="shared" si="59"/>
        <v>0</v>
      </c>
      <c r="AK309" s="384">
        <f t="shared" si="60"/>
        <v>0</v>
      </c>
    </row>
    <row r="310" spans="2:37" s="177" customFormat="1" ht="24.75" hidden="1" customHeight="1" outlineLevel="1">
      <c r="B310" s="38"/>
      <c r="C310" s="52"/>
      <c r="D310" s="3"/>
      <c r="E310" s="3"/>
      <c r="F310" s="3"/>
      <c r="G310" s="3"/>
      <c r="H310" s="3"/>
      <c r="I310" s="13"/>
      <c r="J310" s="67"/>
      <c r="K310" s="75"/>
      <c r="L310" s="58" t="s">
        <v>3550</v>
      </c>
      <c r="M310" s="41"/>
      <c r="N310" s="134" t="str">
        <f t="shared" si="49"/>
        <v/>
      </c>
      <c r="O310" s="135" t="str">
        <f t="shared" si="50"/>
        <v/>
      </c>
      <c r="P310" s="134"/>
      <c r="Q310" s="303"/>
      <c r="R310" s="44"/>
      <c r="S310" s="183" t="str">
        <f t="shared" si="53"/>
        <v/>
      </c>
      <c r="T310" s="380">
        <v>0.1</v>
      </c>
      <c r="U310" s="185" t="str">
        <f t="shared" si="54"/>
        <v/>
      </c>
      <c r="V310" s="186" t="str">
        <f t="shared" si="55"/>
        <v/>
      </c>
      <c r="W310" s="186" t="str">
        <f t="shared" si="51"/>
        <v/>
      </c>
      <c r="X310" s="187" t="str">
        <f t="shared" si="56"/>
        <v/>
      </c>
      <c r="Y310" s="337"/>
      <c r="Z310" s="61"/>
      <c r="AA310" s="372" t="str">
        <f t="shared" si="52"/>
        <v/>
      </c>
      <c r="AB310" s="398"/>
      <c r="AH310" s="384" t="str">
        <f t="shared" si="57"/>
        <v/>
      </c>
      <c r="AI310" s="384">
        <f t="shared" si="58"/>
        <v>0</v>
      </c>
      <c r="AJ310" s="384">
        <f t="shared" si="59"/>
        <v>0</v>
      </c>
      <c r="AK310" s="384">
        <f t="shared" si="60"/>
        <v>0</v>
      </c>
    </row>
    <row r="311" spans="2:37" s="177" customFormat="1" ht="24.75" hidden="1" customHeight="1" outlineLevel="1">
      <c r="B311" s="38"/>
      <c r="C311" s="52"/>
      <c r="D311" s="3"/>
      <c r="E311" s="3"/>
      <c r="F311" s="3"/>
      <c r="G311" s="3"/>
      <c r="H311" s="3"/>
      <c r="I311" s="13"/>
      <c r="J311" s="67"/>
      <c r="K311" s="75"/>
      <c r="L311" s="58" t="s">
        <v>3550</v>
      </c>
      <c r="M311" s="41"/>
      <c r="N311" s="134" t="str">
        <f t="shared" si="49"/>
        <v/>
      </c>
      <c r="O311" s="135" t="str">
        <f t="shared" si="50"/>
        <v/>
      </c>
      <c r="P311" s="134"/>
      <c r="Q311" s="303"/>
      <c r="R311" s="44"/>
      <c r="S311" s="183" t="str">
        <f t="shared" si="53"/>
        <v/>
      </c>
      <c r="T311" s="380">
        <v>0.1</v>
      </c>
      <c r="U311" s="185" t="str">
        <f t="shared" si="54"/>
        <v/>
      </c>
      <c r="V311" s="186" t="str">
        <f t="shared" si="55"/>
        <v/>
      </c>
      <c r="W311" s="186" t="str">
        <f t="shared" si="51"/>
        <v/>
      </c>
      <c r="X311" s="187" t="str">
        <f t="shared" si="56"/>
        <v/>
      </c>
      <c r="Y311" s="337"/>
      <c r="Z311" s="61"/>
      <c r="AA311" s="372" t="str">
        <f t="shared" si="52"/>
        <v/>
      </c>
      <c r="AB311" s="398"/>
      <c r="AH311" s="384" t="str">
        <f t="shared" si="57"/>
        <v/>
      </c>
      <c r="AI311" s="384">
        <f t="shared" si="58"/>
        <v>0</v>
      </c>
      <c r="AJ311" s="384">
        <f t="shared" si="59"/>
        <v>0</v>
      </c>
      <c r="AK311" s="384">
        <f t="shared" si="60"/>
        <v>0</v>
      </c>
    </row>
    <row r="312" spans="2:37" s="177" customFormat="1" ht="24.75" hidden="1" customHeight="1" outlineLevel="1">
      <c r="B312" s="38"/>
      <c r="C312" s="52"/>
      <c r="D312" s="3"/>
      <c r="E312" s="3"/>
      <c r="F312" s="3"/>
      <c r="G312" s="3"/>
      <c r="H312" s="3"/>
      <c r="I312" s="13"/>
      <c r="J312" s="67"/>
      <c r="K312" s="75"/>
      <c r="L312" s="58" t="s">
        <v>3550</v>
      </c>
      <c r="M312" s="41"/>
      <c r="N312" s="134" t="str">
        <f t="shared" si="49"/>
        <v/>
      </c>
      <c r="O312" s="135" t="str">
        <f t="shared" si="50"/>
        <v/>
      </c>
      <c r="P312" s="134"/>
      <c r="Q312" s="303"/>
      <c r="R312" s="44"/>
      <c r="S312" s="183" t="str">
        <f t="shared" si="53"/>
        <v/>
      </c>
      <c r="T312" s="380">
        <v>0.1</v>
      </c>
      <c r="U312" s="185" t="str">
        <f t="shared" si="54"/>
        <v/>
      </c>
      <c r="V312" s="186" t="str">
        <f t="shared" si="55"/>
        <v/>
      </c>
      <c r="W312" s="186" t="str">
        <f t="shared" si="51"/>
        <v/>
      </c>
      <c r="X312" s="187" t="str">
        <f t="shared" si="56"/>
        <v/>
      </c>
      <c r="Y312" s="337"/>
      <c r="Z312" s="61"/>
      <c r="AA312" s="372" t="str">
        <f t="shared" si="52"/>
        <v/>
      </c>
      <c r="AB312" s="398"/>
      <c r="AH312" s="384" t="str">
        <f t="shared" si="57"/>
        <v/>
      </c>
      <c r="AI312" s="384">
        <f t="shared" si="58"/>
        <v>0</v>
      </c>
      <c r="AJ312" s="384">
        <f t="shared" si="59"/>
        <v>0</v>
      </c>
      <c r="AK312" s="384">
        <f t="shared" si="60"/>
        <v>0</v>
      </c>
    </row>
    <row r="313" spans="2:37" s="177" customFormat="1" ht="24.75" hidden="1" customHeight="1" outlineLevel="1">
      <c r="B313" s="38"/>
      <c r="C313" s="52"/>
      <c r="D313" s="3"/>
      <c r="E313" s="3"/>
      <c r="F313" s="3"/>
      <c r="G313" s="3"/>
      <c r="H313" s="3"/>
      <c r="I313" s="13"/>
      <c r="J313" s="67"/>
      <c r="K313" s="75"/>
      <c r="L313" s="58" t="s">
        <v>3550</v>
      </c>
      <c r="M313" s="41"/>
      <c r="N313" s="134" t="str">
        <f t="shared" si="49"/>
        <v/>
      </c>
      <c r="O313" s="135" t="str">
        <f t="shared" si="50"/>
        <v/>
      </c>
      <c r="P313" s="134"/>
      <c r="Q313" s="303"/>
      <c r="R313" s="44"/>
      <c r="S313" s="183" t="str">
        <f t="shared" si="53"/>
        <v/>
      </c>
      <c r="T313" s="380">
        <v>0.1</v>
      </c>
      <c r="U313" s="185" t="str">
        <f t="shared" si="54"/>
        <v/>
      </c>
      <c r="V313" s="186" t="str">
        <f t="shared" si="55"/>
        <v/>
      </c>
      <c r="W313" s="186" t="str">
        <f t="shared" si="51"/>
        <v/>
      </c>
      <c r="X313" s="187" t="str">
        <f t="shared" si="56"/>
        <v/>
      </c>
      <c r="Y313" s="337"/>
      <c r="Z313" s="61"/>
      <c r="AA313" s="372" t="str">
        <f t="shared" si="52"/>
        <v/>
      </c>
      <c r="AB313" s="398"/>
      <c r="AH313" s="384" t="str">
        <f t="shared" si="57"/>
        <v/>
      </c>
      <c r="AI313" s="384">
        <f t="shared" si="58"/>
        <v>0</v>
      </c>
      <c r="AJ313" s="384">
        <f t="shared" si="59"/>
        <v>0</v>
      </c>
      <c r="AK313" s="384">
        <f t="shared" si="60"/>
        <v>0</v>
      </c>
    </row>
    <row r="314" spans="2:37" s="177" customFormat="1" ht="24.75" hidden="1" customHeight="1" outlineLevel="1">
      <c r="B314" s="38"/>
      <c r="C314" s="52"/>
      <c r="D314" s="3"/>
      <c r="E314" s="3"/>
      <c r="F314" s="3"/>
      <c r="G314" s="3"/>
      <c r="H314" s="3"/>
      <c r="I314" s="13"/>
      <c r="J314" s="67"/>
      <c r="K314" s="75"/>
      <c r="L314" s="58" t="s">
        <v>3550</v>
      </c>
      <c r="M314" s="41"/>
      <c r="N314" s="134" t="str">
        <f t="shared" si="49"/>
        <v/>
      </c>
      <c r="O314" s="135" t="str">
        <f t="shared" si="50"/>
        <v/>
      </c>
      <c r="P314" s="134"/>
      <c r="Q314" s="303"/>
      <c r="R314" s="44"/>
      <c r="S314" s="183" t="str">
        <f t="shared" si="53"/>
        <v/>
      </c>
      <c r="T314" s="380">
        <v>0.1</v>
      </c>
      <c r="U314" s="185" t="str">
        <f t="shared" si="54"/>
        <v/>
      </c>
      <c r="V314" s="186" t="str">
        <f t="shared" si="55"/>
        <v/>
      </c>
      <c r="W314" s="186" t="str">
        <f t="shared" si="51"/>
        <v/>
      </c>
      <c r="X314" s="187" t="str">
        <f t="shared" si="56"/>
        <v/>
      </c>
      <c r="Y314" s="337"/>
      <c r="Z314" s="61"/>
      <c r="AA314" s="372" t="str">
        <f t="shared" si="52"/>
        <v/>
      </c>
      <c r="AB314" s="398"/>
      <c r="AH314" s="384" t="str">
        <f t="shared" si="57"/>
        <v/>
      </c>
      <c r="AI314" s="384">
        <f t="shared" si="58"/>
        <v>0</v>
      </c>
      <c r="AJ314" s="384">
        <f t="shared" si="59"/>
        <v>0</v>
      </c>
      <c r="AK314" s="384">
        <f t="shared" si="60"/>
        <v>0</v>
      </c>
    </row>
    <row r="315" spans="2:37" s="177" customFormat="1" ht="24.75" hidden="1" customHeight="1" outlineLevel="1">
      <c r="B315" s="38"/>
      <c r="C315" s="52"/>
      <c r="D315" s="3"/>
      <c r="E315" s="3"/>
      <c r="F315" s="3"/>
      <c r="G315" s="3"/>
      <c r="H315" s="3"/>
      <c r="I315" s="13"/>
      <c r="J315" s="67"/>
      <c r="K315" s="75"/>
      <c r="L315" s="58" t="s">
        <v>3550</v>
      </c>
      <c r="M315" s="41"/>
      <c r="N315" s="134" t="str">
        <f t="shared" si="49"/>
        <v/>
      </c>
      <c r="O315" s="135" t="str">
        <f t="shared" si="50"/>
        <v/>
      </c>
      <c r="P315" s="134"/>
      <c r="Q315" s="303"/>
      <c r="R315" s="44"/>
      <c r="S315" s="183" t="str">
        <f t="shared" si="53"/>
        <v/>
      </c>
      <c r="T315" s="380">
        <v>0.1</v>
      </c>
      <c r="U315" s="185" t="str">
        <f t="shared" si="54"/>
        <v/>
      </c>
      <c r="V315" s="186" t="str">
        <f t="shared" si="55"/>
        <v/>
      </c>
      <c r="W315" s="186" t="str">
        <f t="shared" si="51"/>
        <v/>
      </c>
      <c r="X315" s="187" t="str">
        <f t="shared" si="56"/>
        <v/>
      </c>
      <c r="Y315" s="337"/>
      <c r="Z315" s="61"/>
      <c r="AA315" s="372" t="str">
        <f t="shared" si="52"/>
        <v/>
      </c>
      <c r="AB315" s="398"/>
      <c r="AH315" s="384" t="str">
        <f t="shared" si="57"/>
        <v/>
      </c>
      <c r="AI315" s="384">
        <f t="shared" si="58"/>
        <v>0</v>
      </c>
      <c r="AJ315" s="384">
        <f t="shared" si="59"/>
        <v>0</v>
      </c>
      <c r="AK315" s="384">
        <f t="shared" si="60"/>
        <v>0</v>
      </c>
    </row>
    <row r="316" spans="2:37" s="177" customFormat="1" ht="24.75" hidden="1" customHeight="1" outlineLevel="1">
      <c r="B316" s="38"/>
      <c r="C316" s="52"/>
      <c r="D316" s="3"/>
      <c r="E316" s="3"/>
      <c r="F316" s="3"/>
      <c r="G316" s="3"/>
      <c r="H316" s="3"/>
      <c r="I316" s="13"/>
      <c r="J316" s="67"/>
      <c r="K316" s="75"/>
      <c r="L316" s="58" t="s">
        <v>3550</v>
      </c>
      <c r="M316" s="41"/>
      <c r="N316" s="134" t="str">
        <f t="shared" si="49"/>
        <v/>
      </c>
      <c r="O316" s="135" t="str">
        <f t="shared" si="50"/>
        <v/>
      </c>
      <c r="P316" s="134"/>
      <c r="Q316" s="303"/>
      <c r="R316" s="44"/>
      <c r="S316" s="183" t="str">
        <f t="shared" si="53"/>
        <v/>
      </c>
      <c r="T316" s="380">
        <v>0.1</v>
      </c>
      <c r="U316" s="185" t="str">
        <f t="shared" si="54"/>
        <v/>
      </c>
      <c r="V316" s="186" t="str">
        <f t="shared" si="55"/>
        <v/>
      </c>
      <c r="W316" s="186" t="str">
        <f t="shared" si="51"/>
        <v/>
      </c>
      <c r="X316" s="187" t="str">
        <f t="shared" si="56"/>
        <v/>
      </c>
      <c r="Y316" s="337"/>
      <c r="Z316" s="61"/>
      <c r="AA316" s="372" t="str">
        <f t="shared" si="52"/>
        <v/>
      </c>
      <c r="AB316" s="398"/>
      <c r="AH316" s="384" t="str">
        <f t="shared" si="57"/>
        <v/>
      </c>
      <c r="AI316" s="384">
        <f t="shared" si="58"/>
        <v>0</v>
      </c>
      <c r="AJ316" s="384">
        <f t="shared" si="59"/>
        <v>0</v>
      </c>
      <c r="AK316" s="384">
        <f t="shared" si="60"/>
        <v>0</v>
      </c>
    </row>
    <row r="317" spans="2:37" s="177" customFormat="1" ht="24.75" hidden="1" customHeight="1" outlineLevel="1">
      <c r="B317" s="38"/>
      <c r="C317" s="52"/>
      <c r="D317" s="3"/>
      <c r="E317" s="3"/>
      <c r="F317" s="3"/>
      <c r="G317" s="3"/>
      <c r="H317" s="3"/>
      <c r="I317" s="13"/>
      <c r="J317" s="67"/>
      <c r="K317" s="75"/>
      <c r="L317" s="58" t="s">
        <v>3550</v>
      </c>
      <c r="M317" s="41"/>
      <c r="N317" s="134" t="str">
        <f t="shared" si="49"/>
        <v/>
      </c>
      <c r="O317" s="135" t="str">
        <f t="shared" si="50"/>
        <v/>
      </c>
      <c r="P317" s="134"/>
      <c r="Q317" s="303"/>
      <c r="R317" s="44"/>
      <c r="S317" s="183" t="str">
        <f t="shared" si="53"/>
        <v/>
      </c>
      <c r="T317" s="380">
        <v>0.1</v>
      </c>
      <c r="U317" s="185" t="str">
        <f t="shared" si="54"/>
        <v/>
      </c>
      <c r="V317" s="186" t="str">
        <f t="shared" si="55"/>
        <v/>
      </c>
      <c r="W317" s="186" t="str">
        <f t="shared" si="51"/>
        <v/>
      </c>
      <c r="X317" s="187" t="str">
        <f t="shared" si="56"/>
        <v/>
      </c>
      <c r="Y317" s="337"/>
      <c r="Z317" s="61"/>
      <c r="AA317" s="372" t="str">
        <f t="shared" si="52"/>
        <v/>
      </c>
      <c r="AB317" s="398"/>
      <c r="AH317" s="384" t="str">
        <f t="shared" si="57"/>
        <v/>
      </c>
      <c r="AI317" s="384">
        <f t="shared" si="58"/>
        <v>0</v>
      </c>
      <c r="AJ317" s="384">
        <f t="shared" si="59"/>
        <v>0</v>
      </c>
      <c r="AK317" s="384">
        <f t="shared" si="60"/>
        <v>0</v>
      </c>
    </row>
    <row r="318" spans="2:37" s="177" customFormat="1" ht="24.75" hidden="1" customHeight="1" outlineLevel="1">
      <c r="B318" s="38"/>
      <c r="C318" s="52"/>
      <c r="D318" s="3"/>
      <c r="E318" s="3"/>
      <c r="F318" s="3"/>
      <c r="G318" s="3"/>
      <c r="H318" s="3"/>
      <c r="I318" s="13"/>
      <c r="J318" s="67"/>
      <c r="K318" s="75"/>
      <c r="L318" s="58" t="s">
        <v>3550</v>
      </c>
      <c r="M318" s="41"/>
      <c r="N318" s="134" t="str">
        <f t="shared" si="49"/>
        <v/>
      </c>
      <c r="O318" s="135" t="str">
        <f t="shared" si="50"/>
        <v/>
      </c>
      <c r="P318" s="134"/>
      <c r="Q318" s="303"/>
      <c r="R318" s="44"/>
      <c r="S318" s="183" t="str">
        <f t="shared" si="53"/>
        <v/>
      </c>
      <c r="T318" s="380">
        <v>0.1</v>
      </c>
      <c r="U318" s="185" t="str">
        <f t="shared" si="54"/>
        <v/>
      </c>
      <c r="V318" s="186" t="str">
        <f t="shared" si="55"/>
        <v/>
      </c>
      <c r="W318" s="186" t="str">
        <f t="shared" si="51"/>
        <v/>
      </c>
      <c r="X318" s="187" t="str">
        <f t="shared" si="56"/>
        <v/>
      </c>
      <c r="Y318" s="337"/>
      <c r="Z318" s="61"/>
      <c r="AA318" s="372" t="str">
        <f t="shared" si="52"/>
        <v/>
      </c>
      <c r="AB318" s="398"/>
      <c r="AH318" s="384" t="str">
        <f t="shared" si="57"/>
        <v/>
      </c>
      <c r="AI318" s="384">
        <f t="shared" si="58"/>
        <v>0</v>
      </c>
      <c r="AJ318" s="384">
        <f t="shared" si="59"/>
        <v>0</v>
      </c>
      <c r="AK318" s="384">
        <f t="shared" si="60"/>
        <v>0</v>
      </c>
    </row>
    <row r="319" spans="2:37" s="177" customFormat="1" ht="24.75" hidden="1" customHeight="1" outlineLevel="1">
      <c r="B319" s="38"/>
      <c r="C319" s="52"/>
      <c r="D319" s="3"/>
      <c r="E319" s="3"/>
      <c r="F319" s="3"/>
      <c r="G319" s="3"/>
      <c r="H319" s="3"/>
      <c r="I319" s="13"/>
      <c r="J319" s="67"/>
      <c r="K319" s="75"/>
      <c r="L319" s="58" t="s">
        <v>3550</v>
      </c>
      <c r="M319" s="41"/>
      <c r="N319" s="134" t="str">
        <f t="shared" si="49"/>
        <v/>
      </c>
      <c r="O319" s="135" t="str">
        <f t="shared" si="50"/>
        <v/>
      </c>
      <c r="P319" s="134"/>
      <c r="Q319" s="303"/>
      <c r="R319" s="44"/>
      <c r="S319" s="183" t="str">
        <f t="shared" si="53"/>
        <v/>
      </c>
      <c r="T319" s="380">
        <v>0.1</v>
      </c>
      <c r="U319" s="185" t="str">
        <f t="shared" si="54"/>
        <v/>
      </c>
      <c r="V319" s="186" t="str">
        <f t="shared" si="55"/>
        <v/>
      </c>
      <c r="W319" s="186" t="str">
        <f t="shared" si="51"/>
        <v/>
      </c>
      <c r="X319" s="187" t="str">
        <f t="shared" si="56"/>
        <v/>
      </c>
      <c r="Y319" s="337"/>
      <c r="Z319" s="61"/>
      <c r="AA319" s="372" t="str">
        <f t="shared" si="52"/>
        <v/>
      </c>
      <c r="AB319" s="398"/>
      <c r="AH319" s="384" t="str">
        <f t="shared" si="57"/>
        <v/>
      </c>
      <c r="AI319" s="384">
        <f t="shared" si="58"/>
        <v>0</v>
      </c>
      <c r="AJ319" s="384">
        <f t="shared" si="59"/>
        <v>0</v>
      </c>
      <c r="AK319" s="384">
        <f t="shared" si="60"/>
        <v>0</v>
      </c>
    </row>
    <row r="320" spans="2:37" s="177" customFormat="1" ht="24.75" hidden="1" customHeight="1" outlineLevel="1">
      <c r="B320" s="38"/>
      <c r="C320" s="52"/>
      <c r="D320" s="3"/>
      <c r="E320" s="3"/>
      <c r="F320" s="3"/>
      <c r="G320" s="3"/>
      <c r="H320" s="3"/>
      <c r="I320" s="13"/>
      <c r="J320" s="67"/>
      <c r="K320" s="75"/>
      <c r="L320" s="58" t="s">
        <v>3550</v>
      </c>
      <c r="M320" s="41"/>
      <c r="N320" s="134" t="str">
        <f t="shared" si="49"/>
        <v/>
      </c>
      <c r="O320" s="135" t="str">
        <f t="shared" si="50"/>
        <v/>
      </c>
      <c r="P320" s="134"/>
      <c r="Q320" s="303"/>
      <c r="R320" s="44"/>
      <c r="S320" s="183" t="str">
        <f t="shared" si="53"/>
        <v/>
      </c>
      <c r="T320" s="380">
        <v>0.1</v>
      </c>
      <c r="U320" s="185" t="str">
        <f t="shared" si="54"/>
        <v/>
      </c>
      <c r="V320" s="186" t="str">
        <f t="shared" si="55"/>
        <v/>
      </c>
      <c r="W320" s="186" t="str">
        <f t="shared" si="51"/>
        <v/>
      </c>
      <c r="X320" s="187" t="str">
        <f t="shared" si="56"/>
        <v/>
      </c>
      <c r="Y320" s="337"/>
      <c r="Z320" s="61"/>
      <c r="AA320" s="372" t="str">
        <f t="shared" si="52"/>
        <v/>
      </c>
      <c r="AB320" s="398"/>
      <c r="AH320" s="384" t="str">
        <f t="shared" si="57"/>
        <v/>
      </c>
      <c r="AI320" s="384">
        <f t="shared" si="58"/>
        <v>0</v>
      </c>
      <c r="AJ320" s="384">
        <f t="shared" si="59"/>
        <v>0</v>
      </c>
      <c r="AK320" s="384">
        <f t="shared" si="60"/>
        <v>0</v>
      </c>
    </row>
    <row r="321" spans="2:37" s="177" customFormat="1" ht="24.75" hidden="1" customHeight="1" outlineLevel="1">
      <c r="B321" s="38"/>
      <c r="C321" s="52"/>
      <c r="D321" s="3"/>
      <c r="E321" s="3"/>
      <c r="F321" s="3"/>
      <c r="G321" s="3"/>
      <c r="H321" s="3"/>
      <c r="I321" s="13"/>
      <c r="J321" s="67"/>
      <c r="K321" s="75"/>
      <c r="L321" s="58" t="s">
        <v>3550</v>
      </c>
      <c r="M321" s="41"/>
      <c r="N321" s="134" t="str">
        <f t="shared" si="49"/>
        <v/>
      </c>
      <c r="O321" s="135" t="str">
        <f t="shared" si="50"/>
        <v/>
      </c>
      <c r="P321" s="134"/>
      <c r="Q321" s="303"/>
      <c r="R321" s="44"/>
      <c r="S321" s="183" t="str">
        <f t="shared" si="53"/>
        <v/>
      </c>
      <c r="T321" s="380">
        <v>0.1</v>
      </c>
      <c r="U321" s="185" t="str">
        <f t="shared" si="54"/>
        <v/>
      </c>
      <c r="V321" s="186" t="str">
        <f t="shared" si="55"/>
        <v/>
      </c>
      <c r="W321" s="186" t="str">
        <f t="shared" si="51"/>
        <v/>
      </c>
      <c r="X321" s="187" t="str">
        <f t="shared" si="56"/>
        <v/>
      </c>
      <c r="Y321" s="337"/>
      <c r="Z321" s="61"/>
      <c r="AA321" s="372" t="str">
        <f t="shared" si="52"/>
        <v/>
      </c>
      <c r="AB321" s="398"/>
      <c r="AH321" s="384" t="str">
        <f t="shared" si="57"/>
        <v/>
      </c>
      <c r="AI321" s="384">
        <f t="shared" si="58"/>
        <v>0</v>
      </c>
      <c r="AJ321" s="384">
        <f t="shared" si="59"/>
        <v>0</v>
      </c>
      <c r="AK321" s="384">
        <f t="shared" si="60"/>
        <v>0</v>
      </c>
    </row>
    <row r="322" spans="2:37" s="177" customFormat="1" ht="24.75" hidden="1" customHeight="1" outlineLevel="1">
      <c r="B322" s="38"/>
      <c r="C322" s="52"/>
      <c r="D322" s="3"/>
      <c r="E322" s="3"/>
      <c r="F322" s="3"/>
      <c r="G322" s="3"/>
      <c r="H322" s="3"/>
      <c r="I322" s="13"/>
      <c r="J322" s="67"/>
      <c r="K322" s="75"/>
      <c r="L322" s="58" t="s">
        <v>3550</v>
      </c>
      <c r="M322" s="41"/>
      <c r="N322" s="134" t="str">
        <f t="shared" si="49"/>
        <v/>
      </c>
      <c r="O322" s="135" t="str">
        <f t="shared" si="50"/>
        <v/>
      </c>
      <c r="P322" s="134"/>
      <c r="Q322" s="303"/>
      <c r="R322" s="44"/>
      <c r="S322" s="183" t="str">
        <f t="shared" si="53"/>
        <v/>
      </c>
      <c r="T322" s="380">
        <v>0.1</v>
      </c>
      <c r="U322" s="185" t="str">
        <f t="shared" si="54"/>
        <v/>
      </c>
      <c r="V322" s="186" t="str">
        <f t="shared" si="55"/>
        <v/>
      </c>
      <c r="W322" s="186" t="str">
        <f t="shared" si="51"/>
        <v/>
      </c>
      <c r="X322" s="187" t="str">
        <f t="shared" si="56"/>
        <v/>
      </c>
      <c r="Y322" s="337"/>
      <c r="Z322" s="61"/>
      <c r="AA322" s="372" t="str">
        <f t="shared" si="52"/>
        <v/>
      </c>
      <c r="AB322" s="398"/>
      <c r="AH322" s="384" t="str">
        <f t="shared" si="57"/>
        <v/>
      </c>
      <c r="AI322" s="384">
        <f t="shared" si="58"/>
        <v>0</v>
      </c>
      <c r="AJ322" s="384">
        <f t="shared" si="59"/>
        <v>0</v>
      </c>
      <c r="AK322" s="384">
        <f t="shared" si="60"/>
        <v>0</v>
      </c>
    </row>
    <row r="323" spans="2:37" s="177" customFormat="1" ht="24.75" hidden="1" customHeight="1" outlineLevel="1">
      <c r="B323" s="38"/>
      <c r="C323" s="52"/>
      <c r="D323" s="3"/>
      <c r="E323" s="3"/>
      <c r="F323" s="3"/>
      <c r="G323" s="3"/>
      <c r="H323" s="3"/>
      <c r="I323" s="13"/>
      <c r="J323" s="67"/>
      <c r="K323" s="75"/>
      <c r="L323" s="58" t="s">
        <v>3550</v>
      </c>
      <c r="M323" s="41"/>
      <c r="N323" s="134" t="str">
        <f t="shared" si="49"/>
        <v/>
      </c>
      <c r="O323" s="135" t="str">
        <f t="shared" si="50"/>
        <v/>
      </c>
      <c r="P323" s="134"/>
      <c r="Q323" s="303"/>
      <c r="R323" s="44"/>
      <c r="S323" s="183" t="str">
        <f t="shared" si="53"/>
        <v/>
      </c>
      <c r="T323" s="380">
        <v>0.1</v>
      </c>
      <c r="U323" s="185" t="str">
        <f t="shared" si="54"/>
        <v/>
      </c>
      <c r="V323" s="186" t="str">
        <f t="shared" si="55"/>
        <v/>
      </c>
      <c r="W323" s="186" t="str">
        <f t="shared" si="51"/>
        <v/>
      </c>
      <c r="X323" s="187" t="str">
        <f t="shared" si="56"/>
        <v/>
      </c>
      <c r="Y323" s="337"/>
      <c r="Z323" s="61"/>
      <c r="AA323" s="372" t="str">
        <f t="shared" si="52"/>
        <v/>
      </c>
      <c r="AB323" s="398"/>
      <c r="AH323" s="384" t="str">
        <f t="shared" si="57"/>
        <v/>
      </c>
      <c r="AI323" s="384">
        <f t="shared" si="58"/>
        <v>0</v>
      </c>
      <c r="AJ323" s="384">
        <f t="shared" si="59"/>
        <v>0</v>
      </c>
      <c r="AK323" s="384">
        <f t="shared" si="60"/>
        <v>0</v>
      </c>
    </row>
    <row r="324" spans="2:37" s="177" customFormat="1" ht="24.75" hidden="1" customHeight="1" outlineLevel="1">
      <c r="B324" s="38"/>
      <c r="C324" s="52"/>
      <c r="D324" s="3"/>
      <c r="E324" s="3"/>
      <c r="F324" s="3"/>
      <c r="G324" s="3"/>
      <c r="H324" s="3"/>
      <c r="I324" s="13"/>
      <c r="J324" s="67"/>
      <c r="K324" s="75"/>
      <c r="L324" s="58" t="s">
        <v>3550</v>
      </c>
      <c r="M324" s="41"/>
      <c r="N324" s="134" t="str">
        <f t="shared" si="49"/>
        <v/>
      </c>
      <c r="O324" s="135" t="str">
        <f t="shared" si="50"/>
        <v/>
      </c>
      <c r="P324" s="134"/>
      <c r="Q324" s="303"/>
      <c r="R324" s="44"/>
      <c r="S324" s="183" t="str">
        <f t="shared" si="53"/>
        <v/>
      </c>
      <c r="T324" s="380">
        <v>0.1</v>
      </c>
      <c r="U324" s="185" t="str">
        <f t="shared" si="54"/>
        <v/>
      </c>
      <c r="V324" s="186" t="str">
        <f t="shared" si="55"/>
        <v/>
      </c>
      <c r="W324" s="186" t="str">
        <f t="shared" si="51"/>
        <v/>
      </c>
      <c r="X324" s="187" t="str">
        <f t="shared" si="56"/>
        <v/>
      </c>
      <c r="Y324" s="337"/>
      <c r="Z324" s="61"/>
      <c r="AA324" s="372" t="str">
        <f t="shared" si="52"/>
        <v/>
      </c>
      <c r="AB324" s="398"/>
      <c r="AH324" s="384" t="str">
        <f t="shared" si="57"/>
        <v/>
      </c>
      <c r="AI324" s="384">
        <f t="shared" si="58"/>
        <v>0</v>
      </c>
      <c r="AJ324" s="384">
        <f t="shared" si="59"/>
        <v>0</v>
      </c>
      <c r="AK324" s="384">
        <f t="shared" si="60"/>
        <v>0</v>
      </c>
    </row>
    <row r="325" spans="2:37" s="177" customFormat="1" ht="24.75" hidden="1" customHeight="1" outlineLevel="1">
      <c r="B325" s="38"/>
      <c r="C325" s="52"/>
      <c r="D325" s="3"/>
      <c r="E325" s="3"/>
      <c r="F325" s="3"/>
      <c r="G325" s="3"/>
      <c r="H325" s="3"/>
      <c r="I325" s="13"/>
      <c r="J325" s="67"/>
      <c r="K325" s="75"/>
      <c r="L325" s="58" t="s">
        <v>3550</v>
      </c>
      <c r="M325" s="41"/>
      <c r="N325" s="134" t="str">
        <f t="shared" si="49"/>
        <v/>
      </c>
      <c r="O325" s="135" t="str">
        <f t="shared" si="50"/>
        <v/>
      </c>
      <c r="P325" s="134"/>
      <c r="Q325" s="303"/>
      <c r="R325" s="44"/>
      <c r="S325" s="183" t="str">
        <f t="shared" si="53"/>
        <v/>
      </c>
      <c r="T325" s="380">
        <v>0.1</v>
      </c>
      <c r="U325" s="185" t="str">
        <f t="shared" si="54"/>
        <v/>
      </c>
      <c r="V325" s="186" t="str">
        <f t="shared" si="55"/>
        <v/>
      </c>
      <c r="W325" s="186" t="str">
        <f t="shared" si="51"/>
        <v/>
      </c>
      <c r="X325" s="187" t="str">
        <f t="shared" si="56"/>
        <v/>
      </c>
      <c r="Y325" s="337"/>
      <c r="Z325" s="61"/>
      <c r="AA325" s="372" t="str">
        <f t="shared" si="52"/>
        <v/>
      </c>
      <c r="AB325" s="398"/>
      <c r="AH325" s="384" t="str">
        <f t="shared" si="57"/>
        <v/>
      </c>
      <c r="AI325" s="384">
        <f t="shared" si="58"/>
        <v>0</v>
      </c>
      <c r="AJ325" s="384">
        <f t="shared" si="59"/>
        <v>0</v>
      </c>
      <c r="AK325" s="384">
        <f t="shared" si="60"/>
        <v>0</v>
      </c>
    </row>
    <row r="326" spans="2:37" s="177" customFormat="1" ht="24.75" hidden="1" customHeight="1" outlineLevel="1">
      <c r="B326" s="38"/>
      <c r="C326" s="52"/>
      <c r="D326" s="3"/>
      <c r="E326" s="3"/>
      <c r="F326" s="3"/>
      <c r="G326" s="3"/>
      <c r="H326" s="3"/>
      <c r="I326" s="13"/>
      <c r="J326" s="67"/>
      <c r="K326" s="75"/>
      <c r="L326" s="58" t="s">
        <v>3550</v>
      </c>
      <c r="M326" s="41"/>
      <c r="N326" s="134" t="str">
        <f t="shared" si="49"/>
        <v/>
      </c>
      <c r="O326" s="135" t="str">
        <f t="shared" si="50"/>
        <v/>
      </c>
      <c r="P326" s="134"/>
      <c r="Q326" s="303"/>
      <c r="R326" s="44"/>
      <c r="S326" s="183" t="str">
        <f t="shared" si="53"/>
        <v/>
      </c>
      <c r="T326" s="380">
        <v>0.1</v>
      </c>
      <c r="U326" s="185" t="str">
        <f t="shared" si="54"/>
        <v/>
      </c>
      <c r="V326" s="186" t="str">
        <f t="shared" si="55"/>
        <v/>
      </c>
      <c r="W326" s="186" t="str">
        <f t="shared" si="51"/>
        <v/>
      </c>
      <c r="X326" s="187" t="str">
        <f t="shared" si="56"/>
        <v/>
      </c>
      <c r="Y326" s="337"/>
      <c r="Z326" s="61"/>
      <c r="AA326" s="372" t="str">
        <f t="shared" si="52"/>
        <v/>
      </c>
      <c r="AB326" s="398"/>
      <c r="AH326" s="384" t="str">
        <f t="shared" si="57"/>
        <v/>
      </c>
      <c r="AI326" s="384">
        <f t="shared" si="58"/>
        <v>0</v>
      </c>
      <c r="AJ326" s="384">
        <f t="shared" si="59"/>
        <v>0</v>
      </c>
      <c r="AK326" s="384">
        <f t="shared" si="60"/>
        <v>0</v>
      </c>
    </row>
    <row r="327" spans="2:37" s="177" customFormat="1" ht="24.75" hidden="1" customHeight="1" outlineLevel="1">
      <c r="B327" s="38"/>
      <c r="C327" s="52"/>
      <c r="D327" s="3"/>
      <c r="E327" s="3"/>
      <c r="F327" s="3"/>
      <c r="G327" s="3"/>
      <c r="H327" s="3"/>
      <c r="I327" s="13"/>
      <c r="J327" s="67"/>
      <c r="K327" s="75"/>
      <c r="L327" s="58" t="s">
        <v>3550</v>
      </c>
      <c r="M327" s="41"/>
      <c r="N327" s="134" t="str">
        <f t="shared" si="49"/>
        <v/>
      </c>
      <c r="O327" s="135" t="str">
        <f t="shared" si="50"/>
        <v/>
      </c>
      <c r="P327" s="134"/>
      <c r="Q327" s="303"/>
      <c r="R327" s="44"/>
      <c r="S327" s="183" t="str">
        <f t="shared" si="53"/>
        <v/>
      </c>
      <c r="T327" s="380">
        <v>0.1</v>
      </c>
      <c r="U327" s="185" t="str">
        <f t="shared" si="54"/>
        <v/>
      </c>
      <c r="V327" s="186" t="str">
        <f t="shared" si="55"/>
        <v/>
      </c>
      <c r="W327" s="186" t="str">
        <f t="shared" si="51"/>
        <v/>
      </c>
      <c r="X327" s="187" t="str">
        <f t="shared" si="56"/>
        <v/>
      </c>
      <c r="Y327" s="337"/>
      <c r="Z327" s="61"/>
      <c r="AA327" s="372" t="str">
        <f t="shared" si="52"/>
        <v/>
      </c>
      <c r="AB327" s="398"/>
      <c r="AH327" s="384" t="str">
        <f t="shared" si="57"/>
        <v/>
      </c>
      <c r="AI327" s="384">
        <f t="shared" si="58"/>
        <v>0</v>
      </c>
      <c r="AJ327" s="384">
        <f t="shared" si="59"/>
        <v>0</v>
      </c>
      <c r="AK327" s="384">
        <f t="shared" si="60"/>
        <v>0</v>
      </c>
    </row>
    <row r="328" spans="2:37" s="177" customFormat="1" ht="24.75" hidden="1" customHeight="1" outlineLevel="1">
      <c r="B328" s="38"/>
      <c r="C328" s="52"/>
      <c r="D328" s="3"/>
      <c r="E328" s="3"/>
      <c r="F328" s="3"/>
      <c r="G328" s="3"/>
      <c r="H328" s="3"/>
      <c r="I328" s="13"/>
      <c r="J328" s="67"/>
      <c r="K328" s="75"/>
      <c r="L328" s="58" t="s">
        <v>3550</v>
      </c>
      <c r="M328" s="41"/>
      <c r="N328" s="134" t="str">
        <f t="shared" ref="N328:N391" si="61">IF(AND(K328&lt;&gt;"",M328&lt;&gt;""),IFERROR(IF(M328&lt;&gt;1,K328*M328,""),""),"")</f>
        <v/>
      </c>
      <c r="O328" s="135" t="str">
        <f t="shared" ref="O328:O391" si="62">IF(ISNUMBER(M328),IF(M328&lt;&gt;1,IF(M328&lt;&gt;0,ROUND(R328/M328,2),""),""),"")</f>
        <v/>
      </c>
      <c r="P328" s="134"/>
      <c r="Q328" s="303"/>
      <c r="R328" s="44"/>
      <c r="S328" s="183" t="str">
        <f t="shared" si="53"/>
        <v/>
      </c>
      <c r="T328" s="380">
        <v>0.1</v>
      </c>
      <c r="U328" s="185" t="str">
        <f t="shared" si="54"/>
        <v/>
      </c>
      <c r="V328" s="186" t="str">
        <f t="shared" si="55"/>
        <v/>
      </c>
      <c r="W328" s="186" t="str">
        <f t="shared" ref="W328:W391" si="63">IFERROR(ROUNDDOWN(V328/K328,0),"")</f>
        <v/>
      </c>
      <c r="X328" s="187" t="str">
        <f t="shared" si="56"/>
        <v/>
      </c>
      <c r="Y328" s="337"/>
      <c r="Z328" s="61"/>
      <c r="AA328" s="372" t="str">
        <f t="shared" ref="AA328:AA391" si="64">IF(B328="","","-")</f>
        <v/>
      </c>
      <c r="AB328" s="398"/>
      <c r="AH328" s="384" t="str">
        <f t="shared" si="57"/>
        <v/>
      </c>
      <c r="AI328" s="384">
        <f t="shared" si="58"/>
        <v>0</v>
      </c>
      <c r="AJ328" s="384">
        <f t="shared" si="59"/>
        <v>0</v>
      </c>
      <c r="AK328" s="384">
        <f t="shared" si="60"/>
        <v>0</v>
      </c>
    </row>
    <row r="329" spans="2:37" s="177" customFormat="1" ht="24.75" hidden="1" customHeight="1" outlineLevel="1">
      <c r="B329" s="38"/>
      <c r="C329" s="52"/>
      <c r="D329" s="3"/>
      <c r="E329" s="3"/>
      <c r="F329" s="3"/>
      <c r="G329" s="3"/>
      <c r="H329" s="3"/>
      <c r="I329" s="13"/>
      <c r="J329" s="67"/>
      <c r="K329" s="75"/>
      <c r="L329" s="58" t="s">
        <v>3550</v>
      </c>
      <c r="M329" s="41"/>
      <c r="N329" s="134" t="str">
        <f t="shared" si="61"/>
        <v/>
      </c>
      <c r="O329" s="135" t="str">
        <f t="shared" si="62"/>
        <v/>
      </c>
      <c r="P329" s="134"/>
      <c r="Q329" s="303"/>
      <c r="R329" s="44"/>
      <c r="S329" s="183" t="str">
        <f t="shared" ref="S329:S392" si="65">IF(AND($K329&lt;&gt;"",R329&lt;&gt;""),IFERROR($K329*R329,""),"")</f>
        <v/>
      </c>
      <c r="T329" s="380">
        <v>0.1</v>
      </c>
      <c r="U329" s="185" t="str">
        <f t="shared" ref="U329:U392" si="66">IF(AND(ISNUMBER($S$1009),$S329&lt;&gt;""),ROUNDDOWN($S$1009*($S329/SUM($S$8:$S$1007)),0),"")</f>
        <v/>
      </c>
      <c r="V329" s="186" t="str">
        <f t="shared" ref="V329:V392" si="67">IFERROR(S329-U329,"")</f>
        <v/>
      </c>
      <c r="W329" s="186" t="str">
        <f t="shared" si="63"/>
        <v/>
      </c>
      <c r="X329" s="187" t="str">
        <f t="shared" ref="X329:X392" si="68">IF(AND($T329&lt;&gt;"",V329&lt;&gt;""),ROUNDDOWN(T329*V329+V329,0),"")</f>
        <v/>
      </c>
      <c r="Y329" s="337"/>
      <c r="Z329" s="61"/>
      <c r="AA329" s="372" t="str">
        <f t="shared" si="64"/>
        <v/>
      </c>
      <c r="AB329" s="398"/>
      <c r="AH329" s="384" t="str">
        <f t="shared" ref="AH329:AH392" si="69">IF($T329=10%,V329,0)</f>
        <v/>
      </c>
      <c r="AI329" s="384">
        <f t="shared" ref="AI329:AI392" si="70">IF($T329=8%,V329,0)</f>
        <v>0</v>
      </c>
      <c r="AJ329" s="384">
        <f t="shared" ref="AJ329:AJ392" si="71">IF($T329=5%,V329,0)</f>
        <v>0</v>
      </c>
      <c r="AK329" s="384">
        <f t="shared" ref="AK329:AK392" si="72">IF($T329=0%,V329,0)</f>
        <v>0</v>
      </c>
    </row>
    <row r="330" spans="2:37" s="177" customFormat="1" ht="24.75" hidden="1" customHeight="1" outlineLevel="1">
      <c r="B330" s="38"/>
      <c r="C330" s="52"/>
      <c r="D330" s="3"/>
      <c r="E330" s="3"/>
      <c r="F330" s="3"/>
      <c r="G330" s="3"/>
      <c r="H330" s="3"/>
      <c r="I330" s="13"/>
      <c r="J330" s="67"/>
      <c r="K330" s="75"/>
      <c r="L330" s="58" t="s">
        <v>3550</v>
      </c>
      <c r="M330" s="41"/>
      <c r="N330" s="134" t="str">
        <f t="shared" si="61"/>
        <v/>
      </c>
      <c r="O330" s="135" t="str">
        <f t="shared" si="62"/>
        <v/>
      </c>
      <c r="P330" s="134"/>
      <c r="Q330" s="303"/>
      <c r="R330" s="44"/>
      <c r="S330" s="183" t="str">
        <f t="shared" si="65"/>
        <v/>
      </c>
      <c r="T330" s="380">
        <v>0.1</v>
      </c>
      <c r="U330" s="185" t="str">
        <f t="shared" si="66"/>
        <v/>
      </c>
      <c r="V330" s="186" t="str">
        <f t="shared" si="67"/>
        <v/>
      </c>
      <c r="W330" s="186" t="str">
        <f t="shared" si="63"/>
        <v/>
      </c>
      <c r="X330" s="187" t="str">
        <f t="shared" si="68"/>
        <v/>
      </c>
      <c r="Y330" s="337"/>
      <c r="Z330" s="61"/>
      <c r="AA330" s="372" t="str">
        <f t="shared" si="64"/>
        <v/>
      </c>
      <c r="AB330" s="398"/>
      <c r="AH330" s="384" t="str">
        <f t="shared" si="69"/>
        <v/>
      </c>
      <c r="AI330" s="384">
        <f t="shared" si="70"/>
        <v>0</v>
      </c>
      <c r="AJ330" s="384">
        <f t="shared" si="71"/>
        <v>0</v>
      </c>
      <c r="AK330" s="384">
        <f t="shared" si="72"/>
        <v>0</v>
      </c>
    </row>
    <row r="331" spans="2:37" s="177" customFormat="1" ht="24.75" hidden="1" customHeight="1" outlineLevel="1">
      <c r="B331" s="38"/>
      <c r="C331" s="52"/>
      <c r="D331" s="3"/>
      <c r="E331" s="3"/>
      <c r="F331" s="3"/>
      <c r="G331" s="3"/>
      <c r="H331" s="3"/>
      <c r="I331" s="13"/>
      <c r="J331" s="67"/>
      <c r="K331" s="75"/>
      <c r="L331" s="58" t="s">
        <v>3550</v>
      </c>
      <c r="M331" s="41"/>
      <c r="N331" s="134" t="str">
        <f t="shared" si="61"/>
        <v/>
      </c>
      <c r="O331" s="135" t="str">
        <f t="shared" si="62"/>
        <v/>
      </c>
      <c r="P331" s="134"/>
      <c r="Q331" s="303"/>
      <c r="R331" s="44"/>
      <c r="S331" s="183" t="str">
        <f t="shared" si="65"/>
        <v/>
      </c>
      <c r="T331" s="380">
        <v>0.1</v>
      </c>
      <c r="U331" s="185" t="str">
        <f t="shared" si="66"/>
        <v/>
      </c>
      <c r="V331" s="186" t="str">
        <f t="shared" si="67"/>
        <v/>
      </c>
      <c r="W331" s="186" t="str">
        <f t="shared" si="63"/>
        <v/>
      </c>
      <c r="X331" s="187" t="str">
        <f t="shared" si="68"/>
        <v/>
      </c>
      <c r="Y331" s="337"/>
      <c r="Z331" s="61"/>
      <c r="AA331" s="372" t="str">
        <f t="shared" si="64"/>
        <v/>
      </c>
      <c r="AB331" s="398"/>
      <c r="AH331" s="384" t="str">
        <f t="shared" si="69"/>
        <v/>
      </c>
      <c r="AI331" s="384">
        <f t="shared" si="70"/>
        <v>0</v>
      </c>
      <c r="AJ331" s="384">
        <f t="shared" si="71"/>
        <v>0</v>
      </c>
      <c r="AK331" s="384">
        <f t="shared" si="72"/>
        <v>0</v>
      </c>
    </row>
    <row r="332" spans="2:37" s="177" customFormat="1" ht="24.75" hidden="1" customHeight="1" outlineLevel="1">
      <c r="B332" s="38"/>
      <c r="C332" s="52"/>
      <c r="D332" s="3"/>
      <c r="E332" s="3"/>
      <c r="F332" s="3"/>
      <c r="G332" s="3"/>
      <c r="H332" s="3"/>
      <c r="I332" s="13"/>
      <c r="J332" s="67"/>
      <c r="K332" s="75"/>
      <c r="L332" s="58" t="s">
        <v>3550</v>
      </c>
      <c r="M332" s="41"/>
      <c r="N332" s="134" t="str">
        <f t="shared" si="61"/>
        <v/>
      </c>
      <c r="O332" s="135" t="str">
        <f t="shared" si="62"/>
        <v/>
      </c>
      <c r="P332" s="134"/>
      <c r="Q332" s="303"/>
      <c r="R332" s="44"/>
      <c r="S332" s="183" t="str">
        <f t="shared" si="65"/>
        <v/>
      </c>
      <c r="T332" s="380">
        <v>0.1</v>
      </c>
      <c r="U332" s="185" t="str">
        <f t="shared" si="66"/>
        <v/>
      </c>
      <c r="V332" s="186" t="str">
        <f t="shared" si="67"/>
        <v/>
      </c>
      <c r="W332" s="186" t="str">
        <f t="shared" si="63"/>
        <v/>
      </c>
      <c r="X332" s="187" t="str">
        <f t="shared" si="68"/>
        <v/>
      </c>
      <c r="Y332" s="337"/>
      <c r="Z332" s="61"/>
      <c r="AA332" s="372" t="str">
        <f t="shared" si="64"/>
        <v/>
      </c>
      <c r="AB332" s="398"/>
      <c r="AH332" s="384" t="str">
        <f t="shared" si="69"/>
        <v/>
      </c>
      <c r="AI332" s="384">
        <f t="shared" si="70"/>
        <v>0</v>
      </c>
      <c r="AJ332" s="384">
        <f t="shared" si="71"/>
        <v>0</v>
      </c>
      <c r="AK332" s="384">
        <f t="shared" si="72"/>
        <v>0</v>
      </c>
    </row>
    <row r="333" spans="2:37" s="177" customFormat="1" ht="24.75" hidden="1" customHeight="1" outlineLevel="1">
      <c r="B333" s="38"/>
      <c r="C333" s="52"/>
      <c r="D333" s="3"/>
      <c r="E333" s="3"/>
      <c r="F333" s="3"/>
      <c r="G333" s="3"/>
      <c r="H333" s="3"/>
      <c r="I333" s="13"/>
      <c r="J333" s="67"/>
      <c r="K333" s="75"/>
      <c r="L333" s="58" t="s">
        <v>3550</v>
      </c>
      <c r="M333" s="41"/>
      <c r="N333" s="134" t="str">
        <f t="shared" si="61"/>
        <v/>
      </c>
      <c r="O333" s="135" t="str">
        <f t="shared" si="62"/>
        <v/>
      </c>
      <c r="P333" s="134"/>
      <c r="Q333" s="303"/>
      <c r="R333" s="44"/>
      <c r="S333" s="183" t="str">
        <f t="shared" si="65"/>
        <v/>
      </c>
      <c r="T333" s="380">
        <v>0.1</v>
      </c>
      <c r="U333" s="185" t="str">
        <f t="shared" si="66"/>
        <v/>
      </c>
      <c r="V333" s="186" t="str">
        <f t="shared" si="67"/>
        <v/>
      </c>
      <c r="W333" s="186" t="str">
        <f t="shared" si="63"/>
        <v/>
      </c>
      <c r="X333" s="187" t="str">
        <f t="shared" si="68"/>
        <v/>
      </c>
      <c r="Y333" s="337"/>
      <c r="Z333" s="61"/>
      <c r="AA333" s="372" t="str">
        <f t="shared" si="64"/>
        <v/>
      </c>
      <c r="AB333" s="398"/>
      <c r="AH333" s="384" t="str">
        <f t="shared" si="69"/>
        <v/>
      </c>
      <c r="AI333" s="384">
        <f t="shared" si="70"/>
        <v>0</v>
      </c>
      <c r="AJ333" s="384">
        <f t="shared" si="71"/>
        <v>0</v>
      </c>
      <c r="AK333" s="384">
        <f t="shared" si="72"/>
        <v>0</v>
      </c>
    </row>
    <row r="334" spans="2:37" s="177" customFormat="1" ht="24.75" hidden="1" customHeight="1" outlineLevel="1">
      <c r="B334" s="38"/>
      <c r="C334" s="52"/>
      <c r="D334" s="3"/>
      <c r="E334" s="3"/>
      <c r="F334" s="3"/>
      <c r="G334" s="3"/>
      <c r="H334" s="3"/>
      <c r="I334" s="13"/>
      <c r="J334" s="67"/>
      <c r="K334" s="75"/>
      <c r="L334" s="58" t="s">
        <v>3550</v>
      </c>
      <c r="M334" s="41"/>
      <c r="N334" s="134" t="str">
        <f t="shared" si="61"/>
        <v/>
      </c>
      <c r="O334" s="135" t="str">
        <f t="shared" si="62"/>
        <v/>
      </c>
      <c r="P334" s="134"/>
      <c r="Q334" s="303"/>
      <c r="R334" s="44"/>
      <c r="S334" s="183" t="str">
        <f t="shared" si="65"/>
        <v/>
      </c>
      <c r="T334" s="380">
        <v>0.1</v>
      </c>
      <c r="U334" s="185" t="str">
        <f t="shared" si="66"/>
        <v/>
      </c>
      <c r="V334" s="186" t="str">
        <f t="shared" si="67"/>
        <v/>
      </c>
      <c r="W334" s="186" t="str">
        <f t="shared" si="63"/>
        <v/>
      </c>
      <c r="X334" s="187" t="str">
        <f t="shared" si="68"/>
        <v/>
      </c>
      <c r="Y334" s="337"/>
      <c r="Z334" s="61"/>
      <c r="AA334" s="372" t="str">
        <f t="shared" si="64"/>
        <v/>
      </c>
      <c r="AB334" s="398"/>
      <c r="AH334" s="384" t="str">
        <f t="shared" si="69"/>
        <v/>
      </c>
      <c r="AI334" s="384">
        <f t="shared" si="70"/>
        <v>0</v>
      </c>
      <c r="AJ334" s="384">
        <f t="shared" si="71"/>
        <v>0</v>
      </c>
      <c r="AK334" s="384">
        <f t="shared" si="72"/>
        <v>0</v>
      </c>
    </row>
    <row r="335" spans="2:37" s="177" customFormat="1" ht="24.75" hidden="1" customHeight="1" outlineLevel="1">
      <c r="B335" s="38"/>
      <c r="C335" s="52"/>
      <c r="D335" s="3"/>
      <c r="E335" s="3"/>
      <c r="F335" s="3"/>
      <c r="G335" s="3"/>
      <c r="H335" s="3"/>
      <c r="I335" s="13"/>
      <c r="J335" s="67"/>
      <c r="K335" s="75"/>
      <c r="L335" s="58" t="s">
        <v>3550</v>
      </c>
      <c r="M335" s="41"/>
      <c r="N335" s="134" t="str">
        <f t="shared" si="61"/>
        <v/>
      </c>
      <c r="O335" s="135" t="str">
        <f t="shared" si="62"/>
        <v/>
      </c>
      <c r="P335" s="134"/>
      <c r="Q335" s="303"/>
      <c r="R335" s="44"/>
      <c r="S335" s="183" t="str">
        <f t="shared" si="65"/>
        <v/>
      </c>
      <c r="T335" s="380">
        <v>0.1</v>
      </c>
      <c r="U335" s="185" t="str">
        <f t="shared" si="66"/>
        <v/>
      </c>
      <c r="V335" s="186" t="str">
        <f t="shared" si="67"/>
        <v/>
      </c>
      <c r="W335" s="186" t="str">
        <f t="shared" si="63"/>
        <v/>
      </c>
      <c r="X335" s="187" t="str">
        <f t="shared" si="68"/>
        <v/>
      </c>
      <c r="Y335" s="337"/>
      <c r="Z335" s="61"/>
      <c r="AA335" s="372" t="str">
        <f t="shared" si="64"/>
        <v/>
      </c>
      <c r="AB335" s="398"/>
      <c r="AH335" s="384" t="str">
        <f t="shared" si="69"/>
        <v/>
      </c>
      <c r="AI335" s="384">
        <f t="shared" si="70"/>
        <v>0</v>
      </c>
      <c r="AJ335" s="384">
        <f t="shared" si="71"/>
        <v>0</v>
      </c>
      <c r="AK335" s="384">
        <f t="shared" si="72"/>
        <v>0</v>
      </c>
    </row>
    <row r="336" spans="2:37" s="177" customFormat="1" ht="24.75" hidden="1" customHeight="1" outlineLevel="1">
      <c r="B336" s="38"/>
      <c r="C336" s="52"/>
      <c r="D336" s="3"/>
      <c r="E336" s="3"/>
      <c r="F336" s="3"/>
      <c r="G336" s="3"/>
      <c r="H336" s="3"/>
      <c r="I336" s="13"/>
      <c r="J336" s="67"/>
      <c r="K336" s="75"/>
      <c r="L336" s="58" t="s">
        <v>3550</v>
      </c>
      <c r="M336" s="41"/>
      <c r="N336" s="134" t="str">
        <f t="shared" si="61"/>
        <v/>
      </c>
      <c r="O336" s="135" t="str">
        <f t="shared" si="62"/>
        <v/>
      </c>
      <c r="P336" s="134"/>
      <c r="Q336" s="303"/>
      <c r="R336" s="44"/>
      <c r="S336" s="183" t="str">
        <f t="shared" si="65"/>
        <v/>
      </c>
      <c r="T336" s="380">
        <v>0.1</v>
      </c>
      <c r="U336" s="185" t="str">
        <f t="shared" si="66"/>
        <v/>
      </c>
      <c r="V336" s="186" t="str">
        <f t="shared" si="67"/>
        <v/>
      </c>
      <c r="W336" s="186" t="str">
        <f t="shared" si="63"/>
        <v/>
      </c>
      <c r="X336" s="187" t="str">
        <f t="shared" si="68"/>
        <v/>
      </c>
      <c r="Y336" s="337"/>
      <c r="Z336" s="61"/>
      <c r="AA336" s="372" t="str">
        <f t="shared" si="64"/>
        <v/>
      </c>
      <c r="AB336" s="398"/>
      <c r="AH336" s="384" t="str">
        <f t="shared" si="69"/>
        <v/>
      </c>
      <c r="AI336" s="384">
        <f t="shared" si="70"/>
        <v>0</v>
      </c>
      <c r="AJ336" s="384">
        <f t="shared" si="71"/>
        <v>0</v>
      </c>
      <c r="AK336" s="384">
        <f t="shared" si="72"/>
        <v>0</v>
      </c>
    </row>
    <row r="337" spans="2:37" s="177" customFormat="1" ht="24.75" hidden="1" customHeight="1" outlineLevel="1">
      <c r="B337" s="38"/>
      <c r="C337" s="52"/>
      <c r="D337" s="3"/>
      <c r="E337" s="3"/>
      <c r="F337" s="3"/>
      <c r="G337" s="3"/>
      <c r="H337" s="3"/>
      <c r="I337" s="13"/>
      <c r="J337" s="67"/>
      <c r="K337" s="75"/>
      <c r="L337" s="58" t="s">
        <v>3550</v>
      </c>
      <c r="M337" s="41"/>
      <c r="N337" s="134" t="str">
        <f t="shared" si="61"/>
        <v/>
      </c>
      <c r="O337" s="135" t="str">
        <f t="shared" si="62"/>
        <v/>
      </c>
      <c r="P337" s="134"/>
      <c r="Q337" s="303"/>
      <c r="R337" s="44"/>
      <c r="S337" s="183" t="str">
        <f t="shared" si="65"/>
        <v/>
      </c>
      <c r="T337" s="380">
        <v>0.1</v>
      </c>
      <c r="U337" s="185" t="str">
        <f t="shared" si="66"/>
        <v/>
      </c>
      <c r="V337" s="186" t="str">
        <f t="shared" si="67"/>
        <v/>
      </c>
      <c r="W337" s="186" t="str">
        <f t="shared" si="63"/>
        <v/>
      </c>
      <c r="X337" s="187" t="str">
        <f t="shared" si="68"/>
        <v/>
      </c>
      <c r="Y337" s="337"/>
      <c r="Z337" s="61"/>
      <c r="AA337" s="372" t="str">
        <f t="shared" si="64"/>
        <v/>
      </c>
      <c r="AB337" s="398"/>
      <c r="AH337" s="384" t="str">
        <f t="shared" si="69"/>
        <v/>
      </c>
      <c r="AI337" s="384">
        <f t="shared" si="70"/>
        <v>0</v>
      </c>
      <c r="AJ337" s="384">
        <f t="shared" si="71"/>
        <v>0</v>
      </c>
      <c r="AK337" s="384">
        <f t="shared" si="72"/>
        <v>0</v>
      </c>
    </row>
    <row r="338" spans="2:37" s="177" customFormat="1" ht="24.75" hidden="1" customHeight="1" outlineLevel="1">
      <c r="B338" s="38"/>
      <c r="C338" s="52"/>
      <c r="D338" s="3"/>
      <c r="E338" s="3"/>
      <c r="F338" s="3"/>
      <c r="G338" s="3"/>
      <c r="H338" s="3"/>
      <c r="I338" s="13"/>
      <c r="J338" s="67"/>
      <c r="K338" s="75"/>
      <c r="L338" s="58" t="s">
        <v>3550</v>
      </c>
      <c r="M338" s="41"/>
      <c r="N338" s="134" t="str">
        <f t="shared" si="61"/>
        <v/>
      </c>
      <c r="O338" s="135" t="str">
        <f t="shared" si="62"/>
        <v/>
      </c>
      <c r="P338" s="134"/>
      <c r="Q338" s="303"/>
      <c r="R338" s="44"/>
      <c r="S338" s="183" t="str">
        <f t="shared" si="65"/>
        <v/>
      </c>
      <c r="T338" s="380">
        <v>0.1</v>
      </c>
      <c r="U338" s="185" t="str">
        <f t="shared" si="66"/>
        <v/>
      </c>
      <c r="V338" s="186" t="str">
        <f t="shared" si="67"/>
        <v/>
      </c>
      <c r="W338" s="186" t="str">
        <f t="shared" si="63"/>
        <v/>
      </c>
      <c r="X338" s="187" t="str">
        <f t="shared" si="68"/>
        <v/>
      </c>
      <c r="Y338" s="337"/>
      <c r="Z338" s="61"/>
      <c r="AA338" s="372" t="str">
        <f t="shared" si="64"/>
        <v/>
      </c>
      <c r="AB338" s="398"/>
      <c r="AH338" s="384" t="str">
        <f t="shared" si="69"/>
        <v/>
      </c>
      <c r="AI338" s="384">
        <f t="shared" si="70"/>
        <v>0</v>
      </c>
      <c r="AJ338" s="384">
        <f t="shared" si="71"/>
        <v>0</v>
      </c>
      <c r="AK338" s="384">
        <f t="shared" si="72"/>
        <v>0</v>
      </c>
    </row>
    <row r="339" spans="2:37" s="177" customFormat="1" ht="24.75" hidden="1" customHeight="1" outlineLevel="1">
      <c r="B339" s="38"/>
      <c r="C339" s="52"/>
      <c r="D339" s="3"/>
      <c r="E339" s="3"/>
      <c r="F339" s="3"/>
      <c r="G339" s="3"/>
      <c r="H339" s="3"/>
      <c r="I339" s="13"/>
      <c r="J339" s="67"/>
      <c r="K339" s="75"/>
      <c r="L339" s="58" t="s">
        <v>3550</v>
      </c>
      <c r="M339" s="41"/>
      <c r="N339" s="134" t="str">
        <f t="shared" si="61"/>
        <v/>
      </c>
      <c r="O339" s="135" t="str">
        <f t="shared" si="62"/>
        <v/>
      </c>
      <c r="P339" s="134"/>
      <c r="Q339" s="303"/>
      <c r="R339" s="44"/>
      <c r="S339" s="183" t="str">
        <f t="shared" si="65"/>
        <v/>
      </c>
      <c r="T339" s="380">
        <v>0.1</v>
      </c>
      <c r="U339" s="185" t="str">
        <f t="shared" si="66"/>
        <v/>
      </c>
      <c r="V339" s="186" t="str">
        <f t="shared" si="67"/>
        <v/>
      </c>
      <c r="W339" s="186" t="str">
        <f t="shared" si="63"/>
        <v/>
      </c>
      <c r="X339" s="187" t="str">
        <f t="shared" si="68"/>
        <v/>
      </c>
      <c r="Y339" s="337"/>
      <c r="Z339" s="61"/>
      <c r="AA339" s="372" t="str">
        <f t="shared" si="64"/>
        <v/>
      </c>
      <c r="AB339" s="398"/>
      <c r="AH339" s="384" t="str">
        <f t="shared" si="69"/>
        <v/>
      </c>
      <c r="AI339" s="384">
        <f t="shared" si="70"/>
        <v>0</v>
      </c>
      <c r="AJ339" s="384">
        <f t="shared" si="71"/>
        <v>0</v>
      </c>
      <c r="AK339" s="384">
        <f t="shared" si="72"/>
        <v>0</v>
      </c>
    </row>
    <row r="340" spans="2:37" s="177" customFormat="1" ht="24.75" hidden="1" customHeight="1" outlineLevel="1">
      <c r="B340" s="38"/>
      <c r="C340" s="52"/>
      <c r="D340" s="3"/>
      <c r="E340" s="3"/>
      <c r="F340" s="3"/>
      <c r="G340" s="3"/>
      <c r="H340" s="3"/>
      <c r="I340" s="13"/>
      <c r="J340" s="67"/>
      <c r="K340" s="75"/>
      <c r="L340" s="58" t="s">
        <v>3550</v>
      </c>
      <c r="M340" s="41"/>
      <c r="N340" s="134" t="str">
        <f t="shared" si="61"/>
        <v/>
      </c>
      <c r="O340" s="135" t="str">
        <f t="shared" si="62"/>
        <v/>
      </c>
      <c r="P340" s="134"/>
      <c r="Q340" s="303"/>
      <c r="R340" s="44"/>
      <c r="S340" s="183" t="str">
        <f t="shared" si="65"/>
        <v/>
      </c>
      <c r="T340" s="380">
        <v>0.1</v>
      </c>
      <c r="U340" s="185" t="str">
        <f t="shared" si="66"/>
        <v/>
      </c>
      <c r="V340" s="186" t="str">
        <f t="shared" si="67"/>
        <v/>
      </c>
      <c r="W340" s="186" t="str">
        <f t="shared" si="63"/>
        <v/>
      </c>
      <c r="X340" s="187" t="str">
        <f t="shared" si="68"/>
        <v/>
      </c>
      <c r="Y340" s="337"/>
      <c r="Z340" s="61"/>
      <c r="AA340" s="372" t="str">
        <f t="shared" si="64"/>
        <v/>
      </c>
      <c r="AB340" s="398"/>
      <c r="AH340" s="384" t="str">
        <f t="shared" si="69"/>
        <v/>
      </c>
      <c r="AI340" s="384">
        <f t="shared" si="70"/>
        <v>0</v>
      </c>
      <c r="AJ340" s="384">
        <f t="shared" si="71"/>
        <v>0</v>
      </c>
      <c r="AK340" s="384">
        <f t="shared" si="72"/>
        <v>0</v>
      </c>
    </row>
    <row r="341" spans="2:37" s="177" customFormat="1" ht="24.75" hidden="1" customHeight="1" outlineLevel="1">
      <c r="B341" s="38"/>
      <c r="C341" s="52"/>
      <c r="D341" s="3"/>
      <c r="E341" s="3"/>
      <c r="F341" s="3"/>
      <c r="G341" s="3"/>
      <c r="H341" s="3"/>
      <c r="I341" s="13"/>
      <c r="J341" s="67"/>
      <c r="K341" s="75"/>
      <c r="L341" s="58" t="s">
        <v>3550</v>
      </c>
      <c r="M341" s="41"/>
      <c r="N341" s="134" t="str">
        <f t="shared" si="61"/>
        <v/>
      </c>
      <c r="O341" s="135" t="str">
        <f t="shared" si="62"/>
        <v/>
      </c>
      <c r="P341" s="134"/>
      <c r="Q341" s="303"/>
      <c r="R341" s="44"/>
      <c r="S341" s="183" t="str">
        <f t="shared" si="65"/>
        <v/>
      </c>
      <c r="T341" s="380">
        <v>0.1</v>
      </c>
      <c r="U341" s="185" t="str">
        <f t="shared" si="66"/>
        <v/>
      </c>
      <c r="V341" s="186" t="str">
        <f t="shared" si="67"/>
        <v/>
      </c>
      <c r="W341" s="186" t="str">
        <f t="shared" si="63"/>
        <v/>
      </c>
      <c r="X341" s="187" t="str">
        <f t="shared" si="68"/>
        <v/>
      </c>
      <c r="Y341" s="337"/>
      <c r="Z341" s="61"/>
      <c r="AA341" s="372" t="str">
        <f t="shared" si="64"/>
        <v/>
      </c>
      <c r="AB341" s="398"/>
      <c r="AH341" s="384" t="str">
        <f t="shared" si="69"/>
        <v/>
      </c>
      <c r="AI341" s="384">
        <f t="shared" si="70"/>
        <v>0</v>
      </c>
      <c r="AJ341" s="384">
        <f t="shared" si="71"/>
        <v>0</v>
      </c>
      <c r="AK341" s="384">
        <f t="shared" si="72"/>
        <v>0</v>
      </c>
    </row>
    <row r="342" spans="2:37" s="177" customFormat="1" ht="24.75" hidden="1" customHeight="1" outlineLevel="1">
      <c r="B342" s="38"/>
      <c r="C342" s="52"/>
      <c r="D342" s="3"/>
      <c r="E342" s="3"/>
      <c r="F342" s="3"/>
      <c r="G342" s="3"/>
      <c r="H342" s="3"/>
      <c r="I342" s="13"/>
      <c r="J342" s="67"/>
      <c r="K342" s="75"/>
      <c r="L342" s="58" t="s">
        <v>3550</v>
      </c>
      <c r="M342" s="41"/>
      <c r="N342" s="134" t="str">
        <f t="shared" si="61"/>
        <v/>
      </c>
      <c r="O342" s="135" t="str">
        <f t="shared" si="62"/>
        <v/>
      </c>
      <c r="P342" s="134"/>
      <c r="Q342" s="303"/>
      <c r="R342" s="44"/>
      <c r="S342" s="183" t="str">
        <f t="shared" si="65"/>
        <v/>
      </c>
      <c r="T342" s="380">
        <v>0.1</v>
      </c>
      <c r="U342" s="185" t="str">
        <f t="shared" si="66"/>
        <v/>
      </c>
      <c r="V342" s="186" t="str">
        <f t="shared" si="67"/>
        <v/>
      </c>
      <c r="W342" s="186" t="str">
        <f t="shared" si="63"/>
        <v/>
      </c>
      <c r="X342" s="187" t="str">
        <f t="shared" si="68"/>
        <v/>
      </c>
      <c r="Y342" s="337"/>
      <c r="Z342" s="61"/>
      <c r="AA342" s="372" t="str">
        <f t="shared" si="64"/>
        <v/>
      </c>
      <c r="AB342" s="398"/>
      <c r="AH342" s="384" t="str">
        <f t="shared" si="69"/>
        <v/>
      </c>
      <c r="AI342" s="384">
        <f t="shared" si="70"/>
        <v>0</v>
      </c>
      <c r="AJ342" s="384">
        <f t="shared" si="71"/>
        <v>0</v>
      </c>
      <c r="AK342" s="384">
        <f t="shared" si="72"/>
        <v>0</v>
      </c>
    </row>
    <row r="343" spans="2:37" s="177" customFormat="1" ht="24.75" hidden="1" customHeight="1" outlineLevel="1">
      <c r="B343" s="38"/>
      <c r="C343" s="52"/>
      <c r="D343" s="3"/>
      <c r="E343" s="3"/>
      <c r="F343" s="3"/>
      <c r="G343" s="3"/>
      <c r="H343" s="3"/>
      <c r="I343" s="13"/>
      <c r="J343" s="67"/>
      <c r="K343" s="75"/>
      <c r="L343" s="58" t="s">
        <v>3550</v>
      </c>
      <c r="M343" s="41"/>
      <c r="N343" s="134" t="str">
        <f t="shared" si="61"/>
        <v/>
      </c>
      <c r="O343" s="135" t="str">
        <f t="shared" si="62"/>
        <v/>
      </c>
      <c r="P343" s="134"/>
      <c r="Q343" s="303"/>
      <c r="R343" s="44"/>
      <c r="S343" s="183" t="str">
        <f t="shared" si="65"/>
        <v/>
      </c>
      <c r="T343" s="380">
        <v>0.1</v>
      </c>
      <c r="U343" s="185" t="str">
        <f t="shared" si="66"/>
        <v/>
      </c>
      <c r="V343" s="186" t="str">
        <f t="shared" si="67"/>
        <v/>
      </c>
      <c r="W343" s="186" t="str">
        <f t="shared" si="63"/>
        <v/>
      </c>
      <c r="X343" s="187" t="str">
        <f t="shared" si="68"/>
        <v/>
      </c>
      <c r="Y343" s="337"/>
      <c r="Z343" s="61"/>
      <c r="AA343" s="372" t="str">
        <f t="shared" si="64"/>
        <v/>
      </c>
      <c r="AB343" s="398"/>
      <c r="AH343" s="384" t="str">
        <f t="shared" si="69"/>
        <v/>
      </c>
      <c r="AI343" s="384">
        <f t="shared" si="70"/>
        <v>0</v>
      </c>
      <c r="AJ343" s="384">
        <f t="shared" si="71"/>
        <v>0</v>
      </c>
      <c r="AK343" s="384">
        <f t="shared" si="72"/>
        <v>0</v>
      </c>
    </row>
    <row r="344" spans="2:37" s="177" customFormat="1" ht="24.75" hidden="1" customHeight="1" outlineLevel="1">
      <c r="B344" s="38"/>
      <c r="C344" s="52"/>
      <c r="D344" s="3"/>
      <c r="E344" s="3"/>
      <c r="F344" s="3"/>
      <c r="G344" s="3"/>
      <c r="H344" s="3"/>
      <c r="I344" s="13"/>
      <c r="J344" s="67"/>
      <c r="K344" s="75"/>
      <c r="L344" s="58" t="s">
        <v>3550</v>
      </c>
      <c r="M344" s="41"/>
      <c r="N344" s="134" t="str">
        <f t="shared" si="61"/>
        <v/>
      </c>
      <c r="O344" s="135" t="str">
        <f t="shared" si="62"/>
        <v/>
      </c>
      <c r="P344" s="134"/>
      <c r="Q344" s="303"/>
      <c r="R344" s="44"/>
      <c r="S344" s="183" t="str">
        <f t="shared" si="65"/>
        <v/>
      </c>
      <c r="T344" s="380">
        <v>0.1</v>
      </c>
      <c r="U344" s="185" t="str">
        <f t="shared" si="66"/>
        <v/>
      </c>
      <c r="V344" s="186" t="str">
        <f t="shared" si="67"/>
        <v/>
      </c>
      <c r="W344" s="186" t="str">
        <f t="shared" si="63"/>
        <v/>
      </c>
      <c r="X344" s="187" t="str">
        <f t="shared" si="68"/>
        <v/>
      </c>
      <c r="Y344" s="337"/>
      <c r="Z344" s="61"/>
      <c r="AA344" s="372" t="str">
        <f t="shared" si="64"/>
        <v/>
      </c>
      <c r="AB344" s="398"/>
      <c r="AH344" s="384" t="str">
        <f t="shared" si="69"/>
        <v/>
      </c>
      <c r="AI344" s="384">
        <f t="shared" si="70"/>
        <v>0</v>
      </c>
      <c r="AJ344" s="384">
        <f t="shared" si="71"/>
        <v>0</v>
      </c>
      <c r="AK344" s="384">
        <f t="shared" si="72"/>
        <v>0</v>
      </c>
    </row>
    <row r="345" spans="2:37" s="177" customFormat="1" ht="24.75" hidden="1" customHeight="1" outlineLevel="1">
      <c r="B345" s="38"/>
      <c r="C345" s="52"/>
      <c r="D345" s="3"/>
      <c r="E345" s="3"/>
      <c r="F345" s="3"/>
      <c r="G345" s="3"/>
      <c r="H345" s="3"/>
      <c r="I345" s="13"/>
      <c r="J345" s="67"/>
      <c r="K345" s="75"/>
      <c r="L345" s="58" t="s">
        <v>3550</v>
      </c>
      <c r="M345" s="41"/>
      <c r="N345" s="134" t="str">
        <f t="shared" si="61"/>
        <v/>
      </c>
      <c r="O345" s="135" t="str">
        <f t="shared" si="62"/>
        <v/>
      </c>
      <c r="P345" s="134"/>
      <c r="Q345" s="303"/>
      <c r="R345" s="44"/>
      <c r="S345" s="183" t="str">
        <f t="shared" si="65"/>
        <v/>
      </c>
      <c r="T345" s="380">
        <v>0.1</v>
      </c>
      <c r="U345" s="185" t="str">
        <f t="shared" si="66"/>
        <v/>
      </c>
      <c r="V345" s="186" t="str">
        <f t="shared" si="67"/>
        <v/>
      </c>
      <c r="W345" s="186" t="str">
        <f t="shared" si="63"/>
        <v/>
      </c>
      <c r="X345" s="187" t="str">
        <f t="shared" si="68"/>
        <v/>
      </c>
      <c r="Y345" s="337"/>
      <c r="Z345" s="61"/>
      <c r="AA345" s="372" t="str">
        <f t="shared" si="64"/>
        <v/>
      </c>
      <c r="AB345" s="398"/>
      <c r="AH345" s="384" t="str">
        <f t="shared" si="69"/>
        <v/>
      </c>
      <c r="AI345" s="384">
        <f t="shared" si="70"/>
        <v>0</v>
      </c>
      <c r="AJ345" s="384">
        <f t="shared" si="71"/>
        <v>0</v>
      </c>
      <c r="AK345" s="384">
        <f t="shared" si="72"/>
        <v>0</v>
      </c>
    </row>
    <row r="346" spans="2:37" s="177" customFormat="1" ht="24.75" hidden="1" customHeight="1" outlineLevel="1">
      <c r="B346" s="38"/>
      <c r="C346" s="52"/>
      <c r="D346" s="3"/>
      <c r="E346" s="3"/>
      <c r="F346" s="3"/>
      <c r="G346" s="3"/>
      <c r="H346" s="3"/>
      <c r="I346" s="13"/>
      <c r="J346" s="67"/>
      <c r="K346" s="75"/>
      <c r="L346" s="58" t="s">
        <v>3550</v>
      </c>
      <c r="M346" s="41"/>
      <c r="N346" s="134" t="str">
        <f t="shared" si="61"/>
        <v/>
      </c>
      <c r="O346" s="135" t="str">
        <f t="shared" si="62"/>
        <v/>
      </c>
      <c r="P346" s="134"/>
      <c r="Q346" s="303"/>
      <c r="R346" s="44"/>
      <c r="S346" s="183" t="str">
        <f t="shared" si="65"/>
        <v/>
      </c>
      <c r="T346" s="380">
        <v>0.1</v>
      </c>
      <c r="U346" s="185" t="str">
        <f t="shared" si="66"/>
        <v/>
      </c>
      <c r="V346" s="186" t="str">
        <f t="shared" si="67"/>
        <v/>
      </c>
      <c r="W346" s="186" t="str">
        <f t="shared" si="63"/>
        <v/>
      </c>
      <c r="X346" s="187" t="str">
        <f t="shared" si="68"/>
        <v/>
      </c>
      <c r="Y346" s="337"/>
      <c r="Z346" s="61"/>
      <c r="AA346" s="372" t="str">
        <f t="shared" si="64"/>
        <v/>
      </c>
      <c r="AB346" s="398"/>
      <c r="AH346" s="384" t="str">
        <f t="shared" si="69"/>
        <v/>
      </c>
      <c r="AI346" s="384">
        <f t="shared" si="70"/>
        <v>0</v>
      </c>
      <c r="AJ346" s="384">
        <f t="shared" si="71"/>
        <v>0</v>
      </c>
      <c r="AK346" s="384">
        <f t="shared" si="72"/>
        <v>0</v>
      </c>
    </row>
    <row r="347" spans="2:37" s="177" customFormat="1" ht="24.75" hidden="1" customHeight="1" outlineLevel="1">
      <c r="B347" s="38"/>
      <c r="C347" s="52"/>
      <c r="D347" s="3"/>
      <c r="E347" s="3"/>
      <c r="F347" s="3"/>
      <c r="G347" s="3"/>
      <c r="H347" s="3"/>
      <c r="I347" s="13"/>
      <c r="J347" s="67"/>
      <c r="K347" s="75"/>
      <c r="L347" s="58" t="s">
        <v>3550</v>
      </c>
      <c r="M347" s="41"/>
      <c r="N347" s="134" t="str">
        <f t="shared" si="61"/>
        <v/>
      </c>
      <c r="O347" s="135" t="str">
        <f t="shared" si="62"/>
        <v/>
      </c>
      <c r="P347" s="134"/>
      <c r="Q347" s="303"/>
      <c r="R347" s="44"/>
      <c r="S347" s="183" t="str">
        <f t="shared" si="65"/>
        <v/>
      </c>
      <c r="T347" s="380">
        <v>0.1</v>
      </c>
      <c r="U347" s="185" t="str">
        <f t="shared" si="66"/>
        <v/>
      </c>
      <c r="V347" s="186" t="str">
        <f t="shared" si="67"/>
        <v/>
      </c>
      <c r="W347" s="186" t="str">
        <f t="shared" si="63"/>
        <v/>
      </c>
      <c r="X347" s="187" t="str">
        <f t="shared" si="68"/>
        <v/>
      </c>
      <c r="Y347" s="337"/>
      <c r="Z347" s="61"/>
      <c r="AA347" s="372" t="str">
        <f t="shared" si="64"/>
        <v/>
      </c>
      <c r="AB347" s="398"/>
      <c r="AH347" s="384" t="str">
        <f t="shared" si="69"/>
        <v/>
      </c>
      <c r="AI347" s="384">
        <f t="shared" si="70"/>
        <v>0</v>
      </c>
      <c r="AJ347" s="384">
        <f t="shared" si="71"/>
        <v>0</v>
      </c>
      <c r="AK347" s="384">
        <f t="shared" si="72"/>
        <v>0</v>
      </c>
    </row>
    <row r="348" spans="2:37" s="177" customFormat="1" ht="24.75" hidden="1" customHeight="1" outlineLevel="1">
      <c r="B348" s="38"/>
      <c r="C348" s="52"/>
      <c r="D348" s="3"/>
      <c r="E348" s="3"/>
      <c r="F348" s="3"/>
      <c r="G348" s="3"/>
      <c r="H348" s="3"/>
      <c r="I348" s="13"/>
      <c r="J348" s="67"/>
      <c r="K348" s="75"/>
      <c r="L348" s="58" t="s">
        <v>3550</v>
      </c>
      <c r="M348" s="41"/>
      <c r="N348" s="134" t="str">
        <f t="shared" si="61"/>
        <v/>
      </c>
      <c r="O348" s="135" t="str">
        <f t="shared" si="62"/>
        <v/>
      </c>
      <c r="P348" s="134"/>
      <c r="Q348" s="303"/>
      <c r="R348" s="44"/>
      <c r="S348" s="183" t="str">
        <f t="shared" si="65"/>
        <v/>
      </c>
      <c r="T348" s="380">
        <v>0.1</v>
      </c>
      <c r="U348" s="185" t="str">
        <f t="shared" si="66"/>
        <v/>
      </c>
      <c r="V348" s="186" t="str">
        <f t="shared" si="67"/>
        <v/>
      </c>
      <c r="W348" s="186" t="str">
        <f t="shared" si="63"/>
        <v/>
      </c>
      <c r="X348" s="187" t="str">
        <f t="shared" si="68"/>
        <v/>
      </c>
      <c r="Y348" s="337"/>
      <c r="Z348" s="61"/>
      <c r="AA348" s="372" t="str">
        <f t="shared" si="64"/>
        <v/>
      </c>
      <c r="AB348" s="398"/>
      <c r="AH348" s="384" t="str">
        <f t="shared" si="69"/>
        <v/>
      </c>
      <c r="AI348" s="384">
        <f t="shared" si="70"/>
        <v>0</v>
      </c>
      <c r="AJ348" s="384">
        <f t="shared" si="71"/>
        <v>0</v>
      </c>
      <c r="AK348" s="384">
        <f t="shared" si="72"/>
        <v>0</v>
      </c>
    </row>
    <row r="349" spans="2:37" s="177" customFormat="1" ht="24.75" hidden="1" customHeight="1" outlineLevel="1">
      <c r="B349" s="38"/>
      <c r="C349" s="52"/>
      <c r="D349" s="3"/>
      <c r="E349" s="3"/>
      <c r="F349" s="3"/>
      <c r="G349" s="3"/>
      <c r="H349" s="3"/>
      <c r="I349" s="13"/>
      <c r="J349" s="67"/>
      <c r="K349" s="75"/>
      <c r="L349" s="58" t="s">
        <v>3550</v>
      </c>
      <c r="M349" s="41"/>
      <c r="N349" s="134" t="str">
        <f t="shared" si="61"/>
        <v/>
      </c>
      <c r="O349" s="135" t="str">
        <f t="shared" si="62"/>
        <v/>
      </c>
      <c r="P349" s="134"/>
      <c r="Q349" s="303"/>
      <c r="R349" s="44"/>
      <c r="S349" s="183" t="str">
        <f t="shared" si="65"/>
        <v/>
      </c>
      <c r="T349" s="380">
        <v>0.1</v>
      </c>
      <c r="U349" s="185" t="str">
        <f t="shared" si="66"/>
        <v/>
      </c>
      <c r="V349" s="186" t="str">
        <f t="shared" si="67"/>
        <v/>
      </c>
      <c r="W349" s="186" t="str">
        <f t="shared" si="63"/>
        <v/>
      </c>
      <c r="X349" s="187" t="str">
        <f t="shared" si="68"/>
        <v/>
      </c>
      <c r="Y349" s="337"/>
      <c r="Z349" s="61"/>
      <c r="AA349" s="372" t="str">
        <f t="shared" si="64"/>
        <v/>
      </c>
      <c r="AB349" s="398"/>
      <c r="AH349" s="384" t="str">
        <f t="shared" si="69"/>
        <v/>
      </c>
      <c r="AI349" s="384">
        <f t="shared" si="70"/>
        <v>0</v>
      </c>
      <c r="AJ349" s="384">
        <f t="shared" si="71"/>
        <v>0</v>
      </c>
      <c r="AK349" s="384">
        <f t="shared" si="72"/>
        <v>0</v>
      </c>
    </row>
    <row r="350" spans="2:37" s="177" customFormat="1" ht="24.75" hidden="1" customHeight="1" outlineLevel="1">
      <c r="B350" s="38"/>
      <c r="C350" s="52"/>
      <c r="D350" s="3"/>
      <c r="E350" s="3"/>
      <c r="F350" s="3"/>
      <c r="G350" s="3"/>
      <c r="H350" s="3"/>
      <c r="I350" s="13"/>
      <c r="J350" s="67"/>
      <c r="K350" s="75"/>
      <c r="L350" s="58" t="s">
        <v>3550</v>
      </c>
      <c r="M350" s="41"/>
      <c r="N350" s="134" t="str">
        <f t="shared" si="61"/>
        <v/>
      </c>
      <c r="O350" s="135" t="str">
        <f t="shared" si="62"/>
        <v/>
      </c>
      <c r="P350" s="134"/>
      <c r="Q350" s="303"/>
      <c r="R350" s="44"/>
      <c r="S350" s="183" t="str">
        <f t="shared" si="65"/>
        <v/>
      </c>
      <c r="T350" s="380">
        <v>0.1</v>
      </c>
      <c r="U350" s="185" t="str">
        <f t="shared" si="66"/>
        <v/>
      </c>
      <c r="V350" s="186" t="str">
        <f t="shared" si="67"/>
        <v/>
      </c>
      <c r="W350" s="186" t="str">
        <f t="shared" si="63"/>
        <v/>
      </c>
      <c r="X350" s="187" t="str">
        <f t="shared" si="68"/>
        <v/>
      </c>
      <c r="Y350" s="337"/>
      <c r="Z350" s="61"/>
      <c r="AA350" s="372" t="str">
        <f t="shared" si="64"/>
        <v/>
      </c>
      <c r="AB350" s="398"/>
      <c r="AH350" s="384" t="str">
        <f t="shared" si="69"/>
        <v/>
      </c>
      <c r="AI350" s="384">
        <f t="shared" si="70"/>
        <v>0</v>
      </c>
      <c r="AJ350" s="384">
        <f t="shared" si="71"/>
        <v>0</v>
      </c>
      <c r="AK350" s="384">
        <f t="shared" si="72"/>
        <v>0</v>
      </c>
    </row>
    <row r="351" spans="2:37" s="177" customFormat="1" ht="24.75" hidden="1" customHeight="1" outlineLevel="1">
      <c r="B351" s="38"/>
      <c r="C351" s="52"/>
      <c r="D351" s="3"/>
      <c r="E351" s="3"/>
      <c r="F351" s="3"/>
      <c r="G351" s="3"/>
      <c r="H351" s="3"/>
      <c r="I351" s="13"/>
      <c r="J351" s="67"/>
      <c r="K351" s="75"/>
      <c r="L351" s="58" t="s">
        <v>3550</v>
      </c>
      <c r="M351" s="41"/>
      <c r="N351" s="134" t="str">
        <f t="shared" si="61"/>
        <v/>
      </c>
      <c r="O351" s="135" t="str">
        <f t="shared" si="62"/>
        <v/>
      </c>
      <c r="P351" s="134"/>
      <c r="Q351" s="303"/>
      <c r="R351" s="44"/>
      <c r="S351" s="183" t="str">
        <f t="shared" si="65"/>
        <v/>
      </c>
      <c r="T351" s="380">
        <v>0.1</v>
      </c>
      <c r="U351" s="185" t="str">
        <f t="shared" si="66"/>
        <v/>
      </c>
      <c r="V351" s="186" t="str">
        <f t="shared" si="67"/>
        <v/>
      </c>
      <c r="W351" s="186" t="str">
        <f t="shared" si="63"/>
        <v/>
      </c>
      <c r="X351" s="187" t="str">
        <f t="shared" si="68"/>
        <v/>
      </c>
      <c r="Y351" s="337"/>
      <c r="Z351" s="61"/>
      <c r="AA351" s="372" t="str">
        <f t="shared" si="64"/>
        <v/>
      </c>
      <c r="AB351" s="398"/>
      <c r="AH351" s="384" t="str">
        <f t="shared" si="69"/>
        <v/>
      </c>
      <c r="AI351" s="384">
        <f t="shared" si="70"/>
        <v>0</v>
      </c>
      <c r="AJ351" s="384">
        <f t="shared" si="71"/>
        <v>0</v>
      </c>
      <c r="AK351" s="384">
        <f t="shared" si="72"/>
        <v>0</v>
      </c>
    </row>
    <row r="352" spans="2:37" s="177" customFormat="1" ht="24.75" hidden="1" customHeight="1" outlineLevel="1">
      <c r="B352" s="38"/>
      <c r="C352" s="52"/>
      <c r="D352" s="3"/>
      <c r="E352" s="3"/>
      <c r="F352" s="3"/>
      <c r="G352" s="3"/>
      <c r="H352" s="3"/>
      <c r="I352" s="13"/>
      <c r="J352" s="67"/>
      <c r="K352" s="75"/>
      <c r="L352" s="58" t="s">
        <v>3550</v>
      </c>
      <c r="M352" s="41"/>
      <c r="N352" s="134" t="str">
        <f t="shared" si="61"/>
        <v/>
      </c>
      <c r="O352" s="135" t="str">
        <f t="shared" si="62"/>
        <v/>
      </c>
      <c r="P352" s="134"/>
      <c r="Q352" s="303"/>
      <c r="R352" s="44"/>
      <c r="S352" s="183" t="str">
        <f t="shared" si="65"/>
        <v/>
      </c>
      <c r="T352" s="380">
        <v>0.1</v>
      </c>
      <c r="U352" s="185" t="str">
        <f t="shared" si="66"/>
        <v/>
      </c>
      <c r="V352" s="186" t="str">
        <f t="shared" si="67"/>
        <v/>
      </c>
      <c r="W352" s="186" t="str">
        <f t="shared" si="63"/>
        <v/>
      </c>
      <c r="X352" s="187" t="str">
        <f t="shared" si="68"/>
        <v/>
      </c>
      <c r="Y352" s="337"/>
      <c r="Z352" s="61"/>
      <c r="AA352" s="372" t="str">
        <f t="shared" si="64"/>
        <v/>
      </c>
      <c r="AB352" s="398"/>
      <c r="AH352" s="384" t="str">
        <f t="shared" si="69"/>
        <v/>
      </c>
      <c r="AI352" s="384">
        <f t="shared" si="70"/>
        <v>0</v>
      </c>
      <c r="AJ352" s="384">
        <f t="shared" si="71"/>
        <v>0</v>
      </c>
      <c r="AK352" s="384">
        <f t="shared" si="72"/>
        <v>0</v>
      </c>
    </row>
    <row r="353" spans="2:37" s="177" customFormat="1" ht="24.75" hidden="1" customHeight="1" outlineLevel="1">
      <c r="B353" s="38"/>
      <c r="C353" s="52"/>
      <c r="D353" s="3"/>
      <c r="E353" s="3"/>
      <c r="F353" s="3"/>
      <c r="G353" s="3"/>
      <c r="H353" s="3"/>
      <c r="I353" s="13"/>
      <c r="J353" s="67"/>
      <c r="K353" s="75"/>
      <c r="L353" s="58" t="s">
        <v>3550</v>
      </c>
      <c r="M353" s="41"/>
      <c r="N353" s="134" t="str">
        <f t="shared" si="61"/>
        <v/>
      </c>
      <c r="O353" s="135" t="str">
        <f t="shared" si="62"/>
        <v/>
      </c>
      <c r="P353" s="134"/>
      <c r="Q353" s="303"/>
      <c r="R353" s="44"/>
      <c r="S353" s="183" t="str">
        <f t="shared" si="65"/>
        <v/>
      </c>
      <c r="T353" s="380">
        <v>0.1</v>
      </c>
      <c r="U353" s="185" t="str">
        <f t="shared" si="66"/>
        <v/>
      </c>
      <c r="V353" s="186" t="str">
        <f t="shared" si="67"/>
        <v/>
      </c>
      <c r="W353" s="186" t="str">
        <f t="shared" si="63"/>
        <v/>
      </c>
      <c r="X353" s="187" t="str">
        <f t="shared" si="68"/>
        <v/>
      </c>
      <c r="Y353" s="337"/>
      <c r="Z353" s="61"/>
      <c r="AA353" s="372" t="str">
        <f t="shared" si="64"/>
        <v/>
      </c>
      <c r="AB353" s="398"/>
      <c r="AH353" s="384" t="str">
        <f t="shared" si="69"/>
        <v/>
      </c>
      <c r="AI353" s="384">
        <f t="shared" si="70"/>
        <v>0</v>
      </c>
      <c r="AJ353" s="384">
        <f t="shared" si="71"/>
        <v>0</v>
      </c>
      <c r="AK353" s="384">
        <f t="shared" si="72"/>
        <v>0</v>
      </c>
    </row>
    <row r="354" spans="2:37" s="177" customFormat="1" ht="24.75" hidden="1" customHeight="1" outlineLevel="1">
      <c r="B354" s="38"/>
      <c r="C354" s="52"/>
      <c r="D354" s="3"/>
      <c r="E354" s="3"/>
      <c r="F354" s="3"/>
      <c r="G354" s="3"/>
      <c r="H354" s="3"/>
      <c r="I354" s="13"/>
      <c r="J354" s="67"/>
      <c r="K354" s="75"/>
      <c r="L354" s="58" t="s">
        <v>3550</v>
      </c>
      <c r="M354" s="41"/>
      <c r="N354" s="134" t="str">
        <f t="shared" si="61"/>
        <v/>
      </c>
      <c r="O354" s="135" t="str">
        <f t="shared" si="62"/>
        <v/>
      </c>
      <c r="P354" s="134"/>
      <c r="Q354" s="303"/>
      <c r="R354" s="44"/>
      <c r="S354" s="183" t="str">
        <f t="shared" si="65"/>
        <v/>
      </c>
      <c r="T354" s="380">
        <v>0.1</v>
      </c>
      <c r="U354" s="185" t="str">
        <f t="shared" si="66"/>
        <v/>
      </c>
      <c r="V354" s="186" t="str">
        <f t="shared" si="67"/>
        <v/>
      </c>
      <c r="W354" s="186" t="str">
        <f t="shared" si="63"/>
        <v/>
      </c>
      <c r="X354" s="187" t="str">
        <f t="shared" si="68"/>
        <v/>
      </c>
      <c r="Y354" s="337"/>
      <c r="Z354" s="61"/>
      <c r="AA354" s="372" t="str">
        <f t="shared" si="64"/>
        <v/>
      </c>
      <c r="AB354" s="398"/>
      <c r="AH354" s="384" t="str">
        <f t="shared" si="69"/>
        <v/>
      </c>
      <c r="AI354" s="384">
        <f t="shared" si="70"/>
        <v>0</v>
      </c>
      <c r="AJ354" s="384">
        <f t="shared" si="71"/>
        <v>0</v>
      </c>
      <c r="AK354" s="384">
        <f t="shared" si="72"/>
        <v>0</v>
      </c>
    </row>
    <row r="355" spans="2:37" s="177" customFormat="1" ht="24.75" hidden="1" customHeight="1" outlineLevel="1">
      <c r="B355" s="38"/>
      <c r="C355" s="52"/>
      <c r="D355" s="3"/>
      <c r="E355" s="3"/>
      <c r="F355" s="3"/>
      <c r="G355" s="3"/>
      <c r="H355" s="3"/>
      <c r="I355" s="13"/>
      <c r="J355" s="67"/>
      <c r="K355" s="75"/>
      <c r="L355" s="58" t="s">
        <v>3550</v>
      </c>
      <c r="M355" s="41"/>
      <c r="N355" s="134" t="str">
        <f t="shared" si="61"/>
        <v/>
      </c>
      <c r="O355" s="135" t="str">
        <f t="shared" si="62"/>
        <v/>
      </c>
      <c r="P355" s="134"/>
      <c r="Q355" s="303"/>
      <c r="R355" s="44"/>
      <c r="S355" s="183" t="str">
        <f t="shared" si="65"/>
        <v/>
      </c>
      <c r="T355" s="380">
        <v>0.1</v>
      </c>
      <c r="U355" s="185" t="str">
        <f t="shared" si="66"/>
        <v/>
      </c>
      <c r="V355" s="186" t="str">
        <f t="shared" si="67"/>
        <v/>
      </c>
      <c r="W355" s="186" t="str">
        <f t="shared" si="63"/>
        <v/>
      </c>
      <c r="X355" s="187" t="str">
        <f t="shared" si="68"/>
        <v/>
      </c>
      <c r="Y355" s="337"/>
      <c r="Z355" s="61"/>
      <c r="AA355" s="372" t="str">
        <f t="shared" si="64"/>
        <v/>
      </c>
      <c r="AB355" s="398"/>
      <c r="AH355" s="384" t="str">
        <f t="shared" si="69"/>
        <v/>
      </c>
      <c r="AI355" s="384">
        <f t="shared" si="70"/>
        <v>0</v>
      </c>
      <c r="AJ355" s="384">
        <f t="shared" si="71"/>
        <v>0</v>
      </c>
      <c r="AK355" s="384">
        <f t="shared" si="72"/>
        <v>0</v>
      </c>
    </row>
    <row r="356" spans="2:37" s="177" customFormat="1" ht="24.75" hidden="1" customHeight="1" outlineLevel="1">
      <c r="B356" s="38"/>
      <c r="C356" s="52"/>
      <c r="D356" s="3"/>
      <c r="E356" s="3"/>
      <c r="F356" s="3"/>
      <c r="G356" s="3"/>
      <c r="H356" s="3"/>
      <c r="I356" s="13"/>
      <c r="J356" s="67"/>
      <c r="K356" s="75"/>
      <c r="L356" s="58" t="s">
        <v>3550</v>
      </c>
      <c r="M356" s="41"/>
      <c r="N356" s="134" t="str">
        <f t="shared" si="61"/>
        <v/>
      </c>
      <c r="O356" s="135" t="str">
        <f t="shared" si="62"/>
        <v/>
      </c>
      <c r="P356" s="134"/>
      <c r="Q356" s="303"/>
      <c r="R356" s="44"/>
      <c r="S356" s="183" t="str">
        <f t="shared" si="65"/>
        <v/>
      </c>
      <c r="T356" s="380">
        <v>0.1</v>
      </c>
      <c r="U356" s="185" t="str">
        <f t="shared" si="66"/>
        <v/>
      </c>
      <c r="V356" s="186" t="str">
        <f t="shared" si="67"/>
        <v/>
      </c>
      <c r="W356" s="186" t="str">
        <f t="shared" si="63"/>
        <v/>
      </c>
      <c r="X356" s="187" t="str">
        <f t="shared" si="68"/>
        <v/>
      </c>
      <c r="Y356" s="337"/>
      <c r="Z356" s="61"/>
      <c r="AA356" s="372" t="str">
        <f t="shared" si="64"/>
        <v/>
      </c>
      <c r="AB356" s="398"/>
      <c r="AH356" s="384" t="str">
        <f t="shared" si="69"/>
        <v/>
      </c>
      <c r="AI356" s="384">
        <f t="shared" si="70"/>
        <v>0</v>
      </c>
      <c r="AJ356" s="384">
        <f t="shared" si="71"/>
        <v>0</v>
      </c>
      <c r="AK356" s="384">
        <f t="shared" si="72"/>
        <v>0</v>
      </c>
    </row>
    <row r="357" spans="2:37" s="177" customFormat="1" ht="24.75" customHeight="1" collapsed="1">
      <c r="B357" s="38"/>
      <c r="C357" s="52"/>
      <c r="D357" s="3"/>
      <c r="E357" s="3"/>
      <c r="F357" s="3"/>
      <c r="G357" s="3"/>
      <c r="H357" s="3"/>
      <c r="I357" s="13"/>
      <c r="J357" s="67"/>
      <c r="K357" s="75"/>
      <c r="L357" s="58" t="s">
        <v>3550</v>
      </c>
      <c r="M357" s="41"/>
      <c r="N357" s="134" t="str">
        <f t="shared" si="61"/>
        <v/>
      </c>
      <c r="O357" s="135" t="str">
        <f t="shared" si="62"/>
        <v/>
      </c>
      <c r="P357" s="134"/>
      <c r="Q357" s="303"/>
      <c r="R357" s="44"/>
      <c r="S357" s="183" t="str">
        <f t="shared" si="65"/>
        <v/>
      </c>
      <c r="T357" s="380">
        <v>0.1</v>
      </c>
      <c r="U357" s="185" t="str">
        <f t="shared" si="66"/>
        <v/>
      </c>
      <c r="V357" s="186" t="str">
        <f t="shared" si="67"/>
        <v/>
      </c>
      <c r="W357" s="186" t="str">
        <f t="shared" si="63"/>
        <v/>
      </c>
      <c r="X357" s="187" t="str">
        <f t="shared" si="68"/>
        <v/>
      </c>
      <c r="Y357" s="337"/>
      <c r="Z357" s="61"/>
      <c r="AA357" s="372" t="str">
        <f t="shared" si="64"/>
        <v/>
      </c>
      <c r="AB357" s="398"/>
      <c r="AH357" s="384" t="str">
        <f t="shared" si="69"/>
        <v/>
      </c>
      <c r="AI357" s="384">
        <f t="shared" si="70"/>
        <v>0</v>
      </c>
      <c r="AJ357" s="384">
        <f t="shared" si="71"/>
        <v>0</v>
      </c>
      <c r="AK357" s="384">
        <f t="shared" si="72"/>
        <v>0</v>
      </c>
    </row>
    <row r="358" spans="2:37" s="177" customFormat="1" ht="24.75" hidden="1" customHeight="1" outlineLevel="1">
      <c r="B358" s="38"/>
      <c r="C358" s="52"/>
      <c r="D358" s="3"/>
      <c r="E358" s="3"/>
      <c r="F358" s="3"/>
      <c r="G358" s="3"/>
      <c r="H358" s="3"/>
      <c r="I358" s="13"/>
      <c r="J358" s="67"/>
      <c r="K358" s="75"/>
      <c r="L358" s="58" t="s">
        <v>3550</v>
      </c>
      <c r="M358" s="41"/>
      <c r="N358" s="134" t="str">
        <f t="shared" si="61"/>
        <v/>
      </c>
      <c r="O358" s="135" t="str">
        <f t="shared" si="62"/>
        <v/>
      </c>
      <c r="P358" s="134"/>
      <c r="Q358" s="303"/>
      <c r="R358" s="44"/>
      <c r="S358" s="183" t="str">
        <f t="shared" si="65"/>
        <v/>
      </c>
      <c r="T358" s="380">
        <v>0.1</v>
      </c>
      <c r="U358" s="185" t="str">
        <f t="shared" si="66"/>
        <v/>
      </c>
      <c r="V358" s="186" t="str">
        <f t="shared" si="67"/>
        <v/>
      </c>
      <c r="W358" s="186" t="str">
        <f t="shared" si="63"/>
        <v/>
      </c>
      <c r="X358" s="187" t="str">
        <f t="shared" si="68"/>
        <v/>
      </c>
      <c r="Y358" s="337"/>
      <c r="Z358" s="61"/>
      <c r="AA358" s="372" t="str">
        <f t="shared" si="64"/>
        <v/>
      </c>
      <c r="AB358" s="398"/>
      <c r="AH358" s="384" t="str">
        <f t="shared" si="69"/>
        <v/>
      </c>
      <c r="AI358" s="384">
        <f t="shared" si="70"/>
        <v>0</v>
      </c>
      <c r="AJ358" s="384">
        <f t="shared" si="71"/>
        <v>0</v>
      </c>
      <c r="AK358" s="384">
        <f t="shared" si="72"/>
        <v>0</v>
      </c>
    </row>
    <row r="359" spans="2:37" s="177" customFormat="1" ht="24.75" hidden="1" customHeight="1" outlineLevel="1">
      <c r="B359" s="38"/>
      <c r="C359" s="52"/>
      <c r="D359" s="3"/>
      <c r="E359" s="3"/>
      <c r="F359" s="3"/>
      <c r="G359" s="3"/>
      <c r="H359" s="3"/>
      <c r="I359" s="13"/>
      <c r="J359" s="67"/>
      <c r="K359" s="75"/>
      <c r="L359" s="58" t="s">
        <v>3550</v>
      </c>
      <c r="M359" s="41"/>
      <c r="N359" s="134" t="str">
        <f t="shared" si="61"/>
        <v/>
      </c>
      <c r="O359" s="135" t="str">
        <f t="shared" si="62"/>
        <v/>
      </c>
      <c r="P359" s="134"/>
      <c r="Q359" s="303"/>
      <c r="R359" s="44"/>
      <c r="S359" s="183" t="str">
        <f t="shared" si="65"/>
        <v/>
      </c>
      <c r="T359" s="380">
        <v>0.1</v>
      </c>
      <c r="U359" s="185" t="str">
        <f t="shared" si="66"/>
        <v/>
      </c>
      <c r="V359" s="186" t="str">
        <f t="shared" si="67"/>
        <v/>
      </c>
      <c r="W359" s="186" t="str">
        <f t="shared" si="63"/>
        <v/>
      </c>
      <c r="X359" s="187" t="str">
        <f t="shared" si="68"/>
        <v/>
      </c>
      <c r="Y359" s="337"/>
      <c r="Z359" s="61"/>
      <c r="AA359" s="372" t="str">
        <f t="shared" si="64"/>
        <v/>
      </c>
      <c r="AB359" s="398"/>
      <c r="AH359" s="384" t="str">
        <f t="shared" si="69"/>
        <v/>
      </c>
      <c r="AI359" s="384">
        <f t="shared" si="70"/>
        <v>0</v>
      </c>
      <c r="AJ359" s="384">
        <f t="shared" si="71"/>
        <v>0</v>
      </c>
      <c r="AK359" s="384">
        <f t="shared" si="72"/>
        <v>0</v>
      </c>
    </row>
    <row r="360" spans="2:37" s="177" customFormat="1" ht="24.75" hidden="1" customHeight="1" outlineLevel="1">
      <c r="B360" s="38"/>
      <c r="C360" s="52"/>
      <c r="D360" s="3"/>
      <c r="E360" s="3"/>
      <c r="F360" s="3"/>
      <c r="G360" s="3"/>
      <c r="H360" s="3"/>
      <c r="I360" s="13"/>
      <c r="J360" s="67"/>
      <c r="K360" s="75"/>
      <c r="L360" s="58" t="s">
        <v>3550</v>
      </c>
      <c r="M360" s="41"/>
      <c r="N360" s="134" t="str">
        <f t="shared" si="61"/>
        <v/>
      </c>
      <c r="O360" s="135" t="str">
        <f t="shared" si="62"/>
        <v/>
      </c>
      <c r="P360" s="134"/>
      <c r="Q360" s="303"/>
      <c r="R360" s="44"/>
      <c r="S360" s="183" t="str">
        <f t="shared" si="65"/>
        <v/>
      </c>
      <c r="T360" s="380">
        <v>0.1</v>
      </c>
      <c r="U360" s="185" t="str">
        <f t="shared" si="66"/>
        <v/>
      </c>
      <c r="V360" s="186" t="str">
        <f t="shared" si="67"/>
        <v/>
      </c>
      <c r="W360" s="186" t="str">
        <f t="shared" si="63"/>
        <v/>
      </c>
      <c r="X360" s="187" t="str">
        <f t="shared" si="68"/>
        <v/>
      </c>
      <c r="Y360" s="337"/>
      <c r="Z360" s="61"/>
      <c r="AA360" s="372" t="str">
        <f t="shared" si="64"/>
        <v/>
      </c>
      <c r="AB360" s="398"/>
      <c r="AH360" s="384" t="str">
        <f t="shared" si="69"/>
        <v/>
      </c>
      <c r="AI360" s="384">
        <f t="shared" si="70"/>
        <v>0</v>
      </c>
      <c r="AJ360" s="384">
        <f t="shared" si="71"/>
        <v>0</v>
      </c>
      <c r="AK360" s="384">
        <f t="shared" si="72"/>
        <v>0</v>
      </c>
    </row>
    <row r="361" spans="2:37" s="177" customFormat="1" ht="24.75" hidden="1" customHeight="1" outlineLevel="1">
      <c r="B361" s="38"/>
      <c r="C361" s="52"/>
      <c r="D361" s="3"/>
      <c r="E361" s="3"/>
      <c r="F361" s="3"/>
      <c r="G361" s="3"/>
      <c r="H361" s="3"/>
      <c r="I361" s="13"/>
      <c r="J361" s="67"/>
      <c r="K361" s="75"/>
      <c r="L361" s="58" t="s">
        <v>3550</v>
      </c>
      <c r="M361" s="41"/>
      <c r="N361" s="134" t="str">
        <f t="shared" si="61"/>
        <v/>
      </c>
      <c r="O361" s="135" t="str">
        <f t="shared" si="62"/>
        <v/>
      </c>
      <c r="P361" s="134"/>
      <c r="Q361" s="303"/>
      <c r="R361" s="44"/>
      <c r="S361" s="183" t="str">
        <f t="shared" si="65"/>
        <v/>
      </c>
      <c r="T361" s="380">
        <v>0.1</v>
      </c>
      <c r="U361" s="185" t="str">
        <f t="shared" si="66"/>
        <v/>
      </c>
      <c r="V361" s="186" t="str">
        <f t="shared" si="67"/>
        <v/>
      </c>
      <c r="W361" s="186" t="str">
        <f t="shared" si="63"/>
        <v/>
      </c>
      <c r="X361" s="187" t="str">
        <f t="shared" si="68"/>
        <v/>
      </c>
      <c r="Y361" s="337"/>
      <c r="Z361" s="61"/>
      <c r="AA361" s="372" t="str">
        <f t="shared" si="64"/>
        <v/>
      </c>
      <c r="AB361" s="398"/>
      <c r="AH361" s="384" t="str">
        <f t="shared" si="69"/>
        <v/>
      </c>
      <c r="AI361" s="384">
        <f t="shared" si="70"/>
        <v>0</v>
      </c>
      <c r="AJ361" s="384">
        <f t="shared" si="71"/>
        <v>0</v>
      </c>
      <c r="AK361" s="384">
        <f t="shared" si="72"/>
        <v>0</v>
      </c>
    </row>
    <row r="362" spans="2:37" s="177" customFormat="1" ht="24.75" hidden="1" customHeight="1" outlineLevel="1">
      <c r="B362" s="38"/>
      <c r="C362" s="52"/>
      <c r="D362" s="3"/>
      <c r="E362" s="3"/>
      <c r="F362" s="3"/>
      <c r="G362" s="3"/>
      <c r="H362" s="3"/>
      <c r="I362" s="13"/>
      <c r="J362" s="67"/>
      <c r="K362" s="75"/>
      <c r="L362" s="58" t="s">
        <v>3550</v>
      </c>
      <c r="M362" s="41"/>
      <c r="N362" s="134" t="str">
        <f t="shared" si="61"/>
        <v/>
      </c>
      <c r="O362" s="135" t="str">
        <f t="shared" si="62"/>
        <v/>
      </c>
      <c r="P362" s="134"/>
      <c r="Q362" s="303"/>
      <c r="R362" s="44"/>
      <c r="S362" s="183" t="str">
        <f t="shared" si="65"/>
        <v/>
      </c>
      <c r="T362" s="380">
        <v>0.1</v>
      </c>
      <c r="U362" s="185" t="str">
        <f t="shared" si="66"/>
        <v/>
      </c>
      <c r="V362" s="186" t="str">
        <f t="shared" si="67"/>
        <v/>
      </c>
      <c r="W362" s="186" t="str">
        <f t="shared" si="63"/>
        <v/>
      </c>
      <c r="X362" s="187" t="str">
        <f t="shared" si="68"/>
        <v/>
      </c>
      <c r="Y362" s="337"/>
      <c r="Z362" s="61"/>
      <c r="AA362" s="372" t="str">
        <f t="shared" si="64"/>
        <v/>
      </c>
      <c r="AB362" s="398"/>
      <c r="AH362" s="384" t="str">
        <f t="shared" si="69"/>
        <v/>
      </c>
      <c r="AI362" s="384">
        <f t="shared" si="70"/>
        <v>0</v>
      </c>
      <c r="AJ362" s="384">
        <f t="shared" si="71"/>
        <v>0</v>
      </c>
      <c r="AK362" s="384">
        <f t="shared" si="72"/>
        <v>0</v>
      </c>
    </row>
    <row r="363" spans="2:37" s="177" customFormat="1" ht="24.75" hidden="1" customHeight="1" outlineLevel="1">
      <c r="B363" s="38"/>
      <c r="C363" s="52"/>
      <c r="D363" s="3"/>
      <c r="E363" s="3"/>
      <c r="F363" s="3"/>
      <c r="G363" s="3"/>
      <c r="H363" s="3"/>
      <c r="I363" s="13"/>
      <c r="J363" s="67"/>
      <c r="K363" s="75"/>
      <c r="L363" s="58" t="s">
        <v>3550</v>
      </c>
      <c r="M363" s="41"/>
      <c r="N363" s="134" t="str">
        <f t="shared" si="61"/>
        <v/>
      </c>
      <c r="O363" s="135" t="str">
        <f t="shared" si="62"/>
        <v/>
      </c>
      <c r="P363" s="134"/>
      <c r="Q363" s="303"/>
      <c r="R363" s="44"/>
      <c r="S363" s="183" t="str">
        <f t="shared" si="65"/>
        <v/>
      </c>
      <c r="T363" s="380">
        <v>0.1</v>
      </c>
      <c r="U363" s="185" t="str">
        <f t="shared" si="66"/>
        <v/>
      </c>
      <c r="V363" s="186" t="str">
        <f t="shared" si="67"/>
        <v/>
      </c>
      <c r="W363" s="186" t="str">
        <f t="shared" si="63"/>
        <v/>
      </c>
      <c r="X363" s="187" t="str">
        <f t="shared" si="68"/>
        <v/>
      </c>
      <c r="Y363" s="337"/>
      <c r="Z363" s="61"/>
      <c r="AA363" s="372" t="str">
        <f t="shared" si="64"/>
        <v/>
      </c>
      <c r="AB363" s="398"/>
      <c r="AH363" s="384" t="str">
        <f t="shared" si="69"/>
        <v/>
      </c>
      <c r="AI363" s="384">
        <f t="shared" si="70"/>
        <v>0</v>
      </c>
      <c r="AJ363" s="384">
        <f t="shared" si="71"/>
        <v>0</v>
      </c>
      <c r="AK363" s="384">
        <f t="shared" si="72"/>
        <v>0</v>
      </c>
    </row>
    <row r="364" spans="2:37" s="177" customFormat="1" ht="24.75" hidden="1" customHeight="1" outlineLevel="1">
      <c r="B364" s="38"/>
      <c r="C364" s="52"/>
      <c r="D364" s="3"/>
      <c r="E364" s="3"/>
      <c r="F364" s="3"/>
      <c r="G364" s="3"/>
      <c r="H364" s="3"/>
      <c r="I364" s="13"/>
      <c r="J364" s="67"/>
      <c r="K364" s="75"/>
      <c r="L364" s="58" t="s">
        <v>3550</v>
      </c>
      <c r="M364" s="41"/>
      <c r="N364" s="134" t="str">
        <f t="shared" si="61"/>
        <v/>
      </c>
      <c r="O364" s="135" t="str">
        <f t="shared" si="62"/>
        <v/>
      </c>
      <c r="P364" s="134"/>
      <c r="Q364" s="303"/>
      <c r="R364" s="44"/>
      <c r="S364" s="183" t="str">
        <f t="shared" si="65"/>
        <v/>
      </c>
      <c r="T364" s="380">
        <v>0.1</v>
      </c>
      <c r="U364" s="185" t="str">
        <f t="shared" si="66"/>
        <v/>
      </c>
      <c r="V364" s="186" t="str">
        <f t="shared" si="67"/>
        <v/>
      </c>
      <c r="W364" s="186" t="str">
        <f t="shared" si="63"/>
        <v/>
      </c>
      <c r="X364" s="187" t="str">
        <f t="shared" si="68"/>
        <v/>
      </c>
      <c r="Y364" s="337"/>
      <c r="Z364" s="61"/>
      <c r="AA364" s="372" t="str">
        <f t="shared" si="64"/>
        <v/>
      </c>
      <c r="AB364" s="398"/>
      <c r="AH364" s="384" t="str">
        <f t="shared" si="69"/>
        <v/>
      </c>
      <c r="AI364" s="384">
        <f t="shared" si="70"/>
        <v>0</v>
      </c>
      <c r="AJ364" s="384">
        <f t="shared" si="71"/>
        <v>0</v>
      </c>
      <c r="AK364" s="384">
        <f t="shared" si="72"/>
        <v>0</v>
      </c>
    </row>
    <row r="365" spans="2:37" s="177" customFormat="1" ht="24.75" hidden="1" customHeight="1" outlineLevel="1">
      <c r="B365" s="38"/>
      <c r="C365" s="52"/>
      <c r="D365" s="3"/>
      <c r="E365" s="3"/>
      <c r="F365" s="3"/>
      <c r="G365" s="3"/>
      <c r="H365" s="3"/>
      <c r="I365" s="13"/>
      <c r="J365" s="67"/>
      <c r="K365" s="75"/>
      <c r="L365" s="58" t="s">
        <v>3550</v>
      </c>
      <c r="M365" s="41"/>
      <c r="N365" s="134" t="str">
        <f t="shared" si="61"/>
        <v/>
      </c>
      <c r="O365" s="135" t="str">
        <f t="shared" si="62"/>
        <v/>
      </c>
      <c r="P365" s="134"/>
      <c r="Q365" s="303"/>
      <c r="R365" s="44"/>
      <c r="S365" s="183" t="str">
        <f t="shared" si="65"/>
        <v/>
      </c>
      <c r="T365" s="380">
        <v>0.1</v>
      </c>
      <c r="U365" s="185" t="str">
        <f t="shared" si="66"/>
        <v/>
      </c>
      <c r="V365" s="186" t="str">
        <f t="shared" si="67"/>
        <v/>
      </c>
      <c r="W365" s="186" t="str">
        <f t="shared" si="63"/>
        <v/>
      </c>
      <c r="X365" s="187" t="str">
        <f t="shared" si="68"/>
        <v/>
      </c>
      <c r="Y365" s="337"/>
      <c r="Z365" s="61"/>
      <c r="AA365" s="372" t="str">
        <f t="shared" si="64"/>
        <v/>
      </c>
      <c r="AB365" s="398"/>
      <c r="AH365" s="384" t="str">
        <f t="shared" si="69"/>
        <v/>
      </c>
      <c r="AI365" s="384">
        <f t="shared" si="70"/>
        <v>0</v>
      </c>
      <c r="AJ365" s="384">
        <f t="shared" si="71"/>
        <v>0</v>
      </c>
      <c r="AK365" s="384">
        <f t="shared" si="72"/>
        <v>0</v>
      </c>
    </row>
    <row r="366" spans="2:37" s="177" customFormat="1" ht="24.75" hidden="1" customHeight="1" outlineLevel="1">
      <c r="B366" s="38"/>
      <c r="C366" s="52"/>
      <c r="D366" s="3"/>
      <c r="E366" s="3"/>
      <c r="F366" s="3"/>
      <c r="G366" s="3"/>
      <c r="H366" s="3"/>
      <c r="I366" s="13"/>
      <c r="J366" s="67"/>
      <c r="K366" s="75"/>
      <c r="L366" s="58" t="s">
        <v>3550</v>
      </c>
      <c r="M366" s="41"/>
      <c r="N366" s="134" t="str">
        <f t="shared" si="61"/>
        <v/>
      </c>
      <c r="O366" s="135" t="str">
        <f t="shared" si="62"/>
        <v/>
      </c>
      <c r="P366" s="134"/>
      <c r="Q366" s="303"/>
      <c r="R366" s="44"/>
      <c r="S366" s="183" t="str">
        <f t="shared" si="65"/>
        <v/>
      </c>
      <c r="T366" s="380">
        <v>0.1</v>
      </c>
      <c r="U366" s="185" t="str">
        <f t="shared" si="66"/>
        <v/>
      </c>
      <c r="V366" s="186" t="str">
        <f t="shared" si="67"/>
        <v/>
      </c>
      <c r="W366" s="186" t="str">
        <f t="shared" si="63"/>
        <v/>
      </c>
      <c r="X366" s="187" t="str">
        <f t="shared" si="68"/>
        <v/>
      </c>
      <c r="Y366" s="337"/>
      <c r="Z366" s="61"/>
      <c r="AA366" s="372" t="str">
        <f t="shared" si="64"/>
        <v/>
      </c>
      <c r="AB366" s="398"/>
      <c r="AH366" s="384" t="str">
        <f t="shared" si="69"/>
        <v/>
      </c>
      <c r="AI366" s="384">
        <f t="shared" si="70"/>
        <v>0</v>
      </c>
      <c r="AJ366" s="384">
        <f t="shared" si="71"/>
        <v>0</v>
      </c>
      <c r="AK366" s="384">
        <f t="shared" si="72"/>
        <v>0</v>
      </c>
    </row>
    <row r="367" spans="2:37" s="177" customFormat="1" ht="24.75" hidden="1" customHeight="1" outlineLevel="1">
      <c r="B367" s="38"/>
      <c r="C367" s="52"/>
      <c r="D367" s="3"/>
      <c r="E367" s="3"/>
      <c r="F367" s="3"/>
      <c r="G367" s="3"/>
      <c r="H367" s="3"/>
      <c r="I367" s="13"/>
      <c r="J367" s="67"/>
      <c r="K367" s="75"/>
      <c r="L367" s="58" t="s">
        <v>3550</v>
      </c>
      <c r="M367" s="41"/>
      <c r="N367" s="134" t="str">
        <f t="shared" si="61"/>
        <v/>
      </c>
      <c r="O367" s="135" t="str">
        <f t="shared" si="62"/>
        <v/>
      </c>
      <c r="P367" s="134"/>
      <c r="Q367" s="303"/>
      <c r="R367" s="44"/>
      <c r="S367" s="183" t="str">
        <f t="shared" si="65"/>
        <v/>
      </c>
      <c r="T367" s="380">
        <v>0.1</v>
      </c>
      <c r="U367" s="185" t="str">
        <f t="shared" si="66"/>
        <v/>
      </c>
      <c r="V367" s="186" t="str">
        <f t="shared" si="67"/>
        <v/>
      </c>
      <c r="W367" s="186" t="str">
        <f t="shared" si="63"/>
        <v/>
      </c>
      <c r="X367" s="187" t="str">
        <f t="shared" si="68"/>
        <v/>
      </c>
      <c r="Y367" s="337"/>
      <c r="Z367" s="61"/>
      <c r="AA367" s="372" t="str">
        <f t="shared" si="64"/>
        <v/>
      </c>
      <c r="AB367" s="398"/>
      <c r="AH367" s="384" t="str">
        <f t="shared" si="69"/>
        <v/>
      </c>
      <c r="AI367" s="384">
        <f t="shared" si="70"/>
        <v>0</v>
      </c>
      <c r="AJ367" s="384">
        <f t="shared" si="71"/>
        <v>0</v>
      </c>
      <c r="AK367" s="384">
        <f t="shared" si="72"/>
        <v>0</v>
      </c>
    </row>
    <row r="368" spans="2:37" s="177" customFormat="1" ht="24.75" hidden="1" customHeight="1" outlineLevel="1">
      <c r="B368" s="38"/>
      <c r="C368" s="52"/>
      <c r="D368" s="3"/>
      <c r="E368" s="3"/>
      <c r="F368" s="3"/>
      <c r="G368" s="3"/>
      <c r="H368" s="3"/>
      <c r="I368" s="13"/>
      <c r="J368" s="67"/>
      <c r="K368" s="75"/>
      <c r="L368" s="58" t="s">
        <v>3550</v>
      </c>
      <c r="M368" s="41"/>
      <c r="N368" s="134" t="str">
        <f t="shared" si="61"/>
        <v/>
      </c>
      <c r="O368" s="135" t="str">
        <f t="shared" si="62"/>
        <v/>
      </c>
      <c r="P368" s="134"/>
      <c r="Q368" s="303"/>
      <c r="R368" s="44"/>
      <c r="S368" s="183" t="str">
        <f t="shared" si="65"/>
        <v/>
      </c>
      <c r="T368" s="380">
        <v>0.1</v>
      </c>
      <c r="U368" s="185" t="str">
        <f t="shared" si="66"/>
        <v/>
      </c>
      <c r="V368" s="186" t="str">
        <f t="shared" si="67"/>
        <v/>
      </c>
      <c r="W368" s="186" t="str">
        <f t="shared" si="63"/>
        <v/>
      </c>
      <c r="X368" s="187" t="str">
        <f t="shared" si="68"/>
        <v/>
      </c>
      <c r="Y368" s="337"/>
      <c r="Z368" s="61"/>
      <c r="AA368" s="372" t="str">
        <f t="shared" si="64"/>
        <v/>
      </c>
      <c r="AB368" s="398"/>
      <c r="AH368" s="384" t="str">
        <f t="shared" si="69"/>
        <v/>
      </c>
      <c r="AI368" s="384">
        <f t="shared" si="70"/>
        <v>0</v>
      </c>
      <c r="AJ368" s="384">
        <f t="shared" si="71"/>
        <v>0</v>
      </c>
      <c r="AK368" s="384">
        <f t="shared" si="72"/>
        <v>0</v>
      </c>
    </row>
    <row r="369" spans="2:37" s="177" customFormat="1" ht="24.75" hidden="1" customHeight="1" outlineLevel="1">
      <c r="B369" s="38"/>
      <c r="C369" s="52"/>
      <c r="D369" s="3"/>
      <c r="E369" s="3"/>
      <c r="F369" s="3"/>
      <c r="G369" s="3"/>
      <c r="H369" s="3"/>
      <c r="I369" s="13"/>
      <c r="J369" s="67"/>
      <c r="K369" s="75"/>
      <c r="L369" s="58" t="s">
        <v>3550</v>
      </c>
      <c r="M369" s="41"/>
      <c r="N369" s="134" t="str">
        <f t="shared" si="61"/>
        <v/>
      </c>
      <c r="O369" s="135" t="str">
        <f t="shared" si="62"/>
        <v/>
      </c>
      <c r="P369" s="134"/>
      <c r="Q369" s="303"/>
      <c r="R369" s="44"/>
      <c r="S369" s="183" t="str">
        <f t="shared" si="65"/>
        <v/>
      </c>
      <c r="T369" s="380">
        <v>0.1</v>
      </c>
      <c r="U369" s="185" t="str">
        <f t="shared" si="66"/>
        <v/>
      </c>
      <c r="V369" s="186" t="str">
        <f t="shared" si="67"/>
        <v/>
      </c>
      <c r="W369" s="186" t="str">
        <f t="shared" si="63"/>
        <v/>
      </c>
      <c r="X369" s="187" t="str">
        <f t="shared" si="68"/>
        <v/>
      </c>
      <c r="Y369" s="337"/>
      <c r="Z369" s="61"/>
      <c r="AA369" s="372" t="str">
        <f t="shared" si="64"/>
        <v/>
      </c>
      <c r="AB369" s="398"/>
      <c r="AH369" s="384" t="str">
        <f t="shared" si="69"/>
        <v/>
      </c>
      <c r="AI369" s="384">
        <f t="shared" si="70"/>
        <v>0</v>
      </c>
      <c r="AJ369" s="384">
        <f t="shared" si="71"/>
        <v>0</v>
      </c>
      <c r="AK369" s="384">
        <f t="shared" si="72"/>
        <v>0</v>
      </c>
    </row>
    <row r="370" spans="2:37" s="177" customFormat="1" ht="24.75" hidden="1" customHeight="1" outlineLevel="1">
      <c r="B370" s="38"/>
      <c r="C370" s="52"/>
      <c r="D370" s="3"/>
      <c r="E370" s="3"/>
      <c r="F370" s="3"/>
      <c r="G370" s="3"/>
      <c r="H370" s="3"/>
      <c r="I370" s="13"/>
      <c r="J370" s="67"/>
      <c r="K370" s="75"/>
      <c r="L370" s="58" t="s">
        <v>3550</v>
      </c>
      <c r="M370" s="41"/>
      <c r="N370" s="134" t="str">
        <f t="shared" si="61"/>
        <v/>
      </c>
      <c r="O370" s="135" t="str">
        <f t="shared" si="62"/>
        <v/>
      </c>
      <c r="P370" s="134"/>
      <c r="Q370" s="303"/>
      <c r="R370" s="44"/>
      <c r="S370" s="183" t="str">
        <f t="shared" si="65"/>
        <v/>
      </c>
      <c r="T370" s="380">
        <v>0.1</v>
      </c>
      <c r="U370" s="185" t="str">
        <f t="shared" si="66"/>
        <v/>
      </c>
      <c r="V370" s="186" t="str">
        <f t="shared" si="67"/>
        <v/>
      </c>
      <c r="W370" s="186" t="str">
        <f t="shared" si="63"/>
        <v/>
      </c>
      <c r="X370" s="187" t="str">
        <f t="shared" si="68"/>
        <v/>
      </c>
      <c r="Y370" s="337"/>
      <c r="Z370" s="61"/>
      <c r="AA370" s="372" t="str">
        <f t="shared" si="64"/>
        <v/>
      </c>
      <c r="AB370" s="398"/>
      <c r="AH370" s="384" t="str">
        <f t="shared" si="69"/>
        <v/>
      </c>
      <c r="AI370" s="384">
        <f t="shared" si="70"/>
        <v>0</v>
      </c>
      <c r="AJ370" s="384">
        <f t="shared" si="71"/>
        <v>0</v>
      </c>
      <c r="AK370" s="384">
        <f t="shared" si="72"/>
        <v>0</v>
      </c>
    </row>
    <row r="371" spans="2:37" s="177" customFormat="1" ht="24.75" hidden="1" customHeight="1" outlineLevel="1">
      <c r="B371" s="38"/>
      <c r="C371" s="52"/>
      <c r="D371" s="3"/>
      <c r="E371" s="3"/>
      <c r="F371" s="3"/>
      <c r="G371" s="3"/>
      <c r="H371" s="3"/>
      <c r="I371" s="13"/>
      <c r="J371" s="67"/>
      <c r="K371" s="75"/>
      <c r="L371" s="58" t="s">
        <v>3550</v>
      </c>
      <c r="M371" s="41"/>
      <c r="N371" s="134" t="str">
        <f t="shared" si="61"/>
        <v/>
      </c>
      <c r="O371" s="135" t="str">
        <f t="shared" si="62"/>
        <v/>
      </c>
      <c r="P371" s="134"/>
      <c r="Q371" s="303"/>
      <c r="R371" s="44"/>
      <c r="S371" s="183" t="str">
        <f t="shared" si="65"/>
        <v/>
      </c>
      <c r="T371" s="380">
        <v>0.1</v>
      </c>
      <c r="U371" s="185" t="str">
        <f t="shared" si="66"/>
        <v/>
      </c>
      <c r="V371" s="186" t="str">
        <f t="shared" si="67"/>
        <v/>
      </c>
      <c r="W371" s="186" t="str">
        <f t="shared" si="63"/>
        <v/>
      </c>
      <c r="X371" s="187" t="str">
        <f t="shared" si="68"/>
        <v/>
      </c>
      <c r="Y371" s="337"/>
      <c r="Z371" s="61"/>
      <c r="AA371" s="372" t="str">
        <f t="shared" si="64"/>
        <v/>
      </c>
      <c r="AB371" s="398"/>
      <c r="AH371" s="384" t="str">
        <f t="shared" si="69"/>
        <v/>
      </c>
      <c r="AI371" s="384">
        <f t="shared" si="70"/>
        <v>0</v>
      </c>
      <c r="AJ371" s="384">
        <f t="shared" si="71"/>
        <v>0</v>
      </c>
      <c r="AK371" s="384">
        <f t="shared" si="72"/>
        <v>0</v>
      </c>
    </row>
    <row r="372" spans="2:37" s="177" customFormat="1" ht="24.75" hidden="1" customHeight="1" outlineLevel="1">
      <c r="B372" s="38"/>
      <c r="C372" s="52"/>
      <c r="D372" s="3"/>
      <c r="E372" s="3"/>
      <c r="F372" s="3"/>
      <c r="G372" s="3"/>
      <c r="H372" s="3"/>
      <c r="I372" s="13"/>
      <c r="J372" s="67"/>
      <c r="K372" s="75"/>
      <c r="L372" s="58" t="s">
        <v>3550</v>
      </c>
      <c r="M372" s="41"/>
      <c r="N372" s="134" t="str">
        <f t="shared" si="61"/>
        <v/>
      </c>
      <c r="O372" s="135" t="str">
        <f t="shared" si="62"/>
        <v/>
      </c>
      <c r="P372" s="134"/>
      <c r="Q372" s="303"/>
      <c r="R372" s="44"/>
      <c r="S372" s="183" t="str">
        <f t="shared" si="65"/>
        <v/>
      </c>
      <c r="T372" s="380">
        <v>0.1</v>
      </c>
      <c r="U372" s="185" t="str">
        <f t="shared" si="66"/>
        <v/>
      </c>
      <c r="V372" s="186" t="str">
        <f t="shared" si="67"/>
        <v/>
      </c>
      <c r="W372" s="186" t="str">
        <f t="shared" si="63"/>
        <v/>
      </c>
      <c r="X372" s="187" t="str">
        <f t="shared" si="68"/>
        <v/>
      </c>
      <c r="Y372" s="337"/>
      <c r="Z372" s="61"/>
      <c r="AA372" s="372" t="str">
        <f t="shared" si="64"/>
        <v/>
      </c>
      <c r="AB372" s="398"/>
      <c r="AH372" s="384" t="str">
        <f t="shared" si="69"/>
        <v/>
      </c>
      <c r="AI372" s="384">
        <f t="shared" si="70"/>
        <v>0</v>
      </c>
      <c r="AJ372" s="384">
        <f t="shared" si="71"/>
        <v>0</v>
      </c>
      <c r="AK372" s="384">
        <f t="shared" si="72"/>
        <v>0</v>
      </c>
    </row>
    <row r="373" spans="2:37" s="177" customFormat="1" ht="24.75" hidden="1" customHeight="1" outlineLevel="1">
      <c r="B373" s="38"/>
      <c r="C373" s="52"/>
      <c r="D373" s="3"/>
      <c r="E373" s="3"/>
      <c r="F373" s="3"/>
      <c r="G373" s="3"/>
      <c r="H373" s="3"/>
      <c r="I373" s="13"/>
      <c r="J373" s="67"/>
      <c r="K373" s="75"/>
      <c r="L373" s="58" t="s">
        <v>3550</v>
      </c>
      <c r="M373" s="41"/>
      <c r="N373" s="134" t="str">
        <f t="shared" si="61"/>
        <v/>
      </c>
      <c r="O373" s="135" t="str">
        <f t="shared" si="62"/>
        <v/>
      </c>
      <c r="P373" s="134"/>
      <c r="Q373" s="303"/>
      <c r="R373" s="44"/>
      <c r="S373" s="183" t="str">
        <f t="shared" si="65"/>
        <v/>
      </c>
      <c r="T373" s="380">
        <v>0.1</v>
      </c>
      <c r="U373" s="185" t="str">
        <f t="shared" si="66"/>
        <v/>
      </c>
      <c r="V373" s="186" t="str">
        <f t="shared" si="67"/>
        <v/>
      </c>
      <c r="W373" s="186" t="str">
        <f t="shared" si="63"/>
        <v/>
      </c>
      <c r="X373" s="187" t="str">
        <f t="shared" si="68"/>
        <v/>
      </c>
      <c r="Y373" s="337"/>
      <c r="Z373" s="61"/>
      <c r="AA373" s="372" t="str">
        <f t="shared" si="64"/>
        <v/>
      </c>
      <c r="AB373" s="398"/>
      <c r="AH373" s="384" t="str">
        <f t="shared" si="69"/>
        <v/>
      </c>
      <c r="AI373" s="384">
        <f t="shared" si="70"/>
        <v>0</v>
      </c>
      <c r="AJ373" s="384">
        <f t="shared" si="71"/>
        <v>0</v>
      </c>
      <c r="AK373" s="384">
        <f t="shared" si="72"/>
        <v>0</v>
      </c>
    </row>
    <row r="374" spans="2:37" s="177" customFormat="1" ht="24.75" hidden="1" customHeight="1" outlineLevel="1">
      <c r="B374" s="38"/>
      <c r="C374" s="52"/>
      <c r="D374" s="3"/>
      <c r="E374" s="3"/>
      <c r="F374" s="3"/>
      <c r="G374" s="3"/>
      <c r="H374" s="3"/>
      <c r="I374" s="13"/>
      <c r="J374" s="67"/>
      <c r="K374" s="75"/>
      <c r="L374" s="58" t="s">
        <v>3550</v>
      </c>
      <c r="M374" s="41"/>
      <c r="N374" s="134" t="str">
        <f t="shared" si="61"/>
        <v/>
      </c>
      <c r="O374" s="135" t="str">
        <f t="shared" si="62"/>
        <v/>
      </c>
      <c r="P374" s="134"/>
      <c r="Q374" s="303"/>
      <c r="R374" s="44"/>
      <c r="S374" s="183" t="str">
        <f t="shared" si="65"/>
        <v/>
      </c>
      <c r="T374" s="380">
        <v>0.1</v>
      </c>
      <c r="U374" s="185" t="str">
        <f t="shared" si="66"/>
        <v/>
      </c>
      <c r="V374" s="186" t="str">
        <f t="shared" si="67"/>
        <v/>
      </c>
      <c r="W374" s="186" t="str">
        <f t="shared" si="63"/>
        <v/>
      </c>
      <c r="X374" s="187" t="str">
        <f t="shared" si="68"/>
        <v/>
      </c>
      <c r="Y374" s="337"/>
      <c r="Z374" s="61"/>
      <c r="AA374" s="372" t="str">
        <f t="shared" si="64"/>
        <v/>
      </c>
      <c r="AB374" s="398"/>
      <c r="AH374" s="384" t="str">
        <f t="shared" si="69"/>
        <v/>
      </c>
      <c r="AI374" s="384">
        <f t="shared" si="70"/>
        <v>0</v>
      </c>
      <c r="AJ374" s="384">
        <f t="shared" si="71"/>
        <v>0</v>
      </c>
      <c r="AK374" s="384">
        <f t="shared" si="72"/>
        <v>0</v>
      </c>
    </row>
    <row r="375" spans="2:37" s="177" customFormat="1" ht="24.75" hidden="1" customHeight="1" outlineLevel="1">
      <c r="B375" s="38"/>
      <c r="C375" s="52"/>
      <c r="D375" s="3"/>
      <c r="E375" s="3"/>
      <c r="F375" s="3"/>
      <c r="G375" s="3"/>
      <c r="H375" s="3"/>
      <c r="I375" s="13"/>
      <c r="J375" s="67"/>
      <c r="K375" s="75"/>
      <c r="L375" s="58" t="s">
        <v>3550</v>
      </c>
      <c r="M375" s="41"/>
      <c r="N375" s="134" t="str">
        <f t="shared" si="61"/>
        <v/>
      </c>
      <c r="O375" s="135" t="str">
        <f t="shared" si="62"/>
        <v/>
      </c>
      <c r="P375" s="134"/>
      <c r="Q375" s="303"/>
      <c r="R375" s="44"/>
      <c r="S375" s="183" t="str">
        <f t="shared" si="65"/>
        <v/>
      </c>
      <c r="T375" s="380">
        <v>0.1</v>
      </c>
      <c r="U375" s="185" t="str">
        <f t="shared" si="66"/>
        <v/>
      </c>
      <c r="V375" s="186" t="str">
        <f t="shared" si="67"/>
        <v/>
      </c>
      <c r="W375" s="186" t="str">
        <f t="shared" si="63"/>
        <v/>
      </c>
      <c r="X375" s="187" t="str">
        <f t="shared" si="68"/>
        <v/>
      </c>
      <c r="Y375" s="337"/>
      <c r="Z375" s="61"/>
      <c r="AA375" s="372" t="str">
        <f t="shared" si="64"/>
        <v/>
      </c>
      <c r="AB375" s="398"/>
      <c r="AH375" s="384" t="str">
        <f t="shared" si="69"/>
        <v/>
      </c>
      <c r="AI375" s="384">
        <f t="shared" si="70"/>
        <v>0</v>
      </c>
      <c r="AJ375" s="384">
        <f t="shared" si="71"/>
        <v>0</v>
      </c>
      <c r="AK375" s="384">
        <f t="shared" si="72"/>
        <v>0</v>
      </c>
    </row>
    <row r="376" spans="2:37" s="177" customFormat="1" ht="24.75" hidden="1" customHeight="1" outlineLevel="1">
      <c r="B376" s="38"/>
      <c r="C376" s="52"/>
      <c r="D376" s="3"/>
      <c r="E376" s="3"/>
      <c r="F376" s="3"/>
      <c r="G376" s="3"/>
      <c r="H376" s="3"/>
      <c r="I376" s="13"/>
      <c r="J376" s="67"/>
      <c r="K376" s="75"/>
      <c r="L376" s="58" t="s">
        <v>3550</v>
      </c>
      <c r="M376" s="41"/>
      <c r="N376" s="134" t="str">
        <f t="shared" si="61"/>
        <v/>
      </c>
      <c r="O376" s="135" t="str">
        <f t="shared" si="62"/>
        <v/>
      </c>
      <c r="P376" s="134"/>
      <c r="Q376" s="303"/>
      <c r="R376" s="44"/>
      <c r="S376" s="183" t="str">
        <f t="shared" si="65"/>
        <v/>
      </c>
      <c r="T376" s="380">
        <v>0.1</v>
      </c>
      <c r="U376" s="185" t="str">
        <f t="shared" si="66"/>
        <v/>
      </c>
      <c r="V376" s="186" t="str">
        <f t="shared" si="67"/>
        <v/>
      </c>
      <c r="W376" s="186" t="str">
        <f t="shared" si="63"/>
        <v/>
      </c>
      <c r="X376" s="187" t="str">
        <f t="shared" si="68"/>
        <v/>
      </c>
      <c r="Y376" s="337"/>
      <c r="Z376" s="61"/>
      <c r="AA376" s="372" t="str">
        <f t="shared" si="64"/>
        <v/>
      </c>
      <c r="AB376" s="398"/>
      <c r="AH376" s="384" t="str">
        <f t="shared" si="69"/>
        <v/>
      </c>
      <c r="AI376" s="384">
        <f t="shared" si="70"/>
        <v>0</v>
      </c>
      <c r="AJ376" s="384">
        <f t="shared" si="71"/>
        <v>0</v>
      </c>
      <c r="AK376" s="384">
        <f t="shared" si="72"/>
        <v>0</v>
      </c>
    </row>
    <row r="377" spans="2:37" s="177" customFormat="1" ht="24.75" hidden="1" customHeight="1" outlineLevel="1">
      <c r="B377" s="38"/>
      <c r="C377" s="52"/>
      <c r="D377" s="3"/>
      <c r="E377" s="3"/>
      <c r="F377" s="3"/>
      <c r="G377" s="3"/>
      <c r="H377" s="3"/>
      <c r="I377" s="13"/>
      <c r="J377" s="67"/>
      <c r="K377" s="75"/>
      <c r="L377" s="58" t="s">
        <v>3550</v>
      </c>
      <c r="M377" s="41"/>
      <c r="N377" s="134" t="str">
        <f t="shared" si="61"/>
        <v/>
      </c>
      <c r="O377" s="135" t="str">
        <f t="shared" si="62"/>
        <v/>
      </c>
      <c r="P377" s="134"/>
      <c r="Q377" s="303"/>
      <c r="R377" s="44"/>
      <c r="S377" s="183" t="str">
        <f t="shared" si="65"/>
        <v/>
      </c>
      <c r="T377" s="380">
        <v>0.1</v>
      </c>
      <c r="U377" s="185" t="str">
        <f t="shared" si="66"/>
        <v/>
      </c>
      <c r="V377" s="186" t="str">
        <f t="shared" si="67"/>
        <v/>
      </c>
      <c r="W377" s="186" t="str">
        <f t="shared" si="63"/>
        <v/>
      </c>
      <c r="X377" s="187" t="str">
        <f t="shared" si="68"/>
        <v/>
      </c>
      <c r="Y377" s="337"/>
      <c r="Z377" s="61"/>
      <c r="AA377" s="372" t="str">
        <f t="shared" si="64"/>
        <v/>
      </c>
      <c r="AB377" s="398"/>
      <c r="AH377" s="384" t="str">
        <f t="shared" si="69"/>
        <v/>
      </c>
      <c r="AI377" s="384">
        <f t="shared" si="70"/>
        <v>0</v>
      </c>
      <c r="AJ377" s="384">
        <f t="shared" si="71"/>
        <v>0</v>
      </c>
      <c r="AK377" s="384">
        <f t="shared" si="72"/>
        <v>0</v>
      </c>
    </row>
    <row r="378" spans="2:37" s="177" customFormat="1" ht="24.75" hidden="1" customHeight="1" outlineLevel="1">
      <c r="B378" s="38"/>
      <c r="C378" s="52"/>
      <c r="D378" s="3"/>
      <c r="E378" s="3"/>
      <c r="F378" s="3"/>
      <c r="G378" s="3"/>
      <c r="H378" s="3"/>
      <c r="I378" s="13"/>
      <c r="J378" s="67"/>
      <c r="K378" s="75"/>
      <c r="L378" s="58" t="s">
        <v>3550</v>
      </c>
      <c r="M378" s="41"/>
      <c r="N378" s="134" t="str">
        <f t="shared" si="61"/>
        <v/>
      </c>
      <c r="O378" s="135" t="str">
        <f t="shared" si="62"/>
        <v/>
      </c>
      <c r="P378" s="134"/>
      <c r="Q378" s="303"/>
      <c r="R378" s="44"/>
      <c r="S378" s="183" t="str">
        <f t="shared" si="65"/>
        <v/>
      </c>
      <c r="T378" s="380">
        <v>0.1</v>
      </c>
      <c r="U378" s="185" t="str">
        <f t="shared" si="66"/>
        <v/>
      </c>
      <c r="V378" s="186" t="str">
        <f t="shared" si="67"/>
        <v/>
      </c>
      <c r="W378" s="186" t="str">
        <f t="shared" si="63"/>
        <v/>
      </c>
      <c r="X378" s="187" t="str">
        <f t="shared" si="68"/>
        <v/>
      </c>
      <c r="Y378" s="337"/>
      <c r="Z378" s="61"/>
      <c r="AA378" s="372" t="str">
        <f t="shared" si="64"/>
        <v/>
      </c>
      <c r="AB378" s="398"/>
      <c r="AH378" s="384" t="str">
        <f t="shared" si="69"/>
        <v/>
      </c>
      <c r="AI378" s="384">
        <f t="shared" si="70"/>
        <v>0</v>
      </c>
      <c r="AJ378" s="384">
        <f t="shared" si="71"/>
        <v>0</v>
      </c>
      <c r="AK378" s="384">
        <f t="shared" si="72"/>
        <v>0</v>
      </c>
    </row>
    <row r="379" spans="2:37" s="177" customFormat="1" ht="24.75" hidden="1" customHeight="1" outlineLevel="1">
      <c r="B379" s="38"/>
      <c r="C379" s="52"/>
      <c r="D379" s="3"/>
      <c r="E379" s="3"/>
      <c r="F379" s="3"/>
      <c r="G379" s="3"/>
      <c r="H379" s="3"/>
      <c r="I379" s="13"/>
      <c r="J379" s="67"/>
      <c r="K379" s="75"/>
      <c r="L379" s="58" t="s">
        <v>3550</v>
      </c>
      <c r="M379" s="41"/>
      <c r="N379" s="134" t="str">
        <f t="shared" si="61"/>
        <v/>
      </c>
      <c r="O379" s="135" t="str">
        <f t="shared" si="62"/>
        <v/>
      </c>
      <c r="P379" s="134"/>
      <c r="Q379" s="303"/>
      <c r="R379" s="44"/>
      <c r="S379" s="183" t="str">
        <f t="shared" si="65"/>
        <v/>
      </c>
      <c r="T379" s="380">
        <v>0.1</v>
      </c>
      <c r="U379" s="185" t="str">
        <f t="shared" si="66"/>
        <v/>
      </c>
      <c r="V379" s="186" t="str">
        <f t="shared" si="67"/>
        <v/>
      </c>
      <c r="W379" s="186" t="str">
        <f t="shared" si="63"/>
        <v/>
      </c>
      <c r="X379" s="187" t="str">
        <f t="shared" si="68"/>
        <v/>
      </c>
      <c r="Y379" s="337"/>
      <c r="Z379" s="61"/>
      <c r="AA379" s="372" t="str">
        <f t="shared" si="64"/>
        <v/>
      </c>
      <c r="AB379" s="398"/>
      <c r="AH379" s="384" t="str">
        <f t="shared" si="69"/>
        <v/>
      </c>
      <c r="AI379" s="384">
        <f t="shared" si="70"/>
        <v>0</v>
      </c>
      <c r="AJ379" s="384">
        <f t="shared" si="71"/>
        <v>0</v>
      </c>
      <c r="AK379" s="384">
        <f t="shared" si="72"/>
        <v>0</v>
      </c>
    </row>
    <row r="380" spans="2:37" s="177" customFormat="1" ht="24.75" hidden="1" customHeight="1" outlineLevel="1">
      <c r="B380" s="38"/>
      <c r="C380" s="52"/>
      <c r="D380" s="3"/>
      <c r="E380" s="3"/>
      <c r="F380" s="3"/>
      <c r="G380" s="3"/>
      <c r="H380" s="3"/>
      <c r="I380" s="13"/>
      <c r="J380" s="67"/>
      <c r="K380" s="75"/>
      <c r="L380" s="58" t="s">
        <v>3550</v>
      </c>
      <c r="M380" s="41"/>
      <c r="N380" s="134" t="str">
        <f t="shared" si="61"/>
        <v/>
      </c>
      <c r="O380" s="135" t="str">
        <f t="shared" si="62"/>
        <v/>
      </c>
      <c r="P380" s="134"/>
      <c r="Q380" s="303"/>
      <c r="R380" s="44"/>
      <c r="S380" s="183" t="str">
        <f t="shared" si="65"/>
        <v/>
      </c>
      <c r="T380" s="380">
        <v>0.1</v>
      </c>
      <c r="U380" s="185" t="str">
        <f t="shared" si="66"/>
        <v/>
      </c>
      <c r="V380" s="186" t="str">
        <f t="shared" si="67"/>
        <v/>
      </c>
      <c r="W380" s="186" t="str">
        <f t="shared" si="63"/>
        <v/>
      </c>
      <c r="X380" s="187" t="str">
        <f t="shared" si="68"/>
        <v/>
      </c>
      <c r="Y380" s="337"/>
      <c r="Z380" s="61"/>
      <c r="AA380" s="372" t="str">
        <f t="shared" si="64"/>
        <v/>
      </c>
      <c r="AB380" s="398"/>
      <c r="AH380" s="384" t="str">
        <f t="shared" si="69"/>
        <v/>
      </c>
      <c r="AI380" s="384">
        <f t="shared" si="70"/>
        <v>0</v>
      </c>
      <c r="AJ380" s="384">
        <f t="shared" si="71"/>
        <v>0</v>
      </c>
      <c r="AK380" s="384">
        <f t="shared" si="72"/>
        <v>0</v>
      </c>
    </row>
    <row r="381" spans="2:37" s="177" customFormat="1" ht="24.75" hidden="1" customHeight="1" outlineLevel="1">
      <c r="B381" s="38"/>
      <c r="C381" s="52"/>
      <c r="D381" s="3"/>
      <c r="E381" s="3"/>
      <c r="F381" s="3"/>
      <c r="G381" s="3"/>
      <c r="H381" s="3"/>
      <c r="I381" s="13"/>
      <c r="J381" s="67"/>
      <c r="K381" s="75"/>
      <c r="L381" s="58" t="s">
        <v>3550</v>
      </c>
      <c r="M381" s="41"/>
      <c r="N381" s="134" t="str">
        <f t="shared" si="61"/>
        <v/>
      </c>
      <c r="O381" s="135" t="str">
        <f t="shared" si="62"/>
        <v/>
      </c>
      <c r="P381" s="134"/>
      <c r="Q381" s="303"/>
      <c r="R381" s="44"/>
      <c r="S381" s="183" t="str">
        <f t="shared" si="65"/>
        <v/>
      </c>
      <c r="T381" s="380">
        <v>0.1</v>
      </c>
      <c r="U381" s="185" t="str">
        <f t="shared" si="66"/>
        <v/>
      </c>
      <c r="V381" s="186" t="str">
        <f t="shared" si="67"/>
        <v/>
      </c>
      <c r="W381" s="186" t="str">
        <f t="shared" si="63"/>
        <v/>
      </c>
      <c r="X381" s="187" t="str">
        <f t="shared" si="68"/>
        <v/>
      </c>
      <c r="Y381" s="337"/>
      <c r="Z381" s="61"/>
      <c r="AA381" s="372" t="str">
        <f t="shared" si="64"/>
        <v/>
      </c>
      <c r="AB381" s="398"/>
      <c r="AH381" s="384" t="str">
        <f t="shared" si="69"/>
        <v/>
      </c>
      <c r="AI381" s="384">
        <f t="shared" si="70"/>
        <v>0</v>
      </c>
      <c r="AJ381" s="384">
        <f t="shared" si="71"/>
        <v>0</v>
      </c>
      <c r="AK381" s="384">
        <f t="shared" si="72"/>
        <v>0</v>
      </c>
    </row>
    <row r="382" spans="2:37" s="177" customFormat="1" ht="24.75" hidden="1" customHeight="1" outlineLevel="1">
      <c r="B382" s="38"/>
      <c r="C382" s="52"/>
      <c r="D382" s="3"/>
      <c r="E382" s="3"/>
      <c r="F382" s="3"/>
      <c r="G382" s="3"/>
      <c r="H382" s="3"/>
      <c r="I382" s="13"/>
      <c r="J382" s="67"/>
      <c r="K382" s="75"/>
      <c r="L382" s="58" t="s">
        <v>3550</v>
      </c>
      <c r="M382" s="41"/>
      <c r="N382" s="134" t="str">
        <f t="shared" si="61"/>
        <v/>
      </c>
      <c r="O382" s="135" t="str">
        <f t="shared" si="62"/>
        <v/>
      </c>
      <c r="P382" s="134"/>
      <c r="Q382" s="303"/>
      <c r="R382" s="44"/>
      <c r="S382" s="183" t="str">
        <f t="shared" si="65"/>
        <v/>
      </c>
      <c r="T382" s="380">
        <v>0.1</v>
      </c>
      <c r="U382" s="185" t="str">
        <f t="shared" si="66"/>
        <v/>
      </c>
      <c r="V382" s="186" t="str">
        <f t="shared" si="67"/>
        <v/>
      </c>
      <c r="W382" s="186" t="str">
        <f t="shared" si="63"/>
        <v/>
      </c>
      <c r="X382" s="187" t="str">
        <f t="shared" si="68"/>
        <v/>
      </c>
      <c r="Y382" s="337"/>
      <c r="Z382" s="61"/>
      <c r="AA382" s="372" t="str">
        <f t="shared" si="64"/>
        <v/>
      </c>
      <c r="AB382" s="398"/>
      <c r="AH382" s="384" t="str">
        <f t="shared" si="69"/>
        <v/>
      </c>
      <c r="AI382" s="384">
        <f t="shared" si="70"/>
        <v>0</v>
      </c>
      <c r="AJ382" s="384">
        <f t="shared" si="71"/>
        <v>0</v>
      </c>
      <c r="AK382" s="384">
        <f t="shared" si="72"/>
        <v>0</v>
      </c>
    </row>
    <row r="383" spans="2:37" s="177" customFormat="1" ht="24.75" hidden="1" customHeight="1" outlineLevel="1">
      <c r="B383" s="38"/>
      <c r="C383" s="52"/>
      <c r="D383" s="3"/>
      <c r="E383" s="3"/>
      <c r="F383" s="3"/>
      <c r="G383" s="3"/>
      <c r="H383" s="3"/>
      <c r="I383" s="13"/>
      <c r="J383" s="67"/>
      <c r="K383" s="75"/>
      <c r="L383" s="58" t="s">
        <v>3550</v>
      </c>
      <c r="M383" s="41"/>
      <c r="N383" s="134" t="str">
        <f t="shared" si="61"/>
        <v/>
      </c>
      <c r="O383" s="135" t="str">
        <f t="shared" si="62"/>
        <v/>
      </c>
      <c r="P383" s="134"/>
      <c r="Q383" s="303"/>
      <c r="R383" s="44"/>
      <c r="S383" s="183" t="str">
        <f t="shared" si="65"/>
        <v/>
      </c>
      <c r="T383" s="380">
        <v>0.1</v>
      </c>
      <c r="U383" s="185" t="str">
        <f t="shared" si="66"/>
        <v/>
      </c>
      <c r="V383" s="186" t="str">
        <f t="shared" si="67"/>
        <v/>
      </c>
      <c r="W383" s="186" t="str">
        <f t="shared" si="63"/>
        <v/>
      </c>
      <c r="X383" s="187" t="str">
        <f t="shared" si="68"/>
        <v/>
      </c>
      <c r="Y383" s="337"/>
      <c r="Z383" s="61"/>
      <c r="AA383" s="372" t="str">
        <f t="shared" si="64"/>
        <v/>
      </c>
      <c r="AB383" s="398"/>
      <c r="AH383" s="384" t="str">
        <f t="shared" si="69"/>
        <v/>
      </c>
      <c r="AI383" s="384">
        <f t="shared" si="70"/>
        <v>0</v>
      </c>
      <c r="AJ383" s="384">
        <f t="shared" si="71"/>
        <v>0</v>
      </c>
      <c r="AK383" s="384">
        <f t="shared" si="72"/>
        <v>0</v>
      </c>
    </row>
    <row r="384" spans="2:37" s="177" customFormat="1" ht="24.75" hidden="1" customHeight="1" outlineLevel="1">
      <c r="B384" s="38"/>
      <c r="C384" s="52"/>
      <c r="D384" s="3"/>
      <c r="E384" s="3"/>
      <c r="F384" s="3"/>
      <c r="G384" s="3"/>
      <c r="H384" s="3"/>
      <c r="I384" s="13"/>
      <c r="J384" s="67"/>
      <c r="K384" s="75"/>
      <c r="L384" s="58" t="s">
        <v>3550</v>
      </c>
      <c r="M384" s="41"/>
      <c r="N384" s="134" t="str">
        <f t="shared" si="61"/>
        <v/>
      </c>
      <c r="O384" s="135" t="str">
        <f t="shared" si="62"/>
        <v/>
      </c>
      <c r="P384" s="134"/>
      <c r="Q384" s="303"/>
      <c r="R384" s="44"/>
      <c r="S384" s="183" t="str">
        <f t="shared" si="65"/>
        <v/>
      </c>
      <c r="T384" s="380">
        <v>0.1</v>
      </c>
      <c r="U384" s="185" t="str">
        <f t="shared" si="66"/>
        <v/>
      </c>
      <c r="V384" s="186" t="str">
        <f t="shared" si="67"/>
        <v/>
      </c>
      <c r="W384" s="186" t="str">
        <f t="shared" si="63"/>
        <v/>
      </c>
      <c r="X384" s="187" t="str">
        <f t="shared" si="68"/>
        <v/>
      </c>
      <c r="Y384" s="337"/>
      <c r="Z384" s="61"/>
      <c r="AA384" s="372" t="str">
        <f t="shared" si="64"/>
        <v/>
      </c>
      <c r="AB384" s="398"/>
      <c r="AH384" s="384" t="str">
        <f t="shared" si="69"/>
        <v/>
      </c>
      <c r="AI384" s="384">
        <f t="shared" si="70"/>
        <v>0</v>
      </c>
      <c r="AJ384" s="384">
        <f t="shared" si="71"/>
        <v>0</v>
      </c>
      <c r="AK384" s="384">
        <f t="shared" si="72"/>
        <v>0</v>
      </c>
    </row>
    <row r="385" spans="2:37" s="177" customFormat="1" ht="24.75" hidden="1" customHeight="1" outlineLevel="1">
      <c r="B385" s="38"/>
      <c r="C385" s="52"/>
      <c r="D385" s="3"/>
      <c r="E385" s="3"/>
      <c r="F385" s="3"/>
      <c r="G385" s="3"/>
      <c r="H385" s="3"/>
      <c r="I385" s="13"/>
      <c r="J385" s="67"/>
      <c r="K385" s="75"/>
      <c r="L385" s="58" t="s">
        <v>3550</v>
      </c>
      <c r="M385" s="41"/>
      <c r="N385" s="134" t="str">
        <f t="shared" si="61"/>
        <v/>
      </c>
      <c r="O385" s="135" t="str">
        <f t="shared" si="62"/>
        <v/>
      </c>
      <c r="P385" s="134"/>
      <c r="Q385" s="303"/>
      <c r="R385" s="44"/>
      <c r="S385" s="183" t="str">
        <f t="shared" si="65"/>
        <v/>
      </c>
      <c r="T385" s="380">
        <v>0.1</v>
      </c>
      <c r="U385" s="185" t="str">
        <f t="shared" si="66"/>
        <v/>
      </c>
      <c r="V385" s="186" t="str">
        <f t="shared" si="67"/>
        <v/>
      </c>
      <c r="W385" s="186" t="str">
        <f t="shared" si="63"/>
        <v/>
      </c>
      <c r="X385" s="187" t="str">
        <f t="shared" si="68"/>
        <v/>
      </c>
      <c r="Y385" s="337"/>
      <c r="Z385" s="61"/>
      <c r="AA385" s="372" t="str">
        <f t="shared" si="64"/>
        <v/>
      </c>
      <c r="AB385" s="398"/>
      <c r="AH385" s="384" t="str">
        <f t="shared" si="69"/>
        <v/>
      </c>
      <c r="AI385" s="384">
        <f t="shared" si="70"/>
        <v>0</v>
      </c>
      <c r="AJ385" s="384">
        <f t="shared" si="71"/>
        <v>0</v>
      </c>
      <c r="AK385" s="384">
        <f t="shared" si="72"/>
        <v>0</v>
      </c>
    </row>
    <row r="386" spans="2:37" s="177" customFormat="1" ht="24.75" hidden="1" customHeight="1" outlineLevel="1">
      <c r="B386" s="38"/>
      <c r="C386" s="52"/>
      <c r="D386" s="3"/>
      <c r="E386" s="3"/>
      <c r="F386" s="3"/>
      <c r="G386" s="3"/>
      <c r="H386" s="3"/>
      <c r="I386" s="13"/>
      <c r="J386" s="67"/>
      <c r="K386" s="75"/>
      <c r="L386" s="58" t="s">
        <v>3550</v>
      </c>
      <c r="M386" s="41"/>
      <c r="N386" s="134" t="str">
        <f t="shared" si="61"/>
        <v/>
      </c>
      <c r="O386" s="135" t="str">
        <f t="shared" si="62"/>
        <v/>
      </c>
      <c r="P386" s="134"/>
      <c r="Q386" s="303"/>
      <c r="R386" s="44"/>
      <c r="S386" s="183" t="str">
        <f t="shared" si="65"/>
        <v/>
      </c>
      <c r="T386" s="380">
        <v>0.1</v>
      </c>
      <c r="U386" s="185" t="str">
        <f t="shared" si="66"/>
        <v/>
      </c>
      <c r="V386" s="186" t="str">
        <f t="shared" si="67"/>
        <v/>
      </c>
      <c r="W386" s="186" t="str">
        <f t="shared" si="63"/>
        <v/>
      </c>
      <c r="X386" s="187" t="str">
        <f t="shared" si="68"/>
        <v/>
      </c>
      <c r="Y386" s="337"/>
      <c r="Z386" s="61"/>
      <c r="AA386" s="372" t="str">
        <f t="shared" si="64"/>
        <v/>
      </c>
      <c r="AB386" s="398"/>
      <c r="AH386" s="384" t="str">
        <f t="shared" si="69"/>
        <v/>
      </c>
      <c r="AI386" s="384">
        <f t="shared" si="70"/>
        <v>0</v>
      </c>
      <c r="AJ386" s="384">
        <f t="shared" si="71"/>
        <v>0</v>
      </c>
      <c r="AK386" s="384">
        <f t="shared" si="72"/>
        <v>0</v>
      </c>
    </row>
    <row r="387" spans="2:37" s="177" customFormat="1" ht="24.75" hidden="1" customHeight="1" outlineLevel="1">
      <c r="B387" s="38"/>
      <c r="C387" s="52"/>
      <c r="D387" s="3"/>
      <c r="E387" s="3"/>
      <c r="F387" s="3"/>
      <c r="G387" s="3"/>
      <c r="H387" s="3"/>
      <c r="I387" s="13"/>
      <c r="J387" s="67"/>
      <c r="K387" s="75"/>
      <c r="L387" s="58" t="s">
        <v>3550</v>
      </c>
      <c r="M387" s="41"/>
      <c r="N387" s="134" t="str">
        <f t="shared" si="61"/>
        <v/>
      </c>
      <c r="O387" s="135" t="str">
        <f t="shared" si="62"/>
        <v/>
      </c>
      <c r="P387" s="134"/>
      <c r="Q387" s="303"/>
      <c r="R387" s="44"/>
      <c r="S387" s="183" t="str">
        <f t="shared" si="65"/>
        <v/>
      </c>
      <c r="T387" s="380">
        <v>0.1</v>
      </c>
      <c r="U387" s="185" t="str">
        <f t="shared" si="66"/>
        <v/>
      </c>
      <c r="V387" s="186" t="str">
        <f t="shared" si="67"/>
        <v/>
      </c>
      <c r="W387" s="186" t="str">
        <f t="shared" si="63"/>
        <v/>
      </c>
      <c r="X387" s="187" t="str">
        <f t="shared" si="68"/>
        <v/>
      </c>
      <c r="Y387" s="337"/>
      <c r="Z387" s="61"/>
      <c r="AA387" s="372" t="str">
        <f t="shared" si="64"/>
        <v/>
      </c>
      <c r="AB387" s="398"/>
      <c r="AH387" s="384" t="str">
        <f t="shared" si="69"/>
        <v/>
      </c>
      <c r="AI387" s="384">
        <f t="shared" si="70"/>
        <v>0</v>
      </c>
      <c r="AJ387" s="384">
        <f t="shared" si="71"/>
        <v>0</v>
      </c>
      <c r="AK387" s="384">
        <f t="shared" si="72"/>
        <v>0</v>
      </c>
    </row>
    <row r="388" spans="2:37" s="177" customFormat="1" ht="24.75" hidden="1" customHeight="1" outlineLevel="1">
      <c r="B388" s="38"/>
      <c r="C388" s="52"/>
      <c r="D388" s="3"/>
      <c r="E388" s="3"/>
      <c r="F388" s="3"/>
      <c r="G388" s="3"/>
      <c r="H388" s="3"/>
      <c r="I388" s="13"/>
      <c r="J388" s="67"/>
      <c r="K388" s="75"/>
      <c r="L388" s="58" t="s">
        <v>3550</v>
      </c>
      <c r="M388" s="41"/>
      <c r="N388" s="134" t="str">
        <f t="shared" si="61"/>
        <v/>
      </c>
      <c r="O388" s="135" t="str">
        <f t="shared" si="62"/>
        <v/>
      </c>
      <c r="P388" s="134"/>
      <c r="Q388" s="303"/>
      <c r="R388" s="44"/>
      <c r="S388" s="183" t="str">
        <f t="shared" si="65"/>
        <v/>
      </c>
      <c r="T388" s="380">
        <v>0.1</v>
      </c>
      <c r="U388" s="185" t="str">
        <f t="shared" si="66"/>
        <v/>
      </c>
      <c r="V388" s="186" t="str">
        <f t="shared" si="67"/>
        <v/>
      </c>
      <c r="W388" s="186" t="str">
        <f t="shared" si="63"/>
        <v/>
      </c>
      <c r="X388" s="187" t="str">
        <f t="shared" si="68"/>
        <v/>
      </c>
      <c r="Y388" s="337"/>
      <c r="Z388" s="61"/>
      <c r="AA388" s="372" t="str">
        <f t="shared" si="64"/>
        <v/>
      </c>
      <c r="AB388" s="398"/>
      <c r="AH388" s="384" t="str">
        <f t="shared" si="69"/>
        <v/>
      </c>
      <c r="AI388" s="384">
        <f t="shared" si="70"/>
        <v>0</v>
      </c>
      <c r="AJ388" s="384">
        <f t="shared" si="71"/>
        <v>0</v>
      </c>
      <c r="AK388" s="384">
        <f t="shared" si="72"/>
        <v>0</v>
      </c>
    </row>
    <row r="389" spans="2:37" s="177" customFormat="1" ht="24.75" hidden="1" customHeight="1" outlineLevel="1">
      <c r="B389" s="38"/>
      <c r="C389" s="52"/>
      <c r="D389" s="3"/>
      <c r="E389" s="3"/>
      <c r="F389" s="3"/>
      <c r="G389" s="3"/>
      <c r="H389" s="3"/>
      <c r="I389" s="13"/>
      <c r="J389" s="67"/>
      <c r="K389" s="75"/>
      <c r="L389" s="58" t="s">
        <v>3550</v>
      </c>
      <c r="M389" s="41"/>
      <c r="N389" s="134" t="str">
        <f t="shared" si="61"/>
        <v/>
      </c>
      <c r="O389" s="135" t="str">
        <f t="shared" si="62"/>
        <v/>
      </c>
      <c r="P389" s="134"/>
      <c r="Q389" s="303"/>
      <c r="R389" s="44"/>
      <c r="S389" s="183" t="str">
        <f t="shared" si="65"/>
        <v/>
      </c>
      <c r="T389" s="380">
        <v>0.1</v>
      </c>
      <c r="U389" s="185" t="str">
        <f t="shared" si="66"/>
        <v/>
      </c>
      <c r="V389" s="186" t="str">
        <f t="shared" si="67"/>
        <v/>
      </c>
      <c r="W389" s="186" t="str">
        <f t="shared" si="63"/>
        <v/>
      </c>
      <c r="X389" s="187" t="str">
        <f t="shared" si="68"/>
        <v/>
      </c>
      <c r="Y389" s="337"/>
      <c r="Z389" s="61"/>
      <c r="AA389" s="372" t="str">
        <f t="shared" si="64"/>
        <v/>
      </c>
      <c r="AB389" s="398"/>
      <c r="AH389" s="384" t="str">
        <f t="shared" si="69"/>
        <v/>
      </c>
      <c r="AI389" s="384">
        <f t="shared" si="70"/>
        <v>0</v>
      </c>
      <c r="AJ389" s="384">
        <f t="shared" si="71"/>
        <v>0</v>
      </c>
      <c r="AK389" s="384">
        <f t="shared" si="72"/>
        <v>0</v>
      </c>
    </row>
    <row r="390" spans="2:37" s="177" customFormat="1" ht="24.75" hidden="1" customHeight="1" outlineLevel="1">
      <c r="B390" s="38"/>
      <c r="C390" s="52"/>
      <c r="D390" s="3"/>
      <c r="E390" s="3"/>
      <c r="F390" s="3"/>
      <c r="G390" s="3"/>
      <c r="H390" s="3"/>
      <c r="I390" s="13"/>
      <c r="J390" s="67"/>
      <c r="K390" s="75"/>
      <c r="L390" s="58" t="s">
        <v>3550</v>
      </c>
      <c r="M390" s="41"/>
      <c r="N390" s="134" t="str">
        <f t="shared" si="61"/>
        <v/>
      </c>
      <c r="O390" s="135" t="str">
        <f t="shared" si="62"/>
        <v/>
      </c>
      <c r="P390" s="134"/>
      <c r="Q390" s="303"/>
      <c r="R390" s="44"/>
      <c r="S390" s="183" t="str">
        <f t="shared" si="65"/>
        <v/>
      </c>
      <c r="T390" s="380">
        <v>0.1</v>
      </c>
      <c r="U390" s="185" t="str">
        <f t="shared" si="66"/>
        <v/>
      </c>
      <c r="V390" s="186" t="str">
        <f t="shared" si="67"/>
        <v/>
      </c>
      <c r="W390" s="186" t="str">
        <f t="shared" si="63"/>
        <v/>
      </c>
      <c r="X390" s="187" t="str">
        <f t="shared" si="68"/>
        <v/>
      </c>
      <c r="Y390" s="337"/>
      <c r="Z390" s="61"/>
      <c r="AA390" s="372" t="str">
        <f t="shared" si="64"/>
        <v/>
      </c>
      <c r="AB390" s="398"/>
      <c r="AH390" s="384" t="str">
        <f t="shared" si="69"/>
        <v/>
      </c>
      <c r="AI390" s="384">
        <f t="shared" si="70"/>
        <v>0</v>
      </c>
      <c r="AJ390" s="384">
        <f t="shared" si="71"/>
        <v>0</v>
      </c>
      <c r="AK390" s="384">
        <f t="shared" si="72"/>
        <v>0</v>
      </c>
    </row>
    <row r="391" spans="2:37" s="177" customFormat="1" ht="24.75" hidden="1" customHeight="1" outlineLevel="1">
      <c r="B391" s="38"/>
      <c r="C391" s="52"/>
      <c r="D391" s="3"/>
      <c r="E391" s="3"/>
      <c r="F391" s="3"/>
      <c r="G391" s="3"/>
      <c r="H391" s="3"/>
      <c r="I391" s="13"/>
      <c r="J391" s="67"/>
      <c r="K391" s="75"/>
      <c r="L391" s="58" t="s">
        <v>3550</v>
      </c>
      <c r="M391" s="41"/>
      <c r="N391" s="134" t="str">
        <f t="shared" si="61"/>
        <v/>
      </c>
      <c r="O391" s="135" t="str">
        <f t="shared" si="62"/>
        <v/>
      </c>
      <c r="P391" s="134"/>
      <c r="Q391" s="303"/>
      <c r="R391" s="44"/>
      <c r="S391" s="183" t="str">
        <f t="shared" si="65"/>
        <v/>
      </c>
      <c r="T391" s="380">
        <v>0.1</v>
      </c>
      <c r="U391" s="185" t="str">
        <f t="shared" si="66"/>
        <v/>
      </c>
      <c r="V391" s="186" t="str">
        <f t="shared" si="67"/>
        <v/>
      </c>
      <c r="W391" s="186" t="str">
        <f t="shared" si="63"/>
        <v/>
      </c>
      <c r="X391" s="187" t="str">
        <f t="shared" si="68"/>
        <v/>
      </c>
      <c r="Y391" s="337"/>
      <c r="Z391" s="61"/>
      <c r="AA391" s="372" t="str">
        <f t="shared" si="64"/>
        <v/>
      </c>
      <c r="AB391" s="398"/>
      <c r="AH391" s="384" t="str">
        <f t="shared" si="69"/>
        <v/>
      </c>
      <c r="AI391" s="384">
        <f t="shared" si="70"/>
        <v>0</v>
      </c>
      <c r="AJ391" s="384">
        <f t="shared" si="71"/>
        <v>0</v>
      </c>
      <c r="AK391" s="384">
        <f t="shared" si="72"/>
        <v>0</v>
      </c>
    </row>
    <row r="392" spans="2:37" s="177" customFormat="1" ht="24.75" hidden="1" customHeight="1" outlineLevel="1">
      <c r="B392" s="38"/>
      <c r="C392" s="52"/>
      <c r="D392" s="3"/>
      <c r="E392" s="3"/>
      <c r="F392" s="3"/>
      <c r="G392" s="3"/>
      <c r="H392" s="3"/>
      <c r="I392" s="13"/>
      <c r="J392" s="67"/>
      <c r="K392" s="75"/>
      <c r="L392" s="58" t="s">
        <v>3550</v>
      </c>
      <c r="M392" s="41"/>
      <c r="N392" s="134" t="str">
        <f t="shared" ref="N392:N455" si="73">IF(AND(K392&lt;&gt;"",M392&lt;&gt;""),IFERROR(IF(M392&lt;&gt;1,K392*M392,""),""),"")</f>
        <v/>
      </c>
      <c r="O392" s="135" t="str">
        <f t="shared" ref="O392:O455" si="74">IF(ISNUMBER(M392),IF(M392&lt;&gt;1,IF(M392&lt;&gt;0,ROUND(R392/M392,2),""),""),"")</f>
        <v/>
      </c>
      <c r="P392" s="134"/>
      <c r="Q392" s="303"/>
      <c r="R392" s="44"/>
      <c r="S392" s="183" t="str">
        <f t="shared" si="65"/>
        <v/>
      </c>
      <c r="T392" s="380">
        <v>0.1</v>
      </c>
      <c r="U392" s="185" t="str">
        <f t="shared" si="66"/>
        <v/>
      </c>
      <c r="V392" s="186" t="str">
        <f t="shared" si="67"/>
        <v/>
      </c>
      <c r="W392" s="186" t="str">
        <f t="shared" ref="W392:W455" si="75">IFERROR(ROUNDDOWN(V392/K392,0),"")</f>
        <v/>
      </c>
      <c r="X392" s="187" t="str">
        <f t="shared" si="68"/>
        <v/>
      </c>
      <c r="Y392" s="337"/>
      <c r="Z392" s="61"/>
      <c r="AA392" s="372" t="str">
        <f t="shared" ref="AA392:AA455" si="76">IF(B392="","","-")</f>
        <v/>
      </c>
      <c r="AB392" s="398"/>
      <c r="AH392" s="384" t="str">
        <f t="shared" si="69"/>
        <v/>
      </c>
      <c r="AI392" s="384">
        <f t="shared" si="70"/>
        <v>0</v>
      </c>
      <c r="AJ392" s="384">
        <f t="shared" si="71"/>
        <v>0</v>
      </c>
      <c r="AK392" s="384">
        <f t="shared" si="72"/>
        <v>0</v>
      </c>
    </row>
    <row r="393" spans="2:37" s="177" customFormat="1" ht="24.75" hidden="1" customHeight="1" outlineLevel="1">
      <c r="B393" s="38"/>
      <c r="C393" s="52"/>
      <c r="D393" s="3"/>
      <c r="E393" s="3"/>
      <c r="F393" s="3"/>
      <c r="G393" s="3"/>
      <c r="H393" s="3"/>
      <c r="I393" s="13"/>
      <c r="J393" s="67"/>
      <c r="K393" s="75"/>
      <c r="L393" s="58" t="s">
        <v>3550</v>
      </c>
      <c r="M393" s="41"/>
      <c r="N393" s="134" t="str">
        <f t="shared" si="73"/>
        <v/>
      </c>
      <c r="O393" s="135" t="str">
        <f t="shared" si="74"/>
        <v/>
      </c>
      <c r="P393" s="134"/>
      <c r="Q393" s="303"/>
      <c r="R393" s="44"/>
      <c r="S393" s="183" t="str">
        <f t="shared" ref="S393:S456" si="77">IF(AND($K393&lt;&gt;"",R393&lt;&gt;""),IFERROR($K393*R393,""),"")</f>
        <v/>
      </c>
      <c r="T393" s="380">
        <v>0.1</v>
      </c>
      <c r="U393" s="185" t="str">
        <f t="shared" ref="U393:U456" si="78">IF(AND(ISNUMBER($S$1009),$S393&lt;&gt;""),ROUNDDOWN($S$1009*($S393/SUM($S$8:$S$1007)),0),"")</f>
        <v/>
      </c>
      <c r="V393" s="186" t="str">
        <f t="shared" ref="V393:V456" si="79">IFERROR(S393-U393,"")</f>
        <v/>
      </c>
      <c r="W393" s="186" t="str">
        <f t="shared" si="75"/>
        <v/>
      </c>
      <c r="X393" s="187" t="str">
        <f t="shared" ref="X393:X456" si="80">IF(AND($T393&lt;&gt;"",V393&lt;&gt;""),ROUNDDOWN(T393*V393+V393,0),"")</f>
        <v/>
      </c>
      <c r="Y393" s="337"/>
      <c r="Z393" s="61"/>
      <c r="AA393" s="372" t="str">
        <f t="shared" si="76"/>
        <v/>
      </c>
      <c r="AB393" s="398"/>
      <c r="AH393" s="384" t="str">
        <f t="shared" ref="AH393:AH456" si="81">IF($T393=10%,V393,0)</f>
        <v/>
      </c>
      <c r="AI393" s="384">
        <f t="shared" ref="AI393:AI456" si="82">IF($T393=8%,V393,0)</f>
        <v>0</v>
      </c>
      <c r="AJ393" s="384">
        <f t="shared" ref="AJ393:AJ456" si="83">IF($T393=5%,V393,0)</f>
        <v>0</v>
      </c>
      <c r="AK393" s="384">
        <f t="shared" ref="AK393:AK456" si="84">IF($T393=0%,V393,0)</f>
        <v>0</v>
      </c>
    </row>
    <row r="394" spans="2:37" s="177" customFormat="1" ht="24.75" hidden="1" customHeight="1" outlineLevel="1">
      <c r="B394" s="38"/>
      <c r="C394" s="52"/>
      <c r="D394" s="3"/>
      <c r="E394" s="3"/>
      <c r="F394" s="3"/>
      <c r="G394" s="3"/>
      <c r="H394" s="3"/>
      <c r="I394" s="13"/>
      <c r="J394" s="67"/>
      <c r="K394" s="75"/>
      <c r="L394" s="58" t="s">
        <v>3550</v>
      </c>
      <c r="M394" s="41"/>
      <c r="N394" s="134" t="str">
        <f t="shared" si="73"/>
        <v/>
      </c>
      <c r="O394" s="135" t="str">
        <f t="shared" si="74"/>
        <v/>
      </c>
      <c r="P394" s="134"/>
      <c r="Q394" s="303"/>
      <c r="R394" s="44"/>
      <c r="S394" s="183" t="str">
        <f t="shared" si="77"/>
        <v/>
      </c>
      <c r="T394" s="380">
        <v>0.1</v>
      </c>
      <c r="U394" s="185" t="str">
        <f t="shared" si="78"/>
        <v/>
      </c>
      <c r="V394" s="186" t="str">
        <f t="shared" si="79"/>
        <v/>
      </c>
      <c r="W394" s="186" t="str">
        <f t="shared" si="75"/>
        <v/>
      </c>
      <c r="X394" s="187" t="str">
        <f t="shared" si="80"/>
        <v/>
      </c>
      <c r="Y394" s="337"/>
      <c r="Z394" s="61"/>
      <c r="AA394" s="372" t="str">
        <f t="shared" si="76"/>
        <v/>
      </c>
      <c r="AB394" s="398"/>
      <c r="AH394" s="384" t="str">
        <f t="shared" si="81"/>
        <v/>
      </c>
      <c r="AI394" s="384">
        <f t="shared" si="82"/>
        <v>0</v>
      </c>
      <c r="AJ394" s="384">
        <f t="shared" si="83"/>
        <v>0</v>
      </c>
      <c r="AK394" s="384">
        <f t="shared" si="84"/>
        <v>0</v>
      </c>
    </row>
    <row r="395" spans="2:37" s="177" customFormat="1" ht="24.75" hidden="1" customHeight="1" outlineLevel="1">
      <c r="B395" s="38"/>
      <c r="C395" s="52"/>
      <c r="D395" s="3"/>
      <c r="E395" s="3"/>
      <c r="F395" s="3"/>
      <c r="G395" s="3"/>
      <c r="H395" s="3"/>
      <c r="I395" s="13"/>
      <c r="J395" s="67"/>
      <c r="K395" s="75"/>
      <c r="L395" s="58" t="s">
        <v>3550</v>
      </c>
      <c r="M395" s="41"/>
      <c r="N395" s="134" t="str">
        <f t="shared" si="73"/>
        <v/>
      </c>
      <c r="O395" s="135" t="str">
        <f t="shared" si="74"/>
        <v/>
      </c>
      <c r="P395" s="134"/>
      <c r="Q395" s="303"/>
      <c r="R395" s="44"/>
      <c r="S395" s="183" t="str">
        <f t="shared" si="77"/>
        <v/>
      </c>
      <c r="T395" s="380">
        <v>0.1</v>
      </c>
      <c r="U395" s="185" t="str">
        <f t="shared" si="78"/>
        <v/>
      </c>
      <c r="V395" s="186" t="str">
        <f t="shared" si="79"/>
        <v/>
      </c>
      <c r="W395" s="186" t="str">
        <f t="shared" si="75"/>
        <v/>
      </c>
      <c r="X395" s="187" t="str">
        <f t="shared" si="80"/>
        <v/>
      </c>
      <c r="Y395" s="337"/>
      <c r="Z395" s="61"/>
      <c r="AA395" s="372" t="str">
        <f t="shared" si="76"/>
        <v/>
      </c>
      <c r="AB395" s="398"/>
      <c r="AH395" s="384" t="str">
        <f t="shared" si="81"/>
        <v/>
      </c>
      <c r="AI395" s="384">
        <f t="shared" si="82"/>
        <v>0</v>
      </c>
      <c r="AJ395" s="384">
        <f t="shared" si="83"/>
        <v>0</v>
      </c>
      <c r="AK395" s="384">
        <f t="shared" si="84"/>
        <v>0</v>
      </c>
    </row>
    <row r="396" spans="2:37" s="177" customFormat="1" ht="24.75" hidden="1" customHeight="1" outlineLevel="1">
      <c r="B396" s="38"/>
      <c r="C396" s="52"/>
      <c r="D396" s="3"/>
      <c r="E396" s="3"/>
      <c r="F396" s="3"/>
      <c r="G396" s="3"/>
      <c r="H396" s="3"/>
      <c r="I396" s="13"/>
      <c r="J396" s="67"/>
      <c r="K396" s="75"/>
      <c r="L396" s="58" t="s">
        <v>3550</v>
      </c>
      <c r="M396" s="41"/>
      <c r="N396" s="134" t="str">
        <f t="shared" si="73"/>
        <v/>
      </c>
      <c r="O396" s="135" t="str">
        <f t="shared" si="74"/>
        <v/>
      </c>
      <c r="P396" s="134"/>
      <c r="Q396" s="303"/>
      <c r="R396" s="44"/>
      <c r="S396" s="183" t="str">
        <f t="shared" si="77"/>
        <v/>
      </c>
      <c r="T396" s="380">
        <v>0.1</v>
      </c>
      <c r="U396" s="185" t="str">
        <f t="shared" si="78"/>
        <v/>
      </c>
      <c r="V396" s="186" t="str">
        <f t="shared" si="79"/>
        <v/>
      </c>
      <c r="W396" s="186" t="str">
        <f t="shared" si="75"/>
        <v/>
      </c>
      <c r="X396" s="187" t="str">
        <f t="shared" si="80"/>
        <v/>
      </c>
      <c r="Y396" s="337"/>
      <c r="Z396" s="61"/>
      <c r="AA396" s="372" t="str">
        <f t="shared" si="76"/>
        <v/>
      </c>
      <c r="AB396" s="398"/>
      <c r="AH396" s="384" t="str">
        <f t="shared" si="81"/>
        <v/>
      </c>
      <c r="AI396" s="384">
        <f t="shared" si="82"/>
        <v>0</v>
      </c>
      <c r="AJ396" s="384">
        <f t="shared" si="83"/>
        <v>0</v>
      </c>
      <c r="AK396" s="384">
        <f t="shared" si="84"/>
        <v>0</v>
      </c>
    </row>
    <row r="397" spans="2:37" s="177" customFormat="1" ht="24.75" hidden="1" customHeight="1" outlineLevel="1">
      <c r="B397" s="38"/>
      <c r="C397" s="52"/>
      <c r="D397" s="3"/>
      <c r="E397" s="3"/>
      <c r="F397" s="3"/>
      <c r="G397" s="3"/>
      <c r="H397" s="3"/>
      <c r="I397" s="13"/>
      <c r="J397" s="67"/>
      <c r="K397" s="75"/>
      <c r="L397" s="58" t="s">
        <v>3550</v>
      </c>
      <c r="M397" s="41"/>
      <c r="N397" s="134" t="str">
        <f t="shared" si="73"/>
        <v/>
      </c>
      <c r="O397" s="135" t="str">
        <f t="shared" si="74"/>
        <v/>
      </c>
      <c r="P397" s="134"/>
      <c r="Q397" s="303"/>
      <c r="R397" s="44"/>
      <c r="S397" s="183" t="str">
        <f t="shared" si="77"/>
        <v/>
      </c>
      <c r="T397" s="380">
        <v>0.1</v>
      </c>
      <c r="U397" s="185" t="str">
        <f t="shared" si="78"/>
        <v/>
      </c>
      <c r="V397" s="186" t="str">
        <f t="shared" si="79"/>
        <v/>
      </c>
      <c r="W397" s="186" t="str">
        <f t="shared" si="75"/>
        <v/>
      </c>
      <c r="X397" s="187" t="str">
        <f t="shared" si="80"/>
        <v/>
      </c>
      <c r="Y397" s="337"/>
      <c r="Z397" s="61"/>
      <c r="AA397" s="372" t="str">
        <f t="shared" si="76"/>
        <v/>
      </c>
      <c r="AB397" s="398"/>
      <c r="AH397" s="384" t="str">
        <f t="shared" si="81"/>
        <v/>
      </c>
      <c r="AI397" s="384">
        <f t="shared" si="82"/>
        <v>0</v>
      </c>
      <c r="AJ397" s="384">
        <f t="shared" si="83"/>
        <v>0</v>
      </c>
      <c r="AK397" s="384">
        <f t="shared" si="84"/>
        <v>0</v>
      </c>
    </row>
    <row r="398" spans="2:37" s="177" customFormat="1" ht="24.75" hidden="1" customHeight="1" outlineLevel="1">
      <c r="B398" s="38"/>
      <c r="C398" s="52"/>
      <c r="D398" s="3"/>
      <c r="E398" s="3"/>
      <c r="F398" s="3"/>
      <c r="G398" s="3"/>
      <c r="H398" s="3"/>
      <c r="I398" s="13"/>
      <c r="J398" s="67"/>
      <c r="K398" s="75"/>
      <c r="L398" s="58" t="s">
        <v>3550</v>
      </c>
      <c r="M398" s="41"/>
      <c r="N398" s="134" t="str">
        <f t="shared" si="73"/>
        <v/>
      </c>
      <c r="O398" s="135" t="str">
        <f t="shared" si="74"/>
        <v/>
      </c>
      <c r="P398" s="134"/>
      <c r="Q398" s="303"/>
      <c r="R398" s="44"/>
      <c r="S398" s="183" t="str">
        <f t="shared" si="77"/>
        <v/>
      </c>
      <c r="T398" s="380">
        <v>0.1</v>
      </c>
      <c r="U398" s="185" t="str">
        <f t="shared" si="78"/>
        <v/>
      </c>
      <c r="V398" s="186" t="str">
        <f t="shared" si="79"/>
        <v/>
      </c>
      <c r="W398" s="186" t="str">
        <f t="shared" si="75"/>
        <v/>
      </c>
      <c r="X398" s="187" t="str">
        <f t="shared" si="80"/>
        <v/>
      </c>
      <c r="Y398" s="337"/>
      <c r="Z398" s="61"/>
      <c r="AA398" s="372" t="str">
        <f t="shared" si="76"/>
        <v/>
      </c>
      <c r="AB398" s="398"/>
      <c r="AH398" s="384" t="str">
        <f t="shared" si="81"/>
        <v/>
      </c>
      <c r="AI398" s="384">
        <f t="shared" si="82"/>
        <v>0</v>
      </c>
      <c r="AJ398" s="384">
        <f t="shared" si="83"/>
        <v>0</v>
      </c>
      <c r="AK398" s="384">
        <f t="shared" si="84"/>
        <v>0</v>
      </c>
    </row>
    <row r="399" spans="2:37" s="177" customFormat="1" ht="24.75" hidden="1" customHeight="1" outlineLevel="1">
      <c r="B399" s="38"/>
      <c r="C399" s="52"/>
      <c r="D399" s="3"/>
      <c r="E399" s="3"/>
      <c r="F399" s="3"/>
      <c r="G399" s="3"/>
      <c r="H399" s="3"/>
      <c r="I399" s="13"/>
      <c r="J399" s="67"/>
      <c r="K399" s="75"/>
      <c r="L399" s="58" t="s">
        <v>3550</v>
      </c>
      <c r="M399" s="41"/>
      <c r="N399" s="134" t="str">
        <f t="shared" si="73"/>
        <v/>
      </c>
      <c r="O399" s="135" t="str">
        <f t="shared" si="74"/>
        <v/>
      </c>
      <c r="P399" s="134"/>
      <c r="Q399" s="303"/>
      <c r="R399" s="44"/>
      <c r="S399" s="183" t="str">
        <f t="shared" si="77"/>
        <v/>
      </c>
      <c r="T399" s="380">
        <v>0.1</v>
      </c>
      <c r="U399" s="185" t="str">
        <f t="shared" si="78"/>
        <v/>
      </c>
      <c r="V399" s="186" t="str">
        <f t="shared" si="79"/>
        <v/>
      </c>
      <c r="W399" s="186" t="str">
        <f t="shared" si="75"/>
        <v/>
      </c>
      <c r="X399" s="187" t="str">
        <f t="shared" si="80"/>
        <v/>
      </c>
      <c r="Y399" s="337"/>
      <c r="Z399" s="61"/>
      <c r="AA399" s="372" t="str">
        <f t="shared" si="76"/>
        <v/>
      </c>
      <c r="AB399" s="398"/>
      <c r="AH399" s="384" t="str">
        <f t="shared" si="81"/>
        <v/>
      </c>
      <c r="AI399" s="384">
        <f t="shared" si="82"/>
        <v>0</v>
      </c>
      <c r="AJ399" s="384">
        <f t="shared" si="83"/>
        <v>0</v>
      </c>
      <c r="AK399" s="384">
        <f t="shared" si="84"/>
        <v>0</v>
      </c>
    </row>
    <row r="400" spans="2:37" s="177" customFormat="1" ht="24.75" hidden="1" customHeight="1" outlineLevel="1">
      <c r="B400" s="38"/>
      <c r="C400" s="52"/>
      <c r="D400" s="3"/>
      <c r="E400" s="3"/>
      <c r="F400" s="3"/>
      <c r="G400" s="3"/>
      <c r="H400" s="3"/>
      <c r="I400" s="13"/>
      <c r="J400" s="67"/>
      <c r="K400" s="75"/>
      <c r="L400" s="58" t="s">
        <v>3550</v>
      </c>
      <c r="M400" s="41"/>
      <c r="N400" s="134" t="str">
        <f t="shared" si="73"/>
        <v/>
      </c>
      <c r="O400" s="135" t="str">
        <f t="shared" si="74"/>
        <v/>
      </c>
      <c r="P400" s="134"/>
      <c r="Q400" s="303"/>
      <c r="R400" s="44"/>
      <c r="S400" s="183" t="str">
        <f t="shared" si="77"/>
        <v/>
      </c>
      <c r="T400" s="380">
        <v>0.1</v>
      </c>
      <c r="U400" s="185" t="str">
        <f t="shared" si="78"/>
        <v/>
      </c>
      <c r="V400" s="186" t="str">
        <f t="shared" si="79"/>
        <v/>
      </c>
      <c r="W400" s="186" t="str">
        <f t="shared" si="75"/>
        <v/>
      </c>
      <c r="X400" s="187" t="str">
        <f t="shared" si="80"/>
        <v/>
      </c>
      <c r="Y400" s="337"/>
      <c r="Z400" s="61"/>
      <c r="AA400" s="372" t="str">
        <f t="shared" si="76"/>
        <v/>
      </c>
      <c r="AB400" s="398"/>
      <c r="AH400" s="384" t="str">
        <f t="shared" si="81"/>
        <v/>
      </c>
      <c r="AI400" s="384">
        <f t="shared" si="82"/>
        <v>0</v>
      </c>
      <c r="AJ400" s="384">
        <f t="shared" si="83"/>
        <v>0</v>
      </c>
      <c r="AK400" s="384">
        <f t="shared" si="84"/>
        <v>0</v>
      </c>
    </row>
    <row r="401" spans="2:37" s="177" customFormat="1" ht="24.75" hidden="1" customHeight="1" outlineLevel="1">
      <c r="B401" s="38"/>
      <c r="C401" s="52"/>
      <c r="D401" s="3"/>
      <c r="E401" s="3"/>
      <c r="F401" s="3"/>
      <c r="G401" s="3"/>
      <c r="H401" s="3"/>
      <c r="I401" s="13"/>
      <c r="J401" s="67"/>
      <c r="K401" s="75"/>
      <c r="L401" s="58" t="s">
        <v>3550</v>
      </c>
      <c r="M401" s="41"/>
      <c r="N401" s="134" t="str">
        <f t="shared" si="73"/>
        <v/>
      </c>
      <c r="O401" s="135" t="str">
        <f t="shared" si="74"/>
        <v/>
      </c>
      <c r="P401" s="134"/>
      <c r="Q401" s="303"/>
      <c r="R401" s="44"/>
      <c r="S401" s="183" t="str">
        <f t="shared" si="77"/>
        <v/>
      </c>
      <c r="T401" s="380">
        <v>0.1</v>
      </c>
      <c r="U401" s="185" t="str">
        <f t="shared" si="78"/>
        <v/>
      </c>
      <c r="V401" s="186" t="str">
        <f t="shared" si="79"/>
        <v/>
      </c>
      <c r="W401" s="186" t="str">
        <f t="shared" si="75"/>
        <v/>
      </c>
      <c r="X401" s="187" t="str">
        <f t="shared" si="80"/>
        <v/>
      </c>
      <c r="Y401" s="337"/>
      <c r="Z401" s="61"/>
      <c r="AA401" s="372" t="str">
        <f t="shared" si="76"/>
        <v/>
      </c>
      <c r="AB401" s="398"/>
      <c r="AH401" s="384" t="str">
        <f t="shared" si="81"/>
        <v/>
      </c>
      <c r="AI401" s="384">
        <f t="shared" si="82"/>
        <v>0</v>
      </c>
      <c r="AJ401" s="384">
        <f t="shared" si="83"/>
        <v>0</v>
      </c>
      <c r="AK401" s="384">
        <f t="shared" si="84"/>
        <v>0</v>
      </c>
    </row>
    <row r="402" spans="2:37" s="177" customFormat="1" ht="24.75" hidden="1" customHeight="1" outlineLevel="1">
      <c r="B402" s="38"/>
      <c r="C402" s="52"/>
      <c r="D402" s="3"/>
      <c r="E402" s="3"/>
      <c r="F402" s="3"/>
      <c r="G402" s="3"/>
      <c r="H402" s="3"/>
      <c r="I402" s="13"/>
      <c r="J402" s="67"/>
      <c r="K402" s="75"/>
      <c r="L402" s="58" t="s">
        <v>3550</v>
      </c>
      <c r="M402" s="41"/>
      <c r="N402" s="134" t="str">
        <f t="shared" si="73"/>
        <v/>
      </c>
      <c r="O402" s="135" t="str">
        <f t="shared" si="74"/>
        <v/>
      </c>
      <c r="P402" s="134"/>
      <c r="Q402" s="303"/>
      <c r="R402" s="44"/>
      <c r="S402" s="183" t="str">
        <f t="shared" si="77"/>
        <v/>
      </c>
      <c r="T402" s="380">
        <v>0.1</v>
      </c>
      <c r="U402" s="185" t="str">
        <f t="shared" si="78"/>
        <v/>
      </c>
      <c r="V402" s="186" t="str">
        <f t="shared" si="79"/>
        <v/>
      </c>
      <c r="W402" s="186" t="str">
        <f t="shared" si="75"/>
        <v/>
      </c>
      <c r="X402" s="187" t="str">
        <f t="shared" si="80"/>
        <v/>
      </c>
      <c r="Y402" s="337"/>
      <c r="Z402" s="61"/>
      <c r="AA402" s="372" t="str">
        <f t="shared" si="76"/>
        <v/>
      </c>
      <c r="AB402" s="398"/>
      <c r="AH402" s="384" t="str">
        <f t="shared" si="81"/>
        <v/>
      </c>
      <c r="AI402" s="384">
        <f t="shared" si="82"/>
        <v>0</v>
      </c>
      <c r="AJ402" s="384">
        <f t="shared" si="83"/>
        <v>0</v>
      </c>
      <c r="AK402" s="384">
        <f t="shared" si="84"/>
        <v>0</v>
      </c>
    </row>
    <row r="403" spans="2:37" s="177" customFormat="1" ht="24.75" hidden="1" customHeight="1" outlineLevel="1">
      <c r="B403" s="38"/>
      <c r="C403" s="52"/>
      <c r="D403" s="3"/>
      <c r="E403" s="3"/>
      <c r="F403" s="3"/>
      <c r="G403" s="3"/>
      <c r="H403" s="3"/>
      <c r="I403" s="13"/>
      <c r="J403" s="67"/>
      <c r="K403" s="75"/>
      <c r="L403" s="58" t="s">
        <v>3550</v>
      </c>
      <c r="M403" s="41"/>
      <c r="N403" s="134" t="str">
        <f t="shared" si="73"/>
        <v/>
      </c>
      <c r="O403" s="135" t="str">
        <f t="shared" si="74"/>
        <v/>
      </c>
      <c r="P403" s="134"/>
      <c r="Q403" s="303"/>
      <c r="R403" s="44"/>
      <c r="S403" s="183" t="str">
        <f t="shared" si="77"/>
        <v/>
      </c>
      <c r="T403" s="380">
        <v>0.1</v>
      </c>
      <c r="U403" s="185" t="str">
        <f t="shared" si="78"/>
        <v/>
      </c>
      <c r="V403" s="186" t="str">
        <f t="shared" si="79"/>
        <v/>
      </c>
      <c r="W403" s="186" t="str">
        <f t="shared" si="75"/>
        <v/>
      </c>
      <c r="X403" s="187" t="str">
        <f t="shared" si="80"/>
        <v/>
      </c>
      <c r="Y403" s="337"/>
      <c r="Z403" s="61"/>
      <c r="AA403" s="372" t="str">
        <f t="shared" si="76"/>
        <v/>
      </c>
      <c r="AB403" s="398"/>
      <c r="AH403" s="384" t="str">
        <f t="shared" si="81"/>
        <v/>
      </c>
      <c r="AI403" s="384">
        <f t="shared" si="82"/>
        <v>0</v>
      </c>
      <c r="AJ403" s="384">
        <f t="shared" si="83"/>
        <v>0</v>
      </c>
      <c r="AK403" s="384">
        <f t="shared" si="84"/>
        <v>0</v>
      </c>
    </row>
    <row r="404" spans="2:37" s="177" customFormat="1" ht="24.75" hidden="1" customHeight="1" outlineLevel="1">
      <c r="B404" s="38"/>
      <c r="C404" s="52"/>
      <c r="D404" s="3"/>
      <c r="E404" s="3"/>
      <c r="F404" s="3"/>
      <c r="G404" s="3"/>
      <c r="H404" s="3"/>
      <c r="I404" s="13"/>
      <c r="J404" s="67"/>
      <c r="K404" s="75"/>
      <c r="L404" s="58" t="s">
        <v>3550</v>
      </c>
      <c r="M404" s="41"/>
      <c r="N404" s="134" t="str">
        <f t="shared" si="73"/>
        <v/>
      </c>
      <c r="O404" s="135" t="str">
        <f t="shared" si="74"/>
        <v/>
      </c>
      <c r="P404" s="134"/>
      <c r="Q404" s="303"/>
      <c r="R404" s="44"/>
      <c r="S404" s="183" t="str">
        <f t="shared" si="77"/>
        <v/>
      </c>
      <c r="T404" s="380">
        <v>0.1</v>
      </c>
      <c r="U404" s="185" t="str">
        <f t="shared" si="78"/>
        <v/>
      </c>
      <c r="V404" s="186" t="str">
        <f t="shared" si="79"/>
        <v/>
      </c>
      <c r="W404" s="186" t="str">
        <f t="shared" si="75"/>
        <v/>
      </c>
      <c r="X404" s="187" t="str">
        <f t="shared" si="80"/>
        <v/>
      </c>
      <c r="Y404" s="337"/>
      <c r="Z404" s="61"/>
      <c r="AA404" s="372" t="str">
        <f t="shared" si="76"/>
        <v/>
      </c>
      <c r="AB404" s="398"/>
      <c r="AH404" s="384" t="str">
        <f t="shared" si="81"/>
        <v/>
      </c>
      <c r="AI404" s="384">
        <f t="shared" si="82"/>
        <v>0</v>
      </c>
      <c r="AJ404" s="384">
        <f t="shared" si="83"/>
        <v>0</v>
      </c>
      <c r="AK404" s="384">
        <f t="shared" si="84"/>
        <v>0</v>
      </c>
    </row>
    <row r="405" spans="2:37" s="177" customFormat="1" ht="24.75" hidden="1" customHeight="1" outlineLevel="1">
      <c r="B405" s="38"/>
      <c r="C405" s="52"/>
      <c r="D405" s="3"/>
      <c r="E405" s="3"/>
      <c r="F405" s="3"/>
      <c r="G405" s="3"/>
      <c r="H405" s="3"/>
      <c r="I405" s="13"/>
      <c r="J405" s="67"/>
      <c r="K405" s="75"/>
      <c r="L405" s="58" t="s">
        <v>3550</v>
      </c>
      <c r="M405" s="41"/>
      <c r="N405" s="134" t="str">
        <f t="shared" si="73"/>
        <v/>
      </c>
      <c r="O405" s="135" t="str">
        <f t="shared" si="74"/>
        <v/>
      </c>
      <c r="P405" s="134"/>
      <c r="Q405" s="303"/>
      <c r="R405" s="44"/>
      <c r="S405" s="183" t="str">
        <f t="shared" si="77"/>
        <v/>
      </c>
      <c r="T405" s="380">
        <v>0.1</v>
      </c>
      <c r="U405" s="185" t="str">
        <f t="shared" si="78"/>
        <v/>
      </c>
      <c r="V405" s="186" t="str">
        <f t="shared" si="79"/>
        <v/>
      </c>
      <c r="W405" s="186" t="str">
        <f t="shared" si="75"/>
        <v/>
      </c>
      <c r="X405" s="187" t="str">
        <f t="shared" si="80"/>
        <v/>
      </c>
      <c r="Y405" s="337"/>
      <c r="Z405" s="61"/>
      <c r="AA405" s="372" t="str">
        <f t="shared" si="76"/>
        <v/>
      </c>
      <c r="AB405" s="398"/>
      <c r="AH405" s="384" t="str">
        <f t="shared" si="81"/>
        <v/>
      </c>
      <c r="AI405" s="384">
        <f t="shared" si="82"/>
        <v>0</v>
      </c>
      <c r="AJ405" s="384">
        <f t="shared" si="83"/>
        <v>0</v>
      </c>
      <c r="AK405" s="384">
        <f t="shared" si="84"/>
        <v>0</v>
      </c>
    </row>
    <row r="406" spans="2:37" s="177" customFormat="1" ht="24.75" hidden="1" customHeight="1" outlineLevel="1">
      <c r="B406" s="38"/>
      <c r="C406" s="52"/>
      <c r="D406" s="3"/>
      <c r="E406" s="3"/>
      <c r="F406" s="3"/>
      <c r="G406" s="3"/>
      <c r="H406" s="3"/>
      <c r="I406" s="13"/>
      <c r="J406" s="67"/>
      <c r="K406" s="75"/>
      <c r="L406" s="58" t="s">
        <v>3550</v>
      </c>
      <c r="M406" s="41"/>
      <c r="N406" s="134" t="str">
        <f t="shared" si="73"/>
        <v/>
      </c>
      <c r="O406" s="135" t="str">
        <f t="shared" si="74"/>
        <v/>
      </c>
      <c r="P406" s="134"/>
      <c r="Q406" s="303"/>
      <c r="R406" s="44"/>
      <c r="S406" s="183" t="str">
        <f t="shared" si="77"/>
        <v/>
      </c>
      <c r="T406" s="380">
        <v>0.1</v>
      </c>
      <c r="U406" s="185" t="str">
        <f t="shared" si="78"/>
        <v/>
      </c>
      <c r="V406" s="186" t="str">
        <f t="shared" si="79"/>
        <v/>
      </c>
      <c r="W406" s="186" t="str">
        <f t="shared" si="75"/>
        <v/>
      </c>
      <c r="X406" s="187" t="str">
        <f t="shared" si="80"/>
        <v/>
      </c>
      <c r="Y406" s="337"/>
      <c r="Z406" s="61"/>
      <c r="AA406" s="372" t="str">
        <f t="shared" si="76"/>
        <v/>
      </c>
      <c r="AB406" s="398"/>
      <c r="AH406" s="384" t="str">
        <f t="shared" si="81"/>
        <v/>
      </c>
      <c r="AI406" s="384">
        <f t="shared" si="82"/>
        <v>0</v>
      </c>
      <c r="AJ406" s="384">
        <f t="shared" si="83"/>
        <v>0</v>
      </c>
      <c r="AK406" s="384">
        <f t="shared" si="84"/>
        <v>0</v>
      </c>
    </row>
    <row r="407" spans="2:37" s="177" customFormat="1" ht="24.75" customHeight="1" collapsed="1">
      <c r="B407" s="38"/>
      <c r="C407" s="52"/>
      <c r="D407" s="3"/>
      <c r="E407" s="3"/>
      <c r="F407" s="3"/>
      <c r="G407" s="3"/>
      <c r="H407" s="3"/>
      <c r="I407" s="13"/>
      <c r="J407" s="67"/>
      <c r="K407" s="75"/>
      <c r="L407" s="58" t="s">
        <v>3550</v>
      </c>
      <c r="M407" s="41"/>
      <c r="N407" s="134" t="str">
        <f t="shared" si="73"/>
        <v/>
      </c>
      <c r="O407" s="135" t="str">
        <f t="shared" si="74"/>
        <v/>
      </c>
      <c r="P407" s="134"/>
      <c r="Q407" s="303"/>
      <c r="R407" s="44"/>
      <c r="S407" s="183" t="str">
        <f t="shared" si="77"/>
        <v/>
      </c>
      <c r="T407" s="380">
        <v>0.1</v>
      </c>
      <c r="U407" s="185" t="str">
        <f t="shared" si="78"/>
        <v/>
      </c>
      <c r="V407" s="186" t="str">
        <f t="shared" si="79"/>
        <v/>
      </c>
      <c r="W407" s="186" t="str">
        <f t="shared" si="75"/>
        <v/>
      </c>
      <c r="X407" s="187" t="str">
        <f t="shared" si="80"/>
        <v/>
      </c>
      <c r="Y407" s="337"/>
      <c r="Z407" s="61"/>
      <c r="AA407" s="372" t="str">
        <f t="shared" si="76"/>
        <v/>
      </c>
      <c r="AB407" s="398"/>
      <c r="AH407" s="384" t="str">
        <f t="shared" si="81"/>
        <v/>
      </c>
      <c r="AI407" s="384">
        <f t="shared" si="82"/>
        <v>0</v>
      </c>
      <c r="AJ407" s="384">
        <f t="shared" si="83"/>
        <v>0</v>
      </c>
      <c r="AK407" s="384">
        <f t="shared" si="84"/>
        <v>0</v>
      </c>
    </row>
    <row r="408" spans="2:37" s="177" customFormat="1" ht="24.75" hidden="1" customHeight="1" outlineLevel="1">
      <c r="B408" s="38"/>
      <c r="C408" s="52"/>
      <c r="D408" s="3"/>
      <c r="E408" s="3"/>
      <c r="F408" s="3"/>
      <c r="G408" s="3"/>
      <c r="H408" s="3"/>
      <c r="I408" s="13"/>
      <c r="J408" s="67"/>
      <c r="K408" s="75"/>
      <c r="L408" s="58" t="s">
        <v>3550</v>
      </c>
      <c r="M408" s="41"/>
      <c r="N408" s="134" t="str">
        <f t="shared" si="73"/>
        <v/>
      </c>
      <c r="O408" s="135" t="str">
        <f t="shared" si="74"/>
        <v/>
      </c>
      <c r="P408" s="134"/>
      <c r="Q408" s="303"/>
      <c r="R408" s="44"/>
      <c r="S408" s="183" t="str">
        <f t="shared" si="77"/>
        <v/>
      </c>
      <c r="T408" s="380">
        <v>0.1</v>
      </c>
      <c r="U408" s="185" t="str">
        <f t="shared" si="78"/>
        <v/>
      </c>
      <c r="V408" s="186" t="str">
        <f t="shared" si="79"/>
        <v/>
      </c>
      <c r="W408" s="186" t="str">
        <f t="shared" si="75"/>
        <v/>
      </c>
      <c r="X408" s="187" t="str">
        <f t="shared" si="80"/>
        <v/>
      </c>
      <c r="Y408" s="337"/>
      <c r="Z408" s="61"/>
      <c r="AA408" s="372" t="str">
        <f t="shared" si="76"/>
        <v/>
      </c>
      <c r="AB408" s="398"/>
      <c r="AH408" s="384" t="str">
        <f t="shared" si="81"/>
        <v/>
      </c>
      <c r="AI408" s="384">
        <f t="shared" si="82"/>
        <v>0</v>
      </c>
      <c r="AJ408" s="384">
        <f t="shared" si="83"/>
        <v>0</v>
      </c>
      <c r="AK408" s="384">
        <f t="shared" si="84"/>
        <v>0</v>
      </c>
    </row>
    <row r="409" spans="2:37" s="177" customFormat="1" ht="24.75" hidden="1" customHeight="1" outlineLevel="1">
      <c r="B409" s="38"/>
      <c r="C409" s="52"/>
      <c r="D409" s="3"/>
      <c r="E409" s="3"/>
      <c r="F409" s="3"/>
      <c r="G409" s="3"/>
      <c r="H409" s="3"/>
      <c r="I409" s="13"/>
      <c r="J409" s="67"/>
      <c r="K409" s="75"/>
      <c r="L409" s="58" t="s">
        <v>3550</v>
      </c>
      <c r="M409" s="41"/>
      <c r="N409" s="134" t="str">
        <f t="shared" si="73"/>
        <v/>
      </c>
      <c r="O409" s="135" t="str">
        <f t="shared" si="74"/>
        <v/>
      </c>
      <c r="P409" s="134"/>
      <c r="Q409" s="303"/>
      <c r="R409" s="44"/>
      <c r="S409" s="183" t="str">
        <f t="shared" si="77"/>
        <v/>
      </c>
      <c r="T409" s="380">
        <v>0.1</v>
      </c>
      <c r="U409" s="185" t="str">
        <f t="shared" si="78"/>
        <v/>
      </c>
      <c r="V409" s="186" t="str">
        <f t="shared" si="79"/>
        <v/>
      </c>
      <c r="W409" s="186" t="str">
        <f t="shared" si="75"/>
        <v/>
      </c>
      <c r="X409" s="187" t="str">
        <f t="shared" si="80"/>
        <v/>
      </c>
      <c r="Y409" s="337"/>
      <c r="Z409" s="61"/>
      <c r="AA409" s="372" t="str">
        <f t="shared" si="76"/>
        <v/>
      </c>
      <c r="AB409" s="398"/>
      <c r="AH409" s="384" t="str">
        <f t="shared" si="81"/>
        <v/>
      </c>
      <c r="AI409" s="384">
        <f t="shared" si="82"/>
        <v>0</v>
      </c>
      <c r="AJ409" s="384">
        <f t="shared" si="83"/>
        <v>0</v>
      </c>
      <c r="AK409" s="384">
        <f t="shared" si="84"/>
        <v>0</v>
      </c>
    </row>
    <row r="410" spans="2:37" s="177" customFormat="1" ht="24.75" hidden="1" customHeight="1" outlineLevel="1">
      <c r="B410" s="38"/>
      <c r="C410" s="52"/>
      <c r="D410" s="3"/>
      <c r="E410" s="3"/>
      <c r="F410" s="3"/>
      <c r="G410" s="3"/>
      <c r="H410" s="3"/>
      <c r="I410" s="13"/>
      <c r="J410" s="67"/>
      <c r="K410" s="75"/>
      <c r="L410" s="58" t="s">
        <v>3550</v>
      </c>
      <c r="M410" s="41"/>
      <c r="N410" s="134" t="str">
        <f t="shared" si="73"/>
        <v/>
      </c>
      <c r="O410" s="135" t="str">
        <f t="shared" si="74"/>
        <v/>
      </c>
      <c r="P410" s="134"/>
      <c r="Q410" s="303"/>
      <c r="R410" s="44"/>
      <c r="S410" s="183" t="str">
        <f t="shared" si="77"/>
        <v/>
      </c>
      <c r="T410" s="380">
        <v>0.1</v>
      </c>
      <c r="U410" s="185" t="str">
        <f t="shared" si="78"/>
        <v/>
      </c>
      <c r="V410" s="186" t="str">
        <f t="shared" si="79"/>
        <v/>
      </c>
      <c r="W410" s="186" t="str">
        <f t="shared" si="75"/>
        <v/>
      </c>
      <c r="X410" s="187" t="str">
        <f t="shared" si="80"/>
        <v/>
      </c>
      <c r="Y410" s="337"/>
      <c r="Z410" s="61"/>
      <c r="AA410" s="372" t="str">
        <f t="shared" si="76"/>
        <v/>
      </c>
      <c r="AB410" s="398"/>
      <c r="AH410" s="384" t="str">
        <f t="shared" si="81"/>
        <v/>
      </c>
      <c r="AI410" s="384">
        <f t="shared" si="82"/>
        <v>0</v>
      </c>
      <c r="AJ410" s="384">
        <f t="shared" si="83"/>
        <v>0</v>
      </c>
      <c r="AK410" s="384">
        <f t="shared" si="84"/>
        <v>0</v>
      </c>
    </row>
    <row r="411" spans="2:37" s="177" customFormat="1" ht="24.75" hidden="1" customHeight="1" outlineLevel="1">
      <c r="B411" s="38"/>
      <c r="C411" s="52"/>
      <c r="D411" s="3"/>
      <c r="E411" s="3"/>
      <c r="F411" s="3"/>
      <c r="G411" s="3"/>
      <c r="H411" s="3"/>
      <c r="I411" s="13"/>
      <c r="J411" s="67"/>
      <c r="K411" s="75"/>
      <c r="L411" s="58" t="s">
        <v>3550</v>
      </c>
      <c r="M411" s="41"/>
      <c r="N411" s="134" t="str">
        <f t="shared" si="73"/>
        <v/>
      </c>
      <c r="O411" s="135" t="str">
        <f t="shared" si="74"/>
        <v/>
      </c>
      <c r="P411" s="134"/>
      <c r="Q411" s="303"/>
      <c r="R411" s="44"/>
      <c r="S411" s="183" t="str">
        <f t="shared" si="77"/>
        <v/>
      </c>
      <c r="T411" s="380">
        <v>0.1</v>
      </c>
      <c r="U411" s="185" t="str">
        <f t="shared" si="78"/>
        <v/>
      </c>
      <c r="V411" s="186" t="str">
        <f t="shared" si="79"/>
        <v/>
      </c>
      <c r="W411" s="186" t="str">
        <f t="shared" si="75"/>
        <v/>
      </c>
      <c r="X411" s="187" t="str">
        <f t="shared" si="80"/>
        <v/>
      </c>
      <c r="Y411" s="337"/>
      <c r="Z411" s="61"/>
      <c r="AA411" s="372" t="str">
        <f t="shared" si="76"/>
        <v/>
      </c>
      <c r="AB411" s="398"/>
      <c r="AH411" s="384" t="str">
        <f t="shared" si="81"/>
        <v/>
      </c>
      <c r="AI411" s="384">
        <f t="shared" si="82"/>
        <v>0</v>
      </c>
      <c r="AJ411" s="384">
        <f t="shared" si="83"/>
        <v>0</v>
      </c>
      <c r="AK411" s="384">
        <f t="shared" si="84"/>
        <v>0</v>
      </c>
    </row>
    <row r="412" spans="2:37" s="177" customFormat="1" ht="24.75" hidden="1" customHeight="1" outlineLevel="1">
      <c r="B412" s="38"/>
      <c r="C412" s="52"/>
      <c r="D412" s="3"/>
      <c r="E412" s="3"/>
      <c r="F412" s="3"/>
      <c r="G412" s="3"/>
      <c r="H412" s="3"/>
      <c r="I412" s="13"/>
      <c r="J412" s="67"/>
      <c r="K412" s="75"/>
      <c r="L412" s="58" t="s">
        <v>3550</v>
      </c>
      <c r="M412" s="41"/>
      <c r="N412" s="134" t="str">
        <f t="shared" si="73"/>
        <v/>
      </c>
      <c r="O412" s="135" t="str">
        <f t="shared" si="74"/>
        <v/>
      </c>
      <c r="P412" s="134"/>
      <c r="Q412" s="303"/>
      <c r="R412" s="44"/>
      <c r="S412" s="183" t="str">
        <f t="shared" si="77"/>
        <v/>
      </c>
      <c r="T412" s="380">
        <v>0.1</v>
      </c>
      <c r="U412" s="185" t="str">
        <f t="shared" si="78"/>
        <v/>
      </c>
      <c r="V412" s="186" t="str">
        <f t="shared" si="79"/>
        <v/>
      </c>
      <c r="W412" s="186" t="str">
        <f t="shared" si="75"/>
        <v/>
      </c>
      <c r="X412" s="187" t="str">
        <f t="shared" si="80"/>
        <v/>
      </c>
      <c r="Y412" s="337"/>
      <c r="Z412" s="61"/>
      <c r="AA412" s="372" t="str">
        <f t="shared" si="76"/>
        <v/>
      </c>
      <c r="AB412" s="398"/>
      <c r="AH412" s="384" t="str">
        <f t="shared" si="81"/>
        <v/>
      </c>
      <c r="AI412" s="384">
        <f t="shared" si="82"/>
        <v>0</v>
      </c>
      <c r="AJ412" s="384">
        <f t="shared" si="83"/>
        <v>0</v>
      </c>
      <c r="AK412" s="384">
        <f t="shared" si="84"/>
        <v>0</v>
      </c>
    </row>
    <row r="413" spans="2:37" s="177" customFormat="1" ht="24.75" hidden="1" customHeight="1" outlineLevel="1">
      <c r="B413" s="38"/>
      <c r="C413" s="52"/>
      <c r="D413" s="3"/>
      <c r="E413" s="3"/>
      <c r="F413" s="3"/>
      <c r="G413" s="3"/>
      <c r="H413" s="3"/>
      <c r="I413" s="13"/>
      <c r="J413" s="67"/>
      <c r="K413" s="75"/>
      <c r="L413" s="58" t="s">
        <v>3550</v>
      </c>
      <c r="M413" s="41"/>
      <c r="N413" s="134" t="str">
        <f t="shared" si="73"/>
        <v/>
      </c>
      <c r="O413" s="135" t="str">
        <f t="shared" si="74"/>
        <v/>
      </c>
      <c r="P413" s="134"/>
      <c r="Q413" s="303"/>
      <c r="R413" s="44"/>
      <c r="S413" s="183" t="str">
        <f t="shared" si="77"/>
        <v/>
      </c>
      <c r="T413" s="380">
        <v>0.1</v>
      </c>
      <c r="U413" s="185" t="str">
        <f t="shared" si="78"/>
        <v/>
      </c>
      <c r="V413" s="186" t="str">
        <f t="shared" si="79"/>
        <v/>
      </c>
      <c r="W413" s="186" t="str">
        <f t="shared" si="75"/>
        <v/>
      </c>
      <c r="X413" s="187" t="str">
        <f t="shared" si="80"/>
        <v/>
      </c>
      <c r="Y413" s="337"/>
      <c r="Z413" s="61"/>
      <c r="AA413" s="372" t="str">
        <f t="shared" si="76"/>
        <v/>
      </c>
      <c r="AB413" s="398"/>
      <c r="AH413" s="384" t="str">
        <f t="shared" si="81"/>
        <v/>
      </c>
      <c r="AI413" s="384">
        <f t="shared" si="82"/>
        <v>0</v>
      </c>
      <c r="AJ413" s="384">
        <f t="shared" si="83"/>
        <v>0</v>
      </c>
      <c r="AK413" s="384">
        <f t="shared" si="84"/>
        <v>0</v>
      </c>
    </row>
    <row r="414" spans="2:37" s="177" customFormat="1" ht="24.75" hidden="1" customHeight="1" outlineLevel="1">
      <c r="B414" s="38"/>
      <c r="C414" s="52"/>
      <c r="D414" s="3"/>
      <c r="E414" s="3"/>
      <c r="F414" s="3"/>
      <c r="G414" s="3"/>
      <c r="H414" s="3"/>
      <c r="I414" s="13"/>
      <c r="J414" s="67"/>
      <c r="K414" s="75"/>
      <c r="L414" s="58" t="s">
        <v>3550</v>
      </c>
      <c r="M414" s="41"/>
      <c r="N414" s="134" t="str">
        <f t="shared" si="73"/>
        <v/>
      </c>
      <c r="O414" s="135" t="str">
        <f t="shared" si="74"/>
        <v/>
      </c>
      <c r="P414" s="134"/>
      <c r="Q414" s="303"/>
      <c r="R414" s="44"/>
      <c r="S414" s="183" t="str">
        <f t="shared" si="77"/>
        <v/>
      </c>
      <c r="T414" s="380">
        <v>0.1</v>
      </c>
      <c r="U414" s="185" t="str">
        <f t="shared" si="78"/>
        <v/>
      </c>
      <c r="V414" s="186" t="str">
        <f t="shared" si="79"/>
        <v/>
      </c>
      <c r="W414" s="186" t="str">
        <f t="shared" si="75"/>
        <v/>
      </c>
      <c r="X414" s="187" t="str">
        <f t="shared" si="80"/>
        <v/>
      </c>
      <c r="Y414" s="337"/>
      <c r="Z414" s="61"/>
      <c r="AA414" s="372" t="str">
        <f t="shared" si="76"/>
        <v/>
      </c>
      <c r="AB414" s="398"/>
      <c r="AH414" s="384" t="str">
        <f t="shared" si="81"/>
        <v/>
      </c>
      <c r="AI414" s="384">
        <f t="shared" si="82"/>
        <v>0</v>
      </c>
      <c r="AJ414" s="384">
        <f t="shared" si="83"/>
        <v>0</v>
      </c>
      <c r="AK414" s="384">
        <f t="shared" si="84"/>
        <v>0</v>
      </c>
    </row>
    <row r="415" spans="2:37" s="177" customFormat="1" ht="24.75" hidden="1" customHeight="1" outlineLevel="1">
      <c r="B415" s="38"/>
      <c r="C415" s="52"/>
      <c r="D415" s="3"/>
      <c r="E415" s="3"/>
      <c r="F415" s="3"/>
      <c r="G415" s="3"/>
      <c r="H415" s="3"/>
      <c r="I415" s="13"/>
      <c r="J415" s="67"/>
      <c r="K415" s="75"/>
      <c r="L415" s="58" t="s">
        <v>3550</v>
      </c>
      <c r="M415" s="41"/>
      <c r="N415" s="134" t="str">
        <f t="shared" si="73"/>
        <v/>
      </c>
      <c r="O415" s="135" t="str">
        <f t="shared" si="74"/>
        <v/>
      </c>
      <c r="P415" s="134"/>
      <c r="Q415" s="303"/>
      <c r="R415" s="44"/>
      <c r="S415" s="183" t="str">
        <f t="shared" si="77"/>
        <v/>
      </c>
      <c r="T415" s="380">
        <v>0.1</v>
      </c>
      <c r="U415" s="185" t="str">
        <f t="shared" si="78"/>
        <v/>
      </c>
      <c r="V415" s="186" t="str">
        <f t="shared" si="79"/>
        <v/>
      </c>
      <c r="W415" s="186" t="str">
        <f t="shared" si="75"/>
        <v/>
      </c>
      <c r="X415" s="187" t="str">
        <f t="shared" si="80"/>
        <v/>
      </c>
      <c r="Y415" s="337"/>
      <c r="Z415" s="61"/>
      <c r="AA415" s="372" t="str">
        <f t="shared" si="76"/>
        <v/>
      </c>
      <c r="AB415" s="398"/>
      <c r="AH415" s="384" t="str">
        <f t="shared" si="81"/>
        <v/>
      </c>
      <c r="AI415" s="384">
        <f t="shared" si="82"/>
        <v>0</v>
      </c>
      <c r="AJ415" s="384">
        <f t="shared" si="83"/>
        <v>0</v>
      </c>
      <c r="AK415" s="384">
        <f t="shared" si="84"/>
        <v>0</v>
      </c>
    </row>
    <row r="416" spans="2:37" s="177" customFormat="1" ht="24.75" hidden="1" customHeight="1" outlineLevel="1">
      <c r="B416" s="38"/>
      <c r="C416" s="52"/>
      <c r="D416" s="3"/>
      <c r="E416" s="3"/>
      <c r="F416" s="3"/>
      <c r="G416" s="3"/>
      <c r="H416" s="3"/>
      <c r="I416" s="13"/>
      <c r="J416" s="67"/>
      <c r="K416" s="75"/>
      <c r="L416" s="58" t="s">
        <v>3550</v>
      </c>
      <c r="M416" s="41"/>
      <c r="N416" s="134" t="str">
        <f t="shared" si="73"/>
        <v/>
      </c>
      <c r="O416" s="135" t="str">
        <f t="shared" si="74"/>
        <v/>
      </c>
      <c r="P416" s="134"/>
      <c r="Q416" s="303"/>
      <c r="R416" s="44"/>
      <c r="S416" s="183" t="str">
        <f t="shared" si="77"/>
        <v/>
      </c>
      <c r="T416" s="380">
        <v>0.1</v>
      </c>
      <c r="U416" s="185" t="str">
        <f t="shared" si="78"/>
        <v/>
      </c>
      <c r="V416" s="186" t="str">
        <f t="shared" si="79"/>
        <v/>
      </c>
      <c r="W416" s="186" t="str">
        <f t="shared" si="75"/>
        <v/>
      </c>
      <c r="X416" s="187" t="str">
        <f t="shared" si="80"/>
        <v/>
      </c>
      <c r="Y416" s="337"/>
      <c r="Z416" s="61"/>
      <c r="AA416" s="372" t="str">
        <f t="shared" si="76"/>
        <v/>
      </c>
      <c r="AB416" s="398"/>
      <c r="AH416" s="384" t="str">
        <f t="shared" si="81"/>
        <v/>
      </c>
      <c r="AI416" s="384">
        <f t="shared" si="82"/>
        <v>0</v>
      </c>
      <c r="AJ416" s="384">
        <f t="shared" si="83"/>
        <v>0</v>
      </c>
      <c r="AK416" s="384">
        <f t="shared" si="84"/>
        <v>0</v>
      </c>
    </row>
    <row r="417" spans="2:37" s="177" customFormat="1" ht="24.75" hidden="1" customHeight="1" outlineLevel="1">
      <c r="B417" s="38"/>
      <c r="C417" s="52"/>
      <c r="D417" s="3"/>
      <c r="E417" s="3"/>
      <c r="F417" s="3"/>
      <c r="G417" s="3"/>
      <c r="H417" s="3"/>
      <c r="I417" s="13"/>
      <c r="J417" s="67"/>
      <c r="K417" s="75"/>
      <c r="L417" s="58" t="s">
        <v>3550</v>
      </c>
      <c r="M417" s="41"/>
      <c r="N417" s="134" t="str">
        <f t="shared" si="73"/>
        <v/>
      </c>
      <c r="O417" s="135" t="str">
        <f t="shared" si="74"/>
        <v/>
      </c>
      <c r="P417" s="134"/>
      <c r="Q417" s="303"/>
      <c r="R417" s="44"/>
      <c r="S417" s="183" t="str">
        <f t="shared" si="77"/>
        <v/>
      </c>
      <c r="T417" s="380">
        <v>0.1</v>
      </c>
      <c r="U417" s="185" t="str">
        <f t="shared" si="78"/>
        <v/>
      </c>
      <c r="V417" s="186" t="str">
        <f t="shared" si="79"/>
        <v/>
      </c>
      <c r="W417" s="186" t="str">
        <f t="shared" si="75"/>
        <v/>
      </c>
      <c r="X417" s="187" t="str">
        <f t="shared" si="80"/>
        <v/>
      </c>
      <c r="Y417" s="337"/>
      <c r="Z417" s="61"/>
      <c r="AA417" s="372" t="str">
        <f t="shared" si="76"/>
        <v/>
      </c>
      <c r="AB417" s="398"/>
      <c r="AH417" s="384" t="str">
        <f t="shared" si="81"/>
        <v/>
      </c>
      <c r="AI417" s="384">
        <f t="shared" si="82"/>
        <v>0</v>
      </c>
      <c r="AJ417" s="384">
        <f t="shared" si="83"/>
        <v>0</v>
      </c>
      <c r="AK417" s="384">
        <f t="shared" si="84"/>
        <v>0</v>
      </c>
    </row>
    <row r="418" spans="2:37" s="177" customFormat="1" ht="24.75" hidden="1" customHeight="1" outlineLevel="1">
      <c r="B418" s="38"/>
      <c r="C418" s="52"/>
      <c r="D418" s="3"/>
      <c r="E418" s="3"/>
      <c r="F418" s="3"/>
      <c r="G418" s="3"/>
      <c r="H418" s="3"/>
      <c r="I418" s="13"/>
      <c r="J418" s="67"/>
      <c r="K418" s="75"/>
      <c r="L418" s="58" t="s">
        <v>3550</v>
      </c>
      <c r="M418" s="41"/>
      <c r="N418" s="134" t="str">
        <f t="shared" si="73"/>
        <v/>
      </c>
      <c r="O418" s="135" t="str">
        <f t="shared" si="74"/>
        <v/>
      </c>
      <c r="P418" s="134"/>
      <c r="Q418" s="303"/>
      <c r="R418" s="44"/>
      <c r="S418" s="183" t="str">
        <f t="shared" si="77"/>
        <v/>
      </c>
      <c r="T418" s="380">
        <v>0.1</v>
      </c>
      <c r="U418" s="185" t="str">
        <f t="shared" si="78"/>
        <v/>
      </c>
      <c r="V418" s="186" t="str">
        <f t="shared" si="79"/>
        <v/>
      </c>
      <c r="W418" s="186" t="str">
        <f t="shared" si="75"/>
        <v/>
      </c>
      <c r="X418" s="187" t="str">
        <f t="shared" si="80"/>
        <v/>
      </c>
      <c r="Y418" s="337"/>
      <c r="Z418" s="61"/>
      <c r="AA418" s="372" t="str">
        <f t="shared" si="76"/>
        <v/>
      </c>
      <c r="AB418" s="398"/>
      <c r="AH418" s="384" t="str">
        <f t="shared" si="81"/>
        <v/>
      </c>
      <c r="AI418" s="384">
        <f t="shared" si="82"/>
        <v>0</v>
      </c>
      <c r="AJ418" s="384">
        <f t="shared" si="83"/>
        <v>0</v>
      </c>
      <c r="AK418" s="384">
        <f t="shared" si="84"/>
        <v>0</v>
      </c>
    </row>
    <row r="419" spans="2:37" s="177" customFormat="1" ht="24.75" hidden="1" customHeight="1" outlineLevel="1">
      <c r="B419" s="38"/>
      <c r="C419" s="52"/>
      <c r="D419" s="3"/>
      <c r="E419" s="3"/>
      <c r="F419" s="3"/>
      <c r="G419" s="3"/>
      <c r="H419" s="3"/>
      <c r="I419" s="13"/>
      <c r="J419" s="67"/>
      <c r="K419" s="75"/>
      <c r="L419" s="58" t="s">
        <v>3550</v>
      </c>
      <c r="M419" s="41"/>
      <c r="N419" s="134" t="str">
        <f t="shared" si="73"/>
        <v/>
      </c>
      <c r="O419" s="135" t="str">
        <f t="shared" si="74"/>
        <v/>
      </c>
      <c r="P419" s="134"/>
      <c r="Q419" s="303"/>
      <c r="R419" s="44"/>
      <c r="S419" s="183" t="str">
        <f t="shared" si="77"/>
        <v/>
      </c>
      <c r="T419" s="380">
        <v>0.1</v>
      </c>
      <c r="U419" s="185" t="str">
        <f t="shared" si="78"/>
        <v/>
      </c>
      <c r="V419" s="186" t="str">
        <f t="shared" si="79"/>
        <v/>
      </c>
      <c r="W419" s="186" t="str">
        <f t="shared" si="75"/>
        <v/>
      </c>
      <c r="X419" s="187" t="str">
        <f t="shared" si="80"/>
        <v/>
      </c>
      <c r="Y419" s="337"/>
      <c r="Z419" s="61"/>
      <c r="AA419" s="372" t="str">
        <f t="shared" si="76"/>
        <v/>
      </c>
      <c r="AB419" s="398"/>
      <c r="AH419" s="384" t="str">
        <f t="shared" si="81"/>
        <v/>
      </c>
      <c r="AI419" s="384">
        <f t="shared" si="82"/>
        <v>0</v>
      </c>
      <c r="AJ419" s="384">
        <f t="shared" si="83"/>
        <v>0</v>
      </c>
      <c r="AK419" s="384">
        <f t="shared" si="84"/>
        <v>0</v>
      </c>
    </row>
    <row r="420" spans="2:37" s="177" customFormat="1" ht="24.75" hidden="1" customHeight="1" outlineLevel="1">
      <c r="B420" s="38"/>
      <c r="C420" s="52"/>
      <c r="D420" s="3"/>
      <c r="E420" s="3"/>
      <c r="F420" s="3"/>
      <c r="G420" s="3"/>
      <c r="H420" s="3"/>
      <c r="I420" s="13"/>
      <c r="J420" s="67"/>
      <c r="K420" s="75"/>
      <c r="L420" s="58" t="s">
        <v>3550</v>
      </c>
      <c r="M420" s="41"/>
      <c r="N420" s="134" t="str">
        <f t="shared" si="73"/>
        <v/>
      </c>
      <c r="O420" s="135" t="str">
        <f t="shared" si="74"/>
        <v/>
      </c>
      <c r="P420" s="134"/>
      <c r="Q420" s="303"/>
      <c r="R420" s="44"/>
      <c r="S420" s="183" t="str">
        <f t="shared" si="77"/>
        <v/>
      </c>
      <c r="T420" s="380">
        <v>0.1</v>
      </c>
      <c r="U420" s="185" t="str">
        <f t="shared" si="78"/>
        <v/>
      </c>
      <c r="V420" s="186" t="str">
        <f t="shared" si="79"/>
        <v/>
      </c>
      <c r="W420" s="186" t="str">
        <f t="shared" si="75"/>
        <v/>
      </c>
      <c r="X420" s="187" t="str">
        <f t="shared" si="80"/>
        <v/>
      </c>
      <c r="Y420" s="337"/>
      <c r="Z420" s="61"/>
      <c r="AA420" s="372" t="str">
        <f t="shared" si="76"/>
        <v/>
      </c>
      <c r="AB420" s="398"/>
      <c r="AH420" s="384" t="str">
        <f t="shared" si="81"/>
        <v/>
      </c>
      <c r="AI420" s="384">
        <f t="shared" si="82"/>
        <v>0</v>
      </c>
      <c r="AJ420" s="384">
        <f t="shared" si="83"/>
        <v>0</v>
      </c>
      <c r="AK420" s="384">
        <f t="shared" si="84"/>
        <v>0</v>
      </c>
    </row>
    <row r="421" spans="2:37" s="177" customFormat="1" ht="24.75" hidden="1" customHeight="1" outlineLevel="1">
      <c r="B421" s="38"/>
      <c r="C421" s="52"/>
      <c r="D421" s="3"/>
      <c r="E421" s="3"/>
      <c r="F421" s="3"/>
      <c r="G421" s="3"/>
      <c r="H421" s="3"/>
      <c r="I421" s="13"/>
      <c r="J421" s="67"/>
      <c r="K421" s="75"/>
      <c r="L421" s="58" t="s">
        <v>3550</v>
      </c>
      <c r="M421" s="41"/>
      <c r="N421" s="134" t="str">
        <f t="shared" si="73"/>
        <v/>
      </c>
      <c r="O421" s="135" t="str">
        <f t="shared" si="74"/>
        <v/>
      </c>
      <c r="P421" s="134"/>
      <c r="Q421" s="303"/>
      <c r="R421" s="44"/>
      <c r="S421" s="183" t="str">
        <f t="shared" si="77"/>
        <v/>
      </c>
      <c r="T421" s="380">
        <v>0.1</v>
      </c>
      <c r="U421" s="185" t="str">
        <f t="shared" si="78"/>
        <v/>
      </c>
      <c r="V421" s="186" t="str">
        <f t="shared" si="79"/>
        <v/>
      </c>
      <c r="W421" s="186" t="str">
        <f t="shared" si="75"/>
        <v/>
      </c>
      <c r="X421" s="187" t="str">
        <f t="shared" si="80"/>
        <v/>
      </c>
      <c r="Y421" s="337"/>
      <c r="Z421" s="61"/>
      <c r="AA421" s="372" t="str">
        <f t="shared" si="76"/>
        <v/>
      </c>
      <c r="AB421" s="398"/>
      <c r="AH421" s="384" t="str">
        <f t="shared" si="81"/>
        <v/>
      </c>
      <c r="AI421" s="384">
        <f t="shared" si="82"/>
        <v>0</v>
      </c>
      <c r="AJ421" s="384">
        <f t="shared" si="83"/>
        <v>0</v>
      </c>
      <c r="AK421" s="384">
        <f t="shared" si="84"/>
        <v>0</v>
      </c>
    </row>
    <row r="422" spans="2:37" s="177" customFormat="1" ht="24.75" hidden="1" customHeight="1" outlineLevel="1">
      <c r="B422" s="38"/>
      <c r="C422" s="52"/>
      <c r="D422" s="3"/>
      <c r="E422" s="3"/>
      <c r="F422" s="3"/>
      <c r="G422" s="3"/>
      <c r="H422" s="3"/>
      <c r="I422" s="13"/>
      <c r="J422" s="67"/>
      <c r="K422" s="75"/>
      <c r="L422" s="58" t="s">
        <v>3550</v>
      </c>
      <c r="M422" s="41"/>
      <c r="N422" s="134" t="str">
        <f t="shared" si="73"/>
        <v/>
      </c>
      <c r="O422" s="135" t="str">
        <f t="shared" si="74"/>
        <v/>
      </c>
      <c r="P422" s="134"/>
      <c r="Q422" s="303"/>
      <c r="R422" s="44"/>
      <c r="S422" s="183" t="str">
        <f t="shared" si="77"/>
        <v/>
      </c>
      <c r="T422" s="380">
        <v>0.1</v>
      </c>
      <c r="U422" s="185" t="str">
        <f t="shared" si="78"/>
        <v/>
      </c>
      <c r="V422" s="186" t="str">
        <f t="shared" si="79"/>
        <v/>
      </c>
      <c r="W422" s="186" t="str">
        <f t="shared" si="75"/>
        <v/>
      </c>
      <c r="X422" s="187" t="str">
        <f t="shared" si="80"/>
        <v/>
      </c>
      <c r="Y422" s="337"/>
      <c r="Z422" s="61"/>
      <c r="AA422" s="372" t="str">
        <f t="shared" si="76"/>
        <v/>
      </c>
      <c r="AB422" s="398"/>
      <c r="AH422" s="384" t="str">
        <f t="shared" si="81"/>
        <v/>
      </c>
      <c r="AI422" s="384">
        <f t="shared" si="82"/>
        <v>0</v>
      </c>
      <c r="AJ422" s="384">
        <f t="shared" si="83"/>
        <v>0</v>
      </c>
      <c r="AK422" s="384">
        <f t="shared" si="84"/>
        <v>0</v>
      </c>
    </row>
    <row r="423" spans="2:37" s="177" customFormat="1" ht="24.75" hidden="1" customHeight="1" outlineLevel="1">
      <c r="B423" s="38"/>
      <c r="C423" s="52"/>
      <c r="D423" s="3"/>
      <c r="E423" s="3"/>
      <c r="F423" s="3"/>
      <c r="G423" s="3"/>
      <c r="H423" s="3"/>
      <c r="I423" s="13"/>
      <c r="J423" s="67"/>
      <c r="K423" s="75"/>
      <c r="L423" s="58" t="s">
        <v>3550</v>
      </c>
      <c r="M423" s="41"/>
      <c r="N423" s="134" t="str">
        <f t="shared" si="73"/>
        <v/>
      </c>
      <c r="O423" s="135" t="str">
        <f t="shared" si="74"/>
        <v/>
      </c>
      <c r="P423" s="134"/>
      <c r="Q423" s="303"/>
      <c r="R423" s="44"/>
      <c r="S423" s="183" t="str">
        <f t="shared" si="77"/>
        <v/>
      </c>
      <c r="T423" s="380">
        <v>0.1</v>
      </c>
      <c r="U423" s="185" t="str">
        <f t="shared" si="78"/>
        <v/>
      </c>
      <c r="V423" s="186" t="str">
        <f t="shared" si="79"/>
        <v/>
      </c>
      <c r="W423" s="186" t="str">
        <f t="shared" si="75"/>
        <v/>
      </c>
      <c r="X423" s="187" t="str">
        <f t="shared" si="80"/>
        <v/>
      </c>
      <c r="Y423" s="337"/>
      <c r="Z423" s="61"/>
      <c r="AA423" s="372" t="str">
        <f t="shared" si="76"/>
        <v/>
      </c>
      <c r="AB423" s="398"/>
      <c r="AH423" s="384" t="str">
        <f t="shared" si="81"/>
        <v/>
      </c>
      <c r="AI423" s="384">
        <f t="shared" si="82"/>
        <v>0</v>
      </c>
      <c r="AJ423" s="384">
        <f t="shared" si="83"/>
        <v>0</v>
      </c>
      <c r="AK423" s="384">
        <f t="shared" si="84"/>
        <v>0</v>
      </c>
    </row>
    <row r="424" spans="2:37" s="177" customFormat="1" ht="24.75" hidden="1" customHeight="1" outlineLevel="1">
      <c r="B424" s="38"/>
      <c r="C424" s="52"/>
      <c r="D424" s="3"/>
      <c r="E424" s="3"/>
      <c r="F424" s="3"/>
      <c r="G424" s="3"/>
      <c r="H424" s="3"/>
      <c r="I424" s="13"/>
      <c r="J424" s="67"/>
      <c r="K424" s="75"/>
      <c r="L424" s="58" t="s">
        <v>3550</v>
      </c>
      <c r="M424" s="41"/>
      <c r="N424" s="134" t="str">
        <f t="shared" si="73"/>
        <v/>
      </c>
      <c r="O424" s="135" t="str">
        <f t="shared" si="74"/>
        <v/>
      </c>
      <c r="P424" s="134"/>
      <c r="Q424" s="303"/>
      <c r="R424" s="44"/>
      <c r="S424" s="183" t="str">
        <f t="shared" si="77"/>
        <v/>
      </c>
      <c r="T424" s="380">
        <v>0.1</v>
      </c>
      <c r="U424" s="185" t="str">
        <f t="shared" si="78"/>
        <v/>
      </c>
      <c r="V424" s="186" t="str">
        <f t="shared" si="79"/>
        <v/>
      </c>
      <c r="W424" s="186" t="str">
        <f t="shared" si="75"/>
        <v/>
      </c>
      <c r="X424" s="187" t="str">
        <f t="shared" si="80"/>
        <v/>
      </c>
      <c r="Y424" s="337"/>
      <c r="Z424" s="61"/>
      <c r="AA424" s="372" t="str">
        <f t="shared" si="76"/>
        <v/>
      </c>
      <c r="AB424" s="398"/>
      <c r="AH424" s="384" t="str">
        <f t="shared" si="81"/>
        <v/>
      </c>
      <c r="AI424" s="384">
        <f t="shared" si="82"/>
        <v>0</v>
      </c>
      <c r="AJ424" s="384">
        <f t="shared" si="83"/>
        <v>0</v>
      </c>
      <c r="AK424" s="384">
        <f t="shared" si="84"/>
        <v>0</v>
      </c>
    </row>
    <row r="425" spans="2:37" s="177" customFormat="1" ht="24.75" hidden="1" customHeight="1" outlineLevel="1">
      <c r="B425" s="38"/>
      <c r="C425" s="52"/>
      <c r="D425" s="3"/>
      <c r="E425" s="3"/>
      <c r="F425" s="3"/>
      <c r="G425" s="3"/>
      <c r="H425" s="3"/>
      <c r="I425" s="13"/>
      <c r="J425" s="67"/>
      <c r="K425" s="75"/>
      <c r="L425" s="58" t="s">
        <v>3550</v>
      </c>
      <c r="M425" s="41"/>
      <c r="N425" s="134" t="str">
        <f t="shared" si="73"/>
        <v/>
      </c>
      <c r="O425" s="135" t="str">
        <f t="shared" si="74"/>
        <v/>
      </c>
      <c r="P425" s="134"/>
      <c r="Q425" s="303"/>
      <c r="R425" s="44"/>
      <c r="S425" s="183" t="str">
        <f t="shared" si="77"/>
        <v/>
      </c>
      <c r="T425" s="380">
        <v>0.1</v>
      </c>
      <c r="U425" s="185" t="str">
        <f t="shared" si="78"/>
        <v/>
      </c>
      <c r="V425" s="186" t="str">
        <f t="shared" si="79"/>
        <v/>
      </c>
      <c r="W425" s="186" t="str">
        <f t="shared" si="75"/>
        <v/>
      </c>
      <c r="X425" s="187" t="str">
        <f t="shared" si="80"/>
        <v/>
      </c>
      <c r="Y425" s="337"/>
      <c r="Z425" s="61"/>
      <c r="AA425" s="372" t="str">
        <f t="shared" si="76"/>
        <v/>
      </c>
      <c r="AB425" s="398"/>
      <c r="AH425" s="384" t="str">
        <f t="shared" si="81"/>
        <v/>
      </c>
      <c r="AI425" s="384">
        <f t="shared" si="82"/>
        <v>0</v>
      </c>
      <c r="AJ425" s="384">
        <f t="shared" si="83"/>
        <v>0</v>
      </c>
      <c r="AK425" s="384">
        <f t="shared" si="84"/>
        <v>0</v>
      </c>
    </row>
    <row r="426" spans="2:37" s="177" customFormat="1" ht="24.75" hidden="1" customHeight="1" outlineLevel="1">
      <c r="B426" s="38"/>
      <c r="C426" s="52"/>
      <c r="D426" s="3"/>
      <c r="E426" s="3"/>
      <c r="F426" s="3"/>
      <c r="G426" s="3"/>
      <c r="H426" s="3"/>
      <c r="I426" s="13"/>
      <c r="J426" s="67"/>
      <c r="K426" s="75"/>
      <c r="L426" s="58" t="s">
        <v>3550</v>
      </c>
      <c r="M426" s="41"/>
      <c r="N426" s="134" t="str">
        <f t="shared" si="73"/>
        <v/>
      </c>
      <c r="O426" s="135" t="str">
        <f t="shared" si="74"/>
        <v/>
      </c>
      <c r="P426" s="134"/>
      <c r="Q426" s="303"/>
      <c r="R426" s="44"/>
      <c r="S426" s="183" t="str">
        <f t="shared" si="77"/>
        <v/>
      </c>
      <c r="T426" s="380">
        <v>0.1</v>
      </c>
      <c r="U426" s="185" t="str">
        <f t="shared" si="78"/>
        <v/>
      </c>
      <c r="V426" s="186" t="str">
        <f t="shared" si="79"/>
        <v/>
      </c>
      <c r="W426" s="186" t="str">
        <f t="shared" si="75"/>
        <v/>
      </c>
      <c r="X426" s="187" t="str">
        <f t="shared" si="80"/>
        <v/>
      </c>
      <c r="Y426" s="337"/>
      <c r="Z426" s="61"/>
      <c r="AA426" s="372" t="str">
        <f t="shared" si="76"/>
        <v/>
      </c>
      <c r="AB426" s="398"/>
      <c r="AH426" s="384" t="str">
        <f t="shared" si="81"/>
        <v/>
      </c>
      <c r="AI426" s="384">
        <f t="shared" si="82"/>
        <v>0</v>
      </c>
      <c r="AJ426" s="384">
        <f t="shared" si="83"/>
        <v>0</v>
      </c>
      <c r="AK426" s="384">
        <f t="shared" si="84"/>
        <v>0</v>
      </c>
    </row>
    <row r="427" spans="2:37" s="177" customFormat="1" ht="24.75" hidden="1" customHeight="1" outlineLevel="1">
      <c r="B427" s="38"/>
      <c r="C427" s="52"/>
      <c r="D427" s="3"/>
      <c r="E427" s="3"/>
      <c r="F427" s="3"/>
      <c r="G427" s="3"/>
      <c r="H427" s="3"/>
      <c r="I427" s="13"/>
      <c r="J427" s="67"/>
      <c r="K427" s="75"/>
      <c r="L427" s="58" t="s">
        <v>3550</v>
      </c>
      <c r="M427" s="41"/>
      <c r="N427" s="134" t="str">
        <f t="shared" si="73"/>
        <v/>
      </c>
      <c r="O427" s="135" t="str">
        <f t="shared" si="74"/>
        <v/>
      </c>
      <c r="P427" s="134"/>
      <c r="Q427" s="303"/>
      <c r="R427" s="44"/>
      <c r="S427" s="183" t="str">
        <f t="shared" si="77"/>
        <v/>
      </c>
      <c r="T427" s="380">
        <v>0.1</v>
      </c>
      <c r="U427" s="185" t="str">
        <f t="shared" si="78"/>
        <v/>
      </c>
      <c r="V427" s="186" t="str">
        <f t="shared" si="79"/>
        <v/>
      </c>
      <c r="W427" s="186" t="str">
        <f t="shared" si="75"/>
        <v/>
      </c>
      <c r="X427" s="187" t="str">
        <f t="shared" si="80"/>
        <v/>
      </c>
      <c r="Y427" s="337"/>
      <c r="Z427" s="61"/>
      <c r="AA427" s="372" t="str">
        <f t="shared" si="76"/>
        <v/>
      </c>
      <c r="AB427" s="398"/>
      <c r="AH427" s="384" t="str">
        <f t="shared" si="81"/>
        <v/>
      </c>
      <c r="AI427" s="384">
        <f t="shared" si="82"/>
        <v>0</v>
      </c>
      <c r="AJ427" s="384">
        <f t="shared" si="83"/>
        <v>0</v>
      </c>
      <c r="AK427" s="384">
        <f t="shared" si="84"/>
        <v>0</v>
      </c>
    </row>
    <row r="428" spans="2:37" s="177" customFormat="1" ht="24.75" hidden="1" customHeight="1" outlineLevel="1">
      <c r="B428" s="38"/>
      <c r="C428" s="52"/>
      <c r="D428" s="3"/>
      <c r="E428" s="3"/>
      <c r="F428" s="3"/>
      <c r="G428" s="3"/>
      <c r="H428" s="3"/>
      <c r="I428" s="13"/>
      <c r="J428" s="67"/>
      <c r="K428" s="75"/>
      <c r="L428" s="58" t="s">
        <v>3550</v>
      </c>
      <c r="M428" s="41"/>
      <c r="N428" s="134" t="str">
        <f t="shared" si="73"/>
        <v/>
      </c>
      <c r="O428" s="135" t="str">
        <f t="shared" si="74"/>
        <v/>
      </c>
      <c r="P428" s="134"/>
      <c r="Q428" s="303"/>
      <c r="R428" s="44"/>
      <c r="S428" s="183" t="str">
        <f t="shared" si="77"/>
        <v/>
      </c>
      <c r="T428" s="380">
        <v>0.1</v>
      </c>
      <c r="U428" s="185" t="str">
        <f t="shared" si="78"/>
        <v/>
      </c>
      <c r="V428" s="186" t="str">
        <f t="shared" si="79"/>
        <v/>
      </c>
      <c r="W428" s="186" t="str">
        <f t="shared" si="75"/>
        <v/>
      </c>
      <c r="X428" s="187" t="str">
        <f t="shared" si="80"/>
        <v/>
      </c>
      <c r="Y428" s="337"/>
      <c r="Z428" s="61"/>
      <c r="AA428" s="372" t="str">
        <f t="shared" si="76"/>
        <v/>
      </c>
      <c r="AB428" s="398"/>
      <c r="AH428" s="384" t="str">
        <f t="shared" si="81"/>
        <v/>
      </c>
      <c r="AI428" s="384">
        <f t="shared" si="82"/>
        <v>0</v>
      </c>
      <c r="AJ428" s="384">
        <f t="shared" si="83"/>
        <v>0</v>
      </c>
      <c r="AK428" s="384">
        <f t="shared" si="84"/>
        <v>0</v>
      </c>
    </row>
    <row r="429" spans="2:37" s="177" customFormat="1" ht="24.75" hidden="1" customHeight="1" outlineLevel="1">
      <c r="B429" s="38"/>
      <c r="C429" s="52"/>
      <c r="D429" s="3"/>
      <c r="E429" s="3"/>
      <c r="F429" s="3"/>
      <c r="G429" s="3"/>
      <c r="H429" s="3"/>
      <c r="I429" s="13"/>
      <c r="J429" s="67"/>
      <c r="K429" s="75"/>
      <c r="L429" s="58" t="s">
        <v>3550</v>
      </c>
      <c r="M429" s="41"/>
      <c r="N429" s="134" t="str">
        <f t="shared" si="73"/>
        <v/>
      </c>
      <c r="O429" s="135" t="str">
        <f t="shared" si="74"/>
        <v/>
      </c>
      <c r="P429" s="134"/>
      <c r="Q429" s="303"/>
      <c r="R429" s="44"/>
      <c r="S429" s="183" t="str">
        <f t="shared" si="77"/>
        <v/>
      </c>
      <c r="T429" s="380">
        <v>0.1</v>
      </c>
      <c r="U429" s="185" t="str">
        <f t="shared" si="78"/>
        <v/>
      </c>
      <c r="V429" s="186" t="str">
        <f t="shared" si="79"/>
        <v/>
      </c>
      <c r="W429" s="186" t="str">
        <f t="shared" si="75"/>
        <v/>
      </c>
      <c r="X429" s="187" t="str">
        <f t="shared" si="80"/>
        <v/>
      </c>
      <c r="Y429" s="337"/>
      <c r="Z429" s="61"/>
      <c r="AA429" s="372" t="str">
        <f t="shared" si="76"/>
        <v/>
      </c>
      <c r="AB429" s="398"/>
      <c r="AH429" s="384" t="str">
        <f t="shared" si="81"/>
        <v/>
      </c>
      <c r="AI429" s="384">
        <f t="shared" si="82"/>
        <v>0</v>
      </c>
      <c r="AJ429" s="384">
        <f t="shared" si="83"/>
        <v>0</v>
      </c>
      <c r="AK429" s="384">
        <f t="shared" si="84"/>
        <v>0</v>
      </c>
    </row>
    <row r="430" spans="2:37" s="177" customFormat="1" ht="24.75" hidden="1" customHeight="1" outlineLevel="1">
      <c r="B430" s="38"/>
      <c r="C430" s="52"/>
      <c r="D430" s="3"/>
      <c r="E430" s="3"/>
      <c r="F430" s="3"/>
      <c r="G430" s="3"/>
      <c r="H430" s="3"/>
      <c r="I430" s="13"/>
      <c r="J430" s="67"/>
      <c r="K430" s="75"/>
      <c r="L430" s="58" t="s">
        <v>3550</v>
      </c>
      <c r="M430" s="41"/>
      <c r="N430" s="134" t="str">
        <f t="shared" si="73"/>
        <v/>
      </c>
      <c r="O430" s="135" t="str">
        <f t="shared" si="74"/>
        <v/>
      </c>
      <c r="P430" s="134"/>
      <c r="Q430" s="303"/>
      <c r="R430" s="44"/>
      <c r="S430" s="183" t="str">
        <f t="shared" si="77"/>
        <v/>
      </c>
      <c r="T430" s="380">
        <v>0.1</v>
      </c>
      <c r="U430" s="185" t="str">
        <f t="shared" si="78"/>
        <v/>
      </c>
      <c r="V430" s="186" t="str">
        <f t="shared" si="79"/>
        <v/>
      </c>
      <c r="W430" s="186" t="str">
        <f t="shared" si="75"/>
        <v/>
      </c>
      <c r="X430" s="187" t="str">
        <f t="shared" si="80"/>
        <v/>
      </c>
      <c r="Y430" s="337"/>
      <c r="Z430" s="61"/>
      <c r="AA430" s="372" t="str">
        <f t="shared" si="76"/>
        <v/>
      </c>
      <c r="AB430" s="398"/>
      <c r="AH430" s="384" t="str">
        <f t="shared" si="81"/>
        <v/>
      </c>
      <c r="AI430" s="384">
        <f t="shared" si="82"/>
        <v>0</v>
      </c>
      <c r="AJ430" s="384">
        <f t="shared" si="83"/>
        <v>0</v>
      </c>
      <c r="AK430" s="384">
        <f t="shared" si="84"/>
        <v>0</v>
      </c>
    </row>
    <row r="431" spans="2:37" s="177" customFormat="1" ht="24.75" hidden="1" customHeight="1" outlineLevel="1">
      <c r="B431" s="38"/>
      <c r="C431" s="52"/>
      <c r="D431" s="3"/>
      <c r="E431" s="3"/>
      <c r="F431" s="3"/>
      <c r="G431" s="3"/>
      <c r="H431" s="3"/>
      <c r="I431" s="13"/>
      <c r="J431" s="67"/>
      <c r="K431" s="75"/>
      <c r="L431" s="58" t="s">
        <v>3550</v>
      </c>
      <c r="M431" s="41"/>
      <c r="N431" s="134" t="str">
        <f t="shared" si="73"/>
        <v/>
      </c>
      <c r="O431" s="135" t="str">
        <f t="shared" si="74"/>
        <v/>
      </c>
      <c r="P431" s="134"/>
      <c r="Q431" s="303"/>
      <c r="R431" s="44"/>
      <c r="S431" s="183" t="str">
        <f t="shared" si="77"/>
        <v/>
      </c>
      <c r="T431" s="380">
        <v>0.1</v>
      </c>
      <c r="U431" s="185" t="str">
        <f t="shared" si="78"/>
        <v/>
      </c>
      <c r="V431" s="186" t="str">
        <f t="shared" si="79"/>
        <v/>
      </c>
      <c r="W431" s="186" t="str">
        <f t="shared" si="75"/>
        <v/>
      </c>
      <c r="X431" s="187" t="str">
        <f t="shared" si="80"/>
        <v/>
      </c>
      <c r="Y431" s="337"/>
      <c r="Z431" s="61"/>
      <c r="AA431" s="372" t="str">
        <f t="shared" si="76"/>
        <v/>
      </c>
      <c r="AB431" s="398"/>
      <c r="AH431" s="384" t="str">
        <f t="shared" si="81"/>
        <v/>
      </c>
      <c r="AI431" s="384">
        <f t="shared" si="82"/>
        <v>0</v>
      </c>
      <c r="AJ431" s="384">
        <f t="shared" si="83"/>
        <v>0</v>
      </c>
      <c r="AK431" s="384">
        <f t="shared" si="84"/>
        <v>0</v>
      </c>
    </row>
    <row r="432" spans="2:37" s="177" customFormat="1" ht="24.75" hidden="1" customHeight="1" outlineLevel="1">
      <c r="B432" s="38"/>
      <c r="C432" s="52"/>
      <c r="D432" s="3"/>
      <c r="E432" s="3"/>
      <c r="F432" s="3"/>
      <c r="G432" s="3"/>
      <c r="H432" s="3"/>
      <c r="I432" s="13"/>
      <c r="J432" s="67"/>
      <c r="K432" s="75"/>
      <c r="L432" s="58" t="s">
        <v>3550</v>
      </c>
      <c r="M432" s="41"/>
      <c r="N432" s="134" t="str">
        <f t="shared" si="73"/>
        <v/>
      </c>
      <c r="O432" s="135" t="str">
        <f t="shared" si="74"/>
        <v/>
      </c>
      <c r="P432" s="134"/>
      <c r="Q432" s="303"/>
      <c r="R432" s="44"/>
      <c r="S432" s="183" t="str">
        <f t="shared" si="77"/>
        <v/>
      </c>
      <c r="T432" s="380">
        <v>0.1</v>
      </c>
      <c r="U432" s="185" t="str">
        <f t="shared" si="78"/>
        <v/>
      </c>
      <c r="V432" s="186" t="str">
        <f t="shared" si="79"/>
        <v/>
      </c>
      <c r="W432" s="186" t="str">
        <f t="shared" si="75"/>
        <v/>
      </c>
      <c r="X432" s="187" t="str">
        <f t="shared" si="80"/>
        <v/>
      </c>
      <c r="Y432" s="337"/>
      <c r="Z432" s="61"/>
      <c r="AA432" s="372" t="str">
        <f t="shared" si="76"/>
        <v/>
      </c>
      <c r="AB432" s="398"/>
      <c r="AH432" s="384" t="str">
        <f t="shared" si="81"/>
        <v/>
      </c>
      <c r="AI432" s="384">
        <f t="shared" si="82"/>
        <v>0</v>
      </c>
      <c r="AJ432" s="384">
        <f t="shared" si="83"/>
        <v>0</v>
      </c>
      <c r="AK432" s="384">
        <f t="shared" si="84"/>
        <v>0</v>
      </c>
    </row>
    <row r="433" spans="2:37" s="177" customFormat="1" ht="24.75" hidden="1" customHeight="1" outlineLevel="1">
      <c r="B433" s="38"/>
      <c r="C433" s="52"/>
      <c r="D433" s="3"/>
      <c r="E433" s="3"/>
      <c r="F433" s="3"/>
      <c r="G433" s="3"/>
      <c r="H433" s="3"/>
      <c r="I433" s="13"/>
      <c r="J433" s="67"/>
      <c r="K433" s="75"/>
      <c r="L433" s="58" t="s">
        <v>3550</v>
      </c>
      <c r="M433" s="41"/>
      <c r="N433" s="134" t="str">
        <f t="shared" si="73"/>
        <v/>
      </c>
      <c r="O433" s="135" t="str">
        <f t="shared" si="74"/>
        <v/>
      </c>
      <c r="P433" s="134"/>
      <c r="Q433" s="303"/>
      <c r="R433" s="44"/>
      <c r="S433" s="183" t="str">
        <f t="shared" si="77"/>
        <v/>
      </c>
      <c r="T433" s="380">
        <v>0.1</v>
      </c>
      <c r="U433" s="185" t="str">
        <f t="shared" si="78"/>
        <v/>
      </c>
      <c r="V433" s="186" t="str">
        <f t="shared" si="79"/>
        <v/>
      </c>
      <c r="W433" s="186" t="str">
        <f t="shared" si="75"/>
        <v/>
      </c>
      <c r="X433" s="187" t="str">
        <f t="shared" si="80"/>
        <v/>
      </c>
      <c r="Y433" s="337"/>
      <c r="Z433" s="61"/>
      <c r="AA433" s="372" t="str">
        <f t="shared" si="76"/>
        <v/>
      </c>
      <c r="AB433" s="398"/>
      <c r="AH433" s="384" t="str">
        <f t="shared" si="81"/>
        <v/>
      </c>
      <c r="AI433" s="384">
        <f t="shared" si="82"/>
        <v>0</v>
      </c>
      <c r="AJ433" s="384">
        <f t="shared" si="83"/>
        <v>0</v>
      </c>
      <c r="AK433" s="384">
        <f t="shared" si="84"/>
        <v>0</v>
      </c>
    </row>
    <row r="434" spans="2:37" s="177" customFormat="1" ht="24.75" hidden="1" customHeight="1" outlineLevel="1">
      <c r="B434" s="38"/>
      <c r="C434" s="52"/>
      <c r="D434" s="3"/>
      <c r="E434" s="3"/>
      <c r="F434" s="3"/>
      <c r="G434" s="3"/>
      <c r="H434" s="3"/>
      <c r="I434" s="13"/>
      <c r="J434" s="67"/>
      <c r="K434" s="75"/>
      <c r="L434" s="58" t="s">
        <v>3550</v>
      </c>
      <c r="M434" s="41"/>
      <c r="N434" s="134" t="str">
        <f t="shared" si="73"/>
        <v/>
      </c>
      <c r="O434" s="135" t="str">
        <f t="shared" si="74"/>
        <v/>
      </c>
      <c r="P434" s="134"/>
      <c r="Q434" s="303"/>
      <c r="R434" s="44"/>
      <c r="S434" s="183" t="str">
        <f t="shared" si="77"/>
        <v/>
      </c>
      <c r="T434" s="380">
        <v>0.1</v>
      </c>
      <c r="U434" s="185" t="str">
        <f t="shared" si="78"/>
        <v/>
      </c>
      <c r="V434" s="186" t="str">
        <f t="shared" si="79"/>
        <v/>
      </c>
      <c r="W434" s="186" t="str">
        <f t="shared" si="75"/>
        <v/>
      </c>
      <c r="X434" s="187" t="str">
        <f t="shared" si="80"/>
        <v/>
      </c>
      <c r="Y434" s="337"/>
      <c r="Z434" s="61"/>
      <c r="AA434" s="372" t="str">
        <f t="shared" si="76"/>
        <v/>
      </c>
      <c r="AB434" s="398"/>
      <c r="AH434" s="384" t="str">
        <f t="shared" si="81"/>
        <v/>
      </c>
      <c r="AI434" s="384">
        <f t="shared" si="82"/>
        <v>0</v>
      </c>
      <c r="AJ434" s="384">
        <f t="shared" si="83"/>
        <v>0</v>
      </c>
      <c r="AK434" s="384">
        <f t="shared" si="84"/>
        <v>0</v>
      </c>
    </row>
    <row r="435" spans="2:37" s="177" customFormat="1" ht="24.75" hidden="1" customHeight="1" outlineLevel="1">
      <c r="B435" s="38"/>
      <c r="C435" s="52"/>
      <c r="D435" s="3"/>
      <c r="E435" s="3"/>
      <c r="F435" s="3"/>
      <c r="G435" s="3"/>
      <c r="H435" s="3"/>
      <c r="I435" s="13"/>
      <c r="J435" s="67"/>
      <c r="K435" s="75"/>
      <c r="L435" s="58" t="s">
        <v>3550</v>
      </c>
      <c r="M435" s="41"/>
      <c r="N435" s="134" t="str">
        <f t="shared" si="73"/>
        <v/>
      </c>
      <c r="O435" s="135" t="str">
        <f t="shared" si="74"/>
        <v/>
      </c>
      <c r="P435" s="134"/>
      <c r="Q435" s="303"/>
      <c r="R435" s="44"/>
      <c r="S435" s="183" t="str">
        <f t="shared" si="77"/>
        <v/>
      </c>
      <c r="T435" s="380">
        <v>0.1</v>
      </c>
      <c r="U435" s="185" t="str">
        <f t="shared" si="78"/>
        <v/>
      </c>
      <c r="V435" s="186" t="str">
        <f t="shared" si="79"/>
        <v/>
      </c>
      <c r="W435" s="186" t="str">
        <f t="shared" si="75"/>
        <v/>
      </c>
      <c r="X435" s="187" t="str">
        <f t="shared" si="80"/>
        <v/>
      </c>
      <c r="Y435" s="337"/>
      <c r="Z435" s="61"/>
      <c r="AA435" s="372" t="str">
        <f t="shared" si="76"/>
        <v/>
      </c>
      <c r="AB435" s="398"/>
      <c r="AH435" s="384" t="str">
        <f t="shared" si="81"/>
        <v/>
      </c>
      <c r="AI435" s="384">
        <f t="shared" si="82"/>
        <v>0</v>
      </c>
      <c r="AJ435" s="384">
        <f t="shared" si="83"/>
        <v>0</v>
      </c>
      <c r="AK435" s="384">
        <f t="shared" si="84"/>
        <v>0</v>
      </c>
    </row>
    <row r="436" spans="2:37" s="177" customFormat="1" ht="24.75" hidden="1" customHeight="1" outlineLevel="1">
      <c r="B436" s="38"/>
      <c r="C436" s="52"/>
      <c r="D436" s="3"/>
      <c r="E436" s="3"/>
      <c r="F436" s="3"/>
      <c r="G436" s="3"/>
      <c r="H436" s="3"/>
      <c r="I436" s="13"/>
      <c r="J436" s="67"/>
      <c r="K436" s="75"/>
      <c r="L436" s="58" t="s">
        <v>3550</v>
      </c>
      <c r="M436" s="41"/>
      <c r="N436" s="134" t="str">
        <f t="shared" si="73"/>
        <v/>
      </c>
      <c r="O436" s="135" t="str">
        <f t="shared" si="74"/>
        <v/>
      </c>
      <c r="P436" s="134"/>
      <c r="Q436" s="303"/>
      <c r="R436" s="44"/>
      <c r="S436" s="183" t="str">
        <f t="shared" si="77"/>
        <v/>
      </c>
      <c r="T436" s="380">
        <v>0.1</v>
      </c>
      <c r="U436" s="185" t="str">
        <f t="shared" si="78"/>
        <v/>
      </c>
      <c r="V436" s="186" t="str">
        <f t="shared" si="79"/>
        <v/>
      </c>
      <c r="W436" s="186" t="str">
        <f t="shared" si="75"/>
        <v/>
      </c>
      <c r="X436" s="187" t="str">
        <f t="shared" si="80"/>
        <v/>
      </c>
      <c r="Y436" s="337"/>
      <c r="Z436" s="61"/>
      <c r="AA436" s="372" t="str">
        <f t="shared" si="76"/>
        <v/>
      </c>
      <c r="AB436" s="398"/>
      <c r="AH436" s="384" t="str">
        <f t="shared" si="81"/>
        <v/>
      </c>
      <c r="AI436" s="384">
        <f t="shared" si="82"/>
        <v>0</v>
      </c>
      <c r="AJ436" s="384">
        <f t="shared" si="83"/>
        <v>0</v>
      </c>
      <c r="AK436" s="384">
        <f t="shared" si="84"/>
        <v>0</v>
      </c>
    </row>
    <row r="437" spans="2:37" s="177" customFormat="1" ht="24.75" hidden="1" customHeight="1" outlineLevel="1">
      <c r="B437" s="38"/>
      <c r="C437" s="52"/>
      <c r="D437" s="3"/>
      <c r="E437" s="3"/>
      <c r="F437" s="3"/>
      <c r="G437" s="3"/>
      <c r="H437" s="3"/>
      <c r="I437" s="13"/>
      <c r="J437" s="67"/>
      <c r="K437" s="75"/>
      <c r="L437" s="58" t="s">
        <v>3550</v>
      </c>
      <c r="M437" s="41"/>
      <c r="N437" s="134" t="str">
        <f t="shared" si="73"/>
        <v/>
      </c>
      <c r="O437" s="135" t="str">
        <f t="shared" si="74"/>
        <v/>
      </c>
      <c r="P437" s="134"/>
      <c r="Q437" s="303"/>
      <c r="R437" s="44"/>
      <c r="S437" s="183" t="str">
        <f t="shared" si="77"/>
        <v/>
      </c>
      <c r="T437" s="380">
        <v>0.1</v>
      </c>
      <c r="U437" s="185" t="str">
        <f t="shared" si="78"/>
        <v/>
      </c>
      <c r="V437" s="186" t="str">
        <f t="shared" si="79"/>
        <v/>
      </c>
      <c r="W437" s="186" t="str">
        <f t="shared" si="75"/>
        <v/>
      </c>
      <c r="X437" s="187" t="str">
        <f t="shared" si="80"/>
        <v/>
      </c>
      <c r="Y437" s="337"/>
      <c r="Z437" s="61"/>
      <c r="AA437" s="372" t="str">
        <f t="shared" si="76"/>
        <v/>
      </c>
      <c r="AB437" s="398"/>
      <c r="AH437" s="384" t="str">
        <f t="shared" si="81"/>
        <v/>
      </c>
      <c r="AI437" s="384">
        <f t="shared" si="82"/>
        <v>0</v>
      </c>
      <c r="AJ437" s="384">
        <f t="shared" si="83"/>
        <v>0</v>
      </c>
      <c r="AK437" s="384">
        <f t="shared" si="84"/>
        <v>0</v>
      </c>
    </row>
    <row r="438" spans="2:37" s="177" customFormat="1" ht="24.75" hidden="1" customHeight="1" outlineLevel="1">
      <c r="B438" s="38"/>
      <c r="C438" s="52"/>
      <c r="D438" s="3"/>
      <c r="E438" s="3"/>
      <c r="F438" s="3"/>
      <c r="G438" s="3"/>
      <c r="H438" s="3"/>
      <c r="I438" s="13"/>
      <c r="J438" s="67"/>
      <c r="K438" s="75"/>
      <c r="L438" s="58" t="s">
        <v>3550</v>
      </c>
      <c r="M438" s="41"/>
      <c r="N438" s="134" t="str">
        <f t="shared" si="73"/>
        <v/>
      </c>
      <c r="O438" s="135" t="str">
        <f t="shared" si="74"/>
        <v/>
      </c>
      <c r="P438" s="134"/>
      <c r="Q438" s="303"/>
      <c r="R438" s="44"/>
      <c r="S438" s="183" t="str">
        <f t="shared" si="77"/>
        <v/>
      </c>
      <c r="T438" s="380">
        <v>0.1</v>
      </c>
      <c r="U438" s="185" t="str">
        <f t="shared" si="78"/>
        <v/>
      </c>
      <c r="V438" s="186" t="str">
        <f t="shared" si="79"/>
        <v/>
      </c>
      <c r="W438" s="186" t="str">
        <f t="shared" si="75"/>
        <v/>
      </c>
      <c r="X438" s="187" t="str">
        <f t="shared" si="80"/>
        <v/>
      </c>
      <c r="Y438" s="337"/>
      <c r="Z438" s="61"/>
      <c r="AA438" s="372" t="str">
        <f t="shared" si="76"/>
        <v/>
      </c>
      <c r="AB438" s="398"/>
      <c r="AH438" s="384" t="str">
        <f t="shared" si="81"/>
        <v/>
      </c>
      <c r="AI438" s="384">
        <f t="shared" si="82"/>
        <v>0</v>
      </c>
      <c r="AJ438" s="384">
        <f t="shared" si="83"/>
        <v>0</v>
      </c>
      <c r="AK438" s="384">
        <f t="shared" si="84"/>
        <v>0</v>
      </c>
    </row>
    <row r="439" spans="2:37" s="177" customFormat="1" ht="24.75" hidden="1" customHeight="1" outlineLevel="1">
      <c r="B439" s="38"/>
      <c r="C439" s="52"/>
      <c r="D439" s="3"/>
      <c r="E439" s="3"/>
      <c r="F439" s="3"/>
      <c r="G439" s="3"/>
      <c r="H439" s="3"/>
      <c r="I439" s="13"/>
      <c r="J439" s="67"/>
      <c r="K439" s="75"/>
      <c r="L439" s="58" t="s">
        <v>3550</v>
      </c>
      <c r="M439" s="41"/>
      <c r="N439" s="134" t="str">
        <f t="shared" si="73"/>
        <v/>
      </c>
      <c r="O439" s="135" t="str">
        <f t="shared" si="74"/>
        <v/>
      </c>
      <c r="P439" s="134"/>
      <c r="Q439" s="303"/>
      <c r="R439" s="44"/>
      <c r="S439" s="183" t="str">
        <f t="shared" si="77"/>
        <v/>
      </c>
      <c r="T439" s="380">
        <v>0.1</v>
      </c>
      <c r="U439" s="185" t="str">
        <f t="shared" si="78"/>
        <v/>
      </c>
      <c r="V439" s="186" t="str">
        <f t="shared" si="79"/>
        <v/>
      </c>
      <c r="W439" s="186" t="str">
        <f t="shared" si="75"/>
        <v/>
      </c>
      <c r="X439" s="187" t="str">
        <f t="shared" si="80"/>
        <v/>
      </c>
      <c r="Y439" s="337"/>
      <c r="Z439" s="61"/>
      <c r="AA439" s="372" t="str">
        <f t="shared" si="76"/>
        <v/>
      </c>
      <c r="AB439" s="398"/>
      <c r="AH439" s="384" t="str">
        <f t="shared" si="81"/>
        <v/>
      </c>
      <c r="AI439" s="384">
        <f t="shared" si="82"/>
        <v>0</v>
      </c>
      <c r="AJ439" s="384">
        <f t="shared" si="83"/>
        <v>0</v>
      </c>
      <c r="AK439" s="384">
        <f t="shared" si="84"/>
        <v>0</v>
      </c>
    </row>
    <row r="440" spans="2:37" s="177" customFormat="1" ht="24.75" hidden="1" customHeight="1" outlineLevel="1">
      <c r="B440" s="38"/>
      <c r="C440" s="52"/>
      <c r="D440" s="3"/>
      <c r="E440" s="3"/>
      <c r="F440" s="3"/>
      <c r="G440" s="3"/>
      <c r="H440" s="3"/>
      <c r="I440" s="13"/>
      <c r="J440" s="67"/>
      <c r="K440" s="75"/>
      <c r="L440" s="58" t="s">
        <v>3550</v>
      </c>
      <c r="M440" s="41"/>
      <c r="N440" s="134" t="str">
        <f t="shared" si="73"/>
        <v/>
      </c>
      <c r="O440" s="135" t="str">
        <f t="shared" si="74"/>
        <v/>
      </c>
      <c r="P440" s="134"/>
      <c r="Q440" s="303"/>
      <c r="R440" s="44"/>
      <c r="S440" s="183" t="str">
        <f t="shared" si="77"/>
        <v/>
      </c>
      <c r="T440" s="380">
        <v>0.1</v>
      </c>
      <c r="U440" s="185" t="str">
        <f t="shared" si="78"/>
        <v/>
      </c>
      <c r="V440" s="186" t="str">
        <f t="shared" si="79"/>
        <v/>
      </c>
      <c r="W440" s="186" t="str">
        <f t="shared" si="75"/>
        <v/>
      </c>
      <c r="X440" s="187" t="str">
        <f t="shared" si="80"/>
        <v/>
      </c>
      <c r="Y440" s="337"/>
      <c r="Z440" s="61"/>
      <c r="AA440" s="372" t="str">
        <f t="shared" si="76"/>
        <v/>
      </c>
      <c r="AB440" s="398"/>
      <c r="AH440" s="384" t="str">
        <f t="shared" si="81"/>
        <v/>
      </c>
      <c r="AI440" s="384">
        <f t="shared" si="82"/>
        <v>0</v>
      </c>
      <c r="AJ440" s="384">
        <f t="shared" si="83"/>
        <v>0</v>
      </c>
      <c r="AK440" s="384">
        <f t="shared" si="84"/>
        <v>0</v>
      </c>
    </row>
    <row r="441" spans="2:37" s="177" customFormat="1" ht="24.75" hidden="1" customHeight="1" outlineLevel="1">
      <c r="B441" s="38"/>
      <c r="C441" s="52"/>
      <c r="D441" s="3"/>
      <c r="E441" s="3"/>
      <c r="F441" s="3"/>
      <c r="G441" s="3"/>
      <c r="H441" s="3"/>
      <c r="I441" s="13"/>
      <c r="J441" s="67"/>
      <c r="K441" s="75"/>
      <c r="L441" s="58" t="s">
        <v>3550</v>
      </c>
      <c r="M441" s="41"/>
      <c r="N441" s="134" t="str">
        <f t="shared" si="73"/>
        <v/>
      </c>
      <c r="O441" s="135" t="str">
        <f t="shared" si="74"/>
        <v/>
      </c>
      <c r="P441" s="134"/>
      <c r="Q441" s="303"/>
      <c r="R441" s="44"/>
      <c r="S441" s="183" t="str">
        <f t="shared" si="77"/>
        <v/>
      </c>
      <c r="T441" s="380">
        <v>0.1</v>
      </c>
      <c r="U441" s="185" t="str">
        <f t="shared" si="78"/>
        <v/>
      </c>
      <c r="V441" s="186" t="str">
        <f t="shared" si="79"/>
        <v/>
      </c>
      <c r="W441" s="186" t="str">
        <f t="shared" si="75"/>
        <v/>
      </c>
      <c r="X441" s="187" t="str">
        <f t="shared" si="80"/>
        <v/>
      </c>
      <c r="Y441" s="337"/>
      <c r="Z441" s="61"/>
      <c r="AA441" s="372" t="str">
        <f t="shared" si="76"/>
        <v/>
      </c>
      <c r="AB441" s="398"/>
      <c r="AH441" s="384" t="str">
        <f t="shared" si="81"/>
        <v/>
      </c>
      <c r="AI441" s="384">
        <f t="shared" si="82"/>
        <v>0</v>
      </c>
      <c r="AJ441" s="384">
        <f t="shared" si="83"/>
        <v>0</v>
      </c>
      <c r="AK441" s="384">
        <f t="shared" si="84"/>
        <v>0</v>
      </c>
    </row>
    <row r="442" spans="2:37" s="177" customFormat="1" ht="24.75" hidden="1" customHeight="1" outlineLevel="1">
      <c r="B442" s="38"/>
      <c r="C442" s="52"/>
      <c r="D442" s="3"/>
      <c r="E442" s="3"/>
      <c r="F442" s="3"/>
      <c r="G442" s="3"/>
      <c r="H442" s="3"/>
      <c r="I442" s="13"/>
      <c r="J442" s="67"/>
      <c r="K442" s="75"/>
      <c r="L442" s="58" t="s">
        <v>3550</v>
      </c>
      <c r="M442" s="41"/>
      <c r="N442" s="134" t="str">
        <f t="shared" si="73"/>
        <v/>
      </c>
      <c r="O442" s="135" t="str">
        <f t="shared" si="74"/>
        <v/>
      </c>
      <c r="P442" s="134"/>
      <c r="Q442" s="303"/>
      <c r="R442" s="44"/>
      <c r="S442" s="183" t="str">
        <f t="shared" si="77"/>
        <v/>
      </c>
      <c r="T442" s="380">
        <v>0.1</v>
      </c>
      <c r="U442" s="185" t="str">
        <f t="shared" si="78"/>
        <v/>
      </c>
      <c r="V442" s="186" t="str">
        <f t="shared" si="79"/>
        <v/>
      </c>
      <c r="W442" s="186" t="str">
        <f t="shared" si="75"/>
        <v/>
      </c>
      <c r="X442" s="187" t="str">
        <f t="shared" si="80"/>
        <v/>
      </c>
      <c r="Y442" s="337"/>
      <c r="Z442" s="61"/>
      <c r="AA442" s="372" t="str">
        <f t="shared" si="76"/>
        <v/>
      </c>
      <c r="AB442" s="398"/>
      <c r="AH442" s="384" t="str">
        <f t="shared" si="81"/>
        <v/>
      </c>
      <c r="AI442" s="384">
        <f t="shared" si="82"/>
        <v>0</v>
      </c>
      <c r="AJ442" s="384">
        <f t="shared" si="83"/>
        <v>0</v>
      </c>
      <c r="AK442" s="384">
        <f t="shared" si="84"/>
        <v>0</v>
      </c>
    </row>
    <row r="443" spans="2:37" s="177" customFormat="1" ht="24.75" hidden="1" customHeight="1" outlineLevel="1">
      <c r="B443" s="38"/>
      <c r="C443" s="52"/>
      <c r="D443" s="3"/>
      <c r="E443" s="3"/>
      <c r="F443" s="3"/>
      <c r="G443" s="3"/>
      <c r="H443" s="3"/>
      <c r="I443" s="13"/>
      <c r="J443" s="67"/>
      <c r="K443" s="75"/>
      <c r="L443" s="58" t="s">
        <v>3550</v>
      </c>
      <c r="M443" s="41"/>
      <c r="N443" s="134" t="str">
        <f t="shared" si="73"/>
        <v/>
      </c>
      <c r="O443" s="135" t="str">
        <f t="shared" si="74"/>
        <v/>
      </c>
      <c r="P443" s="134"/>
      <c r="Q443" s="303"/>
      <c r="R443" s="44"/>
      <c r="S443" s="183" t="str">
        <f t="shared" si="77"/>
        <v/>
      </c>
      <c r="T443" s="380">
        <v>0.1</v>
      </c>
      <c r="U443" s="185" t="str">
        <f t="shared" si="78"/>
        <v/>
      </c>
      <c r="V443" s="186" t="str">
        <f t="shared" si="79"/>
        <v/>
      </c>
      <c r="W443" s="186" t="str">
        <f t="shared" si="75"/>
        <v/>
      </c>
      <c r="X443" s="187" t="str">
        <f t="shared" si="80"/>
        <v/>
      </c>
      <c r="Y443" s="337"/>
      <c r="Z443" s="61"/>
      <c r="AA443" s="372" t="str">
        <f t="shared" si="76"/>
        <v/>
      </c>
      <c r="AB443" s="398"/>
      <c r="AH443" s="384" t="str">
        <f t="shared" si="81"/>
        <v/>
      </c>
      <c r="AI443" s="384">
        <f t="shared" si="82"/>
        <v>0</v>
      </c>
      <c r="AJ443" s="384">
        <f t="shared" si="83"/>
        <v>0</v>
      </c>
      <c r="AK443" s="384">
        <f t="shared" si="84"/>
        <v>0</v>
      </c>
    </row>
    <row r="444" spans="2:37" s="177" customFormat="1" ht="24.75" hidden="1" customHeight="1" outlineLevel="1">
      <c r="B444" s="38"/>
      <c r="C444" s="52"/>
      <c r="D444" s="3"/>
      <c r="E444" s="3"/>
      <c r="F444" s="3"/>
      <c r="G444" s="3"/>
      <c r="H444" s="3"/>
      <c r="I444" s="13"/>
      <c r="J444" s="67"/>
      <c r="K444" s="75"/>
      <c r="L444" s="58" t="s">
        <v>3550</v>
      </c>
      <c r="M444" s="41"/>
      <c r="N444" s="134" t="str">
        <f t="shared" si="73"/>
        <v/>
      </c>
      <c r="O444" s="135" t="str">
        <f t="shared" si="74"/>
        <v/>
      </c>
      <c r="P444" s="134"/>
      <c r="Q444" s="303"/>
      <c r="R444" s="44"/>
      <c r="S444" s="183" t="str">
        <f t="shared" si="77"/>
        <v/>
      </c>
      <c r="T444" s="380">
        <v>0.1</v>
      </c>
      <c r="U444" s="185" t="str">
        <f t="shared" si="78"/>
        <v/>
      </c>
      <c r="V444" s="186" t="str">
        <f t="shared" si="79"/>
        <v/>
      </c>
      <c r="W444" s="186" t="str">
        <f t="shared" si="75"/>
        <v/>
      </c>
      <c r="X444" s="187" t="str">
        <f t="shared" si="80"/>
        <v/>
      </c>
      <c r="Y444" s="337"/>
      <c r="Z444" s="61"/>
      <c r="AA444" s="372" t="str">
        <f t="shared" si="76"/>
        <v/>
      </c>
      <c r="AB444" s="398"/>
      <c r="AH444" s="384" t="str">
        <f t="shared" si="81"/>
        <v/>
      </c>
      <c r="AI444" s="384">
        <f t="shared" si="82"/>
        <v>0</v>
      </c>
      <c r="AJ444" s="384">
        <f t="shared" si="83"/>
        <v>0</v>
      </c>
      <c r="AK444" s="384">
        <f t="shared" si="84"/>
        <v>0</v>
      </c>
    </row>
    <row r="445" spans="2:37" s="177" customFormat="1" ht="24.75" hidden="1" customHeight="1" outlineLevel="1">
      <c r="B445" s="38"/>
      <c r="C445" s="52"/>
      <c r="D445" s="3"/>
      <c r="E445" s="3"/>
      <c r="F445" s="3"/>
      <c r="G445" s="3"/>
      <c r="H445" s="3"/>
      <c r="I445" s="13"/>
      <c r="J445" s="67"/>
      <c r="K445" s="75"/>
      <c r="L445" s="58" t="s">
        <v>3550</v>
      </c>
      <c r="M445" s="41"/>
      <c r="N445" s="134" t="str">
        <f t="shared" si="73"/>
        <v/>
      </c>
      <c r="O445" s="135" t="str">
        <f t="shared" si="74"/>
        <v/>
      </c>
      <c r="P445" s="134"/>
      <c r="Q445" s="303"/>
      <c r="R445" s="44"/>
      <c r="S445" s="183" t="str">
        <f t="shared" si="77"/>
        <v/>
      </c>
      <c r="T445" s="380">
        <v>0.1</v>
      </c>
      <c r="U445" s="185" t="str">
        <f t="shared" si="78"/>
        <v/>
      </c>
      <c r="V445" s="186" t="str">
        <f t="shared" si="79"/>
        <v/>
      </c>
      <c r="W445" s="186" t="str">
        <f t="shared" si="75"/>
        <v/>
      </c>
      <c r="X445" s="187" t="str">
        <f t="shared" si="80"/>
        <v/>
      </c>
      <c r="Y445" s="337"/>
      <c r="Z445" s="61"/>
      <c r="AA445" s="372" t="str">
        <f t="shared" si="76"/>
        <v/>
      </c>
      <c r="AB445" s="398"/>
      <c r="AH445" s="384" t="str">
        <f t="shared" si="81"/>
        <v/>
      </c>
      <c r="AI445" s="384">
        <f t="shared" si="82"/>
        <v>0</v>
      </c>
      <c r="AJ445" s="384">
        <f t="shared" si="83"/>
        <v>0</v>
      </c>
      <c r="AK445" s="384">
        <f t="shared" si="84"/>
        <v>0</v>
      </c>
    </row>
    <row r="446" spans="2:37" s="177" customFormat="1" ht="24.75" hidden="1" customHeight="1" outlineLevel="1">
      <c r="B446" s="38"/>
      <c r="C446" s="52"/>
      <c r="D446" s="3"/>
      <c r="E446" s="3"/>
      <c r="F446" s="3"/>
      <c r="G446" s="3"/>
      <c r="H446" s="3"/>
      <c r="I446" s="13"/>
      <c r="J446" s="67"/>
      <c r="K446" s="75"/>
      <c r="L446" s="58" t="s">
        <v>3550</v>
      </c>
      <c r="M446" s="41"/>
      <c r="N446" s="134" t="str">
        <f t="shared" si="73"/>
        <v/>
      </c>
      <c r="O446" s="135" t="str">
        <f t="shared" si="74"/>
        <v/>
      </c>
      <c r="P446" s="134"/>
      <c r="Q446" s="303"/>
      <c r="R446" s="44"/>
      <c r="S446" s="183" t="str">
        <f t="shared" si="77"/>
        <v/>
      </c>
      <c r="T446" s="380">
        <v>0.1</v>
      </c>
      <c r="U446" s="185" t="str">
        <f t="shared" si="78"/>
        <v/>
      </c>
      <c r="V446" s="186" t="str">
        <f t="shared" si="79"/>
        <v/>
      </c>
      <c r="W446" s="186" t="str">
        <f t="shared" si="75"/>
        <v/>
      </c>
      <c r="X446" s="187" t="str">
        <f t="shared" si="80"/>
        <v/>
      </c>
      <c r="Y446" s="337"/>
      <c r="Z446" s="61"/>
      <c r="AA446" s="372" t="str">
        <f t="shared" si="76"/>
        <v/>
      </c>
      <c r="AB446" s="398"/>
      <c r="AH446" s="384" t="str">
        <f t="shared" si="81"/>
        <v/>
      </c>
      <c r="AI446" s="384">
        <f t="shared" si="82"/>
        <v>0</v>
      </c>
      <c r="AJ446" s="384">
        <f t="shared" si="83"/>
        <v>0</v>
      </c>
      <c r="AK446" s="384">
        <f t="shared" si="84"/>
        <v>0</v>
      </c>
    </row>
    <row r="447" spans="2:37" s="177" customFormat="1" ht="24.75" hidden="1" customHeight="1" outlineLevel="1">
      <c r="B447" s="38"/>
      <c r="C447" s="52"/>
      <c r="D447" s="3"/>
      <c r="E447" s="3"/>
      <c r="F447" s="3"/>
      <c r="G447" s="3"/>
      <c r="H447" s="3"/>
      <c r="I447" s="13"/>
      <c r="J447" s="67"/>
      <c r="K447" s="75"/>
      <c r="L447" s="58" t="s">
        <v>3550</v>
      </c>
      <c r="M447" s="41"/>
      <c r="N447" s="134" t="str">
        <f t="shared" si="73"/>
        <v/>
      </c>
      <c r="O447" s="135" t="str">
        <f t="shared" si="74"/>
        <v/>
      </c>
      <c r="P447" s="134"/>
      <c r="Q447" s="303"/>
      <c r="R447" s="44"/>
      <c r="S447" s="183" t="str">
        <f t="shared" si="77"/>
        <v/>
      </c>
      <c r="T447" s="380">
        <v>0.1</v>
      </c>
      <c r="U447" s="185" t="str">
        <f t="shared" si="78"/>
        <v/>
      </c>
      <c r="V447" s="186" t="str">
        <f t="shared" si="79"/>
        <v/>
      </c>
      <c r="W447" s="186" t="str">
        <f t="shared" si="75"/>
        <v/>
      </c>
      <c r="X447" s="187" t="str">
        <f t="shared" si="80"/>
        <v/>
      </c>
      <c r="Y447" s="337"/>
      <c r="Z447" s="61"/>
      <c r="AA447" s="372" t="str">
        <f t="shared" si="76"/>
        <v/>
      </c>
      <c r="AB447" s="398"/>
      <c r="AH447" s="384" t="str">
        <f t="shared" si="81"/>
        <v/>
      </c>
      <c r="AI447" s="384">
        <f t="shared" si="82"/>
        <v>0</v>
      </c>
      <c r="AJ447" s="384">
        <f t="shared" si="83"/>
        <v>0</v>
      </c>
      <c r="AK447" s="384">
        <f t="shared" si="84"/>
        <v>0</v>
      </c>
    </row>
    <row r="448" spans="2:37" s="177" customFormat="1" ht="24.75" hidden="1" customHeight="1" outlineLevel="1">
      <c r="B448" s="38"/>
      <c r="C448" s="52"/>
      <c r="D448" s="3"/>
      <c r="E448" s="3"/>
      <c r="F448" s="3"/>
      <c r="G448" s="3"/>
      <c r="H448" s="3"/>
      <c r="I448" s="13"/>
      <c r="J448" s="67"/>
      <c r="K448" s="75"/>
      <c r="L448" s="58" t="s">
        <v>3550</v>
      </c>
      <c r="M448" s="41"/>
      <c r="N448" s="134" t="str">
        <f t="shared" si="73"/>
        <v/>
      </c>
      <c r="O448" s="135" t="str">
        <f t="shared" si="74"/>
        <v/>
      </c>
      <c r="P448" s="134"/>
      <c r="Q448" s="303"/>
      <c r="R448" s="44"/>
      <c r="S448" s="183" t="str">
        <f t="shared" si="77"/>
        <v/>
      </c>
      <c r="T448" s="380">
        <v>0.1</v>
      </c>
      <c r="U448" s="185" t="str">
        <f t="shared" si="78"/>
        <v/>
      </c>
      <c r="V448" s="186" t="str">
        <f t="shared" si="79"/>
        <v/>
      </c>
      <c r="W448" s="186" t="str">
        <f t="shared" si="75"/>
        <v/>
      </c>
      <c r="X448" s="187" t="str">
        <f t="shared" si="80"/>
        <v/>
      </c>
      <c r="Y448" s="337"/>
      <c r="Z448" s="61"/>
      <c r="AA448" s="372" t="str">
        <f t="shared" si="76"/>
        <v/>
      </c>
      <c r="AB448" s="398"/>
      <c r="AH448" s="384" t="str">
        <f t="shared" si="81"/>
        <v/>
      </c>
      <c r="AI448" s="384">
        <f t="shared" si="82"/>
        <v>0</v>
      </c>
      <c r="AJ448" s="384">
        <f t="shared" si="83"/>
        <v>0</v>
      </c>
      <c r="AK448" s="384">
        <f t="shared" si="84"/>
        <v>0</v>
      </c>
    </row>
    <row r="449" spans="2:37" s="177" customFormat="1" ht="24.75" hidden="1" customHeight="1" outlineLevel="1">
      <c r="B449" s="38"/>
      <c r="C449" s="52"/>
      <c r="D449" s="3"/>
      <c r="E449" s="3"/>
      <c r="F449" s="3"/>
      <c r="G449" s="3"/>
      <c r="H449" s="3"/>
      <c r="I449" s="13"/>
      <c r="J449" s="67"/>
      <c r="K449" s="75"/>
      <c r="L449" s="58" t="s">
        <v>3550</v>
      </c>
      <c r="M449" s="41"/>
      <c r="N449" s="134" t="str">
        <f t="shared" si="73"/>
        <v/>
      </c>
      <c r="O449" s="135" t="str">
        <f t="shared" si="74"/>
        <v/>
      </c>
      <c r="P449" s="134"/>
      <c r="Q449" s="303"/>
      <c r="R449" s="44"/>
      <c r="S449" s="183" t="str">
        <f t="shared" si="77"/>
        <v/>
      </c>
      <c r="T449" s="380">
        <v>0.1</v>
      </c>
      <c r="U449" s="185" t="str">
        <f t="shared" si="78"/>
        <v/>
      </c>
      <c r="V449" s="186" t="str">
        <f t="shared" si="79"/>
        <v/>
      </c>
      <c r="W449" s="186" t="str">
        <f t="shared" si="75"/>
        <v/>
      </c>
      <c r="X449" s="187" t="str">
        <f t="shared" si="80"/>
        <v/>
      </c>
      <c r="Y449" s="337"/>
      <c r="Z449" s="61"/>
      <c r="AA449" s="372" t="str">
        <f t="shared" si="76"/>
        <v/>
      </c>
      <c r="AB449" s="398"/>
      <c r="AH449" s="384" t="str">
        <f t="shared" si="81"/>
        <v/>
      </c>
      <c r="AI449" s="384">
        <f t="shared" si="82"/>
        <v>0</v>
      </c>
      <c r="AJ449" s="384">
        <f t="shared" si="83"/>
        <v>0</v>
      </c>
      <c r="AK449" s="384">
        <f t="shared" si="84"/>
        <v>0</v>
      </c>
    </row>
    <row r="450" spans="2:37" s="177" customFormat="1" ht="24.75" hidden="1" customHeight="1" outlineLevel="1">
      <c r="B450" s="38"/>
      <c r="C450" s="52"/>
      <c r="D450" s="3"/>
      <c r="E450" s="3"/>
      <c r="F450" s="3"/>
      <c r="G450" s="3"/>
      <c r="H450" s="3"/>
      <c r="I450" s="13"/>
      <c r="J450" s="67"/>
      <c r="K450" s="75"/>
      <c r="L450" s="58" t="s">
        <v>3550</v>
      </c>
      <c r="M450" s="41"/>
      <c r="N450" s="134" t="str">
        <f t="shared" si="73"/>
        <v/>
      </c>
      <c r="O450" s="135" t="str">
        <f t="shared" si="74"/>
        <v/>
      </c>
      <c r="P450" s="134"/>
      <c r="Q450" s="303"/>
      <c r="R450" s="44"/>
      <c r="S450" s="183" t="str">
        <f t="shared" si="77"/>
        <v/>
      </c>
      <c r="T450" s="380">
        <v>0.1</v>
      </c>
      <c r="U450" s="185" t="str">
        <f t="shared" si="78"/>
        <v/>
      </c>
      <c r="V450" s="186" t="str">
        <f t="shared" si="79"/>
        <v/>
      </c>
      <c r="W450" s="186" t="str">
        <f t="shared" si="75"/>
        <v/>
      </c>
      <c r="X450" s="187" t="str">
        <f t="shared" si="80"/>
        <v/>
      </c>
      <c r="Y450" s="337"/>
      <c r="Z450" s="61"/>
      <c r="AA450" s="372" t="str">
        <f t="shared" si="76"/>
        <v/>
      </c>
      <c r="AB450" s="398"/>
      <c r="AH450" s="384" t="str">
        <f t="shared" si="81"/>
        <v/>
      </c>
      <c r="AI450" s="384">
        <f t="shared" si="82"/>
        <v>0</v>
      </c>
      <c r="AJ450" s="384">
        <f t="shared" si="83"/>
        <v>0</v>
      </c>
      <c r="AK450" s="384">
        <f t="shared" si="84"/>
        <v>0</v>
      </c>
    </row>
    <row r="451" spans="2:37" s="177" customFormat="1" ht="24.75" hidden="1" customHeight="1" outlineLevel="1">
      <c r="B451" s="38"/>
      <c r="C451" s="52"/>
      <c r="D451" s="3"/>
      <c r="E451" s="3"/>
      <c r="F451" s="3"/>
      <c r="G451" s="3"/>
      <c r="H451" s="3"/>
      <c r="I451" s="13"/>
      <c r="J451" s="67"/>
      <c r="K451" s="75"/>
      <c r="L451" s="58" t="s">
        <v>3550</v>
      </c>
      <c r="M451" s="41"/>
      <c r="N451" s="134" t="str">
        <f t="shared" si="73"/>
        <v/>
      </c>
      <c r="O451" s="135" t="str">
        <f t="shared" si="74"/>
        <v/>
      </c>
      <c r="P451" s="134"/>
      <c r="Q451" s="303"/>
      <c r="R451" s="44"/>
      <c r="S451" s="183" t="str">
        <f t="shared" si="77"/>
        <v/>
      </c>
      <c r="T451" s="380">
        <v>0.1</v>
      </c>
      <c r="U451" s="185" t="str">
        <f t="shared" si="78"/>
        <v/>
      </c>
      <c r="V451" s="186" t="str">
        <f t="shared" si="79"/>
        <v/>
      </c>
      <c r="W451" s="186" t="str">
        <f t="shared" si="75"/>
        <v/>
      </c>
      <c r="X451" s="187" t="str">
        <f t="shared" si="80"/>
        <v/>
      </c>
      <c r="Y451" s="337"/>
      <c r="Z451" s="61"/>
      <c r="AA451" s="372" t="str">
        <f t="shared" si="76"/>
        <v/>
      </c>
      <c r="AB451" s="398"/>
      <c r="AH451" s="384" t="str">
        <f t="shared" si="81"/>
        <v/>
      </c>
      <c r="AI451" s="384">
        <f t="shared" si="82"/>
        <v>0</v>
      </c>
      <c r="AJ451" s="384">
        <f t="shared" si="83"/>
        <v>0</v>
      </c>
      <c r="AK451" s="384">
        <f t="shared" si="84"/>
        <v>0</v>
      </c>
    </row>
    <row r="452" spans="2:37" s="177" customFormat="1" ht="24.75" hidden="1" customHeight="1" outlineLevel="1">
      <c r="B452" s="38"/>
      <c r="C452" s="52"/>
      <c r="D452" s="3"/>
      <c r="E452" s="3"/>
      <c r="F452" s="3"/>
      <c r="G452" s="3"/>
      <c r="H452" s="3"/>
      <c r="I452" s="13"/>
      <c r="J452" s="67"/>
      <c r="K452" s="75"/>
      <c r="L452" s="58" t="s">
        <v>3550</v>
      </c>
      <c r="M452" s="41"/>
      <c r="N452" s="134" t="str">
        <f t="shared" si="73"/>
        <v/>
      </c>
      <c r="O452" s="135" t="str">
        <f t="shared" si="74"/>
        <v/>
      </c>
      <c r="P452" s="134"/>
      <c r="Q452" s="303"/>
      <c r="R452" s="44"/>
      <c r="S452" s="183" t="str">
        <f t="shared" si="77"/>
        <v/>
      </c>
      <c r="T452" s="380">
        <v>0.1</v>
      </c>
      <c r="U452" s="185" t="str">
        <f t="shared" si="78"/>
        <v/>
      </c>
      <c r="V452" s="186" t="str">
        <f t="shared" si="79"/>
        <v/>
      </c>
      <c r="W452" s="186" t="str">
        <f t="shared" si="75"/>
        <v/>
      </c>
      <c r="X452" s="187" t="str">
        <f t="shared" si="80"/>
        <v/>
      </c>
      <c r="Y452" s="337"/>
      <c r="Z452" s="61"/>
      <c r="AA452" s="372" t="str">
        <f t="shared" si="76"/>
        <v/>
      </c>
      <c r="AB452" s="398"/>
      <c r="AH452" s="384" t="str">
        <f t="shared" si="81"/>
        <v/>
      </c>
      <c r="AI452" s="384">
        <f t="shared" si="82"/>
        <v>0</v>
      </c>
      <c r="AJ452" s="384">
        <f t="shared" si="83"/>
        <v>0</v>
      </c>
      <c r="AK452" s="384">
        <f t="shared" si="84"/>
        <v>0</v>
      </c>
    </row>
    <row r="453" spans="2:37" s="177" customFormat="1" ht="24.75" hidden="1" customHeight="1" outlineLevel="1">
      <c r="B453" s="38"/>
      <c r="C453" s="52"/>
      <c r="D453" s="3"/>
      <c r="E453" s="3"/>
      <c r="F453" s="3"/>
      <c r="G453" s="3"/>
      <c r="H453" s="3"/>
      <c r="I453" s="13"/>
      <c r="J453" s="67"/>
      <c r="K453" s="75"/>
      <c r="L453" s="58" t="s">
        <v>3550</v>
      </c>
      <c r="M453" s="41"/>
      <c r="N453" s="134" t="str">
        <f t="shared" si="73"/>
        <v/>
      </c>
      <c r="O453" s="135" t="str">
        <f t="shared" si="74"/>
        <v/>
      </c>
      <c r="P453" s="134"/>
      <c r="Q453" s="303"/>
      <c r="R453" s="44"/>
      <c r="S453" s="183" t="str">
        <f t="shared" si="77"/>
        <v/>
      </c>
      <c r="T453" s="380">
        <v>0.1</v>
      </c>
      <c r="U453" s="185" t="str">
        <f t="shared" si="78"/>
        <v/>
      </c>
      <c r="V453" s="186" t="str">
        <f t="shared" si="79"/>
        <v/>
      </c>
      <c r="W453" s="186" t="str">
        <f t="shared" si="75"/>
        <v/>
      </c>
      <c r="X453" s="187" t="str">
        <f t="shared" si="80"/>
        <v/>
      </c>
      <c r="Y453" s="337"/>
      <c r="Z453" s="61"/>
      <c r="AA453" s="372" t="str">
        <f t="shared" si="76"/>
        <v/>
      </c>
      <c r="AB453" s="398"/>
      <c r="AH453" s="384" t="str">
        <f t="shared" si="81"/>
        <v/>
      </c>
      <c r="AI453" s="384">
        <f t="shared" si="82"/>
        <v>0</v>
      </c>
      <c r="AJ453" s="384">
        <f t="shared" si="83"/>
        <v>0</v>
      </c>
      <c r="AK453" s="384">
        <f t="shared" si="84"/>
        <v>0</v>
      </c>
    </row>
    <row r="454" spans="2:37" s="177" customFormat="1" ht="24.75" hidden="1" customHeight="1" outlineLevel="1">
      <c r="B454" s="38"/>
      <c r="C454" s="52"/>
      <c r="D454" s="3"/>
      <c r="E454" s="3"/>
      <c r="F454" s="3"/>
      <c r="G454" s="3"/>
      <c r="H454" s="3"/>
      <c r="I454" s="13"/>
      <c r="J454" s="67"/>
      <c r="K454" s="75"/>
      <c r="L454" s="58" t="s">
        <v>3550</v>
      </c>
      <c r="M454" s="41"/>
      <c r="N454" s="134" t="str">
        <f t="shared" si="73"/>
        <v/>
      </c>
      <c r="O454" s="135" t="str">
        <f t="shared" si="74"/>
        <v/>
      </c>
      <c r="P454" s="134"/>
      <c r="Q454" s="303"/>
      <c r="R454" s="44"/>
      <c r="S454" s="183" t="str">
        <f t="shared" si="77"/>
        <v/>
      </c>
      <c r="T454" s="380">
        <v>0.1</v>
      </c>
      <c r="U454" s="185" t="str">
        <f t="shared" si="78"/>
        <v/>
      </c>
      <c r="V454" s="186" t="str">
        <f t="shared" si="79"/>
        <v/>
      </c>
      <c r="W454" s="186" t="str">
        <f t="shared" si="75"/>
        <v/>
      </c>
      <c r="X454" s="187" t="str">
        <f t="shared" si="80"/>
        <v/>
      </c>
      <c r="Y454" s="337"/>
      <c r="Z454" s="61"/>
      <c r="AA454" s="372" t="str">
        <f t="shared" si="76"/>
        <v/>
      </c>
      <c r="AB454" s="398"/>
      <c r="AH454" s="384" t="str">
        <f t="shared" si="81"/>
        <v/>
      </c>
      <c r="AI454" s="384">
        <f t="shared" si="82"/>
        <v>0</v>
      </c>
      <c r="AJ454" s="384">
        <f t="shared" si="83"/>
        <v>0</v>
      </c>
      <c r="AK454" s="384">
        <f t="shared" si="84"/>
        <v>0</v>
      </c>
    </row>
    <row r="455" spans="2:37" s="177" customFormat="1" ht="24.75" hidden="1" customHeight="1" outlineLevel="1">
      <c r="B455" s="38"/>
      <c r="C455" s="52"/>
      <c r="D455" s="3"/>
      <c r="E455" s="3"/>
      <c r="F455" s="3"/>
      <c r="G455" s="3"/>
      <c r="H455" s="3"/>
      <c r="I455" s="13"/>
      <c r="J455" s="67"/>
      <c r="K455" s="75"/>
      <c r="L455" s="58" t="s">
        <v>3550</v>
      </c>
      <c r="M455" s="41"/>
      <c r="N455" s="134" t="str">
        <f t="shared" si="73"/>
        <v/>
      </c>
      <c r="O455" s="135" t="str">
        <f t="shared" si="74"/>
        <v/>
      </c>
      <c r="P455" s="134"/>
      <c r="Q455" s="303"/>
      <c r="R455" s="44"/>
      <c r="S455" s="183" t="str">
        <f t="shared" si="77"/>
        <v/>
      </c>
      <c r="T455" s="380">
        <v>0.1</v>
      </c>
      <c r="U455" s="185" t="str">
        <f t="shared" si="78"/>
        <v/>
      </c>
      <c r="V455" s="186" t="str">
        <f t="shared" si="79"/>
        <v/>
      </c>
      <c r="W455" s="186" t="str">
        <f t="shared" si="75"/>
        <v/>
      </c>
      <c r="X455" s="187" t="str">
        <f t="shared" si="80"/>
        <v/>
      </c>
      <c r="Y455" s="337"/>
      <c r="Z455" s="61"/>
      <c r="AA455" s="372" t="str">
        <f t="shared" si="76"/>
        <v/>
      </c>
      <c r="AB455" s="398"/>
      <c r="AH455" s="384" t="str">
        <f t="shared" si="81"/>
        <v/>
      </c>
      <c r="AI455" s="384">
        <f t="shared" si="82"/>
        <v>0</v>
      </c>
      <c r="AJ455" s="384">
        <f t="shared" si="83"/>
        <v>0</v>
      </c>
      <c r="AK455" s="384">
        <f t="shared" si="84"/>
        <v>0</v>
      </c>
    </row>
    <row r="456" spans="2:37" s="177" customFormat="1" ht="24.75" hidden="1" customHeight="1" outlineLevel="1">
      <c r="B456" s="38"/>
      <c r="C456" s="52"/>
      <c r="D456" s="3"/>
      <c r="E456" s="3"/>
      <c r="F456" s="3"/>
      <c r="G456" s="3"/>
      <c r="H456" s="3"/>
      <c r="I456" s="13"/>
      <c r="J456" s="67"/>
      <c r="K456" s="75"/>
      <c r="L456" s="58" t="s">
        <v>3550</v>
      </c>
      <c r="M456" s="41"/>
      <c r="N456" s="134" t="str">
        <f t="shared" ref="N456:N519" si="85">IF(AND(K456&lt;&gt;"",M456&lt;&gt;""),IFERROR(IF(M456&lt;&gt;1,K456*M456,""),""),"")</f>
        <v/>
      </c>
      <c r="O456" s="135" t="str">
        <f t="shared" ref="O456:O519" si="86">IF(ISNUMBER(M456),IF(M456&lt;&gt;1,IF(M456&lt;&gt;0,ROUND(R456/M456,2),""),""),"")</f>
        <v/>
      </c>
      <c r="P456" s="134"/>
      <c r="Q456" s="303"/>
      <c r="R456" s="44"/>
      <c r="S456" s="183" t="str">
        <f t="shared" si="77"/>
        <v/>
      </c>
      <c r="T456" s="380">
        <v>0.1</v>
      </c>
      <c r="U456" s="185" t="str">
        <f t="shared" si="78"/>
        <v/>
      </c>
      <c r="V456" s="186" t="str">
        <f t="shared" si="79"/>
        <v/>
      </c>
      <c r="W456" s="186" t="str">
        <f t="shared" ref="W456:W519" si="87">IFERROR(ROUNDDOWN(V456/K456,0),"")</f>
        <v/>
      </c>
      <c r="X456" s="187" t="str">
        <f t="shared" si="80"/>
        <v/>
      </c>
      <c r="Y456" s="337"/>
      <c r="Z456" s="61"/>
      <c r="AA456" s="372" t="str">
        <f t="shared" ref="AA456:AA519" si="88">IF(B456="","","-")</f>
        <v/>
      </c>
      <c r="AB456" s="398"/>
      <c r="AH456" s="384" t="str">
        <f t="shared" si="81"/>
        <v/>
      </c>
      <c r="AI456" s="384">
        <f t="shared" si="82"/>
        <v>0</v>
      </c>
      <c r="AJ456" s="384">
        <f t="shared" si="83"/>
        <v>0</v>
      </c>
      <c r="AK456" s="384">
        <f t="shared" si="84"/>
        <v>0</v>
      </c>
    </row>
    <row r="457" spans="2:37" s="177" customFormat="1" ht="24.75" customHeight="1" collapsed="1">
      <c r="B457" s="38"/>
      <c r="C457" s="52"/>
      <c r="D457" s="3"/>
      <c r="E457" s="3"/>
      <c r="F457" s="3"/>
      <c r="G457" s="3"/>
      <c r="H457" s="3"/>
      <c r="I457" s="13"/>
      <c r="J457" s="67"/>
      <c r="K457" s="75"/>
      <c r="L457" s="58" t="s">
        <v>3550</v>
      </c>
      <c r="M457" s="41"/>
      <c r="N457" s="134" t="str">
        <f t="shared" si="85"/>
        <v/>
      </c>
      <c r="O457" s="135" t="str">
        <f t="shared" si="86"/>
        <v/>
      </c>
      <c r="P457" s="134"/>
      <c r="Q457" s="303"/>
      <c r="R457" s="44"/>
      <c r="S457" s="183" t="str">
        <f t="shared" ref="S457:S520" si="89">IF(AND($K457&lt;&gt;"",R457&lt;&gt;""),IFERROR($K457*R457,""),"")</f>
        <v/>
      </c>
      <c r="T457" s="380">
        <v>0.1</v>
      </c>
      <c r="U457" s="185" t="str">
        <f t="shared" ref="U457:U520" si="90">IF(AND(ISNUMBER($S$1009),$S457&lt;&gt;""),ROUNDDOWN($S$1009*($S457/SUM($S$8:$S$1007)),0),"")</f>
        <v/>
      </c>
      <c r="V457" s="186" t="str">
        <f t="shared" ref="V457:V520" si="91">IFERROR(S457-U457,"")</f>
        <v/>
      </c>
      <c r="W457" s="186" t="str">
        <f t="shared" si="87"/>
        <v/>
      </c>
      <c r="X457" s="187" t="str">
        <f t="shared" ref="X457:X520" si="92">IF(AND($T457&lt;&gt;"",V457&lt;&gt;""),ROUNDDOWN(T457*V457+V457,0),"")</f>
        <v/>
      </c>
      <c r="Y457" s="337"/>
      <c r="Z457" s="61"/>
      <c r="AA457" s="372" t="str">
        <f t="shared" si="88"/>
        <v/>
      </c>
      <c r="AB457" s="398"/>
      <c r="AH457" s="384" t="str">
        <f t="shared" ref="AH457:AH520" si="93">IF($T457=10%,V457,0)</f>
        <v/>
      </c>
      <c r="AI457" s="384">
        <f t="shared" ref="AI457:AI520" si="94">IF($T457=8%,V457,0)</f>
        <v>0</v>
      </c>
      <c r="AJ457" s="384">
        <f t="shared" ref="AJ457:AJ520" si="95">IF($T457=5%,V457,0)</f>
        <v>0</v>
      </c>
      <c r="AK457" s="384">
        <f t="shared" ref="AK457:AK520" si="96">IF($T457=0%,V457,0)</f>
        <v>0</v>
      </c>
    </row>
    <row r="458" spans="2:37" s="177" customFormat="1" ht="24.75" hidden="1" customHeight="1" outlineLevel="1">
      <c r="B458" s="38"/>
      <c r="C458" s="52"/>
      <c r="D458" s="3"/>
      <c r="E458" s="3"/>
      <c r="F458" s="3"/>
      <c r="G458" s="3"/>
      <c r="H458" s="3"/>
      <c r="I458" s="13"/>
      <c r="J458" s="67"/>
      <c r="K458" s="75"/>
      <c r="L458" s="58" t="s">
        <v>3550</v>
      </c>
      <c r="M458" s="41"/>
      <c r="N458" s="134" t="str">
        <f t="shared" si="85"/>
        <v/>
      </c>
      <c r="O458" s="135" t="str">
        <f t="shared" si="86"/>
        <v/>
      </c>
      <c r="P458" s="134"/>
      <c r="Q458" s="303"/>
      <c r="R458" s="44"/>
      <c r="S458" s="183" t="str">
        <f t="shared" si="89"/>
        <v/>
      </c>
      <c r="T458" s="380">
        <v>0.1</v>
      </c>
      <c r="U458" s="185" t="str">
        <f t="shared" si="90"/>
        <v/>
      </c>
      <c r="V458" s="186" t="str">
        <f t="shared" si="91"/>
        <v/>
      </c>
      <c r="W458" s="186" t="str">
        <f t="shared" si="87"/>
        <v/>
      </c>
      <c r="X458" s="187" t="str">
        <f t="shared" si="92"/>
        <v/>
      </c>
      <c r="Y458" s="337"/>
      <c r="Z458" s="61"/>
      <c r="AA458" s="372" t="str">
        <f t="shared" si="88"/>
        <v/>
      </c>
      <c r="AB458" s="398"/>
      <c r="AH458" s="384" t="str">
        <f t="shared" si="93"/>
        <v/>
      </c>
      <c r="AI458" s="384">
        <f t="shared" si="94"/>
        <v>0</v>
      </c>
      <c r="AJ458" s="384">
        <f t="shared" si="95"/>
        <v>0</v>
      </c>
      <c r="AK458" s="384">
        <f t="shared" si="96"/>
        <v>0</v>
      </c>
    </row>
    <row r="459" spans="2:37" s="177" customFormat="1" ht="24.75" hidden="1" customHeight="1" outlineLevel="1">
      <c r="B459" s="38"/>
      <c r="C459" s="52"/>
      <c r="D459" s="3"/>
      <c r="E459" s="3"/>
      <c r="F459" s="3"/>
      <c r="G459" s="3"/>
      <c r="H459" s="3"/>
      <c r="I459" s="13"/>
      <c r="J459" s="67"/>
      <c r="K459" s="75"/>
      <c r="L459" s="58" t="s">
        <v>3550</v>
      </c>
      <c r="M459" s="41"/>
      <c r="N459" s="134" t="str">
        <f t="shared" si="85"/>
        <v/>
      </c>
      <c r="O459" s="135" t="str">
        <f t="shared" si="86"/>
        <v/>
      </c>
      <c r="P459" s="134"/>
      <c r="Q459" s="303"/>
      <c r="R459" s="44"/>
      <c r="S459" s="183" t="str">
        <f t="shared" si="89"/>
        <v/>
      </c>
      <c r="T459" s="380">
        <v>0.1</v>
      </c>
      <c r="U459" s="185" t="str">
        <f t="shared" si="90"/>
        <v/>
      </c>
      <c r="V459" s="186" t="str">
        <f t="shared" si="91"/>
        <v/>
      </c>
      <c r="W459" s="186" t="str">
        <f t="shared" si="87"/>
        <v/>
      </c>
      <c r="X459" s="187" t="str">
        <f t="shared" si="92"/>
        <v/>
      </c>
      <c r="Y459" s="337"/>
      <c r="Z459" s="61"/>
      <c r="AA459" s="372" t="str">
        <f t="shared" si="88"/>
        <v/>
      </c>
      <c r="AB459" s="398"/>
      <c r="AH459" s="384" t="str">
        <f t="shared" si="93"/>
        <v/>
      </c>
      <c r="AI459" s="384">
        <f t="shared" si="94"/>
        <v>0</v>
      </c>
      <c r="AJ459" s="384">
        <f t="shared" si="95"/>
        <v>0</v>
      </c>
      <c r="AK459" s="384">
        <f t="shared" si="96"/>
        <v>0</v>
      </c>
    </row>
    <row r="460" spans="2:37" s="177" customFormat="1" ht="24.75" hidden="1" customHeight="1" outlineLevel="1">
      <c r="B460" s="38"/>
      <c r="C460" s="52"/>
      <c r="D460" s="3"/>
      <c r="E460" s="3"/>
      <c r="F460" s="3"/>
      <c r="G460" s="3"/>
      <c r="H460" s="3"/>
      <c r="I460" s="13"/>
      <c r="J460" s="67"/>
      <c r="K460" s="75"/>
      <c r="L460" s="58" t="s">
        <v>3550</v>
      </c>
      <c r="M460" s="41"/>
      <c r="N460" s="134" t="str">
        <f t="shared" si="85"/>
        <v/>
      </c>
      <c r="O460" s="135" t="str">
        <f t="shared" si="86"/>
        <v/>
      </c>
      <c r="P460" s="134"/>
      <c r="Q460" s="303"/>
      <c r="R460" s="44"/>
      <c r="S460" s="183" t="str">
        <f t="shared" si="89"/>
        <v/>
      </c>
      <c r="T460" s="380">
        <v>0.1</v>
      </c>
      <c r="U460" s="185" t="str">
        <f t="shared" si="90"/>
        <v/>
      </c>
      <c r="V460" s="186" t="str">
        <f t="shared" si="91"/>
        <v/>
      </c>
      <c r="W460" s="186" t="str">
        <f t="shared" si="87"/>
        <v/>
      </c>
      <c r="X460" s="187" t="str">
        <f t="shared" si="92"/>
        <v/>
      </c>
      <c r="Y460" s="337"/>
      <c r="Z460" s="61"/>
      <c r="AA460" s="372" t="str">
        <f t="shared" si="88"/>
        <v/>
      </c>
      <c r="AB460" s="398"/>
      <c r="AH460" s="384" t="str">
        <f t="shared" si="93"/>
        <v/>
      </c>
      <c r="AI460" s="384">
        <f t="shared" si="94"/>
        <v>0</v>
      </c>
      <c r="AJ460" s="384">
        <f t="shared" si="95"/>
        <v>0</v>
      </c>
      <c r="AK460" s="384">
        <f t="shared" si="96"/>
        <v>0</v>
      </c>
    </row>
    <row r="461" spans="2:37" s="177" customFormat="1" ht="24.75" hidden="1" customHeight="1" outlineLevel="1">
      <c r="B461" s="38"/>
      <c r="C461" s="52"/>
      <c r="D461" s="3"/>
      <c r="E461" s="3"/>
      <c r="F461" s="3"/>
      <c r="G461" s="3"/>
      <c r="H461" s="3"/>
      <c r="I461" s="13"/>
      <c r="J461" s="67"/>
      <c r="K461" s="75"/>
      <c r="L461" s="58" t="s">
        <v>3550</v>
      </c>
      <c r="M461" s="41"/>
      <c r="N461" s="134" t="str">
        <f t="shared" si="85"/>
        <v/>
      </c>
      <c r="O461" s="135" t="str">
        <f t="shared" si="86"/>
        <v/>
      </c>
      <c r="P461" s="134"/>
      <c r="Q461" s="303"/>
      <c r="R461" s="44"/>
      <c r="S461" s="183" t="str">
        <f t="shared" si="89"/>
        <v/>
      </c>
      <c r="T461" s="380">
        <v>0.1</v>
      </c>
      <c r="U461" s="185" t="str">
        <f t="shared" si="90"/>
        <v/>
      </c>
      <c r="V461" s="186" t="str">
        <f t="shared" si="91"/>
        <v/>
      </c>
      <c r="W461" s="186" t="str">
        <f t="shared" si="87"/>
        <v/>
      </c>
      <c r="X461" s="187" t="str">
        <f t="shared" si="92"/>
        <v/>
      </c>
      <c r="Y461" s="337"/>
      <c r="Z461" s="61"/>
      <c r="AA461" s="372" t="str">
        <f t="shared" si="88"/>
        <v/>
      </c>
      <c r="AB461" s="398"/>
      <c r="AH461" s="384" t="str">
        <f t="shared" si="93"/>
        <v/>
      </c>
      <c r="AI461" s="384">
        <f t="shared" si="94"/>
        <v>0</v>
      </c>
      <c r="AJ461" s="384">
        <f t="shared" si="95"/>
        <v>0</v>
      </c>
      <c r="AK461" s="384">
        <f t="shared" si="96"/>
        <v>0</v>
      </c>
    </row>
    <row r="462" spans="2:37" s="177" customFormat="1" ht="24.75" hidden="1" customHeight="1" outlineLevel="1">
      <c r="B462" s="38"/>
      <c r="C462" s="52"/>
      <c r="D462" s="3"/>
      <c r="E462" s="3"/>
      <c r="F462" s="3"/>
      <c r="G462" s="3"/>
      <c r="H462" s="3"/>
      <c r="I462" s="13"/>
      <c r="J462" s="67"/>
      <c r="K462" s="75"/>
      <c r="L462" s="58" t="s">
        <v>3550</v>
      </c>
      <c r="M462" s="41"/>
      <c r="N462" s="134" t="str">
        <f t="shared" si="85"/>
        <v/>
      </c>
      <c r="O462" s="135" t="str">
        <f t="shared" si="86"/>
        <v/>
      </c>
      <c r="P462" s="134"/>
      <c r="Q462" s="303"/>
      <c r="R462" s="44"/>
      <c r="S462" s="183" t="str">
        <f t="shared" si="89"/>
        <v/>
      </c>
      <c r="T462" s="380">
        <v>0.1</v>
      </c>
      <c r="U462" s="185" t="str">
        <f t="shared" si="90"/>
        <v/>
      </c>
      <c r="V462" s="186" t="str">
        <f t="shared" si="91"/>
        <v/>
      </c>
      <c r="W462" s="186" t="str">
        <f t="shared" si="87"/>
        <v/>
      </c>
      <c r="X462" s="187" t="str">
        <f t="shared" si="92"/>
        <v/>
      </c>
      <c r="Y462" s="337"/>
      <c r="Z462" s="61"/>
      <c r="AA462" s="372" t="str">
        <f t="shared" si="88"/>
        <v/>
      </c>
      <c r="AB462" s="398"/>
      <c r="AH462" s="384" t="str">
        <f t="shared" si="93"/>
        <v/>
      </c>
      <c r="AI462" s="384">
        <f t="shared" si="94"/>
        <v>0</v>
      </c>
      <c r="AJ462" s="384">
        <f t="shared" si="95"/>
        <v>0</v>
      </c>
      <c r="AK462" s="384">
        <f t="shared" si="96"/>
        <v>0</v>
      </c>
    </row>
    <row r="463" spans="2:37" s="177" customFormat="1" ht="24.75" hidden="1" customHeight="1" outlineLevel="1">
      <c r="B463" s="38"/>
      <c r="C463" s="52"/>
      <c r="D463" s="3"/>
      <c r="E463" s="3"/>
      <c r="F463" s="3"/>
      <c r="G463" s="3"/>
      <c r="H463" s="3"/>
      <c r="I463" s="13"/>
      <c r="J463" s="67"/>
      <c r="K463" s="75"/>
      <c r="L463" s="58" t="s">
        <v>3550</v>
      </c>
      <c r="M463" s="41"/>
      <c r="N463" s="134" t="str">
        <f t="shared" si="85"/>
        <v/>
      </c>
      <c r="O463" s="135" t="str">
        <f t="shared" si="86"/>
        <v/>
      </c>
      <c r="P463" s="134"/>
      <c r="Q463" s="303"/>
      <c r="R463" s="44"/>
      <c r="S463" s="183" t="str">
        <f t="shared" si="89"/>
        <v/>
      </c>
      <c r="T463" s="380">
        <v>0.1</v>
      </c>
      <c r="U463" s="185" t="str">
        <f t="shared" si="90"/>
        <v/>
      </c>
      <c r="V463" s="186" t="str">
        <f t="shared" si="91"/>
        <v/>
      </c>
      <c r="W463" s="186" t="str">
        <f t="shared" si="87"/>
        <v/>
      </c>
      <c r="X463" s="187" t="str">
        <f t="shared" si="92"/>
        <v/>
      </c>
      <c r="Y463" s="337"/>
      <c r="Z463" s="61"/>
      <c r="AA463" s="372" t="str">
        <f t="shared" si="88"/>
        <v/>
      </c>
      <c r="AB463" s="398"/>
      <c r="AH463" s="384" t="str">
        <f t="shared" si="93"/>
        <v/>
      </c>
      <c r="AI463" s="384">
        <f t="shared" si="94"/>
        <v>0</v>
      </c>
      <c r="AJ463" s="384">
        <f t="shared" si="95"/>
        <v>0</v>
      </c>
      <c r="AK463" s="384">
        <f t="shared" si="96"/>
        <v>0</v>
      </c>
    </row>
    <row r="464" spans="2:37" s="177" customFormat="1" ht="24.75" hidden="1" customHeight="1" outlineLevel="1">
      <c r="B464" s="38"/>
      <c r="C464" s="52"/>
      <c r="D464" s="3"/>
      <c r="E464" s="3"/>
      <c r="F464" s="3"/>
      <c r="G464" s="3"/>
      <c r="H464" s="3"/>
      <c r="I464" s="13"/>
      <c r="J464" s="67"/>
      <c r="K464" s="75"/>
      <c r="L464" s="58" t="s">
        <v>3550</v>
      </c>
      <c r="M464" s="41"/>
      <c r="N464" s="134" t="str">
        <f t="shared" si="85"/>
        <v/>
      </c>
      <c r="O464" s="135" t="str">
        <f t="shared" si="86"/>
        <v/>
      </c>
      <c r="P464" s="134"/>
      <c r="Q464" s="303"/>
      <c r="R464" s="44"/>
      <c r="S464" s="183" t="str">
        <f t="shared" si="89"/>
        <v/>
      </c>
      <c r="T464" s="380">
        <v>0.1</v>
      </c>
      <c r="U464" s="185" t="str">
        <f t="shared" si="90"/>
        <v/>
      </c>
      <c r="V464" s="186" t="str">
        <f t="shared" si="91"/>
        <v/>
      </c>
      <c r="W464" s="186" t="str">
        <f t="shared" si="87"/>
        <v/>
      </c>
      <c r="X464" s="187" t="str">
        <f t="shared" si="92"/>
        <v/>
      </c>
      <c r="Y464" s="337"/>
      <c r="Z464" s="61"/>
      <c r="AA464" s="372" t="str">
        <f t="shared" si="88"/>
        <v/>
      </c>
      <c r="AB464" s="398"/>
      <c r="AH464" s="384" t="str">
        <f t="shared" si="93"/>
        <v/>
      </c>
      <c r="AI464" s="384">
        <f t="shared" si="94"/>
        <v>0</v>
      </c>
      <c r="AJ464" s="384">
        <f t="shared" si="95"/>
        <v>0</v>
      </c>
      <c r="AK464" s="384">
        <f t="shared" si="96"/>
        <v>0</v>
      </c>
    </row>
    <row r="465" spans="2:37" s="177" customFormat="1" ht="24.75" hidden="1" customHeight="1" outlineLevel="1">
      <c r="B465" s="38"/>
      <c r="C465" s="52"/>
      <c r="D465" s="3"/>
      <c r="E465" s="3"/>
      <c r="F465" s="3"/>
      <c r="G465" s="3"/>
      <c r="H465" s="3"/>
      <c r="I465" s="13"/>
      <c r="J465" s="67"/>
      <c r="K465" s="75"/>
      <c r="L465" s="58" t="s">
        <v>3550</v>
      </c>
      <c r="M465" s="41"/>
      <c r="N465" s="134" t="str">
        <f t="shared" si="85"/>
        <v/>
      </c>
      <c r="O465" s="135" t="str">
        <f t="shared" si="86"/>
        <v/>
      </c>
      <c r="P465" s="134"/>
      <c r="Q465" s="303"/>
      <c r="R465" s="44"/>
      <c r="S465" s="183" t="str">
        <f t="shared" si="89"/>
        <v/>
      </c>
      <c r="T465" s="380">
        <v>0.1</v>
      </c>
      <c r="U465" s="185" t="str">
        <f t="shared" si="90"/>
        <v/>
      </c>
      <c r="V465" s="186" t="str">
        <f t="shared" si="91"/>
        <v/>
      </c>
      <c r="W465" s="186" t="str">
        <f t="shared" si="87"/>
        <v/>
      </c>
      <c r="X465" s="187" t="str">
        <f t="shared" si="92"/>
        <v/>
      </c>
      <c r="Y465" s="337"/>
      <c r="Z465" s="61"/>
      <c r="AA465" s="372" t="str">
        <f t="shared" si="88"/>
        <v/>
      </c>
      <c r="AB465" s="398"/>
      <c r="AH465" s="384" t="str">
        <f t="shared" si="93"/>
        <v/>
      </c>
      <c r="AI465" s="384">
        <f t="shared" si="94"/>
        <v>0</v>
      </c>
      <c r="AJ465" s="384">
        <f t="shared" si="95"/>
        <v>0</v>
      </c>
      <c r="AK465" s="384">
        <f t="shared" si="96"/>
        <v>0</v>
      </c>
    </row>
    <row r="466" spans="2:37" s="177" customFormat="1" ht="24.75" hidden="1" customHeight="1" outlineLevel="1">
      <c r="B466" s="38"/>
      <c r="C466" s="52"/>
      <c r="D466" s="3"/>
      <c r="E466" s="3"/>
      <c r="F466" s="3"/>
      <c r="G466" s="3"/>
      <c r="H466" s="3"/>
      <c r="I466" s="13"/>
      <c r="J466" s="67"/>
      <c r="K466" s="75"/>
      <c r="L466" s="58" t="s">
        <v>3550</v>
      </c>
      <c r="M466" s="41"/>
      <c r="N466" s="134" t="str">
        <f t="shared" si="85"/>
        <v/>
      </c>
      <c r="O466" s="135" t="str">
        <f t="shared" si="86"/>
        <v/>
      </c>
      <c r="P466" s="134"/>
      <c r="Q466" s="303"/>
      <c r="R466" s="44"/>
      <c r="S466" s="183" t="str">
        <f t="shared" si="89"/>
        <v/>
      </c>
      <c r="T466" s="380">
        <v>0.1</v>
      </c>
      <c r="U466" s="185" t="str">
        <f t="shared" si="90"/>
        <v/>
      </c>
      <c r="V466" s="186" t="str">
        <f t="shared" si="91"/>
        <v/>
      </c>
      <c r="W466" s="186" t="str">
        <f t="shared" si="87"/>
        <v/>
      </c>
      <c r="X466" s="187" t="str">
        <f t="shared" si="92"/>
        <v/>
      </c>
      <c r="Y466" s="337"/>
      <c r="Z466" s="61"/>
      <c r="AA466" s="372" t="str">
        <f t="shared" si="88"/>
        <v/>
      </c>
      <c r="AB466" s="398"/>
      <c r="AH466" s="384" t="str">
        <f t="shared" si="93"/>
        <v/>
      </c>
      <c r="AI466" s="384">
        <f t="shared" si="94"/>
        <v>0</v>
      </c>
      <c r="AJ466" s="384">
        <f t="shared" si="95"/>
        <v>0</v>
      </c>
      <c r="AK466" s="384">
        <f t="shared" si="96"/>
        <v>0</v>
      </c>
    </row>
    <row r="467" spans="2:37" s="177" customFormat="1" ht="24.75" hidden="1" customHeight="1" outlineLevel="1">
      <c r="B467" s="38"/>
      <c r="C467" s="52"/>
      <c r="D467" s="3"/>
      <c r="E467" s="3"/>
      <c r="F467" s="3"/>
      <c r="G467" s="3"/>
      <c r="H467" s="3"/>
      <c r="I467" s="13"/>
      <c r="J467" s="67"/>
      <c r="K467" s="75"/>
      <c r="L467" s="58" t="s">
        <v>3550</v>
      </c>
      <c r="M467" s="41"/>
      <c r="N467" s="134" t="str">
        <f t="shared" si="85"/>
        <v/>
      </c>
      <c r="O467" s="135" t="str">
        <f t="shared" si="86"/>
        <v/>
      </c>
      <c r="P467" s="134"/>
      <c r="Q467" s="303"/>
      <c r="R467" s="44"/>
      <c r="S467" s="183" t="str">
        <f t="shared" si="89"/>
        <v/>
      </c>
      <c r="T467" s="380">
        <v>0.1</v>
      </c>
      <c r="U467" s="185" t="str">
        <f t="shared" si="90"/>
        <v/>
      </c>
      <c r="V467" s="186" t="str">
        <f t="shared" si="91"/>
        <v/>
      </c>
      <c r="W467" s="186" t="str">
        <f t="shared" si="87"/>
        <v/>
      </c>
      <c r="X467" s="187" t="str">
        <f t="shared" si="92"/>
        <v/>
      </c>
      <c r="Y467" s="337"/>
      <c r="Z467" s="61"/>
      <c r="AA467" s="372" t="str">
        <f t="shared" si="88"/>
        <v/>
      </c>
      <c r="AB467" s="398"/>
      <c r="AH467" s="384" t="str">
        <f t="shared" si="93"/>
        <v/>
      </c>
      <c r="AI467" s="384">
        <f t="shared" si="94"/>
        <v>0</v>
      </c>
      <c r="AJ467" s="384">
        <f t="shared" si="95"/>
        <v>0</v>
      </c>
      <c r="AK467" s="384">
        <f t="shared" si="96"/>
        <v>0</v>
      </c>
    </row>
    <row r="468" spans="2:37" s="177" customFormat="1" ht="24.75" hidden="1" customHeight="1" outlineLevel="1">
      <c r="B468" s="38"/>
      <c r="C468" s="52"/>
      <c r="D468" s="3"/>
      <c r="E468" s="3"/>
      <c r="F468" s="3"/>
      <c r="G468" s="3"/>
      <c r="H468" s="3"/>
      <c r="I468" s="13"/>
      <c r="J468" s="67"/>
      <c r="K468" s="75"/>
      <c r="L468" s="58" t="s">
        <v>3550</v>
      </c>
      <c r="M468" s="41"/>
      <c r="N468" s="134" t="str">
        <f t="shared" si="85"/>
        <v/>
      </c>
      <c r="O468" s="135" t="str">
        <f t="shared" si="86"/>
        <v/>
      </c>
      <c r="P468" s="134"/>
      <c r="Q468" s="303"/>
      <c r="R468" s="44"/>
      <c r="S468" s="183" t="str">
        <f t="shared" si="89"/>
        <v/>
      </c>
      <c r="T468" s="380">
        <v>0.1</v>
      </c>
      <c r="U468" s="185" t="str">
        <f t="shared" si="90"/>
        <v/>
      </c>
      <c r="V468" s="186" t="str">
        <f t="shared" si="91"/>
        <v/>
      </c>
      <c r="W468" s="186" t="str">
        <f t="shared" si="87"/>
        <v/>
      </c>
      <c r="X468" s="187" t="str">
        <f t="shared" si="92"/>
        <v/>
      </c>
      <c r="Y468" s="337"/>
      <c r="Z468" s="61"/>
      <c r="AA468" s="372" t="str">
        <f t="shared" si="88"/>
        <v/>
      </c>
      <c r="AB468" s="398"/>
      <c r="AH468" s="384" t="str">
        <f t="shared" si="93"/>
        <v/>
      </c>
      <c r="AI468" s="384">
        <f t="shared" si="94"/>
        <v>0</v>
      </c>
      <c r="AJ468" s="384">
        <f t="shared" si="95"/>
        <v>0</v>
      </c>
      <c r="AK468" s="384">
        <f t="shared" si="96"/>
        <v>0</v>
      </c>
    </row>
    <row r="469" spans="2:37" s="177" customFormat="1" ht="24.75" hidden="1" customHeight="1" outlineLevel="1">
      <c r="B469" s="38"/>
      <c r="C469" s="52"/>
      <c r="D469" s="3"/>
      <c r="E469" s="3"/>
      <c r="F469" s="3"/>
      <c r="G469" s="3"/>
      <c r="H469" s="3"/>
      <c r="I469" s="13"/>
      <c r="J469" s="67"/>
      <c r="K469" s="75"/>
      <c r="L469" s="58" t="s">
        <v>3550</v>
      </c>
      <c r="M469" s="41"/>
      <c r="N469" s="134" t="str">
        <f t="shared" si="85"/>
        <v/>
      </c>
      <c r="O469" s="135" t="str">
        <f t="shared" si="86"/>
        <v/>
      </c>
      <c r="P469" s="134"/>
      <c r="Q469" s="303"/>
      <c r="R469" s="44"/>
      <c r="S469" s="183" t="str">
        <f t="shared" si="89"/>
        <v/>
      </c>
      <c r="T469" s="380">
        <v>0.1</v>
      </c>
      <c r="U469" s="185" t="str">
        <f t="shared" si="90"/>
        <v/>
      </c>
      <c r="V469" s="186" t="str">
        <f t="shared" si="91"/>
        <v/>
      </c>
      <c r="W469" s="186" t="str">
        <f t="shared" si="87"/>
        <v/>
      </c>
      <c r="X469" s="187" t="str">
        <f t="shared" si="92"/>
        <v/>
      </c>
      <c r="Y469" s="337"/>
      <c r="Z469" s="61"/>
      <c r="AA469" s="372" t="str">
        <f t="shared" si="88"/>
        <v/>
      </c>
      <c r="AB469" s="398"/>
      <c r="AH469" s="384" t="str">
        <f t="shared" si="93"/>
        <v/>
      </c>
      <c r="AI469" s="384">
        <f t="shared" si="94"/>
        <v>0</v>
      </c>
      <c r="AJ469" s="384">
        <f t="shared" si="95"/>
        <v>0</v>
      </c>
      <c r="AK469" s="384">
        <f t="shared" si="96"/>
        <v>0</v>
      </c>
    </row>
    <row r="470" spans="2:37" s="177" customFormat="1" ht="24.75" hidden="1" customHeight="1" outlineLevel="1">
      <c r="B470" s="38"/>
      <c r="C470" s="52"/>
      <c r="D470" s="3"/>
      <c r="E470" s="3"/>
      <c r="F470" s="3"/>
      <c r="G470" s="3"/>
      <c r="H470" s="3"/>
      <c r="I470" s="13"/>
      <c r="J470" s="67"/>
      <c r="K470" s="75"/>
      <c r="L470" s="58" t="s">
        <v>3550</v>
      </c>
      <c r="M470" s="41"/>
      <c r="N470" s="134" t="str">
        <f t="shared" si="85"/>
        <v/>
      </c>
      <c r="O470" s="135" t="str">
        <f t="shared" si="86"/>
        <v/>
      </c>
      <c r="P470" s="134"/>
      <c r="Q470" s="303"/>
      <c r="R470" s="44"/>
      <c r="S470" s="183" t="str">
        <f t="shared" si="89"/>
        <v/>
      </c>
      <c r="T470" s="380">
        <v>0.1</v>
      </c>
      <c r="U470" s="185" t="str">
        <f t="shared" si="90"/>
        <v/>
      </c>
      <c r="V470" s="186" t="str">
        <f t="shared" si="91"/>
        <v/>
      </c>
      <c r="W470" s="186" t="str">
        <f t="shared" si="87"/>
        <v/>
      </c>
      <c r="X470" s="187" t="str">
        <f t="shared" si="92"/>
        <v/>
      </c>
      <c r="Y470" s="337"/>
      <c r="Z470" s="61"/>
      <c r="AA470" s="372" t="str">
        <f t="shared" si="88"/>
        <v/>
      </c>
      <c r="AB470" s="398"/>
      <c r="AH470" s="384" t="str">
        <f t="shared" si="93"/>
        <v/>
      </c>
      <c r="AI470" s="384">
        <f t="shared" si="94"/>
        <v>0</v>
      </c>
      <c r="AJ470" s="384">
        <f t="shared" si="95"/>
        <v>0</v>
      </c>
      <c r="AK470" s="384">
        <f t="shared" si="96"/>
        <v>0</v>
      </c>
    </row>
    <row r="471" spans="2:37" s="177" customFormat="1" ht="24.75" hidden="1" customHeight="1" outlineLevel="1">
      <c r="B471" s="38"/>
      <c r="C471" s="52"/>
      <c r="D471" s="3"/>
      <c r="E471" s="3"/>
      <c r="F471" s="3"/>
      <c r="G471" s="3"/>
      <c r="H471" s="3"/>
      <c r="I471" s="13"/>
      <c r="J471" s="67"/>
      <c r="K471" s="75"/>
      <c r="L471" s="58" t="s">
        <v>3550</v>
      </c>
      <c r="M471" s="41"/>
      <c r="N471" s="134" t="str">
        <f t="shared" si="85"/>
        <v/>
      </c>
      <c r="O471" s="135" t="str">
        <f t="shared" si="86"/>
        <v/>
      </c>
      <c r="P471" s="134"/>
      <c r="Q471" s="303"/>
      <c r="R471" s="44"/>
      <c r="S471" s="183" t="str">
        <f t="shared" si="89"/>
        <v/>
      </c>
      <c r="T471" s="380">
        <v>0.1</v>
      </c>
      <c r="U471" s="185" t="str">
        <f t="shared" si="90"/>
        <v/>
      </c>
      <c r="V471" s="186" t="str">
        <f t="shared" si="91"/>
        <v/>
      </c>
      <c r="W471" s="186" t="str">
        <f t="shared" si="87"/>
        <v/>
      </c>
      <c r="X471" s="187" t="str">
        <f t="shared" si="92"/>
        <v/>
      </c>
      <c r="Y471" s="337"/>
      <c r="Z471" s="61"/>
      <c r="AA471" s="372" t="str">
        <f t="shared" si="88"/>
        <v/>
      </c>
      <c r="AB471" s="398"/>
      <c r="AH471" s="384" t="str">
        <f t="shared" si="93"/>
        <v/>
      </c>
      <c r="AI471" s="384">
        <f t="shared" si="94"/>
        <v>0</v>
      </c>
      <c r="AJ471" s="384">
        <f t="shared" si="95"/>
        <v>0</v>
      </c>
      <c r="AK471" s="384">
        <f t="shared" si="96"/>
        <v>0</v>
      </c>
    </row>
    <row r="472" spans="2:37" s="177" customFormat="1" ht="24.75" hidden="1" customHeight="1" outlineLevel="1">
      <c r="B472" s="38"/>
      <c r="C472" s="52"/>
      <c r="D472" s="3"/>
      <c r="E472" s="3"/>
      <c r="F472" s="3"/>
      <c r="G472" s="3"/>
      <c r="H472" s="3"/>
      <c r="I472" s="13"/>
      <c r="J472" s="67"/>
      <c r="K472" s="75"/>
      <c r="L472" s="58" t="s">
        <v>3550</v>
      </c>
      <c r="M472" s="41"/>
      <c r="N472" s="134" t="str">
        <f t="shared" si="85"/>
        <v/>
      </c>
      <c r="O472" s="135" t="str">
        <f t="shared" si="86"/>
        <v/>
      </c>
      <c r="P472" s="134"/>
      <c r="Q472" s="303"/>
      <c r="R472" s="44"/>
      <c r="S472" s="183" t="str">
        <f t="shared" si="89"/>
        <v/>
      </c>
      <c r="T472" s="380">
        <v>0.1</v>
      </c>
      <c r="U472" s="185" t="str">
        <f t="shared" si="90"/>
        <v/>
      </c>
      <c r="V472" s="186" t="str">
        <f t="shared" si="91"/>
        <v/>
      </c>
      <c r="W472" s="186" t="str">
        <f t="shared" si="87"/>
        <v/>
      </c>
      <c r="X472" s="187" t="str">
        <f t="shared" si="92"/>
        <v/>
      </c>
      <c r="Y472" s="337"/>
      <c r="Z472" s="61"/>
      <c r="AA472" s="372" t="str">
        <f t="shared" si="88"/>
        <v/>
      </c>
      <c r="AB472" s="398"/>
      <c r="AH472" s="384" t="str">
        <f t="shared" si="93"/>
        <v/>
      </c>
      <c r="AI472" s="384">
        <f t="shared" si="94"/>
        <v>0</v>
      </c>
      <c r="AJ472" s="384">
        <f t="shared" si="95"/>
        <v>0</v>
      </c>
      <c r="AK472" s="384">
        <f t="shared" si="96"/>
        <v>0</v>
      </c>
    </row>
    <row r="473" spans="2:37" s="177" customFormat="1" ht="24.75" hidden="1" customHeight="1" outlineLevel="1">
      <c r="B473" s="38"/>
      <c r="C473" s="52"/>
      <c r="D473" s="3"/>
      <c r="E473" s="3"/>
      <c r="F473" s="3"/>
      <c r="G473" s="3"/>
      <c r="H473" s="3"/>
      <c r="I473" s="13"/>
      <c r="J473" s="67"/>
      <c r="K473" s="75"/>
      <c r="L473" s="58" t="s">
        <v>3550</v>
      </c>
      <c r="M473" s="41"/>
      <c r="N473" s="134" t="str">
        <f t="shared" si="85"/>
        <v/>
      </c>
      <c r="O473" s="135" t="str">
        <f t="shared" si="86"/>
        <v/>
      </c>
      <c r="P473" s="134"/>
      <c r="Q473" s="303"/>
      <c r="R473" s="44"/>
      <c r="S473" s="183" t="str">
        <f t="shared" si="89"/>
        <v/>
      </c>
      <c r="T473" s="380">
        <v>0.1</v>
      </c>
      <c r="U473" s="185" t="str">
        <f t="shared" si="90"/>
        <v/>
      </c>
      <c r="V473" s="186" t="str">
        <f t="shared" si="91"/>
        <v/>
      </c>
      <c r="W473" s="186" t="str">
        <f t="shared" si="87"/>
        <v/>
      </c>
      <c r="X473" s="187" t="str">
        <f t="shared" si="92"/>
        <v/>
      </c>
      <c r="Y473" s="337"/>
      <c r="Z473" s="61"/>
      <c r="AA473" s="372" t="str">
        <f t="shared" si="88"/>
        <v/>
      </c>
      <c r="AB473" s="398"/>
      <c r="AH473" s="384" t="str">
        <f t="shared" si="93"/>
        <v/>
      </c>
      <c r="AI473" s="384">
        <f t="shared" si="94"/>
        <v>0</v>
      </c>
      <c r="AJ473" s="384">
        <f t="shared" si="95"/>
        <v>0</v>
      </c>
      <c r="AK473" s="384">
        <f t="shared" si="96"/>
        <v>0</v>
      </c>
    </row>
    <row r="474" spans="2:37" s="177" customFormat="1" ht="24.75" hidden="1" customHeight="1" outlineLevel="1">
      <c r="B474" s="38"/>
      <c r="C474" s="52"/>
      <c r="D474" s="3"/>
      <c r="E474" s="3"/>
      <c r="F474" s="3"/>
      <c r="G474" s="3"/>
      <c r="H474" s="3"/>
      <c r="I474" s="13"/>
      <c r="J474" s="67"/>
      <c r="K474" s="75"/>
      <c r="L474" s="58" t="s">
        <v>3550</v>
      </c>
      <c r="M474" s="41"/>
      <c r="N474" s="134" t="str">
        <f t="shared" si="85"/>
        <v/>
      </c>
      <c r="O474" s="135" t="str">
        <f t="shared" si="86"/>
        <v/>
      </c>
      <c r="P474" s="134"/>
      <c r="Q474" s="303"/>
      <c r="R474" s="44"/>
      <c r="S474" s="183" t="str">
        <f t="shared" si="89"/>
        <v/>
      </c>
      <c r="T474" s="380">
        <v>0.1</v>
      </c>
      <c r="U474" s="185" t="str">
        <f t="shared" si="90"/>
        <v/>
      </c>
      <c r="V474" s="186" t="str">
        <f t="shared" si="91"/>
        <v/>
      </c>
      <c r="W474" s="186" t="str">
        <f t="shared" si="87"/>
        <v/>
      </c>
      <c r="X474" s="187" t="str">
        <f t="shared" si="92"/>
        <v/>
      </c>
      <c r="Y474" s="337"/>
      <c r="Z474" s="61"/>
      <c r="AA474" s="372" t="str">
        <f t="shared" si="88"/>
        <v/>
      </c>
      <c r="AB474" s="398"/>
      <c r="AH474" s="384" t="str">
        <f t="shared" si="93"/>
        <v/>
      </c>
      <c r="AI474" s="384">
        <f t="shared" si="94"/>
        <v>0</v>
      </c>
      <c r="AJ474" s="384">
        <f t="shared" si="95"/>
        <v>0</v>
      </c>
      <c r="AK474" s="384">
        <f t="shared" si="96"/>
        <v>0</v>
      </c>
    </row>
    <row r="475" spans="2:37" s="177" customFormat="1" ht="24.75" hidden="1" customHeight="1" outlineLevel="1">
      <c r="B475" s="38"/>
      <c r="C475" s="52"/>
      <c r="D475" s="3"/>
      <c r="E475" s="3"/>
      <c r="F475" s="3"/>
      <c r="G475" s="3"/>
      <c r="H475" s="3"/>
      <c r="I475" s="13"/>
      <c r="J475" s="67"/>
      <c r="K475" s="75"/>
      <c r="L475" s="58" t="s">
        <v>3550</v>
      </c>
      <c r="M475" s="41"/>
      <c r="N475" s="134" t="str">
        <f t="shared" si="85"/>
        <v/>
      </c>
      <c r="O475" s="135" t="str">
        <f t="shared" si="86"/>
        <v/>
      </c>
      <c r="P475" s="134"/>
      <c r="Q475" s="303"/>
      <c r="R475" s="44"/>
      <c r="S475" s="183" t="str">
        <f t="shared" si="89"/>
        <v/>
      </c>
      <c r="T475" s="380">
        <v>0.1</v>
      </c>
      <c r="U475" s="185" t="str">
        <f t="shared" si="90"/>
        <v/>
      </c>
      <c r="V475" s="186" t="str">
        <f t="shared" si="91"/>
        <v/>
      </c>
      <c r="W475" s="186" t="str">
        <f t="shared" si="87"/>
        <v/>
      </c>
      <c r="X475" s="187" t="str">
        <f t="shared" si="92"/>
        <v/>
      </c>
      <c r="Y475" s="337"/>
      <c r="Z475" s="61"/>
      <c r="AA475" s="372" t="str">
        <f t="shared" si="88"/>
        <v/>
      </c>
      <c r="AB475" s="398"/>
      <c r="AH475" s="384" t="str">
        <f t="shared" si="93"/>
        <v/>
      </c>
      <c r="AI475" s="384">
        <f t="shared" si="94"/>
        <v>0</v>
      </c>
      <c r="AJ475" s="384">
        <f t="shared" si="95"/>
        <v>0</v>
      </c>
      <c r="AK475" s="384">
        <f t="shared" si="96"/>
        <v>0</v>
      </c>
    </row>
    <row r="476" spans="2:37" s="177" customFormat="1" ht="24.75" hidden="1" customHeight="1" outlineLevel="1">
      <c r="B476" s="38"/>
      <c r="C476" s="52"/>
      <c r="D476" s="3"/>
      <c r="E476" s="3"/>
      <c r="F476" s="3"/>
      <c r="G476" s="3"/>
      <c r="H476" s="3"/>
      <c r="I476" s="13"/>
      <c r="J476" s="67"/>
      <c r="K476" s="75"/>
      <c r="L476" s="58" t="s">
        <v>3550</v>
      </c>
      <c r="M476" s="41"/>
      <c r="N476" s="134" t="str">
        <f t="shared" si="85"/>
        <v/>
      </c>
      <c r="O476" s="135" t="str">
        <f t="shared" si="86"/>
        <v/>
      </c>
      <c r="P476" s="134"/>
      <c r="Q476" s="303"/>
      <c r="R476" s="44"/>
      <c r="S476" s="183" t="str">
        <f t="shared" si="89"/>
        <v/>
      </c>
      <c r="T476" s="380">
        <v>0.1</v>
      </c>
      <c r="U476" s="185" t="str">
        <f t="shared" si="90"/>
        <v/>
      </c>
      <c r="V476" s="186" t="str">
        <f t="shared" si="91"/>
        <v/>
      </c>
      <c r="W476" s="186" t="str">
        <f t="shared" si="87"/>
        <v/>
      </c>
      <c r="X476" s="187" t="str">
        <f t="shared" si="92"/>
        <v/>
      </c>
      <c r="Y476" s="337"/>
      <c r="Z476" s="61"/>
      <c r="AA476" s="372" t="str">
        <f t="shared" si="88"/>
        <v/>
      </c>
      <c r="AB476" s="398"/>
      <c r="AH476" s="384" t="str">
        <f t="shared" si="93"/>
        <v/>
      </c>
      <c r="AI476" s="384">
        <f t="shared" si="94"/>
        <v>0</v>
      </c>
      <c r="AJ476" s="384">
        <f t="shared" si="95"/>
        <v>0</v>
      </c>
      <c r="AK476" s="384">
        <f t="shared" si="96"/>
        <v>0</v>
      </c>
    </row>
    <row r="477" spans="2:37" s="177" customFormat="1" ht="24.75" hidden="1" customHeight="1" outlineLevel="1">
      <c r="B477" s="38"/>
      <c r="C477" s="52"/>
      <c r="D477" s="3"/>
      <c r="E477" s="3"/>
      <c r="F477" s="3"/>
      <c r="G477" s="3"/>
      <c r="H477" s="3"/>
      <c r="I477" s="13"/>
      <c r="J477" s="67"/>
      <c r="K477" s="75"/>
      <c r="L477" s="58" t="s">
        <v>3550</v>
      </c>
      <c r="M477" s="41"/>
      <c r="N477" s="134" t="str">
        <f t="shared" si="85"/>
        <v/>
      </c>
      <c r="O477" s="135" t="str">
        <f t="shared" si="86"/>
        <v/>
      </c>
      <c r="P477" s="134"/>
      <c r="Q477" s="303"/>
      <c r="R477" s="44"/>
      <c r="S477" s="183" t="str">
        <f t="shared" si="89"/>
        <v/>
      </c>
      <c r="T477" s="380">
        <v>0.1</v>
      </c>
      <c r="U477" s="185" t="str">
        <f t="shared" si="90"/>
        <v/>
      </c>
      <c r="V477" s="186" t="str">
        <f t="shared" si="91"/>
        <v/>
      </c>
      <c r="W477" s="186" t="str">
        <f t="shared" si="87"/>
        <v/>
      </c>
      <c r="X477" s="187" t="str">
        <f t="shared" si="92"/>
        <v/>
      </c>
      <c r="Y477" s="337"/>
      <c r="Z477" s="61"/>
      <c r="AA477" s="372" t="str">
        <f t="shared" si="88"/>
        <v/>
      </c>
      <c r="AB477" s="398"/>
      <c r="AH477" s="384" t="str">
        <f t="shared" si="93"/>
        <v/>
      </c>
      <c r="AI477" s="384">
        <f t="shared" si="94"/>
        <v>0</v>
      </c>
      <c r="AJ477" s="384">
        <f t="shared" si="95"/>
        <v>0</v>
      </c>
      <c r="AK477" s="384">
        <f t="shared" si="96"/>
        <v>0</v>
      </c>
    </row>
    <row r="478" spans="2:37" s="177" customFormat="1" ht="24.75" hidden="1" customHeight="1" outlineLevel="1">
      <c r="B478" s="38"/>
      <c r="C478" s="52"/>
      <c r="D478" s="3"/>
      <c r="E478" s="3"/>
      <c r="F478" s="3"/>
      <c r="G478" s="3"/>
      <c r="H478" s="3"/>
      <c r="I478" s="13"/>
      <c r="J478" s="67"/>
      <c r="K478" s="75"/>
      <c r="L478" s="58" t="s">
        <v>3550</v>
      </c>
      <c r="M478" s="41"/>
      <c r="N478" s="134" t="str">
        <f t="shared" si="85"/>
        <v/>
      </c>
      <c r="O478" s="135" t="str">
        <f t="shared" si="86"/>
        <v/>
      </c>
      <c r="P478" s="134"/>
      <c r="Q478" s="303"/>
      <c r="R478" s="44"/>
      <c r="S478" s="183" t="str">
        <f t="shared" si="89"/>
        <v/>
      </c>
      <c r="T478" s="380">
        <v>0.1</v>
      </c>
      <c r="U478" s="185" t="str">
        <f t="shared" si="90"/>
        <v/>
      </c>
      <c r="V478" s="186" t="str">
        <f t="shared" si="91"/>
        <v/>
      </c>
      <c r="W478" s="186" t="str">
        <f t="shared" si="87"/>
        <v/>
      </c>
      <c r="X478" s="187" t="str">
        <f t="shared" si="92"/>
        <v/>
      </c>
      <c r="Y478" s="337"/>
      <c r="Z478" s="61"/>
      <c r="AA478" s="372" t="str">
        <f t="shared" si="88"/>
        <v/>
      </c>
      <c r="AB478" s="398"/>
      <c r="AH478" s="384" t="str">
        <f t="shared" si="93"/>
        <v/>
      </c>
      <c r="AI478" s="384">
        <f t="shared" si="94"/>
        <v>0</v>
      </c>
      <c r="AJ478" s="384">
        <f t="shared" si="95"/>
        <v>0</v>
      </c>
      <c r="AK478" s="384">
        <f t="shared" si="96"/>
        <v>0</v>
      </c>
    </row>
    <row r="479" spans="2:37" s="177" customFormat="1" ht="24.75" hidden="1" customHeight="1" outlineLevel="1">
      <c r="B479" s="38"/>
      <c r="C479" s="52"/>
      <c r="D479" s="3"/>
      <c r="E479" s="3"/>
      <c r="F479" s="3"/>
      <c r="G479" s="3"/>
      <c r="H479" s="3"/>
      <c r="I479" s="13"/>
      <c r="J479" s="67"/>
      <c r="K479" s="75"/>
      <c r="L479" s="58" t="s">
        <v>3550</v>
      </c>
      <c r="M479" s="41"/>
      <c r="N479" s="134" t="str">
        <f t="shared" si="85"/>
        <v/>
      </c>
      <c r="O479" s="135" t="str">
        <f t="shared" si="86"/>
        <v/>
      </c>
      <c r="P479" s="134"/>
      <c r="Q479" s="303"/>
      <c r="R479" s="44"/>
      <c r="S479" s="183" t="str">
        <f t="shared" si="89"/>
        <v/>
      </c>
      <c r="T479" s="380">
        <v>0.1</v>
      </c>
      <c r="U479" s="185" t="str">
        <f t="shared" si="90"/>
        <v/>
      </c>
      <c r="V479" s="186" t="str">
        <f t="shared" si="91"/>
        <v/>
      </c>
      <c r="W479" s="186" t="str">
        <f t="shared" si="87"/>
        <v/>
      </c>
      <c r="X479" s="187" t="str">
        <f t="shared" si="92"/>
        <v/>
      </c>
      <c r="Y479" s="337"/>
      <c r="Z479" s="61"/>
      <c r="AA479" s="372" t="str">
        <f t="shared" si="88"/>
        <v/>
      </c>
      <c r="AB479" s="398"/>
      <c r="AH479" s="384" t="str">
        <f t="shared" si="93"/>
        <v/>
      </c>
      <c r="AI479" s="384">
        <f t="shared" si="94"/>
        <v>0</v>
      </c>
      <c r="AJ479" s="384">
        <f t="shared" si="95"/>
        <v>0</v>
      </c>
      <c r="AK479" s="384">
        <f t="shared" si="96"/>
        <v>0</v>
      </c>
    </row>
    <row r="480" spans="2:37" s="177" customFormat="1" ht="24.75" hidden="1" customHeight="1" outlineLevel="1">
      <c r="B480" s="38"/>
      <c r="C480" s="52"/>
      <c r="D480" s="3"/>
      <c r="E480" s="3"/>
      <c r="F480" s="3"/>
      <c r="G480" s="3"/>
      <c r="H480" s="3"/>
      <c r="I480" s="13"/>
      <c r="J480" s="67"/>
      <c r="K480" s="75"/>
      <c r="L480" s="58" t="s">
        <v>3550</v>
      </c>
      <c r="M480" s="41"/>
      <c r="N480" s="134" t="str">
        <f t="shared" si="85"/>
        <v/>
      </c>
      <c r="O480" s="135" t="str">
        <f t="shared" si="86"/>
        <v/>
      </c>
      <c r="P480" s="134"/>
      <c r="Q480" s="303"/>
      <c r="R480" s="44"/>
      <c r="S480" s="183" t="str">
        <f t="shared" si="89"/>
        <v/>
      </c>
      <c r="T480" s="380">
        <v>0.1</v>
      </c>
      <c r="U480" s="185" t="str">
        <f t="shared" si="90"/>
        <v/>
      </c>
      <c r="V480" s="186" t="str">
        <f t="shared" si="91"/>
        <v/>
      </c>
      <c r="W480" s="186" t="str">
        <f t="shared" si="87"/>
        <v/>
      </c>
      <c r="X480" s="187" t="str">
        <f t="shared" si="92"/>
        <v/>
      </c>
      <c r="Y480" s="337"/>
      <c r="Z480" s="61"/>
      <c r="AA480" s="372" t="str">
        <f t="shared" si="88"/>
        <v/>
      </c>
      <c r="AB480" s="398"/>
      <c r="AH480" s="384" t="str">
        <f t="shared" si="93"/>
        <v/>
      </c>
      <c r="AI480" s="384">
        <f t="shared" si="94"/>
        <v>0</v>
      </c>
      <c r="AJ480" s="384">
        <f t="shared" si="95"/>
        <v>0</v>
      </c>
      <c r="AK480" s="384">
        <f t="shared" si="96"/>
        <v>0</v>
      </c>
    </row>
    <row r="481" spans="2:37" s="177" customFormat="1" ht="24.75" hidden="1" customHeight="1" outlineLevel="1">
      <c r="B481" s="38"/>
      <c r="C481" s="52"/>
      <c r="D481" s="3"/>
      <c r="E481" s="3"/>
      <c r="F481" s="3"/>
      <c r="G481" s="3"/>
      <c r="H481" s="3"/>
      <c r="I481" s="13"/>
      <c r="J481" s="67"/>
      <c r="K481" s="75"/>
      <c r="L481" s="58" t="s">
        <v>3550</v>
      </c>
      <c r="M481" s="41"/>
      <c r="N481" s="134" t="str">
        <f t="shared" si="85"/>
        <v/>
      </c>
      <c r="O481" s="135" t="str">
        <f t="shared" si="86"/>
        <v/>
      </c>
      <c r="P481" s="134"/>
      <c r="Q481" s="303"/>
      <c r="R481" s="44"/>
      <c r="S481" s="183" t="str">
        <f t="shared" si="89"/>
        <v/>
      </c>
      <c r="T481" s="380">
        <v>0.1</v>
      </c>
      <c r="U481" s="185" t="str">
        <f t="shared" si="90"/>
        <v/>
      </c>
      <c r="V481" s="186" t="str">
        <f t="shared" si="91"/>
        <v/>
      </c>
      <c r="W481" s="186" t="str">
        <f t="shared" si="87"/>
        <v/>
      </c>
      <c r="X481" s="187" t="str">
        <f t="shared" si="92"/>
        <v/>
      </c>
      <c r="Y481" s="337"/>
      <c r="Z481" s="61"/>
      <c r="AA481" s="372" t="str">
        <f t="shared" si="88"/>
        <v/>
      </c>
      <c r="AB481" s="398"/>
      <c r="AH481" s="384" t="str">
        <f t="shared" si="93"/>
        <v/>
      </c>
      <c r="AI481" s="384">
        <f t="shared" si="94"/>
        <v>0</v>
      </c>
      <c r="AJ481" s="384">
        <f t="shared" si="95"/>
        <v>0</v>
      </c>
      <c r="AK481" s="384">
        <f t="shared" si="96"/>
        <v>0</v>
      </c>
    </row>
    <row r="482" spans="2:37" s="177" customFormat="1" ht="24.75" hidden="1" customHeight="1" outlineLevel="1">
      <c r="B482" s="38"/>
      <c r="C482" s="52"/>
      <c r="D482" s="3"/>
      <c r="E482" s="3"/>
      <c r="F482" s="3"/>
      <c r="G482" s="3"/>
      <c r="H482" s="3"/>
      <c r="I482" s="13"/>
      <c r="J482" s="67"/>
      <c r="K482" s="75"/>
      <c r="L482" s="58" t="s">
        <v>3550</v>
      </c>
      <c r="M482" s="41"/>
      <c r="N482" s="134" t="str">
        <f t="shared" si="85"/>
        <v/>
      </c>
      <c r="O482" s="135" t="str">
        <f t="shared" si="86"/>
        <v/>
      </c>
      <c r="P482" s="134"/>
      <c r="Q482" s="303"/>
      <c r="R482" s="44"/>
      <c r="S482" s="183" t="str">
        <f t="shared" si="89"/>
        <v/>
      </c>
      <c r="T482" s="380">
        <v>0.1</v>
      </c>
      <c r="U482" s="185" t="str">
        <f t="shared" si="90"/>
        <v/>
      </c>
      <c r="V482" s="186" t="str">
        <f t="shared" si="91"/>
        <v/>
      </c>
      <c r="W482" s="186" t="str">
        <f t="shared" si="87"/>
        <v/>
      </c>
      <c r="X482" s="187" t="str">
        <f t="shared" si="92"/>
        <v/>
      </c>
      <c r="Y482" s="337"/>
      <c r="Z482" s="61"/>
      <c r="AA482" s="372" t="str">
        <f t="shared" si="88"/>
        <v/>
      </c>
      <c r="AB482" s="398"/>
      <c r="AH482" s="384" t="str">
        <f t="shared" si="93"/>
        <v/>
      </c>
      <c r="AI482" s="384">
        <f t="shared" si="94"/>
        <v>0</v>
      </c>
      <c r="AJ482" s="384">
        <f t="shared" si="95"/>
        <v>0</v>
      </c>
      <c r="AK482" s="384">
        <f t="shared" si="96"/>
        <v>0</v>
      </c>
    </row>
    <row r="483" spans="2:37" s="177" customFormat="1" ht="24.75" hidden="1" customHeight="1" outlineLevel="1">
      <c r="B483" s="38"/>
      <c r="C483" s="52"/>
      <c r="D483" s="3"/>
      <c r="E483" s="3"/>
      <c r="F483" s="3"/>
      <c r="G483" s="3"/>
      <c r="H483" s="3"/>
      <c r="I483" s="13"/>
      <c r="J483" s="67"/>
      <c r="K483" s="75"/>
      <c r="L483" s="58" t="s">
        <v>3550</v>
      </c>
      <c r="M483" s="41"/>
      <c r="N483" s="134" t="str">
        <f t="shared" si="85"/>
        <v/>
      </c>
      <c r="O483" s="135" t="str">
        <f t="shared" si="86"/>
        <v/>
      </c>
      <c r="P483" s="134"/>
      <c r="Q483" s="303"/>
      <c r="R483" s="44"/>
      <c r="S483" s="183" t="str">
        <f t="shared" si="89"/>
        <v/>
      </c>
      <c r="T483" s="380">
        <v>0.1</v>
      </c>
      <c r="U483" s="185" t="str">
        <f t="shared" si="90"/>
        <v/>
      </c>
      <c r="V483" s="186" t="str">
        <f t="shared" si="91"/>
        <v/>
      </c>
      <c r="W483" s="186" t="str">
        <f t="shared" si="87"/>
        <v/>
      </c>
      <c r="X483" s="187" t="str">
        <f t="shared" si="92"/>
        <v/>
      </c>
      <c r="Y483" s="337"/>
      <c r="Z483" s="61"/>
      <c r="AA483" s="372" t="str">
        <f t="shared" si="88"/>
        <v/>
      </c>
      <c r="AB483" s="398"/>
      <c r="AH483" s="384" t="str">
        <f t="shared" si="93"/>
        <v/>
      </c>
      <c r="AI483" s="384">
        <f t="shared" si="94"/>
        <v>0</v>
      </c>
      <c r="AJ483" s="384">
        <f t="shared" si="95"/>
        <v>0</v>
      </c>
      <c r="AK483" s="384">
        <f t="shared" si="96"/>
        <v>0</v>
      </c>
    </row>
    <row r="484" spans="2:37" s="177" customFormat="1" ht="24.75" hidden="1" customHeight="1" outlineLevel="1">
      <c r="B484" s="38"/>
      <c r="C484" s="52"/>
      <c r="D484" s="3"/>
      <c r="E484" s="3"/>
      <c r="F484" s="3"/>
      <c r="G484" s="3"/>
      <c r="H484" s="3"/>
      <c r="I484" s="13"/>
      <c r="J484" s="67"/>
      <c r="K484" s="75"/>
      <c r="L484" s="58" t="s">
        <v>3550</v>
      </c>
      <c r="M484" s="41"/>
      <c r="N484" s="134" t="str">
        <f t="shared" si="85"/>
        <v/>
      </c>
      <c r="O484" s="135" t="str">
        <f t="shared" si="86"/>
        <v/>
      </c>
      <c r="P484" s="134"/>
      <c r="Q484" s="303"/>
      <c r="R484" s="44"/>
      <c r="S484" s="183" t="str">
        <f t="shared" si="89"/>
        <v/>
      </c>
      <c r="T484" s="380">
        <v>0.1</v>
      </c>
      <c r="U484" s="185" t="str">
        <f t="shared" si="90"/>
        <v/>
      </c>
      <c r="V484" s="186" t="str">
        <f t="shared" si="91"/>
        <v/>
      </c>
      <c r="W484" s="186" t="str">
        <f t="shared" si="87"/>
        <v/>
      </c>
      <c r="X484" s="187" t="str">
        <f t="shared" si="92"/>
        <v/>
      </c>
      <c r="Y484" s="337"/>
      <c r="Z484" s="61"/>
      <c r="AA484" s="372" t="str">
        <f t="shared" si="88"/>
        <v/>
      </c>
      <c r="AB484" s="398"/>
      <c r="AH484" s="384" t="str">
        <f t="shared" si="93"/>
        <v/>
      </c>
      <c r="AI484" s="384">
        <f t="shared" si="94"/>
        <v>0</v>
      </c>
      <c r="AJ484" s="384">
        <f t="shared" si="95"/>
        <v>0</v>
      </c>
      <c r="AK484" s="384">
        <f t="shared" si="96"/>
        <v>0</v>
      </c>
    </row>
    <row r="485" spans="2:37" s="177" customFormat="1" ht="24.75" hidden="1" customHeight="1" outlineLevel="1">
      <c r="B485" s="38"/>
      <c r="C485" s="52"/>
      <c r="D485" s="3"/>
      <c r="E485" s="3"/>
      <c r="F485" s="3"/>
      <c r="G485" s="3"/>
      <c r="H485" s="3"/>
      <c r="I485" s="13"/>
      <c r="J485" s="67"/>
      <c r="K485" s="75"/>
      <c r="L485" s="58" t="s">
        <v>3550</v>
      </c>
      <c r="M485" s="41"/>
      <c r="N485" s="134" t="str">
        <f t="shared" si="85"/>
        <v/>
      </c>
      <c r="O485" s="135" t="str">
        <f t="shared" si="86"/>
        <v/>
      </c>
      <c r="P485" s="134"/>
      <c r="Q485" s="303"/>
      <c r="R485" s="44"/>
      <c r="S485" s="183" t="str">
        <f t="shared" si="89"/>
        <v/>
      </c>
      <c r="T485" s="380">
        <v>0.1</v>
      </c>
      <c r="U485" s="185" t="str">
        <f t="shared" si="90"/>
        <v/>
      </c>
      <c r="V485" s="186" t="str">
        <f t="shared" si="91"/>
        <v/>
      </c>
      <c r="W485" s="186" t="str">
        <f t="shared" si="87"/>
        <v/>
      </c>
      <c r="X485" s="187" t="str">
        <f t="shared" si="92"/>
        <v/>
      </c>
      <c r="Y485" s="337"/>
      <c r="Z485" s="61"/>
      <c r="AA485" s="372" t="str">
        <f t="shared" si="88"/>
        <v/>
      </c>
      <c r="AB485" s="398"/>
      <c r="AH485" s="384" t="str">
        <f t="shared" si="93"/>
        <v/>
      </c>
      <c r="AI485" s="384">
        <f t="shared" si="94"/>
        <v>0</v>
      </c>
      <c r="AJ485" s="384">
        <f t="shared" si="95"/>
        <v>0</v>
      </c>
      <c r="AK485" s="384">
        <f t="shared" si="96"/>
        <v>0</v>
      </c>
    </row>
    <row r="486" spans="2:37" s="177" customFormat="1" ht="24.75" hidden="1" customHeight="1" outlineLevel="1">
      <c r="B486" s="38"/>
      <c r="C486" s="52"/>
      <c r="D486" s="3"/>
      <c r="E486" s="3"/>
      <c r="F486" s="3"/>
      <c r="G486" s="3"/>
      <c r="H486" s="3"/>
      <c r="I486" s="13"/>
      <c r="J486" s="67"/>
      <c r="K486" s="75"/>
      <c r="L486" s="58" t="s">
        <v>3550</v>
      </c>
      <c r="M486" s="41"/>
      <c r="N486" s="134" t="str">
        <f t="shared" si="85"/>
        <v/>
      </c>
      <c r="O486" s="135" t="str">
        <f t="shared" si="86"/>
        <v/>
      </c>
      <c r="P486" s="134"/>
      <c r="Q486" s="303"/>
      <c r="R486" s="44"/>
      <c r="S486" s="183" t="str">
        <f t="shared" si="89"/>
        <v/>
      </c>
      <c r="T486" s="380">
        <v>0.1</v>
      </c>
      <c r="U486" s="185" t="str">
        <f t="shared" si="90"/>
        <v/>
      </c>
      <c r="V486" s="186" t="str">
        <f t="shared" si="91"/>
        <v/>
      </c>
      <c r="W486" s="186" t="str">
        <f t="shared" si="87"/>
        <v/>
      </c>
      <c r="X486" s="187" t="str">
        <f t="shared" si="92"/>
        <v/>
      </c>
      <c r="Y486" s="337"/>
      <c r="Z486" s="61"/>
      <c r="AA486" s="372" t="str">
        <f t="shared" si="88"/>
        <v/>
      </c>
      <c r="AB486" s="398"/>
      <c r="AH486" s="384" t="str">
        <f t="shared" si="93"/>
        <v/>
      </c>
      <c r="AI486" s="384">
        <f t="shared" si="94"/>
        <v>0</v>
      </c>
      <c r="AJ486" s="384">
        <f t="shared" si="95"/>
        <v>0</v>
      </c>
      <c r="AK486" s="384">
        <f t="shared" si="96"/>
        <v>0</v>
      </c>
    </row>
    <row r="487" spans="2:37" s="177" customFormat="1" ht="24.75" hidden="1" customHeight="1" outlineLevel="1">
      <c r="B487" s="38"/>
      <c r="C487" s="52"/>
      <c r="D487" s="3"/>
      <c r="E487" s="3"/>
      <c r="F487" s="3"/>
      <c r="G487" s="3"/>
      <c r="H487" s="3"/>
      <c r="I487" s="13"/>
      <c r="J487" s="67"/>
      <c r="K487" s="75"/>
      <c r="L487" s="58" t="s">
        <v>3550</v>
      </c>
      <c r="M487" s="41"/>
      <c r="N487" s="134" t="str">
        <f t="shared" si="85"/>
        <v/>
      </c>
      <c r="O487" s="135" t="str">
        <f t="shared" si="86"/>
        <v/>
      </c>
      <c r="P487" s="134"/>
      <c r="Q487" s="303"/>
      <c r="R487" s="44"/>
      <c r="S487" s="183" t="str">
        <f t="shared" si="89"/>
        <v/>
      </c>
      <c r="T487" s="380">
        <v>0.1</v>
      </c>
      <c r="U487" s="185" t="str">
        <f t="shared" si="90"/>
        <v/>
      </c>
      <c r="V487" s="186" t="str">
        <f t="shared" si="91"/>
        <v/>
      </c>
      <c r="W487" s="186" t="str">
        <f t="shared" si="87"/>
        <v/>
      </c>
      <c r="X487" s="187" t="str">
        <f t="shared" si="92"/>
        <v/>
      </c>
      <c r="Y487" s="337"/>
      <c r="Z487" s="61"/>
      <c r="AA487" s="372" t="str">
        <f t="shared" si="88"/>
        <v/>
      </c>
      <c r="AB487" s="398"/>
      <c r="AH487" s="384" t="str">
        <f t="shared" si="93"/>
        <v/>
      </c>
      <c r="AI487" s="384">
        <f t="shared" si="94"/>
        <v>0</v>
      </c>
      <c r="AJ487" s="384">
        <f t="shared" si="95"/>
        <v>0</v>
      </c>
      <c r="AK487" s="384">
        <f t="shared" si="96"/>
        <v>0</v>
      </c>
    </row>
    <row r="488" spans="2:37" s="177" customFormat="1" ht="24.75" hidden="1" customHeight="1" outlineLevel="1">
      <c r="B488" s="38"/>
      <c r="C488" s="52"/>
      <c r="D488" s="3"/>
      <c r="E488" s="3"/>
      <c r="F488" s="3"/>
      <c r="G488" s="3"/>
      <c r="H488" s="3"/>
      <c r="I488" s="13"/>
      <c r="J488" s="67"/>
      <c r="K488" s="75"/>
      <c r="L488" s="58" t="s">
        <v>3550</v>
      </c>
      <c r="M488" s="41"/>
      <c r="N488" s="134" t="str">
        <f t="shared" si="85"/>
        <v/>
      </c>
      <c r="O488" s="135" t="str">
        <f t="shared" si="86"/>
        <v/>
      </c>
      <c r="P488" s="134"/>
      <c r="Q488" s="303"/>
      <c r="R488" s="44"/>
      <c r="S488" s="183" t="str">
        <f t="shared" si="89"/>
        <v/>
      </c>
      <c r="T488" s="380">
        <v>0.1</v>
      </c>
      <c r="U488" s="185" t="str">
        <f t="shared" si="90"/>
        <v/>
      </c>
      <c r="V488" s="186" t="str">
        <f t="shared" si="91"/>
        <v/>
      </c>
      <c r="W488" s="186" t="str">
        <f t="shared" si="87"/>
        <v/>
      </c>
      <c r="X488" s="187" t="str">
        <f t="shared" si="92"/>
        <v/>
      </c>
      <c r="Y488" s="337"/>
      <c r="Z488" s="61"/>
      <c r="AA488" s="372" t="str">
        <f t="shared" si="88"/>
        <v/>
      </c>
      <c r="AB488" s="398"/>
      <c r="AH488" s="384" t="str">
        <f t="shared" si="93"/>
        <v/>
      </c>
      <c r="AI488" s="384">
        <f t="shared" si="94"/>
        <v>0</v>
      </c>
      <c r="AJ488" s="384">
        <f t="shared" si="95"/>
        <v>0</v>
      </c>
      <c r="AK488" s="384">
        <f t="shared" si="96"/>
        <v>0</v>
      </c>
    </row>
    <row r="489" spans="2:37" s="177" customFormat="1" ht="24.75" hidden="1" customHeight="1" outlineLevel="1">
      <c r="B489" s="38"/>
      <c r="C489" s="52"/>
      <c r="D489" s="3"/>
      <c r="E489" s="3"/>
      <c r="F489" s="3"/>
      <c r="G489" s="3"/>
      <c r="H489" s="3"/>
      <c r="I489" s="13"/>
      <c r="J489" s="67"/>
      <c r="K489" s="75"/>
      <c r="L489" s="58" t="s">
        <v>3550</v>
      </c>
      <c r="M489" s="41"/>
      <c r="N489" s="134" t="str">
        <f t="shared" si="85"/>
        <v/>
      </c>
      <c r="O489" s="135" t="str">
        <f t="shared" si="86"/>
        <v/>
      </c>
      <c r="P489" s="134"/>
      <c r="Q489" s="303"/>
      <c r="R489" s="44"/>
      <c r="S489" s="183" t="str">
        <f t="shared" si="89"/>
        <v/>
      </c>
      <c r="T489" s="380">
        <v>0.1</v>
      </c>
      <c r="U489" s="185" t="str">
        <f t="shared" si="90"/>
        <v/>
      </c>
      <c r="V489" s="186" t="str">
        <f t="shared" si="91"/>
        <v/>
      </c>
      <c r="W489" s="186" t="str">
        <f t="shared" si="87"/>
        <v/>
      </c>
      <c r="X489" s="187" t="str">
        <f t="shared" si="92"/>
        <v/>
      </c>
      <c r="Y489" s="337"/>
      <c r="Z489" s="61"/>
      <c r="AA489" s="372" t="str">
        <f t="shared" si="88"/>
        <v/>
      </c>
      <c r="AB489" s="398"/>
      <c r="AH489" s="384" t="str">
        <f t="shared" si="93"/>
        <v/>
      </c>
      <c r="AI489" s="384">
        <f t="shared" si="94"/>
        <v>0</v>
      </c>
      <c r="AJ489" s="384">
        <f t="shared" si="95"/>
        <v>0</v>
      </c>
      <c r="AK489" s="384">
        <f t="shared" si="96"/>
        <v>0</v>
      </c>
    </row>
    <row r="490" spans="2:37" s="177" customFormat="1" ht="24.75" hidden="1" customHeight="1" outlineLevel="1">
      <c r="B490" s="38"/>
      <c r="C490" s="52"/>
      <c r="D490" s="3"/>
      <c r="E490" s="3"/>
      <c r="F490" s="3"/>
      <c r="G490" s="3"/>
      <c r="H490" s="3"/>
      <c r="I490" s="13"/>
      <c r="J490" s="67"/>
      <c r="K490" s="75"/>
      <c r="L490" s="58" t="s">
        <v>3550</v>
      </c>
      <c r="M490" s="41"/>
      <c r="N490" s="134" t="str">
        <f t="shared" si="85"/>
        <v/>
      </c>
      <c r="O490" s="135" t="str">
        <f t="shared" si="86"/>
        <v/>
      </c>
      <c r="P490" s="134"/>
      <c r="Q490" s="303"/>
      <c r="R490" s="44"/>
      <c r="S490" s="183" t="str">
        <f t="shared" si="89"/>
        <v/>
      </c>
      <c r="T490" s="380">
        <v>0.1</v>
      </c>
      <c r="U490" s="185" t="str">
        <f t="shared" si="90"/>
        <v/>
      </c>
      <c r="V490" s="186" t="str">
        <f t="shared" si="91"/>
        <v/>
      </c>
      <c r="W490" s="186" t="str">
        <f t="shared" si="87"/>
        <v/>
      </c>
      <c r="X490" s="187" t="str">
        <f t="shared" si="92"/>
        <v/>
      </c>
      <c r="Y490" s="337"/>
      <c r="Z490" s="61"/>
      <c r="AA490" s="372" t="str">
        <f t="shared" si="88"/>
        <v/>
      </c>
      <c r="AB490" s="398"/>
      <c r="AH490" s="384" t="str">
        <f t="shared" si="93"/>
        <v/>
      </c>
      <c r="AI490" s="384">
        <f t="shared" si="94"/>
        <v>0</v>
      </c>
      <c r="AJ490" s="384">
        <f t="shared" si="95"/>
        <v>0</v>
      </c>
      <c r="AK490" s="384">
        <f t="shared" si="96"/>
        <v>0</v>
      </c>
    </row>
    <row r="491" spans="2:37" s="177" customFormat="1" ht="24.75" hidden="1" customHeight="1" outlineLevel="1">
      <c r="B491" s="38"/>
      <c r="C491" s="52"/>
      <c r="D491" s="3"/>
      <c r="E491" s="3"/>
      <c r="F491" s="3"/>
      <c r="G491" s="3"/>
      <c r="H491" s="3"/>
      <c r="I491" s="13"/>
      <c r="J491" s="67"/>
      <c r="K491" s="75"/>
      <c r="L491" s="58" t="s">
        <v>3550</v>
      </c>
      <c r="M491" s="41"/>
      <c r="N491" s="134" t="str">
        <f t="shared" si="85"/>
        <v/>
      </c>
      <c r="O491" s="135" t="str">
        <f t="shared" si="86"/>
        <v/>
      </c>
      <c r="P491" s="134"/>
      <c r="Q491" s="303"/>
      <c r="R491" s="44"/>
      <c r="S491" s="183" t="str">
        <f t="shared" si="89"/>
        <v/>
      </c>
      <c r="T491" s="380">
        <v>0.1</v>
      </c>
      <c r="U491" s="185" t="str">
        <f t="shared" si="90"/>
        <v/>
      </c>
      <c r="V491" s="186" t="str">
        <f t="shared" si="91"/>
        <v/>
      </c>
      <c r="W491" s="186" t="str">
        <f t="shared" si="87"/>
        <v/>
      </c>
      <c r="X491" s="187" t="str">
        <f t="shared" si="92"/>
        <v/>
      </c>
      <c r="Y491" s="337"/>
      <c r="Z491" s="61"/>
      <c r="AA491" s="372" t="str">
        <f t="shared" si="88"/>
        <v/>
      </c>
      <c r="AB491" s="398"/>
      <c r="AH491" s="384" t="str">
        <f t="shared" si="93"/>
        <v/>
      </c>
      <c r="AI491" s="384">
        <f t="shared" si="94"/>
        <v>0</v>
      </c>
      <c r="AJ491" s="384">
        <f t="shared" si="95"/>
        <v>0</v>
      </c>
      <c r="AK491" s="384">
        <f t="shared" si="96"/>
        <v>0</v>
      </c>
    </row>
    <row r="492" spans="2:37" s="177" customFormat="1" ht="24.75" hidden="1" customHeight="1" outlineLevel="1">
      <c r="B492" s="38"/>
      <c r="C492" s="52"/>
      <c r="D492" s="3"/>
      <c r="E492" s="3"/>
      <c r="F492" s="3"/>
      <c r="G492" s="3"/>
      <c r="H492" s="3"/>
      <c r="I492" s="13"/>
      <c r="J492" s="67"/>
      <c r="K492" s="75"/>
      <c r="L492" s="58" t="s">
        <v>3550</v>
      </c>
      <c r="M492" s="41"/>
      <c r="N492" s="134" t="str">
        <f t="shared" si="85"/>
        <v/>
      </c>
      <c r="O492" s="135" t="str">
        <f t="shared" si="86"/>
        <v/>
      </c>
      <c r="P492" s="134"/>
      <c r="Q492" s="303"/>
      <c r="R492" s="44"/>
      <c r="S492" s="183" t="str">
        <f t="shared" si="89"/>
        <v/>
      </c>
      <c r="T492" s="380">
        <v>0.1</v>
      </c>
      <c r="U492" s="185" t="str">
        <f t="shared" si="90"/>
        <v/>
      </c>
      <c r="V492" s="186" t="str">
        <f t="shared" si="91"/>
        <v/>
      </c>
      <c r="W492" s="186" t="str">
        <f t="shared" si="87"/>
        <v/>
      </c>
      <c r="X492" s="187" t="str">
        <f t="shared" si="92"/>
        <v/>
      </c>
      <c r="Y492" s="337"/>
      <c r="Z492" s="61"/>
      <c r="AA492" s="372" t="str">
        <f t="shared" si="88"/>
        <v/>
      </c>
      <c r="AB492" s="398"/>
      <c r="AH492" s="384" t="str">
        <f t="shared" si="93"/>
        <v/>
      </c>
      <c r="AI492" s="384">
        <f t="shared" si="94"/>
        <v>0</v>
      </c>
      <c r="AJ492" s="384">
        <f t="shared" si="95"/>
        <v>0</v>
      </c>
      <c r="AK492" s="384">
        <f t="shared" si="96"/>
        <v>0</v>
      </c>
    </row>
    <row r="493" spans="2:37" s="177" customFormat="1" ht="24.75" hidden="1" customHeight="1" outlineLevel="1">
      <c r="B493" s="38"/>
      <c r="C493" s="52"/>
      <c r="D493" s="3"/>
      <c r="E493" s="3"/>
      <c r="F493" s="3"/>
      <c r="G493" s="3"/>
      <c r="H493" s="3"/>
      <c r="I493" s="13"/>
      <c r="J493" s="67"/>
      <c r="K493" s="75"/>
      <c r="L493" s="58" t="s">
        <v>3550</v>
      </c>
      <c r="M493" s="41"/>
      <c r="N493" s="134" t="str">
        <f t="shared" si="85"/>
        <v/>
      </c>
      <c r="O493" s="135" t="str">
        <f t="shared" si="86"/>
        <v/>
      </c>
      <c r="P493" s="134"/>
      <c r="Q493" s="303"/>
      <c r="R493" s="44"/>
      <c r="S493" s="183" t="str">
        <f t="shared" si="89"/>
        <v/>
      </c>
      <c r="T493" s="380">
        <v>0.1</v>
      </c>
      <c r="U493" s="185" t="str">
        <f t="shared" si="90"/>
        <v/>
      </c>
      <c r="V493" s="186" t="str">
        <f t="shared" si="91"/>
        <v/>
      </c>
      <c r="W493" s="186" t="str">
        <f t="shared" si="87"/>
        <v/>
      </c>
      <c r="X493" s="187" t="str">
        <f t="shared" si="92"/>
        <v/>
      </c>
      <c r="Y493" s="337"/>
      <c r="Z493" s="61"/>
      <c r="AA493" s="372" t="str">
        <f t="shared" si="88"/>
        <v/>
      </c>
      <c r="AB493" s="398"/>
      <c r="AH493" s="384" t="str">
        <f t="shared" si="93"/>
        <v/>
      </c>
      <c r="AI493" s="384">
        <f t="shared" si="94"/>
        <v>0</v>
      </c>
      <c r="AJ493" s="384">
        <f t="shared" si="95"/>
        <v>0</v>
      </c>
      <c r="AK493" s="384">
        <f t="shared" si="96"/>
        <v>0</v>
      </c>
    </row>
    <row r="494" spans="2:37" s="177" customFormat="1" ht="24.75" hidden="1" customHeight="1" outlineLevel="1">
      <c r="B494" s="38"/>
      <c r="C494" s="52"/>
      <c r="D494" s="3"/>
      <c r="E494" s="3"/>
      <c r="F494" s="3"/>
      <c r="G494" s="3"/>
      <c r="H494" s="3"/>
      <c r="I494" s="13"/>
      <c r="J494" s="67"/>
      <c r="K494" s="75"/>
      <c r="L494" s="58" t="s">
        <v>3550</v>
      </c>
      <c r="M494" s="41"/>
      <c r="N494" s="134" t="str">
        <f t="shared" si="85"/>
        <v/>
      </c>
      <c r="O494" s="135" t="str">
        <f t="shared" si="86"/>
        <v/>
      </c>
      <c r="P494" s="134"/>
      <c r="Q494" s="303"/>
      <c r="R494" s="44"/>
      <c r="S494" s="183" t="str">
        <f t="shared" si="89"/>
        <v/>
      </c>
      <c r="T494" s="380">
        <v>0.1</v>
      </c>
      <c r="U494" s="185" t="str">
        <f t="shared" si="90"/>
        <v/>
      </c>
      <c r="V494" s="186" t="str">
        <f t="shared" si="91"/>
        <v/>
      </c>
      <c r="W494" s="186" t="str">
        <f t="shared" si="87"/>
        <v/>
      </c>
      <c r="X494" s="187" t="str">
        <f t="shared" si="92"/>
        <v/>
      </c>
      <c r="Y494" s="337"/>
      <c r="Z494" s="61"/>
      <c r="AA494" s="372" t="str">
        <f t="shared" si="88"/>
        <v/>
      </c>
      <c r="AB494" s="398"/>
      <c r="AH494" s="384" t="str">
        <f t="shared" si="93"/>
        <v/>
      </c>
      <c r="AI494" s="384">
        <f t="shared" si="94"/>
        <v>0</v>
      </c>
      <c r="AJ494" s="384">
        <f t="shared" si="95"/>
        <v>0</v>
      </c>
      <c r="AK494" s="384">
        <f t="shared" si="96"/>
        <v>0</v>
      </c>
    </row>
    <row r="495" spans="2:37" s="177" customFormat="1" ht="24.75" hidden="1" customHeight="1" outlineLevel="1">
      <c r="B495" s="38"/>
      <c r="C495" s="52"/>
      <c r="D495" s="3"/>
      <c r="E495" s="3"/>
      <c r="F495" s="3"/>
      <c r="G495" s="3"/>
      <c r="H495" s="3"/>
      <c r="I495" s="13"/>
      <c r="J495" s="67"/>
      <c r="K495" s="75"/>
      <c r="L495" s="58" t="s">
        <v>3550</v>
      </c>
      <c r="M495" s="41"/>
      <c r="N495" s="134" t="str">
        <f t="shared" si="85"/>
        <v/>
      </c>
      <c r="O495" s="135" t="str">
        <f t="shared" si="86"/>
        <v/>
      </c>
      <c r="P495" s="134"/>
      <c r="Q495" s="303"/>
      <c r="R495" s="44"/>
      <c r="S495" s="183" t="str">
        <f t="shared" si="89"/>
        <v/>
      </c>
      <c r="T495" s="380">
        <v>0.1</v>
      </c>
      <c r="U495" s="185" t="str">
        <f t="shared" si="90"/>
        <v/>
      </c>
      <c r="V495" s="186" t="str">
        <f t="shared" si="91"/>
        <v/>
      </c>
      <c r="W495" s="186" t="str">
        <f t="shared" si="87"/>
        <v/>
      </c>
      <c r="X495" s="187" t="str">
        <f t="shared" si="92"/>
        <v/>
      </c>
      <c r="Y495" s="337"/>
      <c r="Z495" s="61"/>
      <c r="AA495" s="372" t="str">
        <f t="shared" si="88"/>
        <v/>
      </c>
      <c r="AB495" s="398"/>
      <c r="AH495" s="384" t="str">
        <f t="shared" si="93"/>
        <v/>
      </c>
      <c r="AI495" s="384">
        <f t="shared" si="94"/>
        <v>0</v>
      </c>
      <c r="AJ495" s="384">
        <f t="shared" si="95"/>
        <v>0</v>
      </c>
      <c r="AK495" s="384">
        <f t="shared" si="96"/>
        <v>0</v>
      </c>
    </row>
    <row r="496" spans="2:37" s="177" customFormat="1" ht="24.75" hidden="1" customHeight="1" outlineLevel="1">
      <c r="B496" s="38"/>
      <c r="C496" s="52"/>
      <c r="D496" s="3"/>
      <c r="E496" s="3"/>
      <c r="F496" s="3"/>
      <c r="G496" s="3"/>
      <c r="H496" s="3"/>
      <c r="I496" s="13"/>
      <c r="J496" s="67"/>
      <c r="K496" s="75"/>
      <c r="L496" s="58" t="s">
        <v>3550</v>
      </c>
      <c r="M496" s="41"/>
      <c r="N496" s="134" t="str">
        <f t="shared" si="85"/>
        <v/>
      </c>
      <c r="O496" s="135" t="str">
        <f t="shared" si="86"/>
        <v/>
      </c>
      <c r="P496" s="134"/>
      <c r="Q496" s="303"/>
      <c r="R496" s="44"/>
      <c r="S496" s="183" t="str">
        <f t="shared" si="89"/>
        <v/>
      </c>
      <c r="T496" s="380">
        <v>0.1</v>
      </c>
      <c r="U496" s="185" t="str">
        <f t="shared" si="90"/>
        <v/>
      </c>
      <c r="V496" s="186" t="str">
        <f t="shared" si="91"/>
        <v/>
      </c>
      <c r="W496" s="186" t="str">
        <f t="shared" si="87"/>
        <v/>
      </c>
      <c r="X496" s="187" t="str">
        <f t="shared" si="92"/>
        <v/>
      </c>
      <c r="Y496" s="337"/>
      <c r="Z496" s="61"/>
      <c r="AA496" s="372" t="str">
        <f t="shared" si="88"/>
        <v/>
      </c>
      <c r="AB496" s="398"/>
      <c r="AH496" s="384" t="str">
        <f t="shared" si="93"/>
        <v/>
      </c>
      <c r="AI496" s="384">
        <f t="shared" si="94"/>
        <v>0</v>
      </c>
      <c r="AJ496" s="384">
        <f t="shared" si="95"/>
        <v>0</v>
      </c>
      <c r="AK496" s="384">
        <f t="shared" si="96"/>
        <v>0</v>
      </c>
    </row>
    <row r="497" spans="2:37" s="177" customFormat="1" ht="24.75" hidden="1" customHeight="1" outlineLevel="1">
      <c r="B497" s="38"/>
      <c r="C497" s="52"/>
      <c r="D497" s="3"/>
      <c r="E497" s="3"/>
      <c r="F497" s="3"/>
      <c r="G497" s="3"/>
      <c r="H497" s="3"/>
      <c r="I497" s="13"/>
      <c r="J497" s="67"/>
      <c r="K497" s="75"/>
      <c r="L497" s="58" t="s">
        <v>3550</v>
      </c>
      <c r="M497" s="41"/>
      <c r="N497" s="134" t="str">
        <f t="shared" si="85"/>
        <v/>
      </c>
      <c r="O497" s="135" t="str">
        <f t="shared" si="86"/>
        <v/>
      </c>
      <c r="P497" s="134"/>
      <c r="Q497" s="303"/>
      <c r="R497" s="44"/>
      <c r="S497" s="183" t="str">
        <f t="shared" si="89"/>
        <v/>
      </c>
      <c r="T497" s="380">
        <v>0.1</v>
      </c>
      <c r="U497" s="185" t="str">
        <f t="shared" si="90"/>
        <v/>
      </c>
      <c r="V497" s="186" t="str">
        <f t="shared" si="91"/>
        <v/>
      </c>
      <c r="W497" s="186" t="str">
        <f t="shared" si="87"/>
        <v/>
      </c>
      <c r="X497" s="187" t="str">
        <f t="shared" si="92"/>
        <v/>
      </c>
      <c r="Y497" s="337"/>
      <c r="Z497" s="61"/>
      <c r="AA497" s="372" t="str">
        <f t="shared" si="88"/>
        <v/>
      </c>
      <c r="AB497" s="398"/>
      <c r="AH497" s="384" t="str">
        <f t="shared" si="93"/>
        <v/>
      </c>
      <c r="AI497" s="384">
        <f t="shared" si="94"/>
        <v>0</v>
      </c>
      <c r="AJ497" s="384">
        <f t="shared" si="95"/>
        <v>0</v>
      </c>
      <c r="AK497" s="384">
        <f t="shared" si="96"/>
        <v>0</v>
      </c>
    </row>
    <row r="498" spans="2:37" s="177" customFormat="1" ht="24.75" hidden="1" customHeight="1" outlineLevel="1">
      <c r="B498" s="38"/>
      <c r="C498" s="52"/>
      <c r="D498" s="3"/>
      <c r="E498" s="3"/>
      <c r="F498" s="3"/>
      <c r="G498" s="3"/>
      <c r="H498" s="3"/>
      <c r="I498" s="13"/>
      <c r="J498" s="67"/>
      <c r="K498" s="75"/>
      <c r="L498" s="58" t="s">
        <v>3550</v>
      </c>
      <c r="M498" s="41"/>
      <c r="N498" s="134" t="str">
        <f t="shared" si="85"/>
        <v/>
      </c>
      <c r="O498" s="135" t="str">
        <f t="shared" si="86"/>
        <v/>
      </c>
      <c r="P498" s="134"/>
      <c r="Q498" s="303"/>
      <c r="R498" s="44"/>
      <c r="S498" s="183" t="str">
        <f t="shared" si="89"/>
        <v/>
      </c>
      <c r="T498" s="380">
        <v>0.1</v>
      </c>
      <c r="U498" s="185" t="str">
        <f t="shared" si="90"/>
        <v/>
      </c>
      <c r="V498" s="186" t="str">
        <f t="shared" si="91"/>
        <v/>
      </c>
      <c r="W498" s="186" t="str">
        <f t="shared" si="87"/>
        <v/>
      </c>
      <c r="X498" s="187" t="str">
        <f t="shared" si="92"/>
        <v/>
      </c>
      <c r="Y498" s="337"/>
      <c r="Z498" s="61"/>
      <c r="AA498" s="372" t="str">
        <f t="shared" si="88"/>
        <v/>
      </c>
      <c r="AB498" s="398"/>
      <c r="AH498" s="384" t="str">
        <f t="shared" si="93"/>
        <v/>
      </c>
      <c r="AI498" s="384">
        <f t="shared" si="94"/>
        <v>0</v>
      </c>
      <c r="AJ498" s="384">
        <f t="shared" si="95"/>
        <v>0</v>
      </c>
      <c r="AK498" s="384">
        <f t="shared" si="96"/>
        <v>0</v>
      </c>
    </row>
    <row r="499" spans="2:37" s="177" customFormat="1" ht="24.75" hidden="1" customHeight="1" outlineLevel="1">
      <c r="B499" s="38"/>
      <c r="C499" s="52"/>
      <c r="D499" s="3"/>
      <c r="E499" s="3"/>
      <c r="F499" s="3"/>
      <c r="G499" s="3"/>
      <c r="H499" s="3"/>
      <c r="I499" s="13"/>
      <c r="J499" s="67"/>
      <c r="K499" s="75"/>
      <c r="L499" s="58" t="s">
        <v>3550</v>
      </c>
      <c r="M499" s="41"/>
      <c r="N499" s="134" t="str">
        <f t="shared" si="85"/>
        <v/>
      </c>
      <c r="O499" s="135" t="str">
        <f t="shared" si="86"/>
        <v/>
      </c>
      <c r="P499" s="134"/>
      <c r="Q499" s="303"/>
      <c r="R499" s="44"/>
      <c r="S499" s="183" t="str">
        <f t="shared" si="89"/>
        <v/>
      </c>
      <c r="T499" s="380">
        <v>0.1</v>
      </c>
      <c r="U499" s="185" t="str">
        <f t="shared" si="90"/>
        <v/>
      </c>
      <c r="V499" s="186" t="str">
        <f t="shared" si="91"/>
        <v/>
      </c>
      <c r="W499" s="186" t="str">
        <f t="shared" si="87"/>
        <v/>
      </c>
      <c r="X499" s="187" t="str">
        <f t="shared" si="92"/>
        <v/>
      </c>
      <c r="Y499" s="337"/>
      <c r="Z499" s="61"/>
      <c r="AA499" s="372" t="str">
        <f t="shared" si="88"/>
        <v/>
      </c>
      <c r="AB499" s="398"/>
      <c r="AH499" s="384" t="str">
        <f t="shared" si="93"/>
        <v/>
      </c>
      <c r="AI499" s="384">
        <f t="shared" si="94"/>
        <v>0</v>
      </c>
      <c r="AJ499" s="384">
        <f t="shared" si="95"/>
        <v>0</v>
      </c>
      <c r="AK499" s="384">
        <f t="shared" si="96"/>
        <v>0</v>
      </c>
    </row>
    <row r="500" spans="2:37" s="177" customFormat="1" ht="24.75" hidden="1" customHeight="1" outlineLevel="1">
      <c r="B500" s="38"/>
      <c r="C500" s="52"/>
      <c r="D500" s="3"/>
      <c r="E500" s="3"/>
      <c r="F500" s="3"/>
      <c r="G500" s="3"/>
      <c r="H500" s="3"/>
      <c r="I500" s="13"/>
      <c r="J500" s="67"/>
      <c r="K500" s="75"/>
      <c r="L500" s="58" t="s">
        <v>3550</v>
      </c>
      <c r="M500" s="41"/>
      <c r="N500" s="134" t="str">
        <f t="shared" si="85"/>
        <v/>
      </c>
      <c r="O500" s="135" t="str">
        <f t="shared" si="86"/>
        <v/>
      </c>
      <c r="P500" s="134"/>
      <c r="Q500" s="303"/>
      <c r="R500" s="44"/>
      <c r="S500" s="183" t="str">
        <f t="shared" si="89"/>
        <v/>
      </c>
      <c r="T500" s="380">
        <v>0.1</v>
      </c>
      <c r="U500" s="185" t="str">
        <f t="shared" si="90"/>
        <v/>
      </c>
      <c r="V500" s="186" t="str">
        <f t="shared" si="91"/>
        <v/>
      </c>
      <c r="W500" s="186" t="str">
        <f t="shared" si="87"/>
        <v/>
      </c>
      <c r="X500" s="187" t="str">
        <f t="shared" si="92"/>
        <v/>
      </c>
      <c r="Y500" s="337"/>
      <c r="Z500" s="61"/>
      <c r="AA500" s="372" t="str">
        <f t="shared" si="88"/>
        <v/>
      </c>
      <c r="AB500" s="398"/>
      <c r="AH500" s="384" t="str">
        <f t="shared" si="93"/>
        <v/>
      </c>
      <c r="AI500" s="384">
        <f t="shared" si="94"/>
        <v>0</v>
      </c>
      <c r="AJ500" s="384">
        <f t="shared" si="95"/>
        <v>0</v>
      </c>
      <c r="AK500" s="384">
        <f t="shared" si="96"/>
        <v>0</v>
      </c>
    </row>
    <row r="501" spans="2:37" s="177" customFormat="1" ht="24.75" hidden="1" customHeight="1" outlineLevel="1">
      <c r="B501" s="38"/>
      <c r="C501" s="52"/>
      <c r="D501" s="3"/>
      <c r="E501" s="3"/>
      <c r="F501" s="3"/>
      <c r="G501" s="3"/>
      <c r="H501" s="3"/>
      <c r="I501" s="13"/>
      <c r="J501" s="67"/>
      <c r="K501" s="75"/>
      <c r="L501" s="58" t="s">
        <v>3550</v>
      </c>
      <c r="M501" s="41"/>
      <c r="N501" s="134" t="str">
        <f t="shared" si="85"/>
        <v/>
      </c>
      <c r="O501" s="135" t="str">
        <f t="shared" si="86"/>
        <v/>
      </c>
      <c r="P501" s="134"/>
      <c r="Q501" s="303"/>
      <c r="R501" s="44"/>
      <c r="S501" s="183" t="str">
        <f t="shared" si="89"/>
        <v/>
      </c>
      <c r="T501" s="380">
        <v>0.1</v>
      </c>
      <c r="U501" s="185" t="str">
        <f t="shared" si="90"/>
        <v/>
      </c>
      <c r="V501" s="186" t="str">
        <f t="shared" si="91"/>
        <v/>
      </c>
      <c r="W501" s="186" t="str">
        <f t="shared" si="87"/>
        <v/>
      </c>
      <c r="X501" s="187" t="str">
        <f t="shared" si="92"/>
        <v/>
      </c>
      <c r="Y501" s="337"/>
      <c r="Z501" s="61"/>
      <c r="AA501" s="372" t="str">
        <f t="shared" si="88"/>
        <v/>
      </c>
      <c r="AB501" s="398"/>
      <c r="AH501" s="384" t="str">
        <f t="shared" si="93"/>
        <v/>
      </c>
      <c r="AI501" s="384">
        <f t="shared" si="94"/>
        <v>0</v>
      </c>
      <c r="AJ501" s="384">
        <f t="shared" si="95"/>
        <v>0</v>
      </c>
      <c r="AK501" s="384">
        <f t="shared" si="96"/>
        <v>0</v>
      </c>
    </row>
    <row r="502" spans="2:37" s="177" customFormat="1" ht="24.75" hidden="1" customHeight="1" outlineLevel="1">
      <c r="B502" s="38"/>
      <c r="C502" s="52"/>
      <c r="D502" s="3"/>
      <c r="E502" s="3"/>
      <c r="F502" s="3"/>
      <c r="G502" s="3"/>
      <c r="H502" s="3"/>
      <c r="I502" s="13"/>
      <c r="J502" s="67"/>
      <c r="K502" s="75"/>
      <c r="L502" s="58" t="s">
        <v>3550</v>
      </c>
      <c r="M502" s="41"/>
      <c r="N502" s="134" t="str">
        <f t="shared" si="85"/>
        <v/>
      </c>
      <c r="O502" s="135" t="str">
        <f t="shared" si="86"/>
        <v/>
      </c>
      <c r="P502" s="134"/>
      <c r="Q502" s="303"/>
      <c r="R502" s="44"/>
      <c r="S502" s="183" t="str">
        <f t="shared" si="89"/>
        <v/>
      </c>
      <c r="T502" s="380">
        <v>0.1</v>
      </c>
      <c r="U502" s="185" t="str">
        <f t="shared" si="90"/>
        <v/>
      </c>
      <c r="V502" s="186" t="str">
        <f t="shared" si="91"/>
        <v/>
      </c>
      <c r="W502" s="186" t="str">
        <f t="shared" si="87"/>
        <v/>
      </c>
      <c r="X502" s="187" t="str">
        <f t="shared" si="92"/>
        <v/>
      </c>
      <c r="Y502" s="337"/>
      <c r="Z502" s="61"/>
      <c r="AA502" s="372" t="str">
        <f t="shared" si="88"/>
        <v/>
      </c>
      <c r="AB502" s="398"/>
      <c r="AH502" s="384" t="str">
        <f t="shared" si="93"/>
        <v/>
      </c>
      <c r="AI502" s="384">
        <f t="shared" si="94"/>
        <v>0</v>
      </c>
      <c r="AJ502" s="384">
        <f t="shared" si="95"/>
        <v>0</v>
      </c>
      <c r="AK502" s="384">
        <f t="shared" si="96"/>
        <v>0</v>
      </c>
    </row>
    <row r="503" spans="2:37" s="177" customFormat="1" ht="24.75" hidden="1" customHeight="1" outlineLevel="1">
      <c r="B503" s="38"/>
      <c r="C503" s="52"/>
      <c r="D503" s="3"/>
      <c r="E503" s="3"/>
      <c r="F503" s="3"/>
      <c r="G503" s="3"/>
      <c r="H503" s="3"/>
      <c r="I503" s="13"/>
      <c r="J503" s="67"/>
      <c r="K503" s="75"/>
      <c r="L503" s="58" t="s">
        <v>3550</v>
      </c>
      <c r="M503" s="41"/>
      <c r="N503" s="134" t="str">
        <f t="shared" si="85"/>
        <v/>
      </c>
      <c r="O503" s="135" t="str">
        <f t="shared" si="86"/>
        <v/>
      </c>
      <c r="P503" s="134"/>
      <c r="Q503" s="303"/>
      <c r="R503" s="44"/>
      <c r="S503" s="183" t="str">
        <f t="shared" si="89"/>
        <v/>
      </c>
      <c r="T503" s="380">
        <v>0.1</v>
      </c>
      <c r="U503" s="185" t="str">
        <f t="shared" si="90"/>
        <v/>
      </c>
      <c r="V503" s="186" t="str">
        <f t="shared" si="91"/>
        <v/>
      </c>
      <c r="W503" s="186" t="str">
        <f t="shared" si="87"/>
        <v/>
      </c>
      <c r="X503" s="187" t="str">
        <f t="shared" si="92"/>
        <v/>
      </c>
      <c r="Y503" s="337"/>
      <c r="Z503" s="61"/>
      <c r="AA503" s="372" t="str">
        <f t="shared" si="88"/>
        <v/>
      </c>
      <c r="AB503" s="398"/>
      <c r="AH503" s="384" t="str">
        <f t="shared" si="93"/>
        <v/>
      </c>
      <c r="AI503" s="384">
        <f t="shared" si="94"/>
        <v>0</v>
      </c>
      <c r="AJ503" s="384">
        <f t="shared" si="95"/>
        <v>0</v>
      </c>
      <c r="AK503" s="384">
        <f t="shared" si="96"/>
        <v>0</v>
      </c>
    </row>
    <row r="504" spans="2:37" s="177" customFormat="1" ht="24.75" hidden="1" customHeight="1" outlineLevel="1">
      <c r="B504" s="38"/>
      <c r="C504" s="52"/>
      <c r="D504" s="3"/>
      <c r="E504" s="3"/>
      <c r="F504" s="3"/>
      <c r="G504" s="3"/>
      <c r="H504" s="3"/>
      <c r="I504" s="13"/>
      <c r="J504" s="67"/>
      <c r="K504" s="75"/>
      <c r="L504" s="58" t="s">
        <v>3550</v>
      </c>
      <c r="M504" s="41"/>
      <c r="N504" s="134" t="str">
        <f t="shared" si="85"/>
        <v/>
      </c>
      <c r="O504" s="135" t="str">
        <f t="shared" si="86"/>
        <v/>
      </c>
      <c r="P504" s="134"/>
      <c r="Q504" s="303"/>
      <c r="R504" s="44"/>
      <c r="S504" s="183" t="str">
        <f t="shared" si="89"/>
        <v/>
      </c>
      <c r="T504" s="380">
        <v>0.1</v>
      </c>
      <c r="U504" s="185" t="str">
        <f t="shared" si="90"/>
        <v/>
      </c>
      <c r="V504" s="186" t="str">
        <f t="shared" si="91"/>
        <v/>
      </c>
      <c r="W504" s="186" t="str">
        <f t="shared" si="87"/>
        <v/>
      </c>
      <c r="X504" s="187" t="str">
        <f t="shared" si="92"/>
        <v/>
      </c>
      <c r="Y504" s="337"/>
      <c r="Z504" s="61"/>
      <c r="AA504" s="372" t="str">
        <f t="shared" si="88"/>
        <v/>
      </c>
      <c r="AB504" s="398"/>
      <c r="AH504" s="384" t="str">
        <f t="shared" si="93"/>
        <v/>
      </c>
      <c r="AI504" s="384">
        <f t="shared" si="94"/>
        <v>0</v>
      </c>
      <c r="AJ504" s="384">
        <f t="shared" si="95"/>
        <v>0</v>
      </c>
      <c r="AK504" s="384">
        <f t="shared" si="96"/>
        <v>0</v>
      </c>
    </row>
    <row r="505" spans="2:37" s="177" customFormat="1" ht="24.75" hidden="1" customHeight="1" outlineLevel="1">
      <c r="B505" s="38"/>
      <c r="C505" s="52"/>
      <c r="D505" s="3"/>
      <c r="E505" s="3"/>
      <c r="F505" s="3"/>
      <c r="G505" s="3"/>
      <c r="H505" s="3"/>
      <c r="I505" s="13"/>
      <c r="J505" s="67"/>
      <c r="K505" s="75"/>
      <c r="L505" s="58" t="s">
        <v>3550</v>
      </c>
      <c r="M505" s="41"/>
      <c r="N505" s="134" t="str">
        <f t="shared" si="85"/>
        <v/>
      </c>
      <c r="O505" s="135" t="str">
        <f t="shared" si="86"/>
        <v/>
      </c>
      <c r="P505" s="134"/>
      <c r="Q505" s="303"/>
      <c r="R505" s="44"/>
      <c r="S505" s="183" t="str">
        <f t="shared" si="89"/>
        <v/>
      </c>
      <c r="T505" s="380">
        <v>0.1</v>
      </c>
      <c r="U505" s="185" t="str">
        <f t="shared" si="90"/>
        <v/>
      </c>
      <c r="V505" s="186" t="str">
        <f t="shared" si="91"/>
        <v/>
      </c>
      <c r="W505" s="186" t="str">
        <f t="shared" si="87"/>
        <v/>
      </c>
      <c r="X505" s="187" t="str">
        <f t="shared" si="92"/>
        <v/>
      </c>
      <c r="Y505" s="337"/>
      <c r="Z505" s="61"/>
      <c r="AA505" s="372" t="str">
        <f t="shared" si="88"/>
        <v/>
      </c>
      <c r="AB505" s="398"/>
      <c r="AH505" s="384" t="str">
        <f t="shared" si="93"/>
        <v/>
      </c>
      <c r="AI505" s="384">
        <f t="shared" si="94"/>
        <v>0</v>
      </c>
      <c r="AJ505" s="384">
        <f t="shared" si="95"/>
        <v>0</v>
      </c>
      <c r="AK505" s="384">
        <f t="shared" si="96"/>
        <v>0</v>
      </c>
    </row>
    <row r="506" spans="2:37" s="177" customFormat="1" ht="24.75" hidden="1" customHeight="1" outlineLevel="1">
      <c r="B506" s="38"/>
      <c r="C506" s="52"/>
      <c r="D506" s="3"/>
      <c r="E506" s="3"/>
      <c r="F506" s="3"/>
      <c r="G506" s="3"/>
      <c r="H506" s="3"/>
      <c r="I506" s="13"/>
      <c r="J506" s="67"/>
      <c r="K506" s="75"/>
      <c r="L506" s="58" t="s">
        <v>3550</v>
      </c>
      <c r="M506" s="41"/>
      <c r="N506" s="134" t="str">
        <f t="shared" si="85"/>
        <v/>
      </c>
      <c r="O506" s="135" t="str">
        <f t="shared" si="86"/>
        <v/>
      </c>
      <c r="P506" s="134"/>
      <c r="Q506" s="303"/>
      <c r="R506" s="44"/>
      <c r="S506" s="183" t="str">
        <f t="shared" si="89"/>
        <v/>
      </c>
      <c r="T506" s="380">
        <v>0.1</v>
      </c>
      <c r="U506" s="185" t="str">
        <f t="shared" si="90"/>
        <v/>
      </c>
      <c r="V506" s="186" t="str">
        <f t="shared" si="91"/>
        <v/>
      </c>
      <c r="W506" s="186" t="str">
        <f t="shared" si="87"/>
        <v/>
      </c>
      <c r="X506" s="187" t="str">
        <f t="shared" si="92"/>
        <v/>
      </c>
      <c r="Y506" s="337"/>
      <c r="Z506" s="61"/>
      <c r="AA506" s="372" t="str">
        <f t="shared" si="88"/>
        <v/>
      </c>
      <c r="AB506" s="398"/>
      <c r="AH506" s="384" t="str">
        <f t="shared" si="93"/>
        <v/>
      </c>
      <c r="AI506" s="384">
        <f t="shared" si="94"/>
        <v>0</v>
      </c>
      <c r="AJ506" s="384">
        <f t="shared" si="95"/>
        <v>0</v>
      </c>
      <c r="AK506" s="384">
        <f t="shared" si="96"/>
        <v>0</v>
      </c>
    </row>
    <row r="507" spans="2:37" s="177" customFormat="1" ht="24.75" customHeight="1" collapsed="1">
      <c r="B507" s="38"/>
      <c r="C507" s="52"/>
      <c r="D507" s="3"/>
      <c r="E507" s="3"/>
      <c r="F507" s="3"/>
      <c r="G507" s="3"/>
      <c r="H507" s="3"/>
      <c r="I507" s="13"/>
      <c r="J507" s="67"/>
      <c r="K507" s="75"/>
      <c r="L507" s="58" t="s">
        <v>3550</v>
      </c>
      <c r="M507" s="41"/>
      <c r="N507" s="134" t="str">
        <f t="shared" si="85"/>
        <v/>
      </c>
      <c r="O507" s="135" t="str">
        <f t="shared" si="86"/>
        <v/>
      </c>
      <c r="P507" s="134"/>
      <c r="Q507" s="303"/>
      <c r="R507" s="44"/>
      <c r="S507" s="183" t="str">
        <f t="shared" si="89"/>
        <v/>
      </c>
      <c r="T507" s="380">
        <v>0.1</v>
      </c>
      <c r="U507" s="185" t="str">
        <f t="shared" si="90"/>
        <v/>
      </c>
      <c r="V507" s="186" t="str">
        <f t="shared" si="91"/>
        <v/>
      </c>
      <c r="W507" s="186" t="str">
        <f t="shared" si="87"/>
        <v/>
      </c>
      <c r="X507" s="187" t="str">
        <f t="shared" si="92"/>
        <v/>
      </c>
      <c r="Y507" s="337"/>
      <c r="Z507" s="61"/>
      <c r="AA507" s="372" t="str">
        <f t="shared" si="88"/>
        <v/>
      </c>
      <c r="AB507" s="398"/>
      <c r="AH507" s="384" t="str">
        <f t="shared" si="93"/>
        <v/>
      </c>
      <c r="AI507" s="384">
        <f t="shared" si="94"/>
        <v>0</v>
      </c>
      <c r="AJ507" s="384">
        <f t="shared" si="95"/>
        <v>0</v>
      </c>
      <c r="AK507" s="384">
        <f t="shared" si="96"/>
        <v>0</v>
      </c>
    </row>
    <row r="508" spans="2:37" s="177" customFormat="1" ht="24.75" hidden="1" customHeight="1" outlineLevel="1">
      <c r="B508" s="38"/>
      <c r="C508" s="52"/>
      <c r="D508" s="3"/>
      <c r="E508" s="3"/>
      <c r="F508" s="3"/>
      <c r="G508" s="3"/>
      <c r="H508" s="3"/>
      <c r="I508" s="13"/>
      <c r="J508" s="67"/>
      <c r="K508" s="75"/>
      <c r="L508" s="58" t="s">
        <v>3550</v>
      </c>
      <c r="M508" s="41"/>
      <c r="N508" s="134" t="str">
        <f t="shared" si="85"/>
        <v/>
      </c>
      <c r="O508" s="135" t="str">
        <f t="shared" si="86"/>
        <v/>
      </c>
      <c r="P508" s="134"/>
      <c r="Q508" s="303"/>
      <c r="R508" s="44"/>
      <c r="S508" s="183" t="str">
        <f t="shared" si="89"/>
        <v/>
      </c>
      <c r="T508" s="380">
        <v>0.1</v>
      </c>
      <c r="U508" s="185" t="str">
        <f t="shared" si="90"/>
        <v/>
      </c>
      <c r="V508" s="186" t="str">
        <f t="shared" si="91"/>
        <v/>
      </c>
      <c r="W508" s="186" t="str">
        <f t="shared" si="87"/>
        <v/>
      </c>
      <c r="X508" s="187" t="str">
        <f t="shared" si="92"/>
        <v/>
      </c>
      <c r="Y508" s="337"/>
      <c r="Z508" s="61"/>
      <c r="AA508" s="372" t="str">
        <f t="shared" si="88"/>
        <v/>
      </c>
      <c r="AB508" s="398"/>
      <c r="AH508" s="384" t="str">
        <f t="shared" si="93"/>
        <v/>
      </c>
      <c r="AI508" s="384">
        <f t="shared" si="94"/>
        <v>0</v>
      </c>
      <c r="AJ508" s="384">
        <f t="shared" si="95"/>
        <v>0</v>
      </c>
      <c r="AK508" s="384">
        <f t="shared" si="96"/>
        <v>0</v>
      </c>
    </row>
    <row r="509" spans="2:37" s="177" customFormat="1" ht="24.75" hidden="1" customHeight="1" outlineLevel="1">
      <c r="B509" s="38"/>
      <c r="C509" s="52"/>
      <c r="D509" s="3"/>
      <c r="E509" s="3"/>
      <c r="F509" s="3"/>
      <c r="G509" s="3"/>
      <c r="H509" s="3"/>
      <c r="I509" s="13"/>
      <c r="J509" s="67"/>
      <c r="K509" s="75"/>
      <c r="L509" s="58" t="s">
        <v>3550</v>
      </c>
      <c r="M509" s="41"/>
      <c r="N509" s="134" t="str">
        <f t="shared" si="85"/>
        <v/>
      </c>
      <c r="O509" s="135" t="str">
        <f t="shared" si="86"/>
        <v/>
      </c>
      <c r="P509" s="134"/>
      <c r="Q509" s="303"/>
      <c r="R509" s="44"/>
      <c r="S509" s="183" t="str">
        <f t="shared" si="89"/>
        <v/>
      </c>
      <c r="T509" s="380">
        <v>0.1</v>
      </c>
      <c r="U509" s="185" t="str">
        <f t="shared" si="90"/>
        <v/>
      </c>
      <c r="V509" s="186" t="str">
        <f t="shared" si="91"/>
        <v/>
      </c>
      <c r="W509" s="186" t="str">
        <f t="shared" si="87"/>
        <v/>
      </c>
      <c r="X509" s="187" t="str">
        <f t="shared" si="92"/>
        <v/>
      </c>
      <c r="Y509" s="337"/>
      <c r="Z509" s="61"/>
      <c r="AA509" s="372" t="str">
        <f t="shared" si="88"/>
        <v/>
      </c>
      <c r="AB509" s="398"/>
      <c r="AH509" s="384" t="str">
        <f t="shared" si="93"/>
        <v/>
      </c>
      <c r="AI509" s="384">
        <f t="shared" si="94"/>
        <v>0</v>
      </c>
      <c r="AJ509" s="384">
        <f t="shared" si="95"/>
        <v>0</v>
      </c>
      <c r="AK509" s="384">
        <f t="shared" si="96"/>
        <v>0</v>
      </c>
    </row>
    <row r="510" spans="2:37" s="177" customFormat="1" ht="24.75" hidden="1" customHeight="1" outlineLevel="1">
      <c r="B510" s="38"/>
      <c r="C510" s="52"/>
      <c r="D510" s="3"/>
      <c r="E510" s="3"/>
      <c r="F510" s="3"/>
      <c r="G510" s="3"/>
      <c r="H510" s="3"/>
      <c r="I510" s="13"/>
      <c r="J510" s="67"/>
      <c r="K510" s="75"/>
      <c r="L510" s="58" t="s">
        <v>3550</v>
      </c>
      <c r="M510" s="41"/>
      <c r="N510" s="134" t="str">
        <f t="shared" si="85"/>
        <v/>
      </c>
      <c r="O510" s="135" t="str">
        <f t="shared" si="86"/>
        <v/>
      </c>
      <c r="P510" s="134"/>
      <c r="Q510" s="303"/>
      <c r="R510" s="44"/>
      <c r="S510" s="183" t="str">
        <f t="shared" si="89"/>
        <v/>
      </c>
      <c r="T510" s="380">
        <v>0.1</v>
      </c>
      <c r="U510" s="185" t="str">
        <f t="shared" si="90"/>
        <v/>
      </c>
      <c r="V510" s="186" t="str">
        <f t="shared" si="91"/>
        <v/>
      </c>
      <c r="W510" s="186" t="str">
        <f t="shared" si="87"/>
        <v/>
      </c>
      <c r="X510" s="187" t="str">
        <f t="shared" si="92"/>
        <v/>
      </c>
      <c r="Y510" s="337"/>
      <c r="Z510" s="61"/>
      <c r="AA510" s="372" t="str">
        <f t="shared" si="88"/>
        <v/>
      </c>
      <c r="AB510" s="398"/>
      <c r="AH510" s="384" t="str">
        <f t="shared" si="93"/>
        <v/>
      </c>
      <c r="AI510" s="384">
        <f t="shared" si="94"/>
        <v>0</v>
      </c>
      <c r="AJ510" s="384">
        <f t="shared" si="95"/>
        <v>0</v>
      </c>
      <c r="AK510" s="384">
        <f t="shared" si="96"/>
        <v>0</v>
      </c>
    </row>
    <row r="511" spans="2:37" s="177" customFormat="1" ht="24.75" hidden="1" customHeight="1" outlineLevel="1">
      <c r="B511" s="38"/>
      <c r="C511" s="52"/>
      <c r="D511" s="3"/>
      <c r="E511" s="3"/>
      <c r="F511" s="3"/>
      <c r="G511" s="3"/>
      <c r="H511" s="3"/>
      <c r="I511" s="13"/>
      <c r="J511" s="67"/>
      <c r="K511" s="75"/>
      <c r="L511" s="58" t="s">
        <v>3550</v>
      </c>
      <c r="M511" s="41"/>
      <c r="N511" s="134" t="str">
        <f t="shared" si="85"/>
        <v/>
      </c>
      <c r="O511" s="135" t="str">
        <f t="shared" si="86"/>
        <v/>
      </c>
      <c r="P511" s="134"/>
      <c r="Q511" s="303"/>
      <c r="R511" s="44"/>
      <c r="S511" s="183" t="str">
        <f t="shared" si="89"/>
        <v/>
      </c>
      <c r="T511" s="380">
        <v>0.1</v>
      </c>
      <c r="U511" s="185" t="str">
        <f t="shared" si="90"/>
        <v/>
      </c>
      <c r="V511" s="186" t="str">
        <f t="shared" si="91"/>
        <v/>
      </c>
      <c r="W511" s="186" t="str">
        <f t="shared" si="87"/>
        <v/>
      </c>
      <c r="X511" s="187" t="str">
        <f t="shared" si="92"/>
        <v/>
      </c>
      <c r="Y511" s="337"/>
      <c r="Z511" s="61"/>
      <c r="AA511" s="372" t="str">
        <f t="shared" si="88"/>
        <v/>
      </c>
      <c r="AB511" s="398"/>
      <c r="AH511" s="384" t="str">
        <f t="shared" si="93"/>
        <v/>
      </c>
      <c r="AI511" s="384">
        <f t="shared" si="94"/>
        <v>0</v>
      </c>
      <c r="AJ511" s="384">
        <f t="shared" si="95"/>
        <v>0</v>
      </c>
      <c r="AK511" s="384">
        <f t="shared" si="96"/>
        <v>0</v>
      </c>
    </row>
    <row r="512" spans="2:37" s="177" customFormat="1" ht="24.75" hidden="1" customHeight="1" outlineLevel="1">
      <c r="B512" s="38"/>
      <c r="C512" s="52"/>
      <c r="D512" s="3"/>
      <c r="E512" s="3"/>
      <c r="F512" s="3"/>
      <c r="G512" s="3"/>
      <c r="H512" s="3"/>
      <c r="I512" s="13"/>
      <c r="J512" s="67"/>
      <c r="K512" s="75"/>
      <c r="L512" s="58" t="s">
        <v>3550</v>
      </c>
      <c r="M512" s="41"/>
      <c r="N512" s="134" t="str">
        <f t="shared" si="85"/>
        <v/>
      </c>
      <c r="O512" s="135" t="str">
        <f t="shared" si="86"/>
        <v/>
      </c>
      <c r="P512" s="134"/>
      <c r="Q512" s="303"/>
      <c r="R512" s="44"/>
      <c r="S512" s="183" t="str">
        <f t="shared" si="89"/>
        <v/>
      </c>
      <c r="T512" s="380">
        <v>0.1</v>
      </c>
      <c r="U512" s="185" t="str">
        <f t="shared" si="90"/>
        <v/>
      </c>
      <c r="V512" s="186" t="str">
        <f t="shared" si="91"/>
        <v/>
      </c>
      <c r="W512" s="186" t="str">
        <f t="shared" si="87"/>
        <v/>
      </c>
      <c r="X512" s="187" t="str">
        <f t="shared" si="92"/>
        <v/>
      </c>
      <c r="Y512" s="337"/>
      <c r="Z512" s="61"/>
      <c r="AA512" s="372" t="str">
        <f t="shared" si="88"/>
        <v/>
      </c>
      <c r="AB512" s="398"/>
      <c r="AH512" s="384" t="str">
        <f t="shared" si="93"/>
        <v/>
      </c>
      <c r="AI512" s="384">
        <f t="shared" si="94"/>
        <v>0</v>
      </c>
      <c r="AJ512" s="384">
        <f t="shared" si="95"/>
        <v>0</v>
      </c>
      <c r="AK512" s="384">
        <f t="shared" si="96"/>
        <v>0</v>
      </c>
    </row>
    <row r="513" spans="2:37" s="177" customFormat="1" ht="24.75" hidden="1" customHeight="1" outlineLevel="1">
      <c r="B513" s="38"/>
      <c r="C513" s="52"/>
      <c r="D513" s="3"/>
      <c r="E513" s="3"/>
      <c r="F513" s="3"/>
      <c r="G513" s="3"/>
      <c r="H513" s="3"/>
      <c r="I513" s="13"/>
      <c r="J513" s="67"/>
      <c r="K513" s="75"/>
      <c r="L513" s="58" t="s">
        <v>3550</v>
      </c>
      <c r="M513" s="41"/>
      <c r="N513" s="134" t="str">
        <f t="shared" si="85"/>
        <v/>
      </c>
      <c r="O513" s="135" t="str">
        <f t="shared" si="86"/>
        <v/>
      </c>
      <c r="P513" s="134"/>
      <c r="Q513" s="303"/>
      <c r="R513" s="44"/>
      <c r="S513" s="183" t="str">
        <f t="shared" si="89"/>
        <v/>
      </c>
      <c r="T513" s="380">
        <v>0.1</v>
      </c>
      <c r="U513" s="185" t="str">
        <f t="shared" si="90"/>
        <v/>
      </c>
      <c r="V513" s="186" t="str">
        <f t="shared" si="91"/>
        <v/>
      </c>
      <c r="W513" s="186" t="str">
        <f t="shared" si="87"/>
        <v/>
      </c>
      <c r="X513" s="187" t="str">
        <f t="shared" si="92"/>
        <v/>
      </c>
      <c r="Y513" s="337"/>
      <c r="Z513" s="61"/>
      <c r="AA513" s="372" t="str">
        <f t="shared" si="88"/>
        <v/>
      </c>
      <c r="AB513" s="398"/>
      <c r="AH513" s="384" t="str">
        <f t="shared" si="93"/>
        <v/>
      </c>
      <c r="AI513" s="384">
        <f t="shared" si="94"/>
        <v>0</v>
      </c>
      <c r="AJ513" s="384">
        <f t="shared" si="95"/>
        <v>0</v>
      </c>
      <c r="AK513" s="384">
        <f t="shared" si="96"/>
        <v>0</v>
      </c>
    </row>
    <row r="514" spans="2:37" s="177" customFormat="1" ht="24.75" hidden="1" customHeight="1" outlineLevel="1">
      <c r="B514" s="38"/>
      <c r="C514" s="52"/>
      <c r="D514" s="3"/>
      <c r="E514" s="3"/>
      <c r="F514" s="3"/>
      <c r="G514" s="3"/>
      <c r="H514" s="3"/>
      <c r="I514" s="13"/>
      <c r="J514" s="67"/>
      <c r="K514" s="75"/>
      <c r="L514" s="58" t="s">
        <v>3550</v>
      </c>
      <c r="M514" s="41"/>
      <c r="N514" s="134" t="str">
        <f t="shared" si="85"/>
        <v/>
      </c>
      <c r="O514" s="135" t="str">
        <f t="shared" si="86"/>
        <v/>
      </c>
      <c r="P514" s="134"/>
      <c r="Q514" s="303"/>
      <c r="R514" s="44"/>
      <c r="S514" s="183" t="str">
        <f t="shared" si="89"/>
        <v/>
      </c>
      <c r="T514" s="380">
        <v>0.1</v>
      </c>
      <c r="U514" s="185" t="str">
        <f t="shared" si="90"/>
        <v/>
      </c>
      <c r="V514" s="186" t="str">
        <f t="shared" si="91"/>
        <v/>
      </c>
      <c r="W514" s="186" t="str">
        <f t="shared" si="87"/>
        <v/>
      </c>
      <c r="X514" s="187" t="str">
        <f t="shared" si="92"/>
        <v/>
      </c>
      <c r="Y514" s="337"/>
      <c r="Z514" s="61"/>
      <c r="AA514" s="372" t="str">
        <f t="shared" si="88"/>
        <v/>
      </c>
      <c r="AB514" s="398"/>
      <c r="AH514" s="384" t="str">
        <f t="shared" si="93"/>
        <v/>
      </c>
      <c r="AI514" s="384">
        <f t="shared" si="94"/>
        <v>0</v>
      </c>
      <c r="AJ514" s="384">
        <f t="shared" si="95"/>
        <v>0</v>
      </c>
      <c r="AK514" s="384">
        <f t="shared" si="96"/>
        <v>0</v>
      </c>
    </row>
    <row r="515" spans="2:37" s="177" customFormat="1" ht="24.75" hidden="1" customHeight="1" outlineLevel="1">
      <c r="B515" s="38"/>
      <c r="C515" s="52"/>
      <c r="D515" s="3"/>
      <c r="E515" s="3"/>
      <c r="F515" s="3"/>
      <c r="G515" s="3"/>
      <c r="H515" s="3"/>
      <c r="I515" s="13"/>
      <c r="J515" s="67"/>
      <c r="K515" s="75"/>
      <c r="L515" s="58" t="s">
        <v>3550</v>
      </c>
      <c r="M515" s="41"/>
      <c r="N515" s="134" t="str">
        <f t="shared" si="85"/>
        <v/>
      </c>
      <c r="O515" s="135" t="str">
        <f t="shared" si="86"/>
        <v/>
      </c>
      <c r="P515" s="134"/>
      <c r="Q515" s="303"/>
      <c r="R515" s="44"/>
      <c r="S515" s="183" t="str">
        <f t="shared" si="89"/>
        <v/>
      </c>
      <c r="T515" s="380">
        <v>0.1</v>
      </c>
      <c r="U515" s="185" t="str">
        <f t="shared" si="90"/>
        <v/>
      </c>
      <c r="V515" s="186" t="str">
        <f t="shared" si="91"/>
        <v/>
      </c>
      <c r="W515" s="186" t="str">
        <f t="shared" si="87"/>
        <v/>
      </c>
      <c r="X515" s="187" t="str">
        <f t="shared" si="92"/>
        <v/>
      </c>
      <c r="Y515" s="337"/>
      <c r="Z515" s="61"/>
      <c r="AA515" s="372" t="str">
        <f t="shared" si="88"/>
        <v/>
      </c>
      <c r="AB515" s="398"/>
      <c r="AH515" s="384" t="str">
        <f t="shared" si="93"/>
        <v/>
      </c>
      <c r="AI515" s="384">
        <f t="shared" si="94"/>
        <v>0</v>
      </c>
      <c r="AJ515" s="384">
        <f t="shared" si="95"/>
        <v>0</v>
      </c>
      <c r="AK515" s="384">
        <f t="shared" si="96"/>
        <v>0</v>
      </c>
    </row>
    <row r="516" spans="2:37" s="177" customFormat="1" ht="24.75" hidden="1" customHeight="1" outlineLevel="1">
      <c r="B516" s="38"/>
      <c r="C516" s="52"/>
      <c r="D516" s="3"/>
      <c r="E516" s="3"/>
      <c r="F516" s="3"/>
      <c r="G516" s="3"/>
      <c r="H516" s="3"/>
      <c r="I516" s="13"/>
      <c r="J516" s="67"/>
      <c r="K516" s="75"/>
      <c r="L516" s="58" t="s">
        <v>3550</v>
      </c>
      <c r="M516" s="41"/>
      <c r="N516" s="134" t="str">
        <f t="shared" si="85"/>
        <v/>
      </c>
      <c r="O516" s="135" t="str">
        <f t="shared" si="86"/>
        <v/>
      </c>
      <c r="P516" s="134"/>
      <c r="Q516" s="303"/>
      <c r="R516" s="44"/>
      <c r="S516" s="183" t="str">
        <f t="shared" si="89"/>
        <v/>
      </c>
      <c r="T516" s="380">
        <v>0.1</v>
      </c>
      <c r="U516" s="185" t="str">
        <f t="shared" si="90"/>
        <v/>
      </c>
      <c r="V516" s="186" t="str">
        <f t="shared" si="91"/>
        <v/>
      </c>
      <c r="W516" s="186" t="str">
        <f t="shared" si="87"/>
        <v/>
      </c>
      <c r="X516" s="187" t="str">
        <f t="shared" si="92"/>
        <v/>
      </c>
      <c r="Y516" s="337"/>
      <c r="Z516" s="61"/>
      <c r="AA516" s="372" t="str">
        <f t="shared" si="88"/>
        <v/>
      </c>
      <c r="AB516" s="398"/>
      <c r="AH516" s="384" t="str">
        <f t="shared" si="93"/>
        <v/>
      </c>
      <c r="AI516" s="384">
        <f t="shared" si="94"/>
        <v>0</v>
      </c>
      <c r="AJ516" s="384">
        <f t="shared" si="95"/>
        <v>0</v>
      </c>
      <c r="AK516" s="384">
        <f t="shared" si="96"/>
        <v>0</v>
      </c>
    </row>
    <row r="517" spans="2:37" s="177" customFormat="1" ht="24.75" hidden="1" customHeight="1" outlineLevel="1">
      <c r="B517" s="38"/>
      <c r="C517" s="52"/>
      <c r="D517" s="3"/>
      <c r="E517" s="3"/>
      <c r="F517" s="3"/>
      <c r="G517" s="3"/>
      <c r="H517" s="3"/>
      <c r="I517" s="13"/>
      <c r="J517" s="67"/>
      <c r="K517" s="75"/>
      <c r="L517" s="58" t="s">
        <v>3550</v>
      </c>
      <c r="M517" s="41"/>
      <c r="N517" s="134" t="str">
        <f t="shared" si="85"/>
        <v/>
      </c>
      <c r="O517" s="135" t="str">
        <f t="shared" si="86"/>
        <v/>
      </c>
      <c r="P517" s="134"/>
      <c r="Q517" s="303"/>
      <c r="R517" s="44"/>
      <c r="S517" s="183" t="str">
        <f t="shared" si="89"/>
        <v/>
      </c>
      <c r="T517" s="380">
        <v>0.1</v>
      </c>
      <c r="U517" s="185" t="str">
        <f t="shared" si="90"/>
        <v/>
      </c>
      <c r="V517" s="186" t="str">
        <f t="shared" si="91"/>
        <v/>
      </c>
      <c r="W517" s="186" t="str">
        <f t="shared" si="87"/>
        <v/>
      </c>
      <c r="X517" s="187" t="str">
        <f t="shared" si="92"/>
        <v/>
      </c>
      <c r="Y517" s="337"/>
      <c r="Z517" s="61"/>
      <c r="AA517" s="372" t="str">
        <f t="shared" si="88"/>
        <v/>
      </c>
      <c r="AB517" s="398"/>
      <c r="AH517" s="384" t="str">
        <f t="shared" si="93"/>
        <v/>
      </c>
      <c r="AI517" s="384">
        <f t="shared" si="94"/>
        <v>0</v>
      </c>
      <c r="AJ517" s="384">
        <f t="shared" si="95"/>
        <v>0</v>
      </c>
      <c r="AK517" s="384">
        <f t="shared" si="96"/>
        <v>0</v>
      </c>
    </row>
    <row r="518" spans="2:37" s="177" customFormat="1" ht="24.75" hidden="1" customHeight="1" outlineLevel="1">
      <c r="B518" s="38"/>
      <c r="C518" s="52"/>
      <c r="D518" s="3"/>
      <c r="E518" s="3"/>
      <c r="F518" s="3"/>
      <c r="G518" s="3"/>
      <c r="H518" s="3"/>
      <c r="I518" s="13"/>
      <c r="J518" s="67"/>
      <c r="K518" s="75"/>
      <c r="L518" s="58" t="s">
        <v>3550</v>
      </c>
      <c r="M518" s="41"/>
      <c r="N518" s="134" t="str">
        <f t="shared" si="85"/>
        <v/>
      </c>
      <c r="O518" s="135" t="str">
        <f t="shared" si="86"/>
        <v/>
      </c>
      <c r="P518" s="134"/>
      <c r="Q518" s="303"/>
      <c r="R518" s="44"/>
      <c r="S518" s="183" t="str">
        <f t="shared" si="89"/>
        <v/>
      </c>
      <c r="T518" s="380">
        <v>0.1</v>
      </c>
      <c r="U518" s="185" t="str">
        <f t="shared" si="90"/>
        <v/>
      </c>
      <c r="V518" s="186" t="str">
        <f t="shared" si="91"/>
        <v/>
      </c>
      <c r="W518" s="186" t="str">
        <f t="shared" si="87"/>
        <v/>
      </c>
      <c r="X518" s="187" t="str">
        <f t="shared" si="92"/>
        <v/>
      </c>
      <c r="Y518" s="337"/>
      <c r="Z518" s="61"/>
      <c r="AA518" s="372" t="str">
        <f t="shared" si="88"/>
        <v/>
      </c>
      <c r="AB518" s="398"/>
      <c r="AH518" s="384" t="str">
        <f t="shared" si="93"/>
        <v/>
      </c>
      <c r="AI518" s="384">
        <f t="shared" si="94"/>
        <v>0</v>
      </c>
      <c r="AJ518" s="384">
        <f t="shared" si="95"/>
        <v>0</v>
      </c>
      <c r="AK518" s="384">
        <f t="shared" si="96"/>
        <v>0</v>
      </c>
    </row>
    <row r="519" spans="2:37" s="177" customFormat="1" ht="24.75" hidden="1" customHeight="1" outlineLevel="1">
      <c r="B519" s="38"/>
      <c r="C519" s="52"/>
      <c r="D519" s="3"/>
      <c r="E519" s="3"/>
      <c r="F519" s="3"/>
      <c r="G519" s="3"/>
      <c r="H519" s="3"/>
      <c r="I519" s="13"/>
      <c r="J519" s="67"/>
      <c r="K519" s="75"/>
      <c r="L519" s="58" t="s">
        <v>3550</v>
      </c>
      <c r="M519" s="41"/>
      <c r="N519" s="134" t="str">
        <f t="shared" si="85"/>
        <v/>
      </c>
      <c r="O519" s="135" t="str">
        <f t="shared" si="86"/>
        <v/>
      </c>
      <c r="P519" s="134"/>
      <c r="Q519" s="303"/>
      <c r="R519" s="44"/>
      <c r="S519" s="183" t="str">
        <f t="shared" si="89"/>
        <v/>
      </c>
      <c r="T519" s="380">
        <v>0.1</v>
      </c>
      <c r="U519" s="185" t="str">
        <f t="shared" si="90"/>
        <v/>
      </c>
      <c r="V519" s="186" t="str">
        <f t="shared" si="91"/>
        <v/>
      </c>
      <c r="W519" s="186" t="str">
        <f t="shared" si="87"/>
        <v/>
      </c>
      <c r="X519" s="187" t="str">
        <f t="shared" si="92"/>
        <v/>
      </c>
      <c r="Y519" s="337"/>
      <c r="Z519" s="61"/>
      <c r="AA519" s="372" t="str">
        <f t="shared" si="88"/>
        <v/>
      </c>
      <c r="AB519" s="398"/>
      <c r="AH519" s="384" t="str">
        <f t="shared" si="93"/>
        <v/>
      </c>
      <c r="AI519" s="384">
        <f t="shared" si="94"/>
        <v>0</v>
      </c>
      <c r="AJ519" s="384">
        <f t="shared" si="95"/>
        <v>0</v>
      </c>
      <c r="AK519" s="384">
        <f t="shared" si="96"/>
        <v>0</v>
      </c>
    </row>
    <row r="520" spans="2:37" s="177" customFormat="1" ht="24.75" hidden="1" customHeight="1" outlineLevel="1">
      <c r="B520" s="38"/>
      <c r="C520" s="52"/>
      <c r="D520" s="3"/>
      <c r="E520" s="3"/>
      <c r="F520" s="3"/>
      <c r="G520" s="3"/>
      <c r="H520" s="3"/>
      <c r="I520" s="13"/>
      <c r="J520" s="67"/>
      <c r="K520" s="75"/>
      <c r="L520" s="58" t="s">
        <v>3550</v>
      </c>
      <c r="M520" s="41"/>
      <c r="N520" s="134" t="str">
        <f t="shared" ref="N520:N583" si="97">IF(AND(K520&lt;&gt;"",M520&lt;&gt;""),IFERROR(IF(M520&lt;&gt;1,K520*M520,""),""),"")</f>
        <v/>
      </c>
      <c r="O520" s="135" t="str">
        <f t="shared" ref="O520:O583" si="98">IF(ISNUMBER(M520),IF(M520&lt;&gt;1,IF(M520&lt;&gt;0,ROUND(R520/M520,2),""),""),"")</f>
        <v/>
      </c>
      <c r="P520" s="134"/>
      <c r="Q520" s="303"/>
      <c r="R520" s="44"/>
      <c r="S520" s="183" t="str">
        <f t="shared" si="89"/>
        <v/>
      </c>
      <c r="T520" s="380">
        <v>0.1</v>
      </c>
      <c r="U520" s="185" t="str">
        <f t="shared" si="90"/>
        <v/>
      </c>
      <c r="V520" s="186" t="str">
        <f t="shared" si="91"/>
        <v/>
      </c>
      <c r="W520" s="186" t="str">
        <f t="shared" ref="W520:W583" si="99">IFERROR(ROUNDDOWN(V520/K520,0),"")</f>
        <v/>
      </c>
      <c r="X520" s="187" t="str">
        <f t="shared" si="92"/>
        <v/>
      </c>
      <c r="Y520" s="337"/>
      <c r="Z520" s="61"/>
      <c r="AA520" s="372" t="str">
        <f t="shared" ref="AA520:AA583" si="100">IF(B520="","","-")</f>
        <v/>
      </c>
      <c r="AB520" s="398"/>
      <c r="AH520" s="384" t="str">
        <f t="shared" si="93"/>
        <v/>
      </c>
      <c r="AI520" s="384">
        <f t="shared" si="94"/>
        <v>0</v>
      </c>
      <c r="AJ520" s="384">
        <f t="shared" si="95"/>
        <v>0</v>
      </c>
      <c r="AK520" s="384">
        <f t="shared" si="96"/>
        <v>0</v>
      </c>
    </row>
    <row r="521" spans="2:37" s="177" customFormat="1" ht="24.75" hidden="1" customHeight="1" outlineLevel="1">
      <c r="B521" s="38"/>
      <c r="C521" s="52"/>
      <c r="D521" s="3"/>
      <c r="E521" s="3"/>
      <c r="F521" s="3"/>
      <c r="G521" s="3"/>
      <c r="H521" s="3"/>
      <c r="I521" s="13"/>
      <c r="J521" s="67"/>
      <c r="K521" s="75"/>
      <c r="L521" s="58" t="s">
        <v>3550</v>
      </c>
      <c r="M521" s="41"/>
      <c r="N521" s="134" t="str">
        <f t="shared" si="97"/>
        <v/>
      </c>
      <c r="O521" s="135" t="str">
        <f t="shared" si="98"/>
        <v/>
      </c>
      <c r="P521" s="134"/>
      <c r="Q521" s="303"/>
      <c r="R521" s="44"/>
      <c r="S521" s="183" t="str">
        <f t="shared" ref="S521:S584" si="101">IF(AND($K521&lt;&gt;"",R521&lt;&gt;""),IFERROR($K521*R521,""),"")</f>
        <v/>
      </c>
      <c r="T521" s="380">
        <v>0.1</v>
      </c>
      <c r="U521" s="185" t="str">
        <f t="shared" ref="U521:U584" si="102">IF(AND(ISNUMBER($S$1009),$S521&lt;&gt;""),ROUNDDOWN($S$1009*($S521/SUM($S$8:$S$1007)),0),"")</f>
        <v/>
      </c>
      <c r="V521" s="186" t="str">
        <f t="shared" ref="V521:V584" si="103">IFERROR(S521-U521,"")</f>
        <v/>
      </c>
      <c r="W521" s="186" t="str">
        <f t="shared" si="99"/>
        <v/>
      </c>
      <c r="X521" s="187" t="str">
        <f t="shared" ref="X521:X584" si="104">IF(AND($T521&lt;&gt;"",V521&lt;&gt;""),ROUNDDOWN(T521*V521+V521,0),"")</f>
        <v/>
      </c>
      <c r="Y521" s="337"/>
      <c r="Z521" s="61"/>
      <c r="AA521" s="372" t="str">
        <f t="shared" si="100"/>
        <v/>
      </c>
      <c r="AB521" s="398"/>
      <c r="AH521" s="384" t="str">
        <f t="shared" ref="AH521:AH584" si="105">IF($T521=10%,V521,0)</f>
        <v/>
      </c>
      <c r="AI521" s="384">
        <f t="shared" ref="AI521:AI584" si="106">IF($T521=8%,V521,0)</f>
        <v>0</v>
      </c>
      <c r="AJ521" s="384">
        <f t="shared" ref="AJ521:AJ584" si="107">IF($T521=5%,V521,0)</f>
        <v>0</v>
      </c>
      <c r="AK521" s="384">
        <f t="shared" ref="AK521:AK584" si="108">IF($T521=0%,V521,0)</f>
        <v>0</v>
      </c>
    </row>
    <row r="522" spans="2:37" s="177" customFormat="1" ht="24.75" hidden="1" customHeight="1" outlineLevel="1">
      <c r="B522" s="38"/>
      <c r="C522" s="52"/>
      <c r="D522" s="3"/>
      <c r="E522" s="3"/>
      <c r="F522" s="3"/>
      <c r="G522" s="3"/>
      <c r="H522" s="3"/>
      <c r="I522" s="13"/>
      <c r="J522" s="67"/>
      <c r="K522" s="75"/>
      <c r="L522" s="58" t="s">
        <v>3550</v>
      </c>
      <c r="M522" s="41"/>
      <c r="N522" s="134" t="str">
        <f t="shared" si="97"/>
        <v/>
      </c>
      <c r="O522" s="135" t="str">
        <f t="shared" si="98"/>
        <v/>
      </c>
      <c r="P522" s="134"/>
      <c r="Q522" s="303"/>
      <c r="R522" s="44"/>
      <c r="S522" s="183" t="str">
        <f t="shared" si="101"/>
        <v/>
      </c>
      <c r="T522" s="380">
        <v>0.1</v>
      </c>
      <c r="U522" s="185" t="str">
        <f t="shared" si="102"/>
        <v/>
      </c>
      <c r="V522" s="186" t="str">
        <f t="shared" si="103"/>
        <v/>
      </c>
      <c r="W522" s="186" t="str">
        <f t="shared" si="99"/>
        <v/>
      </c>
      <c r="X522" s="187" t="str">
        <f t="shared" si="104"/>
        <v/>
      </c>
      <c r="Y522" s="337"/>
      <c r="Z522" s="61"/>
      <c r="AA522" s="372" t="str">
        <f t="shared" si="100"/>
        <v/>
      </c>
      <c r="AB522" s="398"/>
      <c r="AH522" s="384" t="str">
        <f t="shared" si="105"/>
        <v/>
      </c>
      <c r="AI522" s="384">
        <f t="shared" si="106"/>
        <v>0</v>
      </c>
      <c r="AJ522" s="384">
        <f t="shared" si="107"/>
        <v>0</v>
      </c>
      <c r="AK522" s="384">
        <f t="shared" si="108"/>
        <v>0</v>
      </c>
    </row>
    <row r="523" spans="2:37" s="177" customFormat="1" ht="24.75" hidden="1" customHeight="1" outlineLevel="1">
      <c r="B523" s="38"/>
      <c r="C523" s="52"/>
      <c r="D523" s="3"/>
      <c r="E523" s="3"/>
      <c r="F523" s="3"/>
      <c r="G523" s="3"/>
      <c r="H523" s="3"/>
      <c r="I523" s="13"/>
      <c r="J523" s="67"/>
      <c r="K523" s="75"/>
      <c r="L523" s="58" t="s">
        <v>3550</v>
      </c>
      <c r="M523" s="41"/>
      <c r="N523" s="134" t="str">
        <f t="shared" si="97"/>
        <v/>
      </c>
      <c r="O523" s="135" t="str">
        <f t="shared" si="98"/>
        <v/>
      </c>
      <c r="P523" s="134"/>
      <c r="Q523" s="303"/>
      <c r="R523" s="44"/>
      <c r="S523" s="183" t="str">
        <f t="shared" si="101"/>
        <v/>
      </c>
      <c r="T523" s="380">
        <v>0.1</v>
      </c>
      <c r="U523" s="185" t="str">
        <f t="shared" si="102"/>
        <v/>
      </c>
      <c r="V523" s="186" t="str">
        <f t="shared" si="103"/>
        <v/>
      </c>
      <c r="W523" s="186" t="str">
        <f t="shared" si="99"/>
        <v/>
      </c>
      <c r="X523" s="187" t="str">
        <f t="shared" si="104"/>
        <v/>
      </c>
      <c r="Y523" s="337"/>
      <c r="Z523" s="61"/>
      <c r="AA523" s="372" t="str">
        <f t="shared" si="100"/>
        <v/>
      </c>
      <c r="AB523" s="398"/>
      <c r="AH523" s="384" t="str">
        <f t="shared" si="105"/>
        <v/>
      </c>
      <c r="AI523" s="384">
        <f t="shared" si="106"/>
        <v>0</v>
      </c>
      <c r="AJ523" s="384">
        <f t="shared" si="107"/>
        <v>0</v>
      </c>
      <c r="AK523" s="384">
        <f t="shared" si="108"/>
        <v>0</v>
      </c>
    </row>
    <row r="524" spans="2:37" s="177" customFormat="1" ht="24.75" hidden="1" customHeight="1" outlineLevel="1">
      <c r="B524" s="38"/>
      <c r="C524" s="52"/>
      <c r="D524" s="3"/>
      <c r="E524" s="3"/>
      <c r="F524" s="3"/>
      <c r="G524" s="3"/>
      <c r="H524" s="3"/>
      <c r="I524" s="13"/>
      <c r="J524" s="67"/>
      <c r="K524" s="75"/>
      <c r="L524" s="58" t="s">
        <v>3550</v>
      </c>
      <c r="M524" s="41"/>
      <c r="N524" s="134" t="str">
        <f t="shared" si="97"/>
        <v/>
      </c>
      <c r="O524" s="135" t="str">
        <f t="shared" si="98"/>
        <v/>
      </c>
      <c r="P524" s="134"/>
      <c r="Q524" s="303"/>
      <c r="R524" s="44"/>
      <c r="S524" s="183" t="str">
        <f t="shared" si="101"/>
        <v/>
      </c>
      <c r="T524" s="380">
        <v>0.1</v>
      </c>
      <c r="U524" s="185" t="str">
        <f t="shared" si="102"/>
        <v/>
      </c>
      <c r="V524" s="186" t="str">
        <f t="shared" si="103"/>
        <v/>
      </c>
      <c r="W524" s="186" t="str">
        <f t="shared" si="99"/>
        <v/>
      </c>
      <c r="X524" s="187" t="str">
        <f t="shared" si="104"/>
        <v/>
      </c>
      <c r="Y524" s="337"/>
      <c r="Z524" s="61"/>
      <c r="AA524" s="372" t="str">
        <f t="shared" si="100"/>
        <v/>
      </c>
      <c r="AB524" s="398"/>
      <c r="AH524" s="384" t="str">
        <f t="shared" si="105"/>
        <v/>
      </c>
      <c r="AI524" s="384">
        <f t="shared" si="106"/>
        <v>0</v>
      </c>
      <c r="AJ524" s="384">
        <f t="shared" si="107"/>
        <v>0</v>
      </c>
      <c r="AK524" s="384">
        <f t="shared" si="108"/>
        <v>0</v>
      </c>
    </row>
    <row r="525" spans="2:37" s="177" customFormat="1" ht="24.75" hidden="1" customHeight="1" outlineLevel="1">
      <c r="B525" s="38"/>
      <c r="C525" s="52"/>
      <c r="D525" s="3"/>
      <c r="E525" s="3"/>
      <c r="F525" s="3"/>
      <c r="G525" s="3"/>
      <c r="H525" s="3"/>
      <c r="I525" s="13"/>
      <c r="J525" s="67"/>
      <c r="K525" s="75"/>
      <c r="L525" s="58" t="s">
        <v>3550</v>
      </c>
      <c r="M525" s="41"/>
      <c r="N525" s="134" t="str">
        <f t="shared" si="97"/>
        <v/>
      </c>
      <c r="O525" s="135" t="str">
        <f t="shared" si="98"/>
        <v/>
      </c>
      <c r="P525" s="134"/>
      <c r="Q525" s="303"/>
      <c r="R525" s="44"/>
      <c r="S525" s="183" t="str">
        <f t="shared" si="101"/>
        <v/>
      </c>
      <c r="T525" s="380">
        <v>0.1</v>
      </c>
      <c r="U525" s="185" t="str">
        <f t="shared" si="102"/>
        <v/>
      </c>
      <c r="V525" s="186" t="str">
        <f t="shared" si="103"/>
        <v/>
      </c>
      <c r="W525" s="186" t="str">
        <f t="shared" si="99"/>
        <v/>
      </c>
      <c r="X525" s="187" t="str">
        <f t="shared" si="104"/>
        <v/>
      </c>
      <c r="Y525" s="337"/>
      <c r="Z525" s="61"/>
      <c r="AA525" s="372" t="str">
        <f t="shared" si="100"/>
        <v/>
      </c>
      <c r="AB525" s="398"/>
      <c r="AH525" s="384" t="str">
        <f t="shared" si="105"/>
        <v/>
      </c>
      <c r="AI525" s="384">
        <f t="shared" si="106"/>
        <v>0</v>
      </c>
      <c r="AJ525" s="384">
        <f t="shared" si="107"/>
        <v>0</v>
      </c>
      <c r="AK525" s="384">
        <f t="shared" si="108"/>
        <v>0</v>
      </c>
    </row>
    <row r="526" spans="2:37" s="177" customFormat="1" ht="24.75" hidden="1" customHeight="1" outlineLevel="1">
      <c r="B526" s="38"/>
      <c r="C526" s="52"/>
      <c r="D526" s="3"/>
      <c r="E526" s="3"/>
      <c r="F526" s="3"/>
      <c r="G526" s="3"/>
      <c r="H526" s="3"/>
      <c r="I526" s="13"/>
      <c r="J526" s="67"/>
      <c r="K526" s="75"/>
      <c r="L526" s="58" t="s">
        <v>3550</v>
      </c>
      <c r="M526" s="41"/>
      <c r="N526" s="134" t="str">
        <f t="shared" si="97"/>
        <v/>
      </c>
      <c r="O526" s="135" t="str">
        <f t="shared" si="98"/>
        <v/>
      </c>
      <c r="P526" s="134"/>
      <c r="Q526" s="303"/>
      <c r="R526" s="44"/>
      <c r="S526" s="183" t="str">
        <f t="shared" si="101"/>
        <v/>
      </c>
      <c r="T526" s="380">
        <v>0.1</v>
      </c>
      <c r="U526" s="185" t="str">
        <f t="shared" si="102"/>
        <v/>
      </c>
      <c r="V526" s="186" t="str">
        <f t="shared" si="103"/>
        <v/>
      </c>
      <c r="W526" s="186" t="str">
        <f t="shared" si="99"/>
        <v/>
      </c>
      <c r="X526" s="187" t="str">
        <f t="shared" si="104"/>
        <v/>
      </c>
      <c r="Y526" s="337"/>
      <c r="Z526" s="61"/>
      <c r="AA526" s="372" t="str">
        <f t="shared" si="100"/>
        <v/>
      </c>
      <c r="AB526" s="398"/>
      <c r="AH526" s="384" t="str">
        <f t="shared" si="105"/>
        <v/>
      </c>
      <c r="AI526" s="384">
        <f t="shared" si="106"/>
        <v>0</v>
      </c>
      <c r="AJ526" s="384">
        <f t="shared" si="107"/>
        <v>0</v>
      </c>
      <c r="AK526" s="384">
        <f t="shared" si="108"/>
        <v>0</v>
      </c>
    </row>
    <row r="527" spans="2:37" s="177" customFormat="1" ht="24.75" hidden="1" customHeight="1" outlineLevel="1">
      <c r="B527" s="38"/>
      <c r="C527" s="52"/>
      <c r="D527" s="3"/>
      <c r="E527" s="3"/>
      <c r="F527" s="3"/>
      <c r="G527" s="3"/>
      <c r="H527" s="3"/>
      <c r="I527" s="13"/>
      <c r="J527" s="67"/>
      <c r="K527" s="75"/>
      <c r="L527" s="58" t="s">
        <v>3550</v>
      </c>
      <c r="M527" s="41"/>
      <c r="N527" s="134" t="str">
        <f t="shared" si="97"/>
        <v/>
      </c>
      <c r="O527" s="135" t="str">
        <f t="shared" si="98"/>
        <v/>
      </c>
      <c r="P527" s="134"/>
      <c r="Q527" s="303"/>
      <c r="R527" s="44"/>
      <c r="S527" s="183" t="str">
        <f t="shared" si="101"/>
        <v/>
      </c>
      <c r="T527" s="380">
        <v>0.1</v>
      </c>
      <c r="U527" s="185" t="str">
        <f t="shared" si="102"/>
        <v/>
      </c>
      <c r="V527" s="186" t="str">
        <f t="shared" si="103"/>
        <v/>
      </c>
      <c r="W527" s="186" t="str">
        <f t="shared" si="99"/>
        <v/>
      </c>
      <c r="X527" s="187" t="str">
        <f t="shared" si="104"/>
        <v/>
      </c>
      <c r="Y527" s="337"/>
      <c r="Z527" s="61"/>
      <c r="AA527" s="372" t="str">
        <f t="shared" si="100"/>
        <v/>
      </c>
      <c r="AB527" s="398"/>
      <c r="AH527" s="384" t="str">
        <f t="shared" si="105"/>
        <v/>
      </c>
      <c r="AI527" s="384">
        <f t="shared" si="106"/>
        <v>0</v>
      </c>
      <c r="AJ527" s="384">
        <f t="shared" si="107"/>
        <v>0</v>
      </c>
      <c r="AK527" s="384">
        <f t="shared" si="108"/>
        <v>0</v>
      </c>
    </row>
    <row r="528" spans="2:37" s="177" customFormat="1" ht="24.75" hidden="1" customHeight="1" outlineLevel="1">
      <c r="B528" s="38"/>
      <c r="C528" s="52"/>
      <c r="D528" s="3"/>
      <c r="E528" s="3"/>
      <c r="F528" s="3"/>
      <c r="G528" s="3"/>
      <c r="H528" s="3"/>
      <c r="I528" s="13"/>
      <c r="J528" s="67"/>
      <c r="K528" s="75"/>
      <c r="L528" s="58" t="s">
        <v>3550</v>
      </c>
      <c r="M528" s="41"/>
      <c r="N528" s="134" t="str">
        <f t="shared" si="97"/>
        <v/>
      </c>
      <c r="O528" s="135" t="str">
        <f t="shared" si="98"/>
        <v/>
      </c>
      <c r="P528" s="134"/>
      <c r="Q528" s="303"/>
      <c r="R528" s="44"/>
      <c r="S528" s="183" t="str">
        <f t="shared" si="101"/>
        <v/>
      </c>
      <c r="T528" s="380">
        <v>0.1</v>
      </c>
      <c r="U528" s="185" t="str">
        <f t="shared" si="102"/>
        <v/>
      </c>
      <c r="V528" s="186" t="str">
        <f t="shared" si="103"/>
        <v/>
      </c>
      <c r="W528" s="186" t="str">
        <f t="shared" si="99"/>
        <v/>
      </c>
      <c r="X528" s="187" t="str">
        <f t="shared" si="104"/>
        <v/>
      </c>
      <c r="Y528" s="337"/>
      <c r="Z528" s="61"/>
      <c r="AA528" s="372" t="str">
        <f t="shared" si="100"/>
        <v/>
      </c>
      <c r="AB528" s="398"/>
      <c r="AH528" s="384" t="str">
        <f t="shared" si="105"/>
        <v/>
      </c>
      <c r="AI528" s="384">
        <f t="shared" si="106"/>
        <v>0</v>
      </c>
      <c r="AJ528" s="384">
        <f t="shared" si="107"/>
        <v>0</v>
      </c>
      <c r="AK528" s="384">
        <f t="shared" si="108"/>
        <v>0</v>
      </c>
    </row>
    <row r="529" spans="2:37" s="177" customFormat="1" ht="24.75" hidden="1" customHeight="1" outlineLevel="1">
      <c r="B529" s="38"/>
      <c r="C529" s="52"/>
      <c r="D529" s="3"/>
      <c r="E529" s="3"/>
      <c r="F529" s="3"/>
      <c r="G529" s="3"/>
      <c r="H529" s="3"/>
      <c r="I529" s="13"/>
      <c r="J529" s="67"/>
      <c r="K529" s="75"/>
      <c r="L529" s="58" t="s">
        <v>3550</v>
      </c>
      <c r="M529" s="41"/>
      <c r="N529" s="134" t="str">
        <f t="shared" si="97"/>
        <v/>
      </c>
      <c r="O529" s="135" t="str">
        <f t="shared" si="98"/>
        <v/>
      </c>
      <c r="P529" s="134"/>
      <c r="Q529" s="303"/>
      <c r="R529" s="44"/>
      <c r="S529" s="183" t="str">
        <f t="shared" si="101"/>
        <v/>
      </c>
      <c r="T529" s="380">
        <v>0.1</v>
      </c>
      <c r="U529" s="185" t="str">
        <f t="shared" si="102"/>
        <v/>
      </c>
      <c r="V529" s="186" t="str">
        <f t="shared" si="103"/>
        <v/>
      </c>
      <c r="W529" s="186" t="str">
        <f t="shared" si="99"/>
        <v/>
      </c>
      <c r="X529" s="187" t="str">
        <f t="shared" si="104"/>
        <v/>
      </c>
      <c r="Y529" s="337"/>
      <c r="Z529" s="61"/>
      <c r="AA529" s="372" t="str">
        <f t="shared" si="100"/>
        <v/>
      </c>
      <c r="AB529" s="398"/>
      <c r="AH529" s="384" t="str">
        <f t="shared" si="105"/>
        <v/>
      </c>
      <c r="AI529" s="384">
        <f t="shared" si="106"/>
        <v>0</v>
      </c>
      <c r="AJ529" s="384">
        <f t="shared" si="107"/>
        <v>0</v>
      </c>
      <c r="AK529" s="384">
        <f t="shared" si="108"/>
        <v>0</v>
      </c>
    </row>
    <row r="530" spans="2:37" s="177" customFormat="1" ht="24.75" hidden="1" customHeight="1" outlineLevel="1">
      <c r="B530" s="38"/>
      <c r="C530" s="52"/>
      <c r="D530" s="3"/>
      <c r="E530" s="3"/>
      <c r="F530" s="3"/>
      <c r="G530" s="3"/>
      <c r="H530" s="3"/>
      <c r="I530" s="13"/>
      <c r="J530" s="67"/>
      <c r="K530" s="75"/>
      <c r="L530" s="58" t="s">
        <v>3550</v>
      </c>
      <c r="M530" s="41"/>
      <c r="N530" s="134" t="str">
        <f t="shared" si="97"/>
        <v/>
      </c>
      <c r="O530" s="135" t="str">
        <f t="shared" si="98"/>
        <v/>
      </c>
      <c r="P530" s="134"/>
      <c r="Q530" s="303"/>
      <c r="R530" s="44"/>
      <c r="S530" s="183" t="str">
        <f t="shared" si="101"/>
        <v/>
      </c>
      <c r="T530" s="380">
        <v>0.1</v>
      </c>
      <c r="U530" s="185" t="str">
        <f t="shared" si="102"/>
        <v/>
      </c>
      <c r="V530" s="186" t="str">
        <f t="shared" si="103"/>
        <v/>
      </c>
      <c r="W530" s="186" t="str">
        <f t="shared" si="99"/>
        <v/>
      </c>
      <c r="X530" s="187" t="str">
        <f t="shared" si="104"/>
        <v/>
      </c>
      <c r="Y530" s="337"/>
      <c r="Z530" s="61"/>
      <c r="AA530" s="372" t="str">
        <f t="shared" si="100"/>
        <v/>
      </c>
      <c r="AB530" s="398"/>
      <c r="AH530" s="384" t="str">
        <f t="shared" si="105"/>
        <v/>
      </c>
      <c r="AI530" s="384">
        <f t="shared" si="106"/>
        <v>0</v>
      </c>
      <c r="AJ530" s="384">
        <f t="shared" si="107"/>
        <v>0</v>
      </c>
      <c r="AK530" s="384">
        <f t="shared" si="108"/>
        <v>0</v>
      </c>
    </row>
    <row r="531" spans="2:37" s="177" customFormat="1" ht="24.75" hidden="1" customHeight="1" outlineLevel="1">
      <c r="B531" s="38"/>
      <c r="C531" s="52"/>
      <c r="D531" s="3"/>
      <c r="E531" s="3"/>
      <c r="F531" s="3"/>
      <c r="G531" s="3"/>
      <c r="H531" s="3"/>
      <c r="I531" s="13"/>
      <c r="J531" s="67"/>
      <c r="K531" s="75"/>
      <c r="L531" s="58" t="s">
        <v>3550</v>
      </c>
      <c r="M531" s="41"/>
      <c r="N531" s="134" t="str">
        <f t="shared" si="97"/>
        <v/>
      </c>
      <c r="O531" s="135" t="str">
        <f t="shared" si="98"/>
        <v/>
      </c>
      <c r="P531" s="134"/>
      <c r="Q531" s="303"/>
      <c r="R531" s="44"/>
      <c r="S531" s="183" t="str">
        <f t="shared" si="101"/>
        <v/>
      </c>
      <c r="T531" s="380">
        <v>0.1</v>
      </c>
      <c r="U531" s="185" t="str">
        <f t="shared" si="102"/>
        <v/>
      </c>
      <c r="V531" s="186" t="str">
        <f t="shared" si="103"/>
        <v/>
      </c>
      <c r="W531" s="186" t="str">
        <f t="shared" si="99"/>
        <v/>
      </c>
      <c r="X531" s="187" t="str">
        <f t="shared" si="104"/>
        <v/>
      </c>
      <c r="Y531" s="337"/>
      <c r="Z531" s="61"/>
      <c r="AA531" s="372" t="str">
        <f t="shared" si="100"/>
        <v/>
      </c>
      <c r="AB531" s="398"/>
      <c r="AH531" s="384" t="str">
        <f t="shared" si="105"/>
        <v/>
      </c>
      <c r="AI531" s="384">
        <f t="shared" si="106"/>
        <v>0</v>
      </c>
      <c r="AJ531" s="384">
        <f t="shared" si="107"/>
        <v>0</v>
      </c>
      <c r="AK531" s="384">
        <f t="shared" si="108"/>
        <v>0</v>
      </c>
    </row>
    <row r="532" spans="2:37" s="177" customFormat="1" ht="24.75" hidden="1" customHeight="1" outlineLevel="1">
      <c r="B532" s="38"/>
      <c r="C532" s="52"/>
      <c r="D532" s="3"/>
      <c r="E532" s="3"/>
      <c r="F532" s="3"/>
      <c r="G532" s="3"/>
      <c r="H532" s="3"/>
      <c r="I532" s="13"/>
      <c r="J532" s="67"/>
      <c r="K532" s="75"/>
      <c r="L532" s="58" t="s">
        <v>3550</v>
      </c>
      <c r="M532" s="41"/>
      <c r="N532" s="134" t="str">
        <f t="shared" si="97"/>
        <v/>
      </c>
      <c r="O532" s="135" t="str">
        <f t="shared" si="98"/>
        <v/>
      </c>
      <c r="P532" s="134"/>
      <c r="Q532" s="303"/>
      <c r="R532" s="44"/>
      <c r="S532" s="183" t="str">
        <f t="shared" si="101"/>
        <v/>
      </c>
      <c r="T532" s="380">
        <v>0.1</v>
      </c>
      <c r="U532" s="185" t="str">
        <f t="shared" si="102"/>
        <v/>
      </c>
      <c r="V532" s="186" t="str">
        <f t="shared" si="103"/>
        <v/>
      </c>
      <c r="W532" s="186" t="str">
        <f t="shared" si="99"/>
        <v/>
      </c>
      <c r="X532" s="187" t="str">
        <f t="shared" si="104"/>
        <v/>
      </c>
      <c r="Y532" s="337"/>
      <c r="Z532" s="61"/>
      <c r="AA532" s="372" t="str">
        <f t="shared" si="100"/>
        <v/>
      </c>
      <c r="AB532" s="398"/>
      <c r="AH532" s="384" t="str">
        <f t="shared" si="105"/>
        <v/>
      </c>
      <c r="AI532" s="384">
        <f t="shared" si="106"/>
        <v>0</v>
      </c>
      <c r="AJ532" s="384">
        <f t="shared" si="107"/>
        <v>0</v>
      </c>
      <c r="AK532" s="384">
        <f t="shared" si="108"/>
        <v>0</v>
      </c>
    </row>
    <row r="533" spans="2:37" s="177" customFormat="1" ht="24.75" hidden="1" customHeight="1" outlineLevel="1">
      <c r="B533" s="38"/>
      <c r="C533" s="52"/>
      <c r="D533" s="3"/>
      <c r="E533" s="3"/>
      <c r="F533" s="3"/>
      <c r="G533" s="3"/>
      <c r="H533" s="3"/>
      <c r="I533" s="13"/>
      <c r="J533" s="67"/>
      <c r="K533" s="75"/>
      <c r="L533" s="58" t="s">
        <v>3550</v>
      </c>
      <c r="M533" s="41"/>
      <c r="N533" s="134" t="str">
        <f t="shared" si="97"/>
        <v/>
      </c>
      <c r="O533" s="135" t="str">
        <f t="shared" si="98"/>
        <v/>
      </c>
      <c r="P533" s="134"/>
      <c r="Q533" s="303"/>
      <c r="R533" s="44"/>
      <c r="S533" s="183" t="str">
        <f t="shared" si="101"/>
        <v/>
      </c>
      <c r="T533" s="380">
        <v>0.1</v>
      </c>
      <c r="U533" s="185" t="str">
        <f t="shared" si="102"/>
        <v/>
      </c>
      <c r="V533" s="186" t="str">
        <f t="shared" si="103"/>
        <v/>
      </c>
      <c r="W533" s="186" t="str">
        <f t="shared" si="99"/>
        <v/>
      </c>
      <c r="X533" s="187" t="str">
        <f t="shared" si="104"/>
        <v/>
      </c>
      <c r="Y533" s="337"/>
      <c r="Z533" s="61"/>
      <c r="AA533" s="372" t="str">
        <f t="shared" si="100"/>
        <v/>
      </c>
      <c r="AB533" s="398"/>
      <c r="AH533" s="384" t="str">
        <f t="shared" si="105"/>
        <v/>
      </c>
      <c r="AI533" s="384">
        <f t="shared" si="106"/>
        <v>0</v>
      </c>
      <c r="AJ533" s="384">
        <f t="shared" si="107"/>
        <v>0</v>
      </c>
      <c r="AK533" s="384">
        <f t="shared" si="108"/>
        <v>0</v>
      </c>
    </row>
    <row r="534" spans="2:37" s="177" customFormat="1" ht="24.75" hidden="1" customHeight="1" outlineLevel="1">
      <c r="B534" s="38"/>
      <c r="C534" s="52"/>
      <c r="D534" s="3"/>
      <c r="E534" s="3"/>
      <c r="F534" s="3"/>
      <c r="G534" s="3"/>
      <c r="H534" s="3"/>
      <c r="I534" s="13"/>
      <c r="J534" s="67"/>
      <c r="K534" s="75"/>
      <c r="L534" s="58" t="s">
        <v>3550</v>
      </c>
      <c r="M534" s="41"/>
      <c r="N534" s="134" t="str">
        <f t="shared" si="97"/>
        <v/>
      </c>
      <c r="O534" s="135" t="str">
        <f t="shared" si="98"/>
        <v/>
      </c>
      <c r="P534" s="134"/>
      <c r="Q534" s="303"/>
      <c r="R534" s="44"/>
      <c r="S534" s="183" t="str">
        <f t="shared" si="101"/>
        <v/>
      </c>
      <c r="T534" s="380">
        <v>0.1</v>
      </c>
      <c r="U534" s="185" t="str">
        <f t="shared" si="102"/>
        <v/>
      </c>
      <c r="V534" s="186" t="str">
        <f t="shared" si="103"/>
        <v/>
      </c>
      <c r="W534" s="186" t="str">
        <f t="shared" si="99"/>
        <v/>
      </c>
      <c r="X534" s="187" t="str">
        <f t="shared" si="104"/>
        <v/>
      </c>
      <c r="Y534" s="337"/>
      <c r="Z534" s="61"/>
      <c r="AA534" s="372" t="str">
        <f t="shared" si="100"/>
        <v/>
      </c>
      <c r="AB534" s="398"/>
      <c r="AH534" s="384" t="str">
        <f t="shared" si="105"/>
        <v/>
      </c>
      <c r="AI534" s="384">
        <f t="shared" si="106"/>
        <v>0</v>
      </c>
      <c r="AJ534" s="384">
        <f t="shared" si="107"/>
        <v>0</v>
      </c>
      <c r="AK534" s="384">
        <f t="shared" si="108"/>
        <v>0</v>
      </c>
    </row>
    <row r="535" spans="2:37" s="177" customFormat="1" ht="24.75" hidden="1" customHeight="1" outlineLevel="1">
      <c r="B535" s="38"/>
      <c r="C535" s="52"/>
      <c r="D535" s="3"/>
      <c r="E535" s="3"/>
      <c r="F535" s="3"/>
      <c r="G535" s="3"/>
      <c r="H535" s="3"/>
      <c r="I535" s="13"/>
      <c r="J535" s="67"/>
      <c r="K535" s="75"/>
      <c r="L535" s="58" t="s">
        <v>3550</v>
      </c>
      <c r="M535" s="41"/>
      <c r="N535" s="134" t="str">
        <f t="shared" si="97"/>
        <v/>
      </c>
      <c r="O535" s="135" t="str">
        <f t="shared" si="98"/>
        <v/>
      </c>
      <c r="P535" s="134"/>
      <c r="Q535" s="303"/>
      <c r="R535" s="44"/>
      <c r="S535" s="183" t="str">
        <f t="shared" si="101"/>
        <v/>
      </c>
      <c r="T535" s="380">
        <v>0.1</v>
      </c>
      <c r="U535" s="185" t="str">
        <f t="shared" si="102"/>
        <v/>
      </c>
      <c r="V535" s="186" t="str">
        <f t="shared" si="103"/>
        <v/>
      </c>
      <c r="W535" s="186" t="str">
        <f t="shared" si="99"/>
        <v/>
      </c>
      <c r="X535" s="187" t="str">
        <f t="shared" si="104"/>
        <v/>
      </c>
      <c r="Y535" s="337"/>
      <c r="Z535" s="61"/>
      <c r="AA535" s="372" t="str">
        <f t="shared" si="100"/>
        <v/>
      </c>
      <c r="AB535" s="398"/>
      <c r="AH535" s="384" t="str">
        <f t="shared" si="105"/>
        <v/>
      </c>
      <c r="AI535" s="384">
        <f t="shared" si="106"/>
        <v>0</v>
      </c>
      <c r="AJ535" s="384">
        <f t="shared" si="107"/>
        <v>0</v>
      </c>
      <c r="AK535" s="384">
        <f t="shared" si="108"/>
        <v>0</v>
      </c>
    </row>
    <row r="536" spans="2:37" s="177" customFormat="1" ht="24.75" hidden="1" customHeight="1" outlineLevel="1">
      <c r="B536" s="38"/>
      <c r="C536" s="52"/>
      <c r="D536" s="3"/>
      <c r="E536" s="3"/>
      <c r="F536" s="3"/>
      <c r="G536" s="3"/>
      <c r="H536" s="3"/>
      <c r="I536" s="13"/>
      <c r="J536" s="67"/>
      <c r="K536" s="75"/>
      <c r="L536" s="58" t="s">
        <v>3550</v>
      </c>
      <c r="M536" s="41"/>
      <c r="N536" s="134" t="str">
        <f t="shared" si="97"/>
        <v/>
      </c>
      <c r="O536" s="135" t="str">
        <f t="shared" si="98"/>
        <v/>
      </c>
      <c r="P536" s="134"/>
      <c r="Q536" s="303"/>
      <c r="R536" s="44"/>
      <c r="S536" s="183" t="str">
        <f t="shared" si="101"/>
        <v/>
      </c>
      <c r="T536" s="380">
        <v>0.1</v>
      </c>
      <c r="U536" s="185" t="str">
        <f t="shared" si="102"/>
        <v/>
      </c>
      <c r="V536" s="186" t="str">
        <f t="shared" si="103"/>
        <v/>
      </c>
      <c r="W536" s="186" t="str">
        <f t="shared" si="99"/>
        <v/>
      </c>
      <c r="X536" s="187" t="str">
        <f t="shared" si="104"/>
        <v/>
      </c>
      <c r="Y536" s="337"/>
      <c r="Z536" s="61"/>
      <c r="AA536" s="372" t="str">
        <f t="shared" si="100"/>
        <v/>
      </c>
      <c r="AB536" s="398"/>
      <c r="AH536" s="384" t="str">
        <f t="shared" si="105"/>
        <v/>
      </c>
      <c r="AI536" s="384">
        <f t="shared" si="106"/>
        <v>0</v>
      </c>
      <c r="AJ536" s="384">
        <f t="shared" si="107"/>
        <v>0</v>
      </c>
      <c r="AK536" s="384">
        <f t="shared" si="108"/>
        <v>0</v>
      </c>
    </row>
    <row r="537" spans="2:37" s="177" customFormat="1" ht="24.75" hidden="1" customHeight="1" outlineLevel="1">
      <c r="B537" s="38"/>
      <c r="C537" s="52"/>
      <c r="D537" s="3"/>
      <c r="E537" s="3"/>
      <c r="F537" s="3"/>
      <c r="G537" s="3"/>
      <c r="H537" s="3"/>
      <c r="I537" s="13"/>
      <c r="J537" s="67"/>
      <c r="K537" s="75"/>
      <c r="L537" s="58" t="s">
        <v>3550</v>
      </c>
      <c r="M537" s="41"/>
      <c r="N537" s="134" t="str">
        <f t="shared" si="97"/>
        <v/>
      </c>
      <c r="O537" s="135" t="str">
        <f t="shared" si="98"/>
        <v/>
      </c>
      <c r="P537" s="134"/>
      <c r="Q537" s="303"/>
      <c r="R537" s="44"/>
      <c r="S537" s="183" t="str">
        <f t="shared" si="101"/>
        <v/>
      </c>
      <c r="T537" s="380">
        <v>0.1</v>
      </c>
      <c r="U537" s="185" t="str">
        <f t="shared" si="102"/>
        <v/>
      </c>
      <c r="V537" s="186" t="str">
        <f t="shared" si="103"/>
        <v/>
      </c>
      <c r="W537" s="186" t="str">
        <f t="shared" si="99"/>
        <v/>
      </c>
      <c r="X537" s="187" t="str">
        <f t="shared" si="104"/>
        <v/>
      </c>
      <c r="Y537" s="337"/>
      <c r="Z537" s="61"/>
      <c r="AA537" s="372" t="str">
        <f t="shared" si="100"/>
        <v/>
      </c>
      <c r="AB537" s="398"/>
      <c r="AH537" s="384" t="str">
        <f t="shared" si="105"/>
        <v/>
      </c>
      <c r="AI537" s="384">
        <f t="shared" si="106"/>
        <v>0</v>
      </c>
      <c r="AJ537" s="384">
        <f t="shared" si="107"/>
        <v>0</v>
      </c>
      <c r="AK537" s="384">
        <f t="shared" si="108"/>
        <v>0</v>
      </c>
    </row>
    <row r="538" spans="2:37" s="177" customFormat="1" ht="24.75" hidden="1" customHeight="1" outlineLevel="1">
      <c r="B538" s="38"/>
      <c r="C538" s="52"/>
      <c r="D538" s="3"/>
      <c r="E538" s="3"/>
      <c r="F538" s="3"/>
      <c r="G538" s="3"/>
      <c r="H538" s="3"/>
      <c r="I538" s="13"/>
      <c r="J538" s="67"/>
      <c r="K538" s="75"/>
      <c r="L538" s="58" t="s">
        <v>3550</v>
      </c>
      <c r="M538" s="41"/>
      <c r="N538" s="134" t="str">
        <f t="shared" si="97"/>
        <v/>
      </c>
      <c r="O538" s="135" t="str">
        <f t="shared" si="98"/>
        <v/>
      </c>
      <c r="P538" s="134"/>
      <c r="Q538" s="303"/>
      <c r="R538" s="44"/>
      <c r="S538" s="183" t="str">
        <f t="shared" si="101"/>
        <v/>
      </c>
      <c r="T538" s="380">
        <v>0.1</v>
      </c>
      <c r="U538" s="185" t="str">
        <f t="shared" si="102"/>
        <v/>
      </c>
      <c r="V538" s="186" t="str">
        <f t="shared" si="103"/>
        <v/>
      </c>
      <c r="W538" s="186" t="str">
        <f t="shared" si="99"/>
        <v/>
      </c>
      <c r="X538" s="187" t="str">
        <f t="shared" si="104"/>
        <v/>
      </c>
      <c r="Y538" s="337"/>
      <c r="Z538" s="61"/>
      <c r="AA538" s="372" t="str">
        <f t="shared" si="100"/>
        <v/>
      </c>
      <c r="AB538" s="398"/>
      <c r="AH538" s="384" t="str">
        <f t="shared" si="105"/>
        <v/>
      </c>
      <c r="AI538" s="384">
        <f t="shared" si="106"/>
        <v>0</v>
      </c>
      <c r="AJ538" s="384">
        <f t="shared" si="107"/>
        <v>0</v>
      </c>
      <c r="AK538" s="384">
        <f t="shared" si="108"/>
        <v>0</v>
      </c>
    </row>
    <row r="539" spans="2:37" s="177" customFormat="1" ht="24.75" hidden="1" customHeight="1" outlineLevel="1">
      <c r="B539" s="38"/>
      <c r="C539" s="52"/>
      <c r="D539" s="3"/>
      <c r="E539" s="3"/>
      <c r="F539" s="3"/>
      <c r="G539" s="3"/>
      <c r="H539" s="3"/>
      <c r="I539" s="13"/>
      <c r="J539" s="67"/>
      <c r="K539" s="75"/>
      <c r="L539" s="58" t="s">
        <v>3550</v>
      </c>
      <c r="M539" s="41"/>
      <c r="N539" s="134" t="str">
        <f t="shared" si="97"/>
        <v/>
      </c>
      <c r="O539" s="135" t="str">
        <f t="shared" si="98"/>
        <v/>
      </c>
      <c r="P539" s="134"/>
      <c r="Q539" s="303"/>
      <c r="R539" s="44"/>
      <c r="S539" s="183" t="str">
        <f t="shared" si="101"/>
        <v/>
      </c>
      <c r="T539" s="380">
        <v>0.1</v>
      </c>
      <c r="U539" s="185" t="str">
        <f t="shared" si="102"/>
        <v/>
      </c>
      <c r="V539" s="186" t="str">
        <f t="shared" si="103"/>
        <v/>
      </c>
      <c r="W539" s="186" t="str">
        <f t="shared" si="99"/>
        <v/>
      </c>
      <c r="X539" s="187" t="str">
        <f t="shared" si="104"/>
        <v/>
      </c>
      <c r="Y539" s="337"/>
      <c r="Z539" s="61"/>
      <c r="AA539" s="372" t="str">
        <f t="shared" si="100"/>
        <v/>
      </c>
      <c r="AB539" s="398"/>
      <c r="AH539" s="384" t="str">
        <f t="shared" si="105"/>
        <v/>
      </c>
      <c r="AI539" s="384">
        <f t="shared" si="106"/>
        <v>0</v>
      </c>
      <c r="AJ539" s="384">
        <f t="shared" si="107"/>
        <v>0</v>
      </c>
      <c r="AK539" s="384">
        <f t="shared" si="108"/>
        <v>0</v>
      </c>
    </row>
    <row r="540" spans="2:37" s="177" customFormat="1" ht="24.75" hidden="1" customHeight="1" outlineLevel="1">
      <c r="B540" s="38"/>
      <c r="C540" s="52"/>
      <c r="D540" s="3"/>
      <c r="E540" s="3"/>
      <c r="F540" s="3"/>
      <c r="G540" s="3"/>
      <c r="H540" s="3"/>
      <c r="I540" s="13"/>
      <c r="J540" s="67"/>
      <c r="K540" s="75"/>
      <c r="L540" s="58" t="s">
        <v>3550</v>
      </c>
      <c r="M540" s="41"/>
      <c r="N540" s="134" t="str">
        <f t="shared" si="97"/>
        <v/>
      </c>
      <c r="O540" s="135" t="str">
        <f t="shared" si="98"/>
        <v/>
      </c>
      <c r="P540" s="134"/>
      <c r="Q540" s="303"/>
      <c r="R540" s="44"/>
      <c r="S540" s="183" t="str">
        <f t="shared" si="101"/>
        <v/>
      </c>
      <c r="T540" s="380">
        <v>0.1</v>
      </c>
      <c r="U540" s="185" t="str">
        <f t="shared" si="102"/>
        <v/>
      </c>
      <c r="V540" s="186" t="str">
        <f t="shared" si="103"/>
        <v/>
      </c>
      <c r="W540" s="186" t="str">
        <f t="shared" si="99"/>
        <v/>
      </c>
      <c r="X540" s="187" t="str">
        <f t="shared" si="104"/>
        <v/>
      </c>
      <c r="Y540" s="337"/>
      <c r="Z540" s="61"/>
      <c r="AA540" s="372" t="str">
        <f t="shared" si="100"/>
        <v/>
      </c>
      <c r="AB540" s="398"/>
      <c r="AH540" s="384" t="str">
        <f t="shared" si="105"/>
        <v/>
      </c>
      <c r="AI540" s="384">
        <f t="shared" si="106"/>
        <v>0</v>
      </c>
      <c r="AJ540" s="384">
        <f t="shared" si="107"/>
        <v>0</v>
      </c>
      <c r="AK540" s="384">
        <f t="shared" si="108"/>
        <v>0</v>
      </c>
    </row>
    <row r="541" spans="2:37" s="177" customFormat="1" ht="24.75" hidden="1" customHeight="1" outlineLevel="1">
      <c r="B541" s="38"/>
      <c r="C541" s="52"/>
      <c r="D541" s="3"/>
      <c r="E541" s="3"/>
      <c r="F541" s="3"/>
      <c r="G541" s="3"/>
      <c r="H541" s="3"/>
      <c r="I541" s="13"/>
      <c r="J541" s="67"/>
      <c r="K541" s="75"/>
      <c r="L541" s="58" t="s">
        <v>3550</v>
      </c>
      <c r="M541" s="41"/>
      <c r="N541" s="134" t="str">
        <f t="shared" si="97"/>
        <v/>
      </c>
      <c r="O541" s="135" t="str">
        <f t="shared" si="98"/>
        <v/>
      </c>
      <c r="P541" s="134"/>
      <c r="Q541" s="303"/>
      <c r="R541" s="44"/>
      <c r="S541" s="183" t="str">
        <f t="shared" si="101"/>
        <v/>
      </c>
      <c r="T541" s="380">
        <v>0.1</v>
      </c>
      <c r="U541" s="185" t="str">
        <f t="shared" si="102"/>
        <v/>
      </c>
      <c r="V541" s="186" t="str">
        <f t="shared" si="103"/>
        <v/>
      </c>
      <c r="W541" s="186" t="str">
        <f t="shared" si="99"/>
        <v/>
      </c>
      <c r="X541" s="187" t="str">
        <f t="shared" si="104"/>
        <v/>
      </c>
      <c r="Y541" s="337"/>
      <c r="Z541" s="61"/>
      <c r="AA541" s="372" t="str">
        <f t="shared" si="100"/>
        <v/>
      </c>
      <c r="AB541" s="398"/>
      <c r="AH541" s="384" t="str">
        <f t="shared" si="105"/>
        <v/>
      </c>
      <c r="AI541" s="384">
        <f t="shared" si="106"/>
        <v>0</v>
      </c>
      <c r="AJ541" s="384">
        <f t="shared" si="107"/>
        <v>0</v>
      </c>
      <c r="AK541" s="384">
        <f t="shared" si="108"/>
        <v>0</v>
      </c>
    </row>
    <row r="542" spans="2:37" s="177" customFormat="1" ht="24.75" hidden="1" customHeight="1" outlineLevel="1">
      <c r="B542" s="38"/>
      <c r="C542" s="52"/>
      <c r="D542" s="3"/>
      <c r="E542" s="3"/>
      <c r="F542" s="3"/>
      <c r="G542" s="3"/>
      <c r="H542" s="3"/>
      <c r="I542" s="13"/>
      <c r="J542" s="67"/>
      <c r="K542" s="75"/>
      <c r="L542" s="58" t="s">
        <v>3550</v>
      </c>
      <c r="M542" s="41"/>
      <c r="N542" s="134" t="str">
        <f t="shared" si="97"/>
        <v/>
      </c>
      <c r="O542" s="135" t="str">
        <f t="shared" si="98"/>
        <v/>
      </c>
      <c r="P542" s="134"/>
      <c r="Q542" s="303"/>
      <c r="R542" s="44"/>
      <c r="S542" s="183" t="str">
        <f t="shared" si="101"/>
        <v/>
      </c>
      <c r="T542" s="380">
        <v>0.1</v>
      </c>
      <c r="U542" s="185" t="str">
        <f t="shared" si="102"/>
        <v/>
      </c>
      <c r="V542" s="186" t="str">
        <f t="shared" si="103"/>
        <v/>
      </c>
      <c r="W542" s="186" t="str">
        <f t="shared" si="99"/>
        <v/>
      </c>
      <c r="X542" s="187" t="str">
        <f t="shared" si="104"/>
        <v/>
      </c>
      <c r="Y542" s="337"/>
      <c r="Z542" s="61"/>
      <c r="AA542" s="372" t="str">
        <f t="shared" si="100"/>
        <v/>
      </c>
      <c r="AB542" s="398"/>
      <c r="AH542" s="384" t="str">
        <f t="shared" si="105"/>
        <v/>
      </c>
      <c r="AI542" s="384">
        <f t="shared" si="106"/>
        <v>0</v>
      </c>
      <c r="AJ542" s="384">
        <f t="shared" si="107"/>
        <v>0</v>
      </c>
      <c r="AK542" s="384">
        <f t="shared" si="108"/>
        <v>0</v>
      </c>
    </row>
    <row r="543" spans="2:37" s="177" customFormat="1" ht="24.75" hidden="1" customHeight="1" outlineLevel="1">
      <c r="B543" s="38"/>
      <c r="C543" s="52"/>
      <c r="D543" s="3"/>
      <c r="E543" s="3"/>
      <c r="F543" s="3"/>
      <c r="G543" s="3"/>
      <c r="H543" s="3"/>
      <c r="I543" s="13"/>
      <c r="J543" s="67"/>
      <c r="K543" s="75"/>
      <c r="L543" s="58" t="s">
        <v>3550</v>
      </c>
      <c r="M543" s="41"/>
      <c r="N543" s="134" t="str">
        <f t="shared" si="97"/>
        <v/>
      </c>
      <c r="O543" s="135" t="str">
        <f t="shared" si="98"/>
        <v/>
      </c>
      <c r="P543" s="134"/>
      <c r="Q543" s="303"/>
      <c r="R543" s="44"/>
      <c r="S543" s="183" t="str">
        <f t="shared" si="101"/>
        <v/>
      </c>
      <c r="T543" s="380">
        <v>0.1</v>
      </c>
      <c r="U543" s="185" t="str">
        <f t="shared" si="102"/>
        <v/>
      </c>
      <c r="V543" s="186" t="str">
        <f t="shared" si="103"/>
        <v/>
      </c>
      <c r="W543" s="186" t="str">
        <f t="shared" si="99"/>
        <v/>
      </c>
      <c r="X543" s="187" t="str">
        <f t="shared" si="104"/>
        <v/>
      </c>
      <c r="Y543" s="337"/>
      <c r="Z543" s="61"/>
      <c r="AA543" s="372" t="str">
        <f t="shared" si="100"/>
        <v/>
      </c>
      <c r="AB543" s="398"/>
      <c r="AH543" s="384" t="str">
        <f t="shared" si="105"/>
        <v/>
      </c>
      <c r="AI543" s="384">
        <f t="shared" si="106"/>
        <v>0</v>
      </c>
      <c r="AJ543" s="384">
        <f t="shared" si="107"/>
        <v>0</v>
      </c>
      <c r="AK543" s="384">
        <f t="shared" si="108"/>
        <v>0</v>
      </c>
    </row>
    <row r="544" spans="2:37" s="177" customFormat="1" ht="24.75" hidden="1" customHeight="1" outlineLevel="1">
      <c r="B544" s="38"/>
      <c r="C544" s="52"/>
      <c r="D544" s="3"/>
      <c r="E544" s="3"/>
      <c r="F544" s="3"/>
      <c r="G544" s="3"/>
      <c r="H544" s="3"/>
      <c r="I544" s="13"/>
      <c r="J544" s="67"/>
      <c r="K544" s="75"/>
      <c r="L544" s="58" t="s">
        <v>3550</v>
      </c>
      <c r="M544" s="41"/>
      <c r="N544" s="134" t="str">
        <f t="shared" si="97"/>
        <v/>
      </c>
      <c r="O544" s="135" t="str">
        <f t="shared" si="98"/>
        <v/>
      </c>
      <c r="P544" s="134"/>
      <c r="Q544" s="303"/>
      <c r="R544" s="44"/>
      <c r="S544" s="183" t="str">
        <f t="shared" si="101"/>
        <v/>
      </c>
      <c r="T544" s="380">
        <v>0.1</v>
      </c>
      <c r="U544" s="185" t="str">
        <f t="shared" si="102"/>
        <v/>
      </c>
      <c r="V544" s="186" t="str">
        <f t="shared" si="103"/>
        <v/>
      </c>
      <c r="W544" s="186" t="str">
        <f t="shared" si="99"/>
        <v/>
      </c>
      <c r="X544" s="187" t="str">
        <f t="shared" si="104"/>
        <v/>
      </c>
      <c r="Y544" s="337"/>
      <c r="Z544" s="61"/>
      <c r="AA544" s="372" t="str">
        <f t="shared" si="100"/>
        <v/>
      </c>
      <c r="AB544" s="398"/>
      <c r="AH544" s="384" t="str">
        <f t="shared" si="105"/>
        <v/>
      </c>
      <c r="AI544" s="384">
        <f t="shared" si="106"/>
        <v>0</v>
      </c>
      <c r="AJ544" s="384">
        <f t="shared" si="107"/>
        <v>0</v>
      </c>
      <c r="AK544" s="384">
        <f t="shared" si="108"/>
        <v>0</v>
      </c>
    </row>
    <row r="545" spans="2:37" s="177" customFormat="1" ht="24.75" hidden="1" customHeight="1" outlineLevel="1">
      <c r="B545" s="38"/>
      <c r="C545" s="52"/>
      <c r="D545" s="3"/>
      <c r="E545" s="3"/>
      <c r="F545" s="3"/>
      <c r="G545" s="3"/>
      <c r="H545" s="3"/>
      <c r="I545" s="13"/>
      <c r="J545" s="67"/>
      <c r="K545" s="75"/>
      <c r="L545" s="58" t="s">
        <v>3550</v>
      </c>
      <c r="M545" s="41"/>
      <c r="N545" s="134" t="str">
        <f t="shared" si="97"/>
        <v/>
      </c>
      <c r="O545" s="135" t="str">
        <f t="shared" si="98"/>
        <v/>
      </c>
      <c r="P545" s="134"/>
      <c r="Q545" s="303"/>
      <c r="R545" s="44"/>
      <c r="S545" s="183" t="str">
        <f t="shared" si="101"/>
        <v/>
      </c>
      <c r="T545" s="380">
        <v>0.1</v>
      </c>
      <c r="U545" s="185" t="str">
        <f t="shared" si="102"/>
        <v/>
      </c>
      <c r="V545" s="186" t="str">
        <f t="shared" si="103"/>
        <v/>
      </c>
      <c r="W545" s="186" t="str">
        <f t="shared" si="99"/>
        <v/>
      </c>
      <c r="X545" s="187" t="str">
        <f t="shared" si="104"/>
        <v/>
      </c>
      <c r="Y545" s="337"/>
      <c r="Z545" s="61"/>
      <c r="AA545" s="372" t="str">
        <f t="shared" si="100"/>
        <v/>
      </c>
      <c r="AB545" s="398"/>
      <c r="AH545" s="384" t="str">
        <f t="shared" si="105"/>
        <v/>
      </c>
      <c r="AI545" s="384">
        <f t="shared" si="106"/>
        <v>0</v>
      </c>
      <c r="AJ545" s="384">
        <f t="shared" si="107"/>
        <v>0</v>
      </c>
      <c r="AK545" s="384">
        <f t="shared" si="108"/>
        <v>0</v>
      </c>
    </row>
    <row r="546" spans="2:37" s="177" customFormat="1" ht="24.75" hidden="1" customHeight="1" outlineLevel="1">
      <c r="B546" s="38"/>
      <c r="C546" s="52"/>
      <c r="D546" s="3"/>
      <c r="E546" s="3"/>
      <c r="F546" s="3"/>
      <c r="G546" s="3"/>
      <c r="H546" s="3"/>
      <c r="I546" s="13"/>
      <c r="J546" s="67"/>
      <c r="K546" s="75"/>
      <c r="L546" s="58" t="s">
        <v>3550</v>
      </c>
      <c r="M546" s="41"/>
      <c r="N546" s="134" t="str">
        <f t="shared" si="97"/>
        <v/>
      </c>
      <c r="O546" s="135" t="str">
        <f t="shared" si="98"/>
        <v/>
      </c>
      <c r="P546" s="134"/>
      <c r="Q546" s="303"/>
      <c r="R546" s="44"/>
      <c r="S546" s="183" t="str">
        <f t="shared" si="101"/>
        <v/>
      </c>
      <c r="T546" s="380">
        <v>0.1</v>
      </c>
      <c r="U546" s="185" t="str">
        <f t="shared" si="102"/>
        <v/>
      </c>
      <c r="V546" s="186" t="str">
        <f t="shared" si="103"/>
        <v/>
      </c>
      <c r="W546" s="186" t="str">
        <f t="shared" si="99"/>
        <v/>
      </c>
      <c r="X546" s="187" t="str">
        <f t="shared" si="104"/>
        <v/>
      </c>
      <c r="Y546" s="337"/>
      <c r="Z546" s="61"/>
      <c r="AA546" s="372" t="str">
        <f t="shared" si="100"/>
        <v/>
      </c>
      <c r="AB546" s="398"/>
      <c r="AH546" s="384" t="str">
        <f t="shared" si="105"/>
        <v/>
      </c>
      <c r="AI546" s="384">
        <f t="shared" si="106"/>
        <v>0</v>
      </c>
      <c r="AJ546" s="384">
        <f t="shared" si="107"/>
        <v>0</v>
      </c>
      <c r="AK546" s="384">
        <f t="shared" si="108"/>
        <v>0</v>
      </c>
    </row>
    <row r="547" spans="2:37" s="177" customFormat="1" ht="24.75" hidden="1" customHeight="1" outlineLevel="1">
      <c r="B547" s="38"/>
      <c r="C547" s="52"/>
      <c r="D547" s="3"/>
      <c r="E547" s="3"/>
      <c r="F547" s="3"/>
      <c r="G547" s="3"/>
      <c r="H547" s="3"/>
      <c r="I547" s="13"/>
      <c r="J547" s="67"/>
      <c r="K547" s="75"/>
      <c r="L547" s="58" t="s">
        <v>3550</v>
      </c>
      <c r="M547" s="41"/>
      <c r="N547" s="134" t="str">
        <f t="shared" si="97"/>
        <v/>
      </c>
      <c r="O547" s="135" t="str">
        <f t="shared" si="98"/>
        <v/>
      </c>
      <c r="P547" s="134"/>
      <c r="Q547" s="303"/>
      <c r="R547" s="44"/>
      <c r="S547" s="183" t="str">
        <f t="shared" si="101"/>
        <v/>
      </c>
      <c r="T547" s="380">
        <v>0.1</v>
      </c>
      <c r="U547" s="185" t="str">
        <f t="shared" si="102"/>
        <v/>
      </c>
      <c r="V547" s="186" t="str">
        <f t="shared" si="103"/>
        <v/>
      </c>
      <c r="W547" s="186" t="str">
        <f t="shared" si="99"/>
        <v/>
      </c>
      <c r="X547" s="187" t="str">
        <f t="shared" si="104"/>
        <v/>
      </c>
      <c r="Y547" s="337"/>
      <c r="Z547" s="61"/>
      <c r="AA547" s="372" t="str">
        <f t="shared" si="100"/>
        <v/>
      </c>
      <c r="AB547" s="398"/>
      <c r="AH547" s="384" t="str">
        <f t="shared" si="105"/>
        <v/>
      </c>
      <c r="AI547" s="384">
        <f t="shared" si="106"/>
        <v>0</v>
      </c>
      <c r="AJ547" s="384">
        <f t="shared" si="107"/>
        <v>0</v>
      </c>
      <c r="AK547" s="384">
        <f t="shared" si="108"/>
        <v>0</v>
      </c>
    </row>
    <row r="548" spans="2:37" s="177" customFormat="1" ht="24.75" hidden="1" customHeight="1" outlineLevel="1">
      <c r="B548" s="38"/>
      <c r="C548" s="52"/>
      <c r="D548" s="3"/>
      <c r="E548" s="3"/>
      <c r="F548" s="3"/>
      <c r="G548" s="3"/>
      <c r="H548" s="3"/>
      <c r="I548" s="13"/>
      <c r="J548" s="67"/>
      <c r="K548" s="75"/>
      <c r="L548" s="58" t="s">
        <v>3550</v>
      </c>
      <c r="M548" s="41"/>
      <c r="N548" s="134" t="str">
        <f t="shared" si="97"/>
        <v/>
      </c>
      <c r="O548" s="135" t="str">
        <f t="shared" si="98"/>
        <v/>
      </c>
      <c r="P548" s="134"/>
      <c r="Q548" s="303"/>
      <c r="R548" s="44"/>
      <c r="S548" s="183" t="str">
        <f t="shared" si="101"/>
        <v/>
      </c>
      <c r="T548" s="380">
        <v>0.1</v>
      </c>
      <c r="U548" s="185" t="str">
        <f t="shared" si="102"/>
        <v/>
      </c>
      <c r="V548" s="186" t="str">
        <f t="shared" si="103"/>
        <v/>
      </c>
      <c r="W548" s="186" t="str">
        <f t="shared" si="99"/>
        <v/>
      </c>
      <c r="X548" s="187" t="str">
        <f t="shared" si="104"/>
        <v/>
      </c>
      <c r="Y548" s="337"/>
      <c r="Z548" s="61"/>
      <c r="AA548" s="372" t="str">
        <f t="shared" si="100"/>
        <v/>
      </c>
      <c r="AB548" s="398"/>
      <c r="AH548" s="384" t="str">
        <f t="shared" si="105"/>
        <v/>
      </c>
      <c r="AI548" s="384">
        <f t="shared" si="106"/>
        <v>0</v>
      </c>
      <c r="AJ548" s="384">
        <f t="shared" si="107"/>
        <v>0</v>
      </c>
      <c r="AK548" s="384">
        <f t="shared" si="108"/>
        <v>0</v>
      </c>
    </row>
    <row r="549" spans="2:37" s="177" customFormat="1" ht="24.75" hidden="1" customHeight="1" outlineLevel="1">
      <c r="B549" s="38"/>
      <c r="C549" s="52"/>
      <c r="D549" s="3"/>
      <c r="E549" s="3"/>
      <c r="F549" s="3"/>
      <c r="G549" s="3"/>
      <c r="H549" s="3"/>
      <c r="I549" s="13"/>
      <c r="J549" s="67"/>
      <c r="K549" s="75"/>
      <c r="L549" s="58" t="s">
        <v>3550</v>
      </c>
      <c r="M549" s="41"/>
      <c r="N549" s="134" t="str">
        <f t="shared" si="97"/>
        <v/>
      </c>
      <c r="O549" s="135" t="str">
        <f t="shared" si="98"/>
        <v/>
      </c>
      <c r="P549" s="134"/>
      <c r="Q549" s="303"/>
      <c r="R549" s="44"/>
      <c r="S549" s="183" t="str">
        <f t="shared" si="101"/>
        <v/>
      </c>
      <c r="T549" s="380">
        <v>0.1</v>
      </c>
      <c r="U549" s="185" t="str">
        <f t="shared" si="102"/>
        <v/>
      </c>
      <c r="V549" s="186" t="str">
        <f t="shared" si="103"/>
        <v/>
      </c>
      <c r="W549" s="186" t="str">
        <f t="shared" si="99"/>
        <v/>
      </c>
      <c r="X549" s="187" t="str">
        <f t="shared" si="104"/>
        <v/>
      </c>
      <c r="Y549" s="337"/>
      <c r="Z549" s="61"/>
      <c r="AA549" s="372" t="str">
        <f t="shared" si="100"/>
        <v/>
      </c>
      <c r="AB549" s="398"/>
      <c r="AH549" s="384" t="str">
        <f t="shared" si="105"/>
        <v/>
      </c>
      <c r="AI549" s="384">
        <f t="shared" si="106"/>
        <v>0</v>
      </c>
      <c r="AJ549" s="384">
        <f t="shared" si="107"/>
        <v>0</v>
      </c>
      <c r="AK549" s="384">
        <f t="shared" si="108"/>
        <v>0</v>
      </c>
    </row>
    <row r="550" spans="2:37" s="177" customFormat="1" ht="24.75" hidden="1" customHeight="1" outlineLevel="1">
      <c r="B550" s="38"/>
      <c r="C550" s="52"/>
      <c r="D550" s="3"/>
      <c r="E550" s="3"/>
      <c r="F550" s="3"/>
      <c r="G550" s="3"/>
      <c r="H550" s="3"/>
      <c r="I550" s="13"/>
      <c r="J550" s="67"/>
      <c r="K550" s="75"/>
      <c r="L550" s="58" t="s">
        <v>3550</v>
      </c>
      <c r="M550" s="41"/>
      <c r="N550" s="134" t="str">
        <f t="shared" si="97"/>
        <v/>
      </c>
      <c r="O550" s="135" t="str">
        <f t="shared" si="98"/>
        <v/>
      </c>
      <c r="P550" s="134"/>
      <c r="Q550" s="303"/>
      <c r="R550" s="44"/>
      <c r="S550" s="183" t="str">
        <f t="shared" si="101"/>
        <v/>
      </c>
      <c r="T550" s="380">
        <v>0.1</v>
      </c>
      <c r="U550" s="185" t="str">
        <f t="shared" si="102"/>
        <v/>
      </c>
      <c r="V550" s="186" t="str">
        <f t="shared" si="103"/>
        <v/>
      </c>
      <c r="W550" s="186" t="str">
        <f t="shared" si="99"/>
        <v/>
      </c>
      <c r="X550" s="187" t="str">
        <f t="shared" si="104"/>
        <v/>
      </c>
      <c r="Y550" s="337"/>
      <c r="Z550" s="61"/>
      <c r="AA550" s="372" t="str">
        <f t="shared" si="100"/>
        <v/>
      </c>
      <c r="AB550" s="398"/>
      <c r="AH550" s="384" t="str">
        <f t="shared" si="105"/>
        <v/>
      </c>
      <c r="AI550" s="384">
        <f t="shared" si="106"/>
        <v>0</v>
      </c>
      <c r="AJ550" s="384">
        <f t="shared" si="107"/>
        <v>0</v>
      </c>
      <c r="AK550" s="384">
        <f t="shared" si="108"/>
        <v>0</v>
      </c>
    </row>
    <row r="551" spans="2:37" s="177" customFormat="1" ht="24.75" hidden="1" customHeight="1" outlineLevel="1">
      <c r="B551" s="38"/>
      <c r="C551" s="52"/>
      <c r="D551" s="3"/>
      <c r="E551" s="3"/>
      <c r="F551" s="3"/>
      <c r="G551" s="3"/>
      <c r="H551" s="3"/>
      <c r="I551" s="13"/>
      <c r="J551" s="67"/>
      <c r="K551" s="75"/>
      <c r="L551" s="58" t="s">
        <v>3550</v>
      </c>
      <c r="M551" s="41"/>
      <c r="N551" s="134" t="str">
        <f t="shared" si="97"/>
        <v/>
      </c>
      <c r="O551" s="135" t="str">
        <f t="shared" si="98"/>
        <v/>
      </c>
      <c r="P551" s="134"/>
      <c r="Q551" s="303"/>
      <c r="R551" s="44"/>
      <c r="S551" s="183" t="str">
        <f t="shared" si="101"/>
        <v/>
      </c>
      <c r="T551" s="380">
        <v>0.1</v>
      </c>
      <c r="U551" s="185" t="str">
        <f t="shared" si="102"/>
        <v/>
      </c>
      <c r="V551" s="186" t="str">
        <f t="shared" si="103"/>
        <v/>
      </c>
      <c r="W551" s="186" t="str">
        <f t="shared" si="99"/>
        <v/>
      </c>
      <c r="X551" s="187" t="str">
        <f t="shared" si="104"/>
        <v/>
      </c>
      <c r="Y551" s="337"/>
      <c r="Z551" s="61"/>
      <c r="AA551" s="372" t="str">
        <f t="shared" si="100"/>
        <v/>
      </c>
      <c r="AB551" s="398"/>
      <c r="AH551" s="384" t="str">
        <f t="shared" si="105"/>
        <v/>
      </c>
      <c r="AI551" s="384">
        <f t="shared" si="106"/>
        <v>0</v>
      </c>
      <c r="AJ551" s="384">
        <f t="shared" si="107"/>
        <v>0</v>
      </c>
      <c r="AK551" s="384">
        <f t="shared" si="108"/>
        <v>0</v>
      </c>
    </row>
    <row r="552" spans="2:37" s="177" customFormat="1" ht="24.75" hidden="1" customHeight="1" outlineLevel="1">
      <c r="B552" s="38"/>
      <c r="C552" s="52"/>
      <c r="D552" s="3"/>
      <c r="E552" s="3"/>
      <c r="F552" s="3"/>
      <c r="G552" s="3"/>
      <c r="H552" s="3"/>
      <c r="I552" s="13"/>
      <c r="J552" s="67"/>
      <c r="K552" s="75"/>
      <c r="L552" s="58" t="s">
        <v>3550</v>
      </c>
      <c r="M552" s="41"/>
      <c r="N552" s="134" t="str">
        <f t="shared" si="97"/>
        <v/>
      </c>
      <c r="O552" s="135" t="str">
        <f t="shared" si="98"/>
        <v/>
      </c>
      <c r="P552" s="134"/>
      <c r="Q552" s="303"/>
      <c r="R552" s="44"/>
      <c r="S552" s="183" t="str">
        <f t="shared" si="101"/>
        <v/>
      </c>
      <c r="T552" s="380">
        <v>0.1</v>
      </c>
      <c r="U552" s="185" t="str">
        <f t="shared" si="102"/>
        <v/>
      </c>
      <c r="V552" s="186" t="str">
        <f t="shared" si="103"/>
        <v/>
      </c>
      <c r="W552" s="186" t="str">
        <f t="shared" si="99"/>
        <v/>
      </c>
      <c r="X552" s="187" t="str">
        <f t="shared" si="104"/>
        <v/>
      </c>
      <c r="Y552" s="337"/>
      <c r="Z552" s="61"/>
      <c r="AA552" s="372" t="str">
        <f t="shared" si="100"/>
        <v/>
      </c>
      <c r="AB552" s="398"/>
      <c r="AH552" s="384" t="str">
        <f t="shared" si="105"/>
        <v/>
      </c>
      <c r="AI552" s="384">
        <f t="shared" si="106"/>
        <v>0</v>
      </c>
      <c r="AJ552" s="384">
        <f t="shared" si="107"/>
        <v>0</v>
      </c>
      <c r="AK552" s="384">
        <f t="shared" si="108"/>
        <v>0</v>
      </c>
    </row>
    <row r="553" spans="2:37" s="177" customFormat="1" ht="24.75" hidden="1" customHeight="1" outlineLevel="1">
      <c r="B553" s="38"/>
      <c r="C553" s="52"/>
      <c r="D553" s="3"/>
      <c r="E553" s="3"/>
      <c r="F553" s="3"/>
      <c r="G553" s="3"/>
      <c r="H553" s="3"/>
      <c r="I553" s="13"/>
      <c r="J553" s="67"/>
      <c r="K553" s="75"/>
      <c r="L553" s="58" t="s">
        <v>3550</v>
      </c>
      <c r="M553" s="41"/>
      <c r="N553" s="134" t="str">
        <f t="shared" si="97"/>
        <v/>
      </c>
      <c r="O553" s="135" t="str">
        <f t="shared" si="98"/>
        <v/>
      </c>
      <c r="P553" s="134"/>
      <c r="Q553" s="303"/>
      <c r="R553" s="44"/>
      <c r="S553" s="183" t="str">
        <f t="shared" si="101"/>
        <v/>
      </c>
      <c r="T553" s="380">
        <v>0.1</v>
      </c>
      <c r="U553" s="185" t="str">
        <f t="shared" si="102"/>
        <v/>
      </c>
      <c r="V553" s="186" t="str">
        <f t="shared" si="103"/>
        <v/>
      </c>
      <c r="W553" s="186" t="str">
        <f t="shared" si="99"/>
        <v/>
      </c>
      <c r="X553" s="187" t="str">
        <f t="shared" si="104"/>
        <v/>
      </c>
      <c r="Y553" s="337"/>
      <c r="Z553" s="61"/>
      <c r="AA553" s="372" t="str">
        <f t="shared" si="100"/>
        <v/>
      </c>
      <c r="AB553" s="398"/>
      <c r="AH553" s="384" t="str">
        <f t="shared" si="105"/>
        <v/>
      </c>
      <c r="AI553" s="384">
        <f t="shared" si="106"/>
        <v>0</v>
      </c>
      <c r="AJ553" s="384">
        <f t="shared" si="107"/>
        <v>0</v>
      </c>
      <c r="AK553" s="384">
        <f t="shared" si="108"/>
        <v>0</v>
      </c>
    </row>
    <row r="554" spans="2:37" s="177" customFormat="1" ht="24.75" hidden="1" customHeight="1" outlineLevel="1">
      <c r="B554" s="38"/>
      <c r="C554" s="52"/>
      <c r="D554" s="3"/>
      <c r="E554" s="3"/>
      <c r="F554" s="3"/>
      <c r="G554" s="3"/>
      <c r="H554" s="3"/>
      <c r="I554" s="13"/>
      <c r="J554" s="67"/>
      <c r="K554" s="75"/>
      <c r="L554" s="58" t="s">
        <v>3550</v>
      </c>
      <c r="M554" s="41"/>
      <c r="N554" s="134" t="str">
        <f t="shared" si="97"/>
        <v/>
      </c>
      <c r="O554" s="135" t="str">
        <f t="shared" si="98"/>
        <v/>
      </c>
      <c r="P554" s="134"/>
      <c r="Q554" s="303"/>
      <c r="R554" s="44"/>
      <c r="S554" s="183" t="str">
        <f t="shared" si="101"/>
        <v/>
      </c>
      <c r="T554" s="380">
        <v>0.1</v>
      </c>
      <c r="U554" s="185" t="str">
        <f t="shared" si="102"/>
        <v/>
      </c>
      <c r="V554" s="186" t="str">
        <f t="shared" si="103"/>
        <v/>
      </c>
      <c r="W554" s="186" t="str">
        <f t="shared" si="99"/>
        <v/>
      </c>
      <c r="X554" s="187" t="str">
        <f t="shared" si="104"/>
        <v/>
      </c>
      <c r="Y554" s="337"/>
      <c r="Z554" s="61"/>
      <c r="AA554" s="372" t="str">
        <f t="shared" si="100"/>
        <v/>
      </c>
      <c r="AB554" s="398"/>
      <c r="AH554" s="384" t="str">
        <f t="shared" si="105"/>
        <v/>
      </c>
      <c r="AI554" s="384">
        <f t="shared" si="106"/>
        <v>0</v>
      </c>
      <c r="AJ554" s="384">
        <f t="shared" si="107"/>
        <v>0</v>
      </c>
      <c r="AK554" s="384">
        <f t="shared" si="108"/>
        <v>0</v>
      </c>
    </row>
    <row r="555" spans="2:37" s="177" customFormat="1" ht="24.75" hidden="1" customHeight="1" outlineLevel="1">
      <c r="B555" s="38"/>
      <c r="C555" s="52"/>
      <c r="D555" s="3"/>
      <c r="E555" s="3"/>
      <c r="F555" s="3"/>
      <c r="G555" s="3"/>
      <c r="H555" s="3"/>
      <c r="I555" s="13"/>
      <c r="J555" s="67"/>
      <c r="K555" s="75"/>
      <c r="L555" s="58" t="s">
        <v>3550</v>
      </c>
      <c r="M555" s="41"/>
      <c r="N555" s="134" t="str">
        <f t="shared" si="97"/>
        <v/>
      </c>
      <c r="O555" s="135" t="str">
        <f t="shared" si="98"/>
        <v/>
      </c>
      <c r="P555" s="134"/>
      <c r="Q555" s="303"/>
      <c r="R555" s="44"/>
      <c r="S555" s="183" t="str">
        <f t="shared" si="101"/>
        <v/>
      </c>
      <c r="T555" s="380">
        <v>0.1</v>
      </c>
      <c r="U555" s="185" t="str">
        <f t="shared" si="102"/>
        <v/>
      </c>
      <c r="V555" s="186" t="str">
        <f t="shared" si="103"/>
        <v/>
      </c>
      <c r="W555" s="186" t="str">
        <f t="shared" si="99"/>
        <v/>
      </c>
      <c r="X555" s="187" t="str">
        <f t="shared" si="104"/>
        <v/>
      </c>
      <c r="Y555" s="337"/>
      <c r="Z555" s="61"/>
      <c r="AA555" s="372" t="str">
        <f t="shared" si="100"/>
        <v/>
      </c>
      <c r="AB555" s="398"/>
      <c r="AH555" s="384" t="str">
        <f t="shared" si="105"/>
        <v/>
      </c>
      <c r="AI555" s="384">
        <f t="shared" si="106"/>
        <v>0</v>
      </c>
      <c r="AJ555" s="384">
        <f t="shared" si="107"/>
        <v>0</v>
      </c>
      <c r="AK555" s="384">
        <f t="shared" si="108"/>
        <v>0</v>
      </c>
    </row>
    <row r="556" spans="2:37" s="177" customFormat="1" ht="24.75" hidden="1" customHeight="1" outlineLevel="1">
      <c r="B556" s="38"/>
      <c r="C556" s="52"/>
      <c r="D556" s="3"/>
      <c r="E556" s="3"/>
      <c r="F556" s="3"/>
      <c r="G556" s="3"/>
      <c r="H556" s="3"/>
      <c r="I556" s="13"/>
      <c r="J556" s="67"/>
      <c r="K556" s="75"/>
      <c r="L556" s="58" t="s">
        <v>3550</v>
      </c>
      <c r="M556" s="41"/>
      <c r="N556" s="134" t="str">
        <f t="shared" si="97"/>
        <v/>
      </c>
      <c r="O556" s="135" t="str">
        <f t="shared" si="98"/>
        <v/>
      </c>
      <c r="P556" s="134"/>
      <c r="Q556" s="303"/>
      <c r="R556" s="44"/>
      <c r="S556" s="183" t="str">
        <f t="shared" si="101"/>
        <v/>
      </c>
      <c r="T556" s="380">
        <v>0.1</v>
      </c>
      <c r="U556" s="185" t="str">
        <f t="shared" si="102"/>
        <v/>
      </c>
      <c r="V556" s="186" t="str">
        <f t="shared" si="103"/>
        <v/>
      </c>
      <c r="W556" s="186" t="str">
        <f t="shared" si="99"/>
        <v/>
      </c>
      <c r="X556" s="187" t="str">
        <f t="shared" si="104"/>
        <v/>
      </c>
      <c r="Y556" s="337"/>
      <c r="Z556" s="61"/>
      <c r="AA556" s="372" t="str">
        <f t="shared" si="100"/>
        <v/>
      </c>
      <c r="AB556" s="398"/>
      <c r="AH556" s="384" t="str">
        <f t="shared" si="105"/>
        <v/>
      </c>
      <c r="AI556" s="384">
        <f t="shared" si="106"/>
        <v>0</v>
      </c>
      <c r="AJ556" s="384">
        <f t="shared" si="107"/>
        <v>0</v>
      </c>
      <c r="AK556" s="384">
        <f t="shared" si="108"/>
        <v>0</v>
      </c>
    </row>
    <row r="557" spans="2:37" s="177" customFormat="1" ht="24.75" hidden="1" customHeight="1" outlineLevel="1">
      <c r="B557" s="38"/>
      <c r="C557" s="52"/>
      <c r="D557" s="3"/>
      <c r="E557" s="3"/>
      <c r="F557" s="3"/>
      <c r="G557" s="3"/>
      <c r="H557" s="3"/>
      <c r="I557" s="13"/>
      <c r="J557" s="67"/>
      <c r="K557" s="75"/>
      <c r="L557" s="58" t="s">
        <v>3550</v>
      </c>
      <c r="M557" s="41"/>
      <c r="N557" s="134" t="str">
        <f t="shared" si="97"/>
        <v/>
      </c>
      <c r="O557" s="135" t="str">
        <f t="shared" si="98"/>
        <v/>
      </c>
      <c r="P557" s="134"/>
      <c r="Q557" s="303"/>
      <c r="R557" s="44"/>
      <c r="S557" s="183" t="str">
        <f t="shared" si="101"/>
        <v/>
      </c>
      <c r="T557" s="380">
        <v>0.1</v>
      </c>
      <c r="U557" s="185" t="str">
        <f t="shared" si="102"/>
        <v/>
      </c>
      <c r="V557" s="186" t="str">
        <f t="shared" si="103"/>
        <v/>
      </c>
      <c r="W557" s="186" t="str">
        <f t="shared" si="99"/>
        <v/>
      </c>
      <c r="X557" s="187" t="str">
        <f t="shared" si="104"/>
        <v/>
      </c>
      <c r="Y557" s="337"/>
      <c r="Z557" s="61"/>
      <c r="AA557" s="372" t="str">
        <f t="shared" si="100"/>
        <v/>
      </c>
      <c r="AB557" s="398"/>
      <c r="AH557" s="384" t="str">
        <f t="shared" si="105"/>
        <v/>
      </c>
      <c r="AI557" s="384">
        <f t="shared" si="106"/>
        <v>0</v>
      </c>
      <c r="AJ557" s="384">
        <f t="shared" si="107"/>
        <v>0</v>
      </c>
      <c r="AK557" s="384">
        <f t="shared" si="108"/>
        <v>0</v>
      </c>
    </row>
    <row r="558" spans="2:37" s="177" customFormat="1" ht="24.75" hidden="1" customHeight="1" outlineLevel="1">
      <c r="B558" s="38"/>
      <c r="C558" s="52"/>
      <c r="D558" s="3"/>
      <c r="E558" s="3"/>
      <c r="F558" s="3"/>
      <c r="G558" s="3"/>
      <c r="H558" s="3"/>
      <c r="I558" s="13"/>
      <c r="J558" s="67"/>
      <c r="K558" s="75"/>
      <c r="L558" s="58" t="s">
        <v>3550</v>
      </c>
      <c r="M558" s="41"/>
      <c r="N558" s="134" t="str">
        <f t="shared" si="97"/>
        <v/>
      </c>
      <c r="O558" s="135" t="str">
        <f t="shared" si="98"/>
        <v/>
      </c>
      <c r="P558" s="134"/>
      <c r="Q558" s="303"/>
      <c r="R558" s="44"/>
      <c r="S558" s="183" t="str">
        <f t="shared" si="101"/>
        <v/>
      </c>
      <c r="T558" s="380">
        <v>0.1</v>
      </c>
      <c r="U558" s="185" t="str">
        <f t="shared" si="102"/>
        <v/>
      </c>
      <c r="V558" s="186" t="str">
        <f t="shared" si="103"/>
        <v/>
      </c>
      <c r="W558" s="186" t="str">
        <f t="shared" si="99"/>
        <v/>
      </c>
      <c r="X558" s="187" t="str">
        <f t="shared" si="104"/>
        <v/>
      </c>
      <c r="Y558" s="337"/>
      <c r="Z558" s="61"/>
      <c r="AA558" s="372" t="str">
        <f t="shared" si="100"/>
        <v/>
      </c>
      <c r="AB558" s="398"/>
      <c r="AH558" s="384" t="str">
        <f t="shared" si="105"/>
        <v/>
      </c>
      <c r="AI558" s="384">
        <f t="shared" si="106"/>
        <v>0</v>
      </c>
      <c r="AJ558" s="384">
        <f t="shared" si="107"/>
        <v>0</v>
      </c>
      <c r="AK558" s="384">
        <f t="shared" si="108"/>
        <v>0</v>
      </c>
    </row>
    <row r="559" spans="2:37" s="177" customFormat="1" ht="24.75" hidden="1" customHeight="1" outlineLevel="1">
      <c r="B559" s="38"/>
      <c r="C559" s="52"/>
      <c r="D559" s="3"/>
      <c r="E559" s="3"/>
      <c r="F559" s="3"/>
      <c r="G559" s="3"/>
      <c r="H559" s="3"/>
      <c r="I559" s="13"/>
      <c r="J559" s="67"/>
      <c r="K559" s="75"/>
      <c r="L559" s="58" t="s">
        <v>3550</v>
      </c>
      <c r="M559" s="41"/>
      <c r="N559" s="134" t="str">
        <f t="shared" si="97"/>
        <v/>
      </c>
      <c r="O559" s="135" t="str">
        <f t="shared" si="98"/>
        <v/>
      </c>
      <c r="P559" s="134"/>
      <c r="Q559" s="303"/>
      <c r="R559" s="44"/>
      <c r="S559" s="183" t="str">
        <f t="shared" si="101"/>
        <v/>
      </c>
      <c r="T559" s="380">
        <v>0.1</v>
      </c>
      <c r="U559" s="185" t="str">
        <f t="shared" si="102"/>
        <v/>
      </c>
      <c r="V559" s="186" t="str">
        <f t="shared" si="103"/>
        <v/>
      </c>
      <c r="W559" s="186" t="str">
        <f t="shared" si="99"/>
        <v/>
      </c>
      <c r="X559" s="187" t="str">
        <f t="shared" si="104"/>
        <v/>
      </c>
      <c r="Y559" s="337"/>
      <c r="Z559" s="61"/>
      <c r="AA559" s="372" t="str">
        <f t="shared" si="100"/>
        <v/>
      </c>
      <c r="AB559" s="398"/>
      <c r="AH559" s="384" t="str">
        <f t="shared" si="105"/>
        <v/>
      </c>
      <c r="AI559" s="384">
        <f t="shared" si="106"/>
        <v>0</v>
      </c>
      <c r="AJ559" s="384">
        <f t="shared" si="107"/>
        <v>0</v>
      </c>
      <c r="AK559" s="384">
        <f t="shared" si="108"/>
        <v>0</v>
      </c>
    </row>
    <row r="560" spans="2:37" s="177" customFormat="1" ht="24.75" hidden="1" customHeight="1" outlineLevel="1">
      <c r="B560" s="38"/>
      <c r="C560" s="52"/>
      <c r="D560" s="3"/>
      <c r="E560" s="3"/>
      <c r="F560" s="3"/>
      <c r="G560" s="3"/>
      <c r="H560" s="3"/>
      <c r="I560" s="13"/>
      <c r="J560" s="67"/>
      <c r="K560" s="75"/>
      <c r="L560" s="58" t="s">
        <v>3550</v>
      </c>
      <c r="M560" s="41"/>
      <c r="N560" s="134" t="str">
        <f t="shared" si="97"/>
        <v/>
      </c>
      <c r="O560" s="135" t="str">
        <f t="shared" si="98"/>
        <v/>
      </c>
      <c r="P560" s="134"/>
      <c r="Q560" s="303"/>
      <c r="R560" s="44"/>
      <c r="S560" s="183" t="str">
        <f t="shared" si="101"/>
        <v/>
      </c>
      <c r="T560" s="380">
        <v>0.1</v>
      </c>
      <c r="U560" s="185" t="str">
        <f t="shared" si="102"/>
        <v/>
      </c>
      <c r="V560" s="186" t="str">
        <f t="shared" si="103"/>
        <v/>
      </c>
      <c r="W560" s="186" t="str">
        <f t="shared" si="99"/>
        <v/>
      </c>
      <c r="X560" s="187" t="str">
        <f t="shared" si="104"/>
        <v/>
      </c>
      <c r="Y560" s="337"/>
      <c r="Z560" s="61"/>
      <c r="AA560" s="372" t="str">
        <f t="shared" si="100"/>
        <v/>
      </c>
      <c r="AB560" s="398"/>
      <c r="AH560" s="384" t="str">
        <f t="shared" si="105"/>
        <v/>
      </c>
      <c r="AI560" s="384">
        <f t="shared" si="106"/>
        <v>0</v>
      </c>
      <c r="AJ560" s="384">
        <f t="shared" si="107"/>
        <v>0</v>
      </c>
      <c r="AK560" s="384">
        <f t="shared" si="108"/>
        <v>0</v>
      </c>
    </row>
    <row r="561" spans="2:37" s="177" customFormat="1" ht="24.75" hidden="1" customHeight="1" outlineLevel="1">
      <c r="B561" s="38"/>
      <c r="C561" s="52"/>
      <c r="D561" s="3"/>
      <c r="E561" s="3"/>
      <c r="F561" s="3"/>
      <c r="G561" s="3"/>
      <c r="H561" s="3"/>
      <c r="I561" s="13"/>
      <c r="J561" s="67"/>
      <c r="K561" s="75"/>
      <c r="L561" s="58" t="s">
        <v>3550</v>
      </c>
      <c r="M561" s="41"/>
      <c r="N561" s="134" t="str">
        <f t="shared" si="97"/>
        <v/>
      </c>
      <c r="O561" s="135" t="str">
        <f t="shared" si="98"/>
        <v/>
      </c>
      <c r="P561" s="134"/>
      <c r="Q561" s="303"/>
      <c r="R561" s="44"/>
      <c r="S561" s="183" t="str">
        <f t="shared" si="101"/>
        <v/>
      </c>
      <c r="T561" s="380">
        <v>0.1</v>
      </c>
      <c r="U561" s="185" t="str">
        <f t="shared" si="102"/>
        <v/>
      </c>
      <c r="V561" s="186" t="str">
        <f t="shared" si="103"/>
        <v/>
      </c>
      <c r="W561" s="186" t="str">
        <f t="shared" si="99"/>
        <v/>
      </c>
      <c r="X561" s="187" t="str">
        <f t="shared" si="104"/>
        <v/>
      </c>
      <c r="Y561" s="337"/>
      <c r="Z561" s="61"/>
      <c r="AA561" s="372" t="str">
        <f t="shared" si="100"/>
        <v/>
      </c>
      <c r="AB561" s="398"/>
      <c r="AH561" s="384" t="str">
        <f t="shared" si="105"/>
        <v/>
      </c>
      <c r="AI561" s="384">
        <f t="shared" si="106"/>
        <v>0</v>
      </c>
      <c r="AJ561" s="384">
        <f t="shared" si="107"/>
        <v>0</v>
      </c>
      <c r="AK561" s="384">
        <f t="shared" si="108"/>
        <v>0</v>
      </c>
    </row>
    <row r="562" spans="2:37" s="177" customFormat="1" ht="24.75" hidden="1" customHeight="1" outlineLevel="1">
      <c r="B562" s="38"/>
      <c r="C562" s="52"/>
      <c r="D562" s="3"/>
      <c r="E562" s="3"/>
      <c r="F562" s="3"/>
      <c r="G562" s="3"/>
      <c r="H562" s="3"/>
      <c r="I562" s="13"/>
      <c r="J562" s="67"/>
      <c r="K562" s="75"/>
      <c r="L562" s="58" t="s">
        <v>3550</v>
      </c>
      <c r="M562" s="41"/>
      <c r="N562" s="134" t="str">
        <f t="shared" si="97"/>
        <v/>
      </c>
      <c r="O562" s="135" t="str">
        <f t="shared" si="98"/>
        <v/>
      </c>
      <c r="P562" s="134"/>
      <c r="Q562" s="303"/>
      <c r="R562" s="44"/>
      <c r="S562" s="183" t="str">
        <f t="shared" si="101"/>
        <v/>
      </c>
      <c r="T562" s="380">
        <v>0.1</v>
      </c>
      <c r="U562" s="185" t="str">
        <f t="shared" si="102"/>
        <v/>
      </c>
      <c r="V562" s="186" t="str">
        <f t="shared" si="103"/>
        <v/>
      </c>
      <c r="W562" s="186" t="str">
        <f t="shared" si="99"/>
        <v/>
      </c>
      <c r="X562" s="187" t="str">
        <f t="shared" si="104"/>
        <v/>
      </c>
      <c r="Y562" s="337"/>
      <c r="Z562" s="61"/>
      <c r="AA562" s="372" t="str">
        <f t="shared" si="100"/>
        <v/>
      </c>
      <c r="AB562" s="398"/>
      <c r="AH562" s="384" t="str">
        <f t="shared" si="105"/>
        <v/>
      </c>
      <c r="AI562" s="384">
        <f t="shared" si="106"/>
        <v>0</v>
      </c>
      <c r="AJ562" s="384">
        <f t="shared" si="107"/>
        <v>0</v>
      </c>
      <c r="AK562" s="384">
        <f t="shared" si="108"/>
        <v>0</v>
      </c>
    </row>
    <row r="563" spans="2:37" s="177" customFormat="1" ht="24.75" hidden="1" customHeight="1" outlineLevel="1">
      <c r="B563" s="38"/>
      <c r="C563" s="52"/>
      <c r="D563" s="3"/>
      <c r="E563" s="3"/>
      <c r="F563" s="3"/>
      <c r="G563" s="3"/>
      <c r="H563" s="3"/>
      <c r="I563" s="13"/>
      <c r="J563" s="67"/>
      <c r="K563" s="75"/>
      <c r="L563" s="58" t="s">
        <v>3550</v>
      </c>
      <c r="M563" s="41"/>
      <c r="N563" s="134" t="str">
        <f t="shared" si="97"/>
        <v/>
      </c>
      <c r="O563" s="135" t="str">
        <f t="shared" si="98"/>
        <v/>
      </c>
      <c r="P563" s="134"/>
      <c r="Q563" s="303"/>
      <c r="R563" s="44"/>
      <c r="S563" s="183" t="str">
        <f t="shared" si="101"/>
        <v/>
      </c>
      <c r="T563" s="380">
        <v>0.1</v>
      </c>
      <c r="U563" s="185" t="str">
        <f t="shared" si="102"/>
        <v/>
      </c>
      <c r="V563" s="186" t="str">
        <f t="shared" si="103"/>
        <v/>
      </c>
      <c r="W563" s="186" t="str">
        <f t="shared" si="99"/>
        <v/>
      </c>
      <c r="X563" s="187" t="str">
        <f t="shared" si="104"/>
        <v/>
      </c>
      <c r="Y563" s="337"/>
      <c r="Z563" s="61"/>
      <c r="AA563" s="372" t="str">
        <f t="shared" si="100"/>
        <v/>
      </c>
      <c r="AB563" s="398"/>
      <c r="AH563" s="384" t="str">
        <f t="shared" si="105"/>
        <v/>
      </c>
      <c r="AI563" s="384">
        <f t="shared" si="106"/>
        <v>0</v>
      </c>
      <c r="AJ563" s="384">
        <f t="shared" si="107"/>
        <v>0</v>
      </c>
      <c r="AK563" s="384">
        <f t="shared" si="108"/>
        <v>0</v>
      </c>
    </row>
    <row r="564" spans="2:37" s="177" customFormat="1" ht="24.75" hidden="1" customHeight="1" outlineLevel="1">
      <c r="B564" s="38"/>
      <c r="C564" s="52"/>
      <c r="D564" s="3"/>
      <c r="E564" s="3"/>
      <c r="F564" s="3"/>
      <c r="G564" s="3"/>
      <c r="H564" s="3"/>
      <c r="I564" s="13"/>
      <c r="J564" s="67"/>
      <c r="K564" s="75"/>
      <c r="L564" s="58" t="s">
        <v>3550</v>
      </c>
      <c r="M564" s="41"/>
      <c r="N564" s="134" t="str">
        <f t="shared" si="97"/>
        <v/>
      </c>
      <c r="O564" s="135" t="str">
        <f t="shared" si="98"/>
        <v/>
      </c>
      <c r="P564" s="134"/>
      <c r="Q564" s="303"/>
      <c r="R564" s="44"/>
      <c r="S564" s="183" t="str">
        <f t="shared" si="101"/>
        <v/>
      </c>
      <c r="T564" s="380">
        <v>0.1</v>
      </c>
      <c r="U564" s="185" t="str">
        <f t="shared" si="102"/>
        <v/>
      </c>
      <c r="V564" s="186" t="str">
        <f t="shared" si="103"/>
        <v/>
      </c>
      <c r="W564" s="186" t="str">
        <f t="shared" si="99"/>
        <v/>
      </c>
      <c r="X564" s="187" t="str">
        <f t="shared" si="104"/>
        <v/>
      </c>
      <c r="Y564" s="337"/>
      <c r="Z564" s="61"/>
      <c r="AA564" s="372" t="str">
        <f t="shared" si="100"/>
        <v/>
      </c>
      <c r="AB564" s="398"/>
      <c r="AH564" s="384" t="str">
        <f t="shared" si="105"/>
        <v/>
      </c>
      <c r="AI564" s="384">
        <f t="shared" si="106"/>
        <v>0</v>
      </c>
      <c r="AJ564" s="384">
        <f t="shared" si="107"/>
        <v>0</v>
      </c>
      <c r="AK564" s="384">
        <f t="shared" si="108"/>
        <v>0</v>
      </c>
    </row>
    <row r="565" spans="2:37" s="177" customFormat="1" ht="24.75" hidden="1" customHeight="1" outlineLevel="1">
      <c r="B565" s="38"/>
      <c r="C565" s="52"/>
      <c r="D565" s="3"/>
      <c r="E565" s="3"/>
      <c r="F565" s="3"/>
      <c r="G565" s="3"/>
      <c r="H565" s="3"/>
      <c r="I565" s="13"/>
      <c r="J565" s="67"/>
      <c r="K565" s="75"/>
      <c r="L565" s="58" t="s">
        <v>3550</v>
      </c>
      <c r="M565" s="41"/>
      <c r="N565" s="134" t="str">
        <f t="shared" si="97"/>
        <v/>
      </c>
      <c r="O565" s="135" t="str">
        <f t="shared" si="98"/>
        <v/>
      </c>
      <c r="P565" s="134"/>
      <c r="Q565" s="303"/>
      <c r="R565" s="44"/>
      <c r="S565" s="183" t="str">
        <f t="shared" si="101"/>
        <v/>
      </c>
      <c r="T565" s="380">
        <v>0.1</v>
      </c>
      <c r="U565" s="185" t="str">
        <f t="shared" si="102"/>
        <v/>
      </c>
      <c r="V565" s="186" t="str">
        <f t="shared" si="103"/>
        <v/>
      </c>
      <c r="W565" s="186" t="str">
        <f t="shared" si="99"/>
        <v/>
      </c>
      <c r="X565" s="187" t="str">
        <f t="shared" si="104"/>
        <v/>
      </c>
      <c r="Y565" s="337"/>
      <c r="Z565" s="61"/>
      <c r="AA565" s="372" t="str">
        <f t="shared" si="100"/>
        <v/>
      </c>
      <c r="AB565" s="398"/>
      <c r="AH565" s="384" t="str">
        <f t="shared" si="105"/>
        <v/>
      </c>
      <c r="AI565" s="384">
        <f t="shared" si="106"/>
        <v>0</v>
      </c>
      <c r="AJ565" s="384">
        <f t="shared" si="107"/>
        <v>0</v>
      </c>
      <c r="AK565" s="384">
        <f t="shared" si="108"/>
        <v>0</v>
      </c>
    </row>
    <row r="566" spans="2:37" s="177" customFormat="1" ht="24.75" hidden="1" customHeight="1" outlineLevel="1">
      <c r="B566" s="38"/>
      <c r="C566" s="52"/>
      <c r="D566" s="3"/>
      <c r="E566" s="3"/>
      <c r="F566" s="3"/>
      <c r="G566" s="3"/>
      <c r="H566" s="3"/>
      <c r="I566" s="13"/>
      <c r="J566" s="67"/>
      <c r="K566" s="75"/>
      <c r="L566" s="58" t="s">
        <v>3550</v>
      </c>
      <c r="M566" s="41"/>
      <c r="N566" s="134" t="str">
        <f t="shared" si="97"/>
        <v/>
      </c>
      <c r="O566" s="135" t="str">
        <f t="shared" si="98"/>
        <v/>
      </c>
      <c r="P566" s="134"/>
      <c r="Q566" s="303"/>
      <c r="R566" s="44"/>
      <c r="S566" s="183" t="str">
        <f t="shared" si="101"/>
        <v/>
      </c>
      <c r="T566" s="380">
        <v>0.1</v>
      </c>
      <c r="U566" s="185" t="str">
        <f t="shared" si="102"/>
        <v/>
      </c>
      <c r="V566" s="186" t="str">
        <f t="shared" si="103"/>
        <v/>
      </c>
      <c r="W566" s="186" t="str">
        <f t="shared" si="99"/>
        <v/>
      </c>
      <c r="X566" s="187" t="str">
        <f t="shared" si="104"/>
        <v/>
      </c>
      <c r="Y566" s="337"/>
      <c r="Z566" s="61"/>
      <c r="AA566" s="372" t="str">
        <f t="shared" si="100"/>
        <v/>
      </c>
      <c r="AB566" s="398"/>
      <c r="AH566" s="384" t="str">
        <f t="shared" si="105"/>
        <v/>
      </c>
      <c r="AI566" s="384">
        <f t="shared" si="106"/>
        <v>0</v>
      </c>
      <c r="AJ566" s="384">
        <f t="shared" si="107"/>
        <v>0</v>
      </c>
      <c r="AK566" s="384">
        <f t="shared" si="108"/>
        <v>0</v>
      </c>
    </row>
    <row r="567" spans="2:37" s="177" customFormat="1" ht="24.75" hidden="1" customHeight="1" outlineLevel="1">
      <c r="B567" s="38"/>
      <c r="C567" s="52"/>
      <c r="D567" s="3"/>
      <c r="E567" s="3"/>
      <c r="F567" s="3"/>
      <c r="G567" s="3"/>
      <c r="H567" s="3"/>
      <c r="I567" s="13"/>
      <c r="J567" s="67"/>
      <c r="K567" s="75"/>
      <c r="L567" s="58" t="s">
        <v>3550</v>
      </c>
      <c r="M567" s="41"/>
      <c r="N567" s="134" t="str">
        <f t="shared" si="97"/>
        <v/>
      </c>
      <c r="O567" s="135" t="str">
        <f t="shared" si="98"/>
        <v/>
      </c>
      <c r="P567" s="134"/>
      <c r="Q567" s="303"/>
      <c r="R567" s="44"/>
      <c r="S567" s="183" t="str">
        <f t="shared" si="101"/>
        <v/>
      </c>
      <c r="T567" s="380">
        <v>0.1</v>
      </c>
      <c r="U567" s="185" t="str">
        <f t="shared" si="102"/>
        <v/>
      </c>
      <c r="V567" s="186" t="str">
        <f t="shared" si="103"/>
        <v/>
      </c>
      <c r="W567" s="186" t="str">
        <f t="shared" si="99"/>
        <v/>
      </c>
      <c r="X567" s="187" t="str">
        <f t="shared" si="104"/>
        <v/>
      </c>
      <c r="Y567" s="337"/>
      <c r="Z567" s="61"/>
      <c r="AA567" s="372" t="str">
        <f t="shared" si="100"/>
        <v/>
      </c>
      <c r="AB567" s="398"/>
      <c r="AH567" s="384" t="str">
        <f t="shared" si="105"/>
        <v/>
      </c>
      <c r="AI567" s="384">
        <f t="shared" si="106"/>
        <v>0</v>
      </c>
      <c r="AJ567" s="384">
        <f t="shared" si="107"/>
        <v>0</v>
      </c>
      <c r="AK567" s="384">
        <f t="shared" si="108"/>
        <v>0</v>
      </c>
    </row>
    <row r="568" spans="2:37" s="177" customFormat="1" ht="24.75" hidden="1" customHeight="1" outlineLevel="1">
      <c r="B568" s="38"/>
      <c r="C568" s="52"/>
      <c r="D568" s="3"/>
      <c r="E568" s="3"/>
      <c r="F568" s="3"/>
      <c r="G568" s="3"/>
      <c r="H568" s="3"/>
      <c r="I568" s="13"/>
      <c r="J568" s="67"/>
      <c r="K568" s="75"/>
      <c r="L568" s="58" t="s">
        <v>3550</v>
      </c>
      <c r="M568" s="41"/>
      <c r="N568" s="134" t="str">
        <f t="shared" si="97"/>
        <v/>
      </c>
      <c r="O568" s="135" t="str">
        <f t="shared" si="98"/>
        <v/>
      </c>
      <c r="P568" s="134"/>
      <c r="Q568" s="303"/>
      <c r="R568" s="44"/>
      <c r="S568" s="183" t="str">
        <f t="shared" si="101"/>
        <v/>
      </c>
      <c r="T568" s="380">
        <v>0.1</v>
      </c>
      <c r="U568" s="185" t="str">
        <f t="shared" si="102"/>
        <v/>
      </c>
      <c r="V568" s="186" t="str">
        <f t="shared" si="103"/>
        <v/>
      </c>
      <c r="W568" s="186" t="str">
        <f t="shared" si="99"/>
        <v/>
      </c>
      <c r="X568" s="187" t="str">
        <f t="shared" si="104"/>
        <v/>
      </c>
      <c r="Y568" s="337"/>
      <c r="Z568" s="61"/>
      <c r="AA568" s="372" t="str">
        <f t="shared" si="100"/>
        <v/>
      </c>
      <c r="AB568" s="398"/>
      <c r="AH568" s="384" t="str">
        <f t="shared" si="105"/>
        <v/>
      </c>
      <c r="AI568" s="384">
        <f t="shared" si="106"/>
        <v>0</v>
      </c>
      <c r="AJ568" s="384">
        <f t="shared" si="107"/>
        <v>0</v>
      </c>
      <c r="AK568" s="384">
        <f t="shared" si="108"/>
        <v>0</v>
      </c>
    </row>
    <row r="569" spans="2:37" s="177" customFormat="1" ht="24.75" hidden="1" customHeight="1" outlineLevel="1">
      <c r="B569" s="38"/>
      <c r="C569" s="52"/>
      <c r="D569" s="3"/>
      <c r="E569" s="3"/>
      <c r="F569" s="3"/>
      <c r="G569" s="3"/>
      <c r="H569" s="3"/>
      <c r="I569" s="13"/>
      <c r="J569" s="67"/>
      <c r="K569" s="75"/>
      <c r="L569" s="58" t="s">
        <v>3550</v>
      </c>
      <c r="M569" s="41"/>
      <c r="N569" s="134" t="str">
        <f t="shared" si="97"/>
        <v/>
      </c>
      <c r="O569" s="135" t="str">
        <f t="shared" si="98"/>
        <v/>
      </c>
      <c r="P569" s="134"/>
      <c r="Q569" s="303"/>
      <c r="R569" s="44"/>
      <c r="S569" s="183" t="str">
        <f t="shared" si="101"/>
        <v/>
      </c>
      <c r="T569" s="380">
        <v>0.1</v>
      </c>
      <c r="U569" s="185" t="str">
        <f t="shared" si="102"/>
        <v/>
      </c>
      <c r="V569" s="186" t="str">
        <f t="shared" si="103"/>
        <v/>
      </c>
      <c r="W569" s="186" t="str">
        <f t="shared" si="99"/>
        <v/>
      </c>
      <c r="X569" s="187" t="str">
        <f t="shared" si="104"/>
        <v/>
      </c>
      <c r="Y569" s="337"/>
      <c r="Z569" s="61"/>
      <c r="AA569" s="372" t="str">
        <f t="shared" si="100"/>
        <v/>
      </c>
      <c r="AB569" s="398"/>
      <c r="AH569" s="384" t="str">
        <f t="shared" si="105"/>
        <v/>
      </c>
      <c r="AI569" s="384">
        <f t="shared" si="106"/>
        <v>0</v>
      </c>
      <c r="AJ569" s="384">
        <f t="shared" si="107"/>
        <v>0</v>
      </c>
      <c r="AK569" s="384">
        <f t="shared" si="108"/>
        <v>0</v>
      </c>
    </row>
    <row r="570" spans="2:37" s="177" customFormat="1" ht="24.75" hidden="1" customHeight="1" outlineLevel="1">
      <c r="B570" s="38"/>
      <c r="C570" s="52"/>
      <c r="D570" s="3"/>
      <c r="E570" s="3"/>
      <c r="F570" s="3"/>
      <c r="G570" s="3"/>
      <c r="H570" s="3"/>
      <c r="I570" s="13"/>
      <c r="J570" s="67"/>
      <c r="K570" s="75"/>
      <c r="L570" s="58" t="s">
        <v>3550</v>
      </c>
      <c r="M570" s="41"/>
      <c r="N570" s="134" t="str">
        <f t="shared" si="97"/>
        <v/>
      </c>
      <c r="O570" s="135" t="str">
        <f t="shared" si="98"/>
        <v/>
      </c>
      <c r="P570" s="134"/>
      <c r="Q570" s="303"/>
      <c r="R570" s="44"/>
      <c r="S570" s="183" t="str">
        <f t="shared" si="101"/>
        <v/>
      </c>
      <c r="T570" s="380">
        <v>0.1</v>
      </c>
      <c r="U570" s="185" t="str">
        <f t="shared" si="102"/>
        <v/>
      </c>
      <c r="V570" s="186" t="str">
        <f t="shared" si="103"/>
        <v/>
      </c>
      <c r="W570" s="186" t="str">
        <f t="shared" si="99"/>
        <v/>
      </c>
      <c r="X570" s="187" t="str">
        <f t="shared" si="104"/>
        <v/>
      </c>
      <c r="Y570" s="337"/>
      <c r="Z570" s="61"/>
      <c r="AA570" s="372" t="str">
        <f t="shared" si="100"/>
        <v/>
      </c>
      <c r="AB570" s="398"/>
      <c r="AH570" s="384" t="str">
        <f t="shared" si="105"/>
        <v/>
      </c>
      <c r="AI570" s="384">
        <f t="shared" si="106"/>
        <v>0</v>
      </c>
      <c r="AJ570" s="384">
        <f t="shared" si="107"/>
        <v>0</v>
      </c>
      <c r="AK570" s="384">
        <f t="shared" si="108"/>
        <v>0</v>
      </c>
    </row>
    <row r="571" spans="2:37" s="177" customFormat="1" ht="24.75" hidden="1" customHeight="1" outlineLevel="1">
      <c r="B571" s="38"/>
      <c r="C571" s="52"/>
      <c r="D571" s="3"/>
      <c r="E571" s="3"/>
      <c r="F571" s="3"/>
      <c r="G571" s="3"/>
      <c r="H571" s="3"/>
      <c r="I571" s="13"/>
      <c r="J571" s="67"/>
      <c r="K571" s="75"/>
      <c r="L571" s="58" t="s">
        <v>3550</v>
      </c>
      <c r="M571" s="41"/>
      <c r="N571" s="134" t="str">
        <f t="shared" si="97"/>
        <v/>
      </c>
      <c r="O571" s="135" t="str">
        <f t="shared" si="98"/>
        <v/>
      </c>
      <c r="P571" s="134"/>
      <c r="Q571" s="303"/>
      <c r="R571" s="44"/>
      <c r="S571" s="183" t="str">
        <f t="shared" si="101"/>
        <v/>
      </c>
      <c r="T571" s="380">
        <v>0.1</v>
      </c>
      <c r="U571" s="185" t="str">
        <f t="shared" si="102"/>
        <v/>
      </c>
      <c r="V571" s="186" t="str">
        <f t="shared" si="103"/>
        <v/>
      </c>
      <c r="W571" s="186" t="str">
        <f t="shared" si="99"/>
        <v/>
      </c>
      <c r="X571" s="187" t="str">
        <f t="shared" si="104"/>
        <v/>
      </c>
      <c r="Y571" s="337"/>
      <c r="Z571" s="61"/>
      <c r="AA571" s="372" t="str">
        <f t="shared" si="100"/>
        <v/>
      </c>
      <c r="AB571" s="398"/>
      <c r="AH571" s="384" t="str">
        <f t="shared" si="105"/>
        <v/>
      </c>
      <c r="AI571" s="384">
        <f t="shared" si="106"/>
        <v>0</v>
      </c>
      <c r="AJ571" s="384">
        <f t="shared" si="107"/>
        <v>0</v>
      </c>
      <c r="AK571" s="384">
        <f t="shared" si="108"/>
        <v>0</v>
      </c>
    </row>
    <row r="572" spans="2:37" s="177" customFormat="1" ht="24.75" hidden="1" customHeight="1" outlineLevel="1">
      <c r="B572" s="38"/>
      <c r="C572" s="52"/>
      <c r="D572" s="3"/>
      <c r="E572" s="3"/>
      <c r="F572" s="3"/>
      <c r="G572" s="3"/>
      <c r="H572" s="3"/>
      <c r="I572" s="13"/>
      <c r="J572" s="67"/>
      <c r="K572" s="75"/>
      <c r="L572" s="58" t="s">
        <v>3550</v>
      </c>
      <c r="M572" s="41"/>
      <c r="N572" s="134" t="str">
        <f t="shared" si="97"/>
        <v/>
      </c>
      <c r="O572" s="135" t="str">
        <f t="shared" si="98"/>
        <v/>
      </c>
      <c r="P572" s="134"/>
      <c r="Q572" s="303"/>
      <c r="R572" s="44"/>
      <c r="S572" s="183" t="str">
        <f t="shared" si="101"/>
        <v/>
      </c>
      <c r="T572" s="380">
        <v>0.1</v>
      </c>
      <c r="U572" s="185" t="str">
        <f t="shared" si="102"/>
        <v/>
      </c>
      <c r="V572" s="186" t="str">
        <f t="shared" si="103"/>
        <v/>
      </c>
      <c r="W572" s="186" t="str">
        <f t="shared" si="99"/>
        <v/>
      </c>
      <c r="X572" s="187" t="str">
        <f t="shared" si="104"/>
        <v/>
      </c>
      <c r="Y572" s="337"/>
      <c r="Z572" s="61"/>
      <c r="AA572" s="372" t="str">
        <f t="shared" si="100"/>
        <v/>
      </c>
      <c r="AB572" s="398"/>
      <c r="AH572" s="384" t="str">
        <f t="shared" si="105"/>
        <v/>
      </c>
      <c r="AI572" s="384">
        <f t="shared" si="106"/>
        <v>0</v>
      </c>
      <c r="AJ572" s="384">
        <f t="shared" si="107"/>
        <v>0</v>
      </c>
      <c r="AK572" s="384">
        <f t="shared" si="108"/>
        <v>0</v>
      </c>
    </row>
    <row r="573" spans="2:37" s="177" customFormat="1" ht="24.75" hidden="1" customHeight="1" outlineLevel="1">
      <c r="B573" s="38"/>
      <c r="C573" s="52"/>
      <c r="D573" s="3"/>
      <c r="E573" s="3"/>
      <c r="F573" s="3"/>
      <c r="G573" s="3"/>
      <c r="H573" s="3"/>
      <c r="I573" s="13"/>
      <c r="J573" s="67"/>
      <c r="K573" s="75"/>
      <c r="L573" s="58" t="s">
        <v>3550</v>
      </c>
      <c r="M573" s="41"/>
      <c r="N573" s="134" t="str">
        <f t="shared" si="97"/>
        <v/>
      </c>
      <c r="O573" s="135" t="str">
        <f t="shared" si="98"/>
        <v/>
      </c>
      <c r="P573" s="134"/>
      <c r="Q573" s="303"/>
      <c r="R573" s="44"/>
      <c r="S573" s="183" t="str">
        <f t="shared" si="101"/>
        <v/>
      </c>
      <c r="T573" s="380">
        <v>0.1</v>
      </c>
      <c r="U573" s="185" t="str">
        <f t="shared" si="102"/>
        <v/>
      </c>
      <c r="V573" s="186" t="str">
        <f t="shared" si="103"/>
        <v/>
      </c>
      <c r="W573" s="186" t="str">
        <f t="shared" si="99"/>
        <v/>
      </c>
      <c r="X573" s="187" t="str">
        <f t="shared" si="104"/>
        <v/>
      </c>
      <c r="Y573" s="337"/>
      <c r="Z573" s="61"/>
      <c r="AA573" s="372" t="str">
        <f t="shared" si="100"/>
        <v/>
      </c>
      <c r="AB573" s="398"/>
      <c r="AH573" s="384" t="str">
        <f t="shared" si="105"/>
        <v/>
      </c>
      <c r="AI573" s="384">
        <f t="shared" si="106"/>
        <v>0</v>
      </c>
      <c r="AJ573" s="384">
        <f t="shared" si="107"/>
        <v>0</v>
      </c>
      <c r="AK573" s="384">
        <f t="shared" si="108"/>
        <v>0</v>
      </c>
    </row>
    <row r="574" spans="2:37" s="177" customFormat="1" ht="24.75" hidden="1" customHeight="1" outlineLevel="1">
      <c r="B574" s="38"/>
      <c r="C574" s="52"/>
      <c r="D574" s="3"/>
      <c r="E574" s="3"/>
      <c r="F574" s="3"/>
      <c r="G574" s="3"/>
      <c r="H574" s="3"/>
      <c r="I574" s="13"/>
      <c r="J574" s="67"/>
      <c r="K574" s="75"/>
      <c r="L574" s="58" t="s">
        <v>3550</v>
      </c>
      <c r="M574" s="41"/>
      <c r="N574" s="134" t="str">
        <f t="shared" si="97"/>
        <v/>
      </c>
      <c r="O574" s="135" t="str">
        <f t="shared" si="98"/>
        <v/>
      </c>
      <c r="P574" s="134"/>
      <c r="Q574" s="303"/>
      <c r="R574" s="44"/>
      <c r="S574" s="183" t="str">
        <f t="shared" si="101"/>
        <v/>
      </c>
      <c r="T574" s="380">
        <v>0.1</v>
      </c>
      <c r="U574" s="185" t="str">
        <f t="shared" si="102"/>
        <v/>
      </c>
      <c r="V574" s="186" t="str">
        <f t="shared" si="103"/>
        <v/>
      </c>
      <c r="W574" s="186" t="str">
        <f t="shared" si="99"/>
        <v/>
      </c>
      <c r="X574" s="187" t="str">
        <f t="shared" si="104"/>
        <v/>
      </c>
      <c r="Y574" s="337"/>
      <c r="Z574" s="61"/>
      <c r="AA574" s="372" t="str">
        <f t="shared" si="100"/>
        <v/>
      </c>
      <c r="AB574" s="398"/>
      <c r="AH574" s="384" t="str">
        <f t="shared" si="105"/>
        <v/>
      </c>
      <c r="AI574" s="384">
        <f t="shared" si="106"/>
        <v>0</v>
      </c>
      <c r="AJ574" s="384">
        <f t="shared" si="107"/>
        <v>0</v>
      </c>
      <c r="AK574" s="384">
        <f t="shared" si="108"/>
        <v>0</v>
      </c>
    </row>
    <row r="575" spans="2:37" s="177" customFormat="1" ht="24.75" hidden="1" customHeight="1" outlineLevel="1">
      <c r="B575" s="38"/>
      <c r="C575" s="52"/>
      <c r="D575" s="3"/>
      <c r="E575" s="3"/>
      <c r="F575" s="3"/>
      <c r="G575" s="3"/>
      <c r="H575" s="3"/>
      <c r="I575" s="13"/>
      <c r="J575" s="67"/>
      <c r="K575" s="75"/>
      <c r="L575" s="58" t="s">
        <v>3550</v>
      </c>
      <c r="M575" s="41"/>
      <c r="N575" s="134" t="str">
        <f t="shared" si="97"/>
        <v/>
      </c>
      <c r="O575" s="135" t="str">
        <f t="shared" si="98"/>
        <v/>
      </c>
      <c r="P575" s="134"/>
      <c r="Q575" s="303"/>
      <c r="R575" s="44"/>
      <c r="S575" s="183" t="str">
        <f t="shared" si="101"/>
        <v/>
      </c>
      <c r="T575" s="380">
        <v>0.1</v>
      </c>
      <c r="U575" s="185" t="str">
        <f t="shared" si="102"/>
        <v/>
      </c>
      <c r="V575" s="186" t="str">
        <f t="shared" si="103"/>
        <v/>
      </c>
      <c r="W575" s="186" t="str">
        <f t="shared" si="99"/>
        <v/>
      </c>
      <c r="X575" s="187" t="str">
        <f t="shared" si="104"/>
        <v/>
      </c>
      <c r="Y575" s="337"/>
      <c r="Z575" s="61"/>
      <c r="AA575" s="372" t="str">
        <f t="shared" si="100"/>
        <v/>
      </c>
      <c r="AB575" s="398"/>
      <c r="AH575" s="384" t="str">
        <f t="shared" si="105"/>
        <v/>
      </c>
      <c r="AI575" s="384">
        <f t="shared" si="106"/>
        <v>0</v>
      </c>
      <c r="AJ575" s="384">
        <f t="shared" si="107"/>
        <v>0</v>
      </c>
      <c r="AK575" s="384">
        <f t="shared" si="108"/>
        <v>0</v>
      </c>
    </row>
    <row r="576" spans="2:37" s="177" customFormat="1" ht="24.75" hidden="1" customHeight="1" outlineLevel="1">
      <c r="B576" s="38"/>
      <c r="C576" s="52"/>
      <c r="D576" s="3"/>
      <c r="E576" s="3"/>
      <c r="F576" s="3"/>
      <c r="G576" s="3"/>
      <c r="H576" s="3"/>
      <c r="I576" s="13"/>
      <c r="J576" s="67"/>
      <c r="K576" s="75"/>
      <c r="L576" s="58" t="s">
        <v>3550</v>
      </c>
      <c r="M576" s="41"/>
      <c r="N576" s="134" t="str">
        <f t="shared" si="97"/>
        <v/>
      </c>
      <c r="O576" s="135" t="str">
        <f t="shared" si="98"/>
        <v/>
      </c>
      <c r="P576" s="134"/>
      <c r="Q576" s="303"/>
      <c r="R576" s="44"/>
      <c r="S576" s="183" t="str">
        <f t="shared" si="101"/>
        <v/>
      </c>
      <c r="T576" s="380">
        <v>0.1</v>
      </c>
      <c r="U576" s="185" t="str">
        <f t="shared" si="102"/>
        <v/>
      </c>
      <c r="V576" s="186" t="str">
        <f t="shared" si="103"/>
        <v/>
      </c>
      <c r="W576" s="186" t="str">
        <f t="shared" si="99"/>
        <v/>
      </c>
      <c r="X576" s="187" t="str">
        <f t="shared" si="104"/>
        <v/>
      </c>
      <c r="Y576" s="337"/>
      <c r="Z576" s="61"/>
      <c r="AA576" s="372" t="str">
        <f t="shared" si="100"/>
        <v/>
      </c>
      <c r="AB576" s="398"/>
      <c r="AH576" s="384" t="str">
        <f t="shared" si="105"/>
        <v/>
      </c>
      <c r="AI576" s="384">
        <f t="shared" si="106"/>
        <v>0</v>
      </c>
      <c r="AJ576" s="384">
        <f t="shared" si="107"/>
        <v>0</v>
      </c>
      <c r="AK576" s="384">
        <f t="shared" si="108"/>
        <v>0</v>
      </c>
    </row>
    <row r="577" spans="2:37" s="177" customFormat="1" ht="24.75" hidden="1" customHeight="1" outlineLevel="1">
      <c r="B577" s="38"/>
      <c r="C577" s="52"/>
      <c r="D577" s="3"/>
      <c r="E577" s="3"/>
      <c r="F577" s="3"/>
      <c r="G577" s="3"/>
      <c r="H577" s="3"/>
      <c r="I577" s="13"/>
      <c r="J577" s="67"/>
      <c r="K577" s="75"/>
      <c r="L577" s="58" t="s">
        <v>3550</v>
      </c>
      <c r="M577" s="41"/>
      <c r="N577" s="134" t="str">
        <f t="shared" si="97"/>
        <v/>
      </c>
      <c r="O577" s="135" t="str">
        <f t="shared" si="98"/>
        <v/>
      </c>
      <c r="P577" s="134"/>
      <c r="Q577" s="303"/>
      <c r="R577" s="44"/>
      <c r="S577" s="183" t="str">
        <f t="shared" si="101"/>
        <v/>
      </c>
      <c r="T577" s="380">
        <v>0.1</v>
      </c>
      <c r="U577" s="185" t="str">
        <f t="shared" si="102"/>
        <v/>
      </c>
      <c r="V577" s="186" t="str">
        <f t="shared" si="103"/>
        <v/>
      </c>
      <c r="W577" s="186" t="str">
        <f t="shared" si="99"/>
        <v/>
      </c>
      <c r="X577" s="187" t="str">
        <f t="shared" si="104"/>
        <v/>
      </c>
      <c r="Y577" s="337"/>
      <c r="Z577" s="61"/>
      <c r="AA577" s="372" t="str">
        <f t="shared" si="100"/>
        <v/>
      </c>
      <c r="AB577" s="398"/>
      <c r="AH577" s="384" t="str">
        <f t="shared" si="105"/>
        <v/>
      </c>
      <c r="AI577" s="384">
        <f t="shared" si="106"/>
        <v>0</v>
      </c>
      <c r="AJ577" s="384">
        <f t="shared" si="107"/>
        <v>0</v>
      </c>
      <c r="AK577" s="384">
        <f t="shared" si="108"/>
        <v>0</v>
      </c>
    </row>
    <row r="578" spans="2:37" s="177" customFormat="1" ht="24.75" hidden="1" customHeight="1" outlineLevel="1">
      <c r="B578" s="38"/>
      <c r="C578" s="52"/>
      <c r="D578" s="3"/>
      <c r="E578" s="3"/>
      <c r="F578" s="3"/>
      <c r="G578" s="3"/>
      <c r="H578" s="3"/>
      <c r="I578" s="13"/>
      <c r="J578" s="67"/>
      <c r="K578" s="75"/>
      <c r="L578" s="58" t="s">
        <v>3550</v>
      </c>
      <c r="M578" s="41"/>
      <c r="N578" s="134" t="str">
        <f t="shared" si="97"/>
        <v/>
      </c>
      <c r="O578" s="135" t="str">
        <f t="shared" si="98"/>
        <v/>
      </c>
      <c r="P578" s="134"/>
      <c r="Q578" s="303"/>
      <c r="R578" s="44"/>
      <c r="S578" s="183" t="str">
        <f t="shared" si="101"/>
        <v/>
      </c>
      <c r="T578" s="380">
        <v>0.1</v>
      </c>
      <c r="U578" s="185" t="str">
        <f t="shared" si="102"/>
        <v/>
      </c>
      <c r="V578" s="186" t="str">
        <f t="shared" si="103"/>
        <v/>
      </c>
      <c r="W578" s="186" t="str">
        <f t="shared" si="99"/>
        <v/>
      </c>
      <c r="X578" s="187" t="str">
        <f t="shared" si="104"/>
        <v/>
      </c>
      <c r="Y578" s="337"/>
      <c r="Z578" s="61"/>
      <c r="AA578" s="372" t="str">
        <f t="shared" si="100"/>
        <v/>
      </c>
      <c r="AB578" s="398"/>
      <c r="AH578" s="384" t="str">
        <f t="shared" si="105"/>
        <v/>
      </c>
      <c r="AI578" s="384">
        <f t="shared" si="106"/>
        <v>0</v>
      </c>
      <c r="AJ578" s="384">
        <f t="shared" si="107"/>
        <v>0</v>
      </c>
      <c r="AK578" s="384">
        <f t="shared" si="108"/>
        <v>0</v>
      </c>
    </row>
    <row r="579" spans="2:37" s="177" customFormat="1" ht="24.75" hidden="1" customHeight="1" outlineLevel="1">
      <c r="B579" s="38"/>
      <c r="C579" s="52"/>
      <c r="D579" s="3"/>
      <c r="E579" s="3"/>
      <c r="F579" s="3"/>
      <c r="G579" s="3"/>
      <c r="H579" s="3"/>
      <c r="I579" s="13"/>
      <c r="J579" s="67"/>
      <c r="K579" s="75"/>
      <c r="L579" s="58" t="s">
        <v>3550</v>
      </c>
      <c r="M579" s="41"/>
      <c r="N579" s="134" t="str">
        <f t="shared" si="97"/>
        <v/>
      </c>
      <c r="O579" s="135" t="str">
        <f t="shared" si="98"/>
        <v/>
      </c>
      <c r="P579" s="134"/>
      <c r="Q579" s="303"/>
      <c r="R579" s="44"/>
      <c r="S579" s="183" t="str">
        <f t="shared" si="101"/>
        <v/>
      </c>
      <c r="T579" s="380">
        <v>0.1</v>
      </c>
      <c r="U579" s="185" t="str">
        <f t="shared" si="102"/>
        <v/>
      </c>
      <c r="V579" s="186" t="str">
        <f t="shared" si="103"/>
        <v/>
      </c>
      <c r="W579" s="186" t="str">
        <f t="shared" si="99"/>
        <v/>
      </c>
      <c r="X579" s="187" t="str">
        <f t="shared" si="104"/>
        <v/>
      </c>
      <c r="Y579" s="337"/>
      <c r="Z579" s="61"/>
      <c r="AA579" s="372" t="str">
        <f t="shared" si="100"/>
        <v/>
      </c>
      <c r="AB579" s="398"/>
      <c r="AH579" s="384" t="str">
        <f t="shared" si="105"/>
        <v/>
      </c>
      <c r="AI579" s="384">
        <f t="shared" si="106"/>
        <v>0</v>
      </c>
      <c r="AJ579" s="384">
        <f t="shared" si="107"/>
        <v>0</v>
      </c>
      <c r="AK579" s="384">
        <f t="shared" si="108"/>
        <v>0</v>
      </c>
    </row>
    <row r="580" spans="2:37" s="177" customFormat="1" ht="24.75" hidden="1" customHeight="1" outlineLevel="1">
      <c r="B580" s="38"/>
      <c r="C580" s="52"/>
      <c r="D580" s="3"/>
      <c r="E580" s="3"/>
      <c r="F580" s="3"/>
      <c r="G580" s="3"/>
      <c r="H580" s="3"/>
      <c r="I580" s="13"/>
      <c r="J580" s="67"/>
      <c r="K580" s="75"/>
      <c r="L580" s="58" t="s">
        <v>3550</v>
      </c>
      <c r="M580" s="41"/>
      <c r="N580" s="134" t="str">
        <f t="shared" si="97"/>
        <v/>
      </c>
      <c r="O580" s="135" t="str">
        <f t="shared" si="98"/>
        <v/>
      </c>
      <c r="P580" s="134"/>
      <c r="Q580" s="303"/>
      <c r="R580" s="44"/>
      <c r="S580" s="183" t="str">
        <f t="shared" si="101"/>
        <v/>
      </c>
      <c r="T580" s="380">
        <v>0.1</v>
      </c>
      <c r="U580" s="185" t="str">
        <f t="shared" si="102"/>
        <v/>
      </c>
      <c r="V580" s="186" t="str">
        <f t="shared" si="103"/>
        <v/>
      </c>
      <c r="W580" s="186" t="str">
        <f t="shared" si="99"/>
        <v/>
      </c>
      <c r="X580" s="187" t="str">
        <f t="shared" si="104"/>
        <v/>
      </c>
      <c r="Y580" s="337"/>
      <c r="Z580" s="61"/>
      <c r="AA580" s="372" t="str">
        <f t="shared" si="100"/>
        <v/>
      </c>
      <c r="AB580" s="398"/>
      <c r="AH580" s="384" t="str">
        <f t="shared" si="105"/>
        <v/>
      </c>
      <c r="AI580" s="384">
        <f t="shared" si="106"/>
        <v>0</v>
      </c>
      <c r="AJ580" s="384">
        <f t="shared" si="107"/>
        <v>0</v>
      </c>
      <c r="AK580" s="384">
        <f t="shared" si="108"/>
        <v>0</v>
      </c>
    </row>
    <row r="581" spans="2:37" s="177" customFormat="1" ht="24.75" hidden="1" customHeight="1" outlineLevel="1">
      <c r="B581" s="38"/>
      <c r="C581" s="52"/>
      <c r="D581" s="3"/>
      <c r="E581" s="3"/>
      <c r="F581" s="3"/>
      <c r="G581" s="3"/>
      <c r="H581" s="3"/>
      <c r="I581" s="13"/>
      <c r="J581" s="67"/>
      <c r="K581" s="75"/>
      <c r="L581" s="58" t="s">
        <v>3550</v>
      </c>
      <c r="M581" s="41"/>
      <c r="N581" s="134" t="str">
        <f t="shared" si="97"/>
        <v/>
      </c>
      <c r="O581" s="135" t="str">
        <f t="shared" si="98"/>
        <v/>
      </c>
      <c r="P581" s="134"/>
      <c r="Q581" s="303"/>
      <c r="R581" s="44"/>
      <c r="S581" s="183" t="str">
        <f t="shared" si="101"/>
        <v/>
      </c>
      <c r="T581" s="380">
        <v>0.1</v>
      </c>
      <c r="U581" s="185" t="str">
        <f t="shared" si="102"/>
        <v/>
      </c>
      <c r="V581" s="186" t="str">
        <f t="shared" si="103"/>
        <v/>
      </c>
      <c r="W581" s="186" t="str">
        <f t="shared" si="99"/>
        <v/>
      </c>
      <c r="X581" s="187" t="str">
        <f t="shared" si="104"/>
        <v/>
      </c>
      <c r="Y581" s="337"/>
      <c r="Z581" s="61"/>
      <c r="AA581" s="372" t="str">
        <f t="shared" si="100"/>
        <v/>
      </c>
      <c r="AB581" s="398"/>
      <c r="AH581" s="384" t="str">
        <f t="shared" si="105"/>
        <v/>
      </c>
      <c r="AI581" s="384">
        <f t="shared" si="106"/>
        <v>0</v>
      </c>
      <c r="AJ581" s="384">
        <f t="shared" si="107"/>
        <v>0</v>
      </c>
      <c r="AK581" s="384">
        <f t="shared" si="108"/>
        <v>0</v>
      </c>
    </row>
    <row r="582" spans="2:37" s="177" customFormat="1" ht="24.75" hidden="1" customHeight="1" outlineLevel="1">
      <c r="B582" s="38"/>
      <c r="C582" s="52"/>
      <c r="D582" s="3"/>
      <c r="E582" s="3"/>
      <c r="F582" s="3"/>
      <c r="G582" s="3"/>
      <c r="H582" s="3"/>
      <c r="I582" s="13"/>
      <c r="J582" s="67"/>
      <c r="K582" s="75"/>
      <c r="L582" s="58" t="s">
        <v>3550</v>
      </c>
      <c r="M582" s="41"/>
      <c r="N582" s="134" t="str">
        <f t="shared" si="97"/>
        <v/>
      </c>
      <c r="O582" s="135" t="str">
        <f t="shared" si="98"/>
        <v/>
      </c>
      <c r="P582" s="134"/>
      <c r="Q582" s="303"/>
      <c r="R582" s="44"/>
      <c r="S582" s="183" t="str">
        <f t="shared" si="101"/>
        <v/>
      </c>
      <c r="T582" s="380">
        <v>0.1</v>
      </c>
      <c r="U582" s="185" t="str">
        <f t="shared" si="102"/>
        <v/>
      </c>
      <c r="V582" s="186" t="str">
        <f t="shared" si="103"/>
        <v/>
      </c>
      <c r="W582" s="186" t="str">
        <f t="shared" si="99"/>
        <v/>
      </c>
      <c r="X582" s="187" t="str">
        <f t="shared" si="104"/>
        <v/>
      </c>
      <c r="Y582" s="337"/>
      <c r="Z582" s="61"/>
      <c r="AA582" s="372" t="str">
        <f t="shared" si="100"/>
        <v/>
      </c>
      <c r="AB582" s="398"/>
      <c r="AH582" s="384" t="str">
        <f t="shared" si="105"/>
        <v/>
      </c>
      <c r="AI582" s="384">
        <f t="shared" si="106"/>
        <v>0</v>
      </c>
      <c r="AJ582" s="384">
        <f t="shared" si="107"/>
        <v>0</v>
      </c>
      <c r="AK582" s="384">
        <f t="shared" si="108"/>
        <v>0</v>
      </c>
    </row>
    <row r="583" spans="2:37" s="177" customFormat="1" ht="24.75" hidden="1" customHeight="1" outlineLevel="1">
      <c r="B583" s="38"/>
      <c r="C583" s="52"/>
      <c r="D583" s="3"/>
      <c r="E583" s="3"/>
      <c r="F583" s="3"/>
      <c r="G583" s="3"/>
      <c r="H583" s="3"/>
      <c r="I583" s="13"/>
      <c r="J583" s="67"/>
      <c r="K583" s="75"/>
      <c r="L583" s="58" t="s">
        <v>3550</v>
      </c>
      <c r="M583" s="41"/>
      <c r="N583" s="134" t="str">
        <f t="shared" si="97"/>
        <v/>
      </c>
      <c r="O583" s="135" t="str">
        <f t="shared" si="98"/>
        <v/>
      </c>
      <c r="P583" s="134"/>
      <c r="Q583" s="303"/>
      <c r="R583" s="44"/>
      <c r="S583" s="183" t="str">
        <f t="shared" si="101"/>
        <v/>
      </c>
      <c r="T583" s="380">
        <v>0.1</v>
      </c>
      <c r="U583" s="185" t="str">
        <f t="shared" si="102"/>
        <v/>
      </c>
      <c r="V583" s="186" t="str">
        <f t="shared" si="103"/>
        <v/>
      </c>
      <c r="W583" s="186" t="str">
        <f t="shared" si="99"/>
        <v/>
      </c>
      <c r="X583" s="187" t="str">
        <f t="shared" si="104"/>
        <v/>
      </c>
      <c r="Y583" s="337"/>
      <c r="Z583" s="61"/>
      <c r="AA583" s="372" t="str">
        <f t="shared" si="100"/>
        <v/>
      </c>
      <c r="AB583" s="398"/>
      <c r="AH583" s="384" t="str">
        <f t="shared" si="105"/>
        <v/>
      </c>
      <c r="AI583" s="384">
        <f t="shared" si="106"/>
        <v>0</v>
      </c>
      <c r="AJ583" s="384">
        <f t="shared" si="107"/>
        <v>0</v>
      </c>
      <c r="AK583" s="384">
        <f t="shared" si="108"/>
        <v>0</v>
      </c>
    </row>
    <row r="584" spans="2:37" s="177" customFormat="1" ht="24.75" hidden="1" customHeight="1" outlineLevel="1">
      <c r="B584" s="38"/>
      <c r="C584" s="52"/>
      <c r="D584" s="3"/>
      <c r="E584" s="3"/>
      <c r="F584" s="3"/>
      <c r="G584" s="3"/>
      <c r="H584" s="3"/>
      <c r="I584" s="13"/>
      <c r="J584" s="67"/>
      <c r="K584" s="75"/>
      <c r="L584" s="58" t="s">
        <v>3550</v>
      </c>
      <c r="M584" s="41"/>
      <c r="N584" s="134" t="str">
        <f t="shared" ref="N584:N647" si="109">IF(AND(K584&lt;&gt;"",M584&lt;&gt;""),IFERROR(IF(M584&lt;&gt;1,K584*M584,""),""),"")</f>
        <v/>
      </c>
      <c r="O584" s="135" t="str">
        <f t="shared" ref="O584:O647" si="110">IF(ISNUMBER(M584),IF(M584&lt;&gt;1,IF(M584&lt;&gt;0,ROUND(R584/M584,2),""),""),"")</f>
        <v/>
      </c>
      <c r="P584" s="134"/>
      <c r="Q584" s="303"/>
      <c r="R584" s="44"/>
      <c r="S584" s="183" t="str">
        <f t="shared" si="101"/>
        <v/>
      </c>
      <c r="T584" s="380">
        <v>0.1</v>
      </c>
      <c r="U584" s="185" t="str">
        <f t="shared" si="102"/>
        <v/>
      </c>
      <c r="V584" s="186" t="str">
        <f t="shared" si="103"/>
        <v/>
      </c>
      <c r="W584" s="186" t="str">
        <f t="shared" ref="W584:W647" si="111">IFERROR(ROUNDDOWN(V584/K584,0),"")</f>
        <v/>
      </c>
      <c r="X584" s="187" t="str">
        <f t="shared" si="104"/>
        <v/>
      </c>
      <c r="Y584" s="337"/>
      <c r="Z584" s="61"/>
      <c r="AA584" s="372" t="str">
        <f t="shared" ref="AA584:AA647" si="112">IF(B584="","","-")</f>
        <v/>
      </c>
      <c r="AB584" s="398"/>
      <c r="AH584" s="384" t="str">
        <f t="shared" si="105"/>
        <v/>
      </c>
      <c r="AI584" s="384">
        <f t="shared" si="106"/>
        <v>0</v>
      </c>
      <c r="AJ584" s="384">
        <f t="shared" si="107"/>
        <v>0</v>
      </c>
      <c r="AK584" s="384">
        <f t="shared" si="108"/>
        <v>0</v>
      </c>
    </row>
    <row r="585" spans="2:37" s="177" customFormat="1" ht="24.75" hidden="1" customHeight="1" outlineLevel="1">
      <c r="B585" s="38"/>
      <c r="C585" s="52"/>
      <c r="D585" s="3"/>
      <c r="E585" s="3"/>
      <c r="F585" s="3"/>
      <c r="G585" s="3"/>
      <c r="H585" s="3"/>
      <c r="I585" s="13"/>
      <c r="J585" s="67"/>
      <c r="K585" s="75"/>
      <c r="L585" s="58" t="s">
        <v>3550</v>
      </c>
      <c r="M585" s="41"/>
      <c r="N585" s="134" t="str">
        <f t="shared" si="109"/>
        <v/>
      </c>
      <c r="O585" s="135" t="str">
        <f t="shared" si="110"/>
        <v/>
      </c>
      <c r="P585" s="134"/>
      <c r="Q585" s="303"/>
      <c r="R585" s="44"/>
      <c r="S585" s="183" t="str">
        <f t="shared" ref="S585:S648" si="113">IF(AND($K585&lt;&gt;"",R585&lt;&gt;""),IFERROR($K585*R585,""),"")</f>
        <v/>
      </c>
      <c r="T585" s="380">
        <v>0.1</v>
      </c>
      <c r="U585" s="185" t="str">
        <f t="shared" ref="U585:U648" si="114">IF(AND(ISNUMBER($S$1009),$S585&lt;&gt;""),ROUNDDOWN($S$1009*($S585/SUM($S$8:$S$1007)),0),"")</f>
        <v/>
      </c>
      <c r="V585" s="186" t="str">
        <f t="shared" ref="V585:V648" si="115">IFERROR(S585-U585,"")</f>
        <v/>
      </c>
      <c r="W585" s="186" t="str">
        <f t="shared" si="111"/>
        <v/>
      </c>
      <c r="X585" s="187" t="str">
        <f t="shared" ref="X585:X648" si="116">IF(AND($T585&lt;&gt;"",V585&lt;&gt;""),ROUNDDOWN(T585*V585+V585,0),"")</f>
        <v/>
      </c>
      <c r="Y585" s="337"/>
      <c r="Z585" s="61"/>
      <c r="AA585" s="372" t="str">
        <f t="shared" si="112"/>
        <v/>
      </c>
      <c r="AB585" s="398"/>
      <c r="AH585" s="384" t="str">
        <f t="shared" ref="AH585:AH648" si="117">IF($T585=10%,V585,0)</f>
        <v/>
      </c>
      <c r="AI585" s="384">
        <f t="shared" ref="AI585:AI648" si="118">IF($T585=8%,V585,0)</f>
        <v>0</v>
      </c>
      <c r="AJ585" s="384">
        <f t="shared" ref="AJ585:AJ648" si="119">IF($T585=5%,V585,0)</f>
        <v>0</v>
      </c>
      <c r="AK585" s="384">
        <f t="shared" ref="AK585:AK648" si="120">IF($T585=0%,V585,0)</f>
        <v>0</v>
      </c>
    </row>
    <row r="586" spans="2:37" s="177" customFormat="1" ht="24.75" hidden="1" customHeight="1" outlineLevel="1">
      <c r="B586" s="38"/>
      <c r="C586" s="52"/>
      <c r="D586" s="3"/>
      <c r="E586" s="3"/>
      <c r="F586" s="3"/>
      <c r="G586" s="3"/>
      <c r="H586" s="3"/>
      <c r="I586" s="13"/>
      <c r="J586" s="67"/>
      <c r="K586" s="75"/>
      <c r="L586" s="58" t="s">
        <v>3550</v>
      </c>
      <c r="M586" s="41"/>
      <c r="N586" s="134" t="str">
        <f t="shared" si="109"/>
        <v/>
      </c>
      <c r="O586" s="135" t="str">
        <f t="shared" si="110"/>
        <v/>
      </c>
      <c r="P586" s="134"/>
      <c r="Q586" s="303"/>
      <c r="R586" s="44"/>
      <c r="S586" s="183" t="str">
        <f t="shared" si="113"/>
        <v/>
      </c>
      <c r="T586" s="380">
        <v>0.1</v>
      </c>
      <c r="U586" s="185" t="str">
        <f t="shared" si="114"/>
        <v/>
      </c>
      <c r="V586" s="186" t="str">
        <f t="shared" si="115"/>
        <v/>
      </c>
      <c r="W586" s="186" t="str">
        <f t="shared" si="111"/>
        <v/>
      </c>
      <c r="X586" s="187" t="str">
        <f t="shared" si="116"/>
        <v/>
      </c>
      <c r="Y586" s="337"/>
      <c r="Z586" s="61"/>
      <c r="AA586" s="372" t="str">
        <f t="shared" si="112"/>
        <v/>
      </c>
      <c r="AB586" s="398"/>
      <c r="AH586" s="384" t="str">
        <f t="shared" si="117"/>
        <v/>
      </c>
      <c r="AI586" s="384">
        <f t="shared" si="118"/>
        <v>0</v>
      </c>
      <c r="AJ586" s="384">
        <f t="shared" si="119"/>
        <v>0</v>
      </c>
      <c r="AK586" s="384">
        <f t="shared" si="120"/>
        <v>0</v>
      </c>
    </row>
    <row r="587" spans="2:37" s="177" customFormat="1" ht="24.75" hidden="1" customHeight="1" outlineLevel="1">
      <c r="B587" s="38"/>
      <c r="C587" s="52"/>
      <c r="D587" s="3"/>
      <c r="E587" s="3"/>
      <c r="F587" s="3"/>
      <c r="G587" s="3"/>
      <c r="H587" s="3"/>
      <c r="I587" s="13"/>
      <c r="J587" s="67"/>
      <c r="K587" s="75"/>
      <c r="L587" s="58" t="s">
        <v>3550</v>
      </c>
      <c r="M587" s="41"/>
      <c r="N587" s="134" t="str">
        <f t="shared" si="109"/>
        <v/>
      </c>
      <c r="O587" s="135" t="str">
        <f t="shared" si="110"/>
        <v/>
      </c>
      <c r="P587" s="134"/>
      <c r="Q587" s="303"/>
      <c r="R587" s="44"/>
      <c r="S587" s="183" t="str">
        <f t="shared" si="113"/>
        <v/>
      </c>
      <c r="T587" s="380">
        <v>0.1</v>
      </c>
      <c r="U587" s="185" t="str">
        <f t="shared" si="114"/>
        <v/>
      </c>
      <c r="V587" s="186" t="str">
        <f t="shared" si="115"/>
        <v/>
      </c>
      <c r="W587" s="186" t="str">
        <f t="shared" si="111"/>
        <v/>
      </c>
      <c r="X587" s="187" t="str">
        <f t="shared" si="116"/>
        <v/>
      </c>
      <c r="Y587" s="337"/>
      <c r="Z587" s="61"/>
      <c r="AA587" s="372" t="str">
        <f t="shared" si="112"/>
        <v/>
      </c>
      <c r="AB587" s="398"/>
      <c r="AH587" s="384" t="str">
        <f t="shared" si="117"/>
        <v/>
      </c>
      <c r="AI587" s="384">
        <f t="shared" si="118"/>
        <v>0</v>
      </c>
      <c r="AJ587" s="384">
        <f t="shared" si="119"/>
        <v>0</v>
      </c>
      <c r="AK587" s="384">
        <f t="shared" si="120"/>
        <v>0</v>
      </c>
    </row>
    <row r="588" spans="2:37" s="177" customFormat="1" ht="24.75" hidden="1" customHeight="1" outlineLevel="1">
      <c r="B588" s="38"/>
      <c r="C588" s="52"/>
      <c r="D588" s="3"/>
      <c r="E588" s="3"/>
      <c r="F588" s="3"/>
      <c r="G588" s="3"/>
      <c r="H588" s="3"/>
      <c r="I588" s="13"/>
      <c r="J588" s="67"/>
      <c r="K588" s="75"/>
      <c r="L588" s="58" t="s">
        <v>3550</v>
      </c>
      <c r="M588" s="41"/>
      <c r="N588" s="134" t="str">
        <f t="shared" si="109"/>
        <v/>
      </c>
      <c r="O588" s="135" t="str">
        <f t="shared" si="110"/>
        <v/>
      </c>
      <c r="P588" s="134"/>
      <c r="Q588" s="303"/>
      <c r="R588" s="44"/>
      <c r="S588" s="183" t="str">
        <f t="shared" si="113"/>
        <v/>
      </c>
      <c r="T588" s="380">
        <v>0.1</v>
      </c>
      <c r="U588" s="185" t="str">
        <f t="shared" si="114"/>
        <v/>
      </c>
      <c r="V588" s="186" t="str">
        <f t="shared" si="115"/>
        <v/>
      </c>
      <c r="W588" s="186" t="str">
        <f t="shared" si="111"/>
        <v/>
      </c>
      <c r="X588" s="187" t="str">
        <f t="shared" si="116"/>
        <v/>
      </c>
      <c r="Y588" s="337"/>
      <c r="Z588" s="61"/>
      <c r="AA588" s="372" t="str">
        <f t="shared" si="112"/>
        <v/>
      </c>
      <c r="AB588" s="398"/>
      <c r="AH588" s="384" t="str">
        <f t="shared" si="117"/>
        <v/>
      </c>
      <c r="AI588" s="384">
        <f t="shared" si="118"/>
        <v>0</v>
      </c>
      <c r="AJ588" s="384">
        <f t="shared" si="119"/>
        <v>0</v>
      </c>
      <c r="AK588" s="384">
        <f t="shared" si="120"/>
        <v>0</v>
      </c>
    </row>
    <row r="589" spans="2:37" s="177" customFormat="1" ht="24.75" hidden="1" customHeight="1" outlineLevel="1">
      <c r="B589" s="38"/>
      <c r="C589" s="52"/>
      <c r="D589" s="3"/>
      <c r="E589" s="3"/>
      <c r="F589" s="3"/>
      <c r="G589" s="3"/>
      <c r="H589" s="3"/>
      <c r="I589" s="13"/>
      <c r="J589" s="67"/>
      <c r="K589" s="75"/>
      <c r="L589" s="58" t="s">
        <v>3550</v>
      </c>
      <c r="M589" s="41"/>
      <c r="N589" s="134" t="str">
        <f t="shared" si="109"/>
        <v/>
      </c>
      <c r="O589" s="135" t="str">
        <f t="shared" si="110"/>
        <v/>
      </c>
      <c r="P589" s="134"/>
      <c r="Q589" s="303"/>
      <c r="R589" s="44"/>
      <c r="S589" s="183" t="str">
        <f t="shared" si="113"/>
        <v/>
      </c>
      <c r="T589" s="380">
        <v>0.1</v>
      </c>
      <c r="U589" s="185" t="str">
        <f t="shared" si="114"/>
        <v/>
      </c>
      <c r="V589" s="186" t="str">
        <f t="shared" si="115"/>
        <v/>
      </c>
      <c r="W589" s="186" t="str">
        <f t="shared" si="111"/>
        <v/>
      </c>
      <c r="X589" s="187" t="str">
        <f t="shared" si="116"/>
        <v/>
      </c>
      <c r="Y589" s="337"/>
      <c r="Z589" s="61"/>
      <c r="AA589" s="372" t="str">
        <f t="shared" si="112"/>
        <v/>
      </c>
      <c r="AB589" s="398"/>
      <c r="AH589" s="384" t="str">
        <f t="shared" si="117"/>
        <v/>
      </c>
      <c r="AI589" s="384">
        <f t="shared" si="118"/>
        <v>0</v>
      </c>
      <c r="AJ589" s="384">
        <f t="shared" si="119"/>
        <v>0</v>
      </c>
      <c r="AK589" s="384">
        <f t="shared" si="120"/>
        <v>0</v>
      </c>
    </row>
    <row r="590" spans="2:37" s="177" customFormat="1" ht="24.75" hidden="1" customHeight="1" outlineLevel="1">
      <c r="B590" s="38"/>
      <c r="C590" s="52"/>
      <c r="D590" s="3"/>
      <c r="E590" s="3"/>
      <c r="F590" s="3"/>
      <c r="G590" s="3"/>
      <c r="H590" s="3"/>
      <c r="I590" s="13"/>
      <c r="J590" s="67"/>
      <c r="K590" s="75"/>
      <c r="L590" s="58" t="s">
        <v>3550</v>
      </c>
      <c r="M590" s="41"/>
      <c r="N590" s="134" t="str">
        <f t="shared" si="109"/>
        <v/>
      </c>
      <c r="O590" s="135" t="str">
        <f t="shared" si="110"/>
        <v/>
      </c>
      <c r="P590" s="134"/>
      <c r="Q590" s="303"/>
      <c r="R590" s="44"/>
      <c r="S590" s="183" t="str">
        <f t="shared" si="113"/>
        <v/>
      </c>
      <c r="T590" s="380">
        <v>0.1</v>
      </c>
      <c r="U590" s="185" t="str">
        <f t="shared" si="114"/>
        <v/>
      </c>
      <c r="V590" s="186" t="str">
        <f t="shared" si="115"/>
        <v/>
      </c>
      <c r="W590" s="186" t="str">
        <f t="shared" si="111"/>
        <v/>
      </c>
      <c r="X590" s="187" t="str">
        <f t="shared" si="116"/>
        <v/>
      </c>
      <c r="Y590" s="337"/>
      <c r="Z590" s="61"/>
      <c r="AA590" s="372" t="str">
        <f t="shared" si="112"/>
        <v/>
      </c>
      <c r="AB590" s="398"/>
      <c r="AH590" s="384" t="str">
        <f t="shared" si="117"/>
        <v/>
      </c>
      <c r="AI590" s="384">
        <f t="shared" si="118"/>
        <v>0</v>
      </c>
      <c r="AJ590" s="384">
        <f t="shared" si="119"/>
        <v>0</v>
      </c>
      <c r="AK590" s="384">
        <f t="shared" si="120"/>
        <v>0</v>
      </c>
    </row>
    <row r="591" spans="2:37" s="177" customFormat="1" ht="24.75" hidden="1" customHeight="1" outlineLevel="1">
      <c r="B591" s="38"/>
      <c r="C591" s="52"/>
      <c r="D591" s="3"/>
      <c r="E591" s="3"/>
      <c r="F591" s="3"/>
      <c r="G591" s="3"/>
      <c r="H591" s="3"/>
      <c r="I591" s="13"/>
      <c r="J591" s="67"/>
      <c r="K591" s="75"/>
      <c r="L591" s="58" t="s">
        <v>3550</v>
      </c>
      <c r="M591" s="41"/>
      <c r="N591" s="134" t="str">
        <f t="shared" si="109"/>
        <v/>
      </c>
      <c r="O591" s="135" t="str">
        <f t="shared" si="110"/>
        <v/>
      </c>
      <c r="P591" s="134"/>
      <c r="Q591" s="303"/>
      <c r="R591" s="44"/>
      <c r="S591" s="183" t="str">
        <f t="shared" si="113"/>
        <v/>
      </c>
      <c r="T591" s="380">
        <v>0.1</v>
      </c>
      <c r="U591" s="185" t="str">
        <f t="shared" si="114"/>
        <v/>
      </c>
      <c r="V591" s="186" t="str">
        <f t="shared" si="115"/>
        <v/>
      </c>
      <c r="W591" s="186" t="str">
        <f t="shared" si="111"/>
        <v/>
      </c>
      <c r="X591" s="187" t="str">
        <f t="shared" si="116"/>
        <v/>
      </c>
      <c r="Y591" s="337"/>
      <c r="Z591" s="61"/>
      <c r="AA591" s="372" t="str">
        <f t="shared" si="112"/>
        <v/>
      </c>
      <c r="AB591" s="398"/>
      <c r="AH591" s="384" t="str">
        <f t="shared" si="117"/>
        <v/>
      </c>
      <c r="AI591" s="384">
        <f t="shared" si="118"/>
        <v>0</v>
      </c>
      <c r="AJ591" s="384">
        <f t="shared" si="119"/>
        <v>0</v>
      </c>
      <c r="AK591" s="384">
        <f t="shared" si="120"/>
        <v>0</v>
      </c>
    </row>
    <row r="592" spans="2:37" s="177" customFormat="1" ht="24.75" hidden="1" customHeight="1" outlineLevel="1">
      <c r="B592" s="38"/>
      <c r="C592" s="52"/>
      <c r="D592" s="3"/>
      <c r="E592" s="3"/>
      <c r="F592" s="3"/>
      <c r="G592" s="3"/>
      <c r="H592" s="3"/>
      <c r="I592" s="13"/>
      <c r="J592" s="67"/>
      <c r="K592" s="75"/>
      <c r="L592" s="58" t="s">
        <v>3550</v>
      </c>
      <c r="M592" s="41"/>
      <c r="N592" s="134" t="str">
        <f t="shared" si="109"/>
        <v/>
      </c>
      <c r="O592" s="135" t="str">
        <f t="shared" si="110"/>
        <v/>
      </c>
      <c r="P592" s="134"/>
      <c r="Q592" s="303"/>
      <c r="R592" s="44"/>
      <c r="S592" s="183" t="str">
        <f t="shared" si="113"/>
        <v/>
      </c>
      <c r="T592" s="380">
        <v>0.1</v>
      </c>
      <c r="U592" s="185" t="str">
        <f t="shared" si="114"/>
        <v/>
      </c>
      <c r="V592" s="186" t="str">
        <f t="shared" si="115"/>
        <v/>
      </c>
      <c r="W592" s="186" t="str">
        <f t="shared" si="111"/>
        <v/>
      </c>
      <c r="X592" s="187" t="str">
        <f t="shared" si="116"/>
        <v/>
      </c>
      <c r="Y592" s="337"/>
      <c r="Z592" s="61"/>
      <c r="AA592" s="372" t="str">
        <f t="shared" si="112"/>
        <v/>
      </c>
      <c r="AB592" s="398"/>
      <c r="AH592" s="384" t="str">
        <f t="shared" si="117"/>
        <v/>
      </c>
      <c r="AI592" s="384">
        <f t="shared" si="118"/>
        <v>0</v>
      </c>
      <c r="AJ592" s="384">
        <f t="shared" si="119"/>
        <v>0</v>
      </c>
      <c r="AK592" s="384">
        <f t="shared" si="120"/>
        <v>0</v>
      </c>
    </row>
    <row r="593" spans="2:37" s="177" customFormat="1" ht="24.75" hidden="1" customHeight="1" outlineLevel="1">
      <c r="B593" s="38"/>
      <c r="C593" s="52"/>
      <c r="D593" s="3"/>
      <c r="E593" s="3"/>
      <c r="F593" s="3"/>
      <c r="G593" s="3"/>
      <c r="H593" s="3"/>
      <c r="I593" s="13"/>
      <c r="J593" s="67"/>
      <c r="K593" s="75"/>
      <c r="L593" s="58" t="s">
        <v>3550</v>
      </c>
      <c r="M593" s="41"/>
      <c r="N593" s="134" t="str">
        <f t="shared" si="109"/>
        <v/>
      </c>
      <c r="O593" s="135" t="str">
        <f t="shared" si="110"/>
        <v/>
      </c>
      <c r="P593" s="134"/>
      <c r="Q593" s="303"/>
      <c r="R593" s="44"/>
      <c r="S593" s="183" t="str">
        <f t="shared" si="113"/>
        <v/>
      </c>
      <c r="T593" s="380">
        <v>0.1</v>
      </c>
      <c r="U593" s="185" t="str">
        <f t="shared" si="114"/>
        <v/>
      </c>
      <c r="V593" s="186" t="str">
        <f t="shared" si="115"/>
        <v/>
      </c>
      <c r="W593" s="186" t="str">
        <f t="shared" si="111"/>
        <v/>
      </c>
      <c r="X593" s="187" t="str">
        <f t="shared" si="116"/>
        <v/>
      </c>
      <c r="Y593" s="337"/>
      <c r="Z593" s="61"/>
      <c r="AA593" s="372" t="str">
        <f t="shared" si="112"/>
        <v/>
      </c>
      <c r="AB593" s="398"/>
      <c r="AH593" s="384" t="str">
        <f t="shared" si="117"/>
        <v/>
      </c>
      <c r="AI593" s="384">
        <f t="shared" si="118"/>
        <v>0</v>
      </c>
      <c r="AJ593" s="384">
        <f t="shared" si="119"/>
        <v>0</v>
      </c>
      <c r="AK593" s="384">
        <f t="shared" si="120"/>
        <v>0</v>
      </c>
    </row>
    <row r="594" spans="2:37" s="177" customFormat="1" ht="24.75" hidden="1" customHeight="1" outlineLevel="1">
      <c r="B594" s="38"/>
      <c r="C594" s="52"/>
      <c r="D594" s="3"/>
      <c r="E594" s="3"/>
      <c r="F594" s="3"/>
      <c r="G594" s="3"/>
      <c r="H594" s="3"/>
      <c r="I594" s="13"/>
      <c r="J594" s="67"/>
      <c r="K594" s="75"/>
      <c r="L594" s="58" t="s">
        <v>3550</v>
      </c>
      <c r="M594" s="41"/>
      <c r="N594" s="134" t="str">
        <f t="shared" si="109"/>
        <v/>
      </c>
      <c r="O594" s="135" t="str">
        <f t="shared" si="110"/>
        <v/>
      </c>
      <c r="P594" s="134"/>
      <c r="Q594" s="303"/>
      <c r="R594" s="44"/>
      <c r="S594" s="183" t="str">
        <f t="shared" si="113"/>
        <v/>
      </c>
      <c r="T594" s="380">
        <v>0.1</v>
      </c>
      <c r="U594" s="185" t="str">
        <f t="shared" si="114"/>
        <v/>
      </c>
      <c r="V594" s="186" t="str">
        <f t="shared" si="115"/>
        <v/>
      </c>
      <c r="W594" s="186" t="str">
        <f t="shared" si="111"/>
        <v/>
      </c>
      <c r="X594" s="187" t="str">
        <f t="shared" si="116"/>
        <v/>
      </c>
      <c r="Y594" s="337"/>
      <c r="Z594" s="61"/>
      <c r="AA594" s="372" t="str">
        <f t="shared" si="112"/>
        <v/>
      </c>
      <c r="AB594" s="398"/>
      <c r="AH594" s="384" t="str">
        <f t="shared" si="117"/>
        <v/>
      </c>
      <c r="AI594" s="384">
        <f t="shared" si="118"/>
        <v>0</v>
      </c>
      <c r="AJ594" s="384">
        <f t="shared" si="119"/>
        <v>0</v>
      </c>
      <c r="AK594" s="384">
        <f t="shared" si="120"/>
        <v>0</v>
      </c>
    </row>
    <row r="595" spans="2:37" s="177" customFormat="1" ht="24.75" hidden="1" customHeight="1" outlineLevel="1">
      <c r="B595" s="38"/>
      <c r="C595" s="52"/>
      <c r="D595" s="3"/>
      <c r="E595" s="3"/>
      <c r="F595" s="3"/>
      <c r="G595" s="3"/>
      <c r="H595" s="3"/>
      <c r="I595" s="13"/>
      <c r="J595" s="67"/>
      <c r="K595" s="75"/>
      <c r="L595" s="58" t="s">
        <v>3550</v>
      </c>
      <c r="M595" s="41"/>
      <c r="N595" s="134" t="str">
        <f t="shared" si="109"/>
        <v/>
      </c>
      <c r="O595" s="135" t="str">
        <f t="shared" si="110"/>
        <v/>
      </c>
      <c r="P595" s="134"/>
      <c r="Q595" s="303"/>
      <c r="R595" s="44"/>
      <c r="S595" s="183" t="str">
        <f t="shared" si="113"/>
        <v/>
      </c>
      <c r="T595" s="380">
        <v>0.1</v>
      </c>
      <c r="U595" s="185" t="str">
        <f t="shared" si="114"/>
        <v/>
      </c>
      <c r="V595" s="186" t="str">
        <f t="shared" si="115"/>
        <v/>
      </c>
      <c r="W595" s="186" t="str">
        <f t="shared" si="111"/>
        <v/>
      </c>
      <c r="X595" s="187" t="str">
        <f t="shared" si="116"/>
        <v/>
      </c>
      <c r="Y595" s="337"/>
      <c r="Z595" s="61"/>
      <c r="AA595" s="372" t="str">
        <f t="shared" si="112"/>
        <v/>
      </c>
      <c r="AB595" s="398"/>
      <c r="AH595" s="384" t="str">
        <f t="shared" si="117"/>
        <v/>
      </c>
      <c r="AI595" s="384">
        <f t="shared" si="118"/>
        <v>0</v>
      </c>
      <c r="AJ595" s="384">
        <f t="shared" si="119"/>
        <v>0</v>
      </c>
      <c r="AK595" s="384">
        <f t="shared" si="120"/>
        <v>0</v>
      </c>
    </row>
    <row r="596" spans="2:37" s="177" customFormat="1" ht="24.75" hidden="1" customHeight="1" outlineLevel="1">
      <c r="B596" s="38"/>
      <c r="C596" s="52"/>
      <c r="D596" s="3"/>
      <c r="E596" s="3"/>
      <c r="F596" s="3"/>
      <c r="G596" s="3"/>
      <c r="H596" s="3"/>
      <c r="I596" s="13"/>
      <c r="J596" s="67"/>
      <c r="K596" s="75"/>
      <c r="L596" s="58" t="s">
        <v>3550</v>
      </c>
      <c r="M596" s="41"/>
      <c r="N596" s="134" t="str">
        <f t="shared" si="109"/>
        <v/>
      </c>
      <c r="O596" s="135" t="str">
        <f t="shared" si="110"/>
        <v/>
      </c>
      <c r="P596" s="134"/>
      <c r="Q596" s="303"/>
      <c r="R596" s="44"/>
      <c r="S596" s="183" t="str">
        <f t="shared" si="113"/>
        <v/>
      </c>
      <c r="T596" s="380">
        <v>0.1</v>
      </c>
      <c r="U596" s="185" t="str">
        <f t="shared" si="114"/>
        <v/>
      </c>
      <c r="V596" s="186" t="str">
        <f t="shared" si="115"/>
        <v/>
      </c>
      <c r="W596" s="186" t="str">
        <f t="shared" si="111"/>
        <v/>
      </c>
      <c r="X596" s="187" t="str">
        <f t="shared" si="116"/>
        <v/>
      </c>
      <c r="Y596" s="337"/>
      <c r="Z596" s="61"/>
      <c r="AA596" s="372" t="str">
        <f t="shared" si="112"/>
        <v/>
      </c>
      <c r="AB596" s="398"/>
      <c r="AH596" s="384" t="str">
        <f t="shared" si="117"/>
        <v/>
      </c>
      <c r="AI596" s="384">
        <f t="shared" si="118"/>
        <v>0</v>
      </c>
      <c r="AJ596" s="384">
        <f t="shared" si="119"/>
        <v>0</v>
      </c>
      <c r="AK596" s="384">
        <f t="shared" si="120"/>
        <v>0</v>
      </c>
    </row>
    <row r="597" spans="2:37" s="177" customFormat="1" ht="24.75" hidden="1" customHeight="1" outlineLevel="1">
      <c r="B597" s="38"/>
      <c r="C597" s="52"/>
      <c r="D597" s="3"/>
      <c r="E597" s="3"/>
      <c r="F597" s="3"/>
      <c r="G597" s="3"/>
      <c r="H597" s="3"/>
      <c r="I597" s="13"/>
      <c r="J597" s="67"/>
      <c r="K597" s="75"/>
      <c r="L597" s="58" t="s">
        <v>3550</v>
      </c>
      <c r="M597" s="41"/>
      <c r="N597" s="134" t="str">
        <f t="shared" si="109"/>
        <v/>
      </c>
      <c r="O597" s="135" t="str">
        <f t="shared" si="110"/>
        <v/>
      </c>
      <c r="P597" s="134"/>
      <c r="Q597" s="303"/>
      <c r="R597" s="44"/>
      <c r="S597" s="183" t="str">
        <f t="shared" si="113"/>
        <v/>
      </c>
      <c r="T597" s="380">
        <v>0.1</v>
      </c>
      <c r="U597" s="185" t="str">
        <f t="shared" si="114"/>
        <v/>
      </c>
      <c r="V597" s="186" t="str">
        <f t="shared" si="115"/>
        <v/>
      </c>
      <c r="W597" s="186" t="str">
        <f t="shared" si="111"/>
        <v/>
      </c>
      <c r="X597" s="187" t="str">
        <f t="shared" si="116"/>
        <v/>
      </c>
      <c r="Y597" s="337"/>
      <c r="Z597" s="61"/>
      <c r="AA597" s="372" t="str">
        <f t="shared" si="112"/>
        <v/>
      </c>
      <c r="AB597" s="398"/>
      <c r="AH597" s="384" t="str">
        <f t="shared" si="117"/>
        <v/>
      </c>
      <c r="AI597" s="384">
        <f t="shared" si="118"/>
        <v>0</v>
      </c>
      <c r="AJ597" s="384">
        <f t="shared" si="119"/>
        <v>0</v>
      </c>
      <c r="AK597" s="384">
        <f t="shared" si="120"/>
        <v>0</v>
      </c>
    </row>
    <row r="598" spans="2:37" s="177" customFormat="1" ht="24.75" hidden="1" customHeight="1" outlineLevel="1">
      <c r="B598" s="38"/>
      <c r="C598" s="52"/>
      <c r="D598" s="3"/>
      <c r="E598" s="3"/>
      <c r="F598" s="3"/>
      <c r="G598" s="3"/>
      <c r="H598" s="3"/>
      <c r="I598" s="13"/>
      <c r="J598" s="67"/>
      <c r="K598" s="75"/>
      <c r="L598" s="58" t="s">
        <v>3550</v>
      </c>
      <c r="M598" s="41"/>
      <c r="N598" s="134" t="str">
        <f t="shared" si="109"/>
        <v/>
      </c>
      <c r="O598" s="135" t="str">
        <f t="shared" si="110"/>
        <v/>
      </c>
      <c r="P598" s="134"/>
      <c r="Q598" s="303"/>
      <c r="R598" s="44"/>
      <c r="S598" s="183" t="str">
        <f t="shared" si="113"/>
        <v/>
      </c>
      <c r="T598" s="380">
        <v>0.1</v>
      </c>
      <c r="U598" s="185" t="str">
        <f t="shared" si="114"/>
        <v/>
      </c>
      <c r="V598" s="186" t="str">
        <f t="shared" si="115"/>
        <v/>
      </c>
      <c r="W598" s="186" t="str">
        <f t="shared" si="111"/>
        <v/>
      </c>
      <c r="X598" s="187" t="str">
        <f t="shared" si="116"/>
        <v/>
      </c>
      <c r="Y598" s="337"/>
      <c r="Z598" s="61"/>
      <c r="AA598" s="372" t="str">
        <f t="shared" si="112"/>
        <v/>
      </c>
      <c r="AB598" s="398"/>
      <c r="AH598" s="384" t="str">
        <f t="shared" si="117"/>
        <v/>
      </c>
      <c r="AI598" s="384">
        <f t="shared" si="118"/>
        <v>0</v>
      </c>
      <c r="AJ598" s="384">
        <f t="shared" si="119"/>
        <v>0</v>
      </c>
      <c r="AK598" s="384">
        <f t="shared" si="120"/>
        <v>0</v>
      </c>
    </row>
    <row r="599" spans="2:37" s="177" customFormat="1" ht="24.75" hidden="1" customHeight="1" outlineLevel="1">
      <c r="B599" s="38"/>
      <c r="C599" s="52"/>
      <c r="D599" s="3"/>
      <c r="E599" s="3"/>
      <c r="F599" s="3"/>
      <c r="G599" s="3"/>
      <c r="H599" s="3"/>
      <c r="I599" s="13"/>
      <c r="J599" s="67"/>
      <c r="K599" s="75"/>
      <c r="L599" s="58" t="s">
        <v>3550</v>
      </c>
      <c r="M599" s="41"/>
      <c r="N599" s="134" t="str">
        <f t="shared" si="109"/>
        <v/>
      </c>
      <c r="O599" s="135" t="str">
        <f t="shared" si="110"/>
        <v/>
      </c>
      <c r="P599" s="134"/>
      <c r="Q599" s="303"/>
      <c r="R599" s="44"/>
      <c r="S599" s="183" t="str">
        <f t="shared" si="113"/>
        <v/>
      </c>
      <c r="T599" s="380">
        <v>0.1</v>
      </c>
      <c r="U599" s="185" t="str">
        <f t="shared" si="114"/>
        <v/>
      </c>
      <c r="V599" s="186" t="str">
        <f t="shared" si="115"/>
        <v/>
      </c>
      <c r="W599" s="186" t="str">
        <f t="shared" si="111"/>
        <v/>
      </c>
      <c r="X599" s="187" t="str">
        <f t="shared" si="116"/>
        <v/>
      </c>
      <c r="Y599" s="337"/>
      <c r="Z599" s="61"/>
      <c r="AA599" s="372" t="str">
        <f t="shared" si="112"/>
        <v/>
      </c>
      <c r="AB599" s="398"/>
      <c r="AH599" s="384" t="str">
        <f t="shared" si="117"/>
        <v/>
      </c>
      <c r="AI599" s="384">
        <f t="shared" si="118"/>
        <v>0</v>
      </c>
      <c r="AJ599" s="384">
        <f t="shared" si="119"/>
        <v>0</v>
      </c>
      <c r="AK599" s="384">
        <f t="shared" si="120"/>
        <v>0</v>
      </c>
    </row>
    <row r="600" spans="2:37" s="177" customFormat="1" ht="24.75" hidden="1" customHeight="1" outlineLevel="1">
      <c r="B600" s="38"/>
      <c r="C600" s="52"/>
      <c r="D600" s="3"/>
      <c r="E600" s="3"/>
      <c r="F600" s="3"/>
      <c r="G600" s="3"/>
      <c r="H600" s="3"/>
      <c r="I600" s="13"/>
      <c r="J600" s="67"/>
      <c r="K600" s="75"/>
      <c r="L600" s="58" t="s">
        <v>3550</v>
      </c>
      <c r="M600" s="41"/>
      <c r="N600" s="134" t="str">
        <f t="shared" si="109"/>
        <v/>
      </c>
      <c r="O600" s="135" t="str">
        <f t="shared" si="110"/>
        <v/>
      </c>
      <c r="P600" s="134"/>
      <c r="Q600" s="303"/>
      <c r="R600" s="44"/>
      <c r="S600" s="183" t="str">
        <f t="shared" si="113"/>
        <v/>
      </c>
      <c r="T600" s="380">
        <v>0.1</v>
      </c>
      <c r="U600" s="185" t="str">
        <f t="shared" si="114"/>
        <v/>
      </c>
      <c r="V600" s="186" t="str">
        <f t="shared" si="115"/>
        <v/>
      </c>
      <c r="W600" s="186" t="str">
        <f t="shared" si="111"/>
        <v/>
      </c>
      <c r="X600" s="187" t="str">
        <f t="shared" si="116"/>
        <v/>
      </c>
      <c r="Y600" s="337"/>
      <c r="Z600" s="61"/>
      <c r="AA600" s="372" t="str">
        <f t="shared" si="112"/>
        <v/>
      </c>
      <c r="AB600" s="398"/>
      <c r="AH600" s="384" t="str">
        <f t="shared" si="117"/>
        <v/>
      </c>
      <c r="AI600" s="384">
        <f t="shared" si="118"/>
        <v>0</v>
      </c>
      <c r="AJ600" s="384">
        <f t="shared" si="119"/>
        <v>0</v>
      </c>
      <c r="AK600" s="384">
        <f t="shared" si="120"/>
        <v>0</v>
      </c>
    </row>
    <row r="601" spans="2:37" s="177" customFormat="1" ht="24.75" hidden="1" customHeight="1" outlineLevel="1">
      <c r="B601" s="38"/>
      <c r="C601" s="52"/>
      <c r="D601" s="3"/>
      <c r="E601" s="3"/>
      <c r="F601" s="3"/>
      <c r="G601" s="3"/>
      <c r="H601" s="3"/>
      <c r="I601" s="13"/>
      <c r="J601" s="67"/>
      <c r="K601" s="75"/>
      <c r="L601" s="58" t="s">
        <v>3550</v>
      </c>
      <c r="M601" s="41"/>
      <c r="N601" s="134" t="str">
        <f t="shared" si="109"/>
        <v/>
      </c>
      <c r="O601" s="135" t="str">
        <f t="shared" si="110"/>
        <v/>
      </c>
      <c r="P601" s="134"/>
      <c r="Q601" s="303"/>
      <c r="R601" s="44"/>
      <c r="S601" s="183" t="str">
        <f t="shared" si="113"/>
        <v/>
      </c>
      <c r="T601" s="380">
        <v>0.1</v>
      </c>
      <c r="U601" s="185" t="str">
        <f t="shared" si="114"/>
        <v/>
      </c>
      <c r="V601" s="186" t="str">
        <f t="shared" si="115"/>
        <v/>
      </c>
      <c r="W601" s="186" t="str">
        <f t="shared" si="111"/>
        <v/>
      </c>
      <c r="X601" s="187" t="str">
        <f t="shared" si="116"/>
        <v/>
      </c>
      <c r="Y601" s="337"/>
      <c r="Z601" s="61"/>
      <c r="AA601" s="372" t="str">
        <f t="shared" si="112"/>
        <v/>
      </c>
      <c r="AB601" s="398"/>
      <c r="AH601" s="384" t="str">
        <f t="shared" si="117"/>
        <v/>
      </c>
      <c r="AI601" s="384">
        <f t="shared" si="118"/>
        <v>0</v>
      </c>
      <c r="AJ601" s="384">
        <f t="shared" si="119"/>
        <v>0</v>
      </c>
      <c r="AK601" s="384">
        <f t="shared" si="120"/>
        <v>0</v>
      </c>
    </row>
    <row r="602" spans="2:37" s="177" customFormat="1" ht="24.75" hidden="1" customHeight="1" outlineLevel="1">
      <c r="B602" s="38"/>
      <c r="C602" s="52"/>
      <c r="D602" s="3"/>
      <c r="E602" s="3"/>
      <c r="F602" s="3"/>
      <c r="G602" s="3"/>
      <c r="H602" s="3"/>
      <c r="I602" s="13"/>
      <c r="J602" s="67"/>
      <c r="K602" s="75"/>
      <c r="L602" s="58" t="s">
        <v>3550</v>
      </c>
      <c r="M602" s="41"/>
      <c r="N602" s="134" t="str">
        <f t="shared" si="109"/>
        <v/>
      </c>
      <c r="O602" s="135" t="str">
        <f t="shared" si="110"/>
        <v/>
      </c>
      <c r="P602" s="134"/>
      <c r="Q602" s="303"/>
      <c r="R602" s="44"/>
      <c r="S602" s="183" t="str">
        <f t="shared" si="113"/>
        <v/>
      </c>
      <c r="T602" s="380">
        <v>0.1</v>
      </c>
      <c r="U602" s="185" t="str">
        <f t="shared" si="114"/>
        <v/>
      </c>
      <c r="V602" s="186" t="str">
        <f t="shared" si="115"/>
        <v/>
      </c>
      <c r="W602" s="186" t="str">
        <f t="shared" si="111"/>
        <v/>
      </c>
      <c r="X602" s="187" t="str">
        <f t="shared" si="116"/>
        <v/>
      </c>
      <c r="Y602" s="337"/>
      <c r="Z602" s="61"/>
      <c r="AA602" s="372" t="str">
        <f t="shared" si="112"/>
        <v/>
      </c>
      <c r="AB602" s="398"/>
      <c r="AH602" s="384" t="str">
        <f t="shared" si="117"/>
        <v/>
      </c>
      <c r="AI602" s="384">
        <f t="shared" si="118"/>
        <v>0</v>
      </c>
      <c r="AJ602" s="384">
        <f t="shared" si="119"/>
        <v>0</v>
      </c>
      <c r="AK602" s="384">
        <f t="shared" si="120"/>
        <v>0</v>
      </c>
    </row>
    <row r="603" spans="2:37" s="177" customFormat="1" ht="24.75" hidden="1" customHeight="1" outlineLevel="1">
      <c r="B603" s="38"/>
      <c r="C603" s="52"/>
      <c r="D603" s="3"/>
      <c r="E603" s="3"/>
      <c r="F603" s="3"/>
      <c r="G603" s="3"/>
      <c r="H603" s="3"/>
      <c r="I603" s="13"/>
      <c r="J603" s="67"/>
      <c r="K603" s="75"/>
      <c r="L603" s="58" t="s">
        <v>3550</v>
      </c>
      <c r="M603" s="41"/>
      <c r="N603" s="134" t="str">
        <f t="shared" si="109"/>
        <v/>
      </c>
      <c r="O603" s="135" t="str">
        <f t="shared" si="110"/>
        <v/>
      </c>
      <c r="P603" s="134"/>
      <c r="Q603" s="303"/>
      <c r="R603" s="44"/>
      <c r="S603" s="183" t="str">
        <f t="shared" si="113"/>
        <v/>
      </c>
      <c r="T603" s="380">
        <v>0.1</v>
      </c>
      <c r="U603" s="185" t="str">
        <f t="shared" si="114"/>
        <v/>
      </c>
      <c r="V603" s="186" t="str">
        <f t="shared" si="115"/>
        <v/>
      </c>
      <c r="W603" s="186" t="str">
        <f t="shared" si="111"/>
        <v/>
      </c>
      <c r="X603" s="187" t="str">
        <f t="shared" si="116"/>
        <v/>
      </c>
      <c r="Y603" s="337"/>
      <c r="Z603" s="61"/>
      <c r="AA603" s="372" t="str">
        <f t="shared" si="112"/>
        <v/>
      </c>
      <c r="AB603" s="398"/>
      <c r="AH603" s="384" t="str">
        <f t="shared" si="117"/>
        <v/>
      </c>
      <c r="AI603" s="384">
        <f t="shared" si="118"/>
        <v>0</v>
      </c>
      <c r="AJ603" s="384">
        <f t="shared" si="119"/>
        <v>0</v>
      </c>
      <c r="AK603" s="384">
        <f t="shared" si="120"/>
        <v>0</v>
      </c>
    </row>
    <row r="604" spans="2:37" s="177" customFormat="1" ht="24.75" hidden="1" customHeight="1" outlineLevel="1">
      <c r="B604" s="38"/>
      <c r="C604" s="52"/>
      <c r="D604" s="3"/>
      <c r="E604" s="3"/>
      <c r="F604" s="3"/>
      <c r="G604" s="3"/>
      <c r="H604" s="3"/>
      <c r="I604" s="13"/>
      <c r="J604" s="67"/>
      <c r="K604" s="75"/>
      <c r="L604" s="58" t="s">
        <v>3550</v>
      </c>
      <c r="M604" s="41"/>
      <c r="N604" s="134" t="str">
        <f t="shared" si="109"/>
        <v/>
      </c>
      <c r="O604" s="135" t="str">
        <f t="shared" si="110"/>
        <v/>
      </c>
      <c r="P604" s="134"/>
      <c r="Q604" s="303"/>
      <c r="R604" s="44"/>
      <c r="S604" s="183" t="str">
        <f t="shared" si="113"/>
        <v/>
      </c>
      <c r="T604" s="380">
        <v>0.1</v>
      </c>
      <c r="U604" s="185" t="str">
        <f t="shared" si="114"/>
        <v/>
      </c>
      <c r="V604" s="186" t="str">
        <f t="shared" si="115"/>
        <v/>
      </c>
      <c r="W604" s="186" t="str">
        <f t="shared" si="111"/>
        <v/>
      </c>
      <c r="X604" s="187" t="str">
        <f t="shared" si="116"/>
        <v/>
      </c>
      <c r="Y604" s="337"/>
      <c r="Z604" s="61"/>
      <c r="AA604" s="372" t="str">
        <f t="shared" si="112"/>
        <v/>
      </c>
      <c r="AB604" s="398"/>
      <c r="AH604" s="384" t="str">
        <f t="shared" si="117"/>
        <v/>
      </c>
      <c r="AI604" s="384">
        <f t="shared" si="118"/>
        <v>0</v>
      </c>
      <c r="AJ604" s="384">
        <f t="shared" si="119"/>
        <v>0</v>
      </c>
      <c r="AK604" s="384">
        <f t="shared" si="120"/>
        <v>0</v>
      </c>
    </row>
    <row r="605" spans="2:37" s="177" customFormat="1" ht="24.75" hidden="1" customHeight="1" outlineLevel="1">
      <c r="B605" s="38"/>
      <c r="C605" s="52"/>
      <c r="D605" s="3"/>
      <c r="E605" s="3"/>
      <c r="F605" s="3"/>
      <c r="G605" s="3"/>
      <c r="H605" s="3"/>
      <c r="I605" s="13"/>
      <c r="J605" s="67"/>
      <c r="K605" s="75"/>
      <c r="L605" s="58" t="s">
        <v>3550</v>
      </c>
      <c r="M605" s="41"/>
      <c r="N605" s="134" t="str">
        <f t="shared" si="109"/>
        <v/>
      </c>
      <c r="O605" s="135" t="str">
        <f t="shared" si="110"/>
        <v/>
      </c>
      <c r="P605" s="134"/>
      <c r="Q605" s="303"/>
      <c r="R605" s="44"/>
      <c r="S605" s="183" t="str">
        <f t="shared" si="113"/>
        <v/>
      </c>
      <c r="T605" s="380">
        <v>0.1</v>
      </c>
      <c r="U605" s="185" t="str">
        <f t="shared" si="114"/>
        <v/>
      </c>
      <c r="V605" s="186" t="str">
        <f t="shared" si="115"/>
        <v/>
      </c>
      <c r="W605" s="186" t="str">
        <f t="shared" si="111"/>
        <v/>
      </c>
      <c r="X605" s="187" t="str">
        <f t="shared" si="116"/>
        <v/>
      </c>
      <c r="Y605" s="337"/>
      <c r="Z605" s="61"/>
      <c r="AA605" s="372" t="str">
        <f t="shared" si="112"/>
        <v/>
      </c>
      <c r="AB605" s="398"/>
      <c r="AH605" s="384" t="str">
        <f t="shared" si="117"/>
        <v/>
      </c>
      <c r="AI605" s="384">
        <f t="shared" si="118"/>
        <v>0</v>
      </c>
      <c r="AJ605" s="384">
        <f t="shared" si="119"/>
        <v>0</v>
      </c>
      <c r="AK605" s="384">
        <f t="shared" si="120"/>
        <v>0</v>
      </c>
    </row>
    <row r="606" spans="2:37" s="177" customFormat="1" ht="24.75" hidden="1" customHeight="1" outlineLevel="1">
      <c r="B606" s="38"/>
      <c r="C606" s="52"/>
      <c r="D606" s="3"/>
      <c r="E606" s="3"/>
      <c r="F606" s="3"/>
      <c r="G606" s="3"/>
      <c r="H606" s="3"/>
      <c r="I606" s="13"/>
      <c r="J606" s="67"/>
      <c r="K606" s="75"/>
      <c r="L606" s="58" t="s">
        <v>3550</v>
      </c>
      <c r="M606" s="41"/>
      <c r="N606" s="134" t="str">
        <f t="shared" si="109"/>
        <v/>
      </c>
      <c r="O606" s="135" t="str">
        <f t="shared" si="110"/>
        <v/>
      </c>
      <c r="P606" s="134"/>
      <c r="Q606" s="303"/>
      <c r="R606" s="44"/>
      <c r="S606" s="183" t="str">
        <f t="shared" si="113"/>
        <v/>
      </c>
      <c r="T606" s="380">
        <v>0.1</v>
      </c>
      <c r="U606" s="185" t="str">
        <f t="shared" si="114"/>
        <v/>
      </c>
      <c r="V606" s="186" t="str">
        <f t="shared" si="115"/>
        <v/>
      </c>
      <c r="W606" s="186" t="str">
        <f t="shared" si="111"/>
        <v/>
      </c>
      <c r="X606" s="187" t="str">
        <f t="shared" si="116"/>
        <v/>
      </c>
      <c r="Y606" s="337"/>
      <c r="Z606" s="61"/>
      <c r="AA606" s="372" t="str">
        <f t="shared" si="112"/>
        <v/>
      </c>
      <c r="AB606" s="398"/>
      <c r="AH606" s="384" t="str">
        <f t="shared" si="117"/>
        <v/>
      </c>
      <c r="AI606" s="384">
        <f t="shared" si="118"/>
        <v>0</v>
      </c>
      <c r="AJ606" s="384">
        <f t="shared" si="119"/>
        <v>0</v>
      </c>
      <c r="AK606" s="384">
        <f t="shared" si="120"/>
        <v>0</v>
      </c>
    </row>
    <row r="607" spans="2:37" s="177" customFormat="1" ht="24.75" customHeight="1" collapsed="1">
      <c r="B607" s="38"/>
      <c r="C607" s="52"/>
      <c r="D607" s="3"/>
      <c r="E607" s="3"/>
      <c r="F607" s="3"/>
      <c r="G607" s="3"/>
      <c r="H607" s="3"/>
      <c r="I607" s="13"/>
      <c r="J607" s="67"/>
      <c r="K607" s="75"/>
      <c r="L607" s="58" t="s">
        <v>3550</v>
      </c>
      <c r="M607" s="41"/>
      <c r="N607" s="134" t="str">
        <f t="shared" si="109"/>
        <v/>
      </c>
      <c r="O607" s="135" t="str">
        <f t="shared" si="110"/>
        <v/>
      </c>
      <c r="P607" s="134"/>
      <c r="Q607" s="303"/>
      <c r="R607" s="44"/>
      <c r="S607" s="183" t="str">
        <f t="shared" si="113"/>
        <v/>
      </c>
      <c r="T607" s="380">
        <v>0.1</v>
      </c>
      <c r="U607" s="185" t="str">
        <f t="shared" si="114"/>
        <v/>
      </c>
      <c r="V607" s="186" t="str">
        <f t="shared" si="115"/>
        <v/>
      </c>
      <c r="W607" s="186" t="str">
        <f t="shared" si="111"/>
        <v/>
      </c>
      <c r="X607" s="187" t="str">
        <f t="shared" si="116"/>
        <v/>
      </c>
      <c r="Y607" s="337"/>
      <c r="Z607" s="61"/>
      <c r="AA607" s="372" t="str">
        <f t="shared" si="112"/>
        <v/>
      </c>
      <c r="AB607" s="398"/>
      <c r="AH607" s="384" t="str">
        <f t="shared" si="117"/>
        <v/>
      </c>
      <c r="AI607" s="384">
        <f t="shared" si="118"/>
        <v>0</v>
      </c>
      <c r="AJ607" s="384">
        <f t="shared" si="119"/>
        <v>0</v>
      </c>
      <c r="AK607" s="384">
        <f t="shared" si="120"/>
        <v>0</v>
      </c>
    </row>
    <row r="608" spans="2:37" s="177" customFormat="1" ht="24.75" hidden="1" customHeight="1" outlineLevel="1">
      <c r="B608" s="38"/>
      <c r="C608" s="52"/>
      <c r="D608" s="3"/>
      <c r="E608" s="3"/>
      <c r="F608" s="3"/>
      <c r="G608" s="3"/>
      <c r="H608" s="3"/>
      <c r="I608" s="13"/>
      <c r="J608" s="67"/>
      <c r="K608" s="75"/>
      <c r="L608" s="58" t="s">
        <v>3550</v>
      </c>
      <c r="M608" s="41"/>
      <c r="N608" s="134" t="str">
        <f t="shared" si="109"/>
        <v/>
      </c>
      <c r="O608" s="135" t="str">
        <f t="shared" si="110"/>
        <v/>
      </c>
      <c r="P608" s="134"/>
      <c r="Q608" s="303"/>
      <c r="R608" s="44"/>
      <c r="S608" s="183" t="str">
        <f t="shared" si="113"/>
        <v/>
      </c>
      <c r="T608" s="380">
        <v>0.1</v>
      </c>
      <c r="U608" s="185" t="str">
        <f t="shared" si="114"/>
        <v/>
      </c>
      <c r="V608" s="186" t="str">
        <f t="shared" si="115"/>
        <v/>
      </c>
      <c r="W608" s="186" t="str">
        <f t="shared" si="111"/>
        <v/>
      </c>
      <c r="X608" s="187" t="str">
        <f t="shared" si="116"/>
        <v/>
      </c>
      <c r="Y608" s="337"/>
      <c r="Z608" s="61"/>
      <c r="AA608" s="372" t="str">
        <f t="shared" si="112"/>
        <v/>
      </c>
      <c r="AB608" s="398"/>
      <c r="AH608" s="384" t="str">
        <f t="shared" si="117"/>
        <v/>
      </c>
      <c r="AI608" s="384">
        <f t="shared" si="118"/>
        <v>0</v>
      </c>
      <c r="AJ608" s="384">
        <f t="shared" si="119"/>
        <v>0</v>
      </c>
      <c r="AK608" s="384">
        <f t="shared" si="120"/>
        <v>0</v>
      </c>
    </row>
    <row r="609" spans="2:37" s="177" customFormat="1" ht="24.75" hidden="1" customHeight="1" outlineLevel="1">
      <c r="B609" s="38"/>
      <c r="C609" s="52"/>
      <c r="D609" s="3"/>
      <c r="E609" s="3"/>
      <c r="F609" s="3"/>
      <c r="G609" s="3"/>
      <c r="H609" s="3"/>
      <c r="I609" s="13"/>
      <c r="J609" s="67"/>
      <c r="K609" s="75"/>
      <c r="L609" s="58" t="s">
        <v>3550</v>
      </c>
      <c r="M609" s="41"/>
      <c r="N609" s="134" t="str">
        <f t="shared" si="109"/>
        <v/>
      </c>
      <c r="O609" s="135" t="str">
        <f t="shared" si="110"/>
        <v/>
      </c>
      <c r="P609" s="134"/>
      <c r="Q609" s="303"/>
      <c r="R609" s="44"/>
      <c r="S609" s="183" t="str">
        <f t="shared" si="113"/>
        <v/>
      </c>
      <c r="T609" s="380">
        <v>0.1</v>
      </c>
      <c r="U609" s="185" t="str">
        <f t="shared" si="114"/>
        <v/>
      </c>
      <c r="V609" s="186" t="str">
        <f t="shared" si="115"/>
        <v/>
      </c>
      <c r="W609" s="186" t="str">
        <f t="shared" si="111"/>
        <v/>
      </c>
      <c r="X609" s="187" t="str">
        <f t="shared" si="116"/>
        <v/>
      </c>
      <c r="Y609" s="337"/>
      <c r="Z609" s="61"/>
      <c r="AA609" s="372" t="str">
        <f t="shared" si="112"/>
        <v/>
      </c>
      <c r="AB609" s="398"/>
      <c r="AH609" s="384" t="str">
        <f t="shared" si="117"/>
        <v/>
      </c>
      <c r="AI609" s="384">
        <f t="shared" si="118"/>
        <v>0</v>
      </c>
      <c r="AJ609" s="384">
        <f t="shared" si="119"/>
        <v>0</v>
      </c>
      <c r="AK609" s="384">
        <f t="shared" si="120"/>
        <v>0</v>
      </c>
    </row>
    <row r="610" spans="2:37" s="177" customFormat="1" ht="24.75" hidden="1" customHeight="1" outlineLevel="1">
      <c r="B610" s="38"/>
      <c r="C610" s="52"/>
      <c r="D610" s="3"/>
      <c r="E610" s="3"/>
      <c r="F610" s="3"/>
      <c r="G610" s="3"/>
      <c r="H610" s="3"/>
      <c r="I610" s="13"/>
      <c r="J610" s="67"/>
      <c r="K610" s="75"/>
      <c r="L610" s="58" t="s">
        <v>3550</v>
      </c>
      <c r="M610" s="41"/>
      <c r="N610" s="134" t="str">
        <f t="shared" si="109"/>
        <v/>
      </c>
      <c r="O610" s="135" t="str">
        <f t="shared" si="110"/>
        <v/>
      </c>
      <c r="P610" s="134"/>
      <c r="Q610" s="303"/>
      <c r="R610" s="44"/>
      <c r="S610" s="183" t="str">
        <f t="shared" si="113"/>
        <v/>
      </c>
      <c r="T610" s="380">
        <v>0.1</v>
      </c>
      <c r="U610" s="185" t="str">
        <f t="shared" si="114"/>
        <v/>
      </c>
      <c r="V610" s="186" t="str">
        <f t="shared" si="115"/>
        <v/>
      </c>
      <c r="W610" s="186" t="str">
        <f t="shared" si="111"/>
        <v/>
      </c>
      <c r="X610" s="187" t="str">
        <f t="shared" si="116"/>
        <v/>
      </c>
      <c r="Y610" s="337"/>
      <c r="Z610" s="61"/>
      <c r="AA610" s="372" t="str">
        <f t="shared" si="112"/>
        <v/>
      </c>
      <c r="AB610" s="398"/>
      <c r="AH610" s="384" t="str">
        <f t="shared" si="117"/>
        <v/>
      </c>
      <c r="AI610" s="384">
        <f t="shared" si="118"/>
        <v>0</v>
      </c>
      <c r="AJ610" s="384">
        <f t="shared" si="119"/>
        <v>0</v>
      </c>
      <c r="AK610" s="384">
        <f t="shared" si="120"/>
        <v>0</v>
      </c>
    </row>
    <row r="611" spans="2:37" s="177" customFormat="1" ht="24.75" hidden="1" customHeight="1" outlineLevel="1">
      <c r="B611" s="38"/>
      <c r="C611" s="52"/>
      <c r="D611" s="3"/>
      <c r="E611" s="3"/>
      <c r="F611" s="3"/>
      <c r="G611" s="3"/>
      <c r="H611" s="3"/>
      <c r="I611" s="13"/>
      <c r="J611" s="67"/>
      <c r="K611" s="75"/>
      <c r="L611" s="58" t="s">
        <v>3550</v>
      </c>
      <c r="M611" s="41"/>
      <c r="N611" s="134" t="str">
        <f t="shared" si="109"/>
        <v/>
      </c>
      <c r="O611" s="135" t="str">
        <f t="shared" si="110"/>
        <v/>
      </c>
      <c r="P611" s="134"/>
      <c r="Q611" s="303"/>
      <c r="R611" s="44"/>
      <c r="S611" s="183" t="str">
        <f t="shared" si="113"/>
        <v/>
      </c>
      <c r="T611" s="380">
        <v>0.1</v>
      </c>
      <c r="U611" s="185" t="str">
        <f t="shared" si="114"/>
        <v/>
      </c>
      <c r="V611" s="186" t="str">
        <f t="shared" si="115"/>
        <v/>
      </c>
      <c r="W611" s="186" t="str">
        <f t="shared" si="111"/>
        <v/>
      </c>
      <c r="X611" s="187" t="str">
        <f t="shared" si="116"/>
        <v/>
      </c>
      <c r="Y611" s="337"/>
      <c r="Z611" s="61"/>
      <c r="AA611" s="372" t="str">
        <f t="shared" si="112"/>
        <v/>
      </c>
      <c r="AB611" s="398"/>
      <c r="AH611" s="384" t="str">
        <f t="shared" si="117"/>
        <v/>
      </c>
      <c r="AI611" s="384">
        <f t="shared" si="118"/>
        <v>0</v>
      </c>
      <c r="AJ611" s="384">
        <f t="shared" si="119"/>
        <v>0</v>
      </c>
      <c r="AK611" s="384">
        <f t="shared" si="120"/>
        <v>0</v>
      </c>
    </row>
    <row r="612" spans="2:37" s="177" customFormat="1" ht="24.75" hidden="1" customHeight="1" outlineLevel="1">
      <c r="B612" s="38"/>
      <c r="C612" s="52"/>
      <c r="D612" s="3"/>
      <c r="E612" s="3"/>
      <c r="F612" s="3"/>
      <c r="G612" s="3"/>
      <c r="H612" s="3"/>
      <c r="I612" s="13"/>
      <c r="J612" s="67"/>
      <c r="K612" s="75"/>
      <c r="L612" s="58" t="s">
        <v>3550</v>
      </c>
      <c r="M612" s="41"/>
      <c r="N612" s="134" t="str">
        <f t="shared" si="109"/>
        <v/>
      </c>
      <c r="O612" s="135" t="str">
        <f t="shared" si="110"/>
        <v/>
      </c>
      <c r="P612" s="134"/>
      <c r="Q612" s="303"/>
      <c r="R612" s="44"/>
      <c r="S612" s="183" t="str">
        <f t="shared" si="113"/>
        <v/>
      </c>
      <c r="T612" s="380">
        <v>0.1</v>
      </c>
      <c r="U612" s="185" t="str">
        <f t="shared" si="114"/>
        <v/>
      </c>
      <c r="V612" s="186" t="str">
        <f t="shared" si="115"/>
        <v/>
      </c>
      <c r="W612" s="186" t="str">
        <f t="shared" si="111"/>
        <v/>
      </c>
      <c r="X612" s="187" t="str">
        <f t="shared" si="116"/>
        <v/>
      </c>
      <c r="Y612" s="337"/>
      <c r="Z612" s="61"/>
      <c r="AA612" s="372" t="str">
        <f t="shared" si="112"/>
        <v/>
      </c>
      <c r="AB612" s="398"/>
      <c r="AH612" s="384" t="str">
        <f t="shared" si="117"/>
        <v/>
      </c>
      <c r="AI612" s="384">
        <f t="shared" si="118"/>
        <v>0</v>
      </c>
      <c r="AJ612" s="384">
        <f t="shared" si="119"/>
        <v>0</v>
      </c>
      <c r="AK612" s="384">
        <f t="shared" si="120"/>
        <v>0</v>
      </c>
    </row>
    <row r="613" spans="2:37" s="177" customFormat="1" ht="24.75" hidden="1" customHeight="1" outlineLevel="1">
      <c r="B613" s="38"/>
      <c r="C613" s="52"/>
      <c r="D613" s="3"/>
      <c r="E613" s="3"/>
      <c r="F613" s="3"/>
      <c r="G613" s="3"/>
      <c r="H613" s="3"/>
      <c r="I613" s="13"/>
      <c r="J613" s="67"/>
      <c r="K613" s="75"/>
      <c r="L613" s="58" t="s">
        <v>3550</v>
      </c>
      <c r="M613" s="41"/>
      <c r="N613" s="134" t="str">
        <f t="shared" si="109"/>
        <v/>
      </c>
      <c r="O613" s="135" t="str">
        <f t="shared" si="110"/>
        <v/>
      </c>
      <c r="P613" s="134"/>
      <c r="Q613" s="303"/>
      <c r="R613" s="44"/>
      <c r="S613" s="183" t="str">
        <f t="shared" si="113"/>
        <v/>
      </c>
      <c r="T613" s="380">
        <v>0.1</v>
      </c>
      <c r="U613" s="185" t="str">
        <f t="shared" si="114"/>
        <v/>
      </c>
      <c r="V613" s="186" t="str">
        <f t="shared" si="115"/>
        <v/>
      </c>
      <c r="W613" s="186" t="str">
        <f t="shared" si="111"/>
        <v/>
      </c>
      <c r="X613" s="187" t="str">
        <f t="shared" si="116"/>
        <v/>
      </c>
      <c r="Y613" s="337"/>
      <c r="Z613" s="61"/>
      <c r="AA613" s="372" t="str">
        <f t="shared" si="112"/>
        <v/>
      </c>
      <c r="AB613" s="398"/>
      <c r="AH613" s="384" t="str">
        <f t="shared" si="117"/>
        <v/>
      </c>
      <c r="AI613" s="384">
        <f t="shared" si="118"/>
        <v>0</v>
      </c>
      <c r="AJ613" s="384">
        <f t="shared" si="119"/>
        <v>0</v>
      </c>
      <c r="AK613" s="384">
        <f t="shared" si="120"/>
        <v>0</v>
      </c>
    </row>
    <row r="614" spans="2:37" s="177" customFormat="1" ht="24.75" hidden="1" customHeight="1" outlineLevel="1">
      <c r="B614" s="38"/>
      <c r="C614" s="52"/>
      <c r="D614" s="3"/>
      <c r="E614" s="3"/>
      <c r="F614" s="3"/>
      <c r="G614" s="3"/>
      <c r="H614" s="3"/>
      <c r="I614" s="13"/>
      <c r="J614" s="67"/>
      <c r="K614" s="75"/>
      <c r="L614" s="58" t="s">
        <v>3550</v>
      </c>
      <c r="M614" s="41"/>
      <c r="N614" s="134" t="str">
        <f t="shared" si="109"/>
        <v/>
      </c>
      <c r="O614" s="135" t="str">
        <f t="shared" si="110"/>
        <v/>
      </c>
      <c r="P614" s="134"/>
      <c r="Q614" s="303"/>
      <c r="R614" s="44"/>
      <c r="S614" s="183" t="str">
        <f t="shared" si="113"/>
        <v/>
      </c>
      <c r="T614" s="380">
        <v>0.1</v>
      </c>
      <c r="U614" s="185" t="str">
        <f t="shared" si="114"/>
        <v/>
      </c>
      <c r="V614" s="186" t="str">
        <f t="shared" si="115"/>
        <v/>
      </c>
      <c r="W614" s="186" t="str">
        <f t="shared" si="111"/>
        <v/>
      </c>
      <c r="X614" s="187" t="str">
        <f t="shared" si="116"/>
        <v/>
      </c>
      <c r="Y614" s="337"/>
      <c r="Z614" s="61"/>
      <c r="AA614" s="372" t="str">
        <f t="shared" si="112"/>
        <v/>
      </c>
      <c r="AB614" s="398"/>
      <c r="AH614" s="384" t="str">
        <f t="shared" si="117"/>
        <v/>
      </c>
      <c r="AI614" s="384">
        <f t="shared" si="118"/>
        <v>0</v>
      </c>
      <c r="AJ614" s="384">
        <f t="shared" si="119"/>
        <v>0</v>
      </c>
      <c r="AK614" s="384">
        <f t="shared" si="120"/>
        <v>0</v>
      </c>
    </row>
    <row r="615" spans="2:37" s="177" customFormat="1" ht="24.75" hidden="1" customHeight="1" outlineLevel="1">
      <c r="B615" s="38"/>
      <c r="C615" s="52"/>
      <c r="D615" s="3"/>
      <c r="E615" s="3"/>
      <c r="F615" s="3"/>
      <c r="G615" s="3"/>
      <c r="H615" s="3"/>
      <c r="I615" s="13"/>
      <c r="J615" s="67"/>
      <c r="K615" s="75"/>
      <c r="L615" s="58" t="s">
        <v>3550</v>
      </c>
      <c r="M615" s="41"/>
      <c r="N615" s="134" t="str">
        <f t="shared" si="109"/>
        <v/>
      </c>
      <c r="O615" s="135" t="str">
        <f t="shared" si="110"/>
        <v/>
      </c>
      <c r="P615" s="134"/>
      <c r="Q615" s="303"/>
      <c r="R615" s="44"/>
      <c r="S615" s="183" t="str">
        <f t="shared" si="113"/>
        <v/>
      </c>
      <c r="T615" s="380">
        <v>0.1</v>
      </c>
      <c r="U615" s="185" t="str">
        <f t="shared" si="114"/>
        <v/>
      </c>
      <c r="V615" s="186" t="str">
        <f t="shared" si="115"/>
        <v/>
      </c>
      <c r="W615" s="186" t="str">
        <f t="shared" si="111"/>
        <v/>
      </c>
      <c r="X615" s="187" t="str">
        <f t="shared" si="116"/>
        <v/>
      </c>
      <c r="Y615" s="337"/>
      <c r="Z615" s="61"/>
      <c r="AA615" s="372" t="str">
        <f t="shared" si="112"/>
        <v/>
      </c>
      <c r="AB615" s="398"/>
      <c r="AH615" s="384" t="str">
        <f t="shared" si="117"/>
        <v/>
      </c>
      <c r="AI615" s="384">
        <f t="shared" si="118"/>
        <v>0</v>
      </c>
      <c r="AJ615" s="384">
        <f t="shared" si="119"/>
        <v>0</v>
      </c>
      <c r="AK615" s="384">
        <f t="shared" si="120"/>
        <v>0</v>
      </c>
    </row>
    <row r="616" spans="2:37" s="177" customFormat="1" ht="24.75" hidden="1" customHeight="1" outlineLevel="1">
      <c r="B616" s="38"/>
      <c r="C616" s="52"/>
      <c r="D616" s="3"/>
      <c r="E616" s="3"/>
      <c r="F616" s="3"/>
      <c r="G616" s="3"/>
      <c r="H616" s="3"/>
      <c r="I616" s="13"/>
      <c r="J616" s="67"/>
      <c r="K616" s="75"/>
      <c r="L616" s="58" t="s">
        <v>3550</v>
      </c>
      <c r="M616" s="41"/>
      <c r="N616" s="134" t="str">
        <f t="shared" si="109"/>
        <v/>
      </c>
      <c r="O616" s="135" t="str">
        <f t="shared" si="110"/>
        <v/>
      </c>
      <c r="P616" s="134"/>
      <c r="Q616" s="303"/>
      <c r="R616" s="44"/>
      <c r="S616" s="183" t="str">
        <f t="shared" si="113"/>
        <v/>
      </c>
      <c r="T616" s="380">
        <v>0.1</v>
      </c>
      <c r="U616" s="185" t="str">
        <f t="shared" si="114"/>
        <v/>
      </c>
      <c r="V616" s="186" t="str">
        <f t="shared" si="115"/>
        <v/>
      </c>
      <c r="W616" s="186" t="str">
        <f t="shared" si="111"/>
        <v/>
      </c>
      <c r="X616" s="187" t="str">
        <f t="shared" si="116"/>
        <v/>
      </c>
      <c r="Y616" s="337"/>
      <c r="Z616" s="61"/>
      <c r="AA616" s="372" t="str">
        <f t="shared" si="112"/>
        <v/>
      </c>
      <c r="AB616" s="398"/>
      <c r="AH616" s="384" t="str">
        <f t="shared" si="117"/>
        <v/>
      </c>
      <c r="AI616" s="384">
        <f t="shared" si="118"/>
        <v>0</v>
      </c>
      <c r="AJ616" s="384">
        <f t="shared" si="119"/>
        <v>0</v>
      </c>
      <c r="AK616" s="384">
        <f t="shared" si="120"/>
        <v>0</v>
      </c>
    </row>
    <row r="617" spans="2:37" s="177" customFormat="1" ht="24.75" hidden="1" customHeight="1" outlineLevel="1">
      <c r="B617" s="38"/>
      <c r="C617" s="52"/>
      <c r="D617" s="3"/>
      <c r="E617" s="3"/>
      <c r="F617" s="3"/>
      <c r="G617" s="3"/>
      <c r="H617" s="3"/>
      <c r="I617" s="13"/>
      <c r="J617" s="67"/>
      <c r="K617" s="75"/>
      <c r="L617" s="58" t="s">
        <v>3550</v>
      </c>
      <c r="M617" s="41"/>
      <c r="N617" s="134" t="str">
        <f t="shared" si="109"/>
        <v/>
      </c>
      <c r="O617" s="135" t="str">
        <f t="shared" si="110"/>
        <v/>
      </c>
      <c r="P617" s="134"/>
      <c r="Q617" s="303"/>
      <c r="R617" s="44"/>
      <c r="S617" s="183" t="str">
        <f t="shared" si="113"/>
        <v/>
      </c>
      <c r="T617" s="380">
        <v>0.1</v>
      </c>
      <c r="U617" s="185" t="str">
        <f t="shared" si="114"/>
        <v/>
      </c>
      <c r="V617" s="186" t="str">
        <f t="shared" si="115"/>
        <v/>
      </c>
      <c r="W617" s="186" t="str">
        <f t="shared" si="111"/>
        <v/>
      </c>
      <c r="X617" s="187" t="str">
        <f t="shared" si="116"/>
        <v/>
      </c>
      <c r="Y617" s="337"/>
      <c r="Z617" s="61"/>
      <c r="AA617" s="372" t="str">
        <f t="shared" si="112"/>
        <v/>
      </c>
      <c r="AB617" s="398"/>
      <c r="AH617" s="384" t="str">
        <f t="shared" si="117"/>
        <v/>
      </c>
      <c r="AI617" s="384">
        <f t="shared" si="118"/>
        <v>0</v>
      </c>
      <c r="AJ617" s="384">
        <f t="shared" si="119"/>
        <v>0</v>
      </c>
      <c r="AK617" s="384">
        <f t="shared" si="120"/>
        <v>0</v>
      </c>
    </row>
    <row r="618" spans="2:37" s="177" customFormat="1" ht="24.75" hidden="1" customHeight="1" outlineLevel="1">
      <c r="B618" s="38"/>
      <c r="C618" s="52"/>
      <c r="D618" s="3"/>
      <c r="E618" s="3"/>
      <c r="F618" s="3"/>
      <c r="G618" s="3"/>
      <c r="H618" s="3"/>
      <c r="I618" s="13"/>
      <c r="J618" s="67"/>
      <c r="K618" s="75"/>
      <c r="L618" s="58" t="s">
        <v>3550</v>
      </c>
      <c r="M618" s="41"/>
      <c r="N618" s="134" t="str">
        <f t="shared" si="109"/>
        <v/>
      </c>
      <c r="O618" s="135" t="str">
        <f t="shared" si="110"/>
        <v/>
      </c>
      <c r="P618" s="134"/>
      <c r="Q618" s="303"/>
      <c r="R618" s="44"/>
      <c r="S618" s="183" t="str">
        <f t="shared" si="113"/>
        <v/>
      </c>
      <c r="T618" s="380">
        <v>0.1</v>
      </c>
      <c r="U618" s="185" t="str">
        <f t="shared" si="114"/>
        <v/>
      </c>
      <c r="V618" s="186" t="str">
        <f t="shared" si="115"/>
        <v/>
      </c>
      <c r="W618" s="186" t="str">
        <f t="shared" si="111"/>
        <v/>
      </c>
      <c r="X618" s="187" t="str">
        <f t="shared" si="116"/>
        <v/>
      </c>
      <c r="Y618" s="337"/>
      <c r="Z618" s="61"/>
      <c r="AA618" s="372" t="str">
        <f t="shared" si="112"/>
        <v/>
      </c>
      <c r="AB618" s="398"/>
      <c r="AH618" s="384" t="str">
        <f t="shared" si="117"/>
        <v/>
      </c>
      <c r="AI618" s="384">
        <f t="shared" si="118"/>
        <v>0</v>
      </c>
      <c r="AJ618" s="384">
        <f t="shared" si="119"/>
        <v>0</v>
      </c>
      <c r="AK618" s="384">
        <f t="shared" si="120"/>
        <v>0</v>
      </c>
    </row>
    <row r="619" spans="2:37" s="177" customFormat="1" ht="24.75" hidden="1" customHeight="1" outlineLevel="1">
      <c r="B619" s="38"/>
      <c r="C619" s="52"/>
      <c r="D619" s="3"/>
      <c r="E619" s="3"/>
      <c r="F619" s="3"/>
      <c r="G619" s="3"/>
      <c r="H619" s="3"/>
      <c r="I619" s="13"/>
      <c r="J619" s="67"/>
      <c r="K619" s="75"/>
      <c r="L619" s="58" t="s">
        <v>3550</v>
      </c>
      <c r="M619" s="41"/>
      <c r="N619" s="134" t="str">
        <f t="shared" si="109"/>
        <v/>
      </c>
      <c r="O619" s="135" t="str">
        <f t="shared" si="110"/>
        <v/>
      </c>
      <c r="P619" s="134"/>
      <c r="Q619" s="303"/>
      <c r="R619" s="44"/>
      <c r="S619" s="183" t="str">
        <f t="shared" si="113"/>
        <v/>
      </c>
      <c r="T619" s="380">
        <v>0.1</v>
      </c>
      <c r="U619" s="185" t="str">
        <f t="shared" si="114"/>
        <v/>
      </c>
      <c r="V619" s="186" t="str">
        <f t="shared" si="115"/>
        <v/>
      </c>
      <c r="W619" s="186" t="str">
        <f t="shared" si="111"/>
        <v/>
      </c>
      <c r="X619" s="187" t="str">
        <f t="shared" si="116"/>
        <v/>
      </c>
      <c r="Y619" s="337"/>
      <c r="Z619" s="61"/>
      <c r="AA619" s="372" t="str">
        <f t="shared" si="112"/>
        <v/>
      </c>
      <c r="AB619" s="398"/>
      <c r="AH619" s="384" t="str">
        <f t="shared" si="117"/>
        <v/>
      </c>
      <c r="AI619" s="384">
        <f t="shared" si="118"/>
        <v>0</v>
      </c>
      <c r="AJ619" s="384">
        <f t="shared" si="119"/>
        <v>0</v>
      </c>
      <c r="AK619" s="384">
        <f t="shared" si="120"/>
        <v>0</v>
      </c>
    </row>
    <row r="620" spans="2:37" s="177" customFormat="1" ht="24.75" hidden="1" customHeight="1" outlineLevel="1">
      <c r="B620" s="38"/>
      <c r="C620" s="52"/>
      <c r="D620" s="3"/>
      <c r="E620" s="3"/>
      <c r="F620" s="3"/>
      <c r="G620" s="3"/>
      <c r="H620" s="3"/>
      <c r="I620" s="13"/>
      <c r="J620" s="67"/>
      <c r="K620" s="75"/>
      <c r="L620" s="58" t="s">
        <v>3550</v>
      </c>
      <c r="M620" s="41"/>
      <c r="N620" s="134" t="str">
        <f t="shared" si="109"/>
        <v/>
      </c>
      <c r="O620" s="135" t="str">
        <f t="shared" si="110"/>
        <v/>
      </c>
      <c r="P620" s="134"/>
      <c r="Q620" s="303"/>
      <c r="R620" s="44"/>
      <c r="S620" s="183" t="str">
        <f t="shared" si="113"/>
        <v/>
      </c>
      <c r="T620" s="380">
        <v>0.1</v>
      </c>
      <c r="U620" s="185" t="str">
        <f t="shared" si="114"/>
        <v/>
      </c>
      <c r="V620" s="186" t="str">
        <f t="shared" si="115"/>
        <v/>
      </c>
      <c r="W620" s="186" t="str">
        <f t="shared" si="111"/>
        <v/>
      </c>
      <c r="X620" s="187" t="str">
        <f t="shared" si="116"/>
        <v/>
      </c>
      <c r="Y620" s="337"/>
      <c r="Z620" s="61"/>
      <c r="AA620" s="372" t="str">
        <f t="shared" si="112"/>
        <v/>
      </c>
      <c r="AB620" s="398"/>
      <c r="AH620" s="384" t="str">
        <f t="shared" si="117"/>
        <v/>
      </c>
      <c r="AI620" s="384">
        <f t="shared" si="118"/>
        <v>0</v>
      </c>
      <c r="AJ620" s="384">
        <f t="shared" si="119"/>
        <v>0</v>
      </c>
      <c r="AK620" s="384">
        <f t="shared" si="120"/>
        <v>0</v>
      </c>
    </row>
    <row r="621" spans="2:37" s="177" customFormat="1" ht="24.75" hidden="1" customHeight="1" outlineLevel="1">
      <c r="B621" s="38"/>
      <c r="C621" s="52"/>
      <c r="D621" s="3"/>
      <c r="E621" s="3"/>
      <c r="F621" s="3"/>
      <c r="G621" s="3"/>
      <c r="H621" s="3"/>
      <c r="I621" s="13"/>
      <c r="J621" s="67"/>
      <c r="K621" s="75"/>
      <c r="L621" s="58" t="s">
        <v>3550</v>
      </c>
      <c r="M621" s="41"/>
      <c r="N621" s="134" t="str">
        <f t="shared" si="109"/>
        <v/>
      </c>
      <c r="O621" s="135" t="str">
        <f t="shared" si="110"/>
        <v/>
      </c>
      <c r="P621" s="134"/>
      <c r="Q621" s="303"/>
      <c r="R621" s="44"/>
      <c r="S621" s="183" t="str">
        <f t="shared" si="113"/>
        <v/>
      </c>
      <c r="T621" s="380">
        <v>0.1</v>
      </c>
      <c r="U621" s="185" t="str">
        <f t="shared" si="114"/>
        <v/>
      </c>
      <c r="V621" s="186" t="str">
        <f t="shared" si="115"/>
        <v/>
      </c>
      <c r="W621" s="186" t="str">
        <f t="shared" si="111"/>
        <v/>
      </c>
      <c r="X621" s="187" t="str">
        <f t="shared" si="116"/>
        <v/>
      </c>
      <c r="Y621" s="337"/>
      <c r="Z621" s="61"/>
      <c r="AA621" s="372" t="str">
        <f t="shared" si="112"/>
        <v/>
      </c>
      <c r="AB621" s="398"/>
      <c r="AH621" s="384" t="str">
        <f t="shared" si="117"/>
        <v/>
      </c>
      <c r="AI621" s="384">
        <f t="shared" si="118"/>
        <v>0</v>
      </c>
      <c r="AJ621" s="384">
        <f t="shared" si="119"/>
        <v>0</v>
      </c>
      <c r="AK621" s="384">
        <f t="shared" si="120"/>
        <v>0</v>
      </c>
    </row>
    <row r="622" spans="2:37" s="177" customFormat="1" ht="24.75" hidden="1" customHeight="1" outlineLevel="1">
      <c r="B622" s="38"/>
      <c r="C622" s="52"/>
      <c r="D622" s="3"/>
      <c r="E622" s="3"/>
      <c r="F622" s="3"/>
      <c r="G622" s="3"/>
      <c r="H622" s="3"/>
      <c r="I622" s="13"/>
      <c r="J622" s="67"/>
      <c r="K622" s="75"/>
      <c r="L622" s="58" t="s">
        <v>3550</v>
      </c>
      <c r="M622" s="41"/>
      <c r="N622" s="134" t="str">
        <f t="shared" si="109"/>
        <v/>
      </c>
      <c r="O622" s="135" t="str">
        <f t="shared" si="110"/>
        <v/>
      </c>
      <c r="P622" s="134"/>
      <c r="Q622" s="303"/>
      <c r="R622" s="44"/>
      <c r="S622" s="183" t="str">
        <f t="shared" si="113"/>
        <v/>
      </c>
      <c r="T622" s="380">
        <v>0.1</v>
      </c>
      <c r="U622" s="185" t="str">
        <f t="shared" si="114"/>
        <v/>
      </c>
      <c r="V622" s="186" t="str">
        <f t="shared" si="115"/>
        <v/>
      </c>
      <c r="W622" s="186" t="str">
        <f t="shared" si="111"/>
        <v/>
      </c>
      <c r="X622" s="187" t="str">
        <f t="shared" si="116"/>
        <v/>
      </c>
      <c r="Y622" s="337"/>
      <c r="Z622" s="61"/>
      <c r="AA622" s="372" t="str">
        <f t="shared" si="112"/>
        <v/>
      </c>
      <c r="AB622" s="398"/>
      <c r="AH622" s="384" t="str">
        <f t="shared" si="117"/>
        <v/>
      </c>
      <c r="AI622" s="384">
        <f t="shared" si="118"/>
        <v>0</v>
      </c>
      <c r="AJ622" s="384">
        <f t="shared" si="119"/>
        <v>0</v>
      </c>
      <c r="AK622" s="384">
        <f t="shared" si="120"/>
        <v>0</v>
      </c>
    </row>
    <row r="623" spans="2:37" s="177" customFormat="1" ht="24.75" hidden="1" customHeight="1" outlineLevel="1">
      <c r="B623" s="38"/>
      <c r="C623" s="52"/>
      <c r="D623" s="3"/>
      <c r="E623" s="3"/>
      <c r="F623" s="3"/>
      <c r="G623" s="3"/>
      <c r="H623" s="3"/>
      <c r="I623" s="13"/>
      <c r="J623" s="67"/>
      <c r="K623" s="75"/>
      <c r="L623" s="58" t="s">
        <v>3550</v>
      </c>
      <c r="M623" s="41"/>
      <c r="N623" s="134" t="str">
        <f t="shared" si="109"/>
        <v/>
      </c>
      <c r="O623" s="135" t="str">
        <f t="shared" si="110"/>
        <v/>
      </c>
      <c r="P623" s="134"/>
      <c r="Q623" s="303"/>
      <c r="R623" s="44"/>
      <c r="S623" s="183" t="str">
        <f t="shared" si="113"/>
        <v/>
      </c>
      <c r="T623" s="380">
        <v>0.1</v>
      </c>
      <c r="U623" s="185" t="str">
        <f t="shared" si="114"/>
        <v/>
      </c>
      <c r="V623" s="186" t="str">
        <f t="shared" si="115"/>
        <v/>
      </c>
      <c r="W623" s="186" t="str">
        <f t="shared" si="111"/>
        <v/>
      </c>
      <c r="X623" s="187" t="str">
        <f t="shared" si="116"/>
        <v/>
      </c>
      <c r="Y623" s="337"/>
      <c r="Z623" s="61"/>
      <c r="AA623" s="372" t="str">
        <f t="shared" si="112"/>
        <v/>
      </c>
      <c r="AB623" s="398"/>
      <c r="AH623" s="384" t="str">
        <f t="shared" si="117"/>
        <v/>
      </c>
      <c r="AI623" s="384">
        <f t="shared" si="118"/>
        <v>0</v>
      </c>
      <c r="AJ623" s="384">
        <f t="shared" si="119"/>
        <v>0</v>
      </c>
      <c r="AK623" s="384">
        <f t="shared" si="120"/>
        <v>0</v>
      </c>
    </row>
    <row r="624" spans="2:37" s="177" customFormat="1" ht="24.75" hidden="1" customHeight="1" outlineLevel="1">
      <c r="B624" s="38"/>
      <c r="C624" s="52"/>
      <c r="D624" s="3"/>
      <c r="E624" s="3"/>
      <c r="F624" s="3"/>
      <c r="G624" s="3"/>
      <c r="H624" s="3"/>
      <c r="I624" s="13"/>
      <c r="J624" s="67"/>
      <c r="K624" s="75"/>
      <c r="L624" s="58" t="s">
        <v>3550</v>
      </c>
      <c r="M624" s="41"/>
      <c r="N624" s="134" t="str">
        <f t="shared" si="109"/>
        <v/>
      </c>
      <c r="O624" s="135" t="str">
        <f t="shared" si="110"/>
        <v/>
      </c>
      <c r="P624" s="134"/>
      <c r="Q624" s="303"/>
      <c r="R624" s="44"/>
      <c r="S624" s="183" t="str">
        <f t="shared" si="113"/>
        <v/>
      </c>
      <c r="T624" s="380">
        <v>0.1</v>
      </c>
      <c r="U624" s="185" t="str">
        <f t="shared" si="114"/>
        <v/>
      </c>
      <c r="V624" s="186" t="str">
        <f t="shared" si="115"/>
        <v/>
      </c>
      <c r="W624" s="186" t="str">
        <f t="shared" si="111"/>
        <v/>
      </c>
      <c r="X624" s="187" t="str">
        <f t="shared" si="116"/>
        <v/>
      </c>
      <c r="Y624" s="337"/>
      <c r="Z624" s="61"/>
      <c r="AA624" s="372" t="str">
        <f t="shared" si="112"/>
        <v/>
      </c>
      <c r="AB624" s="398"/>
      <c r="AH624" s="384" t="str">
        <f t="shared" si="117"/>
        <v/>
      </c>
      <c r="AI624" s="384">
        <f t="shared" si="118"/>
        <v>0</v>
      </c>
      <c r="AJ624" s="384">
        <f t="shared" si="119"/>
        <v>0</v>
      </c>
      <c r="AK624" s="384">
        <f t="shared" si="120"/>
        <v>0</v>
      </c>
    </row>
    <row r="625" spans="2:37" s="177" customFormat="1" ht="24.75" hidden="1" customHeight="1" outlineLevel="1">
      <c r="B625" s="38"/>
      <c r="C625" s="52"/>
      <c r="D625" s="3"/>
      <c r="E625" s="3"/>
      <c r="F625" s="3"/>
      <c r="G625" s="3"/>
      <c r="H625" s="3"/>
      <c r="I625" s="13"/>
      <c r="J625" s="67"/>
      <c r="K625" s="75"/>
      <c r="L625" s="58" t="s">
        <v>3550</v>
      </c>
      <c r="M625" s="41"/>
      <c r="N625" s="134" t="str">
        <f t="shared" si="109"/>
        <v/>
      </c>
      <c r="O625" s="135" t="str">
        <f t="shared" si="110"/>
        <v/>
      </c>
      <c r="P625" s="134"/>
      <c r="Q625" s="303"/>
      <c r="R625" s="44"/>
      <c r="S625" s="183" t="str">
        <f t="shared" si="113"/>
        <v/>
      </c>
      <c r="T625" s="380">
        <v>0.1</v>
      </c>
      <c r="U625" s="185" t="str">
        <f t="shared" si="114"/>
        <v/>
      </c>
      <c r="V625" s="186" t="str">
        <f t="shared" si="115"/>
        <v/>
      </c>
      <c r="W625" s="186" t="str">
        <f t="shared" si="111"/>
        <v/>
      </c>
      <c r="X625" s="187" t="str">
        <f t="shared" si="116"/>
        <v/>
      </c>
      <c r="Y625" s="337"/>
      <c r="Z625" s="61"/>
      <c r="AA625" s="372" t="str">
        <f t="shared" si="112"/>
        <v/>
      </c>
      <c r="AB625" s="398"/>
      <c r="AH625" s="384" t="str">
        <f t="shared" si="117"/>
        <v/>
      </c>
      <c r="AI625" s="384">
        <f t="shared" si="118"/>
        <v>0</v>
      </c>
      <c r="AJ625" s="384">
        <f t="shared" si="119"/>
        <v>0</v>
      </c>
      <c r="AK625" s="384">
        <f t="shared" si="120"/>
        <v>0</v>
      </c>
    </row>
    <row r="626" spans="2:37" s="177" customFormat="1" ht="24.75" hidden="1" customHeight="1" outlineLevel="1">
      <c r="B626" s="38"/>
      <c r="C626" s="52"/>
      <c r="D626" s="3"/>
      <c r="E626" s="3"/>
      <c r="F626" s="3"/>
      <c r="G626" s="3"/>
      <c r="H626" s="3"/>
      <c r="I626" s="13"/>
      <c r="J626" s="67"/>
      <c r="K626" s="75"/>
      <c r="L626" s="58" t="s">
        <v>3550</v>
      </c>
      <c r="M626" s="41"/>
      <c r="N626" s="134" t="str">
        <f t="shared" si="109"/>
        <v/>
      </c>
      <c r="O626" s="135" t="str">
        <f t="shared" si="110"/>
        <v/>
      </c>
      <c r="P626" s="134"/>
      <c r="Q626" s="303"/>
      <c r="R626" s="44"/>
      <c r="S626" s="183" t="str">
        <f t="shared" si="113"/>
        <v/>
      </c>
      <c r="T626" s="380">
        <v>0.1</v>
      </c>
      <c r="U626" s="185" t="str">
        <f t="shared" si="114"/>
        <v/>
      </c>
      <c r="V626" s="186" t="str">
        <f t="shared" si="115"/>
        <v/>
      </c>
      <c r="W626" s="186" t="str">
        <f t="shared" si="111"/>
        <v/>
      </c>
      <c r="X626" s="187" t="str">
        <f t="shared" si="116"/>
        <v/>
      </c>
      <c r="Y626" s="337"/>
      <c r="Z626" s="61"/>
      <c r="AA626" s="372" t="str">
        <f t="shared" si="112"/>
        <v/>
      </c>
      <c r="AB626" s="398"/>
      <c r="AH626" s="384" t="str">
        <f t="shared" si="117"/>
        <v/>
      </c>
      <c r="AI626" s="384">
        <f t="shared" si="118"/>
        <v>0</v>
      </c>
      <c r="AJ626" s="384">
        <f t="shared" si="119"/>
        <v>0</v>
      </c>
      <c r="AK626" s="384">
        <f t="shared" si="120"/>
        <v>0</v>
      </c>
    </row>
    <row r="627" spans="2:37" s="177" customFormat="1" ht="24.75" hidden="1" customHeight="1" outlineLevel="1">
      <c r="B627" s="38"/>
      <c r="C627" s="52"/>
      <c r="D627" s="3"/>
      <c r="E627" s="3"/>
      <c r="F627" s="3"/>
      <c r="G627" s="3"/>
      <c r="H627" s="3"/>
      <c r="I627" s="13"/>
      <c r="J627" s="67"/>
      <c r="K627" s="75"/>
      <c r="L627" s="58" t="s">
        <v>3550</v>
      </c>
      <c r="M627" s="41"/>
      <c r="N627" s="134" t="str">
        <f t="shared" si="109"/>
        <v/>
      </c>
      <c r="O627" s="135" t="str">
        <f t="shared" si="110"/>
        <v/>
      </c>
      <c r="P627" s="134"/>
      <c r="Q627" s="303"/>
      <c r="R627" s="44"/>
      <c r="S627" s="183" t="str">
        <f t="shared" si="113"/>
        <v/>
      </c>
      <c r="T627" s="380">
        <v>0.1</v>
      </c>
      <c r="U627" s="185" t="str">
        <f t="shared" si="114"/>
        <v/>
      </c>
      <c r="V627" s="186" t="str">
        <f t="shared" si="115"/>
        <v/>
      </c>
      <c r="W627" s="186" t="str">
        <f t="shared" si="111"/>
        <v/>
      </c>
      <c r="X627" s="187" t="str">
        <f t="shared" si="116"/>
        <v/>
      </c>
      <c r="Y627" s="337"/>
      <c r="Z627" s="61"/>
      <c r="AA627" s="372" t="str">
        <f t="shared" si="112"/>
        <v/>
      </c>
      <c r="AB627" s="398"/>
      <c r="AH627" s="384" t="str">
        <f t="shared" si="117"/>
        <v/>
      </c>
      <c r="AI627" s="384">
        <f t="shared" si="118"/>
        <v>0</v>
      </c>
      <c r="AJ627" s="384">
        <f t="shared" si="119"/>
        <v>0</v>
      </c>
      <c r="AK627" s="384">
        <f t="shared" si="120"/>
        <v>0</v>
      </c>
    </row>
    <row r="628" spans="2:37" s="177" customFormat="1" ht="24.75" hidden="1" customHeight="1" outlineLevel="1">
      <c r="B628" s="38"/>
      <c r="C628" s="52"/>
      <c r="D628" s="3"/>
      <c r="E628" s="3"/>
      <c r="F628" s="3"/>
      <c r="G628" s="3"/>
      <c r="H628" s="3"/>
      <c r="I628" s="13"/>
      <c r="J628" s="67"/>
      <c r="K628" s="75"/>
      <c r="L628" s="58" t="s">
        <v>3550</v>
      </c>
      <c r="M628" s="41"/>
      <c r="N628" s="134" t="str">
        <f t="shared" si="109"/>
        <v/>
      </c>
      <c r="O628" s="135" t="str">
        <f t="shared" si="110"/>
        <v/>
      </c>
      <c r="P628" s="134"/>
      <c r="Q628" s="303"/>
      <c r="R628" s="44"/>
      <c r="S628" s="183" t="str">
        <f t="shared" si="113"/>
        <v/>
      </c>
      <c r="T628" s="380">
        <v>0.1</v>
      </c>
      <c r="U628" s="185" t="str">
        <f t="shared" si="114"/>
        <v/>
      </c>
      <c r="V628" s="186" t="str">
        <f t="shared" si="115"/>
        <v/>
      </c>
      <c r="W628" s="186" t="str">
        <f t="shared" si="111"/>
        <v/>
      </c>
      <c r="X628" s="187" t="str">
        <f t="shared" si="116"/>
        <v/>
      </c>
      <c r="Y628" s="337"/>
      <c r="Z628" s="61"/>
      <c r="AA628" s="372" t="str">
        <f t="shared" si="112"/>
        <v/>
      </c>
      <c r="AB628" s="398"/>
      <c r="AH628" s="384" t="str">
        <f t="shared" si="117"/>
        <v/>
      </c>
      <c r="AI628" s="384">
        <f t="shared" si="118"/>
        <v>0</v>
      </c>
      <c r="AJ628" s="384">
        <f t="shared" si="119"/>
        <v>0</v>
      </c>
      <c r="AK628" s="384">
        <f t="shared" si="120"/>
        <v>0</v>
      </c>
    </row>
    <row r="629" spans="2:37" s="177" customFormat="1" ht="24.75" hidden="1" customHeight="1" outlineLevel="1">
      <c r="B629" s="38"/>
      <c r="C629" s="52"/>
      <c r="D629" s="3"/>
      <c r="E629" s="3"/>
      <c r="F629" s="3"/>
      <c r="G629" s="3"/>
      <c r="H629" s="3"/>
      <c r="I629" s="13"/>
      <c r="J629" s="67"/>
      <c r="K629" s="75"/>
      <c r="L629" s="58" t="s">
        <v>3550</v>
      </c>
      <c r="M629" s="41"/>
      <c r="N629" s="134" t="str">
        <f t="shared" si="109"/>
        <v/>
      </c>
      <c r="O629" s="135" t="str">
        <f t="shared" si="110"/>
        <v/>
      </c>
      <c r="P629" s="134"/>
      <c r="Q629" s="303"/>
      <c r="R629" s="44"/>
      <c r="S629" s="183" t="str">
        <f t="shared" si="113"/>
        <v/>
      </c>
      <c r="T629" s="380">
        <v>0.1</v>
      </c>
      <c r="U629" s="185" t="str">
        <f t="shared" si="114"/>
        <v/>
      </c>
      <c r="V629" s="186" t="str">
        <f t="shared" si="115"/>
        <v/>
      </c>
      <c r="W629" s="186" t="str">
        <f t="shared" si="111"/>
        <v/>
      </c>
      <c r="X629" s="187" t="str">
        <f t="shared" si="116"/>
        <v/>
      </c>
      <c r="Y629" s="337"/>
      <c r="Z629" s="61"/>
      <c r="AA629" s="372" t="str">
        <f t="shared" si="112"/>
        <v/>
      </c>
      <c r="AB629" s="398"/>
      <c r="AH629" s="384" t="str">
        <f t="shared" si="117"/>
        <v/>
      </c>
      <c r="AI629" s="384">
        <f t="shared" si="118"/>
        <v>0</v>
      </c>
      <c r="AJ629" s="384">
        <f t="shared" si="119"/>
        <v>0</v>
      </c>
      <c r="AK629" s="384">
        <f t="shared" si="120"/>
        <v>0</v>
      </c>
    </row>
    <row r="630" spans="2:37" s="177" customFormat="1" ht="24.75" hidden="1" customHeight="1" outlineLevel="1">
      <c r="B630" s="38"/>
      <c r="C630" s="52"/>
      <c r="D630" s="3"/>
      <c r="E630" s="3"/>
      <c r="F630" s="3"/>
      <c r="G630" s="3"/>
      <c r="H630" s="3"/>
      <c r="I630" s="13"/>
      <c r="J630" s="67"/>
      <c r="K630" s="75"/>
      <c r="L630" s="58" t="s">
        <v>3550</v>
      </c>
      <c r="M630" s="41"/>
      <c r="N630" s="134" t="str">
        <f t="shared" si="109"/>
        <v/>
      </c>
      <c r="O630" s="135" t="str">
        <f t="shared" si="110"/>
        <v/>
      </c>
      <c r="P630" s="134"/>
      <c r="Q630" s="303"/>
      <c r="R630" s="44"/>
      <c r="S630" s="183" t="str">
        <f t="shared" si="113"/>
        <v/>
      </c>
      <c r="T630" s="380">
        <v>0.1</v>
      </c>
      <c r="U630" s="185" t="str">
        <f t="shared" si="114"/>
        <v/>
      </c>
      <c r="V630" s="186" t="str">
        <f t="shared" si="115"/>
        <v/>
      </c>
      <c r="W630" s="186" t="str">
        <f t="shared" si="111"/>
        <v/>
      </c>
      <c r="X630" s="187" t="str">
        <f t="shared" si="116"/>
        <v/>
      </c>
      <c r="Y630" s="337"/>
      <c r="Z630" s="61"/>
      <c r="AA630" s="372" t="str">
        <f t="shared" si="112"/>
        <v/>
      </c>
      <c r="AB630" s="398"/>
      <c r="AH630" s="384" t="str">
        <f t="shared" si="117"/>
        <v/>
      </c>
      <c r="AI630" s="384">
        <f t="shared" si="118"/>
        <v>0</v>
      </c>
      <c r="AJ630" s="384">
        <f t="shared" si="119"/>
        <v>0</v>
      </c>
      <c r="AK630" s="384">
        <f t="shared" si="120"/>
        <v>0</v>
      </c>
    </row>
    <row r="631" spans="2:37" s="177" customFormat="1" ht="24.75" hidden="1" customHeight="1" outlineLevel="1">
      <c r="B631" s="38"/>
      <c r="C631" s="52"/>
      <c r="D631" s="3"/>
      <c r="E631" s="3"/>
      <c r="F631" s="3"/>
      <c r="G631" s="3"/>
      <c r="H631" s="3"/>
      <c r="I631" s="13"/>
      <c r="J631" s="67"/>
      <c r="K631" s="75"/>
      <c r="L631" s="58" t="s">
        <v>3550</v>
      </c>
      <c r="M631" s="41"/>
      <c r="N631" s="134" t="str">
        <f t="shared" si="109"/>
        <v/>
      </c>
      <c r="O631" s="135" t="str">
        <f t="shared" si="110"/>
        <v/>
      </c>
      <c r="P631" s="134"/>
      <c r="Q631" s="303"/>
      <c r="R631" s="44"/>
      <c r="S631" s="183" t="str">
        <f t="shared" si="113"/>
        <v/>
      </c>
      <c r="T631" s="380">
        <v>0.1</v>
      </c>
      <c r="U631" s="185" t="str">
        <f t="shared" si="114"/>
        <v/>
      </c>
      <c r="V631" s="186" t="str">
        <f t="shared" si="115"/>
        <v/>
      </c>
      <c r="W631" s="186" t="str">
        <f t="shared" si="111"/>
        <v/>
      </c>
      <c r="X631" s="187" t="str">
        <f t="shared" si="116"/>
        <v/>
      </c>
      <c r="Y631" s="337"/>
      <c r="Z631" s="61"/>
      <c r="AA631" s="372" t="str">
        <f t="shared" si="112"/>
        <v/>
      </c>
      <c r="AB631" s="398"/>
      <c r="AH631" s="384" t="str">
        <f t="shared" si="117"/>
        <v/>
      </c>
      <c r="AI631" s="384">
        <f t="shared" si="118"/>
        <v>0</v>
      </c>
      <c r="AJ631" s="384">
        <f t="shared" si="119"/>
        <v>0</v>
      </c>
      <c r="AK631" s="384">
        <f t="shared" si="120"/>
        <v>0</v>
      </c>
    </row>
    <row r="632" spans="2:37" s="177" customFormat="1" ht="24.75" hidden="1" customHeight="1" outlineLevel="1">
      <c r="B632" s="38"/>
      <c r="C632" s="52"/>
      <c r="D632" s="3"/>
      <c r="E632" s="3"/>
      <c r="F632" s="3"/>
      <c r="G632" s="3"/>
      <c r="H632" s="3"/>
      <c r="I632" s="13"/>
      <c r="J632" s="67"/>
      <c r="K632" s="75"/>
      <c r="L632" s="58" t="s">
        <v>3550</v>
      </c>
      <c r="M632" s="41"/>
      <c r="N632" s="134" t="str">
        <f t="shared" si="109"/>
        <v/>
      </c>
      <c r="O632" s="135" t="str">
        <f t="shared" si="110"/>
        <v/>
      </c>
      <c r="P632" s="134"/>
      <c r="Q632" s="303"/>
      <c r="R632" s="44"/>
      <c r="S632" s="183" t="str">
        <f t="shared" si="113"/>
        <v/>
      </c>
      <c r="T632" s="380">
        <v>0.1</v>
      </c>
      <c r="U632" s="185" t="str">
        <f t="shared" si="114"/>
        <v/>
      </c>
      <c r="V632" s="186" t="str">
        <f t="shared" si="115"/>
        <v/>
      </c>
      <c r="W632" s="186" t="str">
        <f t="shared" si="111"/>
        <v/>
      </c>
      <c r="X632" s="187" t="str">
        <f t="shared" si="116"/>
        <v/>
      </c>
      <c r="Y632" s="337"/>
      <c r="Z632" s="61"/>
      <c r="AA632" s="372" t="str">
        <f t="shared" si="112"/>
        <v/>
      </c>
      <c r="AB632" s="398"/>
      <c r="AH632" s="384" t="str">
        <f t="shared" si="117"/>
        <v/>
      </c>
      <c r="AI632" s="384">
        <f t="shared" si="118"/>
        <v>0</v>
      </c>
      <c r="AJ632" s="384">
        <f t="shared" si="119"/>
        <v>0</v>
      </c>
      <c r="AK632" s="384">
        <f t="shared" si="120"/>
        <v>0</v>
      </c>
    </row>
    <row r="633" spans="2:37" s="177" customFormat="1" ht="24.75" hidden="1" customHeight="1" outlineLevel="1">
      <c r="B633" s="38"/>
      <c r="C633" s="52"/>
      <c r="D633" s="3"/>
      <c r="E633" s="3"/>
      <c r="F633" s="3"/>
      <c r="G633" s="3"/>
      <c r="H633" s="3"/>
      <c r="I633" s="13"/>
      <c r="J633" s="67"/>
      <c r="K633" s="75"/>
      <c r="L633" s="58" t="s">
        <v>3550</v>
      </c>
      <c r="M633" s="41"/>
      <c r="N633" s="134" t="str">
        <f t="shared" si="109"/>
        <v/>
      </c>
      <c r="O633" s="135" t="str">
        <f t="shared" si="110"/>
        <v/>
      </c>
      <c r="P633" s="134"/>
      <c r="Q633" s="303"/>
      <c r="R633" s="44"/>
      <c r="S633" s="183" t="str">
        <f t="shared" si="113"/>
        <v/>
      </c>
      <c r="T633" s="380">
        <v>0.1</v>
      </c>
      <c r="U633" s="185" t="str">
        <f t="shared" si="114"/>
        <v/>
      </c>
      <c r="V633" s="186" t="str">
        <f t="shared" si="115"/>
        <v/>
      </c>
      <c r="W633" s="186" t="str">
        <f t="shared" si="111"/>
        <v/>
      </c>
      <c r="X633" s="187" t="str">
        <f t="shared" si="116"/>
        <v/>
      </c>
      <c r="Y633" s="337"/>
      <c r="Z633" s="61"/>
      <c r="AA633" s="372" t="str">
        <f t="shared" si="112"/>
        <v/>
      </c>
      <c r="AB633" s="398"/>
      <c r="AH633" s="384" t="str">
        <f t="shared" si="117"/>
        <v/>
      </c>
      <c r="AI633" s="384">
        <f t="shared" si="118"/>
        <v>0</v>
      </c>
      <c r="AJ633" s="384">
        <f t="shared" si="119"/>
        <v>0</v>
      </c>
      <c r="AK633" s="384">
        <f t="shared" si="120"/>
        <v>0</v>
      </c>
    </row>
    <row r="634" spans="2:37" s="177" customFormat="1" ht="24.75" hidden="1" customHeight="1" outlineLevel="1">
      <c r="B634" s="38"/>
      <c r="C634" s="52"/>
      <c r="D634" s="3"/>
      <c r="E634" s="3"/>
      <c r="F634" s="3"/>
      <c r="G634" s="3"/>
      <c r="H634" s="3"/>
      <c r="I634" s="13"/>
      <c r="J634" s="67"/>
      <c r="K634" s="75"/>
      <c r="L634" s="58" t="s">
        <v>3550</v>
      </c>
      <c r="M634" s="41"/>
      <c r="N634" s="134" t="str">
        <f t="shared" si="109"/>
        <v/>
      </c>
      <c r="O634" s="135" t="str">
        <f t="shared" si="110"/>
        <v/>
      </c>
      <c r="P634" s="134"/>
      <c r="Q634" s="303"/>
      <c r="R634" s="44"/>
      <c r="S634" s="183" t="str">
        <f t="shared" si="113"/>
        <v/>
      </c>
      <c r="T634" s="380">
        <v>0.1</v>
      </c>
      <c r="U634" s="185" t="str">
        <f t="shared" si="114"/>
        <v/>
      </c>
      <c r="V634" s="186" t="str">
        <f t="shared" si="115"/>
        <v/>
      </c>
      <c r="W634" s="186" t="str">
        <f t="shared" si="111"/>
        <v/>
      </c>
      <c r="X634" s="187" t="str">
        <f t="shared" si="116"/>
        <v/>
      </c>
      <c r="Y634" s="337"/>
      <c r="Z634" s="61"/>
      <c r="AA634" s="372" t="str">
        <f t="shared" si="112"/>
        <v/>
      </c>
      <c r="AB634" s="398"/>
      <c r="AH634" s="384" t="str">
        <f t="shared" si="117"/>
        <v/>
      </c>
      <c r="AI634" s="384">
        <f t="shared" si="118"/>
        <v>0</v>
      </c>
      <c r="AJ634" s="384">
        <f t="shared" si="119"/>
        <v>0</v>
      </c>
      <c r="AK634" s="384">
        <f t="shared" si="120"/>
        <v>0</v>
      </c>
    </row>
    <row r="635" spans="2:37" s="177" customFormat="1" ht="24.75" hidden="1" customHeight="1" outlineLevel="1">
      <c r="B635" s="38"/>
      <c r="C635" s="52"/>
      <c r="D635" s="3"/>
      <c r="E635" s="3"/>
      <c r="F635" s="3"/>
      <c r="G635" s="3"/>
      <c r="H635" s="3"/>
      <c r="I635" s="13"/>
      <c r="J635" s="67"/>
      <c r="K635" s="75"/>
      <c r="L635" s="58" t="s">
        <v>3550</v>
      </c>
      <c r="M635" s="41"/>
      <c r="N635" s="134" t="str">
        <f t="shared" si="109"/>
        <v/>
      </c>
      <c r="O635" s="135" t="str">
        <f t="shared" si="110"/>
        <v/>
      </c>
      <c r="P635" s="134"/>
      <c r="Q635" s="303"/>
      <c r="R635" s="44"/>
      <c r="S635" s="183" t="str">
        <f t="shared" si="113"/>
        <v/>
      </c>
      <c r="T635" s="380">
        <v>0.1</v>
      </c>
      <c r="U635" s="185" t="str">
        <f t="shared" si="114"/>
        <v/>
      </c>
      <c r="V635" s="186" t="str">
        <f t="shared" si="115"/>
        <v/>
      </c>
      <c r="W635" s="186" t="str">
        <f t="shared" si="111"/>
        <v/>
      </c>
      <c r="X635" s="187" t="str">
        <f t="shared" si="116"/>
        <v/>
      </c>
      <c r="Y635" s="337"/>
      <c r="Z635" s="61"/>
      <c r="AA635" s="372" t="str">
        <f t="shared" si="112"/>
        <v/>
      </c>
      <c r="AB635" s="398"/>
      <c r="AH635" s="384" t="str">
        <f t="shared" si="117"/>
        <v/>
      </c>
      <c r="AI635" s="384">
        <f t="shared" si="118"/>
        <v>0</v>
      </c>
      <c r="AJ635" s="384">
        <f t="shared" si="119"/>
        <v>0</v>
      </c>
      <c r="AK635" s="384">
        <f t="shared" si="120"/>
        <v>0</v>
      </c>
    </row>
    <row r="636" spans="2:37" s="177" customFormat="1" ht="24.75" hidden="1" customHeight="1" outlineLevel="1">
      <c r="B636" s="38"/>
      <c r="C636" s="52"/>
      <c r="D636" s="3"/>
      <c r="E636" s="3"/>
      <c r="F636" s="3"/>
      <c r="G636" s="3"/>
      <c r="H636" s="3"/>
      <c r="I636" s="13"/>
      <c r="J636" s="67"/>
      <c r="K636" s="75"/>
      <c r="L636" s="58" t="s">
        <v>3550</v>
      </c>
      <c r="M636" s="41"/>
      <c r="N636" s="134" t="str">
        <f t="shared" si="109"/>
        <v/>
      </c>
      <c r="O636" s="135" t="str">
        <f t="shared" si="110"/>
        <v/>
      </c>
      <c r="P636" s="134"/>
      <c r="Q636" s="303"/>
      <c r="R636" s="44"/>
      <c r="S636" s="183" t="str">
        <f t="shared" si="113"/>
        <v/>
      </c>
      <c r="T636" s="380">
        <v>0.1</v>
      </c>
      <c r="U636" s="185" t="str">
        <f t="shared" si="114"/>
        <v/>
      </c>
      <c r="V636" s="186" t="str">
        <f t="shared" si="115"/>
        <v/>
      </c>
      <c r="W636" s="186" t="str">
        <f t="shared" si="111"/>
        <v/>
      </c>
      <c r="X636" s="187" t="str">
        <f t="shared" si="116"/>
        <v/>
      </c>
      <c r="Y636" s="337"/>
      <c r="Z636" s="61"/>
      <c r="AA636" s="372" t="str">
        <f t="shared" si="112"/>
        <v/>
      </c>
      <c r="AB636" s="398"/>
      <c r="AH636" s="384" t="str">
        <f t="shared" si="117"/>
        <v/>
      </c>
      <c r="AI636" s="384">
        <f t="shared" si="118"/>
        <v>0</v>
      </c>
      <c r="AJ636" s="384">
        <f t="shared" si="119"/>
        <v>0</v>
      </c>
      <c r="AK636" s="384">
        <f t="shared" si="120"/>
        <v>0</v>
      </c>
    </row>
    <row r="637" spans="2:37" s="177" customFormat="1" ht="24.75" hidden="1" customHeight="1" outlineLevel="1">
      <c r="B637" s="38"/>
      <c r="C637" s="52"/>
      <c r="D637" s="3"/>
      <c r="E637" s="3"/>
      <c r="F637" s="3"/>
      <c r="G637" s="3"/>
      <c r="H637" s="3"/>
      <c r="I637" s="13"/>
      <c r="J637" s="67"/>
      <c r="K637" s="75"/>
      <c r="L637" s="58" t="s">
        <v>3550</v>
      </c>
      <c r="M637" s="41"/>
      <c r="N637" s="134" t="str">
        <f t="shared" si="109"/>
        <v/>
      </c>
      <c r="O637" s="135" t="str">
        <f t="shared" si="110"/>
        <v/>
      </c>
      <c r="P637" s="134"/>
      <c r="Q637" s="303"/>
      <c r="R637" s="44"/>
      <c r="S637" s="183" t="str">
        <f t="shared" si="113"/>
        <v/>
      </c>
      <c r="T637" s="380">
        <v>0.1</v>
      </c>
      <c r="U637" s="185" t="str">
        <f t="shared" si="114"/>
        <v/>
      </c>
      <c r="V637" s="186" t="str">
        <f t="shared" si="115"/>
        <v/>
      </c>
      <c r="W637" s="186" t="str">
        <f t="shared" si="111"/>
        <v/>
      </c>
      <c r="X637" s="187" t="str">
        <f t="shared" si="116"/>
        <v/>
      </c>
      <c r="Y637" s="337"/>
      <c r="Z637" s="61"/>
      <c r="AA637" s="372" t="str">
        <f t="shared" si="112"/>
        <v/>
      </c>
      <c r="AB637" s="398"/>
      <c r="AH637" s="384" t="str">
        <f t="shared" si="117"/>
        <v/>
      </c>
      <c r="AI637" s="384">
        <f t="shared" si="118"/>
        <v>0</v>
      </c>
      <c r="AJ637" s="384">
        <f t="shared" si="119"/>
        <v>0</v>
      </c>
      <c r="AK637" s="384">
        <f t="shared" si="120"/>
        <v>0</v>
      </c>
    </row>
    <row r="638" spans="2:37" s="177" customFormat="1" ht="24.75" hidden="1" customHeight="1" outlineLevel="1">
      <c r="B638" s="38"/>
      <c r="C638" s="52"/>
      <c r="D638" s="3"/>
      <c r="E638" s="3"/>
      <c r="F638" s="3"/>
      <c r="G638" s="3"/>
      <c r="H638" s="3"/>
      <c r="I638" s="13"/>
      <c r="J638" s="67"/>
      <c r="K638" s="75"/>
      <c r="L638" s="58" t="s">
        <v>3550</v>
      </c>
      <c r="M638" s="41"/>
      <c r="N638" s="134" t="str">
        <f t="shared" si="109"/>
        <v/>
      </c>
      <c r="O638" s="135" t="str">
        <f t="shared" si="110"/>
        <v/>
      </c>
      <c r="P638" s="134"/>
      <c r="Q638" s="303"/>
      <c r="R638" s="44"/>
      <c r="S638" s="183" t="str">
        <f t="shared" si="113"/>
        <v/>
      </c>
      <c r="T638" s="380">
        <v>0.1</v>
      </c>
      <c r="U638" s="185" t="str">
        <f t="shared" si="114"/>
        <v/>
      </c>
      <c r="V638" s="186" t="str">
        <f t="shared" si="115"/>
        <v/>
      </c>
      <c r="W638" s="186" t="str">
        <f t="shared" si="111"/>
        <v/>
      </c>
      <c r="X638" s="187" t="str">
        <f t="shared" si="116"/>
        <v/>
      </c>
      <c r="Y638" s="337"/>
      <c r="Z638" s="61"/>
      <c r="AA638" s="372" t="str">
        <f t="shared" si="112"/>
        <v/>
      </c>
      <c r="AB638" s="398"/>
      <c r="AH638" s="384" t="str">
        <f t="shared" si="117"/>
        <v/>
      </c>
      <c r="AI638" s="384">
        <f t="shared" si="118"/>
        <v>0</v>
      </c>
      <c r="AJ638" s="384">
        <f t="shared" si="119"/>
        <v>0</v>
      </c>
      <c r="AK638" s="384">
        <f t="shared" si="120"/>
        <v>0</v>
      </c>
    </row>
    <row r="639" spans="2:37" s="177" customFormat="1" ht="24.75" hidden="1" customHeight="1" outlineLevel="1">
      <c r="B639" s="38"/>
      <c r="C639" s="52"/>
      <c r="D639" s="3"/>
      <c r="E639" s="3"/>
      <c r="F639" s="3"/>
      <c r="G639" s="3"/>
      <c r="H639" s="3"/>
      <c r="I639" s="13"/>
      <c r="J639" s="67"/>
      <c r="K639" s="75"/>
      <c r="L639" s="58" t="s">
        <v>3550</v>
      </c>
      <c r="M639" s="41"/>
      <c r="N639" s="134" t="str">
        <f t="shared" si="109"/>
        <v/>
      </c>
      <c r="O639" s="135" t="str">
        <f t="shared" si="110"/>
        <v/>
      </c>
      <c r="P639" s="134"/>
      <c r="Q639" s="303"/>
      <c r="R639" s="44"/>
      <c r="S639" s="183" t="str">
        <f t="shared" si="113"/>
        <v/>
      </c>
      <c r="T639" s="380">
        <v>0.1</v>
      </c>
      <c r="U639" s="185" t="str">
        <f t="shared" si="114"/>
        <v/>
      </c>
      <c r="V639" s="186" t="str">
        <f t="shared" si="115"/>
        <v/>
      </c>
      <c r="W639" s="186" t="str">
        <f t="shared" si="111"/>
        <v/>
      </c>
      <c r="X639" s="187" t="str">
        <f t="shared" si="116"/>
        <v/>
      </c>
      <c r="Y639" s="337"/>
      <c r="Z639" s="61"/>
      <c r="AA639" s="372" t="str">
        <f t="shared" si="112"/>
        <v/>
      </c>
      <c r="AB639" s="398"/>
      <c r="AH639" s="384" t="str">
        <f t="shared" si="117"/>
        <v/>
      </c>
      <c r="AI639" s="384">
        <f t="shared" si="118"/>
        <v>0</v>
      </c>
      <c r="AJ639" s="384">
        <f t="shared" si="119"/>
        <v>0</v>
      </c>
      <c r="AK639" s="384">
        <f t="shared" si="120"/>
        <v>0</v>
      </c>
    </row>
    <row r="640" spans="2:37" s="177" customFormat="1" ht="24.75" hidden="1" customHeight="1" outlineLevel="1">
      <c r="B640" s="38"/>
      <c r="C640" s="52"/>
      <c r="D640" s="3"/>
      <c r="E640" s="3"/>
      <c r="F640" s="3"/>
      <c r="G640" s="3"/>
      <c r="H640" s="3"/>
      <c r="I640" s="13"/>
      <c r="J640" s="67"/>
      <c r="K640" s="75"/>
      <c r="L640" s="58" t="s">
        <v>3550</v>
      </c>
      <c r="M640" s="41"/>
      <c r="N640" s="134" t="str">
        <f t="shared" si="109"/>
        <v/>
      </c>
      <c r="O640" s="135" t="str">
        <f t="shared" si="110"/>
        <v/>
      </c>
      <c r="P640" s="134"/>
      <c r="Q640" s="303"/>
      <c r="R640" s="44"/>
      <c r="S640" s="183" t="str">
        <f t="shared" si="113"/>
        <v/>
      </c>
      <c r="T640" s="380">
        <v>0.1</v>
      </c>
      <c r="U640" s="185" t="str">
        <f t="shared" si="114"/>
        <v/>
      </c>
      <c r="V640" s="186" t="str">
        <f t="shared" si="115"/>
        <v/>
      </c>
      <c r="W640" s="186" t="str">
        <f t="shared" si="111"/>
        <v/>
      </c>
      <c r="X640" s="187" t="str">
        <f t="shared" si="116"/>
        <v/>
      </c>
      <c r="Y640" s="337"/>
      <c r="Z640" s="61"/>
      <c r="AA640" s="372" t="str">
        <f t="shared" si="112"/>
        <v/>
      </c>
      <c r="AB640" s="398"/>
      <c r="AH640" s="384" t="str">
        <f t="shared" si="117"/>
        <v/>
      </c>
      <c r="AI640" s="384">
        <f t="shared" si="118"/>
        <v>0</v>
      </c>
      <c r="AJ640" s="384">
        <f t="shared" si="119"/>
        <v>0</v>
      </c>
      <c r="AK640" s="384">
        <f t="shared" si="120"/>
        <v>0</v>
      </c>
    </row>
    <row r="641" spans="2:37" s="177" customFormat="1" ht="24.75" hidden="1" customHeight="1" outlineLevel="1">
      <c r="B641" s="38"/>
      <c r="C641" s="52"/>
      <c r="D641" s="3"/>
      <c r="E641" s="3"/>
      <c r="F641" s="3"/>
      <c r="G641" s="3"/>
      <c r="H641" s="3"/>
      <c r="I641" s="13"/>
      <c r="J641" s="67"/>
      <c r="K641" s="75"/>
      <c r="L641" s="58" t="s">
        <v>3550</v>
      </c>
      <c r="M641" s="41"/>
      <c r="N641" s="134" t="str">
        <f t="shared" si="109"/>
        <v/>
      </c>
      <c r="O641" s="135" t="str">
        <f t="shared" si="110"/>
        <v/>
      </c>
      <c r="P641" s="134"/>
      <c r="Q641" s="303"/>
      <c r="R641" s="44"/>
      <c r="S641" s="183" t="str">
        <f t="shared" si="113"/>
        <v/>
      </c>
      <c r="T641" s="380">
        <v>0.1</v>
      </c>
      <c r="U641" s="185" t="str">
        <f t="shared" si="114"/>
        <v/>
      </c>
      <c r="V641" s="186" t="str">
        <f t="shared" si="115"/>
        <v/>
      </c>
      <c r="W641" s="186" t="str">
        <f t="shared" si="111"/>
        <v/>
      </c>
      <c r="X641" s="187" t="str">
        <f t="shared" si="116"/>
        <v/>
      </c>
      <c r="Y641" s="337"/>
      <c r="Z641" s="61"/>
      <c r="AA641" s="372" t="str">
        <f t="shared" si="112"/>
        <v/>
      </c>
      <c r="AB641" s="398"/>
      <c r="AH641" s="384" t="str">
        <f t="shared" si="117"/>
        <v/>
      </c>
      <c r="AI641" s="384">
        <f t="shared" si="118"/>
        <v>0</v>
      </c>
      <c r="AJ641" s="384">
        <f t="shared" si="119"/>
        <v>0</v>
      </c>
      <c r="AK641" s="384">
        <f t="shared" si="120"/>
        <v>0</v>
      </c>
    </row>
    <row r="642" spans="2:37" s="177" customFormat="1" ht="24.75" hidden="1" customHeight="1" outlineLevel="1">
      <c r="B642" s="38"/>
      <c r="C642" s="52"/>
      <c r="D642" s="3"/>
      <c r="E642" s="3"/>
      <c r="F642" s="3"/>
      <c r="G642" s="3"/>
      <c r="H642" s="3"/>
      <c r="I642" s="13"/>
      <c r="J642" s="67"/>
      <c r="K642" s="75"/>
      <c r="L642" s="58" t="s">
        <v>3550</v>
      </c>
      <c r="M642" s="41"/>
      <c r="N642" s="134" t="str">
        <f t="shared" si="109"/>
        <v/>
      </c>
      <c r="O642" s="135" t="str">
        <f t="shared" si="110"/>
        <v/>
      </c>
      <c r="P642" s="134"/>
      <c r="Q642" s="303"/>
      <c r="R642" s="44"/>
      <c r="S642" s="183" t="str">
        <f t="shared" si="113"/>
        <v/>
      </c>
      <c r="T642" s="380">
        <v>0.1</v>
      </c>
      <c r="U642" s="185" t="str">
        <f t="shared" si="114"/>
        <v/>
      </c>
      <c r="V642" s="186" t="str">
        <f t="shared" si="115"/>
        <v/>
      </c>
      <c r="W642" s="186" t="str">
        <f t="shared" si="111"/>
        <v/>
      </c>
      <c r="X642" s="187" t="str">
        <f t="shared" si="116"/>
        <v/>
      </c>
      <c r="Y642" s="337"/>
      <c r="Z642" s="61"/>
      <c r="AA642" s="372" t="str">
        <f t="shared" si="112"/>
        <v/>
      </c>
      <c r="AB642" s="398"/>
      <c r="AH642" s="384" t="str">
        <f t="shared" si="117"/>
        <v/>
      </c>
      <c r="AI642" s="384">
        <f t="shared" si="118"/>
        <v>0</v>
      </c>
      <c r="AJ642" s="384">
        <f t="shared" si="119"/>
        <v>0</v>
      </c>
      <c r="AK642" s="384">
        <f t="shared" si="120"/>
        <v>0</v>
      </c>
    </row>
    <row r="643" spans="2:37" s="177" customFormat="1" ht="24.75" hidden="1" customHeight="1" outlineLevel="1">
      <c r="B643" s="38"/>
      <c r="C643" s="52"/>
      <c r="D643" s="3"/>
      <c r="E643" s="3"/>
      <c r="F643" s="3"/>
      <c r="G643" s="3"/>
      <c r="H643" s="3"/>
      <c r="I643" s="13"/>
      <c r="J643" s="67"/>
      <c r="K643" s="75"/>
      <c r="L643" s="58" t="s">
        <v>3550</v>
      </c>
      <c r="M643" s="41"/>
      <c r="N643" s="134" t="str">
        <f t="shared" si="109"/>
        <v/>
      </c>
      <c r="O643" s="135" t="str">
        <f t="shared" si="110"/>
        <v/>
      </c>
      <c r="P643" s="134"/>
      <c r="Q643" s="303"/>
      <c r="R643" s="44"/>
      <c r="S643" s="183" t="str">
        <f t="shared" si="113"/>
        <v/>
      </c>
      <c r="T643" s="380">
        <v>0.1</v>
      </c>
      <c r="U643" s="185" t="str">
        <f t="shared" si="114"/>
        <v/>
      </c>
      <c r="V643" s="186" t="str">
        <f t="shared" si="115"/>
        <v/>
      </c>
      <c r="W643" s="186" t="str">
        <f t="shared" si="111"/>
        <v/>
      </c>
      <c r="X643" s="187" t="str">
        <f t="shared" si="116"/>
        <v/>
      </c>
      <c r="Y643" s="337"/>
      <c r="Z643" s="61"/>
      <c r="AA643" s="372" t="str">
        <f t="shared" si="112"/>
        <v/>
      </c>
      <c r="AB643" s="398"/>
      <c r="AH643" s="384" t="str">
        <f t="shared" si="117"/>
        <v/>
      </c>
      <c r="AI643" s="384">
        <f t="shared" si="118"/>
        <v>0</v>
      </c>
      <c r="AJ643" s="384">
        <f t="shared" si="119"/>
        <v>0</v>
      </c>
      <c r="AK643" s="384">
        <f t="shared" si="120"/>
        <v>0</v>
      </c>
    </row>
    <row r="644" spans="2:37" s="177" customFormat="1" ht="24.75" hidden="1" customHeight="1" outlineLevel="1">
      <c r="B644" s="38"/>
      <c r="C644" s="52"/>
      <c r="D644" s="3"/>
      <c r="E644" s="3"/>
      <c r="F644" s="3"/>
      <c r="G644" s="3"/>
      <c r="H644" s="3"/>
      <c r="I644" s="13"/>
      <c r="J644" s="67"/>
      <c r="K644" s="75"/>
      <c r="L644" s="58" t="s">
        <v>3550</v>
      </c>
      <c r="M644" s="41"/>
      <c r="N644" s="134" t="str">
        <f t="shared" si="109"/>
        <v/>
      </c>
      <c r="O644" s="135" t="str">
        <f t="shared" si="110"/>
        <v/>
      </c>
      <c r="P644" s="134"/>
      <c r="Q644" s="303"/>
      <c r="R644" s="44"/>
      <c r="S644" s="183" t="str">
        <f t="shared" si="113"/>
        <v/>
      </c>
      <c r="T644" s="380">
        <v>0.1</v>
      </c>
      <c r="U644" s="185" t="str">
        <f t="shared" si="114"/>
        <v/>
      </c>
      <c r="V644" s="186" t="str">
        <f t="shared" si="115"/>
        <v/>
      </c>
      <c r="W644" s="186" t="str">
        <f t="shared" si="111"/>
        <v/>
      </c>
      <c r="X644" s="187" t="str">
        <f t="shared" si="116"/>
        <v/>
      </c>
      <c r="Y644" s="337"/>
      <c r="Z644" s="61"/>
      <c r="AA644" s="372" t="str">
        <f t="shared" si="112"/>
        <v/>
      </c>
      <c r="AB644" s="398"/>
      <c r="AH644" s="384" t="str">
        <f t="shared" si="117"/>
        <v/>
      </c>
      <c r="AI644" s="384">
        <f t="shared" si="118"/>
        <v>0</v>
      </c>
      <c r="AJ644" s="384">
        <f t="shared" si="119"/>
        <v>0</v>
      </c>
      <c r="AK644" s="384">
        <f t="shared" si="120"/>
        <v>0</v>
      </c>
    </row>
    <row r="645" spans="2:37" s="177" customFormat="1" ht="24.75" hidden="1" customHeight="1" outlineLevel="1">
      <c r="B645" s="38"/>
      <c r="C645" s="52"/>
      <c r="D645" s="3"/>
      <c r="E645" s="3"/>
      <c r="F645" s="3"/>
      <c r="G645" s="3"/>
      <c r="H645" s="3"/>
      <c r="I645" s="13"/>
      <c r="J645" s="67"/>
      <c r="K645" s="75"/>
      <c r="L645" s="58" t="s">
        <v>3550</v>
      </c>
      <c r="M645" s="41"/>
      <c r="N645" s="134" t="str">
        <f t="shared" si="109"/>
        <v/>
      </c>
      <c r="O645" s="135" t="str">
        <f t="shared" si="110"/>
        <v/>
      </c>
      <c r="P645" s="134"/>
      <c r="Q645" s="303"/>
      <c r="R645" s="44"/>
      <c r="S645" s="183" t="str">
        <f t="shared" si="113"/>
        <v/>
      </c>
      <c r="T645" s="380">
        <v>0.1</v>
      </c>
      <c r="U645" s="185" t="str">
        <f t="shared" si="114"/>
        <v/>
      </c>
      <c r="V645" s="186" t="str">
        <f t="shared" si="115"/>
        <v/>
      </c>
      <c r="W645" s="186" t="str">
        <f t="shared" si="111"/>
        <v/>
      </c>
      <c r="X645" s="187" t="str">
        <f t="shared" si="116"/>
        <v/>
      </c>
      <c r="Y645" s="337"/>
      <c r="Z645" s="61"/>
      <c r="AA645" s="372" t="str">
        <f t="shared" si="112"/>
        <v/>
      </c>
      <c r="AB645" s="398"/>
      <c r="AH645" s="384" t="str">
        <f t="shared" si="117"/>
        <v/>
      </c>
      <c r="AI645" s="384">
        <f t="shared" si="118"/>
        <v>0</v>
      </c>
      <c r="AJ645" s="384">
        <f t="shared" si="119"/>
        <v>0</v>
      </c>
      <c r="AK645" s="384">
        <f t="shared" si="120"/>
        <v>0</v>
      </c>
    </row>
    <row r="646" spans="2:37" s="177" customFormat="1" ht="24.75" hidden="1" customHeight="1" outlineLevel="1">
      <c r="B646" s="38"/>
      <c r="C646" s="52"/>
      <c r="D646" s="3"/>
      <c r="E646" s="3"/>
      <c r="F646" s="3"/>
      <c r="G646" s="3"/>
      <c r="H646" s="3"/>
      <c r="I646" s="13"/>
      <c r="J646" s="67"/>
      <c r="K646" s="75"/>
      <c r="L646" s="58" t="s">
        <v>3550</v>
      </c>
      <c r="M646" s="41"/>
      <c r="N646" s="134" t="str">
        <f t="shared" si="109"/>
        <v/>
      </c>
      <c r="O646" s="135" t="str">
        <f t="shared" si="110"/>
        <v/>
      </c>
      <c r="P646" s="134"/>
      <c r="Q646" s="303"/>
      <c r="R646" s="44"/>
      <c r="S646" s="183" t="str">
        <f t="shared" si="113"/>
        <v/>
      </c>
      <c r="T646" s="380">
        <v>0.1</v>
      </c>
      <c r="U646" s="185" t="str">
        <f t="shared" si="114"/>
        <v/>
      </c>
      <c r="V646" s="186" t="str">
        <f t="shared" si="115"/>
        <v/>
      </c>
      <c r="W646" s="186" t="str">
        <f t="shared" si="111"/>
        <v/>
      </c>
      <c r="X646" s="187" t="str">
        <f t="shared" si="116"/>
        <v/>
      </c>
      <c r="Y646" s="337"/>
      <c r="Z646" s="61"/>
      <c r="AA646" s="372" t="str">
        <f t="shared" si="112"/>
        <v/>
      </c>
      <c r="AB646" s="398"/>
      <c r="AH646" s="384" t="str">
        <f t="shared" si="117"/>
        <v/>
      </c>
      <c r="AI646" s="384">
        <f t="shared" si="118"/>
        <v>0</v>
      </c>
      <c r="AJ646" s="384">
        <f t="shared" si="119"/>
        <v>0</v>
      </c>
      <c r="AK646" s="384">
        <f t="shared" si="120"/>
        <v>0</v>
      </c>
    </row>
    <row r="647" spans="2:37" s="177" customFormat="1" ht="24.75" hidden="1" customHeight="1" outlineLevel="1">
      <c r="B647" s="38"/>
      <c r="C647" s="52"/>
      <c r="D647" s="3"/>
      <c r="E647" s="3"/>
      <c r="F647" s="3"/>
      <c r="G647" s="3"/>
      <c r="H647" s="3"/>
      <c r="I647" s="13"/>
      <c r="J647" s="67"/>
      <c r="K647" s="75"/>
      <c r="L647" s="58" t="s">
        <v>3550</v>
      </c>
      <c r="M647" s="41"/>
      <c r="N647" s="134" t="str">
        <f t="shared" si="109"/>
        <v/>
      </c>
      <c r="O647" s="135" t="str">
        <f t="shared" si="110"/>
        <v/>
      </c>
      <c r="P647" s="134"/>
      <c r="Q647" s="303"/>
      <c r="R647" s="44"/>
      <c r="S647" s="183" t="str">
        <f t="shared" si="113"/>
        <v/>
      </c>
      <c r="T647" s="380">
        <v>0.1</v>
      </c>
      <c r="U647" s="185" t="str">
        <f t="shared" si="114"/>
        <v/>
      </c>
      <c r="V647" s="186" t="str">
        <f t="shared" si="115"/>
        <v/>
      </c>
      <c r="W647" s="186" t="str">
        <f t="shared" si="111"/>
        <v/>
      </c>
      <c r="X647" s="187" t="str">
        <f t="shared" si="116"/>
        <v/>
      </c>
      <c r="Y647" s="337"/>
      <c r="Z647" s="61"/>
      <c r="AA647" s="372" t="str">
        <f t="shared" si="112"/>
        <v/>
      </c>
      <c r="AB647" s="398"/>
      <c r="AH647" s="384" t="str">
        <f t="shared" si="117"/>
        <v/>
      </c>
      <c r="AI647" s="384">
        <f t="shared" si="118"/>
        <v>0</v>
      </c>
      <c r="AJ647" s="384">
        <f t="shared" si="119"/>
        <v>0</v>
      </c>
      <c r="AK647" s="384">
        <f t="shared" si="120"/>
        <v>0</v>
      </c>
    </row>
    <row r="648" spans="2:37" s="177" customFormat="1" ht="24.75" hidden="1" customHeight="1" outlineLevel="1">
      <c r="B648" s="38"/>
      <c r="C648" s="52"/>
      <c r="D648" s="3"/>
      <c r="E648" s="3"/>
      <c r="F648" s="3"/>
      <c r="G648" s="3"/>
      <c r="H648" s="3"/>
      <c r="I648" s="13"/>
      <c r="J648" s="67"/>
      <c r="K648" s="75"/>
      <c r="L648" s="58" t="s">
        <v>3550</v>
      </c>
      <c r="M648" s="41"/>
      <c r="N648" s="134" t="str">
        <f t="shared" ref="N648:N711" si="121">IF(AND(K648&lt;&gt;"",M648&lt;&gt;""),IFERROR(IF(M648&lt;&gt;1,K648*M648,""),""),"")</f>
        <v/>
      </c>
      <c r="O648" s="135" t="str">
        <f t="shared" ref="O648:O711" si="122">IF(ISNUMBER(M648),IF(M648&lt;&gt;1,IF(M648&lt;&gt;0,ROUND(R648/M648,2),""),""),"")</f>
        <v/>
      </c>
      <c r="P648" s="134"/>
      <c r="Q648" s="303"/>
      <c r="R648" s="44"/>
      <c r="S648" s="183" t="str">
        <f t="shared" si="113"/>
        <v/>
      </c>
      <c r="T648" s="380">
        <v>0.1</v>
      </c>
      <c r="U648" s="185" t="str">
        <f t="shared" si="114"/>
        <v/>
      </c>
      <c r="V648" s="186" t="str">
        <f t="shared" si="115"/>
        <v/>
      </c>
      <c r="W648" s="186" t="str">
        <f t="shared" ref="W648:W711" si="123">IFERROR(ROUNDDOWN(V648/K648,0),"")</f>
        <v/>
      </c>
      <c r="X648" s="187" t="str">
        <f t="shared" si="116"/>
        <v/>
      </c>
      <c r="Y648" s="337"/>
      <c r="Z648" s="61"/>
      <c r="AA648" s="372" t="str">
        <f t="shared" ref="AA648:AA711" si="124">IF(B648="","","-")</f>
        <v/>
      </c>
      <c r="AB648" s="398"/>
      <c r="AH648" s="384" t="str">
        <f t="shared" si="117"/>
        <v/>
      </c>
      <c r="AI648" s="384">
        <f t="shared" si="118"/>
        <v>0</v>
      </c>
      <c r="AJ648" s="384">
        <f t="shared" si="119"/>
        <v>0</v>
      </c>
      <c r="AK648" s="384">
        <f t="shared" si="120"/>
        <v>0</v>
      </c>
    </row>
    <row r="649" spans="2:37" s="177" customFormat="1" ht="24.75" hidden="1" customHeight="1" outlineLevel="1">
      <c r="B649" s="38"/>
      <c r="C649" s="52"/>
      <c r="D649" s="3"/>
      <c r="E649" s="3"/>
      <c r="F649" s="3"/>
      <c r="G649" s="3"/>
      <c r="H649" s="3"/>
      <c r="I649" s="13"/>
      <c r="J649" s="67"/>
      <c r="K649" s="75"/>
      <c r="L649" s="58" t="s">
        <v>3550</v>
      </c>
      <c r="M649" s="41"/>
      <c r="N649" s="134" t="str">
        <f t="shared" si="121"/>
        <v/>
      </c>
      <c r="O649" s="135" t="str">
        <f t="shared" si="122"/>
        <v/>
      </c>
      <c r="P649" s="134"/>
      <c r="Q649" s="303"/>
      <c r="R649" s="44"/>
      <c r="S649" s="183" t="str">
        <f t="shared" ref="S649:S712" si="125">IF(AND($K649&lt;&gt;"",R649&lt;&gt;""),IFERROR($K649*R649,""),"")</f>
        <v/>
      </c>
      <c r="T649" s="380">
        <v>0.1</v>
      </c>
      <c r="U649" s="185" t="str">
        <f t="shared" ref="U649:U712" si="126">IF(AND(ISNUMBER($S$1009),$S649&lt;&gt;""),ROUNDDOWN($S$1009*($S649/SUM($S$8:$S$1007)),0),"")</f>
        <v/>
      </c>
      <c r="V649" s="186" t="str">
        <f t="shared" ref="V649:V712" si="127">IFERROR(S649-U649,"")</f>
        <v/>
      </c>
      <c r="W649" s="186" t="str">
        <f t="shared" si="123"/>
        <v/>
      </c>
      <c r="X649" s="187" t="str">
        <f t="shared" ref="X649:X712" si="128">IF(AND($T649&lt;&gt;"",V649&lt;&gt;""),ROUNDDOWN(T649*V649+V649,0),"")</f>
        <v/>
      </c>
      <c r="Y649" s="337"/>
      <c r="Z649" s="61"/>
      <c r="AA649" s="372" t="str">
        <f t="shared" si="124"/>
        <v/>
      </c>
      <c r="AB649" s="398"/>
      <c r="AH649" s="384" t="str">
        <f t="shared" ref="AH649:AH712" si="129">IF($T649=10%,V649,0)</f>
        <v/>
      </c>
      <c r="AI649" s="384">
        <f t="shared" ref="AI649:AI712" si="130">IF($T649=8%,V649,0)</f>
        <v>0</v>
      </c>
      <c r="AJ649" s="384">
        <f t="shared" ref="AJ649:AJ712" si="131">IF($T649=5%,V649,0)</f>
        <v>0</v>
      </c>
      <c r="AK649" s="384">
        <f t="shared" ref="AK649:AK712" si="132">IF($T649=0%,V649,0)</f>
        <v>0</v>
      </c>
    </row>
    <row r="650" spans="2:37" s="177" customFormat="1" ht="24.75" hidden="1" customHeight="1" outlineLevel="1">
      <c r="B650" s="38"/>
      <c r="C650" s="52"/>
      <c r="D650" s="3"/>
      <c r="E650" s="3"/>
      <c r="F650" s="3"/>
      <c r="G650" s="3"/>
      <c r="H650" s="3"/>
      <c r="I650" s="13"/>
      <c r="J650" s="67"/>
      <c r="K650" s="75"/>
      <c r="L650" s="58" t="s">
        <v>3550</v>
      </c>
      <c r="M650" s="41"/>
      <c r="N650" s="134" t="str">
        <f t="shared" si="121"/>
        <v/>
      </c>
      <c r="O650" s="135" t="str">
        <f t="shared" si="122"/>
        <v/>
      </c>
      <c r="P650" s="134"/>
      <c r="Q650" s="303"/>
      <c r="R650" s="44"/>
      <c r="S650" s="183" t="str">
        <f t="shared" si="125"/>
        <v/>
      </c>
      <c r="T650" s="380">
        <v>0.1</v>
      </c>
      <c r="U650" s="185" t="str">
        <f t="shared" si="126"/>
        <v/>
      </c>
      <c r="V650" s="186" t="str">
        <f t="shared" si="127"/>
        <v/>
      </c>
      <c r="W650" s="186" t="str">
        <f t="shared" si="123"/>
        <v/>
      </c>
      <c r="X650" s="187" t="str">
        <f t="shared" si="128"/>
        <v/>
      </c>
      <c r="Y650" s="337"/>
      <c r="Z650" s="61"/>
      <c r="AA650" s="372" t="str">
        <f t="shared" si="124"/>
        <v/>
      </c>
      <c r="AB650" s="398"/>
      <c r="AH650" s="384" t="str">
        <f t="shared" si="129"/>
        <v/>
      </c>
      <c r="AI650" s="384">
        <f t="shared" si="130"/>
        <v>0</v>
      </c>
      <c r="AJ650" s="384">
        <f t="shared" si="131"/>
        <v>0</v>
      </c>
      <c r="AK650" s="384">
        <f t="shared" si="132"/>
        <v>0</v>
      </c>
    </row>
    <row r="651" spans="2:37" s="177" customFormat="1" ht="24.75" hidden="1" customHeight="1" outlineLevel="1">
      <c r="B651" s="38"/>
      <c r="C651" s="52"/>
      <c r="D651" s="3"/>
      <c r="E651" s="3"/>
      <c r="F651" s="3"/>
      <c r="G651" s="3"/>
      <c r="H651" s="3"/>
      <c r="I651" s="13"/>
      <c r="J651" s="67"/>
      <c r="K651" s="75"/>
      <c r="L651" s="58" t="s">
        <v>3550</v>
      </c>
      <c r="M651" s="41"/>
      <c r="N651" s="134" t="str">
        <f t="shared" si="121"/>
        <v/>
      </c>
      <c r="O651" s="135" t="str">
        <f t="shared" si="122"/>
        <v/>
      </c>
      <c r="P651" s="134"/>
      <c r="Q651" s="303"/>
      <c r="R651" s="44"/>
      <c r="S651" s="183" t="str">
        <f t="shared" si="125"/>
        <v/>
      </c>
      <c r="T651" s="380">
        <v>0.1</v>
      </c>
      <c r="U651" s="185" t="str">
        <f t="shared" si="126"/>
        <v/>
      </c>
      <c r="V651" s="186" t="str">
        <f t="shared" si="127"/>
        <v/>
      </c>
      <c r="W651" s="186" t="str">
        <f t="shared" si="123"/>
        <v/>
      </c>
      <c r="X651" s="187" t="str">
        <f t="shared" si="128"/>
        <v/>
      </c>
      <c r="Y651" s="337"/>
      <c r="Z651" s="61"/>
      <c r="AA651" s="372" t="str">
        <f t="shared" si="124"/>
        <v/>
      </c>
      <c r="AB651" s="398"/>
      <c r="AH651" s="384" t="str">
        <f t="shared" si="129"/>
        <v/>
      </c>
      <c r="AI651" s="384">
        <f t="shared" si="130"/>
        <v>0</v>
      </c>
      <c r="AJ651" s="384">
        <f t="shared" si="131"/>
        <v>0</v>
      </c>
      <c r="AK651" s="384">
        <f t="shared" si="132"/>
        <v>0</v>
      </c>
    </row>
    <row r="652" spans="2:37" s="177" customFormat="1" ht="24.75" hidden="1" customHeight="1" outlineLevel="1">
      <c r="B652" s="38"/>
      <c r="C652" s="52"/>
      <c r="D652" s="3"/>
      <c r="E652" s="3"/>
      <c r="F652" s="3"/>
      <c r="G652" s="3"/>
      <c r="H652" s="3"/>
      <c r="I652" s="13"/>
      <c r="J652" s="67"/>
      <c r="K652" s="75"/>
      <c r="L652" s="58" t="s">
        <v>3550</v>
      </c>
      <c r="M652" s="41"/>
      <c r="N652" s="134" t="str">
        <f t="shared" si="121"/>
        <v/>
      </c>
      <c r="O652" s="135" t="str">
        <f t="shared" si="122"/>
        <v/>
      </c>
      <c r="P652" s="134"/>
      <c r="Q652" s="303"/>
      <c r="R652" s="44"/>
      <c r="S652" s="183" t="str">
        <f t="shared" si="125"/>
        <v/>
      </c>
      <c r="T652" s="380">
        <v>0.1</v>
      </c>
      <c r="U652" s="185" t="str">
        <f t="shared" si="126"/>
        <v/>
      </c>
      <c r="V652" s="186" t="str">
        <f t="shared" si="127"/>
        <v/>
      </c>
      <c r="W652" s="186" t="str">
        <f t="shared" si="123"/>
        <v/>
      </c>
      <c r="X652" s="187" t="str">
        <f t="shared" si="128"/>
        <v/>
      </c>
      <c r="Y652" s="337"/>
      <c r="Z652" s="61"/>
      <c r="AA652" s="372" t="str">
        <f t="shared" si="124"/>
        <v/>
      </c>
      <c r="AB652" s="398"/>
      <c r="AH652" s="384" t="str">
        <f t="shared" si="129"/>
        <v/>
      </c>
      <c r="AI652" s="384">
        <f t="shared" si="130"/>
        <v>0</v>
      </c>
      <c r="AJ652" s="384">
        <f t="shared" si="131"/>
        <v>0</v>
      </c>
      <c r="AK652" s="384">
        <f t="shared" si="132"/>
        <v>0</v>
      </c>
    </row>
    <row r="653" spans="2:37" s="177" customFormat="1" ht="24.75" hidden="1" customHeight="1" outlineLevel="1">
      <c r="B653" s="38"/>
      <c r="C653" s="52"/>
      <c r="D653" s="3"/>
      <c r="E653" s="3"/>
      <c r="F653" s="3"/>
      <c r="G653" s="3"/>
      <c r="H653" s="3"/>
      <c r="I653" s="13"/>
      <c r="J653" s="67"/>
      <c r="K653" s="75"/>
      <c r="L653" s="58" t="s">
        <v>3550</v>
      </c>
      <c r="M653" s="41"/>
      <c r="N653" s="134" t="str">
        <f t="shared" si="121"/>
        <v/>
      </c>
      <c r="O653" s="135" t="str">
        <f t="shared" si="122"/>
        <v/>
      </c>
      <c r="P653" s="134"/>
      <c r="Q653" s="303"/>
      <c r="R653" s="44"/>
      <c r="S653" s="183" t="str">
        <f t="shared" si="125"/>
        <v/>
      </c>
      <c r="T653" s="380">
        <v>0.1</v>
      </c>
      <c r="U653" s="185" t="str">
        <f t="shared" si="126"/>
        <v/>
      </c>
      <c r="V653" s="186" t="str">
        <f t="shared" si="127"/>
        <v/>
      </c>
      <c r="W653" s="186" t="str">
        <f t="shared" si="123"/>
        <v/>
      </c>
      <c r="X653" s="187" t="str">
        <f t="shared" si="128"/>
        <v/>
      </c>
      <c r="Y653" s="337"/>
      <c r="Z653" s="61"/>
      <c r="AA653" s="372" t="str">
        <f t="shared" si="124"/>
        <v/>
      </c>
      <c r="AB653" s="398"/>
      <c r="AH653" s="384" t="str">
        <f t="shared" si="129"/>
        <v/>
      </c>
      <c r="AI653" s="384">
        <f t="shared" si="130"/>
        <v>0</v>
      </c>
      <c r="AJ653" s="384">
        <f t="shared" si="131"/>
        <v>0</v>
      </c>
      <c r="AK653" s="384">
        <f t="shared" si="132"/>
        <v>0</v>
      </c>
    </row>
    <row r="654" spans="2:37" s="177" customFormat="1" ht="24.75" hidden="1" customHeight="1" outlineLevel="1">
      <c r="B654" s="38"/>
      <c r="C654" s="52"/>
      <c r="D654" s="3"/>
      <c r="E654" s="3"/>
      <c r="F654" s="3"/>
      <c r="G654" s="3"/>
      <c r="H654" s="3"/>
      <c r="I654" s="13"/>
      <c r="J654" s="67"/>
      <c r="K654" s="75"/>
      <c r="L654" s="58" t="s">
        <v>3550</v>
      </c>
      <c r="M654" s="41"/>
      <c r="N654" s="134" t="str">
        <f t="shared" si="121"/>
        <v/>
      </c>
      <c r="O654" s="135" t="str">
        <f t="shared" si="122"/>
        <v/>
      </c>
      <c r="P654" s="134"/>
      <c r="Q654" s="303"/>
      <c r="R654" s="44"/>
      <c r="S654" s="183" t="str">
        <f t="shared" si="125"/>
        <v/>
      </c>
      <c r="T654" s="380">
        <v>0.1</v>
      </c>
      <c r="U654" s="185" t="str">
        <f t="shared" si="126"/>
        <v/>
      </c>
      <c r="V654" s="186" t="str">
        <f t="shared" si="127"/>
        <v/>
      </c>
      <c r="W654" s="186" t="str">
        <f t="shared" si="123"/>
        <v/>
      </c>
      <c r="X654" s="187" t="str">
        <f t="shared" si="128"/>
        <v/>
      </c>
      <c r="Y654" s="337"/>
      <c r="Z654" s="61"/>
      <c r="AA654" s="372" t="str">
        <f t="shared" si="124"/>
        <v/>
      </c>
      <c r="AB654" s="398"/>
      <c r="AH654" s="384" t="str">
        <f t="shared" si="129"/>
        <v/>
      </c>
      <c r="AI654" s="384">
        <f t="shared" si="130"/>
        <v>0</v>
      </c>
      <c r="AJ654" s="384">
        <f t="shared" si="131"/>
        <v>0</v>
      </c>
      <c r="AK654" s="384">
        <f t="shared" si="132"/>
        <v>0</v>
      </c>
    </row>
    <row r="655" spans="2:37" s="177" customFormat="1" ht="24.75" hidden="1" customHeight="1" outlineLevel="1">
      <c r="B655" s="38"/>
      <c r="C655" s="52"/>
      <c r="D655" s="3"/>
      <c r="E655" s="3"/>
      <c r="F655" s="3"/>
      <c r="G655" s="3"/>
      <c r="H655" s="3"/>
      <c r="I655" s="13"/>
      <c r="J655" s="67"/>
      <c r="K655" s="75"/>
      <c r="L655" s="58" t="s">
        <v>3550</v>
      </c>
      <c r="M655" s="41"/>
      <c r="N655" s="134" t="str">
        <f t="shared" si="121"/>
        <v/>
      </c>
      <c r="O655" s="135" t="str">
        <f t="shared" si="122"/>
        <v/>
      </c>
      <c r="P655" s="134"/>
      <c r="Q655" s="303"/>
      <c r="R655" s="44"/>
      <c r="S655" s="183" t="str">
        <f t="shared" si="125"/>
        <v/>
      </c>
      <c r="T655" s="380">
        <v>0.1</v>
      </c>
      <c r="U655" s="185" t="str">
        <f t="shared" si="126"/>
        <v/>
      </c>
      <c r="V655" s="186" t="str">
        <f t="shared" si="127"/>
        <v/>
      </c>
      <c r="W655" s="186" t="str">
        <f t="shared" si="123"/>
        <v/>
      </c>
      <c r="X655" s="187" t="str">
        <f t="shared" si="128"/>
        <v/>
      </c>
      <c r="Y655" s="337"/>
      <c r="Z655" s="61"/>
      <c r="AA655" s="372" t="str">
        <f t="shared" si="124"/>
        <v/>
      </c>
      <c r="AB655" s="398"/>
      <c r="AH655" s="384" t="str">
        <f t="shared" si="129"/>
        <v/>
      </c>
      <c r="AI655" s="384">
        <f t="shared" si="130"/>
        <v>0</v>
      </c>
      <c r="AJ655" s="384">
        <f t="shared" si="131"/>
        <v>0</v>
      </c>
      <c r="AK655" s="384">
        <f t="shared" si="132"/>
        <v>0</v>
      </c>
    </row>
    <row r="656" spans="2:37" s="177" customFormat="1" ht="24.75" hidden="1" customHeight="1" outlineLevel="1">
      <c r="B656" s="38"/>
      <c r="C656" s="52"/>
      <c r="D656" s="3"/>
      <c r="E656" s="3"/>
      <c r="F656" s="3"/>
      <c r="G656" s="3"/>
      <c r="H656" s="3"/>
      <c r="I656" s="13"/>
      <c r="J656" s="67"/>
      <c r="K656" s="75"/>
      <c r="L656" s="58" t="s">
        <v>3550</v>
      </c>
      <c r="M656" s="41"/>
      <c r="N656" s="134" t="str">
        <f t="shared" si="121"/>
        <v/>
      </c>
      <c r="O656" s="135" t="str">
        <f t="shared" si="122"/>
        <v/>
      </c>
      <c r="P656" s="134"/>
      <c r="Q656" s="303"/>
      <c r="R656" s="44"/>
      <c r="S656" s="183" t="str">
        <f t="shared" si="125"/>
        <v/>
      </c>
      <c r="T656" s="380">
        <v>0.1</v>
      </c>
      <c r="U656" s="185" t="str">
        <f t="shared" si="126"/>
        <v/>
      </c>
      <c r="V656" s="186" t="str">
        <f t="shared" si="127"/>
        <v/>
      </c>
      <c r="W656" s="186" t="str">
        <f t="shared" si="123"/>
        <v/>
      </c>
      <c r="X656" s="187" t="str">
        <f t="shared" si="128"/>
        <v/>
      </c>
      <c r="Y656" s="337"/>
      <c r="Z656" s="61"/>
      <c r="AA656" s="372" t="str">
        <f t="shared" si="124"/>
        <v/>
      </c>
      <c r="AB656" s="398"/>
      <c r="AH656" s="384" t="str">
        <f t="shared" si="129"/>
        <v/>
      </c>
      <c r="AI656" s="384">
        <f t="shared" si="130"/>
        <v>0</v>
      </c>
      <c r="AJ656" s="384">
        <f t="shared" si="131"/>
        <v>0</v>
      </c>
      <c r="AK656" s="384">
        <f t="shared" si="132"/>
        <v>0</v>
      </c>
    </row>
    <row r="657" spans="2:37" s="177" customFormat="1" ht="24.75" hidden="1" customHeight="1" outlineLevel="1">
      <c r="B657" s="38"/>
      <c r="C657" s="52"/>
      <c r="D657" s="3"/>
      <c r="E657" s="3"/>
      <c r="F657" s="3"/>
      <c r="G657" s="3"/>
      <c r="H657" s="3"/>
      <c r="I657" s="13"/>
      <c r="J657" s="67"/>
      <c r="K657" s="75"/>
      <c r="L657" s="58" t="s">
        <v>3550</v>
      </c>
      <c r="M657" s="41"/>
      <c r="N657" s="134" t="str">
        <f t="shared" si="121"/>
        <v/>
      </c>
      <c r="O657" s="135" t="str">
        <f t="shared" si="122"/>
        <v/>
      </c>
      <c r="P657" s="134"/>
      <c r="Q657" s="303"/>
      <c r="R657" s="44"/>
      <c r="S657" s="183" t="str">
        <f t="shared" si="125"/>
        <v/>
      </c>
      <c r="T657" s="380">
        <v>0.1</v>
      </c>
      <c r="U657" s="185" t="str">
        <f t="shared" si="126"/>
        <v/>
      </c>
      <c r="V657" s="186" t="str">
        <f t="shared" si="127"/>
        <v/>
      </c>
      <c r="W657" s="186" t="str">
        <f t="shared" si="123"/>
        <v/>
      </c>
      <c r="X657" s="187" t="str">
        <f t="shared" si="128"/>
        <v/>
      </c>
      <c r="Y657" s="337"/>
      <c r="Z657" s="61"/>
      <c r="AA657" s="372" t="str">
        <f t="shared" si="124"/>
        <v/>
      </c>
      <c r="AB657" s="398"/>
      <c r="AH657" s="384" t="str">
        <f t="shared" si="129"/>
        <v/>
      </c>
      <c r="AI657" s="384">
        <f t="shared" si="130"/>
        <v>0</v>
      </c>
      <c r="AJ657" s="384">
        <f t="shared" si="131"/>
        <v>0</v>
      </c>
      <c r="AK657" s="384">
        <f t="shared" si="132"/>
        <v>0</v>
      </c>
    </row>
    <row r="658" spans="2:37" s="177" customFormat="1" ht="24.75" hidden="1" customHeight="1" outlineLevel="1">
      <c r="B658" s="38"/>
      <c r="C658" s="52"/>
      <c r="D658" s="3"/>
      <c r="E658" s="3"/>
      <c r="F658" s="3"/>
      <c r="G658" s="3"/>
      <c r="H658" s="3"/>
      <c r="I658" s="13"/>
      <c r="J658" s="67"/>
      <c r="K658" s="75"/>
      <c r="L658" s="58" t="s">
        <v>3550</v>
      </c>
      <c r="M658" s="41"/>
      <c r="N658" s="134" t="str">
        <f t="shared" si="121"/>
        <v/>
      </c>
      <c r="O658" s="135" t="str">
        <f t="shared" si="122"/>
        <v/>
      </c>
      <c r="P658" s="134"/>
      <c r="Q658" s="303"/>
      <c r="R658" s="44"/>
      <c r="S658" s="183" t="str">
        <f t="shared" si="125"/>
        <v/>
      </c>
      <c r="T658" s="380">
        <v>0.1</v>
      </c>
      <c r="U658" s="185" t="str">
        <f t="shared" si="126"/>
        <v/>
      </c>
      <c r="V658" s="186" t="str">
        <f t="shared" si="127"/>
        <v/>
      </c>
      <c r="W658" s="186" t="str">
        <f t="shared" si="123"/>
        <v/>
      </c>
      <c r="X658" s="187" t="str">
        <f t="shared" si="128"/>
        <v/>
      </c>
      <c r="Y658" s="337"/>
      <c r="Z658" s="61"/>
      <c r="AA658" s="372" t="str">
        <f t="shared" si="124"/>
        <v/>
      </c>
      <c r="AB658" s="398"/>
      <c r="AH658" s="384" t="str">
        <f t="shared" si="129"/>
        <v/>
      </c>
      <c r="AI658" s="384">
        <f t="shared" si="130"/>
        <v>0</v>
      </c>
      <c r="AJ658" s="384">
        <f t="shared" si="131"/>
        <v>0</v>
      </c>
      <c r="AK658" s="384">
        <f t="shared" si="132"/>
        <v>0</v>
      </c>
    </row>
    <row r="659" spans="2:37" s="177" customFormat="1" ht="24.75" hidden="1" customHeight="1" outlineLevel="1">
      <c r="B659" s="38"/>
      <c r="C659" s="52"/>
      <c r="D659" s="3"/>
      <c r="E659" s="3"/>
      <c r="F659" s="3"/>
      <c r="G659" s="3"/>
      <c r="H659" s="3"/>
      <c r="I659" s="13"/>
      <c r="J659" s="67"/>
      <c r="K659" s="75"/>
      <c r="L659" s="58" t="s">
        <v>3550</v>
      </c>
      <c r="M659" s="41"/>
      <c r="N659" s="134" t="str">
        <f t="shared" si="121"/>
        <v/>
      </c>
      <c r="O659" s="135" t="str">
        <f t="shared" si="122"/>
        <v/>
      </c>
      <c r="P659" s="134"/>
      <c r="Q659" s="303"/>
      <c r="R659" s="44"/>
      <c r="S659" s="183" t="str">
        <f t="shared" si="125"/>
        <v/>
      </c>
      <c r="T659" s="380">
        <v>0.1</v>
      </c>
      <c r="U659" s="185" t="str">
        <f t="shared" si="126"/>
        <v/>
      </c>
      <c r="V659" s="186" t="str">
        <f t="shared" si="127"/>
        <v/>
      </c>
      <c r="W659" s="186" t="str">
        <f t="shared" si="123"/>
        <v/>
      </c>
      <c r="X659" s="187" t="str">
        <f t="shared" si="128"/>
        <v/>
      </c>
      <c r="Y659" s="337"/>
      <c r="Z659" s="61"/>
      <c r="AA659" s="372" t="str">
        <f t="shared" si="124"/>
        <v/>
      </c>
      <c r="AB659" s="398"/>
      <c r="AH659" s="384" t="str">
        <f t="shared" si="129"/>
        <v/>
      </c>
      <c r="AI659" s="384">
        <f t="shared" si="130"/>
        <v>0</v>
      </c>
      <c r="AJ659" s="384">
        <f t="shared" si="131"/>
        <v>0</v>
      </c>
      <c r="AK659" s="384">
        <f t="shared" si="132"/>
        <v>0</v>
      </c>
    </row>
    <row r="660" spans="2:37" s="177" customFormat="1" ht="24.75" hidden="1" customHeight="1" outlineLevel="1">
      <c r="B660" s="38"/>
      <c r="C660" s="52"/>
      <c r="D660" s="3"/>
      <c r="E660" s="3"/>
      <c r="F660" s="3"/>
      <c r="G660" s="3"/>
      <c r="H660" s="3"/>
      <c r="I660" s="13"/>
      <c r="J660" s="67"/>
      <c r="K660" s="75"/>
      <c r="L660" s="58" t="s">
        <v>3550</v>
      </c>
      <c r="M660" s="41"/>
      <c r="N660" s="134" t="str">
        <f t="shared" si="121"/>
        <v/>
      </c>
      <c r="O660" s="135" t="str">
        <f t="shared" si="122"/>
        <v/>
      </c>
      <c r="P660" s="134"/>
      <c r="Q660" s="303"/>
      <c r="R660" s="44"/>
      <c r="S660" s="183" t="str">
        <f t="shared" si="125"/>
        <v/>
      </c>
      <c r="T660" s="380">
        <v>0.1</v>
      </c>
      <c r="U660" s="185" t="str">
        <f t="shared" si="126"/>
        <v/>
      </c>
      <c r="V660" s="186" t="str">
        <f t="shared" si="127"/>
        <v/>
      </c>
      <c r="W660" s="186" t="str">
        <f t="shared" si="123"/>
        <v/>
      </c>
      <c r="X660" s="187" t="str">
        <f t="shared" si="128"/>
        <v/>
      </c>
      <c r="Y660" s="337"/>
      <c r="Z660" s="61"/>
      <c r="AA660" s="372" t="str">
        <f t="shared" si="124"/>
        <v/>
      </c>
      <c r="AB660" s="398"/>
      <c r="AH660" s="384" t="str">
        <f t="shared" si="129"/>
        <v/>
      </c>
      <c r="AI660" s="384">
        <f t="shared" si="130"/>
        <v>0</v>
      </c>
      <c r="AJ660" s="384">
        <f t="shared" si="131"/>
        <v>0</v>
      </c>
      <c r="AK660" s="384">
        <f t="shared" si="132"/>
        <v>0</v>
      </c>
    </row>
    <row r="661" spans="2:37" s="177" customFormat="1" ht="24.75" hidden="1" customHeight="1" outlineLevel="1">
      <c r="B661" s="38"/>
      <c r="C661" s="52"/>
      <c r="D661" s="3"/>
      <c r="E661" s="3"/>
      <c r="F661" s="3"/>
      <c r="G661" s="3"/>
      <c r="H661" s="3"/>
      <c r="I661" s="13"/>
      <c r="J661" s="67"/>
      <c r="K661" s="75"/>
      <c r="L661" s="58" t="s">
        <v>3550</v>
      </c>
      <c r="M661" s="41"/>
      <c r="N661" s="134" t="str">
        <f t="shared" si="121"/>
        <v/>
      </c>
      <c r="O661" s="135" t="str">
        <f t="shared" si="122"/>
        <v/>
      </c>
      <c r="P661" s="134"/>
      <c r="Q661" s="303"/>
      <c r="R661" s="44"/>
      <c r="S661" s="183" t="str">
        <f t="shared" si="125"/>
        <v/>
      </c>
      <c r="T661" s="380">
        <v>0.1</v>
      </c>
      <c r="U661" s="185" t="str">
        <f t="shared" si="126"/>
        <v/>
      </c>
      <c r="V661" s="186" t="str">
        <f t="shared" si="127"/>
        <v/>
      </c>
      <c r="W661" s="186" t="str">
        <f t="shared" si="123"/>
        <v/>
      </c>
      <c r="X661" s="187" t="str">
        <f t="shared" si="128"/>
        <v/>
      </c>
      <c r="Y661" s="337"/>
      <c r="Z661" s="61"/>
      <c r="AA661" s="372" t="str">
        <f t="shared" si="124"/>
        <v/>
      </c>
      <c r="AB661" s="398"/>
      <c r="AH661" s="384" t="str">
        <f t="shared" si="129"/>
        <v/>
      </c>
      <c r="AI661" s="384">
        <f t="shared" si="130"/>
        <v>0</v>
      </c>
      <c r="AJ661" s="384">
        <f t="shared" si="131"/>
        <v>0</v>
      </c>
      <c r="AK661" s="384">
        <f t="shared" si="132"/>
        <v>0</v>
      </c>
    </row>
    <row r="662" spans="2:37" s="177" customFormat="1" ht="24.75" hidden="1" customHeight="1" outlineLevel="1">
      <c r="B662" s="38"/>
      <c r="C662" s="52"/>
      <c r="D662" s="3"/>
      <c r="E662" s="3"/>
      <c r="F662" s="3"/>
      <c r="G662" s="3"/>
      <c r="H662" s="3"/>
      <c r="I662" s="13"/>
      <c r="J662" s="67"/>
      <c r="K662" s="75"/>
      <c r="L662" s="58" t="s">
        <v>3550</v>
      </c>
      <c r="M662" s="41"/>
      <c r="N662" s="134" t="str">
        <f t="shared" si="121"/>
        <v/>
      </c>
      <c r="O662" s="135" t="str">
        <f t="shared" si="122"/>
        <v/>
      </c>
      <c r="P662" s="134"/>
      <c r="Q662" s="303"/>
      <c r="R662" s="44"/>
      <c r="S662" s="183" t="str">
        <f t="shared" si="125"/>
        <v/>
      </c>
      <c r="T662" s="380">
        <v>0.1</v>
      </c>
      <c r="U662" s="185" t="str">
        <f t="shared" si="126"/>
        <v/>
      </c>
      <c r="V662" s="186" t="str">
        <f t="shared" si="127"/>
        <v/>
      </c>
      <c r="W662" s="186" t="str">
        <f t="shared" si="123"/>
        <v/>
      </c>
      <c r="X662" s="187" t="str">
        <f t="shared" si="128"/>
        <v/>
      </c>
      <c r="Y662" s="337"/>
      <c r="Z662" s="61"/>
      <c r="AA662" s="372" t="str">
        <f t="shared" si="124"/>
        <v/>
      </c>
      <c r="AB662" s="398"/>
      <c r="AH662" s="384" t="str">
        <f t="shared" si="129"/>
        <v/>
      </c>
      <c r="AI662" s="384">
        <f t="shared" si="130"/>
        <v>0</v>
      </c>
      <c r="AJ662" s="384">
        <f t="shared" si="131"/>
        <v>0</v>
      </c>
      <c r="AK662" s="384">
        <f t="shared" si="132"/>
        <v>0</v>
      </c>
    </row>
    <row r="663" spans="2:37" s="177" customFormat="1" ht="24.75" hidden="1" customHeight="1" outlineLevel="1">
      <c r="B663" s="38"/>
      <c r="C663" s="52"/>
      <c r="D663" s="3"/>
      <c r="E663" s="3"/>
      <c r="F663" s="3"/>
      <c r="G663" s="3"/>
      <c r="H663" s="3"/>
      <c r="I663" s="13"/>
      <c r="J663" s="67"/>
      <c r="K663" s="75"/>
      <c r="L663" s="58" t="s">
        <v>3550</v>
      </c>
      <c r="M663" s="41"/>
      <c r="N663" s="134" t="str">
        <f t="shared" si="121"/>
        <v/>
      </c>
      <c r="O663" s="135" t="str">
        <f t="shared" si="122"/>
        <v/>
      </c>
      <c r="P663" s="134"/>
      <c r="Q663" s="303"/>
      <c r="R663" s="44"/>
      <c r="S663" s="183" t="str">
        <f t="shared" si="125"/>
        <v/>
      </c>
      <c r="T663" s="380">
        <v>0.1</v>
      </c>
      <c r="U663" s="185" t="str">
        <f t="shared" si="126"/>
        <v/>
      </c>
      <c r="V663" s="186" t="str">
        <f t="shared" si="127"/>
        <v/>
      </c>
      <c r="W663" s="186" t="str">
        <f t="shared" si="123"/>
        <v/>
      </c>
      <c r="X663" s="187" t="str">
        <f t="shared" si="128"/>
        <v/>
      </c>
      <c r="Y663" s="337"/>
      <c r="Z663" s="61"/>
      <c r="AA663" s="372" t="str">
        <f t="shared" si="124"/>
        <v/>
      </c>
      <c r="AB663" s="398"/>
      <c r="AH663" s="384" t="str">
        <f t="shared" si="129"/>
        <v/>
      </c>
      <c r="AI663" s="384">
        <f t="shared" si="130"/>
        <v>0</v>
      </c>
      <c r="AJ663" s="384">
        <f t="shared" si="131"/>
        <v>0</v>
      </c>
      <c r="AK663" s="384">
        <f t="shared" si="132"/>
        <v>0</v>
      </c>
    </row>
    <row r="664" spans="2:37" s="177" customFormat="1" ht="24.75" hidden="1" customHeight="1" outlineLevel="1">
      <c r="B664" s="38"/>
      <c r="C664" s="52"/>
      <c r="D664" s="3"/>
      <c r="E664" s="3"/>
      <c r="F664" s="3"/>
      <c r="G664" s="3"/>
      <c r="H664" s="3"/>
      <c r="I664" s="13"/>
      <c r="J664" s="67"/>
      <c r="K664" s="75"/>
      <c r="L664" s="58" t="s">
        <v>3550</v>
      </c>
      <c r="M664" s="41"/>
      <c r="N664" s="134" t="str">
        <f t="shared" si="121"/>
        <v/>
      </c>
      <c r="O664" s="135" t="str">
        <f t="shared" si="122"/>
        <v/>
      </c>
      <c r="P664" s="134"/>
      <c r="Q664" s="303"/>
      <c r="R664" s="44"/>
      <c r="S664" s="183" t="str">
        <f t="shared" si="125"/>
        <v/>
      </c>
      <c r="T664" s="380">
        <v>0.1</v>
      </c>
      <c r="U664" s="185" t="str">
        <f t="shared" si="126"/>
        <v/>
      </c>
      <c r="V664" s="186" t="str">
        <f t="shared" si="127"/>
        <v/>
      </c>
      <c r="W664" s="186" t="str">
        <f t="shared" si="123"/>
        <v/>
      </c>
      <c r="X664" s="187" t="str">
        <f t="shared" si="128"/>
        <v/>
      </c>
      <c r="Y664" s="337"/>
      <c r="Z664" s="61"/>
      <c r="AA664" s="372" t="str">
        <f t="shared" si="124"/>
        <v/>
      </c>
      <c r="AB664" s="398"/>
      <c r="AH664" s="384" t="str">
        <f t="shared" si="129"/>
        <v/>
      </c>
      <c r="AI664" s="384">
        <f t="shared" si="130"/>
        <v>0</v>
      </c>
      <c r="AJ664" s="384">
        <f t="shared" si="131"/>
        <v>0</v>
      </c>
      <c r="AK664" s="384">
        <f t="shared" si="132"/>
        <v>0</v>
      </c>
    </row>
    <row r="665" spans="2:37" s="177" customFormat="1" ht="24.75" hidden="1" customHeight="1" outlineLevel="1">
      <c r="B665" s="38"/>
      <c r="C665" s="52"/>
      <c r="D665" s="3"/>
      <c r="E665" s="3"/>
      <c r="F665" s="3"/>
      <c r="G665" s="3"/>
      <c r="H665" s="3"/>
      <c r="I665" s="13"/>
      <c r="J665" s="67"/>
      <c r="K665" s="75"/>
      <c r="L665" s="58" t="s">
        <v>3550</v>
      </c>
      <c r="M665" s="41"/>
      <c r="N665" s="134" t="str">
        <f t="shared" si="121"/>
        <v/>
      </c>
      <c r="O665" s="135" t="str">
        <f t="shared" si="122"/>
        <v/>
      </c>
      <c r="P665" s="134"/>
      <c r="Q665" s="303"/>
      <c r="R665" s="44"/>
      <c r="S665" s="183" t="str">
        <f t="shared" si="125"/>
        <v/>
      </c>
      <c r="T665" s="380">
        <v>0.1</v>
      </c>
      <c r="U665" s="185" t="str">
        <f t="shared" si="126"/>
        <v/>
      </c>
      <c r="V665" s="186" t="str">
        <f t="shared" si="127"/>
        <v/>
      </c>
      <c r="W665" s="186" t="str">
        <f t="shared" si="123"/>
        <v/>
      </c>
      <c r="X665" s="187" t="str">
        <f t="shared" si="128"/>
        <v/>
      </c>
      <c r="Y665" s="337"/>
      <c r="Z665" s="61"/>
      <c r="AA665" s="372" t="str">
        <f t="shared" si="124"/>
        <v/>
      </c>
      <c r="AB665" s="398"/>
      <c r="AH665" s="384" t="str">
        <f t="shared" si="129"/>
        <v/>
      </c>
      <c r="AI665" s="384">
        <f t="shared" si="130"/>
        <v>0</v>
      </c>
      <c r="AJ665" s="384">
        <f t="shared" si="131"/>
        <v>0</v>
      </c>
      <c r="AK665" s="384">
        <f t="shared" si="132"/>
        <v>0</v>
      </c>
    </row>
    <row r="666" spans="2:37" s="177" customFormat="1" ht="24.75" hidden="1" customHeight="1" outlineLevel="1">
      <c r="B666" s="38"/>
      <c r="C666" s="52"/>
      <c r="D666" s="3"/>
      <c r="E666" s="3"/>
      <c r="F666" s="3"/>
      <c r="G666" s="3"/>
      <c r="H666" s="3"/>
      <c r="I666" s="13"/>
      <c r="J666" s="67"/>
      <c r="K666" s="75"/>
      <c r="L666" s="58" t="s">
        <v>3550</v>
      </c>
      <c r="M666" s="41"/>
      <c r="N666" s="134" t="str">
        <f t="shared" si="121"/>
        <v/>
      </c>
      <c r="O666" s="135" t="str">
        <f t="shared" si="122"/>
        <v/>
      </c>
      <c r="P666" s="134"/>
      <c r="Q666" s="303"/>
      <c r="R666" s="44"/>
      <c r="S666" s="183" t="str">
        <f t="shared" si="125"/>
        <v/>
      </c>
      <c r="T666" s="380">
        <v>0.1</v>
      </c>
      <c r="U666" s="185" t="str">
        <f t="shared" si="126"/>
        <v/>
      </c>
      <c r="V666" s="186" t="str">
        <f t="shared" si="127"/>
        <v/>
      </c>
      <c r="W666" s="186" t="str">
        <f t="shared" si="123"/>
        <v/>
      </c>
      <c r="X666" s="187" t="str">
        <f t="shared" si="128"/>
        <v/>
      </c>
      <c r="Y666" s="337"/>
      <c r="Z666" s="61"/>
      <c r="AA666" s="372" t="str">
        <f t="shared" si="124"/>
        <v/>
      </c>
      <c r="AB666" s="398"/>
      <c r="AH666" s="384" t="str">
        <f t="shared" si="129"/>
        <v/>
      </c>
      <c r="AI666" s="384">
        <f t="shared" si="130"/>
        <v>0</v>
      </c>
      <c r="AJ666" s="384">
        <f t="shared" si="131"/>
        <v>0</v>
      </c>
      <c r="AK666" s="384">
        <f t="shared" si="132"/>
        <v>0</v>
      </c>
    </row>
    <row r="667" spans="2:37" s="177" customFormat="1" ht="24.75" hidden="1" customHeight="1" outlineLevel="1">
      <c r="B667" s="38"/>
      <c r="C667" s="52"/>
      <c r="D667" s="3"/>
      <c r="E667" s="3"/>
      <c r="F667" s="3"/>
      <c r="G667" s="3"/>
      <c r="H667" s="3"/>
      <c r="I667" s="13"/>
      <c r="J667" s="67"/>
      <c r="K667" s="75"/>
      <c r="L667" s="58" t="s">
        <v>3550</v>
      </c>
      <c r="M667" s="41"/>
      <c r="N667" s="134" t="str">
        <f t="shared" si="121"/>
        <v/>
      </c>
      <c r="O667" s="135" t="str">
        <f t="shared" si="122"/>
        <v/>
      </c>
      <c r="P667" s="134"/>
      <c r="Q667" s="303"/>
      <c r="R667" s="44"/>
      <c r="S667" s="183" t="str">
        <f t="shared" si="125"/>
        <v/>
      </c>
      <c r="T667" s="380">
        <v>0.1</v>
      </c>
      <c r="U667" s="185" t="str">
        <f t="shared" si="126"/>
        <v/>
      </c>
      <c r="V667" s="186" t="str">
        <f t="shared" si="127"/>
        <v/>
      </c>
      <c r="W667" s="186" t="str">
        <f t="shared" si="123"/>
        <v/>
      </c>
      <c r="X667" s="187" t="str">
        <f t="shared" si="128"/>
        <v/>
      </c>
      <c r="Y667" s="337"/>
      <c r="Z667" s="61"/>
      <c r="AA667" s="372" t="str">
        <f t="shared" si="124"/>
        <v/>
      </c>
      <c r="AB667" s="398"/>
      <c r="AH667" s="384" t="str">
        <f t="shared" si="129"/>
        <v/>
      </c>
      <c r="AI667" s="384">
        <f t="shared" si="130"/>
        <v>0</v>
      </c>
      <c r="AJ667" s="384">
        <f t="shared" si="131"/>
        <v>0</v>
      </c>
      <c r="AK667" s="384">
        <f t="shared" si="132"/>
        <v>0</v>
      </c>
    </row>
    <row r="668" spans="2:37" s="177" customFormat="1" ht="24.75" hidden="1" customHeight="1" outlineLevel="1">
      <c r="B668" s="38"/>
      <c r="C668" s="52"/>
      <c r="D668" s="3"/>
      <c r="E668" s="3"/>
      <c r="F668" s="3"/>
      <c r="G668" s="3"/>
      <c r="H668" s="3"/>
      <c r="I668" s="13"/>
      <c r="J668" s="67"/>
      <c r="K668" s="75"/>
      <c r="L668" s="58" t="s">
        <v>3550</v>
      </c>
      <c r="M668" s="41"/>
      <c r="N668" s="134" t="str">
        <f t="shared" si="121"/>
        <v/>
      </c>
      <c r="O668" s="135" t="str">
        <f t="shared" si="122"/>
        <v/>
      </c>
      <c r="P668" s="134"/>
      <c r="Q668" s="303"/>
      <c r="R668" s="44"/>
      <c r="S668" s="183" t="str">
        <f t="shared" si="125"/>
        <v/>
      </c>
      <c r="T668" s="380">
        <v>0.1</v>
      </c>
      <c r="U668" s="185" t="str">
        <f t="shared" si="126"/>
        <v/>
      </c>
      <c r="V668" s="186" t="str">
        <f t="shared" si="127"/>
        <v/>
      </c>
      <c r="W668" s="186" t="str">
        <f t="shared" si="123"/>
        <v/>
      </c>
      <c r="X668" s="187" t="str">
        <f t="shared" si="128"/>
        <v/>
      </c>
      <c r="Y668" s="337"/>
      <c r="Z668" s="61"/>
      <c r="AA668" s="372" t="str">
        <f t="shared" si="124"/>
        <v/>
      </c>
      <c r="AB668" s="398"/>
      <c r="AH668" s="384" t="str">
        <f t="shared" si="129"/>
        <v/>
      </c>
      <c r="AI668" s="384">
        <f t="shared" si="130"/>
        <v>0</v>
      </c>
      <c r="AJ668" s="384">
        <f t="shared" si="131"/>
        <v>0</v>
      </c>
      <c r="AK668" s="384">
        <f t="shared" si="132"/>
        <v>0</v>
      </c>
    </row>
    <row r="669" spans="2:37" s="177" customFormat="1" ht="24.75" hidden="1" customHeight="1" outlineLevel="1">
      <c r="B669" s="38"/>
      <c r="C669" s="52"/>
      <c r="D669" s="3"/>
      <c r="E669" s="3"/>
      <c r="F669" s="3"/>
      <c r="G669" s="3"/>
      <c r="H669" s="3"/>
      <c r="I669" s="13"/>
      <c r="J669" s="67"/>
      <c r="K669" s="75"/>
      <c r="L669" s="58" t="s">
        <v>3550</v>
      </c>
      <c r="M669" s="41"/>
      <c r="N669" s="134" t="str">
        <f t="shared" si="121"/>
        <v/>
      </c>
      <c r="O669" s="135" t="str">
        <f t="shared" si="122"/>
        <v/>
      </c>
      <c r="P669" s="134"/>
      <c r="Q669" s="303"/>
      <c r="R669" s="44"/>
      <c r="S669" s="183" t="str">
        <f t="shared" si="125"/>
        <v/>
      </c>
      <c r="T669" s="380">
        <v>0.1</v>
      </c>
      <c r="U669" s="185" t="str">
        <f t="shared" si="126"/>
        <v/>
      </c>
      <c r="V669" s="186" t="str">
        <f t="shared" si="127"/>
        <v/>
      </c>
      <c r="W669" s="186" t="str">
        <f t="shared" si="123"/>
        <v/>
      </c>
      <c r="X669" s="187" t="str">
        <f t="shared" si="128"/>
        <v/>
      </c>
      <c r="Y669" s="337"/>
      <c r="Z669" s="61"/>
      <c r="AA669" s="372" t="str">
        <f t="shared" si="124"/>
        <v/>
      </c>
      <c r="AB669" s="398"/>
      <c r="AH669" s="384" t="str">
        <f t="shared" si="129"/>
        <v/>
      </c>
      <c r="AI669" s="384">
        <f t="shared" si="130"/>
        <v>0</v>
      </c>
      <c r="AJ669" s="384">
        <f t="shared" si="131"/>
        <v>0</v>
      </c>
      <c r="AK669" s="384">
        <f t="shared" si="132"/>
        <v>0</v>
      </c>
    </row>
    <row r="670" spans="2:37" s="177" customFormat="1" ht="24.75" hidden="1" customHeight="1" outlineLevel="1">
      <c r="B670" s="38"/>
      <c r="C670" s="52"/>
      <c r="D670" s="3"/>
      <c r="E670" s="3"/>
      <c r="F670" s="3"/>
      <c r="G670" s="3"/>
      <c r="H670" s="3"/>
      <c r="I670" s="13"/>
      <c r="J670" s="67"/>
      <c r="K670" s="75"/>
      <c r="L670" s="58" t="s">
        <v>3550</v>
      </c>
      <c r="M670" s="41"/>
      <c r="N670" s="134" t="str">
        <f t="shared" si="121"/>
        <v/>
      </c>
      <c r="O670" s="135" t="str">
        <f t="shared" si="122"/>
        <v/>
      </c>
      <c r="P670" s="134"/>
      <c r="Q670" s="303"/>
      <c r="R670" s="44"/>
      <c r="S670" s="183" t="str">
        <f t="shared" si="125"/>
        <v/>
      </c>
      <c r="T670" s="380">
        <v>0.1</v>
      </c>
      <c r="U670" s="185" t="str">
        <f t="shared" si="126"/>
        <v/>
      </c>
      <c r="V670" s="186" t="str">
        <f t="shared" si="127"/>
        <v/>
      </c>
      <c r="W670" s="186" t="str">
        <f t="shared" si="123"/>
        <v/>
      </c>
      <c r="X670" s="187" t="str">
        <f t="shared" si="128"/>
        <v/>
      </c>
      <c r="Y670" s="337"/>
      <c r="Z670" s="61"/>
      <c r="AA670" s="372" t="str">
        <f t="shared" si="124"/>
        <v/>
      </c>
      <c r="AB670" s="398"/>
      <c r="AH670" s="384" t="str">
        <f t="shared" si="129"/>
        <v/>
      </c>
      <c r="AI670" s="384">
        <f t="shared" si="130"/>
        <v>0</v>
      </c>
      <c r="AJ670" s="384">
        <f t="shared" si="131"/>
        <v>0</v>
      </c>
      <c r="AK670" s="384">
        <f t="shared" si="132"/>
        <v>0</v>
      </c>
    </row>
    <row r="671" spans="2:37" s="177" customFormat="1" ht="24.75" hidden="1" customHeight="1" outlineLevel="1">
      <c r="B671" s="38"/>
      <c r="C671" s="52"/>
      <c r="D671" s="3"/>
      <c r="E671" s="3"/>
      <c r="F671" s="3"/>
      <c r="G671" s="3"/>
      <c r="H671" s="3"/>
      <c r="I671" s="13"/>
      <c r="J671" s="67"/>
      <c r="K671" s="75"/>
      <c r="L671" s="58" t="s">
        <v>3550</v>
      </c>
      <c r="M671" s="41"/>
      <c r="N671" s="134" t="str">
        <f t="shared" si="121"/>
        <v/>
      </c>
      <c r="O671" s="135" t="str">
        <f t="shared" si="122"/>
        <v/>
      </c>
      <c r="P671" s="134"/>
      <c r="Q671" s="303"/>
      <c r="R671" s="44"/>
      <c r="S671" s="183" t="str">
        <f t="shared" si="125"/>
        <v/>
      </c>
      <c r="T671" s="380">
        <v>0.1</v>
      </c>
      <c r="U671" s="185" t="str">
        <f t="shared" si="126"/>
        <v/>
      </c>
      <c r="V671" s="186" t="str">
        <f t="shared" si="127"/>
        <v/>
      </c>
      <c r="W671" s="186" t="str">
        <f t="shared" si="123"/>
        <v/>
      </c>
      <c r="X671" s="187" t="str">
        <f t="shared" si="128"/>
        <v/>
      </c>
      <c r="Y671" s="337"/>
      <c r="Z671" s="61"/>
      <c r="AA671" s="372" t="str">
        <f t="shared" si="124"/>
        <v/>
      </c>
      <c r="AB671" s="398"/>
      <c r="AH671" s="384" t="str">
        <f t="shared" si="129"/>
        <v/>
      </c>
      <c r="AI671" s="384">
        <f t="shared" si="130"/>
        <v>0</v>
      </c>
      <c r="AJ671" s="384">
        <f t="shared" si="131"/>
        <v>0</v>
      </c>
      <c r="AK671" s="384">
        <f t="shared" si="132"/>
        <v>0</v>
      </c>
    </row>
    <row r="672" spans="2:37" s="177" customFormat="1" ht="24.75" hidden="1" customHeight="1" outlineLevel="1">
      <c r="B672" s="38"/>
      <c r="C672" s="52"/>
      <c r="D672" s="3"/>
      <c r="E672" s="3"/>
      <c r="F672" s="3"/>
      <c r="G672" s="3"/>
      <c r="H672" s="3"/>
      <c r="I672" s="13"/>
      <c r="J672" s="67"/>
      <c r="K672" s="75"/>
      <c r="L672" s="58" t="s">
        <v>3550</v>
      </c>
      <c r="M672" s="41"/>
      <c r="N672" s="134" t="str">
        <f t="shared" si="121"/>
        <v/>
      </c>
      <c r="O672" s="135" t="str">
        <f t="shared" si="122"/>
        <v/>
      </c>
      <c r="P672" s="134"/>
      <c r="Q672" s="303"/>
      <c r="R672" s="44"/>
      <c r="S672" s="183" t="str">
        <f t="shared" si="125"/>
        <v/>
      </c>
      <c r="T672" s="380">
        <v>0.1</v>
      </c>
      <c r="U672" s="185" t="str">
        <f t="shared" si="126"/>
        <v/>
      </c>
      <c r="V672" s="186" t="str">
        <f t="shared" si="127"/>
        <v/>
      </c>
      <c r="W672" s="186" t="str">
        <f t="shared" si="123"/>
        <v/>
      </c>
      <c r="X672" s="187" t="str">
        <f t="shared" si="128"/>
        <v/>
      </c>
      <c r="Y672" s="337"/>
      <c r="Z672" s="61"/>
      <c r="AA672" s="372" t="str">
        <f t="shared" si="124"/>
        <v/>
      </c>
      <c r="AB672" s="398"/>
      <c r="AH672" s="384" t="str">
        <f t="shared" si="129"/>
        <v/>
      </c>
      <c r="AI672" s="384">
        <f t="shared" si="130"/>
        <v>0</v>
      </c>
      <c r="AJ672" s="384">
        <f t="shared" si="131"/>
        <v>0</v>
      </c>
      <c r="AK672" s="384">
        <f t="shared" si="132"/>
        <v>0</v>
      </c>
    </row>
    <row r="673" spans="2:37" s="177" customFormat="1" ht="24.75" hidden="1" customHeight="1" outlineLevel="1">
      <c r="B673" s="38"/>
      <c r="C673" s="52"/>
      <c r="D673" s="3"/>
      <c r="E673" s="3"/>
      <c r="F673" s="3"/>
      <c r="G673" s="3"/>
      <c r="H673" s="3"/>
      <c r="I673" s="13"/>
      <c r="J673" s="67"/>
      <c r="K673" s="75"/>
      <c r="L673" s="58" t="s">
        <v>3550</v>
      </c>
      <c r="M673" s="41"/>
      <c r="N673" s="134" t="str">
        <f t="shared" si="121"/>
        <v/>
      </c>
      <c r="O673" s="135" t="str">
        <f t="shared" si="122"/>
        <v/>
      </c>
      <c r="P673" s="134"/>
      <c r="Q673" s="303"/>
      <c r="R673" s="44"/>
      <c r="S673" s="183" t="str">
        <f t="shared" si="125"/>
        <v/>
      </c>
      <c r="T673" s="380">
        <v>0.1</v>
      </c>
      <c r="U673" s="185" t="str">
        <f t="shared" si="126"/>
        <v/>
      </c>
      <c r="V673" s="186" t="str">
        <f t="shared" si="127"/>
        <v/>
      </c>
      <c r="W673" s="186" t="str">
        <f t="shared" si="123"/>
        <v/>
      </c>
      <c r="X673" s="187" t="str">
        <f t="shared" si="128"/>
        <v/>
      </c>
      <c r="Y673" s="337"/>
      <c r="Z673" s="61"/>
      <c r="AA673" s="372" t="str">
        <f t="shared" si="124"/>
        <v/>
      </c>
      <c r="AB673" s="398"/>
      <c r="AH673" s="384" t="str">
        <f t="shared" si="129"/>
        <v/>
      </c>
      <c r="AI673" s="384">
        <f t="shared" si="130"/>
        <v>0</v>
      </c>
      <c r="AJ673" s="384">
        <f t="shared" si="131"/>
        <v>0</v>
      </c>
      <c r="AK673" s="384">
        <f t="shared" si="132"/>
        <v>0</v>
      </c>
    </row>
    <row r="674" spans="2:37" s="177" customFormat="1" ht="24.75" hidden="1" customHeight="1" outlineLevel="1">
      <c r="B674" s="38"/>
      <c r="C674" s="52"/>
      <c r="D674" s="3"/>
      <c r="E674" s="3"/>
      <c r="F674" s="3"/>
      <c r="G674" s="3"/>
      <c r="H674" s="3"/>
      <c r="I674" s="13"/>
      <c r="J674" s="67"/>
      <c r="K674" s="75"/>
      <c r="L674" s="58" t="s">
        <v>3550</v>
      </c>
      <c r="M674" s="41"/>
      <c r="N674" s="134" t="str">
        <f t="shared" si="121"/>
        <v/>
      </c>
      <c r="O674" s="135" t="str">
        <f t="shared" si="122"/>
        <v/>
      </c>
      <c r="P674" s="134"/>
      <c r="Q674" s="303"/>
      <c r="R674" s="44"/>
      <c r="S674" s="183" t="str">
        <f t="shared" si="125"/>
        <v/>
      </c>
      <c r="T674" s="380">
        <v>0.1</v>
      </c>
      <c r="U674" s="185" t="str">
        <f t="shared" si="126"/>
        <v/>
      </c>
      <c r="V674" s="186" t="str">
        <f t="shared" si="127"/>
        <v/>
      </c>
      <c r="W674" s="186" t="str">
        <f t="shared" si="123"/>
        <v/>
      </c>
      <c r="X674" s="187" t="str">
        <f t="shared" si="128"/>
        <v/>
      </c>
      <c r="Y674" s="337"/>
      <c r="Z674" s="61"/>
      <c r="AA674" s="372" t="str">
        <f t="shared" si="124"/>
        <v/>
      </c>
      <c r="AB674" s="398"/>
      <c r="AH674" s="384" t="str">
        <f t="shared" si="129"/>
        <v/>
      </c>
      <c r="AI674" s="384">
        <f t="shared" si="130"/>
        <v>0</v>
      </c>
      <c r="AJ674" s="384">
        <f t="shared" si="131"/>
        <v>0</v>
      </c>
      <c r="AK674" s="384">
        <f t="shared" si="132"/>
        <v>0</v>
      </c>
    </row>
    <row r="675" spans="2:37" s="177" customFormat="1" ht="24.75" hidden="1" customHeight="1" outlineLevel="1">
      <c r="B675" s="38"/>
      <c r="C675" s="52"/>
      <c r="D675" s="3"/>
      <c r="E675" s="3"/>
      <c r="F675" s="3"/>
      <c r="G675" s="3"/>
      <c r="H675" s="3"/>
      <c r="I675" s="13"/>
      <c r="J675" s="67"/>
      <c r="K675" s="75"/>
      <c r="L675" s="58" t="s">
        <v>3550</v>
      </c>
      <c r="M675" s="41"/>
      <c r="N675" s="134" t="str">
        <f t="shared" si="121"/>
        <v/>
      </c>
      <c r="O675" s="135" t="str">
        <f t="shared" si="122"/>
        <v/>
      </c>
      <c r="P675" s="134"/>
      <c r="Q675" s="303"/>
      <c r="R675" s="44"/>
      <c r="S675" s="183" t="str">
        <f t="shared" si="125"/>
        <v/>
      </c>
      <c r="T675" s="380">
        <v>0.1</v>
      </c>
      <c r="U675" s="185" t="str">
        <f t="shared" si="126"/>
        <v/>
      </c>
      <c r="V675" s="186" t="str">
        <f t="shared" si="127"/>
        <v/>
      </c>
      <c r="W675" s="186" t="str">
        <f t="shared" si="123"/>
        <v/>
      </c>
      <c r="X675" s="187" t="str">
        <f t="shared" si="128"/>
        <v/>
      </c>
      <c r="Y675" s="337"/>
      <c r="Z675" s="61"/>
      <c r="AA675" s="372" t="str">
        <f t="shared" si="124"/>
        <v/>
      </c>
      <c r="AB675" s="398"/>
      <c r="AH675" s="384" t="str">
        <f t="shared" si="129"/>
        <v/>
      </c>
      <c r="AI675" s="384">
        <f t="shared" si="130"/>
        <v>0</v>
      </c>
      <c r="AJ675" s="384">
        <f t="shared" si="131"/>
        <v>0</v>
      </c>
      <c r="AK675" s="384">
        <f t="shared" si="132"/>
        <v>0</v>
      </c>
    </row>
    <row r="676" spans="2:37" s="177" customFormat="1" ht="24.75" hidden="1" customHeight="1" outlineLevel="1">
      <c r="B676" s="38"/>
      <c r="C676" s="52"/>
      <c r="D676" s="3"/>
      <c r="E676" s="3"/>
      <c r="F676" s="3"/>
      <c r="G676" s="3"/>
      <c r="H676" s="3"/>
      <c r="I676" s="13"/>
      <c r="J676" s="67"/>
      <c r="K676" s="75"/>
      <c r="L676" s="58" t="s">
        <v>3550</v>
      </c>
      <c r="M676" s="41"/>
      <c r="N676" s="134" t="str">
        <f t="shared" si="121"/>
        <v/>
      </c>
      <c r="O676" s="135" t="str">
        <f t="shared" si="122"/>
        <v/>
      </c>
      <c r="P676" s="134"/>
      <c r="Q676" s="303"/>
      <c r="R676" s="44"/>
      <c r="S676" s="183" t="str">
        <f t="shared" si="125"/>
        <v/>
      </c>
      <c r="T676" s="380">
        <v>0.1</v>
      </c>
      <c r="U676" s="185" t="str">
        <f t="shared" si="126"/>
        <v/>
      </c>
      <c r="V676" s="186" t="str">
        <f t="shared" si="127"/>
        <v/>
      </c>
      <c r="W676" s="186" t="str">
        <f t="shared" si="123"/>
        <v/>
      </c>
      <c r="X676" s="187" t="str">
        <f t="shared" si="128"/>
        <v/>
      </c>
      <c r="Y676" s="337"/>
      <c r="Z676" s="61"/>
      <c r="AA676" s="372" t="str">
        <f t="shared" si="124"/>
        <v/>
      </c>
      <c r="AB676" s="398"/>
      <c r="AH676" s="384" t="str">
        <f t="shared" si="129"/>
        <v/>
      </c>
      <c r="AI676" s="384">
        <f t="shared" si="130"/>
        <v>0</v>
      </c>
      <c r="AJ676" s="384">
        <f t="shared" si="131"/>
        <v>0</v>
      </c>
      <c r="AK676" s="384">
        <f t="shared" si="132"/>
        <v>0</v>
      </c>
    </row>
    <row r="677" spans="2:37" s="177" customFormat="1" ht="24.75" hidden="1" customHeight="1" outlineLevel="1">
      <c r="B677" s="38"/>
      <c r="C677" s="52"/>
      <c r="D677" s="3"/>
      <c r="E677" s="3"/>
      <c r="F677" s="3"/>
      <c r="G677" s="3"/>
      <c r="H677" s="3"/>
      <c r="I677" s="13"/>
      <c r="J677" s="67"/>
      <c r="K677" s="75"/>
      <c r="L677" s="58" t="s">
        <v>3550</v>
      </c>
      <c r="M677" s="41"/>
      <c r="N677" s="134" t="str">
        <f t="shared" si="121"/>
        <v/>
      </c>
      <c r="O677" s="135" t="str">
        <f t="shared" si="122"/>
        <v/>
      </c>
      <c r="P677" s="134"/>
      <c r="Q677" s="303"/>
      <c r="R677" s="44"/>
      <c r="S677" s="183" t="str">
        <f t="shared" si="125"/>
        <v/>
      </c>
      <c r="T677" s="380">
        <v>0.1</v>
      </c>
      <c r="U677" s="185" t="str">
        <f t="shared" si="126"/>
        <v/>
      </c>
      <c r="V677" s="186" t="str">
        <f t="shared" si="127"/>
        <v/>
      </c>
      <c r="W677" s="186" t="str">
        <f t="shared" si="123"/>
        <v/>
      </c>
      <c r="X677" s="187" t="str">
        <f t="shared" si="128"/>
        <v/>
      </c>
      <c r="Y677" s="337"/>
      <c r="Z677" s="61"/>
      <c r="AA677" s="372" t="str">
        <f t="shared" si="124"/>
        <v/>
      </c>
      <c r="AB677" s="398"/>
      <c r="AH677" s="384" t="str">
        <f t="shared" si="129"/>
        <v/>
      </c>
      <c r="AI677" s="384">
        <f t="shared" si="130"/>
        <v>0</v>
      </c>
      <c r="AJ677" s="384">
        <f t="shared" si="131"/>
        <v>0</v>
      </c>
      <c r="AK677" s="384">
        <f t="shared" si="132"/>
        <v>0</v>
      </c>
    </row>
    <row r="678" spans="2:37" s="177" customFormat="1" ht="24.75" hidden="1" customHeight="1" outlineLevel="1">
      <c r="B678" s="38"/>
      <c r="C678" s="52"/>
      <c r="D678" s="3"/>
      <c r="E678" s="3"/>
      <c r="F678" s="3"/>
      <c r="G678" s="3"/>
      <c r="H678" s="3"/>
      <c r="I678" s="13"/>
      <c r="J678" s="67"/>
      <c r="K678" s="75"/>
      <c r="L678" s="58" t="s">
        <v>3550</v>
      </c>
      <c r="M678" s="41"/>
      <c r="N678" s="134" t="str">
        <f t="shared" si="121"/>
        <v/>
      </c>
      <c r="O678" s="135" t="str">
        <f t="shared" si="122"/>
        <v/>
      </c>
      <c r="P678" s="134"/>
      <c r="Q678" s="303"/>
      <c r="R678" s="44"/>
      <c r="S678" s="183" t="str">
        <f t="shared" si="125"/>
        <v/>
      </c>
      <c r="T678" s="380">
        <v>0.1</v>
      </c>
      <c r="U678" s="185" t="str">
        <f t="shared" si="126"/>
        <v/>
      </c>
      <c r="V678" s="186" t="str">
        <f t="shared" si="127"/>
        <v/>
      </c>
      <c r="W678" s="186" t="str">
        <f t="shared" si="123"/>
        <v/>
      </c>
      <c r="X678" s="187" t="str">
        <f t="shared" si="128"/>
        <v/>
      </c>
      <c r="Y678" s="337"/>
      <c r="Z678" s="61"/>
      <c r="AA678" s="372" t="str">
        <f t="shared" si="124"/>
        <v/>
      </c>
      <c r="AB678" s="398"/>
      <c r="AH678" s="384" t="str">
        <f t="shared" si="129"/>
        <v/>
      </c>
      <c r="AI678" s="384">
        <f t="shared" si="130"/>
        <v>0</v>
      </c>
      <c r="AJ678" s="384">
        <f t="shared" si="131"/>
        <v>0</v>
      </c>
      <c r="AK678" s="384">
        <f t="shared" si="132"/>
        <v>0</v>
      </c>
    </row>
    <row r="679" spans="2:37" s="177" customFormat="1" ht="24.75" hidden="1" customHeight="1" outlineLevel="1">
      <c r="B679" s="38"/>
      <c r="C679" s="52"/>
      <c r="D679" s="3"/>
      <c r="E679" s="3"/>
      <c r="F679" s="3"/>
      <c r="G679" s="3"/>
      <c r="H679" s="3"/>
      <c r="I679" s="13"/>
      <c r="J679" s="67"/>
      <c r="K679" s="75"/>
      <c r="L679" s="58" t="s">
        <v>3550</v>
      </c>
      <c r="M679" s="41"/>
      <c r="N679" s="134" t="str">
        <f t="shared" si="121"/>
        <v/>
      </c>
      <c r="O679" s="135" t="str">
        <f t="shared" si="122"/>
        <v/>
      </c>
      <c r="P679" s="134"/>
      <c r="Q679" s="303"/>
      <c r="R679" s="44"/>
      <c r="S679" s="183" t="str">
        <f t="shared" si="125"/>
        <v/>
      </c>
      <c r="T679" s="380">
        <v>0.1</v>
      </c>
      <c r="U679" s="185" t="str">
        <f t="shared" si="126"/>
        <v/>
      </c>
      <c r="V679" s="186" t="str">
        <f t="shared" si="127"/>
        <v/>
      </c>
      <c r="W679" s="186" t="str">
        <f t="shared" si="123"/>
        <v/>
      </c>
      <c r="X679" s="187" t="str">
        <f t="shared" si="128"/>
        <v/>
      </c>
      <c r="Y679" s="337"/>
      <c r="Z679" s="61"/>
      <c r="AA679" s="372" t="str">
        <f t="shared" si="124"/>
        <v/>
      </c>
      <c r="AB679" s="398"/>
      <c r="AH679" s="384" t="str">
        <f t="shared" si="129"/>
        <v/>
      </c>
      <c r="AI679" s="384">
        <f t="shared" si="130"/>
        <v>0</v>
      </c>
      <c r="AJ679" s="384">
        <f t="shared" si="131"/>
        <v>0</v>
      </c>
      <c r="AK679" s="384">
        <f t="shared" si="132"/>
        <v>0</v>
      </c>
    </row>
    <row r="680" spans="2:37" s="177" customFormat="1" ht="24.75" hidden="1" customHeight="1" outlineLevel="1">
      <c r="B680" s="38"/>
      <c r="C680" s="52"/>
      <c r="D680" s="3"/>
      <c r="E680" s="3"/>
      <c r="F680" s="3"/>
      <c r="G680" s="3"/>
      <c r="H680" s="3"/>
      <c r="I680" s="13"/>
      <c r="J680" s="67"/>
      <c r="K680" s="75"/>
      <c r="L680" s="58" t="s">
        <v>3550</v>
      </c>
      <c r="M680" s="41"/>
      <c r="N680" s="134" t="str">
        <f t="shared" si="121"/>
        <v/>
      </c>
      <c r="O680" s="135" t="str">
        <f t="shared" si="122"/>
        <v/>
      </c>
      <c r="P680" s="134"/>
      <c r="Q680" s="303"/>
      <c r="R680" s="44"/>
      <c r="S680" s="183" t="str">
        <f t="shared" si="125"/>
        <v/>
      </c>
      <c r="T680" s="380">
        <v>0.1</v>
      </c>
      <c r="U680" s="185" t="str">
        <f t="shared" si="126"/>
        <v/>
      </c>
      <c r="V680" s="186" t="str">
        <f t="shared" si="127"/>
        <v/>
      </c>
      <c r="W680" s="186" t="str">
        <f t="shared" si="123"/>
        <v/>
      </c>
      <c r="X680" s="187" t="str">
        <f t="shared" si="128"/>
        <v/>
      </c>
      <c r="Y680" s="337"/>
      <c r="Z680" s="61"/>
      <c r="AA680" s="372" t="str">
        <f t="shared" si="124"/>
        <v/>
      </c>
      <c r="AB680" s="398"/>
      <c r="AH680" s="384" t="str">
        <f t="shared" si="129"/>
        <v/>
      </c>
      <c r="AI680" s="384">
        <f t="shared" si="130"/>
        <v>0</v>
      </c>
      <c r="AJ680" s="384">
        <f t="shared" si="131"/>
        <v>0</v>
      </c>
      <c r="AK680" s="384">
        <f t="shared" si="132"/>
        <v>0</v>
      </c>
    </row>
    <row r="681" spans="2:37" s="177" customFormat="1" ht="24.75" hidden="1" customHeight="1" outlineLevel="1">
      <c r="B681" s="38"/>
      <c r="C681" s="52"/>
      <c r="D681" s="3"/>
      <c r="E681" s="3"/>
      <c r="F681" s="3"/>
      <c r="G681" s="3"/>
      <c r="H681" s="3"/>
      <c r="I681" s="13"/>
      <c r="J681" s="67"/>
      <c r="K681" s="75"/>
      <c r="L681" s="58" t="s">
        <v>3550</v>
      </c>
      <c r="M681" s="41"/>
      <c r="N681" s="134" t="str">
        <f t="shared" si="121"/>
        <v/>
      </c>
      <c r="O681" s="135" t="str">
        <f t="shared" si="122"/>
        <v/>
      </c>
      <c r="P681" s="134"/>
      <c r="Q681" s="303"/>
      <c r="R681" s="44"/>
      <c r="S681" s="183" t="str">
        <f t="shared" si="125"/>
        <v/>
      </c>
      <c r="T681" s="380">
        <v>0.1</v>
      </c>
      <c r="U681" s="185" t="str">
        <f t="shared" si="126"/>
        <v/>
      </c>
      <c r="V681" s="186" t="str">
        <f t="shared" si="127"/>
        <v/>
      </c>
      <c r="W681" s="186" t="str">
        <f t="shared" si="123"/>
        <v/>
      </c>
      <c r="X681" s="187" t="str">
        <f t="shared" si="128"/>
        <v/>
      </c>
      <c r="Y681" s="337"/>
      <c r="Z681" s="61"/>
      <c r="AA681" s="372" t="str">
        <f t="shared" si="124"/>
        <v/>
      </c>
      <c r="AB681" s="398"/>
      <c r="AH681" s="384" t="str">
        <f t="shared" si="129"/>
        <v/>
      </c>
      <c r="AI681" s="384">
        <f t="shared" si="130"/>
        <v>0</v>
      </c>
      <c r="AJ681" s="384">
        <f t="shared" si="131"/>
        <v>0</v>
      </c>
      <c r="AK681" s="384">
        <f t="shared" si="132"/>
        <v>0</v>
      </c>
    </row>
    <row r="682" spans="2:37" s="177" customFormat="1" ht="24.75" hidden="1" customHeight="1" outlineLevel="1">
      <c r="B682" s="38"/>
      <c r="C682" s="52"/>
      <c r="D682" s="3"/>
      <c r="E682" s="3"/>
      <c r="F682" s="3"/>
      <c r="G682" s="3"/>
      <c r="H682" s="3"/>
      <c r="I682" s="13"/>
      <c r="J682" s="67"/>
      <c r="K682" s="75"/>
      <c r="L682" s="58" t="s">
        <v>3550</v>
      </c>
      <c r="M682" s="41"/>
      <c r="N682" s="134" t="str">
        <f t="shared" si="121"/>
        <v/>
      </c>
      <c r="O682" s="135" t="str">
        <f t="shared" si="122"/>
        <v/>
      </c>
      <c r="P682" s="134"/>
      <c r="Q682" s="303"/>
      <c r="R682" s="44"/>
      <c r="S682" s="183" t="str">
        <f t="shared" si="125"/>
        <v/>
      </c>
      <c r="T682" s="380">
        <v>0.1</v>
      </c>
      <c r="U682" s="185" t="str">
        <f t="shared" si="126"/>
        <v/>
      </c>
      <c r="V682" s="186" t="str">
        <f t="shared" si="127"/>
        <v/>
      </c>
      <c r="W682" s="186" t="str">
        <f t="shared" si="123"/>
        <v/>
      </c>
      <c r="X682" s="187" t="str">
        <f t="shared" si="128"/>
        <v/>
      </c>
      <c r="Y682" s="337"/>
      <c r="Z682" s="61"/>
      <c r="AA682" s="372" t="str">
        <f t="shared" si="124"/>
        <v/>
      </c>
      <c r="AB682" s="398"/>
      <c r="AH682" s="384" t="str">
        <f t="shared" si="129"/>
        <v/>
      </c>
      <c r="AI682" s="384">
        <f t="shared" si="130"/>
        <v>0</v>
      </c>
      <c r="AJ682" s="384">
        <f t="shared" si="131"/>
        <v>0</v>
      </c>
      <c r="AK682" s="384">
        <f t="shared" si="132"/>
        <v>0</v>
      </c>
    </row>
    <row r="683" spans="2:37" s="177" customFormat="1" ht="24.75" hidden="1" customHeight="1" outlineLevel="1">
      <c r="B683" s="38"/>
      <c r="C683" s="52"/>
      <c r="D683" s="3"/>
      <c r="E683" s="3"/>
      <c r="F683" s="3"/>
      <c r="G683" s="3"/>
      <c r="H683" s="3"/>
      <c r="I683" s="13"/>
      <c r="J683" s="67"/>
      <c r="K683" s="75"/>
      <c r="L683" s="58" t="s">
        <v>3550</v>
      </c>
      <c r="M683" s="41"/>
      <c r="N683" s="134" t="str">
        <f t="shared" si="121"/>
        <v/>
      </c>
      <c r="O683" s="135" t="str">
        <f t="shared" si="122"/>
        <v/>
      </c>
      <c r="P683" s="134"/>
      <c r="Q683" s="303"/>
      <c r="R683" s="44"/>
      <c r="S683" s="183" t="str">
        <f t="shared" si="125"/>
        <v/>
      </c>
      <c r="T683" s="380">
        <v>0.1</v>
      </c>
      <c r="U683" s="185" t="str">
        <f t="shared" si="126"/>
        <v/>
      </c>
      <c r="V683" s="186" t="str">
        <f t="shared" si="127"/>
        <v/>
      </c>
      <c r="W683" s="186" t="str">
        <f t="shared" si="123"/>
        <v/>
      </c>
      <c r="X683" s="187" t="str">
        <f t="shared" si="128"/>
        <v/>
      </c>
      <c r="Y683" s="337"/>
      <c r="Z683" s="61"/>
      <c r="AA683" s="372" t="str">
        <f t="shared" si="124"/>
        <v/>
      </c>
      <c r="AB683" s="398"/>
      <c r="AH683" s="384" t="str">
        <f t="shared" si="129"/>
        <v/>
      </c>
      <c r="AI683" s="384">
        <f t="shared" si="130"/>
        <v>0</v>
      </c>
      <c r="AJ683" s="384">
        <f t="shared" si="131"/>
        <v>0</v>
      </c>
      <c r="AK683" s="384">
        <f t="shared" si="132"/>
        <v>0</v>
      </c>
    </row>
    <row r="684" spans="2:37" s="177" customFormat="1" ht="24.75" hidden="1" customHeight="1" outlineLevel="1">
      <c r="B684" s="38"/>
      <c r="C684" s="52"/>
      <c r="D684" s="3"/>
      <c r="E684" s="3"/>
      <c r="F684" s="3"/>
      <c r="G684" s="3"/>
      <c r="H684" s="3"/>
      <c r="I684" s="13"/>
      <c r="J684" s="67"/>
      <c r="K684" s="75"/>
      <c r="L684" s="58" t="s">
        <v>3550</v>
      </c>
      <c r="M684" s="41"/>
      <c r="N684" s="134" t="str">
        <f t="shared" si="121"/>
        <v/>
      </c>
      <c r="O684" s="135" t="str">
        <f t="shared" si="122"/>
        <v/>
      </c>
      <c r="P684" s="134"/>
      <c r="Q684" s="303"/>
      <c r="R684" s="44"/>
      <c r="S684" s="183" t="str">
        <f t="shared" si="125"/>
        <v/>
      </c>
      <c r="T684" s="380">
        <v>0.1</v>
      </c>
      <c r="U684" s="185" t="str">
        <f t="shared" si="126"/>
        <v/>
      </c>
      <c r="V684" s="186" t="str">
        <f t="shared" si="127"/>
        <v/>
      </c>
      <c r="W684" s="186" t="str">
        <f t="shared" si="123"/>
        <v/>
      </c>
      <c r="X684" s="187" t="str">
        <f t="shared" si="128"/>
        <v/>
      </c>
      <c r="Y684" s="337"/>
      <c r="Z684" s="61"/>
      <c r="AA684" s="372" t="str">
        <f t="shared" si="124"/>
        <v/>
      </c>
      <c r="AB684" s="398"/>
      <c r="AH684" s="384" t="str">
        <f t="shared" si="129"/>
        <v/>
      </c>
      <c r="AI684" s="384">
        <f t="shared" si="130"/>
        <v>0</v>
      </c>
      <c r="AJ684" s="384">
        <f t="shared" si="131"/>
        <v>0</v>
      </c>
      <c r="AK684" s="384">
        <f t="shared" si="132"/>
        <v>0</v>
      </c>
    </row>
    <row r="685" spans="2:37" s="177" customFormat="1" ht="24.75" hidden="1" customHeight="1" outlineLevel="1">
      <c r="B685" s="38"/>
      <c r="C685" s="52"/>
      <c r="D685" s="3"/>
      <c r="E685" s="3"/>
      <c r="F685" s="3"/>
      <c r="G685" s="3"/>
      <c r="H685" s="3"/>
      <c r="I685" s="13"/>
      <c r="J685" s="67"/>
      <c r="K685" s="75"/>
      <c r="L685" s="58" t="s">
        <v>3550</v>
      </c>
      <c r="M685" s="41"/>
      <c r="N685" s="134" t="str">
        <f t="shared" si="121"/>
        <v/>
      </c>
      <c r="O685" s="135" t="str">
        <f t="shared" si="122"/>
        <v/>
      </c>
      <c r="P685" s="134"/>
      <c r="Q685" s="303"/>
      <c r="R685" s="44"/>
      <c r="S685" s="183" t="str">
        <f t="shared" si="125"/>
        <v/>
      </c>
      <c r="T685" s="380">
        <v>0.1</v>
      </c>
      <c r="U685" s="185" t="str">
        <f t="shared" si="126"/>
        <v/>
      </c>
      <c r="V685" s="186" t="str">
        <f t="shared" si="127"/>
        <v/>
      </c>
      <c r="W685" s="186" t="str">
        <f t="shared" si="123"/>
        <v/>
      </c>
      <c r="X685" s="187" t="str">
        <f t="shared" si="128"/>
        <v/>
      </c>
      <c r="Y685" s="337"/>
      <c r="Z685" s="61"/>
      <c r="AA685" s="372" t="str">
        <f t="shared" si="124"/>
        <v/>
      </c>
      <c r="AB685" s="398"/>
      <c r="AH685" s="384" t="str">
        <f t="shared" si="129"/>
        <v/>
      </c>
      <c r="AI685" s="384">
        <f t="shared" si="130"/>
        <v>0</v>
      </c>
      <c r="AJ685" s="384">
        <f t="shared" si="131"/>
        <v>0</v>
      </c>
      <c r="AK685" s="384">
        <f t="shared" si="132"/>
        <v>0</v>
      </c>
    </row>
    <row r="686" spans="2:37" s="177" customFormat="1" ht="24.75" hidden="1" customHeight="1" outlineLevel="1">
      <c r="B686" s="38"/>
      <c r="C686" s="52"/>
      <c r="D686" s="3"/>
      <c r="E686" s="3"/>
      <c r="F686" s="3"/>
      <c r="G686" s="3"/>
      <c r="H686" s="3"/>
      <c r="I686" s="13"/>
      <c r="J686" s="67"/>
      <c r="K686" s="75"/>
      <c r="L686" s="58" t="s">
        <v>3550</v>
      </c>
      <c r="M686" s="41"/>
      <c r="N686" s="134" t="str">
        <f t="shared" si="121"/>
        <v/>
      </c>
      <c r="O686" s="135" t="str">
        <f t="shared" si="122"/>
        <v/>
      </c>
      <c r="P686" s="134"/>
      <c r="Q686" s="303"/>
      <c r="R686" s="44"/>
      <c r="S686" s="183" t="str">
        <f t="shared" si="125"/>
        <v/>
      </c>
      <c r="T686" s="380">
        <v>0.1</v>
      </c>
      <c r="U686" s="185" t="str">
        <f t="shared" si="126"/>
        <v/>
      </c>
      <c r="V686" s="186" t="str">
        <f t="shared" si="127"/>
        <v/>
      </c>
      <c r="W686" s="186" t="str">
        <f t="shared" si="123"/>
        <v/>
      </c>
      <c r="X686" s="187" t="str">
        <f t="shared" si="128"/>
        <v/>
      </c>
      <c r="Y686" s="337"/>
      <c r="Z686" s="61"/>
      <c r="AA686" s="372" t="str">
        <f t="shared" si="124"/>
        <v/>
      </c>
      <c r="AB686" s="398"/>
      <c r="AH686" s="384" t="str">
        <f t="shared" si="129"/>
        <v/>
      </c>
      <c r="AI686" s="384">
        <f t="shared" si="130"/>
        <v>0</v>
      </c>
      <c r="AJ686" s="384">
        <f t="shared" si="131"/>
        <v>0</v>
      </c>
      <c r="AK686" s="384">
        <f t="shared" si="132"/>
        <v>0</v>
      </c>
    </row>
    <row r="687" spans="2:37" s="177" customFormat="1" ht="24.75" hidden="1" customHeight="1" outlineLevel="1">
      <c r="B687" s="38"/>
      <c r="C687" s="52"/>
      <c r="D687" s="3"/>
      <c r="E687" s="3"/>
      <c r="F687" s="3"/>
      <c r="G687" s="3"/>
      <c r="H687" s="3"/>
      <c r="I687" s="13"/>
      <c r="J687" s="67"/>
      <c r="K687" s="75"/>
      <c r="L687" s="58" t="s">
        <v>3550</v>
      </c>
      <c r="M687" s="41"/>
      <c r="N687" s="134" t="str">
        <f t="shared" si="121"/>
        <v/>
      </c>
      <c r="O687" s="135" t="str">
        <f t="shared" si="122"/>
        <v/>
      </c>
      <c r="P687" s="134"/>
      <c r="Q687" s="303"/>
      <c r="R687" s="44"/>
      <c r="S687" s="183" t="str">
        <f t="shared" si="125"/>
        <v/>
      </c>
      <c r="T687" s="380">
        <v>0.1</v>
      </c>
      <c r="U687" s="185" t="str">
        <f t="shared" si="126"/>
        <v/>
      </c>
      <c r="V687" s="186" t="str">
        <f t="shared" si="127"/>
        <v/>
      </c>
      <c r="W687" s="186" t="str">
        <f t="shared" si="123"/>
        <v/>
      </c>
      <c r="X687" s="187" t="str">
        <f t="shared" si="128"/>
        <v/>
      </c>
      <c r="Y687" s="337"/>
      <c r="Z687" s="61"/>
      <c r="AA687" s="372" t="str">
        <f t="shared" si="124"/>
        <v/>
      </c>
      <c r="AB687" s="398"/>
      <c r="AH687" s="384" t="str">
        <f t="shared" si="129"/>
        <v/>
      </c>
      <c r="AI687" s="384">
        <f t="shared" si="130"/>
        <v>0</v>
      </c>
      <c r="AJ687" s="384">
        <f t="shared" si="131"/>
        <v>0</v>
      </c>
      <c r="AK687" s="384">
        <f t="shared" si="132"/>
        <v>0</v>
      </c>
    </row>
    <row r="688" spans="2:37" s="177" customFormat="1" ht="24.75" hidden="1" customHeight="1" outlineLevel="1">
      <c r="B688" s="38"/>
      <c r="C688" s="52"/>
      <c r="D688" s="3"/>
      <c r="E688" s="3"/>
      <c r="F688" s="3"/>
      <c r="G688" s="3"/>
      <c r="H688" s="3"/>
      <c r="I688" s="13"/>
      <c r="J688" s="67"/>
      <c r="K688" s="75"/>
      <c r="L688" s="58" t="s">
        <v>3550</v>
      </c>
      <c r="M688" s="41"/>
      <c r="N688" s="134" t="str">
        <f t="shared" si="121"/>
        <v/>
      </c>
      <c r="O688" s="135" t="str">
        <f t="shared" si="122"/>
        <v/>
      </c>
      <c r="P688" s="134"/>
      <c r="Q688" s="303"/>
      <c r="R688" s="44"/>
      <c r="S688" s="183" t="str">
        <f t="shared" si="125"/>
        <v/>
      </c>
      <c r="T688" s="380">
        <v>0.1</v>
      </c>
      <c r="U688" s="185" t="str">
        <f t="shared" si="126"/>
        <v/>
      </c>
      <c r="V688" s="186" t="str">
        <f t="shared" si="127"/>
        <v/>
      </c>
      <c r="W688" s="186" t="str">
        <f t="shared" si="123"/>
        <v/>
      </c>
      <c r="X688" s="187" t="str">
        <f t="shared" si="128"/>
        <v/>
      </c>
      <c r="Y688" s="337"/>
      <c r="Z688" s="61"/>
      <c r="AA688" s="372" t="str">
        <f t="shared" si="124"/>
        <v/>
      </c>
      <c r="AB688" s="398"/>
      <c r="AH688" s="384" t="str">
        <f t="shared" si="129"/>
        <v/>
      </c>
      <c r="AI688" s="384">
        <f t="shared" si="130"/>
        <v>0</v>
      </c>
      <c r="AJ688" s="384">
        <f t="shared" si="131"/>
        <v>0</v>
      </c>
      <c r="AK688" s="384">
        <f t="shared" si="132"/>
        <v>0</v>
      </c>
    </row>
    <row r="689" spans="2:37" s="177" customFormat="1" ht="24.75" hidden="1" customHeight="1" outlineLevel="1">
      <c r="B689" s="38"/>
      <c r="C689" s="52"/>
      <c r="D689" s="3"/>
      <c r="E689" s="3"/>
      <c r="F689" s="3"/>
      <c r="G689" s="3"/>
      <c r="H689" s="3"/>
      <c r="I689" s="13"/>
      <c r="J689" s="67"/>
      <c r="K689" s="75"/>
      <c r="L689" s="58" t="s">
        <v>3550</v>
      </c>
      <c r="M689" s="41"/>
      <c r="N689" s="134" t="str">
        <f t="shared" si="121"/>
        <v/>
      </c>
      <c r="O689" s="135" t="str">
        <f t="shared" si="122"/>
        <v/>
      </c>
      <c r="P689" s="134"/>
      <c r="Q689" s="303"/>
      <c r="R689" s="44"/>
      <c r="S689" s="183" t="str">
        <f t="shared" si="125"/>
        <v/>
      </c>
      <c r="T689" s="380">
        <v>0.1</v>
      </c>
      <c r="U689" s="185" t="str">
        <f t="shared" si="126"/>
        <v/>
      </c>
      <c r="V689" s="186" t="str">
        <f t="shared" si="127"/>
        <v/>
      </c>
      <c r="W689" s="186" t="str">
        <f t="shared" si="123"/>
        <v/>
      </c>
      <c r="X689" s="187" t="str">
        <f t="shared" si="128"/>
        <v/>
      </c>
      <c r="Y689" s="337"/>
      <c r="Z689" s="61"/>
      <c r="AA689" s="372" t="str">
        <f t="shared" si="124"/>
        <v/>
      </c>
      <c r="AB689" s="398"/>
      <c r="AH689" s="384" t="str">
        <f t="shared" si="129"/>
        <v/>
      </c>
      <c r="AI689" s="384">
        <f t="shared" si="130"/>
        <v>0</v>
      </c>
      <c r="AJ689" s="384">
        <f t="shared" si="131"/>
        <v>0</v>
      </c>
      <c r="AK689" s="384">
        <f t="shared" si="132"/>
        <v>0</v>
      </c>
    </row>
    <row r="690" spans="2:37" s="177" customFormat="1" ht="24.75" hidden="1" customHeight="1" outlineLevel="1">
      <c r="B690" s="38"/>
      <c r="C690" s="52"/>
      <c r="D690" s="3"/>
      <c r="E690" s="3"/>
      <c r="F690" s="3"/>
      <c r="G690" s="3"/>
      <c r="H690" s="3"/>
      <c r="I690" s="13"/>
      <c r="J690" s="67"/>
      <c r="K690" s="75"/>
      <c r="L690" s="58" t="s">
        <v>3550</v>
      </c>
      <c r="M690" s="41"/>
      <c r="N690" s="134" t="str">
        <f t="shared" si="121"/>
        <v/>
      </c>
      <c r="O690" s="135" t="str">
        <f t="shared" si="122"/>
        <v/>
      </c>
      <c r="P690" s="134"/>
      <c r="Q690" s="303"/>
      <c r="R690" s="44"/>
      <c r="S690" s="183" t="str">
        <f t="shared" si="125"/>
        <v/>
      </c>
      <c r="T690" s="380">
        <v>0.1</v>
      </c>
      <c r="U690" s="185" t="str">
        <f t="shared" si="126"/>
        <v/>
      </c>
      <c r="V690" s="186" t="str">
        <f t="shared" si="127"/>
        <v/>
      </c>
      <c r="W690" s="186" t="str">
        <f t="shared" si="123"/>
        <v/>
      </c>
      <c r="X690" s="187" t="str">
        <f t="shared" si="128"/>
        <v/>
      </c>
      <c r="Y690" s="337"/>
      <c r="Z690" s="61"/>
      <c r="AA690" s="372" t="str">
        <f t="shared" si="124"/>
        <v/>
      </c>
      <c r="AB690" s="398"/>
      <c r="AH690" s="384" t="str">
        <f t="shared" si="129"/>
        <v/>
      </c>
      <c r="AI690" s="384">
        <f t="shared" si="130"/>
        <v>0</v>
      </c>
      <c r="AJ690" s="384">
        <f t="shared" si="131"/>
        <v>0</v>
      </c>
      <c r="AK690" s="384">
        <f t="shared" si="132"/>
        <v>0</v>
      </c>
    </row>
    <row r="691" spans="2:37" s="177" customFormat="1" ht="24.75" hidden="1" customHeight="1" outlineLevel="1">
      <c r="B691" s="38"/>
      <c r="C691" s="52"/>
      <c r="D691" s="3"/>
      <c r="E691" s="3"/>
      <c r="F691" s="3"/>
      <c r="G691" s="3"/>
      <c r="H691" s="3"/>
      <c r="I691" s="13"/>
      <c r="J691" s="67"/>
      <c r="K691" s="75"/>
      <c r="L691" s="58" t="s">
        <v>3550</v>
      </c>
      <c r="M691" s="41"/>
      <c r="N691" s="134" t="str">
        <f t="shared" si="121"/>
        <v/>
      </c>
      <c r="O691" s="135" t="str">
        <f t="shared" si="122"/>
        <v/>
      </c>
      <c r="P691" s="134"/>
      <c r="Q691" s="303"/>
      <c r="R691" s="44"/>
      <c r="S691" s="183" t="str">
        <f t="shared" si="125"/>
        <v/>
      </c>
      <c r="T691" s="380">
        <v>0.1</v>
      </c>
      <c r="U691" s="185" t="str">
        <f t="shared" si="126"/>
        <v/>
      </c>
      <c r="V691" s="186" t="str">
        <f t="shared" si="127"/>
        <v/>
      </c>
      <c r="W691" s="186" t="str">
        <f t="shared" si="123"/>
        <v/>
      </c>
      <c r="X691" s="187" t="str">
        <f t="shared" si="128"/>
        <v/>
      </c>
      <c r="Y691" s="337"/>
      <c r="Z691" s="61"/>
      <c r="AA691" s="372" t="str">
        <f t="shared" si="124"/>
        <v/>
      </c>
      <c r="AB691" s="398"/>
      <c r="AH691" s="384" t="str">
        <f t="shared" si="129"/>
        <v/>
      </c>
      <c r="AI691" s="384">
        <f t="shared" si="130"/>
        <v>0</v>
      </c>
      <c r="AJ691" s="384">
        <f t="shared" si="131"/>
        <v>0</v>
      </c>
      <c r="AK691" s="384">
        <f t="shared" si="132"/>
        <v>0</v>
      </c>
    </row>
    <row r="692" spans="2:37" s="177" customFormat="1" ht="24.75" hidden="1" customHeight="1" outlineLevel="1">
      <c r="B692" s="38"/>
      <c r="C692" s="52"/>
      <c r="D692" s="3"/>
      <c r="E692" s="3"/>
      <c r="F692" s="3"/>
      <c r="G692" s="3"/>
      <c r="H692" s="3"/>
      <c r="I692" s="13"/>
      <c r="J692" s="67"/>
      <c r="K692" s="75"/>
      <c r="L692" s="58" t="s">
        <v>3550</v>
      </c>
      <c r="M692" s="41"/>
      <c r="N692" s="134" t="str">
        <f t="shared" si="121"/>
        <v/>
      </c>
      <c r="O692" s="135" t="str">
        <f t="shared" si="122"/>
        <v/>
      </c>
      <c r="P692" s="134"/>
      <c r="Q692" s="303"/>
      <c r="R692" s="44"/>
      <c r="S692" s="183" t="str">
        <f t="shared" si="125"/>
        <v/>
      </c>
      <c r="T692" s="380">
        <v>0.1</v>
      </c>
      <c r="U692" s="185" t="str">
        <f t="shared" si="126"/>
        <v/>
      </c>
      <c r="V692" s="186" t="str">
        <f t="shared" si="127"/>
        <v/>
      </c>
      <c r="W692" s="186" t="str">
        <f t="shared" si="123"/>
        <v/>
      </c>
      <c r="X692" s="187" t="str">
        <f t="shared" si="128"/>
        <v/>
      </c>
      <c r="Y692" s="337"/>
      <c r="Z692" s="61"/>
      <c r="AA692" s="372" t="str">
        <f t="shared" si="124"/>
        <v/>
      </c>
      <c r="AB692" s="398"/>
      <c r="AH692" s="384" t="str">
        <f t="shared" si="129"/>
        <v/>
      </c>
      <c r="AI692" s="384">
        <f t="shared" si="130"/>
        <v>0</v>
      </c>
      <c r="AJ692" s="384">
        <f t="shared" si="131"/>
        <v>0</v>
      </c>
      <c r="AK692" s="384">
        <f t="shared" si="132"/>
        <v>0</v>
      </c>
    </row>
    <row r="693" spans="2:37" s="177" customFormat="1" ht="24.75" hidden="1" customHeight="1" outlineLevel="1">
      <c r="B693" s="38"/>
      <c r="C693" s="52"/>
      <c r="D693" s="3"/>
      <c r="E693" s="3"/>
      <c r="F693" s="3"/>
      <c r="G693" s="3"/>
      <c r="H693" s="3"/>
      <c r="I693" s="13"/>
      <c r="J693" s="67"/>
      <c r="K693" s="75"/>
      <c r="L693" s="58" t="s">
        <v>3550</v>
      </c>
      <c r="M693" s="41"/>
      <c r="N693" s="134" t="str">
        <f t="shared" si="121"/>
        <v/>
      </c>
      <c r="O693" s="135" t="str">
        <f t="shared" si="122"/>
        <v/>
      </c>
      <c r="P693" s="134"/>
      <c r="Q693" s="303"/>
      <c r="R693" s="44"/>
      <c r="S693" s="183" t="str">
        <f t="shared" si="125"/>
        <v/>
      </c>
      <c r="T693" s="380">
        <v>0.1</v>
      </c>
      <c r="U693" s="185" t="str">
        <f t="shared" si="126"/>
        <v/>
      </c>
      <c r="V693" s="186" t="str">
        <f t="shared" si="127"/>
        <v/>
      </c>
      <c r="W693" s="186" t="str">
        <f t="shared" si="123"/>
        <v/>
      </c>
      <c r="X693" s="187" t="str">
        <f t="shared" si="128"/>
        <v/>
      </c>
      <c r="Y693" s="337"/>
      <c r="Z693" s="61"/>
      <c r="AA693" s="372" t="str">
        <f t="shared" si="124"/>
        <v/>
      </c>
      <c r="AB693" s="398"/>
      <c r="AH693" s="384" t="str">
        <f t="shared" si="129"/>
        <v/>
      </c>
      <c r="AI693" s="384">
        <f t="shared" si="130"/>
        <v>0</v>
      </c>
      <c r="AJ693" s="384">
        <f t="shared" si="131"/>
        <v>0</v>
      </c>
      <c r="AK693" s="384">
        <f t="shared" si="132"/>
        <v>0</v>
      </c>
    </row>
    <row r="694" spans="2:37" s="177" customFormat="1" ht="24.75" hidden="1" customHeight="1" outlineLevel="1">
      <c r="B694" s="38"/>
      <c r="C694" s="52"/>
      <c r="D694" s="3"/>
      <c r="E694" s="3"/>
      <c r="F694" s="3"/>
      <c r="G694" s="3"/>
      <c r="H694" s="3"/>
      <c r="I694" s="13"/>
      <c r="J694" s="67"/>
      <c r="K694" s="75"/>
      <c r="L694" s="58" t="s">
        <v>3550</v>
      </c>
      <c r="M694" s="41"/>
      <c r="N694" s="134" t="str">
        <f t="shared" si="121"/>
        <v/>
      </c>
      <c r="O694" s="135" t="str">
        <f t="shared" si="122"/>
        <v/>
      </c>
      <c r="P694" s="134"/>
      <c r="Q694" s="303"/>
      <c r="R694" s="44"/>
      <c r="S694" s="183" t="str">
        <f t="shared" si="125"/>
        <v/>
      </c>
      <c r="T694" s="380">
        <v>0.1</v>
      </c>
      <c r="U694" s="185" t="str">
        <f t="shared" si="126"/>
        <v/>
      </c>
      <c r="V694" s="186" t="str">
        <f t="shared" si="127"/>
        <v/>
      </c>
      <c r="W694" s="186" t="str">
        <f t="shared" si="123"/>
        <v/>
      </c>
      <c r="X694" s="187" t="str">
        <f t="shared" si="128"/>
        <v/>
      </c>
      <c r="Y694" s="337"/>
      <c r="Z694" s="61"/>
      <c r="AA694" s="372" t="str">
        <f t="shared" si="124"/>
        <v/>
      </c>
      <c r="AB694" s="398"/>
      <c r="AH694" s="384" t="str">
        <f t="shared" si="129"/>
        <v/>
      </c>
      <c r="AI694" s="384">
        <f t="shared" si="130"/>
        <v>0</v>
      </c>
      <c r="AJ694" s="384">
        <f t="shared" si="131"/>
        <v>0</v>
      </c>
      <c r="AK694" s="384">
        <f t="shared" si="132"/>
        <v>0</v>
      </c>
    </row>
    <row r="695" spans="2:37" s="177" customFormat="1" ht="24.75" hidden="1" customHeight="1" outlineLevel="1">
      <c r="B695" s="38"/>
      <c r="C695" s="52"/>
      <c r="D695" s="3"/>
      <c r="E695" s="3"/>
      <c r="F695" s="3"/>
      <c r="G695" s="3"/>
      <c r="H695" s="3"/>
      <c r="I695" s="13"/>
      <c r="J695" s="67"/>
      <c r="K695" s="75"/>
      <c r="L695" s="58" t="s">
        <v>3550</v>
      </c>
      <c r="M695" s="41"/>
      <c r="N695" s="134" t="str">
        <f t="shared" si="121"/>
        <v/>
      </c>
      <c r="O695" s="135" t="str">
        <f t="shared" si="122"/>
        <v/>
      </c>
      <c r="P695" s="134"/>
      <c r="Q695" s="303"/>
      <c r="R695" s="44"/>
      <c r="S695" s="183" t="str">
        <f t="shared" si="125"/>
        <v/>
      </c>
      <c r="T695" s="380">
        <v>0.1</v>
      </c>
      <c r="U695" s="185" t="str">
        <f t="shared" si="126"/>
        <v/>
      </c>
      <c r="V695" s="186" t="str">
        <f t="shared" si="127"/>
        <v/>
      </c>
      <c r="W695" s="186" t="str">
        <f t="shared" si="123"/>
        <v/>
      </c>
      <c r="X695" s="187" t="str">
        <f t="shared" si="128"/>
        <v/>
      </c>
      <c r="Y695" s="337"/>
      <c r="Z695" s="61"/>
      <c r="AA695" s="372" t="str">
        <f t="shared" si="124"/>
        <v/>
      </c>
      <c r="AB695" s="398"/>
      <c r="AH695" s="384" t="str">
        <f t="shared" si="129"/>
        <v/>
      </c>
      <c r="AI695" s="384">
        <f t="shared" si="130"/>
        <v>0</v>
      </c>
      <c r="AJ695" s="384">
        <f t="shared" si="131"/>
        <v>0</v>
      </c>
      <c r="AK695" s="384">
        <f t="shared" si="132"/>
        <v>0</v>
      </c>
    </row>
    <row r="696" spans="2:37" s="177" customFormat="1" ht="24.75" hidden="1" customHeight="1" outlineLevel="1">
      <c r="B696" s="38"/>
      <c r="C696" s="52"/>
      <c r="D696" s="3"/>
      <c r="E696" s="3"/>
      <c r="F696" s="3"/>
      <c r="G696" s="3"/>
      <c r="H696" s="3"/>
      <c r="I696" s="13"/>
      <c r="J696" s="67"/>
      <c r="K696" s="75"/>
      <c r="L696" s="58" t="s">
        <v>3550</v>
      </c>
      <c r="M696" s="41"/>
      <c r="N696" s="134" t="str">
        <f t="shared" si="121"/>
        <v/>
      </c>
      <c r="O696" s="135" t="str">
        <f t="shared" si="122"/>
        <v/>
      </c>
      <c r="P696" s="134"/>
      <c r="Q696" s="303"/>
      <c r="R696" s="44"/>
      <c r="S696" s="183" t="str">
        <f t="shared" si="125"/>
        <v/>
      </c>
      <c r="T696" s="380">
        <v>0.1</v>
      </c>
      <c r="U696" s="185" t="str">
        <f t="shared" si="126"/>
        <v/>
      </c>
      <c r="V696" s="186" t="str">
        <f t="shared" si="127"/>
        <v/>
      </c>
      <c r="W696" s="186" t="str">
        <f t="shared" si="123"/>
        <v/>
      </c>
      <c r="X696" s="187" t="str">
        <f t="shared" si="128"/>
        <v/>
      </c>
      <c r="Y696" s="337"/>
      <c r="Z696" s="61"/>
      <c r="AA696" s="372" t="str">
        <f t="shared" si="124"/>
        <v/>
      </c>
      <c r="AB696" s="398"/>
      <c r="AH696" s="384" t="str">
        <f t="shared" si="129"/>
        <v/>
      </c>
      <c r="AI696" s="384">
        <f t="shared" si="130"/>
        <v>0</v>
      </c>
      <c r="AJ696" s="384">
        <f t="shared" si="131"/>
        <v>0</v>
      </c>
      <c r="AK696" s="384">
        <f t="shared" si="132"/>
        <v>0</v>
      </c>
    </row>
    <row r="697" spans="2:37" s="177" customFormat="1" ht="24.75" hidden="1" customHeight="1" outlineLevel="1">
      <c r="B697" s="38"/>
      <c r="C697" s="52"/>
      <c r="D697" s="3"/>
      <c r="E697" s="3"/>
      <c r="F697" s="3"/>
      <c r="G697" s="3"/>
      <c r="H697" s="3"/>
      <c r="I697" s="13"/>
      <c r="J697" s="67"/>
      <c r="K697" s="75"/>
      <c r="L697" s="58" t="s">
        <v>3550</v>
      </c>
      <c r="M697" s="41"/>
      <c r="N697" s="134" t="str">
        <f t="shared" si="121"/>
        <v/>
      </c>
      <c r="O697" s="135" t="str">
        <f t="shared" si="122"/>
        <v/>
      </c>
      <c r="P697" s="134"/>
      <c r="Q697" s="303"/>
      <c r="R697" s="44"/>
      <c r="S697" s="183" t="str">
        <f t="shared" si="125"/>
        <v/>
      </c>
      <c r="T697" s="380">
        <v>0.1</v>
      </c>
      <c r="U697" s="185" t="str">
        <f t="shared" si="126"/>
        <v/>
      </c>
      <c r="V697" s="186" t="str">
        <f t="shared" si="127"/>
        <v/>
      </c>
      <c r="W697" s="186" t="str">
        <f t="shared" si="123"/>
        <v/>
      </c>
      <c r="X697" s="187" t="str">
        <f t="shared" si="128"/>
        <v/>
      </c>
      <c r="Y697" s="337"/>
      <c r="Z697" s="61"/>
      <c r="AA697" s="372" t="str">
        <f t="shared" si="124"/>
        <v/>
      </c>
      <c r="AB697" s="398"/>
      <c r="AH697" s="384" t="str">
        <f t="shared" si="129"/>
        <v/>
      </c>
      <c r="AI697" s="384">
        <f t="shared" si="130"/>
        <v>0</v>
      </c>
      <c r="AJ697" s="384">
        <f t="shared" si="131"/>
        <v>0</v>
      </c>
      <c r="AK697" s="384">
        <f t="shared" si="132"/>
        <v>0</v>
      </c>
    </row>
    <row r="698" spans="2:37" s="177" customFormat="1" ht="24.75" hidden="1" customHeight="1" outlineLevel="1">
      <c r="B698" s="38"/>
      <c r="C698" s="52"/>
      <c r="D698" s="3"/>
      <c r="E698" s="3"/>
      <c r="F698" s="3"/>
      <c r="G698" s="3"/>
      <c r="H698" s="3"/>
      <c r="I698" s="13"/>
      <c r="J698" s="67"/>
      <c r="K698" s="75"/>
      <c r="L698" s="58" t="s">
        <v>3550</v>
      </c>
      <c r="M698" s="41"/>
      <c r="N698" s="134" t="str">
        <f t="shared" si="121"/>
        <v/>
      </c>
      <c r="O698" s="135" t="str">
        <f t="shared" si="122"/>
        <v/>
      </c>
      <c r="P698" s="134"/>
      <c r="Q698" s="303"/>
      <c r="R698" s="44"/>
      <c r="S698" s="183" t="str">
        <f t="shared" si="125"/>
        <v/>
      </c>
      <c r="T698" s="380">
        <v>0.1</v>
      </c>
      <c r="U698" s="185" t="str">
        <f t="shared" si="126"/>
        <v/>
      </c>
      <c r="V698" s="186" t="str">
        <f t="shared" si="127"/>
        <v/>
      </c>
      <c r="W698" s="186" t="str">
        <f t="shared" si="123"/>
        <v/>
      </c>
      <c r="X698" s="187" t="str">
        <f t="shared" si="128"/>
        <v/>
      </c>
      <c r="Y698" s="337"/>
      <c r="Z698" s="61"/>
      <c r="AA698" s="372" t="str">
        <f t="shared" si="124"/>
        <v/>
      </c>
      <c r="AB698" s="398"/>
      <c r="AH698" s="384" t="str">
        <f t="shared" si="129"/>
        <v/>
      </c>
      <c r="AI698" s="384">
        <f t="shared" si="130"/>
        <v>0</v>
      </c>
      <c r="AJ698" s="384">
        <f t="shared" si="131"/>
        <v>0</v>
      </c>
      <c r="AK698" s="384">
        <f t="shared" si="132"/>
        <v>0</v>
      </c>
    </row>
    <row r="699" spans="2:37" s="177" customFormat="1" ht="24.75" hidden="1" customHeight="1" outlineLevel="1">
      <c r="B699" s="38"/>
      <c r="C699" s="52"/>
      <c r="D699" s="3"/>
      <c r="E699" s="3"/>
      <c r="F699" s="3"/>
      <c r="G699" s="3"/>
      <c r="H699" s="3"/>
      <c r="I699" s="13"/>
      <c r="J699" s="67"/>
      <c r="K699" s="75"/>
      <c r="L699" s="58" t="s">
        <v>3550</v>
      </c>
      <c r="M699" s="41"/>
      <c r="N699" s="134" t="str">
        <f t="shared" si="121"/>
        <v/>
      </c>
      <c r="O699" s="135" t="str">
        <f t="shared" si="122"/>
        <v/>
      </c>
      <c r="P699" s="134"/>
      <c r="Q699" s="303"/>
      <c r="R699" s="44"/>
      <c r="S699" s="183" t="str">
        <f t="shared" si="125"/>
        <v/>
      </c>
      <c r="T699" s="380">
        <v>0.1</v>
      </c>
      <c r="U699" s="185" t="str">
        <f t="shared" si="126"/>
        <v/>
      </c>
      <c r="V699" s="186" t="str">
        <f t="shared" si="127"/>
        <v/>
      </c>
      <c r="W699" s="186" t="str">
        <f t="shared" si="123"/>
        <v/>
      </c>
      <c r="X699" s="187" t="str">
        <f t="shared" si="128"/>
        <v/>
      </c>
      <c r="Y699" s="337"/>
      <c r="Z699" s="61"/>
      <c r="AA699" s="372" t="str">
        <f t="shared" si="124"/>
        <v/>
      </c>
      <c r="AB699" s="398"/>
      <c r="AH699" s="384" t="str">
        <f t="shared" si="129"/>
        <v/>
      </c>
      <c r="AI699" s="384">
        <f t="shared" si="130"/>
        <v>0</v>
      </c>
      <c r="AJ699" s="384">
        <f t="shared" si="131"/>
        <v>0</v>
      </c>
      <c r="AK699" s="384">
        <f t="shared" si="132"/>
        <v>0</v>
      </c>
    </row>
    <row r="700" spans="2:37" s="177" customFormat="1" ht="24.75" hidden="1" customHeight="1" outlineLevel="1">
      <c r="B700" s="38"/>
      <c r="C700" s="52"/>
      <c r="D700" s="3"/>
      <c r="E700" s="3"/>
      <c r="F700" s="3"/>
      <c r="G700" s="3"/>
      <c r="H700" s="3"/>
      <c r="I700" s="13"/>
      <c r="J700" s="67"/>
      <c r="K700" s="75"/>
      <c r="L700" s="58" t="s">
        <v>3550</v>
      </c>
      <c r="M700" s="41"/>
      <c r="N700" s="134" t="str">
        <f t="shared" si="121"/>
        <v/>
      </c>
      <c r="O700" s="135" t="str">
        <f t="shared" si="122"/>
        <v/>
      </c>
      <c r="P700" s="134"/>
      <c r="Q700" s="303"/>
      <c r="R700" s="44"/>
      <c r="S700" s="183" t="str">
        <f t="shared" si="125"/>
        <v/>
      </c>
      <c r="T700" s="380">
        <v>0.1</v>
      </c>
      <c r="U700" s="185" t="str">
        <f t="shared" si="126"/>
        <v/>
      </c>
      <c r="V700" s="186" t="str">
        <f t="shared" si="127"/>
        <v/>
      </c>
      <c r="W700" s="186" t="str">
        <f t="shared" si="123"/>
        <v/>
      </c>
      <c r="X700" s="187" t="str">
        <f t="shared" si="128"/>
        <v/>
      </c>
      <c r="Y700" s="337"/>
      <c r="Z700" s="61"/>
      <c r="AA700" s="372" t="str">
        <f t="shared" si="124"/>
        <v/>
      </c>
      <c r="AB700" s="398"/>
      <c r="AH700" s="384" t="str">
        <f t="shared" si="129"/>
        <v/>
      </c>
      <c r="AI700" s="384">
        <f t="shared" si="130"/>
        <v>0</v>
      </c>
      <c r="AJ700" s="384">
        <f t="shared" si="131"/>
        <v>0</v>
      </c>
      <c r="AK700" s="384">
        <f t="shared" si="132"/>
        <v>0</v>
      </c>
    </row>
    <row r="701" spans="2:37" s="177" customFormat="1" ht="24.75" hidden="1" customHeight="1" outlineLevel="1">
      <c r="B701" s="38"/>
      <c r="C701" s="52"/>
      <c r="D701" s="3"/>
      <c r="E701" s="3"/>
      <c r="F701" s="3"/>
      <c r="G701" s="3"/>
      <c r="H701" s="3"/>
      <c r="I701" s="13"/>
      <c r="J701" s="67"/>
      <c r="K701" s="75"/>
      <c r="L701" s="58" t="s">
        <v>3550</v>
      </c>
      <c r="M701" s="41"/>
      <c r="N701" s="134" t="str">
        <f t="shared" si="121"/>
        <v/>
      </c>
      <c r="O701" s="135" t="str">
        <f t="shared" si="122"/>
        <v/>
      </c>
      <c r="P701" s="134"/>
      <c r="Q701" s="303"/>
      <c r="R701" s="44"/>
      <c r="S701" s="183" t="str">
        <f t="shared" si="125"/>
        <v/>
      </c>
      <c r="T701" s="380">
        <v>0.1</v>
      </c>
      <c r="U701" s="185" t="str">
        <f t="shared" si="126"/>
        <v/>
      </c>
      <c r="V701" s="186" t="str">
        <f t="shared" si="127"/>
        <v/>
      </c>
      <c r="W701" s="186" t="str">
        <f t="shared" si="123"/>
        <v/>
      </c>
      <c r="X701" s="187" t="str">
        <f t="shared" si="128"/>
        <v/>
      </c>
      <c r="Y701" s="337"/>
      <c r="Z701" s="61"/>
      <c r="AA701" s="372" t="str">
        <f t="shared" si="124"/>
        <v/>
      </c>
      <c r="AB701" s="398"/>
      <c r="AH701" s="384" t="str">
        <f t="shared" si="129"/>
        <v/>
      </c>
      <c r="AI701" s="384">
        <f t="shared" si="130"/>
        <v>0</v>
      </c>
      <c r="AJ701" s="384">
        <f t="shared" si="131"/>
        <v>0</v>
      </c>
      <c r="AK701" s="384">
        <f t="shared" si="132"/>
        <v>0</v>
      </c>
    </row>
    <row r="702" spans="2:37" s="177" customFormat="1" ht="24.75" hidden="1" customHeight="1" outlineLevel="1">
      <c r="B702" s="38"/>
      <c r="C702" s="52"/>
      <c r="D702" s="3"/>
      <c r="E702" s="3"/>
      <c r="F702" s="3"/>
      <c r="G702" s="3"/>
      <c r="H702" s="3"/>
      <c r="I702" s="13"/>
      <c r="J702" s="67"/>
      <c r="K702" s="75"/>
      <c r="L702" s="58" t="s">
        <v>3550</v>
      </c>
      <c r="M702" s="41"/>
      <c r="N702" s="134" t="str">
        <f t="shared" si="121"/>
        <v/>
      </c>
      <c r="O702" s="135" t="str">
        <f t="shared" si="122"/>
        <v/>
      </c>
      <c r="P702" s="134"/>
      <c r="Q702" s="303"/>
      <c r="R702" s="44"/>
      <c r="S702" s="183" t="str">
        <f t="shared" si="125"/>
        <v/>
      </c>
      <c r="T702" s="380">
        <v>0.1</v>
      </c>
      <c r="U702" s="185" t="str">
        <f t="shared" si="126"/>
        <v/>
      </c>
      <c r="V702" s="186" t="str">
        <f t="shared" si="127"/>
        <v/>
      </c>
      <c r="W702" s="186" t="str">
        <f t="shared" si="123"/>
        <v/>
      </c>
      <c r="X702" s="187" t="str">
        <f t="shared" si="128"/>
        <v/>
      </c>
      <c r="Y702" s="337"/>
      <c r="Z702" s="61"/>
      <c r="AA702" s="372" t="str">
        <f t="shared" si="124"/>
        <v/>
      </c>
      <c r="AB702" s="398"/>
      <c r="AH702" s="384" t="str">
        <f t="shared" si="129"/>
        <v/>
      </c>
      <c r="AI702" s="384">
        <f t="shared" si="130"/>
        <v>0</v>
      </c>
      <c r="AJ702" s="384">
        <f t="shared" si="131"/>
        <v>0</v>
      </c>
      <c r="AK702" s="384">
        <f t="shared" si="132"/>
        <v>0</v>
      </c>
    </row>
    <row r="703" spans="2:37" s="177" customFormat="1" ht="24.75" hidden="1" customHeight="1" outlineLevel="1">
      <c r="B703" s="38"/>
      <c r="C703" s="52"/>
      <c r="D703" s="3"/>
      <c r="E703" s="3"/>
      <c r="F703" s="3"/>
      <c r="G703" s="3"/>
      <c r="H703" s="3"/>
      <c r="I703" s="13"/>
      <c r="J703" s="67"/>
      <c r="K703" s="75"/>
      <c r="L703" s="58" t="s">
        <v>3550</v>
      </c>
      <c r="M703" s="41"/>
      <c r="N703" s="134" t="str">
        <f t="shared" si="121"/>
        <v/>
      </c>
      <c r="O703" s="135" t="str">
        <f t="shared" si="122"/>
        <v/>
      </c>
      <c r="P703" s="134"/>
      <c r="Q703" s="303"/>
      <c r="R703" s="44"/>
      <c r="S703" s="183" t="str">
        <f t="shared" si="125"/>
        <v/>
      </c>
      <c r="T703" s="380">
        <v>0.1</v>
      </c>
      <c r="U703" s="185" t="str">
        <f t="shared" si="126"/>
        <v/>
      </c>
      <c r="V703" s="186" t="str">
        <f t="shared" si="127"/>
        <v/>
      </c>
      <c r="W703" s="186" t="str">
        <f t="shared" si="123"/>
        <v/>
      </c>
      <c r="X703" s="187" t="str">
        <f t="shared" si="128"/>
        <v/>
      </c>
      <c r="Y703" s="337"/>
      <c r="Z703" s="61"/>
      <c r="AA703" s="372" t="str">
        <f t="shared" si="124"/>
        <v/>
      </c>
      <c r="AB703" s="398"/>
      <c r="AH703" s="384" t="str">
        <f t="shared" si="129"/>
        <v/>
      </c>
      <c r="AI703" s="384">
        <f t="shared" si="130"/>
        <v>0</v>
      </c>
      <c r="AJ703" s="384">
        <f t="shared" si="131"/>
        <v>0</v>
      </c>
      <c r="AK703" s="384">
        <f t="shared" si="132"/>
        <v>0</v>
      </c>
    </row>
    <row r="704" spans="2:37" s="177" customFormat="1" ht="24.75" hidden="1" customHeight="1" outlineLevel="1">
      <c r="B704" s="38"/>
      <c r="C704" s="52"/>
      <c r="D704" s="3"/>
      <c r="E704" s="3"/>
      <c r="F704" s="3"/>
      <c r="G704" s="3"/>
      <c r="H704" s="3"/>
      <c r="I704" s="13"/>
      <c r="J704" s="67"/>
      <c r="K704" s="75"/>
      <c r="L704" s="58" t="s">
        <v>3550</v>
      </c>
      <c r="M704" s="41"/>
      <c r="N704" s="134" t="str">
        <f t="shared" si="121"/>
        <v/>
      </c>
      <c r="O704" s="135" t="str">
        <f t="shared" si="122"/>
        <v/>
      </c>
      <c r="P704" s="134"/>
      <c r="Q704" s="303"/>
      <c r="R704" s="44"/>
      <c r="S704" s="183" t="str">
        <f t="shared" si="125"/>
        <v/>
      </c>
      <c r="T704" s="380">
        <v>0.1</v>
      </c>
      <c r="U704" s="185" t="str">
        <f t="shared" si="126"/>
        <v/>
      </c>
      <c r="V704" s="186" t="str">
        <f t="shared" si="127"/>
        <v/>
      </c>
      <c r="W704" s="186" t="str">
        <f t="shared" si="123"/>
        <v/>
      </c>
      <c r="X704" s="187" t="str">
        <f t="shared" si="128"/>
        <v/>
      </c>
      <c r="Y704" s="337"/>
      <c r="Z704" s="61"/>
      <c r="AA704" s="372" t="str">
        <f t="shared" si="124"/>
        <v/>
      </c>
      <c r="AB704" s="398"/>
      <c r="AH704" s="384" t="str">
        <f t="shared" si="129"/>
        <v/>
      </c>
      <c r="AI704" s="384">
        <f t="shared" si="130"/>
        <v>0</v>
      </c>
      <c r="AJ704" s="384">
        <f t="shared" si="131"/>
        <v>0</v>
      </c>
      <c r="AK704" s="384">
        <f t="shared" si="132"/>
        <v>0</v>
      </c>
    </row>
    <row r="705" spans="2:37" s="177" customFormat="1" ht="24.75" hidden="1" customHeight="1" outlineLevel="1">
      <c r="B705" s="38"/>
      <c r="C705" s="52"/>
      <c r="D705" s="3"/>
      <c r="E705" s="3"/>
      <c r="F705" s="3"/>
      <c r="G705" s="3"/>
      <c r="H705" s="3"/>
      <c r="I705" s="13"/>
      <c r="J705" s="67"/>
      <c r="K705" s="75"/>
      <c r="L705" s="58" t="s">
        <v>3550</v>
      </c>
      <c r="M705" s="41"/>
      <c r="N705" s="134" t="str">
        <f t="shared" si="121"/>
        <v/>
      </c>
      <c r="O705" s="135" t="str">
        <f t="shared" si="122"/>
        <v/>
      </c>
      <c r="P705" s="134"/>
      <c r="Q705" s="303"/>
      <c r="R705" s="44"/>
      <c r="S705" s="183" t="str">
        <f t="shared" si="125"/>
        <v/>
      </c>
      <c r="T705" s="380">
        <v>0.1</v>
      </c>
      <c r="U705" s="185" t="str">
        <f t="shared" si="126"/>
        <v/>
      </c>
      <c r="V705" s="186" t="str">
        <f t="shared" si="127"/>
        <v/>
      </c>
      <c r="W705" s="186" t="str">
        <f t="shared" si="123"/>
        <v/>
      </c>
      <c r="X705" s="187" t="str">
        <f t="shared" si="128"/>
        <v/>
      </c>
      <c r="Y705" s="337"/>
      <c r="Z705" s="61"/>
      <c r="AA705" s="372" t="str">
        <f t="shared" si="124"/>
        <v/>
      </c>
      <c r="AB705" s="398"/>
      <c r="AH705" s="384" t="str">
        <f t="shared" si="129"/>
        <v/>
      </c>
      <c r="AI705" s="384">
        <f t="shared" si="130"/>
        <v>0</v>
      </c>
      <c r="AJ705" s="384">
        <f t="shared" si="131"/>
        <v>0</v>
      </c>
      <c r="AK705" s="384">
        <f t="shared" si="132"/>
        <v>0</v>
      </c>
    </row>
    <row r="706" spans="2:37" s="177" customFormat="1" ht="24.75" hidden="1" customHeight="1" outlineLevel="1">
      <c r="B706" s="38"/>
      <c r="C706" s="52"/>
      <c r="D706" s="3"/>
      <c r="E706" s="3"/>
      <c r="F706" s="3"/>
      <c r="G706" s="3"/>
      <c r="H706" s="3"/>
      <c r="I706" s="13"/>
      <c r="J706" s="67"/>
      <c r="K706" s="75"/>
      <c r="L706" s="58" t="s">
        <v>3550</v>
      </c>
      <c r="M706" s="41"/>
      <c r="N706" s="134" t="str">
        <f t="shared" si="121"/>
        <v/>
      </c>
      <c r="O706" s="135" t="str">
        <f t="shared" si="122"/>
        <v/>
      </c>
      <c r="P706" s="134"/>
      <c r="Q706" s="303"/>
      <c r="R706" s="44"/>
      <c r="S706" s="183" t="str">
        <f t="shared" si="125"/>
        <v/>
      </c>
      <c r="T706" s="380">
        <v>0.1</v>
      </c>
      <c r="U706" s="185" t="str">
        <f t="shared" si="126"/>
        <v/>
      </c>
      <c r="V706" s="186" t="str">
        <f t="shared" si="127"/>
        <v/>
      </c>
      <c r="W706" s="186" t="str">
        <f t="shared" si="123"/>
        <v/>
      </c>
      <c r="X706" s="187" t="str">
        <f t="shared" si="128"/>
        <v/>
      </c>
      <c r="Y706" s="337"/>
      <c r="Z706" s="61"/>
      <c r="AA706" s="372" t="str">
        <f t="shared" si="124"/>
        <v/>
      </c>
      <c r="AB706" s="398"/>
      <c r="AH706" s="384" t="str">
        <f t="shared" si="129"/>
        <v/>
      </c>
      <c r="AI706" s="384">
        <f t="shared" si="130"/>
        <v>0</v>
      </c>
      <c r="AJ706" s="384">
        <f t="shared" si="131"/>
        <v>0</v>
      </c>
      <c r="AK706" s="384">
        <f t="shared" si="132"/>
        <v>0</v>
      </c>
    </row>
    <row r="707" spans="2:37" s="177" customFormat="1" ht="24.75" customHeight="1" collapsed="1">
      <c r="B707" s="38"/>
      <c r="C707" s="52"/>
      <c r="D707" s="3"/>
      <c r="E707" s="3"/>
      <c r="F707" s="3"/>
      <c r="G707" s="3"/>
      <c r="H707" s="3"/>
      <c r="I707" s="13"/>
      <c r="J707" s="67"/>
      <c r="K707" s="75"/>
      <c r="L707" s="58" t="s">
        <v>3550</v>
      </c>
      <c r="M707" s="41"/>
      <c r="N707" s="134" t="str">
        <f t="shared" si="121"/>
        <v/>
      </c>
      <c r="O707" s="135" t="str">
        <f t="shared" si="122"/>
        <v/>
      </c>
      <c r="P707" s="134"/>
      <c r="Q707" s="303"/>
      <c r="R707" s="44"/>
      <c r="S707" s="183" t="str">
        <f t="shared" si="125"/>
        <v/>
      </c>
      <c r="T707" s="380">
        <v>0.1</v>
      </c>
      <c r="U707" s="185" t="str">
        <f t="shared" si="126"/>
        <v/>
      </c>
      <c r="V707" s="186" t="str">
        <f t="shared" si="127"/>
        <v/>
      </c>
      <c r="W707" s="186" t="str">
        <f t="shared" si="123"/>
        <v/>
      </c>
      <c r="X707" s="187" t="str">
        <f t="shared" si="128"/>
        <v/>
      </c>
      <c r="Y707" s="337"/>
      <c r="Z707" s="61"/>
      <c r="AA707" s="372" t="str">
        <f t="shared" si="124"/>
        <v/>
      </c>
      <c r="AB707" s="398"/>
      <c r="AH707" s="384" t="str">
        <f t="shared" si="129"/>
        <v/>
      </c>
      <c r="AI707" s="384">
        <f t="shared" si="130"/>
        <v>0</v>
      </c>
      <c r="AJ707" s="384">
        <f t="shared" si="131"/>
        <v>0</v>
      </c>
      <c r="AK707" s="384">
        <f t="shared" si="132"/>
        <v>0</v>
      </c>
    </row>
    <row r="708" spans="2:37" s="177" customFormat="1" ht="24.75" hidden="1" customHeight="1" outlineLevel="1">
      <c r="B708" s="38"/>
      <c r="C708" s="52"/>
      <c r="D708" s="3"/>
      <c r="E708" s="3"/>
      <c r="F708" s="3"/>
      <c r="G708" s="3"/>
      <c r="H708" s="3"/>
      <c r="I708" s="13"/>
      <c r="J708" s="67"/>
      <c r="K708" s="75"/>
      <c r="L708" s="58" t="s">
        <v>3550</v>
      </c>
      <c r="M708" s="41"/>
      <c r="N708" s="134" t="str">
        <f t="shared" si="121"/>
        <v/>
      </c>
      <c r="O708" s="135" t="str">
        <f t="shared" si="122"/>
        <v/>
      </c>
      <c r="P708" s="134"/>
      <c r="Q708" s="303"/>
      <c r="R708" s="44"/>
      <c r="S708" s="183" t="str">
        <f t="shared" si="125"/>
        <v/>
      </c>
      <c r="T708" s="380">
        <v>0.1</v>
      </c>
      <c r="U708" s="185" t="str">
        <f t="shared" si="126"/>
        <v/>
      </c>
      <c r="V708" s="186" t="str">
        <f t="shared" si="127"/>
        <v/>
      </c>
      <c r="W708" s="186" t="str">
        <f t="shared" si="123"/>
        <v/>
      </c>
      <c r="X708" s="187" t="str">
        <f t="shared" si="128"/>
        <v/>
      </c>
      <c r="Y708" s="337"/>
      <c r="Z708" s="61"/>
      <c r="AA708" s="372" t="str">
        <f t="shared" si="124"/>
        <v/>
      </c>
      <c r="AB708" s="398"/>
      <c r="AH708" s="384" t="str">
        <f t="shared" si="129"/>
        <v/>
      </c>
      <c r="AI708" s="384">
        <f t="shared" si="130"/>
        <v>0</v>
      </c>
      <c r="AJ708" s="384">
        <f t="shared" si="131"/>
        <v>0</v>
      </c>
      <c r="AK708" s="384">
        <f t="shared" si="132"/>
        <v>0</v>
      </c>
    </row>
    <row r="709" spans="2:37" s="177" customFormat="1" ht="24.75" hidden="1" customHeight="1" outlineLevel="1">
      <c r="B709" s="38"/>
      <c r="C709" s="52"/>
      <c r="D709" s="3"/>
      <c r="E709" s="3"/>
      <c r="F709" s="3"/>
      <c r="G709" s="3"/>
      <c r="H709" s="3"/>
      <c r="I709" s="13"/>
      <c r="J709" s="67"/>
      <c r="K709" s="75"/>
      <c r="L709" s="58" t="s">
        <v>3550</v>
      </c>
      <c r="M709" s="41"/>
      <c r="N709" s="134" t="str">
        <f t="shared" si="121"/>
        <v/>
      </c>
      <c r="O709" s="135" t="str">
        <f t="shared" si="122"/>
        <v/>
      </c>
      <c r="P709" s="134"/>
      <c r="Q709" s="303"/>
      <c r="R709" s="44"/>
      <c r="S709" s="183" t="str">
        <f t="shared" si="125"/>
        <v/>
      </c>
      <c r="T709" s="380">
        <v>0.1</v>
      </c>
      <c r="U709" s="185" t="str">
        <f t="shared" si="126"/>
        <v/>
      </c>
      <c r="V709" s="186" t="str">
        <f t="shared" si="127"/>
        <v/>
      </c>
      <c r="W709" s="186" t="str">
        <f t="shared" si="123"/>
        <v/>
      </c>
      <c r="X709" s="187" t="str">
        <f t="shared" si="128"/>
        <v/>
      </c>
      <c r="Y709" s="337"/>
      <c r="Z709" s="61"/>
      <c r="AA709" s="372" t="str">
        <f t="shared" si="124"/>
        <v/>
      </c>
      <c r="AB709" s="398"/>
      <c r="AH709" s="384" t="str">
        <f t="shared" si="129"/>
        <v/>
      </c>
      <c r="AI709" s="384">
        <f t="shared" si="130"/>
        <v>0</v>
      </c>
      <c r="AJ709" s="384">
        <f t="shared" si="131"/>
        <v>0</v>
      </c>
      <c r="AK709" s="384">
        <f t="shared" si="132"/>
        <v>0</v>
      </c>
    </row>
    <row r="710" spans="2:37" s="177" customFormat="1" ht="24.75" hidden="1" customHeight="1" outlineLevel="1">
      <c r="B710" s="38"/>
      <c r="C710" s="52"/>
      <c r="D710" s="3"/>
      <c r="E710" s="3"/>
      <c r="F710" s="3"/>
      <c r="G710" s="3"/>
      <c r="H710" s="3"/>
      <c r="I710" s="13"/>
      <c r="J710" s="67"/>
      <c r="K710" s="75"/>
      <c r="L710" s="58" t="s">
        <v>3550</v>
      </c>
      <c r="M710" s="41"/>
      <c r="N710" s="134" t="str">
        <f t="shared" si="121"/>
        <v/>
      </c>
      <c r="O710" s="135" t="str">
        <f t="shared" si="122"/>
        <v/>
      </c>
      <c r="P710" s="134"/>
      <c r="Q710" s="303"/>
      <c r="R710" s="44"/>
      <c r="S710" s="183" t="str">
        <f t="shared" si="125"/>
        <v/>
      </c>
      <c r="T710" s="380">
        <v>0.1</v>
      </c>
      <c r="U710" s="185" t="str">
        <f t="shared" si="126"/>
        <v/>
      </c>
      <c r="V710" s="186" t="str">
        <f t="shared" si="127"/>
        <v/>
      </c>
      <c r="W710" s="186" t="str">
        <f t="shared" si="123"/>
        <v/>
      </c>
      <c r="X710" s="187" t="str">
        <f t="shared" si="128"/>
        <v/>
      </c>
      <c r="Y710" s="337"/>
      <c r="Z710" s="61"/>
      <c r="AA710" s="372" t="str">
        <f t="shared" si="124"/>
        <v/>
      </c>
      <c r="AB710" s="398"/>
      <c r="AH710" s="384" t="str">
        <f t="shared" si="129"/>
        <v/>
      </c>
      <c r="AI710" s="384">
        <f t="shared" si="130"/>
        <v>0</v>
      </c>
      <c r="AJ710" s="384">
        <f t="shared" si="131"/>
        <v>0</v>
      </c>
      <c r="AK710" s="384">
        <f t="shared" si="132"/>
        <v>0</v>
      </c>
    </row>
    <row r="711" spans="2:37" s="177" customFormat="1" ht="24.75" hidden="1" customHeight="1" outlineLevel="1">
      <c r="B711" s="38"/>
      <c r="C711" s="52"/>
      <c r="D711" s="3"/>
      <c r="E711" s="3"/>
      <c r="F711" s="3"/>
      <c r="G711" s="3"/>
      <c r="H711" s="3"/>
      <c r="I711" s="13"/>
      <c r="J711" s="67"/>
      <c r="K711" s="75"/>
      <c r="L711" s="58" t="s">
        <v>3550</v>
      </c>
      <c r="M711" s="41"/>
      <c r="N711" s="134" t="str">
        <f t="shared" si="121"/>
        <v/>
      </c>
      <c r="O711" s="135" t="str">
        <f t="shared" si="122"/>
        <v/>
      </c>
      <c r="P711" s="134"/>
      <c r="Q711" s="303"/>
      <c r="R711" s="44"/>
      <c r="S711" s="183" t="str">
        <f t="shared" si="125"/>
        <v/>
      </c>
      <c r="T711" s="380">
        <v>0.1</v>
      </c>
      <c r="U711" s="185" t="str">
        <f t="shared" si="126"/>
        <v/>
      </c>
      <c r="V711" s="186" t="str">
        <f t="shared" si="127"/>
        <v/>
      </c>
      <c r="W711" s="186" t="str">
        <f t="shared" si="123"/>
        <v/>
      </c>
      <c r="X711" s="187" t="str">
        <f t="shared" si="128"/>
        <v/>
      </c>
      <c r="Y711" s="337"/>
      <c r="Z711" s="61"/>
      <c r="AA711" s="372" t="str">
        <f t="shared" si="124"/>
        <v/>
      </c>
      <c r="AB711" s="398"/>
      <c r="AH711" s="384" t="str">
        <f t="shared" si="129"/>
        <v/>
      </c>
      <c r="AI711" s="384">
        <f t="shared" si="130"/>
        <v>0</v>
      </c>
      <c r="AJ711" s="384">
        <f t="shared" si="131"/>
        <v>0</v>
      </c>
      <c r="AK711" s="384">
        <f t="shared" si="132"/>
        <v>0</v>
      </c>
    </row>
    <row r="712" spans="2:37" s="177" customFormat="1" ht="24.75" hidden="1" customHeight="1" outlineLevel="1">
      <c r="B712" s="38"/>
      <c r="C712" s="52"/>
      <c r="D712" s="3"/>
      <c r="E712" s="3"/>
      <c r="F712" s="3"/>
      <c r="G712" s="3"/>
      <c r="H712" s="3"/>
      <c r="I712" s="13"/>
      <c r="J712" s="67"/>
      <c r="K712" s="75"/>
      <c r="L712" s="58" t="s">
        <v>3550</v>
      </c>
      <c r="M712" s="41"/>
      <c r="N712" s="134" t="str">
        <f t="shared" ref="N712:N775" si="133">IF(AND(K712&lt;&gt;"",M712&lt;&gt;""),IFERROR(IF(M712&lt;&gt;1,K712*M712,""),""),"")</f>
        <v/>
      </c>
      <c r="O712" s="135" t="str">
        <f t="shared" ref="O712:O775" si="134">IF(ISNUMBER(M712),IF(M712&lt;&gt;1,IF(M712&lt;&gt;0,ROUND(R712/M712,2),""),""),"")</f>
        <v/>
      </c>
      <c r="P712" s="134"/>
      <c r="Q712" s="303"/>
      <c r="R712" s="44"/>
      <c r="S712" s="183" t="str">
        <f t="shared" si="125"/>
        <v/>
      </c>
      <c r="T712" s="380">
        <v>0.1</v>
      </c>
      <c r="U712" s="185" t="str">
        <f t="shared" si="126"/>
        <v/>
      </c>
      <c r="V712" s="186" t="str">
        <f t="shared" si="127"/>
        <v/>
      </c>
      <c r="W712" s="186" t="str">
        <f t="shared" ref="W712:W775" si="135">IFERROR(ROUNDDOWN(V712/K712,0),"")</f>
        <v/>
      </c>
      <c r="X712" s="187" t="str">
        <f t="shared" si="128"/>
        <v/>
      </c>
      <c r="Y712" s="337"/>
      <c r="Z712" s="61"/>
      <c r="AA712" s="372" t="str">
        <f t="shared" ref="AA712:AA775" si="136">IF(B712="","","-")</f>
        <v/>
      </c>
      <c r="AB712" s="398"/>
      <c r="AH712" s="384" t="str">
        <f t="shared" si="129"/>
        <v/>
      </c>
      <c r="AI712" s="384">
        <f t="shared" si="130"/>
        <v>0</v>
      </c>
      <c r="AJ712" s="384">
        <f t="shared" si="131"/>
        <v>0</v>
      </c>
      <c r="AK712" s="384">
        <f t="shared" si="132"/>
        <v>0</v>
      </c>
    </row>
    <row r="713" spans="2:37" s="177" customFormat="1" ht="24.75" hidden="1" customHeight="1" outlineLevel="1">
      <c r="B713" s="38"/>
      <c r="C713" s="52"/>
      <c r="D713" s="3"/>
      <c r="E713" s="3"/>
      <c r="F713" s="3"/>
      <c r="G713" s="3"/>
      <c r="H713" s="3"/>
      <c r="I713" s="13"/>
      <c r="J713" s="67"/>
      <c r="K713" s="75"/>
      <c r="L713" s="58" t="s">
        <v>3550</v>
      </c>
      <c r="M713" s="41"/>
      <c r="N713" s="134" t="str">
        <f t="shared" si="133"/>
        <v/>
      </c>
      <c r="O713" s="135" t="str">
        <f t="shared" si="134"/>
        <v/>
      </c>
      <c r="P713" s="134"/>
      <c r="Q713" s="303"/>
      <c r="R713" s="44"/>
      <c r="S713" s="183" t="str">
        <f t="shared" ref="S713:S776" si="137">IF(AND($K713&lt;&gt;"",R713&lt;&gt;""),IFERROR($K713*R713,""),"")</f>
        <v/>
      </c>
      <c r="T713" s="380">
        <v>0.1</v>
      </c>
      <c r="U713" s="185" t="str">
        <f t="shared" ref="U713:U776" si="138">IF(AND(ISNUMBER($S$1009),$S713&lt;&gt;""),ROUNDDOWN($S$1009*($S713/SUM($S$8:$S$1007)),0),"")</f>
        <v/>
      </c>
      <c r="V713" s="186" t="str">
        <f t="shared" ref="V713:V776" si="139">IFERROR(S713-U713,"")</f>
        <v/>
      </c>
      <c r="W713" s="186" t="str">
        <f t="shared" si="135"/>
        <v/>
      </c>
      <c r="X713" s="187" t="str">
        <f t="shared" ref="X713:X776" si="140">IF(AND($T713&lt;&gt;"",V713&lt;&gt;""),ROUNDDOWN(T713*V713+V713,0),"")</f>
        <v/>
      </c>
      <c r="Y713" s="337"/>
      <c r="Z713" s="61"/>
      <c r="AA713" s="372" t="str">
        <f t="shared" si="136"/>
        <v/>
      </c>
      <c r="AB713" s="398"/>
      <c r="AH713" s="384" t="str">
        <f t="shared" ref="AH713:AH776" si="141">IF($T713=10%,V713,0)</f>
        <v/>
      </c>
      <c r="AI713" s="384">
        <f t="shared" ref="AI713:AI776" si="142">IF($T713=8%,V713,0)</f>
        <v>0</v>
      </c>
      <c r="AJ713" s="384">
        <f t="shared" ref="AJ713:AJ776" si="143">IF($T713=5%,V713,0)</f>
        <v>0</v>
      </c>
      <c r="AK713" s="384">
        <f t="shared" ref="AK713:AK776" si="144">IF($T713=0%,V713,0)</f>
        <v>0</v>
      </c>
    </row>
    <row r="714" spans="2:37" s="177" customFormat="1" ht="24.75" hidden="1" customHeight="1" outlineLevel="1">
      <c r="B714" s="38"/>
      <c r="C714" s="52"/>
      <c r="D714" s="3"/>
      <c r="E714" s="3"/>
      <c r="F714" s="3"/>
      <c r="G714" s="3"/>
      <c r="H714" s="3"/>
      <c r="I714" s="13"/>
      <c r="J714" s="67"/>
      <c r="K714" s="75"/>
      <c r="L714" s="58" t="s">
        <v>3550</v>
      </c>
      <c r="M714" s="41"/>
      <c r="N714" s="134" t="str">
        <f t="shared" si="133"/>
        <v/>
      </c>
      <c r="O714" s="135" t="str">
        <f t="shared" si="134"/>
        <v/>
      </c>
      <c r="P714" s="134"/>
      <c r="Q714" s="303"/>
      <c r="R714" s="44"/>
      <c r="S714" s="183" t="str">
        <f t="shared" si="137"/>
        <v/>
      </c>
      <c r="T714" s="380">
        <v>0.1</v>
      </c>
      <c r="U714" s="185" t="str">
        <f t="shared" si="138"/>
        <v/>
      </c>
      <c r="V714" s="186" t="str">
        <f t="shared" si="139"/>
        <v/>
      </c>
      <c r="W714" s="186" t="str">
        <f t="shared" si="135"/>
        <v/>
      </c>
      <c r="X714" s="187" t="str">
        <f t="shared" si="140"/>
        <v/>
      </c>
      <c r="Y714" s="337"/>
      <c r="Z714" s="61"/>
      <c r="AA714" s="372" t="str">
        <f t="shared" si="136"/>
        <v/>
      </c>
      <c r="AB714" s="398"/>
      <c r="AH714" s="384" t="str">
        <f t="shared" si="141"/>
        <v/>
      </c>
      <c r="AI714" s="384">
        <f t="shared" si="142"/>
        <v>0</v>
      </c>
      <c r="AJ714" s="384">
        <f t="shared" si="143"/>
        <v>0</v>
      </c>
      <c r="AK714" s="384">
        <f t="shared" si="144"/>
        <v>0</v>
      </c>
    </row>
    <row r="715" spans="2:37" s="177" customFormat="1" ht="24.75" hidden="1" customHeight="1" outlineLevel="1">
      <c r="B715" s="38"/>
      <c r="C715" s="52"/>
      <c r="D715" s="3"/>
      <c r="E715" s="3"/>
      <c r="F715" s="3"/>
      <c r="G715" s="3"/>
      <c r="H715" s="3"/>
      <c r="I715" s="13"/>
      <c r="J715" s="67"/>
      <c r="K715" s="75"/>
      <c r="L715" s="58" t="s">
        <v>3550</v>
      </c>
      <c r="M715" s="41"/>
      <c r="N715" s="134" t="str">
        <f t="shared" si="133"/>
        <v/>
      </c>
      <c r="O715" s="135" t="str">
        <f t="shared" si="134"/>
        <v/>
      </c>
      <c r="P715" s="134"/>
      <c r="Q715" s="303"/>
      <c r="R715" s="44"/>
      <c r="S715" s="183" t="str">
        <f t="shared" si="137"/>
        <v/>
      </c>
      <c r="T715" s="380">
        <v>0.1</v>
      </c>
      <c r="U715" s="185" t="str">
        <f t="shared" si="138"/>
        <v/>
      </c>
      <c r="V715" s="186" t="str">
        <f t="shared" si="139"/>
        <v/>
      </c>
      <c r="W715" s="186" t="str">
        <f t="shared" si="135"/>
        <v/>
      </c>
      <c r="X715" s="187" t="str">
        <f t="shared" si="140"/>
        <v/>
      </c>
      <c r="Y715" s="337"/>
      <c r="Z715" s="61"/>
      <c r="AA715" s="372" t="str">
        <f t="shared" si="136"/>
        <v/>
      </c>
      <c r="AB715" s="398"/>
      <c r="AH715" s="384" t="str">
        <f t="shared" si="141"/>
        <v/>
      </c>
      <c r="AI715" s="384">
        <f t="shared" si="142"/>
        <v>0</v>
      </c>
      <c r="AJ715" s="384">
        <f t="shared" si="143"/>
        <v>0</v>
      </c>
      <c r="AK715" s="384">
        <f t="shared" si="144"/>
        <v>0</v>
      </c>
    </row>
    <row r="716" spans="2:37" s="177" customFormat="1" ht="24.75" hidden="1" customHeight="1" outlineLevel="1">
      <c r="B716" s="38"/>
      <c r="C716" s="52"/>
      <c r="D716" s="3"/>
      <c r="E716" s="3"/>
      <c r="F716" s="3"/>
      <c r="G716" s="3"/>
      <c r="H716" s="3"/>
      <c r="I716" s="13"/>
      <c r="J716" s="67"/>
      <c r="K716" s="75"/>
      <c r="L716" s="58" t="s">
        <v>3550</v>
      </c>
      <c r="M716" s="41"/>
      <c r="N716" s="134" t="str">
        <f t="shared" si="133"/>
        <v/>
      </c>
      <c r="O716" s="135" t="str">
        <f t="shared" si="134"/>
        <v/>
      </c>
      <c r="P716" s="134"/>
      <c r="Q716" s="303"/>
      <c r="R716" s="44"/>
      <c r="S716" s="183" t="str">
        <f t="shared" si="137"/>
        <v/>
      </c>
      <c r="T716" s="380">
        <v>0.1</v>
      </c>
      <c r="U716" s="185" t="str">
        <f t="shared" si="138"/>
        <v/>
      </c>
      <c r="V716" s="186" t="str">
        <f t="shared" si="139"/>
        <v/>
      </c>
      <c r="W716" s="186" t="str">
        <f t="shared" si="135"/>
        <v/>
      </c>
      <c r="X716" s="187" t="str">
        <f t="shared" si="140"/>
        <v/>
      </c>
      <c r="Y716" s="337"/>
      <c r="Z716" s="61"/>
      <c r="AA716" s="372" t="str">
        <f t="shared" si="136"/>
        <v/>
      </c>
      <c r="AB716" s="398"/>
      <c r="AH716" s="384" t="str">
        <f t="shared" si="141"/>
        <v/>
      </c>
      <c r="AI716" s="384">
        <f t="shared" si="142"/>
        <v>0</v>
      </c>
      <c r="AJ716" s="384">
        <f t="shared" si="143"/>
        <v>0</v>
      </c>
      <c r="AK716" s="384">
        <f t="shared" si="144"/>
        <v>0</v>
      </c>
    </row>
    <row r="717" spans="2:37" s="177" customFormat="1" ht="24.75" hidden="1" customHeight="1" outlineLevel="1">
      <c r="B717" s="38"/>
      <c r="C717" s="52"/>
      <c r="D717" s="3"/>
      <c r="E717" s="3"/>
      <c r="F717" s="3"/>
      <c r="G717" s="3"/>
      <c r="H717" s="3"/>
      <c r="I717" s="13"/>
      <c r="J717" s="67"/>
      <c r="K717" s="75"/>
      <c r="L717" s="58" t="s">
        <v>3550</v>
      </c>
      <c r="M717" s="41"/>
      <c r="N717" s="134" t="str">
        <f t="shared" si="133"/>
        <v/>
      </c>
      <c r="O717" s="135" t="str">
        <f t="shared" si="134"/>
        <v/>
      </c>
      <c r="P717" s="134"/>
      <c r="Q717" s="303"/>
      <c r="R717" s="44"/>
      <c r="S717" s="183" t="str">
        <f t="shared" si="137"/>
        <v/>
      </c>
      <c r="T717" s="380">
        <v>0.1</v>
      </c>
      <c r="U717" s="185" t="str">
        <f t="shared" si="138"/>
        <v/>
      </c>
      <c r="V717" s="186" t="str">
        <f t="shared" si="139"/>
        <v/>
      </c>
      <c r="W717" s="186" t="str">
        <f t="shared" si="135"/>
        <v/>
      </c>
      <c r="X717" s="187" t="str">
        <f t="shared" si="140"/>
        <v/>
      </c>
      <c r="Y717" s="337"/>
      <c r="Z717" s="61"/>
      <c r="AA717" s="372" t="str">
        <f t="shared" si="136"/>
        <v/>
      </c>
      <c r="AB717" s="398"/>
      <c r="AH717" s="384" t="str">
        <f t="shared" si="141"/>
        <v/>
      </c>
      <c r="AI717" s="384">
        <f t="shared" si="142"/>
        <v>0</v>
      </c>
      <c r="AJ717" s="384">
        <f t="shared" si="143"/>
        <v>0</v>
      </c>
      <c r="AK717" s="384">
        <f t="shared" si="144"/>
        <v>0</v>
      </c>
    </row>
    <row r="718" spans="2:37" s="177" customFormat="1" ht="24.75" hidden="1" customHeight="1" outlineLevel="1">
      <c r="B718" s="38"/>
      <c r="C718" s="52"/>
      <c r="D718" s="3"/>
      <c r="E718" s="3"/>
      <c r="F718" s="3"/>
      <c r="G718" s="3"/>
      <c r="H718" s="3"/>
      <c r="I718" s="13"/>
      <c r="J718" s="67"/>
      <c r="K718" s="75"/>
      <c r="L718" s="58" t="s">
        <v>3550</v>
      </c>
      <c r="M718" s="41"/>
      <c r="N718" s="134" t="str">
        <f t="shared" si="133"/>
        <v/>
      </c>
      <c r="O718" s="135" t="str">
        <f t="shared" si="134"/>
        <v/>
      </c>
      <c r="P718" s="134"/>
      <c r="Q718" s="303"/>
      <c r="R718" s="44"/>
      <c r="S718" s="183" t="str">
        <f t="shared" si="137"/>
        <v/>
      </c>
      <c r="T718" s="380">
        <v>0.1</v>
      </c>
      <c r="U718" s="185" t="str">
        <f t="shared" si="138"/>
        <v/>
      </c>
      <c r="V718" s="186" t="str">
        <f t="shared" si="139"/>
        <v/>
      </c>
      <c r="W718" s="186" t="str">
        <f t="shared" si="135"/>
        <v/>
      </c>
      <c r="X718" s="187" t="str">
        <f t="shared" si="140"/>
        <v/>
      </c>
      <c r="Y718" s="337"/>
      <c r="Z718" s="61"/>
      <c r="AA718" s="372" t="str">
        <f t="shared" si="136"/>
        <v/>
      </c>
      <c r="AB718" s="398"/>
      <c r="AH718" s="384" t="str">
        <f t="shared" si="141"/>
        <v/>
      </c>
      <c r="AI718" s="384">
        <f t="shared" si="142"/>
        <v>0</v>
      </c>
      <c r="AJ718" s="384">
        <f t="shared" si="143"/>
        <v>0</v>
      </c>
      <c r="AK718" s="384">
        <f t="shared" si="144"/>
        <v>0</v>
      </c>
    </row>
    <row r="719" spans="2:37" s="177" customFormat="1" ht="24.75" hidden="1" customHeight="1" outlineLevel="1">
      <c r="B719" s="38"/>
      <c r="C719" s="52"/>
      <c r="D719" s="3"/>
      <c r="E719" s="3"/>
      <c r="F719" s="3"/>
      <c r="G719" s="3"/>
      <c r="H719" s="3"/>
      <c r="I719" s="13"/>
      <c r="J719" s="67"/>
      <c r="K719" s="75"/>
      <c r="L719" s="58" t="s">
        <v>3550</v>
      </c>
      <c r="M719" s="41"/>
      <c r="N719" s="134" t="str">
        <f t="shared" si="133"/>
        <v/>
      </c>
      <c r="O719" s="135" t="str">
        <f t="shared" si="134"/>
        <v/>
      </c>
      <c r="P719" s="134"/>
      <c r="Q719" s="303"/>
      <c r="R719" s="44"/>
      <c r="S719" s="183" t="str">
        <f t="shared" si="137"/>
        <v/>
      </c>
      <c r="T719" s="380">
        <v>0.1</v>
      </c>
      <c r="U719" s="185" t="str">
        <f t="shared" si="138"/>
        <v/>
      </c>
      <c r="V719" s="186" t="str">
        <f t="shared" si="139"/>
        <v/>
      </c>
      <c r="W719" s="186" t="str">
        <f t="shared" si="135"/>
        <v/>
      </c>
      <c r="X719" s="187" t="str">
        <f t="shared" si="140"/>
        <v/>
      </c>
      <c r="Y719" s="337"/>
      <c r="Z719" s="61"/>
      <c r="AA719" s="372" t="str">
        <f t="shared" si="136"/>
        <v/>
      </c>
      <c r="AB719" s="398"/>
      <c r="AH719" s="384" t="str">
        <f t="shared" si="141"/>
        <v/>
      </c>
      <c r="AI719" s="384">
        <f t="shared" si="142"/>
        <v>0</v>
      </c>
      <c r="AJ719" s="384">
        <f t="shared" si="143"/>
        <v>0</v>
      </c>
      <c r="AK719" s="384">
        <f t="shared" si="144"/>
        <v>0</v>
      </c>
    </row>
    <row r="720" spans="2:37" s="177" customFormat="1" ht="24.75" hidden="1" customHeight="1" outlineLevel="1">
      <c r="B720" s="38"/>
      <c r="C720" s="52"/>
      <c r="D720" s="3"/>
      <c r="E720" s="3"/>
      <c r="F720" s="3"/>
      <c r="G720" s="3"/>
      <c r="H720" s="3"/>
      <c r="I720" s="13"/>
      <c r="J720" s="67"/>
      <c r="K720" s="75"/>
      <c r="L720" s="58" t="s">
        <v>3550</v>
      </c>
      <c r="M720" s="41"/>
      <c r="N720" s="134" t="str">
        <f t="shared" si="133"/>
        <v/>
      </c>
      <c r="O720" s="135" t="str">
        <f t="shared" si="134"/>
        <v/>
      </c>
      <c r="P720" s="134"/>
      <c r="Q720" s="303"/>
      <c r="R720" s="44"/>
      <c r="S720" s="183" t="str">
        <f t="shared" si="137"/>
        <v/>
      </c>
      <c r="T720" s="380">
        <v>0.1</v>
      </c>
      <c r="U720" s="185" t="str">
        <f t="shared" si="138"/>
        <v/>
      </c>
      <c r="V720" s="186" t="str">
        <f t="shared" si="139"/>
        <v/>
      </c>
      <c r="W720" s="186" t="str">
        <f t="shared" si="135"/>
        <v/>
      </c>
      <c r="X720" s="187" t="str">
        <f t="shared" si="140"/>
        <v/>
      </c>
      <c r="Y720" s="337"/>
      <c r="Z720" s="61"/>
      <c r="AA720" s="372" t="str">
        <f t="shared" si="136"/>
        <v/>
      </c>
      <c r="AB720" s="398"/>
      <c r="AH720" s="384" t="str">
        <f t="shared" si="141"/>
        <v/>
      </c>
      <c r="AI720" s="384">
        <f t="shared" si="142"/>
        <v>0</v>
      </c>
      <c r="AJ720" s="384">
        <f t="shared" si="143"/>
        <v>0</v>
      </c>
      <c r="AK720" s="384">
        <f t="shared" si="144"/>
        <v>0</v>
      </c>
    </row>
    <row r="721" spans="2:37" s="177" customFormat="1" ht="24.75" hidden="1" customHeight="1" outlineLevel="1">
      <c r="B721" s="38"/>
      <c r="C721" s="52"/>
      <c r="D721" s="3"/>
      <c r="E721" s="3"/>
      <c r="F721" s="3"/>
      <c r="G721" s="3"/>
      <c r="H721" s="3"/>
      <c r="I721" s="13"/>
      <c r="J721" s="67"/>
      <c r="K721" s="75"/>
      <c r="L721" s="58" t="s">
        <v>3550</v>
      </c>
      <c r="M721" s="41"/>
      <c r="N721" s="134" t="str">
        <f t="shared" si="133"/>
        <v/>
      </c>
      <c r="O721" s="135" t="str">
        <f t="shared" si="134"/>
        <v/>
      </c>
      <c r="P721" s="134"/>
      <c r="Q721" s="303"/>
      <c r="R721" s="44"/>
      <c r="S721" s="183" t="str">
        <f t="shared" si="137"/>
        <v/>
      </c>
      <c r="T721" s="380">
        <v>0.1</v>
      </c>
      <c r="U721" s="185" t="str">
        <f t="shared" si="138"/>
        <v/>
      </c>
      <c r="V721" s="186" t="str">
        <f t="shared" si="139"/>
        <v/>
      </c>
      <c r="W721" s="186" t="str">
        <f t="shared" si="135"/>
        <v/>
      </c>
      <c r="X721" s="187" t="str">
        <f t="shared" si="140"/>
        <v/>
      </c>
      <c r="Y721" s="337"/>
      <c r="Z721" s="61"/>
      <c r="AA721" s="372" t="str">
        <f t="shared" si="136"/>
        <v/>
      </c>
      <c r="AB721" s="398"/>
      <c r="AH721" s="384" t="str">
        <f t="shared" si="141"/>
        <v/>
      </c>
      <c r="AI721" s="384">
        <f t="shared" si="142"/>
        <v>0</v>
      </c>
      <c r="AJ721" s="384">
        <f t="shared" si="143"/>
        <v>0</v>
      </c>
      <c r="AK721" s="384">
        <f t="shared" si="144"/>
        <v>0</v>
      </c>
    </row>
    <row r="722" spans="2:37" s="177" customFormat="1" ht="24.75" hidden="1" customHeight="1" outlineLevel="1">
      <c r="B722" s="38"/>
      <c r="C722" s="52"/>
      <c r="D722" s="3"/>
      <c r="E722" s="3"/>
      <c r="F722" s="3"/>
      <c r="G722" s="3"/>
      <c r="H722" s="3"/>
      <c r="I722" s="13"/>
      <c r="J722" s="67"/>
      <c r="K722" s="75"/>
      <c r="L722" s="58" t="s">
        <v>3550</v>
      </c>
      <c r="M722" s="41"/>
      <c r="N722" s="134" t="str">
        <f t="shared" si="133"/>
        <v/>
      </c>
      <c r="O722" s="135" t="str">
        <f t="shared" si="134"/>
        <v/>
      </c>
      <c r="P722" s="134"/>
      <c r="Q722" s="303"/>
      <c r="R722" s="44"/>
      <c r="S722" s="183" t="str">
        <f t="shared" si="137"/>
        <v/>
      </c>
      <c r="T722" s="380">
        <v>0.1</v>
      </c>
      <c r="U722" s="185" t="str">
        <f t="shared" si="138"/>
        <v/>
      </c>
      <c r="V722" s="186" t="str">
        <f t="shared" si="139"/>
        <v/>
      </c>
      <c r="W722" s="186" t="str">
        <f t="shared" si="135"/>
        <v/>
      </c>
      <c r="X722" s="187" t="str">
        <f t="shared" si="140"/>
        <v/>
      </c>
      <c r="Y722" s="337"/>
      <c r="Z722" s="61"/>
      <c r="AA722" s="372" t="str">
        <f t="shared" si="136"/>
        <v/>
      </c>
      <c r="AB722" s="398"/>
      <c r="AH722" s="384" t="str">
        <f t="shared" si="141"/>
        <v/>
      </c>
      <c r="AI722" s="384">
        <f t="shared" si="142"/>
        <v>0</v>
      </c>
      <c r="AJ722" s="384">
        <f t="shared" si="143"/>
        <v>0</v>
      </c>
      <c r="AK722" s="384">
        <f t="shared" si="144"/>
        <v>0</v>
      </c>
    </row>
    <row r="723" spans="2:37" s="177" customFormat="1" ht="24.75" hidden="1" customHeight="1" outlineLevel="1">
      <c r="B723" s="38"/>
      <c r="C723" s="52"/>
      <c r="D723" s="3"/>
      <c r="E723" s="3"/>
      <c r="F723" s="3"/>
      <c r="G723" s="3"/>
      <c r="H723" s="3"/>
      <c r="I723" s="13"/>
      <c r="J723" s="67"/>
      <c r="K723" s="75"/>
      <c r="L723" s="58" t="s">
        <v>3550</v>
      </c>
      <c r="M723" s="41"/>
      <c r="N723" s="134" t="str">
        <f t="shared" si="133"/>
        <v/>
      </c>
      <c r="O723" s="135" t="str">
        <f t="shared" si="134"/>
        <v/>
      </c>
      <c r="P723" s="134"/>
      <c r="Q723" s="303"/>
      <c r="R723" s="44"/>
      <c r="S723" s="183" t="str">
        <f t="shared" si="137"/>
        <v/>
      </c>
      <c r="T723" s="380">
        <v>0.1</v>
      </c>
      <c r="U723" s="185" t="str">
        <f t="shared" si="138"/>
        <v/>
      </c>
      <c r="V723" s="186" t="str">
        <f t="shared" si="139"/>
        <v/>
      </c>
      <c r="W723" s="186" t="str">
        <f t="shared" si="135"/>
        <v/>
      </c>
      <c r="X723" s="187" t="str">
        <f t="shared" si="140"/>
        <v/>
      </c>
      <c r="Y723" s="337"/>
      <c r="Z723" s="61"/>
      <c r="AA723" s="372" t="str">
        <f t="shared" si="136"/>
        <v/>
      </c>
      <c r="AB723" s="398"/>
      <c r="AH723" s="384" t="str">
        <f t="shared" si="141"/>
        <v/>
      </c>
      <c r="AI723" s="384">
        <f t="shared" si="142"/>
        <v>0</v>
      </c>
      <c r="AJ723" s="384">
        <f t="shared" si="143"/>
        <v>0</v>
      </c>
      <c r="AK723" s="384">
        <f t="shared" si="144"/>
        <v>0</v>
      </c>
    </row>
    <row r="724" spans="2:37" s="177" customFormat="1" ht="24.75" hidden="1" customHeight="1" outlineLevel="1">
      <c r="B724" s="38"/>
      <c r="C724" s="52"/>
      <c r="D724" s="3"/>
      <c r="E724" s="3"/>
      <c r="F724" s="3"/>
      <c r="G724" s="3"/>
      <c r="H724" s="3"/>
      <c r="I724" s="13"/>
      <c r="J724" s="67"/>
      <c r="K724" s="75"/>
      <c r="L724" s="58" t="s">
        <v>3550</v>
      </c>
      <c r="M724" s="41"/>
      <c r="N724" s="134" t="str">
        <f t="shared" si="133"/>
        <v/>
      </c>
      <c r="O724" s="135" t="str">
        <f t="shared" si="134"/>
        <v/>
      </c>
      <c r="P724" s="134"/>
      <c r="Q724" s="303"/>
      <c r="R724" s="44"/>
      <c r="S724" s="183" t="str">
        <f t="shared" si="137"/>
        <v/>
      </c>
      <c r="T724" s="380">
        <v>0.1</v>
      </c>
      <c r="U724" s="185" t="str">
        <f t="shared" si="138"/>
        <v/>
      </c>
      <c r="V724" s="186" t="str">
        <f t="shared" si="139"/>
        <v/>
      </c>
      <c r="W724" s="186" t="str">
        <f t="shared" si="135"/>
        <v/>
      </c>
      <c r="X724" s="187" t="str">
        <f t="shared" si="140"/>
        <v/>
      </c>
      <c r="Y724" s="337"/>
      <c r="Z724" s="61"/>
      <c r="AA724" s="372" t="str">
        <f t="shared" si="136"/>
        <v/>
      </c>
      <c r="AB724" s="398"/>
      <c r="AH724" s="384" t="str">
        <f t="shared" si="141"/>
        <v/>
      </c>
      <c r="AI724" s="384">
        <f t="shared" si="142"/>
        <v>0</v>
      </c>
      <c r="AJ724" s="384">
        <f t="shared" si="143"/>
        <v>0</v>
      </c>
      <c r="AK724" s="384">
        <f t="shared" si="144"/>
        <v>0</v>
      </c>
    </row>
    <row r="725" spans="2:37" s="177" customFormat="1" ht="24.75" hidden="1" customHeight="1" outlineLevel="1">
      <c r="B725" s="38"/>
      <c r="C725" s="52"/>
      <c r="D725" s="3"/>
      <c r="E725" s="3"/>
      <c r="F725" s="3"/>
      <c r="G725" s="3"/>
      <c r="H725" s="3"/>
      <c r="I725" s="13"/>
      <c r="J725" s="67"/>
      <c r="K725" s="75"/>
      <c r="L725" s="58" t="s">
        <v>3550</v>
      </c>
      <c r="M725" s="41"/>
      <c r="N725" s="134" t="str">
        <f t="shared" si="133"/>
        <v/>
      </c>
      <c r="O725" s="135" t="str">
        <f t="shared" si="134"/>
        <v/>
      </c>
      <c r="P725" s="134"/>
      <c r="Q725" s="303"/>
      <c r="R725" s="44"/>
      <c r="S725" s="183" t="str">
        <f t="shared" si="137"/>
        <v/>
      </c>
      <c r="T725" s="380">
        <v>0.1</v>
      </c>
      <c r="U725" s="185" t="str">
        <f t="shared" si="138"/>
        <v/>
      </c>
      <c r="V725" s="186" t="str">
        <f t="shared" si="139"/>
        <v/>
      </c>
      <c r="W725" s="186" t="str">
        <f t="shared" si="135"/>
        <v/>
      </c>
      <c r="X725" s="187" t="str">
        <f t="shared" si="140"/>
        <v/>
      </c>
      <c r="Y725" s="337"/>
      <c r="Z725" s="61"/>
      <c r="AA725" s="372" t="str">
        <f t="shared" si="136"/>
        <v/>
      </c>
      <c r="AB725" s="398"/>
      <c r="AH725" s="384" t="str">
        <f t="shared" si="141"/>
        <v/>
      </c>
      <c r="AI725" s="384">
        <f t="shared" si="142"/>
        <v>0</v>
      </c>
      <c r="AJ725" s="384">
        <f t="shared" si="143"/>
        <v>0</v>
      </c>
      <c r="AK725" s="384">
        <f t="shared" si="144"/>
        <v>0</v>
      </c>
    </row>
    <row r="726" spans="2:37" s="177" customFormat="1" ht="24.75" hidden="1" customHeight="1" outlineLevel="1">
      <c r="B726" s="38"/>
      <c r="C726" s="52"/>
      <c r="D726" s="3"/>
      <c r="E726" s="3"/>
      <c r="F726" s="3"/>
      <c r="G726" s="3"/>
      <c r="H726" s="3"/>
      <c r="I726" s="13"/>
      <c r="J726" s="67"/>
      <c r="K726" s="75"/>
      <c r="L726" s="58" t="s">
        <v>3550</v>
      </c>
      <c r="M726" s="41"/>
      <c r="N726" s="134" t="str">
        <f t="shared" si="133"/>
        <v/>
      </c>
      <c r="O726" s="135" t="str">
        <f t="shared" si="134"/>
        <v/>
      </c>
      <c r="P726" s="134"/>
      <c r="Q726" s="303"/>
      <c r="R726" s="44"/>
      <c r="S726" s="183" t="str">
        <f t="shared" si="137"/>
        <v/>
      </c>
      <c r="T726" s="380">
        <v>0.1</v>
      </c>
      <c r="U726" s="185" t="str">
        <f t="shared" si="138"/>
        <v/>
      </c>
      <c r="V726" s="186" t="str">
        <f t="shared" si="139"/>
        <v/>
      </c>
      <c r="W726" s="186" t="str">
        <f t="shared" si="135"/>
        <v/>
      </c>
      <c r="X726" s="187" t="str">
        <f t="shared" si="140"/>
        <v/>
      </c>
      <c r="Y726" s="337"/>
      <c r="Z726" s="61"/>
      <c r="AA726" s="372" t="str">
        <f t="shared" si="136"/>
        <v/>
      </c>
      <c r="AB726" s="398"/>
      <c r="AH726" s="384" t="str">
        <f t="shared" si="141"/>
        <v/>
      </c>
      <c r="AI726" s="384">
        <f t="shared" si="142"/>
        <v>0</v>
      </c>
      <c r="AJ726" s="384">
        <f t="shared" si="143"/>
        <v>0</v>
      </c>
      <c r="AK726" s="384">
        <f t="shared" si="144"/>
        <v>0</v>
      </c>
    </row>
    <row r="727" spans="2:37" s="177" customFormat="1" ht="24.75" hidden="1" customHeight="1" outlineLevel="1">
      <c r="B727" s="38"/>
      <c r="C727" s="52"/>
      <c r="D727" s="3"/>
      <c r="E727" s="3"/>
      <c r="F727" s="3"/>
      <c r="G727" s="3"/>
      <c r="H727" s="3"/>
      <c r="I727" s="13"/>
      <c r="J727" s="67"/>
      <c r="K727" s="75"/>
      <c r="L727" s="58" t="s">
        <v>3550</v>
      </c>
      <c r="M727" s="41"/>
      <c r="N727" s="134" t="str">
        <f t="shared" si="133"/>
        <v/>
      </c>
      <c r="O727" s="135" t="str">
        <f t="shared" si="134"/>
        <v/>
      </c>
      <c r="P727" s="134"/>
      <c r="Q727" s="303"/>
      <c r="R727" s="44"/>
      <c r="S727" s="183" t="str">
        <f t="shared" si="137"/>
        <v/>
      </c>
      <c r="T727" s="380">
        <v>0.1</v>
      </c>
      <c r="U727" s="185" t="str">
        <f t="shared" si="138"/>
        <v/>
      </c>
      <c r="V727" s="186" t="str">
        <f t="shared" si="139"/>
        <v/>
      </c>
      <c r="W727" s="186" t="str">
        <f t="shared" si="135"/>
        <v/>
      </c>
      <c r="X727" s="187" t="str">
        <f t="shared" si="140"/>
        <v/>
      </c>
      <c r="Y727" s="337"/>
      <c r="Z727" s="61"/>
      <c r="AA727" s="372" t="str">
        <f t="shared" si="136"/>
        <v/>
      </c>
      <c r="AB727" s="398"/>
      <c r="AH727" s="384" t="str">
        <f t="shared" si="141"/>
        <v/>
      </c>
      <c r="AI727" s="384">
        <f t="shared" si="142"/>
        <v>0</v>
      </c>
      <c r="AJ727" s="384">
        <f t="shared" si="143"/>
        <v>0</v>
      </c>
      <c r="AK727" s="384">
        <f t="shared" si="144"/>
        <v>0</v>
      </c>
    </row>
    <row r="728" spans="2:37" s="177" customFormat="1" ht="24.75" hidden="1" customHeight="1" outlineLevel="1">
      <c r="B728" s="38"/>
      <c r="C728" s="52"/>
      <c r="D728" s="3"/>
      <c r="E728" s="3"/>
      <c r="F728" s="3"/>
      <c r="G728" s="3"/>
      <c r="H728" s="3"/>
      <c r="I728" s="13"/>
      <c r="J728" s="67"/>
      <c r="K728" s="75"/>
      <c r="L728" s="58" t="s">
        <v>3550</v>
      </c>
      <c r="M728" s="41"/>
      <c r="N728" s="134" t="str">
        <f t="shared" si="133"/>
        <v/>
      </c>
      <c r="O728" s="135" t="str">
        <f t="shared" si="134"/>
        <v/>
      </c>
      <c r="P728" s="134"/>
      <c r="Q728" s="303"/>
      <c r="R728" s="44"/>
      <c r="S728" s="183" t="str">
        <f t="shared" si="137"/>
        <v/>
      </c>
      <c r="T728" s="380">
        <v>0.1</v>
      </c>
      <c r="U728" s="185" t="str">
        <f t="shared" si="138"/>
        <v/>
      </c>
      <c r="V728" s="186" t="str">
        <f t="shared" si="139"/>
        <v/>
      </c>
      <c r="W728" s="186" t="str">
        <f t="shared" si="135"/>
        <v/>
      </c>
      <c r="X728" s="187" t="str">
        <f t="shared" si="140"/>
        <v/>
      </c>
      <c r="Y728" s="337"/>
      <c r="Z728" s="61"/>
      <c r="AA728" s="372" t="str">
        <f t="shared" si="136"/>
        <v/>
      </c>
      <c r="AB728" s="398"/>
      <c r="AH728" s="384" t="str">
        <f t="shared" si="141"/>
        <v/>
      </c>
      <c r="AI728" s="384">
        <f t="shared" si="142"/>
        <v>0</v>
      </c>
      <c r="AJ728" s="384">
        <f t="shared" si="143"/>
        <v>0</v>
      </c>
      <c r="AK728" s="384">
        <f t="shared" si="144"/>
        <v>0</v>
      </c>
    </row>
    <row r="729" spans="2:37" s="177" customFormat="1" ht="24.75" hidden="1" customHeight="1" outlineLevel="1">
      <c r="B729" s="38"/>
      <c r="C729" s="52"/>
      <c r="D729" s="3"/>
      <c r="E729" s="3"/>
      <c r="F729" s="3"/>
      <c r="G729" s="3"/>
      <c r="H729" s="3"/>
      <c r="I729" s="13"/>
      <c r="J729" s="67"/>
      <c r="K729" s="75"/>
      <c r="L729" s="58" t="s">
        <v>3550</v>
      </c>
      <c r="M729" s="41"/>
      <c r="N729" s="134" t="str">
        <f t="shared" si="133"/>
        <v/>
      </c>
      <c r="O729" s="135" t="str">
        <f t="shared" si="134"/>
        <v/>
      </c>
      <c r="P729" s="134"/>
      <c r="Q729" s="303"/>
      <c r="R729" s="44"/>
      <c r="S729" s="183" t="str">
        <f t="shared" si="137"/>
        <v/>
      </c>
      <c r="T729" s="380">
        <v>0.1</v>
      </c>
      <c r="U729" s="185" t="str">
        <f t="shared" si="138"/>
        <v/>
      </c>
      <c r="V729" s="186" t="str">
        <f t="shared" si="139"/>
        <v/>
      </c>
      <c r="W729" s="186" t="str">
        <f t="shared" si="135"/>
        <v/>
      </c>
      <c r="X729" s="187" t="str">
        <f t="shared" si="140"/>
        <v/>
      </c>
      <c r="Y729" s="337"/>
      <c r="Z729" s="61"/>
      <c r="AA729" s="372" t="str">
        <f t="shared" si="136"/>
        <v/>
      </c>
      <c r="AB729" s="398"/>
      <c r="AH729" s="384" t="str">
        <f t="shared" si="141"/>
        <v/>
      </c>
      <c r="AI729" s="384">
        <f t="shared" si="142"/>
        <v>0</v>
      </c>
      <c r="AJ729" s="384">
        <f t="shared" si="143"/>
        <v>0</v>
      </c>
      <c r="AK729" s="384">
        <f t="shared" si="144"/>
        <v>0</v>
      </c>
    </row>
    <row r="730" spans="2:37" s="177" customFormat="1" ht="24.75" hidden="1" customHeight="1" outlineLevel="1">
      <c r="B730" s="38"/>
      <c r="C730" s="52"/>
      <c r="D730" s="3"/>
      <c r="E730" s="3"/>
      <c r="F730" s="3"/>
      <c r="G730" s="3"/>
      <c r="H730" s="3"/>
      <c r="I730" s="13"/>
      <c r="J730" s="67"/>
      <c r="K730" s="75"/>
      <c r="L730" s="58" t="s">
        <v>3550</v>
      </c>
      <c r="M730" s="41"/>
      <c r="N730" s="134" t="str">
        <f t="shared" si="133"/>
        <v/>
      </c>
      <c r="O730" s="135" t="str">
        <f t="shared" si="134"/>
        <v/>
      </c>
      <c r="P730" s="134"/>
      <c r="Q730" s="303"/>
      <c r="R730" s="44"/>
      <c r="S730" s="183" t="str">
        <f t="shared" si="137"/>
        <v/>
      </c>
      <c r="T730" s="380">
        <v>0.1</v>
      </c>
      <c r="U730" s="185" t="str">
        <f t="shared" si="138"/>
        <v/>
      </c>
      <c r="V730" s="186" t="str">
        <f t="shared" si="139"/>
        <v/>
      </c>
      <c r="W730" s="186" t="str">
        <f t="shared" si="135"/>
        <v/>
      </c>
      <c r="X730" s="187" t="str">
        <f t="shared" si="140"/>
        <v/>
      </c>
      <c r="Y730" s="337"/>
      <c r="Z730" s="61"/>
      <c r="AA730" s="372" t="str">
        <f t="shared" si="136"/>
        <v/>
      </c>
      <c r="AB730" s="398"/>
      <c r="AH730" s="384" t="str">
        <f t="shared" si="141"/>
        <v/>
      </c>
      <c r="AI730" s="384">
        <f t="shared" si="142"/>
        <v>0</v>
      </c>
      <c r="AJ730" s="384">
        <f t="shared" si="143"/>
        <v>0</v>
      </c>
      <c r="AK730" s="384">
        <f t="shared" si="144"/>
        <v>0</v>
      </c>
    </row>
    <row r="731" spans="2:37" s="177" customFormat="1" ht="24.75" hidden="1" customHeight="1" outlineLevel="1">
      <c r="B731" s="38"/>
      <c r="C731" s="52"/>
      <c r="D731" s="3"/>
      <c r="E731" s="3"/>
      <c r="F731" s="3"/>
      <c r="G731" s="3"/>
      <c r="H731" s="3"/>
      <c r="I731" s="13"/>
      <c r="J731" s="67"/>
      <c r="K731" s="75"/>
      <c r="L731" s="58" t="s">
        <v>3550</v>
      </c>
      <c r="M731" s="41"/>
      <c r="N731" s="134" t="str">
        <f t="shared" si="133"/>
        <v/>
      </c>
      <c r="O731" s="135" t="str">
        <f t="shared" si="134"/>
        <v/>
      </c>
      <c r="P731" s="134"/>
      <c r="Q731" s="303"/>
      <c r="R731" s="44"/>
      <c r="S731" s="183" t="str">
        <f t="shared" si="137"/>
        <v/>
      </c>
      <c r="T731" s="380">
        <v>0.1</v>
      </c>
      <c r="U731" s="185" t="str">
        <f t="shared" si="138"/>
        <v/>
      </c>
      <c r="V731" s="186" t="str">
        <f t="shared" si="139"/>
        <v/>
      </c>
      <c r="W731" s="186" t="str">
        <f t="shared" si="135"/>
        <v/>
      </c>
      <c r="X731" s="187" t="str">
        <f t="shared" si="140"/>
        <v/>
      </c>
      <c r="Y731" s="337"/>
      <c r="Z731" s="61"/>
      <c r="AA731" s="372" t="str">
        <f t="shared" si="136"/>
        <v/>
      </c>
      <c r="AB731" s="398"/>
      <c r="AH731" s="384" t="str">
        <f t="shared" si="141"/>
        <v/>
      </c>
      <c r="AI731" s="384">
        <f t="shared" si="142"/>
        <v>0</v>
      </c>
      <c r="AJ731" s="384">
        <f t="shared" si="143"/>
        <v>0</v>
      </c>
      <c r="AK731" s="384">
        <f t="shared" si="144"/>
        <v>0</v>
      </c>
    </row>
    <row r="732" spans="2:37" s="177" customFormat="1" ht="24.75" hidden="1" customHeight="1" outlineLevel="1">
      <c r="B732" s="38"/>
      <c r="C732" s="52"/>
      <c r="D732" s="3"/>
      <c r="E732" s="3"/>
      <c r="F732" s="3"/>
      <c r="G732" s="3"/>
      <c r="H732" s="3"/>
      <c r="I732" s="13"/>
      <c r="J732" s="67"/>
      <c r="K732" s="75"/>
      <c r="L732" s="58" t="s">
        <v>3550</v>
      </c>
      <c r="M732" s="41"/>
      <c r="N732" s="134" t="str">
        <f t="shared" si="133"/>
        <v/>
      </c>
      <c r="O732" s="135" t="str">
        <f t="shared" si="134"/>
        <v/>
      </c>
      <c r="P732" s="134"/>
      <c r="Q732" s="303"/>
      <c r="R732" s="44"/>
      <c r="S732" s="183" t="str">
        <f t="shared" si="137"/>
        <v/>
      </c>
      <c r="T732" s="380">
        <v>0.1</v>
      </c>
      <c r="U732" s="185" t="str">
        <f t="shared" si="138"/>
        <v/>
      </c>
      <c r="V732" s="186" t="str">
        <f t="shared" si="139"/>
        <v/>
      </c>
      <c r="W732" s="186" t="str">
        <f t="shared" si="135"/>
        <v/>
      </c>
      <c r="X732" s="187" t="str">
        <f t="shared" si="140"/>
        <v/>
      </c>
      <c r="Y732" s="337"/>
      <c r="Z732" s="61"/>
      <c r="AA732" s="372" t="str">
        <f t="shared" si="136"/>
        <v/>
      </c>
      <c r="AB732" s="398"/>
      <c r="AH732" s="384" t="str">
        <f t="shared" si="141"/>
        <v/>
      </c>
      <c r="AI732" s="384">
        <f t="shared" si="142"/>
        <v>0</v>
      </c>
      <c r="AJ732" s="384">
        <f t="shared" si="143"/>
        <v>0</v>
      </c>
      <c r="AK732" s="384">
        <f t="shared" si="144"/>
        <v>0</v>
      </c>
    </row>
    <row r="733" spans="2:37" s="177" customFormat="1" ht="24.75" hidden="1" customHeight="1" outlineLevel="1">
      <c r="B733" s="38"/>
      <c r="C733" s="52"/>
      <c r="D733" s="3"/>
      <c r="E733" s="3"/>
      <c r="F733" s="3"/>
      <c r="G733" s="3"/>
      <c r="H733" s="3"/>
      <c r="I733" s="13"/>
      <c r="J733" s="67"/>
      <c r="K733" s="75"/>
      <c r="L733" s="58" t="s">
        <v>3550</v>
      </c>
      <c r="M733" s="41"/>
      <c r="N733" s="134" t="str">
        <f t="shared" si="133"/>
        <v/>
      </c>
      <c r="O733" s="135" t="str">
        <f t="shared" si="134"/>
        <v/>
      </c>
      <c r="P733" s="134"/>
      <c r="Q733" s="303"/>
      <c r="R733" s="44"/>
      <c r="S733" s="183" t="str">
        <f t="shared" si="137"/>
        <v/>
      </c>
      <c r="T733" s="380">
        <v>0.1</v>
      </c>
      <c r="U733" s="185" t="str">
        <f t="shared" si="138"/>
        <v/>
      </c>
      <c r="V733" s="186" t="str">
        <f t="shared" si="139"/>
        <v/>
      </c>
      <c r="W733" s="186" t="str">
        <f t="shared" si="135"/>
        <v/>
      </c>
      <c r="X733" s="187" t="str">
        <f t="shared" si="140"/>
        <v/>
      </c>
      <c r="Y733" s="337"/>
      <c r="Z733" s="61"/>
      <c r="AA733" s="372" t="str">
        <f t="shared" si="136"/>
        <v/>
      </c>
      <c r="AB733" s="398"/>
      <c r="AH733" s="384" t="str">
        <f t="shared" si="141"/>
        <v/>
      </c>
      <c r="AI733" s="384">
        <f t="shared" si="142"/>
        <v>0</v>
      </c>
      <c r="AJ733" s="384">
        <f t="shared" si="143"/>
        <v>0</v>
      </c>
      <c r="AK733" s="384">
        <f t="shared" si="144"/>
        <v>0</v>
      </c>
    </row>
    <row r="734" spans="2:37" s="177" customFormat="1" ht="24.75" hidden="1" customHeight="1" outlineLevel="1">
      <c r="B734" s="38"/>
      <c r="C734" s="52"/>
      <c r="D734" s="3"/>
      <c r="E734" s="3"/>
      <c r="F734" s="3"/>
      <c r="G734" s="3"/>
      <c r="H734" s="3"/>
      <c r="I734" s="13"/>
      <c r="J734" s="67"/>
      <c r="K734" s="75"/>
      <c r="L734" s="58" t="s">
        <v>3550</v>
      </c>
      <c r="M734" s="41"/>
      <c r="N734" s="134" t="str">
        <f t="shared" si="133"/>
        <v/>
      </c>
      <c r="O734" s="135" t="str">
        <f t="shared" si="134"/>
        <v/>
      </c>
      <c r="P734" s="134"/>
      <c r="Q734" s="303"/>
      <c r="R734" s="44"/>
      <c r="S734" s="183" t="str">
        <f t="shared" si="137"/>
        <v/>
      </c>
      <c r="T734" s="380">
        <v>0.1</v>
      </c>
      <c r="U734" s="185" t="str">
        <f t="shared" si="138"/>
        <v/>
      </c>
      <c r="V734" s="186" t="str">
        <f t="shared" si="139"/>
        <v/>
      </c>
      <c r="W734" s="186" t="str">
        <f t="shared" si="135"/>
        <v/>
      </c>
      <c r="X734" s="187" t="str">
        <f t="shared" si="140"/>
        <v/>
      </c>
      <c r="Y734" s="337"/>
      <c r="Z734" s="61"/>
      <c r="AA734" s="372" t="str">
        <f t="shared" si="136"/>
        <v/>
      </c>
      <c r="AB734" s="398"/>
      <c r="AH734" s="384" t="str">
        <f t="shared" si="141"/>
        <v/>
      </c>
      <c r="AI734" s="384">
        <f t="shared" si="142"/>
        <v>0</v>
      </c>
      <c r="AJ734" s="384">
        <f t="shared" si="143"/>
        <v>0</v>
      </c>
      <c r="AK734" s="384">
        <f t="shared" si="144"/>
        <v>0</v>
      </c>
    </row>
    <row r="735" spans="2:37" s="177" customFormat="1" ht="24.75" hidden="1" customHeight="1" outlineLevel="1">
      <c r="B735" s="38"/>
      <c r="C735" s="52"/>
      <c r="D735" s="3"/>
      <c r="E735" s="3"/>
      <c r="F735" s="3"/>
      <c r="G735" s="3"/>
      <c r="H735" s="3"/>
      <c r="I735" s="13"/>
      <c r="J735" s="67"/>
      <c r="K735" s="75"/>
      <c r="L735" s="58" t="s">
        <v>3550</v>
      </c>
      <c r="M735" s="41"/>
      <c r="N735" s="134" t="str">
        <f t="shared" si="133"/>
        <v/>
      </c>
      <c r="O735" s="135" t="str">
        <f t="shared" si="134"/>
        <v/>
      </c>
      <c r="P735" s="134"/>
      <c r="Q735" s="303"/>
      <c r="R735" s="44"/>
      <c r="S735" s="183" t="str">
        <f t="shared" si="137"/>
        <v/>
      </c>
      <c r="T735" s="380">
        <v>0.1</v>
      </c>
      <c r="U735" s="185" t="str">
        <f t="shared" si="138"/>
        <v/>
      </c>
      <c r="V735" s="186" t="str">
        <f t="shared" si="139"/>
        <v/>
      </c>
      <c r="W735" s="186" t="str">
        <f t="shared" si="135"/>
        <v/>
      </c>
      <c r="X735" s="187" t="str">
        <f t="shared" si="140"/>
        <v/>
      </c>
      <c r="Y735" s="337"/>
      <c r="Z735" s="61"/>
      <c r="AA735" s="372" t="str">
        <f t="shared" si="136"/>
        <v/>
      </c>
      <c r="AB735" s="398"/>
      <c r="AH735" s="384" t="str">
        <f t="shared" si="141"/>
        <v/>
      </c>
      <c r="AI735" s="384">
        <f t="shared" si="142"/>
        <v>0</v>
      </c>
      <c r="AJ735" s="384">
        <f t="shared" si="143"/>
        <v>0</v>
      </c>
      <c r="AK735" s="384">
        <f t="shared" si="144"/>
        <v>0</v>
      </c>
    </row>
    <row r="736" spans="2:37" s="177" customFormat="1" ht="24.75" hidden="1" customHeight="1" outlineLevel="1">
      <c r="B736" s="38"/>
      <c r="C736" s="52"/>
      <c r="D736" s="3"/>
      <c r="E736" s="3"/>
      <c r="F736" s="3"/>
      <c r="G736" s="3"/>
      <c r="H736" s="3"/>
      <c r="I736" s="13"/>
      <c r="J736" s="67"/>
      <c r="K736" s="75"/>
      <c r="L736" s="58" t="s">
        <v>3550</v>
      </c>
      <c r="M736" s="41"/>
      <c r="N736" s="134" t="str">
        <f t="shared" si="133"/>
        <v/>
      </c>
      <c r="O736" s="135" t="str">
        <f t="shared" si="134"/>
        <v/>
      </c>
      <c r="P736" s="134"/>
      <c r="Q736" s="303"/>
      <c r="R736" s="44"/>
      <c r="S736" s="183" t="str">
        <f t="shared" si="137"/>
        <v/>
      </c>
      <c r="T736" s="380">
        <v>0.1</v>
      </c>
      <c r="U736" s="185" t="str">
        <f t="shared" si="138"/>
        <v/>
      </c>
      <c r="V736" s="186" t="str">
        <f t="shared" si="139"/>
        <v/>
      </c>
      <c r="W736" s="186" t="str">
        <f t="shared" si="135"/>
        <v/>
      </c>
      <c r="X736" s="187" t="str">
        <f t="shared" si="140"/>
        <v/>
      </c>
      <c r="Y736" s="337"/>
      <c r="Z736" s="61"/>
      <c r="AA736" s="372" t="str">
        <f t="shared" si="136"/>
        <v/>
      </c>
      <c r="AB736" s="398"/>
      <c r="AH736" s="384" t="str">
        <f t="shared" si="141"/>
        <v/>
      </c>
      <c r="AI736" s="384">
        <f t="shared" si="142"/>
        <v>0</v>
      </c>
      <c r="AJ736" s="384">
        <f t="shared" si="143"/>
        <v>0</v>
      </c>
      <c r="AK736" s="384">
        <f t="shared" si="144"/>
        <v>0</v>
      </c>
    </row>
    <row r="737" spans="2:37" s="177" customFormat="1" ht="24.75" hidden="1" customHeight="1" outlineLevel="1">
      <c r="B737" s="38"/>
      <c r="C737" s="52"/>
      <c r="D737" s="3"/>
      <c r="E737" s="3"/>
      <c r="F737" s="3"/>
      <c r="G737" s="3"/>
      <c r="H737" s="3"/>
      <c r="I737" s="13"/>
      <c r="J737" s="67"/>
      <c r="K737" s="75"/>
      <c r="L737" s="58" t="s">
        <v>3550</v>
      </c>
      <c r="M737" s="41"/>
      <c r="N737" s="134" t="str">
        <f t="shared" si="133"/>
        <v/>
      </c>
      <c r="O737" s="135" t="str">
        <f t="shared" si="134"/>
        <v/>
      </c>
      <c r="P737" s="134"/>
      <c r="Q737" s="303"/>
      <c r="R737" s="44"/>
      <c r="S737" s="183" t="str">
        <f t="shared" si="137"/>
        <v/>
      </c>
      <c r="T737" s="380">
        <v>0.1</v>
      </c>
      <c r="U737" s="185" t="str">
        <f t="shared" si="138"/>
        <v/>
      </c>
      <c r="V737" s="186" t="str">
        <f t="shared" si="139"/>
        <v/>
      </c>
      <c r="W737" s="186" t="str">
        <f t="shared" si="135"/>
        <v/>
      </c>
      <c r="X737" s="187" t="str">
        <f t="shared" si="140"/>
        <v/>
      </c>
      <c r="Y737" s="337"/>
      <c r="Z737" s="61"/>
      <c r="AA737" s="372" t="str">
        <f t="shared" si="136"/>
        <v/>
      </c>
      <c r="AB737" s="398"/>
      <c r="AH737" s="384" t="str">
        <f t="shared" si="141"/>
        <v/>
      </c>
      <c r="AI737" s="384">
        <f t="shared" si="142"/>
        <v>0</v>
      </c>
      <c r="AJ737" s="384">
        <f t="shared" si="143"/>
        <v>0</v>
      </c>
      <c r="AK737" s="384">
        <f t="shared" si="144"/>
        <v>0</v>
      </c>
    </row>
    <row r="738" spans="2:37" s="177" customFormat="1" ht="24.75" hidden="1" customHeight="1" outlineLevel="1">
      <c r="B738" s="38"/>
      <c r="C738" s="52"/>
      <c r="D738" s="3"/>
      <c r="E738" s="3"/>
      <c r="F738" s="3"/>
      <c r="G738" s="3"/>
      <c r="H738" s="3"/>
      <c r="I738" s="13"/>
      <c r="J738" s="67"/>
      <c r="K738" s="75"/>
      <c r="L738" s="58" t="s">
        <v>3550</v>
      </c>
      <c r="M738" s="41"/>
      <c r="N738" s="134" t="str">
        <f t="shared" si="133"/>
        <v/>
      </c>
      <c r="O738" s="135" t="str">
        <f t="shared" si="134"/>
        <v/>
      </c>
      <c r="P738" s="134"/>
      <c r="Q738" s="303"/>
      <c r="R738" s="44"/>
      <c r="S738" s="183" t="str">
        <f t="shared" si="137"/>
        <v/>
      </c>
      <c r="T738" s="380">
        <v>0.1</v>
      </c>
      <c r="U738" s="185" t="str">
        <f t="shared" si="138"/>
        <v/>
      </c>
      <c r="V738" s="186" t="str">
        <f t="shared" si="139"/>
        <v/>
      </c>
      <c r="W738" s="186" t="str">
        <f t="shared" si="135"/>
        <v/>
      </c>
      <c r="X738" s="187" t="str">
        <f t="shared" si="140"/>
        <v/>
      </c>
      <c r="Y738" s="337"/>
      <c r="Z738" s="61"/>
      <c r="AA738" s="372" t="str">
        <f t="shared" si="136"/>
        <v/>
      </c>
      <c r="AB738" s="398"/>
      <c r="AH738" s="384" t="str">
        <f t="shared" si="141"/>
        <v/>
      </c>
      <c r="AI738" s="384">
        <f t="shared" si="142"/>
        <v>0</v>
      </c>
      <c r="AJ738" s="384">
        <f t="shared" si="143"/>
        <v>0</v>
      </c>
      <c r="AK738" s="384">
        <f t="shared" si="144"/>
        <v>0</v>
      </c>
    </row>
    <row r="739" spans="2:37" s="177" customFormat="1" ht="24.75" hidden="1" customHeight="1" outlineLevel="1">
      <c r="B739" s="38"/>
      <c r="C739" s="52"/>
      <c r="D739" s="3"/>
      <c r="E739" s="3"/>
      <c r="F739" s="3"/>
      <c r="G739" s="3"/>
      <c r="H739" s="3"/>
      <c r="I739" s="13"/>
      <c r="J739" s="67"/>
      <c r="K739" s="75"/>
      <c r="L739" s="58" t="s">
        <v>3550</v>
      </c>
      <c r="M739" s="41"/>
      <c r="N739" s="134" t="str">
        <f t="shared" si="133"/>
        <v/>
      </c>
      <c r="O739" s="135" t="str">
        <f t="shared" si="134"/>
        <v/>
      </c>
      <c r="P739" s="134"/>
      <c r="Q739" s="303"/>
      <c r="R739" s="44"/>
      <c r="S739" s="183" t="str">
        <f t="shared" si="137"/>
        <v/>
      </c>
      <c r="T739" s="380">
        <v>0.1</v>
      </c>
      <c r="U739" s="185" t="str">
        <f t="shared" si="138"/>
        <v/>
      </c>
      <c r="V739" s="186" t="str">
        <f t="shared" si="139"/>
        <v/>
      </c>
      <c r="W739" s="186" t="str">
        <f t="shared" si="135"/>
        <v/>
      </c>
      <c r="X739" s="187" t="str">
        <f t="shared" si="140"/>
        <v/>
      </c>
      <c r="Y739" s="337"/>
      <c r="Z739" s="61"/>
      <c r="AA739" s="372" t="str">
        <f t="shared" si="136"/>
        <v/>
      </c>
      <c r="AB739" s="398"/>
      <c r="AH739" s="384" t="str">
        <f t="shared" si="141"/>
        <v/>
      </c>
      <c r="AI739" s="384">
        <f t="shared" si="142"/>
        <v>0</v>
      </c>
      <c r="AJ739" s="384">
        <f t="shared" si="143"/>
        <v>0</v>
      </c>
      <c r="AK739" s="384">
        <f t="shared" si="144"/>
        <v>0</v>
      </c>
    </row>
    <row r="740" spans="2:37" s="177" customFormat="1" ht="24.75" hidden="1" customHeight="1" outlineLevel="1">
      <c r="B740" s="38"/>
      <c r="C740" s="52"/>
      <c r="D740" s="3"/>
      <c r="E740" s="3"/>
      <c r="F740" s="3"/>
      <c r="G740" s="3"/>
      <c r="H740" s="3"/>
      <c r="I740" s="13"/>
      <c r="J740" s="67"/>
      <c r="K740" s="75"/>
      <c r="L740" s="58" t="s">
        <v>3550</v>
      </c>
      <c r="M740" s="41"/>
      <c r="N740" s="134" t="str">
        <f t="shared" si="133"/>
        <v/>
      </c>
      <c r="O740" s="135" t="str">
        <f t="shared" si="134"/>
        <v/>
      </c>
      <c r="P740" s="134"/>
      <c r="Q740" s="303"/>
      <c r="R740" s="44"/>
      <c r="S740" s="183" t="str">
        <f t="shared" si="137"/>
        <v/>
      </c>
      <c r="T740" s="380">
        <v>0.1</v>
      </c>
      <c r="U740" s="185" t="str">
        <f t="shared" si="138"/>
        <v/>
      </c>
      <c r="V740" s="186" t="str">
        <f t="shared" si="139"/>
        <v/>
      </c>
      <c r="W740" s="186" t="str">
        <f t="shared" si="135"/>
        <v/>
      </c>
      <c r="X740" s="187" t="str">
        <f t="shared" si="140"/>
        <v/>
      </c>
      <c r="Y740" s="337"/>
      <c r="Z740" s="61"/>
      <c r="AA740" s="372" t="str">
        <f t="shared" si="136"/>
        <v/>
      </c>
      <c r="AB740" s="398"/>
      <c r="AH740" s="384" t="str">
        <f t="shared" si="141"/>
        <v/>
      </c>
      <c r="AI740" s="384">
        <f t="shared" si="142"/>
        <v>0</v>
      </c>
      <c r="AJ740" s="384">
        <f t="shared" si="143"/>
        <v>0</v>
      </c>
      <c r="AK740" s="384">
        <f t="shared" si="144"/>
        <v>0</v>
      </c>
    </row>
    <row r="741" spans="2:37" s="177" customFormat="1" ht="24.75" hidden="1" customHeight="1" outlineLevel="1">
      <c r="B741" s="38"/>
      <c r="C741" s="52"/>
      <c r="D741" s="3"/>
      <c r="E741" s="3"/>
      <c r="F741" s="3"/>
      <c r="G741" s="3"/>
      <c r="H741" s="3"/>
      <c r="I741" s="13"/>
      <c r="J741" s="67"/>
      <c r="K741" s="75"/>
      <c r="L741" s="58" t="s">
        <v>3550</v>
      </c>
      <c r="M741" s="41"/>
      <c r="N741" s="134" t="str">
        <f t="shared" si="133"/>
        <v/>
      </c>
      <c r="O741" s="135" t="str">
        <f t="shared" si="134"/>
        <v/>
      </c>
      <c r="P741" s="134"/>
      <c r="Q741" s="303"/>
      <c r="R741" s="44"/>
      <c r="S741" s="183" t="str">
        <f t="shared" si="137"/>
        <v/>
      </c>
      <c r="T741" s="380">
        <v>0.1</v>
      </c>
      <c r="U741" s="185" t="str">
        <f t="shared" si="138"/>
        <v/>
      </c>
      <c r="V741" s="186" t="str">
        <f t="shared" si="139"/>
        <v/>
      </c>
      <c r="W741" s="186" t="str">
        <f t="shared" si="135"/>
        <v/>
      </c>
      <c r="X741" s="187" t="str">
        <f t="shared" si="140"/>
        <v/>
      </c>
      <c r="Y741" s="337"/>
      <c r="Z741" s="61"/>
      <c r="AA741" s="372" t="str">
        <f t="shared" si="136"/>
        <v/>
      </c>
      <c r="AB741" s="398"/>
      <c r="AH741" s="384" t="str">
        <f t="shared" si="141"/>
        <v/>
      </c>
      <c r="AI741" s="384">
        <f t="shared" si="142"/>
        <v>0</v>
      </c>
      <c r="AJ741" s="384">
        <f t="shared" si="143"/>
        <v>0</v>
      </c>
      <c r="AK741" s="384">
        <f t="shared" si="144"/>
        <v>0</v>
      </c>
    </row>
    <row r="742" spans="2:37" s="177" customFormat="1" ht="24.75" hidden="1" customHeight="1" outlineLevel="1">
      <c r="B742" s="38"/>
      <c r="C742" s="52"/>
      <c r="D742" s="3"/>
      <c r="E742" s="3"/>
      <c r="F742" s="3"/>
      <c r="G742" s="3"/>
      <c r="H742" s="3"/>
      <c r="I742" s="13"/>
      <c r="J742" s="67"/>
      <c r="K742" s="75"/>
      <c r="L742" s="58" t="s">
        <v>3550</v>
      </c>
      <c r="M742" s="41"/>
      <c r="N742" s="134" t="str">
        <f t="shared" si="133"/>
        <v/>
      </c>
      <c r="O742" s="135" t="str">
        <f t="shared" si="134"/>
        <v/>
      </c>
      <c r="P742" s="134"/>
      <c r="Q742" s="303"/>
      <c r="R742" s="44"/>
      <c r="S742" s="183" t="str">
        <f t="shared" si="137"/>
        <v/>
      </c>
      <c r="T742" s="380">
        <v>0.1</v>
      </c>
      <c r="U742" s="185" t="str">
        <f t="shared" si="138"/>
        <v/>
      </c>
      <c r="V742" s="186" t="str">
        <f t="shared" si="139"/>
        <v/>
      </c>
      <c r="W742" s="186" t="str">
        <f t="shared" si="135"/>
        <v/>
      </c>
      <c r="X742" s="187" t="str">
        <f t="shared" si="140"/>
        <v/>
      </c>
      <c r="Y742" s="337"/>
      <c r="Z742" s="61"/>
      <c r="AA742" s="372" t="str">
        <f t="shared" si="136"/>
        <v/>
      </c>
      <c r="AB742" s="398"/>
      <c r="AH742" s="384" t="str">
        <f t="shared" si="141"/>
        <v/>
      </c>
      <c r="AI742" s="384">
        <f t="shared" si="142"/>
        <v>0</v>
      </c>
      <c r="AJ742" s="384">
        <f t="shared" si="143"/>
        <v>0</v>
      </c>
      <c r="AK742" s="384">
        <f t="shared" si="144"/>
        <v>0</v>
      </c>
    </row>
    <row r="743" spans="2:37" s="177" customFormat="1" ht="24.75" hidden="1" customHeight="1" outlineLevel="1">
      <c r="B743" s="38"/>
      <c r="C743" s="52"/>
      <c r="D743" s="3"/>
      <c r="E743" s="3"/>
      <c r="F743" s="3"/>
      <c r="G743" s="3"/>
      <c r="H743" s="3"/>
      <c r="I743" s="13"/>
      <c r="J743" s="67"/>
      <c r="K743" s="75"/>
      <c r="L743" s="58" t="s">
        <v>3550</v>
      </c>
      <c r="M743" s="41"/>
      <c r="N743" s="134" t="str">
        <f t="shared" si="133"/>
        <v/>
      </c>
      <c r="O743" s="135" t="str">
        <f t="shared" si="134"/>
        <v/>
      </c>
      <c r="P743" s="134"/>
      <c r="Q743" s="303"/>
      <c r="R743" s="44"/>
      <c r="S743" s="183" t="str">
        <f t="shared" si="137"/>
        <v/>
      </c>
      <c r="T743" s="380">
        <v>0.1</v>
      </c>
      <c r="U743" s="185" t="str">
        <f t="shared" si="138"/>
        <v/>
      </c>
      <c r="V743" s="186" t="str">
        <f t="shared" si="139"/>
        <v/>
      </c>
      <c r="W743" s="186" t="str">
        <f t="shared" si="135"/>
        <v/>
      </c>
      <c r="X743" s="187" t="str">
        <f t="shared" si="140"/>
        <v/>
      </c>
      <c r="Y743" s="337"/>
      <c r="Z743" s="61"/>
      <c r="AA743" s="372" t="str">
        <f t="shared" si="136"/>
        <v/>
      </c>
      <c r="AB743" s="398"/>
      <c r="AH743" s="384" t="str">
        <f t="shared" si="141"/>
        <v/>
      </c>
      <c r="AI743" s="384">
        <f t="shared" si="142"/>
        <v>0</v>
      </c>
      <c r="AJ743" s="384">
        <f t="shared" si="143"/>
        <v>0</v>
      </c>
      <c r="AK743" s="384">
        <f t="shared" si="144"/>
        <v>0</v>
      </c>
    </row>
    <row r="744" spans="2:37" s="177" customFormat="1" ht="24.75" hidden="1" customHeight="1" outlineLevel="1">
      <c r="B744" s="38"/>
      <c r="C744" s="52"/>
      <c r="D744" s="3"/>
      <c r="E744" s="3"/>
      <c r="F744" s="3"/>
      <c r="G744" s="3"/>
      <c r="H744" s="3"/>
      <c r="I744" s="13"/>
      <c r="J744" s="67"/>
      <c r="K744" s="75"/>
      <c r="L744" s="58" t="s">
        <v>3550</v>
      </c>
      <c r="M744" s="41"/>
      <c r="N744" s="134" t="str">
        <f t="shared" si="133"/>
        <v/>
      </c>
      <c r="O744" s="135" t="str">
        <f t="shared" si="134"/>
        <v/>
      </c>
      <c r="P744" s="134"/>
      <c r="Q744" s="303"/>
      <c r="R744" s="44"/>
      <c r="S744" s="183" t="str">
        <f t="shared" si="137"/>
        <v/>
      </c>
      <c r="T744" s="380">
        <v>0.1</v>
      </c>
      <c r="U744" s="185" t="str">
        <f t="shared" si="138"/>
        <v/>
      </c>
      <c r="V744" s="186" t="str">
        <f t="shared" si="139"/>
        <v/>
      </c>
      <c r="W744" s="186" t="str">
        <f t="shared" si="135"/>
        <v/>
      </c>
      <c r="X744" s="187" t="str">
        <f t="shared" si="140"/>
        <v/>
      </c>
      <c r="Y744" s="337"/>
      <c r="Z744" s="61"/>
      <c r="AA744" s="372" t="str">
        <f t="shared" si="136"/>
        <v/>
      </c>
      <c r="AB744" s="398"/>
      <c r="AH744" s="384" t="str">
        <f t="shared" si="141"/>
        <v/>
      </c>
      <c r="AI744" s="384">
        <f t="shared" si="142"/>
        <v>0</v>
      </c>
      <c r="AJ744" s="384">
        <f t="shared" si="143"/>
        <v>0</v>
      </c>
      <c r="AK744" s="384">
        <f t="shared" si="144"/>
        <v>0</v>
      </c>
    </row>
    <row r="745" spans="2:37" s="177" customFormat="1" ht="24.75" hidden="1" customHeight="1" outlineLevel="1">
      <c r="B745" s="38"/>
      <c r="C745" s="52"/>
      <c r="D745" s="3"/>
      <c r="E745" s="3"/>
      <c r="F745" s="3"/>
      <c r="G745" s="3"/>
      <c r="H745" s="3"/>
      <c r="I745" s="13"/>
      <c r="J745" s="67"/>
      <c r="K745" s="75"/>
      <c r="L745" s="58" t="s">
        <v>3550</v>
      </c>
      <c r="M745" s="41"/>
      <c r="N745" s="134" t="str">
        <f t="shared" si="133"/>
        <v/>
      </c>
      <c r="O745" s="135" t="str">
        <f t="shared" si="134"/>
        <v/>
      </c>
      <c r="P745" s="134"/>
      <c r="Q745" s="303"/>
      <c r="R745" s="44"/>
      <c r="S745" s="183" t="str">
        <f t="shared" si="137"/>
        <v/>
      </c>
      <c r="T745" s="380">
        <v>0.1</v>
      </c>
      <c r="U745" s="185" t="str">
        <f t="shared" si="138"/>
        <v/>
      </c>
      <c r="V745" s="186" t="str">
        <f t="shared" si="139"/>
        <v/>
      </c>
      <c r="W745" s="186" t="str">
        <f t="shared" si="135"/>
        <v/>
      </c>
      <c r="X745" s="187" t="str">
        <f t="shared" si="140"/>
        <v/>
      </c>
      <c r="Y745" s="337"/>
      <c r="Z745" s="61"/>
      <c r="AA745" s="372" t="str">
        <f t="shared" si="136"/>
        <v/>
      </c>
      <c r="AB745" s="398"/>
      <c r="AH745" s="384" t="str">
        <f t="shared" si="141"/>
        <v/>
      </c>
      <c r="AI745" s="384">
        <f t="shared" si="142"/>
        <v>0</v>
      </c>
      <c r="AJ745" s="384">
        <f t="shared" si="143"/>
        <v>0</v>
      </c>
      <c r="AK745" s="384">
        <f t="shared" si="144"/>
        <v>0</v>
      </c>
    </row>
    <row r="746" spans="2:37" s="177" customFormat="1" ht="24.75" hidden="1" customHeight="1" outlineLevel="1">
      <c r="B746" s="38"/>
      <c r="C746" s="52"/>
      <c r="D746" s="3"/>
      <c r="E746" s="3"/>
      <c r="F746" s="3"/>
      <c r="G746" s="3"/>
      <c r="H746" s="3"/>
      <c r="I746" s="13"/>
      <c r="J746" s="67"/>
      <c r="K746" s="75"/>
      <c r="L746" s="58" t="s">
        <v>3550</v>
      </c>
      <c r="M746" s="41"/>
      <c r="N746" s="134" t="str">
        <f t="shared" si="133"/>
        <v/>
      </c>
      <c r="O746" s="135" t="str">
        <f t="shared" si="134"/>
        <v/>
      </c>
      <c r="P746" s="134"/>
      <c r="Q746" s="303"/>
      <c r="R746" s="44"/>
      <c r="S746" s="183" t="str">
        <f t="shared" si="137"/>
        <v/>
      </c>
      <c r="T746" s="380">
        <v>0.1</v>
      </c>
      <c r="U746" s="185" t="str">
        <f t="shared" si="138"/>
        <v/>
      </c>
      <c r="V746" s="186" t="str">
        <f t="shared" si="139"/>
        <v/>
      </c>
      <c r="W746" s="186" t="str">
        <f t="shared" si="135"/>
        <v/>
      </c>
      <c r="X746" s="187" t="str">
        <f t="shared" si="140"/>
        <v/>
      </c>
      <c r="Y746" s="337"/>
      <c r="Z746" s="61"/>
      <c r="AA746" s="372" t="str">
        <f t="shared" si="136"/>
        <v/>
      </c>
      <c r="AB746" s="398"/>
      <c r="AH746" s="384" t="str">
        <f t="shared" si="141"/>
        <v/>
      </c>
      <c r="AI746" s="384">
        <f t="shared" si="142"/>
        <v>0</v>
      </c>
      <c r="AJ746" s="384">
        <f t="shared" si="143"/>
        <v>0</v>
      </c>
      <c r="AK746" s="384">
        <f t="shared" si="144"/>
        <v>0</v>
      </c>
    </row>
    <row r="747" spans="2:37" s="177" customFormat="1" ht="24.75" hidden="1" customHeight="1" outlineLevel="1">
      <c r="B747" s="38"/>
      <c r="C747" s="52"/>
      <c r="D747" s="3"/>
      <c r="E747" s="3"/>
      <c r="F747" s="3"/>
      <c r="G747" s="3"/>
      <c r="H747" s="3"/>
      <c r="I747" s="13"/>
      <c r="J747" s="67"/>
      <c r="K747" s="75"/>
      <c r="L747" s="58" t="s">
        <v>3550</v>
      </c>
      <c r="M747" s="41"/>
      <c r="N747" s="134" t="str">
        <f t="shared" si="133"/>
        <v/>
      </c>
      <c r="O747" s="135" t="str">
        <f t="shared" si="134"/>
        <v/>
      </c>
      <c r="P747" s="134"/>
      <c r="Q747" s="303"/>
      <c r="R747" s="44"/>
      <c r="S747" s="183" t="str">
        <f t="shared" si="137"/>
        <v/>
      </c>
      <c r="T747" s="380">
        <v>0.1</v>
      </c>
      <c r="U747" s="185" t="str">
        <f t="shared" si="138"/>
        <v/>
      </c>
      <c r="V747" s="186" t="str">
        <f t="shared" si="139"/>
        <v/>
      </c>
      <c r="W747" s="186" t="str">
        <f t="shared" si="135"/>
        <v/>
      </c>
      <c r="X747" s="187" t="str">
        <f t="shared" si="140"/>
        <v/>
      </c>
      <c r="Y747" s="337"/>
      <c r="Z747" s="61"/>
      <c r="AA747" s="372" t="str">
        <f t="shared" si="136"/>
        <v/>
      </c>
      <c r="AB747" s="398"/>
      <c r="AH747" s="384" t="str">
        <f t="shared" si="141"/>
        <v/>
      </c>
      <c r="AI747" s="384">
        <f t="shared" si="142"/>
        <v>0</v>
      </c>
      <c r="AJ747" s="384">
        <f t="shared" si="143"/>
        <v>0</v>
      </c>
      <c r="AK747" s="384">
        <f t="shared" si="144"/>
        <v>0</v>
      </c>
    </row>
    <row r="748" spans="2:37" s="177" customFormat="1" ht="24.75" hidden="1" customHeight="1" outlineLevel="1">
      <c r="B748" s="38"/>
      <c r="C748" s="52"/>
      <c r="D748" s="3"/>
      <c r="E748" s="3"/>
      <c r="F748" s="3"/>
      <c r="G748" s="3"/>
      <c r="H748" s="3"/>
      <c r="I748" s="13"/>
      <c r="J748" s="67"/>
      <c r="K748" s="75"/>
      <c r="L748" s="58" t="s">
        <v>3550</v>
      </c>
      <c r="M748" s="41"/>
      <c r="N748" s="134" t="str">
        <f t="shared" si="133"/>
        <v/>
      </c>
      <c r="O748" s="135" t="str">
        <f t="shared" si="134"/>
        <v/>
      </c>
      <c r="P748" s="134"/>
      <c r="Q748" s="303"/>
      <c r="R748" s="44"/>
      <c r="S748" s="183" t="str">
        <f t="shared" si="137"/>
        <v/>
      </c>
      <c r="T748" s="380">
        <v>0.1</v>
      </c>
      <c r="U748" s="185" t="str">
        <f t="shared" si="138"/>
        <v/>
      </c>
      <c r="V748" s="186" t="str">
        <f t="shared" si="139"/>
        <v/>
      </c>
      <c r="W748" s="186" t="str">
        <f t="shared" si="135"/>
        <v/>
      </c>
      <c r="X748" s="187" t="str">
        <f t="shared" si="140"/>
        <v/>
      </c>
      <c r="Y748" s="337"/>
      <c r="Z748" s="61"/>
      <c r="AA748" s="372" t="str">
        <f t="shared" si="136"/>
        <v/>
      </c>
      <c r="AB748" s="398"/>
      <c r="AH748" s="384" t="str">
        <f t="shared" si="141"/>
        <v/>
      </c>
      <c r="AI748" s="384">
        <f t="shared" si="142"/>
        <v>0</v>
      </c>
      <c r="AJ748" s="384">
        <f t="shared" si="143"/>
        <v>0</v>
      </c>
      <c r="AK748" s="384">
        <f t="shared" si="144"/>
        <v>0</v>
      </c>
    </row>
    <row r="749" spans="2:37" s="177" customFormat="1" ht="24.75" hidden="1" customHeight="1" outlineLevel="1">
      <c r="B749" s="38"/>
      <c r="C749" s="52"/>
      <c r="D749" s="3"/>
      <c r="E749" s="3"/>
      <c r="F749" s="3"/>
      <c r="G749" s="3"/>
      <c r="H749" s="3"/>
      <c r="I749" s="13"/>
      <c r="J749" s="67"/>
      <c r="K749" s="75"/>
      <c r="L749" s="58" t="s">
        <v>3550</v>
      </c>
      <c r="M749" s="41"/>
      <c r="N749" s="134" t="str">
        <f t="shared" si="133"/>
        <v/>
      </c>
      <c r="O749" s="135" t="str">
        <f t="shared" si="134"/>
        <v/>
      </c>
      <c r="P749" s="134"/>
      <c r="Q749" s="303"/>
      <c r="R749" s="44"/>
      <c r="S749" s="183" t="str">
        <f t="shared" si="137"/>
        <v/>
      </c>
      <c r="T749" s="380">
        <v>0.1</v>
      </c>
      <c r="U749" s="185" t="str">
        <f t="shared" si="138"/>
        <v/>
      </c>
      <c r="V749" s="186" t="str">
        <f t="shared" si="139"/>
        <v/>
      </c>
      <c r="W749" s="186" t="str">
        <f t="shared" si="135"/>
        <v/>
      </c>
      <c r="X749" s="187" t="str">
        <f t="shared" si="140"/>
        <v/>
      </c>
      <c r="Y749" s="337"/>
      <c r="Z749" s="61"/>
      <c r="AA749" s="372" t="str">
        <f t="shared" si="136"/>
        <v/>
      </c>
      <c r="AB749" s="398"/>
      <c r="AH749" s="384" t="str">
        <f t="shared" si="141"/>
        <v/>
      </c>
      <c r="AI749" s="384">
        <f t="shared" si="142"/>
        <v>0</v>
      </c>
      <c r="AJ749" s="384">
        <f t="shared" si="143"/>
        <v>0</v>
      </c>
      <c r="AK749" s="384">
        <f t="shared" si="144"/>
        <v>0</v>
      </c>
    </row>
    <row r="750" spans="2:37" s="177" customFormat="1" ht="24.75" hidden="1" customHeight="1" outlineLevel="1">
      <c r="B750" s="38"/>
      <c r="C750" s="52"/>
      <c r="D750" s="3"/>
      <c r="E750" s="3"/>
      <c r="F750" s="3"/>
      <c r="G750" s="3"/>
      <c r="H750" s="3"/>
      <c r="I750" s="13"/>
      <c r="J750" s="67"/>
      <c r="K750" s="75"/>
      <c r="L750" s="58" t="s">
        <v>3550</v>
      </c>
      <c r="M750" s="41"/>
      <c r="N750" s="134" t="str">
        <f t="shared" si="133"/>
        <v/>
      </c>
      <c r="O750" s="135" t="str">
        <f t="shared" si="134"/>
        <v/>
      </c>
      <c r="P750" s="134"/>
      <c r="Q750" s="303"/>
      <c r="R750" s="44"/>
      <c r="S750" s="183" t="str">
        <f t="shared" si="137"/>
        <v/>
      </c>
      <c r="T750" s="380">
        <v>0.1</v>
      </c>
      <c r="U750" s="185" t="str">
        <f t="shared" si="138"/>
        <v/>
      </c>
      <c r="V750" s="186" t="str">
        <f t="shared" si="139"/>
        <v/>
      </c>
      <c r="W750" s="186" t="str">
        <f t="shared" si="135"/>
        <v/>
      </c>
      <c r="X750" s="187" t="str">
        <f t="shared" si="140"/>
        <v/>
      </c>
      <c r="Y750" s="337"/>
      <c r="Z750" s="61"/>
      <c r="AA750" s="372" t="str">
        <f t="shared" si="136"/>
        <v/>
      </c>
      <c r="AB750" s="398"/>
      <c r="AH750" s="384" t="str">
        <f t="shared" si="141"/>
        <v/>
      </c>
      <c r="AI750" s="384">
        <f t="shared" si="142"/>
        <v>0</v>
      </c>
      <c r="AJ750" s="384">
        <f t="shared" si="143"/>
        <v>0</v>
      </c>
      <c r="AK750" s="384">
        <f t="shared" si="144"/>
        <v>0</v>
      </c>
    </row>
    <row r="751" spans="2:37" s="177" customFormat="1" ht="24.75" hidden="1" customHeight="1" outlineLevel="1">
      <c r="B751" s="38"/>
      <c r="C751" s="52"/>
      <c r="D751" s="3"/>
      <c r="E751" s="3"/>
      <c r="F751" s="3"/>
      <c r="G751" s="3"/>
      <c r="H751" s="3"/>
      <c r="I751" s="13"/>
      <c r="J751" s="67"/>
      <c r="K751" s="75"/>
      <c r="L751" s="58" t="s">
        <v>3550</v>
      </c>
      <c r="M751" s="41"/>
      <c r="N751" s="134" t="str">
        <f t="shared" si="133"/>
        <v/>
      </c>
      <c r="O751" s="135" t="str">
        <f t="shared" si="134"/>
        <v/>
      </c>
      <c r="P751" s="134"/>
      <c r="Q751" s="303"/>
      <c r="R751" s="44"/>
      <c r="S751" s="183" t="str">
        <f t="shared" si="137"/>
        <v/>
      </c>
      <c r="T751" s="380">
        <v>0.1</v>
      </c>
      <c r="U751" s="185" t="str">
        <f t="shared" si="138"/>
        <v/>
      </c>
      <c r="V751" s="186" t="str">
        <f t="shared" si="139"/>
        <v/>
      </c>
      <c r="W751" s="186" t="str">
        <f t="shared" si="135"/>
        <v/>
      </c>
      <c r="X751" s="187" t="str">
        <f t="shared" si="140"/>
        <v/>
      </c>
      <c r="Y751" s="337"/>
      <c r="Z751" s="61"/>
      <c r="AA751" s="372" t="str">
        <f t="shared" si="136"/>
        <v/>
      </c>
      <c r="AB751" s="398"/>
      <c r="AH751" s="384" t="str">
        <f t="shared" si="141"/>
        <v/>
      </c>
      <c r="AI751" s="384">
        <f t="shared" si="142"/>
        <v>0</v>
      </c>
      <c r="AJ751" s="384">
        <f t="shared" si="143"/>
        <v>0</v>
      </c>
      <c r="AK751" s="384">
        <f t="shared" si="144"/>
        <v>0</v>
      </c>
    </row>
    <row r="752" spans="2:37" s="177" customFormat="1" ht="24.75" hidden="1" customHeight="1" outlineLevel="1">
      <c r="B752" s="38"/>
      <c r="C752" s="52"/>
      <c r="D752" s="3"/>
      <c r="E752" s="3"/>
      <c r="F752" s="3"/>
      <c r="G752" s="3"/>
      <c r="H752" s="3"/>
      <c r="I752" s="13"/>
      <c r="J752" s="67"/>
      <c r="K752" s="75"/>
      <c r="L752" s="58" t="s">
        <v>3550</v>
      </c>
      <c r="M752" s="41"/>
      <c r="N752" s="134" t="str">
        <f t="shared" si="133"/>
        <v/>
      </c>
      <c r="O752" s="135" t="str">
        <f t="shared" si="134"/>
        <v/>
      </c>
      <c r="P752" s="134"/>
      <c r="Q752" s="303"/>
      <c r="R752" s="44"/>
      <c r="S752" s="183" t="str">
        <f t="shared" si="137"/>
        <v/>
      </c>
      <c r="T752" s="380">
        <v>0.1</v>
      </c>
      <c r="U752" s="185" t="str">
        <f t="shared" si="138"/>
        <v/>
      </c>
      <c r="V752" s="186" t="str">
        <f t="shared" si="139"/>
        <v/>
      </c>
      <c r="W752" s="186" t="str">
        <f t="shared" si="135"/>
        <v/>
      </c>
      <c r="X752" s="187" t="str">
        <f t="shared" si="140"/>
        <v/>
      </c>
      <c r="Y752" s="337"/>
      <c r="Z752" s="61"/>
      <c r="AA752" s="372" t="str">
        <f t="shared" si="136"/>
        <v/>
      </c>
      <c r="AB752" s="398"/>
      <c r="AH752" s="384" t="str">
        <f t="shared" si="141"/>
        <v/>
      </c>
      <c r="AI752" s="384">
        <f t="shared" si="142"/>
        <v>0</v>
      </c>
      <c r="AJ752" s="384">
        <f t="shared" si="143"/>
        <v>0</v>
      </c>
      <c r="AK752" s="384">
        <f t="shared" si="144"/>
        <v>0</v>
      </c>
    </row>
    <row r="753" spans="2:37" s="177" customFormat="1" ht="24.75" hidden="1" customHeight="1" outlineLevel="1">
      <c r="B753" s="38"/>
      <c r="C753" s="52"/>
      <c r="D753" s="3"/>
      <c r="E753" s="3"/>
      <c r="F753" s="3"/>
      <c r="G753" s="3"/>
      <c r="H753" s="3"/>
      <c r="I753" s="13"/>
      <c r="J753" s="67"/>
      <c r="K753" s="75"/>
      <c r="L753" s="58" t="s">
        <v>3550</v>
      </c>
      <c r="M753" s="41"/>
      <c r="N753" s="134" t="str">
        <f t="shared" si="133"/>
        <v/>
      </c>
      <c r="O753" s="135" t="str">
        <f t="shared" si="134"/>
        <v/>
      </c>
      <c r="P753" s="134"/>
      <c r="Q753" s="303"/>
      <c r="R753" s="44"/>
      <c r="S753" s="183" t="str">
        <f t="shared" si="137"/>
        <v/>
      </c>
      <c r="T753" s="380">
        <v>0.1</v>
      </c>
      <c r="U753" s="185" t="str">
        <f t="shared" si="138"/>
        <v/>
      </c>
      <c r="V753" s="186" t="str">
        <f t="shared" si="139"/>
        <v/>
      </c>
      <c r="W753" s="186" t="str">
        <f t="shared" si="135"/>
        <v/>
      </c>
      <c r="X753" s="187" t="str">
        <f t="shared" si="140"/>
        <v/>
      </c>
      <c r="Y753" s="337"/>
      <c r="Z753" s="61"/>
      <c r="AA753" s="372" t="str">
        <f t="shared" si="136"/>
        <v/>
      </c>
      <c r="AB753" s="398"/>
      <c r="AH753" s="384" t="str">
        <f t="shared" si="141"/>
        <v/>
      </c>
      <c r="AI753" s="384">
        <f t="shared" si="142"/>
        <v>0</v>
      </c>
      <c r="AJ753" s="384">
        <f t="shared" si="143"/>
        <v>0</v>
      </c>
      <c r="AK753" s="384">
        <f t="shared" si="144"/>
        <v>0</v>
      </c>
    </row>
    <row r="754" spans="2:37" s="177" customFormat="1" ht="24.75" hidden="1" customHeight="1" outlineLevel="1">
      <c r="B754" s="38"/>
      <c r="C754" s="52"/>
      <c r="D754" s="3"/>
      <c r="E754" s="3"/>
      <c r="F754" s="3"/>
      <c r="G754" s="3"/>
      <c r="H754" s="3"/>
      <c r="I754" s="13"/>
      <c r="J754" s="67"/>
      <c r="K754" s="75"/>
      <c r="L754" s="58" t="s">
        <v>3550</v>
      </c>
      <c r="M754" s="41"/>
      <c r="N754" s="134" t="str">
        <f t="shared" si="133"/>
        <v/>
      </c>
      <c r="O754" s="135" t="str">
        <f t="shared" si="134"/>
        <v/>
      </c>
      <c r="P754" s="134"/>
      <c r="Q754" s="303"/>
      <c r="R754" s="44"/>
      <c r="S754" s="183" t="str">
        <f t="shared" si="137"/>
        <v/>
      </c>
      <c r="T754" s="380">
        <v>0.1</v>
      </c>
      <c r="U754" s="185" t="str">
        <f t="shared" si="138"/>
        <v/>
      </c>
      <c r="V754" s="186" t="str">
        <f t="shared" si="139"/>
        <v/>
      </c>
      <c r="W754" s="186" t="str">
        <f t="shared" si="135"/>
        <v/>
      </c>
      <c r="X754" s="187" t="str">
        <f t="shared" si="140"/>
        <v/>
      </c>
      <c r="Y754" s="337"/>
      <c r="Z754" s="61"/>
      <c r="AA754" s="372" t="str">
        <f t="shared" si="136"/>
        <v/>
      </c>
      <c r="AB754" s="398"/>
      <c r="AH754" s="384" t="str">
        <f t="shared" si="141"/>
        <v/>
      </c>
      <c r="AI754" s="384">
        <f t="shared" si="142"/>
        <v>0</v>
      </c>
      <c r="AJ754" s="384">
        <f t="shared" si="143"/>
        <v>0</v>
      </c>
      <c r="AK754" s="384">
        <f t="shared" si="144"/>
        <v>0</v>
      </c>
    </row>
    <row r="755" spans="2:37" s="177" customFormat="1" ht="24.75" hidden="1" customHeight="1" outlineLevel="1">
      <c r="B755" s="38"/>
      <c r="C755" s="52"/>
      <c r="D755" s="3"/>
      <c r="E755" s="3"/>
      <c r="F755" s="3"/>
      <c r="G755" s="3"/>
      <c r="H755" s="3"/>
      <c r="I755" s="13"/>
      <c r="J755" s="67"/>
      <c r="K755" s="75"/>
      <c r="L755" s="58" t="s">
        <v>3550</v>
      </c>
      <c r="M755" s="41"/>
      <c r="N755" s="134" t="str">
        <f t="shared" si="133"/>
        <v/>
      </c>
      <c r="O755" s="135" t="str">
        <f t="shared" si="134"/>
        <v/>
      </c>
      <c r="P755" s="134"/>
      <c r="Q755" s="303"/>
      <c r="R755" s="44"/>
      <c r="S755" s="183" t="str">
        <f t="shared" si="137"/>
        <v/>
      </c>
      <c r="T755" s="380">
        <v>0.1</v>
      </c>
      <c r="U755" s="185" t="str">
        <f t="shared" si="138"/>
        <v/>
      </c>
      <c r="V755" s="186" t="str">
        <f t="shared" si="139"/>
        <v/>
      </c>
      <c r="W755" s="186" t="str">
        <f t="shared" si="135"/>
        <v/>
      </c>
      <c r="X755" s="187" t="str">
        <f t="shared" si="140"/>
        <v/>
      </c>
      <c r="Y755" s="337"/>
      <c r="Z755" s="61"/>
      <c r="AA755" s="372" t="str">
        <f t="shared" si="136"/>
        <v/>
      </c>
      <c r="AB755" s="398"/>
      <c r="AH755" s="384" t="str">
        <f t="shared" si="141"/>
        <v/>
      </c>
      <c r="AI755" s="384">
        <f t="shared" si="142"/>
        <v>0</v>
      </c>
      <c r="AJ755" s="384">
        <f t="shared" si="143"/>
        <v>0</v>
      </c>
      <c r="AK755" s="384">
        <f t="shared" si="144"/>
        <v>0</v>
      </c>
    </row>
    <row r="756" spans="2:37" s="177" customFormat="1" ht="24.75" hidden="1" customHeight="1" outlineLevel="1">
      <c r="B756" s="38"/>
      <c r="C756" s="52"/>
      <c r="D756" s="3"/>
      <c r="E756" s="3"/>
      <c r="F756" s="3"/>
      <c r="G756" s="3"/>
      <c r="H756" s="3"/>
      <c r="I756" s="13"/>
      <c r="J756" s="67"/>
      <c r="K756" s="75"/>
      <c r="L756" s="58" t="s">
        <v>3550</v>
      </c>
      <c r="M756" s="41"/>
      <c r="N756" s="134" t="str">
        <f t="shared" si="133"/>
        <v/>
      </c>
      <c r="O756" s="135" t="str">
        <f t="shared" si="134"/>
        <v/>
      </c>
      <c r="P756" s="134"/>
      <c r="Q756" s="303"/>
      <c r="R756" s="44"/>
      <c r="S756" s="183" t="str">
        <f t="shared" si="137"/>
        <v/>
      </c>
      <c r="T756" s="380">
        <v>0.1</v>
      </c>
      <c r="U756" s="185" t="str">
        <f t="shared" si="138"/>
        <v/>
      </c>
      <c r="V756" s="186" t="str">
        <f t="shared" si="139"/>
        <v/>
      </c>
      <c r="W756" s="186" t="str">
        <f t="shared" si="135"/>
        <v/>
      </c>
      <c r="X756" s="187" t="str">
        <f t="shared" si="140"/>
        <v/>
      </c>
      <c r="Y756" s="337"/>
      <c r="Z756" s="61"/>
      <c r="AA756" s="372" t="str">
        <f t="shared" si="136"/>
        <v/>
      </c>
      <c r="AB756" s="398"/>
      <c r="AH756" s="384" t="str">
        <f t="shared" si="141"/>
        <v/>
      </c>
      <c r="AI756" s="384">
        <f t="shared" si="142"/>
        <v>0</v>
      </c>
      <c r="AJ756" s="384">
        <f t="shared" si="143"/>
        <v>0</v>
      </c>
      <c r="AK756" s="384">
        <f t="shared" si="144"/>
        <v>0</v>
      </c>
    </row>
    <row r="757" spans="2:37" s="177" customFormat="1" ht="24.75" hidden="1" customHeight="1" outlineLevel="1">
      <c r="B757" s="38"/>
      <c r="C757" s="52"/>
      <c r="D757" s="3"/>
      <c r="E757" s="3"/>
      <c r="F757" s="3"/>
      <c r="G757" s="3"/>
      <c r="H757" s="3"/>
      <c r="I757" s="13"/>
      <c r="J757" s="67"/>
      <c r="K757" s="75"/>
      <c r="L757" s="58" t="s">
        <v>3550</v>
      </c>
      <c r="M757" s="41"/>
      <c r="N757" s="134" t="str">
        <f t="shared" si="133"/>
        <v/>
      </c>
      <c r="O757" s="135" t="str">
        <f t="shared" si="134"/>
        <v/>
      </c>
      <c r="P757" s="134"/>
      <c r="Q757" s="303"/>
      <c r="R757" s="44"/>
      <c r="S757" s="183" t="str">
        <f t="shared" si="137"/>
        <v/>
      </c>
      <c r="T757" s="380">
        <v>0.1</v>
      </c>
      <c r="U757" s="185" t="str">
        <f t="shared" si="138"/>
        <v/>
      </c>
      <c r="V757" s="186" t="str">
        <f t="shared" si="139"/>
        <v/>
      </c>
      <c r="W757" s="186" t="str">
        <f t="shared" si="135"/>
        <v/>
      </c>
      <c r="X757" s="187" t="str">
        <f t="shared" si="140"/>
        <v/>
      </c>
      <c r="Y757" s="337"/>
      <c r="Z757" s="61"/>
      <c r="AA757" s="372" t="str">
        <f t="shared" si="136"/>
        <v/>
      </c>
      <c r="AB757" s="398"/>
      <c r="AH757" s="384" t="str">
        <f t="shared" si="141"/>
        <v/>
      </c>
      <c r="AI757" s="384">
        <f t="shared" si="142"/>
        <v>0</v>
      </c>
      <c r="AJ757" s="384">
        <f t="shared" si="143"/>
        <v>0</v>
      </c>
      <c r="AK757" s="384">
        <f t="shared" si="144"/>
        <v>0</v>
      </c>
    </row>
    <row r="758" spans="2:37" s="177" customFormat="1" ht="24.75" hidden="1" customHeight="1" outlineLevel="1">
      <c r="B758" s="38"/>
      <c r="C758" s="52"/>
      <c r="D758" s="3"/>
      <c r="E758" s="3"/>
      <c r="F758" s="3"/>
      <c r="G758" s="3"/>
      <c r="H758" s="3"/>
      <c r="I758" s="13"/>
      <c r="J758" s="67"/>
      <c r="K758" s="75"/>
      <c r="L758" s="58" t="s">
        <v>3550</v>
      </c>
      <c r="M758" s="41"/>
      <c r="N758" s="134" t="str">
        <f t="shared" si="133"/>
        <v/>
      </c>
      <c r="O758" s="135" t="str">
        <f t="shared" si="134"/>
        <v/>
      </c>
      <c r="P758" s="134"/>
      <c r="Q758" s="303"/>
      <c r="R758" s="44"/>
      <c r="S758" s="183" t="str">
        <f t="shared" si="137"/>
        <v/>
      </c>
      <c r="T758" s="380">
        <v>0.1</v>
      </c>
      <c r="U758" s="185" t="str">
        <f t="shared" si="138"/>
        <v/>
      </c>
      <c r="V758" s="186" t="str">
        <f t="shared" si="139"/>
        <v/>
      </c>
      <c r="W758" s="186" t="str">
        <f t="shared" si="135"/>
        <v/>
      </c>
      <c r="X758" s="187" t="str">
        <f t="shared" si="140"/>
        <v/>
      </c>
      <c r="Y758" s="337"/>
      <c r="Z758" s="61"/>
      <c r="AA758" s="372" t="str">
        <f t="shared" si="136"/>
        <v/>
      </c>
      <c r="AB758" s="398"/>
      <c r="AH758" s="384" t="str">
        <f t="shared" si="141"/>
        <v/>
      </c>
      <c r="AI758" s="384">
        <f t="shared" si="142"/>
        <v>0</v>
      </c>
      <c r="AJ758" s="384">
        <f t="shared" si="143"/>
        <v>0</v>
      </c>
      <c r="AK758" s="384">
        <f t="shared" si="144"/>
        <v>0</v>
      </c>
    </row>
    <row r="759" spans="2:37" s="177" customFormat="1" ht="24.75" hidden="1" customHeight="1" outlineLevel="1">
      <c r="B759" s="38"/>
      <c r="C759" s="52"/>
      <c r="D759" s="3"/>
      <c r="E759" s="3"/>
      <c r="F759" s="3"/>
      <c r="G759" s="3"/>
      <c r="H759" s="3"/>
      <c r="I759" s="13"/>
      <c r="J759" s="67"/>
      <c r="K759" s="75"/>
      <c r="L759" s="58" t="s">
        <v>3550</v>
      </c>
      <c r="M759" s="41"/>
      <c r="N759" s="134" t="str">
        <f t="shared" si="133"/>
        <v/>
      </c>
      <c r="O759" s="135" t="str">
        <f t="shared" si="134"/>
        <v/>
      </c>
      <c r="P759" s="134"/>
      <c r="Q759" s="303"/>
      <c r="R759" s="44"/>
      <c r="S759" s="183" t="str">
        <f t="shared" si="137"/>
        <v/>
      </c>
      <c r="T759" s="380">
        <v>0.1</v>
      </c>
      <c r="U759" s="185" t="str">
        <f t="shared" si="138"/>
        <v/>
      </c>
      <c r="V759" s="186" t="str">
        <f t="shared" si="139"/>
        <v/>
      </c>
      <c r="W759" s="186" t="str">
        <f t="shared" si="135"/>
        <v/>
      </c>
      <c r="X759" s="187" t="str">
        <f t="shared" si="140"/>
        <v/>
      </c>
      <c r="Y759" s="337"/>
      <c r="Z759" s="61"/>
      <c r="AA759" s="372" t="str">
        <f t="shared" si="136"/>
        <v/>
      </c>
      <c r="AB759" s="398"/>
      <c r="AH759" s="384" t="str">
        <f t="shared" si="141"/>
        <v/>
      </c>
      <c r="AI759" s="384">
        <f t="shared" si="142"/>
        <v>0</v>
      </c>
      <c r="AJ759" s="384">
        <f t="shared" si="143"/>
        <v>0</v>
      </c>
      <c r="AK759" s="384">
        <f t="shared" si="144"/>
        <v>0</v>
      </c>
    </row>
    <row r="760" spans="2:37" s="177" customFormat="1" ht="24.75" hidden="1" customHeight="1" outlineLevel="1">
      <c r="B760" s="38"/>
      <c r="C760" s="52"/>
      <c r="D760" s="3"/>
      <c r="E760" s="3"/>
      <c r="F760" s="3"/>
      <c r="G760" s="3"/>
      <c r="H760" s="3"/>
      <c r="I760" s="13"/>
      <c r="J760" s="67"/>
      <c r="K760" s="75"/>
      <c r="L760" s="58" t="s">
        <v>3550</v>
      </c>
      <c r="M760" s="41"/>
      <c r="N760" s="134" t="str">
        <f t="shared" si="133"/>
        <v/>
      </c>
      <c r="O760" s="135" t="str">
        <f t="shared" si="134"/>
        <v/>
      </c>
      <c r="P760" s="134"/>
      <c r="Q760" s="303"/>
      <c r="R760" s="44"/>
      <c r="S760" s="183" t="str">
        <f t="shared" si="137"/>
        <v/>
      </c>
      <c r="T760" s="380">
        <v>0.1</v>
      </c>
      <c r="U760" s="185" t="str">
        <f t="shared" si="138"/>
        <v/>
      </c>
      <c r="V760" s="186" t="str">
        <f t="shared" si="139"/>
        <v/>
      </c>
      <c r="W760" s="186" t="str">
        <f t="shared" si="135"/>
        <v/>
      </c>
      <c r="X760" s="187" t="str">
        <f t="shared" si="140"/>
        <v/>
      </c>
      <c r="Y760" s="337"/>
      <c r="Z760" s="61"/>
      <c r="AA760" s="372" t="str">
        <f t="shared" si="136"/>
        <v/>
      </c>
      <c r="AB760" s="398"/>
      <c r="AH760" s="384" t="str">
        <f t="shared" si="141"/>
        <v/>
      </c>
      <c r="AI760" s="384">
        <f t="shared" si="142"/>
        <v>0</v>
      </c>
      <c r="AJ760" s="384">
        <f t="shared" si="143"/>
        <v>0</v>
      </c>
      <c r="AK760" s="384">
        <f t="shared" si="144"/>
        <v>0</v>
      </c>
    </row>
    <row r="761" spans="2:37" s="177" customFormat="1" ht="24.75" hidden="1" customHeight="1" outlineLevel="1">
      <c r="B761" s="38"/>
      <c r="C761" s="52"/>
      <c r="D761" s="3"/>
      <c r="E761" s="3"/>
      <c r="F761" s="3"/>
      <c r="G761" s="3"/>
      <c r="H761" s="3"/>
      <c r="I761" s="13"/>
      <c r="J761" s="67"/>
      <c r="K761" s="75"/>
      <c r="L761" s="58" t="s">
        <v>3550</v>
      </c>
      <c r="M761" s="41"/>
      <c r="N761" s="134" t="str">
        <f t="shared" si="133"/>
        <v/>
      </c>
      <c r="O761" s="135" t="str">
        <f t="shared" si="134"/>
        <v/>
      </c>
      <c r="P761" s="134"/>
      <c r="Q761" s="303"/>
      <c r="R761" s="44"/>
      <c r="S761" s="183" t="str">
        <f t="shared" si="137"/>
        <v/>
      </c>
      <c r="T761" s="380">
        <v>0.1</v>
      </c>
      <c r="U761" s="185" t="str">
        <f t="shared" si="138"/>
        <v/>
      </c>
      <c r="V761" s="186" t="str">
        <f t="shared" si="139"/>
        <v/>
      </c>
      <c r="W761" s="186" t="str">
        <f t="shared" si="135"/>
        <v/>
      </c>
      <c r="X761" s="187" t="str">
        <f t="shared" si="140"/>
        <v/>
      </c>
      <c r="Y761" s="337"/>
      <c r="Z761" s="61"/>
      <c r="AA761" s="372" t="str">
        <f t="shared" si="136"/>
        <v/>
      </c>
      <c r="AB761" s="398"/>
      <c r="AH761" s="384" t="str">
        <f t="shared" si="141"/>
        <v/>
      </c>
      <c r="AI761" s="384">
        <f t="shared" si="142"/>
        <v>0</v>
      </c>
      <c r="AJ761" s="384">
        <f t="shared" si="143"/>
        <v>0</v>
      </c>
      <c r="AK761" s="384">
        <f t="shared" si="144"/>
        <v>0</v>
      </c>
    </row>
    <row r="762" spans="2:37" s="177" customFormat="1" ht="24.75" hidden="1" customHeight="1" outlineLevel="1">
      <c r="B762" s="38"/>
      <c r="C762" s="52"/>
      <c r="D762" s="3"/>
      <c r="E762" s="3"/>
      <c r="F762" s="3"/>
      <c r="G762" s="3"/>
      <c r="H762" s="3"/>
      <c r="I762" s="13"/>
      <c r="J762" s="67"/>
      <c r="K762" s="75"/>
      <c r="L762" s="58" t="s">
        <v>3550</v>
      </c>
      <c r="M762" s="41"/>
      <c r="N762" s="134" t="str">
        <f t="shared" si="133"/>
        <v/>
      </c>
      <c r="O762" s="135" t="str">
        <f t="shared" si="134"/>
        <v/>
      </c>
      <c r="P762" s="134"/>
      <c r="Q762" s="303"/>
      <c r="R762" s="44"/>
      <c r="S762" s="183" t="str">
        <f t="shared" si="137"/>
        <v/>
      </c>
      <c r="T762" s="380">
        <v>0.1</v>
      </c>
      <c r="U762" s="185" t="str">
        <f t="shared" si="138"/>
        <v/>
      </c>
      <c r="V762" s="186" t="str">
        <f t="shared" si="139"/>
        <v/>
      </c>
      <c r="W762" s="186" t="str">
        <f t="shared" si="135"/>
        <v/>
      </c>
      <c r="X762" s="187" t="str">
        <f t="shared" si="140"/>
        <v/>
      </c>
      <c r="Y762" s="337"/>
      <c r="Z762" s="61"/>
      <c r="AA762" s="372" t="str">
        <f t="shared" si="136"/>
        <v/>
      </c>
      <c r="AB762" s="398"/>
      <c r="AH762" s="384" t="str">
        <f t="shared" si="141"/>
        <v/>
      </c>
      <c r="AI762" s="384">
        <f t="shared" si="142"/>
        <v>0</v>
      </c>
      <c r="AJ762" s="384">
        <f t="shared" si="143"/>
        <v>0</v>
      </c>
      <c r="AK762" s="384">
        <f t="shared" si="144"/>
        <v>0</v>
      </c>
    </row>
    <row r="763" spans="2:37" s="177" customFormat="1" ht="24.75" hidden="1" customHeight="1" outlineLevel="1">
      <c r="B763" s="38"/>
      <c r="C763" s="52"/>
      <c r="D763" s="3"/>
      <c r="E763" s="3"/>
      <c r="F763" s="3"/>
      <c r="G763" s="3"/>
      <c r="H763" s="3"/>
      <c r="I763" s="13"/>
      <c r="J763" s="67"/>
      <c r="K763" s="75"/>
      <c r="L763" s="58" t="s">
        <v>3550</v>
      </c>
      <c r="M763" s="41"/>
      <c r="N763" s="134" t="str">
        <f t="shared" si="133"/>
        <v/>
      </c>
      <c r="O763" s="135" t="str">
        <f t="shared" si="134"/>
        <v/>
      </c>
      <c r="P763" s="134"/>
      <c r="Q763" s="303"/>
      <c r="R763" s="44"/>
      <c r="S763" s="183" t="str">
        <f t="shared" si="137"/>
        <v/>
      </c>
      <c r="T763" s="380">
        <v>0.1</v>
      </c>
      <c r="U763" s="185" t="str">
        <f t="shared" si="138"/>
        <v/>
      </c>
      <c r="V763" s="186" t="str">
        <f t="shared" si="139"/>
        <v/>
      </c>
      <c r="W763" s="186" t="str">
        <f t="shared" si="135"/>
        <v/>
      </c>
      <c r="X763" s="187" t="str">
        <f t="shared" si="140"/>
        <v/>
      </c>
      <c r="Y763" s="337"/>
      <c r="Z763" s="61"/>
      <c r="AA763" s="372" t="str">
        <f t="shared" si="136"/>
        <v/>
      </c>
      <c r="AB763" s="398"/>
      <c r="AH763" s="384" t="str">
        <f t="shared" si="141"/>
        <v/>
      </c>
      <c r="AI763" s="384">
        <f t="shared" si="142"/>
        <v>0</v>
      </c>
      <c r="AJ763" s="384">
        <f t="shared" si="143"/>
        <v>0</v>
      </c>
      <c r="AK763" s="384">
        <f t="shared" si="144"/>
        <v>0</v>
      </c>
    </row>
    <row r="764" spans="2:37" s="177" customFormat="1" ht="24.75" hidden="1" customHeight="1" outlineLevel="1">
      <c r="B764" s="38"/>
      <c r="C764" s="52"/>
      <c r="D764" s="3"/>
      <c r="E764" s="3"/>
      <c r="F764" s="3"/>
      <c r="G764" s="3"/>
      <c r="H764" s="3"/>
      <c r="I764" s="13"/>
      <c r="J764" s="67"/>
      <c r="K764" s="75"/>
      <c r="L764" s="58" t="s">
        <v>3550</v>
      </c>
      <c r="M764" s="41"/>
      <c r="N764" s="134" t="str">
        <f t="shared" si="133"/>
        <v/>
      </c>
      <c r="O764" s="135" t="str">
        <f t="shared" si="134"/>
        <v/>
      </c>
      <c r="P764" s="134"/>
      <c r="Q764" s="303"/>
      <c r="R764" s="44"/>
      <c r="S764" s="183" t="str">
        <f t="shared" si="137"/>
        <v/>
      </c>
      <c r="T764" s="380">
        <v>0.1</v>
      </c>
      <c r="U764" s="185" t="str">
        <f t="shared" si="138"/>
        <v/>
      </c>
      <c r="V764" s="186" t="str">
        <f t="shared" si="139"/>
        <v/>
      </c>
      <c r="W764" s="186" t="str">
        <f t="shared" si="135"/>
        <v/>
      </c>
      <c r="X764" s="187" t="str">
        <f t="shared" si="140"/>
        <v/>
      </c>
      <c r="Y764" s="337"/>
      <c r="Z764" s="61"/>
      <c r="AA764" s="372" t="str">
        <f t="shared" si="136"/>
        <v/>
      </c>
      <c r="AB764" s="398"/>
      <c r="AH764" s="384" t="str">
        <f t="shared" si="141"/>
        <v/>
      </c>
      <c r="AI764" s="384">
        <f t="shared" si="142"/>
        <v>0</v>
      </c>
      <c r="AJ764" s="384">
        <f t="shared" si="143"/>
        <v>0</v>
      </c>
      <c r="AK764" s="384">
        <f t="shared" si="144"/>
        <v>0</v>
      </c>
    </row>
    <row r="765" spans="2:37" s="177" customFormat="1" ht="24.75" hidden="1" customHeight="1" outlineLevel="1">
      <c r="B765" s="38"/>
      <c r="C765" s="52"/>
      <c r="D765" s="3"/>
      <c r="E765" s="3"/>
      <c r="F765" s="3"/>
      <c r="G765" s="3"/>
      <c r="H765" s="3"/>
      <c r="I765" s="13"/>
      <c r="J765" s="67"/>
      <c r="K765" s="75"/>
      <c r="L765" s="58" t="s">
        <v>3550</v>
      </c>
      <c r="M765" s="41"/>
      <c r="N765" s="134" t="str">
        <f t="shared" si="133"/>
        <v/>
      </c>
      <c r="O765" s="135" t="str">
        <f t="shared" si="134"/>
        <v/>
      </c>
      <c r="P765" s="134"/>
      <c r="Q765" s="303"/>
      <c r="R765" s="44"/>
      <c r="S765" s="183" t="str">
        <f t="shared" si="137"/>
        <v/>
      </c>
      <c r="T765" s="380">
        <v>0.1</v>
      </c>
      <c r="U765" s="185" t="str">
        <f t="shared" si="138"/>
        <v/>
      </c>
      <c r="V765" s="186" t="str">
        <f t="shared" si="139"/>
        <v/>
      </c>
      <c r="W765" s="186" t="str">
        <f t="shared" si="135"/>
        <v/>
      </c>
      <c r="X765" s="187" t="str">
        <f t="shared" si="140"/>
        <v/>
      </c>
      <c r="Y765" s="337"/>
      <c r="Z765" s="61"/>
      <c r="AA765" s="372" t="str">
        <f t="shared" si="136"/>
        <v/>
      </c>
      <c r="AB765" s="398"/>
      <c r="AH765" s="384" t="str">
        <f t="shared" si="141"/>
        <v/>
      </c>
      <c r="AI765" s="384">
        <f t="shared" si="142"/>
        <v>0</v>
      </c>
      <c r="AJ765" s="384">
        <f t="shared" si="143"/>
        <v>0</v>
      </c>
      <c r="AK765" s="384">
        <f t="shared" si="144"/>
        <v>0</v>
      </c>
    </row>
    <row r="766" spans="2:37" s="177" customFormat="1" ht="24.75" hidden="1" customHeight="1" outlineLevel="1">
      <c r="B766" s="38"/>
      <c r="C766" s="52"/>
      <c r="D766" s="3"/>
      <c r="E766" s="3"/>
      <c r="F766" s="3"/>
      <c r="G766" s="3"/>
      <c r="H766" s="3"/>
      <c r="I766" s="13"/>
      <c r="J766" s="67"/>
      <c r="K766" s="75"/>
      <c r="L766" s="58" t="s">
        <v>3550</v>
      </c>
      <c r="M766" s="41"/>
      <c r="N766" s="134" t="str">
        <f t="shared" si="133"/>
        <v/>
      </c>
      <c r="O766" s="135" t="str">
        <f t="shared" si="134"/>
        <v/>
      </c>
      <c r="P766" s="134"/>
      <c r="Q766" s="303"/>
      <c r="R766" s="44"/>
      <c r="S766" s="183" t="str">
        <f t="shared" si="137"/>
        <v/>
      </c>
      <c r="T766" s="380">
        <v>0.1</v>
      </c>
      <c r="U766" s="185" t="str">
        <f t="shared" si="138"/>
        <v/>
      </c>
      <c r="V766" s="186" t="str">
        <f t="shared" si="139"/>
        <v/>
      </c>
      <c r="W766" s="186" t="str">
        <f t="shared" si="135"/>
        <v/>
      </c>
      <c r="X766" s="187" t="str">
        <f t="shared" si="140"/>
        <v/>
      </c>
      <c r="Y766" s="337"/>
      <c r="Z766" s="61"/>
      <c r="AA766" s="372" t="str">
        <f t="shared" si="136"/>
        <v/>
      </c>
      <c r="AB766" s="398"/>
      <c r="AH766" s="384" t="str">
        <f t="shared" si="141"/>
        <v/>
      </c>
      <c r="AI766" s="384">
        <f t="shared" si="142"/>
        <v>0</v>
      </c>
      <c r="AJ766" s="384">
        <f t="shared" si="143"/>
        <v>0</v>
      </c>
      <c r="AK766" s="384">
        <f t="shared" si="144"/>
        <v>0</v>
      </c>
    </row>
    <row r="767" spans="2:37" s="177" customFormat="1" ht="24.75" hidden="1" customHeight="1" outlineLevel="1">
      <c r="B767" s="38"/>
      <c r="C767" s="52"/>
      <c r="D767" s="3"/>
      <c r="E767" s="3"/>
      <c r="F767" s="3"/>
      <c r="G767" s="3"/>
      <c r="H767" s="3"/>
      <c r="I767" s="13"/>
      <c r="J767" s="67"/>
      <c r="K767" s="75"/>
      <c r="L767" s="58" t="s">
        <v>3550</v>
      </c>
      <c r="M767" s="41"/>
      <c r="N767" s="134" t="str">
        <f t="shared" si="133"/>
        <v/>
      </c>
      <c r="O767" s="135" t="str">
        <f t="shared" si="134"/>
        <v/>
      </c>
      <c r="P767" s="134"/>
      <c r="Q767" s="303"/>
      <c r="R767" s="44"/>
      <c r="S767" s="183" t="str">
        <f t="shared" si="137"/>
        <v/>
      </c>
      <c r="T767" s="380">
        <v>0.1</v>
      </c>
      <c r="U767" s="185" t="str">
        <f t="shared" si="138"/>
        <v/>
      </c>
      <c r="V767" s="186" t="str">
        <f t="shared" si="139"/>
        <v/>
      </c>
      <c r="W767" s="186" t="str">
        <f t="shared" si="135"/>
        <v/>
      </c>
      <c r="X767" s="187" t="str">
        <f t="shared" si="140"/>
        <v/>
      </c>
      <c r="Y767" s="337"/>
      <c r="Z767" s="61"/>
      <c r="AA767" s="372" t="str">
        <f t="shared" si="136"/>
        <v/>
      </c>
      <c r="AB767" s="398"/>
      <c r="AH767" s="384" t="str">
        <f t="shared" si="141"/>
        <v/>
      </c>
      <c r="AI767" s="384">
        <f t="shared" si="142"/>
        <v>0</v>
      </c>
      <c r="AJ767" s="384">
        <f t="shared" si="143"/>
        <v>0</v>
      </c>
      <c r="AK767" s="384">
        <f t="shared" si="144"/>
        <v>0</v>
      </c>
    </row>
    <row r="768" spans="2:37" s="177" customFormat="1" ht="24.75" hidden="1" customHeight="1" outlineLevel="1">
      <c r="B768" s="38"/>
      <c r="C768" s="52"/>
      <c r="D768" s="3"/>
      <c r="E768" s="3"/>
      <c r="F768" s="3"/>
      <c r="G768" s="3"/>
      <c r="H768" s="3"/>
      <c r="I768" s="13"/>
      <c r="J768" s="67"/>
      <c r="K768" s="75"/>
      <c r="L768" s="58" t="s">
        <v>3550</v>
      </c>
      <c r="M768" s="41"/>
      <c r="N768" s="134" t="str">
        <f t="shared" si="133"/>
        <v/>
      </c>
      <c r="O768" s="135" t="str">
        <f t="shared" si="134"/>
        <v/>
      </c>
      <c r="P768" s="134"/>
      <c r="Q768" s="303"/>
      <c r="R768" s="44"/>
      <c r="S768" s="183" t="str">
        <f t="shared" si="137"/>
        <v/>
      </c>
      <c r="T768" s="380">
        <v>0.1</v>
      </c>
      <c r="U768" s="185" t="str">
        <f t="shared" si="138"/>
        <v/>
      </c>
      <c r="V768" s="186" t="str">
        <f t="shared" si="139"/>
        <v/>
      </c>
      <c r="W768" s="186" t="str">
        <f t="shared" si="135"/>
        <v/>
      </c>
      <c r="X768" s="187" t="str">
        <f t="shared" si="140"/>
        <v/>
      </c>
      <c r="Y768" s="337"/>
      <c r="Z768" s="61"/>
      <c r="AA768" s="372" t="str">
        <f t="shared" si="136"/>
        <v/>
      </c>
      <c r="AB768" s="398"/>
      <c r="AH768" s="384" t="str">
        <f t="shared" si="141"/>
        <v/>
      </c>
      <c r="AI768" s="384">
        <f t="shared" si="142"/>
        <v>0</v>
      </c>
      <c r="AJ768" s="384">
        <f t="shared" si="143"/>
        <v>0</v>
      </c>
      <c r="AK768" s="384">
        <f t="shared" si="144"/>
        <v>0</v>
      </c>
    </row>
    <row r="769" spans="2:37" s="177" customFormat="1" ht="24.75" hidden="1" customHeight="1" outlineLevel="1">
      <c r="B769" s="38"/>
      <c r="C769" s="52"/>
      <c r="D769" s="3"/>
      <c r="E769" s="3"/>
      <c r="F769" s="3"/>
      <c r="G769" s="3"/>
      <c r="H769" s="3"/>
      <c r="I769" s="13"/>
      <c r="J769" s="67"/>
      <c r="K769" s="75"/>
      <c r="L769" s="58" t="s">
        <v>3550</v>
      </c>
      <c r="M769" s="41"/>
      <c r="N769" s="134" t="str">
        <f t="shared" si="133"/>
        <v/>
      </c>
      <c r="O769" s="135" t="str">
        <f t="shared" si="134"/>
        <v/>
      </c>
      <c r="P769" s="134"/>
      <c r="Q769" s="303"/>
      <c r="R769" s="44"/>
      <c r="S769" s="183" t="str">
        <f t="shared" si="137"/>
        <v/>
      </c>
      <c r="T769" s="380">
        <v>0.1</v>
      </c>
      <c r="U769" s="185" t="str">
        <f t="shared" si="138"/>
        <v/>
      </c>
      <c r="V769" s="186" t="str">
        <f t="shared" si="139"/>
        <v/>
      </c>
      <c r="W769" s="186" t="str">
        <f t="shared" si="135"/>
        <v/>
      </c>
      <c r="X769" s="187" t="str">
        <f t="shared" si="140"/>
        <v/>
      </c>
      <c r="Y769" s="337"/>
      <c r="Z769" s="61"/>
      <c r="AA769" s="372" t="str">
        <f t="shared" si="136"/>
        <v/>
      </c>
      <c r="AB769" s="398"/>
      <c r="AH769" s="384" t="str">
        <f t="shared" si="141"/>
        <v/>
      </c>
      <c r="AI769" s="384">
        <f t="shared" si="142"/>
        <v>0</v>
      </c>
      <c r="AJ769" s="384">
        <f t="shared" si="143"/>
        <v>0</v>
      </c>
      <c r="AK769" s="384">
        <f t="shared" si="144"/>
        <v>0</v>
      </c>
    </row>
    <row r="770" spans="2:37" s="177" customFormat="1" ht="24.75" hidden="1" customHeight="1" outlineLevel="1">
      <c r="B770" s="38"/>
      <c r="C770" s="52"/>
      <c r="D770" s="3"/>
      <c r="E770" s="3"/>
      <c r="F770" s="3"/>
      <c r="G770" s="3"/>
      <c r="H770" s="3"/>
      <c r="I770" s="13"/>
      <c r="J770" s="67"/>
      <c r="K770" s="75"/>
      <c r="L770" s="58" t="s">
        <v>3550</v>
      </c>
      <c r="M770" s="41"/>
      <c r="N770" s="134" t="str">
        <f t="shared" si="133"/>
        <v/>
      </c>
      <c r="O770" s="135" t="str">
        <f t="shared" si="134"/>
        <v/>
      </c>
      <c r="P770" s="134"/>
      <c r="Q770" s="303"/>
      <c r="R770" s="44"/>
      <c r="S770" s="183" t="str">
        <f t="shared" si="137"/>
        <v/>
      </c>
      <c r="T770" s="380">
        <v>0.1</v>
      </c>
      <c r="U770" s="185" t="str">
        <f t="shared" si="138"/>
        <v/>
      </c>
      <c r="V770" s="186" t="str">
        <f t="shared" si="139"/>
        <v/>
      </c>
      <c r="W770" s="186" t="str">
        <f t="shared" si="135"/>
        <v/>
      </c>
      <c r="X770" s="187" t="str">
        <f t="shared" si="140"/>
        <v/>
      </c>
      <c r="Y770" s="337"/>
      <c r="Z770" s="61"/>
      <c r="AA770" s="372" t="str">
        <f t="shared" si="136"/>
        <v/>
      </c>
      <c r="AB770" s="398"/>
      <c r="AH770" s="384" t="str">
        <f t="shared" si="141"/>
        <v/>
      </c>
      <c r="AI770" s="384">
        <f t="shared" si="142"/>
        <v>0</v>
      </c>
      <c r="AJ770" s="384">
        <f t="shared" si="143"/>
        <v>0</v>
      </c>
      <c r="AK770" s="384">
        <f t="shared" si="144"/>
        <v>0</v>
      </c>
    </row>
    <row r="771" spans="2:37" s="177" customFormat="1" ht="24.75" hidden="1" customHeight="1" outlineLevel="1">
      <c r="B771" s="38"/>
      <c r="C771" s="52"/>
      <c r="D771" s="3"/>
      <c r="E771" s="3"/>
      <c r="F771" s="3"/>
      <c r="G771" s="3"/>
      <c r="H771" s="3"/>
      <c r="I771" s="13"/>
      <c r="J771" s="67"/>
      <c r="K771" s="75"/>
      <c r="L771" s="58" t="s">
        <v>3550</v>
      </c>
      <c r="M771" s="41"/>
      <c r="N771" s="134" t="str">
        <f t="shared" si="133"/>
        <v/>
      </c>
      <c r="O771" s="135" t="str">
        <f t="shared" si="134"/>
        <v/>
      </c>
      <c r="P771" s="134"/>
      <c r="Q771" s="303"/>
      <c r="R771" s="44"/>
      <c r="S771" s="183" t="str">
        <f t="shared" si="137"/>
        <v/>
      </c>
      <c r="T771" s="380">
        <v>0.1</v>
      </c>
      <c r="U771" s="185" t="str">
        <f t="shared" si="138"/>
        <v/>
      </c>
      <c r="V771" s="186" t="str">
        <f t="shared" si="139"/>
        <v/>
      </c>
      <c r="W771" s="186" t="str">
        <f t="shared" si="135"/>
        <v/>
      </c>
      <c r="X771" s="187" t="str">
        <f t="shared" si="140"/>
        <v/>
      </c>
      <c r="Y771" s="337"/>
      <c r="Z771" s="61"/>
      <c r="AA771" s="372" t="str">
        <f t="shared" si="136"/>
        <v/>
      </c>
      <c r="AB771" s="398"/>
      <c r="AH771" s="384" t="str">
        <f t="shared" si="141"/>
        <v/>
      </c>
      <c r="AI771" s="384">
        <f t="shared" si="142"/>
        <v>0</v>
      </c>
      <c r="AJ771" s="384">
        <f t="shared" si="143"/>
        <v>0</v>
      </c>
      <c r="AK771" s="384">
        <f t="shared" si="144"/>
        <v>0</v>
      </c>
    </row>
    <row r="772" spans="2:37" s="177" customFormat="1" ht="24.75" hidden="1" customHeight="1" outlineLevel="1">
      <c r="B772" s="38"/>
      <c r="C772" s="52"/>
      <c r="D772" s="3"/>
      <c r="E772" s="3"/>
      <c r="F772" s="3"/>
      <c r="G772" s="3"/>
      <c r="H772" s="3"/>
      <c r="I772" s="13"/>
      <c r="J772" s="67"/>
      <c r="K772" s="75"/>
      <c r="L772" s="58" t="s">
        <v>3550</v>
      </c>
      <c r="M772" s="41"/>
      <c r="N772" s="134" t="str">
        <f t="shared" si="133"/>
        <v/>
      </c>
      <c r="O772" s="135" t="str">
        <f t="shared" si="134"/>
        <v/>
      </c>
      <c r="P772" s="134"/>
      <c r="Q772" s="303"/>
      <c r="R772" s="44"/>
      <c r="S772" s="183" t="str">
        <f t="shared" si="137"/>
        <v/>
      </c>
      <c r="T772" s="380">
        <v>0.1</v>
      </c>
      <c r="U772" s="185" t="str">
        <f t="shared" si="138"/>
        <v/>
      </c>
      <c r="V772" s="186" t="str">
        <f t="shared" si="139"/>
        <v/>
      </c>
      <c r="W772" s="186" t="str">
        <f t="shared" si="135"/>
        <v/>
      </c>
      <c r="X772" s="187" t="str">
        <f t="shared" si="140"/>
        <v/>
      </c>
      <c r="Y772" s="337"/>
      <c r="Z772" s="61"/>
      <c r="AA772" s="372" t="str">
        <f t="shared" si="136"/>
        <v/>
      </c>
      <c r="AB772" s="398"/>
      <c r="AH772" s="384" t="str">
        <f t="shared" si="141"/>
        <v/>
      </c>
      <c r="AI772" s="384">
        <f t="shared" si="142"/>
        <v>0</v>
      </c>
      <c r="AJ772" s="384">
        <f t="shared" si="143"/>
        <v>0</v>
      </c>
      <c r="AK772" s="384">
        <f t="shared" si="144"/>
        <v>0</v>
      </c>
    </row>
    <row r="773" spans="2:37" s="177" customFormat="1" ht="24.75" hidden="1" customHeight="1" outlineLevel="1">
      <c r="B773" s="38"/>
      <c r="C773" s="52"/>
      <c r="D773" s="3"/>
      <c r="E773" s="3"/>
      <c r="F773" s="3"/>
      <c r="G773" s="3"/>
      <c r="H773" s="3"/>
      <c r="I773" s="13"/>
      <c r="J773" s="67"/>
      <c r="K773" s="75"/>
      <c r="L773" s="58" t="s">
        <v>3550</v>
      </c>
      <c r="M773" s="41"/>
      <c r="N773" s="134" t="str">
        <f t="shared" si="133"/>
        <v/>
      </c>
      <c r="O773" s="135" t="str">
        <f t="shared" si="134"/>
        <v/>
      </c>
      <c r="P773" s="134"/>
      <c r="Q773" s="303"/>
      <c r="R773" s="44"/>
      <c r="S773" s="183" t="str">
        <f t="shared" si="137"/>
        <v/>
      </c>
      <c r="T773" s="380">
        <v>0.1</v>
      </c>
      <c r="U773" s="185" t="str">
        <f t="shared" si="138"/>
        <v/>
      </c>
      <c r="V773" s="186" t="str">
        <f t="shared" si="139"/>
        <v/>
      </c>
      <c r="W773" s="186" t="str">
        <f t="shared" si="135"/>
        <v/>
      </c>
      <c r="X773" s="187" t="str">
        <f t="shared" si="140"/>
        <v/>
      </c>
      <c r="Y773" s="337"/>
      <c r="Z773" s="61"/>
      <c r="AA773" s="372" t="str">
        <f t="shared" si="136"/>
        <v/>
      </c>
      <c r="AB773" s="398"/>
      <c r="AH773" s="384" t="str">
        <f t="shared" si="141"/>
        <v/>
      </c>
      <c r="AI773" s="384">
        <f t="shared" si="142"/>
        <v>0</v>
      </c>
      <c r="AJ773" s="384">
        <f t="shared" si="143"/>
        <v>0</v>
      </c>
      <c r="AK773" s="384">
        <f t="shared" si="144"/>
        <v>0</v>
      </c>
    </row>
    <row r="774" spans="2:37" s="177" customFormat="1" ht="24.75" hidden="1" customHeight="1" outlineLevel="1">
      <c r="B774" s="38"/>
      <c r="C774" s="52"/>
      <c r="D774" s="3"/>
      <c r="E774" s="3"/>
      <c r="F774" s="3"/>
      <c r="G774" s="3"/>
      <c r="H774" s="3"/>
      <c r="I774" s="13"/>
      <c r="J774" s="67"/>
      <c r="K774" s="75"/>
      <c r="L774" s="58" t="s">
        <v>3550</v>
      </c>
      <c r="M774" s="41"/>
      <c r="N774" s="134" t="str">
        <f t="shared" si="133"/>
        <v/>
      </c>
      <c r="O774" s="135" t="str">
        <f t="shared" si="134"/>
        <v/>
      </c>
      <c r="P774" s="134"/>
      <c r="Q774" s="303"/>
      <c r="R774" s="44"/>
      <c r="S774" s="183" t="str">
        <f t="shared" si="137"/>
        <v/>
      </c>
      <c r="T774" s="380">
        <v>0.1</v>
      </c>
      <c r="U774" s="185" t="str">
        <f t="shared" si="138"/>
        <v/>
      </c>
      <c r="V774" s="186" t="str">
        <f t="shared" si="139"/>
        <v/>
      </c>
      <c r="W774" s="186" t="str">
        <f t="shared" si="135"/>
        <v/>
      </c>
      <c r="X774" s="187" t="str">
        <f t="shared" si="140"/>
        <v/>
      </c>
      <c r="Y774" s="337"/>
      <c r="Z774" s="61"/>
      <c r="AA774" s="372" t="str">
        <f t="shared" si="136"/>
        <v/>
      </c>
      <c r="AB774" s="398"/>
      <c r="AH774" s="384" t="str">
        <f t="shared" si="141"/>
        <v/>
      </c>
      <c r="AI774" s="384">
        <f t="shared" si="142"/>
        <v>0</v>
      </c>
      <c r="AJ774" s="384">
        <f t="shared" si="143"/>
        <v>0</v>
      </c>
      <c r="AK774" s="384">
        <f t="shared" si="144"/>
        <v>0</v>
      </c>
    </row>
    <row r="775" spans="2:37" s="177" customFormat="1" ht="24.75" hidden="1" customHeight="1" outlineLevel="1">
      <c r="B775" s="38"/>
      <c r="C775" s="52"/>
      <c r="D775" s="3"/>
      <c r="E775" s="3"/>
      <c r="F775" s="3"/>
      <c r="G775" s="3"/>
      <c r="H775" s="3"/>
      <c r="I775" s="13"/>
      <c r="J775" s="67"/>
      <c r="K775" s="75"/>
      <c r="L775" s="58" t="s">
        <v>3550</v>
      </c>
      <c r="M775" s="41"/>
      <c r="N775" s="134" t="str">
        <f t="shared" si="133"/>
        <v/>
      </c>
      <c r="O775" s="135" t="str">
        <f t="shared" si="134"/>
        <v/>
      </c>
      <c r="P775" s="134"/>
      <c r="Q775" s="303"/>
      <c r="R775" s="44"/>
      <c r="S775" s="183" t="str">
        <f t="shared" si="137"/>
        <v/>
      </c>
      <c r="T775" s="380">
        <v>0.1</v>
      </c>
      <c r="U775" s="185" t="str">
        <f t="shared" si="138"/>
        <v/>
      </c>
      <c r="V775" s="186" t="str">
        <f t="shared" si="139"/>
        <v/>
      </c>
      <c r="W775" s="186" t="str">
        <f t="shared" si="135"/>
        <v/>
      </c>
      <c r="X775" s="187" t="str">
        <f t="shared" si="140"/>
        <v/>
      </c>
      <c r="Y775" s="337"/>
      <c r="Z775" s="61"/>
      <c r="AA775" s="372" t="str">
        <f t="shared" si="136"/>
        <v/>
      </c>
      <c r="AB775" s="398"/>
      <c r="AH775" s="384" t="str">
        <f t="shared" si="141"/>
        <v/>
      </c>
      <c r="AI775" s="384">
        <f t="shared" si="142"/>
        <v>0</v>
      </c>
      <c r="AJ775" s="384">
        <f t="shared" si="143"/>
        <v>0</v>
      </c>
      <c r="AK775" s="384">
        <f t="shared" si="144"/>
        <v>0</v>
      </c>
    </row>
    <row r="776" spans="2:37" s="177" customFormat="1" ht="24.75" hidden="1" customHeight="1" outlineLevel="1">
      <c r="B776" s="38"/>
      <c r="C776" s="52"/>
      <c r="D776" s="3"/>
      <c r="E776" s="3"/>
      <c r="F776" s="3"/>
      <c r="G776" s="3"/>
      <c r="H776" s="3"/>
      <c r="I776" s="13"/>
      <c r="J776" s="67"/>
      <c r="K776" s="75"/>
      <c r="L776" s="58" t="s">
        <v>3550</v>
      </c>
      <c r="M776" s="41"/>
      <c r="N776" s="134" t="str">
        <f t="shared" ref="N776:N839" si="145">IF(AND(K776&lt;&gt;"",M776&lt;&gt;""),IFERROR(IF(M776&lt;&gt;1,K776*M776,""),""),"")</f>
        <v/>
      </c>
      <c r="O776" s="135" t="str">
        <f t="shared" ref="O776:O839" si="146">IF(ISNUMBER(M776),IF(M776&lt;&gt;1,IF(M776&lt;&gt;0,ROUND(R776/M776,2),""),""),"")</f>
        <v/>
      </c>
      <c r="P776" s="134"/>
      <c r="Q776" s="303"/>
      <c r="R776" s="44"/>
      <c r="S776" s="183" t="str">
        <f t="shared" si="137"/>
        <v/>
      </c>
      <c r="T776" s="380">
        <v>0.1</v>
      </c>
      <c r="U776" s="185" t="str">
        <f t="shared" si="138"/>
        <v/>
      </c>
      <c r="V776" s="186" t="str">
        <f t="shared" si="139"/>
        <v/>
      </c>
      <c r="W776" s="186" t="str">
        <f t="shared" ref="W776:W839" si="147">IFERROR(ROUNDDOWN(V776/K776,0),"")</f>
        <v/>
      </c>
      <c r="X776" s="187" t="str">
        <f t="shared" si="140"/>
        <v/>
      </c>
      <c r="Y776" s="337"/>
      <c r="Z776" s="61"/>
      <c r="AA776" s="372" t="str">
        <f t="shared" ref="AA776:AA839" si="148">IF(B776="","","-")</f>
        <v/>
      </c>
      <c r="AB776" s="398"/>
      <c r="AH776" s="384" t="str">
        <f t="shared" si="141"/>
        <v/>
      </c>
      <c r="AI776" s="384">
        <f t="shared" si="142"/>
        <v>0</v>
      </c>
      <c r="AJ776" s="384">
        <f t="shared" si="143"/>
        <v>0</v>
      </c>
      <c r="AK776" s="384">
        <f t="shared" si="144"/>
        <v>0</v>
      </c>
    </row>
    <row r="777" spans="2:37" s="177" customFormat="1" ht="24.75" hidden="1" customHeight="1" outlineLevel="1">
      <c r="B777" s="38"/>
      <c r="C777" s="52"/>
      <c r="D777" s="3"/>
      <c r="E777" s="3"/>
      <c r="F777" s="3"/>
      <c r="G777" s="3"/>
      <c r="H777" s="3"/>
      <c r="I777" s="13"/>
      <c r="J777" s="67"/>
      <c r="K777" s="75"/>
      <c r="L777" s="58" t="s">
        <v>3550</v>
      </c>
      <c r="M777" s="41"/>
      <c r="N777" s="134" t="str">
        <f t="shared" si="145"/>
        <v/>
      </c>
      <c r="O777" s="135" t="str">
        <f t="shared" si="146"/>
        <v/>
      </c>
      <c r="P777" s="134"/>
      <c r="Q777" s="303"/>
      <c r="R777" s="44"/>
      <c r="S777" s="183" t="str">
        <f t="shared" ref="S777:S840" si="149">IF(AND($K777&lt;&gt;"",R777&lt;&gt;""),IFERROR($K777*R777,""),"")</f>
        <v/>
      </c>
      <c r="T777" s="380">
        <v>0.1</v>
      </c>
      <c r="U777" s="185" t="str">
        <f t="shared" ref="U777:U840" si="150">IF(AND(ISNUMBER($S$1009),$S777&lt;&gt;""),ROUNDDOWN($S$1009*($S777/SUM($S$8:$S$1007)),0),"")</f>
        <v/>
      </c>
      <c r="V777" s="186" t="str">
        <f t="shared" ref="V777:V840" si="151">IFERROR(S777-U777,"")</f>
        <v/>
      </c>
      <c r="W777" s="186" t="str">
        <f t="shared" si="147"/>
        <v/>
      </c>
      <c r="X777" s="187" t="str">
        <f t="shared" ref="X777:X840" si="152">IF(AND($T777&lt;&gt;"",V777&lt;&gt;""),ROUNDDOWN(T777*V777+V777,0),"")</f>
        <v/>
      </c>
      <c r="Y777" s="337"/>
      <c r="Z777" s="61"/>
      <c r="AA777" s="372" t="str">
        <f t="shared" si="148"/>
        <v/>
      </c>
      <c r="AB777" s="398"/>
      <c r="AH777" s="384" t="str">
        <f t="shared" ref="AH777:AH840" si="153">IF($T777=10%,V777,0)</f>
        <v/>
      </c>
      <c r="AI777" s="384">
        <f t="shared" ref="AI777:AI840" si="154">IF($T777=8%,V777,0)</f>
        <v>0</v>
      </c>
      <c r="AJ777" s="384">
        <f t="shared" ref="AJ777:AJ840" si="155">IF($T777=5%,V777,0)</f>
        <v>0</v>
      </c>
      <c r="AK777" s="384">
        <f t="shared" ref="AK777:AK840" si="156">IF($T777=0%,V777,0)</f>
        <v>0</v>
      </c>
    </row>
    <row r="778" spans="2:37" s="177" customFormat="1" ht="24.75" hidden="1" customHeight="1" outlineLevel="1">
      <c r="B778" s="38"/>
      <c r="C778" s="52"/>
      <c r="D778" s="3"/>
      <c r="E778" s="3"/>
      <c r="F778" s="3"/>
      <c r="G778" s="3"/>
      <c r="H778" s="3"/>
      <c r="I778" s="13"/>
      <c r="J778" s="67"/>
      <c r="K778" s="75"/>
      <c r="L778" s="58" t="s">
        <v>3550</v>
      </c>
      <c r="M778" s="41"/>
      <c r="N778" s="134" t="str">
        <f t="shared" si="145"/>
        <v/>
      </c>
      <c r="O778" s="135" t="str">
        <f t="shared" si="146"/>
        <v/>
      </c>
      <c r="P778" s="134"/>
      <c r="Q778" s="303"/>
      <c r="R778" s="44"/>
      <c r="S778" s="183" t="str">
        <f t="shared" si="149"/>
        <v/>
      </c>
      <c r="T778" s="380">
        <v>0.1</v>
      </c>
      <c r="U778" s="185" t="str">
        <f t="shared" si="150"/>
        <v/>
      </c>
      <c r="V778" s="186" t="str">
        <f t="shared" si="151"/>
        <v/>
      </c>
      <c r="W778" s="186" t="str">
        <f t="shared" si="147"/>
        <v/>
      </c>
      <c r="X778" s="187" t="str">
        <f t="shared" si="152"/>
        <v/>
      </c>
      <c r="Y778" s="337"/>
      <c r="Z778" s="61"/>
      <c r="AA778" s="372" t="str">
        <f t="shared" si="148"/>
        <v/>
      </c>
      <c r="AB778" s="398"/>
      <c r="AH778" s="384" t="str">
        <f t="shared" si="153"/>
        <v/>
      </c>
      <c r="AI778" s="384">
        <f t="shared" si="154"/>
        <v>0</v>
      </c>
      <c r="AJ778" s="384">
        <f t="shared" si="155"/>
        <v>0</v>
      </c>
      <c r="AK778" s="384">
        <f t="shared" si="156"/>
        <v>0</v>
      </c>
    </row>
    <row r="779" spans="2:37" s="177" customFormat="1" ht="24.75" hidden="1" customHeight="1" outlineLevel="1">
      <c r="B779" s="38"/>
      <c r="C779" s="52"/>
      <c r="D779" s="3"/>
      <c r="E779" s="3"/>
      <c r="F779" s="3"/>
      <c r="G779" s="3"/>
      <c r="H779" s="3"/>
      <c r="I779" s="13"/>
      <c r="J779" s="67"/>
      <c r="K779" s="75"/>
      <c r="L779" s="58" t="s">
        <v>3550</v>
      </c>
      <c r="M779" s="41"/>
      <c r="N779" s="134" t="str">
        <f t="shared" si="145"/>
        <v/>
      </c>
      <c r="O779" s="135" t="str">
        <f t="shared" si="146"/>
        <v/>
      </c>
      <c r="P779" s="134"/>
      <c r="Q779" s="303"/>
      <c r="R779" s="44"/>
      <c r="S779" s="183" t="str">
        <f t="shared" si="149"/>
        <v/>
      </c>
      <c r="T779" s="380">
        <v>0.1</v>
      </c>
      <c r="U779" s="185" t="str">
        <f t="shared" si="150"/>
        <v/>
      </c>
      <c r="V779" s="186" t="str">
        <f t="shared" si="151"/>
        <v/>
      </c>
      <c r="W779" s="186" t="str">
        <f t="shared" si="147"/>
        <v/>
      </c>
      <c r="X779" s="187" t="str">
        <f t="shared" si="152"/>
        <v/>
      </c>
      <c r="Y779" s="337"/>
      <c r="Z779" s="61"/>
      <c r="AA779" s="372" t="str">
        <f t="shared" si="148"/>
        <v/>
      </c>
      <c r="AB779" s="398"/>
      <c r="AH779" s="384" t="str">
        <f t="shared" si="153"/>
        <v/>
      </c>
      <c r="AI779" s="384">
        <f t="shared" si="154"/>
        <v>0</v>
      </c>
      <c r="AJ779" s="384">
        <f t="shared" si="155"/>
        <v>0</v>
      </c>
      <c r="AK779" s="384">
        <f t="shared" si="156"/>
        <v>0</v>
      </c>
    </row>
    <row r="780" spans="2:37" s="177" customFormat="1" ht="24.75" hidden="1" customHeight="1" outlineLevel="1">
      <c r="B780" s="38"/>
      <c r="C780" s="52"/>
      <c r="D780" s="3"/>
      <c r="E780" s="3"/>
      <c r="F780" s="3"/>
      <c r="G780" s="3"/>
      <c r="H780" s="3"/>
      <c r="I780" s="13"/>
      <c r="J780" s="67"/>
      <c r="K780" s="75"/>
      <c r="L780" s="58" t="s">
        <v>3550</v>
      </c>
      <c r="M780" s="41"/>
      <c r="N780" s="134" t="str">
        <f t="shared" si="145"/>
        <v/>
      </c>
      <c r="O780" s="135" t="str">
        <f t="shared" si="146"/>
        <v/>
      </c>
      <c r="P780" s="134"/>
      <c r="Q780" s="303"/>
      <c r="R780" s="44"/>
      <c r="S780" s="183" t="str">
        <f t="shared" si="149"/>
        <v/>
      </c>
      <c r="T780" s="380">
        <v>0.1</v>
      </c>
      <c r="U780" s="185" t="str">
        <f t="shared" si="150"/>
        <v/>
      </c>
      <c r="V780" s="186" t="str">
        <f t="shared" si="151"/>
        <v/>
      </c>
      <c r="W780" s="186" t="str">
        <f t="shared" si="147"/>
        <v/>
      </c>
      <c r="X780" s="187" t="str">
        <f t="shared" si="152"/>
        <v/>
      </c>
      <c r="Y780" s="337"/>
      <c r="Z780" s="61"/>
      <c r="AA780" s="372" t="str">
        <f t="shared" si="148"/>
        <v/>
      </c>
      <c r="AB780" s="398"/>
      <c r="AH780" s="384" t="str">
        <f t="shared" si="153"/>
        <v/>
      </c>
      <c r="AI780" s="384">
        <f t="shared" si="154"/>
        <v>0</v>
      </c>
      <c r="AJ780" s="384">
        <f t="shared" si="155"/>
        <v>0</v>
      </c>
      <c r="AK780" s="384">
        <f t="shared" si="156"/>
        <v>0</v>
      </c>
    </row>
    <row r="781" spans="2:37" s="177" customFormat="1" ht="24.75" hidden="1" customHeight="1" outlineLevel="1">
      <c r="B781" s="38"/>
      <c r="C781" s="52"/>
      <c r="D781" s="3"/>
      <c r="E781" s="3"/>
      <c r="F781" s="3"/>
      <c r="G781" s="3"/>
      <c r="H781" s="3"/>
      <c r="I781" s="13"/>
      <c r="J781" s="67"/>
      <c r="K781" s="75"/>
      <c r="L781" s="58" t="s">
        <v>3550</v>
      </c>
      <c r="M781" s="41"/>
      <c r="N781" s="134" t="str">
        <f t="shared" si="145"/>
        <v/>
      </c>
      <c r="O781" s="135" t="str">
        <f t="shared" si="146"/>
        <v/>
      </c>
      <c r="P781" s="134"/>
      <c r="Q781" s="303"/>
      <c r="R781" s="44"/>
      <c r="S781" s="183" t="str">
        <f t="shared" si="149"/>
        <v/>
      </c>
      <c r="T781" s="380">
        <v>0.1</v>
      </c>
      <c r="U781" s="185" t="str">
        <f t="shared" si="150"/>
        <v/>
      </c>
      <c r="V781" s="186" t="str">
        <f t="shared" si="151"/>
        <v/>
      </c>
      <c r="W781" s="186" t="str">
        <f t="shared" si="147"/>
        <v/>
      </c>
      <c r="X781" s="187" t="str">
        <f t="shared" si="152"/>
        <v/>
      </c>
      <c r="Y781" s="337"/>
      <c r="Z781" s="61"/>
      <c r="AA781" s="372" t="str">
        <f t="shared" si="148"/>
        <v/>
      </c>
      <c r="AB781" s="398"/>
      <c r="AH781" s="384" t="str">
        <f t="shared" si="153"/>
        <v/>
      </c>
      <c r="AI781" s="384">
        <f t="shared" si="154"/>
        <v>0</v>
      </c>
      <c r="AJ781" s="384">
        <f t="shared" si="155"/>
        <v>0</v>
      </c>
      <c r="AK781" s="384">
        <f t="shared" si="156"/>
        <v>0</v>
      </c>
    </row>
    <row r="782" spans="2:37" s="177" customFormat="1" ht="24.75" hidden="1" customHeight="1" outlineLevel="1">
      <c r="B782" s="38"/>
      <c r="C782" s="52"/>
      <c r="D782" s="3"/>
      <c r="E782" s="3"/>
      <c r="F782" s="3"/>
      <c r="G782" s="3"/>
      <c r="H782" s="3"/>
      <c r="I782" s="13"/>
      <c r="J782" s="67"/>
      <c r="K782" s="75"/>
      <c r="L782" s="58" t="s">
        <v>3550</v>
      </c>
      <c r="M782" s="41"/>
      <c r="N782" s="134" t="str">
        <f t="shared" si="145"/>
        <v/>
      </c>
      <c r="O782" s="135" t="str">
        <f t="shared" si="146"/>
        <v/>
      </c>
      <c r="P782" s="134"/>
      <c r="Q782" s="303"/>
      <c r="R782" s="44"/>
      <c r="S782" s="183" t="str">
        <f t="shared" si="149"/>
        <v/>
      </c>
      <c r="T782" s="380">
        <v>0.1</v>
      </c>
      <c r="U782" s="185" t="str">
        <f t="shared" si="150"/>
        <v/>
      </c>
      <c r="V782" s="186" t="str">
        <f t="shared" si="151"/>
        <v/>
      </c>
      <c r="W782" s="186" t="str">
        <f t="shared" si="147"/>
        <v/>
      </c>
      <c r="X782" s="187" t="str">
        <f t="shared" si="152"/>
        <v/>
      </c>
      <c r="Y782" s="337"/>
      <c r="Z782" s="61"/>
      <c r="AA782" s="372" t="str">
        <f t="shared" si="148"/>
        <v/>
      </c>
      <c r="AB782" s="398"/>
      <c r="AH782" s="384" t="str">
        <f t="shared" si="153"/>
        <v/>
      </c>
      <c r="AI782" s="384">
        <f t="shared" si="154"/>
        <v>0</v>
      </c>
      <c r="AJ782" s="384">
        <f t="shared" si="155"/>
        <v>0</v>
      </c>
      <c r="AK782" s="384">
        <f t="shared" si="156"/>
        <v>0</v>
      </c>
    </row>
    <row r="783" spans="2:37" s="177" customFormat="1" ht="24.75" hidden="1" customHeight="1" outlineLevel="1">
      <c r="B783" s="38"/>
      <c r="C783" s="52"/>
      <c r="D783" s="3"/>
      <c r="E783" s="3"/>
      <c r="F783" s="3"/>
      <c r="G783" s="3"/>
      <c r="H783" s="3"/>
      <c r="I783" s="13"/>
      <c r="J783" s="67"/>
      <c r="K783" s="75"/>
      <c r="L783" s="58" t="s">
        <v>3550</v>
      </c>
      <c r="M783" s="41"/>
      <c r="N783" s="134" t="str">
        <f t="shared" si="145"/>
        <v/>
      </c>
      <c r="O783" s="135" t="str">
        <f t="shared" si="146"/>
        <v/>
      </c>
      <c r="P783" s="134"/>
      <c r="Q783" s="303"/>
      <c r="R783" s="44"/>
      <c r="S783" s="183" t="str">
        <f t="shared" si="149"/>
        <v/>
      </c>
      <c r="T783" s="380">
        <v>0.1</v>
      </c>
      <c r="U783" s="185" t="str">
        <f t="shared" si="150"/>
        <v/>
      </c>
      <c r="V783" s="186" t="str">
        <f t="shared" si="151"/>
        <v/>
      </c>
      <c r="W783" s="186" t="str">
        <f t="shared" si="147"/>
        <v/>
      </c>
      <c r="X783" s="187" t="str">
        <f t="shared" si="152"/>
        <v/>
      </c>
      <c r="Y783" s="337"/>
      <c r="Z783" s="61"/>
      <c r="AA783" s="372" t="str">
        <f t="shared" si="148"/>
        <v/>
      </c>
      <c r="AB783" s="398"/>
      <c r="AH783" s="384" t="str">
        <f t="shared" si="153"/>
        <v/>
      </c>
      <c r="AI783" s="384">
        <f t="shared" si="154"/>
        <v>0</v>
      </c>
      <c r="AJ783" s="384">
        <f t="shared" si="155"/>
        <v>0</v>
      </c>
      <c r="AK783" s="384">
        <f t="shared" si="156"/>
        <v>0</v>
      </c>
    </row>
    <row r="784" spans="2:37" s="177" customFormat="1" ht="24.75" hidden="1" customHeight="1" outlineLevel="1">
      <c r="B784" s="38"/>
      <c r="C784" s="52"/>
      <c r="D784" s="3"/>
      <c r="E784" s="3"/>
      <c r="F784" s="3"/>
      <c r="G784" s="3"/>
      <c r="H784" s="3"/>
      <c r="I784" s="13"/>
      <c r="J784" s="67"/>
      <c r="K784" s="75"/>
      <c r="L784" s="58" t="s">
        <v>3550</v>
      </c>
      <c r="M784" s="41"/>
      <c r="N784" s="134" t="str">
        <f t="shared" si="145"/>
        <v/>
      </c>
      <c r="O784" s="135" t="str">
        <f t="shared" si="146"/>
        <v/>
      </c>
      <c r="P784" s="134"/>
      <c r="Q784" s="303"/>
      <c r="R784" s="44"/>
      <c r="S784" s="183" t="str">
        <f t="shared" si="149"/>
        <v/>
      </c>
      <c r="T784" s="380">
        <v>0.1</v>
      </c>
      <c r="U784" s="185" t="str">
        <f t="shared" si="150"/>
        <v/>
      </c>
      <c r="V784" s="186" t="str">
        <f t="shared" si="151"/>
        <v/>
      </c>
      <c r="W784" s="186" t="str">
        <f t="shared" si="147"/>
        <v/>
      </c>
      <c r="X784" s="187" t="str">
        <f t="shared" si="152"/>
        <v/>
      </c>
      <c r="Y784" s="337"/>
      <c r="Z784" s="61"/>
      <c r="AA784" s="372" t="str">
        <f t="shared" si="148"/>
        <v/>
      </c>
      <c r="AB784" s="398"/>
      <c r="AH784" s="384" t="str">
        <f t="shared" si="153"/>
        <v/>
      </c>
      <c r="AI784" s="384">
        <f t="shared" si="154"/>
        <v>0</v>
      </c>
      <c r="AJ784" s="384">
        <f t="shared" si="155"/>
        <v>0</v>
      </c>
      <c r="AK784" s="384">
        <f t="shared" si="156"/>
        <v>0</v>
      </c>
    </row>
    <row r="785" spans="2:37" s="177" customFormat="1" ht="24.75" hidden="1" customHeight="1" outlineLevel="1">
      <c r="B785" s="38"/>
      <c r="C785" s="52"/>
      <c r="D785" s="3"/>
      <c r="E785" s="3"/>
      <c r="F785" s="3"/>
      <c r="G785" s="3"/>
      <c r="H785" s="3"/>
      <c r="I785" s="13"/>
      <c r="J785" s="67"/>
      <c r="K785" s="75"/>
      <c r="L785" s="58" t="s">
        <v>3550</v>
      </c>
      <c r="M785" s="41"/>
      <c r="N785" s="134" t="str">
        <f t="shared" si="145"/>
        <v/>
      </c>
      <c r="O785" s="135" t="str">
        <f t="shared" si="146"/>
        <v/>
      </c>
      <c r="P785" s="134"/>
      <c r="Q785" s="303"/>
      <c r="R785" s="44"/>
      <c r="S785" s="183" t="str">
        <f t="shared" si="149"/>
        <v/>
      </c>
      <c r="T785" s="380">
        <v>0.1</v>
      </c>
      <c r="U785" s="185" t="str">
        <f t="shared" si="150"/>
        <v/>
      </c>
      <c r="V785" s="186" t="str">
        <f t="shared" si="151"/>
        <v/>
      </c>
      <c r="W785" s="186" t="str">
        <f t="shared" si="147"/>
        <v/>
      </c>
      <c r="X785" s="187" t="str">
        <f t="shared" si="152"/>
        <v/>
      </c>
      <c r="Y785" s="337"/>
      <c r="Z785" s="61"/>
      <c r="AA785" s="372" t="str">
        <f t="shared" si="148"/>
        <v/>
      </c>
      <c r="AB785" s="398"/>
      <c r="AH785" s="384" t="str">
        <f t="shared" si="153"/>
        <v/>
      </c>
      <c r="AI785" s="384">
        <f t="shared" si="154"/>
        <v>0</v>
      </c>
      <c r="AJ785" s="384">
        <f t="shared" si="155"/>
        <v>0</v>
      </c>
      <c r="AK785" s="384">
        <f t="shared" si="156"/>
        <v>0</v>
      </c>
    </row>
    <row r="786" spans="2:37" s="177" customFormat="1" ht="24.75" hidden="1" customHeight="1" outlineLevel="1">
      <c r="B786" s="38"/>
      <c r="C786" s="52"/>
      <c r="D786" s="3"/>
      <c r="E786" s="3"/>
      <c r="F786" s="3"/>
      <c r="G786" s="3"/>
      <c r="H786" s="3"/>
      <c r="I786" s="13"/>
      <c r="J786" s="67"/>
      <c r="K786" s="75"/>
      <c r="L786" s="58" t="s">
        <v>3550</v>
      </c>
      <c r="M786" s="41"/>
      <c r="N786" s="134" t="str">
        <f t="shared" si="145"/>
        <v/>
      </c>
      <c r="O786" s="135" t="str">
        <f t="shared" si="146"/>
        <v/>
      </c>
      <c r="P786" s="134"/>
      <c r="Q786" s="303"/>
      <c r="R786" s="44"/>
      <c r="S786" s="183" t="str">
        <f t="shared" si="149"/>
        <v/>
      </c>
      <c r="T786" s="380">
        <v>0.1</v>
      </c>
      <c r="U786" s="185" t="str">
        <f t="shared" si="150"/>
        <v/>
      </c>
      <c r="V786" s="186" t="str">
        <f t="shared" si="151"/>
        <v/>
      </c>
      <c r="W786" s="186" t="str">
        <f t="shared" si="147"/>
        <v/>
      </c>
      <c r="X786" s="187" t="str">
        <f t="shared" si="152"/>
        <v/>
      </c>
      <c r="Y786" s="337"/>
      <c r="Z786" s="61"/>
      <c r="AA786" s="372" t="str">
        <f t="shared" si="148"/>
        <v/>
      </c>
      <c r="AB786" s="398"/>
      <c r="AH786" s="384" t="str">
        <f t="shared" si="153"/>
        <v/>
      </c>
      <c r="AI786" s="384">
        <f t="shared" si="154"/>
        <v>0</v>
      </c>
      <c r="AJ786" s="384">
        <f t="shared" si="155"/>
        <v>0</v>
      </c>
      <c r="AK786" s="384">
        <f t="shared" si="156"/>
        <v>0</v>
      </c>
    </row>
    <row r="787" spans="2:37" s="177" customFormat="1" ht="24.75" hidden="1" customHeight="1" outlineLevel="1">
      <c r="B787" s="38"/>
      <c r="C787" s="52"/>
      <c r="D787" s="3"/>
      <c r="E787" s="3"/>
      <c r="F787" s="3"/>
      <c r="G787" s="3"/>
      <c r="H787" s="3"/>
      <c r="I787" s="13"/>
      <c r="J787" s="67"/>
      <c r="K787" s="75"/>
      <c r="L787" s="58" t="s">
        <v>3550</v>
      </c>
      <c r="M787" s="41"/>
      <c r="N787" s="134" t="str">
        <f t="shared" si="145"/>
        <v/>
      </c>
      <c r="O787" s="135" t="str">
        <f t="shared" si="146"/>
        <v/>
      </c>
      <c r="P787" s="134"/>
      <c r="Q787" s="303"/>
      <c r="R787" s="44"/>
      <c r="S787" s="183" t="str">
        <f t="shared" si="149"/>
        <v/>
      </c>
      <c r="T787" s="380">
        <v>0.1</v>
      </c>
      <c r="U787" s="185" t="str">
        <f t="shared" si="150"/>
        <v/>
      </c>
      <c r="V787" s="186" t="str">
        <f t="shared" si="151"/>
        <v/>
      </c>
      <c r="W787" s="186" t="str">
        <f t="shared" si="147"/>
        <v/>
      </c>
      <c r="X787" s="187" t="str">
        <f t="shared" si="152"/>
        <v/>
      </c>
      <c r="Y787" s="337"/>
      <c r="Z787" s="61"/>
      <c r="AA787" s="372" t="str">
        <f t="shared" si="148"/>
        <v/>
      </c>
      <c r="AB787" s="398"/>
      <c r="AH787" s="384" t="str">
        <f t="shared" si="153"/>
        <v/>
      </c>
      <c r="AI787" s="384">
        <f t="shared" si="154"/>
        <v>0</v>
      </c>
      <c r="AJ787" s="384">
        <f t="shared" si="155"/>
        <v>0</v>
      </c>
      <c r="AK787" s="384">
        <f t="shared" si="156"/>
        <v>0</v>
      </c>
    </row>
    <row r="788" spans="2:37" s="177" customFormat="1" ht="24.75" hidden="1" customHeight="1" outlineLevel="1">
      <c r="B788" s="38"/>
      <c r="C788" s="52"/>
      <c r="D788" s="3"/>
      <c r="E788" s="3"/>
      <c r="F788" s="3"/>
      <c r="G788" s="3"/>
      <c r="H788" s="3"/>
      <c r="I788" s="13"/>
      <c r="J788" s="67"/>
      <c r="K788" s="75"/>
      <c r="L788" s="58" t="s">
        <v>3550</v>
      </c>
      <c r="M788" s="41"/>
      <c r="N788" s="134" t="str">
        <f t="shared" si="145"/>
        <v/>
      </c>
      <c r="O788" s="135" t="str">
        <f t="shared" si="146"/>
        <v/>
      </c>
      <c r="P788" s="134"/>
      <c r="Q788" s="303"/>
      <c r="R788" s="44"/>
      <c r="S788" s="183" t="str">
        <f t="shared" si="149"/>
        <v/>
      </c>
      <c r="T788" s="380">
        <v>0.1</v>
      </c>
      <c r="U788" s="185" t="str">
        <f t="shared" si="150"/>
        <v/>
      </c>
      <c r="V788" s="186" t="str">
        <f t="shared" si="151"/>
        <v/>
      </c>
      <c r="W788" s="186" t="str">
        <f t="shared" si="147"/>
        <v/>
      </c>
      <c r="X788" s="187" t="str">
        <f t="shared" si="152"/>
        <v/>
      </c>
      <c r="Y788" s="337"/>
      <c r="Z788" s="61"/>
      <c r="AA788" s="372" t="str">
        <f t="shared" si="148"/>
        <v/>
      </c>
      <c r="AB788" s="398"/>
      <c r="AH788" s="384" t="str">
        <f t="shared" si="153"/>
        <v/>
      </c>
      <c r="AI788" s="384">
        <f t="shared" si="154"/>
        <v>0</v>
      </c>
      <c r="AJ788" s="384">
        <f t="shared" si="155"/>
        <v>0</v>
      </c>
      <c r="AK788" s="384">
        <f t="shared" si="156"/>
        <v>0</v>
      </c>
    </row>
    <row r="789" spans="2:37" s="177" customFormat="1" ht="24.75" hidden="1" customHeight="1" outlineLevel="1">
      <c r="B789" s="38"/>
      <c r="C789" s="52"/>
      <c r="D789" s="3"/>
      <c r="E789" s="3"/>
      <c r="F789" s="3"/>
      <c r="G789" s="3"/>
      <c r="H789" s="3"/>
      <c r="I789" s="13"/>
      <c r="J789" s="67"/>
      <c r="K789" s="75"/>
      <c r="L789" s="58" t="s">
        <v>3550</v>
      </c>
      <c r="M789" s="41"/>
      <c r="N789" s="134" t="str">
        <f t="shared" si="145"/>
        <v/>
      </c>
      <c r="O789" s="135" t="str">
        <f t="shared" si="146"/>
        <v/>
      </c>
      <c r="P789" s="134"/>
      <c r="Q789" s="303"/>
      <c r="R789" s="44"/>
      <c r="S789" s="183" t="str">
        <f t="shared" si="149"/>
        <v/>
      </c>
      <c r="T789" s="380">
        <v>0.1</v>
      </c>
      <c r="U789" s="185" t="str">
        <f t="shared" si="150"/>
        <v/>
      </c>
      <c r="V789" s="186" t="str">
        <f t="shared" si="151"/>
        <v/>
      </c>
      <c r="W789" s="186" t="str">
        <f t="shared" si="147"/>
        <v/>
      </c>
      <c r="X789" s="187" t="str">
        <f t="shared" si="152"/>
        <v/>
      </c>
      <c r="Y789" s="337"/>
      <c r="Z789" s="61"/>
      <c r="AA789" s="372" t="str">
        <f t="shared" si="148"/>
        <v/>
      </c>
      <c r="AB789" s="398"/>
      <c r="AH789" s="384" t="str">
        <f t="shared" si="153"/>
        <v/>
      </c>
      <c r="AI789" s="384">
        <f t="shared" si="154"/>
        <v>0</v>
      </c>
      <c r="AJ789" s="384">
        <f t="shared" si="155"/>
        <v>0</v>
      </c>
      <c r="AK789" s="384">
        <f t="shared" si="156"/>
        <v>0</v>
      </c>
    </row>
    <row r="790" spans="2:37" s="177" customFormat="1" ht="24.75" hidden="1" customHeight="1" outlineLevel="1">
      <c r="B790" s="38"/>
      <c r="C790" s="52"/>
      <c r="D790" s="3"/>
      <c r="E790" s="3"/>
      <c r="F790" s="3"/>
      <c r="G790" s="3"/>
      <c r="H790" s="3"/>
      <c r="I790" s="13"/>
      <c r="J790" s="67"/>
      <c r="K790" s="75"/>
      <c r="L790" s="58" t="s">
        <v>3550</v>
      </c>
      <c r="M790" s="41"/>
      <c r="N790" s="134" t="str">
        <f t="shared" si="145"/>
        <v/>
      </c>
      <c r="O790" s="135" t="str">
        <f t="shared" si="146"/>
        <v/>
      </c>
      <c r="P790" s="134"/>
      <c r="Q790" s="303"/>
      <c r="R790" s="44"/>
      <c r="S790" s="183" t="str">
        <f t="shared" si="149"/>
        <v/>
      </c>
      <c r="T790" s="380">
        <v>0.1</v>
      </c>
      <c r="U790" s="185" t="str">
        <f t="shared" si="150"/>
        <v/>
      </c>
      <c r="V790" s="186" t="str">
        <f t="shared" si="151"/>
        <v/>
      </c>
      <c r="W790" s="186" t="str">
        <f t="shared" si="147"/>
        <v/>
      </c>
      <c r="X790" s="187" t="str">
        <f t="shared" si="152"/>
        <v/>
      </c>
      <c r="Y790" s="337"/>
      <c r="Z790" s="61"/>
      <c r="AA790" s="372" t="str">
        <f t="shared" si="148"/>
        <v/>
      </c>
      <c r="AB790" s="398"/>
      <c r="AH790" s="384" t="str">
        <f t="shared" si="153"/>
        <v/>
      </c>
      <c r="AI790" s="384">
        <f t="shared" si="154"/>
        <v>0</v>
      </c>
      <c r="AJ790" s="384">
        <f t="shared" si="155"/>
        <v>0</v>
      </c>
      <c r="AK790" s="384">
        <f t="shared" si="156"/>
        <v>0</v>
      </c>
    </row>
    <row r="791" spans="2:37" s="177" customFormat="1" ht="24.75" hidden="1" customHeight="1" outlineLevel="1">
      <c r="B791" s="38"/>
      <c r="C791" s="52"/>
      <c r="D791" s="3"/>
      <c r="E791" s="3"/>
      <c r="F791" s="3"/>
      <c r="G791" s="3"/>
      <c r="H791" s="3"/>
      <c r="I791" s="13"/>
      <c r="J791" s="67"/>
      <c r="K791" s="75"/>
      <c r="L791" s="58" t="s">
        <v>3550</v>
      </c>
      <c r="M791" s="41"/>
      <c r="N791" s="134" t="str">
        <f t="shared" si="145"/>
        <v/>
      </c>
      <c r="O791" s="135" t="str">
        <f t="shared" si="146"/>
        <v/>
      </c>
      <c r="P791" s="134"/>
      <c r="Q791" s="303"/>
      <c r="R791" s="44"/>
      <c r="S791" s="183" t="str">
        <f t="shared" si="149"/>
        <v/>
      </c>
      <c r="T791" s="380">
        <v>0.1</v>
      </c>
      <c r="U791" s="185" t="str">
        <f t="shared" si="150"/>
        <v/>
      </c>
      <c r="V791" s="186" t="str">
        <f t="shared" si="151"/>
        <v/>
      </c>
      <c r="W791" s="186" t="str">
        <f t="shared" si="147"/>
        <v/>
      </c>
      <c r="X791" s="187" t="str">
        <f t="shared" si="152"/>
        <v/>
      </c>
      <c r="Y791" s="337"/>
      <c r="Z791" s="61"/>
      <c r="AA791" s="372" t="str">
        <f t="shared" si="148"/>
        <v/>
      </c>
      <c r="AB791" s="398"/>
      <c r="AH791" s="384" t="str">
        <f t="shared" si="153"/>
        <v/>
      </c>
      <c r="AI791" s="384">
        <f t="shared" si="154"/>
        <v>0</v>
      </c>
      <c r="AJ791" s="384">
        <f t="shared" si="155"/>
        <v>0</v>
      </c>
      <c r="AK791" s="384">
        <f t="shared" si="156"/>
        <v>0</v>
      </c>
    </row>
    <row r="792" spans="2:37" s="177" customFormat="1" ht="24.75" hidden="1" customHeight="1" outlineLevel="1">
      <c r="B792" s="38"/>
      <c r="C792" s="52"/>
      <c r="D792" s="3"/>
      <c r="E792" s="3"/>
      <c r="F792" s="3"/>
      <c r="G792" s="3"/>
      <c r="H792" s="3"/>
      <c r="I792" s="13"/>
      <c r="J792" s="67"/>
      <c r="K792" s="75"/>
      <c r="L792" s="58" t="s">
        <v>3550</v>
      </c>
      <c r="M792" s="41"/>
      <c r="N792" s="134" t="str">
        <f t="shared" si="145"/>
        <v/>
      </c>
      <c r="O792" s="135" t="str">
        <f t="shared" si="146"/>
        <v/>
      </c>
      <c r="P792" s="134"/>
      <c r="Q792" s="303"/>
      <c r="R792" s="44"/>
      <c r="S792" s="183" t="str">
        <f t="shared" si="149"/>
        <v/>
      </c>
      <c r="T792" s="380">
        <v>0.1</v>
      </c>
      <c r="U792" s="185" t="str">
        <f t="shared" si="150"/>
        <v/>
      </c>
      <c r="V792" s="186" t="str">
        <f t="shared" si="151"/>
        <v/>
      </c>
      <c r="W792" s="186" t="str">
        <f t="shared" si="147"/>
        <v/>
      </c>
      <c r="X792" s="187" t="str">
        <f t="shared" si="152"/>
        <v/>
      </c>
      <c r="Y792" s="337"/>
      <c r="Z792" s="61"/>
      <c r="AA792" s="372" t="str">
        <f t="shared" si="148"/>
        <v/>
      </c>
      <c r="AB792" s="398"/>
      <c r="AH792" s="384" t="str">
        <f t="shared" si="153"/>
        <v/>
      </c>
      <c r="AI792" s="384">
        <f t="shared" si="154"/>
        <v>0</v>
      </c>
      <c r="AJ792" s="384">
        <f t="shared" si="155"/>
        <v>0</v>
      </c>
      <c r="AK792" s="384">
        <f t="shared" si="156"/>
        <v>0</v>
      </c>
    </row>
    <row r="793" spans="2:37" s="177" customFormat="1" ht="24.75" hidden="1" customHeight="1" outlineLevel="1">
      <c r="B793" s="38"/>
      <c r="C793" s="52"/>
      <c r="D793" s="3"/>
      <c r="E793" s="3"/>
      <c r="F793" s="3"/>
      <c r="G793" s="3"/>
      <c r="H793" s="3"/>
      <c r="I793" s="13"/>
      <c r="J793" s="67"/>
      <c r="K793" s="75"/>
      <c r="L793" s="58" t="s">
        <v>3550</v>
      </c>
      <c r="M793" s="41"/>
      <c r="N793" s="134" t="str">
        <f t="shared" si="145"/>
        <v/>
      </c>
      <c r="O793" s="135" t="str">
        <f t="shared" si="146"/>
        <v/>
      </c>
      <c r="P793" s="134"/>
      <c r="Q793" s="303"/>
      <c r="R793" s="44"/>
      <c r="S793" s="183" t="str">
        <f t="shared" si="149"/>
        <v/>
      </c>
      <c r="T793" s="380">
        <v>0.1</v>
      </c>
      <c r="U793" s="185" t="str">
        <f t="shared" si="150"/>
        <v/>
      </c>
      <c r="V793" s="186" t="str">
        <f t="shared" si="151"/>
        <v/>
      </c>
      <c r="W793" s="186" t="str">
        <f t="shared" si="147"/>
        <v/>
      </c>
      <c r="X793" s="187" t="str">
        <f t="shared" si="152"/>
        <v/>
      </c>
      <c r="Y793" s="337"/>
      <c r="Z793" s="61"/>
      <c r="AA793" s="372" t="str">
        <f t="shared" si="148"/>
        <v/>
      </c>
      <c r="AB793" s="398"/>
      <c r="AH793" s="384" t="str">
        <f t="shared" si="153"/>
        <v/>
      </c>
      <c r="AI793" s="384">
        <f t="shared" si="154"/>
        <v>0</v>
      </c>
      <c r="AJ793" s="384">
        <f t="shared" si="155"/>
        <v>0</v>
      </c>
      <c r="AK793" s="384">
        <f t="shared" si="156"/>
        <v>0</v>
      </c>
    </row>
    <row r="794" spans="2:37" s="177" customFormat="1" ht="24.75" hidden="1" customHeight="1" outlineLevel="1">
      <c r="B794" s="38"/>
      <c r="C794" s="52"/>
      <c r="D794" s="3"/>
      <c r="E794" s="3"/>
      <c r="F794" s="3"/>
      <c r="G794" s="3"/>
      <c r="H794" s="3"/>
      <c r="I794" s="13"/>
      <c r="J794" s="67"/>
      <c r="K794" s="75"/>
      <c r="L794" s="58" t="s">
        <v>3550</v>
      </c>
      <c r="M794" s="41"/>
      <c r="N794" s="134" t="str">
        <f t="shared" si="145"/>
        <v/>
      </c>
      <c r="O794" s="135" t="str">
        <f t="shared" si="146"/>
        <v/>
      </c>
      <c r="P794" s="134"/>
      <c r="Q794" s="303"/>
      <c r="R794" s="44"/>
      <c r="S794" s="183" t="str">
        <f t="shared" si="149"/>
        <v/>
      </c>
      <c r="T794" s="380">
        <v>0.1</v>
      </c>
      <c r="U794" s="185" t="str">
        <f t="shared" si="150"/>
        <v/>
      </c>
      <c r="V794" s="186" t="str">
        <f t="shared" si="151"/>
        <v/>
      </c>
      <c r="W794" s="186" t="str">
        <f t="shared" si="147"/>
        <v/>
      </c>
      <c r="X794" s="187" t="str">
        <f t="shared" si="152"/>
        <v/>
      </c>
      <c r="Y794" s="337"/>
      <c r="Z794" s="61"/>
      <c r="AA794" s="372" t="str">
        <f t="shared" si="148"/>
        <v/>
      </c>
      <c r="AB794" s="398"/>
      <c r="AH794" s="384" t="str">
        <f t="shared" si="153"/>
        <v/>
      </c>
      <c r="AI794" s="384">
        <f t="shared" si="154"/>
        <v>0</v>
      </c>
      <c r="AJ794" s="384">
        <f t="shared" si="155"/>
        <v>0</v>
      </c>
      <c r="AK794" s="384">
        <f t="shared" si="156"/>
        <v>0</v>
      </c>
    </row>
    <row r="795" spans="2:37" s="177" customFormat="1" ht="24.75" hidden="1" customHeight="1" outlineLevel="1">
      <c r="B795" s="38"/>
      <c r="C795" s="52"/>
      <c r="D795" s="3"/>
      <c r="E795" s="3"/>
      <c r="F795" s="3"/>
      <c r="G795" s="3"/>
      <c r="H795" s="3"/>
      <c r="I795" s="13"/>
      <c r="J795" s="67"/>
      <c r="K795" s="75"/>
      <c r="L795" s="58" t="s">
        <v>3550</v>
      </c>
      <c r="M795" s="41"/>
      <c r="N795" s="134" t="str">
        <f t="shared" si="145"/>
        <v/>
      </c>
      <c r="O795" s="135" t="str">
        <f t="shared" si="146"/>
        <v/>
      </c>
      <c r="P795" s="134"/>
      <c r="Q795" s="303"/>
      <c r="R795" s="44"/>
      <c r="S795" s="183" t="str">
        <f t="shared" si="149"/>
        <v/>
      </c>
      <c r="T795" s="380">
        <v>0.1</v>
      </c>
      <c r="U795" s="185" t="str">
        <f t="shared" si="150"/>
        <v/>
      </c>
      <c r="V795" s="186" t="str">
        <f t="shared" si="151"/>
        <v/>
      </c>
      <c r="W795" s="186" t="str">
        <f t="shared" si="147"/>
        <v/>
      </c>
      <c r="X795" s="187" t="str">
        <f t="shared" si="152"/>
        <v/>
      </c>
      <c r="Y795" s="337"/>
      <c r="Z795" s="61"/>
      <c r="AA795" s="372" t="str">
        <f t="shared" si="148"/>
        <v/>
      </c>
      <c r="AB795" s="398"/>
      <c r="AH795" s="384" t="str">
        <f t="shared" si="153"/>
        <v/>
      </c>
      <c r="AI795" s="384">
        <f t="shared" si="154"/>
        <v>0</v>
      </c>
      <c r="AJ795" s="384">
        <f t="shared" si="155"/>
        <v>0</v>
      </c>
      <c r="AK795" s="384">
        <f t="shared" si="156"/>
        <v>0</v>
      </c>
    </row>
    <row r="796" spans="2:37" s="177" customFormat="1" ht="24.75" hidden="1" customHeight="1" outlineLevel="1">
      <c r="B796" s="38"/>
      <c r="C796" s="52"/>
      <c r="D796" s="3"/>
      <c r="E796" s="3"/>
      <c r="F796" s="3"/>
      <c r="G796" s="3"/>
      <c r="H796" s="3"/>
      <c r="I796" s="13"/>
      <c r="J796" s="67"/>
      <c r="K796" s="75"/>
      <c r="L796" s="58" t="s">
        <v>3550</v>
      </c>
      <c r="M796" s="41"/>
      <c r="N796" s="134" t="str">
        <f t="shared" si="145"/>
        <v/>
      </c>
      <c r="O796" s="135" t="str">
        <f t="shared" si="146"/>
        <v/>
      </c>
      <c r="P796" s="134"/>
      <c r="Q796" s="303"/>
      <c r="R796" s="44"/>
      <c r="S796" s="183" t="str">
        <f t="shared" si="149"/>
        <v/>
      </c>
      <c r="T796" s="380">
        <v>0.1</v>
      </c>
      <c r="U796" s="185" t="str">
        <f t="shared" si="150"/>
        <v/>
      </c>
      <c r="V796" s="186" t="str">
        <f t="shared" si="151"/>
        <v/>
      </c>
      <c r="W796" s="186" t="str">
        <f t="shared" si="147"/>
        <v/>
      </c>
      <c r="X796" s="187" t="str">
        <f t="shared" si="152"/>
        <v/>
      </c>
      <c r="Y796" s="337"/>
      <c r="Z796" s="61"/>
      <c r="AA796" s="372" t="str">
        <f t="shared" si="148"/>
        <v/>
      </c>
      <c r="AB796" s="398"/>
      <c r="AH796" s="384" t="str">
        <f t="shared" si="153"/>
        <v/>
      </c>
      <c r="AI796" s="384">
        <f t="shared" si="154"/>
        <v>0</v>
      </c>
      <c r="AJ796" s="384">
        <f t="shared" si="155"/>
        <v>0</v>
      </c>
      <c r="AK796" s="384">
        <f t="shared" si="156"/>
        <v>0</v>
      </c>
    </row>
    <row r="797" spans="2:37" s="177" customFormat="1" ht="24.75" hidden="1" customHeight="1" outlineLevel="1">
      <c r="B797" s="38"/>
      <c r="C797" s="52"/>
      <c r="D797" s="3"/>
      <c r="E797" s="3"/>
      <c r="F797" s="3"/>
      <c r="G797" s="3"/>
      <c r="H797" s="3"/>
      <c r="I797" s="13"/>
      <c r="J797" s="67"/>
      <c r="K797" s="75"/>
      <c r="L797" s="58" t="s">
        <v>3550</v>
      </c>
      <c r="M797" s="41"/>
      <c r="N797" s="134" t="str">
        <f t="shared" si="145"/>
        <v/>
      </c>
      <c r="O797" s="135" t="str">
        <f t="shared" si="146"/>
        <v/>
      </c>
      <c r="P797" s="134"/>
      <c r="Q797" s="303"/>
      <c r="R797" s="44"/>
      <c r="S797" s="183" t="str">
        <f t="shared" si="149"/>
        <v/>
      </c>
      <c r="T797" s="380">
        <v>0.1</v>
      </c>
      <c r="U797" s="185" t="str">
        <f t="shared" si="150"/>
        <v/>
      </c>
      <c r="V797" s="186" t="str">
        <f t="shared" si="151"/>
        <v/>
      </c>
      <c r="W797" s="186" t="str">
        <f t="shared" si="147"/>
        <v/>
      </c>
      <c r="X797" s="187" t="str">
        <f t="shared" si="152"/>
        <v/>
      </c>
      <c r="Y797" s="337"/>
      <c r="Z797" s="61"/>
      <c r="AA797" s="372" t="str">
        <f t="shared" si="148"/>
        <v/>
      </c>
      <c r="AB797" s="398"/>
      <c r="AH797" s="384" t="str">
        <f t="shared" si="153"/>
        <v/>
      </c>
      <c r="AI797" s="384">
        <f t="shared" si="154"/>
        <v>0</v>
      </c>
      <c r="AJ797" s="384">
        <f t="shared" si="155"/>
        <v>0</v>
      </c>
      <c r="AK797" s="384">
        <f t="shared" si="156"/>
        <v>0</v>
      </c>
    </row>
    <row r="798" spans="2:37" s="177" customFormat="1" ht="24.75" hidden="1" customHeight="1" outlineLevel="1">
      <c r="B798" s="38"/>
      <c r="C798" s="52"/>
      <c r="D798" s="3"/>
      <c r="E798" s="3"/>
      <c r="F798" s="3"/>
      <c r="G798" s="3"/>
      <c r="H798" s="3"/>
      <c r="I798" s="13"/>
      <c r="J798" s="67"/>
      <c r="K798" s="75"/>
      <c r="L798" s="58" t="s">
        <v>3550</v>
      </c>
      <c r="M798" s="41"/>
      <c r="N798" s="134" t="str">
        <f t="shared" si="145"/>
        <v/>
      </c>
      <c r="O798" s="135" t="str">
        <f t="shared" si="146"/>
        <v/>
      </c>
      <c r="P798" s="134"/>
      <c r="Q798" s="303"/>
      <c r="R798" s="44"/>
      <c r="S798" s="183" t="str">
        <f t="shared" si="149"/>
        <v/>
      </c>
      <c r="T798" s="380">
        <v>0.1</v>
      </c>
      <c r="U798" s="185" t="str">
        <f t="shared" si="150"/>
        <v/>
      </c>
      <c r="V798" s="186" t="str">
        <f t="shared" si="151"/>
        <v/>
      </c>
      <c r="W798" s="186" t="str">
        <f t="shared" si="147"/>
        <v/>
      </c>
      <c r="X798" s="187" t="str">
        <f t="shared" si="152"/>
        <v/>
      </c>
      <c r="Y798" s="337"/>
      <c r="Z798" s="61"/>
      <c r="AA798" s="372" t="str">
        <f t="shared" si="148"/>
        <v/>
      </c>
      <c r="AB798" s="398"/>
      <c r="AH798" s="384" t="str">
        <f t="shared" si="153"/>
        <v/>
      </c>
      <c r="AI798" s="384">
        <f t="shared" si="154"/>
        <v>0</v>
      </c>
      <c r="AJ798" s="384">
        <f t="shared" si="155"/>
        <v>0</v>
      </c>
      <c r="AK798" s="384">
        <f t="shared" si="156"/>
        <v>0</v>
      </c>
    </row>
    <row r="799" spans="2:37" s="177" customFormat="1" ht="24.75" hidden="1" customHeight="1" outlineLevel="1">
      <c r="B799" s="38"/>
      <c r="C799" s="52"/>
      <c r="D799" s="3"/>
      <c r="E799" s="3"/>
      <c r="F799" s="3"/>
      <c r="G799" s="3"/>
      <c r="H799" s="3"/>
      <c r="I799" s="13"/>
      <c r="J799" s="67"/>
      <c r="K799" s="75"/>
      <c r="L799" s="58" t="s">
        <v>3550</v>
      </c>
      <c r="M799" s="41"/>
      <c r="N799" s="134" t="str">
        <f t="shared" si="145"/>
        <v/>
      </c>
      <c r="O799" s="135" t="str">
        <f t="shared" si="146"/>
        <v/>
      </c>
      <c r="P799" s="134"/>
      <c r="Q799" s="303"/>
      <c r="R799" s="44"/>
      <c r="S799" s="183" t="str">
        <f t="shared" si="149"/>
        <v/>
      </c>
      <c r="T799" s="380">
        <v>0.1</v>
      </c>
      <c r="U799" s="185" t="str">
        <f t="shared" si="150"/>
        <v/>
      </c>
      <c r="V799" s="186" t="str">
        <f t="shared" si="151"/>
        <v/>
      </c>
      <c r="W799" s="186" t="str">
        <f t="shared" si="147"/>
        <v/>
      </c>
      <c r="X799" s="187" t="str">
        <f t="shared" si="152"/>
        <v/>
      </c>
      <c r="Y799" s="337"/>
      <c r="Z799" s="61"/>
      <c r="AA799" s="372" t="str">
        <f t="shared" si="148"/>
        <v/>
      </c>
      <c r="AB799" s="398"/>
      <c r="AH799" s="384" t="str">
        <f t="shared" si="153"/>
        <v/>
      </c>
      <c r="AI799" s="384">
        <f t="shared" si="154"/>
        <v>0</v>
      </c>
      <c r="AJ799" s="384">
        <f t="shared" si="155"/>
        <v>0</v>
      </c>
      <c r="AK799" s="384">
        <f t="shared" si="156"/>
        <v>0</v>
      </c>
    </row>
    <row r="800" spans="2:37" s="177" customFormat="1" ht="24.75" hidden="1" customHeight="1" outlineLevel="1">
      <c r="B800" s="38"/>
      <c r="C800" s="52"/>
      <c r="D800" s="3"/>
      <c r="E800" s="3"/>
      <c r="F800" s="3"/>
      <c r="G800" s="3"/>
      <c r="H800" s="3"/>
      <c r="I800" s="13"/>
      <c r="J800" s="67"/>
      <c r="K800" s="75"/>
      <c r="L800" s="58" t="s">
        <v>3550</v>
      </c>
      <c r="M800" s="41"/>
      <c r="N800" s="134" t="str">
        <f t="shared" si="145"/>
        <v/>
      </c>
      <c r="O800" s="135" t="str">
        <f t="shared" si="146"/>
        <v/>
      </c>
      <c r="P800" s="134"/>
      <c r="Q800" s="303"/>
      <c r="R800" s="44"/>
      <c r="S800" s="183" t="str">
        <f t="shared" si="149"/>
        <v/>
      </c>
      <c r="T800" s="380">
        <v>0.1</v>
      </c>
      <c r="U800" s="185" t="str">
        <f t="shared" si="150"/>
        <v/>
      </c>
      <c r="V800" s="186" t="str">
        <f t="shared" si="151"/>
        <v/>
      </c>
      <c r="W800" s="186" t="str">
        <f t="shared" si="147"/>
        <v/>
      </c>
      <c r="X800" s="187" t="str">
        <f t="shared" si="152"/>
        <v/>
      </c>
      <c r="Y800" s="337"/>
      <c r="Z800" s="61"/>
      <c r="AA800" s="372" t="str">
        <f t="shared" si="148"/>
        <v/>
      </c>
      <c r="AB800" s="398"/>
      <c r="AH800" s="384" t="str">
        <f t="shared" si="153"/>
        <v/>
      </c>
      <c r="AI800" s="384">
        <f t="shared" si="154"/>
        <v>0</v>
      </c>
      <c r="AJ800" s="384">
        <f t="shared" si="155"/>
        <v>0</v>
      </c>
      <c r="AK800" s="384">
        <f t="shared" si="156"/>
        <v>0</v>
      </c>
    </row>
    <row r="801" spans="2:37" s="177" customFormat="1" ht="24.75" hidden="1" customHeight="1" outlineLevel="1">
      <c r="B801" s="38"/>
      <c r="C801" s="52"/>
      <c r="D801" s="3"/>
      <c r="E801" s="3"/>
      <c r="F801" s="3"/>
      <c r="G801" s="3"/>
      <c r="H801" s="3"/>
      <c r="I801" s="13"/>
      <c r="J801" s="67"/>
      <c r="K801" s="75"/>
      <c r="L801" s="58" t="s">
        <v>3550</v>
      </c>
      <c r="M801" s="41"/>
      <c r="N801" s="134" t="str">
        <f t="shared" si="145"/>
        <v/>
      </c>
      <c r="O801" s="135" t="str">
        <f t="shared" si="146"/>
        <v/>
      </c>
      <c r="P801" s="134"/>
      <c r="Q801" s="303"/>
      <c r="R801" s="44"/>
      <c r="S801" s="183" t="str">
        <f t="shared" si="149"/>
        <v/>
      </c>
      <c r="T801" s="380">
        <v>0.1</v>
      </c>
      <c r="U801" s="185" t="str">
        <f t="shared" si="150"/>
        <v/>
      </c>
      <c r="V801" s="186" t="str">
        <f t="shared" si="151"/>
        <v/>
      </c>
      <c r="W801" s="186" t="str">
        <f t="shared" si="147"/>
        <v/>
      </c>
      <c r="X801" s="187" t="str">
        <f t="shared" si="152"/>
        <v/>
      </c>
      <c r="Y801" s="337"/>
      <c r="Z801" s="61"/>
      <c r="AA801" s="372" t="str">
        <f t="shared" si="148"/>
        <v/>
      </c>
      <c r="AB801" s="398"/>
      <c r="AH801" s="384" t="str">
        <f t="shared" si="153"/>
        <v/>
      </c>
      <c r="AI801" s="384">
        <f t="shared" si="154"/>
        <v>0</v>
      </c>
      <c r="AJ801" s="384">
        <f t="shared" si="155"/>
        <v>0</v>
      </c>
      <c r="AK801" s="384">
        <f t="shared" si="156"/>
        <v>0</v>
      </c>
    </row>
    <row r="802" spans="2:37" s="177" customFormat="1" ht="24.75" hidden="1" customHeight="1" outlineLevel="1">
      <c r="B802" s="38"/>
      <c r="C802" s="52"/>
      <c r="D802" s="3"/>
      <c r="E802" s="3"/>
      <c r="F802" s="3"/>
      <c r="G802" s="3"/>
      <c r="H802" s="3"/>
      <c r="I802" s="13"/>
      <c r="J802" s="67"/>
      <c r="K802" s="75"/>
      <c r="L802" s="58" t="s">
        <v>3550</v>
      </c>
      <c r="M802" s="41"/>
      <c r="N802" s="134" t="str">
        <f t="shared" si="145"/>
        <v/>
      </c>
      <c r="O802" s="135" t="str">
        <f t="shared" si="146"/>
        <v/>
      </c>
      <c r="P802" s="134"/>
      <c r="Q802" s="303"/>
      <c r="R802" s="44"/>
      <c r="S802" s="183" t="str">
        <f t="shared" si="149"/>
        <v/>
      </c>
      <c r="T802" s="380">
        <v>0.1</v>
      </c>
      <c r="U802" s="185" t="str">
        <f t="shared" si="150"/>
        <v/>
      </c>
      <c r="V802" s="186" t="str">
        <f t="shared" si="151"/>
        <v/>
      </c>
      <c r="W802" s="186" t="str">
        <f t="shared" si="147"/>
        <v/>
      </c>
      <c r="X802" s="187" t="str">
        <f t="shared" si="152"/>
        <v/>
      </c>
      <c r="Y802" s="337"/>
      <c r="Z802" s="61"/>
      <c r="AA802" s="372" t="str">
        <f t="shared" si="148"/>
        <v/>
      </c>
      <c r="AB802" s="398"/>
      <c r="AH802" s="384" t="str">
        <f t="shared" si="153"/>
        <v/>
      </c>
      <c r="AI802" s="384">
        <f t="shared" si="154"/>
        <v>0</v>
      </c>
      <c r="AJ802" s="384">
        <f t="shared" si="155"/>
        <v>0</v>
      </c>
      <c r="AK802" s="384">
        <f t="shared" si="156"/>
        <v>0</v>
      </c>
    </row>
    <row r="803" spans="2:37" s="177" customFormat="1" ht="24.75" hidden="1" customHeight="1" outlineLevel="1">
      <c r="B803" s="38"/>
      <c r="C803" s="52"/>
      <c r="D803" s="3"/>
      <c r="E803" s="3"/>
      <c r="F803" s="3"/>
      <c r="G803" s="3"/>
      <c r="H803" s="3"/>
      <c r="I803" s="13"/>
      <c r="J803" s="67"/>
      <c r="K803" s="75"/>
      <c r="L803" s="58" t="s">
        <v>3550</v>
      </c>
      <c r="M803" s="41"/>
      <c r="N803" s="134" t="str">
        <f t="shared" si="145"/>
        <v/>
      </c>
      <c r="O803" s="135" t="str">
        <f t="shared" si="146"/>
        <v/>
      </c>
      <c r="P803" s="134"/>
      <c r="Q803" s="303"/>
      <c r="R803" s="44"/>
      <c r="S803" s="183" t="str">
        <f t="shared" si="149"/>
        <v/>
      </c>
      <c r="T803" s="380">
        <v>0.1</v>
      </c>
      <c r="U803" s="185" t="str">
        <f t="shared" si="150"/>
        <v/>
      </c>
      <c r="V803" s="186" t="str">
        <f t="shared" si="151"/>
        <v/>
      </c>
      <c r="W803" s="186" t="str">
        <f t="shared" si="147"/>
        <v/>
      </c>
      <c r="X803" s="187" t="str">
        <f t="shared" si="152"/>
        <v/>
      </c>
      <c r="Y803" s="337"/>
      <c r="Z803" s="61"/>
      <c r="AA803" s="372" t="str">
        <f t="shared" si="148"/>
        <v/>
      </c>
      <c r="AB803" s="398"/>
      <c r="AH803" s="384" t="str">
        <f t="shared" si="153"/>
        <v/>
      </c>
      <c r="AI803" s="384">
        <f t="shared" si="154"/>
        <v>0</v>
      </c>
      <c r="AJ803" s="384">
        <f t="shared" si="155"/>
        <v>0</v>
      </c>
      <c r="AK803" s="384">
        <f t="shared" si="156"/>
        <v>0</v>
      </c>
    </row>
    <row r="804" spans="2:37" s="177" customFormat="1" ht="24.75" hidden="1" customHeight="1" outlineLevel="1">
      <c r="B804" s="38"/>
      <c r="C804" s="52"/>
      <c r="D804" s="3"/>
      <c r="E804" s="3"/>
      <c r="F804" s="3"/>
      <c r="G804" s="3"/>
      <c r="H804" s="3"/>
      <c r="I804" s="13"/>
      <c r="J804" s="67"/>
      <c r="K804" s="75"/>
      <c r="L804" s="58" t="s">
        <v>3550</v>
      </c>
      <c r="M804" s="41"/>
      <c r="N804" s="134" t="str">
        <f t="shared" si="145"/>
        <v/>
      </c>
      <c r="O804" s="135" t="str">
        <f t="shared" si="146"/>
        <v/>
      </c>
      <c r="P804" s="134"/>
      <c r="Q804" s="303"/>
      <c r="R804" s="44"/>
      <c r="S804" s="183" t="str">
        <f t="shared" si="149"/>
        <v/>
      </c>
      <c r="T804" s="380">
        <v>0.1</v>
      </c>
      <c r="U804" s="185" t="str">
        <f t="shared" si="150"/>
        <v/>
      </c>
      <c r="V804" s="186" t="str">
        <f t="shared" si="151"/>
        <v/>
      </c>
      <c r="W804" s="186" t="str">
        <f t="shared" si="147"/>
        <v/>
      </c>
      <c r="X804" s="187" t="str">
        <f t="shared" si="152"/>
        <v/>
      </c>
      <c r="Y804" s="337"/>
      <c r="Z804" s="61"/>
      <c r="AA804" s="372" t="str">
        <f t="shared" si="148"/>
        <v/>
      </c>
      <c r="AB804" s="398"/>
      <c r="AH804" s="384" t="str">
        <f t="shared" si="153"/>
        <v/>
      </c>
      <c r="AI804" s="384">
        <f t="shared" si="154"/>
        <v>0</v>
      </c>
      <c r="AJ804" s="384">
        <f t="shared" si="155"/>
        <v>0</v>
      </c>
      <c r="AK804" s="384">
        <f t="shared" si="156"/>
        <v>0</v>
      </c>
    </row>
    <row r="805" spans="2:37" s="177" customFormat="1" ht="24.75" hidden="1" customHeight="1" outlineLevel="1">
      <c r="B805" s="38"/>
      <c r="C805" s="52"/>
      <c r="D805" s="3"/>
      <c r="E805" s="3"/>
      <c r="F805" s="3"/>
      <c r="G805" s="3"/>
      <c r="H805" s="3"/>
      <c r="I805" s="13"/>
      <c r="J805" s="67"/>
      <c r="K805" s="75"/>
      <c r="L805" s="58" t="s">
        <v>3550</v>
      </c>
      <c r="M805" s="41"/>
      <c r="N805" s="134" t="str">
        <f t="shared" si="145"/>
        <v/>
      </c>
      <c r="O805" s="135" t="str">
        <f t="shared" si="146"/>
        <v/>
      </c>
      <c r="P805" s="134"/>
      <c r="Q805" s="303"/>
      <c r="R805" s="44"/>
      <c r="S805" s="183" t="str">
        <f t="shared" si="149"/>
        <v/>
      </c>
      <c r="T805" s="380">
        <v>0.1</v>
      </c>
      <c r="U805" s="185" t="str">
        <f t="shared" si="150"/>
        <v/>
      </c>
      <c r="V805" s="186" t="str">
        <f t="shared" si="151"/>
        <v/>
      </c>
      <c r="W805" s="186" t="str">
        <f t="shared" si="147"/>
        <v/>
      </c>
      <c r="X805" s="187" t="str">
        <f t="shared" si="152"/>
        <v/>
      </c>
      <c r="Y805" s="337"/>
      <c r="Z805" s="61"/>
      <c r="AA805" s="372" t="str">
        <f t="shared" si="148"/>
        <v/>
      </c>
      <c r="AB805" s="398"/>
      <c r="AH805" s="384" t="str">
        <f t="shared" si="153"/>
        <v/>
      </c>
      <c r="AI805" s="384">
        <f t="shared" si="154"/>
        <v>0</v>
      </c>
      <c r="AJ805" s="384">
        <f t="shared" si="155"/>
        <v>0</v>
      </c>
      <c r="AK805" s="384">
        <f t="shared" si="156"/>
        <v>0</v>
      </c>
    </row>
    <row r="806" spans="2:37" s="177" customFormat="1" ht="24.75" hidden="1" customHeight="1" outlineLevel="1">
      <c r="B806" s="38"/>
      <c r="C806" s="52"/>
      <c r="D806" s="3"/>
      <c r="E806" s="3"/>
      <c r="F806" s="3"/>
      <c r="G806" s="3"/>
      <c r="H806" s="3"/>
      <c r="I806" s="13"/>
      <c r="J806" s="67"/>
      <c r="K806" s="75"/>
      <c r="L806" s="58" t="s">
        <v>3550</v>
      </c>
      <c r="M806" s="41"/>
      <c r="N806" s="134" t="str">
        <f t="shared" si="145"/>
        <v/>
      </c>
      <c r="O806" s="135" t="str">
        <f t="shared" si="146"/>
        <v/>
      </c>
      <c r="P806" s="134"/>
      <c r="Q806" s="303"/>
      <c r="R806" s="44"/>
      <c r="S806" s="183" t="str">
        <f t="shared" si="149"/>
        <v/>
      </c>
      <c r="T806" s="380">
        <v>0.1</v>
      </c>
      <c r="U806" s="185" t="str">
        <f t="shared" si="150"/>
        <v/>
      </c>
      <c r="V806" s="186" t="str">
        <f t="shared" si="151"/>
        <v/>
      </c>
      <c r="W806" s="186" t="str">
        <f t="shared" si="147"/>
        <v/>
      </c>
      <c r="X806" s="187" t="str">
        <f t="shared" si="152"/>
        <v/>
      </c>
      <c r="Y806" s="337"/>
      <c r="Z806" s="61"/>
      <c r="AA806" s="372" t="str">
        <f t="shared" si="148"/>
        <v/>
      </c>
      <c r="AB806" s="398"/>
      <c r="AH806" s="384" t="str">
        <f t="shared" si="153"/>
        <v/>
      </c>
      <c r="AI806" s="384">
        <f t="shared" si="154"/>
        <v>0</v>
      </c>
      <c r="AJ806" s="384">
        <f t="shared" si="155"/>
        <v>0</v>
      </c>
      <c r="AK806" s="384">
        <f t="shared" si="156"/>
        <v>0</v>
      </c>
    </row>
    <row r="807" spans="2:37" s="177" customFormat="1" ht="24.75" customHeight="1" collapsed="1">
      <c r="B807" s="38"/>
      <c r="C807" s="52"/>
      <c r="D807" s="3"/>
      <c r="E807" s="3"/>
      <c r="F807" s="3"/>
      <c r="G807" s="3"/>
      <c r="H807" s="3"/>
      <c r="I807" s="13"/>
      <c r="J807" s="67"/>
      <c r="K807" s="75"/>
      <c r="L807" s="58" t="s">
        <v>3550</v>
      </c>
      <c r="M807" s="41"/>
      <c r="N807" s="134" t="str">
        <f t="shared" si="145"/>
        <v/>
      </c>
      <c r="O807" s="135" t="str">
        <f t="shared" si="146"/>
        <v/>
      </c>
      <c r="P807" s="134"/>
      <c r="Q807" s="303"/>
      <c r="R807" s="44"/>
      <c r="S807" s="183" t="str">
        <f t="shared" si="149"/>
        <v/>
      </c>
      <c r="T807" s="380">
        <v>0.1</v>
      </c>
      <c r="U807" s="185" t="str">
        <f t="shared" si="150"/>
        <v/>
      </c>
      <c r="V807" s="186" t="str">
        <f t="shared" si="151"/>
        <v/>
      </c>
      <c r="W807" s="186" t="str">
        <f t="shared" si="147"/>
        <v/>
      </c>
      <c r="X807" s="187" t="str">
        <f t="shared" si="152"/>
        <v/>
      </c>
      <c r="Y807" s="337"/>
      <c r="Z807" s="61"/>
      <c r="AA807" s="372" t="str">
        <f t="shared" si="148"/>
        <v/>
      </c>
      <c r="AB807" s="398"/>
      <c r="AH807" s="384" t="str">
        <f t="shared" si="153"/>
        <v/>
      </c>
      <c r="AI807" s="384">
        <f t="shared" si="154"/>
        <v>0</v>
      </c>
      <c r="AJ807" s="384">
        <f t="shared" si="155"/>
        <v>0</v>
      </c>
      <c r="AK807" s="384">
        <f t="shared" si="156"/>
        <v>0</v>
      </c>
    </row>
    <row r="808" spans="2:37" s="177" customFormat="1" ht="24.75" hidden="1" customHeight="1" outlineLevel="1">
      <c r="B808" s="38"/>
      <c r="C808" s="52"/>
      <c r="D808" s="3"/>
      <c r="E808" s="3"/>
      <c r="F808" s="3"/>
      <c r="G808" s="3"/>
      <c r="H808" s="3"/>
      <c r="I808" s="13"/>
      <c r="J808" s="67"/>
      <c r="K808" s="75"/>
      <c r="L808" s="58" t="s">
        <v>3550</v>
      </c>
      <c r="M808" s="41"/>
      <c r="N808" s="134" t="str">
        <f t="shared" si="145"/>
        <v/>
      </c>
      <c r="O808" s="135" t="str">
        <f t="shared" si="146"/>
        <v/>
      </c>
      <c r="P808" s="134"/>
      <c r="Q808" s="303"/>
      <c r="R808" s="44"/>
      <c r="S808" s="183" t="str">
        <f t="shared" si="149"/>
        <v/>
      </c>
      <c r="T808" s="380">
        <v>0.1</v>
      </c>
      <c r="U808" s="185" t="str">
        <f t="shared" si="150"/>
        <v/>
      </c>
      <c r="V808" s="186" t="str">
        <f t="shared" si="151"/>
        <v/>
      </c>
      <c r="W808" s="186" t="str">
        <f t="shared" si="147"/>
        <v/>
      </c>
      <c r="X808" s="187" t="str">
        <f t="shared" si="152"/>
        <v/>
      </c>
      <c r="Y808" s="337"/>
      <c r="Z808" s="61"/>
      <c r="AA808" s="372" t="str">
        <f t="shared" si="148"/>
        <v/>
      </c>
      <c r="AB808" s="398"/>
      <c r="AH808" s="384" t="str">
        <f t="shared" si="153"/>
        <v/>
      </c>
      <c r="AI808" s="384">
        <f t="shared" si="154"/>
        <v>0</v>
      </c>
      <c r="AJ808" s="384">
        <f t="shared" si="155"/>
        <v>0</v>
      </c>
      <c r="AK808" s="384">
        <f t="shared" si="156"/>
        <v>0</v>
      </c>
    </row>
    <row r="809" spans="2:37" s="177" customFormat="1" ht="24.75" hidden="1" customHeight="1" outlineLevel="1">
      <c r="B809" s="38"/>
      <c r="C809" s="52"/>
      <c r="D809" s="3"/>
      <c r="E809" s="3"/>
      <c r="F809" s="3"/>
      <c r="G809" s="3"/>
      <c r="H809" s="3"/>
      <c r="I809" s="13"/>
      <c r="J809" s="67"/>
      <c r="K809" s="75"/>
      <c r="L809" s="58" t="s">
        <v>3550</v>
      </c>
      <c r="M809" s="41"/>
      <c r="N809" s="134" t="str">
        <f t="shared" si="145"/>
        <v/>
      </c>
      <c r="O809" s="135" t="str">
        <f t="shared" si="146"/>
        <v/>
      </c>
      <c r="P809" s="134"/>
      <c r="Q809" s="303"/>
      <c r="R809" s="44"/>
      <c r="S809" s="183" t="str">
        <f t="shared" si="149"/>
        <v/>
      </c>
      <c r="T809" s="380">
        <v>0.1</v>
      </c>
      <c r="U809" s="185" t="str">
        <f t="shared" si="150"/>
        <v/>
      </c>
      <c r="V809" s="186" t="str">
        <f t="shared" si="151"/>
        <v/>
      </c>
      <c r="W809" s="186" t="str">
        <f t="shared" si="147"/>
        <v/>
      </c>
      <c r="X809" s="187" t="str">
        <f t="shared" si="152"/>
        <v/>
      </c>
      <c r="Y809" s="337"/>
      <c r="Z809" s="61"/>
      <c r="AA809" s="372" t="str">
        <f t="shared" si="148"/>
        <v/>
      </c>
      <c r="AB809" s="398"/>
      <c r="AH809" s="384" t="str">
        <f t="shared" si="153"/>
        <v/>
      </c>
      <c r="AI809" s="384">
        <f t="shared" si="154"/>
        <v>0</v>
      </c>
      <c r="AJ809" s="384">
        <f t="shared" si="155"/>
        <v>0</v>
      </c>
      <c r="AK809" s="384">
        <f t="shared" si="156"/>
        <v>0</v>
      </c>
    </row>
    <row r="810" spans="2:37" s="177" customFormat="1" ht="24.75" hidden="1" customHeight="1" outlineLevel="1">
      <c r="B810" s="38"/>
      <c r="C810" s="52"/>
      <c r="D810" s="3"/>
      <c r="E810" s="3"/>
      <c r="F810" s="3"/>
      <c r="G810" s="3"/>
      <c r="H810" s="3"/>
      <c r="I810" s="13"/>
      <c r="J810" s="67"/>
      <c r="K810" s="75"/>
      <c r="L810" s="58" t="s">
        <v>3550</v>
      </c>
      <c r="M810" s="41"/>
      <c r="N810" s="134" t="str">
        <f t="shared" si="145"/>
        <v/>
      </c>
      <c r="O810" s="135" t="str">
        <f t="shared" si="146"/>
        <v/>
      </c>
      <c r="P810" s="134"/>
      <c r="Q810" s="303"/>
      <c r="R810" s="44"/>
      <c r="S810" s="183" t="str">
        <f t="shared" si="149"/>
        <v/>
      </c>
      <c r="T810" s="380">
        <v>0.1</v>
      </c>
      <c r="U810" s="185" t="str">
        <f t="shared" si="150"/>
        <v/>
      </c>
      <c r="V810" s="186" t="str">
        <f t="shared" si="151"/>
        <v/>
      </c>
      <c r="W810" s="186" t="str">
        <f t="shared" si="147"/>
        <v/>
      </c>
      <c r="X810" s="187" t="str">
        <f t="shared" si="152"/>
        <v/>
      </c>
      <c r="Y810" s="337"/>
      <c r="Z810" s="61"/>
      <c r="AA810" s="372" t="str">
        <f t="shared" si="148"/>
        <v/>
      </c>
      <c r="AB810" s="398"/>
      <c r="AH810" s="384" t="str">
        <f t="shared" si="153"/>
        <v/>
      </c>
      <c r="AI810" s="384">
        <f t="shared" si="154"/>
        <v>0</v>
      </c>
      <c r="AJ810" s="384">
        <f t="shared" si="155"/>
        <v>0</v>
      </c>
      <c r="AK810" s="384">
        <f t="shared" si="156"/>
        <v>0</v>
      </c>
    </row>
    <row r="811" spans="2:37" s="177" customFormat="1" ht="24.75" hidden="1" customHeight="1" outlineLevel="1">
      <c r="B811" s="38"/>
      <c r="C811" s="52"/>
      <c r="D811" s="3"/>
      <c r="E811" s="3"/>
      <c r="F811" s="3"/>
      <c r="G811" s="3"/>
      <c r="H811" s="3"/>
      <c r="I811" s="13"/>
      <c r="J811" s="67"/>
      <c r="K811" s="75"/>
      <c r="L811" s="58" t="s">
        <v>3550</v>
      </c>
      <c r="M811" s="41"/>
      <c r="N811" s="134" t="str">
        <f t="shared" si="145"/>
        <v/>
      </c>
      <c r="O811" s="135" t="str">
        <f t="shared" si="146"/>
        <v/>
      </c>
      <c r="P811" s="134"/>
      <c r="Q811" s="303"/>
      <c r="R811" s="44"/>
      <c r="S811" s="183" t="str">
        <f t="shared" si="149"/>
        <v/>
      </c>
      <c r="T811" s="380">
        <v>0.1</v>
      </c>
      <c r="U811" s="185" t="str">
        <f t="shared" si="150"/>
        <v/>
      </c>
      <c r="V811" s="186" t="str">
        <f t="shared" si="151"/>
        <v/>
      </c>
      <c r="W811" s="186" t="str">
        <f t="shared" si="147"/>
        <v/>
      </c>
      <c r="X811" s="187" t="str">
        <f t="shared" si="152"/>
        <v/>
      </c>
      <c r="Y811" s="337"/>
      <c r="Z811" s="61"/>
      <c r="AA811" s="372" t="str">
        <f t="shared" si="148"/>
        <v/>
      </c>
      <c r="AB811" s="398"/>
      <c r="AH811" s="384" t="str">
        <f t="shared" si="153"/>
        <v/>
      </c>
      <c r="AI811" s="384">
        <f t="shared" si="154"/>
        <v>0</v>
      </c>
      <c r="AJ811" s="384">
        <f t="shared" si="155"/>
        <v>0</v>
      </c>
      <c r="AK811" s="384">
        <f t="shared" si="156"/>
        <v>0</v>
      </c>
    </row>
    <row r="812" spans="2:37" s="177" customFormat="1" ht="24.75" hidden="1" customHeight="1" outlineLevel="1">
      <c r="B812" s="38"/>
      <c r="C812" s="52"/>
      <c r="D812" s="3"/>
      <c r="E812" s="3"/>
      <c r="F812" s="3"/>
      <c r="G812" s="3"/>
      <c r="H812" s="3"/>
      <c r="I812" s="13"/>
      <c r="J812" s="67"/>
      <c r="K812" s="75"/>
      <c r="L812" s="58" t="s">
        <v>3550</v>
      </c>
      <c r="M812" s="41"/>
      <c r="N812" s="134" t="str">
        <f t="shared" si="145"/>
        <v/>
      </c>
      <c r="O812" s="135" t="str">
        <f t="shared" si="146"/>
        <v/>
      </c>
      <c r="P812" s="134"/>
      <c r="Q812" s="303"/>
      <c r="R812" s="44"/>
      <c r="S812" s="183" t="str">
        <f t="shared" si="149"/>
        <v/>
      </c>
      <c r="T812" s="380">
        <v>0.1</v>
      </c>
      <c r="U812" s="185" t="str">
        <f t="shared" si="150"/>
        <v/>
      </c>
      <c r="V812" s="186" t="str">
        <f t="shared" si="151"/>
        <v/>
      </c>
      <c r="W812" s="186" t="str">
        <f t="shared" si="147"/>
        <v/>
      </c>
      <c r="X812" s="187" t="str">
        <f t="shared" si="152"/>
        <v/>
      </c>
      <c r="Y812" s="337"/>
      <c r="Z812" s="61"/>
      <c r="AA812" s="372" t="str">
        <f t="shared" si="148"/>
        <v/>
      </c>
      <c r="AB812" s="398"/>
      <c r="AH812" s="384" t="str">
        <f t="shared" si="153"/>
        <v/>
      </c>
      <c r="AI812" s="384">
        <f t="shared" si="154"/>
        <v>0</v>
      </c>
      <c r="AJ812" s="384">
        <f t="shared" si="155"/>
        <v>0</v>
      </c>
      <c r="AK812" s="384">
        <f t="shared" si="156"/>
        <v>0</v>
      </c>
    </row>
    <row r="813" spans="2:37" s="177" customFormat="1" ht="24.75" hidden="1" customHeight="1" outlineLevel="1">
      <c r="B813" s="38"/>
      <c r="C813" s="52"/>
      <c r="D813" s="3"/>
      <c r="E813" s="3"/>
      <c r="F813" s="3"/>
      <c r="G813" s="3"/>
      <c r="H813" s="3"/>
      <c r="I813" s="13"/>
      <c r="J813" s="67"/>
      <c r="K813" s="75"/>
      <c r="L813" s="58" t="s">
        <v>3550</v>
      </c>
      <c r="M813" s="41"/>
      <c r="N813" s="134" t="str">
        <f t="shared" si="145"/>
        <v/>
      </c>
      <c r="O813" s="135" t="str">
        <f t="shared" si="146"/>
        <v/>
      </c>
      <c r="P813" s="134"/>
      <c r="Q813" s="303"/>
      <c r="R813" s="44"/>
      <c r="S813" s="183" t="str">
        <f t="shared" si="149"/>
        <v/>
      </c>
      <c r="T813" s="380">
        <v>0.1</v>
      </c>
      <c r="U813" s="185" t="str">
        <f t="shared" si="150"/>
        <v/>
      </c>
      <c r="V813" s="186" t="str">
        <f t="shared" si="151"/>
        <v/>
      </c>
      <c r="W813" s="186" t="str">
        <f t="shared" si="147"/>
        <v/>
      </c>
      <c r="X813" s="187" t="str">
        <f t="shared" si="152"/>
        <v/>
      </c>
      <c r="Y813" s="337"/>
      <c r="Z813" s="61"/>
      <c r="AA813" s="372" t="str">
        <f t="shared" si="148"/>
        <v/>
      </c>
      <c r="AB813" s="398"/>
      <c r="AH813" s="384" t="str">
        <f t="shared" si="153"/>
        <v/>
      </c>
      <c r="AI813" s="384">
        <f t="shared" si="154"/>
        <v>0</v>
      </c>
      <c r="AJ813" s="384">
        <f t="shared" si="155"/>
        <v>0</v>
      </c>
      <c r="AK813" s="384">
        <f t="shared" si="156"/>
        <v>0</v>
      </c>
    </row>
    <row r="814" spans="2:37" s="177" customFormat="1" ht="24.75" hidden="1" customHeight="1" outlineLevel="1">
      <c r="B814" s="38"/>
      <c r="C814" s="52"/>
      <c r="D814" s="3"/>
      <c r="E814" s="3"/>
      <c r="F814" s="3"/>
      <c r="G814" s="3"/>
      <c r="H814" s="3"/>
      <c r="I814" s="13"/>
      <c r="J814" s="67"/>
      <c r="K814" s="75"/>
      <c r="L814" s="58" t="s">
        <v>3550</v>
      </c>
      <c r="M814" s="41"/>
      <c r="N814" s="134" t="str">
        <f t="shared" si="145"/>
        <v/>
      </c>
      <c r="O814" s="135" t="str">
        <f t="shared" si="146"/>
        <v/>
      </c>
      <c r="P814" s="134"/>
      <c r="Q814" s="303"/>
      <c r="R814" s="44"/>
      <c r="S814" s="183" t="str">
        <f t="shared" si="149"/>
        <v/>
      </c>
      <c r="T814" s="380">
        <v>0.1</v>
      </c>
      <c r="U814" s="185" t="str">
        <f t="shared" si="150"/>
        <v/>
      </c>
      <c r="V814" s="186" t="str">
        <f t="shared" si="151"/>
        <v/>
      </c>
      <c r="W814" s="186" t="str">
        <f t="shared" si="147"/>
        <v/>
      </c>
      <c r="X814" s="187" t="str">
        <f t="shared" si="152"/>
        <v/>
      </c>
      <c r="Y814" s="337"/>
      <c r="Z814" s="61"/>
      <c r="AA814" s="372" t="str">
        <f t="shared" si="148"/>
        <v/>
      </c>
      <c r="AB814" s="398"/>
      <c r="AH814" s="384" t="str">
        <f t="shared" si="153"/>
        <v/>
      </c>
      <c r="AI814" s="384">
        <f t="shared" si="154"/>
        <v>0</v>
      </c>
      <c r="AJ814" s="384">
        <f t="shared" si="155"/>
        <v>0</v>
      </c>
      <c r="AK814" s="384">
        <f t="shared" si="156"/>
        <v>0</v>
      </c>
    </row>
    <row r="815" spans="2:37" s="177" customFormat="1" ht="24.75" hidden="1" customHeight="1" outlineLevel="1">
      <c r="B815" s="38"/>
      <c r="C815" s="52"/>
      <c r="D815" s="3"/>
      <c r="E815" s="3"/>
      <c r="F815" s="3"/>
      <c r="G815" s="3"/>
      <c r="H815" s="3"/>
      <c r="I815" s="13"/>
      <c r="J815" s="67"/>
      <c r="K815" s="75"/>
      <c r="L815" s="58" t="s">
        <v>3550</v>
      </c>
      <c r="M815" s="41"/>
      <c r="N815" s="134" t="str">
        <f t="shared" si="145"/>
        <v/>
      </c>
      <c r="O815" s="135" t="str">
        <f t="shared" si="146"/>
        <v/>
      </c>
      <c r="P815" s="134"/>
      <c r="Q815" s="303"/>
      <c r="R815" s="44"/>
      <c r="S815" s="183" t="str">
        <f t="shared" si="149"/>
        <v/>
      </c>
      <c r="T815" s="380">
        <v>0.1</v>
      </c>
      <c r="U815" s="185" t="str">
        <f t="shared" si="150"/>
        <v/>
      </c>
      <c r="V815" s="186" t="str">
        <f t="shared" si="151"/>
        <v/>
      </c>
      <c r="W815" s="186" t="str">
        <f t="shared" si="147"/>
        <v/>
      </c>
      <c r="X815" s="187" t="str">
        <f t="shared" si="152"/>
        <v/>
      </c>
      <c r="Y815" s="337"/>
      <c r="Z815" s="61"/>
      <c r="AA815" s="372" t="str">
        <f t="shared" si="148"/>
        <v/>
      </c>
      <c r="AB815" s="398"/>
      <c r="AH815" s="384" t="str">
        <f t="shared" si="153"/>
        <v/>
      </c>
      <c r="AI815" s="384">
        <f t="shared" si="154"/>
        <v>0</v>
      </c>
      <c r="AJ815" s="384">
        <f t="shared" si="155"/>
        <v>0</v>
      </c>
      <c r="AK815" s="384">
        <f t="shared" si="156"/>
        <v>0</v>
      </c>
    </row>
    <row r="816" spans="2:37" s="177" customFormat="1" ht="24.75" hidden="1" customHeight="1" outlineLevel="1">
      <c r="B816" s="38"/>
      <c r="C816" s="52"/>
      <c r="D816" s="3"/>
      <c r="E816" s="3"/>
      <c r="F816" s="3"/>
      <c r="G816" s="3"/>
      <c r="H816" s="3"/>
      <c r="I816" s="13"/>
      <c r="J816" s="67"/>
      <c r="K816" s="75"/>
      <c r="L816" s="58" t="s">
        <v>3550</v>
      </c>
      <c r="M816" s="41"/>
      <c r="N816" s="134" t="str">
        <f t="shared" si="145"/>
        <v/>
      </c>
      <c r="O816" s="135" t="str">
        <f t="shared" si="146"/>
        <v/>
      </c>
      <c r="P816" s="134"/>
      <c r="Q816" s="303"/>
      <c r="R816" s="44"/>
      <c r="S816" s="183" t="str">
        <f t="shared" si="149"/>
        <v/>
      </c>
      <c r="T816" s="380">
        <v>0.1</v>
      </c>
      <c r="U816" s="185" t="str">
        <f t="shared" si="150"/>
        <v/>
      </c>
      <c r="V816" s="186" t="str">
        <f t="shared" si="151"/>
        <v/>
      </c>
      <c r="W816" s="186" t="str">
        <f t="shared" si="147"/>
        <v/>
      </c>
      <c r="X816" s="187" t="str">
        <f t="shared" si="152"/>
        <v/>
      </c>
      <c r="Y816" s="337"/>
      <c r="Z816" s="61"/>
      <c r="AA816" s="372" t="str">
        <f t="shared" si="148"/>
        <v/>
      </c>
      <c r="AB816" s="398"/>
      <c r="AH816" s="384" t="str">
        <f t="shared" si="153"/>
        <v/>
      </c>
      <c r="AI816" s="384">
        <f t="shared" si="154"/>
        <v>0</v>
      </c>
      <c r="AJ816" s="384">
        <f t="shared" si="155"/>
        <v>0</v>
      </c>
      <c r="AK816" s="384">
        <f t="shared" si="156"/>
        <v>0</v>
      </c>
    </row>
    <row r="817" spans="2:37" s="177" customFormat="1" ht="24.75" hidden="1" customHeight="1" outlineLevel="1">
      <c r="B817" s="38"/>
      <c r="C817" s="52"/>
      <c r="D817" s="3"/>
      <c r="E817" s="3"/>
      <c r="F817" s="3"/>
      <c r="G817" s="3"/>
      <c r="H817" s="3"/>
      <c r="I817" s="13"/>
      <c r="J817" s="67"/>
      <c r="K817" s="75"/>
      <c r="L817" s="58" t="s">
        <v>3550</v>
      </c>
      <c r="M817" s="41"/>
      <c r="N817" s="134" t="str">
        <f t="shared" si="145"/>
        <v/>
      </c>
      <c r="O817" s="135" t="str">
        <f t="shared" si="146"/>
        <v/>
      </c>
      <c r="P817" s="134"/>
      <c r="Q817" s="303"/>
      <c r="R817" s="44"/>
      <c r="S817" s="183" t="str">
        <f t="shared" si="149"/>
        <v/>
      </c>
      <c r="T817" s="380">
        <v>0.1</v>
      </c>
      <c r="U817" s="185" t="str">
        <f t="shared" si="150"/>
        <v/>
      </c>
      <c r="V817" s="186" t="str">
        <f t="shared" si="151"/>
        <v/>
      </c>
      <c r="W817" s="186" t="str">
        <f t="shared" si="147"/>
        <v/>
      </c>
      <c r="X817" s="187" t="str">
        <f t="shared" si="152"/>
        <v/>
      </c>
      <c r="Y817" s="337"/>
      <c r="Z817" s="61"/>
      <c r="AA817" s="372" t="str">
        <f t="shared" si="148"/>
        <v/>
      </c>
      <c r="AB817" s="398"/>
      <c r="AH817" s="384" t="str">
        <f t="shared" si="153"/>
        <v/>
      </c>
      <c r="AI817" s="384">
        <f t="shared" si="154"/>
        <v>0</v>
      </c>
      <c r="AJ817" s="384">
        <f t="shared" si="155"/>
        <v>0</v>
      </c>
      <c r="AK817" s="384">
        <f t="shared" si="156"/>
        <v>0</v>
      </c>
    </row>
    <row r="818" spans="2:37" s="177" customFormat="1" ht="24.75" hidden="1" customHeight="1" outlineLevel="1">
      <c r="B818" s="38"/>
      <c r="C818" s="52"/>
      <c r="D818" s="3"/>
      <c r="E818" s="3"/>
      <c r="F818" s="3"/>
      <c r="G818" s="3"/>
      <c r="H818" s="3"/>
      <c r="I818" s="13"/>
      <c r="J818" s="67"/>
      <c r="K818" s="75"/>
      <c r="L818" s="58" t="s">
        <v>3550</v>
      </c>
      <c r="M818" s="41"/>
      <c r="N818" s="134" t="str">
        <f t="shared" si="145"/>
        <v/>
      </c>
      <c r="O818" s="135" t="str">
        <f t="shared" si="146"/>
        <v/>
      </c>
      <c r="P818" s="134"/>
      <c r="Q818" s="303"/>
      <c r="R818" s="44"/>
      <c r="S818" s="183" t="str">
        <f t="shared" si="149"/>
        <v/>
      </c>
      <c r="T818" s="380">
        <v>0.1</v>
      </c>
      <c r="U818" s="185" t="str">
        <f t="shared" si="150"/>
        <v/>
      </c>
      <c r="V818" s="186" t="str">
        <f t="shared" si="151"/>
        <v/>
      </c>
      <c r="W818" s="186" t="str">
        <f t="shared" si="147"/>
        <v/>
      </c>
      <c r="X818" s="187" t="str">
        <f t="shared" si="152"/>
        <v/>
      </c>
      <c r="Y818" s="337"/>
      <c r="Z818" s="61"/>
      <c r="AA818" s="372" t="str">
        <f t="shared" si="148"/>
        <v/>
      </c>
      <c r="AB818" s="398"/>
      <c r="AH818" s="384" t="str">
        <f t="shared" si="153"/>
        <v/>
      </c>
      <c r="AI818" s="384">
        <f t="shared" si="154"/>
        <v>0</v>
      </c>
      <c r="AJ818" s="384">
        <f t="shared" si="155"/>
        <v>0</v>
      </c>
      <c r="AK818" s="384">
        <f t="shared" si="156"/>
        <v>0</v>
      </c>
    </row>
    <row r="819" spans="2:37" s="177" customFormat="1" ht="24.75" hidden="1" customHeight="1" outlineLevel="1">
      <c r="B819" s="38"/>
      <c r="C819" s="52"/>
      <c r="D819" s="3"/>
      <c r="E819" s="3"/>
      <c r="F819" s="3"/>
      <c r="G819" s="3"/>
      <c r="H819" s="3"/>
      <c r="I819" s="13"/>
      <c r="J819" s="67"/>
      <c r="K819" s="75"/>
      <c r="L819" s="58" t="s">
        <v>3550</v>
      </c>
      <c r="M819" s="41"/>
      <c r="N819" s="134" t="str">
        <f t="shared" si="145"/>
        <v/>
      </c>
      <c r="O819" s="135" t="str">
        <f t="shared" si="146"/>
        <v/>
      </c>
      <c r="P819" s="134"/>
      <c r="Q819" s="303"/>
      <c r="R819" s="44"/>
      <c r="S819" s="183" t="str">
        <f t="shared" si="149"/>
        <v/>
      </c>
      <c r="T819" s="380">
        <v>0.1</v>
      </c>
      <c r="U819" s="185" t="str">
        <f t="shared" si="150"/>
        <v/>
      </c>
      <c r="V819" s="186" t="str">
        <f t="shared" si="151"/>
        <v/>
      </c>
      <c r="W819" s="186" t="str">
        <f t="shared" si="147"/>
        <v/>
      </c>
      <c r="X819" s="187" t="str">
        <f t="shared" si="152"/>
        <v/>
      </c>
      <c r="Y819" s="337"/>
      <c r="Z819" s="61"/>
      <c r="AA819" s="372" t="str">
        <f t="shared" si="148"/>
        <v/>
      </c>
      <c r="AB819" s="398"/>
      <c r="AH819" s="384" t="str">
        <f t="shared" si="153"/>
        <v/>
      </c>
      <c r="AI819" s="384">
        <f t="shared" si="154"/>
        <v>0</v>
      </c>
      <c r="AJ819" s="384">
        <f t="shared" si="155"/>
        <v>0</v>
      </c>
      <c r="AK819" s="384">
        <f t="shared" si="156"/>
        <v>0</v>
      </c>
    </row>
    <row r="820" spans="2:37" s="177" customFormat="1" ht="24.75" hidden="1" customHeight="1" outlineLevel="1">
      <c r="B820" s="38"/>
      <c r="C820" s="52"/>
      <c r="D820" s="3"/>
      <c r="E820" s="3"/>
      <c r="F820" s="3"/>
      <c r="G820" s="3"/>
      <c r="H820" s="3"/>
      <c r="I820" s="13"/>
      <c r="J820" s="67"/>
      <c r="K820" s="75"/>
      <c r="L820" s="58" t="s">
        <v>3550</v>
      </c>
      <c r="M820" s="41"/>
      <c r="N820" s="134" t="str">
        <f t="shared" si="145"/>
        <v/>
      </c>
      <c r="O820" s="135" t="str">
        <f t="shared" si="146"/>
        <v/>
      </c>
      <c r="P820" s="134"/>
      <c r="Q820" s="303"/>
      <c r="R820" s="44"/>
      <c r="S820" s="183" t="str">
        <f t="shared" si="149"/>
        <v/>
      </c>
      <c r="T820" s="380">
        <v>0.1</v>
      </c>
      <c r="U820" s="185" t="str">
        <f t="shared" si="150"/>
        <v/>
      </c>
      <c r="V820" s="186" t="str">
        <f t="shared" si="151"/>
        <v/>
      </c>
      <c r="W820" s="186" t="str">
        <f t="shared" si="147"/>
        <v/>
      </c>
      <c r="X820" s="187" t="str">
        <f t="shared" si="152"/>
        <v/>
      </c>
      <c r="Y820" s="337"/>
      <c r="Z820" s="61"/>
      <c r="AA820" s="372" t="str">
        <f t="shared" si="148"/>
        <v/>
      </c>
      <c r="AB820" s="398"/>
      <c r="AH820" s="384" t="str">
        <f t="shared" si="153"/>
        <v/>
      </c>
      <c r="AI820" s="384">
        <f t="shared" si="154"/>
        <v>0</v>
      </c>
      <c r="AJ820" s="384">
        <f t="shared" si="155"/>
        <v>0</v>
      </c>
      <c r="AK820" s="384">
        <f t="shared" si="156"/>
        <v>0</v>
      </c>
    </row>
    <row r="821" spans="2:37" s="177" customFormat="1" ht="24.75" hidden="1" customHeight="1" outlineLevel="1">
      <c r="B821" s="38"/>
      <c r="C821" s="52"/>
      <c r="D821" s="3"/>
      <c r="E821" s="3"/>
      <c r="F821" s="3"/>
      <c r="G821" s="3"/>
      <c r="H821" s="3"/>
      <c r="I821" s="13"/>
      <c r="J821" s="67"/>
      <c r="K821" s="75"/>
      <c r="L821" s="58" t="s">
        <v>3550</v>
      </c>
      <c r="M821" s="41"/>
      <c r="N821" s="134" t="str">
        <f t="shared" si="145"/>
        <v/>
      </c>
      <c r="O821" s="135" t="str">
        <f t="shared" si="146"/>
        <v/>
      </c>
      <c r="P821" s="134"/>
      <c r="Q821" s="303"/>
      <c r="R821" s="44"/>
      <c r="S821" s="183" t="str">
        <f t="shared" si="149"/>
        <v/>
      </c>
      <c r="T821" s="380">
        <v>0.1</v>
      </c>
      <c r="U821" s="185" t="str">
        <f t="shared" si="150"/>
        <v/>
      </c>
      <c r="V821" s="186" t="str">
        <f t="shared" si="151"/>
        <v/>
      </c>
      <c r="W821" s="186" t="str">
        <f t="shared" si="147"/>
        <v/>
      </c>
      <c r="X821" s="187" t="str">
        <f t="shared" si="152"/>
        <v/>
      </c>
      <c r="Y821" s="337"/>
      <c r="Z821" s="61"/>
      <c r="AA821" s="372" t="str">
        <f t="shared" si="148"/>
        <v/>
      </c>
      <c r="AB821" s="398"/>
      <c r="AH821" s="384" t="str">
        <f t="shared" si="153"/>
        <v/>
      </c>
      <c r="AI821" s="384">
        <f t="shared" si="154"/>
        <v>0</v>
      </c>
      <c r="AJ821" s="384">
        <f t="shared" si="155"/>
        <v>0</v>
      </c>
      <c r="AK821" s="384">
        <f t="shared" si="156"/>
        <v>0</v>
      </c>
    </row>
    <row r="822" spans="2:37" s="177" customFormat="1" ht="24.75" hidden="1" customHeight="1" outlineLevel="1">
      <c r="B822" s="38"/>
      <c r="C822" s="52"/>
      <c r="D822" s="3"/>
      <c r="E822" s="3"/>
      <c r="F822" s="3"/>
      <c r="G822" s="3"/>
      <c r="H822" s="3"/>
      <c r="I822" s="13"/>
      <c r="J822" s="67"/>
      <c r="K822" s="75"/>
      <c r="L822" s="58" t="s">
        <v>3550</v>
      </c>
      <c r="M822" s="41"/>
      <c r="N822" s="134" t="str">
        <f t="shared" si="145"/>
        <v/>
      </c>
      <c r="O822" s="135" t="str">
        <f t="shared" si="146"/>
        <v/>
      </c>
      <c r="P822" s="134"/>
      <c r="Q822" s="303"/>
      <c r="R822" s="44"/>
      <c r="S822" s="183" t="str">
        <f t="shared" si="149"/>
        <v/>
      </c>
      <c r="T822" s="380">
        <v>0.1</v>
      </c>
      <c r="U822" s="185" t="str">
        <f t="shared" si="150"/>
        <v/>
      </c>
      <c r="V822" s="186" t="str">
        <f t="shared" si="151"/>
        <v/>
      </c>
      <c r="W822" s="186" t="str">
        <f t="shared" si="147"/>
        <v/>
      </c>
      <c r="X822" s="187" t="str">
        <f t="shared" si="152"/>
        <v/>
      </c>
      <c r="Y822" s="337"/>
      <c r="Z822" s="61"/>
      <c r="AA822" s="372" t="str">
        <f t="shared" si="148"/>
        <v/>
      </c>
      <c r="AB822" s="398"/>
      <c r="AH822" s="384" t="str">
        <f t="shared" si="153"/>
        <v/>
      </c>
      <c r="AI822" s="384">
        <f t="shared" si="154"/>
        <v>0</v>
      </c>
      <c r="AJ822" s="384">
        <f t="shared" si="155"/>
        <v>0</v>
      </c>
      <c r="AK822" s="384">
        <f t="shared" si="156"/>
        <v>0</v>
      </c>
    </row>
    <row r="823" spans="2:37" s="177" customFormat="1" ht="24.75" hidden="1" customHeight="1" outlineLevel="1">
      <c r="B823" s="38"/>
      <c r="C823" s="52"/>
      <c r="D823" s="3"/>
      <c r="E823" s="3"/>
      <c r="F823" s="3"/>
      <c r="G823" s="3"/>
      <c r="H823" s="3"/>
      <c r="I823" s="13"/>
      <c r="J823" s="67"/>
      <c r="K823" s="75"/>
      <c r="L823" s="58" t="s">
        <v>3550</v>
      </c>
      <c r="M823" s="41"/>
      <c r="N823" s="134" t="str">
        <f t="shared" si="145"/>
        <v/>
      </c>
      <c r="O823" s="135" t="str">
        <f t="shared" si="146"/>
        <v/>
      </c>
      <c r="P823" s="134"/>
      <c r="Q823" s="303"/>
      <c r="R823" s="44"/>
      <c r="S823" s="183" t="str">
        <f t="shared" si="149"/>
        <v/>
      </c>
      <c r="T823" s="380">
        <v>0.1</v>
      </c>
      <c r="U823" s="185" t="str">
        <f t="shared" si="150"/>
        <v/>
      </c>
      <c r="V823" s="186" t="str">
        <f t="shared" si="151"/>
        <v/>
      </c>
      <c r="W823" s="186" t="str">
        <f t="shared" si="147"/>
        <v/>
      </c>
      <c r="X823" s="187" t="str">
        <f t="shared" si="152"/>
        <v/>
      </c>
      <c r="Y823" s="337"/>
      <c r="Z823" s="61"/>
      <c r="AA823" s="372" t="str">
        <f t="shared" si="148"/>
        <v/>
      </c>
      <c r="AB823" s="398"/>
      <c r="AH823" s="384" t="str">
        <f t="shared" si="153"/>
        <v/>
      </c>
      <c r="AI823" s="384">
        <f t="shared" si="154"/>
        <v>0</v>
      </c>
      <c r="AJ823" s="384">
        <f t="shared" si="155"/>
        <v>0</v>
      </c>
      <c r="AK823" s="384">
        <f t="shared" si="156"/>
        <v>0</v>
      </c>
    </row>
    <row r="824" spans="2:37" s="177" customFormat="1" ht="24.75" hidden="1" customHeight="1" outlineLevel="1">
      <c r="B824" s="38"/>
      <c r="C824" s="52"/>
      <c r="D824" s="3"/>
      <c r="E824" s="3"/>
      <c r="F824" s="3"/>
      <c r="G824" s="3"/>
      <c r="H824" s="3"/>
      <c r="I824" s="13"/>
      <c r="J824" s="67"/>
      <c r="K824" s="75"/>
      <c r="L824" s="58" t="s">
        <v>3550</v>
      </c>
      <c r="M824" s="41"/>
      <c r="N824" s="134" t="str">
        <f t="shared" si="145"/>
        <v/>
      </c>
      <c r="O824" s="135" t="str">
        <f t="shared" si="146"/>
        <v/>
      </c>
      <c r="P824" s="134"/>
      <c r="Q824" s="303"/>
      <c r="R824" s="44"/>
      <c r="S824" s="183" t="str">
        <f t="shared" si="149"/>
        <v/>
      </c>
      <c r="T824" s="380">
        <v>0.1</v>
      </c>
      <c r="U824" s="185" t="str">
        <f t="shared" si="150"/>
        <v/>
      </c>
      <c r="V824" s="186" t="str">
        <f t="shared" si="151"/>
        <v/>
      </c>
      <c r="W824" s="186" t="str">
        <f t="shared" si="147"/>
        <v/>
      </c>
      <c r="X824" s="187" t="str">
        <f t="shared" si="152"/>
        <v/>
      </c>
      <c r="Y824" s="337"/>
      <c r="Z824" s="61"/>
      <c r="AA824" s="372" t="str">
        <f t="shared" si="148"/>
        <v/>
      </c>
      <c r="AB824" s="398"/>
      <c r="AH824" s="384" t="str">
        <f t="shared" si="153"/>
        <v/>
      </c>
      <c r="AI824" s="384">
        <f t="shared" si="154"/>
        <v>0</v>
      </c>
      <c r="AJ824" s="384">
        <f t="shared" si="155"/>
        <v>0</v>
      </c>
      <c r="AK824" s="384">
        <f t="shared" si="156"/>
        <v>0</v>
      </c>
    </row>
    <row r="825" spans="2:37" s="177" customFormat="1" ht="24.75" hidden="1" customHeight="1" outlineLevel="1">
      <c r="B825" s="38"/>
      <c r="C825" s="52"/>
      <c r="D825" s="3"/>
      <c r="E825" s="3"/>
      <c r="F825" s="3"/>
      <c r="G825" s="3"/>
      <c r="H825" s="3"/>
      <c r="I825" s="13"/>
      <c r="J825" s="67"/>
      <c r="K825" s="75"/>
      <c r="L825" s="58" t="s">
        <v>3550</v>
      </c>
      <c r="M825" s="41"/>
      <c r="N825" s="134" t="str">
        <f t="shared" si="145"/>
        <v/>
      </c>
      <c r="O825" s="135" t="str">
        <f t="shared" si="146"/>
        <v/>
      </c>
      <c r="P825" s="134"/>
      <c r="Q825" s="303"/>
      <c r="R825" s="44"/>
      <c r="S825" s="183" t="str">
        <f t="shared" si="149"/>
        <v/>
      </c>
      <c r="T825" s="380">
        <v>0.1</v>
      </c>
      <c r="U825" s="185" t="str">
        <f t="shared" si="150"/>
        <v/>
      </c>
      <c r="V825" s="186" t="str">
        <f t="shared" si="151"/>
        <v/>
      </c>
      <c r="W825" s="186" t="str">
        <f t="shared" si="147"/>
        <v/>
      </c>
      <c r="X825" s="187" t="str">
        <f t="shared" si="152"/>
        <v/>
      </c>
      <c r="Y825" s="337"/>
      <c r="Z825" s="61"/>
      <c r="AA825" s="372" t="str">
        <f t="shared" si="148"/>
        <v/>
      </c>
      <c r="AB825" s="398"/>
      <c r="AH825" s="384" t="str">
        <f t="shared" si="153"/>
        <v/>
      </c>
      <c r="AI825" s="384">
        <f t="shared" si="154"/>
        <v>0</v>
      </c>
      <c r="AJ825" s="384">
        <f t="shared" si="155"/>
        <v>0</v>
      </c>
      <c r="AK825" s="384">
        <f t="shared" si="156"/>
        <v>0</v>
      </c>
    </row>
    <row r="826" spans="2:37" s="177" customFormat="1" ht="24.75" hidden="1" customHeight="1" outlineLevel="1">
      <c r="B826" s="38"/>
      <c r="C826" s="52"/>
      <c r="D826" s="3"/>
      <c r="E826" s="3"/>
      <c r="F826" s="3"/>
      <c r="G826" s="3"/>
      <c r="H826" s="3"/>
      <c r="I826" s="13"/>
      <c r="J826" s="67"/>
      <c r="K826" s="75"/>
      <c r="L826" s="58" t="s">
        <v>3550</v>
      </c>
      <c r="M826" s="41"/>
      <c r="N826" s="134" t="str">
        <f t="shared" si="145"/>
        <v/>
      </c>
      <c r="O826" s="135" t="str">
        <f t="shared" si="146"/>
        <v/>
      </c>
      <c r="P826" s="134"/>
      <c r="Q826" s="303"/>
      <c r="R826" s="44"/>
      <c r="S826" s="183" t="str">
        <f t="shared" si="149"/>
        <v/>
      </c>
      <c r="T826" s="380">
        <v>0.1</v>
      </c>
      <c r="U826" s="185" t="str">
        <f t="shared" si="150"/>
        <v/>
      </c>
      <c r="V826" s="186" t="str">
        <f t="shared" si="151"/>
        <v/>
      </c>
      <c r="W826" s="186" t="str">
        <f t="shared" si="147"/>
        <v/>
      </c>
      <c r="X826" s="187" t="str">
        <f t="shared" si="152"/>
        <v/>
      </c>
      <c r="Y826" s="337"/>
      <c r="Z826" s="61"/>
      <c r="AA826" s="372" t="str">
        <f t="shared" si="148"/>
        <v/>
      </c>
      <c r="AB826" s="398"/>
      <c r="AH826" s="384" t="str">
        <f t="shared" si="153"/>
        <v/>
      </c>
      <c r="AI826" s="384">
        <f t="shared" si="154"/>
        <v>0</v>
      </c>
      <c r="AJ826" s="384">
        <f t="shared" si="155"/>
        <v>0</v>
      </c>
      <c r="AK826" s="384">
        <f t="shared" si="156"/>
        <v>0</v>
      </c>
    </row>
    <row r="827" spans="2:37" s="177" customFormat="1" ht="24.75" hidden="1" customHeight="1" outlineLevel="1">
      <c r="B827" s="38"/>
      <c r="C827" s="52"/>
      <c r="D827" s="3"/>
      <c r="E827" s="3"/>
      <c r="F827" s="3"/>
      <c r="G827" s="3"/>
      <c r="H827" s="3"/>
      <c r="I827" s="13"/>
      <c r="J827" s="67"/>
      <c r="K827" s="75"/>
      <c r="L827" s="58" t="s">
        <v>3550</v>
      </c>
      <c r="M827" s="41"/>
      <c r="N827" s="134" t="str">
        <f t="shared" si="145"/>
        <v/>
      </c>
      <c r="O827" s="135" t="str">
        <f t="shared" si="146"/>
        <v/>
      </c>
      <c r="P827" s="134"/>
      <c r="Q827" s="303"/>
      <c r="R827" s="44"/>
      <c r="S827" s="183" t="str">
        <f t="shared" si="149"/>
        <v/>
      </c>
      <c r="T827" s="380">
        <v>0.1</v>
      </c>
      <c r="U827" s="185" t="str">
        <f t="shared" si="150"/>
        <v/>
      </c>
      <c r="V827" s="186" t="str">
        <f t="shared" si="151"/>
        <v/>
      </c>
      <c r="W827" s="186" t="str">
        <f t="shared" si="147"/>
        <v/>
      </c>
      <c r="X827" s="187" t="str">
        <f t="shared" si="152"/>
        <v/>
      </c>
      <c r="Y827" s="337"/>
      <c r="Z827" s="61"/>
      <c r="AA827" s="372" t="str">
        <f t="shared" si="148"/>
        <v/>
      </c>
      <c r="AB827" s="398"/>
      <c r="AH827" s="384" t="str">
        <f t="shared" si="153"/>
        <v/>
      </c>
      <c r="AI827" s="384">
        <f t="shared" si="154"/>
        <v>0</v>
      </c>
      <c r="AJ827" s="384">
        <f t="shared" si="155"/>
        <v>0</v>
      </c>
      <c r="AK827" s="384">
        <f t="shared" si="156"/>
        <v>0</v>
      </c>
    </row>
    <row r="828" spans="2:37" s="177" customFormat="1" ht="24.75" hidden="1" customHeight="1" outlineLevel="1">
      <c r="B828" s="38"/>
      <c r="C828" s="52"/>
      <c r="D828" s="3"/>
      <c r="E828" s="3"/>
      <c r="F828" s="3"/>
      <c r="G828" s="3"/>
      <c r="H828" s="3"/>
      <c r="I828" s="13"/>
      <c r="J828" s="67"/>
      <c r="K828" s="75"/>
      <c r="L828" s="58" t="s">
        <v>3550</v>
      </c>
      <c r="M828" s="41"/>
      <c r="N828" s="134" t="str">
        <f t="shared" si="145"/>
        <v/>
      </c>
      <c r="O828" s="135" t="str">
        <f t="shared" si="146"/>
        <v/>
      </c>
      <c r="P828" s="134"/>
      <c r="Q828" s="303"/>
      <c r="R828" s="44"/>
      <c r="S828" s="183" t="str">
        <f t="shared" si="149"/>
        <v/>
      </c>
      <c r="T828" s="380">
        <v>0.1</v>
      </c>
      <c r="U828" s="185" t="str">
        <f t="shared" si="150"/>
        <v/>
      </c>
      <c r="V828" s="186" t="str">
        <f t="shared" si="151"/>
        <v/>
      </c>
      <c r="W828" s="186" t="str">
        <f t="shared" si="147"/>
        <v/>
      </c>
      <c r="X828" s="187" t="str">
        <f t="shared" si="152"/>
        <v/>
      </c>
      <c r="Y828" s="337"/>
      <c r="Z828" s="61"/>
      <c r="AA828" s="372" t="str">
        <f t="shared" si="148"/>
        <v/>
      </c>
      <c r="AB828" s="398"/>
      <c r="AH828" s="384" t="str">
        <f t="shared" si="153"/>
        <v/>
      </c>
      <c r="AI828" s="384">
        <f t="shared" si="154"/>
        <v>0</v>
      </c>
      <c r="AJ828" s="384">
        <f t="shared" si="155"/>
        <v>0</v>
      </c>
      <c r="AK828" s="384">
        <f t="shared" si="156"/>
        <v>0</v>
      </c>
    </row>
    <row r="829" spans="2:37" s="177" customFormat="1" ht="24.75" hidden="1" customHeight="1" outlineLevel="1">
      <c r="B829" s="38"/>
      <c r="C829" s="52"/>
      <c r="D829" s="3"/>
      <c r="E829" s="3"/>
      <c r="F829" s="3"/>
      <c r="G829" s="3"/>
      <c r="H829" s="3"/>
      <c r="I829" s="13"/>
      <c r="J829" s="67"/>
      <c r="K829" s="75"/>
      <c r="L829" s="58" t="s">
        <v>3550</v>
      </c>
      <c r="M829" s="41"/>
      <c r="N829" s="134" t="str">
        <f t="shared" si="145"/>
        <v/>
      </c>
      <c r="O829" s="135" t="str">
        <f t="shared" si="146"/>
        <v/>
      </c>
      <c r="P829" s="134"/>
      <c r="Q829" s="303"/>
      <c r="R829" s="44"/>
      <c r="S829" s="183" t="str">
        <f t="shared" si="149"/>
        <v/>
      </c>
      <c r="T829" s="380">
        <v>0.1</v>
      </c>
      <c r="U829" s="185" t="str">
        <f t="shared" si="150"/>
        <v/>
      </c>
      <c r="V829" s="186" t="str">
        <f t="shared" si="151"/>
        <v/>
      </c>
      <c r="W829" s="186" t="str">
        <f t="shared" si="147"/>
        <v/>
      </c>
      <c r="X829" s="187" t="str">
        <f t="shared" si="152"/>
        <v/>
      </c>
      <c r="Y829" s="337"/>
      <c r="Z829" s="61"/>
      <c r="AA829" s="372" t="str">
        <f t="shared" si="148"/>
        <v/>
      </c>
      <c r="AB829" s="398"/>
      <c r="AH829" s="384" t="str">
        <f t="shared" si="153"/>
        <v/>
      </c>
      <c r="AI829" s="384">
        <f t="shared" si="154"/>
        <v>0</v>
      </c>
      <c r="AJ829" s="384">
        <f t="shared" si="155"/>
        <v>0</v>
      </c>
      <c r="AK829" s="384">
        <f t="shared" si="156"/>
        <v>0</v>
      </c>
    </row>
    <row r="830" spans="2:37" s="177" customFormat="1" ht="24.75" hidden="1" customHeight="1" outlineLevel="1">
      <c r="B830" s="38"/>
      <c r="C830" s="52"/>
      <c r="D830" s="3"/>
      <c r="E830" s="3"/>
      <c r="F830" s="3"/>
      <c r="G830" s="3"/>
      <c r="H830" s="3"/>
      <c r="I830" s="13"/>
      <c r="J830" s="67"/>
      <c r="K830" s="75"/>
      <c r="L830" s="58" t="s">
        <v>3550</v>
      </c>
      <c r="M830" s="41"/>
      <c r="N830" s="134" t="str">
        <f t="shared" si="145"/>
        <v/>
      </c>
      <c r="O830" s="135" t="str">
        <f t="shared" si="146"/>
        <v/>
      </c>
      <c r="P830" s="134"/>
      <c r="Q830" s="303"/>
      <c r="R830" s="44"/>
      <c r="S830" s="183" t="str">
        <f t="shared" si="149"/>
        <v/>
      </c>
      <c r="T830" s="380">
        <v>0.1</v>
      </c>
      <c r="U830" s="185" t="str">
        <f t="shared" si="150"/>
        <v/>
      </c>
      <c r="V830" s="186" t="str">
        <f t="shared" si="151"/>
        <v/>
      </c>
      <c r="W830" s="186" t="str">
        <f t="shared" si="147"/>
        <v/>
      </c>
      <c r="X830" s="187" t="str">
        <f t="shared" si="152"/>
        <v/>
      </c>
      <c r="Y830" s="337"/>
      <c r="Z830" s="61"/>
      <c r="AA830" s="372" t="str">
        <f t="shared" si="148"/>
        <v/>
      </c>
      <c r="AB830" s="398"/>
      <c r="AH830" s="384" t="str">
        <f t="shared" si="153"/>
        <v/>
      </c>
      <c r="AI830" s="384">
        <f t="shared" si="154"/>
        <v>0</v>
      </c>
      <c r="AJ830" s="384">
        <f t="shared" si="155"/>
        <v>0</v>
      </c>
      <c r="AK830" s="384">
        <f t="shared" si="156"/>
        <v>0</v>
      </c>
    </row>
    <row r="831" spans="2:37" s="177" customFormat="1" ht="24.75" hidden="1" customHeight="1" outlineLevel="1">
      <c r="B831" s="38"/>
      <c r="C831" s="52"/>
      <c r="D831" s="3"/>
      <c r="E831" s="3"/>
      <c r="F831" s="3"/>
      <c r="G831" s="3"/>
      <c r="H831" s="3"/>
      <c r="I831" s="13"/>
      <c r="J831" s="67"/>
      <c r="K831" s="75"/>
      <c r="L831" s="58" t="s">
        <v>3550</v>
      </c>
      <c r="M831" s="41"/>
      <c r="N831" s="134" t="str">
        <f t="shared" si="145"/>
        <v/>
      </c>
      <c r="O831" s="135" t="str">
        <f t="shared" si="146"/>
        <v/>
      </c>
      <c r="P831" s="134"/>
      <c r="Q831" s="303"/>
      <c r="R831" s="44"/>
      <c r="S831" s="183" t="str">
        <f t="shared" si="149"/>
        <v/>
      </c>
      <c r="T831" s="380">
        <v>0.1</v>
      </c>
      <c r="U831" s="185" t="str">
        <f t="shared" si="150"/>
        <v/>
      </c>
      <c r="V831" s="186" t="str">
        <f t="shared" si="151"/>
        <v/>
      </c>
      <c r="W831" s="186" t="str">
        <f t="shared" si="147"/>
        <v/>
      </c>
      <c r="X831" s="187" t="str">
        <f t="shared" si="152"/>
        <v/>
      </c>
      <c r="Y831" s="337"/>
      <c r="Z831" s="61"/>
      <c r="AA831" s="372" t="str">
        <f t="shared" si="148"/>
        <v/>
      </c>
      <c r="AB831" s="398"/>
      <c r="AH831" s="384" t="str">
        <f t="shared" si="153"/>
        <v/>
      </c>
      <c r="AI831" s="384">
        <f t="shared" si="154"/>
        <v>0</v>
      </c>
      <c r="AJ831" s="384">
        <f t="shared" si="155"/>
        <v>0</v>
      </c>
      <c r="AK831" s="384">
        <f t="shared" si="156"/>
        <v>0</v>
      </c>
    </row>
    <row r="832" spans="2:37" s="177" customFormat="1" ht="24.75" hidden="1" customHeight="1" outlineLevel="1">
      <c r="B832" s="38"/>
      <c r="C832" s="52"/>
      <c r="D832" s="3"/>
      <c r="E832" s="3"/>
      <c r="F832" s="3"/>
      <c r="G832" s="3"/>
      <c r="H832" s="3"/>
      <c r="I832" s="13"/>
      <c r="J832" s="67"/>
      <c r="K832" s="75"/>
      <c r="L832" s="58" t="s">
        <v>3550</v>
      </c>
      <c r="M832" s="41"/>
      <c r="N832" s="134" t="str">
        <f t="shared" si="145"/>
        <v/>
      </c>
      <c r="O832" s="135" t="str">
        <f t="shared" si="146"/>
        <v/>
      </c>
      <c r="P832" s="134"/>
      <c r="Q832" s="303"/>
      <c r="R832" s="44"/>
      <c r="S832" s="183" t="str">
        <f t="shared" si="149"/>
        <v/>
      </c>
      <c r="T832" s="380">
        <v>0.1</v>
      </c>
      <c r="U832" s="185" t="str">
        <f t="shared" si="150"/>
        <v/>
      </c>
      <c r="V832" s="186" t="str">
        <f t="shared" si="151"/>
        <v/>
      </c>
      <c r="W832" s="186" t="str">
        <f t="shared" si="147"/>
        <v/>
      </c>
      <c r="X832" s="187" t="str">
        <f t="shared" si="152"/>
        <v/>
      </c>
      <c r="Y832" s="337"/>
      <c r="Z832" s="61"/>
      <c r="AA832" s="372" t="str">
        <f t="shared" si="148"/>
        <v/>
      </c>
      <c r="AB832" s="398"/>
      <c r="AH832" s="384" t="str">
        <f t="shared" si="153"/>
        <v/>
      </c>
      <c r="AI832" s="384">
        <f t="shared" si="154"/>
        <v>0</v>
      </c>
      <c r="AJ832" s="384">
        <f t="shared" si="155"/>
        <v>0</v>
      </c>
      <c r="AK832" s="384">
        <f t="shared" si="156"/>
        <v>0</v>
      </c>
    </row>
    <row r="833" spans="2:37" s="177" customFormat="1" ht="24.75" hidden="1" customHeight="1" outlineLevel="1">
      <c r="B833" s="38"/>
      <c r="C833" s="52"/>
      <c r="D833" s="3"/>
      <c r="E833" s="3"/>
      <c r="F833" s="3"/>
      <c r="G833" s="3"/>
      <c r="H833" s="3"/>
      <c r="I833" s="13"/>
      <c r="J833" s="67"/>
      <c r="K833" s="75"/>
      <c r="L833" s="58" t="s">
        <v>3550</v>
      </c>
      <c r="M833" s="41"/>
      <c r="N833" s="134" t="str">
        <f t="shared" si="145"/>
        <v/>
      </c>
      <c r="O833" s="135" t="str">
        <f t="shared" si="146"/>
        <v/>
      </c>
      <c r="P833" s="134"/>
      <c r="Q833" s="303"/>
      <c r="R833" s="44"/>
      <c r="S833" s="183" t="str">
        <f t="shared" si="149"/>
        <v/>
      </c>
      <c r="T833" s="380">
        <v>0.1</v>
      </c>
      <c r="U833" s="185" t="str">
        <f t="shared" si="150"/>
        <v/>
      </c>
      <c r="V833" s="186" t="str">
        <f t="shared" si="151"/>
        <v/>
      </c>
      <c r="W833" s="186" t="str">
        <f t="shared" si="147"/>
        <v/>
      </c>
      <c r="X833" s="187" t="str">
        <f t="shared" si="152"/>
        <v/>
      </c>
      <c r="Y833" s="337"/>
      <c r="Z833" s="61"/>
      <c r="AA833" s="372" t="str">
        <f t="shared" si="148"/>
        <v/>
      </c>
      <c r="AB833" s="398"/>
      <c r="AH833" s="384" t="str">
        <f t="shared" si="153"/>
        <v/>
      </c>
      <c r="AI833" s="384">
        <f t="shared" si="154"/>
        <v>0</v>
      </c>
      <c r="AJ833" s="384">
        <f t="shared" si="155"/>
        <v>0</v>
      </c>
      <c r="AK833" s="384">
        <f t="shared" si="156"/>
        <v>0</v>
      </c>
    </row>
    <row r="834" spans="2:37" s="177" customFormat="1" ht="24.75" hidden="1" customHeight="1" outlineLevel="1">
      <c r="B834" s="38"/>
      <c r="C834" s="52"/>
      <c r="D834" s="3"/>
      <c r="E834" s="3"/>
      <c r="F834" s="3"/>
      <c r="G834" s="3"/>
      <c r="H834" s="3"/>
      <c r="I834" s="13"/>
      <c r="J834" s="67"/>
      <c r="K834" s="75"/>
      <c r="L834" s="58" t="s">
        <v>3550</v>
      </c>
      <c r="M834" s="41"/>
      <c r="N834" s="134" t="str">
        <f t="shared" si="145"/>
        <v/>
      </c>
      <c r="O834" s="135" t="str">
        <f t="shared" si="146"/>
        <v/>
      </c>
      <c r="P834" s="134"/>
      <c r="Q834" s="303"/>
      <c r="R834" s="44"/>
      <c r="S834" s="183" t="str">
        <f t="shared" si="149"/>
        <v/>
      </c>
      <c r="T834" s="380">
        <v>0.1</v>
      </c>
      <c r="U834" s="185" t="str">
        <f t="shared" si="150"/>
        <v/>
      </c>
      <c r="V834" s="186" t="str">
        <f t="shared" si="151"/>
        <v/>
      </c>
      <c r="W834" s="186" t="str">
        <f t="shared" si="147"/>
        <v/>
      </c>
      <c r="X834" s="187" t="str">
        <f t="shared" si="152"/>
        <v/>
      </c>
      <c r="Y834" s="337"/>
      <c r="Z834" s="61"/>
      <c r="AA834" s="372" t="str">
        <f t="shared" si="148"/>
        <v/>
      </c>
      <c r="AB834" s="398"/>
      <c r="AH834" s="384" t="str">
        <f t="shared" si="153"/>
        <v/>
      </c>
      <c r="AI834" s="384">
        <f t="shared" si="154"/>
        <v>0</v>
      </c>
      <c r="AJ834" s="384">
        <f t="shared" si="155"/>
        <v>0</v>
      </c>
      <c r="AK834" s="384">
        <f t="shared" si="156"/>
        <v>0</v>
      </c>
    </row>
    <row r="835" spans="2:37" s="177" customFormat="1" ht="24.75" hidden="1" customHeight="1" outlineLevel="1">
      <c r="B835" s="38"/>
      <c r="C835" s="52"/>
      <c r="D835" s="3"/>
      <c r="E835" s="3"/>
      <c r="F835" s="3"/>
      <c r="G835" s="3"/>
      <c r="H835" s="3"/>
      <c r="I835" s="13"/>
      <c r="J835" s="67"/>
      <c r="K835" s="75"/>
      <c r="L835" s="58" t="s">
        <v>3550</v>
      </c>
      <c r="M835" s="41"/>
      <c r="N835" s="134" t="str">
        <f t="shared" si="145"/>
        <v/>
      </c>
      <c r="O835" s="135" t="str">
        <f t="shared" si="146"/>
        <v/>
      </c>
      <c r="P835" s="134"/>
      <c r="Q835" s="303"/>
      <c r="R835" s="44"/>
      <c r="S835" s="183" t="str">
        <f t="shared" si="149"/>
        <v/>
      </c>
      <c r="T835" s="380">
        <v>0.1</v>
      </c>
      <c r="U835" s="185" t="str">
        <f t="shared" si="150"/>
        <v/>
      </c>
      <c r="V835" s="186" t="str">
        <f t="shared" si="151"/>
        <v/>
      </c>
      <c r="W835" s="186" t="str">
        <f t="shared" si="147"/>
        <v/>
      </c>
      <c r="X835" s="187" t="str">
        <f t="shared" si="152"/>
        <v/>
      </c>
      <c r="Y835" s="337"/>
      <c r="Z835" s="61"/>
      <c r="AA835" s="372" t="str">
        <f t="shared" si="148"/>
        <v/>
      </c>
      <c r="AB835" s="398"/>
      <c r="AH835" s="384" t="str">
        <f t="shared" si="153"/>
        <v/>
      </c>
      <c r="AI835" s="384">
        <f t="shared" si="154"/>
        <v>0</v>
      </c>
      <c r="AJ835" s="384">
        <f t="shared" si="155"/>
        <v>0</v>
      </c>
      <c r="AK835" s="384">
        <f t="shared" si="156"/>
        <v>0</v>
      </c>
    </row>
    <row r="836" spans="2:37" s="177" customFormat="1" ht="24.75" hidden="1" customHeight="1" outlineLevel="1">
      <c r="B836" s="38"/>
      <c r="C836" s="52"/>
      <c r="D836" s="3"/>
      <c r="E836" s="3"/>
      <c r="F836" s="3"/>
      <c r="G836" s="3"/>
      <c r="H836" s="3"/>
      <c r="I836" s="13"/>
      <c r="J836" s="67"/>
      <c r="K836" s="75"/>
      <c r="L836" s="58" t="s">
        <v>3550</v>
      </c>
      <c r="M836" s="41"/>
      <c r="N836" s="134" t="str">
        <f t="shared" si="145"/>
        <v/>
      </c>
      <c r="O836" s="135" t="str">
        <f t="shared" si="146"/>
        <v/>
      </c>
      <c r="P836" s="134"/>
      <c r="Q836" s="303"/>
      <c r="R836" s="44"/>
      <c r="S836" s="183" t="str">
        <f t="shared" si="149"/>
        <v/>
      </c>
      <c r="T836" s="380">
        <v>0.1</v>
      </c>
      <c r="U836" s="185" t="str">
        <f t="shared" si="150"/>
        <v/>
      </c>
      <c r="V836" s="186" t="str">
        <f t="shared" si="151"/>
        <v/>
      </c>
      <c r="W836" s="186" t="str">
        <f t="shared" si="147"/>
        <v/>
      </c>
      <c r="X836" s="187" t="str">
        <f t="shared" si="152"/>
        <v/>
      </c>
      <c r="Y836" s="337"/>
      <c r="Z836" s="61"/>
      <c r="AA836" s="372" t="str">
        <f t="shared" si="148"/>
        <v/>
      </c>
      <c r="AB836" s="398"/>
      <c r="AH836" s="384" t="str">
        <f t="shared" si="153"/>
        <v/>
      </c>
      <c r="AI836" s="384">
        <f t="shared" si="154"/>
        <v>0</v>
      </c>
      <c r="AJ836" s="384">
        <f t="shared" si="155"/>
        <v>0</v>
      </c>
      <c r="AK836" s="384">
        <f t="shared" si="156"/>
        <v>0</v>
      </c>
    </row>
    <row r="837" spans="2:37" s="177" customFormat="1" ht="24.75" hidden="1" customHeight="1" outlineLevel="1">
      <c r="B837" s="38"/>
      <c r="C837" s="52"/>
      <c r="D837" s="3"/>
      <c r="E837" s="3"/>
      <c r="F837" s="3"/>
      <c r="G837" s="3"/>
      <c r="H837" s="3"/>
      <c r="I837" s="13"/>
      <c r="J837" s="67"/>
      <c r="K837" s="75"/>
      <c r="L837" s="58" t="s">
        <v>3550</v>
      </c>
      <c r="M837" s="41"/>
      <c r="N837" s="134" t="str">
        <f t="shared" si="145"/>
        <v/>
      </c>
      <c r="O837" s="135" t="str">
        <f t="shared" si="146"/>
        <v/>
      </c>
      <c r="P837" s="134"/>
      <c r="Q837" s="303"/>
      <c r="R837" s="44"/>
      <c r="S837" s="183" t="str">
        <f t="shared" si="149"/>
        <v/>
      </c>
      <c r="T837" s="380">
        <v>0.1</v>
      </c>
      <c r="U837" s="185" t="str">
        <f t="shared" si="150"/>
        <v/>
      </c>
      <c r="V837" s="186" t="str">
        <f t="shared" si="151"/>
        <v/>
      </c>
      <c r="W837" s="186" t="str">
        <f t="shared" si="147"/>
        <v/>
      </c>
      <c r="X837" s="187" t="str">
        <f t="shared" si="152"/>
        <v/>
      </c>
      <c r="Y837" s="337"/>
      <c r="Z837" s="61"/>
      <c r="AA837" s="372" t="str">
        <f t="shared" si="148"/>
        <v/>
      </c>
      <c r="AB837" s="398"/>
      <c r="AH837" s="384" t="str">
        <f t="shared" si="153"/>
        <v/>
      </c>
      <c r="AI837" s="384">
        <f t="shared" si="154"/>
        <v>0</v>
      </c>
      <c r="AJ837" s="384">
        <f t="shared" si="155"/>
        <v>0</v>
      </c>
      <c r="AK837" s="384">
        <f t="shared" si="156"/>
        <v>0</v>
      </c>
    </row>
    <row r="838" spans="2:37" s="177" customFormat="1" ht="24.75" hidden="1" customHeight="1" outlineLevel="1">
      <c r="B838" s="38"/>
      <c r="C838" s="52"/>
      <c r="D838" s="3"/>
      <c r="E838" s="3"/>
      <c r="F838" s="3"/>
      <c r="G838" s="3"/>
      <c r="H838" s="3"/>
      <c r="I838" s="13"/>
      <c r="J838" s="67"/>
      <c r="K838" s="75"/>
      <c r="L838" s="58" t="s">
        <v>3550</v>
      </c>
      <c r="M838" s="41"/>
      <c r="N838" s="134" t="str">
        <f t="shared" si="145"/>
        <v/>
      </c>
      <c r="O838" s="135" t="str">
        <f t="shared" si="146"/>
        <v/>
      </c>
      <c r="P838" s="134"/>
      <c r="Q838" s="303"/>
      <c r="R838" s="44"/>
      <c r="S838" s="183" t="str">
        <f t="shared" si="149"/>
        <v/>
      </c>
      <c r="T838" s="380">
        <v>0.1</v>
      </c>
      <c r="U838" s="185" t="str">
        <f t="shared" si="150"/>
        <v/>
      </c>
      <c r="V838" s="186" t="str">
        <f t="shared" si="151"/>
        <v/>
      </c>
      <c r="W838" s="186" t="str">
        <f t="shared" si="147"/>
        <v/>
      </c>
      <c r="X838" s="187" t="str">
        <f t="shared" si="152"/>
        <v/>
      </c>
      <c r="Y838" s="337"/>
      <c r="Z838" s="61"/>
      <c r="AA838" s="372" t="str">
        <f t="shared" si="148"/>
        <v/>
      </c>
      <c r="AB838" s="398"/>
      <c r="AH838" s="384" t="str">
        <f t="shared" si="153"/>
        <v/>
      </c>
      <c r="AI838" s="384">
        <f t="shared" si="154"/>
        <v>0</v>
      </c>
      <c r="AJ838" s="384">
        <f t="shared" si="155"/>
        <v>0</v>
      </c>
      <c r="AK838" s="384">
        <f t="shared" si="156"/>
        <v>0</v>
      </c>
    </row>
    <row r="839" spans="2:37" s="177" customFormat="1" ht="24.75" hidden="1" customHeight="1" outlineLevel="1">
      <c r="B839" s="38"/>
      <c r="C839" s="52"/>
      <c r="D839" s="3"/>
      <c r="E839" s="3"/>
      <c r="F839" s="3"/>
      <c r="G839" s="3"/>
      <c r="H839" s="3"/>
      <c r="I839" s="13"/>
      <c r="J839" s="67"/>
      <c r="K839" s="75"/>
      <c r="L839" s="58" t="s">
        <v>3550</v>
      </c>
      <c r="M839" s="41"/>
      <c r="N839" s="134" t="str">
        <f t="shared" si="145"/>
        <v/>
      </c>
      <c r="O839" s="135" t="str">
        <f t="shared" si="146"/>
        <v/>
      </c>
      <c r="P839" s="134"/>
      <c r="Q839" s="303"/>
      <c r="R839" s="44"/>
      <c r="S839" s="183" t="str">
        <f t="shared" si="149"/>
        <v/>
      </c>
      <c r="T839" s="380">
        <v>0.1</v>
      </c>
      <c r="U839" s="185" t="str">
        <f t="shared" si="150"/>
        <v/>
      </c>
      <c r="V839" s="186" t="str">
        <f t="shared" si="151"/>
        <v/>
      </c>
      <c r="W839" s="186" t="str">
        <f t="shared" si="147"/>
        <v/>
      </c>
      <c r="X839" s="187" t="str">
        <f t="shared" si="152"/>
        <v/>
      </c>
      <c r="Y839" s="337"/>
      <c r="Z839" s="61"/>
      <c r="AA839" s="372" t="str">
        <f t="shared" si="148"/>
        <v/>
      </c>
      <c r="AB839" s="398"/>
      <c r="AH839" s="384" t="str">
        <f t="shared" si="153"/>
        <v/>
      </c>
      <c r="AI839" s="384">
        <f t="shared" si="154"/>
        <v>0</v>
      </c>
      <c r="AJ839" s="384">
        <f t="shared" si="155"/>
        <v>0</v>
      </c>
      <c r="AK839" s="384">
        <f t="shared" si="156"/>
        <v>0</v>
      </c>
    </row>
    <row r="840" spans="2:37" s="177" customFormat="1" ht="24.75" hidden="1" customHeight="1" outlineLevel="1">
      <c r="B840" s="38"/>
      <c r="C840" s="52"/>
      <c r="D840" s="3"/>
      <c r="E840" s="3"/>
      <c r="F840" s="3"/>
      <c r="G840" s="3"/>
      <c r="H840" s="3"/>
      <c r="I840" s="13"/>
      <c r="J840" s="67"/>
      <c r="K840" s="75"/>
      <c r="L840" s="58" t="s">
        <v>3550</v>
      </c>
      <c r="M840" s="41"/>
      <c r="N840" s="134" t="str">
        <f t="shared" ref="N840:N903" si="157">IF(AND(K840&lt;&gt;"",M840&lt;&gt;""),IFERROR(IF(M840&lt;&gt;1,K840*M840,""),""),"")</f>
        <v/>
      </c>
      <c r="O840" s="135" t="str">
        <f t="shared" ref="O840:O903" si="158">IF(ISNUMBER(M840),IF(M840&lt;&gt;1,IF(M840&lt;&gt;0,ROUND(R840/M840,2),""),""),"")</f>
        <v/>
      </c>
      <c r="P840" s="134"/>
      <c r="Q840" s="303"/>
      <c r="R840" s="44"/>
      <c r="S840" s="183" t="str">
        <f t="shared" si="149"/>
        <v/>
      </c>
      <c r="T840" s="380">
        <v>0.1</v>
      </c>
      <c r="U840" s="185" t="str">
        <f t="shared" si="150"/>
        <v/>
      </c>
      <c r="V840" s="186" t="str">
        <f t="shared" si="151"/>
        <v/>
      </c>
      <c r="W840" s="186" t="str">
        <f t="shared" ref="W840:W903" si="159">IFERROR(ROUNDDOWN(V840/K840,0),"")</f>
        <v/>
      </c>
      <c r="X840" s="187" t="str">
        <f t="shared" si="152"/>
        <v/>
      </c>
      <c r="Y840" s="337"/>
      <c r="Z840" s="61"/>
      <c r="AA840" s="372" t="str">
        <f t="shared" ref="AA840:AA903" si="160">IF(B840="","","-")</f>
        <v/>
      </c>
      <c r="AB840" s="398"/>
      <c r="AH840" s="384" t="str">
        <f t="shared" si="153"/>
        <v/>
      </c>
      <c r="AI840" s="384">
        <f t="shared" si="154"/>
        <v>0</v>
      </c>
      <c r="AJ840" s="384">
        <f t="shared" si="155"/>
        <v>0</v>
      </c>
      <c r="AK840" s="384">
        <f t="shared" si="156"/>
        <v>0</v>
      </c>
    </row>
    <row r="841" spans="2:37" s="177" customFormat="1" ht="24.75" hidden="1" customHeight="1" outlineLevel="1">
      <c r="B841" s="38"/>
      <c r="C841" s="52"/>
      <c r="D841" s="3"/>
      <c r="E841" s="3"/>
      <c r="F841" s="3"/>
      <c r="G841" s="3"/>
      <c r="H841" s="3"/>
      <c r="I841" s="13"/>
      <c r="J841" s="67"/>
      <c r="K841" s="75"/>
      <c r="L841" s="58" t="s">
        <v>3550</v>
      </c>
      <c r="M841" s="41"/>
      <c r="N841" s="134" t="str">
        <f t="shared" si="157"/>
        <v/>
      </c>
      <c r="O841" s="135" t="str">
        <f t="shared" si="158"/>
        <v/>
      </c>
      <c r="P841" s="134"/>
      <c r="Q841" s="303"/>
      <c r="R841" s="44"/>
      <c r="S841" s="183" t="str">
        <f t="shared" ref="S841:S904" si="161">IF(AND($K841&lt;&gt;"",R841&lt;&gt;""),IFERROR($K841*R841,""),"")</f>
        <v/>
      </c>
      <c r="T841" s="380">
        <v>0.1</v>
      </c>
      <c r="U841" s="185" t="str">
        <f t="shared" ref="U841:U904" si="162">IF(AND(ISNUMBER($S$1009),$S841&lt;&gt;""),ROUNDDOWN($S$1009*($S841/SUM($S$8:$S$1007)),0),"")</f>
        <v/>
      </c>
      <c r="V841" s="186" t="str">
        <f t="shared" ref="V841:V904" si="163">IFERROR(S841-U841,"")</f>
        <v/>
      </c>
      <c r="W841" s="186" t="str">
        <f t="shared" si="159"/>
        <v/>
      </c>
      <c r="X841" s="187" t="str">
        <f t="shared" ref="X841:X904" si="164">IF(AND($T841&lt;&gt;"",V841&lt;&gt;""),ROUNDDOWN(T841*V841+V841,0),"")</f>
        <v/>
      </c>
      <c r="Y841" s="337"/>
      <c r="Z841" s="61"/>
      <c r="AA841" s="372" t="str">
        <f t="shared" si="160"/>
        <v/>
      </c>
      <c r="AB841" s="398"/>
      <c r="AH841" s="384" t="str">
        <f t="shared" ref="AH841:AH904" si="165">IF($T841=10%,V841,0)</f>
        <v/>
      </c>
      <c r="AI841" s="384">
        <f t="shared" ref="AI841:AI904" si="166">IF($T841=8%,V841,0)</f>
        <v>0</v>
      </c>
      <c r="AJ841" s="384">
        <f t="shared" ref="AJ841:AJ904" si="167">IF($T841=5%,V841,0)</f>
        <v>0</v>
      </c>
      <c r="AK841" s="384">
        <f t="shared" ref="AK841:AK904" si="168">IF($T841=0%,V841,0)</f>
        <v>0</v>
      </c>
    </row>
    <row r="842" spans="2:37" s="177" customFormat="1" ht="24.75" hidden="1" customHeight="1" outlineLevel="1">
      <c r="B842" s="38"/>
      <c r="C842" s="52"/>
      <c r="D842" s="3"/>
      <c r="E842" s="3"/>
      <c r="F842" s="3"/>
      <c r="G842" s="3"/>
      <c r="H842" s="3"/>
      <c r="I842" s="13"/>
      <c r="J842" s="67"/>
      <c r="K842" s="75"/>
      <c r="L842" s="58" t="s">
        <v>3550</v>
      </c>
      <c r="M842" s="41"/>
      <c r="N842" s="134" t="str">
        <f t="shared" si="157"/>
        <v/>
      </c>
      <c r="O842" s="135" t="str">
        <f t="shared" si="158"/>
        <v/>
      </c>
      <c r="P842" s="134"/>
      <c r="Q842" s="303"/>
      <c r="R842" s="44"/>
      <c r="S842" s="183" t="str">
        <f t="shared" si="161"/>
        <v/>
      </c>
      <c r="T842" s="380">
        <v>0.1</v>
      </c>
      <c r="U842" s="185" t="str">
        <f t="shared" si="162"/>
        <v/>
      </c>
      <c r="V842" s="186" t="str">
        <f t="shared" si="163"/>
        <v/>
      </c>
      <c r="W842" s="186" t="str">
        <f t="shared" si="159"/>
        <v/>
      </c>
      <c r="X842" s="187" t="str">
        <f t="shared" si="164"/>
        <v/>
      </c>
      <c r="Y842" s="337"/>
      <c r="Z842" s="61"/>
      <c r="AA842" s="372" t="str">
        <f t="shared" si="160"/>
        <v/>
      </c>
      <c r="AB842" s="398"/>
      <c r="AH842" s="384" t="str">
        <f t="shared" si="165"/>
        <v/>
      </c>
      <c r="AI842" s="384">
        <f t="shared" si="166"/>
        <v>0</v>
      </c>
      <c r="AJ842" s="384">
        <f t="shared" si="167"/>
        <v>0</v>
      </c>
      <c r="AK842" s="384">
        <f t="shared" si="168"/>
        <v>0</v>
      </c>
    </row>
    <row r="843" spans="2:37" s="177" customFormat="1" ht="24.75" hidden="1" customHeight="1" outlineLevel="1">
      <c r="B843" s="38"/>
      <c r="C843" s="52"/>
      <c r="D843" s="3"/>
      <c r="E843" s="3"/>
      <c r="F843" s="3"/>
      <c r="G843" s="3"/>
      <c r="H843" s="3"/>
      <c r="I843" s="13"/>
      <c r="J843" s="67"/>
      <c r="K843" s="75"/>
      <c r="L843" s="58" t="s">
        <v>3550</v>
      </c>
      <c r="M843" s="41"/>
      <c r="N843" s="134" t="str">
        <f t="shared" si="157"/>
        <v/>
      </c>
      <c r="O843" s="135" t="str">
        <f t="shared" si="158"/>
        <v/>
      </c>
      <c r="P843" s="134"/>
      <c r="Q843" s="303"/>
      <c r="R843" s="44"/>
      <c r="S843" s="183" t="str">
        <f t="shared" si="161"/>
        <v/>
      </c>
      <c r="T843" s="380">
        <v>0.1</v>
      </c>
      <c r="U843" s="185" t="str">
        <f t="shared" si="162"/>
        <v/>
      </c>
      <c r="V843" s="186" t="str">
        <f t="shared" si="163"/>
        <v/>
      </c>
      <c r="W843" s="186" t="str">
        <f t="shared" si="159"/>
        <v/>
      </c>
      <c r="X843" s="187" t="str">
        <f t="shared" si="164"/>
        <v/>
      </c>
      <c r="Y843" s="337"/>
      <c r="Z843" s="61"/>
      <c r="AA843" s="372" t="str">
        <f t="shared" si="160"/>
        <v/>
      </c>
      <c r="AB843" s="398"/>
      <c r="AH843" s="384" t="str">
        <f t="shared" si="165"/>
        <v/>
      </c>
      <c r="AI843" s="384">
        <f t="shared" si="166"/>
        <v>0</v>
      </c>
      <c r="AJ843" s="384">
        <f t="shared" si="167"/>
        <v>0</v>
      </c>
      <c r="AK843" s="384">
        <f t="shared" si="168"/>
        <v>0</v>
      </c>
    </row>
    <row r="844" spans="2:37" s="177" customFormat="1" ht="24.75" hidden="1" customHeight="1" outlineLevel="1">
      <c r="B844" s="38"/>
      <c r="C844" s="52"/>
      <c r="D844" s="3"/>
      <c r="E844" s="3"/>
      <c r="F844" s="3"/>
      <c r="G844" s="3"/>
      <c r="H844" s="3"/>
      <c r="I844" s="13"/>
      <c r="J844" s="67"/>
      <c r="K844" s="75"/>
      <c r="L844" s="58" t="s">
        <v>3550</v>
      </c>
      <c r="M844" s="41"/>
      <c r="N844" s="134" t="str">
        <f t="shared" si="157"/>
        <v/>
      </c>
      <c r="O844" s="135" t="str">
        <f t="shared" si="158"/>
        <v/>
      </c>
      <c r="P844" s="134"/>
      <c r="Q844" s="303"/>
      <c r="R844" s="44"/>
      <c r="S844" s="183" t="str">
        <f t="shared" si="161"/>
        <v/>
      </c>
      <c r="T844" s="380">
        <v>0.1</v>
      </c>
      <c r="U844" s="185" t="str">
        <f t="shared" si="162"/>
        <v/>
      </c>
      <c r="V844" s="186" t="str">
        <f t="shared" si="163"/>
        <v/>
      </c>
      <c r="W844" s="186" t="str">
        <f t="shared" si="159"/>
        <v/>
      </c>
      <c r="X844" s="187" t="str">
        <f t="shared" si="164"/>
        <v/>
      </c>
      <c r="Y844" s="337"/>
      <c r="Z844" s="61"/>
      <c r="AA844" s="372" t="str">
        <f t="shared" si="160"/>
        <v/>
      </c>
      <c r="AB844" s="398"/>
      <c r="AH844" s="384" t="str">
        <f t="shared" si="165"/>
        <v/>
      </c>
      <c r="AI844" s="384">
        <f t="shared" si="166"/>
        <v>0</v>
      </c>
      <c r="AJ844" s="384">
        <f t="shared" si="167"/>
        <v>0</v>
      </c>
      <c r="AK844" s="384">
        <f t="shared" si="168"/>
        <v>0</v>
      </c>
    </row>
    <row r="845" spans="2:37" s="177" customFormat="1" ht="24.75" hidden="1" customHeight="1" outlineLevel="1">
      <c r="B845" s="38"/>
      <c r="C845" s="52"/>
      <c r="D845" s="3"/>
      <c r="E845" s="3"/>
      <c r="F845" s="3"/>
      <c r="G845" s="3"/>
      <c r="H845" s="3"/>
      <c r="I845" s="13"/>
      <c r="J845" s="67"/>
      <c r="K845" s="75"/>
      <c r="L845" s="58" t="s">
        <v>3550</v>
      </c>
      <c r="M845" s="41"/>
      <c r="N845" s="134" t="str">
        <f t="shared" si="157"/>
        <v/>
      </c>
      <c r="O845" s="135" t="str">
        <f t="shared" si="158"/>
        <v/>
      </c>
      <c r="P845" s="134"/>
      <c r="Q845" s="303"/>
      <c r="R845" s="44"/>
      <c r="S845" s="183" t="str">
        <f t="shared" si="161"/>
        <v/>
      </c>
      <c r="T845" s="380">
        <v>0.1</v>
      </c>
      <c r="U845" s="185" t="str">
        <f t="shared" si="162"/>
        <v/>
      </c>
      <c r="V845" s="186" t="str">
        <f t="shared" si="163"/>
        <v/>
      </c>
      <c r="W845" s="186" t="str">
        <f t="shared" si="159"/>
        <v/>
      </c>
      <c r="X845" s="187" t="str">
        <f t="shared" si="164"/>
        <v/>
      </c>
      <c r="Y845" s="337"/>
      <c r="Z845" s="61"/>
      <c r="AA845" s="372" t="str">
        <f t="shared" si="160"/>
        <v/>
      </c>
      <c r="AB845" s="398"/>
      <c r="AH845" s="384" t="str">
        <f t="shared" si="165"/>
        <v/>
      </c>
      <c r="AI845" s="384">
        <f t="shared" si="166"/>
        <v>0</v>
      </c>
      <c r="AJ845" s="384">
        <f t="shared" si="167"/>
        <v>0</v>
      </c>
      <c r="AK845" s="384">
        <f t="shared" si="168"/>
        <v>0</v>
      </c>
    </row>
    <row r="846" spans="2:37" s="177" customFormat="1" ht="24.75" hidden="1" customHeight="1" outlineLevel="1">
      <c r="B846" s="38"/>
      <c r="C846" s="52"/>
      <c r="D846" s="3"/>
      <c r="E846" s="3"/>
      <c r="F846" s="3"/>
      <c r="G846" s="3"/>
      <c r="H846" s="3"/>
      <c r="I846" s="13"/>
      <c r="J846" s="67"/>
      <c r="K846" s="75"/>
      <c r="L846" s="58" t="s">
        <v>3550</v>
      </c>
      <c r="M846" s="41"/>
      <c r="N846" s="134" t="str">
        <f t="shared" si="157"/>
        <v/>
      </c>
      <c r="O846" s="135" t="str">
        <f t="shared" si="158"/>
        <v/>
      </c>
      <c r="P846" s="134"/>
      <c r="Q846" s="303"/>
      <c r="R846" s="44"/>
      <c r="S846" s="183" t="str">
        <f t="shared" si="161"/>
        <v/>
      </c>
      <c r="T846" s="380">
        <v>0.1</v>
      </c>
      <c r="U846" s="185" t="str">
        <f t="shared" si="162"/>
        <v/>
      </c>
      <c r="V846" s="186" t="str">
        <f t="shared" si="163"/>
        <v/>
      </c>
      <c r="W846" s="186" t="str">
        <f t="shared" si="159"/>
        <v/>
      </c>
      <c r="X846" s="187" t="str">
        <f t="shared" si="164"/>
        <v/>
      </c>
      <c r="Y846" s="337"/>
      <c r="Z846" s="61"/>
      <c r="AA846" s="372" t="str">
        <f t="shared" si="160"/>
        <v/>
      </c>
      <c r="AB846" s="398"/>
      <c r="AH846" s="384" t="str">
        <f t="shared" si="165"/>
        <v/>
      </c>
      <c r="AI846" s="384">
        <f t="shared" si="166"/>
        <v>0</v>
      </c>
      <c r="AJ846" s="384">
        <f t="shared" si="167"/>
        <v>0</v>
      </c>
      <c r="AK846" s="384">
        <f t="shared" si="168"/>
        <v>0</v>
      </c>
    </row>
    <row r="847" spans="2:37" s="177" customFormat="1" ht="24.75" hidden="1" customHeight="1" outlineLevel="1">
      <c r="B847" s="38"/>
      <c r="C847" s="52"/>
      <c r="D847" s="3"/>
      <c r="E847" s="3"/>
      <c r="F847" s="3"/>
      <c r="G847" s="3"/>
      <c r="H847" s="3"/>
      <c r="I847" s="13"/>
      <c r="J847" s="67"/>
      <c r="K847" s="75"/>
      <c r="L847" s="58" t="s">
        <v>3550</v>
      </c>
      <c r="M847" s="41"/>
      <c r="N847" s="134" t="str">
        <f t="shared" si="157"/>
        <v/>
      </c>
      <c r="O847" s="135" t="str">
        <f t="shared" si="158"/>
        <v/>
      </c>
      <c r="P847" s="134"/>
      <c r="Q847" s="303"/>
      <c r="R847" s="44"/>
      <c r="S847" s="183" t="str">
        <f t="shared" si="161"/>
        <v/>
      </c>
      <c r="T847" s="380">
        <v>0.1</v>
      </c>
      <c r="U847" s="185" t="str">
        <f t="shared" si="162"/>
        <v/>
      </c>
      <c r="V847" s="186" t="str">
        <f t="shared" si="163"/>
        <v/>
      </c>
      <c r="W847" s="186" t="str">
        <f t="shared" si="159"/>
        <v/>
      </c>
      <c r="X847" s="187" t="str">
        <f t="shared" si="164"/>
        <v/>
      </c>
      <c r="Y847" s="337"/>
      <c r="Z847" s="61"/>
      <c r="AA847" s="372" t="str">
        <f t="shared" si="160"/>
        <v/>
      </c>
      <c r="AB847" s="398"/>
      <c r="AH847" s="384" t="str">
        <f t="shared" si="165"/>
        <v/>
      </c>
      <c r="AI847" s="384">
        <f t="shared" si="166"/>
        <v>0</v>
      </c>
      <c r="AJ847" s="384">
        <f t="shared" si="167"/>
        <v>0</v>
      </c>
      <c r="AK847" s="384">
        <f t="shared" si="168"/>
        <v>0</v>
      </c>
    </row>
    <row r="848" spans="2:37" s="177" customFormat="1" ht="24.75" hidden="1" customHeight="1" outlineLevel="1">
      <c r="B848" s="38"/>
      <c r="C848" s="52"/>
      <c r="D848" s="3"/>
      <c r="E848" s="3"/>
      <c r="F848" s="3"/>
      <c r="G848" s="3"/>
      <c r="H848" s="3"/>
      <c r="I848" s="13"/>
      <c r="J848" s="67"/>
      <c r="K848" s="75"/>
      <c r="L848" s="58" t="s">
        <v>3550</v>
      </c>
      <c r="M848" s="41"/>
      <c r="N848" s="134" t="str">
        <f t="shared" si="157"/>
        <v/>
      </c>
      <c r="O848" s="135" t="str">
        <f t="shared" si="158"/>
        <v/>
      </c>
      <c r="P848" s="134"/>
      <c r="Q848" s="303"/>
      <c r="R848" s="44"/>
      <c r="S848" s="183" t="str">
        <f t="shared" si="161"/>
        <v/>
      </c>
      <c r="T848" s="380">
        <v>0.1</v>
      </c>
      <c r="U848" s="185" t="str">
        <f t="shared" si="162"/>
        <v/>
      </c>
      <c r="V848" s="186" t="str">
        <f t="shared" si="163"/>
        <v/>
      </c>
      <c r="W848" s="186" t="str">
        <f t="shared" si="159"/>
        <v/>
      </c>
      <c r="X848" s="187" t="str">
        <f t="shared" si="164"/>
        <v/>
      </c>
      <c r="Y848" s="337"/>
      <c r="Z848" s="61"/>
      <c r="AA848" s="372" t="str">
        <f t="shared" si="160"/>
        <v/>
      </c>
      <c r="AB848" s="398"/>
      <c r="AH848" s="384" t="str">
        <f t="shared" si="165"/>
        <v/>
      </c>
      <c r="AI848" s="384">
        <f t="shared" si="166"/>
        <v>0</v>
      </c>
      <c r="AJ848" s="384">
        <f t="shared" si="167"/>
        <v>0</v>
      </c>
      <c r="AK848" s="384">
        <f t="shared" si="168"/>
        <v>0</v>
      </c>
    </row>
    <row r="849" spans="2:37" s="177" customFormat="1" ht="24.75" hidden="1" customHeight="1" outlineLevel="1">
      <c r="B849" s="38"/>
      <c r="C849" s="52"/>
      <c r="D849" s="3"/>
      <c r="E849" s="3"/>
      <c r="F849" s="3"/>
      <c r="G849" s="3"/>
      <c r="H849" s="3"/>
      <c r="I849" s="13"/>
      <c r="J849" s="67"/>
      <c r="K849" s="75"/>
      <c r="L849" s="58" t="s">
        <v>3550</v>
      </c>
      <c r="M849" s="41"/>
      <c r="N849" s="134" t="str">
        <f t="shared" si="157"/>
        <v/>
      </c>
      <c r="O849" s="135" t="str">
        <f t="shared" si="158"/>
        <v/>
      </c>
      <c r="P849" s="134"/>
      <c r="Q849" s="303"/>
      <c r="R849" s="44"/>
      <c r="S849" s="183" t="str">
        <f t="shared" si="161"/>
        <v/>
      </c>
      <c r="T849" s="380">
        <v>0.1</v>
      </c>
      <c r="U849" s="185" t="str">
        <f t="shared" si="162"/>
        <v/>
      </c>
      <c r="V849" s="186" t="str">
        <f t="shared" si="163"/>
        <v/>
      </c>
      <c r="W849" s="186" t="str">
        <f t="shared" si="159"/>
        <v/>
      </c>
      <c r="X849" s="187" t="str">
        <f t="shared" si="164"/>
        <v/>
      </c>
      <c r="Y849" s="337"/>
      <c r="Z849" s="61"/>
      <c r="AA849" s="372" t="str">
        <f t="shared" si="160"/>
        <v/>
      </c>
      <c r="AB849" s="398"/>
      <c r="AH849" s="384" t="str">
        <f t="shared" si="165"/>
        <v/>
      </c>
      <c r="AI849" s="384">
        <f t="shared" si="166"/>
        <v>0</v>
      </c>
      <c r="AJ849" s="384">
        <f t="shared" si="167"/>
        <v>0</v>
      </c>
      <c r="AK849" s="384">
        <f t="shared" si="168"/>
        <v>0</v>
      </c>
    </row>
    <row r="850" spans="2:37" s="177" customFormat="1" ht="24.75" hidden="1" customHeight="1" outlineLevel="1">
      <c r="B850" s="38"/>
      <c r="C850" s="52"/>
      <c r="D850" s="3"/>
      <c r="E850" s="3"/>
      <c r="F850" s="3"/>
      <c r="G850" s="3"/>
      <c r="H850" s="3"/>
      <c r="I850" s="13"/>
      <c r="J850" s="67"/>
      <c r="K850" s="75"/>
      <c r="L850" s="58" t="s">
        <v>3550</v>
      </c>
      <c r="M850" s="41"/>
      <c r="N850" s="134" t="str">
        <f t="shared" si="157"/>
        <v/>
      </c>
      <c r="O850" s="135" t="str">
        <f t="shared" si="158"/>
        <v/>
      </c>
      <c r="P850" s="134"/>
      <c r="Q850" s="303"/>
      <c r="R850" s="44"/>
      <c r="S850" s="183" t="str">
        <f t="shared" si="161"/>
        <v/>
      </c>
      <c r="T850" s="380">
        <v>0.1</v>
      </c>
      <c r="U850" s="185" t="str">
        <f t="shared" si="162"/>
        <v/>
      </c>
      <c r="V850" s="186" t="str">
        <f t="shared" si="163"/>
        <v/>
      </c>
      <c r="W850" s="186" t="str">
        <f t="shared" si="159"/>
        <v/>
      </c>
      <c r="X850" s="187" t="str">
        <f t="shared" si="164"/>
        <v/>
      </c>
      <c r="Y850" s="337"/>
      <c r="Z850" s="61"/>
      <c r="AA850" s="372" t="str">
        <f t="shared" si="160"/>
        <v/>
      </c>
      <c r="AB850" s="398"/>
      <c r="AH850" s="384" t="str">
        <f t="shared" si="165"/>
        <v/>
      </c>
      <c r="AI850" s="384">
        <f t="shared" si="166"/>
        <v>0</v>
      </c>
      <c r="AJ850" s="384">
        <f t="shared" si="167"/>
        <v>0</v>
      </c>
      <c r="AK850" s="384">
        <f t="shared" si="168"/>
        <v>0</v>
      </c>
    </row>
    <row r="851" spans="2:37" s="177" customFormat="1" ht="24.75" hidden="1" customHeight="1" outlineLevel="1">
      <c r="B851" s="38"/>
      <c r="C851" s="52"/>
      <c r="D851" s="3"/>
      <c r="E851" s="3"/>
      <c r="F851" s="3"/>
      <c r="G851" s="3"/>
      <c r="H851" s="3"/>
      <c r="I851" s="13"/>
      <c r="J851" s="67"/>
      <c r="K851" s="75"/>
      <c r="L851" s="58" t="s">
        <v>3550</v>
      </c>
      <c r="M851" s="41"/>
      <c r="N851" s="134" t="str">
        <f t="shared" si="157"/>
        <v/>
      </c>
      <c r="O851" s="135" t="str">
        <f t="shared" si="158"/>
        <v/>
      </c>
      <c r="P851" s="134"/>
      <c r="Q851" s="303"/>
      <c r="R851" s="44"/>
      <c r="S851" s="183" t="str">
        <f t="shared" si="161"/>
        <v/>
      </c>
      <c r="T851" s="380">
        <v>0.1</v>
      </c>
      <c r="U851" s="185" t="str">
        <f t="shared" si="162"/>
        <v/>
      </c>
      <c r="V851" s="186" t="str">
        <f t="shared" si="163"/>
        <v/>
      </c>
      <c r="W851" s="186" t="str">
        <f t="shared" si="159"/>
        <v/>
      </c>
      <c r="X851" s="187" t="str">
        <f t="shared" si="164"/>
        <v/>
      </c>
      <c r="Y851" s="337"/>
      <c r="Z851" s="61"/>
      <c r="AA851" s="372" t="str">
        <f t="shared" si="160"/>
        <v/>
      </c>
      <c r="AB851" s="398"/>
      <c r="AH851" s="384" t="str">
        <f t="shared" si="165"/>
        <v/>
      </c>
      <c r="AI851" s="384">
        <f t="shared" si="166"/>
        <v>0</v>
      </c>
      <c r="AJ851" s="384">
        <f t="shared" si="167"/>
        <v>0</v>
      </c>
      <c r="AK851" s="384">
        <f t="shared" si="168"/>
        <v>0</v>
      </c>
    </row>
    <row r="852" spans="2:37" s="177" customFormat="1" ht="24.75" hidden="1" customHeight="1" outlineLevel="1">
      <c r="B852" s="38"/>
      <c r="C852" s="52"/>
      <c r="D852" s="3"/>
      <c r="E852" s="3"/>
      <c r="F852" s="3"/>
      <c r="G852" s="3"/>
      <c r="H852" s="3"/>
      <c r="I852" s="13"/>
      <c r="J852" s="67"/>
      <c r="K852" s="75"/>
      <c r="L852" s="58" t="s">
        <v>3550</v>
      </c>
      <c r="M852" s="41"/>
      <c r="N852" s="134" t="str">
        <f t="shared" si="157"/>
        <v/>
      </c>
      <c r="O852" s="135" t="str">
        <f t="shared" si="158"/>
        <v/>
      </c>
      <c r="P852" s="134"/>
      <c r="Q852" s="303"/>
      <c r="R852" s="44"/>
      <c r="S852" s="183" t="str">
        <f t="shared" si="161"/>
        <v/>
      </c>
      <c r="T852" s="380">
        <v>0.1</v>
      </c>
      <c r="U852" s="185" t="str">
        <f t="shared" si="162"/>
        <v/>
      </c>
      <c r="V852" s="186" t="str">
        <f t="shared" si="163"/>
        <v/>
      </c>
      <c r="W852" s="186" t="str">
        <f t="shared" si="159"/>
        <v/>
      </c>
      <c r="X852" s="187" t="str">
        <f t="shared" si="164"/>
        <v/>
      </c>
      <c r="Y852" s="337"/>
      <c r="Z852" s="61"/>
      <c r="AA852" s="372" t="str">
        <f t="shared" si="160"/>
        <v/>
      </c>
      <c r="AB852" s="398"/>
      <c r="AH852" s="384" t="str">
        <f t="shared" si="165"/>
        <v/>
      </c>
      <c r="AI852" s="384">
        <f t="shared" si="166"/>
        <v>0</v>
      </c>
      <c r="AJ852" s="384">
        <f t="shared" si="167"/>
        <v>0</v>
      </c>
      <c r="AK852" s="384">
        <f t="shared" si="168"/>
        <v>0</v>
      </c>
    </row>
    <row r="853" spans="2:37" s="177" customFormat="1" ht="24.75" hidden="1" customHeight="1" outlineLevel="1">
      <c r="B853" s="38"/>
      <c r="C853" s="52"/>
      <c r="D853" s="3"/>
      <c r="E853" s="3"/>
      <c r="F853" s="3"/>
      <c r="G853" s="3"/>
      <c r="H853" s="3"/>
      <c r="I853" s="13"/>
      <c r="J853" s="67"/>
      <c r="K853" s="75"/>
      <c r="L853" s="58" t="s">
        <v>3550</v>
      </c>
      <c r="M853" s="41"/>
      <c r="N853" s="134" t="str">
        <f t="shared" si="157"/>
        <v/>
      </c>
      <c r="O853" s="135" t="str">
        <f t="shared" si="158"/>
        <v/>
      </c>
      <c r="P853" s="134"/>
      <c r="Q853" s="303"/>
      <c r="R853" s="44"/>
      <c r="S853" s="183" t="str">
        <f t="shared" si="161"/>
        <v/>
      </c>
      <c r="T853" s="380">
        <v>0.1</v>
      </c>
      <c r="U853" s="185" t="str">
        <f t="shared" si="162"/>
        <v/>
      </c>
      <c r="V853" s="186" t="str">
        <f t="shared" si="163"/>
        <v/>
      </c>
      <c r="W853" s="186" t="str">
        <f t="shared" si="159"/>
        <v/>
      </c>
      <c r="X853" s="187" t="str">
        <f t="shared" si="164"/>
        <v/>
      </c>
      <c r="Y853" s="337"/>
      <c r="Z853" s="61"/>
      <c r="AA853" s="372" t="str">
        <f t="shared" si="160"/>
        <v/>
      </c>
      <c r="AB853" s="398"/>
      <c r="AH853" s="384" t="str">
        <f t="shared" si="165"/>
        <v/>
      </c>
      <c r="AI853" s="384">
        <f t="shared" si="166"/>
        <v>0</v>
      </c>
      <c r="AJ853" s="384">
        <f t="shared" si="167"/>
        <v>0</v>
      </c>
      <c r="AK853" s="384">
        <f t="shared" si="168"/>
        <v>0</v>
      </c>
    </row>
    <row r="854" spans="2:37" s="177" customFormat="1" ht="24.75" hidden="1" customHeight="1" outlineLevel="1">
      <c r="B854" s="38"/>
      <c r="C854" s="52"/>
      <c r="D854" s="3"/>
      <c r="E854" s="3"/>
      <c r="F854" s="3"/>
      <c r="G854" s="3"/>
      <c r="H854" s="3"/>
      <c r="I854" s="13"/>
      <c r="J854" s="67"/>
      <c r="K854" s="75"/>
      <c r="L854" s="58" t="s">
        <v>3550</v>
      </c>
      <c r="M854" s="41"/>
      <c r="N854" s="134" t="str">
        <f t="shared" si="157"/>
        <v/>
      </c>
      <c r="O854" s="135" t="str">
        <f t="shared" si="158"/>
        <v/>
      </c>
      <c r="P854" s="134"/>
      <c r="Q854" s="303"/>
      <c r="R854" s="44"/>
      <c r="S854" s="183" t="str">
        <f t="shared" si="161"/>
        <v/>
      </c>
      <c r="T854" s="380">
        <v>0.1</v>
      </c>
      <c r="U854" s="185" t="str">
        <f t="shared" si="162"/>
        <v/>
      </c>
      <c r="V854" s="186" t="str">
        <f t="shared" si="163"/>
        <v/>
      </c>
      <c r="W854" s="186" t="str">
        <f t="shared" si="159"/>
        <v/>
      </c>
      <c r="X854" s="187" t="str">
        <f t="shared" si="164"/>
        <v/>
      </c>
      <c r="Y854" s="337"/>
      <c r="Z854" s="61"/>
      <c r="AA854" s="372" t="str">
        <f t="shared" si="160"/>
        <v/>
      </c>
      <c r="AB854" s="398"/>
      <c r="AH854" s="384" t="str">
        <f t="shared" si="165"/>
        <v/>
      </c>
      <c r="AI854" s="384">
        <f t="shared" si="166"/>
        <v>0</v>
      </c>
      <c r="AJ854" s="384">
        <f t="shared" si="167"/>
        <v>0</v>
      </c>
      <c r="AK854" s="384">
        <f t="shared" si="168"/>
        <v>0</v>
      </c>
    </row>
    <row r="855" spans="2:37" s="177" customFormat="1" ht="24.75" hidden="1" customHeight="1" outlineLevel="1">
      <c r="B855" s="38"/>
      <c r="C855" s="52"/>
      <c r="D855" s="3"/>
      <c r="E855" s="3"/>
      <c r="F855" s="3"/>
      <c r="G855" s="3"/>
      <c r="H855" s="3"/>
      <c r="I855" s="13"/>
      <c r="J855" s="67"/>
      <c r="K855" s="75"/>
      <c r="L855" s="58" t="s">
        <v>3550</v>
      </c>
      <c r="M855" s="41"/>
      <c r="N855" s="134" t="str">
        <f t="shared" si="157"/>
        <v/>
      </c>
      <c r="O855" s="135" t="str">
        <f t="shared" si="158"/>
        <v/>
      </c>
      <c r="P855" s="134"/>
      <c r="Q855" s="303"/>
      <c r="R855" s="44"/>
      <c r="S855" s="183" t="str">
        <f t="shared" si="161"/>
        <v/>
      </c>
      <c r="T855" s="380">
        <v>0.1</v>
      </c>
      <c r="U855" s="185" t="str">
        <f t="shared" si="162"/>
        <v/>
      </c>
      <c r="V855" s="186" t="str">
        <f t="shared" si="163"/>
        <v/>
      </c>
      <c r="W855" s="186" t="str">
        <f t="shared" si="159"/>
        <v/>
      </c>
      <c r="X855" s="187" t="str">
        <f t="shared" si="164"/>
        <v/>
      </c>
      <c r="Y855" s="337"/>
      <c r="Z855" s="61"/>
      <c r="AA855" s="372" t="str">
        <f t="shared" si="160"/>
        <v/>
      </c>
      <c r="AB855" s="398"/>
      <c r="AH855" s="384" t="str">
        <f t="shared" si="165"/>
        <v/>
      </c>
      <c r="AI855" s="384">
        <f t="shared" si="166"/>
        <v>0</v>
      </c>
      <c r="AJ855" s="384">
        <f t="shared" si="167"/>
        <v>0</v>
      </c>
      <c r="AK855" s="384">
        <f t="shared" si="168"/>
        <v>0</v>
      </c>
    </row>
    <row r="856" spans="2:37" s="177" customFormat="1" ht="24.75" hidden="1" customHeight="1" outlineLevel="1">
      <c r="B856" s="38"/>
      <c r="C856" s="52"/>
      <c r="D856" s="3"/>
      <c r="E856" s="3"/>
      <c r="F856" s="3"/>
      <c r="G856" s="3"/>
      <c r="H856" s="3"/>
      <c r="I856" s="13"/>
      <c r="J856" s="67"/>
      <c r="K856" s="75"/>
      <c r="L856" s="58" t="s">
        <v>3550</v>
      </c>
      <c r="M856" s="41"/>
      <c r="N856" s="134" t="str">
        <f t="shared" si="157"/>
        <v/>
      </c>
      <c r="O856" s="135" t="str">
        <f t="shared" si="158"/>
        <v/>
      </c>
      <c r="P856" s="134"/>
      <c r="Q856" s="303"/>
      <c r="R856" s="44"/>
      <c r="S856" s="183" t="str">
        <f t="shared" si="161"/>
        <v/>
      </c>
      <c r="T856" s="380">
        <v>0.1</v>
      </c>
      <c r="U856" s="185" t="str">
        <f t="shared" si="162"/>
        <v/>
      </c>
      <c r="V856" s="186" t="str">
        <f t="shared" si="163"/>
        <v/>
      </c>
      <c r="W856" s="186" t="str">
        <f t="shared" si="159"/>
        <v/>
      </c>
      <c r="X856" s="187" t="str">
        <f t="shared" si="164"/>
        <v/>
      </c>
      <c r="Y856" s="337"/>
      <c r="Z856" s="61"/>
      <c r="AA856" s="372" t="str">
        <f t="shared" si="160"/>
        <v/>
      </c>
      <c r="AB856" s="398"/>
      <c r="AH856" s="384" t="str">
        <f t="shared" si="165"/>
        <v/>
      </c>
      <c r="AI856" s="384">
        <f t="shared" si="166"/>
        <v>0</v>
      </c>
      <c r="AJ856" s="384">
        <f t="shared" si="167"/>
        <v>0</v>
      </c>
      <c r="AK856" s="384">
        <f t="shared" si="168"/>
        <v>0</v>
      </c>
    </row>
    <row r="857" spans="2:37" s="177" customFormat="1" ht="24.75" hidden="1" customHeight="1" outlineLevel="1">
      <c r="B857" s="38"/>
      <c r="C857" s="52"/>
      <c r="D857" s="3"/>
      <c r="E857" s="3"/>
      <c r="F857" s="3"/>
      <c r="G857" s="3"/>
      <c r="H857" s="3"/>
      <c r="I857" s="13"/>
      <c r="J857" s="67"/>
      <c r="K857" s="75"/>
      <c r="L857" s="58" t="s">
        <v>3550</v>
      </c>
      <c r="M857" s="41"/>
      <c r="N857" s="134" t="str">
        <f t="shared" si="157"/>
        <v/>
      </c>
      <c r="O857" s="135" t="str">
        <f t="shared" si="158"/>
        <v/>
      </c>
      <c r="P857" s="134"/>
      <c r="Q857" s="303"/>
      <c r="R857" s="44"/>
      <c r="S857" s="183" t="str">
        <f t="shared" si="161"/>
        <v/>
      </c>
      <c r="T857" s="380">
        <v>0.1</v>
      </c>
      <c r="U857" s="185" t="str">
        <f t="shared" si="162"/>
        <v/>
      </c>
      <c r="V857" s="186" t="str">
        <f t="shared" si="163"/>
        <v/>
      </c>
      <c r="W857" s="186" t="str">
        <f t="shared" si="159"/>
        <v/>
      </c>
      <c r="X857" s="187" t="str">
        <f t="shared" si="164"/>
        <v/>
      </c>
      <c r="Y857" s="337"/>
      <c r="Z857" s="61"/>
      <c r="AA857" s="372" t="str">
        <f t="shared" si="160"/>
        <v/>
      </c>
      <c r="AB857" s="398"/>
      <c r="AH857" s="384" t="str">
        <f t="shared" si="165"/>
        <v/>
      </c>
      <c r="AI857" s="384">
        <f t="shared" si="166"/>
        <v>0</v>
      </c>
      <c r="AJ857" s="384">
        <f t="shared" si="167"/>
        <v>0</v>
      </c>
      <c r="AK857" s="384">
        <f t="shared" si="168"/>
        <v>0</v>
      </c>
    </row>
    <row r="858" spans="2:37" s="177" customFormat="1" ht="24.75" hidden="1" customHeight="1" outlineLevel="1">
      <c r="B858" s="38"/>
      <c r="C858" s="52"/>
      <c r="D858" s="3"/>
      <c r="E858" s="3"/>
      <c r="F858" s="3"/>
      <c r="G858" s="3"/>
      <c r="H858" s="3"/>
      <c r="I858" s="13"/>
      <c r="J858" s="67"/>
      <c r="K858" s="75"/>
      <c r="L858" s="58" t="s">
        <v>3550</v>
      </c>
      <c r="M858" s="41"/>
      <c r="N858" s="134" t="str">
        <f t="shared" si="157"/>
        <v/>
      </c>
      <c r="O858" s="135" t="str">
        <f t="shared" si="158"/>
        <v/>
      </c>
      <c r="P858" s="134"/>
      <c r="Q858" s="303"/>
      <c r="R858" s="44"/>
      <c r="S858" s="183" t="str">
        <f t="shared" si="161"/>
        <v/>
      </c>
      <c r="T858" s="380">
        <v>0.1</v>
      </c>
      <c r="U858" s="185" t="str">
        <f t="shared" si="162"/>
        <v/>
      </c>
      <c r="V858" s="186" t="str">
        <f t="shared" si="163"/>
        <v/>
      </c>
      <c r="W858" s="186" t="str">
        <f t="shared" si="159"/>
        <v/>
      </c>
      <c r="X858" s="187" t="str">
        <f t="shared" si="164"/>
        <v/>
      </c>
      <c r="Y858" s="337"/>
      <c r="Z858" s="61"/>
      <c r="AA858" s="372" t="str">
        <f t="shared" si="160"/>
        <v/>
      </c>
      <c r="AB858" s="398"/>
      <c r="AH858" s="384" t="str">
        <f t="shared" si="165"/>
        <v/>
      </c>
      <c r="AI858" s="384">
        <f t="shared" si="166"/>
        <v>0</v>
      </c>
      <c r="AJ858" s="384">
        <f t="shared" si="167"/>
        <v>0</v>
      </c>
      <c r="AK858" s="384">
        <f t="shared" si="168"/>
        <v>0</v>
      </c>
    </row>
    <row r="859" spans="2:37" s="177" customFormat="1" ht="24.75" hidden="1" customHeight="1" outlineLevel="1">
      <c r="B859" s="38"/>
      <c r="C859" s="52"/>
      <c r="D859" s="3"/>
      <c r="E859" s="3"/>
      <c r="F859" s="3"/>
      <c r="G859" s="3"/>
      <c r="H859" s="3"/>
      <c r="I859" s="13"/>
      <c r="J859" s="67"/>
      <c r="K859" s="75"/>
      <c r="L859" s="58" t="s">
        <v>3550</v>
      </c>
      <c r="M859" s="41"/>
      <c r="N859" s="134" t="str">
        <f t="shared" si="157"/>
        <v/>
      </c>
      <c r="O859" s="135" t="str">
        <f t="shared" si="158"/>
        <v/>
      </c>
      <c r="P859" s="134"/>
      <c r="Q859" s="303"/>
      <c r="R859" s="44"/>
      <c r="S859" s="183" t="str">
        <f t="shared" si="161"/>
        <v/>
      </c>
      <c r="T859" s="380">
        <v>0.1</v>
      </c>
      <c r="U859" s="185" t="str">
        <f t="shared" si="162"/>
        <v/>
      </c>
      <c r="V859" s="186" t="str">
        <f t="shared" si="163"/>
        <v/>
      </c>
      <c r="W859" s="186" t="str">
        <f t="shared" si="159"/>
        <v/>
      </c>
      <c r="X859" s="187" t="str">
        <f t="shared" si="164"/>
        <v/>
      </c>
      <c r="Y859" s="337"/>
      <c r="Z859" s="61"/>
      <c r="AA859" s="372" t="str">
        <f t="shared" si="160"/>
        <v/>
      </c>
      <c r="AB859" s="398"/>
      <c r="AH859" s="384" t="str">
        <f t="shared" si="165"/>
        <v/>
      </c>
      <c r="AI859" s="384">
        <f t="shared" si="166"/>
        <v>0</v>
      </c>
      <c r="AJ859" s="384">
        <f t="shared" si="167"/>
        <v>0</v>
      </c>
      <c r="AK859" s="384">
        <f t="shared" si="168"/>
        <v>0</v>
      </c>
    </row>
    <row r="860" spans="2:37" s="177" customFormat="1" ht="24.75" hidden="1" customHeight="1" outlineLevel="1">
      <c r="B860" s="38"/>
      <c r="C860" s="52"/>
      <c r="D860" s="3"/>
      <c r="E860" s="3"/>
      <c r="F860" s="3"/>
      <c r="G860" s="3"/>
      <c r="H860" s="3"/>
      <c r="I860" s="13"/>
      <c r="J860" s="67"/>
      <c r="K860" s="75"/>
      <c r="L860" s="58" t="s">
        <v>3550</v>
      </c>
      <c r="M860" s="41"/>
      <c r="N860" s="134" t="str">
        <f t="shared" si="157"/>
        <v/>
      </c>
      <c r="O860" s="135" t="str">
        <f t="shared" si="158"/>
        <v/>
      </c>
      <c r="P860" s="134"/>
      <c r="Q860" s="303"/>
      <c r="R860" s="44"/>
      <c r="S860" s="183" t="str">
        <f t="shared" si="161"/>
        <v/>
      </c>
      <c r="T860" s="380">
        <v>0.1</v>
      </c>
      <c r="U860" s="185" t="str">
        <f t="shared" si="162"/>
        <v/>
      </c>
      <c r="V860" s="186" t="str">
        <f t="shared" si="163"/>
        <v/>
      </c>
      <c r="W860" s="186" t="str">
        <f t="shared" si="159"/>
        <v/>
      </c>
      <c r="X860" s="187" t="str">
        <f t="shared" si="164"/>
        <v/>
      </c>
      <c r="Y860" s="337"/>
      <c r="Z860" s="61"/>
      <c r="AA860" s="372" t="str">
        <f t="shared" si="160"/>
        <v/>
      </c>
      <c r="AB860" s="398"/>
      <c r="AH860" s="384" t="str">
        <f t="shared" si="165"/>
        <v/>
      </c>
      <c r="AI860" s="384">
        <f t="shared" si="166"/>
        <v>0</v>
      </c>
      <c r="AJ860" s="384">
        <f t="shared" si="167"/>
        <v>0</v>
      </c>
      <c r="AK860" s="384">
        <f t="shared" si="168"/>
        <v>0</v>
      </c>
    </row>
    <row r="861" spans="2:37" s="177" customFormat="1" ht="24.75" hidden="1" customHeight="1" outlineLevel="1">
      <c r="B861" s="38"/>
      <c r="C861" s="52"/>
      <c r="D861" s="3"/>
      <c r="E861" s="3"/>
      <c r="F861" s="3"/>
      <c r="G861" s="3"/>
      <c r="H861" s="3"/>
      <c r="I861" s="13"/>
      <c r="J861" s="67"/>
      <c r="K861" s="75"/>
      <c r="L861" s="58" t="s">
        <v>3550</v>
      </c>
      <c r="M861" s="41"/>
      <c r="N861" s="134" t="str">
        <f t="shared" si="157"/>
        <v/>
      </c>
      <c r="O861" s="135" t="str">
        <f t="shared" si="158"/>
        <v/>
      </c>
      <c r="P861" s="134"/>
      <c r="Q861" s="303"/>
      <c r="R861" s="44"/>
      <c r="S861" s="183" t="str">
        <f t="shared" si="161"/>
        <v/>
      </c>
      <c r="T861" s="380">
        <v>0.1</v>
      </c>
      <c r="U861" s="185" t="str">
        <f t="shared" si="162"/>
        <v/>
      </c>
      <c r="V861" s="186" t="str">
        <f t="shared" si="163"/>
        <v/>
      </c>
      <c r="W861" s="186" t="str">
        <f t="shared" si="159"/>
        <v/>
      </c>
      <c r="X861" s="187" t="str">
        <f t="shared" si="164"/>
        <v/>
      </c>
      <c r="Y861" s="337"/>
      <c r="Z861" s="61"/>
      <c r="AA861" s="372" t="str">
        <f t="shared" si="160"/>
        <v/>
      </c>
      <c r="AB861" s="398"/>
      <c r="AH861" s="384" t="str">
        <f t="shared" si="165"/>
        <v/>
      </c>
      <c r="AI861" s="384">
        <f t="shared" si="166"/>
        <v>0</v>
      </c>
      <c r="AJ861" s="384">
        <f t="shared" si="167"/>
        <v>0</v>
      </c>
      <c r="AK861" s="384">
        <f t="shared" si="168"/>
        <v>0</v>
      </c>
    </row>
    <row r="862" spans="2:37" s="177" customFormat="1" ht="24.75" hidden="1" customHeight="1" outlineLevel="1">
      <c r="B862" s="38"/>
      <c r="C862" s="52"/>
      <c r="D862" s="3"/>
      <c r="E862" s="3"/>
      <c r="F862" s="3"/>
      <c r="G862" s="3"/>
      <c r="H862" s="3"/>
      <c r="I862" s="13"/>
      <c r="J862" s="67"/>
      <c r="K862" s="75"/>
      <c r="L862" s="58" t="s">
        <v>3550</v>
      </c>
      <c r="M862" s="41"/>
      <c r="N862" s="134" t="str">
        <f t="shared" si="157"/>
        <v/>
      </c>
      <c r="O862" s="135" t="str">
        <f t="shared" si="158"/>
        <v/>
      </c>
      <c r="P862" s="134"/>
      <c r="Q862" s="303"/>
      <c r="R862" s="44"/>
      <c r="S862" s="183" t="str">
        <f t="shared" si="161"/>
        <v/>
      </c>
      <c r="T862" s="380">
        <v>0.1</v>
      </c>
      <c r="U862" s="185" t="str">
        <f t="shared" si="162"/>
        <v/>
      </c>
      <c r="V862" s="186" t="str">
        <f t="shared" si="163"/>
        <v/>
      </c>
      <c r="W862" s="186" t="str">
        <f t="shared" si="159"/>
        <v/>
      </c>
      <c r="X862" s="187" t="str">
        <f t="shared" si="164"/>
        <v/>
      </c>
      <c r="Y862" s="337"/>
      <c r="Z862" s="61"/>
      <c r="AA862" s="372" t="str">
        <f t="shared" si="160"/>
        <v/>
      </c>
      <c r="AB862" s="398"/>
      <c r="AH862" s="384" t="str">
        <f t="shared" si="165"/>
        <v/>
      </c>
      <c r="AI862" s="384">
        <f t="shared" si="166"/>
        <v>0</v>
      </c>
      <c r="AJ862" s="384">
        <f t="shared" si="167"/>
        <v>0</v>
      </c>
      <c r="AK862" s="384">
        <f t="shared" si="168"/>
        <v>0</v>
      </c>
    </row>
    <row r="863" spans="2:37" s="177" customFormat="1" ht="24.75" hidden="1" customHeight="1" outlineLevel="1">
      <c r="B863" s="38"/>
      <c r="C863" s="52"/>
      <c r="D863" s="3"/>
      <c r="E863" s="3"/>
      <c r="F863" s="3"/>
      <c r="G863" s="3"/>
      <c r="H863" s="3"/>
      <c r="I863" s="13"/>
      <c r="J863" s="67"/>
      <c r="K863" s="75"/>
      <c r="L863" s="58" t="s">
        <v>3550</v>
      </c>
      <c r="M863" s="41"/>
      <c r="N863" s="134" t="str">
        <f t="shared" si="157"/>
        <v/>
      </c>
      <c r="O863" s="135" t="str">
        <f t="shared" si="158"/>
        <v/>
      </c>
      <c r="P863" s="134"/>
      <c r="Q863" s="303"/>
      <c r="R863" s="44"/>
      <c r="S863" s="183" t="str">
        <f t="shared" si="161"/>
        <v/>
      </c>
      <c r="T863" s="380">
        <v>0.1</v>
      </c>
      <c r="U863" s="185" t="str">
        <f t="shared" si="162"/>
        <v/>
      </c>
      <c r="V863" s="186" t="str">
        <f t="shared" si="163"/>
        <v/>
      </c>
      <c r="W863" s="186" t="str">
        <f t="shared" si="159"/>
        <v/>
      </c>
      <c r="X863" s="187" t="str">
        <f t="shared" si="164"/>
        <v/>
      </c>
      <c r="Y863" s="337"/>
      <c r="Z863" s="61"/>
      <c r="AA863" s="372" t="str">
        <f t="shared" si="160"/>
        <v/>
      </c>
      <c r="AB863" s="398"/>
      <c r="AH863" s="384" t="str">
        <f t="shared" si="165"/>
        <v/>
      </c>
      <c r="AI863" s="384">
        <f t="shared" si="166"/>
        <v>0</v>
      </c>
      <c r="AJ863" s="384">
        <f t="shared" si="167"/>
        <v>0</v>
      </c>
      <c r="AK863" s="384">
        <f t="shared" si="168"/>
        <v>0</v>
      </c>
    </row>
    <row r="864" spans="2:37" s="177" customFormat="1" ht="24.75" hidden="1" customHeight="1" outlineLevel="1">
      <c r="B864" s="38"/>
      <c r="C864" s="52"/>
      <c r="D864" s="3"/>
      <c r="E864" s="3"/>
      <c r="F864" s="3"/>
      <c r="G864" s="3"/>
      <c r="H864" s="3"/>
      <c r="I864" s="13"/>
      <c r="J864" s="67"/>
      <c r="K864" s="75"/>
      <c r="L864" s="58" t="s">
        <v>3550</v>
      </c>
      <c r="M864" s="41"/>
      <c r="N864" s="134" t="str">
        <f t="shared" si="157"/>
        <v/>
      </c>
      <c r="O864" s="135" t="str">
        <f t="shared" si="158"/>
        <v/>
      </c>
      <c r="P864" s="134"/>
      <c r="Q864" s="303"/>
      <c r="R864" s="44"/>
      <c r="S864" s="183" t="str">
        <f t="shared" si="161"/>
        <v/>
      </c>
      <c r="T864" s="380">
        <v>0.1</v>
      </c>
      <c r="U864" s="185" t="str">
        <f t="shared" si="162"/>
        <v/>
      </c>
      <c r="V864" s="186" t="str">
        <f t="shared" si="163"/>
        <v/>
      </c>
      <c r="W864" s="186" t="str">
        <f t="shared" si="159"/>
        <v/>
      </c>
      <c r="X864" s="187" t="str">
        <f t="shared" si="164"/>
        <v/>
      </c>
      <c r="Y864" s="337"/>
      <c r="Z864" s="61"/>
      <c r="AA864" s="372" t="str">
        <f t="shared" si="160"/>
        <v/>
      </c>
      <c r="AB864" s="398"/>
      <c r="AH864" s="384" t="str">
        <f t="shared" si="165"/>
        <v/>
      </c>
      <c r="AI864" s="384">
        <f t="shared" si="166"/>
        <v>0</v>
      </c>
      <c r="AJ864" s="384">
        <f t="shared" si="167"/>
        <v>0</v>
      </c>
      <c r="AK864" s="384">
        <f t="shared" si="168"/>
        <v>0</v>
      </c>
    </row>
    <row r="865" spans="2:37" s="177" customFormat="1" ht="24.75" hidden="1" customHeight="1" outlineLevel="1">
      <c r="B865" s="38"/>
      <c r="C865" s="52"/>
      <c r="D865" s="3"/>
      <c r="E865" s="3"/>
      <c r="F865" s="3"/>
      <c r="G865" s="3"/>
      <c r="H865" s="3"/>
      <c r="I865" s="13"/>
      <c r="J865" s="67"/>
      <c r="K865" s="75"/>
      <c r="L865" s="58" t="s">
        <v>3550</v>
      </c>
      <c r="M865" s="41"/>
      <c r="N865" s="134" t="str">
        <f t="shared" si="157"/>
        <v/>
      </c>
      <c r="O865" s="135" t="str">
        <f t="shared" si="158"/>
        <v/>
      </c>
      <c r="P865" s="134"/>
      <c r="Q865" s="303"/>
      <c r="R865" s="44"/>
      <c r="S865" s="183" t="str">
        <f t="shared" si="161"/>
        <v/>
      </c>
      <c r="T865" s="380">
        <v>0.1</v>
      </c>
      <c r="U865" s="185" t="str">
        <f t="shared" si="162"/>
        <v/>
      </c>
      <c r="V865" s="186" t="str">
        <f t="shared" si="163"/>
        <v/>
      </c>
      <c r="W865" s="186" t="str">
        <f t="shared" si="159"/>
        <v/>
      </c>
      <c r="X865" s="187" t="str">
        <f t="shared" si="164"/>
        <v/>
      </c>
      <c r="Y865" s="337"/>
      <c r="Z865" s="61"/>
      <c r="AA865" s="372" t="str">
        <f t="shared" si="160"/>
        <v/>
      </c>
      <c r="AB865" s="398"/>
      <c r="AH865" s="384" t="str">
        <f t="shared" si="165"/>
        <v/>
      </c>
      <c r="AI865" s="384">
        <f t="shared" si="166"/>
        <v>0</v>
      </c>
      <c r="AJ865" s="384">
        <f t="shared" si="167"/>
        <v>0</v>
      </c>
      <c r="AK865" s="384">
        <f t="shared" si="168"/>
        <v>0</v>
      </c>
    </row>
    <row r="866" spans="2:37" s="177" customFormat="1" ht="24.75" hidden="1" customHeight="1" outlineLevel="1">
      <c r="B866" s="38"/>
      <c r="C866" s="52"/>
      <c r="D866" s="3"/>
      <c r="E866" s="3"/>
      <c r="F866" s="3"/>
      <c r="G866" s="3"/>
      <c r="H866" s="3"/>
      <c r="I866" s="13"/>
      <c r="J866" s="67"/>
      <c r="K866" s="75"/>
      <c r="L866" s="58" t="s">
        <v>3550</v>
      </c>
      <c r="M866" s="41"/>
      <c r="N866" s="134" t="str">
        <f t="shared" si="157"/>
        <v/>
      </c>
      <c r="O866" s="135" t="str">
        <f t="shared" si="158"/>
        <v/>
      </c>
      <c r="P866" s="134"/>
      <c r="Q866" s="303"/>
      <c r="R866" s="44"/>
      <c r="S866" s="183" t="str">
        <f t="shared" si="161"/>
        <v/>
      </c>
      <c r="T866" s="380">
        <v>0.1</v>
      </c>
      <c r="U866" s="185" t="str">
        <f t="shared" si="162"/>
        <v/>
      </c>
      <c r="V866" s="186" t="str">
        <f t="shared" si="163"/>
        <v/>
      </c>
      <c r="W866" s="186" t="str">
        <f t="shared" si="159"/>
        <v/>
      </c>
      <c r="X866" s="187" t="str">
        <f t="shared" si="164"/>
        <v/>
      </c>
      <c r="Y866" s="337"/>
      <c r="Z866" s="61"/>
      <c r="AA866" s="372" t="str">
        <f t="shared" si="160"/>
        <v/>
      </c>
      <c r="AB866" s="398"/>
      <c r="AH866" s="384" t="str">
        <f t="shared" si="165"/>
        <v/>
      </c>
      <c r="AI866" s="384">
        <f t="shared" si="166"/>
        <v>0</v>
      </c>
      <c r="AJ866" s="384">
        <f t="shared" si="167"/>
        <v>0</v>
      </c>
      <c r="AK866" s="384">
        <f t="shared" si="168"/>
        <v>0</v>
      </c>
    </row>
    <row r="867" spans="2:37" s="177" customFormat="1" ht="24.75" hidden="1" customHeight="1" outlineLevel="1">
      <c r="B867" s="38"/>
      <c r="C867" s="52"/>
      <c r="D867" s="3"/>
      <c r="E867" s="3"/>
      <c r="F867" s="3"/>
      <c r="G867" s="3"/>
      <c r="H867" s="3"/>
      <c r="I867" s="13"/>
      <c r="J867" s="67"/>
      <c r="K867" s="75"/>
      <c r="L867" s="58" t="s">
        <v>3550</v>
      </c>
      <c r="M867" s="41"/>
      <c r="N867" s="134" t="str">
        <f t="shared" si="157"/>
        <v/>
      </c>
      <c r="O867" s="135" t="str">
        <f t="shared" si="158"/>
        <v/>
      </c>
      <c r="P867" s="134"/>
      <c r="Q867" s="303"/>
      <c r="R867" s="44"/>
      <c r="S867" s="183" t="str">
        <f t="shared" si="161"/>
        <v/>
      </c>
      <c r="T867" s="380">
        <v>0.1</v>
      </c>
      <c r="U867" s="185" t="str">
        <f t="shared" si="162"/>
        <v/>
      </c>
      <c r="V867" s="186" t="str">
        <f t="shared" si="163"/>
        <v/>
      </c>
      <c r="W867" s="186" t="str">
        <f t="shared" si="159"/>
        <v/>
      </c>
      <c r="X867" s="187" t="str">
        <f t="shared" si="164"/>
        <v/>
      </c>
      <c r="Y867" s="337"/>
      <c r="Z867" s="61"/>
      <c r="AA867" s="372" t="str">
        <f t="shared" si="160"/>
        <v/>
      </c>
      <c r="AB867" s="398"/>
      <c r="AH867" s="384" t="str">
        <f t="shared" si="165"/>
        <v/>
      </c>
      <c r="AI867" s="384">
        <f t="shared" si="166"/>
        <v>0</v>
      </c>
      <c r="AJ867" s="384">
        <f t="shared" si="167"/>
        <v>0</v>
      </c>
      <c r="AK867" s="384">
        <f t="shared" si="168"/>
        <v>0</v>
      </c>
    </row>
    <row r="868" spans="2:37" s="177" customFormat="1" ht="24.75" hidden="1" customHeight="1" outlineLevel="1">
      <c r="B868" s="38"/>
      <c r="C868" s="52"/>
      <c r="D868" s="3"/>
      <c r="E868" s="3"/>
      <c r="F868" s="3"/>
      <c r="G868" s="3"/>
      <c r="H868" s="3"/>
      <c r="I868" s="13"/>
      <c r="J868" s="67"/>
      <c r="K868" s="75"/>
      <c r="L868" s="58" t="s">
        <v>3550</v>
      </c>
      <c r="M868" s="41"/>
      <c r="N868" s="134" t="str">
        <f t="shared" si="157"/>
        <v/>
      </c>
      <c r="O868" s="135" t="str">
        <f t="shared" si="158"/>
        <v/>
      </c>
      <c r="P868" s="134"/>
      <c r="Q868" s="303"/>
      <c r="R868" s="44"/>
      <c r="S868" s="183" t="str">
        <f t="shared" si="161"/>
        <v/>
      </c>
      <c r="T868" s="380">
        <v>0.1</v>
      </c>
      <c r="U868" s="185" t="str">
        <f t="shared" si="162"/>
        <v/>
      </c>
      <c r="V868" s="186" t="str">
        <f t="shared" si="163"/>
        <v/>
      </c>
      <c r="W868" s="186" t="str">
        <f t="shared" si="159"/>
        <v/>
      </c>
      <c r="X868" s="187" t="str">
        <f t="shared" si="164"/>
        <v/>
      </c>
      <c r="Y868" s="337"/>
      <c r="Z868" s="61"/>
      <c r="AA868" s="372" t="str">
        <f t="shared" si="160"/>
        <v/>
      </c>
      <c r="AB868" s="398"/>
      <c r="AH868" s="384" t="str">
        <f t="shared" si="165"/>
        <v/>
      </c>
      <c r="AI868" s="384">
        <f t="shared" si="166"/>
        <v>0</v>
      </c>
      <c r="AJ868" s="384">
        <f t="shared" si="167"/>
        <v>0</v>
      </c>
      <c r="AK868" s="384">
        <f t="shared" si="168"/>
        <v>0</v>
      </c>
    </row>
    <row r="869" spans="2:37" s="177" customFormat="1" ht="24.75" hidden="1" customHeight="1" outlineLevel="1">
      <c r="B869" s="38"/>
      <c r="C869" s="52"/>
      <c r="D869" s="3"/>
      <c r="E869" s="3"/>
      <c r="F869" s="3"/>
      <c r="G869" s="3"/>
      <c r="H869" s="3"/>
      <c r="I869" s="13"/>
      <c r="J869" s="67"/>
      <c r="K869" s="75"/>
      <c r="L869" s="58" t="s">
        <v>3550</v>
      </c>
      <c r="M869" s="41"/>
      <c r="N869" s="134" t="str">
        <f t="shared" si="157"/>
        <v/>
      </c>
      <c r="O869" s="135" t="str">
        <f t="shared" si="158"/>
        <v/>
      </c>
      <c r="P869" s="134"/>
      <c r="Q869" s="303"/>
      <c r="R869" s="44"/>
      <c r="S869" s="183" t="str">
        <f t="shared" si="161"/>
        <v/>
      </c>
      <c r="T869" s="380">
        <v>0.1</v>
      </c>
      <c r="U869" s="185" t="str">
        <f t="shared" si="162"/>
        <v/>
      </c>
      <c r="V869" s="186" t="str">
        <f t="shared" si="163"/>
        <v/>
      </c>
      <c r="W869" s="186" t="str">
        <f t="shared" si="159"/>
        <v/>
      </c>
      <c r="X869" s="187" t="str">
        <f t="shared" si="164"/>
        <v/>
      </c>
      <c r="Y869" s="337"/>
      <c r="Z869" s="61"/>
      <c r="AA869" s="372" t="str">
        <f t="shared" si="160"/>
        <v/>
      </c>
      <c r="AB869" s="398"/>
      <c r="AH869" s="384" t="str">
        <f t="shared" si="165"/>
        <v/>
      </c>
      <c r="AI869" s="384">
        <f t="shared" si="166"/>
        <v>0</v>
      </c>
      <c r="AJ869" s="384">
        <f t="shared" si="167"/>
        <v>0</v>
      </c>
      <c r="AK869" s="384">
        <f t="shared" si="168"/>
        <v>0</v>
      </c>
    </row>
    <row r="870" spans="2:37" s="177" customFormat="1" ht="24.75" hidden="1" customHeight="1" outlineLevel="1">
      <c r="B870" s="38"/>
      <c r="C870" s="52"/>
      <c r="D870" s="3"/>
      <c r="E870" s="3"/>
      <c r="F870" s="3"/>
      <c r="G870" s="3"/>
      <c r="H870" s="3"/>
      <c r="I870" s="13"/>
      <c r="J870" s="67"/>
      <c r="K870" s="75"/>
      <c r="L870" s="58" t="s">
        <v>3550</v>
      </c>
      <c r="M870" s="41"/>
      <c r="N870" s="134" t="str">
        <f t="shared" si="157"/>
        <v/>
      </c>
      <c r="O870" s="135" t="str">
        <f t="shared" si="158"/>
        <v/>
      </c>
      <c r="P870" s="134"/>
      <c r="Q870" s="303"/>
      <c r="R870" s="44"/>
      <c r="S870" s="183" t="str">
        <f t="shared" si="161"/>
        <v/>
      </c>
      <c r="T870" s="380">
        <v>0.1</v>
      </c>
      <c r="U870" s="185" t="str">
        <f t="shared" si="162"/>
        <v/>
      </c>
      <c r="V870" s="186" t="str">
        <f t="shared" si="163"/>
        <v/>
      </c>
      <c r="W870" s="186" t="str">
        <f t="shared" si="159"/>
        <v/>
      </c>
      <c r="X870" s="187" t="str">
        <f t="shared" si="164"/>
        <v/>
      </c>
      <c r="Y870" s="337"/>
      <c r="Z870" s="61"/>
      <c r="AA870" s="372" t="str">
        <f t="shared" si="160"/>
        <v/>
      </c>
      <c r="AB870" s="398"/>
      <c r="AH870" s="384" t="str">
        <f t="shared" si="165"/>
        <v/>
      </c>
      <c r="AI870" s="384">
        <f t="shared" si="166"/>
        <v>0</v>
      </c>
      <c r="AJ870" s="384">
        <f t="shared" si="167"/>
        <v>0</v>
      </c>
      <c r="AK870" s="384">
        <f t="shared" si="168"/>
        <v>0</v>
      </c>
    </row>
    <row r="871" spans="2:37" s="177" customFormat="1" ht="24.75" hidden="1" customHeight="1" outlineLevel="1">
      <c r="B871" s="38"/>
      <c r="C871" s="52"/>
      <c r="D871" s="3"/>
      <c r="E871" s="3"/>
      <c r="F871" s="3"/>
      <c r="G871" s="3"/>
      <c r="H871" s="3"/>
      <c r="I871" s="13"/>
      <c r="J871" s="67"/>
      <c r="K871" s="75"/>
      <c r="L871" s="58" t="s">
        <v>3550</v>
      </c>
      <c r="M871" s="41"/>
      <c r="N871" s="134" t="str">
        <f t="shared" si="157"/>
        <v/>
      </c>
      <c r="O871" s="135" t="str">
        <f t="shared" si="158"/>
        <v/>
      </c>
      <c r="P871" s="134"/>
      <c r="Q871" s="303"/>
      <c r="R871" s="44"/>
      <c r="S871" s="183" t="str">
        <f t="shared" si="161"/>
        <v/>
      </c>
      <c r="T871" s="380">
        <v>0.1</v>
      </c>
      <c r="U871" s="185" t="str">
        <f t="shared" si="162"/>
        <v/>
      </c>
      <c r="V871" s="186" t="str">
        <f t="shared" si="163"/>
        <v/>
      </c>
      <c r="W871" s="186" t="str">
        <f t="shared" si="159"/>
        <v/>
      </c>
      <c r="X871" s="187" t="str">
        <f t="shared" si="164"/>
        <v/>
      </c>
      <c r="Y871" s="337"/>
      <c r="Z871" s="61"/>
      <c r="AA871" s="372" t="str">
        <f t="shared" si="160"/>
        <v/>
      </c>
      <c r="AB871" s="398"/>
      <c r="AH871" s="384" t="str">
        <f t="shared" si="165"/>
        <v/>
      </c>
      <c r="AI871" s="384">
        <f t="shared" si="166"/>
        <v>0</v>
      </c>
      <c r="AJ871" s="384">
        <f t="shared" si="167"/>
        <v>0</v>
      </c>
      <c r="AK871" s="384">
        <f t="shared" si="168"/>
        <v>0</v>
      </c>
    </row>
    <row r="872" spans="2:37" s="177" customFormat="1" ht="24.75" hidden="1" customHeight="1" outlineLevel="1">
      <c r="B872" s="38"/>
      <c r="C872" s="52"/>
      <c r="D872" s="3"/>
      <c r="E872" s="3"/>
      <c r="F872" s="3"/>
      <c r="G872" s="3"/>
      <c r="H872" s="3"/>
      <c r="I872" s="13"/>
      <c r="J872" s="67"/>
      <c r="K872" s="75"/>
      <c r="L872" s="58" t="s">
        <v>3550</v>
      </c>
      <c r="M872" s="41"/>
      <c r="N872" s="134" t="str">
        <f t="shared" si="157"/>
        <v/>
      </c>
      <c r="O872" s="135" t="str">
        <f t="shared" si="158"/>
        <v/>
      </c>
      <c r="P872" s="134"/>
      <c r="Q872" s="303"/>
      <c r="R872" s="44"/>
      <c r="S872" s="183" t="str">
        <f t="shared" si="161"/>
        <v/>
      </c>
      <c r="T872" s="380">
        <v>0.1</v>
      </c>
      <c r="U872" s="185" t="str">
        <f t="shared" si="162"/>
        <v/>
      </c>
      <c r="V872" s="186" t="str">
        <f t="shared" si="163"/>
        <v/>
      </c>
      <c r="W872" s="186" t="str">
        <f t="shared" si="159"/>
        <v/>
      </c>
      <c r="X872" s="187" t="str">
        <f t="shared" si="164"/>
        <v/>
      </c>
      <c r="Y872" s="337"/>
      <c r="Z872" s="61"/>
      <c r="AA872" s="372" t="str">
        <f t="shared" si="160"/>
        <v/>
      </c>
      <c r="AB872" s="398"/>
      <c r="AH872" s="384" t="str">
        <f t="shared" si="165"/>
        <v/>
      </c>
      <c r="AI872" s="384">
        <f t="shared" si="166"/>
        <v>0</v>
      </c>
      <c r="AJ872" s="384">
        <f t="shared" si="167"/>
        <v>0</v>
      </c>
      <c r="AK872" s="384">
        <f t="shared" si="168"/>
        <v>0</v>
      </c>
    </row>
    <row r="873" spans="2:37" s="177" customFormat="1" ht="24.75" hidden="1" customHeight="1" outlineLevel="1">
      <c r="B873" s="38"/>
      <c r="C873" s="52"/>
      <c r="D873" s="3"/>
      <c r="E873" s="3"/>
      <c r="F873" s="3"/>
      <c r="G873" s="3"/>
      <c r="H873" s="3"/>
      <c r="I873" s="13"/>
      <c r="J873" s="67"/>
      <c r="K873" s="75"/>
      <c r="L873" s="58" t="s">
        <v>3550</v>
      </c>
      <c r="M873" s="41"/>
      <c r="N873" s="134" t="str">
        <f t="shared" si="157"/>
        <v/>
      </c>
      <c r="O873" s="135" t="str">
        <f t="shared" si="158"/>
        <v/>
      </c>
      <c r="P873" s="134"/>
      <c r="Q873" s="303"/>
      <c r="R873" s="44"/>
      <c r="S873" s="183" t="str">
        <f t="shared" si="161"/>
        <v/>
      </c>
      <c r="T873" s="380">
        <v>0.1</v>
      </c>
      <c r="U873" s="185" t="str">
        <f t="shared" si="162"/>
        <v/>
      </c>
      <c r="V873" s="186" t="str">
        <f t="shared" si="163"/>
        <v/>
      </c>
      <c r="W873" s="186" t="str">
        <f t="shared" si="159"/>
        <v/>
      </c>
      <c r="X873" s="187" t="str">
        <f t="shared" si="164"/>
        <v/>
      </c>
      <c r="Y873" s="337"/>
      <c r="Z873" s="61"/>
      <c r="AA873" s="372" t="str">
        <f t="shared" si="160"/>
        <v/>
      </c>
      <c r="AB873" s="398"/>
      <c r="AH873" s="384" t="str">
        <f t="shared" si="165"/>
        <v/>
      </c>
      <c r="AI873" s="384">
        <f t="shared" si="166"/>
        <v>0</v>
      </c>
      <c r="AJ873" s="384">
        <f t="shared" si="167"/>
        <v>0</v>
      </c>
      <c r="AK873" s="384">
        <f t="shared" si="168"/>
        <v>0</v>
      </c>
    </row>
    <row r="874" spans="2:37" s="177" customFormat="1" ht="24.75" hidden="1" customHeight="1" outlineLevel="1">
      <c r="B874" s="38"/>
      <c r="C874" s="52"/>
      <c r="D874" s="3"/>
      <c r="E874" s="3"/>
      <c r="F874" s="3"/>
      <c r="G874" s="3"/>
      <c r="H874" s="3"/>
      <c r="I874" s="13"/>
      <c r="J874" s="67"/>
      <c r="K874" s="75"/>
      <c r="L874" s="58" t="s">
        <v>3550</v>
      </c>
      <c r="M874" s="41"/>
      <c r="N874" s="134" t="str">
        <f t="shared" si="157"/>
        <v/>
      </c>
      <c r="O874" s="135" t="str">
        <f t="shared" si="158"/>
        <v/>
      </c>
      <c r="P874" s="134"/>
      <c r="Q874" s="303"/>
      <c r="R874" s="44"/>
      <c r="S874" s="183" t="str">
        <f t="shared" si="161"/>
        <v/>
      </c>
      <c r="T874" s="380">
        <v>0.1</v>
      </c>
      <c r="U874" s="185" t="str">
        <f t="shared" si="162"/>
        <v/>
      </c>
      <c r="V874" s="186" t="str">
        <f t="shared" si="163"/>
        <v/>
      </c>
      <c r="W874" s="186" t="str">
        <f t="shared" si="159"/>
        <v/>
      </c>
      <c r="X874" s="187" t="str">
        <f t="shared" si="164"/>
        <v/>
      </c>
      <c r="Y874" s="337"/>
      <c r="Z874" s="61"/>
      <c r="AA874" s="372" t="str">
        <f t="shared" si="160"/>
        <v/>
      </c>
      <c r="AB874" s="398"/>
      <c r="AH874" s="384" t="str">
        <f t="shared" si="165"/>
        <v/>
      </c>
      <c r="AI874" s="384">
        <f t="shared" si="166"/>
        <v>0</v>
      </c>
      <c r="AJ874" s="384">
        <f t="shared" si="167"/>
        <v>0</v>
      </c>
      <c r="AK874" s="384">
        <f t="shared" si="168"/>
        <v>0</v>
      </c>
    </row>
    <row r="875" spans="2:37" s="177" customFormat="1" ht="24.75" hidden="1" customHeight="1" outlineLevel="1">
      <c r="B875" s="38"/>
      <c r="C875" s="52"/>
      <c r="D875" s="3"/>
      <c r="E875" s="3"/>
      <c r="F875" s="3"/>
      <c r="G875" s="3"/>
      <c r="H875" s="3"/>
      <c r="I875" s="13"/>
      <c r="J875" s="67"/>
      <c r="K875" s="75"/>
      <c r="L875" s="58" t="s">
        <v>3550</v>
      </c>
      <c r="M875" s="41"/>
      <c r="N875" s="134" t="str">
        <f t="shared" si="157"/>
        <v/>
      </c>
      <c r="O875" s="135" t="str">
        <f t="shared" si="158"/>
        <v/>
      </c>
      <c r="P875" s="134"/>
      <c r="Q875" s="303"/>
      <c r="R875" s="44"/>
      <c r="S875" s="183" t="str">
        <f t="shared" si="161"/>
        <v/>
      </c>
      <c r="T875" s="380">
        <v>0.1</v>
      </c>
      <c r="U875" s="185" t="str">
        <f t="shared" si="162"/>
        <v/>
      </c>
      <c r="V875" s="186" t="str">
        <f t="shared" si="163"/>
        <v/>
      </c>
      <c r="W875" s="186" t="str">
        <f t="shared" si="159"/>
        <v/>
      </c>
      <c r="X875" s="187" t="str">
        <f t="shared" si="164"/>
        <v/>
      </c>
      <c r="Y875" s="337"/>
      <c r="Z875" s="61"/>
      <c r="AA875" s="372" t="str">
        <f t="shared" si="160"/>
        <v/>
      </c>
      <c r="AB875" s="398"/>
      <c r="AH875" s="384" t="str">
        <f t="shared" si="165"/>
        <v/>
      </c>
      <c r="AI875" s="384">
        <f t="shared" si="166"/>
        <v>0</v>
      </c>
      <c r="AJ875" s="384">
        <f t="shared" si="167"/>
        <v>0</v>
      </c>
      <c r="AK875" s="384">
        <f t="shared" si="168"/>
        <v>0</v>
      </c>
    </row>
    <row r="876" spans="2:37" s="177" customFormat="1" ht="24.75" hidden="1" customHeight="1" outlineLevel="1">
      <c r="B876" s="38"/>
      <c r="C876" s="52"/>
      <c r="D876" s="3"/>
      <c r="E876" s="3"/>
      <c r="F876" s="3"/>
      <c r="G876" s="3"/>
      <c r="H876" s="3"/>
      <c r="I876" s="13"/>
      <c r="J876" s="67"/>
      <c r="K876" s="75"/>
      <c r="L876" s="58" t="s">
        <v>3550</v>
      </c>
      <c r="M876" s="41"/>
      <c r="N876" s="134" t="str">
        <f t="shared" si="157"/>
        <v/>
      </c>
      <c r="O876" s="135" t="str">
        <f t="shared" si="158"/>
        <v/>
      </c>
      <c r="P876" s="134"/>
      <c r="Q876" s="303"/>
      <c r="R876" s="44"/>
      <c r="S876" s="183" t="str">
        <f t="shared" si="161"/>
        <v/>
      </c>
      <c r="T876" s="380">
        <v>0.1</v>
      </c>
      <c r="U876" s="185" t="str">
        <f t="shared" si="162"/>
        <v/>
      </c>
      <c r="V876" s="186" t="str">
        <f t="shared" si="163"/>
        <v/>
      </c>
      <c r="W876" s="186" t="str">
        <f t="shared" si="159"/>
        <v/>
      </c>
      <c r="X876" s="187" t="str">
        <f t="shared" si="164"/>
        <v/>
      </c>
      <c r="Y876" s="337"/>
      <c r="Z876" s="61"/>
      <c r="AA876" s="372" t="str">
        <f t="shared" si="160"/>
        <v/>
      </c>
      <c r="AB876" s="398"/>
      <c r="AH876" s="384" t="str">
        <f t="shared" si="165"/>
        <v/>
      </c>
      <c r="AI876" s="384">
        <f t="shared" si="166"/>
        <v>0</v>
      </c>
      <c r="AJ876" s="384">
        <f t="shared" si="167"/>
        <v>0</v>
      </c>
      <c r="AK876" s="384">
        <f t="shared" si="168"/>
        <v>0</v>
      </c>
    </row>
    <row r="877" spans="2:37" s="177" customFormat="1" ht="24.75" hidden="1" customHeight="1" outlineLevel="1">
      <c r="B877" s="38"/>
      <c r="C877" s="52"/>
      <c r="D877" s="3"/>
      <c r="E877" s="3"/>
      <c r="F877" s="3"/>
      <c r="G877" s="3"/>
      <c r="H877" s="3"/>
      <c r="I877" s="13"/>
      <c r="J877" s="67"/>
      <c r="K877" s="75"/>
      <c r="L877" s="58" t="s">
        <v>3550</v>
      </c>
      <c r="M877" s="41"/>
      <c r="N877" s="134" t="str">
        <f t="shared" si="157"/>
        <v/>
      </c>
      <c r="O877" s="135" t="str">
        <f t="shared" si="158"/>
        <v/>
      </c>
      <c r="P877" s="134"/>
      <c r="Q877" s="303"/>
      <c r="R877" s="44"/>
      <c r="S877" s="183" t="str">
        <f t="shared" si="161"/>
        <v/>
      </c>
      <c r="T877" s="380">
        <v>0.1</v>
      </c>
      <c r="U877" s="185" t="str">
        <f t="shared" si="162"/>
        <v/>
      </c>
      <c r="V877" s="186" t="str">
        <f t="shared" si="163"/>
        <v/>
      </c>
      <c r="W877" s="186" t="str">
        <f t="shared" si="159"/>
        <v/>
      </c>
      <c r="X877" s="187" t="str">
        <f t="shared" si="164"/>
        <v/>
      </c>
      <c r="Y877" s="337"/>
      <c r="Z877" s="61"/>
      <c r="AA877" s="372" t="str">
        <f t="shared" si="160"/>
        <v/>
      </c>
      <c r="AB877" s="398"/>
      <c r="AH877" s="384" t="str">
        <f t="shared" si="165"/>
        <v/>
      </c>
      <c r="AI877" s="384">
        <f t="shared" si="166"/>
        <v>0</v>
      </c>
      <c r="AJ877" s="384">
        <f t="shared" si="167"/>
        <v>0</v>
      </c>
      <c r="AK877" s="384">
        <f t="shared" si="168"/>
        <v>0</v>
      </c>
    </row>
    <row r="878" spans="2:37" s="177" customFormat="1" ht="24.75" hidden="1" customHeight="1" outlineLevel="1">
      <c r="B878" s="38"/>
      <c r="C878" s="52"/>
      <c r="D878" s="3"/>
      <c r="E878" s="3"/>
      <c r="F878" s="3"/>
      <c r="G878" s="3"/>
      <c r="H878" s="3"/>
      <c r="I878" s="13"/>
      <c r="J878" s="67"/>
      <c r="K878" s="75"/>
      <c r="L878" s="58" t="s">
        <v>3550</v>
      </c>
      <c r="M878" s="41"/>
      <c r="N878" s="134" t="str">
        <f t="shared" si="157"/>
        <v/>
      </c>
      <c r="O878" s="135" t="str">
        <f t="shared" si="158"/>
        <v/>
      </c>
      <c r="P878" s="134"/>
      <c r="Q878" s="303"/>
      <c r="R878" s="44"/>
      <c r="S878" s="183" t="str">
        <f t="shared" si="161"/>
        <v/>
      </c>
      <c r="T878" s="380">
        <v>0.1</v>
      </c>
      <c r="U878" s="185" t="str">
        <f t="shared" si="162"/>
        <v/>
      </c>
      <c r="V878" s="186" t="str">
        <f t="shared" si="163"/>
        <v/>
      </c>
      <c r="W878" s="186" t="str">
        <f t="shared" si="159"/>
        <v/>
      </c>
      <c r="X878" s="187" t="str">
        <f t="shared" si="164"/>
        <v/>
      </c>
      <c r="Y878" s="337"/>
      <c r="Z878" s="61"/>
      <c r="AA878" s="372" t="str">
        <f t="shared" si="160"/>
        <v/>
      </c>
      <c r="AB878" s="398"/>
      <c r="AH878" s="384" t="str">
        <f t="shared" si="165"/>
        <v/>
      </c>
      <c r="AI878" s="384">
        <f t="shared" si="166"/>
        <v>0</v>
      </c>
      <c r="AJ878" s="384">
        <f t="shared" si="167"/>
        <v>0</v>
      </c>
      <c r="AK878" s="384">
        <f t="shared" si="168"/>
        <v>0</v>
      </c>
    </row>
    <row r="879" spans="2:37" s="177" customFormat="1" ht="24.75" hidden="1" customHeight="1" outlineLevel="1">
      <c r="B879" s="38"/>
      <c r="C879" s="52"/>
      <c r="D879" s="3"/>
      <c r="E879" s="3"/>
      <c r="F879" s="3"/>
      <c r="G879" s="3"/>
      <c r="H879" s="3"/>
      <c r="I879" s="13"/>
      <c r="J879" s="67"/>
      <c r="K879" s="75"/>
      <c r="L879" s="58" t="s">
        <v>3550</v>
      </c>
      <c r="M879" s="41"/>
      <c r="N879" s="134" t="str">
        <f t="shared" si="157"/>
        <v/>
      </c>
      <c r="O879" s="135" t="str">
        <f t="shared" si="158"/>
        <v/>
      </c>
      <c r="P879" s="134"/>
      <c r="Q879" s="303"/>
      <c r="R879" s="44"/>
      <c r="S879" s="183" t="str">
        <f t="shared" si="161"/>
        <v/>
      </c>
      <c r="T879" s="380">
        <v>0.1</v>
      </c>
      <c r="U879" s="185" t="str">
        <f t="shared" si="162"/>
        <v/>
      </c>
      <c r="V879" s="186" t="str">
        <f t="shared" si="163"/>
        <v/>
      </c>
      <c r="W879" s="186" t="str">
        <f t="shared" si="159"/>
        <v/>
      </c>
      <c r="X879" s="187" t="str">
        <f t="shared" si="164"/>
        <v/>
      </c>
      <c r="Y879" s="337"/>
      <c r="Z879" s="61"/>
      <c r="AA879" s="372" t="str">
        <f t="shared" si="160"/>
        <v/>
      </c>
      <c r="AB879" s="398"/>
      <c r="AH879" s="384" t="str">
        <f t="shared" si="165"/>
        <v/>
      </c>
      <c r="AI879" s="384">
        <f t="shared" si="166"/>
        <v>0</v>
      </c>
      <c r="AJ879" s="384">
        <f t="shared" si="167"/>
        <v>0</v>
      </c>
      <c r="AK879" s="384">
        <f t="shared" si="168"/>
        <v>0</v>
      </c>
    </row>
    <row r="880" spans="2:37" s="177" customFormat="1" ht="24.75" hidden="1" customHeight="1" outlineLevel="1">
      <c r="B880" s="38"/>
      <c r="C880" s="52"/>
      <c r="D880" s="3"/>
      <c r="E880" s="3"/>
      <c r="F880" s="3"/>
      <c r="G880" s="3"/>
      <c r="H880" s="3"/>
      <c r="I880" s="13"/>
      <c r="J880" s="67"/>
      <c r="K880" s="75"/>
      <c r="L880" s="58" t="s">
        <v>3550</v>
      </c>
      <c r="M880" s="41"/>
      <c r="N880" s="134" t="str">
        <f t="shared" si="157"/>
        <v/>
      </c>
      <c r="O880" s="135" t="str">
        <f t="shared" si="158"/>
        <v/>
      </c>
      <c r="P880" s="134"/>
      <c r="Q880" s="303"/>
      <c r="R880" s="44"/>
      <c r="S880" s="183" t="str">
        <f t="shared" si="161"/>
        <v/>
      </c>
      <c r="T880" s="380">
        <v>0.1</v>
      </c>
      <c r="U880" s="185" t="str">
        <f t="shared" si="162"/>
        <v/>
      </c>
      <c r="V880" s="186" t="str">
        <f t="shared" si="163"/>
        <v/>
      </c>
      <c r="W880" s="186" t="str">
        <f t="shared" si="159"/>
        <v/>
      </c>
      <c r="X880" s="187" t="str">
        <f t="shared" si="164"/>
        <v/>
      </c>
      <c r="Y880" s="337"/>
      <c r="Z880" s="61"/>
      <c r="AA880" s="372" t="str">
        <f t="shared" si="160"/>
        <v/>
      </c>
      <c r="AB880" s="398"/>
      <c r="AH880" s="384" t="str">
        <f t="shared" si="165"/>
        <v/>
      </c>
      <c r="AI880" s="384">
        <f t="shared" si="166"/>
        <v>0</v>
      </c>
      <c r="AJ880" s="384">
        <f t="shared" si="167"/>
        <v>0</v>
      </c>
      <c r="AK880" s="384">
        <f t="shared" si="168"/>
        <v>0</v>
      </c>
    </row>
    <row r="881" spans="2:37" s="177" customFormat="1" ht="24.75" hidden="1" customHeight="1" outlineLevel="1">
      <c r="B881" s="38"/>
      <c r="C881" s="52"/>
      <c r="D881" s="3"/>
      <c r="E881" s="3"/>
      <c r="F881" s="3"/>
      <c r="G881" s="3"/>
      <c r="H881" s="3"/>
      <c r="I881" s="13"/>
      <c r="J881" s="67"/>
      <c r="K881" s="75"/>
      <c r="L881" s="58" t="s">
        <v>3550</v>
      </c>
      <c r="M881" s="41"/>
      <c r="N881" s="134" t="str">
        <f t="shared" si="157"/>
        <v/>
      </c>
      <c r="O881" s="135" t="str">
        <f t="shared" si="158"/>
        <v/>
      </c>
      <c r="P881" s="134"/>
      <c r="Q881" s="303"/>
      <c r="R881" s="44"/>
      <c r="S881" s="183" t="str">
        <f t="shared" si="161"/>
        <v/>
      </c>
      <c r="T881" s="380">
        <v>0.1</v>
      </c>
      <c r="U881" s="185" t="str">
        <f t="shared" si="162"/>
        <v/>
      </c>
      <c r="V881" s="186" t="str">
        <f t="shared" si="163"/>
        <v/>
      </c>
      <c r="W881" s="186" t="str">
        <f t="shared" si="159"/>
        <v/>
      </c>
      <c r="X881" s="187" t="str">
        <f t="shared" si="164"/>
        <v/>
      </c>
      <c r="Y881" s="337"/>
      <c r="Z881" s="61"/>
      <c r="AA881" s="372" t="str">
        <f t="shared" si="160"/>
        <v/>
      </c>
      <c r="AB881" s="398"/>
      <c r="AH881" s="384" t="str">
        <f t="shared" si="165"/>
        <v/>
      </c>
      <c r="AI881" s="384">
        <f t="shared" si="166"/>
        <v>0</v>
      </c>
      <c r="AJ881" s="384">
        <f t="shared" si="167"/>
        <v>0</v>
      </c>
      <c r="AK881" s="384">
        <f t="shared" si="168"/>
        <v>0</v>
      </c>
    </row>
    <row r="882" spans="2:37" s="177" customFormat="1" ht="24.75" hidden="1" customHeight="1" outlineLevel="1">
      <c r="B882" s="38"/>
      <c r="C882" s="52"/>
      <c r="D882" s="3"/>
      <c r="E882" s="3"/>
      <c r="F882" s="3"/>
      <c r="G882" s="3"/>
      <c r="H882" s="3"/>
      <c r="I882" s="13"/>
      <c r="J882" s="67"/>
      <c r="K882" s="75"/>
      <c r="L882" s="58" t="s">
        <v>3550</v>
      </c>
      <c r="M882" s="41"/>
      <c r="N882" s="134" t="str">
        <f t="shared" si="157"/>
        <v/>
      </c>
      <c r="O882" s="135" t="str">
        <f t="shared" si="158"/>
        <v/>
      </c>
      <c r="P882" s="134"/>
      <c r="Q882" s="303"/>
      <c r="R882" s="44"/>
      <c r="S882" s="183" t="str">
        <f t="shared" si="161"/>
        <v/>
      </c>
      <c r="T882" s="380">
        <v>0.1</v>
      </c>
      <c r="U882" s="185" t="str">
        <f t="shared" si="162"/>
        <v/>
      </c>
      <c r="V882" s="186" t="str">
        <f t="shared" si="163"/>
        <v/>
      </c>
      <c r="W882" s="186" t="str">
        <f t="shared" si="159"/>
        <v/>
      </c>
      <c r="X882" s="187" t="str">
        <f t="shared" si="164"/>
        <v/>
      </c>
      <c r="Y882" s="337"/>
      <c r="Z882" s="61"/>
      <c r="AA882" s="372" t="str">
        <f t="shared" si="160"/>
        <v/>
      </c>
      <c r="AB882" s="398"/>
      <c r="AH882" s="384" t="str">
        <f t="shared" si="165"/>
        <v/>
      </c>
      <c r="AI882" s="384">
        <f t="shared" si="166"/>
        <v>0</v>
      </c>
      <c r="AJ882" s="384">
        <f t="shared" si="167"/>
        <v>0</v>
      </c>
      <c r="AK882" s="384">
        <f t="shared" si="168"/>
        <v>0</v>
      </c>
    </row>
    <row r="883" spans="2:37" s="177" customFormat="1" ht="24.75" hidden="1" customHeight="1" outlineLevel="1">
      <c r="B883" s="38"/>
      <c r="C883" s="52"/>
      <c r="D883" s="3"/>
      <c r="E883" s="3"/>
      <c r="F883" s="3"/>
      <c r="G883" s="3"/>
      <c r="H883" s="3"/>
      <c r="I883" s="13"/>
      <c r="J883" s="67"/>
      <c r="K883" s="75"/>
      <c r="L883" s="58" t="s">
        <v>3550</v>
      </c>
      <c r="M883" s="41"/>
      <c r="N883" s="134" t="str">
        <f t="shared" si="157"/>
        <v/>
      </c>
      <c r="O883" s="135" t="str">
        <f t="shared" si="158"/>
        <v/>
      </c>
      <c r="P883" s="134"/>
      <c r="Q883" s="303"/>
      <c r="R883" s="44"/>
      <c r="S883" s="183" t="str">
        <f t="shared" si="161"/>
        <v/>
      </c>
      <c r="T883" s="380">
        <v>0.1</v>
      </c>
      <c r="U883" s="185" t="str">
        <f t="shared" si="162"/>
        <v/>
      </c>
      <c r="V883" s="186" t="str">
        <f t="shared" si="163"/>
        <v/>
      </c>
      <c r="W883" s="186" t="str">
        <f t="shared" si="159"/>
        <v/>
      </c>
      <c r="X883" s="187" t="str">
        <f t="shared" si="164"/>
        <v/>
      </c>
      <c r="Y883" s="337"/>
      <c r="Z883" s="61"/>
      <c r="AA883" s="372" t="str">
        <f t="shared" si="160"/>
        <v/>
      </c>
      <c r="AB883" s="398"/>
      <c r="AH883" s="384" t="str">
        <f t="shared" si="165"/>
        <v/>
      </c>
      <c r="AI883" s="384">
        <f t="shared" si="166"/>
        <v>0</v>
      </c>
      <c r="AJ883" s="384">
        <f t="shared" si="167"/>
        <v>0</v>
      </c>
      <c r="AK883" s="384">
        <f t="shared" si="168"/>
        <v>0</v>
      </c>
    </row>
    <row r="884" spans="2:37" s="177" customFormat="1" ht="24.75" hidden="1" customHeight="1" outlineLevel="1">
      <c r="B884" s="38"/>
      <c r="C884" s="52"/>
      <c r="D884" s="3"/>
      <c r="E884" s="3"/>
      <c r="F884" s="3"/>
      <c r="G884" s="3"/>
      <c r="H884" s="3"/>
      <c r="I884" s="13"/>
      <c r="J884" s="67"/>
      <c r="K884" s="75"/>
      <c r="L884" s="58" t="s">
        <v>3550</v>
      </c>
      <c r="M884" s="41"/>
      <c r="N884" s="134" t="str">
        <f t="shared" si="157"/>
        <v/>
      </c>
      <c r="O884" s="135" t="str">
        <f t="shared" si="158"/>
        <v/>
      </c>
      <c r="P884" s="134"/>
      <c r="Q884" s="303"/>
      <c r="R884" s="44"/>
      <c r="S884" s="183" t="str">
        <f t="shared" si="161"/>
        <v/>
      </c>
      <c r="T884" s="380">
        <v>0.1</v>
      </c>
      <c r="U884" s="185" t="str">
        <f t="shared" si="162"/>
        <v/>
      </c>
      <c r="V884" s="186" t="str">
        <f t="shared" si="163"/>
        <v/>
      </c>
      <c r="W884" s="186" t="str">
        <f t="shared" si="159"/>
        <v/>
      </c>
      <c r="X884" s="187" t="str">
        <f t="shared" si="164"/>
        <v/>
      </c>
      <c r="Y884" s="337"/>
      <c r="Z884" s="61"/>
      <c r="AA884" s="372" t="str">
        <f t="shared" si="160"/>
        <v/>
      </c>
      <c r="AB884" s="398"/>
      <c r="AH884" s="384" t="str">
        <f t="shared" si="165"/>
        <v/>
      </c>
      <c r="AI884" s="384">
        <f t="shared" si="166"/>
        <v>0</v>
      </c>
      <c r="AJ884" s="384">
        <f t="shared" si="167"/>
        <v>0</v>
      </c>
      <c r="AK884" s="384">
        <f t="shared" si="168"/>
        <v>0</v>
      </c>
    </row>
    <row r="885" spans="2:37" s="177" customFormat="1" ht="24.75" hidden="1" customHeight="1" outlineLevel="1">
      <c r="B885" s="38"/>
      <c r="C885" s="52"/>
      <c r="D885" s="3"/>
      <c r="E885" s="3"/>
      <c r="F885" s="3"/>
      <c r="G885" s="3"/>
      <c r="H885" s="3"/>
      <c r="I885" s="13"/>
      <c r="J885" s="67"/>
      <c r="K885" s="75"/>
      <c r="L885" s="58" t="s">
        <v>3550</v>
      </c>
      <c r="M885" s="41"/>
      <c r="N885" s="134" t="str">
        <f t="shared" si="157"/>
        <v/>
      </c>
      <c r="O885" s="135" t="str">
        <f t="shared" si="158"/>
        <v/>
      </c>
      <c r="P885" s="134"/>
      <c r="Q885" s="303"/>
      <c r="R885" s="44"/>
      <c r="S885" s="183" t="str">
        <f t="shared" si="161"/>
        <v/>
      </c>
      <c r="T885" s="380">
        <v>0.1</v>
      </c>
      <c r="U885" s="185" t="str">
        <f t="shared" si="162"/>
        <v/>
      </c>
      <c r="V885" s="186" t="str">
        <f t="shared" si="163"/>
        <v/>
      </c>
      <c r="W885" s="186" t="str">
        <f t="shared" si="159"/>
        <v/>
      </c>
      <c r="X885" s="187" t="str">
        <f t="shared" si="164"/>
        <v/>
      </c>
      <c r="Y885" s="337"/>
      <c r="Z885" s="61"/>
      <c r="AA885" s="372" t="str">
        <f t="shared" si="160"/>
        <v/>
      </c>
      <c r="AB885" s="398"/>
      <c r="AH885" s="384" t="str">
        <f t="shared" si="165"/>
        <v/>
      </c>
      <c r="AI885" s="384">
        <f t="shared" si="166"/>
        <v>0</v>
      </c>
      <c r="AJ885" s="384">
        <f t="shared" si="167"/>
        <v>0</v>
      </c>
      <c r="AK885" s="384">
        <f t="shared" si="168"/>
        <v>0</v>
      </c>
    </row>
    <row r="886" spans="2:37" s="177" customFormat="1" ht="24.75" hidden="1" customHeight="1" outlineLevel="1">
      <c r="B886" s="38"/>
      <c r="C886" s="52"/>
      <c r="D886" s="3"/>
      <c r="E886" s="3"/>
      <c r="F886" s="3"/>
      <c r="G886" s="3"/>
      <c r="H886" s="3"/>
      <c r="I886" s="13"/>
      <c r="J886" s="67"/>
      <c r="K886" s="75"/>
      <c r="L886" s="58" t="s">
        <v>3550</v>
      </c>
      <c r="M886" s="41"/>
      <c r="N886" s="134" t="str">
        <f t="shared" si="157"/>
        <v/>
      </c>
      <c r="O886" s="135" t="str">
        <f t="shared" si="158"/>
        <v/>
      </c>
      <c r="P886" s="134"/>
      <c r="Q886" s="303"/>
      <c r="R886" s="44"/>
      <c r="S886" s="183" t="str">
        <f t="shared" si="161"/>
        <v/>
      </c>
      <c r="T886" s="380">
        <v>0.1</v>
      </c>
      <c r="U886" s="185" t="str">
        <f t="shared" si="162"/>
        <v/>
      </c>
      <c r="V886" s="186" t="str">
        <f t="shared" si="163"/>
        <v/>
      </c>
      <c r="W886" s="186" t="str">
        <f t="shared" si="159"/>
        <v/>
      </c>
      <c r="X886" s="187" t="str">
        <f t="shared" si="164"/>
        <v/>
      </c>
      <c r="Y886" s="337"/>
      <c r="Z886" s="61"/>
      <c r="AA886" s="372" t="str">
        <f t="shared" si="160"/>
        <v/>
      </c>
      <c r="AB886" s="398"/>
      <c r="AH886" s="384" t="str">
        <f t="shared" si="165"/>
        <v/>
      </c>
      <c r="AI886" s="384">
        <f t="shared" si="166"/>
        <v>0</v>
      </c>
      <c r="AJ886" s="384">
        <f t="shared" si="167"/>
        <v>0</v>
      </c>
      <c r="AK886" s="384">
        <f t="shared" si="168"/>
        <v>0</v>
      </c>
    </row>
    <row r="887" spans="2:37" s="177" customFormat="1" ht="24.75" hidden="1" customHeight="1" outlineLevel="1">
      <c r="B887" s="38"/>
      <c r="C887" s="52"/>
      <c r="D887" s="3"/>
      <c r="E887" s="3"/>
      <c r="F887" s="3"/>
      <c r="G887" s="3"/>
      <c r="H887" s="3"/>
      <c r="I887" s="13"/>
      <c r="J887" s="67"/>
      <c r="K887" s="75"/>
      <c r="L887" s="58" t="s">
        <v>3550</v>
      </c>
      <c r="M887" s="41"/>
      <c r="N887" s="134" t="str">
        <f t="shared" si="157"/>
        <v/>
      </c>
      <c r="O887" s="135" t="str">
        <f t="shared" si="158"/>
        <v/>
      </c>
      <c r="P887" s="134"/>
      <c r="Q887" s="303"/>
      <c r="R887" s="44"/>
      <c r="S887" s="183" t="str">
        <f t="shared" si="161"/>
        <v/>
      </c>
      <c r="T887" s="380">
        <v>0.1</v>
      </c>
      <c r="U887" s="185" t="str">
        <f t="shared" si="162"/>
        <v/>
      </c>
      <c r="V887" s="186" t="str">
        <f t="shared" si="163"/>
        <v/>
      </c>
      <c r="W887" s="186" t="str">
        <f t="shared" si="159"/>
        <v/>
      </c>
      <c r="X887" s="187" t="str">
        <f t="shared" si="164"/>
        <v/>
      </c>
      <c r="Y887" s="337"/>
      <c r="Z887" s="61"/>
      <c r="AA887" s="372" t="str">
        <f t="shared" si="160"/>
        <v/>
      </c>
      <c r="AB887" s="398"/>
      <c r="AH887" s="384" t="str">
        <f t="shared" si="165"/>
        <v/>
      </c>
      <c r="AI887" s="384">
        <f t="shared" si="166"/>
        <v>0</v>
      </c>
      <c r="AJ887" s="384">
        <f t="shared" si="167"/>
        <v>0</v>
      </c>
      <c r="AK887" s="384">
        <f t="shared" si="168"/>
        <v>0</v>
      </c>
    </row>
    <row r="888" spans="2:37" s="177" customFormat="1" ht="24.75" hidden="1" customHeight="1" outlineLevel="1">
      <c r="B888" s="38"/>
      <c r="C888" s="52"/>
      <c r="D888" s="3"/>
      <c r="E888" s="3"/>
      <c r="F888" s="3"/>
      <c r="G888" s="3"/>
      <c r="H888" s="3"/>
      <c r="I888" s="13"/>
      <c r="J888" s="67"/>
      <c r="K888" s="75"/>
      <c r="L888" s="58" t="s">
        <v>3550</v>
      </c>
      <c r="M888" s="41"/>
      <c r="N888" s="134" t="str">
        <f t="shared" si="157"/>
        <v/>
      </c>
      <c r="O888" s="135" t="str">
        <f t="shared" si="158"/>
        <v/>
      </c>
      <c r="P888" s="134"/>
      <c r="Q888" s="303"/>
      <c r="R888" s="44"/>
      <c r="S888" s="183" t="str">
        <f t="shared" si="161"/>
        <v/>
      </c>
      <c r="T888" s="380">
        <v>0.1</v>
      </c>
      <c r="U888" s="185" t="str">
        <f t="shared" si="162"/>
        <v/>
      </c>
      <c r="V888" s="186" t="str">
        <f t="shared" si="163"/>
        <v/>
      </c>
      <c r="W888" s="186" t="str">
        <f t="shared" si="159"/>
        <v/>
      </c>
      <c r="X888" s="187" t="str">
        <f t="shared" si="164"/>
        <v/>
      </c>
      <c r="Y888" s="337"/>
      <c r="Z888" s="61"/>
      <c r="AA888" s="372" t="str">
        <f t="shared" si="160"/>
        <v/>
      </c>
      <c r="AB888" s="398"/>
      <c r="AH888" s="384" t="str">
        <f t="shared" si="165"/>
        <v/>
      </c>
      <c r="AI888" s="384">
        <f t="shared" si="166"/>
        <v>0</v>
      </c>
      <c r="AJ888" s="384">
        <f t="shared" si="167"/>
        <v>0</v>
      </c>
      <c r="AK888" s="384">
        <f t="shared" si="168"/>
        <v>0</v>
      </c>
    </row>
    <row r="889" spans="2:37" s="177" customFormat="1" ht="24.75" hidden="1" customHeight="1" outlineLevel="1">
      <c r="B889" s="38"/>
      <c r="C889" s="52"/>
      <c r="D889" s="3"/>
      <c r="E889" s="3"/>
      <c r="F889" s="3"/>
      <c r="G889" s="3"/>
      <c r="H889" s="3"/>
      <c r="I889" s="13"/>
      <c r="J889" s="67"/>
      <c r="K889" s="75"/>
      <c r="L889" s="58" t="s">
        <v>3550</v>
      </c>
      <c r="M889" s="41"/>
      <c r="N889" s="134" t="str">
        <f t="shared" si="157"/>
        <v/>
      </c>
      <c r="O889" s="135" t="str">
        <f t="shared" si="158"/>
        <v/>
      </c>
      <c r="P889" s="134"/>
      <c r="Q889" s="303"/>
      <c r="R889" s="44"/>
      <c r="S889" s="183" t="str">
        <f t="shared" si="161"/>
        <v/>
      </c>
      <c r="T889" s="380">
        <v>0.1</v>
      </c>
      <c r="U889" s="185" t="str">
        <f t="shared" si="162"/>
        <v/>
      </c>
      <c r="V889" s="186" t="str">
        <f t="shared" si="163"/>
        <v/>
      </c>
      <c r="W889" s="186" t="str">
        <f t="shared" si="159"/>
        <v/>
      </c>
      <c r="X889" s="187" t="str">
        <f t="shared" si="164"/>
        <v/>
      </c>
      <c r="Y889" s="337"/>
      <c r="Z889" s="61"/>
      <c r="AA889" s="372" t="str">
        <f t="shared" si="160"/>
        <v/>
      </c>
      <c r="AB889" s="398"/>
      <c r="AH889" s="384" t="str">
        <f t="shared" si="165"/>
        <v/>
      </c>
      <c r="AI889" s="384">
        <f t="shared" si="166"/>
        <v>0</v>
      </c>
      <c r="AJ889" s="384">
        <f t="shared" si="167"/>
        <v>0</v>
      </c>
      <c r="AK889" s="384">
        <f t="shared" si="168"/>
        <v>0</v>
      </c>
    </row>
    <row r="890" spans="2:37" s="177" customFormat="1" ht="24.75" hidden="1" customHeight="1" outlineLevel="1">
      <c r="B890" s="38"/>
      <c r="C890" s="52"/>
      <c r="D890" s="3"/>
      <c r="E890" s="3"/>
      <c r="F890" s="3"/>
      <c r="G890" s="3"/>
      <c r="H890" s="3"/>
      <c r="I890" s="13"/>
      <c r="J890" s="67"/>
      <c r="K890" s="75"/>
      <c r="L890" s="58" t="s">
        <v>3550</v>
      </c>
      <c r="M890" s="41"/>
      <c r="N890" s="134" t="str">
        <f t="shared" si="157"/>
        <v/>
      </c>
      <c r="O890" s="135" t="str">
        <f t="shared" si="158"/>
        <v/>
      </c>
      <c r="P890" s="134"/>
      <c r="Q890" s="303"/>
      <c r="R890" s="44"/>
      <c r="S890" s="183" t="str">
        <f t="shared" si="161"/>
        <v/>
      </c>
      <c r="T890" s="380">
        <v>0.1</v>
      </c>
      <c r="U890" s="185" t="str">
        <f t="shared" si="162"/>
        <v/>
      </c>
      <c r="V890" s="186" t="str">
        <f t="shared" si="163"/>
        <v/>
      </c>
      <c r="W890" s="186" t="str">
        <f t="shared" si="159"/>
        <v/>
      </c>
      <c r="X890" s="187" t="str">
        <f t="shared" si="164"/>
        <v/>
      </c>
      <c r="Y890" s="337"/>
      <c r="Z890" s="61"/>
      <c r="AA890" s="372" t="str">
        <f t="shared" si="160"/>
        <v/>
      </c>
      <c r="AB890" s="398"/>
      <c r="AH890" s="384" t="str">
        <f t="shared" si="165"/>
        <v/>
      </c>
      <c r="AI890" s="384">
        <f t="shared" si="166"/>
        <v>0</v>
      </c>
      <c r="AJ890" s="384">
        <f t="shared" si="167"/>
        <v>0</v>
      </c>
      <c r="AK890" s="384">
        <f t="shared" si="168"/>
        <v>0</v>
      </c>
    </row>
    <row r="891" spans="2:37" s="177" customFormat="1" ht="24.75" hidden="1" customHeight="1" outlineLevel="1">
      <c r="B891" s="38"/>
      <c r="C891" s="52"/>
      <c r="D891" s="3"/>
      <c r="E891" s="3"/>
      <c r="F891" s="3"/>
      <c r="G891" s="3"/>
      <c r="H891" s="3"/>
      <c r="I891" s="13"/>
      <c r="J891" s="67"/>
      <c r="K891" s="75"/>
      <c r="L891" s="58" t="s">
        <v>3550</v>
      </c>
      <c r="M891" s="41"/>
      <c r="N891" s="134" t="str">
        <f t="shared" si="157"/>
        <v/>
      </c>
      <c r="O891" s="135" t="str">
        <f t="shared" si="158"/>
        <v/>
      </c>
      <c r="P891" s="134"/>
      <c r="Q891" s="303"/>
      <c r="R891" s="44"/>
      <c r="S891" s="183" t="str">
        <f t="shared" si="161"/>
        <v/>
      </c>
      <c r="T891" s="380">
        <v>0.1</v>
      </c>
      <c r="U891" s="185" t="str">
        <f t="shared" si="162"/>
        <v/>
      </c>
      <c r="V891" s="186" t="str">
        <f t="shared" si="163"/>
        <v/>
      </c>
      <c r="W891" s="186" t="str">
        <f t="shared" si="159"/>
        <v/>
      </c>
      <c r="X891" s="187" t="str">
        <f t="shared" si="164"/>
        <v/>
      </c>
      <c r="Y891" s="337"/>
      <c r="Z891" s="61"/>
      <c r="AA891" s="372" t="str">
        <f t="shared" si="160"/>
        <v/>
      </c>
      <c r="AB891" s="398"/>
      <c r="AH891" s="384" t="str">
        <f t="shared" si="165"/>
        <v/>
      </c>
      <c r="AI891" s="384">
        <f t="shared" si="166"/>
        <v>0</v>
      </c>
      <c r="AJ891" s="384">
        <f t="shared" si="167"/>
        <v>0</v>
      </c>
      <c r="AK891" s="384">
        <f t="shared" si="168"/>
        <v>0</v>
      </c>
    </row>
    <row r="892" spans="2:37" s="177" customFormat="1" ht="24.75" hidden="1" customHeight="1" outlineLevel="1">
      <c r="B892" s="38"/>
      <c r="C892" s="52"/>
      <c r="D892" s="3"/>
      <c r="E892" s="3"/>
      <c r="F892" s="3"/>
      <c r="G892" s="3"/>
      <c r="H892" s="3"/>
      <c r="I892" s="13"/>
      <c r="J892" s="67"/>
      <c r="K892" s="75"/>
      <c r="L892" s="58" t="s">
        <v>3550</v>
      </c>
      <c r="M892" s="41"/>
      <c r="N892" s="134" t="str">
        <f t="shared" si="157"/>
        <v/>
      </c>
      <c r="O892" s="135" t="str">
        <f t="shared" si="158"/>
        <v/>
      </c>
      <c r="P892" s="134"/>
      <c r="Q892" s="303"/>
      <c r="R892" s="44"/>
      <c r="S892" s="183" t="str">
        <f t="shared" si="161"/>
        <v/>
      </c>
      <c r="T892" s="380">
        <v>0.1</v>
      </c>
      <c r="U892" s="185" t="str">
        <f t="shared" si="162"/>
        <v/>
      </c>
      <c r="V892" s="186" t="str">
        <f t="shared" si="163"/>
        <v/>
      </c>
      <c r="W892" s="186" t="str">
        <f t="shared" si="159"/>
        <v/>
      </c>
      <c r="X892" s="187" t="str">
        <f t="shared" si="164"/>
        <v/>
      </c>
      <c r="Y892" s="337"/>
      <c r="Z892" s="61"/>
      <c r="AA892" s="372" t="str">
        <f t="shared" si="160"/>
        <v/>
      </c>
      <c r="AB892" s="398"/>
      <c r="AH892" s="384" t="str">
        <f t="shared" si="165"/>
        <v/>
      </c>
      <c r="AI892" s="384">
        <f t="shared" si="166"/>
        <v>0</v>
      </c>
      <c r="AJ892" s="384">
        <f t="shared" si="167"/>
        <v>0</v>
      </c>
      <c r="AK892" s="384">
        <f t="shared" si="168"/>
        <v>0</v>
      </c>
    </row>
    <row r="893" spans="2:37" s="177" customFormat="1" ht="24.75" hidden="1" customHeight="1" outlineLevel="1">
      <c r="B893" s="38"/>
      <c r="C893" s="52"/>
      <c r="D893" s="3"/>
      <c r="E893" s="3"/>
      <c r="F893" s="3"/>
      <c r="G893" s="3"/>
      <c r="H893" s="3"/>
      <c r="I893" s="13"/>
      <c r="J893" s="67"/>
      <c r="K893" s="75"/>
      <c r="L893" s="58" t="s">
        <v>3550</v>
      </c>
      <c r="M893" s="41"/>
      <c r="N893" s="134" t="str">
        <f t="shared" si="157"/>
        <v/>
      </c>
      <c r="O893" s="135" t="str">
        <f t="shared" si="158"/>
        <v/>
      </c>
      <c r="P893" s="134"/>
      <c r="Q893" s="303"/>
      <c r="R893" s="44"/>
      <c r="S893" s="183" t="str">
        <f t="shared" si="161"/>
        <v/>
      </c>
      <c r="T893" s="380">
        <v>0.1</v>
      </c>
      <c r="U893" s="185" t="str">
        <f t="shared" si="162"/>
        <v/>
      </c>
      <c r="V893" s="186" t="str">
        <f t="shared" si="163"/>
        <v/>
      </c>
      <c r="W893" s="186" t="str">
        <f t="shared" si="159"/>
        <v/>
      </c>
      <c r="X893" s="187" t="str">
        <f t="shared" si="164"/>
        <v/>
      </c>
      <c r="Y893" s="337"/>
      <c r="Z893" s="61"/>
      <c r="AA893" s="372" t="str">
        <f t="shared" si="160"/>
        <v/>
      </c>
      <c r="AB893" s="398"/>
      <c r="AH893" s="384" t="str">
        <f t="shared" si="165"/>
        <v/>
      </c>
      <c r="AI893" s="384">
        <f t="shared" si="166"/>
        <v>0</v>
      </c>
      <c r="AJ893" s="384">
        <f t="shared" si="167"/>
        <v>0</v>
      </c>
      <c r="AK893" s="384">
        <f t="shared" si="168"/>
        <v>0</v>
      </c>
    </row>
    <row r="894" spans="2:37" s="177" customFormat="1" ht="24.75" hidden="1" customHeight="1" outlineLevel="1">
      <c r="B894" s="38"/>
      <c r="C894" s="52"/>
      <c r="D894" s="3"/>
      <c r="E894" s="3"/>
      <c r="F894" s="3"/>
      <c r="G894" s="3"/>
      <c r="H894" s="3"/>
      <c r="I894" s="13"/>
      <c r="J894" s="67"/>
      <c r="K894" s="75"/>
      <c r="L894" s="58" t="s">
        <v>3550</v>
      </c>
      <c r="M894" s="41"/>
      <c r="N894" s="134" t="str">
        <f t="shared" si="157"/>
        <v/>
      </c>
      <c r="O894" s="135" t="str">
        <f t="shared" si="158"/>
        <v/>
      </c>
      <c r="P894" s="134"/>
      <c r="Q894" s="303"/>
      <c r="R894" s="44"/>
      <c r="S894" s="183" t="str">
        <f t="shared" si="161"/>
        <v/>
      </c>
      <c r="T894" s="380">
        <v>0.1</v>
      </c>
      <c r="U894" s="185" t="str">
        <f t="shared" si="162"/>
        <v/>
      </c>
      <c r="V894" s="186" t="str">
        <f t="shared" si="163"/>
        <v/>
      </c>
      <c r="W894" s="186" t="str">
        <f t="shared" si="159"/>
        <v/>
      </c>
      <c r="X894" s="187" t="str">
        <f t="shared" si="164"/>
        <v/>
      </c>
      <c r="Y894" s="337"/>
      <c r="Z894" s="61"/>
      <c r="AA894" s="372" t="str">
        <f t="shared" si="160"/>
        <v/>
      </c>
      <c r="AB894" s="398"/>
      <c r="AH894" s="384" t="str">
        <f t="shared" si="165"/>
        <v/>
      </c>
      <c r="AI894" s="384">
        <f t="shared" si="166"/>
        <v>0</v>
      </c>
      <c r="AJ894" s="384">
        <f t="shared" si="167"/>
        <v>0</v>
      </c>
      <c r="AK894" s="384">
        <f t="shared" si="168"/>
        <v>0</v>
      </c>
    </row>
    <row r="895" spans="2:37" s="177" customFormat="1" ht="24.75" hidden="1" customHeight="1" outlineLevel="1">
      <c r="B895" s="38"/>
      <c r="C895" s="52"/>
      <c r="D895" s="3"/>
      <c r="E895" s="3"/>
      <c r="F895" s="3"/>
      <c r="G895" s="3"/>
      <c r="H895" s="3"/>
      <c r="I895" s="13"/>
      <c r="J895" s="67"/>
      <c r="K895" s="75"/>
      <c r="L895" s="58" t="s">
        <v>3550</v>
      </c>
      <c r="M895" s="41"/>
      <c r="N895" s="134" t="str">
        <f t="shared" si="157"/>
        <v/>
      </c>
      <c r="O895" s="135" t="str">
        <f t="shared" si="158"/>
        <v/>
      </c>
      <c r="P895" s="134"/>
      <c r="Q895" s="303"/>
      <c r="R895" s="44"/>
      <c r="S895" s="183" t="str">
        <f t="shared" si="161"/>
        <v/>
      </c>
      <c r="T895" s="380">
        <v>0.1</v>
      </c>
      <c r="U895" s="185" t="str">
        <f t="shared" si="162"/>
        <v/>
      </c>
      <c r="V895" s="186" t="str">
        <f t="shared" si="163"/>
        <v/>
      </c>
      <c r="W895" s="186" t="str">
        <f t="shared" si="159"/>
        <v/>
      </c>
      <c r="X895" s="187" t="str">
        <f t="shared" si="164"/>
        <v/>
      </c>
      <c r="Y895" s="337"/>
      <c r="Z895" s="61"/>
      <c r="AA895" s="372" t="str">
        <f t="shared" si="160"/>
        <v/>
      </c>
      <c r="AB895" s="398"/>
      <c r="AH895" s="384" t="str">
        <f t="shared" si="165"/>
        <v/>
      </c>
      <c r="AI895" s="384">
        <f t="shared" si="166"/>
        <v>0</v>
      </c>
      <c r="AJ895" s="384">
        <f t="shared" si="167"/>
        <v>0</v>
      </c>
      <c r="AK895" s="384">
        <f t="shared" si="168"/>
        <v>0</v>
      </c>
    </row>
    <row r="896" spans="2:37" s="177" customFormat="1" ht="24.75" hidden="1" customHeight="1" outlineLevel="1">
      <c r="B896" s="38"/>
      <c r="C896" s="52"/>
      <c r="D896" s="3"/>
      <c r="E896" s="3"/>
      <c r="F896" s="3"/>
      <c r="G896" s="3"/>
      <c r="H896" s="3"/>
      <c r="I896" s="13"/>
      <c r="J896" s="67"/>
      <c r="K896" s="75"/>
      <c r="L896" s="58" t="s">
        <v>3550</v>
      </c>
      <c r="M896" s="41"/>
      <c r="N896" s="134" t="str">
        <f t="shared" si="157"/>
        <v/>
      </c>
      <c r="O896" s="135" t="str">
        <f t="shared" si="158"/>
        <v/>
      </c>
      <c r="P896" s="134"/>
      <c r="Q896" s="303"/>
      <c r="R896" s="44"/>
      <c r="S896" s="183" t="str">
        <f t="shared" si="161"/>
        <v/>
      </c>
      <c r="T896" s="380">
        <v>0.1</v>
      </c>
      <c r="U896" s="185" t="str">
        <f t="shared" si="162"/>
        <v/>
      </c>
      <c r="V896" s="186" t="str">
        <f t="shared" si="163"/>
        <v/>
      </c>
      <c r="W896" s="186" t="str">
        <f t="shared" si="159"/>
        <v/>
      </c>
      <c r="X896" s="187" t="str">
        <f t="shared" si="164"/>
        <v/>
      </c>
      <c r="Y896" s="337"/>
      <c r="Z896" s="61"/>
      <c r="AA896" s="372" t="str">
        <f t="shared" si="160"/>
        <v/>
      </c>
      <c r="AB896" s="398"/>
      <c r="AH896" s="384" t="str">
        <f t="shared" si="165"/>
        <v/>
      </c>
      <c r="AI896" s="384">
        <f t="shared" si="166"/>
        <v>0</v>
      </c>
      <c r="AJ896" s="384">
        <f t="shared" si="167"/>
        <v>0</v>
      </c>
      <c r="AK896" s="384">
        <f t="shared" si="168"/>
        <v>0</v>
      </c>
    </row>
    <row r="897" spans="2:37" s="177" customFormat="1" ht="24.75" hidden="1" customHeight="1" outlineLevel="1">
      <c r="B897" s="38"/>
      <c r="C897" s="52"/>
      <c r="D897" s="3"/>
      <c r="E897" s="3"/>
      <c r="F897" s="3"/>
      <c r="G897" s="3"/>
      <c r="H897" s="3"/>
      <c r="I897" s="13"/>
      <c r="J897" s="67"/>
      <c r="K897" s="75"/>
      <c r="L897" s="58" t="s">
        <v>3550</v>
      </c>
      <c r="M897" s="41"/>
      <c r="N897" s="134" t="str">
        <f t="shared" si="157"/>
        <v/>
      </c>
      <c r="O897" s="135" t="str">
        <f t="shared" si="158"/>
        <v/>
      </c>
      <c r="P897" s="134"/>
      <c r="Q897" s="303"/>
      <c r="R897" s="44"/>
      <c r="S897" s="183" t="str">
        <f t="shared" si="161"/>
        <v/>
      </c>
      <c r="T897" s="380">
        <v>0.1</v>
      </c>
      <c r="U897" s="185" t="str">
        <f t="shared" si="162"/>
        <v/>
      </c>
      <c r="V897" s="186" t="str">
        <f t="shared" si="163"/>
        <v/>
      </c>
      <c r="W897" s="186" t="str">
        <f t="shared" si="159"/>
        <v/>
      </c>
      <c r="X897" s="187" t="str">
        <f t="shared" si="164"/>
        <v/>
      </c>
      <c r="Y897" s="337"/>
      <c r="Z897" s="61"/>
      <c r="AA897" s="372" t="str">
        <f t="shared" si="160"/>
        <v/>
      </c>
      <c r="AB897" s="398"/>
      <c r="AH897" s="384" t="str">
        <f t="shared" si="165"/>
        <v/>
      </c>
      <c r="AI897" s="384">
        <f t="shared" si="166"/>
        <v>0</v>
      </c>
      <c r="AJ897" s="384">
        <f t="shared" si="167"/>
        <v>0</v>
      </c>
      <c r="AK897" s="384">
        <f t="shared" si="168"/>
        <v>0</v>
      </c>
    </row>
    <row r="898" spans="2:37" s="177" customFormat="1" ht="24.75" hidden="1" customHeight="1" outlineLevel="1">
      <c r="B898" s="38"/>
      <c r="C898" s="52"/>
      <c r="D898" s="3"/>
      <c r="E898" s="3"/>
      <c r="F898" s="3"/>
      <c r="G898" s="3"/>
      <c r="H898" s="3"/>
      <c r="I898" s="13"/>
      <c r="J898" s="67"/>
      <c r="K898" s="75"/>
      <c r="L898" s="58" t="s">
        <v>3550</v>
      </c>
      <c r="M898" s="41"/>
      <c r="N898" s="134" t="str">
        <f t="shared" si="157"/>
        <v/>
      </c>
      <c r="O898" s="135" t="str">
        <f t="shared" si="158"/>
        <v/>
      </c>
      <c r="P898" s="134"/>
      <c r="Q898" s="303"/>
      <c r="R898" s="44"/>
      <c r="S898" s="183" t="str">
        <f t="shared" si="161"/>
        <v/>
      </c>
      <c r="T898" s="380">
        <v>0.1</v>
      </c>
      <c r="U898" s="185" t="str">
        <f t="shared" si="162"/>
        <v/>
      </c>
      <c r="V898" s="186" t="str">
        <f t="shared" si="163"/>
        <v/>
      </c>
      <c r="W898" s="186" t="str">
        <f t="shared" si="159"/>
        <v/>
      </c>
      <c r="X898" s="187" t="str">
        <f t="shared" si="164"/>
        <v/>
      </c>
      <c r="Y898" s="337"/>
      <c r="Z898" s="61"/>
      <c r="AA898" s="372" t="str">
        <f t="shared" si="160"/>
        <v/>
      </c>
      <c r="AB898" s="398"/>
      <c r="AH898" s="384" t="str">
        <f t="shared" si="165"/>
        <v/>
      </c>
      <c r="AI898" s="384">
        <f t="shared" si="166"/>
        <v>0</v>
      </c>
      <c r="AJ898" s="384">
        <f t="shared" si="167"/>
        <v>0</v>
      </c>
      <c r="AK898" s="384">
        <f t="shared" si="168"/>
        <v>0</v>
      </c>
    </row>
    <row r="899" spans="2:37" s="177" customFormat="1" ht="24.75" hidden="1" customHeight="1" outlineLevel="1">
      <c r="B899" s="38"/>
      <c r="C899" s="52"/>
      <c r="D899" s="3"/>
      <c r="E899" s="3"/>
      <c r="F899" s="3"/>
      <c r="G899" s="3"/>
      <c r="H899" s="3"/>
      <c r="I899" s="13"/>
      <c r="J899" s="67"/>
      <c r="K899" s="75"/>
      <c r="L899" s="58" t="s">
        <v>3550</v>
      </c>
      <c r="M899" s="41"/>
      <c r="N899" s="134" t="str">
        <f t="shared" si="157"/>
        <v/>
      </c>
      <c r="O899" s="135" t="str">
        <f t="shared" si="158"/>
        <v/>
      </c>
      <c r="P899" s="134"/>
      <c r="Q899" s="303"/>
      <c r="R899" s="44"/>
      <c r="S899" s="183" t="str">
        <f t="shared" si="161"/>
        <v/>
      </c>
      <c r="T899" s="380">
        <v>0.1</v>
      </c>
      <c r="U899" s="185" t="str">
        <f t="shared" si="162"/>
        <v/>
      </c>
      <c r="V899" s="186" t="str">
        <f t="shared" si="163"/>
        <v/>
      </c>
      <c r="W899" s="186" t="str">
        <f t="shared" si="159"/>
        <v/>
      </c>
      <c r="X899" s="187" t="str">
        <f t="shared" si="164"/>
        <v/>
      </c>
      <c r="Y899" s="337"/>
      <c r="Z899" s="61"/>
      <c r="AA899" s="372" t="str">
        <f t="shared" si="160"/>
        <v/>
      </c>
      <c r="AB899" s="398"/>
      <c r="AH899" s="384" t="str">
        <f t="shared" si="165"/>
        <v/>
      </c>
      <c r="AI899" s="384">
        <f t="shared" si="166"/>
        <v>0</v>
      </c>
      <c r="AJ899" s="384">
        <f t="shared" si="167"/>
        <v>0</v>
      </c>
      <c r="AK899" s="384">
        <f t="shared" si="168"/>
        <v>0</v>
      </c>
    </row>
    <row r="900" spans="2:37" s="177" customFormat="1" ht="24.75" hidden="1" customHeight="1" outlineLevel="1">
      <c r="B900" s="38"/>
      <c r="C900" s="52"/>
      <c r="D900" s="3"/>
      <c r="E900" s="3"/>
      <c r="F900" s="3"/>
      <c r="G900" s="3"/>
      <c r="H900" s="3"/>
      <c r="I900" s="13"/>
      <c r="J900" s="67"/>
      <c r="K900" s="75"/>
      <c r="L900" s="58" t="s">
        <v>3550</v>
      </c>
      <c r="M900" s="41"/>
      <c r="N900" s="134" t="str">
        <f t="shared" si="157"/>
        <v/>
      </c>
      <c r="O900" s="135" t="str">
        <f t="shared" si="158"/>
        <v/>
      </c>
      <c r="P900" s="134"/>
      <c r="Q900" s="303"/>
      <c r="R900" s="44"/>
      <c r="S900" s="183" t="str">
        <f t="shared" si="161"/>
        <v/>
      </c>
      <c r="T900" s="380">
        <v>0.1</v>
      </c>
      <c r="U900" s="185" t="str">
        <f t="shared" si="162"/>
        <v/>
      </c>
      <c r="V900" s="186" t="str">
        <f t="shared" si="163"/>
        <v/>
      </c>
      <c r="W900" s="186" t="str">
        <f t="shared" si="159"/>
        <v/>
      </c>
      <c r="X900" s="187" t="str">
        <f t="shared" si="164"/>
        <v/>
      </c>
      <c r="Y900" s="337"/>
      <c r="Z900" s="61"/>
      <c r="AA900" s="372" t="str">
        <f t="shared" si="160"/>
        <v/>
      </c>
      <c r="AB900" s="398"/>
      <c r="AH900" s="384" t="str">
        <f t="shared" si="165"/>
        <v/>
      </c>
      <c r="AI900" s="384">
        <f t="shared" si="166"/>
        <v>0</v>
      </c>
      <c r="AJ900" s="384">
        <f t="shared" si="167"/>
        <v>0</v>
      </c>
      <c r="AK900" s="384">
        <f t="shared" si="168"/>
        <v>0</v>
      </c>
    </row>
    <row r="901" spans="2:37" s="177" customFormat="1" ht="24.75" hidden="1" customHeight="1" outlineLevel="1">
      <c r="B901" s="38"/>
      <c r="C901" s="52"/>
      <c r="D901" s="3"/>
      <c r="E901" s="3"/>
      <c r="F901" s="3"/>
      <c r="G901" s="3"/>
      <c r="H901" s="3"/>
      <c r="I901" s="13"/>
      <c r="J901" s="67"/>
      <c r="K901" s="75"/>
      <c r="L901" s="58" t="s">
        <v>3550</v>
      </c>
      <c r="M901" s="41"/>
      <c r="N901" s="134" t="str">
        <f t="shared" si="157"/>
        <v/>
      </c>
      <c r="O901" s="135" t="str">
        <f t="shared" si="158"/>
        <v/>
      </c>
      <c r="P901" s="134"/>
      <c r="Q901" s="303"/>
      <c r="R901" s="44"/>
      <c r="S901" s="183" t="str">
        <f t="shared" si="161"/>
        <v/>
      </c>
      <c r="T901" s="380">
        <v>0.1</v>
      </c>
      <c r="U901" s="185" t="str">
        <f t="shared" si="162"/>
        <v/>
      </c>
      <c r="V901" s="186" t="str">
        <f t="shared" si="163"/>
        <v/>
      </c>
      <c r="W901" s="186" t="str">
        <f t="shared" si="159"/>
        <v/>
      </c>
      <c r="X901" s="187" t="str">
        <f t="shared" si="164"/>
        <v/>
      </c>
      <c r="Y901" s="337"/>
      <c r="Z901" s="61"/>
      <c r="AA901" s="372" t="str">
        <f t="shared" si="160"/>
        <v/>
      </c>
      <c r="AB901" s="398"/>
      <c r="AH901" s="384" t="str">
        <f t="shared" si="165"/>
        <v/>
      </c>
      <c r="AI901" s="384">
        <f t="shared" si="166"/>
        <v>0</v>
      </c>
      <c r="AJ901" s="384">
        <f t="shared" si="167"/>
        <v>0</v>
      </c>
      <c r="AK901" s="384">
        <f t="shared" si="168"/>
        <v>0</v>
      </c>
    </row>
    <row r="902" spans="2:37" s="177" customFormat="1" ht="24.75" hidden="1" customHeight="1" outlineLevel="1">
      <c r="B902" s="38"/>
      <c r="C902" s="52"/>
      <c r="D902" s="3"/>
      <c r="E902" s="3"/>
      <c r="F902" s="3"/>
      <c r="G902" s="3"/>
      <c r="H902" s="3"/>
      <c r="I902" s="13"/>
      <c r="J902" s="67"/>
      <c r="K902" s="75"/>
      <c r="L902" s="58" t="s">
        <v>3550</v>
      </c>
      <c r="M902" s="41"/>
      <c r="N902" s="134" t="str">
        <f t="shared" si="157"/>
        <v/>
      </c>
      <c r="O902" s="135" t="str">
        <f t="shared" si="158"/>
        <v/>
      </c>
      <c r="P902" s="134"/>
      <c r="Q902" s="303"/>
      <c r="R902" s="44"/>
      <c r="S902" s="183" t="str">
        <f t="shared" si="161"/>
        <v/>
      </c>
      <c r="T902" s="380">
        <v>0.1</v>
      </c>
      <c r="U902" s="185" t="str">
        <f t="shared" si="162"/>
        <v/>
      </c>
      <c r="V902" s="186" t="str">
        <f t="shared" si="163"/>
        <v/>
      </c>
      <c r="W902" s="186" t="str">
        <f t="shared" si="159"/>
        <v/>
      </c>
      <c r="X902" s="187" t="str">
        <f t="shared" si="164"/>
        <v/>
      </c>
      <c r="Y902" s="337"/>
      <c r="Z902" s="61"/>
      <c r="AA902" s="372" t="str">
        <f t="shared" si="160"/>
        <v/>
      </c>
      <c r="AB902" s="398"/>
      <c r="AH902" s="384" t="str">
        <f t="shared" si="165"/>
        <v/>
      </c>
      <c r="AI902" s="384">
        <f t="shared" si="166"/>
        <v>0</v>
      </c>
      <c r="AJ902" s="384">
        <f t="shared" si="167"/>
        <v>0</v>
      </c>
      <c r="AK902" s="384">
        <f t="shared" si="168"/>
        <v>0</v>
      </c>
    </row>
    <row r="903" spans="2:37" s="177" customFormat="1" ht="24.75" hidden="1" customHeight="1" outlineLevel="1">
      <c r="B903" s="38"/>
      <c r="C903" s="52"/>
      <c r="D903" s="3"/>
      <c r="E903" s="3"/>
      <c r="F903" s="3"/>
      <c r="G903" s="3"/>
      <c r="H903" s="3"/>
      <c r="I903" s="13"/>
      <c r="J903" s="67"/>
      <c r="K903" s="75"/>
      <c r="L903" s="58" t="s">
        <v>3550</v>
      </c>
      <c r="M903" s="41"/>
      <c r="N903" s="134" t="str">
        <f t="shared" si="157"/>
        <v/>
      </c>
      <c r="O903" s="135" t="str">
        <f t="shared" si="158"/>
        <v/>
      </c>
      <c r="P903" s="134"/>
      <c r="Q903" s="303"/>
      <c r="R903" s="44"/>
      <c r="S903" s="183" t="str">
        <f t="shared" si="161"/>
        <v/>
      </c>
      <c r="T903" s="380">
        <v>0.1</v>
      </c>
      <c r="U903" s="185" t="str">
        <f t="shared" si="162"/>
        <v/>
      </c>
      <c r="V903" s="186" t="str">
        <f t="shared" si="163"/>
        <v/>
      </c>
      <c r="W903" s="186" t="str">
        <f t="shared" si="159"/>
        <v/>
      </c>
      <c r="X903" s="187" t="str">
        <f t="shared" si="164"/>
        <v/>
      </c>
      <c r="Y903" s="337"/>
      <c r="Z903" s="61"/>
      <c r="AA903" s="372" t="str">
        <f t="shared" si="160"/>
        <v/>
      </c>
      <c r="AB903" s="398"/>
      <c r="AH903" s="384" t="str">
        <f t="shared" si="165"/>
        <v/>
      </c>
      <c r="AI903" s="384">
        <f t="shared" si="166"/>
        <v>0</v>
      </c>
      <c r="AJ903" s="384">
        <f t="shared" si="167"/>
        <v>0</v>
      </c>
      <c r="AK903" s="384">
        <f t="shared" si="168"/>
        <v>0</v>
      </c>
    </row>
    <row r="904" spans="2:37" s="177" customFormat="1" ht="24.75" hidden="1" customHeight="1" outlineLevel="1">
      <c r="B904" s="38"/>
      <c r="C904" s="52"/>
      <c r="D904" s="3"/>
      <c r="E904" s="3"/>
      <c r="F904" s="3"/>
      <c r="G904" s="3"/>
      <c r="H904" s="3"/>
      <c r="I904" s="13"/>
      <c r="J904" s="67"/>
      <c r="K904" s="75"/>
      <c r="L904" s="58" t="s">
        <v>3550</v>
      </c>
      <c r="M904" s="41"/>
      <c r="N904" s="134" t="str">
        <f t="shared" ref="N904:N967" si="169">IF(AND(K904&lt;&gt;"",M904&lt;&gt;""),IFERROR(IF(M904&lt;&gt;1,K904*M904,""),""),"")</f>
        <v/>
      </c>
      <c r="O904" s="135" t="str">
        <f t="shared" ref="O904:O967" si="170">IF(ISNUMBER(M904),IF(M904&lt;&gt;1,IF(M904&lt;&gt;0,ROUND(R904/M904,2),""),""),"")</f>
        <v/>
      </c>
      <c r="P904" s="134"/>
      <c r="Q904" s="303"/>
      <c r="R904" s="44"/>
      <c r="S904" s="183" t="str">
        <f t="shared" si="161"/>
        <v/>
      </c>
      <c r="T904" s="380">
        <v>0.1</v>
      </c>
      <c r="U904" s="185" t="str">
        <f t="shared" si="162"/>
        <v/>
      </c>
      <c r="V904" s="186" t="str">
        <f t="shared" si="163"/>
        <v/>
      </c>
      <c r="W904" s="186" t="str">
        <f t="shared" ref="W904:W967" si="171">IFERROR(ROUNDDOWN(V904/K904,0),"")</f>
        <v/>
      </c>
      <c r="X904" s="187" t="str">
        <f t="shared" si="164"/>
        <v/>
      </c>
      <c r="Y904" s="337"/>
      <c r="Z904" s="61"/>
      <c r="AA904" s="372" t="str">
        <f t="shared" ref="AA904:AA967" si="172">IF(B904="","","-")</f>
        <v/>
      </c>
      <c r="AB904" s="398"/>
      <c r="AH904" s="384" t="str">
        <f t="shared" si="165"/>
        <v/>
      </c>
      <c r="AI904" s="384">
        <f t="shared" si="166"/>
        <v>0</v>
      </c>
      <c r="AJ904" s="384">
        <f t="shared" si="167"/>
        <v>0</v>
      </c>
      <c r="AK904" s="384">
        <f t="shared" si="168"/>
        <v>0</v>
      </c>
    </row>
    <row r="905" spans="2:37" s="177" customFormat="1" ht="24.75" hidden="1" customHeight="1" outlineLevel="1">
      <c r="B905" s="38"/>
      <c r="C905" s="52"/>
      <c r="D905" s="3"/>
      <c r="E905" s="3"/>
      <c r="F905" s="3"/>
      <c r="G905" s="3"/>
      <c r="H905" s="3"/>
      <c r="I905" s="13"/>
      <c r="J905" s="67"/>
      <c r="K905" s="75"/>
      <c r="L905" s="58" t="s">
        <v>3550</v>
      </c>
      <c r="M905" s="41"/>
      <c r="N905" s="134" t="str">
        <f t="shared" si="169"/>
        <v/>
      </c>
      <c r="O905" s="135" t="str">
        <f t="shared" si="170"/>
        <v/>
      </c>
      <c r="P905" s="134"/>
      <c r="Q905" s="303"/>
      <c r="R905" s="44"/>
      <c r="S905" s="183" t="str">
        <f t="shared" ref="S905:S968" si="173">IF(AND($K905&lt;&gt;"",R905&lt;&gt;""),IFERROR($K905*R905,""),"")</f>
        <v/>
      </c>
      <c r="T905" s="380">
        <v>0.1</v>
      </c>
      <c r="U905" s="185" t="str">
        <f t="shared" ref="U905:U968" si="174">IF(AND(ISNUMBER($S$1009),$S905&lt;&gt;""),ROUNDDOWN($S$1009*($S905/SUM($S$8:$S$1007)),0),"")</f>
        <v/>
      </c>
      <c r="V905" s="186" t="str">
        <f t="shared" ref="V905:V968" si="175">IFERROR(S905-U905,"")</f>
        <v/>
      </c>
      <c r="W905" s="186" t="str">
        <f t="shared" si="171"/>
        <v/>
      </c>
      <c r="X905" s="187" t="str">
        <f t="shared" ref="X905:X968" si="176">IF(AND($T905&lt;&gt;"",V905&lt;&gt;""),ROUNDDOWN(T905*V905+V905,0),"")</f>
        <v/>
      </c>
      <c r="Y905" s="337"/>
      <c r="Z905" s="61"/>
      <c r="AA905" s="372" t="str">
        <f t="shared" si="172"/>
        <v/>
      </c>
      <c r="AB905" s="398"/>
      <c r="AH905" s="384" t="str">
        <f t="shared" ref="AH905:AH968" si="177">IF($T905=10%,V905,0)</f>
        <v/>
      </c>
      <c r="AI905" s="384">
        <f t="shared" ref="AI905:AI968" si="178">IF($T905=8%,V905,0)</f>
        <v>0</v>
      </c>
      <c r="AJ905" s="384">
        <f t="shared" ref="AJ905:AJ968" si="179">IF($T905=5%,V905,0)</f>
        <v>0</v>
      </c>
      <c r="AK905" s="384">
        <f t="shared" ref="AK905:AK968" si="180">IF($T905=0%,V905,0)</f>
        <v>0</v>
      </c>
    </row>
    <row r="906" spans="2:37" s="177" customFormat="1" ht="24.75" hidden="1" customHeight="1" outlineLevel="1">
      <c r="B906" s="38"/>
      <c r="C906" s="52"/>
      <c r="D906" s="3"/>
      <c r="E906" s="3"/>
      <c r="F906" s="3"/>
      <c r="G906" s="3"/>
      <c r="H906" s="3"/>
      <c r="I906" s="13"/>
      <c r="J906" s="67"/>
      <c r="K906" s="75"/>
      <c r="L906" s="58" t="s">
        <v>3550</v>
      </c>
      <c r="M906" s="41"/>
      <c r="N906" s="134" t="str">
        <f t="shared" si="169"/>
        <v/>
      </c>
      <c r="O906" s="135" t="str">
        <f t="shared" si="170"/>
        <v/>
      </c>
      <c r="P906" s="134"/>
      <c r="Q906" s="303"/>
      <c r="R906" s="44"/>
      <c r="S906" s="183" t="str">
        <f t="shared" si="173"/>
        <v/>
      </c>
      <c r="T906" s="380">
        <v>0.1</v>
      </c>
      <c r="U906" s="185" t="str">
        <f t="shared" si="174"/>
        <v/>
      </c>
      <c r="V906" s="186" t="str">
        <f t="shared" si="175"/>
        <v/>
      </c>
      <c r="W906" s="186" t="str">
        <f t="shared" si="171"/>
        <v/>
      </c>
      <c r="X906" s="187" t="str">
        <f t="shared" si="176"/>
        <v/>
      </c>
      <c r="Y906" s="337"/>
      <c r="Z906" s="61"/>
      <c r="AA906" s="372" t="str">
        <f t="shared" si="172"/>
        <v/>
      </c>
      <c r="AB906" s="398"/>
      <c r="AH906" s="384" t="str">
        <f t="shared" si="177"/>
        <v/>
      </c>
      <c r="AI906" s="384">
        <f t="shared" si="178"/>
        <v>0</v>
      </c>
      <c r="AJ906" s="384">
        <f t="shared" si="179"/>
        <v>0</v>
      </c>
      <c r="AK906" s="384">
        <f t="shared" si="180"/>
        <v>0</v>
      </c>
    </row>
    <row r="907" spans="2:37" s="177" customFormat="1" ht="24.75" customHeight="1" collapsed="1">
      <c r="B907" s="38"/>
      <c r="C907" s="52"/>
      <c r="D907" s="3"/>
      <c r="E907" s="3"/>
      <c r="F907" s="3"/>
      <c r="G907" s="3"/>
      <c r="H907" s="3"/>
      <c r="I907" s="13"/>
      <c r="J907" s="67"/>
      <c r="K907" s="75"/>
      <c r="L907" s="58" t="s">
        <v>3550</v>
      </c>
      <c r="M907" s="41"/>
      <c r="N907" s="134" t="str">
        <f t="shared" si="169"/>
        <v/>
      </c>
      <c r="O907" s="135" t="str">
        <f t="shared" si="170"/>
        <v/>
      </c>
      <c r="P907" s="134"/>
      <c r="Q907" s="303"/>
      <c r="R907" s="44"/>
      <c r="S907" s="183" t="str">
        <f t="shared" si="173"/>
        <v/>
      </c>
      <c r="T907" s="380">
        <v>0.1</v>
      </c>
      <c r="U907" s="185" t="str">
        <f t="shared" si="174"/>
        <v/>
      </c>
      <c r="V907" s="186" t="str">
        <f t="shared" si="175"/>
        <v/>
      </c>
      <c r="W907" s="186" t="str">
        <f t="shared" si="171"/>
        <v/>
      </c>
      <c r="X907" s="187" t="str">
        <f t="shared" si="176"/>
        <v/>
      </c>
      <c r="Y907" s="337"/>
      <c r="Z907" s="61"/>
      <c r="AA907" s="372" t="str">
        <f t="shared" si="172"/>
        <v/>
      </c>
      <c r="AB907" s="398"/>
      <c r="AH907" s="384" t="str">
        <f t="shared" si="177"/>
        <v/>
      </c>
      <c r="AI907" s="384">
        <f t="shared" si="178"/>
        <v>0</v>
      </c>
      <c r="AJ907" s="384">
        <f t="shared" si="179"/>
        <v>0</v>
      </c>
      <c r="AK907" s="384">
        <f t="shared" si="180"/>
        <v>0</v>
      </c>
    </row>
    <row r="908" spans="2:37" s="177" customFormat="1" ht="24.75" hidden="1" customHeight="1" outlineLevel="1">
      <c r="B908" s="38"/>
      <c r="C908" s="52"/>
      <c r="D908" s="3"/>
      <c r="E908" s="3"/>
      <c r="F908" s="3"/>
      <c r="G908" s="3"/>
      <c r="H908" s="3"/>
      <c r="I908" s="13"/>
      <c r="J908" s="67"/>
      <c r="K908" s="75"/>
      <c r="L908" s="58" t="s">
        <v>3550</v>
      </c>
      <c r="M908" s="41"/>
      <c r="N908" s="134" t="str">
        <f t="shared" si="169"/>
        <v/>
      </c>
      <c r="O908" s="135" t="str">
        <f t="shared" si="170"/>
        <v/>
      </c>
      <c r="P908" s="134"/>
      <c r="Q908" s="303"/>
      <c r="R908" s="44"/>
      <c r="S908" s="183" t="str">
        <f t="shared" si="173"/>
        <v/>
      </c>
      <c r="T908" s="380">
        <v>0.1</v>
      </c>
      <c r="U908" s="185" t="str">
        <f t="shared" si="174"/>
        <v/>
      </c>
      <c r="V908" s="186" t="str">
        <f t="shared" si="175"/>
        <v/>
      </c>
      <c r="W908" s="186" t="str">
        <f t="shared" si="171"/>
        <v/>
      </c>
      <c r="X908" s="187" t="str">
        <f t="shared" si="176"/>
        <v/>
      </c>
      <c r="Y908" s="337"/>
      <c r="Z908" s="61"/>
      <c r="AA908" s="372" t="str">
        <f t="shared" si="172"/>
        <v/>
      </c>
      <c r="AB908" s="398"/>
      <c r="AH908" s="384" t="str">
        <f t="shared" si="177"/>
        <v/>
      </c>
      <c r="AI908" s="384">
        <f t="shared" si="178"/>
        <v>0</v>
      </c>
      <c r="AJ908" s="384">
        <f t="shared" si="179"/>
        <v>0</v>
      </c>
      <c r="AK908" s="384">
        <f t="shared" si="180"/>
        <v>0</v>
      </c>
    </row>
    <row r="909" spans="2:37" s="177" customFormat="1" ht="24.75" hidden="1" customHeight="1" outlineLevel="1">
      <c r="B909" s="38"/>
      <c r="C909" s="52"/>
      <c r="D909" s="3"/>
      <c r="E909" s="3"/>
      <c r="F909" s="3"/>
      <c r="G909" s="3"/>
      <c r="H909" s="3"/>
      <c r="I909" s="13"/>
      <c r="J909" s="67"/>
      <c r="K909" s="75"/>
      <c r="L909" s="58" t="s">
        <v>3550</v>
      </c>
      <c r="M909" s="41"/>
      <c r="N909" s="134" t="str">
        <f t="shared" si="169"/>
        <v/>
      </c>
      <c r="O909" s="135" t="str">
        <f t="shared" si="170"/>
        <v/>
      </c>
      <c r="P909" s="134"/>
      <c r="Q909" s="303"/>
      <c r="R909" s="44"/>
      <c r="S909" s="183" t="str">
        <f t="shared" si="173"/>
        <v/>
      </c>
      <c r="T909" s="380">
        <v>0.1</v>
      </c>
      <c r="U909" s="185" t="str">
        <f t="shared" si="174"/>
        <v/>
      </c>
      <c r="V909" s="186" t="str">
        <f t="shared" si="175"/>
        <v/>
      </c>
      <c r="W909" s="186" t="str">
        <f t="shared" si="171"/>
        <v/>
      </c>
      <c r="X909" s="187" t="str">
        <f t="shared" si="176"/>
        <v/>
      </c>
      <c r="Y909" s="337"/>
      <c r="Z909" s="61"/>
      <c r="AA909" s="372" t="str">
        <f t="shared" si="172"/>
        <v/>
      </c>
      <c r="AB909" s="398"/>
      <c r="AH909" s="384" t="str">
        <f t="shared" si="177"/>
        <v/>
      </c>
      <c r="AI909" s="384">
        <f t="shared" si="178"/>
        <v>0</v>
      </c>
      <c r="AJ909" s="384">
        <f t="shared" si="179"/>
        <v>0</v>
      </c>
      <c r="AK909" s="384">
        <f t="shared" si="180"/>
        <v>0</v>
      </c>
    </row>
    <row r="910" spans="2:37" s="177" customFormat="1" ht="24.75" hidden="1" customHeight="1" outlineLevel="1">
      <c r="B910" s="38"/>
      <c r="C910" s="52"/>
      <c r="D910" s="3"/>
      <c r="E910" s="3"/>
      <c r="F910" s="3"/>
      <c r="G910" s="3"/>
      <c r="H910" s="3"/>
      <c r="I910" s="13"/>
      <c r="J910" s="67"/>
      <c r="K910" s="75"/>
      <c r="L910" s="58" t="s">
        <v>3550</v>
      </c>
      <c r="M910" s="41"/>
      <c r="N910" s="134" t="str">
        <f t="shared" si="169"/>
        <v/>
      </c>
      <c r="O910" s="135" t="str">
        <f t="shared" si="170"/>
        <v/>
      </c>
      <c r="P910" s="134"/>
      <c r="Q910" s="303"/>
      <c r="R910" s="44"/>
      <c r="S910" s="183" t="str">
        <f t="shared" si="173"/>
        <v/>
      </c>
      <c r="T910" s="380">
        <v>0.1</v>
      </c>
      <c r="U910" s="185" t="str">
        <f t="shared" si="174"/>
        <v/>
      </c>
      <c r="V910" s="186" t="str">
        <f t="shared" si="175"/>
        <v/>
      </c>
      <c r="W910" s="186" t="str">
        <f t="shared" si="171"/>
        <v/>
      </c>
      <c r="X910" s="187" t="str">
        <f t="shared" si="176"/>
        <v/>
      </c>
      <c r="Y910" s="337"/>
      <c r="Z910" s="61"/>
      <c r="AA910" s="372" t="str">
        <f t="shared" si="172"/>
        <v/>
      </c>
      <c r="AB910" s="398"/>
      <c r="AH910" s="384" t="str">
        <f t="shared" si="177"/>
        <v/>
      </c>
      <c r="AI910" s="384">
        <f t="shared" si="178"/>
        <v>0</v>
      </c>
      <c r="AJ910" s="384">
        <f t="shared" si="179"/>
        <v>0</v>
      </c>
      <c r="AK910" s="384">
        <f t="shared" si="180"/>
        <v>0</v>
      </c>
    </row>
    <row r="911" spans="2:37" s="177" customFormat="1" ht="24.75" hidden="1" customHeight="1" outlineLevel="1">
      <c r="B911" s="38"/>
      <c r="C911" s="52"/>
      <c r="D911" s="3"/>
      <c r="E911" s="3"/>
      <c r="F911" s="3"/>
      <c r="G911" s="3"/>
      <c r="H911" s="3"/>
      <c r="I911" s="13"/>
      <c r="J911" s="67"/>
      <c r="K911" s="75"/>
      <c r="L911" s="58" t="s">
        <v>3550</v>
      </c>
      <c r="M911" s="41"/>
      <c r="N911" s="134" t="str">
        <f t="shared" si="169"/>
        <v/>
      </c>
      <c r="O911" s="135" t="str">
        <f t="shared" si="170"/>
        <v/>
      </c>
      <c r="P911" s="134"/>
      <c r="Q911" s="303"/>
      <c r="R911" s="44"/>
      <c r="S911" s="183" t="str">
        <f t="shared" si="173"/>
        <v/>
      </c>
      <c r="T911" s="380">
        <v>0.1</v>
      </c>
      <c r="U911" s="185" t="str">
        <f t="shared" si="174"/>
        <v/>
      </c>
      <c r="V911" s="186" t="str">
        <f t="shared" si="175"/>
        <v/>
      </c>
      <c r="W911" s="186" t="str">
        <f t="shared" si="171"/>
        <v/>
      </c>
      <c r="X911" s="187" t="str">
        <f t="shared" si="176"/>
        <v/>
      </c>
      <c r="Y911" s="337"/>
      <c r="Z911" s="61"/>
      <c r="AA911" s="372" t="str">
        <f t="shared" si="172"/>
        <v/>
      </c>
      <c r="AB911" s="398"/>
      <c r="AH911" s="384" t="str">
        <f t="shared" si="177"/>
        <v/>
      </c>
      <c r="AI911" s="384">
        <f t="shared" si="178"/>
        <v>0</v>
      </c>
      <c r="AJ911" s="384">
        <f t="shared" si="179"/>
        <v>0</v>
      </c>
      <c r="AK911" s="384">
        <f t="shared" si="180"/>
        <v>0</v>
      </c>
    </row>
    <row r="912" spans="2:37" s="177" customFormat="1" ht="24.75" hidden="1" customHeight="1" outlineLevel="1">
      <c r="B912" s="38"/>
      <c r="C912" s="52"/>
      <c r="D912" s="3"/>
      <c r="E912" s="3"/>
      <c r="F912" s="3"/>
      <c r="G912" s="3"/>
      <c r="H912" s="3"/>
      <c r="I912" s="13"/>
      <c r="J912" s="67"/>
      <c r="K912" s="75"/>
      <c r="L912" s="58" t="s">
        <v>3550</v>
      </c>
      <c r="M912" s="41"/>
      <c r="N912" s="134" t="str">
        <f t="shared" si="169"/>
        <v/>
      </c>
      <c r="O912" s="135" t="str">
        <f t="shared" si="170"/>
        <v/>
      </c>
      <c r="P912" s="134"/>
      <c r="Q912" s="303"/>
      <c r="R912" s="44"/>
      <c r="S912" s="183" t="str">
        <f t="shared" si="173"/>
        <v/>
      </c>
      <c r="T912" s="380">
        <v>0.1</v>
      </c>
      <c r="U912" s="185" t="str">
        <f t="shared" si="174"/>
        <v/>
      </c>
      <c r="V912" s="186" t="str">
        <f t="shared" si="175"/>
        <v/>
      </c>
      <c r="W912" s="186" t="str">
        <f t="shared" si="171"/>
        <v/>
      </c>
      <c r="X912" s="187" t="str">
        <f t="shared" si="176"/>
        <v/>
      </c>
      <c r="Y912" s="337"/>
      <c r="Z912" s="61"/>
      <c r="AA912" s="372" t="str">
        <f t="shared" si="172"/>
        <v/>
      </c>
      <c r="AB912" s="398"/>
      <c r="AH912" s="384" t="str">
        <f t="shared" si="177"/>
        <v/>
      </c>
      <c r="AI912" s="384">
        <f t="shared" si="178"/>
        <v>0</v>
      </c>
      <c r="AJ912" s="384">
        <f t="shared" si="179"/>
        <v>0</v>
      </c>
      <c r="AK912" s="384">
        <f t="shared" si="180"/>
        <v>0</v>
      </c>
    </row>
    <row r="913" spans="2:37" s="177" customFormat="1" ht="24.75" hidden="1" customHeight="1" outlineLevel="1">
      <c r="B913" s="38"/>
      <c r="C913" s="52"/>
      <c r="D913" s="3"/>
      <c r="E913" s="3"/>
      <c r="F913" s="3"/>
      <c r="G913" s="3"/>
      <c r="H913" s="3"/>
      <c r="I913" s="13"/>
      <c r="J913" s="67"/>
      <c r="K913" s="75"/>
      <c r="L913" s="58" t="s">
        <v>3550</v>
      </c>
      <c r="M913" s="41"/>
      <c r="N913" s="134" t="str">
        <f t="shared" si="169"/>
        <v/>
      </c>
      <c r="O913" s="135" t="str">
        <f t="shared" si="170"/>
        <v/>
      </c>
      <c r="P913" s="134"/>
      <c r="Q913" s="303"/>
      <c r="R913" s="44"/>
      <c r="S913" s="183" t="str">
        <f t="shared" si="173"/>
        <v/>
      </c>
      <c r="T913" s="380">
        <v>0.1</v>
      </c>
      <c r="U913" s="185" t="str">
        <f t="shared" si="174"/>
        <v/>
      </c>
      <c r="V913" s="186" t="str">
        <f t="shared" si="175"/>
        <v/>
      </c>
      <c r="W913" s="186" t="str">
        <f t="shared" si="171"/>
        <v/>
      </c>
      <c r="X913" s="187" t="str">
        <f t="shared" si="176"/>
        <v/>
      </c>
      <c r="Y913" s="337"/>
      <c r="Z913" s="61"/>
      <c r="AA913" s="372" t="str">
        <f t="shared" si="172"/>
        <v/>
      </c>
      <c r="AB913" s="398"/>
      <c r="AH913" s="384" t="str">
        <f t="shared" si="177"/>
        <v/>
      </c>
      <c r="AI913" s="384">
        <f t="shared" si="178"/>
        <v>0</v>
      </c>
      <c r="AJ913" s="384">
        <f t="shared" si="179"/>
        <v>0</v>
      </c>
      <c r="AK913" s="384">
        <f t="shared" si="180"/>
        <v>0</v>
      </c>
    </row>
    <row r="914" spans="2:37" s="177" customFormat="1" ht="24.75" hidden="1" customHeight="1" outlineLevel="1">
      <c r="B914" s="38"/>
      <c r="C914" s="52"/>
      <c r="D914" s="3"/>
      <c r="E914" s="3"/>
      <c r="F914" s="3"/>
      <c r="G914" s="3"/>
      <c r="H914" s="3"/>
      <c r="I914" s="13"/>
      <c r="J914" s="67"/>
      <c r="K914" s="75"/>
      <c r="L914" s="58" t="s">
        <v>3550</v>
      </c>
      <c r="M914" s="41"/>
      <c r="N914" s="134" t="str">
        <f t="shared" si="169"/>
        <v/>
      </c>
      <c r="O914" s="135" t="str">
        <f t="shared" si="170"/>
        <v/>
      </c>
      <c r="P914" s="134"/>
      <c r="Q914" s="303"/>
      <c r="R914" s="44"/>
      <c r="S914" s="183" t="str">
        <f t="shared" si="173"/>
        <v/>
      </c>
      <c r="T914" s="380">
        <v>0.1</v>
      </c>
      <c r="U914" s="185" t="str">
        <f t="shared" si="174"/>
        <v/>
      </c>
      <c r="V914" s="186" t="str">
        <f t="shared" si="175"/>
        <v/>
      </c>
      <c r="W914" s="186" t="str">
        <f t="shared" si="171"/>
        <v/>
      </c>
      <c r="X914" s="187" t="str">
        <f t="shared" si="176"/>
        <v/>
      </c>
      <c r="Y914" s="337"/>
      <c r="Z914" s="61"/>
      <c r="AA914" s="372" t="str">
        <f t="shared" si="172"/>
        <v/>
      </c>
      <c r="AB914" s="398"/>
      <c r="AH914" s="384" t="str">
        <f t="shared" si="177"/>
        <v/>
      </c>
      <c r="AI914" s="384">
        <f t="shared" si="178"/>
        <v>0</v>
      </c>
      <c r="AJ914" s="384">
        <f t="shared" si="179"/>
        <v>0</v>
      </c>
      <c r="AK914" s="384">
        <f t="shared" si="180"/>
        <v>0</v>
      </c>
    </row>
    <row r="915" spans="2:37" s="177" customFormat="1" ht="24.75" hidden="1" customHeight="1" outlineLevel="1">
      <c r="B915" s="38"/>
      <c r="C915" s="52"/>
      <c r="D915" s="3"/>
      <c r="E915" s="3"/>
      <c r="F915" s="3"/>
      <c r="G915" s="3"/>
      <c r="H915" s="3"/>
      <c r="I915" s="13"/>
      <c r="J915" s="67"/>
      <c r="K915" s="75"/>
      <c r="L915" s="58" t="s">
        <v>3550</v>
      </c>
      <c r="M915" s="41"/>
      <c r="N915" s="134" t="str">
        <f t="shared" si="169"/>
        <v/>
      </c>
      <c r="O915" s="135" t="str">
        <f t="shared" si="170"/>
        <v/>
      </c>
      <c r="P915" s="134"/>
      <c r="Q915" s="303"/>
      <c r="R915" s="44"/>
      <c r="S915" s="183" t="str">
        <f t="shared" si="173"/>
        <v/>
      </c>
      <c r="T915" s="380">
        <v>0.1</v>
      </c>
      <c r="U915" s="185" t="str">
        <f t="shared" si="174"/>
        <v/>
      </c>
      <c r="V915" s="186" t="str">
        <f t="shared" si="175"/>
        <v/>
      </c>
      <c r="W915" s="186" t="str">
        <f t="shared" si="171"/>
        <v/>
      </c>
      <c r="X915" s="187" t="str">
        <f t="shared" si="176"/>
        <v/>
      </c>
      <c r="Y915" s="337"/>
      <c r="Z915" s="61"/>
      <c r="AA915" s="372" t="str">
        <f t="shared" si="172"/>
        <v/>
      </c>
      <c r="AB915" s="398"/>
      <c r="AH915" s="384" t="str">
        <f t="shared" si="177"/>
        <v/>
      </c>
      <c r="AI915" s="384">
        <f t="shared" si="178"/>
        <v>0</v>
      </c>
      <c r="AJ915" s="384">
        <f t="shared" si="179"/>
        <v>0</v>
      </c>
      <c r="AK915" s="384">
        <f t="shared" si="180"/>
        <v>0</v>
      </c>
    </row>
    <row r="916" spans="2:37" s="177" customFormat="1" ht="24.75" hidden="1" customHeight="1" outlineLevel="1">
      <c r="B916" s="38"/>
      <c r="C916" s="52"/>
      <c r="D916" s="3"/>
      <c r="E916" s="3"/>
      <c r="F916" s="3"/>
      <c r="G916" s="3"/>
      <c r="H916" s="3"/>
      <c r="I916" s="13"/>
      <c r="J916" s="67"/>
      <c r="K916" s="75"/>
      <c r="L916" s="58" t="s">
        <v>3550</v>
      </c>
      <c r="M916" s="41"/>
      <c r="N916" s="134" t="str">
        <f t="shared" si="169"/>
        <v/>
      </c>
      <c r="O916" s="135" t="str">
        <f t="shared" si="170"/>
        <v/>
      </c>
      <c r="P916" s="134"/>
      <c r="Q916" s="303"/>
      <c r="R916" s="44"/>
      <c r="S916" s="183" t="str">
        <f t="shared" si="173"/>
        <v/>
      </c>
      <c r="T916" s="380">
        <v>0.1</v>
      </c>
      <c r="U916" s="185" t="str">
        <f t="shared" si="174"/>
        <v/>
      </c>
      <c r="V916" s="186" t="str">
        <f t="shared" si="175"/>
        <v/>
      </c>
      <c r="W916" s="186" t="str">
        <f t="shared" si="171"/>
        <v/>
      </c>
      <c r="X916" s="187" t="str">
        <f t="shared" si="176"/>
        <v/>
      </c>
      <c r="Y916" s="337"/>
      <c r="Z916" s="61"/>
      <c r="AA916" s="372" t="str">
        <f t="shared" si="172"/>
        <v/>
      </c>
      <c r="AB916" s="398"/>
      <c r="AH916" s="384" t="str">
        <f t="shared" si="177"/>
        <v/>
      </c>
      <c r="AI916" s="384">
        <f t="shared" si="178"/>
        <v>0</v>
      </c>
      <c r="AJ916" s="384">
        <f t="shared" si="179"/>
        <v>0</v>
      </c>
      <c r="AK916" s="384">
        <f t="shared" si="180"/>
        <v>0</v>
      </c>
    </row>
    <row r="917" spans="2:37" s="177" customFormat="1" ht="24.75" hidden="1" customHeight="1" outlineLevel="1">
      <c r="B917" s="38"/>
      <c r="C917" s="52"/>
      <c r="D917" s="3"/>
      <c r="E917" s="3"/>
      <c r="F917" s="3"/>
      <c r="G917" s="3"/>
      <c r="H917" s="3"/>
      <c r="I917" s="13"/>
      <c r="J917" s="67"/>
      <c r="K917" s="75"/>
      <c r="L917" s="58" t="s">
        <v>3550</v>
      </c>
      <c r="M917" s="41"/>
      <c r="N917" s="134" t="str">
        <f t="shared" si="169"/>
        <v/>
      </c>
      <c r="O917" s="135" t="str">
        <f t="shared" si="170"/>
        <v/>
      </c>
      <c r="P917" s="134"/>
      <c r="Q917" s="303"/>
      <c r="R917" s="44"/>
      <c r="S917" s="183" t="str">
        <f t="shared" si="173"/>
        <v/>
      </c>
      <c r="T917" s="380">
        <v>0.1</v>
      </c>
      <c r="U917" s="185" t="str">
        <f t="shared" si="174"/>
        <v/>
      </c>
      <c r="V917" s="186" t="str">
        <f t="shared" si="175"/>
        <v/>
      </c>
      <c r="W917" s="186" t="str">
        <f t="shared" si="171"/>
        <v/>
      </c>
      <c r="X917" s="187" t="str">
        <f t="shared" si="176"/>
        <v/>
      </c>
      <c r="Y917" s="337"/>
      <c r="Z917" s="61"/>
      <c r="AA917" s="372" t="str">
        <f t="shared" si="172"/>
        <v/>
      </c>
      <c r="AB917" s="398"/>
      <c r="AH917" s="384" t="str">
        <f t="shared" si="177"/>
        <v/>
      </c>
      <c r="AI917" s="384">
        <f t="shared" si="178"/>
        <v>0</v>
      </c>
      <c r="AJ917" s="384">
        <f t="shared" si="179"/>
        <v>0</v>
      </c>
      <c r="AK917" s="384">
        <f t="shared" si="180"/>
        <v>0</v>
      </c>
    </row>
    <row r="918" spans="2:37" s="177" customFormat="1" ht="24.75" hidden="1" customHeight="1" outlineLevel="1">
      <c r="B918" s="38"/>
      <c r="C918" s="52"/>
      <c r="D918" s="3"/>
      <c r="E918" s="3"/>
      <c r="F918" s="3"/>
      <c r="G918" s="3"/>
      <c r="H918" s="3"/>
      <c r="I918" s="13"/>
      <c r="J918" s="67"/>
      <c r="K918" s="75"/>
      <c r="L918" s="58" t="s">
        <v>3550</v>
      </c>
      <c r="M918" s="41"/>
      <c r="N918" s="134" t="str">
        <f t="shared" si="169"/>
        <v/>
      </c>
      <c r="O918" s="135" t="str">
        <f t="shared" si="170"/>
        <v/>
      </c>
      <c r="P918" s="134"/>
      <c r="Q918" s="303"/>
      <c r="R918" s="44"/>
      <c r="S918" s="183" t="str">
        <f t="shared" si="173"/>
        <v/>
      </c>
      <c r="T918" s="380">
        <v>0.1</v>
      </c>
      <c r="U918" s="185" t="str">
        <f t="shared" si="174"/>
        <v/>
      </c>
      <c r="V918" s="186" t="str">
        <f t="shared" si="175"/>
        <v/>
      </c>
      <c r="W918" s="186" t="str">
        <f t="shared" si="171"/>
        <v/>
      </c>
      <c r="X918" s="187" t="str">
        <f t="shared" si="176"/>
        <v/>
      </c>
      <c r="Y918" s="337"/>
      <c r="Z918" s="61"/>
      <c r="AA918" s="372" t="str">
        <f t="shared" si="172"/>
        <v/>
      </c>
      <c r="AB918" s="398"/>
      <c r="AH918" s="384" t="str">
        <f t="shared" si="177"/>
        <v/>
      </c>
      <c r="AI918" s="384">
        <f t="shared" si="178"/>
        <v>0</v>
      </c>
      <c r="AJ918" s="384">
        <f t="shared" si="179"/>
        <v>0</v>
      </c>
      <c r="AK918" s="384">
        <f t="shared" si="180"/>
        <v>0</v>
      </c>
    </row>
    <row r="919" spans="2:37" s="177" customFormat="1" ht="24.75" hidden="1" customHeight="1" outlineLevel="1">
      <c r="B919" s="38"/>
      <c r="C919" s="52"/>
      <c r="D919" s="3"/>
      <c r="E919" s="3"/>
      <c r="F919" s="3"/>
      <c r="G919" s="3"/>
      <c r="H919" s="3"/>
      <c r="I919" s="13"/>
      <c r="J919" s="67"/>
      <c r="K919" s="75"/>
      <c r="L919" s="58" t="s">
        <v>3550</v>
      </c>
      <c r="M919" s="41"/>
      <c r="N919" s="134" t="str">
        <f t="shared" si="169"/>
        <v/>
      </c>
      <c r="O919" s="135" t="str">
        <f t="shared" si="170"/>
        <v/>
      </c>
      <c r="P919" s="134"/>
      <c r="Q919" s="303"/>
      <c r="R919" s="44"/>
      <c r="S919" s="183" t="str">
        <f t="shared" si="173"/>
        <v/>
      </c>
      <c r="T919" s="380">
        <v>0.1</v>
      </c>
      <c r="U919" s="185" t="str">
        <f t="shared" si="174"/>
        <v/>
      </c>
      <c r="V919" s="186" t="str">
        <f t="shared" si="175"/>
        <v/>
      </c>
      <c r="W919" s="186" t="str">
        <f t="shared" si="171"/>
        <v/>
      </c>
      <c r="X919" s="187" t="str">
        <f t="shared" si="176"/>
        <v/>
      </c>
      <c r="Y919" s="337"/>
      <c r="Z919" s="61"/>
      <c r="AA919" s="372" t="str">
        <f t="shared" si="172"/>
        <v/>
      </c>
      <c r="AB919" s="398"/>
      <c r="AH919" s="384" t="str">
        <f t="shared" si="177"/>
        <v/>
      </c>
      <c r="AI919" s="384">
        <f t="shared" si="178"/>
        <v>0</v>
      </c>
      <c r="AJ919" s="384">
        <f t="shared" si="179"/>
        <v>0</v>
      </c>
      <c r="AK919" s="384">
        <f t="shared" si="180"/>
        <v>0</v>
      </c>
    </row>
    <row r="920" spans="2:37" s="177" customFormat="1" ht="24.75" hidden="1" customHeight="1" outlineLevel="1">
      <c r="B920" s="38"/>
      <c r="C920" s="52"/>
      <c r="D920" s="3"/>
      <c r="E920" s="3"/>
      <c r="F920" s="3"/>
      <c r="G920" s="3"/>
      <c r="H920" s="3"/>
      <c r="I920" s="13"/>
      <c r="J920" s="67"/>
      <c r="K920" s="75"/>
      <c r="L920" s="58" t="s">
        <v>3550</v>
      </c>
      <c r="M920" s="41"/>
      <c r="N920" s="134" t="str">
        <f t="shared" si="169"/>
        <v/>
      </c>
      <c r="O920" s="135" t="str">
        <f t="shared" si="170"/>
        <v/>
      </c>
      <c r="P920" s="134"/>
      <c r="Q920" s="303"/>
      <c r="R920" s="44"/>
      <c r="S920" s="183" t="str">
        <f t="shared" si="173"/>
        <v/>
      </c>
      <c r="T920" s="380">
        <v>0.1</v>
      </c>
      <c r="U920" s="185" t="str">
        <f t="shared" si="174"/>
        <v/>
      </c>
      <c r="V920" s="186" t="str">
        <f t="shared" si="175"/>
        <v/>
      </c>
      <c r="W920" s="186" t="str">
        <f t="shared" si="171"/>
        <v/>
      </c>
      <c r="X920" s="187" t="str">
        <f t="shared" si="176"/>
        <v/>
      </c>
      <c r="Y920" s="337"/>
      <c r="Z920" s="61"/>
      <c r="AA920" s="372" t="str">
        <f t="shared" si="172"/>
        <v/>
      </c>
      <c r="AB920" s="398"/>
      <c r="AH920" s="384" t="str">
        <f t="shared" si="177"/>
        <v/>
      </c>
      <c r="AI920" s="384">
        <f t="shared" si="178"/>
        <v>0</v>
      </c>
      <c r="AJ920" s="384">
        <f t="shared" si="179"/>
        <v>0</v>
      </c>
      <c r="AK920" s="384">
        <f t="shared" si="180"/>
        <v>0</v>
      </c>
    </row>
    <row r="921" spans="2:37" s="177" customFormat="1" ht="24.75" hidden="1" customHeight="1" outlineLevel="1">
      <c r="B921" s="38"/>
      <c r="C921" s="52"/>
      <c r="D921" s="3"/>
      <c r="E921" s="3"/>
      <c r="F921" s="3"/>
      <c r="G921" s="3"/>
      <c r="H921" s="3"/>
      <c r="I921" s="13"/>
      <c r="J921" s="67"/>
      <c r="K921" s="75"/>
      <c r="L921" s="58" t="s">
        <v>3550</v>
      </c>
      <c r="M921" s="41"/>
      <c r="N921" s="134" t="str">
        <f t="shared" si="169"/>
        <v/>
      </c>
      <c r="O921" s="135" t="str">
        <f t="shared" si="170"/>
        <v/>
      </c>
      <c r="P921" s="134"/>
      <c r="Q921" s="303"/>
      <c r="R921" s="44"/>
      <c r="S921" s="183" t="str">
        <f t="shared" si="173"/>
        <v/>
      </c>
      <c r="T921" s="380">
        <v>0.1</v>
      </c>
      <c r="U921" s="185" t="str">
        <f t="shared" si="174"/>
        <v/>
      </c>
      <c r="V921" s="186" t="str">
        <f t="shared" si="175"/>
        <v/>
      </c>
      <c r="W921" s="186" t="str">
        <f t="shared" si="171"/>
        <v/>
      </c>
      <c r="X921" s="187" t="str">
        <f t="shared" si="176"/>
        <v/>
      </c>
      <c r="Y921" s="337"/>
      <c r="Z921" s="61"/>
      <c r="AA921" s="372" t="str">
        <f t="shared" si="172"/>
        <v/>
      </c>
      <c r="AB921" s="398"/>
      <c r="AH921" s="384" t="str">
        <f t="shared" si="177"/>
        <v/>
      </c>
      <c r="AI921" s="384">
        <f t="shared" si="178"/>
        <v>0</v>
      </c>
      <c r="AJ921" s="384">
        <f t="shared" si="179"/>
        <v>0</v>
      </c>
      <c r="AK921" s="384">
        <f t="shared" si="180"/>
        <v>0</v>
      </c>
    </row>
    <row r="922" spans="2:37" s="177" customFormat="1" ht="24.75" hidden="1" customHeight="1" outlineLevel="1">
      <c r="B922" s="38"/>
      <c r="C922" s="52"/>
      <c r="D922" s="3"/>
      <c r="E922" s="3"/>
      <c r="F922" s="3"/>
      <c r="G922" s="3"/>
      <c r="H922" s="3"/>
      <c r="I922" s="13"/>
      <c r="J922" s="67"/>
      <c r="K922" s="75"/>
      <c r="L922" s="58" t="s">
        <v>3550</v>
      </c>
      <c r="M922" s="41"/>
      <c r="N922" s="134" t="str">
        <f t="shared" si="169"/>
        <v/>
      </c>
      <c r="O922" s="135" t="str">
        <f t="shared" si="170"/>
        <v/>
      </c>
      <c r="P922" s="134"/>
      <c r="Q922" s="303"/>
      <c r="R922" s="44"/>
      <c r="S922" s="183" t="str">
        <f t="shared" si="173"/>
        <v/>
      </c>
      <c r="T922" s="380">
        <v>0.1</v>
      </c>
      <c r="U922" s="185" t="str">
        <f t="shared" si="174"/>
        <v/>
      </c>
      <c r="V922" s="186" t="str">
        <f t="shared" si="175"/>
        <v/>
      </c>
      <c r="W922" s="186" t="str">
        <f t="shared" si="171"/>
        <v/>
      </c>
      <c r="X922" s="187" t="str">
        <f t="shared" si="176"/>
        <v/>
      </c>
      <c r="Y922" s="337"/>
      <c r="Z922" s="61"/>
      <c r="AA922" s="372" t="str">
        <f t="shared" si="172"/>
        <v/>
      </c>
      <c r="AB922" s="398"/>
      <c r="AH922" s="384" t="str">
        <f t="shared" si="177"/>
        <v/>
      </c>
      <c r="AI922" s="384">
        <f t="shared" si="178"/>
        <v>0</v>
      </c>
      <c r="AJ922" s="384">
        <f t="shared" si="179"/>
        <v>0</v>
      </c>
      <c r="AK922" s="384">
        <f t="shared" si="180"/>
        <v>0</v>
      </c>
    </row>
    <row r="923" spans="2:37" s="177" customFormat="1" ht="24.75" hidden="1" customHeight="1" outlineLevel="1">
      <c r="B923" s="38"/>
      <c r="C923" s="52"/>
      <c r="D923" s="3"/>
      <c r="E923" s="3"/>
      <c r="F923" s="3"/>
      <c r="G923" s="3"/>
      <c r="H923" s="3"/>
      <c r="I923" s="13"/>
      <c r="J923" s="67"/>
      <c r="K923" s="75"/>
      <c r="L923" s="58" t="s">
        <v>3550</v>
      </c>
      <c r="M923" s="41"/>
      <c r="N923" s="134" t="str">
        <f t="shared" si="169"/>
        <v/>
      </c>
      <c r="O923" s="135" t="str">
        <f t="shared" si="170"/>
        <v/>
      </c>
      <c r="P923" s="134"/>
      <c r="Q923" s="303"/>
      <c r="R923" s="44"/>
      <c r="S923" s="183" t="str">
        <f t="shared" si="173"/>
        <v/>
      </c>
      <c r="T923" s="380">
        <v>0.1</v>
      </c>
      <c r="U923" s="185" t="str">
        <f t="shared" si="174"/>
        <v/>
      </c>
      <c r="V923" s="186" t="str">
        <f t="shared" si="175"/>
        <v/>
      </c>
      <c r="W923" s="186" t="str">
        <f t="shared" si="171"/>
        <v/>
      </c>
      <c r="X923" s="187" t="str">
        <f t="shared" si="176"/>
        <v/>
      </c>
      <c r="Y923" s="337"/>
      <c r="Z923" s="61"/>
      <c r="AA923" s="372" t="str">
        <f t="shared" si="172"/>
        <v/>
      </c>
      <c r="AB923" s="398"/>
      <c r="AH923" s="384" t="str">
        <f t="shared" si="177"/>
        <v/>
      </c>
      <c r="AI923" s="384">
        <f t="shared" si="178"/>
        <v>0</v>
      </c>
      <c r="AJ923" s="384">
        <f t="shared" si="179"/>
        <v>0</v>
      </c>
      <c r="AK923" s="384">
        <f t="shared" si="180"/>
        <v>0</v>
      </c>
    </row>
    <row r="924" spans="2:37" s="177" customFormat="1" ht="24.75" hidden="1" customHeight="1" outlineLevel="1">
      <c r="B924" s="38"/>
      <c r="C924" s="52"/>
      <c r="D924" s="3"/>
      <c r="E924" s="3"/>
      <c r="F924" s="3"/>
      <c r="G924" s="3"/>
      <c r="H924" s="3"/>
      <c r="I924" s="13"/>
      <c r="J924" s="67"/>
      <c r="K924" s="75"/>
      <c r="L924" s="58" t="s">
        <v>3550</v>
      </c>
      <c r="M924" s="41"/>
      <c r="N924" s="134" t="str">
        <f t="shared" si="169"/>
        <v/>
      </c>
      <c r="O924" s="135" t="str">
        <f t="shared" si="170"/>
        <v/>
      </c>
      <c r="P924" s="134"/>
      <c r="Q924" s="303"/>
      <c r="R924" s="44"/>
      <c r="S924" s="183" t="str">
        <f t="shared" si="173"/>
        <v/>
      </c>
      <c r="T924" s="380">
        <v>0.1</v>
      </c>
      <c r="U924" s="185" t="str">
        <f t="shared" si="174"/>
        <v/>
      </c>
      <c r="V924" s="186" t="str">
        <f t="shared" si="175"/>
        <v/>
      </c>
      <c r="W924" s="186" t="str">
        <f t="shared" si="171"/>
        <v/>
      </c>
      <c r="X924" s="187" t="str">
        <f t="shared" si="176"/>
        <v/>
      </c>
      <c r="Y924" s="337"/>
      <c r="Z924" s="61"/>
      <c r="AA924" s="372" t="str">
        <f t="shared" si="172"/>
        <v/>
      </c>
      <c r="AB924" s="398"/>
      <c r="AH924" s="384" t="str">
        <f t="shared" si="177"/>
        <v/>
      </c>
      <c r="AI924" s="384">
        <f t="shared" si="178"/>
        <v>0</v>
      </c>
      <c r="AJ924" s="384">
        <f t="shared" si="179"/>
        <v>0</v>
      </c>
      <c r="AK924" s="384">
        <f t="shared" si="180"/>
        <v>0</v>
      </c>
    </row>
    <row r="925" spans="2:37" s="177" customFormat="1" ht="24.75" hidden="1" customHeight="1" outlineLevel="1">
      <c r="B925" s="38"/>
      <c r="C925" s="52"/>
      <c r="D925" s="3"/>
      <c r="E925" s="3"/>
      <c r="F925" s="3"/>
      <c r="G925" s="3"/>
      <c r="H925" s="3"/>
      <c r="I925" s="13"/>
      <c r="J925" s="67"/>
      <c r="K925" s="75"/>
      <c r="L925" s="58" t="s">
        <v>3550</v>
      </c>
      <c r="M925" s="41"/>
      <c r="N925" s="134" t="str">
        <f t="shared" si="169"/>
        <v/>
      </c>
      <c r="O925" s="135" t="str">
        <f t="shared" si="170"/>
        <v/>
      </c>
      <c r="P925" s="134"/>
      <c r="Q925" s="303"/>
      <c r="R925" s="44"/>
      <c r="S925" s="183" t="str">
        <f t="shared" si="173"/>
        <v/>
      </c>
      <c r="T925" s="380">
        <v>0.1</v>
      </c>
      <c r="U925" s="185" t="str">
        <f t="shared" si="174"/>
        <v/>
      </c>
      <c r="V925" s="186" t="str">
        <f t="shared" si="175"/>
        <v/>
      </c>
      <c r="W925" s="186" t="str">
        <f t="shared" si="171"/>
        <v/>
      </c>
      <c r="X925" s="187" t="str">
        <f t="shared" si="176"/>
        <v/>
      </c>
      <c r="Y925" s="337"/>
      <c r="Z925" s="61"/>
      <c r="AA925" s="372" t="str">
        <f t="shared" si="172"/>
        <v/>
      </c>
      <c r="AB925" s="398"/>
      <c r="AH925" s="384" t="str">
        <f t="shared" si="177"/>
        <v/>
      </c>
      <c r="AI925" s="384">
        <f t="shared" si="178"/>
        <v>0</v>
      </c>
      <c r="AJ925" s="384">
        <f t="shared" si="179"/>
        <v>0</v>
      </c>
      <c r="AK925" s="384">
        <f t="shared" si="180"/>
        <v>0</v>
      </c>
    </row>
    <row r="926" spans="2:37" s="177" customFormat="1" ht="24.75" hidden="1" customHeight="1" outlineLevel="1">
      <c r="B926" s="38"/>
      <c r="C926" s="52"/>
      <c r="D926" s="3"/>
      <c r="E926" s="3"/>
      <c r="F926" s="3"/>
      <c r="G926" s="3"/>
      <c r="H926" s="3"/>
      <c r="I926" s="13"/>
      <c r="J926" s="67"/>
      <c r="K926" s="75"/>
      <c r="L926" s="58" t="s">
        <v>3550</v>
      </c>
      <c r="M926" s="41"/>
      <c r="N926" s="134" t="str">
        <f t="shared" si="169"/>
        <v/>
      </c>
      <c r="O926" s="135" t="str">
        <f t="shared" si="170"/>
        <v/>
      </c>
      <c r="P926" s="134"/>
      <c r="Q926" s="303"/>
      <c r="R926" s="44"/>
      <c r="S926" s="183" t="str">
        <f t="shared" si="173"/>
        <v/>
      </c>
      <c r="T926" s="380">
        <v>0.1</v>
      </c>
      <c r="U926" s="185" t="str">
        <f t="shared" si="174"/>
        <v/>
      </c>
      <c r="V926" s="186" t="str">
        <f t="shared" si="175"/>
        <v/>
      </c>
      <c r="W926" s="186" t="str">
        <f t="shared" si="171"/>
        <v/>
      </c>
      <c r="X926" s="187" t="str">
        <f t="shared" si="176"/>
        <v/>
      </c>
      <c r="Y926" s="337"/>
      <c r="Z926" s="61"/>
      <c r="AA926" s="372" t="str">
        <f t="shared" si="172"/>
        <v/>
      </c>
      <c r="AB926" s="398"/>
      <c r="AH926" s="384" t="str">
        <f t="shared" si="177"/>
        <v/>
      </c>
      <c r="AI926" s="384">
        <f t="shared" si="178"/>
        <v>0</v>
      </c>
      <c r="AJ926" s="384">
        <f t="shared" si="179"/>
        <v>0</v>
      </c>
      <c r="AK926" s="384">
        <f t="shared" si="180"/>
        <v>0</v>
      </c>
    </row>
    <row r="927" spans="2:37" s="177" customFormat="1" ht="24.75" hidden="1" customHeight="1" outlineLevel="1">
      <c r="B927" s="38"/>
      <c r="C927" s="52"/>
      <c r="D927" s="3"/>
      <c r="E927" s="3"/>
      <c r="F927" s="3"/>
      <c r="G927" s="3"/>
      <c r="H927" s="3"/>
      <c r="I927" s="13"/>
      <c r="J927" s="67"/>
      <c r="K927" s="75"/>
      <c r="L927" s="58" t="s">
        <v>3550</v>
      </c>
      <c r="M927" s="41"/>
      <c r="N927" s="134" t="str">
        <f t="shared" si="169"/>
        <v/>
      </c>
      <c r="O927" s="135" t="str">
        <f t="shared" si="170"/>
        <v/>
      </c>
      <c r="P927" s="134"/>
      <c r="Q927" s="303"/>
      <c r="R927" s="44"/>
      <c r="S927" s="183" t="str">
        <f t="shared" si="173"/>
        <v/>
      </c>
      <c r="T927" s="380">
        <v>0.1</v>
      </c>
      <c r="U927" s="185" t="str">
        <f t="shared" si="174"/>
        <v/>
      </c>
      <c r="V927" s="186" t="str">
        <f t="shared" si="175"/>
        <v/>
      </c>
      <c r="W927" s="186" t="str">
        <f t="shared" si="171"/>
        <v/>
      </c>
      <c r="X927" s="187" t="str">
        <f t="shared" si="176"/>
        <v/>
      </c>
      <c r="Y927" s="337"/>
      <c r="Z927" s="61"/>
      <c r="AA927" s="372" t="str">
        <f t="shared" si="172"/>
        <v/>
      </c>
      <c r="AB927" s="398"/>
      <c r="AH927" s="384" t="str">
        <f t="shared" si="177"/>
        <v/>
      </c>
      <c r="AI927" s="384">
        <f t="shared" si="178"/>
        <v>0</v>
      </c>
      <c r="AJ927" s="384">
        <f t="shared" si="179"/>
        <v>0</v>
      </c>
      <c r="AK927" s="384">
        <f t="shared" si="180"/>
        <v>0</v>
      </c>
    </row>
    <row r="928" spans="2:37" s="177" customFormat="1" ht="24.75" hidden="1" customHeight="1" outlineLevel="1">
      <c r="B928" s="38"/>
      <c r="C928" s="52"/>
      <c r="D928" s="3"/>
      <c r="E928" s="3"/>
      <c r="F928" s="3"/>
      <c r="G928" s="3"/>
      <c r="H928" s="3"/>
      <c r="I928" s="13"/>
      <c r="J928" s="67"/>
      <c r="K928" s="75"/>
      <c r="L928" s="58" t="s">
        <v>3550</v>
      </c>
      <c r="M928" s="41"/>
      <c r="N928" s="134" t="str">
        <f t="shared" si="169"/>
        <v/>
      </c>
      <c r="O928" s="135" t="str">
        <f t="shared" si="170"/>
        <v/>
      </c>
      <c r="P928" s="134"/>
      <c r="Q928" s="303"/>
      <c r="R928" s="44"/>
      <c r="S928" s="183" t="str">
        <f t="shared" si="173"/>
        <v/>
      </c>
      <c r="T928" s="380">
        <v>0.1</v>
      </c>
      <c r="U928" s="185" t="str">
        <f t="shared" si="174"/>
        <v/>
      </c>
      <c r="V928" s="186" t="str">
        <f t="shared" si="175"/>
        <v/>
      </c>
      <c r="W928" s="186" t="str">
        <f t="shared" si="171"/>
        <v/>
      </c>
      <c r="X928" s="187" t="str">
        <f t="shared" si="176"/>
        <v/>
      </c>
      <c r="Y928" s="337"/>
      <c r="Z928" s="61"/>
      <c r="AA928" s="372" t="str">
        <f t="shared" si="172"/>
        <v/>
      </c>
      <c r="AB928" s="398"/>
      <c r="AH928" s="384" t="str">
        <f t="shared" si="177"/>
        <v/>
      </c>
      <c r="AI928" s="384">
        <f t="shared" si="178"/>
        <v>0</v>
      </c>
      <c r="AJ928" s="384">
        <f t="shared" si="179"/>
        <v>0</v>
      </c>
      <c r="AK928" s="384">
        <f t="shared" si="180"/>
        <v>0</v>
      </c>
    </row>
    <row r="929" spans="2:37" s="177" customFormat="1" ht="24.75" hidden="1" customHeight="1" outlineLevel="1">
      <c r="B929" s="38"/>
      <c r="C929" s="52"/>
      <c r="D929" s="3"/>
      <c r="E929" s="3"/>
      <c r="F929" s="3"/>
      <c r="G929" s="3"/>
      <c r="H929" s="3"/>
      <c r="I929" s="13"/>
      <c r="J929" s="67"/>
      <c r="K929" s="75"/>
      <c r="L929" s="58" t="s">
        <v>3550</v>
      </c>
      <c r="M929" s="41"/>
      <c r="N929" s="134" t="str">
        <f t="shared" si="169"/>
        <v/>
      </c>
      <c r="O929" s="135" t="str">
        <f t="shared" si="170"/>
        <v/>
      </c>
      <c r="P929" s="134"/>
      <c r="Q929" s="303"/>
      <c r="R929" s="44"/>
      <c r="S929" s="183" t="str">
        <f t="shared" si="173"/>
        <v/>
      </c>
      <c r="T929" s="380">
        <v>0.1</v>
      </c>
      <c r="U929" s="185" t="str">
        <f t="shared" si="174"/>
        <v/>
      </c>
      <c r="V929" s="186" t="str">
        <f t="shared" si="175"/>
        <v/>
      </c>
      <c r="W929" s="186" t="str">
        <f t="shared" si="171"/>
        <v/>
      </c>
      <c r="X929" s="187" t="str">
        <f t="shared" si="176"/>
        <v/>
      </c>
      <c r="Y929" s="337"/>
      <c r="Z929" s="61"/>
      <c r="AA929" s="372" t="str">
        <f t="shared" si="172"/>
        <v/>
      </c>
      <c r="AB929" s="398"/>
      <c r="AH929" s="384" t="str">
        <f t="shared" si="177"/>
        <v/>
      </c>
      <c r="AI929" s="384">
        <f t="shared" si="178"/>
        <v>0</v>
      </c>
      <c r="AJ929" s="384">
        <f t="shared" si="179"/>
        <v>0</v>
      </c>
      <c r="AK929" s="384">
        <f t="shared" si="180"/>
        <v>0</v>
      </c>
    </row>
    <row r="930" spans="2:37" s="177" customFormat="1" ht="24.75" hidden="1" customHeight="1" outlineLevel="1">
      <c r="B930" s="38"/>
      <c r="C930" s="52"/>
      <c r="D930" s="3"/>
      <c r="E930" s="3"/>
      <c r="F930" s="3"/>
      <c r="G930" s="3"/>
      <c r="H930" s="3"/>
      <c r="I930" s="13"/>
      <c r="J930" s="67"/>
      <c r="K930" s="75"/>
      <c r="L930" s="58" t="s">
        <v>3550</v>
      </c>
      <c r="M930" s="41"/>
      <c r="N930" s="134" t="str">
        <f t="shared" si="169"/>
        <v/>
      </c>
      <c r="O930" s="135" t="str">
        <f t="shared" si="170"/>
        <v/>
      </c>
      <c r="P930" s="134"/>
      <c r="Q930" s="303"/>
      <c r="R930" s="44"/>
      <c r="S930" s="183" t="str">
        <f t="shared" si="173"/>
        <v/>
      </c>
      <c r="T930" s="380">
        <v>0.1</v>
      </c>
      <c r="U930" s="185" t="str">
        <f t="shared" si="174"/>
        <v/>
      </c>
      <c r="V930" s="186" t="str">
        <f t="shared" si="175"/>
        <v/>
      </c>
      <c r="W930" s="186" t="str">
        <f t="shared" si="171"/>
        <v/>
      </c>
      <c r="X930" s="187" t="str">
        <f t="shared" si="176"/>
        <v/>
      </c>
      <c r="Y930" s="337"/>
      <c r="Z930" s="61"/>
      <c r="AA930" s="372" t="str">
        <f t="shared" si="172"/>
        <v/>
      </c>
      <c r="AB930" s="398"/>
      <c r="AH930" s="384" t="str">
        <f t="shared" si="177"/>
        <v/>
      </c>
      <c r="AI930" s="384">
        <f t="shared" si="178"/>
        <v>0</v>
      </c>
      <c r="AJ930" s="384">
        <f t="shared" si="179"/>
        <v>0</v>
      </c>
      <c r="AK930" s="384">
        <f t="shared" si="180"/>
        <v>0</v>
      </c>
    </row>
    <row r="931" spans="2:37" s="177" customFormat="1" ht="24.75" hidden="1" customHeight="1" outlineLevel="1">
      <c r="B931" s="38"/>
      <c r="C931" s="52"/>
      <c r="D931" s="3"/>
      <c r="E931" s="3"/>
      <c r="F931" s="3"/>
      <c r="G931" s="3"/>
      <c r="H931" s="3"/>
      <c r="I931" s="13"/>
      <c r="J931" s="67"/>
      <c r="K931" s="75"/>
      <c r="L931" s="58" t="s">
        <v>3550</v>
      </c>
      <c r="M931" s="41"/>
      <c r="N931" s="134" t="str">
        <f t="shared" si="169"/>
        <v/>
      </c>
      <c r="O931" s="135" t="str">
        <f t="shared" si="170"/>
        <v/>
      </c>
      <c r="P931" s="134"/>
      <c r="Q931" s="303"/>
      <c r="R931" s="44"/>
      <c r="S931" s="183" t="str">
        <f t="shared" si="173"/>
        <v/>
      </c>
      <c r="T931" s="380">
        <v>0.1</v>
      </c>
      <c r="U931" s="185" t="str">
        <f t="shared" si="174"/>
        <v/>
      </c>
      <c r="V931" s="186" t="str">
        <f t="shared" si="175"/>
        <v/>
      </c>
      <c r="W931" s="186" t="str">
        <f t="shared" si="171"/>
        <v/>
      </c>
      <c r="X931" s="187" t="str">
        <f t="shared" si="176"/>
        <v/>
      </c>
      <c r="Y931" s="337"/>
      <c r="Z931" s="61"/>
      <c r="AA931" s="372" t="str">
        <f t="shared" si="172"/>
        <v/>
      </c>
      <c r="AB931" s="398"/>
      <c r="AH931" s="384" t="str">
        <f t="shared" si="177"/>
        <v/>
      </c>
      <c r="AI931" s="384">
        <f t="shared" si="178"/>
        <v>0</v>
      </c>
      <c r="AJ931" s="384">
        <f t="shared" si="179"/>
        <v>0</v>
      </c>
      <c r="AK931" s="384">
        <f t="shared" si="180"/>
        <v>0</v>
      </c>
    </row>
    <row r="932" spans="2:37" s="177" customFormat="1" ht="24.75" hidden="1" customHeight="1" outlineLevel="1">
      <c r="B932" s="38"/>
      <c r="C932" s="52"/>
      <c r="D932" s="3"/>
      <c r="E932" s="3"/>
      <c r="F932" s="3"/>
      <c r="G932" s="3"/>
      <c r="H932" s="3"/>
      <c r="I932" s="13"/>
      <c r="J932" s="67"/>
      <c r="K932" s="75"/>
      <c r="L932" s="58" t="s">
        <v>3550</v>
      </c>
      <c r="M932" s="41"/>
      <c r="N932" s="134" t="str">
        <f t="shared" si="169"/>
        <v/>
      </c>
      <c r="O932" s="135" t="str">
        <f t="shared" si="170"/>
        <v/>
      </c>
      <c r="P932" s="134"/>
      <c r="Q932" s="303"/>
      <c r="R932" s="44"/>
      <c r="S932" s="183" t="str">
        <f t="shared" si="173"/>
        <v/>
      </c>
      <c r="T932" s="380">
        <v>0.1</v>
      </c>
      <c r="U932" s="185" t="str">
        <f t="shared" si="174"/>
        <v/>
      </c>
      <c r="V932" s="186" t="str">
        <f t="shared" si="175"/>
        <v/>
      </c>
      <c r="W932" s="186" t="str">
        <f t="shared" si="171"/>
        <v/>
      </c>
      <c r="X932" s="187" t="str">
        <f t="shared" si="176"/>
        <v/>
      </c>
      <c r="Y932" s="337"/>
      <c r="Z932" s="61"/>
      <c r="AA932" s="372" t="str">
        <f t="shared" si="172"/>
        <v/>
      </c>
      <c r="AB932" s="398"/>
      <c r="AH932" s="384" t="str">
        <f t="shared" si="177"/>
        <v/>
      </c>
      <c r="AI932" s="384">
        <f t="shared" si="178"/>
        <v>0</v>
      </c>
      <c r="AJ932" s="384">
        <f t="shared" si="179"/>
        <v>0</v>
      </c>
      <c r="AK932" s="384">
        <f t="shared" si="180"/>
        <v>0</v>
      </c>
    </row>
    <row r="933" spans="2:37" s="177" customFormat="1" ht="24.75" hidden="1" customHeight="1" outlineLevel="1">
      <c r="B933" s="38"/>
      <c r="C933" s="52"/>
      <c r="D933" s="3"/>
      <c r="E933" s="3"/>
      <c r="F933" s="3"/>
      <c r="G933" s="3"/>
      <c r="H933" s="3"/>
      <c r="I933" s="13"/>
      <c r="J933" s="67"/>
      <c r="K933" s="75"/>
      <c r="L933" s="58" t="s">
        <v>3550</v>
      </c>
      <c r="M933" s="41"/>
      <c r="N933" s="134" t="str">
        <f t="shared" si="169"/>
        <v/>
      </c>
      <c r="O933" s="135" t="str">
        <f t="shared" si="170"/>
        <v/>
      </c>
      <c r="P933" s="134"/>
      <c r="Q933" s="303"/>
      <c r="R933" s="44"/>
      <c r="S933" s="183" t="str">
        <f t="shared" si="173"/>
        <v/>
      </c>
      <c r="T933" s="380">
        <v>0.1</v>
      </c>
      <c r="U933" s="185" t="str">
        <f t="shared" si="174"/>
        <v/>
      </c>
      <c r="V933" s="186" t="str">
        <f t="shared" si="175"/>
        <v/>
      </c>
      <c r="W933" s="186" t="str">
        <f t="shared" si="171"/>
        <v/>
      </c>
      <c r="X933" s="187" t="str">
        <f t="shared" si="176"/>
        <v/>
      </c>
      <c r="Y933" s="337"/>
      <c r="Z933" s="61"/>
      <c r="AA933" s="372" t="str">
        <f t="shared" si="172"/>
        <v/>
      </c>
      <c r="AB933" s="398"/>
      <c r="AH933" s="384" t="str">
        <f t="shared" si="177"/>
        <v/>
      </c>
      <c r="AI933" s="384">
        <f t="shared" si="178"/>
        <v>0</v>
      </c>
      <c r="AJ933" s="384">
        <f t="shared" si="179"/>
        <v>0</v>
      </c>
      <c r="AK933" s="384">
        <f t="shared" si="180"/>
        <v>0</v>
      </c>
    </row>
    <row r="934" spans="2:37" s="177" customFormat="1" ht="24.75" hidden="1" customHeight="1" outlineLevel="1">
      <c r="B934" s="38"/>
      <c r="C934" s="52"/>
      <c r="D934" s="3"/>
      <c r="E934" s="3"/>
      <c r="F934" s="3"/>
      <c r="G934" s="3"/>
      <c r="H934" s="3"/>
      <c r="I934" s="13"/>
      <c r="J934" s="67"/>
      <c r="K934" s="75"/>
      <c r="L934" s="58" t="s">
        <v>3550</v>
      </c>
      <c r="M934" s="41"/>
      <c r="N934" s="134" t="str">
        <f t="shared" si="169"/>
        <v/>
      </c>
      <c r="O934" s="135" t="str">
        <f t="shared" si="170"/>
        <v/>
      </c>
      <c r="P934" s="134"/>
      <c r="Q934" s="303"/>
      <c r="R934" s="44"/>
      <c r="S934" s="183" t="str">
        <f t="shared" si="173"/>
        <v/>
      </c>
      <c r="T934" s="380">
        <v>0.1</v>
      </c>
      <c r="U934" s="185" t="str">
        <f t="shared" si="174"/>
        <v/>
      </c>
      <c r="V934" s="186" t="str">
        <f t="shared" si="175"/>
        <v/>
      </c>
      <c r="W934" s="186" t="str">
        <f t="shared" si="171"/>
        <v/>
      </c>
      <c r="X934" s="187" t="str">
        <f t="shared" si="176"/>
        <v/>
      </c>
      <c r="Y934" s="337"/>
      <c r="Z934" s="61"/>
      <c r="AA934" s="372" t="str">
        <f t="shared" si="172"/>
        <v/>
      </c>
      <c r="AB934" s="398"/>
      <c r="AH934" s="384" t="str">
        <f t="shared" si="177"/>
        <v/>
      </c>
      <c r="AI934" s="384">
        <f t="shared" si="178"/>
        <v>0</v>
      </c>
      <c r="AJ934" s="384">
        <f t="shared" si="179"/>
        <v>0</v>
      </c>
      <c r="AK934" s="384">
        <f t="shared" si="180"/>
        <v>0</v>
      </c>
    </row>
    <row r="935" spans="2:37" s="177" customFormat="1" ht="24.75" hidden="1" customHeight="1" outlineLevel="1">
      <c r="B935" s="38"/>
      <c r="C935" s="52"/>
      <c r="D935" s="3"/>
      <c r="E935" s="3"/>
      <c r="F935" s="3"/>
      <c r="G935" s="3"/>
      <c r="H935" s="3"/>
      <c r="I935" s="13"/>
      <c r="J935" s="67"/>
      <c r="K935" s="75"/>
      <c r="L935" s="58" t="s">
        <v>3550</v>
      </c>
      <c r="M935" s="41"/>
      <c r="N935" s="134" t="str">
        <f t="shared" si="169"/>
        <v/>
      </c>
      <c r="O935" s="135" t="str">
        <f t="shared" si="170"/>
        <v/>
      </c>
      <c r="P935" s="134"/>
      <c r="Q935" s="303"/>
      <c r="R935" s="44"/>
      <c r="S935" s="183" t="str">
        <f t="shared" si="173"/>
        <v/>
      </c>
      <c r="T935" s="380">
        <v>0.1</v>
      </c>
      <c r="U935" s="185" t="str">
        <f t="shared" si="174"/>
        <v/>
      </c>
      <c r="V935" s="186" t="str">
        <f t="shared" si="175"/>
        <v/>
      </c>
      <c r="W935" s="186" t="str">
        <f t="shared" si="171"/>
        <v/>
      </c>
      <c r="X935" s="187" t="str">
        <f t="shared" si="176"/>
        <v/>
      </c>
      <c r="Y935" s="337"/>
      <c r="Z935" s="61"/>
      <c r="AA935" s="372" t="str">
        <f t="shared" si="172"/>
        <v/>
      </c>
      <c r="AB935" s="398"/>
      <c r="AH935" s="384" t="str">
        <f t="shared" si="177"/>
        <v/>
      </c>
      <c r="AI935" s="384">
        <f t="shared" si="178"/>
        <v>0</v>
      </c>
      <c r="AJ935" s="384">
        <f t="shared" si="179"/>
        <v>0</v>
      </c>
      <c r="AK935" s="384">
        <f t="shared" si="180"/>
        <v>0</v>
      </c>
    </row>
    <row r="936" spans="2:37" s="177" customFormat="1" ht="24.75" hidden="1" customHeight="1" outlineLevel="1">
      <c r="B936" s="38"/>
      <c r="C936" s="52"/>
      <c r="D936" s="3"/>
      <c r="E936" s="3"/>
      <c r="F936" s="3"/>
      <c r="G936" s="3"/>
      <c r="H936" s="3"/>
      <c r="I936" s="13"/>
      <c r="J936" s="67"/>
      <c r="K936" s="75"/>
      <c r="L936" s="58" t="s">
        <v>3550</v>
      </c>
      <c r="M936" s="41"/>
      <c r="N936" s="134" t="str">
        <f t="shared" si="169"/>
        <v/>
      </c>
      <c r="O936" s="135" t="str">
        <f t="shared" si="170"/>
        <v/>
      </c>
      <c r="P936" s="134"/>
      <c r="Q936" s="303"/>
      <c r="R936" s="44"/>
      <c r="S936" s="183" t="str">
        <f t="shared" si="173"/>
        <v/>
      </c>
      <c r="T936" s="380">
        <v>0.1</v>
      </c>
      <c r="U936" s="185" t="str">
        <f t="shared" si="174"/>
        <v/>
      </c>
      <c r="V936" s="186" t="str">
        <f t="shared" si="175"/>
        <v/>
      </c>
      <c r="W936" s="186" t="str">
        <f t="shared" si="171"/>
        <v/>
      </c>
      <c r="X936" s="187" t="str">
        <f t="shared" si="176"/>
        <v/>
      </c>
      <c r="Y936" s="337"/>
      <c r="Z936" s="61"/>
      <c r="AA936" s="372" t="str">
        <f t="shared" si="172"/>
        <v/>
      </c>
      <c r="AB936" s="398"/>
      <c r="AH936" s="384" t="str">
        <f t="shared" si="177"/>
        <v/>
      </c>
      <c r="AI936" s="384">
        <f t="shared" si="178"/>
        <v>0</v>
      </c>
      <c r="AJ936" s="384">
        <f t="shared" si="179"/>
        <v>0</v>
      </c>
      <c r="AK936" s="384">
        <f t="shared" si="180"/>
        <v>0</v>
      </c>
    </row>
    <row r="937" spans="2:37" s="177" customFormat="1" ht="24.75" hidden="1" customHeight="1" outlineLevel="1">
      <c r="B937" s="38"/>
      <c r="C937" s="52"/>
      <c r="D937" s="3"/>
      <c r="E937" s="3"/>
      <c r="F937" s="3"/>
      <c r="G937" s="3"/>
      <c r="H937" s="3"/>
      <c r="I937" s="13"/>
      <c r="J937" s="67"/>
      <c r="K937" s="75"/>
      <c r="L937" s="58" t="s">
        <v>3550</v>
      </c>
      <c r="M937" s="41"/>
      <c r="N937" s="134" t="str">
        <f t="shared" si="169"/>
        <v/>
      </c>
      <c r="O937" s="135" t="str">
        <f t="shared" si="170"/>
        <v/>
      </c>
      <c r="P937" s="134"/>
      <c r="Q937" s="303"/>
      <c r="R937" s="44"/>
      <c r="S937" s="183" t="str">
        <f t="shared" si="173"/>
        <v/>
      </c>
      <c r="T937" s="380">
        <v>0.1</v>
      </c>
      <c r="U937" s="185" t="str">
        <f t="shared" si="174"/>
        <v/>
      </c>
      <c r="V937" s="186" t="str">
        <f t="shared" si="175"/>
        <v/>
      </c>
      <c r="W937" s="186" t="str">
        <f t="shared" si="171"/>
        <v/>
      </c>
      <c r="X937" s="187" t="str">
        <f t="shared" si="176"/>
        <v/>
      </c>
      <c r="Y937" s="337"/>
      <c r="Z937" s="61"/>
      <c r="AA937" s="372" t="str">
        <f t="shared" si="172"/>
        <v/>
      </c>
      <c r="AB937" s="398"/>
      <c r="AH937" s="384" t="str">
        <f t="shared" si="177"/>
        <v/>
      </c>
      <c r="AI937" s="384">
        <f t="shared" si="178"/>
        <v>0</v>
      </c>
      <c r="AJ937" s="384">
        <f t="shared" si="179"/>
        <v>0</v>
      </c>
      <c r="AK937" s="384">
        <f t="shared" si="180"/>
        <v>0</v>
      </c>
    </row>
    <row r="938" spans="2:37" s="177" customFormat="1" ht="24.75" hidden="1" customHeight="1" outlineLevel="1">
      <c r="B938" s="38"/>
      <c r="C938" s="52"/>
      <c r="D938" s="3"/>
      <c r="E938" s="3"/>
      <c r="F938" s="3"/>
      <c r="G938" s="3"/>
      <c r="H938" s="3"/>
      <c r="I938" s="13"/>
      <c r="J938" s="67"/>
      <c r="K938" s="75"/>
      <c r="L938" s="58" t="s">
        <v>3550</v>
      </c>
      <c r="M938" s="41"/>
      <c r="N938" s="134" t="str">
        <f t="shared" si="169"/>
        <v/>
      </c>
      <c r="O938" s="135" t="str">
        <f t="shared" si="170"/>
        <v/>
      </c>
      <c r="P938" s="134"/>
      <c r="Q938" s="303"/>
      <c r="R938" s="44"/>
      <c r="S938" s="183" t="str">
        <f t="shared" si="173"/>
        <v/>
      </c>
      <c r="T938" s="380">
        <v>0.1</v>
      </c>
      <c r="U938" s="185" t="str">
        <f t="shared" si="174"/>
        <v/>
      </c>
      <c r="V938" s="186" t="str">
        <f t="shared" si="175"/>
        <v/>
      </c>
      <c r="W938" s="186" t="str">
        <f t="shared" si="171"/>
        <v/>
      </c>
      <c r="X938" s="187" t="str">
        <f t="shared" si="176"/>
        <v/>
      </c>
      <c r="Y938" s="337"/>
      <c r="Z938" s="61"/>
      <c r="AA938" s="372" t="str">
        <f t="shared" si="172"/>
        <v/>
      </c>
      <c r="AB938" s="398"/>
      <c r="AH938" s="384" t="str">
        <f t="shared" si="177"/>
        <v/>
      </c>
      <c r="AI938" s="384">
        <f t="shared" si="178"/>
        <v>0</v>
      </c>
      <c r="AJ938" s="384">
        <f t="shared" si="179"/>
        <v>0</v>
      </c>
      <c r="AK938" s="384">
        <f t="shared" si="180"/>
        <v>0</v>
      </c>
    </row>
    <row r="939" spans="2:37" s="177" customFormat="1" ht="24.75" hidden="1" customHeight="1" outlineLevel="1">
      <c r="B939" s="38"/>
      <c r="C939" s="52"/>
      <c r="D939" s="3"/>
      <c r="E939" s="3"/>
      <c r="F939" s="3"/>
      <c r="G939" s="3"/>
      <c r="H939" s="3"/>
      <c r="I939" s="13"/>
      <c r="J939" s="67"/>
      <c r="K939" s="75"/>
      <c r="L939" s="58" t="s">
        <v>3550</v>
      </c>
      <c r="M939" s="41"/>
      <c r="N939" s="134" t="str">
        <f t="shared" si="169"/>
        <v/>
      </c>
      <c r="O939" s="135" t="str">
        <f t="shared" si="170"/>
        <v/>
      </c>
      <c r="P939" s="134"/>
      <c r="Q939" s="303"/>
      <c r="R939" s="44"/>
      <c r="S939" s="183" t="str">
        <f t="shared" si="173"/>
        <v/>
      </c>
      <c r="T939" s="380">
        <v>0.1</v>
      </c>
      <c r="U939" s="185" t="str">
        <f t="shared" si="174"/>
        <v/>
      </c>
      <c r="V939" s="186" t="str">
        <f t="shared" si="175"/>
        <v/>
      </c>
      <c r="W939" s="186" t="str">
        <f t="shared" si="171"/>
        <v/>
      </c>
      <c r="X939" s="187" t="str">
        <f t="shared" si="176"/>
        <v/>
      </c>
      <c r="Y939" s="337"/>
      <c r="Z939" s="61"/>
      <c r="AA939" s="372" t="str">
        <f t="shared" si="172"/>
        <v/>
      </c>
      <c r="AB939" s="398"/>
      <c r="AH939" s="384" t="str">
        <f t="shared" si="177"/>
        <v/>
      </c>
      <c r="AI939" s="384">
        <f t="shared" si="178"/>
        <v>0</v>
      </c>
      <c r="AJ939" s="384">
        <f t="shared" si="179"/>
        <v>0</v>
      </c>
      <c r="AK939" s="384">
        <f t="shared" si="180"/>
        <v>0</v>
      </c>
    </row>
    <row r="940" spans="2:37" s="177" customFormat="1" ht="24.75" hidden="1" customHeight="1" outlineLevel="1">
      <c r="B940" s="38"/>
      <c r="C940" s="52"/>
      <c r="D940" s="3"/>
      <c r="E940" s="3"/>
      <c r="F940" s="3"/>
      <c r="G940" s="3"/>
      <c r="H940" s="3"/>
      <c r="I940" s="13"/>
      <c r="J940" s="67"/>
      <c r="K940" s="75"/>
      <c r="L940" s="58" t="s">
        <v>3550</v>
      </c>
      <c r="M940" s="41"/>
      <c r="N940" s="134" t="str">
        <f t="shared" si="169"/>
        <v/>
      </c>
      <c r="O940" s="135" t="str">
        <f t="shared" si="170"/>
        <v/>
      </c>
      <c r="P940" s="134"/>
      <c r="Q940" s="303"/>
      <c r="R940" s="44"/>
      <c r="S940" s="183" t="str">
        <f t="shared" si="173"/>
        <v/>
      </c>
      <c r="T940" s="380">
        <v>0.1</v>
      </c>
      <c r="U940" s="185" t="str">
        <f t="shared" si="174"/>
        <v/>
      </c>
      <c r="V940" s="186" t="str">
        <f t="shared" si="175"/>
        <v/>
      </c>
      <c r="W940" s="186" t="str">
        <f t="shared" si="171"/>
        <v/>
      </c>
      <c r="X940" s="187" t="str">
        <f t="shared" si="176"/>
        <v/>
      </c>
      <c r="Y940" s="337"/>
      <c r="Z940" s="61"/>
      <c r="AA940" s="372" t="str">
        <f t="shared" si="172"/>
        <v/>
      </c>
      <c r="AB940" s="398"/>
      <c r="AH940" s="384" t="str">
        <f t="shared" si="177"/>
        <v/>
      </c>
      <c r="AI940" s="384">
        <f t="shared" si="178"/>
        <v>0</v>
      </c>
      <c r="AJ940" s="384">
        <f t="shared" si="179"/>
        <v>0</v>
      </c>
      <c r="AK940" s="384">
        <f t="shared" si="180"/>
        <v>0</v>
      </c>
    </row>
    <row r="941" spans="2:37" s="177" customFormat="1" ht="24.75" hidden="1" customHeight="1" outlineLevel="1">
      <c r="B941" s="38"/>
      <c r="C941" s="52"/>
      <c r="D941" s="3"/>
      <c r="E941" s="3"/>
      <c r="F941" s="3"/>
      <c r="G941" s="3"/>
      <c r="H941" s="3"/>
      <c r="I941" s="13"/>
      <c r="J941" s="67"/>
      <c r="K941" s="75"/>
      <c r="L941" s="58" t="s">
        <v>3550</v>
      </c>
      <c r="M941" s="41"/>
      <c r="N941" s="134" t="str">
        <f t="shared" si="169"/>
        <v/>
      </c>
      <c r="O941" s="135" t="str">
        <f t="shared" si="170"/>
        <v/>
      </c>
      <c r="P941" s="134"/>
      <c r="Q941" s="303"/>
      <c r="R941" s="44"/>
      <c r="S941" s="183" t="str">
        <f t="shared" si="173"/>
        <v/>
      </c>
      <c r="T941" s="380">
        <v>0.1</v>
      </c>
      <c r="U941" s="185" t="str">
        <f t="shared" si="174"/>
        <v/>
      </c>
      <c r="V941" s="186" t="str">
        <f t="shared" si="175"/>
        <v/>
      </c>
      <c r="W941" s="186" t="str">
        <f t="shared" si="171"/>
        <v/>
      </c>
      <c r="X941" s="187" t="str">
        <f t="shared" si="176"/>
        <v/>
      </c>
      <c r="Y941" s="337"/>
      <c r="Z941" s="61"/>
      <c r="AA941" s="372" t="str">
        <f t="shared" si="172"/>
        <v/>
      </c>
      <c r="AB941" s="398"/>
      <c r="AH941" s="384" t="str">
        <f t="shared" si="177"/>
        <v/>
      </c>
      <c r="AI941" s="384">
        <f t="shared" si="178"/>
        <v>0</v>
      </c>
      <c r="AJ941" s="384">
        <f t="shared" si="179"/>
        <v>0</v>
      </c>
      <c r="AK941" s="384">
        <f t="shared" si="180"/>
        <v>0</v>
      </c>
    </row>
    <row r="942" spans="2:37" s="177" customFormat="1" ht="24.75" hidden="1" customHeight="1" outlineLevel="1">
      <c r="B942" s="38"/>
      <c r="C942" s="52"/>
      <c r="D942" s="3"/>
      <c r="E942" s="3"/>
      <c r="F942" s="3"/>
      <c r="G942" s="3"/>
      <c r="H942" s="3"/>
      <c r="I942" s="13"/>
      <c r="J942" s="67"/>
      <c r="K942" s="75"/>
      <c r="L942" s="58" t="s">
        <v>3550</v>
      </c>
      <c r="M942" s="41"/>
      <c r="N942" s="134" t="str">
        <f t="shared" si="169"/>
        <v/>
      </c>
      <c r="O942" s="135" t="str">
        <f t="shared" si="170"/>
        <v/>
      </c>
      <c r="P942" s="134"/>
      <c r="Q942" s="303"/>
      <c r="R942" s="44"/>
      <c r="S942" s="183" t="str">
        <f t="shared" si="173"/>
        <v/>
      </c>
      <c r="T942" s="380">
        <v>0.1</v>
      </c>
      <c r="U942" s="185" t="str">
        <f t="shared" si="174"/>
        <v/>
      </c>
      <c r="V942" s="186" t="str">
        <f t="shared" si="175"/>
        <v/>
      </c>
      <c r="W942" s="186" t="str">
        <f t="shared" si="171"/>
        <v/>
      </c>
      <c r="X942" s="187" t="str">
        <f t="shared" si="176"/>
        <v/>
      </c>
      <c r="Y942" s="337"/>
      <c r="Z942" s="61"/>
      <c r="AA942" s="372" t="str">
        <f t="shared" si="172"/>
        <v/>
      </c>
      <c r="AB942" s="398"/>
      <c r="AH942" s="384" t="str">
        <f t="shared" si="177"/>
        <v/>
      </c>
      <c r="AI942" s="384">
        <f t="shared" si="178"/>
        <v>0</v>
      </c>
      <c r="AJ942" s="384">
        <f t="shared" si="179"/>
        <v>0</v>
      </c>
      <c r="AK942" s="384">
        <f t="shared" si="180"/>
        <v>0</v>
      </c>
    </row>
    <row r="943" spans="2:37" s="177" customFormat="1" ht="24.75" hidden="1" customHeight="1" outlineLevel="1">
      <c r="B943" s="38"/>
      <c r="C943" s="52"/>
      <c r="D943" s="3"/>
      <c r="E943" s="3"/>
      <c r="F943" s="3"/>
      <c r="G943" s="3"/>
      <c r="H943" s="3"/>
      <c r="I943" s="13"/>
      <c r="J943" s="67"/>
      <c r="K943" s="75"/>
      <c r="L943" s="58" t="s">
        <v>3550</v>
      </c>
      <c r="M943" s="41"/>
      <c r="N943" s="134" t="str">
        <f t="shared" si="169"/>
        <v/>
      </c>
      <c r="O943" s="135" t="str">
        <f t="shared" si="170"/>
        <v/>
      </c>
      <c r="P943" s="134"/>
      <c r="Q943" s="303"/>
      <c r="R943" s="44"/>
      <c r="S943" s="183" t="str">
        <f t="shared" si="173"/>
        <v/>
      </c>
      <c r="T943" s="380">
        <v>0.1</v>
      </c>
      <c r="U943" s="185" t="str">
        <f t="shared" si="174"/>
        <v/>
      </c>
      <c r="V943" s="186" t="str">
        <f t="shared" si="175"/>
        <v/>
      </c>
      <c r="W943" s="186" t="str">
        <f t="shared" si="171"/>
        <v/>
      </c>
      <c r="X943" s="187" t="str">
        <f t="shared" si="176"/>
        <v/>
      </c>
      <c r="Y943" s="337"/>
      <c r="Z943" s="61"/>
      <c r="AA943" s="372" t="str">
        <f t="shared" si="172"/>
        <v/>
      </c>
      <c r="AB943" s="398"/>
      <c r="AH943" s="384" t="str">
        <f t="shared" si="177"/>
        <v/>
      </c>
      <c r="AI943" s="384">
        <f t="shared" si="178"/>
        <v>0</v>
      </c>
      <c r="AJ943" s="384">
        <f t="shared" si="179"/>
        <v>0</v>
      </c>
      <c r="AK943" s="384">
        <f t="shared" si="180"/>
        <v>0</v>
      </c>
    </row>
    <row r="944" spans="2:37" s="177" customFormat="1" ht="24.75" hidden="1" customHeight="1" outlineLevel="1">
      <c r="B944" s="38"/>
      <c r="C944" s="52"/>
      <c r="D944" s="3"/>
      <c r="E944" s="3"/>
      <c r="F944" s="3"/>
      <c r="G944" s="3"/>
      <c r="H944" s="3"/>
      <c r="I944" s="13"/>
      <c r="J944" s="67"/>
      <c r="K944" s="75"/>
      <c r="L944" s="58" t="s">
        <v>3550</v>
      </c>
      <c r="M944" s="41"/>
      <c r="N944" s="134" t="str">
        <f t="shared" si="169"/>
        <v/>
      </c>
      <c r="O944" s="135" t="str">
        <f t="shared" si="170"/>
        <v/>
      </c>
      <c r="P944" s="134"/>
      <c r="Q944" s="303"/>
      <c r="R944" s="44"/>
      <c r="S944" s="183" t="str">
        <f t="shared" si="173"/>
        <v/>
      </c>
      <c r="T944" s="380">
        <v>0.1</v>
      </c>
      <c r="U944" s="185" t="str">
        <f t="shared" si="174"/>
        <v/>
      </c>
      <c r="V944" s="186" t="str">
        <f t="shared" si="175"/>
        <v/>
      </c>
      <c r="W944" s="186" t="str">
        <f t="shared" si="171"/>
        <v/>
      </c>
      <c r="X944" s="187" t="str">
        <f t="shared" si="176"/>
        <v/>
      </c>
      <c r="Y944" s="337"/>
      <c r="Z944" s="61"/>
      <c r="AA944" s="372" t="str">
        <f t="shared" si="172"/>
        <v/>
      </c>
      <c r="AB944" s="398"/>
      <c r="AH944" s="384" t="str">
        <f t="shared" si="177"/>
        <v/>
      </c>
      <c r="AI944" s="384">
        <f t="shared" si="178"/>
        <v>0</v>
      </c>
      <c r="AJ944" s="384">
        <f t="shared" si="179"/>
        <v>0</v>
      </c>
      <c r="AK944" s="384">
        <f t="shared" si="180"/>
        <v>0</v>
      </c>
    </row>
    <row r="945" spans="2:37" s="177" customFormat="1" ht="24.75" hidden="1" customHeight="1" outlineLevel="1">
      <c r="B945" s="38"/>
      <c r="C945" s="52"/>
      <c r="D945" s="3"/>
      <c r="E945" s="3"/>
      <c r="F945" s="3"/>
      <c r="G945" s="3"/>
      <c r="H945" s="3"/>
      <c r="I945" s="13"/>
      <c r="J945" s="67"/>
      <c r="K945" s="75"/>
      <c r="L945" s="58" t="s">
        <v>3550</v>
      </c>
      <c r="M945" s="41"/>
      <c r="N945" s="134" t="str">
        <f t="shared" si="169"/>
        <v/>
      </c>
      <c r="O945" s="135" t="str">
        <f t="shared" si="170"/>
        <v/>
      </c>
      <c r="P945" s="134"/>
      <c r="Q945" s="303"/>
      <c r="R945" s="44"/>
      <c r="S945" s="183" t="str">
        <f t="shared" si="173"/>
        <v/>
      </c>
      <c r="T945" s="380">
        <v>0.1</v>
      </c>
      <c r="U945" s="185" t="str">
        <f t="shared" si="174"/>
        <v/>
      </c>
      <c r="V945" s="186" t="str">
        <f t="shared" si="175"/>
        <v/>
      </c>
      <c r="W945" s="186" t="str">
        <f t="shared" si="171"/>
        <v/>
      </c>
      <c r="X945" s="187" t="str">
        <f t="shared" si="176"/>
        <v/>
      </c>
      <c r="Y945" s="337"/>
      <c r="Z945" s="61"/>
      <c r="AA945" s="372" t="str">
        <f t="shared" si="172"/>
        <v/>
      </c>
      <c r="AB945" s="398"/>
      <c r="AH945" s="384" t="str">
        <f t="shared" si="177"/>
        <v/>
      </c>
      <c r="AI945" s="384">
        <f t="shared" si="178"/>
        <v>0</v>
      </c>
      <c r="AJ945" s="384">
        <f t="shared" si="179"/>
        <v>0</v>
      </c>
      <c r="AK945" s="384">
        <f t="shared" si="180"/>
        <v>0</v>
      </c>
    </row>
    <row r="946" spans="2:37" s="177" customFormat="1" ht="24.75" hidden="1" customHeight="1" outlineLevel="1">
      <c r="B946" s="38"/>
      <c r="C946" s="52"/>
      <c r="D946" s="3"/>
      <c r="E946" s="3"/>
      <c r="F946" s="3"/>
      <c r="G946" s="3"/>
      <c r="H946" s="3"/>
      <c r="I946" s="13"/>
      <c r="J946" s="67"/>
      <c r="K946" s="75"/>
      <c r="L946" s="58" t="s">
        <v>3550</v>
      </c>
      <c r="M946" s="41"/>
      <c r="N946" s="134" t="str">
        <f t="shared" si="169"/>
        <v/>
      </c>
      <c r="O946" s="135" t="str">
        <f t="shared" si="170"/>
        <v/>
      </c>
      <c r="P946" s="134"/>
      <c r="Q946" s="303"/>
      <c r="R946" s="44"/>
      <c r="S946" s="183" t="str">
        <f t="shared" si="173"/>
        <v/>
      </c>
      <c r="T946" s="380">
        <v>0.1</v>
      </c>
      <c r="U946" s="185" t="str">
        <f t="shared" si="174"/>
        <v/>
      </c>
      <c r="V946" s="186" t="str">
        <f t="shared" si="175"/>
        <v/>
      </c>
      <c r="W946" s="186" t="str">
        <f t="shared" si="171"/>
        <v/>
      </c>
      <c r="X946" s="187" t="str">
        <f t="shared" si="176"/>
        <v/>
      </c>
      <c r="Y946" s="337"/>
      <c r="Z946" s="61"/>
      <c r="AA946" s="372" t="str">
        <f t="shared" si="172"/>
        <v/>
      </c>
      <c r="AB946" s="398"/>
      <c r="AH946" s="384" t="str">
        <f t="shared" si="177"/>
        <v/>
      </c>
      <c r="AI946" s="384">
        <f t="shared" si="178"/>
        <v>0</v>
      </c>
      <c r="AJ946" s="384">
        <f t="shared" si="179"/>
        <v>0</v>
      </c>
      <c r="AK946" s="384">
        <f t="shared" si="180"/>
        <v>0</v>
      </c>
    </row>
    <row r="947" spans="2:37" s="177" customFormat="1" ht="24.75" hidden="1" customHeight="1" outlineLevel="1">
      <c r="B947" s="38"/>
      <c r="C947" s="52"/>
      <c r="D947" s="3"/>
      <c r="E947" s="3"/>
      <c r="F947" s="3"/>
      <c r="G947" s="3"/>
      <c r="H947" s="3"/>
      <c r="I947" s="13"/>
      <c r="J947" s="67"/>
      <c r="K947" s="75"/>
      <c r="L947" s="58" t="s">
        <v>3550</v>
      </c>
      <c r="M947" s="41"/>
      <c r="N947" s="134" t="str">
        <f t="shared" si="169"/>
        <v/>
      </c>
      <c r="O947" s="135" t="str">
        <f t="shared" si="170"/>
        <v/>
      </c>
      <c r="P947" s="134"/>
      <c r="Q947" s="303"/>
      <c r="R947" s="44"/>
      <c r="S947" s="183" t="str">
        <f t="shared" si="173"/>
        <v/>
      </c>
      <c r="T947" s="380">
        <v>0.1</v>
      </c>
      <c r="U947" s="185" t="str">
        <f t="shared" si="174"/>
        <v/>
      </c>
      <c r="V947" s="186" t="str">
        <f t="shared" si="175"/>
        <v/>
      </c>
      <c r="W947" s="186" t="str">
        <f t="shared" si="171"/>
        <v/>
      </c>
      <c r="X947" s="187" t="str">
        <f t="shared" si="176"/>
        <v/>
      </c>
      <c r="Y947" s="337"/>
      <c r="Z947" s="61"/>
      <c r="AA947" s="372" t="str">
        <f t="shared" si="172"/>
        <v/>
      </c>
      <c r="AB947" s="398"/>
      <c r="AH947" s="384" t="str">
        <f t="shared" si="177"/>
        <v/>
      </c>
      <c r="AI947" s="384">
        <f t="shared" si="178"/>
        <v>0</v>
      </c>
      <c r="AJ947" s="384">
        <f t="shared" si="179"/>
        <v>0</v>
      </c>
      <c r="AK947" s="384">
        <f t="shared" si="180"/>
        <v>0</v>
      </c>
    </row>
    <row r="948" spans="2:37" s="177" customFormat="1" ht="24.75" hidden="1" customHeight="1" outlineLevel="1">
      <c r="B948" s="38"/>
      <c r="C948" s="52"/>
      <c r="D948" s="3"/>
      <c r="E948" s="3"/>
      <c r="F948" s="3"/>
      <c r="G948" s="3"/>
      <c r="H948" s="3"/>
      <c r="I948" s="13"/>
      <c r="J948" s="67"/>
      <c r="K948" s="75"/>
      <c r="L948" s="58" t="s">
        <v>3550</v>
      </c>
      <c r="M948" s="41"/>
      <c r="N948" s="134" t="str">
        <f t="shared" si="169"/>
        <v/>
      </c>
      <c r="O948" s="135" t="str">
        <f t="shared" si="170"/>
        <v/>
      </c>
      <c r="P948" s="134"/>
      <c r="Q948" s="303"/>
      <c r="R948" s="44"/>
      <c r="S948" s="183" t="str">
        <f t="shared" si="173"/>
        <v/>
      </c>
      <c r="T948" s="380">
        <v>0.1</v>
      </c>
      <c r="U948" s="185" t="str">
        <f t="shared" si="174"/>
        <v/>
      </c>
      <c r="V948" s="186" t="str">
        <f t="shared" si="175"/>
        <v/>
      </c>
      <c r="W948" s="186" t="str">
        <f t="shared" si="171"/>
        <v/>
      </c>
      <c r="X948" s="187" t="str">
        <f t="shared" si="176"/>
        <v/>
      </c>
      <c r="Y948" s="337"/>
      <c r="Z948" s="61"/>
      <c r="AA948" s="372" t="str">
        <f t="shared" si="172"/>
        <v/>
      </c>
      <c r="AB948" s="398"/>
      <c r="AH948" s="384" t="str">
        <f t="shared" si="177"/>
        <v/>
      </c>
      <c r="AI948" s="384">
        <f t="shared" si="178"/>
        <v>0</v>
      </c>
      <c r="AJ948" s="384">
        <f t="shared" si="179"/>
        <v>0</v>
      </c>
      <c r="AK948" s="384">
        <f t="shared" si="180"/>
        <v>0</v>
      </c>
    </row>
    <row r="949" spans="2:37" s="177" customFormat="1" ht="24.75" hidden="1" customHeight="1" outlineLevel="1">
      <c r="B949" s="38"/>
      <c r="C949" s="52"/>
      <c r="D949" s="3"/>
      <c r="E949" s="3"/>
      <c r="F949" s="3"/>
      <c r="G949" s="3"/>
      <c r="H949" s="3"/>
      <c r="I949" s="13"/>
      <c r="J949" s="67"/>
      <c r="K949" s="75"/>
      <c r="L949" s="58" t="s">
        <v>3550</v>
      </c>
      <c r="M949" s="41"/>
      <c r="N949" s="134" t="str">
        <f t="shared" si="169"/>
        <v/>
      </c>
      <c r="O949" s="135" t="str">
        <f t="shared" si="170"/>
        <v/>
      </c>
      <c r="P949" s="134"/>
      <c r="Q949" s="303"/>
      <c r="R949" s="44"/>
      <c r="S949" s="183" t="str">
        <f t="shared" si="173"/>
        <v/>
      </c>
      <c r="T949" s="380">
        <v>0.1</v>
      </c>
      <c r="U949" s="185" t="str">
        <f t="shared" si="174"/>
        <v/>
      </c>
      <c r="V949" s="186" t="str">
        <f t="shared" si="175"/>
        <v/>
      </c>
      <c r="W949" s="186" t="str">
        <f t="shared" si="171"/>
        <v/>
      </c>
      <c r="X949" s="187" t="str">
        <f t="shared" si="176"/>
        <v/>
      </c>
      <c r="Y949" s="337"/>
      <c r="Z949" s="61"/>
      <c r="AA949" s="372" t="str">
        <f t="shared" si="172"/>
        <v/>
      </c>
      <c r="AB949" s="398"/>
      <c r="AH949" s="384" t="str">
        <f t="shared" si="177"/>
        <v/>
      </c>
      <c r="AI949" s="384">
        <f t="shared" si="178"/>
        <v>0</v>
      </c>
      <c r="AJ949" s="384">
        <f t="shared" si="179"/>
        <v>0</v>
      </c>
      <c r="AK949" s="384">
        <f t="shared" si="180"/>
        <v>0</v>
      </c>
    </row>
    <row r="950" spans="2:37" s="177" customFormat="1" ht="24.75" hidden="1" customHeight="1" outlineLevel="1">
      <c r="B950" s="38"/>
      <c r="C950" s="52"/>
      <c r="D950" s="3"/>
      <c r="E950" s="3"/>
      <c r="F950" s="3"/>
      <c r="G950" s="3"/>
      <c r="H950" s="3"/>
      <c r="I950" s="13"/>
      <c r="J950" s="67"/>
      <c r="K950" s="75"/>
      <c r="L950" s="58" t="s">
        <v>3550</v>
      </c>
      <c r="M950" s="41"/>
      <c r="N950" s="134" t="str">
        <f t="shared" si="169"/>
        <v/>
      </c>
      <c r="O950" s="135" t="str">
        <f t="shared" si="170"/>
        <v/>
      </c>
      <c r="P950" s="134"/>
      <c r="Q950" s="303"/>
      <c r="R950" s="44"/>
      <c r="S950" s="183" t="str">
        <f t="shared" si="173"/>
        <v/>
      </c>
      <c r="T950" s="380">
        <v>0.1</v>
      </c>
      <c r="U950" s="185" t="str">
        <f t="shared" si="174"/>
        <v/>
      </c>
      <c r="V950" s="186" t="str">
        <f t="shared" si="175"/>
        <v/>
      </c>
      <c r="W950" s="186" t="str">
        <f t="shared" si="171"/>
        <v/>
      </c>
      <c r="X950" s="187" t="str">
        <f t="shared" si="176"/>
        <v/>
      </c>
      <c r="Y950" s="337"/>
      <c r="Z950" s="61"/>
      <c r="AA950" s="372" t="str">
        <f t="shared" si="172"/>
        <v/>
      </c>
      <c r="AB950" s="398"/>
      <c r="AH950" s="384" t="str">
        <f t="shared" si="177"/>
        <v/>
      </c>
      <c r="AI950" s="384">
        <f t="shared" si="178"/>
        <v>0</v>
      </c>
      <c r="AJ950" s="384">
        <f t="shared" si="179"/>
        <v>0</v>
      </c>
      <c r="AK950" s="384">
        <f t="shared" si="180"/>
        <v>0</v>
      </c>
    </row>
    <row r="951" spans="2:37" s="177" customFormat="1" ht="24.75" hidden="1" customHeight="1" outlineLevel="1">
      <c r="B951" s="38"/>
      <c r="C951" s="52"/>
      <c r="D951" s="3"/>
      <c r="E951" s="3"/>
      <c r="F951" s="3"/>
      <c r="G951" s="3"/>
      <c r="H951" s="3"/>
      <c r="I951" s="13"/>
      <c r="J951" s="67"/>
      <c r="K951" s="75"/>
      <c r="L951" s="58" t="s">
        <v>3550</v>
      </c>
      <c r="M951" s="41"/>
      <c r="N951" s="134" t="str">
        <f t="shared" si="169"/>
        <v/>
      </c>
      <c r="O951" s="135" t="str">
        <f t="shared" si="170"/>
        <v/>
      </c>
      <c r="P951" s="134"/>
      <c r="Q951" s="303"/>
      <c r="R951" s="44"/>
      <c r="S951" s="183" t="str">
        <f t="shared" si="173"/>
        <v/>
      </c>
      <c r="T951" s="380">
        <v>0.1</v>
      </c>
      <c r="U951" s="185" t="str">
        <f t="shared" si="174"/>
        <v/>
      </c>
      <c r="V951" s="186" t="str">
        <f t="shared" si="175"/>
        <v/>
      </c>
      <c r="W951" s="186" t="str">
        <f t="shared" si="171"/>
        <v/>
      </c>
      <c r="X951" s="187" t="str">
        <f t="shared" si="176"/>
        <v/>
      </c>
      <c r="Y951" s="337"/>
      <c r="Z951" s="61"/>
      <c r="AA951" s="372" t="str">
        <f t="shared" si="172"/>
        <v/>
      </c>
      <c r="AB951" s="398"/>
      <c r="AH951" s="384" t="str">
        <f t="shared" si="177"/>
        <v/>
      </c>
      <c r="AI951" s="384">
        <f t="shared" si="178"/>
        <v>0</v>
      </c>
      <c r="AJ951" s="384">
        <f t="shared" si="179"/>
        <v>0</v>
      </c>
      <c r="AK951" s="384">
        <f t="shared" si="180"/>
        <v>0</v>
      </c>
    </row>
    <row r="952" spans="2:37" s="177" customFormat="1" ht="24.75" hidden="1" customHeight="1" outlineLevel="1">
      <c r="B952" s="38"/>
      <c r="C952" s="52"/>
      <c r="D952" s="3"/>
      <c r="E952" s="3"/>
      <c r="F952" s="3"/>
      <c r="G952" s="3"/>
      <c r="H952" s="3"/>
      <c r="I952" s="13"/>
      <c r="J952" s="67"/>
      <c r="K952" s="75"/>
      <c r="L952" s="58" t="s">
        <v>3550</v>
      </c>
      <c r="M952" s="41"/>
      <c r="N952" s="134" t="str">
        <f t="shared" si="169"/>
        <v/>
      </c>
      <c r="O952" s="135" t="str">
        <f t="shared" si="170"/>
        <v/>
      </c>
      <c r="P952" s="134"/>
      <c r="Q952" s="303"/>
      <c r="R952" s="44"/>
      <c r="S952" s="183" t="str">
        <f t="shared" si="173"/>
        <v/>
      </c>
      <c r="T952" s="380">
        <v>0.1</v>
      </c>
      <c r="U952" s="185" t="str">
        <f t="shared" si="174"/>
        <v/>
      </c>
      <c r="V952" s="186" t="str">
        <f t="shared" si="175"/>
        <v/>
      </c>
      <c r="W952" s="186" t="str">
        <f t="shared" si="171"/>
        <v/>
      </c>
      <c r="X952" s="187" t="str">
        <f t="shared" si="176"/>
        <v/>
      </c>
      <c r="Y952" s="337"/>
      <c r="Z952" s="61"/>
      <c r="AA952" s="372" t="str">
        <f t="shared" si="172"/>
        <v/>
      </c>
      <c r="AB952" s="398"/>
      <c r="AH952" s="384" t="str">
        <f t="shared" si="177"/>
        <v/>
      </c>
      <c r="AI952" s="384">
        <f t="shared" si="178"/>
        <v>0</v>
      </c>
      <c r="AJ952" s="384">
        <f t="shared" si="179"/>
        <v>0</v>
      </c>
      <c r="AK952" s="384">
        <f t="shared" si="180"/>
        <v>0</v>
      </c>
    </row>
    <row r="953" spans="2:37" s="177" customFormat="1" ht="24.75" hidden="1" customHeight="1" outlineLevel="1">
      <c r="B953" s="38"/>
      <c r="C953" s="52"/>
      <c r="D953" s="3"/>
      <c r="E953" s="3"/>
      <c r="F953" s="3"/>
      <c r="G953" s="3"/>
      <c r="H953" s="3"/>
      <c r="I953" s="13"/>
      <c r="J953" s="67"/>
      <c r="K953" s="75"/>
      <c r="L953" s="58" t="s">
        <v>3550</v>
      </c>
      <c r="M953" s="41"/>
      <c r="N953" s="134" t="str">
        <f t="shared" si="169"/>
        <v/>
      </c>
      <c r="O953" s="135" t="str">
        <f t="shared" si="170"/>
        <v/>
      </c>
      <c r="P953" s="134"/>
      <c r="Q953" s="303"/>
      <c r="R953" s="44"/>
      <c r="S953" s="183" t="str">
        <f t="shared" si="173"/>
        <v/>
      </c>
      <c r="T953" s="380">
        <v>0.1</v>
      </c>
      <c r="U953" s="185" t="str">
        <f t="shared" si="174"/>
        <v/>
      </c>
      <c r="V953" s="186" t="str">
        <f t="shared" si="175"/>
        <v/>
      </c>
      <c r="W953" s="186" t="str">
        <f t="shared" si="171"/>
        <v/>
      </c>
      <c r="X953" s="187" t="str">
        <f t="shared" si="176"/>
        <v/>
      </c>
      <c r="Y953" s="337"/>
      <c r="Z953" s="61"/>
      <c r="AA953" s="372" t="str">
        <f t="shared" si="172"/>
        <v/>
      </c>
      <c r="AB953" s="398"/>
      <c r="AH953" s="384" t="str">
        <f t="shared" si="177"/>
        <v/>
      </c>
      <c r="AI953" s="384">
        <f t="shared" si="178"/>
        <v>0</v>
      </c>
      <c r="AJ953" s="384">
        <f t="shared" si="179"/>
        <v>0</v>
      </c>
      <c r="AK953" s="384">
        <f t="shared" si="180"/>
        <v>0</v>
      </c>
    </row>
    <row r="954" spans="2:37" s="177" customFormat="1" ht="24.75" hidden="1" customHeight="1" outlineLevel="1">
      <c r="B954" s="38"/>
      <c r="C954" s="52"/>
      <c r="D954" s="3"/>
      <c r="E954" s="3"/>
      <c r="F954" s="3"/>
      <c r="G954" s="3"/>
      <c r="H954" s="3"/>
      <c r="I954" s="13"/>
      <c r="J954" s="67"/>
      <c r="K954" s="75"/>
      <c r="L954" s="58" t="s">
        <v>3550</v>
      </c>
      <c r="M954" s="41"/>
      <c r="N954" s="134" t="str">
        <f t="shared" si="169"/>
        <v/>
      </c>
      <c r="O954" s="135" t="str">
        <f t="shared" si="170"/>
        <v/>
      </c>
      <c r="P954" s="134"/>
      <c r="Q954" s="303"/>
      <c r="R954" s="44"/>
      <c r="S954" s="183" t="str">
        <f t="shared" si="173"/>
        <v/>
      </c>
      <c r="T954" s="380">
        <v>0.1</v>
      </c>
      <c r="U954" s="185" t="str">
        <f t="shared" si="174"/>
        <v/>
      </c>
      <c r="V954" s="186" t="str">
        <f t="shared" si="175"/>
        <v/>
      </c>
      <c r="W954" s="186" t="str">
        <f t="shared" si="171"/>
        <v/>
      </c>
      <c r="X954" s="187" t="str">
        <f t="shared" si="176"/>
        <v/>
      </c>
      <c r="Y954" s="337"/>
      <c r="Z954" s="61"/>
      <c r="AA954" s="372" t="str">
        <f t="shared" si="172"/>
        <v/>
      </c>
      <c r="AB954" s="398"/>
      <c r="AH954" s="384" t="str">
        <f t="shared" si="177"/>
        <v/>
      </c>
      <c r="AI954" s="384">
        <f t="shared" si="178"/>
        <v>0</v>
      </c>
      <c r="AJ954" s="384">
        <f t="shared" si="179"/>
        <v>0</v>
      </c>
      <c r="AK954" s="384">
        <f t="shared" si="180"/>
        <v>0</v>
      </c>
    </row>
    <row r="955" spans="2:37" s="177" customFormat="1" ht="24.75" hidden="1" customHeight="1" outlineLevel="1">
      <c r="B955" s="38"/>
      <c r="C955" s="52"/>
      <c r="D955" s="3"/>
      <c r="E955" s="3"/>
      <c r="F955" s="3"/>
      <c r="G955" s="3"/>
      <c r="H955" s="3"/>
      <c r="I955" s="13"/>
      <c r="J955" s="67"/>
      <c r="K955" s="75"/>
      <c r="L955" s="58" t="s">
        <v>3550</v>
      </c>
      <c r="M955" s="41"/>
      <c r="N955" s="134" t="str">
        <f t="shared" si="169"/>
        <v/>
      </c>
      <c r="O955" s="135" t="str">
        <f t="shared" si="170"/>
        <v/>
      </c>
      <c r="P955" s="134"/>
      <c r="Q955" s="303"/>
      <c r="R955" s="44"/>
      <c r="S955" s="183" t="str">
        <f t="shared" si="173"/>
        <v/>
      </c>
      <c r="T955" s="380">
        <v>0.1</v>
      </c>
      <c r="U955" s="185" t="str">
        <f t="shared" si="174"/>
        <v/>
      </c>
      <c r="V955" s="186" t="str">
        <f t="shared" si="175"/>
        <v/>
      </c>
      <c r="W955" s="186" t="str">
        <f t="shared" si="171"/>
        <v/>
      </c>
      <c r="X955" s="187" t="str">
        <f t="shared" si="176"/>
        <v/>
      </c>
      <c r="Y955" s="337"/>
      <c r="Z955" s="61"/>
      <c r="AA955" s="372" t="str">
        <f t="shared" si="172"/>
        <v/>
      </c>
      <c r="AB955" s="398"/>
      <c r="AH955" s="384" t="str">
        <f t="shared" si="177"/>
        <v/>
      </c>
      <c r="AI955" s="384">
        <f t="shared" si="178"/>
        <v>0</v>
      </c>
      <c r="AJ955" s="384">
        <f t="shared" si="179"/>
        <v>0</v>
      </c>
      <c r="AK955" s="384">
        <f t="shared" si="180"/>
        <v>0</v>
      </c>
    </row>
    <row r="956" spans="2:37" s="177" customFormat="1" ht="24.75" hidden="1" customHeight="1" outlineLevel="1">
      <c r="B956" s="38"/>
      <c r="C956" s="52"/>
      <c r="D956" s="3"/>
      <c r="E956" s="3"/>
      <c r="F956" s="3"/>
      <c r="G956" s="3"/>
      <c r="H956" s="3"/>
      <c r="I956" s="13"/>
      <c r="J956" s="67"/>
      <c r="K956" s="75"/>
      <c r="L956" s="58" t="s">
        <v>3550</v>
      </c>
      <c r="M956" s="41"/>
      <c r="N956" s="134" t="str">
        <f t="shared" si="169"/>
        <v/>
      </c>
      <c r="O956" s="135" t="str">
        <f t="shared" si="170"/>
        <v/>
      </c>
      <c r="P956" s="134"/>
      <c r="Q956" s="303"/>
      <c r="R956" s="44"/>
      <c r="S956" s="183" t="str">
        <f t="shared" si="173"/>
        <v/>
      </c>
      <c r="T956" s="380">
        <v>0.1</v>
      </c>
      <c r="U956" s="185" t="str">
        <f t="shared" si="174"/>
        <v/>
      </c>
      <c r="V956" s="186" t="str">
        <f t="shared" si="175"/>
        <v/>
      </c>
      <c r="W956" s="186" t="str">
        <f t="shared" si="171"/>
        <v/>
      </c>
      <c r="X956" s="187" t="str">
        <f t="shared" si="176"/>
        <v/>
      </c>
      <c r="Y956" s="337"/>
      <c r="Z956" s="61"/>
      <c r="AA956" s="372" t="str">
        <f t="shared" si="172"/>
        <v/>
      </c>
      <c r="AB956" s="398"/>
      <c r="AH956" s="384" t="str">
        <f t="shared" si="177"/>
        <v/>
      </c>
      <c r="AI956" s="384">
        <f t="shared" si="178"/>
        <v>0</v>
      </c>
      <c r="AJ956" s="384">
        <f t="shared" si="179"/>
        <v>0</v>
      </c>
      <c r="AK956" s="384">
        <f t="shared" si="180"/>
        <v>0</v>
      </c>
    </row>
    <row r="957" spans="2:37" s="177" customFormat="1" ht="24.75" hidden="1" customHeight="1" outlineLevel="1">
      <c r="B957" s="38"/>
      <c r="C957" s="52"/>
      <c r="D957" s="3"/>
      <c r="E957" s="3"/>
      <c r="F957" s="3"/>
      <c r="G957" s="3"/>
      <c r="H957" s="3"/>
      <c r="I957" s="13"/>
      <c r="J957" s="67"/>
      <c r="K957" s="75"/>
      <c r="L957" s="58" t="s">
        <v>3550</v>
      </c>
      <c r="M957" s="41"/>
      <c r="N957" s="134" t="str">
        <f t="shared" si="169"/>
        <v/>
      </c>
      <c r="O957" s="135" t="str">
        <f t="shared" si="170"/>
        <v/>
      </c>
      <c r="P957" s="134"/>
      <c r="Q957" s="303"/>
      <c r="R957" s="44"/>
      <c r="S957" s="183" t="str">
        <f t="shared" si="173"/>
        <v/>
      </c>
      <c r="T957" s="380">
        <v>0.1</v>
      </c>
      <c r="U957" s="185" t="str">
        <f t="shared" si="174"/>
        <v/>
      </c>
      <c r="V957" s="186" t="str">
        <f t="shared" si="175"/>
        <v/>
      </c>
      <c r="W957" s="186" t="str">
        <f t="shared" si="171"/>
        <v/>
      </c>
      <c r="X957" s="187" t="str">
        <f t="shared" si="176"/>
        <v/>
      </c>
      <c r="Y957" s="337"/>
      <c r="Z957" s="61"/>
      <c r="AA957" s="372" t="str">
        <f t="shared" si="172"/>
        <v/>
      </c>
      <c r="AB957" s="398"/>
      <c r="AH957" s="384" t="str">
        <f t="shared" si="177"/>
        <v/>
      </c>
      <c r="AI957" s="384">
        <f t="shared" si="178"/>
        <v>0</v>
      </c>
      <c r="AJ957" s="384">
        <f t="shared" si="179"/>
        <v>0</v>
      </c>
      <c r="AK957" s="384">
        <f t="shared" si="180"/>
        <v>0</v>
      </c>
    </row>
    <row r="958" spans="2:37" s="177" customFormat="1" ht="24.75" hidden="1" customHeight="1" outlineLevel="1">
      <c r="B958" s="38"/>
      <c r="C958" s="52"/>
      <c r="D958" s="3"/>
      <c r="E958" s="3"/>
      <c r="F958" s="3"/>
      <c r="G958" s="3"/>
      <c r="H958" s="3"/>
      <c r="I958" s="13"/>
      <c r="J958" s="67"/>
      <c r="K958" s="75"/>
      <c r="L958" s="58" t="s">
        <v>3550</v>
      </c>
      <c r="M958" s="41"/>
      <c r="N958" s="134" t="str">
        <f t="shared" si="169"/>
        <v/>
      </c>
      <c r="O958" s="135" t="str">
        <f t="shared" si="170"/>
        <v/>
      </c>
      <c r="P958" s="134"/>
      <c r="Q958" s="303"/>
      <c r="R958" s="44"/>
      <c r="S958" s="183" t="str">
        <f t="shared" si="173"/>
        <v/>
      </c>
      <c r="T958" s="380">
        <v>0.1</v>
      </c>
      <c r="U958" s="185" t="str">
        <f t="shared" si="174"/>
        <v/>
      </c>
      <c r="V958" s="186" t="str">
        <f t="shared" si="175"/>
        <v/>
      </c>
      <c r="W958" s="186" t="str">
        <f t="shared" si="171"/>
        <v/>
      </c>
      <c r="X958" s="187" t="str">
        <f t="shared" si="176"/>
        <v/>
      </c>
      <c r="Y958" s="337"/>
      <c r="Z958" s="61"/>
      <c r="AA958" s="372" t="str">
        <f t="shared" si="172"/>
        <v/>
      </c>
      <c r="AB958" s="398"/>
      <c r="AH958" s="384" t="str">
        <f t="shared" si="177"/>
        <v/>
      </c>
      <c r="AI958" s="384">
        <f t="shared" si="178"/>
        <v>0</v>
      </c>
      <c r="AJ958" s="384">
        <f t="shared" si="179"/>
        <v>0</v>
      </c>
      <c r="AK958" s="384">
        <f t="shared" si="180"/>
        <v>0</v>
      </c>
    </row>
    <row r="959" spans="2:37" s="177" customFormat="1" ht="24.75" hidden="1" customHeight="1" outlineLevel="1">
      <c r="B959" s="38"/>
      <c r="C959" s="52"/>
      <c r="D959" s="3"/>
      <c r="E959" s="3"/>
      <c r="F959" s="3"/>
      <c r="G959" s="3"/>
      <c r="H959" s="3"/>
      <c r="I959" s="13"/>
      <c r="J959" s="67"/>
      <c r="K959" s="75"/>
      <c r="L959" s="58" t="s">
        <v>3550</v>
      </c>
      <c r="M959" s="41"/>
      <c r="N959" s="134" t="str">
        <f t="shared" si="169"/>
        <v/>
      </c>
      <c r="O959" s="135" t="str">
        <f t="shared" si="170"/>
        <v/>
      </c>
      <c r="P959" s="134"/>
      <c r="Q959" s="303"/>
      <c r="R959" s="44"/>
      <c r="S959" s="183" t="str">
        <f t="shared" si="173"/>
        <v/>
      </c>
      <c r="T959" s="380">
        <v>0.1</v>
      </c>
      <c r="U959" s="185" t="str">
        <f t="shared" si="174"/>
        <v/>
      </c>
      <c r="V959" s="186" t="str">
        <f t="shared" si="175"/>
        <v/>
      </c>
      <c r="W959" s="186" t="str">
        <f t="shared" si="171"/>
        <v/>
      </c>
      <c r="X959" s="187" t="str">
        <f t="shared" si="176"/>
        <v/>
      </c>
      <c r="Y959" s="337"/>
      <c r="Z959" s="61"/>
      <c r="AA959" s="372" t="str">
        <f t="shared" si="172"/>
        <v/>
      </c>
      <c r="AB959" s="398"/>
      <c r="AH959" s="384" t="str">
        <f t="shared" si="177"/>
        <v/>
      </c>
      <c r="AI959" s="384">
        <f t="shared" si="178"/>
        <v>0</v>
      </c>
      <c r="AJ959" s="384">
        <f t="shared" si="179"/>
        <v>0</v>
      </c>
      <c r="AK959" s="384">
        <f t="shared" si="180"/>
        <v>0</v>
      </c>
    </row>
    <row r="960" spans="2:37" s="177" customFormat="1" ht="24.75" hidden="1" customHeight="1" outlineLevel="1">
      <c r="B960" s="38"/>
      <c r="C960" s="52"/>
      <c r="D960" s="3"/>
      <c r="E960" s="3"/>
      <c r="F960" s="3"/>
      <c r="G960" s="3"/>
      <c r="H960" s="3"/>
      <c r="I960" s="13"/>
      <c r="J960" s="67"/>
      <c r="K960" s="75"/>
      <c r="L960" s="58" t="s">
        <v>3550</v>
      </c>
      <c r="M960" s="41"/>
      <c r="N960" s="134" t="str">
        <f t="shared" si="169"/>
        <v/>
      </c>
      <c r="O960" s="135" t="str">
        <f t="shared" si="170"/>
        <v/>
      </c>
      <c r="P960" s="134"/>
      <c r="Q960" s="303"/>
      <c r="R960" s="44"/>
      <c r="S960" s="183" t="str">
        <f t="shared" si="173"/>
        <v/>
      </c>
      <c r="T960" s="380">
        <v>0.1</v>
      </c>
      <c r="U960" s="185" t="str">
        <f t="shared" si="174"/>
        <v/>
      </c>
      <c r="V960" s="186" t="str">
        <f t="shared" si="175"/>
        <v/>
      </c>
      <c r="W960" s="186" t="str">
        <f t="shared" si="171"/>
        <v/>
      </c>
      <c r="X960" s="187" t="str">
        <f t="shared" si="176"/>
        <v/>
      </c>
      <c r="Y960" s="337"/>
      <c r="Z960" s="61"/>
      <c r="AA960" s="372" t="str">
        <f t="shared" si="172"/>
        <v/>
      </c>
      <c r="AB960" s="398"/>
      <c r="AH960" s="384" t="str">
        <f t="shared" si="177"/>
        <v/>
      </c>
      <c r="AI960" s="384">
        <f t="shared" si="178"/>
        <v>0</v>
      </c>
      <c r="AJ960" s="384">
        <f t="shared" si="179"/>
        <v>0</v>
      </c>
      <c r="AK960" s="384">
        <f t="shared" si="180"/>
        <v>0</v>
      </c>
    </row>
    <row r="961" spans="2:37" s="177" customFormat="1" ht="24.75" hidden="1" customHeight="1" outlineLevel="1">
      <c r="B961" s="38"/>
      <c r="C961" s="52"/>
      <c r="D961" s="3"/>
      <c r="E961" s="3"/>
      <c r="F961" s="3"/>
      <c r="G961" s="3"/>
      <c r="H961" s="3"/>
      <c r="I961" s="13"/>
      <c r="J961" s="67"/>
      <c r="K961" s="75"/>
      <c r="L961" s="58" t="s">
        <v>3550</v>
      </c>
      <c r="M961" s="41"/>
      <c r="N961" s="134" t="str">
        <f t="shared" si="169"/>
        <v/>
      </c>
      <c r="O961" s="135" t="str">
        <f t="shared" si="170"/>
        <v/>
      </c>
      <c r="P961" s="134"/>
      <c r="Q961" s="303"/>
      <c r="R961" s="44"/>
      <c r="S961" s="183" t="str">
        <f t="shared" si="173"/>
        <v/>
      </c>
      <c r="T961" s="380">
        <v>0.1</v>
      </c>
      <c r="U961" s="185" t="str">
        <f t="shared" si="174"/>
        <v/>
      </c>
      <c r="V961" s="186" t="str">
        <f t="shared" si="175"/>
        <v/>
      </c>
      <c r="W961" s="186" t="str">
        <f t="shared" si="171"/>
        <v/>
      </c>
      <c r="X961" s="187" t="str">
        <f t="shared" si="176"/>
        <v/>
      </c>
      <c r="Y961" s="337"/>
      <c r="Z961" s="61"/>
      <c r="AA961" s="372" t="str">
        <f t="shared" si="172"/>
        <v/>
      </c>
      <c r="AB961" s="398"/>
      <c r="AH961" s="384" t="str">
        <f t="shared" si="177"/>
        <v/>
      </c>
      <c r="AI961" s="384">
        <f t="shared" si="178"/>
        <v>0</v>
      </c>
      <c r="AJ961" s="384">
        <f t="shared" si="179"/>
        <v>0</v>
      </c>
      <c r="AK961" s="384">
        <f t="shared" si="180"/>
        <v>0</v>
      </c>
    </row>
    <row r="962" spans="2:37" s="177" customFormat="1" ht="24.75" hidden="1" customHeight="1" outlineLevel="1">
      <c r="B962" s="38"/>
      <c r="C962" s="52"/>
      <c r="D962" s="3"/>
      <c r="E962" s="3"/>
      <c r="F962" s="3"/>
      <c r="G962" s="3"/>
      <c r="H962" s="3"/>
      <c r="I962" s="13"/>
      <c r="J962" s="67"/>
      <c r="K962" s="75"/>
      <c r="L962" s="58" t="s">
        <v>3550</v>
      </c>
      <c r="M962" s="41"/>
      <c r="N962" s="134" t="str">
        <f t="shared" si="169"/>
        <v/>
      </c>
      <c r="O962" s="135" t="str">
        <f t="shared" si="170"/>
        <v/>
      </c>
      <c r="P962" s="134"/>
      <c r="Q962" s="303"/>
      <c r="R962" s="44"/>
      <c r="S962" s="183" t="str">
        <f t="shared" si="173"/>
        <v/>
      </c>
      <c r="T962" s="380">
        <v>0.1</v>
      </c>
      <c r="U962" s="185" t="str">
        <f t="shared" si="174"/>
        <v/>
      </c>
      <c r="V962" s="186" t="str">
        <f t="shared" si="175"/>
        <v/>
      </c>
      <c r="W962" s="186" t="str">
        <f t="shared" si="171"/>
        <v/>
      </c>
      <c r="X962" s="187" t="str">
        <f t="shared" si="176"/>
        <v/>
      </c>
      <c r="Y962" s="337"/>
      <c r="Z962" s="61"/>
      <c r="AA962" s="372" t="str">
        <f t="shared" si="172"/>
        <v/>
      </c>
      <c r="AB962" s="398"/>
      <c r="AH962" s="384" t="str">
        <f t="shared" si="177"/>
        <v/>
      </c>
      <c r="AI962" s="384">
        <f t="shared" si="178"/>
        <v>0</v>
      </c>
      <c r="AJ962" s="384">
        <f t="shared" si="179"/>
        <v>0</v>
      </c>
      <c r="AK962" s="384">
        <f t="shared" si="180"/>
        <v>0</v>
      </c>
    </row>
    <row r="963" spans="2:37" s="177" customFormat="1" ht="24.75" hidden="1" customHeight="1" outlineLevel="1">
      <c r="B963" s="38"/>
      <c r="C963" s="52"/>
      <c r="D963" s="3"/>
      <c r="E963" s="3"/>
      <c r="F963" s="3"/>
      <c r="G963" s="3"/>
      <c r="H963" s="3"/>
      <c r="I963" s="13"/>
      <c r="J963" s="67"/>
      <c r="K963" s="75"/>
      <c r="L963" s="58" t="s">
        <v>3550</v>
      </c>
      <c r="M963" s="41"/>
      <c r="N963" s="134" t="str">
        <f t="shared" si="169"/>
        <v/>
      </c>
      <c r="O963" s="135" t="str">
        <f t="shared" si="170"/>
        <v/>
      </c>
      <c r="P963" s="134"/>
      <c r="Q963" s="303"/>
      <c r="R963" s="44"/>
      <c r="S963" s="183" t="str">
        <f t="shared" si="173"/>
        <v/>
      </c>
      <c r="T963" s="380">
        <v>0.1</v>
      </c>
      <c r="U963" s="185" t="str">
        <f t="shared" si="174"/>
        <v/>
      </c>
      <c r="V963" s="186" t="str">
        <f t="shared" si="175"/>
        <v/>
      </c>
      <c r="W963" s="186" t="str">
        <f t="shared" si="171"/>
        <v/>
      </c>
      <c r="X963" s="187" t="str">
        <f t="shared" si="176"/>
        <v/>
      </c>
      <c r="Y963" s="337"/>
      <c r="Z963" s="61"/>
      <c r="AA963" s="372" t="str">
        <f t="shared" si="172"/>
        <v/>
      </c>
      <c r="AB963" s="398"/>
      <c r="AH963" s="384" t="str">
        <f t="shared" si="177"/>
        <v/>
      </c>
      <c r="AI963" s="384">
        <f t="shared" si="178"/>
        <v>0</v>
      </c>
      <c r="AJ963" s="384">
        <f t="shared" si="179"/>
        <v>0</v>
      </c>
      <c r="AK963" s="384">
        <f t="shared" si="180"/>
        <v>0</v>
      </c>
    </row>
    <row r="964" spans="2:37" s="177" customFormat="1" ht="24.75" hidden="1" customHeight="1" outlineLevel="1">
      <c r="B964" s="38"/>
      <c r="C964" s="52"/>
      <c r="D964" s="3"/>
      <c r="E964" s="3"/>
      <c r="F964" s="3"/>
      <c r="G964" s="3"/>
      <c r="H964" s="3"/>
      <c r="I964" s="13"/>
      <c r="J964" s="67"/>
      <c r="K964" s="75"/>
      <c r="L964" s="58" t="s">
        <v>3550</v>
      </c>
      <c r="M964" s="41"/>
      <c r="N964" s="134" t="str">
        <f t="shared" si="169"/>
        <v/>
      </c>
      <c r="O964" s="135" t="str">
        <f t="shared" si="170"/>
        <v/>
      </c>
      <c r="P964" s="134"/>
      <c r="Q964" s="303"/>
      <c r="R964" s="44"/>
      <c r="S964" s="183" t="str">
        <f t="shared" si="173"/>
        <v/>
      </c>
      <c r="T964" s="380">
        <v>0.1</v>
      </c>
      <c r="U964" s="185" t="str">
        <f t="shared" si="174"/>
        <v/>
      </c>
      <c r="V964" s="186" t="str">
        <f t="shared" si="175"/>
        <v/>
      </c>
      <c r="W964" s="186" t="str">
        <f t="shared" si="171"/>
        <v/>
      </c>
      <c r="X964" s="187" t="str">
        <f t="shared" si="176"/>
        <v/>
      </c>
      <c r="Y964" s="337"/>
      <c r="Z964" s="61"/>
      <c r="AA964" s="372" t="str">
        <f t="shared" si="172"/>
        <v/>
      </c>
      <c r="AB964" s="398"/>
      <c r="AH964" s="384" t="str">
        <f t="shared" si="177"/>
        <v/>
      </c>
      <c r="AI964" s="384">
        <f t="shared" si="178"/>
        <v>0</v>
      </c>
      <c r="AJ964" s="384">
        <f t="shared" si="179"/>
        <v>0</v>
      </c>
      <c r="AK964" s="384">
        <f t="shared" si="180"/>
        <v>0</v>
      </c>
    </row>
    <row r="965" spans="2:37" s="177" customFormat="1" ht="24.75" hidden="1" customHeight="1" outlineLevel="1">
      <c r="B965" s="38"/>
      <c r="C965" s="52"/>
      <c r="D965" s="3"/>
      <c r="E965" s="3"/>
      <c r="F965" s="3"/>
      <c r="G965" s="3"/>
      <c r="H965" s="3"/>
      <c r="I965" s="13"/>
      <c r="J965" s="67"/>
      <c r="K965" s="75"/>
      <c r="L965" s="58" t="s">
        <v>3550</v>
      </c>
      <c r="M965" s="41"/>
      <c r="N965" s="134" t="str">
        <f t="shared" si="169"/>
        <v/>
      </c>
      <c r="O965" s="135" t="str">
        <f t="shared" si="170"/>
        <v/>
      </c>
      <c r="P965" s="134"/>
      <c r="Q965" s="303"/>
      <c r="R965" s="44"/>
      <c r="S965" s="183" t="str">
        <f t="shared" si="173"/>
        <v/>
      </c>
      <c r="T965" s="380">
        <v>0.1</v>
      </c>
      <c r="U965" s="185" t="str">
        <f t="shared" si="174"/>
        <v/>
      </c>
      <c r="V965" s="186" t="str">
        <f t="shared" si="175"/>
        <v/>
      </c>
      <c r="W965" s="186" t="str">
        <f t="shared" si="171"/>
        <v/>
      </c>
      <c r="X965" s="187" t="str">
        <f t="shared" si="176"/>
        <v/>
      </c>
      <c r="Y965" s="337"/>
      <c r="Z965" s="61"/>
      <c r="AA965" s="372" t="str">
        <f t="shared" si="172"/>
        <v/>
      </c>
      <c r="AB965" s="398"/>
      <c r="AH965" s="384" t="str">
        <f t="shared" si="177"/>
        <v/>
      </c>
      <c r="AI965" s="384">
        <f t="shared" si="178"/>
        <v>0</v>
      </c>
      <c r="AJ965" s="384">
        <f t="shared" si="179"/>
        <v>0</v>
      </c>
      <c r="AK965" s="384">
        <f t="shared" si="180"/>
        <v>0</v>
      </c>
    </row>
    <row r="966" spans="2:37" s="177" customFormat="1" ht="24.75" hidden="1" customHeight="1" outlineLevel="1">
      <c r="B966" s="38"/>
      <c r="C966" s="52"/>
      <c r="D966" s="3"/>
      <c r="E966" s="3"/>
      <c r="F966" s="3"/>
      <c r="G966" s="3"/>
      <c r="H966" s="3"/>
      <c r="I966" s="13"/>
      <c r="J966" s="67"/>
      <c r="K966" s="75"/>
      <c r="L966" s="58" t="s">
        <v>3550</v>
      </c>
      <c r="M966" s="41"/>
      <c r="N966" s="134" t="str">
        <f t="shared" si="169"/>
        <v/>
      </c>
      <c r="O966" s="135" t="str">
        <f t="shared" si="170"/>
        <v/>
      </c>
      <c r="P966" s="134"/>
      <c r="Q966" s="303"/>
      <c r="R966" s="44"/>
      <c r="S966" s="183" t="str">
        <f t="shared" si="173"/>
        <v/>
      </c>
      <c r="T966" s="380">
        <v>0.1</v>
      </c>
      <c r="U966" s="185" t="str">
        <f t="shared" si="174"/>
        <v/>
      </c>
      <c r="V966" s="186" t="str">
        <f t="shared" si="175"/>
        <v/>
      </c>
      <c r="W966" s="186" t="str">
        <f t="shared" si="171"/>
        <v/>
      </c>
      <c r="X966" s="187" t="str">
        <f t="shared" si="176"/>
        <v/>
      </c>
      <c r="Y966" s="337"/>
      <c r="Z966" s="61"/>
      <c r="AA966" s="372" t="str">
        <f t="shared" si="172"/>
        <v/>
      </c>
      <c r="AB966" s="398"/>
      <c r="AH966" s="384" t="str">
        <f t="shared" si="177"/>
        <v/>
      </c>
      <c r="AI966" s="384">
        <f t="shared" si="178"/>
        <v>0</v>
      </c>
      <c r="AJ966" s="384">
        <f t="shared" si="179"/>
        <v>0</v>
      </c>
      <c r="AK966" s="384">
        <f t="shared" si="180"/>
        <v>0</v>
      </c>
    </row>
    <row r="967" spans="2:37" s="177" customFormat="1" ht="24.75" hidden="1" customHeight="1" outlineLevel="1">
      <c r="B967" s="38"/>
      <c r="C967" s="52"/>
      <c r="D967" s="3"/>
      <c r="E967" s="3"/>
      <c r="F967" s="3"/>
      <c r="G967" s="3"/>
      <c r="H967" s="3"/>
      <c r="I967" s="13"/>
      <c r="J967" s="67"/>
      <c r="K967" s="75"/>
      <c r="L967" s="58" t="s">
        <v>3550</v>
      </c>
      <c r="M967" s="41"/>
      <c r="N967" s="134" t="str">
        <f t="shared" si="169"/>
        <v/>
      </c>
      <c r="O967" s="135" t="str">
        <f t="shared" si="170"/>
        <v/>
      </c>
      <c r="P967" s="134"/>
      <c r="Q967" s="303"/>
      <c r="R967" s="44"/>
      <c r="S967" s="183" t="str">
        <f t="shared" si="173"/>
        <v/>
      </c>
      <c r="T967" s="380">
        <v>0.1</v>
      </c>
      <c r="U967" s="185" t="str">
        <f t="shared" si="174"/>
        <v/>
      </c>
      <c r="V967" s="186" t="str">
        <f t="shared" si="175"/>
        <v/>
      </c>
      <c r="W967" s="186" t="str">
        <f t="shared" si="171"/>
        <v/>
      </c>
      <c r="X967" s="187" t="str">
        <f t="shared" si="176"/>
        <v/>
      </c>
      <c r="Y967" s="337"/>
      <c r="Z967" s="61"/>
      <c r="AA967" s="372" t="str">
        <f t="shared" si="172"/>
        <v/>
      </c>
      <c r="AB967" s="398"/>
      <c r="AH967" s="384" t="str">
        <f t="shared" si="177"/>
        <v/>
      </c>
      <c r="AI967" s="384">
        <f t="shared" si="178"/>
        <v>0</v>
      </c>
      <c r="AJ967" s="384">
        <f t="shared" si="179"/>
        <v>0</v>
      </c>
      <c r="AK967" s="384">
        <f t="shared" si="180"/>
        <v>0</v>
      </c>
    </row>
    <row r="968" spans="2:37" s="177" customFormat="1" ht="24.75" hidden="1" customHeight="1" outlineLevel="1">
      <c r="B968" s="38"/>
      <c r="C968" s="52"/>
      <c r="D968" s="3"/>
      <c r="E968" s="3"/>
      <c r="F968" s="3"/>
      <c r="G968" s="3"/>
      <c r="H968" s="3"/>
      <c r="I968" s="13"/>
      <c r="J968" s="67"/>
      <c r="K968" s="75"/>
      <c r="L968" s="58" t="s">
        <v>3550</v>
      </c>
      <c r="M968" s="41"/>
      <c r="N968" s="134" t="str">
        <f t="shared" ref="N968:N1007" si="181">IF(AND(K968&lt;&gt;"",M968&lt;&gt;""),IFERROR(IF(M968&lt;&gt;1,K968*M968,""),""),"")</f>
        <v/>
      </c>
      <c r="O968" s="135" t="str">
        <f t="shared" ref="O968:O1007" si="182">IF(ISNUMBER(M968),IF(M968&lt;&gt;1,IF(M968&lt;&gt;0,ROUND(R968/M968,2),""),""),"")</f>
        <v/>
      </c>
      <c r="P968" s="134"/>
      <c r="Q968" s="303"/>
      <c r="R968" s="44"/>
      <c r="S968" s="183" t="str">
        <f t="shared" si="173"/>
        <v/>
      </c>
      <c r="T968" s="380">
        <v>0.1</v>
      </c>
      <c r="U968" s="185" t="str">
        <f t="shared" si="174"/>
        <v/>
      </c>
      <c r="V968" s="186" t="str">
        <f t="shared" si="175"/>
        <v/>
      </c>
      <c r="W968" s="186" t="str">
        <f t="shared" ref="W968:W1007" si="183">IFERROR(ROUNDDOWN(V968/K968,0),"")</f>
        <v/>
      </c>
      <c r="X968" s="187" t="str">
        <f t="shared" si="176"/>
        <v/>
      </c>
      <c r="Y968" s="337"/>
      <c r="Z968" s="61"/>
      <c r="AA968" s="372" t="str">
        <f t="shared" ref="AA968:AA1007" si="184">IF(B968="","","-")</f>
        <v/>
      </c>
      <c r="AB968" s="398"/>
      <c r="AH968" s="384" t="str">
        <f t="shared" si="177"/>
        <v/>
      </c>
      <c r="AI968" s="384">
        <f t="shared" si="178"/>
        <v>0</v>
      </c>
      <c r="AJ968" s="384">
        <f t="shared" si="179"/>
        <v>0</v>
      </c>
      <c r="AK968" s="384">
        <f t="shared" si="180"/>
        <v>0</v>
      </c>
    </row>
    <row r="969" spans="2:37" s="177" customFormat="1" ht="24.75" hidden="1" customHeight="1" outlineLevel="1">
      <c r="B969" s="38"/>
      <c r="C969" s="52"/>
      <c r="D969" s="3"/>
      <c r="E969" s="3"/>
      <c r="F969" s="3"/>
      <c r="G969" s="3"/>
      <c r="H969" s="3"/>
      <c r="I969" s="13"/>
      <c r="J969" s="67"/>
      <c r="K969" s="75"/>
      <c r="L969" s="58" t="s">
        <v>3550</v>
      </c>
      <c r="M969" s="41"/>
      <c r="N969" s="134" t="str">
        <f t="shared" si="181"/>
        <v/>
      </c>
      <c r="O969" s="135" t="str">
        <f t="shared" si="182"/>
        <v/>
      </c>
      <c r="P969" s="134"/>
      <c r="Q969" s="303"/>
      <c r="R969" s="44"/>
      <c r="S969" s="183" t="str">
        <f t="shared" ref="S969:S1007" si="185">IF(AND($K969&lt;&gt;"",R969&lt;&gt;""),IFERROR($K969*R969,""),"")</f>
        <v/>
      </c>
      <c r="T969" s="380">
        <v>0.1</v>
      </c>
      <c r="U969" s="185" t="str">
        <f t="shared" ref="U969:U1007" si="186">IF(AND(ISNUMBER($S$1009),$S969&lt;&gt;""),ROUNDDOWN($S$1009*($S969/SUM($S$8:$S$1007)),0),"")</f>
        <v/>
      </c>
      <c r="V969" s="186" t="str">
        <f t="shared" ref="V969:V1007" si="187">IFERROR(S969-U969,"")</f>
        <v/>
      </c>
      <c r="W969" s="186" t="str">
        <f t="shared" si="183"/>
        <v/>
      </c>
      <c r="X969" s="187" t="str">
        <f t="shared" ref="X969:X1007" si="188">IF(AND($T969&lt;&gt;"",V969&lt;&gt;""),ROUNDDOWN(T969*V969+V969,0),"")</f>
        <v/>
      </c>
      <c r="Y969" s="337"/>
      <c r="Z969" s="61"/>
      <c r="AA969" s="372" t="str">
        <f t="shared" si="184"/>
        <v/>
      </c>
      <c r="AB969" s="398"/>
      <c r="AH969" s="384" t="str">
        <f t="shared" ref="AH969:AH1007" si="189">IF($T969=10%,V969,0)</f>
        <v/>
      </c>
      <c r="AI969" s="384">
        <f t="shared" ref="AI969:AI1007" si="190">IF($T969=8%,V969,0)</f>
        <v>0</v>
      </c>
      <c r="AJ969" s="384">
        <f t="shared" ref="AJ969:AJ1007" si="191">IF($T969=5%,V969,0)</f>
        <v>0</v>
      </c>
      <c r="AK969" s="384">
        <f t="shared" ref="AK969:AK1007" si="192">IF($T969=0%,V969,0)</f>
        <v>0</v>
      </c>
    </row>
    <row r="970" spans="2:37" s="177" customFormat="1" ht="24.75" hidden="1" customHeight="1" outlineLevel="1">
      <c r="B970" s="38"/>
      <c r="C970" s="52"/>
      <c r="D970" s="3"/>
      <c r="E970" s="3"/>
      <c r="F970" s="3"/>
      <c r="G970" s="3"/>
      <c r="H970" s="3"/>
      <c r="I970" s="13"/>
      <c r="J970" s="67"/>
      <c r="K970" s="75"/>
      <c r="L970" s="58" t="s">
        <v>3550</v>
      </c>
      <c r="M970" s="41"/>
      <c r="N970" s="134" t="str">
        <f t="shared" si="181"/>
        <v/>
      </c>
      <c r="O970" s="135" t="str">
        <f t="shared" si="182"/>
        <v/>
      </c>
      <c r="P970" s="134"/>
      <c r="Q970" s="303"/>
      <c r="R970" s="44"/>
      <c r="S970" s="183" t="str">
        <f t="shared" si="185"/>
        <v/>
      </c>
      <c r="T970" s="380">
        <v>0.1</v>
      </c>
      <c r="U970" s="185" t="str">
        <f t="shared" si="186"/>
        <v/>
      </c>
      <c r="V970" s="186" t="str">
        <f t="shared" si="187"/>
        <v/>
      </c>
      <c r="W970" s="186" t="str">
        <f t="shared" si="183"/>
        <v/>
      </c>
      <c r="X970" s="187" t="str">
        <f t="shared" si="188"/>
        <v/>
      </c>
      <c r="Y970" s="337"/>
      <c r="Z970" s="61"/>
      <c r="AA970" s="372" t="str">
        <f t="shared" si="184"/>
        <v/>
      </c>
      <c r="AB970" s="398"/>
      <c r="AH970" s="384" t="str">
        <f t="shared" si="189"/>
        <v/>
      </c>
      <c r="AI970" s="384">
        <f t="shared" si="190"/>
        <v>0</v>
      </c>
      <c r="AJ970" s="384">
        <f t="shared" si="191"/>
        <v>0</v>
      </c>
      <c r="AK970" s="384">
        <f t="shared" si="192"/>
        <v>0</v>
      </c>
    </row>
    <row r="971" spans="2:37" s="177" customFormat="1" ht="24.75" hidden="1" customHeight="1" outlineLevel="1">
      <c r="B971" s="38"/>
      <c r="C971" s="52"/>
      <c r="D971" s="3"/>
      <c r="E971" s="3"/>
      <c r="F971" s="3"/>
      <c r="G971" s="3"/>
      <c r="H971" s="3"/>
      <c r="I971" s="13"/>
      <c r="J971" s="67"/>
      <c r="K971" s="75"/>
      <c r="L971" s="58" t="s">
        <v>3550</v>
      </c>
      <c r="M971" s="41"/>
      <c r="N971" s="134" t="str">
        <f t="shared" si="181"/>
        <v/>
      </c>
      <c r="O971" s="135" t="str">
        <f t="shared" si="182"/>
        <v/>
      </c>
      <c r="P971" s="134"/>
      <c r="Q971" s="303"/>
      <c r="R971" s="44"/>
      <c r="S971" s="183" t="str">
        <f t="shared" si="185"/>
        <v/>
      </c>
      <c r="T971" s="380">
        <v>0.1</v>
      </c>
      <c r="U971" s="185" t="str">
        <f t="shared" si="186"/>
        <v/>
      </c>
      <c r="V971" s="186" t="str">
        <f t="shared" si="187"/>
        <v/>
      </c>
      <c r="W971" s="186" t="str">
        <f t="shared" si="183"/>
        <v/>
      </c>
      <c r="X971" s="187" t="str">
        <f t="shared" si="188"/>
        <v/>
      </c>
      <c r="Y971" s="337"/>
      <c r="Z971" s="61"/>
      <c r="AA971" s="372" t="str">
        <f t="shared" si="184"/>
        <v/>
      </c>
      <c r="AB971" s="398"/>
      <c r="AH971" s="384" t="str">
        <f t="shared" si="189"/>
        <v/>
      </c>
      <c r="AI971" s="384">
        <f t="shared" si="190"/>
        <v>0</v>
      </c>
      <c r="AJ971" s="384">
        <f t="shared" si="191"/>
        <v>0</v>
      </c>
      <c r="AK971" s="384">
        <f t="shared" si="192"/>
        <v>0</v>
      </c>
    </row>
    <row r="972" spans="2:37" s="177" customFormat="1" ht="24.75" hidden="1" customHeight="1" outlineLevel="1">
      <c r="B972" s="38"/>
      <c r="C972" s="52"/>
      <c r="D972" s="3"/>
      <c r="E972" s="3"/>
      <c r="F972" s="3"/>
      <c r="G972" s="3"/>
      <c r="H972" s="3"/>
      <c r="I972" s="13"/>
      <c r="J972" s="67"/>
      <c r="K972" s="75"/>
      <c r="L972" s="58" t="s">
        <v>3550</v>
      </c>
      <c r="M972" s="41"/>
      <c r="N972" s="134" t="str">
        <f t="shared" si="181"/>
        <v/>
      </c>
      <c r="O972" s="135" t="str">
        <f t="shared" si="182"/>
        <v/>
      </c>
      <c r="P972" s="134"/>
      <c r="Q972" s="303"/>
      <c r="R972" s="44"/>
      <c r="S972" s="183" t="str">
        <f t="shared" si="185"/>
        <v/>
      </c>
      <c r="T972" s="380">
        <v>0.1</v>
      </c>
      <c r="U972" s="185" t="str">
        <f t="shared" si="186"/>
        <v/>
      </c>
      <c r="V972" s="186" t="str">
        <f t="shared" si="187"/>
        <v/>
      </c>
      <c r="W972" s="186" t="str">
        <f t="shared" si="183"/>
        <v/>
      </c>
      <c r="X972" s="187" t="str">
        <f t="shared" si="188"/>
        <v/>
      </c>
      <c r="Y972" s="337"/>
      <c r="Z972" s="61"/>
      <c r="AA972" s="372" t="str">
        <f t="shared" si="184"/>
        <v/>
      </c>
      <c r="AB972" s="398"/>
      <c r="AH972" s="384" t="str">
        <f t="shared" si="189"/>
        <v/>
      </c>
      <c r="AI972" s="384">
        <f t="shared" si="190"/>
        <v>0</v>
      </c>
      <c r="AJ972" s="384">
        <f t="shared" si="191"/>
        <v>0</v>
      </c>
      <c r="AK972" s="384">
        <f t="shared" si="192"/>
        <v>0</v>
      </c>
    </row>
    <row r="973" spans="2:37" s="177" customFormat="1" ht="24.75" hidden="1" customHeight="1" outlineLevel="1">
      <c r="B973" s="38"/>
      <c r="C973" s="52"/>
      <c r="D973" s="3"/>
      <c r="E973" s="3"/>
      <c r="F973" s="3"/>
      <c r="G973" s="3"/>
      <c r="H973" s="3"/>
      <c r="I973" s="13"/>
      <c r="J973" s="67"/>
      <c r="K973" s="75"/>
      <c r="L973" s="58" t="s">
        <v>3550</v>
      </c>
      <c r="M973" s="41"/>
      <c r="N973" s="134" t="str">
        <f t="shared" si="181"/>
        <v/>
      </c>
      <c r="O973" s="135" t="str">
        <f t="shared" si="182"/>
        <v/>
      </c>
      <c r="P973" s="134"/>
      <c r="Q973" s="303"/>
      <c r="R973" s="44"/>
      <c r="S973" s="183" t="str">
        <f t="shared" si="185"/>
        <v/>
      </c>
      <c r="T973" s="380">
        <v>0.1</v>
      </c>
      <c r="U973" s="185" t="str">
        <f t="shared" si="186"/>
        <v/>
      </c>
      <c r="V973" s="186" t="str">
        <f t="shared" si="187"/>
        <v/>
      </c>
      <c r="W973" s="186" t="str">
        <f t="shared" si="183"/>
        <v/>
      </c>
      <c r="X973" s="187" t="str">
        <f t="shared" si="188"/>
        <v/>
      </c>
      <c r="Y973" s="337"/>
      <c r="Z973" s="61"/>
      <c r="AA973" s="372" t="str">
        <f t="shared" si="184"/>
        <v/>
      </c>
      <c r="AB973" s="398"/>
      <c r="AH973" s="384" t="str">
        <f t="shared" si="189"/>
        <v/>
      </c>
      <c r="AI973" s="384">
        <f t="shared" si="190"/>
        <v>0</v>
      </c>
      <c r="AJ973" s="384">
        <f t="shared" si="191"/>
        <v>0</v>
      </c>
      <c r="AK973" s="384">
        <f t="shared" si="192"/>
        <v>0</v>
      </c>
    </row>
    <row r="974" spans="2:37" s="177" customFormat="1" ht="24.75" hidden="1" customHeight="1" outlineLevel="1">
      <c r="B974" s="38"/>
      <c r="C974" s="52"/>
      <c r="D974" s="3"/>
      <c r="E974" s="3"/>
      <c r="F974" s="3"/>
      <c r="G974" s="3"/>
      <c r="H974" s="3"/>
      <c r="I974" s="13"/>
      <c r="J974" s="67"/>
      <c r="K974" s="75"/>
      <c r="L974" s="58" t="s">
        <v>3550</v>
      </c>
      <c r="M974" s="41"/>
      <c r="N974" s="134" t="str">
        <f t="shared" si="181"/>
        <v/>
      </c>
      <c r="O974" s="135" t="str">
        <f t="shared" si="182"/>
        <v/>
      </c>
      <c r="P974" s="134"/>
      <c r="Q974" s="303"/>
      <c r="R974" s="44"/>
      <c r="S974" s="183" t="str">
        <f t="shared" si="185"/>
        <v/>
      </c>
      <c r="T974" s="380">
        <v>0.1</v>
      </c>
      <c r="U974" s="185" t="str">
        <f t="shared" si="186"/>
        <v/>
      </c>
      <c r="V974" s="186" t="str">
        <f t="shared" si="187"/>
        <v/>
      </c>
      <c r="W974" s="186" t="str">
        <f t="shared" si="183"/>
        <v/>
      </c>
      <c r="X974" s="187" t="str">
        <f t="shared" si="188"/>
        <v/>
      </c>
      <c r="Y974" s="337"/>
      <c r="Z974" s="61"/>
      <c r="AA974" s="372" t="str">
        <f t="shared" si="184"/>
        <v/>
      </c>
      <c r="AB974" s="398"/>
      <c r="AH974" s="384" t="str">
        <f t="shared" si="189"/>
        <v/>
      </c>
      <c r="AI974" s="384">
        <f t="shared" si="190"/>
        <v>0</v>
      </c>
      <c r="AJ974" s="384">
        <f t="shared" si="191"/>
        <v>0</v>
      </c>
      <c r="AK974" s="384">
        <f t="shared" si="192"/>
        <v>0</v>
      </c>
    </row>
    <row r="975" spans="2:37" s="177" customFormat="1" ht="24.75" hidden="1" customHeight="1" outlineLevel="1">
      <c r="B975" s="38"/>
      <c r="C975" s="52"/>
      <c r="D975" s="3"/>
      <c r="E975" s="3"/>
      <c r="F975" s="3"/>
      <c r="G975" s="3"/>
      <c r="H975" s="3"/>
      <c r="I975" s="13"/>
      <c r="J975" s="67"/>
      <c r="K975" s="75"/>
      <c r="L975" s="58" t="s">
        <v>3550</v>
      </c>
      <c r="M975" s="41"/>
      <c r="N975" s="134" t="str">
        <f t="shared" si="181"/>
        <v/>
      </c>
      <c r="O975" s="135" t="str">
        <f t="shared" si="182"/>
        <v/>
      </c>
      <c r="P975" s="134"/>
      <c r="Q975" s="303"/>
      <c r="R975" s="44"/>
      <c r="S975" s="183" t="str">
        <f t="shared" si="185"/>
        <v/>
      </c>
      <c r="T975" s="380">
        <v>0.1</v>
      </c>
      <c r="U975" s="185" t="str">
        <f t="shared" si="186"/>
        <v/>
      </c>
      <c r="V975" s="186" t="str">
        <f t="shared" si="187"/>
        <v/>
      </c>
      <c r="W975" s="186" t="str">
        <f t="shared" si="183"/>
        <v/>
      </c>
      <c r="X975" s="187" t="str">
        <f t="shared" si="188"/>
        <v/>
      </c>
      <c r="Y975" s="337"/>
      <c r="Z975" s="61"/>
      <c r="AA975" s="372" t="str">
        <f t="shared" si="184"/>
        <v/>
      </c>
      <c r="AB975" s="398"/>
      <c r="AH975" s="384" t="str">
        <f t="shared" si="189"/>
        <v/>
      </c>
      <c r="AI975" s="384">
        <f t="shared" si="190"/>
        <v>0</v>
      </c>
      <c r="AJ975" s="384">
        <f t="shared" si="191"/>
        <v>0</v>
      </c>
      <c r="AK975" s="384">
        <f t="shared" si="192"/>
        <v>0</v>
      </c>
    </row>
    <row r="976" spans="2:37" s="177" customFormat="1" ht="24.75" hidden="1" customHeight="1" outlineLevel="1">
      <c r="B976" s="38"/>
      <c r="C976" s="52"/>
      <c r="D976" s="3"/>
      <c r="E976" s="3"/>
      <c r="F976" s="3"/>
      <c r="G976" s="3"/>
      <c r="H976" s="3"/>
      <c r="I976" s="13"/>
      <c r="J976" s="67"/>
      <c r="K976" s="75"/>
      <c r="L976" s="58" t="s">
        <v>3550</v>
      </c>
      <c r="M976" s="41"/>
      <c r="N976" s="134" t="str">
        <f t="shared" si="181"/>
        <v/>
      </c>
      <c r="O976" s="135" t="str">
        <f t="shared" si="182"/>
        <v/>
      </c>
      <c r="P976" s="134"/>
      <c r="Q976" s="303"/>
      <c r="R976" s="44"/>
      <c r="S976" s="183" t="str">
        <f t="shared" si="185"/>
        <v/>
      </c>
      <c r="T976" s="380">
        <v>0.1</v>
      </c>
      <c r="U976" s="185" t="str">
        <f t="shared" si="186"/>
        <v/>
      </c>
      <c r="V976" s="186" t="str">
        <f t="shared" si="187"/>
        <v/>
      </c>
      <c r="W976" s="186" t="str">
        <f t="shared" si="183"/>
        <v/>
      </c>
      <c r="X976" s="187" t="str">
        <f t="shared" si="188"/>
        <v/>
      </c>
      <c r="Y976" s="337"/>
      <c r="Z976" s="61"/>
      <c r="AA976" s="372" t="str">
        <f t="shared" si="184"/>
        <v/>
      </c>
      <c r="AB976" s="398"/>
      <c r="AH976" s="384" t="str">
        <f t="shared" si="189"/>
        <v/>
      </c>
      <c r="AI976" s="384">
        <f t="shared" si="190"/>
        <v>0</v>
      </c>
      <c r="AJ976" s="384">
        <f t="shared" si="191"/>
        <v>0</v>
      </c>
      <c r="AK976" s="384">
        <f t="shared" si="192"/>
        <v>0</v>
      </c>
    </row>
    <row r="977" spans="2:37" s="177" customFormat="1" ht="24.75" hidden="1" customHeight="1" outlineLevel="1">
      <c r="B977" s="38"/>
      <c r="C977" s="52"/>
      <c r="D977" s="3"/>
      <c r="E977" s="3"/>
      <c r="F977" s="3"/>
      <c r="G977" s="3"/>
      <c r="H977" s="3"/>
      <c r="I977" s="13"/>
      <c r="J977" s="67"/>
      <c r="K977" s="75"/>
      <c r="L977" s="58" t="s">
        <v>3550</v>
      </c>
      <c r="M977" s="41"/>
      <c r="N977" s="134" t="str">
        <f t="shared" si="181"/>
        <v/>
      </c>
      <c r="O977" s="135" t="str">
        <f t="shared" si="182"/>
        <v/>
      </c>
      <c r="P977" s="134"/>
      <c r="Q977" s="303"/>
      <c r="R977" s="44"/>
      <c r="S977" s="183" t="str">
        <f t="shared" si="185"/>
        <v/>
      </c>
      <c r="T977" s="380">
        <v>0.1</v>
      </c>
      <c r="U977" s="185" t="str">
        <f t="shared" si="186"/>
        <v/>
      </c>
      <c r="V977" s="186" t="str">
        <f t="shared" si="187"/>
        <v/>
      </c>
      <c r="W977" s="186" t="str">
        <f t="shared" si="183"/>
        <v/>
      </c>
      <c r="X977" s="187" t="str">
        <f t="shared" si="188"/>
        <v/>
      </c>
      <c r="Y977" s="337"/>
      <c r="Z977" s="61"/>
      <c r="AA977" s="372" t="str">
        <f t="shared" si="184"/>
        <v/>
      </c>
      <c r="AB977" s="398"/>
      <c r="AH977" s="384" t="str">
        <f t="shared" si="189"/>
        <v/>
      </c>
      <c r="AI977" s="384">
        <f t="shared" si="190"/>
        <v>0</v>
      </c>
      <c r="AJ977" s="384">
        <f t="shared" si="191"/>
        <v>0</v>
      </c>
      <c r="AK977" s="384">
        <f t="shared" si="192"/>
        <v>0</v>
      </c>
    </row>
    <row r="978" spans="2:37" s="177" customFormat="1" ht="24.75" hidden="1" customHeight="1" outlineLevel="1">
      <c r="B978" s="38"/>
      <c r="C978" s="52"/>
      <c r="D978" s="3"/>
      <c r="E978" s="3"/>
      <c r="F978" s="3"/>
      <c r="G978" s="3"/>
      <c r="H978" s="3"/>
      <c r="I978" s="13"/>
      <c r="J978" s="67"/>
      <c r="K978" s="75"/>
      <c r="L978" s="58" t="s">
        <v>3550</v>
      </c>
      <c r="M978" s="41"/>
      <c r="N978" s="134" t="str">
        <f t="shared" si="181"/>
        <v/>
      </c>
      <c r="O978" s="135" t="str">
        <f t="shared" si="182"/>
        <v/>
      </c>
      <c r="P978" s="134"/>
      <c r="Q978" s="303"/>
      <c r="R978" s="44"/>
      <c r="S978" s="183" t="str">
        <f t="shared" si="185"/>
        <v/>
      </c>
      <c r="T978" s="380">
        <v>0.1</v>
      </c>
      <c r="U978" s="185" t="str">
        <f t="shared" si="186"/>
        <v/>
      </c>
      <c r="V978" s="186" t="str">
        <f t="shared" si="187"/>
        <v/>
      </c>
      <c r="W978" s="186" t="str">
        <f t="shared" si="183"/>
        <v/>
      </c>
      <c r="X978" s="187" t="str">
        <f t="shared" si="188"/>
        <v/>
      </c>
      <c r="Y978" s="337"/>
      <c r="Z978" s="61"/>
      <c r="AA978" s="372" t="str">
        <f t="shared" si="184"/>
        <v/>
      </c>
      <c r="AB978" s="398"/>
      <c r="AH978" s="384" t="str">
        <f t="shared" si="189"/>
        <v/>
      </c>
      <c r="AI978" s="384">
        <f t="shared" si="190"/>
        <v>0</v>
      </c>
      <c r="AJ978" s="384">
        <f t="shared" si="191"/>
        <v>0</v>
      </c>
      <c r="AK978" s="384">
        <f t="shared" si="192"/>
        <v>0</v>
      </c>
    </row>
    <row r="979" spans="2:37" s="177" customFormat="1" ht="24.75" hidden="1" customHeight="1" outlineLevel="1">
      <c r="B979" s="38"/>
      <c r="C979" s="52"/>
      <c r="D979" s="3"/>
      <c r="E979" s="3"/>
      <c r="F979" s="3"/>
      <c r="G979" s="3"/>
      <c r="H979" s="3"/>
      <c r="I979" s="13"/>
      <c r="J979" s="67"/>
      <c r="K979" s="75"/>
      <c r="L979" s="58" t="s">
        <v>3550</v>
      </c>
      <c r="M979" s="41"/>
      <c r="N979" s="134" t="str">
        <f t="shared" si="181"/>
        <v/>
      </c>
      <c r="O979" s="135" t="str">
        <f t="shared" si="182"/>
        <v/>
      </c>
      <c r="P979" s="134"/>
      <c r="Q979" s="303"/>
      <c r="R979" s="44"/>
      <c r="S979" s="183" t="str">
        <f t="shared" si="185"/>
        <v/>
      </c>
      <c r="T979" s="380">
        <v>0.1</v>
      </c>
      <c r="U979" s="185" t="str">
        <f t="shared" si="186"/>
        <v/>
      </c>
      <c r="V979" s="186" t="str">
        <f t="shared" si="187"/>
        <v/>
      </c>
      <c r="W979" s="186" t="str">
        <f t="shared" si="183"/>
        <v/>
      </c>
      <c r="X979" s="187" t="str">
        <f t="shared" si="188"/>
        <v/>
      </c>
      <c r="Y979" s="337"/>
      <c r="Z979" s="61"/>
      <c r="AA979" s="372" t="str">
        <f t="shared" si="184"/>
        <v/>
      </c>
      <c r="AB979" s="398"/>
      <c r="AH979" s="384" t="str">
        <f t="shared" si="189"/>
        <v/>
      </c>
      <c r="AI979" s="384">
        <f t="shared" si="190"/>
        <v>0</v>
      </c>
      <c r="AJ979" s="384">
        <f t="shared" si="191"/>
        <v>0</v>
      </c>
      <c r="AK979" s="384">
        <f t="shared" si="192"/>
        <v>0</v>
      </c>
    </row>
    <row r="980" spans="2:37" s="177" customFormat="1" ht="24.75" hidden="1" customHeight="1" outlineLevel="1">
      <c r="B980" s="38"/>
      <c r="C980" s="52"/>
      <c r="D980" s="3"/>
      <c r="E980" s="3"/>
      <c r="F980" s="3"/>
      <c r="G980" s="3"/>
      <c r="H980" s="3"/>
      <c r="I980" s="13"/>
      <c r="J980" s="67"/>
      <c r="K980" s="75"/>
      <c r="L980" s="58" t="s">
        <v>3550</v>
      </c>
      <c r="M980" s="41"/>
      <c r="N980" s="134" t="str">
        <f t="shared" si="181"/>
        <v/>
      </c>
      <c r="O980" s="135" t="str">
        <f t="shared" si="182"/>
        <v/>
      </c>
      <c r="P980" s="134"/>
      <c r="Q980" s="303"/>
      <c r="R980" s="44"/>
      <c r="S980" s="183" t="str">
        <f t="shared" si="185"/>
        <v/>
      </c>
      <c r="T980" s="380">
        <v>0.1</v>
      </c>
      <c r="U980" s="185" t="str">
        <f t="shared" si="186"/>
        <v/>
      </c>
      <c r="V980" s="186" t="str">
        <f t="shared" si="187"/>
        <v/>
      </c>
      <c r="W980" s="186" t="str">
        <f t="shared" si="183"/>
        <v/>
      </c>
      <c r="X980" s="187" t="str">
        <f t="shared" si="188"/>
        <v/>
      </c>
      <c r="Y980" s="337"/>
      <c r="Z980" s="61"/>
      <c r="AA980" s="372" t="str">
        <f t="shared" si="184"/>
        <v/>
      </c>
      <c r="AB980" s="398"/>
      <c r="AH980" s="384" t="str">
        <f t="shared" si="189"/>
        <v/>
      </c>
      <c r="AI980" s="384">
        <f t="shared" si="190"/>
        <v>0</v>
      </c>
      <c r="AJ980" s="384">
        <f t="shared" si="191"/>
        <v>0</v>
      </c>
      <c r="AK980" s="384">
        <f t="shared" si="192"/>
        <v>0</v>
      </c>
    </row>
    <row r="981" spans="2:37" s="177" customFormat="1" ht="24.75" hidden="1" customHeight="1" outlineLevel="1">
      <c r="B981" s="38"/>
      <c r="C981" s="52"/>
      <c r="D981" s="3"/>
      <c r="E981" s="3"/>
      <c r="F981" s="3"/>
      <c r="G981" s="3"/>
      <c r="H981" s="3"/>
      <c r="I981" s="13"/>
      <c r="J981" s="67"/>
      <c r="K981" s="75"/>
      <c r="L981" s="58" t="s">
        <v>3550</v>
      </c>
      <c r="M981" s="41"/>
      <c r="N981" s="134" t="str">
        <f t="shared" si="181"/>
        <v/>
      </c>
      <c r="O981" s="135" t="str">
        <f t="shared" si="182"/>
        <v/>
      </c>
      <c r="P981" s="134"/>
      <c r="Q981" s="303"/>
      <c r="R981" s="44"/>
      <c r="S981" s="183" t="str">
        <f t="shared" si="185"/>
        <v/>
      </c>
      <c r="T981" s="380">
        <v>0.1</v>
      </c>
      <c r="U981" s="185" t="str">
        <f t="shared" si="186"/>
        <v/>
      </c>
      <c r="V981" s="186" t="str">
        <f t="shared" si="187"/>
        <v/>
      </c>
      <c r="W981" s="186" t="str">
        <f t="shared" si="183"/>
        <v/>
      </c>
      <c r="X981" s="187" t="str">
        <f t="shared" si="188"/>
        <v/>
      </c>
      <c r="Y981" s="337"/>
      <c r="Z981" s="61"/>
      <c r="AA981" s="372" t="str">
        <f t="shared" si="184"/>
        <v/>
      </c>
      <c r="AB981" s="398"/>
      <c r="AH981" s="384" t="str">
        <f t="shared" si="189"/>
        <v/>
      </c>
      <c r="AI981" s="384">
        <f t="shared" si="190"/>
        <v>0</v>
      </c>
      <c r="AJ981" s="384">
        <f t="shared" si="191"/>
        <v>0</v>
      </c>
      <c r="AK981" s="384">
        <f t="shared" si="192"/>
        <v>0</v>
      </c>
    </row>
    <row r="982" spans="2:37" s="177" customFormat="1" ht="24.75" hidden="1" customHeight="1" outlineLevel="1">
      <c r="B982" s="38"/>
      <c r="C982" s="52"/>
      <c r="D982" s="3"/>
      <c r="E982" s="3"/>
      <c r="F982" s="3"/>
      <c r="G982" s="3"/>
      <c r="H982" s="3"/>
      <c r="I982" s="13"/>
      <c r="J982" s="67"/>
      <c r="K982" s="75"/>
      <c r="L982" s="58" t="s">
        <v>3550</v>
      </c>
      <c r="M982" s="41"/>
      <c r="N982" s="134" t="str">
        <f t="shared" si="181"/>
        <v/>
      </c>
      <c r="O982" s="135" t="str">
        <f t="shared" si="182"/>
        <v/>
      </c>
      <c r="P982" s="134"/>
      <c r="Q982" s="303"/>
      <c r="R982" s="44"/>
      <c r="S982" s="183" t="str">
        <f t="shared" si="185"/>
        <v/>
      </c>
      <c r="T982" s="380">
        <v>0.1</v>
      </c>
      <c r="U982" s="185" t="str">
        <f t="shared" si="186"/>
        <v/>
      </c>
      <c r="V982" s="186" t="str">
        <f t="shared" si="187"/>
        <v/>
      </c>
      <c r="W982" s="186" t="str">
        <f t="shared" si="183"/>
        <v/>
      </c>
      <c r="X982" s="187" t="str">
        <f t="shared" si="188"/>
        <v/>
      </c>
      <c r="Y982" s="337"/>
      <c r="Z982" s="61"/>
      <c r="AA982" s="372" t="str">
        <f t="shared" si="184"/>
        <v/>
      </c>
      <c r="AB982" s="398"/>
      <c r="AH982" s="384" t="str">
        <f t="shared" si="189"/>
        <v/>
      </c>
      <c r="AI982" s="384">
        <f t="shared" si="190"/>
        <v>0</v>
      </c>
      <c r="AJ982" s="384">
        <f t="shared" si="191"/>
        <v>0</v>
      </c>
      <c r="AK982" s="384">
        <f t="shared" si="192"/>
        <v>0</v>
      </c>
    </row>
    <row r="983" spans="2:37" s="177" customFormat="1" ht="24.75" hidden="1" customHeight="1" outlineLevel="1">
      <c r="B983" s="38"/>
      <c r="C983" s="52"/>
      <c r="D983" s="3"/>
      <c r="E983" s="3"/>
      <c r="F983" s="3"/>
      <c r="G983" s="3"/>
      <c r="H983" s="3"/>
      <c r="I983" s="13"/>
      <c r="J983" s="67"/>
      <c r="K983" s="75"/>
      <c r="L983" s="58" t="s">
        <v>3550</v>
      </c>
      <c r="M983" s="41"/>
      <c r="N983" s="134" t="str">
        <f t="shared" si="181"/>
        <v/>
      </c>
      <c r="O983" s="135" t="str">
        <f t="shared" si="182"/>
        <v/>
      </c>
      <c r="P983" s="134"/>
      <c r="Q983" s="303"/>
      <c r="R983" s="44"/>
      <c r="S983" s="183" t="str">
        <f t="shared" si="185"/>
        <v/>
      </c>
      <c r="T983" s="380">
        <v>0.1</v>
      </c>
      <c r="U983" s="185" t="str">
        <f t="shared" si="186"/>
        <v/>
      </c>
      <c r="V983" s="186" t="str">
        <f t="shared" si="187"/>
        <v/>
      </c>
      <c r="W983" s="186" t="str">
        <f t="shared" si="183"/>
        <v/>
      </c>
      <c r="X983" s="187" t="str">
        <f t="shared" si="188"/>
        <v/>
      </c>
      <c r="Y983" s="337"/>
      <c r="Z983" s="61"/>
      <c r="AA983" s="372" t="str">
        <f t="shared" si="184"/>
        <v/>
      </c>
      <c r="AB983" s="398"/>
      <c r="AH983" s="384" t="str">
        <f t="shared" si="189"/>
        <v/>
      </c>
      <c r="AI983" s="384">
        <f t="shared" si="190"/>
        <v>0</v>
      </c>
      <c r="AJ983" s="384">
        <f t="shared" si="191"/>
        <v>0</v>
      </c>
      <c r="AK983" s="384">
        <f t="shared" si="192"/>
        <v>0</v>
      </c>
    </row>
    <row r="984" spans="2:37" s="177" customFormat="1" ht="24.75" hidden="1" customHeight="1" outlineLevel="1">
      <c r="B984" s="38"/>
      <c r="C984" s="52"/>
      <c r="D984" s="3"/>
      <c r="E984" s="3"/>
      <c r="F984" s="3"/>
      <c r="G984" s="3"/>
      <c r="H984" s="3"/>
      <c r="I984" s="13"/>
      <c r="J984" s="67"/>
      <c r="K984" s="75"/>
      <c r="L984" s="58" t="s">
        <v>3550</v>
      </c>
      <c r="M984" s="41"/>
      <c r="N984" s="134" t="str">
        <f t="shared" si="181"/>
        <v/>
      </c>
      <c r="O984" s="135" t="str">
        <f t="shared" si="182"/>
        <v/>
      </c>
      <c r="P984" s="134"/>
      <c r="Q984" s="303"/>
      <c r="R984" s="44"/>
      <c r="S984" s="183" t="str">
        <f t="shared" si="185"/>
        <v/>
      </c>
      <c r="T984" s="380">
        <v>0.1</v>
      </c>
      <c r="U984" s="185" t="str">
        <f t="shared" si="186"/>
        <v/>
      </c>
      <c r="V984" s="186" t="str">
        <f t="shared" si="187"/>
        <v/>
      </c>
      <c r="W984" s="186" t="str">
        <f t="shared" si="183"/>
        <v/>
      </c>
      <c r="X984" s="187" t="str">
        <f t="shared" si="188"/>
        <v/>
      </c>
      <c r="Y984" s="337"/>
      <c r="Z984" s="61"/>
      <c r="AA984" s="372" t="str">
        <f t="shared" si="184"/>
        <v/>
      </c>
      <c r="AB984" s="398"/>
      <c r="AH984" s="384" t="str">
        <f t="shared" si="189"/>
        <v/>
      </c>
      <c r="AI984" s="384">
        <f t="shared" si="190"/>
        <v>0</v>
      </c>
      <c r="AJ984" s="384">
        <f t="shared" si="191"/>
        <v>0</v>
      </c>
      <c r="AK984" s="384">
        <f t="shared" si="192"/>
        <v>0</v>
      </c>
    </row>
    <row r="985" spans="2:37" s="177" customFormat="1" ht="24.75" hidden="1" customHeight="1" outlineLevel="1">
      <c r="B985" s="38"/>
      <c r="C985" s="52"/>
      <c r="D985" s="3"/>
      <c r="E985" s="3"/>
      <c r="F985" s="3"/>
      <c r="G985" s="3"/>
      <c r="H985" s="3"/>
      <c r="I985" s="13"/>
      <c r="J985" s="67"/>
      <c r="K985" s="75"/>
      <c r="L985" s="58" t="s">
        <v>3550</v>
      </c>
      <c r="M985" s="41"/>
      <c r="N985" s="134" t="str">
        <f t="shared" si="181"/>
        <v/>
      </c>
      <c r="O985" s="135" t="str">
        <f t="shared" si="182"/>
        <v/>
      </c>
      <c r="P985" s="134"/>
      <c r="Q985" s="303"/>
      <c r="R985" s="44"/>
      <c r="S985" s="183" t="str">
        <f t="shared" si="185"/>
        <v/>
      </c>
      <c r="T985" s="380">
        <v>0.1</v>
      </c>
      <c r="U985" s="185" t="str">
        <f t="shared" si="186"/>
        <v/>
      </c>
      <c r="V985" s="186" t="str">
        <f t="shared" si="187"/>
        <v/>
      </c>
      <c r="W985" s="186" t="str">
        <f t="shared" si="183"/>
        <v/>
      </c>
      <c r="X985" s="187" t="str">
        <f t="shared" si="188"/>
        <v/>
      </c>
      <c r="Y985" s="337"/>
      <c r="Z985" s="61"/>
      <c r="AA985" s="372" t="str">
        <f t="shared" si="184"/>
        <v/>
      </c>
      <c r="AB985" s="398"/>
      <c r="AH985" s="384" t="str">
        <f t="shared" si="189"/>
        <v/>
      </c>
      <c r="AI985" s="384">
        <f t="shared" si="190"/>
        <v>0</v>
      </c>
      <c r="AJ985" s="384">
        <f t="shared" si="191"/>
        <v>0</v>
      </c>
      <c r="AK985" s="384">
        <f t="shared" si="192"/>
        <v>0</v>
      </c>
    </row>
    <row r="986" spans="2:37" s="177" customFormat="1" ht="24.75" hidden="1" customHeight="1" outlineLevel="1">
      <c r="B986" s="38"/>
      <c r="C986" s="52"/>
      <c r="D986" s="3"/>
      <c r="E986" s="3"/>
      <c r="F986" s="3"/>
      <c r="G986" s="3"/>
      <c r="H986" s="3"/>
      <c r="I986" s="13"/>
      <c r="J986" s="67"/>
      <c r="K986" s="75"/>
      <c r="L986" s="58" t="s">
        <v>3550</v>
      </c>
      <c r="M986" s="41"/>
      <c r="N986" s="134" t="str">
        <f t="shared" si="181"/>
        <v/>
      </c>
      <c r="O986" s="135" t="str">
        <f t="shared" si="182"/>
        <v/>
      </c>
      <c r="P986" s="134"/>
      <c r="Q986" s="303"/>
      <c r="R986" s="44"/>
      <c r="S986" s="183" t="str">
        <f t="shared" si="185"/>
        <v/>
      </c>
      <c r="T986" s="380">
        <v>0.1</v>
      </c>
      <c r="U986" s="185" t="str">
        <f t="shared" si="186"/>
        <v/>
      </c>
      <c r="V986" s="186" t="str">
        <f t="shared" si="187"/>
        <v/>
      </c>
      <c r="W986" s="186" t="str">
        <f t="shared" si="183"/>
        <v/>
      </c>
      <c r="X986" s="187" t="str">
        <f t="shared" si="188"/>
        <v/>
      </c>
      <c r="Y986" s="337"/>
      <c r="Z986" s="61"/>
      <c r="AA986" s="372" t="str">
        <f t="shared" si="184"/>
        <v/>
      </c>
      <c r="AB986" s="398"/>
      <c r="AH986" s="384" t="str">
        <f t="shared" si="189"/>
        <v/>
      </c>
      <c r="AI986" s="384">
        <f t="shared" si="190"/>
        <v>0</v>
      </c>
      <c r="AJ986" s="384">
        <f t="shared" si="191"/>
        <v>0</v>
      </c>
      <c r="AK986" s="384">
        <f t="shared" si="192"/>
        <v>0</v>
      </c>
    </row>
    <row r="987" spans="2:37" s="177" customFormat="1" ht="24.75" hidden="1" customHeight="1" outlineLevel="1">
      <c r="B987" s="38"/>
      <c r="C987" s="52"/>
      <c r="D987" s="3"/>
      <c r="E987" s="3"/>
      <c r="F987" s="3"/>
      <c r="G987" s="3"/>
      <c r="H987" s="3"/>
      <c r="I987" s="13"/>
      <c r="J987" s="67"/>
      <c r="K987" s="75"/>
      <c r="L987" s="58" t="s">
        <v>3550</v>
      </c>
      <c r="M987" s="41"/>
      <c r="N987" s="134" t="str">
        <f t="shared" si="181"/>
        <v/>
      </c>
      <c r="O987" s="135" t="str">
        <f t="shared" si="182"/>
        <v/>
      </c>
      <c r="P987" s="134"/>
      <c r="Q987" s="303"/>
      <c r="R987" s="44"/>
      <c r="S987" s="183" t="str">
        <f t="shared" si="185"/>
        <v/>
      </c>
      <c r="T987" s="380">
        <v>0.1</v>
      </c>
      <c r="U987" s="185" t="str">
        <f t="shared" si="186"/>
        <v/>
      </c>
      <c r="V987" s="186" t="str">
        <f t="shared" si="187"/>
        <v/>
      </c>
      <c r="W987" s="186" t="str">
        <f t="shared" si="183"/>
        <v/>
      </c>
      <c r="X987" s="187" t="str">
        <f t="shared" si="188"/>
        <v/>
      </c>
      <c r="Y987" s="337"/>
      <c r="Z987" s="61"/>
      <c r="AA987" s="372" t="str">
        <f t="shared" si="184"/>
        <v/>
      </c>
      <c r="AB987" s="398"/>
      <c r="AH987" s="384" t="str">
        <f t="shared" si="189"/>
        <v/>
      </c>
      <c r="AI987" s="384">
        <f t="shared" si="190"/>
        <v>0</v>
      </c>
      <c r="AJ987" s="384">
        <f t="shared" si="191"/>
        <v>0</v>
      </c>
      <c r="AK987" s="384">
        <f t="shared" si="192"/>
        <v>0</v>
      </c>
    </row>
    <row r="988" spans="2:37" s="177" customFormat="1" ht="24.75" hidden="1" customHeight="1" outlineLevel="1">
      <c r="B988" s="38"/>
      <c r="C988" s="52"/>
      <c r="D988" s="3"/>
      <c r="E988" s="3"/>
      <c r="F988" s="3"/>
      <c r="G988" s="3"/>
      <c r="H988" s="3"/>
      <c r="I988" s="13"/>
      <c r="J988" s="67"/>
      <c r="K988" s="75"/>
      <c r="L988" s="58" t="s">
        <v>3550</v>
      </c>
      <c r="M988" s="41"/>
      <c r="N988" s="134" t="str">
        <f t="shared" si="181"/>
        <v/>
      </c>
      <c r="O988" s="135" t="str">
        <f t="shared" si="182"/>
        <v/>
      </c>
      <c r="P988" s="134"/>
      <c r="Q988" s="303"/>
      <c r="R988" s="44"/>
      <c r="S988" s="183" t="str">
        <f t="shared" si="185"/>
        <v/>
      </c>
      <c r="T988" s="380">
        <v>0.1</v>
      </c>
      <c r="U988" s="185" t="str">
        <f t="shared" si="186"/>
        <v/>
      </c>
      <c r="V988" s="186" t="str">
        <f t="shared" si="187"/>
        <v/>
      </c>
      <c r="W988" s="186" t="str">
        <f t="shared" si="183"/>
        <v/>
      </c>
      <c r="X988" s="187" t="str">
        <f t="shared" si="188"/>
        <v/>
      </c>
      <c r="Y988" s="337"/>
      <c r="Z988" s="61"/>
      <c r="AA988" s="372" t="str">
        <f t="shared" si="184"/>
        <v/>
      </c>
      <c r="AB988" s="398"/>
      <c r="AH988" s="384" t="str">
        <f t="shared" si="189"/>
        <v/>
      </c>
      <c r="AI988" s="384">
        <f t="shared" si="190"/>
        <v>0</v>
      </c>
      <c r="AJ988" s="384">
        <f t="shared" si="191"/>
        <v>0</v>
      </c>
      <c r="AK988" s="384">
        <f t="shared" si="192"/>
        <v>0</v>
      </c>
    </row>
    <row r="989" spans="2:37" s="177" customFormat="1" ht="24.75" hidden="1" customHeight="1" outlineLevel="1">
      <c r="B989" s="38"/>
      <c r="C989" s="52"/>
      <c r="D989" s="3"/>
      <c r="E989" s="3"/>
      <c r="F989" s="3"/>
      <c r="G989" s="3"/>
      <c r="H989" s="3"/>
      <c r="I989" s="13"/>
      <c r="J989" s="67"/>
      <c r="K989" s="75"/>
      <c r="L989" s="58" t="s">
        <v>3550</v>
      </c>
      <c r="M989" s="41"/>
      <c r="N989" s="134" t="str">
        <f t="shared" si="181"/>
        <v/>
      </c>
      <c r="O989" s="135" t="str">
        <f t="shared" si="182"/>
        <v/>
      </c>
      <c r="P989" s="134"/>
      <c r="Q989" s="303"/>
      <c r="R989" s="44"/>
      <c r="S989" s="183" t="str">
        <f t="shared" si="185"/>
        <v/>
      </c>
      <c r="T989" s="380">
        <v>0.1</v>
      </c>
      <c r="U989" s="185" t="str">
        <f t="shared" si="186"/>
        <v/>
      </c>
      <c r="V989" s="186" t="str">
        <f t="shared" si="187"/>
        <v/>
      </c>
      <c r="W989" s="186" t="str">
        <f t="shared" si="183"/>
        <v/>
      </c>
      <c r="X989" s="187" t="str">
        <f t="shared" si="188"/>
        <v/>
      </c>
      <c r="Y989" s="337"/>
      <c r="Z989" s="61"/>
      <c r="AA989" s="372" t="str">
        <f t="shared" si="184"/>
        <v/>
      </c>
      <c r="AB989" s="398"/>
      <c r="AH989" s="384" t="str">
        <f t="shared" si="189"/>
        <v/>
      </c>
      <c r="AI989" s="384">
        <f t="shared" si="190"/>
        <v>0</v>
      </c>
      <c r="AJ989" s="384">
        <f t="shared" si="191"/>
        <v>0</v>
      </c>
      <c r="AK989" s="384">
        <f t="shared" si="192"/>
        <v>0</v>
      </c>
    </row>
    <row r="990" spans="2:37" s="177" customFormat="1" ht="24.75" hidden="1" customHeight="1" outlineLevel="1">
      <c r="B990" s="38"/>
      <c r="C990" s="52"/>
      <c r="D990" s="3"/>
      <c r="E990" s="3"/>
      <c r="F990" s="3"/>
      <c r="G990" s="3"/>
      <c r="H990" s="3"/>
      <c r="I990" s="13"/>
      <c r="J990" s="67"/>
      <c r="K990" s="75"/>
      <c r="L990" s="58" t="s">
        <v>3550</v>
      </c>
      <c r="M990" s="41"/>
      <c r="N990" s="134" t="str">
        <f t="shared" si="181"/>
        <v/>
      </c>
      <c r="O990" s="135" t="str">
        <f t="shared" si="182"/>
        <v/>
      </c>
      <c r="P990" s="134"/>
      <c r="Q990" s="303"/>
      <c r="R990" s="44"/>
      <c r="S990" s="183" t="str">
        <f t="shared" si="185"/>
        <v/>
      </c>
      <c r="T990" s="380">
        <v>0.1</v>
      </c>
      <c r="U990" s="185" t="str">
        <f t="shared" si="186"/>
        <v/>
      </c>
      <c r="V990" s="186" t="str">
        <f t="shared" si="187"/>
        <v/>
      </c>
      <c r="W990" s="186" t="str">
        <f t="shared" si="183"/>
        <v/>
      </c>
      <c r="X990" s="187" t="str">
        <f t="shared" si="188"/>
        <v/>
      </c>
      <c r="Y990" s="337"/>
      <c r="Z990" s="61"/>
      <c r="AA990" s="372" t="str">
        <f t="shared" si="184"/>
        <v/>
      </c>
      <c r="AB990" s="398"/>
      <c r="AH990" s="384" t="str">
        <f t="shared" si="189"/>
        <v/>
      </c>
      <c r="AI990" s="384">
        <f t="shared" si="190"/>
        <v>0</v>
      </c>
      <c r="AJ990" s="384">
        <f t="shared" si="191"/>
        <v>0</v>
      </c>
      <c r="AK990" s="384">
        <f t="shared" si="192"/>
        <v>0</v>
      </c>
    </row>
    <row r="991" spans="2:37" s="177" customFormat="1" ht="24.75" hidden="1" customHeight="1" outlineLevel="1">
      <c r="B991" s="38"/>
      <c r="C991" s="52"/>
      <c r="D991" s="3"/>
      <c r="E991" s="3"/>
      <c r="F991" s="3"/>
      <c r="G991" s="3"/>
      <c r="H991" s="3"/>
      <c r="I991" s="13"/>
      <c r="J991" s="67"/>
      <c r="K991" s="75"/>
      <c r="L991" s="58" t="s">
        <v>3550</v>
      </c>
      <c r="M991" s="41"/>
      <c r="N991" s="134" t="str">
        <f t="shared" si="181"/>
        <v/>
      </c>
      <c r="O991" s="135" t="str">
        <f t="shared" si="182"/>
        <v/>
      </c>
      <c r="P991" s="134"/>
      <c r="Q991" s="303"/>
      <c r="R991" s="44"/>
      <c r="S991" s="183" t="str">
        <f t="shared" si="185"/>
        <v/>
      </c>
      <c r="T991" s="380">
        <v>0.1</v>
      </c>
      <c r="U991" s="185" t="str">
        <f t="shared" si="186"/>
        <v/>
      </c>
      <c r="V991" s="186" t="str">
        <f t="shared" si="187"/>
        <v/>
      </c>
      <c r="W991" s="186" t="str">
        <f t="shared" si="183"/>
        <v/>
      </c>
      <c r="X991" s="187" t="str">
        <f t="shared" si="188"/>
        <v/>
      </c>
      <c r="Y991" s="337"/>
      <c r="Z991" s="61"/>
      <c r="AA991" s="372" t="str">
        <f t="shared" si="184"/>
        <v/>
      </c>
      <c r="AB991" s="398"/>
      <c r="AH991" s="384" t="str">
        <f t="shared" si="189"/>
        <v/>
      </c>
      <c r="AI991" s="384">
        <f t="shared" si="190"/>
        <v>0</v>
      </c>
      <c r="AJ991" s="384">
        <f t="shared" si="191"/>
        <v>0</v>
      </c>
      <c r="AK991" s="384">
        <f t="shared" si="192"/>
        <v>0</v>
      </c>
    </row>
    <row r="992" spans="2:37" s="177" customFormat="1" ht="24.75" hidden="1" customHeight="1" outlineLevel="1">
      <c r="B992" s="38"/>
      <c r="C992" s="52"/>
      <c r="D992" s="3"/>
      <c r="E992" s="3"/>
      <c r="F992" s="3"/>
      <c r="G992" s="3"/>
      <c r="H992" s="3"/>
      <c r="I992" s="13"/>
      <c r="J992" s="67"/>
      <c r="K992" s="75"/>
      <c r="L992" s="58" t="s">
        <v>3550</v>
      </c>
      <c r="M992" s="41"/>
      <c r="N992" s="134" t="str">
        <f t="shared" si="181"/>
        <v/>
      </c>
      <c r="O992" s="135" t="str">
        <f t="shared" si="182"/>
        <v/>
      </c>
      <c r="P992" s="134"/>
      <c r="Q992" s="303"/>
      <c r="R992" s="44"/>
      <c r="S992" s="183" t="str">
        <f t="shared" si="185"/>
        <v/>
      </c>
      <c r="T992" s="380">
        <v>0.1</v>
      </c>
      <c r="U992" s="185" t="str">
        <f t="shared" si="186"/>
        <v/>
      </c>
      <c r="V992" s="186" t="str">
        <f t="shared" si="187"/>
        <v/>
      </c>
      <c r="W992" s="186" t="str">
        <f t="shared" si="183"/>
        <v/>
      </c>
      <c r="X992" s="187" t="str">
        <f t="shared" si="188"/>
        <v/>
      </c>
      <c r="Y992" s="337"/>
      <c r="Z992" s="61"/>
      <c r="AA992" s="372" t="str">
        <f t="shared" si="184"/>
        <v/>
      </c>
      <c r="AB992" s="398"/>
      <c r="AH992" s="384" t="str">
        <f t="shared" si="189"/>
        <v/>
      </c>
      <c r="AI992" s="384">
        <f t="shared" si="190"/>
        <v>0</v>
      </c>
      <c r="AJ992" s="384">
        <f t="shared" si="191"/>
        <v>0</v>
      </c>
      <c r="AK992" s="384">
        <f t="shared" si="192"/>
        <v>0</v>
      </c>
    </row>
    <row r="993" spans="2:37" s="177" customFormat="1" ht="24.75" hidden="1" customHeight="1" outlineLevel="1">
      <c r="B993" s="38"/>
      <c r="C993" s="52"/>
      <c r="D993" s="3"/>
      <c r="E993" s="3"/>
      <c r="F993" s="3"/>
      <c r="G993" s="3"/>
      <c r="H993" s="3"/>
      <c r="I993" s="13"/>
      <c r="J993" s="67"/>
      <c r="K993" s="75"/>
      <c r="L993" s="58" t="s">
        <v>3550</v>
      </c>
      <c r="M993" s="41"/>
      <c r="N993" s="134" t="str">
        <f t="shared" si="181"/>
        <v/>
      </c>
      <c r="O993" s="135" t="str">
        <f t="shared" si="182"/>
        <v/>
      </c>
      <c r="P993" s="134"/>
      <c r="Q993" s="303"/>
      <c r="R993" s="44"/>
      <c r="S993" s="183" t="str">
        <f t="shared" si="185"/>
        <v/>
      </c>
      <c r="T993" s="380">
        <v>0.1</v>
      </c>
      <c r="U993" s="185" t="str">
        <f t="shared" si="186"/>
        <v/>
      </c>
      <c r="V993" s="186" t="str">
        <f t="shared" si="187"/>
        <v/>
      </c>
      <c r="W993" s="186" t="str">
        <f t="shared" si="183"/>
        <v/>
      </c>
      <c r="X993" s="187" t="str">
        <f t="shared" si="188"/>
        <v/>
      </c>
      <c r="Y993" s="337"/>
      <c r="Z993" s="61"/>
      <c r="AA993" s="372" t="str">
        <f t="shared" si="184"/>
        <v/>
      </c>
      <c r="AB993" s="398"/>
      <c r="AH993" s="384" t="str">
        <f t="shared" si="189"/>
        <v/>
      </c>
      <c r="AI993" s="384">
        <f t="shared" si="190"/>
        <v>0</v>
      </c>
      <c r="AJ993" s="384">
        <f t="shared" si="191"/>
        <v>0</v>
      </c>
      <c r="AK993" s="384">
        <f t="shared" si="192"/>
        <v>0</v>
      </c>
    </row>
    <row r="994" spans="2:37" s="177" customFormat="1" ht="24.75" hidden="1" customHeight="1" outlineLevel="1">
      <c r="B994" s="38"/>
      <c r="C994" s="52"/>
      <c r="D994" s="3"/>
      <c r="E994" s="3"/>
      <c r="F994" s="3"/>
      <c r="G994" s="3"/>
      <c r="H994" s="3"/>
      <c r="I994" s="13"/>
      <c r="J994" s="67"/>
      <c r="K994" s="75"/>
      <c r="L994" s="58" t="s">
        <v>3550</v>
      </c>
      <c r="M994" s="41"/>
      <c r="N994" s="134" t="str">
        <f t="shared" si="181"/>
        <v/>
      </c>
      <c r="O994" s="135" t="str">
        <f t="shared" si="182"/>
        <v/>
      </c>
      <c r="P994" s="134"/>
      <c r="Q994" s="303"/>
      <c r="R994" s="44"/>
      <c r="S994" s="183" t="str">
        <f t="shared" si="185"/>
        <v/>
      </c>
      <c r="T994" s="380">
        <v>0.1</v>
      </c>
      <c r="U994" s="185" t="str">
        <f t="shared" si="186"/>
        <v/>
      </c>
      <c r="V994" s="186" t="str">
        <f t="shared" si="187"/>
        <v/>
      </c>
      <c r="W994" s="186" t="str">
        <f t="shared" si="183"/>
        <v/>
      </c>
      <c r="X994" s="187" t="str">
        <f t="shared" si="188"/>
        <v/>
      </c>
      <c r="Y994" s="337"/>
      <c r="Z994" s="61"/>
      <c r="AA994" s="372" t="str">
        <f t="shared" si="184"/>
        <v/>
      </c>
      <c r="AB994" s="398"/>
      <c r="AH994" s="384" t="str">
        <f t="shared" si="189"/>
        <v/>
      </c>
      <c r="AI994" s="384">
        <f t="shared" si="190"/>
        <v>0</v>
      </c>
      <c r="AJ994" s="384">
        <f t="shared" si="191"/>
        <v>0</v>
      </c>
      <c r="AK994" s="384">
        <f t="shared" si="192"/>
        <v>0</v>
      </c>
    </row>
    <row r="995" spans="2:37" s="177" customFormat="1" ht="24.75" hidden="1" customHeight="1" outlineLevel="1">
      <c r="B995" s="38"/>
      <c r="C995" s="52"/>
      <c r="D995" s="3"/>
      <c r="E995" s="3"/>
      <c r="F995" s="3"/>
      <c r="G995" s="3"/>
      <c r="H995" s="3"/>
      <c r="I995" s="13"/>
      <c r="J995" s="67"/>
      <c r="K995" s="75"/>
      <c r="L995" s="58" t="s">
        <v>3550</v>
      </c>
      <c r="M995" s="41"/>
      <c r="N995" s="134" t="str">
        <f t="shared" si="181"/>
        <v/>
      </c>
      <c r="O995" s="135" t="str">
        <f t="shared" si="182"/>
        <v/>
      </c>
      <c r="P995" s="134"/>
      <c r="Q995" s="303"/>
      <c r="R995" s="44"/>
      <c r="S995" s="183" t="str">
        <f t="shared" si="185"/>
        <v/>
      </c>
      <c r="T995" s="380">
        <v>0.1</v>
      </c>
      <c r="U995" s="185" t="str">
        <f t="shared" si="186"/>
        <v/>
      </c>
      <c r="V995" s="186" t="str">
        <f t="shared" si="187"/>
        <v/>
      </c>
      <c r="W995" s="186" t="str">
        <f t="shared" si="183"/>
        <v/>
      </c>
      <c r="X995" s="187" t="str">
        <f t="shared" si="188"/>
        <v/>
      </c>
      <c r="Y995" s="337"/>
      <c r="Z995" s="61"/>
      <c r="AA995" s="372" t="str">
        <f t="shared" si="184"/>
        <v/>
      </c>
      <c r="AB995" s="398"/>
      <c r="AH995" s="384" t="str">
        <f t="shared" si="189"/>
        <v/>
      </c>
      <c r="AI995" s="384">
        <f t="shared" si="190"/>
        <v>0</v>
      </c>
      <c r="AJ995" s="384">
        <f t="shared" si="191"/>
        <v>0</v>
      </c>
      <c r="AK995" s="384">
        <f t="shared" si="192"/>
        <v>0</v>
      </c>
    </row>
    <row r="996" spans="2:37" s="177" customFormat="1" ht="24.75" hidden="1" customHeight="1" outlineLevel="1">
      <c r="B996" s="38"/>
      <c r="C996" s="52"/>
      <c r="D996" s="3"/>
      <c r="E996" s="3"/>
      <c r="F996" s="3"/>
      <c r="G996" s="3"/>
      <c r="H996" s="3"/>
      <c r="I996" s="13"/>
      <c r="J996" s="67"/>
      <c r="K996" s="75"/>
      <c r="L996" s="58" t="s">
        <v>3550</v>
      </c>
      <c r="M996" s="41"/>
      <c r="N996" s="134" t="str">
        <f t="shared" si="181"/>
        <v/>
      </c>
      <c r="O996" s="135" t="str">
        <f t="shared" si="182"/>
        <v/>
      </c>
      <c r="P996" s="134"/>
      <c r="Q996" s="303"/>
      <c r="R996" s="44"/>
      <c r="S996" s="183" t="str">
        <f t="shared" si="185"/>
        <v/>
      </c>
      <c r="T996" s="380">
        <v>0.1</v>
      </c>
      <c r="U996" s="185" t="str">
        <f t="shared" si="186"/>
        <v/>
      </c>
      <c r="V996" s="186" t="str">
        <f t="shared" si="187"/>
        <v/>
      </c>
      <c r="W996" s="186" t="str">
        <f t="shared" si="183"/>
        <v/>
      </c>
      <c r="X996" s="187" t="str">
        <f t="shared" si="188"/>
        <v/>
      </c>
      <c r="Y996" s="337"/>
      <c r="Z996" s="61"/>
      <c r="AA996" s="372" t="str">
        <f t="shared" si="184"/>
        <v/>
      </c>
      <c r="AB996" s="398"/>
      <c r="AH996" s="384" t="str">
        <f t="shared" si="189"/>
        <v/>
      </c>
      <c r="AI996" s="384">
        <f t="shared" si="190"/>
        <v>0</v>
      </c>
      <c r="AJ996" s="384">
        <f t="shared" si="191"/>
        <v>0</v>
      </c>
      <c r="AK996" s="384">
        <f t="shared" si="192"/>
        <v>0</v>
      </c>
    </row>
    <row r="997" spans="2:37" s="177" customFormat="1" ht="24.75" hidden="1" customHeight="1" outlineLevel="1">
      <c r="B997" s="38"/>
      <c r="C997" s="52"/>
      <c r="D997" s="3"/>
      <c r="E997" s="3"/>
      <c r="F997" s="3"/>
      <c r="G997" s="3"/>
      <c r="H997" s="3"/>
      <c r="I997" s="13"/>
      <c r="J997" s="67"/>
      <c r="K997" s="75"/>
      <c r="L997" s="58" t="s">
        <v>3550</v>
      </c>
      <c r="M997" s="41"/>
      <c r="N997" s="134" t="str">
        <f t="shared" si="181"/>
        <v/>
      </c>
      <c r="O997" s="135" t="str">
        <f t="shared" si="182"/>
        <v/>
      </c>
      <c r="P997" s="134"/>
      <c r="Q997" s="303"/>
      <c r="R997" s="44"/>
      <c r="S997" s="183" t="str">
        <f t="shared" si="185"/>
        <v/>
      </c>
      <c r="T997" s="380">
        <v>0.1</v>
      </c>
      <c r="U997" s="185" t="str">
        <f t="shared" si="186"/>
        <v/>
      </c>
      <c r="V997" s="186" t="str">
        <f t="shared" si="187"/>
        <v/>
      </c>
      <c r="W997" s="186" t="str">
        <f t="shared" si="183"/>
        <v/>
      </c>
      <c r="X997" s="187" t="str">
        <f t="shared" si="188"/>
        <v/>
      </c>
      <c r="Y997" s="337"/>
      <c r="Z997" s="61"/>
      <c r="AA997" s="372" t="str">
        <f t="shared" si="184"/>
        <v/>
      </c>
      <c r="AB997" s="398"/>
      <c r="AH997" s="384" t="str">
        <f t="shared" si="189"/>
        <v/>
      </c>
      <c r="AI997" s="384">
        <f t="shared" si="190"/>
        <v>0</v>
      </c>
      <c r="AJ997" s="384">
        <f t="shared" si="191"/>
        <v>0</v>
      </c>
      <c r="AK997" s="384">
        <f t="shared" si="192"/>
        <v>0</v>
      </c>
    </row>
    <row r="998" spans="2:37" s="177" customFormat="1" ht="24.75" hidden="1" customHeight="1" outlineLevel="1">
      <c r="B998" s="38"/>
      <c r="C998" s="52"/>
      <c r="D998" s="3"/>
      <c r="E998" s="3"/>
      <c r="F998" s="3"/>
      <c r="G998" s="3"/>
      <c r="H998" s="3"/>
      <c r="I998" s="13"/>
      <c r="J998" s="67"/>
      <c r="K998" s="75"/>
      <c r="L998" s="58" t="s">
        <v>3550</v>
      </c>
      <c r="M998" s="41"/>
      <c r="N998" s="134" t="str">
        <f t="shared" si="181"/>
        <v/>
      </c>
      <c r="O998" s="135" t="str">
        <f t="shared" si="182"/>
        <v/>
      </c>
      <c r="P998" s="134"/>
      <c r="Q998" s="303"/>
      <c r="R998" s="44"/>
      <c r="S998" s="183" t="str">
        <f t="shared" si="185"/>
        <v/>
      </c>
      <c r="T998" s="380">
        <v>0.1</v>
      </c>
      <c r="U998" s="185" t="str">
        <f t="shared" si="186"/>
        <v/>
      </c>
      <c r="V998" s="186" t="str">
        <f t="shared" si="187"/>
        <v/>
      </c>
      <c r="W998" s="186" t="str">
        <f t="shared" si="183"/>
        <v/>
      </c>
      <c r="X998" s="187" t="str">
        <f t="shared" si="188"/>
        <v/>
      </c>
      <c r="Y998" s="337"/>
      <c r="Z998" s="61"/>
      <c r="AA998" s="372" t="str">
        <f t="shared" si="184"/>
        <v/>
      </c>
      <c r="AB998" s="398"/>
      <c r="AH998" s="384" t="str">
        <f t="shared" si="189"/>
        <v/>
      </c>
      <c r="AI998" s="384">
        <f t="shared" si="190"/>
        <v>0</v>
      </c>
      <c r="AJ998" s="384">
        <f t="shared" si="191"/>
        <v>0</v>
      </c>
      <c r="AK998" s="384">
        <f t="shared" si="192"/>
        <v>0</v>
      </c>
    </row>
    <row r="999" spans="2:37" s="177" customFormat="1" ht="24.75" hidden="1" customHeight="1" outlineLevel="1">
      <c r="B999" s="38"/>
      <c r="C999" s="52"/>
      <c r="D999" s="3"/>
      <c r="E999" s="3"/>
      <c r="F999" s="3"/>
      <c r="G999" s="3"/>
      <c r="H999" s="3"/>
      <c r="I999" s="13"/>
      <c r="J999" s="67"/>
      <c r="K999" s="75"/>
      <c r="L999" s="58" t="s">
        <v>3550</v>
      </c>
      <c r="M999" s="41"/>
      <c r="N999" s="134" t="str">
        <f t="shared" si="181"/>
        <v/>
      </c>
      <c r="O999" s="135" t="str">
        <f t="shared" si="182"/>
        <v/>
      </c>
      <c r="P999" s="134"/>
      <c r="Q999" s="303"/>
      <c r="R999" s="44"/>
      <c r="S999" s="183" t="str">
        <f t="shared" si="185"/>
        <v/>
      </c>
      <c r="T999" s="380">
        <v>0.1</v>
      </c>
      <c r="U999" s="185" t="str">
        <f t="shared" si="186"/>
        <v/>
      </c>
      <c r="V999" s="186" t="str">
        <f t="shared" si="187"/>
        <v/>
      </c>
      <c r="W999" s="186" t="str">
        <f t="shared" si="183"/>
        <v/>
      </c>
      <c r="X999" s="187" t="str">
        <f t="shared" si="188"/>
        <v/>
      </c>
      <c r="Y999" s="337"/>
      <c r="Z999" s="61"/>
      <c r="AA999" s="372" t="str">
        <f t="shared" si="184"/>
        <v/>
      </c>
      <c r="AB999" s="398"/>
      <c r="AH999" s="384" t="str">
        <f t="shared" si="189"/>
        <v/>
      </c>
      <c r="AI999" s="384">
        <f t="shared" si="190"/>
        <v>0</v>
      </c>
      <c r="AJ999" s="384">
        <f t="shared" si="191"/>
        <v>0</v>
      </c>
      <c r="AK999" s="384">
        <f t="shared" si="192"/>
        <v>0</v>
      </c>
    </row>
    <row r="1000" spans="2:37" s="177" customFormat="1" ht="24.75" hidden="1" customHeight="1" outlineLevel="1">
      <c r="B1000" s="38"/>
      <c r="C1000" s="52"/>
      <c r="D1000" s="3"/>
      <c r="E1000" s="3"/>
      <c r="F1000" s="3"/>
      <c r="G1000" s="3"/>
      <c r="H1000" s="3"/>
      <c r="I1000" s="13"/>
      <c r="J1000" s="67"/>
      <c r="K1000" s="75"/>
      <c r="L1000" s="58" t="s">
        <v>3550</v>
      </c>
      <c r="M1000" s="41"/>
      <c r="N1000" s="134" t="str">
        <f t="shared" si="181"/>
        <v/>
      </c>
      <c r="O1000" s="135" t="str">
        <f t="shared" si="182"/>
        <v/>
      </c>
      <c r="P1000" s="134"/>
      <c r="Q1000" s="303"/>
      <c r="R1000" s="44"/>
      <c r="S1000" s="183" t="str">
        <f t="shared" si="185"/>
        <v/>
      </c>
      <c r="T1000" s="380">
        <v>0.1</v>
      </c>
      <c r="U1000" s="185" t="str">
        <f t="shared" si="186"/>
        <v/>
      </c>
      <c r="V1000" s="186" t="str">
        <f t="shared" si="187"/>
        <v/>
      </c>
      <c r="W1000" s="186" t="str">
        <f t="shared" si="183"/>
        <v/>
      </c>
      <c r="X1000" s="187" t="str">
        <f t="shared" si="188"/>
        <v/>
      </c>
      <c r="Y1000" s="337"/>
      <c r="Z1000" s="61"/>
      <c r="AA1000" s="372" t="str">
        <f t="shared" si="184"/>
        <v/>
      </c>
      <c r="AB1000" s="398"/>
      <c r="AH1000" s="384" t="str">
        <f t="shared" si="189"/>
        <v/>
      </c>
      <c r="AI1000" s="384">
        <f t="shared" si="190"/>
        <v>0</v>
      </c>
      <c r="AJ1000" s="384">
        <f t="shared" si="191"/>
        <v>0</v>
      </c>
      <c r="AK1000" s="384">
        <f t="shared" si="192"/>
        <v>0</v>
      </c>
    </row>
    <row r="1001" spans="2:37" s="177" customFormat="1" ht="24.75" hidden="1" customHeight="1" outlineLevel="1">
      <c r="B1001" s="38"/>
      <c r="C1001" s="52"/>
      <c r="D1001" s="3"/>
      <c r="E1001" s="3"/>
      <c r="F1001" s="3"/>
      <c r="G1001" s="3"/>
      <c r="H1001" s="3"/>
      <c r="I1001" s="13"/>
      <c r="J1001" s="67"/>
      <c r="K1001" s="75"/>
      <c r="L1001" s="58" t="s">
        <v>3550</v>
      </c>
      <c r="M1001" s="41"/>
      <c r="N1001" s="134" t="str">
        <f t="shared" si="181"/>
        <v/>
      </c>
      <c r="O1001" s="135" t="str">
        <f t="shared" si="182"/>
        <v/>
      </c>
      <c r="P1001" s="134"/>
      <c r="Q1001" s="303"/>
      <c r="R1001" s="44"/>
      <c r="S1001" s="183" t="str">
        <f t="shared" si="185"/>
        <v/>
      </c>
      <c r="T1001" s="380">
        <v>0.1</v>
      </c>
      <c r="U1001" s="185" t="str">
        <f t="shared" si="186"/>
        <v/>
      </c>
      <c r="V1001" s="186" t="str">
        <f t="shared" si="187"/>
        <v/>
      </c>
      <c r="W1001" s="186" t="str">
        <f t="shared" si="183"/>
        <v/>
      </c>
      <c r="X1001" s="187" t="str">
        <f t="shared" si="188"/>
        <v/>
      </c>
      <c r="Y1001" s="337"/>
      <c r="Z1001" s="61"/>
      <c r="AA1001" s="372" t="str">
        <f t="shared" si="184"/>
        <v/>
      </c>
      <c r="AB1001" s="398"/>
      <c r="AH1001" s="384" t="str">
        <f t="shared" si="189"/>
        <v/>
      </c>
      <c r="AI1001" s="384">
        <f t="shared" si="190"/>
        <v>0</v>
      </c>
      <c r="AJ1001" s="384">
        <f t="shared" si="191"/>
        <v>0</v>
      </c>
      <c r="AK1001" s="384">
        <f t="shared" si="192"/>
        <v>0</v>
      </c>
    </row>
    <row r="1002" spans="2:37" s="177" customFormat="1" ht="24.75" hidden="1" customHeight="1" outlineLevel="1">
      <c r="B1002" s="38"/>
      <c r="C1002" s="52"/>
      <c r="D1002" s="3"/>
      <c r="E1002" s="3"/>
      <c r="F1002" s="3"/>
      <c r="G1002" s="3"/>
      <c r="H1002" s="3"/>
      <c r="I1002" s="13"/>
      <c r="J1002" s="67"/>
      <c r="K1002" s="75"/>
      <c r="L1002" s="58" t="s">
        <v>3550</v>
      </c>
      <c r="M1002" s="41"/>
      <c r="N1002" s="134" t="str">
        <f t="shared" si="181"/>
        <v/>
      </c>
      <c r="O1002" s="135" t="str">
        <f t="shared" si="182"/>
        <v/>
      </c>
      <c r="P1002" s="134"/>
      <c r="Q1002" s="303"/>
      <c r="R1002" s="44"/>
      <c r="S1002" s="183" t="str">
        <f t="shared" si="185"/>
        <v/>
      </c>
      <c r="T1002" s="380">
        <v>0.1</v>
      </c>
      <c r="U1002" s="185" t="str">
        <f t="shared" si="186"/>
        <v/>
      </c>
      <c r="V1002" s="186" t="str">
        <f t="shared" si="187"/>
        <v/>
      </c>
      <c r="W1002" s="186" t="str">
        <f t="shared" si="183"/>
        <v/>
      </c>
      <c r="X1002" s="187" t="str">
        <f t="shared" si="188"/>
        <v/>
      </c>
      <c r="Y1002" s="337"/>
      <c r="Z1002" s="61"/>
      <c r="AA1002" s="372" t="str">
        <f t="shared" si="184"/>
        <v/>
      </c>
      <c r="AB1002" s="398"/>
      <c r="AH1002" s="384" t="str">
        <f t="shared" si="189"/>
        <v/>
      </c>
      <c r="AI1002" s="384">
        <f t="shared" si="190"/>
        <v>0</v>
      </c>
      <c r="AJ1002" s="384">
        <f t="shared" si="191"/>
        <v>0</v>
      </c>
      <c r="AK1002" s="384">
        <f t="shared" si="192"/>
        <v>0</v>
      </c>
    </row>
    <row r="1003" spans="2:37" s="177" customFormat="1" ht="24.75" hidden="1" customHeight="1" outlineLevel="1">
      <c r="B1003" s="38"/>
      <c r="C1003" s="52"/>
      <c r="D1003" s="3"/>
      <c r="E1003" s="3"/>
      <c r="F1003" s="3"/>
      <c r="G1003" s="3"/>
      <c r="H1003" s="3"/>
      <c r="I1003" s="13"/>
      <c r="J1003" s="67"/>
      <c r="K1003" s="75"/>
      <c r="L1003" s="58" t="s">
        <v>3550</v>
      </c>
      <c r="M1003" s="41"/>
      <c r="N1003" s="134" t="str">
        <f t="shared" si="181"/>
        <v/>
      </c>
      <c r="O1003" s="135" t="str">
        <f t="shared" si="182"/>
        <v/>
      </c>
      <c r="P1003" s="134"/>
      <c r="Q1003" s="303"/>
      <c r="R1003" s="44"/>
      <c r="S1003" s="183" t="str">
        <f t="shared" si="185"/>
        <v/>
      </c>
      <c r="T1003" s="380">
        <v>0.1</v>
      </c>
      <c r="U1003" s="185" t="str">
        <f t="shared" si="186"/>
        <v/>
      </c>
      <c r="V1003" s="186" t="str">
        <f t="shared" si="187"/>
        <v/>
      </c>
      <c r="W1003" s="186" t="str">
        <f t="shared" si="183"/>
        <v/>
      </c>
      <c r="X1003" s="187" t="str">
        <f t="shared" si="188"/>
        <v/>
      </c>
      <c r="Y1003" s="337"/>
      <c r="Z1003" s="61"/>
      <c r="AA1003" s="372" t="str">
        <f t="shared" si="184"/>
        <v/>
      </c>
      <c r="AB1003" s="398"/>
      <c r="AH1003" s="384" t="str">
        <f t="shared" si="189"/>
        <v/>
      </c>
      <c r="AI1003" s="384">
        <f t="shared" si="190"/>
        <v>0</v>
      </c>
      <c r="AJ1003" s="384">
        <f t="shared" si="191"/>
        <v>0</v>
      </c>
      <c r="AK1003" s="384">
        <f t="shared" si="192"/>
        <v>0</v>
      </c>
    </row>
    <row r="1004" spans="2:37" s="177" customFormat="1" ht="24.75" hidden="1" customHeight="1" outlineLevel="1">
      <c r="B1004" s="38"/>
      <c r="C1004" s="52"/>
      <c r="D1004" s="3"/>
      <c r="E1004" s="3"/>
      <c r="F1004" s="3"/>
      <c r="G1004" s="3"/>
      <c r="H1004" s="3"/>
      <c r="I1004" s="13"/>
      <c r="J1004" s="67"/>
      <c r="K1004" s="75"/>
      <c r="L1004" s="58" t="s">
        <v>3550</v>
      </c>
      <c r="M1004" s="41"/>
      <c r="N1004" s="134" t="str">
        <f t="shared" si="181"/>
        <v/>
      </c>
      <c r="O1004" s="135" t="str">
        <f t="shared" si="182"/>
        <v/>
      </c>
      <c r="P1004" s="134"/>
      <c r="Q1004" s="303"/>
      <c r="R1004" s="44"/>
      <c r="S1004" s="183" t="str">
        <f t="shared" si="185"/>
        <v/>
      </c>
      <c r="T1004" s="380">
        <v>0.1</v>
      </c>
      <c r="U1004" s="185" t="str">
        <f t="shared" si="186"/>
        <v/>
      </c>
      <c r="V1004" s="186" t="str">
        <f t="shared" si="187"/>
        <v/>
      </c>
      <c r="W1004" s="186" t="str">
        <f t="shared" si="183"/>
        <v/>
      </c>
      <c r="X1004" s="187" t="str">
        <f t="shared" si="188"/>
        <v/>
      </c>
      <c r="Y1004" s="337"/>
      <c r="Z1004" s="61"/>
      <c r="AA1004" s="372" t="str">
        <f t="shared" si="184"/>
        <v/>
      </c>
      <c r="AB1004" s="398"/>
      <c r="AH1004" s="384" t="str">
        <f t="shared" si="189"/>
        <v/>
      </c>
      <c r="AI1004" s="384">
        <f t="shared" si="190"/>
        <v>0</v>
      </c>
      <c r="AJ1004" s="384">
        <f t="shared" si="191"/>
        <v>0</v>
      </c>
      <c r="AK1004" s="384">
        <f t="shared" si="192"/>
        <v>0</v>
      </c>
    </row>
    <row r="1005" spans="2:37" s="177" customFormat="1" ht="24.75" hidden="1" customHeight="1" outlineLevel="1">
      <c r="B1005" s="38"/>
      <c r="C1005" s="52"/>
      <c r="D1005" s="3"/>
      <c r="E1005" s="3"/>
      <c r="F1005" s="3"/>
      <c r="G1005" s="3"/>
      <c r="H1005" s="3"/>
      <c r="I1005" s="13"/>
      <c r="J1005" s="67"/>
      <c r="K1005" s="75"/>
      <c r="L1005" s="58" t="s">
        <v>3550</v>
      </c>
      <c r="M1005" s="41"/>
      <c r="N1005" s="134" t="str">
        <f t="shared" si="181"/>
        <v/>
      </c>
      <c r="O1005" s="135" t="str">
        <f t="shared" si="182"/>
        <v/>
      </c>
      <c r="P1005" s="134"/>
      <c r="Q1005" s="303"/>
      <c r="R1005" s="44"/>
      <c r="S1005" s="183" t="str">
        <f t="shared" si="185"/>
        <v/>
      </c>
      <c r="T1005" s="380">
        <v>0.1</v>
      </c>
      <c r="U1005" s="185" t="str">
        <f t="shared" si="186"/>
        <v/>
      </c>
      <c r="V1005" s="186" t="str">
        <f t="shared" si="187"/>
        <v/>
      </c>
      <c r="W1005" s="186" t="str">
        <f t="shared" si="183"/>
        <v/>
      </c>
      <c r="X1005" s="187" t="str">
        <f t="shared" si="188"/>
        <v/>
      </c>
      <c r="Y1005" s="337"/>
      <c r="Z1005" s="61"/>
      <c r="AA1005" s="372" t="str">
        <f t="shared" si="184"/>
        <v/>
      </c>
      <c r="AB1005" s="398"/>
      <c r="AH1005" s="384" t="str">
        <f t="shared" si="189"/>
        <v/>
      </c>
      <c r="AI1005" s="384">
        <f t="shared" si="190"/>
        <v>0</v>
      </c>
      <c r="AJ1005" s="384">
        <f t="shared" si="191"/>
        <v>0</v>
      </c>
      <c r="AK1005" s="384">
        <f t="shared" si="192"/>
        <v>0</v>
      </c>
    </row>
    <row r="1006" spans="2:37" s="177" customFormat="1" ht="24.75" hidden="1" customHeight="1" outlineLevel="1">
      <c r="B1006" s="38"/>
      <c r="C1006" s="52"/>
      <c r="D1006" s="3"/>
      <c r="E1006" s="3"/>
      <c r="F1006" s="3"/>
      <c r="G1006" s="3"/>
      <c r="H1006" s="3"/>
      <c r="I1006" s="13"/>
      <c r="J1006" s="67"/>
      <c r="K1006" s="75"/>
      <c r="L1006" s="58" t="s">
        <v>3550</v>
      </c>
      <c r="M1006" s="41"/>
      <c r="N1006" s="134" t="str">
        <f t="shared" si="181"/>
        <v/>
      </c>
      <c r="O1006" s="135" t="str">
        <f t="shared" si="182"/>
        <v/>
      </c>
      <c r="P1006" s="134"/>
      <c r="Q1006" s="303"/>
      <c r="R1006" s="44"/>
      <c r="S1006" s="183" t="str">
        <f t="shared" si="185"/>
        <v/>
      </c>
      <c r="T1006" s="380">
        <v>0.1</v>
      </c>
      <c r="U1006" s="185" t="str">
        <f t="shared" si="186"/>
        <v/>
      </c>
      <c r="V1006" s="186" t="str">
        <f t="shared" si="187"/>
        <v/>
      </c>
      <c r="W1006" s="186" t="str">
        <f t="shared" si="183"/>
        <v/>
      </c>
      <c r="X1006" s="187" t="str">
        <f t="shared" si="188"/>
        <v/>
      </c>
      <c r="Y1006" s="337"/>
      <c r="Z1006" s="61"/>
      <c r="AA1006" s="372" t="str">
        <f t="shared" si="184"/>
        <v/>
      </c>
      <c r="AB1006" s="398"/>
      <c r="AH1006" s="384" t="str">
        <f t="shared" si="189"/>
        <v/>
      </c>
      <c r="AI1006" s="384">
        <f t="shared" si="190"/>
        <v>0</v>
      </c>
      <c r="AJ1006" s="384">
        <f t="shared" si="191"/>
        <v>0</v>
      </c>
      <c r="AK1006" s="384">
        <f t="shared" si="192"/>
        <v>0</v>
      </c>
    </row>
    <row r="1007" spans="2:37" s="177" customFormat="1" ht="24.75" customHeight="1" collapsed="1" thickBot="1">
      <c r="B1007" s="39"/>
      <c r="C1007" s="53"/>
      <c r="D1007" s="18"/>
      <c r="E1007" s="18"/>
      <c r="F1007" s="18"/>
      <c r="G1007" s="18"/>
      <c r="H1007" s="18"/>
      <c r="I1007" s="19"/>
      <c r="J1007" s="70"/>
      <c r="K1007" s="76"/>
      <c r="L1007" s="71" t="s">
        <v>3550</v>
      </c>
      <c r="M1007" s="42"/>
      <c r="N1007" s="136" t="str">
        <f t="shared" si="181"/>
        <v/>
      </c>
      <c r="O1007" s="137" t="str">
        <f t="shared" si="182"/>
        <v/>
      </c>
      <c r="P1007" s="136"/>
      <c r="Q1007" s="311"/>
      <c r="R1007" s="45"/>
      <c r="S1007" s="188" t="str">
        <f t="shared" si="185"/>
        <v/>
      </c>
      <c r="T1007" s="381">
        <v>0.1</v>
      </c>
      <c r="U1007" s="190" t="str">
        <f t="shared" si="186"/>
        <v/>
      </c>
      <c r="V1007" s="191" t="str">
        <f t="shared" si="187"/>
        <v/>
      </c>
      <c r="W1007" s="191" t="str">
        <f t="shared" si="183"/>
        <v/>
      </c>
      <c r="X1007" s="192" t="str">
        <f t="shared" si="188"/>
        <v/>
      </c>
      <c r="Y1007" s="338"/>
      <c r="Z1007" s="62"/>
      <c r="AA1007" s="373" t="str">
        <f t="shared" si="184"/>
        <v/>
      </c>
      <c r="AB1007" s="399"/>
      <c r="AH1007" s="384" t="str">
        <f t="shared" si="189"/>
        <v/>
      </c>
      <c r="AI1007" s="384">
        <f t="shared" si="190"/>
        <v>0</v>
      </c>
      <c r="AJ1007" s="384">
        <f t="shared" si="191"/>
        <v>0</v>
      </c>
      <c r="AK1007" s="384">
        <f t="shared" si="192"/>
        <v>0</v>
      </c>
    </row>
    <row r="1008" spans="2:37" ht="39.6" customHeight="1" thickBot="1">
      <c r="M1008" s="138" t="s">
        <v>175</v>
      </c>
      <c r="N1008" s="139">
        <f>SUM($N$8:$N$1007)</f>
        <v>90000</v>
      </c>
      <c r="R1008" s="138" t="s">
        <v>176</v>
      </c>
      <c r="S1008" s="139">
        <f>SUM($S$8:$S$1007)</f>
        <v>80000</v>
      </c>
      <c r="T1008" s="195"/>
      <c r="W1008" s="196" t="s">
        <v>177</v>
      </c>
      <c r="X1008" s="197">
        <f>SUM(AH1008:AK1008)</f>
        <v>88000</v>
      </c>
      <c r="Y1008" s="195"/>
      <c r="AG1008" s="386" t="s">
        <v>3295</v>
      </c>
      <c r="AH1008" s="385">
        <f>ROUNDDOWN(SUM(AH8:AH1007)*1.1,0)</f>
        <v>88000</v>
      </c>
      <c r="AI1008" s="385">
        <f>ROUNDDOWN(SUM(AI8:AI1007)*1.08,0)</f>
        <v>0</v>
      </c>
      <c r="AJ1008" s="385">
        <f>ROUNDDOWN(SUM(AJ8:AJ1007)*1.05,0)</f>
        <v>0</v>
      </c>
      <c r="AK1008" s="385">
        <f>SUM(AK8:AK1007)</f>
        <v>0</v>
      </c>
    </row>
    <row r="1009" spans="18:20" ht="39.6" customHeight="1" thickBot="1">
      <c r="R1009" s="198" t="s">
        <v>178</v>
      </c>
      <c r="S1009" s="46">
        <v>0</v>
      </c>
      <c r="T1009" s="195"/>
    </row>
    <row r="1010" spans="18:20" ht="39.6" customHeight="1" thickBot="1">
      <c r="R1010" s="196" t="s">
        <v>179</v>
      </c>
      <c r="S1010" s="199">
        <f>$S$1008-$S$1009</f>
        <v>80000</v>
      </c>
      <c r="T1010" s="195"/>
    </row>
    <row r="1011" spans="18:20" ht="19.5">
      <c r="T1011" s="195"/>
    </row>
    <row r="1012" spans="18:20">
      <c r="T1012" s="200"/>
    </row>
    <row r="2020" spans="365:365">
      <c r="NA2020" s="400"/>
    </row>
  </sheetData>
  <sheetProtection formatColumns="0" formatRows="0"/>
  <dataConsolidate/>
  <mergeCells count="2">
    <mergeCell ref="B1:H1"/>
    <mergeCell ref="I1:J1"/>
  </mergeCells>
  <phoneticPr fontId="3"/>
  <conditionalFormatting sqref="J8:J1007">
    <cfRule type="expression" dxfId="48" priority="825">
      <formula>AND($B8&gt;0,$J8="",$I8="ソフトウェア")</formula>
    </cfRule>
  </conditionalFormatting>
  <dataValidations count="4">
    <dataValidation type="custom" imeMode="disabled" allowBlank="1" showInputMessage="1" showErrorMessage="1" error="数値以外入力不可※open価格は「1」を入力" sqref="M8:M1007" xr:uid="{84DDC26F-E342-41E6-A02E-797C69661B86}">
      <formula1>ISNUMBER(M8)</formula1>
    </dataValidation>
    <dataValidation type="list" allowBlank="1" showInputMessage="1" showErrorMessage="1" sqref="T8:T1007" xr:uid="{BC73D425-D70E-4512-B893-92467EA36A01}">
      <formula1>"0%,5%,8%,10%"</formula1>
    </dataValidation>
    <dataValidation type="list" allowBlank="1" showInputMessage="1" showErrorMessage="1" sqref="I8:I1007" xr:uid="{F3355AA2-C107-4FC7-BF08-07FF00137384}">
      <formula1>"ソフトウェア"</formula1>
    </dataValidation>
    <dataValidation allowBlank="1" showInputMessage="1" showErrorMessage="1" error="月数を数値で入力して下さい。" sqref="J8:J1007" xr:uid="{43F033D6-F20F-479E-9895-FDF34E009CE2}"/>
  </dataValidations>
  <hyperlinks>
    <hyperlink ref="R1" location="明細!AD1009" display="値引額入力へ" xr:uid="{B000B50F-C9D9-4894-A67C-AA42F7AD1A82}"/>
  </hyperlinks>
  <pageMargins left="0.25" right="0.25" top="0.75" bottom="0.75" header="0.3" footer="0.3"/>
  <pageSetup paperSize="9" scale="51" fitToHeight="0" orientation="landscape" verticalDpi="2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5359" r:id="rId4" name="lbSimpleDetail1">
          <controlPr defaultSize="0" autoLine="0" r:id="rId5">
            <anchor moveWithCells="1" sizeWithCells="1">
              <from>
                <xdr:col>4</xdr:col>
                <xdr:colOff>85725</xdr:colOff>
                <xdr:row>6</xdr:row>
                <xdr:rowOff>476250</xdr:rowOff>
              </from>
              <to>
                <xdr:col>4</xdr:col>
                <xdr:colOff>1581150</xdr:colOff>
                <xdr:row>6</xdr:row>
                <xdr:rowOff>733425</xdr:rowOff>
              </to>
            </anchor>
          </controlPr>
        </control>
      </mc:Choice>
      <mc:Fallback>
        <control shapeId="35359" r:id="rId4" name="lbSimpleDetail1"/>
      </mc:Fallback>
    </mc:AlternateContent>
    <mc:AlternateContent xmlns:mc="http://schemas.openxmlformats.org/markup-compatibility/2006">
      <mc:Choice Requires="x14">
        <control shapeId="35364" r:id="rId6" name="lbSimpleDetail2">
          <controlPr defaultSize="0" autoLine="0" r:id="rId7">
            <anchor moveWithCells="1">
              <from>
                <xdr:col>12</xdr:col>
                <xdr:colOff>381000</xdr:colOff>
                <xdr:row>6</xdr:row>
                <xdr:rowOff>409575</xdr:rowOff>
              </from>
              <to>
                <xdr:col>12</xdr:col>
                <xdr:colOff>1171575</xdr:colOff>
                <xdr:row>6</xdr:row>
                <xdr:rowOff>714375</xdr:rowOff>
              </to>
            </anchor>
          </controlPr>
        </control>
      </mc:Choice>
      <mc:Fallback>
        <control shapeId="35364" r:id="rId6" name="lbSimpleDetail2"/>
      </mc:Fallback>
    </mc:AlternateContent>
    <mc:AlternateContent xmlns:mc="http://schemas.openxmlformats.org/markup-compatibility/2006">
      <mc:Choice Requires="x14">
        <control shapeId="54965" r:id="rId8" name="lbSimpleDetail50">
          <controlPr defaultSize="0" autoLine="0" r:id="rId9">
            <anchor moveWithCells="1" sizeWithCells="1">
              <from>
                <xdr:col>5</xdr:col>
                <xdr:colOff>85725</xdr:colOff>
                <xdr:row>6</xdr:row>
                <xdr:rowOff>247650</xdr:rowOff>
              </from>
              <to>
                <xdr:col>5</xdr:col>
                <xdr:colOff>1628775</xdr:colOff>
                <xdr:row>6</xdr:row>
                <xdr:rowOff>533400</xdr:rowOff>
              </to>
            </anchor>
          </controlPr>
        </control>
      </mc:Choice>
      <mc:Fallback>
        <control shapeId="54965" r:id="rId8" name="lbSimpleDetail50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stopIfTrue="1" id="{C4F402E1-F370-4E61-B5DB-DCE82108320D}">
            <xm:f>AND($B8&gt;0,$M$6=リスト!$CQ$5,M8=0)</xm:f>
            <x14:dxf>
              <fill>
                <patternFill>
                  <bgColor rgb="FFCCFFCC"/>
                </patternFill>
              </fill>
            </x14:dxf>
          </x14:cfRule>
          <xm:sqref>M8:M1007 R8:R1007</xm:sqref>
        </x14:conditionalFormatting>
        <x14:conditionalFormatting xmlns:xm="http://schemas.microsoft.com/office/excel/2006/main">
          <x14:cfRule type="expression" priority="3" id="{5CAE01E2-382A-4E01-9901-521344DE6099}">
            <xm:f>$M$6=リスト!$CQ$5</xm:f>
            <x14:dxf>
              <fill>
                <patternFill>
                  <bgColor rgb="FFCCFFCC"/>
                </patternFill>
              </fill>
            </x14:dxf>
          </x14:cfRule>
          <xm:sqref>M7</xm:sqref>
        </x14:conditionalFormatting>
        <x14:conditionalFormatting xmlns:xm="http://schemas.microsoft.com/office/excel/2006/main">
          <x14:cfRule type="expression" priority="2" id="{4539CB3C-F7D8-4DE6-A0E7-ABF91B6AF48E}">
            <xm:f>$E$6=リスト!$CR$6</xm:f>
            <x14:dxf>
              <fill>
                <patternFill>
                  <bgColor rgb="FFCCFFCC"/>
                </patternFill>
              </fill>
            </x14:dxf>
          </x14:cfRule>
          <xm:sqref>E7</xm:sqref>
        </x14:conditionalFormatting>
        <x14:conditionalFormatting xmlns:xm="http://schemas.microsoft.com/office/excel/2006/main">
          <x14:cfRule type="expression" priority="1" id="{8CB8F09D-C1A4-48EB-8945-BDFD73A19531}">
            <xm:f>$F$6=リスト!$CR$6</xm:f>
            <x14:dxf>
              <fill>
                <patternFill>
                  <bgColor rgb="FFCCFFCC"/>
                </patternFill>
              </fill>
            </x14:dxf>
          </x14:cfRule>
          <xm:sqref>F7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>
    <pageSetUpPr fitToPage="1"/>
  </sheetPr>
  <dimension ref="A1:NA2020"/>
  <sheetViews>
    <sheetView showGridLines="0" zoomScale="70" zoomScaleNormal="70" workbookViewId="0">
      <pane xSplit="4" ySplit="7" topLeftCell="F8" activePane="bottomRight" state="frozen"/>
      <selection pane="topRight" activeCell="E1" sqref="E1"/>
      <selection pane="bottomLeft" activeCell="A8" sqref="A8"/>
      <selection pane="bottomRight"/>
    </sheetView>
  </sheetViews>
  <sheetFormatPr defaultColWidth="8.875" defaultRowHeight="18.75" outlineLevelRow="1" outlineLevelCol="1"/>
  <cols>
    <col min="1" max="1" width="10" style="140" customWidth="1"/>
    <col min="2" max="2" width="12" style="193" customWidth="1"/>
    <col min="3" max="3" width="21.375" style="194" customWidth="1"/>
    <col min="4" max="4" width="21.375" style="194" hidden="1" customWidth="1" outlineLevel="1"/>
    <col min="5" max="5" width="30" style="194" hidden="1" customWidth="1" collapsed="1"/>
    <col min="6" max="6" width="39.375" style="194" customWidth="1"/>
    <col min="7" max="7" width="23.125" style="194" customWidth="1"/>
    <col min="8" max="8" width="24.875" style="194" customWidth="1"/>
    <col min="9" max="9" width="21.375" style="194" hidden="1" customWidth="1"/>
    <col min="10" max="10" width="29.125" style="194" customWidth="1"/>
    <col min="11" max="11" width="28" style="194" hidden="1" customWidth="1"/>
    <col min="12" max="12" width="35.875" style="194" hidden="1" customWidth="1" outlineLevel="1"/>
    <col min="13" max="13" width="21.375" style="194" hidden="1" customWidth="1" collapsed="1"/>
    <col min="14" max="14" width="21.375" style="194" hidden="1" customWidth="1"/>
    <col min="15" max="15" width="26.875" style="194" hidden="1" customWidth="1"/>
    <col min="16" max="16" width="27" style="194" hidden="1" customWidth="1"/>
    <col min="17" max="17" width="34.875" style="194" bestFit="1" customWidth="1"/>
    <col min="18" max="18" width="32.5" style="194" customWidth="1"/>
    <col min="19" max="19" width="19.5" style="194" customWidth="1"/>
    <col min="20" max="20" width="19.625" style="194" customWidth="1"/>
    <col min="21" max="21" width="19.125" style="194" customWidth="1"/>
    <col min="22" max="22" width="38.5" style="194" customWidth="1"/>
    <col min="23" max="23" width="70.125" style="194" hidden="1" customWidth="1"/>
    <col min="24" max="24" width="22.5" style="194" customWidth="1"/>
    <col min="25" max="26" width="19.125" style="140" customWidth="1"/>
    <col min="27" max="28" width="19.125" style="140" hidden="1" customWidth="1" outlineLevel="1"/>
    <col min="29" max="29" width="19.125" style="140" customWidth="1" collapsed="1"/>
    <col min="30" max="31" width="19.125" style="140" customWidth="1"/>
    <col min="32" max="35" width="21.875" style="140" hidden="1" customWidth="1"/>
    <col min="36" max="36" width="39.875" style="140" hidden="1" customWidth="1"/>
    <col min="37" max="37" width="19.625" style="140" hidden="1" customWidth="1"/>
    <col min="38" max="38" width="19.625" style="140" hidden="1" customWidth="1" outlineLevel="1"/>
    <col min="39" max="39" width="20.125" style="140" customWidth="1" collapsed="1"/>
    <col min="40" max="44" width="20.125" style="140" hidden="1" customWidth="1"/>
    <col min="45" max="45" width="8.875" style="140" customWidth="1"/>
    <col min="46" max="46" width="32.375" style="140" bestFit="1" customWidth="1"/>
    <col min="47" max="47" width="31.5" style="140" customWidth="1"/>
    <col min="48" max="48" width="35.875" style="140" customWidth="1"/>
    <col min="49" max="49" width="19.625" style="140" hidden="1" customWidth="1"/>
    <col min="50" max="53" width="14.625" style="140" hidden="1" customWidth="1"/>
    <col min="54" max="206" width="8.875" style="140" hidden="1" customWidth="1"/>
    <col min="207" max="209" width="8.875" style="140"/>
    <col min="210" max="365" width="0" style="140" hidden="1" customWidth="1"/>
    <col min="366" max="16384" width="8.875" style="140"/>
  </cols>
  <sheetData>
    <row r="1" spans="1:209" ht="111" customHeight="1" thickBot="1">
      <c r="B1" s="483" t="s">
        <v>3336</v>
      </c>
      <c r="C1" s="484"/>
      <c r="D1" s="484"/>
      <c r="E1" s="484"/>
      <c r="F1" s="484"/>
      <c r="G1" s="484"/>
      <c r="H1" s="484"/>
      <c r="I1" s="484"/>
      <c r="J1" s="484"/>
      <c r="K1" s="486"/>
      <c r="L1" s="486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375" t="s">
        <v>84</v>
      </c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2"/>
      <c r="AT1" s="436" t="s">
        <v>3554</v>
      </c>
    </row>
    <row r="2" spans="1:209" ht="19.5">
      <c r="A2" s="143" t="s">
        <v>85</v>
      </c>
      <c r="B2" s="144" t="s">
        <v>13</v>
      </c>
      <c r="C2" s="145" t="s">
        <v>18</v>
      </c>
      <c r="D2" s="146" t="s">
        <v>18</v>
      </c>
      <c r="E2" s="146" t="s">
        <v>18</v>
      </c>
      <c r="F2" s="146" t="s">
        <v>18</v>
      </c>
      <c r="G2" s="146" t="s">
        <v>13</v>
      </c>
      <c r="H2" s="146" t="s">
        <v>13</v>
      </c>
      <c r="I2" s="146" t="s">
        <v>13</v>
      </c>
      <c r="J2" s="146" t="s">
        <v>18</v>
      </c>
      <c r="K2" s="146" t="s">
        <v>18</v>
      </c>
      <c r="L2" s="146" t="s">
        <v>18</v>
      </c>
      <c r="M2" s="146" t="s">
        <v>18</v>
      </c>
      <c r="N2" s="146" t="s">
        <v>18</v>
      </c>
      <c r="O2" s="146" t="s">
        <v>86</v>
      </c>
      <c r="P2" s="146" t="s">
        <v>86</v>
      </c>
      <c r="Q2" s="146" t="s">
        <v>26</v>
      </c>
      <c r="R2" s="146" t="s">
        <v>13</v>
      </c>
      <c r="S2" s="146" t="s">
        <v>87</v>
      </c>
      <c r="T2" s="146" t="s">
        <v>87</v>
      </c>
      <c r="U2" s="146" t="s">
        <v>13</v>
      </c>
      <c r="V2" s="146" t="s">
        <v>18</v>
      </c>
      <c r="W2" s="147" t="s">
        <v>18</v>
      </c>
      <c r="X2" s="145" t="s">
        <v>88</v>
      </c>
      <c r="Y2" s="146" t="s">
        <v>88</v>
      </c>
      <c r="Z2" s="146" t="s">
        <v>89</v>
      </c>
      <c r="AA2" s="146" t="s">
        <v>88</v>
      </c>
      <c r="AB2" s="146" t="s">
        <v>88</v>
      </c>
      <c r="AC2" s="146" t="s">
        <v>88</v>
      </c>
      <c r="AD2" s="148" t="s">
        <v>88</v>
      </c>
      <c r="AE2" s="144" t="s">
        <v>89</v>
      </c>
      <c r="AF2" s="145" t="s">
        <v>88</v>
      </c>
      <c r="AG2" s="146" t="s">
        <v>88</v>
      </c>
      <c r="AH2" s="146" t="s">
        <v>88</v>
      </c>
      <c r="AI2" s="147" t="s">
        <v>88</v>
      </c>
      <c r="AJ2" s="145" t="s">
        <v>52</v>
      </c>
      <c r="AK2" s="147" t="s">
        <v>13</v>
      </c>
      <c r="AL2" s="144" t="s">
        <v>90</v>
      </c>
      <c r="AM2" s="145" t="s">
        <v>18</v>
      </c>
      <c r="AN2" s="146" t="s">
        <v>18</v>
      </c>
      <c r="AO2" s="146" t="s">
        <v>18</v>
      </c>
      <c r="AP2" s="146" t="s">
        <v>18</v>
      </c>
      <c r="AQ2" s="146" t="s">
        <v>18</v>
      </c>
      <c r="AR2" s="147" t="s">
        <v>18</v>
      </c>
      <c r="AT2" s="230" t="s">
        <v>13</v>
      </c>
      <c r="AU2" s="232" t="s">
        <v>225</v>
      </c>
      <c r="AV2" s="442" t="s">
        <v>182</v>
      </c>
      <c r="GY2" s="193" t="s">
        <v>3309</v>
      </c>
      <c r="GZ2" s="140" t="s">
        <v>10420</v>
      </c>
      <c r="HA2" s="140" t="s">
        <v>3310</v>
      </c>
    </row>
    <row r="3" spans="1:209" ht="19.5">
      <c r="A3" s="143" t="s">
        <v>19</v>
      </c>
      <c r="B3" s="149" t="s">
        <v>23</v>
      </c>
      <c r="C3" s="150" t="s">
        <v>19</v>
      </c>
      <c r="D3" s="151" t="s">
        <v>23</v>
      </c>
      <c r="E3" s="151" t="s">
        <v>19</v>
      </c>
      <c r="F3" s="151" t="s">
        <v>19</v>
      </c>
      <c r="G3" s="151" t="s">
        <v>23</v>
      </c>
      <c r="H3" s="151" t="s">
        <v>23</v>
      </c>
      <c r="I3" s="151" t="s">
        <v>23</v>
      </c>
      <c r="J3" s="151" t="s">
        <v>19</v>
      </c>
      <c r="K3" s="151" t="s">
        <v>91</v>
      </c>
      <c r="L3" s="151" t="s">
        <v>92</v>
      </c>
      <c r="M3" s="151" t="s">
        <v>19</v>
      </c>
      <c r="N3" s="151" t="s">
        <v>19</v>
      </c>
      <c r="O3" s="151" t="s">
        <v>23</v>
      </c>
      <c r="P3" s="151" t="s">
        <v>23</v>
      </c>
      <c r="Q3" s="151" t="s">
        <v>93</v>
      </c>
      <c r="R3" s="151" t="s">
        <v>94</v>
      </c>
      <c r="S3" s="151" t="s">
        <v>94</v>
      </c>
      <c r="T3" s="151" t="s">
        <v>94</v>
      </c>
      <c r="U3" s="151" t="s">
        <v>94</v>
      </c>
      <c r="V3" s="151" t="s">
        <v>19</v>
      </c>
      <c r="W3" s="152" t="s">
        <v>19</v>
      </c>
      <c r="X3" s="150" t="s">
        <v>14</v>
      </c>
      <c r="Y3" s="151" t="s">
        <v>14</v>
      </c>
      <c r="Z3" s="151" t="s">
        <v>14</v>
      </c>
      <c r="AA3" s="151" t="s">
        <v>14</v>
      </c>
      <c r="AB3" s="151" t="s">
        <v>14</v>
      </c>
      <c r="AC3" s="151" t="s">
        <v>14</v>
      </c>
      <c r="AD3" s="343" t="s">
        <v>14</v>
      </c>
      <c r="AE3" s="149" t="s">
        <v>14</v>
      </c>
      <c r="AF3" s="150" t="s">
        <v>14</v>
      </c>
      <c r="AG3" s="151" t="s">
        <v>14</v>
      </c>
      <c r="AH3" s="151" t="s">
        <v>14</v>
      </c>
      <c r="AI3" s="152" t="s">
        <v>14</v>
      </c>
      <c r="AJ3" s="150" t="s">
        <v>19</v>
      </c>
      <c r="AK3" s="152" t="s">
        <v>14</v>
      </c>
      <c r="AL3" s="149" t="s">
        <v>14</v>
      </c>
      <c r="AM3" s="150" t="s">
        <v>31</v>
      </c>
      <c r="AN3" s="151" t="s">
        <v>31</v>
      </c>
      <c r="AO3" s="151" t="s">
        <v>31</v>
      </c>
      <c r="AP3" s="151" t="s">
        <v>31</v>
      </c>
      <c r="AQ3" s="151" t="s">
        <v>31</v>
      </c>
      <c r="AR3" s="152" t="s">
        <v>31</v>
      </c>
      <c r="AT3" s="234" t="s">
        <v>94</v>
      </c>
      <c r="AU3" s="343" t="s">
        <v>93</v>
      </c>
      <c r="AV3" s="443" t="s">
        <v>94</v>
      </c>
    </row>
    <row r="4" spans="1:209" ht="20.45" customHeight="1">
      <c r="A4" s="143" t="s">
        <v>7</v>
      </c>
      <c r="B4" s="149">
        <v>10</v>
      </c>
      <c r="C4" s="150">
        <v>40</v>
      </c>
      <c r="D4" s="151">
        <v>110</v>
      </c>
      <c r="E4" s="151">
        <v>40</v>
      </c>
      <c r="F4" s="151">
        <v>255</v>
      </c>
      <c r="G4" s="151" t="s">
        <v>95</v>
      </c>
      <c r="H4" s="151">
        <v>13</v>
      </c>
      <c r="I4" s="151">
        <v>14</v>
      </c>
      <c r="J4" s="151" t="s">
        <v>96</v>
      </c>
      <c r="K4" s="151" t="s">
        <v>97</v>
      </c>
      <c r="L4" s="151" t="s">
        <v>98</v>
      </c>
      <c r="M4" s="151" t="s">
        <v>99</v>
      </c>
      <c r="N4" s="151" t="s">
        <v>100</v>
      </c>
      <c r="O4" s="151" t="s">
        <v>101</v>
      </c>
      <c r="P4" s="151" t="s">
        <v>102</v>
      </c>
      <c r="Q4" s="151" t="s">
        <v>93</v>
      </c>
      <c r="R4" s="151" t="s">
        <v>103</v>
      </c>
      <c r="S4" s="151" t="s">
        <v>99</v>
      </c>
      <c r="T4" s="151" t="s">
        <v>99</v>
      </c>
      <c r="U4" s="151" t="s">
        <v>97</v>
      </c>
      <c r="V4" s="151" t="s">
        <v>104</v>
      </c>
      <c r="W4" s="152" t="s">
        <v>105</v>
      </c>
      <c r="X4" s="150">
        <v>10</v>
      </c>
      <c r="Y4" s="151" t="s">
        <v>97</v>
      </c>
      <c r="Z4" s="151">
        <v>11</v>
      </c>
      <c r="AA4" s="151">
        <v>11</v>
      </c>
      <c r="AB4" s="151">
        <v>10</v>
      </c>
      <c r="AC4" s="151">
        <v>11</v>
      </c>
      <c r="AD4" s="343" t="s">
        <v>97</v>
      </c>
      <c r="AE4" s="149">
        <v>10</v>
      </c>
      <c r="AF4" s="150" t="s">
        <v>97</v>
      </c>
      <c r="AG4" s="151" t="s">
        <v>97</v>
      </c>
      <c r="AH4" s="151" t="s">
        <v>97</v>
      </c>
      <c r="AI4" s="152" t="s">
        <v>97</v>
      </c>
      <c r="AJ4" s="150" t="s">
        <v>106</v>
      </c>
      <c r="AK4" s="152" t="s">
        <v>99</v>
      </c>
      <c r="AL4" s="149" t="s">
        <v>107</v>
      </c>
      <c r="AM4" s="150" t="s">
        <v>108</v>
      </c>
      <c r="AN4" s="151" t="s">
        <v>109</v>
      </c>
      <c r="AO4" s="151" t="s">
        <v>110</v>
      </c>
      <c r="AP4" s="151" t="s">
        <v>110</v>
      </c>
      <c r="AQ4" s="151" t="s">
        <v>110</v>
      </c>
      <c r="AR4" s="152" t="s">
        <v>110</v>
      </c>
      <c r="AT4" s="234" t="s">
        <v>236</v>
      </c>
      <c r="AU4" s="343" t="s">
        <v>93</v>
      </c>
      <c r="AV4" s="443" t="s">
        <v>254</v>
      </c>
    </row>
    <row r="5" spans="1:209" ht="114.6" customHeight="1" thickBot="1">
      <c r="A5" s="143" t="s">
        <v>111</v>
      </c>
      <c r="B5" s="153" t="s">
        <v>10199</v>
      </c>
      <c r="C5" s="154" t="s">
        <v>113</v>
      </c>
      <c r="D5" s="155" t="s">
        <v>114</v>
      </c>
      <c r="E5" s="155" t="s">
        <v>115</v>
      </c>
      <c r="F5" s="155" t="s">
        <v>3330</v>
      </c>
      <c r="G5" s="155" t="s">
        <v>10196</v>
      </c>
      <c r="H5" s="155" t="s">
        <v>10197</v>
      </c>
      <c r="I5" s="155" t="s">
        <v>116</v>
      </c>
      <c r="J5" s="155" t="s">
        <v>117</v>
      </c>
      <c r="K5" s="155" t="s">
        <v>118</v>
      </c>
      <c r="L5" s="155" t="s">
        <v>114</v>
      </c>
      <c r="M5" s="155" t="s">
        <v>119</v>
      </c>
      <c r="N5" s="155" t="s">
        <v>120</v>
      </c>
      <c r="O5" s="155" t="s">
        <v>121</v>
      </c>
      <c r="P5" s="155" t="s">
        <v>122</v>
      </c>
      <c r="Q5" s="155" t="s">
        <v>123</v>
      </c>
      <c r="R5" s="155" t="s">
        <v>3283</v>
      </c>
      <c r="S5" s="155" t="s">
        <v>124</v>
      </c>
      <c r="T5" s="155" t="s">
        <v>124</v>
      </c>
      <c r="U5" s="155" t="s">
        <v>125</v>
      </c>
      <c r="V5" s="155" t="s">
        <v>126</v>
      </c>
      <c r="W5" s="156" t="s">
        <v>127</v>
      </c>
      <c r="X5" s="154" t="s">
        <v>128</v>
      </c>
      <c r="Y5" s="155" t="s">
        <v>129</v>
      </c>
      <c r="Z5" s="155" t="s">
        <v>130</v>
      </c>
      <c r="AA5" s="155" t="s">
        <v>114</v>
      </c>
      <c r="AB5" s="155" t="s">
        <v>114</v>
      </c>
      <c r="AC5" s="155" t="s">
        <v>131</v>
      </c>
      <c r="AD5" s="157" t="s">
        <v>132</v>
      </c>
      <c r="AE5" s="153" t="s">
        <v>133</v>
      </c>
      <c r="AF5" s="154" t="s">
        <v>134</v>
      </c>
      <c r="AG5" s="155" t="s">
        <v>134</v>
      </c>
      <c r="AH5" s="155" t="s">
        <v>134</v>
      </c>
      <c r="AI5" s="156" t="s">
        <v>134</v>
      </c>
      <c r="AJ5" s="154" t="s">
        <v>135</v>
      </c>
      <c r="AK5" s="156" t="s">
        <v>136</v>
      </c>
      <c r="AL5" s="153" t="s">
        <v>114</v>
      </c>
      <c r="AM5" s="154" t="s">
        <v>137</v>
      </c>
      <c r="AN5" s="155" t="s">
        <v>138</v>
      </c>
      <c r="AO5" s="155" t="s">
        <v>138</v>
      </c>
      <c r="AP5" s="155" t="s">
        <v>138</v>
      </c>
      <c r="AQ5" s="155" t="s">
        <v>139</v>
      </c>
      <c r="AR5" s="156" t="s">
        <v>138</v>
      </c>
      <c r="AT5" s="487" t="s">
        <v>259</v>
      </c>
      <c r="AU5" s="488"/>
      <c r="AV5" s="444" t="s">
        <v>258</v>
      </c>
    </row>
    <row r="6" spans="1:209" ht="27" customHeight="1" thickBot="1">
      <c r="B6" s="158" t="s">
        <v>1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40"/>
      <c r="N6" s="159"/>
      <c r="O6" s="159"/>
      <c r="P6" s="159"/>
      <c r="Q6" s="413" t="s">
        <v>3335</v>
      </c>
      <c r="R6" s="413" t="s">
        <v>3335</v>
      </c>
      <c r="S6" s="413" t="s">
        <v>3328</v>
      </c>
      <c r="T6" s="413" t="s">
        <v>3328</v>
      </c>
      <c r="U6" s="159"/>
      <c r="V6" s="159"/>
      <c r="W6" s="159"/>
      <c r="X6" s="413" t="s">
        <v>3328</v>
      </c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T6" s="400" t="s">
        <v>3328</v>
      </c>
      <c r="AV6" s="400" t="s">
        <v>3328</v>
      </c>
    </row>
    <row r="7" spans="1:209" ht="83.1" customHeight="1">
      <c r="A7" s="160"/>
      <c r="B7" s="161" t="s">
        <v>140</v>
      </c>
      <c r="C7" s="162" t="s">
        <v>141</v>
      </c>
      <c r="D7" s="167" t="s">
        <v>142</v>
      </c>
      <c r="E7" s="164" t="s">
        <v>143</v>
      </c>
      <c r="F7" s="163" t="s">
        <v>144</v>
      </c>
      <c r="G7" s="163" t="s">
        <v>10200</v>
      </c>
      <c r="H7" s="435" t="s">
        <v>10201</v>
      </c>
      <c r="I7" s="164" t="s">
        <v>145</v>
      </c>
      <c r="J7" s="163" t="s">
        <v>146</v>
      </c>
      <c r="K7" s="164" t="s">
        <v>3553</v>
      </c>
      <c r="L7" s="167" t="s">
        <v>148</v>
      </c>
      <c r="M7" s="164" t="s">
        <v>149</v>
      </c>
      <c r="N7" s="164" t="s">
        <v>150</v>
      </c>
      <c r="O7" s="164" t="s">
        <v>151</v>
      </c>
      <c r="P7" s="164" t="s">
        <v>152</v>
      </c>
      <c r="Q7" s="412" t="s">
        <v>3338</v>
      </c>
      <c r="R7" s="412" t="s">
        <v>3340</v>
      </c>
      <c r="S7" s="414" t="s">
        <v>155</v>
      </c>
      <c r="T7" s="414" t="s">
        <v>156</v>
      </c>
      <c r="U7" s="163" t="s">
        <v>157</v>
      </c>
      <c r="V7" s="166" t="s">
        <v>158</v>
      </c>
      <c r="W7" s="410" t="s">
        <v>3464</v>
      </c>
      <c r="X7" s="415" t="s">
        <v>10192</v>
      </c>
      <c r="Y7" s="167" t="s">
        <v>159</v>
      </c>
      <c r="Z7" s="167" t="s">
        <v>160</v>
      </c>
      <c r="AA7" s="167" t="s">
        <v>161</v>
      </c>
      <c r="AB7" s="167" t="s">
        <v>162</v>
      </c>
      <c r="AC7" s="163" t="s">
        <v>163</v>
      </c>
      <c r="AD7" s="168" t="s">
        <v>164</v>
      </c>
      <c r="AE7" s="377" t="s">
        <v>165</v>
      </c>
      <c r="AF7" s="170" t="s">
        <v>166</v>
      </c>
      <c r="AG7" s="167" t="s">
        <v>167</v>
      </c>
      <c r="AH7" s="167" t="s">
        <v>168</v>
      </c>
      <c r="AI7" s="171" t="s">
        <v>169</v>
      </c>
      <c r="AJ7" s="172" t="s">
        <v>170</v>
      </c>
      <c r="AK7" s="173" t="s">
        <v>171</v>
      </c>
      <c r="AL7" s="339" t="s">
        <v>172</v>
      </c>
      <c r="AM7" s="174" t="s">
        <v>173</v>
      </c>
      <c r="AN7" s="175" t="s">
        <v>78</v>
      </c>
      <c r="AO7" s="175" t="s">
        <v>79</v>
      </c>
      <c r="AP7" s="175" t="s">
        <v>80</v>
      </c>
      <c r="AQ7" s="176" t="s">
        <v>81</v>
      </c>
      <c r="AR7" s="173" t="s">
        <v>174</v>
      </c>
      <c r="AT7" s="424" t="s">
        <v>353</v>
      </c>
      <c r="AU7" s="438" t="s">
        <v>354</v>
      </c>
      <c r="AV7" s="445" t="s">
        <v>352</v>
      </c>
      <c r="AX7" s="383" t="s">
        <v>3291</v>
      </c>
      <c r="AY7" s="383" t="s">
        <v>3292</v>
      </c>
      <c r="AZ7" s="383" t="s">
        <v>3293</v>
      </c>
      <c r="BA7" s="383" t="s">
        <v>3294</v>
      </c>
    </row>
    <row r="8" spans="1:209" s="177" customFormat="1" ht="24.75" customHeight="1" outlineLevel="1">
      <c r="B8" s="37" t="s">
        <v>243</v>
      </c>
      <c r="C8" s="51" t="s">
        <v>10208</v>
      </c>
      <c r="D8" s="268" t="str">
        <f>IF(B8="","","-")</f>
        <v>-</v>
      </c>
      <c r="E8" s="8"/>
      <c r="F8" s="8" t="s">
        <v>10209</v>
      </c>
      <c r="G8" s="8" t="s">
        <v>10210</v>
      </c>
      <c r="H8" s="8" t="s">
        <v>6306</v>
      </c>
      <c r="I8" s="8"/>
      <c r="J8" s="8" t="s">
        <v>10223</v>
      </c>
      <c r="K8" s="8"/>
      <c r="L8" s="355"/>
      <c r="M8" s="8"/>
      <c r="N8" s="8"/>
      <c r="O8" s="8"/>
      <c r="P8" s="8"/>
      <c r="Q8" s="55" t="s">
        <v>626</v>
      </c>
      <c r="R8" s="66" t="s">
        <v>629</v>
      </c>
      <c r="S8" s="131" t="s">
        <v>10238</v>
      </c>
      <c r="T8" s="131" t="s">
        <v>10239</v>
      </c>
      <c r="U8" s="340">
        <v>2</v>
      </c>
      <c r="V8" s="56" t="s">
        <v>3550</v>
      </c>
      <c r="W8" s="57"/>
      <c r="X8" s="40">
        <v>20000</v>
      </c>
      <c r="Y8" s="132">
        <f t="shared" ref="Y8" si="0">IF(AND(U8&lt;&gt;"",X8&lt;&gt;""),IFERROR(IF(X8&lt;&gt;1,U8*X8,""),""),"")</f>
        <v>40000</v>
      </c>
      <c r="Z8" s="133">
        <f t="shared" ref="Z8" si="1">IF(ISNUMBER(X8),IF(X8&lt;&gt;1,IF(X8&lt;&gt;0,ROUND(AC8/X8,2),""),""),"")</f>
        <v>0.9</v>
      </c>
      <c r="AA8" s="132"/>
      <c r="AB8" s="272"/>
      <c r="AC8" s="376">
        <v>18000</v>
      </c>
      <c r="AD8" s="178">
        <f>IF(AND($U8&lt;&gt;"",AC8&lt;&gt;""),IFERROR($U8*AC8,""),"")</f>
        <v>36000</v>
      </c>
      <c r="AE8" s="378">
        <v>0.1</v>
      </c>
      <c r="AF8" s="180">
        <f>IF(AND(ISNUMBER($AD$1009),$AD8&lt;&gt;""),ROUNDDOWN($AD$1009*($AD8/SUM($AD$8:$AD$1007)),0),"")</f>
        <v>0</v>
      </c>
      <c r="AG8" s="181">
        <f>IFERROR(AD8-AF8,"")</f>
        <v>36000</v>
      </c>
      <c r="AH8" s="181">
        <f>IFERROR(ROUNDDOWN(AG8/U8,0),"")</f>
        <v>18000</v>
      </c>
      <c r="AI8" s="182">
        <f>IF(AND($AE8&lt;&gt;"",AG8&lt;&gt;""),ROUNDDOWN(AE8*AG8+AG8,0),"")</f>
        <v>39600</v>
      </c>
      <c r="AJ8" s="336" t="s">
        <v>10228</v>
      </c>
      <c r="AK8" s="60" t="s">
        <v>629</v>
      </c>
      <c r="AL8" s="371" t="str">
        <f>IF(B8="","","-")</f>
        <v>-</v>
      </c>
      <c r="AM8" s="9"/>
      <c r="AN8" s="10"/>
      <c r="AO8" s="10"/>
      <c r="AP8" s="10"/>
      <c r="AQ8" s="11"/>
      <c r="AR8" s="12"/>
      <c r="AT8" s="421" t="s">
        <v>1574</v>
      </c>
      <c r="AU8" s="439" t="str">
        <f>IF($AT8="","",VLOOKUP($AT8,リスト!$CL:$CM,2,FALSE))</f>
        <v>役務_ソフトウェア保守・運用_応用ソフトウェア_画像･映像･音楽ソフトウェア</v>
      </c>
      <c r="AV8" s="448" t="s">
        <v>6307</v>
      </c>
      <c r="AX8" s="384">
        <f>IF($AE8=10%,AG8,0)</f>
        <v>36000</v>
      </c>
      <c r="AY8" s="384">
        <f>IF($AE8=8%,AG8,0)</f>
        <v>0</v>
      </c>
      <c r="AZ8" s="384">
        <f>IF($AE8=5%,AG8,0)</f>
        <v>0</v>
      </c>
      <c r="BA8" s="384">
        <f>IF($AE8=0%,AG8,0)</f>
        <v>0</v>
      </c>
    </row>
    <row r="9" spans="1:209" s="177" customFormat="1" ht="24.75" customHeight="1" outlineLevel="1">
      <c r="B9" s="38" t="s">
        <v>244</v>
      </c>
      <c r="C9" s="52" t="s">
        <v>10208</v>
      </c>
      <c r="D9" s="291" t="str">
        <f t="shared" ref="D9:D72" si="2">IF(B9="","","-")</f>
        <v>-</v>
      </c>
      <c r="E9" s="3"/>
      <c r="F9" s="3" t="s">
        <v>10211</v>
      </c>
      <c r="G9" s="3" t="s">
        <v>10210</v>
      </c>
      <c r="H9" s="3" t="s">
        <v>6306</v>
      </c>
      <c r="I9" s="3"/>
      <c r="J9" s="3" t="s">
        <v>10223</v>
      </c>
      <c r="K9" s="3"/>
      <c r="L9" s="356"/>
      <c r="M9" s="3"/>
      <c r="N9" s="54"/>
      <c r="O9" s="3"/>
      <c r="P9" s="3"/>
      <c r="Q9" s="13" t="s">
        <v>626</v>
      </c>
      <c r="R9" s="67" t="s">
        <v>629</v>
      </c>
      <c r="S9" s="68" t="s">
        <v>10238</v>
      </c>
      <c r="T9" s="69" t="s">
        <v>10239</v>
      </c>
      <c r="U9" s="75">
        <v>1</v>
      </c>
      <c r="V9" s="58" t="s">
        <v>3550</v>
      </c>
      <c r="W9" s="59"/>
      <c r="X9" s="41">
        <v>20000</v>
      </c>
      <c r="Y9" s="134">
        <f t="shared" ref="Y9:Y72" si="3">IF(AND(U9&lt;&gt;"",X9&lt;&gt;""),IFERROR(IF(X9&lt;&gt;1,U9*X9,""),""),"")</f>
        <v>20000</v>
      </c>
      <c r="Z9" s="135">
        <f t="shared" ref="Z9:Z72" si="4">IF(ISNUMBER(X9),IF(X9&lt;&gt;1,IF(X9&lt;&gt;0,ROUND(AC9/X9,2),""),""),"")</f>
        <v>0.95</v>
      </c>
      <c r="AA9" s="294"/>
      <c r="AB9" s="295"/>
      <c r="AC9" s="43">
        <v>19000</v>
      </c>
      <c r="AD9" s="183">
        <f t="shared" ref="AD9:AD72" si="5">IF(AND($U9&lt;&gt;"",AC9&lt;&gt;""),IFERROR($U9*AC9,""),"")</f>
        <v>19000</v>
      </c>
      <c r="AE9" s="380">
        <v>0.1</v>
      </c>
      <c r="AF9" s="185">
        <f t="shared" ref="AF9:AF72" si="6">IF(AND(ISNUMBER($AD$1009),$AD9&lt;&gt;""),ROUNDDOWN($AD$1009*($AD9/SUM($AD$8:$AD$1007)),0),"")</f>
        <v>0</v>
      </c>
      <c r="AG9" s="186">
        <f t="shared" ref="AG9:AG72" si="7">IFERROR(AD9-AF9,"")</f>
        <v>19000</v>
      </c>
      <c r="AH9" s="186">
        <f t="shared" ref="AH9:AH72" si="8">IFERROR(ROUNDDOWN(AG9/U9,0),"")</f>
        <v>19000</v>
      </c>
      <c r="AI9" s="187">
        <f t="shared" ref="AI9:AI72" si="9">IF(AND($AE9&lt;&gt;"",AG9&lt;&gt;""),ROUNDDOWN(AE9*AG9+AG9,0),"")</f>
        <v>20900</v>
      </c>
      <c r="AJ9" s="337" t="s">
        <v>10228</v>
      </c>
      <c r="AK9" s="61" t="s">
        <v>629</v>
      </c>
      <c r="AL9" s="372" t="str">
        <f t="shared" ref="AL9:AL72" si="10">IF(B9="","","-")</f>
        <v>-</v>
      </c>
      <c r="AM9" s="14"/>
      <c r="AN9" s="15"/>
      <c r="AO9" s="15"/>
      <c r="AP9" s="15"/>
      <c r="AQ9" s="16"/>
      <c r="AR9" s="17"/>
      <c r="AT9" s="25" t="s">
        <v>3270</v>
      </c>
      <c r="AU9" s="440" t="str">
        <f>IF($AT9="","",VLOOKUP($AT9,リスト!$CL:$CM,2,FALSE))</f>
        <v>開発品_サーバ/ストレージ装置類_分類無(開発品)_サーバ本体_ドコモ</v>
      </c>
      <c r="AV9" s="449" t="s">
        <v>6307</v>
      </c>
      <c r="AX9" s="384">
        <f t="shared" ref="AX9:AX72" si="11">IF($AE9=10%,AG9,0)</f>
        <v>19000</v>
      </c>
      <c r="AY9" s="384">
        <f t="shared" ref="AY9:AY72" si="12">IF($AE9=8%,AG9,0)</f>
        <v>0</v>
      </c>
      <c r="AZ9" s="384">
        <f t="shared" ref="AZ9:AZ72" si="13">IF($AE9=5%,AG9,0)</f>
        <v>0</v>
      </c>
      <c r="BA9" s="384">
        <f t="shared" ref="BA9:BA72" si="14">IF($AE9=0%,AG9,0)</f>
        <v>0</v>
      </c>
    </row>
    <row r="10" spans="1:209" s="177" customFormat="1" ht="24.75" customHeight="1" outlineLevel="1">
      <c r="B10" s="38" t="s">
        <v>240</v>
      </c>
      <c r="C10" s="52" t="s">
        <v>626</v>
      </c>
      <c r="D10" s="291" t="str">
        <f t="shared" si="2"/>
        <v>-</v>
      </c>
      <c r="E10" s="3"/>
      <c r="F10" s="3" t="s">
        <v>10212</v>
      </c>
      <c r="G10" s="3" t="s">
        <v>10213</v>
      </c>
      <c r="H10" s="3" t="s">
        <v>6313</v>
      </c>
      <c r="I10" s="3"/>
      <c r="J10" s="3" t="s">
        <v>10224</v>
      </c>
      <c r="K10" s="63"/>
      <c r="L10" s="357"/>
      <c r="M10" s="54"/>
      <c r="N10" s="54"/>
      <c r="O10" s="3"/>
      <c r="P10" s="3"/>
      <c r="Q10" s="13"/>
      <c r="R10" s="67"/>
      <c r="S10" s="69"/>
      <c r="T10" s="69"/>
      <c r="U10" s="75">
        <v>1</v>
      </c>
      <c r="V10" s="58" t="s">
        <v>3550</v>
      </c>
      <c r="W10" s="59"/>
      <c r="X10" s="41">
        <v>1</v>
      </c>
      <c r="Y10" s="134" t="str">
        <f t="shared" si="3"/>
        <v/>
      </c>
      <c r="Z10" s="135" t="str">
        <f t="shared" si="4"/>
        <v/>
      </c>
      <c r="AA10" s="134"/>
      <c r="AB10" s="303"/>
      <c r="AC10" s="44">
        <v>1000</v>
      </c>
      <c r="AD10" s="183">
        <f t="shared" si="5"/>
        <v>1000</v>
      </c>
      <c r="AE10" s="380">
        <v>0.1</v>
      </c>
      <c r="AF10" s="185">
        <f t="shared" si="6"/>
        <v>0</v>
      </c>
      <c r="AG10" s="186">
        <f t="shared" si="7"/>
        <v>1000</v>
      </c>
      <c r="AH10" s="186">
        <f t="shared" si="8"/>
        <v>1000</v>
      </c>
      <c r="AI10" s="187">
        <f t="shared" si="9"/>
        <v>1100</v>
      </c>
      <c r="AJ10" s="337" t="s">
        <v>10228</v>
      </c>
      <c r="AK10" s="61"/>
      <c r="AL10" s="372" t="str">
        <f t="shared" si="10"/>
        <v>-</v>
      </c>
      <c r="AM10" s="14"/>
      <c r="AN10" s="15"/>
      <c r="AO10" s="15"/>
      <c r="AP10" s="15"/>
      <c r="AQ10" s="16"/>
      <c r="AR10" s="17"/>
      <c r="AT10" s="25" t="s">
        <v>3447</v>
      </c>
      <c r="AU10" s="440" t="str">
        <f>IF($AT10="","",VLOOKUP($AT10,リスト!$CL:$CM,2,FALSE))</f>
        <v>開発品_アクセス系装置類_分類無(開発品)_公衆電話_ICカード公衆電話機_東日本</v>
      </c>
      <c r="AV10" s="449" t="s">
        <v>6314</v>
      </c>
      <c r="AX10" s="384">
        <f t="shared" si="11"/>
        <v>1000</v>
      </c>
      <c r="AY10" s="384">
        <f t="shared" si="12"/>
        <v>0</v>
      </c>
      <c r="AZ10" s="384">
        <f t="shared" si="13"/>
        <v>0</v>
      </c>
      <c r="BA10" s="384">
        <f t="shared" si="14"/>
        <v>0</v>
      </c>
    </row>
    <row r="11" spans="1:209" s="177" customFormat="1" ht="19.5" outlineLevel="1">
      <c r="B11" s="38" t="s">
        <v>5086</v>
      </c>
      <c r="C11" s="52" t="s">
        <v>10214</v>
      </c>
      <c r="D11" s="291" t="str">
        <f t="shared" si="2"/>
        <v>-</v>
      </c>
      <c r="E11" s="3"/>
      <c r="F11" s="3" t="s">
        <v>10215</v>
      </c>
      <c r="G11" s="3" t="s">
        <v>10213</v>
      </c>
      <c r="H11" s="3" t="s">
        <v>6313</v>
      </c>
      <c r="I11" s="3"/>
      <c r="J11" s="3" t="s">
        <v>10225</v>
      </c>
      <c r="K11" s="3"/>
      <c r="L11" s="356"/>
      <c r="M11" s="3"/>
      <c r="N11" s="3"/>
      <c r="O11" s="3"/>
      <c r="P11" s="3"/>
      <c r="Q11" s="13"/>
      <c r="R11" s="67"/>
      <c r="S11" s="13"/>
      <c r="T11" s="13"/>
      <c r="U11" s="75">
        <v>1</v>
      </c>
      <c r="V11" s="58" t="s">
        <v>3550</v>
      </c>
      <c r="W11" s="59"/>
      <c r="X11" s="41">
        <v>10000</v>
      </c>
      <c r="Y11" s="134">
        <f t="shared" si="3"/>
        <v>10000</v>
      </c>
      <c r="Z11" s="135">
        <f t="shared" si="4"/>
        <v>0.9</v>
      </c>
      <c r="AA11" s="134"/>
      <c r="AB11" s="303"/>
      <c r="AC11" s="44">
        <v>9000</v>
      </c>
      <c r="AD11" s="183">
        <f t="shared" si="5"/>
        <v>9000</v>
      </c>
      <c r="AE11" s="380">
        <v>0.1</v>
      </c>
      <c r="AF11" s="185">
        <f t="shared" si="6"/>
        <v>0</v>
      </c>
      <c r="AG11" s="186">
        <f t="shared" si="7"/>
        <v>9000</v>
      </c>
      <c r="AH11" s="186">
        <f t="shared" si="8"/>
        <v>9000</v>
      </c>
      <c r="AI11" s="187">
        <f t="shared" si="9"/>
        <v>9900</v>
      </c>
      <c r="AJ11" s="337"/>
      <c r="AK11" s="61"/>
      <c r="AL11" s="372" t="str">
        <f t="shared" si="10"/>
        <v>-</v>
      </c>
      <c r="AM11" s="14"/>
      <c r="AN11" s="15"/>
      <c r="AO11" s="15"/>
      <c r="AP11" s="15"/>
      <c r="AQ11" s="16"/>
      <c r="AR11" s="17"/>
      <c r="AT11" s="25" t="s">
        <v>2456</v>
      </c>
      <c r="AU11" s="440" t="str">
        <f>IF($AT11="","",VLOOKUP($AT11,リスト!$CL:$CM,2,FALSE))</f>
        <v>役務_旅費交通_地上交通費_タクシーとリムジン</v>
      </c>
      <c r="AV11" s="449" t="s">
        <v>6314</v>
      </c>
      <c r="AX11" s="384">
        <f t="shared" si="11"/>
        <v>9000</v>
      </c>
      <c r="AY11" s="384">
        <f t="shared" si="12"/>
        <v>0</v>
      </c>
      <c r="AZ11" s="384">
        <f t="shared" si="13"/>
        <v>0</v>
      </c>
      <c r="BA11" s="384">
        <f t="shared" si="14"/>
        <v>0</v>
      </c>
    </row>
    <row r="12" spans="1:209" s="177" customFormat="1" ht="24.75" customHeight="1" outlineLevel="1">
      <c r="B12" s="38" t="s">
        <v>242</v>
      </c>
      <c r="C12" s="52" t="s">
        <v>10216</v>
      </c>
      <c r="D12" s="291" t="str">
        <f t="shared" si="2"/>
        <v>-</v>
      </c>
      <c r="E12" s="3"/>
      <c r="F12" s="3" t="s">
        <v>10217</v>
      </c>
      <c r="G12" s="3" t="s">
        <v>10213</v>
      </c>
      <c r="H12" s="3" t="s">
        <v>6313</v>
      </c>
      <c r="I12" s="3"/>
      <c r="J12" s="3" t="s">
        <v>10226</v>
      </c>
      <c r="K12" s="3"/>
      <c r="L12" s="356"/>
      <c r="M12" s="3"/>
      <c r="N12" s="3"/>
      <c r="O12" s="3"/>
      <c r="P12" s="3"/>
      <c r="Q12" s="13"/>
      <c r="R12" s="67"/>
      <c r="S12" s="13"/>
      <c r="T12" s="13"/>
      <c r="U12" s="75">
        <v>1</v>
      </c>
      <c r="V12" s="58" t="s">
        <v>3550</v>
      </c>
      <c r="W12" s="59"/>
      <c r="X12" s="41">
        <v>10000</v>
      </c>
      <c r="Y12" s="134">
        <f t="shared" si="3"/>
        <v>10000</v>
      </c>
      <c r="Z12" s="135">
        <f t="shared" si="4"/>
        <v>0.8</v>
      </c>
      <c r="AA12" s="134"/>
      <c r="AB12" s="303"/>
      <c r="AC12" s="44">
        <v>8000</v>
      </c>
      <c r="AD12" s="183">
        <f t="shared" si="5"/>
        <v>8000</v>
      </c>
      <c r="AE12" s="380">
        <v>0.1</v>
      </c>
      <c r="AF12" s="185">
        <f t="shared" si="6"/>
        <v>0</v>
      </c>
      <c r="AG12" s="186">
        <f t="shared" si="7"/>
        <v>8000</v>
      </c>
      <c r="AH12" s="186">
        <f t="shared" si="8"/>
        <v>8000</v>
      </c>
      <c r="AI12" s="187">
        <f t="shared" si="9"/>
        <v>8800</v>
      </c>
      <c r="AJ12" s="337"/>
      <c r="AK12" s="61"/>
      <c r="AL12" s="372" t="str">
        <f t="shared" si="10"/>
        <v>-</v>
      </c>
      <c r="AM12" s="14"/>
      <c r="AN12" s="15"/>
      <c r="AO12" s="15"/>
      <c r="AP12" s="15"/>
      <c r="AQ12" s="16"/>
      <c r="AR12" s="17"/>
      <c r="AT12" s="25" t="s">
        <v>2518</v>
      </c>
      <c r="AU12" s="440" t="str">
        <f>IF($AT12="","",VLOOKUP($AT12,リスト!$CL:$CM,2,FALSE))</f>
        <v>役務_ロイヤリティ、手数料_分類無_分類無</v>
      </c>
      <c r="AV12" s="449" t="s">
        <v>6314</v>
      </c>
      <c r="AX12" s="384">
        <f t="shared" si="11"/>
        <v>8000</v>
      </c>
      <c r="AY12" s="384">
        <f t="shared" si="12"/>
        <v>0</v>
      </c>
      <c r="AZ12" s="384">
        <f t="shared" si="13"/>
        <v>0</v>
      </c>
      <c r="BA12" s="384">
        <f t="shared" si="14"/>
        <v>0</v>
      </c>
    </row>
    <row r="13" spans="1:209" s="177" customFormat="1" ht="24.75" customHeight="1" outlineLevel="1">
      <c r="B13" s="38" t="s">
        <v>5093</v>
      </c>
      <c r="C13" s="52" t="s">
        <v>10218</v>
      </c>
      <c r="D13" s="291" t="str">
        <f t="shared" si="2"/>
        <v>-</v>
      </c>
      <c r="E13" s="3"/>
      <c r="F13" s="3" t="s">
        <v>10217</v>
      </c>
      <c r="G13" s="3" t="s">
        <v>10213</v>
      </c>
      <c r="H13" s="3" t="s">
        <v>6313</v>
      </c>
      <c r="I13" s="3"/>
      <c r="J13" s="3" t="s">
        <v>10227</v>
      </c>
      <c r="K13" s="3"/>
      <c r="L13" s="356"/>
      <c r="M13" s="3"/>
      <c r="N13" s="3"/>
      <c r="O13" s="3"/>
      <c r="P13" s="3"/>
      <c r="Q13" s="13"/>
      <c r="R13" s="67"/>
      <c r="S13" s="13"/>
      <c r="T13" s="13"/>
      <c r="U13" s="75">
        <v>1</v>
      </c>
      <c r="V13" s="58" t="s">
        <v>3550</v>
      </c>
      <c r="W13" s="59"/>
      <c r="X13" s="41">
        <v>10000</v>
      </c>
      <c r="Y13" s="134">
        <f t="shared" si="3"/>
        <v>10000</v>
      </c>
      <c r="Z13" s="135">
        <f t="shared" si="4"/>
        <v>0.7</v>
      </c>
      <c r="AA13" s="134"/>
      <c r="AB13" s="303"/>
      <c r="AC13" s="44">
        <v>7000</v>
      </c>
      <c r="AD13" s="183">
        <f t="shared" si="5"/>
        <v>7000</v>
      </c>
      <c r="AE13" s="380">
        <v>0.1</v>
      </c>
      <c r="AF13" s="185">
        <f t="shared" si="6"/>
        <v>0</v>
      </c>
      <c r="AG13" s="186">
        <f t="shared" si="7"/>
        <v>7000</v>
      </c>
      <c r="AH13" s="186">
        <f t="shared" si="8"/>
        <v>7000</v>
      </c>
      <c r="AI13" s="187">
        <f t="shared" si="9"/>
        <v>7700</v>
      </c>
      <c r="AJ13" s="337"/>
      <c r="AK13" s="61"/>
      <c r="AL13" s="372" t="str">
        <f t="shared" si="10"/>
        <v>-</v>
      </c>
      <c r="AM13" s="14"/>
      <c r="AN13" s="15"/>
      <c r="AO13" s="15"/>
      <c r="AP13" s="15"/>
      <c r="AQ13" s="16"/>
      <c r="AR13" s="17"/>
      <c r="AT13" s="25" t="s">
        <v>2520</v>
      </c>
      <c r="AU13" s="440" t="str">
        <f>IF($AT13="","",VLOOKUP($AT13,リスト!$CL:$CM,2,FALSE))</f>
        <v>役務_その他_その他_分類無</v>
      </c>
      <c r="AV13" s="449" t="s">
        <v>6314</v>
      </c>
      <c r="AX13" s="384">
        <f t="shared" si="11"/>
        <v>7000</v>
      </c>
      <c r="AY13" s="384">
        <f t="shared" si="12"/>
        <v>0</v>
      </c>
      <c r="AZ13" s="384">
        <f t="shared" si="13"/>
        <v>0</v>
      </c>
      <c r="BA13" s="384">
        <f t="shared" si="14"/>
        <v>0</v>
      </c>
    </row>
    <row r="14" spans="1:209" s="177" customFormat="1" ht="24.75" customHeight="1" outlineLevel="1">
      <c r="B14" s="38" t="s">
        <v>5097</v>
      </c>
      <c r="C14" s="52" t="s">
        <v>10219</v>
      </c>
      <c r="D14" s="291" t="str">
        <f t="shared" si="2"/>
        <v>-</v>
      </c>
      <c r="E14" s="3"/>
      <c r="F14" s="3" t="s">
        <v>10220</v>
      </c>
      <c r="G14" s="3" t="s">
        <v>10221</v>
      </c>
      <c r="H14" s="3"/>
      <c r="I14" s="3"/>
      <c r="J14" s="3" t="s">
        <v>27</v>
      </c>
      <c r="K14" s="3"/>
      <c r="L14" s="356"/>
      <c r="M14" s="3"/>
      <c r="N14" s="3"/>
      <c r="O14" s="3"/>
      <c r="P14" s="3"/>
      <c r="Q14" s="13"/>
      <c r="R14" s="67"/>
      <c r="S14" s="13"/>
      <c r="T14" s="13"/>
      <c r="U14" s="75">
        <v>1</v>
      </c>
      <c r="V14" s="58" t="s">
        <v>3550</v>
      </c>
      <c r="W14" s="59"/>
      <c r="X14" s="41">
        <v>1</v>
      </c>
      <c r="Y14" s="134" t="str">
        <f t="shared" si="3"/>
        <v/>
      </c>
      <c r="Z14" s="135" t="str">
        <f t="shared" si="4"/>
        <v/>
      </c>
      <c r="AA14" s="134"/>
      <c r="AB14" s="303"/>
      <c r="AC14" s="44">
        <v>0</v>
      </c>
      <c r="AD14" s="183">
        <f t="shared" si="5"/>
        <v>0</v>
      </c>
      <c r="AE14" s="380">
        <v>0.1</v>
      </c>
      <c r="AF14" s="185">
        <f t="shared" si="6"/>
        <v>0</v>
      </c>
      <c r="AG14" s="186">
        <f t="shared" si="7"/>
        <v>0</v>
      </c>
      <c r="AH14" s="186">
        <f t="shared" si="8"/>
        <v>0</v>
      </c>
      <c r="AI14" s="187">
        <f t="shared" si="9"/>
        <v>0</v>
      </c>
      <c r="AJ14" s="337"/>
      <c r="AK14" s="61"/>
      <c r="AL14" s="372" t="str">
        <f t="shared" si="10"/>
        <v>-</v>
      </c>
      <c r="AM14" s="14"/>
      <c r="AN14" s="15"/>
      <c r="AO14" s="15"/>
      <c r="AP14" s="15"/>
      <c r="AQ14" s="16"/>
      <c r="AR14" s="17"/>
      <c r="AT14" s="25"/>
      <c r="AU14" s="440" t="str">
        <f>IF($AT14="","",VLOOKUP($AT14,リスト!$CL:$CM,2,FALSE))</f>
        <v/>
      </c>
      <c r="AV14" s="449"/>
      <c r="AX14" s="384">
        <f t="shared" si="11"/>
        <v>0</v>
      </c>
      <c r="AY14" s="384">
        <f t="shared" si="12"/>
        <v>0</v>
      </c>
      <c r="AZ14" s="384">
        <f t="shared" si="13"/>
        <v>0</v>
      </c>
      <c r="BA14" s="384">
        <f t="shared" si="14"/>
        <v>0</v>
      </c>
    </row>
    <row r="15" spans="1:209" s="177" customFormat="1" ht="24.75" customHeight="1" outlineLevel="1">
      <c r="B15" s="38" t="s">
        <v>5101</v>
      </c>
      <c r="C15" s="52" t="s">
        <v>10222</v>
      </c>
      <c r="D15" s="291" t="str">
        <f t="shared" si="2"/>
        <v>-</v>
      </c>
      <c r="E15" s="3"/>
      <c r="F15" s="3" t="s">
        <v>10220</v>
      </c>
      <c r="G15" s="3" t="s">
        <v>10221</v>
      </c>
      <c r="H15" s="3"/>
      <c r="I15" s="3"/>
      <c r="J15" s="3" t="s">
        <v>27</v>
      </c>
      <c r="K15" s="3"/>
      <c r="L15" s="356"/>
      <c r="M15" s="3"/>
      <c r="N15" s="3"/>
      <c r="O15" s="3"/>
      <c r="P15" s="3"/>
      <c r="Q15" s="13"/>
      <c r="R15" s="67"/>
      <c r="S15" s="13"/>
      <c r="T15" s="13"/>
      <c r="U15" s="75">
        <v>1</v>
      </c>
      <c r="V15" s="58" t="s">
        <v>3550</v>
      </c>
      <c r="W15" s="59"/>
      <c r="X15" s="41">
        <v>1</v>
      </c>
      <c r="Y15" s="134" t="str">
        <f t="shared" si="3"/>
        <v/>
      </c>
      <c r="Z15" s="135" t="str">
        <f t="shared" si="4"/>
        <v/>
      </c>
      <c r="AA15" s="134"/>
      <c r="AB15" s="303"/>
      <c r="AC15" s="44">
        <v>0</v>
      </c>
      <c r="AD15" s="183">
        <f t="shared" si="5"/>
        <v>0</v>
      </c>
      <c r="AE15" s="380">
        <v>0.1</v>
      </c>
      <c r="AF15" s="185">
        <f t="shared" si="6"/>
        <v>0</v>
      </c>
      <c r="AG15" s="186">
        <f t="shared" si="7"/>
        <v>0</v>
      </c>
      <c r="AH15" s="186">
        <f t="shared" si="8"/>
        <v>0</v>
      </c>
      <c r="AI15" s="187">
        <f t="shared" si="9"/>
        <v>0</v>
      </c>
      <c r="AJ15" s="337"/>
      <c r="AK15" s="61"/>
      <c r="AL15" s="372" t="str">
        <f t="shared" si="10"/>
        <v>-</v>
      </c>
      <c r="AM15" s="14"/>
      <c r="AN15" s="15"/>
      <c r="AO15" s="15"/>
      <c r="AP15" s="15"/>
      <c r="AQ15" s="16"/>
      <c r="AR15" s="17"/>
      <c r="AT15" s="25"/>
      <c r="AU15" s="440" t="str">
        <f>IF($AT15="","",VLOOKUP($AT15,リスト!$CL:$CM,2,FALSE))</f>
        <v/>
      </c>
      <c r="AV15" s="449"/>
      <c r="AX15" s="384">
        <f t="shared" si="11"/>
        <v>0</v>
      </c>
      <c r="AY15" s="384">
        <f t="shared" si="12"/>
        <v>0</v>
      </c>
      <c r="AZ15" s="384">
        <f t="shared" si="13"/>
        <v>0</v>
      </c>
      <c r="BA15" s="384">
        <f t="shared" si="14"/>
        <v>0</v>
      </c>
    </row>
    <row r="16" spans="1:209" s="177" customFormat="1" ht="24.75" customHeight="1" outlineLevel="1">
      <c r="B16" s="38"/>
      <c r="C16" s="52"/>
      <c r="D16" s="291" t="str">
        <f t="shared" si="2"/>
        <v/>
      </c>
      <c r="E16" s="3"/>
      <c r="F16" s="3"/>
      <c r="G16" s="3"/>
      <c r="H16" s="3"/>
      <c r="I16" s="3"/>
      <c r="J16" s="3"/>
      <c r="K16" s="3"/>
      <c r="L16" s="356"/>
      <c r="M16" s="3"/>
      <c r="N16" s="3"/>
      <c r="O16" s="3"/>
      <c r="P16" s="3"/>
      <c r="Q16" s="13"/>
      <c r="R16" s="67"/>
      <c r="S16" s="13"/>
      <c r="T16" s="13"/>
      <c r="U16" s="75"/>
      <c r="V16" s="58" t="s">
        <v>3550</v>
      </c>
      <c r="W16" s="59"/>
      <c r="X16" s="41"/>
      <c r="Y16" s="134" t="str">
        <f t="shared" si="3"/>
        <v/>
      </c>
      <c r="Z16" s="135" t="str">
        <f t="shared" si="4"/>
        <v/>
      </c>
      <c r="AA16" s="134"/>
      <c r="AB16" s="303"/>
      <c r="AC16" s="44"/>
      <c r="AD16" s="183" t="str">
        <f t="shared" si="5"/>
        <v/>
      </c>
      <c r="AE16" s="380">
        <v>0.1</v>
      </c>
      <c r="AF16" s="185" t="str">
        <f t="shared" si="6"/>
        <v/>
      </c>
      <c r="AG16" s="186" t="str">
        <f t="shared" si="7"/>
        <v/>
      </c>
      <c r="AH16" s="186" t="str">
        <f t="shared" si="8"/>
        <v/>
      </c>
      <c r="AI16" s="187" t="str">
        <f t="shared" si="9"/>
        <v/>
      </c>
      <c r="AJ16" s="337"/>
      <c r="AK16" s="61"/>
      <c r="AL16" s="372" t="str">
        <f t="shared" si="10"/>
        <v/>
      </c>
      <c r="AM16" s="14"/>
      <c r="AN16" s="15"/>
      <c r="AO16" s="15"/>
      <c r="AP16" s="15"/>
      <c r="AQ16" s="16"/>
      <c r="AR16" s="17"/>
      <c r="AT16" s="25"/>
      <c r="AU16" s="440" t="str">
        <f>IF($AT16="","",VLOOKUP($AT16,リスト!$CL:$CM,2,FALSE))</f>
        <v/>
      </c>
      <c r="AV16" s="449"/>
      <c r="AX16" s="384" t="str">
        <f t="shared" si="11"/>
        <v/>
      </c>
      <c r="AY16" s="384">
        <f t="shared" si="12"/>
        <v>0</v>
      </c>
      <c r="AZ16" s="384">
        <f t="shared" si="13"/>
        <v>0</v>
      </c>
      <c r="BA16" s="384">
        <f t="shared" si="14"/>
        <v>0</v>
      </c>
    </row>
    <row r="17" spans="2:53" s="177" customFormat="1" ht="24.75" customHeight="1" outlineLevel="1">
      <c r="B17" s="38"/>
      <c r="C17" s="52"/>
      <c r="D17" s="291" t="str">
        <f t="shared" si="2"/>
        <v/>
      </c>
      <c r="E17" s="3"/>
      <c r="F17" s="3"/>
      <c r="G17" s="3"/>
      <c r="H17" s="3"/>
      <c r="I17" s="3"/>
      <c r="J17" s="3"/>
      <c r="K17" s="3"/>
      <c r="L17" s="356"/>
      <c r="M17" s="3"/>
      <c r="N17" s="3"/>
      <c r="O17" s="3"/>
      <c r="P17" s="3"/>
      <c r="Q17" s="13"/>
      <c r="R17" s="67"/>
      <c r="S17" s="13"/>
      <c r="T17" s="13"/>
      <c r="U17" s="75"/>
      <c r="V17" s="58" t="s">
        <v>3550</v>
      </c>
      <c r="W17" s="59"/>
      <c r="X17" s="41"/>
      <c r="Y17" s="134" t="str">
        <f t="shared" si="3"/>
        <v/>
      </c>
      <c r="Z17" s="135" t="str">
        <f t="shared" si="4"/>
        <v/>
      </c>
      <c r="AA17" s="134"/>
      <c r="AB17" s="303"/>
      <c r="AC17" s="44"/>
      <c r="AD17" s="183" t="str">
        <f t="shared" si="5"/>
        <v/>
      </c>
      <c r="AE17" s="380">
        <v>0.1</v>
      </c>
      <c r="AF17" s="185" t="str">
        <f t="shared" si="6"/>
        <v/>
      </c>
      <c r="AG17" s="186" t="str">
        <f t="shared" si="7"/>
        <v/>
      </c>
      <c r="AH17" s="186" t="str">
        <f t="shared" si="8"/>
        <v/>
      </c>
      <c r="AI17" s="187" t="str">
        <f t="shared" si="9"/>
        <v/>
      </c>
      <c r="AJ17" s="337"/>
      <c r="AK17" s="61"/>
      <c r="AL17" s="372" t="str">
        <f t="shared" si="10"/>
        <v/>
      </c>
      <c r="AM17" s="14"/>
      <c r="AN17" s="15"/>
      <c r="AO17" s="15"/>
      <c r="AP17" s="15"/>
      <c r="AQ17" s="16"/>
      <c r="AR17" s="17"/>
      <c r="AT17" s="25"/>
      <c r="AU17" s="440" t="str">
        <f>IF($AT17="","",VLOOKUP($AT17,リスト!$CL:$CM,2,FALSE))</f>
        <v/>
      </c>
      <c r="AV17" s="449"/>
      <c r="AX17" s="384" t="str">
        <f t="shared" si="11"/>
        <v/>
      </c>
      <c r="AY17" s="384">
        <f t="shared" si="12"/>
        <v>0</v>
      </c>
      <c r="AZ17" s="384">
        <f t="shared" si="13"/>
        <v>0</v>
      </c>
      <c r="BA17" s="384">
        <f t="shared" si="14"/>
        <v>0</v>
      </c>
    </row>
    <row r="18" spans="2:53" s="177" customFormat="1" ht="24.75" customHeight="1" outlineLevel="1">
      <c r="B18" s="38"/>
      <c r="C18" s="52"/>
      <c r="D18" s="291" t="str">
        <f t="shared" si="2"/>
        <v/>
      </c>
      <c r="E18" s="3"/>
      <c r="F18" s="3"/>
      <c r="G18" s="3"/>
      <c r="H18" s="3"/>
      <c r="I18" s="3"/>
      <c r="J18" s="3"/>
      <c r="K18" s="3"/>
      <c r="L18" s="356"/>
      <c r="M18" s="3"/>
      <c r="N18" s="3"/>
      <c r="O18" s="3"/>
      <c r="P18" s="3"/>
      <c r="Q18" s="13"/>
      <c r="R18" s="67"/>
      <c r="S18" s="13"/>
      <c r="T18" s="13"/>
      <c r="U18" s="75"/>
      <c r="V18" s="58" t="s">
        <v>3550</v>
      </c>
      <c r="W18" s="59"/>
      <c r="X18" s="41"/>
      <c r="Y18" s="134" t="str">
        <f t="shared" si="3"/>
        <v/>
      </c>
      <c r="Z18" s="135" t="str">
        <f t="shared" si="4"/>
        <v/>
      </c>
      <c r="AA18" s="134"/>
      <c r="AB18" s="303"/>
      <c r="AC18" s="44"/>
      <c r="AD18" s="183" t="str">
        <f t="shared" si="5"/>
        <v/>
      </c>
      <c r="AE18" s="380">
        <v>0.1</v>
      </c>
      <c r="AF18" s="185" t="str">
        <f t="shared" si="6"/>
        <v/>
      </c>
      <c r="AG18" s="186" t="str">
        <f t="shared" si="7"/>
        <v/>
      </c>
      <c r="AH18" s="186" t="str">
        <f t="shared" si="8"/>
        <v/>
      </c>
      <c r="AI18" s="187" t="str">
        <f t="shared" si="9"/>
        <v/>
      </c>
      <c r="AJ18" s="337"/>
      <c r="AK18" s="61"/>
      <c r="AL18" s="372" t="str">
        <f t="shared" si="10"/>
        <v/>
      </c>
      <c r="AM18" s="14"/>
      <c r="AN18" s="15"/>
      <c r="AO18" s="15"/>
      <c r="AP18" s="15"/>
      <c r="AQ18" s="16"/>
      <c r="AR18" s="17"/>
      <c r="AT18" s="25"/>
      <c r="AU18" s="440" t="str">
        <f>IF($AT18="","",VLOOKUP($AT18,リスト!$CL:$CM,2,FALSE))</f>
        <v/>
      </c>
      <c r="AV18" s="449"/>
      <c r="AX18" s="384" t="str">
        <f t="shared" si="11"/>
        <v/>
      </c>
      <c r="AY18" s="384">
        <f t="shared" si="12"/>
        <v>0</v>
      </c>
      <c r="AZ18" s="384">
        <f t="shared" si="13"/>
        <v>0</v>
      </c>
      <c r="BA18" s="384">
        <f t="shared" si="14"/>
        <v>0</v>
      </c>
    </row>
    <row r="19" spans="2:53" s="177" customFormat="1" ht="24.75" customHeight="1" outlineLevel="1">
      <c r="B19" s="38"/>
      <c r="C19" s="52"/>
      <c r="D19" s="291" t="str">
        <f t="shared" si="2"/>
        <v/>
      </c>
      <c r="E19" s="3"/>
      <c r="F19" s="3"/>
      <c r="G19" s="3"/>
      <c r="H19" s="3"/>
      <c r="I19" s="3"/>
      <c r="J19" s="3"/>
      <c r="K19" s="3"/>
      <c r="L19" s="356"/>
      <c r="M19" s="3"/>
      <c r="N19" s="3"/>
      <c r="O19" s="3"/>
      <c r="P19" s="3"/>
      <c r="Q19" s="13"/>
      <c r="R19" s="67"/>
      <c r="S19" s="13"/>
      <c r="T19" s="13"/>
      <c r="U19" s="75"/>
      <c r="V19" s="58" t="s">
        <v>3550</v>
      </c>
      <c r="W19" s="59"/>
      <c r="X19" s="41"/>
      <c r="Y19" s="134" t="str">
        <f t="shared" si="3"/>
        <v/>
      </c>
      <c r="Z19" s="135" t="str">
        <f t="shared" si="4"/>
        <v/>
      </c>
      <c r="AA19" s="134"/>
      <c r="AB19" s="303"/>
      <c r="AC19" s="44"/>
      <c r="AD19" s="183" t="str">
        <f t="shared" si="5"/>
        <v/>
      </c>
      <c r="AE19" s="380">
        <v>0.1</v>
      </c>
      <c r="AF19" s="185" t="str">
        <f t="shared" si="6"/>
        <v/>
      </c>
      <c r="AG19" s="186" t="str">
        <f t="shared" si="7"/>
        <v/>
      </c>
      <c r="AH19" s="186" t="str">
        <f t="shared" si="8"/>
        <v/>
      </c>
      <c r="AI19" s="187" t="str">
        <f t="shared" si="9"/>
        <v/>
      </c>
      <c r="AJ19" s="337"/>
      <c r="AK19" s="61"/>
      <c r="AL19" s="372" t="str">
        <f t="shared" si="10"/>
        <v/>
      </c>
      <c r="AM19" s="14"/>
      <c r="AN19" s="15"/>
      <c r="AO19" s="15"/>
      <c r="AP19" s="15"/>
      <c r="AQ19" s="16"/>
      <c r="AR19" s="17"/>
      <c r="AT19" s="25"/>
      <c r="AU19" s="440" t="str">
        <f>IF($AT19="","",VLOOKUP($AT19,リスト!$CL:$CM,2,FALSE))</f>
        <v/>
      </c>
      <c r="AV19" s="449"/>
      <c r="AX19" s="384" t="str">
        <f t="shared" si="11"/>
        <v/>
      </c>
      <c r="AY19" s="384">
        <f t="shared" si="12"/>
        <v>0</v>
      </c>
      <c r="AZ19" s="384">
        <f t="shared" si="13"/>
        <v>0</v>
      </c>
      <c r="BA19" s="384">
        <f t="shared" si="14"/>
        <v>0</v>
      </c>
    </row>
    <row r="20" spans="2:53" s="177" customFormat="1" ht="24.75" customHeight="1" outlineLevel="1">
      <c r="B20" s="38"/>
      <c r="C20" s="52"/>
      <c r="D20" s="291" t="str">
        <f t="shared" si="2"/>
        <v/>
      </c>
      <c r="E20" s="3"/>
      <c r="F20" s="3"/>
      <c r="G20" s="3"/>
      <c r="H20" s="3"/>
      <c r="I20" s="3"/>
      <c r="J20" s="3"/>
      <c r="K20" s="3"/>
      <c r="L20" s="356"/>
      <c r="M20" s="3"/>
      <c r="N20" s="3"/>
      <c r="O20" s="3"/>
      <c r="P20" s="3"/>
      <c r="Q20" s="13"/>
      <c r="R20" s="67"/>
      <c r="S20" s="13"/>
      <c r="T20" s="13"/>
      <c r="U20" s="75"/>
      <c r="V20" s="58" t="s">
        <v>3550</v>
      </c>
      <c r="W20" s="59"/>
      <c r="X20" s="41"/>
      <c r="Y20" s="134" t="str">
        <f t="shared" si="3"/>
        <v/>
      </c>
      <c r="Z20" s="135" t="str">
        <f t="shared" si="4"/>
        <v/>
      </c>
      <c r="AA20" s="134"/>
      <c r="AB20" s="303"/>
      <c r="AC20" s="44"/>
      <c r="AD20" s="183" t="str">
        <f t="shared" si="5"/>
        <v/>
      </c>
      <c r="AE20" s="380">
        <v>0.1</v>
      </c>
      <c r="AF20" s="185" t="str">
        <f t="shared" si="6"/>
        <v/>
      </c>
      <c r="AG20" s="186" t="str">
        <f t="shared" si="7"/>
        <v/>
      </c>
      <c r="AH20" s="186" t="str">
        <f t="shared" si="8"/>
        <v/>
      </c>
      <c r="AI20" s="187" t="str">
        <f t="shared" si="9"/>
        <v/>
      </c>
      <c r="AJ20" s="337"/>
      <c r="AK20" s="61"/>
      <c r="AL20" s="372" t="str">
        <f t="shared" si="10"/>
        <v/>
      </c>
      <c r="AM20" s="14"/>
      <c r="AN20" s="15"/>
      <c r="AO20" s="15"/>
      <c r="AP20" s="15"/>
      <c r="AQ20" s="16"/>
      <c r="AR20" s="17"/>
      <c r="AT20" s="25"/>
      <c r="AU20" s="440" t="str">
        <f>IF($AT20="","",VLOOKUP($AT20,リスト!$CL:$CM,2,FALSE))</f>
        <v/>
      </c>
      <c r="AV20" s="449"/>
      <c r="AX20" s="384" t="str">
        <f t="shared" si="11"/>
        <v/>
      </c>
      <c r="AY20" s="384">
        <f t="shared" si="12"/>
        <v>0</v>
      </c>
      <c r="AZ20" s="384">
        <f t="shared" si="13"/>
        <v>0</v>
      </c>
      <c r="BA20" s="384">
        <f t="shared" si="14"/>
        <v>0</v>
      </c>
    </row>
    <row r="21" spans="2:53" s="177" customFormat="1" ht="24.75" customHeight="1" outlineLevel="1">
      <c r="B21" s="38"/>
      <c r="C21" s="52"/>
      <c r="D21" s="291" t="str">
        <f t="shared" si="2"/>
        <v/>
      </c>
      <c r="E21" s="3"/>
      <c r="F21" s="3"/>
      <c r="G21" s="3"/>
      <c r="H21" s="3"/>
      <c r="I21" s="3"/>
      <c r="J21" s="3"/>
      <c r="K21" s="3"/>
      <c r="L21" s="356"/>
      <c r="M21" s="3"/>
      <c r="N21" s="3"/>
      <c r="O21" s="3"/>
      <c r="P21" s="3"/>
      <c r="Q21" s="13"/>
      <c r="R21" s="67"/>
      <c r="S21" s="13"/>
      <c r="T21" s="13"/>
      <c r="U21" s="75"/>
      <c r="V21" s="58" t="s">
        <v>3550</v>
      </c>
      <c r="W21" s="59"/>
      <c r="X21" s="41"/>
      <c r="Y21" s="134" t="str">
        <f t="shared" si="3"/>
        <v/>
      </c>
      <c r="Z21" s="135" t="str">
        <f t="shared" si="4"/>
        <v/>
      </c>
      <c r="AA21" s="134"/>
      <c r="AB21" s="303"/>
      <c r="AC21" s="44"/>
      <c r="AD21" s="183" t="str">
        <f t="shared" si="5"/>
        <v/>
      </c>
      <c r="AE21" s="380">
        <v>0.1</v>
      </c>
      <c r="AF21" s="185" t="str">
        <f t="shared" si="6"/>
        <v/>
      </c>
      <c r="AG21" s="186" t="str">
        <f t="shared" si="7"/>
        <v/>
      </c>
      <c r="AH21" s="186" t="str">
        <f t="shared" si="8"/>
        <v/>
      </c>
      <c r="AI21" s="187" t="str">
        <f t="shared" si="9"/>
        <v/>
      </c>
      <c r="AJ21" s="337"/>
      <c r="AK21" s="61"/>
      <c r="AL21" s="372" t="str">
        <f t="shared" si="10"/>
        <v/>
      </c>
      <c r="AM21" s="14"/>
      <c r="AN21" s="15"/>
      <c r="AO21" s="15"/>
      <c r="AP21" s="15"/>
      <c r="AQ21" s="16"/>
      <c r="AR21" s="17"/>
      <c r="AT21" s="25"/>
      <c r="AU21" s="440" t="str">
        <f>IF($AT21="","",VLOOKUP($AT21,リスト!$CL:$CM,2,FALSE))</f>
        <v/>
      </c>
      <c r="AV21" s="449"/>
      <c r="AX21" s="384" t="str">
        <f t="shared" si="11"/>
        <v/>
      </c>
      <c r="AY21" s="384">
        <f t="shared" si="12"/>
        <v>0</v>
      </c>
      <c r="AZ21" s="384">
        <f t="shared" si="13"/>
        <v>0</v>
      </c>
      <c r="BA21" s="384">
        <f t="shared" si="14"/>
        <v>0</v>
      </c>
    </row>
    <row r="22" spans="2:53" s="177" customFormat="1" ht="24.75" customHeight="1" outlineLevel="1">
      <c r="B22" s="38"/>
      <c r="C22" s="52"/>
      <c r="D22" s="291" t="str">
        <f t="shared" si="2"/>
        <v/>
      </c>
      <c r="E22" s="3"/>
      <c r="F22" s="3"/>
      <c r="G22" s="3"/>
      <c r="H22" s="3"/>
      <c r="I22" s="3"/>
      <c r="J22" s="3"/>
      <c r="K22" s="3"/>
      <c r="L22" s="356"/>
      <c r="M22" s="3"/>
      <c r="N22" s="3"/>
      <c r="O22" s="3"/>
      <c r="P22" s="3"/>
      <c r="Q22" s="13"/>
      <c r="R22" s="67"/>
      <c r="S22" s="13"/>
      <c r="T22" s="13"/>
      <c r="U22" s="75"/>
      <c r="V22" s="58" t="s">
        <v>3550</v>
      </c>
      <c r="W22" s="59"/>
      <c r="X22" s="41"/>
      <c r="Y22" s="134" t="str">
        <f t="shared" si="3"/>
        <v/>
      </c>
      <c r="Z22" s="135" t="str">
        <f t="shared" si="4"/>
        <v/>
      </c>
      <c r="AA22" s="134"/>
      <c r="AB22" s="303"/>
      <c r="AC22" s="44"/>
      <c r="AD22" s="183" t="str">
        <f t="shared" si="5"/>
        <v/>
      </c>
      <c r="AE22" s="380">
        <v>0.1</v>
      </c>
      <c r="AF22" s="185" t="str">
        <f t="shared" si="6"/>
        <v/>
      </c>
      <c r="AG22" s="186" t="str">
        <f t="shared" si="7"/>
        <v/>
      </c>
      <c r="AH22" s="186" t="str">
        <f t="shared" si="8"/>
        <v/>
      </c>
      <c r="AI22" s="187" t="str">
        <f t="shared" si="9"/>
        <v/>
      </c>
      <c r="AJ22" s="337"/>
      <c r="AK22" s="61"/>
      <c r="AL22" s="372" t="str">
        <f t="shared" si="10"/>
        <v/>
      </c>
      <c r="AM22" s="14"/>
      <c r="AN22" s="15"/>
      <c r="AO22" s="15"/>
      <c r="AP22" s="15"/>
      <c r="AQ22" s="16"/>
      <c r="AR22" s="17"/>
      <c r="AT22" s="25"/>
      <c r="AU22" s="440" t="str">
        <f>IF($AT22="","",VLOOKUP($AT22,リスト!$CL:$CM,2,FALSE))</f>
        <v/>
      </c>
      <c r="AV22" s="449"/>
      <c r="AX22" s="384" t="str">
        <f t="shared" si="11"/>
        <v/>
      </c>
      <c r="AY22" s="384">
        <f t="shared" si="12"/>
        <v>0</v>
      </c>
      <c r="AZ22" s="384">
        <f t="shared" si="13"/>
        <v>0</v>
      </c>
      <c r="BA22" s="384">
        <f t="shared" si="14"/>
        <v>0</v>
      </c>
    </row>
    <row r="23" spans="2:53" s="177" customFormat="1" ht="24.75" customHeight="1" outlineLevel="1">
      <c r="B23" s="38"/>
      <c r="C23" s="52"/>
      <c r="D23" s="291" t="str">
        <f t="shared" si="2"/>
        <v/>
      </c>
      <c r="E23" s="3"/>
      <c r="F23" s="3"/>
      <c r="G23" s="3"/>
      <c r="H23" s="3"/>
      <c r="I23" s="3"/>
      <c r="J23" s="3"/>
      <c r="K23" s="3"/>
      <c r="L23" s="356"/>
      <c r="M23" s="3"/>
      <c r="N23" s="3"/>
      <c r="O23" s="3"/>
      <c r="P23" s="3"/>
      <c r="Q23" s="13"/>
      <c r="R23" s="67"/>
      <c r="S23" s="13"/>
      <c r="T23" s="13"/>
      <c r="U23" s="75"/>
      <c r="V23" s="58" t="s">
        <v>3550</v>
      </c>
      <c r="W23" s="59"/>
      <c r="X23" s="41"/>
      <c r="Y23" s="134" t="str">
        <f t="shared" si="3"/>
        <v/>
      </c>
      <c r="Z23" s="135" t="str">
        <f t="shared" si="4"/>
        <v/>
      </c>
      <c r="AA23" s="134"/>
      <c r="AB23" s="303"/>
      <c r="AC23" s="44"/>
      <c r="AD23" s="183" t="str">
        <f t="shared" si="5"/>
        <v/>
      </c>
      <c r="AE23" s="380">
        <v>0.1</v>
      </c>
      <c r="AF23" s="185" t="str">
        <f t="shared" si="6"/>
        <v/>
      </c>
      <c r="AG23" s="186" t="str">
        <f t="shared" si="7"/>
        <v/>
      </c>
      <c r="AH23" s="186" t="str">
        <f t="shared" si="8"/>
        <v/>
      </c>
      <c r="AI23" s="187" t="str">
        <f t="shared" si="9"/>
        <v/>
      </c>
      <c r="AJ23" s="337"/>
      <c r="AK23" s="61"/>
      <c r="AL23" s="372" t="str">
        <f t="shared" si="10"/>
        <v/>
      </c>
      <c r="AM23" s="14"/>
      <c r="AN23" s="15"/>
      <c r="AO23" s="15"/>
      <c r="AP23" s="15"/>
      <c r="AQ23" s="16"/>
      <c r="AR23" s="17"/>
      <c r="AT23" s="25"/>
      <c r="AU23" s="440" t="str">
        <f>IF($AT23="","",VLOOKUP($AT23,リスト!$CL:$CM,2,FALSE))</f>
        <v/>
      </c>
      <c r="AV23" s="449"/>
      <c r="AX23" s="384" t="str">
        <f t="shared" si="11"/>
        <v/>
      </c>
      <c r="AY23" s="384">
        <f t="shared" si="12"/>
        <v>0</v>
      </c>
      <c r="AZ23" s="384">
        <f t="shared" si="13"/>
        <v>0</v>
      </c>
      <c r="BA23" s="384">
        <f t="shared" si="14"/>
        <v>0</v>
      </c>
    </row>
    <row r="24" spans="2:53" s="177" customFormat="1" ht="24.75" customHeight="1" outlineLevel="1">
      <c r="B24" s="38"/>
      <c r="C24" s="52"/>
      <c r="D24" s="291" t="str">
        <f t="shared" si="2"/>
        <v/>
      </c>
      <c r="E24" s="3"/>
      <c r="F24" s="3"/>
      <c r="G24" s="3"/>
      <c r="H24" s="3"/>
      <c r="I24" s="3"/>
      <c r="J24" s="3"/>
      <c r="K24" s="3"/>
      <c r="L24" s="356"/>
      <c r="M24" s="3"/>
      <c r="N24" s="3"/>
      <c r="O24" s="3"/>
      <c r="P24" s="3"/>
      <c r="Q24" s="13"/>
      <c r="R24" s="67"/>
      <c r="S24" s="13"/>
      <c r="T24" s="13"/>
      <c r="U24" s="75"/>
      <c r="V24" s="58" t="s">
        <v>3550</v>
      </c>
      <c r="W24" s="59"/>
      <c r="X24" s="41"/>
      <c r="Y24" s="134" t="str">
        <f t="shared" si="3"/>
        <v/>
      </c>
      <c r="Z24" s="135" t="str">
        <f t="shared" si="4"/>
        <v/>
      </c>
      <c r="AA24" s="134"/>
      <c r="AB24" s="303"/>
      <c r="AC24" s="44"/>
      <c r="AD24" s="183" t="str">
        <f t="shared" si="5"/>
        <v/>
      </c>
      <c r="AE24" s="380">
        <v>0.1</v>
      </c>
      <c r="AF24" s="185" t="str">
        <f t="shared" si="6"/>
        <v/>
      </c>
      <c r="AG24" s="186" t="str">
        <f t="shared" si="7"/>
        <v/>
      </c>
      <c r="AH24" s="186" t="str">
        <f t="shared" si="8"/>
        <v/>
      </c>
      <c r="AI24" s="187" t="str">
        <f t="shared" si="9"/>
        <v/>
      </c>
      <c r="AJ24" s="337"/>
      <c r="AK24" s="61"/>
      <c r="AL24" s="372" t="str">
        <f t="shared" si="10"/>
        <v/>
      </c>
      <c r="AM24" s="14"/>
      <c r="AN24" s="15"/>
      <c r="AO24" s="15"/>
      <c r="AP24" s="15"/>
      <c r="AQ24" s="16"/>
      <c r="AR24" s="17"/>
      <c r="AT24" s="25"/>
      <c r="AU24" s="440" t="str">
        <f>IF($AT24="","",VLOOKUP($AT24,リスト!$CL:$CM,2,FALSE))</f>
        <v/>
      </c>
      <c r="AV24" s="449"/>
      <c r="AX24" s="384" t="str">
        <f t="shared" si="11"/>
        <v/>
      </c>
      <c r="AY24" s="384">
        <f t="shared" si="12"/>
        <v>0</v>
      </c>
      <c r="AZ24" s="384">
        <f t="shared" si="13"/>
        <v>0</v>
      </c>
      <c r="BA24" s="384">
        <f t="shared" si="14"/>
        <v>0</v>
      </c>
    </row>
    <row r="25" spans="2:53" s="177" customFormat="1" ht="24.75" customHeight="1" outlineLevel="1">
      <c r="B25" s="38"/>
      <c r="C25" s="52"/>
      <c r="D25" s="291" t="str">
        <f t="shared" si="2"/>
        <v/>
      </c>
      <c r="E25" s="3"/>
      <c r="F25" s="3"/>
      <c r="G25" s="3"/>
      <c r="H25" s="3"/>
      <c r="I25" s="3"/>
      <c r="J25" s="3"/>
      <c r="K25" s="3"/>
      <c r="L25" s="356"/>
      <c r="M25" s="3"/>
      <c r="N25" s="3"/>
      <c r="O25" s="3"/>
      <c r="P25" s="3"/>
      <c r="Q25" s="13"/>
      <c r="R25" s="67"/>
      <c r="S25" s="13"/>
      <c r="T25" s="13"/>
      <c r="U25" s="75"/>
      <c r="V25" s="58" t="s">
        <v>3550</v>
      </c>
      <c r="W25" s="59"/>
      <c r="X25" s="41"/>
      <c r="Y25" s="134" t="str">
        <f t="shared" si="3"/>
        <v/>
      </c>
      <c r="Z25" s="135" t="str">
        <f t="shared" si="4"/>
        <v/>
      </c>
      <c r="AA25" s="134"/>
      <c r="AB25" s="303"/>
      <c r="AC25" s="44"/>
      <c r="AD25" s="183" t="str">
        <f t="shared" si="5"/>
        <v/>
      </c>
      <c r="AE25" s="380">
        <v>0.1</v>
      </c>
      <c r="AF25" s="185" t="str">
        <f t="shared" si="6"/>
        <v/>
      </c>
      <c r="AG25" s="186" t="str">
        <f t="shared" si="7"/>
        <v/>
      </c>
      <c r="AH25" s="186" t="str">
        <f t="shared" si="8"/>
        <v/>
      </c>
      <c r="AI25" s="187" t="str">
        <f t="shared" si="9"/>
        <v/>
      </c>
      <c r="AJ25" s="337"/>
      <c r="AK25" s="61"/>
      <c r="AL25" s="372" t="str">
        <f t="shared" si="10"/>
        <v/>
      </c>
      <c r="AM25" s="14"/>
      <c r="AN25" s="15"/>
      <c r="AO25" s="15"/>
      <c r="AP25" s="15"/>
      <c r="AQ25" s="16"/>
      <c r="AR25" s="17"/>
      <c r="AT25" s="25"/>
      <c r="AU25" s="440" t="str">
        <f>IF($AT25="","",VLOOKUP($AT25,リスト!$CL:$CM,2,FALSE))</f>
        <v/>
      </c>
      <c r="AV25" s="449"/>
      <c r="AX25" s="384" t="str">
        <f t="shared" si="11"/>
        <v/>
      </c>
      <c r="AY25" s="384">
        <f t="shared" si="12"/>
        <v>0</v>
      </c>
      <c r="AZ25" s="384">
        <f t="shared" si="13"/>
        <v>0</v>
      </c>
      <c r="BA25" s="384">
        <f t="shared" si="14"/>
        <v>0</v>
      </c>
    </row>
    <row r="26" spans="2:53" s="177" customFormat="1" ht="24.75" customHeight="1" outlineLevel="1">
      <c r="B26" s="38"/>
      <c r="C26" s="52"/>
      <c r="D26" s="291" t="str">
        <f t="shared" si="2"/>
        <v/>
      </c>
      <c r="E26" s="3"/>
      <c r="F26" s="3"/>
      <c r="G26" s="3"/>
      <c r="H26" s="3"/>
      <c r="I26" s="3"/>
      <c r="J26" s="3"/>
      <c r="K26" s="3"/>
      <c r="L26" s="356"/>
      <c r="M26" s="3"/>
      <c r="N26" s="3"/>
      <c r="O26" s="3"/>
      <c r="P26" s="3"/>
      <c r="Q26" s="13"/>
      <c r="R26" s="67"/>
      <c r="S26" s="13"/>
      <c r="T26" s="13"/>
      <c r="U26" s="75"/>
      <c r="V26" s="58" t="s">
        <v>3550</v>
      </c>
      <c r="W26" s="59"/>
      <c r="X26" s="41"/>
      <c r="Y26" s="134" t="str">
        <f t="shared" si="3"/>
        <v/>
      </c>
      <c r="Z26" s="135" t="str">
        <f t="shared" si="4"/>
        <v/>
      </c>
      <c r="AA26" s="134"/>
      <c r="AB26" s="303"/>
      <c r="AC26" s="44"/>
      <c r="AD26" s="183" t="str">
        <f t="shared" si="5"/>
        <v/>
      </c>
      <c r="AE26" s="380">
        <v>0.1</v>
      </c>
      <c r="AF26" s="185" t="str">
        <f t="shared" si="6"/>
        <v/>
      </c>
      <c r="AG26" s="186" t="str">
        <f t="shared" si="7"/>
        <v/>
      </c>
      <c r="AH26" s="186" t="str">
        <f t="shared" si="8"/>
        <v/>
      </c>
      <c r="AI26" s="187" t="str">
        <f t="shared" si="9"/>
        <v/>
      </c>
      <c r="AJ26" s="337"/>
      <c r="AK26" s="61"/>
      <c r="AL26" s="372" t="str">
        <f t="shared" si="10"/>
        <v/>
      </c>
      <c r="AM26" s="14"/>
      <c r="AN26" s="15"/>
      <c r="AO26" s="15"/>
      <c r="AP26" s="15"/>
      <c r="AQ26" s="16"/>
      <c r="AR26" s="17"/>
      <c r="AT26" s="25"/>
      <c r="AU26" s="440" t="str">
        <f>IF($AT26="","",VLOOKUP($AT26,リスト!$CL:$CM,2,FALSE))</f>
        <v/>
      </c>
      <c r="AV26" s="449"/>
      <c r="AX26" s="384" t="str">
        <f t="shared" si="11"/>
        <v/>
      </c>
      <c r="AY26" s="384">
        <f t="shared" si="12"/>
        <v>0</v>
      </c>
      <c r="AZ26" s="384">
        <f t="shared" si="13"/>
        <v>0</v>
      </c>
      <c r="BA26" s="384">
        <f t="shared" si="14"/>
        <v>0</v>
      </c>
    </row>
    <row r="27" spans="2:53" s="177" customFormat="1" ht="24.75" customHeight="1" outlineLevel="1">
      <c r="B27" s="38"/>
      <c r="C27" s="52"/>
      <c r="D27" s="291" t="str">
        <f t="shared" si="2"/>
        <v/>
      </c>
      <c r="E27" s="3"/>
      <c r="F27" s="3"/>
      <c r="G27" s="3"/>
      <c r="H27" s="3"/>
      <c r="I27" s="3"/>
      <c r="J27" s="3"/>
      <c r="K27" s="3"/>
      <c r="L27" s="356"/>
      <c r="M27" s="3"/>
      <c r="N27" s="3"/>
      <c r="O27" s="3"/>
      <c r="P27" s="3"/>
      <c r="Q27" s="13"/>
      <c r="R27" s="67"/>
      <c r="S27" s="13"/>
      <c r="T27" s="13"/>
      <c r="U27" s="75"/>
      <c r="V27" s="58" t="s">
        <v>3550</v>
      </c>
      <c r="W27" s="59"/>
      <c r="X27" s="41"/>
      <c r="Y27" s="134" t="str">
        <f t="shared" si="3"/>
        <v/>
      </c>
      <c r="Z27" s="135" t="str">
        <f t="shared" si="4"/>
        <v/>
      </c>
      <c r="AA27" s="134"/>
      <c r="AB27" s="303"/>
      <c r="AC27" s="44"/>
      <c r="AD27" s="183" t="str">
        <f t="shared" si="5"/>
        <v/>
      </c>
      <c r="AE27" s="380">
        <v>0.1</v>
      </c>
      <c r="AF27" s="185" t="str">
        <f t="shared" si="6"/>
        <v/>
      </c>
      <c r="AG27" s="186" t="str">
        <f t="shared" si="7"/>
        <v/>
      </c>
      <c r="AH27" s="186" t="str">
        <f t="shared" si="8"/>
        <v/>
      </c>
      <c r="AI27" s="187" t="str">
        <f t="shared" si="9"/>
        <v/>
      </c>
      <c r="AJ27" s="337"/>
      <c r="AK27" s="61"/>
      <c r="AL27" s="372" t="str">
        <f t="shared" si="10"/>
        <v/>
      </c>
      <c r="AM27" s="14"/>
      <c r="AN27" s="15"/>
      <c r="AO27" s="15"/>
      <c r="AP27" s="15"/>
      <c r="AQ27" s="16"/>
      <c r="AR27" s="17"/>
      <c r="AT27" s="25"/>
      <c r="AU27" s="440" t="str">
        <f>IF($AT27="","",VLOOKUP($AT27,リスト!$CL:$CM,2,FALSE))</f>
        <v/>
      </c>
      <c r="AV27" s="449"/>
      <c r="AX27" s="384" t="str">
        <f t="shared" si="11"/>
        <v/>
      </c>
      <c r="AY27" s="384">
        <f t="shared" si="12"/>
        <v>0</v>
      </c>
      <c r="AZ27" s="384">
        <f t="shared" si="13"/>
        <v>0</v>
      </c>
      <c r="BA27" s="384">
        <f t="shared" si="14"/>
        <v>0</v>
      </c>
    </row>
    <row r="28" spans="2:53" s="177" customFormat="1" ht="24.75" customHeight="1" outlineLevel="1">
      <c r="B28" s="38"/>
      <c r="C28" s="52"/>
      <c r="D28" s="291" t="str">
        <f t="shared" si="2"/>
        <v/>
      </c>
      <c r="E28" s="3"/>
      <c r="F28" s="3"/>
      <c r="G28" s="3"/>
      <c r="H28" s="3"/>
      <c r="I28" s="3"/>
      <c r="J28" s="3"/>
      <c r="K28" s="3"/>
      <c r="L28" s="356"/>
      <c r="M28" s="3"/>
      <c r="N28" s="3"/>
      <c r="O28" s="3"/>
      <c r="P28" s="3"/>
      <c r="Q28" s="13"/>
      <c r="R28" s="67"/>
      <c r="S28" s="13"/>
      <c r="T28" s="13"/>
      <c r="U28" s="75"/>
      <c r="V28" s="58" t="s">
        <v>3550</v>
      </c>
      <c r="W28" s="59"/>
      <c r="X28" s="41"/>
      <c r="Y28" s="134" t="str">
        <f t="shared" si="3"/>
        <v/>
      </c>
      <c r="Z28" s="135" t="str">
        <f t="shared" si="4"/>
        <v/>
      </c>
      <c r="AA28" s="134"/>
      <c r="AB28" s="303"/>
      <c r="AC28" s="44"/>
      <c r="AD28" s="183" t="str">
        <f t="shared" si="5"/>
        <v/>
      </c>
      <c r="AE28" s="380">
        <v>0.1</v>
      </c>
      <c r="AF28" s="185" t="str">
        <f t="shared" si="6"/>
        <v/>
      </c>
      <c r="AG28" s="186" t="str">
        <f t="shared" si="7"/>
        <v/>
      </c>
      <c r="AH28" s="186" t="str">
        <f t="shared" si="8"/>
        <v/>
      </c>
      <c r="AI28" s="187" t="str">
        <f t="shared" si="9"/>
        <v/>
      </c>
      <c r="AJ28" s="337"/>
      <c r="AK28" s="61"/>
      <c r="AL28" s="372" t="str">
        <f t="shared" si="10"/>
        <v/>
      </c>
      <c r="AM28" s="14"/>
      <c r="AN28" s="15"/>
      <c r="AO28" s="15"/>
      <c r="AP28" s="15"/>
      <c r="AQ28" s="16"/>
      <c r="AR28" s="17"/>
      <c r="AT28" s="25"/>
      <c r="AU28" s="440" t="str">
        <f>IF($AT28="","",VLOOKUP($AT28,リスト!$CL:$CM,2,FALSE))</f>
        <v/>
      </c>
      <c r="AV28" s="449"/>
      <c r="AX28" s="384" t="str">
        <f t="shared" si="11"/>
        <v/>
      </c>
      <c r="AY28" s="384">
        <f t="shared" si="12"/>
        <v>0</v>
      </c>
      <c r="AZ28" s="384">
        <f t="shared" si="13"/>
        <v>0</v>
      </c>
      <c r="BA28" s="384">
        <f t="shared" si="14"/>
        <v>0</v>
      </c>
    </row>
    <row r="29" spans="2:53" s="177" customFormat="1" ht="24.75" customHeight="1" outlineLevel="1">
      <c r="B29" s="38"/>
      <c r="C29" s="52"/>
      <c r="D29" s="291" t="str">
        <f t="shared" si="2"/>
        <v/>
      </c>
      <c r="E29" s="3"/>
      <c r="F29" s="3"/>
      <c r="G29" s="3"/>
      <c r="H29" s="3"/>
      <c r="I29" s="3"/>
      <c r="J29" s="3"/>
      <c r="K29" s="3"/>
      <c r="L29" s="356"/>
      <c r="M29" s="3"/>
      <c r="N29" s="3"/>
      <c r="O29" s="3"/>
      <c r="P29" s="3"/>
      <c r="Q29" s="13"/>
      <c r="R29" s="67"/>
      <c r="S29" s="13"/>
      <c r="T29" s="13"/>
      <c r="U29" s="75"/>
      <c r="V29" s="58" t="s">
        <v>3550</v>
      </c>
      <c r="W29" s="59"/>
      <c r="X29" s="41"/>
      <c r="Y29" s="134" t="str">
        <f t="shared" si="3"/>
        <v/>
      </c>
      <c r="Z29" s="135" t="str">
        <f t="shared" si="4"/>
        <v/>
      </c>
      <c r="AA29" s="134"/>
      <c r="AB29" s="303"/>
      <c r="AC29" s="44"/>
      <c r="AD29" s="183" t="str">
        <f t="shared" si="5"/>
        <v/>
      </c>
      <c r="AE29" s="380">
        <v>0.1</v>
      </c>
      <c r="AF29" s="185" t="str">
        <f t="shared" si="6"/>
        <v/>
      </c>
      <c r="AG29" s="186" t="str">
        <f t="shared" si="7"/>
        <v/>
      </c>
      <c r="AH29" s="186" t="str">
        <f t="shared" si="8"/>
        <v/>
      </c>
      <c r="AI29" s="187" t="str">
        <f t="shared" si="9"/>
        <v/>
      </c>
      <c r="AJ29" s="337"/>
      <c r="AK29" s="61"/>
      <c r="AL29" s="372" t="str">
        <f t="shared" si="10"/>
        <v/>
      </c>
      <c r="AM29" s="14"/>
      <c r="AN29" s="15"/>
      <c r="AO29" s="15"/>
      <c r="AP29" s="15"/>
      <c r="AQ29" s="16"/>
      <c r="AR29" s="17"/>
      <c r="AT29" s="25"/>
      <c r="AU29" s="440" t="str">
        <f>IF($AT29="","",VLOOKUP($AT29,リスト!$CL:$CM,2,FALSE))</f>
        <v/>
      </c>
      <c r="AV29" s="449"/>
      <c r="AX29" s="384" t="str">
        <f t="shared" si="11"/>
        <v/>
      </c>
      <c r="AY29" s="384">
        <f t="shared" si="12"/>
        <v>0</v>
      </c>
      <c r="AZ29" s="384">
        <f t="shared" si="13"/>
        <v>0</v>
      </c>
      <c r="BA29" s="384">
        <f t="shared" si="14"/>
        <v>0</v>
      </c>
    </row>
    <row r="30" spans="2:53" s="177" customFormat="1" ht="24.75" customHeight="1" outlineLevel="1">
      <c r="B30" s="38"/>
      <c r="C30" s="52"/>
      <c r="D30" s="291" t="str">
        <f t="shared" si="2"/>
        <v/>
      </c>
      <c r="E30" s="3"/>
      <c r="F30" s="3"/>
      <c r="G30" s="3"/>
      <c r="H30" s="3"/>
      <c r="I30" s="3"/>
      <c r="J30" s="3"/>
      <c r="K30" s="3"/>
      <c r="L30" s="356"/>
      <c r="M30" s="3"/>
      <c r="N30" s="3"/>
      <c r="O30" s="3"/>
      <c r="P30" s="3"/>
      <c r="Q30" s="13"/>
      <c r="R30" s="67"/>
      <c r="S30" s="13"/>
      <c r="T30" s="13"/>
      <c r="U30" s="75"/>
      <c r="V30" s="58" t="s">
        <v>3550</v>
      </c>
      <c r="W30" s="59"/>
      <c r="X30" s="41"/>
      <c r="Y30" s="134" t="str">
        <f t="shared" si="3"/>
        <v/>
      </c>
      <c r="Z30" s="135" t="str">
        <f t="shared" si="4"/>
        <v/>
      </c>
      <c r="AA30" s="134"/>
      <c r="AB30" s="303"/>
      <c r="AC30" s="44"/>
      <c r="AD30" s="183" t="str">
        <f t="shared" si="5"/>
        <v/>
      </c>
      <c r="AE30" s="380">
        <v>0.1</v>
      </c>
      <c r="AF30" s="185" t="str">
        <f t="shared" si="6"/>
        <v/>
      </c>
      <c r="AG30" s="186" t="str">
        <f t="shared" si="7"/>
        <v/>
      </c>
      <c r="AH30" s="186" t="str">
        <f t="shared" si="8"/>
        <v/>
      </c>
      <c r="AI30" s="187" t="str">
        <f t="shared" si="9"/>
        <v/>
      </c>
      <c r="AJ30" s="337"/>
      <c r="AK30" s="61"/>
      <c r="AL30" s="372" t="str">
        <f t="shared" si="10"/>
        <v/>
      </c>
      <c r="AM30" s="14"/>
      <c r="AN30" s="15"/>
      <c r="AO30" s="15"/>
      <c r="AP30" s="15"/>
      <c r="AQ30" s="16"/>
      <c r="AR30" s="17"/>
      <c r="AT30" s="25"/>
      <c r="AU30" s="440" t="str">
        <f>IF($AT30="","",VLOOKUP($AT30,リスト!$CL:$CM,2,FALSE))</f>
        <v/>
      </c>
      <c r="AV30" s="449"/>
      <c r="AX30" s="384" t="str">
        <f t="shared" si="11"/>
        <v/>
      </c>
      <c r="AY30" s="384">
        <f t="shared" si="12"/>
        <v>0</v>
      </c>
      <c r="AZ30" s="384">
        <f t="shared" si="13"/>
        <v>0</v>
      </c>
      <c r="BA30" s="384">
        <f t="shared" si="14"/>
        <v>0</v>
      </c>
    </row>
    <row r="31" spans="2:53" s="177" customFormat="1" ht="24.75" customHeight="1" outlineLevel="1">
      <c r="B31" s="38"/>
      <c r="C31" s="52"/>
      <c r="D31" s="291" t="str">
        <f t="shared" si="2"/>
        <v/>
      </c>
      <c r="E31" s="3"/>
      <c r="F31" s="3"/>
      <c r="G31" s="3"/>
      <c r="H31" s="3"/>
      <c r="I31" s="3"/>
      <c r="J31" s="3"/>
      <c r="K31" s="3"/>
      <c r="L31" s="356"/>
      <c r="M31" s="3"/>
      <c r="N31" s="3"/>
      <c r="O31" s="3"/>
      <c r="P31" s="3"/>
      <c r="Q31" s="13"/>
      <c r="R31" s="67"/>
      <c r="S31" s="13"/>
      <c r="T31" s="13"/>
      <c r="U31" s="75"/>
      <c r="V31" s="58" t="s">
        <v>3550</v>
      </c>
      <c r="W31" s="59"/>
      <c r="X31" s="41"/>
      <c r="Y31" s="134" t="str">
        <f t="shared" si="3"/>
        <v/>
      </c>
      <c r="Z31" s="135" t="str">
        <f t="shared" si="4"/>
        <v/>
      </c>
      <c r="AA31" s="134"/>
      <c r="AB31" s="303"/>
      <c r="AC31" s="44"/>
      <c r="AD31" s="183" t="str">
        <f t="shared" si="5"/>
        <v/>
      </c>
      <c r="AE31" s="380">
        <v>0.1</v>
      </c>
      <c r="AF31" s="185" t="str">
        <f t="shared" si="6"/>
        <v/>
      </c>
      <c r="AG31" s="186" t="str">
        <f t="shared" si="7"/>
        <v/>
      </c>
      <c r="AH31" s="186" t="str">
        <f t="shared" si="8"/>
        <v/>
      </c>
      <c r="AI31" s="187" t="str">
        <f t="shared" si="9"/>
        <v/>
      </c>
      <c r="AJ31" s="337"/>
      <c r="AK31" s="61"/>
      <c r="AL31" s="372" t="str">
        <f t="shared" si="10"/>
        <v/>
      </c>
      <c r="AM31" s="14"/>
      <c r="AN31" s="15"/>
      <c r="AO31" s="15"/>
      <c r="AP31" s="15"/>
      <c r="AQ31" s="16"/>
      <c r="AR31" s="17"/>
      <c r="AT31" s="25"/>
      <c r="AU31" s="440" t="str">
        <f>IF($AT31="","",VLOOKUP($AT31,リスト!$CL:$CM,2,FALSE))</f>
        <v/>
      </c>
      <c r="AV31" s="449"/>
      <c r="AX31" s="384" t="str">
        <f t="shared" si="11"/>
        <v/>
      </c>
      <c r="AY31" s="384">
        <f t="shared" si="12"/>
        <v>0</v>
      </c>
      <c r="AZ31" s="384">
        <f t="shared" si="13"/>
        <v>0</v>
      </c>
      <c r="BA31" s="384">
        <f t="shared" si="14"/>
        <v>0</v>
      </c>
    </row>
    <row r="32" spans="2:53" s="177" customFormat="1" ht="24.75" customHeight="1">
      <c r="B32" s="38"/>
      <c r="C32" s="52"/>
      <c r="D32" s="291" t="str">
        <f t="shared" si="2"/>
        <v/>
      </c>
      <c r="E32" s="3"/>
      <c r="F32" s="3"/>
      <c r="G32" s="3"/>
      <c r="H32" s="3"/>
      <c r="I32" s="3"/>
      <c r="J32" s="3"/>
      <c r="K32" s="3"/>
      <c r="L32" s="356"/>
      <c r="M32" s="3"/>
      <c r="N32" s="3"/>
      <c r="O32" s="3"/>
      <c r="P32" s="3"/>
      <c r="Q32" s="13"/>
      <c r="R32" s="67"/>
      <c r="S32" s="13"/>
      <c r="T32" s="13"/>
      <c r="U32" s="75"/>
      <c r="V32" s="58" t="s">
        <v>3550</v>
      </c>
      <c r="W32" s="59"/>
      <c r="X32" s="41"/>
      <c r="Y32" s="134" t="str">
        <f t="shared" si="3"/>
        <v/>
      </c>
      <c r="Z32" s="135" t="str">
        <f t="shared" si="4"/>
        <v/>
      </c>
      <c r="AA32" s="134"/>
      <c r="AB32" s="303"/>
      <c r="AC32" s="44"/>
      <c r="AD32" s="183" t="str">
        <f t="shared" si="5"/>
        <v/>
      </c>
      <c r="AE32" s="380">
        <v>0.1</v>
      </c>
      <c r="AF32" s="185" t="str">
        <f t="shared" si="6"/>
        <v/>
      </c>
      <c r="AG32" s="186" t="str">
        <f t="shared" si="7"/>
        <v/>
      </c>
      <c r="AH32" s="186" t="str">
        <f t="shared" si="8"/>
        <v/>
      </c>
      <c r="AI32" s="187" t="str">
        <f t="shared" si="9"/>
        <v/>
      </c>
      <c r="AJ32" s="337"/>
      <c r="AK32" s="61"/>
      <c r="AL32" s="372" t="str">
        <f t="shared" si="10"/>
        <v/>
      </c>
      <c r="AM32" s="14"/>
      <c r="AN32" s="15"/>
      <c r="AO32" s="15"/>
      <c r="AP32" s="15"/>
      <c r="AQ32" s="16"/>
      <c r="AR32" s="17"/>
      <c r="AT32" s="25"/>
      <c r="AU32" s="440" t="str">
        <f>IF($AT32="","",VLOOKUP($AT32,リスト!$CL:$CM,2,FALSE))</f>
        <v/>
      </c>
      <c r="AV32" s="449"/>
      <c r="AX32" s="384" t="str">
        <f t="shared" si="11"/>
        <v/>
      </c>
      <c r="AY32" s="384">
        <f t="shared" si="12"/>
        <v>0</v>
      </c>
      <c r="AZ32" s="384">
        <f t="shared" si="13"/>
        <v>0</v>
      </c>
      <c r="BA32" s="384">
        <f t="shared" si="14"/>
        <v>0</v>
      </c>
    </row>
    <row r="33" spans="2:53" s="177" customFormat="1" ht="24.75" hidden="1" customHeight="1" outlineLevel="1">
      <c r="B33" s="38"/>
      <c r="C33" s="52"/>
      <c r="D33" s="291" t="str">
        <f t="shared" si="2"/>
        <v/>
      </c>
      <c r="E33" s="3"/>
      <c r="F33" s="3"/>
      <c r="G33" s="3"/>
      <c r="H33" s="3"/>
      <c r="I33" s="3"/>
      <c r="J33" s="3"/>
      <c r="K33" s="3"/>
      <c r="L33" s="356"/>
      <c r="M33" s="3"/>
      <c r="N33" s="3"/>
      <c r="O33" s="3"/>
      <c r="P33" s="3"/>
      <c r="Q33" s="13"/>
      <c r="R33" s="67"/>
      <c r="S33" s="13"/>
      <c r="T33" s="13"/>
      <c r="U33" s="75"/>
      <c r="V33" s="58" t="s">
        <v>3550</v>
      </c>
      <c r="W33" s="59"/>
      <c r="X33" s="41"/>
      <c r="Y33" s="134" t="str">
        <f t="shared" si="3"/>
        <v/>
      </c>
      <c r="Z33" s="135" t="str">
        <f t="shared" si="4"/>
        <v/>
      </c>
      <c r="AA33" s="134"/>
      <c r="AB33" s="303"/>
      <c r="AC33" s="44"/>
      <c r="AD33" s="183" t="str">
        <f t="shared" si="5"/>
        <v/>
      </c>
      <c r="AE33" s="380">
        <v>0.1</v>
      </c>
      <c r="AF33" s="185" t="str">
        <f t="shared" si="6"/>
        <v/>
      </c>
      <c r="AG33" s="186" t="str">
        <f t="shared" si="7"/>
        <v/>
      </c>
      <c r="AH33" s="186" t="str">
        <f t="shared" si="8"/>
        <v/>
      </c>
      <c r="AI33" s="187" t="str">
        <f t="shared" si="9"/>
        <v/>
      </c>
      <c r="AJ33" s="337"/>
      <c r="AK33" s="61"/>
      <c r="AL33" s="372" t="str">
        <f t="shared" si="10"/>
        <v/>
      </c>
      <c r="AM33" s="14"/>
      <c r="AN33" s="15"/>
      <c r="AO33" s="15"/>
      <c r="AP33" s="15"/>
      <c r="AQ33" s="16"/>
      <c r="AR33" s="17"/>
      <c r="AT33" s="25"/>
      <c r="AU33" s="440" t="str">
        <f>IF($AT33="","",VLOOKUP($AT33,リスト!$CL:$CM,2,FALSE))</f>
        <v/>
      </c>
      <c r="AV33" s="449"/>
      <c r="AX33" s="384" t="str">
        <f t="shared" si="11"/>
        <v/>
      </c>
      <c r="AY33" s="384">
        <f t="shared" si="12"/>
        <v>0</v>
      </c>
      <c r="AZ33" s="384">
        <f t="shared" si="13"/>
        <v>0</v>
      </c>
      <c r="BA33" s="384">
        <f t="shared" si="14"/>
        <v>0</v>
      </c>
    </row>
    <row r="34" spans="2:53" s="177" customFormat="1" ht="24.75" hidden="1" customHeight="1" outlineLevel="1">
      <c r="B34" s="38"/>
      <c r="C34" s="52"/>
      <c r="D34" s="291" t="str">
        <f t="shared" si="2"/>
        <v/>
      </c>
      <c r="E34" s="3"/>
      <c r="F34" s="3"/>
      <c r="G34" s="3"/>
      <c r="H34" s="3"/>
      <c r="I34" s="3"/>
      <c r="J34" s="3"/>
      <c r="K34" s="3"/>
      <c r="L34" s="356"/>
      <c r="M34" s="3"/>
      <c r="N34" s="3"/>
      <c r="O34" s="3"/>
      <c r="P34" s="3"/>
      <c r="Q34" s="13"/>
      <c r="R34" s="67"/>
      <c r="S34" s="13"/>
      <c r="T34" s="13"/>
      <c r="U34" s="75"/>
      <c r="V34" s="58" t="s">
        <v>3550</v>
      </c>
      <c r="W34" s="59"/>
      <c r="X34" s="41"/>
      <c r="Y34" s="134" t="str">
        <f t="shared" si="3"/>
        <v/>
      </c>
      <c r="Z34" s="135" t="str">
        <f t="shared" si="4"/>
        <v/>
      </c>
      <c r="AA34" s="134"/>
      <c r="AB34" s="303"/>
      <c r="AC34" s="44"/>
      <c r="AD34" s="183" t="str">
        <f t="shared" si="5"/>
        <v/>
      </c>
      <c r="AE34" s="380">
        <v>0.1</v>
      </c>
      <c r="AF34" s="185" t="str">
        <f t="shared" si="6"/>
        <v/>
      </c>
      <c r="AG34" s="186" t="str">
        <f t="shared" si="7"/>
        <v/>
      </c>
      <c r="AH34" s="186" t="str">
        <f t="shared" si="8"/>
        <v/>
      </c>
      <c r="AI34" s="187" t="str">
        <f t="shared" si="9"/>
        <v/>
      </c>
      <c r="AJ34" s="337"/>
      <c r="AK34" s="61"/>
      <c r="AL34" s="372" t="str">
        <f t="shared" si="10"/>
        <v/>
      </c>
      <c r="AM34" s="14"/>
      <c r="AN34" s="15"/>
      <c r="AO34" s="15"/>
      <c r="AP34" s="15"/>
      <c r="AQ34" s="16"/>
      <c r="AR34" s="17"/>
      <c r="AT34" s="25"/>
      <c r="AU34" s="440" t="str">
        <f>IF($AT34="","",VLOOKUP($AT34,リスト!$CL:$CM,2,FALSE))</f>
        <v/>
      </c>
      <c r="AV34" s="449"/>
      <c r="AX34" s="384" t="str">
        <f t="shared" si="11"/>
        <v/>
      </c>
      <c r="AY34" s="384">
        <f t="shared" si="12"/>
        <v>0</v>
      </c>
      <c r="AZ34" s="384">
        <f t="shared" si="13"/>
        <v>0</v>
      </c>
      <c r="BA34" s="384">
        <f t="shared" si="14"/>
        <v>0</v>
      </c>
    </row>
    <row r="35" spans="2:53" s="177" customFormat="1" ht="24.75" hidden="1" customHeight="1" outlineLevel="1">
      <c r="B35" s="38"/>
      <c r="C35" s="52"/>
      <c r="D35" s="291" t="str">
        <f t="shared" si="2"/>
        <v/>
      </c>
      <c r="E35" s="3"/>
      <c r="F35" s="3"/>
      <c r="G35" s="3"/>
      <c r="H35" s="3"/>
      <c r="I35" s="3"/>
      <c r="J35" s="3"/>
      <c r="K35" s="3"/>
      <c r="L35" s="356"/>
      <c r="M35" s="3"/>
      <c r="N35" s="3"/>
      <c r="O35" s="3"/>
      <c r="P35" s="3"/>
      <c r="Q35" s="13"/>
      <c r="R35" s="67"/>
      <c r="S35" s="13"/>
      <c r="T35" s="13"/>
      <c r="U35" s="75"/>
      <c r="V35" s="58" t="s">
        <v>3550</v>
      </c>
      <c r="W35" s="59"/>
      <c r="X35" s="41"/>
      <c r="Y35" s="134" t="str">
        <f t="shared" si="3"/>
        <v/>
      </c>
      <c r="Z35" s="135" t="str">
        <f t="shared" si="4"/>
        <v/>
      </c>
      <c r="AA35" s="134"/>
      <c r="AB35" s="303"/>
      <c r="AC35" s="44"/>
      <c r="AD35" s="183" t="str">
        <f t="shared" si="5"/>
        <v/>
      </c>
      <c r="AE35" s="380">
        <v>0.1</v>
      </c>
      <c r="AF35" s="185" t="str">
        <f t="shared" si="6"/>
        <v/>
      </c>
      <c r="AG35" s="186" t="str">
        <f t="shared" si="7"/>
        <v/>
      </c>
      <c r="AH35" s="186" t="str">
        <f t="shared" si="8"/>
        <v/>
      </c>
      <c r="AI35" s="187" t="str">
        <f t="shared" si="9"/>
        <v/>
      </c>
      <c r="AJ35" s="337"/>
      <c r="AK35" s="61"/>
      <c r="AL35" s="372" t="str">
        <f t="shared" si="10"/>
        <v/>
      </c>
      <c r="AM35" s="14"/>
      <c r="AN35" s="15"/>
      <c r="AO35" s="15"/>
      <c r="AP35" s="15"/>
      <c r="AQ35" s="16"/>
      <c r="AR35" s="17"/>
      <c r="AT35" s="25"/>
      <c r="AU35" s="440" t="str">
        <f>IF($AT35="","",VLOOKUP($AT35,リスト!$CL:$CM,2,FALSE))</f>
        <v/>
      </c>
      <c r="AV35" s="449"/>
      <c r="AX35" s="384" t="str">
        <f t="shared" si="11"/>
        <v/>
      </c>
      <c r="AY35" s="384">
        <f t="shared" si="12"/>
        <v>0</v>
      </c>
      <c r="AZ35" s="384">
        <f t="shared" si="13"/>
        <v>0</v>
      </c>
      <c r="BA35" s="384">
        <f t="shared" si="14"/>
        <v>0</v>
      </c>
    </row>
    <row r="36" spans="2:53" s="177" customFormat="1" ht="24.75" hidden="1" customHeight="1" outlineLevel="1">
      <c r="B36" s="38"/>
      <c r="C36" s="52"/>
      <c r="D36" s="291" t="str">
        <f t="shared" si="2"/>
        <v/>
      </c>
      <c r="E36" s="3"/>
      <c r="F36" s="3"/>
      <c r="G36" s="3"/>
      <c r="H36" s="3"/>
      <c r="I36" s="3"/>
      <c r="J36" s="3"/>
      <c r="K36" s="3"/>
      <c r="L36" s="356"/>
      <c r="M36" s="3"/>
      <c r="N36" s="3"/>
      <c r="O36" s="3"/>
      <c r="P36" s="3"/>
      <c r="Q36" s="13"/>
      <c r="R36" s="67"/>
      <c r="S36" s="13"/>
      <c r="T36" s="13"/>
      <c r="U36" s="75"/>
      <c r="V36" s="58" t="s">
        <v>3550</v>
      </c>
      <c r="W36" s="59"/>
      <c r="X36" s="41"/>
      <c r="Y36" s="134" t="str">
        <f t="shared" si="3"/>
        <v/>
      </c>
      <c r="Z36" s="135" t="str">
        <f t="shared" si="4"/>
        <v/>
      </c>
      <c r="AA36" s="134"/>
      <c r="AB36" s="303"/>
      <c r="AC36" s="44"/>
      <c r="AD36" s="183" t="str">
        <f t="shared" si="5"/>
        <v/>
      </c>
      <c r="AE36" s="380">
        <v>0.1</v>
      </c>
      <c r="AF36" s="185" t="str">
        <f t="shared" si="6"/>
        <v/>
      </c>
      <c r="AG36" s="186" t="str">
        <f t="shared" si="7"/>
        <v/>
      </c>
      <c r="AH36" s="186" t="str">
        <f t="shared" si="8"/>
        <v/>
      </c>
      <c r="AI36" s="187" t="str">
        <f t="shared" si="9"/>
        <v/>
      </c>
      <c r="AJ36" s="337"/>
      <c r="AK36" s="61"/>
      <c r="AL36" s="372" t="str">
        <f t="shared" si="10"/>
        <v/>
      </c>
      <c r="AM36" s="14"/>
      <c r="AN36" s="15"/>
      <c r="AO36" s="15"/>
      <c r="AP36" s="15"/>
      <c r="AQ36" s="16"/>
      <c r="AR36" s="17"/>
      <c r="AT36" s="25"/>
      <c r="AU36" s="440" t="str">
        <f>IF($AT36="","",VLOOKUP($AT36,リスト!$CL:$CM,2,FALSE))</f>
        <v/>
      </c>
      <c r="AV36" s="449"/>
      <c r="AX36" s="384" t="str">
        <f t="shared" si="11"/>
        <v/>
      </c>
      <c r="AY36" s="384">
        <f t="shared" si="12"/>
        <v>0</v>
      </c>
      <c r="AZ36" s="384">
        <f t="shared" si="13"/>
        <v>0</v>
      </c>
      <c r="BA36" s="384">
        <f t="shared" si="14"/>
        <v>0</v>
      </c>
    </row>
    <row r="37" spans="2:53" s="177" customFormat="1" ht="24.75" hidden="1" customHeight="1" outlineLevel="1">
      <c r="B37" s="38"/>
      <c r="C37" s="52"/>
      <c r="D37" s="291" t="str">
        <f t="shared" si="2"/>
        <v/>
      </c>
      <c r="E37" s="3"/>
      <c r="F37" s="3"/>
      <c r="G37" s="3"/>
      <c r="H37" s="3"/>
      <c r="I37" s="3"/>
      <c r="J37" s="3"/>
      <c r="K37" s="3"/>
      <c r="L37" s="356"/>
      <c r="M37" s="3"/>
      <c r="N37" s="3"/>
      <c r="O37" s="3"/>
      <c r="P37" s="3"/>
      <c r="Q37" s="13"/>
      <c r="R37" s="67"/>
      <c r="S37" s="13"/>
      <c r="T37" s="13"/>
      <c r="U37" s="75"/>
      <c r="V37" s="58" t="s">
        <v>3550</v>
      </c>
      <c r="W37" s="59"/>
      <c r="X37" s="41"/>
      <c r="Y37" s="134" t="str">
        <f t="shared" si="3"/>
        <v/>
      </c>
      <c r="Z37" s="135" t="str">
        <f t="shared" si="4"/>
        <v/>
      </c>
      <c r="AA37" s="134"/>
      <c r="AB37" s="303"/>
      <c r="AC37" s="44"/>
      <c r="AD37" s="183" t="str">
        <f t="shared" si="5"/>
        <v/>
      </c>
      <c r="AE37" s="380">
        <v>0.1</v>
      </c>
      <c r="AF37" s="185" t="str">
        <f t="shared" si="6"/>
        <v/>
      </c>
      <c r="AG37" s="186" t="str">
        <f t="shared" si="7"/>
        <v/>
      </c>
      <c r="AH37" s="186" t="str">
        <f t="shared" si="8"/>
        <v/>
      </c>
      <c r="AI37" s="187" t="str">
        <f t="shared" si="9"/>
        <v/>
      </c>
      <c r="AJ37" s="337"/>
      <c r="AK37" s="61"/>
      <c r="AL37" s="372" t="str">
        <f t="shared" si="10"/>
        <v/>
      </c>
      <c r="AM37" s="14"/>
      <c r="AN37" s="15"/>
      <c r="AO37" s="15"/>
      <c r="AP37" s="15"/>
      <c r="AQ37" s="16"/>
      <c r="AR37" s="17"/>
      <c r="AT37" s="25"/>
      <c r="AU37" s="440" t="str">
        <f>IF($AT37="","",VLOOKUP($AT37,リスト!$CL:$CM,2,FALSE))</f>
        <v/>
      </c>
      <c r="AV37" s="449"/>
      <c r="AX37" s="384" t="str">
        <f t="shared" si="11"/>
        <v/>
      </c>
      <c r="AY37" s="384">
        <f t="shared" si="12"/>
        <v>0</v>
      </c>
      <c r="AZ37" s="384">
        <f t="shared" si="13"/>
        <v>0</v>
      </c>
      <c r="BA37" s="384">
        <f t="shared" si="14"/>
        <v>0</v>
      </c>
    </row>
    <row r="38" spans="2:53" s="177" customFormat="1" ht="24.75" hidden="1" customHeight="1" outlineLevel="1">
      <c r="B38" s="38"/>
      <c r="C38" s="52"/>
      <c r="D38" s="291" t="str">
        <f t="shared" si="2"/>
        <v/>
      </c>
      <c r="E38" s="3"/>
      <c r="F38" s="3"/>
      <c r="G38" s="3"/>
      <c r="H38" s="3"/>
      <c r="I38" s="3"/>
      <c r="J38" s="3"/>
      <c r="K38" s="3"/>
      <c r="L38" s="356"/>
      <c r="M38" s="3"/>
      <c r="N38" s="3"/>
      <c r="O38" s="3"/>
      <c r="P38" s="3"/>
      <c r="Q38" s="13"/>
      <c r="R38" s="67"/>
      <c r="S38" s="13"/>
      <c r="T38" s="13"/>
      <c r="U38" s="75"/>
      <c r="V38" s="58" t="s">
        <v>3550</v>
      </c>
      <c r="W38" s="59"/>
      <c r="X38" s="41"/>
      <c r="Y38" s="134" t="str">
        <f t="shared" si="3"/>
        <v/>
      </c>
      <c r="Z38" s="135" t="str">
        <f t="shared" si="4"/>
        <v/>
      </c>
      <c r="AA38" s="134"/>
      <c r="AB38" s="303"/>
      <c r="AC38" s="44"/>
      <c r="AD38" s="183" t="str">
        <f t="shared" si="5"/>
        <v/>
      </c>
      <c r="AE38" s="380">
        <v>0.1</v>
      </c>
      <c r="AF38" s="185" t="str">
        <f t="shared" si="6"/>
        <v/>
      </c>
      <c r="AG38" s="186" t="str">
        <f t="shared" si="7"/>
        <v/>
      </c>
      <c r="AH38" s="186" t="str">
        <f t="shared" si="8"/>
        <v/>
      </c>
      <c r="AI38" s="187" t="str">
        <f t="shared" si="9"/>
        <v/>
      </c>
      <c r="AJ38" s="337"/>
      <c r="AK38" s="61"/>
      <c r="AL38" s="372" t="str">
        <f t="shared" si="10"/>
        <v/>
      </c>
      <c r="AM38" s="14"/>
      <c r="AN38" s="15"/>
      <c r="AO38" s="15"/>
      <c r="AP38" s="15"/>
      <c r="AQ38" s="16"/>
      <c r="AR38" s="17"/>
      <c r="AT38" s="25"/>
      <c r="AU38" s="440" t="str">
        <f>IF($AT38="","",VLOOKUP($AT38,リスト!$CL:$CM,2,FALSE))</f>
        <v/>
      </c>
      <c r="AV38" s="449"/>
      <c r="AX38" s="384" t="str">
        <f t="shared" si="11"/>
        <v/>
      </c>
      <c r="AY38" s="384">
        <f t="shared" si="12"/>
        <v>0</v>
      </c>
      <c r="AZ38" s="384">
        <f t="shared" si="13"/>
        <v>0</v>
      </c>
      <c r="BA38" s="384">
        <f t="shared" si="14"/>
        <v>0</v>
      </c>
    </row>
    <row r="39" spans="2:53" s="177" customFormat="1" ht="24.75" hidden="1" customHeight="1" outlineLevel="1">
      <c r="B39" s="38"/>
      <c r="C39" s="52"/>
      <c r="D39" s="291" t="str">
        <f t="shared" si="2"/>
        <v/>
      </c>
      <c r="E39" s="3"/>
      <c r="F39" s="3"/>
      <c r="G39" s="3"/>
      <c r="H39" s="3"/>
      <c r="I39" s="3"/>
      <c r="J39" s="3"/>
      <c r="K39" s="3"/>
      <c r="L39" s="356"/>
      <c r="M39" s="3"/>
      <c r="N39" s="3"/>
      <c r="O39" s="3"/>
      <c r="P39" s="3"/>
      <c r="Q39" s="13"/>
      <c r="R39" s="67"/>
      <c r="S39" s="13"/>
      <c r="T39" s="13"/>
      <c r="U39" s="75"/>
      <c r="V39" s="58" t="s">
        <v>3550</v>
      </c>
      <c r="W39" s="59"/>
      <c r="X39" s="41"/>
      <c r="Y39" s="134" t="str">
        <f t="shared" si="3"/>
        <v/>
      </c>
      <c r="Z39" s="135" t="str">
        <f t="shared" si="4"/>
        <v/>
      </c>
      <c r="AA39" s="134"/>
      <c r="AB39" s="303"/>
      <c r="AC39" s="44"/>
      <c r="AD39" s="183" t="str">
        <f t="shared" si="5"/>
        <v/>
      </c>
      <c r="AE39" s="380">
        <v>0.1</v>
      </c>
      <c r="AF39" s="185" t="str">
        <f t="shared" si="6"/>
        <v/>
      </c>
      <c r="AG39" s="186" t="str">
        <f t="shared" si="7"/>
        <v/>
      </c>
      <c r="AH39" s="186" t="str">
        <f t="shared" si="8"/>
        <v/>
      </c>
      <c r="AI39" s="187" t="str">
        <f t="shared" si="9"/>
        <v/>
      </c>
      <c r="AJ39" s="337"/>
      <c r="AK39" s="61"/>
      <c r="AL39" s="372" t="str">
        <f t="shared" si="10"/>
        <v/>
      </c>
      <c r="AM39" s="14"/>
      <c r="AN39" s="15"/>
      <c r="AO39" s="15"/>
      <c r="AP39" s="15"/>
      <c r="AQ39" s="16"/>
      <c r="AR39" s="17"/>
      <c r="AT39" s="25"/>
      <c r="AU39" s="440" t="str">
        <f>IF($AT39="","",VLOOKUP($AT39,リスト!$CL:$CM,2,FALSE))</f>
        <v/>
      </c>
      <c r="AV39" s="449"/>
      <c r="AX39" s="384" t="str">
        <f t="shared" si="11"/>
        <v/>
      </c>
      <c r="AY39" s="384">
        <f t="shared" si="12"/>
        <v>0</v>
      </c>
      <c r="AZ39" s="384">
        <f t="shared" si="13"/>
        <v>0</v>
      </c>
      <c r="BA39" s="384">
        <f t="shared" si="14"/>
        <v>0</v>
      </c>
    </row>
    <row r="40" spans="2:53" s="177" customFormat="1" ht="24.75" hidden="1" customHeight="1" outlineLevel="1">
      <c r="B40" s="38"/>
      <c r="C40" s="52"/>
      <c r="D40" s="291" t="str">
        <f t="shared" si="2"/>
        <v/>
      </c>
      <c r="E40" s="3"/>
      <c r="F40" s="3"/>
      <c r="G40" s="3"/>
      <c r="H40" s="3"/>
      <c r="I40" s="3"/>
      <c r="J40" s="3"/>
      <c r="K40" s="3"/>
      <c r="L40" s="356"/>
      <c r="M40" s="3"/>
      <c r="N40" s="3"/>
      <c r="O40" s="3"/>
      <c r="P40" s="3"/>
      <c r="Q40" s="13"/>
      <c r="R40" s="67"/>
      <c r="S40" s="13"/>
      <c r="T40" s="13"/>
      <c r="U40" s="75"/>
      <c r="V40" s="58" t="s">
        <v>3550</v>
      </c>
      <c r="W40" s="59"/>
      <c r="X40" s="41"/>
      <c r="Y40" s="134" t="str">
        <f t="shared" si="3"/>
        <v/>
      </c>
      <c r="Z40" s="135" t="str">
        <f t="shared" si="4"/>
        <v/>
      </c>
      <c r="AA40" s="134"/>
      <c r="AB40" s="303"/>
      <c r="AC40" s="44"/>
      <c r="AD40" s="183" t="str">
        <f t="shared" si="5"/>
        <v/>
      </c>
      <c r="AE40" s="380">
        <v>0.1</v>
      </c>
      <c r="AF40" s="185" t="str">
        <f t="shared" si="6"/>
        <v/>
      </c>
      <c r="AG40" s="186" t="str">
        <f t="shared" si="7"/>
        <v/>
      </c>
      <c r="AH40" s="186" t="str">
        <f t="shared" si="8"/>
        <v/>
      </c>
      <c r="AI40" s="187" t="str">
        <f t="shared" si="9"/>
        <v/>
      </c>
      <c r="AJ40" s="337"/>
      <c r="AK40" s="61"/>
      <c r="AL40" s="372" t="str">
        <f t="shared" si="10"/>
        <v/>
      </c>
      <c r="AM40" s="14"/>
      <c r="AN40" s="15"/>
      <c r="AO40" s="15"/>
      <c r="AP40" s="15"/>
      <c r="AQ40" s="16"/>
      <c r="AR40" s="17"/>
      <c r="AT40" s="25"/>
      <c r="AU40" s="440" t="str">
        <f>IF($AT40="","",VLOOKUP($AT40,リスト!$CL:$CM,2,FALSE))</f>
        <v/>
      </c>
      <c r="AV40" s="449"/>
      <c r="AX40" s="384" t="str">
        <f t="shared" si="11"/>
        <v/>
      </c>
      <c r="AY40" s="384">
        <f t="shared" si="12"/>
        <v>0</v>
      </c>
      <c r="AZ40" s="384">
        <f t="shared" si="13"/>
        <v>0</v>
      </c>
      <c r="BA40" s="384">
        <f t="shared" si="14"/>
        <v>0</v>
      </c>
    </row>
    <row r="41" spans="2:53" s="177" customFormat="1" ht="24.75" hidden="1" customHeight="1" outlineLevel="1">
      <c r="B41" s="38"/>
      <c r="C41" s="52"/>
      <c r="D41" s="291" t="str">
        <f t="shared" si="2"/>
        <v/>
      </c>
      <c r="E41" s="3"/>
      <c r="F41" s="3"/>
      <c r="G41" s="3"/>
      <c r="H41" s="3"/>
      <c r="I41" s="3"/>
      <c r="J41" s="3"/>
      <c r="K41" s="3"/>
      <c r="L41" s="356"/>
      <c r="M41" s="3"/>
      <c r="N41" s="3"/>
      <c r="O41" s="3"/>
      <c r="P41" s="3"/>
      <c r="Q41" s="13"/>
      <c r="R41" s="67"/>
      <c r="S41" s="13"/>
      <c r="T41" s="13"/>
      <c r="U41" s="75"/>
      <c r="V41" s="58" t="s">
        <v>3550</v>
      </c>
      <c r="W41" s="59"/>
      <c r="X41" s="41"/>
      <c r="Y41" s="134" t="str">
        <f t="shared" si="3"/>
        <v/>
      </c>
      <c r="Z41" s="135" t="str">
        <f t="shared" si="4"/>
        <v/>
      </c>
      <c r="AA41" s="134"/>
      <c r="AB41" s="303"/>
      <c r="AC41" s="44"/>
      <c r="AD41" s="183" t="str">
        <f t="shared" si="5"/>
        <v/>
      </c>
      <c r="AE41" s="380">
        <v>0.1</v>
      </c>
      <c r="AF41" s="185" t="str">
        <f t="shared" si="6"/>
        <v/>
      </c>
      <c r="AG41" s="186" t="str">
        <f t="shared" si="7"/>
        <v/>
      </c>
      <c r="AH41" s="186" t="str">
        <f t="shared" si="8"/>
        <v/>
      </c>
      <c r="AI41" s="187" t="str">
        <f t="shared" si="9"/>
        <v/>
      </c>
      <c r="AJ41" s="337"/>
      <c r="AK41" s="61"/>
      <c r="AL41" s="372" t="str">
        <f t="shared" si="10"/>
        <v/>
      </c>
      <c r="AM41" s="14"/>
      <c r="AN41" s="15"/>
      <c r="AO41" s="15"/>
      <c r="AP41" s="15"/>
      <c r="AQ41" s="16"/>
      <c r="AR41" s="17"/>
      <c r="AT41" s="25"/>
      <c r="AU41" s="440" t="str">
        <f>IF($AT41="","",VLOOKUP($AT41,リスト!$CL:$CM,2,FALSE))</f>
        <v/>
      </c>
      <c r="AV41" s="449"/>
      <c r="AX41" s="384" t="str">
        <f t="shared" si="11"/>
        <v/>
      </c>
      <c r="AY41" s="384">
        <f t="shared" si="12"/>
        <v>0</v>
      </c>
      <c r="AZ41" s="384">
        <f t="shared" si="13"/>
        <v>0</v>
      </c>
      <c r="BA41" s="384">
        <f t="shared" si="14"/>
        <v>0</v>
      </c>
    </row>
    <row r="42" spans="2:53" s="177" customFormat="1" ht="24.75" hidden="1" customHeight="1" outlineLevel="1">
      <c r="B42" s="38"/>
      <c r="C42" s="52"/>
      <c r="D42" s="291" t="str">
        <f t="shared" si="2"/>
        <v/>
      </c>
      <c r="E42" s="3"/>
      <c r="F42" s="3"/>
      <c r="G42" s="3"/>
      <c r="H42" s="3"/>
      <c r="I42" s="3"/>
      <c r="J42" s="3"/>
      <c r="K42" s="3"/>
      <c r="L42" s="356"/>
      <c r="M42" s="3"/>
      <c r="N42" s="3"/>
      <c r="O42" s="3"/>
      <c r="P42" s="3"/>
      <c r="Q42" s="13"/>
      <c r="R42" s="67"/>
      <c r="S42" s="13"/>
      <c r="T42" s="13"/>
      <c r="U42" s="75"/>
      <c r="V42" s="58" t="s">
        <v>3550</v>
      </c>
      <c r="W42" s="59"/>
      <c r="X42" s="41"/>
      <c r="Y42" s="134" t="str">
        <f t="shared" si="3"/>
        <v/>
      </c>
      <c r="Z42" s="135" t="str">
        <f t="shared" si="4"/>
        <v/>
      </c>
      <c r="AA42" s="134"/>
      <c r="AB42" s="303"/>
      <c r="AC42" s="44"/>
      <c r="AD42" s="183" t="str">
        <f t="shared" si="5"/>
        <v/>
      </c>
      <c r="AE42" s="380">
        <v>0.1</v>
      </c>
      <c r="AF42" s="185" t="str">
        <f t="shared" si="6"/>
        <v/>
      </c>
      <c r="AG42" s="186" t="str">
        <f t="shared" si="7"/>
        <v/>
      </c>
      <c r="AH42" s="186" t="str">
        <f t="shared" si="8"/>
        <v/>
      </c>
      <c r="AI42" s="187" t="str">
        <f t="shared" si="9"/>
        <v/>
      </c>
      <c r="AJ42" s="337"/>
      <c r="AK42" s="61"/>
      <c r="AL42" s="372" t="str">
        <f t="shared" si="10"/>
        <v/>
      </c>
      <c r="AM42" s="14"/>
      <c r="AN42" s="15"/>
      <c r="AO42" s="15"/>
      <c r="AP42" s="15"/>
      <c r="AQ42" s="16"/>
      <c r="AR42" s="17"/>
      <c r="AT42" s="25"/>
      <c r="AU42" s="440" t="str">
        <f>IF($AT42="","",VLOOKUP($AT42,リスト!$CL:$CM,2,FALSE))</f>
        <v/>
      </c>
      <c r="AV42" s="449"/>
      <c r="AX42" s="384" t="str">
        <f t="shared" si="11"/>
        <v/>
      </c>
      <c r="AY42" s="384">
        <f t="shared" si="12"/>
        <v>0</v>
      </c>
      <c r="AZ42" s="384">
        <f t="shared" si="13"/>
        <v>0</v>
      </c>
      <c r="BA42" s="384">
        <f t="shared" si="14"/>
        <v>0</v>
      </c>
    </row>
    <row r="43" spans="2:53" s="177" customFormat="1" ht="24.75" hidden="1" customHeight="1" outlineLevel="1">
      <c r="B43" s="38"/>
      <c r="C43" s="52"/>
      <c r="D43" s="291" t="str">
        <f t="shared" si="2"/>
        <v/>
      </c>
      <c r="E43" s="3"/>
      <c r="F43" s="3"/>
      <c r="G43" s="3"/>
      <c r="H43" s="3"/>
      <c r="I43" s="3"/>
      <c r="J43" s="3"/>
      <c r="K43" s="3"/>
      <c r="L43" s="356"/>
      <c r="M43" s="3"/>
      <c r="N43" s="3"/>
      <c r="O43" s="3"/>
      <c r="P43" s="3"/>
      <c r="Q43" s="13"/>
      <c r="R43" s="67"/>
      <c r="S43" s="13"/>
      <c r="T43" s="13"/>
      <c r="U43" s="75"/>
      <c r="V43" s="58" t="s">
        <v>3550</v>
      </c>
      <c r="W43" s="59"/>
      <c r="X43" s="41"/>
      <c r="Y43" s="134" t="str">
        <f t="shared" si="3"/>
        <v/>
      </c>
      <c r="Z43" s="135" t="str">
        <f t="shared" si="4"/>
        <v/>
      </c>
      <c r="AA43" s="134"/>
      <c r="AB43" s="303"/>
      <c r="AC43" s="44"/>
      <c r="AD43" s="183" t="str">
        <f t="shared" si="5"/>
        <v/>
      </c>
      <c r="AE43" s="380">
        <v>0.1</v>
      </c>
      <c r="AF43" s="185" t="str">
        <f t="shared" si="6"/>
        <v/>
      </c>
      <c r="AG43" s="186" t="str">
        <f t="shared" si="7"/>
        <v/>
      </c>
      <c r="AH43" s="186" t="str">
        <f t="shared" si="8"/>
        <v/>
      </c>
      <c r="AI43" s="187" t="str">
        <f t="shared" si="9"/>
        <v/>
      </c>
      <c r="AJ43" s="337"/>
      <c r="AK43" s="61"/>
      <c r="AL43" s="372" t="str">
        <f t="shared" si="10"/>
        <v/>
      </c>
      <c r="AM43" s="14"/>
      <c r="AN43" s="15"/>
      <c r="AO43" s="15"/>
      <c r="AP43" s="15"/>
      <c r="AQ43" s="16"/>
      <c r="AR43" s="17"/>
      <c r="AT43" s="25"/>
      <c r="AU43" s="440" t="str">
        <f>IF($AT43="","",VLOOKUP($AT43,リスト!$CL:$CM,2,FALSE))</f>
        <v/>
      </c>
      <c r="AV43" s="449"/>
      <c r="AX43" s="384" t="str">
        <f t="shared" si="11"/>
        <v/>
      </c>
      <c r="AY43" s="384">
        <f t="shared" si="12"/>
        <v>0</v>
      </c>
      <c r="AZ43" s="384">
        <f t="shared" si="13"/>
        <v>0</v>
      </c>
      <c r="BA43" s="384">
        <f t="shared" si="14"/>
        <v>0</v>
      </c>
    </row>
    <row r="44" spans="2:53" s="177" customFormat="1" ht="24.75" hidden="1" customHeight="1" outlineLevel="1">
      <c r="B44" s="38"/>
      <c r="C44" s="52"/>
      <c r="D44" s="291" t="str">
        <f t="shared" si="2"/>
        <v/>
      </c>
      <c r="E44" s="3"/>
      <c r="F44" s="3"/>
      <c r="G44" s="3"/>
      <c r="H44" s="3"/>
      <c r="I44" s="3"/>
      <c r="J44" s="3"/>
      <c r="K44" s="3"/>
      <c r="L44" s="356"/>
      <c r="M44" s="3"/>
      <c r="N44" s="3"/>
      <c r="O44" s="3"/>
      <c r="P44" s="3"/>
      <c r="Q44" s="13"/>
      <c r="R44" s="67"/>
      <c r="S44" s="13"/>
      <c r="T44" s="13"/>
      <c r="U44" s="75"/>
      <c r="V44" s="58" t="s">
        <v>3550</v>
      </c>
      <c r="W44" s="59"/>
      <c r="X44" s="41"/>
      <c r="Y44" s="134" t="str">
        <f t="shared" si="3"/>
        <v/>
      </c>
      <c r="Z44" s="135" t="str">
        <f t="shared" si="4"/>
        <v/>
      </c>
      <c r="AA44" s="134"/>
      <c r="AB44" s="303"/>
      <c r="AC44" s="44"/>
      <c r="AD44" s="183" t="str">
        <f t="shared" si="5"/>
        <v/>
      </c>
      <c r="AE44" s="380">
        <v>0.1</v>
      </c>
      <c r="AF44" s="185" t="str">
        <f t="shared" si="6"/>
        <v/>
      </c>
      <c r="AG44" s="186" t="str">
        <f t="shared" si="7"/>
        <v/>
      </c>
      <c r="AH44" s="186" t="str">
        <f t="shared" si="8"/>
        <v/>
      </c>
      <c r="AI44" s="187" t="str">
        <f t="shared" si="9"/>
        <v/>
      </c>
      <c r="AJ44" s="337"/>
      <c r="AK44" s="61"/>
      <c r="AL44" s="372" t="str">
        <f t="shared" si="10"/>
        <v/>
      </c>
      <c r="AM44" s="14"/>
      <c r="AN44" s="15"/>
      <c r="AO44" s="15"/>
      <c r="AP44" s="15"/>
      <c r="AQ44" s="16"/>
      <c r="AR44" s="17"/>
      <c r="AT44" s="25"/>
      <c r="AU44" s="440" t="str">
        <f>IF($AT44="","",VLOOKUP($AT44,リスト!$CL:$CM,2,FALSE))</f>
        <v/>
      </c>
      <c r="AV44" s="449"/>
      <c r="AX44" s="384" t="str">
        <f t="shared" si="11"/>
        <v/>
      </c>
      <c r="AY44" s="384">
        <f t="shared" si="12"/>
        <v>0</v>
      </c>
      <c r="AZ44" s="384">
        <f t="shared" si="13"/>
        <v>0</v>
      </c>
      <c r="BA44" s="384">
        <f t="shared" si="14"/>
        <v>0</v>
      </c>
    </row>
    <row r="45" spans="2:53" s="177" customFormat="1" ht="24.75" hidden="1" customHeight="1" outlineLevel="1">
      <c r="B45" s="38"/>
      <c r="C45" s="52"/>
      <c r="D45" s="291" t="str">
        <f t="shared" si="2"/>
        <v/>
      </c>
      <c r="E45" s="3"/>
      <c r="F45" s="3"/>
      <c r="G45" s="3"/>
      <c r="H45" s="3"/>
      <c r="I45" s="3"/>
      <c r="J45" s="3"/>
      <c r="K45" s="3"/>
      <c r="L45" s="356"/>
      <c r="M45" s="3"/>
      <c r="N45" s="3"/>
      <c r="O45" s="3"/>
      <c r="P45" s="3"/>
      <c r="Q45" s="13"/>
      <c r="R45" s="67"/>
      <c r="S45" s="13"/>
      <c r="T45" s="13"/>
      <c r="U45" s="75"/>
      <c r="V45" s="58" t="s">
        <v>3550</v>
      </c>
      <c r="W45" s="59"/>
      <c r="X45" s="41"/>
      <c r="Y45" s="134" t="str">
        <f t="shared" si="3"/>
        <v/>
      </c>
      <c r="Z45" s="135" t="str">
        <f t="shared" si="4"/>
        <v/>
      </c>
      <c r="AA45" s="134"/>
      <c r="AB45" s="303"/>
      <c r="AC45" s="44"/>
      <c r="AD45" s="183" t="str">
        <f t="shared" si="5"/>
        <v/>
      </c>
      <c r="AE45" s="380">
        <v>0.1</v>
      </c>
      <c r="AF45" s="185" t="str">
        <f t="shared" si="6"/>
        <v/>
      </c>
      <c r="AG45" s="186" t="str">
        <f t="shared" si="7"/>
        <v/>
      </c>
      <c r="AH45" s="186" t="str">
        <f t="shared" si="8"/>
        <v/>
      </c>
      <c r="AI45" s="187" t="str">
        <f t="shared" si="9"/>
        <v/>
      </c>
      <c r="AJ45" s="337"/>
      <c r="AK45" s="61"/>
      <c r="AL45" s="372" t="str">
        <f t="shared" si="10"/>
        <v/>
      </c>
      <c r="AM45" s="14"/>
      <c r="AN45" s="15"/>
      <c r="AO45" s="15"/>
      <c r="AP45" s="15"/>
      <c r="AQ45" s="16"/>
      <c r="AR45" s="17"/>
      <c r="AT45" s="25"/>
      <c r="AU45" s="440" t="str">
        <f>IF($AT45="","",VLOOKUP($AT45,リスト!$CL:$CM,2,FALSE))</f>
        <v/>
      </c>
      <c r="AV45" s="449"/>
      <c r="AX45" s="384" t="str">
        <f t="shared" si="11"/>
        <v/>
      </c>
      <c r="AY45" s="384">
        <f t="shared" si="12"/>
        <v>0</v>
      </c>
      <c r="AZ45" s="384">
        <f t="shared" si="13"/>
        <v>0</v>
      </c>
      <c r="BA45" s="384">
        <f t="shared" si="14"/>
        <v>0</v>
      </c>
    </row>
    <row r="46" spans="2:53" s="177" customFormat="1" ht="24.75" hidden="1" customHeight="1" outlineLevel="1">
      <c r="B46" s="38"/>
      <c r="C46" s="52"/>
      <c r="D46" s="291" t="str">
        <f t="shared" si="2"/>
        <v/>
      </c>
      <c r="E46" s="3"/>
      <c r="F46" s="3"/>
      <c r="G46" s="3"/>
      <c r="H46" s="3"/>
      <c r="I46" s="3"/>
      <c r="J46" s="3"/>
      <c r="K46" s="3"/>
      <c r="L46" s="356"/>
      <c r="M46" s="3"/>
      <c r="N46" s="3"/>
      <c r="O46" s="3"/>
      <c r="P46" s="3"/>
      <c r="Q46" s="13"/>
      <c r="R46" s="67"/>
      <c r="S46" s="13"/>
      <c r="T46" s="13"/>
      <c r="U46" s="75"/>
      <c r="V46" s="58" t="s">
        <v>3550</v>
      </c>
      <c r="W46" s="59"/>
      <c r="X46" s="41"/>
      <c r="Y46" s="134" t="str">
        <f t="shared" si="3"/>
        <v/>
      </c>
      <c r="Z46" s="135" t="str">
        <f t="shared" si="4"/>
        <v/>
      </c>
      <c r="AA46" s="134"/>
      <c r="AB46" s="303"/>
      <c r="AC46" s="44"/>
      <c r="AD46" s="183" t="str">
        <f t="shared" si="5"/>
        <v/>
      </c>
      <c r="AE46" s="380">
        <v>0.1</v>
      </c>
      <c r="AF46" s="185" t="str">
        <f t="shared" si="6"/>
        <v/>
      </c>
      <c r="AG46" s="186" t="str">
        <f t="shared" si="7"/>
        <v/>
      </c>
      <c r="AH46" s="186" t="str">
        <f t="shared" si="8"/>
        <v/>
      </c>
      <c r="AI46" s="187" t="str">
        <f t="shared" si="9"/>
        <v/>
      </c>
      <c r="AJ46" s="337"/>
      <c r="AK46" s="61"/>
      <c r="AL46" s="372" t="str">
        <f t="shared" si="10"/>
        <v/>
      </c>
      <c r="AM46" s="14"/>
      <c r="AN46" s="15"/>
      <c r="AO46" s="15"/>
      <c r="AP46" s="15"/>
      <c r="AQ46" s="16"/>
      <c r="AR46" s="17"/>
      <c r="AT46" s="25"/>
      <c r="AU46" s="440" t="str">
        <f>IF($AT46="","",VLOOKUP($AT46,リスト!$CL:$CM,2,FALSE))</f>
        <v/>
      </c>
      <c r="AV46" s="449"/>
      <c r="AX46" s="384" t="str">
        <f t="shared" si="11"/>
        <v/>
      </c>
      <c r="AY46" s="384">
        <f t="shared" si="12"/>
        <v>0</v>
      </c>
      <c r="AZ46" s="384">
        <f t="shared" si="13"/>
        <v>0</v>
      </c>
      <c r="BA46" s="384">
        <f t="shared" si="14"/>
        <v>0</v>
      </c>
    </row>
    <row r="47" spans="2:53" s="177" customFormat="1" ht="24.75" hidden="1" customHeight="1" outlineLevel="1">
      <c r="B47" s="38"/>
      <c r="C47" s="52"/>
      <c r="D47" s="291" t="str">
        <f t="shared" si="2"/>
        <v/>
      </c>
      <c r="E47" s="3"/>
      <c r="F47" s="3"/>
      <c r="G47" s="3"/>
      <c r="H47" s="3"/>
      <c r="I47" s="3"/>
      <c r="J47" s="3"/>
      <c r="K47" s="3"/>
      <c r="L47" s="356"/>
      <c r="M47" s="3"/>
      <c r="N47" s="3"/>
      <c r="O47" s="3"/>
      <c r="P47" s="3"/>
      <c r="Q47" s="13"/>
      <c r="R47" s="67"/>
      <c r="S47" s="13"/>
      <c r="T47" s="13"/>
      <c r="U47" s="75"/>
      <c r="V47" s="58" t="s">
        <v>3550</v>
      </c>
      <c r="W47" s="59"/>
      <c r="X47" s="41"/>
      <c r="Y47" s="134" t="str">
        <f t="shared" si="3"/>
        <v/>
      </c>
      <c r="Z47" s="135" t="str">
        <f t="shared" si="4"/>
        <v/>
      </c>
      <c r="AA47" s="134"/>
      <c r="AB47" s="303"/>
      <c r="AC47" s="44"/>
      <c r="AD47" s="183" t="str">
        <f t="shared" si="5"/>
        <v/>
      </c>
      <c r="AE47" s="380">
        <v>0.1</v>
      </c>
      <c r="AF47" s="185" t="str">
        <f t="shared" si="6"/>
        <v/>
      </c>
      <c r="AG47" s="186" t="str">
        <f t="shared" si="7"/>
        <v/>
      </c>
      <c r="AH47" s="186" t="str">
        <f t="shared" si="8"/>
        <v/>
      </c>
      <c r="AI47" s="187" t="str">
        <f t="shared" si="9"/>
        <v/>
      </c>
      <c r="AJ47" s="337"/>
      <c r="AK47" s="61"/>
      <c r="AL47" s="372" t="str">
        <f t="shared" si="10"/>
        <v/>
      </c>
      <c r="AM47" s="14"/>
      <c r="AN47" s="15"/>
      <c r="AO47" s="15"/>
      <c r="AP47" s="15"/>
      <c r="AQ47" s="16"/>
      <c r="AR47" s="17"/>
      <c r="AT47" s="25"/>
      <c r="AU47" s="440" t="str">
        <f>IF($AT47="","",VLOOKUP($AT47,リスト!$CL:$CM,2,FALSE))</f>
        <v/>
      </c>
      <c r="AV47" s="449"/>
      <c r="AX47" s="384" t="str">
        <f t="shared" si="11"/>
        <v/>
      </c>
      <c r="AY47" s="384">
        <f t="shared" si="12"/>
        <v>0</v>
      </c>
      <c r="AZ47" s="384">
        <f t="shared" si="13"/>
        <v>0</v>
      </c>
      <c r="BA47" s="384">
        <f t="shared" si="14"/>
        <v>0</v>
      </c>
    </row>
    <row r="48" spans="2:53" s="177" customFormat="1" ht="24.75" hidden="1" customHeight="1" outlineLevel="1">
      <c r="B48" s="38"/>
      <c r="C48" s="52"/>
      <c r="D48" s="291" t="str">
        <f t="shared" si="2"/>
        <v/>
      </c>
      <c r="E48" s="3"/>
      <c r="F48" s="3"/>
      <c r="G48" s="3"/>
      <c r="H48" s="3"/>
      <c r="I48" s="3"/>
      <c r="J48" s="3"/>
      <c r="K48" s="3"/>
      <c r="L48" s="356"/>
      <c r="M48" s="3"/>
      <c r="N48" s="3"/>
      <c r="O48" s="3"/>
      <c r="P48" s="3"/>
      <c r="Q48" s="13"/>
      <c r="R48" s="67"/>
      <c r="S48" s="13"/>
      <c r="T48" s="13"/>
      <c r="U48" s="75"/>
      <c r="V48" s="58" t="s">
        <v>3550</v>
      </c>
      <c r="W48" s="59"/>
      <c r="X48" s="41"/>
      <c r="Y48" s="134" t="str">
        <f t="shared" si="3"/>
        <v/>
      </c>
      <c r="Z48" s="135" t="str">
        <f t="shared" si="4"/>
        <v/>
      </c>
      <c r="AA48" s="134"/>
      <c r="AB48" s="303"/>
      <c r="AC48" s="44"/>
      <c r="AD48" s="183" t="str">
        <f t="shared" si="5"/>
        <v/>
      </c>
      <c r="AE48" s="380">
        <v>0.1</v>
      </c>
      <c r="AF48" s="185" t="str">
        <f t="shared" si="6"/>
        <v/>
      </c>
      <c r="AG48" s="186" t="str">
        <f t="shared" si="7"/>
        <v/>
      </c>
      <c r="AH48" s="186" t="str">
        <f t="shared" si="8"/>
        <v/>
      </c>
      <c r="AI48" s="187" t="str">
        <f t="shared" si="9"/>
        <v/>
      </c>
      <c r="AJ48" s="337"/>
      <c r="AK48" s="61"/>
      <c r="AL48" s="372" t="str">
        <f t="shared" si="10"/>
        <v/>
      </c>
      <c r="AM48" s="14"/>
      <c r="AN48" s="15"/>
      <c r="AO48" s="15"/>
      <c r="AP48" s="15"/>
      <c r="AQ48" s="16"/>
      <c r="AR48" s="17"/>
      <c r="AT48" s="25"/>
      <c r="AU48" s="440" t="str">
        <f>IF($AT48="","",VLOOKUP($AT48,リスト!$CL:$CM,2,FALSE))</f>
        <v/>
      </c>
      <c r="AV48" s="449"/>
      <c r="AX48" s="384" t="str">
        <f t="shared" si="11"/>
        <v/>
      </c>
      <c r="AY48" s="384">
        <f t="shared" si="12"/>
        <v>0</v>
      </c>
      <c r="AZ48" s="384">
        <f t="shared" si="13"/>
        <v>0</v>
      </c>
      <c r="BA48" s="384">
        <f t="shared" si="14"/>
        <v>0</v>
      </c>
    </row>
    <row r="49" spans="2:53" s="177" customFormat="1" ht="24.75" hidden="1" customHeight="1" outlineLevel="1">
      <c r="B49" s="38"/>
      <c r="C49" s="52"/>
      <c r="D49" s="291" t="str">
        <f t="shared" si="2"/>
        <v/>
      </c>
      <c r="E49" s="3"/>
      <c r="F49" s="3"/>
      <c r="G49" s="3"/>
      <c r="H49" s="3"/>
      <c r="I49" s="3"/>
      <c r="J49" s="3"/>
      <c r="K49" s="3"/>
      <c r="L49" s="356"/>
      <c r="M49" s="3"/>
      <c r="N49" s="3"/>
      <c r="O49" s="3"/>
      <c r="P49" s="3"/>
      <c r="Q49" s="13"/>
      <c r="R49" s="67"/>
      <c r="S49" s="13"/>
      <c r="T49" s="13"/>
      <c r="U49" s="75"/>
      <c r="V49" s="58" t="s">
        <v>3550</v>
      </c>
      <c r="W49" s="59"/>
      <c r="X49" s="41"/>
      <c r="Y49" s="134" t="str">
        <f t="shared" si="3"/>
        <v/>
      </c>
      <c r="Z49" s="135" t="str">
        <f t="shared" si="4"/>
        <v/>
      </c>
      <c r="AA49" s="134"/>
      <c r="AB49" s="303"/>
      <c r="AC49" s="44"/>
      <c r="AD49" s="183" t="str">
        <f t="shared" si="5"/>
        <v/>
      </c>
      <c r="AE49" s="380">
        <v>0.1</v>
      </c>
      <c r="AF49" s="185" t="str">
        <f t="shared" si="6"/>
        <v/>
      </c>
      <c r="AG49" s="186" t="str">
        <f t="shared" si="7"/>
        <v/>
      </c>
      <c r="AH49" s="186" t="str">
        <f t="shared" si="8"/>
        <v/>
      </c>
      <c r="AI49" s="187" t="str">
        <f t="shared" si="9"/>
        <v/>
      </c>
      <c r="AJ49" s="337"/>
      <c r="AK49" s="61"/>
      <c r="AL49" s="372" t="str">
        <f t="shared" si="10"/>
        <v/>
      </c>
      <c r="AM49" s="14"/>
      <c r="AN49" s="15"/>
      <c r="AO49" s="15"/>
      <c r="AP49" s="15"/>
      <c r="AQ49" s="16"/>
      <c r="AR49" s="17"/>
      <c r="AT49" s="25"/>
      <c r="AU49" s="440" t="str">
        <f>IF($AT49="","",VLOOKUP($AT49,リスト!$CL:$CM,2,FALSE))</f>
        <v/>
      </c>
      <c r="AV49" s="449"/>
      <c r="AX49" s="384" t="str">
        <f t="shared" si="11"/>
        <v/>
      </c>
      <c r="AY49" s="384">
        <f t="shared" si="12"/>
        <v>0</v>
      </c>
      <c r="AZ49" s="384">
        <f t="shared" si="13"/>
        <v>0</v>
      </c>
      <c r="BA49" s="384">
        <f t="shared" si="14"/>
        <v>0</v>
      </c>
    </row>
    <row r="50" spans="2:53" s="177" customFormat="1" ht="24.75" hidden="1" customHeight="1" outlineLevel="1">
      <c r="B50" s="38"/>
      <c r="C50" s="52"/>
      <c r="D50" s="291" t="str">
        <f t="shared" si="2"/>
        <v/>
      </c>
      <c r="E50" s="3"/>
      <c r="F50" s="3"/>
      <c r="G50" s="3"/>
      <c r="H50" s="3"/>
      <c r="I50" s="3"/>
      <c r="J50" s="3"/>
      <c r="K50" s="3"/>
      <c r="L50" s="356"/>
      <c r="M50" s="3"/>
      <c r="N50" s="3"/>
      <c r="O50" s="3"/>
      <c r="P50" s="3"/>
      <c r="Q50" s="13"/>
      <c r="R50" s="67"/>
      <c r="S50" s="13"/>
      <c r="T50" s="13"/>
      <c r="U50" s="75"/>
      <c r="V50" s="58" t="s">
        <v>3550</v>
      </c>
      <c r="W50" s="59"/>
      <c r="X50" s="41"/>
      <c r="Y50" s="134" t="str">
        <f t="shared" si="3"/>
        <v/>
      </c>
      <c r="Z50" s="135" t="str">
        <f t="shared" si="4"/>
        <v/>
      </c>
      <c r="AA50" s="134"/>
      <c r="AB50" s="303"/>
      <c r="AC50" s="44"/>
      <c r="AD50" s="183" t="str">
        <f t="shared" si="5"/>
        <v/>
      </c>
      <c r="AE50" s="380">
        <v>0.1</v>
      </c>
      <c r="AF50" s="185" t="str">
        <f t="shared" si="6"/>
        <v/>
      </c>
      <c r="AG50" s="186" t="str">
        <f t="shared" si="7"/>
        <v/>
      </c>
      <c r="AH50" s="186" t="str">
        <f t="shared" si="8"/>
        <v/>
      </c>
      <c r="AI50" s="187" t="str">
        <f t="shared" si="9"/>
        <v/>
      </c>
      <c r="AJ50" s="337"/>
      <c r="AK50" s="61"/>
      <c r="AL50" s="372" t="str">
        <f t="shared" si="10"/>
        <v/>
      </c>
      <c r="AM50" s="14"/>
      <c r="AN50" s="15"/>
      <c r="AO50" s="15"/>
      <c r="AP50" s="15"/>
      <c r="AQ50" s="16"/>
      <c r="AR50" s="17"/>
      <c r="AT50" s="25"/>
      <c r="AU50" s="440" t="str">
        <f>IF($AT50="","",VLOOKUP($AT50,リスト!$CL:$CM,2,FALSE))</f>
        <v/>
      </c>
      <c r="AV50" s="449"/>
      <c r="AX50" s="384" t="str">
        <f t="shared" si="11"/>
        <v/>
      </c>
      <c r="AY50" s="384">
        <f t="shared" si="12"/>
        <v>0</v>
      </c>
      <c r="AZ50" s="384">
        <f t="shared" si="13"/>
        <v>0</v>
      </c>
      <c r="BA50" s="384">
        <f t="shared" si="14"/>
        <v>0</v>
      </c>
    </row>
    <row r="51" spans="2:53" s="177" customFormat="1" ht="24.75" hidden="1" customHeight="1" outlineLevel="1">
      <c r="B51" s="38"/>
      <c r="C51" s="52"/>
      <c r="D51" s="291" t="str">
        <f t="shared" si="2"/>
        <v/>
      </c>
      <c r="E51" s="3"/>
      <c r="F51" s="3"/>
      <c r="G51" s="3"/>
      <c r="H51" s="3"/>
      <c r="I51" s="3"/>
      <c r="J51" s="3"/>
      <c r="K51" s="3"/>
      <c r="L51" s="356"/>
      <c r="M51" s="3"/>
      <c r="N51" s="3"/>
      <c r="O51" s="3"/>
      <c r="P51" s="3"/>
      <c r="Q51" s="13"/>
      <c r="R51" s="67"/>
      <c r="S51" s="13"/>
      <c r="T51" s="13"/>
      <c r="U51" s="75"/>
      <c r="V51" s="58" t="s">
        <v>3550</v>
      </c>
      <c r="W51" s="59"/>
      <c r="X51" s="41"/>
      <c r="Y51" s="134" t="str">
        <f t="shared" si="3"/>
        <v/>
      </c>
      <c r="Z51" s="135" t="str">
        <f t="shared" si="4"/>
        <v/>
      </c>
      <c r="AA51" s="134"/>
      <c r="AB51" s="303"/>
      <c r="AC51" s="44"/>
      <c r="AD51" s="183" t="str">
        <f t="shared" si="5"/>
        <v/>
      </c>
      <c r="AE51" s="380">
        <v>0.1</v>
      </c>
      <c r="AF51" s="185" t="str">
        <f t="shared" si="6"/>
        <v/>
      </c>
      <c r="AG51" s="186" t="str">
        <f t="shared" si="7"/>
        <v/>
      </c>
      <c r="AH51" s="186" t="str">
        <f t="shared" si="8"/>
        <v/>
      </c>
      <c r="AI51" s="187" t="str">
        <f t="shared" si="9"/>
        <v/>
      </c>
      <c r="AJ51" s="337"/>
      <c r="AK51" s="61"/>
      <c r="AL51" s="372" t="str">
        <f t="shared" si="10"/>
        <v/>
      </c>
      <c r="AM51" s="14"/>
      <c r="AN51" s="15"/>
      <c r="AO51" s="15"/>
      <c r="AP51" s="15"/>
      <c r="AQ51" s="16"/>
      <c r="AR51" s="17"/>
      <c r="AT51" s="25"/>
      <c r="AU51" s="440" t="str">
        <f>IF($AT51="","",VLOOKUP($AT51,リスト!$CL:$CM,2,FALSE))</f>
        <v/>
      </c>
      <c r="AV51" s="449"/>
      <c r="AX51" s="384" t="str">
        <f t="shared" si="11"/>
        <v/>
      </c>
      <c r="AY51" s="384">
        <f t="shared" si="12"/>
        <v>0</v>
      </c>
      <c r="AZ51" s="384">
        <f t="shared" si="13"/>
        <v>0</v>
      </c>
      <c r="BA51" s="384">
        <f t="shared" si="14"/>
        <v>0</v>
      </c>
    </row>
    <row r="52" spans="2:53" s="177" customFormat="1" ht="24.75" hidden="1" customHeight="1" outlineLevel="1">
      <c r="B52" s="38"/>
      <c r="C52" s="52"/>
      <c r="D52" s="291" t="str">
        <f t="shared" si="2"/>
        <v/>
      </c>
      <c r="E52" s="3"/>
      <c r="F52" s="3"/>
      <c r="G52" s="3"/>
      <c r="H52" s="3"/>
      <c r="I52" s="3"/>
      <c r="J52" s="3"/>
      <c r="K52" s="3"/>
      <c r="L52" s="356"/>
      <c r="M52" s="3"/>
      <c r="N52" s="3"/>
      <c r="O52" s="3"/>
      <c r="P52" s="3"/>
      <c r="Q52" s="13"/>
      <c r="R52" s="67"/>
      <c r="S52" s="13"/>
      <c r="T52" s="13"/>
      <c r="U52" s="75"/>
      <c r="V52" s="58" t="s">
        <v>3550</v>
      </c>
      <c r="W52" s="59"/>
      <c r="X52" s="41"/>
      <c r="Y52" s="134" t="str">
        <f t="shared" si="3"/>
        <v/>
      </c>
      <c r="Z52" s="135" t="str">
        <f t="shared" si="4"/>
        <v/>
      </c>
      <c r="AA52" s="134"/>
      <c r="AB52" s="303"/>
      <c r="AC52" s="44"/>
      <c r="AD52" s="183" t="str">
        <f t="shared" si="5"/>
        <v/>
      </c>
      <c r="AE52" s="380">
        <v>0.1</v>
      </c>
      <c r="AF52" s="185" t="str">
        <f t="shared" si="6"/>
        <v/>
      </c>
      <c r="AG52" s="186" t="str">
        <f t="shared" si="7"/>
        <v/>
      </c>
      <c r="AH52" s="186" t="str">
        <f t="shared" si="8"/>
        <v/>
      </c>
      <c r="AI52" s="187" t="str">
        <f t="shared" si="9"/>
        <v/>
      </c>
      <c r="AJ52" s="337"/>
      <c r="AK52" s="61"/>
      <c r="AL52" s="372" t="str">
        <f t="shared" si="10"/>
        <v/>
      </c>
      <c r="AM52" s="14"/>
      <c r="AN52" s="15"/>
      <c r="AO52" s="15"/>
      <c r="AP52" s="15"/>
      <c r="AQ52" s="16"/>
      <c r="AR52" s="17"/>
      <c r="AT52" s="25"/>
      <c r="AU52" s="440" t="str">
        <f>IF($AT52="","",VLOOKUP($AT52,リスト!$CL:$CM,2,FALSE))</f>
        <v/>
      </c>
      <c r="AV52" s="449"/>
      <c r="AX52" s="384" t="str">
        <f t="shared" si="11"/>
        <v/>
      </c>
      <c r="AY52" s="384">
        <f t="shared" si="12"/>
        <v>0</v>
      </c>
      <c r="AZ52" s="384">
        <f t="shared" si="13"/>
        <v>0</v>
      </c>
      <c r="BA52" s="384">
        <f t="shared" si="14"/>
        <v>0</v>
      </c>
    </row>
    <row r="53" spans="2:53" s="177" customFormat="1" ht="24.75" hidden="1" customHeight="1" outlineLevel="1">
      <c r="B53" s="38"/>
      <c r="C53" s="52"/>
      <c r="D53" s="291" t="str">
        <f t="shared" si="2"/>
        <v/>
      </c>
      <c r="E53" s="3"/>
      <c r="F53" s="3"/>
      <c r="G53" s="3"/>
      <c r="H53" s="3"/>
      <c r="I53" s="3"/>
      <c r="J53" s="3"/>
      <c r="K53" s="3"/>
      <c r="L53" s="356"/>
      <c r="M53" s="3"/>
      <c r="N53" s="3"/>
      <c r="O53" s="3"/>
      <c r="P53" s="3"/>
      <c r="Q53" s="13"/>
      <c r="R53" s="67"/>
      <c r="S53" s="13"/>
      <c r="T53" s="13"/>
      <c r="U53" s="75"/>
      <c r="V53" s="58" t="s">
        <v>3550</v>
      </c>
      <c r="W53" s="59"/>
      <c r="X53" s="41"/>
      <c r="Y53" s="134" t="str">
        <f t="shared" si="3"/>
        <v/>
      </c>
      <c r="Z53" s="135" t="str">
        <f t="shared" si="4"/>
        <v/>
      </c>
      <c r="AA53" s="134"/>
      <c r="AB53" s="303"/>
      <c r="AC53" s="44"/>
      <c r="AD53" s="183" t="str">
        <f t="shared" si="5"/>
        <v/>
      </c>
      <c r="AE53" s="380">
        <v>0.1</v>
      </c>
      <c r="AF53" s="185" t="str">
        <f t="shared" si="6"/>
        <v/>
      </c>
      <c r="AG53" s="186" t="str">
        <f t="shared" si="7"/>
        <v/>
      </c>
      <c r="AH53" s="186" t="str">
        <f t="shared" si="8"/>
        <v/>
      </c>
      <c r="AI53" s="187" t="str">
        <f t="shared" si="9"/>
        <v/>
      </c>
      <c r="AJ53" s="337"/>
      <c r="AK53" s="61"/>
      <c r="AL53" s="372" t="str">
        <f t="shared" si="10"/>
        <v/>
      </c>
      <c r="AM53" s="14"/>
      <c r="AN53" s="15"/>
      <c r="AO53" s="15"/>
      <c r="AP53" s="15"/>
      <c r="AQ53" s="16"/>
      <c r="AR53" s="17"/>
      <c r="AT53" s="25"/>
      <c r="AU53" s="440" t="str">
        <f>IF($AT53="","",VLOOKUP($AT53,リスト!$CL:$CM,2,FALSE))</f>
        <v/>
      </c>
      <c r="AV53" s="449"/>
      <c r="AX53" s="384" t="str">
        <f t="shared" si="11"/>
        <v/>
      </c>
      <c r="AY53" s="384">
        <f t="shared" si="12"/>
        <v>0</v>
      </c>
      <c r="AZ53" s="384">
        <f t="shared" si="13"/>
        <v>0</v>
      </c>
      <c r="BA53" s="384">
        <f t="shared" si="14"/>
        <v>0</v>
      </c>
    </row>
    <row r="54" spans="2:53" s="177" customFormat="1" ht="24.75" hidden="1" customHeight="1" outlineLevel="1">
      <c r="B54" s="38"/>
      <c r="C54" s="52"/>
      <c r="D54" s="291" t="str">
        <f t="shared" si="2"/>
        <v/>
      </c>
      <c r="E54" s="3"/>
      <c r="F54" s="3"/>
      <c r="G54" s="3"/>
      <c r="H54" s="3"/>
      <c r="I54" s="3"/>
      <c r="J54" s="3"/>
      <c r="K54" s="3"/>
      <c r="L54" s="356"/>
      <c r="M54" s="3"/>
      <c r="N54" s="3"/>
      <c r="O54" s="3"/>
      <c r="P54" s="3"/>
      <c r="Q54" s="13"/>
      <c r="R54" s="67"/>
      <c r="S54" s="13"/>
      <c r="T54" s="13"/>
      <c r="U54" s="75"/>
      <c r="V54" s="58" t="s">
        <v>3550</v>
      </c>
      <c r="W54" s="59"/>
      <c r="X54" s="41"/>
      <c r="Y54" s="134" t="str">
        <f t="shared" si="3"/>
        <v/>
      </c>
      <c r="Z54" s="135" t="str">
        <f t="shared" si="4"/>
        <v/>
      </c>
      <c r="AA54" s="134"/>
      <c r="AB54" s="303"/>
      <c r="AC54" s="44"/>
      <c r="AD54" s="183" t="str">
        <f t="shared" si="5"/>
        <v/>
      </c>
      <c r="AE54" s="380">
        <v>0.1</v>
      </c>
      <c r="AF54" s="185" t="str">
        <f t="shared" si="6"/>
        <v/>
      </c>
      <c r="AG54" s="186" t="str">
        <f t="shared" si="7"/>
        <v/>
      </c>
      <c r="AH54" s="186" t="str">
        <f t="shared" si="8"/>
        <v/>
      </c>
      <c r="AI54" s="187" t="str">
        <f t="shared" si="9"/>
        <v/>
      </c>
      <c r="AJ54" s="337"/>
      <c r="AK54" s="61"/>
      <c r="AL54" s="372" t="str">
        <f t="shared" si="10"/>
        <v/>
      </c>
      <c r="AM54" s="14"/>
      <c r="AN54" s="15"/>
      <c r="AO54" s="15"/>
      <c r="AP54" s="15"/>
      <c r="AQ54" s="16"/>
      <c r="AR54" s="17"/>
      <c r="AT54" s="25"/>
      <c r="AU54" s="440" t="str">
        <f>IF($AT54="","",VLOOKUP($AT54,リスト!$CL:$CM,2,FALSE))</f>
        <v/>
      </c>
      <c r="AV54" s="449"/>
      <c r="AX54" s="384" t="str">
        <f t="shared" si="11"/>
        <v/>
      </c>
      <c r="AY54" s="384">
        <f t="shared" si="12"/>
        <v>0</v>
      </c>
      <c r="AZ54" s="384">
        <f t="shared" si="13"/>
        <v>0</v>
      </c>
      <c r="BA54" s="384">
        <f t="shared" si="14"/>
        <v>0</v>
      </c>
    </row>
    <row r="55" spans="2:53" s="177" customFormat="1" ht="24.75" hidden="1" customHeight="1" outlineLevel="1">
      <c r="B55" s="38"/>
      <c r="C55" s="52"/>
      <c r="D55" s="291" t="str">
        <f t="shared" si="2"/>
        <v/>
      </c>
      <c r="E55" s="3"/>
      <c r="F55" s="3"/>
      <c r="G55" s="3"/>
      <c r="H55" s="3"/>
      <c r="I55" s="3"/>
      <c r="J55" s="3"/>
      <c r="K55" s="3"/>
      <c r="L55" s="356"/>
      <c r="M55" s="3"/>
      <c r="N55" s="3"/>
      <c r="O55" s="3"/>
      <c r="P55" s="3"/>
      <c r="Q55" s="13"/>
      <c r="R55" s="67"/>
      <c r="S55" s="13"/>
      <c r="T55" s="13"/>
      <c r="U55" s="75"/>
      <c r="V55" s="58" t="s">
        <v>3550</v>
      </c>
      <c r="W55" s="59"/>
      <c r="X55" s="41"/>
      <c r="Y55" s="134" t="str">
        <f t="shared" si="3"/>
        <v/>
      </c>
      <c r="Z55" s="135" t="str">
        <f t="shared" si="4"/>
        <v/>
      </c>
      <c r="AA55" s="134"/>
      <c r="AB55" s="303"/>
      <c r="AC55" s="44"/>
      <c r="AD55" s="183" t="str">
        <f t="shared" si="5"/>
        <v/>
      </c>
      <c r="AE55" s="380">
        <v>0.1</v>
      </c>
      <c r="AF55" s="185" t="str">
        <f t="shared" si="6"/>
        <v/>
      </c>
      <c r="AG55" s="186" t="str">
        <f t="shared" si="7"/>
        <v/>
      </c>
      <c r="AH55" s="186" t="str">
        <f t="shared" si="8"/>
        <v/>
      </c>
      <c r="AI55" s="187" t="str">
        <f t="shared" si="9"/>
        <v/>
      </c>
      <c r="AJ55" s="337"/>
      <c r="AK55" s="61"/>
      <c r="AL55" s="372" t="str">
        <f t="shared" si="10"/>
        <v/>
      </c>
      <c r="AM55" s="14"/>
      <c r="AN55" s="15"/>
      <c r="AO55" s="15"/>
      <c r="AP55" s="15"/>
      <c r="AQ55" s="16"/>
      <c r="AR55" s="17"/>
      <c r="AT55" s="25"/>
      <c r="AU55" s="440" t="str">
        <f>IF($AT55="","",VLOOKUP($AT55,リスト!$CL:$CM,2,FALSE))</f>
        <v/>
      </c>
      <c r="AV55" s="449"/>
      <c r="AX55" s="384" t="str">
        <f t="shared" si="11"/>
        <v/>
      </c>
      <c r="AY55" s="384">
        <f t="shared" si="12"/>
        <v>0</v>
      </c>
      <c r="AZ55" s="384">
        <f t="shared" si="13"/>
        <v>0</v>
      </c>
      <c r="BA55" s="384">
        <f t="shared" si="14"/>
        <v>0</v>
      </c>
    </row>
    <row r="56" spans="2:53" s="177" customFormat="1" ht="24.75" hidden="1" customHeight="1" outlineLevel="1">
      <c r="B56" s="38"/>
      <c r="C56" s="52"/>
      <c r="D56" s="291" t="str">
        <f t="shared" si="2"/>
        <v/>
      </c>
      <c r="E56" s="3"/>
      <c r="F56" s="3"/>
      <c r="G56" s="3"/>
      <c r="H56" s="3"/>
      <c r="I56" s="3"/>
      <c r="J56" s="3"/>
      <c r="K56" s="3"/>
      <c r="L56" s="356"/>
      <c r="M56" s="3"/>
      <c r="N56" s="3"/>
      <c r="O56" s="3"/>
      <c r="P56" s="3"/>
      <c r="Q56" s="13"/>
      <c r="R56" s="67"/>
      <c r="S56" s="13"/>
      <c r="T56" s="13"/>
      <c r="U56" s="75"/>
      <c r="V56" s="58" t="s">
        <v>3550</v>
      </c>
      <c r="W56" s="59"/>
      <c r="X56" s="41"/>
      <c r="Y56" s="134" t="str">
        <f t="shared" si="3"/>
        <v/>
      </c>
      <c r="Z56" s="135" t="str">
        <f t="shared" si="4"/>
        <v/>
      </c>
      <c r="AA56" s="134"/>
      <c r="AB56" s="303"/>
      <c r="AC56" s="44"/>
      <c r="AD56" s="183" t="str">
        <f t="shared" si="5"/>
        <v/>
      </c>
      <c r="AE56" s="380">
        <v>0.1</v>
      </c>
      <c r="AF56" s="185" t="str">
        <f t="shared" si="6"/>
        <v/>
      </c>
      <c r="AG56" s="186" t="str">
        <f t="shared" si="7"/>
        <v/>
      </c>
      <c r="AH56" s="186" t="str">
        <f t="shared" si="8"/>
        <v/>
      </c>
      <c r="AI56" s="187" t="str">
        <f t="shared" si="9"/>
        <v/>
      </c>
      <c r="AJ56" s="337"/>
      <c r="AK56" s="61"/>
      <c r="AL56" s="372" t="str">
        <f t="shared" si="10"/>
        <v/>
      </c>
      <c r="AM56" s="14"/>
      <c r="AN56" s="15"/>
      <c r="AO56" s="15"/>
      <c r="AP56" s="15"/>
      <c r="AQ56" s="16"/>
      <c r="AR56" s="17"/>
      <c r="AT56" s="25"/>
      <c r="AU56" s="440" t="str">
        <f>IF($AT56="","",VLOOKUP($AT56,リスト!$CL:$CM,2,FALSE))</f>
        <v/>
      </c>
      <c r="AV56" s="449"/>
      <c r="AX56" s="384" t="str">
        <f t="shared" si="11"/>
        <v/>
      </c>
      <c r="AY56" s="384">
        <f t="shared" si="12"/>
        <v>0</v>
      </c>
      <c r="AZ56" s="384">
        <f t="shared" si="13"/>
        <v>0</v>
      </c>
      <c r="BA56" s="384">
        <f t="shared" si="14"/>
        <v>0</v>
      </c>
    </row>
    <row r="57" spans="2:53" s="177" customFormat="1" ht="24.75" customHeight="1" collapsed="1">
      <c r="B57" s="38"/>
      <c r="C57" s="52"/>
      <c r="D57" s="291" t="str">
        <f t="shared" si="2"/>
        <v/>
      </c>
      <c r="E57" s="3"/>
      <c r="F57" s="3"/>
      <c r="G57" s="3"/>
      <c r="H57" s="3"/>
      <c r="I57" s="3"/>
      <c r="J57" s="3"/>
      <c r="K57" s="3"/>
      <c r="L57" s="356"/>
      <c r="M57" s="3"/>
      <c r="N57" s="3"/>
      <c r="O57" s="3"/>
      <c r="P57" s="3"/>
      <c r="Q57" s="13"/>
      <c r="R57" s="67"/>
      <c r="S57" s="13"/>
      <c r="T57" s="13"/>
      <c r="U57" s="75"/>
      <c r="V57" s="58" t="s">
        <v>3550</v>
      </c>
      <c r="W57" s="59"/>
      <c r="X57" s="41"/>
      <c r="Y57" s="134" t="str">
        <f t="shared" si="3"/>
        <v/>
      </c>
      <c r="Z57" s="135" t="str">
        <f t="shared" si="4"/>
        <v/>
      </c>
      <c r="AA57" s="134"/>
      <c r="AB57" s="303"/>
      <c r="AC57" s="44"/>
      <c r="AD57" s="183" t="str">
        <f t="shared" si="5"/>
        <v/>
      </c>
      <c r="AE57" s="380">
        <v>0.1</v>
      </c>
      <c r="AF57" s="185" t="str">
        <f t="shared" si="6"/>
        <v/>
      </c>
      <c r="AG57" s="186" t="str">
        <f t="shared" si="7"/>
        <v/>
      </c>
      <c r="AH57" s="186" t="str">
        <f t="shared" si="8"/>
        <v/>
      </c>
      <c r="AI57" s="187" t="str">
        <f t="shared" si="9"/>
        <v/>
      </c>
      <c r="AJ57" s="337"/>
      <c r="AK57" s="61"/>
      <c r="AL57" s="372" t="str">
        <f t="shared" si="10"/>
        <v/>
      </c>
      <c r="AM57" s="14"/>
      <c r="AN57" s="15"/>
      <c r="AO57" s="15"/>
      <c r="AP57" s="15"/>
      <c r="AQ57" s="16"/>
      <c r="AR57" s="17"/>
      <c r="AT57" s="25"/>
      <c r="AU57" s="440" t="str">
        <f>IF($AT57="","",VLOOKUP($AT57,リスト!$CL:$CM,2,FALSE))</f>
        <v/>
      </c>
      <c r="AV57" s="449"/>
      <c r="AX57" s="384" t="str">
        <f t="shared" si="11"/>
        <v/>
      </c>
      <c r="AY57" s="384">
        <f t="shared" si="12"/>
        <v>0</v>
      </c>
      <c r="AZ57" s="384">
        <f t="shared" si="13"/>
        <v>0</v>
      </c>
      <c r="BA57" s="384">
        <f t="shared" si="14"/>
        <v>0</v>
      </c>
    </row>
    <row r="58" spans="2:53" s="177" customFormat="1" ht="24.75" hidden="1" customHeight="1" outlineLevel="1">
      <c r="B58" s="38"/>
      <c r="C58" s="52"/>
      <c r="D58" s="291" t="str">
        <f t="shared" si="2"/>
        <v/>
      </c>
      <c r="E58" s="3"/>
      <c r="F58" s="3"/>
      <c r="G58" s="3"/>
      <c r="H58" s="3"/>
      <c r="I58" s="3"/>
      <c r="J58" s="3"/>
      <c r="K58" s="3"/>
      <c r="L58" s="356"/>
      <c r="M58" s="3"/>
      <c r="N58" s="3"/>
      <c r="O58" s="3"/>
      <c r="P58" s="3"/>
      <c r="Q58" s="13"/>
      <c r="R58" s="67"/>
      <c r="S58" s="13"/>
      <c r="T58" s="13"/>
      <c r="U58" s="75"/>
      <c r="V58" s="58" t="s">
        <v>3550</v>
      </c>
      <c r="W58" s="59"/>
      <c r="X58" s="41"/>
      <c r="Y58" s="134" t="str">
        <f t="shared" si="3"/>
        <v/>
      </c>
      <c r="Z58" s="135" t="str">
        <f t="shared" si="4"/>
        <v/>
      </c>
      <c r="AA58" s="134"/>
      <c r="AB58" s="303"/>
      <c r="AC58" s="44"/>
      <c r="AD58" s="183" t="str">
        <f t="shared" si="5"/>
        <v/>
      </c>
      <c r="AE58" s="380">
        <v>0.1</v>
      </c>
      <c r="AF58" s="185" t="str">
        <f t="shared" si="6"/>
        <v/>
      </c>
      <c r="AG58" s="186" t="str">
        <f t="shared" si="7"/>
        <v/>
      </c>
      <c r="AH58" s="186" t="str">
        <f t="shared" si="8"/>
        <v/>
      </c>
      <c r="AI58" s="187" t="str">
        <f t="shared" si="9"/>
        <v/>
      </c>
      <c r="AJ58" s="337"/>
      <c r="AK58" s="61"/>
      <c r="AL58" s="372" t="str">
        <f t="shared" si="10"/>
        <v/>
      </c>
      <c r="AM58" s="14"/>
      <c r="AN58" s="15"/>
      <c r="AO58" s="15"/>
      <c r="AP58" s="15"/>
      <c r="AQ58" s="16"/>
      <c r="AR58" s="17"/>
      <c r="AT58" s="25"/>
      <c r="AU58" s="440" t="str">
        <f>IF($AT58="","",VLOOKUP($AT58,リスト!$CL:$CM,2,FALSE))</f>
        <v/>
      </c>
      <c r="AV58" s="449"/>
      <c r="AX58" s="384" t="str">
        <f t="shared" si="11"/>
        <v/>
      </c>
      <c r="AY58" s="384">
        <f t="shared" si="12"/>
        <v>0</v>
      </c>
      <c r="AZ58" s="384">
        <f t="shared" si="13"/>
        <v>0</v>
      </c>
      <c r="BA58" s="384">
        <f t="shared" si="14"/>
        <v>0</v>
      </c>
    </row>
    <row r="59" spans="2:53" s="177" customFormat="1" ht="24.75" hidden="1" customHeight="1" outlineLevel="1">
      <c r="B59" s="38"/>
      <c r="C59" s="52"/>
      <c r="D59" s="291" t="str">
        <f t="shared" si="2"/>
        <v/>
      </c>
      <c r="E59" s="3"/>
      <c r="F59" s="3"/>
      <c r="G59" s="3"/>
      <c r="H59" s="3"/>
      <c r="I59" s="3"/>
      <c r="J59" s="3"/>
      <c r="K59" s="3"/>
      <c r="L59" s="356"/>
      <c r="M59" s="3"/>
      <c r="N59" s="3"/>
      <c r="O59" s="3"/>
      <c r="P59" s="3"/>
      <c r="Q59" s="13"/>
      <c r="R59" s="67"/>
      <c r="S59" s="13"/>
      <c r="T59" s="13"/>
      <c r="U59" s="75"/>
      <c r="V59" s="58" t="s">
        <v>3550</v>
      </c>
      <c r="W59" s="59"/>
      <c r="X59" s="41"/>
      <c r="Y59" s="134" t="str">
        <f t="shared" si="3"/>
        <v/>
      </c>
      <c r="Z59" s="135" t="str">
        <f t="shared" si="4"/>
        <v/>
      </c>
      <c r="AA59" s="134"/>
      <c r="AB59" s="303"/>
      <c r="AC59" s="44"/>
      <c r="AD59" s="183" t="str">
        <f t="shared" si="5"/>
        <v/>
      </c>
      <c r="AE59" s="380">
        <v>0.1</v>
      </c>
      <c r="AF59" s="185" t="str">
        <f t="shared" si="6"/>
        <v/>
      </c>
      <c r="AG59" s="186" t="str">
        <f t="shared" si="7"/>
        <v/>
      </c>
      <c r="AH59" s="186" t="str">
        <f t="shared" si="8"/>
        <v/>
      </c>
      <c r="AI59" s="187" t="str">
        <f t="shared" si="9"/>
        <v/>
      </c>
      <c r="AJ59" s="337"/>
      <c r="AK59" s="61"/>
      <c r="AL59" s="372" t="str">
        <f t="shared" si="10"/>
        <v/>
      </c>
      <c r="AM59" s="14"/>
      <c r="AN59" s="15"/>
      <c r="AO59" s="15"/>
      <c r="AP59" s="15"/>
      <c r="AQ59" s="16"/>
      <c r="AR59" s="17"/>
      <c r="AT59" s="25"/>
      <c r="AU59" s="440" t="str">
        <f>IF($AT59="","",VLOOKUP($AT59,リスト!$CL:$CM,2,FALSE))</f>
        <v/>
      </c>
      <c r="AV59" s="449"/>
      <c r="AX59" s="384" t="str">
        <f t="shared" si="11"/>
        <v/>
      </c>
      <c r="AY59" s="384">
        <f t="shared" si="12"/>
        <v>0</v>
      </c>
      <c r="AZ59" s="384">
        <f t="shared" si="13"/>
        <v>0</v>
      </c>
      <c r="BA59" s="384">
        <f t="shared" si="14"/>
        <v>0</v>
      </c>
    </row>
    <row r="60" spans="2:53" s="177" customFormat="1" ht="24.75" hidden="1" customHeight="1" outlineLevel="1">
      <c r="B60" s="38"/>
      <c r="C60" s="52"/>
      <c r="D60" s="291" t="str">
        <f t="shared" si="2"/>
        <v/>
      </c>
      <c r="E60" s="3"/>
      <c r="F60" s="3"/>
      <c r="G60" s="3"/>
      <c r="H60" s="3"/>
      <c r="I60" s="3"/>
      <c r="J60" s="3"/>
      <c r="K60" s="3"/>
      <c r="L60" s="356"/>
      <c r="M60" s="3"/>
      <c r="N60" s="3"/>
      <c r="O60" s="3"/>
      <c r="P60" s="3"/>
      <c r="Q60" s="13"/>
      <c r="R60" s="67"/>
      <c r="S60" s="13"/>
      <c r="T60" s="13"/>
      <c r="U60" s="75"/>
      <c r="V60" s="58" t="s">
        <v>3550</v>
      </c>
      <c r="W60" s="59"/>
      <c r="X60" s="41"/>
      <c r="Y60" s="134" t="str">
        <f t="shared" si="3"/>
        <v/>
      </c>
      <c r="Z60" s="135" t="str">
        <f t="shared" si="4"/>
        <v/>
      </c>
      <c r="AA60" s="134"/>
      <c r="AB60" s="303"/>
      <c r="AC60" s="44"/>
      <c r="AD60" s="183" t="str">
        <f t="shared" si="5"/>
        <v/>
      </c>
      <c r="AE60" s="380">
        <v>0.1</v>
      </c>
      <c r="AF60" s="185" t="str">
        <f t="shared" si="6"/>
        <v/>
      </c>
      <c r="AG60" s="186" t="str">
        <f t="shared" si="7"/>
        <v/>
      </c>
      <c r="AH60" s="186" t="str">
        <f t="shared" si="8"/>
        <v/>
      </c>
      <c r="AI60" s="187" t="str">
        <f t="shared" si="9"/>
        <v/>
      </c>
      <c r="AJ60" s="337"/>
      <c r="AK60" s="61"/>
      <c r="AL60" s="372" t="str">
        <f t="shared" si="10"/>
        <v/>
      </c>
      <c r="AM60" s="14"/>
      <c r="AN60" s="15"/>
      <c r="AO60" s="15"/>
      <c r="AP60" s="15"/>
      <c r="AQ60" s="16"/>
      <c r="AR60" s="17"/>
      <c r="AT60" s="25"/>
      <c r="AU60" s="440" t="str">
        <f>IF($AT60="","",VLOOKUP($AT60,リスト!$CL:$CM,2,FALSE))</f>
        <v/>
      </c>
      <c r="AV60" s="449"/>
      <c r="AX60" s="384" t="str">
        <f t="shared" si="11"/>
        <v/>
      </c>
      <c r="AY60" s="384">
        <f t="shared" si="12"/>
        <v>0</v>
      </c>
      <c r="AZ60" s="384">
        <f t="shared" si="13"/>
        <v>0</v>
      </c>
      <c r="BA60" s="384">
        <f t="shared" si="14"/>
        <v>0</v>
      </c>
    </row>
    <row r="61" spans="2:53" s="177" customFormat="1" ht="24.75" hidden="1" customHeight="1" outlineLevel="1">
      <c r="B61" s="38"/>
      <c r="C61" s="52"/>
      <c r="D61" s="291" t="str">
        <f t="shared" si="2"/>
        <v/>
      </c>
      <c r="E61" s="3"/>
      <c r="F61" s="3"/>
      <c r="G61" s="3"/>
      <c r="H61" s="3"/>
      <c r="I61" s="3"/>
      <c r="J61" s="3"/>
      <c r="K61" s="3"/>
      <c r="L61" s="356"/>
      <c r="M61" s="3"/>
      <c r="N61" s="3"/>
      <c r="O61" s="3"/>
      <c r="P61" s="3"/>
      <c r="Q61" s="13"/>
      <c r="R61" s="67"/>
      <c r="S61" s="13"/>
      <c r="T61" s="13"/>
      <c r="U61" s="75"/>
      <c r="V61" s="58" t="s">
        <v>3550</v>
      </c>
      <c r="W61" s="59"/>
      <c r="X61" s="41"/>
      <c r="Y61" s="134" t="str">
        <f t="shared" si="3"/>
        <v/>
      </c>
      <c r="Z61" s="135" t="str">
        <f t="shared" si="4"/>
        <v/>
      </c>
      <c r="AA61" s="134"/>
      <c r="AB61" s="303"/>
      <c r="AC61" s="44"/>
      <c r="AD61" s="183" t="str">
        <f t="shared" si="5"/>
        <v/>
      </c>
      <c r="AE61" s="380">
        <v>0.1</v>
      </c>
      <c r="AF61" s="185" t="str">
        <f t="shared" si="6"/>
        <v/>
      </c>
      <c r="AG61" s="186" t="str">
        <f t="shared" si="7"/>
        <v/>
      </c>
      <c r="AH61" s="186" t="str">
        <f t="shared" si="8"/>
        <v/>
      </c>
      <c r="AI61" s="187" t="str">
        <f t="shared" si="9"/>
        <v/>
      </c>
      <c r="AJ61" s="337"/>
      <c r="AK61" s="61"/>
      <c r="AL61" s="372" t="str">
        <f t="shared" si="10"/>
        <v/>
      </c>
      <c r="AM61" s="14"/>
      <c r="AN61" s="15"/>
      <c r="AO61" s="15"/>
      <c r="AP61" s="15"/>
      <c r="AQ61" s="16"/>
      <c r="AR61" s="17"/>
      <c r="AT61" s="25"/>
      <c r="AU61" s="440" t="str">
        <f>IF($AT61="","",VLOOKUP($AT61,リスト!$CL:$CM,2,FALSE))</f>
        <v/>
      </c>
      <c r="AV61" s="449"/>
      <c r="AX61" s="384" t="str">
        <f t="shared" si="11"/>
        <v/>
      </c>
      <c r="AY61" s="384">
        <f t="shared" si="12"/>
        <v>0</v>
      </c>
      <c r="AZ61" s="384">
        <f t="shared" si="13"/>
        <v>0</v>
      </c>
      <c r="BA61" s="384">
        <f t="shared" si="14"/>
        <v>0</v>
      </c>
    </row>
    <row r="62" spans="2:53" s="177" customFormat="1" ht="24.75" hidden="1" customHeight="1" outlineLevel="1">
      <c r="B62" s="38"/>
      <c r="C62" s="52"/>
      <c r="D62" s="291" t="str">
        <f t="shared" si="2"/>
        <v/>
      </c>
      <c r="E62" s="3"/>
      <c r="F62" s="3"/>
      <c r="G62" s="3"/>
      <c r="H62" s="3"/>
      <c r="I62" s="3"/>
      <c r="J62" s="3"/>
      <c r="K62" s="3"/>
      <c r="L62" s="356"/>
      <c r="M62" s="3"/>
      <c r="N62" s="3"/>
      <c r="O62" s="3"/>
      <c r="P62" s="3"/>
      <c r="Q62" s="13"/>
      <c r="R62" s="67"/>
      <c r="S62" s="13"/>
      <c r="T62" s="13"/>
      <c r="U62" s="75"/>
      <c r="V62" s="58" t="s">
        <v>3550</v>
      </c>
      <c r="W62" s="59"/>
      <c r="X62" s="41"/>
      <c r="Y62" s="134" t="str">
        <f t="shared" si="3"/>
        <v/>
      </c>
      <c r="Z62" s="135" t="str">
        <f t="shared" si="4"/>
        <v/>
      </c>
      <c r="AA62" s="134"/>
      <c r="AB62" s="303"/>
      <c r="AC62" s="44"/>
      <c r="AD62" s="183" t="str">
        <f t="shared" si="5"/>
        <v/>
      </c>
      <c r="AE62" s="380">
        <v>0.1</v>
      </c>
      <c r="AF62" s="185" t="str">
        <f t="shared" si="6"/>
        <v/>
      </c>
      <c r="AG62" s="186" t="str">
        <f t="shared" si="7"/>
        <v/>
      </c>
      <c r="AH62" s="186" t="str">
        <f t="shared" si="8"/>
        <v/>
      </c>
      <c r="AI62" s="187" t="str">
        <f t="shared" si="9"/>
        <v/>
      </c>
      <c r="AJ62" s="337"/>
      <c r="AK62" s="61"/>
      <c r="AL62" s="372" t="str">
        <f t="shared" si="10"/>
        <v/>
      </c>
      <c r="AM62" s="14"/>
      <c r="AN62" s="15"/>
      <c r="AO62" s="15"/>
      <c r="AP62" s="15"/>
      <c r="AQ62" s="16"/>
      <c r="AR62" s="17"/>
      <c r="AT62" s="25"/>
      <c r="AU62" s="440" t="str">
        <f>IF($AT62="","",VLOOKUP($AT62,リスト!$CL:$CM,2,FALSE))</f>
        <v/>
      </c>
      <c r="AV62" s="449"/>
      <c r="AX62" s="384" t="str">
        <f t="shared" si="11"/>
        <v/>
      </c>
      <c r="AY62" s="384">
        <f t="shared" si="12"/>
        <v>0</v>
      </c>
      <c r="AZ62" s="384">
        <f t="shared" si="13"/>
        <v>0</v>
      </c>
      <c r="BA62" s="384">
        <f t="shared" si="14"/>
        <v>0</v>
      </c>
    </row>
    <row r="63" spans="2:53" s="177" customFormat="1" ht="24.75" hidden="1" customHeight="1" outlineLevel="1">
      <c r="B63" s="38"/>
      <c r="C63" s="52"/>
      <c r="D63" s="291" t="str">
        <f t="shared" si="2"/>
        <v/>
      </c>
      <c r="E63" s="3"/>
      <c r="F63" s="3"/>
      <c r="G63" s="3"/>
      <c r="H63" s="3"/>
      <c r="I63" s="3"/>
      <c r="J63" s="3"/>
      <c r="K63" s="3"/>
      <c r="L63" s="356"/>
      <c r="M63" s="3"/>
      <c r="N63" s="3"/>
      <c r="O63" s="3"/>
      <c r="P63" s="3"/>
      <c r="Q63" s="13"/>
      <c r="R63" s="67"/>
      <c r="S63" s="13"/>
      <c r="T63" s="13"/>
      <c r="U63" s="75"/>
      <c r="V63" s="58" t="s">
        <v>3550</v>
      </c>
      <c r="W63" s="59"/>
      <c r="X63" s="41"/>
      <c r="Y63" s="134" t="str">
        <f t="shared" si="3"/>
        <v/>
      </c>
      <c r="Z63" s="135" t="str">
        <f t="shared" si="4"/>
        <v/>
      </c>
      <c r="AA63" s="134"/>
      <c r="AB63" s="303"/>
      <c r="AC63" s="44"/>
      <c r="AD63" s="183" t="str">
        <f t="shared" si="5"/>
        <v/>
      </c>
      <c r="AE63" s="380">
        <v>0.1</v>
      </c>
      <c r="AF63" s="185" t="str">
        <f t="shared" si="6"/>
        <v/>
      </c>
      <c r="AG63" s="186" t="str">
        <f t="shared" si="7"/>
        <v/>
      </c>
      <c r="AH63" s="186" t="str">
        <f t="shared" si="8"/>
        <v/>
      </c>
      <c r="AI63" s="187" t="str">
        <f t="shared" si="9"/>
        <v/>
      </c>
      <c r="AJ63" s="337"/>
      <c r="AK63" s="61"/>
      <c r="AL63" s="372" t="str">
        <f t="shared" si="10"/>
        <v/>
      </c>
      <c r="AM63" s="14"/>
      <c r="AN63" s="15"/>
      <c r="AO63" s="15"/>
      <c r="AP63" s="15"/>
      <c r="AQ63" s="16"/>
      <c r="AR63" s="17"/>
      <c r="AT63" s="25"/>
      <c r="AU63" s="440" t="str">
        <f>IF($AT63="","",VLOOKUP($AT63,リスト!$CL:$CM,2,FALSE))</f>
        <v/>
      </c>
      <c r="AV63" s="449"/>
      <c r="AX63" s="384" t="str">
        <f t="shared" si="11"/>
        <v/>
      </c>
      <c r="AY63" s="384">
        <f t="shared" si="12"/>
        <v>0</v>
      </c>
      <c r="AZ63" s="384">
        <f t="shared" si="13"/>
        <v>0</v>
      </c>
      <c r="BA63" s="384">
        <f t="shared" si="14"/>
        <v>0</v>
      </c>
    </row>
    <row r="64" spans="2:53" s="177" customFormat="1" ht="24.75" hidden="1" customHeight="1" outlineLevel="1">
      <c r="B64" s="38"/>
      <c r="C64" s="52"/>
      <c r="D64" s="291" t="str">
        <f t="shared" si="2"/>
        <v/>
      </c>
      <c r="E64" s="3"/>
      <c r="F64" s="3"/>
      <c r="G64" s="3"/>
      <c r="H64" s="3"/>
      <c r="I64" s="3"/>
      <c r="J64" s="3"/>
      <c r="K64" s="3"/>
      <c r="L64" s="356"/>
      <c r="M64" s="3"/>
      <c r="N64" s="3"/>
      <c r="O64" s="3"/>
      <c r="P64" s="3"/>
      <c r="Q64" s="13"/>
      <c r="R64" s="67"/>
      <c r="S64" s="13"/>
      <c r="T64" s="13"/>
      <c r="U64" s="75"/>
      <c r="V64" s="58" t="s">
        <v>3550</v>
      </c>
      <c r="W64" s="59"/>
      <c r="X64" s="41"/>
      <c r="Y64" s="134" t="str">
        <f t="shared" si="3"/>
        <v/>
      </c>
      <c r="Z64" s="135" t="str">
        <f t="shared" si="4"/>
        <v/>
      </c>
      <c r="AA64" s="134"/>
      <c r="AB64" s="303"/>
      <c r="AC64" s="44"/>
      <c r="AD64" s="183" t="str">
        <f t="shared" si="5"/>
        <v/>
      </c>
      <c r="AE64" s="380">
        <v>0.1</v>
      </c>
      <c r="AF64" s="185" t="str">
        <f t="shared" si="6"/>
        <v/>
      </c>
      <c r="AG64" s="186" t="str">
        <f t="shared" si="7"/>
        <v/>
      </c>
      <c r="AH64" s="186" t="str">
        <f t="shared" si="8"/>
        <v/>
      </c>
      <c r="AI64" s="187" t="str">
        <f t="shared" si="9"/>
        <v/>
      </c>
      <c r="AJ64" s="337"/>
      <c r="AK64" s="61"/>
      <c r="AL64" s="372" t="str">
        <f t="shared" si="10"/>
        <v/>
      </c>
      <c r="AM64" s="14"/>
      <c r="AN64" s="15"/>
      <c r="AO64" s="15"/>
      <c r="AP64" s="15"/>
      <c r="AQ64" s="16"/>
      <c r="AR64" s="17"/>
      <c r="AT64" s="25"/>
      <c r="AU64" s="440" t="str">
        <f>IF($AT64="","",VLOOKUP($AT64,リスト!$CL:$CM,2,FALSE))</f>
        <v/>
      </c>
      <c r="AV64" s="449"/>
      <c r="AX64" s="384" t="str">
        <f t="shared" si="11"/>
        <v/>
      </c>
      <c r="AY64" s="384">
        <f t="shared" si="12"/>
        <v>0</v>
      </c>
      <c r="AZ64" s="384">
        <f t="shared" si="13"/>
        <v>0</v>
      </c>
      <c r="BA64" s="384">
        <f t="shared" si="14"/>
        <v>0</v>
      </c>
    </row>
    <row r="65" spans="2:53" s="177" customFormat="1" ht="24.75" hidden="1" customHeight="1" outlineLevel="1">
      <c r="B65" s="38"/>
      <c r="C65" s="52"/>
      <c r="D65" s="291" t="str">
        <f t="shared" si="2"/>
        <v/>
      </c>
      <c r="E65" s="3"/>
      <c r="F65" s="3"/>
      <c r="G65" s="3"/>
      <c r="H65" s="3"/>
      <c r="I65" s="3"/>
      <c r="J65" s="3"/>
      <c r="K65" s="3"/>
      <c r="L65" s="356"/>
      <c r="M65" s="3"/>
      <c r="N65" s="3"/>
      <c r="O65" s="3"/>
      <c r="P65" s="3"/>
      <c r="Q65" s="13"/>
      <c r="R65" s="67"/>
      <c r="S65" s="13"/>
      <c r="T65" s="13"/>
      <c r="U65" s="75"/>
      <c r="V65" s="58" t="s">
        <v>3550</v>
      </c>
      <c r="W65" s="59"/>
      <c r="X65" s="41"/>
      <c r="Y65" s="134" t="str">
        <f t="shared" si="3"/>
        <v/>
      </c>
      <c r="Z65" s="135" t="str">
        <f t="shared" si="4"/>
        <v/>
      </c>
      <c r="AA65" s="134"/>
      <c r="AB65" s="303"/>
      <c r="AC65" s="44"/>
      <c r="AD65" s="183" t="str">
        <f t="shared" si="5"/>
        <v/>
      </c>
      <c r="AE65" s="380">
        <v>0.1</v>
      </c>
      <c r="AF65" s="185" t="str">
        <f t="shared" si="6"/>
        <v/>
      </c>
      <c r="AG65" s="186" t="str">
        <f t="shared" si="7"/>
        <v/>
      </c>
      <c r="AH65" s="186" t="str">
        <f t="shared" si="8"/>
        <v/>
      </c>
      <c r="AI65" s="187" t="str">
        <f t="shared" si="9"/>
        <v/>
      </c>
      <c r="AJ65" s="337"/>
      <c r="AK65" s="61"/>
      <c r="AL65" s="372" t="str">
        <f t="shared" si="10"/>
        <v/>
      </c>
      <c r="AM65" s="14"/>
      <c r="AN65" s="15"/>
      <c r="AO65" s="15"/>
      <c r="AP65" s="15"/>
      <c r="AQ65" s="16"/>
      <c r="AR65" s="17"/>
      <c r="AT65" s="25"/>
      <c r="AU65" s="440" t="str">
        <f>IF($AT65="","",VLOOKUP($AT65,リスト!$CL:$CM,2,FALSE))</f>
        <v/>
      </c>
      <c r="AV65" s="449"/>
      <c r="AX65" s="384" t="str">
        <f t="shared" si="11"/>
        <v/>
      </c>
      <c r="AY65" s="384">
        <f t="shared" si="12"/>
        <v>0</v>
      </c>
      <c r="AZ65" s="384">
        <f t="shared" si="13"/>
        <v>0</v>
      </c>
      <c r="BA65" s="384">
        <f t="shared" si="14"/>
        <v>0</v>
      </c>
    </row>
    <row r="66" spans="2:53" s="177" customFormat="1" ht="24.75" hidden="1" customHeight="1" outlineLevel="1">
      <c r="B66" s="38"/>
      <c r="C66" s="52"/>
      <c r="D66" s="291" t="str">
        <f t="shared" si="2"/>
        <v/>
      </c>
      <c r="E66" s="3"/>
      <c r="F66" s="3"/>
      <c r="G66" s="3"/>
      <c r="H66" s="3"/>
      <c r="I66" s="3"/>
      <c r="J66" s="3"/>
      <c r="K66" s="3"/>
      <c r="L66" s="356"/>
      <c r="M66" s="3"/>
      <c r="N66" s="3"/>
      <c r="O66" s="3"/>
      <c r="P66" s="3"/>
      <c r="Q66" s="13"/>
      <c r="R66" s="67"/>
      <c r="S66" s="13"/>
      <c r="T66" s="13"/>
      <c r="U66" s="75"/>
      <c r="V66" s="58" t="s">
        <v>3550</v>
      </c>
      <c r="W66" s="59"/>
      <c r="X66" s="41"/>
      <c r="Y66" s="134" t="str">
        <f t="shared" si="3"/>
        <v/>
      </c>
      <c r="Z66" s="135" t="str">
        <f t="shared" si="4"/>
        <v/>
      </c>
      <c r="AA66" s="134"/>
      <c r="AB66" s="303"/>
      <c r="AC66" s="44"/>
      <c r="AD66" s="183" t="str">
        <f t="shared" si="5"/>
        <v/>
      </c>
      <c r="AE66" s="380">
        <v>0.1</v>
      </c>
      <c r="AF66" s="185" t="str">
        <f t="shared" si="6"/>
        <v/>
      </c>
      <c r="AG66" s="186" t="str">
        <f t="shared" si="7"/>
        <v/>
      </c>
      <c r="AH66" s="186" t="str">
        <f t="shared" si="8"/>
        <v/>
      </c>
      <c r="AI66" s="187" t="str">
        <f t="shared" si="9"/>
        <v/>
      </c>
      <c r="AJ66" s="337"/>
      <c r="AK66" s="61"/>
      <c r="AL66" s="372" t="str">
        <f t="shared" si="10"/>
        <v/>
      </c>
      <c r="AM66" s="14"/>
      <c r="AN66" s="15"/>
      <c r="AO66" s="15"/>
      <c r="AP66" s="15"/>
      <c r="AQ66" s="16"/>
      <c r="AR66" s="17"/>
      <c r="AT66" s="25"/>
      <c r="AU66" s="440" t="str">
        <f>IF($AT66="","",VLOOKUP($AT66,リスト!$CL:$CM,2,FALSE))</f>
        <v/>
      </c>
      <c r="AV66" s="449"/>
      <c r="AX66" s="384" t="str">
        <f t="shared" si="11"/>
        <v/>
      </c>
      <c r="AY66" s="384">
        <f t="shared" si="12"/>
        <v>0</v>
      </c>
      <c r="AZ66" s="384">
        <f t="shared" si="13"/>
        <v>0</v>
      </c>
      <c r="BA66" s="384">
        <f t="shared" si="14"/>
        <v>0</v>
      </c>
    </row>
    <row r="67" spans="2:53" s="177" customFormat="1" ht="24.75" hidden="1" customHeight="1" outlineLevel="1">
      <c r="B67" s="38"/>
      <c r="C67" s="52"/>
      <c r="D67" s="291" t="str">
        <f t="shared" si="2"/>
        <v/>
      </c>
      <c r="E67" s="3"/>
      <c r="F67" s="3"/>
      <c r="G67" s="3"/>
      <c r="H67" s="3"/>
      <c r="I67" s="3"/>
      <c r="J67" s="3"/>
      <c r="K67" s="3"/>
      <c r="L67" s="356"/>
      <c r="M67" s="3"/>
      <c r="N67" s="3"/>
      <c r="O67" s="3"/>
      <c r="P67" s="3"/>
      <c r="Q67" s="13"/>
      <c r="R67" s="67"/>
      <c r="S67" s="13"/>
      <c r="T67" s="13"/>
      <c r="U67" s="75"/>
      <c r="V67" s="58" t="s">
        <v>3550</v>
      </c>
      <c r="W67" s="59"/>
      <c r="X67" s="41"/>
      <c r="Y67" s="134" t="str">
        <f t="shared" si="3"/>
        <v/>
      </c>
      <c r="Z67" s="135" t="str">
        <f t="shared" si="4"/>
        <v/>
      </c>
      <c r="AA67" s="134"/>
      <c r="AB67" s="303"/>
      <c r="AC67" s="44"/>
      <c r="AD67" s="183" t="str">
        <f t="shared" si="5"/>
        <v/>
      </c>
      <c r="AE67" s="380">
        <v>0.1</v>
      </c>
      <c r="AF67" s="185" t="str">
        <f t="shared" si="6"/>
        <v/>
      </c>
      <c r="AG67" s="186" t="str">
        <f t="shared" si="7"/>
        <v/>
      </c>
      <c r="AH67" s="186" t="str">
        <f t="shared" si="8"/>
        <v/>
      </c>
      <c r="AI67" s="187" t="str">
        <f t="shared" si="9"/>
        <v/>
      </c>
      <c r="AJ67" s="337"/>
      <c r="AK67" s="61"/>
      <c r="AL67" s="372" t="str">
        <f t="shared" si="10"/>
        <v/>
      </c>
      <c r="AM67" s="14"/>
      <c r="AN67" s="15"/>
      <c r="AO67" s="15"/>
      <c r="AP67" s="15"/>
      <c r="AQ67" s="16"/>
      <c r="AR67" s="17"/>
      <c r="AT67" s="25"/>
      <c r="AU67" s="440" t="str">
        <f>IF($AT67="","",VLOOKUP($AT67,リスト!$CL:$CM,2,FALSE))</f>
        <v/>
      </c>
      <c r="AV67" s="449"/>
      <c r="AX67" s="384" t="str">
        <f t="shared" si="11"/>
        <v/>
      </c>
      <c r="AY67" s="384">
        <f t="shared" si="12"/>
        <v>0</v>
      </c>
      <c r="AZ67" s="384">
        <f t="shared" si="13"/>
        <v>0</v>
      </c>
      <c r="BA67" s="384">
        <f t="shared" si="14"/>
        <v>0</v>
      </c>
    </row>
    <row r="68" spans="2:53" s="177" customFormat="1" ht="24.75" hidden="1" customHeight="1" outlineLevel="1">
      <c r="B68" s="38"/>
      <c r="C68" s="52"/>
      <c r="D68" s="291" t="str">
        <f t="shared" si="2"/>
        <v/>
      </c>
      <c r="E68" s="3"/>
      <c r="F68" s="3"/>
      <c r="G68" s="3"/>
      <c r="H68" s="3"/>
      <c r="I68" s="3"/>
      <c r="J68" s="3"/>
      <c r="K68" s="3"/>
      <c r="L68" s="356"/>
      <c r="M68" s="3"/>
      <c r="N68" s="3"/>
      <c r="O68" s="3"/>
      <c r="P68" s="3"/>
      <c r="Q68" s="13"/>
      <c r="R68" s="67"/>
      <c r="S68" s="13"/>
      <c r="T68" s="13"/>
      <c r="U68" s="75"/>
      <c r="V68" s="58" t="s">
        <v>3550</v>
      </c>
      <c r="W68" s="59"/>
      <c r="X68" s="41"/>
      <c r="Y68" s="134" t="str">
        <f t="shared" si="3"/>
        <v/>
      </c>
      <c r="Z68" s="135" t="str">
        <f t="shared" si="4"/>
        <v/>
      </c>
      <c r="AA68" s="134"/>
      <c r="AB68" s="303"/>
      <c r="AC68" s="44"/>
      <c r="AD68" s="183" t="str">
        <f t="shared" si="5"/>
        <v/>
      </c>
      <c r="AE68" s="380">
        <v>0.1</v>
      </c>
      <c r="AF68" s="185" t="str">
        <f t="shared" si="6"/>
        <v/>
      </c>
      <c r="AG68" s="186" t="str">
        <f t="shared" si="7"/>
        <v/>
      </c>
      <c r="AH68" s="186" t="str">
        <f t="shared" si="8"/>
        <v/>
      </c>
      <c r="AI68" s="187" t="str">
        <f t="shared" si="9"/>
        <v/>
      </c>
      <c r="AJ68" s="337"/>
      <c r="AK68" s="61"/>
      <c r="AL68" s="372" t="str">
        <f t="shared" si="10"/>
        <v/>
      </c>
      <c r="AM68" s="14"/>
      <c r="AN68" s="15"/>
      <c r="AO68" s="15"/>
      <c r="AP68" s="15"/>
      <c r="AQ68" s="16"/>
      <c r="AR68" s="17"/>
      <c r="AT68" s="25"/>
      <c r="AU68" s="440" t="str">
        <f>IF($AT68="","",VLOOKUP($AT68,リスト!$CL:$CM,2,FALSE))</f>
        <v/>
      </c>
      <c r="AV68" s="449"/>
      <c r="AX68" s="384" t="str">
        <f t="shared" si="11"/>
        <v/>
      </c>
      <c r="AY68" s="384">
        <f t="shared" si="12"/>
        <v>0</v>
      </c>
      <c r="AZ68" s="384">
        <f t="shared" si="13"/>
        <v>0</v>
      </c>
      <c r="BA68" s="384">
        <f t="shared" si="14"/>
        <v>0</v>
      </c>
    </row>
    <row r="69" spans="2:53" s="177" customFormat="1" ht="24.75" hidden="1" customHeight="1" outlineLevel="1">
      <c r="B69" s="38"/>
      <c r="C69" s="52"/>
      <c r="D69" s="291" t="str">
        <f t="shared" si="2"/>
        <v/>
      </c>
      <c r="E69" s="3"/>
      <c r="F69" s="3"/>
      <c r="G69" s="3"/>
      <c r="H69" s="3"/>
      <c r="I69" s="3"/>
      <c r="J69" s="3"/>
      <c r="K69" s="3"/>
      <c r="L69" s="356"/>
      <c r="M69" s="3"/>
      <c r="N69" s="3"/>
      <c r="O69" s="3"/>
      <c r="P69" s="3"/>
      <c r="Q69" s="13"/>
      <c r="R69" s="67"/>
      <c r="S69" s="13"/>
      <c r="T69" s="13"/>
      <c r="U69" s="75"/>
      <c r="V69" s="58" t="s">
        <v>3550</v>
      </c>
      <c r="W69" s="59"/>
      <c r="X69" s="41"/>
      <c r="Y69" s="134" t="str">
        <f t="shared" si="3"/>
        <v/>
      </c>
      <c r="Z69" s="135" t="str">
        <f t="shared" si="4"/>
        <v/>
      </c>
      <c r="AA69" s="134"/>
      <c r="AB69" s="303"/>
      <c r="AC69" s="44"/>
      <c r="AD69" s="183" t="str">
        <f t="shared" si="5"/>
        <v/>
      </c>
      <c r="AE69" s="380">
        <v>0.1</v>
      </c>
      <c r="AF69" s="185" t="str">
        <f t="shared" si="6"/>
        <v/>
      </c>
      <c r="AG69" s="186" t="str">
        <f t="shared" si="7"/>
        <v/>
      </c>
      <c r="AH69" s="186" t="str">
        <f t="shared" si="8"/>
        <v/>
      </c>
      <c r="AI69" s="187" t="str">
        <f t="shared" si="9"/>
        <v/>
      </c>
      <c r="AJ69" s="337"/>
      <c r="AK69" s="61"/>
      <c r="AL69" s="372" t="str">
        <f t="shared" si="10"/>
        <v/>
      </c>
      <c r="AM69" s="14"/>
      <c r="AN69" s="15"/>
      <c r="AO69" s="15"/>
      <c r="AP69" s="15"/>
      <c r="AQ69" s="16"/>
      <c r="AR69" s="17"/>
      <c r="AT69" s="25"/>
      <c r="AU69" s="440" t="str">
        <f>IF($AT69="","",VLOOKUP($AT69,リスト!$CL:$CM,2,FALSE))</f>
        <v/>
      </c>
      <c r="AV69" s="449"/>
      <c r="AX69" s="384" t="str">
        <f t="shared" si="11"/>
        <v/>
      </c>
      <c r="AY69" s="384">
        <f t="shared" si="12"/>
        <v>0</v>
      </c>
      <c r="AZ69" s="384">
        <f t="shared" si="13"/>
        <v>0</v>
      </c>
      <c r="BA69" s="384">
        <f t="shared" si="14"/>
        <v>0</v>
      </c>
    </row>
    <row r="70" spans="2:53" s="177" customFormat="1" ht="24.75" hidden="1" customHeight="1" outlineLevel="1">
      <c r="B70" s="38"/>
      <c r="C70" s="52"/>
      <c r="D70" s="291" t="str">
        <f t="shared" si="2"/>
        <v/>
      </c>
      <c r="E70" s="3"/>
      <c r="F70" s="3"/>
      <c r="G70" s="3"/>
      <c r="H70" s="3"/>
      <c r="I70" s="3"/>
      <c r="J70" s="3"/>
      <c r="K70" s="3"/>
      <c r="L70" s="356"/>
      <c r="M70" s="3"/>
      <c r="N70" s="3"/>
      <c r="O70" s="3"/>
      <c r="P70" s="3"/>
      <c r="Q70" s="13"/>
      <c r="R70" s="67"/>
      <c r="S70" s="13"/>
      <c r="T70" s="13"/>
      <c r="U70" s="75"/>
      <c r="V70" s="58" t="s">
        <v>3550</v>
      </c>
      <c r="W70" s="59"/>
      <c r="X70" s="41"/>
      <c r="Y70" s="134" t="str">
        <f t="shared" si="3"/>
        <v/>
      </c>
      <c r="Z70" s="135" t="str">
        <f t="shared" si="4"/>
        <v/>
      </c>
      <c r="AA70" s="134"/>
      <c r="AB70" s="303"/>
      <c r="AC70" s="44"/>
      <c r="AD70" s="183" t="str">
        <f t="shared" si="5"/>
        <v/>
      </c>
      <c r="AE70" s="380">
        <v>0.1</v>
      </c>
      <c r="AF70" s="185" t="str">
        <f t="shared" si="6"/>
        <v/>
      </c>
      <c r="AG70" s="186" t="str">
        <f t="shared" si="7"/>
        <v/>
      </c>
      <c r="AH70" s="186" t="str">
        <f t="shared" si="8"/>
        <v/>
      </c>
      <c r="AI70" s="187" t="str">
        <f t="shared" si="9"/>
        <v/>
      </c>
      <c r="AJ70" s="337"/>
      <c r="AK70" s="61"/>
      <c r="AL70" s="372" t="str">
        <f t="shared" si="10"/>
        <v/>
      </c>
      <c r="AM70" s="14"/>
      <c r="AN70" s="15"/>
      <c r="AO70" s="15"/>
      <c r="AP70" s="15"/>
      <c r="AQ70" s="16"/>
      <c r="AR70" s="17"/>
      <c r="AT70" s="25"/>
      <c r="AU70" s="440" t="str">
        <f>IF($AT70="","",VLOOKUP($AT70,リスト!$CL:$CM,2,FALSE))</f>
        <v/>
      </c>
      <c r="AV70" s="449"/>
      <c r="AX70" s="384" t="str">
        <f t="shared" si="11"/>
        <v/>
      </c>
      <c r="AY70" s="384">
        <f t="shared" si="12"/>
        <v>0</v>
      </c>
      <c r="AZ70" s="384">
        <f t="shared" si="13"/>
        <v>0</v>
      </c>
      <c r="BA70" s="384">
        <f t="shared" si="14"/>
        <v>0</v>
      </c>
    </row>
    <row r="71" spans="2:53" s="177" customFormat="1" ht="24.75" hidden="1" customHeight="1" outlineLevel="1">
      <c r="B71" s="38"/>
      <c r="C71" s="52"/>
      <c r="D71" s="291" t="str">
        <f t="shared" si="2"/>
        <v/>
      </c>
      <c r="E71" s="3"/>
      <c r="F71" s="3"/>
      <c r="G71" s="3"/>
      <c r="H71" s="3"/>
      <c r="I71" s="3"/>
      <c r="J71" s="3"/>
      <c r="K71" s="3"/>
      <c r="L71" s="356"/>
      <c r="M71" s="3"/>
      <c r="N71" s="3"/>
      <c r="O71" s="3"/>
      <c r="P71" s="3"/>
      <c r="Q71" s="13"/>
      <c r="R71" s="67"/>
      <c r="S71" s="13"/>
      <c r="T71" s="13"/>
      <c r="U71" s="75"/>
      <c r="V71" s="58" t="s">
        <v>3550</v>
      </c>
      <c r="W71" s="59"/>
      <c r="X71" s="41"/>
      <c r="Y71" s="134" t="str">
        <f t="shared" si="3"/>
        <v/>
      </c>
      <c r="Z71" s="135" t="str">
        <f t="shared" si="4"/>
        <v/>
      </c>
      <c r="AA71" s="134"/>
      <c r="AB71" s="303"/>
      <c r="AC71" s="44"/>
      <c r="AD71" s="183" t="str">
        <f t="shared" si="5"/>
        <v/>
      </c>
      <c r="AE71" s="380">
        <v>0.1</v>
      </c>
      <c r="AF71" s="185" t="str">
        <f t="shared" si="6"/>
        <v/>
      </c>
      <c r="AG71" s="186" t="str">
        <f t="shared" si="7"/>
        <v/>
      </c>
      <c r="AH71" s="186" t="str">
        <f t="shared" si="8"/>
        <v/>
      </c>
      <c r="AI71" s="187" t="str">
        <f t="shared" si="9"/>
        <v/>
      </c>
      <c r="AJ71" s="337"/>
      <c r="AK71" s="61"/>
      <c r="AL71" s="372" t="str">
        <f t="shared" si="10"/>
        <v/>
      </c>
      <c r="AM71" s="14"/>
      <c r="AN71" s="15"/>
      <c r="AO71" s="15"/>
      <c r="AP71" s="15"/>
      <c r="AQ71" s="16"/>
      <c r="AR71" s="17"/>
      <c r="AT71" s="25"/>
      <c r="AU71" s="440" t="str">
        <f>IF($AT71="","",VLOOKUP($AT71,リスト!$CL:$CM,2,FALSE))</f>
        <v/>
      </c>
      <c r="AV71" s="449"/>
      <c r="AX71" s="384" t="str">
        <f t="shared" si="11"/>
        <v/>
      </c>
      <c r="AY71" s="384">
        <f t="shared" si="12"/>
        <v>0</v>
      </c>
      <c r="AZ71" s="384">
        <f t="shared" si="13"/>
        <v>0</v>
      </c>
      <c r="BA71" s="384">
        <f t="shared" si="14"/>
        <v>0</v>
      </c>
    </row>
    <row r="72" spans="2:53" s="177" customFormat="1" ht="24.75" hidden="1" customHeight="1" outlineLevel="1">
      <c r="B72" s="38"/>
      <c r="C72" s="52"/>
      <c r="D72" s="291" t="str">
        <f t="shared" si="2"/>
        <v/>
      </c>
      <c r="E72" s="3"/>
      <c r="F72" s="3"/>
      <c r="G72" s="3"/>
      <c r="H72" s="3"/>
      <c r="I72" s="3"/>
      <c r="J72" s="3"/>
      <c r="K72" s="3"/>
      <c r="L72" s="356"/>
      <c r="M72" s="3"/>
      <c r="N72" s="3"/>
      <c r="O72" s="3"/>
      <c r="P72" s="3"/>
      <c r="Q72" s="13"/>
      <c r="R72" s="67"/>
      <c r="S72" s="13"/>
      <c r="T72" s="13"/>
      <c r="U72" s="75"/>
      <c r="V72" s="58" t="s">
        <v>3550</v>
      </c>
      <c r="W72" s="59"/>
      <c r="X72" s="41"/>
      <c r="Y72" s="134" t="str">
        <f t="shared" si="3"/>
        <v/>
      </c>
      <c r="Z72" s="135" t="str">
        <f t="shared" si="4"/>
        <v/>
      </c>
      <c r="AA72" s="134"/>
      <c r="AB72" s="303"/>
      <c r="AC72" s="44"/>
      <c r="AD72" s="183" t="str">
        <f t="shared" si="5"/>
        <v/>
      </c>
      <c r="AE72" s="380">
        <v>0.1</v>
      </c>
      <c r="AF72" s="185" t="str">
        <f t="shared" si="6"/>
        <v/>
      </c>
      <c r="AG72" s="186" t="str">
        <f t="shared" si="7"/>
        <v/>
      </c>
      <c r="AH72" s="186" t="str">
        <f t="shared" si="8"/>
        <v/>
      </c>
      <c r="AI72" s="187" t="str">
        <f t="shared" si="9"/>
        <v/>
      </c>
      <c r="AJ72" s="337"/>
      <c r="AK72" s="61"/>
      <c r="AL72" s="372" t="str">
        <f t="shared" si="10"/>
        <v/>
      </c>
      <c r="AM72" s="14"/>
      <c r="AN72" s="15"/>
      <c r="AO72" s="15"/>
      <c r="AP72" s="15"/>
      <c r="AQ72" s="16"/>
      <c r="AR72" s="17"/>
      <c r="AT72" s="25"/>
      <c r="AU72" s="440" t="str">
        <f>IF($AT72="","",VLOOKUP($AT72,リスト!$CL:$CM,2,FALSE))</f>
        <v/>
      </c>
      <c r="AV72" s="449"/>
      <c r="AX72" s="384" t="str">
        <f t="shared" si="11"/>
        <v/>
      </c>
      <c r="AY72" s="384">
        <f t="shared" si="12"/>
        <v>0</v>
      </c>
      <c r="AZ72" s="384">
        <f t="shared" si="13"/>
        <v>0</v>
      </c>
      <c r="BA72" s="384">
        <f t="shared" si="14"/>
        <v>0</v>
      </c>
    </row>
    <row r="73" spans="2:53" s="177" customFormat="1" ht="24.75" hidden="1" customHeight="1" outlineLevel="1">
      <c r="B73" s="38"/>
      <c r="C73" s="52"/>
      <c r="D73" s="291" t="str">
        <f t="shared" ref="D73:D136" si="15">IF(B73="","","-")</f>
        <v/>
      </c>
      <c r="E73" s="3"/>
      <c r="F73" s="3"/>
      <c r="G73" s="3"/>
      <c r="H73" s="3"/>
      <c r="I73" s="3"/>
      <c r="J73" s="3"/>
      <c r="K73" s="3"/>
      <c r="L73" s="356"/>
      <c r="M73" s="3"/>
      <c r="N73" s="3"/>
      <c r="O73" s="3"/>
      <c r="P73" s="3"/>
      <c r="Q73" s="13"/>
      <c r="R73" s="67"/>
      <c r="S73" s="13"/>
      <c r="T73" s="13"/>
      <c r="U73" s="75"/>
      <c r="V73" s="58" t="s">
        <v>3550</v>
      </c>
      <c r="W73" s="59"/>
      <c r="X73" s="41"/>
      <c r="Y73" s="134" t="str">
        <f t="shared" ref="Y73:Y136" si="16">IF(AND(U73&lt;&gt;"",X73&lt;&gt;""),IFERROR(IF(X73&lt;&gt;1,U73*X73,""),""),"")</f>
        <v/>
      </c>
      <c r="Z73" s="135" t="str">
        <f t="shared" ref="Z73:Z136" si="17">IF(ISNUMBER(X73),IF(X73&lt;&gt;1,IF(X73&lt;&gt;0,ROUND(AC73/X73,2),""),""),"")</f>
        <v/>
      </c>
      <c r="AA73" s="134"/>
      <c r="AB73" s="303"/>
      <c r="AC73" s="44"/>
      <c r="AD73" s="183" t="str">
        <f t="shared" ref="AD73:AD136" si="18">IF(AND($U73&lt;&gt;"",AC73&lt;&gt;""),IFERROR($U73*AC73,""),"")</f>
        <v/>
      </c>
      <c r="AE73" s="380">
        <v>0.1</v>
      </c>
      <c r="AF73" s="185" t="str">
        <f t="shared" ref="AF73:AF136" si="19">IF(AND(ISNUMBER($AD$1009),$AD73&lt;&gt;""),ROUNDDOWN($AD$1009*($AD73/SUM($AD$8:$AD$1007)),0),"")</f>
        <v/>
      </c>
      <c r="AG73" s="186" t="str">
        <f t="shared" ref="AG73:AG136" si="20">IFERROR(AD73-AF73,"")</f>
        <v/>
      </c>
      <c r="AH73" s="186" t="str">
        <f t="shared" ref="AH73:AH136" si="21">IFERROR(ROUNDDOWN(AG73/U73,0),"")</f>
        <v/>
      </c>
      <c r="AI73" s="187" t="str">
        <f t="shared" ref="AI73:AI136" si="22">IF(AND($AE73&lt;&gt;"",AG73&lt;&gt;""),ROUNDDOWN(AE73*AG73+AG73,0),"")</f>
        <v/>
      </c>
      <c r="AJ73" s="337"/>
      <c r="AK73" s="61"/>
      <c r="AL73" s="372" t="str">
        <f t="shared" ref="AL73:AL136" si="23">IF(B73="","","-")</f>
        <v/>
      </c>
      <c r="AM73" s="14"/>
      <c r="AN73" s="15"/>
      <c r="AO73" s="15"/>
      <c r="AP73" s="15"/>
      <c r="AQ73" s="16"/>
      <c r="AR73" s="17"/>
      <c r="AT73" s="25"/>
      <c r="AU73" s="440" t="str">
        <f>IF($AT73="","",VLOOKUP($AT73,リスト!$CL:$CM,2,FALSE))</f>
        <v/>
      </c>
      <c r="AV73" s="449"/>
      <c r="AX73" s="384" t="str">
        <f t="shared" ref="AX73:AX136" si="24">IF($AE73=10%,AG73,0)</f>
        <v/>
      </c>
      <c r="AY73" s="384">
        <f t="shared" ref="AY73:AY136" si="25">IF($AE73=8%,AG73,0)</f>
        <v>0</v>
      </c>
      <c r="AZ73" s="384">
        <f t="shared" ref="AZ73:AZ136" si="26">IF($AE73=5%,AG73,0)</f>
        <v>0</v>
      </c>
      <c r="BA73" s="384">
        <f t="shared" ref="BA73:BA136" si="27">IF($AE73=0%,AG73,0)</f>
        <v>0</v>
      </c>
    </row>
    <row r="74" spans="2:53" s="177" customFormat="1" ht="24.75" hidden="1" customHeight="1" outlineLevel="1">
      <c r="B74" s="38"/>
      <c r="C74" s="52"/>
      <c r="D74" s="291" t="str">
        <f t="shared" si="15"/>
        <v/>
      </c>
      <c r="E74" s="3"/>
      <c r="F74" s="3"/>
      <c r="G74" s="3"/>
      <c r="H74" s="3"/>
      <c r="I74" s="3"/>
      <c r="J74" s="3"/>
      <c r="K74" s="3"/>
      <c r="L74" s="356"/>
      <c r="M74" s="3"/>
      <c r="N74" s="3"/>
      <c r="O74" s="3"/>
      <c r="P74" s="3"/>
      <c r="Q74" s="13"/>
      <c r="R74" s="67"/>
      <c r="S74" s="13"/>
      <c r="T74" s="13"/>
      <c r="U74" s="75"/>
      <c r="V74" s="58" t="s">
        <v>3550</v>
      </c>
      <c r="W74" s="59"/>
      <c r="X74" s="41"/>
      <c r="Y74" s="134" t="str">
        <f t="shared" si="16"/>
        <v/>
      </c>
      <c r="Z74" s="135" t="str">
        <f t="shared" si="17"/>
        <v/>
      </c>
      <c r="AA74" s="134"/>
      <c r="AB74" s="303"/>
      <c r="AC74" s="44"/>
      <c r="AD74" s="183" t="str">
        <f t="shared" si="18"/>
        <v/>
      </c>
      <c r="AE74" s="380">
        <v>0.1</v>
      </c>
      <c r="AF74" s="185" t="str">
        <f t="shared" si="19"/>
        <v/>
      </c>
      <c r="AG74" s="186" t="str">
        <f t="shared" si="20"/>
        <v/>
      </c>
      <c r="AH74" s="186" t="str">
        <f t="shared" si="21"/>
        <v/>
      </c>
      <c r="AI74" s="187" t="str">
        <f t="shared" si="22"/>
        <v/>
      </c>
      <c r="AJ74" s="337"/>
      <c r="AK74" s="61"/>
      <c r="AL74" s="372" t="str">
        <f t="shared" si="23"/>
        <v/>
      </c>
      <c r="AM74" s="14"/>
      <c r="AN74" s="15"/>
      <c r="AO74" s="15"/>
      <c r="AP74" s="15"/>
      <c r="AQ74" s="16"/>
      <c r="AR74" s="17"/>
      <c r="AT74" s="25"/>
      <c r="AU74" s="440" t="str">
        <f>IF($AT74="","",VLOOKUP($AT74,リスト!$CL:$CM,2,FALSE))</f>
        <v/>
      </c>
      <c r="AV74" s="449"/>
      <c r="AX74" s="384" t="str">
        <f t="shared" si="24"/>
        <v/>
      </c>
      <c r="AY74" s="384">
        <f t="shared" si="25"/>
        <v>0</v>
      </c>
      <c r="AZ74" s="384">
        <f t="shared" si="26"/>
        <v>0</v>
      </c>
      <c r="BA74" s="384">
        <f t="shared" si="27"/>
        <v>0</v>
      </c>
    </row>
    <row r="75" spans="2:53" s="177" customFormat="1" ht="24.75" hidden="1" customHeight="1" outlineLevel="1">
      <c r="B75" s="38"/>
      <c r="C75" s="52"/>
      <c r="D75" s="291" t="str">
        <f t="shared" si="15"/>
        <v/>
      </c>
      <c r="E75" s="3"/>
      <c r="F75" s="3"/>
      <c r="G75" s="3"/>
      <c r="H75" s="3"/>
      <c r="I75" s="3"/>
      <c r="J75" s="3"/>
      <c r="K75" s="3"/>
      <c r="L75" s="356"/>
      <c r="M75" s="3"/>
      <c r="N75" s="3"/>
      <c r="O75" s="3"/>
      <c r="P75" s="3"/>
      <c r="Q75" s="13"/>
      <c r="R75" s="67"/>
      <c r="S75" s="13"/>
      <c r="T75" s="13"/>
      <c r="U75" s="75"/>
      <c r="V75" s="58" t="s">
        <v>3550</v>
      </c>
      <c r="W75" s="59"/>
      <c r="X75" s="41"/>
      <c r="Y75" s="134" t="str">
        <f t="shared" si="16"/>
        <v/>
      </c>
      <c r="Z75" s="135" t="str">
        <f t="shared" si="17"/>
        <v/>
      </c>
      <c r="AA75" s="134"/>
      <c r="AB75" s="303"/>
      <c r="AC75" s="44"/>
      <c r="AD75" s="183" t="str">
        <f t="shared" si="18"/>
        <v/>
      </c>
      <c r="AE75" s="380">
        <v>0.1</v>
      </c>
      <c r="AF75" s="185" t="str">
        <f t="shared" si="19"/>
        <v/>
      </c>
      <c r="AG75" s="186" t="str">
        <f t="shared" si="20"/>
        <v/>
      </c>
      <c r="AH75" s="186" t="str">
        <f t="shared" si="21"/>
        <v/>
      </c>
      <c r="AI75" s="187" t="str">
        <f t="shared" si="22"/>
        <v/>
      </c>
      <c r="AJ75" s="337"/>
      <c r="AK75" s="61"/>
      <c r="AL75" s="372" t="str">
        <f t="shared" si="23"/>
        <v/>
      </c>
      <c r="AM75" s="14"/>
      <c r="AN75" s="15"/>
      <c r="AO75" s="15"/>
      <c r="AP75" s="15"/>
      <c r="AQ75" s="16"/>
      <c r="AR75" s="17"/>
      <c r="AT75" s="25"/>
      <c r="AU75" s="440" t="str">
        <f>IF($AT75="","",VLOOKUP($AT75,リスト!$CL:$CM,2,FALSE))</f>
        <v/>
      </c>
      <c r="AV75" s="449"/>
      <c r="AX75" s="384" t="str">
        <f t="shared" si="24"/>
        <v/>
      </c>
      <c r="AY75" s="384">
        <f t="shared" si="25"/>
        <v>0</v>
      </c>
      <c r="AZ75" s="384">
        <f t="shared" si="26"/>
        <v>0</v>
      </c>
      <c r="BA75" s="384">
        <f t="shared" si="27"/>
        <v>0</v>
      </c>
    </row>
    <row r="76" spans="2:53" s="177" customFormat="1" ht="24.75" hidden="1" customHeight="1" outlineLevel="1">
      <c r="B76" s="38"/>
      <c r="C76" s="52"/>
      <c r="D76" s="291" t="str">
        <f t="shared" si="15"/>
        <v/>
      </c>
      <c r="E76" s="3"/>
      <c r="F76" s="3"/>
      <c r="G76" s="3"/>
      <c r="H76" s="3"/>
      <c r="I76" s="3"/>
      <c r="J76" s="3"/>
      <c r="K76" s="3"/>
      <c r="L76" s="356"/>
      <c r="M76" s="3"/>
      <c r="N76" s="3"/>
      <c r="O76" s="3"/>
      <c r="P76" s="3"/>
      <c r="Q76" s="13"/>
      <c r="R76" s="67"/>
      <c r="S76" s="13"/>
      <c r="T76" s="13"/>
      <c r="U76" s="75"/>
      <c r="V76" s="58" t="s">
        <v>3550</v>
      </c>
      <c r="W76" s="59"/>
      <c r="X76" s="41"/>
      <c r="Y76" s="134" t="str">
        <f t="shared" si="16"/>
        <v/>
      </c>
      <c r="Z76" s="135" t="str">
        <f t="shared" si="17"/>
        <v/>
      </c>
      <c r="AA76" s="134"/>
      <c r="AB76" s="303"/>
      <c r="AC76" s="44"/>
      <c r="AD76" s="183" t="str">
        <f t="shared" si="18"/>
        <v/>
      </c>
      <c r="AE76" s="380">
        <v>0.1</v>
      </c>
      <c r="AF76" s="185" t="str">
        <f t="shared" si="19"/>
        <v/>
      </c>
      <c r="AG76" s="186" t="str">
        <f t="shared" si="20"/>
        <v/>
      </c>
      <c r="AH76" s="186" t="str">
        <f t="shared" si="21"/>
        <v/>
      </c>
      <c r="AI76" s="187" t="str">
        <f t="shared" si="22"/>
        <v/>
      </c>
      <c r="AJ76" s="337"/>
      <c r="AK76" s="61"/>
      <c r="AL76" s="372" t="str">
        <f t="shared" si="23"/>
        <v/>
      </c>
      <c r="AM76" s="14"/>
      <c r="AN76" s="15"/>
      <c r="AO76" s="15"/>
      <c r="AP76" s="15"/>
      <c r="AQ76" s="16"/>
      <c r="AR76" s="17"/>
      <c r="AT76" s="25"/>
      <c r="AU76" s="440" t="str">
        <f>IF($AT76="","",VLOOKUP($AT76,リスト!$CL:$CM,2,FALSE))</f>
        <v/>
      </c>
      <c r="AV76" s="449"/>
      <c r="AX76" s="384" t="str">
        <f t="shared" si="24"/>
        <v/>
      </c>
      <c r="AY76" s="384">
        <f t="shared" si="25"/>
        <v>0</v>
      </c>
      <c r="AZ76" s="384">
        <f t="shared" si="26"/>
        <v>0</v>
      </c>
      <c r="BA76" s="384">
        <f t="shared" si="27"/>
        <v>0</v>
      </c>
    </row>
    <row r="77" spans="2:53" s="177" customFormat="1" ht="24.75" hidden="1" customHeight="1" outlineLevel="1">
      <c r="B77" s="38"/>
      <c r="C77" s="52"/>
      <c r="D77" s="291" t="str">
        <f t="shared" si="15"/>
        <v/>
      </c>
      <c r="E77" s="3"/>
      <c r="F77" s="3"/>
      <c r="G77" s="3"/>
      <c r="H77" s="3"/>
      <c r="I77" s="3"/>
      <c r="J77" s="3"/>
      <c r="K77" s="3"/>
      <c r="L77" s="356"/>
      <c r="M77" s="3"/>
      <c r="N77" s="3"/>
      <c r="O77" s="3"/>
      <c r="P77" s="3"/>
      <c r="Q77" s="13"/>
      <c r="R77" s="67"/>
      <c r="S77" s="13"/>
      <c r="T77" s="13"/>
      <c r="U77" s="75"/>
      <c r="V77" s="58" t="s">
        <v>3550</v>
      </c>
      <c r="W77" s="59"/>
      <c r="X77" s="41"/>
      <c r="Y77" s="134" t="str">
        <f t="shared" si="16"/>
        <v/>
      </c>
      <c r="Z77" s="135" t="str">
        <f t="shared" si="17"/>
        <v/>
      </c>
      <c r="AA77" s="134"/>
      <c r="AB77" s="303"/>
      <c r="AC77" s="44"/>
      <c r="AD77" s="183" t="str">
        <f t="shared" si="18"/>
        <v/>
      </c>
      <c r="AE77" s="380">
        <v>0.1</v>
      </c>
      <c r="AF77" s="185" t="str">
        <f t="shared" si="19"/>
        <v/>
      </c>
      <c r="AG77" s="186" t="str">
        <f t="shared" si="20"/>
        <v/>
      </c>
      <c r="AH77" s="186" t="str">
        <f t="shared" si="21"/>
        <v/>
      </c>
      <c r="AI77" s="187" t="str">
        <f t="shared" si="22"/>
        <v/>
      </c>
      <c r="AJ77" s="337"/>
      <c r="AK77" s="61"/>
      <c r="AL77" s="372" t="str">
        <f t="shared" si="23"/>
        <v/>
      </c>
      <c r="AM77" s="14"/>
      <c r="AN77" s="15"/>
      <c r="AO77" s="15"/>
      <c r="AP77" s="15"/>
      <c r="AQ77" s="16"/>
      <c r="AR77" s="17"/>
      <c r="AT77" s="25"/>
      <c r="AU77" s="440" t="str">
        <f>IF($AT77="","",VLOOKUP($AT77,リスト!$CL:$CM,2,FALSE))</f>
        <v/>
      </c>
      <c r="AV77" s="449"/>
      <c r="AX77" s="384" t="str">
        <f t="shared" si="24"/>
        <v/>
      </c>
      <c r="AY77" s="384">
        <f t="shared" si="25"/>
        <v>0</v>
      </c>
      <c r="AZ77" s="384">
        <f t="shared" si="26"/>
        <v>0</v>
      </c>
      <c r="BA77" s="384">
        <f t="shared" si="27"/>
        <v>0</v>
      </c>
    </row>
    <row r="78" spans="2:53" s="177" customFormat="1" ht="24.75" hidden="1" customHeight="1" outlineLevel="1">
      <c r="B78" s="38"/>
      <c r="C78" s="52"/>
      <c r="D78" s="291" t="str">
        <f t="shared" si="15"/>
        <v/>
      </c>
      <c r="E78" s="3"/>
      <c r="F78" s="3"/>
      <c r="G78" s="3"/>
      <c r="H78" s="3"/>
      <c r="I78" s="3"/>
      <c r="J78" s="3"/>
      <c r="K78" s="3"/>
      <c r="L78" s="356"/>
      <c r="M78" s="3"/>
      <c r="N78" s="3"/>
      <c r="O78" s="3"/>
      <c r="P78" s="3"/>
      <c r="Q78" s="13"/>
      <c r="R78" s="67"/>
      <c r="S78" s="13"/>
      <c r="T78" s="13"/>
      <c r="U78" s="75"/>
      <c r="V78" s="58" t="s">
        <v>3550</v>
      </c>
      <c r="W78" s="59"/>
      <c r="X78" s="41"/>
      <c r="Y78" s="134" t="str">
        <f t="shared" si="16"/>
        <v/>
      </c>
      <c r="Z78" s="135" t="str">
        <f t="shared" si="17"/>
        <v/>
      </c>
      <c r="AA78" s="134"/>
      <c r="AB78" s="303"/>
      <c r="AC78" s="44"/>
      <c r="AD78" s="183" t="str">
        <f t="shared" si="18"/>
        <v/>
      </c>
      <c r="AE78" s="380">
        <v>0.1</v>
      </c>
      <c r="AF78" s="185" t="str">
        <f t="shared" si="19"/>
        <v/>
      </c>
      <c r="AG78" s="186" t="str">
        <f t="shared" si="20"/>
        <v/>
      </c>
      <c r="AH78" s="186" t="str">
        <f t="shared" si="21"/>
        <v/>
      </c>
      <c r="AI78" s="187" t="str">
        <f t="shared" si="22"/>
        <v/>
      </c>
      <c r="AJ78" s="337"/>
      <c r="AK78" s="61"/>
      <c r="AL78" s="372" t="str">
        <f t="shared" si="23"/>
        <v/>
      </c>
      <c r="AM78" s="14"/>
      <c r="AN78" s="15"/>
      <c r="AO78" s="15"/>
      <c r="AP78" s="15"/>
      <c r="AQ78" s="16"/>
      <c r="AR78" s="17"/>
      <c r="AT78" s="25"/>
      <c r="AU78" s="440" t="str">
        <f>IF($AT78="","",VLOOKUP($AT78,リスト!$CL:$CM,2,FALSE))</f>
        <v/>
      </c>
      <c r="AV78" s="449"/>
      <c r="AX78" s="384" t="str">
        <f t="shared" si="24"/>
        <v/>
      </c>
      <c r="AY78" s="384">
        <f t="shared" si="25"/>
        <v>0</v>
      </c>
      <c r="AZ78" s="384">
        <f t="shared" si="26"/>
        <v>0</v>
      </c>
      <c r="BA78" s="384">
        <f t="shared" si="27"/>
        <v>0</v>
      </c>
    </row>
    <row r="79" spans="2:53" s="177" customFormat="1" ht="24.75" hidden="1" customHeight="1" outlineLevel="1">
      <c r="B79" s="38"/>
      <c r="C79" s="52"/>
      <c r="D79" s="291" t="str">
        <f t="shared" si="15"/>
        <v/>
      </c>
      <c r="E79" s="3"/>
      <c r="F79" s="3"/>
      <c r="G79" s="3"/>
      <c r="H79" s="3"/>
      <c r="I79" s="3"/>
      <c r="J79" s="3"/>
      <c r="K79" s="3"/>
      <c r="L79" s="356"/>
      <c r="M79" s="3"/>
      <c r="N79" s="3"/>
      <c r="O79" s="3"/>
      <c r="P79" s="3"/>
      <c r="Q79" s="13"/>
      <c r="R79" s="67"/>
      <c r="S79" s="13"/>
      <c r="T79" s="13"/>
      <c r="U79" s="75"/>
      <c r="V79" s="58" t="s">
        <v>3550</v>
      </c>
      <c r="W79" s="59"/>
      <c r="X79" s="41"/>
      <c r="Y79" s="134" t="str">
        <f t="shared" si="16"/>
        <v/>
      </c>
      <c r="Z79" s="135" t="str">
        <f t="shared" si="17"/>
        <v/>
      </c>
      <c r="AA79" s="134"/>
      <c r="AB79" s="303"/>
      <c r="AC79" s="44"/>
      <c r="AD79" s="183" t="str">
        <f t="shared" si="18"/>
        <v/>
      </c>
      <c r="AE79" s="380">
        <v>0.1</v>
      </c>
      <c r="AF79" s="185" t="str">
        <f t="shared" si="19"/>
        <v/>
      </c>
      <c r="AG79" s="186" t="str">
        <f t="shared" si="20"/>
        <v/>
      </c>
      <c r="AH79" s="186" t="str">
        <f t="shared" si="21"/>
        <v/>
      </c>
      <c r="AI79" s="187" t="str">
        <f t="shared" si="22"/>
        <v/>
      </c>
      <c r="AJ79" s="337"/>
      <c r="AK79" s="61"/>
      <c r="AL79" s="372" t="str">
        <f t="shared" si="23"/>
        <v/>
      </c>
      <c r="AM79" s="14"/>
      <c r="AN79" s="15"/>
      <c r="AO79" s="15"/>
      <c r="AP79" s="15"/>
      <c r="AQ79" s="16"/>
      <c r="AR79" s="17"/>
      <c r="AT79" s="25"/>
      <c r="AU79" s="440" t="str">
        <f>IF($AT79="","",VLOOKUP($AT79,リスト!$CL:$CM,2,FALSE))</f>
        <v/>
      </c>
      <c r="AV79" s="449"/>
      <c r="AX79" s="384" t="str">
        <f t="shared" si="24"/>
        <v/>
      </c>
      <c r="AY79" s="384">
        <f t="shared" si="25"/>
        <v>0</v>
      </c>
      <c r="AZ79" s="384">
        <f t="shared" si="26"/>
        <v>0</v>
      </c>
      <c r="BA79" s="384">
        <f t="shared" si="27"/>
        <v>0</v>
      </c>
    </row>
    <row r="80" spans="2:53" s="177" customFormat="1" ht="24.75" hidden="1" customHeight="1" outlineLevel="1">
      <c r="B80" s="38"/>
      <c r="C80" s="52"/>
      <c r="D80" s="291" t="str">
        <f t="shared" si="15"/>
        <v/>
      </c>
      <c r="E80" s="3"/>
      <c r="F80" s="3"/>
      <c r="G80" s="3"/>
      <c r="H80" s="3"/>
      <c r="I80" s="3"/>
      <c r="J80" s="3"/>
      <c r="K80" s="3"/>
      <c r="L80" s="356"/>
      <c r="M80" s="3"/>
      <c r="N80" s="3"/>
      <c r="O80" s="3"/>
      <c r="P80" s="3"/>
      <c r="Q80" s="13"/>
      <c r="R80" s="67"/>
      <c r="S80" s="13"/>
      <c r="T80" s="13"/>
      <c r="U80" s="75"/>
      <c r="V80" s="58" t="s">
        <v>3550</v>
      </c>
      <c r="W80" s="59"/>
      <c r="X80" s="41"/>
      <c r="Y80" s="134" t="str">
        <f t="shared" si="16"/>
        <v/>
      </c>
      <c r="Z80" s="135" t="str">
        <f t="shared" si="17"/>
        <v/>
      </c>
      <c r="AA80" s="134"/>
      <c r="AB80" s="303"/>
      <c r="AC80" s="44"/>
      <c r="AD80" s="183" t="str">
        <f t="shared" si="18"/>
        <v/>
      </c>
      <c r="AE80" s="380">
        <v>0.1</v>
      </c>
      <c r="AF80" s="185" t="str">
        <f t="shared" si="19"/>
        <v/>
      </c>
      <c r="AG80" s="186" t="str">
        <f t="shared" si="20"/>
        <v/>
      </c>
      <c r="AH80" s="186" t="str">
        <f t="shared" si="21"/>
        <v/>
      </c>
      <c r="AI80" s="187" t="str">
        <f t="shared" si="22"/>
        <v/>
      </c>
      <c r="AJ80" s="337"/>
      <c r="AK80" s="61"/>
      <c r="AL80" s="372" t="str">
        <f t="shared" si="23"/>
        <v/>
      </c>
      <c r="AM80" s="14"/>
      <c r="AN80" s="15"/>
      <c r="AO80" s="15"/>
      <c r="AP80" s="15"/>
      <c r="AQ80" s="16"/>
      <c r="AR80" s="17"/>
      <c r="AT80" s="25"/>
      <c r="AU80" s="440" t="str">
        <f>IF($AT80="","",VLOOKUP($AT80,リスト!$CL:$CM,2,FALSE))</f>
        <v/>
      </c>
      <c r="AV80" s="449"/>
      <c r="AX80" s="384" t="str">
        <f t="shared" si="24"/>
        <v/>
      </c>
      <c r="AY80" s="384">
        <f t="shared" si="25"/>
        <v>0</v>
      </c>
      <c r="AZ80" s="384">
        <f t="shared" si="26"/>
        <v>0</v>
      </c>
      <c r="BA80" s="384">
        <f t="shared" si="27"/>
        <v>0</v>
      </c>
    </row>
    <row r="81" spans="2:53" s="177" customFormat="1" ht="24.75" hidden="1" customHeight="1" outlineLevel="1">
      <c r="B81" s="38"/>
      <c r="C81" s="52"/>
      <c r="D81" s="291" t="str">
        <f t="shared" si="15"/>
        <v/>
      </c>
      <c r="E81" s="3"/>
      <c r="F81" s="3"/>
      <c r="G81" s="3"/>
      <c r="H81" s="3"/>
      <c r="I81" s="3"/>
      <c r="J81" s="3"/>
      <c r="K81" s="3"/>
      <c r="L81" s="356"/>
      <c r="M81" s="3"/>
      <c r="N81" s="3"/>
      <c r="O81" s="3"/>
      <c r="P81" s="3"/>
      <c r="Q81" s="13"/>
      <c r="R81" s="67"/>
      <c r="S81" s="13"/>
      <c r="T81" s="13"/>
      <c r="U81" s="75"/>
      <c r="V81" s="58" t="s">
        <v>3550</v>
      </c>
      <c r="W81" s="59"/>
      <c r="X81" s="41"/>
      <c r="Y81" s="134" t="str">
        <f t="shared" si="16"/>
        <v/>
      </c>
      <c r="Z81" s="135" t="str">
        <f t="shared" si="17"/>
        <v/>
      </c>
      <c r="AA81" s="134"/>
      <c r="AB81" s="303"/>
      <c r="AC81" s="44"/>
      <c r="AD81" s="183" t="str">
        <f t="shared" si="18"/>
        <v/>
      </c>
      <c r="AE81" s="380">
        <v>0.1</v>
      </c>
      <c r="AF81" s="185" t="str">
        <f t="shared" si="19"/>
        <v/>
      </c>
      <c r="AG81" s="186" t="str">
        <f t="shared" si="20"/>
        <v/>
      </c>
      <c r="AH81" s="186" t="str">
        <f t="shared" si="21"/>
        <v/>
      </c>
      <c r="AI81" s="187" t="str">
        <f t="shared" si="22"/>
        <v/>
      </c>
      <c r="AJ81" s="337"/>
      <c r="AK81" s="61"/>
      <c r="AL81" s="372" t="str">
        <f t="shared" si="23"/>
        <v/>
      </c>
      <c r="AM81" s="14"/>
      <c r="AN81" s="15"/>
      <c r="AO81" s="15"/>
      <c r="AP81" s="15"/>
      <c r="AQ81" s="16"/>
      <c r="AR81" s="17"/>
      <c r="AT81" s="25"/>
      <c r="AU81" s="440" t="str">
        <f>IF($AT81="","",VLOOKUP($AT81,リスト!$CL:$CM,2,FALSE))</f>
        <v/>
      </c>
      <c r="AV81" s="449"/>
      <c r="AX81" s="384" t="str">
        <f t="shared" si="24"/>
        <v/>
      </c>
      <c r="AY81" s="384">
        <f t="shared" si="25"/>
        <v>0</v>
      </c>
      <c r="AZ81" s="384">
        <f t="shared" si="26"/>
        <v>0</v>
      </c>
      <c r="BA81" s="384">
        <f t="shared" si="27"/>
        <v>0</v>
      </c>
    </row>
    <row r="82" spans="2:53" s="177" customFormat="1" ht="24.75" hidden="1" customHeight="1" outlineLevel="1">
      <c r="B82" s="38"/>
      <c r="C82" s="52"/>
      <c r="D82" s="291" t="str">
        <f t="shared" si="15"/>
        <v/>
      </c>
      <c r="E82" s="3"/>
      <c r="F82" s="3"/>
      <c r="G82" s="3"/>
      <c r="H82" s="3"/>
      <c r="I82" s="3"/>
      <c r="J82" s="3"/>
      <c r="K82" s="3"/>
      <c r="L82" s="356"/>
      <c r="M82" s="3"/>
      <c r="N82" s="3"/>
      <c r="O82" s="3"/>
      <c r="P82" s="3"/>
      <c r="Q82" s="13"/>
      <c r="R82" s="67"/>
      <c r="S82" s="13"/>
      <c r="T82" s="13"/>
      <c r="U82" s="75"/>
      <c r="V82" s="58" t="s">
        <v>3550</v>
      </c>
      <c r="W82" s="59"/>
      <c r="X82" s="41"/>
      <c r="Y82" s="134" t="str">
        <f t="shared" si="16"/>
        <v/>
      </c>
      <c r="Z82" s="135" t="str">
        <f t="shared" si="17"/>
        <v/>
      </c>
      <c r="AA82" s="134"/>
      <c r="AB82" s="303"/>
      <c r="AC82" s="44"/>
      <c r="AD82" s="183" t="str">
        <f t="shared" si="18"/>
        <v/>
      </c>
      <c r="AE82" s="380">
        <v>0.1</v>
      </c>
      <c r="AF82" s="185" t="str">
        <f t="shared" si="19"/>
        <v/>
      </c>
      <c r="AG82" s="186" t="str">
        <f t="shared" si="20"/>
        <v/>
      </c>
      <c r="AH82" s="186" t="str">
        <f t="shared" si="21"/>
        <v/>
      </c>
      <c r="AI82" s="187" t="str">
        <f t="shared" si="22"/>
        <v/>
      </c>
      <c r="AJ82" s="337"/>
      <c r="AK82" s="61"/>
      <c r="AL82" s="372" t="str">
        <f t="shared" si="23"/>
        <v/>
      </c>
      <c r="AM82" s="14"/>
      <c r="AN82" s="15"/>
      <c r="AO82" s="15"/>
      <c r="AP82" s="15"/>
      <c r="AQ82" s="16"/>
      <c r="AR82" s="17"/>
      <c r="AT82" s="25"/>
      <c r="AU82" s="440" t="str">
        <f>IF($AT82="","",VLOOKUP($AT82,リスト!$CL:$CM,2,FALSE))</f>
        <v/>
      </c>
      <c r="AV82" s="449"/>
      <c r="AX82" s="384" t="str">
        <f t="shared" si="24"/>
        <v/>
      </c>
      <c r="AY82" s="384">
        <f t="shared" si="25"/>
        <v>0</v>
      </c>
      <c r="AZ82" s="384">
        <f t="shared" si="26"/>
        <v>0</v>
      </c>
      <c r="BA82" s="384">
        <f t="shared" si="27"/>
        <v>0</v>
      </c>
    </row>
    <row r="83" spans="2:53" s="177" customFormat="1" ht="24.75" hidden="1" customHeight="1" outlineLevel="1">
      <c r="B83" s="38"/>
      <c r="C83" s="52"/>
      <c r="D83" s="291" t="str">
        <f t="shared" si="15"/>
        <v/>
      </c>
      <c r="E83" s="3"/>
      <c r="F83" s="3"/>
      <c r="G83" s="3"/>
      <c r="H83" s="3"/>
      <c r="I83" s="3"/>
      <c r="J83" s="3"/>
      <c r="K83" s="3"/>
      <c r="L83" s="356"/>
      <c r="M83" s="3"/>
      <c r="N83" s="3"/>
      <c r="O83" s="3"/>
      <c r="P83" s="3"/>
      <c r="Q83" s="13"/>
      <c r="R83" s="67"/>
      <c r="S83" s="13"/>
      <c r="T83" s="13"/>
      <c r="U83" s="75"/>
      <c r="V83" s="58" t="s">
        <v>3550</v>
      </c>
      <c r="W83" s="59"/>
      <c r="X83" s="41"/>
      <c r="Y83" s="134" t="str">
        <f t="shared" si="16"/>
        <v/>
      </c>
      <c r="Z83" s="135" t="str">
        <f t="shared" si="17"/>
        <v/>
      </c>
      <c r="AA83" s="134"/>
      <c r="AB83" s="303"/>
      <c r="AC83" s="44"/>
      <c r="AD83" s="183" t="str">
        <f t="shared" si="18"/>
        <v/>
      </c>
      <c r="AE83" s="380">
        <v>0.1</v>
      </c>
      <c r="AF83" s="185" t="str">
        <f t="shared" si="19"/>
        <v/>
      </c>
      <c r="AG83" s="186" t="str">
        <f t="shared" si="20"/>
        <v/>
      </c>
      <c r="AH83" s="186" t="str">
        <f t="shared" si="21"/>
        <v/>
      </c>
      <c r="AI83" s="187" t="str">
        <f t="shared" si="22"/>
        <v/>
      </c>
      <c r="AJ83" s="337"/>
      <c r="AK83" s="61"/>
      <c r="AL83" s="372" t="str">
        <f t="shared" si="23"/>
        <v/>
      </c>
      <c r="AM83" s="14"/>
      <c r="AN83" s="15"/>
      <c r="AO83" s="15"/>
      <c r="AP83" s="15"/>
      <c r="AQ83" s="16"/>
      <c r="AR83" s="17"/>
      <c r="AT83" s="25"/>
      <c r="AU83" s="440" t="str">
        <f>IF($AT83="","",VLOOKUP($AT83,リスト!$CL:$CM,2,FALSE))</f>
        <v/>
      </c>
      <c r="AV83" s="449"/>
      <c r="AX83" s="384" t="str">
        <f t="shared" si="24"/>
        <v/>
      </c>
      <c r="AY83" s="384">
        <f t="shared" si="25"/>
        <v>0</v>
      </c>
      <c r="AZ83" s="384">
        <f t="shared" si="26"/>
        <v>0</v>
      </c>
      <c r="BA83" s="384">
        <f t="shared" si="27"/>
        <v>0</v>
      </c>
    </row>
    <row r="84" spans="2:53" s="177" customFormat="1" ht="24.75" hidden="1" customHeight="1" outlineLevel="1">
      <c r="B84" s="38"/>
      <c r="C84" s="52"/>
      <c r="D84" s="291" t="str">
        <f t="shared" si="15"/>
        <v/>
      </c>
      <c r="E84" s="3"/>
      <c r="F84" s="3"/>
      <c r="G84" s="3"/>
      <c r="H84" s="3"/>
      <c r="I84" s="3"/>
      <c r="J84" s="3"/>
      <c r="K84" s="3"/>
      <c r="L84" s="356"/>
      <c r="M84" s="3"/>
      <c r="N84" s="3"/>
      <c r="O84" s="3"/>
      <c r="P84" s="3"/>
      <c r="Q84" s="13"/>
      <c r="R84" s="67"/>
      <c r="S84" s="13"/>
      <c r="T84" s="13"/>
      <c r="U84" s="75"/>
      <c r="V84" s="58" t="s">
        <v>3550</v>
      </c>
      <c r="W84" s="59"/>
      <c r="X84" s="41"/>
      <c r="Y84" s="134" t="str">
        <f t="shared" si="16"/>
        <v/>
      </c>
      <c r="Z84" s="135" t="str">
        <f t="shared" si="17"/>
        <v/>
      </c>
      <c r="AA84" s="134"/>
      <c r="AB84" s="303"/>
      <c r="AC84" s="44"/>
      <c r="AD84" s="183" t="str">
        <f t="shared" si="18"/>
        <v/>
      </c>
      <c r="AE84" s="380">
        <v>0.1</v>
      </c>
      <c r="AF84" s="185" t="str">
        <f t="shared" si="19"/>
        <v/>
      </c>
      <c r="AG84" s="186" t="str">
        <f t="shared" si="20"/>
        <v/>
      </c>
      <c r="AH84" s="186" t="str">
        <f t="shared" si="21"/>
        <v/>
      </c>
      <c r="AI84" s="187" t="str">
        <f t="shared" si="22"/>
        <v/>
      </c>
      <c r="AJ84" s="337"/>
      <c r="AK84" s="61"/>
      <c r="AL84" s="372" t="str">
        <f t="shared" si="23"/>
        <v/>
      </c>
      <c r="AM84" s="14"/>
      <c r="AN84" s="15"/>
      <c r="AO84" s="15"/>
      <c r="AP84" s="15"/>
      <c r="AQ84" s="16"/>
      <c r="AR84" s="17"/>
      <c r="AT84" s="25"/>
      <c r="AU84" s="440" t="str">
        <f>IF($AT84="","",VLOOKUP($AT84,リスト!$CL:$CM,2,FALSE))</f>
        <v/>
      </c>
      <c r="AV84" s="449"/>
      <c r="AX84" s="384" t="str">
        <f t="shared" si="24"/>
        <v/>
      </c>
      <c r="AY84" s="384">
        <f t="shared" si="25"/>
        <v>0</v>
      </c>
      <c r="AZ84" s="384">
        <f t="shared" si="26"/>
        <v>0</v>
      </c>
      <c r="BA84" s="384">
        <f t="shared" si="27"/>
        <v>0</v>
      </c>
    </row>
    <row r="85" spans="2:53" s="177" customFormat="1" ht="24.75" hidden="1" customHeight="1" outlineLevel="1">
      <c r="B85" s="38"/>
      <c r="C85" s="52"/>
      <c r="D85" s="291" t="str">
        <f t="shared" si="15"/>
        <v/>
      </c>
      <c r="E85" s="3"/>
      <c r="F85" s="3"/>
      <c r="G85" s="3"/>
      <c r="H85" s="3"/>
      <c r="I85" s="3"/>
      <c r="J85" s="3"/>
      <c r="K85" s="3"/>
      <c r="L85" s="356"/>
      <c r="M85" s="3"/>
      <c r="N85" s="3"/>
      <c r="O85" s="3"/>
      <c r="P85" s="3"/>
      <c r="Q85" s="13"/>
      <c r="R85" s="67"/>
      <c r="S85" s="13"/>
      <c r="T85" s="13"/>
      <c r="U85" s="75"/>
      <c r="V85" s="58" t="s">
        <v>3550</v>
      </c>
      <c r="W85" s="59"/>
      <c r="X85" s="41"/>
      <c r="Y85" s="134" t="str">
        <f t="shared" si="16"/>
        <v/>
      </c>
      <c r="Z85" s="135" t="str">
        <f t="shared" si="17"/>
        <v/>
      </c>
      <c r="AA85" s="134"/>
      <c r="AB85" s="303"/>
      <c r="AC85" s="44"/>
      <c r="AD85" s="183" t="str">
        <f t="shared" si="18"/>
        <v/>
      </c>
      <c r="AE85" s="380">
        <v>0.1</v>
      </c>
      <c r="AF85" s="185" t="str">
        <f t="shared" si="19"/>
        <v/>
      </c>
      <c r="AG85" s="186" t="str">
        <f t="shared" si="20"/>
        <v/>
      </c>
      <c r="AH85" s="186" t="str">
        <f t="shared" si="21"/>
        <v/>
      </c>
      <c r="AI85" s="187" t="str">
        <f t="shared" si="22"/>
        <v/>
      </c>
      <c r="AJ85" s="337"/>
      <c r="AK85" s="61"/>
      <c r="AL85" s="372" t="str">
        <f t="shared" si="23"/>
        <v/>
      </c>
      <c r="AM85" s="14"/>
      <c r="AN85" s="15"/>
      <c r="AO85" s="15"/>
      <c r="AP85" s="15"/>
      <c r="AQ85" s="16"/>
      <c r="AR85" s="17"/>
      <c r="AT85" s="25"/>
      <c r="AU85" s="440" t="str">
        <f>IF($AT85="","",VLOOKUP($AT85,リスト!$CL:$CM,2,FALSE))</f>
        <v/>
      </c>
      <c r="AV85" s="449"/>
      <c r="AX85" s="384" t="str">
        <f t="shared" si="24"/>
        <v/>
      </c>
      <c r="AY85" s="384">
        <f t="shared" si="25"/>
        <v>0</v>
      </c>
      <c r="AZ85" s="384">
        <f t="shared" si="26"/>
        <v>0</v>
      </c>
      <c r="BA85" s="384">
        <f t="shared" si="27"/>
        <v>0</v>
      </c>
    </row>
    <row r="86" spans="2:53" s="177" customFormat="1" ht="24.75" hidden="1" customHeight="1" outlineLevel="1">
      <c r="B86" s="38"/>
      <c r="C86" s="52"/>
      <c r="D86" s="291" t="str">
        <f t="shared" si="15"/>
        <v/>
      </c>
      <c r="E86" s="3"/>
      <c r="F86" s="3"/>
      <c r="G86" s="3"/>
      <c r="H86" s="3"/>
      <c r="I86" s="3"/>
      <c r="J86" s="3"/>
      <c r="K86" s="3"/>
      <c r="L86" s="356"/>
      <c r="M86" s="3"/>
      <c r="N86" s="3"/>
      <c r="O86" s="3"/>
      <c r="P86" s="3"/>
      <c r="Q86" s="13"/>
      <c r="R86" s="67"/>
      <c r="S86" s="13"/>
      <c r="T86" s="13"/>
      <c r="U86" s="75"/>
      <c r="V86" s="58" t="s">
        <v>3550</v>
      </c>
      <c r="W86" s="59"/>
      <c r="X86" s="41"/>
      <c r="Y86" s="134" t="str">
        <f t="shared" si="16"/>
        <v/>
      </c>
      <c r="Z86" s="135" t="str">
        <f t="shared" si="17"/>
        <v/>
      </c>
      <c r="AA86" s="134"/>
      <c r="AB86" s="303"/>
      <c r="AC86" s="44"/>
      <c r="AD86" s="183" t="str">
        <f t="shared" si="18"/>
        <v/>
      </c>
      <c r="AE86" s="380">
        <v>0.1</v>
      </c>
      <c r="AF86" s="185" t="str">
        <f t="shared" si="19"/>
        <v/>
      </c>
      <c r="AG86" s="186" t="str">
        <f t="shared" si="20"/>
        <v/>
      </c>
      <c r="AH86" s="186" t="str">
        <f t="shared" si="21"/>
        <v/>
      </c>
      <c r="AI86" s="187" t="str">
        <f t="shared" si="22"/>
        <v/>
      </c>
      <c r="AJ86" s="337"/>
      <c r="AK86" s="61"/>
      <c r="AL86" s="372" t="str">
        <f t="shared" si="23"/>
        <v/>
      </c>
      <c r="AM86" s="14"/>
      <c r="AN86" s="15"/>
      <c r="AO86" s="15"/>
      <c r="AP86" s="15"/>
      <c r="AQ86" s="16"/>
      <c r="AR86" s="17"/>
      <c r="AT86" s="25"/>
      <c r="AU86" s="440" t="str">
        <f>IF($AT86="","",VLOOKUP($AT86,リスト!$CL:$CM,2,FALSE))</f>
        <v/>
      </c>
      <c r="AV86" s="449"/>
      <c r="AX86" s="384" t="str">
        <f t="shared" si="24"/>
        <v/>
      </c>
      <c r="AY86" s="384">
        <f t="shared" si="25"/>
        <v>0</v>
      </c>
      <c r="AZ86" s="384">
        <f t="shared" si="26"/>
        <v>0</v>
      </c>
      <c r="BA86" s="384">
        <f t="shared" si="27"/>
        <v>0</v>
      </c>
    </row>
    <row r="87" spans="2:53" s="177" customFormat="1" ht="24.75" hidden="1" customHeight="1" outlineLevel="1">
      <c r="B87" s="38"/>
      <c r="C87" s="52"/>
      <c r="D87" s="291" t="str">
        <f t="shared" si="15"/>
        <v/>
      </c>
      <c r="E87" s="3"/>
      <c r="F87" s="3"/>
      <c r="G87" s="3"/>
      <c r="H87" s="3"/>
      <c r="I87" s="3"/>
      <c r="J87" s="3"/>
      <c r="K87" s="3"/>
      <c r="L87" s="356"/>
      <c r="M87" s="3"/>
      <c r="N87" s="3"/>
      <c r="O87" s="3"/>
      <c r="P87" s="3"/>
      <c r="Q87" s="13"/>
      <c r="R87" s="67"/>
      <c r="S87" s="13"/>
      <c r="T87" s="13"/>
      <c r="U87" s="75"/>
      <c r="V87" s="58" t="s">
        <v>3550</v>
      </c>
      <c r="W87" s="59"/>
      <c r="X87" s="41"/>
      <c r="Y87" s="134" t="str">
        <f t="shared" si="16"/>
        <v/>
      </c>
      <c r="Z87" s="135" t="str">
        <f t="shared" si="17"/>
        <v/>
      </c>
      <c r="AA87" s="134"/>
      <c r="AB87" s="303"/>
      <c r="AC87" s="44"/>
      <c r="AD87" s="183" t="str">
        <f t="shared" si="18"/>
        <v/>
      </c>
      <c r="AE87" s="380">
        <v>0.1</v>
      </c>
      <c r="AF87" s="185" t="str">
        <f t="shared" si="19"/>
        <v/>
      </c>
      <c r="AG87" s="186" t="str">
        <f t="shared" si="20"/>
        <v/>
      </c>
      <c r="AH87" s="186" t="str">
        <f t="shared" si="21"/>
        <v/>
      </c>
      <c r="AI87" s="187" t="str">
        <f t="shared" si="22"/>
        <v/>
      </c>
      <c r="AJ87" s="337"/>
      <c r="AK87" s="61"/>
      <c r="AL87" s="372" t="str">
        <f t="shared" si="23"/>
        <v/>
      </c>
      <c r="AM87" s="14"/>
      <c r="AN87" s="15"/>
      <c r="AO87" s="15"/>
      <c r="AP87" s="15"/>
      <c r="AQ87" s="16"/>
      <c r="AR87" s="17"/>
      <c r="AT87" s="25"/>
      <c r="AU87" s="440" t="str">
        <f>IF($AT87="","",VLOOKUP($AT87,リスト!$CL:$CM,2,FALSE))</f>
        <v/>
      </c>
      <c r="AV87" s="449"/>
      <c r="AX87" s="384" t="str">
        <f t="shared" si="24"/>
        <v/>
      </c>
      <c r="AY87" s="384">
        <f t="shared" si="25"/>
        <v>0</v>
      </c>
      <c r="AZ87" s="384">
        <f t="shared" si="26"/>
        <v>0</v>
      </c>
      <c r="BA87" s="384">
        <f t="shared" si="27"/>
        <v>0</v>
      </c>
    </row>
    <row r="88" spans="2:53" s="177" customFormat="1" ht="24.75" hidden="1" customHeight="1" outlineLevel="1">
      <c r="B88" s="38"/>
      <c r="C88" s="52"/>
      <c r="D88" s="291" t="str">
        <f t="shared" si="15"/>
        <v/>
      </c>
      <c r="E88" s="3"/>
      <c r="F88" s="3"/>
      <c r="G88" s="3"/>
      <c r="H88" s="3"/>
      <c r="I88" s="3"/>
      <c r="J88" s="3"/>
      <c r="K88" s="3"/>
      <c r="L88" s="356"/>
      <c r="M88" s="3"/>
      <c r="N88" s="3"/>
      <c r="O88" s="3"/>
      <c r="P88" s="3"/>
      <c r="Q88" s="13"/>
      <c r="R88" s="67"/>
      <c r="S88" s="13"/>
      <c r="T88" s="13"/>
      <c r="U88" s="75"/>
      <c r="V88" s="58" t="s">
        <v>3550</v>
      </c>
      <c r="W88" s="59"/>
      <c r="X88" s="41"/>
      <c r="Y88" s="134" t="str">
        <f t="shared" si="16"/>
        <v/>
      </c>
      <c r="Z88" s="135" t="str">
        <f t="shared" si="17"/>
        <v/>
      </c>
      <c r="AA88" s="134"/>
      <c r="AB88" s="303"/>
      <c r="AC88" s="44"/>
      <c r="AD88" s="183" t="str">
        <f t="shared" si="18"/>
        <v/>
      </c>
      <c r="AE88" s="380">
        <v>0.1</v>
      </c>
      <c r="AF88" s="185" t="str">
        <f t="shared" si="19"/>
        <v/>
      </c>
      <c r="AG88" s="186" t="str">
        <f t="shared" si="20"/>
        <v/>
      </c>
      <c r="AH88" s="186" t="str">
        <f t="shared" si="21"/>
        <v/>
      </c>
      <c r="AI88" s="187" t="str">
        <f t="shared" si="22"/>
        <v/>
      </c>
      <c r="AJ88" s="337"/>
      <c r="AK88" s="61"/>
      <c r="AL88" s="372" t="str">
        <f t="shared" si="23"/>
        <v/>
      </c>
      <c r="AM88" s="14"/>
      <c r="AN88" s="15"/>
      <c r="AO88" s="15"/>
      <c r="AP88" s="15"/>
      <c r="AQ88" s="16"/>
      <c r="AR88" s="17"/>
      <c r="AT88" s="25"/>
      <c r="AU88" s="440" t="str">
        <f>IF($AT88="","",VLOOKUP($AT88,リスト!$CL:$CM,2,FALSE))</f>
        <v/>
      </c>
      <c r="AV88" s="449"/>
      <c r="AX88" s="384" t="str">
        <f t="shared" si="24"/>
        <v/>
      </c>
      <c r="AY88" s="384">
        <f t="shared" si="25"/>
        <v>0</v>
      </c>
      <c r="AZ88" s="384">
        <f t="shared" si="26"/>
        <v>0</v>
      </c>
      <c r="BA88" s="384">
        <f t="shared" si="27"/>
        <v>0</v>
      </c>
    </row>
    <row r="89" spans="2:53" s="177" customFormat="1" ht="24.75" hidden="1" customHeight="1" outlineLevel="1">
      <c r="B89" s="38"/>
      <c r="C89" s="52"/>
      <c r="D89" s="291" t="str">
        <f t="shared" si="15"/>
        <v/>
      </c>
      <c r="E89" s="3"/>
      <c r="F89" s="3"/>
      <c r="G89" s="3"/>
      <c r="H89" s="3"/>
      <c r="I89" s="3"/>
      <c r="J89" s="3"/>
      <c r="K89" s="3"/>
      <c r="L89" s="356"/>
      <c r="M89" s="3"/>
      <c r="N89" s="3"/>
      <c r="O89" s="3"/>
      <c r="P89" s="3"/>
      <c r="Q89" s="13"/>
      <c r="R89" s="67"/>
      <c r="S89" s="13"/>
      <c r="T89" s="13"/>
      <c r="U89" s="75"/>
      <c r="V89" s="58" t="s">
        <v>3550</v>
      </c>
      <c r="W89" s="59"/>
      <c r="X89" s="41"/>
      <c r="Y89" s="134" t="str">
        <f t="shared" si="16"/>
        <v/>
      </c>
      <c r="Z89" s="135" t="str">
        <f t="shared" si="17"/>
        <v/>
      </c>
      <c r="AA89" s="134"/>
      <c r="AB89" s="303"/>
      <c r="AC89" s="44"/>
      <c r="AD89" s="183" t="str">
        <f t="shared" si="18"/>
        <v/>
      </c>
      <c r="AE89" s="380">
        <v>0.1</v>
      </c>
      <c r="AF89" s="185" t="str">
        <f t="shared" si="19"/>
        <v/>
      </c>
      <c r="AG89" s="186" t="str">
        <f t="shared" si="20"/>
        <v/>
      </c>
      <c r="AH89" s="186" t="str">
        <f t="shared" si="21"/>
        <v/>
      </c>
      <c r="AI89" s="187" t="str">
        <f t="shared" si="22"/>
        <v/>
      </c>
      <c r="AJ89" s="337"/>
      <c r="AK89" s="61"/>
      <c r="AL89" s="372" t="str">
        <f t="shared" si="23"/>
        <v/>
      </c>
      <c r="AM89" s="14"/>
      <c r="AN89" s="15"/>
      <c r="AO89" s="15"/>
      <c r="AP89" s="15"/>
      <c r="AQ89" s="16"/>
      <c r="AR89" s="17"/>
      <c r="AT89" s="25"/>
      <c r="AU89" s="440" t="str">
        <f>IF($AT89="","",VLOOKUP($AT89,リスト!$CL:$CM,2,FALSE))</f>
        <v/>
      </c>
      <c r="AV89" s="449"/>
      <c r="AX89" s="384" t="str">
        <f t="shared" si="24"/>
        <v/>
      </c>
      <c r="AY89" s="384">
        <f t="shared" si="25"/>
        <v>0</v>
      </c>
      <c r="AZ89" s="384">
        <f t="shared" si="26"/>
        <v>0</v>
      </c>
      <c r="BA89" s="384">
        <f t="shared" si="27"/>
        <v>0</v>
      </c>
    </row>
    <row r="90" spans="2:53" s="177" customFormat="1" ht="24.75" hidden="1" customHeight="1" outlineLevel="1">
      <c r="B90" s="38"/>
      <c r="C90" s="52"/>
      <c r="D90" s="291" t="str">
        <f t="shared" si="15"/>
        <v/>
      </c>
      <c r="E90" s="3"/>
      <c r="F90" s="3"/>
      <c r="G90" s="3"/>
      <c r="H90" s="3"/>
      <c r="I90" s="3"/>
      <c r="J90" s="3"/>
      <c r="K90" s="3"/>
      <c r="L90" s="356"/>
      <c r="M90" s="3"/>
      <c r="N90" s="3"/>
      <c r="O90" s="3"/>
      <c r="P90" s="3"/>
      <c r="Q90" s="13"/>
      <c r="R90" s="67"/>
      <c r="S90" s="13"/>
      <c r="T90" s="13"/>
      <c r="U90" s="75"/>
      <c r="V90" s="58" t="s">
        <v>3550</v>
      </c>
      <c r="W90" s="59"/>
      <c r="X90" s="41"/>
      <c r="Y90" s="134" t="str">
        <f t="shared" si="16"/>
        <v/>
      </c>
      <c r="Z90" s="135" t="str">
        <f t="shared" si="17"/>
        <v/>
      </c>
      <c r="AA90" s="134"/>
      <c r="AB90" s="303"/>
      <c r="AC90" s="44"/>
      <c r="AD90" s="183" t="str">
        <f t="shared" si="18"/>
        <v/>
      </c>
      <c r="AE90" s="380">
        <v>0.1</v>
      </c>
      <c r="AF90" s="185" t="str">
        <f t="shared" si="19"/>
        <v/>
      </c>
      <c r="AG90" s="186" t="str">
        <f t="shared" si="20"/>
        <v/>
      </c>
      <c r="AH90" s="186" t="str">
        <f t="shared" si="21"/>
        <v/>
      </c>
      <c r="AI90" s="187" t="str">
        <f t="shared" si="22"/>
        <v/>
      </c>
      <c r="AJ90" s="337"/>
      <c r="AK90" s="61"/>
      <c r="AL90" s="372" t="str">
        <f t="shared" si="23"/>
        <v/>
      </c>
      <c r="AM90" s="14"/>
      <c r="AN90" s="15"/>
      <c r="AO90" s="15"/>
      <c r="AP90" s="15"/>
      <c r="AQ90" s="16"/>
      <c r="AR90" s="17"/>
      <c r="AT90" s="25"/>
      <c r="AU90" s="440" t="str">
        <f>IF($AT90="","",VLOOKUP($AT90,リスト!$CL:$CM,2,FALSE))</f>
        <v/>
      </c>
      <c r="AV90" s="449"/>
      <c r="AX90" s="384" t="str">
        <f t="shared" si="24"/>
        <v/>
      </c>
      <c r="AY90" s="384">
        <f t="shared" si="25"/>
        <v>0</v>
      </c>
      <c r="AZ90" s="384">
        <f t="shared" si="26"/>
        <v>0</v>
      </c>
      <c r="BA90" s="384">
        <f t="shared" si="27"/>
        <v>0</v>
      </c>
    </row>
    <row r="91" spans="2:53" s="177" customFormat="1" ht="24.75" hidden="1" customHeight="1" outlineLevel="1">
      <c r="B91" s="38"/>
      <c r="C91" s="52"/>
      <c r="D91" s="291" t="str">
        <f t="shared" si="15"/>
        <v/>
      </c>
      <c r="E91" s="3"/>
      <c r="F91" s="3"/>
      <c r="G91" s="3"/>
      <c r="H91" s="3"/>
      <c r="I91" s="3"/>
      <c r="J91" s="3"/>
      <c r="K91" s="3"/>
      <c r="L91" s="356"/>
      <c r="M91" s="3"/>
      <c r="N91" s="3"/>
      <c r="O91" s="3"/>
      <c r="P91" s="3"/>
      <c r="Q91" s="13"/>
      <c r="R91" s="67"/>
      <c r="S91" s="13"/>
      <c r="T91" s="13"/>
      <c r="U91" s="75"/>
      <c r="V91" s="58" t="s">
        <v>3550</v>
      </c>
      <c r="W91" s="59"/>
      <c r="X91" s="41"/>
      <c r="Y91" s="134" t="str">
        <f t="shared" si="16"/>
        <v/>
      </c>
      <c r="Z91" s="135" t="str">
        <f t="shared" si="17"/>
        <v/>
      </c>
      <c r="AA91" s="134"/>
      <c r="AB91" s="303"/>
      <c r="AC91" s="44"/>
      <c r="AD91" s="183" t="str">
        <f t="shared" si="18"/>
        <v/>
      </c>
      <c r="AE91" s="380">
        <v>0.1</v>
      </c>
      <c r="AF91" s="185" t="str">
        <f t="shared" si="19"/>
        <v/>
      </c>
      <c r="AG91" s="186" t="str">
        <f t="shared" si="20"/>
        <v/>
      </c>
      <c r="AH91" s="186" t="str">
        <f t="shared" si="21"/>
        <v/>
      </c>
      <c r="AI91" s="187" t="str">
        <f t="shared" si="22"/>
        <v/>
      </c>
      <c r="AJ91" s="337"/>
      <c r="AK91" s="61"/>
      <c r="AL91" s="372" t="str">
        <f t="shared" si="23"/>
        <v/>
      </c>
      <c r="AM91" s="14"/>
      <c r="AN91" s="15"/>
      <c r="AO91" s="15"/>
      <c r="AP91" s="15"/>
      <c r="AQ91" s="16"/>
      <c r="AR91" s="17"/>
      <c r="AT91" s="25"/>
      <c r="AU91" s="440" t="str">
        <f>IF($AT91="","",VLOOKUP($AT91,リスト!$CL:$CM,2,FALSE))</f>
        <v/>
      </c>
      <c r="AV91" s="449"/>
      <c r="AX91" s="384" t="str">
        <f t="shared" si="24"/>
        <v/>
      </c>
      <c r="AY91" s="384">
        <f t="shared" si="25"/>
        <v>0</v>
      </c>
      <c r="AZ91" s="384">
        <f t="shared" si="26"/>
        <v>0</v>
      </c>
      <c r="BA91" s="384">
        <f t="shared" si="27"/>
        <v>0</v>
      </c>
    </row>
    <row r="92" spans="2:53" s="177" customFormat="1" ht="24.75" hidden="1" customHeight="1" outlineLevel="1">
      <c r="B92" s="38"/>
      <c r="C92" s="52"/>
      <c r="D92" s="291" t="str">
        <f t="shared" si="15"/>
        <v/>
      </c>
      <c r="E92" s="3"/>
      <c r="F92" s="3"/>
      <c r="G92" s="3"/>
      <c r="H92" s="3"/>
      <c r="I92" s="3"/>
      <c r="J92" s="3"/>
      <c r="K92" s="3"/>
      <c r="L92" s="356"/>
      <c r="M92" s="3"/>
      <c r="N92" s="3"/>
      <c r="O92" s="3"/>
      <c r="P92" s="3"/>
      <c r="Q92" s="13"/>
      <c r="R92" s="67"/>
      <c r="S92" s="13"/>
      <c r="T92" s="13"/>
      <c r="U92" s="75"/>
      <c r="V92" s="58" t="s">
        <v>3550</v>
      </c>
      <c r="W92" s="59"/>
      <c r="X92" s="41"/>
      <c r="Y92" s="134" t="str">
        <f t="shared" si="16"/>
        <v/>
      </c>
      <c r="Z92" s="135" t="str">
        <f t="shared" si="17"/>
        <v/>
      </c>
      <c r="AA92" s="134"/>
      <c r="AB92" s="303"/>
      <c r="AC92" s="44"/>
      <c r="AD92" s="183" t="str">
        <f t="shared" si="18"/>
        <v/>
      </c>
      <c r="AE92" s="380">
        <v>0.1</v>
      </c>
      <c r="AF92" s="185" t="str">
        <f t="shared" si="19"/>
        <v/>
      </c>
      <c r="AG92" s="186" t="str">
        <f t="shared" si="20"/>
        <v/>
      </c>
      <c r="AH92" s="186" t="str">
        <f t="shared" si="21"/>
        <v/>
      </c>
      <c r="AI92" s="187" t="str">
        <f t="shared" si="22"/>
        <v/>
      </c>
      <c r="AJ92" s="337"/>
      <c r="AK92" s="61"/>
      <c r="AL92" s="372" t="str">
        <f t="shared" si="23"/>
        <v/>
      </c>
      <c r="AM92" s="14"/>
      <c r="AN92" s="15"/>
      <c r="AO92" s="15"/>
      <c r="AP92" s="15"/>
      <c r="AQ92" s="16"/>
      <c r="AR92" s="17"/>
      <c r="AT92" s="25"/>
      <c r="AU92" s="440" t="str">
        <f>IF($AT92="","",VLOOKUP($AT92,リスト!$CL:$CM,2,FALSE))</f>
        <v/>
      </c>
      <c r="AV92" s="449"/>
      <c r="AX92" s="384" t="str">
        <f t="shared" si="24"/>
        <v/>
      </c>
      <c r="AY92" s="384">
        <f t="shared" si="25"/>
        <v>0</v>
      </c>
      <c r="AZ92" s="384">
        <f t="shared" si="26"/>
        <v>0</v>
      </c>
      <c r="BA92" s="384">
        <f t="shared" si="27"/>
        <v>0</v>
      </c>
    </row>
    <row r="93" spans="2:53" s="177" customFormat="1" ht="24.75" hidden="1" customHeight="1" outlineLevel="1">
      <c r="B93" s="38"/>
      <c r="C93" s="52"/>
      <c r="D93" s="291" t="str">
        <f t="shared" si="15"/>
        <v/>
      </c>
      <c r="E93" s="3"/>
      <c r="F93" s="3"/>
      <c r="G93" s="3"/>
      <c r="H93" s="3"/>
      <c r="I93" s="3"/>
      <c r="J93" s="3"/>
      <c r="K93" s="3"/>
      <c r="L93" s="356"/>
      <c r="M93" s="3"/>
      <c r="N93" s="3"/>
      <c r="O93" s="3"/>
      <c r="P93" s="3"/>
      <c r="Q93" s="13"/>
      <c r="R93" s="67"/>
      <c r="S93" s="13"/>
      <c r="T93" s="13"/>
      <c r="U93" s="75"/>
      <c r="V93" s="58" t="s">
        <v>3550</v>
      </c>
      <c r="W93" s="59"/>
      <c r="X93" s="41"/>
      <c r="Y93" s="134" t="str">
        <f t="shared" si="16"/>
        <v/>
      </c>
      <c r="Z93" s="135" t="str">
        <f t="shared" si="17"/>
        <v/>
      </c>
      <c r="AA93" s="134"/>
      <c r="AB93" s="303"/>
      <c r="AC93" s="44"/>
      <c r="AD93" s="183" t="str">
        <f t="shared" si="18"/>
        <v/>
      </c>
      <c r="AE93" s="380">
        <v>0.1</v>
      </c>
      <c r="AF93" s="185" t="str">
        <f t="shared" si="19"/>
        <v/>
      </c>
      <c r="AG93" s="186" t="str">
        <f t="shared" si="20"/>
        <v/>
      </c>
      <c r="AH93" s="186" t="str">
        <f t="shared" si="21"/>
        <v/>
      </c>
      <c r="AI93" s="187" t="str">
        <f t="shared" si="22"/>
        <v/>
      </c>
      <c r="AJ93" s="337"/>
      <c r="AK93" s="61"/>
      <c r="AL93" s="372" t="str">
        <f t="shared" si="23"/>
        <v/>
      </c>
      <c r="AM93" s="14"/>
      <c r="AN93" s="15"/>
      <c r="AO93" s="15"/>
      <c r="AP93" s="15"/>
      <c r="AQ93" s="16"/>
      <c r="AR93" s="17"/>
      <c r="AT93" s="25"/>
      <c r="AU93" s="440" t="str">
        <f>IF($AT93="","",VLOOKUP($AT93,リスト!$CL:$CM,2,FALSE))</f>
        <v/>
      </c>
      <c r="AV93" s="449"/>
      <c r="AX93" s="384" t="str">
        <f t="shared" si="24"/>
        <v/>
      </c>
      <c r="AY93" s="384">
        <f t="shared" si="25"/>
        <v>0</v>
      </c>
      <c r="AZ93" s="384">
        <f t="shared" si="26"/>
        <v>0</v>
      </c>
      <c r="BA93" s="384">
        <f t="shared" si="27"/>
        <v>0</v>
      </c>
    </row>
    <row r="94" spans="2:53" s="177" customFormat="1" ht="24.75" hidden="1" customHeight="1" outlineLevel="1">
      <c r="B94" s="38"/>
      <c r="C94" s="52"/>
      <c r="D94" s="291" t="str">
        <f t="shared" si="15"/>
        <v/>
      </c>
      <c r="E94" s="3"/>
      <c r="F94" s="3"/>
      <c r="G94" s="3"/>
      <c r="H94" s="3"/>
      <c r="I94" s="3"/>
      <c r="J94" s="3"/>
      <c r="K94" s="3"/>
      <c r="L94" s="356"/>
      <c r="M94" s="3"/>
      <c r="N94" s="3"/>
      <c r="O94" s="3"/>
      <c r="P94" s="3"/>
      <c r="Q94" s="13"/>
      <c r="R94" s="67"/>
      <c r="S94" s="13"/>
      <c r="T94" s="13"/>
      <c r="U94" s="75"/>
      <c r="V94" s="58" t="s">
        <v>3550</v>
      </c>
      <c r="W94" s="59"/>
      <c r="X94" s="41"/>
      <c r="Y94" s="134" t="str">
        <f t="shared" si="16"/>
        <v/>
      </c>
      <c r="Z94" s="135" t="str">
        <f t="shared" si="17"/>
        <v/>
      </c>
      <c r="AA94" s="134"/>
      <c r="AB94" s="303"/>
      <c r="AC94" s="44"/>
      <c r="AD94" s="183" t="str">
        <f t="shared" si="18"/>
        <v/>
      </c>
      <c r="AE94" s="380">
        <v>0.1</v>
      </c>
      <c r="AF94" s="185" t="str">
        <f t="shared" si="19"/>
        <v/>
      </c>
      <c r="AG94" s="186" t="str">
        <f t="shared" si="20"/>
        <v/>
      </c>
      <c r="AH94" s="186" t="str">
        <f t="shared" si="21"/>
        <v/>
      </c>
      <c r="AI94" s="187" t="str">
        <f t="shared" si="22"/>
        <v/>
      </c>
      <c r="AJ94" s="337"/>
      <c r="AK94" s="61"/>
      <c r="AL94" s="372" t="str">
        <f t="shared" si="23"/>
        <v/>
      </c>
      <c r="AM94" s="14"/>
      <c r="AN94" s="15"/>
      <c r="AO94" s="15"/>
      <c r="AP94" s="15"/>
      <c r="AQ94" s="16"/>
      <c r="AR94" s="17"/>
      <c r="AT94" s="25"/>
      <c r="AU94" s="440" t="str">
        <f>IF($AT94="","",VLOOKUP($AT94,リスト!$CL:$CM,2,FALSE))</f>
        <v/>
      </c>
      <c r="AV94" s="449"/>
      <c r="AX94" s="384" t="str">
        <f t="shared" si="24"/>
        <v/>
      </c>
      <c r="AY94" s="384">
        <f t="shared" si="25"/>
        <v>0</v>
      </c>
      <c r="AZ94" s="384">
        <f t="shared" si="26"/>
        <v>0</v>
      </c>
      <c r="BA94" s="384">
        <f t="shared" si="27"/>
        <v>0</v>
      </c>
    </row>
    <row r="95" spans="2:53" s="177" customFormat="1" ht="24.75" hidden="1" customHeight="1" outlineLevel="1">
      <c r="B95" s="38"/>
      <c r="C95" s="52"/>
      <c r="D95" s="291" t="str">
        <f t="shared" si="15"/>
        <v/>
      </c>
      <c r="E95" s="3"/>
      <c r="F95" s="3"/>
      <c r="G95" s="3"/>
      <c r="H95" s="3"/>
      <c r="I95" s="3"/>
      <c r="J95" s="3"/>
      <c r="K95" s="3"/>
      <c r="L95" s="356"/>
      <c r="M95" s="3"/>
      <c r="N95" s="3"/>
      <c r="O95" s="3"/>
      <c r="P95" s="3"/>
      <c r="Q95" s="13"/>
      <c r="R95" s="67"/>
      <c r="S95" s="13"/>
      <c r="T95" s="13"/>
      <c r="U95" s="75"/>
      <c r="V95" s="58" t="s">
        <v>3550</v>
      </c>
      <c r="W95" s="59"/>
      <c r="X95" s="41"/>
      <c r="Y95" s="134" t="str">
        <f t="shared" si="16"/>
        <v/>
      </c>
      <c r="Z95" s="135" t="str">
        <f t="shared" si="17"/>
        <v/>
      </c>
      <c r="AA95" s="134"/>
      <c r="AB95" s="303"/>
      <c r="AC95" s="44"/>
      <c r="AD95" s="183" t="str">
        <f t="shared" si="18"/>
        <v/>
      </c>
      <c r="AE95" s="380">
        <v>0.1</v>
      </c>
      <c r="AF95" s="185" t="str">
        <f t="shared" si="19"/>
        <v/>
      </c>
      <c r="AG95" s="186" t="str">
        <f t="shared" si="20"/>
        <v/>
      </c>
      <c r="AH95" s="186" t="str">
        <f t="shared" si="21"/>
        <v/>
      </c>
      <c r="AI95" s="187" t="str">
        <f t="shared" si="22"/>
        <v/>
      </c>
      <c r="AJ95" s="337"/>
      <c r="AK95" s="61"/>
      <c r="AL95" s="372" t="str">
        <f t="shared" si="23"/>
        <v/>
      </c>
      <c r="AM95" s="14"/>
      <c r="AN95" s="15"/>
      <c r="AO95" s="15"/>
      <c r="AP95" s="15"/>
      <c r="AQ95" s="16"/>
      <c r="AR95" s="17"/>
      <c r="AT95" s="25"/>
      <c r="AU95" s="440" t="str">
        <f>IF($AT95="","",VLOOKUP($AT95,リスト!$CL:$CM,2,FALSE))</f>
        <v/>
      </c>
      <c r="AV95" s="449"/>
      <c r="AX95" s="384" t="str">
        <f t="shared" si="24"/>
        <v/>
      </c>
      <c r="AY95" s="384">
        <f t="shared" si="25"/>
        <v>0</v>
      </c>
      <c r="AZ95" s="384">
        <f t="shared" si="26"/>
        <v>0</v>
      </c>
      <c r="BA95" s="384">
        <f t="shared" si="27"/>
        <v>0</v>
      </c>
    </row>
    <row r="96" spans="2:53" s="177" customFormat="1" ht="24.75" hidden="1" customHeight="1" outlineLevel="1">
      <c r="B96" s="38"/>
      <c r="C96" s="52"/>
      <c r="D96" s="291" t="str">
        <f t="shared" si="15"/>
        <v/>
      </c>
      <c r="E96" s="3"/>
      <c r="F96" s="3"/>
      <c r="G96" s="3"/>
      <c r="H96" s="3"/>
      <c r="I96" s="3"/>
      <c r="J96" s="3"/>
      <c r="K96" s="3"/>
      <c r="L96" s="356"/>
      <c r="M96" s="3"/>
      <c r="N96" s="3"/>
      <c r="O96" s="3"/>
      <c r="P96" s="3"/>
      <c r="Q96" s="13"/>
      <c r="R96" s="67"/>
      <c r="S96" s="13"/>
      <c r="T96" s="13"/>
      <c r="U96" s="75"/>
      <c r="V96" s="58" t="s">
        <v>3550</v>
      </c>
      <c r="W96" s="59"/>
      <c r="X96" s="41"/>
      <c r="Y96" s="134" t="str">
        <f t="shared" si="16"/>
        <v/>
      </c>
      <c r="Z96" s="135" t="str">
        <f t="shared" si="17"/>
        <v/>
      </c>
      <c r="AA96" s="134"/>
      <c r="AB96" s="303"/>
      <c r="AC96" s="44"/>
      <c r="AD96" s="183" t="str">
        <f t="shared" si="18"/>
        <v/>
      </c>
      <c r="AE96" s="380">
        <v>0.1</v>
      </c>
      <c r="AF96" s="185" t="str">
        <f t="shared" si="19"/>
        <v/>
      </c>
      <c r="AG96" s="186" t="str">
        <f t="shared" si="20"/>
        <v/>
      </c>
      <c r="AH96" s="186" t="str">
        <f t="shared" si="21"/>
        <v/>
      </c>
      <c r="AI96" s="187" t="str">
        <f t="shared" si="22"/>
        <v/>
      </c>
      <c r="AJ96" s="337"/>
      <c r="AK96" s="61"/>
      <c r="AL96" s="372" t="str">
        <f t="shared" si="23"/>
        <v/>
      </c>
      <c r="AM96" s="14"/>
      <c r="AN96" s="15"/>
      <c r="AO96" s="15"/>
      <c r="AP96" s="15"/>
      <c r="AQ96" s="16"/>
      <c r="AR96" s="17"/>
      <c r="AT96" s="25"/>
      <c r="AU96" s="440" t="str">
        <f>IF($AT96="","",VLOOKUP($AT96,リスト!$CL:$CM,2,FALSE))</f>
        <v/>
      </c>
      <c r="AV96" s="449"/>
      <c r="AX96" s="384" t="str">
        <f t="shared" si="24"/>
        <v/>
      </c>
      <c r="AY96" s="384">
        <f t="shared" si="25"/>
        <v>0</v>
      </c>
      <c r="AZ96" s="384">
        <f t="shared" si="26"/>
        <v>0</v>
      </c>
      <c r="BA96" s="384">
        <f t="shared" si="27"/>
        <v>0</v>
      </c>
    </row>
    <row r="97" spans="2:53" s="177" customFormat="1" ht="24.75" hidden="1" customHeight="1" outlineLevel="1">
      <c r="B97" s="38"/>
      <c r="C97" s="52"/>
      <c r="D97" s="291" t="str">
        <f t="shared" si="15"/>
        <v/>
      </c>
      <c r="E97" s="3"/>
      <c r="F97" s="3"/>
      <c r="G97" s="3"/>
      <c r="H97" s="3"/>
      <c r="I97" s="3"/>
      <c r="J97" s="3"/>
      <c r="K97" s="3"/>
      <c r="L97" s="356"/>
      <c r="M97" s="3"/>
      <c r="N97" s="3"/>
      <c r="O97" s="3"/>
      <c r="P97" s="3"/>
      <c r="Q97" s="13"/>
      <c r="R97" s="67"/>
      <c r="S97" s="13"/>
      <c r="T97" s="13"/>
      <c r="U97" s="75"/>
      <c r="V97" s="58" t="s">
        <v>3550</v>
      </c>
      <c r="W97" s="59"/>
      <c r="X97" s="41"/>
      <c r="Y97" s="134" t="str">
        <f t="shared" si="16"/>
        <v/>
      </c>
      <c r="Z97" s="135" t="str">
        <f t="shared" si="17"/>
        <v/>
      </c>
      <c r="AA97" s="134"/>
      <c r="AB97" s="303"/>
      <c r="AC97" s="44"/>
      <c r="AD97" s="183" t="str">
        <f t="shared" si="18"/>
        <v/>
      </c>
      <c r="AE97" s="380">
        <v>0.1</v>
      </c>
      <c r="AF97" s="185" t="str">
        <f t="shared" si="19"/>
        <v/>
      </c>
      <c r="AG97" s="186" t="str">
        <f t="shared" si="20"/>
        <v/>
      </c>
      <c r="AH97" s="186" t="str">
        <f t="shared" si="21"/>
        <v/>
      </c>
      <c r="AI97" s="187" t="str">
        <f t="shared" si="22"/>
        <v/>
      </c>
      <c r="AJ97" s="337"/>
      <c r="AK97" s="61"/>
      <c r="AL97" s="372" t="str">
        <f t="shared" si="23"/>
        <v/>
      </c>
      <c r="AM97" s="14"/>
      <c r="AN97" s="15"/>
      <c r="AO97" s="15"/>
      <c r="AP97" s="15"/>
      <c r="AQ97" s="16"/>
      <c r="AR97" s="17"/>
      <c r="AT97" s="25"/>
      <c r="AU97" s="440" t="str">
        <f>IF($AT97="","",VLOOKUP($AT97,リスト!$CL:$CM,2,FALSE))</f>
        <v/>
      </c>
      <c r="AV97" s="449"/>
      <c r="AX97" s="384" t="str">
        <f t="shared" si="24"/>
        <v/>
      </c>
      <c r="AY97" s="384">
        <f t="shared" si="25"/>
        <v>0</v>
      </c>
      <c r="AZ97" s="384">
        <f t="shared" si="26"/>
        <v>0</v>
      </c>
      <c r="BA97" s="384">
        <f t="shared" si="27"/>
        <v>0</v>
      </c>
    </row>
    <row r="98" spans="2:53" s="177" customFormat="1" ht="24.75" hidden="1" customHeight="1" outlineLevel="1">
      <c r="B98" s="38"/>
      <c r="C98" s="52"/>
      <c r="D98" s="291" t="str">
        <f t="shared" si="15"/>
        <v/>
      </c>
      <c r="E98" s="3"/>
      <c r="F98" s="3"/>
      <c r="G98" s="3"/>
      <c r="H98" s="3"/>
      <c r="I98" s="3"/>
      <c r="J98" s="3"/>
      <c r="K98" s="3"/>
      <c r="L98" s="356"/>
      <c r="M98" s="3"/>
      <c r="N98" s="3"/>
      <c r="O98" s="3"/>
      <c r="P98" s="3"/>
      <c r="Q98" s="13"/>
      <c r="R98" s="67"/>
      <c r="S98" s="13"/>
      <c r="T98" s="13"/>
      <c r="U98" s="75"/>
      <c r="V98" s="58" t="s">
        <v>3550</v>
      </c>
      <c r="W98" s="59"/>
      <c r="X98" s="41"/>
      <c r="Y98" s="134" t="str">
        <f t="shared" si="16"/>
        <v/>
      </c>
      <c r="Z98" s="135" t="str">
        <f t="shared" si="17"/>
        <v/>
      </c>
      <c r="AA98" s="134"/>
      <c r="AB98" s="303"/>
      <c r="AC98" s="44"/>
      <c r="AD98" s="183" t="str">
        <f t="shared" si="18"/>
        <v/>
      </c>
      <c r="AE98" s="380">
        <v>0.1</v>
      </c>
      <c r="AF98" s="185" t="str">
        <f t="shared" si="19"/>
        <v/>
      </c>
      <c r="AG98" s="186" t="str">
        <f t="shared" si="20"/>
        <v/>
      </c>
      <c r="AH98" s="186" t="str">
        <f t="shared" si="21"/>
        <v/>
      </c>
      <c r="AI98" s="187" t="str">
        <f t="shared" si="22"/>
        <v/>
      </c>
      <c r="AJ98" s="337"/>
      <c r="AK98" s="61"/>
      <c r="AL98" s="372" t="str">
        <f t="shared" si="23"/>
        <v/>
      </c>
      <c r="AM98" s="14"/>
      <c r="AN98" s="15"/>
      <c r="AO98" s="15"/>
      <c r="AP98" s="15"/>
      <c r="AQ98" s="16"/>
      <c r="AR98" s="17"/>
      <c r="AT98" s="25"/>
      <c r="AU98" s="440" t="str">
        <f>IF($AT98="","",VLOOKUP($AT98,リスト!$CL:$CM,2,FALSE))</f>
        <v/>
      </c>
      <c r="AV98" s="449"/>
      <c r="AX98" s="384" t="str">
        <f t="shared" si="24"/>
        <v/>
      </c>
      <c r="AY98" s="384">
        <f t="shared" si="25"/>
        <v>0</v>
      </c>
      <c r="AZ98" s="384">
        <f t="shared" si="26"/>
        <v>0</v>
      </c>
      <c r="BA98" s="384">
        <f t="shared" si="27"/>
        <v>0</v>
      </c>
    </row>
    <row r="99" spans="2:53" s="177" customFormat="1" ht="24.75" hidden="1" customHeight="1" outlineLevel="1">
      <c r="B99" s="38"/>
      <c r="C99" s="52"/>
      <c r="D99" s="291" t="str">
        <f t="shared" si="15"/>
        <v/>
      </c>
      <c r="E99" s="3"/>
      <c r="F99" s="3"/>
      <c r="G99" s="3"/>
      <c r="H99" s="3"/>
      <c r="I99" s="3"/>
      <c r="J99" s="3"/>
      <c r="K99" s="3"/>
      <c r="L99" s="356"/>
      <c r="M99" s="3"/>
      <c r="N99" s="3"/>
      <c r="O99" s="3"/>
      <c r="P99" s="3"/>
      <c r="Q99" s="13"/>
      <c r="R99" s="67"/>
      <c r="S99" s="13"/>
      <c r="T99" s="13"/>
      <c r="U99" s="75"/>
      <c r="V99" s="58" t="s">
        <v>3550</v>
      </c>
      <c r="W99" s="59"/>
      <c r="X99" s="41"/>
      <c r="Y99" s="134" t="str">
        <f t="shared" si="16"/>
        <v/>
      </c>
      <c r="Z99" s="135" t="str">
        <f t="shared" si="17"/>
        <v/>
      </c>
      <c r="AA99" s="134"/>
      <c r="AB99" s="303"/>
      <c r="AC99" s="44"/>
      <c r="AD99" s="183" t="str">
        <f t="shared" si="18"/>
        <v/>
      </c>
      <c r="AE99" s="380">
        <v>0.1</v>
      </c>
      <c r="AF99" s="185" t="str">
        <f t="shared" si="19"/>
        <v/>
      </c>
      <c r="AG99" s="186" t="str">
        <f t="shared" si="20"/>
        <v/>
      </c>
      <c r="AH99" s="186" t="str">
        <f t="shared" si="21"/>
        <v/>
      </c>
      <c r="AI99" s="187" t="str">
        <f t="shared" si="22"/>
        <v/>
      </c>
      <c r="AJ99" s="337"/>
      <c r="AK99" s="61"/>
      <c r="AL99" s="372" t="str">
        <f t="shared" si="23"/>
        <v/>
      </c>
      <c r="AM99" s="14"/>
      <c r="AN99" s="15"/>
      <c r="AO99" s="15"/>
      <c r="AP99" s="15"/>
      <c r="AQ99" s="16"/>
      <c r="AR99" s="17"/>
      <c r="AT99" s="25"/>
      <c r="AU99" s="440" t="str">
        <f>IF($AT99="","",VLOOKUP($AT99,リスト!$CL:$CM,2,FALSE))</f>
        <v/>
      </c>
      <c r="AV99" s="449"/>
      <c r="AX99" s="384" t="str">
        <f t="shared" si="24"/>
        <v/>
      </c>
      <c r="AY99" s="384">
        <f t="shared" si="25"/>
        <v>0</v>
      </c>
      <c r="AZ99" s="384">
        <f t="shared" si="26"/>
        <v>0</v>
      </c>
      <c r="BA99" s="384">
        <f t="shared" si="27"/>
        <v>0</v>
      </c>
    </row>
    <row r="100" spans="2:53" s="177" customFormat="1" ht="24.75" hidden="1" customHeight="1" outlineLevel="1">
      <c r="B100" s="38"/>
      <c r="C100" s="52"/>
      <c r="D100" s="291" t="str">
        <f t="shared" si="15"/>
        <v/>
      </c>
      <c r="E100" s="3"/>
      <c r="F100" s="3"/>
      <c r="G100" s="3"/>
      <c r="H100" s="3"/>
      <c r="I100" s="3"/>
      <c r="J100" s="3"/>
      <c r="K100" s="3"/>
      <c r="L100" s="356"/>
      <c r="M100" s="3"/>
      <c r="N100" s="3"/>
      <c r="O100" s="3"/>
      <c r="P100" s="3"/>
      <c r="Q100" s="13"/>
      <c r="R100" s="67"/>
      <c r="S100" s="13"/>
      <c r="T100" s="13"/>
      <c r="U100" s="75"/>
      <c r="V100" s="58" t="s">
        <v>3550</v>
      </c>
      <c r="W100" s="59"/>
      <c r="X100" s="41"/>
      <c r="Y100" s="134" t="str">
        <f t="shared" si="16"/>
        <v/>
      </c>
      <c r="Z100" s="135" t="str">
        <f t="shared" si="17"/>
        <v/>
      </c>
      <c r="AA100" s="134"/>
      <c r="AB100" s="303"/>
      <c r="AC100" s="44"/>
      <c r="AD100" s="183" t="str">
        <f t="shared" si="18"/>
        <v/>
      </c>
      <c r="AE100" s="380">
        <v>0.1</v>
      </c>
      <c r="AF100" s="185" t="str">
        <f t="shared" si="19"/>
        <v/>
      </c>
      <c r="AG100" s="186" t="str">
        <f t="shared" si="20"/>
        <v/>
      </c>
      <c r="AH100" s="186" t="str">
        <f t="shared" si="21"/>
        <v/>
      </c>
      <c r="AI100" s="187" t="str">
        <f t="shared" si="22"/>
        <v/>
      </c>
      <c r="AJ100" s="337"/>
      <c r="AK100" s="61"/>
      <c r="AL100" s="372" t="str">
        <f t="shared" si="23"/>
        <v/>
      </c>
      <c r="AM100" s="14"/>
      <c r="AN100" s="15"/>
      <c r="AO100" s="15"/>
      <c r="AP100" s="15"/>
      <c r="AQ100" s="16"/>
      <c r="AR100" s="17"/>
      <c r="AT100" s="25"/>
      <c r="AU100" s="440" t="str">
        <f>IF($AT100="","",VLOOKUP($AT100,リスト!$CL:$CM,2,FALSE))</f>
        <v/>
      </c>
      <c r="AV100" s="449"/>
      <c r="AX100" s="384" t="str">
        <f t="shared" si="24"/>
        <v/>
      </c>
      <c r="AY100" s="384">
        <f t="shared" si="25"/>
        <v>0</v>
      </c>
      <c r="AZ100" s="384">
        <f t="shared" si="26"/>
        <v>0</v>
      </c>
      <c r="BA100" s="384">
        <f t="shared" si="27"/>
        <v>0</v>
      </c>
    </row>
    <row r="101" spans="2:53" s="177" customFormat="1" ht="24.75" hidden="1" customHeight="1" outlineLevel="1">
      <c r="B101" s="38"/>
      <c r="C101" s="52"/>
      <c r="D101" s="291" t="str">
        <f t="shared" si="15"/>
        <v/>
      </c>
      <c r="E101" s="3"/>
      <c r="F101" s="3"/>
      <c r="G101" s="3"/>
      <c r="H101" s="3"/>
      <c r="I101" s="3"/>
      <c r="J101" s="3"/>
      <c r="K101" s="3"/>
      <c r="L101" s="356"/>
      <c r="M101" s="3"/>
      <c r="N101" s="3"/>
      <c r="O101" s="3"/>
      <c r="P101" s="3"/>
      <c r="Q101" s="13"/>
      <c r="R101" s="67"/>
      <c r="S101" s="13"/>
      <c r="T101" s="13"/>
      <c r="U101" s="75"/>
      <c r="V101" s="58" t="s">
        <v>3550</v>
      </c>
      <c r="W101" s="59"/>
      <c r="X101" s="41"/>
      <c r="Y101" s="134" t="str">
        <f t="shared" si="16"/>
        <v/>
      </c>
      <c r="Z101" s="135" t="str">
        <f t="shared" si="17"/>
        <v/>
      </c>
      <c r="AA101" s="134"/>
      <c r="AB101" s="303"/>
      <c r="AC101" s="44"/>
      <c r="AD101" s="183" t="str">
        <f t="shared" si="18"/>
        <v/>
      </c>
      <c r="AE101" s="380">
        <v>0.1</v>
      </c>
      <c r="AF101" s="185" t="str">
        <f t="shared" si="19"/>
        <v/>
      </c>
      <c r="AG101" s="186" t="str">
        <f t="shared" si="20"/>
        <v/>
      </c>
      <c r="AH101" s="186" t="str">
        <f t="shared" si="21"/>
        <v/>
      </c>
      <c r="AI101" s="187" t="str">
        <f t="shared" si="22"/>
        <v/>
      </c>
      <c r="AJ101" s="337"/>
      <c r="AK101" s="61"/>
      <c r="AL101" s="372" t="str">
        <f t="shared" si="23"/>
        <v/>
      </c>
      <c r="AM101" s="14"/>
      <c r="AN101" s="15"/>
      <c r="AO101" s="15"/>
      <c r="AP101" s="15"/>
      <c r="AQ101" s="16"/>
      <c r="AR101" s="17"/>
      <c r="AT101" s="25"/>
      <c r="AU101" s="440" t="str">
        <f>IF($AT101="","",VLOOKUP($AT101,リスト!$CL:$CM,2,FALSE))</f>
        <v/>
      </c>
      <c r="AV101" s="449"/>
      <c r="AX101" s="384" t="str">
        <f t="shared" si="24"/>
        <v/>
      </c>
      <c r="AY101" s="384">
        <f t="shared" si="25"/>
        <v>0</v>
      </c>
      <c r="AZ101" s="384">
        <f t="shared" si="26"/>
        <v>0</v>
      </c>
      <c r="BA101" s="384">
        <f t="shared" si="27"/>
        <v>0</v>
      </c>
    </row>
    <row r="102" spans="2:53" s="177" customFormat="1" ht="24.75" hidden="1" customHeight="1" outlineLevel="1">
      <c r="B102" s="38"/>
      <c r="C102" s="52"/>
      <c r="D102" s="291" t="str">
        <f t="shared" si="15"/>
        <v/>
      </c>
      <c r="E102" s="3"/>
      <c r="F102" s="3"/>
      <c r="G102" s="3"/>
      <c r="H102" s="3"/>
      <c r="I102" s="3"/>
      <c r="J102" s="3"/>
      <c r="K102" s="3"/>
      <c r="L102" s="356"/>
      <c r="M102" s="3"/>
      <c r="N102" s="3"/>
      <c r="O102" s="3"/>
      <c r="P102" s="3"/>
      <c r="Q102" s="13"/>
      <c r="R102" s="67"/>
      <c r="S102" s="13"/>
      <c r="T102" s="13"/>
      <c r="U102" s="75"/>
      <c r="V102" s="58" t="s">
        <v>3550</v>
      </c>
      <c r="W102" s="59"/>
      <c r="X102" s="41"/>
      <c r="Y102" s="134" t="str">
        <f t="shared" si="16"/>
        <v/>
      </c>
      <c r="Z102" s="135" t="str">
        <f t="shared" si="17"/>
        <v/>
      </c>
      <c r="AA102" s="134"/>
      <c r="AB102" s="303"/>
      <c r="AC102" s="44"/>
      <c r="AD102" s="183" t="str">
        <f t="shared" si="18"/>
        <v/>
      </c>
      <c r="AE102" s="380">
        <v>0.1</v>
      </c>
      <c r="AF102" s="185" t="str">
        <f t="shared" si="19"/>
        <v/>
      </c>
      <c r="AG102" s="186" t="str">
        <f t="shared" si="20"/>
        <v/>
      </c>
      <c r="AH102" s="186" t="str">
        <f t="shared" si="21"/>
        <v/>
      </c>
      <c r="AI102" s="187" t="str">
        <f t="shared" si="22"/>
        <v/>
      </c>
      <c r="AJ102" s="337"/>
      <c r="AK102" s="61"/>
      <c r="AL102" s="372" t="str">
        <f t="shared" si="23"/>
        <v/>
      </c>
      <c r="AM102" s="14"/>
      <c r="AN102" s="15"/>
      <c r="AO102" s="15"/>
      <c r="AP102" s="15"/>
      <c r="AQ102" s="16"/>
      <c r="AR102" s="17"/>
      <c r="AT102" s="25"/>
      <c r="AU102" s="440" t="str">
        <f>IF($AT102="","",VLOOKUP($AT102,リスト!$CL:$CM,2,FALSE))</f>
        <v/>
      </c>
      <c r="AV102" s="449"/>
      <c r="AX102" s="384" t="str">
        <f t="shared" si="24"/>
        <v/>
      </c>
      <c r="AY102" s="384">
        <f t="shared" si="25"/>
        <v>0</v>
      </c>
      <c r="AZ102" s="384">
        <f t="shared" si="26"/>
        <v>0</v>
      </c>
      <c r="BA102" s="384">
        <f t="shared" si="27"/>
        <v>0</v>
      </c>
    </row>
    <row r="103" spans="2:53" s="177" customFormat="1" ht="24.75" hidden="1" customHeight="1" outlineLevel="1">
      <c r="B103" s="38"/>
      <c r="C103" s="52"/>
      <c r="D103" s="291" t="str">
        <f t="shared" si="15"/>
        <v/>
      </c>
      <c r="E103" s="3"/>
      <c r="F103" s="3"/>
      <c r="G103" s="3"/>
      <c r="H103" s="3"/>
      <c r="I103" s="3"/>
      <c r="J103" s="3"/>
      <c r="K103" s="3"/>
      <c r="L103" s="356"/>
      <c r="M103" s="3"/>
      <c r="N103" s="3"/>
      <c r="O103" s="3"/>
      <c r="P103" s="3"/>
      <c r="Q103" s="13"/>
      <c r="R103" s="67"/>
      <c r="S103" s="13"/>
      <c r="T103" s="13"/>
      <c r="U103" s="75"/>
      <c r="V103" s="58" t="s">
        <v>3550</v>
      </c>
      <c r="W103" s="59"/>
      <c r="X103" s="41"/>
      <c r="Y103" s="134" t="str">
        <f t="shared" si="16"/>
        <v/>
      </c>
      <c r="Z103" s="135" t="str">
        <f t="shared" si="17"/>
        <v/>
      </c>
      <c r="AA103" s="134"/>
      <c r="AB103" s="303"/>
      <c r="AC103" s="44"/>
      <c r="AD103" s="183" t="str">
        <f t="shared" si="18"/>
        <v/>
      </c>
      <c r="AE103" s="380">
        <v>0.1</v>
      </c>
      <c r="AF103" s="185" t="str">
        <f t="shared" si="19"/>
        <v/>
      </c>
      <c r="AG103" s="186" t="str">
        <f t="shared" si="20"/>
        <v/>
      </c>
      <c r="AH103" s="186" t="str">
        <f t="shared" si="21"/>
        <v/>
      </c>
      <c r="AI103" s="187" t="str">
        <f t="shared" si="22"/>
        <v/>
      </c>
      <c r="AJ103" s="337"/>
      <c r="AK103" s="61"/>
      <c r="AL103" s="372" t="str">
        <f t="shared" si="23"/>
        <v/>
      </c>
      <c r="AM103" s="14"/>
      <c r="AN103" s="15"/>
      <c r="AO103" s="15"/>
      <c r="AP103" s="15"/>
      <c r="AQ103" s="16"/>
      <c r="AR103" s="17"/>
      <c r="AT103" s="25"/>
      <c r="AU103" s="440" t="str">
        <f>IF($AT103="","",VLOOKUP($AT103,リスト!$CL:$CM,2,FALSE))</f>
        <v/>
      </c>
      <c r="AV103" s="449"/>
      <c r="AX103" s="384" t="str">
        <f t="shared" si="24"/>
        <v/>
      </c>
      <c r="AY103" s="384">
        <f t="shared" si="25"/>
        <v>0</v>
      </c>
      <c r="AZ103" s="384">
        <f t="shared" si="26"/>
        <v>0</v>
      </c>
      <c r="BA103" s="384">
        <f t="shared" si="27"/>
        <v>0</v>
      </c>
    </row>
    <row r="104" spans="2:53" s="177" customFormat="1" ht="24.75" hidden="1" customHeight="1" outlineLevel="1">
      <c r="B104" s="38"/>
      <c r="C104" s="52"/>
      <c r="D104" s="291" t="str">
        <f t="shared" si="15"/>
        <v/>
      </c>
      <c r="E104" s="3"/>
      <c r="F104" s="3"/>
      <c r="G104" s="3"/>
      <c r="H104" s="3"/>
      <c r="I104" s="3"/>
      <c r="J104" s="3"/>
      <c r="K104" s="3"/>
      <c r="L104" s="356"/>
      <c r="M104" s="3"/>
      <c r="N104" s="3"/>
      <c r="O104" s="3"/>
      <c r="P104" s="3"/>
      <c r="Q104" s="13"/>
      <c r="R104" s="67"/>
      <c r="S104" s="13"/>
      <c r="T104" s="13"/>
      <c r="U104" s="75"/>
      <c r="V104" s="58" t="s">
        <v>3550</v>
      </c>
      <c r="W104" s="59"/>
      <c r="X104" s="41"/>
      <c r="Y104" s="134" t="str">
        <f t="shared" si="16"/>
        <v/>
      </c>
      <c r="Z104" s="135" t="str">
        <f t="shared" si="17"/>
        <v/>
      </c>
      <c r="AA104" s="134"/>
      <c r="AB104" s="303"/>
      <c r="AC104" s="44"/>
      <c r="AD104" s="183" t="str">
        <f t="shared" si="18"/>
        <v/>
      </c>
      <c r="AE104" s="380">
        <v>0.1</v>
      </c>
      <c r="AF104" s="185" t="str">
        <f t="shared" si="19"/>
        <v/>
      </c>
      <c r="AG104" s="186" t="str">
        <f t="shared" si="20"/>
        <v/>
      </c>
      <c r="AH104" s="186" t="str">
        <f t="shared" si="21"/>
        <v/>
      </c>
      <c r="AI104" s="187" t="str">
        <f t="shared" si="22"/>
        <v/>
      </c>
      <c r="AJ104" s="337"/>
      <c r="AK104" s="61"/>
      <c r="AL104" s="372" t="str">
        <f t="shared" si="23"/>
        <v/>
      </c>
      <c r="AM104" s="14"/>
      <c r="AN104" s="15"/>
      <c r="AO104" s="15"/>
      <c r="AP104" s="15"/>
      <c r="AQ104" s="16"/>
      <c r="AR104" s="17"/>
      <c r="AT104" s="25"/>
      <c r="AU104" s="440" t="str">
        <f>IF($AT104="","",VLOOKUP($AT104,リスト!$CL:$CM,2,FALSE))</f>
        <v/>
      </c>
      <c r="AV104" s="449"/>
      <c r="AX104" s="384" t="str">
        <f t="shared" si="24"/>
        <v/>
      </c>
      <c r="AY104" s="384">
        <f t="shared" si="25"/>
        <v>0</v>
      </c>
      <c r="AZ104" s="384">
        <f t="shared" si="26"/>
        <v>0</v>
      </c>
      <c r="BA104" s="384">
        <f t="shared" si="27"/>
        <v>0</v>
      </c>
    </row>
    <row r="105" spans="2:53" s="177" customFormat="1" ht="24.75" hidden="1" customHeight="1" outlineLevel="1">
      <c r="B105" s="38"/>
      <c r="C105" s="52"/>
      <c r="D105" s="291" t="str">
        <f t="shared" si="15"/>
        <v/>
      </c>
      <c r="E105" s="3"/>
      <c r="F105" s="3"/>
      <c r="G105" s="3"/>
      <c r="H105" s="3"/>
      <c r="I105" s="3"/>
      <c r="J105" s="3"/>
      <c r="K105" s="3"/>
      <c r="L105" s="356"/>
      <c r="M105" s="3"/>
      <c r="N105" s="3"/>
      <c r="O105" s="3"/>
      <c r="P105" s="3"/>
      <c r="Q105" s="13"/>
      <c r="R105" s="67"/>
      <c r="S105" s="13"/>
      <c r="T105" s="13"/>
      <c r="U105" s="75"/>
      <c r="V105" s="58" t="s">
        <v>3550</v>
      </c>
      <c r="W105" s="59"/>
      <c r="X105" s="41"/>
      <c r="Y105" s="134" t="str">
        <f t="shared" si="16"/>
        <v/>
      </c>
      <c r="Z105" s="135" t="str">
        <f t="shared" si="17"/>
        <v/>
      </c>
      <c r="AA105" s="134"/>
      <c r="AB105" s="303"/>
      <c r="AC105" s="44"/>
      <c r="AD105" s="183" t="str">
        <f t="shared" si="18"/>
        <v/>
      </c>
      <c r="AE105" s="380">
        <v>0.1</v>
      </c>
      <c r="AF105" s="185" t="str">
        <f t="shared" si="19"/>
        <v/>
      </c>
      <c r="AG105" s="186" t="str">
        <f t="shared" si="20"/>
        <v/>
      </c>
      <c r="AH105" s="186" t="str">
        <f t="shared" si="21"/>
        <v/>
      </c>
      <c r="AI105" s="187" t="str">
        <f t="shared" si="22"/>
        <v/>
      </c>
      <c r="AJ105" s="337"/>
      <c r="AK105" s="61"/>
      <c r="AL105" s="372" t="str">
        <f t="shared" si="23"/>
        <v/>
      </c>
      <c r="AM105" s="14"/>
      <c r="AN105" s="15"/>
      <c r="AO105" s="15"/>
      <c r="AP105" s="15"/>
      <c r="AQ105" s="16"/>
      <c r="AR105" s="17"/>
      <c r="AT105" s="25"/>
      <c r="AU105" s="440" t="str">
        <f>IF($AT105="","",VLOOKUP($AT105,リスト!$CL:$CM,2,FALSE))</f>
        <v/>
      </c>
      <c r="AV105" s="449"/>
      <c r="AX105" s="384" t="str">
        <f t="shared" si="24"/>
        <v/>
      </c>
      <c r="AY105" s="384">
        <f t="shared" si="25"/>
        <v>0</v>
      </c>
      <c r="AZ105" s="384">
        <f t="shared" si="26"/>
        <v>0</v>
      </c>
      <c r="BA105" s="384">
        <f t="shared" si="27"/>
        <v>0</v>
      </c>
    </row>
    <row r="106" spans="2:53" s="177" customFormat="1" ht="24.75" hidden="1" customHeight="1" outlineLevel="1">
      <c r="B106" s="38"/>
      <c r="C106" s="52"/>
      <c r="D106" s="291" t="str">
        <f t="shared" si="15"/>
        <v/>
      </c>
      <c r="E106" s="3"/>
      <c r="F106" s="3"/>
      <c r="G106" s="3"/>
      <c r="H106" s="3"/>
      <c r="I106" s="3"/>
      <c r="J106" s="3"/>
      <c r="K106" s="3"/>
      <c r="L106" s="356"/>
      <c r="M106" s="3"/>
      <c r="N106" s="3"/>
      <c r="O106" s="3"/>
      <c r="P106" s="3"/>
      <c r="Q106" s="13"/>
      <c r="R106" s="67"/>
      <c r="S106" s="13"/>
      <c r="T106" s="13"/>
      <c r="U106" s="75"/>
      <c r="V106" s="58" t="s">
        <v>3550</v>
      </c>
      <c r="W106" s="59"/>
      <c r="X106" s="41"/>
      <c r="Y106" s="134" t="str">
        <f t="shared" si="16"/>
        <v/>
      </c>
      <c r="Z106" s="135" t="str">
        <f t="shared" si="17"/>
        <v/>
      </c>
      <c r="AA106" s="134"/>
      <c r="AB106" s="303"/>
      <c r="AC106" s="44"/>
      <c r="AD106" s="183" t="str">
        <f t="shared" si="18"/>
        <v/>
      </c>
      <c r="AE106" s="380">
        <v>0.1</v>
      </c>
      <c r="AF106" s="185" t="str">
        <f t="shared" si="19"/>
        <v/>
      </c>
      <c r="AG106" s="186" t="str">
        <f t="shared" si="20"/>
        <v/>
      </c>
      <c r="AH106" s="186" t="str">
        <f t="shared" si="21"/>
        <v/>
      </c>
      <c r="AI106" s="187" t="str">
        <f t="shared" si="22"/>
        <v/>
      </c>
      <c r="AJ106" s="337"/>
      <c r="AK106" s="61"/>
      <c r="AL106" s="372" t="str">
        <f t="shared" si="23"/>
        <v/>
      </c>
      <c r="AM106" s="14"/>
      <c r="AN106" s="15"/>
      <c r="AO106" s="15"/>
      <c r="AP106" s="15"/>
      <c r="AQ106" s="16"/>
      <c r="AR106" s="17"/>
      <c r="AT106" s="25"/>
      <c r="AU106" s="440" t="str">
        <f>IF($AT106="","",VLOOKUP($AT106,リスト!$CL:$CM,2,FALSE))</f>
        <v/>
      </c>
      <c r="AV106" s="449"/>
      <c r="AX106" s="384" t="str">
        <f t="shared" si="24"/>
        <v/>
      </c>
      <c r="AY106" s="384">
        <f t="shared" si="25"/>
        <v>0</v>
      </c>
      <c r="AZ106" s="384">
        <f t="shared" si="26"/>
        <v>0</v>
      </c>
      <c r="BA106" s="384">
        <f t="shared" si="27"/>
        <v>0</v>
      </c>
    </row>
    <row r="107" spans="2:53" s="177" customFormat="1" ht="24.75" customHeight="1" collapsed="1">
      <c r="B107" s="38"/>
      <c r="C107" s="52"/>
      <c r="D107" s="291" t="str">
        <f t="shared" si="15"/>
        <v/>
      </c>
      <c r="E107" s="3"/>
      <c r="F107" s="3"/>
      <c r="G107" s="3"/>
      <c r="H107" s="3"/>
      <c r="I107" s="3"/>
      <c r="J107" s="3"/>
      <c r="K107" s="3"/>
      <c r="L107" s="356"/>
      <c r="M107" s="3"/>
      <c r="N107" s="3"/>
      <c r="O107" s="3"/>
      <c r="P107" s="3"/>
      <c r="Q107" s="13"/>
      <c r="R107" s="67"/>
      <c r="S107" s="13"/>
      <c r="T107" s="13"/>
      <c r="U107" s="75"/>
      <c r="V107" s="58" t="s">
        <v>3550</v>
      </c>
      <c r="W107" s="59"/>
      <c r="X107" s="41"/>
      <c r="Y107" s="134" t="str">
        <f t="shared" si="16"/>
        <v/>
      </c>
      <c r="Z107" s="135" t="str">
        <f t="shared" si="17"/>
        <v/>
      </c>
      <c r="AA107" s="134"/>
      <c r="AB107" s="303"/>
      <c r="AC107" s="44"/>
      <c r="AD107" s="183" t="str">
        <f t="shared" si="18"/>
        <v/>
      </c>
      <c r="AE107" s="380">
        <v>0.1</v>
      </c>
      <c r="AF107" s="185" t="str">
        <f t="shared" si="19"/>
        <v/>
      </c>
      <c r="AG107" s="186" t="str">
        <f t="shared" si="20"/>
        <v/>
      </c>
      <c r="AH107" s="186" t="str">
        <f t="shared" si="21"/>
        <v/>
      </c>
      <c r="AI107" s="187" t="str">
        <f t="shared" si="22"/>
        <v/>
      </c>
      <c r="AJ107" s="337"/>
      <c r="AK107" s="61"/>
      <c r="AL107" s="372" t="str">
        <f t="shared" si="23"/>
        <v/>
      </c>
      <c r="AM107" s="14"/>
      <c r="AN107" s="15"/>
      <c r="AO107" s="15"/>
      <c r="AP107" s="15"/>
      <c r="AQ107" s="16"/>
      <c r="AR107" s="17"/>
      <c r="AT107" s="25"/>
      <c r="AU107" s="440" t="str">
        <f>IF($AT107="","",VLOOKUP($AT107,リスト!$CL:$CM,2,FALSE))</f>
        <v/>
      </c>
      <c r="AV107" s="449"/>
      <c r="AX107" s="384" t="str">
        <f t="shared" si="24"/>
        <v/>
      </c>
      <c r="AY107" s="384">
        <f t="shared" si="25"/>
        <v>0</v>
      </c>
      <c r="AZ107" s="384">
        <f t="shared" si="26"/>
        <v>0</v>
      </c>
      <c r="BA107" s="384">
        <f t="shared" si="27"/>
        <v>0</v>
      </c>
    </row>
    <row r="108" spans="2:53" s="177" customFormat="1" ht="24.75" hidden="1" customHeight="1" outlineLevel="1">
      <c r="B108" s="38"/>
      <c r="C108" s="52"/>
      <c r="D108" s="291" t="str">
        <f t="shared" si="15"/>
        <v/>
      </c>
      <c r="E108" s="3"/>
      <c r="F108" s="3"/>
      <c r="G108" s="3"/>
      <c r="H108" s="3"/>
      <c r="I108" s="3"/>
      <c r="J108" s="3"/>
      <c r="K108" s="3"/>
      <c r="L108" s="356"/>
      <c r="M108" s="3"/>
      <c r="N108" s="3"/>
      <c r="O108" s="3"/>
      <c r="P108" s="3"/>
      <c r="Q108" s="13"/>
      <c r="R108" s="67"/>
      <c r="S108" s="13"/>
      <c r="T108" s="13"/>
      <c r="U108" s="75"/>
      <c r="V108" s="58" t="s">
        <v>3550</v>
      </c>
      <c r="W108" s="59"/>
      <c r="X108" s="41"/>
      <c r="Y108" s="134" t="str">
        <f t="shared" si="16"/>
        <v/>
      </c>
      <c r="Z108" s="135" t="str">
        <f t="shared" si="17"/>
        <v/>
      </c>
      <c r="AA108" s="134"/>
      <c r="AB108" s="303"/>
      <c r="AC108" s="44"/>
      <c r="AD108" s="183" t="str">
        <f t="shared" si="18"/>
        <v/>
      </c>
      <c r="AE108" s="380">
        <v>0.1</v>
      </c>
      <c r="AF108" s="185" t="str">
        <f t="shared" si="19"/>
        <v/>
      </c>
      <c r="AG108" s="186" t="str">
        <f t="shared" si="20"/>
        <v/>
      </c>
      <c r="AH108" s="186" t="str">
        <f t="shared" si="21"/>
        <v/>
      </c>
      <c r="AI108" s="187" t="str">
        <f t="shared" si="22"/>
        <v/>
      </c>
      <c r="AJ108" s="337"/>
      <c r="AK108" s="61"/>
      <c r="AL108" s="372" t="str">
        <f t="shared" si="23"/>
        <v/>
      </c>
      <c r="AM108" s="14"/>
      <c r="AN108" s="15"/>
      <c r="AO108" s="15"/>
      <c r="AP108" s="15"/>
      <c r="AQ108" s="16"/>
      <c r="AR108" s="17"/>
      <c r="AT108" s="25"/>
      <c r="AU108" s="440" t="str">
        <f>IF($AT108="","",VLOOKUP($AT108,リスト!$CL:$CM,2,FALSE))</f>
        <v/>
      </c>
      <c r="AV108" s="449"/>
      <c r="AX108" s="384" t="str">
        <f t="shared" si="24"/>
        <v/>
      </c>
      <c r="AY108" s="384">
        <f t="shared" si="25"/>
        <v>0</v>
      </c>
      <c r="AZ108" s="384">
        <f t="shared" si="26"/>
        <v>0</v>
      </c>
      <c r="BA108" s="384">
        <f t="shared" si="27"/>
        <v>0</v>
      </c>
    </row>
    <row r="109" spans="2:53" s="177" customFormat="1" ht="24.75" hidden="1" customHeight="1" outlineLevel="1">
      <c r="B109" s="38"/>
      <c r="C109" s="52"/>
      <c r="D109" s="291" t="str">
        <f t="shared" si="15"/>
        <v/>
      </c>
      <c r="E109" s="3"/>
      <c r="F109" s="3"/>
      <c r="G109" s="3"/>
      <c r="H109" s="3"/>
      <c r="I109" s="3"/>
      <c r="J109" s="3"/>
      <c r="K109" s="3"/>
      <c r="L109" s="356"/>
      <c r="M109" s="3"/>
      <c r="N109" s="3"/>
      <c r="O109" s="3"/>
      <c r="P109" s="3"/>
      <c r="Q109" s="13"/>
      <c r="R109" s="67"/>
      <c r="S109" s="13"/>
      <c r="T109" s="13"/>
      <c r="U109" s="75"/>
      <c r="V109" s="58" t="s">
        <v>3550</v>
      </c>
      <c r="W109" s="59"/>
      <c r="X109" s="41"/>
      <c r="Y109" s="134" t="str">
        <f t="shared" si="16"/>
        <v/>
      </c>
      <c r="Z109" s="135" t="str">
        <f t="shared" si="17"/>
        <v/>
      </c>
      <c r="AA109" s="134"/>
      <c r="AB109" s="303"/>
      <c r="AC109" s="44"/>
      <c r="AD109" s="183" t="str">
        <f t="shared" si="18"/>
        <v/>
      </c>
      <c r="AE109" s="380">
        <v>0.1</v>
      </c>
      <c r="AF109" s="185" t="str">
        <f t="shared" si="19"/>
        <v/>
      </c>
      <c r="AG109" s="186" t="str">
        <f t="shared" si="20"/>
        <v/>
      </c>
      <c r="AH109" s="186" t="str">
        <f t="shared" si="21"/>
        <v/>
      </c>
      <c r="AI109" s="187" t="str">
        <f t="shared" si="22"/>
        <v/>
      </c>
      <c r="AJ109" s="337"/>
      <c r="AK109" s="61"/>
      <c r="AL109" s="372" t="str">
        <f t="shared" si="23"/>
        <v/>
      </c>
      <c r="AM109" s="14"/>
      <c r="AN109" s="15"/>
      <c r="AO109" s="15"/>
      <c r="AP109" s="15"/>
      <c r="AQ109" s="16"/>
      <c r="AR109" s="17"/>
      <c r="AT109" s="25"/>
      <c r="AU109" s="440" t="str">
        <f>IF($AT109="","",VLOOKUP($AT109,リスト!$CL:$CM,2,FALSE))</f>
        <v/>
      </c>
      <c r="AV109" s="449"/>
      <c r="AX109" s="384" t="str">
        <f t="shared" si="24"/>
        <v/>
      </c>
      <c r="AY109" s="384">
        <f t="shared" si="25"/>
        <v>0</v>
      </c>
      <c r="AZ109" s="384">
        <f t="shared" si="26"/>
        <v>0</v>
      </c>
      <c r="BA109" s="384">
        <f t="shared" si="27"/>
        <v>0</v>
      </c>
    </row>
    <row r="110" spans="2:53" s="177" customFormat="1" ht="24.75" hidden="1" customHeight="1" outlineLevel="1">
      <c r="B110" s="38"/>
      <c r="C110" s="52"/>
      <c r="D110" s="291" t="str">
        <f t="shared" si="15"/>
        <v/>
      </c>
      <c r="E110" s="3"/>
      <c r="F110" s="3"/>
      <c r="G110" s="3"/>
      <c r="H110" s="3"/>
      <c r="I110" s="3"/>
      <c r="J110" s="3"/>
      <c r="K110" s="3"/>
      <c r="L110" s="356"/>
      <c r="M110" s="3"/>
      <c r="N110" s="3"/>
      <c r="O110" s="3"/>
      <c r="P110" s="3"/>
      <c r="Q110" s="13"/>
      <c r="R110" s="67"/>
      <c r="S110" s="13"/>
      <c r="T110" s="13"/>
      <c r="U110" s="75"/>
      <c r="V110" s="58" t="s">
        <v>3550</v>
      </c>
      <c r="W110" s="59"/>
      <c r="X110" s="41"/>
      <c r="Y110" s="134" t="str">
        <f t="shared" si="16"/>
        <v/>
      </c>
      <c r="Z110" s="135" t="str">
        <f t="shared" si="17"/>
        <v/>
      </c>
      <c r="AA110" s="134"/>
      <c r="AB110" s="303"/>
      <c r="AC110" s="44"/>
      <c r="AD110" s="183" t="str">
        <f t="shared" si="18"/>
        <v/>
      </c>
      <c r="AE110" s="380">
        <v>0.1</v>
      </c>
      <c r="AF110" s="185" t="str">
        <f t="shared" si="19"/>
        <v/>
      </c>
      <c r="AG110" s="186" t="str">
        <f t="shared" si="20"/>
        <v/>
      </c>
      <c r="AH110" s="186" t="str">
        <f t="shared" si="21"/>
        <v/>
      </c>
      <c r="AI110" s="187" t="str">
        <f t="shared" si="22"/>
        <v/>
      </c>
      <c r="AJ110" s="337"/>
      <c r="AK110" s="61"/>
      <c r="AL110" s="372" t="str">
        <f t="shared" si="23"/>
        <v/>
      </c>
      <c r="AM110" s="14"/>
      <c r="AN110" s="15"/>
      <c r="AO110" s="15"/>
      <c r="AP110" s="15"/>
      <c r="AQ110" s="16"/>
      <c r="AR110" s="17"/>
      <c r="AT110" s="25"/>
      <c r="AU110" s="440" t="str">
        <f>IF($AT110="","",VLOOKUP($AT110,リスト!$CL:$CM,2,FALSE))</f>
        <v/>
      </c>
      <c r="AV110" s="449"/>
      <c r="AX110" s="384" t="str">
        <f t="shared" si="24"/>
        <v/>
      </c>
      <c r="AY110" s="384">
        <f t="shared" si="25"/>
        <v>0</v>
      </c>
      <c r="AZ110" s="384">
        <f t="shared" si="26"/>
        <v>0</v>
      </c>
      <c r="BA110" s="384">
        <f t="shared" si="27"/>
        <v>0</v>
      </c>
    </row>
    <row r="111" spans="2:53" s="177" customFormat="1" ht="24.75" hidden="1" customHeight="1" outlineLevel="1">
      <c r="B111" s="38"/>
      <c r="C111" s="52"/>
      <c r="D111" s="291" t="str">
        <f t="shared" si="15"/>
        <v/>
      </c>
      <c r="E111" s="3"/>
      <c r="F111" s="3"/>
      <c r="G111" s="3"/>
      <c r="H111" s="3"/>
      <c r="I111" s="3"/>
      <c r="J111" s="3"/>
      <c r="K111" s="3"/>
      <c r="L111" s="356"/>
      <c r="M111" s="3"/>
      <c r="N111" s="3"/>
      <c r="O111" s="3"/>
      <c r="P111" s="3"/>
      <c r="Q111" s="13"/>
      <c r="R111" s="67"/>
      <c r="S111" s="13"/>
      <c r="T111" s="13"/>
      <c r="U111" s="75"/>
      <c r="V111" s="58" t="s">
        <v>3550</v>
      </c>
      <c r="W111" s="59"/>
      <c r="X111" s="41"/>
      <c r="Y111" s="134" t="str">
        <f t="shared" si="16"/>
        <v/>
      </c>
      <c r="Z111" s="135" t="str">
        <f t="shared" si="17"/>
        <v/>
      </c>
      <c r="AA111" s="134"/>
      <c r="AB111" s="303"/>
      <c r="AC111" s="44"/>
      <c r="AD111" s="183" t="str">
        <f t="shared" si="18"/>
        <v/>
      </c>
      <c r="AE111" s="380">
        <v>0.1</v>
      </c>
      <c r="AF111" s="185" t="str">
        <f t="shared" si="19"/>
        <v/>
      </c>
      <c r="AG111" s="186" t="str">
        <f t="shared" si="20"/>
        <v/>
      </c>
      <c r="AH111" s="186" t="str">
        <f t="shared" si="21"/>
        <v/>
      </c>
      <c r="AI111" s="187" t="str">
        <f t="shared" si="22"/>
        <v/>
      </c>
      <c r="AJ111" s="337"/>
      <c r="AK111" s="61"/>
      <c r="AL111" s="372" t="str">
        <f t="shared" si="23"/>
        <v/>
      </c>
      <c r="AM111" s="14"/>
      <c r="AN111" s="15"/>
      <c r="AO111" s="15"/>
      <c r="AP111" s="15"/>
      <c r="AQ111" s="16"/>
      <c r="AR111" s="17"/>
      <c r="AT111" s="25"/>
      <c r="AU111" s="440" t="str">
        <f>IF($AT111="","",VLOOKUP($AT111,リスト!$CL:$CM,2,FALSE))</f>
        <v/>
      </c>
      <c r="AV111" s="449"/>
      <c r="AX111" s="384" t="str">
        <f t="shared" si="24"/>
        <v/>
      </c>
      <c r="AY111" s="384">
        <f t="shared" si="25"/>
        <v>0</v>
      </c>
      <c r="AZ111" s="384">
        <f t="shared" si="26"/>
        <v>0</v>
      </c>
      <c r="BA111" s="384">
        <f t="shared" si="27"/>
        <v>0</v>
      </c>
    </row>
    <row r="112" spans="2:53" s="177" customFormat="1" ht="24.75" hidden="1" customHeight="1" outlineLevel="1">
      <c r="B112" s="38"/>
      <c r="C112" s="52"/>
      <c r="D112" s="291" t="str">
        <f t="shared" si="15"/>
        <v/>
      </c>
      <c r="E112" s="3"/>
      <c r="F112" s="3"/>
      <c r="G112" s="3"/>
      <c r="H112" s="3"/>
      <c r="I112" s="3"/>
      <c r="J112" s="3"/>
      <c r="K112" s="3"/>
      <c r="L112" s="356"/>
      <c r="M112" s="3"/>
      <c r="N112" s="3"/>
      <c r="O112" s="3"/>
      <c r="P112" s="3"/>
      <c r="Q112" s="13"/>
      <c r="R112" s="67"/>
      <c r="S112" s="13"/>
      <c r="T112" s="13"/>
      <c r="U112" s="75"/>
      <c r="V112" s="58" t="s">
        <v>3550</v>
      </c>
      <c r="W112" s="59"/>
      <c r="X112" s="41"/>
      <c r="Y112" s="134" t="str">
        <f t="shared" si="16"/>
        <v/>
      </c>
      <c r="Z112" s="135" t="str">
        <f t="shared" si="17"/>
        <v/>
      </c>
      <c r="AA112" s="134"/>
      <c r="AB112" s="303"/>
      <c r="AC112" s="44"/>
      <c r="AD112" s="183" t="str">
        <f t="shared" si="18"/>
        <v/>
      </c>
      <c r="AE112" s="380">
        <v>0.1</v>
      </c>
      <c r="AF112" s="185" t="str">
        <f t="shared" si="19"/>
        <v/>
      </c>
      <c r="AG112" s="186" t="str">
        <f t="shared" si="20"/>
        <v/>
      </c>
      <c r="AH112" s="186" t="str">
        <f t="shared" si="21"/>
        <v/>
      </c>
      <c r="AI112" s="187" t="str">
        <f t="shared" si="22"/>
        <v/>
      </c>
      <c r="AJ112" s="337"/>
      <c r="AK112" s="61"/>
      <c r="AL112" s="372" t="str">
        <f t="shared" si="23"/>
        <v/>
      </c>
      <c r="AM112" s="14"/>
      <c r="AN112" s="15"/>
      <c r="AO112" s="15"/>
      <c r="AP112" s="15"/>
      <c r="AQ112" s="16"/>
      <c r="AR112" s="17"/>
      <c r="AT112" s="25"/>
      <c r="AU112" s="440" t="str">
        <f>IF($AT112="","",VLOOKUP($AT112,リスト!$CL:$CM,2,FALSE))</f>
        <v/>
      </c>
      <c r="AV112" s="449"/>
      <c r="AX112" s="384" t="str">
        <f t="shared" si="24"/>
        <v/>
      </c>
      <c r="AY112" s="384">
        <f t="shared" si="25"/>
        <v>0</v>
      </c>
      <c r="AZ112" s="384">
        <f t="shared" si="26"/>
        <v>0</v>
      </c>
      <c r="BA112" s="384">
        <f t="shared" si="27"/>
        <v>0</v>
      </c>
    </row>
    <row r="113" spans="2:53" s="177" customFormat="1" ht="24.75" hidden="1" customHeight="1" outlineLevel="1">
      <c r="B113" s="38"/>
      <c r="C113" s="52"/>
      <c r="D113" s="291" t="str">
        <f t="shared" si="15"/>
        <v/>
      </c>
      <c r="E113" s="3"/>
      <c r="F113" s="3"/>
      <c r="G113" s="3"/>
      <c r="H113" s="3"/>
      <c r="I113" s="3"/>
      <c r="J113" s="3"/>
      <c r="K113" s="3"/>
      <c r="L113" s="356"/>
      <c r="M113" s="3"/>
      <c r="N113" s="3"/>
      <c r="O113" s="3"/>
      <c r="P113" s="3"/>
      <c r="Q113" s="13"/>
      <c r="R113" s="67"/>
      <c r="S113" s="13"/>
      <c r="T113" s="13"/>
      <c r="U113" s="75"/>
      <c r="V113" s="58" t="s">
        <v>3550</v>
      </c>
      <c r="W113" s="59"/>
      <c r="X113" s="41"/>
      <c r="Y113" s="134" t="str">
        <f t="shared" si="16"/>
        <v/>
      </c>
      <c r="Z113" s="135" t="str">
        <f t="shared" si="17"/>
        <v/>
      </c>
      <c r="AA113" s="134"/>
      <c r="AB113" s="303"/>
      <c r="AC113" s="44"/>
      <c r="AD113" s="183" t="str">
        <f t="shared" si="18"/>
        <v/>
      </c>
      <c r="AE113" s="380">
        <v>0.1</v>
      </c>
      <c r="AF113" s="185" t="str">
        <f t="shared" si="19"/>
        <v/>
      </c>
      <c r="AG113" s="186" t="str">
        <f t="shared" si="20"/>
        <v/>
      </c>
      <c r="AH113" s="186" t="str">
        <f t="shared" si="21"/>
        <v/>
      </c>
      <c r="AI113" s="187" t="str">
        <f t="shared" si="22"/>
        <v/>
      </c>
      <c r="AJ113" s="337"/>
      <c r="AK113" s="61"/>
      <c r="AL113" s="372" t="str">
        <f t="shared" si="23"/>
        <v/>
      </c>
      <c r="AM113" s="14"/>
      <c r="AN113" s="15"/>
      <c r="AO113" s="15"/>
      <c r="AP113" s="15"/>
      <c r="AQ113" s="16"/>
      <c r="AR113" s="17"/>
      <c r="AT113" s="25"/>
      <c r="AU113" s="440" t="str">
        <f>IF($AT113="","",VLOOKUP($AT113,リスト!$CL:$CM,2,FALSE))</f>
        <v/>
      </c>
      <c r="AV113" s="449"/>
      <c r="AX113" s="384" t="str">
        <f t="shared" si="24"/>
        <v/>
      </c>
      <c r="AY113" s="384">
        <f t="shared" si="25"/>
        <v>0</v>
      </c>
      <c r="AZ113" s="384">
        <f t="shared" si="26"/>
        <v>0</v>
      </c>
      <c r="BA113" s="384">
        <f t="shared" si="27"/>
        <v>0</v>
      </c>
    </row>
    <row r="114" spans="2:53" s="177" customFormat="1" ht="24.75" hidden="1" customHeight="1" outlineLevel="1">
      <c r="B114" s="38"/>
      <c r="C114" s="52"/>
      <c r="D114" s="291" t="str">
        <f t="shared" si="15"/>
        <v/>
      </c>
      <c r="E114" s="3"/>
      <c r="F114" s="3"/>
      <c r="G114" s="3"/>
      <c r="H114" s="3"/>
      <c r="I114" s="3"/>
      <c r="J114" s="3"/>
      <c r="K114" s="3"/>
      <c r="L114" s="356"/>
      <c r="M114" s="3"/>
      <c r="N114" s="3"/>
      <c r="O114" s="3"/>
      <c r="P114" s="3"/>
      <c r="Q114" s="13"/>
      <c r="R114" s="67"/>
      <c r="S114" s="13"/>
      <c r="T114" s="13"/>
      <c r="U114" s="75"/>
      <c r="V114" s="58" t="s">
        <v>3550</v>
      </c>
      <c r="W114" s="59"/>
      <c r="X114" s="41"/>
      <c r="Y114" s="134" t="str">
        <f t="shared" si="16"/>
        <v/>
      </c>
      <c r="Z114" s="135" t="str">
        <f t="shared" si="17"/>
        <v/>
      </c>
      <c r="AA114" s="134"/>
      <c r="AB114" s="303"/>
      <c r="AC114" s="44"/>
      <c r="AD114" s="183" t="str">
        <f t="shared" si="18"/>
        <v/>
      </c>
      <c r="AE114" s="380">
        <v>0.1</v>
      </c>
      <c r="AF114" s="185" t="str">
        <f t="shared" si="19"/>
        <v/>
      </c>
      <c r="AG114" s="186" t="str">
        <f t="shared" si="20"/>
        <v/>
      </c>
      <c r="AH114" s="186" t="str">
        <f t="shared" si="21"/>
        <v/>
      </c>
      <c r="AI114" s="187" t="str">
        <f t="shared" si="22"/>
        <v/>
      </c>
      <c r="AJ114" s="337"/>
      <c r="AK114" s="61"/>
      <c r="AL114" s="372" t="str">
        <f t="shared" si="23"/>
        <v/>
      </c>
      <c r="AM114" s="14"/>
      <c r="AN114" s="15"/>
      <c r="AO114" s="15"/>
      <c r="AP114" s="15"/>
      <c r="AQ114" s="16"/>
      <c r="AR114" s="17"/>
      <c r="AT114" s="25"/>
      <c r="AU114" s="440" t="str">
        <f>IF($AT114="","",VLOOKUP($AT114,リスト!$CL:$CM,2,FALSE))</f>
        <v/>
      </c>
      <c r="AV114" s="449"/>
      <c r="AX114" s="384" t="str">
        <f t="shared" si="24"/>
        <v/>
      </c>
      <c r="AY114" s="384">
        <f t="shared" si="25"/>
        <v>0</v>
      </c>
      <c r="AZ114" s="384">
        <f t="shared" si="26"/>
        <v>0</v>
      </c>
      <c r="BA114" s="384">
        <f t="shared" si="27"/>
        <v>0</v>
      </c>
    </row>
    <row r="115" spans="2:53" s="177" customFormat="1" ht="24.75" hidden="1" customHeight="1" outlineLevel="1">
      <c r="B115" s="38"/>
      <c r="C115" s="52"/>
      <c r="D115" s="291" t="str">
        <f t="shared" si="15"/>
        <v/>
      </c>
      <c r="E115" s="3"/>
      <c r="F115" s="3"/>
      <c r="G115" s="3"/>
      <c r="H115" s="3"/>
      <c r="I115" s="3"/>
      <c r="J115" s="3"/>
      <c r="K115" s="3"/>
      <c r="L115" s="356"/>
      <c r="M115" s="3"/>
      <c r="N115" s="3"/>
      <c r="O115" s="3"/>
      <c r="P115" s="3"/>
      <c r="Q115" s="13"/>
      <c r="R115" s="67"/>
      <c r="S115" s="13"/>
      <c r="T115" s="13"/>
      <c r="U115" s="75"/>
      <c r="V115" s="58" t="s">
        <v>3550</v>
      </c>
      <c r="W115" s="59"/>
      <c r="X115" s="41"/>
      <c r="Y115" s="134" t="str">
        <f t="shared" si="16"/>
        <v/>
      </c>
      <c r="Z115" s="135" t="str">
        <f t="shared" si="17"/>
        <v/>
      </c>
      <c r="AA115" s="134"/>
      <c r="AB115" s="303"/>
      <c r="AC115" s="44"/>
      <c r="AD115" s="183" t="str">
        <f t="shared" si="18"/>
        <v/>
      </c>
      <c r="AE115" s="380">
        <v>0.1</v>
      </c>
      <c r="AF115" s="185" t="str">
        <f t="shared" si="19"/>
        <v/>
      </c>
      <c r="AG115" s="186" t="str">
        <f t="shared" si="20"/>
        <v/>
      </c>
      <c r="AH115" s="186" t="str">
        <f t="shared" si="21"/>
        <v/>
      </c>
      <c r="AI115" s="187" t="str">
        <f t="shared" si="22"/>
        <v/>
      </c>
      <c r="AJ115" s="337"/>
      <c r="AK115" s="61"/>
      <c r="AL115" s="372" t="str">
        <f t="shared" si="23"/>
        <v/>
      </c>
      <c r="AM115" s="14"/>
      <c r="AN115" s="15"/>
      <c r="AO115" s="15"/>
      <c r="AP115" s="15"/>
      <c r="AQ115" s="16"/>
      <c r="AR115" s="17"/>
      <c r="AT115" s="25"/>
      <c r="AU115" s="440" t="str">
        <f>IF($AT115="","",VLOOKUP($AT115,リスト!$CL:$CM,2,FALSE))</f>
        <v/>
      </c>
      <c r="AV115" s="449"/>
      <c r="AX115" s="384" t="str">
        <f t="shared" si="24"/>
        <v/>
      </c>
      <c r="AY115" s="384">
        <f t="shared" si="25"/>
        <v>0</v>
      </c>
      <c r="AZ115" s="384">
        <f t="shared" si="26"/>
        <v>0</v>
      </c>
      <c r="BA115" s="384">
        <f t="shared" si="27"/>
        <v>0</v>
      </c>
    </row>
    <row r="116" spans="2:53" s="177" customFormat="1" ht="24.75" hidden="1" customHeight="1" outlineLevel="1">
      <c r="B116" s="38"/>
      <c r="C116" s="52"/>
      <c r="D116" s="291" t="str">
        <f t="shared" si="15"/>
        <v/>
      </c>
      <c r="E116" s="3"/>
      <c r="F116" s="3"/>
      <c r="G116" s="3"/>
      <c r="H116" s="3"/>
      <c r="I116" s="3"/>
      <c r="J116" s="3"/>
      <c r="K116" s="3"/>
      <c r="L116" s="356"/>
      <c r="M116" s="3"/>
      <c r="N116" s="3"/>
      <c r="O116" s="3"/>
      <c r="P116" s="3"/>
      <c r="Q116" s="13"/>
      <c r="R116" s="67"/>
      <c r="S116" s="13"/>
      <c r="T116" s="13"/>
      <c r="U116" s="75"/>
      <c r="V116" s="58" t="s">
        <v>3550</v>
      </c>
      <c r="W116" s="59"/>
      <c r="X116" s="41"/>
      <c r="Y116" s="134" t="str">
        <f t="shared" si="16"/>
        <v/>
      </c>
      <c r="Z116" s="135" t="str">
        <f t="shared" si="17"/>
        <v/>
      </c>
      <c r="AA116" s="134"/>
      <c r="AB116" s="303"/>
      <c r="AC116" s="44"/>
      <c r="AD116" s="183" t="str">
        <f t="shared" si="18"/>
        <v/>
      </c>
      <c r="AE116" s="380">
        <v>0.1</v>
      </c>
      <c r="AF116" s="185" t="str">
        <f t="shared" si="19"/>
        <v/>
      </c>
      <c r="AG116" s="186" t="str">
        <f t="shared" si="20"/>
        <v/>
      </c>
      <c r="AH116" s="186" t="str">
        <f t="shared" si="21"/>
        <v/>
      </c>
      <c r="AI116" s="187" t="str">
        <f t="shared" si="22"/>
        <v/>
      </c>
      <c r="AJ116" s="337"/>
      <c r="AK116" s="61"/>
      <c r="AL116" s="372" t="str">
        <f t="shared" si="23"/>
        <v/>
      </c>
      <c r="AM116" s="14"/>
      <c r="AN116" s="15"/>
      <c r="AO116" s="15"/>
      <c r="AP116" s="15"/>
      <c r="AQ116" s="16"/>
      <c r="AR116" s="17"/>
      <c r="AT116" s="25"/>
      <c r="AU116" s="440" t="str">
        <f>IF($AT116="","",VLOOKUP($AT116,リスト!$CL:$CM,2,FALSE))</f>
        <v/>
      </c>
      <c r="AV116" s="449"/>
      <c r="AX116" s="384" t="str">
        <f t="shared" si="24"/>
        <v/>
      </c>
      <c r="AY116" s="384">
        <f t="shared" si="25"/>
        <v>0</v>
      </c>
      <c r="AZ116" s="384">
        <f t="shared" si="26"/>
        <v>0</v>
      </c>
      <c r="BA116" s="384">
        <f t="shared" si="27"/>
        <v>0</v>
      </c>
    </row>
    <row r="117" spans="2:53" s="177" customFormat="1" ht="24.75" hidden="1" customHeight="1" outlineLevel="1">
      <c r="B117" s="38"/>
      <c r="C117" s="52"/>
      <c r="D117" s="291" t="str">
        <f t="shared" si="15"/>
        <v/>
      </c>
      <c r="E117" s="3"/>
      <c r="F117" s="3"/>
      <c r="G117" s="3"/>
      <c r="H117" s="3"/>
      <c r="I117" s="3"/>
      <c r="J117" s="3"/>
      <c r="K117" s="3"/>
      <c r="L117" s="356"/>
      <c r="M117" s="3"/>
      <c r="N117" s="3"/>
      <c r="O117" s="3"/>
      <c r="P117" s="3"/>
      <c r="Q117" s="13"/>
      <c r="R117" s="67"/>
      <c r="S117" s="13"/>
      <c r="T117" s="13"/>
      <c r="U117" s="75"/>
      <c r="V117" s="58" t="s">
        <v>3550</v>
      </c>
      <c r="W117" s="59"/>
      <c r="X117" s="41"/>
      <c r="Y117" s="134" t="str">
        <f t="shared" si="16"/>
        <v/>
      </c>
      <c r="Z117" s="135" t="str">
        <f t="shared" si="17"/>
        <v/>
      </c>
      <c r="AA117" s="134"/>
      <c r="AB117" s="303"/>
      <c r="AC117" s="44"/>
      <c r="AD117" s="183" t="str">
        <f t="shared" si="18"/>
        <v/>
      </c>
      <c r="AE117" s="380">
        <v>0.1</v>
      </c>
      <c r="AF117" s="185" t="str">
        <f t="shared" si="19"/>
        <v/>
      </c>
      <c r="AG117" s="186" t="str">
        <f t="shared" si="20"/>
        <v/>
      </c>
      <c r="AH117" s="186" t="str">
        <f t="shared" si="21"/>
        <v/>
      </c>
      <c r="AI117" s="187" t="str">
        <f t="shared" si="22"/>
        <v/>
      </c>
      <c r="AJ117" s="337"/>
      <c r="AK117" s="61"/>
      <c r="AL117" s="372" t="str">
        <f t="shared" si="23"/>
        <v/>
      </c>
      <c r="AM117" s="14"/>
      <c r="AN117" s="15"/>
      <c r="AO117" s="15"/>
      <c r="AP117" s="15"/>
      <c r="AQ117" s="16"/>
      <c r="AR117" s="17"/>
      <c r="AT117" s="25"/>
      <c r="AU117" s="440" t="str">
        <f>IF($AT117="","",VLOOKUP($AT117,リスト!$CL:$CM,2,FALSE))</f>
        <v/>
      </c>
      <c r="AV117" s="449"/>
      <c r="AX117" s="384" t="str">
        <f t="shared" si="24"/>
        <v/>
      </c>
      <c r="AY117" s="384">
        <f t="shared" si="25"/>
        <v>0</v>
      </c>
      <c r="AZ117" s="384">
        <f t="shared" si="26"/>
        <v>0</v>
      </c>
      <c r="BA117" s="384">
        <f t="shared" si="27"/>
        <v>0</v>
      </c>
    </row>
    <row r="118" spans="2:53" s="177" customFormat="1" ht="24.75" hidden="1" customHeight="1" outlineLevel="1">
      <c r="B118" s="38"/>
      <c r="C118" s="52"/>
      <c r="D118" s="291" t="str">
        <f t="shared" si="15"/>
        <v/>
      </c>
      <c r="E118" s="3"/>
      <c r="F118" s="3"/>
      <c r="G118" s="3"/>
      <c r="H118" s="3"/>
      <c r="I118" s="3"/>
      <c r="J118" s="3"/>
      <c r="K118" s="3"/>
      <c r="L118" s="356"/>
      <c r="M118" s="3"/>
      <c r="N118" s="3"/>
      <c r="O118" s="3"/>
      <c r="P118" s="3"/>
      <c r="Q118" s="13"/>
      <c r="R118" s="67"/>
      <c r="S118" s="13"/>
      <c r="T118" s="13"/>
      <c r="U118" s="75"/>
      <c r="V118" s="58" t="s">
        <v>3550</v>
      </c>
      <c r="W118" s="59"/>
      <c r="X118" s="41"/>
      <c r="Y118" s="134" t="str">
        <f t="shared" si="16"/>
        <v/>
      </c>
      <c r="Z118" s="135" t="str">
        <f t="shared" si="17"/>
        <v/>
      </c>
      <c r="AA118" s="134"/>
      <c r="AB118" s="303"/>
      <c r="AC118" s="44"/>
      <c r="AD118" s="183" t="str">
        <f t="shared" si="18"/>
        <v/>
      </c>
      <c r="AE118" s="380">
        <v>0.1</v>
      </c>
      <c r="AF118" s="185" t="str">
        <f t="shared" si="19"/>
        <v/>
      </c>
      <c r="AG118" s="186" t="str">
        <f t="shared" si="20"/>
        <v/>
      </c>
      <c r="AH118" s="186" t="str">
        <f t="shared" si="21"/>
        <v/>
      </c>
      <c r="AI118" s="187" t="str">
        <f t="shared" si="22"/>
        <v/>
      </c>
      <c r="AJ118" s="337"/>
      <c r="AK118" s="61"/>
      <c r="AL118" s="372" t="str">
        <f t="shared" si="23"/>
        <v/>
      </c>
      <c r="AM118" s="14"/>
      <c r="AN118" s="15"/>
      <c r="AO118" s="15"/>
      <c r="AP118" s="15"/>
      <c r="AQ118" s="16"/>
      <c r="AR118" s="17"/>
      <c r="AT118" s="25"/>
      <c r="AU118" s="440" t="str">
        <f>IF($AT118="","",VLOOKUP($AT118,リスト!$CL:$CM,2,FALSE))</f>
        <v/>
      </c>
      <c r="AV118" s="449"/>
      <c r="AX118" s="384" t="str">
        <f t="shared" si="24"/>
        <v/>
      </c>
      <c r="AY118" s="384">
        <f t="shared" si="25"/>
        <v>0</v>
      </c>
      <c r="AZ118" s="384">
        <f t="shared" si="26"/>
        <v>0</v>
      </c>
      <c r="BA118" s="384">
        <f t="shared" si="27"/>
        <v>0</v>
      </c>
    </row>
    <row r="119" spans="2:53" s="177" customFormat="1" ht="24.75" hidden="1" customHeight="1" outlineLevel="1">
      <c r="B119" s="38"/>
      <c r="C119" s="52"/>
      <c r="D119" s="291" t="str">
        <f t="shared" si="15"/>
        <v/>
      </c>
      <c r="E119" s="3"/>
      <c r="F119" s="3"/>
      <c r="G119" s="3"/>
      <c r="H119" s="3"/>
      <c r="I119" s="3"/>
      <c r="J119" s="3"/>
      <c r="K119" s="3"/>
      <c r="L119" s="356"/>
      <c r="M119" s="3"/>
      <c r="N119" s="3"/>
      <c r="O119" s="3"/>
      <c r="P119" s="3"/>
      <c r="Q119" s="13"/>
      <c r="R119" s="67"/>
      <c r="S119" s="13"/>
      <c r="T119" s="13"/>
      <c r="U119" s="75"/>
      <c r="V119" s="58" t="s">
        <v>3550</v>
      </c>
      <c r="W119" s="59"/>
      <c r="X119" s="41"/>
      <c r="Y119" s="134" t="str">
        <f t="shared" si="16"/>
        <v/>
      </c>
      <c r="Z119" s="135" t="str">
        <f t="shared" si="17"/>
        <v/>
      </c>
      <c r="AA119" s="134"/>
      <c r="AB119" s="303"/>
      <c r="AC119" s="44"/>
      <c r="AD119" s="183" t="str">
        <f t="shared" si="18"/>
        <v/>
      </c>
      <c r="AE119" s="380">
        <v>0.1</v>
      </c>
      <c r="AF119" s="185" t="str">
        <f t="shared" si="19"/>
        <v/>
      </c>
      <c r="AG119" s="186" t="str">
        <f t="shared" si="20"/>
        <v/>
      </c>
      <c r="AH119" s="186" t="str">
        <f t="shared" si="21"/>
        <v/>
      </c>
      <c r="AI119" s="187" t="str">
        <f t="shared" si="22"/>
        <v/>
      </c>
      <c r="AJ119" s="337"/>
      <c r="AK119" s="61"/>
      <c r="AL119" s="372" t="str">
        <f t="shared" si="23"/>
        <v/>
      </c>
      <c r="AM119" s="14"/>
      <c r="AN119" s="15"/>
      <c r="AO119" s="15"/>
      <c r="AP119" s="15"/>
      <c r="AQ119" s="16"/>
      <c r="AR119" s="17"/>
      <c r="AT119" s="25"/>
      <c r="AU119" s="440" t="str">
        <f>IF($AT119="","",VLOOKUP($AT119,リスト!$CL:$CM,2,FALSE))</f>
        <v/>
      </c>
      <c r="AV119" s="449"/>
      <c r="AX119" s="384" t="str">
        <f t="shared" si="24"/>
        <v/>
      </c>
      <c r="AY119" s="384">
        <f t="shared" si="25"/>
        <v>0</v>
      </c>
      <c r="AZ119" s="384">
        <f t="shared" si="26"/>
        <v>0</v>
      </c>
      <c r="BA119" s="384">
        <f t="shared" si="27"/>
        <v>0</v>
      </c>
    </row>
    <row r="120" spans="2:53" s="177" customFormat="1" ht="24.75" hidden="1" customHeight="1" outlineLevel="1">
      <c r="B120" s="38"/>
      <c r="C120" s="52"/>
      <c r="D120" s="291" t="str">
        <f t="shared" si="15"/>
        <v/>
      </c>
      <c r="E120" s="3"/>
      <c r="F120" s="3"/>
      <c r="G120" s="3"/>
      <c r="H120" s="3"/>
      <c r="I120" s="3"/>
      <c r="J120" s="3"/>
      <c r="K120" s="3"/>
      <c r="L120" s="356"/>
      <c r="M120" s="3"/>
      <c r="N120" s="3"/>
      <c r="O120" s="3"/>
      <c r="P120" s="3"/>
      <c r="Q120" s="13"/>
      <c r="R120" s="67"/>
      <c r="S120" s="13"/>
      <c r="T120" s="13"/>
      <c r="U120" s="75"/>
      <c r="V120" s="58" t="s">
        <v>3550</v>
      </c>
      <c r="W120" s="59"/>
      <c r="X120" s="41"/>
      <c r="Y120" s="134" t="str">
        <f t="shared" si="16"/>
        <v/>
      </c>
      <c r="Z120" s="135" t="str">
        <f t="shared" si="17"/>
        <v/>
      </c>
      <c r="AA120" s="134"/>
      <c r="AB120" s="303"/>
      <c r="AC120" s="44"/>
      <c r="AD120" s="183" t="str">
        <f t="shared" si="18"/>
        <v/>
      </c>
      <c r="AE120" s="380">
        <v>0.1</v>
      </c>
      <c r="AF120" s="185" t="str">
        <f t="shared" si="19"/>
        <v/>
      </c>
      <c r="AG120" s="186" t="str">
        <f t="shared" si="20"/>
        <v/>
      </c>
      <c r="AH120" s="186" t="str">
        <f t="shared" si="21"/>
        <v/>
      </c>
      <c r="AI120" s="187" t="str">
        <f t="shared" si="22"/>
        <v/>
      </c>
      <c r="AJ120" s="337"/>
      <c r="AK120" s="61"/>
      <c r="AL120" s="372" t="str">
        <f t="shared" si="23"/>
        <v/>
      </c>
      <c r="AM120" s="14"/>
      <c r="AN120" s="15"/>
      <c r="AO120" s="15"/>
      <c r="AP120" s="15"/>
      <c r="AQ120" s="16"/>
      <c r="AR120" s="17"/>
      <c r="AT120" s="25"/>
      <c r="AU120" s="440" t="str">
        <f>IF($AT120="","",VLOOKUP($AT120,リスト!$CL:$CM,2,FALSE))</f>
        <v/>
      </c>
      <c r="AV120" s="449"/>
      <c r="AX120" s="384" t="str">
        <f t="shared" si="24"/>
        <v/>
      </c>
      <c r="AY120" s="384">
        <f t="shared" si="25"/>
        <v>0</v>
      </c>
      <c r="AZ120" s="384">
        <f t="shared" si="26"/>
        <v>0</v>
      </c>
      <c r="BA120" s="384">
        <f t="shared" si="27"/>
        <v>0</v>
      </c>
    </row>
    <row r="121" spans="2:53" s="177" customFormat="1" ht="24.75" hidden="1" customHeight="1" outlineLevel="1">
      <c r="B121" s="38"/>
      <c r="C121" s="52"/>
      <c r="D121" s="291" t="str">
        <f t="shared" si="15"/>
        <v/>
      </c>
      <c r="E121" s="3"/>
      <c r="F121" s="3"/>
      <c r="G121" s="3"/>
      <c r="H121" s="3"/>
      <c r="I121" s="3"/>
      <c r="J121" s="3"/>
      <c r="K121" s="3"/>
      <c r="L121" s="356"/>
      <c r="M121" s="3"/>
      <c r="N121" s="3"/>
      <c r="O121" s="3"/>
      <c r="P121" s="3"/>
      <c r="Q121" s="13"/>
      <c r="R121" s="67"/>
      <c r="S121" s="13"/>
      <c r="T121" s="13"/>
      <c r="U121" s="75"/>
      <c r="V121" s="58" t="s">
        <v>3550</v>
      </c>
      <c r="W121" s="59"/>
      <c r="X121" s="41"/>
      <c r="Y121" s="134" t="str">
        <f t="shared" si="16"/>
        <v/>
      </c>
      <c r="Z121" s="135" t="str">
        <f t="shared" si="17"/>
        <v/>
      </c>
      <c r="AA121" s="134"/>
      <c r="AB121" s="303"/>
      <c r="AC121" s="44"/>
      <c r="AD121" s="183" t="str">
        <f t="shared" si="18"/>
        <v/>
      </c>
      <c r="AE121" s="380">
        <v>0.1</v>
      </c>
      <c r="AF121" s="185" t="str">
        <f t="shared" si="19"/>
        <v/>
      </c>
      <c r="AG121" s="186" t="str">
        <f t="shared" si="20"/>
        <v/>
      </c>
      <c r="AH121" s="186" t="str">
        <f t="shared" si="21"/>
        <v/>
      </c>
      <c r="AI121" s="187" t="str">
        <f t="shared" si="22"/>
        <v/>
      </c>
      <c r="AJ121" s="337"/>
      <c r="AK121" s="61"/>
      <c r="AL121" s="372" t="str">
        <f t="shared" si="23"/>
        <v/>
      </c>
      <c r="AM121" s="14"/>
      <c r="AN121" s="15"/>
      <c r="AO121" s="15"/>
      <c r="AP121" s="15"/>
      <c r="AQ121" s="16"/>
      <c r="AR121" s="17"/>
      <c r="AT121" s="25"/>
      <c r="AU121" s="440" t="str">
        <f>IF($AT121="","",VLOOKUP($AT121,リスト!$CL:$CM,2,FALSE))</f>
        <v/>
      </c>
      <c r="AV121" s="449"/>
      <c r="AX121" s="384" t="str">
        <f t="shared" si="24"/>
        <v/>
      </c>
      <c r="AY121" s="384">
        <f t="shared" si="25"/>
        <v>0</v>
      </c>
      <c r="AZ121" s="384">
        <f t="shared" si="26"/>
        <v>0</v>
      </c>
      <c r="BA121" s="384">
        <f t="shared" si="27"/>
        <v>0</v>
      </c>
    </row>
    <row r="122" spans="2:53" s="177" customFormat="1" ht="24.75" hidden="1" customHeight="1" outlineLevel="1">
      <c r="B122" s="38"/>
      <c r="C122" s="52"/>
      <c r="D122" s="291" t="str">
        <f t="shared" si="15"/>
        <v/>
      </c>
      <c r="E122" s="3"/>
      <c r="F122" s="3"/>
      <c r="G122" s="3"/>
      <c r="H122" s="3"/>
      <c r="I122" s="3"/>
      <c r="J122" s="3"/>
      <c r="K122" s="3"/>
      <c r="L122" s="356"/>
      <c r="M122" s="3"/>
      <c r="N122" s="3"/>
      <c r="O122" s="3"/>
      <c r="P122" s="3"/>
      <c r="Q122" s="13"/>
      <c r="R122" s="67"/>
      <c r="S122" s="13"/>
      <c r="T122" s="13"/>
      <c r="U122" s="75"/>
      <c r="V122" s="58" t="s">
        <v>3550</v>
      </c>
      <c r="W122" s="59"/>
      <c r="X122" s="41"/>
      <c r="Y122" s="134" t="str">
        <f t="shared" si="16"/>
        <v/>
      </c>
      <c r="Z122" s="135" t="str">
        <f t="shared" si="17"/>
        <v/>
      </c>
      <c r="AA122" s="134"/>
      <c r="AB122" s="303"/>
      <c r="AC122" s="44"/>
      <c r="AD122" s="183" t="str">
        <f t="shared" si="18"/>
        <v/>
      </c>
      <c r="AE122" s="380">
        <v>0.1</v>
      </c>
      <c r="AF122" s="185" t="str">
        <f t="shared" si="19"/>
        <v/>
      </c>
      <c r="AG122" s="186" t="str">
        <f t="shared" si="20"/>
        <v/>
      </c>
      <c r="AH122" s="186" t="str">
        <f t="shared" si="21"/>
        <v/>
      </c>
      <c r="AI122" s="187" t="str">
        <f t="shared" si="22"/>
        <v/>
      </c>
      <c r="AJ122" s="337"/>
      <c r="AK122" s="61"/>
      <c r="AL122" s="372" t="str">
        <f t="shared" si="23"/>
        <v/>
      </c>
      <c r="AM122" s="14"/>
      <c r="AN122" s="15"/>
      <c r="AO122" s="15"/>
      <c r="AP122" s="15"/>
      <c r="AQ122" s="16"/>
      <c r="AR122" s="17"/>
      <c r="AT122" s="25"/>
      <c r="AU122" s="440" t="str">
        <f>IF($AT122="","",VLOOKUP($AT122,リスト!$CL:$CM,2,FALSE))</f>
        <v/>
      </c>
      <c r="AV122" s="449"/>
      <c r="AX122" s="384" t="str">
        <f t="shared" si="24"/>
        <v/>
      </c>
      <c r="AY122" s="384">
        <f t="shared" si="25"/>
        <v>0</v>
      </c>
      <c r="AZ122" s="384">
        <f t="shared" si="26"/>
        <v>0</v>
      </c>
      <c r="BA122" s="384">
        <f t="shared" si="27"/>
        <v>0</v>
      </c>
    </row>
    <row r="123" spans="2:53" s="177" customFormat="1" ht="24.75" hidden="1" customHeight="1" outlineLevel="1">
      <c r="B123" s="38"/>
      <c r="C123" s="52"/>
      <c r="D123" s="291" t="str">
        <f t="shared" si="15"/>
        <v/>
      </c>
      <c r="E123" s="3"/>
      <c r="F123" s="3"/>
      <c r="G123" s="3"/>
      <c r="H123" s="3"/>
      <c r="I123" s="3"/>
      <c r="J123" s="3"/>
      <c r="K123" s="3"/>
      <c r="L123" s="356"/>
      <c r="M123" s="3"/>
      <c r="N123" s="3"/>
      <c r="O123" s="3"/>
      <c r="P123" s="3"/>
      <c r="Q123" s="13"/>
      <c r="R123" s="67"/>
      <c r="S123" s="13"/>
      <c r="T123" s="13"/>
      <c r="U123" s="75"/>
      <c r="V123" s="58" t="s">
        <v>3550</v>
      </c>
      <c r="W123" s="59"/>
      <c r="X123" s="41"/>
      <c r="Y123" s="134" t="str">
        <f t="shared" si="16"/>
        <v/>
      </c>
      <c r="Z123" s="135" t="str">
        <f t="shared" si="17"/>
        <v/>
      </c>
      <c r="AA123" s="134"/>
      <c r="AB123" s="303"/>
      <c r="AC123" s="44"/>
      <c r="AD123" s="183" t="str">
        <f t="shared" si="18"/>
        <v/>
      </c>
      <c r="AE123" s="380">
        <v>0.1</v>
      </c>
      <c r="AF123" s="185" t="str">
        <f t="shared" si="19"/>
        <v/>
      </c>
      <c r="AG123" s="186" t="str">
        <f t="shared" si="20"/>
        <v/>
      </c>
      <c r="AH123" s="186" t="str">
        <f t="shared" si="21"/>
        <v/>
      </c>
      <c r="AI123" s="187" t="str">
        <f t="shared" si="22"/>
        <v/>
      </c>
      <c r="AJ123" s="337"/>
      <c r="AK123" s="61"/>
      <c r="AL123" s="372" t="str">
        <f t="shared" si="23"/>
        <v/>
      </c>
      <c r="AM123" s="14"/>
      <c r="AN123" s="15"/>
      <c r="AO123" s="15"/>
      <c r="AP123" s="15"/>
      <c r="AQ123" s="16"/>
      <c r="AR123" s="17"/>
      <c r="AT123" s="25"/>
      <c r="AU123" s="440" t="str">
        <f>IF($AT123="","",VLOOKUP($AT123,リスト!$CL:$CM,2,FALSE))</f>
        <v/>
      </c>
      <c r="AV123" s="449"/>
      <c r="AX123" s="384" t="str">
        <f t="shared" si="24"/>
        <v/>
      </c>
      <c r="AY123" s="384">
        <f t="shared" si="25"/>
        <v>0</v>
      </c>
      <c r="AZ123" s="384">
        <f t="shared" si="26"/>
        <v>0</v>
      </c>
      <c r="BA123" s="384">
        <f t="shared" si="27"/>
        <v>0</v>
      </c>
    </row>
    <row r="124" spans="2:53" s="177" customFormat="1" ht="24.75" hidden="1" customHeight="1" outlineLevel="1">
      <c r="B124" s="38"/>
      <c r="C124" s="52"/>
      <c r="D124" s="291" t="str">
        <f t="shared" si="15"/>
        <v/>
      </c>
      <c r="E124" s="3"/>
      <c r="F124" s="3"/>
      <c r="G124" s="3"/>
      <c r="H124" s="3"/>
      <c r="I124" s="3"/>
      <c r="J124" s="3"/>
      <c r="K124" s="3"/>
      <c r="L124" s="356"/>
      <c r="M124" s="3"/>
      <c r="N124" s="3"/>
      <c r="O124" s="3"/>
      <c r="P124" s="3"/>
      <c r="Q124" s="13"/>
      <c r="R124" s="67"/>
      <c r="S124" s="13"/>
      <c r="T124" s="13"/>
      <c r="U124" s="75"/>
      <c r="V124" s="58" t="s">
        <v>3550</v>
      </c>
      <c r="W124" s="59"/>
      <c r="X124" s="41"/>
      <c r="Y124" s="134" t="str">
        <f t="shared" si="16"/>
        <v/>
      </c>
      <c r="Z124" s="135" t="str">
        <f t="shared" si="17"/>
        <v/>
      </c>
      <c r="AA124" s="134"/>
      <c r="AB124" s="303"/>
      <c r="AC124" s="44"/>
      <c r="AD124" s="183" t="str">
        <f t="shared" si="18"/>
        <v/>
      </c>
      <c r="AE124" s="380">
        <v>0.1</v>
      </c>
      <c r="AF124" s="185" t="str">
        <f t="shared" si="19"/>
        <v/>
      </c>
      <c r="AG124" s="186" t="str">
        <f t="shared" si="20"/>
        <v/>
      </c>
      <c r="AH124" s="186" t="str">
        <f t="shared" si="21"/>
        <v/>
      </c>
      <c r="AI124" s="187" t="str">
        <f t="shared" si="22"/>
        <v/>
      </c>
      <c r="AJ124" s="337"/>
      <c r="AK124" s="61"/>
      <c r="AL124" s="372" t="str">
        <f t="shared" si="23"/>
        <v/>
      </c>
      <c r="AM124" s="14"/>
      <c r="AN124" s="15"/>
      <c r="AO124" s="15"/>
      <c r="AP124" s="15"/>
      <c r="AQ124" s="16"/>
      <c r="AR124" s="17"/>
      <c r="AT124" s="25"/>
      <c r="AU124" s="440" t="str">
        <f>IF($AT124="","",VLOOKUP($AT124,リスト!$CL:$CM,2,FALSE))</f>
        <v/>
      </c>
      <c r="AV124" s="449"/>
      <c r="AX124" s="384" t="str">
        <f t="shared" si="24"/>
        <v/>
      </c>
      <c r="AY124" s="384">
        <f t="shared" si="25"/>
        <v>0</v>
      </c>
      <c r="AZ124" s="384">
        <f t="shared" si="26"/>
        <v>0</v>
      </c>
      <c r="BA124" s="384">
        <f t="shared" si="27"/>
        <v>0</v>
      </c>
    </row>
    <row r="125" spans="2:53" s="177" customFormat="1" ht="24.75" hidden="1" customHeight="1" outlineLevel="1">
      <c r="B125" s="38"/>
      <c r="C125" s="52"/>
      <c r="D125" s="291" t="str">
        <f t="shared" si="15"/>
        <v/>
      </c>
      <c r="E125" s="3"/>
      <c r="F125" s="3"/>
      <c r="G125" s="3"/>
      <c r="H125" s="3"/>
      <c r="I125" s="3"/>
      <c r="J125" s="3"/>
      <c r="K125" s="3"/>
      <c r="L125" s="356"/>
      <c r="M125" s="3"/>
      <c r="N125" s="3"/>
      <c r="O125" s="3"/>
      <c r="P125" s="3"/>
      <c r="Q125" s="13"/>
      <c r="R125" s="67"/>
      <c r="S125" s="13"/>
      <c r="T125" s="13"/>
      <c r="U125" s="75"/>
      <c r="V125" s="58" t="s">
        <v>3550</v>
      </c>
      <c r="W125" s="59"/>
      <c r="X125" s="41"/>
      <c r="Y125" s="134" t="str">
        <f t="shared" si="16"/>
        <v/>
      </c>
      <c r="Z125" s="135" t="str">
        <f t="shared" si="17"/>
        <v/>
      </c>
      <c r="AA125" s="134"/>
      <c r="AB125" s="303"/>
      <c r="AC125" s="44"/>
      <c r="AD125" s="183" t="str">
        <f t="shared" si="18"/>
        <v/>
      </c>
      <c r="AE125" s="380">
        <v>0.1</v>
      </c>
      <c r="AF125" s="185" t="str">
        <f t="shared" si="19"/>
        <v/>
      </c>
      <c r="AG125" s="186" t="str">
        <f t="shared" si="20"/>
        <v/>
      </c>
      <c r="AH125" s="186" t="str">
        <f t="shared" si="21"/>
        <v/>
      </c>
      <c r="AI125" s="187" t="str">
        <f t="shared" si="22"/>
        <v/>
      </c>
      <c r="AJ125" s="337"/>
      <c r="AK125" s="61"/>
      <c r="AL125" s="372" t="str">
        <f t="shared" si="23"/>
        <v/>
      </c>
      <c r="AM125" s="14"/>
      <c r="AN125" s="15"/>
      <c r="AO125" s="15"/>
      <c r="AP125" s="15"/>
      <c r="AQ125" s="16"/>
      <c r="AR125" s="17"/>
      <c r="AT125" s="25"/>
      <c r="AU125" s="440" t="str">
        <f>IF($AT125="","",VLOOKUP($AT125,リスト!$CL:$CM,2,FALSE))</f>
        <v/>
      </c>
      <c r="AV125" s="449"/>
      <c r="AX125" s="384" t="str">
        <f t="shared" si="24"/>
        <v/>
      </c>
      <c r="AY125" s="384">
        <f t="shared" si="25"/>
        <v>0</v>
      </c>
      <c r="AZ125" s="384">
        <f t="shared" si="26"/>
        <v>0</v>
      </c>
      <c r="BA125" s="384">
        <f t="shared" si="27"/>
        <v>0</v>
      </c>
    </row>
    <row r="126" spans="2:53" s="177" customFormat="1" ht="24.75" hidden="1" customHeight="1" outlineLevel="1">
      <c r="B126" s="38"/>
      <c r="C126" s="52"/>
      <c r="D126" s="291" t="str">
        <f t="shared" si="15"/>
        <v/>
      </c>
      <c r="E126" s="3"/>
      <c r="F126" s="3"/>
      <c r="G126" s="3"/>
      <c r="H126" s="3"/>
      <c r="I126" s="3"/>
      <c r="J126" s="3"/>
      <c r="K126" s="3"/>
      <c r="L126" s="356"/>
      <c r="M126" s="3"/>
      <c r="N126" s="3"/>
      <c r="O126" s="3"/>
      <c r="P126" s="3"/>
      <c r="Q126" s="13"/>
      <c r="R126" s="67"/>
      <c r="S126" s="13"/>
      <c r="T126" s="13"/>
      <c r="U126" s="75"/>
      <c r="V126" s="58" t="s">
        <v>3550</v>
      </c>
      <c r="W126" s="59"/>
      <c r="X126" s="41"/>
      <c r="Y126" s="134" t="str">
        <f t="shared" si="16"/>
        <v/>
      </c>
      <c r="Z126" s="135" t="str">
        <f t="shared" si="17"/>
        <v/>
      </c>
      <c r="AA126" s="134"/>
      <c r="AB126" s="303"/>
      <c r="AC126" s="44"/>
      <c r="AD126" s="183" t="str">
        <f t="shared" si="18"/>
        <v/>
      </c>
      <c r="AE126" s="380">
        <v>0.1</v>
      </c>
      <c r="AF126" s="185" t="str">
        <f t="shared" si="19"/>
        <v/>
      </c>
      <c r="AG126" s="186" t="str">
        <f t="shared" si="20"/>
        <v/>
      </c>
      <c r="AH126" s="186" t="str">
        <f t="shared" si="21"/>
        <v/>
      </c>
      <c r="AI126" s="187" t="str">
        <f t="shared" si="22"/>
        <v/>
      </c>
      <c r="AJ126" s="337"/>
      <c r="AK126" s="61"/>
      <c r="AL126" s="372" t="str">
        <f t="shared" si="23"/>
        <v/>
      </c>
      <c r="AM126" s="14"/>
      <c r="AN126" s="15"/>
      <c r="AO126" s="15"/>
      <c r="AP126" s="15"/>
      <c r="AQ126" s="16"/>
      <c r="AR126" s="17"/>
      <c r="AT126" s="25"/>
      <c r="AU126" s="440" t="str">
        <f>IF($AT126="","",VLOOKUP($AT126,リスト!$CL:$CM,2,FALSE))</f>
        <v/>
      </c>
      <c r="AV126" s="449"/>
      <c r="AX126" s="384" t="str">
        <f t="shared" si="24"/>
        <v/>
      </c>
      <c r="AY126" s="384">
        <f t="shared" si="25"/>
        <v>0</v>
      </c>
      <c r="AZ126" s="384">
        <f t="shared" si="26"/>
        <v>0</v>
      </c>
      <c r="BA126" s="384">
        <f t="shared" si="27"/>
        <v>0</v>
      </c>
    </row>
    <row r="127" spans="2:53" s="177" customFormat="1" ht="24.75" hidden="1" customHeight="1" outlineLevel="1">
      <c r="B127" s="38"/>
      <c r="C127" s="52"/>
      <c r="D127" s="291" t="str">
        <f t="shared" si="15"/>
        <v/>
      </c>
      <c r="E127" s="3"/>
      <c r="F127" s="3"/>
      <c r="G127" s="3"/>
      <c r="H127" s="3"/>
      <c r="I127" s="3"/>
      <c r="J127" s="3"/>
      <c r="K127" s="3"/>
      <c r="L127" s="356"/>
      <c r="M127" s="3"/>
      <c r="N127" s="3"/>
      <c r="O127" s="3"/>
      <c r="P127" s="3"/>
      <c r="Q127" s="13"/>
      <c r="R127" s="67"/>
      <c r="S127" s="13"/>
      <c r="T127" s="13"/>
      <c r="U127" s="75"/>
      <c r="V127" s="58" t="s">
        <v>3550</v>
      </c>
      <c r="W127" s="59"/>
      <c r="X127" s="41"/>
      <c r="Y127" s="134" t="str">
        <f t="shared" si="16"/>
        <v/>
      </c>
      <c r="Z127" s="135" t="str">
        <f t="shared" si="17"/>
        <v/>
      </c>
      <c r="AA127" s="134"/>
      <c r="AB127" s="303"/>
      <c r="AC127" s="44"/>
      <c r="AD127" s="183" t="str">
        <f t="shared" si="18"/>
        <v/>
      </c>
      <c r="AE127" s="380">
        <v>0.1</v>
      </c>
      <c r="AF127" s="185" t="str">
        <f t="shared" si="19"/>
        <v/>
      </c>
      <c r="AG127" s="186" t="str">
        <f t="shared" si="20"/>
        <v/>
      </c>
      <c r="AH127" s="186" t="str">
        <f t="shared" si="21"/>
        <v/>
      </c>
      <c r="AI127" s="187" t="str">
        <f t="shared" si="22"/>
        <v/>
      </c>
      <c r="AJ127" s="337"/>
      <c r="AK127" s="61"/>
      <c r="AL127" s="372" t="str">
        <f t="shared" si="23"/>
        <v/>
      </c>
      <c r="AM127" s="14"/>
      <c r="AN127" s="15"/>
      <c r="AO127" s="15"/>
      <c r="AP127" s="15"/>
      <c r="AQ127" s="16"/>
      <c r="AR127" s="17"/>
      <c r="AT127" s="25"/>
      <c r="AU127" s="440" t="str">
        <f>IF($AT127="","",VLOOKUP($AT127,リスト!$CL:$CM,2,FALSE))</f>
        <v/>
      </c>
      <c r="AV127" s="449"/>
      <c r="AX127" s="384" t="str">
        <f t="shared" si="24"/>
        <v/>
      </c>
      <c r="AY127" s="384">
        <f t="shared" si="25"/>
        <v>0</v>
      </c>
      <c r="AZ127" s="384">
        <f t="shared" si="26"/>
        <v>0</v>
      </c>
      <c r="BA127" s="384">
        <f t="shared" si="27"/>
        <v>0</v>
      </c>
    </row>
    <row r="128" spans="2:53" s="177" customFormat="1" ht="24.75" hidden="1" customHeight="1" outlineLevel="1">
      <c r="B128" s="38"/>
      <c r="C128" s="52"/>
      <c r="D128" s="291" t="str">
        <f t="shared" si="15"/>
        <v/>
      </c>
      <c r="E128" s="3"/>
      <c r="F128" s="3"/>
      <c r="G128" s="3"/>
      <c r="H128" s="3"/>
      <c r="I128" s="3"/>
      <c r="J128" s="3"/>
      <c r="K128" s="3"/>
      <c r="L128" s="356"/>
      <c r="M128" s="3"/>
      <c r="N128" s="3"/>
      <c r="O128" s="3"/>
      <c r="P128" s="3"/>
      <c r="Q128" s="13"/>
      <c r="R128" s="67"/>
      <c r="S128" s="13"/>
      <c r="T128" s="13"/>
      <c r="U128" s="75"/>
      <c r="V128" s="58" t="s">
        <v>3550</v>
      </c>
      <c r="W128" s="59"/>
      <c r="X128" s="41"/>
      <c r="Y128" s="134" t="str">
        <f t="shared" si="16"/>
        <v/>
      </c>
      <c r="Z128" s="135" t="str">
        <f t="shared" si="17"/>
        <v/>
      </c>
      <c r="AA128" s="134"/>
      <c r="AB128" s="303"/>
      <c r="AC128" s="44"/>
      <c r="AD128" s="183" t="str">
        <f t="shared" si="18"/>
        <v/>
      </c>
      <c r="AE128" s="380">
        <v>0.1</v>
      </c>
      <c r="AF128" s="185" t="str">
        <f t="shared" si="19"/>
        <v/>
      </c>
      <c r="AG128" s="186" t="str">
        <f t="shared" si="20"/>
        <v/>
      </c>
      <c r="AH128" s="186" t="str">
        <f t="shared" si="21"/>
        <v/>
      </c>
      <c r="AI128" s="187" t="str">
        <f t="shared" si="22"/>
        <v/>
      </c>
      <c r="AJ128" s="337"/>
      <c r="AK128" s="61"/>
      <c r="AL128" s="372" t="str">
        <f t="shared" si="23"/>
        <v/>
      </c>
      <c r="AM128" s="14"/>
      <c r="AN128" s="15"/>
      <c r="AO128" s="15"/>
      <c r="AP128" s="15"/>
      <c r="AQ128" s="16"/>
      <c r="AR128" s="17"/>
      <c r="AT128" s="25"/>
      <c r="AU128" s="440" t="str">
        <f>IF($AT128="","",VLOOKUP($AT128,リスト!$CL:$CM,2,FALSE))</f>
        <v/>
      </c>
      <c r="AV128" s="449"/>
      <c r="AX128" s="384" t="str">
        <f t="shared" si="24"/>
        <v/>
      </c>
      <c r="AY128" s="384">
        <f t="shared" si="25"/>
        <v>0</v>
      </c>
      <c r="AZ128" s="384">
        <f t="shared" si="26"/>
        <v>0</v>
      </c>
      <c r="BA128" s="384">
        <f t="shared" si="27"/>
        <v>0</v>
      </c>
    </row>
    <row r="129" spans="2:53" s="177" customFormat="1" ht="24.75" hidden="1" customHeight="1" outlineLevel="1">
      <c r="B129" s="38"/>
      <c r="C129" s="52"/>
      <c r="D129" s="291" t="str">
        <f t="shared" si="15"/>
        <v/>
      </c>
      <c r="E129" s="3"/>
      <c r="F129" s="3"/>
      <c r="G129" s="3"/>
      <c r="H129" s="3"/>
      <c r="I129" s="3"/>
      <c r="J129" s="3"/>
      <c r="K129" s="3"/>
      <c r="L129" s="356"/>
      <c r="M129" s="3"/>
      <c r="N129" s="3"/>
      <c r="O129" s="3"/>
      <c r="P129" s="3"/>
      <c r="Q129" s="13"/>
      <c r="R129" s="67"/>
      <c r="S129" s="13"/>
      <c r="T129" s="13"/>
      <c r="U129" s="75"/>
      <c r="V129" s="58" t="s">
        <v>3550</v>
      </c>
      <c r="W129" s="59"/>
      <c r="X129" s="41"/>
      <c r="Y129" s="134" t="str">
        <f t="shared" si="16"/>
        <v/>
      </c>
      <c r="Z129" s="135" t="str">
        <f t="shared" si="17"/>
        <v/>
      </c>
      <c r="AA129" s="134"/>
      <c r="AB129" s="303"/>
      <c r="AC129" s="44"/>
      <c r="AD129" s="183" t="str">
        <f t="shared" si="18"/>
        <v/>
      </c>
      <c r="AE129" s="380">
        <v>0.1</v>
      </c>
      <c r="AF129" s="185" t="str">
        <f t="shared" si="19"/>
        <v/>
      </c>
      <c r="AG129" s="186" t="str">
        <f t="shared" si="20"/>
        <v/>
      </c>
      <c r="AH129" s="186" t="str">
        <f t="shared" si="21"/>
        <v/>
      </c>
      <c r="AI129" s="187" t="str">
        <f t="shared" si="22"/>
        <v/>
      </c>
      <c r="AJ129" s="337"/>
      <c r="AK129" s="61"/>
      <c r="AL129" s="372" t="str">
        <f t="shared" si="23"/>
        <v/>
      </c>
      <c r="AM129" s="14"/>
      <c r="AN129" s="15"/>
      <c r="AO129" s="15"/>
      <c r="AP129" s="15"/>
      <c r="AQ129" s="16"/>
      <c r="AR129" s="17"/>
      <c r="AT129" s="25"/>
      <c r="AU129" s="440" t="str">
        <f>IF($AT129="","",VLOOKUP($AT129,リスト!$CL:$CM,2,FALSE))</f>
        <v/>
      </c>
      <c r="AV129" s="449"/>
      <c r="AX129" s="384" t="str">
        <f t="shared" si="24"/>
        <v/>
      </c>
      <c r="AY129" s="384">
        <f t="shared" si="25"/>
        <v>0</v>
      </c>
      <c r="AZ129" s="384">
        <f t="shared" si="26"/>
        <v>0</v>
      </c>
      <c r="BA129" s="384">
        <f t="shared" si="27"/>
        <v>0</v>
      </c>
    </row>
    <row r="130" spans="2:53" s="177" customFormat="1" ht="24.75" hidden="1" customHeight="1" outlineLevel="1">
      <c r="B130" s="38"/>
      <c r="C130" s="52"/>
      <c r="D130" s="291" t="str">
        <f t="shared" si="15"/>
        <v/>
      </c>
      <c r="E130" s="3"/>
      <c r="F130" s="3"/>
      <c r="G130" s="3"/>
      <c r="H130" s="3"/>
      <c r="I130" s="3"/>
      <c r="J130" s="3"/>
      <c r="K130" s="3"/>
      <c r="L130" s="356"/>
      <c r="M130" s="3"/>
      <c r="N130" s="3"/>
      <c r="O130" s="3"/>
      <c r="P130" s="3"/>
      <c r="Q130" s="13"/>
      <c r="R130" s="67"/>
      <c r="S130" s="13"/>
      <c r="T130" s="13"/>
      <c r="U130" s="75"/>
      <c r="V130" s="58" t="s">
        <v>3550</v>
      </c>
      <c r="W130" s="59"/>
      <c r="X130" s="41"/>
      <c r="Y130" s="134" t="str">
        <f t="shared" si="16"/>
        <v/>
      </c>
      <c r="Z130" s="135" t="str">
        <f t="shared" si="17"/>
        <v/>
      </c>
      <c r="AA130" s="134"/>
      <c r="AB130" s="303"/>
      <c r="AC130" s="44"/>
      <c r="AD130" s="183" t="str">
        <f t="shared" si="18"/>
        <v/>
      </c>
      <c r="AE130" s="380">
        <v>0.1</v>
      </c>
      <c r="AF130" s="185" t="str">
        <f t="shared" si="19"/>
        <v/>
      </c>
      <c r="AG130" s="186" t="str">
        <f t="shared" si="20"/>
        <v/>
      </c>
      <c r="AH130" s="186" t="str">
        <f t="shared" si="21"/>
        <v/>
      </c>
      <c r="AI130" s="187" t="str">
        <f t="shared" si="22"/>
        <v/>
      </c>
      <c r="AJ130" s="337"/>
      <c r="AK130" s="61"/>
      <c r="AL130" s="372" t="str">
        <f t="shared" si="23"/>
        <v/>
      </c>
      <c r="AM130" s="14"/>
      <c r="AN130" s="15"/>
      <c r="AO130" s="15"/>
      <c r="AP130" s="15"/>
      <c r="AQ130" s="16"/>
      <c r="AR130" s="17"/>
      <c r="AT130" s="25"/>
      <c r="AU130" s="440" t="str">
        <f>IF($AT130="","",VLOOKUP($AT130,リスト!$CL:$CM,2,FALSE))</f>
        <v/>
      </c>
      <c r="AV130" s="449"/>
      <c r="AX130" s="384" t="str">
        <f t="shared" si="24"/>
        <v/>
      </c>
      <c r="AY130" s="384">
        <f t="shared" si="25"/>
        <v>0</v>
      </c>
      <c r="AZ130" s="384">
        <f t="shared" si="26"/>
        <v>0</v>
      </c>
      <c r="BA130" s="384">
        <f t="shared" si="27"/>
        <v>0</v>
      </c>
    </row>
    <row r="131" spans="2:53" s="177" customFormat="1" ht="24.75" hidden="1" customHeight="1" outlineLevel="1">
      <c r="B131" s="38"/>
      <c r="C131" s="52"/>
      <c r="D131" s="291" t="str">
        <f t="shared" si="15"/>
        <v/>
      </c>
      <c r="E131" s="3"/>
      <c r="F131" s="3"/>
      <c r="G131" s="3"/>
      <c r="H131" s="3"/>
      <c r="I131" s="3"/>
      <c r="J131" s="3"/>
      <c r="K131" s="3"/>
      <c r="L131" s="356"/>
      <c r="M131" s="3"/>
      <c r="N131" s="3"/>
      <c r="O131" s="3"/>
      <c r="P131" s="3"/>
      <c r="Q131" s="13"/>
      <c r="R131" s="67"/>
      <c r="S131" s="13"/>
      <c r="T131" s="13"/>
      <c r="U131" s="75"/>
      <c r="V131" s="58" t="s">
        <v>3550</v>
      </c>
      <c r="W131" s="59"/>
      <c r="X131" s="41"/>
      <c r="Y131" s="134" t="str">
        <f t="shared" si="16"/>
        <v/>
      </c>
      <c r="Z131" s="135" t="str">
        <f t="shared" si="17"/>
        <v/>
      </c>
      <c r="AA131" s="134"/>
      <c r="AB131" s="303"/>
      <c r="AC131" s="44"/>
      <c r="AD131" s="183" t="str">
        <f t="shared" si="18"/>
        <v/>
      </c>
      <c r="AE131" s="380">
        <v>0.1</v>
      </c>
      <c r="AF131" s="185" t="str">
        <f t="shared" si="19"/>
        <v/>
      </c>
      <c r="AG131" s="186" t="str">
        <f t="shared" si="20"/>
        <v/>
      </c>
      <c r="AH131" s="186" t="str">
        <f t="shared" si="21"/>
        <v/>
      </c>
      <c r="AI131" s="187" t="str">
        <f t="shared" si="22"/>
        <v/>
      </c>
      <c r="AJ131" s="337"/>
      <c r="AK131" s="61"/>
      <c r="AL131" s="372" t="str">
        <f t="shared" si="23"/>
        <v/>
      </c>
      <c r="AM131" s="14"/>
      <c r="AN131" s="15"/>
      <c r="AO131" s="15"/>
      <c r="AP131" s="15"/>
      <c r="AQ131" s="16"/>
      <c r="AR131" s="17"/>
      <c r="AT131" s="25"/>
      <c r="AU131" s="440" t="str">
        <f>IF($AT131="","",VLOOKUP($AT131,リスト!$CL:$CM,2,FALSE))</f>
        <v/>
      </c>
      <c r="AV131" s="449"/>
      <c r="AX131" s="384" t="str">
        <f t="shared" si="24"/>
        <v/>
      </c>
      <c r="AY131" s="384">
        <f t="shared" si="25"/>
        <v>0</v>
      </c>
      <c r="AZ131" s="384">
        <f t="shared" si="26"/>
        <v>0</v>
      </c>
      <c r="BA131" s="384">
        <f t="shared" si="27"/>
        <v>0</v>
      </c>
    </row>
    <row r="132" spans="2:53" s="177" customFormat="1" ht="24.75" hidden="1" customHeight="1" outlineLevel="1">
      <c r="B132" s="38"/>
      <c r="C132" s="52"/>
      <c r="D132" s="291" t="str">
        <f t="shared" si="15"/>
        <v/>
      </c>
      <c r="E132" s="3"/>
      <c r="F132" s="3"/>
      <c r="G132" s="3"/>
      <c r="H132" s="3"/>
      <c r="I132" s="3"/>
      <c r="J132" s="3"/>
      <c r="K132" s="3"/>
      <c r="L132" s="356"/>
      <c r="M132" s="3"/>
      <c r="N132" s="3"/>
      <c r="O132" s="3"/>
      <c r="P132" s="3"/>
      <c r="Q132" s="13"/>
      <c r="R132" s="67"/>
      <c r="S132" s="13"/>
      <c r="T132" s="13"/>
      <c r="U132" s="75"/>
      <c r="V132" s="58" t="s">
        <v>3550</v>
      </c>
      <c r="W132" s="59"/>
      <c r="X132" s="41"/>
      <c r="Y132" s="134" t="str">
        <f t="shared" si="16"/>
        <v/>
      </c>
      <c r="Z132" s="135" t="str">
        <f t="shared" si="17"/>
        <v/>
      </c>
      <c r="AA132" s="134"/>
      <c r="AB132" s="303"/>
      <c r="AC132" s="44"/>
      <c r="AD132" s="183" t="str">
        <f t="shared" si="18"/>
        <v/>
      </c>
      <c r="AE132" s="380">
        <v>0.1</v>
      </c>
      <c r="AF132" s="185" t="str">
        <f t="shared" si="19"/>
        <v/>
      </c>
      <c r="AG132" s="186" t="str">
        <f t="shared" si="20"/>
        <v/>
      </c>
      <c r="AH132" s="186" t="str">
        <f t="shared" si="21"/>
        <v/>
      </c>
      <c r="AI132" s="187" t="str">
        <f t="shared" si="22"/>
        <v/>
      </c>
      <c r="AJ132" s="337"/>
      <c r="AK132" s="61"/>
      <c r="AL132" s="372" t="str">
        <f t="shared" si="23"/>
        <v/>
      </c>
      <c r="AM132" s="14"/>
      <c r="AN132" s="15"/>
      <c r="AO132" s="15"/>
      <c r="AP132" s="15"/>
      <c r="AQ132" s="16"/>
      <c r="AR132" s="17"/>
      <c r="AT132" s="25"/>
      <c r="AU132" s="440" t="str">
        <f>IF($AT132="","",VLOOKUP($AT132,リスト!$CL:$CM,2,FALSE))</f>
        <v/>
      </c>
      <c r="AV132" s="449"/>
      <c r="AX132" s="384" t="str">
        <f t="shared" si="24"/>
        <v/>
      </c>
      <c r="AY132" s="384">
        <f t="shared" si="25"/>
        <v>0</v>
      </c>
      <c r="AZ132" s="384">
        <f t="shared" si="26"/>
        <v>0</v>
      </c>
      <c r="BA132" s="384">
        <f t="shared" si="27"/>
        <v>0</v>
      </c>
    </row>
    <row r="133" spans="2:53" s="177" customFormat="1" ht="24.75" hidden="1" customHeight="1" outlineLevel="1">
      <c r="B133" s="38"/>
      <c r="C133" s="52"/>
      <c r="D133" s="291" t="str">
        <f t="shared" si="15"/>
        <v/>
      </c>
      <c r="E133" s="3"/>
      <c r="F133" s="3"/>
      <c r="G133" s="3"/>
      <c r="H133" s="3"/>
      <c r="I133" s="3"/>
      <c r="J133" s="3"/>
      <c r="K133" s="3"/>
      <c r="L133" s="356"/>
      <c r="M133" s="3"/>
      <c r="N133" s="3"/>
      <c r="O133" s="3"/>
      <c r="P133" s="3"/>
      <c r="Q133" s="13"/>
      <c r="R133" s="67"/>
      <c r="S133" s="13"/>
      <c r="T133" s="13"/>
      <c r="U133" s="75"/>
      <c r="V133" s="58" t="s">
        <v>3550</v>
      </c>
      <c r="W133" s="59"/>
      <c r="X133" s="41"/>
      <c r="Y133" s="134" t="str">
        <f t="shared" si="16"/>
        <v/>
      </c>
      <c r="Z133" s="135" t="str">
        <f t="shared" si="17"/>
        <v/>
      </c>
      <c r="AA133" s="134"/>
      <c r="AB133" s="303"/>
      <c r="AC133" s="44"/>
      <c r="AD133" s="183" t="str">
        <f t="shared" si="18"/>
        <v/>
      </c>
      <c r="AE133" s="380">
        <v>0.1</v>
      </c>
      <c r="AF133" s="185" t="str">
        <f t="shared" si="19"/>
        <v/>
      </c>
      <c r="AG133" s="186" t="str">
        <f t="shared" si="20"/>
        <v/>
      </c>
      <c r="AH133" s="186" t="str">
        <f t="shared" si="21"/>
        <v/>
      </c>
      <c r="AI133" s="187" t="str">
        <f t="shared" si="22"/>
        <v/>
      </c>
      <c r="AJ133" s="337"/>
      <c r="AK133" s="61"/>
      <c r="AL133" s="372" t="str">
        <f t="shared" si="23"/>
        <v/>
      </c>
      <c r="AM133" s="14"/>
      <c r="AN133" s="15"/>
      <c r="AO133" s="15"/>
      <c r="AP133" s="15"/>
      <c r="AQ133" s="16"/>
      <c r="AR133" s="17"/>
      <c r="AT133" s="25"/>
      <c r="AU133" s="440" t="str">
        <f>IF($AT133="","",VLOOKUP($AT133,リスト!$CL:$CM,2,FALSE))</f>
        <v/>
      </c>
      <c r="AV133" s="449"/>
      <c r="AX133" s="384" t="str">
        <f t="shared" si="24"/>
        <v/>
      </c>
      <c r="AY133" s="384">
        <f t="shared" si="25"/>
        <v>0</v>
      </c>
      <c r="AZ133" s="384">
        <f t="shared" si="26"/>
        <v>0</v>
      </c>
      <c r="BA133" s="384">
        <f t="shared" si="27"/>
        <v>0</v>
      </c>
    </row>
    <row r="134" spans="2:53" s="177" customFormat="1" ht="24.75" hidden="1" customHeight="1" outlineLevel="1">
      <c r="B134" s="38"/>
      <c r="C134" s="52"/>
      <c r="D134" s="291" t="str">
        <f t="shared" si="15"/>
        <v/>
      </c>
      <c r="E134" s="3"/>
      <c r="F134" s="3"/>
      <c r="G134" s="3"/>
      <c r="H134" s="3"/>
      <c r="I134" s="3"/>
      <c r="J134" s="3"/>
      <c r="K134" s="3"/>
      <c r="L134" s="356"/>
      <c r="M134" s="3"/>
      <c r="N134" s="3"/>
      <c r="O134" s="3"/>
      <c r="P134" s="3"/>
      <c r="Q134" s="13"/>
      <c r="R134" s="67"/>
      <c r="S134" s="13"/>
      <c r="T134" s="13"/>
      <c r="U134" s="75"/>
      <c r="V134" s="58" t="s">
        <v>3550</v>
      </c>
      <c r="W134" s="59"/>
      <c r="X134" s="41"/>
      <c r="Y134" s="134" t="str">
        <f t="shared" si="16"/>
        <v/>
      </c>
      <c r="Z134" s="135" t="str">
        <f t="shared" si="17"/>
        <v/>
      </c>
      <c r="AA134" s="134"/>
      <c r="AB134" s="303"/>
      <c r="AC134" s="44"/>
      <c r="AD134" s="183" t="str">
        <f t="shared" si="18"/>
        <v/>
      </c>
      <c r="AE134" s="380">
        <v>0.1</v>
      </c>
      <c r="AF134" s="185" t="str">
        <f t="shared" si="19"/>
        <v/>
      </c>
      <c r="AG134" s="186" t="str">
        <f t="shared" si="20"/>
        <v/>
      </c>
      <c r="AH134" s="186" t="str">
        <f t="shared" si="21"/>
        <v/>
      </c>
      <c r="AI134" s="187" t="str">
        <f t="shared" si="22"/>
        <v/>
      </c>
      <c r="AJ134" s="337"/>
      <c r="AK134" s="61"/>
      <c r="AL134" s="372" t="str">
        <f t="shared" si="23"/>
        <v/>
      </c>
      <c r="AM134" s="14"/>
      <c r="AN134" s="15"/>
      <c r="AO134" s="15"/>
      <c r="AP134" s="15"/>
      <c r="AQ134" s="16"/>
      <c r="AR134" s="17"/>
      <c r="AT134" s="25"/>
      <c r="AU134" s="440" t="str">
        <f>IF($AT134="","",VLOOKUP($AT134,リスト!$CL:$CM,2,FALSE))</f>
        <v/>
      </c>
      <c r="AV134" s="449"/>
      <c r="AX134" s="384" t="str">
        <f t="shared" si="24"/>
        <v/>
      </c>
      <c r="AY134" s="384">
        <f t="shared" si="25"/>
        <v>0</v>
      </c>
      <c r="AZ134" s="384">
        <f t="shared" si="26"/>
        <v>0</v>
      </c>
      <c r="BA134" s="384">
        <f t="shared" si="27"/>
        <v>0</v>
      </c>
    </row>
    <row r="135" spans="2:53" s="177" customFormat="1" ht="24.75" hidden="1" customHeight="1" outlineLevel="1">
      <c r="B135" s="38"/>
      <c r="C135" s="52"/>
      <c r="D135" s="291" t="str">
        <f t="shared" si="15"/>
        <v/>
      </c>
      <c r="E135" s="3"/>
      <c r="F135" s="3"/>
      <c r="G135" s="3"/>
      <c r="H135" s="3"/>
      <c r="I135" s="3"/>
      <c r="J135" s="3"/>
      <c r="K135" s="3"/>
      <c r="L135" s="356"/>
      <c r="M135" s="3"/>
      <c r="N135" s="3"/>
      <c r="O135" s="3"/>
      <c r="P135" s="3"/>
      <c r="Q135" s="13"/>
      <c r="R135" s="67"/>
      <c r="S135" s="13"/>
      <c r="T135" s="13"/>
      <c r="U135" s="75"/>
      <c r="V135" s="58" t="s">
        <v>3550</v>
      </c>
      <c r="W135" s="59"/>
      <c r="X135" s="41"/>
      <c r="Y135" s="134" t="str">
        <f t="shared" si="16"/>
        <v/>
      </c>
      <c r="Z135" s="135" t="str">
        <f t="shared" si="17"/>
        <v/>
      </c>
      <c r="AA135" s="134"/>
      <c r="AB135" s="303"/>
      <c r="AC135" s="44"/>
      <c r="AD135" s="183" t="str">
        <f t="shared" si="18"/>
        <v/>
      </c>
      <c r="AE135" s="380">
        <v>0.1</v>
      </c>
      <c r="AF135" s="185" t="str">
        <f t="shared" si="19"/>
        <v/>
      </c>
      <c r="AG135" s="186" t="str">
        <f t="shared" si="20"/>
        <v/>
      </c>
      <c r="AH135" s="186" t="str">
        <f t="shared" si="21"/>
        <v/>
      </c>
      <c r="AI135" s="187" t="str">
        <f t="shared" si="22"/>
        <v/>
      </c>
      <c r="AJ135" s="337"/>
      <c r="AK135" s="61"/>
      <c r="AL135" s="372" t="str">
        <f t="shared" si="23"/>
        <v/>
      </c>
      <c r="AM135" s="14"/>
      <c r="AN135" s="15"/>
      <c r="AO135" s="15"/>
      <c r="AP135" s="15"/>
      <c r="AQ135" s="16"/>
      <c r="AR135" s="17"/>
      <c r="AT135" s="25"/>
      <c r="AU135" s="440" t="str">
        <f>IF($AT135="","",VLOOKUP($AT135,リスト!$CL:$CM,2,FALSE))</f>
        <v/>
      </c>
      <c r="AV135" s="449"/>
      <c r="AX135" s="384" t="str">
        <f t="shared" si="24"/>
        <v/>
      </c>
      <c r="AY135" s="384">
        <f t="shared" si="25"/>
        <v>0</v>
      </c>
      <c r="AZ135" s="384">
        <f t="shared" si="26"/>
        <v>0</v>
      </c>
      <c r="BA135" s="384">
        <f t="shared" si="27"/>
        <v>0</v>
      </c>
    </row>
    <row r="136" spans="2:53" s="177" customFormat="1" ht="24.75" hidden="1" customHeight="1" outlineLevel="1">
      <c r="B136" s="38"/>
      <c r="C136" s="52"/>
      <c r="D136" s="291" t="str">
        <f t="shared" si="15"/>
        <v/>
      </c>
      <c r="E136" s="3"/>
      <c r="F136" s="3"/>
      <c r="G136" s="3"/>
      <c r="H136" s="3"/>
      <c r="I136" s="3"/>
      <c r="J136" s="3"/>
      <c r="K136" s="3"/>
      <c r="L136" s="356"/>
      <c r="M136" s="3"/>
      <c r="N136" s="3"/>
      <c r="O136" s="3"/>
      <c r="P136" s="3"/>
      <c r="Q136" s="13"/>
      <c r="R136" s="67"/>
      <c r="S136" s="13"/>
      <c r="T136" s="13"/>
      <c r="U136" s="75"/>
      <c r="V136" s="58" t="s">
        <v>3550</v>
      </c>
      <c r="W136" s="59"/>
      <c r="X136" s="41"/>
      <c r="Y136" s="134" t="str">
        <f t="shared" si="16"/>
        <v/>
      </c>
      <c r="Z136" s="135" t="str">
        <f t="shared" si="17"/>
        <v/>
      </c>
      <c r="AA136" s="134"/>
      <c r="AB136" s="303"/>
      <c r="AC136" s="44"/>
      <c r="AD136" s="183" t="str">
        <f t="shared" si="18"/>
        <v/>
      </c>
      <c r="AE136" s="380">
        <v>0.1</v>
      </c>
      <c r="AF136" s="185" t="str">
        <f t="shared" si="19"/>
        <v/>
      </c>
      <c r="AG136" s="186" t="str">
        <f t="shared" si="20"/>
        <v/>
      </c>
      <c r="AH136" s="186" t="str">
        <f t="shared" si="21"/>
        <v/>
      </c>
      <c r="AI136" s="187" t="str">
        <f t="shared" si="22"/>
        <v/>
      </c>
      <c r="AJ136" s="337"/>
      <c r="AK136" s="61"/>
      <c r="AL136" s="372" t="str">
        <f t="shared" si="23"/>
        <v/>
      </c>
      <c r="AM136" s="14"/>
      <c r="AN136" s="15"/>
      <c r="AO136" s="15"/>
      <c r="AP136" s="15"/>
      <c r="AQ136" s="16"/>
      <c r="AR136" s="17"/>
      <c r="AT136" s="25"/>
      <c r="AU136" s="440" t="str">
        <f>IF($AT136="","",VLOOKUP($AT136,リスト!$CL:$CM,2,FALSE))</f>
        <v/>
      </c>
      <c r="AV136" s="449"/>
      <c r="AX136" s="384" t="str">
        <f t="shared" si="24"/>
        <v/>
      </c>
      <c r="AY136" s="384">
        <f t="shared" si="25"/>
        <v>0</v>
      </c>
      <c r="AZ136" s="384">
        <f t="shared" si="26"/>
        <v>0</v>
      </c>
      <c r="BA136" s="384">
        <f t="shared" si="27"/>
        <v>0</v>
      </c>
    </row>
    <row r="137" spans="2:53" s="177" customFormat="1" ht="24.75" hidden="1" customHeight="1" outlineLevel="1">
      <c r="B137" s="38"/>
      <c r="C137" s="52"/>
      <c r="D137" s="291" t="str">
        <f t="shared" ref="D137:D200" si="28">IF(B137="","","-")</f>
        <v/>
      </c>
      <c r="E137" s="3"/>
      <c r="F137" s="3"/>
      <c r="G137" s="3"/>
      <c r="H137" s="3"/>
      <c r="I137" s="3"/>
      <c r="J137" s="3"/>
      <c r="K137" s="3"/>
      <c r="L137" s="356"/>
      <c r="M137" s="3"/>
      <c r="N137" s="3"/>
      <c r="O137" s="3"/>
      <c r="P137" s="3"/>
      <c r="Q137" s="13"/>
      <c r="R137" s="67"/>
      <c r="S137" s="13"/>
      <c r="T137" s="13"/>
      <c r="U137" s="75"/>
      <c r="V137" s="58" t="s">
        <v>3550</v>
      </c>
      <c r="W137" s="59"/>
      <c r="X137" s="41"/>
      <c r="Y137" s="134" t="str">
        <f t="shared" ref="Y137:Y200" si="29">IF(AND(U137&lt;&gt;"",X137&lt;&gt;""),IFERROR(IF(X137&lt;&gt;1,U137*X137,""),""),"")</f>
        <v/>
      </c>
      <c r="Z137" s="135" t="str">
        <f t="shared" ref="Z137:Z200" si="30">IF(ISNUMBER(X137),IF(X137&lt;&gt;1,IF(X137&lt;&gt;0,ROUND(AC137/X137,2),""),""),"")</f>
        <v/>
      </c>
      <c r="AA137" s="134"/>
      <c r="AB137" s="303"/>
      <c r="AC137" s="44"/>
      <c r="AD137" s="183" t="str">
        <f t="shared" ref="AD137:AD200" si="31">IF(AND($U137&lt;&gt;"",AC137&lt;&gt;""),IFERROR($U137*AC137,""),"")</f>
        <v/>
      </c>
      <c r="AE137" s="380">
        <v>0.1</v>
      </c>
      <c r="AF137" s="185" t="str">
        <f t="shared" ref="AF137:AF200" si="32">IF(AND(ISNUMBER($AD$1009),$AD137&lt;&gt;""),ROUNDDOWN($AD$1009*($AD137/SUM($AD$8:$AD$1007)),0),"")</f>
        <v/>
      </c>
      <c r="AG137" s="186" t="str">
        <f t="shared" ref="AG137:AG200" si="33">IFERROR(AD137-AF137,"")</f>
        <v/>
      </c>
      <c r="AH137" s="186" t="str">
        <f t="shared" ref="AH137:AH200" si="34">IFERROR(ROUNDDOWN(AG137/U137,0),"")</f>
        <v/>
      </c>
      <c r="AI137" s="187" t="str">
        <f t="shared" ref="AI137:AI200" si="35">IF(AND($AE137&lt;&gt;"",AG137&lt;&gt;""),ROUNDDOWN(AE137*AG137+AG137,0),"")</f>
        <v/>
      </c>
      <c r="AJ137" s="337"/>
      <c r="AK137" s="61"/>
      <c r="AL137" s="372" t="str">
        <f t="shared" ref="AL137:AL200" si="36">IF(B137="","","-")</f>
        <v/>
      </c>
      <c r="AM137" s="14"/>
      <c r="AN137" s="15"/>
      <c r="AO137" s="15"/>
      <c r="AP137" s="15"/>
      <c r="AQ137" s="16"/>
      <c r="AR137" s="17"/>
      <c r="AT137" s="25"/>
      <c r="AU137" s="440" t="str">
        <f>IF($AT137="","",VLOOKUP($AT137,リスト!$CL:$CM,2,FALSE))</f>
        <v/>
      </c>
      <c r="AV137" s="449"/>
      <c r="AX137" s="384" t="str">
        <f t="shared" ref="AX137:AX200" si="37">IF($AE137=10%,AG137,0)</f>
        <v/>
      </c>
      <c r="AY137" s="384">
        <f t="shared" ref="AY137:AY200" si="38">IF($AE137=8%,AG137,0)</f>
        <v>0</v>
      </c>
      <c r="AZ137" s="384">
        <f t="shared" ref="AZ137:AZ200" si="39">IF($AE137=5%,AG137,0)</f>
        <v>0</v>
      </c>
      <c r="BA137" s="384">
        <f t="shared" ref="BA137:BA200" si="40">IF($AE137=0%,AG137,0)</f>
        <v>0</v>
      </c>
    </row>
    <row r="138" spans="2:53" s="177" customFormat="1" ht="24.75" hidden="1" customHeight="1" outlineLevel="1">
      <c r="B138" s="38"/>
      <c r="C138" s="52"/>
      <c r="D138" s="291" t="str">
        <f t="shared" si="28"/>
        <v/>
      </c>
      <c r="E138" s="3"/>
      <c r="F138" s="3"/>
      <c r="G138" s="3"/>
      <c r="H138" s="3"/>
      <c r="I138" s="3"/>
      <c r="J138" s="3"/>
      <c r="K138" s="3"/>
      <c r="L138" s="356"/>
      <c r="M138" s="3"/>
      <c r="N138" s="3"/>
      <c r="O138" s="3"/>
      <c r="P138" s="3"/>
      <c r="Q138" s="13"/>
      <c r="R138" s="67"/>
      <c r="S138" s="13"/>
      <c r="T138" s="13"/>
      <c r="U138" s="75"/>
      <c r="V138" s="58" t="s">
        <v>3550</v>
      </c>
      <c r="W138" s="59"/>
      <c r="X138" s="41"/>
      <c r="Y138" s="134" t="str">
        <f t="shared" si="29"/>
        <v/>
      </c>
      <c r="Z138" s="135" t="str">
        <f t="shared" si="30"/>
        <v/>
      </c>
      <c r="AA138" s="134"/>
      <c r="AB138" s="303"/>
      <c r="AC138" s="44"/>
      <c r="AD138" s="183" t="str">
        <f t="shared" si="31"/>
        <v/>
      </c>
      <c r="AE138" s="380">
        <v>0.1</v>
      </c>
      <c r="AF138" s="185" t="str">
        <f t="shared" si="32"/>
        <v/>
      </c>
      <c r="AG138" s="186" t="str">
        <f t="shared" si="33"/>
        <v/>
      </c>
      <c r="AH138" s="186" t="str">
        <f t="shared" si="34"/>
        <v/>
      </c>
      <c r="AI138" s="187" t="str">
        <f t="shared" si="35"/>
        <v/>
      </c>
      <c r="AJ138" s="337"/>
      <c r="AK138" s="61"/>
      <c r="AL138" s="372" t="str">
        <f t="shared" si="36"/>
        <v/>
      </c>
      <c r="AM138" s="14"/>
      <c r="AN138" s="15"/>
      <c r="AO138" s="15"/>
      <c r="AP138" s="15"/>
      <c r="AQ138" s="16"/>
      <c r="AR138" s="17"/>
      <c r="AT138" s="25"/>
      <c r="AU138" s="440" t="str">
        <f>IF($AT138="","",VLOOKUP($AT138,リスト!$CL:$CM,2,FALSE))</f>
        <v/>
      </c>
      <c r="AV138" s="449"/>
      <c r="AX138" s="384" t="str">
        <f t="shared" si="37"/>
        <v/>
      </c>
      <c r="AY138" s="384">
        <f t="shared" si="38"/>
        <v>0</v>
      </c>
      <c r="AZ138" s="384">
        <f t="shared" si="39"/>
        <v>0</v>
      </c>
      <c r="BA138" s="384">
        <f t="shared" si="40"/>
        <v>0</v>
      </c>
    </row>
    <row r="139" spans="2:53" s="177" customFormat="1" ht="24.75" hidden="1" customHeight="1" outlineLevel="1">
      <c r="B139" s="38"/>
      <c r="C139" s="52"/>
      <c r="D139" s="291" t="str">
        <f t="shared" si="28"/>
        <v/>
      </c>
      <c r="E139" s="3"/>
      <c r="F139" s="3"/>
      <c r="G139" s="3"/>
      <c r="H139" s="3"/>
      <c r="I139" s="3"/>
      <c r="J139" s="3"/>
      <c r="K139" s="3"/>
      <c r="L139" s="356"/>
      <c r="M139" s="3"/>
      <c r="N139" s="3"/>
      <c r="O139" s="3"/>
      <c r="P139" s="3"/>
      <c r="Q139" s="13"/>
      <c r="R139" s="67"/>
      <c r="S139" s="13"/>
      <c r="T139" s="13"/>
      <c r="U139" s="75"/>
      <c r="V139" s="58" t="s">
        <v>3550</v>
      </c>
      <c r="W139" s="59"/>
      <c r="X139" s="41"/>
      <c r="Y139" s="134" t="str">
        <f t="shared" si="29"/>
        <v/>
      </c>
      <c r="Z139" s="135" t="str">
        <f t="shared" si="30"/>
        <v/>
      </c>
      <c r="AA139" s="134"/>
      <c r="AB139" s="303"/>
      <c r="AC139" s="44"/>
      <c r="AD139" s="183" t="str">
        <f t="shared" si="31"/>
        <v/>
      </c>
      <c r="AE139" s="380">
        <v>0.1</v>
      </c>
      <c r="AF139" s="185" t="str">
        <f t="shared" si="32"/>
        <v/>
      </c>
      <c r="AG139" s="186" t="str">
        <f t="shared" si="33"/>
        <v/>
      </c>
      <c r="AH139" s="186" t="str">
        <f t="shared" si="34"/>
        <v/>
      </c>
      <c r="AI139" s="187" t="str">
        <f t="shared" si="35"/>
        <v/>
      </c>
      <c r="AJ139" s="337"/>
      <c r="AK139" s="61"/>
      <c r="AL139" s="372" t="str">
        <f t="shared" si="36"/>
        <v/>
      </c>
      <c r="AM139" s="14"/>
      <c r="AN139" s="15"/>
      <c r="AO139" s="15"/>
      <c r="AP139" s="15"/>
      <c r="AQ139" s="16"/>
      <c r="AR139" s="17"/>
      <c r="AT139" s="25"/>
      <c r="AU139" s="440" t="str">
        <f>IF($AT139="","",VLOOKUP($AT139,リスト!$CL:$CM,2,FALSE))</f>
        <v/>
      </c>
      <c r="AV139" s="449"/>
      <c r="AX139" s="384" t="str">
        <f t="shared" si="37"/>
        <v/>
      </c>
      <c r="AY139" s="384">
        <f t="shared" si="38"/>
        <v>0</v>
      </c>
      <c r="AZ139" s="384">
        <f t="shared" si="39"/>
        <v>0</v>
      </c>
      <c r="BA139" s="384">
        <f t="shared" si="40"/>
        <v>0</v>
      </c>
    </row>
    <row r="140" spans="2:53" s="177" customFormat="1" ht="24.75" hidden="1" customHeight="1" outlineLevel="1">
      <c r="B140" s="38"/>
      <c r="C140" s="52"/>
      <c r="D140" s="291" t="str">
        <f t="shared" si="28"/>
        <v/>
      </c>
      <c r="E140" s="3"/>
      <c r="F140" s="3"/>
      <c r="G140" s="3"/>
      <c r="H140" s="3"/>
      <c r="I140" s="3"/>
      <c r="J140" s="3"/>
      <c r="K140" s="3"/>
      <c r="L140" s="356"/>
      <c r="M140" s="3"/>
      <c r="N140" s="3"/>
      <c r="O140" s="3"/>
      <c r="P140" s="3"/>
      <c r="Q140" s="13"/>
      <c r="R140" s="67"/>
      <c r="S140" s="13"/>
      <c r="T140" s="13"/>
      <c r="U140" s="75"/>
      <c r="V140" s="58" t="s">
        <v>3550</v>
      </c>
      <c r="W140" s="59"/>
      <c r="X140" s="41"/>
      <c r="Y140" s="134" t="str">
        <f t="shared" si="29"/>
        <v/>
      </c>
      <c r="Z140" s="135" t="str">
        <f t="shared" si="30"/>
        <v/>
      </c>
      <c r="AA140" s="134"/>
      <c r="AB140" s="303"/>
      <c r="AC140" s="44"/>
      <c r="AD140" s="183" t="str">
        <f t="shared" si="31"/>
        <v/>
      </c>
      <c r="AE140" s="380">
        <v>0.1</v>
      </c>
      <c r="AF140" s="185" t="str">
        <f t="shared" si="32"/>
        <v/>
      </c>
      <c r="AG140" s="186" t="str">
        <f t="shared" si="33"/>
        <v/>
      </c>
      <c r="AH140" s="186" t="str">
        <f t="shared" si="34"/>
        <v/>
      </c>
      <c r="AI140" s="187" t="str">
        <f t="shared" si="35"/>
        <v/>
      </c>
      <c r="AJ140" s="337"/>
      <c r="AK140" s="61"/>
      <c r="AL140" s="372" t="str">
        <f t="shared" si="36"/>
        <v/>
      </c>
      <c r="AM140" s="14"/>
      <c r="AN140" s="15"/>
      <c r="AO140" s="15"/>
      <c r="AP140" s="15"/>
      <c r="AQ140" s="16"/>
      <c r="AR140" s="17"/>
      <c r="AT140" s="25"/>
      <c r="AU140" s="440" t="str">
        <f>IF($AT140="","",VLOOKUP($AT140,リスト!$CL:$CM,2,FALSE))</f>
        <v/>
      </c>
      <c r="AV140" s="449"/>
      <c r="AX140" s="384" t="str">
        <f t="shared" si="37"/>
        <v/>
      </c>
      <c r="AY140" s="384">
        <f t="shared" si="38"/>
        <v>0</v>
      </c>
      <c r="AZ140" s="384">
        <f t="shared" si="39"/>
        <v>0</v>
      </c>
      <c r="BA140" s="384">
        <f t="shared" si="40"/>
        <v>0</v>
      </c>
    </row>
    <row r="141" spans="2:53" s="177" customFormat="1" ht="24.75" hidden="1" customHeight="1" outlineLevel="1">
      <c r="B141" s="38"/>
      <c r="C141" s="52"/>
      <c r="D141" s="291" t="str">
        <f t="shared" si="28"/>
        <v/>
      </c>
      <c r="E141" s="3"/>
      <c r="F141" s="3"/>
      <c r="G141" s="3"/>
      <c r="H141" s="3"/>
      <c r="I141" s="3"/>
      <c r="J141" s="3"/>
      <c r="K141" s="3"/>
      <c r="L141" s="356"/>
      <c r="M141" s="3"/>
      <c r="N141" s="3"/>
      <c r="O141" s="3"/>
      <c r="P141" s="3"/>
      <c r="Q141" s="13"/>
      <c r="R141" s="67"/>
      <c r="S141" s="13"/>
      <c r="T141" s="13"/>
      <c r="U141" s="75"/>
      <c r="V141" s="58" t="s">
        <v>3550</v>
      </c>
      <c r="W141" s="59"/>
      <c r="X141" s="41"/>
      <c r="Y141" s="134" t="str">
        <f t="shared" si="29"/>
        <v/>
      </c>
      <c r="Z141" s="135" t="str">
        <f t="shared" si="30"/>
        <v/>
      </c>
      <c r="AA141" s="134"/>
      <c r="AB141" s="303"/>
      <c r="AC141" s="44"/>
      <c r="AD141" s="183" t="str">
        <f t="shared" si="31"/>
        <v/>
      </c>
      <c r="AE141" s="380">
        <v>0.1</v>
      </c>
      <c r="AF141" s="185" t="str">
        <f t="shared" si="32"/>
        <v/>
      </c>
      <c r="AG141" s="186" t="str">
        <f t="shared" si="33"/>
        <v/>
      </c>
      <c r="AH141" s="186" t="str">
        <f t="shared" si="34"/>
        <v/>
      </c>
      <c r="AI141" s="187" t="str">
        <f t="shared" si="35"/>
        <v/>
      </c>
      <c r="AJ141" s="337"/>
      <c r="AK141" s="61"/>
      <c r="AL141" s="372" t="str">
        <f t="shared" si="36"/>
        <v/>
      </c>
      <c r="AM141" s="14"/>
      <c r="AN141" s="15"/>
      <c r="AO141" s="15"/>
      <c r="AP141" s="15"/>
      <c r="AQ141" s="16"/>
      <c r="AR141" s="17"/>
      <c r="AT141" s="25"/>
      <c r="AU141" s="440" t="str">
        <f>IF($AT141="","",VLOOKUP($AT141,リスト!$CL:$CM,2,FALSE))</f>
        <v/>
      </c>
      <c r="AV141" s="449"/>
      <c r="AX141" s="384" t="str">
        <f t="shared" si="37"/>
        <v/>
      </c>
      <c r="AY141" s="384">
        <f t="shared" si="38"/>
        <v>0</v>
      </c>
      <c r="AZ141" s="384">
        <f t="shared" si="39"/>
        <v>0</v>
      </c>
      <c r="BA141" s="384">
        <f t="shared" si="40"/>
        <v>0</v>
      </c>
    </row>
    <row r="142" spans="2:53" s="177" customFormat="1" ht="24.75" hidden="1" customHeight="1" outlineLevel="1">
      <c r="B142" s="38"/>
      <c r="C142" s="52"/>
      <c r="D142" s="291" t="str">
        <f t="shared" si="28"/>
        <v/>
      </c>
      <c r="E142" s="3"/>
      <c r="F142" s="3"/>
      <c r="G142" s="3"/>
      <c r="H142" s="3"/>
      <c r="I142" s="3"/>
      <c r="J142" s="3"/>
      <c r="K142" s="3"/>
      <c r="L142" s="356"/>
      <c r="M142" s="3"/>
      <c r="N142" s="3"/>
      <c r="O142" s="3"/>
      <c r="P142" s="3"/>
      <c r="Q142" s="13"/>
      <c r="R142" s="67"/>
      <c r="S142" s="13"/>
      <c r="T142" s="13"/>
      <c r="U142" s="75"/>
      <c r="V142" s="58" t="s">
        <v>3550</v>
      </c>
      <c r="W142" s="59"/>
      <c r="X142" s="41"/>
      <c r="Y142" s="134" t="str">
        <f t="shared" si="29"/>
        <v/>
      </c>
      <c r="Z142" s="135" t="str">
        <f t="shared" si="30"/>
        <v/>
      </c>
      <c r="AA142" s="134"/>
      <c r="AB142" s="303"/>
      <c r="AC142" s="44"/>
      <c r="AD142" s="183" t="str">
        <f t="shared" si="31"/>
        <v/>
      </c>
      <c r="AE142" s="380">
        <v>0.1</v>
      </c>
      <c r="AF142" s="185" t="str">
        <f t="shared" si="32"/>
        <v/>
      </c>
      <c r="AG142" s="186" t="str">
        <f t="shared" si="33"/>
        <v/>
      </c>
      <c r="AH142" s="186" t="str">
        <f t="shared" si="34"/>
        <v/>
      </c>
      <c r="AI142" s="187" t="str">
        <f t="shared" si="35"/>
        <v/>
      </c>
      <c r="AJ142" s="337"/>
      <c r="AK142" s="61"/>
      <c r="AL142" s="372" t="str">
        <f t="shared" si="36"/>
        <v/>
      </c>
      <c r="AM142" s="14"/>
      <c r="AN142" s="15"/>
      <c r="AO142" s="15"/>
      <c r="AP142" s="15"/>
      <c r="AQ142" s="16"/>
      <c r="AR142" s="17"/>
      <c r="AT142" s="25"/>
      <c r="AU142" s="440" t="str">
        <f>IF($AT142="","",VLOOKUP($AT142,リスト!$CL:$CM,2,FALSE))</f>
        <v/>
      </c>
      <c r="AV142" s="449"/>
      <c r="AX142" s="384" t="str">
        <f t="shared" si="37"/>
        <v/>
      </c>
      <c r="AY142" s="384">
        <f t="shared" si="38"/>
        <v>0</v>
      </c>
      <c r="AZ142" s="384">
        <f t="shared" si="39"/>
        <v>0</v>
      </c>
      <c r="BA142" s="384">
        <f t="shared" si="40"/>
        <v>0</v>
      </c>
    </row>
    <row r="143" spans="2:53" s="177" customFormat="1" ht="24.75" hidden="1" customHeight="1" outlineLevel="1">
      <c r="B143" s="38"/>
      <c r="C143" s="52"/>
      <c r="D143" s="291" t="str">
        <f t="shared" si="28"/>
        <v/>
      </c>
      <c r="E143" s="3"/>
      <c r="F143" s="3"/>
      <c r="G143" s="3"/>
      <c r="H143" s="3"/>
      <c r="I143" s="3"/>
      <c r="J143" s="3"/>
      <c r="K143" s="3"/>
      <c r="L143" s="356"/>
      <c r="M143" s="3"/>
      <c r="N143" s="3"/>
      <c r="O143" s="3"/>
      <c r="P143" s="3"/>
      <c r="Q143" s="13"/>
      <c r="R143" s="67"/>
      <c r="S143" s="13"/>
      <c r="T143" s="13"/>
      <c r="U143" s="75"/>
      <c r="V143" s="58" t="s">
        <v>3550</v>
      </c>
      <c r="W143" s="59"/>
      <c r="X143" s="41"/>
      <c r="Y143" s="134" t="str">
        <f t="shared" si="29"/>
        <v/>
      </c>
      <c r="Z143" s="135" t="str">
        <f t="shared" si="30"/>
        <v/>
      </c>
      <c r="AA143" s="134"/>
      <c r="AB143" s="303"/>
      <c r="AC143" s="44"/>
      <c r="AD143" s="183" t="str">
        <f t="shared" si="31"/>
        <v/>
      </c>
      <c r="AE143" s="380">
        <v>0.1</v>
      </c>
      <c r="AF143" s="185" t="str">
        <f t="shared" si="32"/>
        <v/>
      </c>
      <c r="AG143" s="186" t="str">
        <f t="shared" si="33"/>
        <v/>
      </c>
      <c r="AH143" s="186" t="str">
        <f t="shared" si="34"/>
        <v/>
      </c>
      <c r="AI143" s="187" t="str">
        <f t="shared" si="35"/>
        <v/>
      </c>
      <c r="AJ143" s="337"/>
      <c r="AK143" s="61"/>
      <c r="AL143" s="372" t="str">
        <f t="shared" si="36"/>
        <v/>
      </c>
      <c r="AM143" s="14"/>
      <c r="AN143" s="15"/>
      <c r="AO143" s="15"/>
      <c r="AP143" s="15"/>
      <c r="AQ143" s="16"/>
      <c r="AR143" s="17"/>
      <c r="AT143" s="25"/>
      <c r="AU143" s="440" t="str">
        <f>IF($AT143="","",VLOOKUP($AT143,リスト!$CL:$CM,2,FALSE))</f>
        <v/>
      </c>
      <c r="AV143" s="449"/>
      <c r="AX143" s="384" t="str">
        <f t="shared" si="37"/>
        <v/>
      </c>
      <c r="AY143" s="384">
        <f t="shared" si="38"/>
        <v>0</v>
      </c>
      <c r="AZ143" s="384">
        <f t="shared" si="39"/>
        <v>0</v>
      </c>
      <c r="BA143" s="384">
        <f t="shared" si="40"/>
        <v>0</v>
      </c>
    </row>
    <row r="144" spans="2:53" s="177" customFormat="1" ht="24.75" hidden="1" customHeight="1" outlineLevel="1">
      <c r="B144" s="38"/>
      <c r="C144" s="52"/>
      <c r="D144" s="291" t="str">
        <f t="shared" si="28"/>
        <v/>
      </c>
      <c r="E144" s="3"/>
      <c r="F144" s="3"/>
      <c r="G144" s="3"/>
      <c r="H144" s="3"/>
      <c r="I144" s="3"/>
      <c r="J144" s="3"/>
      <c r="K144" s="3"/>
      <c r="L144" s="356"/>
      <c r="M144" s="3"/>
      <c r="N144" s="3"/>
      <c r="O144" s="3"/>
      <c r="P144" s="3"/>
      <c r="Q144" s="13"/>
      <c r="R144" s="67"/>
      <c r="S144" s="13"/>
      <c r="T144" s="13"/>
      <c r="U144" s="75"/>
      <c r="V144" s="58" t="s">
        <v>3550</v>
      </c>
      <c r="W144" s="59"/>
      <c r="X144" s="41"/>
      <c r="Y144" s="134" t="str">
        <f t="shared" si="29"/>
        <v/>
      </c>
      <c r="Z144" s="135" t="str">
        <f t="shared" si="30"/>
        <v/>
      </c>
      <c r="AA144" s="134"/>
      <c r="AB144" s="303"/>
      <c r="AC144" s="44"/>
      <c r="AD144" s="183" t="str">
        <f t="shared" si="31"/>
        <v/>
      </c>
      <c r="AE144" s="380">
        <v>0.1</v>
      </c>
      <c r="AF144" s="185" t="str">
        <f t="shared" si="32"/>
        <v/>
      </c>
      <c r="AG144" s="186" t="str">
        <f t="shared" si="33"/>
        <v/>
      </c>
      <c r="AH144" s="186" t="str">
        <f t="shared" si="34"/>
        <v/>
      </c>
      <c r="AI144" s="187" t="str">
        <f t="shared" si="35"/>
        <v/>
      </c>
      <c r="AJ144" s="337"/>
      <c r="AK144" s="61"/>
      <c r="AL144" s="372" t="str">
        <f t="shared" si="36"/>
        <v/>
      </c>
      <c r="AM144" s="14"/>
      <c r="AN144" s="15"/>
      <c r="AO144" s="15"/>
      <c r="AP144" s="15"/>
      <c r="AQ144" s="16"/>
      <c r="AR144" s="17"/>
      <c r="AT144" s="25"/>
      <c r="AU144" s="440" t="str">
        <f>IF($AT144="","",VLOOKUP($AT144,リスト!$CL:$CM,2,FALSE))</f>
        <v/>
      </c>
      <c r="AV144" s="449"/>
      <c r="AX144" s="384" t="str">
        <f t="shared" si="37"/>
        <v/>
      </c>
      <c r="AY144" s="384">
        <f t="shared" si="38"/>
        <v>0</v>
      </c>
      <c r="AZ144" s="384">
        <f t="shared" si="39"/>
        <v>0</v>
      </c>
      <c r="BA144" s="384">
        <f t="shared" si="40"/>
        <v>0</v>
      </c>
    </row>
    <row r="145" spans="2:53" s="177" customFormat="1" ht="24.75" hidden="1" customHeight="1" outlineLevel="1">
      <c r="B145" s="38"/>
      <c r="C145" s="52"/>
      <c r="D145" s="291" t="str">
        <f t="shared" si="28"/>
        <v/>
      </c>
      <c r="E145" s="3"/>
      <c r="F145" s="3"/>
      <c r="G145" s="3"/>
      <c r="H145" s="3"/>
      <c r="I145" s="3"/>
      <c r="J145" s="3"/>
      <c r="K145" s="3"/>
      <c r="L145" s="356"/>
      <c r="M145" s="3"/>
      <c r="N145" s="3"/>
      <c r="O145" s="3"/>
      <c r="P145" s="3"/>
      <c r="Q145" s="13"/>
      <c r="R145" s="67"/>
      <c r="S145" s="13"/>
      <c r="T145" s="13"/>
      <c r="U145" s="75"/>
      <c r="V145" s="58" t="s">
        <v>3550</v>
      </c>
      <c r="W145" s="59"/>
      <c r="X145" s="41"/>
      <c r="Y145" s="134" t="str">
        <f t="shared" si="29"/>
        <v/>
      </c>
      <c r="Z145" s="135" t="str">
        <f t="shared" si="30"/>
        <v/>
      </c>
      <c r="AA145" s="134"/>
      <c r="AB145" s="303"/>
      <c r="AC145" s="44"/>
      <c r="AD145" s="183" t="str">
        <f t="shared" si="31"/>
        <v/>
      </c>
      <c r="AE145" s="380">
        <v>0.1</v>
      </c>
      <c r="AF145" s="185" t="str">
        <f t="shared" si="32"/>
        <v/>
      </c>
      <c r="AG145" s="186" t="str">
        <f t="shared" si="33"/>
        <v/>
      </c>
      <c r="AH145" s="186" t="str">
        <f t="shared" si="34"/>
        <v/>
      </c>
      <c r="AI145" s="187" t="str">
        <f t="shared" si="35"/>
        <v/>
      </c>
      <c r="AJ145" s="337"/>
      <c r="AK145" s="61"/>
      <c r="AL145" s="372" t="str">
        <f t="shared" si="36"/>
        <v/>
      </c>
      <c r="AM145" s="14"/>
      <c r="AN145" s="15"/>
      <c r="AO145" s="15"/>
      <c r="AP145" s="15"/>
      <c r="AQ145" s="16"/>
      <c r="AR145" s="17"/>
      <c r="AT145" s="25"/>
      <c r="AU145" s="440" t="str">
        <f>IF($AT145="","",VLOOKUP($AT145,リスト!$CL:$CM,2,FALSE))</f>
        <v/>
      </c>
      <c r="AV145" s="449"/>
      <c r="AX145" s="384" t="str">
        <f t="shared" si="37"/>
        <v/>
      </c>
      <c r="AY145" s="384">
        <f t="shared" si="38"/>
        <v>0</v>
      </c>
      <c r="AZ145" s="384">
        <f t="shared" si="39"/>
        <v>0</v>
      </c>
      <c r="BA145" s="384">
        <f t="shared" si="40"/>
        <v>0</v>
      </c>
    </row>
    <row r="146" spans="2:53" s="177" customFormat="1" ht="24.75" hidden="1" customHeight="1" outlineLevel="1">
      <c r="B146" s="38"/>
      <c r="C146" s="52"/>
      <c r="D146" s="291" t="str">
        <f t="shared" si="28"/>
        <v/>
      </c>
      <c r="E146" s="3"/>
      <c r="F146" s="3"/>
      <c r="G146" s="3"/>
      <c r="H146" s="3"/>
      <c r="I146" s="3"/>
      <c r="J146" s="3"/>
      <c r="K146" s="3"/>
      <c r="L146" s="356"/>
      <c r="M146" s="3"/>
      <c r="N146" s="3"/>
      <c r="O146" s="3"/>
      <c r="P146" s="3"/>
      <c r="Q146" s="13"/>
      <c r="R146" s="67"/>
      <c r="S146" s="13"/>
      <c r="T146" s="13"/>
      <c r="U146" s="75"/>
      <c r="V146" s="58" t="s">
        <v>3550</v>
      </c>
      <c r="W146" s="59"/>
      <c r="X146" s="41"/>
      <c r="Y146" s="134" t="str">
        <f t="shared" si="29"/>
        <v/>
      </c>
      <c r="Z146" s="135" t="str">
        <f t="shared" si="30"/>
        <v/>
      </c>
      <c r="AA146" s="134"/>
      <c r="AB146" s="303"/>
      <c r="AC146" s="44"/>
      <c r="AD146" s="183" t="str">
        <f t="shared" si="31"/>
        <v/>
      </c>
      <c r="AE146" s="380">
        <v>0.1</v>
      </c>
      <c r="AF146" s="185" t="str">
        <f t="shared" si="32"/>
        <v/>
      </c>
      <c r="AG146" s="186" t="str">
        <f t="shared" si="33"/>
        <v/>
      </c>
      <c r="AH146" s="186" t="str">
        <f t="shared" si="34"/>
        <v/>
      </c>
      <c r="AI146" s="187" t="str">
        <f t="shared" si="35"/>
        <v/>
      </c>
      <c r="AJ146" s="337"/>
      <c r="AK146" s="61"/>
      <c r="AL146" s="372" t="str">
        <f t="shared" si="36"/>
        <v/>
      </c>
      <c r="AM146" s="14"/>
      <c r="AN146" s="15"/>
      <c r="AO146" s="15"/>
      <c r="AP146" s="15"/>
      <c r="AQ146" s="16"/>
      <c r="AR146" s="17"/>
      <c r="AT146" s="25"/>
      <c r="AU146" s="440" t="str">
        <f>IF($AT146="","",VLOOKUP($AT146,リスト!$CL:$CM,2,FALSE))</f>
        <v/>
      </c>
      <c r="AV146" s="449"/>
      <c r="AX146" s="384" t="str">
        <f t="shared" si="37"/>
        <v/>
      </c>
      <c r="AY146" s="384">
        <f t="shared" si="38"/>
        <v>0</v>
      </c>
      <c r="AZ146" s="384">
        <f t="shared" si="39"/>
        <v>0</v>
      </c>
      <c r="BA146" s="384">
        <f t="shared" si="40"/>
        <v>0</v>
      </c>
    </row>
    <row r="147" spans="2:53" s="177" customFormat="1" ht="24.75" hidden="1" customHeight="1" outlineLevel="1">
      <c r="B147" s="38"/>
      <c r="C147" s="52"/>
      <c r="D147" s="291" t="str">
        <f t="shared" si="28"/>
        <v/>
      </c>
      <c r="E147" s="3"/>
      <c r="F147" s="3"/>
      <c r="G147" s="3"/>
      <c r="H147" s="3"/>
      <c r="I147" s="3"/>
      <c r="J147" s="3"/>
      <c r="K147" s="3"/>
      <c r="L147" s="356"/>
      <c r="M147" s="3"/>
      <c r="N147" s="3"/>
      <c r="O147" s="3"/>
      <c r="P147" s="3"/>
      <c r="Q147" s="13"/>
      <c r="R147" s="67"/>
      <c r="S147" s="13"/>
      <c r="T147" s="13"/>
      <c r="U147" s="75"/>
      <c r="V147" s="58" t="s">
        <v>3550</v>
      </c>
      <c r="W147" s="59"/>
      <c r="X147" s="41"/>
      <c r="Y147" s="134" t="str">
        <f t="shared" si="29"/>
        <v/>
      </c>
      <c r="Z147" s="135" t="str">
        <f t="shared" si="30"/>
        <v/>
      </c>
      <c r="AA147" s="134"/>
      <c r="AB147" s="303"/>
      <c r="AC147" s="44"/>
      <c r="AD147" s="183" t="str">
        <f t="shared" si="31"/>
        <v/>
      </c>
      <c r="AE147" s="380">
        <v>0.1</v>
      </c>
      <c r="AF147" s="185" t="str">
        <f t="shared" si="32"/>
        <v/>
      </c>
      <c r="AG147" s="186" t="str">
        <f t="shared" si="33"/>
        <v/>
      </c>
      <c r="AH147" s="186" t="str">
        <f t="shared" si="34"/>
        <v/>
      </c>
      <c r="AI147" s="187" t="str">
        <f t="shared" si="35"/>
        <v/>
      </c>
      <c r="AJ147" s="337"/>
      <c r="AK147" s="61"/>
      <c r="AL147" s="372" t="str">
        <f t="shared" si="36"/>
        <v/>
      </c>
      <c r="AM147" s="14"/>
      <c r="AN147" s="15"/>
      <c r="AO147" s="15"/>
      <c r="AP147" s="15"/>
      <c r="AQ147" s="16"/>
      <c r="AR147" s="17"/>
      <c r="AT147" s="25"/>
      <c r="AU147" s="440" t="str">
        <f>IF($AT147="","",VLOOKUP($AT147,リスト!$CL:$CM,2,FALSE))</f>
        <v/>
      </c>
      <c r="AV147" s="449"/>
      <c r="AX147" s="384" t="str">
        <f t="shared" si="37"/>
        <v/>
      </c>
      <c r="AY147" s="384">
        <f t="shared" si="38"/>
        <v>0</v>
      </c>
      <c r="AZ147" s="384">
        <f t="shared" si="39"/>
        <v>0</v>
      </c>
      <c r="BA147" s="384">
        <f t="shared" si="40"/>
        <v>0</v>
      </c>
    </row>
    <row r="148" spans="2:53" s="177" customFormat="1" ht="24.75" hidden="1" customHeight="1" outlineLevel="1">
      <c r="B148" s="38"/>
      <c r="C148" s="52"/>
      <c r="D148" s="291" t="str">
        <f t="shared" si="28"/>
        <v/>
      </c>
      <c r="E148" s="3"/>
      <c r="F148" s="3"/>
      <c r="G148" s="3"/>
      <c r="H148" s="3"/>
      <c r="I148" s="3"/>
      <c r="J148" s="3"/>
      <c r="K148" s="3"/>
      <c r="L148" s="356"/>
      <c r="M148" s="3"/>
      <c r="N148" s="3"/>
      <c r="O148" s="3"/>
      <c r="P148" s="3"/>
      <c r="Q148" s="13"/>
      <c r="R148" s="67"/>
      <c r="S148" s="13"/>
      <c r="T148" s="13"/>
      <c r="U148" s="75"/>
      <c r="V148" s="58" t="s">
        <v>3550</v>
      </c>
      <c r="W148" s="59"/>
      <c r="X148" s="41"/>
      <c r="Y148" s="134" t="str">
        <f t="shared" si="29"/>
        <v/>
      </c>
      <c r="Z148" s="135" t="str">
        <f t="shared" si="30"/>
        <v/>
      </c>
      <c r="AA148" s="134"/>
      <c r="AB148" s="303"/>
      <c r="AC148" s="44"/>
      <c r="AD148" s="183" t="str">
        <f t="shared" si="31"/>
        <v/>
      </c>
      <c r="AE148" s="380">
        <v>0.1</v>
      </c>
      <c r="AF148" s="185" t="str">
        <f t="shared" si="32"/>
        <v/>
      </c>
      <c r="AG148" s="186" t="str">
        <f t="shared" si="33"/>
        <v/>
      </c>
      <c r="AH148" s="186" t="str">
        <f t="shared" si="34"/>
        <v/>
      </c>
      <c r="AI148" s="187" t="str">
        <f t="shared" si="35"/>
        <v/>
      </c>
      <c r="AJ148" s="337"/>
      <c r="AK148" s="61"/>
      <c r="AL148" s="372" t="str">
        <f t="shared" si="36"/>
        <v/>
      </c>
      <c r="AM148" s="14"/>
      <c r="AN148" s="15"/>
      <c r="AO148" s="15"/>
      <c r="AP148" s="15"/>
      <c r="AQ148" s="16"/>
      <c r="AR148" s="17"/>
      <c r="AT148" s="25"/>
      <c r="AU148" s="440" t="str">
        <f>IF($AT148="","",VLOOKUP($AT148,リスト!$CL:$CM,2,FALSE))</f>
        <v/>
      </c>
      <c r="AV148" s="449"/>
      <c r="AX148" s="384" t="str">
        <f t="shared" si="37"/>
        <v/>
      </c>
      <c r="AY148" s="384">
        <f t="shared" si="38"/>
        <v>0</v>
      </c>
      <c r="AZ148" s="384">
        <f t="shared" si="39"/>
        <v>0</v>
      </c>
      <c r="BA148" s="384">
        <f t="shared" si="40"/>
        <v>0</v>
      </c>
    </row>
    <row r="149" spans="2:53" s="177" customFormat="1" ht="24.75" hidden="1" customHeight="1" outlineLevel="1">
      <c r="B149" s="38"/>
      <c r="C149" s="52"/>
      <c r="D149" s="291" t="str">
        <f t="shared" si="28"/>
        <v/>
      </c>
      <c r="E149" s="3"/>
      <c r="F149" s="3"/>
      <c r="G149" s="3"/>
      <c r="H149" s="3"/>
      <c r="I149" s="3"/>
      <c r="J149" s="3"/>
      <c r="K149" s="3"/>
      <c r="L149" s="356"/>
      <c r="M149" s="3"/>
      <c r="N149" s="3"/>
      <c r="O149" s="3"/>
      <c r="P149" s="3"/>
      <c r="Q149" s="13"/>
      <c r="R149" s="67"/>
      <c r="S149" s="13"/>
      <c r="T149" s="13"/>
      <c r="U149" s="75"/>
      <c r="V149" s="58" t="s">
        <v>3550</v>
      </c>
      <c r="W149" s="59"/>
      <c r="X149" s="41"/>
      <c r="Y149" s="134" t="str">
        <f t="shared" si="29"/>
        <v/>
      </c>
      <c r="Z149" s="135" t="str">
        <f t="shared" si="30"/>
        <v/>
      </c>
      <c r="AA149" s="134"/>
      <c r="AB149" s="303"/>
      <c r="AC149" s="44"/>
      <c r="AD149" s="183" t="str">
        <f t="shared" si="31"/>
        <v/>
      </c>
      <c r="AE149" s="380">
        <v>0.1</v>
      </c>
      <c r="AF149" s="185" t="str">
        <f t="shared" si="32"/>
        <v/>
      </c>
      <c r="AG149" s="186" t="str">
        <f t="shared" si="33"/>
        <v/>
      </c>
      <c r="AH149" s="186" t="str">
        <f t="shared" si="34"/>
        <v/>
      </c>
      <c r="AI149" s="187" t="str">
        <f t="shared" si="35"/>
        <v/>
      </c>
      <c r="AJ149" s="337"/>
      <c r="AK149" s="61"/>
      <c r="AL149" s="372" t="str">
        <f t="shared" si="36"/>
        <v/>
      </c>
      <c r="AM149" s="14"/>
      <c r="AN149" s="15"/>
      <c r="AO149" s="15"/>
      <c r="AP149" s="15"/>
      <c r="AQ149" s="16"/>
      <c r="AR149" s="17"/>
      <c r="AT149" s="25"/>
      <c r="AU149" s="440" t="str">
        <f>IF($AT149="","",VLOOKUP($AT149,リスト!$CL:$CM,2,FALSE))</f>
        <v/>
      </c>
      <c r="AV149" s="449"/>
      <c r="AX149" s="384" t="str">
        <f t="shared" si="37"/>
        <v/>
      </c>
      <c r="AY149" s="384">
        <f t="shared" si="38"/>
        <v>0</v>
      </c>
      <c r="AZ149" s="384">
        <f t="shared" si="39"/>
        <v>0</v>
      </c>
      <c r="BA149" s="384">
        <f t="shared" si="40"/>
        <v>0</v>
      </c>
    </row>
    <row r="150" spans="2:53" s="177" customFormat="1" ht="24.75" hidden="1" customHeight="1" outlineLevel="1">
      <c r="B150" s="38"/>
      <c r="C150" s="52"/>
      <c r="D150" s="291" t="str">
        <f t="shared" si="28"/>
        <v/>
      </c>
      <c r="E150" s="3"/>
      <c r="F150" s="3"/>
      <c r="G150" s="3"/>
      <c r="H150" s="3"/>
      <c r="I150" s="3"/>
      <c r="J150" s="3"/>
      <c r="K150" s="3"/>
      <c r="L150" s="356"/>
      <c r="M150" s="3"/>
      <c r="N150" s="3"/>
      <c r="O150" s="3"/>
      <c r="P150" s="3"/>
      <c r="Q150" s="13"/>
      <c r="R150" s="67"/>
      <c r="S150" s="13"/>
      <c r="T150" s="13"/>
      <c r="U150" s="75"/>
      <c r="V150" s="58" t="s">
        <v>3550</v>
      </c>
      <c r="W150" s="59"/>
      <c r="X150" s="41"/>
      <c r="Y150" s="134" t="str">
        <f t="shared" si="29"/>
        <v/>
      </c>
      <c r="Z150" s="135" t="str">
        <f t="shared" si="30"/>
        <v/>
      </c>
      <c r="AA150" s="134"/>
      <c r="AB150" s="303"/>
      <c r="AC150" s="44"/>
      <c r="AD150" s="183" t="str">
        <f t="shared" si="31"/>
        <v/>
      </c>
      <c r="AE150" s="380">
        <v>0.1</v>
      </c>
      <c r="AF150" s="185" t="str">
        <f t="shared" si="32"/>
        <v/>
      </c>
      <c r="AG150" s="186" t="str">
        <f t="shared" si="33"/>
        <v/>
      </c>
      <c r="AH150" s="186" t="str">
        <f t="shared" si="34"/>
        <v/>
      </c>
      <c r="AI150" s="187" t="str">
        <f t="shared" si="35"/>
        <v/>
      </c>
      <c r="AJ150" s="337"/>
      <c r="AK150" s="61"/>
      <c r="AL150" s="372" t="str">
        <f t="shared" si="36"/>
        <v/>
      </c>
      <c r="AM150" s="14"/>
      <c r="AN150" s="15"/>
      <c r="AO150" s="15"/>
      <c r="AP150" s="15"/>
      <c r="AQ150" s="16"/>
      <c r="AR150" s="17"/>
      <c r="AT150" s="25"/>
      <c r="AU150" s="440" t="str">
        <f>IF($AT150="","",VLOOKUP($AT150,リスト!$CL:$CM,2,FALSE))</f>
        <v/>
      </c>
      <c r="AV150" s="449"/>
      <c r="AX150" s="384" t="str">
        <f t="shared" si="37"/>
        <v/>
      </c>
      <c r="AY150" s="384">
        <f t="shared" si="38"/>
        <v>0</v>
      </c>
      <c r="AZ150" s="384">
        <f t="shared" si="39"/>
        <v>0</v>
      </c>
      <c r="BA150" s="384">
        <f t="shared" si="40"/>
        <v>0</v>
      </c>
    </row>
    <row r="151" spans="2:53" s="177" customFormat="1" ht="24.75" hidden="1" customHeight="1" outlineLevel="1">
      <c r="B151" s="38"/>
      <c r="C151" s="52"/>
      <c r="D151" s="291" t="str">
        <f t="shared" si="28"/>
        <v/>
      </c>
      <c r="E151" s="3"/>
      <c r="F151" s="3"/>
      <c r="G151" s="3"/>
      <c r="H151" s="3"/>
      <c r="I151" s="3"/>
      <c r="J151" s="3"/>
      <c r="K151" s="3"/>
      <c r="L151" s="356"/>
      <c r="M151" s="3"/>
      <c r="N151" s="3"/>
      <c r="O151" s="3"/>
      <c r="P151" s="3"/>
      <c r="Q151" s="13"/>
      <c r="R151" s="67"/>
      <c r="S151" s="13"/>
      <c r="T151" s="13"/>
      <c r="U151" s="75"/>
      <c r="V151" s="58" t="s">
        <v>3550</v>
      </c>
      <c r="W151" s="59"/>
      <c r="X151" s="41"/>
      <c r="Y151" s="134" t="str">
        <f t="shared" si="29"/>
        <v/>
      </c>
      <c r="Z151" s="135" t="str">
        <f t="shared" si="30"/>
        <v/>
      </c>
      <c r="AA151" s="134"/>
      <c r="AB151" s="303"/>
      <c r="AC151" s="44"/>
      <c r="AD151" s="183" t="str">
        <f t="shared" si="31"/>
        <v/>
      </c>
      <c r="AE151" s="380">
        <v>0.1</v>
      </c>
      <c r="AF151" s="185" t="str">
        <f t="shared" si="32"/>
        <v/>
      </c>
      <c r="AG151" s="186" t="str">
        <f t="shared" si="33"/>
        <v/>
      </c>
      <c r="AH151" s="186" t="str">
        <f t="shared" si="34"/>
        <v/>
      </c>
      <c r="AI151" s="187" t="str">
        <f t="shared" si="35"/>
        <v/>
      </c>
      <c r="AJ151" s="337"/>
      <c r="AK151" s="61"/>
      <c r="AL151" s="372" t="str">
        <f t="shared" si="36"/>
        <v/>
      </c>
      <c r="AM151" s="14"/>
      <c r="AN151" s="15"/>
      <c r="AO151" s="15"/>
      <c r="AP151" s="15"/>
      <c r="AQ151" s="16"/>
      <c r="AR151" s="17"/>
      <c r="AT151" s="25"/>
      <c r="AU151" s="440" t="str">
        <f>IF($AT151="","",VLOOKUP($AT151,リスト!$CL:$CM,2,FALSE))</f>
        <v/>
      </c>
      <c r="AV151" s="449"/>
      <c r="AX151" s="384" t="str">
        <f t="shared" si="37"/>
        <v/>
      </c>
      <c r="AY151" s="384">
        <f t="shared" si="38"/>
        <v>0</v>
      </c>
      <c r="AZ151" s="384">
        <f t="shared" si="39"/>
        <v>0</v>
      </c>
      <c r="BA151" s="384">
        <f t="shared" si="40"/>
        <v>0</v>
      </c>
    </row>
    <row r="152" spans="2:53" s="177" customFormat="1" ht="24.75" hidden="1" customHeight="1" outlineLevel="1">
      <c r="B152" s="38"/>
      <c r="C152" s="52"/>
      <c r="D152" s="291" t="str">
        <f t="shared" si="28"/>
        <v/>
      </c>
      <c r="E152" s="3"/>
      <c r="F152" s="3"/>
      <c r="G152" s="3"/>
      <c r="H152" s="3"/>
      <c r="I152" s="3"/>
      <c r="J152" s="3"/>
      <c r="K152" s="3"/>
      <c r="L152" s="356"/>
      <c r="M152" s="3"/>
      <c r="N152" s="3"/>
      <c r="O152" s="3"/>
      <c r="P152" s="3"/>
      <c r="Q152" s="13"/>
      <c r="R152" s="67"/>
      <c r="S152" s="13"/>
      <c r="T152" s="13"/>
      <c r="U152" s="75"/>
      <c r="V152" s="58" t="s">
        <v>3550</v>
      </c>
      <c r="W152" s="59"/>
      <c r="X152" s="41"/>
      <c r="Y152" s="134" t="str">
        <f t="shared" si="29"/>
        <v/>
      </c>
      <c r="Z152" s="135" t="str">
        <f t="shared" si="30"/>
        <v/>
      </c>
      <c r="AA152" s="134"/>
      <c r="AB152" s="303"/>
      <c r="AC152" s="44"/>
      <c r="AD152" s="183" t="str">
        <f t="shared" si="31"/>
        <v/>
      </c>
      <c r="AE152" s="380">
        <v>0.1</v>
      </c>
      <c r="AF152" s="185" t="str">
        <f t="shared" si="32"/>
        <v/>
      </c>
      <c r="AG152" s="186" t="str">
        <f t="shared" si="33"/>
        <v/>
      </c>
      <c r="AH152" s="186" t="str">
        <f t="shared" si="34"/>
        <v/>
      </c>
      <c r="AI152" s="187" t="str">
        <f t="shared" si="35"/>
        <v/>
      </c>
      <c r="AJ152" s="337"/>
      <c r="AK152" s="61"/>
      <c r="AL152" s="372" t="str">
        <f t="shared" si="36"/>
        <v/>
      </c>
      <c r="AM152" s="14"/>
      <c r="AN152" s="15"/>
      <c r="AO152" s="15"/>
      <c r="AP152" s="15"/>
      <c r="AQ152" s="16"/>
      <c r="AR152" s="17"/>
      <c r="AT152" s="25"/>
      <c r="AU152" s="440" t="str">
        <f>IF($AT152="","",VLOOKUP($AT152,リスト!$CL:$CM,2,FALSE))</f>
        <v/>
      </c>
      <c r="AV152" s="449"/>
      <c r="AX152" s="384" t="str">
        <f t="shared" si="37"/>
        <v/>
      </c>
      <c r="AY152" s="384">
        <f t="shared" si="38"/>
        <v>0</v>
      </c>
      <c r="AZ152" s="384">
        <f t="shared" si="39"/>
        <v>0</v>
      </c>
      <c r="BA152" s="384">
        <f t="shared" si="40"/>
        <v>0</v>
      </c>
    </row>
    <row r="153" spans="2:53" s="177" customFormat="1" ht="24.75" hidden="1" customHeight="1" outlineLevel="1">
      <c r="B153" s="38"/>
      <c r="C153" s="52"/>
      <c r="D153" s="291" t="str">
        <f t="shared" si="28"/>
        <v/>
      </c>
      <c r="E153" s="3"/>
      <c r="F153" s="3"/>
      <c r="G153" s="3"/>
      <c r="H153" s="3"/>
      <c r="I153" s="3"/>
      <c r="J153" s="3"/>
      <c r="K153" s="3"/>
      <c r="L153" s="356"/>
      <c r="M153" s="3"/>
      <c r="N153" s="3"/>
      <c r="O153" s="3"/>
      <c r="P153" s="3"/>
      <c r="Q153" s="13"/>
      <c r="R153" s="67"/>
      <c r="S153" s="13"/>
      <c r="T153" s="13"/>
      <c r="U153" s="75"/>
      <c r="V153" s="58" t="s">
        <v>3550</v>
      </c>
      <c r="W153" s="59"/>
      <c r="X153" s="41"/>
      <c r="Y153" s="134" t="str">
        <f t="shared" si="29"/>
        <v/>
      </c>
      <c r="Z153" s="135" t="str">
        <f t="shared" si="30"/>
        <v/>
      </c>
      <c r="AA153" s="134"/>
      <c r="AB153" s="303"/>
      <c r="AC153" s="44"/>
      <c r="AD153" s="183" t="str">
        <f t="shared" si="31"/>
        <v/>
      </c>
      <c r="AE153" s="380">
        <v>0.1</v>
      </c>
      <c r="AF153" s="185" t="str">
        <f t="shared" si="32"/>
        <v/>
      </c>
      <c r="AG153" s="186" t="str">
        <f t="shared" si="33"/>
        <v/>
      </c>
      <c r="AH153" s="186" t="str">
        <f t="shared" si="34"/>
        <v/>
      </c>
      <c r="AI153" s="187" t="str">
        <f t="shared" si="35"/>
        <v/>
      </c>
      <c r="AJ153" s="337"/>
      <c r="AK153" s="61"/>
      <c r="AL153" s="372" t="str">
        <f t="shared" si="36"/>
        <v/>
      </c>
      <c r="AM153" s="14"/>
      <c r="AN153" s="15"/>
      <c r="AO153" s="15"/>
      <c r="AP153" s="15"/>
      <c r="AQ153" s="16"/>
      <c r="AR153" s="17"/>
      <c r="AT153" s="25"/>
      <c r="AU153" s="440" t="str">
        <f>IF($AT153="","",VLOOKUP($AT153,リスト!$CL:$CM,2,FALSE))</f>
        <v/>
      </c>
      <c r="AV153" s="449"/>
      <c r="AX153" s="384" t="str">
        <f t="shared" si="37"/>
        <v/>
      </c>
      <c r="AY153" s="384">
        <f t="shared" si="38"/>
        <v>0</v>
      </c>
      <c r="AZ153" s="384">
        <f t="shared" si="39"/>
        <v>0</v>
      </c>
      <c r="BA153" s="384">
        <f t="shared" si="40"/>
        <v>0</v>
      </c>
    </row>
    <row r="154" spans="2:53" s="177" customFormat="1" ht="24.75" hidden="1" customHeight="1" outlineLevel="1">
      <c r="B154" s="38"/>
      <c r="C154" s="52"/>
      <c r="D154" s="291" t="str">
        <f t="shared" si="28"/>
        <v/>
      </c>
      <c r="E154" s="3"/>
      <c r="F154" s="3"/>
      <c r="G154" s="3"/>
      <c r="H154" s="3"/>
      <c r="I154" s="3"/>
      <c r="J154" s="3"/>
      <c r="K154" s="3"/>
      <c r="L154" s="356"/>
      <c r="M154" s="3"/>
      <c r="N154" s="3"/>
      <c r="O154" s="3"/>
      <c r="P154" s="3"/>
      <c r="Q154" s="13"/>
      <c r="R154" s="67"/>
      <c r="S154" s="13"/>
      <c r="T154" s="13"/>
      <c r="U154" s="75"/>
      <c r="V154" s="58" t="s">
        <v>3550</v>
      </c>
      <c r="W154" s="59"/>
      <c r="X154" s="41"/>
      <c r="Y154" s="134" t="str">
        <f t="shared" si="29"/>
        <v/>
      </c>
      <c r="Z154" s="135" t="str">
        <f t="shared" si="30"/>
        <v/>
      </c>
      <c r="AA154" s="134"/>
      <c r="AB154" s="303"/>
      <c r="AC154" s="44"/>
      <c r="AD154" s="183" t="str">
        <f t="shared" si="31"/>
        <v/>
      </c>
      <c r="AE154" s="380">
        <v>0.1</v>
      </c>
      <c r="AF154" s="185" t="str">
        <f t="shared" si="32"/>
        <v/>
      </c>
      <c r="AG154" s="186" t="str">
        <f t="shared" si="33"/>
        <v/>
      </c>
      <c r="AH154" s="186" t="str">
        <f t="shared" si="34"/>
        <v/>
      </c>
      <c r="AI154" s="187" t="str">
        <f t="shared" si="35"/>
        <v/>
      </c>
      <c r="AJ154" s="337"/>
      <c r="AK154" s="61"/>
      <c r="AL154" s="372" t="str">
        <f t="shared" si="36"/>
        <v/>
      </c>
      <c r="AM154" s="14"/>
      <c r="AN154" s="15"/>
      <c r="AO154" s="15"/>
      <c r="AP154" s="15"/>
      <c r="AQ154" s="16"/>
      <c r="AR154" s="17"/>
      <c r="AT154" s="25"/>
      <c r="AU154" s="440" t="str">
        <f>IF($AT154="","",VLOOKUP($AT154,リスト!$CL:$CM,2,FALSE))</f>
        <v/>
      </c>
      <c r="AV154" s="449"/>
      <c r="AX154" s="384" t="str">
        <f t="shared" si="37"/>
        <v/>
      </c>
      <c r="AY154" s="384">
        <f t="shared" si="38"/>
        <v>0</v>
      </c>
      <c r="AZ154" s="384">
        <f t="shared" si="39"/>
        <v>0</v>
      </c>
      <c r="BA154" s="384">
        <f t="shared" si="40"/>
        <v>0</v>
      </c>
    </row>
    <row r="155" spans="2:53" s="177" customFormat="1" ht="24.75" hidden="1" customHeight="1" outlineLevel="1">
      <c r="B155" s="38"/>
      <c r="C155" s="52"/>
      <c r="D155" s="291" t="str">
        <f t="shared" si="28"/>
        <v/>
      </c>
      <c r="E155" s="3"/>
      <c r="F155" s="3"/>
      <c r="G155" s="3"/>
      <c r="H155" s="3"/>
      <c r="I155" s="3"/>
      <c r="J155" s="3"/>
      <c r="K155" s="3"/>
      <c r="L155" s="356"/>
      <c r="M155" s="3"/>
      <c r="N155" s="3"/>
      <c r="O155" s="3"/>
      <c r="P155" s="3"/>
      <c r="Q155" s="13"/>
      <c r="R155" s="67"/>
      <c r="S155" s="13"/>
      <c r="T155" s="13"/>
      <c r="U155" s="75"/>
      <c r="V155" s="58" t="s">
        <v>3550</v>
      </c>
      <c r="W155" s="59"/>
      <c r="X155" s="41"/>
      <c r="Y155" s="134" t="str">
        <f t="shared" si="29"/>
        <v/>
      </c>
      <c r="Z155" s="135" t="str">
        <f t="shared" si="30"/>
        <v/>
      </c>
      <c r="AA155" s="134"/>
      <c r="AB155" s="303"/>
      <c r="AC155" s="44"/>
      <c r="AD155" s="183" t="str">
        <f t="shared" si="31"/>
        <v/>
      </c>
      <c r="AE155" s="380">
        <v>0.1</v>
      </c>
      <c r="AF155" s="185" t="str">
        <f t="shared" si="32"/>
        <v/>
      </c>
      <c r="AG155" s="186" t="str">
        <f t="shared" si="33"/>
        <v/>
      </c>
      <c r="AH155" s="186" t="str">
        <f t="shared" si="34"/>
        <v/>
      </c>
      <c r="AI155" s="187" t="str">
        <f t="shared" si="35"/>
        <v/>
      </c>
      <c r="AJ155" s="337"/>
      <c r="AK155" s="61"/>
      <c r="AL155" s="372" t="str">
        <f t="shared" si="36"/>
        <v/>
      </c>
      <c r="AM155" s="14"/>
      <c r="AN155" s="15"/>
      <c r="AO155" s="15"/>
      <c r="AP155" s="15"/>
      <c r="AQ155" s="16"/>
      <c r="AR155" s="17"/>
      <c r="AT155" s="25"/>
      <c r="AU155" s="440" t="str">
        <f>IF($AT155="","",VLOOKUP($AT155,リスト!$CL:$CM,2,FALSE))</f>
        <v/>
      </c>
      <c r="AV155" s="449"/>
      <c r="AX155" s="384" t="str">
        <f t="shared" si="37"/>
        <v/>
      </c>
      <c r="AY155" s="384">
        <f t="shared" si="38"/>
        <v>0</v>
      </c>
      <c r="AZ155" s="384">
        <f t="shared" si="39"/>
        <v>0</v>
      </c>
      <c r="BA155" s="384">
        <f t="shared" si="40"/>
        <v>0</v>
      </c>
    </row>
    <row r="156" spans="2:53" s="177" customFormat="1" ht="24.75" hidden="1" customHeight="1" outlineLevel="1">
      <c r="B156" s="38"/>
      <c r="C156" s="52"/>
      <c r="D156" s="291" t="str">
        <f t="shared" si="28"/>
        <v/>
      </c>
      <c r="E156" s="3"/>
      <c r="F156" s="3"/>
      <c r="G156" s="3"/>
      <c r="H156" s="3"/>
      <c r="I156" s="3"/>
      <c r="J156" s="3"/>
      <c r="K156" s="3"/>
      <c r="L156" s="356"/>
      <c r="M156" s="3"/>
      <c r="N156" s="3"/>
      <c r="O156" s="3"/>
      <c r="P156" s="3"/>
      <c r="Q156" s="13"/>
      <c r="R156" s="67"/>
      <c r="S156" s="13"/>
      <c r="T156" s="13"/>
      <c r="U156" s="75"/>
      <c r="V156" s="58" t="s">
        <v>3550</v>
      </c>
      <c r="W156" s="59"/>
      <c r="X156" s="41"/>
      <c r="Y156" s="134" t="str">
        <f t="shared" si="29"/>
        <v/>
      </c>
      <c r="Z156" s="135" t="str">
        <f t="shared" si="30"/>
        <v/>
      </c>
      <c r="AA156" s="134"/>
      <c r="AB156" s="303"/>
      <c r="AC156" s="44"/>
      <c r="AD156" s="183" t="str">
        <f t="shared" si="31"/>
        <v/>
      </c>
      <c r="AE156" s="380">
        <v>0.1</v>
      </c>
      <c r="AF156" s="185" t="str">
        <f t="shared" si="32"/>
        <v/>
      </c>
      <c r="AG156" s="186" t="str">
        <f t="shared" si="33"/>
        <v/>
      </c>
      <c r="AH156" s="186" t="str">
        <f t="shared" si="34"/>
        <v/>
      </c>
      <c r="AI156" s="187" t="str">
        <f t="shared" si="35"/>
        <v/>
      </c>
      <c r="AJ156" s="337"/>
      <c r="AK156" s="61"/>
      <c r="AL156" s="372" t="str">
        <f t="shared" si="36"/>
        <v/>
      </c>
      <c r="AM156" s="14"/>
      <c r="AN156" s="15"/>
      <c r="AO156" s="15"/>
      <c r="AP156" s="15"/>
      <c r="AQ156" s="16"/>
      <c r="AR156" s="17"/>
      <c r="AT156" s="25"/>
      <c r="AU156" s="440" t="str">
        <f>IF($AT156="","",VLOOKUP($AT156,リスト!$CL:$CM,2,FALSE))</f>
        <v/>
      </c>
      <c r="AV156" s="449"/>
      <c r="AX156" s="384" t="str">
        <f t="shared" si="37"/>
        <v/>
      </c>
      <c r="AY156" s="384">
        <f t="shared" si="38"/>
        <v>0</v>
      </c>
      <c r="AZ156" s="384">
        <f t="shared" si="39"/>
        <v>0</v>
      </c>
      <c r="BA156" s="384">
        <f t="shared" si="40"/>
        <v>0</v>
      </c>
    </row>
    <row r="157" spans="2:53" s="177" customFormat="1" ht="24.75" customHeight="1" collapsed="1">
      <c r="B157" s="38"/>
      <c r="C157" s="52"/>
      <c r="D157" s="291" t="str">
        <f t="shared" si="28"/>
        <v/>
      </c>
      <c r="E157" s="3"/>
      <c r="F157" s="3"/>
      <c r="G157" s="3"/>
      <c r="H157" s="3"/>
      <c r="I157" s="3"/>
      <c r="J157" s="3"/>
      <c r="K157" s="3"/>
      <c r="L157" s="356"/>
      <c r="M157" s="3"/>
      <c r="N157" s="3"/>
      <c r="O157" s="3"/>
      <c r="P157" s="3"/>
      <c r="Q157" s="13"/>
      <c r="R157" s="67"/>
      <c r="S157" s="13"/>
      <c r="T157" s="13"/>
      <c r="U157" s="75"/>
      <c r="V157" s="58" t="s">
        <v>3550</v>
      </c>
      <c r="W157" s="59"/>
      <c r="X157" s="41"/>
      <c r="Y157" s="134" t="str">
        <f t="shared" si="29"/>
        <v/>
      </c>
      <c r="Z157" s="135" t="str">
        <f t="shared" si="30"/>
        <v/>
      </c>
      <c r="AA157" s="134"/>
      <c r="AB157" s="303"/>
      <c r="AC157" s="44"/>
      <c r="AD157" s="183" t="str">
        <f t="shared" si="31"/>
        <v/>
      </c>
      <c r="AE157" s="380">
        <v>0.1</v>
      </c>
      <c r="AF157" s="185" t="str">
        <f t="shared" si="32"/>
        <v/>
      </c>
      <c r="AG157" s="186" t="str">
        <f t="shared" si="33"/>
        <v/>
      </c>
      <c r="AH157" s="186" t="str">
        <f t="shared" si="34"/>
        <v/>
      </c>
      <c r="AI157" s="187" t="str">
        <f t="shared" si="35"/>
        <v/>
      </c>
      <c r="AJ157" s="337"/>
      <c r="AK157" s="61"/>
      <c r="AL157" s="372" t="str">
        <f t="shared" si="36"/>
        <v/>
      </c>
      <c r="AM157" s="14"/>
      <c r="AN157" s="15"/>
      <c r="AO157" s="15"/>
      <c r="AP157" s="15"/>
      <c r="AQ157" s="16"/>
      <c r="AR157" s="17"/>
      <c r="AT157" s="25"/>
      <c r="AU157" s="440" t="str">
        <f>IF($AT157="","",VLOOKUP($AT157,リスト!$CL:$CM,2,FALSE))</f>
        <v/>
      </c>
      <c r="AV157" s="449"/>
      <c r="AX157" s="384" t="str">
        <f t="shared" si="37"/>
        <v/>
      </c>
      <c r="AY157" s="384">
        <f t="shared" si="38"/>
        <v>0</v>
      </c>
      <c r="AZ157" s="384">
        <f t="shared" si="39"/>
        <v>0</v>
      </c>
      <c r="BA157" s="384">
        <f t="shared" si="40"/>
        <v>0</v>
      </c>
    </row>
    <row r="158" spans="2:53" s="177" customFormat="1" ht="24.75" hidden="1" customHeight="1" outlineLevel="1">
      <c r="B158" s="38"/>
      <c r="C158" s="52"/>
      <c r="D158" s="291" t="str">
        <f t="shared" si="28"/>
        <v/>
      </c>
      <c r="E158" s="3"/>
      <c r="F158" s="3"/>
      <c r="G158" s="3"/>
      <c r="H158" s="3"/>
      <c r="I158" s="3"/>
      <c r="J158" s="3"/>
      <c r="K158" s="3"/>
      <c r="L158" s="356"/>
      <c r="M158" s="3"/>
      <c r="N158" s="3"/>
      <c r="O158" s="3"/>
      <c r="P158" s="3"/>
      <c r="Q158" s="13"/>
      <c r="R158" s="67"/>
      <c r="S158" s="13"/>
      <c r="T158" s="13"/>
      <c r="U158" s="75"/>
      <c r="V158" s="58" t="s">
        <v>3550</v>
      </c>
      <c r="W158" s="59"/>
      <c r="X158" s="41"/>
      <c r="Y158" s="134" t="str">
        <f t="shared" si="29"/>
        <v/>
      </c>
      <c r="Z158" s="135" t="str">
        <f t="shared" si="30"/>
        <v/>
      </c>
      <c r="AA158" s="134"/>
      <c r="AB158" s="303"/>
      <c r="AC158" s="44"/>
      <c r="AD158" s="183" t="str">
        <f t="shared" si="31"/>
        <v/>
      </c>
      <c r="AE158" s="380">
        <v>0.1</v>
      </c>
      <c r="AF158" s="185" t="str">
        <f t="shared" si="32"/>
        <v/>
      </c>
      <c r="AG158" s="186" t="str">
        <f t="shared" si="33"/>
        <v/>
      </c>
      <c r="AH158" s="186" t="str">
        <f t="shared" si="34"/>
        <v/>
      </c>
      <c r="AI158" s="187" t="str">
        <f t="shared" si="35"/>
        <v/>
      </c>
      <c r="AJ158" s="337"/>
      <c r="AK158" s="61"/>
      <c r="AL158" s="372" t="str">
        <f t="shared" si="36"/>
        <v/>
      </c>
      <c r="AM158" s="14"/>
      <c r="AN158" s="15"/>
      <c r="AO158" s="15"/>
      <c r="AP158" s="15"/>
      <c r="AQ158" s="16"/>
      <c r="AR158" s="17"/>
      <c r="AT158" s="25"/>
      <c r="AU158" s="440" t="str">
        <f>IF($AT158="","",VLOOKUP($AT158,リスト!$CL:$CM,2,FALSE))</f>
        <v/>
      </c>
      <c r="AV158" s="449"/>
      <c r="AX158" s="384" t="str">
        <f t="shared" si="37"/>
        <v/>
      </c>
      <c r="AY158" s="384">
        <f t="shared" si="38"/>
        <v>0</v>
      </c>
      <c r="AZ158" s="384">
        <f t="shared" si="39"/>
        <v>0</v>
      </c>
      <c r="BA158" s="384">
        <f t="shared" si="40"/>
        <v>0</v>
      </c>
    </row>
    <row r="159" spans="2:53" s="177" customFormat="1" ht="24.75" hidden="1" customHeight="1" outlineLevel="1">
      <c r="B159" s="38"/>
      <c r="C159" s="52"/>
      <c r="D159" s="291" t="str">
        <f t="shared" si="28"/>
        <v/>
      </c>
      <c r="E159" s="3"/>
      <c r="F159" s="3"/>
      <c r="G159" s="3"/>
      <c r="H159" s="3"/>
      <c r="I159" s="3"/>
      <c r="J159" s="3"/>
      <c r="K159" s="3"/>
      <c r="L159" s="356"/>
      <c r="M159" s="3"/>
      <c r="N159" s="3"/>
      <c r="O159" s="3"/>
      <c r="P159" s="3"/>
      <c r="Q159" s="13"/>
      <c r="R159" s="67"/>
      <c r="S159" s="13"/>
      <c r="T159" s="13"/>
      <c r="U159" s="75"/>
      <c r="V159" s="58" t="s">
        <v>3550</v>
      </c>
      <c r="W159" s="59"/>
      <c r="X159" s="41"/>
      <c r="Y159" s="134" t="str">
        <f t="shared" si="29"/>
        <v/>
      </c>
      <c r="Z159" s="135" t="str">
        <f t="shared" si="30"/>
        <v/>
      </c>
      <c r="AA159" s="134"/>
      <c r="AB159" s="303"/>
      <c r="AC159" s="44"/>
      <c r="AD159" s="183" t="str">
        <f t="shared" si="31"/>
        <v/>
      </c>
      <c r="AE159" s="380">
        <v>0.1</v>
      </c>
      <c r="AF159" s="185" t="str">
        <f t="shared" si="32"/>
        <v/>
      </c>
      <c r="AG159" s="186" t="str">
        <f t="shared" si="33"/>
        <v/>
      </c>
      <c r="AH159" s="186" t="str">
        <f t="shared" si="34"/>
        <v/>
      </c>
      <c r="AI159" s="187" t="str">
        <f t="shared" si="35"/>
        <v/>
      </c>
      <c r="AJ159" s="337"/>
      <c r="AK159" s="61"/>
      <c r="AL159" s="372" t="str">
        <f t="shared" si="36"/>
        <v/>
      </c>
      <c r="AM159" s="14"/>
      <c r="AN159" s="15"/>
      <c r="AO159" s="15"/>
      <c r="AP159" s="15"/>
      <c r="AQ159" s="16"/>
      <c r="AR159" s="17"/>
      <c r="AT159" s="25"/>
      <c r="AU159" s="440" t="str">
        <f>IF($AT159="","",VLOOKUP($AT159,リスト!$CL:$CM,2,FALSE))</f>
        <v/>
      </c>
      <c r="AV159" s="449"/>
      <c r="AX159" s="384" t="str">
        <f t="shared" si="37"/>
        <v/>
      </c>
      <c r="AY159" s="384">
        <f t="shared" si="38"/>
        <v>0</v>
      </c>
      <c r="AZ159" s="384">
        <f t="shared" si="39"/>
        <v>0</v>
      </c>
      <c r="BA159" s="384">
        <f t="shared" si="40"/>
        <v>0</v>
      </c>
    </row>
    <row r="160" spans="2:53" s="177" customFormat="1" ht="24.75" hidden="1" customHeight="1" outlineLevel="1">
      <c r="B160" s="38"/>
      <c r="C160" s="52"/>
      <c r="D160" s="291" t="str">
        <f t="shared" si="28"/>
        <v/>
      </c>
      <c r="E160" s="3"/>
      <c r="F160" s="3"/>
      <c r="G160" s="3"/>
      <c r="H160" s="3"/>
      <c r="I160" s="3"/>
      <c r="J160" s="3"/>
      <c r="K160" s="3"/>
      <c r="L160" s="356"/>
      <c r="M160" s="3"/>
      <c r="N160" s="3"/>
      <c r="O160" s="3"/>
      <c r="P160" s="3"/>
      <c r="Q160" s="13"/>
      <c r="R160" s="67"/>
      <c r="S160" s="13"/>
      <c r="T160" s="13"/>
      <c r="U160" s="75"/>
      <c r="V160" s="58" t="s">
        <v>3550</v>
      </c>
      <c r="W160" s="59"/>
      <c r="X160" s="41"/>
      <c r="Y160" s="134" t="str">
        <f t="shared" si="29"/>
        <v/>
      </c>
      <c r="Z160" s="135" t="str">
        <f t="shared" si="30"/>
        <v/>
      </c>
      <c r="AA160" s="134"/>
      <c r="AB160" s="303"/>
      <c r="AC160" s="44"/>
      <c r="AD160" s="183" t="str">
        <f t="shared" si="31"/>
        <v/>
      </c>
      <c r="AE160" s="380">
        <v>0.1</v>
      </c>
      <c r="AF160" s="185" t="str">
        <f t="shared" si="32"/>
        <v/>
      </c>
      <c r="AG160" s="186" t="str">
        <f t="shared" si="33"/>
        <v/>
      </c>
      <c r="AH160" s="186" t="str">
        <f t="shared" si="34"/>
        <v/>
      </c>
      <c r="AI160" s="187" t="str">
        <f t="shared" si="35"/>
        <v/>
      </c>
      <c r="AJ160" s="337"/>
      <c r="AK160" s="61"/>
      <c r="AL160" s="372" t="str">
        <f t="shared" si="36"/>
        <v/>
      </c>
      <c r="AM160" s="14"/>
      <c r="AN160" s="15"/>
      <c r="AO160" s="15"/>
      <c r="AP160" s="15"/>
      <c r="AQ160" s="16"/>
      <c r="AR160" s="17"/>
      <c r="AT160" s="25"/>
      <c r="AU160" s="440" t="str">
        <f>IF($AT160="","",VLOOKUP($AT160,リスト!$CL:$CM,2,FALSE))</f>
        <v/>
      </c>
      <c r="AV160" s="449"/>
      <c r="AX160" s="384" t="str">
        <f t="shared" si="37"/>
        <v/>
      </c>
      <c r="AY160" s="384">
        <f t="shared" si="38"/>
        <v>0</v>
      </c>
      <c r="AZ160" s="384">
        <f t="shared" si="39"/>
        <v>0</v>
      </c>
      <c r="BA160" s="384">
        <f t="shared" si="40"/>
        <v>0</v>
      </c>
    </row>
    <row r="161" spans="2:53" s="177" customFormat="1" ht="24.75" hidden="1" customHeight="1" outlineLevel="1">
      <c r="B161" s="38"/>
      <c r="C161" s="52"/>
      <c r="D161" s="291" t="str">
        <f t="shared" si="28"/>
        <v/>
      </c>
      <c r="E161" s="3"/>
      <c r="F161" s="3"/>
      <c r="G161" s="3"/>
      <c r="H161" s="3"/>
      <c r="I161" s="3"/>
      <c r="J161" s="3"/>
      <c r="K161" s="3"/>
      <c r="L161" s="356"/>
      <c r="M161" s="3"/>
      <c r="N161" s="3"/>
      <c r="O161" s="3"/>
      <c r="P161" s="3"/>
      <c r="Q161" s="13"/>
      <c r="R161" s="67"/>
      <c r="S161" s="13"/>
      <c r="T161" s="13"/>
      <c r="U161" s="75"/>
      <c r="V161" s="58" t="s">
        <v>3550</v>
      </c>
      <c r="W161" s="59"/>
      <c r="X161" s="41"/>
      <c r="Y161" s="134" t="str">
        <f t="shared" si="29"/>
        <v/>
      </c>
      <c r="Z161" s="135" t="str">
        <f t="shared" si="30"/>
        <v/>
      </c>
      <c r="AA161" s="134"/>
      <c r="AB161" s="303"/>
      <c r="AC161" s="44"/>
      <c r="AD161" s="183" t="str">
        <f t="shared" si="31"/>
        <v/>
      </c>
      <c r="AE161" s="380">
        <v>0.1</v>
      </c>
      <c r="AF161" s="185" t="str">
        <f t="shared" si="32"/>
        <v/>
      </c>
      <c r="AG161" s="186" t="str">
        <f t="shared" si="33"/>
        <v/>
      </c>
      <c r="AH161" s="186" t="str">
        <f t="shared" si="34"/>
        <v/>
      </c>
      <c r="AI161" s="187" t="str">
        <f t="shared" si="35"/>
        <v/>
      </c>
      <c r="AJ161" s="337"/>
      <c r="AK161" s="61"/>
      <c r="AL161" s="372" t="str">
        <f t="shared" si="36"/>
        <v/>
      </c>
      <c r="AM161" s="14"/>
      <c r="AN161" s="15"/>
      <c r="AO161" s="15"/>
      <c r="AP161" s="15"/>
      <c r="AQ161" s="16"/>
      <c r="AR161" s="17"/>
      <c r="AT161" s="25"/>
      <c r="AU161" s="440" t="str">
        <f>IF($AT161="","",VLOOKUP($AT161,リスト!$CL:$CM,2,FALSE))</f>
        <v/>
      </c>
      <c r="AV161" s="449"/>
      <c r="AX161" s="384" t="str">
        <f t="shared" si="37"/>
        <v/>
      </c>
      <c r="AY161" s="384">
        <f t="shared" si="38"/>
        <v>0</v>
      </c>
      <c r="AZ161" s="384">
        <f t="shared" si="39"/>
        <v>0</v>
      </c>
      <c r="BA161" s="384">
        <f t="shared" si="40"/>
        <v>0</v>
      </c>
    </row>
    <row r="162" spans="2:53" s="177" customFormat="1" ht="24.75" hidden="1" customHeight="1" outlineLevel="1">
      <c r="B162" s="38"/>
      <c r="C162" s="52"/>
      <c r="D162" s="291" t="str">
        <f t="shared" si="28"/>
        <v/>
      </c>
      <c r="E162" s="3"/>
      <c r="F162" s="3"/>
      <c r="G162" s="3"/>
      <c r="H162" s="3"/>
      <c r="I162" s="3"/>
      <c r="J162" s="3"/>
      <c r="K162" s="3"/>
      <c r="L162" s="356"/>
      <c r="M162" s="3"/>
      <c r="N162" s="3"/>
      <c r="O162" s="3"/>
      <c r="P162" s="3"/>
      <c r="Q162" s="13"/>
      <c r="R162" s="67"/>
      <c r="S162" s="13"/>
      <c r="T162" s="13"/>
      <c r="U162" s="75"/>
      <c r="V162" s="58" t="s">
        <v>3550</v>
      </c>
      <c r="W162" s="59"/>
      <c r="X162" s="41"/>
      <c r="Y162" s="134" t="str">
        <f t="shared" si="29"/>
        <v/>
      </c>
      <c r="Z162" s="135" t="str">
        <f t="shared" si="30"/>
        <v/>
      </c>
      <c r="AA162" s="134"/>
      <c r="AB162" s="303"/>
      <c r="AC162" s="44"/>
      <c r="AD162" s="183" t="str">
        <f t="shared" si="31"/>
        <v/>
      </c>
      <c r="AE162" s="380">
        <v>0.1</v>
      </c>
      <c r="AF162" s="185" t="str">
        <f t="shared" si="32"/>
        <v/>
      </c>
      <c r="AG162" s="186" t="str">
        <f t="shared" si="33"/>
        <v/>
      </c>
      <c r="AH162" s="186" t="str">
        <f t="shared" si="34"/>
        <v/>
      </c>
      <c r="AI162" s="187" t="str">
        <f t="shared" si="35"/>
        <v/>
      </c>
      <c r="AJ162" s="337"/>
      <c r="AK162" s="61"/>
      <c r="AL162" s="372" t="str">
        <f t="shared" si="36"/>
        <v/>
      </c>
      <c r="AM162" s="14"/>
      <c r="AN162" s="15"/>
      <c r="AO162" s="15"/>
      <c r="AP162" s="15"/>
      <c r="AQ162" s="16"/>
      <c r="AR162" s="17"/>
      <c r="AT162" s="25"/>
      <c r="AU162" s="440" t="str">
        <f>IF($AT162="","",VLOOKUP($AT162,リスト!$CL:$CM,2,FALSE))</f>
        <v/>
      </c>
      <c r="AV162" s="449"/>
      <c r="AX162" s="384" t="str">
        <f t="shared" si="37"/>
        <v/>
      </c>
      <c r="AY162" s="384">
        <f t="shared" si="38"/>
        <v>0</v>
      </c>
      <c r="AZ162" s="384">
        <f t="shared" si="39"/>
        <v>0</v>
      </c>
      <c r="BA162" s="384">
        <f t="shared" si="40"/>
        <v>0</v>
      </c>
    </row>
    <row r="163" spans="2:53" s="177" customFormat="1" ht="24.75" hidden="1" customHeight="1" outlineLevel="1">
      <c r="B163" s="38"/>
      <c r="C163" s="52"/>
      <c r="D163" s="291" t="str">
        <f t="shared" si="28"/>
        <v/>
      </c>
      <c r="E163" s="3"/>
      <c r="F163" s="3"/>
      <c r="G163" s="3"/>
      <c r="H163" s="3"/>
      <c r="I163" s="3"/>
      <c r="J163" s="3"/>
      <c r="K163" s="3"/>
      <c r="L163" s="356"/>
      <c r="M163" s="3"/>
      <c r="N163" s="3"/>
      <c r="O163" s="3"/>
      <c r="P163" s="3"/>
      <c r="Q163" s="13"/>
      <c r="R163" s="67"/>
      <c r="S163" s="13"/>
      <c r="T163" s="13"/>
      <c r="U163" s="75"/>
      <c r="V163" s="58" t="s">
        <v>3550</v>
      </c>
      <c r="W163" s="59"/>
      <c r="X163" s="41"/>
      <c r="Y163" s="134" t="str">
        <f t="shared" si="29"/>
        <v/>
      </c>
      <c r="Z163" s="135" t="str">
        <f t="shared" si="30"/>
        <v/>
      </c>
      <c r="AA163" s="134"/>
      <c r="AB163" s="303"/>
      <c r="AC163" s="44"/>
      <c r="AD163" s="183" t="str">
        <f t="shared" si="31"/>
        <v/>
      </c>
      <c r="AE163" s="380">
        <v>0.1</v>
      </c>
      <c r="AF163" s="185" t="str">
        <f t="shared" si="32"/>
        <v/>
      </c>
      <c r="AG163" s="186" t="str">
        <f t="shared" si="33"/>
        <v/>
      </c>
      <c r="AH163" s="186" t="str">
        <f t="shared" si="34"/>
        <v/>
      </c>
      <c r="AI163" s="187" t="str">
        <f t="shared" si="35"/>
        <v/>
      </c>
      <c r="AJ163" s="337"/>
      <c r="AK163" s="61"/>
      <c r="AL163" s="372" t="str">
        <f t="shared" si="36"/>
        <v/>
      </c>
      <c r="AM163" s="14"/>
      <c r="AN163" s="15"/>
      <c r="AO163" s="15"/>
      <c r="AP163" s="15"/>
      <c r="AQ163" s="16"/>
      <c r="AR163" s="17"/>
      <c r="AT163" s="25"/>
      <c r="AU163" s="440" t="str">
        <f>IF($AT163="","",VLOOKUP($AT163,リスト!$CL:$CM,2,FALSE))</f>
        <v/>
      </c>
      <c r="AV163" s="449"/>
      <c r="AX163" s="384" t="str">
        <f t="shared" si="37"/>
        <v/>
      </c>
      <c r="AY163" s="384">
        <f t="shared" si="38"/>
        <v>0</v>
      </c>
      <c r="AZ163" s="384">
        <f t="shared" si="39"/>
        <v>0</v>
      </c>
      <c r="BA163" s="384">
        <f t="shared" si="40"/>
        <v>0</v>
      </c>
    </row>
    <row r="164" spans="2:53" s="177" customFormat="1" ht="24.75" hidden="1" customHeight="1" outlineLevel="1">
      <c r="B164" s="38"/>
      <c r="C164" s="52"/>
      <c r="D164" s="291" t="str">
        <f t="shared" si="28"/>
        <v/>
      </c>
      <c r="E164" s="3"/>
      <c r="F164" s="3"/>
      <c r="G164" s="3"/>
      <c r="H164" s="3"/>
      <c r="I164" s="3"/>
      <c r="J164" s="3"/>
      <c r="K164" s="3"/>
      <c r="L164" s="356"/>
      <c r="M164" s="3"/>
      <c r="N164" s="3"/>
      <c r="O164" s="3"/>
      <c r="P164" s="3"/>
      <c r="Q164" s="13"/>
      <c r="R164" s="67"/>
      <c r="S164" s="13"/>
      <c r="T164" s="13"/>
      <c r="U164" s="75"/>
      <c r="V164" s="58" t="s">
        <v>3550</v>
      </c>
      <c r="W164" s="59"/>
      <c r="X164" s="41"/>
      <c r="Y164" s="134" t="str">
        <f t="shared" si="29"/>
        <v/>
      </c>
      <c r="Z164" s="135" t="str">
        <f t="shared" si="30"/>
        <v/>
      </c>
      <c r="AA164" s="134"/>
      <c r="AB164" s="303"/>
      <c r="AC164" s="44"/>
      <c r="AD164" s="183" t="str">
        <f t="shared" si="31"/>
        <v/>
      </c>
      <c r="AE164" s="380">
        <v>0.1</v>
      </c>
      <c r="AF164" s="185" t="str">
        <f t="shared" si="32"/>
        <v/>
      </c>
      <c r="AG164" s="186" t="str">
        <f t="shared" si="33"/>
        <v/>
      </c>
      <c r="AH164" s="186" t="str">
        <f t="shared" si="34"/>
        <v/>
      </c>
      <c r="AI164" s="187" t="str">
        <f t="shared" si="35"/>
        <v/>
      </c>
      <c r="AJ164" s="337"/>
      <c r="AK164" s="61"/>
      <c r="AL164" s="372" t="str">
        <f t="shared" si="36"/>
        <v/>
      </c>
      <c r="AM164" s="14"/>
      <c r="AN164" s="15"/>
      <c r="AO164" s="15"/>
      <c r="AP164" s="15"/>
      <c r="AQ164" s="16"/>
      <c r="AR164" s="17"/>
      <c r="AT164" s="25"/>
      <c r="AU164" s="440" t="str">
        <f>IF($AT164="","",VLOOKUP($AT164,リスト!$CL:$CM,2,FALSE))</f>
        <v/>
      </c>
      <c r="AV164" s="449"/>
      <c r="AX164" s="384" t="str">
        <f t="shared" si="37"/>
        <v/>
      </c>
      <c r="AY164" s="384">
        <f t="shared" si="38"/>
        <v>0</v>
      </c>
      <c r="AZ164" s="384">
        <f t="shared" si="39"/>
        <v>0</v>
      </c>
      <c r="BA164" s="384">
        <f t="shared" si="40"/>
        <v>0</v>
      </c>
    </row>
    <row r="165" spans="2:53" s="177" customFormat="1" ht="24.75" hidden="1" customHeight="1" outlineLevel="1">
      <c r="B165" s="38"/>
      <c r="C165" s="52"/>
      <c r="D165" s="291" t="str">
        <f t="shared" si="28"/>
        <v/>
      </c>
      <c r="E165" s="3"/>
      <c r="F165" s="3"/>
      <c r="G165" s="3"/>
      <c r="H165" s="3"/>
      <c r="I165" s="3"/>
      <c r="J165" s="3"/>
      <c r="K165" s="3"/>
      <c r="L165" s="356"/>
      <c r="M165" s="3"/>
      <c r="N165" s="3"/>
      <c r="O165" s="3"/>
      <c r="P165" s="3"/>
      <c r="Q165" s="13"/>
      <c r="R165" s="67"/>
      <c r="S165" s="13"/>
      <c r="T165" s="13"/>
      <c r="U165" s="75"/>
      <c r="V165" s="58" t="s">
        <v>3550</v>
      </c>
      <c r="W165" s="59"/>
      <c r="X165" s="41"/>
      <c r="Y165" s="134" t="str">
        <f t="shared" si="29"/>
        <v/>
      </c>
      <c r="Z165" s="135" t="str">
        <f t="shared" si="30"/>
        <v/>
      </c>
      <c r="AA165" s="134"/>
      <c r="AB165" s="303"/>
      <c r="AC165" s="44"/>
      <c r="AD165" s="183" t="str">
        <f t="shared" si="31"/>
        <v/>
      </c>
      <c r="AE165" s="380">
        <v>0.1</v>
      </c>
      <c r="AF165" s="185" t="str">
        <f t="shared" si="32"/>
        <v/>
      </c>
      <c r="AG165" s="186" t="str">
        <f t="shared" si="33"/>
        <v/>
      </c>
      <c r="AH165" s="186" t="str">
        <f t="shared" si="34"/>
        <v/>
      </c>
      <c r="AI165" s="187" t="str">
        <f t="shared" si="35"/>
        <v/>
      </c>
      <c r="AJ165" s="337"/>
      <c r="AK165" s="61"/>
      <c r="AL165" s="372" t="str">
        <f t="shared" si="36"/>
        <v/>
      </c>
      <c r="AM165" s="14"/>
      <c r="AN165" s="15"/>
      <c r="AO165" s="15"/>
      <c r="AP165" s="15"/>
      <c r="AQ165" s="16"/>
      <c r="AR165" s="17"/>
      <c r="AT165" s="25"/>
      <c r="AU165" s="440" t="str">
        <f>IF($AT165="","",VLOOKUP($AT165,リスト!$CL:$CM,2,FALSE))</f>
        <v/>
      </c>
      <c r="AV165" s="449"/>
      <c r="AX165" s="384" t="str">
        <f t="shared" si="37"/>
        <v/>
      </c>
      <c r="AY165" s="384">
        <f t="shared" si="38"/>
        <v>0</v>
      </c>
      <c r="AZ165" s="384">
        <f t="shared" si="39"/>
        <v>0</v>
      </c>
      <c r="BA165" s="384">
        <f t="shared" si="40"/>
        <v>0</v>
      </c>
    </row>
    <row r="166" spans="2:53" s="177" customFormat="1" ht="24.75" hidden="1" customHeight="1" outlineLevel="1">
      <c r="B166" s="38"/>
      <c r="C166" s="52"/>
      <c r="D166" s="291" t="str">
        <f t="shared" si="28"/>
        <v/>
      </c>
      <c r="E166" s="3"/>
      <c r="F166" s="3"/>
      <c r="G166" s="3"/>
      <c r="H166" s="3"/>
      <c r="I166" s="3"/>
      <c r="J166" s="3"/>
      <c r="K166" s="3"/>
      <c r="L166" s="356"/>
      <c r="M166" s="3"/>
      <c r="N166" s="3"/>
      <c r="O166" s="3"/>
      <c r="P166" s="3"/>
      <c r="Q166" s="13"/>
      <c r="R166" s="67"/>
      <c r="S166" s="13"/>
      <c r="T166" s="13"/>
      <c r="U166" s="75"/>
      <c r="V166" s="58" t="s">
        <v>3550</v>
      </c>
      <c r="W166" s="59"/>
      <c r="X166" s="41"/>
      <c r="Y166" s="134" t="str">
        <f t="shared" si="29"/>
        <v/>
      </c>
      <c r="Z166" s="135" t="str">
        <f t="shared" si="30"/>
        <v/>
      </c>
      <c r="AA166" s="134"/>
      <c r="AB166" s="303"/>
      <c r="AC166" s="44"/>
      <c r="AD166" s="183" t="str">
        <f t="shared" si="31"/>
        <v/>
      </c>
      <c r="AE166" s="380">
        <v>0.1</v>
      </c>
      <c r="AF166" s="185" t="str">
        <f t="shared" si="32"/>
        <v/>
      </c>
      <c r="AG166" s="186" t="str">
        <f t="shared" si="33"/>
        <v/>
      </c>
      <c r="AH166" s="186" t="str">
        <f t="shared" si="34"/>
        <v/>
      </c>
      <c r="AI166" s="187" t="str">
        <f t="shared" si="35"/>
        <v/>
      </c>
      <c r="AJ166" s="337"/>
      <c r="AK166" s="61"/>
      <c r="AL166" s="372" t="str">
        <f t="shared" si="36"/>
        <v/>
      </c>
      <c r="AM166" s="14"/>
      <c r="AN166" s="15"/>
      <c r="AO166" s="15"/>
      <c r="AP166" s="15"/>
      <c r="AQ166" s="16"/>
      <c r="AR166" s="17"/>
      <c r="AT166" s="25"/>
      <c r="AU166" s="440" t="str">
        <f>IF($AT166="","",VLOOKUP($AT166,リスト!$CL:$CM,2,FALSE))</f>
        <v/>
      </c>
      <c r="AV166" s="449"/>
      <c r="AX166" s="384" t="str">
        <f t="shared" si="37"/>
        <v/>
      </c>
      <c r="AY166" s="384">
        <f t="shared" si="38"/>
        <v>0</v>
      </c>
      <c r="AZ166" s="384">
        <f t="shared" si="39"/>
        <v>0</v>
      </c>
      <c r="BA166" s="384">
        <f t="shared" si="40"/>
        <v>0</v>
      </c>
    </row>
    <row r="167" spans="2:53" s="177" customFormat="1" ht="24.75" hidden="1" customHeight="1" outlineLevel="1">
      <c r="B167" s="38"/>
      <c r="C167" s="52"/>
      <c r="D167" s="291" t="str">
        <f t="shared" si="28"/>
        <v/>
      </c>
      <c r="E167" s="3"/>
      <c r="F167" s="3"/>
      <c r="G167" s="3"/>
      <c r="H167" s="3"/>
      <c r="I167" s="3"/>
      <c r="J167" s="3"/>
      <c r="K167" s="3"/>
      <c r="L167" s="356"/>
      <c r="M167" s="3"/>
      <c r="N167" s="3"/>
      <c r="O167" s="3"/>
      <c r="P167" s="3"/>
      <c r="Q167" s="13"/>
      <c r="R167" s="67"/>
      <c r="S167" s="13"/>
      <c r="T167" s="13"/>
      <c r="U167" s="75"/>
      <c r="V167" s="58" t="s">
        <v>3550</v>
      </c>
      <c r="W167" s="59"/>
      <c r="X167" s="41"/>
      <c r="Y167" s="134" t="str">
        <f t="shared" si="29"/>
        <v/>
      </c>
      <c r="Z167" s="135" t="str">
        <f t="shared" si="30"/>
        <v/>
      </c>
      <c r="AA167" s="134"/>
      <c r="AB167" s="303"/>
      <c r="AC167" s="44"/>
      <c r="AD167" s="183" t="str">
        <f t="shared" si="31"/>
        <v/>
      </c>
      <c r="AE167" s="380">
        <v>0.1</v>
      </c>
      <c r="AF167" s="185" t="str">
        <f t="shared" si="32"/>
        <v/>
      </c>
      <c r="AG167" s="186" t="str">
        <f t="shared" si="33"/>
        <v/>
      </c>
      <c r="AH167" s="186" t="str">
        <f t="shared" si="34"/>
        <v/>
      </c>
      <c r="AI167" s="187" t="str">
        <f t="shared" si="35"/>
        <v/>
      </c>
      <c r="AJ167" s="337"/>
      <c r="AK167" s="61"/>
      <c r="AL167" s="372" t="str">
        <f t="shared" si="36"/>
        <v/>
      </c>
      <c r="AM167" s="14"/>
      <c r="AN167" s="15"/>
      <c r="AO167" s="15"/>
      <c r="AP167" s="15"/>
      <c r="AQ167" s="16"/>
      <c r="AR167" s="17"/>
      <c r="AT167" s="25"/>
      <c r="AU167" s="440" t="str">
        <f>IF($AT167="","",VLOOKUP($AT167,リスト!$CL:$CM,2,FALSE))</f>
        <v/>
      </c>
      <c r="AV167" s="449"/>
      <c r="AX167" s="384" t="str">
        <f t="shared" si="37"/>
        <v/>
      </c>
      <c r="AY167" s="384">
        <f t="shared" si="38"/>
        <v>0</v>
      </c>
      <c r="AZ167" s="384">
        <f t="shared" si="39"/>
        <v>0</v>
      </c>
      <c r="BA167" s="384">
        <f t="shared" si="40"/>
        <v>0</v>
      </c>
    </row>
    <row r="168" spans="2:53" s="177" customFormat="1" ht="24.75" hidden="1" customHeight="1" outlineLevel="1">
      <c r="B168" s="38"/>
      <c r="C168" s="52"/>
      <c r="D168" s="291" t="str">
        <f t="shared" si="28"/>
        <v/>
      </c>
      <c r="E168" s="3"/>
      <c r="F168" s="3"/>
      <c r="G168" s="3"/>
      <c r="H168" s="3"/>
      <c r="I168" s="3"/>
      <c r="J168" s="3"/>
      <c r="K168" s="3"/>
      <c r="L168" s="356"/>
      <c r="M168" s="3"/>
      <c r="N168" s="3"/>
      <c r="O168" s="3"/>
      <c r="P168" s="3"/>
      <c r="Q168" s="13"/>
      <c r="R168" s="67"/>
      <c r="S168" s="13"/>
      <c r="T168" s="13"/>
      <c r="U168" s="75"/>
      <c r="V168" s="58" t="s">
        <v>3550</v>
      </c>
      <c r="W168" s="59"/>
      <c r="X168" s="41"/>
      <c r="Y168" s="134" t="str">
        <f t="shared" si="29"/>
        <v/>
      </c>
      <c r="Z168" s="135" t="str">
        <f t="shared" si="30"/>
        <v/>
      </c>
      <c r="AA168" s="134"/>
      <c r="AB168" s="303"/>
      <c r="AC168" s="44"/>
      <c r="AD168" s="183" t="str">
        <f t="shared" si="31"/>
        <v/>
      </c>
      <c r="AE168" s="380">
        <v>0.1</v>
      </c>
      <c r="AF168" s="185" t="str">
        <f t="shared" si="32"/>
        <v/>
      </c>
      <c r="AG168" s="186" t="str">
        <f t="shared" si="33"/>
        <v/>
      </c>
      <c r="AH168" s="186" t="str">
        <f t="shared" si="34"/>
        <v/>
      </c>
      <c r="AI168" s="187" t="str">
        <f t="shared" si="35"/>
        <v/>
      </c>
      <c r="AJ168" s="337"/>
      <c r="AK168" s="61"/>
      <c r="AL168" s="372" t="str">
        <f t="shared" si="36"/>
        <v/>
      </c>
      <c r="AM168" s="14"/>
      <c r="AN168" s="15"/>
      <c r="AO168" s="15"/>
      <c r="AP168" s="15"/>
      <c r="AQ168" s="16"/>
      <c r="AR168" s="17"/>
      <c r="AT168" s="25"/>
      <c r="AU168" s="440" t="str">
        <f>IF($AT168="","",VLOOKUP($AT168,リスト!$CL:$CM,2,FALSE))</f>
        <v/>
      </c>
      <c r="AV168" s="449"/>
      <c r="AX168" s="384" t="str">
        <f t="shared" si="37"/>
        <v/>
      </c>
      <c r="AY168" s="384">
        <f t="shared" si="38"/>
        <v>0</v>
      </c>
      <c r="AZ168" s="384">
        <f t="shared" si="39"/>
        <v>0</v>
      </c>
      <c r="BA168" s="384">
        <f t="shared" si="40"/>
        <v>0</v>
      </c>
    </row>
    <row r="169" spans="2:53" s="177" customFormat="1" ht="24.75" hidden="1" customHeight="1" outlineLevel="1">
      <c r="B169" s="38"/>
      <c r="C169" s="52"/>
      <c r="D169" s="291" t="str">
        <f t="shared" si="28"/>
        <v/>
      </c>
      <c r="E169" s="3"/>
      <c r="F169" s="3"/>
      <c r="G169" s="3"/>
      <c r="H169" s="3"/>
      <c r="I169" s="3"/>
      <c r="J169" s="3"/>
      <c r="K169" s="3"/>
      <c r="L169" s="356"/>
      <c r="M169" s="3"/>
      <c r="N169" s="3"/>
      <c r="O169" s="3"/>
      <c r="P169" s="3"/>
      <c r="Q169" s="13"/>
      <c r="R169" s="67"/>
      <c r="S169" s="13"/>
      <c r="T169" s="13"/>
      <c r="U169" s="75"/>
      <c r="V169" s="58" t="s">
        <v>3550</v>
      </c>
      <c r="W169" s="59"/>
      <c r="X169" s="41"/>
      <c r="Y169" s="134" t="str">
        <f t="shared" si="29"/>
        <v/>
      </c>
      <c r="Z169" s="135" t="str">
        <f t="shared" si="30"/>
        <v/>
      </c>
      <c r="AA169" s="134"/>
      <c r="AB169" s="303"/>
      <c r="AC169" s="44"/>
      <c r="AD169" s="183" t="str">
        <f t="shared" si="31"/>
        <v/>
      </c>
      <c r="AE169" s="380">
        <v>0.1</v>
      </c>
      <c r="AF169" s="185" t="str">
        <f t="shared" si="32"/>
        <v/>
      </c>
      <c r="AG169" s="186" t="str">
        <f t="shared" si="33"/>
        <v/>
      </c>
      <c r="AH169" s="186" t="str">
        <f t="shared" si="34"/>
        <v/>
      </c>
      <c r="AI169" s="187" t="str">
        <f t="shared" si="35"/>
        <v/>
      </c>
      <c r="AJ169" s="337"/>
      <c r="AK169" s="61"/>
      <c r="AL169" s="372" t="str">
        <f t="shared" si="36"/>
        <v/>
      </c>
      <c r="AM169" s="14"/>
      <c r="AN169" s="15"/>
      <c r="AO169" s="15"/>
      <c r="AP169" s="15"/>
      <c r="AQ169" s="16"/>
      <c r="AR169" s="17"/>
      <c r="AT169" s="25"/>
      <c r="AU169" s="440" t="str">
        <f>IF($AT169="","",VLOOKUP($AT169,リスト!$CL:$CM,2,FALSE))</f>
        <v/>
      </c>
      <c r="AV169" s="449"/>
      <c r="AX169" s="384" t="str">
        <f t="shared" si="37"/>
        <v/>
      </c>
      <c r="AY169" s="384">
        <f t="shared" si="38"/>
        <v>0</v>
      </c>
      <c r="AZ169" s="384">
        <f t="shared" si="39"/>
        <v>0</v>
      </c>
      <c r="BA169" s="384">
        <f t="shared" si="40"/>
        <v>0</v>
      </c>
    </row>
    <row r="170" spans="2:53" s="177" customFormat="1" ht="24.75" hidden="1" customHeight="1" outlineLevel="1">
      <c r="B170" s="38"/>
      <c r="C170" s="52"/>
      <c r="D170" s="291" t="str">
        <f t="shared" si="28"/>
        <v/>
      </c>
      <c r="E170" s="3"/>
      <c r="F170" s="3"/>
      <c r="G170" s="3"/>
      <c r="H170" s="3"/>
      <c r="I170" s="3"/>
      <c r="J170" s="3"/>
      <c r="K170" s="3"/>
      <c r="L170" s="356"/>
      <c r="M170" s="3"/>
      <c r="N170" s="3"/>
      <c r="O170" s="3"/>
      <c r="P170" s="3"/>
      <c r="Q170" s="13"/>
      <c r="R170" s="67"/>
      <c r="S170" s="13"/>
      <c r="T170" s="13"/>
      <c r="U170" s="75"/>
      <c r="V170" s="58" t="s">
        <v>3550</v>
      </c>
      <c r="W170" s="59"/>
      <c r="X170" s="41"/>
      <c r="Y170" s="134" t="str">
        <f t="shared" si="29"/>
        <v/>
      </c>
      <c r="Z170" s="135" t="str">
        <f t="shared" si="30"/>
        <v/>
      </c>
      <c r="AA170" s="134"/>
      <c r="AB170" s="303"/>
      <c r="AC170" s="44"/>
      <c r="AD170" s="183" t="str">
        <f t="shared" si="31"/>
        <v/>
      </c>
      <c r="AE170" s="380">
        <v>0.1</v>
      </c>
      <c r="AF170" s="185" t="str">
        <f t="shared" si="32"/>
        <v/>
      </c>
      <c r="AG170" s="186" t="str">
        <f t="shared" si="33"/>
        <v/>
      </c>
      <c r="AH170" s="186" t="str">
        <f t="shared" si="34"/>
        <v/>
      </c>
      <c r="AI170" s="187" t="str">
        <f t="shared" si="35"/>
        <v/>
      </c>
      <c r="AJ170" s="337"/>
      <c r="AK170" s="61"/>
      <c r="AL170" s="372" t="str">
        <f t="shared" si="36"/>
        <v/>
      </c>
      <c r="AM170" s="14"/>
      <c r="AN170" s="15"/>
      <c r="AO170" s="15"/>
      <c r="AP170" s="15"/>
      <c r="AQ170" s="16"/>
      <c r="AR170" s="17"/>
      <c r="AT170" s="25"/>
      <c r="AU170" s="440" t="str">
        <f>IF($AT170="","",VLOOKUP($AT170,リスト!$CL:$CM,2,FALSE))</f>
        <v/>
      </c>
      <c r="AV170" s="449"/>
      <c r="AX170" s="384" t="str">
        <f t="shared" si="37"/>
        <v/>
      </c>
      <c r="AY170" s="384">
        <f t="shared" si="38"/>
        <v>0</v>
      </c>
      <c r="AZ170" s="384">
        <f t="shared" si="39"/>
        <v>0</v>
      </c>
      <c r="BA170" s="384">
        <f t="shared" si="40"/>
        <v>0</v>
      </c>
    </row>
    <row r="171" spans="2:53" s="177" customFormat="1" ht="24.75" hidden="1" customHeight="1" outlineLevel="1">
      <c r="B171" s="38"/>
      <c r="C171" s="52"/>
      <c r="D171" s="291" t="str">
        <f t="shared" si="28"/>
        <v/>
      </c>
      <c r="E171" s="3"/>
      <c r="F171" s="3"/>
      <c r="G171" s="3"/>
      <c r="H171" s="3"/>
      <c r="I171" s="3"/>
      <c r="J171" s="3"/>
      <c r="K171" s="3"/>
      <c r="L171" s="356"/>
      <c r="M171" s="3"/>
      <c r="N171" s="3"/>
      <c r="O171" s="3"/>
      <c r="P171" s="3"/>
      <c r="Q171" s="13"/>
      <c r="R171" s="67"/>
      <c r="S171" s="13"/>
      <c r="T171" s="13"/>
      <c r="U171" s="75"/>
      <c r="V171" s="58" t="s">
        <v>3550</v>
      </c>
      <c r="W171" s="59"/>
      <c r="X171" s="41"/>
      <c r="Y171" s="134" t="str">
        <f t="shared" si="29"/>
        <v/>
      </c>
      <c r="Z171" s="135" t="str">
        <f t="shared" si="30"/>
        <v/>
      </c>
      <c r="AA171" s="134"/>
      <c r="AB171" s="303"/>
      <c r="AC171" s="44"/>
      <c r="AD171" s="183" t="str">
        <f t="shared" si="31"/>
        <v/>
      </c>
      <c r="AE171" s="380">
        <v>0.1</v>
      </c>
      <c r="AF171" s="185" t="str">
        <f t="shared" si="32"/>
        <v/>
      </c>
      <c r="AG171" s="186" t="str">
        <f t="shared" si="33"/>
        <v/>
      </c>
      <c r="AH171" s="186" t="str">
        <f t="shared" si="34"/>
        <v/>
      </c>
      <c r="AI171" s="187" t="str">
        <f t="shared" si="35"/>
        <v/>
      </c>
      <c r="AJ171" s="337"/>
      <c r="AK171" s="61"/>
      <c r="AL171" s="372" t="str">
        <f t="shared" si="36"/>
        <v/>
      </c>
      <c r="AM171" s="14"/>
      <c r="AN171" s="15"/>
      <c r="AO171" s="15"/>
      <c r="AP171" s="15"/>
      <c r="AQ171" s="16"/>
      <c r="AR171" s="17"/>
      <c r="AT171" s="25"/>
      <c r="AU171" s="440" t="str">
        <f>IF($AT171="","",VLOOKUP($AT171,リスト!$CL:$CM,2,FALSE))</f>
        <v/>
      </c>
      <c r="AV171" s="449"/>
      <c r="AX171" s="384" t="str">
        <f t="shared" si="37"/>
        <v/>
      </c>
      <c r="AY171" s="384">
        <f t="shared" si="38"/>
        <v>0</v>
      </c>
      <c r="AZ171" s="384">
        <f t="shared" si="39"/>
        <v>0</v>
      </c>
      <c r="BA171" s="384">
        <f t="shared" si="40"/>
        <v>0</v>
      </c>
    </row>
    <row r="172" spans="2:53" s="177" customFormat="1" ht="24.75" hidden="1" customHeight="1" outlineLevel="1">
      <c r="B172" s="38"/>
      <c r="C172" s="52"/>
      <c r="D172" s="291" t="str">
        <f t="shared" si="28"/>
        <v/>
      </c>
      <c r="E172" s="3"/>
      <c r="F172" s="3"/>
      <c r="G172" s="3"/>
      <c r="H172" s="3"/>
      <c r="I172" s="3"/>
      <c r="J172" s="3"/>
      <c r="K172" s="3"/>
      <c r="L172" s="356"/>
      <c r="M172" s="3"/>
      <c r="N172" s="3"/>
      <c r="O172" s="3"/>
      <c r="P172" s="3"/>
      <c r="Q172" s="13"/>
      <c r="R172" s="67"/>
      <c r="S172" s="13"/>
      <c r="T172" s="13"/>
      <c r="U172" s="75"/>
      <c r="V172" s="58" t="s">
        <v>3550</v>
      </c>
      <c r="W172" s="59"/>
      <c r="X172" s="41"/>
      <c r="Y172" s="134" t="str">
        <f t="shared" si="29"/>
        <v/>
      </c>
      <c r="Z172" s="135" t="str">
        <f t="shared" si="30"/>
        <v/>
      </c>
      <c r="AA172" s="134"/>
      <c r="AB172" s="303"/>
      <c r="AC172" s="44"/>
      <c r="AD172" s="183" t="str">
        <f t="shared" si="31"/>
        <v/>
      </c>
      <c r="AE172" s="380">
        <v>0.1</v>
      </c>
      <c r="AF172" s="185" t="str">
        <f t="shared" si="32"/>
        <v/>
      </c>
      <c r="AG172" s="186" t="str">
        <f t="shared" si="33"/>
        <v/>
      </c>
      <c r="AH172" s="186" t="str">
        <f t="shared" si="34"/>
        <v/>
      </c>
      <c r="AI172" s="187" t="str">
        <f t="shared" si="35"/>
        <v/>
      </c>
      <c r="AJ172" s="337"/>
      <c r="AK172" s="61"/>
      <c r="AL172" s="372" t="str">
        <f t="shared" si="36"/>
        <v/>
      </c>
      <c r="AM172" s="14"/>
      <c r="AN172" s="15"/>
      <c r="AO172" s="15"/>
      <c r="AP172" s="15"/>
      <c r="AQ172" s="16"/>
      <c r="AR172" s="17"/>
      <c r="AT172" s="25"/>
      <c r="AU172" s="440" t="str">
        <f>IF($AT172="","",VLOOKUP($AT172,リスト!$CL:$CM,2,FALSE))</f>
        <v/>
      </c>
      <c r="AV172" s="449"/>
      <c r="AX172" s="384" t="str">
        <f t="shared" si="37"/>
        <v/>
      </c>
      <c r="AY172" s="384">
        <f t="shared" si="38"/>
        <v>0</v>
      </c>
      <c r="AZ172" s="384">
        <f t="shared" si="39"/>
        <v>0</v>
      </c>
      <c r="BA172" s="384">
        <f t="shared" si="40"/>
        <v>0</v>
      </c>
    </row>
    <row r="173" spans="2:53" s="177" customFormat="1" ht="24.75" hidden="1" customHeight="1" outlineLevel="1">
      <c r="B173" s="38"/>
      <c r="C173" s="52"/>
      <c r="D173" s="291" t="str">
        <f t="shared" si="28"/>
        <v/>
      </c>
      <c r="E173" s="3"/>
      <c r="F173" s="3"/>
      <c r="G173" s="3"/>
      <c r="H173" s="3"/>
      <c r="I173" s="3"/>
      <c r="J173" s="3"/>
      <c r="K173" s="3"/>
      <c r="L173" s="356"/>
      <c r="M173" s="3"/>
      <c r="N173" s="3"/>
      <c r="O173" s="3"/>
      <c r="P173" s="3"/>
      <c r="Q173" s="13"/>
      <c r="R173" s="67"/>
      <c r="S173" s="13"/>
      <c r="T173" s="13"/>
      <c r="U173" s="75"/>
      <c r="V173" s="58" t="s">
        <v>3550</v>
      </c>
      <c r="W173" s="59"/>
      <c r="X173" s="41"/>
      <c r="Y173" s="134" t="str">
        <f t="shared" si="29"/>
        <v/>
      </c>
      <c r="Z173" s="135" t="str">
        <f t="shared" si="30"/>
        <v/>
      </c>
      <c r="AA173" s="134"/>
      <c r="AB173" s="303"/>
      <c r="AC173" s="44"/>
      <c r="AD173" s="183" t="str">
        <f t="shared" si="31"/>
        <v/>
      </c>
      <c r="AE173" s="380">
        <v>0.1</v>
      </c>
      <c r="AF173" s="185" t="str">
        <f t="shared" si="32"/>
        <v/>
      </c>
      <c r="AG173" s="186" t="str">
        <f t="shared" si="33"/>
        <v/>
      </c>
      <c r="AH173" s="186" t="str">
        <f t="shared" si="34"/>
        <v/>
      </c>
      <c r="AI173" s="187" t="str">
        <f t="shared" si="35"/>
        <v/>
      </c>
      <c r="AJ173" s="337"/>
      <c r="AK173" s="61"/>
      <c r="AL173" s="372" t="str">
        <f t="shared" si="36"/>
        <v/>
      </c>
      <c r="AM173" s="14"/>
      <c r="AN173" s="15"/>
      <c r="AO173" s="15"/>
      <c r="AP173" s="15"/>
      <c r="AQ173" s="16"/>
      <c r="AR173" s="17"/>
      <c r="AT173" s="25"/>
      <c r="AU173" s="440" t="str">
        <f>IF($AT173="","",VLOOKUP($AT173,リスト!$CL:$CM,2,FALSE))</f>
        <v/>
      </c>
      <c r="AV173" s="449"/>
      <c r="AX173" s="384" t="str">
        <f t="shared" si="37"/>
        <v/>
      </c>
      <c r="AY173" s="384">
        <f t="shared" si="38"/>
        <v>0</v>
      </c>
      <c r="AZ173" s="384">
        <f t="shared" si="39"/>
        <v>0</v>
      </c>
      <c r="BA173" s="384">
        <f t="shared" si="40"/>
        <v>0</v>
      </c>
    </row>
    <row r="174" spans="2:53" s="177" customFormat="1" ht="24.75" hidden="1" customHeight="1" outlineLevel="1">
      <c r="B174" s="38"/>
      <c r="C174" s="52"/>
      <c r="D174" s="291" t="str">
        <f t="shared" si="28"/>
        <v/>
      </c>
      <c r="E174" s="3"/>
      <c r="F174" s="3"/>
      <c r="G174" s="3"/>
      <c r="H174" s="3"/>
      <c r="I174" s="3"/>
      <c r="J174" s="3"/>
      <c r="K174" s="3"/>
      <c r="L174" s="356"/>
      <c r="M174" s="3"/>
      <c r="N174" s="3"/>
      <c r="O174" s="3"/>
      <c r="P174" s="3"/>
      <c r="Q174" s="13"/>
      <c r="R174" s="67"/>
      <c r="S174" s="13"/>
      <c r="T174" s="13"/>
      <c r="U174" s="75"/>
      <c r="V174" s="58" t="s">
        <v>3550</v>
      </c>
      <c r="W174" s="59"/>
      <c r="X174" s="41"/>
      <c r="Y174" s="134" t="str">
        <f t="shared" si="29"/>
        <v/>
      </c>
      <c r="Z174" s="135" t="str">
        <f t="shared" si="30"/>
        <v/>
      </c>
      <c r="AA174" s="134"/>
      <c r="AB174" s="303"/>
      <c r="AC174" s="44"/>
      <c r="AD174" s="183" t="str">
        <f t="shared" si="31"/>
        <v/>
      </c>
      <c r="AE174" s="380">
        <v>0.1</v>
      </c>
      <c r="AF174" s="185" t="str">
        <f t="shared" si="32"/>
        <v/>
      </c>
      <c r="AG174" s="186" t="str">
        <f t="shared" si="33"/>
        <v/>
      </c>
      <c r="AH174" s="186" t="str">
        <f t="shared" si="34"/>
        <v/>
      </c>
      <c r="AI174" s="187" t="str">
        <f t="shared" si="35"/>
        <v/>
      </c>
      <c r="AJ174" s="337"/>
      <c r="AK174" s="61"/>
      <c r="AL174" s="372" t="str">
        <f t="shared" si="36"/>
        <v/>
      </c>
      <c r="AM174" s="14"/>
      <c r="AN174" s="15"/>
      <c r="AO174" s="15"/>
      <c r="AP174" s="15"/>
      <c r="AQ174" s="16"/>
      <c r="AR174" s="17"/>
      <c r="AT174" s="25"/>
      <c r="AU174" s="440" t="str">
        <f>IF($AT174="","",VLOOKUP($AT174,リスト!$CL:$CM,2,FALSE))</f>
        <v/>
      </c>
      <c r="AV174" s="449"/>
      <c r="AX174" s="384" t="str">
        <f t="shared" si="37"/>
        <v/>
      </c>
      <c r="AY174" s="384">
        <f t="shared" si="38"/>
        <v>0</v>
      </c>
      <c r="AZ174" s="384">
        <f t="shared" si="39"/>
        <v>0</v>
      </c>
      <c r="BA174" s="384">
        <f t="shared" si="40"/>
        <v>0</v>
      </c>
    </row>
    <row r="175" spans="2:53" s="177" customFormat="1" ht="24.75" hidden="1" customHeight="1" outlineLevel="1">
      <c r="B175" s="38"/>
      <c r="C175" s="52"/>
      <c r="D175" s="291" t="str">
        <f t="shared" si="28"/>
        <v/>
      </c>
      <c r="E175" s="3"/>
      <c r="F175" s="3"/>
      <c r="G175" s="3"/>
      <c r="H175" s="3"/>
      <c r="I175" s="3"/>
      <c r="J175" s="3"/>
      <c r="K175" s="3"/>
      <c r="L175" s="356"/>
      <c r="M175" s="3"/>
      <c r="N175" s="3"/>
      <c r="O175" s="3"/>
      <c r="P175" s="3"/>
      <c r="Q175" s="13"/>
      <c r="R175" s="67"/>
      <c r="S175" s="13"/>
      <c r="T175" s="13"/>
      <c r="U175" s="75"/>
      <c r="V175" s="58" t="s">
        <v>3550</v>
      </c>
      <c r="W175" s="59"/>
      <c r="X175" s="41"/>
      <c r="Y175" s="134" t="str">
        <f t="shared" si="29"/>
        <v/>
      </c>
      <c r="Z175" s="135" t="str">
        <f t="shared" si="30"/>
        <v/>
      </c>
      <c r="AA175" s="134"/>
      <c r="AB175" s="303"/>
      <c r="AC175" s="44"/>
      <c r="AD175" s="183" t="str">
        <f t="shared" si="31"/>
        <v/>
      </c>
      <c r="AE175" s="380">
        <v>0.1</v>
      </c>
      <c r="AF175" s="185" t="str">
        <f t="shared" si="32"/>
        <v/>
      </c>
      <c r="AG175" s="186" t="str">
        <f t="shared" si="33"/>
        <v/>
      </c>
      <c r="AH175" s="186" t="str">
        <f t="shared" si="34"/>
        <v/>
      </c>
      <c r="AI175" s="187" t="str">
        <f t="shared" si="35"/>
        <v/>
      </c>
      <c r="AJ175" s="337"/>
      <c r="AK175" s="61"/>
      <c r="AL175" s="372" t="str">
        <f t="shared" si="36"/>
        <v/>
      </c>
      <c r="AM175" s="14"/>
      <c r="AN175" s="15"/>
      <c r="AO175" s="15"/>
      <c r="AP175" s="15"/>
      <c r="AQ175" s="16"/>
      <c r="AR175" s="17"/>
      <c r="AT175" s="25"/>
      <c r="AU175" s="440" t="str">
        <f>IF($AT175="","",VLOOKUP($AT175,リスト!$CL:$CM,2,FALSE))</f>
        <v/>
      </c>
      <c r="AV175" s="449"/>
      <c r="AX175" s="384" t="str">
        <f t="shared" si="37"/>
        <v/>
      </c>
      <c r="AY175" s="384">
        <f t="shared" si="38"/>
        <v>0</v>
      </c>
      <c r="AZ175" s="384">
        <f t="shared" si="39"/>
        <v>0</v>
      </c>
      <c r="BA175" s="384">
        <f t="shared" si="40"/>
        <v>0</v>
      </c>
    </row>
    <row r="176" spans="2:53" s="177" customFormat="1" ht="24.75" hidden="1" customHeight="1" outlineLevel="1">
      <c r="B176" s="38"/>
      <c r="C176" s="52"/>
      <c r="D176" s="291" t="str">
        <f t="shared" si="28"/>
        <v/>
      </c>
      <c r="E176" s="3"/>
      <c r="F176" s="3"/>
      <c r="G176" s="3"/>
      <c r="H176" s="3"/>
      <c r="I176" s="3"/>
      <c r="J176" s="3"/>
      <c r="K176" s="3"/>
      <c r="L176" s="356"/>
      <c r="M176" s="3"/>
      <c r="N176" s="3"/>
      <c r="O176" s="3"/>
      <c r="P176" s="3"/>
      <c r="Q176" s="13"/>
      <c r="R176" s="67"/>
      <c r="S176" s="13"/>
      <c r="T176" s="13"/>
      <c r="U176" s="75"/>
      <c r="V176" s="58" t="s">
        <v>3550</v>
      </c>
      <c r="W176" s="59"/>
      <c r="X176" s="41"/>
      <c r="Y176" s="134" t="str">
        <f t="shared" si="29"/>
        <v/>
      </c>
      <c r="Z176" s="135" t="str">
        <f t="shared" si="30"/>
        <v/>
      </c>
      <c r="AA176" s="134"/>
      <c r="AB176" s="303"/>
      <c r="AC176" s="44"/>
      <c r="AD176" s="183" t="str">
        <f t="shared" si="31"/>
        <v/>
      </c>
      <c r="AE176" s="380">
        <v>0.1</v>
      </c>
      <c r="AF176" s="185" t="str">
        <f t="shared" si="32"/>
        <v/>
      </c>
      <c r="AG176" s="186" t="str">
        <f t="shared" si="33"/>
        <v/>
      </c>
      <c r="AH176" s="186" t="str">
        <f t="shared" si="34"/>
        <v/>
      </c>
      <c r="AI176" s="187" t="str">
        <f t="shared" si="35"/>
        <v/>
      </c>
      <c r="AJ176" s="337"/>
      <c r="AK176" s="61"/>
      <c r="AL176" s="372" t="str">
        <f t="shared" si="36"/>
        <v/>
      </c>
      <c r="AM176" s="14"/>
      <c r="AN176" s="15"/>
      <c r="AO176" s="15"/>
      <c r="AP176" s="15"/>
      <c r="AQ176" s="16"/>
      <c r="AR176" s="17"/>
      <c r="AT176" s="25"/>
      <c r="AU176" s="440" t="str">
        <f>IF($AT176="","",VLOOKUP($AT176,リスト!$CL:$CM,2,FALSE))</f>
        <v/>
      </c>
      <c r="AV176" s="449"/>
      <c r="AX176" s="384" t="str">
        <f t="shared" si="37"/>
        <v/>
      </c>
      <c r="AY176" s="384">
        <f t="shared" si="38"/>
        <v>0</v>
      </c>
      <c r="AZ176" s="384">
        <f t="shared" si="39"/>
        <v>0</v>
      </c>
      <c r="BA176" s="384">
        <f t="shared" si="40"/>
        <v>0</v>
      </c>
    </row>
    <row r="177" spans="2:53" s="177" customFormat="1" ht="24.75" hidden="1" customHeight="1" outlineLevel="1">
      <c r="B177" s="38"/>
      <c r="C177" s="52"/>
      <c r="D177" s="291" t="str">
        <f t="shared" si="28"/>
        <v/>
      </c>
      <c r="E177" s="3"/>
      <c r="F177" s="3"/>
      <c r="G177" s="3"/>
      <c r="H177" s="3"/>
      <c r="I177" s="3"/>
      <c r="J177" s="3"/>
      <c r="K177" s="3"/>
      <c r="L177" s="356"/>
      <c r="M177" s="3"/>
      <c r="N177" s="3"/>
      <c r="O177" s="3"/>
      <c r="P177" s="3"/>
      <c r="Q177" s="13"/>
      <c r="R177" s="67"/>
      <c r="S177" s="13"/>
      <c r="T177" s="13"/>
      <c r="U177" s="75"/>
      <c r="V177" s="58" t="s">
        <v>3550</v>
      </c>
      <c r="W177" s="59"/>
      <c r="X177" s="41"/>
      <c r="Y177" s="134" t="str">
        <f t="shared" si="29"/>
        <v/>
      </c>
      <c r="Z177" s="135" t="str">
        <f t="shared" si="30"/>
        <v/>
      </c>
      <c r="AA177" s="134"/>
      <c r="AB177" s="303"/>
      <c r="AC177" s="44"/>
      <c r="AD177" s="183" t="str">
        <f t="shared" si="31"/>
        <v/>
      </c>
      <c r="AE177" s="380">
        <v>0.1</v>
      </c>
      <c r="AF177" s="185" t="str">
        <f t="shared" si="32"/>
        <v/>
      </c>
      <c r="AG177" s="186" t="str">
        <f t="shared" si="33"/>
        <v/>
      </c>
      <c r="AH177" s="186" t="str">
        <f t="shared" si="34"/>
        <v/>
      </c>
      <c r="AI177" s="187" t="str">
        <f t="shared" si="35"/>
        <v/>
      </c>
      <c r="AJ177" s="337"/>
      <c r="AK177" s="61"/>
      <c r="AL177" s="372" t="str">
        <f t="shared" si="36"/>
        <v/>
      </c>
      <c r="AM177" s="14"/>
      <c r="AN177" s="15"/>
      <c r="AO177" s="15"/>
      <c r="AP177" s="15"/>
      <c r="AQ177" s="16"/>
      <c r="AR177" s="17"/>
      <c r="AT177" s="25"/>
      <c r="AU177" s="440" t="str">
        <f>IF($AT177="","",VLOOKUP($AT177,リスト!$CL:$CM,2,FALSE))</f>
        <v/>
      </c>
      <c r="AV177" s="449"/>
      <c r="AX177" s="384" t="str">
        <f t="shared" si="37"/>
        <v/>
      </c>
      <c r="AY177" s="384">
        <f t="shared" si="38"/>
        <v>0</v>
      </c>
      <c r="AZ177" s="384">
        <f t="shared" si="39"/>
        <v>0</v>
      </c>
      <c r="BA177" s="384">
        <f t="shared" si="40"/>
        <v>0</v>
      </c>
    </row>
    <row r="178" spans="2:53" s="177" customFormat="1" ht="24.75" hidden="1" customHeight="1" outlineLevel="1">
      <c r="B178" s="38"/>
      <c r="C178" s="52"/>
      <c r="D178" s="291" t="str">
        <f t="shared" si="28"/>
        <v/>
      </c>
      <c r="E178" s="3"/>
      <c r="F178" s="3"/>
      <c r="G178" s="3"/>
      <c r="H178" s="3"/>
      <c r="I178" s="3"/>
      <c r="J178" s="3"/>
      <c r="K178" s="3"/>
      <c r="L178" s="356"/>
      <c r="M178" s="3"/>
      <c r="N178" s="3"/>
      <c r="O178" s="3"/>
      <c r="P178" s="3"/>
      <c r="Q178" s="13"/>
      <c r="R178" s="67"/>
      <c r="S178" s="13"/>
      <c r="T178" s="13"/>
      <c r="U178" s="75"/>
      <c r="V178" s="58" t="s">
        <v>3550</v>
      </c>
      <c r="W178" s="59"/>
      <c r="X178" s="41"/>
      <c r="Y178" s="134" t="str">
        <f t="shared" si="29"/>
        <v/>
      </c>
      <c r="Z178" s="135" t="str">
        <f t="shared" si="30"/>
        <v/>
      </c>
      <c r="AA178" s="134"/>
      <c r="AB178" s="303"/>
      <c r="AC178" s="44"/>
      <c r="AD178" s="183" t="str">
        <f t="shared" si="31"/>
        <v/>
      </c>
      <c r="AE178" s="380">
        <v>0.1</v>
      </c>
      <c r="AF178" s="185" t="str">
        <f t="shared" si="32"/>
        <v/>
      </c>
      <c r="AG178" s="186" t="str">
        <f t="shared" si="33"/>
        <v/>
      </c>
      <c r="AH178" s="186" t="str">
        <f t="shared" si="34"/>
        <v/>
      </c>
      <c r="AI178" s="187" t="str">
        <f t="shared" si="35"/>
        <v/>
      </c>
      <c r="AJ178" s="337"/>
      <c r="AK178" s="61"/>
      <c r="AL178" s="372" t="str">
        <f t="shared" si="36"/>
        <v/>
      </c>
      <c r="AM178" s="14"/>
      <c r="AN178" s="15"/>
      <c r="AO178" s="15"/>
      <c r="AP178" s="15"/>
      <c r="AQ178" s="16"/>
      <c r="AR178" s="17"/>
      <c r="AT178" s="25"/>
      <c r="AU178" s="440" t="str">
        <f>IF($AT178="","",VLOOKUP($AT178,リスト!$CL:$CM,2,FALSE))</f>
        <v/>
      </c>
      <c r="AV178" s="449"/>
      <c r="AX178" s="384" t="str">
        <f t="shared" si="37"/>
        <v/>
      </c>
      <c r="AY178" s="384">
        <f t="shared" si="38"/>
        <v>0</v>
      </c>
      <c r="AZ178" s="384">
        <f t="shared" si="39"/>
        <v>0</v>
      </c>
      <c r="BA178" s="384">
        <f t="shared" si="40"/>
        <v>0</v>
      </c>
    </row>
    <row r="179" spans="2:53" s="177" customFormat="1" ht="24.75" hidden="1" customHeight="1" outlineLevel="1">
      <c r="B179" s="38"/>
      <c r="C179" s="52"/>
      <c r="D179" s="291" t="str">
        <f t="shared" si="28"/>
        <v/>
      </c>
      <c r="E179" s="3"/>
      <c r="F179" s="3"/>
      <c r="G179" s="3"/>
      <c r="H179" s="3"/>
      <c r="I179" s="3"/>
      <c r="J179" s="3"/>
      <c r="K179" s="3"/>
      <c r="L179" s="356"/>
      <c r="M179" s="3"/>
      <c r="N179" s="3"/>
      <c r="O179" s="3"/>
      <c r="P179" s="3"/>
      <c r="Q179" s="13"/>
      <c r="R179" s="67"/>
      <c r="S179" s="13"/>
      <c r="T179" s="13"/>
      <c r="U179" s="75"/>
      <c r="V179" s="58" t="s">
        <v>3550</v>
      </c>
      <c r="W179" s="59"/>
      <c r="X179" s="41"/>
      <c r="Y179" s="134" t="str">
        <f t="shared" si="29"/>
        <v/>
      </c>
      <c r="Z179" s="135" t="str">
        <f t="shared" si="30"/>
        <v/>
      </c>
      <c r="AA179" s="134"/>
      <c r="AB179" s="303"/>
      <c r="AC179" s="44"/>
      <c r="AD179" s="183" t="str">
        <f t="shared" si="31"/>
        <v/>
      </c>
      <c r="AE179" s="380">
        <v>0.1</v>
      </c>
      <c r="AF179" s="185" t="str">
        <f t="shared" si="32"/>
        <v/>
      </c>
      <c r="AG179" s="186" t="str">
        <f t="shared" si="33"/>
        <v/>
      </c>
      <c r="AH179" s="186" t="str">
        <f t="shared" si="34"/>
        <v/>
      </c>
      <c r="AI179" s="187" t="str">
        <f t="shared" si="35"/>
        <v/>
      </c>
      <c r="AJ179" s="337"/>
      <c r="AK179" s="61"/>
      <c r="AL179" s="372" t="str">
        <f t="shared" si="36"/>
        <v/>
      </c>
      <c r="AM179" s="14"/>
      <c r="AN179" s="15"/>
      <c r="AO179" s="15"/>
      <c r="AP179" s="15"/>
      <c r="AQ179" s="16"/>
      <c r="AR179" s="17"/>
      <c r="AT179" s="25"/>
      <c r="AU179" s="440" t="str">
        <f>IF($AT179="","",VLOOKUP($AT179,リスト!$CL:$CM,2,FALSE))</f>
        <v/>
      </c>
      <c r="AV179" s="449"/>
      <c r="AX179" s="384" t="str">
        <f t="shared" si="37"/>
        <v/>
      </c>
      <c r="AY179" s="384">
        <f t="shared" si="38"/>
        <v>0</v>
      </c>
      <c r="AZ179" s="384">
        <f t="shared" si="39"/>
        <v>0</v>
      </c>
      <c r="BA179" s="384">
        <f t="shared" si="40"/>
        <v>0</v>
      </c>
    </row>
    <row r="180" spans="2:53" s="177" customFormat="1" ht="24.75" hidden="1" customHeight="1" outlineLevel="1">
      <c r="B180" s="38"/>
      <c r="C180" s="52"/>
      <c r="D180" s="291" t="str">
        <f t="shared" si="28"/>
        <v/>
      </c>
      <c r="E180" s="3"/>
      <c r="F180" s="3"/>
      <c r="G180" s="3"/>
      <c r="H180" s="3"/>
      <c r="I180" s="3"/>
      <c r="J180" s="3"/>
      <c r="K180" s="3"/>
      <c r="L180" s="356"/>
      <c r="M180" s="3"/>
      <c r="N180" s="3"/>
      <c r="O180" s="3"/>
      <c r="P180" s="3"/>
      <c r="Q180" s="13"/>
      <c r="R180" s="67"/>
      <c r="S180" s="13"/>
      <c r="T180" s="13"/>
      <c r="U180" s="75"/>
      <c r="V180" s="58" t="s">
        <v>3550</v>
      </c>
      <c r="W180" s="59"/>
      <c r="X180" s="41"/>
      <c r="Y180" s="134" t="str">
        <f t="shared" si="29"/>
        <v/>
      </c>
      <c r="Z180" s="135" t="str">
        <f t="shared" si="30"/>
        <v/>
      </c>
      <c r="AA180" s="134"/>
      <c r="AB180" s="303"/>
      <c r="AC180" s="44"/>
      <c r="AD180" s="183" t="str">
        <f t="shared" si="31"/>
        <v/>
      </c>
      <c r="AE180" s="380">
        <v>0.1</v>
      </c>
      <c r="AF180" s="185" t="str">
        <f t="shared" si="32"/>
        <v/>
      </c>
      <c r="AG180" s="186" t="str">
        <f t="shared" si="33"/>
        <v/>
      </c>
      <c r="AH180" s="186" t="str">
        <f t="shared" si="34"/>
        <v/>
      </c>
      <c r="AI180" s="187" t="str">
        <f t="shared" si="35"/>
        <v/>
      </c>
      <c r="AJ180" s="337"/>
      <c r="AK180" s="61"/>
      <c r="AL180" s="372" t="str">
        <f t="shared" si="36"/>
        <v/>
      </c>
      <c r="AM180" s="14"/>
      <c r="AN180" s="15"/>
      <c r="AO180" s="15"/>
      <c r="AP180" s="15"/>
      <c r="AQ180" s="16"/>
      <c r="AR180" s="17"/>
      <c r="AT180" s="25"/>
      <c r="AU180" s="440" t="str">
        <f>IF($AT180="","",VLOOKUP($AT180,リスト!$CL:$CM,2,FALSE))</f>
        <v/>
      </c>
      <c r="AV180" s="449"/>
      <c r="AX180" s="384" t="str">
        <f t="shared" si="37"/>
        <v/>
      </c>
      <c r="AY180" s="384">
        <f t="shared" si="38"/>
        <v>0</v>
      </c>
      <c r="AZ180" s="384">
        <f t="shared" si="39"/>
        <v>0</v>
      </c>
      <c r="BA180" s="384">
        <f t="shared" si="40"/>
        <v>0</v>
      </c>
    </row>
    <row r="181" spans="2:53" s="177" customFormat="1" ht="24.75" hidden="1" customHeight="1" outlineLevel="1">
      <c r="B181" s="38"/>
      <c r="C181" s="52"/>
      <c r="D181" s="291" t="str">
        <f t="shared" si="28"/>
        <v/>
      </c>
      <c r="E181" s="3"/>
      <c r="F181" s="3"/>
      <c r="G181" s="3"/>
      <c r="H181" s="3"/>
      <c r="I181" s="3"/>
      <c r="J181" s="3"/>
      <c r="K181" s="3"/>
      <c r="L181" s="356"/>
      <c r="M181" s="3"/>
      <c r="N181" s="3"/>
      <c r="O181" s="3"/>
      <c r="P181" s="3"/>
      <c r="Q181" s="13"/>
      <c r="R181" s="67"/>
      <c r="S181" s="13"/>
      <c r="T181" s="13"/>
      <c r="U181" s="75"/>
      <c r="V181" s="58" t="s">
        <v>3550</v>
      </c>
      <c r="W181" s="59"/>
      <c r="X181" s="41"/>
      <c r="Y181" s="134" t="str">
        <f t="shared" si="29"/>
        <v/>
      </c>
      <c r="Z181" s="135" t="str">
        <f t="shared" si="30"/>
        <v/>
      </c>
      <c r="AA181" s="134"/>
      <c r="AB181" s="303"/>
      <c r="AC181" s="44"/>
      <c r="AD181" s="183" t="str">
        <f t="shared" si="31"/>
        <v/>
      </c>
      <c r="AE181" s="380">
        <v>0.1</v>
      </c>
      <c r="AF181" s="185" t="str">
        <f t="shared" si="32"/>
        <v/>
      </c>
      <c r="AG181" s="186" t="str">
        <f t="shared" si="33"/>
        <v/>
      </c>
      <c r="AH181" s="186" t="str">
        <f t="shared" si="34"/>
        <v/>
      </c>
      <c r="AI181" s="187" t="str">
        <f t="shared" si="35"/>
        <v/>
      </c>
      <c r="AJ181" s="337"/>
      <c r="AK181" s="61"/>
      <c r="AL181" s="372" t="str">
        <f t="shared" si="36"/>
        <v/>
      </c>
      <c r="AM181" s="14"/>
      <c r="AN181" s="15"/>
      <c r="AO181" s="15"/>
      <c r="AP181" s="15"/>
      <c r="AQ181" s="16"/>
      <c r="AR181" s="17"/>
      <c r="AT181" s="25"/>
      <c r="AU181" s="440" t="str">
        <f>IF($AT181="","",VLOOKUP($AT181,リスト!$CL:$CM,2,FALSE))</f>
        <v/>
      </c>
      <c r="AV181" s="449"/>
      <c r="AX181" s="384" t="str">
        <f t="shared" si="37"/>
        <v/>
      </c>
      <c r="AY181" s="384">
        <f t="shared" si="38"/>
        <v>0</v>
      </c>
      <c r="AZ181" s="384">
        <f t="shared" si="39"/>
        <v>0</v>
      </c>
      <c r="BA181" s="384">
        <f t="shared" si="40"/>
        <v>0</v>
      </c>
    </row>
    <row r="182" spans="2:53" s="177" customFormat="1" ht="24.75" hidden="1" customHeight="1" outlineLevel="1">
      <c r="B182" s="38"/>
      <c r="C182" s="52"/>
      <c r="D182" s="291" t="str">
        <f t="shared" si="28"/>
        <v/>
      </c>
      <c r="E182" s="3"/>
      <c r="F182" s="3"/>
      <c r="G182" s="3"/>
      <c r="H182" s="3"/>
      <c r="I182" s="3"/>
      <c r="J182" s="3"/>
      <c r="K182" s="3"/>
      <c r="L182" s="356"/>
      <c r="M182" s="3"/>
      <c r="N182" s="3"/>
      <c r="O182" s="3"/>
      <c r="P182" s="3"/>
      <c r="Q182" s="13"/>
      <c r="R182" s="67"/>
      <c r="S182" s="13"/>
      <c r="T182" s="13"/>
      <c r="U182" s="75"/>
      <c r="V182" s="58" t="s">
        <v>3550</v>
      </c>
      <c r="W182" s="59"/>
      <c r="X182" s="41"/>
      <c r="Y182" s="134" t="str">
        <f t="shared" si="29"/>
        <v/>
      </c>
      <c r="Z182" s="135" t="str">
        <f t="shared" si="30"/>
        <v/>
      </c>
      <c r="AA182" s="134"/>
      <c r="AB182" s="303"/>
      <c r="AC182" s="44"/>
      <c r="AD182" s="183" t="str">
        <f t="shared" si="31"/>
        <v/>
      </c>
      <c r="AE182" s="380">
        <v>0.1</v>
      </c>
      <c r="AF182" s="185" t="str">
        <f t="shared" si="32"/>
        <v/>
      </c>
      <c r="AG182" s="186" t="str">
        <f t="shared" si="33"/>
        <v/>
      </c>
      <c r="AH182" s="186" t="str">
        <f t="shared" si="34"/>
        <v/>
      </c>
      <c r="AI182" s="187" t="str">
        <f t="shared" si="35"/>
        <v/>
      </c>
      <c r="AJ182" s="337"/>
      <c r="AK182" s="61"/>
      <c r="AL182" s="372" t="str">
        <f t="shared" si="36"/>
        <v/>
      </c>
      <c r="AM182" s="14"/>
      <c r="AN182" s="15"/>
      <c r="AO182" s="15"/>
      <c r="AP182" s="15"/>
      <c r="AQ182" s="16"/>
      <c r="AR182" s="17"/>
      <c r="AT182" s="25"/>
      <c r="AU182" s="440" t="str">
        <f>IF($AT182="","",VLOOKUP($AT182,リスト!$CL:$CM,2,FALSE))</f>
        <v/>
      </c>
      <c r="AV182" s="449"/>
      <c r="AX182" s="384" t="str">
        <f t="shared" si="37"/>
        <v/>
      </c>
      <c r="AY182" s="384">
        <f t="shared" si="38"/>
        <v>0</v>
      </c>
      <c r="AZ182" s="384">
        <f t="shared" si="39"/>
        <v>0</v>
      </c>
      <c r="BA182" s="384">
        <f t="shared" si="40"/>
        <v>0</v>
      </c>
    </row>
    <row r="183" spans="2:53" s="177" customFormat="1" ht="24.75" hidden="1" customHeight="1" outlineLevel="1">
      <c r="B183" s="38"/>
      <c r="C183" s="52"/>
      <c r="D183" s="291" t="str">
        <f t="shared" si="28"/>
        <v/>
      </c>
      <c r="E183" s="3"/>
      <c r="F183" s="3"/>
      <c r="G183" s="3"/>
      <c r="H183" s="3"/>
      <c r="I183" s="3"/>
      <c r="J183" s="3"/>
      <c r="K183" s="3"/>
      <c r="L183" s="356"/>
      <c r="M183" s="3"/>
      <c r="N183" s="3"/>
      <c r="O183" s="3"/>
      <c r="P183" s="3"/>
      <c r="Q183" s="13"/>
      <c r="R183" s="67"/>
      <c r="S183" s="13"/>
      <c r="T183" s="13"/>
      <c r="U183" s="75"/>
      <c r="V183" s="58" t="s">
        <v>3550</v>
      </c>
      <c r="W183" s="59"/>
      <c r="X183" s="41"/>
      <c r="Y183" s="134" t="str">
        <f t="shared" si="29"/>
        <v/>
      </c>
      <c r="Z183" s="135" t="str">
        <f t="shared" si="30"/>
        <v/>
      </c>
      <c r="AA183" s="134"/>
      <c r="AB183" s="303"/>
      <c r="AC183" s="44"/>
      <c r="AD183" s="183" t="str">
        <f t="shared" si="31"/>
        <v/>
      </c>
      <c r="AE183" s="380">
        <v>0.1</v>
      </c>
      <c r="AF183" s="185" t="str">
        <f t="shared" si="32"/>
        <v/>
      </c>
      <c r="AG183" s="186" t="str">
        <f t="shared" si="33"/>
        <v/>
      </c>
      <c r="AH183" s="186" t="str">
        <f t="shared" si="34"/>
        <v/>
      </c>
      <c r="AI183" s="187" t="str">
        <f t="shared" si="35"/>
        <v/>
      </c>
      <c r="AJ183" s="337"/>
      <c r="AK183" s="61"/>
      <c r="AL183" s="372" t="str">
        <f t="shared" si="36"/>
        <v/>
      </c>
      <c r="AM183" s="14"/>
      <c r="AN183" s="15"/>
      <c r="AO183" s="15"/>
      <c r="AP183" s="15"/>
      <c r="AQ183" s="16"/>
      <c r="AR183" s="17"/>
      <c r="AT183" s="25"/>
      <c r="AU183" s="440" t="str">
        <f>IF($AT183="","",VLOOKUP($AT183,リスト!$CL:$CM,2,FALSE))</f>
        <v/>
      </c>
      <c r="AV183" s="449"/>
      <c r="AX183" s="384" t="str">
        <f t="shared" si="37"/>
        <v/>
      </c>
      <c r="AY183" s="384">
        <f t="shared" si="38"/>
        <v>0</v>
      </c>
      <c r="AZ183" s="384">
        <f t="shared" si="39"/>
        <v>0</v>
      </c>
      <c r="BA183" s="384">
        <f t="shared" si="40"/>
        <v>0</v>
      </c>
    </row>
    <row r="184" spans="2:53" s="177" customFormat="1" ht="24.75" hidden="1" customHeight="1" outlineLevel="1">
      <c r="B184" s="38"/>
      <c r="C184" s="52"/>
      <c r="D184" s="291" t="str">
        <f t="shared" si="28"/>
        <v/>
      </c>
      <c r="E184" s="3"/>
      <c r="F184" s="3"/>
      <c r="G184" s="3"/>
      <c r="H184" s="3"/>
      <c r="I184" s="3"/>
      <c r="J184" s="3"/>
      <c r="K184" s="3"/>
      <c r="L184" s="356"/>
      <c r="M184" s="3"/>
      <c r="N184" s="3"/>
      <c r="O184" s="3"/>
      <c r="P184" s="3"/>
      <c r="Q184" s="13"/>
      <c r="R184" s="67"/>
      <c r="S184" s="13"/>
      <c r="T184" s="13"/>
      <c r="U184" s="75"/>
      <c r="V184" s="58" t="s">
        <v>3550</v>
      </c>
      <c r="W184" s="59"/>
      <c r="X184" s="41"/>
      <c r="Y184" s="134" t="str">
        <f t="shared" si="29"/>
        <v/>
      </c>
      <c r="Z184" s="135" t="str">
        <f t="shared" si="30"/>
        <v/>
      </c>
      <c r="AA184" s="134"/>
      <c r="AB184" s="303"/>
      <c r="AC184" s="44"/>
      <c r="AD184" s="183" t="str">
        <f t="shared" si="31"/>
        <v/>
      </c>
      <c r="AE184" s="380">
        <v>0.1</v>
      </c>
      <c r="AF184" s="185" t="str">
        <f t="shared" si="32"/>
        <v/>
      </c>
      <c r="AG184" s="186" t="str">
        <f t="shared" si="33"/>
        <v/>
      </c>
      <c r="AH184" s="186" t="str">
        <f t="shared" si="34"/>
        <v/>
      </c>
      <c r="AI184" s="187" t="str">
        <f t="shared" si="35"/>
        <v/>
      </c>
      <c r="AJ184" s="337"/>
      <c r="AK184" s="61"/>
      <c r="AL184" s="372" t="str">
        <f t="shared" si="36"/>
        <v/>
      </c>
      <c r="AM184" s="14"/>
      <c r="AN184" s="15"/>
      <c r="AO184" s="15"/>
      <c r="AP184" s="15"/>
      <c r="AQ184" s="16"/>
      <c r="AR184" s="17"/>
      <c r="AT184" s="25"/>
      <c r="AU184" s="440" t="str">
        <f>IF($AT184="","",VLOOKUP($AT184,リスト!$CL:$CM,2,FALSE))</f>
        <v/>
      </c>
      <c r="AV184" s="449"/>
      <c r="AX184" s="384" t="str">
        <f t="shared" si="37"/>
        <v/>
      </c>
      <c r="AY184" s="384">
        <f t="shared" si="38"/>
        <v>0</v>
      </c>
      <c r="AZ184" s="384">
        <f t="shared" si="39"/>
        <v>0</v>
      </c>
      <c r="BA184" s="384">
        <f t="shared" si="40"/>
        <v>0</v>
      </c>
    </row>
    <row r="185" spans="2:53" s="177" customFormat="1" ht="24.75" hidden="1" customHeight="1" outlineLevel="1">
      <c r="B185" s="38"/>
      <c r="C185" s="52"/>
      <c r="D185" s="291" t="str">
        <f t="shared" si="28"/>
        <v/>
      </c>
      <c r="E185" s="3"/>
      <c r="F185" s="3"/>
      <c r="G185" s="3"/>
      <c r="H185" s="3"/>
      <c r="I185" s="3"/>
      <c r="J185" s="3"/>
      <c r="K185" s="3"/>
      <c r="L185" s="356"/>
      <c r="M185" s="3"/>
      <c r="N185" s="3"/>
      <c r="O185" s="3"/>
      <c r="P185" s="3"/>
      <c r="Q185" s="13"/>
      <c r="R185" s="67"/>
      <c r="S185" s="13"/>
      <c r="T185" s="13"/>
      <c r="U185" s="75"/>
      <c r="V185" s="58" t="s">
        <v>3550</v>
      </c>
      <c r="W185" s="59"/>
      <c r="X185" s="41"/>
      <c r="Y185" s="134" t="str">
        <f t="shared" si="29"/>
        <v/>
      </c>
      <c r="Z185" s="135" t="str">
        <f t="shared" si="30"/>
        <v/>
      </c>
      <c r="AA185" s="134"/>
      <c r="AB185" s="303"/>
      <c r="AC185" s="44"/>
      <c r="AD185" s="183" t="str">
        <f t="shared" si="31"/>
        <v/>
      </c>
      <c r="AE185" s="380">
        <v>0.1</v>
      </c>
      <c r="AF185" s="185" t="str">
        <f t="shared" si="32"/>
        <v/>
      </c>
      <c r="AG185" s="186" t="str">
        <f t="shared" si="33"/>
        <v/>
      </c>
      <c r="AH185" s="186" t="str">
        <f t="shared" si="34"/>
        <v/>
      </c>
      <c r="AI185" s="187" t="str">
        <f t="shared" si="35"/>
        <v/>
      </c>
      <c r="AJ185" s="337"/>
      <c r="AK185" s="61"/>
      <c r="AL185" s="372" t="str">
        <f t="shared" si="36"/>
        <v/>
      </c>
      <c r="AM185" s="14"/>
      <c r="AN185" s="15"/>
      <c r="AO185" s="15"/>
      <c r="AP185" s="15"/>
      <c r="AQ185" s="16"/>
      <c r="AR185" s="17"/>
      <c r="AT185" s="25"/>
      <c r="AU185" s="440" t="str">
        <f>IF($AT185="","",VLOOKUP($AT185,リスト!$CL:$CM,2,FALSE))</f>
        <v/>
      </c>
      <c r="AV185" s="449"/>
      <c r="AX185" s="384" t="str">
        <f t="shared" si="37"/>
        <v/>
      </c>
      <c r="AY185" s="384">
        <f t="shared" si="38"/>
        <v>0</v>
      </c>
      <c r="AZ185" s="384">
        <f t="shared" si="39"/>
        <v>0</v>
      </c>
      <c r="BA185" s="384">
        <f t="shared" si="40"/>
        <v>0</v>
      </c>
    </row>
    <row r="186" spans="2:53" s="177" customFormat="1" ht="24.75" hidden="1" customHeight="1" outlineLevel="1">
      <c r="B186" s="38"/>
      <c r="C186" s="52"/>
      <c r="D186" s="291" t="str">
        <f t="shared" si="28"/>
        <v/>
      </c>
      <c r="E186" s="3"/>
      <c r="F186" s="3"/>
      <c r="G186" s="3"/>
      <c r="H186" s="3"/>
      <c r="I186" s="3"/>
      <c r="J186" s="3"/>
      <c r="K186" s="3"/>
      <c r="L186" s="356"/>
      <c r="M186" s="3"/>
      <c r="N186" s="3"/>
      <c r="O186" s="3"/>
      <c r="P186" s="3"/>
      <c r="Q186" s="13"/>
      <c r="R186" s="67"/>
      <c r="S186" s="13"/>
      <c r="T186" s="13"/>
      <c r="U186" s="75"/>
      <c r="V186" s="58" t="s">
        <v>3550</v>
      </c>
      <c r="W186" s="59"/>
      <c r="X186" s="41"/>
      <c r="Y186" s="134" t="str">
        <f t="shared" si="29"/>
        <v/>
      </c>
      <c r="Z186" s="135" t="str">
        <f t="shared" si="30"/>
        <v/>
      </c>
      <c r="AA186" s="134"/>
      <c r="AB186" s="303"/>
      <c r="AC186" s="44"/>
      <c r="AD186" s="183" t="str">
        <f t="shared" si="31"/>
        <v/>
      </c>
      <c r="AE186" s="380">
        <v>0.1</v>
      </c>
      <c r="AF186" s="185" t="str">
        <f t="shared" si="32"/>
        <v/>
      </c>
      <c r="AG186" s="186" t="str">
        <f t="shared" si="33"/>
        <v/>
      </c>
      <c r="AH186" s="186" t="str">
        <f t="shared" si="34"/>
        <v/>
      </c>
      <c r="AI186" s="187" t="str">
        <f t="shared" si="35"/>
        <v/>
      </c>
      <c r="AJ186" s="337"/>
      <c r="AK186" s="61"/>
      <c r="AL186" s="372" t="str">
        <f t="shared" si="36"/>
        <v/>
      </c>
      <c r="AM186" s="14"/>
      <c r="AN186" s="15"/>
      <c r="AO186" s="15"/>
      <c r="AP186" s="15"/>
      <c r="AQ186" s="16"/>
      <c r="AR186" s="17"/>
      <c r="AT186" s="25"/>
      <c r="AU186" s="440" t="str">
        <f>IF($AT186="","",VLOOKUP($AT186,リスト!$CL:$CM,2,FALSE))</f>
        <v/>
      </c>
      <c r="AV186" s="449"/>
      <c r="AX186" s="384" t="str">
        <f t="shared" si="37"/>
        <v/>
      </c>
      <c r="AY186" s="384">
        <f t="shared" si="38"/>
        <v>0</v>
      </c>
      <c r="AZ186" s="384">
        <f t="shared" si="39"/>
        <v>0</v>
      </c>
      <c r="BA186" s="384">
        <f t="shared" si="40"/>
        <v>0</v>
      </c>
    </row>
    <row r="187" spans="2:53" s="177" customFormat="1" ht="24.75" hidden="1" customHeight="1" outlineLevel="1">
      <c r="B187" s="38"/>
      <c r="C187" s="52"/>
      <c r="D187" s="291" t="str">
        <f t="shared" si="28"/>
        <v/>
      </c>
      <c r="E187" s="3"/>
      <c r="F187" s="3"/>
      <c r="G187" s="3"/>
      <c r="H187" s="3"/>
      <c r="I187" s="3"/>
      <c r="J187" s="3"/>
      <c r="K187" s="3"/>
      <c r="L187" s="356"/>
      <c r="M187" s="3"/>
      <c r="N187" s="3"/>
      <c r="O187" s="3"/>
      <c r="P187" s="3"/>
      <c r="Q187" s="13"/>
      <c r="R187" s="67"/>
      <c r="S187" s="13"/>
      <c r="T187" s="13"/>
      <c r="U187" s="75"/>
      <c r="V187" s="58" t="s">
        <v>3550</v>
      </c>
      <c r="W187" s="59"/>
      <c r="X187" s="41"/>
      <c r="Y187" s="134" t="str">
        <f t="shared" si="29"/>
        <v/>
      </c>
      <c r="Z187" s="135" t="str">
        <f t="shared" si="30"/>
        <v/>
      </c>
      <c r="AA187" s="134"/>
      <c r="AB187" s="303"/>
      <c r="AC187" s="44"/>
      <c r="AD187" s="183" t="str">
        <f t="shared" si="31"/>
        <v/>
      </c>
      <c r="AE187" s="380">
        <v>0.1</v>
      </c>
      <c r="AF187" s="185" t="str">
        <f t="shared" si="32"/>
        <v/>
      </c>
      <c r="AG187" s="186" t="str">
        <f t="shared" si="33"/>
        <v/>
      </c>
      <c r="AH187" s="186" t="str">
        <f t="shared" si="34"/>
        <v/>
      </c>
      <c r="AI187" s="187" t="str">
        <f t="shared" si="35"/>
        <v/>
      </c>
      <c r="AJ187" s="337"/>
      <c r="AK187" s="61"/>
      <c r="AL187" s="372" t="str">
        <f t="shared" si="36"/>
        <v/>
      </c>
      <c r="AM187" s="14"/>
      <c r="AN187" s="15"/>
      <c r="AO187" s="15"/>
      <c r="AP187" s="15"/>
      <c r="AQ187" s="16"/>
      <c r="AR187" s="17"/>
      <c r="AT187" s="25"/>
      <c r="AU187" s="440" t="str">
        <f>IF($AT187="","",VLOOKUP($AT187,リスト!$CL:$CM,2,FALSE))</f>
        <v/>
      </c>
      <c r="AV187" s="449"/>
      <c r="AX187" s="384" t="str">
        <f t="shared" si="37"/>
        <v/>
      </c>
      <c r="AY187" s="384">
        <f t="shared" si="38"/>
        <v>0</v>
      </c>
      <c r="AZ187" s="384">
        <f t="shared" si="39"/>
        <v>0</v>
      </c>
      <c r="BA187" s="384">
        <f t="shared" si="40"/>
        <v>0</v>
      </c>
    </row>
    <row r="188" spans="2:53" s="177" customFormat="1" ht="24.75" hidden="1" customHeight="1" outlineLevel="1">
      <c r="B188" s="38"/>
      <c r="C188" s="52"/>
      <c r="D188" s="291" t="str">
        <f t="shared" si="28"/>
        <v/>
      </c>
      <c r="E188" s="3"/>
      <c r="F188" s="3"/>
      <c r="G188" s="3"/>
      <c r="H188" s="3"/>
      <c r="I188" s="3"/>
      <c r="J188" s="3"/>
      <c r="K188" s="3"/>
      <c r="L188" s="356"/>
      <c r="M188" s="3"/>
      <c r="N188" s="3"/>
      <c r="O188" s="3"/>
      <c r="P188" s="3"/>
      <c r="Q188" s="13"/>
      <c r="R188" s="67"/>
      <c r="S188" s="13"/>
      <c r="T188" s="13"/>
      <c r="U188" s="75"/>
      <c r="V188" s="58" t="s">
        <v>3550</v>
      </c>
      <c r="W188" s="59"/>
      <c r="X188" s="41"/>
      <c r="Y188" s="134" t="str">
        <f t="shared" si="29"/>
        <v/>
      </c>
      <c r="Z188" s="135" t="str">
        <f t="shared" si="30"/>
        <v/>
      </c>
      <c r="AA188" s="134"/>
      <c r="AB188" s="303"/>
      <c r="AC188" s="44"/>
      <c r="AD188" s="183" t="str">
        <f t="shared" si="31"/>
        <v/>
      </c>
      <c r="AE188" s="380">
        <v>0.1</v>
      </c>
      <c r="AF188" s="185" t="str">
        <f t="shared" si="32"/>
        <v/>
      </c>
      <c r="AG188" s="186" t="str">
        <f t="shared" si="33"/>
        <v/>
      </c>
      <c r="AH188" s="186" t="str">
        <f t="shared" si="34"/>
        <v/>
      </c>
      <c r="AI188" s="187" t="str">
        <f t="shared" si="35"/>
        <v/>
      </c>
      <c r="AJ188" s="337"/>
      <c r="AK188" s="61"/>
      <c r="AL188" s="372" t="str">
        <f t="shared" si="36"/>
        <v/>
      </c>
      <c r="AM188" s="14"/>
      <c r="AN188" s="15"/>
      <c r="AO188" s="15"/>
      <c r="AP188" s="15"/>
      <c r="AQ188" s="16"/>
      <c r="AR188" s="17"/>
      <c r="AT188" s="25"/>
      <c r="AU188" s="440" t="str">
        <f>IF($AT188="","",VLOOKUP($AT188,リスト!$CL:$CM,2,FALSE))</f>
        <v/>
      </c>
      <c r="AV188" s="449"/>
      <c r="AX188" s="384" t="str">
        <f t="shared" si="37"/>
        <v/>
      </c>
      <c r="AY188" s="384">
        <f t="shared" si="38"/>
        <v>0</v>
      </c>
      <c r="AZ188" s="384">
        <f t="shared" si="39"/>
        <v>0</v>
      </c>
      <c r="BA188" s="384">
        <f t="shared" si="40"/>
        <v>0</v>
      </c>
    </row>
    <row r="189" spans="2:53" s="177" customFormat="1" ht="24.75" hidden="1" customHeight="1" outlineLevel="1">
      <c r="B189" s="38"/>
      <c r="C189" s="52"/>
      <c r="D189" s="291" t="str">
        <f t="shared" si="28"/>
        <v/>
      </c>
      <c r="E189" s="3"/>
      <c r="F189" s="3"/>
      <c r="G189" s="3"/>
      <c r="H189" s="3"/>
      <c r="I189" s="3"/>
      <c r="J189" s="3"/>
      <c r="K189" s="3"/>
      <c r="L189" s="356"/>
      <c r="M189" s="3"/>
      <c r="N189" s="3"/>
      <c r="O189" s="3"/>
      <c r="P189" s="3"/>
      <c r="Q189" s="13"/>
      <c r="R189" s="67"/>
      <c r="S189" s="13"/>
      <c r="T189" s="13"/>
      <c r="U189" s="75"/>
      <c r="V189" s="58" t="s">
        <v>3550</v>
      </c>
      <c r="W189" s="59"/>
      <c r="X189" s="41"/>
      <c r="Y189" s="134" t="str">
        <f t="shared" si="29"/>
        <v/>
      </c>
      <c r="Z189" s="135" t="str">
        <f t="shared" si="30"/>
        <v/>
      </c>
      <c r="AA189" s="134"/>
      <c r="AB189" s="303"/>
      <c r="AC189" s="44"/>
      <c r="AD189" s="183" t="str">
        <f t="shared" si="31"/>
        <v/>
      </c>
      <c r="AE189" s="380">
        <v>0.1</v>
      </c>
      <c r="AF189" s="185" t="str">
        <f t="shared" si="32"/>
        <v/>
      </c>
      <c r="AG189" s="186" t="str">
        <f t="shared" si="33"/>
        <v/>
      </c>
      <c r="AH189" s="186" t="str">
        <f t="shared" si="34"/>
        <v/>
      </c>
      <c r="AI189" s="187" t="str">
        <f t="shared" si="35"/>
        <v/>
      </c>
      <c r="AJ189" s="337"/>
      <c r="AK189" s="61"/>
      <c r="AL189" s="372" t="str">
        <f t="shared" si="36"/>
        <v/>
      </c>
      <c r="AM189" s="14"/>
      <c r="AN189" s="15"/>
      <c r="AO189" s="15"/>
      <c r="AP189" s="15"/>
      <c r="AQ189" s="16"/>
      <c r="AR189" s="17"/>
      <c r="AT189" s="25"/>
      <c r="AU189" s="440" t="str">
        <f>IF($AT189="","",VLOOKUP($AT189,リスト!$CL:$CM,2,FALSE))</f>
        <v/>
      </c>
      <c r="AV189" s="449"/>
      <c r="AX189" s="384" t="str">
        <f t="shared" si="37"/>
        <v/>
      </c>
      <c r="AY189" s="384">
        <f t="shared" si="38"/>
        <v>0</v>
      </c>
      <c r="AZ189" s="384">
        <f t="shared" si="39"/>
        <v>0</v>
      </c>
      <c r="BA189" s="384">
        <f t="shared" si="40"/>
        <v>0</v>
      </c>
    </row>
    <row r="190" spans="2:53" s="177" customFormat="1" ht="24.75" hidden="1" customHeight="1" outlineLevel="1">
      <c r="B190" s="38"/>
      <c r="C190" s="52"/>
      <c r="D190" s="291" t="str">
        <f t="shared" si="28"/>
        <v/>
      </c>
      <c r="E190" s="3"/>
      <c r="F190" s="3"/>
      <c r="G190" s="3"/>
      <c r="H190" s="3"/>
      <c r="I190" s="3"/>
      <c r="J190" s="3"/>
      <c r="K190" s="3"/>
      <c r="L190" s="356"/>
      <c r="M190" s="3"/>
      <c r="N190" s="3"/>
      <c r="O190" s="3"/>
      <c r="P190" s="3"/>
      <c r="Q190" s="13"/>
      <c r="R190" s="67"/>
      <c r="S190" s="13"/>
      <c r="T190" s="13"/>
      <c r="U190" s="75"/>
      <c r="V190" s="58" t="s">
        <v>3550</v>
      </c>
      <c r="W190" s="59"/>
      <c r="X190" s="41"/>
      <c r="Y190" s="134" t="str">
        <f t="shared" si="29"/>
        <v/>
      </c>
      <c r="Z190" s="135" t="str">
        <f t="shared" si="30"/>
        <v/>
      </c>
      <c r="AA190" s="134"/>
      <c r="AB190" s="303"/>
      <c r="AC190" s="44"/>
      <c r="AD190" s="183" t="str">
        <f t="shared" si="31"/>
        <v/>
      </c>
      <c r="AE190" s="380">
        <v>0.1</v>
      </c>
      <c r="AF190" s="185" t="str">
        <f t="shared" si="32"/>
        <v/>
      </c>
      <c r="AG190" s="186" t="str">
        <f t="shared" si="33"/>
        <v/>
      </c>
      <c r="AH190" s="186" t="str">
        <f t="shared" si="34"/>
        <v/>
      </c>
      <c r="AI190" s="187" t="str">
        <f t="shared" si="35"/>
        <v/>
      </c>
      <c r="AJ190" s="337"/>
      <c r="AK190" s="61"/>
      <c r="AL190" s="372" t="str">
        <f t="shared" si="36"/>
        <v/>
      </c>
      <c r="AM190" s="14"/>
      <c r="AN190" s="15"/>
      <c r="AO190" s="15"/>
      <c r="AP190" s="15"/>
      <c r="AQ190" s="16"/>
      <c r="AR190" s="17"/>
      <c r="AT190" s="25"/>
      <c r="AU190" s="440" t="str">
        <f>IF($AT190="","",VLOOKUP($AT190,リスト!$CL:$CM,2,FALSE))</f>
        <v/>
      </c>
      <c r="AV190" s="449"/>
      <c r="AX190" s="384" t="str">
        <f t="shared" si="37"/>
        <v/>
      </c>
      <c r="AY190" s="384">
        <f t="shared" si="38"/>
        <v>0</v>
      </c>
      <c r="AZ190" s="384">
        <f t="shared" si="39"/>
        <v>0</v>
      </c>
      <c r="BA190" s="384">
        <f t="shared" si="40"/>
        <v>0</v>
      </c>
    </row>
    <row r="191" spans="2:53" s="177" customFormat="1" ht="24.75" hidden="1" customHeight="1" outlineLevel="1">
      <c r="B191" s="38"/>
      <c r="C191" s="52"/>
      <c r="D191" s="291" t="str">
        <f t="shared" si="28"/>
        <v/>
      </c>
      <c r="E191" s="3"/>
      <c r="F191" s="3"/>
      <c r="G191" s="3"/>
      <c r="H191" s="3"/>
      <c r="I191" s="3"/>
      <c r="J191" s="3"/>
      <c r="K191" s="3"/>
      <c r="L191" s="356"/>
      <c r="M191" s="3"/>
      <c r="N191" s="3"/>
      <c r="O191" s="3"/>
      <c r="P191" s="3"/>
      <c r="Q191" s="13"/>
      <c r="R191" s="67"/>
      <c r="S191" s="13"/>
      <c r="T191" s="13"/>
      <c r="U191" s="75"/>
      <c r="V191" s="58" t="s">
        <v>3550</v>
      </c>
      <c r="W191" s="59"/>
      <c r="X191" s="41"/>
      <c r="Y191" s="134" t="str">
        <f t="shared" si="29"/>
        <v/>
      </c>
      <c r="Z191" s="135" t="str">
        <f t="shared" si="30"/>
        <v/>
      </c>
      <c r="AA191" s="134"/>
      <c r="AB191" s="303"/>
      <c r="AC191" s="44"/>
      <c r="AD191" s="183" t="str">
        <f t="shared" si="31"/>
        <v/>
      </c>
      <c r="AE191" s="380">
        <v>0.1</v>
      </c>
      <c r="AF191" s="185" t="str">
        <f t="shared" si="32"/>
        <v/>
      </c>
      <c r="AG191" s="186" t="str">
        <f t="shared" si="33"/>
        <v/>
      </c>
      <c r="AH191" s="186" t="str">
        <f t="shared" si="34"/>
        <v/>
      </c>
      <c r="AI191" s="187" t="str">
        <f t="shared" si="35"/>
        <v/>
      </c>
      <c r="AJ191" s="337"/>
      <c r="AK191" s="61"/>
      <c r="AL191" s="372" t="str">
        <f t="shared" si="36"/>
        <v/>
      </c>
      <c r="AM191" s="14"/>
      <c r="AN191" s="15"/>
      <c r="AO191" s="15"/>
      <c r="AP191" s="15"/>
      <c r="AQ191" s="16"/>
      <c r="AR191" s="17"/>
      <c r="AT191" s="25"/>
      <c r="AU191" s="440" t="str">
        <f>IF($AT191="","",VLOOKUP($AT191,リスト!$CL:$CM,2,FALSE))</f>
        <v/>
      </c>
      <c r="AV191" s="449"/>
      <c r="AX191" s="384" t="str">
        <f t="shared" si="37"/>
        <v/>
      </c>
      <c r="AY191" s="384">
        <f t="shared" si="38"/>
        <v>0</v>
      </c>
      <c r="AZ191" s="384">
        <f t="shared" si="39"/>
        <v>0</v>
      </c>
      <c r="BA191" s="384">
        <f t="shared" si="40"/>
        <v>0</v>
      </c>
    </row>
    <row r="192" spans="2:53" s="177" customFormat="1" ht="24.75" hidden="1" customHeight="1" outlineLevel="1">
      <c r="B192" s="38"/>
      <c r="C192" s="52"/>
      <c r="D192" s="291" t="str">
        <f t="shared" si="28"/>
        <v/>
      </c>
      <c r="E192" s="3"/>
      <c r="F192" s="3"/>
      <c r="G192" s="3"/>
      <c r="H192" s="3"/>
      <c r="I192" s="3"/>
      <c r="J192" s="3"/>
      <c r="K192" s="3"/>
      <c r="L192" s="356"/>
      <c r="M192" s="3"/>
      <c r="N192" s="3"/>
      <c r="O192" s="3"/>
      <c r="P192" s="3"/>
      <c r="Q192" s="13"/>
      <c r="R192" s="67"/>
      <c r="S192" s="13"/>
      <c r="T192" s="13"/>
      <c r="U192" s="75"/>
      <c r="V192" s="58" t="s">
        <v>3550</v>
      </c>
      <c r="W192" s="59"/>
      <c r="X192" s="41"/>
      <c r="Y192" s="134" t="str">
        <f t="shared" si="29"/>
        <v/>
      </c>
      <c r="Z192" s="135" t="str">
        <f t="shared" si="30"/>
        <v/>
      </c>
      <c r="AA192" s="134"/>
      <c r="AB192" s="303"/>
      <c r="AC192" s="44"/>
      <c r="AD192" s="183" t="str">
        <f t="shared" si="31"/>
        <v/>
      </c>
      <c r="AE192" s="380">
        <v>0.1</v>
      </c>
      <c r="AF192" s="185" t="str">
        <f t="shared" si="32"/>
        <v/>
      </c>
      <c r="AG192" s="186" t="str">
        <f t="shared" si="33"/>
        <v/>
      </c>
      <c r="AH192" s="186" t="str">
        <f t="shared" si="34"/>
        <v/>
      </c>
      <c r="AI192" s="187" t="str">
        <f t="shared" si="35"/>
        <v/>
      </c>
      <c r="AJ192" s="337"/>
      <c r="AK192" s="61"/>
      <c r="AL192" s="372" t="str">
        <f t="shared" si="36"/>
        <v/>
      </c>
      <c r="AM192" s="14"/>
      <c r="AN192" s="15"/>
      <c r="AO192" s="15"/>
      <c r="AP192" s="15"/>
      <c r="AQ192" s="16"/>
      <c r="AR192" s="17"/>
      <c r="AT192" s="25"/>
      <c r="AU192" s="440" t="str">
        <f>IF($AT192="","",VLOOKUP($AT192,リスト!$CL:$CM,2,FALSE))</f>
        <v/>
      </c>
      <c r="AV192" s="449"/>
      <c r="AX192" s="384" t="str">
        <f t="shared" si="37"/>
        <v/>
      </c>
      <c r="AY192" s="384">
        <f t="shared" si="38"/>
        <v>0</v>
      </c>
      <c r="AZ192" s="384">
        <f t="shared" si="39"/>
        <v>0</v>
      </c>
      <c r="BA192" s="384">
        <f t="shared" si="40"/>
        <v>0</v>
      </c>
    </row>
    <row r="193" spans="2:53" s="177" customFormat="1" ht="24.75" hidden="1" customHeight="1" outlineLevel="1">
      <c r="B193" s="38"/>
      <c r="C193" s="52"/>
      <c r="D193" s="291" t="str">
        <f t="shared" si="28"/>
        <v/>
      </c>
      <c r="E193" s="3"/>
      <c r="F193" s="3"/>
      <c r="G193" s="3"/>
      <c r="H193" s="3"/>
      <c r="I193" s="3"/>
      <c r="J193" s="3"/>
      <c r="K193" s="3"/>
      <c r="L193" s="356"/>
      <c r="M193" s="3"/>
      <c r="N193" s="3"/>
      <c r="O193" s="3"/>
      <c r="P193" s="3"/>
      <c r="Q193" s="13"/>
      <c r="R193" s="67"/>
      <c r="S193" s="13"/>
      <c r="T193" s="13"/>
      <c r="U193" s="75"/>
      <c r="V193" s="58" t="s">
        <v>3550</v>
      </c>
      <c r="W193" s="59"/>
      <c r="X193" s="41"/>
      <c r="Y193" s="134" t="str">
        <f t="shared" si="29"/>
        <v/>
      </c>
      <c r="Z193" s="135" t="str">
        <f t="shared" si="30"/>
        <v/>
      </c>
      <c r="AA193" s="134"/>
      <c r="AB193" s="303"/>
      <c r="AC193" s="44"/>
      <c r="AD193" s="183" t="str">
        <f t="shared" si="31"/>
        <v/>
      </c>
      <c r="AE193" s="380">
        <v>0.1</v>
      </c>
      <c r="AF193" s="185" t="str">
        <f t="shared" si="32"/>
        <v/>
      </c>
      <c r="AG193" s="186" t="str">
        <f t="shared" si="33"/>
        <v/>
      </c>
      <c r="AH193" s="186" t="str">
        <f t="shared" si="34"/>
        <v/>
      </c>
      <c r="AI193" s="187" t="str">
        <f t="shared" si="35"/>
        <v/>
      </c>
      <c r="AJ193" s="337"/>
      <c r="AK193" s="61"/>
      <c r="AL193" s="372" t="str">
        <f t="shared" si="36"/>
        <v/>
      </c>
      <c r="AM193" s="14"/>
      <c r="AN193" s="15"/>
      <c r="AO193" s="15"/>
      <c r="AP193" s="15"/>
      <c r="AQ193" s="16"/>
      <c r="AR193" s="17"/>
      <c r="AT193" s="25"/>
      <c r="AU193" s="440" t="str">
        <f>IF($AT193="","",VLOOKUP($AT193,リスト!$CL:$CM,2,FALSE))</f>
        <v/>
      </c>
      <c r="AV193" s="449"/>
      <c r="AX193" s="384" t="str">
        <f t="shared" si="37"/>
        <v/>
      </c>
      <c r="AY193" s="384">
        <f t="shared" si="38"/>
        <v>0</v>
      </c>
      <c r="AZ193" s="384">
        <f t="shared" si="39"/>
        <v>0</v>
      </c>
      <c r="BA193" s="384">
        <f t="shared" si="40"/>
        <v>0</v>
      </c>
    </row>
    <row r="194" spans="2:53" s="177" customFormat="1" ht="24.75" hidden="1" customHeight="1" outlineLevel="1">
      <c r="B194" s="38"/>
      <c r="C194" s="52"/>
      <c r="D194" s="291" t="str">
        <f t="shared" si="28"/>
        <v/>
      </c>
      <c r="E194" s="3"/>
      <c r="F194" s="3"/>
      <c r="G194" s="3"/>
      <c r="H194" s="3"/>
      <c r="I194" s="3"/>
      <c r="J194" s="3"/>
      <c r="K194" s="3"/>
      <c r="L194" s="356"/>
      <c r="M194" s="3"/>
      <c r="N194" s="3"/>
      <c r="O194" s="3"/>
      <c r="P194" s="3"/>
      <c r="Q194" s="13"/>
      <c r="R194" s="67"/>
      <c r="S194" s="13"/>
      <c r="T194" s="13"/>
      <c r="U194" s="75"/>
      <c r="V194" s="58" t="s">
        <v>3550</v>
      </c>
      <c r="W194" s="59"/>
      <c r="X194" s="41"/>
      <c r="Y194" s="134" t="str">
        <f t="shared" si="29"/>
        <v/>
      </c>
      <c r="Z194" s="135" t="str">
        <f t="shared" si="30"/>
        <v/>
      </c>
      <c r="AA194" s="134"/>
      <c r="AB194" s="303"/>
      <c r="AC194" s="44"/>
      <c r="AD194" s="183" t="str">
        <f t="shared" si="31"/>
        <v/>
      </c>
      <c r="AE194" s="380">
        <v>0.1</v>
      </c>
      <c r="AF194" s="185" t="str">
        <f t="shared" si="32"/>
        <v/>
      </c>
      <c r="AG194" s="186" t="str">
        <f t="shared" si="33"/>
        <v/>
      </c>
      <c r="AH194" s="186" t="str">
        <f t="shared" si="34"/>
        <v/>
      </c>
      <c r="AI194" s="187" t="str">
        <f t="shared" si="35"/>
        <v/>
      </c>
      <c r="AJ194" s="337"/>
      <c r="AK194" s="61"/>
      <c r="AL194" s="372" t="str">
        <f t="shared" si="36"/>
        <v/>
      </c>
      <c r="AM194" s="14"/>
      <c r="AN194" s="15"/>
      <c r="AO194" s="15"/>
      <c r="AP194" s="15"/>
      <c r="AQ194" s="16"/>
      <c r="AR194" s="17"/>
      <c r="AT194" s="25"/>
      <c r="AU194" s="440" t="str">
        <f>IF($AT194="","",VLOOKUP($AT194,リスト!$CL:$CM,2,FALSE))</f>
        <v/>
      </c>
      <c r="AV194" s="449"/>
      <c r="AX194" s="384" t="str">
        <f t="shared" si="37"/>
        <v/>
      </c>
      <c r="AY194" s="384">
        <f t="shared" si="38"/>
        <v>0</v>
      </c>
      <c r="AZ194" s="384">
        <f t="shared" si="39"/>
        <v>0</v>
      </c>
      <c r="BA194" s="384">
        <f t="shared" si="40"/>
        <v>0</v>
      </c>
    </row>
    <row r="195" spans="2:53" s="177" customFormat="1" ht="24.75" hidden="1" customHeight="1" outlineLevel="1">
      <c r="B195" s="38"/>
      <c r="C195" s="52"/>
      <c r="D195" s="291" t="str">
        <f t="shared" si="28"/>
        <v/>
      </c>
      <c r="E195" s="3"/>
      <c r="F195" s="3"/>
      <c r="G195" s="3"/>
      <c r="H195" s="3"/>
      <c r="I195" s="3"/>
      <c r="J195" s="3"/>
      <c r="K195" s="3"/>
      <c r="L195" s="356"/>
      <c r="M195" s="3"/>
      <c r="N195" s="3"/>
      <c r="O195" s="3"/>
      <c r="P195" s="3"/>
      <c r="Q195" s="13"/>
      <c r="R195" s="67"/>
      <c r="S195" s="13"/>
      <c r="T195" s="13"/>
      <c r="U195" s="75"/>
      <c r="V195" s="58" t="s">
        <v>3550</v>
      </c>
      <c r="W195" s="59"/>
      <c r="X195" s="41"/>
      <c r="Y195" s="134" t="str">
        <f t="shared" si="29"/>
        <v/>
      </c>
      <c r="Z195" s="135" t="str">
        <f t="shared" si="30"/>
        <v/>
      </c>
      <c r="AA195" s="134"/>
      <c r="AB195" s="303"/>
      <c r="AC195" s="44"/>
      <c r="AD195" s="183" t="str">
        <f t="shared" si="31"/>
        <v/>
      </c>
      <c r="AE195" s="380">
        <v>0.1</v>
      </c>
      <c r="AF195" s="185" t="str">
        <f t="shared" si="32"/>
        <v/>
      </c>
      <c r="AG195" s="186" t="str">
        <f t="shared" si="33"/>
        <v/>
      </c>
      <c r="AH195" s="186" t="str">
        <f t="shared" si="34"/>
        <v/>
      </c>
      <c r="AI195" s="187" t="str">
        <f t="shared" si="35"/>
        <v/>
      </c>
      <c r="AJ195" s="337"/>
      <c r="AK195" s="61"/>
      <c r="AL195" s="372" t="str">
        <f t="shared" si="36"/>
        <v/>
      </c>
      <c r="AM195" s="14"/>
      <c r="AN195" s="15"/>
      <c r="AO195" s="15"/>
      <c r="AP195" s="15"/>
      <c r="AQ195" s="16"/>
      <c r="AR195" s="17"/>
      <c r="AT195" s="25"/>
      <c r="AU195" s="440" t="str">
        <f>IF($AT195="","",VLOOKUP($AT195,リスト!$CL:$CM,2,FALSE))</f>
        <v/>
      </c>
      <c r="AV195" s="449"/>
      <c r="AX195" s="384" t="str">
        <f t="shared" si="37"/>
        <v/>
      </c>
      <c r="AY195" s="384">
        <f t="shared" si="38"/>
        <v>0</v>
      </c>
      <c r="AZ195" s="384">
        <f t="shared" si="39"/>
        <v>0</v>
      </c>
      <c r="BA195" s="384">
        <f t="shared" si="40"/>
        <v>0</v>
      </c>
    </row>
    <row r="196" spans="2:53" s="177" customFormat="1" ht="24.75" hidden="1" customHeight="1" outlineLevel="1">
      <c r="B196" s="38"/>
      <c r="C196" s="52"/>
      <c r="D196" s="291" t="str">
        <f t="shared" si="28"/>
        <v/>
      </c>
      <c r="E196" s="3"/>
      <c r="F196" s="3"/>
      <c r="G196" s="3"/>
      <c r="H196" s="3"/>
      <c r="I196" s="3"/>
      <c r="J196" s="3"/>
      <c r="K196" s="3"/>
      <c r="L196" s="356"/>
      <c r="M196" s="3"/>
      <c r="N196" s="3"/>
      <c r="O196" s="3"/>
      <c r="P196" s="3"/>
      <c r="Q196" s="13"/>
      <c r="R196" s="67"/>
      <c r="S196" s="13"/>
      <c r="T196" s="13"/>
      <c r="U196" s="75"/>
      <c r="V196" s="58" t="s">
        <v>3550</v>
      </c>
      <c r="W196" s="59"/>
      <c r="X196" s="41"/>
      <c r="Y196" s="134" t="str">
        <f t="shared" si="29"/>
        <v/>
      </c>
      <c r="Z196" s="135" t="str">
        <f t="shared" si="30"/>
        <v/>
      </c>
      <c r="AA196" s="134"/>
      <c r="AB196" s="303"/>
      <c r="AC196" s="44"/>
      <c r="AD196" s="183" t="str">
        <f t="shared" si="31"/>
        <v/>
      </c>
      <c r="AE196" s="380">
        <v>0.1</v>
      </c>
      <c r="AF196" s="185" t="str">
        <f t="shared" si="32"/>
        <v/>
      </c>
      <c r="AG196" s="186" t="str">
        <f t="shared" si="33"/>
        <v/>
      </c>
      <c r="AH196" s="186" t="str">
        <f t="shared" si="34"/>
        <v/>
      </c>
      <c r="AI196" s="187" t="str">
        <f t="shared" si="35"/>
        <v/>
      </c>
      <c r="AJ196" s="337"/>
      <c r="AK196" s="61"/>
      <c r="AL196" s="372" t="str">
        <f t="shared" si="36"/>
        <v/>
      </c>
      <c r="AM196" s="14"/>
      <c r="AN196" s="15"/>
      <c r="AO196" s="15"/>
      <c r="AP196" s="15"/>
      <c r="AQ196" s="16"/>
      <c r="AR196" s="17"/>
      <c r="AT196" s="25"/>
      <c r="AU196" s="440" t="str">
        <f>IF($AT196="","",VLOOKUP($AT196,リスト!$CL:$CM,2,FALSE))</f>
        <v/>
      </c>
      <c r="AV196" s="449"/>
      <c r="AX196" s="384" t="str">
        <f t="shared" si="37"/>
        <v/>
      </c>
      <c r="AY196" s="384">
        <f t="shared" si="38"/>
        <v>0</v>
      </c>
      <c r="AZ196" s="384">
        <f t="shared" si="39"/>
        <v>0</v>
      </c>
      <c r="BA196" s="384">
        <f t="shared" si="40"/>
        <v>0</v>
      </c>
    </row>
    <row r="197" spans="2:53" s="177" customFormat="1" ht="24.75" hidden="1" customHeight="1" outlineLevel="1">
      <c r="B197" s="38"/>
      <c r="C197" s="52"/>
      <c r="D197" s="291" t="str">
        <f t="shared" si="28"/>
        <v/>
      </c>
      <c r="E197" s="3"/>
      <c r="F197" s="3"/>
      <c r="G197" s="3"/>
      <c r="H197" s="3"/>
      <c r="I197" s="3"/>
      <c r="J197" s="3"/>
      <c r="K197" s="3"/>
      <c r="L197" s="356"/>
      <c r="M197" s="3"/>
      <c r="N197" s="3"/>
      <c r="O197" s="3"/>
      <c r="P197" s="3"/>
      <c r="Q197" s="13"/>
      <c r="R197" s="67"/>
      <c r="S197" s="13"/>
      <c r="T197" s="13"/>
      <c r="U197" s="75"/>
      <c r="V197" s="58" t="s">
        <v>3550</v>
      </c>
      <c r="W197" s="59"/>
      <c r="X197" s="41"/>
      <c r="Y197" s="134" t="str">
        <f t="shared" si="29"/>
        <v/>
      </c>
      <c r="Z197" s="135" t="str">
        <f t="shared" si="30"/>
        <v/>
      </c>
      <c r="AA197" s="134"/>
      <c r="AB197" s="303"/>
      <c r="AC197" s="44"/>
      <c r="AD197" s="183" t="str">
        <f t="shared" si="31"/>
        <v/>
      </c>
      <c r="AE197" s="380">
        <v>0.1</v>
      </c>
      <c r="AF197" s="185" t="str">
        <f t="shared" si="32"/>
        <v/>
      </c>
      <c r="AG197" s="186" t="str">
        <f t="shared" si="33"/>
        <v/>
      </c>
      <c r="AH197" s="186" t="str">
        <f t="shared" si="34"/>
        <v/>
      </c>
      <c r="AI197" s="187" t="str">
        <f t="shared" si="35"/>
        <v/>
      </c>
      <c r="AJ197" s="337"/>
      <c r="AK197" s="61"/>
      <c r="AL197" s="372" t="str">
        <f t="shared" si="36"/>
        <v/>
      </c>
      <c r="AM197" s="14"/>
      <c r="AN197" s="15"/>
      <c r="AO197" s="15"/>
      <c r="AP197" s="15"/>
      <c r="AQ197" s="16"/>
      <c r="AR197" s="17"/>
      <c r="AT197" s="25"/>
      <c r="AU197" s="440" t="str">
        <f>IF($AT197="","",VLOOKUP($AT197,リスト!$CL:$CM,2,FALSE))</f>
        <v/>
      </c>
      <c r="AV197" s="449"/>
      <c r="AX197" s="384" t="str">
        <f t="shared" si="37"/>
        <v/>
      </c>
      <c r="AY197" s="384">
        <f t="shared" si="38"/>
        <v>0</v>
      </c>
      <c r="AZ197" s="384">
        <f t="shared" si="39"/>
        <v>0</v>
      </c>
      <c r="BA197" s="384">
        <f t="shared" si="40"/>
        <v>0</v>
      </c>
    </row>
    <row r="198" spans="2:53" s="177" customFormat="1" ht="24.75" hidden="1" customHeight="1" outlineLevel="1">
      <c r="B198" s="38"/>
      <c r="C198" s="52"/>
      <c r="D198" s="291" t="str">
        <f t="shared" si="28"/>
        <v/>
      </c>
      <c r="E198" s="3"/>
      <c r="F198" s="3"/>
      <c r="G198" s="3"/>
      <c r="H198" s="3"/>
      <c r="I198" s="3"/>
      <c r="J198" s="3"/>
      <c r="K198" s="3"/>
      <c r="L198" s="356"/>
      <c r="M198" s="3"/>
      <c r="N198" s="3"/>
      <c r="O198" s="3"/>
      <c r="P198" s="3"/>
      <c r="Q198" s="13"/>
      <c r="R198" s="67"/>
      <c r="S198" s="13"/>
      <c r="T198" s="13"/>
      <c r="U198" s="75"/>
      <c r="V198" s="58" t="s">
        <v>3550</v>
      </c>
      <c r="W198" s="59"/>
      <c r="X198" s="41"/>
      <c r="Y198" s="134" t="str">
        <f t="shared" si="29"/>
        <v/>
      </c>
      <c r="Z198" s="135" t="str">
        <f t="shared" si="30"/>
        <v/>
      </c>
      <c r="AA198" s="134"/>
      <c r="AB198" s="303"/>
      <c r="AC198" s="44"/>
      <c r="AD198" s="183" t="str">
        <f t="shared" si="31"/>
        <v/>
      </c>
      <c r="AE198" s="380">
        <v>0.1</v>
      </c>
      <c r="AF198" s="185" t="str">
        <f t="shared" si="32"/>
        <v/>
      </c>
      <c r="AG198" s="186" t="str">
        <f t="shared" si="33"/>
        <v/>
      </c>
      <c r="AH198" s="186" t="str">
        <f t="shared" si="34"/>
        <v/>
      </c>
      <c r="AI198" s="187" t="str">
        <f t="shared" si="35"/>
        <v/>
      </c>
      <c r="AJ198" s="337"/>
      <c r="AK198" s="61"/>
      <c r="AL198" s="372" t="str">
        <f t="shared" si="36"/>
        <v/>
      </c>
      <c r="AM198" s="14"/>
      <c r="AN198" s="15"/>
      <c r="AO198" s="15"/>
      <c r="AP198" s="15"/>
      <c r="AQ198" s="16"/>
      <c r="AR198" s="17"/>
      <c r="AT198" s="25"/>
      <c r="AU198" s="440" t="str">
        <f>IF($AT198="","",VLOOKUP($AT198,リスト!$CL:$CM,2,FALSE))</f>
        <v/>
      </c>
      <c r="AV198" s="449"/>
      <c r="AX198" s="384" t="str">
        <f t="shared" si="37"/>
        <v/>
      </c>
      <c r="AY198" s="384">
        <f t="shared" si="38"/>
        <v>0</v>
      </c>
      <c r="AZ198" s="384">
        <f t="shared" si="39"/>
        <v>0</v>
      </c>
      <c r="BA198" s="384">
        <f t="shared" si="40"/>
        <v>0</v>
      </c>
    </row>
    <row r="199" spans="2:53" s="177" customFormat="1" ht="24.75" hidden="1" customHeight="1" outlineLevel="1">
      <c r="B199" s="38"/>
      <c r="C199" s="52"/>
      <c r="D199" s="291" t="str">
        <f t="shared" si="28"/>
        <v/>
      </c>
      <c r="E199" s="3"/>
      <c r="F199" s="3"/>
      <c r="G199" s="3"/>
      <c r="H199" s="3"/>
      <c r="I199" s="3"/>
      <c r="J199" s="3"/>
      <c r="K199" s="3"/>
      <c r="L199" s="356"/>
      <c r="M199" s="3"/>
      <c r="N199" s="3"/>
      <c r="O199" s="3"/>
      <c r="P199" s="3"/>
      <c r="Q199" s="13"/>
      <c r="R199" s="67"/>
      <c r="S199" s="13"/>
      <c r="T199" s="13"/>
      <c r="U199" s="75"/>
      <c r="V199" s="58" t="s">
        <v>3550</v>
      </c>
      <c r="W199" s="59"/>
      <c r="X199" s="41"/>
      <c r="Y199" s="134" t="str">
        <f t="shared" si="29"/>
        <v/>
      </c>
      <c r="Z199" s="135" t="str">
        <f t="shared" si="30"/>
        <v/>
      </c>
      <c r="AA199" s="134"/>
      <c r="AB199" s="303"/>
      <c r="AC199" s="44"/>
      <c r="AD199" s="183" t="str">
        <f t="shared" si="31"/>
        <v/>
      </c>
      <c r="AE199" s="380">
        <v>0.1</v>
      </c>
      <c r="AF199" s="185" t="str">
        <f t="shared" si="32"/>
        <v/>
      </c>
      <c r="AG199" s="186" t="str">
        <f t="shared" si="33"/>
        <v/>
      </c>
      <c r="AH199" s="186" t="str">
        <f t="shared" si="34"/>
        <v/>
      </c>
      <c r="AI199" s="187" t="str">
        <f t="shared" si="35"/>
        <v/>
      </c>
      <c r="AJ199" s="337"/>
      <c r="AK199" s="61"/>
      <c r="AL199" s="372" t="str">
        <f t="shared" si="36"/>
        <v/>
      </c>
      <c r="AM199" s="14"/>
      <c r="AN199" s="15"/>
      <c r="AO199" s="15"/>
      <c r="AP199" s="15"/>
      <c r="AQ199" s="16"/>
      <c r="AR199" s="17"/>
      <c r="AT199" s="25"/>
      <c r="AU199" s="440" t="str">
        <f>IF($AT199="","",VLOOKUP($AT199,リスト!$CL:$CM,2,FALSE))</f>
        <v/>
      </c>
      <c r="AV199" s="449"/>
      <c r="AX199" s="384" t="str">
        <f t="shared" si="37"/>
        <v/>
      </c>
      <c r="AY199" s="384">
        <f t="shared" si="38"/>
        <v>0</v>
      </c>
      <c r="AZ199" s="384">
        <f t="shared" si="39"/>
        <v>0</v>
      </c>
      <c r="BA199" s="384">
        <f t="shared" si="40"/>
        <v>0</v>
      </c>
    </row>
    <row r="200" spans="2:53" s="177" customFormat="1" ht="24.75" hidden="1" customHeight="1" outlineLevel="1">
      <c r="B200" s="38"/>
      <c r="C200" s="52"/>
      <c r="D200" s="291" t="str">
        <f t="shared" si="28"/>
        <v/>
      </c>
      <c r="E200" s="3"/>
      <c r="F200" s="3"/>
      <c r="G200" s="3"/>
      <c r="H200" s="3"/>
      <c r="I200" s="3"/>
      <c r="J200" s="3"/>
      <c r="K200" s="3"/>
      <c r="L200" s="356"/>
      <c r="M200" s="3"/>
      <c r="N200" s="3"/>
      <c r="O200" s="3"/>
      <c r="P200" s="3"/>
      <c r="Q200" s="13"/>
      <c r="R200" s="67"/>
      <c r="S200" s="13"/>
      <c r="T200" s="13"/>
      <c r="U200" s="75"/>
      <c r="V200" s="58" t="s">
        <v>3550</v>
      </c>
      <c r="W200" s="59"/>
      <c r="X200" s="41"/>
      <c r="Y200" s="134" t="str">
        <f t="shared" si="29"/>
        <v/>
      </c>
      <c r="Z200" s="135" t="str">
        <f t="shared" si="30"/>
        <v/>
      </c>
      <c r="AA200" s="134"/>
      <c r="AB200" s="303"/>
      <c r="AC200" s="44"/>
      <c r="AD200" s="183" t="str">
        <f t="shared" si="31"/>
        <v/>
      </c>
      <c r="AE200" s="380">
        <v>0.1</v>
      </c>
      <c r="AF200" s="185" t="str">
        <f t="shared" si="32"/>
        <v/>
      </c>
      <c r="AG200" s="186" t="str">
        <f t="shared" si="33"/>
        <v/>
      </c>
      <c r="AH200" s="186" t="str">
        <f t="shared" si="34"/>
        <v/>
      </c>
      <c r="AI200" s="187" t="str">
        <f t="shared" si="35"/>
        <v/>
      </c>
      <c r="AJ200" s="337"/>
      <c r="AK200" s="61"/>
      <c r="AL200" s="372" t="str">
        <f t="shared" si="36"/>
        <v/>
      </c>
      <c r="AM200" s="14"/>
      <c r="AN200" s="15"/>
      <c r="AO200" s="15"/>
      <c r="AP200" s="15"/>
      <c r="AQ200" s="16"/>
      <c r="AR200" s="17"/>
      <c r="AT200" s="25"/>
      <c r="AU200" s="440" t="str">
        <f>IF($AT200="","",VLOOKUP($AT200,リスト!$CL:$CM,2,FALSE))</f>
        <v/>
      </c>
      <c r="AV200" s="449"/>
      <c r="AX200" s="384" t="str">
        <f t="shared" si="37"/>
        <v/>
      </c>
      <c r="AY200" s="384">
        <f t="shared" si="38"/>
        <v>0</v>
      </c>
      <c r="AZ200" s="384">
        <f t="shared" si="39"/>
        <v>0</v>
      </c>
      <c r="BA200" s="384">
        <f t="shared" si="40"/>
        <v>0</v>
      </c>
    </row>
    <row r="201" spans="2:53" s="177" customFormat="1" ht="24.75" hidden="1" customHeight="1" outlineLevel="1">
      <c r="B201" s="38"/>
      <c r="C201" s="52"/>
      <c r="D201" s="291" t="str">
        <f t="shared" ref="D201:D264" si="41">IF(B201="","","-")</f>
        <v/>
      </c>
      <c r="E201" s="3"/>
      <c r="F201" s="3"/>
      <c r="G201" s="3"/>
      <c r="H201" s="3"/>
      <c r="I201" s="3"/>
      <c r="J201" s="3"/>
      <c r="K201" s="3"/>
      <c r="L201" s="356"/>
      <c r="M201" s="3"/>
      <c r="N201" s="3"/>
      <c r="O201" s="3"/>
      <c r="P201" s="3"/>
      <c r="Q201" s="13"/>
      <c r="R201" s="67"/>
      <c r="S201" s="13"/>
      <c r="T201" s="13"/>
      <c r="U201" s="75"/>
      <c r="V201" s="58" t="s">
        <v>3550</v>
      </c>
      <c r="W201" s="59"/>
      <c r="X201" s="41"/>
      <c r="Y201" s="134" t="str">
        <f t="shared" ref="Y201:Y264" si="42">IF(AND(U201&lt;&gt;"",X201&lt;&gt;""),IFERROR(IF(X201&lt;&gt;1,U201*X201,""),""),"")</f>
        <v/>
      </c>
      <c r="Z201" s="135" t="str">
        <f t="shared" ref="Z201:Z264" si="43">IF(ISNUMBER(X201),IF(X201&lt;&gt;1,IF(X201&lt;&gt;0,ROUND(AC201/X201,2),""),""),"")</f>
        <v/>
      </c>
      <c r="AA201" s="134"/>
      <c r="AB201" s="303"/>
      <c r="AC201" s="44"/>
      <c r="AD201" s="183" t="str">
        <f t="shared" ref="AD201:AD264" si="44">IF(AND($U201&lt;&gt;"",AC201&lt;&gt;""),IFERROR($U201*AC201,""),"")</f>
        <v/>
      </c>
      <c r="AE201" s="380">
        <v>0.1</v>
      </c>
      <c r="AF201" s="185" t="str">
        <f t="shared" ref="AF201:AF264" si="45">IF(AND(ISNUMBER($AD$1009),$AD201&lt;&gt;""),ROUNDDOWN($AD$1009*($AD201/SUM($AD$8:$AD$1007)),0),"")</f>
        <v/>
      </c>
      <c r="AG201" s="186" t="str">
        <f t="shared" ref="AG201:AG264" si="46">IFERROR(AD201-AF201,"")</f>
        <v/>
      </c>
      <c r="AH201" s="186" t="str">
        <f t="shared" ref="AH201:AH264" si="47">IFERROR(ROUNDDOWN(AG201/U201,0),"")</f>
        <v/>
      </c>
      <c r="AI201" s="187" t="str">
        <f t="shared" ref="AI201:AI264" si="48">IF(AND($AE201&lt;&gt;"",AG201&lt;&gt;""),ROUNDDOWN(AE201*AG201+AG201,0),"")</f>
        <v/>
      </c>
      <c r="AJ201" s="337"/>
      <c r="AK201" s="61"/>
      <c r="AL201" s="372" t="str">
        <f t="shared" ref="AL201:AL264" si="49">IF(B201="","","-")</f>
        <v/>
      </c>
      <c r="AM201" s="14"/>
      <c r="AN201" s="15"/>
      <c r="AO201" s="15"/>
      <c r="AP201" s="15"/>
      <c r="AQ201" s="16"/>
      <c r="AR201" s="17"/>
      <c r="AT201" s="25"/>
      <c r="AU201" s="440" t="str">
        <f>IF($AT201="","",VLOOKUP($AT201,リスト!$CL:$CM,2,FALSE))</f>
        <v/>
      </c>
      <c r="AV201" s="449"/>
      <c r="AX201" s="384" t="str">
        <f t="shared" ref="AX201:AX264" si="50">IF($AE201=10%,AG201,0)</f>
        <v/>
      </c>
      <c r="AY201" s="384">
        <f t="shared" ref="AY201:AY264" si="51">IF($AE201=8%,AG201,0)</f>
        <v>0</v>
      </c>
      <c r="AZ201" s="384">
        <f t="shared" ref="AZ201:AZ264" si="52">IF($AE201=5%,AG201,0)</f>
        <v>0</v>
      </c>
      <c r="BA201" s="384">
        <f t="shared" ref="BA201:BA264" si="53">IF($AE201=0%,AG201,0)</f>
        <v>0</v>
      </c>
    </row>
    <row r="202" spans="2:53" s="177" customFormat="1" ht="24.75" hidden="1" customHeight="1" outlineLevel="1">
      <c r="B202" s="38"/>
      <c r="C202" s="52"/>
      <c r="D202" s="291" t="str">
        <f t="shared" si="41"/>
        <v/>
      </c>
      <c r="E202" s="3"/>
      <c r="F202" s="3"/>
      <c r="G202" s="3"/>
      <c r="H202" s="3"/>
      <c r="I202" s="3"/>
      <c r="J202" s="3"/>
      <c r="K202" s="3"/>
      <c r="L202" s="356"/>
      <c r="M202" s="3"/>
      <c r="N202" s="3"/>
      <c r="O202" s="3"/>
      <c r="P202" s="3"/>
      <c r="Q202" s="13"/>
      <c r="R202" s="67"/>
      <c r="S202" s="13"/>
      <c r="T202" s="13"/>
      <c r="U202" s="75"/>
      <c r="V202" s="58" t="s">
        <v>3550</v>
      </c>
      <c r="W202" s="59"/>
      <c r="X202" s="41"/>
      <c r="Y202" s="134" t="str">
        <f t="shared" si="42"/>
        <v/>
      </c>
      <c r="Z202" s="135" t="str">
        <f t="shared" si="43"/>
        <v/>
      </c>
      <c r="AA202" s="134"/>
      <c r="AB202" s="303"/>
      <c r="AC202" s="44"/>
      <c r="AD202" s="183" t="str">
        <f t="shared" si="44"/>
        <v/>
      </c>
      <c r="AE202" s="380">
        <v>0.1</v>
      </c>
      <c r="AF202" s="185" t="str">
        <f t="shared" si="45"/>
        <v/>
      </c>
      <c r="AG202" s="186" t="str">
        <f t="shared" si="46"/>
        <v/>
      </c>
      <c r="AH202" s="186" t="str">
        <f t="shared" si="47"/>
        <v/>
      </c>
      <c r="AI202" s="187" t="str">
        <f t="shared" si="48"/>
        <v/>
      </c>
      <c r="AJ202" s="337"/>
      <c r="AK202" s="61"/>
      <c r="AL202" s="372" t="str">
        <f t="shared" si="49"/>
        <v/>
      </c>
      <c r="AM202" s="14"/>
      <c r="AN202" s="15"/>
      <c r="AO202" s="15"/>
      <c r="AP202" s="15"/>
      <c r="AQ202" s="16"/>
      <c r="AR202" s="17"/>
      <c r="AT202" s="25"/>
      <c r="AU202" s="440" t="str">
        <f>IF($AT202="","",VLOOKUP($AT202,リスト!$CL:$CM,2,FALSE))</f>
        <v/>
      </c>
      <c r="AV202" s="449"/>
      <c r="AX202" s="384" t="str">
        <f t="shared" si="50"/>
        <v/>
      </c>
      <c r="AY202" s="384">
        <f t="shared" si="51"/>
        <v>0</v>
      </c>
      <c r="AZ202" s="384">
        <f t="shared" si="52"/>
        <v>0</v>
      </c>
      <c r="BA202" s="384">
        <f t="shared" si="53"/>
        <v>0</v>
      </c>
    </row>
    <row r="203" spans="2:53" s="177" customFormat="1" ht="24.75" hidden="1" customHeight="1" outlineLevel="1">
      <c r="B203" s="38"/>
      <c r="C203" s="52"/>
      <c r="D203" s="291" t="str">
        <f t="shared" si="41"/>
        <v/>
      </c>
      <c r="E203" s="3"/>
      <c r="F203" s="3"/>
      <c r="G203" s="3"/>
      <c r="H203" s="3"/>
      <c r="I203" s="3"/>
      <c r="J203" s="3"/>
      <c r="K203" s="3"/>
      <c r="L203" s="356"/>
      <c r="M203" s="3"/>
      <c r="N203" s="3"/>
      <c r="O203" s="3"/>
      <c r="P203" s="3"/>
      <c r="Q203" s="13"/>
      <c r="R203" s="67"/>
      <c r="S203" s="13"/>
      <c r="T203" s="13"/>
      <c r="U203" s="75"/>
      <c r="V203" s="58" t="s">
        <v>3550</v>
      </c>
      <c r="W203" s="59"/>
      <c r="X203" s="41"/>
      <c r="Y203" s="134" t="str">
        <f t="shared" si="42"/>
        <v/>
      </c>
      <c r="Z203" s="135" t="str">
        <f t="shared" si="43"/>
        <v/>
      </c>
      <c r="AA203" s="134"/>
      <c r="AB203" s="303"/>
      <c r="AC203" s="44"/>
      <c r="AD203" s="183" t="str">
        <f t="shared" si="44"/>
        <v/>
      </c>
      <c r="AE203" s="380">
        <v>0.1</v>
      </c>
      <c r="AF203" s="185" t="str">
        <f t="shared" si="45"/>
        <v/>
      </c>
      <c r="AG203" s="186" t="str">
        <f t="shared" si="46"/>
        <v/>
      </c>
      <c r="AH203" s="186" t="str">
        <f t="shared" si="47"/>
        <v/>
      </c>
      <c r="AI203" s="187" t="str">
        <f t="shared" si="48"/>
        <v/>
      </c>
      <c r="AJ203" s="337"/>
      <c r="AK203" s="61"/>
      <c r="AL203" s="372" t="str">
        <f t="shared" si="49"/>
        <v/>
      </c>
      <c r="AM203" s="14"/>
      <c r="AN203" s="15"/>
      <c r="AO203" s="15"/>
      <c r="AP203" s="15"/>
      <c r="AQ203" s="16"/>
      <c r="AR203" s="17"/>
      <c r="AT203" s="25"/>
      <c r="AU203" s="440" t="str">
        <f>IF($AT203="","",VLOOKUP($AT203,リスト!$CL:$CM,2,FALSE))</f>
        <v/>
      </c>
      <c r="AV203" s="449"/>
      <c r="AX203" s="384" t="str">
        <f t="shared" si="50"/>
        <v/>
      </c>
      <c r="AY203" s="384">
        <f t="shared" si="51"/>
        <v>0</v>
      </c>
      <c r="AZ203" s="384">
        <f t="shared" si="52"/>
        <v>0</v>
      </c>
      <c r="BA203" s="384">
        <f t="shared" si="53"/>
        <v>0</v>
      </c>
    </row>
    <row r="204" spans="2:53" s="177" customFormat="1" ht="24.75" hidden="1" customHeight="1" outlineLevel="1">
      <c r="B204" s="38"/>
      <c r="C204" s="52"/>
      <c r="D204" s="291" t="str">
        <f t="shared" si="41"/>
        <v/>
      </c>
      <c r="E204" s="3"/>
      <c r="F204" s="3"/>
      <c r="G204" s="3"/>
      <c r="H204" s="3"/>
      <c r="I204" s="3"/>
      <c r="J204" s="3"/>
      <c r="K204" s="3"/>
      <c r="L204" s="356"/>
      <c r="M204" s="3"/>
      <c r="N204" s="3"/>
      <c r="O204" s="3"/>
      <c r="P204" s="3"/>
      <c r="Q204" s="13"/>
      <c r="R204" s="67"/>
      <c r="S204" s="13"/>
      <c r="T204" s="13"/>
      <c r="U204" s="75"/>
      <c r="V204" s="58" t="s">
        <v>3550</v>
      </c>
      <c r="W204" s="59"/>
      <c r="X204" s="41"/>
      <c r="Y204" s="134" t="str">
        <f t="shared" si="42"/>
        <v/>
      </c>
      <c r="Z204" s="135" t="str">
        <f t="shared" si="43"/>
        <v/>
      </c>
      <c r="AA204" s="134"/>
      <c r="AB204" s="303"/>
      <c r="AC204" s="44"/>
      <c r="AD204" s="183" t="str">
        <f t="shared" si="44"/>
        <v/>
      </c>
      <c r="AE204" s="380">
        <v>0.1</v>
      </c>
      <c r="AF204" s="185" t="str">
        <f t="shared" si="45"/>
        <v/>
      </c>
      <c r="AG204" s="186" t="str">
        <f t="shared" si="46"/>
        <v/>
      </c>
      <c r="AH204" s="186" t="str">
        <f t="shared" si="47"/>
        <v/>
      </c>
      <c r="AI204" s="187" t="str">
        <f t="shared" si="48"/>
        <v/>
      </c>
      <c r="AJ204" s="337"/>
      <c r="AK204" s="61"/>
      <c r="AL204" s="372" t="str">
        <f t="shared" si="49"/>
        <v/>
      </c>
      <c r="AM204" s="14"/>
      <c r="AN204" s="15"/>
      <c r="AO204" s="15"/>
      <c r="AP204" s="15"/>
      <c r="AQ204" s="16"/>
      <c r="AR204" s="17"/>
      <c r="AT204" s="25"/>
      <c r="AU204" s="440" t="str">
        <f>IF($AT204="","",VLOOKUP($AT204,リスト!$CL:$CM,2,FALSE))</f>
        <v/>
      </c>
      <c r="AV204" s="449"/>
      <c r="AX204" s="384" t="str">
        <f t="shared" si="50"/>
        <v/>
      </c>
      <c r="AY204" s="384">
        <f t="shared" si="51"/>
        <v>0</v>
      </c>
      <c r="AZ204" s="384">
        <f t="shared" si="52"/>
        <v>0</v>
      </c>
      <c r="BA204" s="384">
        <f t="shared" si="53"/>
        <v>0</v>
      </c>
    </row>
    <row r="205" spans="2:53" s="177" customFormat="1" ht="24.75" hidden="1" customHeight="1" outlineLevel="1">
      <c r="B205" s="38"/>
      <c r="C205" s="52"/>
      <c r="D205" s="291" t="str">
        <f t="shared" si="41"/>
        <v/>
      </c>
      <c r="E205" s="3"/>
      <c r="F205" s="3"/>
      <c r="G205" s="3"/>
      <c r="H205" s="3"/>
      <c r="I205" s="3"/>
      <c r="J205" s="3"/>
      <c r="K205" s="3"/>
      <c r="L205" s="356"/>
      <c r="M205" s="3"/>
      <c r="N205" s="3"/>
      <c r="O205" s="3"/>
      <c r="P205" s="3"/>
      <c r="Q205" s="13"/>
      <c r="R205" s="67"/>
      <c r="S205" s="13"/>
      <c r="T205" s="13"/>
      <c r="U205" s="75"/>
      <c r="V205" s="58" t="s">
        <v>3550</v>
      </c>
      <c r="W205" s="59"/>
      <c r="X205" s="41"/>
      <c r="Y205" s="134" t="str">
        <f t="shared" si="42"/>
        <v/>
      </c>
      <c r="Z205" s="135" t="str">
        <f t="shared" si="43"/>
        <v/>
      </c>
      <c r="AA205" s="134"/>
      <c r="AB205" s="303"/>
      <c r="AC205" s="44"/>
      <c r="AD205" s="183" t="str">
        <f t="shared" si="44"/>
        <v/>
      </c>
      <c r="AE205" s="380">
        <v>0.1</v>
      </c>
      <c r="AF205" s="185" t="str">
        <f t="shared" si="45"/>
        <v/>
      </c>
      <c r="AG205" s="186" t="str">
        <f t="shared" si="46"/>
        <v/>
      </c>
      <c r="AH205" s="186" t="str">
        <f t="shared" si="47"/>
        <v/>
      </c>
      <c r="AI205" s="187" t="str">
        <f t="shared" si="48"/>
        <v/>
      </c>
      <c r="AJ205" s="337"/>
      <c r="AK205" s="61"/>
      <c r="AL205" s="372" t="str">
        <f t="shared" si="49"/>
        <v/>
      </c>
      <c r="AM205" s="14"/>
      <c r="AN205" s="15"/>
      <c r="AO205" s="15"/>
      <c r="AP205" s="15"/>
      <c r="AQ205" s="16"/>
      <c r="AR205" s="17"/>
      <c r="AT205" s="25"/>
      <c r="AU205" s="440" t="str">
        <f>IF($AT205="","",VLOOKUP($AT205,リスト!$CL:$CM,2,FALSE))</f>
        <v/>
      </c>
      <c r="AV205" s="449"/>
      <c r="AX205" s="384" t="str">
        <f t="shared" si="50"/>
        <v/>
      </c>
      <c r="AY205" s="384">
        <f t="shared" si="51"/>
        <v>0</v>
      </c>
      <c r="AZ205" s="384">
        <f t="shared" si="52"/>
        <v>0</v>
      </c>
      <c r="BA205" s="384">
        <f t="shared" si="53"/>
        <v>0</v>
      </c>
    </row>
    <row r="206" spans="2:53" s="177" customFormat="1" ht="24.75" hidden="1" customHeight="1" outlineLevel="1">
      <c r="B206" s="38"/>
      <c r="C206" s="52"/>
      <c r="D206" s="291" t="str">
        <f t="shared" si="41"/>
        <v/>
      </c>
      <c r="E206" s="3"/>
      <c r="F206" s="3"/>
      <c r="G206" s="3"/>
      <c r="H206" s="3"/>
      <c r="I206" s="3"/>
      <c r="J206" s="3"/>
      <c r="K206" s="3"/>
      <c r="L206" s="356"/>
      <c r="M206" s="3"/>
      <c r="N206" s="3"/>
      <c r="O206" s="3"/>
      <c r="P206" s="3"/>
      <c r="Q206" s="13"/>
      <c r="R206" s="67"/>
      <c r="S206" s="13"/>
      <c r="T206" s="13"/>
      <c r="U206" s="75"/>
      <c r="V206" s="58" t="s">
        <v>3550</v>
      </c>
      <c r="W206" s="59"/>
      <c r="X206" s="41"/>
      <c r="Y206" s="134" t="str">
        <f t="shared" si="42"/>
        <v/>
      </c>
      <c r="Z206" s="135" t="str">
        <f t="shared" si="43"/>
        <v/>
      </c>
      <c r="AA206" s="134"/>
      <c r="AB206" s="303"/>
      <c r="AC206" s="44"/>
      <c r="AD206" s="183" t="str">
        <f t="shared" si="44"/>
        <v/>
      </c>
      <c r="AE206" s="380">
        <v>0.1</v>
      </c>
      <c r="AF206" s="185" t="str">
        <f t="shared" si="45"/>
        <v/>
      </c>
      <c r="AG206" s="186" t="str">
        <f t="shared" si="46"/>
        <v/>
      </c>
      <c r="AH206" s="186" t="str">
        <f t="shared" si="47"/>
        <v/>
      </c>
      <c r="AI206" s="187" t="str">
        <f t="shared" si="48"/>
        <v/>
      </c>
      <c r="AJ206" s="337"/>
      <c r="AK206" s="61"/>
      <c r="AL206" s="372" t="str">
        <f t="shared" si="49"/>
        <v/>
      </c>
      <c r="AM206" s="14"/>
      <c r="AN206" s="15"/>
      <c r="AO206" s="15"/>
      <c r="AP206" s="15"/>
      <c r="AQ206" s="16"/>
      <c r="AR206" s="17"/>
      <c r="AT206" s="25"/>
      <c r="AU206" s="440" t="str">
        <f>IF($AT206="","",VLOOKUP($AT206,リスト!$CL:$CM,2,FALSE))</f>
        <v/>
      </c>
      <c r="AV206" s="449"/>
      <c r="AX206" s="384" t="str">
        <f t="shared" si="50"/>
        <v/>
      </c>
      <c r="AY206" s="384">
        <f t="shared" si="51"/>
        <v>0</v>
      </c>
      <c r="AZ206" s="384">
        <f t="shared" si="52"/>
        <v>0</v>
      </c>
      <c r="BA206" s="384">
        <f t="shared" si="53"/>
        <v>0</v>
      </c>
    </row>
    <row r="207" spans="2:53" s="177" customFormat="1" ht="24.75" customHeight="1" collapsed="1">
      <c r="B207" s="38"/>
      <c r="C207" s="52"/>
      <c r="D207" s="291" t="str">
        <f t="shared" si="41"/>
        <v/>
      </c>
      <c r="E207" s="3"/>
      <c r="F207" s="3"/>
      <c r="G207" s="3"/>
      <c r="H207" s="3"/>
      <c r="I207" s="3"/>
      <c r="J207" s="3"/>
      <c r="K207" s="3"/>
      <c r="L207" s="356"/>
      <c r="M207" s="3"/>
      <c r="N207" s="3"/>
      <c r="O207" s="3"/>
      <c r="P207" s="3"/>
      <c r="Q207" s="13"/>
      <c r="R207" s="67"/>
      <c r="S207" s="13"/>
      <c r="T207" s="13"/>
      <c r="U207" s="75"/>
      <c r="V207" s="58" t="s">
        <v>3550</v>
      </c>
      <c r="W207" s="59"/>
      <c r="X207" s="41"/>
      <c r="Y207" s="134" t="str">
        <f t="shared" si="42"/>
        <v/>
      </c>
      <c r="Z207" s="135" t="str">
        <f t="shared" si="43"/>
        <v/>
      </c>
      <c r="AA207" s="134"/>
      <c r="AB207" s="303"/>
      <c r="AC207" s="44"/>
      <c r="AD207" s="183" t="str">
        <f t="shared" si="44"/>
        <v/>
      </c>
      <c r="AE207" s="380">
        <v>0.1</v>
      </c>
      <c r="AF207" s="185" t="str">
        <f t="shared" si="45"/>
        <v/>
      </c>
      <c r="AG207" s="186" t="str">
        <f t="shared" si="46"/>
        <v/>
      </c>
      <c r="AH207" s="186" t="str">
        <f t="shared" si="47"/>
        <v/>
      </c>
      <c r="AI207" s="187" t="str">
        <f t="shared" si="48"/>
        <v/>
      </c>
      <c r="AJ207" s="337"/>
      <c r="AK207" s="61"/>
      <c r="AL207" s="372" t="str">
        <f t="shared" si="49"/>
        <v/>
      </c>
      <c r="AM207" s="14"/>
      <c r="AN207" s="15"/>
      <c r="AO207" s="15"/>
      <c r="AP207" s="15"/>
      <c r="AQ207" s="16"/>
      <c r="AR207" s="17"/>
      <c r="AT207" s="25"/>
      <c r="AU207" s="440" t="str">
        <f>IF($AT207="","",VLOOKUP($AT207,リスト!$CL:$CM,2,FALSE))</f>
        <v/>
      </c>
      <c r="AV207" s="449"/>
      <c r="AX207" s="384" t="str">
        <f t="shared" si="50"/>
        <v/>
      </c>
      <c r="AY207" s="384">
        <f t="shared" si="51"/>
        <v>0</v>
      </c>
      <c r="AZ207" s="384">
        <f t="shared" si="52"/>
        <v>0</v>
      </c>
      <c r="BA207" s="384">
        <f t="shared" si="53"/>
        <v>0</v>
      </c>
    </row>
    <row r="208" spans="2:53" s="177" customFormat="1" ht="24.75" hidden="1" customHeight="1" outlineLevel="1">
      <c r="B208" s="38"/>
      <c r="C208" s="52"/>
      <c r="D208" s="291" t="str">
        <f t="shared" si="41"/>
        <v/>
      </c>
      <c r="E208" s="3"/>
      <c r="F208" s="3"/>
      <c r="G208" s="3"/>
      <c r="H208" s="3"/>
      <c r="I208" s="3"/>
      <c r="J208" s="3"/>
      <c r="K208" s="3"/>
      <c r="L208" s="356"/>
      <c r="M208" s="3"/>
      <c r="N208" s="3"/>
      <c r="O208" s="3"/>
      <c r="P208" s="3"/>
      <c r="Q208" s="13"/>
      <c r="R208" s="67"/>
      <c r="S208" s="13"/>
      <c r="T208" s="13"/>
      <c r="U208" s="75"/>
      <c r="V208" s="58" t="s">
        <v>3550</v>
      </c>
      <c r="W208" s="59"/>
      <c r="X208" s="41"/>
      <c r="Y208" s="134" t="str">
        <f t="shared" si="42"/>
        <v/>
      </c>
      <c r="Z208" s="135" t="str">
        <f t="shared" si="43"/>
        <v/>
      </c>
      <c r="AA208" s="134"/>
      <c r="AB208" s="303"/>
      <c r="AC208" s="44"/>
      <c r="AD208" s="183" t="str">
        <f t="shared" si="44"/>
        <v/>
      </c>
      <c r="AE208" s="380">
        <v>0.1</v>
      </c>
      <c r="AF208" s="185" t="str">
        <f t="shared" si="45"/>
        <v/>
      </c>
      <c r="AG208" s="186" t="str">
        <f t="shared" si="46"/>
        <v/>
      </c>
      <c r="AH208" s="186" t="str">
        <f t="shared" si="47"/>
        <v/>
      </c>
      <c r="AI208" s="187" t="str">
        <f t="shared" si="48"/>
        <v/>
      </c>
      <c r="AJ208" s="337"/>
      <c r="AK208" s="61"/>
      <c r="AL208" s="372" t="str">
        <f t="shared" si="49"/>
        <v/>
      </c>
      <c r="AM208" s="14"/>
      <c r="AN208" s="15"/>
      <c r="AO208" s="15"/>
      <c r="AP208" s="15"/>
      <c r="AQ208" s="16"/>
      <c r="AR208" s="17"/>
      <c r="AT208" s="25"/>
      <c r="AU208" s="440" t="str">
        <f>IF($AT208="","",VLOOKUP($AT208,リスト!$CL:$CM,2,FALSE))</f>
        <v/>
      </c>
      <c r="AV208" s="449"/>
      <c r="AX208" s="384" t="str">
        <f t="shared" si="50"/>
        <v/>
      </c>
      <c r="AY208" s="384">
        <f t="shared" si="51"/>
        <v>0</v>
      </c>
      <c r="AZ208" s="384">
        <f t="shared" si="52"/>
        <v>0</v>
      </c>
      <c r="BA208" s="384">
        <f t="shared" si="53"/>
        <v>0</v>
      </c>
    </row>
    <row r="209" spans="2:53" s="177" customFormat="1" ht="24.75" hidden="1" customHeight="1" outlineLevel="1">
      <c r="B209" s="38"/>
      <c r="C209" s="52"/>
      <c r="D209" s="291" t="str">
        <f t="shared" si="41"/>
        <v/>
      </c>
      <c r="E209" s="3"/>
      <c r="F209" s="3"/>
      <c r="G209" s="3"/>
      <c r="H209" s="3"/>
      <c r="I209" s="3"/>
      <c r="J209" s="3"/>
      <c r="K209" s="3"/>
      <c r="L209" s="356"/>
      <c r="M209" s="3"/>
      <c r="N209" s="3"/>
      <c r="O209" s="3"/>
      <c r="P209" s="3"/>
      <c r="Q209" s="13"/>
      <c r="R209" s="67"/>
      <c r="S209" s="13"/>
      <c r="T209" s="13"/>
      <c r="U209" s="75"/>
      <c r="V209" s="58" t="s">
        <v>3550</v>
      </c>
      <c r="W209" s="59"/>
      <c r="X209" s="41"/>
      <c r="Y209" s="134" t="str">
        <f t="shared" si="42"/>
        <v/>
      </c>
      <c r="Z209" s="135" t="str">
        <f t="shared" si="43"/>
        <v/>
      </c>
      <c r="AA209" s="134"/>
      <c r="AB209" s="303"/>
      <c r="AC209" s="44"/>
      <c r="AD209" s="183" t="str">
        <f t="shared" si="44"/>
        <v/>
      </c>
      <c r="AE209" s="380">
        <v>0.1</v>
      </c>
      <c r="AF209" s="185" t="str">
        <f t="shared" si="45"/>
        <v/>
      </c>
      <c r="AG209" s="186" t="str">
        <f t="shared" si="46"/>
        <v/>
      </c>
      <c r="AH209" s="186" t="str">
        <f t="shared" si="47"/>
        <v/>
      </c>
      <c r="AI209" s="187" t="str">
        <f t="shared" si="48"/>
        <v/>
      </c>
      <c r="AJ209" s="337"/>
      <c r="AK209" s="61"/>
      <c r="AL209" s="372" t="str">
        <f t="shared" si="49"/>
        <v/>
      </c>
      <c r="AM209" s="14"/>
      <c r="AN209" s="15"/>
      <c r="AO209" s="15"/>
      <c r="AP209" s="15"/>
      <c r="AQ209" s="16"/>
      <c r="AR209" s="17"/>
      <c r="AT209" s="25"/>
      <c r="AU209" s="440" t="str">
        <f>IF($AT209="","",VLOOKUP($AT209,リスト!$CL:$CM,2,FALSE))</f>
        <v/>
      </c>
      <c r="AV209" s="449"/>
      <c r="AX209" s="384" t="str">
        <f t="shared" si="50"/>
        <v/>
      </c>
      <c r="AY209" s="384">
        <f t="shared" si="51"/>
        <v>0</v>
      </c>
      <c r="AZ209" s="384">
        <f t="shared" si="52"/>
        <v>0</v>
      </c>
      <c r="BA209" s="384">
        <f t="shared" si="53"/>
        <v>0</v>
      </c>
    </row>
    <row r="210" spans="2:53" s="177" customFormat="1" ht="24.75" hidden="1" customHeight="1" outlineLevel="1">
      <c r="B210" s="38"/>
      <c r="C210" s="52"/>
      <c r="D210" s="291" t="str">
        <f t="shared" si="41"/>
        <v/>
      </c>
      <c r="E210" s="3"/>
      <c r="F210" s="3"/>
      <c r="G210" s="3"/>
      <c r="H210" s="3"/>
      <c r="I210" s="3"/>
      <c r="J210" s="3"/>
      <c r="K210" s="3"/>
      <c r="L210" s="356"/>
      <c r="M210" s="3"/>
      <c r="N210" s="3"/>
      <c r="O210" s="3"/>
      <c r="P210" s="3"/>
      <c r="Q210" s="13"/>
      <c r="R210" s="67"/>
      <c r="S210" s="13"/>
      <c r="T210" s="13"/>
      <c r="U210" s="75"/>
      <c r="V210" s="58" t="s">
        <v>3550</v>
      </c>
      <c r="W210" s="59"/>
      <c r="X210" s="41"/>
      <c r="Y210" s="134" t="str">
        <f t="shared" si="42"/>
        <v/>
      </c>
      <c r="Z210" s="135" t="str">
        <f t="shared" si="43"/>
        <v/>
      </c>
      <c r="AA210" s="134"/>
      <c r="AB210" s="303"/>
      <c r="AC210" s="44"/>
      <c r="AD210" s="183" t="str">
        <f t="shared" si="44"/>
        <v/>
      </c>
      <c r="AE210" s="380">
        <v>0.1</v>
      </c>
      <c r="AF210" s="185" t="str">
        <f t="shared" si="45"/>
        <v/>
      </c>
      <c r="AG210" s="186" t="str">
        <f t="shared" si="46"/>
        <v/>
      </c>
      <c r="AH210" s="186" t="str">
        <f t="shared" si="47"/>
        <v/>
      </c>
      <c r="AI210" s="187" t="str">
        <f t="shared" si="48"/>
        <v/>
      </c>
      <c r="AJ210" s="337"/>
      <c r="AK210" s="61"/>
      <c r="AL210" s="372" t="str">
        <f t="shared" si="49"/>
        <v/>
      </c>
      <c r="AM210" s="14"/>
      <c r="AN210" s="15"/>
      <c r="AO210" s="15"/>
      <c r="AP210" s="15"/>
      <c r="AQ210" s="16"/>
      <c r="AR210" s="17"/>
      <c r="AT210" s="25"/>
      <c r="AU210" s="440" t="str">
        <f>IF($AT210="","",VLOOKUP($AT210,リスト!$CL:$CM,2,FALSE))</f>
        <v/>
      </c>
      <c r="AV210" s="449"/>
      <c r="AX210" s="384" t="str">
        <f t="shared" si="50"/>
        <v/>
      </c>
      <c r="AY210" s="384">
        <f t="shared" si="51"/>
        <v>0</v>
      </c>
      <c r="AZ210" s="384">
        <f t="shared" si="52"/>
        <v>0</v>
      </c>
      <c r="BA210" s="384">
        <f t="shared" si="53"/>
        <v>0</v>
      </c>
    </row>
    <row r="211" spans="2:53" s="177" customFormat="1" ht="24.75" hidden="1" customHeight="1" outlineLevel="1">
      <c r="B211" s="38"/>
      <c r="C211" s="52"/>
      <c r="D211" s="291" t="str">
        <f t="shared" si="41"/>
        <v/>
      </c>
      <c r="E211" s="3"/>
      <c r="F211" s="3"/>
      <c r="G211" s="3"/>
      <c r="H211" s="3"/>
      <c r="I211" s="3"/>
      <c r="J211" s="3"/>
      <c r="K211" s="3"/>
      <c r="L211" s="356"/>
      <c r="M211" s="3"/>
      <c r="N211" s="3"/>
      <c r="O211" s="3"/>
      <c r="P211" s="3"/>
      <c r="Q211" s="13"/>
      <c r="R211" s="67"/>
      <c r="S211" s="13"/>
      <c r="T211" s="13"/>
      <c r="U211" s="75"/>
      <c r="V211" s="58" t="s">
        <v>3550</v>
      </c>
      <c r="W211" s="59"/>
      <c r="X211" s="41"/>
      <c r="Y211" s="134" t="str">
        <f t="shared" si="42"/>
        <v/>
      </c>
      <c r="Z211" s="135" t="str">
        <f t="shared" si="43"/>
        <v/>
      </c>
      <c r="AA211" s="134"/>
      <c r="AB211" s="303"/>
      <c r="AC211" s="44"/>
      <c r="AD211" s="183" t="str">
        <f t="shared" si="44"/>
        <v/>
      </c>
      <c r="AE211" s="380">
        <v>0.1</v>
      </c>
      <c r="AF211" s="185" t="str">
        <f t="shared" si="45"/>
        <v/>
      </c>
      <c r="AG211" s="186" t="str">
        <f t="shared" si="46"/>
        <v/>
      </c>
      <c r="AH211" s="186" t="str">
        <f t="shared" si="47"/>
        <v/>
      </c>
      <c r="AI211" s="187" t="str">
        <f t="shared" si="48"/>
        <v/>
      </c>
      <c r="AJ211" s="337"/>
      <c r="AK211" s="61"/>
      <c r="AL211" s="372" t="str">
        <f t="shared" si="49"/>
        <v/>
      </c>
      <c r="AM211" s="14"/>
      <c r="AN211" s="15"/>
      <c r="AO211" s="15"/>
      <c r="AP211" s="15"/>
      <c r="AQ211" s="16"/>
      <c r="AR211" s="17"/>
      <c r="AT211" s="25"/>
      <c r="AU211" s="440" t="str">
        <f>IF($AT211="","",VLOOKUP($AT211,リスト!$CL:$CM,2,FALSE))</f>
        <v/>
      </c>
      <c r="AV211" s="449"/>
      <c r="AX211" s="384" t="str">
        <f t="shared" si="50"/>
        <v/>
      </c>
      <c r="AY211" s="384">
        <f t="shared" si="51"/>
        <v>0</v>
      </c>
      <c r="AZ211" s="384">
        <f t="shared" si="52"/>
        <v>0</v>
      </c>
      <c r="BA211" s="384">
        <f t="shared" si="53"/>
        <v>0</v>
      </c>
    </row>
    <row r="212" spans="2:53" s="177" customFormat="1" ht="24.75" hidden="1" customHeight="1" outlineLevel="1">
      <c r="B212" s="38"/>
      <c r="C212" s="52"/>
      <c r="D212" s="291" t="str">
        <f t="shared" si="41"/>
        <v/>
      </c>
      <c r="E212" s="3"/>
      <c r="F212" s="3"/>
      <c r="G212" s="3"/>
      <c r="H212" s="3"/>
      <c r="I212" s="3"/>
      <c r="J212" s="3"/>
      <c r="K212" s="3"/>
      <c r="L212" s="356"/>
      <c r="M212" s="3"/>
      <c r="N212" s="3"/>
      <c r="O212" s="3"/>
      <c r="P212" s="3"/>
      <c r="Q212" s="13"/>
      <c r="R212" s="67"/>
      <c r="S212" s="13"/>
      <c r="T212" s="13"/>
      <c r="U212" s="75"/>
      <c r="V212" s="58" t="s">
        <v>3550</v>
      </c>
      <c r="W212" s="59"/>
      <c r="X212" s="41"/>
      <c r="Y212" s="134" t="str">
        <f t="shared" si="42"/>
        <v/>
      </c>
      <c r="Z212" s="135" t="str">
        <f t="shared" si="43"/>
        <v/>
      </c>
      <c r="AA212" s="134"/>
      <c r="AB212" s="303"/>
      <c r="AC212" s="44"/>
      <c r="AD212" s="183" t="str">
        <f t="shared" si="44"/>
        <v/>
      </c>
      <c r="AE212" s="380">
        <v>0.1</v>
      </c>
      <c r="AF212" s="185" t="str">
        <f t="shared" si="45"/>
        <v/>
      </c>
      <c r="AG212" s="186" t="str">
        <f t="shared" si="46"/>
        <v/>
      </c>
      <c r="AH212" s="186" t="str">
        <f t="shared" si="47"/>
        <v/>
      </c>
      <c r="AI212" s="187" t="str">
        <f t="shared" si="48"/>
        <v/>
      </c>
      <c r="AJ212" s="337"/>
      <c r="AK212" s="61"/>
      <c r="AL212" s="372" t="str">
        <f t="shared" si="49"/>
        <v/>
      </c>
      <c r="AM212" s="14"/>
      <c r="AN212" s="15"/>
      <c r="AO212" s="15"/>
      <c r="AP212" s="15"/>
      <c r="AQ212" s="16"/>
      <c r="AR212" s="17"/>
      <c r="AT212" s="25"/>
      <c r="AU212" s="440" t="str">
        <f>IF($AT212="","",VLOOKUP($AT212,リスト!$CL:$CM,2,FALSE))</f>
        <v/>
      </c>
      <c r="AV212" s="449"/>
      <c r="AX212" s="384" t="str">
        <f t="shared" si="50"/>
        <v/>
      </c>
      <c r="AY212" s="384">
        <f t="shared" si="51"/>
        <v>0</v>
      </c>
      <c r="AZ212" s="384">
        <f t="shared" si="52"/>
        <v>0</v>
      </c>
      <c r="BA212" s="384">
        <f t="shared" si="53"/>
        <v>0</v>
      </c>
    </row>
    <row r="213" spans="2:53" s="177" customFormat="1" ht="24.75" hidden="1" customHeight="1" outlineLevel="1">
      <c r="B213" s="38"/>
      <c r="C213" s="52"/>
      <c r="D213" s="291" t="str">
        <f t="shared" si="41"/>
        <v/>
      </c>
      <c r="E213" s="3"/>
      <c r="F213" s="3"/>
      <c r="G213" s="3"/>
      <c r="H213" s="3"/>
      <c r="I213" s="3"/>
      <c r="J213" s="3"/>
      <c r="K213" s="3"/>
      <c r="L213" s="356"/>
      <c r="M213" s="3"/>
      <c r="N213" s="3"/>
      <c r="O213" s="3"/>
      <c r="P213" s="3"/>
      <c r="Q213" s="13"/>
      <c r="R213" s="67"/>
      <c r="S213" s="13"/>
      <c r="T213" s="13"/>
      <c r="U213" s="75"/>
      <c r="V213" s="58" t="s">
        <v>3550</v>
      </c>
      <c r="W213" s="59"/>
      <c r="X213" s="41"/>
      <c r="Y213" s="134" t="str">
        <f t="shared" si="42"/>
        <v/>
      </c>
      <c r="Z213" s="135" t="str">
        <f t="shared" si="43"/>
        <v/>
      </c>
      <c r="AA213" s="134"/>
      <c r="AB213" s="303"/>
      <c r="AC213" s="44"/>
      <c r="AD213" s="183" t="str">
        <f t="shared" si="44"/>
        <v/>
      </c>
      <c r="AE213" s="380">
        <v>0.1</v>
      </c>
      <c r="AF213" s="185" t="str">
        <f t="shared" si="45"/>
        <v/>
      </c>
      <c r="AG213" s="186" t="str">
        <f t="shared" si="46"/>
        <v/>
      </c>
      <c r="AH213" s="186" t="str">
        <f t="shared" si="47"/>
        <v/>
      </c>
      <c r="AI213" s="187" t="str">
        <f t="shared" si="48"/>
        <v/>
      </c>
      <c r="AJ213" s="337"/>
      <c r="AK213" s="61"/>
      <c r="AL213" s="372" t="str">
        <f t="shared" si="49"/>
        <v/>
      </c>
      <c r="AM213" s="14"/>
      <c r="AN213" s="15"/>
      <c r="AO213" s="15"/>
      <c r="AP213" s="15"/>
      <c r="AQ213" s="16"/>
      <c r="AR213" s="17"/>
      <c r="AT213" s="25"/>
      <c r="AU213" s="440" t="str">
        <f>IF($AT213="","",VLOOKUP($AT213,リスト!$CL:$CM,2,FALSE))</f>
        <v/>
      </c>
      <c r="AV213" s="449"/>
      <c r="AX213" s="384" t="str">
        <f t="shared" si="50"/>
        <v/>
      </c>
      <c r="AY213" s="384">
        <f t="shared" si="51"/>
        <v>0</v>
      </c>
      <c r="AZ213" s="384">
        <f t="shared" si="52"/>
        <v>0</v>
      </c>
      <c r="BA213" s="384">
        <f t="shared" si="53"/>
        <v>0</v>
      </c>
    </row>
    <row r="214" spans="2:53" s="177" customFormat="1" ht="24.75" hidden="1" customHeight="1" outlineLevel="1">
      <c r="B214" s="38"/>
      <c r="C214" s="52"/>
      <c r="D214" s="291" t="str">
        <f t="shared" si="41"/>
        <v/>
      </c>
      <c r="E214" s="3"/>
      <c r="F214" s="3"/>
      <c r="G214" s="3"/>
      <c r="H214" s="3"/>
      <c r="I214" s="3"/>
      <c r="J214" s="3"/>
      <c r="K214" s="3"/>
      <c r="L214" s="356"/>
      <c r="M214" s="3"/>
      <c r="N214" s="3"/>
      <c r="O214" s="3"/>
      <c r="P214" s="3"/>
      <c r="Q214" s="13"/>
      <c r="R214" s="67"/>
      <c r="S214" s="13"/>
      <c r="T214" s="13"/>
      <c r="U214" s="75"/>
      <c r="V214" s="58" t="s">
        <v>3550</v>
      </c>
      <c r="W214" s="59"/>
      <c r="X214" s="41"/>
      <c r="Y214" s="134" t="str">
        <f t="shared" si="42"/>
        <v/>
      </c>
      <c r="Z214" s="135" t="str">
        <f t="shared" si="43"/>
        <v/>
      </c>
      <c r="AA214" s="134"/>
      <c r="AB214" s="303"/>
      <c r="AC214" s="44"/>
      <c r="AD214" s="183" t="str">
        <f t="shared" si="44"/>
        <v/>
      </c>
      <c r="AE214" s="380">
        <v>0.1</v>
      </c>
      <c r="AF214" s="185" t="str">
        <f t="shared" si="45"/>
        <v/>
      </c>
      <c r="AG214" s="186" t="str">
        <f t="shared" si="46"/>
        <v/>
      </c>
      <c r="AH214" s="186" t="str">
        <f t="shared" si="47"/>
        <v/>
      </c>
      <c r="AI214" s="187" t="str">
        <f t="shared" si="48"/>
        <v/>
      </c>
      <c r="AJ214" s="337"/>
      <c r="AK214" s="61"/>
      <c r="AL214" s="372" t="str">
        <f t="shared" si="49"/>
        <v/>
      </c>
      <c r="AM214" s="14"/>
      <c r="AN214" s="15"/>
      <c r="AO214" s="15"/>
      <c r="AP214" s="15"/>
      <c r="AQ214" s="16"/>
      <c r="AR214" s="17"/>
      <c r="AT214" s="25"/>
      <c r="AU214" s="440" t="str">
        <f>IF($AT214="","",VLOOKUP($AT214,リスト!$CL:$CM,2,FALSE))</f>
        <v/>
      </c>
      <c r="AV214" s="449"/>
      <c r="AX214" s="384" t="str">
        <f t="shared" si="50"/>
        <v/>
      </c>
      <c r="AY214" s="384">
        <f t="shared" si="51"/>
        <v>0</v>
      </c>
      <c r="AZ214" s="384">
        <f t="shared" si="52"/>
        <v>0</v>
      </c>
      <c r="BA214" s="384">
        <f t="shared" si="53"/>
        <v>0</v>
      </c>
    </row>
    <row r="215" spans="2:53" s="177" customFormat="1" ht="24.75" hidden="1" customHeight="1" outlineLevel="1">
      <c r="B215" s="38"/>
      <c r="C215" s="52"/>
      <c r="D215" s="291" t="str">
        <f t="shared" si="41"/>
        <v/>
      </c>
      <c r="E215" s="3"/>
      <c r="F215" s="3"/>
      <c r="G215" s="3"/>
      <c r="H215" s="3"/>
      <c r="I215" s="3"/>
      <c r="J215" s="3"/>
      <c r="K215" s="3"/>
      <c r="L215" s="356"/>
      <c r="M215" s="3"/>
      <c r="N215" s="3"/>
      <c r="O215" s="3"/>
      <c r="P215" s="3"/>
      <c r="Q215" s="13"/>
      <c r="R215" s="67"/>
      <c r="S215" s="13"/>
      <c r="T215" s="13"/>
      <c r="U215" s="75"/>
      <c r="V215" s="58" t="s">
        <v>3550</v>
      </c>
      <c r="W215" s="59"/>
      <c r="X215" s="41"/>
      <c r="Y215" s="134" t="str">
        <f t="shared" si="42"/>
        <v/>
      </c>
      <c r="Z215" s="135" t="str">
        <f t="shared" si="43"/>
        <v/>
      </c>
      <c r="AA215" s="134"/>
      <c r="AB215" s="303"/>
      <c r="AC215" s="44"/>
      <c r="AD215" s="183" t="str">
        <f t="shared" si="44"/>
        <v/>
      </c>
      <c r="AE215" s="380">
        <v>0.1</v>
      </c>
      <c r="AF215" s="185" t="str">
        <f t="shared" si="45"/>
        <v/>
      </c>
      <c r="AG215" s="186" t="str">
        <f t="shared" si="46"/>
        <v/>
      </c>
      <c r="AH215" s="186" t="str">
        <f t="shared" si="47"/>
        <v/>
      </c>
      <c r="AI215" s="187" t="str">
        <f t="shared" si="48"/>
        <v/>
      </c>
      <c r="AJ215" s="337"/>
      <c r="AK215" s="61"/>
      <c r="AL215" s="372" t="str">
        <f t="shared" si="49"/>
        <v/>
      </c>
      <c r="AM215" s="14"/>
      <c r="AN215" s="15"/>
      <c r="AO215" s="15"/>
      <c r="AP215" s="15"/>
      <c r="AQ215" s="16"/>
      <c r="AR215" s="17"/>
      <c r="AT215" s="25"/>
      <c r="AU215" s="440" t="str">
        <f>IF($AT215="","",VLOOKUP($AT215,リスト!$CL:$CM,2,FALSE))</f>
        <v/>
      </c>
      <c r="AV215" s="449"/>
      <c r="AX215" s="384" t="str">
        <f t="shared" si="50"/>
        <v/>
      </c>
      <c r="AY215" s="384">
        <f t="shared" si="51"/>
        <v>0</v>
      </c>
      <c r="AZ215" s="384">
        <f t="shared" si="52"/>
        <v>0</v>
      </c>
      <c r="BA215" s="384">
        <f t="shared" si="53"/>
        <v>0</v>
      </c>
    </row>
    <row r="216" spans="2:53" s="177" customFormat="1" ht="24.75" hidden="1" customHeight="1" outlineLevel="1">
      <c r="B216" s="38"/>
      <c r="C216" s="52"/>
      <c r="D216" s="291" t="str">
        <f t="shared" si="41"/>
        <v/>
      </c>
      <c r="E216" s="3"/>
      <c r="F216" s="3"/>
      <c r="G216" s="3"/>
      <c r="H216" s="3"/>
      <c r="I216" s="3"/>
      <c r="J216" s="3"/>
      <c r="K216" s="3"/>
      <c r="L216" s="356"/>
      <c r="M216" s="3"/>
      <c r="N216" s="3"/>
      <c r="O216" s="3"/>
      <c r="P216" s="3"/>
      <c r="Q216" s="13"/>
      <c r="R216" s="67"/>
      <c r="S216" s="13"/>
      <c r="T216" s="13"/>
      <c r="U216" s="75"/>
      <c r="V216" s="58" t="s">
        <v>3550</v>
      </c>
      <c r="W216" s="59"/>
      <c r="X216" s="41"/>
      <c r="Y216" s="134" t="str">
        <f t="shared" si="42"/>
        <v/>
      </c>
      <c r="Z216" s="135" t="str">
        <f t="shared" si="43"/>
        <v/>
      </c>
      <c r="AA216" s="134"/>
      <c r="AB216" s="303"/>
      <c r="AC216" s="44"/>
      <c r="AD216" s="183" t="str">
        <f t="shared" si="44"/>
        <v/>
      </c>
      <c r="AE216" s="380">
        <v>0.1</v>
      </c>
      <c r="AF216" s="185" t="str">
        <f t="shared" si="45"/>
        <v/>
      </c>
      <c r="AG216" s="186" t="str">
        <f t="shared" si="46"/>
        <v/>
      </c>
      <c r="AH216" s="186" t="str">
        <f t="shared" si="47"/>
        <v/>
      </c>
      <c r="AI216" s="187" t="str">
        <f t="shared" si="48"/>
        <v/>
      </c>
      <c r="AJ216" s="337"/>
      <c r="AK216" s="61"/>
      <c r="AL216" s="372" t="str">
        <f t="shared" si="49"/>
        <v/>
      </c>
      <c r="AM216" s="14"/>
      <c r="AN216" s="15"/>
      <c r="AO216" s="15"/>
      <c r="AP216" s="15"/>
      <c r="AQ216" s="16"/>
      <c r="AR216" s="17"/>
      <c r="AT216" s="25"/>
      <c r="AU216" s="440" t="str">
        <f>IF($AT216="","",VLOOKUP($AT216,リスト!$CL:$CM,2,FALSE))</f>
        <v/>
      </c>
      <c r="AV216" s="449"/>
      <c r="AX216" s="384" t="str">
        <f t="shared" si="50"/>
        <v/>
      </c>
      <c r="AY216" s="384">
        <f t="shared" si="51"/>
        <v>0</v>
      </c>
      <c r="AZ216" s="384">
        <f t="shared" si="52"/>
        <v>0</v>
      </c>
      <c r="BA216" s="384">
        <f t="shared" si="53"/>
        <v>0</v>
      </c>
    </row>
    <row r="217" spans="2:53" s="177" customFormat="1" ht="24.75" hidden="1" customHeight="1" outlineLevel="1">
      <c r="B217" s="38"/>
      <c r="C217" s="52"/>
      <c r="D217" s="291" t="str">
        <f t="shared" si="41"/>
        <v/>
      </c>
      <c r="E217" s="3"/>
      <c r="F217" s="3"/>
      <c r="G217" s="3"/>
      <c r="H217" s="3"/>
      <c r="I217" s="3"/>
      <c r="J217" s="3"/>
      <c r="K217" s="3"/>
      <c r="L217" s="356"/>
      <c r="M217" s="3"/>
      <c r="N217" s="3"/>
      <c r="O217" s="3"/>
      <c r="P217" s="3"/>
      <c r="Q217" s="13"/>
      <c r="R217" s="67"/>
      <c r="S217" s="13"/>
      <c r="T217" s="13"/>
      <c r="U217" s="75"/>
      <c r="V217" s="58" t="s">
        <v>3550</v>
      </c>
      <c r="W217" s="59"/>
      <c r="X217" s="41"/>
      <c r="Y217" s="134" t="str">
        <f t="shared" si="42"/>
        <v/>
      </c>
      <c r="Z217" s="135" t="str">
        <f t="shared" si="43"/>
        <v/>
      </c>
      <c r="AA217" s="134"/>
      <c r="AB217" s="303"/>
      <c r="AC217" s="44"/>
      <c r="AD217" s="183" t="str">
        <f t="shared" si="44"/>
        <v/>
      </c>
      <c r="AE217" s="380">
        <v>0.1</v>
      </c>
      <c r="AF217" s="185" t="str">
        <f t="shared" si="45"/>
        <v/>
      </c>
      <c r="AG217" s="186" t="str">
        <f t="shared" si="46"/>
        <v/>
      </c>
      <c r="AH217" s="186" t="str">
        <f t="shared" si="47"/>
        <v/>
      </c>
      <c r="AI217" s="187" t="str">
        <f t="shared" si="48"/>
        <v/>
      </c>
      <c r="AJ217" s="337"/>
      <c r="AK217" s="61"/>
      <c r="AL217" s="372" t="str">
        <f t="shared" si="49"/>
        <v/>
      </c>
      <c r="AM217" s="14"/>
      <c r="AN217" s="15"/>
      <c r="AO217" s="15"/>
      <c r="AP217" s="15"/>
      <c r="AQ217" s="16"/>
      <c r="AR217" s="17"/>
      <c r="AT217" s="25"/>
      <c r="AU217" s="440" t="str">
        <f>IF($AT217="","",VLOOKUP($AT217,リスト!$CL:$CM,2,FALSE))</f>
        <v/>
      </c>
      <c r="AV217" s="449"/>
      <c r="AX217" s="384" t="str">
        <f t="shared" si="50"/>
        <v/>
      </c>
      <c r="AY217" s="384">
        <f t="shared" si="51"/>
        <v>0</v>
      </c>
      <c r="AZ217" s="384">
        <f t="shared" si="52"/>
        <v>0</v>
      </c>
      <c r="BA217" s="384">
        <f t="shared" si="53"/>
        <v>0</v>
      </c>
    </row>
    <row r="218" spans="2:53" s="177" customFormat="1" ht="24.75" hidden="1" customHeight="1" outlineLevel="1">
      <c r="B218" s="38"/>
      <c r="C218" s="52"/>
      <c r="D218" s="291" t="str">
        <f t="shared" si="41"/>
        <v/>
      </c>
      <c r="E218" s="3"/>
      <c r="F218" s="3"/>
      <c r="G218" s="3"/>
      <c r="H218" s="3"/>
      <c r="I218" s="3"/>
      <c r="J218" s="3"/>
      <c r="K218" s="3"/>
      <c r="L218" s="356"/>
      <c r="M218" s="3"/>
      <c r="N218" s="3"/>
      <c r="O218" s="3"/>
      <c r="P218" s="3"/>
      <c r="Q218" s="13"/>
      <c r="R218" s="67"/>
      <c r="S218" s="13"/>
      <c r="T218" s="13"/>
      <c r="U218" s="75"/>
      <c r="V218" s="58" t="s">
        <v>3550</v>
      </c>
      <c r="W218" s="59"/>
      <c r="X218" s="41"/>
      <c r="Y218" s="134" t="str">
        <f t="shared" si="42"/>
        <v/>
      </c>
      <c r="Z218" s="135" t="str">
        <f t="shared" si="43"/>
        <v/>
      </c>
      <c r="AA218" s="134"/>
      <c r="AB218" s="303"/>
      <c r="AC218" s="44"/>
      <c r="AD218" s="183" t="str">
        <f t="shared" si="44"/>
        <v/>
      </c>
      <c r="AE218" s="380">
        <v>0.1</v>
      </c>
      <c r="AF218" s="185" t="str">
        <f t="shared" si="45"/>
        <v/>
      </c>
      <c r="AG218" s="186" t="str">
        <f t="shared" si="46"/>
        <v/>
      </c>
      <c r="AH218" s="186" t="str">
        <f t="shared" si="47"/>
        <v/>
      </c>
      <c r="AI218" s="187" t="str">
        <f t="shared" si="48"/>
        <v/>
      </c>
      <c r="AJ218" s="337"/>
      <c r="AK218" s="61"/>
      <c r="AL218" s="372" t="str">
        <f t="shared" si="49"/>
        <v/>
      </c>
      <c r="AM218" s="14"/>
      <c r="AN218" s="15"/>
      <c r="AO218" s="15"/>
      <c r="AP218" s="15"/>
      <c r="AQ218" s="16"/>
      <c r="AR218" s="17"/>
      <c r="AT218" s="25"/>
      <c r="AU218" s="440" t="str">
        <f>IF($AT218="","",VLOOKUP($AT218,リスト!$CL:$CM,2,FALSE))</f>
        <v/>
      </c>
      <c r="AV218" s="449"/>
      <c r="AX218" s="384" t="str">
        <f t="shared" si="50"/>
        <v/>
      </c>
      <c r="AY218" s="384">
        <f t="shared" si="51"/>
        <v>0</v>
      </c>
      <c r="AZ218" s="384">
        <f t="shared" si="52"/>
        <v>0</v>
      </c>
      <c r="BA218" s="384">
        <f t="shared" si="53"/>
        <v>0</v>
      </c>
    </row>
    <row r="219" spans="2:53" s="177" customFormat="1" ht="24.75" hidden="1" customHeight="1" outlineLevel="1">
      <c r="B219" s="38"/>
      <c r="C219" s="52"/>
      <c r="D219" s="291" t="str">
        <f t="shared" si="41"/>
        <v/>
      </c>
      <c r="E219" s="3"/>
      <c r="F219" s="3"/>
      <c r="G219" s="3"/>
      <c r="H219" s="3"/>
      <c r="I219" s="3"/>
      <c r="J219" s="3"/>
      <c r="K219" s="3"/>
      <c r="L219" s="356"/>
      <c r="M219" s="3"/>
      <c r="N219" s="3"/>
      <c r="O219" s="3"/>
      <c r="P219" s="3"/>
      <c r="Q219" s="13"/>
      <c r="R219" s="67"/>
      <c r="S219" s="13"/>
      <c r="T219" s="13"/>
      <c r="U219" s="75"/>
      <c r="V219" s="58" t="s">
        <v>3550</v>
      </c>
      <c r="W219" s="59"/>
      <c r="X219" s="41"/>
      <c r="Y219" s="134" t="str">
        <f t="shared" si="42"/>
        <v/>
      </c>
      <c r="Z219" s="135" t="str">
        <f t="shared" si="43"/>
        <v/>
      </c>
      <c r="AA219" s="134"/>
      <c r="AB219" s="303"/>
      <c r="AC219" s="44"/>
      <c r="AD219" s="183" t="str">
        <f t="shared" si="44"/>
        <v/>
      </c>
      <c r="AE219" s="380">
        <v>0.1</v>
      </c>
      <c r="AF219" s="185" t="str">
        <f t="shared" si="45"/>
        <v/>
      </c>
      <c r="AG219" s="186" t="str">
        <f t="shared" si="46"/>
        <v/>
      </c>
      <c r="AH219" s="186" t="str">
        <f t="shared" si="47"/>
        <v/>
      </c>
      <c r="AI219" s="187" t="str">
        <f t="shared" si="48"/>
        <v/>
      </c>
      <c r="AJ219" s="337"/>
      <c r="AK219" s="61"/>
      <c r="AL219" s="372" t="str">
        <f t="shared" si="49"/>
        <v/>
      </c>
      <c r="AM219" s="14"/>
      <c r="AN219" s="15"/>
      <c r="AO219" s="15"/>
      <c r="AP219" s="15"/>
      <c r="AQ219" s="16"/>
      <c r="AR219" s="17"/>
      <c r="AT219" s="25"/>
      <c r="AU219" s="440" t="str">
        <f>IF($AT219="","",VLOOKUP($AT219,リスト!$CL:$CM,2,FALSE))</f>
        <v/>
      </c>
      <c r="AV219" s="449"/>
      <c r="AX219" s="384" t="str">
        <f t="shared" si="50"/>
        <v/>
      </c>
      <c r="AY219" s="384">
        <f t="shared" si="51"/>
        <v>0</v>
      </c>
      <c r="AZ219" s="384">
        <f t="shared" si="52"/>
        <v>0</v>
      </c>
      <c r="BA219" s="384">
        <f t="shared" si="53"/>
        <v>0</v>
      </c>
    </row>
    <row r="220" spans="2:53" s="177" customFormat="1" ht="24.75" hidden="1" customHeight="1" outlineLevel="1">
      <c r="B220" s="38"/>
      <c r="C220" s="52"/>
      <c r="D220" s="291" t="str">
        <f t="shared" si="41"/>
        <v/>
      </c>
      <c r="E220" s="3"/>
      <c r="F220" s="3"/>
      <c r="G220" s="3"/>
      <c r="H220" s="3"/>
      <c r="I220" s="3"/>
      <c r="J220" s="3"/>
      <c r="K220" s="3"/>
      <c r="L220" s="356"/>
      <c r="M220" s="3"/>
      <c r="N220" s="3"/>
      <c r="O220" s="3"/>
      <c r="P220" s="3"/>
      <c r="Q220" s="13"/>
      <c r="R220" s="67"/>
      <c r="S220" s="13"/>
      <c r="T220" s="13"/>
      <c r="U220" s="75"/>
      <c r="V220" s="58" t="s">
        <v>3550</v>
      </c>
      <c r="W220" s="59"/>
      <c r="X220" s="41"/>
      <c r="Y220" s="134" t="str">
        <f t="shared" si="42"/>
        <v/>
      </c>
      <c r="Z220" s="135" t="str">
        <f t="shared" si="43"/>
        <v/>
      </c>
      <c r="AA220" s="134"/>
      <c r="AB220" s="303"/>
      <c r="AC220" s="44"/>
      <c r="AD220" s="183" t="str">
        <f t="shared" si="44"/>
        <v/>
      </c>
      <c r="AE220" s="380">
        <v>0.1</v>
      </c>
      <c r="AF220" s="185" t="str">
        <f t="shared" si="45"/>
        <v/>
      </c>
      <c r="AG220" s="186" t="str">
        <f t="shared" si="46"/>
        <v/>
      </c>
      <c r="AH220" s="186" t="str">
        <f t="shared" si="47"/>
        <v/>
      </c>
      <c r="AI220" s="187" t="str">
        <f t="shared" si="48"/>
        <v/>
      </c>
      <c r="AJ220" s="337"/>
      <c r="AK220" s="61"/>
      <c r="AL220" s="372" t="str">
        <f t="shared" si="49"/>
        <v/>
      </c>
      <c r="AM220" s="14"/>
      <c r="AN220" s="15"/>
      <c r="AO220" s="15"/>
      <c r="AP220" s="15"/>
      <c r="AQ220" s="16"/>
      <c r="AR220" s="17"/>
      <c r="AT220" s="25"/>
      <c r="AU220" s="440" t="str">
        <f>IF($AT220="","",VLOOKUP($AT220,リスト!$CL:$CM,2,FALSE))</f>
        <v/>
      </c>
      <c r="AV220" s="449"/>
      <c r="AX220" s="384" t="str">
        <f t="shared" si="50"/>
        <v/>
      </c>
      <c r="AY220" s="384">
        <f t="shared" si="51"/>
        <v>0</v>
      </c>
      <c r="AZ220" s="384">
        <f t="shared" si="52"/>
        <v>0</v>
      </c>
      <c r="BA220" s="384">
        <f t="shared" si="53"/>
        <v>0</v>
      </c>
    </row>
    <row r="221" spans="2:53" s="177" customFormat="1" ht="24.75" hidden="1" customHeight="1" outlineLevel="1">
      <c r="B221" s="38"/>
      <c r="C221" s="52"/>
      <c r="D221" s="291" t="str">
        <f t="shared" si="41"/>
        <v/>
      </c>
      <c r="E221" s="3"/>
      <c r="F221" s="3"/>
      <c r="G221" s="3"/>
      <c r="H221" s="3"/>
      <c r="I221" s="3"/>
      <c r="J221" s="3"/>
      <c r="K221" s="3"/>
      <c r="L221" s="356"/>
      <c r="M221" s="3"/>
      <c r="N221" s="3"/>
      <c r="O221" s="3"/>
      <c r="P221" s="3"/>
      <c r="Q221" s="13"/>
      <c r="R221" s="67"/>
      <c r="S221" s="13"/>
      <c r="T221" s="13"/>
      <c r="U221" s="75"/>
      <c r="V221" s="58" t="s">
        <v>3550</v>
      </c>
      <c r="W221" s="59"/>
      <c r="X221" s="41"/>
      <c r="Y221" s="134" t="str">
        <f t="shared" si="42"/>
        <v/>
      </c>
      <c r="Z221" s="135" t="str">
        <f t="shared" si="43"/>
        <v/>
      </c>
      <c r="AA221" s="134"/>
      <c r="AB221" s="303"/>
      <c r="AC221" s="44"/>
      <c r="AD221" s="183" t="str">
        <f t="shared" si="44"/>
        <v/>
      </c>
      <c r="AE221" s="380">
        <v>0.1</v>
      </c>
      <c r="AF221" s="185" t="str">
        <f t="shared" si="45"/>
        <v/>
      </c>
      <c r="AG221" s="186" t="str">
        <f t="shared" si="46"/>
        <v/>
      </c>
      <c r="AH221" s="186" t="str">
        <f t="shared" si="47"/>
        <v/>
      </c>
      <c r="AI221" s="187" t="str">
        <f t="shared" si="48"/>
        <v/>
      </c>
      <c r="AJ221" s="337"/>
      <c r="AK221" s="61"/>
      <c r="AL221" s="372" t="str">
        <f t="shared" si="49"/>
        <v/>
      </c>
      <c r="AM221" s="14"/>
      <c r="AN221" s="15"/>
      <c r="AO221" s="15"/>
      <c r="AP221" s="15"/>
      <c r="AQ221" s="16"/>
      <c r="AR221" s="17"/>
      <c r="AT221" s="25"/>
      <c r="AU221" s="440" t="str">
        <f>IF($AT221="","",VLOOKUP($AT221,リスト!$CL:$CM,2,FALSE))</f>
        <v/>
      </c>
      <c r="AV221" s="449"/>
      <c r="AX221" s="384" t="str">
        <f t="shared" si="50"/>
        <v/>
      </c>
      <c r="AY221" s="384">
        <f t="shared" si="51"/>
        <v>0</v>
      </c>
      <c r="AZ221" s="384">
        <f t="shared" si="52"/>
        <v>0</v>
      </c>
      <c r="BA221" s="384">
        <f t="shared" si="53"/>
        <v>0</v>
      </c>
    </row>
    <row r="222" spans="2:53" s="177" customFormat="1" ht="24.75" hidden="1" customHeight="1" outlineLevel="1">
      <c r="B222" s="38"/>
      <c r="C222" s="52"/>
      <c r="D222" s="291" t="str">
        <f t="shared" si="41"/>
        <v/>
      </c>
      <c r="E222" s="3"/>
      <c r="F222" s="3"/>
      <c r="G222" s="3"/>
      <c r="H222" s="3"/>
      <c r="I222" s="3"/>
      <c r="J222" s="3"/>
      <c r="K222" s="3"/>
      <c r="L222" s="356"/>
      <c r="M222" s="3"/>
      <c r="N222" s="3"/>
      <c r="O222" s="3"/>
      <c r="P222" s="3"/>
      <c r="Q222" s="13"/>
      <c r="R222" s="67"/>
      <c r="S222" s="13"/>
      <c r="T222" s="13"/>
      <c r="U222" s="75"/>
      <c r="V222" s="58" t="s">
        <v>3550</v>
      </c>
      <c r="W222" s="59"/>
      <c r="X222" s="41"/>
      <c r="Y222" s="134" t="str">
        <f t="shared" si="42"/>
        <v/>
      </c>
      <c r="Z222" s="135" t="str">
        <f t="shared" si="43"/>
        <v/>
      </c>
      <c r="AA222" s="134"/>
      <c r="AB222" s="303"/>
      <c r="AC222" s="44"/>
      <c r="AD222" s="183" t="str">
        <f t="shared" si="44"/>
        <v/>
      </c>
      <c r="AE222" s="380">
        <v>0.1</v>
      </c>
      <c r="AF222" s="185" t="str">
        <f t="shared" si="45"/>
        <v/>
      </c>
      <c r="AG222" s="186" t="str">
        <f t="shared" si="46"/>
        <v/>
      </c>
      <c r="AH222" s="186" t="str">
        <f t="shared" si="47"/>
        <v/>
      </c>
      <c r="AI222" s="187" t="str">
        <f t="shared" si="48"/>
        <v/>
      </c>
      <c r="AJ222" s="337"/>
      <c r="AK222" s="61"/>
      <c r="AL222" s="372" t="str">
        <f t="shared" si="49"/>
        <v/>
      </c>
      <c r="AM222" s="14"/>
      <c r="AN222" s="15"/>
      <c r="AO222" s="15"/>
      <c r="AP222" s="15"/>
      <c r="AQ222" s="16"/>
      <c r="AR222" s="17"/>
      <c r="AT222" s="25"/>
      <c r="AU222" s="440" t="str">
        <f>IF($AT222="","",VLOOKUP($AT222,リスト!$CL:$CM,2,FALSE))</f>
        <v/>
      </c>
      <c r="AV222" s="449"/>
      <c r="AX222" s="384" t="str">
        <f t="shared" si="50"/>
        <v/>
      </c>
      <c r="AY222" s="384">
        <f t="shared" si="51"/>
        <v>0</v>
      </c>
      <c r="AZ222" s="384">
        <f t="shared" si="52"/>
        <v>0</v>
      </c>
      <c r="BA222" s="384">
        <f t="shared" si="53"/>
        <v>0</v>
      </c>
    </row>
    <row r="223" spans="2:53" s="177" customFormat="1" ht="24.75" hidden="1" customHeight="1" outlineLevel="1">
      <c r="B223" s="38"/>
      <c r="C223" s="52"/>
      <c r="D223" s="291" t="str">
        <f t="shared" si="41"/>
        <v/>
      </c>
      <c r="E223" s="3"/>
      <c r="F223" s="3"/>
      <c r="G223" s="3"/>
      <c r="H223" s="3"/>
      <c r="I223" s="3"/>
      <c r="J223" s="3"/>
      <c r="K223" s="3"/>
      <c r="L223" s="356"/>
      <c r="M223" s="3"/>
      <c r="N223" s="3"/>
      <c r="O223" s="3"/>
      <c r="P223" s="3"/>
      <c r="Q223" s="13"/>
      <c r="R223" s="67"/>
      <c r="S223" s="13"/>
      <c r="T223" s="13"/>
      <c r="U223" s="75"/>
      <c r="V223" s="58" t="s">
        <v>3550</v>
      </c>
      <c r="W223" s="59"/>
      <c r="X223" s="41"/>
      <c r="Y223" s="134" t="str">
        <f t="shared" si="42"/>
        <v/>
      </c>
      <c r="Z223" s="135" t="str">
        <f t="shared" si="43"/>
        <v/>
      </c>
      <c r="AA223" s="134"/>
      <c r="AB223" s="303"/>
      <c r="AC223" s="44"/>
      <c r="AD223" s="183" t="str">
        <f t="shared" si="44"/>
        <v/>
      </c>
      <c r="AE223" s="380">
        <v>0.1</v>
      </c>
      <c r="AF223" s="185" t="str">
        <f t="shared" si="45"/>
        <v/>
      </c>
      <c r="AG223" s="186" t="str">
        <f t="shared" si="46"/>
        <v/>
      </c>
      <c r="AH223" s="186" t="str">
        <f t="shared" si="47"/>
        <v/>
      </c>
      <c r="AI223" s="187" t="str">
        <f t="shared" si="48"/>
        <v/>
      </c>
      <c r="AJ223" s="337"/>
      <c r="AK223" s="61"/>
      <c r="AL223" s="372" t="str">
        <f t="shared" si="49"/>
        <v/>
      </c>
      <c r="AM223" s="14"/>
      <c r="AN223" s="15"/>
      <c r="AO223" s="15"/>
      <c r="AP223" s="15"/>
      <c r="AQ223" s="16"/>
      <c r="AR223" s="17"/>
      <c r="AT223" s="25"/>
      <c r="AU223" s="440" t="str">
        <f>IF($AT223="","",VLOOKUP($AT223,リスト!$CL:$CM,2,FALSE))</f>
        <v/>
      </c>
      <c r="AV223" s="449"/>
      <c r="AX223" s="384" t="str">
        <f t="shared" si="50"/>
        <v/>
      </c>
      <c r="AY223" s="384">
        <f t="shared" si="51"/>
        <v>0</v>
      </c>
      <c r="AZ223" s="384">
        <f t="shared" si="52"/>
        <v>0</v>
      </c>
      <c r="BA223" s="384">
        <f t="shared" si="53"/>
        <v>0</v>
      </c>
    </row>
    <row r="224" spans="2:53" s="177" customFormat="1" ht="24.75" hidden="1" customHeight="1" outlineLevel="1">
      <c r="B224" s="38"/>
      <c r="C224" s="52"/>
      <c r="D224" s="291" t="str">
        <f t="shared" si="41"/>
        <v/>
      </c>
      <c r="E224" s="3"/>
      <c r="F224" s="3"/>
      <c r="G224" s="3"/>
      <c r="H224" s="3"/>
      <c r="I224" s="3"/>
      <c r="J224" s="3"/>
      <c r="K224" s="3"/>
      <c r="L224" s="356"/>
      <c r="M224" s="3"/>
      <c r="N224" s="3"/>
      <c r="O224" s="3"/>
      <c r="P224" s="3"/>
      <c r="Q224" s="13"/>
      <c r="R224" s="67"/>
      <c r="S224" s="13"/>
      <c r="T224" s="13"/>
      <c r="U224" s="75"/>
      <c r="V224" s="58" t="s">
        <v>3550</v>
      </c>
      <c r="W224" s="59"/>
      <c r="X224" s="41"/>
      <c r="Y224" s="134" t="str">
        <f t="shared" si="42"/>
        <v/>
      </c>
      <c r="Z224" s="135" t="str">
        <f t="shared" si="43"/>
        <v/>
      </c>
      <c r="AA224" s="134"/>
      <c r="AB224" s="303"/>
      <c r="AC224" s="44"/>
      <c r="AD224" s="183" t="str">
        <f t="shared" si="44"/>
        <v/>
      </c>
      <c r="AE224" s="380">
        <v>0.1</v>
      </c>
      <c r="AF224" s="185" t="str">
        <f t="shared" si="45"/>
        <v/>
      </c>
      <c r="AG224" s="186" t="str">
        <f t="shared" si="46"/>
        <v/>
      </c>
      <c r="AH224" s="186" t="str">
        <f t="shared" si="47"/>
        <v/>
      </c>
      <c r="AI224" s="187" t="str">
        <f t="shared" si="48"/>
        <v/>
      </c>
      <c r="AJ224" s="337"/>
      <c r="AK224" s="61"/>
      <c r="AL224" s="372" t="str">
        <f t="shared" si="49"/>
        <v/>
      </c>
      <c r="AM224" s="14"/>
      <c r="AN224" s="15"/>
      <c r="AO224" s="15"/>
      <c r="AP224" s="15"/>
      <c r="AQ224" s="16"/>
      <c r="AR224" s="17"/>
      <c r="AT224" s="25"/>
      <c r="AU224" s="440" t="str">
        <f>IF($AT224="","",VLOOKUP($AT224,リスト!$CL:$CM,2,FALSE))</f>
        <v/>
      </c>
      <c r="AV224" s="449"/>
      <c r="AX224" s="384" t="str">
        <f t="shared" si="50"/>
        <v/>
      </c>
      <c r="AY224" s="384">
        <f t="shared" si="51"/>
        <v>0</v>
      </c>
      <c r="AZ224" s="384">
        <f t="shared" si="52"/>
        <v>0</v>
      </c>
      <c r="BA224" s="384">
        <f t="shared" si="53"/>
        <v>0</v>
      </c>
    </row>
    <row r="225" spans="2:53" s="177" customFormat="1" ht="24.75" hidden="1" customHeight="1" outlineLevel="1">
      <c r="B225" s="38"/>
      <c r="C225" s="52"/>
      <c r="D225" s="291" t="str">
        <f t="shared" si="41"/>
        <v/>
      </c>
      <c r="E225" s="3"/>
      <c r="F225" s="3"/>
      <c r="G225" s="3"/>
      <c r="H225" s="3"/>
      <c r="I225" s="3"/>
      <c r="J225" s="3"/>
      <c r="K225" s="3"/>
      <c r="L225" s="356"/>
      <c r="M225" s="3"/>
      <c r="N225" s="3"/>
      <c r="O225" s="3"/>
      <c r="P225" s="3"/>
      <c r="Q225" s="13"/>
      <c r="R225" s="67"/>
      <c r="S225" s="13"/>
      <c r="T225" s="13"/>
      <c r="U225" s="75"/>
      <c r="V225" s="58" t="s">
        <v>3550</v>
      </c>
      <c r="W225" s="59"/>
      <c r="X225" s="41"/>
      <c r="Y225" s="134" t="str">
        <f t="shared" si="42"/>
        <v/>
      </c>
      <c r="Z225" s="135" t="str">
        <f t="shared" si="43"/>
        <v/>
      </c>
      <c r="AA225" s="134"/>
      <c r="AB225" s="303"/>
      <c r="AC225" s="44"/>
      <c r="AD225" s="183" t="str">
        <f t="shared" si="44"/>
        <v/>
      </c>
      <c r="AE225" s="380">
        <v>0.1</v>
      </c>
      <c r="AF225" s="185" t="str">
        <f t="shared" si="45"/>
        <v/>
      </c>
      <c r="AG225" s="186" t="str">
        <f t="shared" si="46"/>
        <v/>
      </c>
      <c r="AH225" s="186" t="str">
        <f t="shared" si="47"/>
        <v/>
      </c>
      <c r="AI225" s="187" t="str">
        <f t="shared" si="48"/>
        <v/>
      </c>
      <c r="AJ225" s="337"/>
      <c r="AK225" s="61"/>
      <c r="AL225" s="372" t="str">
        <f t="shared" si="49"/>
        <v/>
      </c>
      <c r="AM225" s="14"/>
      <c r="AN225" s="15"/>
      <c r="AO225" s="15"/>
      <c r="AP225" s="15"/>
      <c r="AQ225" s="16"/>
      <c r="AR225" s="17"/>
      <c r="AT225" s="25"/>
      <c r="AU225" s="440" t="str">
        <f>IF($AT225="","",VLOOKUP($AT225,リスト!$CL:$CM,2,FALSE))</f>
        <v/>
      </c>
      <c r="AV225" s="449"/>
      <c r="AX225" s="384" t="str">
        <f t="shared" si="50"/>
        <v/>
      </c>
      <c r="AY225" s="384">
        <f t="shared" si="51"/>
        <v>0</v>
      </c>
      <c r="AZ225" s="384">
        <f t="shared" si="52"/>
        <v>0</v>
      </c>
      <c r="BA225" s="384">
        <f t="shared" si="53"/>
        <v>0</v>
      </c>
    </row>
    <row r="226" spans="2:53" s="177" customFormat="1" ht="24.75" hidden="1" customHeight="1" outlineLevel="1">
      <c r="B226" s="38"/>
      <c r="C226" s="52"/>
      <c r="D226" s="291" t="str">
        <f t="shared" si="41"/>
        <v/>
      </c>
      <c r="E226" s="3"/>
      <c r="F226" s="3"/>
      <c r="G226" s="3"/>
      <c r="H226" s="3"/>
      <c r="I226" s="3"/>
      <c r="J226" s="3"/>
      <c r="K226" s="3"/>
      <c r="L226" s="356"/>
      <c r="M226" s="3"/>
      <c r="N226" s="3"/>
      <c r="O226" s="3"/>
      <c r="P226" s="3"/>
      <c r="Q226" s="13"/>
      <c r="R226" s="67"/>
      <c r="S226" s="13"/>
      <c r="T226" s="13"/>
      <c r="U226" s="75"/>
      <c r="V226" s="58" t="s">
        <v>3550</v>
      </c>
      <c r="W226" s="59"/>
      <c r="X226" s="41"/>
      <c r="Y226" s="134" t="str">
        <f t="shared" si="42"/>
        <v/>
      </c>
      <c r="Z226" s="135" t="str">
        <f t="shared" si="43"/>
        <v/>
      </c>
      <c r="AA226" s="134"/>
      <c r="AB226" s="303"/>
      <c r="AC226" s="44"/>
      <c r="AD226" s="183" t="str">
        <f t="shared" si="44"/>
        <v/>
      </c>
      <c r="AE226" s="380">
        <v>0.1</v>
      </c>
      <c r="AF226" s="185" t="str">
        <f t="shared" si="45"/>
        <v/>
      </c>
      <c r="AG226" s="186" t="str">
        <f t="shared" si="46"/>
        <v/>
      </c>
      <c r="AH226" s="186" t="str">
        <f t="shared" si="47"/>
        <v/>
      </c>
      <c r="AI226" s="187" t="str">
        <f t="shared" si="48"/>
        <v/>
      </c>
      <c r="AJ226" s="337"/>
      <c r="AK226" s="61"/>
      <c r="AL226" s="372" t="str">
        <f t="shared" si="49"/>
        <v/>
      </c>
      <c r="AM226" s="14"/>
      <c r="AN226" s="15"/>
      <c r="AO226" s="15"/>
      <c r="AP226" s="15"/>
      <c r="AQ226" s="16"/>
      <c r="AR226" s="17"/>
      <c r="AT226" s="25"/>
      <c r="AU226" s="440" t="str">
        <f>IF($AT226="","",VLOOKUP($AT226,リスト!$CL:$CM,2,FALSE))</f>
        <v/>
      </c>
      <c r="AV226" s="449"/>
      <c r="AX226" s="384" t="str">
        <f t="shared" si="50"/>
        <v/>
      </c>
      <c r="AY226" s="384">
        <f t="shared" si="51"/>
        <v>0</v>
      </c>
      <c r="AZ226" s="384">
        <f t="shared" si="52"/>
        <v>0</v>
      </c>
      <c r="BA226" s="384">
        <f t="shared" si="53"/>
        <v>0</v>
      </c>
    </row>
    <row r="227" spans="2:53" s="177" customFormat="1" ht="24.75" hidden="1" customHeight="1" outlineLevel="1">
      <c r="B227" s="38"/>
      <c r="C227" s="52"/>
      <c r="D227" s="291" t="str">
        <f t="shared" si="41"/>
        <v/>
      </c>
      <c r="E227" s="3"/>
      <c r="F227" s="3"/>
      <c r="G227" s="3"/>
      <c r="H227" s="3"/>
      <c r="I227" s="3"/>
      <c r="J227" s="3"/>
      <c r="K227" s="3"/>
      <c r="L227" s="356"/>
      <c r="M227" s="3"/>
      <c r="N227" s="3"/>
      <c r="O227" s="3"/>
      <c r="P227" s="3"/>
      <c r="Q227" s="13"/>
      <c r="R227" s="67"/>
      <c r="S227" s="13"/>
      <c r="T227" s="13"/>
      <c r="U227" s="75"/>
      <c r="V227" s="58" t="s">
        <v>3550</v>
      </c>
      <c r="W227" s="59"/>
      <c r="X227" s="41"/>
      <c r="Y227" s="134" t="str">
        <f t="shared" si="42"/>
        <v/>
      </c>
      <c r="Z227" s="135" t="str">
        <f t="shared" si="43"/>
        <v/>
      </c>
      <c r="AA227" s="134"/>
      <c r="AB227" s="303"/>
      <c r="AC227" s="44"/>
      <c r="AD227" s="183" t="str">
        <f t="shared" si="44"/>
        <v/>
      </c>
      <c r="AE227" s="380">
        <v>0.1</v>
      </c>
      <c r="AF227" s="185" t="str">
        <f t="shared" si="45"/>
        <v/>
      </c>
      <c r="AG227" s="186" t="str">
        <f t="shared" si="46"/>
        <v/>
      </c>
      <c r="AH227" s="186" t="str">
        <f t="shared" si="47"/>
        <v/>
      </c>
      <c r="AI227" s="187" t="str">
        <f t="shared" si="48"/>
        <v/>
      </c>
      <c r="AJ227" s="337"/>
      <c r="AK227" s="61"/>
      <c r="AL227" s="372" t="str">
        <f t="shared" si="49"/>
        <v/>
      </c>
      <c r="AM227" s="14"/>
      <c r="AN227" s="15"/>
      <c r="AO227" s="15"/>
      <c r="AP227" s="15"/>
      <c r="AQ227" s="16"/>
      <c r="AR227" s="17"/>
      <c r="AT227" s="25"/>
      <c r="AU227" s="440" t="str">
        <f>IF($AT227="","",VLOOKUP($AT227,リスト!$CL:$CM,2,FALSE))</f>
        <v/>
      </c>
      <c r="AV227" s="449"/>
      <c r="AX227" s="384" t="str">
        <f t="shared" si="50"/>
        <v/>
      </c>
      <c r="AY227" s="384">
        <f t="shared" si="51"/>
        <v>0</v>
      </c>
      <c r="AZ227" s="384">
        <f t="shared" si="52"/>
        <v>0</v>
      </c>
      <c r="BA227" s="384">
        <f t="shared" si="53"/>
        <v>0</v>
      </c>
    </row>
    <row r="228" spans="2:53" s="177" customFormat="1" ht="24.75" hidden="1" customHeight="1" outlineLevel="1">
      <c r="B228" s="38"/>
      <c r="C228" s="52"/>
      <c r="D228" s="291" t="str">
        <f t="shared" si="41"/>
        <v/>
      </c>
      <c r="E228" s="3"/>
      <c r="F228" s="3"/>
      <c r="G228" s="3"/>
      <c r="H228" s="3"/>
      <c r="I228" s="3"/>
      <c r="J228" s="3"/>
      <c r="K228" s="3"/>
      <c r="L228" s="356"/>
      <c r="M228" s="3"/>
      <c r="N228" s="3"/>
      <c r="O228" s="3"/>
      <c r="P228" s="3"/>
      <c r="Q228" s="13"/>
      <c r="R228" s="67"/>
      <c r="S228" s="13"/>
      <c r="T228" s="13"/>
      <c r="U228" s="75"/>
      <c r="V228" s="58" t="s">
        <v>3550</v>
      </c>
      <c r="W228" s="59"/>
      <c r="X228" s="41"/>
      <c r="Y228" s="134" t="str">
        <f t="shared" si="42"/>
        <v/>
      </c>
      <c r="Z228" s="135" t="str">
        <f t="shared" si="43"/>
        <v/>
      </c>
      <c r="AA228" s="134"/>
      <c r="AB228" s="303"/>
      <c r="AC228" s="44"/>
      <c r="AD228" s="183" t="str">
        <f t="shared" si="44"/>
        <v/>
      </c>
      <c r="AE228" s="380">
        <v>0.1</v>
      </c>
      <c r="AF228" s="185" t="str">
        <f t="shared" si="45"/>
        <v/>
      </c>
      <c r="AG228" s="186" t="str">
        <f t="shared" si="46"/>
        <v/>
      </c>
      <c r="AH228" s="186" t="str">
        <f t="shared" si="47"/>
        <v/>
      </c>
      <c r="AI228" s="187" t="str">
        <f t="shared" si="48"/>
        <v/>
      </c>
      <c r="AJ228" s="337"/>
      <c r="AK228" s="61"/>
      <c r="AL228" s="372" t="str">
        <f t="shared" si="49"/>
        <v/>
      </c>
      <c r="AM228" s="14"/>
      <c r="AN228" s="15"/>
      <c r="AO228" s="15"/>
      <c r="AP228" s="15"/>
      <c r="AQ228" s="16"/>
      <c r="AR228" s="17"/>
      <c r="AT228" s="25"/>
      <c r="AU228" s="440" t="str">
        <f>IF($AT228="","",VLOOKUP($AT228,リスト!$CL:$CM,2,FALSE))</f>
        <v/>
      </c>
      <c r="AV228" s="449"/>
      <c r="AX228" s="384" t="str">
        <f t="shared" si="50"/>
        <v/>
      </c>
      <c r="AY228" s="384">
        <f t="shared" si="51"/>
        <v>0</v>
      </c>
      <c r="AZ228" s="384">
        <f t="shared" si="52"/>
        <v>0</v>
      </c>
      <c r="BA228" s="384">
        <f t="shared" si="53"/>
        <v>0</v>
      </c>
    </row>
    <row r="229" spans="2:53" s="177" customFormat="1" ht="24.75" hidden="1" customHeight="1" outlineLevel="1">
      <c r="B229" s="38"/>
      <c r="C229" s="52"/>
      <c r="D229" s="291" t="str">
        <f t="shared" si="41"/>
        <v/>
      </c>
      <c r="E229" s="3"/>
      <c r="F229" s="3"/>
      <c r="G229" s="3"/>
      <c r="H229" s="3"/>
      <c r="I229" s="3"/>
      <c r="J229" s="3"/>
      <c r="K229" s="3"/>
      <c r="L229" s="356"/>
      <c r="M229" s="3"/>
      <c r="N229" s="3"/>
      <c r="O229" s="3"/>
      <c r="P229" s="3"/>
      <c r="Q229" s="13"/>
      <c r="R229" s="67"/>
      <c r="S229" s="13"/>
      <c r="T229" s="13"/>
      <c r="U229" s="75"/>
      <c r="V229" s="58" t="s">
        <v>3550</v>
      </c>
      <c r="W229" s="59"/>
      <c r="X229" s="41"/>
      <c r="Y229" s="134" t="str">
        <f t="shared" si="42"/>
        <v/>
      </c>
      <c r="Z229" s="135" t="str">
        <f t="shared" si="43"/>
        <v/>
      </c>
      <c r="AA229" s="134"/>
      <c r="AB229" s="303"/>
      <c r="AC229" s="44"/>
      <c r="AD229" s="183" t="str">
        <f t="shared" si="44"/>
        <v/>
      </c>
      <c r="AE229" s="380">
        <v>0.1</v>
      </c>
      <c r="AF229" s="185" t="str">
        <f t="shared" si="45"/>
        <v/>
      </c>
      <c r="AG229" s="186" t="str">
        <f t="shared" si="46"/>
        <v/>
      </c>
      <c r="AH229" s="186" t="str">
        <f t="shared" si="47"/>
        <v/>
      </c>
      <c r="AI229" s="187" t="str">
        <f t="shared" si="48"/>
        <v/>
      </c>
      <c r="AJ229" s="337"/>
      <c r="AK229" s="61"/>
      <c r="AL229" s="372" t="str">
        <f t="shared" si="49"/>
        <v/>
      </c>
      <c r="AM229" s="14"/>
      <c r="AN229" s="15"/>
      <c r="AO229" s="15"/>
      <c r="AP229" s="15"/>
      <c r="AQ229" s="16"/>
      <c r="AR229" s="17"/>
      <c r="AT229" s="25"/>
      <c r="AU229" s="440" t="str">
        <f>IF($AT229="","",VLOOKUP($AT229,リスト!$CL:$CM,2,FALSE))</f>
        <v/>
      </c>
      <c r="AV229" s="449"/>
      <c r="AX229" s="384" t="str">
        <f t="shared" si="50"/>
        <v/>
      </c>
      <c r="AY229" s="384">
        <f t="shared" si="51"/>
        <v>0</v>
      </c>
      <c r="AZ229" s="384">
        <f t="shared" si="52"/>
        <v>0</v>
      </c>
      <c r="BA229" s="384">
        <f t="shared" si="53"/>
        <v>0</v>
      </c>
    </row>
    <row r="230" spans="2:53" s="177" customFormat="1" ht="24.75" hidden="1" customHeight="1" outlineLevel="1">
      <c r="B230" s="38"/>
      <c r="C230" s="52"/>
      <c r="D230" s="291" t="str">
        <f t="shared" si="41"/>
        <v/>
      </c>
      <c r="E230" s="3"/>
      <c r="F230" s="3"/>
      <c r="G230" s="3"/>
      <c r="H230" s="3"/>
      <c r="I230" s="3"/>
      <c r="J230" s="3"/>
      <c r="K230" s="3"/>
      <c r="L230" s="356"/>
      <c r="M230" s="3"/>
      <c r="N230" s="3"/>
      <c r="O230" s="3"/>
      <c r="P230" s="3"/>
      <c r="Q230" s="13"/>
      <c r="R230" s="67"/>
      <c r="S230" s="13"/>
      <c r="T230" s="13"/>
      <c r="U230" s="75"/>
      <c r="V230" s="58" t="s">
        <v>3550</v>
      </c>
      <c r="W230" s="59"/>
      <c r="X230" s="41"/>
      <c r="Y230" s="134" t="str">
        <f t="shared" si="42"/>
        <v/>
      </c>
      <c r="Z230" s="135" t="str">
        <f t="shared" si="43"/>
        <v/>
      </c>
      <c r="AA230" s="134"/>
      <c r="AB230" s="303"/>
      <c r="AC230" s="44"/>
      <c r="AD230" s="183" t="str">
        <f t="shared" si="44"/>
        <v/>
      </c>
      <c r="AE230" s="380">
        <v>0.1</v>
      </c>
      <c r="AF230" s="185" t="str">
        <f t="shared" si="45"/>
        <v/>
      </c>
      <c r="AG230" s="186" t="str">
        <f t="shared" si="46"/>
        <v/>
      </c>
      <c r="AH230" s="186" t="str">
        <f t="shared" si="47"/>
        <v/>
      </c>
      <c r="AI230" s="187" t="str">
        <f t="shared" si="48"/>
        <v/>
      </c>
      <c r="AJ230" s="337"/>
      <c r="AK230" s="61"/>
      <c r="AL230" s="372" t="str">
        <f t="shared" si="49"/>
        <v/>
      </c>
      <c r="AM230" s="14"/>
      <c r="AN230" s="15"/>
      <c r="AO230" s="15"/>
      <c r="AP230" s="15"/>
      <c r="AQ230" s="16"/>
      <c r="AR230" s="17"/>
      <c r="AT230" s="25"/>
      <c r="AU230" s="440" t="str">
        <f>IF($AT230="","",VLOOKUP($AT230,リスト!$CL:$CM,2,FALSE))</f>
        <v/>
      </c>
      <c r="AV230" s="449"/>
      <c r="AX230" s="384" t="str">
        <f t="shared" si="50"/>
        <v/>
      </c>
      <c r="AY230" s="384">
        <f t="shared" si="51"/>
        <v>0</v>
      </c>
      <c r="AZ230" s="384">
        <f t="shared" si="52"/>
        <v>0</v>
      </c>
      <c r="BA230" s="384">
        <f t="shared" si="53"/>
        <v>0</v>
      </c>
    </row>
    <row r="231" spans="2:53" s="177" customFormat="1" ht="24.75" hidden="1" customHeight="1" outlineLevel="1">
      <c r="B231" s="38"/>
      <c r="C231" s="52"/>
      <c r="D231" s="291" t="str">
        <f t="shared" si="41"/>
        <v/>
      </c>
      <c r="E231" s="3"/>
      <c r="F231" s="3"/>
      <c r="G231" s="3"/>
      <c r="H231" s="3"/>
      <c r="I231" s="3"/>
      <c r="J231" s="3"/>
      <c r="K231" s="3"/>
      <c r="L231" s="356"/>
      <c r="M231" s="3"/>
      <c r="N231" s="3"/>
      <c r="O231" s="3"/>
      <c r="P231" s="3"/>
      <c r="Q231" s="13"/>
      <c r="R231" s="67"/>
      <c r="S231" s="13"/>
      <c r="T231" s="13"/>
      <c r="U231" s="75"/>
      <c r="V231" s="58" t="s">
        <v>3550</v>
      </c>
      <c r="W231" s="59"/>
      <c r="X231" s="41"/>
      <c r="Y231" s="134" t="str">
        <f t="shared" si="42"/>
        <v/>
      </c>
      <c r="Z231" s="135" t="str">
        <f t="shared" si="43"/>
        <v/>
      </c>
      <c r="AA231" s="134"/>
      <c r="AB231" s="303"/>
      <c r="AC231" s="44"/>
      <c r="AD231" s="183" t="str">
        <f t="shared" si="44"/>
        <v/>
      </c>
      <c r="AE231" s="380">
        <v>0.1</v>
      </c>
      <c r="AF231" s="185" t="str">
        <f t="shared" si="45"/>
        <v/>
      </c>
      <c r="AG231" s="186" t="str">
        <f t="shared" si="46"/>
        <v/>
      </c>
      <c r="AH231" s="186" t="str">
        <f t="shared" si="47"/>
        <v/>
      </c>
      <c r="AI231" s="187" t="str">
        <f t="shared" si="48"/>
        <v/>
      </c>
      <c r="AJ231" s="337"/>
      <c r="AK231" s="61"/>
      <c r="AL231" s="372" t="str">
        <f t="shared" si="49"/>
        <v/>
      </c>
      <c r="AM231" s="14"/>
      <c r="AN231" s="15"/>
      <c r="AO231" s="15"/>
      <c r="AP231" s="15"/>
      <c r="AQ231" s="16"/>
      <c r="AR231" s="17"/>
      <c r="AT231" s="25"/>
      <c r="AU231" s="440" t="str">
        <f>IF($AT231="","",VLOOKUP($AT231,リスト!$CL:$CM,2,FALSE))</f>
        <v/>
      </c>
      <c r="AV231" s="449"/>
      <c r="AX231" s="384" t="str">
        <f t="shared" si="50"/>
        <v/>
      </c>
      <c r="AY231" s="384">
        <f t="shared" si="51"/>
        <v>0</v>
      </c>
      <c r="AZ231" s="384">
        <f t="shared" si="52"/>
        <v>0</v>
      </c>
      <c r="BA231" s="384">
        <f t="shared" si="53"/>
        <v>0</v>
      </c>
    </row>
    <row r="232" spans="2:53" s="177" customFormat="1" ht="24.75" hidden="1" customHeight="1" outlineLevel="1">
      <c r="B232" s="38"/>
      <c r="C232" s="52"/>
      <c r="D232" s="291" t="str">
        <f t="shared" si="41"/>
        <v/>
      </c>
      <c r="E232" s="3"/>
      <c r="F232" s="3"/>
      <c r="G232" s="3"/>
      <c r="H232" s="3"/>
      <c r="I232" s="3"/>
      <c r="J232" s="3"/>
      <c r="K232" s="3"/>
      <c r="L232" s="356"/>
      <c r="M232" s="3"/>
      <c r="N232" s="3"/>
      <c r="O232" s="3"/>
      <c r="P232" s="3"/>
      <c r="Q232" s="13"/>
      <c r="R232" s="67"/>
      <c r="S232" s="13"/>
      <c r="T232" s="13"/>
      <c r="U232" s="75"/>
      <c r="V232" s="58" t="s">
        <v>3550</v>
      </c>
      <c r="W232" s="59"/>
      <c r="X232" s="41"/>
      <c r="Y232" s="134" t="str">
        <f t="shared" si="42"/>
        <v/>
      </c>
      <c r="Z232" s="135" t="str">
        <f t="shared" si="43"/>
        <v/>
      </c>
      <c r="AA232" s="134"/>
      <c r="AB232" s="303"/>
      <c r="AC232" s="44"/>
      <c r="AD232" s="183" t="str">
        <f t="shared" si="44"/>
        <v/>
      </c>
      <c r="AE232" s="380">
        <v>0.1</v>
      </c>
      <c r="AF232" s="185" t="str">
        <f t="shared" si="45"/>
        <v/>
      </c>
      <c r="AG232" s="186" t="str">
        <f t="shared" si="46"/>
        <v/>
      </c>
      <c r="AH232" s="186" t="str">
        <f t="shared" si="47"/>
        <v/>
      </c>
      <c r="AI232" s="187" t="str">
        <f t="shared" si="48"/>
        <v/>
      </c>
      <c r="AJ232" s="337"/>
      <c r="AK232" s="61"/>
      <c r="AL232" s="372" t="str">
        <f t="shared" si="49"/>
        <v/>
      </c>
      <c r="AM232" s="14"/>
      <c r="AN232" s="15"/>
      <c r="AO232" s="15"/>
      <c r="AP232" s="15"/>
      <c r="AQ232" s="16"/>
      <c r="AR232" s="17"/>
      <c r="AT232" s="25"/>
      <c r="AU232" s="440" t="str">
        <f>IF($AT232="","",VLOOKUP($AT232,リスト!$CL:$CM,2,FALSE))</f>
        <v/>
      </c>
      <c r="AV232" s="449"/>
      <c r="AX232" s="384" t="str">
        <f t="shared" si="50"/>
        <v/>
      </c>
      <c r="AY232" s="384">
        <f t="shared" si="51"/>
        <v>0</v>
      </c>
      <c r="AZ232" s="384">
        <f t="shared" si="52"/>
        <v>0</v>
      </c>
      <c r="BA232" s="384">
        <f t="shared" si="53"/>
        <v>0</v>
      </c>
    </row>
    <row r="233" spans="2:53" s="177" customFormat="1" ht="24.75" hidden="1" customHeight="1" outlineLevel="1">
      <c r="B233" s="38"/>
      <c r="C233" s="52"/>
      <c r="D233" s="291" t="str">
        <f t="shared" si="41"/>
        <v/>
      </c>
      <c r="E233" s="3"/>
      <c r="F233" s="3"/>
      <c r="G233" s="3"/>
      <c r="H233" s="3"/>
      <c r="I233" s="3"/>
      <c r="J233" s="3"/>
      <c r="K233" s="3"/>
      <c r="L233" s="356"/>
      <c r="M233" s="3"/>
      <c r="N233" s="3"/>
      <c r="O233" s="3"/>
      <c r="P233" s="3"/>
      <c r="Q233" s="13"/>
      <c r="R233" s="67"/>
      <c r="S233" s="13"/>
      <c r="T233" s="13"/>
      <c r="U233" s="75"/>
      <c r="V233" s="58" t="s">
        <v>3550</v>
      </c>
      <c r="W233" s="59"/>
      <c r="X233" s="41"/>
      <c r="Y233" s="134" t="str">
        <f t="shared" si="42"/>
        <v/>
      </c>
      <c r="Z233" s="135" t="str">
        <f t="shared" si="43"/>
        <v/>
      </c>
      <c r="AA233" s="134"/>
      <c r="AB233" s="303"/>
      <c r="AC233" s="44"/>
      <c r="AD233" s="183" t="str">
        <f t="shared" si="44"/>
        <v/>
      </c>
      <c r="AE233" s="380">
        <v>0.1</v>
      </c>
      <c r="AF233" s="185" t="str">
        <f t="shared" si="45"/>
        <v/>
      </c>
      <c r="AG233" s="186" t="str">
        <f t="shared" si="46"/>
        <v/>
      </c>
      <c r="AH233" s="186" t="str">
        <f t="shared" si="47"/>
        <v/>
      </c>
      <c r="AI233" s="187" t="str">
        <f t="shared" si="48"/>
        <v/>
      </c>
      <c r="AJ233" s="337"/>
      <c r="AK233" s="61"/>
      <c r="AL233" s="372" t="str">
        <f t="shared" si="49"/>
        <v/>
      </c>
      <c r="AM233" s="14"/>
      <c r="AN233" s="15"/>
      <c r="AO233" s="15"/>
      <c r="AP233" s="15"/>
      <c r="AQ233" s="16"/>
      <c r="AR233" s="17"/>
      <c r="AT233" s="25"/>
      <c r="AU233" s="440" t="str">
        <f>IF($AT233="","",VLOOKUP($AT233,リスト!$CL:$CM,2,FALSE))</f>
        <v/>
      </c>
      <c r="AV233" s="449"/>
      <c r="AX233" s="384" t="str">
        <f t="shared" si="50"/>
        <v/>
      </c>
      <c r="AY233" s="384">
        <f t="shared" si="51"/>
        <v>0</v>
      </c>
      <c r="AZ233" s="384">
        <f t="shared" si="52"/>
        <v>0</v>
      </c>
      <c r="BA233" s="384">
        <f t="shared" si="53"/>
        <v>0</v>
      </c>
    </row>
    <row r="234" spans="2:53" s="177" customFormat="1" ht="24.75" hidden="1" customHeight="1" outlineLevel="1">
      <c r="B234" s="38"/>
      <c r="C234" s="52"/>
      <c r="D234" s="291" t="str">
        <f t="shared" si="41"/>
        <v/>
      </c>
      <c r="E234" s="3"/>
      <c r="F234" s="3"/>
      <c r="G234" s="3"/>
      <c r="H234" s="3"/>
      <c r="I234" s="3"/>
      <c r="J234" s="3"/>
      <c r="K234" s="3"/>
      <c r="L234" s="356"/>
      <c r="M234" s="3"/>
      <c r="N234" s="3"/>
      <c r="O234" s="3"/>
      <c r="P234" s="3"/>
      <c r="Q234" s="13"/>
      <c r="R234" s="67"/>
      <c r="S234" s="13"/>
      <c r="T234" s="13"/>
      <c r="U234" s="75"/>
      <c r="V234" s="58" t="s">
        <v>3550</v>
      </c>
      <c r="W234" s="59"/>
      <c r="X234" s="41"/>
      <c r="Y234" s="134" t="str">
        <f t="shared" si="42"/>
        <v/>
      </c>
      <c r="Z234" s="135" t="str">
        <f t="shared" si="43"/>
        <v/>
      </c>
      <c r="AA234" s="134"/>
      <c r="AB234" s="303"/>
      <c r="AC234" s="44"/>
      <c r="AD234" s="183" t="str">
        <f t="shared" si="44"/>
        <v/>
      </c>
      <c r="AE234" s="380">
        <v>0.1</v>
      </c>
      <c r="AF234" s="185" t="str">
        <f t="shared" si="45"/>
        <v/>
      </c>
      <c r="AG234" s="186" t="str">
        <f t="shared" si="46"/>
        <v/>
      </c>
      <c r="AH234" s="186" t="str">
        <f t="shared" si="47"/>
        <v/>
      </c>
      <c r="AI234" s="187" t="str">
        <f t="shared" si="48"/>
        <v/>
      </c>
      <c r="AJ234" s="337"/>
      <c r="AK234" s="61"/>
      <c r="AL234" s="372" t="str">
        <f t="shared" si="49"/>
        <v/>
      </c>
      <c r="AM234" s="14"/>
      <c r="AN234" s="15"/>
      <c r="AO234" s="15"/>
      <c r="AP234" s="15"/>
      <c r="AQ234" s="16"/>
      <c r="AR234" s="17"/>
      <c r="AT234" s="25"/>
      <c r="AU234" s="440" t="str">
        <f>IF($AT234="","",VLOOKUP($AT234,リスト!$CL:$CM,2,FALSE))</f>
        <v/>
      </c>
      <c r="AV234" s="449"/>
      <c r="AX234" s="384" t="str">
        <f t="shared" si="50"/>
        <v/>
      </c>
      <c r="AY234" s="384">
        <f t="shared" si="51"/>
        <v>0</v>
      </c>
      <c r="AZ234" s="384">
        <f t="shared" si="52"/>
        <v>0</v>
      </c>
      <c r="BA234" s="384">
        <f t="shared" si="53"/>
        <v>0</v>
      </c>
    </row>
    <row r="235" spans="2:53" s="177" customFormat="1" ht="24.75" hidden="1" customHeight="1" outlineLevel="1">
      <c r="B235" s="38"/>
      <c r="C235" s="52"/>
      <c r="D235" s="291" t="str">
        <f t="shared" si="41"/>
        <v/>
      </c>
      <c r="E235" s="3"/>
      <c r="F235" s="3"/>
      <c r="G235" s="3"/>
      <c r="H235" s="3"/>
      <c r="I235" s="3"/>
      <c r="J235" s="3"/>
      <c r="K235" s="3"/>
      <c r="L235" s="356"/>
      <c r="M235" s="3"/>
      <c r="N235" s="3"/>
      <c r="O235" s="3"/>
      <c r="P235" s="3"/>
      <c r="Q235" s="13"/>
      <c r="R235" s="67"/>
      <c r="S235" s="13"/>
      <c r="T235" s="13"/>
      <c r="U235" s="75"/>
      <c r="V235" s="58" t="s">
        <v>3550</v>
      </c>
      <c r="W235" s="59"/>
      <c r="X235" s="41"/>
      <c r="Y235" s="134" t="str">
        <f t="shared" si="42"/>
        <v/>
      </c>
      <c r="Z235" s="135" t="str">
        <f t="shared" si="43"/>
        <v/>
      </c>
      <c r="AA235" s="134"/>
      <c r="AB235" s="303"/>
      <c r="AC235" s="44"/>
      <c r="AD235" s="183" t="str">
        <f t="shared" si="44"/>
        <v/>
      </c>
      <c r="AE235" s="380">
        <v>0.1</v>
      </c>
      <c r="AF235" s="185" t="str">
        <f t="shared" si="45"/>
        <v/>
      </c>
      <c r="AG235" s="186" t="str">
        <f t="shared" si="46"/>
        <v/>
      </c>
      <c r="AH235" s="186" t="str">
        <f t="shared" si="47"/>
        <v/>
      </c>
      <c r="AI235" s="187" t="str">
        <f t="shared" si="48"/>
        <v/>
      </c>
      <c r="AJ235" s="337"/>
      <c r="AK235" s="61"/>
      <c r="AL235" s="372" t="str">
        <f t="shared" si="49"/>
        <v/>
      </c>
      <c r="AM235" s="14"/>
      <c r="AN235" s="15"/>
      <c r="AO235" s="15"/>
      <c r="AP235" s="15"/>
      <c r="AQ235" s="16"/>
      <c r="AR235" s="17"/>
      <c r="AT235" s="25"/>
      <c r="AU235" s="440" t="str">
        <f>IF($AT235="","",VLOOKUP($AT235,リスト!$CL:$CM,2,FALSE))</f>
        <v/>
      </c>
      <c r="AV235" s="449"/>
      <c r="AX235" s="384" t="str">
        <f t="shared" si="50"/>
        <v/>
      </c>
      <c r="AY235" s="384">
        <f t="shared" si="51"/>
        <v>0</v>
      </c>
      <c r="AZ235" s="384">
        <f t="shared" si="52"/>
        <v>0</v>
      </c>
      <c r="BA235" s="384">
        <f t="shared" si="53"/>
        <v>0</v>
      </c>
    </row>
    <row r="236" spans="2:53" s="177" customFormat="1" ht="24.75" hidden="1" customHeight="1" outlineLevel="1">
      <c r="B236" s="38"/>
      <c r="C236" s="52"/>
      <c r="D236" s="291" t="str">
        <f t="shared" si="41"/>
        <v/>
      </c>
      <c r="E236" s="3"/>
      <c r="F236" s="3"/>
      <c r="G236" s="3"/>
      <c r="H236" s="3"/>
      <c r="I236" s="3"/>
      <c r="J236" s="3"/>
      <c r="K236" s="3"/>
      <c r="L236" s="356"/>
      <c r="M236" s="3"/>
      <c r="N236" s="3"/>
      <c r="O236" s="3"/>
      <c r="P236" s="3"/>
      <c r="Q236" s="13"/>
      <c r="R236" s="67"/>
      <c r="S236" s="13"/>
      <c r="T236" s="13"/>
      <c r="U236" s="75"/>
      <c r="V236" s="58" t="s">
        <v>3550</v>
      </c>
      <c r="W236" s="59"/>
      <c r="X236" s="41"/>
      <c r="Y236" s="134" t="str">
        <f t="shared" si="42"/>
        <v/>
      </c>
      <c r="Z236" s="135" t="str">
        <f t="shared" si="43"/>
        <v/>
      </c>
      <c r="AA236" s="134"/>
      <c r="AB236" s="303"/>
      <c r="AC236" s="44"/>
      <c r="AD236" s="183" t="str">
        <f t="shared" si="44"/>
        <v/>
      </c>
      <c r="AE236" s="380">
        <v>0.1</v>
      </c>
      <c r="AF236" s="185" t="str">
        <f t="shared" si="45"/>
        <v/>
      </c>
      <c r="AG236" s="186" t="str">
        <f t="shared" si="46"/>
        <v/>
      </c>
      <c r="AH236" s="186" t="str">
        <f t="shared" si="47"/>
        <v/>
      </c>
      <c r="AI236" s="187" t="str">
        <f t="shared" si="48"/>
        <v/>
      </c>
      <c r="AJ236" s="337"/>
      <c r="AK236" s="61"/>
      <c r="AL236" s="372" t="str">
        <f t="shared" si="49"/>
        <v/>
      </c>
      <c r="AM236" s="14"/>
      <c r="AN236" s="15"/>
      <c r="AO236" s="15"/>
      <c r="AP236" s="15"/>
      <c r="AQ236" s="16"/>
      <c r="AR236" s="17"/>
      <c r="AT236" s="25"/>
      <c r="AU236" s="440" t="str">
        <f>IF($AT236="","",VLOOKUP($AT236,リスト!$CL:$CM,2,FALSE))</f>
        <v/>
      </c>
      <c r="AV236" s="449"/>
      <c r="AX236" s="384" t="str">
        <f t="shared" si="50"/>
        <v/>
      </c>
      <c r="AY236" s="384">
        <f t="shared" si="51"/>
        <v>0</v>
      </c>
      <c r="AZ236" s="384">
        <f t="shared" si="52"/>
        <v>0</v>
      </c>
      <c r="BA236" s="384">
        <f t="shared" si="53"/>
        <v>0</v>
      </c>
    </row>
    <row r="237" spans="2:53" s="177" customFormat="1" ht="24.75" hidden="1" customHeight="1" outlineLevel="1">
      <c r="B237" s="38"/>
      <c r="C237" s="52"/>
      <c r="D237" s="291" t="str">
        <f t="shared" si="41"/>
        <v/>
      </c>
      <c r="E237" s="3"/>
      <c r="F237" s="3"/>
      <c r="G237" s="3"/>
      <c r="H237" s="3"/>
      <c r="I237" s="3"/>
      <c r="J237" s="3"/>
      <c r="K237" s="3"/>
      <c r="L237" s="356"/>
      <c r="M237" s="3"/>
      <c r="N237" s="3"/>
      <c r="O237" s="3"/>
      <c r="P237" s="3"/>
      <c r="Q237" s="13"/>
      <c r="R237" s="67"/>
      <c r="S237" s="13"/>
      <c r="T237" s="13"/>
      <c r="U237" s="75"/>
      <c r="V237" s="58" t="s">
        <v>3550</v>
      </c>
      <c r="W237" s="59"/>
      <c r="X237" s="41"/>
      <c r="Y237" s="134" t="str">
        <f t="shared" si="42"/>
        <v/>
      </c>
      <c r="Z237" s="135" t="str">
        <f t="shared" si="43"/>
        <v/>
      </c>
      <c r="AA237" s="134"/>
      <c r="AB237" s="303"/>
      <c r="AC237" s="44"/>
      <c r="AD237" s="183" t="str">
        <f t="shared" si="44"/>
        <v/>
      </c>
      <c r="AE237" s="380">
        <v>0.1</v>
      </c>
      <c r="AF237" s="185" t="str">
        <f t="shared" si="45"/>
        <v/>
      </c>
      <c r="AG237" s="186" t="str">
        <f t="shared" si="46"/>
        <v/>
      </c>
      <c r="AH237" s="186" t="str">
        <f t="shared" si="47"/>
        <v/>
      </c>
      <c r="AI237" s="187" t="str">
        <f t="shared" si="48"/>
        <v/>
      </c>
      <c r="AJ237" s="337"/>
      <c r="AK237" s="61"/>
      <c r="AL237" s="372" t="str">
        <f t="shared" si="49"/>
        <v/>
      </c>
      <c r="AM237" s="14"/>
      <c r="AN237" s="15"/>
      <c r="AO237" s="15"/>
      <c r="AP237" s="15"/>
      <c r="AQ237" s="16"/>
      <c r="AR237" s="17"/>
      <c r="AT237" s="25"/>
      <c r="AU237" s="440" t="str">
        <f>IF($AT237="","",VLOOKUP($AT237,リスト!$CL:$CM,2,FALSE))</f>
        <v/>
      </c>
      <c r="AV237" s="449"/>
      <c r="AX237" s="384" t="str">
        <f t="shared" si="50"/>
        <v/>
      </c>
      <c r="AY237" s="384">
        <f t="shared" si="51"/>
        <v>0</v>
      </c>
      <c r="AZ237" s="384">
        <f t="shared" si="52"/>
        <v>0</v>
      </c>
      <c r="BA237" s="384">
        <f t="shared" si="53"/>
        <v>0</v>
      </c>
    </row>
    <row r="238" spans="2:53" s="177" customFormat="1" ht="24.75" hidden="1" customHeight="1" outlineLevel="1">
      <c r="B238" s="38"/>
      <c r="C238" s="52"/>
      <c r="D238" s="291" t="str">
        <f t="shared" si="41"/>
        <v/>
      </c>
      <c r="E238" s="3"/>
      <c r="F238" s="3"/>
      <c r="G238" s="3"/>
      <c r="H238" s="3"/>
      <c r="I238" s="3"/>
      <c r="J238" s="3"/>
      <c r="K238" s="3"/>
      <c r="L238" s="356"/>
      <c r="M238" s="3"/>
      <c r="N238" s="3"/>
      <c r="O238" s="3"/>
      <c r="P238" s="3"/>
      <c r="Q238" s="13"/>
      <c r="R238" s="67"/>
      <c r="S238" s="13"/>
      <c r="T238" s="13"/>
      <c r="U238" s="75"/>
      <c r="V238" s="58" t="s">
        <v>3550</v>
      </c>
      <c r="W238" s="59"/>
      <c r="X238" s="41"/>
      <c r="Y238" s="134" t="str">
        <f t="shared" si="42"/>
        <v/>
      </c>
      <c r="Z238" s="135" t="str">
        <f t="shared" si="43"/>
        <v/>
      </c>
      <c r="AA238" s="134"/>
      <c r="AB238" s="303"/>
      <c r="AC238" s="44"/>
      <c r="AD238" s="183" t="str">
        <f t="shared" si="44"/>
        <v/>
      </c>
      <c r="AE238" s="380">
        <v>0.1</v>
      </c>
      <c r="AF238" s="185" t="str">
        <f t="shared" si="45"/>
        <v/>
      </c>
      <c r="AG238" s="186" t="str">
        <f t="shared" si="46"/>
        <v/>
      </c>
      <c r="AH238" s="186" t="str">
        <f t="shared" si="47"/>
        <v/>
      </c>
      <c r="AI238" s="187" t="str">
        <f t="shared" si="48"/>
        <v/>
      </c>
      <c r="AJ238" s="337"/>
      <c r="AK238" s="61"/>
      <c r="AL238" s="372" t="str">
        <f t="shared" si="49"/>
        <v/>
      </c>
      <c r="AM238" s="14"/>
      <c r="AN238" s="15"/>
      <c r="AO238" s="15"/>
      <c r="AP238" s="15"/>
      <c r="AQ238" s="16"/>
      <c r="AR238" s="17"/>
      <c r="AT238" s="25"/>
      <c r="AU238" s="440" t="str">
        <f>IF($AT238="","",VLOOKUP($AT238,リスト!$CL:$CM,2,FALSE))</f>
        <v/>
      </c>
      <c r="AV238" s="449"/>
      <c r="AX238" s="384" t="str">
        <f t="shared" si="50"/>
        <v/>
      </c>
      <c r="AY238" s="384">
        <f t="shared" si="51"/>
        <v>0</v>
      </c>
      <c r="AZ238" s="384">
        <f t="shared" si="52"/>
        <v>0</v>
      </c>
      <c r="BA238" s="384">
        <f t="shared" si="53"/>
        <v>0</v>
      </c>
    </row>
    <row r="239" spans="2:53" s="177" customFormat="1" ht="24.75" hidden="1" customHeight="1" outlineLevel="1">
      <c r="B239" s="38"/>
      <c r="C239" s="52"/>
      <c r="D239" s="291" t="str">
        <f t="shared" si="41"/>
        <v/>
      </c>
      <c r="E239" s="3"/>
      <c r="F239" s="3"/>
      <c r="G239" s="3"/>
      <c r="H239" s="3"/>
      <c r="I239" s="3"/>
      <c r="J239" s="3"/>
      <c r="K239" s="3"/>
      <c r="L239" s="356"/>
      <c r="M239" s="3"/>
      <c r="N239" s="3"/>
      <c r="O239" s="3"/>
      <c r="P239" s="3"/>
      <c r="Q239" s="13"/>
      <c r="R239" s="67"/>
      <c r="S239" s="13"/>
      <c r="T239" s="13"/>
      <c r="U239" s="75"/>
      <c r="V239" s="58" t="s">
        <v>3550</v>
      </c>
      <c r="W239" s="59"/>
      <c r="X239" s="41"/>
      <c r="Y239" s="134" t="str">
        <f t="shared" si="42"/>
        <v/>
      </c>
      <c r="Z239" s="135" t="str">
        <f t="shared" si="43"/>
        <v/>
      </c>
      <c r="AA239" s="134"/>
      <c r="AB239" s="303"/>
      <c r="AC239" s="44"/>
      <c r="AD239" s="183" t="str">
        <f t="shared" si="44"/>
        <v/>
      </c>
      <c r="AE239" s="380">
        <v>0.1</v>
      </c>
      <c r="AF239" s="185" t="str">
        <f t="shared" si="45"/>
        <v/>
      </c>
      <c r="AG239" s="186" t="str">
        <f t="shared" si="46"/>
        <v/>
      </c>
      <c r="AH239" s="186" t="str">
        <f t="shared" si="47"/>
        <v/>
      </c>
      <c r="AI239" s="187" t="str">
        <f t="shared" si="48"/>
        <v/>
      </c>
      <c r="AJ239" s="337"/>
      <c r="AK239" s="61"/>
      <c r="AL239" s="372" t="str">
        <f t="shared" si="49"/>
        <v/>
      </c>
      <c r="AM239" s="14"/>
      <c r="AN239" s="15"/>
      <c r="AO239" s="15"/>
      <c r="AP239" s="15"/>
      <c r="AQ239" s="16"/>
      <c r="AR239" s="17"/>
      <c r="AT239" s="25"/>
      <c r="AU239" s="440" t="str">
        <f>IF($AT239="","",VLOOKUP($AT239,リスト!$CL:$CM,2,FALSE))</f>
        <v/>
      </c>
      <c r="AV239" s="449"/>
      <c r="AX239" s="384" t="str">
        <f t="shared" si="50"/>
        <v/>
      </c>
      <c r="AY239" s="384">
        <f t="shared" si="51"/>
        <v>0</v>
      </c>
      <c r="AZ239" s="384">
        <f t="shared" si="52"/>
        <v>0</v>
      </c>
      <c r="BA239" s="384">
        <f t="shared" si="53"/>
        <v>0</v>
      </c>
    </row>
    <row r="240" spans="2:53" s="177" customFormat="1" ht="24.75" hidden="1" customHeight="1" outlineLevel="1">
      <c r="B240" s="38"/>
      <c r="C240" s="52"/>
      <c r="D240" s="291" t="str">
        <f t="shared" si="41"/>
        <v/>
      </c>
      <c r="E240" s="3"/>
      <c r="F240" s="3"/>
      <c r="G240" s="3"/>
      <c r="H240" s="3"/>
      <c r="I240" s="3"/>
      <c r="J240" s="3"/>
      <c r="K240" s="3"/>
      <c r="L240" s="356"/>
      <c r="M240" s="3"/>
      <c r="N240" s="3"/>
      <c r="O240" s="3"/>
      <c r="P240" s="3"/>
      <c r="Q240" s="13"/>
      <c r="R240" s="67"/>
      <c r="S240" s="13"/>
      <c r="T240" s="13"/>
      <c r="U240" s="75"/>
      <c r="V240" s="58" t="s">
        <v>3550</v>
      </c>
      <c r="W240" s="59"/>
      <c r="X240" s="41"/>
      <c r="Y240" s="134" t="str">
        <f t="shared" si="42"/>
        <v/>
      </c>
      <c r="Z240" s="135" t="str">
        <f t="shared" si="43"/>
        <v/>
      </c>
      <c r="AA240" s="134"/>
      <c r="AB240" s="303"/>
      <c r="AC240" s="44"/>
      <c r="AD240" s="183" t="str">
        <f t="shared" si="44"/>
        <v/>
      </c>
      <c r="AE240" s="380">
        <v>0.1</v>
      </c>
      <c r="AF240" s="185" t="str">
        <f t="shared" si="45"/>
        <v/>
      </c>
      <c r="AG240" s="186" t="str">
        <f t="shared" si="46"/>
        <v/>
      </c>
      <c r="AH240" s="186" t="str">
        <f t="shared" si="47"/>
        <v/>
      </c>
      <c r="AI240" s="187" t="str">
        <f t="shared" si="48"/>
        <v/>
      </c>
      <c r="AJ240" s="337"/>
      <c r="AK240" s="61"/>
      <c r="AL240" s="372" t="str">
        <f t="shared" si="49"/>
        <v/>
      </c>
      <c r="AM240" s="14"/>
      <c r="AN240" s="15"/>
      <c r="AO240" s="15"/>
      <c r="AP240" s="15"/>
      <c r="AQ240" s="16"/>
      <c r="AR240" s="17"/>
      <c r="AT240" s="25"/>
      <c r="AU240" s="440" t="str">
        <f>IF($AT240="","",VLOOKUP($AT240,リスト!$CL:$CM,2,FALSE))</f>
        <v/>
      </c>
      <c r="AV240" s="449"/>
      <c r="AX240" s="384" t="str">
        <f t="shared" si="50"/>
        <v/>
      </c>
      <c r="AY240" s="384">
        <f t="shared" si="51"/>
        <v>0</v>
      </c>
      <c r="AZ240" s="384">
        <f t="shared" si="52"/>
        <v>0</v>
      </c>
      <c r="BA240" s="384">
        <f t="shared" si="53"/>
        <v>0</v>
      </c>
    </row>
    <row r="241" spans="2:53" s="177" customFormat="1" ht="24.75" hidden="1" customHeight="1" outlineLevel="1">
      <c r="B241" s="38"/>
      <c r="C241" s="52"/>
      <c r="D241" s="291" t="str">
        <f t="shared" si="41"/>
        <v/>
      </c>
      <c r="E241" s="3"/>
      <c r="F241" s="3"/>
      <c r="G241" s="3"/>
      <c r="H241" s="3"/>
      <c r="I241" s="3"/>
      <c r="J241" s="3"/>
      <c r="K241" s="3"/>
      <c r="L241" s="356"/>
      <c r="M241" s="3"/>
      <c r="N241" s="3"/>
      <c r="O241" s="3"/>
      <c r="P241" s="3"/>
      <c r="Q241" s="13"/>
      <c r="R241" s="67"/>
      <c r="S241" s="13"/>
      <c r="T241" s="13"/>
      <c r="U241" s="75"/>
      <c r="V241" s="58" t="s">
        <v>3550</v>
      </c>
      <c r="W241" s="59"/>
      <c r="X241" s="41"/>
      <c r="Y241" s="134" t="str">
        <f t="shared" si="42"/>
        <v/>
      </c>
      <c r="Z241" s="135" t="str">
        <f t="shared" si="43"/>
        <v/>
      </c>
      <c r="AA241" s="134"/>
      <c r="AB241" s="303"/>
      <c r="AC241" s="44"/>
      <c r="AD241" s="183" t="str">
        <f t="shared" si="44"/>
        <v/>
      </c>
      <c r="AE241" s="380">
        <v>0.1</v>
      </c>
      <c r="AF241" s="185" t="str">
        <f t="shared" si="45"/>
        <v/>
      </c>
      <c r="AG241" s="186" t="str">
        <f t="shared" si="46"/>
        <v/>
      </c>
      <c r="AH241" s="186" t="str">
        <f t="shared" si="47"/>
        <v/>
      </c>
      <c r="AI241" s="187" t="str">
        <f t="shared" si="48"/>
        <v/>
      </c>
      <c r="AJ241" s="337"/>
      <c r="AK241" s="61"/>
      <c r="AL241" s="372" t="str">
        <f t="shared" si="49"/>
        <v/>
      </c>
      <c r="AM241" s="14"/>
      <c r="AN241" s="15"/>
      <c r="AO241" s="15"/>
      <c r="AP241" s="15"/>
      <c r="AQ241" s="16"/>
      <c r="AR241" s="17"/>
      <c r="AT241" s="25"/>
      <c r="AU241" s="440" t="str">
        <f>IF($AT241="","",VLOOKUP($AT241,リスト!$CL:$CM,2,FALSE))</f>
        <v/>
      </c>
      <c r="AV241" s="449"/>
      <c r="AX241" s="384" t="str">
        <f t="shared" si="50"/>
        <v/>
      </c>
      <c r="AY241" s="384">
        <f t="shared" si="51"/>
        <v>0</v>
      </c>
      <c r="AZ241" s="384">
        <f t="shared" si="52"/>
        <v>0</v>
      </c>
      <c r="BA241" s="384">
        <f t="shared" si="53"/>
        <v>0</v>
      </c>
    </row>
    <row r="242" spans="2:53" s="177" customFormat="1" ht="24.75" hidden="1" customHeight="1" outlineLevel="1">
      <c r="B242" s="38"/>
      <c r="C242" s="52"/>
      <c r="D242" s="291" t="str">
        <f t="shared" si="41"/>
        <v/>
      </c>
      <c r="E242" s="3"/>
      <c r="F242" s="3"/>
      <c r="G242" s="3"/>
      <c r="H242" s="3"/>
      <c r="I242" s="3"/>
      <c r="J242" s="3"/>
      <c r="K242" s="3"/>
      <c r="L242" s="356"/>
      <c r="M242" s="3"/>
      <c r="N242" s="3"/>
      <c r="O242" s="3"/>
      <c r="P242" s="3"/>
      <c r="Q242" s="13"/>
      <c r="R242" s="67"/>
      <c r="S242" s="13"/>
      <c r="T242" s="13"/>
      <c r="U242" s="75"/>
      <c r="V242" s="58" t="s">
        <v>3550</v>
      </c>
      <c r="W242" s="59"/>
      <c r="X242" s="41"/>
      <c r="Y242" s="134" t="str">
        <f t="shared" si="42"/>
        <v/>
      </c>
      <c r="Z242" s="135" t="str">
        <f t="shared" si="43"/>
        <v/>
      </c>
      <c r="AA242" s="134"/>
      <c r="AB242" s="303"/>
      <c r="AC242" s="44"/>
      <c r="AD242" s="183" t="str">
        <f t="shared" si="44"/>
        <v/>
      </c>
      <c r="AE242" s="380">
        <v>0.1</v>
      </c>
      <c r="AF242" s="185" t="str">
        <f t="shared" si="45"/>
        <v/>
      </c>
      <c r="AG242" s="186" t="str">
        <f t="shared" si="46"/>
        <v/>
      </c>
      <c r="AH242" s="186" t="str">
        <f t="shared" si="47"/>
        <v/>
      </c>
      <c r="AI242" s="187" t="str">
        <f t="shared" si="48"/>
        <v/>
      </c>
      <c r="AJ242" s="337"/>
      <c r="AK242" s="61"/>
      <c r="AL242" s="372" t="str">
        <f t="shared" si="49"/>
        <v/>
      </c>
      <c r="AM242" s="14"/>
      <c r="AN242" s="15"/>
      <c r="AO242" s="15"/>
      <c r="AP242" s="15"/>
      <c r="AQ242" s="16"/>
      <c r="AR242" s="17"/>
      <c r="AT242" s="25"/>
      <c r="AU242" s="440" t="str">
        <f>IF($AT242="","",VLOOKUP($AT242,リスト!$CL:$CM,2,FALSE))</f>
        <v/>
      </c>
      <c r="AV242" s="449"/>
      <c r="AX242" s="384" t="str">
        <f t="shared" si="50"/>
        <v/>
      </c>
      <c r="AY242" s="384">
        <f t="shared" si="51"/>
        <v>0</v>
      </c>
      <c r="AZ242" s="384">
        <f t="shared" si="52"/>
        <v>0</v>
      </c>
      <c r="BA242" s="384">
        <f t="shared" si="53"/>
        <v>0</v>
      </c>
    </row>
    <row r="243" spans="2:53" s="177" customFormat="1" ht="24.75" hidden="1" customHeight="1" outlineLevel="1">
      <c r="B243" s="38"/>
      <c r="C243" s="52"/>
      <c r="D243" s="291" t="str">
        <f t="shared" si="41"/>
        <v/>
      </c>
      <c r="E243" s="3"/>
      <c r="F243" s="3"/>
      <c r="G243" s="3"/>
      <c r="H243" s="3"/>
      <c r="I243" s="3"/>
      <c r="J243" s="3"/>
      <c r="K243" s="3"/>
      <c r="L243" s="356"/>
      <c r="M243" s="3"/>
      <c r="N243" s="3"/>
      <c r="O243" s="3"/>
      <c r="P243" s="3"/>
      <c r="Q243" s="13"/>
      <c r="R243" s="67"/>
      <c r="S243" s="13"/>
      <c r="T243" s="13"/>
      <c r="U243" s="75"/>
      <c r="V243" s="58" t="s">
        <v>3550</v>
      </c>
      <c r="W243" s="59"/>
      <c r="X243" s="41"/>
      <c r="Y243" s="134" t="str">
        <f t="shared" si="42"/>
        <v/>
      </c>
      <c r="Z243" s="135" t="str">
        <f t="shared" si="43"/>
        <v/>
      </c>
      <c r="AA243" s="134"/>
      <c r="AB243" s="303"/>
      <c r="AC243" s="44"/>
      <c r="AD243" s="183" t="str">
        <f t="shared" si="44"/>
        <v/>
      </c>
      <c r="AE243" s="380">
        <v>0.1</v>
      </c>
      <c r="AF243" s="185" t="str">
        <f t="shared" si="45"/>
        <v/>
      </c>
      <c r="AG243" s="186" t="str">
        <f t="shared" si="46"/>
        <v/>
      </c>
      <c r="AH243" s="186" t="str">
        <f t="shared" si="47"/>
        <v/>
      </c>
      <c r="AI243" s="187" t="str">
        <f t="shared" si="48"/>
        <v/>
      </c>
      <c r="AJ243" s="337"/>
      <c r="AK243" s="61"/>
      <c r="AL243" s="372" t="str">
        <f t="shared" si="49"/>
        <v/>
      </c>
      <c r="AM243" s="14"/>
      <c r="AN243" s="15"/>
      <c r="AO243" s="15"/>
      <c r="AP243" s="15"/>
      <c r="AQ243" s="16"/>
      <c r="AR243" s="17"/>
      <c r="AT243" s="25"/>
      <c r="AU243" s="440" t="str">
        <f>IF($AT243="","",VLOOKUP($AT243,リスト!$CL:$CM,2,FALSE))</f>
        <v/>
      </c>
      <c r="AV243" s="449"/>
      <c r="AX243" s="384" t="str">
        <f t="shared" si="50"/>
        <v/>
      </c>
      <c r="AY243" s="384">
        <f t="shared" si="51"/>
        <v>0</v>
      </c>
      <c r="AZ243" s="384">
        <f t="shared" si="52"/>
        <v>0</v>
      </c>
      <c r="BA243" s="384">
        <f t="shared" si="53"/>
        <v>0</v>
      </c>
    </row>
    <row r="244" spans="2:53" s="177" customFormat="1" ht="24.75" hidden="1" customHeight="1" outlineLevel="1">
      <c r="B244" s="38"/>
      <c r="C244" s="52"/>
      <c r="D244" s="291" t="str">
        <f t="shared" si="41"/>
        <v/>
      </c>
      <c r="E244" s="3"/>
      <c r="F244" s="3"/>
      <c r="G244" s="3"/>
      <c r="H244" s="3"/>
      <c r="I244" s="3"/>
      <c r="J244" s="3"/>
      <c r="K244" s="3"/>
      <c r="L244" s="356"/>
      <c r="M244" s="3"/>
      <c r="N244" s="3"/>
      <c r="O244" s="3"/>
      <c r="P244" s="3"/>
      <c r="Q244" s="13"/>
      <c r="R244" s="67"/>
      <c r="S244" s="13"/>
      <c r="T244" s="13"/>
      <c r="U244" s="75"/>
      <c r="V244" s="58" t="s">
        <v>3550</v>
      </c>
      <c r="W244" s="59"/>
      <c r="X244" s="41"/>
      <c r="Y244" s="134" t="str">
        <f t="shared" si="42"/>
        <v/>
      </c>
      <c r="Z244" s="135" t="str">
        <f t="shared" si="43"/>
        <v/>
      </c>
      <c r="AA244" s="134"/>
      <c r="AB244" s="303"/>
      <c r="AC244" s="44"/>
      <c r="AD244" s="183" t="str">
        <f t="shared" si="44"/>
        <v/>
      </c>
      <c r="AE244" s="380">
        <v>0.1</v>
      </c>
      <c r="AF244" s="185" t="str">
        <f t="shared" si="45"/>
        <v/>
      </c>
      <c r="AG244" s="186" t="str">
        <f t="shared" si="46"/>
        <v/>
      </c>
      <c r="AH244" s="186" t="str">
        <f t="shared" si="47"/>
        <v/>
      </c>
      <c r="AI244" s="187" t="str">
        <f t="shared" si="48"/>
        <v/>
      </c>
      <c r="AJ244" s="337"/>
      <c r="AK244" s="61"/>
      <c r="AL244" s="372" t="str">
        <f t="shared" si="49"/>
        <v/>
      </c>
      <c r="AM244" s="14"/>
      <c r="AN244" s="15"/>
      <c r="AO244" s="15"/>
      <c r="AP244" s="15"/>
      <c r="AQ244" s="16"/>
      <c r="AR244" s="17"/>
      <c r="AT244" s="25"/>
      <c r="AU244" s="440" t="str">
        <f>IF($AT244="","",VLOOKUP($AT244,リスト!$CL:$CM,2,FALSE))</f>
        <v/>
      </c>
      <c r="AV244" s="449"/>
      <c r="AX244" s="384" t="str">
        <f t="shared" si="50"/>
        <v/>
      </c>
      <c r="AY244" s="384">
        <f t="shared" si="51"/>
        <v>0</v>
      </c>
      <c r="AZ244" s="384">
        <f t="shared" si="52"/>
        <v>0</v>
      </c>
      <c r="BA244" s="384">
        <f t="shared" si="53"/>
        <v>0</v>
      </c>
    </row>
    <row r="245" spans="2:53" s="177" customFormat="1" ht="24.75" hidden="1" customHeight="1" outlineLevel="1">
      <c r="B245" s="38"/>
      <c r="C245" s="52"/>
      <c r="D245" s="291" t="str">
        <f t="shared" si="41"/>
        <v/>
      </c>
      <c r="E245" s="3"/>
      <c r="F245" s="3"/>
      <c r="G245" s="3"/>
      <c r="H245" s="3"/>
      <c r="I245" s="3"/>
      <c r="J245" s="3"/>
      <c r="K245" s="3"/>
      <c r="L245" s="356"/>
      <c r="M245" s="3"/>
      <c r="N245" s="3"/>
      <c r="O245" s="3"/>
      <c r="P245" s="3"/>
      <c r="Q245" s="13"/>
      <c r="R245" s="67"/>
      <c r="S245" s="13"/>
      <c r="T245" s="13"/>
      <c r="U245" s="75"/>
      <c r="V245" s="58" t="s">
        <v>3550</v>
      </c>
      <c r="W245" s="59"/>
      <c r="X245" s="41"/>
      <c r="Y245" s="134" t="str">
        <f t="shared" si="42"/>
        <v/>
      </c>
      <c r="Z245" s="135" t="str">
        <f t="shared" si="43"/>
        <v/>
      </c>
      <c r="AA245" s="134"/>
      <c r="AB245" s="303"/>
      <c r="AC245" s="44"/>
      <c r="AD245" s="183" t="str">
        <f t="shared" si="44"/>
        <v/>
      </c>
      <c r="AE245" s="380">
        <v>0.1</v>
      </c>
      <c r="AF245" s="185" t="str">
        <f t="shared" si="45"/>
        <v/>
      </c>
      <c r="AG245" s="186" t="str">
        <f t="shared" si="46"/>
        <v/>
      </c>
      <c r="AH245" s="186" t="str">
        <f t="shared" si="47"/>
        <v/>
      </c>
      <c r="AI245" s="187" t="str">
        <f t="shared" si="48"/>
        <v/>
      </c>
      <c r="AJ245" s="337"/>
      <c r="AK245" s="61"/>
      <c r="AL245" s="372" t="str">
        <f t="shared" si="49"/>
        <v/>
      </c>
      <c r="AM245" s="14"/>
      <c r="AN245" s="15"/>
      <c r="AO245" s="15"/>
      <c r="AP245" s="15"/>
      <c r="AQ245" s="16"/>
      <c r="AR245" s="17"/>
      <c r="AT245" s="25"/>
      <c r="AU245" s="440" t="str">
        <f>IF($AT245="","",VLOOKUP($AT245,リスト!$CL:$CM,2,FALSE))</f>
        <v/>
      </c>
      <c r="AV245" s="449"/>
      <c r="AX245" s="384" t="str">
        <f t="shared" si="50"/>
        <v/>
      </c>
      <c r="AY245" s="384">
        <f t="shared" si="51"/>
        <v>0</v>
      </c>
      <c r="AZ245" s="384">
        <f t="shared" si="52"/>
        <v>0</v>
      </c>
      <c r="BA245" s="384">
        <f t="shared" si="53"/>
        <v>0</v>
      </c>
    </row>
    <row r="246" spans="2:53" s="177" customFormat="1" ht="24.75" hidden="1" customHeight="1" outlineLevel="1">
      <c r="B246" s="38"/>
      <c r="C246" s="52"/>
      <c r="D246" s="291" t="str">
        <f t="shared" si="41"/>
        <v/>
      </c>
      <c r="E246" s="3"/>
      <c r="F246" s="3"/>
      <c r="G246" s="3"/>
      <c r="H246" s="3"/>
      <c r="I246" s="3"/>
      <c r="J246" s="3"/>
      <c r="K246" s="3"/>
      <c r="L246" s="356"/>
      <c r="M246" s="3"/>
      <c r="N246" s="3"/>
      <c r="O246" s="3"/>
      <c r="P246" s="3"/>
      <c r="Q246" s="13"/>
      <c r="R246" s="67"/>
      <c r="S246" s="13"/>
      <c r="T246" s="13"/>
      <c r="U246" s="75"/>
      <c r="V246" s="58" t="s">
        <v>3550</v>
      </c>
      <c r="W246" s="59"/>
      <c r="X246" s="41"/>
      <c r="Y246" s="134" t="str">
        <f t="shared" si="42"/>
        <v/>
      </c>
      <c r="Z246" s="135" t="str">
        <f t="shared" si="43"/>
        <v/>
      </c>
      <c r="AA246" s="134"/>
      <c r="AB246" s="303"/>
      <c r="AC246" s="44"/>
      <c r="AD246" s="183" t="str">
        <f t="shared" si="44"/>
        <v/>
      </c>
      <c r="AE246" s="380">
        <v>0.1</v>
      </c>
      <c r="AF246" s="185" t="str">
        <f t="shared" si="45"/>
        <v/>
      </c>
      <c r="AG246" s="186" t="str">
        <f t="shared" si="46"/>
        <v/>
      </c>
      <c r="AH246" s="186" t="str">
        <f t="shared" si="47"/>
        <v/>
      </c>
      <c r="AI246" s="187" t="str">
        <f t="shared" si="48"/>
        <v/>
      </c>
      <c r="AJ246" s="337"/>
      <c r="AK246" s="61"/>
      <c r="AL246" s="372" t="str">
        <f t="shared" si="49"/>
        <v/>
      </c>
      <c r="AM246" s="14"/>
      <c r="AN246" s="15"/>
      <c r="AO246" s="15"/>
      <c r="AP246" s="15"/>
      <c r="AQ246" s="16"/>
      <c r="AR246" s="17"/>
      <c r="AT246" s="25"/>
      <c r="AU246" s="440" t="str">
        <f>IF($AT246="","",VLOOKUP($AT246,リスト!$CL:$CM,2,FALSE))</f>
        <v/>
      </c>
      <c r="AV246" s="449"/>
      <c r="AX246" s="384" t="str">
        <f t="shared" si="50"/>
        <v/>
      </c>
      <c r="AY246" s="384">
        <f t="shared" si="51"/>
        <v>0</v>
      </c>
      <c r="AZ246" s="384">
        <f t="shared" si="52"/>
        <v>0</v>
      </c>
      <c r="BA246" s="384">
        <f t="shared" si="53"/>
        <v>0</v>
      </c>
    </row>
    <row r="247" spans="2:53" s="177" customFormat="1" ht="24.75" hidden="1" customHeight="1" outlineLevel="1">
      <c r="B247" s="38"/>
      <c r="C247" s="52"/>
      <c r="D247" s="291" t="str">
        <f t="shared" si="41"/>
        <v/>
      </c>
      <c r="E247" s="3"/>
      <c r="F247" s="3"/>
      <c r="G247" s="3"/>
      <c r="H247" s="3"/>
      <c r="I247" s="3"/>
      <c r="J247" s="3"/>
      <c r="K247" s="3"/>
      <c r="L247" s="356"/>
      <c r="M247" s="3"/>
      <c r="N247" s="3"/>
      <c r="O247" s="3"/>
      <c r="P247" s="3"/>
      <c r="Q247" s="13"/>
      <c r="R247" s="67"/>
      <c r="S247" s="13"/>
      <c r="T247" s="13"/>
      <c r="U247" s="75"/>
      <c r="V247" s="58" t="s">
        <v>3550</v>
      </c>
      <c r="W247" s="59"/>
      <c r="X247" s="41"/>
      <c r="Y247" s="134" t="str">
        <f t="shared" si="42"/>
        <v/>
      </c>
      <c r="Z247" s="135" t="str">
        <f t="shared" si="43"/>
        <v/>
      </c>
      <c r="AA247" s="134"/>
      <c r="AB247" s="303"/>
      <c r="AC247" s="44"/>
      <c r="AD247" s="183" t="str">
        <f t="shared" si="44"/>
        <v/>
      </c>
      <c r="AE247" s="380">
        <v>0.1</v>
      </c>
      <c r="AF247" s="185" t="str">
        <f t="shared" si="45"/>
        <v/>
      </c>
      <c r="AG247" s="186" t="str">
        <f t="shared" si="46"/>
        <v/>
      </c>
      <c r="AH247" s="186" t="str">
        <f t="shared" si="47"/>
        <v/>
      </c>
      <c r="AI247" s="187" t="str">
        <f t="shared" si="48"/>
        <v/>
      </c>
      <c r="AJ247" s="337"/>
      <c r="AK247" s="61"/>
      <c r="AL247" s="372" t="str">
        <f t="shared" si="49"/>
        <v/>
      </c>
      <c r="AM247" s="14"/>
      <c r="AN247" s="15"/>
      <c r="AO247" s="15"/>
      <c r="AP247" s="15"/>
      <c r="AQ247" s="16"/>
      <c r="AR247" s="17"/>
      <c r="AT247" s="25"/>
      <c r="AU247" s="440" t="str">
        <f>IF($AT247="","",VLOOKUP($AT247,リスト!$CL:$CM,2,FALSE))</f>
        <v/>
      </c>
      <c r="AV247" s="449"/>
      <c r="AX247" s="384" t="str">
        <f t="shared" si="50"/>
        <v/>
      </c>
      <c r="AY247" s="384">
        <f t="shared" si="51"/>
        <v>0</v>
      </c>
      <c r="AZ247" s="384">
        <f t="shared" si="52"/>
        <v>0</v>
      </c>
      <c r="BA247" s="384">
        <f t="shared" si="53"/>
        <v>0</v>
      </c>
    </row>
    <row r="248" spans="2:53" s="177" customFormat="1" ht="24.75" hidden="1" customHeight="1" outlineLevel="1">
      <c r="B248" s="38"/>
      <c r="C248" s="52"/>
      <c r="D248" s="291" t="str">
        <f t="shared" si="41"/>
        <v/>
      </c>
      <c r="E248" s="3"/>
      <c r="F248" s="3"/>
      <c r="G248" s="3"/>
      <c r="H248" s="3"/>
      <c r="I248" s="3"/>
      <c r="J248" s="3"/>
      <c r="K248" s="3"/>
      <c r="L248" s="356"/>
      <c r="M248" s="3"/>
      <c r="N248" s="3"/>
      <c r="O248" s="3"/>
      <c r="P248" s="3"/>
      <c r="Q248" s="13"/>
      <c r="R248" s="67"/>
      <c r="S248" s="13"/>
      <c r="T248" s="13"/>
      <c r="U248" s="75"/>
      <c r="V248" s="58" t="s">
        <v>3550</v>
      </c>
      <c r="W248" s="59"/>
      <c r="X248" s="41"/>
      <c r="Y248" s="134" t="str">
        <f t="shared" si="42"/>
        <v/>
      </c>
      <c r="Z248" s="135" t="str">
        <f t="shared" si="43"/>
        <v/>
      </c>
      <c r="AA248" s="134"/>
      <c r="AB248" s="303"/>
      <c r="AC248" s="44"/>
      <c r="AD248" s="183" t="str">
        <f t="shared" si="44"/>
        <v/>
      </c>
      <c r="AE248" s="380">
        <v>0.1</v>
      </c>
      <c r="AF248" s="185" t="str">
        <f t="shared" si="45"/>
        <v/>
      </c>
      <c r="AG248" s="186" t="str">
        <f t="shared" si="46"/>
        <v/>
      </c>
      <c r="AH248" s="186" t="str">
        <f t="shared" si="47"/>
        <v/>
      </c>
      <c r="AI248" s="187" t="str">
        <f t="shared" si="48"/>
        <v/>
      </c>
      <c r="AJ248" s="337"/>
      <c r="AK248" s="61"/>
      <c r="AL248" s="372" t="str">
        <f t="shared" si="49"/>
        <v/>
      </c>
      <c r="AM248" s="14"/>
      <c r="AN248" s="15"/>
      <c r="AO248" s="15"/>
      <c r="AP248" s="15"/>
      <c r="AQ248" s="16"/>
      <c r="AR248" s="17"/>
      <c r="AT248" s="25"/>
      <c r="AU248" s="440" t="str">
        <f>IF($AT248="","",VLOOKUP($AT248,リスト!$CL:$CM,2,FALSE))</f>
        <v/>
      </c>
      <c r="AV248" s="449"/>
      <c r="AX248" s="384" t="str">
        <f t="shared" si="50"/>
        <v/>
      </c>
      <c r="AY248" s="384">
        <f t="shared" si="51"/>
        <v>0</v>
      </c>
      <c r="AZ248" s="384">
        <f t="shared" si="52"/>
        <v>0</v>
      </c>
      <c r="BA248" s="384">
        <f t="shared" si="53"/>
        <v>0</v>
      </c>
    </row>
    <row r="249" spans="2:53" s="177" customFormat="1" ht="24.75" hidden="1" customHeight="1" outlineLevel="1">
      <c r="B249" s="38"/>
      <c r="C249" s="52"/>
      <c r="D249" s="291" t="str">
        <f t="shared" si="41"/>
        <v/>
      </c>
      <c r="E249" s="3"/>
      <c r="F249" s="3"/>
      <c r="G249" s="3"/>
      <c r="H249" s="3"/>
      <c r="I249" s="3"/>
      <c r="J249" s="3"/>
      <c r="K249" s="3"/>
      <c r="L249" s="356"/>
      <c r="M249" s="3"/>
      <c r="N249" s="3"/>
      <c r="O249" s="3"/>
      <c r="P249" s="3"/>
      <c r="Q249" s="13"/>
      <c r="R249" s="67"/>
      <c r="S249" s="13"/>
      <c r="T249" s="13"/>
      <c r="U249" s="75"/>
      <c r="V249" s="58" t="s">
        <v>3550</v>
      </c>
      <c r="W249" s="59"/>
      <c r="X249" s="41"/>
      <c r="Y249" s="134" t="str">
        <f t="shared" si="42"/>
        <v/>
      </c>
      <c r="Z249" s="135" t="str">
        <f t="shared" si="43"/>
        <v/>
      </c>
      <c r="AA249" s="134"/>
      <c r="AB249" s="303"/>
      <c r="AC249" s="44"/>
      <c r="AD249" s="183" t="str">
        <f t="shared" si="44"/>
        <v/>
      </c>
      <c r="AE249" s="380">
        <v>0.1</v>
      </c>
      <c r="AF249" s="185" t="str">
        <f t="shared" si="45"/>
        <v/>
      </c>
      <c r="AG249" s="186" t="str">
        <f t="shared" si="46"/>
        <v/>
      </c>
      <c r="AH249" s="186" t="str">
        <f t="shared" si="47"/>
        <v/>
      </c>
      <c r="AI249" s="187" t="str">
        <f t="shared" si="48"/>
        <v/>
      </c>
      <c r="AJ249" s="337"/>
      <c r="AK249" s="61"/>
      <c r="AL249" s="372" t="str">
        <f t="shared" si="49"/>
        <v/>
      </c>
      <c r="AM249" s="14"/>
      <c r="AN249" s="15"/>
      <c r="AO249" s="15"/>
      <c r="AP249" s="15"/>
      <c r="AQ249" s="16"/>
      <c r="AR249" s="17"/>
      <c r="AT249" s="25"/>
      <c r="AU249" s="440" t="str">
        <f>IF($AT249="","",VLOOKUP($AT249,リスト!$CL:$CM,2,FALSE))</f>
        <v/>
      </c>
      <c r="AV249" s="449"/>
      <c r="AX249" s="384" t="str">
        <f t="shared" si="50"/>
        <v/>
      </c>
      <c r="AY249" s="384">
        <f t="shared" si="51"/>
        <v>0</v>
      </c>
      <c r="AZ249" s="384">
        <f t="shared" si="52"/>
        <v>0</v>
      </c>
      <c r="BA249" s="384">
        <f t="shared" si="53"/>
        <v>0</v>
      </c>
    </row>
    <row r="250" spans="2:53" s="177" customFormat="1" ht="24.75" hidden="1" customHeight="1" outlineLevel="1">
      <c r="B250" s="38"/>
      <c r="C250" s="52"/>
      <c r="D250" s="291" t="str">
        <f t="shared" si="41"/>
        <v/>
      </c>
      <c r="E250" s="3"/>
      <c r="F250" s="3"/>
      <c r="G250" s="3"/>
      <c r="H250" s="3"/>
      <c r="I250" s="3"/>
      <c r="J250" s="3"/>
      <c r="K250" s="3"/>
      <c r="L250" s="356"/>
      <c r="M250" s="3"/>
      <c r="N250" s="3"/>
      <c r="O250" s="3"/>
      <c r="P250" s="3"/>
      <c r="Q250" s="13"/>
      <c r="R250" s="67"/>
      <c r="S250" s="13"/>
      <c r="T250" s="13"/>
      <c r="U250" s="75"/>
      <c r="V250" s="58" t="s">
        <v>3550</v>
      </c>
      <c r="W250" s="59"/>
      <c r="X250" s="41"/>
      <c r="Y250" s="134" t="str">
        <f t="shared" si="42"/>
        <v/>
      </c>
      <c r="Z250" s="135" t="str">
        <f t="shared" si="43"/>
        <v/>
      </c>
      <c r="AA250" s="134"/>
      <c r="AB250" s="303"/>
      <c r="AC250" s="44"/>
      <c r="AD250" s="183" t="str">
        <f t="shared" si="44"/>
        <v/>
      </c>
      <c r="AE250" s="380">
        <v>0.1</v>
      </c>
      <c r="AF250" s="185" t="str">
        <f t="shared" si="45"/>
        <v/>
      </c>
      <c r="AG250" s="186" t="str">
        <f t="shared" si="46"/>
        <v/>
      </c>
      <c r="AH250" s="186" t="str">
        <f t="shared" si="47"/>
        <v/>
      </c>
      <c r="AI250" s="187" t="str">
        <f t="shared" si="48"/>
        <v/>
      </c>
      <c r="AJ250" s="337"/>
      <c r="AK250" s="61"/>
      <c r="AL250" s="372" t="str">
        <f t="shared" si="49"/>
        <v/>
      </c>
      <c r="AM250" s="14"/>
      <c r="AN250" s="15"/>
      <c r="AO250" s="15"/>
      <c r="AP250" s="15"/>
      <c r="AQ250" s="16"/>
      <c r="AR250" s="17"/>
      <c r="AT250" s="25"/>
      <c r="AU250" s="440" t="str">
        <f>IF($AT250="","",VLOOKUP($AT250,リスト!$CL:$CM,2,FALSE))</f>
        <v/>
      </c>
      <c r="AV250" s="449"/>
      <c r="AX250" s="384" t="str">
        <f t="shared" si="50"/>
        <v/>
      </c>
      <c r="AY250" s="384">
        <f t="shared" si="51"/>
        <v>0</v>
      </c>
      <c r="AZ250" s="384">
        <f t="shared" si="52"/>
        <v>0</v>
      </c>
      <c r="BA250" s="384">
        <f t="shared" si="53"/>
        <v>0</v>
      </c>
    </row>
    <row r="251" spans="2:53" s="177" customFormat="1" ht="24.75" hidden="1" customHeight="1" outlineLevel="1">
      <c r="B251" s="38"/>
      <c r="C251" s="52"/>
      <c r="D251" s="291" t="str">
        <f t="shared" si="41"/>
        <v/>
      </c>
      <c r="E251" s="3"/>
      <c r="F251" s="3"/>
      <c r="G251" s="3"/>
      <c r="H251" s="3"/>
      <c r="I251" s="3"/>
      <c r="J251" s="3"/>
      <c r="K251" s="3"/>
      <c r="L251" s="356"/>
      <c r="M251" s="3"/>
      <c r="N251" s="3"/>
      <c r="O251" s="3"/>
      <c r="P251" s="3"/>
      <c r="Q251" s="13"/>
      <c r="R251" s="67"/>
      <c r="S251" s="13"/>
      <c r="T251" s="13"/>
      <c r="U251" s="75"/>
      <c r="V251" s="58" t="s">
        <v>3550</v>
      </c>
      <c r="W251" s="59"/>
      <c r="X251" s="41"/>
      <c r="Y251" s="134" t="str">
        <f t="shared" si="42"/>
        <v/>
      </c>
      <c r="Z251" s="135" t="str">
        <f t="shared" si="43"/>
        <v/>
      </c>
      <c r="AA251" s="134"/>
      <c r="AB251" s="303"/>
      <c r="AC251" s="44"/>
      <c r="AD251" s="183" t="str">
        <f t="shared" si="44"/>
        <v/>
      </c>
      <c r="AE251" s="380">
        <v>0.1</v>
      </c>
      <c r="AF251" s="185" t="str">
        <f t="shared" si="45"/>
        <v/>
      </c>
      <c r="AG251" s="186" t="str">
        <f t="shared" si="46"/>
        <v/>
      </c>
      <c r="AH251" s="186" t="str">
        <f t="shared" si="47"/>
        <v/>
      </c>
      <c r="AI251" s="187" t="str">
        <f t="shared" si="48"/>
        <v/>
      </c>
      <c r="AJ251" s="337"/>
      <c r="AK251" s="61"/>
      <c r="AL251" s="372" t="str">
        <f t="shared" si="49"/>
        <v/>
      </c>
      <c r="AM251" s="14"/>
      <c r="AN251" s="15"/>
      <c r="AO251" s="15"/>
      <c r="AP251" s="15"/>
      <c r="AQ251" s="16"/>
      <c r="AR251" s="17"/>
      <c r="AT251" s="25"/>
      <c r="AU251" s="440" t="str">
        <f>IF($AT251="","",VLOOKUP($AT251,リスト!$CL:$CM,2,FALSE))</f>
        <v/>
      </c>
      <c r="AV251" s="449"/>
      <c r="AX251" s="384" t="str">
        <f t="shared" si="50"/>
        <v/>
      </c>
      <c r="AY251" s="384">
        <f t="shared" si="51"/>
        <v>0</v>
      </c>
      <c r="AZ251" s="384">
        <f t="shared" si="52"/>
        <v>0</v>
      </c>
      <c r="BA251" s="384">
        <f t="shared" si="53"/>
        <v>0</v>
      </c>
    </row>
    <row r="252" spans="2:53" s="177" customFormat="1" ht="24.75" hidden="1" customHeight="1" outlineLevel="1">
      <c r="B252" s="38"/>
      <c r="C252" s="52"/>
      <c r="D252" s="291" t="str">
        <f t="shared" si="41"/>
        <v/>
      </c>
      <c r="E252" s="3"/>
      <c r="F252" s="3"/>
      <c r="G252" s="3"/>
      <c r="H252" s="3"/>
      <c r="I252" s="3"/>
      <c r="J252" s="3"/>
      <c r="K252" s="3"/>
      <c r="L252" s="356"/>
      <c r="M252" s="3"/>
      <c r="N252" s="3"/>
      <c r="O252" s="3"/>
      <c r="P252" s="3"/>
      <c r="Q252" s="13"/>
      <c r="R252" s="67"/>
      <c r="S252" s="13"/>
      <c r="T252" s="13"/>
      <c r="U252" s="75"/>
      <c r="V252" s="58" t="s">
        <v>3550</v>
      </c>
      <c r="W252" s="59"/>
      <c r="X252" s="41"/>
      <c r="Y252" s="134" t="str">
        <f t="shared" si="42"/>
        <v/>
      </c>
      <c r="Z252" s="135" t="str">
        <f t="shared" si="43"/>
        <v/>
      </c>
      <c r="AA252" s="134"/>
      <c r="AB252" s="303"/>
      <c r="AC252" s="44"/>
      <c r="AD252" s="183" t="str">
        <f t="shared" si="44"/>
        <v/>
      </c>
      <c r="AE252" s="380">
        <v>0.1</v>
      </c>
      <c r="AF252" s="185" t="str">
        <f t="shared" si="45"/>
        <v/>
      </c>
      <c r="AG252" s="186" t="str">
        <f t="shared" si="46"/>
        <v/>
      </c>
      <c r="AH252" s="186" t="str">
        <f t="shared" si="47"/>
        <v/>
      </c>
      <c r="AI252" s="187" t="str">
        <f t="shared" si="48"/>
        <v/>
      </c>
      <c r="AJ252" s="337"/>
      <c r="AK252" s="61"/>
      <c r="AL252" s="372" t="str">
        <f t="shared" si="49"/>
        <v/>
      </c>
      <c r="AM252" s="14"/>
      <c r="AN252" s="15"/>
      <c r="AO252" s="15"/>
      <c r="AP252" s="15"/>
      <c r="AQ252" s="16"/>
      <c r="AR252" s="17"/>
      <c r="AT252" s="25"/>
      <c r="AU252" s="440" t="str">
        <f>IF($AT252="","",VLOOKUP($AT252,リスト!$CL:$CM,2,FALSE))</f>
        <v/>
      </c>
      <c r="AV252" s="449"/>
      <c r="AX252" s="384" t="str">
        <f t="shared" si="50"/>
        <v/>
      </c>
      <c r="AY252" s="384">
        <f t="shared" si="51"/>
        <v>0</v>
      </c>
      <c r="AZ252" s="384">
        <f t="shared" si="52"/>
        <v>0</v>
      </c>
      <c r="BA252" s="384">
        <f t="shared" si="53"/>
        <v>0</v>
      </c>
    </row>
    <row r="253" spans="2:53" s="177" customFormat="1" ht="24.75" hidden="1" customHeight="1" outlineLevel="1">
      <c r="B253" s="38"/>
      <c r="C253" s="52"/>
      <c r="D253" s="291" t="str">
        <f t="shared" si="41"/>
        <v/>
      </c>
      <c r="E253" s="3"/>
      <c r="F253" s="3"/>
      <c r="G253" s="3"/>
      <c r="H253" s="3"/>
      <c r="I253" s="3"/>
      <c r="J253" s="3"/>
      <c r="K253" s="3"/>
      <c r="L253" s="356"/>
      <c r="M253" s="3"/>
      <c r="N253" s="3"/>
      <c r="O253" s="3"/>
      <c r="P253" s="3"/>
      <c r="Q253" s="13"/>
      <c r="R253" s="67"/>
      <c r="S253" s="13"/>
      <c r="T253" s="13"/>
      <c r="U253" s="75"/>
      <c r="V253" s="58" t="s">
        <v>3550</v>
      </c>
      <c r="W253" s="59"/>
      <c r="X253" s="41"/>
      <c r="Y253" s="134" t="str">
        <f t="shared" si="42"/>
        <v/>
      </c>
      <c r="Z253" s="135" t="str">
        <f t="shared" si="43"/>
        <v/>
      </c>
      <c r="AA253" s="134"/>
      <c r="AB253" s="303"/>
      <c r="AC253" s="44"/>
      <c r="AD253" s="183" t="str">
        <f t="shared" si="44"/>
        <v/>
      </c>
      <c r="AE253" s="380">
        <v>0.1</v>
      </c>
      <c r="AF253" s="185" t="str">
        <f t="shared" si="45"/>
        <v/>
      </c>
      <c r="AG253" s="186" t="str">
        <f t="shared" si="46"/>
        <v/>
      </c>
      <c r="AH253" s="186" t="str">
        <f t="shared" si="47"/>
        <v/>
      </c>
      <c r="AI253" s="187" t="str">
        <f t="shared" si="48"/>
        <v/>
      </c>
      <c r="AJ253" s="337"/>
      <c r="AK253" s="61"/>
      <c r="AL253" s="372" t="str">
        <f t="shared" si="49"/>
        <v/>
      </c>
      <c r="AM253" s="14"/>
      <c r="AN253" s="15"/>
      <c r="AO253" s="15"/>
      <c r="AP253" s="15"/>
      <c r="AQ253" s="16"/>
      <c r="AR253" s="17"/>
      <c r="AT253" s="25"/>
      <c r="AU253" s="440" t="str">
        <f>IF($AT253="","",VLOOKUP($AT253,リスト!$CL:$CM,2,FALSE))</f>
        <v/>
      </c>
      <c r="AV253" s="449"/>
      <c r="AX253" s="384" t="str">
        <f t="shared" si="50"/>
        <v/>
      </c>
      <c r="AY253" s="384">
        <f t="shared" si="51"/>
        <v>0</v>
      </c>
      <c r="AZ253" s="384">
        <f t="shared" si="52"/>
        <v>0</v>
      </c>
      <c r="BA253" s="384">
        <f t="shared" si="53"/>
        <v>0</v>
      </c>
    </row>
    <row r="254" spans="2:53" s="177" customFormat="1" ht="24.75" hidden="1" customHeight="1" outlineLevel="1">
      <c r="B254" s="38"/>
      <c r="C254" s="52"/>
      <c r="D254" s="291" t="str">
        <f t="shared" si="41"/>
        <v/>
      </c>
      <c r="E254" s="3"/>
      <c r="F254" s="3"/>
      <c r="G254" s="3"/>
      <c r="H254" s="3"/>
      <c r="I254" s="3"/>
      <c r="J254" s="3"/>
      <c r="K254" s="3"/>
      <c r="L254" s="356"/>
      <c r="M254" s="3"/>
      <c r="N254" s="3"/>
      <c r="O254" s="3"/>
      <c r="P254" s="3"/>
      <c r="Q254" s="13"/>
      <c r="R254" s="67"/>
      <c r="S254" s="13"/>
      <c r="T254" s="13"/>
      <c r="U254" s="75"/>
      <c r="V254" s="58" t="s">
        <v>3550</v>
      </c>
      <c r="W254" s="59"/>
      <c r="X254" s="41"/>
      <c r="Y254" s="134" t="str">
        <f t="shared" si="42"/>
        <v/>
      </c>
      <c r="Z254" s="135" t="str">
        <f t="shared" si="43"/>
        <v/>
      </c>
      <c r="AA254" s="134"/>
      <c r="AB254" s="303"/>
      <c r="AC254" s="44"/>
      <c r="AD254" s="183" t="str">
        <f t="shared" si="44"/>
        <v/>
      </c>
      <c r="AE254" s="380">
        <v>0.1</v>
      </c>
      <c r="AF254" s="185" t="str">
        <f t="shared" si="45"/>
        <v/>
      </c>
      <c r="AG254" s="186" t="str">
        <f t="shared" si="46"/>
        <v/>
      </c>
      <c r="AH254" s="186" t="str">
        <f t="shared" si="47"/>
        <v/>
      </c>
      <c r="AI254" s="187" t="str">
        <f t="shared" si="48"/>
        <v/>
      </c>
      <c r="AJ254" s="337"/>
      <c r="AK254" s="61"/>
      <c r="AL254" s="372" t="str">
        <f t="shared" si="49"/>
        <v/>
      </c>
      <c r="AM254" s="14"/>
      <c r="AN254" s="15"/>
      <c r="AO254" s="15"/>
      <c r="AP254" s="15"/>
      <c r="AQ254" s="16"/>
      <c r="AR254" s="17"/>
      <c r="AT254" s="25"/>
      <c r="AU254" s="440" t="str">
        <f>IF($AT254="","",VLOOKUP($AT254,リスト!$CL:$CM,2,FALSE))</f>
        <v/>
      </c>
      <c r="AV254" s="449"/>
      <c r="AX254" s="384" t="str">
        <f t="shared" si="50"/>
        <v/>
      </c>
      <c r="AY254" s="384">
        <f t="shared" si="51"/>
        <v>0</v>
      </c>
      <c r="AZ254" s="384">
        <f t="shared" si="52"/>
        <v>0</v>
      </c>
      <c r="BA254" s="384">
        <f t="shared" si="53"/>
        <v>0</v>
      </c>
    </row>
    <row r="255" spans="2:53" s="177" customFormat="1" ht="24.75" hidden="1" customHeight="1" outlineLevel="1">
      <c r="B255" s="38"/>
      <c r="C255" s="52"/>
      <c r="D255" s="291" t="str">
        <f t="shared" si="41"/>
        <v/>
      </c>
      <c r="E255" s="3"/>
      <c r="F255" s="3"/>
      <c r="G255" s="3"/>
      <c r="H255" s="3"/>
      <c r="I255" s="3"/>
      <c r="J255" s="3"/>
      <c r="K255" s="3"/>
      <c r="L255" s="356"/>
      <c r="M255" s="3"/>
      <c r="N255" s="3"/>
      <c r="O255" s="3"/>
      <c r="P255" s="3"/>
      <c r="Q255" s="13"/>
      <c r="R255" s="67"/>
      <c r="S255" s="13"/>
      <c r="T255" s="13"/>
      <c r="U255" s="75"/>
      <c r="V255" s="58" t="s">
        <v>3550</v>
      </c>
      <c r="W255" s="59"/>
      <c r="X255" s="41"/>
      <c r="Y255" s="134" t="str">
        <f t="shared" si="42"/>
        <v/>
      </c>
      <c r="Z255" s="135" t="str">
        <f t="shared" si="43"/>
        <v/>
      </c>
      <c r="AA255" s="134"/>
      <c r="AB255" s="303"/>
      <c r="AC255" s="44"/>
      <c r="AD255" s="183" t="str">
        <f t="shared" si="44"/>
        <v/>
      </c>
      <c r="AE255" s="380">
        <v>0.1</v>
      </c>
      <c r="AF255" s="185" t="str">
        <f t="shared" si="45"/>
        <v/>
      </c>
      <c r="AG255" s="186" t="str">
        <f t="shared" si="46"/>
        <v/>
      </c>
      <c r="AH255" s="186" t="str">
        <f t="shared" si="47"/>
        <v/>
      </c>
      <c r="AI255" s="187" t="str">
        <f t="shared" si="48"/>
        <v/>
      </c>
      <c r="AJ255" s="337"/>
      <c r="AK255" s="61"/>
      <c r="AL255" s="372" t="str">
        <f t="shared" si="49"/>
        <v/>
      </c>
      <c r="AM255" s="14"/>
      <c r="AN255" s="15"/>
      <c r="AO255" s="15"/>
      <c r="AP255" s="15"/>
      <c r="AQ255" s="16"/>
      <c r="AR255" s="17"/>
      <c r="AT255" s="25"/>
      <c r="AU255" s="440" t="str">
        <f>IF($AT255="","",VLOOKUP($AT255,リスト!$CL:$CM,2,FALSE))</f>
        <v/>
      </c>
      <c r="AV255" s="449"/>
      <c r="AX255" s="384" t="str">
        <f t="shared" si="50"/>
        <v/>
      </c>
      <c r="AY255" s="384">
        <f t="shared" si="51"/>
        <v>0</v>
      </c>
      <c r="AZ255" s="384">
        <f t="shared" si="52"/>
        <v>0</v>
      </c>
      <c r="BA255" s="384">
        <f t="shared" si="53"/>
        <v>0</v>
      </c>
    </row>
    <row r="256" spans="2:53" s="177" customFormat="1" ht="24.75" hidden="1" customHeight="1" outlineLevel="1">
      <c r="B256" s="38"/>
      <c r="C256" s="52"/>
      <c r="D256" s="291" t="str">
        <f t="shared" si="41"/>
        <v/>
      </c>
      <c r="E256" s="3"/>
      <c r="F256" s="3"/>
      <c r="G256" s="3"/>
      <c r="H256" s="3"/>
      <c r="I256" s="3"/>
      <c r="J256" s="3"/>
      <c r="K256" s="3"/>
      <c r="L256" s="356"/>
      <c r="M256" s="3"/>
      <c r="N256" s="3"/>
      <c r="O256" s="3"/>
      <c r="P256" s="3"/>
      <c r="Q256" s="13"/>
      <c r="R256" s="67"/>
      <c r="S256" s="13"/>
      <c r="T256" s="13"/>
      <c r="U256" s="75"/>
      <c r="V256" s="58" t="s">
        <v>3550</v>
      </c>
      <c r="W256" s="59"/>
      <c r="X256" s="41"/>
      <c r="Y256" s="134" t="str">
        <f t="shared" si="42"/>
        <v/>
      </c>
      <c r="Z256" s="135" t="str">
        <f t="shared" si="43"/>
        <v/>
      </c>
      <c r="AA256" s="134"/>
      <c r="AB256" s="303"/>
      <c r="AC256" s="44"/>
      <c r="AD256" s="183" t="str">
        <f t="shared" si="44"/>
        <v/>
      </c>
      <c r="AE256" s="380">
        <v>0.1</v>
      </c>
      <c r="AF256" s="185" t="str">
        <f t="shared" si="45"/>
        <v/>
      </c>
      <c r="AG256" s="186" t="str">
        <f t="shared" si="46"/>
        <v/>
      </c>
      <c r="AH256" s="186" t="str">
        <f t="shared" si="47"/>
        <v/>
      </c>
      <c r="AI256" s="187" t="str">
        <f t="shared" si="48"/>
        <v/>
      </c>
      <c r="AJ256" s="337"/>
      <c r="AK256" s="61"/>
      <c r="AL256" s="372" t="str">
        <f t="shared" si="49"/>
        <v/>
      </c>
      <c r="AM256" s="14"/>
      <c r="AN256" s="15"/>
      <c r="AO256" s="15"/>
      <c r="AP256" s="15"/>
      <c r="AQ256" s="16"/>
      <c r="AR256" s="17"/>
      <c r="AT256" s="25"/>
      <c r="AU256" s="440" t="str">
        <f>IF($AT256="","",VLOOKUP($AT256,リスト!$CL:$CM,2,FALSE))</f>
        <v/>
      </c>
      <c r="AV256" s="449"/>
      <c r="AX256" s="384" t="str">
        <f t="shared" si="50"/>
        <v/>
      </c>
      <c r="AY256" s="384">
        <f t="shared" si="51"/>
        <v>0</v>
      </c>
      <c r="AZ256" s="384">
        <f t="shared" si="52"/>
        <v>0</v>
      </c>
      <c r="BA256" s="384">
        <f t="shared" si="53"/>
        <v>0</v>
      </c>
    </row>
    <row r="257" spans="2:53" s="177" customFormat="1" ht="24.75" customHeight="1" collapsed="1">
      <c r="B257" s="38"/>
      <c r="C257" s="52"/>
      <c r="D257" s="291" t="str">
        <f t="shared" si="41"/>
        <v/>
      </c>
      <c r="E257" s="3"/>
      <c r="F257" s="3"/>
      <c r="G257" s="3"/>
      <c r="H257" s="3"/>
      <c r="I257" s="3"/>
      <c r="J257" s="3"/>
      <c r="K257" s="3"/>
      <c r="L257" s="356"/>
      <c r="M257" s="3"/>
      <c r="N257" s="3"/>
      <c r="O257" s="3"/>
      <c r="P257" s="3"/>
      <c r="Q257" s="13"/>
      <c r="R257" s="67"/>
      <c r="S257" s="13"/>
      <c r="T257" s="13"/>
      <c r="U257" s="75"/>
      <c r="V257" s="58" t="s">
        <v>3550</v>
      </c>
      <c r="W257" s="59"/>
      <c r="X257" s="41"/>
      <c r="Y257" s="134" t="str">
        <f t="shared" si="42"/>
        <v/>
      </c>
      <c r="Z257" s="135" t="str">
        <f t="shared" si="43"/>
        <v/>
      </c>
      <c r="AA257" s="134"/>
      <c r="AB257" s="303"/>
      <c r="AC257" s="44"/>
      <c r="AD257" s="183" t="str">
        <f t="shared" si="44"/>
        <v/>
      </c>
      <c r="AE257" s="380">
        <v>0.1</v>
      </c>
      <c r="AF257" s="185" t="str">
        <f t="shared" si="45"/>
        <v/>
      </c>
      <c r="AG257" s="186" t="str">
        <f t="shared" si="46"/>
        <v/>
      </c>
      <c r="AH257" s="186" t="str">
        <f t="shared" si="47"/>
        <v/>
      </c>
      <c r="AI257" s="187" t="str">
        <f t="shared" si="48"/>
        <v/>
      </c>
      <c r="AJ257" s="337"/>
      <c r="AK257" s="61"/>
      <c r="AL257" s="372" t="str">
        <f t="shared" si="49"/>
        <v/>
      </c>
      <c r="AM257" s="14"/>
      <c r="AN257" s="15"/>
      <c r="AO257" s="15"/>
      <c r="AP257" s="15"/>
      <c r="AQ257" s="16"/>
      <c r="AR257" s="17"/>
      <c r="AT257" s="25"/>
      <c r="AU257" s="440" t="str">
        <f>IF($AT257="","",VLOOKUP($AT257,リスト!$CL:$CM,2,FALSE))</f>
        <v/>
      </c>
      <c r="AV257" s="449"/>
      <c r="AX257" s="384" t="str">
        <f t="shared" si="50"/>
        <v/>
      </c>
      <c r="AY257" s="384">
        <f t="shared" si="51"/>
        <v>0</v>
      </c>
      <c r="AZ257" s="384">
        <f t="shared" si="52"/>
        <v>0</v>
      </c>
      <c r="BA257" s="384">
        <f t="shared" si="53"/>
        <v>0</v>
      </c>
    </row>
    <row r="258" spans="2:53" s="177" customFormat="1" ht="24.75" hidden="1" customHeight="1" outlineLevel="1">
      <c r="B258" s="38"/>
      <c r="C258" s="52"/>
      <c r="D258" s="291" t="str">
        <f t="shared" si="41"/>
        <v/>
      </c>
      <c r="E258" s="3"/>
      <c r="F258" s="3"/>
      <c r="G258" s="3"/>
      <c r="H258" s="3"/>
      <c r="I258" s="3"/>
      <c r="J258" s="3"/>
      <c r="K258" s="3"/>
      <c r="L258" s="356"/>
      <c r="M258" s="3"/>
      <c r="N258" s="3"/>
      <c r="O258" s="3"/>
      <c r="P258" s="3"/>
      <c r="Q258" s="13"/>
      <c r="R258" s="67"/>
      <c r="S258" s="13"/>
      <c r="T258" s="13"/>
      <c r="U258" s="75"/>
      <c r="V258" s="58" t="s">
        <v>3550</v>
      </c>
      <c r="W258" s="59"/>
      <c r="X258" s="41"/>
      <c r="Y258" s="134" t="str">
        <f t="shared" si="42"/>
        <v/>
      </c>
      <c r="Z258" s="135" t="str">
        <f t="shared" si="43"/>
        <v/>
      </c>
      <c r="AA258" s="134"/>
      <c r="AB258" s="303"/>
      <c r="AC258" s="44"/>
      <c r="AD258" s="183" t="str">
        <f t="shared" si="44"/>
        <v/>
      </c>
      <c r="AE258" s="380">
        <v>0.1</v>
      </c>
      <c r="AF258" s="185" t="str">
        <f t="shared" si="45"/>
        <v/>
      </c>
      <c r="AG258" s="186" t="str">
        <f t="shared" si="46"/>
        <v/>
      </c>
      <c r="AH258" s="186" t="str">
        <f t="shared" si="47"/>
        <v/>
      </c>
      <c r="AI258" s="187" t="str">
        <f t="shared" si="48"/>
        <v/>
      </c>
      <c r="AJ258" s="337"/>
      <c r="AK258" s="61"/>
      <c r="AL258" s="372" t="str">
        <f t="shared" si="49"/>
        <v/>
      </c>
      <c r="AM258" s="14"/>
      <c r="AN258" s="15"/>
      <c r="AO258" s="15"/>
      <c r="AP258" s="15"/>
      <c r="AQ258" s="16"/>
      <c r="AR258" s="17"/>
      <c r="AT258" s="25"/>
      <c r="AU258" s="440" t="str">
        <f>IF($AT258="","",VLOOKUP($AT258,リスト!$CL:$CM,2,FALSE))</f>
        <v/>
      </c>
      <c r="AV258" s="449"/>
      <c r="AX258" s="384" t="str">
        <f t="shared" si="50"/>
        <v/>
      </c>
      <c r="AY258" s="384">
        <f t="shared" si="51"/>
        <v>0</v>
      </c>
      <c r="AZ258" s="384">
        <f t="shared" si="52"/>
        <v>0</v>
      </c>
      <c r="BA258" s="384">
        <f t="shared" si="53"/>
        <v>0</v>
      </c>
    </row>
    <row r="259" spans="2:53" s="177" customFormat="1" ht="24.75" hidden="1" customHeight="1" outlineLevel="1">
      <c r="B259" s="38"/>
      <c r="C259" s="52"/>
      <c r="D259" s="291" t="str">
        <f t="shared" si="41"/>
        <v/>
      </c>
      <c r="E259" s="3"/>
      <c r="F259" s="3"/>
      <c r="G259" s="3"/>
      <c r="H259" s="3"/>
      <c r="I259" s="3"/>
      <c r="J259" s="3"/>
      <c r="K259" s="3"/>
      <c r="L259" s="356"/>
      <c r="M259" s="3"/>
      <c r="N259" s="3"/>
      <c r="O259" s="3"/>
      <c r="P259" s="3"/>
      <c r="Q259" s="13"/>
      <c r="R259" s="67"/>
      <c r="S259" s="13"/>
      <c r="T259" s="13"/>
      <c r="U259" s="75"/>
      <c r="V259" s="58" t="s">
        <v>3550</v>
      </c>
      <c r="W259" s="59"/>
      <c r="X259" s="41"/>
      <c r="Y259" s="134" t="str">
        <f t="shared" si="42"/>
        <v/>
      </c>
      <c r="Z259" s="135" t="str">
        <f t="shared" si="43"/>
        <v/>
      </c>
      <c r="AA259" s="134"/>
      <c r="AB259" s="303"/>
      <c r="AC259" s="44"/>
      <c r="AD259" s="183" t="str">
        <f t="shared" si="44"/>
        <v/>
      </c>
      <c r="AE259" s="380">
        <v>0.1</v>
      </c>
      <c r="AF259" s="185" t="str">
        <f t="shared" si="45"/>
        <v/>
      </c>
      <c r="AG259" s="186" t="str">
        <f t="shared" si="46"/>
        <v/>
      </c>
      <c r="AH259" s="186" t="str">
        <f t="shared" si="47"/>
        <v/>
      </c>
      <c r="AI259" s="187" t="str">
        <f t="shared" si="48"/>
        <v/>
      </c>
      <c r="AJ259" s="337"/>
      <c r="AK259" s="61"/>
      <c r="AL259" s="372" t="str">
        <f t="shared" si="49"/>
        <v/>
      </c>
      <c r="AM259" s="14"/>
      <c r="AN259" s="15"/>
      <c r="AO259" s="15"/>
      <c r="AP259" s="15"/>
      <c r="AQ259" s="16"/>
      <c r="AR259" s="17"/>
      <c r="AT259" s="25"/>
      <c r="AU259" s="440" t="str">
        <f>IF($AT259="","",VLOOKUP($AT259,リスト!$CL:$CM,2,FALSE))</f>
        <v/>
      </c>
      <c r="AV259" s="449"/>
      <c r="AX259" s="384" t="str">
        <f t="shared" si="50"/>
        <v/>
      </c>
      <c r="AY259" s="384">
        <f t="shared" si="51"/>
        <v>0</v>
      </c>
      <c r="AZ259" s="384">
        <f t="shared" si="52"/>
        <v>0</v>
      </c>
      <c r="BA259" s="384">
        <f t="shared" si="53"/>
        <v>0</v>
      </c>
    </row>
    <row r="260" spans="2:53" s="177" customFormat="1" ht="24.75" hidden="1" customHeight="1" outlineLevel="1">
      <c r="B260" s="38"/>
      <c r="C260" s="52"/>
      <c r="D260" s="291" t="str">
        <f t="shared" si="41"/>
        <v/>
      </c>
      <c r="E260" s="3"/>
      <c r="F260" s="3"/>
      <c r="G260" s="3"/>
      <c r="H260" s="3"/>
      <c r="I260" s="3"/>
      <c r="J260" s="3"/>
      <c r="K260" s="3"/>
      <c r="L260" s="356"/>
      <c r="M260" s="3"/>
      <c r="N260" s="3"/>
      <c r="O260" s="3"/>
      <c r="P260" s="3"/>
      <c r="Q260" s="13"/>
      <c r="R260" s="67"/>
      <c r="S260" s="13"/>
      <c r="T260" s="13"/>
      <c r="U260" s="75"/>
      <c r="V260" s="58" t="s">
        <v>3550</v>
      </c>
      <c r="W260" s="59"/>
      <c r="X260" s="41"/>
      <c r="Y260" s="134" t="str">
        <f t="shared" si="42"/>
        <v/>
      </c>
      <c r="Z260" s="135" t="str">
        <f t="shared" si="43"/>
        <v/>
      </c>
      <c r="AA260" s="134"/>
      <c r="AB260" s="303"/>
      <c r="AC260" s="44"/>
      <c r="AD260" s="183" t="str">
        <f t="shared" si="44"/>
        <v/>
      </c>
      <c r="AE260" s="380">
        <v>0.1</v>
      </c>
      <c r="AF260" s="185" t="str">
        <f t="shared" si="45"/>
        <v/>
      </c>
      <c r="AG260" s="186" t="str">
        <f t="shared" si="46"/>
        <v/>
      </c>
      <c r="AH260" s="186" t="str">
        <f t="shared" si="47"/>
        <v/>
      </c>
      <c r="AI260" s="187" t="str">
        <f t="shared" si="48"/>
        <v/>
      </c>
      <c r="AJ260" s="337"/>
      <c r="AK260" s="61"/>
      <c r="AL260" s="372" t="str">
        <f t="shared" si="49"/>
        <v/>
      </c>
      <c r="AM260" s="14"/>
      <c r="AN260" s="15"/>
      <c r="AO260" s="15"/>
      <c r="AP260" s="15"/>
      <c r="AQ260" s="16"/>
      <c r="AR260" s="17"/>
      <c r="AT260" s="25"/>
      <c r="AU260" s="440" t="str">
        <f>IF($AT260="","",VLOOKUP($AT260,リスト!$CL:$CM,2,FALSE))</f>
        <v/>
      </c>
      <c r="AV260" s="449"/>
      <c r="AX260" s="384" t="str">
        <f t="shared" si="50"/>
        <v/>
      </c>
      <c r="AY260" s="384">
        <f t="shared" si="51"/>
        <v>0</v>
      </c>
      <c r="AZ260" s="384">
        <f t="shared" si="52"/>
        <v>0</v>
      </c>
      <c r="BA260" s="384">
        <f t="shared" si="53"/>
        <v>0</v>
      </c>
    </row>
    <row r="261" spans="2:53" s="177" customFormat="1" ht="24.75" hidden="1" customHeight="1" outlineLevel="1">
      <c r="B261" s="38"/>
      <c r="C261" s="52"/>
      <c r="D261" s="291" t="str">
        <f t="shared" si="41"/>
        <v/>
      </c>
      <c r="E261" s="3"/>
      <c r="F261" s="3"/>
      <c r="G261" s="3"/>
      <c r="H261" s="3"/>
      <c r="I261" s="3"/>
      <c r="J261" s="3"/>
      <c r="K261" s="3"/>
      <c r="L261" s="356"/>
      <c r="M261" s="3"/>
      <c r="N261" s="3"/>
      <c r="O261" s="3"/>
      <c r="P261" s="3"/>
      <c r="Q261" s="13"/>
      <c r="R261" s="67"/>
      <c r="S261" s="13"/>
      <c r="T261" s="13"/>
      <c r="U261" s="75"/>
      <c r="V261" s="58" t="s">
        <v>3550</v>
      </c>
      <c r="W261" s="59"/>
      <c r="X261" s="41"/>
      <c r="Y261" s="134" t="str">
        <f t="shared" si="42"/>
        <v/>
      </c>
      <c r="Z261" s="135" t="str">
        <f t="shared" si="43"/>
        <v/>
      </c>
      <c r="AA261" s="134"/>
      <c r="AB261" s="303"/>
      <c r="AC261" s="44"/>
      <c r="AD261" s="183" t="str">
        <f t="shared" si="44"/>
        <v/>
      </c>
      <c r="AE261" s="380">
        <v>0.1</v>
      </c>
      <c r="AF261" s="185" t="str">
        <f t="shared" si="45"/>
        <v/>
      </c>
      <c r="AG261" s="186" t="str">
        <f t="shared" si="46"/>
        <v/>
      </c>
      <c r="AH261" s="186" t="str">
        <f t="shared" si="47"/>
        <v/>
      </c>
      <c r="AI261" s="187" t="str">
        <f t="shared" si="48"/>
        <v/>
      </c>
      <c r="AJ261" s="337"/>
      <c r="AK261" s="61"/>
      <c r="AL261" s="372" t="str">
        <f t="shared" si="49"/>
        <v/>
      </c>
      <c r="AM261" s="14"/>
      <c r="AN261" s="15"/>
      <c r="AO261" s="15"/>
      <c r="AP261" s="15"/>
      <c r="AQ261" s="16"/>
      <c r="AR261" s="17"/>
      <c r="AT261" s="25"/>
      <c r="AU261" s="440" t="str">
        <f>IF($AT261="","",VLOOKUP($AT261,リスト!$CL:$CM,2,FALSE))</f>
        <v/>
      </c>
      <c r="AV261" s="449"/>
      <c r="AX261" s="384" t="str">
        <f t="shared" si="50"/>
        <v/>
      </c>
      <c r="AY261" s="384">
        <f t="shared" si="51"/>
        <v>0</v>
      </c>
      <c r="AZ261" s="384">
        <f t="shared" si="52"/>
        <v>0</v>
      </c>
      <c r="BA261" s="384">
        <f t="shared" si="53"/>
        <v>0</v>
      </c>
    </row>
    <row r="262" spans="2:53" s="177" customFormat="1" ht="24.75" hidden="1" customHeight="1" outlineLevel="1">
      <c r="B262" s="38"/>
      <c r="C262" s="52"/>
      <c r="D262" s="291" t="str">
        <f t="shared" si="41"/>
        <v/>
      </c>
      <c r="E262" s="3"/>
      <c r="F262" s="3"/>
      <c r="G262" s="3"/>
      <c r="H262" s="3"/>
      <c r="I262" s="3"/>
      <c r="J262" s="3"/>
      <c r="K262" s="3"/>
      <c r="L262" s="356"/>
      <c r="M262" s="3"/>
      <c r="N262" s="3"/>
      <c r="O262" s="3"/>
      <c r="P262" s="3"/>
      <c r="Q262" s="13"/>
      <c r="R262" s="67"/>
      <c r="S262" s="13"/>
      <c r="T262" s="13"/>
      <c r="U262" s="75"/>
      <c r="V262" s="58" t="s">
        <v>3550</v>
      </c>
      <c r="W262" s="59"/>
      <c r="X262" s="41"/>
      <c r="Y262" s="134" t="str">
        <f t="shared" si="42"/>
        <v/>
      </c>
      <c r="Z262" s="135" t="str">
        <f t="shared" si="43"/>
        <v/>
      </c>
      <c r="AA262" s="134"/>
      <c r="AB262" s="303"/>
      <c r="AC262" s="44"/>
      <c r="AD262" s="183" t="str">
        <f t="shared" si="44"/>
        <v/>
      </c>
      <c r="AE262" s="380">
        <v>0.1</v>
      </c>
      <c r="AF262" s="185" t="str">
        <f t="shared" si="45"/>
        <v/>
      </c>
      <c r="AG262" s="186" t="str">
        <f t="shared" si="46"/>
        <v/>
      </c>
      <c r="AH262" s="186" t="str">
        <f t="shared" si="47"/>
        <v/>
      </c>
      <c r="AI262" s="187" t="str">
        <f t="shared" si="48"/>
        <v/>
      </c>
      <c r="AJ262" s="337"/>
      <c r="AK262" s="61"/>
      <c r="AL262" s="372" t="str">
        <f t="shared" si="49"/>
        <v/>
      </c>
      <c r="AM262" s="14"/>
      <c r="AN262" s="15"/>
      <c r="AO262" s="15"/>
      <c r="AP262" s="15"/>
      <c r="AQ262" s="16"/>
      <c r="AR262" s="17"/>
      <c r="AT262" s="25"/>
      <c r="AU262" s="440" t="str">
        <f>IF($AT262="","",VLOOKUP($AT262,リスト!$CL:$CM,2,FALSE))</f>
        <v/>
      </c>
      <c r="AV262" s="449"/>
      <c r="AX262" s="384" t="str">
        <f t="shared" si="50"/>
        <v/>
      </c>
      <c r="AY262" s="384">
        <f t="shared" si="51"/>
        <v>0</v>
      </c>
      <c r="AZ262" s="384">
        <f t="shared" si="52"/>
        <v>0</v>
      </c>
      <c r="BA262" s="384">
        <f t="shared" si="53"/>
        <v>0</v>
      </c>
    </row>
    <row r="263" spans="2:53" s="177" customFormat="1" ht="24.75" hidden="1" customHeight="1" outlineLevel="1">
      <c r="B263" s="38"/>
      <c r="C263" s="52"/>
      <c r="D263" s="291" t="str">
        <f t="shared" si="41"/>
        <v/>
      </c>
      <c r="E263" s="3"/>
      <c r="F263" s="3"/>
      <c r="G263" s="3"/>
      <c r="H263" s="3"/>
      <c r="I263" s="3"/>
      <c r="J263" s="3"/>
      <c r="K263" s="3"/>
      <c r="L263" s="356"/>
      <c r="M263" s="3"/>
      <c r="N263" s="3"/>
      <c r="O263" s="3"/>
      <c r="P263" s="3"/>
      <c r="Q263" s="13"/>
      <c r="R263" s="67"/>
      <c r="S263" s="13"/>
      <c r="T263" s="13"/>
      <c r="U263" s="75"/>
      <c r="V263" s="58" t="s">
        <v>3550</v>
      </c>
      <c r="W263" s="59"/>
      <c r="X263" s="41"/>
      <c r="Y263" s="134" t="str">
        <f t="shared" si="42"/>
        <v/>
      </c>
      <c r="Z263" s="135" t="str">
        <f t="shared" si="43"/>
        <v/>
      </c>
      <c r="AA263" s="134"/>
      <c r="AB263" s="303"/>
      <c r="AC263" s="44"/>
      <c r="AD263" s="183" t="str">
        <f t="shared" si="44"/>
        <v/>
      </c>
      <c r="AE263" s="380">
        <v>0.1</v>
      </c>
      <c r="AF263" s="185" t="str">
        <f t="shared" si="45"/>
        <v/>
      </c>
      <c r="AG263" s="186" t="str">
        <f t="shared" si="46"/>
        <v/>
      </c>
      <c r="AH263" s="186" t="str">
        <f t="shared" si="47"/>
        <v/>
      </c>
      <c r="AI263" s="187" t="str">
        <f t="shared" si="48"/>
        <v/>
      </c>
      <c r="AJ263" s="337"/>
      <c r="AK263" s="61"/>
      <c r="AL263" s="372" t="str">
        <f t="shared" si="49"/>
        <v/>
      </c>
      <c r="AM263" s="14"/>
      <c r="AN263" s="15"/>
      <c r="AO263" s="15"/>
      <c r="AP263" s="15"/>
      <c r="AQ263" s="16"/>
      <c r="AR263" s="17"/>
      <c r="AT263" s="25"/>
      <c r="AU263" s="440" t="str">
        <f>IF($AT263="","",VLOOKUP($AT263,リスト!$CL:$CM,2,FALSE))</f>
        <v/>
      </c>
      <c r="AV263" s="449"/>
      <c r="AX263" s="384" t="str">
        <f t="shared" si="50"/>
        <v/>
      </c>
      <c r="AY263" s="384">
        <f t="shared" si="51"/>
        <v>0</v>
      </c>
      <c r="AZ263" s="384">
        <f t="shared" si="52"/>
        <v>0</v>
      </c>
      <c r="BA263" s="384">
        <f t="shared" si="53"/>
        <v>0</v>
      </c>
    </row>
    <row r="264" spans="2:53" s="177" customFormat="1" ht="24.75" hidden="1" customHeight="1" outlineLevel="1">
      <c r="B264" s="38"/>
      <c r="C264" s="52"/>
      <c r="D264" s="291" t="str">
        <f t="shared" si="41"/>
        <v/>
      </c>
      <c r="E264" s="3"/>
      <c r="F264" s="3"/>
      <c r="G264" s="3"/>
      <c r="H264" s="3"/>
      <c r="I264" s="3"/>
      <c r="J264" s="3"/>
      <c r="K264" s="3"/>
      <c r="L264" s="356"/>
      <c r="M264" s="3"/>
      <c r="N264" s="3"/>
      <c r="O264" s="3"/>
      <c r="P264" s="3"/>
      <c r="Q264" s="13"/>
      <c r="R264" s="67"/>
      <c r="S264" s="13"/>
      <c r="T264" s="13"/>
      <c r="U264" s="75"/>
      <c r="V264" s="58" t="s">
        <v>3550</v>
      </c>
      <c r="W264" s="59"/>
      <c r="X264" s="41"/>
      <c r="Y264" s="134" t="str">
        <f t="shared" si="42"/>
        <v/>
      </c>
      <c r="Z264" s="135" t="str">
        <f t="shared" si="43"/>
        <v/>
      </c>
      <c r="AA264" s="134"/>
      <c r="AB264" s="303"/>
      <c r="AC264" s="44"/>
      <c r="AD264" s="183" t="str">
        <f t="shared" si="44"/>
        <v/>
      </c>
      <c r="AE264" s="380">
        <v>0.1</v>
      </c>
      <c r="AF264" s="185" t="str">
        <f t="shared" si="45"/>
        <v/>
      </c>
      <c r="AG264" s="186" t="str">
        <f t="shared" si="46"/>
        <v/>
      </c>
      <c r="AH264" s="186" t="str">
        <f t="shared" si="47"/>
        <v/>
      </c>
      <c r="AI264" s="187" t="str">
        <f t="shared" si="48"/>
        <v/>
      </c>
      <c r="AJ264" s="337"/>
      <c r="AK264" s="61"/>
      <c r="AL264" s="372" t="str">
        <f t="shared" si="49"/>
        <v/>
      </c>
      <c r="AM264" s="14"/>
      <c r="AN264" s="15"/>
      <c r="AO264" s="15"/>
      <c r="AP264" s="15"/>
      <c r="AQ264" s="16"/>
      <c r="AR264" s="17"/>
      <c r="AT264" s="25"/>
      <c r="AU264" s="440" t="str">
        <f>IF($AT264="","",VLOOKUP($AT264,リスト!$CL:$CM,2,FALSE))</f>
        <v/>
      </c>
      <c r="AV264" s="449"/>
      <c r="AX264" s="384" t="str">
        <f t="shared" si="50"/>
        <v/>
      </c>
      <c r="AY264" s="384">
        <f t="shared" si="51"/>
        <v>0</v>
      </c>
      <c r="AZ264" s="384">
        <f t="shared" si="52"/>
        <v>0</v>
      </c>
      <c r="BA264" s="384">
        <f t="shared" si="53"/>
        <v>0</v>
      </c>
    </row>
    <row r="265" spans="2:53" s="177" customFormat="1" ht="24.75" hidden="1" customHeight="1" outlineLevel="1">
      <c r="B265" s="38"/>
      <c r="C265" s="52"/>
      <c r="D265" s="291" t="str">
        <f t="shared" ref="D265:D328" si="54">IF(B265="","","-")</f>
        <v/>
      </c>
      <c r="E265" s="3"/>
      <c r="F265" s="3"/>
      <c r="G265" s="3"/>
      <c r="H265" s="3"/>
      <c r="I265" s="3"/>
      <c r="J265" s="3"/>
      <c r="K265" s="3"/>
      <c r="L265" s="356"/>
      <c r="M265" s="3"/>
      <c r="N265" s="3"/>
      <c r="O265" s="3"/>
      <c r="P265" s="3"/>
      <c r="Q265" s="13"/>
      <c r="R265" s="67"/>
      <c r="S265" s="13"/>
      <c r="T265" s="13"/>
      <c r="U265" s="75"/>
      <c r="V265" s="58" t="s">
        <v>3550</v>
      </c>
      <c r="W265" s="59"/>
      <c r="X265" s="41"/>
      <c r="Y265" s="134" t="str">
        <f t="shared" ref="Y265:Y328" si="55">IF(AND(U265&lt;&gt;"",X265&lt;&gt;""),IFERROR(IF(X265&lt;&gt;1,U265*X265,""),""),"")</f>
        <v/>
      </c>
      <c r="Z265" s="135" t="str">
        <f t="shared" ref="Z265:Z328" si="56">IF(ISNUMBER(X265),IF(X265&lt;&gt;1,IF(X265&lt;&gt;0,ROUND(AC265/X265,2),""),""),"")</f>
        <v/>
      </c>
      <c r="AA265" s="134"/>
      <c r="AB265" s="303"/>
      <c r="AC265" s="44"/>
      <c r="AD265" s="183" t="str">
        <f t="shared" ref="AD265:AD328" si="57">IF(AND($U265&lt;&gt;"",AC265&lt;&gt;""),IFERROR($U265*AC265,""),"")</f>
        <v/>
      </c>
      <c r="AE265" s="380">
        <v>0.1</v>
      </c>
      <c r="AF265" s="185" t="str">
        <f t="shared" ref="AF265:AF328" si="58">IF(AND(ISNUMBER($AD$1009),$AD265&lt;&gt;""),ROUNDDOWN($AD$1009*($AD265/SUM($AD$8:$AD$1007)),0),"")</f>
        <v/>
      </c>
      <c r="AG265" s="186" t="str">
        <f t="shared" ref="AG265:AG328" si="59">IFERROR(AD265-AF265,"")</f>
        <v/>
      </c>
      <c r="AH265" s="186" t="str">
        <f t="shared" ref="AH265:AH328" si="60">IFERROR(ROUNDDOWN(AG265/U265,0),"")</f>
        <v/>
      </c>
      <c r="AI265" s="187" t="str">
        <f t="shared" ref="AI265:AI328" si="61">IF(AND($AE265&lt;&gt;"",AG265&lt;&gt;""),ROUNDDOWN(AE265*AG265+AG265,0),"")</f>
        <v/>
      </c>
      <c r="AJ265" s="337"/>
      <c r="AK265" s="61"/>
      <c r="AL265" s="372" t="str">
        <f t="shared" ref="AL265:AL328" si="62">IF(B265="","","-")</f>
        <v/>
      </c>
      <c r="AM265" s="14"/>
      <c r="AN265" s="15"/>
      <c r="AO265" s="15"/>
      <c r="AP265" s="15"/>
      <c r="AQ265" s="16"/>
      <c r="AR265" s="17"/>
      <c r="AT265" s="25"/>
      <c r="AU265" s="440" t="str">
        <f>IF($AT265="","",VLOOKUP($AT265,リスト!$CL:$CM,2,FALSE))</f>
        <v/>
      </c>
      <c r="AV265" s="449"/>
      <c r="AX265" s="384" t="str">
        <f t="shared" ref="AX265:AX328" si="63">IF($AE265=10%,AG265,0)</f>
        <v/>
      </c>
      <c r="AY265" s="384">
        <f t="shared" ref="AY265:AY328" si="64">IF($AE265=8%,AG265,0)</f>
        <v>0</v>
      </c>
      <c r="AZ265" s="384">
        <f t="shared" ref="AZ265:AZ328" si="65">IF($AE265=5%,AG265,0)</f>
        <v>0</v>
      </c>
      <c r="BA265" s="384">
        <f t="shared" ref="BA265:BA328" si="66">IF($AE265=0%,AG265,0)</f>
        <v>0</v>
      </c>
    </row>
    <row r="266" spans="2:53" s="177" customFormat="1" ht="24.75" hidden="1" customHeight="1" outlineLevel="1">
      <c r="B266" s="38"/>
      <c r="C266" s="52"/>
      <c r="D266" s="291" t="str">
        <f t="shared" si="54"/>
        <v/>
      </c>
      <c r="E266" s="3"/>
      <c r="F266" s="3"/>
      <c r="G266" s="3"/>
      <c r="H266" s="3"/>
      <c r="I266" s="3"/>
      <c r="J266" s="3"/>
      <c r="K266" s="3"/>
      <c r="L266" s="356"/>
      <c r="M266" s="3"/>
      <c r="N266" s="3"/>
      <c r="O266" s="3"/>
      <c r="P266" s="3"/>
      <c r="Q266" s="13"/>
      <c r="R266" s="67"/>
      <c r="S266" s="13"/>
      <c r="T266" s="13"/>
      <c r="U266" s="75"/>
      <c r="V266" s="58" t="s">
        <v>3550</v>
      </c>
      <c r="W266" s="59"/>
      <c r="X266" s="41"/>
      <c r="Y266" s="134" t="str">
        <f t="shared" si="55"/>
        <v/>
      </c>
      <c r="Z266" s="135" t="str">
        <f t="shared" si="56"/>
        <v/>
      </c>
      <c r="AA266" s="134"/>
      <c r="AB266" s="303"/>
      <c r="AC266" s="44"/>
      <c r="AD266" s="183" t="str">
        <f t="shared" si="57"/>
        <v/>
      </c>
      <c r="AE266" s="380">
        <v>0.1</v>
      </c>
      <c r="AF266" s="185" t="str">
        <f t="shared" si="58"/>
        <v/>
      </c>
      <c r="AG266" s="186" t="str">
        <f t="shared" si="59"/>
        <v/>
      </c>
      <c r="AH266" s="186" t="str">
        <f t="shared" si="60"/>
        <v/>
      </c>
      <c r="AI266" s="187" t="str">
        <f t="shared" si="61"/>
        <v/>
      </c>
      <c r="AJ266" s="337"/>
      <c r="AK266" s="61"/>
      <c r="AL266" s="372" t="str">
        <f t="shared" si="62"/>
        <v/>
      </c>
      <c r="AM266" s="14"/>
      <c r="AN266" s="15"/>
      <c r="AO266" s="15"/>
      <c r="AP266" s="15"/>
      <c r="AQ266" s="16"/>
      <c r="AR266" s="17"/>
      <c r="AT266" s="25"/>
      <c r="AU266" s="440" t="str">
        <f>IF($AT266="","",VLOOKUP($AT266,リスト!$CL:$CM,2,FALSE))</f>
        <v/>
      </c>
      <c r="AV266" s="449"/>
      <c r="AX266" s="384" t="str">
        <f t="shared" si="63"/>
        <v/>
      </c>
      <c r="AY266" s="384">
        <f t="shared" si="64"/>
        <v>0</v>
      </c>
      <c r="AZ266" s="384">
        <f t="shared" si="65"/>
        <v>0</v>
      </c>
      <c r="BA266" s="384">
        <f t="shared" si="66"/>
        <v>0</v>
      </c>
    </row>
    <row r="267" spans="2:53" s="177" customFormat="1" ht="24.75" hidden="1" customHeight="1" outlineLevel="1">
      <c r="B267" s="38"/>
      <c r="C267" s="52"/>
      <c r="D267" s="291" t="str">
        <f t="shared" si="54"/>
        <v/>
      </c>
      <c r="E267" s="3"/>
      <c r="F267" s="3"/>
      <c r="G267" s="3"/>
      <c r="H267" s="3"/>
      <c r="I267" s="3"/>
      <c r="J267" s="3"/>
      <c r="K267" s="3"/>
      <c r="L267" s="356"/>
      <c r="M267" s="3"/>
      <c r="N267" s="3"/>
      <c r="O267" s="3"/>
      <c r="P267" s="3"/>
      <c r="Q267" s="13"/>
      <c r="R267" s="67"/>
      <c r="S267" s="13"/>
      <c r="T267" s="13"/>
      <c r="U267" s="75"/>
      <c r="V267" s="58" t="s">
        <v>3550</v>
      </c>
      <c r="W267" s="59"/>
      <c r="X267" s="41"/>
      <c r="Y267" s="134" t="str">
        <f t="shared" si="55"/>
        <v/>
      </c>
      <c r="Z267" s="135" t="str">
        <f t="shared" si="56"/>
        <v/>
      </c>
      <c r="AA267" s="134"/>
      <c r="AB267" s="303"/>
      <c r="AC267" s="44"/>
      <c r="AD267" s="183" t="str">
        <f t="shared" si="57"/>
        <v/>
      </c>
      <c r="AE267" s="380">
        <v>0.1</v>
      </c>
      <c r="AF267" s="185" t="str">
        <f t="shared" si="58"/>
        <v/>
      </c>
      <c r="AG267" s="186" t="str">
        <f t="shared" si="59"/>
        <v/>
      </c>
      <c r="AH267" s="186" t="str">
        <f t="shared" si="60"/>
        <v/>
      </c>
      <c r="AI267" s="187" t="str">
        <f t="shared" si="61"/>
        <v/>
      </c>
      <c r="AJ267" s="337"/>
      <c r="AK267" s="61"/>
      <c r="AL267" s="372" t="str">
        <f t="shared" si="62"/>
        <v/>
      </c>
      <c r="AM267" s="14"/>
      <c r="AN267" s="15"/>
      <c r="AO267" s="15"/>
      <c r="AP267" s="15"/>
      <c r="AQ267" s="16"/>
      <c r="AR267" s="17"/>
      <c r="AT267" s="25"/>
      <c r="AU267" s="440" t="str">
        <f>IF($AT267="","",VLOOKUP($AT267,リスト!$CL:$CM,2,FALSE))</f>
        <v/>
      </c>
      <c r="AV267" s="449"/>
      <c r="AX267" s="384" t="str">
        <f t="shared" si="63"/>
        <v/>
      </c>
      <c r="AY267" s="384">
        <f t="shared" si="64"/>
        <v>0</v>
      </c>
      <c r="AZ267" s="384">
        <f t="shared" si="65"/>
        <v>0</v>
      </c>
      <c r="BA267" s="384">
        <f t="shared" si="66"/>
        <v>0</v>
      </c>
    </row>
    <row r="268" spans="2:53" s="177" customFormat="1" ht="24.75" hidden="1" customHeight="1" outlineLevel="1">
      <c r="B268" s="38"/>
      <c r="C268" s="52"/>
      <c r="D268" s="291" t="str">
        <f t="shared" si="54"/>
        <v/>
      </c>
      <c r="E268" s="3"/>
      <c r="F268" s="3"/>
      <c r="G268" s="3"/>
      <c r="H268" s="3"/>
      <c r="I268" s="3"/>
      <c r="J268" s="3"/>
      <c r="K268" s="3"/>
      <c r="L268" s="356"/>
      <c r="M268" s="3"/>
      <c r="N268" s="3"/>
      <c r="O268" s="3"/>
      <c r="P268" s="3"/>
      <c r="Q268" s="13"/>
      <c r="R268" s="67"/>
      <c r="S268" s="13"/>
      <c r="T268" s="13"/>
      <c r="U268" s="75"/>
      <c r="V268" s="58" t="s">
        <v>3550</v>
      </c>
      <c r="W268" s="59"/>
      <c r="X268" s="41"/>
      <c r="Y268" s="134" t="str">
        <f t="shared" si="55"/>
        <v/>
      </c>
      <c r="Z268" s="135" t="str">
        <f t="shared" si="56"/>
        <v/>
      </c>
      <c r="AA268" s="134"/>
      <c r="AB268" s="303"/>
      <c r="AC268" s="44"/>
      <c r="AD268" s="183" t="str">
        <f t="shared" si="57"/>
        <v/>
      </c>
      <c r="AE268" s="380">
        <v>0.1</v>
      </c>
      <c r="AF268" s="185" t="str">
        <f t="shared" si="58"/>
        <v/>
      </c>
      <c r="AG268" s="186" t="str">
        <f t="shared" si="59"/>
        <v/>
      </c>
      <c r="AH268" s="186" t="str">
        <f t="shared" si="60"/>
        <v/>
      </c>
      <c r="AI268" s="187" t="str">
        <f t="shared" si="61"/>
        <v/>
      </c>
      <c r="AJ268" s="337"/>
      <c r="AK268" s="61"/>
      <c r="AL268" s="372" t="str">
        <f t="shared" si="62"/>
        <v/>
      </c>
      <c r="AM268" s="14"/>
      <c r="AN268" s="15"/>
      <c r="AO268" s="15"/>
      <c r="AP268" s="15"/>
      <c r="AQ268" s="16"/>
      <c r="AR268" s="17"/>
      <c r="AT268" s="25"/>
      <c r="AU268" s="440" t="str">
        <f>IF($AT268="","",VLOOKUP($AT268,リスト!$CL:$CM,2,FALSE))</f>
        <v/>
      </c>
      <c r="AV268" s="449"/>
      <c r="AX268" s="384" t="str">
        <f t="shared" si="63"/>
        <v/>
      </c>
      <c r="AY268" s="384">
        <f t="shared" si="64"/>
        <v>0</v>
      </c>
      <c r="AZ268" s="384">
        <f t="shared" si="65"/>
        <v>0</v>
      </c>
      <c r="BA268" s="384">
        <f t="shared" si="66"/>
        <v>0</v>
      </c>
    </row>
    <row r="269" spans="2:53" s="177" customFormat="1" ht="24.75" hidden="1" customHeight="1" outlineLevel="1">
      <c r="B269" s="38"/>
      <c r="C269" s="52"/>
      <c r="D269" s="291" t="str">
        <f t="shared" si="54"/>
        <v/>
      </c>
      <c r="E269" s="3"/>
      <c r="F269" s="3"/>
      <c r="G269" s="3"/>
      <c r="H269" s="3"/>
      <c r="I269" s="3"/>
      <c r="J269" s="3"/>
      <c r="K269" s="3"/>
      <c r="L269" s="356"/>
      <c r="M269" s="3"/>
      <c r="N269" s="3"/>
      <c r="O269" s="3"/>
      <c r="P269" s="3"/>
      <c r="Q269" s="13"/>
      <c r="R269" s="67"/>
      <c r="S269" s="13"/>
      <c r="T269" s="13"/>
      <c r="U269" s="75"/>
      <c r="V269" s="58" t="s">
        <v>3550</v>
      </c>
      <c r="W269" s="59"/>
      <c r="X269" s="41"/>
      <c r="Y269" s="134" t="str">
        <f t="shared" si="55"/>
        <v/>
      </c>
      <c r="Z269" s="135" t="str">
        <f t="shared" si="56"/>
        <v/>
      </c>
      <c r="AA269" s="134"/>
      <c r="AB269" s="303"/>
      <c r="AC269" s="44"/>
      <c r="AD269" s="183" t="str">
        <f t="shared" si="57"/>
        <v/>
      </c>
      <c r="AE269" s="380">
        <v>0.1</v>
      </c>
      <c r="AF269" s="185" t="str">
        <f t="shared" si="58"/>
        <v/>
      </c>
      <c r="AG269" s="186" t="str">
        <f t="shared" si="59"/>
        <v/>
      </c>
      <c r="AH269" s="186" t="str">
        <f t="shared" si="60"/>
        <v/>
      </c>
      <c r="AI269" s="187" t="str">
        <f t="shared" si="61"/>
        <v/>
      </c>
      <c r="AJ269" s="337"/>
      <c r="AK269" s="61"/>
      <c r="AL269" s="372" t="str">
        <f t="shared" si="62"/>
        <v/>
      </c>
      <c r="AM269" s="14"/>
      <c r="AN269" s="15"/>
      <c r="AO269" s="15"/>
      <c r="AP269" s="15"/>
      <c r="AQ269" s="16"/>
      <c r="AR269" s="17"/>
      <c r="AT269" s="25"/>
      <c r="AU269" s="440" t="str">
        <f>IF($AT269="","",VLOOKUP($AT269,リスト!$CL:$CM,2,FALSE))</f>
        <v/>
      </c>
      <c r="AV269" s="449"/>
      <c r="AX269" s="384" t="str">
        <f t="shared" si="63"/>
        <v/>
      </c>
      <c r="AY269" s="384">
        <f t="shared" si="64"/>
        <v>0</v>
      </c>
      <c r="AZ269" s="384">
        <f t="shared" si="65"/>
        <v>0</v>
      </c>
      <c r="BA269" s="384">
        <f t="shared" si="66"/>
        <v>0</v>
      </c>
    </row>
    <row r="270" spans="2:53" s="177" customFormat="1" ht="24.75" hidden="1" customHeight="1" outlineLevel="1">
      <c r="B270" s="38"/>
      <c r="C270" s="52"/>
      <c r="D270" s="291" t="str">
        <f t="shared" si="54"/>
        <v/>
      </c>
      <c r="E270" s="3"/>
      <c r="F270" s="3"/>
      <c r="G270" s="3"/>
      <c r="H270" s="3"/>
      <c r="I270" s="3"/>
      <c r="J270" s="3"/>
      <c r="K270" s="3"/>
      <c r="L270" s="356"/>
      <c r="M270" s="3"/>
      <c r="N270" s="3"/>
      <c r="O270" s="3"/>
      <c r="P270" s="3"/>
      <c r="Q270" s="13"/>
      <c r="R270" s="67"/>
      <c r="S270" s="13"/>
      <c r="T270" s="13"/>
      <c r="U270" s="75"/>
      <c r="V270" s="58" t="s">
        <v>3550</v>
      </c>
      <c r="W270" s="59"/>
      <c r="X270" s="41"/>
      <c r="Y270" s="134" t="str">
        <f t="shared" si="55"/>
        <v/>
      </c>
      <c r="Z270" s="135" t="str">
        <f t="shared" si="56"/>
        <v/>
      </c>
      <c r="AA270" s="134"/>
      <c r="AB270" s="303"/>
      <c r="AC270" s="44"/>
      <c r="AD270" s="183" t="str">
        <f t="shared" si="57"/>
        <v/>
      </c>
      <c r="AE270" s="380">
        <v>0.1</v>
      </c>
      <c r="AF270" s="185" t="str">
        <f t="shared" si="58"/>
        <v/>
      </c>
      <c r="AG270" s="186" t="str">
        <f t="shared" si="59"/>
        <v/>
      </c>
      <c r="AH270" s="186" t="str">
        <f t="shared" si="60"/>
        <v/>
      </c>
      <c r="AI270" s="187" t="str">
        <f t="shared" si="61"/>
        <v/>
      </c>
      <c r="AJ270" s="337"/>
      <c r="AK270" s="61"/>
      <c r="AL270" s="372" t="str">
        <f t="shared" si="62"/>
        <v/>
      </c>
      <c r="AM270" s="14"/>
      <c r="AN270" s="15"/>
      <c r="AO270" s="15"/>
      <c r="AP270" s="15"/>
      <c r="AQ270" s="16"/>
      <c r="AR270" s="17"/>
      <c r="AT270" s="25"/>
      <c r="AU270" s="440" t="str">
        <f>IF($AT270="","",VLOOKUP($AT270,リスト!$CL:$CM,2,FALSE))</f>
        <v/>
      </c>
      <c r="AV270" s="449"/>
      <c r="AX270" s="384" t="str">
        <f t="shared" si="63"/>
        <v/>
      </c>
      <c r="AY270" s="384">
        <f t="shared" si="64"/>
        <v>0</v>
      </c>
      <c r="AZ270" s="384">
        <f t="shared" si="65"/>
        <v>0</v>
      </c>
      <c r="BA270" s="384">
        <f t="shared" si="66"/>
        <v>0</v>
      </c>
    </row>
    <row r="271" spans="2:53" s="177" customFormat="1" ht="24.75" hidden="1" customHeight="1" outlineLevel="1">
      <c r="B271" s="38"/>
      <c r="C271" s="52"/>
      <c r="D271" s="291" t="str">
        <f t="shared" si="54"/>
        <v/>
      </c>
      <c r="E271" s="3"/>
      <c r="F271" s="3"/>
      <c r="G271" s="3"/>
      <c r="H271" s="3"/>
      <c r="I271" s="3"/>
      <c r="J271" s="3"/>
      <c r="K271" s="3"/>
      <c r="L271" s="356"/>
      <c r="M271" s="3"/>
      <c r="N271" s="3"/>
      <c r="O271" s="3"/>
      <c r="P271" s="3"/>
      <c r="Q271" s="13"/>
      <c r="R271" s="67"/>
      <c r="S271" s="13"/>
      <c r="T271" s="13"/>
      <c r="U271" s="75"/>
      <c r="V271" s="58" t="s">
        <v>3550</v>
      </c>
      <c r="W271" s="59"/>
      <c r="X271" s="41"/>
      <c r="Y271" s="134" t="str">
        <f t="shared" si="55"/>
        <v/>
      </c>
      <c r="Z271" s="135" t="str">
        <f t="shared" si="56"/>
        <v/>
      </c>
      <c r="AA271" s="134"/>
      <c r="AB271" s="303"/>
      <c r="AC271" s="44"/>
      <c r="AD271" s="183" t="str">
        <f t="shared" si="57"/>
        <v/>
      </c>
      <c r="AE271" s="380">
        <v>0.1</v>
      </c>
      <c r="AF271" s="185" t="str">
        <f t="shared" si="58"/>
        <v/>
      </c>
      <c r="AG271" s="186" t="str">
        <f t="shared" si="59"/>
        <v/>
      </c>
      <c r="AH271" s="186" t="str">
        <f t="shared" si="60"/>
        <v/>
      </c>
      <c r="AI271" s="187" t="str">
        <f t="shared" si="61"/>
        <v/>
      </c>
      <c r="AJ271" s="337"/>
      <c r="AK271" s="61"/>
      <c r="AL271" s="372" t="str">
        <f t="shared" si="62"/>
        <v/>
      </c>
      <c r="AM271" s="14"/>
      <c r="AN271" s="15"/>
      <c r="AO271" s="15"/>
      <c r="AP271" s="15"/>
      <c r="AQ271" s="16"/>
      <c r="AR271" s="17"/>
      <c r="AT271" s="25"/>
      <c r="AU271" s="440" t="str">
        <f>IF($AT271="","",VLOOKUP($AT271,リスト!$CL:$CM,2,FALSE))</f>
        <v/>
      </c>
      <c r="AV271" s="449"/>
      <c r="AX271" s="384" t="str">
        <f t="shared" si="63"/>
        <v/>
      </c>
      <c r="AY271" s="384">
        <f t="shared" si="64"/>
        <v>0</v>
      </c>
      <c r="AZ271" s="384">
        <f t="shared" si="65"/>
        <v>0</v>
      </c>
      <c r="BA271" s="384">
        <f t="shared" si="66"/>
        <v>0</v>
      </c>
    </row>
    <row r="272" spans="2:53" s="177" customFormat="1" ht="24.75" hidden="1" customHeight="1" outlineLevel="1">
      <c r="B272" s="38"/>
      <c r="C272" s="52"/>
      <c r="D272" s="291" t="str">
        <f t="shared" si="54"/>
        <v/>
      </c>
      <c r="E272" s="3"/>
      <c r="F272" s="3"/>
      <c r="G272" s="3"/>
      <c r="H272" s="3"/>
      <c r="I272" s="3"/>
      <c r="J272" s="3"/>
      <c r="K272" s="3"/>
      <c r="L272" s="356"/>
      <c r="M272" s="3"/>
      <c r="N272" s="3"/>
      <c r="O272" s="3"/>
      <c r="P272" s="3"/>
      <c r="Q272" s="13"/>
      <c r="R272" s="67"/>
      <c r="S272" s="13"/>
      <c r="T272" s="13"/>
      <c r="U272" s="75"/>
      <c r="V272" s="58" t="s">
        <v>3550</v>
      </c>
      <c r="W272" s="59"/>
      <c r="X272" s="41"/>
      <c r="Y272" s="134" t="str">
        <f t="shared" si="55"/>
        <v/>
      </c>
      <c r="Z272" s="135" t="str">
        <f t="shared" si="56"/>
        <v/>
      </c>
      <c r="AA272" s="134"/>
      <c r="AB272" s="303"/>
      <c r="AC272" s="44"/>
      <c r="AD272" s="183" t="str">
        <f t="shared" si="57"/>
        <v/>
      </c>
      <c r="AE272" s="380">
        <v>0.1</v>
      </c>
      <c r="AF272" s="185" t="str">
        <f t="shared" si="58"/>
        <v/>
      </c>
      <c r="AG272" s="186" t="str">
        <f t="shared" si="59"/>
        <v/>
      </c>
      <c r="AH272" s="186" t="str">
        <f t="shared" si="60"/>
        <v/>
      </c>
      <c r="AI272" s="187" t="str">
        <f t="shared" si="61"/>
        <v/>
      </c>
      <c r="AJ272" s="337"/>
      <c r="AK272" s="61"/>
      <c r="AL272" s="372" t="str">
        <f t="shared" si="62"/>
        <v/>
      </c>
      <c r="AM272" s="14"/>
      <c r="AN272" s="15"/>
      <c r="AO272" s="15"/>
      <c r="AP272" s="15"/>
      <c r="AQ272" s="16"/>
      <c r="AR272" s="17"/>
      <c r="AT272" s="25"/>
      <c r="AU272" s="440" t="str">
        <f>IF($AT272="","",VLOOKUP($AT272,リスト!$CL:$CM,2,FALSE))</f>
        <v/>
      </c>
      <c r="AV272" s="449"/>
      <c r="AX272" s="384" t="str">
        <f t="shared" si="63"/>
        <v/>
      </c>
      <c r="AY272" s="384">
        <f t="shared" si="64"/>
        <v>0</v>
      </c>
      <c r="AZ272" s="384">
        <f t="shared" si="65"/>
        <v>0</v>
      </c>
      <c r="BA272" s="384">
        <f t="shared" si="66"/>
        <v>0</v>
      </c>
    </row>
    <row r="273" spans="2:53" s="177" customFormat="1" ht="24.75" hidden="1" customHeight="1" outlineLevel="1">
      <c r="B273" s="38"/>
      <c r="C273" s="52"/>
      <c r="D273" s="291" t="str">
        <f t="shared" si="54"/>
        <v/>
      </c>
      <c r="E273" s="3"/>
      <c r="F273" s="3"/>
      <c r="G273" s="3"/>
      <c r="H273" s="3"/>
      <c r="I273" s="3"/>
      <c r="J273" s="3"/>
      <c r="K273" s="3"/>
      <c r="L273" s="356"/>
      <c r="M273" s="3"/>
      <c r="N273" s="3"/>
      <c r="O273" s="3"/>
      <c r="P273" s="3"/>
      <c r="Q273" s="13"/>
      <c r="R273" s="67"/>
      <c r="S273" s="13"/>
      <c r="T273" s="13"/>
      <c r="U273" s="75"/>
      <c r="V273" s="58" t="s">
        <v>3550</v>
      </c>
      <c r="W273" s="59"/>
      <c r="X273" s="41"/>
      <c r="Y273" s="134" t="str">
        <f t="shared" si="55"/>
        <v/>
      </c>
      <c r="Z273" s="135" t="str">
        <f t="shared" si="56"/>
        <v/>
      </c>
      <c r="AA273" s="134"/>
      <c r="AB273" s="303"/>
      <c r="AC273" s="44"/>
      <c r="AD273" s="183" t="str">
        <f t="shared" si="57"/>
        <v/>
      </c>
      <c r="AE273" s="380">
        <v>0.1</v>
      </c>
      <c r="AF273" s="185" t="str">
        <f t="shared" si="58"/>
        <v/>
      </c>
      <c r="AG273" s="186" t="str">
        <f t="shared" si="59"/>
        <v/>
      </c>
      <c r="AH273" s="186" t="str">
        <f t="shared" si="60"/>
        <v/>
      </c>
      <c r="AI273" s="187" t="str">
        <f t="shared" si="61"/>
        <v/>
      </c>
      <c r="AJ273" s="337"/>
      <c r="AK273" s="61"/>
      <c r="AL273" s="372" t="str">
        <f t="shared" si="62"/>
        <v/>
      </c>
      <c r="AM273" s="14"/>
      <c r="AN273" s="15"/>
      <c r="AO273" s="15"/>
      <c r="AP273" s="15"/>
      <c r="AQ273" s="16"/>
      <c r="AR273" s="17"/>
      <c r="AT273" s="25"/>
      <c r="AU273" s="440" t="str">
        <f>IF($AT273="","",VLOOKUP($AT273,リスト!$CL:$CM,2,FALSE))</f>
        <v/>
      </c>
      <c r="AV273" s="449"/>
      <c r="AX273" s="384" t="str">
        <f t="shared" si="63"/>
        <v/>
      </c>
      <c r="AY273" s="384">
        <f t="shared" si="64"/>
        <v>0</v>
      </c>
      <c r="AZ273" s="384">
        <f t="shared" si="65"/>
        <v>0</v>
      </c>
      <c r="BA273" s="384">
        <f t="shared" si="66"/>
        <v>0</v>
      </c>
    </row>
    <row r="274" spans="2:53" s="177" customFormat="1" ht="24.75" hidden="1" customHeight="1" outlineLevel="1">
      <c r="B274" s="38"/>
      <c r="C274" s="52"/>
      <c r="D274" s="291" t="str">
        <f t="shared" si="54"/>
        <v/>
      </c>
      <c r="E274" s="3"/>
      <c r="F274" s="3"/>
      <c r="G274" s="3"/>
      <c r="H274" s="3"/>
      <c r="I274" s="3"/>
      <c r="J274" s="3"/>
      <c r="K274" s="3"/>
      <c r="L274" s="356"/>
      <c r="M274" s="3"/>
      <c r="N274" s="3"/>
      <c r="O274" s="3"/>
      <c r="P274" s="3"/>
      <c r="Q274" s="13"/>
      <c r="R274" s="67"/>
      <c r="S274" s="13"/>
      <c r="T274" s="13"/>
      <c r="U274" s="75"/>
      <c r="V274" s="58" t="s">
        <v>3550</v>
      </c>
      <c r="W274" s="59"/>
      <c r="X274" s="41"/>
      <c r="Y274" s="134" t="str">
        <f t="shared" si="55"/>
        <v/>
      </c>
      <c r="Z274" s="135" t="str">
        <f t="shared" si="56"/>
        <v/>
      </c>
      <c r="AA274" s="134"/>
      <c r="AB274" s="303"/>
      <c r="AC274" s="44"/>
      <c r="AD274" s="183" t="str">
        <f t="shared" si="57"/>
        <v/>
      </c>
      <c r="AE274" s="380">
        <v>0.1</v>
      </c>
      <c r="AF274" s="185" t="str">
        <f t="shared" si="58"/>
        <v/>
      </c>
      <c r="AG274" s="186" t="str">
        <f t="shared" si="59"/>
        <v/>
      </c>
      <c r="AH274" s="186" t="str">
        <f t="shared" si="60"/>
        <v/>
      </c>
      <c r="AI274" s="187" t="str">
        <f t="shared" si="61"/>
        <v/>
      </c>
      <c r="AJ274" s="337"/>
      <c r="AK274" s="61"/>
      <c r="AL274" s="372" t="str">
        <f t="shared" si="62"/>
        <v/>
      </c>
      <c r="AM274" s="14"/>
      <c r="AN274" s="15"/>
      <c r="AO274" s="15"/>
      <c r="AP274" s="15"/>
      <c r="AQ274" s="16"/>
      <c r="AR274" s="17"/>
      <c r="AT274" s="25"/>
      <c r="AU274" s="440" t="str">
        <f>IF($AT274="","",VLOOKUP($AT274,リスト!$CL:$CM,2,FALSE))</f>
        <v/>
      </c>
      <c r="AV274" s="449"/>
      <c r="AX274" s="384" t="str">
        <f t="shared" si="63"/>
        <v/>
      </c>
      <c r="AY274" s="384">
        <f t="shared" si="64"/>
        <v>0</v>
      </c>
      <c r="AZ274" s="384">
        <f t="shared" si="65"/>
        <v>0</v>
      </c>
      <c r="BA274" s="384">
        <f t="shared" si="66"/>
        <v>0</v>
      </c>
    </row>
    <row r="275" spans="2:53" s="177" customFormat="1" ht="24.75" hidden="1" customHeight="1" outlineLevel="1">
      <c r="B275" s="38"/>
      <c r="C275" s="52"/>
      <c r="D275" s="291" t="str">
        <f t="shared" si="54"/>
        <v/>
      </c>
      <c r="E275" s="3"/>
      <c r="F275" s="3"/>
      <c r="G275" s="3"/>
      <c r="H275" s="3"/>
      <c r="I275" s="3"/>
      <c r="J275" s="3"/>
      <c r="K275" s="3"/>
      <c r="L275" s="356"/>
      <c r="M275" s="3"/>
      <c r="N275" s="3"/>
      <c r="O275" s="3"/>
      <c r="P275" s="3"/>
      <c r="Q275" s="13"/>
      <c r="R275" s="67"/>
      <c r="S275" s="13"/>
      <c r="T275" s="13"/>
      <c r="U275" s="75"/>
      <c r="V275" s="58" t="s">
        <v>3550</v>
      </c>
      <c r="W275" s="59"/>
      <c r="X275" s="41"/>
      <c r="Y275" s="134" t="str">
        <f t="shared" si="55"/>
        <v/>
      </c>
      <c r="Z275" s="135" t="str">
        <f t="shared" si="56"/>
        <v/>
      </c>
      <c r="AA275" s="134"/>
      <c r="AB275" s="303"/>
      <c r="AC275" s="44"/>
      <c r="AD275" s="183" t="str">
        <f t="shared" si="57"/>
        <v/>
      </c>
      <c r="AE275" s="380">
        <v>0.1</v>
      </c>
      <c r="AF275" s="185" t="str">
        <f t="shared" si="58"/>
        <v/>
      </c>
      <c r="AG275" s="186" t="str">
        <f t="shared" si="59"/>
        <v/>
      </c>
      <c r="AH275" s="186" t="str">
        <f t="shared" si="60"/>
        <v/>
      </c>
      <c r="AI275" s="187" t="str">
        <f t="shared" si="61"/>
        <v/>
      </c>
      <c r="AJ275" s="337"/>
      <c r="AK275" s="61"/>
      <c r="AL275" s="372" t="str">
        <f t="shared" si="62"/>
        <v/>
      </c>
      <c r="AM275" s="14"/>
      <c r="AN275" s="15"/>
      <c r="AO275" s="15"/>
      <c r="AP275" s="15"/>
      <c r="AQ275" s="16"/>
      <c r="AR275" s="17"/>
      <c r="AT275" s="25"/>
      <c r="AU275" s="440" t="str">
        <f>IF($AT275="","",VLOOKUP($AT275,リスト!$CL:$CM,2,FALSE))</f>
        <v/>
      </c>
      <c r="AV275" s="449"/>
      <c r="AX275" s="384" t="str">
        <f t="shared" si="63"/>
        <v/>
      </c>
      <c r="AY275" s="384">
        <f t="shared" si="64"/>
        <v>0</v>
      </c>
      <c r="AZ275" s="384">
        <f t="shared" si="65"/>
        <v>0</v>
      </c>
      <c r="BA275" s="384">
        <f t="shared" si="66"/>
        <v>0</v>
      </c>
    </row>
    <row r="276" spans="2:53" s="177" customFormat="1" ht="24.75" hidden="1" customHeight="1" outlineLevel="1">
      <c r="B276" s="38"/>
      <c r="C276" s="52"/>
      <c r="D276" s="291" t="str">
        <f t="shared" si="54"/>
        <v/>
      </c>
      <c r="E276" s="3"/>
      <c r="F276" s="3"/>
      <c r="G276" s="3"/>
      <c r="H276" s="3"/>
      <c r="I276" s="3"/>
      <c r="J276" s="3"/>
      <c r="K276" s="3"/>
      <c r="L276" s="356"/>
      <c r="M276" s="3"/>
      <c r="N276" s="3"/>
      <c r="O276" s="3"/>
      <c r="P276" s="3"/>
      <c r="Q276" s="13"/>
      <c r="R276" s="67"/>
      <c r="S276" s="13"/>
      <c r="T276" s="13"/>
      <c r="U276" s="75"/>
      <c r="V276" s="58" t="s">
        <v>3550</v>
      </c>
      <c r="W276" s="59"/>
      <c r="X276" s="41"/>
      <c r="Y276" s="134" t="str">
        <f t="shared" si="55"/>
        <v/>
      </c>
      <c r="Z276" s="135" t="str">
        <f t="shared" si="56"/>
        <v/>
      </c>
      <c r="AA276" s="134"/>
      <c r="AB276" s="303"/>
      <c r="AC276" s="44"/>
      <c r="AD276" s="183" t="str">
        <f t="shared" si="57"/>
        <v/>
      </c>
      <c r="AE276" s="380">
        <v>0.1</v>
      </c>
      <c r="AF276" s="185" t="str">
        <f t="shared" si="58"/>
        <v/>
      </c>
      <c r="AG276" s="186" t="str">
        <f t="shared" si="59"/>
        <v/>
      </c>
      <c r="AH276" s="186" t="str">
        <f t="shared" si="60"/>
        <v/>
      </c>
      <c r="AI276" s="187" t="str">
        <f t="shared" si="61"/>
        <v/>
      </c>
      <c r="AJ276" s="337"/>
      <c r="AK276" s="61"/>
      <c r="AL276" s="372" t="str">
        <f t="shared" si="62"/>
        <v/>
      </c>
      <c r="AM276" s="14"/>
      <c r="AN276" s="15"/>
      <c r="AO276" s="15"/>
      <c r="AP276" s="15"/>
      <c r="AQ276" s="16"/>
      <c r="AR276" s="17"/>
      <c r="AT276" s="25"/>
      <c r="AU276" s="440" t="str">
        <f>IF($AT276="","",VLOOKUP($AT276,リスト!$CL:$CM,2,FALSE))</f>
        <v/>
      </c>
      <c r="AV276" s="449"/>
      <c r="AX276" s="384" t="str">
        <f t="shared" si="63"/>
        <v/>
      </c>
      <c r="AY276" s="384">
        <f t="shared" si="64"/>
        <v>0</v>
      </c>
      <c r="AZ276" s="384">
        <f t="shared" si="65"/>
        <v>0</v>
      </c>
      <c r="BA276" s="384">
        <f t="shared" si="66"/>
        <v>0</v>
      </c>
    </row>
    <row r="277" spans="2:53" s="177" customFormat="1" ht="24.75" hidden="1" customHeight="1" outlineLevel="1">
      <c r="B277" s="38"/>
      <c r="C277" s="52"/>
      <c r="D277" s="291" t="str">
        <f t="shared" si="54"/>
        <v/>
      </c>
      <c r="E277" s="3"/>
      <c r="F277" s="3"/>
      <c r="G277" s="3"/>
      <c r="H277" s="3"/>
      <c r="I277" s="3"/>
      <c r="J277" s="3"/>
      <c r="K277" s="3"/>
      <c r="L277" s="356"/>
      <c r="M277" s="3"/>
      <c r="N277" s="3"/>
      <c r="O277" s="3"/>
      <c r="P277" s="3"/>
      <c r="Q277" s="13"/>
      <c r="R277" s="67"/>
      <c r="S277" s="13"/>
      <c r="T277" s="13"/>
      <c r="U277" s="75"/>
      <c r="V277" s="58" t="s">
        <v>3550</v>
      </c>
      <c r="W277" s="59"/>
      <c r="X277" s="41"/>
      <c r="Y277" s="134" t="str">
        <f t="shared" si="55"/>
        <v/>
      </c>
      <c r="Z277" s="135" t="str">
        <f t="shared" si="56"/>
        <v/>
      </c>
      <c r="AA277" s="134"/>
      <c r="AB277" s="303"/>
      <c r="AC277" s="44"/>
      <c r="AD277" s="183" t="str">
        <f t="shared" si="57"/>
        <v/>
      </c>
      <c r="AE277" s="380">
        <v>0.1</v>
      </c>
      <c r="AF277" s="185" t="str">
        <f t="shared" si="58"/>
        <v/>
      </c>
      <c r="AG277" s="186" t="str">
        <f t="shared" si="59"/>
        <v/>
      </c>
      <c r="AH277" s="186" t="str">
        <f t="shared" si="60"/>
        <v/>
      </c>
      <c r="AI277" s="187" t="str">
        <f t="shared" si="61"/>
        <v/>
      </c>
      <c r="AJ277" s="337"/>
      <c r="AK277" s="61"/>
      <c r="AL277" s="372" t="str">
        <f t="shared" si="62"/>
        <v/>
      </c>
      <c r="AM277" s="14"/>
      <c r="AN277" s="15"/>
      <c r="AO277" s="15"/>
      <c r="AP277" s="15"/>
      <c r="AQ277" s="16"/>
      <c r="AR277" s="17"/>
      <c r="AT277" s="25"/>
      <c r="AU277" s="440" t="str">
        <f>IF($AT277="","",VLOOKUP($AT277,リスト!$CL:$CM,2,FALSE))</f>
        <v/>
      </c>
      <c r="AV277" s="449"/>
      <c r="AX277" s="384" t="str">
        <f t="shared" si="63"/>
        <v/>
      </c>
      <c r="AY277" s="384">
        <f t="shared" si="64"/>
        <v>0</v>
      </c>
      <c r="AZ277" s="384">
        <f t="shared" si="65"/>
        <v>0</v>
      </c>
      <c r="BA277" s="384">
        <f t="shared" si="66"/>
        <v>0</v>
      </c>
    </row>
    <row r="278" spans="2:53" s="177" customFormat="1" ht="24.75" hidden="1" customHeight="1" outlineLevel="1">
      <c r="B278" s="38"/>
      <c r="C278" s="52"/>
      <c r="D278" s="291" t="str">
        <f t="shared" si="54"/>
        <v/>
      </c>
      <c r="E278" s="3"/>
      <c r="F278" s="3"/>
      <c r="G278" s="3"/>
      <c r="H278" s="3"/>
      <c r="I278" s="3"/>
      <c r="J278" s="3"/>
      <c r="K278" s="3"/>
      <c r="L278" s="356"/>
      <c r="M278" s="3"/>
      <c r="N278" s="3"/>
      <c r="O278" s="3"/>
      <c r="P278" s="3"/>
      <c r="Q278" s="13"/>
      <c r="R278" s="67"/>
      <c r="S278" s="13"/>
      <c r="T278" s="13"/>
      <c r="U278" s="75"/>
      <c r="V278" s="58" t="s">
        <v>3550</v>
      </c>
      <c r="W278" s="59"/>
      <c r="X278" s="41"/>
      <c r="Y278" s="134" t="str">
        <f t="shared" si="55"/>
        <v/>
      </c>
      <c r="Z278" s="135" t="str">
        <f t="shared" si="56"/>
        <v/>
      </c>
      <c r="AA278" s="134"/>
      <c r="AB278" s="303"/>
      <c r="AC278" s="44"/>
      <c r="AD278" s="183" t="str">
        <f t="shared" si="57"/>
        <v/>
      </c>
      <c r="AE278" s="380">
        <v>0.1</v>
      </c>
      <c r="AF278" s="185" t="str">
        <f t="shared" si="58"/>
        <v/>
      </c>
      <c r="AG278" s="186" t="str">
        <f t="shared" si="59"/>
        <v/>
      </c>
      <c r="AH278" s="186" t="str">
        <f t="shared" si="60"/>
        <v/>
      </c>
      <c r="AI278" s="187" t="str">
        <f t="shared" si="61"/>
        <v/>
      </c>
      <c r="AJ278" s="337"/>
      <c r="AK278" s="61"/>
      <c r="AL278" s="372" t="str">
        <f t="shared" si="62"/>
        <v/>
      </c>
      <c r="AM278" s="14"/>
      <c r="AN278" s="15"/>
      <c r="AO278" s="15"/>
      <c r="AP278" s="15"/>
      <c r="AQ278" s="16"/>
      <c r="AR278" s="17"/>
      <c r="AT278" s="25"/>
      <c r="AU278" s="440" t="str">
        <f>IF($AT278="","",VLOOKUP($AT278,リスト!$CL:$CM,2,FALSE))</f>
        <v/>
      </c>
      <c r="AV278" s="449"/>
      <c r="AX278" s="384" t="str">
        <f t="shared" si="63"/>
        <v/>
      </c>
      <c r="AY278" s="384">
        <f t="shared" si="64"/>
        <v>0</v>
      </c>
      <c r="AZ278" s="384">
        <f t="shared" si="65"/>
        <v>0</v>
      </c>
      <c r="BA278" s="384">
        <f t="shared" si="66"/>
        <v>0</v>
      </c>
    </row>
    <row r="279" spans="2:53" s="177" customFormat="1" ht="24.75" hidden="1" customHeight="1" outlineLevel="1">
      <c r="B279" s="38"/>
      <c r="C279" s="52"/>
      <c r="D279" s="291" t="str">
        <f t="shared" si="54"/>
        <v/>
      </c>
      <c r="E279" s="3"/>
      <c r="F279" s="3"/>
      <c r="G279" s="3"/>
      <c r="H279" s="3"/>
      <c r="I279" s="3"/>
      <c r="J279" s="3"/>
      <c r="K279" s="3"/>
      <c r="L279" s="356"/>
      <c r="M279" s="3"/>
      <c r="N279" s="3"/>
      <c r="O279" s="3"/>
      <c r="P279" s="3"/>
      <c r="Q279" s="13"/>
      <c r="R279" s="67"/>
      <c r="S279" s="13"/>
      <c r="T279" s="13"/>
      <c r="U279" s="75"/>
      <c r="V279" s="58" t="s">
        <v>3550</v>
      </c>
      <c r="W279" s="59"/>
      <c r="X279" s="41"/>
      <c r="Y279" s="134" t="str">
        <f t="shared" si="55"/>
        <v/>
      </c>
      <c r="Z279" s="135" t="str">
        <f t="shared" si="56"/>
        <v/>
      </c>
      <c r="AA279" s="134"/>
      <c r="AB279" s="303"/>
      <c r="AC279" s="44"/>
      <c r="AD279" s="183" t="str">
        <f t="shared" si="57"/>
        <v/>
      </c>
      <c r="AE279" s="380">
        <v>0.1</v>
      </c>
      <c r="AF279" s="185" t="str">
        <f t="shared" si="58"/>
        <v/>
      </c>
      <c r="AG279" s="186" t="str">
        <f t="shared" si="59"/>
        <v/>
      </c>
      <c r="AH279" s="186" t="str">
        <f t="shared" si="60"/>
        <v/>
      </c>
      <c r="AI279" s="187" t="str">
        <f t="shared" si="61"/>
        <v/>
      </c>
      <c r="AJ279" s="337"/>
      <c r="AK279" s="61"/>
      <c r="AL279" s="372" t="str">
        <f t="shared" si="62"/>
        <v/>
      </c>
      <c r="AM279" s="14"/>
      <c r="AN279" s="15"/>
      <c r="AO279" s="15"/>
      <c r="AP279" s="15"/>
      <c r="AQ279" s="16"/>
      <c r="AR279" s="17"/>
      <c r="AT279" s="25"/>
      <c r="AU279" s="440" t="str">
        <f>IF($AT279="","",VLOOKUP($AT279,リスト!$CL:$CM,2,FALSE))</f>
        <v/>
      </c>
      <c r="AV279" s="449"/>
      <c r="AX279" s="384" t="str">
        <f t="shared" si="63"/>
        <v/>
      </c>
      <c r="AY279" s="384">
        <f t="shared" si="64"/>
        <v>0</v>
      </c>
      <c r="AZ279" s="384">
        <f t="shared" si="65"/>
        <v>0</v>
      </c>
      <c r="BA279" s="384">
        <f t="shared" si="66"/>
        <v>0</v>
      </c>
    </row>
    <row r="280" spans="2:53" s="177" customFormat="1" ht="24.75" hidden="1" customHeight="1" outlineLevel="1">
      <c r="B280" s="38"/>
      <c r="C280" s="52"/>
      <c r="D280" s="291" t="str">
        <f t="shared" si="54"/>
        <v/>
      </c>
      <c r="E280" s="3"/>
      <c r="F280" s="3"/>
      <c r="G280" s="3"/>
      <c r="H280" s="3"/>
      <c r="I280" s="3"/>
      <c r="J280" s="3"/>
      <c r="K280" s="3"/>
      <c r="L280" s="356"/>
      <c r="M280" s="3"/>
      <c r="N280" s="3"/>
      <c r="O280" s="3"/>
      <c r="P280" s="3"/>
      <c r="Q280" s="13"/>
      <c r="R280" s="67"/>
      <c r="S280" s="13"/>
      <c r="T280" s="13"/>
      <c r="U280" s="75"/>
      <c r="V280" s="58" t="s">
        <v>3550</v>
      </c>
      <c r="W280" s="59"/>
      <c r="X280" s="41"/>
      <c r="Y280" s="134" t="str">
        <f t="shared" si="55"/>
        <v/>
      </c>
      <c r="Z280" s="135" t="str">
        <f t="shared" si="56"/>
        <v/>
      </c>
      <c r="AA280" s="134"/>
      <c r="AB280" s="303"/>
      <c r="AC280" s="44"/>
      <c r="AD280" s="183" t="str">
        <f t="shared" si="57"/>
        <v/>
      </c>
      <c r="AE280" s="380">
        <v>0.1</v>
      </c>
      <c r="AF280" s="185" t="str">
        <f t="shared" si="58"/>
        <v/>
      </c>
      <c r="AG280" s="186" t="str">
        <f t="shared" si="59"/>
        <v/>
      </c>
      <c r="AH280" s="186" t="str">
        <f t="shared" si="60"/>
        <v/>
      </c>
      <c r="AI280" s="187" t="str">
        <f t="shared" si="61"/>
        <v/>
      </c>
      <c r="AJ280" s="337"/>
      <c r="AK280" s="61"/>
      <c r="AL280" s="372" t="str">
        <f t="shared" si="62"/>
        <v/>
      </c>
      <c r="AM280" s="14"/>
      <c r="AN280" s="15"/>
      <c r="AO280" s="15"/>
      <c r="AP280" s="15"/>
      <c r="AQ280" s="16"/>
      <c r="AR280" s="17"/>
      <c r="AT280" s="25"/>
      <c r="AU280" s="440" t="str">
        <f>IF($AT280="","",VLOOKUP($AT280,リスト!$CL:$CM,2,FALSE))</f>
        <v/>
      </c>
      <c r="AV280" s="449"/>
      <c r="AX280" s="384" t="str">
        <f t="shared" si="63"/>
        <v/>
      </c>
      <c r="AY280" s="384">
        <f t="shared" si="64"/>
        <v>0</v>
      </c>
      <c r="AZ280" s="384">
        <f t="shared" si="65"/>
        <v>0</v>
      </c>
      <c r="BA280" s="384">
        <f t="shared" si="66"/>
        <v>0</v>
      </c>
    </row>
    <row r="281" spans="2:53" s="177" customFormat="1" ht="24.75" hidden="1" customHeight="1" outlineLevel="1">
      <c r="B281" s="38"/>
      <c r="C281" s="52"/>
      <c r="D281" s="291" t="str">
        <f t="shared" si="54"/>
        <v/>
      </c>
      <c r="E281" s="3"/>
      <c r="F281" s="3"/>
      <c r="G281" s="3"/>
      <c r="H281" s="3"/>
      <c r="I281" s="3"/>
      <c r="J281" s="3"/>
      <c r="K281" s="3"/>
      <c r="L281" s="356"/>
      <c r="M281" s="3"/>
      <c r="N281" s="3"/>
      <c r="O281" s="3"/>
      <c r="P281" s="3"/>
      <c r="Q281" s="13"/>
      <c r="R281" s="67"/>
      <c r="S281" s="13"/>
      <c r="T281" s="13"/>
      <c r="U281" s="75"/>
      <c r="V281" s="58" t="s">
        <v>3550</v>
      </c>
      <c r="W281" s="59"/>
      <c r="X281" s="41"/>
      <c r="Y281" s="134" t="str">
        <f t="shared" si="55"/>
        <v/>
      </c>
      <c r="Z281" s="135" t="str">
        <f t="shared" si="56"/>
        <v/>
      </c>
      <c r="AA281" s="134"/>
      <c r="AB281" s="303"/>
      <c r="AC281" s="44"/>
      <c r="AD281" s="183" t="str">
        <f t="shared" si="57"/>
        <v/>
      </c>
      <c r="AE281" s="380">
        <v>0.1</v>
      </c>
      <c r="AF281" s="185" t="str">
        <f t="shared" si="58"/>
        <v/>
      </c>
      <c r="AG281" s="186" t="str">
        <f t="shared" si="59"/>
        <v/>
      </c>
      <c r="AH281" s="186" t="str">
        <f t="shared" si="60"/>
        <v/>
      </c>
      <c r="AI281" s="187" t="str">
        <f t="shared" si="61"/>
        <v/>
      </c>
      <c r="AJ281" s="337"/>
      <c r="AK281" s="61"/>
      <c r="AL281" s="372" t="str">
        <f t="shared" si="62"/>
        <v/>
      </c>
      <c r="AM281" s="14"/>
      <c r="AN281" s="15"/>
      <c r="AO281" s="15"/>
      <c r="AP281" s="15"/>
      <c r="AQ281" s="16"/>
      <c r="AR281" s="17"/>
      <c r="AT281" s="25"/>
      <c r="AU281" s="440" t="str">
        <f>IF($AT281="","",VLOOKUP($AT281,リスト!$CL:$CM,2,FALSE))</f>
        <v/>
      </c>
      <c r="AV281" s="449"/>
      <c r="AX281" s="384" t="str">
        <f t="shared" si="63"/>
        <v/>
      </c>
      <c r="AY281" s="384">
        <f t="shared" si="64"/>
        <v>0</v>
      </c>
      <c r="AZ281" s="384">
        <f t="shared" si="65"/>
        <v>0</v>
      </c>
      <c r="BA281" s="384">
        <f t="shared" si="66"/>
        <v>0</v>
      </c>
    </row>
    <row r="282" spans="2:53" s="177" customFormat="1" ht="24.75" hidden="1" customHeight="1" outlineLevel="1">
      <c r="B282" s="38"/>
      <c r="C282" s="52"/>
      <c r="D282" s="291" t="str">
        <f t="shared" si="54"/>
        <v/>
      </c>
      <c r="E282" s="3"/>
      <c r="F282" s="3"/>
      <c r="G282" s="3"/>
      <c r="H282" s="3"/>
      <c r="I282" s="3"/>
      <c r="J282" s="3"/>
      <c r="K282" s="3"/>
      <c r="L282" s="356"/>
      <c r="M282" s="3"/>
      <c r="N282" s="3"/>
      <c r="O282" s="3"/>
      <c r="P282" s="3"/>
      <c r="Q282" s="13"/>
      <c r="R282" s="67"/>
      <c r="S282" s="13"/>
      <c r="T282" s="13"/>
      <c r="U282" s="75"/>
      <c r="V282" s="58" t="s">
        <v>3550</v>
      </c>
      <c r="W282" s="59"/>
      <c r="X282" s="41"/>
      <c r="Y282" s="134" t="str">
        <f t="shared" si="55"/>
        <v/>
      </c>
      <c r="Z282" s="135" t="str">
        <f t="shared" si="56"/>
        <v/>
      </c>
      <c r="AA282" s="134"/>
      <c r="AB282" s="303"/>
      <c r="AC282" s="44"/>
      <c r="AD282" s="183" t="str">
        <f t="shared" si="57"/>
        <v/>
      </c>
      <c r="AE282" s="380">
        <v>0.1</v>
      </c>
      <c r="AF282" s="185" t="str">
        <f t="shared" si="58"/>
        <v/>
      </c>
      <c r="AG282" s="186" t="str">
        <f t="shared" si="59"/>
        <v/>
      </c>
      <c r="AH282" s="186" t="str">
        <f t="shared" si="60"/>
        <v/>
      </c>
      <c r="AI282" s="187" t="str">
        <f t="shared" si="61"/>
        <v/>
      </c>
      <c r="AJ282" s="337"/>
      <c r="AK282" s="61"/>
      <c r="AL282" s="372" t="str">
        <f t="shared" si="62"/>
        <v/>
      </c>
      <c r="AM282" s="14"/>
      <c r="AN282" s="15"/>
      <c r="AO282" s="15"/>
      <c r="AP282" s="15"/>
      <c r="AQ282" s="16"/>
      <c r="AR282" s="17"/>
      <c r="AT282" s="25"/>
      <c r="AU282" s="440" t="str">
        <f>IF($AT282="","",VLOOKUP($AT282,リスト!$CL:$CM,2,FALSE))</f>
        <v/>
      </c>
      <c r="AV282" s="449"/>
      <c r="AX282" s="384" t="str">
        <f t="shared" si="63"/>
        <v/>
      </c>
      <c r="AY282" s="384">
        <f t="shared" si="64"/>
        <v>0</v>
      </c>
      <c r="AZ282" s="384">
        <f t="shared" si="65"/>
        <v>0</v>
      </c>
      <c r="BA282" s="384">
        <f t="shared" si="66"/>
        <v>0</v>
      </c>
    </row>
    <row r="283" spans="2:53" s="177" customFormat="1" ht="24.75" hidden="1" customHeight="1" outlineLevel="1">
      <c r="B283" s="38"/>
      <c r="C283" s="52"/>
      <c r="D283" s="291" t="str">
        <f t="shared" si="54"/>
        <v/>
      </c>
      <c r="E283" s="3"/>
      <c r="F283" s="3"/>
      <c r="G283" s="3"/>
      <c r="H283" s="3"/>
      <c r="I283" s="3"/>
      <c r="J283" s="3"/>
      <c r="K283" s="3"/>
      <c r="L283" s="356"/>
      <c r="M283" s="3"/>
      <c r="N283" s="3"/>
      <c r="O283" s="3"/>
      <c r="P283" s="3"/>
      <c r="Q283" s="13"/>
      <c r="R283" s="67"/>
      <c r="S283" s="13"/>
      <c r="T283" s="13"/>
      <c r="U283" s="75"/>
      <c r="V283" s="58" t="s">
        <v>3550</v>
      </c>
      <c r="W283" s="59"/>
      <c r="X283" s="41"/>
      <c r="Y283" s="134" t="str">
        <f t="shared" si="55"/>
        <v/>
      </c>
      <c r="Z283" s="135" t="str">
        <f t="shared" si="56"/>
        <v/>
      </c>
      <c r="AA283" s="134"/>
      <c r="AB283" s="303"/>
      <c r="AC283" s="44"/>
      <c r="AD283" s="183" t="str">
        <f t="shared" si="57"/>
        <v/>
      </c>
      <c r="AE283" s="380">
        <v>0.1</v>
      </c>
      <c r="AF283" s="185" t="str">
        <f t="shared" si="58"/>
        <v/>
      </c>
      <c r="AG283" s="186" t="str">
        <f t="shared" si="59"/>
        <v/>
      </c>
      <c r="AH283" s="186" t="str">
        <f t="shared" si="60"/>
        <v/>
      </c>
      <c r="AI283" s="187" t="str">
        <f t="shared" si="61"/>
        <v/>
      </c>
      <c r="AJ283" s="337"/>
      <c r="AK283" s="61"/>
      <c r="AL283" s="372" t="str">
        <f t="shared" si="62"/>
        <v/>
      </c>
      <c r="AM283" s="14"/>
      <c r="AN283" s="15"/>
      <c r="AO283" s="15"/>
      <c r="AP283" s="15"/>
      <c r="AQ283" s="16"/>
      <c r="AR283" s="17"/>
      <c r="AT283" s="25"/>
      <c r="AU283" s="440" t="str">
        <f>IF($AT283="","",VLOOKUP($AT283,リスト!$CL:$CM,2,FALSE))</f>
        <v/>
      </c>
      <c r="AV283" s="449"/>
      <c r="AX283" s="384" t="str">
        <f t="shared" si="63"/>
        <v/>
      </c>
      <c r="AY283" s="384">
        <f t="shared" si="64"/>
        <v>0</v>
      </c>
      <c r="AZ283" s="384">
        <f t="shared" si="65"/>
        <v>0</v>
      </c>
      <c r="BA283" s="384">
        <f t="shared" si="66"/>
        <v>0</v>
      </c>
    </row>
    <row r="284" spans="2:53" s="177" customFormat="1" ht="24.75" hidden="1" customHeight="1" outlineLevel="1">
      <c r="B284" s="38"/>
      <c r="C284" s="52"/>
      <c r="D284" s="291" t="str">
        <f t="shared" si="54"/>
        <v/>
      </c>
      <c r="E284" s="3"/>
      <c r="F284" s="3"/>
      <c r="G284" s="3"/>
      <c r="H284" s="3"/>
      <c r="I284" s="3"/>
      <c r="J284" s="3"/>
      <c r="K284" s="3"/>
      <c r="L284" s="356"/>
      <c r="M284" s="3"/>
      <c r="N284" s="3"/>
      <c r="O284" s="3"/>
      <c r="P284" s="3"/>
      <c r="Q284" s="13"/>
      <c r="R284" s="67"/>
      <c r="S284" s="13"/>
      <c r="T284" s="13"/>
      <c r="U284" s="75"/>
      <c r="V284" s="58" t="s">
        <v>3550</v>
      </c>
      <c r="W284" s="59"/>
      <c r="X284" s="41"/>
      <c r="Y284" s="134" t="str">
        <f t="shared" si="55"/>
        <v/>
      </c>
      <c r="Z284" s="135" t="str">
        <f t="shared" si="56"/>
        <v/>
      </c>
      <c r="AA284" s="134"/>
      <c r="AB284" s="303"/>
      <c r="AC284" s="44"/>
      <c r="AD284" s="183" t="str">
        <f t="shared" si="57"/>
        <v/>
      </c>
      <c r="AE284" s="380">
        <v>0.1</v>
      </c>
      <c r="AF284" s="185" t="str">
        <f t="shared" si="58"/>
        <v/>
      </c>
      <c r="AG284" s="186" t="str">
        <f t="shared" si="59"/>
        <v/>
      </c>
      <c r="AH284" s="186" t="str">
        <f t="shared" si="60"/>
        <v/>
      </c>
      <c r="AI284" s="187" t="str">
        <f t="shared" si="61"/>
        <v/>
      </c>
      <c r="AJ284" s="337"/>
      <c r="AK284" s="61"/>
      <c r="AL284" s="372" t="str">
        <f t="shared" si="62"/>
        <v/>
      </c>
      <c r="AM284" s="14"/>
      <c r="AN284" s="15"/>
      <c r="AO284" s="15"/>
      <c r="AP284" s="15"/>
      <c r="AQ284" s="16"/>
      <c r="AR284" s="17"/>
      <c r="AT284" s="25"/>
      <c r="AU284" s="440" t="str">
        <f>IF($AT284="","",VLOOKUP($AT284,リスト!$CL:$CM,2,FALSE))</f>
        <v/>
      </c>
      <c r="AV284" s="449"/>
      <c r="AX284" s="384" t="str">
        <f t="shared" si="63"/>
        <v/>
      </c>
      <c r="AY284" s="384">
        <f t="shared" si="64"/>
        <v>0</v>
      </c>
      <c r="AZ284" s="384">
        <f t="shared" si="65"/>
        <v>0</v>
      </c>
      <c r="BA284" s="384">
        <f t="shared" si="66"/>
        <v>0</v>
      </c>
    </row>
    <row r="285" spans="2:53" s="177" customFormat="1" ht="24.75" hidden="1" customHeight="1" outlineLevel="1">
      <c r="B285" s="38"/>
      <c r="C285" s="52"/>
      <c r="D285" s="291" t="str">
        <f t="shared" si="54"/>
        <v/>
      </c>
      <c r="E285" s="3"/>
      <c r="F285" s="3"/>
      <c r="G285" s="3"/>
      <c r="H285" s="3"/>
      <c r="I285" s="3"/>
      <c r="J285" s="3"/>
      <c r="K285" s="3"/>
      <c r="L285" s="356"/>
      <c r="M285" s="3"/>
      <c r="N285" s="3"/>
      <c r="O285" s="3"/>
      <c r="P285" s="3"/>
      <c r="Q285" s="13"/>
      <c r="R285" s="67"/>
      <c r="S285" s="13"/>
      <c r="T285" s="13"/>
      <c r="U285" s="75"/>
      <c r="V285" s="58" t="s">
        <v>3550</v>
      </c>
      <c r="W285" s="59"/>
      <c r="X285" s="41"/>
      <c r="Y285" s="134" t="str">
        <f t="shared" si="55"/>
        <v/>
      </c>
      <c r="Z285" s="135" t="str">
        <f t="shared" si="56"/>
        <v/>
      </c>
      <c r="AA285" s="134"/>
      <c r="AB285" s="303"/>
      <c r="AC285" s="44"/>
      <c r="AD285" s="183" t="str">
        <f t="shared" si="57"/>
        <v/>
      </c>
      <c r="AE285" s="380">
        <v>0.1</v>
      </c>
      <c r="AF285" s="185" t="str">
        <f t="shared" si="58"/>
        <v/>
      </c>
      <c r="AG285" s="186" t="str">
        <f t="shared" si="59"/>
        <v/>
      </c>
      <c r="AH285" s="186" t="str">
        <f t="shared" si="60"/>
        <v/>
      </c>
      <c r="AI285" s="187" t="str">
        <f t="shared" si="61"/>
        <v/>
      </c>
      <c r="AJ285" s="337"/>
      <c r="AK285" s="61"/>
      <c r="AL285" s="372" t="str">
        <f t="shared" si="62"/>
        <v/>
      </c>
      <c r="AM285" s="14"/>
      <c r="AN285" s="15"/>
      <c r="AO285" s="15"/>
      <c r="AP285" s="15"/>
      <c r="AQ285" s="16"/>
      <c r="AR285" s="17"/>
      <c r="AT285" s="25"/>
      <c r="AU285" s="440" t="str">
        <f>IF($AT285="","",VLOOKUP($AT285,リスト!$CL:$CM,2,FALSE))</f>
        <v/>
      </c>
      <c r="AV285" s="449"/>
      <c r="AX285" s="384" t="str">
        <f t="shared" si="63"/>
        <v/>
      </c>
      <c r="AY285" s="384">
        <f t="shared" si="64"/>
        <v>0</v>
      </c>
      <c r="AZ285" s="384">
        <f t="shared" si="65"/>
        <v>0</v>
      </c>
      <c r="BA285" s="384">
        <f t="shared" si="66"/>
        <v>0</v>
      </c>
    </row>
    <row r="286" spans="2:53" s="177" customFormat="1" ht="24.75" hidden="1" customHeight="1" outlineLevel="1">
      <c r="B286" s="38"/>
      <c r="C286" s="52"/>
      <c r="D286" s="291" t="str">
        <f t="shared" si="54"/>
        <v/>
      </c>
      <c r="E286" s="3"/>
      <c r="F286" s="3"/>
      <c r="G286" s="3"/>
      <c r="H286" s="3"/>
      <c r="I286" s="3"/>
      <c r="J286" s="3"/>
      <c r="K286" s="3"/>
      <c r="L286" s="356"/>
      <c r="M286" s="3"/>
      <c r="N286" s="3"/>
      <c r="O286" s="3"/>
      <c r="P286" s="3"/>
      <c r="Q286" s="13"/>
      <c r="R286" s="67"/>
      <c r="S286" s="13"/>
      <c r="T286" s="13"/>
      <c r="U286" s="75"/>
      <c r="V286" s="58" t="s">
        <v>3550</v>
      </c>
      <c r="W286" s="59"/>
      <c r="X286" s="41"/>
      <c r="Y286" s="134" t="str">
        <f t="shared" si="55"/>
        <v/>
      </c>
      <c r="Z286" s="135" t="str">
        <f t="shared" si="56"/>
        <v/>
      </c>
      <c r="AA286" s="134"/>
      <c r="AB286" s="303"/>
      <c r="AC286" s="44"/>
      <c r="AD286" s="183" t="str">
        <f t="shared" si="57"/>
        <v/>
      </c>
      <c r="AE286" s="380">
        <v>0.1</v>
      </c>
      <c r="AF286" s="185" t="str">
        <f t="shared" si="58"/>
        <v/>
      </c>
      <c r="AG286" s="186" t="str">
        <f t="shared" si="59"/>
        <v/>
      </c>
      <c r="AH286" s="186" t="str">
        <f t="shared" si="60"/>
        <v/>
      </c>
      <c r="AI286" s="187" t="str">
        <f t="shared" si="61"/>
        <v/>
      </c>
      <c r="AJ286" s="337"/>
      <c r="AK286" s="61"/>
      <c r="AL286" s="372" t="str">
        <f t="shared" si="62"/>
        <v/>
      </c>
      <c r="AM286" s="14"/>
      <c r="AN286" s="15"/>
      <c r="AO286" s="15"/>
      <c r="AP286" s="15"/>
      <c r="AQ286" s="16"/>
      <c r="AR286" s="17"/>
      <c r="AT286" s="25"/>
      <c r="AU286" s="440" t="str">
        <f>IF($AT286="","",VLOOKUP($AT286,リスト!$CL:$CM,2,FALSE))</f>
        <v/>
      </c>
      <c r="AV286" s="449"/>
      <c r="AX286" s="384" t="str">
        <f t="shared" si="63"/>
        <v/>
      </c>
      <c r="AY286" s="384">
        <f t="shared" si="64"/>
        <v>0</v>
      </c>
      <c r="AZ286" s="384">
        <f t="shared" si="65"/>
        <v>0</v>
      </c>
      <c r="BA286" s="384">
        <f t="shared" si="66"/>
        <v>0</v>
      </c>
    </row>
    <row r="287" spans="2:53" s="177" customFormat="1" ht="24.75" hidden="1" customHeight="1" outlineLevel="1">
      <c r="B287" s="38"/>
      <c r="C287" s="52"/>
      <c r="D287" s="291" t="str">
        <f t="shared" si="54"/>
        <v/>
      </c>
      <c r="E287" s="3"/>
      <c r="F287" s="3"/>
      <c r="G287" s="3"/>
      <c r="H287" s="3"/>
      <c r="I287" s="3"/>
      <c r="J287" s="3"/>
      <c r="K287" s="3"/>
      <c r="L287" s="356"/>
      <c r="M287" s="3"/>
      <c r="N287" s="3"/>
      <c r="O287" s="3"/>
      <c r="P287" s="3"/>
      <c r="Q287" s="13"/>
      <c r="R287" s="67"/>
      <c r="S287" s="13"/>
      <c r="T287" s="13"/>
      <c r="U287" s="75"/>
      <c r="V287" s="58" t="s">
        <v>3550</v>
      </c>
      <c r="W287" s="59"/>
      <c r="X287" s="41"/>
      <c r="Y287" s="134" t="str">
        <f t="shared" si="55"/>
        <v/>
      </c>
      <c r="Z287" s="135" t="str">
        <f t="shared" si="56"/>
        <v/>
      </c>
      <c r="AA287" s="134"/>
      <c r="AB287" s="303"/>
      <c r="AC287" s="44"/>
      <c r="AD287" s="183" t="str">
        <f t="shared" si="57"/>
        <v/>
      </c>
      <c r="AE287" s="380">
        <v>0.1</v>
      </c>
      <c r="AF287" s="185" t="str">
        <f t="shared" si="58"/>
        <v/>
      </c>
      <c r="AG287" s="186" t="str">
        <f t="shared" si="59"/>
        <v/>
      </c>
      <c r="AH287" s="186" t="str">
        <f t="shared" si="60"/>
        <v/>
      </c>
      <c r="AI287" s="187" t="str">
        <f t="shared" si="61"/>
        <v/>
      </c>
      <c r="AJ287" s="337"/>
      <c r="AK287" s="61"/>
      <c r="AL287" s="372" t="str">
        <f t="shared" si="62"/>
        <v/>
      </c>
      <c r="AM287" s="14"/>
      <c r="AN287" s="15"/>
      <c r="AO287" s="15"/>
      <c r="AP287" s="15"/>
      <c r="AQ287" s="16"/>
      <c r="AR287" s="17"/>
      <c r="AT287" s="25"/>
      <c r="AU287" s="440" t="str">
        <f>IF($AT287="","",VLOOKUP($AT287,リスト!$CL:$CM,2,FALSE))</f>
        <v/>
      </c>
      <c r="AV287" s="449"/>
      <c r="AX287" s="384" t="str">
        <f t="shared" si="63"/>
        <v/>
      </c>
      <c r="AY287" s="384">
        <f t="shared" si="64"/>
        <v>0</v>
      </c>
      <c r="AZ287" s="384">
        <f t="shared" si="65"/>
        <v>0</v>
      </c>
      <c r="BA287" s="384">
        <f t="shared" si="66"/>
        <v>0</v>
      </c>
    </row>
    <row r="288" spans="2:53" s="177" customFormat="1" ht="24.75" hidden="1" customHeight="1" outlineLevel="1">
      <c r="B288" s="38"/>
      <c r="C288" s="52"/>
      <c r="D288" s="291" t="str">
        <f t="shared" si="54"/>
        <v/>
      </c>
      <c r="E288" s="3"/>
      <c r="F288" s="3"/>
      <c r="G288" s="3"/>
      <c r="H288" s="3"/>
      <c r="I288" s="3"/>
      <c r="J288" s="3"/>
      <c r="K288" s="3"/>
      <c r="L288" s="356"/>
      <c r="M288" s="3"/>
      <c r="N288" s="3"/>
      <c r="O288" s="3"/>
      <c r="P288" s="3"/>
      <c r="Q288" s="13"/>
      <c r="R288" s="67"/>
      <c r="S288" s="13"/>
      <c r="T288" s="13"/>
      <c r="U288" s="75"/>
      <c r="V288" s="58" t="s">
        <v>3550</v>
      </c>
      <c r="W288" s="59"/>
      <c r="X288" s="41"/>
      <c r="Y288" s="134" t="str">
        <f t="shared" si="55"/>
        <v/>
      </c>
      <c r="Z288" s="135" t="str">
        <f t="shared" si="56"/>
        <v/>
      </c>
      <c r="AA288" s="134"/>
      <c r="AB288" s="303"/>
      <c r="AC288" s="44"/>
      <c r="AD288" s="183" t="str">
        <f t="shared" si="57"/>
        <v/>
      </c>
      <c r="AE288" s="380">
        <v>0.1</v>
      </c>
      <c r="AF288" s="185" t="str">
        <f t="shared" si="58"/>
        <v/>
      </c>
      <c r="AG288" s="186" t="str">
        <f t="shared" si="59"/>
        <v/>
      </c>
      <c r="AH288" s="186" t="str">
        <f t="shared" si="60"/>
        <v/>
      </c>
      <c r="AI288" s="187" t="str">
        <f t="shared" si="61"/>
        <v/>
      </c>
      <c r="AJ288" s="337"/>
      <c r="AK288" s="61"/>
      <c r="AL288" s="372" t="str">
        <f t="shared" si="62"/>
        <v/>
      </c>
      <c r="AM288" s="14"/>
      <c r="AN288" s="15"/>
      <c r="AO288" s="15"/>
      <c r="AP288" s="15"/>
      <c r="AQ288" s="16"/>
      <c r="AR288" s="17"/>
      <c r="AT288" s="25"/>
      <c r="AU288" s="440" t="str">
        <f>IF($AT288="","",VLOOKUP($AT288,リスト!$CL:$CM,2,FALSE))</f>
        <v/>
      </c>
      <c r="AV288" s="449"/>
      <c r="AX288" s="384" t="str">
        <f t="shared" si="63"/>
        <v/>
      </c>
      <c r="AY288" s="384">
        <f t="shared" si="64"/>
        <v>0</v>
      </c>
      <c r="AZ288" s="384">
        <f t="shared" si="65"/>
        <v>0</v>
      </c>
      <c r="BA288" s="384">
        <f t="shared" si="66"/>
        <v>0</v>
      </c>
    </row>
    <row r="289" spans="2:53" s="177" customFormat="1" ht="24.75" hidden="1" customHeight="1" outlineLevel="1">
      <c r="B289" s="38"/>
      <c r="C289" s="52"/>
      <c r="D289" s="291" t="str">
        <f t="shared" si="54"/>
        <v/>
      </c>
      <c r="E289" s="3"/>
      <c r="F289" s="3"/>
      <c r="G289" s="3"/>
      <c r="H289" s="3"/>
      <c r="I289" s="3"/>
      <c r="J289" s="3"/>
      <c r="K289" s="3"/>
      <c r="L289" s="356"/>
      <c r="M289" s="3"/>
      <c r="N289" s="3"/>
      <c r="O289" s="3"/>
      <c r="P289" s="3"/>
      <c r="Q289" s="13"/>
      <c r="R289" s="67"/>
      <c r="S289" s="13"/>
      <c r="T289" s="13"/>
      <c r="U289" s="75"/>
      <c r="V289" s="58" t="s">
        <v>3550</v>
      </c>
      <c r="W289" s="59"/>
      <c r="X289" s="41"/>
      <c r="Y289" s="134" t="str">
        <f t="shared" si="55"/>
        <v/>
      </c>
      <c r="Z289" s="135" t="str">
        <f t="shared" si="56"/>
        <v/>
      </c>
      <c r="AA289" s="134"/>
      <c r="AB289" s="303"/>
      <c r="AC289" s="44"/>
      <c r="AD289" s="183" t="str">
        <f t="shared" si="57"/>
        <v/>
      </c>
      <c r="AE289" s="380">
        <v>0.1</v>
      </c>
      <c r="AF289" s="185" t="str">
        <f t="shared" si="58"/>
        <v/>
      </c>
      <c r="AG289" s="186" t="str">
        <f t="shared" si="59"/>
        <v/>
      </c>
      <c r="AH289" s="186" t="str">
        <f t="shared" si="60"/>
        <v/>
      </c>
      <c r="AI289" s="187" t="str">
        <f t="shared" si="61"/>
        <v/>
      </c>
      <c r="AJ289" s="337"/>
      <c r="AK289" s="61"/>
      <c r="AL289" s="372" t="str">
        <f t="shared" si="62"/>
        <v/>
      </c>
      <c r="AM289" s="14"/>
      <c r="AN289" s="15"/>
      <c r="AO289" s="15"/>
      <c r="AP289" s="15"/>
      <c r="AQ289" s="16"/>
      <c r="AR289" s="17"/>
      <c r="AT289" s="25"/>
      <c r="AU289" s="440" t="str">
        <f>IF($AT289="","",VLOOKUP($AT289,リスト!$CL:$CM,2,FALSE))</f>
        <v/>
      </c>
      <c r="AV289" s="449"/>
      <c r="AX289" s="384" t="str">
        <f t="shared" si="63"/>
        <v/>
      </c>
      <c r="AY289" s="384">
        <f t="shared" si="64"/>
        <v>0</v>
      </c>
      <c r="AZ289" s="384">
        <f t="shared" si="65"/>
        <v>0</v>
      </c>
      <c r="BA289" s="384">
        <f t="shared" si="66"/>
        <v>0</v>
      </c>
    </row>
    <row r="290" spans="2:53" s="177" customFormat="1" ht="24.75" hidden="1" customHeight="1" outlineLevel="1">
      <c r="B290" s="38"/>
      <c r="C290" s="52"/>
      <c r="D290" s="291" t="str">
        <f t="shared" si="54"/>
        <v/>
      </c>
      <c r="E290" s="3"/>
      <c r="F290" s="3"/>
      <c r="G290" s="3"/>
      <c r="H290" s="3"/>
      <c r="I290" s="3"/>
      <c r="J290" s="3"/>
      <c r="K290" s="3"/>
      <c r="L290" s="356"/>
      <c r="M290" s="3"/>
      <c r="N290" s="3"/>
      <c r="O290" s="3"/>
      <c r="P290" s="3"/>
      <c r="Q290" s="13"/>
      <c r="R290" s="67"/>
      <c r="S290" s="13"/>
      <c r="T290" s="13"/>
      <c r="U290" s="75"/>
      <c r="V290" s="58" t="s">
        <v>3550</v>
      </c>
      <c r="W290" s="59"/>
      <c r="X290" s="41"/>
      <c r="Y290" s="134" t="str">
        <f t="shared" si="55"/>
        <v/>
      </c>
      <c r="Z290" s="135" t="str">
        <f t="shared" si="56"/>
        <v/>
      </c>
      <c r="AA290" s="134"/>
      <c r="AB290" s="303"/>
      <c r="AC290" s="44"/>
      <c r="AD290" s="183" t="str">
        <f t="shared" si="57"/>
        <v/>
      </c>
      <c r="AE290" s="380">
        <v>0.1</v>
      </c>
      <c r="AF290" s="185" t="str">
        <f t="shared" si="58"/>
        <v/>
      </c>
      <c r="AG290" s="186" t="str">
        <f t="shared" si="59"/>
        <v/>
      </c>
      <c r="AH290" s="186" t="str">
        <f t="shared" si="60"/>
        <v/>
      </c>
      <c r="AI290" s="187" t="str">
        <f t="shared" si="61"/>
        <v/>
      </c>
      <c r="AJ290" s="337"/>
      <c r="AK290" s="61"/>
      <c r="AL290" s="372" t="str">
        <f t="shared" si="62"/>
        <v/>
      </c>
      <c r="AM290" s="14"/>
      <c r="AN290" s="15"/>
      <c r="AO290" s="15"/>
      <c r="AP290" s="15"/>
      <c r="AQ290" s="16"/>
      <c r="AR290" s="17"/>
      <c r="AT290" s="25"/>
      <c r="AU290" s="440" t="str">
        <f>IF($AT290="","",VLOOKUP($AT290,リスト!$CL:$CM,2,FALSE))</f>
        <v/>
      </c>
      <c r="AV290" s="449"/>
      <c r="AX290" s="384" t="str">
        <f t="shared" si="63"/>
        <v/>
      </c>
      <c r="AY290" s="384">
        <f t="shared" si="64"/>
        <v>0</v>
      </c>
      <c r="AZ290" s="384">
        <f t="shared" si="65"/>
        <v>0</v>
      </c>
      <c r="BA290" s="384">
        <f t="shared" si="66"/>
        <v>0</v>
      </c>
    </row>
    <row r="291" spans="2:53" s="177" customFormat="1" ht="24.75" hidden="1" customHeight="1" outlineLevel="1">
      <c r="B291" s="38"/>
      <c r="C291" s="52"/>
      <c r="D291" s="291" t="str">
        <f t="shared" si="54"/>
        <v/>
      </c>
      <c r="E291" s="3"/>
      <c r="F291" s="3"/>
      <c r="G291" s="3"/>
      <c r="H291" s="3"/>
      <c r="I291" s="3"/>
      <c r="J291" s="3"/>
      <c r="K291" s="3"/>
      <c r="L291" s="356"/>
      <c r="M291" s="3"/>
      <c r="N291" s="3"/>
      <c r="O291" s="3"/>
      <c r="P291" s="3"/>
      <c r="Q291" s="13"/>
      <c r="R291" s="67"/>
      <c r="S291" s="13"/>
      <c r="T291" s="13"/>
      <c r="U291" s="75"/>
      <c r="V291" s="58" t="s">
        <v>3550</v>
      </c>
      <c r="W291" s="59"/>
      <c r="X291" s="41"/>
      <c r="Y291" s="134" t="str">
        <f t="shared" si="55"/>
        <v/>
      </c>
      <c r="Z291" s="135" t="str">
        <f t="shared" si="56"/>
        <v/>
      </c>
      <c r="AA291" s="134"/>
      <c r="AB291" s="303"/>
      <c r="AC291" s="44"/>
      <c r="AD291" s="183" t="str">
        <f t="shared" si="57"/>
        <v/>
      </c>
      <c r="AE291" s="380">
        <v>0.1</v>
      </c>
      <c r="AF291" s="185" t="str">
        <f t="shared" si="58"/>
        <v/>
      </c>
      <c r="AG291" s="186" t="str">
        <f t="shared" si="59"/>
        <v/>
      </c>
      <c r="AH291" s="186" t="str">
        <f t="shared" si="60"/>
        <v/>
      </c>
      <c r="AI291" s="187" t="str">
        <f t="shared" si="61"/>
        <v/>
      </c>
      <c r="AJ291" s="337"/>
      <c r="AK291" s="61"/>
      <c r="AL291" s="372" t="str">
        <f t="shared" si="62"/>
        <v/>
      </c>
      <c r="AM291" s="14"/>
      <c r="AN291" s="15"/>
      <c r="AO291" s="15"/>
      <c r="AP291" s="15"/>
      <c r="AQ291" s="16"/>
      <c r="AR291" s="17"/>
      <c r="AT291" s="25"/>
      <c r="AU291" s="440" t="str">
        <f>IF($AT291="","",VLOOKUP($AT291,リスト!$CL:$CM,2,FALSE))</f>
        <v/>
      </c>
      <c r="AV291" s="449"/>
      <c r="AX291" s="384" t="str">
        <f t="shared" si="63"/>
        <v/>
      </c>
      <c r="AY291" s="384">
        <f t="shared" si="64"/>
        <v>0</v>
      </c>
      <c r="AZ291" s="384">
        <f t="shared" si="65"/>
        <v>0</v>
      </c>
      <c r="BA291" s="384">
        <f t="shared" si="66"/>
        <v>0</v>
      </c>
    </row>
    <row r="292" spans="2:53" s="177" customFormat="1" ht="24.75" hidden="1" customHeight="1" outlineLevel="1">
      <c r="B292" s="38"/>
      <c r="C292" s="52"/>
      <c r="D292" s="291" t="str">
        <f t="shared" si="54"/>
        <v/>
      </c>
      <c r="E292" s="3"/>
      <c r="F292" s="3"/>
      <c r="G292" s="3"/>
      <c r="H292" s="3"/>
      <c r="I292" s="3"/>
      <c r="J292" s="3"/>
      <c r="K292" s="3"/>
      <c r="L292" s="356"/>
      <c r="M292" s="3"/>
      <c r="N292" s="3"/>
      <c r="O292" s="3"/>
      <c r="P292" s="3"/>
      <c r="Q292" s="13"/>
      <c r="R292" s="67"/>
      <c r="S292" s="13"/>
      <c r="T292" s="13"/>
      <c r="U292" s="75"/>
      <c r="V292" s="58" t="s">
        <v>3550</v>
      </c>
      <c r="W292" s="59"/>
      <c r="X292" s="41"/>
      <c r="Y292" s="134" t="str">
        <f t="shared" si="55"/>
        <v/>
      </c>
      <c r="Z292" s="135" t="str">
        <f t="shared" si="56"/>
        <v/>
      </c>
      <c r="AA292" s="134"/>
      <c r="AB292" s="303"/>
      <c r="AC292" s="44"/>
      <c r="AD292" s="183" t="str">
        <f t="shared" si="57"/>
        <v/>
      </c>
      <c r="AE292" s="380">
        <v>0.1</v>
      </c>
      <c r="AF292" s="185" t="str">
        <f t="shared" si="58"/>
        <v/>
      </c>
      <c r="AG292" s="186" t="str">
        <f t="shared" si="59"/>
        <v/>
      </c>
      <c r="AH292" s="186" t="str">
        <f t="shared" si="60"/>
        <v/>
      </c>
      <c r="AI292" s="187" t="str">
        <f t="shared" si="61"/>
        <v/>
      </c>
      <c r="AJ292" s="337"/>
      <c r="AK292" s="61"/>
      <c r="AL292" s="372" t="str">
        <f t="shared" si="62"/>
        <v/>
      </c>
      <c r="AM292" s="14"/>
      <c r="AN292" s="15"/>
      <c r="AO292" s="15"/>
      <c r="AP292" s="15"/>
      <c r="AQ292" s="16"/>
      <c r="AR292" s="17"/>
      <c r="AT292" s="25"/>
      <c r="AU292" s="440" t="str">
        <f>IF($AT292="","",VLOOKUP($AT292,リスト!$CL:$CM,2,FALSE))</f>
        <v/>
      </c>
      <c r="AV292" s="449"/>
      <c r="AX292" s="384" t="str">
        <f t="shared" si="63"/>
        <v/>
      </c>
      <c r="AY292" s="384">
        <f t="shared" si="64"/>
        <v>0</v>
      </c>
      <c r="AZ292" s="384">
        <f t="shared" si="65"/>
        <v>0</v>
      </c>
      <c r="BA292" s="384">
        <f t="shared" si="66"/>
        <v>0</v>
      </c>
    </row>
    <row r="293" spans="2:53" s="177" customFormat="1" ht="24.75" hidden="1" customHeight="1" outlineLevel="1">
      <c r="B293" s="38"/>
      <c r="C293" s="52"/>
      <c r="D293" s="291" t="str">
        <f t="shared" si="54"/>
        <v/>
      </c>
      <c r="E293" s="3"/>
      <c r="F293" s="3"/>
      <c r="G293" s="3"/>
      <c r="H293" s="3"/>
      <c r="I293" s="3"/>
      <c r="J293" s="3"/>
      <c r="K293" s="3"/>
      <c r="L293" s="356"/>
      <c r="M293" s="3"/>
      <c r="N293" s="3"/>
      <c r="O293" s="3"/>
      <c r="P293" s="3"/>
      <c r="Q293" s="13"/>
      <c r="R293" s="67"/>
      <c r="S293" s="13"/>
      <c r="T293" s="13"/>
      <c r="U293" s="75"/>
      <c r="V293" s="58" t="s">
        <v>3550</v>
      </c>
      <c r="W293" s="59"/>
      <c r="X293" s="41"/>
      <c r="Y293" s="134" t="str">
        <f t="shared" si="55"/>
        <v/>
      </c>
      <c r="Z293" s="135" t="str">
        <f t="shared" si="56"/>
        <v/>
      </c>
      <c r="AA293" s="134"/>
      <c r="AB293" s="303"/>
      <c r="AC293" s="44"/>
      <c r="AD293" s="183" t="str">
        <f t="shared" si="57"/>
        <v/>
      </c>
      <c r="AE293" s="380">
        <v>0.1</v>
      </c>
      <c r="AF293" s="185" t="str">
        <f t="shared" si="58"/>
        <v/>
      </c>
      <c r="AG293" s="186" t="str">
        <f t="shared" si="59"/>
        <v/>
      </c>
      <c r="AH293" s="186" t="str">
        <f t="shared" si="60"/>
        <v/>
      </c>
      <c r="AI293" s="187" t="str">
        <f t="shared" si="61"/>
        <v/>
      </c>
      <c r="AJ293" s="337"/>
      <c r="AK293" s="61"/>
      <c r="AL293" s="372" t="str">
        <f t="shared" si="62"/>
        <v/>
      </c>
      <c r="AM293" s="14"/>
      <c r="AN293" s="15"/>
      <c r="AO293" s="15"/>
      <c r="AP293" s="15"/>
      <c r="AQ293" s="16"/>
      <c r="AR293" s="17"/>
      <c r="AT293" s="25"/>
      <c r="AU293" s="440" t="str">
        <f>IF($AT293="","",VLOOKUP($AT293,リスト!$CL:$CM,2,FALSE))</f>
        <v/>
      </c>
      <c r="AV293" s="449"/>
      <c r="AX293" s="384" t="str">
        <f t="shared" si="63"/>
        <v/>
      </c>
      <c r="AY293" s="384">
        <f t="shared" si="64"/>
        <v>0</v>
      </c>
      <c r="AZ293" s="384">
        <f t="shared" si="65"/>
        <v>0</v>
      </c>
      <c r="BA293" s="384">
        <f t="shared" si="66"/>
        <v>0</v>
      </c>
    </row>
    <row r="294" spans="2:53" s="177" customFormat="1" ht="24.75" hidden="1" customHeight="1" outlineLevel="1">
      <c r="B294" s="38"/>
      <c r="C294" s="52"/>
      <c r="D294" s="291" t="str">
        <f t="shared" si="54"/>
        <v/>
      </c>
      <c r="E294" s="3"/>
      <c r="F294" s="3"/>
      <c r="G294" s="3"/>
      <c r="H294" s="3"/>
      <c r="I294" s="3"/>
      <c r="J294" s="3"/>
      <c r="K294" s="3"/>
      <c r="L294" s="356"/>
      <c r="M294" s="3"/>
      <c r="N294" s="3"/>
      <c r="O294" s="3"/>
      <c r="P294" s="3"/>
      <c r="Q294" s="13"/>
      <c r="R294" s="67"/>
      <c r="S294" s="13"/>
      <c r="T294" s="13"/>
      <c r="U294" s="75"/>
      <c r="V294" s="58" t="s">
        <v>3550</v>
      </c>
      <c r="W294" s="59"/>
      <c r="X294" s="41"/>
      <c r="Y294" s="134" t="str">
        <f t="shared" si="55"/>
        <v/>
      </c>
      <c r="Z294" s="135" t="str">
        <f t="shared" si="56"/>
        <v/>
      </c>
      <c r="AA294" s="134"/>
      <c r="AB294" s="303"/>
      <c r="AC294" s="44"/>
      <c r="AD294" s="183" t="str">
        <f t="shared" si="57"/>
        <v/>
      </c>
      <c r="AE294" s="380">
        <v>0.1</v>
      </c>
      <c r="AF294" s="185" t="str">
        <f t="shared" si="58"/>
        <v/>
      </c>
      <c r="AG294" s="186" t="str">
        <f t="shared" si="59"/>
        <v/>
      </c>
      <c r="AH294" s="186" t="str">
        <f t="shared" si="60"/>
        <v/>
      </c>
      <c r="AI294" s="187" t="str">
        <f t="shared" si="61"/>
        <v/>
      </c>
      <c r="AJ294" s="337"/>
      <c r="AK294" s="61"/>
      <c r="AL294" s="372" t="str">
        <f t="shared" si="62"/>
        <v/>
      </c>
      <c r="AM294" s="14"/>
      <c r="AN294" s="15"/>
      <c r="AO294" s="15"/>
      <c r="AP294" s="15"/>
      <c r="AQ294" s="16"/>
      <c r="AR294" s="17"/>
      <c r="AT294" s="25"/>
      <c r="AU294" s="440" t="str">
        <f>IF($AT294="","",VLOOKUP($AT294,リスト!$CL:$CM,2,FALSE))</f>
        <v/>
      </c>
      <c r="AV294" s="449"/>
      <c r="AX294" s="384" t="str">
        <f t="shared" si="63"/>
        <v/>
      </c>
      <c r="AY294" s="384">
        <f t="shared" si="64"/>
        <v>0</v>
      </c>
      <c r="AZ294" s="384">
        <f t="shared" si="65"/>
        <v>0</v>
      </c>
      <c r="BA294" s="384">
        <f t="shared" si="66"/>
        <v>0</v>
      </c>
    </row>
    <row r="295" spans="2:53" s="177" customFormat="1" ht="24.75" hidden="1" customHeight="1" outlineLevel="1">
      <c r="B295" s="38"/>
      <c r="C295" s="52"/>
      <c r="D295" s="291" t="str">
        <f t="shared" si="54"/>
        <v/>
      </c>
      <c r="E295" s="3"/>
      <c r="F295" s="3"/>
      <c r="G295" s="3"/>
      <c r="H295" s="3"/>
      <c r="I295" s="3"/>
      <c r="J295" s="3"/>
      <c r="K295" s="3"/>
      <c r="L295" s="356"/>
      <c r="M295" s="3"/>
      <c r="N295" s="3"/>
      <c r="O295" s="3"/>
      <c r="P295" s="3"/>
      <c r="Q295" s="13"/>
      <c r="R295" s="67"/>
      <c r="S295" s="13"/>
      <c r="T295" s="13"/>
      <c r="U295" s="75"/>
      <c r="V295" s="58" t="s">
        <v>3550</v>
      </c>
      <c r="W295" s="59"/>
      <c r="X295" s="41"/>
      <c r="Y295" s="134" t="str">
        <f t="shared" si="55"/>
        <v/>
      </c>
      <c r="Z295" s="135" t="str">
        <f t="shared" si="56"/>
        <v/>
      </c>
      <c r="AA295" s="134"/>
      <c r="AB295" s="303"/>
      <c r="AC295" s="44"/>
      <c r="AD295" s="183" t="str">
        <f t="shared" si="57"/>
        <v/>
      </c>
      <c r="AE295" s="380">
        <v>0.1</v>
      </c>
      <c r="AF295" s="185" t="str">
        <f t="shared" si="58"/>
        <v/>
      </c>
      <c r="AG295" s="186" t="str">
        <f t="shared" si="59"/>
        <v/>
      </c>
      <c r="AH295" s="186" t="str">
        <f t="shared" si="60"/>
        <v/>
      </c>
      <c r="AI295" s="187" t="str">
        <f t="shared" si="61"/>
        <v/>
      </c>
      <c r="AJ295" s="337"/>
      <c r="AK295" s="61"/>
      <c r="AL295" s="372" t="str">
        <f t="shared" si="62"/>
        <v/>
      </c>
      <c r="AM295" s="14"/>
      <c r="AN295" s="15"/>
      <c r="AO295" s="15"/>
      <c r="AP295" s="15"/>
      <c r="AQ295" s="16"/>
      <c r="AR295" s="17"/>
      <c r="AT295" s="25"/>
      <c r="AU295" s="440" t="str">
        <f>IF($AT295="","",VLOOKUP($AT295,リスト!$CL:$CM,2,FALSE))</f>
        <v/>
      </c>
      <c r="AV295" s="449"/>
      <c r="AX295" s="384" t="str">
        <f t="shared" si="63"/>
        <v/>
      </c>
      <c r="AY295" s="384">
        <f t="shared" si="64"/>
        <v>0</v>
      </c>
      <c r="AZ295" s="384">
        <f t="shared" si="65"/>
        <v>0</v>
      </c>
      <c r="BA295" s="384">
        <f t="shared" si="66"/>
        <v>0</v>
      </c>
    </row>
    <row r="296" spans="2:53" s="177" customFormat="1" ht="24.75" hidden="1" customHeight="1" outlineLevel="1">
      <c r="B296" s="38"/>
      <c r="C296" s="52"/>
      <c r="D296" s="291" t="str">
        <f t="shared" si="54"/>
        <v/>
      </c>
      <c r="E296" s="3"/>
      <c r="F296" s="3"/>
      <c r="G296" s="3"/>
      <c r="H296" s="3"/>
      <c r="I296" s="3"/>
      <c r="J296" s="3"/>
      <c r="K296" s="3"/>
      <c r="L296" s="356"/>
      <c r="M296" s="3"/>
      <c r="N296" s="3"/>
      <c r="O296" s="3"/>
      <c r="P296" s="3"/>
      <c r="Q296" s="13"/>
      <c r="R296" s="67"/>
      <c r="S296" s="13"/>
      <c r="T296" s="13"/>
      <c r="U296" s="75"/>
      <c r="V296" s="58" t="s">
        <v>3550</v>
      </c>
      <c r="W296" s="59"/>
      <c r="X296" s="41"/>
      <c r="Y296" s="134" t="str">
        <f t="shared" si="55"/>
        <v/>
      </c>
      <c r="Z296" s="135" t="str">
        <f t="shared" si="56"/>
        <v/>
      </c>
      <c r="AA296" s="134"/>
      <c r="AB296" s="303"/>
      <c r="AC296" s="44"/>
      <c r="AD296" s="183" t="str">
        <f t="shared" si="57"/>
        <v/>
      </c>
      <c r="AE296" s="380">
        <v>0.1</v>
      </c>
      <c r="AF296" s="185" t="str">
        <f t="shared" si="58"/>
        <v/>
      </c>
      <c r="AG296" s="186" t="str">
        <f t="shared" si="59"/>
        <v/>
      </c>
      <c r="AH296" s="186" t="str">
        <f t="shared" si="60"/>
        <v/>
      </c>
      <c r="AI296" s="187" t="str">
        <f t="shared" si="61"/>
        <v/>
      </c>
      <c r="AJ296" s="337"/>
      <c r="AK296" s="61"/>
      <c r="AL296" s="372" t="str">
        <f t="shared" si="62"/>
        <v/>
      </c>
      <c r="AM296" s="14"/>
      <c r="AN296" s="15"/>
      <c r="AO296" s="15"/>
      <c r="AP296" s="15"/>
      <c r="AQ296" s="16"/>
      <c r="AR296" s="17"/>
      <c r="AT296" s="25"/>
      <c r="AU296" s="440" t="str">
        <f>IF($AT296="","",VLOOKUP($AT296,リスト!$CL:$CM,2,FALSE))</f>
        <v/>
      </c>
      <c r="AV296" s="449"/>
      <c r="AX296" s="384" t="str">
        <f t="shared" si="63"/>
        <v/>
      </c>
      <c r="AY296" s="384">
        <f t="shared" si="64"/>
        <v>0</v>
      </c>
      <c r="AZ296" s="384">
        <f t="shared" si="65"/>
        <v>0</v>
      </c>
      <c r="BA296" s="384">
        <f t="shared" si="66"/>
        <v>0</v>
      </c>
    </row>
    <row r="297" spans="2:53" s="177" customFormat="1" ht="24.75" hidden="1" customHeight="1" outlineLevel="1">
      <c r="B297" s="38"/>
      <c r="C297" s="52"/>
      <c r="D297" s="291" t="str">
        <f t="shared" si="54"/>
        <v/>
      </c>
      <c r="E297" s="3"/>
      <c r="F297" s="3"/>
      <c r="G297" s="3"/>
      <c r="H297" s="3"/>
      <c r="I297" s="3"/>
      <c r="J297" s="3"/>
      <c r="K297" s="3"/>
      <c r="L297" s="356"/>
      <c r="M297" s="3"/>
      <c r="N297" s="3"/>
      <c r="O297" s="3"/>
      <c r="P297" s="3"/>
      <c r="Q297" s="13"/>
      <c r="R297" s="67"/>
      <c r="S297" s="13"/>
      <c r="T297" s="13"/>
      <c r="U297" s="75"/>
      <c r="V297" s="58" t="s">
        <v>3550</v>
      </c>
      <c r="W297" s="59"/>
      <c r="X297" s="41"/>
      <c r="Y297" s="134" t="str">
        <f t="shared" si="55"/>
        <v/>
      </c>
      <c r="Z297" s="135" t="str">
        <f t="shared" si="56"/>
        <v/>
      </c>
      <c r="AA297" s="134"/>
      <c r="AB297" s="303"/>
      <c r="AC297" s="44"/>
      <c r="AD297" s="183" t="str">
        <f t="shared" si="57"/>
        <v/>
      </c>
      <c r="AE297" s="380">
        <v>0.1</v>
      </c>
      <c r="AF297" s="185" t="str">
        <f t="shared" si="58"/>
        <v/>
      </c>
      <c r="AG297" s="186" t="str">
        <f t="shared" si="59"/>
        <v/>
      </c>
      <c r="AH297" s="186" t="str">
        <f t="shared" si="60"/>
        <v/>
      </c>
      <c r="AI297" s="187" t="str">
        <f t="shared" si="61"/>
        <v/>
      </c>
      <c r="AJ297" s="337"/>
      <c r="AK297" s="61"/>
      <c r="AL297" s="372" t="str">
        <f t="shared" si="62"/>
        <v/>
      </c>
      <c r="AM297" s="14"/>
      <c r="AN297" s="15"/>
      <c r="AO297" s="15"/>
      <c r="AP297" s="15"/>
      <c r="AQ297" s="16"/>
      <c r="AR297" s="17"/>
      <c r="AT297" s="25"/>
      <c r="AU297" s="440" t="str">
        <f>IF($AT297="","",VLOOKUP($AT297,リスト!$CL:$CM,2,FALSE))</f>
        <v/>
      </c>
      <c r="AV297" s="449"/>
      <c r="AX297" s="384" t="str">
        <f t="shared" si="63"/>
        <v/>
      </c>
      <c r="AY297" s="384">
        <f t="shared" si="64"/>
        <v>0</v>
      </c>
      <c r="AZ297" s="384">
        <f t="shared" si="65"/>
        <v>0</v>
      </c>
      <c r="BA297" s="384">
        <f t="shared" si="66"/>
        <v>0</v>
      </c>
    </row>
    <row r="298" spans="2:53" s="177" customFormat="1" ht="24.75" hidden="1" customHeight="1" outlineLevel="1">
      <c r="B298" s="38"/>
      <c r="C298" s="52"/>
      <c r="D298" s="291" t="str">
        <f t="shared" si="54"/>
        <v/>
      </c>
      <c r="E298" s="3"/>
      <c r="F298" s="3"/>
      <c r="G298" s="3"/>
      <c r="H298" s="3"/>
      <c r="I298" s="3"/>
      <c r="J298" s="3"/>
      <c r="K298" s="3"/>
      <c r="L298" s="356"/>
      <c r="M298" s="3"/>
      <c r="N298" s="3"/>
      <c r="O298" s="3"/>
      <c r="P298" s="3"/>
      <c r="Q298" s="13"/>
      <c r="R298" s="67"/>
      <c r="S298" s="13"/>
      <c r="T298" s="13"/>
      <c r="U298" s="75"/>
      <c r="V298" s="58" t="s">
        <v>3550</v>
      </c>
      <c r="W298" s="59"/>
      <c r="X298" s="41"/>
      <c r="Y298" s="134" t="str">
        <f t="shared" si="55"/>
        <v/>
      </c>
      <c r="Z298" s="135" t="str">
        <f t="shared" si="56"/>
        <v/>
      </c>
      <c r="AA298" s="134"/>
      <c r="AB298" s="303"/>
      <c r="AC298" s="44"/>
      <c r="AD298" s="183" t="str">
        <f t="shared" si="57"/>
        <v/>
      </c>
      <c r="AE298" s="380">
        <v>0.1</v>
      </c>
      <c r="AF298" s="185" t="str">
        <f t="shared" si="58"/>
        <v/>
      </c>
      <c r="AG298" s="186" t="str">
        <f t="shared" si="59"/>
        <v/>
      </c>
      <c r="AH298" s="186" t="str">
        <f t="shared" si="60"/>
        <v/>
      </c>
      <c r="AI298" s="187" t="str">
        <f t="shared" si="61"/>
        <v/>
      </c>
      <c r="AJ298" s="337"/>
      <c r="AK298" s="61"/>
      <c r="AL298" s="372" t="str">
        <f t="shared" si="62"/>
        <v/>
      </c>
      <c r="AM298" s="14"/>
      <c r="AN298" s="15"/>
      <c r="AO298" s="15"/>
      <c r="AP298" s="15"/>
      <c r="AQ298" s="16"/>
      <c r="AR298" s="17"/>
      <c r="AT298" s="25"/>
      <c r="AU298" s="440" t="str">
        <f>IF($AT298="","",VLOOKUP($AT298,リスト!$CL:$CM,2,FALSE))</f>
        <v/>
      </c>
      <c r="AV298" s="449"/>
      <c r="AX298" s="384" t="str">
        <f t="shared" si="63"/>
        <v/>
      </c>
      <c r="AY298" s="384">
        <f t="shared" si="64"/>
        <v>0</v>
      </c>
      <c r="AZ298" s="384">
        <f t="shared" si="65"/>
        <v>0</v>
      </c>
      <c r="BA298" s="384">
        <f t="shared" si="66"/>
        <v>0</v>
      </c>
    </row>
    <row r="299" spans="2:53" s="177" customFormat="1" ht="24.75" hidden="1" customHeight="1" outlineLevel="1">
      <c r="B299" s="38"/>
      <c r="C299" s="52"/>
      <c r="D299" s="291" t="str">
        <f t="shared" si="54"/>
        <v/>
      </c>
      <c r="E299" s="3"/>
      <c r="F299" s="3"/>
      <c r="G299" s="3"/>
      <c r="H299" s="3"/>
      <c r="I299" s="3"/>
      <c r="J299" s="3"/>
      <c r="K299" s="3"/>
      <c r="L299" s="356"/>
      <c r="M299" s="3"/>
      <c r="N299" s="3"/>
      <c r="O299" s="3"/>
      <c r="P299" s="3"/>
      <c r="Q299" s="13"/>
      <c r="R299" s="67"/>
      <c r="S299" s="13"/>
      <c r="T299" s="13"/>
      <c r="U299" s="75"/>
      <c r="V299" s="58" t="s">
        <v>3550</v>
      </c>
      <c r="W299" s="59"/>
      <c r="X299" s="41"/>
      <c r="Y299" s="134" t="str">
        <f t="shared" si="55"/>
        <v/>
      </c>
      <c r="Z299" s="135" t="str">
        <f t="shared" si="56"/>
        <v/>
      </c>
      <c r="AA299" s="134"/>
      <c r="AB299" s="303"/>
      <c r="AC299" s="44"/>
      <c r="AD299" s="183" t="str">
        <f t="shared" si="57"/>
        <v/>
      </c>
      <c r="AE299" s="380">
        <v>0.1</v>
      </c>
      <c r="AF299" s="185" t="str">
        <f t="shared" si="58"/>
        <v/>
      </c>
      <c r="AG299" s="186" t="str">
        <f t="shared" si="59"/>
        <v/>
      </c>
      <c r="AH299" s="186" t="str">
        <f t="shared" si="60"/>
        <v/>
      </c>
      <c r="AI299" s="187" t="str">
        <f t="shared" si="61"/>
        <v/>
      </c>
      <c r="AJ299" s="337"/>
      <c r="AK299" s="61"/>
      <c r="AL299" s="372" t="str">
        <f t="shared" si="62"/>
        <v/>
      </c>
      <c r="AM299" s="14"/>
      <c r="AN299" s="15"/>
      <c r="AO299" s="15"/>
      <c r="AP299" s="15"/>
      <c r="AQ299" s="16"/>
      <c r="AR299" s="17"/>
      <c r="AT299" s="25"/>
      <c r="AU299" s="440" t="str">
        <f>IF($AT299="","",VLOOKUP($AT299,リスト!$CL:$CM,2,FALSE))</f>
        <v/>
      </c>
      <c r="AV299" s="449"/>
      <c r="AX299" s="384" t="str">
        <f t="shared" si="63"/>
        <v/>
      </c>
      <c r="AY299" s="384">
        <f t="shared" si="64"/>
        <v>0</v>
      </c>
      <c r="AZ299" s="384">
        <f t="shared" si="65"/>
        <v>0</v>
      </c>
      <c r="BA299" s="384">
        <f t="shared" si="66"/>
        <v>0</v>
      </c>
    </row>
    <row r="300" spans="2:53" s="177" customFormat="1" ht="24.75" hidden="1" customHeight="1" outlineLevel="1">
      <c r="B300" s="38"/>
      <c r="C300" s="52"/>
      <c r="D300" s="291" t="str">
        <f t="shared" si="54"/>
        <v/>
      </c>
      <c r="E300" s="3"/>
      <c r="F300" s="3"/>
      <c r="G300" s="3"/>
      <c r="H300" s="3"/>
      <c r="I300" s="3"/>
      <c r="J300" s="3"/>
      <c r="K300" s="3"/>
      <c r="L300" s="356"/>
      <c r="M300" s="3"/>
      <c r="N300" s="3"/>
      <c r="O300" s="3"/>
      <c r="P300" s="3"/>
      <c r="Q300" s="13"/>
      <c r="R300" s="67"/>
      <c r="S300" s="13"/>
      <c r="T300" s="13"/>
      <c r="U300" s="75"/>
      <c r="V300" s="58" t="s">
        <v>3550</v>
      </c>
      <c r="W300" s="59"/>
      <c r="X300" s="41"/>
      <c r="Y300" s="134" t="str">
        <f t="shared" si="55"/>
        <v/>
      </c>
      <c r="Z300" s="135" t="str">
        <f t="shared" si="56"/>
        <v/>
      </c>
      <c r="AA300" s="134"/>
      <c r="AB300" s="303"/>
      <c r="AC300" s="44"/>
      <c r="AD300" s="183" t="str">
        <f t="shared" si="57"/>
        <v/>
      </c>
      <c r="AE300" s="380">
        <v>0.1</v>
      </c>
      <c r="AF300" s="185" t="str">
        <f t="shared" si="58"/>
        <v/>
      </c>
      <c r="AG300" s="186" t="str">
        <f t="shared" si="59"/>
        <v/>
      </c>
      <c r="AH300" s="186" t="str">
        <f t="shared" si="60"/>
        <v/>
      </c>
      <c r="AI300" s="187" t="str">
        <f t="shared" si="61"/>
        <v/>
      </c>
      <c r="AJ300" s="337"/>
      <c r="AK300" s="61"/>
      <c r="AL300" s="372" t="str">
        <f t="shared" si="62"/>
        <v/>
      </c>
      <c r="AM300" s="14"/>
      <c r="AN300" s="15"/>
      <c r="AO300" s="15"/>
      <c r="AP300" s="15"/>
      <c r="AQ300" s="16"/>
      <c r="AR300" s="17"/>
      <c r="AT300" s="25"/>
      <c r="AU300" s="440" t="str">
        <f>IF($AT300="","",VLOOKUP($AT300,リスト!$CL:$CM,2,FALSE))</f>
        <v/>
      </c>
      <c r="AV300" s="449"/>
      <c r="AX300" s="384" t="str">
        <f t="shared" si="63"/>
        <v/>
      </c>
      <c r="AY300" s="384">
        <f t="shared" si="64"/>
        <v>0</v>
      </c>
      <c r="AZ300" s="384">
        <f t="shared" si="65"/>
        <v>0</v>
      </c>
      <c r="BA300" s="384">
        <f t="shared" si="66"/>
        <v>0</v>
      </c>
    </row>
    <row r="301" spans="2:53" s="177" customFormat="1" ht="24.75" hidden="1" customHeight="1" outlineLevel="1">
      <c r="B301" s="38"/>
      <c r="C301" s="52"/>
      <c r="D301" s="291" t="str">
        <f t="shared" si="54"/>
        <v/>
      </c>
      <c r="E301" s="3"/>
      <c r="F301" s="3"/>
      <c r="G301" s="3"/>
      <c r="H301" s="3"/>
      <c r="I301" s="3"/>
      <c r="J301" s="3"/>
      <c r="K301" s="3"/>
      <c r="L301" s="356"/>
      <c r="M301" s="3"/>
      <c r="N301" s="3"/>
      <c r="O301" s="3"/>
      <c r="P301" s="3"/>
      <c r="Q301" s="13"/>
      <c r="R301" s="67"/>
      <c r="S301" s="13"/>
      <c r="T301" s="13"/>
      <c r="U301" s="75"/>
      <c r="V301" s="58" t="s">
        <v>3550</v>
      </c>
      <c r="W301" s="59"/>
      <c r="X301" s="41"/>
      <c r="Y301" s="134" t="str">
        <f t="shared" si="55"/>
        <v/>
      </c>
      <c r="Z301" s="135" t="str">
        <f t="shared" si="56"/>
        <v/>
      </c>
      <c r="AA301" s="134"/>
      <c r="AB301" s="303"/>
      <c r="AC301" s="44"/>
      <c r="AD301" s="183" t="str">
        <f t="shared" si="57"/>
        <v/>
      </c>
      <c r="AE301" s="380">
        <v>0.1</v>
      </c>
      <c r="AF301" s="185" t="str">
        <f t="shared" si="58"/>
        <v/>
      </c>
      <c r="AG301" s="186" t="str">
        <f t="shared" si="59"/>
        <v/>
      </c>
      <c r="AH301" s="186" t="str">
        <f t="shared" si="60"/>
        <v/>
      </c>
      <c r="AI301" s="187" t="str">
        <f t="shared" si="61"/>
        <v/>
      </c>
      <c r="AJ301" s="337"/>
      <c r="AK301" s="61"/>
      <c r="AL301" s="372" t="str">
        <f t="shared" si="62"/>
        <v/>
      </c>
      <c r="AM301" s="14"/>
      <c r="AN301" s="15"/>
      <c r="AO301" s="15"/>
      <c r="AP301" s="15"/>
      <c r="AQ301" s="16"/>
      <c r="AR301" s="17"/>
      <c r="AT301" s="25"/>
      <c r="AU301" s="440" t="str">
        <f>IF($AT301="","",VLOOKUP($AT301,リスト!$CL:$CM,2,FALSE))</f>
        <v/>
      </c>
      <c r="AV301" s="449"/>
      <c r="AX301" s="384" t="str">
        <f t="shared" si="63"/>
        <v/>
      </c>
      <c r="AY301" s="384">
        <f t="shared" si="64"/>
        <v>0</v>
      </c>
      <c r="AZ301" s="384">
        <f t="shared" si="65"/>
        <v>0</v>
      </c>
      <c r="BA301" s="384">
        <f t="shared" si="66"/>
        <v>0</v>
      </c>
    </row>
    <row r="302" spans="2:53" s="177" customFormat="1" ht="24.75" hidden="1" customHeight="1" outlineLevel="1">
      <c r="B302" s="38"/>
      <c r="C302" s="52"/>
      <c r="D302" s="291" t="str">
        <f t="shared" si="54"/>
        <v/>
      </c>
      <c r="E302" s="3"/>
      <c r="F302" s="3"/>
      <c r="G302" s="3"/>
      <c r="H302" s="3"/>
      <c r="I302" s="3"/>
      <c r="J302" s="3"/>
      <c r="K302" s="3"/>
      <c r="L302" s="356"/>
      <c r="M302" s="3"/>
      <c r="N302" s="3"/>
      <c r="O302" s="3"/>
      <c r="P302" s="3"/>
      <c r="Q302" s="13"/>
      <c r="R302" s="67"/>
      <c r="S302" s="13"/>
      <c r="T302" s="13"/>
      <c r="U302" s="75"/>
      <c r="V302" s="58" t="s">
        <v>3550</v>
      </c>
      <c r="W302" s="59"/>
      <c r="X302" s="41"/>
      <c r="Y302" s="134" t="str">
        <f t="shared" si="55"/>
        <v/>
      </c>
      <c r="Z302" s="135" t="str">
        <f t="shared" si="56"/>
        <v/>
      </c>
      <c r="AA302" s="134"/>
      <c r="AB302" s="303"/>
      <c r="AC302" s="44"/>
      <c r="AD302" s="183" t="str">
        <f t="shared" si="57"/>
        <v/>
      </c>
      <c r="AE302" s="380">
        <v>0.1</v>
      </c>
      <c r="AF302" s="185" t="str">
        <f t="shared" si="58"/>
        <v/>
      </c>
      <c r="AG302" s="186" t="str">
        <f t="shared" si="59"/>
        <v/>
      </c>
      <c r="AH302" s="186" t="str">
        <f t="shared" si="60"/>
        <v/>
      </c>
      <c r="AI302" s="187" t="str">
        <f t="shared" si="61"/>
        <v/>
      </c>
      <c r="AJ302" s="337"/>
      <c r="AK302" s="61"/>
      <c r="AL302" s="372" t="str">
        <f t="shared" si="62"/>
        <v/>
      </c>
      <c r="AM302" s="14"/>
      <c r="AN302" s="15"/>
      <c r="AO302" s="15"/>
      <c r="AP302" s="15"/>
      <c r="AQ302" s="16"/>
      <c r="AR302" s="17"/>
      <c r="AT302" s="25"/>
      <c r="AU302" s="440" t="str">
        <f>IF($AT302="","",VLOOKUP($AT302,リスト!$CL:$CM,2,FALSE))</f>
        <v/>
      </c>
      <c r="AV302" s="449"/>
      <c r="AX302" s="384" t="str">
        <f t="shared" si="63"/>
        <v/>
      </c>
      <c r="AY302" s="384">
        <f t="shared" si="64"/>
        <v>0</v>
      </c>
      <c r="AZ302" s="384">
        <f t="shared" si="65"/>
        <v>0</v>
      </c>
      <c r="BA302" s="384">
        <f t="shared" si="66"/>
        <v>0</v>
      </c>
    </row>
    <row r="303" spans="2:53" s="177" customFormat="1" ht="24.75" hidden="1" customHeight="1" outlineLevel="1">
      <c r="B303" s="38"/>
      <c r="C303" s="52"/>
      <c r="D303" s="291" t="str">
        <f t="shared" si="54"/>
        <v/>
      </c>
      <c r="E303" s="3"/>
      <c r="F303" s="3"/>
      <c r="G303" s="3"/>
      <c r="H303" s="3"/>
      <c r="I303" s="3"/>
      <c r="J303" s="3"/>
      <c r="K303" s="3"/>
      <c r="L303" s="356"/>
      <c r="M303" s="3"/>
      <c r="N303" s="3"/>
      <c r="O303" s="3"/>
      <c r="P303" s="3"/>
      <c r="Q303" s="13"/>
      <c r="R303" s="67"/>
      <c r="S303" s="13"/>
      <c r="T303" s="13"/>
      <c r="U303" s="75"/>
      <c r="V303" s="58" t="s">
        <v>3550</v>
      </c>
      <c r="W303" s="59"/>
      <c r="X303" s="41"/>
      <c r="Y303" s="134" t="str">
        <f t="shared" si="55"/>
        <v/>
      </c>
      <c r="Z303" s="135" t="str">
        <f t="shared" si="56"/>
        <v/>
      </c>
      <c r="AA303" s="134"/>
      <c r="AB303" s="303"/>
      <c r="AC303" s="44"/>
      <c r="AD303" s="183" t="str">
        <f t="shared" si="57"/>
        <v/>
      </c>
      <c r="AE303" s="380">
        <v>0.1</v>
      </c>
      <c r="AF303" s="185" t="str">
        <f t="shared" si="58"/>
        <v/>
      </c>
      <c r="AG303" s="186" t="str">
        <f t="shared" si="59"/>
        <v/>
      </c>
      <c r="AH303" s="186" t="str">
        <f t="shared" si="60"/>
        <v/>
      </c>
      <c r="AI303" s="187" t="str">
        <f t="shared" si="61"/>
        <v/>
      </c>
      <c r="AJ303" s="337"/>
      <c r="AK303" s="61"/>
      <c r="AL303" s="372" t="str">
        <f t="shared" si="62"/>
        <v/>
      </c>
      <c r="AM303" s="14"/>
      <c r="AN303" s="15"/>
      <c r="AO303" s="15"/>
      <c r="AP303" s="15"/>
      <c r="AQ303" s="16"/>
      <c r="AR303" s="17"/>
      <c r="AT303" s="25"/>
      <c r="AU303" s="440" t="str">
        <f>IF($AT303="","",VLOOKUP($AT303,リスト!$CL:$CM,2,FALSE))</f>
        <v/>
      </c>
      <c r="AV303" s="449"/>
      <c r="AX303" s="384" t="str">
        <f t="shared" si="63"/>
        <v/>
      </c>
      <c r="AY303" s="384">
        <f t="shared" si="64"/>
        <v>0</v>
      </c>
      <c r="AZ303" s="384">
        <f t="shared" si="65"/>
        <v>0</v>
      </c>
      <c r="BA303" s="384">
        <f t="shared" si="66"/>
        <v>0</v>
      </c>
    </row>
    <row r="304" spans="2:53" s="177" customFormat="1" ht="24.75" hidden="1" customHeight="1" outlineLevel="1">
      <c r="B304" s="38"/>
      <c r="C304" s="52"/>
      <c r="D304" s="291" t="str">
        <f t="shared" si="54"/>
        <v/>
      </c>
      <c r="E304" s="3"/>
      <c r="F304" s="3"/>
      <c r="G304" s="3"/>
      <c r="H304" s="3"/>
      <c r="I304" s="3"/>
      <c r="J304" s="3"/>
      <c r="K304" s="3"/>
      <c r="L304" s="356"/>
      <c r="M304" s="3"/>
      <c r="N304" s="3"/>
      <c r="O304" s="3"/>
      <c r="P304" s="3"/>
      <c r="Q304" s="13"/>
      <c r="R304" s="67"/>
      <c r="S304" s="13"/>
      <c r="T304" s="13"/>
      <c r="U304" s="75"/>
      <c r="V304" s="58" t="s">
        <v>3550</v>
      </c>
      <c r="W304" s="59"/>
      <c r="X304" s="41"/>
      <c r="Y304" s="134" t="str">
        <f t="shared" si="55"/>
        <v/>
      </c>
      <c r="Z304" s="135" t="str">
        <f t="shared" si="56"/>
        <v/>
      </c>
      <c r="AA304" s="134"/>
      <c r="AB304" s="303"/>
      <c r="AC304" s="44"/>
      <c r="AD304" s="183" t="str">
        <f t="shared" si="57"/>
        <v/>
      </c>
      <c r="AE304" s="380">
        <v>0.1</v>
      </c>
      <c r="AF304" s="185" t="str">
        <f t="shared" si="58"/>
        <v/>
      </c>
      <c r="AG304" s="186" t="str">
        <f t="shared" si="59"/>
        <v/>
      </c>
      <c r="AH304" s="186" t="str">
        <f t="shared" si="60"/>
        <v/>
      </c>
      <c r="AI304" s="187" t="str">
        <f t="shared" si="61"/>
        <v/>
      </c>
      <c r="AJ304" s="337"/>
      <c r="AK304" s="61"/>
      <c r="AL304" s="372" t="str">
        <f t="shared" si="62"/>
        <v/>
      </c>
      <c r="AM304" s="14"/>
      <c r="AN304" s="15"/>
      <c r="AO304" s="15"/>
      <c r="AP304" s="15"/>
      <c r="AQ304" s="16"/>
      <c r="AR304" s="17"/>
      <c r="AT304" s="25"/>
      <c r="AU304" s="440" t="str">
        <f>IF($AT304="","",VLOOKUP($AT304,リスト!$CL:$CM,2,FALSE))</f>
        <v/>
      </c>
      <c r="AV304" s="449"/>
      <c r="AX304" s="384" t="str">
        <f t="shared" si="63"/>
        <v/>
      </c>
      <c r="AY304" s="384">
        <f t="shared" si="64"/>
        <v>0</v>
      </c>
      <c r="AZ304" s="384">
        <f t="shared" si="65"/>
        <v>0</v>
      </c>
      <c r="BA304" s="384">
        <f t="shared" si="66"/>
        <v>0</v>
      </c>
    </row>
    <row r="305" spans="2:53" s="177" customFormat="1" ht="24.75" hidden="1" customHeight="1" outlineLevel="1">
      <c r="B305" s="38"/>
      <c r="C305" s="52"/>
      <c r="D305" s="291" t="str">
        <f t="shared" si="54"/>
        <v/>
      </c>
      <c r="E305" s="3"/>
      <c r="F305" s="3"/>
      <c r="G305" s="3"/>
      <c r="H305" s="3"/>
      <c r="I305" s="3"/>
      <c r="J305" s="3"/>
      <c r="K305" s="3"/>
      <c r="L305" s="356"/>
      <c r="M305" s="3"/>
      <c r="N305" s="3"/>
      <c r="O305" s="3"/>
      <c r="P305" s="3"/>
      <c r="Q305" s="13"/>
      <c r="R305" s="67"/>
      <c r="S305" s="13"/>
      <c r="T305" s="13"/>
      <c r="U305" s="75"/>
      <c r="V305" s="58" t="s">
        <v>3550</v>
      </c>
      <c r="W305" s="59"/>
      <c r="X305" s="41"/>
      <c r="Y305" s="134" t="str">
        <f t="shared" si="55"/>
        <v/>
      </c>
      <c r="Z305" s="135" t="str">
        <f t="shared" si="56"/>
        <v/>
      </c>
      <c r="AA305" s="134"/>
      <c r="AB305" s="303"/>
      <c r="AC305" s="44"/>
      <c r="AD305" s="183" t="str">
        <f t="shared" si="57"/>
        <v/>
      </c>
      <c r="AE305" s="380">
        <v>0.1</v>
      </c>
      <c r="AF305" s="185" t="str">
        <f t="shared" si="58"/>
        <v/>
      </c>
      <c r="AG305" s="186" t="str">
        <f t="shared" si="59"/>
        <v/>
      </c>
      <c r="AH305" s="186" t="str">
        <f t="shared" si="60"/>
        <v/>
      </c>
      <c r="AI305" s="187" t="str">
        <f t="shared" si="61"/>
        <v/>
      </c>
      <c r="AJ305" s="337"/>
      <c r="AK305" s="61"/>
      <c r="AL305" s="372" t="str">
        <f t="shared" si="62"/>
        <v/>
      </c>
      <c r="AM305" s="14"/>
      <c r="AN305" s="15"/>
      <c r="AO305" s="15"/>
      <c r="AP305" s="15"/>
      <c r="AQ305" s="16"/>
      <c r="AR305" s="17"/>
      <c r="AT305" s="25"/>
      <c r="AU305" s="440" t="str">
        <f>IF($AT305="","",VLOOKUP($AT305,リスト!$CL:$CM,2,FALSE))</f>
        <v/>
      </c>
      <c r="AV305" s="449"/>
      <c r="AX305" s="384" t="str">
        <f t="shared" si="63"/>
        <v/>
      </c>
      <c r="AY305" s="384">
        <f t="shared" si="64"/>
        <v>0</v>
      </c>
      <c r="AZ305" s="384">
        <f t="shared" si="65"/>
        <v>0</v>
      </c>
      <c r="BA305" s="384">
        <f t="shared" si="66"/>
        <v>0</v>
      </c>
    </row>
    <row r="306" spans="2:53" s="177" customFormat="1" ht="24.75" hidden="1" customHeight="1" outlineLevel="1">
      <c r="B306" s="38"/>
      <c r="C306" s="52"/>
      <c r="D306" s="291" t="str">
        <f t="shared" si="54"/>
        <v/>
      </c>
      <c r="E306" s="3"/>
      <c r="F306" s="3"/>
      <c r="G306" s="3"/>
      <c r="H306" s="3"/>
      <c r="I306" s="3"/>
      <c r="J306" s="3"/>
      <c r="K306" s="3"/>
      <c r="L306" s="356"/>
      <c r="M306" s="3"/>
      <c r="N306" s="3"/>
      <c r="O306" s="3"/>
      <c r="P306" s="3"/>
      <c r="Q306" s="13"/>
      <c r="R306" s="67"/>
      <c r="S306" s="13"/>
      <c r="T306" s="13"/>
      <c r="U306" s="75"/>
      <c r="V306" s="58" t="s">
        <v>3550</v>
      </c>
      <c r="W306" s="59"/>
      <c r="X306" s="41"/>
      <c r="Y306" s="134" t="str">
        <f t="shared" si="55"/>
        <v/>
      </c>
      <c r="Z306" s="135" t="str">
        <f t="shared" si="56"/>
        <v/>
      </c>
      <c r="AA306" s="134"/>
      <c r="AB306" s="303"/>
      <c r="AC306" s="44"/>
      <c r="AD306" s="183" t="str">
        <f t="shared" si="57"/>
        <v/>
      </c>
      <c r="AE306" s="380">
        <v>0.1</v>
      </c>
      <c r="AF306" s="185" t="str">
        <f t="shared" si="58"/>
        <v/>
      </c>
      <c r="AG306" s="186" t="str">
        <f t="shared" si="59"/>
        <v/>
      </c>
      <c r="AH306" s="186" t="str">
        <f t="shared" si="60"/>
        <v/>
      </c>
      <c r="AI306" s="187" t="str">
        <f t="shared" si="61"/>
        <v/>
      </c>
      <c r="AJ306" s="337"/>
      <c r="AK306" s="61"/>
      <c r="AL306" s="372" t="str">
        <f t="shared" si="62"/>
        <v/>
      </c>
      <c r="AM306" s="14"/>
      <c r="AN306" s="15"/>
      <c r="AO306" s="15"/>
      <c r="AP306" s="15"/>
      <c r="AQ306" s="16"/>
      <c r="AR306" s="17"/>
      <c r="AT306" s="25"/>
      <c r="AU306" s="440" t="str">
        <f>IF($AT306="","",VLOOKUP($AT306,リスト!$CL:$CM,2,FALSE))</f>
        <v/>
      </c>
      <c r="AV306" s="449"/>
      <c r="AX306" s="384" t="str">
        <f t="shared" si="63"/>
        <v/>
      </c>
      <c r="AY306" s="384">
        <f t="shared" si="64"/>
        <v>0</v>
      </c>
      <c r="AZ306" s="384">
        <f t="shared" si="65"/>
        <v>0</v>
      </c>
      <c r="BA306" s="384">
        <f t="shared" si="66"/>
        <v>0</v>
      </c>
    </row>
    <row r="307" spans="2:53" s="177" customFormat="1" ht="24.75" customHeight="1" collapsed="1">
      <c r="B307" s="38"/>
      <c r="C307" s="52"/>
      <c r="D307" s="291" t="str">
        <f t="shared" si="54"/>
        <v/>
      </c>
      <c r="E307" s="3"/>
      <c r="F307" s="3"/>
      <c r="G307" s="3"/>
      <c r="H307" s="3"/>
      <c r="I307" s="3"/>
      <c r="J307" s="3"/>
      <c r="K307" s="3"/>
      <c r="L307" s="356"/>
      <c r="M307" s="3"/>
      <c r="N307" s="3"/>
      <c r="O307" s="3"/>
      <c r="P307" s="3"/>
      <c r="Q307" s="13"/>
      <c r="R307" s="67"/>
      <c r="S307" s="13"/>
      <c r="T307" s="13"/>
      <c r="U307" s="75"/>
      <c r="V307" s="58" t="s">
        <v>3550</v>
      </c>
      <c r="W307" s="59"/>
      <c r="X307" s="41"/>
      <c r="Y307" s="134" t="str">
        <f t="shared" si="55"/>
        <v/>
      </c>
      <c r="Z307" s="135" t="str">
        <f t="shared" si="56"/>
        <v/>
      </c>
      <c r="AA307" s="134"/>
      <c r="AB307" s="303"/>
      <c r="AC307" s="44"/>
      <c r="AD307" s="183" t="str">
        <f t="shared" si="57"/>
        <v/>
      </c>
      <c r="AE307" s="380">
        <v>0.1</v>
      </c>
      <c r="AF307" s="185" t="str">
        <f t="shared" si="58"/>
        <v/>
      </c>
      <c r="AG307" s="186" t="str">
        <f t="shared" si="59"/>
        <v/>
      </c>
      <c r="AH307" s="186" t="str">
        <f t="shared" si="60"/>
        <v/>
      </c>
      <c r="AI307" s="187" t="str">
        <f t="shared" si="61"/>
        <v/>
      </c>
      <c r="AJ307" s="337"/>
      <c r="AK307" s="61"/>
      <c r="AL307" s="372" t="str">
        <f t="shared" si="62"/>
        <v/>
      </c>
      <c r="AM307" s="14"/>
      <c r="AN307" s="15"/>
      <c r="AO307" s="15"/>
      <c r="AP307" s="15"/>
      <c r="AQ307" s="16"/>
      <c r="AR307" s="17"/>
      <c r="AT307" s="25"/>
      <c r="AU307" s="440" t="str">
        <f>IF($AT307="","",VLOOKUP($AT307,リスト!$CL:$CM,2,FALSE))</f>
        <v/>
      </c>
      <c r="AV307" s="449"/>
      <c r="AX307" s="384" t="str">
        <f t="shared" si="63"/>
        <v/>
      </c>
      <c r="AY307" s="384">
        <f t="shared" si="64"/>
        <v>0</v>
      </c>
      <c r="AZ307" s="384">
        <f t="shared" si="65"/>
        <v>0</v>
      </c>
      <c r="BA307" s="384">
        <f t="shared" si="66"/>
        <v>0</v>
      </c>
    </row>
    <row r="308" spans="2:53" s="177" customFormat="1" ht="24.75" hidden="1" customHeight="1" outlineLevel="1">
      <c r="B308" s="38"/>
      <c r="C308" s="52"/>
      <c r="D308" s="291" t="str">
        <f t="shared" si="54"/>
        <v/>
      </c>
      <c r="E308" s="3"/>
      <c r="F308" s="3"/>
      <c r="G308" s="3"/>
      <c r="H308" s="3"/>
      <c r="I308" s="3"/>
      <c r="J308" s="3"/>
      <c r="K308" s="3"/>
      <c r="L308" s="356"/>
      <c r="M308" s="3"/>
      <c r="N308" s="3"/>
      <c r="O308" s="3"/>
      <c r="P308" s="3"/>
      <c r="Q308" s="13"/>
      <c r="R308" s="67"/>
      <c r="S308" s="13"/>
      <c r="T308" s="13"/>
      <c r="U308" s="75"/>
      <c r="V308" s="58" t="s">
        <v>3550</v>
      </c>
      <c r="W308" s="59"/>
      <c r="X308" s="41"/>
      <c r="Y308" s="134" t="str">
        <f t="shared" si="55"/>
        <v/>
      </c>
      <c r="Z308" s="135" t="str">
        <f t="shared" si="56"/>
        <v/>
      </c>
      <c r="AA308" s="134"/>
      <c r="AB308" s="303"/>
      <c r="AC308" s="44"/>
      <c r="AD308" s="183" t="str">
        <f t="shared" si="57"/>
        <v/>
      </c>
      <c r="AE308" s="380">
        <v>0.1</v>
      </c>
      <c r="AF308" s="185" t="str">
        <f t="shared" si="58"/>
        <v/>
      </c>
      <c r="AG308" s="186" t="str">
        <f t="shared" si="59"/>
        <v/>
      </c>
      <c r="AH308" s="186" t="str">
        <f t="shared" si="60"/>
        <v/>
      </c>
      <c r="AI308" s="187" t="str">
        <f t="shared" si="61"/>
        <v/>
      </c>
      <c r="AJ308" s="337"/>
      <c r="AK308" s="61"/>
      <c r="AL308" s="372" t="str">
        <f t="shared" si="62"/>
        <v/>
      </c>
      <c r="AM308" s="14"/>
      <c r="AN308" s="15"/>
      <c r="AO308" s="15"/>
      <c r="AP308" s="15"/>
      <c r="AQ308" s="16"/>
      <c r="AR308" s="17"/>
      <c r="AT308" s="25"/>
      <c r="AU308" s="440" t="str">
        <f>IF($AT308="","",VLOOKUP($AT308,リスト!$CL:$CM,2,FALSE))</f>
        <v/>
      </c>
      <c r="AV308" s="449"/>
      <c r="AX308" s="384" t="str">
        <f t="shared" si="63"/>
        <v/>
      </c>
      <c r="AY308" s="384">
        <f t="shared" si="64"/>
        <v>0</v>
      </c>
      <c r="AZ308" s="384">
        <f t="shared" si="65"/>
        <v>0</v>
      </c>
      <c r="BA308" s="384">
        <f t="shared" si="66"/>
        <v>0</v>
      </c>
    </row>
    <row r="309" spans="2:53" s="177" customFormat="1" ht="24.75" hidden="1" customHeight="1" outlineLevel="1">
      <c r="B309" s="38"/>
      <c r="C309" s="52"/>
      <c r="D309" s="291" t="str">
        <f t="shared" si="54"/>
        <v/>
      </c>
      <c r="E309" s="3"/>
      <c r="F309" s="3"/>
      <c r="G309" s="3"/>
      <c r="H309" s="3"/>
      <c r="I309" s="3"/>
      <c r="J309" s="3"/>
      <c r="K309" s="3"/>
      <c r="L309" s="356"/>
      <c r="M309" s="3"/>
      <c r="N309" s="3"/>
      <c r="O309" s="3"/>
      <c r="P309" s="3"/>
      <c r="Q309" s="13"/>
      <c r="R309" s="67"/>
      <c r="S309" s="13"/>
      <c r="T309" s="13"/>
      <c r="U309" s="75"/>
      <c r="V309" s="58" t="s">
        <v>3550</v>
      </c>
      <c r="W309" s="59"/>
      <c r="X309" s="41"/>
      <c r="Y309" s="134" t="str">
        <f t="shared" si="55"/>
        <v/>
      </c>
      <c r="Z309" s="135" t="str">
        <f t="shared" si="56"/>
        <v/>
      </c>
      <c r="AA309" s="134"/>
      <c r="AB309" s="303"/>
      <c r="AC309" s="44"/>
      <c r="AD309" s="183" t="str">
        <f t="shared" si="57"/>
        <v/>
      </c>
      <c r="AE309" s="380">
        <v>0.1</v>
      </c>
      <c r="AF309" s="185" t="str">
        <f t="shared" si="58"/>
        <v/>
      </c>
      <c r="AG309" s="186" t="str">
        <f t="shared" si="59"/>
        <v/>
      </c>
      <c r="AH309" s="186" t="str">
        <f t="shared" si="60"/>
        <v/>
      </c>
      <c r="AI309" s="187" t="str">
        <f t="shared" si="61"/>
        <v/>
      </c>
      <c r="AJ309" s="337"/>
      <c r="AK309" s="61"/>
      <c r="AL309" s="372" t="str">
        <f t="shared" si="62"/>
        <v/>
      </c>
      <c r="AM309" s="14"/>
      <c r="AN309" s="15"/>
      <c r="AO309" s="15"/>
      <c r="AP309" s="15"/>
      <c r="AQ309" s="16"/>
      <c r="AR309" s="17"/>
      <c r="AT309" s="25"/>
      <c r="AU309" s="440" t="str">
        <f>IF($AT309="","",VLOOKUP($AT309,リスト!$CL:$CM,2,FALSE))</f>
        <v/>
      </c>
      <c r="AV309" s="449"/>
      <c r="AX309" s="384" t="str">
        <f t="shared" si="63"/>
        <v/>
      </c>
      <c r="AY309" s="384">
        <f t="shared" si="64"/>
        <v>0</v>
      </c>
      <c r="AZ309" s="384">
        <f t="shared" si="65"/>
        <v>0</v>
      </c>
      <c r="BA309" s="384">
        <f t="shared" si="66"/>
        <v>0</v>
      </c>
    </row>
    <row r="310" spans="2:53" s="177" customFormat="1" ht="24.75" hidden="1" customHeight="1" outlineLevel="1">
      <c r="B310" s="38"/>
      <c r="C310" s="52"/>
      <c r="D310" s="291" t="str">
        <f t="shared" si="54"/>
        <v/>
      </c>
      <c r="E310" s="3"/>
      <c r="F310" s="3"/>
      <c r="G310" s="3"/>
      <c r="H310" s="3"/>
      <c r="I310" s="3"/>
      <c r="J310" s="3"/>
      <c r="K310" s="3"/>
      <c r="L310" s="356"/>
      <c r="M310" s="3"/>
      <c r="N310" s="3"/>
      <c r="O310" s="3"/>
      <c r="P310" s="3"/>
      <c r="Q310" s="13"/>
      <c r="R310" s="67"/>
      <c r="S310" s="13"/>
      <c r="T310" s="13"/>
      <c r="U310" s="75"/>
      <c r="V310" s="58" t="s">
        <v>3550</v>
      </c>
      <c r="W310" s="59"/>
      <c r="X310" s="41"/>
      <c r="Y310" s="134" t="str">
        <f t="shared" si="55"/>
        <v/>
      </c>
      <c r="Z310" s="135" t="str">
        <f t="shared" si="56"/>
        <v/>
      </c>
      <c r="AA310" s="134"/>
      <c r="AB310" s="303"/>
      <c r="AC310" s="44"/>
      <c r="AD310" s="183" t="str">
        <f t="shared" si="57"/>
        <v/>
      </c>
      <c r="AE310" s="380">
        <v>0.1</v>
      </c>
      <c r="AF310" s="185" t="str">
        <f t="shared" si="58"/>
        <v/>
      </c>
      <c r="AG310" s="186" t="str">
        <f t="shared" si="59"/>
        <v/>
      </c>
      <c r="AH310" s="186" t="str">
        <f t="shared" si="60"/>
        <v/>
      </c>
      <c r="AI310" s="187" t="str">
        <f t="shared" si="61"/>
        <v/>
      </c>
      <c r="AJ310" s="337"/>
      <c r="AK310" s="61"/>
      <c r="AL310" s="372" t="str">
        <f t="shared" si="62"/>
        <v/>
      </c>
      <c r="AM310" s="14"/>
      <c r="AN310" s="15"/>
      <c r="AO310" s="15"/>
      <c r="AP310" s="15"/>
      <c r="AQ310" s="16"/>
      <c r="AR310" s="17"/>
      <c r="AT310" s="25"/>
      <c r="AU310" s="440" t="str">
        <f>IF($AT310="","",VLOOKUP($AT310,リスト!$CL:$CM,2,FALSE))</f>
        <v/>
      </c>
      <c r="AV310" s="449"/>
      <c r="AX310" s="384" t="str">
        <f t="shared" si="63"/>
        <v/>
      </c>
      <c r="AY310" s="384">
        <f t="shared" si="64"/>
        <v>0</v>
      </c>
      <c r="AZ310" s="384">
        <f t="shared" si="65"/>
        <v>0</v>
      </c>
      <c r="BA310" s="384">
        <f t="shared" si="66"/>
        <v>0</v>
      </c>
    </row>
    <row r="311" spans="2:53" s="177" customFormat="1" ht="24.75" hidden="1" customHeight="1" outlineLevel="1">
      <c r="B311" s="38"/>
      <c r="C311" s="52"/>
      <c r="D311" s="291" t="str">
        <f t="shared" si="54"/>
        <v/>
      </c>
      <c r="E311" s="3"/>
      <c r="F311" s="3"/>
      <c r="G311" s="3"/>
      <c r="H311" s="3"/>
      <c r="I311" s="3"/>
      <c r="J311" s="3"/>
      <c r="K311" s="3"/>
      <c r="L311" s="356"/>
      <c r="M311" s="3"/>
      <c r="N311" s="3"/>
      <c r="O311" s="3"/>
      <c r="P311" s="3"/>
      <c r="Q311" s="13"/>
      <c r="R311" s="67"/>
      <c r="S311" s="13"/>
      <c r="T311" s="13"/>
      <c r="U311" s="75"/>
      <c r="V311" s="58" t="s">
        <v>3550</v>
      </c>
      <c r="W311" s="59"/>
      <c r="X311" s="41"/>
      <c r="Y311" s="134" t="str">
        <f t="shared" si="55"/>
        <v/>
      </c>
      <c r="Z311" s="135" t="str">
        <f t="shared" si="56"/>
        <v/>
      </c>
      <c r="AA311" s="134"/>
      <c r="AB311" s="303"/>
      <c r="AC311" s="44"/>
      <c r="AD311" s="183" t="str">
        <f t="shared" si="57"/>
        <v/>
      </c>
      <c r="AE311" s="380">
        <v>0.1</v>
      </c>
      <c r="AF311" s="185" t="str">
        <f t="shared" si="58"/>
        <v/>
      </c>
      <c r="AG311" s="186" t="str">
        <f t="shared" si="59"/>
        <v/>
      </c>
      <c r="AH311" s="186" t="str">
        <f t="shared" si="60"/>
        <v/>
      </c>
      <c r="AI311" s="187" t="str">
        <f t="shared" si="61"/>
        <v/>
      </c>
      <c r="AJ311" s="337"/>
      <c r="AK311" s="61"/>
      <c r="AL311" s="372" t="str">
        <f t="shared" si="62"/>
        <v/>
      </c>
      <c r="AM311" s="14"/>
      <c r="AN311" s="15"/>
      <c r="AO311" s="15"/>
      <c r="AP311" s="15"/>
      <c r="AQ311" s="16"/>
      <c r="AR311" s="17"/>
      <c r="AT311" s="25"/>
      <c r="AU311" s="440" t="str">
        <f>IF($AT311="","",VLOOKUP($AT311,リスト!$CL:$CM,2,FALSE))</f>
        <v/>
      </c>
      <c r="AV311" s="449"/>
      <c r="AX311" s="384" t="str">
        <f t="shared" si="63"/>
        <v/>
      </c>
      <c r="AY311" s="384">
        <f t="shared" si="64"/>
        <v>0</v>
      </c>
      <c r="AZ311" s="384">
        <f t="shared" si="65"/>
        <v>0</v>
      </c>
      <c r="BA311" s="384">
        <f t="shared" si="66"/>
        <v>0</v>
      </c>
    </row>
    <row r="312" spans="2:53" s="177" customFormat="1" ht="24.75" hidden="1" customHeight="1" outlineLevel="1">
      <c r="B312" s="38"/>
      <c r="C312" s="52"/>
      <c r="D312" s="291" t="str">
        <f t="shared" si="54"/>
        <v/>
      </c>
      <c r="E312" s="3"/>
      <c r="F312" s="3"/>
      <c r="G312" s="3"/>
      <c r="H312" s="3"/>
      <c r="I312" s="3"/>
      <c r="J312" s="3"/>
      <c r="K312" s="3"/>
      <c r="L312" s="356"/>
      <c r="M312" s="3"/>
      <c r="N312" s="3"/>
      <c r="O312" s="3"/>
      <c r="P312" s="3"/>
      <c r="Q312" s="13"/>
      <c r="R312" s="67"/>
      <c r="S312" s="13"/>
      <c r="T312" s="13"/>
      <c r="U312" s="75"/>
      <c r="V312" s="58" t="s">
        <v>3550</v>
      </c>
      <c r="W312" s="59"/>
      <c r="X312" s="41"/>
      <c r="Y312" s="134" t="str">
        <f t="shared" si="55"/>
        <v/>
      </c>
      <c r="Z312" s="135" t="str">
        <f t="shared" si="56"/>
        <v/>
      </c>
      <c r="AA312" s="134"/>
      <c r="AB312" s="303"/>
      <c r="AC312" s="44"/>
      <c r="AD312" s="183" t="str">
        <f t="shared" si="57"/>
        <v/>
      </c>
      <c r="AE312" s="380">
        <v>0.1</v>
      </c>
      <c r="AF312" s="185" t="str">
        <f t="shared" si="58"/>
        <v/>
      </c>
      <c r="AG312" s="186" t="str">
        <f t="shared" si="59"/>
        <v/>
      </c>
      <c r="AH312" s="186" t="str">
        <f t="shared" si="60"/>
        <v/>
      </c>
      <c r="AI312" s="187" t="str">
        <f t="shared" si="61"/>
        <v/>
      </c>
      <c r="AJ312" s="337"/>
      <c r="AK312" s="61"/>
      <c r="AL312" s="372" t="str">
        <f t="shared" si="62"/>
        <v/>
      </c>
      <c r="AM312" s="14"/>
      <c r="AN312" s="15"/>
      <c r="AO312" s="15"/>
      <c r="AP312" s="15"/>
      <c r="AQ312" s="16"/>
      <c r="AR312" s="17"/>
      <c r="AT312" s="25"/>
      <c r="AU312" s="440" t="str">
        <f>IF($AT312="","",VLOOKUP($AT312,リスト!$CL:$CM,2,FALSE))</f>
        <v/>
      </c>
      <c r="AV312" s="449"/>
      <c r="AX312" s="384" t="str">
        <f t="shared" si="63"/>
        <v/>
      </c>
      <c r="AY312" s="384">
        <f t="shared" si="64"/>
        <v>0</v>
      </c>
      <c r="AZ312" s="384">
        <f t="shared" si="65"/>
        <v>0</v>
      </c>
      <c r="BA312" s="384">
        <f t="shared" si="66"/>
        <v>0</v>
      </c>
    </row>
    <row r="313" spans="2:53" s="177" customFormat="1" ht="24.75" hidden="1" customHeight="1" outlineLevel="1">
      <c r="B313" s="38"/>
      <c r="C313" s="52"/>
      <c r="D313" s="291" t="str">
        <f t="shared" si="54"/>
        <v/>
      </c>
      <c r="E313" s="3"/>
      <c r="F313" s="3"/>
      <c r="G313" s="3"/>
      <c r="H313" s="3"/>
      <c r="I313" s="3"/>
      <c r="J313" s="3"/>
      <c r="K313" s="3"/>
      <c r="L313" s="356"/>
      <c r="M313" s="3"/>
      <c r="N313" s="3"/>
      <c r="O313" s="3"/>
      <c r="P313" s="3"/>
      <c r="Q313" s="13"/>
      <c r="R313" s="67"/>
      <c r="S313" s="13"/>
      <c r="T313" s="13"/>
      <c r="U313" s="75"/>
      <c r="V313" s="58" t="s">
        <v>3550</v>
      </c>
      <c r="W313" s="59"/>
      <c r="X313" s="41"/>
      <c r="Y313" s="134" t="str">
        <f t="shared" si="55"/>
        <v/>
      </c>
      <c r="Z313" s="135" t="str">
        <f t="shared" si="56"/>
        <v/>
      </c>
      <c r="AA313" s="134"/>
      <c r="AB313" s="303"/>
      <c r="AC313" s="44"/>
      <c r="AD313" s="183" t="str">
        <f t="shared" si="57"/>
        <v/>
      </c>
      <c r="AE313" s="380">
        <v>0.1</v>
      </c>
      <c r="AF313" s="185" t="str">
        <f t="shared" si="58"/>
        <v/>
      </c>
      <c r="AG313" s="186" t="str">
        <f t="shared" si="59"/>
        <v/>
      </c>
      <c r="AH313" s="186" t="str">
        <f t="shared" si="60"/>
        <v/>
      </c>
      <c r="AI313" s="187" t="str">
        <f t="shared" si="61"/>
        <v/>
      </c>
      <c r="AJ313" s="337"/>
      <c r="AK313" s="61"/>
      <c r="AL313" s="372" t="str">
        <f t="shared" si="62"/>
        <v/>
      </c>
      <c r="AM313" s="14"/>
      <c r="AN313" s="15"/>
      <c r="AO313" s="15"/>
      <c r="AP313" s="15"/>
      <c r="AQ313" s="16"/>
      <c r="AR313" s="17"/>
      <c r="AT313" s="25"/>
      <c r="AU313" s="440" t="str">
        <f>IF($AT313="","",VLOOKUP($AT313,リスト!$CL:$CM,2,FALSE))</f>
        <v/>
      </c>
      <c r="AV313" s="449"/>
      <c r="AX313" s="384" t="str">
        <f t="shared" si="63"/>
        <v/>
      </c>
      <c r="AY313" s="384">
        <f t="shared" si="64"/>
        <v>0</v>
      </c>
      <c r="AZ313" s="384">
        <f t="shared" si="65"/>
        <v>0</v>
      </c>
      <c r="BA313" s="384">
        <f t="shared" si="66"/>
        <v>0</v>
      </c>
    </row>
    <row r="314" spans="2:53" s="177" customFormat="1" ht="24.75" hidden="1" customHeight="1" outlineLevel="1">
      <c r="B314" s="38"/>
      <c r="C314" s="52"/>
      <c r="D314" s="291" t="str">
        <f t="shared" si="54"/>
        <v/>
      </c>
      <c r="E314" s="3"/>
      <c r="F314" s="3"/>
      <c r="G314" s="3"/>
      <c r="H314" s="3"/>
      <c r="I314" s="3"/>
      <c r="J314" s="3"/>
      <c r="K314" s="3"/>
      <c r="L314" s="356"/>
      <c r="M314" s="3"/>
      <c r="N314" s="3"/>
      <c r="O314" s="3"/>
      <c r="P314" s="3"/>
      <c r="Q314" s="13"/>
      <c r="R314" s="67"/>
      <c r="S314" s="13"/>
      <c r="T314" s="13"/>
      <c r="U314" s="75"/>
      <c r="V314" s="58" t="s">
        <v>3550</v>
      </c>
      <c r="W314" s="59"/>
      <c r="X314" s="41"/>
      <c r="Y314" s="134" t="str">
        <f t="shared" si="55"/>
        <v/>
      </c>
      <c r="Z314" s="135" t="str">
        <f t="shared" si="56"/>
        <v/>
      </c>
      <c r="AA314" s="134"/>
      <c r="AB314" s="303"/>
      <c r="AC314" s="44"/>
      <c r="AD314" s="183" t="str">
        <f t="shared" si="57"/>
        <v/>
      </c>
      <c r="AE314" s="380">
        <v>0.1</v>
      </c>
      <c r="AF314" s="185" t="str">
        <f t="shared" si="58"/>
        <v/>
      </c>
      <c r="AG314" s="186" t="str">
        <f t="shared" si="59"/>
        <v/>
      </c>
      <c r="AH314" s="186" t="str">
        <f t="shared" si="60"/>
        <v/>
      </c>
      <c r="AI314" s="187" t="str">
        <f t="shared" si="61"/>
        <v/>
      </c>
      <c r="AJ314" s="337"/>
      <c r="AK314" s="61"/>
      <c r="AL314" s="372" t="str">
        <f t="shared" si="62"/>
        <v/>
      </c>
      <c r="AM314" s="14"/>
      <c r="AN314" s="15"/>
      <c r="AO314" s="15"/>
      <c r="AP314" s="15"/>
      <c r="AQ314" s="16"/>
      <c r="AR314" s="17"/>
      <c r="AT314" s="25"/>
      <c r="AU314" s="440" t="str">
        <f>IF($AT314="","",VLOOKUP($AT314,リスト!$CL:$CM,2,FALSE))</f>
        <v/>
      </c>
      <c r="AV314" s="449"/>
      <c r="AX314" s="384" t="str">
        <f t="shared" si="63"/>
        <v/>
      </c>
      <c r="AY314" s="384">
        <f t="shared" si="64"/>
        <v>0</v>
      </c>
      <c r="AZ314" s="384">
        <f t="shared" si="65"/>
        <v>0</v>
      </c>
      <c r="BA314" s="384">
        <f t="shared" si="66"/>
        <v>0</v>
      </c>
    </row>
    <row r="315" spans="2:53" s="177" customFormat="1" ht="24.75" hidden="1" customHeight="1" outlineLevel="1">
      <c r="B315" s="38"/>
      <c r="C315" s="52"/>
      <c r="D315" s="291" t="str">
        <f t="shared" si="54"/>
        <v/>
      </c>
      <c r="E315" s="3"/>
      <c r="F315" s="3"/>
      <c r="G315" s="3"/>
      <c r="H315" s="3"/>
      <c r="I315" s="3"/>
      <c r="J315" s="3"/>
      <c r="K315" s="3"/>
      <c r="L315" s="356"/>
      <c r="M315" s="3"/>
      <c r="N315" s="3"/>
      <c r="O315" s="3"/>
      <c r="P315" s="3"/>
      <c r="Q315" s="13"/>
      <c r="R315" s="67"/>
      <c r="S315" s="13"/>
      <c r="T315" s="13"/>
      <c r="U315" s="75"/>
      <c r="V315" s="58" t="s">
        <v>3550</v>
      </c>
      <c r="W315" s="59"/>
      <c r="X315" s="41"/>
      <c r="Y315" s="134" t="str">
        <f t="shared" si="55"/>
        <v/>
      </c>
      <c r="Z315" s="135" t="str">
        <f t="shared" si="56"/>
        <v/>
      </c>
      <c r="AA315" s="134"/>
      <c r="AB315" s="303"/>
      <c r="AC315" s="44"/>
      <c r="AD315" s="183" t="str">
        <f t="shared" si="57"/>
        <v/>
      </c>
      <c r="AE315" s="380">
        <v>0.1</v>
      </c>
      <c r="AF315" s="185" t="str">
        <f t="shared" si="58"/>
        <v/>
      </c>
      <c r="AG315" s="186" t="str">
        <f t="shared" si="59"/>
        <v/>
      </c>
      <c r="AH315" s="186" t="str">
        <f t="shared" si="60"/>
        <v/>
      </c>
      <c r="AI315" s="187" t="str">
        <f t="shared" si="61"/>
        <v/>
      </c>
      <c r="AJ315" s="337"/>
      <c r="AK315" s="61"/>
      <c r="AL315" s="372" t="str">
        <f t="shared" si="62"/>
        <v/>
      </c>
      <c r="AM315" s="14"/>
      <c r="AN315" s="15"/>
      <c r="AO315" s="15"/>
      <c r="AP315" s="15"/>
      <c r="AQ315" s="16"/>
      <c r="AR315" s="17"/>
      <c r="AT315" s="25"/>
      <c r="AU315" s="440" t="str">
        <f>IF($AT315="","",VLOOKUP($AT315,リスト!$CL:$CM,2,FALSE))</f>
        <v/>
      </c>
      <c r="AV315" s="449"/>
      <c r="AX315" s="384" t="str">
        <f t="shared" si="63"/>
        <v/>
      </c>
      <c r="AY315" s="384">
        <f t="shared" si="64"/>
        <v>0</v>
      </c>
      <c r="AZ315" s="384">
        <f t="shared" si="65"/>
        <v>0</v>
      </c>
      <c r="BA315" s="384">
        <f t="shared" si="66"/>
        <v>0</v>
      </c>
    </row>
    <row r="316" spans="2:53" s="177" customFormat="1" ht="24.75" hidden="1" customHeight="1" outlineLevel="1">
      <c r="B316" s="38"/>
      <c r="C316" s="52"/>
      <c r="D316" s="291" t="str">
        <f t="shared" si="54"/>
        <v/>
      </c>
      <c r="E316" s="3"/>
      <c r="F316" s="3"/>
      <c r="G316" s="3"/>
      <c r="H316" s="3"/>
      <c r="I316" s="3"/>
      <c r="J316" s="3"/>
      <c r="K316" s="3"/>
      <c r="L316" s="356"/>
      <c r="M316" s="3"/>
      <c r="N316" s="3"/>
      <c r="O316" s="3"/>
      <c r="P316" s="3"/>
      <c r="Q316" s="13"/>
      <c r="R316" s="67"/>
      <c r="S316" s="13"/>
      <c r="T316" s="13"/>
      <c r="U316" s="75"/>
      <c r="V316" s="58" t="s">
        <v>3550</v>
      </c>
      <c r="W316" s="59"/>
      <c r="X316" s="41"/>
      <c r="Y316" s="134" t="str">
        <f t="shared" si="55"/>
        <v/>
      </c>
      <c r="Z316" s="135" t="str">
        <f t="shared" si="56"/>
        <v/>
      </c>
      <c r="AA316" s="134"/>
      <c r="AB316" s="303"/>
      <c r="AC316" s="44"/>
      <c r="AD316" s="183" t="str">
        <f t="shared" si="57"/>
        <v/>
      </c>
      <c r="AE316" s="380">
        <v>0.1</v>
      </c>
      <c r="AF316" s="185" t="str">
        <f t="shared" si="58"/>
        <v/>
      </c>
      <c r="AG316" s="186" t="str">
        <f t="shared" si="59"/>
        <v/>
      </c>
      <c r="AH316" s="186" t="str">
        <f t="shared" si="60"/>
        <v/>
      </c>
      <c r="AI316" s="187" t="str">
        <f t="shared" si="61"/>
        <v/>
      </c>
      <c r="AJ316" s="337"/>
      <c r="AK316" s="61"/>
      <c r="AL316" s="372" t="str">
        <f t="shared" si="62"/>
        <v/>
      </c>
      <c r="AM316" s="14"/>
      <c r="AN316" s="15"/>
      <c r="AO316" s="15"/>
      <c r="AP316" s="15"/>
      <c r="AQ316" s="16"/>
      <c r="AR316" s="17"/>
      <c r="AT316" s="25"/>
      <c r="AU316" s="440" t="str">
        <f>IF($AT316="","",VLOOKUP($AT316,リスト!$CL:$CM,2,FALSE))</f>
        <v/>
      </c>
      <c r="AV316" s="449"/>
      <c r="AX316" s="384" t="str">
        <f t="shared" si="63"/>
        <v/>
      </c>
      <c r="AY316" s="384">
        <f t="shared" si="64"/>
        <v>0</v>
      </c>
      <c r="AZ316" s="384">
        <f t="shared" si="65"/>
        <v>0</v>
      </c>
      <c r="BA316" s="384">
        <f t="shared" si="66"/>
        <v>0</v>
      </c>
    </row>
    <row r="317" spans="2:53" s="177" customFormat="1" ht="24.75" hidden="1" customHeight="1" outlineLevel="1">
      <c r="B317" s="38"/>
      <c r="C317" s="52"/>
      <c r="D317" s="291" t="str">
        <f t="shared" si="54"/>
        <v/>
      </c>
      <c r="E317" s="3"/>
      <c r="F317" s="3"/>
      <c r="G317" s="3"/>
      <c r="H317" s="3"/>
      <c r="I317" s="3"/>
      <c r="J317" s="3"/>
      <c r="K317" s="3"/>
      <c r="L317" s="356"/>
      <c r="M317" s="3"/>
      <c r="N317" s="3"/>
      <c r="O317" s="3"/>
      <c r="P317" s="3"/>
      <c r="Q317" s="13"/>
      <c r="R317" s="67"/>
      <c r="S317" s="13"/>
      <c r="T317" s="13"/>
      <c r="U317" s="75"/>
      <c r="V317" s="58" t="s">
        <v>3550</v>
      </c>
      <c r="W317" s="59"/>
      <c r="X317" s="41"/>
      <c r="Y317" s="134" t="str">
        <f t="shared" si="55"/>
        <v/>
      </c>
      <c r="Z317" s="135" t="str">
        <f t="shared" si="56"/>
        <v/>
      </c>
      <c r="AA317" s="134"/>
      <c r="AB317" s="303"/>
      <c r="AC317" s="44"/>
      <c r="AD317" s="183" t="str">
        <f t="shared" si="57"/>
        <v/>
      </c>
      <c r="AE317" s="380">
        <v>0.1</v>
      </c>
      <c r="AF317" s="185" t="str">
        <f t="shared" si="58"/>
        <v/>
      </c>
      <c r="AG317" s="186" t="str">
        <f t="shared" si="59"/>
        <v/>
      </c>
      <c r="AH317" s="186" t="str">
        <f t="shared" si="60"/>
        <v/>
      </c>
      <c r="AI317" s="187" t="str">
        <f t="shared" si="61"/>
        <v/>
      </c>
      <c r="AJ317" s="337"/>
      <c r="AK317" s="61"/>
      <c r="AL317" s="372" t="str">
        <f t="shared" si="62"/>
        <v/>
      </c>
      <c r="AM317" s="14"/>
      <c r="AN317" s="15"/>
      <c r="AO317" s="15"/>
      <c r="AP317" s="15"/>
      <c r="AQ317" s="16"/>
      <c r="AR317" s="17"/>
      <c r="AT317" s="25"/>
      <c r="AU317" s="440" t="str">
        <f>IF($AT317="","",VLOOKUP($AT317,リスト!$CL:$CM,2,FALSE))</f>
        <v/>
      </c>
      <c r="AV317" s="449"/>
      <c r="AX317" s="384" t="str">
        <f t="shared" si="63"/>
        <v/>
      </c>
      <c r="AY317" s="384">
        <f t="shared" si="64"/>
        <v>0</v>
      </c>
      <c r="AZ317" s="384">
        <f t="shared" si="65"/>
        <v>0</v>
      </c>
      <c r="BA317" s="384">
        <f t="shared" si="66"/>
        <v>0</v>
      </c>
    </row>
    <row r="318" spans="2:53" s="177" customFormat="1" ht="24.75" hidden="1" customHeight="1" outlineLevel="1">
      <c r="B318" s="38"/>
      <c r="C318" s="52"/>
      <c r="D318" s="291" t="str">
        <f t="shared" si="54"/>
        <v/>
      </c>
      <c r="E318" s="3"/>
      <c r="F318" s="3"/>
      <c r="G318" s="3"/>
      <c r="H318" s="3"/>
      <c r="I318" s="3"/>
      <c r="J318" s="3"/>
      <c r="K318" s="3"/>
      <c r="L318" s="356"/>
      <c r="M318" s="3"/>
      <c r="N318" s="3"/>
      <c r="O318" s="3"/>
      <c r="P318" s="3"/>
      <c r="Q318" s="13"/>
      <c r="R318" s="67"/>
      <c r="S318" s="13"/>
      <c r="T318" s="13"/>
      <c r="U318" s="75"/>
      <c r="V318" s="58" t="s">
        <v>3550</v>
      </c>
      <c r="W318" s="59"/>
      <c r="X318" s="41"/>
      <c r="Y318" s="134" t="str">
        <f t="shared" si="55"/>
        <v/>
      </c>
      <c r="Z318" s="135" t="str">
        <f t="shared" si="56"/>
        <v/>
      </c>
      <c r="AA318" s="134"/>
      <c r="AB318" s="303"/>
      <c r="AC318" s="44"/>
      <c r="AD318" s="183" t="str">
        <f t="shared" si="57"/>
        <v/>
      </c>
      <c r="AE318" s="380">
        <v>0.1</v>
      </c>
      <c r="AF318" s="185" t="str">
        <f t="shared" si="58"/>
        <v/>
      </c>
      <c r="AG318" s="186" t="str">
        <f t="shared" si="59"/>
        <v/>
      </c>
      <c r="AH318" s="186" t="str">
        <f t="shared" si="60"/>
        <v/>
      </c>
      <c r="AI318" s="187" t="str">
        <f t="shared" si="61"/>
        <v/>
      </c>
      <c r="AJ318" s="337"/>
      <c r="AK318" s="61"/>
      <c r="AL318" s="372" t="str">
        <f t="shared" si="62"/>
        <v/>
      </c>
      <c r="AM318" s="14"/>
      <c r="AN318" s="15"/>
      <c r="AO318" s="15"/>
      <c r="AP318" s="15"/>
      <c r="AQ318" s="16"/>
      <c r="AR318" s="17"/>
      <c r="AT318" s="25"/>
      <c r="AU318" s="440" t="str">
        <f>IF($AT318="","",VLOOKUP($AT318,リスト!$CL:$CM,2,FALSE))</f>
        <v/>
      </c>
      <c r="AV318" s="449"/>
      <c r="AX318" s="384" t="str">
        <f t="shared" si="63"/>
        <v/>
      </c>
      <c r="AY318" s="384">
        <f t="shared" si="64"/>
        <v>0</v>
      </c>
      <c r="AZ318" s="384">
        <f t="shared" si="65"/>
        <v>0</v>
      </c>
      <c r="BA318" s="384">
        <f t="shared" si="66"/>
        <v>0</v>
      </c>
    </row>
    <row r="319" spans="2:53" s="177" customFormat="1" ht="24.75" hidden="1" customHeight="1" outlineLevel="1">
      <c r="B319" s="38"/>
      <c r="C319" s="52"/>
      <c r="D319" s="291" t="str">
        <f t="shared" si="54"/>
        <v/>
      </c>
      <c r="E319" s="3"/>
      <c r="F319" s="3"/>
      <c r="G319" s="3"/>
      <c r="H319" s="3"/>
      <c r="I319" s="3"/>
      <c r="J319" s="3"/>
      <c r="K319" s="3"/>
      <c r="L319" s="356"/>
      <c r="M319" s="3"/>
      <c r="N319" s="3"/>
      <c r="O319" s="3"/>
      <c r="P319" s="3"/>
      <c r="Q319" s="13"/>
      <c r="R319" s="67"/>
      <c r="S319" s="13"/>
      <c r="T319" s="13"/>
      <c r="U319" s="75"/>
      <c r="V319" s="58" t="s">
        <v>3550</v>
      </c>
      <c r="W319" s="59"/>
      <c r="X319" s="41"/>
      <c r="Y319" s="134" t="str">
        <f t="shared" si="55"/>
        <v/>
      </c>
      <c r="Z319" s="135" t="str">
        <f t="shared" si="56"/>
        <v/>
      </c>
      <c r="AA319" s="134"/>
      <c r="AB319" s="303"/>
      <c r="AC319" s="44"/>
      <c r="AD319" s="183" t="str">
        <f t="shared" si="57"/>
        <v/>
      </c>
      <c r="AE319" s="380">
        <v>0.1</v>
      </c>
      <c r="AF319" s="185" t="str">
        <f t="shared" si="58"/>
        <v/>
      </c>
      <c r="AG319" s="186" t="str">
        <f t="shared" si="59"/>
        <v/>
      </c>
      <c r="AH319" s="186" t="str">
        <f t="shared" si="60"/>
        <v/>
      </c>
      <c r="AI319" s="187" t="str">
        <f t="shared" si="61"/>
        <v/>
      </c>
      <c r="AJ319" s="337"/>
      <c r="AK319" s="61"/>
      <c r="AL319" s="372" t="str">
        <f t="shared" si="62"/>
        <v/>
      </c>
      <c r="AM319" s="14"/>
      <c r="AN319" s="15"/>
      <c r="AO319" s="15"/>
      <c r="AP319" s="15"/>
      <c r="AQ319" s="16"/>
      <c r="AR319" s="17"/>
      <c r="AT319" s="25"/>
      <c r="AU319" s="440" t="str">
        <f>IF($AT319="","",VLOOKUP($AT319,リスト!$CL:$CM,2,FALSE))</f>
        <v/>
      </c>
      <c r="AV319" s="449"/>
      <c r="AX319" s="384" t="str">
        <f t="shared" si="63"/>
        <v/>
      </c>
      <c r="AY319" s="384">
        <f t="shared" si="64"/>
        <v>0</v>
      </c>
      <c r="AZ319" s="384">
        <f t="shared" si="65"/>
        <v>0</v>
      </c>
      <c r="BA319" s="384">
        <f t="shared" si="66"/>
        <v>0</v>
      </c>
    </row>
    <row r="320" spans="2:53" s="177" customFormat="1" ht="24.75" hidden="1" customHeight="1" outlineLevel="1">
      <c r="B320" s="38"/>
      <c r="C320" s="52"/>
      <c r="D320" s="291" t="str">
        <f t="shared" si="54"/>
        <v/>
      </c>
      <c r="E320" s="3"/>
      <c r="F320" s="3"/>
      <c r="G320" s="3"/>
      <c r="H320" s="3"/>
      <c r="I320" s="3"/>
      <c r="J320" s="3"/>
      <c r="K320" s="3"/>
      <c r="L320" s="356"/>
      <c r="M320" s="3"/>
      <c r="N320" s="3"/>
      <c r="O320" s="3"/>
      <c r="P320" s="3"/>
      <c r="Q320" s="13"/>
      <c r="R320" s="67"/>
      <c r="S320" s="13"/>
      <c r="T320" s="13"/>
      <c r="U320" s="75"/>
      <c r="V320" s="58" t="s">
        <v>3550</v>
      </c>
      <c r="W320" s="59"/>
      <c r="X320" s="41"/>
      <c r="Y320" s="134" t="str">
        <f t="shared" si="55"/>
        <v/>
      </c>
      <c r="Z320" s="135" t="str">
        <f t="shared" si="56"/>
        <v/>
      </c>
      <c r="AA320" s="134"/>
      <c r="AB320" s="303"/>
      <c r="AC320" s="44"/>
      <c r="AD320" s="183" t="str">
        <f t="shared" si="57"/>
        <v/>
      </c>
      <c r="AE320" s="380">
        <v>0.1</v>
      </c>
      <c r="AF320" s="185" t="str">
        <f t="shared" si="58"/>
        <v/>
      </c>
      <c r="AG320" s="186" t="str">
        <f t="shared" si="59"/>
        <v/>
      </c>
      <c r="AH320" s="186" t="str">
        <f t="shared" si="60"/>
        <v/>
      </c>
      <c r="AI320" s="187" t="str">
        <f t="shared" si="61"/>
        <v/>
      </c>
      <c r="AJ320" s="337"/>
      <c r="AK320" s="61"/>
      <c r="AL320" s="372" t="str">
        <f t="shared" si="62"/>
        <v/>
      </c>
      <c r="AM320" s="14"/>
      <c r="AN320" s="15"/>
      <c r="AO320" s="15"/>
      <c r="AP320" s="15"/>
      <c r="AQ320" s="16"/>
      <c r="AR320" s="17"/>
      <c r="AT320" s="25"/>
      <c r="AU320" s="440" t="str">
        <f>IF($AT320="","",VLOOKUP($AT320,リスト!$CL:$CM,2,FALSE))</f>
        <v/>
      </c>
      <c r="AV320" s="449"/>
      <c r="AX320" s="384" t="str">
        <f t="shared" si="63"/>
        <v/>
      </c>
      <c r="AY320" s="384">
        <f t="shared" si="64"/>
        <v>0</v>
      </c>
      <c r="AZ320" s="384">
        <f t="shared" si="65"/>
        <v>0</v>
      </c>
      <c r="BA320" s="384">
        <f t="shared" si="66"/>
        <v>0</v>
      </c>
    </row>
    <row r="321" spans="2:53" s="177" customFormat="1" ht="24.75" hidden="1" customHeight="1" outlineLevel="1">
      <c r="B321" s="38"/>
      <c r="C321" s="52"/>
      <c r="D321" s="291" t="str">
        <f t="shared" si="54"/>
        <v/>
      </c>
      <c r="E321" s="3"/>
      <c r="F321" s="3"/>
      <c r="G321" s="3"/>
      <c r="H321" s="3"/>
      <c r="I321" s="3"/>
      <c r="J321" s="3"/>
      <c r="K321" s="3"/>
      <c r="L321" s="356"/>
      <c r="M321" s="3"/>
      <c r="N321" s="3"/>
      <c r="O321" s="3"/>
      <c r="P321" s="3"/>
      <c r="Q321" s="13"/>
      <c r="R321" s="67"/>
      <c r="S321" s="13"/>
      <c r="T321" s="13"/>
      <c r="U321" s="75"/>
      <c r="V321" s="58" t="s">
        <v>3550</v>
      </c>
      <c r="W321" s="59"/>
      <c r="X321" s="41"/>
      <c r="Y321" s="134" t="str">
        <f t="shared" si="55"/>
        <v/>
      </c>
      <c r="Z321" s="135" t="str">
        <f t="shared" si="56"/>
        <v/>
      </c>
      <c r="AA321" s="134"/>
      <c r="AB321" s="303"/>
      <c r="AC321" s="44"/>
      <c r="AD321" s="183" t="str">
        <f t="shared" si="57"/>
        <v/>
      </c>
      <c r="AE321" s="380">
        <v>0.1</v>
      </c>
      <c r="AF321" s="185" t="str">
        <f t="shared" si="58"/>
        <v/>
      </c>
      <c r="AG321" s="186" t="str">
        <f t="shared" si="59"/>
        <v/>
      </c>
      <c r="AH321" s="186" t="str">
        <f t="shared" si="60"/>
        <v/>
      </c>
      <c r="AI321" s="187" t="str">
        <f t="shared" si="61"/>
        <v/>
      </c>
      <c r="AJ321" s="337"/>
      <c r="AK321" s="61"/>
      <c r="AL321" s="372" t="str">
        <f t="shared" si="62"/>
        <v/>
      </c>
      <c r="AM321" s="14"/>
      <c r="AN321" s="15"/>
      <c r="AO321" s="15"/>
      <c r="AP321" s="15"/>
      <c r="AQ321" s="16"/>
      <c r="AR321" s="17"/>
      <c r="AT321" s="25"/>
      <c r="AU321" s="440" t="str">
        <f>IF($AT321="","",VLOOKUP($AT321,リスト!$CL:$CM,2,FALSE))</f>
        <v/>
      </c>
      <c r="AV321" s="449"/>
      <c r="AX321" s="384" t="str">
        <f t="shared" si="63"/>
        <v/>
      </c>
      <c r="AY321" s="384">
        <f t="shared" si="64"/>
        <v>0</v>
      </c>
      <c r="AZ321" s="384">
        <f t="shared" si="65"/>
        <v>0</v>
      </c>
      <c r="BA321" s="384">
        <f t="shared" si="66"/>
        <v>0</v>
      </c>
    </row>
    <row r="322" spans="2:53" s="177" customFormat="1" ht="24.75" hidden="1" customHeight="1" outlineLevel="1">
      <c r="B322" s="38"/>
      <c r="C322" s="52"/>
      <c r="D322" s="291" t="str">
        <f t="shared" si="54"/>
        <v/>
      </c>
      <c r="E322" s="3"/>
      <c r="F322" s="3"/>
      <c r="G322" s="3"/>
      <c r="H322" s="3"/>
      <c r="I322" s="3"/>
      <c r="J322" s="3"/>
      <c r="K322" s="3"/>
      <c r="L322" s="356"/>
      <c r="M322" s="3"/>
      <c r="N322" s="3"/>
      <c r="O322" s="3"/>
      <c r="P322" s="3"/>
      <c r="Q322" s="13"/>
      <c r="R322" s="67"/>
      <c r="S322" s="13"/>
      <c r="T322" s="13"/>
      <c r="U322" s="75"/>
      <c r="V322" s="58" t="s">
        <v>3550</v>
      </c>
      <c r="W322" s="59"/>
      <c r="X322" s="41"/>
      <c r="Y322" s="134" t="str">
        <f t="shared" si="55"/>
        <v/>
      </c>
      <c r="Z322" s="135" t="str">
        <f t="shared" si="56"/>
        <v/>
      </c>
      <c r="AA322" s="134"/>
      <c r="AB322" s="303"/>
      <c r="AC322" s="44"/>
      <c r="AD322" s="183" t="str">
        <f t="shared" si="57"/>
        <v/>
      </c>
      <c r="AE322" s="380">
        <v>0.1</v>
      </c>
      <c r="AF322" s="185" t="str">
        <f t="shared" si="58"/>
        <v/>
      </c>
      <c r="AG322" s="186" t="str">
        <f t="shared" si="59"/>
        <v/>
      </c>
      <c r="AH322" s="186" t="str">
        <f t="shared" si="60"/>
        <v/>
      </c>
      <c r="AI322" s="187" t="str">
        <f t="shared" si="61"/>
        <v/>
      </c>
      <c r="AJ322" s="337"/>
      <c r="AK322" s="61"/>
      <c r="AL322" s="372" t="str">
        <f t="shared" si="62"/>
        <v/>
      </c>
      <c r="AM322" s="14"/>
      <c r="AN322" s="15"/>
      <c r="AO322" s="15"/>
      <c r="AP322" s="15"/>
      <c r="AQ322" s="16"/>
      <c r="AR322" s="17"/>
      <c r="AT322" s="25"/>
      <c r="AU322" s="440" t="str">
        <f>IF($AT322="","",VLOOKUP($AT322,リスト!$CL:$CM,2,FALSE))</f>
        <v/>
      </c>
      <c r="AV322" s="449"/>
      <c r="AX322" s="384" t="str">
        <f t="shared" si="63"/>
        <v/>
      </c>
      <c r="AY322" s="384">
        <f t="shared" si="64"/>
        <v>0</v>
      </c>
      <c r="AZ322" s="384">
        <f t="shared" si="65"/>
        <v>0</v>
      </c>
      <c r="BA322" s="384">
        <f t="shared" si="66"/>
        <v>0</v>
      </c>
    </row>
    <row r="323" spans="2:53" s="177" customFormat="1" ht="24.75" hidden="1" customHeight="1" outlineLevel="1">
      <c r="B323" s="38"/>
      <c r="C323" s="52"/>
      <c r="D323" s="291" t="str">
        <f t="shared" si="54"/>
        <v/>
      </c>
      <c r="E323" s="3"/>
      <c r="F323" s="3"/>
      <c r="G323" s="3"/>
      <c r="H323" s="3"/>
      <c r="I323" s="3"/>
      <c r="J323" s="3"/>
      <c r="K323" s="3"/>
      <c r="L323" s="356"/>
      <c r="M323" s="3"/>
      <c r="N323" s="3"/>
      <c r="O323" s="3"/>
      <c r="P323" s="3"/>
      <c r="Q323" s="13"/>
      <c r="R323" s="67"/>
      <c r="S323" s="13"/>
      <c r="T323" s="13"/>
      <c r="U323" s="75"/>
      <c r="V323" s="58" t="s">
        <v>3550</v>
      </c>
      <c r="W323" s="59"/>
      <c r="X323" s="41"/>
      <c r="Y323" s="134" t="str">
        <f t="shared" si="55"/>
        <v/>
      </c>
      <c r="Z323" s="135" t="str">
        <f t="shared" si="56"/>
        <v/>
      </c>
      <c r="AA323" s="134"/>
      <c r="AB323" s="303"/>
      <c r="AC323" s="44"/>
      <c r="AD323" s="183" t="str">
        <f t="shared" si="57"/>
        <v/>
      </c>
      <c r="AE323" s="380">
        <v>0.1</v>
      </c>
      <c r="AF323" s="185" t="str">
        <f t="shared" si="58"/>
        <v/>
      </c>
      <c r="AG323" s="186" t="str">
        <f t="shared" si="59"/>
        <v/>
      </c>
      <c r="AH323" s="186" t="str">
        <f t="shared" si="60"/>
        <v/>
      </c>
      <c r="AI323" s="187" t="str">
        <f t="shared" si="61"/>
        <v/>
      </c>
      <c r="AJ323" s="337"/>
      <c r="AK323" s="61"/>
      <c r="AL323" s="372" t="str">
        <f t="shared" si="62"/>
        <v/>
      </c>
      <c r="AM323" s="14"/>
      <c r="AN323" s="15"/>
      <c r="AO323" s="15"/>
      <c r="AP323" s="15"/>
      <c r="AQ323" s="16"/>
      <c r="AR323" s="17"/>
      <c r="AT323" s="25"/>
      <c r="AU323" s="440" t="str">
        <f>IF($AT323="","",VLOOKUP($AT323,リスト!$CL:$CM,2,FALSE))</f>
        <v/>
      </c>
      <c r="AV323" s="449"/>
      <c r="AX323" s="384" t="str">
        <f t="shared" si="63"/>
        <v/>
      </c>
      <c r="AY323" s="384">
        <f t="shared" si="64"/>
        <v>0</v>
      </c>
      <c r="AZ323" s="384">
        <f t="shared" si="65"/>
        <v>0</v>
      </c>
      <c r="BA323" s="384">
        <f t="shared" si="66"/>
        <v>0</v>
      </c>
    </row>
    <row r="324" spans="2:53" s="177" customFormat="1" ht="24.75" hidden="1" customHeight="1" outlineLevel="1">
      <c r="B324" s="38"/>
      <c r="C324" s="52"/>
      <c r="D324" s="291" t="str">
        <f t="shared" si="54"/>
        <v/>
      </c>
      <c r="E324" s="3"/>
      <c r="F324" s="3"/>
      <c r="G324" s="3"/>
      <c r="H324" s="3"/>
      <c r="I324" s="3"/>
      <c r="J324" s="3"/>
      <c r="K324" s="3"/>
      <c r="L324" s="356"/>
      <c r="M324" s="3"/>
      <c r="N324" s="3"/>
      <c r="O324" s="3"/>
      <c r="P324" s="3"/>
      <c r="Q324" s="13"/>
      <c r="R324" s="67"/>
      <c r="S324" s="13"/>
      <c r="T324" s="13"/>
      <c r="U324" s="75"/>
      <c r="V324" s="58" t="s">
        <v>3550</v>
      </c>
      <c r="W324" s="59"/>
      <c r="X324" s="41"/>
      <c r="Y324" s="134" t="str">
        <f t="shared" si="55"/>
        <v/>
      </c>
      <c r="Z324" s="135" t="str">
        <f t="shared" si="56"/>
        <v/>
      </c>
      <c r="AA324" s="134"/>
      <c r="AB324" s="303"/>
      <c r="AC324" s="44"/>
      <c r="AD324" s="183" t="str">
        <f t="shared" si="57"/>
        <v/>
      </c>
      <c r="AE324" s="380">
        <v>0.1</v>
      </c>
      <c r="AF324" s="185" t="str">
        <f t="shared" si="58"/>
        <v/>
      </c>
      <c r="AG324" s="186" t="str">
        <f t="shared" si="59"/>
        <v/>
      </c>
      <c r="AH324" s="186" t="str">
        <f t="shared" si="60"/>
        <v/>
      </c>
      <c r="AI324" s="187" t="str">
        <f t="shared" si="61"/>
        <v/>
      </c>
      <c r="AJ324" s="337"/>
      <c r="AK324" s="61"/>
      <c r="AL324" s="372" t="str">
        <f t="shared" si="62"/>
        <v/>
      </c>
      <c r="AM324" s="14"/>
      <c r="AN324" s="15"/>
      <c r="AO324" s="15"/>
      <c r="AP324" s="15"/>
      <c r="AQ324" s="16"/>
      <c r="AR324" s="17"/>
      <c r="AT324" s="25"/>
      <c r="AU324" s="440" t="str">
        <f>IF($AT324="","",VLOOKUP($AT324,リスト!$CL:$CM,2,FALSE))</f>
        <v/>
      </c>
      <c r="AV324" s="449"/>
      <c r="AX324" s="384" t="str">
        <f t="shared" si="63"/>
        <v/>
      </c>
      <c r="AY324" s="384">
        <f t="shared" si="64"/>
        <v>0</v>
      </c>
      <c r="AZ324" s="384">
        <f t="shared" si="65"/>
        <v>0</v>
      </c>
      <c r="BA324" s="384">
        <f t="shared" si="66"/>
        <v>0</v>
      </c>
    </row>
    <row r="325" spans="2:53" s="177" customFormat="1" ht="24.75" hidden="1" customHeight="1" outlineLevel="1">
      <c r="B325" s="38"/>
      <c r="C325" s="52"/>
      <c r="D325" s="291" t="str">
        <f t="shared" si="54"/>
        <v/>
      </c>
      <c r="E325" s="3"/>
      <c r="F325" s="3"/>
      <c r="G325" s="3"/>
      <c r="H325" s="3"/>
      <c r="I325" s="3"/>
      <c r="J325" s="3"/>
      <c r="K325" s="3"/>
      <c r="L325" s="356"/>
      <c r="M325" s="3"/>
      <c r="N325" s="3"/>
      <c r="O325" s="3"/>
      <c r="P325" s="3"/>
      <c r="Q325" s="13"/>
      <c r="R325" s="67"/>
      <c r="S325" s="13"/>
      <c r="T325" s="13"/>
      <c r="U325" s="75"/>
      <c r="V325" s="58" t="s">
        <v>3550</v>
      </c>
      <c r="W325" s="59"/>
      <c r="X325" s="41"/>
      <c r="Y325" s="134" t="str">
        <f t="shared" si="55"/>
        <v/>
      </c>
      <c r="Z325" s="135" t="str">
        <f t="shared" si="56"/>
        <v/>
      </c>
      <c r="AA325" s="134"/>
      <c r="AB325" s="303"/>
      <c r="AC325" s="44"/>
      <c r="AD325" s="183" t="str">
        <f t="shared" si="57"/>
        <v/>
      </c>
      <c r="AE325" s="380">
        <v>0.1</v>
      </c>
      <c r="AF325" s="185" t="str">
        <f t="shared" si="58"/>
        <v/>
      </c>
      <c r="AG325" s="186" t="str">
        <f t="shared" si="59"/>
        <v/>
      </c>
      <c r="AH325" s="186" t="str">
        <f t="shared" si="60"/>
        <v/>
      </c>
      <c r="AI325" s="187" t="str">
        <f t="shared" si="61"/>
        <v/>
      </c>
      <c r="AJ325" s="337"/>
      <c r="AK325" s="61"/>
      <c r="AL325" s="372" t="str">
        <f t="shared" si="62"/>
        <v/>
      </c>
      <c r="AM325" s="14"/>
      <c r="AN325" s="15"/>
      <c r="AO325" s="15"/>
      <c r="AP325" s="15"/>
      <c r="AQ325" s="16"/>
      <c r="AR325" s="17"/>
      <c r="AT325" s="25"/>
      <c r="AU325" s="440" t="str">
        <f>IF($AT325="","",VLOOKUP($AT325,リスト!$CL:$CM,2,FALSE))</f>
        <v/>
      </c>
      <c r="AV325" s="449"/>
      <c r="AX325" s="384" t="str">
        <f t="shared" si="63"/>
        <v/>
      </c>
      <c r="AY325" s="384">
        <f t="shared" si="64"/>
        <v>0</v>
      </c>
      <c r="AZ325" s="384">
        <f t="shared" si="65"/>
        <v>0</v>
      </c>
      <c r="BA325" s="384">
        <f t="shared" si="66"/>
        <v>0</v>
      </c>
    </row>
    <row r="326" spans="2:53" s="177" customFormat="1" ht="24.75" hidden="1" customHeight="1" outlineLevel="1">
      <c r="B326" s="38"/>
      <c r="C326" s="52"/>
      <c r="D326" s="291" t="str">
        <f t="shared" si="54"/>
        <v/>
      </c>
      <c r="E326" s="3"/>
      <c r="F326" s="3"/>
      <c r="G326" s="3"/>
      <c r="H326" s="3"/>
      <c r="I326" s="3"/>
      <c r="J326" s="3"/>
      <c r="K326" s="3"/>
      <c r="L326" s="356"/>
      <c r="M326" s="3"/>
      <c r="N326" s="3"/>
      <c r="O326" s="3"/>
      <c r="P326" s="3"/>
      <c r="Q326" s="13"/>
      <c r="R326" s="67"/>
      <c r="S326" s="13"/>
      <c r="T326" s="13"/>
      <c r="U326" s="75"/>
      <c r="V326" s="58" t="s">
        <v>3550</v>
      </c>
      <c r="W326" s="59"/>
      <c r="X326" s="41"/>
      <c r="Y326" s="134" t="str">
        <f t="shared" si="55"/>
        <v/>
      </c>
      <c r="Z326" s="135" t="str">
        <f t="shared" si="56"/>
        <v/>
      </c>
      <c r="AA326" s="134"/>
      <c r="AB326" s="303"/>
      <c r="AC326" s="44"/>
      <c r="AD326" s="183" t="str">
        <f t="shared" si="57"/>
        <v/>
      </c>
      <c r="AE326" s="380">
        <v>0.1</v>
      </c>
      <c r="AF326" s="185" t="str">
        <f t="shared" si="58"/>
        <v/>
      </c>
      <c r="AG326" s="186" t="str">
        <f t="shared" si="59"/>
        <v/>
      </c>
      <c r="AH326" s="186" t="str">
        <f t="shared" si="60"/>
        <v/>
      </c>
      <c r="AI326" s="187" t="str">
        <f t="shared" si="61"/>
        <v/>
      </c>
      <c r="AJ326" s="337"/>
      <c r="AK326" s="61"/>
      <c r="AL326" s="372" t="str">
        <f t="shared" si="62"/>
        <v/>
      </c>
      <c r="AM326" s="14"/>
      <c r="AN326" s="15"/>
      <c r="AO326" s="15"/>
      <c r="AP326" s="15"/>
      <c r="AQ326" s="16"/>
      <c r="AR326" s="17"/>
      <c r="AT326" s="25"/>
      <c r="AU326" s="440" t="str">
        <f>IF($AT326="","",VLOOKUP($AT326,リスト!$CL:$CM,2,FALSE))</f>
        <v/>
      </c>
      <c r="AV326" s="449"/>
      <c r="AX326" s="384" t="str">
        <f t="shared" si="63"/>
        <v/>
      </c>
      <c r="AY326" s="384">
        <f t="shared" si="64"/>
        <v>0</v>
      </c>
      <c r="AZ326" s="384">
        <f t="shared" si="65"/>
        <v>0</v>
      </c>
      <c r="BA326" s="384">
        <f t="shared" si="66"/>
        <v>0</v>
      </c>
    </row>
    <row r="327" spans="2:53" s="177" customFormat="1" ht="24.75" hidden="1" customHeight="1" outlineLevel="1">
      <c r="B327" s="38"/>
      <c r="C327" s="52"/>
      <c r="D327" s="291" t="str">
        <f t="shared" si="54"/>
        <v/>
      </c>
      <c r="E327" s="3"/>
      <c r="F327" s="3"/>
      <c r="G327" s="3"/>
      <c r="H327" s="3"/>
      <c r="I327" s="3"/>
      <c r="J327" s="3"/>
      <c r="K327" s="3"/>
      <c r="L327" s="356"/>
      <c r="M327" s="3"/>
      <c r="N327" s="3"/>
      <c r="O327" s="3"/>
      <c r="P327" s="3"/>
      <c r="Q327" s="13"/>
      <c r="R327" s="67"/>
      <c r="S327" s="13"/>
      <c r="T327" s="13"/>
      <c r="U327" s="75"/>
      <c r="V327" s="58" t="s">
        <v>3550</v>
      </c>
      <c r="W327" s="59"/>
      <c r="X327" s="41"/>
      <c r="Y327" s="134" t="str">
        <f t="shared" si="55"/>
        <v/>
      </c>
      <c r="Z327" s="135" t="str">
        <f t="shared" si="56"/>
        <v/>
      </c>
      <c r="AA327" s="134"/>
      <c r="AB327" s="303"/>
      <c r="AC327" s="44"/>
      <c r="AD327" s="183" t="str">
        <f t="shared" si="57"/>
        <v/>
      </c>
      <c r="AE327" s="380">
        <v>0.1</v>
      </c>
      <c r="AF327" s="185" t="str">
        <f t="shared" si="58"/>
        <v/>
      </c>
      <c r="AG327" s="186" t="str">
        <f t="shared" si="59"/>
        <v/>
      </c>
      <c r="AH327" s="186" t="str">
        <f t="shared" si="60"/>
        <v/>
      </c>
      <c r="AI327" s="187" t="str">
        <f t="shared" si="61"/>
        <v/>
      </c>
      <c r="AJ327" s="337"/>
      <c r="AK327" s="61"/>
      <c r="AL327" s="372" t="str">
        <f t="shared" si="62"/>
        <v/>
      </c>
      <c r="AM327" s="14"/>
      <c r="AN327" s="15"/>
      <c r="AO327" s="15"/>
      <c r="AP327" s="15"/>
      <c r="AQ327" s="16"/>
      <c r="AR327" s="17"/>
      <c r="AT327" s="25"/>
      <c r="AU327" s="440" t="str">
        <f>IF($AT327="","",VLOOKUP($AT327,リスト!$CL:$CM,2,FALSE))</f>
        <v/>
      </c>
      <c r="AV327" s="449"/>
      <c r="AX327" s="384" t="str">
        <f t="shared" si="63"/>
        <v/>
      </c>
      <c r="AY327" s="384">
        <f t="shared" si="64"/>
        <v>0</v>
      </c>
      <c r="AZ327" s="384">
        <f t="shared" si="65"/>
        <v>0</v>
      </c>
      <c r="BA327" s="384">
        <f t="shared" si="66"/>
        <v>0</v>
      </c>
    </row>
    <row r="328" spans="2:53" s="177" customFormat="1" ht="24.75" hidden="1" customHeight="1" outlineLevel="1">
      <c r="B328" s="38"/>
      <c r="C328" s="52"/>
      <c r="D328" s="291" t="str">
        <f t="shared" si="54"/>
        <v/>
      </c>
      <c r="E328" s="3"/>
      <c r="F328" s="3"/>
      <c r="G328" s="3"/>
      <c r="H328" s="3"/>
      <c r="I328" s="3"/>
      <c r="J328" s="3"/>
      <c r="K328" s="3"/>
      <c r="L328" s="356"/>
      <c r="M328" s="3"/>
      <c r="N328" s="3"/>
      <c r="O328" s="3"/>
      <c r="P328" s="3"/>
      <c r="Q328" s="13"/>
      <c r="R328" s="67"/>
      <c r="S328" s="13"/>
      <c r="T328" s="13"/>
      <c r="U328" s="75"/>
      <c r="V328" s="58" t="s">
        <v>3550</v>
      </c>
      <c r="W328" s="59"/>
      <c r="X328" s="41"/>
      <c r="Y328" s="134" t="str">
        <f t="shared" si="55"/>
        <v/>
      </c>
      <c r="Z328" s="135" t="str">
        <f t="shared" si="56"/>
        <v/>
      </c>
      <c r="AA328" s="134"/>
      <c r="AB328" s="303"/>
      <c r="AC328" s="44"/>
      <c r="AD328" s="183" t="str">
        <f t="shared" si="57"/>
        <v/>
      </c>
      <c r="AE328" s="380">
        <v>0.1</v>
      </c>
      <c r="AF328" s="185" t="str">
        <f t="shared" si="58"/>
        <v/>
      </c>
      <c r="AG328" s="186" t="str">
        <f t="shared" si="59"/>
        <v/>
      </c>
      <c r="AH328" s="186" t="str">
        <f t="shared" si="60"/>
        <v/>
      </c>
      <c r="AI328" s="187" t="str">
        <f t="shared" si="61"/>
        <v/>
      </c>
      <c r="AJ328" s="337"/>
      <c r="AK328" s="61"/>
      <c r="AL328" s="372" t="str">
        <f t="shared" si="62"/>
        <v/>
      </c>
      <c r="AM328" s="14"/>
      <c r="AN328" s="15"/>
      <c r="AO328" s="15"/>
      <c r="AP328" s="15"/>
      <c r="AQ328" s="16"/>
      <c r="AR328" s="17"/>
      <c r="AT328" s="25"/>
      <c r="AU328" s="440" t="str">
        <f>IF($AT328="","",VLOOKUP($AT328,リスト!$CL:$CM,2,FALSE))</f>
        <v/>
      </c>
      <c r="AV328" s="449"/>
      <c r="AX328" s="384" t="str">
        <f t="shared" si="63"/>
        <v/>
      </c>
      <c r="AY328" s="384">
        <f t="shared" si="64"/>
        <v>0</v>
      </c>
      <c r="AZ328" s="384">
        <f t="shared" si="65"/>
        <v>0</v>
      </c>
      <c r="BA328" s="384">
        <f t="shared" si="66"/>
        <v>0</v>
      </c>
    </row>
    <row r="329" spans="2:53" s="177" customFormat="1" ht="24.75" hidden="1" customHeight="1" outlineLevel="1">
      <c r="B329" s="38"/>
      <c r="C329" s="52"/>
      <c r="D329" s="291" t="str">
        <f t="shared" ref="D329:D392" si="67">IF(B329="","","-")</f>
        <v/>
      </c>
      <c r="E329" s="3"/>
      <c r="F329" s="3"/>
      <c r="G329" s="3"/>
      <c r="H329" s="3"/>
      <c r="I329" s="3"/>
      <c r="J329" s="3"/>
      <c r="K329" s="3"/>
      <c r="L329" s="356"/>
      <c r="M329" s="3"/>
      <c r="N329" s="3"/>
      <c r="O329" s="3"/>
      <c r="P329" s="3"/>
      <c r="Q329" s="13"/>
      <c r="R329" s="67"/>
      <c r="S329" s="13"/>
      <c r="T329" s="13"/>
      <c r="U329" s="75"/>
      <c r="V329" s="58" t="s">
        <v>3550</v>
      </c>
      <c r="W329" s="59"/>
      <c r="X329" s="41"/>
      <c r="Y329" s="134" t="str">
        <f t="shared" ref="Y329:Y392" si="68">IF(AND(U329&lt;&gt;"",X329&lt;&gt;""),IFERROR(IF(X329&lt;&gt;1,U329*X329,""),""),"")</f>
        <v/>
      </c>
      <c r="Z329" s="135" t="str">
        <f t="shared" ref="Z329:Z392" si="69">IF(ISNUMBER(X329),IF(X329&lt;&gt;1,IF(X329&lt;&gt;0,ROUND(AC329/X329,2),""),""),"")</f>
        <v/>
      </c>
      <c r="AA329" s="134"/>
      <c r="AB329" s="303"/>
      <c r="AC329" s="44"/>
      <c r="AD329" s="183" t="str">
        <f t="shared" ref="AD329:AD392" si="70">IF(AND($U329&lt;&gt;"",AC329&lt;&gt;""),IFERROR($U329*AC329,""),"")</f>
        <v/>
      </c>
      <c r="AE329" s="380">
        <v>0.1</v>
      </c>
      <c r="AF329" s="185" t="str">
        <f t="shared" ref="AF329:AF392" si="71">IF(AND(ISNUMBER($AD$1009),$AD329&lt;&gt;""),ROUNDDOWN($AD$1009*($AD329/SUM($AD$8:$AD$1007)),0),"")</f>
        <v/>
      </c>
      <c r="AG329" s="186" t="str">
        <f t="shared" ref="AG329:AG392" si="72">IFERROR(AD329-AF329,"")</f>
        <v/>
      </c>
      <c r="AH329" s="186" t="str">
        <f t="shared" ref="AH329:AH392" si="73">IFERROR(ROUNDDOWN(AG329/U329,0),"")</f>
        <v/>
      </c>
      <c r="AI329" s="187" t="str">
        <f t="shared" ref="AI329:AI392" si="74">IF(AND($AE329&lt;&gt;"",AG329&lt;&gt;""),ROUNDDOWN(AE329*AG329+AG329,0),"")</f>
        <v/>
      </c>
      <c r="AJ329" s="337"/>
      <c r="AK329" s="61"/>
      <c r="AL329" s="372" t="str">
        <f t="shared" ref="AL329:AL392" si="75">IF(B329="","","-")</f>
        <v/>
      </c>
      <c r="AM329" s="14"/>
      <c r="AN329" s="15"/>
      <c r="AO329" s="15"/>
      <c r="AP329" s="15"/>
      <c r="AQ329" s="16"/>
      <c r="AR329" s="17"/>
      <c r="AT329" s="25"/>
      <c r="AU329" s="440" t="str">
        <f>IF($AT329="","",VLOOKUP($AT329,リスト!$CL:$CM,2,FALSE))</f>
        <v/>
      </c>
      <c r="AV329" s="449"/>
      <c r="AX329" s="384" t="str">
        <f t="shared" ref="AX329:AX392" si="76">IF($AE329=10%,AG329,0)</f>
        <v/>
      </c>
      <c r="AY329" s="384">
        <f t="shared" ref="AY329:AY392" si="77">IF($AE329=8%,AG329,0)</f>
        <v>0</v>
      </c>
      <c r="AZ329" s="384">
        <f t="shared" ref="AZ329:AZ392" si="78">IF($AE329=5%,AG329,0)</f>
        <v>0</v>
      </c>
      <c r="BA329" s="384">
        <f t="shared" ref="BA329:BA392" si="79">IF($AE329=0%,AG329,0)</f>
        <v>0</v>
      </c>
    </row>
    <row r="330" spans="2:53" s="177" customFormat="1" ht="24.75" hidden="1" customHeight="1" outlineLevel="1">
      <c r="B330" s="38"/>
      <c r="C330" s="52"/>
      <c r="D330" s="291" t="str">
        <f t="shared" si="67"/>
        <v/>
      </c>
      <c r="E330" s="3"/>
      <c r="F330" s="3"/>
      <c r="G330" s="3"/>
      <c r="H330" s="3"/>
      <c r="I330" s="3"/>
      <c r="J330" s="3"/>
      <c r="K330" s="3"/>
      <c r="L330" s="356"/>
      <c r="M330" s="3"/>
      <c r="N330" s="3"/>
      <c r="O330" s="3"/>
      <c r="P330" s="3"/>
      <c r="Q330" s="13"/>
      <c r="R330" s="67"/>
      <c r="S330" s="13"/>
      <c r="T330" s="13"/>
      <c r="U330" s="75"/>
      <c r="V330" s="58" t="s">
        <v>3550</v>
      </c>
      <c r="W330" s="59"/>
      <c r="X330" s="41"/>
      <c r="Y330" s="134" t="str">
        <f t="shared" si="68"/>
        <v/>
      </c>
      <c r="Z330" s="135" t="str">
        <f t="shared" si="69"/>
        <v/>
      </c>
      <c r="AA330" s="134"/>
      <c r="AB330" s="303"/>
      <c r="AC330" s="44"/>
      <c r="AD330" s="183" t="str">
        <f t="shared" si="70"/>
        <v/>
      </c>
      <c r="AE330" s="380">
        <v>0.1</v>
      </c>
      <c r="AF330" s="185" t="str">
        <f t="shared" si="71"/>
        <v/>
      </c>
      <c r="AG330" s="186" t="str">
        <f t="shared" si="72"/>
        <v/>
      </c>
      <c r="AH330" s="186" t="str">
        <f t="shared" si="73"/>
        <v/>
      </c>
      <c r="AI330" s="187" t="str">
        <f t="shared" si="74"/>
        <v/>
      </c>
      <c r="AJ330" s="337"/>
      <c r="AK330" s="61"/>
      <c r="AL330" s="372" t="str">
        <f t="shared" si="75"/>
        <v/>
      </c>
      <c r="AM330" s="14"/>
      <c r="AN330" s="15"/>
      <c r="AO330" s="15"/>
      <c r="AP330" s="15"/>
      <c r="AQ330" s="16"/>
      <c r="AR330" s="17"/>
      <c r="AT330" s="25"/>
      <c r="AU330" s="440" t="str">
        <f>IF($AT330="","",VLOOKUP($AT330,リスト!$CL:$CM,2,FALSE))</f>
        <v/>
      </c>
      <c r="AV330" s="449"/>
      <c r="AX330" s="384" t="str">
        <f t="shared" si="76"/>
        <v/>
      </c>
      <c r="AY330" s="384">
        <f t="shared" si="77"/>
        <v>0</v>
      </c>
      <c r="AZ330" s="384">
        <f t="shared" si="78"/>
        <v>0</v>
      </c>
      <c r="BA330" s="384">
        <f t="shared" si="79"/>
        <v>0</v>
      </c>
    </row>
    <row r="331" spans="2:53" s="177" customFormat="1" ht="24.75" hidden="1" customHeight="1" outlineLevel="1">
      <c r="B331" s="38"/>
      <c r="C331" s="52"/>
      <c r="D331" s="291" t="str">
        <f t="shared" si="67"/>
        <v/>
      </c>
      <c r="E331" s="3"/>
      <c r="F331" s="3"/>
      <c r="G331" s="3"/>
      <c r="H331" s="3"/>
      <c r="I331" s="3"/>
      <c r="J331" s="3"/>
      <c r="K331" s="3"/>
      <c r="L331" s="356"/>
      <c r="M331" s="3"/>
      <c r="N331" s="3"/>
      <c r="O331" s="3"/>
      <c r="P331" s="3"/>
      <c r="Q331" s="13"/>
      <c r="R331" s="67"/>
      <c r="S331" s="13"/>
      <c r="T331" s="13"/>
      <c r="U331" s="75"/>
      <c r="V331" s="58" t="s">
        <v>3550</v>
      </c>
      <c r="W331" s="59"/>
      <c r="X331" s="41"/>
      <c r="Y331" s="134" t="str">
        <f t="shared" si="68"/>
        <v/>
      </c>
      <c r="Z331" s="135" t="str">
        <f t="shared" si="69"/>
        <v/>
      </c>
      <c r="AA331" s="134"/>
      <c r="AB331" s="303"/>
      <c r="AC331" s="44"/>
      <c r="AD331" s="183" t="str">
        <f t="shared" si="70"/>
        <v/>
      </c>
      <c r="AE331" s="380">
        <v>0.1</v>
      </c>
      <c r="AF331" s="185" t="str">
        <f t="shared" si="71"/>
        <v/>
      </c>
      <c r="AG331" s="186" t="str">
        <f t="shared" si="72"/>
        <v/>
      </c>
      <c r="AH331" s="186" t="str">
        <f t="shared" si="73"/>
        <v/>
      </c>
      <c r="AI331" s="187" t="str">
        <f t="shared" si="74"/>
        <v/>
      </c>
      <c r="AJ331" s="337"/>
      <c r="AK331" s="61"/>
      <c r="AL331" s="372" t="str">
        <f t="shared" si="75"/>
        <v/>
      </c>
      <c r="AM331" s="14"/>
      <c r="AN331" s="15"/>
      <c r="AO331" s="15"/>
      <c r="AP331" s="15"/>
      <c r="AQ331" s="16"/>
      <c r="AR331" s="17"/>
      <c r="AT331" s="25"/>
      <c r="AU331" s="440" t="str">
        <f>IF($AT331="","",VLOOKUP($AT331,リスト!$CL:$CM,2,FALSE))</f>
        <v/>
      </c>
      <c r="AV331" s="449"/>
      <c r="AX331" s="384" t="str">
        <f t="shared" si="76"/>
        <v/>
      </c>
      <c r="AY331" s="384">
        <f t="shared" si="77"/>
        <v>0</v>
      </c>
      <c r="AZ331" s="384">
        <f t="shared" si="78"/>
        <v>0</v>
      </c>
      <c r="BA331" s="384">
        <f t="shared" si="79"/>
        <v>0</v>
      </c>
    </row>
    <row r="332" spans="2:53" s="177" customFormat="1" ht="24.75" hidden="1" customHeight="1" outlineLevel="1">
      <c r="B332" s="38"/>
      <c r="C332" s="52"/>
      <c r="D332" s="291" t="str">
        <f t="shared" si="67"/>
        <v/>
      </c>
      <c r="E332" s="3"/>
      <c r="F332" s="3"/>
      <c r="G332" s="3"/>
      <c r="H332" s="3"/>
      <c r="I332" s="3"/>
      <c r="J332" s="3"/>
      <c r="K332" s="3"/>
      <c r="L332" s="356"/>
      <c r="M332" s="3"/>
      <c r="N332" s="3"/>
      <c r="O332" s="3"/>
      <c r="P332" s="3"/>
      <c r="Q332" s="13"/>
      <c r="R332" s="67"/>
      <c r="S332" s="13"/>
      <c r="T332" s="13"/>
      <c r="U332" s="75"/>
      <c r="V332" s="58" t="s">
        <v>3550</v>
      </c>
      <c r="W332" s="59"/>
      <c r="X332" s="41"/>
      <c r="Y332" s="134" t="str">
        <f t="shared" si="68"/>
        <v/>
      </c>
      <c r="Z332" s="135" t="str">
        <f t="shared" si="69"/>
        <v/>
      </c>
      <c r="AA332" s="134"/>
      <c r="AB332" s="303"/>
      <c r="AC332" s="44"/>
      <c r="AD332" s="183" t="str">
        <f t="shared" si="70"/>
        <v/>
      </c>
      <c r="AE332" s="380">
        <v>0.1</v>
      </c>
      <c r="AF332" s="185" t="str">
        <f t="shared" si="71"/>
        <v/>
      </c>
      <c r="AG332" s="186" t="str">
        <f t="shared" si="72"/>
        <v/>
      </c>
      <c r="AH332" s="186" t="str">
        <f t="shared" si="73"/>
        <v/>
      </c>
      <c r="AI332" s="187" t="str">
        <f t="shared" si="74"/>
        <v/>
      </c>
      <c r="AJ332" s="337"/>
      <c r="AK332" s="61"/>
      <c r="AL332" s="372" t="str">
        <f t="shared" si="75"/>
        <v/>
      </c>
      <c r="AM332" s="14"/>
      <c r="AN332" s="15"/>
      <c r="AO332" s="15"/>
      <c r="AP332" s="15"/>
      <c r="AQ332" s="16"/>
      <c r="AR332" s="17"/>
      <c r="AT332" s="25"/>
      <c r="AU332" s="440" t="str">
        <f>IF($AT332="","",VLOOKUP($AT332,リスト!$CL:$CM,2,FALSE))</f>
        <v/>
      </c>
      <c r="AV332" s="449"/>
      <c r="AX332" s="384" t="str">
        <f t="shared" si="76"/>
        <v/>
      </c>
      <c r="AY332" s="384">
        <f t="shared" si="77"/>
        <v>0</v>
      </c>
      <c r="AZ332" s="384">
        <f t="shared" si="78"/>
        <v>0</v>
      </c>
      <c r="BA332" s="384">
        <f t="shared" si="79"/>
        <v>0</v>
      </c>
    </row>
    <row r="333" spans="2:53" s="177" customFormat="1" ht="24.75" hidden="1" customHeight="1" outlineLevel="1">
      <c r="B333" s="38"/>
      <c r="C333" s="52"/>
      <c r="D333" s="291" t="str">
        <f t="shared" si="67"/>
        <v/>
      </c>
      <c r="E333" s="3"/>
      <c r="F333" s="3"/>
      <c r="G333" s="3"/>
      <c r="H333" s="3"/>
      <c r="I333" s="3"/>
      <c r="J333" s="3"/>
      <c r="K333" s="3"/>
      <c r="L333" s="356"/>
      <c r="M333" s="3"/>
      <c r="N333" s="3"/>
      <c r="O333" s="3"/>
      <c r="P333" s="3"/>
      <c r="Q333" s="13"/>
      <c r="R333" s="67"/>
      <c r="S333" s="13"/>
      <c r="T333" s="13"/>
      <c r="U333" s="75"/>
      <c r="V333" s="58" t="s">
        <v>3550</v>
      </c>
      <c r="W333" s="59"/>
      <c r="X333" s="41"/>
      <c r="Y333" s="134" t="str">
        <f t="shared" si="68"/>
        <v/>
      </c>
      <c r="Z333" s="135" t="str">
        <f t="shared" si="69"/>
        <v/>
      </c>
      <c r="AA333" s="134"/>
      <c r="AB333" s="303"/>
      <c r="AC333" s="44"/>
      <c r="AD333" s="183" t="str">
        <f t="shared" si="70"/>
        <v/>
      </c>
      <c r="AE333" s="380">
        <v>0.1</v>
      </c>
      <c r="AF333" s="185" t="str">
        <f t="shared" si="71"/>
        <v/>
      </c>
      <c r="AG333" s="186" t="str">
        <f t="shared" si="72"/>
        <v/>
      </c>
      <c r="AH333" s="186" t="str">
        <f t="shared" si="73"/>
        <v/>
      </c>
      <c r="AI333" s="187" t="str">
        <f t="shared" si="74"/>
        <v/>
      </c>
      <c r="AJ333" s="337"/>
      <c r="AK333" s="61"/>
      <c r="AL333" s="372" t="str">
        <f t="shared" si="75"/>
        <v/>
      </c>
      <c r="AM333" s="14"/>
      <c r="AN333" s="15"/>
      <c r="AO333" s="15"/>
      <c r="AP333" s="15"/>
      <c r="AQ333" s="16"/>
      <c r="AR333" s="17"/>
      <c r="AT333" s="25"/>
      <c r="AU333" s="440" t="str">
        <f>IF($AT333="","",VLOOKUP($AT333,リスト!$CL:$CM,2,FALSE))</f>
        <v/>
      </c>
      <c r="AV333" s="449"/>
      <c r="AX333" s="384" t="str">
        <f t="shared" si="76"/>
        <v/>
      </c>
      <c r="AY333" s="384">
        <f t="shared" si="77"/>
        <v>0</v>
      </c>
      <c r="AZ333" s="384">
        <f t="shared" si="78"/>
        <v>0</v>
      </c>
      <c r="BA333" s="384">
        <f t="shared" si="79"/>
        <v>0</v>
      </c>
    </row>
    <row r="334" spans="2:53" s="177" customFormat="1" ht="24.75" hidden="1" customHeight="1" outlineLevel="1">
      <c r="B334" s="38"/>
      <c r="C334" s="52"/>
      <c r="D334" s="291" t="str">
        <f t="shared" si="67"/>
        <v/>
      </c>
      <c r="E334" s="3"/>
      <c r="F334" s="3"/>
      <c r="G334" s="3"/>
      <c r="H334" s="3"/>
      <c r="I334" s="3"/>
      <c r="J334" s="3"/>
      <c r="K334" s="3"/>
      <c r="L334" s="356"/>
      <c r="M334" s="3"/>
      <c r="N334" s="3"/>
      <c r="O334" s="3"/>
      <c r="P334" s="3"/>
      <c r="Q334" s="13"/>
      <c r="R334" s="67"/>
      <c r="S334" s="13"/>
      <c r="T334" s="13"/>
      <c r="U334" s="75"/>
      <c r="V334" s="58" t="s">
        <v>3550</v>
      </c>
      <c r="W334" s="59"/>
      <c r="X334" s="41"/>
      <c r="Y334" s="134" t="str">
        <f t="shared" si="68"/>
        <v/>
      </c>
      <c r="Z334" s="135" t="str">
        <f t="shared" si="69"/>
        <v/>
      </c>
      <c r="AA334" s="134"/>
      <c r="AB334" s="303"/>
      <c r="AC334" s="44"/>
      <c r="AD334" s="183" t="str">
        <f t="shared" si="70"/>
        <v/>
      </c>
      <c r="AE334" s="380">
        <v>0.1</v>
      </c>
      <c r="AF334" s="185" t="str">
        <f t="shared" si="71"/>
        <v/>
      </c>
      <c r="AG334" s="186" t="str">
        <f t="shared" si="72"/>
        <v/>
      </c>
      <c r="AH334" s="186" t="str">
        <f t="shared" si="73"/>
        <v/>
      </c>
      <c r="AI334" s="187" t="str">
        <f t="shared" si="74"/>
        <v/>
      </c>
      <c r="AJ334" s="337"/>
      <c r="AK334" s="61"/>
      <c r="AL334" s="372" t="str">
        <f t="shared" si="75"/>
        <v/>
      </c>
      <c r="AM334" s="14"/>
      <c r="AN334" s="15"/>
      <c r="AO334" s="15"/>
      <c r="AP334" s="15"/>
      <c r="AQ334" s="16"/>
      <c r="AR334" s="17"/>
      <c r="AT334" s="25"/>
      <c r="AU334" s="440" t="str">
        <f>IF($AT334="","",VLOOKUP($AT334,リスト!$CL:$CM,2,FALSE))</f>
        <v/>
      </c>
      <c r="AV334" s="449"/>
      <c r="AX334" s="384" t="str">
        <f t="shared" si="76"/>
        <v/>
      </c>
      <c r="AY334" s="384">
        <f t="shared" si="77"/>
        <v>0</v>
      </c>
      <c r="AZ334" s="384">
        <f t="shared" si="78"/>
        <v>0</v>
      </c>
      <c r="BA334" s="384">
        <f t="shared" si="79"/>
        <v>0</v>
      </c>
    </row>
    <row r="335" spans="2:53" s="177" customFormat="1" ht="24.75" hidden="1" customHeight="1" outlineLevel="1">
      <c r="B335" s="38"/>
      <c r="C335" s="52"/>
      <c r="D335" s="291" t="str">
        <f t="shared" si="67"/>
        <v/>
      </c>
      <c r="E335" s="3"/>
      <c r="F335" s="3"/>
      <c r="G335" s="3"/>
      <c r="H335" s="3"/>
      <c r="I335" s="3"/>
      <c r="J335" s="3"/>
      <c r="K335" s="3"/>
      <c r="L335" s="356"/>
      <c r="M335" s="3"/>
      <c r="N335" s="3"/>
      <c r="O335" s="3"/>
      <c r="P335" s="3"/>
      <c r="Q335" s="13"/>
      <c r="R335" s="67"/>
      <c r="S335" s="13"/>
      <c r="T335" s="13"/>
      <c r="U335" s="75"/>
      <c r="V335" s="58" t="s">
        <v>3550</v>
      </c>
      <c r="W335" s="59"/>
      <c r="X335" s="41"/>
      <c r="Y335" s="134" t="str">
        <f t="shared" si="68"/>
        <v/>
      </c>
      <c r="Z335" s="135" t="str">
        <f t="shared" si="69"/>
        <v/>
      </c>
      <c r="AA335" s="134"/>
      <c r="AB335" s="303"/>
      <c r="AC335" s="44"/>
      <c r="AD335" s="183" t="str">
        <f t="shared" si="70"/>
        <v/>
      </c>
      <c r="AE335" s="380">
        <v>0.1</v>
      </c>
      <c r="AF335" s="185" t="str">
        <f t="shared" si="71"/>
        <v/>
      </c>
      <c r="AG335" s="186" t="str">
        <f t="shared" si="72"/>
        <v/>
      </c>
      <c r="AH335" s="186" t="str">
        <f t="shared" si="73"/>
        <v/>
      </c>
      <c r="AI335" s="187" t="str">
        <f t="shared" si="74"/>
        <v/>
      </c>
      <c r="AJ335" s="337"/>
      <c r="AK335" s="61"/>
      <c r="AL335" s="372" t="str">
        <f t="shared" si="75"/>
        <v/>
      </c>
      <c r="AM335" s="14"/>
      <c r="AN335" s="15"/>
      <c r="AO335" s="15"/>
      <c r="AP335" s="15"/>
      <c r="AQ335" s="16"/>
      <c r="AR335" s="17"/>
      <c r="AT335" s="25"/>
      <c r="AU335" s="440" t="str">
        <f>IF($AT335="","",VLOOKUP($AT335,リスト!$CL:$CM,2,FALSE))</f>
        <v/>
      </c>
      <c r="AV335" s="449"/>
      <c r="AX335" s="384" t="str">
        <f t="shared" si="76"/>
        <v/>
      </c>
      <c r="AY335" s="384">
        <f t="shared" si="77"/>
        <v>0</v>
      </c>
      <c r="AZ335" s="384">
        <f t="shared" si="78"/>
        <v>0</v>
      </c>
      <c r="BA335" s="384">
        <f t="shared" si="79"/>
        <v>0</v>
      </c>
    </row>
    <row r="336" spans="2:53" s="177" customFormat="1" ht="24.75" hidden="1" customHeight="1" outlineLevel="1">
      <c r="B336" s="38"/>
      <c r="C336" s="52"/>
      <c r="D336" s="291" t="str">
        <f t="shared" si="67"/>
        <v/>
      </c>
      <c r="E336" s="3"/>
      <c r="F336" s="3"/>
      <c r="G336" s="3"/>
      <c r="H336" s="3"/>
      <c r="I336" s="3"/>
      <c r="J336" s="3"/>
      <c r="K336" s="3"/>
      <c r="L336" s="356"/>
      <c r="M336" s="3"/>
      <c r="N336" s="3"/>
      <c r="O336" s="3"/>
      <c r="P336" s="3"/>
      <c r="Q336" s="13"/>
      <c r="R336" s="67"/>
      <c r="S336" s="13"/>
      <c r="T336" s="13"/>
      <c r="U336" s="75"/>
      <c r="V336" s="58" t="s">
        <v>3550</v>
      </c>
      <c r="W336" s="59"/>
      <c r="X336" s="41"/>
      <c r="Y336" s="134" t="str">
        <f t="shared" si="68"/>
        <v/>
      </c>
      <c r="Z336" s="135" t="str">
        <f t="shared" si="69"/>
        <v/>
      </c>
      <c r="AA336" s="134"/>
      <c r="AB336" s="303"/>
      <c r="AC336" s="44"/>
      <c r="AD336" s="183" t="str">
        <f t="shared" si="70"/>
        <v/>
      </c>
      <c r="AE336" s="380">
        <v>0.1</v>
      </c>
      <c r="AF336" s="185" t="str">
        <f t="shared" si="71"/>
        <v/>
      </c>
      <c r="AG336" s="186" t="str">
        <f t="shared" si="72"/>
        <v/>
      </c>
      <c r="AH336" s="186" t="str">
        <f t="shared" si="73"/>
        <v/>
      </c>
      <c r="AI336" s="187" t="str">
        <f t="shared" si="74"/>
        <v/>
      </c>
      <c r="AJ336" s="337"/>
      <c r="AK336" s="61"/>
      <c r="AL336" s="372" t="str">
        <f t="shared" si="75"/>
        <v/>
      </c>
      <c r="AM336" s="14"/>
      <c r="AN336" s="15"/>
      <c r="AO336" s="15"/>
      <c r="AP336" s="15"/>
      <c r="AQ336" s="16"/>
      <c r="AR336" s="17"/>
      <c r="AT336" s="25"/>
      <c r="AU336" s="440" t="str">
        <f>IF($AT336="","",VLOOKUP($AT336,リスト!$CL:$CM,2,FALSE))</f>
        <v/>
      </c>
      <c r="AV336" s="449"/>
      <c r="AX336" s="384" t="str">
        <f t="shared" si="76"/>
        <v/>
      </c>
      <c r="AY336" s="384">
        <f t="shared" si="77"/>
        <v>0</v>
      </c>
      <c r="AZ336" s="384">
        <f t="shared" si="78"/>
        <v>0</v>
      </c>
      <c r="BA336" s="384">
        <f t="shared" si="79"/>
        <v>0</v>
      </c>
    </row>
    <row r="337" spans="2:53" s="177" customFormat="1" ht="24.75" hidden="1" customHeight="1" outlineLevel="1">
      <c r="B337" s="38"/>
      <c r="C337" s="52"/>
      <c r="D337" s="291" t="str">
        <f t="shared" si="67"/>
        <v/>
      </c>
      <c r="E337" s="3"/>
      <c r="F337" s="3"/>
      <c r="G337" s="3"/>
      <c r="H337" s="3"/>
      <c r="I337" s="3"/>
      <c r="J337" s="3"/>
      <c r="K337" s="3"/>
      <c r="L337" s="356"/>
      <c r="M337" s="3"/>
      <c r="N337" s="3"/>
      <c r="O337" s="3"/>
      <c r="P337" s="3"/>
      <c r="Q337" s="13"/>
      <c r="R337" s="67"/>
      <c r="S337" s="13"/>
      <c r="T337" s="13"/>
      <c r="U337" s="75"/>
      <c r="V337" s="58" t="s">
        <v>3550</v>
      </c>
      <c r="W337" s="59"/>
      <c r="X337" s="41"/>
      <c r="Y337" s="134" t="str">
        <f t="shared" si="68"/>
        <v/>
      </c>
      <c r="Z337" s="135" t="str">
        <f t="shared" si="69"/>
        <v/>
      </c>
      <c r="AA337" s="134"/>
      <c r="AB337" s="303"/>
      <c r="AC337" s="44"/>
      <c r="AD337" s="183" t="str">
        <f t="shared" si="70"/>
        <v/>
      </c>
      <c r="AE337" s="380">
        <v>0.1</v>
      </c>
      <c r="AF337" s="185" t="str">
        <f t="shared" si="71"/>
        <v/>
      </c>
      <c r="AG337" s="186" t="str">
        <f t="shared" si="72"/>
        <v/>
      </c>
      <c r="AH337" s="186" t="str">
        <f t="shared" si="73"/>
        <v/>
      </c>
      <c r="AI337" s="187" t="str">
        <f t="shared" si="74"/>
        <v/>
      </c>
      <c r="AJ337" s="337"/>
      <c r="AK337" s="61"/>
      <c r="AL337" s="372" t="str">
        <f t="shared" si="75"/>
        <v/>
      </c>
      <c r="AM337" s="14"/>
      <c r="AN337" s="15"/>
      <c r="AO337" s="15"/>
      <c r="AP337" s="15"/>
      <c r="AQ337" s="16"/>
      <c r="AR337" s="17"/>
      <c r="AT337" s="25"/>
      <c r="AU337" s="440" t="str">
        <f>IF($AT337="","",VLOOKUP($AT337,リスト!$CL:$CM,2,FALSE))</f>
        <v/>
      </c>
      <c r="AV337" s="449"/>
      <c r="AX337" s="384" t="str">
        <f t="shared" si="76"/>
        <v/>
      </c>
      <c r="AY337" s="384">
        <f t="shared" si="77"/>
        <v>0</v>
      </c>
      <c r="AZ337" s="384">
        <f t="shared" si="78"/>
        <v>0</v>
      </c>
      <c r="BA337" s="384">
        <f t="shared" si="79"/>
        <v>0</v>
      </c>
    </row>
    <row r="338" spans="2:53" s="177" customFormat="1" ht="24.75" hidden="1" customHeight="1" outlineLevel="1">
      <c r="B338" s="38"/>
      <c r="C338" s="52"/>
      <c r="D338" s="291" t="str">
        <f t="shared" si="67"/>
        <v/>
      </c>
      <c r="E338" s="3"/>
      <c r="F338" s="3"/>
      <c r="G338" s="3"/>
      <c r="H338" s="3"/>
      <c r="I338" s="3"/>
      <c r="J338" s="3"/>
      <c r="K338" s="3"/>
      <c r="L338" s="356"/>
      <c r="M338" s="3"/>
      <c r="N338" s="3"/>
      <c r="O338" s="3"/>
      <c r="P338" s="3"/>
      <c r="Q338" s="13"/>
      <c r="R338" s="67"/>
      <c r="S338" s="13"/>
      <c r="T338" s="13"/>
      <c r="U338" s="75"/>
      <c r="V338" s="58" t="s">
        <v>3550</v>
      </c>
      <c r="W338" s="59"/>
      <c r="X338" s="41"/>
      <c r="Y338" s="134" t="str">
        <f t="shared" si="68"/>
        <v/>
      </c>
      <c r="Z338" s="135" t="str">
        <f t="shared" si="69"/>
        <v/>
      </c>
      <c r="AA338" s="134"/>
      <c r="AB338" s="303"/>
      <c r="AC338" s="44"/>
      <c r="AD338" s="183" t="str">
        <f t="shared" si="70"/>
        <v/>
      </c>
      <c r="AE338" s="380">
        <v>0.1</v>
      </c>
      <c r="AF338" s="185" t="str">
        <f t="shared" si="71"/>
        <v/>
      </c>
      <c r="AG338" s="186" t="str">
        <f t="shared" si="72"/>
        <v/>
      </c>
      <c r="AH338" s="186" t="str">
        <f t="shared" si="73"/>
        <v/>
      </c>
      <c r="AI338" s="187" t="str">
        <f t="shared" si="74"/>
        <v/>
      </c>
      <c r="AJ338" s="337"/>
      <c r="AK338" s="61"/>
      <c r="AL338" s="372" t="str">
        <f t="shared" si="75"/>
        <v/>
      </c>
      <c r="AM338" s="14"/>
      <c r="AN338" s="15"/>
      <c r="AO338" s="15"/>
      <c r="AP338" s="15"/>
      <c r="AQ338" s="16"/>
      <c r="AR338" s="17"/>
      <c r="AT338" s="25"/>
      <c r="AU338" s="440" t="str">
        <f>IF($AT338="","",VLOOKUP($AT338,リスト!$CL:$CM,2,FALSE))</f>
        <v/>
      </c>
      <c r="AV338" s="449"/>
      <c r="AX338" s="384" t="str">
        <f t="shared" si="76"/>
        <v/>
      </c>
      <c r="AY338" s="384">
        <f t="shared" si="77"/>
        <v>0</v>
      </c>
      <c r="AZ338" s="384">
        <f t="shared" si="78"/>
        <v>0</v>
      </c>
      <c r="BA338" s="384">
        <f t="shared" si="79"/>
        <v>0</v>
      </c>
    </row>
    <row r="339" spans="2:53" s="177" customFormat="1" ht="24.75" hidden="1" customHeight="1" outlineLevel="1">
      <c r="B339" s="38"/>
      <c r="C339" s="52"/>
      <c r="D339" s="291" t="str">
        <f t="shared" si="67"/>
        <v/>
      </c>
      <c r="E339" s="3"/>
      <c r="F339" s="3"/>
      <c r="G339" s="3"/>
      <c r="H339" s="3"/>
      <c r="I339" s="3"/>
      <c r="J339" s="3"/>
      <c r="K339" s="3"/>
      <c r="L339" s="356"/>
      <c r="M339" s="3"/>
      <c r="N339" s="3"/>
      <c r="O339" s="3"/>
      <c r="P339" s="3"/>
      <c r="Q339" s="13"/>
      <c r="R339" s="67"/>
      <c r="S339" s="13"/>
      <c r="T339" s="13"/>
      <c r="U339" s="75"/>
      <c r="V339" s="58" t="s">
        <v>3550</v>
      </c>
      <c r="W339" s="59"/>
      <c r="X339" s="41"/>
      <c r="Y339" s="134" t="str">
        <f t="shared" si="68"/>
        <v/>
      </c>
      <c r="Z339" s="135" t="str">
        <f t="shared" si="69"/>
        <v/>
      </c>
      <c r="AA339" s="134"/>
      <c r="AB339" s="303"/>
      <c r="AC339" s="44"/>
      <c r="AD339" s="183" t="str">
        <f t="shared" si="70"/>
        <v/>
      </c>
      <c r="AE339" s="380">
        <v>0.1</v>
      </c>
      <c r="AF339" s="185" t="str">
        <f t="shared" si="71"/>
        <v/>
      </c>
      <c r="AG339" s="186" t="str">
        <f t="shared" si="72"/>
        <v/>
      </c>
      <c r="AH339" s="186" t="str">
        <f t="shared" si="73"/>
        <v/>
      </c>
      <c r="AI339" s="187" t="str">
        <f t="shared" si="74"/>
        <v/>
      </c>
      <c r="AJ339" s="337"/>
      <c r="AK339" s="61"/>
      <c r="AL339" s="372" t="str">
        <f t="shared" si="75"/>
        <v/>
      </c>
      <c r="AM339" s="14"/>
      <c r="AN339" s="15"/>
      <c r="AO339" s="15"/>
      <c r="AP339" s="15"/>
      <c r="AQ339" s="16"/>
      <c r="AR339" s="17"/>
      <c r="AT339" s="25"/>
      <c r="AU339" s="440" t="str">
        <f>IF($AT339="","",VLOOKUP($AT339,リスト!$CL:$CM,2,FALSE))</f>
        <v/>
      </c>
      <c r="AV339" s="449"/>
      <c r="AX339" s="384" t="str">
        <f t="shared" si="76"/>
        <v/>
      </c>
      <c r="AY339" s="384">
        <f t="shared" si="77"/>
        <v>0</v>
      </c>
      <c r="AZ339" s="384">
        <f t="shared" si="78"/>
        <v>0</v>
      </c>
      <c r="BA339" s="384">
        <f t="shared" si="79"/>
        <v>0</v>
      </c>
    </row>
    <row r="340" spans="2:53" s="177" customFormat="1" ht="24.75" hidden="1" customHeight="1" outlineLevel="1">
      <c r="B340" s="38"/>
      <c r="C340" s="52"/>
      <c r="D340" s="291" t="str">
        <f t="shared" si="67"/>
        <v/>
      </c>
      <c r="E340" s="3"/>
      <c r="F340" s="3"/>
      <c r="G340" s="3"/>
      <c r="H340" s="3"/>
      <c r="I340" s="3"/>
      <c r="J340" s="3"/>
      <c r="K340" s="3"/>
      <c r="L340" s="356"/>
      <c r="M340" s="3"/>
      <c r="N340" s="3"/>
      <c r="O340" s="3"/>
      <c r="P340" s="3"/>
      <c r="Q340" s="13"/>
      <c r="R340" s="67"/>
      <c r="S340" s="13"/>
      <c r="T340" s="13"/>
      <c r="U340" s="75"/>
      <c r="V340" s="58" t="s">
        <v>3550</v>
      </c>
      <c r="W340" s="59"/>
      <c r="X340" s="41"/>
      <c r="Y340" s="134" t="str">
        <f t="shared" si="68"/>
        <v/>
      </c>
      <c r="Z340" s="135" t="str">
        <f t="shared" si="69"/>
        <v/>
      </c>
      <c r="AA340" s="134"/>
      <c r="AB340" s="303"/>
      <c r="AC340" s="44"/>
      <c r="AD340" s="183" t="str">
        <f t="shared" si="70"/>
        <v/>
      </c>
      <c r="AE340" s="380">
        <v>0.1</v>
      </c>
      <c r="AF340" s="185" t="str">
        <f t="shared" si="71"/>
        <v/>
      </c>
      <c r="AG340" s="186" t="str">
        <f t="shared" si="72"/>
        <v/>
      </c>
      <c r="AH340" s="186" t="str">
        <f t="shared" si="73"/>
        <v/>
      </c>
      <c r="AI340" s="187" t="str">
        <f t="shared" si="74"/>
        <v/>
      </c>
      <c r="AJ340" s="337"/>
      <c r="AK340" s="61"/>
      <c r="AL340" s="372" t="str">
        <f t="shared" si="75"/>
        <v/>
      </c>
      <c r="AM340" s="14"/>
      <c r="AN340" s="15"/>
      <c r="AO340" s="15"/>
      <c r="AP340" s="15"/>
      <c r="AQ340" s="16"/>
      <c r="AR340" s="17"/>
      <c r="AT340" s="25"/>
      <c r="AU340" s="440" t="str">
        <f>IF($AT340="","",VLOOKUP($AT340,リスト!$CL:$CM,2,FALSE))</f>
        <v/>
      </c>
      <c r="AV340" s="449"/>
      <c r="AX340" s="384" t="str">
        <f t="shared" si="76"/>
        <v/>
      </c>
      <c r="AY340" s="384">
        <f t="shared" si="77"/>
        <v>0</v>
      </c>
      <c r="AZ340" s="384">
        <f t="shared" si="78"/>
        <v>0</v>
      </c>
      <c r="BA340" s="384">
        <f t="shared" si="79"/>
        <v>0</v>
      </c>
    </row>
    <row r="341" spans="2:53" s="177" customFormat="1" ht="24.75" hidden="1" customHeight="1" outlineLevel="1">
      <c r="B341" s="38"/>
      <c r="C341" s="52"/>
      <c r="D341" s="291" t="str">
        <f t="shared" si="67"/>
        <v/>
      </c>
      <c r="E341" s="3"/>
      <c r="F341" s="3"/>
      <c r="G341" s="3"/>
      <c r="H341" s="3"/>
      <c r="I341" s="3"/>
      <c r="J341" s="3"/>
      <c r="K341" s="3"/>
      <c r="L341" s="356"/>
      <c r="M341" s="3"/>
      <c r="N341" s="3"/>
      <c r="O341" s="3"/>
      <c r="P341" s="3"/>
      <c r="Q341" s="13"/>
      <c r="R341" s="67"/>
      <c r="S341" s="13"/>
      <c r="T341" s="13"/>
      <c r="U341" s="75"/>
      <c r="V341" s="58" t="s">
        <v>3550</v>
      </c>
      <c r="W341" s="59"/>
      <c r="X341" s="41"/>
      <c r="Y341" s="134" t="str">
        <f t="shared" si="68"/>
        <v/>
      </c>
      <c r="Z341" s="135" t="str">
        <f t="shared" si="69"/>
        <v/>
      </c>
      <c r="AA341" s="134"/>
      <c r="AB341" s="303"/>
      <c r="AC341" s="44"/>
      <c r="AD341" s="183" t="str">
        <f t="shared" si="70"/>
        <v/>
      </c>
      <c r="AE341" s="380">
        <v>0.1</v>
      </c>
      <c r="AF341" s="185" t="str">
        <f t="shared" si="71"/>
        <v/>
      </c>
      <c r="AG341" s="186" t="str">
        <f t="shared" si="72"/>
        <v/>
      </c>
      <c r="AH341" s="186" t="str">
        <f t="shared" si="73"/>
        <v/>
      </c>
      <c r="AI341" s="187" t="str">
        <f t="shared" si="74"/>
        <v/>
      </c>
      <c r="AJ341" s="337"/>
      <c r="AK341" s="61"/>
      <c r="AL341" s="372" t="str">
        <f t="shared" si="75"/>
        <v/>
      </c>
      <c r="AM341" s="14"/>
      <c r="AN341" s="15"/>
      <c r="AO341" s="15"/>
      <c r="AP341" s="15"/>
      <c r="AQ341" s="16"/>
      <c r="AR341" s="17"/>
      <c r="AT341" s="25"/>
      <c r="AU341" s="440" t="str">
        <f>IF($AT341="","",VLOOKUP($AT341,リスト!$CL:$CM,2,FALSE))</f>
        <v/>
      </c>
      <c r="AV341" s="449"/>
      <c r="AX341" s="384" t="str">
        <f t="shared" si="76"/>
        <v/>
      </c>
      <c r="AY341" s="384">
        <f t="shared" si="77"/>
        <v>0</v>
      </c>
      <c r="AZ341" s="384">
        <f t="shared" si="78"/>
        <v>0</v>
      </c>
      <c r="BA341" s="384">
        <f t="shared" si="79"/>
        <v>0</v>
      </c>
    </row>
    <row r="342" spans="2:53" s="177" customFormat="1" ht="24.75" hidden="1" customHeight="1" outlineLevel="1">
      <c r="B342" s="38"/>
      <c r="C342" s="52"/>
      <c r="D342" s="291" t="str">
        <f t="shared" si="67"/>
        <v/>
      </c>
      <c r="E342" s="3"/>
      <c r="F342" s="3"/>
      <c r="G342" s="3"/>
      <c r="H342" s="3"/>
      <c r="I342" s="3"/>
      <c r="J342" s="3"/>
      <c r="K342" s="3"/>
      <c r="L342" s="356"/>
      <c r="M342" s="3"/>
      <c r="N342" s="3"/>
      <c r="O342" s="3"/>
      <c r="P342" s="3"/>
      <c r="Q342" s="13"/>
      <c r="R342" s="67"/>
      <c r="S342" s="13"/>
      <c r="T342" s="13"/>
      <c r="U342" s="75"/>
      <c r="V342" s="58" t="s">
        <v>3550</v>
      </c>
      <c r="W342" s="59"/>
      <c r="X342" s="41"/>
      <c r="Y342" s="134" t="str">
        <f t="shared" si="68"/>
        <v/>
      </c>
      <c r="Z342" s="135" t="str">
        <f t="shared" si="69"/>
        <v/>
      </c>
      <c r="AA342" s="134"/>
      <c r="AB342" s="303"/>
      <c r="AC342" s="44"/>
      <c r="AD342" s="183" t="str">
        <f t="shared" si="70"/>
        <v/>
      </c>
      <c r="AE342" s="380">
        <v>0.1</v>
      </c>
      <c r="AF342" s="185" t="str">
        <f t="shared" si="71"/>
        <v/>
      </c>
      <c r="AG342" s="186" t="str">
        <f t="shared" si="72"/>
        <v/>
      </c>
      <c r="AH342" s="186" t="str">
        <f t="shared" si="73"/>
        <v/>
      </c>
      <c r="AI342" s="187" t="str">
        <f t="shared" si="74"/>
        <v/>
      </c>
      <c r="AJ342" s="337"/>
      <c r="AK342" s="61"/>
      <c r="AL342" s="372" t="str">
        <f t="shared" si="75"/>
        <v/>
      </c>
      <c r="AM342" s="14"/>
      <c r="AN342" s="15"/>
      <c r="AO342" s="15"/>
      <c r="AP342" s="15"/>
      <c r="AQ342" s="16"/>
      <c r="AR342" s="17"/>
      <c r="AT342" s="25"/>
      <c r="AU342" s="440" t="str">
        <f>IF($AT342="","",VLOOKUP($AT342,リスト!$CL:$CM,2,FALSE))</f>
        <v/>
      </c>
      <c r="AV342" s="449"/>
      <c r="AX342" s="384" t="str">
        <f t="shared" si="76"/>
        <v/>
      </c>
      <c r="AY342" s="384">
        <f t="shared" si="77"/>
        <v>0</v>
      </c>
      <c r="AZ342" s="384">
        <f t="shared" si="78"/>
        <v>0</v>
      </c>
      <c r="BA342" s="384">
        <f t="shared" si="79"/>
        <v>0</v>
      </c>
    </row>
    <row r="343" spans="2:53" s="177" customFormat="1" ht="24.75" hidden="1" customHeight="1" outlineLevel="1">
      <c r="B343" s="38"/>
      <c r="C343" s="52"/>
      <c r="D343" s="291" t="str">
        <f t="shared" si="67"/>
        <v/>
      </c>
      <c r="E343" s="3"/>
      <c r="F343" s="3"/>
      <c r="G343" s="3"/>
      <c r="H343" s="3"/>
      <c r="I343" s="3"/>
      <c r="J343" s="3"/>
      <c r="K343" s="3"/>
      <c r="L343" s="356"/>
      <c r="M343" s="3"/>
      <c r="N343" s="3"/>
      <c r="O343" s="3"/>
      <c r="P343" s="3"/>
      <c r="Q343" s="13"/>
      <c r="R343" s="67"/>
      <c r="S343" s="13"/>
      <c r="T343" s="13"/>
      <c r="U343" s="75"/>
      <c r="V343" s="58" t="s">
        <v>3550</v>
      </c>
      <c r="W343" s="59"/>
      <c r="X343" s="41"/>
      <c r="Y343" s="134" t="str">
        <f t="shared" si="68"/>
        <v/>
      </c>
      <c r="Z343" s="135" t="str">
        <f t="shared" si="69"/>
        <v/>
      </c>
      <c r="AA343" s="134"/>
      <c r="AB343" s="303"/>
      <c r="AC343" s="44"/>
      <c r="AD343" s="183" t="str">
        <f t="shared" si="70"/>
        <v/>
      </c>
      <c r="AE343" s="380">
        <v>0.1</v>
      </c>
      <c r="AF343" s="185" t="str">
        <f t="shared" si="71"/>
        <v/>
      </c>
      <c r="AG343" s="186" t="str">
        <f t="shared" si="72"/>
        <v/>
      </c>
      <c r="AH343" s="186" t="str">
        <f t="shared" si="73"/>
        <v/>
      </c>
      <c r="AI343" s="187" t="str">
        <f t="shared" si="74"/>
        <v/>
      </c>
      <c r="AJ343" s="337"/>
      <c r="AK343" s="61"/>
      <c r="AL343" s="372" t="str">
        <f t="shared" si="75"/>
        <v/>
      </c>
      <c r="AM343" s="14"/>
      <c r="AN343" s="15"/>
      <c r="AO343" s="15"/>
      <c r="AP343" s="15"/>
      <c r="AQ343" s="16"/>
      <c r="AR343" s="17"/>
      <c r="AT343" s="25"/>
      <c r="AU343" s="440" t="str">
        <f>IF($AT343="","",VLOOKUP($AT343,リスト!$CL:$CM,2,FALSE))</f>
        <v/>
      </c>
      <c r="AV343" s="449"/>
      <c r="AX343" s="384" t="str">
        <f t="shared" si="76"/>
        <v/>
      </c>
      <c r="AY343" s="384">
        <f t="shared" si="77"/>
        <v>0</v>
      </c>
      <c r="AZ343" s="384">
        <f t="shared" si="78"/>
        <v>0</v>
      </c>
      <c r="BA343" s="384">
        <f t="shared" si="79"/>
        <v>0</v>
      </c>
    </row>
    <row r="344" spans="2:53" s="177" customFormat="1" ht="24.75" hidden="1" customHeight="1" outlineLevel="1">
      <c r="B344" s="38"/>
      <c r="C344" s="52"/>
      <c r="D344" s="291" t="str">
        <f t="shared" si="67"/>
        <v/>
      </c>
      <c r="E344" s="3"/>
      <c r="F344" s="3"/>
      <c r="G344" s="3"/>
      <c r="H344" s="3"/>
      <c r="I344" s="3"/>
      <c r="J344" s="3"/>
      <c r="K344" s="3"/>
      <c r="L344" s="356"/>
      <c r="M344" s="3"/>
      <c r="N344" s="3"/>
      <c r="O344" s="3"/>
      <c r="P344" s="3"/>
      <c r="Q344" s="13"/>
      <c r="R344" s="67"/>
      <c r="S344" s="13"/>
      <c r="T344" s="13"/>
      <c r="U344" s="75"/>
      <c r="V344" s="58" t="s">
        <v>3550</v>
      </c>
      <c r="W344" s="59"/>
      <c r="X344" s="41"/>
      <c r="Y344" s="134" t="str">
        <f t="shared" si="68"/>
        <v/>
      </c>
      <c r="Z344" s="135" t="str">
        <f t="shared" si="69"/>
        <v/>
      </c>
      <c r="AA344" s="134"/>
      <c r="AB344" s="303"/>
      <c r="AC344" s="44"/>
      <c r="AD344" s="183" t="str">
        <f t="shared" si="70"/>
        <v/>
      </c>
      <c r="AE344" s="380">
        <v>0.1</v>
      </c>
      <c r="AF344" s="185" t="str">
        <f t="shared" si="71"/>
        <v/>
      </c>
      <c r="AG344" s="186" t="str">
        <f t="shared" si="72"/>
        <v/>
      </c>
      <c r="AH344" s="186" t="str">
        <f t="shared" si="73"/>
        <v/>
      </c>
      <c r="AI344" s="187" t="str">
        <f t="shared" si="74"/>
        <v/>
      </c>
      <c r="AJ344" s="337"/>
      <c r="AK344" s="61"/>
      <c r="AL344" s="372" t="str">
        <f t="shared" si="75"/>
        <v/>
      </c>
      <c r="AM344" s="14"/>
      <c r="AN344" s="15"/>
      <c r="AO344" s="15"/>
      <c r="AP344" s="15"/>
      <c r="AQ344" s="16"/>
      <c r="AR344" s="17"/>
      <c r="AT344" s="25"/>
      <c r="AU344" s="440" t="str">
        <f>IF($AT344="","",VLOOKUP($AT344,リスト!$CL:$CM,2,FALSE))</f>
        <v/>
      </c>
      <c r="AV344" s="449"/>
      <c r="AX344" s="384" t="str">
        <f t="shared" si="76"/>
        <v/>
      </c>
      <c r="AY344" s="384">
        <f t="shared" si="77"/>
        <v>0</v>
      </c>
      <c r="AZ344" s="384">
        <f t="shared" si="78"/>
        <v>0</v>
      </c>
      <c r="BA344" s="384">
        <f t="shared" si="79"/>
        <v>0</v>
      </c>
    </row>
    <row r="345" spans="2:53" s="177" customFormat="1" ht="24.75" hidden="1" customHeight="1" outlineLevel="1">
      <c r="B345" s="38"/>
      <c r="C345" s="52"/>
      <c r="D345" s="291" t="str">
        <f t="shared" si="67"/>
        <v/>
      </c>
      <c r="E345" s="3"/>
      <c r="F345" s="3"/>
      <c r="G345" s="3"/>
      <c r="H345" s="3"/>
      <c r="I345" s="3"/>
      <c r="J345" s="3"/>
      <c r="K345" s="3"/>
      <c r="L345" s="356"/>
      <c r="M345" s="3"/>
      <c r="N345" s="3"/>
      <c r="O345" s="3"/>
      <c r="P345" s="3"/>
      <c r="Q345" s="13"/>
      <c r="R345" s="67"/>
      <c r="S345" s="13"/>
      <c r="T345" s="13"/>
      <c r="U345" s="75"/>
      <c r="V345" s="58" t="s">
        <v>3550</v>
      </c>
      <c r="W345" s="59"/>
      <c r="X345" s="41"/>
      <c r="Y345" s="134" t="str">
        <f t="shared" si="68"/>
        <v/>
      </c>
      <c r="Z345" s="135" t="str">
        <f t="shared" si="69"/>
        <v/>
      </c>
      <c r="AA345" s="134"/>
      <c r="AB345" s="303"/>
      <c r="AC345" s="44"/>
      <c r="AD345" s="183" t="str">
        <f t="shared" si="70"/>
        <v/>
      </c>
      <c r="AE345" s="380">
        <v>0.1</v>
      </c>
      <c r="AF345" s="185" t="str">
        <f t="shared" si="71"/>
        <v/>
      </c>
      <c r="AG345" s="186" t="str">
        <f t="shared" si="72"/>
        <v/>
      </c>
      <c r="AH345" s="186" t="str">
        <f t="shared" si="73"/>
        <v/>
      </c>
      <c r="AI345" s="187" t="str">
        <f t="shared" si="74"/>
        <v/>
      </c>
      <c r="AJ345" s="337"/>
      <c r="AK345" s="61"/>
      <c r="AL345" s="372" t="str">
        <f t="shared" si="75"/>
        <v/>
      </c>
      <c r="AM345" s="14"/>
      <c r="AN345" s="15"/>
      <c r="AO345" s="15"/>
      <c r="AP345" s="15"/>
      <c r="AQ345" s="16"/>
      <c r="AR345" s="17"/>
      <c r="AT345" s="25"/>
      <c r="AU345" s="440" t="str">
        <f>IF($AT345="","",VLOOKUP($AT345,リスト!$CL:$CM,2,FALSE))</f>
        <v/>
      </c>
      <c r="AV345" s="449"/>
      <c r="AX345" s="384" t="str">
        <f t="shared" si="76"/>
        <v/>
      </c>
      <c r="AY345" s="384">
        <f t="shared" si="77"/>
        <v>0</v>
      </c>
      <c r="AZ345" s="384">
        <f t="shared" si="78"/>
        <v>0</v>
      </c>
      <c r="BA345" s="384">
        <f t="shared" si="79"/>
        <v>0</v>
      </c>
    </row>
    <row r="346" spans="2:53" s="177" customFormat="1" ht="24.75" hidden="1" customHeight="1" outlineLevel="1">
      <c r="B346" s="38"/>
      <c r="C346" s="52"/>
      <c r="D346" s="291" t="str">
        <f t="shared" si="67"/>
        <v/>
      </c>
      <c r="E346" s="3"/>
      <c r="F346" s="3"/>
      <c r="G346" s="3"/>
      <c r="H346" s="3"/>
      <c r="I346" s="3"/>
      <c r="J346" s="3"/>
      <c r="K346" s="3"/>
      <c r="L346" s="356"/>
      <c r="M346" s="3"/>
      <c r="N346" s="3"/>
      <c r="O346" s="3"/>
      <c r="P346" s="3"/>
      <c r="Q346" s="13"/>
      <c r="R346" s="67"/>
      <c r="S346" s="13"/>
      <c r="T346" s="13"/>
      <c r="U346" s="75"/>
      <c r="V346" s="58" t="s">
        <v>3550</v>
      </c>
      <c r="W346" s="59"/>
      <c r="X346" s="41"/>
      <c r="Y346" s="134" t="str">
        <f t="shared" si="68"/>
        <v/>
      </c>
      <c r="Z346" s="135" t="str">
        <f t="shared" si="69"/>
        <v/>
      </c>
      <c r="AA346" s="134"/>
      <c r="AB346" s="303"/>
      <c r="AC346" s="44"/>
      <c r="AD346" s="183" t="str">
        <f t="shared" si="70"/>
        <v/>
      </c>
      <c r="AE346" s="380">
        <v>0.1</v>
      </c>
      <c r="AF346" s="185" t="str">
        <f t="shared" si="71"/>
        <v/>
      </c>
      <c r="AG346" s="186" t="str">
        <f t="shared" si="72"/>
        <v/>
      </c>
      <c r="AH346" s="186" t="str">
        <f t="shared" si="73"/>
        <v/>
      </c>
      <c r="AI346" s="187" t="str">
        <f t="shared" si="74"/>
        <v/>
      </c>
      <c r="AJ346" s="337"/>
      <c r="AK346" s="61"/>
      <c r="AL346" s="372" t="str">
        <f t="shared" si="75"/>
        <v/>
      </c>
      <c r="AM346" s="14"/>
      <c r="AN346" s="15"/>
      <c r="AO346" s="15"/>
      <c r="AP346" s="15"/>
      <c r="AQ346" s="16"/>
      <c r="AR346" s="17"/>
      <c r="AT346" s="25"/>
      <c r="AU346" s="440" t="str">
        <f>IF($AT346="","",VLOOKUP($AT346,リスト!$CL:$CM,2,FALSE))</f>
        <v/>
      </c>
      <c r="AV346" s="449"/>
      <c r="AX346" s="384" t="str">
        <f t="shared" si="76"/>
        <v/>
      </c>
      <c r="AY346" s="384">
        <f t="shared" si="77"/>
        <v>0</v>
      </c>
      <c r="AZ346" s="384">
        <f t="shared" si="78"/>
        <v>0</v>
      </c>
      <c r="BA346" s="384">
        <f t="shared" si="79"/>
        <v>0</v>
      </c>
    </row>
    <row r="347" spans="2:53" s="177" customFormat="1" ht="24.75" hidden="1" customHeight="1" outlineLevel="1">
      <c r="B347" s="38"/>
      <c r="C347" s="52"/>
      <c r="D347" s="291" t="str">
        <f t="shared" si="67"/>
        <v/>
      </c>
      <c r="E347" s="3"/>
      <c r="F347" s="3"/>
      <c r="G347" s="3"/>
      <c r="H347" s="3"/>
      <c r="I347" s="3"/>
      <c r="J347" s="3"/>
      <c r="K347" s="3"/>
      <c r="L347" s="356"/>
      <c r="M347" s="3"/>
      <c r="N347" s="3"/>
      <c r="O347" s="3"/>
      <c r="P347" s="3"/>
      <c r="Q347" s="13"/>
      <c r="R347" s="67"/>
      <c r="S347" s="13"/>
      <c r="T347" s="13"/>
      <c r="U347" s="75"/>
      <c r="V347" s="58" t="s">
        <v>3550</v>
      </c>
      <c r="W347" s="59"/>
      <c r="X347" s="41"/>
      <c r="Y347" s="134" t="str">
        <f t="shared" si="68"/>
        <v/>
      </c>
      <c r="Z347" s="135" t="str">
        <f t="shared" si="69"/>
        <v/>
      </c>
      <c r="AA347" s="134"/>
      <c r="AB347" s="303"/>
      <c r="AC347" s="44"/>
      <c r="AD347" s="183" t="str">
        <f t="shared" si="70"/>
        <v/>
      </c>
      <c r="AE347" s="380">
        <v>0.1</v>
      </c>
      <c r="AF347" s="185" t="str">
        <f t="shared" si="71"/>
        <v/>
      </c>
      <c r="AG347" s="186" t="str">
        <f t="shared" si="72"/>
        <v/>
      </c>
      <c r="AH347" s="186" t="str">
        <f t="shared" si="73"/>
        <v/>
      </c>
      <c r="AI347" s="187" t="str">
        <f t="shared" si="74"/>
        <v/>
      </c>
      <c r="AJ347" s="337"/>
      <c r="AK347" s="61"/>
      <c r="AL347" s="372" t="str">
        <f t="shared" si="75"/>
        <v/>
      </c>
      <c r="AM347" s="14"/>
      <c r="AN347" s="15"/>
      <c r="AO347" s="15"/>
      <c r="AP347" s="15"/>
      <c r="AQ347" s="16"/>
      <c r="AR347" s="17"/>
      <c r="AT347" s="25"/>
      <c r="AU347" s="440" t="str">
        <f>IF($AT347="","",VLOOKUP($AT347,リスト!$CL:$CM,2,FALSE))</f>
        <v/>
      </c>
      <c r="AV347" s="449"/>
      <c r="AX347" s="384" t="str">
        <f t="shared" si="76"/>
        <v/>
      </c>
      <c r="AY347" s="384">
        <f t="shared" si="77"/>
        <v>0</v>
      </c>
      <c r="AZ347" s="384">
        <f t="shared" si="78"/>
        <v>0</v>
      </c>
      <c r="BA347" s="384">
        <f t="shared" si="79"/>
        <v>0</v>
      </c>
    </row>
    <row r="348" spans="2:53" s="177" customFormat="1" ht="24.75" hidden="1" customHeight="1" outlineLevel="1">
      <c r="B348" s="38"/>
      <c r="C348" s="52"/>
      <c r="D348" s="291" t="str">
        <f t="shared" si="67"/>
        <v/>
      </c>
      <c r="E348" s="3"/>
      <c r="F348" s="3"/>
      <c r="G348" s="3"/>
      <c r="H348" s="3"/>
      <c r="I348" s="3"/>
      <c r="J348" s="3"/>
      <c r="K348" s="3"/>
      <c r="L348" s="356"/>
      <c r="M348" s="3"/>
      <c r="N348" s="3"/>
      <c r="O348" s="3"/>
      <c r="P348" s="3"/>
      <c r="Q348" s="13"/>
      <c r="R348" s="67"/>
      <c r="S348" s="13"/>
      <c r="T348" s="13"/>
      <c r="U348" s="75"/>
      <c r="V348" s="58" t="s">
        <v>3550</v>
      </c>
      <c r="W348" s="59"/>
      <c r="X348" s="41"/>
      <c r="Y348" s="134" t="str">
        <f t="shared" si="68"/>
        <v/>
      </c>
      <c r="Z348" s="135" t="str">
        <f t="shared" si="69"/>
        <v/>
      </c>
      <c r="AA348" s="134"/>
      <c r="AB348" s="303"/>
      <c r="AC348" s="44"/>
      <c r="AD348" s="183" t="str">
        <f t="shared" si="70"/>
        <v/>
      </c>
      <c r="AE348" s="380">
        <v>0.1</v>
      </c>
      <c r="AF348" s="185" t="str">
        <f t="shared" si="71"/>
        <v/>
      </c>
      <c r="AG348" s="186" t="str">
        <f t="shared" si="72"/>
        <v/>
      </c>
      <c r="AH348" s="186" t="str">
        <f t="shared" si="73"/>
        <v/>
      </c>
      <c r="AI348" s="187" t="str">
        <f t="shared" si="74"/>
        <v/>
      </c>
      <c r="AJ348" s="337"/>
      <c r="AK348" s="61"/>
      <c r="AL348" s="372" t="str">
        <f t="shared" si="75"/>
        <v/>
      </c>
      <c r="AM348" s="14"/>
      <c r="AN348" s="15"/>
      <c r="AO348" s="15"/>
      <c r="AP348" s="15"/>
      <c r="AQ348" s="16"/>
      <c r="AR348" s="17"/>
      <c r="AT348" s="25"/>
      <c r="AU348" s="440" t="str">
        <f>IF($AT348="","",VLOOKUP($AT348,リスト!$CL:$CM,2,FALSE))</f>
        <v/>
      </c>
      <c r="AV348" s="449"/>
      <c r="AX348" s="384" t="str">
        <f t="shared" si="76"/>
        <v/>
      </c>
      <c r="AY348" s="384">
        <f t="shared" si="77"/>
        <v>0</v>
      </c>
      <c r="AZ348" s="384">
        <f t="shared" si="78"/>
        <v>0</v>
      </c>
      <c r="BA348" s="384">
        <f t="shared" si="79"/>
        <v>0</v>
      </c>
    </row>
    <row r="349" spans="2:53" s="177" customFormat="1" ht="24.75" hidden="1" customHeight="1" outlineLevel="1">
      <c r="B349" s="38"/>
      <c r="C349" s="52"/>
      <c r="D349" s="291" t="str">
        <f t="shared" si="67"/>
        <v/>
      </c>
      <c r="E349" s="3"/>
      <c r="F349" s="3"/>
      <c r="G349" s="3"/>
      <c r="H349" s="3"/>
      <c r="I349" s="3"/>
      <c r="J349" s="3"/>
      <c r="K349" s="3"/>
      <c r="L349" s="356"/>
      <c r="M349" s="3"/>
      <c r="N349" s="3"/>
      <c r="O349" s="3"/>
      <c r="P349" s="3"/>
      <c r="Q349" s="13"/>
      <c r="R349" s="67"/>
      <c r="S349" s="13"/>
      <c r="T349" s="13"/>
      <c r="U349" s="75"/>
      <c r="V349" s="58" t="s">
        <v>3550</v>
      </c>
      <c r="W349" s="59"/>
      <c r="X349" s="41"/>
      <c r="Y349" s="134" t="str">
        <f t="shared" si="68"/>
        <v/>
      </c>
      <c r="Z349" s="135" t="str">
        <f t="shared" si="69"/>
        <v/>
      </c>
      <c r="AA349" s="134"/>
      <c r="AB349" s="303"/>
      <c r="AC349" s="44"/>
      <c r="AD349" s="183" t="str">
        <f t="shared" si="70"/>
        <v/>
      </c>
      <c r="AE349" s="380">
        <v>0.1</v>
      </c>
      <c r="AF349" s="185" t="str">
        <f t="shared" si="71"/>
        <v/>
      </c>
      <c r="AG349" s="186" t="str">
        <f t="shared" si="72"/>
        <v/>
      </c>
      <c r="AH349" s="186" t="str">
        <f t="shared" si="73"/>
        <v/>
      </c>
      <c r="AI349" s="187" t="str">
        <f t="shared" si="74"/>
        <v/>
      </c>
      <c r="AJ349" s="337"/>
      <c r="AK349" s="61"/>
      <c r="AL349" s="372" t="str">
        <f t="shared" si="75"/>
        <v/>
      </c>
      <c r="AM349" s="14"/>
      <c r="AN349" s="15"/>
      <c r="AO349" s="15"/>
      <c r="AP349" s="15"/>
      <c r="AQ349" s="16"/>
      <c r="AR349" s="17"/>
      <c r="AT349" s="25"/>
      <c r="AU349" s="440" t="str">
        <f>IF($AT349="","",VLOOKUP($AT349,リスト!$CL:$CM,2,FALSE))</f>
        <v/>
      </c>
      <c r="AV349" s="449"/>
      <c r="AX349" s="384" t="str">
        <f t="shared" si="76"/>
        <v/>
      </c>
      <c r="AY349" s="384">
        <f t="shared" si="77"/>
        <v>0</v>
      </c>
      <c r="AZ349" s="384">
        <f t="shared" si="78"/>
        <v>0</v>
      </c>
      <c r="BA349" s="384">
        <f t="shared" si="79"/>
        <v>0</v>
      </c>
    </row>
    <row r="350" spans="2:53" s="177" customFormat="1" ht="24.75" hidden="1" customHeight="1" outlineLevel="1">
      <c r="B350" s="38"/>
      <c r="C350" s="52"/>
      <c r="D350" s="291" t="str">
        <f t="shared" si="67"/>
        <v/>
      </c>
      <c r="E350" s="3"/>
      <c r="F350" s="3"/>
      <c r="G350" s="3"/>
      <c r="H350" s="3"/>
      <c r="I350" s="3"/>
      <c r="J350" s="3"/>
      <c r="K350" s="3"/>
      <c r="L350" s="356"/>
      <c r="M350" s="3"/>
      <c r="N350" s="3"/>
      <c r="O350" s="3"/>
      <c r="P350" s="3"/>
      <c r="Q350" s="13"/>
      <c r="R350" s="67"/>
      <c r="S350" s="13"/>
      <c r="T350" s="13"/>
      <c r="U350" s="75"/>
      <c r="V350" s="58" t="s">
        <v>3550</v>
      </c>
      <c r="W350" s="59"/>
      <c r="X350" s="41"/>
      <c r="Y350" s="134" t="str">
        <f t="shared" si="68"/>
        <v/>
      </c>
      <c r="Z350" s="135" t="str">
        <f t="shared" si="69"/>
        <v/>
      </c>
      <c r="AA350" s="134"/>
      <c r="AB350" s="303"/>
      <c r="AC350" s="44"/>
      <c r="AD350" s="183" t="str">
        <f t="shared" si="70"/>
        <v/>
      </c>
      <c r="AE350" s="380">
        <v>0.1</v>
      </c>
      <c r="AF350" s="185" t="str">
        <f t="shared" si="71"/>
        <v/>
      </c>
      <c r="AG350" s="186" t="str">
        <f t="shared" si="72"/>
        <v/>
      </c>
      <c r="AH350" s="186" t="str">
        <f t="shared" si="73"/>
        <v/>
      </c>
      <c r="AI350" s="187" t="str">
        <f t="shared" si="74"/>
        <v/>
      </c>
      <c r="AJ350" s="337"/>
      <c r="AK350" s="61"/>
      <c r="AL350" s="372" t="str">
        <f t="shared" si="75"/>
        <v/>
      </c>
      <c r="AM350" s="14"/>
      <c r="AN350" s="15"/>
      <c r="AO350" s="15"/>
      <c r="AP350" s="15"/>
      <c r="AQ350" s="16"/>
      <c r="AR350" s="17"/>
      <c r="AT350" s="25"/>
      <c r="AU350" s="440" t="str">
        <f>IF($AT350="","",VLOOKUP($AT350,リスト!$CL:$CM,2,FALSE))</f>
        <v/>
      </c>
      <c r="AV350" s="449"/>
      <c r="AX350" s="384" t="str">
        <f t="shared" si="76"/>
        <v/>
      </c>
      <c r="AY350" s="384">
        <f t="shared" si="77"/>
        <v>0</v>
      </c>
      <c r="AZ350" s="384">
        <f t="shared" si="78"/>
        <v>0</v>
      </c>
      <c r="BA350" s="384">
        <f t="shared" si="79"/>
        <v>0</v>
      </c>
    </row>
    <row r="351" spans="2:53" s="177" customFormat="1" ht="24.75" hidden="1" customHeight="1" outlineLevel="1">
      <c r="B351" s="38"/>
      <c r="C351" s="52"/>
      <c r="D351" s="291" t="str">
        <f t="shared" si="67"/>
        <v/>
      </c>
      <c r="E351" s="3"/>
      <c r="F351" s="3"/>
      <c r="G351" s="3"/>
      <c r="H351" s="3"/>
      <c r="I351" s="3"/>
      <c r="J351" s="3"/>
      <c r="K351" s="3"/>
      <c r="L351" s="356"/>
      <c r="M351" s="3"/>
      <c r="N351" s="3"/>
      <c r="O351" s="3"/>
      <c r="P351" s="3"/>
      <c r="Q351" s="13"/>
      <c r="R351" s="67"/>
      <c r="S351" s="13"/>
      <c r="T351" s="13"/>
      <c r="U351" s="75"/>
      <c r="V351" s="58" t="s">
        <v>3550</v>
      </c>
      <c r="W351" s="59"/>
      <c r="X351" s="41"/>
      <c r="Y351" s="134" t="str">
        <f t="shared" si="68"/>
        <v/>
      </c>
      <c r="Z351" s="135" t="str">
        <f t="shared" si="69"/>
        <v/>
      </c>
      <c r="AA351" s="134"/>
      <c r="AB351" s="303"/>
      <c r="AC351" s="44"/>
      <c r="AD351" s="183" t="str">
        <f t="shared" si="70"/>
        <v/>
      </c>
      <c r="AE351" s="380">
        <v>0.1</v>
      </c>
      <c r="AF351" s="185" t="str">
        <f t="shared" si="71"/>
        <v/>
      </c>
      <c r="AG351" s="186" t="str">
        <f t="shared" si="72"/>
        <v/>
      </c>
      <c r="AH351" s="186" t="str">
        <f t="shared" si="73"/>
        <v/>
      </c>
      <c r="AI351" s="187" t="str">
        <f t="shared" si="74"/>
        <v/>
      </c>
      <c r="AJ351" s="337"/>
      <c r="AK351" s="61"/>
      <c r="AL351" s="372" t="str">
        <f t="shared" si="75"/>
        <v/>
      </c>
      <c r="AM351" s="14"/>
      <c r="AN351" s="15"/>
      <c r="AO351" s="15"/>
      <c r="AP351" s="15"/>
      <c r="AQ351" s="16"/>
      <c r="AR351" s="17"/>
      <c r="AT351" s="25"/>
      <c r="AU351" s="440" t="str">
        <f>IF($AT351="","",VLOOKUP($AT351,リスト!$CL:$CM,2,FALSE))</f>
        <v/>
      </c>
      <c r="AV351" s="449"/>
      <c r="AX351" s="384" t="str">
        <f t="shared" si="76"/>
        <v/>
      </c>
      <c r="AY351" s="384">
        <f t="shared" si="77"/>
        <v>0</v>
      </c>
      <c r="AZ351" s="384">
        <f t="shared" si="78"/>
        <v>0</v>
      </c>
      <c r="BA351" s="384">
        <f t="shared" si="79"/>
        <v>0</v>
      </c>
    </row>
    <row r="352" spans="2:53" s="177" customFormat="1" ht="24.75" hidden="1" customHeight="1" outlineLevel="1">
      <c r="B352" s="38"/>
      <c r="C352" s="52"/>
      <c r="D352" s="291" t="str">
        <f t="shared" si="67"/>
        <v/>
      </c>
      <c r="E352" s="3"/>
      <c r="F352" s="3"/>
      <c r="G352" s="3"/>
      <c r="H352" s="3"/>
      <c r="I352" s="3"/>
      <c r="J352" s="3"/>
      <c r="K352" s="3"/>
      <c r="L352" s="356"/>
      <c r="M352" s="3"/>
      <c r="N352" s="3"/>
      <c r="O352" s="3"/>
      <c r="P352" s="3"/>
      <c r="Q352" s="13"/>
      <c r="R352" s="67"/>
      <c r="S352" s="13"/>
      <c r="T352" s="13"/>
      <c r="U352" s="75"/>
      <c r="V352" s="58" t="s">
        <v>3550</v>
      </c>
      <c r="W352" s="59"/>
      <c r="X352" s="41"/>
      <c r="Y352" s="134" t="str">
        <f t="shared" si="68"/>
        <v/>
      </c>
      <c r="Z352" s="135" t="str">
        <f t="shared" si="69"/>
        <v/>
      </c>
      <c r="AA352" s="134"/>
      <c r="AB352" s="303"/>
      <c r="AC352" s="44"/>
      <c r="AD352" s="183" t="str">
        <f t="shared" si="70"/>
        <v/>
      </c>
      <c r="AE352" s="380">
        <v>0.1</v>
      </c>
      <c r="AF352" s="185" t="str">
        <f t="shared" si="71"/>
        <v/>
      </c>
      <c r="AG352" s="186" t="str">
        <f t="shared" si="72"/>
        <v/>
      </c>
      <c r="AH352" s="186" t="str">
        <f t="shared" si="73"/>
        <v/>
      </c>
      <c r="AI352" s="187" t="str">
        <f t="shared" si="74"/>
        <v/>
      </c>
      <c r="AJ352" s="337"/>
      <c r="AK352" s="61"/>
      <c r="AL352" s="372" t="str">
        <f t="shared" si="75"/>
        <v/>
      </c>
      <c r="AM352" s="14"/>
      <c r="AN352" s="15"/>
      <c r="AO352" s="15"/>
      <c r="AP352" s="15"/>
      <c r="AQ352" s="16"/>
      <c r="AR352" s="17"/>
      <c r="AT352" s="25"/>
      <c r="AU352" s="440" t="str">
        <f>IF($AT352="","",VLOOKUP($AT352,リスト!$CL:$CM,2,FALSE))</f>
        <v/>
      </c>
      <c r="AV352" s="449"/>
      <c r="AX352" s="384" t="str">
        <f t="shared" si="76"/>
        <v/>
      </c>
      <c r="AY352" s="384">
        <f t="shared" si="77"/>
        <v>0</v>
      </c>
      <c r="AZ352" s="384">
        <f t="shared" si="78"/>
        <v>0</v>
      </c>
      <c r="BA352" s="384">
        <f t="shared" si="79"/>
        <v>0</v>
      </c>
    </row>
    <row r="353" spans="2:53" s="177" customFormat="1" ht="24.75" hidden="1" customHeight="1" outlineLevel="1">
      <c r="B353" s="38"/>
      <c r="C353" s="52"/>
      <c r="D353" s="291" t="str">
        <f t="shared" si="67"/>
        <v/>
      </c>
      <c r="E353" s="3"/>
      <c r="F353" s="3"/>
      <c r="G353" s="3"/>
      <c r="H353" s="3"/>
      <c r="I353" s="3"/>
      <c r="J353" s="3"/>
      <c r="K353" s="3"/>
      <c r="L353" s="356"/>
      <c r="M353" s="3"/>
      <c r="N353" s="3"/>
      <c r="O353" s="3"/>
      <c r="P353" s="3"/>
      <c r="Q353" s="13"/>
      <c r="R353" s="67"/>
      <c r="S353" s="13"/>
      <c r="T353" s="13"/>
      <c r="U353" s="75"/>
      <c r="V353" s="58" t="s">
        <v>3550</v>
      </c>
      <c r="W353" s="59"/>
      <c r="X353" s="41"/>
      <c r="Y353" s="134" t="str">
        <f t="shared" si="68"/>
        <v/>
      </c>
      <c r="Z353" s="135" t="str">
        <f t="shared" si="69"/>
        <v/>
      </c>
      <c r="AA353" s="134"/>
      <c r="AB353" s="303"/>
      <c r="AC353" s="44"/>
      <c r="AD353" s="183" t="str">
        <f t="shared" si="70"/>
        <v/>
      </c>
      <c r="AE353" s="380">
        <v>0.1</v>
      </c>
      <c r="AF353" s="185" t="str">
        <f t="shared" si="71"/>
        <v/>
      </c>
      <c r="AG353" s="186" t="str">
        <f t="shared" si="72"/>
        <v/>
      </c>
      <c r="AH353" s="186" t="str">
        <f t="shared" si="73"/>
        <v/>
      </c>
      <c r="AI353" s="187" t="str">
        <f t="shared" si="74"/>
        <v/>
      </c>
      <c r="AJ353" s="337"/>
      <c r="AK353" s="61"/>
      <c r="AL353" s="372" t="str">
        <f t="shared" si="75"/>
        <v/>
      </c>
      <c r="AM353" s="14"/>
      <c r="AN353" s="15"/>
      <c r="AO353" s="15"/>
      <c r="AP353" s="15"/>
      <c r="AQ353" s="16"/>
      <c r="AR353" s="17"/>
      <c r="AT353" s="25"/>
      <c r="AU353" s="440" t="str">
        <f>IF($AT353="","",VLOOKUP($AT353,リスト!$CL:$CM,2,FALSE))</f>
        <v/>
      </c>
      <c r="AV353" s="449"/>
      <c r="AX353" s="384" t="str">
        <f t="shared" si="76"/>
        <v/>
      </c>
      <c r="AY353" s="384">
        <f t="shared" si="77"/>
        <v>0</v>
      </c>
      <c r="AZ353" s="384">
        <f t="shared" si="78"/>
        <v>0</v>
      </c>
      <c r="BA353" s="384">
        <f t="shared" si="79"/>
        <v>0</v>
      </c>
    </row>
    <row r="354" spans="2:53" s="177" customFormat="1" ht="24.75" hidden="1" customHeight="1" outlineLevel="1">
      <c r="B354" s="38"/>
      <c r="C354" s="52"/>
      <c r="D354" s="291" t="str">
        <f t="shared" si="67"/>
        <v/>
      </c>
      <c r="E354" s="3"/>
      <c r="F354" s="3"/>
      <c r="G354" s="3"/>
      <c r="H354" s="3"/>
      <c r="I354" s="3"/>
      <c r="J354" s="3"/>
      <c r="K354" s="3"/>
      <c r="L354" s="356"/>
      <c r="M354" s="3"/>
      <c r="N354" s="3"/>
      <c r="O354" s="3"/>
      <c r="P354" s="3"/>
      <c r="Q354" s="13"/>
      <c r="R354" s="67"/>
      <c r="S354" s="13"/>
      <c r="T354" s="13"/>
      <c r="U354" s="75"/>
      <c r="V354" s="58" t="s">
        <v>3550</v>
      </c>
      <c r="W354" s="59"/>
      <c r="X354" s="41"/>
      <c r="Y354" s="134" t="str">
        <f t="shared" si="68"/>
        <v/>
      </c>
      <c r="Z354" s="135" t="str">
        <f t="shared" si="69"/>
        <v/>
      </c>
      <c r="AA354" s="134"/>
      <c r="AB354" s="303"/>
      <c r="AC354" s="44"/>
      <c r="AD354" s="183" t="str">
        <f t="shared" si="70"/>
        <v/>
      </c>
      <c r="AE354" s="380">
        <v>0.1</v>
      </c>
      <c r="AF354" s="185" t="str">
        <f t="shared" si="71"/>
        <v/>
      </c>
      <c r="AG354" s="186" t="str">
        <f t="shared" si="72"/>
        <v/>
      </c>
      <c r="AH354" s="186" t="str">
        <f t="shared" si="73"/>
        <v/>
      </c>
      <c r="AI354" s="187" t="str">
        <f t="shared" si="74"/>
        <v/>
      </c>
      <c r="AJ354" s="337"/>
      <c r="AK354" s="61"/>
      <c r="AL354" s="372" t="str">
        <f t="shared" si="75"/>
        <v/>
      </c>
      <c r="AM354" s="14"/>
      <c r="AN354" s="15"/>
      <c r="AO354" s="15"/>
      <c r="AP354" s="15"/>
      <c r="AQ354" s="16"/>
      <c r="AR354" s="17"/>
      <c r="AT354" s="25"/>
      <c r="AU354" s="440" t="str">
        <f>IF($AT354="","",VLOOKUP($AT354,リスト!$CL:$CM,2,FALSE))</f>
        <v/>
      </c>
      <c r="AV354" s="449"/>
      <c r="AX354" s="384" t="str">
        <f t="shared" si="76"/>
        <v/>
      </c>
      <c r="AY354" s="384">
        <f t="shared" si="77"/>
        <v>0</v>
      </c>
      <c r="AZ354" s="384">
        <f t="shared" si="78"/>
        <v>0</v>
      </c>
      <c r="BA354" s="384">
        <f t="shared" si="79"/>
        <v>0</v>
      </c>
    </row>
    <row r="355" spans="2:53" s="177" customFormat="1" ht="24.75" hidden="1" customHeight="1" outlineLevel="1">
      <c r="B355" s="38"/>
      <c r="C355" s="52"/>
      <c r="D355" s="291" t="str">
        <f t="shared" si="67"/>
        <v/>
      </c>
      <c r="E355" s="3"/>
      <c r="F355" s="3"/>
      <c r="G355" s="3"/>
      <c r="H355" s="3"/>
      <c r="I355" s="3"/>
      <c r="J355" s="3"/>
      <c r="K355" s="3"/>
      <c r="L355" s="356"/>
      <c r="M355" s="3"/>
      <c r="N355" s="3"/>
      <c r="O355" s="3"/>
      <c r="P355" s="3"/>
      <c r="Q355" s="13"/>
      <c r="R355" s="67"/>
      <c r="S355" s="13"/>
      <c r="T355" s="13"/>
      <c r="U355" s="75"/>
      <c r="V355" s="58" t="s">
        <v>3550</v>
      </c>
      <c r="W355" s="59"/>
      <c r="X355" s="41"/>
      <c r="Y355" s="134" t="str">
        <f t="shared" si="68"/>
        <v/>
      </c>
      <c r="Z355" s="135" t="str">
        <f t="shared" si="69"/>
        <v/>
      </c>
      <c r="AA355" s="134"/>
      <c r="AB355" s="303"/>
      <c r="AC355" s="44"/>
      <c r="AD355" s="183" t="str">
        <f t="shared" si="70"/>
        <v/>
      </c>
      <c r="AE355" s="380">
        <v>0.1</v>
      </c>
      <c r="AF355" s="185" t="str">
        <f t="shared" si="71"/>
        <v/>
      </c>
      <c r="AG355" s="186" t="str">
        <f t="shared" si="72"/>
        <v/>
      </c>
      <c r="AH355" s="186" t="str">
        <f t="shared" si="73"/>
        <v/>
      </c>
      <c r="AI355" s="187" t="str">
        <f t="shared" si="74"/>
        <v/>
      </c>
      <c r="AJ355" s="337"/>
      <c r="AK355" s="61"/>
      <c r="AL355" s="372" t="str">
        <f t="shared" si="75"/>
        <v/>
      </c>
      <c r="AM355" s="14"/>
      <c r="AN355" s="15"/>
      <c r="AO355" s="15"/>
      <c r="AP355" s="15"/>
      <c r="AQ355" s="16"/>
      <c r="AR355" s="17"/>
      <c r="AT355" s="25"/>
      <c r="AU355" s="440" t="str">
        <f>IF($AT355="","",VLOOKUP($AT355,リスト!$CL:$CM,2,FALSE))</f>
        <v/>
      </c>
      <c r="AV355" s="449"/>
      <c r="AX355" s="384" t="str">
        <f t="shared" si="76"/>
        <v/>
      </c>
      <c r="AY355" s="384">
        <f t="shared" si="77"/>
        <v>0</v>
      </c>
      <c r="AZ355" s="384">
        <f t="shared" si="78"/>
        <v>0</v>
      </c>
      <c r="BA355" s="384">
        <f t="shared" si="79"/>
        <v>0</v>
      </c>
    </row>
    <row r="356" spans="2:53" s="177" customFormat="1" ht="24.75" hidden="1" customHeight="1" outlineLevel="1">
      <c r="B356" s="38"/>
      <c r="C356" s="52"/>
      <c r="D356" s="291" t="str">
        <f t="shared" si="67"/>
        <v/>
      </c>
      <c r="E356" s="3"/>
      <c r="F356" s="3"/>
      <c r="G356" s="3"/>
      <c r="H356" s="3"/>
      <c r="I356" s="3"/>
      <c r="J356" s="3"/>
      <c r="K356" s="3"/>
      <c r="L356" s="356"/>
      <c r="M356" s="3"/>
      <c r="N356" s="3"/>
      <c r="O356" s="3"/>
      <c r="P356" s="3"/>
      <c r="Q356" s="13"/>
      <c r="R356" s="67"/>
      <c r="S356" s="13"/>
      <c r="T356" s="13"/>
      <c r="U356" s="75"/>
      <c r="V356" s="58" t="s">
        <v>3550</v>
      </c>
      <c r="W356" s="59"/>
      <c r="X356" s="41"/>
      <c r="Y356" s="134" t="str">
        <f t="shared" si="68"/>
        <v/>
      </c>
      <c r="Z356" s="135" t="str">
        <f t="shared" si="69"/>
        <v/>
      </c>
      <c r="AA356" s="134"/>
      <c r="AB356" s="303"/>
      <c r="AC356" s="44"/>
      <c r="AD356" s="183" t="str">
        <f t="shared" si="70"/>
        <v/>
      </c>
      <c r="AE356" s="380">
        <v>0.1</v>
      </c>
      <c r="AF356" s="185" t="str">
        <f t="shared" si="71"/>
        <v/>
      </c>
      <c r="AG356" s="186" t="str">
        <f t="shared" si="72"/>
        <v/>
      </c>
      <c r="AH356" s="186" t="str">
        <f t="shared" si="73"/>
        <v/>
      </c>
      <c r="AI356" s="187" t="str">
        <f t="shared" si="74"/>
        <v/>
      </c>
      <c r="AJ356" s="337"/>
      <c r="AK356" s="61"/>
      <c r="AL356" s="372" t="str">
        <f t="shared" si="75"/>
        <v/>
      </c>
      <c r="AM356" s="14"/>
      <c r="AN356" s="15"/>
      <c r="AO356" s="15"/>
      <c r="AP356" s="15"/>
      <c r="AQ356" s="16"/>
      <c r="AR356" s="17"/>
      <c r="AT356" s="25"/>
      <c r="AU356" s="440" t="str">
        <f>IF($AT356="","",VLOOKUP($AT356,リスト!$CL:$CM,2,FALSE))</f>
        <v/>
      </c>
      <c r="AV356" s="449"/>
      <c r="AX356" s="384" t="str">
        <f t="shared" si="76"/>
        <v/>
      </c>
      <c r="AY356" s="384">
        <f t="shared" si="77"/>
        <v>0</v>
      </c>
      <c r="AZ356" s="384">
        <f t="shared" si="78"/>
        <v>0</v>
      </c>
      <c r="BA356" s="384">
        <f t="shared" si="79"/>
        <v>0</v>
      </c>
    </row>
    <row r="357" spans="2:53" s="177" customFormat="1" ht="24.75" customHeight="1" collapsed="1">
      <c r="B357" s="38"/>
      <c r="C357" s="52"/>
      <c r="D357" s="291" t="str">
        <f t="shared" si="67"/>
        <v/>
      </c>
      <c r="E357" s="3"/>
      <c r="F357" s="3"/>
      <c r="G357" s="3"/>
      <c r="H357" s="3"/>
      <c r="I357" s="3"/>
      <c r="J357" s="3"/>
      <c r="K357" s="3"/>
      <c r="L357" s="356"/>
      <c r="M357" s="3"/>
      <c r="N357" s="3"/>
      <c r="O357" s="3"/>
      <c r="P357" s="3"/>
      <c r="Q357" s="13"/>
      <c r="R357" s="67"/>
      <c r="S357" s="13"/>
      <c r="T357" s="13"/>
      <c r="U357" s="75"/>
      <c r="V357" s="58" t="s">
        <v>3550</v>
      </c>
      <c r="W357" s="59"/>
      <c r="X357" s="41"/>
      <c r="Y357" s="134" t="str">
        <f t="shared" si="68"/>
        <v/>
      </c>
      <c r="Z357" s="135" t="str">
        <f t="shared" si="69"/>
        <v/>
      </c>
      <c r="AA357" s="134"/>
      <c r="AB357" s="303"/>
      <c r="AC357" s="44"/>
      <c r="AD357" s="183" t="str">
        <f t="shared" si="70"/>
        <v/>
      </c>
      <c r="AE357" s="380">
        <v>0.1</v>
      </c>
      <c r="AF357" s="185" t="str">
        <f t="shared" si="71"/>
        <v/>
      </c>
      <c r="AG357" s="186" t="str">
        <f t="shared" si="72"/>
        <v/>
      </c>
      <c r="AH357" s="186" t="str">
        <f t="shared" si="73"/>
        <v/>
      </c>
      <c r="AI357" s="187" t="str">
        <f t="shared" si="74"/>
        <v/>
      </c>
      <c r="AJ357" s="337"/>
      <c r="AK357" s="61"/>
      <c r="AL357" s="372" t="str">
        <f t="shared" si="75"/>
        <v/>
      </c>
      <c r="AM357" s="14"/>
      <c r="AN357" s="15"/>
      <c r="AO357" s="15"/>
      <c r="AP357" s="15"/>
      <c r="AQ357" s="16"/>
      <c r="AR357" s="17"/>
      <c r="AT357" s="25"/>
      <c r="AU357" s="440" t="str">
        <f>IF($AT357="","",VLOOKUP($AT357,リスト!$CL:$CM,2,FALSE))</f>
        <v/>
      </c>
      <c r="AV357" s="449"/>
      <c r="AX357" s="384" t="str">
        <f t="shared" si="76"/>
        <v/>
      </c>
      <c r="AY357" s="384">
        <f t="shared" si="77"/>
        <v>0</v>
      </c>
      <c r="AZ357" s="384">
        <f t="shared" si="78"/>
        <v>0</v>
      </c>
      <c r="BA357" s="384">
        <f t="shared" si="79"/>
        <v>0</v>
      </c>
    </row>
    <row r="358" spans="2:53" s="177" customFormat="1" ht="24.75" hidden="1" customHeight="1" outlineLevel="1">
      <c r="B358" s="38"/>
      <c r="C358" s="52"/>
      <c r="D358" s="291" t="str">
        <f t="shared" si="67"/>
        <v/>
      </c>
      <c r="E358" s="3"/>
      <c r="F358" s="3"/>
      <c r="G358" s="3"/>
      <c r="H358" s="3"/>
      <c r="I358" s="3"/>
      <c r="J358" s="3"/>
      <c r="K358" s="3"/>
      <c r="L358" s="356"/>
      <c r="M358" s="3"/>
      <c r="N358" s="3"/>
      <c r="O358" s="3"/>
      <c r="P358" s="3"/>
      <c r="Q358" s="13"/>
      <c r="R358" s="67"/>
      <c r="S358" s="13"/>
      <c r="T358" s="13"/>
      <c r="U358" s="75"/>
      <c r="V358" s="58" t="s">
        <v>3550</v>
      </c>
      <c r="W358" s="59"/>
      <c r="X358" s="41"/>
      <c r="Y358" s="134" t="str">
        <f t="shared" si="68"/>
        <v/>
      </c>
      <c r="Z358" s="135" t="str">
        <f t="shared" si="69"/>
        <v/>
      </c>
      <c r="AA358" s="134"/>
      <c r="AB358" s="303"/>
      <c r="AC358" s="44"/>
      <c r="AD358" s="183" t="str">
        <f t="shared" si="70"/>
        <v/>
      </c>
      <c r="AE358" s="380">
        <v>0.1</v>
      </c>
      <c r="AF358" s="185" t="str">
        <f t="shared" si="71"/>
        <v/>
      </c>
      <c r="AG358" s="186" t="str">
        <f t="shared" si="72"/>
        <v/>
      </c>
      <c r="AH358" s="186" t="str">
        <f t="shared" si="73"/>
        <v/>
      </c>
      <c r="AI358" s="187" t="str">
        <f t="shared" si="74"/>
        <v/>
      </c>
      <c r="AJ358" s="337"/>
      <c r="AK358" s="61"/>
      <c r="AL358" s="372" t="str">
        <f t="shared" si="75"/>
        <v/>
      </c>
      <c r="AM358" s="14"/>
      <c r="AN358" s="15"/>
      <c r="AO358" s="15"/>
      <c r="AP358" s="15"/>
      <c r="AQ358" s="16"/>
      <c r="AR358" s="17"/>
      <c r="AT358" s="25"/>
      <c r="AU358" s="440" t="str">
        <f>IF($AT358="","",VLOOKUP($AT358,リスト!$CL:$CM,2,FALSE))</f>
        <v/>
      </c>
      <c r="AV358" s="449"/>
      <c r="AX358" s="384" t="str">
        <f t="shared" si="76"/>
        <v/>
      </c>
      <c r="AY358" s="384">
        <f t="shared" si="77"/>
        <v>0</v>
      </c>
      <c r="AZ358" s="384">
        <f t="shared" si="78"/>
        <v>0</v>
      </c>
      <c r="BA358" s="384">
        <f t="shared" si="79"/>
        <v>0</v>
      </c>
    </row>
    <row r="359" spans="2:53" s="177" customFormat="1" ht="24.75" hidden="1" customHeight="1" outlineLevel="1">
      <c r="B359" s="38"/>
      <c r="C359" s="52"/>
      <c r="D359" s="291" t="str">
        <f t="shared" si="67"/>
        <v/>
      </c>
      <c r="E359" s="3"/>
      <c r="F359" s="3"/>
      <c r="G359" s="3"/>
      <c r="H359" s="3"/>
      <c r="I359" s="3"/>
      <c r="J359" s="3"/>
      <c r="K359" s="3"/>
      <c r="L359" s="356"/>
      <c r="M359" s="3"/>
      <c r="N359" s="3"/>
      <c r="O359" s="3"/>
      <c r="P359" s="3"/>
      <c r="Q359" s="13"/>
      <c r="R359" s="67"/>
      <c r="S359" s="13"/>
      <c r="T359" s="13"/>
      <c r="U359" s="75"/>
      <c r="V359" s="58" t="s">
        <v>3550</v>
      </c>
      <c r="W359" s="59"/>
      <c r="X359" s="41"/>
      <c r="Y359" s="134" t="str">
        <f t="shared" si="68"/>
        <v/>
      </c>
      <c r="Z359" s="135" t="str">
        <f t="shared" si="69"/>
        <v/>
      </c>
      <c r="AA359" s="134"/>
      <c r="AB359" s="303"/>
      <c r="AC359" s="44"/>
      <c r="AD359" s="183" t="str">
        <f t="shared" si="70"/>
        <v/>
      </c>
      <c r="AE359" s="380">
        <v>0.1</v>
      </c>
      <c r="AF359" s="185" t="str">
        <f t="shared" si="71"/>
        <v/>
      </c>
      <c r="AG359" s="186" t="str">
        <f t="shared" si="72"/>
        <v/>
      </c>
      <c r="AH359" s="186" t="str">
        <f t="shared" si="73"/>
        <v/>
      </c>
      <c r="AI359" s="187" t="str">
        <f t="shared" si="74"/>
        <v/>
      </c>
      <c r="AJ359" s="337"/>
      <c r="AK359" s="61"/>
      <c r="AL359" s="372" t="str">
        <f t="shared" si="75"/>
        <v/>
      </c>
      <c r="AM359" s="14"/>
      <c r="AN359" s="15"/>
      <c r="AO359" s="15"/>
      <c r="AP359" s="15"/>
      <c r="AQ359" s="16"/>
      <c r="AR359" s="17"/>
      <c r="AT359" s="25"/>
      <c r="AU359" s="440" t="str">
        <f>IF($AT359="","",VLOOKUP($AT359,リスト!$CL:$CM,2,FALSE))</f>
        <v/>
      </c>
      <c r="AV359" s="449"/>
      <c r="AX359" s="384" t="str">
        <f t="shared" si="76"/>
        <v/>
      </c>
      <c r="AY359" s="384">
        <f t="shared" si="77"/>
        <v>0</v>
      </c>
      <c r="AZ359" s="384">
        <f t="shared" si="78"/>
        <v>0</v>
      </c>
      <c r="BA359" s="384">
        <f t="shared" si="79"/>
        <v>0</v>
      </c>
    </row>
    <row r="360" spans="2:53" s="177" customFormat="1" ht="24.75" hidden="1" customHeight="1" outlineLevel="1">
      <c r="B360" s="38"/>
      <c r="C360" s="52"/>
      <c r="D360" s="291" t="str">
        <f t="shared" si="67"/>
        <v/>
      </c>
      <c r="E360" s="3"/>
      <c r="F360" s="3"/>
      <c r="G360" s="3"/>
      <c r="H360" s="3"/>
      <c r="I360" s="3"/>
      <c r="J360" s="3"/>
      <c r="K360" s="3"/>
      <c r="L360" s="356"/>
      <c r="M360" s="3"/>
      <c r="N360" s="3"/>
      <c r="O360" s="3"/>
      <c r="P360" s="3"/>
      <c r="Q360" s="13"/>
      <c r="R360" s="67"/>
      <c r="S360" s="13"/>
      <c r="T360" s="13"/>
      <c r="U360" s="75"/>
      <c r="V360" s="58" t="s">
        <v>3550</v>
      </c>
      <c r="W360" s="59"/>
      <c r="X360" s="41"/>
      <c r="Y360" s="134" t="str">
        <f t="shared" si="68"/>
        <v/>
      </c>
      <c r="Z360" s="135" t="str">
        <f t="shared" si="69"/>
        <v/>
      </c>
      <c r="AA360" s="134"/>
      <c r="AB360" s="303"/>
      <c r="AC360" s="44"/>
      <c r="AD360" s="183" t="str">
        <f t="shared" si="70"/>
        <v/>
      </c>
      <c r="AE360" s="380">
        <v>0.1</v>
      </c>
      <c r="AF360" s="185" t="str">
        <f t="shared" si="71"/>
        <v/>
      </c>
      <c r="AG360" s="186" t="str">
        <f t="shared" si="72"/>
        <v/>
      </c>
      <c r="AH360" s="186" t="str">
        <f t="shared" si="73"/>
        <v/>
      </c>
      <c r="AI360" s="187" t="str">
        <f t="shared" si="74"/>
        <v/>
      </c>
      <c r="AJ360" s="337"/>
      <c r="AK360" s="61"/>
      <c r="AL360" s="372" t="str">
        <f t="shared" si="75"/>
        <v/>
      </c>
      <c r="AM360" s="14"/>
      <c r="AN360" s="15"/>
      <c r="AO360" s="15"/>
      <c r="AP360" s="15"/>
      <c r="AQ360" s="16"/>
      <c r="AR360" s="17"/>
      <c r="AT360" s="25"/>
      <c r="AU360" s="440" t="str">
        <f>IF($AT360="","",VLOOKUP($AT360,リスト!$CL:$CM,2,FALSE))</f>
        <v/>
      </c>
      <c r="AV360" s="449"/>
      <c r="AX360" s="384" t="str">
        <f t="shared" si="76"/>
        <v/>
      </c>
      <c r="AY360" s="384">
        <f t="shared" si="77"/>
        <v>0</v>
      </c>
      <c r="AZ360" s="384">
        <f t="shared" si="78"/>
        <v>0</v>
      </c>
      <c r="BA360" s="384">
        <f t="shared" si="79"/>
        <v>0</v>
      </c>
    </row>
    <row r="361" spans="2:53" s="177" customFormat="1" ht="24.75" hidden="1" customHeight="1" outlineLevel="1">
      <c r="B361" s="38"/>
      <c r="C361" s="52"/>
      <c r="D361" s="291" t="str">
        <f t="shared" si="67"/>
        <v/>
      </c>
      <c r="E361" s="3"/>
      <c r="F361" s="3"/>
      <c r="G361" s="3"/>
      <c r="H361" s="3"/>
      <c r="I361" s="3"/>
      <c r="J361" s="3"/>
      <c r="K361" s="3"/>
      <c r="L361" s="356"/>
      <c r="M361" s="3"/>
      <c r="N361" s="3"/>
      <c r="O361" s="3"/>
      <c r="P361" s="3"/>
      <c r="Q361" s="13"/>
      <c r="R361" s="67"/>
      <c r="S361" s="13"/>
      <c r="T361" s="13"/>
      <c r="U361" s="75"/>
      <c r="V361" s="58" t="s">
        <v>3550</v>
      </c>
      <c r="W361" s="59"/>
      <c r="X361" s="41"/>
      <c r="Y361" s="134" t="str">
        <f t="shared" si="68"/>
        <v/>
      </c>
      <c r="Z361" s="135" t="str">
        <f t="shared" si="69"/>
        <v/>
      </c>
      <c r="AA361" s="134"/>
      <c r="AB361" s="303"/>
      <c r="AC361" s="44"/>
      <c r="AD361" s="183" t="str">
        <f t="shared" si="70"/>
        <v/>
      </c>
      <c r="AE361" s="380">
        <v>0.1</v>
      </c>
      <c r="AF361" s="185" t="str">
        <f t="shared" si="71"/>
        <v/>
      </c>
      <c r="AG361" s="186" t="str">
        <f t="shared" si="72"/>
        <v/>
      </c>
      <c r="AH361" s="186" t="str">
        <f t="shared" si="73"/>
        <v/>
      </c>
      <c r="AI361" s="187" t="str">
        <f t="shared" si="74"/>
        <v/>
      </c>
      <c r="AJ361" s="337"/>
      <c r="AK361" s="61"/>
      <c r="AL361" s="372" t="str">
        <f t="shared" si="75"/>
        <v/>
      </c>
      <c r="AM361" s="14"/>
      <c r="AN361" s="15"/>
      <c r="AO361" s="15"/>
      <c r="AP361" s="15"/>
      <c r="AQ361" s="16"/>
      <c r="AR361" s="17"/>
      <c r="AT361" s="25"/>
      <c r="AU361" s="440" t="str">
        <f>IF($AT361="","",VLOOKUP($AT361,リスト!$CL:$CM,2,FALSE))</f>
        <v/>
      </c>
      <c r="AV361" s="449"/>
      <c r="AX361" s="384" t="str">
        <f t="shared" si="76"/>
        <v/>
      </c>
      <c r="AY361" s="384">
        <f t="shared" si="77"/>
        <v>0</v>
      </c>
      <c r="AZ361" s="384">
        <f t="shared" si="78"/>
        <v>0</v>
      </c>
      <c r="BA361" s="384">
        <f t="shared" si="79"/>
        <v>0</v>
      </c>
    </row>
    <row r="362" spans="2:53" s="177" customFormat="1" ht="24.75" hidden="1" customHeight="1" outlineLevel="1">
      <c r="B362" s="38"/>
      <c r="C362" s="52"/>
      <c r="D362" s="291" t="str">
        <f t="shared" si="67"/>
        <v/>
      </c>
      <c r="E362" s="3"/>
      <c r="F362" s="3"/>
      <c r="G362" s="3"/>
      <c r="H362" s="3"/>
      <c r="I362" s="3"/>
      <c r="J362" s="3"/>
      <c r="K362" s="3"/>
      <c r="L362" s="356"/>
      <c r="M362" s="3"/>
      <c r="N362" s="3"/>
      <c r="O362" s="3"/>
      <c r="P362" s="3"/>
      <c r="Q362" s="13"/>
      <c r="R362" s="67"/>
      <c r="S362" s="13"/>
      <c r="T362" s="13"/>
      <c r="U362" s="75"/>
      <c r="V362" s="58" t="s">
        <v>3550</v>
      </c>
      <c r="W362" s="59"/>
      <c r="X362" s="41"/>
      <c r="Y362" s="134" t="str">
        <f t="shared" si="68"/>
        <v/>
      </c>
      <c r="Z362" s="135" t="str">
        <f t="shared" si="69"/>
        <v/>
      </c>
      <c r="AA362" s="134"/>
      <c r="AB362" s="303"/>
      <c r="AC362" s="44"/>
      <c r="AD362" s="183" t="str">
        <f t="shared" si="70"/>
        <v/>
      </c>
      <c r="AE362" s="380">
        <v>0.1</v>
      </c>
      <c r="AF362" s="185" t="str">
        <f t="shared" si="71"/>
        <v/>
      </c>
      <c r="AG362" s="186" t="str">
        <f t="shared" si="72"/>
        <v/>
      </c>
      <c r="AH362" s="186" t="str">
        <f t="shared" si="73"/>
        <v/>
      </c>
      <c r="AI362" s="187" t="str">
        <f t="shared" si="74"/>
        <v/>
      </c>
      <c r="AJ362" s="337"/>
      <c r="AK362" s="61"/>
      <c r="AL362" s="372" t="str">
        <f t="shared" si="75"/>
        <v/>
      </c>
      <c r="AM362" s="14"/>
      <c r="AN362" s="15"/>
      <c r="AO362" s="15"/>
      <c r="AP362" s="15"/>
      <c r="AQ362" s="16"/>
      <c r="AR362" s="17"/>
      <c r="AT362" s="25"/>
      <c r="AU362" s="440" t="str">
        <f>IF($AT362="","",VLOOKUP($AT362,リスト!$CL:$CM,2,FALSE))</f>
        <v/>
      </c>
      <c r="AV362" s="449"/>
      <c r="AX362" s="384" t="str">
        <f t="shared" si="76"/>
        <v/>
      </c>
      <c r="AY362" s="384">
        <f t="shared" si="77"/>
        <v>0</v>
      </c>
      <c r="AZ362" s="384">
        <f t="shared" si="78"/>
        <v>0</v>
      </c>
      <c r="BA362" s="384">
        <f t="shared" si="79"/>
        <v>0</v>
      </c>
    </row>
    <row r="363" spans="2:53" s="177" customFormat="1" ht="24.75" hidden="1" customHeight="1" outlineLevel="1">
      <c r="B363" s="38"/>
      <c r="C363" s="52"/>
      <c r="D363" s="291" t="str">
        <f t="shared" si="67"/>
        <v/>
      </c>
      <c r="E363" s="3"/>
      <c r="F363" s="3"/>
      <c r="G363" s="3"/>
      <c r="H363" s="3"/>
      <c r="I363" s="3"/>
      <c r="J363" s="3"/>
      <c r="K363" s="3"/>
      <c r="L363" s="356"/>
      <c r="M363" s="3"/>
      <c r="N363" s="3"/>
      <c r="O363" s="3"/>
      <c r="P363" s="3"/>
      <c r="Q363" s="13"/>
      <c r="R363" s="67"/>
      <c r="S363" s="13"/>
      <c r="T363" s="13"/>
      <c r="U363" s="75"/>
      <c r="V363" s="58" t="s">
        <v>3550</v>
      </c>
      <c r="W363" s="59"/>
      <c r="X363" s="41"/>
      <c r="Y363" s="134" t="str">
        <f t="shared" si="68"/>
        <v/>
      </c>
      <c r="Z363" s="135" t="str">
        <f t="shared" si="69"/>
        <v/>
      </c>
      <c r="AA363" s="134"/>
      <c r="AB363" s="303"/>
      <c r="AC363" s="44"/>
      <c r="AD363" s="183" t="str">
        <f t="shared" si="70"/>
        <v/>
      </c>
      <c r="AE363" s="380">
        <v>0.1</v>
      </c>
      <c r="AF363" s="185" t="str">
        <f t="shared" si="71"/>
        <v/>
      </c>
      <c r="AG363" s="186" t="str">
        <f t="shared" si="72"/>
        <v/>
      </c>
      <c r="AH363" s="186" t="str">
        <f t="shared" si="73"/>
        <v/>
      </c>
      <c r="AI363" s="187" t="str">
        <f t="shared" si="74"/>
        <v/>
      </c>
      <c r="AJ363" s="337"/>
      <c r="AK363" s="61"/>
      <c r="AL363" s="372" t="str">
        <f t="shared" si="75"/>
        <v/>
      </c>
      <c r="AM363" s="14"/>
      <c r="AN363" s="15"/>
      <c r="AO363" s="15"/>
      <c r="AP363" s="15"/>
      <c r="AQ363" s="16"/>
      <c r="AR363" s="17"/>
      <c r="AT363" s="25"/>
      <c r="AU363" s="440" t="str">
        <f>IF($AT363="","",VLOOKUP($AT363,リスト!$CL:$CM,2,FALSE))</f>
        <v/>
      </c>
      <c r="AV363" s="449"/>
      <c r="AX363" s="384" t="str">
        <f t="shared" si="76"/>
        <v/>
      </c>
      <c r="AY363" s="384">
        <f t="shared" si="77"/>
        <v>0</v>
      </c>
      <c r="AZ363" s="384">
        <f t="shared" si="78"/>
        <v>0</v>
      </c>
      <c r="BA363" s="384">
        <f t="shared" si="79"/>
        <v>0</v>
      </c>
    </row>
    <row r="364" spans="2:53" s="177" customFormat="1" ht="24.75" hidden="1" customHeight="1" outlineLevel="1">
      <c r="B364" s="38"/>
      <c r="C364" s="52"/>
      <c r="D364" s="291" t="str">
        <f t="shared" si="67"/>
        <v/>
      </c>
      <c r="E364" s="3"/>
      <c r="F364" s="3"/>
      <c r="G364" s="3"/>
      <c r="H364" s="3"/>
      <c r="I364" s="3"/>
      <c r="J364" s="3"/>
      <c r="K364" s="3"/>
      <c r="L364" s="356"/>
      <c r="M364" s="3"/>
      <c r="N364" s="3"/>
      <c r="O364" s="3"/>
      <c r="P364" s="3"/>
      <c r="Q364" s="13"/>
      <c r="R364" s="67"/>
      <c r="S364" s="13"/>
      <c r="T364" s="13"/>
      <c r="U364" s="75"/>
      <c r="V364" s="58" t="s">
        <v>3550</v>
      </c>
      <c r="W364" s="59"/>
      <c r="X364" s="41"/>
      <c r="Y364" s="134" t="str">
        <f t="shared" si="68"/>
        <v/>
      </c>
      <c r="Z364" s="135" t="str">
        <f t="shared" si="69"/>
        <v/>
      </c>
      <c r="AA364" s="134"/>
      <c r="AB364" s="303"/>
      <c r="AC364" s="44"/>
      <c r="AD364" s="183" t="str">
        <f t="shared" si="70"/>
        <v/>
      </c>
      <c r="AE364" s="380">
        <v>0.1</v>
      </c>
      <c r="AF364" s="185" t="str">
        <f t="shared" si="71"/>
        <v/>
      </c>
      <c r="AG364" s="186" t="str">
        <f t="shared" si="72"/>
        <v/>
      </c>
      <c r="AH364" s="186" t="str">
        <f t="shared" si="73"/>
        <v/>
      </c>
      <c r="AI364" s="187" t="str">
        <f t="shared" si="74"/>
        <v/>
      </c>
      <c r="AJ364" s="337"/>
      <c r="AK364" s="61"/>
      <c r="AL364" s="372" t="str">
        <f t="shared" si="75"/>
        <v/>
      </c>
      <c r="AM364" s="14"/>
      <c r="AN364" s="15"/>
      <c r="AO364" s="15"/>
      <c r="AP364" s="15"/>
      <c r="AQ364" s="16"/>
      <c r="AR364" s="17"/>
      <c r="AT364" s="25"/>
      <c r="AU364" s="440" t="str">
        <f>IF($AT364="","",VLOOKUP($AT364,リスト!$CL:$CM,2,FALSE))</f>
        <v/>
      </c>
      <c r="AV364" s="449"/>
      <c r="AX364" s="384" t="str">
        <f t="shared" si="76"/>
        <v/>
      </c>
      <c r="AY364" s="384">
        <f t="shared" si="77"/>
        <v>0</v>
      </c>
      <c r="AZ364" s="384">
        <f t="shared" si="78"/>
        <v>0</v>
      </c>
      <c r="BA364" s="384">
        <f t="shared" si="79"/>
        <v>0</v>
      </c>
    </row>
    <row r="365" spans="2:53" s="177" customFormat="1" ht="24.75" hidden="1" customHeight="1" outlineLevel="1">
      <c r="B365" s="38"/>
      <c r="C365" s="52"/>
      <c r="D365" s="291" t="str">
        <f t="shared" si="67"/>
        <v/>
      </c>
      <c r="E365" s="3"/>
      <c r="F365" s="3"/>
      <c r="G365" s="3"/>
      <c r="H365" s="3"/>
      <c r="I365" s="3"/>
      <c r="J365" s="3"/>
      <c r="K365" s="3"/>
      <c r="L365" s="356"/>
      <c r="M365" s="3"/>
      <c r="N365" s="3"/>
      <c r="O365" s="3"/>
      <c r="P365" s="3"/>
      <c r="Q365" s="13"/>
      <c r="R365" s="67"/>
      <c r="S365" s="13"/>
      <c r="T365" s="13"/>
      <c r="U365" s="75"/>
      <c r="V365" s="58" t="s">
        <v>3550</v>
      </c>
      <c r="W365" s="59"/>
      <c r="X365" s="41"/>
      <c r="Y365" s="134" t="str">
        <f t="shared" si="68"/>
        <v/>
      </c>
      <c r="Z365" s="135" t="str">
        <f t="shared" si="69"/>
        <v/>
      </c>
      <c r="AA365" s="134"/>
      <c r="AB365" s="303"/>
      <c r="AC365" s="44"/>
      <c r="AD365" s="183" t="str">
        <f t="shared" si="70"/>
        <v/>
      </c>
      <c r="AE365" s="380">
        <v>0.1</v>
      </c>
      <c r="AF365" s="185" t="str">
        <f t="shared" si="71"/>
        <v/>
      </c>
      <c r="AG365" s="186" t="str">
        <f t="shared" si="72"/>
        <v/>
      </c>
      <c r="AH365" s="186" t="str">
        <f t="shared" si="73"/>
        <v/>
      </c>
      <c r="AI365" s="187" t="str">
        <f t="shared" si="74"/>
        <v/>
      </c>
      <c r="AJ365" s="337"/>
      <c r="AK365" s="61"/>
      <c r="AL365" s="372" t="str">
        <f t="shared" si="75"/>
        <v/>
      </c>
      <c r="AM365" s="14"/>
      <c r="AN365" s="15"/>
      <c r="AO365" s="15"/>
      <c r="AP365" s="15"/>
      <c r="AQ365" s="16"/>
      <c r="AR365" s="17"/>
      <c r="AT365" s="25"/>
      <c r="AU365" s="440" t="str">
        <f>IF($AT365="","",VLOOKUP($AT365,リスト!$CL:$CM,2,FALSE))</f>
        <v/>
      </c>
      <c r="AV365" s="449"/>
      <c r="AX365" s="384" t="str">
        <f t="shared" si="76"/>
        <v/>
      </c>
      <c r="AY365" s="384">
        <f t="shared" si="77"/>
        <v>0</v>
      </c>
      <c r="AZ365" s="384">
        <f t="shared" si="78"/>
        <v>0</v>
      </c>
      <c r="BA365" s="384">
        <f t="shared" si="79"/>
        <v>0</v>
      </c>
    </row>
    <row r="366" spans="2:53" s="177" customFormat="1" ht="24.75" hidden="1" customHeight="1" outlineLevel="1">
      <c r="B366" s="38"/>
      <c r="C366" s="52"/>
      <c r="D366" s="291" t="str">
        <f t="shared" si="67"/>
        <v/>
      </c>
      <c r="E366" s="3"/>
      <c r="F366" s="3"/>
      <c r="G366" s="3"/>
      <c r="H366" s="3"/>
      <c r="I366" s="3"/>
      <c r="J366" s="3"/>
      <c r="K366" s="3"/>
      <c r="L366" s="356"/>
      <c r="M366" s="3"/>
      <c r="N366" s="3"/>
      <c r="O366" s="3"/>
      <c r="P366" s="3"/>
      <c r="Q366" s="13"/>
      <c r="R366" s="67"/>
      <c r="S366" s="13"/>
      <c r="T366" s="13"/>
      <c r="U366" s="75"/>
      <c r="V366" s="58" t="s">
        <v>3550</v>
      </c>
      <c r="W366" s="59"/>
      <c r="X366" s="41"/>
      <c r="Y366" s="134" t="str">
        <f t="shared" si="68"/>
        <v/>
      </c>
      <c r="Z366" s="135" t="str">
        <f t="shared" si="69"/>
        <v/>
      </c>
      <c r="AA366" s="134"/>
      <c r="AB366" s="303"/>
      <c r="AC366" s="44"/>
      <c r="AD366" s="183" t="str">
        <f t="shared" si="70"/>
        <v/>
      </c>
      <c r="AE366" s="380">
        <v>0.1</v>
      </c>
      <c r="AF366" s="185" t="str">
        <f t="shared" si="71"/>
        <v/>
      </c>
      <c r="AG366" s="186" t="str">
        <f t="shared" si="72"/>
        <v/>
      </c>
      <c r="AH366" s="186" t="str">
        <f t="shared" si="73"/>
        <v/>
      </c>
      <c r="AI366" s="187" t="str">
        <f t="shared" si="74"/>
        <v/>
      </c>
      <c r="AJ366" s="337"/>
      <c r="AK366" s="61"/>
      <c r="AL366" s="372" t="str">
        <f t="shared" si="75"/>
        <v/>
      </c>
      <c r="AM366" s="14"/>
      <c r="AN366" s="15"/>
      <c r="AO366" s="15"/>
      <c r="AP366" s="15"/>
      <c r="AQ366" s="16"/>
      <c r="AR366" s="17"/>
      <c r="AT366" s="25"/>
      <c r="AU366" s="440" t="str">
        <f>IF($AT366="","",VLOOKUP($AT366,リスト!$CL:$CM,2,FALSE))</f>
        <v/>
      </c>
      <c r="AV366" s="449"/>
      <c r="AX366" s="384" t="str">
        <f t="shared" si="76"/>
        <v/>
      </c>
      <c r="AY366" s="384">
        <f t="shared" si="77"/>
        <v>0</v>
      </c>
      <c r="AZ366" s="384">
        <f t="shared" si="78"/>
        <v>0</v>
      </c>
      <c r="BA366" s="384">
        <f t="shared" si="79"/>
        <v>0</v>
      </c>
    </row>
    <row r="367" spans="2:53" s="177" customFormat="1" ht="24.75" hidden="1" customHeight="1" outlineLevel="1">
      <c r="B367" s="38"/>
      <c r="C367" s="52"/>
      <c r="D367" s="291" t="str">
        <f t="shared" si="67"/>
        <v/>
      </c>
      <c r="E367" s="3"/>
      <c r="F367" s="3"/>
      <c r="G367" s="3"/>
      <c r="H367" s="3"/>
      <c r="I367" s="3"/>
      <c r="J367" s="3"/>
      <c r="K367" s="3"/>
      <c r="L367" s="356"/>
      <c r="M367" s="3"/>
      <c r="N367" s="3"/>
      <c r="O367" s="3"/>
      <c r="P367" s="3"/>
      <c r="Q367" s="13"/>
      <c r="R367" s="67"/>
      <c r="S367" s="13"/>
      <c r="T367" s="13"/>
      <c r="U367" s="75"/>
      <c r="V367" s="58" t="s">
        <v>3550</v>
      </c>
      <c r="W367" s="59"/>
      <c r="X367" s="41"/>
      <c r="Y367" s="134" t="str">
        <f t="shared" si="68"/>
        <v/>
      </c>
      <c r="Z367" s="135" t="str">
        <f t="shared" si="69"/>
        <v/>
      </c>
      <c r="AA367" s="134"/>
      <c r="AB367" s="303"/>
      <c r="AC367" s="44"/>
      <c r="AD367" s="183" t="str">
        <f t="shared" si="70"/>
        <v/>
      </c>
      <c r="AE367" s="380">
        <v>0.1</v>
      </c>
      <c r="AF367" s="185" t="str">
        <f t="shared" si="71"/>
        <v/>
      </c>
      <c r="AG367" s="186" t="str">
        <f t="shared" si="72"/>
        <v/>
      </c>
      <c r="AH367" s="186" t="str">
        <f t="shared" si="73"/>
        <v/>
      </c>
      <c r="AI367" s="187" t="str">
        <f t="shared" si="74"/>
        <v/>
      </c>
      <c r="AJ367" s="337"/>
      <c r="AK367" s="61"/>
      <c r="AL367" s="372" t="str">
        <f t="shared" si="75"/>
        <v/>
      </c>
      <c r="AM367" s="14"/>
      <c r="AN367" s="15"/>
      <c r="AO367" s="15"/>
      <c r="AP367" s="15"/>
      <c r="AQ367" s="16"/>
      <c r="AR367" s="17"/>
      <c r="AT367" s="25"/>
      <c r="AU367" s="440" t="str">
        <f>IF($AT367="","",VLOOKUP($AT367,リスト!$CL:$CM,2,FALSE))</f>
        <v/>
      </c>
      <c r="AV367" s="449"/>
      <c r="AX367" s="384" t="str">
        <f t="shared" si="76"/>
        <v/>
      </c>
      <c r="AY367" s="384">
        <f t="shared" si="77"/>
        <v>0</v>
      </c>
      <c r="AZ367" s="384">
        <f t="shared" si="78"/>
        <v>0</v>
      </c>
      <c r="BA367" s="384">
        <f t="shared" si="79"/>
        <v>0</v>
      </c>
    </row>
    <row r="368" spans="2:53" s="177" customFormat="1" ht="24.75" hidden="1" customHeight="1" outlineLevel="1">
      <c r="B368" s="38"/>
      <c r="C368" s="52"/>
      <c r="D368" s="291" t="str">
        <f t="shared" si="67"/>
        <v/>
      </c>
      <c r="E368" s="3"/>
      <c r="F368" s="3"/>
      <c r="G368" s="3"/>
      <c r="H368" s="3"/>
      <c r="I368" s="3"/>
      <c r="J368" s="3"/>
      <c r="K368" s="3"/>
      <c r="L368" s="356"/>
      <c r="M368" s="3"/>
      <c r="N368" s="3"/>
      <c r="O368" s="3"/>
      <c r="P368" s="3"/>
      <c r="Q368" s="13"/>
      <c r="R368" s="67"/>
      <c r="S368" s="13"/>
      <c r="T368" s="13"/>
      <c r="U368" s="75"/>
      <c r="V368" s="58" t="s">
        <v>3550</v>
      </c>
      <c r="W368" s="59"/>
      <c r="X368" s="41"/>
      <c r="Y368" s="134" t="str">
        <f t="shared" si="68"/>
        <v/>
      </c>
      <c r="Z368" s="135" t="str">
        <f t="shared" si="69"/>
        <v/>
      </c>
      <c r="AA368" s="134"/>
      <c r="AB368" s="303"/>
      <c r="AC368" s="44"/>
      <c r="AD368" s="183" t="str">
        <f t="shared" si="70"/>
        <v/>
      </c>
      <c r="AE368" s="380">
        <v>0.1</v>
      </c>
      <c r="AF368" s="185" t="str">
        <f t="shared" si="71"/>
        <v/>
      </c>
      <c r="AG368" s="186" t="str">
        <f t="shared" si="72"/>
        <v/>
      </c>
      <c r="AH368" s="186" t="str">
        <f t="shared" si="73"/>
        <v/>
      </c>
      <c r="AI368" s="187" t="str">
        <f t="shared" si="74"/>
        <v/>
      </c>
      <c r="AJ368" s="337"/>
      <c r="AK368" s="61"/>
      <c r="AL368" s="372" t="str">
        <f t="shared" si="75"/>
        <v/>
      </c>
      <c r="AM368" s="14"/>
      <c r="AN368" s="15"/>
      <c r="AO368" s="15"/>
      <c r="AP368" s="15"/>
      <c r="AQ368" s="16"/>
      <c r="AR368" s="17"/>
      <c r="AT368" s="25"/>
      <c r="AU368" s="440" t="str">
        <f>IF($AT368="","",VLOOKUP($AT368,リスト!$CL:$CM,2,FALSE))</f>
        <v/>
      </c>
      <c r="AV368" s="449"/>
      <c r="AX368" s="384" t="str">
        <f t="shared" si="76"/>
        <v/>
      </c>
      <c r="AY368" s="384">
        <f t="shared" si="77"/>
        <v>0</v>
      </c>
      <c r="AZ368" s="384">
        <f t="shared" si="78"/>
        <v>0</v>
      </c>
      <c r="BA368" s="384">
        <f t="shared" si="79"/>
        <v>0</v>
      </c>
    </row>
    <row r="369" spans="2:53" s="177" customFormat="1" ht="24.75" hidden="1" customHeight="1" outlineLevel="1">
      <c r="B369" s="38"/>
      <c r="C369" s="52"/>
      <c r="D369" s="291" t="str">
        <f t="shared" si="67"/>
        <v/>
      </c>
      <c r="E369" s="3"/>
      <c r="F369" s="3"/>
      <c r="G369" s="3"/>
      <c r="H369" s="3"/>
      <c r="I369" s="3"/>
      <c r="J369" s="3"/>
      <c r="K369" s="3"/>
      <c r="L369" s="356"/>
      <c r="M369" s="3"/>
      <c r="N369" s="3"/>
      <c r="O369" s="3"/>
      <c r="P369" s="3"/>
      <c r="Q369" s="13"/>
      <c r="R369" s="67"/>
      <c r="S369" s="13"/>
      <c r="T369" s="13"/>
      <c r="U369" s="75"/>
      <c r="V369" s="58" t="s">
        <v>3550</v>
      </c>
      <c r="W369" s="59"/>
      <c r="X369" s="41"/>
      <c r="Y369" s="134" t="str">
        <f t="shared" si="68"/>
        <v/>
      </c>
      <c r="Z369" s="135" t="str">
        <f t="shared" si="69"/>
        <v/>
      </c>
      <c r="AA369" s="134"/>
      <c r="AB369" s="303"/>
      <c r="AC369" s="44"/>
      <c r="AD369" s="183" t="str">
        <f t="shared" si="70"/>
        <v/>
      </c>
      <c r="AE369" s="380">
        <v>0.1</v>
      </c>
      <c r="AF369" s="185" t="str">
        <f t="shared" si="71"/>
        <v/>
      </c>
      <c r="AG369" s="186" t="str">
        <f t="shared" si="72"/>
        <v/>
      </c>
      <c r="AH369" s="186" t="str">
        <f t="shared" si="73"/>
        <v/>
      </c>
      <c r="AI369" s="187" t="str">
        <f t="shared" si="74"/>
        <v/>
      </c>
      <c r="AJ369" s="337"/>
      <c r="AK369" s="61"/>
      <c r="AL369" s="372" t="str">
        <f t="shared" si="75"/>
        <v/>
      </c>
      <c r="AM369" s="14"/>
      <c r="AN369" s="15"/>
      <c r="AO369" s="15"/>
      <c r="AP369" s="15"/>
      <c r="AQ369" s="16"/>
      <c r="AR369" s="17"/>
      <c r="AT369" s="25"/>
      <c r="AU369" s="440" t="str">
        <f>IF($AT369="","",VLOOKUP($AT369,リスト!$CL:$CM,2,FALSE))</f>
        <v/>
      </c>
      <c r="AV369" s="449"/>
      <c r="AX369" s="384" t="str">
        <f t="shared" si="76"/>
        <v/>
      </c>
      <c r="AY369" s="384">
        <f t="shared" si="77"/>
        <v>0</v>
      </c>
      <c r="AZ369" s="384">
        <f t="shared" si="78"/>
        <v>0</v>
      </c>
      <c r="BA369" s="384">
        <f t="shared" si="79"/>
        <v>0</v>
      </c>
    </row>
    <row r="370" spans="2:53" s="177" customFormat="1" ht="24.75" hidden="1" customHeight="1" outlineLevel="1">
      <c r="B370" s="38"/>
      <c r="C370" s="52"/>
      <c r="D370" s="291" t="str">
        <f t="shared" si="67"/>
        <v/>
      </c>
      <c r="E370" s="3"/>
      <c r="F370" s="3"/>
      <c r="G370" s="3"/>
      <c r="H370" s="3"/>
      <c r="I370" s="3"/>
      <c r="J370" s="3"/>
      <c r="K370" s="3"/>
      <c r="L370" s="356"/>
      <c r="M370" s="3"/>
      <c r="N370" s="3"/>
      <c r="O370" s="3"/>
      <c r="P370" s="3"/>
      <c r="Q370" s="13"/>
      <c r="R370" s="67"/>
      <c r="S370" s="13"/>
      <c r="T370" s="13"/>
      <c r="U370" s="75"/>
      <c r="V370" s="58" t="s">
        <v>3550</v>
      </c>
      <c r="W370" s="59"/>
      <c r="X370" s="41"/>
      <c r="Y370" s="134" t="str">
        <f t="shared" si="68"/>
        <v/>
      </c>
      <c r="Z370" s="135" t="str">
        <f t="shared" si="69"/>
        <v/>
      </c>
      <c r="AA370" s="134"/>
      <c r="AB370" s="303"/>
      <c r="AC370" s="44"/>
      <c r="AD370" s="183" t="str">
        <f t="shared" si="70"/>
        <v/>
      </c>
      <c r="AE370" s="380">
        <v>0.1</v>
      </c>
      <c r="AF370" s="185" t="str">
        <f t="shared" si="71"/>
        <v/>
      </c>
      <c r="AG370" s="186" t="str">
        <f t="shared" si="72"/>
        <v/>
      </c>
      <c r="AH370" s="186" t="str">
        <f t="shared" si="73"/>
        <v/>
      </c>
      <c r="AI370" s="187" t="str">
        <f t="shared" si="74"/>
        <v/>
      </c>
      <c r="AJ370" s="337"/>
      <c r="AK370" s="61"/>
      <c r="AL370" s="372" t="str">
        <f t="shared" si="75"/>
        <v/>
      </c>
      <c r="AM370" s="14"/>
      <c r="AN370" s="15"/>
      <c r="AO370" s="15"/>
      <c r="AP370" s="15"/>
      <c r="AQ370" s="16"/>
      <c r="AR370" s="17"/>
      <c r="AT370" s="25"/>
      <c r="AU370" s="440" t="str">
        <f>IF($AT370="","",VLOOKUP($AT370,リスト!$CL:$CM,2,FALSE))</f>
        <v/>
      </c>
      <c r="AV370" s="449"/>
      <c r="AX370" s="384" t="str">
        <f t="shared" si="76"/>
        <v/>
      </c>
      <c r="AY370" s="384">
        <f t="shared" si="77"/>
        <v>0</v>
      </c>
      <c r="AZ370" s="384">
        <f t="shared" si="78"/>
        <v>0</v>
      </c>
      <c r="BA370" s="384">
        <f t="shared" si="79"/>
        <v>0</v>
      </c>
    </row>
    <row r="371" spans="2:53" s="177" customFormat="1" ht="24.75" hidden="1" customHeight="1" outlineLevel="1">
      <c r="B371" s="38"/>
      <c r="C371" s="52"/>
      <c r="D371" s="291" t="str">
        <f t="shared" si="67"/>
        <v/>
      </c>
      <c r="E371" s="3"/>
      <c r="F371" s="3"/>
      <c r="G371" s="3"/>
      <c r="H371" s="3"/>
      <c r="I371" s="3"/>
      <c r="J371" s="3"/>
      <c r="K371" s="3"/>
      <c r="L371" s="356"/>
      <c r="M371" s="3"/>
      <c r="N371" s="3"/>
      <c r="O371" s="3"/>
      <c r="P371" s="3"/>
      <c r="Q371" s="13"/>
      <c r="R371" s="67"/>
      <c r="S371" s="13"/>
      <c r="T371" s="13"/>
      <c r="U371" s="75"/>
      <c r="V371" s="58" t="s">
        <v>3550</v>
      </c>
      <c r="W371" s="59"/>
      <c r="X371" s="41"/>
      <c r="Y371" s="134" t="str">
        <f t="shared" si="68"/>
        <v/>
      </c>
      <c r="Z371" s="135" t="str">
        <f t="shared" si="69"/>
        <v/>
      </c>
      <c r="AA371" s="134"/>
      <c r="AB371" s="303"/>
      <c r="AC371" s="44"/>
      <c r="AD371" s="183" t="str">
        <f t="shared" si="70"/>
        <v/>
      </c>
      <c r="AE371" s="380">
        <v>0.1</v>
      </c>
      <c r="AF371" s="185" t="str">
        <f t="shared" si="71"/>
        <v/>
      </c>
      <c r="AG371" s="186" t="str">
        <f t="shared" si="72"/>
        <v/>
      </c>
      <c r="AH371" s="186" t="str">
        <f t="shared" si="73"/>
        <v/>
      </c>
      <c r="AI371" s="187" t="str">
        <f t="shared" si="74"/>
        <v/>
      </c>
      <c r="AJ371" s="337"/>
      <c r="AK371" s="61"/>
      <c r="AL371" s="372" t="str">
        <f t="shared" si="75"/>
        <v/>
      </c>
      <c r="AM371" s="14"/>
      <c r="AN371" s="15"/>
      <c r="AO371" s="15"/>
      <c r="AP371" s="15"/>
      <c r="AQ371" s="16"/>
      <c r="AR371" s="17"/>
      <c r="AT371" s="25"/>
      <c r="AU371" s="440" t="str">
        <f>IF($AT371="","",VLOOKUP($AT371,リスト!$CL:$CM,2,FALSE))</f>
        <v/>
      </c>
      <c r="AV371" s="449"/>
      <c r="AX371" s="384" t="str">
        <f t="shared" si="76"/>
        <v/>
      </c>
      <c r="AY371" s="384">
        <f t="shared" si="77"/>
        <v>0</v>
      </c>
      <c r="AZ371" s="384">
        <f t="shared" si="78"/>
        <v>0</v>
      </c>
      <c r="BA371" s="384">
        <f t="shared" si="79"/>
        <v>0</v>
      </c>
    </row>
    <row r="372" spans="2:53" s="177" customFormat="1" ht="24.75" hidden="1" customHeight="1" outlineLevel="1">
      <c r="B372" s="38"/>
      <c r="C372" s="52"/>
      <c r="D372" s="291" t="str">
        <f t="shared" si="67"/>
        <v/>
      </c>
      <c r="E372" s="3"/>
      <c r="F372" s="3"/>
      <c r="G372" s="3"/>
      <c r="H372" s="3"/>
      <c r="I372" s="3"/>
      <c r="J372" s="3"/>
      <c r="K372" s="3"/>
      <c r="L372" s="356"/>
      <c r="M372" s="3"/>
      <c r="N372" s="3"/>
      <c r="O372" s="3"/>
      <c r="P372" s="3"/>
      <c r="Q372" s="13"/>
      <c r="R372" s="67"/>
      <c r="S372" s="13"/>
      <c r="T372" s="13"/>
      <c r="U372" s="75"/>
      <c r="V372" s="58" t="s">
        <v>3550</v>
      </c>
      <c r="W372" s="59"/>
      <c r="X372" s="41"/>
      <c r="Y372" s="134" t="str">
        <f t="shared" si="68"/>
        <v/>
      </c>
      <c r="Z372" s="135" t="str">
        <f t="shared" si="69"/>
        <v/>
      </c>
      <c r="AA372" s="134"/>
      <c r="AB372" s="303"/>
      <c r="AC372" s="44"/>
      <c r="AD372" s="183" t="str">
        <f t="shared" si="70"/>
        <v/>
      </c>
      <c r="AE372" s="380">
        <v>0.1</v>
      </c>
      <c r="AF372" s="185" t="str">
        <f t="shared" si="71"/>
        <v/>
      </c>
      <c r="AG372" s="186" t="str">
        <f t="shared" si="72"/>
        <v/>
      </c>
      <c r="AH372" s="186" t="str">
        <f t="shared" si="73"/>
        <v/>
      </c>
      <c r="AI372" s="187" t="str">
        <f t="shared" si="74"/>
        <v/>
      </c>
      <c r="AJ372" s="337"/>
      <c r="AK372" s="61"/>
      <c r="AL372" s="372" t="str">
        <f t="shared" si="75"/>
        <v/>
      </c>
      <c r="AM372" s="14"/>
      <c r="AN372" s="15"/>
      <c r="AO372" s="15"/>
      <c r="AP372" s="15"/>
      <c r="AQ372" s="16"/>
      <c r="AR372" s="17"/>
      <c r="AT372" s="25"/>
      <c r="AU372" s="440" t="str">
        <f>IF($AT372="","",VLOOKUP($AT372,リスト!$CL:$CM,2,FALSE))</f>
        <v/>
      </c>
      <c r="AV372" s="449"/>
      <c r="AX372" s="384" t="str">
        <f t="shared" si="76"/>
        <v/>
      </c>
      <c r="AY372" s="384">
        <f t="shared" si="77"/>
        <v>0</v>
      </c>
      <c r="AZ372" s="384">
        <f t="shared" si="78"/>
        <v>0</v>
      </c>
      <c r="BA372" s="384">
        <f t="shared" si="79"/>
        <v>0</v>
      </c>
    </row>
    <row r="373" spans="2:53" s="177" customFormat="1" ht="24.75" hidden="1" customHeight="1" outlineLevel="1">
      <c r="B373" s="38"/>
      <c r="C373" s="52"/>
      <c r="D373" s="291" t="str">
        <f t="shared" si="67"/>
        <v/>
      </c>
      <c r="E373" s="3"/>
      <c r="F373" s="3"/>
      <c r="G373" s="3"/>
      <c r="H373" s="3"/>
      <c r="I373" s="3"/>
      <c r="J373" s="3"/>
      <c r="K373" s="3"/>
      <c r="L373" s="356"/>
      <c r="M373" s="3"/>
      <c r="N373" s="3"/>
      <c r="O373" s="3"/>
      <c r="P373" s="3"/>
      <c r="Q373" s="13"/>
      <c r="R373" s="67"/>
      <c r="S373" s="13"/>
      <c r="T373" s="13"/>
      <c r="U373" s="75"/>
      <c r="V373" s="58" t="s">
        <v>3550</v>
      </c>
      <c r="W373" s="59"/>
      <c r="X373" s="41"/>
      <c r="Y373" s="134" t="str">
        <f t="shared" si="68"/>
        <v/>
      </c>
      <c r="Z373" s="135" t="str">
        <f t="shared" si="69"/>
        <v/>
      </c>
      <c r="AA373" s="134"/>
      <c r="AB373" s="303"/>
      <c r="AC373" s="44"/>
      <c r="AD373" s="183" t="str">
        <f t="shared" si="70"/>
        <v/>
      </c>
      <c r="AE373" s="380">
        <v>0.1</v>
      </c>
      <c r="AF373" s="185" t="str">
        <f t="shared" si="71"/>
        <v/>
      </c>
      <c r="AG373" s="186" t="str">
        <f t="shared" si="72"/>
        <v/>
      </c>
      <c r="AH373" s="186" t="str">
        <f t="shared" si="73"/>
        <v/>
      </c>
      <c r="AI373" s="187" t="str">
        <f t="shared" si="74"/>
        <v/>
      </c>
      <c r="AJ373" s="337"/>
      <c r="AK373" s="61"/>
      <c r="AL373" s="372" t="str">
        <f t="shared" si="75"/>
        <v/>
      </c>
      <c r="AM373" s="14"/>
      <c r="AN373" s="15"/>
      <c r="AO373" s="15"/>
      <c r="AP373" s="15"/>
      <c r="AQ373" s="16"/>
      <c r="AR373" s="17"/>
      <c r="AT373" s="25"/>
      <c r="AU373" s="440" t="str">
        <f>IF($AT373="","",VLOOKUP($AT373,リスト!$CL:$CM,2,FALSE))</f>
        <v/>
      </c>
      <c r="AV373" s="449"/>
      <c r="AX373" s="384" t="str">
        <f t="shared" si="76"/>
        <v/>
      </c>
      <c r="AY373" s="384">
        <f t="shared" si="77"/>
        <v>0</v>
      </c>
      <c r="AZ373" s="384">
        <f t="shared" si="78"/>
        <v>0</v>
      </c>
      <c r="BA373" s="384">
        <f t="shared" si="79"/>
        <v>0</v>
      </c>
    </row>
    <row r="374" spans="2:53" s="177" customFormat="1" ht="24.75" hidden="1" customHeight="1" outlineLevel="1">
      <c r="B374" s="38"/>
      <c r="C374" s="52"/>
      <c r="D374" s="291" t="str">
        <f t="shared" si="67"/>
        <v/>
      </c>
      <c r="E374" s="3"/>
      <c r="F374" s="3"/>
      <c r="G374" s="3"/>
      <c r="H374" s="3"/>
      <c r="I374" s="3"/>
      <c r="J374" s="3"/>
      <c r="K374" s="3"/>
      <c r="L374" s="356"/>
      <c r="M374" s="3"/>
      <c r="N374" s="3"/>
      <c r="O374" s="3"/>
      <c r="P374" s="3"/>
      <c r="Q374" s="13"/>
      <c r="R374" s="67"/>
      <c r="S374" s="13"/>
      <c r="T374" s="13"/>
      <c r="U374" s="75"/>
      <c r="V374" s="58" t="s">
        <v>3550</v>
      </c>
      <c r="W374" s="59"/>
      <c r="X374" s="41"/>
      <c r="Y374" s="134" t="str">
        <f t="shared" si="68"/>
        <v/>
      </c>
      <c r="Z374" s="135" t="str">
        <f t="shared" si="69"/>
        <v/>
      </c>
      <c r="AA374" s="134"/>
      <c r="AB374" s="303"/>
      <c r="AC374" s="44"/>
      <c r="AD374" s="183" t="str">
        <f t="shared" si="70"/>
        <v/>
      </c>
      <c r="AE374" s="380">
        <v>0.1</v>
      </c>
      <c r="AF374" s="185" t="str">
        <f t="shared" si="71"/>
        <v/>
      </c>
      <c r="AG374" s="186" t="str">
        <f t="shared" si="72"/>
        <v/>
      </c>
      <c r="AH374" s="186" t="str">
        <f t="shared" si="73"/>
        <v/>
      </c>
      <c r="AI374" s="187" t="str">
        <f t="shared" si="74"/>
        <v/>
      </c>
      <c r="AJ374" s="337"/>
      <c r="AK374" s="61"/>
      <c r="AL374" s="372" t="str">
        <f t="shared" si="75"/>
        <v/>
      </c>
      <c r="AM374" s="14"/>
      <c r="AN374" s="15"/>
      <c r="AO374" s="15"/>
      <c r="AP374" s="15"/>
      <c r="AQ374" s="16"/>
      <c r="AR374" s="17"/>
      <c r="AT374" s="25"/>
      <c r="AU374" s="440" t="str">
        <f>IF($AT374="","",VLOOKUP($AT374,リスト!$CL:$CM,2,FALSE))</f>
        <v/>
      </c>
      <c r="AV374" s="449"/>
      <c r="AX374" s="384" t="str">
        <f t="shared" si="76"/>
        <v/>
      </c>
      <c r="AY374" s="384">
        <f t="shared" si="77"/>
        <v>0</v>
      </c>
      <c r="AZ374" s="384">
        <f t="shared" si="78"/>
        <v>0</v>
      </c>
      <c r="BA374" s="384">
        <f t="shared" si="79"/>
        <v>0</v>
      </c>
    </row>
    <row r="375" spans="2:53" s="177" customFormat="1" ht="24.75" hidden="1" customHeight="1" outlineLevel="1">
      <c r="B375" s="38"/>
      <c r="C375" s="52"/>
      <c r="D375" s="291" t="str">
        <f t="shared" si="67"/>
        <v/>
      </c>
      <c r="E375" s="3"/>
      <c r="F375" s="3"/>
      <c r="G375" s="3"/>
      <c r="H375" s="3"/>
      <c r="I375" s="3"/>
      <c r="J375" s="3"/>
      <c r="K375" s="3"/>
      <c r="L375" s="356"/>
      <c r="M375" s="3"/>
      <c r="N375" s="3"/>
      <c r="O375" s="3"/>
      <c r="P375" s="3"/>
      <c r="Q375" s="13"/>
      <c r="R375" s="67"/>
      <c r="S375" s="13"/>
      <c r="T375" s="13"/>
      <c r="U375" s="75"/>
      <c r="V375" s="58" t="s">
        <v>3550</v>
      </c>
      <c r="W375" s="59"/>
      <c r="X375" s="41"/>
      <c r="Y375" s="134" t="str">
        <f t="shared" si="68"/>
        <v/>
      </c>
      <c r="Z375" s="135" t="str">
        <f t="shared" si="69"/>
        <v/>
      </c>
      <c r="AA375" s="134"/>
      <c r="AB375" s="303"/>
      <c r="AC375" s="44"/>
      <c r="AD375" s="183" t="str">
        <f t="shared" si="70"/>
        <v/>
      </c>
      <c r="AE375" s="380">
        <v>0.1</v>
      </c>
      <c r="AF375" s="185" t="str">
        <f t="shared" si="71"/>
        <v/>
      </c>
      <c r="AG375" s="186" t="str">
        <f t="shared" si="72"/>
        <v/>
      </c>
      <c r="AH375" s="186" t="str">
        <f t="shared" si="73"/>
        <v/>
      </c>
      <c r="AI375" s="187" t="str">
        <f t="shared" si="74"/>
        <v/>
      </c>
      <c r="AJ375" s="337"/>
      <c r="AK375" s="61"/>
      <c r="AL375" s="372" t="str">
        <f t="shared" si="75"/>
        <v/>
      </c>
      <c r="AM375" s="14"/>
      <c r="AN375" s="15"/>
      <c r="AO375" s="15"/>
      <c r="AP375" s="15"/>
      <c r="AQ375" s="16"/>
      <c r="AR375" s="17"/>
      <c r="AT375" s="25"/>
      <c r="AU375" s="440" t="str">
        <f>IF($AT375="","",VLOOKUP($AT375,リスト!$CL:$CM,2,FALSE))</f>
        <v/>
      </c>
      <c r="AV375" s="449"/>
      <c r="AX375" s="384" t="str">
        <f t="shared" si="76"/>
        <v/>
      </c>
      <c r="AY375" s="384">
        <f t="shared" si="77"/>
        <v>0</v>
      </c>
      <c r="AZ375" s="384">
        <f t="shared" si="78"/>
        <v>0</v>
      </c>
      <c r="BA375" s="384">
        <f t="shared" si="79"/>
        <v>0</v>
      </c>
    </row>
    <row r="376" spans="2:53" s="177" customFormat="1" ht="24.75" hidden="1" customHeight="1" outlineLevel="1">
      <c r="B376" s="38"/>
      <c r="C376" s="52"/>
      <c r="D376" s="291" t="str">
        <f t="shared" si="67"/>
        <v/>
      </c>
      <c r="E376" s="3"/>
      <c r="F376" s="3"/>
      <c r="G376" s="3"/>
      <c r="H376" s="3"/>
      <c r="I376" s="3"/>
      <c r="J376" s="3"/>
      <c r="K376" s="3"/>
      <c r="L376" s="356"/>
      <c r="M376" s="3"/>
      <c r="N376" s="3"/>
      <c r="O376" s="3"/>
      <c r="P376" s="3"/>
      <c r="Q376" s="13"/>
      <c r="R376" s="67"/>
      <c r="S376" s="13"/>
      <c r="T376" s="13"/>
      <c r="U376" s="75"/>
      <c r="V376" s="58" t="s">
        <v>3550</v>
      </c>
      <c r="W376" s="59"/>
      <c r="X376" s="41"/>
      <c r="Y376" s="134" t="str">
        <f t="shared" si="68"/>
        <v/>
      </c>
      <c r="Z376" s="135" t="str">
        <f t="shared" si="69"/>
        <v/>
      </c>
      <c r="AA376" s="134"/>
      <c r="AB376" s="303"/>
      <c r="AC376" s="44"/>
      <c r="AD376" s="183" t="str">
        <f t="shared" si="70"/>
        <v/>
      </c>
      <c r="AE376" s="380">
        <v>0.1</v>
      </c>
      <c r="AF376" s="185" t="str">
        <f t="shared" si="71"/>
        <v/>
      </c>
      <c r="AG376" s="186" t="str">
        <f t="shared" si="72"/>
        <v/>
      </c>
      <c r="AH376" s="186" t="str">
        <f t="shared" si="73"/>
        <v/>
      </c>
      <c r="AI376" s="187" t="str">
        <f t="shared" si="74"/>
        <v/>
      </c>
      <c r="AJ376" s="337"/>
      <c r="AK376" s="61"/>
      <c r="AL376" s="372" t="str">
        <f t="shared" si="75"/>
        <v/>
      </c>
      <c r="AM376" s="14"/>
      <c r="AN376" s="15"/>
      <c r="AO376" s="15"/>
      <c r="AP376" s="15"/>
      <c r="AQ376" s="16"/>
      <c r="AR376" s="17"/>
      <c r="AT376" s="25"/>
      <c r="AU376" s="440" t="str">
        <f>IF($AT376="","",VLOOKUP($AT376,リスト!$CL:$CM,2,FALSE))</f>
        <v/>
      </c>
      <c r="AV376" s="449"/>
      <c r="AX376" s="384" t="str">
        <f t="shared" si="76"/>
        <v/>
      </c>
      <c r="AY376" s="384">
        <f t="shared" si="77"/>
        <v>0</v>
      </c>
      <c r="AZ376" s="384">
        <f t="shared" si="78"/>
        <v>0</v>
      </c>
      <c r="BA376" s="384">
        <f t="shared" si="79"/>
        <v>0</v>
      </c>
    </row>
    <row r="377" spans="2:53" s="177" customFormat="1" ht="24.75" hidden="1" customHeight="1" outlineLevel="1">
      <c r="B377" s="38"/>
      <c r="C377" s="52"/>
      <c r="D377" s="291" t="str">
        <f t="shared" si="67"/>
        <v/>
      </c>
      <c r="E377" s="3"/>
      <c r="F377" s="3"/>
      <c r="G377" s="3"/>
      <c r="H377" s="3"/>
      <c r="I377" s="3"/>
      <c r="J377" s="3"/>
      <c r="K377" s="3"/>
      <c r="L377" s="356"/>
      <c r="M377" s="3"/>
      <c r="N377" s="3"/>
      <c r="O377" s="3"/>
      <c r="P377" s="3"/>
      <c r="Q377" s="13"/>
      <c r="R377" s="67"/>
      <c r="S377" s="13"/>
      <c r="T377" s="13"/>
      <c r="U377" s="75"/>
      <c r="V377" s="58" t="s">
        <v>3550</v>
      </c>
      <c r="W377" s="59"/>
      <c r="X377" s="41"/>
      <c r="Y377" s="134" t="str">
        <f t="shared" si="68"/>
        <v/>
      </c>
      <c r="Z377" s="135" t="str">
        <f t="shared" si="69"/>
        <v/>
      </c>
      <c r="AA377" s="134"/>
      <c r="AB377" s="303"/>
      <c r="AC377" s="44"/>
      <c r="AD377" s="183" t="str">
        <f t="shared" si="70"/>
        <v/>
      </c>
      <c r="AE377" s="380">
        <v>0.1</v>
      </c>
      <c r="AF377" s="185" t="str">
        <f t="shared" si="71"/>
        <v/>
      </c>
      <c r="AG377" s="186" t="str">
        <f t="shared" si="72"/>
        <v/>
      </c>
      <c r="AH377" s="186" t="str">
        <f t="shared" si="73"/>
        <v/>
      </c>
      <c r="AI377" s="187" t="str">
        <f t="shared" si="74"/>
        <v/>
      </c>
      <c r="AJ377" s="337"/>
      <c r="AK377" s="61"/>
      <c r="AL377" s="372" t="str">
        <f t="shared" si="75"/>
        <v/>
      </c>
      <c r="AM377" s="14"/>
      <c r="AN377" s="15"/>
      <c r="AO377" s="15"/>
      <c r="AP377" s="15"/>
      <c r="AQ377" s="16"/>
      <c r="AR377" s="17"/>
      <c r="AT377" s="25"/>
      <c r="AU377" s="440" t="str">
        <f>IF($AT377="","",VLOOKUP($AT377,リスト!$CL:$CM,2,FALSE))</f>
        <v/>
      </c>
      <c r="AV377" s="449"/>
      <c r="AX377" s="384" t="str">
        <f t="shared" si="76"/>
        <v/>
      </c>
      <c r="AY377" s="384">
        <f t="shared" si="77"/>
        <v>0</v>
      </c>
      <c r="AZ377" s="384">
        <f t="shared" si="78"/>
        <v>0</v>
      </c>
      <c r="BA377" s="384">
        <f t="shared" si="79"/>
        <v>0</v>
      </c>
    </row>
    <row r="378" spans="2:53" s="177" customFormat="1" ht="24.75" hidden="1" customHeight="1" outlineLevel="1">
      <c r="B378" s="38"/>
      <c r="C378" s="52"/>
      <c r="D378" s="291" t="str">
        <f t="shared" si="67"/>
        <v/>
      </c>
      <c r="E378" s="3"/>
      <c r="F378" s="3"/>
      <c r="G378" s="3"/>
      <c r="H378" s="3"/>
      <c r="I378" s="3"/>
      <c r="J378" s="3"/>
      <c r="K378" s="3"/>
      <c r="L378" s="356"/>
      <c r="M378" s="3"/>
      <c r="N378" s="3"/>
      <c r="O378" s="3"/>
      <c r="P378" s="3"/>
      <c r="Q378" s="13"/>
      <c r="R378" s="67"/>
      <c r="S378" s="13"/>
      <c r="T378" s="13"/>
      <c r="U378" s="75"/>
      <c r="V378" s="58" t="s">
        <v>3550</v>
      </c>
      <c r="W378" s="59"/>
      <c r="X378" s="41"/>
      <c r="Y378" s="134" t="str">
        <f t="shared" si="68"/>
        <v/>
      </c>
      <c r="Z378" s="135" t="str">
        <f t="shared" si="69"/>
        <v/>
      </c>
      <c r="AA378" s="134"/>
      <c r="AB378" s="303"/>
      <c r="AC378" s="44"/>
      <c r="AD378" s="183" t="str">
        <f t="shared" si="70"/>
        <v/>
      </c>
      <c r="AE378" s="380">
        <v>0.1</v>
      </c>
      <c r="AF378" s="185" t="str">
        <f t="shared" si="71"/>
        <v/>
      </c>
      <c r="AG378" s="186" t="str">
        <f t="shared" si="72"/>
        <v/>
      </c>
      <c r="AH378" s="186" t="str">
        <f t="shared" si="73"/>
        <v/>
      </c>
      <c r="AI378" s="187" t="str">
        <f t="shared" si="74"/>
        <v/>
      </c>
      <c r="AJ378" s="337"/>
      <c r="AK378" s="61"/>
      <c r="AL378" s="372" t="str">
        <f t="shared" si="75"/>
        <v/>
      </c>
      <c r="AM378" s="14"/>
      <c r="AN378" s="15"/>
      <c r="AO378" s="15"/>
      <c r="AP378" s="15"/>
      <c r="AQ378" s="16"/>
      <c r="AR378" s="17"/>
      <c r="AT378" s="25"/>
      <c r="AU378" s="440" t="str">
        <f>IF($AT378="","",VLOOKUP($AT378,リスト!$CL:$CM,2,FALSE))</f>
        <v/>
      </c>
      <c r="AV378" s="449"/>
      <c r="AX378" s="384" t="str">
        <f t="shared" si="76"/>
        <v/>
      </c>
      <c r="AY378" s="384">
        <f t="shared" si="77"/>
        <v>0</v>
      </c>
      <c r="AZ378" s="384">
        <f t="shared" si="78"/>
        <v>0</v>
      </c>
      <c r="BA378" s="384">
        <f t="shared" si="79"/>
        <v>0</v>
      </c>
    </row>
    <row r="379" spans="2:53" s="177" customFormat="1" ht="24.75" hidden="1" customHeight="1" outlineLevel="1">
      <c r="B379" s="38"/>
      <c r="C379" s="52"/>
      <c r="D379" s="291" t="str">
        <f t="shared" si="67"/>
        <v/>
      </c>
      <c r="E379" s="3"/>
      <c r="F379" s="3"/>
      <c r="G379" s="3"/>
      <c r="H379" s="3"/>
      <c r="I379" s="3"/>
      <c r="J379" s="3"/>
      <c r="K379" s="3"/>
      <c r="L379" s="356"/>
      <c r="M379" s="3"/>
      <c r="N379" s="3"/>
      <c r="O379" s="3"/>
      <c r="P379" s="3"/>
      <c r="Q379" s="13"/>
      <c r="R379" s="67"/>
      <c r="S379" s="13"/>
      <c r="T379" s="13"/>
      <c r="U379" s="75"/>
      <c r="V379" s="58" t="s">
        <v>3550</v>
      </c>
      <c r="W379" s="59"/>
      <c r="X379" s="41"/>
      <c r="Y379" s="134" t="str">
        <f t="shared" si="68"/>
        <v/>
      </c>
      <c r="Z379" s="135" t="str">
        <f t="shared" si="69"/>
        <v/>
      </c>
      <c r="AA379" s="134"/>
      <c r="AB379" s="303"/>
      <c r="AC379" s="44"/>
      <c r="AD379" s="183" t="str">
        <f t="shared" si="70"/>
        <v/>
      </c>
      <c r="AE379" s="380">
        <v>0.1</v>
      </c>
      <c r="AF379" s="185" t="str">
        <f t="shared" si="71"/>
        <v/>
      </c>
      <c r="AG379" s="186" t="str">
        <f t="shared" si="72"/>
        <v/>
      </c>
      <c r="AH379" s="186" t="str">
        <f t="shared" si="73"/>
        <v/>
      </c>
      <c r="AI379" s="187" t="str">
        <f t="shared" si="74"/>
        <v/>
      </c>
      <c r="AJ379" s="337"/>
      <c r="AK379" s="61"/>
      <c r="AL379" s="372" t="str">
        <f t="shared" si="75"/>
        <v/>
      </c>
      <c r="AM379" s="14"/>
      <c r="AN379" s="15"/>
      <c r="AO379" s="15"/>
      <c r="AP379" s="15"/>
      <c r="AQ379" s="16"/>
      <c r="AR379" s="17"/>
      <c r="AT379" s="25"/>
      <c r="AU379" s="440" t="str">
        <f>IF($AT379="","",VLOOKUP($AT379,リスト!$CL:$CM,2,FALSE))</f>
        <v/>
      </c>
      <c r="AV379" s="449"/>
      <c r="AX379" s="384" t="str">
        <f t="shared" si="76"/>
        <v/>
      </c>
      <c r="AY379" s="384">
        <f t="shared" si="77"/>
        <v>0</v>
      </c>
      <c r="AZ379" s="384">
        <f t="shared" si="78"/>
        <v>0</v>
      </c>
      <c r="BA379" s="384">
        <f t="shared" si="79"/>
        <v>0</v>
      </c>
    </row>
    <row r="380" spans="2:53" s="177" customFormat="1" ht="24.75" hidden="1" customHeight="1" outlineLevel="1">
      <c r="B380" s="38"/>
      <c r="C380" s="52"/>
      <c r="D380" s="291" t="str">
        <f t="shared" si="67"/>
        <v/>
      </c>
      <c r="E380" s="3"/>
      <c r="F380" s="3"/>
      <c r="G380" s="3"/>
      <c r="H380" s="3"/>
      <c r="I380" s="3"/>
      <c r="J380" s="3"/>
      <c r="K380" s="3"/>
      <c r="L380" s="356"/>
      <c r="M380" s="3"/>
      <c r="N380" s="3"/>
      <c r="O380" s="3"/>
      <c r="P380" s="3"/>
      <c r="Q380" s="13"/>
      <c r="R380" s="67"/>
      <c r="S380" s="13"/>
      <c r="T380" s="13"/>
      <c r="U380" s="75"/>
      <c r="V380" s="58" t="s">
        <v>3550</v>
      </c>
      <c r="W380" s="59"/>
      <c r="X380" s="41"/>
      <c r="Y380" s="134" t="str">
        <f t="shared" si="68"/>
        <v/>
      </c>
      <c r="Z380" s="135" t="str">
        <f t="shared" si="69"/>
        <v/>
      </c>
      <c r="AA380" s="134"/>
      <c r="AB380" s="303"/>
      <c r="AC380" s="44"/>
      <c r="AD380" s="183" t="str">
        <f t="shared" si="70"/>
        <v/>
      </c>
      <c r="AE380" s="380">
        <v>0.1</v>
      </c>
      <c r="AF380" s="185" t="str">
        <f t="shared" si="71"/>
        <v/>
      </c>
      <c r="AG380" s="186" t="str">
        <f t="shared" si="72"/>
        <v/>
      </c>
      <c r="AH380" s="186" t="str">
        <f t="shared" si="73"/>
        <v/>
      </c>
      <c r="AI380" s="187" t="str">
        <f t="shared" si="74"/>
        <v/>
      </c>
      <c r="AJ380" s="337"/>
      <c r="AK380" s="61"/>
      <c r="AL380" s="372" t="str">
        <f t="shared" si="75"/>
        <v/>
      </c>
      <c r="AM380" s="14"/>
      <c r="AN380" s="15"/>
      <c r="AO380" s="15"/>
      <c r="AP380" s="15"/>
      <c r="AQ380" s="16"/>
      <c r="AR380" s="17"/>
      <c r="AT380" s="25"/>
      <c r="AU380" s="440" t="str">
        <f>IF($AT380="","",VLOOKUP($AT380,リスト!$CL:$CM,2,FALSE))</f>
        <v/>
      </c>
      <c r="AV380" s="449"/>
      <c r="AX380" s="384" t="str">
        <f t="shared" si="76"/>
        <v/>
      </c>
      <c r="AY380" s="384">
        <f t="shared" si="77"/>
        <v>0</v>
      </c>
      <c r="AZ380" s="384">
        <f t="shared" si="78"/>
        <v>0</v>
      </c>
      <c r="BA380" s="384">
        <f t="shared" si="79"/>
        <v>0</v>
      </c>
    </row>
    <row r="381" spans="2:53" s="177" customFormat="1" ht="24.75" hidden="1" customHeight="1" outlineLevel="1">
      <c r="B381" s="38"/>
      <c r="C381" s="52"/>
      <c r="D381" s="291" t="str">
        <f t="shared" si="67"/>
        <v/>
      </c>
      <c r="E381" s="3"/>
      <c r="F381" s="3"/>
      <c r="G381" s="3"/>
      <c r="H381" s="3"/>
      <c r="I381" s="3"/>
      <c r="J381" s="3"/>
      <c r="K381" s="3"/>
      <c r="L381" s="356"/>
      <c r="M381" s="3"/>
      <c r="N381" s="3"/>
      <c r="O381" s="3"/>
      <c r="P381" s="3"/>
      <c r="Q381" s="13"/>
      <c r="R381" s="67"/>
      <c r="S381" s="13"/>
      <c r="T381" s="13"/>
      <c r="U381" s="75"/>
      <c r="V381" s="58" t="s">
        <v>3550</v>
      </c>
      <c r="W381" s="59"/>
      <c r="X381" s="41"/>
      <c r="Y381" s="134" t="str">
        <f t="shared" si="68"/>
        <v/>
      </c>
      <c r="Z381" s="135" t="str">
        <f t="shared" si="69"/>
        <v/>
      </c>
      <c r="AA381" s="134"/>
      <c r="AB381" s="303"/>
      <c r="AC381" s="44"/>
      <c r="AD381" s="183" t="str">
        <f t="shared" si="70"/>
        <v/>
      </c>
      <c r="AE381" s="380">
        <v>0.1</v>
      </c>
      <c r="AF381" s="185" t="str">
        <f t="shared" si="71"/>
        <v/>
      </c>
      <c r="AG381" s="186" t="str">
        <f t="shared" si="72"/>
        <v/>
      </c>
      <c r="AH381" s="186" t="str">
        <f t="shared" si="73"/>
        <v/>
      </c>
      <c r="AI381" s="187" t="str">
        <f t="shared" si="74"/>
        <v/>
      </c>
      <c r="AJ381" s="337"/>
      <c r="AK381" s="61"/>
      <c r="AL381" s="372" t="str">
        <f t="shared" si="75"/>
        <v/>
      </c>
      <c r="AM381" s="14"/>
      <c r="AN381" s="15"/>
      <c r="AO381" s="15"/>
      <c r="AP381" s="15"/>
      <c r="AQ381" s="16"/>
      <c r="AR381" s="17"/>
      <c r="AT381" s="25"/>
      <c r="AU381" s="440" t="str">
        <f>IF($AT381="","",VLOOKUP($AT381,リスト!$CL:$CM,2,FALSE))</f>
        <v/>
      </c>
      <c r="AV381" s="449"/>
      <c r="AX381" s="384" t="str">
        <f t="shared" si="76"/>
        <v/>
      </c>
      <c r="AY381" s="384">
        <f t="shared" si="77"/>
        <v>0</v>
      </c>
      <c r="AZ381" s="384">
        <f t="shared" si="78"/>
        <v>0</v>
      </c>
      <c r="BA381" s="384">
        <f t="shared" si="79"/>
        <v>0</v>
      </c>
    </row>
    <row r="382" spans="2:53" s="177" customFormat="1" ht="24.75" hidden="1" customHeight="1" outlineLevel="1">
      <c r="B382" s="38"/>
      <c r="C382" s="52"/>
      <c r="D382" s="291" t="str">
        <f t="shared" si="67"/>
        <v/>
      </c>
      <c r="E382" s="3"/>
      <c r="F382" s="3"/>
      <c r="G382" s="3"/>
      <c r="H382" s="3"/>
      <c r="I382" s="3"/>
      <c r="J382" s="3"/>
      <c r="K382" s="3"/>
      <c r="L382" s="356"/>
      <c r="M382" s="3"/>
      <c r="N382" s="3"/>
      <c r="O382" s="3"/>
      <c r="P382" s="3"/>
      <c r="Q382" s="13"/>
      <c r="R382" s="67"/>
      <c r="S382" s="13"/>
      <c r="T382" s="13"/>
      <c r="U382" s="75"/>
      <c r="V382" s="58" t="s">
        <v>3550</v>
      </c>
      <c r="W382" s="59"/>
      <c r="X382" s="41"/>
      <c r="Y382" s="134" t="str">
        <f t="shared" si="68"/>
        <v/>
      </c>
      <c r="Z382" s="135" t="str">
        <f t="shared" si="69"/>
        <v/>
      </c>
      <c r="AA382" s="134"/>
      <c r="AB382" s="303"/>
      <c r="AC382" s="44"/>
      <c r="AD382" s="183" t="str">
        <f t="shared" si="70"/>
        <v/>
      </c>
      <c r="AE382" s="380">
        <v>0.1</v>
      </c>
      <c r="AF382" s="185" t="str">
        <f t="shared" si="71"/>
        <v/>
      </c>
      <c r="AG382" s="186" t="str">
        <f t="shared" si="72"/>
        <v/>
      </c>
      <c r="AH382" s="186" t="str">
        <f t="shared" si="73"/>
        <v/>
      </c>
      <c r="AI382" s="187" t="str">
        <f t="shared" si="74"/>
        <v/>
      </c>
      <c r="AJ382" s="337"/>
      <c r="AK382" s="61"/>
      <c r="AL382" s="372" t="str">
        <f t="shared" si="75"/>
        <v/>
      </c>
      <c r="AM382" s="14"/>
      <c r="AN382" s="15"/>
      <c r="AO382" s="15"/>
      <c r="AP382" s="15"/>
      <c r="AQ382" s="16"/>
      <c r="AR382" s="17"/>
      <c r="AT382" s="25"/>
      <c r="AU382" s="440" t="str">
        <f>IF($AT382="","",VLOOKUP($AT382,リスト!$CL:$CM,2,FALSE))</f>
        <v/>
      </c>
      <c r="AV382" s="449"/>
      <c r="AX382" s="384" t="str">
        <f t="shared" si="76"/>
        <v/>
      </c>
      <c r="AY382" s="384">
        <f t="shared" si="77"/>
        <v>0</v>
      </c>
      <c r="AZ382" s="384">
        <f t="shared" si="78"/>
        <v>0</v>
      </c>
      <c r="BA382" s="384">
        <f t="shared" si="79"/>
        <v>0</v>
      </c>
    </row>
    <row r="383" spans="2:53" s="177" customFormat="1" ht="24.75" hidden="1" customHeight="1" outlineLevel="1">
      <c r="B383" s="38"/>
      <c r="C383" s="52"/>
      <c r="D383" s="291" t="str">
        <f t="shared" si="67"/>
        <v/>
      </c>
      <c r="E383" s="3"/>
      <c r="F383" s="3"/>
      <c r="G383" s="3"/>
      <c r="H383" s="3"/>
      <c r="I383" s="3"/>
      <c r="J383" s="3"/>
      <c r="K383" s="3"/>
      <c r="L383" s="356"/>
      <c r="M383" s="3"/>
      <c r="N383" s="3"/>
      <c r="O383" s="3"/>
      <c r="P383" s="3"/>
      <c r="Q383" s="13"/>
      <c r="R383" s="67"/>
      <c r="S383" s="13"/>
      <c r="T383" s="13"/>
      <c r="U383" s="75"/>
      <c r="V383" s="58" t="s">
        <v>3550</v>
      </c>
      <c r="W383" s="59"/>
      <c r="X383" s="41"/>
      <c r="Y383" s="134" t="str">
        <f t="shared" si="68"/>
        <v/>
      </c>
      <c r="Z383" s="135" t="str">
        <f t="shared" si="69"/>
        <v/>
      </c>
      <c r="AA383" s="134"/>
      <c r="AB383" s="303"/>
      <c r="AC383" s="44"/>
      <c r="AD383" s="183" t="str">
        <f t="shared" si="70"/>
        <v/>
      </c>
      <c r="AE383" s="380">
        <v>0.1</v>
      </c>
      <c r="AF383" s="185" t="str">
        <f t="shared" si="71"/>
        <v/>
      </c>
      <c r="AG383" s="186" t="str">
        <f t="shared" si="72"/>
        <v/>
      </c>
      <c r="AH383" s="186" t="str">
        <f t="shared" si="73"/>
        <v/>
      </c>
      <c r="AI383" s="187" t="str">
        <f t="shared" si="74"/>
        <v/>
      </c>
      <c r="AJ383" s="337"/>
      <c r="AK383" s="61"/>
      <c r="AL383" s="372" t="str">
        <f t="shared" si="75"/>
        <v/>
      </c>
      <c r="AM383" s="14"/>
      <c r="AN383" s="15"/>
      <c r="AO383" s="15"/>
      <c r="AP383" s="15"/>
      <c r="AQ383" s="16"/>
      <c r="AR383" s="17"/>
      <c r="AT383" s="25"/>
      <c r="AU383" s="440" t="str">
        <f>IF($AT383="","",VLOOKUP($AT383,リスト!$CL:$CM,2,FALSE))</f>
        <v/>
      </c>
      <c r="AV383" s="449"/>
      <c r="AX383" s="384" t="str">
        <f t="shared" si="76"/>
        <v/>
      </c>
      <c r="AY383" s="384">
        <f t="shared" si="77"/>
        <v>0</v>
      </c>
      <c r="AZ383" s="384">
        <f t="shared" si="78"/>
        <v>0</v>
      </c>
      <c r="BA383" s="384">
        <f t="shared" si="79"/>
        <v>0</v>
      </c>
    </row>
    <row r="384" spans="2:53" s="177" customFormat="1" ht="24.75" hidden="1" customHeight="1" outlineLevel="1">
      <c r="B384" s="38"/>
      <c r="C384" s="52"/>
      <c r="D384" s="291" t="str">
        <f t="shared" si="67"/>
        <v/>
      </c>
      <c r="E384" s="3"/>
      <c r="F384" s="3"/>
      <c r="G384" s="3"/>
      <c r="H384" s="3"/>
      <c r="I384" s="3"/>
      <c r="J384" s="3"/>
      <c r="K384" s="3"/>
      <c r="L384" s="356"/>
      <c r="M384" s="3"/>
      <c r="N384" s="3"/>
      <c r="O384" s="3"/>
      <c r="P384" s="3"/>
      <c r="Q384" s="13"/>
      <c r="R384" s="67"/>
      <c r="S384" s="13"/>
      <c r="T384" s="13"/>
      <c r="U384" s="75"/>
      <c r="V384" s="58" t="s">
        <v>3550</v>
      </c>
      <c r="W384" s="59"/>
      <c r="X384" s="41"/>
      <c r="Y384" s="134" t="str">
        <f t="shared" si="68"/>
        <v/>
      </c>
      <c r="Z384" s="135" t="str">
        <f t="shared" si="69"/>
        <v/>
      </c>
      <c r="AA384" s="134"/>
      <c r="AB384" s="303"/>
      <c r="AC384" s="44"/>
      <c r="AD384" s="183" t="str">
        <f t="shared" si="70"/>
        <v/>
      </c>
      <c r="AE384" s="380">
        <v>0.1</v>
      </c>
      <c r="AF384" s="185" t="str">
        <f t="shared" si="71"/>
        <v/>
      </c>
      <c r="AG384" s="186" t="str">
        <f t="shared" si="72"/>
        <v/>
      </c>
      <c r="AH384" s="186" t="str">
        <f t="shared" si="73"/>
        <v/>
      </c>
      <c r="AI384" s="187" t="str">
        <f t="shared" si="74"/>
        <v/>
      </c>
      <c r="AJ384" s="337"/>
      <c r="AK384" s="61"/>
      <c r="AL384" s="372" t="str">
        <f t="shared" si="75"/>
        <v/>
      </c>
      <c r="AM384" s="14"/>
      <c r="AN384" s="15"/>
      <c r="AO384" s="15"/>
      <c r="AP384" s="15"/>
      <c r="AQ384" s="16"/>
      <c r="AR384" s="17"/>
      <c r="AT384" s="25"/>
      <c r="AU384" s="440" t="str">
        <f>IF($AT384="","",VLOOKUP($AT384,リスト!$CL:$CM,2,FALSE))</f>
        <v/>
      </c>
      <c r="AV384" s="449"/>
      <c r="AX384" s="384" t="str">
        <f t="shared" si="76"/>
        <v/>
      </c>
      <c r="AY384" s="384">
        <f t="shared" si="77"/>
        <v>0</v>
      </c>
      <c r="AZ384" s="384">
        <f t="shared" si="78"/>
        <v>0</v>
      </c>
      <c r="BA384" s="384">
        <f t="shared" si="79"/>
        <v>0</v>
      </c>
    </row>
    <row r="385" spans="2:53" s="177" customFormat="1" ht="24.75" hidden="1" customHeight="1" outlineLevel="1">
      <c r="B385" s="38"/>
      <c r="C385" s="52"/>
      <c r="D385" s="291" t="str">
        <f t="shared" si="67"/>
        <v/>
      </c>
      <c r="E385" s="3"/>
      <c r="F385" s="3"/>
      <c r="G385" s="3"/>
      <c r="H385" s="3"/>
      <c r="I385" s="3"/>
      <c r="J385" s="3"/>
      <c r="K385" s="3"/>
      <c r="L385" s="356"/>
      <c r="M385" s="3"/>
      <c r="N385" s="3"/>
      <c r="O385" s="3"/>
      <c r="P385" s="3"/>
      <c r="Q385" s="13"/>
      <c r="R385" s="67"/>
      <c r="S385" s="13"/>
      <c r="T385" s="13"/>
      <c r="U385" s="75"/>
      <c r="V385" s="58" t="s">
        <v>3550</v>
      </c>
      <c r="W385" s="59"/>
      <c r="X385" s="41"/>
      <c r="Y385" s="134" t="str">
        <f t="shared" si="68"/>
        <v/>
      </c>
      <c r="Z385" s="135" t="str">
        <f t="shared" si="69"/>
        <v/>
      </c>
      <c r="AA385" s="134"/>
      <c r="AB385" s="303"/>
      <c r="AC385" s="44"/>
      <c r="AD385" s="183" t="str">
        <f t="shared" si="70"/>
        <v/>
      </c>
      <c r="AE385" s="380">
        <v>0.1</v>
      </c>
      <c r="AF385" s="185" t="str">
        <f t="shared" si="71"/>
        <v/>
      </c>
      <c r="AG385" s="186" t="str">
        <f t="shared" si="72"/>
        <v/>
      </c>
      <c r="AH385" s="186" t="str">
        <f t="shared" si="73"/>
        <v/>
      </c>
      <c r="AI385" s="187" t="str">
        <f t="shared" si="74"/>
        <v/>
      </c>
      <c r="AJ385" s="337"/>
      <c r="AK385" s="61"/>
      <c r="AL385" s="372" t="str">
        <f t="shared" si="75"/>
        <v/>
      </c>
      <c r="AM385" s="14"/>
      <c r="AN385" s="15"/>
      <c r="AO385" s="15"/>
      <c r="AP385" s="15"/>
      <c r="AQ385" s="16"/>
      <c r="AR385" s="17"/>
      <c r="AT385" s="25"/>
      <c r="AU385" s="440" t="str">
        <f>IF($AT385="","",VLOOKUP($AT385,リスト!$CL:$CM,2,FALSE))</f>
        <v/>
      </c>
      <c r="AV385" s="449"/>
      <c r="AX385" s="384" t="str">
        <f t="shared" si="76"/>
        <v/>
      </c>
      <c r="AY385" s="384">
        <f t="shared" si="77"/>
        <v>0</v>
      </c>
      <c r="AZ385" s="384">
        <f t="shared" si="78"/>
        <v>0</v>
      </c>
      <c r="BA385" s="384">
        <f t="shared" si="79"/>
        <v>0</v>
      </c>
    </row>
    <row r="386" spans="2:53" s="177" customFormat="1" ht="24.75" hidden="1" customHeight="1" outlineLevel="1">
      <c r="B386" s="38"/>
      <c r="C386" s="52"/>
      <c r="D386" s="291" t="str">
        <f t="shared" si="67"/>
        <v/>
      </c>
      <c r="E386" s="3"/>
      <c r="F386" s="3"/>
      <c r="G386" s="3"/>
      <c r="H386" s="3"/>
      <c r="I386" s="3"/>
      <c r="J386" s="3"/>
      <c r="K386" s="3"/>
      <c r="L386" s="356"/>
      <c r="M386" s="3"/>
      <c r="N386" s="3"/>
      <c r="O386" s="3"/>
      <c r="P386" s="3"/>
      <c r="Q386" s="13"/>
      <c r="R386" s="67"/>
      <c r="S386" s="13"/>
      <c r="T386" s="13"/>
      <c r="U386" s="75"/>
      <c r="V386" s="58" t="s">
        <v>3550</v>
      </c>
      <c r="W386" s="59"/>
      <c r="X386" s="41"/>
      <c r="Y386" s="134" t="str">
        <f t="shared" si="68"/>
        <v/>
      </c>
      <c r="Z386" s="135" t="str">
        <f t="shared" si="69"/>
        <v/>
      </c>
      <c r="AA386" s="134"/>
      <c r="AB386" s="303"/>
      <c r="AC386" s="44"/>
      <c r="AD386" s="183" t="str">
        <f t="shared" si="70"/>
        <v/>
      </c>
      <c r="AE386" s="380">
        <v>0.1</v>
      </c>
      <c r="AF386" s="185" t="str">
        <f t="shared" si="71"/>
        <v/>
      </c>
      <c r="AG386" s="186" t="str">
        <f t="shared" si="72"/>
        <v/>
      </c>
      <c r="AH386" s="186" t="str">
        <f t="shared" si="73"/>
        <v/>
      </c>
      <c r="AI386" s="187" t="str">
        <f t="shared" si="74"/>
        <v/>
      </c>
      <c r="AJ386" s="337"/>
      <c r="AK386" s="61"/>
      <c r="AL386" s="372" t="str">
        <f t="shared" si="75"/>
        <v/>
      </c>
      <c r="AM386" s="14"/>
      <c r="AN386" s="15"/>
      <c r="AO386" s="15"/>
      <c r="AP386" s="15"/>
      <c r="AQ386" s="16"/>
      <c r="AR386" s="17"/>
      <c r="AT386" s="25"/>
      <c r="AU386" s="440" t="str">
        <f>IF($AT386="","",VLOOKUP($AT386,リスト!$CL:$CM,2,FALSE))</f>
        <v/>
      </c>
      <c r="AV386" s="449"/>
      <c r="AX386" s="384" t="str">
        <f t="shared" si="76"/>
        <v/>
      </c>
      <c r="AY386" s="384">
        <f t="shared" si="77"/>
        <v>0</v>
      </c>
      <c r="AZ386" s="384">
        <f t="shared" si="78"/>
        <v>0</v>
      </c>
      <c r="BA386" s="384">
        <f t="shared" si="79"/>
        <v>0</v>
      </c>
    </row>
    <row r="387" spans="2:53" s="177" customFormat="1" ht="24.75" hidden="1" customHeight="1" outlineLevel="1">
      <c r="B387" s="38"/>
      <c r="C387" s="52"/>
      <c r="D387" s="291" t="str">
        <f t="shared" si="67"/>
        <v/>
      </c>
      <c r="E387" s="3"/>
      <c r="F387" s="3"/>
      <c r="G387" s="3"/>
      <c r="H387" s="3"/>
      <c r="I387" s="3"/>
      <c r="J387" s="3"/>
      <c r="K387" s="3"/>
      <c r="L387" s="356"/>
      <c r="M387" s="3"/>
      <c r="N387" s="3"/>
      <c r="O387" s="3"/>
      <c r="P387" s="3"/>
      <c r="Q387" s="13"/>
      <c r="R387" s="67"/>
      <c r="S387" s="13"/>
      <c r="T387" s="13"/>
      <c r="U387" s="75"/>
      <c r="V387" s="58" t="s">
        <v>3550</v>
      </c>
      <c r="W387" s="59"/>
      <c r="X387" s="41"/>
      <c r="Y387" s="134" t="str">
        <f t="shared" si="68"/>
        <v/>
      </c>
      <c r="Z387" s="135" t="str">
        <f t="shared" si="69"/>
        <v/>
      </c>
      <c r="AA387" s="134"/>
      <c r="AB387" s="303"/>
      <c r="AC387" s="44"/>
      <c r="AD387" s="183" t="str">
        <f t="shared" si="70"/>
        <v/>
      </c>
      <c r="AE387" s="380">
        <v>0.1</v>
      </c>
      <c r="AF387" s="185" t="str">
        <f t="shared" si="71"/>
        <v/>
      </c>
      <c r="AG387" s="186" t="str">
        <f t="shared" si="72"/>
        <v/>
      </c>
      <c r="AH387" s="186" t="str">
        <f t="shared" si="73"/>
        <v/>
      </c>
      <c r="AI387" s="187" t="str">
        <f t="shared" si="74"/>
        <v/>
      </c>
      <c r="AJ387" s="337"/>
      <c r="AK387" s="61"/>
      <c r="AL387" s="372" t="str">
        <f t="shared" si="75"/>
        <v/>
      </c>
      <c r="AM387" s="14"/>
      <c r="AN387" s="15"/>
      <c r="AO387" s="15"/>
      <c r="AP387" s="15"/>
      <c r="AQ387" s="16"/>
      <c r="AR387" s="17"/>
      <c r="AT387" s="25"/>
      <c r="AU387" s="440" t="str">
        <f>IF($AT387="","",VLOOKUP($AT387,リスト!$CL:$CM,2,FALSE))</f>
        <v/>
      </c>
      <c r="AV387" s="449"/>
      <c r="AX387" s="384" t="str">
        <f t="shared" si="76"/>
        <v/>
      </c>
      <c r="AY387" s="384">
        <f t="shared" si="77"/>
        <v>0</v>
      </c>
      <c r="AZ387" s="384">
        <f t="shared" si="78"/>
        <v>0</v>
      </c>
      <c r="BA387" s="384">
        <f t="shared" si="79"/>
        <v>0</v>
      </c>
    </row>
    <row r="388" spans="2:53" s="177" customFormat="1" ht="24.75" hidden="1" customHeight="1" outlineLevel="1">
      <c r="B388" s="38"/>
      <c r="C388" s="52"/>
      <c r="D388" s="291" t="str">
        <f t="shared" si="67"/>
        <v/>
      </c>
      <c r="E388" s="3"/>
      <c r="F388" s="3"/>
      <c r="G388" s="3"/>
      <c r="H388" s="3"/>
      <c r="I388" s="3"/>
      <c r="J388" s="3"/>
      <c r="K388" s="3"/>
      <c r="L388" s="356"/>
      <c r="M388" s="3"/>
      <c r="N388" s="3"/>
      <c r="O388" s="3"/>
      <c r="P388" s="3"/>
      <c r="Q388" s="13"/>
      <c r="R388" s="67"/>
      <c r="S388" s="13"/>
      <c r="T388" s="13"/>
      <c r="U388" s="75"/>
      <c r="V388" s="58" t="s">
        <v>3550</v>
      </c>
      <c r="W388" s="59"/>
      <c r="X388" s="41"/>
      <c r="Y388" s="134" t="str">
        <f t="shared" si="68"/>
        <v/>
      </c>
      <c r="Z388" s="135" t="str">
        <f t="shared" si="69"/>
        <v/>
      </c>
      <c r="AA388" s="134"/>
      <c r="AB388" s="303"/>
      <c r="AC388" s="44"/>
      <c r="AD388" s="183" t="str">
        <f t="shared" si="70"/>
        <v/>
      </c>
      <c r="AE388" s="380">
        <v>0.1</v>
      </c>
      <c r="AF388" s="185" t="str">
        <f t="shared" si="71"/>
        <v/>
      </c>
      <c r="AG388" s="186" t="str">
        <f t="shared" si="72"/>
        <v/>
      </c>
      <c r="AH388" s="186" t="str">
        <f t="shared" si="73"/>
        <v/>
      </c>
      <c r="AI388" s="187" t="str">
        <f t="shared" si="74"/>
        <v/>
      </c>
      <c r="AJ388" s="337"/>
      <c r="AK388" s="61"/>
      <c r="AL388" s="372" t="str">
        <f t="shared" si="75"/>
        <v/>
      </c>
      <c r="AM388" s="14"/>
      <c r="AN388" s="15"/>
      <c r="AO388" s="15"/>
      <c r="AP388" s="15"/>
      <c r="AQ388" s="16"/>
      <c r="AR388" s="17"/>
      <c r="AT388" s="25"/>
      <c r="AU388" s="440" t="str">
        <f>IF($AT388="","",VLOOKUP($AT388,リスト!$CL:$CM,2,FALSE))</f>
        <v/>
      </c>
      <c r="AV388" s="449"/>
      <c r="AX388" s="384" t="str">
        <f t="shared" si="76"/>
        <v/>
      </c>
      <c r="AY388" s="384">
        <f t="shared" si="77"/>
        <v>0</v>
      </c>
      <c r="AZ388" s="384">
        <f t="shared" si="78"/>
        <v>0</v>
      </c>
      <c r="BA388" s="384">
        <f t="shared" si="79"/>
        <v>0</v>
      </c>
    </row>
    <row r="389" spans="2:53" s="177" customFormat="1" ht="24.75" hidden="1" customHeight="1" outlineLevel="1">
      <c r="B389" s="38"/>
      <c r="C389" s="52"/>
      <c r="D389" s="291" t="str">
        <f t="shared" si="67"/>
        <v/>
      </c>
      <c r="E389" s="3"/>
      <c r="F389" s="3"/>
      <c r="G389" s="3"/>
      <c r="H389" s="3"/>
      <c r="I389" s="3"/>
      <c r="J389" s="3"/>
      <c r="K389" s="3"/>
      <c r="L389" s="356"/>
      <c r="M389" s="3"/>
      <c r="N389" s="3"/>
      <c r="O389" s="3"/>
      <c r="P389" s="3"/>
      <c r="Q389" s="13"/>
      <c r="R389" s="67"/>
      <c r="S389" s="13"/>
      <c r="T389" s="13"/>
      <c r="U389" s="75"/>
      <c r="V389" s="58" t="s">
        <v>3550</v>
      </c>
      <c r="W389" s="59"/>
      <c r="X389" s="41"/>
      <c r="Y389" s="134" t="str">
        <f t="shared" si="68"/>
        <v/>
      </c>
      <c r="Z389" s="135" t="str">
        <f t="shared" si="69"/>
        <v/>
      </c>
      <c r="AA389" s="134"/>
      <c r="AB389" s="303"/>
      <c r="AC389" s="44"/>
      <c r="AD389" s="183" t="str">
        <f t="shared" si="70"/>
        <v/>
      </c>
      <c r="AE389" s="380">
        <v>0.1</v>
      </c>
      <c r="AF389" s="185" t="str">
        <f t="shared" si="71"/>
        <v/>
      </c>
      <c r="AG389" s="186" t="str">
        <f t="shared" si="72"/>
        <v/>
      </c>
      <c r="AH389" s="186" t="str">
        <f t="shared" si="73"/>
        <v/>
      </c>
      <c r="AI389" s="187" t="str">
        <f t="shared" si="74"/>
        <v/>
      </c>
      <c r="AJ389" s="337"/>
      <c r="AK389" s="61"/>
      <c r="AL389" s="372" t="str">
        <f t="shared" si="75"/>
        <v/>
      </c>
      <c r="AM389" s="14"/>
      <c r="AN389" s="15"/>
      <c r="AO389" s="15"/>
      <c r="AP389" s="15"/>
      <c r="AQ389" s="16"/>
      <c r="AR389" s="17"/>
      <c r="AT389" s="25"/>
      <c r="AU389" s="440" t="str">
        <f>IF($AT389="","",VLOOKUP($AT389,リスト!$CL:$CM,2,FALSE))</f>
        <v/>
      </c>
      <c r="AV389" s="449"/>
      <c r="AX389" s="384" t="str">
        <f t="shared" si="76"/>
        <v/>
      </c>
      <c r="AY389" s="384">
        <f t="shared" si="77"/>
        <v>0</v>
      </c>
      <c r="AZ389" s="384">
        <f t="shared" si="78"/>
        <v>0</v>
      </c>
      <c r="BA389" s="384">
        <f t="shared" si="79"/>
        <v>0</v>
      </c>
    </row>
    <row r="390" spans="2:53" s="177" customFormat="1" ht="24.75" hidden="1" customHeight="1" outlineLevel="1">
      <c r="B390" s="38"/>
      <c r="C390" s="52"/>
      <c r="D390" s="291" t="str">
        <f t="shared" si="67"/>
        <v/>
      </c>
      <c r="E390" s="3"/>
      <c r="F390" s="3"/>
      <c r="G390" s="3"/>
      <c r="H390" s="3"/>
      <c r="I390" s="3"/>
      <c r="J390" s="3"/>
      <c r="K390" s="3"/>
      <c r="L390" s="356"/>
      <c r="M390" s="3"/>
      <c r="N390" s="3"/>
      <c r="O390" s="3"/>
      <c r="P390" s="3"/>
      <c r="Q390" s="13"/>
      <c r="R390" s="67"/>
      <c r="S390" s="13"/>
      <c r="T390" s="13"/>
      <c r="U390" s="75"/>
      <c r="V390" s="58" t="s">
        <v>3550</v>
      </c>
      <c r="W390" s="59"/>
      <c r="X390" s="41"/>
      <c r="Y390" s="134" t="str">
        <f t="shared" si="68"/>
        <v/>
      </c>
      <c r="Z390" s="135" t="str">
        <f t="shared" si="69"/>
        <v/>
      </c>
      <c r="AA390" s="134"/>
      <c r="AB390" s="303"/>
      <c r="AC390" s="44"/>
      <c r="AD390" s="183" t="str">
        <f t="shared" si="70"/>
        <v/>
      </c>
      <c r="AE390" s="380">
        <v>0.1</v>
      </c>
      <c r="AF390" s="185" t="str">
        <f t="shared" si="71"/>
        <v/>
      </c>
      <c r="AG390" s="186" t="str">
        <f t="shared" si="72"/>
        <v/>
      </c>
      <c r="AH390" s="186" t="str">
        <f t="shared" si="73"/>
        <v/>
      </c>
      <c r="AI390" s="187" t="str">
        <f t="shared" si="74"/>
        <v/>
      </c>
      <c r="AJ390" s="337"/>
      <c r="AK390" s="61"/>
      <c r="AL390" s="372" t="str">
        <f t="shared" si="75"/>
        <v/>
      </c>
      <c r="AM390" s="14"/>
      <c r="AN390" s="15"/>
      <c r="AO390" s="15"/>
      <c r="AP390" s="15"/>
      <c r="AQ390" s="16"/>
      <c r="AR390" s="17"/>
      <c r="AT390" s="25"/>
      <c r="AU390" s="440" t="str">
        <f>IF($AT390="","",VLOOKUP($AT390,リスト!$CL:$CM,2,FALSE))</f>
        <v/>
      </c>
      <c r="AV390" s="449"/>
      <c r="AX390" s="384" t="str">
        <f t="shared" si="76"/>
        <v/>
      </c>
      <c r="AY390" s="384">
        <f t="shared" si="77"/>
        <v>0</v>
      </c>
      <c r="AZ390" s="384">
        <f t="shared" si="78"/>
        <v>0</v>
      </c>
      <c r="BA390" s="384">
        <f t="shared" si="79"/>
        <v>0</v>
      </c>
    </row>
    <row r="391" spans="2:53" s="177" customFormat="1" ht="24.75" hidden="1" customHeight="1" outlineLevel="1">
      <c r="B391" s="38"/>
      <c r="C391" s="52"/>
      <c r="D391" s="291" t="str">
        <f t="shared" si="67"/>
        <v/>
      </c>
      <c r="E391" s="3"/>
      <c r="F391" s="3"/>
      <c r="G391" s="3"/>
      <c r="H391" s="3"/>
      <c r="I391" s="3"/>
      <c r="J391" s="3"/>
      <c r="K391" s="3"/>
      <c r="L391" s="356"/>
      <c r="M391" s="3"/>
      <c r="N391" s="3"/>
      <c r="O391" s="3"/>
      <c r="P391" s="3"/>
      <c r="Q391" s="13"/>
      <c r="R391" s="67"/>
      <c r="S391" s="13"/>
      <c r="T391" s="13"/>
      <c r="U391" s="75"/>
      <c r="V391" s="58" t="s">
        <v>3550</v>
      </c>
      <c r="W391" s="59"/>
      <c r="X391" s="41"/>
      <c r="Y391" s="134" t="str">
        <f t="shared" si="68"/>
        <v/>
      </c>
      <c r="Z391" s="135" t="str">
        <f t="shared" si="69"/>
        <v/>
      </c>
      <c r="AA391" s="134"/>
      <c r="AB391" s="303"/>
      <c r="AC391" s="44"/>
      <c r="AD391" s="183" t="str">
        <f t="shared" si="70"/>
        <v/>
      </c>
      <c r="AE391" s="380">
        <v>0.1</v>
      </c>
      <c r="AF391" s="185" t="str">
        <f t="shared" si="71"/>
        <v/>
      </c>
      <c r="AG391" s="186" t="str">
        <f t="shared" si="72"/>
        <v/>
      </c>
      <c r="AH391" s="186" t="str">
        <f t="shared" si="73"/>
        <v/>
      </c>
      <c r="AI391" s="187" t="str">
        <f t="shared" si="74"/>
        <v/>
      </c>
      <c r="AJ391" s="337"/>
      <c r="AK391" s="61"/>
      <c r="AL391" s="372" t="str">
        <f t="shared" si="75"/>
        <v/>
      </c>
      <c r="AM391" s="14"/>
      <c r="AN391" s="15"/>
      <c r="AO391" s="15"/>
      <c r="AP391" s="15"/>
      <c r="AQ391" s="16"/>
      <c r="AR391" s="17"/>
      <c r="AT391" s="25"/>
      <c r="AU391" s="440" t="str">
        <f>IF($AT391="","",VLOOKUP($AT391,リスト!$CL:$CM,2,FALSE))</f>
        <v/>
      </c>
      <c r="AV391" s="449"/>
      <c r="AX391" s="384" t="str">
        <f t="shared" si="76"/>
        <v/>
      </c>
      <c r="AY391" s="384">
        <f t="shared" si="77"/>
        <v>0</v>
      </c>
      <c r="AZ391" s="384">
        <f t="shared" si="78"/>
        <v>0</v>
      </c>
      <c r="BA391" s="384">
        <f t="shared" si="79"/>
        <v>0</v>
      </c>
    </row>
    <row r="392" spans="2:53" s="177" customFormat="1" ht="24.75" hidden="1" customHeight="1" outlineLevel="1">
      <c r="B392" s="38"/>
      <c r="C392" s="52"/>
      <c r="D392" s="291" t="str">
        <f t="shared" si="67"/>
        <v/>
      </c>
      <c r="E392" s="3"/>
      <c r="F392" s="3"/>
      <c r="G392" s="3"/>
      <c r="H392" s="3"/>
      <c r="I392" s="3"/>
      <c r="J392" s="3"/>
      <c r="K392" s="3"/>
      <c r="L392" s="356"/>
      <c r="M392" s="3"/>
      <c r="N392" s="3"/>
      <c r="O392" s="3"/>
      <c r="P392" s="3"/>
      <c r="Q392" s="13"/>
      <c r="R392" s="67"/>
      <c r="S392" s="13"/>
      <c r="T392" s="13"/>
      <c r="U392" s="75"/>
      <c r="V392" s="58" t="s">
        <v>3550</v>
      </c>
      <c r="W392" s="59"/>
      <c r="X392" s="41"/>
      <c r="Y392" s="134" t="str">
        <f t="shared" si="68"/>
        <v/>
      </c>
      <c r="Z392" s="135" t="str">
        <f t="shared" si="69"/>
        <v/>
      </c>
      <c r="AA392" s="134"/>
      <c r="AB392" s="303"/>
      <c r="AC392" s="44"/>
      <c r="AD392" s="183" t="str">
        <f t="shared" si="70"/>
        <v/>
      </c>
      <c r="AE392" s="380">
        <v>0.1</v>
      </c>
      <c r="AF392" s="185" t="str">
        <f t="shared" si="71"/>
        <v/>
      </c>
      <c r="AG392" s="186" t="str">
        <f t="shared" si="72"/>
        <v/>
      </c>
      <c r="AH392" s="186" t="str">
        <f t="shared" si="73"/>
        <v/>
      </c>
      <c r="AI392" s="187" t="str">
        <f t="shared" si="74"/>
        <v/>
      </c>
      <c r="AJ392" s="337"/>
      <c r="AK392" s="61"/>
      <c r="AL392" s="372" t="str">
        <f t="shared" si="75"/>
        <v/>
      </c>
      <c r="AM392" s="14"/>
      <c r="AN392" s="15"/>
      <c r="AO392" s="15"/>
      <c r="AP392" s="15"/>
      <c r="AQ392" s="16"/>
      <c r="AR392" s="17"/>
      <c r="AT392" s="25"/>
      <c r="AU392" s="440" t="str">
        <f>IF($AT392="","",VLOOKUP($AT392,リスト!$CL:$CM,2,FALSE))</f>
        <v/>
      </c>
      <c r="AV392" s="449"/>
      <c r="AX392" s="384" t="str">
        <f t="shared" si="76"/>
        <v/>
      </c>
      <c r="AY392" s="384">
        <f t="shared" si="77"/>
        <v>0</v>
      </c>
      <c r="AZ392" s="384">
        <f t="shared" si="78"/>
        <v>0</v>
      </c>
      <c r="BA392" s="384">
        <f t="shared" si="79"/>
        <v>0</v>
      </c>
    </row>
    <row r="393" spans="2:53" s="177" customFormat="1" ht="24.75" hidden="1" customHeight="1" outlineLevel="1">
      <c r="B393" s="38"/>
      <c r="C393" s="52"/>
      <c r="D393" s="291" t="str">
        <f t="shared" ref="D393:D456" si="80">IF(B393="","","-")</f>
        <v/>
      </c>
      <c r="E393" s="3"/>
      <c r="F393" s="3"/>
      <c r="G393" s="3"/>
      <c r="H393" s="3"/>
      <c r="I393" s="3"/>
      <c r="J393" s="3"/>
      <c r="K393" s="3"/>
      <c r="L393" s="356"/>
      <c r="M393" s="3"/>
      <c r="N393" s="3"/>
      <c r="O393" s="3"/>
      <c r="P393" s="3"/>
      <c r="Q393" s="13"/>
      <c r="R393" s="67"/>
      <c r="S393" s="13"/>
      <c r="T393" s="13"/>
      <c r="U393" s="75"/>
      <c r="V393" s="58" t="s">
        <v>3550</v>
      </c>
      <c r="W393" s="59"/>
      <c r="X393" s="41"/>
      <c r="Y393" s="134" t="str">
        <f t="shared" ref="Y393:Y456" si="81">IF(AND(U393&lt;&gt;"",X393&lt;&gt;""),IFERROR(IF(X393&lt;&gt;1,U393*X393,""),""),"")</f>
        <v/>
      </c>
      <c r="Z393" s="135" t="str">
        <f t="shared" ref="Z393:Z456" si="82">IF(ISNUMBER(X393),IF(X393&lt;&gt;1,IF(X393&lt;&gt;0,ROUND(AC393/X393,2),""),""),"")</f>
        <v/>
      </c>
      <c r="AA393" s="134"/>
      <c r="AB393" s="303"/>
      <c r="AC393" s="44"/>
      <c r="AD393" s="183" t="str">
        <f t="shared" ref="AD393:AD456" si="83">IF(AND($U393&lt;&gt;"",AC393&lt;&gt;""),IFERROR($U393*AC393,""),"")</f>
        <v/>
      </c>
      <c r="AE393" s="380">
        <v>0.1</v>
      </c>
      <c r="AF393" s="185" t="str">
        <f t="shared" ref="AF393:AF456" si="84">IF(AND(ISNUMBER($AD$1009),$AD393&lt;&gt;""),ROUNDDOWN($AD$1009*($AD393/SUM($AD$8:$AD$1007)),0),"")</f>
        <v/>
      </c>
      <c r="AG393" s="186" t="str">
        <f t="shared" ref="AG393:AG456" si="85">IFERROR(AD393-AF393,"")</f>
        <v/>
      </c>
      <c r="AH393" s="186" t="str">
        <f t="shared" ref="AH393:AH456" si="86">IFERROR(ROUNDDOWN(AG393/U393,0),"")</f>
        <v/>
      </c>
      <c r="AI393" s="187" t="str">
        <f t="shared" ref="AI393:AI456" si="87">IF(AND($AE393&lt;&gt;"",AG393&lt;&gt;""),ROUNDDOWN(AE393*AG393+AG393,0),"")</f>
        <v/>
      </c>
      <c r="AJ393" s="337"/>
      <c r="AK393" s="61"/>
      <c r="AL393" s="372" t="str">
        <f t="shared" ref="AL393:AL456" si="88">IF(B393="","","-")</f>
        <v/>
      </c>
      <c r="AM393" s="14"/>
      <c r="AN393" s="15"/>
      <c r="AO393" s="15"/>
      <c r="AP393" s="15"/>
      <c r="AQ393" s="16"/>
      <c r="AR393" s="17"/>
      <c r="AT393" s="25"/>
      <c r="AU393" s="440" t="str">
        <f>IF($AT393="","",VLOOKUP($AT393,リスト!$CL:$CM,2,FALSE))</f>
        <v/>
      </c>
      <c r="AV393" s="449"/>
      <c r="AX393" s="384" t="str">
        <f t="shared" ref="AX393:AX456" si="89">IF($AE393=10%,AG393,0)</f>
        <v/>
      </c>
      <c r="AY393" s="384">
        <f t="shared" ref="AY393:AY456" si="90">IF($AE393=8%,AG393,0)</f>
        <v>0</v>
      </c>
      <c r="AZ393" s="384">
        <f t="shared" ref="AZ393:AZ456" si="91">IF($AE393=5%,AG393,0)</f>
        <v>0</v>
      </c>
      <c r="BA393" s="384">
        <f t="shared" ref="BA393:BA456" si="92">IF($AE393=0%,AG393,0)</f>
        <v>0</v>
      </c>
    </row>
    <row r="394" spans="2:53" s="177" customFormat="1" ht="24.75" hidden="1" customHeight="1" outlineLevel="1">
      <c r="B394" s="38"/>
      <c r="C394" s="52"/>
      <c r="D394" s="291" t="str">
        <f t="shared" si="80"/>
        <v/>
      </c>
      <c r="E394" s="3"/>
      <c r="F394" s="3"/>
      <c r="G394" s="3"/>
      <c r="H394" s="3"/>
      <c r="I394" s="3"/>
      <c r="J394" s="3"/>
      <c r="K394" s="3"/>
      <c r="L394" s="356"/>
      <c r="M394" s="3"/>
      <c r="N394" s="3"/>
      <c r="O394" s="3"/>
      <c r="P394" s="3"/>
      <c r="Q394" s="13"/>
      <c r="R394" s="67"/>
      <c r="S394" s="13"/>
      <c r="T394" s="13"/>
      <c r="U394" s="75"/>
      <c r="V394" s="58" t="s">
        <v>3550</v>
      </c>
      <c r="W394" s="59"/>
      <c r="X394" s="41"/>
      <c r="Y394" s="134" t="str">
        <f t="shared" si="81"/>
        <v/>
      </c>
      <c r="Z394" s="135" t="str">
        <f t="shared" si="82"/>
        <v/>
      </c>
      <c r="AA394" s="134"/>
      <c r="AB394" s="303"/>
      <c r="AC394" s="44"/>
      <c r="AD394" s="183" t="str">
        <f t="shared" si="83"/>
        <v/>
      </c>
      <c r="AE394" s="380">
        <v>0.1</v>
      </c>
      <c r="AF394" s="185" t="str">
        <f t="shared" si="84"/>
        <v/>
      </c>
      <c r="AG394" s="186" t="str">
        <f t="shared" si="85"/>
        <v/>
      </c>
      <c r="AH394" s="186" t="str">
        <f t="shared" si="86"/>
        <v/>
      </c>
      <c r="AI394" s="187" t="str">
        <f t="shared" si="87"/>
        <v/>
      </c>
      <c r="AJ394" s="337"/>
      <c r="AK394" s="61"/>
      <c r="AL394" s="372" t="str">
        <f t="shared" si="88"/>
        <v/>
      </c>
      <c r="AM394" s="14"/>
      <c r="AN394" s="15"/>
      <c r="AO394" s="15"/>
      <c r="AP394" s="15"/>
      <c r="AQ394" s="16"/>
      <c r="AR394" s="17"/>
      <c r="AT394" s="25"/>
      <c r="AU394" s="440" t="str">
        <f>IF($AT394="","",VLOOKUP($AT394,リスト!$CL:$CM,2,FALSE))</f>
        <v/>
      </c>
      <c r="AV394" s="449"/>
      <c r="AX394" s="384" t="str">
        <f t="shared" si="89"/>
        <v/>
      </c>
      <c r="AY394" s="384">
        <f t="shared" si="90"/>
        <v>0</v>
      </c>
      <c r="AZ394" s="384">
        <f t="shared" si="91"/>
        <v>0</v>
      </c>
      <c r="BA394" s="384">
        <f t="shared" si="92"/>
        <v>0</v>
      </c>
    </row>
    <row r="395" spans="2:53" s="177" customFormat="1" ht="24.75" hidden="1" customHeight="1" outlineLevel="1">
      <c r="B395" s="38"/>
      <c r="C395" s="52"/>
      <c r="D395" s="291" t="str">
        <f t="shared" si="80"/>
        <v/>
      </c>
      <c r="E395" s="3"/>
      <c r="F395" s="3"/>
      <c r="G395" s="3"/>
      <c r="H395" s="3"/>
      <c r="I395" s="3"/>
      <c r="J395" s="3"/>
      <c r="K395" s="3"/>
      <c r="L395" s="356"/>
      <c r="M395" s="3"/>
      <c r="N395" s="3"/>
      <c r="O395" s="3"/>
      <c r="P395" s="3"/>
      <c r="Q395" s="13"/>
      <c r="R395" s="67"/>
      <c r="S395" s="13"/>
      <c r="T395" s="13"/>
      <c r="U395" s="75"/>
      <c r="V395" s="58" t="s">
        <v>3550</v>
      </c>
      <c r="W395" s="59"/>
      <c r="X395" s="41"/>
      <c r="Y395" s="134" t="str">
        <f t="shared" si="81"/>
        <v/>
      </c>
      <c r="Z395" s="135" t="str">
        <f t="shared" si="82"/>
        <v/>
      </c>
      <c r="AA395" s="134"/>
      <c r="AB395" s="303"/>
      <c r="AC395" s="44"/>
      <c r="AD395" s="183" t="str">
        <f t="shared" si="83"/>
        <v/>
      </c>
      <c r="AE395" s="380">
        <v>0.1</v>
      </c>
      <c r="AF395" s="185" t="str">
        <f t="shared" si="84"/>
        <v/>
      </c>
      <c r="AG395" s="186" t="str">
        <f t="shared" si="85"/>
        <v/>
      </c>
      <c r="AH395" s="186" t="str">
        <f t="shared" si="86"/>
        <v/>
      </c>
      <c r="AI395" s="187" t="str">
        <f t="shared" si="87"/>
        <v/>
      </c>
      <c r="AJ395" s="337"/>
      <c r="AK395" s="61"/>
      <c r="AL395" s="372" t="str">
        <f t="shared" si="88"/>
        <v/>
      </c>
      <c r="AM395" s="14"/>
      <c r="AN395" s="15"/>
      <c r="AO395" s="15"/>
      <c r="AP395" s="15"/>
      <c r="AQ395" s="16"/>
      <c r="AR395" s="17"/>
      <c r="AT395" s="25"/>
      <c r="AU395" s="440" t="str">
        <f>IF($AT395="","",VLOOKUP($AT395,リスト!$CL:$CM,2,FALSE))</f>
        <v/>
      </c>
      <c r="AV395" s="449"/>
      <c r="AX395" s="384" t="str">
        <f t="shared" si="89"/>
        <v/>
      </c>
      <c r="AY395" s="384">
        <f t="shared" si="90"/>
        <v>0</v>
      </c>
      <c r="AZ395" s="384">
        <f t="shared" si="91"/>
        <v>0</v>
      </c>
      <c r="BA395" s="384">
        <f t="shared" si="92"/>
        <v>0</v>
      </c>
    </row>
    <row r="396" spans="2:53" s="177" customFormat="1" ht="24.75" hidden="1" customHeight="1" outlineLevel="1">
      <c r="B396" s="38"/>
      <c r="C396" s="52"/>
      <c r="D396" s="291" t="str">
        <f t="shared" si="80"/>
        <v/>
      </c>
      <c r="E396" s="3"/>
      <c r="F396" s="3"/>
      <c r="G396" s="3"/>
      <c r="H396" s="3"/>
      <c r="I396" s="3"/>
      <c r="J396" s="3"/>
      <c r="K396" s="3"/>
      <c r="L396" s="356"/>
      <c r="M396" s="3"/>
      <c r="N396" s="3"/>
      <c r="O396" s="3"/>
      <c r="P396" s="3"/>
      <c r="Q396" s="13"/>
      <c r="R396" s="67"/>
      <c r="S396" s="13"/>
      <c r="T396" s="13"/>
      <c r="U396" s="75"/>
      <c r="V396" s="58" t="s">
        <v>3550</v>
      </c>
      <c r="W396" s="59"/>
      <c r="X396" s="41"/>
      <c r="Y396" s="134" t="str">
        <f t="shared" si="81"/>
        <v/>
      </c>
      <c r="Z396" s="135" t="str">
        <f t="shared" si="82"/>
        <v/>
      </c>
      <c r="AA396" s="134"/>
      <c r="AB396" s="303"/>
      <c r="AC396" s="44"/>
      <c r="AD396" s="183" t="str">
        <f t="shared" si="83"/>
        <v/>
      </c>
      <c r="AE396" s="380">
        <v>0.1</v>
      </c>
      <c r="AF396" s="185" t="str">
        <f t="shared" si="84"/>
        <v/>
      </c>
      <c r="AG396" s="186" t="str">
        <f t="shared" si="85"/>
        <v/>
      </c>
      <c r="AH396" s="186" t="str">
        <f t="shared" si="86"/>
        <v/>
      </c>
      <c r="AI396" s="187" t="str">
        <f t="shared" si="87"/>
        <v/>
      </c>
      <c r="AJ396" s="337"/>
      <c r="AK396" s="61"/>
      <c r="AL396" s="372" t="str">
        <f t="shared" si="88"/>
        <v/>
      </c>
      <c r="AM396" s="14"/>
      <c r="AN396" s="15"/>
      <c r="AO396" s="15"/>
      <c r="AP396" s="15"/>
      <c r="AQ396" s="16"/>
      <c r="AR396" s="17"/>
      <c r="AT396" s="25"/>
      <c r="AU396" s="440" t="str">
        <f>IF($AT396="","",VLOOKUP($AT396,リスト!$CL:$CM,2,FALSE))</f>
        <v/>
      </c>
      <c r="AV396" s="449"/>
      <c r="AX396" s="384" t="str">
        <f t="shared" si="89"/>
        <v/>
      </c>
      <c r="AY396" s="384">
        <f t="shared" si="90"/>
        <v>0</v>
      </c>
      <c r="AZ396" s="384">
        <f t="shared" si="91"/>
        <v>0</v>
      </c>
      <c r="BA396" s="384">
        <f t="shared" si="92"/>
        <v>0</v>
      </c>
    </row>
    <row r="397" spans="2:53" s="177" customFormat="1" ht="24.75" hidden="1" customHeight="1" outlineLevel="1">
      <c r="B397" s="38"/>
      <c r="C397" s="52"/>
      <c r="D397" s="291" t="str">
        <f t="shared" si="80"/>
        <v/>
      </c>
      <c r="E397" s="3"/>
      <c r="F397" s="3"/>
      <c r="G397" s="3"/>
      <c r="H397" s="3"/>
      <c r="I397" s="3"/>
      <c r="J397" s="3"/>
      <c r="K397" s="3"/>
      <c r="L397" s="356"/>
      <c r="M397" s="3"/>
      <c r="N397" s="3"/>
      <c r="O397" s="3"/>
      <c r="P397" s="3"/>
      <c r="Q397" s="13"/>
      <c r="R397" s="67"/>
      <c r="S397" s="13"/>
      <c r="T397" s="13"/>
      <c r="U397" s="75"/>
      <c r="V397" s="58" t="s">
        <v>3550</v>
      </c>
      <c r="W397" s="59"/>
      <c r="X397" s="41"/>
      <c r="Y397" s="134" t="str">
        <f t="shared" si="81"/>
        <v/>
      </c>
      <c r="Z397" s="135" t="str">
        <f t="shared" si="82"/>
        <v/>
      </c>
      <c r="AA397" s="134"/>
      <c r="AB397" s="303"/>
      <c r="AC397" s="44"/>
      <c r="AD397" s="183" t="str">
        <f t="shared" si="83"/>
        <v/>
      </c>
      <c r="AE397" s="380">
        <v>0.1</v>
      </c>
      <c r="AF397" s="185" t="str">
        <f t="shared" si="84"/>
        <v/>
      </c>
      <c r="AG397" s="186" t="str">
        <f t="shared" si="85"/>
        <v/>
      </c>
      <c r="AH397" s="186" t="str">
        <f t="shared" si="86"/>
        <v/>
      </c>
      <c r="AI397" s="187" t="str">
        <f t="shared" si="87"/>
        <v/>
      </c>
      <c r="AJ397" s="337"/>
      <c r="AK397" s="61"/>
      <c r="AL397" s="372" t="str">
        <f t="shared" si="88"/>
        <v/>
      </c>
      <c r="AM397" s="14"/>
      <c r="AN397" s="15"/>
      <c r="AO397" s="15"/>
      <c r="AP397" s="15"/>
      <c r="AQ397" s="16"/>
      <c r="AR397" s="17"/>
      <c r="AT397" s="25"/>
      <c r="AU397" s="440" t="str">
        <f>IF($AT397="","",VLOOKUP($AT397,リスト!$CL:$CM,2,FALSE))</f>
        <v/>
      </c>
      <c r="AV397" s="449"/>
      <c r="AX397" s="384" t="str">
        <f t="shared" si="89"/>
        <v/>
      </c>
      <c r="AY397" s="384">
        <f t="shared" si="90"/>
        <v>0</v>
      </c>
      <c r="AZ397" s="384">
        <f t="shared" si="91"/>
        <v>0</v>
      </c>
      <c r="BA397" s="384">
        <f t="shared" si="92"/>
        <v>0</v>
      </c>
    </row>
    <row r="398" spans="2:53" s="177" customFormat="1" ht="24.75" hidden="1" customHeight="1" outlineLevel="1">
      <c r="B398" s="38"/>
      <c r="C398" s="52"/>
      <c r="D398" s="291" t="str">
        <f t="shared" si="80"/>
        <v/>
      </c>
      <c r="E398" s="3"/>
      <c r="F398" s="3"/>
      <c r="G398" s="3"/>
      <c r="H398" s="3"/>
      <c r="I398" s="3"/>
      <c r="J398" s="3"/>
      <c r="K398" s="3"/>
      <c r="L398" s="356"/>
      <c r="M398" s="3"/>
      <c r="N398" s="3"/>
      <c r="O398" s="3"/>
      <c r="P398" s="3"/>
      <c r="Q398" s="13"/>
      <c r="R398" s="67"/>
      <c r="S398" s="13"/>
      <c r="T398" s="13"/>
      <c r="U398" s="75"/>
      <c r="V398" s="58" t="s">
        <v>3550</v>
      </c>
      <c r="W398" s="59"/>
      <c r="X398" s="41"/>
      <c r="Y398" s="134" t="str">
        <f t="shared" si="81"/>
        <v/>
      </c>
      <c r="Z398" s="135" t="str">
        <f t="shared" si="82"/>
        <v/>
      </c>
      <c r="AA398" s="134"/>
      <c r="AB398" s="303"/>
      <c r="AC398" s="44"/>
      <c r="AD398" s="183" t="str">
        <f t="shared" si="83"/>
        <v/>
      </c>
      <c r="AE398" s="380">
        <v>0.1</v>
      </c>
      <c r="AF398" s="185" t="str">
        <f t="shared" si="84"/>
        <v/>
      </c>
      <c r="AG398" s="186" t="str">
        <f t="shared" si="85"/>
        <v/>
      </c>
      <c r="AH398" s="186" t="str">
        <f t="shared" si="86"/>
        <v/>
      </c>
      <c r="AI398" s="187" t="str">
        <f t="shared" si="87"/>
        <v/>
      </c>
      <c r="AJ398" s="337"/>
      <c r="AK398" s="61"/>
      <c r="AL398" s="372" t="str">
        <f t="shared" si="88"/>
        <v/>
      </c>
      <c r="AM398" s="14"/>
      <c r="AN398" s="15"/>
      <c r="AO398" s="15"/>
      <c r="AP398" s="15"/>
      <c r="AQ398" s="16"/>
      <c r="AR398" s="17"/>
      <c r="AT398" s="25"/>
      <c r="AU398" s="440" t="str">
        <f>IF($AT398="","",VLOOKUP($AT398,リスト!$CL:$CM,2,FALSE))</f>
        <v/>
      </c>
      <c r="AV398" s="449"/>
      <c r="AX398" s="384" t="str">
        <f t="shared" si="89"/>
        <v/>
      </c>
      <c r="AY398" s="384">
        <f t="shared" si="90"/>
        <v>0</v>
      </c>
      <c r="AZ398" s="384">
        <f t="shared" si="91"/>
        <v>0</v>
      </c>
      <c r="BA398" s="384">
        <f t="shared" si="92"/>
        <v>0</v>
      </c>
    </row>
    <row r="399" spans="2:53" s="177" customFormat="1" ht="24.75" hidden="1" customHeight="1" outlineLevel="1">
      <c r="B399" s="38"/>
      <c r="C399" s="52"/>
      <c r="D399" s="291" t="str">
        <f t="shared" si="80"/>
        <v/>
      </c>
      <c r="E399" s="3"/>
      <c r="F399" s="3"/>
      <c r="G399" s="3"/>
      <c r="H399" s="3"/>
      <c r="I399" s="3"/>
      <c r="J399" s="3"/>
      <c r="K399" s="3"/>
      <c r="L399" s="356"/>
      <c r="M399" s="3"/>
      <c r="N399" s="3"/>
      <c r="O399" s="3"/>
      <c r="P399" s="3"/>
      <c r="Q399" s="13"/>
      <c r="R399" s="67"/>
      <c r="S399" s="13"/>
      <c r="T399" s="13"/>
      <c r="U399" s="75"/>
      <c r="V399" s="58" t="s">
        <v>3550</v>
      </c>
      <c r="W399" s="59"/>
      <c r="X399" s="41"/>
      <c r="Y399" s="134" t="str">
        <f t="shared" si="81"/>
        <v/>
      </c>
      <c r="Z399" s="135" t="str">
        <f t="shared" si="82"/>
        <v/>
      </c>
      <c r="AA399" s="134"/>
      <c r="AB399" s="303"/>
      <c r="AC399" s="44"/>
      <c r="AD399" s="183" t="str">
        <f t="shared" si="83"/>
        <v/>
      </c>
      <c r="AE399" s="380">
        <v>0.1</v>
      </c>
      <c r="AF399" s="185" t="str">
        <f t="shared" si="84"/>
        <v/>
      </c>
      <c r="AG399" s="186" t="str">
        <f t="shared" si="85"/>
        <v/>
      </c>
      <c r="AH399" s="186" t="str">
        <f t="shared" si="86"/>
        <v/>
      </c>
      <c r="AI399" s="187" t="str">
        <f t="shared" si="87"/>
        <v/>
      </c>
      <c r="AJ399" s="337"/>
      <c r="AK399" s="61"/>
      <c r="AL399" s="372" t="str">
        <f t="shared" si="88"/>
        <v/>
      </c>
      <c r="AM399" s="14"/>
      <c r="AN399" s="15"/>
      <c r="AO399" s="15"/>
      <c r="AP399" s="15"/>
      <c r="AQ399" s="16"/>
      <c r="AR399" s="17"/>
      <c r="AT399" s="25"/>
      <c r="AU399" s="440" t="str">
        <f>IF($AT399="","",VLOOKUP($AT399,リスト!$CL:$CM,2,FALSE))</f>
        <v/>
      </c>
      <c r="AV399" s="449"/>
      <c r="AX399" s="384" t="str">
        <f t="shared" si="89"/>
        <v/>
      </c>
      <c r="AY399" s="384">
        <f t="shared" si="90"/>
        <v>0</v>
      </c>
      <c r="AZ399" s="384">
        <f t="shared" si="91"/>
        <v>0</v>
      </c>
      <c r="BA399" s="384">
        <f t="shared" si="92"/>
        <v>0</v>
      </c>
    </row>
    <row r="400" spans="2:53" s="177" customFormat="1" ht="24.75" hidden="1" customHeight="1" outlineLevel="1">
      <c r="B400" s="38"/>
      <c r="C400" s="52"/>
      <c r="D400" s="291" t="str">
        <f t="shared" si="80"/>
        <v/>
      </c>
      <c r="E400" s="3"/>
      <c r="F400" s="3"/>
      <c r="G400" s="3"/>
      <c r="H400" s="3"/>
      <c r="I400" s="3"/>
      <c r="J400" s="3"/>
      <c r="K400" s="3"/>
      <c r="L400" s="356"/>
      <c r="M400" s="3"/>
      <c r="N400" s="3"/>
      <c r="O400" s="3"/>
      <c r="P400" s="3"/>
      <c r="Q400" s="13"/>
      <c r="R400" s="67"/>
      <c r="S400" s="13"/>
      <c r="T400" s="13"/>
      <c r="U400" s="75"/>
      <c r="V400" s="58" t="s">
        <v>3550</v>
      </c>
      <c r="W400" s="59"/>
      <c r="X400" s="41"/>
      <c r="Y400" s="134" t="str">
        <f t="shared" si="81"/>
        <v/>
      </c>
      <c r="Z400" s="135" t="str">
        <f t="shared" si="82"/>
        <v/>
      </c>
      <c r="AA400" s="134"/>
      <c r="AB400" s="303"/>
      <c r="AC400" s="44"/>
      <c r="AD400" s="183" t="str">
        <f t="shared" si="83"/>
        <v/>
      </c>
      <c r="AE400" s="380">
        <v>0.1</v>
      </c>
      <c r="AF400" s="185" t="str">
        <f t="shared" si="84"/>
        <v/>
      </c>
      <c r="AG400" s="186" t="str">
        <f t="shared" si="85"/>
        <v/>
      </c>
      <c r="AH400" s="186" t="str">
        <f t="shared" si="86"/>
        <v/>
      </c>
      <c r="AI400" s="187" t="str">
        <f t="shared" si="87"/>
        <v/>
      </c>
      <c r="AJ400" s="337"/>
      <c r="AK400" s="61"/>
      <c r="AL400" s="372" t="str">
        <f t="shared" si="88"/>
        <v/>
      </c>
      <c r="AM400" s="14"/>
      <c r="AN400" s="15"/>
      <c r="AO400" s="15"/>
      <c r="AP400" s="15"/>
      <c r="AQ400" s="16"/>
      <c r="AR400" s="17"/>
      <c r="AT400" s="25"/>
      <c r="AU400" s="440" t="str">
        <f>IF($AT400="","",VLOOKUP($AT400,リスト!$CL:$CM,2,FALSE))</f>
        <v/>
      </c>
      <c r="AV400" s="449"/>
      <c r="AX400" s="384" t="str">
        <f t="shared" si="89"/>
        <v/>
      </c>
      <c r="AY400" s="384">
        <f t="shared" si="90"/>
        <v>0</v>
      </c>
      <c r="AZ400" s="384">
        <f t="shared" si="91"/>
        <v>0</v>
      </c>
      <c r="BA400" s="384">
        <f t="shared" si="92"/>
        <v>0</v>
      </c>
    </row>
    <row r="401" spans="2:53" s="177" customFormat="1" ht="24.75" hidden="1" customHeight="1" outlineLevel="1">
      <c r="B401" s="38"/>
      <c r="C401" s="52"/>
      <c r="D401" s="291" t="str">
        <f t="shared" si="80"/>
        <v/>
      </c>
      <c r="E401" s="3"/>
      <c r="F401" s="3"/>
      <c r="G401" s="3"/>
      <c r="H401" s="3"/>
      <c r="I401" s="3"/>
      <c r="J401" s="3"/>
      <c r="K401" s="3"/>
      <c r="L401" s="356"/>
      <c r="M401" s="3"/>
      <c r="N401" s="3"/>
      <c r="O401" s="3"/>
      <c r="P401" s="3"/>
      <c r="Q401" s="13"/>
      <c r="R401" s="67"/>
      <c r="S401" s="13"/>
      <c r="T401" s="13"/>
      <c r="U401" s="75"/>
      <c r="V401" s="58" t="s">
        <v>3550</v>
      </c>
      <c r="W401" s="59"/>
      <c r="X401" s="41"/>
      <c r="Y401" s="134" t="str">
        <f t="shared" si="81"/>
        <v/>
      </c>
      <c r="Z401" s="135" t="str">
        <f t="shared" si="82"/>
        <v/>
      </c>
      <c r="AA401" s="134"/>
      <c r="AB401" s="303"/>
      <c r="AC401" s="44"/>
      <c r="AD401" s="183" t="str">
        <f t="shared" si="83"/>
        <v/>
      </c>
      <c r="AE401" s="380">
        <v>0.1</v>
      </c>
      <c r="AF401" s="185" t="str">
        <f t="shared" si="84"/>
        <v/>
      </c>
      <c r="AG401" s="186" t="str">
        <f t="shared" si="85"/>
        <v/>
      </c>
      <c r="AH401" s="186" t="str">
        <f t="shared" si="86"/>
        <v/>
      </c>
      <c r="AI401" s="187" t="str">
        <f t="shared" si="87"/>
        <v/>
      </c>
      <c r="AJ401" s="337"/>
      <c r="AK401" s="61"/>
      <c r="AL401" s="372" t="str">
        <f t="shared" si="88"/>
        <v/>
      </c>
      <c r="AM401" s="14"/>
      <c r="AN401" s="15"/>
      <c r="AO401" s="15"/>
      <c r="AP401" s="15"/>
      <c r="AQ401" s="16"/>
      <c r="AR401" s="17"/>
      <c r="AT401" s="25"/>
      <c r="AU401" s="440" t="str">
        <f>IF($AT401="","",VLOOKUP($AT401,リスト!$CL:$CM,2,FALSE))</f>
        <v/>
      </c>
      <c r="AV401" s="449"/>
      <c r="AX401" s="384" t="str">
        <f t="shared" si="89"/>
        <v/>
      </c>
      <c r="AY401" s="384">
        <f t="shared" si="90"/>
        <v>0</v>
      </c>
      <c r="AZ401" s="384">
        <f t="shared" si="91"/>
        <v>0</v>
      </c>
      <c r="BA401" s="384">
        <f t="shared" si="92"/>
        <v>0</v>
      </c>
    </row>
    <row r="402" spans="2:53" s="177" customFormat="1" ht="24.75" hidden="1" customHeight="1" outlineLevel="1">
      <c r="B402" s="38"/>
      <c r="C402" s="52"/>
      <c r="D402" s="291" t="str">
        <f t="shared" si="80"/>
        <v/>
      </c>
      <c r="E402" s="3"/>
      <c r="F402" s="3"/>
      <c r="G402" s="3"/>
      <c r="H402" s="3"/>
      <c r="I402" s="3"/>
      <c r="J402" s="3"/>
      <c r="K402" s="3"/>
      <c r="L402" s="356"/>
      <c r="M402" s="3"/>
      <c r="N402" s="3"/>
      <c r="O402" s="3"/>
      <c r="P402" s="3"/>
      <c r="Q402" s="13"/>
      <c r="R402" s="67"/>
      <c r="S402" s="13"/>
      <c r="T402" s="13"/>
      <c r="U402" s="75"/>
      <c r="V402" s="58" t="s">
        <v>3550</v>
      </c>
      <c r="W402" s="59"/>
      <c r="X402" s="41"/>
      <c r="Y402" s="134" t="str">
        <f t="shared" si="81"/>
        <v/>
      </c>
      <c r="Z402" s="135" t="str">
        <f t="shared" si="82"/>
        <v/>
      </c>
      <c r="AA402" s="134"/>
      <c r="AB402" s="303"/>
      <c r="AC402" s="44"/>
      <c r="AD402" s="183" t="str">
        <f t="shared" si="83"/>
        <v/>
      </c>
      <c r="AE402" s="380">
        <v>0.1</v>
      </c>
      <c r="AF402" s="185" t="str">
        <f t="shared" si="84"/>
        <v/>
      </c>
      <c r="AG402" s="186" t="str">
        <f t="shared" si="85"/>
        <v/>
      </c>
      <c r="AH402" s="186" t="str">
        <f t="shared" si="86"/>
        <v/>
      </c>
      <c r="AI402" s="187" t="str">
        <f t="shared" si="87"/>
        <v/>
      </c>
      <c r="AJ402" s="337"/>
      <c r="AK402" s="61"/>
      <c r="AL402" s="372" t="str">
        <f t="shared" si="88"/>
        <v/>
      </c>
      <c r="AM402" s="14"/>
      <c r="AN402" s="15"/>
      <c r="AO402" s="15"/>
      <c r="AP402" s="15"/>
      <c r="AQ402" s="16"/>
      <c r="AR402" s="17"/>
      <c r="AT402" s="25"/>
      <c r="AU402" s="440" t="str">
        <f>IF($AT402="","",VLOOKUP($AT402,リスト!$CL:$CM,2,FALSE))</f>
        <v/>
      </c>
      <c r="AV402" s="449"/>
      <c r="AX402" s="384" t="str">
        <f t="shared" si="89"/>
        <v/>
      </c>
      <c r="AY402" s="384">
        <f t="shared" si="90"/>
        <v>0</v>
      </c>
      <c r="AZ402" s="384">
        <f t="shared" si="91"/>
        <v>0</v>
      </c>
      <c r="BA402" s="384">
        <f t="shared" si="92"/>
        <v>0</v>
      </c>
    </row>
    <row r="403" spans="2:53" s="177" customFormat="1" ht="24.75" hidden="1" customHeight="1" outlineLevel="1">
      <c r="B403" s="38"/>
      <c r="C403" s="52"/>
      <c r="D403" s="291" t="str">
        <f t="shared" si="80"/>
        <v/>
      </c>
      <c r="E403" s="3"/>
      <c r="F403" s="3"/>
      <c r="G403" s="3"/>
      <c r="H403" s="3"/>
      <c r="I403" s="3"/>
      <c r="J403" s="3"/>
      <c r="K403" s="3"/>
      <c r="L403" s="356"/>
      <c r="M403" s="3"/>
      <c r="N403" s="3"/>
      <c r="O403" s="3"/>
      <c r="P403" s="3"/>
      <c r="Q403" s="13"/>
      <c r="R403" s="67"/>
      <c r="S403" s="13"/>
      <c r="T403" s="13"/>
      <c r="U403" s="75"/>
      <c r="V403" s="58" t="s">
        <v>3550</v>
      </c>
      <c r="W403" s="59"/>
      <c r="X403" s="41"/>
      <c r="Y403" s="134" t="str">
        <f t="shared" si="81"/>
        <v/>
      </c>
      <c r="Z403" s="135" t="str">
        <f t="shared" si="82"/>
        <v/>
      </c>
      <c r="AA403" s="134"/>
      <c r="AB403" s="303"/>
      <c r="AC403" s="44"/>
      <c r="AD403" s="183" t="str">
        <f t="shared" si="83"/>
        <v/>
      </c>
      <c r="AE403" s="380">
        <v>0.1</v>
      </c>
      <c r="AF403" s="185" t="str">
        <f t="shared" si="84"/>
        <v/>
      </c>
      <c r="AG403" s="186" t="str">
        <f t="shared" si="85"/>
        <v/>
      </c>
      <c r="AH403" s="186" t="str">
        <f t="shared" si="86"/>
        <v/>
      </c>
      <c r="AI403" s="187" t="str">
        <f t="shared" si="87"/>
        <v/>
      </c>
      <c r="AJ403" s="337"/>
      <c r="AK403" s="61"/>
      <c r="AL403" s="372" t="str">
        <f t="shared" si="88"/>
        <v/>
      </c>
      <c r="AM403" s="14"/>
      <c r="AN403" s="15"/>
      <c r="AO403" s="15"/>
      <c r="AP403" s="15"/>
      <c r="AQ403" s="16"/>
      <c r="AR403" s="17"/>
      <c r="AT403" s="25"/>
      <c r="AU403" s="440" t="str">
        <f>IF($AT403="","",VLOOKUP($AT403,リスト!$CL:$CM,2,FALSE))</f>
        <v/>
      </c>
      <c r="AV403" s="449"/>
      <c r="AX403" s="384" t="str">
        <f t="shared" si="89"/>
        <v/>
      </c>
      <c r="AY403" s="384">
        <f t="shared" si="90"/>
        <v>0</v>
      </c>
      <c r="AZ403" s="384">
        <f t="shared" si="91"/>
        <v>0</v>
      </c>
      <c r="BA403" s="384">
        <f t="shared" si="92"/>
        <v>0</v>
      </c>
    </row>
    <row r="404" spans="2:53" s="177" customFormat="1" ht="24.75" hidden="1" customHeight="1" outlineLevel="1">
      <c r="B404" s="38"/>
      <c r="C404" s="52"/>
      <c r="D404" s="291" t="str">
        <f t="shared" si="80"/>
        <v/>
      </c>
      <c r="E404" s="3"/>
      <c r="F404" s="3"/>
      <c r="G404" s="3"/>
      <c r="H404" s="3"/>
      <c r="I404" s="3"/>
      <c r="J404" s="3"/>
      <c r="K404" s="3"/>
      <c r="L404" s="356"/>
      <c r="M404" s="3"/>
      <c r="N404" s="3"/>
      <c r="O404" s="3"/>
      <c r="P404" s="3"/>
      <c r="Q404" s="13"/>
      <c r="R404" s="67"/>
      <c r="S404" s="13"/>
      <c r="T404" s="13"/>
      <c r="U404" s="75"/>
      <c r="V404" s="58" t="s">
        <v>3550</v>
      </c>
      <c r="W404" s="59"/>
      <c r="X404" s="41"/>
      <c r="Y404" s="134" t="str">
        <f t="shared" si="81"/>
        <v/>
      </c>
      <c r="Z404" s="135" t="str">
        <f t="shared" si="82"/>
        <v/>
      </c>
      <c r="AA404" s="134"/>
      <c r="AB404" s="303"/>
      <c r="AC404" s="44"/>
      <c r="AD404" s="183" t="str">
        <f t="shared" si="83"/>
        <v/>
      </c>
      <c r="AE404" s="380">
        <v>0.1</v>
      </c>
      <c r="AF404" s="185" t="str">
        <f t="shared" si="84"/>
        <v/>
      </c>
      <c r="AG404" s="186" t="str">
        <f t="shared" si="85"/>
        <v/>
      </c>
      <c r="AH404" s="186" t="str">
        <f t="shared" si="86"/>
        <v/>
      </c>
      <c r="AI404" s="187" t="str">
        <f t="shared" si="87"/>
        <v/>
      </c>
      <c r="AJ404" s="337"/>
      <c r="AK404" s="61"/>
      <c r="AL404" s="372" t="str">
        <f t="shared" si="88"/>
        <v/>
      </c>
      <c r="AM404" s="14"/>
      <c r="AN404" s="15"/>
      <c r="AO404" s="15"/>
      <c r="AP404" s="15"/>
      <c r="AQ404" s="16"/>
      <c r="AR404" s="17"/>
      <c r="AT404" s="25"/>
      <c r="AU404" s="440" t="str">
        <f>IF($AT404="","",VLOOKUP($AT404,リスト!$CL:$CM,2,FALSE))</f>
        <v/>
      </c>
      <c r="AV404" s="449"/>
      <c r="AX404" s="384" t="str">
        <f t="shared" si="89"/>
        <v/>
      </c>
      <c r="AY404" s="384">
        <f t="shared" si="90"/>
        <v>0</v>
      </c>
      <c r="AZ404" s="384">
        <f t="shared" si="91"/>
        <v>0</v>
      </c>
      <c r="BA404" s="384">
        <f t="shared" si="92"/>
        <v>0</v>
      </c>
    </row>
    <row r="405" spans="2:53" s="177" customFormat="1" ht="24.75" hidden="1" customHeight="1" outlineLevel="1">
      <c r="B405" s="38"/>
      <c r="C405" s="52"/>
      <c r="D405" s="291" t="str">
        <f t="shared" si="80"/>
        <v/>
      </c>
      <c r="E405" s="3"/>
      <c r="F405" s="3"/>
      <c r="G405" s="3"/>
      <c r="H405" s="3"/>
      <c r="I405" s="3"/>
      <c r="J405" s="3"/>
      <c r="K405" s="3"/>
      <c r="L405" s="356"/>
      <c r="M405" s="3"/>
      <c r="N405" s="3"/>
      <c r="O405" s="3"/>
      <c r="P405" s="3"/>
      <c r="Q405" s="13"/>
      <c r="R405" s="67"/>
      <c r="S405" s="13"/>
      <c r="T405" s="13"/>
      <c r="U405" s="75"/>
      <c r="V405" s="58" t="s">
        <v>3550</v>
      </c>
      <c r="W405" s="59"/>
      <c r="X405" s="41"/>
      <c r="Y405" s="134" t="str">
        <f t="shared" si="81"/>
        <v/>
      </c>
      <c r="Z405" s="135" t="str">
        <f t="shared" si="82"/>
        <v/>
      </c>
      <c r="AA405" s="134"/>
      <c r="AB405" s="303"/>
      <c r="AC405" s="44"/>
      <c r="AD405" s="183" t="str">
        <f t="shared" si="83"/>
        <v/>
      </c>
      <c r="AE405" s="380">
        <v>0.1</v>
      </c>
      <c r="AF405" s="185" t="str">
        <f t="shared" si="84"/>
        <v/>
      </c>
      <c r="AG405" s="186" t="str">
        <f t="shared" si="85"/>
        <v/>
      </c>
      <c r="AH405" s="186" t="str">
        <f t="shared" si="86"/>
        <v/>
      </c>
      <c r="AI405" s="187" t="str">
        <f t="shared" si="87"/>
        <v/>
      </c>
      <c r="AJ405" s="337"/>
      <c r="AK405" s="61"/>
      <c r="AL405" s="372" t="str">
        <f t="shared" si="88"/>
        <v/>
      </c>
      <c r="AM405" s="14"/>
      <c r="AN405" s="15"/>
      <c r="AO405" s="15"/>
      <c r="AP405" s="15"/>
      <c r="AQ405" s="16"/>
      <c r="AR405" s="17"/>
      <c r="AT405" s="25"/>
      <c r="AU405" s="440" t="str">
        <f>IF($AT405="","",VLOOKUP($AT405,リスト!$CL:$CM,2,FALSE))</f>
        <v/>
      </c>
      <c r="AV405" s="449"/>
      <c r="AX405" s="384" t="str">
        <f t="shared" si="89"/>
        <v/>
      </c>
      <c r="AY405" s="384">
        <f t="shared" si="90"/>
        <v>0</v>
      </c>
      <c r="AZ405" s="384">
        <f t="shared" si="91"/>
        <v>0</v>
      </c>
      <c r="BA405" s="384">
        <f t="shared" si="92"/>
        <v>0</v>
      </c>
    </row>
    <row r="406" spans="2:53" s="177" customFormat="1" ht="24.75" hidden="1" customHeight="1" outlineLevel="1">
      <c r="B406" s="38"/>
      <c r="C406" s="52"/>
      <c r="D406" s="291" t="str">
        <f t="shared" si="80"/>
        <v/>
      </c>
      <c r="E406" s="3"/>
      <c r="F406" s="3"/>
      <c r="G406" s="3"/>
      <c r="H406" s="3"/>
      <c r="I406" s="3"/>
      <c r="J406" s="3"/>
      <c r="K406" s="3"/>
      <c r="L406" s="356"/>
      <c r="M406" s="3"/>
      <c r="N406" s="3"/>
      <c r="O406" s="3"/>
      <c r="P406" s="3"/>
      <c r="Q406" s="13"/>
      <c r="R406" s="67"/>
      <c r="S406" s="13"/>
      <c r="T406" s="13"/>
      <c r="U406" s="75"/>
      <c r="V406" s="58" t="s">
        <v>3550</v>
      </c>
      <c r="W406" s="59"/>
      <c r="X406" s="41"/>
      <c r="Y406" s="134" t="str">
        <f t="shared" si="81"/>
        <v/>
      </c>
      <c r="Z406" s="135" t="str">
        <f t="shared" si="82"/>
        <v/>
      </c>
      <c r="AA406" s="134"/>
      <c r="AB406" s="303"/>
      <c r="AC406" s="44"/>
      <c r="AD406" s="183" t="str">
        <f t="shared" si="83"/>
        <v/>
      </c>
      <c r="AE406" s="380">
        <v>0.1</v>
      </c>
      <c r="AF406" s="185" t="str">
        <f t="shared" si="84"/>
        <v/>
      </c>
      <c r="AG406" s="186" t="str">
        <f t="shared" si="85"/>
        <v/>
      </c>
      <c r="AH406" s="186" t="str">
        <f t="shared" si="86"/>
        <v/>
      </c>
      <c r="AI406" s="187" t="str">
        <f t="shared" si="87"/>
        <v/>
      </c>
      <c r="AJ406" s="337"/>
      <c r="AK406" s="61"/>
      <c r="AL406" s="372" t="str">
        <f t="shared" si="88"/>
        <v/>
      </c>
      <c r="AM406" s="14"/>
      <c r="AN406" s="15"/>
      <c r="AO406" s="15"/>
      <c r="AP406" s="15"/>
      <c r="AQ406" s="16"/>
      <c r="AR406" s="17"/>
      <c r="AT406" s="25"/>
      <c r="AU406" s="440" t="str">
        <f>IF($AT406="","",VLOOKUP($AT406,リスト!$CL:$CM,2,FALSE))</f>
        <v/>
      </c>
      <c r="AV406" s="449"/>
      <c r="AX406" s="384" t="str">
        <f t="shared" si="89"/>
        <v/>
      </c>
      <c r="AY406" s="384">
        <f t="shared" si="90"/>
        <v>0</v>
      </c>
      <c r="AZ406" s="384">
        <f t="shared" si="91"/>
        <v>0</v>
      </c>
      <c r="BA406" s="384">
        <f t="shared" si="92"/>
        <v>0</v>
      </c>
    </row>
    <row r="407" spans="2:53" s="177" customFormat="1" ht="24.75" customHeight="1" collapsed="1">
      <c r="B407" s="38"/>
      <c r="C407" s="52"/>
      <c r="D407" s="291" t="str">
        <f t="shared" si="80"/>
        <v/>
      </c>
      <c r="E407" s="3"/>
      <c r="F407" s="3"/>
      <c r="G407" s="3"/>
      <c r="H407" s="3"/>
      <c r="I407" s="3"/>
      <c r="J407" s="3"/>
      <c r="K407" s="3"/>
      <c r="L407" s="356"/>
      <c r="M407" s="3"/>
      <c r="N407" s="3"/>
      <c r="O407" s="3"/>
      <c r="P407" s="3"/>
      <c r="Q407" s="13"/>
      <c r="R407" s="67"/>
      <c r="S407" s="13"/>
      <c r="T407" s="13"/>
      <c r="U407" s="75"/>
      <c r="V407" s="58" t="s">
        <v>3550</v>
      </c>
      <c r="W407" s="59"/>
      <c r="X407" s="41"/>
      <c r="Y407" s="134" t="str">
        <f t="shared" si="81"/>
        <v/>
      </c>
      <c r="Z407" s="135" t="str">
        <f t="shared" si="82"/>
        <v/>
      </c>
      <c r="AA407" s="134"/>
      <c r="AB407" s="303"/>
      <c r="AC407" s="44"/>
      <c r="AD407" s="183" t="str">
        <f t="shared" si="83"/>
        <v/>
      </c>
      <c r="AE407" s="380">
        <v>0.1</v>
      </c>
      <c r="AF407" s="185" t="str">
        <f t="shared" si="84"/>
        <v/>
      </c>
      <c r="AG407" s="186" t="str">
        <f t="shared" si="85"/>
        <v/>
      </c>
      <c r="AH407" s="186" t="str">
        <f t="shared" si="86"/>
        <v/>
      </c>
      <c r="AI407" s="187" t="str">
        <f t="shared" si="87"/>
        <v/>
      </c>
      <c r="AJ407" s="337"/>
      <c r="AK407" s="61"/>
      <c r="AL407" s="372" t="str">
        <f t="shared" si="88"/>
        <v/>
      </c>
      <c r="AM407" s="14"/>
      <c r="AN407" s="15"/>
      <c r="AO407" s="15"/>
      <c r="AP407" s="15"/>
      <c r="AQ407" s="16"/>
      <c r="AR407" s="17"/>
      <c r="AT407" s="25"/>
      <c r="AU407" s="440" t="str">
        <f>IF($AT407="","",VLOOKUP($AT407,リスト!$CL:$CM,2,FALSE))</f>
        <v/>
      </c>
      <c r="AV407" s="449"/>
      <c r="AX407" s="384" t="str">
        <f t="shared" si="89"/>
        <v/>
      </c>
      <c r="AY407" s="384">
        <f t="shared" si="90"/>
        <v>0</v>
      </c>
      <c r="AZ407" s="384">
        <f t="shared" si="91"/>
        <v>0</v>
      </c>
      <c r="BA407" s="384">
        <f t="shared" si="92"/>
        <v>0</v>
      </c>
    </row>
    <row r="408" spans="2:53" s="177" customFormat="1" ht="24.75" hidden="1" customHeight="1" outlineLevel="1">
      <c r="B408" s="38"/>
      <c r="C408" s="52"/>
      <c r="D408" s="291" t="str">
        <f t="shared" si="80"/>
        <v/>
      </c>
      <c r="E408" s="3"/>
      <c r="F408" s="3"/>
      <c r="G408" s="3"/>
      <c r="H408" s="3"/>
      <c r="I408" s="3"/>
      <c r="J408" s="3"/>
      <c r="K408" s="3"/>
      <c r="L408" s="356"/>
      <c r="M408" s="3"/>
      <c r="N408" s="3"/>
      <c r="O408" s="3"/>
      <c r="P408" s="3"/>
      <c r="Q408" s="13"/>
      <c r="R408" s="67"/>
      <c r="S408" s="13"/>
      <c r="T408" s="13"/>
      <c r="U408" s="75"/>
      <c r="V408" s="58" t="s">
        <v>3550</v>
      </c>
      <c r="W408" s="59"/>
      <c r="X408" s="41"/>
      <c r="Y408" s="134" t="str">
        <f t="shared" si="81"/>
        <v/>
      </c>
      <c r="Z408" s="135" t="str">
        <f t="shared" si="82"/>
        <v/>
      </c>
      <c r="AA408" s="134"/>
      <c r="AB408" s="303"/>
      <c r="AC408" s="44"/>
      <c r="AD408" s="183" t="str">
        <f t="shared" si="83"/>
        <v/>
      </c>
      <c r="AE408" s="380">
        <v>0.1</v>
      </c>
      <c r="AF408" s="185" t="str">
        <f t="shared" si="84"/>
        <v/>
      </c>
      <c r="AG408" s="186" t="str">
        <f t="shared" si="85"/>
        <v/>
      </c>
      <c r="AH408" s="186" t="str">
        <f t="shared" si="86"/>
        <v/>
      </c>
      <c r="AI408" s="187" t="str">
        <f t="shared" si="87"/>
        <v/>
      </c>
      <c r="AJ408" s="337"/>
      <c r="AK408" s="61"/>
      <c r="AL408" s="372" t="str">
        <f t="shared" si="88"/>
        <v/>
      </c>
      <c r="AM408" s="14"/>
      <c r="AN408" s="15"/>
      <c r="AO408" s="15"/>
      <c r="AP408" s="15"/>
      <c r="AQ408" s="16"/>
      <c r="AR408" s="17"/>
      <c r="AT408" s="25"/>
      <c r="AU408" s="440" t="str">
        <f>IF($AT408="","",VLOOKUP($AT408,リスト!$CL:$CM,2,FALSE))</f>
        <v/>
      </c>
      <c r="AV408" s="449"/>
      <c r="AX408" s="384" t="str">
        <f t="shared" si="89"/>
        <v/>
      </c>
      <c r="AY408" s="384">
        <f t="shared" si="90"/>
        <v>0</v>
      </c>
      <c r="AZ408" s="384">
        <f t="shared" si="91"/>
        <v>0</v>
      </c>
      <c r="BA408" s="384">
        <f t="shared" si="92"/>
        <v>0</v>
      </c>
    </row>
    <row r="409" spans="2:53" s="177" customFormat="1" ht="24.75" hidden="1" customHeight="1" outlineLevel="1">
      <c r="B409" s="38"/>
      <c r="C409" s="52"/>
      <c r="D409" s="291" t="str">
        <f t="shared" si="80"/>
        <v/>
      </c>
      <c r="E409" s="3"/>
      <c r="F409" s="3"/>
      <c r="G409" s="3"/>
      <c r="H409" s="3"/>
      <c r="I409" s="3"/>
      <c r="J409" s="3"/>
      <c r="K409" s="3"/>
      <c r="L409" s="356"/>
      <c r="M409" s="3"/>
      <c r="N409" s="3"/>
      <c r="O409" s="3"/>
      <c r="P409" s="3"/>
      <c r="Q409" s="13"/>
      <c r="R409" s="67"/>
      <c r="S409" s="13"/>
      <c r="T409" s="13"/>
      <c r="U409" s="75"/>
      <c r="V409" s="58" t="s">
        <v>3550</v>
      </c>
      <c r="W409" s="59"/>
      <c r="X409" s="41"/>
      <c r="Y409" s="134" t="str">
        <f t="shared" si="81"/>
        <v/>
      </c>
      <c r="Z409" s="135" t="str">
        <f t="shared" si="82"/>
        <v/>
      </c>
      <c r="AA409" s="134"/>
      <c r="AB409" s="303"/>
      <c r="AC409" s="44"/>
      <c r="AD409" s="183" t="str">
        <f t="shared" si="83"/>
        <v/>
      </c>
      <c r="AE409" s="380">
        <v>0.1</v>
      </c>
      <c r="AF409" s="185" t="str">
        <f t="shared" si="84"/>
        <v/>
      </c>
      <c r="AG409" s="186" t="str">
        <f t="shared" si="85"/>
        <v/>
      </c>
      <c r="AH409" s="186" t="str">
        <f t="shared" si="86"/>
        <v/>
      </c>
      <c r="AI409" s="187" t="str">
        <f t="shared" si="87"/>
        <v/>
      </c>
      <c r="AJ409" s="337"/>
      <c r="AK409" s="61"/>
      <c r="AL409" s="372" t="str">
        <f t="shared" si="88"/>
        <v/>
      </c>
      <c r="AM409" s="14"/>
      <c r="AN409" s="15"/>
      <c r="AO409" s="15"/>
      <c r="AP409" s="15"/>
      <c r="AQ409" s="16"/>
      <c r="AR409" s="17"/>
      <c r="AT409" s="25"/>
      <c r="AU409" s="440" t="str">
        <f>IF($AT409="","",VLOOKUP($AT409,リスト!$CL:$CM,2,FALSE))</f>
        <v/>
      </c>
      <c r="AV409" s="449"/>
      <c r="AX409" s="384" t="str">
        <f t="shared" si="89"/>
        <v/>
      </c>
      <c r="AY409" s="384">
        <f t="shared" si="90"/>
        <v>0</v>
      </c>
      <c r="AZ409" s="384">
        <f t="shared" si="91"/>
        <v>0</v>
      </c>
      <c r="BA409" s="384">
        <f t="shared" si="92"/>
        <v>0</v>
      </c>
    </row>
    <row r="410" spans="2:53" s="177" customFormat="1" ht="24.75" hidden="1" customHeight="1" outlineLevel="1">
      <c r="B410" s="38"/>
      <c r="C410" s="52"/>
      <c r="D410" s="291" t="str">
        <f t="shared" si="80"/>
        <v/>
      </c>
      <c r="E410" s="3"/>
      <c r="F410" s="3"/>
      <c r="G410" s="3"/>
      <c r="H410" s="3"/>
      <c r="I410" s="3"/>
      <c r="J410" s="3"/>
      <c r="K410" s="3"/>
      <c r="L410" s="356"/>
      <c r="M410" s="3"/>
      <c r="N410" s="3"/>
      <c r="O410" s="3"/>
      <c r="P410" s="3"/>
      <c r="Q410" s="13"/>
      <c r="R410" s="67"/>
      <c r="S410" s="13"/>
      <c r="T410" s="13"/>
      <c r="U410" s="75"/>
      <c r="V410" s="58" t="s">
        <v>3550</v>
      </c>
      <c r="W410" s="59"/>
      <c r="X410" s="41"/>
      <c r="Y410" s="134" t="str">
        <f t="shared" si="81"/>
        <v/>
      </c>
      <c r="Z410" s="135" t="str">
        <f t="shared" si="82"/>
        <v/>
      </c>
      <c r="AA410" s="134"/>
      <c r="AB410" s="303"/>
      <c r="AC410" s="44"/>
      <c r="AD410" s="183" t="str">
        <f t="shared" si="83"/>
        <v/>
      </c>
      <c r="AE410" s="380">
        <v>0.1</v>
      </c>
      <c r="AF410" s="185" t="str">
        <f t="shared" si="84"/>
        <v/>
      </c>
      <c r="AG410" s="186" t="str">
        <f t="shared" si="85"/>
        <v/>
      </c>
      <c r="AH410" s="186" t="str">
        <f t="shared" si="86"/>
        <v/>
      </c>
      <c r="AI410" s="187" t="str">
        <f t="shared" si="87"/>
        <v/>
      </c>
      <c r="AJ410" s="337"/>
      <c r="AK410" s="61"/>
      <c r="AL410" s="372" t="str">
        <f t="shared" si="88"/>
        <v/>
      </c>
      <c r="AM410" s="14"/>
      <c r="AN410" s="15"/>
      <c r="AO410" s="15"/>
      <c r="AP410" s="15"/>
      <c r="AQ410" s="16"/>
      <c r="AR410" s="17"/>
      <c r="AT410" s="25"/>
      <c r="AU410" s="440" t="str">
        <f>IF($AT410="","",VLOOKUP($AT410,リスト!$CL:$CM,2,FALSE))</f>
        <v/>
      </c>
      <c r="AV410" s="449"/>
      <c r="AX410" s="384" t="str">
        <f t="shared" si="89"/>
        <v/>
      </c>
      <c r="AY410" s="384">
        <f t="shared" si="90"/>
        <v>0</v>
      </c>
      <c r="AZ410" s="384">
        <f t="shared" si="91"/>
        <v>0</v>
      </c>
      <c r="BA410" s="384">
        <f t="shared" si="92"/>
        <v>0</v>
      </c>
    </row>
    <row r="411" spans="2:53" s="177" customFormat="1" ht="24.75" hidden="1" customHeight="1" outlineLevel="1">
      <c r="B411" s="38"/>
      <c r="C411" s="52"/>
      <c r="D411" s="291" t="str">
        <f t="shared" si="80"/>
        <v/>
      </c>
      <c r="E411" s="3"/>
      <c r="F411" s="3"/>
      <c r="G411" s="3"/>
      <c r="H411" s="3"/>
      <c r="I411" s="3"/>
      <c r="J411" s="3"/>
      <c r="K411" s="3"/>
      <c r="L411" s="356"/>
      <c r="M411" s="3"/>
      <c r="N411" s="3"/>
      <c r="O411" s="3"/>
      <c r="P411" s="3"/>
      <c r="Q411" s="13"/>
      <c r="R411" s="67"/>
      <c r="S411" s="13"/>
      <c r="T411" s="13"/>
      <c r="U411" s="75"/>
      <c r="V411" s="58" t="s">
        <v>3550</v>
      </c>
      <c r="W411" s="59"/>
      <c r="X411" s="41"/>
      <c r="Y411" s="134" t="str">
        <f t="shared" si="81"/>
        <v/>
      </c>
      <c r="Z411" s="135" t="str">
        <f t="shared" si="82"/>
        <v/>
      </c>
      <c r="AA411" s="134"/>
      <c r="AB411" s="303"/>
      <c r="AC411" s="44"/>
      <c r="AD411" s="183" t="str">
        <f t="shared" si="83"/>
        <v/>
      </c>
      <c r="AE411" s="380">
        <v>0.1</v>
      </c>
      <c r="AF411" s="185" t="str">
        <f t="shared" si="84"/>
        <v/>
      </c>
      <c r="AG411" s="186" t="str">
        <f t="shared" si="85"/>
        <v/>
      </c>
      <c r="AH411" s="186" t="str">
        <f t="shared" si="86"/>
        <v/>
      </c>
      <c r="AI411" s="187" t="str">
        <f t="shared" si="87"/>
        <v/>
      </c>
      <c r="AJ411" s="337"/>
      <c r="AK411" s="61"/>
      <c r="AL411" s="372" t="str">
        <f t="shared" si="88"/>
        <v/>
      </c>
      <c r="AM411" s="14"/>
      <c r="AN411" s="15"/>
      <c r="AO411" s="15"/>
      <c r="AP411" s="15"/>
      <c r="AQ411" s="16"/>
      <c r="AR411" s="17"/>
      <c r="AT411" s="25"/>
      <c r="AU411" s="440" t="str">
        <f>IF($AT411="","",VLOOKUP($AT411,リスト!$CL:$CM,2,FALSE))</f>
        <v/>
      </c>
      <c r="AV411" s="449"/>
      <c r="AX411" s="384" t="str">
        <f t="shared" si="89"/>
        <v/>
      </c>
      <c r="AY411" s="384">
        <f t="shared" si="90"/>
        <v>0</v>
      </c>
      <c r="AZ411" s="384">
        <f t="shared" si="91"/>
        <v>0</v>
      </c>
      <c r="BA411" s="384">
        <f t="shared" si="92"/>
        <v>0</v>
      </c>
    </row>
    <row r="412" spans="2:53" s="177" customFormat="1" ht="24.75" hidden="1" customHeight="1" outlineLevel="1">
      <c r="B412" s="38"/>
      <c r="C412" s="52"/>
      <c r="D412" s="291" t="str">
        <f t="shared" si="80"/>
        <v/>
      </c>
      <c r="E412" s="3"/>
      <c r="F412" s="3"/>
      <c r="G412" s="3"/>
      <c r="H412" s="3"/>
      <c r="I412" s="3"/>
      <c r="J412" s="3"/>
      <c r="K412" s="3"/>
      <c r="L412" s="356"/>
      <c r="M412" s="3"/>
      <c r="N412" s="3"/>
      <c r="O412" s="3"/>
      <c r="P412" s="3"/>
      <c r="Q412" s="13"/>
      <c r="R412" s="67"/>
      <c r="S412" s="13"/>
      <c r="T412" s="13"/>
      <c r="U412" s="75"/>
      <c r="V412" s="58" t="s">
        <v>3550</v>
      </c>
      <c r="W412" s="59"/>
      <c r="X412" s="41"/>
      <c r="Y412" s="134" t="str">
        <f t="shared" si="81"/>
        <v/>
      </c>
      <c r="Z412" s="135" t="str">
        <f t="shared" si="82"/>
        <v/>
      </c>
      <c r="AA412" s="134"/>
      <c r="AB412" s="303"/>
      <c r="AC412" s="44"/>
      <c r="AD412" s="183" t="str">
        <f t="shared" si="83"/>
        <v/>
      </c>
      <c r="AE412" s="380">
        <v>0.1</v>
      </c>
      <c r="AF412" s="185" t="str">
        <f t="shared" si="84"/>
        <v/>
      </c>
      <c r="AG412" s="186" t="str">
        <f t="shared" si="85"/>
        <v/>
      </c>
      <c r="AH412" s="186" t="str">
        <f t="shared" si="86"/>
        <v/>
      </c>
      <c r="AI412" s="187" t="str">
        <f t="shared" si="87"/>
        <v/>
      </c>
      <c r="AJ412" s="337"/>
      <c r="AK412" s="61"/>
      <c r="AL412" s="372" t="str">
        <f t="shared" si="88"/>
        <v/>
      </c>
      <c r="AM412" s="14"/>
      <c r="AN412" s="15"/>
      <c r="AO412" s="15"/>
      <c r="AP412" s="15"/>
      <c r="AQ412" s="16"/>
      <c r="AR412" s="17"/>
      <c r="AT412" s="25"/>
      <c r="AU412" s="440" t="str">
        <f>IF($AT412="","",VLOOKUP($AT412,リスト!$CL:$CM,2,FALSE))</f>
        <v/>
      </c>
      <c r="AV412" s="449"/>
      <c r="AX412" s="384" t="str">
        <f t="shared" si="89"/>
        <v/>
      </c>
      <c r="AY412" s="384">
        <f t="shared" si="90"/>
        <v>0</v>
      </c>
      <c r="AZ412" s="384">
        <f t="shared" si="91"/>
        <v>0</v>
      </c>
      <c r="BA412" s="384">
        <f t="shared" si="92"/>
        <v>0</v>
      </c>
    </row>
    <row r="413" spans="2:53" s="177" customFormat="1" ht="24.75" hidden="1" customHeight="1" outlineLevel="1">
      <c r="B413" s="38"/>
      <c r="C413" s="52"/>
      <c r="D413" s="291" t="str">
        <f t="shared" si="80"/>
        <v/>
      </c>
      <c r="E413" s="3"/>
      <c r="F413" s="3"/>
      <c r="G413" s="3"/>
      <c r="H413" s="3"/>
      <c r="I413" s="3"/>
      <c r="J413" s="3"/>
      <c r="K413" s="3"/>
      <c r="L413" s="356"/>
      <c r="M413" s="3"/>
      <c r="N413" s="3"/>
      <c r="O413" s="3"/>
      <c r="P413" s="3"/>
      <c r="Q413" s="13"/>
      <c r="R413" s="67"/>
      <c r="S413" s="13"/>
      <c r="T413" s="13"/>
      <c r="U413" s="75"/>
      <c r="V413" s="58" t="s">
        <v>3550</v>
      </c>
      <c r="W413" s="59"/>
      <c r="X413" s="41"/>
      <c r="Y413" s="134" t="str">
        <f t="shared" si="81"/>
        <v/>
      </c>
      <c r="Z413" s="135" t="str">
        <f t="shared" si="82"/>
        <v/>
      </c>
      <c r="AA413" s="134"/>
      <c r="AB413" s="303"/>
      <c r="AC413" s="44"/>
      <c r="AD413" s="183" t="str">
        <f t="shared" si="83"/>
        <v/>
      </c>
      <c r="AE413" s="380">
        <v>0.1</v>
      </c>
      <c r="AF413" s="185" t="str">
        <f t="shared" si="84"/>
        <v/>
      </c>
      <c r="AG413" s="186" t="str">
        <f t="shared" si="85"/>
        <v/>
      </c>
      <c r="AH413" s="186" t="str">
        <f t="shared" si="86"/>
        <v/>
      </c>
      <c r="AI413" s="187" t="str">
        <f t="shared" si="87"/>
        <v/>
      </c>
      <c r="AJ413" s="337"/>
      <c r="AK413" s="61"/>
      <c r="AL413" s="372" t="str">
        <f t="shared" si="88"/>
        <v/>
      </c>
      <c r="AM413" s="14"/>
      <c r="AN413" s="15"/>
      <c r="AO413" s="15"/>
      <c r="AP413" s="15"/>
      <c r="AQ413" s="16"/>
      <c r="AR413" s="17"/>
      <c r="AT413" s="25"/>
      <c r="AU413" s="440" t="str">
        <f>IF($AT413="","",VLOOKUP($AT413,リスト!$CL:$CM,2,FALSE))</f>
        <v/>
      </c>
      <c r="AV413" s="449"/>
      <c r="AX413" s="384" t="str">
        <f t="shared" si="89"/>
        <v/>
      </c>
      <c r="AY413" s="384">
        <f t="shared" si="90"/>
        <v>0</v>
      </c>
      <c r="AZ413" s="384">
        <f t="shared" si="91"/>
        <v>0</v>
      </c>
      <c r="BA413" s="384">
        <f t="shared" si="92"/>
        <v>0</v>
      </c>
    </row>
    <row r="414" spans="2:53" s="177" customFormat="1" ht="24.75" hidden="1" customHeight="1" outlineLevel="1">
      <c r="B414" s="38"/>
      <c r="C414" s="52"/>
      <c r="D414" s="291" t="str">
        <f t="shared" si="80"/>
        <v/>
      </c>
      <c r="E414" s="3"/>
      <c r="F414" s="3"/>
      <c r="G414" s="3"/>
      <c r="H414" s="3"/>
      <c r="I414" s="3"/>
      <c r="J414" s="3"/>
      <c r="K414" s="3"/>
      <c r="L414" s="356"/>
      <c r="M414" s="3"/>
      <c r="N414" s="3"/>
      <c r="O414" s="3"/>
      <c r="P414" s="3"/>
      <c r="Q414" s="13"/>
      <c r="R414" s="67"/>
      <c r="S414" s="13"/>
      <c r="T414" s="13"/>
      <c r="U414" s="75"/>
      <c r="V414" s="58" t="s">
        <v>3550</v>
      </c>
      <c r="W414" s="59"/>
      <c r="X414" s="41"/>
      <c r="Y414" s="134" t="str">
        <f t="shared" si="81"/>
        <v/>
      </c>
      <c r="Z414" s="135" t="str">
        <f t="shared" si="82"/>
        <v/>
      </c>
      <c r="AA414" s="134"/>
      <c r="AB414" s="303"/>
      <c r="AC414" s="44"/>
      <c r="AD414" s="183" t="str">
        <f t="shared" si="83"/>
        <v/>
      </c>
      <c r="AE414" s="380">
        <v>0.1</v>
      </c>
      <c r="AF414" s="185" t="str">
        <f t="shared" si="84"/>
        <v/>
      </c>
      <c r="AG414" s="186" t="str">
        <f t="shared" si="85"/>
        <v/>
      </c>
      <c r="AH414" s="186" t="str">
        <f t="shared" si="86"/>
        <v/>
      </c>
      <c r="AI414" s="187" t="str">
        <f t="shared" si="87"/>
        <v/>
      </c>
      <c r="AJ414" s="337"/>
      <c r="AK414" s="61"/>
      <c r="AL414" s="372" t="str">
        <f t="shared" si="88"/>
        <v/>
      </c>
      <c r="AM414" s="14"/>
      <c r="AN414" s="15"/>
      <c r="AO414" s="15"/>
      <c r="AP414" s="15"/>
      <c r="AQ414" s="16"/>
      <c r="AR414" s="17"/>
      <c r="AT414" s="25"/>
      <c r="AU414" s="440" t="str">
        <f>IF($AT414="","",VLOOKUP($AT414,リスト!$CL:$CM,2,FALSE))</f>
        <v/>
      </c>
      <c r="AV414" s="449"/>
      <c r="AX414" s="384" t="str">
        <f t="shared" si="89"/>
        <v/>
      </c>
      <c r="AY414" s="384">
        <f t="shared" si="90"/>
        <v>0</v>
      </c>
      <c r="AZ414" s="384">
        <f t="shared" si="91"/>
        <v>0</v>
      </c>
      <c r="BA414" s="384">
        <f t="shared" si="92"/>
        <v>0</v>
      </c>
    </row>
    <row r="415" spans="2:53" s="177" customFormat="1" ht="24.75" hidden="1" customHeight="1" outlineLevel="1">
      <c r="B415" s="38"/>
      <c r="C415" s="52"/>
      <c r="D415" s="291" t="str">
        <f t="shared" si="80"/>
        <v/>
      </c>
      <c r="E415" s="3"/>
      <c r="F415" s="3"/>
      <c r="G415" s="3"/>
      <c r="H415" s="3"/>
      <c r="I415" s="3"/>
      <c r="J415" s="3"/>
      <c r="K415" s="3"/>
      <c r="L415" s="356"/>
      <c r="M415" s="3"/>
      <c r="N415" s="3"/>
      <c r="O415" s="3"/>
      <c r="P415" s="3"/>
      <c r="Q415" s="13"/>
      <c r="R415" s="67"/>
      <c r="S415" s="13"/>
      <c r="T415" s="13"/>
      <c r="U415" s="75"/>
      <c r="V415" s="58" t="s">
        <v>3550</v>
      </c>
      <c r="W415" s="59"/>
      <c r="X415" s="41"/>
      <c r="Y415" s="134" t="str">
        <f t="shared" si="81"/>
        <v/>
      </c>
      <c r="Z415" s="135" t="str">
        <f t="shared" si="82"/>
        <v/>
      </c>
      <c r="AA415" s="134"/>
      <c r="AB415" s="303"/>
      <c r="AC415" s="44"/>
      <c r="AD415" s="183" t="str">
        <f t="shared" si="83"/>
        <v/>
      </c>
      <c r="AE415" s="380">
        <v>0.1</v>
      </c>
      <c r="AF415" s="185" t="str">
        <f t="shared" si="84"/>
        <v/>
      </c>
      <c r="AG415" s="186" t="str">
        <f t="shared" si="85"/>
        <v/>
      </c>
      <c r="AH415" s="186" t="str">
        <f t="shared" si="86"/>
        <v/>
      </c>
      <c r="AI415" s="187" t="str">
        <f t="shared" si="87"/>
        <v/>
      </c>
      <c r="AJ415" s="337"/>
      <c r="AK415" s="61"/>
      <c r="AL415" s="372" t="str">
        <f t="shared" si="88"/>
        <v/>
      </c>
      <c r="AM415" s="14"/>
      <c r="AN415" s="15"/>
      <c r="AO415" s="15"/>
      <c r="AP415" s="15"/>
      <c r="AQ415" s="16"/>
      <c r="AR415" s="17"/>
      <c r="AT415" s="25"/>
      <c r="AU415" s="440" t="str">
        <f>IF($AT415="","",VLOOKUP($AT415,リスト!$CL:$CM,2,FALSE))</f>
        <v/>
      </c>
      <c r="AV415" s="449"/>
      <c r="AX415" s="384" t="str">
        <f t="shared" si="89"/>
        <v/>
      </c>
      <c r="AY415" s="384">
        <f t="shared" si="90"/>
        <v>0</v>
      </c>
      <c r="AZ415" s="384">
        <f t="shared" si="91"/>
        <v>0</v>
      </c>
      <c r="BA415" s="384">
        <f t="shared" si="92"/>
        <v>0</v>
      </c>
    </row>
    <row r="416" spans="2:53" s="177" customFormat="1" ht="24.75" hidden="1" customHeight="1" outlineLevel="1">
      <c r="B416" s="38"/>
      <c r="C416" s="52"/>
      <c r="D416" s="291" t="str">
        <f t="shared" si="80"/>
        <v/>
      </c>
      <c r="E416" s="3"/>
      <c r="F416" s="3"/>
      <c r="G416" s="3"/>
      <c r="H416" s="3"/>
      <c r="I416" s="3"/>
      <c r="J416" s="3"/>
      <c r="K416" s="3"/>
      <c r="L416" s="356"/>
      <c r="M416" s="3"/>
      <c r="N416" s="3"/>
      <c r="O416" s="3"/>
      <c r="P416" s="3"/>
      <c r="Q416" s="13"/>
      <c r="R416" s="67"/>
      <c r="S416" s="13"/>
      <c r="T416" s="13"/>
      <c r="U416" s="75"/>
      <c r="V416" s="58" t="s">
        <v>3550</v>
      </c>
      <c r="W416" s="59"/>
      <c r="X416" s="41"/>
      <c r="Y416" s="134" t="str">
        <f t="shared" si="81"/>
        <v/>
      </c>
      <c r="Z416" s="135" t="str">
        <f t="shared" si="82"/>
        <v/>
      </c>
      <c r="AA416" s="134"/>
      <c r="AB416" s="303"/>
      <c r="AC416" s="44"/>
      <c r="AD416" s="183" t="str">
        <f t="shared" si="83"/>
        <v/>
      </c>
      <c r="AE416" s="380">
        <v>0.1</v>
      </c>
      <c r="AF416" s="185" t="str">
        <f t="shared" si="84"/>
        <v/>
      </c>
      <c r="AG416" s="186" t="str">
        <f t="shared" si="85"/>
        <v/>
      </c>
      <c r="AH416" s="186" t="str">
        <f t="shared" si="86"/>
        <v/>
      </c>
      <c r="AI416" s="187" t="str">
        <f t="shared" si="87"/>
        <v/>
      </c>
      <c r="AJ416" s="337"/>
      <c r="AK416" s="61"/>
      <c r="AL416" s="372" t="str">
        <f t="shared" si="88"/>
        <v/>
      </c>
      <c r="AM416" s="14"/>
      <c r="AN416" s="15"/>
      <c r="AO416" s="15"/>
      <c r="AP416" s="15"/>
      <c r="AQ416" s="16"/>
      <c r="AR416" s="17"/>
      <c r="AT416" s="25"/>
      <c r="AU416" s="440" t="str">
        <f>IF($AT416="","",VLOOKUP($AT416,リスト!$CL:$CM,2,FALSE))</f>
        <v/>
      </c>
      <c r="AV416" s="449"/>
      <c r="AX416" s="384" t="str">
        <f t="shared" si="89"/>
        <v/>
      </c>
      <c r="AY416" s="384">
        <f t="shared" si="90"/>
        <v>0</v>
      </c>
      <c r="AZ416" s="384">
        <f t="shared" si="91"/>
        <v>0</v>
      </c>
      <c r="BA416" s="384">
        <f t="shared" si="92"/>
        <v>0</v>
      </c>
    </row>
    <row r="417" spans="2:53" s="177" customFormat="1" ht="24.75" hidden="1" customHeight="1" outlineLevel="1">
      <c r="B417" s="38"/>
      <c r="C417" s="52"/>
      <c r="D417" s="291" t="str">
        <f t="shared" si="80"/>
        <v/>
      </c>
      <c r="E417" s="3"/>
      <c r="F417" s="3"/>
      <c r="G417" s="3"/>
      <c r="H417" s="3"/>
      <c r="I417" s="3"/>
      <c r="J417" s="3"/>
      <c r="K417" s="3"/>
      <c r="L417" s="356"/>
      <c r="M417" s="3"/>
      <c r="N417" s="3"/>
      <c r="O417" s="3"/>
      <c r="P417" s="3"/>
      <c r="Q417" s="13"/>
      <c r="R417" s="67"/>
      <c r="S417" s="13"/>
      <c r="T417" s="13"/>
      <c r="U417" s="75"/>
      <c r="V417" s="58" t="s">
        <v>3550</v>
      </c>
      <c r="W417" s="59"/>
      <c r="X417" s="41"/>
      <c r="Y417" s="134" t="str">
        <f t="shared" si="81"/>
        <v/>
      </c>
      <c r="Z417" s="135" t="str">
        <f t="shared" si="82"/>
        <v/>
      </c>
      <c r="AA417" s="134"/>
      <c r="AB417" s="303"/>
      <c r="AC417" s="44"/>
      <c r="AD417" s="183" t="str">
        <f t="shared" si="83"/>
        <v/>
      </c>
      <c r="AE417" s="380">
        <v>0.1</v>
      </c>
      <c r="AF417" s="185" t="str">
        <f t="shared" si="84"/>
        <v/>
      </c>
      <c r="AG417" s="186" t="str">
        <f t="shared" si="85"/>
        <v/>
      </c>
      <c r="AH417" s="186" t="str">
        <f t="shared" si="86"/>
        <v/>
      </c>
      <c r="AI417" s="187" t="str">
        <f t="shared" si="87"/>
        <v/>
      </c>
      <c r="AJ417" s="337"/>
      <c r="AK417" s="61"/>
      <c r="AL417" s="372" t="str">
        <f t="shared" si="88"/>
        <v/>
      </c>
      <c r="AM417" s="14"/>
      <c r="AN417" s="15"/>
      <c r="AO417" s="15"/>
      <c r="AP417" s="15"/>
      <c r="AQ417" s="16"/>
      <c r="AR417" s="17"/>
      <c r="AT417" s="25"/>
      <c r="AU417" s="440" t="str">
        <f>IF($AT417="","",VLOOKUP($AT417,リスト!$CL:$CM,2,FALSE))</f>
        <v/>
      </c>
      <c r="AV417" s="449"/>
      <c r="AX417" s="384" t="str">
        <f t="shared" si="89"/>
        <v/>
      </c>
      <c r="AY417" s="384">
        <f t="shared" si="90"/>
        <v>0</v>
      </c>
      <c r="AZ417" s="384">
        <f t="shared" si="91"/>
        <v>0</v>
      </c>
      <c r="BA417" s="384">
        <f t="shared" si="92"/>
        <v>0</v>
      </c>
    </row>
    <row r="418" spans="2:53" s="177" customFormat="1" ht="24.75" hidden="1" customHeight="1" outlineLevel="1">
      <c r="B418" s="38"/>
      <c r="C418" s="52"/>
      <c r="D418" s="291" t="str">
        <f t="shared" si="80"/>
        <v/>
      </c>
      <c r="E418" s="3"/>
      <c r="F418" s="3"/>
      <c r="G418" s="3"/>
      <c r="H418" s="3"/>
      <c r="I418" s="3"/>
      <c r="J418" s="3"/>
      <c r="K418" s="3"/>
      <c r="L418" s="356"/>
      <c r="M418" s="3"/>
      <c r="N418" s="3"/>
      <c r="O418" s="3"/>
      <c r="P418" s="3"/>
      <c r="Q418" s="13"/>
      <c r="R418" s="67"/>
      <c r="S418" s="13"/>
      <c r="T418" s="13"/>
      <c r="U418" s="75"/>
      <c r="V418" s="58" t="s">
        <v>3550</v>
      </c>
      <c r="W418" s="59"/>
      <c r="X418" s="41"/>
      <c r="Y418" s="134" t="str">
        <f t="shared" si="81"/>
        <v/>
      </c>
      <c r="Z418" s="135" t="str">
        <f t="shared" si="82"/>
        <v/>
      </c>
      <c r="AA418" s="134"/>
      <c r="AB418" s="303"/>
      <c r="AC418" s="44"/>
      <c r="AD418" s="183" t="str">
        <f t="shared" si="83"/>
        <v/>
      </c>
      <c r="AE418" s="380">
        <v>0.1</v>
      </c>
      <c r="AF418" s="185" t="str">
        <f t="shared" si="84"/>
        <v/>
      </c>
      <c r="AG418" s="186" t="str">
        <f t="shared" si="85"/>
        <v/>
      </c>
      <c r="AH418" s="186" t="str">
        <f t="shared" si="86"/>
        <v/>
      </c>
      <c r="AI418" s="187" t="str">
        <f t="shared" si="87"/>
        <v/>
      </c>
      <c r="AJ418" s="337"/>
      <c r="AK418" s="61"/>
      <c r="AL418" s="372" t="str">
        <f t="shared" si="88"/>
        <v/>
      </c>
      <c r="AM418" s="14"/>
      <c r="AN418" s="15"/>
      <c r="AO418" s="15"/>
      <c r="AP418" s="15"/>
      <c r="AQ418" s="16"/>
      <c r="AR418" s="17"/>
      <c r="AT418" s="25"/>
      <c r="AU418" s="440" t="str">
        <f>IF($AT418="","",VLOOKUP($AT418,リスト!$CL:$CM,2,FALSE))</f>
        <v/>
      </c>
      <c r="AV418" s="449"/>
      <c r="AX418" s="384" t="str">
        <f t="shared" si="89"/>
        <v/>
      </c>
      <c r="AY418" s="384">
        <f t="shared" si="90"/>
        <v>0</v>
      </c>
      <c r="AZ418" s="384">
        <f t="shared" si="91"/>
        <v>0</v>
      </c>
      <c r="BA418" s="384">
        <f t="shared" si="92"/>
        <v>0</v>
      </c>
    </row>
    <row r="419" spans="2:53" s="177" customFormat="1" ht="24.75" hidden="1" customHeight="1" outlineLevel="1">
      <c r="B419" s="38"/>
      <c r="C419" s="52"/>
      <c r="D419" s="291" t="str">
        <f t="shared" si="80"/>
        <v/>
      </c>
      <c r="E419" s="3"/>
      <c r="F419" s="3"/>
      <c r="G419" s="3"/>
      <c r="H419" s="3"/>
      <c r="I419" s="3"/>
      <c r="J419" s="3"/>
      <c r="K419" s="3"/>
      <c r="L419" s="356"/>
      <c r="M419" s="3"/>
      <c r="N419" s="3"/>
      <c r="O419" s="3"/>
      <c r="P419" s="3"/>
      <c r="Q419" s="13"/>
      <c r="R419" s="67"/>
      <c r="S419" s="13"/>
      <c r="T419" s="13"/>
      <c r="U419" s="75"/>
      <c r="V419" s="58" t="s">
        <v>3550</v>
      </c>
      <c r="W419" s="59"/>
      <c r="X419" s="41"/>
      <c r="Y419" s="134" t="str">
        <f t="shared" si="81"/>
        <v/>
      </c>
      <c r="Z419" s="135" t="str">
        <f t="shared" si="82"/>
        <v/>
      </c>
      <c r="AA419" s="134"/>
      <c r="AB419" s="303"/>
      <c r="AC419" s="44"/>
      <c r="AD419" s="183" t="str">
        <f t="shared" si="83"/>
        <v/>
      </c>
      <c r="AE419" s="380">
        <v>0.1</v>
      </c>
      <c r="AF419" s="185" t="str">
        <f t="shared" si="84"/>
        <v/>
      </c>
      <c r="AG419" s="186" t="str">
        <f t="shared" si="85"/>
        <v/>
      </c>
      <c r="AH419" s="186" t="str">
        <f t="shared" si="86"/>
        <v/>
      </c>
      <c r="AI419" s="187" t="str">
        <f t="shared" si="87"/>
        <v/>
      </c>
      <c r="AJ419" s="337"/>
      <c r="AK419" s="61"/>
      <c r="AL419" s="372" t="str">
        <f t="shared" si="88"/>
        <v/>
      </c>
      <c r="AM419" s="14"/>
      <c r="AN419" s="15"/>
      <c r="AO419" s="15"/>
      <c r="AP419" s="15"/>
      <c r="AQ419" s="16"/>
      <c r="AR419" s="17"/>
      <c r="AT419" s="25"/>
      <c r="AU419" s="440" t="str">
        <f>IF($AT419="","",VLOOKUP($AT419,リスト!$CL:$CM,2,FALSE))</f>
        <v/>
      </c>
      <c r="AV419" s="449"/>
      <c r="AX419" s="384" t="str">
        <f t="shared" si="89"/>
        <v/>
      </c>
      <c r="AY419" s="384">
        <f t="shared" si="90"/>
        <v>0</v>
      </c>
      <c r="AZ419" s="384">
        <f t="shared" si="91"/>
        <v>0</v>
      </c>
      <c r="BA419" s="384">
        <f t="shared" si="92"/>
        <v>0</v>
      </c>
    </row>
    <row r="420" spans="2:53" s="177" customFormat="1" ht="24.75" hidden="1" customHeight="1" outlineLevel="1">
      <c r="B420" s="38"/>
      <c r="C420" s="52"/>
      <c r="D420" s="291" t="str">
        <f t="shared" si="80"/>
        <v/>
      </c>
      <c r="E420" s="3"/>
      <c r="F420" s="3"/>
      <c r="G420" s="3"/>
      <c r="H420" s="3"/>
      <c r="I420" s="3"/>
      <c r="J420" s="3"/>
      <c r="K420" s="3"/>
      <c r="L420" s="356"/>
      <c r="M420" s="3"/>
      <c r="N420" s="3"/>
      <c r="O420" s="3"/>
      <c r="P420" s="3"/>
      <c r="Q420" s="13"/>
      <c r="R420" s="67"/>
      <c r="S420" s="13"/>
      <c r="T420" s="13"/>
      <c r="U420" s="75"/>
      <c r="V420" s="58" t="s">
        <v>3550</v>
      </c>
      <c r="W420" s="59"/>
      <c r="X420" s="41"/>
      <c r="Y420" s="134" t="str">
        <f t="shared" si="81"/>
        <v/>
      </c>
      <c r="Z420" s="135" t="str">
        <f t="shared" si="82"/>
        <v/>
      </c>
      <c r="AA420" s="134"/>
      <c r="AB420" s="303"/>
      <c r="AC420" s="44"/>
      <c r="AD420" s="183" t="str">
        <f t="shared" si="83"/>
        <v/>
      </c>
      <c r="AE420" s="380">
        <v>0.1</v>
      </c>
      <c r="AF420" s="185" t="str">
        <f t="shared" si="84"/>
        <v/>
      </c>
      <c r="AG420" s="186" t="str">
        <f t="shared" si="85"/>
        <v/>
      </c>
      <c r="AH420" s="186" t="str">
        <f t="shared" si="86"/>
        <v/>
      </c>
      <c r="AI420" s="187" t="str">
        <f t="shared" si="87"/>
        <v/>
      </c>
      <c r="AJ420" s="337"/>
      <c r="AK420" s="61"/>
      <c r="AL420" s="372" t="str">
        <f t="shared" si="88"/>
        <v/>
      </c>
      <c r="AM420" s="14"/>
      <c r="AN420" s="15"/>
      <c r="AO420" s="15"/>
      <c r="AP420" s="15"/>
      <c r="AQ420" s="16"/>
      <c r="AR420" s="17"/>
      <c r="AT420" s="25"/>
      <c r="AU420" s="440" t="str">
        <f>IF($AT420="","",VLOOKUP($AT420,リスト!$CL:$CM,2,FALSE))</f>
        <v/>
      </c>
      <c r="AV420" s="449"/>
      <c r="AX420" s="384" t="str">
        <f t="shared" si="89"/>
        <v/>
      </c>
      <c r="AY420" s="384">
        <f t="shared" si="90"/>
        <v>0</v>
      </c>
      <c r="AZ420" s="384">
        <f t="shared" si="91"/>
        <v>0</v>
      </c>
      <c r="BA420" s="384">
        <f t="shared" si="92"/>
        <v>0</v>
      </c>
    </row>
    <row r="421" spans="2:53" s="177" customFormat="1" ht="24.75" hidden="1" customHeight="1" outlineLevel="1">
      <c r="B421" s="38"/>
      <c r="C421" s="52"/>
      <c r="D421" s="291" t="str">
        <f t="shared" si="80"/>
        <v/>
      </c>
      <c r="E421" s="3"/>
      <c r="F421" s="3"/>
      <c r="G421" s="3"/>
      <c r="H421" s="3"/>
      <c r="I421" s="3"/>
      <c r="J421" s="3"/>
      <c r="K421" s="3"/>
      <c r="L421" s="356"/>
      <c r="M421" s="3"/>
      <c r="N421" s="3"/>
      <c r="O421" s="3"/>
      <c r="P421" s="3"/>
      <c r="Q421" s="13"/>
      <c r="R421" s="67"/>
      <c r="S421" s="13"/>
      <c r="T421" s="13"/>
      <c r="U421" s="75"/>
      <c r="V421" s="58" t="s">
        <v>3550</v>
      </c>
      <c r="W421" s="59"/>
      <c r="X421" s="41"/>
      <c r="Y421" s="134" t="str">
        <f t="shared" si="81"/>
        <v/>
      </c>
      <c r="Z421" s="135" t="str">
        <f t="shared" si="82"/>
        <v/>
      </c>
      <c r="AA421" s="134"/>
      <c r="AB421" s="303"/>
      <c r="AC421" s="44"/>
      <c r="AD421" s="183" t="str">
        <f t="shared" si="83"/>
        <v/>
      </c>
      <c r="AE421" s="380">
        <v>0.1</v>
      </c>
      <c r="AF421" s="185" t="str">
        <f t="shared" si="84"/>
        <v/>
      </c>
      <c r="AG421" s="186" t="str">
        <f t="shared" si="85"/>
        <v/>
      </c>
      <c r="AH421" s="186" t="str">
        <f t="shared" si="86"/>
        <v/>
      </c>
      <c r="AI421" s="187" t="str">
        <f t="shared" si="87"/>
        <v/>
      </c>
      <c r="AJ421" s="337"/>
      <c r="AK421" s="61"/>
      <c r="AL421" s="372" t="str">
        <f t="shared" si="88"/>
        <v/>
      </c>
      <c r="AM421" s="14"/>
      <c r="AN421" s="15"/>
      <c r="AO421" s="15"/>
      <c r="AP421" s="15"/>
      <c r="AQ421" s="16"/>
      <c r="AR421" s="17"/>
      <c r="AT421" s="25"/>
      <c r="AU421" s="440" t="str">
        <f>IF($AT421="","",VLOOKUP($AT421,リスト!$CL:$CM,2,FALSE))</f>
        <v/>
      </c>
      <c r="AV421" s="449"/>
      <c r="AX421" s="384" t="str">
        <f t="shared" si="89"/>
        <v/>
      </c>
      <c r="AY421" s="384">
        <f t="shared" si="90"/>
        <v>0</v>
      </c>
      <c r="AZ421" s="384">
        <f t="shared" si="91"/>
        <v>0</v>
      </c>
      <c r="BA421" s="384">
        <f t="shared" si="92"/>
        <v>0</v>
      </c>
    </row>
    <row r="422" spans="2:53" s="177" customFormat="1" ht="24.75" hidden="1" customHeight="1" outlineLevel="1">
      <c r="B422" s="38"/>
      <c r="C422" s="52"/>
      <c r="D422" s="291" t="str">
        <f t="shared" si="80"/>
        <v/>
      </c>
      <c r="E422" s="3"/>
      <c r="F422" s="3"/>
      <c r="G422" s="3"/>
      <c r="H422" s="3"/>
      <c r="I422" s="3"/>
      <c r="J422" s="3"/>
      <c r="K422" s="3"/>
      <c r="L422" s="356"/>
      <c r="M422" s="3"/>
      <c r="N422" s="3"/>
      <c r="O422" s="3"/>
      <c r="P422" s="3"/>
      <c r="Q422" s="13"/>
      <c r="R422" s="67"/>
      <c r="S422" s="13"/>
      <c r="T422" s="13"/>
      <c r="U422" s="75"/>
      <c r="V422" s="58" t="s">
        <v>3550</v>
      </c>
      <c r="W422" s="59"/>
      <c r="X422" s="41"/>
      <c r="Y422" s="134" t="str">
        <f t="shared" si="81"/>
        <v/>
      </c>
      <c r="Z422" s="135" t="str">
        <f t="shared" si="82"/>
        <v/>
      </c>
      <c r="AA422" s="134"/>
      <c r="AB422" s="303"/>
      <c r="AC422" s="44"/>
      <c r="AD422" s="183" t="str">
        <f t="shared" si="83"/>
        <v/>
      </c>
      <c r="AE422" s="380">
        <v>0.1</v>
      </c>
      <c r="AF422" s="185" t="str">
        <f t="shared" si="84"/>
        <v/>
      </c>
      <c r="AG422" s="186" t="str">
        <f t="shared" si="85"/>
        <v/>
      </c>
      <c r="AH422" s="186" t="str">
        <f t="shared" si="86"/>
        <v/>
      </c>
      <c r="AI422" s="187" t="str">
        <f t="shared" si="87"/>
        <v/>
      </c>
      <c r="AJ422" s="337"/>
      <c r="AK422" s="61"/>
      <c r="AL422" s="372" t="str">
        <f t="shared" si="88"/>
        <v/>
      </c>
      <c r="AM422" s="14"/>
      <c r="AN422" s="15"/>
      <c r="AO422" s="15"/>
      <c r="AP422" s="15"/>
      <c r="AQ422" s="16"/>
      <c r="AR422" s="17"/>
      <c r="AT422" s="25"/>
      <c r="AU422" s="440" t="str">
        <f>IF($AT422="","",VLOOKUP($AT422,リスト!$CL:$CM,2,FALSE))</f>
        <v/>
      </c>
      <c r="AV422" s="449"/>
      <c r="AX422" s="384" t="str">
        <f t="shared" si="89"/>
        <v/>
      </c>
      <c r="AY422" s="384">
        <f t="shared" si="90"/>
        <v>0</v>
      </c>
      <c r="AZ422" s="384">
        <f t="shared" si="91"/>
        <v>0</v>
      </c>
      <c r="BA422" s="384">
        <f t="shared" si="92"/>
        <v>0</v>
      </c>
    </row>
    <row r="423" spans="2:53" s="177" customFormat="1" ht="24.75" hidden="1" customHeight="1" outlineLevel="1">
      <c r="B423" s="38"/>
      <c r="C423" s="52"/>
      <c r="D423" s="291" t="str">
        <f t="shared" si="80"/>
        <v/>
      </c>
      <c r="E423" s="3"/>
      <c r="F423" s="3"/>
      <c r="G423" s="3"/>
      <c r="H423" s="3"/>
      <c r="I423" s="3"/>
      <c r="J423" s="3"/>
      <c r="K423" s="3"/>
      <c r="L423" s="356"/>
      <c r="M423" s="3"/>
      <c r="N423" s="3"/>
      <c r="O423" s="3"/>
      <c r="P423" s="3"/>
      <c r="Q423" s="13"/>
      <c r="R423" s="67"/>
      <c r="S423" s="13"/>
      <c r="T423" s="13"/>
      <c r="U423" s="75"/>
      <c r="V423" s="58" t="s">
        <v>3550</v>
      </c>
      <c r="W423" s="59"/>
      <c r="X423" s="41"/>
      <c r="Y423" s="134" t="str">
        <f t="shared" si="81"/>
        <v/>
      </c>
      <c r="Z423" s="135" t="str">
        <f t="shared" si="82"/>
        <v/>
      </c>
      <c r="AA423" s="134"/>
      <c r="AB423" s="303"/>
      <c r="AC423" s="44"/>
      <c r="AD423" s="183" t="str">
        <f t="shared" si="83"/>
        <v/>
      </c>
      <c r="AE423" s="380">
        <v>0.1</v>
      </c>
      <c r="AF423" s="185" t="str">
        <f t="shared" si="84"/>
        <v/>
      </c>
      <c r="AG423" s="186" t="str">
        <f t="shared" si="85"/>
        <v/>
      </c>
      <c r="AH423" s="186" t="str">
        <f t="shared" si="86"/>
        <v/>
      </c>
      <c r="AI423" s="187" t="str">
        <f t="shared" si="87"/>
        <v/>
      </c>
      <c r="AJ423" s="337"/>
      <c r="AK423" s="61"/>
      <c r="AL423" s="372" t="str">
        <f t="shared" si="88"/>
        <v/>
      </c>
      <c r="AM423" s="14"/>
      <c r="AN423" s="15"/>
      <c r="AO423" s="15"/>
      <c r="AP423" s="15"/>
      <c r="AQ423" s="16"/>
      <c r="AR423" s="17"/>
      <c r="AT423" s="25"/>
      <c r="AU423" s="440" t="str">
        <f>IF($AT423="","",VLOOKUP($AT423,リスト!$CL:$CM,2,FALSE))</f>
        <v/>
      </c>
      <c r="AV423" s="449"/>
      <c r="AX423" s="384" t="str">
        <f t="shared" si="89"/>
        <v/>
      </c>
      <c r="AY423" s="384">
        <f t="shared" si="90"/>
        <v>0</v>
      </c>
      <c r="AZ423" s="384">
        <f t="shared" si="91"/>
        <v>0</v>
      </c>
      <c r="BA423" s="384">
        <f t="shared" si="92"/>
        <v>0</v>
      </c>
    </row>
    <row r="424" spans="2:53" s="177" customFormat="1" ht="24.75" hidden="1" customHeight="1" outlineLevel="1">
      <c r="B424" s="38"/>
      <c r="C424" s="52"/>
      <c r="D424" s="291" t="str">
        <f t="shared" si="80"/>
        <v/>
      </c>
      <c r="E424" s="3"/>
      <c r="F424" s="3"/>
      <c r="G424" s="3"/>
      <c r="H424" s="3"/>
      <c r="I424" s="3"/>
      <c r="J424" s="3"/>
      <c r="K424" s="3"/>
      <c r="L424" s="356"/>
      <c r="M424" s="3"/>
      <c r="N424" s="3"/>
      <c r="O424" s="3"/>
      <c r="P424" s="3"/>
      <c r="Q424" s="13"/>
      <c r="R424" s="67"/>
      <c r="S424" s="13"/>
      <c r="T424" s="13"/>
      <c r="U424" s="75"/>
      <c r="V424" s="58" t="s">
        <v>3550</v>
      </c>
      <c r="W424" s="59"/>
      <c r="X424" s="41"/>
      <c r="Y424" s="134" t="str">
        <f t="shared" si="81"/>
        <v/>
      </c>
      <c r="Z424" s="135" t="str">
        <f t="shared" si="82"/>
        <v/>
      </c>
      <c r="AA424" s="134"/>
      <c r="AB424" s="303"/>
      <c r="AC424" s="44"/>
      <c r="AD424" s="183" t="str">
        <f t="shared" si="83"/>
        <v/>
      </c>
      <c r="AE424" s="380">
        <v>0.1</v>
      </c>
      <c r="AF424" s="185" t="str">
        <f t="shared" si="84"/>
        <v/>
      </c>
      <c r="AG424" s="186" t="str">
        <f t="shared" si="85"/>
        <v/>
      </c>
      <c r="AH424" s="186" t="str">
        <f t="shared" si="86"/>
        <v/>
      </c>
      <c r="AI424" s="187" t="str">
        <f t="shared" si="87"/>
        <v/>
      </c>
      <c r="AJ424" s="337"/>
      <c r="AK424" s="61"/>
      <c r="AL424" s="372" t="str">
        <f t="shared" si="88"/>
        <v/>
      </c>
      <c r="AM424" s="14"/>
      <c r="AN424" s="15"/>
      <c r="AO424" s="15"/>
      <c r="AP424" s="15"/>
      <c r="AQ424" s="16"/>
      <c r="AR424" s="17"/>
      <c r="AT424" s="25"/>
      <c r="AU424" s="440" t="str">
        <f>IF($AT424="","",VLOOKUP($AT424,リスト!$CL:$CM,2,FALSE))</f>
        <v/>
      </c>
      <c r="AV424" s="449"/>
      <c r="AX424" s="384" t="str">
        <f t="shared" si="89"/>
        <v/>
      </c>
      <c r="AY424" s="384">
        <f t="shared" si="90"/>
        <v>0</v>
      </c>
      <c r="AZ424" s="384">
        <f t="shared" si="91"/>
        <v>0</v>
      </c>
      <c r="BA424" s="384">
        <f t="shared" si="92"/>
        <v>0</v>
      </c>
    </row>
    <row r="425" spans="2:53" s="177" customFormat="1" ht="24.75" hidden="1" customHeight="1" outlineLevel="1">
      <c r="B425" s="38"/>
      <c r="C425" s="52"/>
      <c r="D425" s="291" t="str">
        <f t="shared" si="80"/>
        <v/>
      </c>
      <c r="E425" s="3"/>
      <c r="F425" s="3"/>
      <c r="G425" s="3"/>
      <c r="H425" s="3"/>
      <c r="I425" s="3"/>
      <c r="J425" s="3"/>
      <c r="K425" s="3"/>
      <c r="L425" s="356"/>
      <c r="M425" s="3"/>
      <c r="N425" s="3"/>
      <c r="O425" s="3"/>
      <c r="P425" s="3"/>
      <c r="Q425" s="13"/>
      <c r="R425" s="67"/>
      <c r="S425" s="13"/>
      <c r="T425" s="13"/>
      <c r="U425" s="75"/>
      <c r="V425" s="58" t="s">
        <v>3550</v>
      </c>
      <c r="W425" s="59"/>
      <c r="X425" s="41"/>
      <c r="Y425" s="134" t="str">
        <f t="shared" si="81"/>
        <v/>
      </c>
      <c r="Z425" s="135" t="str">
        <f t="shared" si="82"/>
        <v/>
      </c>
      <c r="AA425" s="134"/>
      <c r="AB425" s="303"/>
      <c r="AC425" s="44"/>
      <c r="AD425" s="183" t="str">
        <f t="shared" si="83"/>
        <v/>
      </c>
      <c r="AE425" s="380">
        <v>0.1</v>
      </c>
      <c r="AF425" s="185" t="str">
        <f t="shared" si="84"/>
        <v/>
      </c>
      <c r="AG425" s="186" t="str">
        <f t="shared" si="85"/>
        <v/>
      </c>
      <c r="AH425" s="186" t="str">
        <f t="shared" si="86"/>
        <v/>
      </c>
      <c r="AI425" s="187" t="str">
        <f t="shared" si="87"/>
        <v/>
      </c>
      <c r="AJ425" s="337"/>
      <c r="AK425" s="61"/>
      <c r="AL425" s="372" t="str">
        <f t="shared" si="88"/>
        <v/>
      </c>
      <c r="AM425" s="14"/>
      <c r="AN425" s="15"/>
      <c r="AO425" s="15"/>
      <c r="AP425" s="15"/>
      <c r="AQ425" s="16"/>
      <c r="AR425" s="17"/>
      <c r="AT425" s="25"/>
      <c r="AU425" s="440" t="str">
        <f>IF($AT425="","",VLOOKUP($AT425,リスト!$CL:$CM,2,FALSE))</f>
        <v/>
      </c>
      <c r="AV425" s="449"/>
      <c r="AX425" s="384" t="str">
        <f t="shared" si="89"/>
        <v/>
      </c>
      <c r="AY425" s="384">
        <f t="shared" si="90"/>
        <v>0</v>
      </c>
      <c r="AZ425" s="384">
        <f t="shared" si="91"/>
        <v>0</v>
      </c>
      <c r="BA425" s="384">
        <f t="shared" si="92"/>
        <v>0</v>
      </c>
    </row>
    <row r="426" spans="2:53" s="177" customFormat="1" ht="24.75" hidden="1" customHeight="1" outlineLevel="1">
      <c r="B426" s="38"/>
      <c r="C426" s="52"/>
      <c r="D426" s="291" t="str">
        <f t="shared" si="80"/>
        <v/>
      </c>
      <c r="E426" s="3"/>
      <c r="F426" s="3"/>
      <c r="G426" s="3"/>
      <c r="H426" s="3"/>
      <c r="I426" s="3"/>
      <c r="J426" s="3"/>
      <c r="K426" s="3"/>
      <c r="L426" s="356"/>
      <c r="M426" s="3"/>
      <c r="N426" s="3"/>
      <c r="O426" s="3"/>
      <c r="P426" s="3"/>
      <c r="Q426" s="13"/>
      <c r="R426" s="67"/>
      <c r="S426" s="13"/>
      <c r="T426" s="13"/>
      <c r="U426" s="75"/>
      <c r="V426" s="58" t="s">
        <v>3550</v>
      </c>
      <c r="W426" s="59"/>
      <c r="X426" s="41"/>
      <c r="Y426" s="134" t="str">
        <f t="shared" si="81"/>
        <v/>
      </c>
      <c r="Z426" s="135" t="str">
        <f t="shared" si="82"/>
        <v/>
      </c>
      <c r="AA426" s="134"/>
      <c r="AB426" s="303"/>
      <c r="AC426" s="44"/>
      <c r="AD426" s="183" t="str">
        <f t="shared" si="83"/>
        <v/>
      </c>
      <c r="AE426" s="380">
        <v>0.1</v>
      </c>
      <c r="AF426" s="185" t="str">
        <f t="shared" si="84"/>
        <v/>
      </c>
      <c r="AG426" s="186" t="str">
        <f t="shared" si="85"/>
        <v/>
      </c>
      <c r="AH426" s="186" t="str">
        <f t="shared" si="86"/>
        <v/>
      </c>
      <c r="AI426" s="187" t="str">
        <f t="shared" si="87"/>
        <v/>
      </c>
      <c r="AJ426" s="337"/>
      <c r="AK426" s="61"/>
      <c r="AL426" s="372" t="str">
        <f t="shared" si="88"/>
        <v/>
      </c>
      <c r="AM426" s="14"/>
      <c r="AN426" s="15"/>
      <c r="AO426" s="15"/>
      <c r="AP426" s="15"/>
      <c r="AQ426" s="16"/>
      <c r="AR426" s="17"/>
      <c r="AT426" s="25"/>
      <c r="AU426" s="440" t="str">
        <f>IF($AT426="","",VLOOKUP($AT426,リスト!$CL:$CM,2,FALSE))</f>
        <v/>
      </c>
      <c r="AV426" s="449"/>
      <c r="AX426" s="384" t="str">
        <f t="shared" si="89"/>
        <v/>
      </c>
      <c r="AY426" s="384">
        <f t="shared" si="90"/>
        <v>0</v>
      </c>
      <c r="AZ426" s="384">
        <f t="shared" si="91"/>
        <v>0</v>
      </c>
      <c r="BA426" s="384">
        <f t="shared" si="92"/>
        <v>0</v>
      </c>
    </row>
    <row r="427" spans="2:53" s="177" customFormat="1" ht="24.75" hidden="1" customHeight="1" outlineLevel="1">
      <c r="B427" s="38"/>
      <c r="C427" s="52"/>
      <c r="D427" s="291" t="str">
        <f t="shared" si="80"/>
        <v/>
      </c>
      <c r="E427" s="3"/>
      <c r="F427" s="3"/>
      <c r="G427" s="3"/>
      <c r="H427" s="3"/>
      <c r="I427" s="3"/>
      <c r="J427" s="3"/>
      <c r="K427" s="3"/>
      <c r="L427" s="356"/>
      <c r="M427" s="3"/>
      <c r="N427" s="3"/>
      <c r="O427" s="3"/>
      <c r="P427" s="3"/>
      <c r="Q427" s="13"/>
      <c r="R427" s="67"/>
      <c r="S427" s="13"/>
      <c r="T427" s="13"/>
      <c r="U427" s="75"/>
      <c r="V427" s="58" t="s">
        <v>3550</v>
      </c>
      <c r="W427" s="59"/>
      <c r="X427" s="41"/>
      <c r="Y427" s="134" t="str">
        <f t="shared" si="81"/>
        <v/>
      </c>
      <c r="Z427" s="135" t="str">
        <f t="shared" si="82"/>
        <v/>
      </c>
      <c r="AA427" s="134"/>
      <c r="AB427" s="303"/>
      <c r="AC427" s="44"/>
      <c r="AD427" s="183" t="str">
        <f t="shared" si="83"/>
        <v/>
      </c>
      <c r="AE427" s="380">
        <v>0.1</v>
      </c>
      <c r="AF427" s="185" t="str">
        <f t="shared" si="84"/>
        <v/>
      </c>
      <c r="AG427" s="186" t="str">
        <f t="shared" si="85"/>
        <v/>
      </c>
      <c r="AH427" s="186" t="str">
        <f t="shared" si="86"/>
        <v/>
      </c>
      <c r="AI427" s="187" t="str">
        <f t="shared" si="87"/>
        <v/>
      </c>
      <c r="AJ427" s="337"/>
      <c r="AK427" s="61"/>
      <c r="AL427" s="372" t="str">
        <f t="shared" si="88"/>
        <v/>
      </c>
      <c r="AM427" s="14"/>
      <c r="AN427" s="15"/>
      <c r="AO427" s="15"/>
      <c r="AP427" s="15"/>
      <c r="AQ427" s="16"/>
      <c r="AR427" s="17"/>
      <c r="AT427" s="25"/>
      <c r="AU427" s="440" t="str">
        <f>IF($AT427="","",VLOOKUP($AT427,リスト!$CL:$CM,2,FALSE))</f>
        <v/>
      </c>
      <c r="AV427" s="449"/>
      <c r="AX427" s="384" t="str">
        <f t="shared" si="89"/>
        <v/>
      </c>
      <c r="AY427" s="384">
        <f t="shared" si="90"/>
        <v>0</v>
      </c>
      <c r="AZ427" s="384">
        <f t="shared" si="91"/>
        <v>0</v>
      </c>
      <c r="BA427" s="384">
        <f t="shared" si="92"/>
        <v>0</v>
      </c>
    </row>
    <row r="428" spans="2:53" s="177" customFormat="1" ht="24.75" hidden="1" customHeight="1" outlineLevel="1">
      <c r="B428" s="38"/>
      <c r="C428" s="52"/>
      <c r="D428" s="291" t="str">
        <f t="shared" si="80"/>
        <v/>
      </c>
      <c r="E428" s="3"/>
      <c r="F428" s="3"/>
      <c r="G428" s="3"/>
      <c r="H428" s="3"/>
      <c r="I428" s="3"/>
      <c r="J428" s="3"/>
      <c r="K428" s="3"/>
      <c r="L428" s="356"/>
      <c r="M428" s="3"/>
      <c r="N428" s="3"/>
      <c r="O428" s="3"/>
      <c r="P428" s="3"/>
      <c r="Q428" s="13"/>
      <c r="R428" s="67"/>
      <c r="S428" s="13"/>
      <c r="T428" s="13"/>
      <c r="U428" s="75"/>
      <c r="V428" s="58" t="s">
        <v>3550</v>
      </c>
      <c r="W428" s="59"/>
      <c r="X428" s="41"/>
      <c r="Y428" s="134" t="str">
        <f t="shared" si="81"/>
        <v/>
      </c>
      <c r="Z428" s="135" t="str">
        <f t="shared" si="82"/>
        <v/>
      </c>
      <c r="AA428" s="134"/>
      <c r="AB428" s="303"/>
      <c r="AC428" s="44"/>
      <c r="AD428" s="183" t="str">
        <f t="shared" si="83"/>
        <v/>
      </c>
      <c r="AE428" s="380">
        <v>0.1</v>
      </c>
      <c r="AF428" s="185" t="str">
        <f t="shared" si="84"/>
        <v/>
      </c>
      <c r="AG428" s="186" t="str">
        <f t="shared" si="85"/>
        <v/>
      </c>
      <c r="AH428" s="186" t="str">
        <f t="shared" si="86"/>
        <v/>
      </c>
      <c r="AI428" s="187" t="str">
        <f t="shared" si="87"/>
        <v/>
      </c>
      <c r="AJ428" s="337"/>
      <c r="AK428" s="61"/>
      <c r="AL428" s="372" t="str">
        <f t="shared" si="88"/>
        <v/>
      </c>
      <c r="AM428" s="14"/>
      <c r="AN428" s="15"/>
      <c r="AO428" s="15"/>
      <c r="AP428" s="15"/>
      <c r="AQ428" s="16"/>
      <c r="AR428" s="17"/>
      <c r="AT428" s="25"/>
      <c r="AU428" s="440" t="str">
        <f>IF($AT428="","",VLOOKUP($AT428,リスト!$CL:$CM,2,FALSE))</f>
        <v/>
      </c>
      <c r="AV428" s="449"/>
      <c r="AX428" s="384" t="str">
        <f t="shared" si="89"/>
        <v/>
      </c>
      <c r="AY428" s="384">
        <f t="shared" si="90"/>
        <v>0</v>
      </c>
      <c r="AZ428" s="384">
        <f t="shared" si="91"/>
        <v>0</v>
      </c>
      <c r="BA428" s="384">
        <f t="shared" si="92"/>
        <v>0</v>
      </c>
    </row>
    <row r="429" spans="2:53" s="177" customFormat="1" ht="24.75" hidden="1" customHeight="1" outlineLevel="1">
      <c r="B429" s="38"/>
      <c r="C429" s="52"/>
      <c r="D429" s="291" t="str">
        <f t="shared" si="80"/>
        <v/>
      </c>
      <c r="E429" s="3"/>
      <c r="F429" s="3"/>
      <c r="G429" s="3"/>
      <c r="H429" s="3"/>
      <c r="I429" s="3"/>
      <c r="J429" s="3"/>
      <c r="K429" s="3"/>
      <c r="L429" s="356"/>
      <c r="M429" s="3"/>
      <c r="N429" s="3"/>
      <c r="O429" s="3"/>
      <c r="P429" s="3"/>
      <c r="Q429" s="13"/>
      <c r="R429" s="67"/>
      <c r="S429" s="13"/>
      <c r="T429" s="13"/>
      <c r="U429" s="75"/>
      <c r="V429" s="58" t="s">
        <v>3550</v>
      </c>
      <c r="W429" s="59"/>
      <c r="X429" s="41"/>
      <c r="Y429" s="134" t="str">
        <f t="shared" si="81"/>
        <v/>
      </c>
      <c r="Z429" s="135" t="str">
        <f t="shared" si="82"/>
        <v/>
      </c>
      <c r="AA429" s="134"/>
      <c r="AB429" s="303"/>
      <c r="AC429" s="44"/>
      <c r="AD429" s="183" t="str">
        <f t="shared" si="83"/>
        <v/>
      </c>
      <c r="AE429" s="380">
        <v>0.1</v>
      </c>
      <c r="AF429" s="185" t="str">
        <f t="shared" si="84"/>
        <v/>
      </c>
      <c r="AG429" s="186" t="str">
        <f t="shared" si="85"/>
        <v/>
      </c>
      <c r="AH429" s="186" t="str">
        <f t="shared" si="86"/>
        <v/>
      </c>
      <c r="AI429" s="187" t="str">
        <f t="shared" si="87"/>
        <v/>
      </c>
      <c r="AJ429" s="337"/>
      <c r="AK429" s="61"/>
      <c r="AL429" s="372" t="str">
        <f t="shared" si="88"/>
        <v/>
      </c>
      <c r="AM429" s="14"/>
      <c r="AN429" s="15"/>
      <c r="AO429" s="15"/>
      <c r="AP429" s="15"/>
      <c r="AQ429" s="16"/>
      <c r="AR429" s="17"/>
      <c r="AT429" s="25"/>
      <c r="AU429" s="440" t="str">
        <f>IF($AT429="","",VLOOKUP($AT429,リスト!$CL:$CM,2,FALSE))</f>
        <v/>
      </c>
      <c r="AV429" s="449"/>
      <c r="AX429" s="384" t="str">
        <f t="shared" si="89"/>
        <v/>
      </c>
      <c r="AY429" s="384">
        <f t="shared" si="90"/>
        <v>0</v>
      </c>
      <c r="AZ429" s="384">
        <f t="shared" si="91"/>
        <v>0</v>
      </c>
      <c r="BA429" s="384">
        <f t="shared" si="92"/>
        <v>0</v>
      </c>
    </row>
    <row r="430" spans="2:53" s="177" customFormat="1" ht="24.75" hidden="1" customHeight="1" outlineLevel="1">
      <c r="B430" s="38"/>
      <c r="C430" s="52"/>
      <c r="D430" s="291" t="str">
        <f t="shared" si="80"/>
        <v/>
      </c>
      <c r="E430" s="3"/>
      <c r="F430" s="3"/>
      <c r="G430" s="3"/>
      <c r="H430" s="3"/>
      <c r="I430" s="3"/>
      <c r="J430" s="3"/>
      <c r="K430" s="3"/>
      <c r="L430" s="356"/>
      <c r="M430" s="3"/>
      <c r="N430" s="3"/>
      <c r="O430" s="3"/>
      <c r="P430" s="3"/>
      <c r="Q430" s="13"/>
      <c r="R430" s="67"/>
      <c r="S430" s="13"/>
      <c r="T430" s="13"/>
      <c r="U430" s="75"/>
      <c r="V430" s="58" t="s">
        <v>3550</v>
      </c>
      <c r="W430" s="59"/>
      <c r="X430" s="41"/>
      <c r="Y430" s="134" t="str">
        <f t="shared" si="81"/>
        <v/>
      </c>
      <c r="Z430" s="135" t="str">
        <f t="shared" si="82"/>
        <v/>
      </c>
      <c r="AA430" s="134"/>
      <c r="AB430" s="303"/>
      <c r="AC430" s="44"/>
      <c r="AD430" s="183" t="str">
        <f t="shared" si="83"/>
        <v/>
      </c>
      <c r="AE430" s="380">
        <v>0.1</v>
      </c>
      <c r="AF430" s="185" t="str">
        <f t="shared" si="84"/>
        <v/>
      </c>
      <c r="AG430" s="186" t="str">
        <f t="shared" si="85"/>
        <v/>
      </c>
      <c r="AH430" s="186" t="str">
        <f t="shared" si="86"/>
        <v/>
      </c>
      <c r="AI430" s="187" t="str">
        <f t="shared" si="87"/>
        <v/>
      </c>
      <c r="AJ430" s="337"/>
      <c r="AK430" s="61"/>
      <c r="AL430" s="372" t="str">
        <f t="shared" si="88"/>
        <v/>
      </c>
      <c r="AM430" s="14"/>
      <c r="AN430" s="15"/>
      <c r="AO430" s="15"/>
      <c r="AP430" s="15"/>
      <c r="AQ430" s="16"/>
      <c r="AR430" s="17"/>
      <c r="AT430" s="25"/>
      <c r="AU430" s="440" t="str">
        <f>IF($AT430="","",VLOOKUP($AT430,リスト!$CL:$CM,2,FALSE))</f>
        <v/>
      </c>
      <c r="AV430" s="449"/>
      <c r="AX430" s="384" t="str">
        <f t="shared" si="89"/>
        <v/>
      </c>
      <c r="AY430" s="384">
        <f t="shared" si="90"/>
        <v>0</v>
      </c>
      <c r="AZ430" s="384">
        <f t="shared" si="91"/>
        <v>0</v>
      </c>
      <c r="BA430" s="384">
        <f t="shared" si="92"/>
        <v>0</v>
      </c>
    </row>
    <row r="431" spans="2:53" s="177" customFormat="1" ht="24.75" hidden="1" customHeight="1" outlineLevel="1">
      <c r="B431" s="38"/>
      <c r="C431" s="52"/>
      <c r="D431" s="291" t="str">
        <f t="shared" si="80"/>
        <v/>
      </c>
      <c r="E431" s="3"/>
      <c r="F431" s="3"/>
      <c r="G431" s="3"/>
      <c r="H431" s="3"/>
      <c r="I431" s="3"/>
      <c r="J431" s="3"/>
      <c r="K431" s="3"/>
      <c r="L431" s="356"/>
      <c r="M431" s="3"/>
      <c r="N431" s="3"/>
      <c r="O431" s="3"/>
      <c r="P431" s="3"/>
      <c r="Q431" s="13"/>
      <c r="R431" s="67"/>
      <c r="S431" s="13"/>
      <c r="T431" s="13"/>
      <c r="U431" s="75"/>
      <c r="V431" s="58" t="s">
        <v>3550</v>
      </c>
      <c r="W431" s="59"/>
      <c r="X431" s="41"/>
      <c r="Y431" s="134" t="str">
        <f t="shared" si="81"/>
        <v/>
      </c>
      <c r="Z431" s="135" t="str">
        <f t="shared" si="82"/>
        <v/>
      </c>
      <c r="AA431" s="134"/>
      <c r="AB431" s="303"/>
      <c r="AC431" s="44"/>
      <c r="AD431" s="183" t="str">
        <f t="shared" si="83"/>
        <v/>
      </c>
      <c r="AE431" s="380">
        <v>0.1</v>
      </c>
      <c r="AF431" s="185" t="str">
        <f t="shared" si="84"/>
        <v/>
      </c>
      <c r="AG431" s="186" t="str">
        <f t="shared" si="85"/>
        <v/>
      </c>
      <c r="AH431" s="186" t="str">
        <f t="shared" si="86"/>
        <v/>
      </c>
      <c r="AI431" s="187" t="str">
        <f t="shared" si="87"/>
        <v/>
      </c>
      <c r="AJ431" s="337"/>
      <c r="AK431" s="61"/>
      <c r="AL431" s="372" t="str">
        <f t="shared" si="88"/>
        <v/>
      </c>
      <c r="AM431" s="14"/>
      <c r="AN431" s="15"/>
      <c r="AO431" s="15"/>
      <c r="AP431" s="15"/>
      <c r="AQ431" s="16"/>
      <c r="AR431" s="17"/>
      <c r="AT431" s="25"/>
      <c r="AU431" s="440" t="str">
        <f>IF($AT431="","",VLOOKUP($AT431,リスト!$CL:$CM,2,FALSE))</f>
        <v/>
      </c>
      <c r="AV431" s="449"/>
      <c r="AX431" s="384" t="str">
        <f t="shared" si="89"/>
        <v/>
      </c>
      <c r="AY431" s="384">
        <f t="shared" si="90"/>
        <v>0</v>
      </c>
      <c r="AZ431" s="384">
        <f t="shared" si="91"/>
        <v>0</v>
      </c>
      <c r="BA431" s="384">
        <f t="shared" si="92"/>
        <v>0</v>
      </c>
    </row>
    <row r="432" spans="2:53" s="177" customFormat="1" ht="24.75" hidden="1" customHeight="1" outlineLevel="1">
      <c r="B432" s="38"/>
      <c r="C432" s="52"/>
      <c r="D432" s="291" t="str">
        <f t="shared" si="80"/>
        <v/>
      </c>
      <c r="E432" s="3"/>
      <c r="F432" s="3"/>
      <c r="G432" s="3"/>
      <c r="H432" s="3"/>
      <c r="I432" s="3"/>
      <c r="J432" s="3"/>
      <c r="K432" s="3"/>
      <c r="L432" s="356"/>
      <c r="M432" s="3"/>
      <c r="N432" s="3"/>
      <c r="O432" s="3"/>
      <c r="P432" s="3"/>
      <c r="Q432" s="13"/>
      <c r="R432" s="67"/>
      <c r="S432" s="13"/>
      <c r="T432" s="13"/>
      <c r="U432" s="75"/>
      <c r="V432" s="58" t="s">
        <v>3550</v>
      </c>
      <c r="W432" s="59"/>
      <c r="X432" s="41"/>
      <c r="Y432" s="134" t="str">
        <f t="shared" si="81"/>
        <v/>
      </c>
      <c r="Z432" s="135" t="str">
        <f t="shared" si="82"/>
        <v/>
      </c>
      <c r="AA432" s="134"/>
      <c r="AB432" s="303"/>
      <c r="AC432" s="44"/>
      <c r="AD432" s="183" t="str">
        <f t="shared" si="83"/>
        <v/>
      </c>
      <c r="AE432" s="380">
        <v>0.1</v>
      </c>
      <c r="AF432" s="185" t="str">
        <f t="shared" si="84"/>
        <v/>
      </c>
      <c r="AG432" s="186" t="str">
        <f t="shared" si="85"/>
        <v/>
      </c>
      <c r="AH432" s="186" t="str">
        <f t="shared" si="86"/>
        <v/>
      </c>
      <c r="AI432" s="187" t="str">
        <f t="shared" si="87"/>
        <v/>
      </c>
      <c r="AJ432" s="337"/>
      <c r="AK432" s="61"/>
      <c r="AL432" s="372" t="str">
        <f t="shared" si="88"/>
        <v/>
      </c>
      <c r="AM432" s="14"/>
      <c r="AN432" s="15"/>
      <c r="AO432" s="15"/>
      <c r="AP432" s="15"/>
      <c r="AQ432" s="16"/>
      <c r="AR432" s="17"/>
      <c r="AT432" s="25"/>
      <c r="AU432" s="440" t="str">
        <f>IF($AT432="","",VLOOKUP($AT432,リスト!$CL:$CM,2,FALSE))</f>
        <v/>
      </c>
      <c r="AV432" s="449"/>
      <c r="AX432" s="384" t="str">
        <f t="shared" si="89"/>
        <v/>
      </c>
      <c r="AY432" s="384">
        <f t="shared" si="90"/>
        <v>0</v>
      </c>
      <c r="AZ432" s="384">
        <f t="shared" si="91"/>
        <v>0</v>
      </c>
      <c r="BA432" s="384">
        <f t="shared" si="92"/>
        <v>0</v>
      </c>
    </row>
    <row r="433" spans="2:53" s="177" customFormat="1" ht="24.75" hidden="1" customHeight="1" outlineLevel="1">
      <c r="B433" s="38"/>
      <c r="C433" s="52"/>
      <c r="D433" s="291" t="str">
        <f t="shared" si="80"/>
        <v/>
      </c>
      <c r="E433" s="3"/>
      <c r="F433" s="3"/>
      <c r="G433" s="3"/>
      <c r="H433" s="3"/>
      <c r="I433" s="3"/>
      <c r="J433" s="3"/>
      <c r="K433" s="3"/>
      <c r="L433" s="356"/>
      <c r="M433" s="3"/>
      <c r="N433" s="3"/>
      <c r="O433" s="3"/>
      <c r="P433" s="3"/>
      <c r="Q433" s="13"/>
      <c r="R433" s="67"/>
      <c r="S433" s="13"/>
      <c r="T433" s="13"/>
      <c r="U433" s="75"/>
      <c r="V433" s="58" t="s">
        <v>3550</v>
      </c>
      <c r="W433" s="59"/>
      <c r="X433" s="41"/>
      <c r="Y433" s="134" t="str">
        <f t="shared" si="81"/>
        <v/>
      </c>
      <c r="Z433" s="135" t="str">
        <f t="shared" si="82"/>
        <v/>
      </c>
      <c r="AA433" s="134"/>
      <c r="AB433" s="303"/>
      <c r="AC433" s="44"/>
      <c r="AD433" s="183" t="str">
        <f t="shared" si="83"/>
        <v/>
      </c>
      <c r="AE433" s="380">
        <v>0.1</v>
      </c>
      <c r="AF433" s="185" t="str">
        <f t="shared" si="84"/>
        <v/>
      </c>
      <c r="AG433" s="186" t="str">
        <f t="shared" si="85"/>
        <v/>
      </c>
      <c r="AH433" s="186" t="str">
        <f t="shared" si="86"/>
        <v/>
      </c>
      <c r="AI433" s="187" t="str">
        <f t="shared" si="87"/>
        <v/>
      </c>
      <c r="AJ433" s="337"/>
      <c r="AK433" s="61"/>
      <c r="AL433" s="372" t="str">
        <f t="shared" si="88"/>
        <v/>
      </c>
      <c r="AM433" s="14"/>
      <c r="AN433" s="15"/>
      <c r="AO433" s="15"/>
      <c r="AP433" s="15"/>
      <c r="AQ433" s="16"/>
      <c r="AR433" s="17"/>
      <c r="AT433" s="25"/>
      <c r="AU433" s="440" t="str">
        <f>IF($AT433="","",VLOOKUP($AT433,リスト!$CL:$CM,2,FALSE))</f>
        <v/>
      </c>
      <c r="AV433" s="449"/>
      <c r="AX433" s="384" t="str">
        <f t="shared" si="89"/>
        <v/>
      </c>
      <c r="AY433" s="384">
        <f t="shared" si="90"/>
        <v>0</v>
      </c>
      <c r="AZ433" s="384">
        <f t="shared" si="91"/>
        <v>0</v>
      </c>
      <c r="BA433" s="384">
        <f t="shared" si="92"/>
        <v>0</v>
      </c>
    </row>
    <row r="434" spans="2:53" s="177" customFormat="1" ht="24.75" hidden="1" customHeight="1" outlineLevel="1">
      <c r="B434" s="38"/>
      <c r="C434" s="52"/>
      <c r="D434" s="291" t="str">
        <f t="shared" si="80"/>
        <v/>
      </c>
      <c r="E434" s="3"/>
      <c r="F434" s="3"/>
      <c r="G434" s="3"/>
      <c r="H434" s="3"/>
      <c r="I434" s="3"/>
      <c r="J434" s="3"/>
      <c r="K434" s="3"/>
      <c r="L434" s="356"/>
      <c r="M434" s="3"/>
      <c r="N434" s="3"/>
      <c r="O434" s="3"/>
      <c r="P434" s="3"/>
      <c r="Q434" s="13"/>
      <c r="R434" s="67"/>
      <c r="S434" s="13"/>
      <c r="T434" s="13"/>
      <c r="U434" s="75"/>
      <c r="V434" s="58" t="s">
        <v>3550</v>
      </c>
      <c r="W434" s="59"/>
      <c r="X434" s="41"/>
      <c r="Y434" s="134" t="str">
        <f t="shared" si="81"/>
        <v/>
      </c>
      <c r="Z434" s="135" t="str">
        <f t="shared" si="82"/>
        <v/>
      </c>
      <c r="AA434" s="134"/>
      <c r="AB434" s="303"/>
      <c r="AC434" s="44"/>
      <c r="AD434" s="183" t="str">
        <f t="shared" si="83"/>
        <v/>
      </c>
      <c r="AE434" s="380">
        <v>0.1</v>
      </c>
      <c r="AF434" s="185" t="str">
        <f t="shared" si="84"/>
        <v/>
      </c>
      <c r="AG434" s="186" t="str">
        <f t="shared" si="85"/>
        <v/>
      </c>
      <c r="AH434" s="186" t="str">
        <f t="shared" si="86"/>
        <v/>
      </c>
      <c r="AI434" s="187" t="str">
        <f t="shared" si="87"/>
        <v/>
      </c>
      <c r="AJ434" s="337"/>
      <c r="AK434" s="61"/>
      <c r="AL434" s="372" t="str">
        <f t="shared" si="88"/>
        <v/>
      </c>
      <c r="AM434" s="14"/>
      <c r="AN434" s="15"/>
      <c r="AO434" s="15"/>
      <c r="AP434" s="15"/>
      <c r="AQ434" s="16"/>
      <c r="AR434" s="17"/>
      <c r="AT434" s="25"/>
      <c r="AU434" s="440" t="str">
        <f>IF($AT434="","",VLOOKUP($AT434,リスト!$CL:$CM,2,FALSE))</f>
        <v/>
      </c>
      <c r="AV434" s="449"/>
      <c r="AX434" s="384" t="str">
        <f t="shared" si="89"/>
        <v/>
      </c>
      <c r="AY434" s="384">
        <f t="shared" si="90"/>
        <v>0</v>
      </c>
      <c r="AZ434" s="384">
        <f t="shared" si="91"/>
        <v>0</v>
      </c>
      <c r="BA434" s="384">
        <f t="shared" si="92"/>
        <v>0</v>
      </c>
    </row>
    <row r="435" spans="2:53" s="177" customFormat="1" ht="24.75" hidden="1" customHeight="1" outlineLevel="1">
      <c r="B435" s="38"/>
      <c r="C435" s="52"/>
      <c r="D435" s="291" t="str">
        <f t="shared" si="80"/>
        <v/>
      </c>
      <c r="E435" s="3"/>
      <c r="F435" s="3"/>
      <c r="G435" s="3"/>
      <c r="H435" s="3"/>
      <c r="I435" s="3"/>
      <c r="J435" s="3"/>
      <c r="K435" s="3"/>
      <c r="L435" s="356"/>
      <c r="M435" s="3"/>
      <c r="N435" s="3"/>
      <c r="O435" s="3"/>
      <c r="P435" s="3"/>
      <c r="Q435" s="13"/>
      <c r="R435" s="67"/>
      <c r="S435" s="13"/>
      <c r="T435" s="13"/>
      <c r="U435" s="75"/>
      <c r="V435" s="58" t="s">
        <v>3550</v>
      </c>
      <c r="W435" s="59"/>
      <c r="X435" s="41"/>
      <c r="Y435" s="134" t="str">
        <f t="shared" si="81"/>
        <v/>
      </c>
      <c r="Z435" s="135" t="str">
        <f t="shared" si="82"/>
        <v/>
      </c>
      <c r="AA435" s="134"/>
      <c r="AB435" s="303"/>
      <c r="AC435" s="44"/>
      <c r="AD435" s="183" t="str">
        <f t="shared" si="83"/>
        <v/>
      </c>
      <c r="AE435" s="380">
        <v>0.1</v>
      </c>
      <c r="AF435" s="185" t="str">
        <f t="shared" si="84"/>
        <v/>
      </c>
      <c r="AG435" s="186" t="str">
        <f t="shared" si="85"/>
        <v/>
      </c>
      <c r="AH435" s="186" t="str">
        <f t="shared" si="86"/>
        <v/>
      </c>
      <c r="AI435" s="187" t="str">
        <f t="shared" si="87"/>
        <v/>
      </c>
      <c r="AJ435" s="337"/>
      <c r="AK435" s="61"/>
      <c r="AL435" s="372" t="str">
        <f t="shared" si="88"/>
        <v/>
      </c>
      <c r="AM435" s="14"/>
      <c r="AN435" s="15"/>
      <c r="AO435" s="15"/>
      <c r="AP435" s="15"/>
      <c r="AQ435" s="16"/>
      <c r="AR435" s="17"/>
      <c r="AT435" s="25"/>
      <c r="AU435" s="440" t="str">
        <f>IF($AT435="","",VLOOKUP($AT435,リスト!$CL:$CM,2,FALSE))</f>
        <v/>
      </c>
      <c r="AV435" s="449"/>
      <c r="AX435" s="384" t="str">
        <f t="shared" si="89"/>
        <v/>
      </c>
      <c r="AY435" s="384">
        <f t="shared" si="90"/>
        <v>0</v>
      </c>
      <c r="AZ435" s="384">
        <f t="shared" si="91"/>
        <v>0</v>
      </c>
      <c r="BA435" s="384">
        <f t="shared" si="92"/>
        <v>0</v>
      </c>
    </row>
    <row r="436" spans="2:53" s="177" customFormat="1" ht="24.75" hidden="1" customHeight="1" outlineLevel="1">
      <c r="B436" s="38"/>
      <c r="C436" s="52"/>
      <c r="D436" s="291" t="str">
        <f t="shared" si="80"/>
        <v/>
      </c>
      <c r="E436" s="3"/>
      <c r="F436" s="3"/>
      <c r="G436" s="3"/>
      <c r="H436" s="3"/>
      <c r="I436" s="3"/>
      <c r="J436" s="3"/>
      <c r="K436" s="3"/>
      <c r="L436" s="356"/>
      <c r="M436" s="3"/>
      <c r="N436" s="3"/>
      <c r="O436" s="3"/>
      <c r="P436" s="3"/>
      <c r="Q436" s="13"/>
      <c r="R436" s="67"/>
      <c r="S436" s="13"/>
      <c r="T436" s="13"/>
      <c r="U436" s="75"/>
      <c r="V436" s="58" t="s">
        <v>3550</v>
      </c>
      <c r="W436" s="59"/>
      <c r="X436" s="41"/>
      <c r="Y436" s="134" t="str">
        <f t="shared" si="81"/>
        <v/>
      </c>
      <c r="Z436" s="135" t="str">
        <f t="shared" si="82"/>
        <v/>
      </c>
      <c r="AA436" s="134"/>
      <c r="AB436" s="303"/>
      <c r="AC436" s="44"/>
      <c r="AD436" s="183" t="str">
        <f t="shared" si="83"/>
        <v/>
      </c>
      <c r="AE436" s="380">
        <v>0.1</v>
      </c>
      <c r="AF436" s="185" t="str">
        <f t="shared" si="84"/>
        <v/>
      </c>
      <c r="AG436" s="186" t="str">
        <f t="shared" si="85"/>
        <v/>
      </c>
      <c r="AH436" s="186" t="str">
        <f t="shared" si="86"/>
        <v/>
      </c>
      <c r="AI436" s="187" t="str">
        <f t="shared" si="87"/>
        <v/>
      </c>
      <c r="AJ436" s="337"/>
      <c r="AK436" s="61"/>
      <c r="AL436" s="372" t="str">
        <f t="shared" si="88"/>
        <v/>
      </c>
      <c r="AM436" s="14"/>
      <c r="AN436" s="15"/>
      <c r="AO436" s="15"/>
      <c r="AP436" s="15"/>
      <c r="AQ436" s="16"/>
      <c r="AR436" s="17"/>
      <c r="AT436" s="25"/>
      <c r="AU436" s="440" t="str">
        <f>IF($AT436="","",VLOOKUP($AT436,リスト!$CL:$CM,2,FALSE))</f>
        <v/>
      </c>
      <c r="AV436" s="449"/>
      <c r="AX436" s="384" t="str">
        <f t="shared" si="89"/>
        <v/>
      </c>
      <c r="AY436" s="384">
        <f t="shared" si="90"/>
        <v>0</v>
      </c>
      <c r="AZ436" s="384">
        <f t="shared" si="91"/>
        <v>0</v>
      </c>
      <c r="BA436" s="384">
        <f t="shared" si="92"/>
        <v>0</v>
      </c>
    </row>
    <row r="437" spans="2:53" s="177" customFormat="1" ht="24.75" hidden="1" customHeight="1" outlineLevel="1">
      <c r="B437" s="38"/>
      <c r="C437" s="52"/>
      <c r="D437" s="291" t="str">
        <f t="shared" si="80"/>
        <v/>
      </c>
      <c r="E437" s="3"/>
      <c r="F437" s="3"/>
      <c r="G437" s="3"/>
      <c r="H437" s="3"/>
      <c r="I437" s="3"/>
      <c r="J437" s="3"/>
      <c r="K437" s="3"/>
      <c r="L437" s="356"/>
      <c r="M437" s="3"/>
      <c r="N437" s="3"/>
      <c r="O437" s="3"/>
      <c r="P437" s="3"/>
      <c r="Q437" s="13"/>
      <c r="R437" s="67"/>
      <c r="S437" s="13"/>
      <c r="T437" s="13"/>
      <c r="U437" s="75"/>
      <c r="V437" s="58" t="s">
        <v>3550</v>
      </c>
      <c r="W437" s="59"/>
      <c r="X437" s="41"/>
      <c r="Y437" s="134" t="str">
        <f t="shared" si="81"/>
        <v/>
      </c>
      <c r="Z437" s="135" t="str">
        <f t="shared" si="82"/>
        <v/>
      </c>
      <c r="AA437" s="134"/>
      <c r="AB437" s="303"/>
      <c r="AC437" s="44"/>
      <c r="AD437" s="183" t="str">
        <f t="shared" si="83"/>
        <v/>
      </c>
      <c r="AE437" s="380">
        <v>0.1</v>
      </c>
      <c r="AF437" s="185" t="str">
        <f t="shared" si="84"/>
        <v/>
      </c>
      <c r="AG437" s="186" t="str">
        <f t="shared" si="85"/>
        <v/>
      </c>
      <c r="AH437" s="186" t="str">
        <f t="shared" si="86"/>
        <v/>
      </c>
      <c r="AI437" s="187" t="str">
        <f t="shared" si="87"/>
        <v/>
      </c>
      <c r="AJ437" s="337"/>
      <c r="AK437" s="61"/>
      <c r="AL437" s="372" t="str">
        <f t="shared" si="88"/>
        <v/>
      </c>
      <c r="AM437" s="14"/>
      <c r="AN437" s="15"/>
      <c r="AO437" s="15"/>
      <c r="AP437" s="15"/>
      <c r="AQ437" s="16"/>
      <c r="AR437" s="17"/>
      <c r="AT437" s="25"/>
      <c r="AU437" s="440" t="str">
        <f>IF($AT437="","",VLOOKUP($AT437,リスト!$CL:$CM,2,FALSE))</f>
        <v/>
      </c>
      <c r="AV437" s="449"/>
      <c r="AX437" s="384" t="str">
        <f t="shared" si="89"/>
        <v/>
      </c>
      <c r="AY437" s="384">
        <f t="shared" si="90"/>
        <v>0</v>
      </c>
      <c r="AZ437" s="384">
        <f t="shared" si="91"/>
        <v>0</v>
      </c>
      <c r="BA437" s="384">
        <f t="shared" si="92"/>
        <v>0</v>
      </c>
    </row>
    <row r="438" spans="2:53" s="177" customFormat="1" ht="24.75" hidden="1" customHeight="1" outlineLevel="1">
      <c r="B438" s="38"/>
      <c r="C438" s="52"/>
      <c r="D438" s="291" t="str">
        <f t="shared" si="80"/>
        <v/>
      </c>
      <c r="E438" s="3"/>
      <c r="F438" s="3"/>
      <c r="G438" s="3"/>
      <c r="H438" s="3"/>
      <c r="I438" s="3"/>
      <c r="J438" s="3"/>
      <c r="K438" s="3"/>
      <c r="L438" s="356"/>
      <c r="M438" s="3"/>
      <c r="N438" s="3"/>
      <c r="O438" s="3"/>
      <c r="P438" s="3"/>
      <c r="Q438" s="13"/>
      <c r="R438" s="67"/>
      <c r="S438" s="13"/>
      <c r="T438" s="13"/>
      <c r="U438" s="75"/>
      <c r="V438" s="58" t="s">
        <v>3550</v>
      </c>
      <c r="W438" s="59"/>
      <c r="X438" s="41"/>
      <c r="Y438" s="134" t="str">
        <f t="shared" si="81"/>
        <v/>
      </c>
      <c r="Z438" s="135" t="str">
        <f t="shared" si="82"/>
        <v/>
      </c>
      <c r="AA438" s="134"/>
      <c r="AB438" s="303"/>
      <c r="AC438" s="44"/>
      <c r="AD438" s="183" t="str">
        <f t="shared" si="83"/>
        <v/>
      </c>
      <c r="AE438" s="380">
        <v>0.1</v>
      </c>
      <c r="AF438" s="185" t="str">
        <f t="shared" si="84"/>
        <v/>
      </c>
      <c r="AG438" s="186" t="str">
        <f t="shared" si="85"/>
        <v/>
      </c>
      <c r="AH438" s="186" t="str">
        <f t="shared" si="86"/>
        <v/>
      </c>
      <c r="AI438" s="187" t="str">
        <f t="shared" si="87"/>
        <v/>
      </c>
      <c r="AJ438" s="337"/>
      <c r="AK438" s="61"/>
      <c r="AL438" s="372" t="str">
        <f t="shared" si="88"/>
        <v/>
      </c>
      <c r="AM438" s="14"/>
      <c r="AN438" s="15"/>
      <c r="AO438" s="15"/>
      <c r="AP438" s="15"/>
      <c r="AQ438" s="16"/>
      <c r="AR438" s="17"/>
      <c r="AT438" s="25"/>
      <c r="AU438" s="440" t="str">
        <f>IF($AT438="","",VLOOKUP($AT438,リスト!$CL:$CM,2,FALSE))</f>
        <v/>
      </c>
      <c r="AV438" s="449"/>
      <c r="AX438" s="384" t="str">
        <f t="shared" si="89"/>
        <v/>
      </c>
      <c r="AY438" s="384">
        <f t="shared" si="90"/>
        <v>0</v>
      </c>
      <c r="AZ438" s="384">
        <f t="shared" si="91"/>
        <v>0</v>
      </c>
      <c r="BA438" s="384">
        <f t="shared" si="92"/>
        <v>0</v>
      </c>
    </row>
    <row r="439" spans="2:53" s="177" customFormat="1" ht="24.75" hidden="1" customHeight="1" outlineLevel="1">
      <c r="B439" s="38"/>
      <c r="C439" s="52"/>
      <c r="D439" s="291" t="str">
        <f t="shared" si="80"/>
        <v/>
      </c>
      <c r="E439" s="3"/>
      <c r="F439" s="3"/>
      <c r="G439" s="3"/>
      <c r="H439" s="3"/>
      <c r="I439" s="3"/>
      <c r="J439" s="3"/>
      <c r="K439" s="3"/>
      <c r="L439" s="356"/>
      <c r="M439" s="3"/>
      <c r="N439" s="3"/>
      <c r="O439" s="3"/>
      <c r="P439" s="3"/>
      <c r="Q439" s="13"/>
      <c r="R439" s="67"/>
      <c r="S439" s="13"/>
      <c r="T439" s="13"/>
      <c r="U439" s="75"/>
      <c r="V439" s="58" t="s">
        <v>3550</v>
      </c>
      <c r="W439" s="59"/>
      <c r="X439" s="41"/>
      <c r="Y439" s="134" t="str">
        <f t="shared" si="81"/>
        <v/>
      </c>
      <c r="Z439" s="135" t="str">
        <f t="shared" si="82"/>
        <v/>
      </c>
      <c r="AA439" s="134"/>
      <c r="AB439" s="303"/>
      <c r="AC439" s="44"/>
      <c r="AD439" s="183" t="str">
        <f t="shared" si="83"/>
        <v/>
      </c>
      <c r="AE439" s="380">
        <v>0.1</v>
      </c>
      <c r="AF439" s="185" t="str">
        <f t="shared" si="84"/>
        <v/>
      </c>
      <c r="AG439" s="186" t="str">
        <f t="shared" si="85"/>
        <v/>
      </c>
      <c r="AH439" s="186" t="str">
        <f t="shared" si="86"/>
        <v/>
      </c>
      <c r="AI439" s="187" t="str">
        <f t="shared" si="87"/>
        <v/>
      </c>
      <c r="AJ439" s="337"/>
      <c r="AK439" s="61"/>
      <c r="AL439" s="372" t="str">
        <f t="shared" si="88"/>
        <v/>
      </c>
      <c r="AM439" s="14"/>
      <c r="AN439" s="15"/>
      <c r="AO439" s="15"/>
      <c r="AP439" s="15"/>
      <c r="AQ439" s="16"/>
      <c r="AR439" s="17"/>
      <c r="AT439" s="25"/>
      <c r="AU439" s="440" t="str">
        <f>IF($AT439="","",VLOOKUP($AT439,リスト!$CL:$CM,2,FALSE))</f>
        <v/>
      </c>
      <c r="AV439" s="449"/>
      <c r="AX439" s="384" t="str">
        <f t="shared" si="89"/>
        <v/>
      </c>
      <c r="AY439" s="384">
        <f t="shared" si="90"/>
        <v>0</v>
      </c>
      <c r="AZ439" s="384">
        <f t="shared" si="91"/>
        <v>0</v>
      </c>
      <c r="BA439" s="384">
        <f t="shared" si="92"/>
        <v>0</v>
      </c>
    </row>
    <row r="440" spans="2:53" s="177" customFormat="1" ht="24.75" hidden="1" customHeight="1" outlineLevel="1">
      <c r="B440" s="38"/>
      <c r="C440" s="52"/>
      <c r="D440" s="291" t="str">
        <f t="shared" si="80"/>
        <v/>
      </c>
      <c r="E440" s="3"/>
      <c r="F440" s="3"/>
      <c r="G440" s="3"/>
      <c r="H440" s="3"/>
      <c r="I440" s="3"/>
      <c r="J440" s="3"/>
      <c r="K440" s="3"/>
      <c r="L440" s="356"/>
      <c r="M440" s="3"/>
      <c r="N440" s="3"/>
      <c r="O440" s="3"/>
      <c r="P440" s="3"/>
      <c r="Q440" s="13"/>
      <c r="R440" s="67"/>
      <c r="S440" s="13"/>
      <c r="T440" s="13"/>
      <c r="U440" s="75"/>
      <c r="V440" s="58" t="s">
        <v>3550</v>
      </c>
      <c r="W440" s="59"/>
      <c r="X440" s="41"/>
      <c r="Y440" s="134" t="str">
        <f t="shared" si="81"/>
        <v/>
      </c>
      <c r="Z440" s="135" t="str">
        <f t="shared" si="82"/>
        <v/>
      </c>
      <c r="AA440" s="134"/>
      <c r="AB440" s="303"/>
      <c r="AC440" s="44"/>
      <c r="AD440" s="183" t="str">
        <f t="shared" si="83"/>
        <v/>
      </c>
      <c r="AE440" s="380">
        <v>0.1</v>
      </c>
      <c r="AF440" s="185" t="str">
        <f t="shared" si="84"/>
        <v/>
      </c>
      <c r="AG440" s="186" t="str">
        <f t="shared" si="85"/>
        <v/>
      </c>
      <c r="AH440" s="186" t="str">
        <f t="shared" si="86"/>
        <v/>
      </c>
      <c r="AI440" s="187" t="str">
        <f t="shared" si="87"/>
        <v/>
      </c>
      <c r="AJ440" s="337"/>
      <c r="AK440" s="61"/>
      <c r="AL440" s="372" t="str">
        <f t="shared" si="88"/>
        <v/>
      </c>
      <c r="AM440" s="14"/>
      <c r="AN440" s="15"/>
      <c r="AO440" s="15"/>
      <c r="AP440" s="15"/>
      <c r="AQ440" s="16"/>
      <c r="AR440" s="17"/>
      <c r="AT440" s="25"/>
      <c r="AU440" s="440" t="str">
        <f>IF($AT440="","",VLOOKUP($AT440,リスト!$CL:$CM,2,FALSE))</f>
        <v/>
      </c>
      <c r="AV440" s="449"/>
      <c r="AX440" s="384" t="str">
        <f t="shared" si="89"/>
        <v/>
      </c>
      <c r="AY440" s="384">
        <f t="shared" si="90"/>
        <v>0</v>
      </c>
      <c r="AZ440" s="384">
        <f t="shared" si="91"/>
        <v>0</v>
      </c>
      <c r="BA440" s="384">
        <f t="shared" si="92"/>
        <v>0</v>
      </c>
    </row>
    <row r="441" spans="2:53" s="177" customFormat="1" ht="24.75" hidden="1" customHeight="1" outlineLevel="1">
      <c r="B441" s="38"/>
      <c r="C441" s="52"/>
      <c r="D441" s="291" t="str">
        <f t="shared" si="80"/>
        <v/>
      </c>
      <c r="E441" s="3"/>
      <c r="F441" s="3"/>
      <c r="G441" s="3"/>
      <c r="H441" s="3"/>
      <c r="I441" s="3"/>
      <c r="J441" s="3"/>
      <c r="K441" s="3"/>
      <c r="L441" s="356"/>
      <c r="M441" s="3"/>
      <c r="N441" s="3"/>
      <c r="O441" s="3"/>
      <c r="P441" s="3"/>
      <c r="Q441" s="13"/>
      <c r="R441" s="67"/>
      <c r="S441" s="13"/>
      <c r="T441" s="13"/>
      <c r="U441" s="75"/>
      <c r="V441" s="58" t="s">
        <v>3550</v>
      </c>
      <c r="W441" s="59"/>
      <c r="X441" s="41"/>
      <c r="Y441" s="134" t="str">
        <f t="shared" si="81"/>
        <v/>
      </c>
      <c r="Z441" s="135" t="str">
        <f t="shared" si="82"/>
        <v/>
      </c>
      <c r="AA441" s="134"/>
      <c r="AB441" s="303"/>
      <c r="AC441" s="44"/>
      <c r="AD441" s="183" t="str">
        <f t="shared" si="83"/>
        <v/>
      </c>
      <c r="AE441" s="380">
        <v>0.1</v>
      </c>
      <c r="AF441" s="185" t="str">
        <f t="shared" si="84"/>
        <v/>
      </c>
      <c r="AG441" s="186" t="str">
        <f t="shared" si="85"/>
        <v/>
      </c>
      <c r="AH441" s="186" t="str">
        <f t="shared" si="86"/>
        <v/>
      </c>
      <c r="AI441" s="187" t="str">
        <f t="shared" si="87"/>
        <v/>
      </c>
      <c r="AJ441" s="337"/>
      <c r="AK441" s="61"/>
      <c r="AL441" s="372" t="str">
        <f t="shared" si="88"/>
        <v/>
      </c>
      <c r="AM441" s="14"/>
      <c r="AN441" s="15"/>
      <c r="AO441" s="15"/>
      <c r="AP441" s="15"/>
      <c r="AQ441" s="16"/>
      <c r="AR441" s="17"/>
      <c r="AT441" s="25"/>
      <c r="AU441" s="440" t="str">
        <f>IF($AT441="","",VLOOKUP($AT441,リスト!$CL:$CM,2,FALSE))</f>
        <v/>
      </c>
      <c r="AV441" s="449"/>
      <c r="AX441" s="384" t="str">
        <f t="shared" si="89"/>
        <v/>
      </c>
      <c r="AY441" s="384">
        <f t="shared" si="90"/>
        <v>0</v>
      </c>
      <c r="AZ441" s="384">
        <f t="shared" si="91"/>
        <v>0</v>
      </c>
      <c r="BA441" s="384">
        <f t="shared" si="92"/>
        <v>0</v>
      </c>
    </row>
    <row r="442" spans="2:53" s="177" customFormat="1" ht="24.75" hidden="1" customHeight="1" outlineLevel="1">
      <c r="B442" s="38"/>
      <c r="C442" s="52"/>
      <c r="D442" s="291" t="str">
        <f t="shared" si="80"/>
        <v/>
      </c>
      <c r="E442" s="3"/>
      <c r="F442" s="3"/>
      <c r="G442" s="3"/>
      <c r="H442" s="3"/>
      <c r="I442" s="3"/>
      <c r="J442" s="3"/>
      <c r="K442" s="3"/>
      <c r="L442" s="356"/>
      <c r="M442" s="3"/>
      <c r="N442" s="3"/>
      <c r="O442" s="3"/>
      <c r="P442" s="3"/>
      <c r="Q442" s="13"/>
      <c r="R442" s="67"/>
      <c r="S442" s="13"/>
      <c r="T442" s="13"/>
      <c r="U442" s="75"/>
      <c r="V442" s="58" t="s">
        <v>3550</v>
      </c>
      <c r="W442" s="59"/>
      <c r="X442" s="41"/>
      <c r="Y442" s="134" t="str">
        <f t="shared" si="81"/>
        <v/>
      </c>
      <c r="Z442" s="135" t="str">
        <f t="shared" si="82"/>
        <v/>
      </c>
      <c r="AA442" s="134"/>
      <c r="AB442" s="303"/>
      <c r="AC442" s="44"/>
      <c r="AD442" s="183" t="str">
        <f t="shared" si="83"/>
        <v/>
      </c>
      <c r="AE442" s="380">
        <v>0.1</v>
      </c>
      <c r="AF442" s="185" t="str">
        <f t="shared" si="84"/>
        <v/>
      </c>
      <c r="AG442" s="186" t="str">
        <f t="shared" si="85"/>
        <v/>
      </c>
      <c r="AH442" s="186" t="str">
        <f t="shared" si="86"/>
        <v/>
      </c>
      <c r="AI442" s="187" t="str">
        <f t="shared" si="87"/>
        <v/>
      </c>
      <c r="AJ442" s="337"/>
      <c r="AK442" s="61"/>
      <c r="AL442" s="372" t="str">
        <f t="shared" si="88"/>
        <v/>
      </c>
      <c r="AM442" s="14"/>
      <c r="AN442" s="15"/>
      <c r="AO442" s="15"/>
      <c r="AP442" s="15"/>
      <c r="AQ442" s="16"/>
      <c r="AR442" s="17"/>
      <c r="AT442" s="25"/>
      <c r="AU442" s="440" t="str">
        <f>IF($AT442="","",VLOOKUP($AT442,リスト!$CL:$CM,2,FALSE))</f>
        <v/>
      </c>
      <c r="AV442" s="449"/>
      <c r="AX442" s="384" t="str">
        <f t="shared" si="89"/>
        <v/>
      </c>
      <c r="AY442" s="384">
        <f t="shared" si="90"/>
        <v>0</v>
      </c>
      <c r="AZ442" s="384">
        <f t="shared" si="91"/>
        <v>0</v>
      </c>
      <c r="BA442" s="384">
        <f t="shared" si="92"/>
        <v>0</v>
      </c>
    </row>
    <row r="443" spans="2:53" s="177" customFormat="1" ht="24.75" hidden="1" customHeight="1" outlineLevel="1">
      <c r="B443" s="38"/>
      <c r="C443" s="52"/>
      <c r="D443" s="291" t="str">
        <f t="shared" si="80"/>
        <v/>
      </c>
      <c r="E443" s="3"/>
      <c r="F443" s="3"/>
      <c r="G443" s="3"/>
      <c r="H443" s="3"/>
      <c r="I443" s="3"/>
      <c r="J443" s="3"/>
      <c r="K443" s="3"/>
      <c r="L443" s="356"/>
      <c r="M443" s="3"/>
      <c r="N443" s="3"/>
      <c r="O443" s="3"/>
      <c r="P443" s="3"/>
      <c r="Q443" s="13"/>
      <c r="R443" s="67"/>
      <c r="S443" s="13"/>
      <c r="T443" s="13"/>
      <c r="U443" s="75"/>
      <c r="V443" s="58" t="s">
        <v>3550</v>
      </c>
      <c r="W443" s="59"/>
      <c r="X443" s="41"/>
      <c r="Y443" s="134" t="str">
        <f t="shared" si="81"/>
        <v/>
      </c>
      <c r="Z443" s="135" t="str">
        <f t="shared" si="82"/>
        <v/>
      </c>
      <c r="AA443" s="134"/>
      <c r="AB443" s="303"/>
      <c r="AC443" s="44"/>
      <c r="AD443" s="183" t="str">
        <f t="shared" si="83"/>
        <v/>
      </c>
      <c r="AE443" s="380">
        <v>0.1</v>
      </c>
      <c r="AF443" s="185" t="str">
        <f t="shared" si="84"/>
        <v/>
      </c>
      <c r="AG443" s="186" t="str">
        <f t="shared" si="85"/>
        <v/>
      </c>
      <c r="AH443" s="186" t="str">
        <f t="shared" si="86"/>
        <v/>
      </c>
      <c r="AI443" s="187" t="str">
        <f t="shared" si="87"/>
        <v/>
      </c>
      <c r="AJ443" s="337"/>
      <c r="AK443" s="61"/>
      <c r="AL443" s="372" t="str">
        <f t="shared" si="88"/>
        <v/>
      </c>
      <c r="AM443" s="14"/>
      <c r="AN443" s="15"/>
      <c r="AO443" s="15"/>
      <c r="AP443" s="15"/>
      <c r="AQ443" s="16"/>
      <c r="AR443" s="17"/>
      <c r="AT443" s="25"/>
      <c r="AU443" s="440" t="str">
        <f>IF($AT443="","",VLOOKUP($AT443,リスト!$CL:$CM,2,FALSE))</f>
        <v/>
      </c>
      <c r="AV443" s="449"/>
      <c r="AX443" s="384" t="str">
        <f t="shared" si="89"/>
        <v/>
      </c>
      <c r="AY443" s="384">
        <f t="shared" si="90"/>
        <v>0</v>
      </c>
      <c r="AZ443" s="384">
        <f t="shared" si="91"/>
        <v>0</v>
      </c>
      <c r="BA443" s="384">
        <f t="shared" si="92"/>
        <v>0</v>
      </c>
    </row>
    <row r="444" spans="2:53" s="177" customFormat="1" ht="24.75" hidden="1" customHeight="1" outlineLevel="1">
      <c r="B444" s="38"/>
      <c r="C444" s="52"/>
      <c r="D444" s="291" t="str">
        <f t="shared" si="80"/>
        <v/>
      </c>
      <c r="E444" s="3"/>
      <c r="F444" s="3"/>
      <c r="G444" s="3"/>
      <c r="H444" s="3"/>
      <c r="I444" s="3"/>
      <c r="J444" s="3"/>
      <c r="K444" s="3"/>
      <c r="L444" s="356"/>
      <c r="M444" s="3"/>
      <c r="N444" s="3"/>
      <c r="O444" s="3"/>
      <c r="P444" s="3"/>
      <c r="Q444" s="13"/>
      <c r="R444" s="67"/>
      <c r="S444" s="13"/>
      <c r="T444" s="13"/>
      <c r="U444" s="75"/>
      <c r="V444" s="58" t="s">
        <v>3550</v>
      </c>
      <c r="W444" s="59"/>
      <c r="X444" s="41"/>
      <c r="Y444" s="134" t="str">
        <f t="shared" si="81"/>
        <v/>
      </c>
      <c r="Z444" s="135" t="str">
        <f t="shared" si="82"/>
        <v/>
      </c>
      <c r="AA444" s="134"/>
      <c r="AB444" s="303"/>
      <c r="AC444" s="44"/>
      <c r="AD444" s="183" t="str">
        <f t="shared" si="83"/>
        <v/>
      </c>
      <c r="AE444" s="380">
        <v>0.1</v>
      </c>
      <c r="AF444" s="185" t="str">
        <f t="shared" si="84"/>
        <v/>
      </c>
      <c r="AG444" s="186" t="str">
        <f t="shared" si="85"/>
        <v/>
      </c>
      <c r="AH444" s="186" t="str">
        <f t="shared" si="86"/>
        <v/>
      </c>
      <c r="AI444" s="187" t="str">
        <f t="shared" si="87"/>
        <v/>
      </c>
      <c r="AJ444" s="337"/>
      <c r="AK444" s="61"/>
      <c r="AL444" s="372" t="str">
        <f t="shared" si="88"/>
        <v/>
      </c>
      <c r="AM444" s="14"/>
      <c r="AN444" s="15"/>
      <c r="AO444" s="15"/>
      <c r="AP444" s="15"/>
      <c r="AQ444" s="16"/>
      <c r="AR444" s="17"/>
      <c r="AT444" s="25"/>
      <c r="AU444" s="440" t="str">
        <f>IF($AT444="","",VLOOKUP($AT444,リスト!$CL:$CM,2,FALSE))</f>
        <v/>
      </c>
      <c r="AV444" s="449"/>
      <c r="AX444" s="384" t="str">
        <f t="shared" si="89"/>
        <v/>
      </c>
      <c r="AY444" s="384">
        <f t="shared" si="90"/>
        <v>0</v>
      </c>
      <c r="AZ444" s="384">
        <f t="shared" si="91"/>
        <v>0</v>
      </c>
      <c r="BA444" s="384">
        <f t="shared" si="92"/>
        <v>0</v>
      </c>
    </row>
    <row r="445" spans="2:53" s="177" customFormat="1" ht="24.75" hidden="1" customHeight="1" outlineLevel="1">
      <c r="B445" s="38"/>
      <c r="C445" s="52"/>
      <c r="D445" s="291" t="str">
        <f t="shared" si="80"/>
        <v/>
      </c>
      <c r="E445" s="3"/>
      <c r="F445" s="3"/>
      <c r="G445" s="3"/>
      <c r="H445" s="3"/>
      <c r="I445" s="3"/>
      <c r="J445" s="3"/>
      <c r="K445" s="3"/>
      <c r="L445" s="356"/>
      <c r="M445" s="3"/>
      <c r="N445" s="3"/>
      <c r="O445" s="3"/>
      <c r="P445" s="3"/>
      <c r="Q445" s="13"/>
      <c r="R445" s="67"/>
      <c r="S445" s="13"/>
      <c r="T445" s="13"/>
      <c r="U445" s="75"/>
      <c r="V445" s="58" t="s">
        <v>3550</v>
      </c>
      <c r="W445" s="59"/>
      <c r="X445" s="41"/>
      <c r="Y445" s="134" t="str">
        <f t="shared" si="81"/>
        <v/>
      </c>
      <c r="Z445" s="135" t="str">
        <f t="shared" si="82"/>
        <v/>
      </c>
      <c r="AA445" s="134"/>
      <c r="AB445" s="303"/>
      <c r="AC445" s="44"/>
      <c r="AD445" s="183" t="str">
        <f t="shared" si="83"/>
        <v/>
      </c>
      <c r="AE445" s="380">
        <v>0.1</v>
      </c>
      <c r="AF445" s="185" t="str">
        <f t="shared" si="84"/>
        <v/>
      </c>
      <c r="AG445" s="186" t="str">
        <f t="shared" si="85"/>
        <v/>
      </c>
      <c r="AH445" s="186" t="str">
        <f t="shared" si="86"/>
        <v/>
      </c>
      <c r="AI445" s="187" t="str">
        <f t="shared" si="87"/>
        <v/>
      </c>
      <c r="AJ445" s="337"/>
      <c r="AK445" s="61"/>
      <c r="AL445" s="372" t="str">
        <f t="shared" si="88"/>
        <v/>
      </c>
      <c r="AM445" s="14"/>
      <c r="AN445" s="15"/>
      <c r="AO445" s="15"/>
      <c r="AP445" s="15"/>
      <c r="AQ445" s="16"/>
      <c r="AR445" s="17"/>
      <c r="AT445" s="25"/>
      <c r="AU445" s="440" t="str">
        <f>IF($AT445="","",VLOOKUP($AT445,リスト!$CL:$CM,2,FALSE))</f>
        <v/>
      </c>
      <c r="AV445" s="449"/>
      <c r="AX445" s="384" t="str">
        <f t="shared" si="89"/>
        <v/>
      </c>
      <c r="AY445" s="384">
        <f t="shared" si="90"/>
        <v>0</v>
      </c>
      <c r="AZ445" s="384">
        <f t="shared" si="91"/>
        <v>0</v>
      </c>
      <c r="BA445" s="384">
        <f t="shared" si="92"/>
        <v>0</v>
      </c>
    </row>
    <row r="446" spans="2:53" s="177" customFormat="1" ht="24.75" hidden="1" customHeight="1" outlineLevel="1">
      <c r="B446" s="38"/>
      <c r="C446" s="52"/>
      <c r="D446" s="291" t="str">
        <f t="shared" si="80"/>
        <v/>
      </c>
      <c r="E446" s="3"/>
      <c r="F446" s="3"/>
      <c r="G446" s="3"/>
      <c r="H446" s="3"/>
      <c r="I446" s="3"/>
      <c r="J446" s="3"/>
      <c r="K446" s="3"/>
      <c r="L446" s="356"/>
      <c r="M446" s="3"/>
      <c r="N446" s="3"/>
      <c r="O446" s="3"/>
      <c r="P446" s="3"/>
      <c r="Q446" s="13"/>
      <c r="R446" s="67"/>
      <c r="S446" s="13"/>
      <c r="T446" s="13"/>
      <c r="U446" s="75"/>
      <c r="V446" s="58" t="s">
        <v>3550</v>
      </c>
      <c r="W446" s="59"/>
      <c r="X446" s="41"/>
      <c r="Y446" s="134" t="str">
        <f t="shared" si="81"/>
        <v/>
      </c>
      <c r="Z446" s="135" t="str">
        <f t="shared" si="82"/>
        <v/>
      </c>
      <c r="AA446" s="134"/>
      <c r="AB446" s="303"/>
      <c r="AC446" s="44"/>
      <c r="AD446" s="183" t="str">
        <f t="shared" si="83"/>
        <v/>
      </c>
      <c r="AE446" s="380">
        <v>0.1</v>
      </c>
      <c r="AF446" s="185" t="str">
        <f t="shared" si="84"/>
        <v/>
      </c>
      <c r="AG446" s="186" t="str">
        <f t="shared" si="85"/>
        <v/>
      </c>
      <c r="AH446" s="186" t="str">
        <f t="shared" si="86"/>
        <v/>
      </c>
      <c r="AI446" s="187" t="str">
        <f t="shared" si="87"/>
        <v/>
      </c>
      <c r="AJ446" s="337"/>
      <c r="AK446" s="61"/>
      <c r="AL446" s="372" t="str">
        <f t="shared" si="88"/>
        <v/>
      </c>
      <c r="AM446" s="14"/>
      <c r="AN446" s="15"/>
      <c r="AO446" s="15"/>
      <c r="AP446" s="15"/>
      <c r="AQ446" s="16"/>
      <c r="AR446" s="17"/>
      <c r="AT446" s="25"/>
      <c r="AU446" s="440" t="str">
        <f>IF($AT446="","",VLOOKUP($AT446,リスト!$CL:$CM,2,FALSE))</f>
        <v/>
      </c>
      <c r="AV446" s="449"/>
      <c r="AX446" s="384" t="str">
        <f t="shared" si="89"/>
        <v/>
      </c>
      <c r="AY446" s="384">
        <f t="shared" si="90"/>
        <v>0</v>
      </c>
      <c r="AZ446" s="384">
        <f t="shared" si="91"/>
        <v>0</v>
      </c>
      <c r="BA446" s="384">
        <f t="shared" si="92"/>
        <v>0</v>
      </c>
    </row>
    <row r="447" spans="2:53" s="177" customFormat="1" ht="24.75" hidden="1" customHeight="1" outlineLevel="1">
      <c r="B447" s="38"/>
      <c r="C447" s="52"/>
      <c r="D447" s="291" t="str">
        <f t="shared" si="80"/>
        <v/>
      </c>
      <c r="E447" s="3"/>
      <c r="F447" s="3"/>
      <c r="G447" s="3"/>
      <c r="H447" s="3"/>
      <c r="I447" s="3"/>
      <c r="J447" s="3"/>
      <c r="K447" s="3"/>
      <c r="L447" s="356"/>
      <c r="M447" s="3"/>
      <c r="N447" s="3"/>
      <c r="O447" s="3"/>
      <c r="P447" s="3"/>
      <c r="Q447" s="13"/>
      <c r="R447" s="67"/>
      <c r="S447" s="13"/>
      <c r="T447" s="13"/>
      <c r="U447" s="75"/>
      <c r="V447" s="58" t="s">
        <v>3550</v>
      </c>
      <c r="W447" s="59"/>
      <c r="X447" s="41"/>
      <c r="Y447" s="134" t="str">
        <f t="shared" si="81"/>
        <v/>
      </c>
      <c r="Z447" s="135" t="str">
        <f t="shared" si="82"/>
        <v/>
      </c>
      <c r="AA447" s="134"/>
      <c r="AB447" s="303"/>
      <c r="AC447" s="44"/>
      <c r="AD447" s="183" t="str">
        <f t="shared" si="83"/>
        <v/>
      </c>
      <c r="AE447" s="380">
        <v>0.1</v>
      </c>
      <c r="AF447" s="185" t="str">
        <f t="shared" si="84"/>
        <v/>
      </c>
      <c r="AG447" s="186" t="str">
        <f t="shared" si="85"/>
        <v/>
      </c>
      <c r="AH447" s="186" t="str">
        <f t="shared" si="86"/>
        <v/>
      </c>
      <c r="AI447" s="187" t="str">
        <f t="shared" si="87"/>
        <v/>
      </c>
      <c r="AJ447" s="337"/>
      <c r="AK447" s="61"/>
      <c r="AL447" s="372" t="str">
        <f t="shared" si="88"/>
        <v/>
      </c>
      <c r="AM447" s="14"/>
      <c r="AN447" s="15"/>
      <c r="AO447" s="15"/>
      <c r="AP447" s="15"/>
      <c r="AQ447" s="16"/>
      <c r="AR447" s="17"/>
      <c r="AT447" s="25"/>
      <c r="AU447" s="440" t="str">
        <f>IF($AT447="","",VLOOKUP($AT447,リスト!$CL:$CM,2,FALSE))</f>
        <v/>
      </c>
      <c r="AV447" s="449"/>
      <c r="AX447" s="384" t="str">
        <f t="shared" si="89"/>
        <v/>
      </c>
      <c r="AY447" s="384">
        <f t="shared" si="90"/>
        <v>0</v>
      </c>
      <c r="AZ447" s="384">
        <f t="shared" si="91"/>
        <v>0</v>
      </c>
      <c r="BA447" s="384">
        <f t="shared" si="92"/>
        <v>0</v>
      </c>
    </row>
    <row r="448" spans="2:53" s="177" customFormat="1" ht="24.75" hidden="1" customHeight="1" outlineLevel="1">
      <c r="B448" s="38"/>
      <c r="C448" s="52"/>
      <c r="D448" s="291" t="str">
        <f t="shared" si="80"/>
        <v/>
      </c>
      <c r="E448" s="3"/>
      <c r="F448" s="3"/>
      <c r="G448" s="3"/>
      <c r="H448" s="3"/>
      <c r="I448" s="3"/>
      <c r="J448" s="3"/>
      <c r="K448" s="3"/>
      <c r="L448" s="356"/>
      <c r="M448" s="3"/>
      <c r="N448" s="3"/>
      <c r="O448" s="3"/>
      <c r="P448" s="3"/>
      <c r="Q448" s="13"/>
      <c r="R448" s="67"/>
      <c r="S448" s="13"/>
      <c r="T448" s="13"/>
      <c r="U448" s="75"/>
      <c r="V448" s="58" t="s">
        <v>3550</v>
      </c>
      <c r="W448" s="59"/>
      <c r="X448" s="41"/>
      <c r="Y448" s="134" t="str">
        <f t="shared" si="81"/>
        <v/>
      </c>
      <c r="Z448" s="135" t="str">
        <f t="shared" si="82"/>
        <v/>
      </c>
      <c r="AA448" s="134"/>
      <c r="AB448" s="303"/>
      <c r="AC448" s="44"/>
      <c r="AD448" s="183" t="str">
        <f t="shared" si="83"/>
        <v/>
      </c>
      <c r="AE448" s="380">
        <v>0.1</v>
      </c>
      <c r="AF448" s="185" t="str">
        <f t="shared" si="84"/>
        <v/>
      </c>
      <c r="AG448" s="186" t="str">
        <f t="shared" si="85"/>
        <v/>
      </c>
      <c r="AH448" s="186" t="str">
        <f t="shared" si="86"/>
        <v/>
      </c>
      <c r="AI448" s="187" t="str">
        <f t="shared" si="87"/>
        <v/>
      </c>
      <c r="AJ448" s="337"/>
      <c r="AK448" s="61"/>
      <c r="AL448" s="372" t="str">
        <f t="shared" si="88"/>
        <v/>
      </c>
      <c r="AM448" s="14"/>
      <c r="AN448" s="15"/>
      <c r="AO448" s="15"/>
      <c r="AP448" s="15"/>
      <c r="AQ448" s="16"/>
      <c r="AR448" s="17"/>
      <c r="AT448" s="25"/>
      <c r="AU448" s="440" t="str">
        <f>IF($AT448="","",VLOOKUP($AT448,リスト!$CL:$CM,2,FALSE))</f>
        <v/>
      </c>
      <c r="AV448" s="449"/>
      <c r="AX448" s="384" t="str">
        <f t="shared" si="89"/>
        <v/>
      </c>
      <c r="AY448" s="384">
        <f t="shared" si="90"/>
        <v>0</v>
      </c>
      <c r="AZ448" s="384">
        <f t="shared" si="91"/>
        <v>0</v>
      </c>
      <c r="BA448" s="384">
        <f t="shared" si="92"/>
        <v>0</v>
      </c>
    </row>
    <row r="449" spans="2:53" s="177" customFormat="1" ht="24.75" hidden="1" customHeight="1" outlineLevel="1">
      <c r="B449" s="38"/>
      <c r="C449" s="52"/>
      <c r="D449" s="291" t="str">
        <f t="shared" si="80"/>
        <v/>
      </c>
      <c r="E449" s="3"/>
      <c r="F449" s="3"/>
      <c r="G449" s="3"/>
      <c r="H449" s="3"/>
      <c r="I449" s="3"/>
      <c r="J449" s="3"/>
      <c r="K449" s="3"/>
      <c r="L449" s="356"/>
      <c r="M449" s="3"/>
      <c r="N449" s="3"/>
      <c r="O449" s="3"/>
      <c r="P449" s="3"/>
      <c r="Q449" s="13"/>
      <c r="R449" s="67"/>
      <c r="S449" s="13"/>
      <c r="T449" s="13"/>
      <c r="U449" s="75"/>
      <c r="V449" s="58" t="s">
        <v>3550</v>
      </c>
      <c r="W449" s="59"/>
      <c r="X449" s="41"/>
      <c r="Y449" s="134" t="str">
        <f t="shared" si="81"/>
        <v/>
      </c>
      <c r="Z449" s="135" t="str">
        <f t="shared" si="82"/>
        <v/>
      </c>
      <c r="AA449" s="134"/>
      <c r="AB449" s="303"/>
      <c r="AC449" s="44"/>
      <c r="AD449" s="183" t="str">
        <f t="shared" si="83"/>
        <v/>
      </c>
      <c r="AE449" s="380">
        <v>0.1</v>
      </c>
      <c r="AF449" s="185" t="str">
        <f t="shared" si="84"/>
        <v/>
      </c>
      <c r="AG449" s="186" t="str">
        <f t="shared" si="85"/>
        <v/>
      </c>
      <c r="AH449" s="186" t="str">
        <f t="shared" si="86"/>
        <v/>
      </c>
      <c r="AI449" s="187" t="str">
        <f t="shared" si="87"/>
        <v/>
      </c>
      <c r="AJ449" s="337"/>
      <c r="AK449" s="61"/>
      <c r="AL449" s="372" t="str">
        <f t="shared" si="88"/>
        <v/>
      </c>
      <c r="AM449" s="14"/>
      <c r="AN449" s="15"/>
      <c r="AO449" s="15"/>
      <c r="AP449" s="15"/>
      <c r="AQ449" s="16"/>
      <c r="AR449" s="17"/>
      <c r="AT449" s="25"/>
      <c r="AU449" s="440" t="str">
        <f>IF($AT449="","",VLOOKUP($AT449,リスト!$CL:$CM,2,FALSE))</f>
        <v/>
      </c>
      <c r="AV449" s="449"/>
      <c r="AX449" s="384" t="str">
        <f t="shared" si="89"/>
        <v/>
      </c>
      <c r="AY449" s="384">
        <f t="shared" si="90"/>
        <v>0</v>
      </c>
      <c r="AZ449" s="384">
        <f t="shared" si="91"/>
        <v>0</v>
      </c>
      <c r="BA449" s="384">
        <f t="shared" si="92"/>
        <v>0</v>
      </c>
    </row>
    <row r="450" spans="2:53" s="177" customFormat="1" ht="24.75" hidden="1" customHeight="1" outlineLevel="1">
      <c r="B450" s="38"/>
      <c r="C450" s="52"/>
      <c r="D450" s="291" t="str">
        <f t="shared" si="80"/>
        <v/>
      </c>
      <c r="E450" s="3"/>
      <c r="F450" s="3"/>
      <c r="G450" s="3"/>
      <c r="H450" s="3"/>
      <c r="I450" s="3"/>
      <c r="J450" s="3"/>
      <c r="K450" s="3"/>
      <c r="L450" s="356"/>
      <c r="M450" s="3"/>
      <c r="N450" s="3"/>
      <c r="O450" s="3"/>
      <c r="P450" s="3"/>
      <c r="Q450" s="13"/>
      <c r="R450" s="67"/>
      <c r="S450" s="13"/>
      <c r="T450" s="13"/>
      <c r="U450" s="75"/>
      <c r="V450" s="58" t="s">
        <v>3550</v>
      </c>
      <c r="W450" s="59"/>
      <c r="X450" s="41"/>
      <c r="Y450" s="134" t="str">
        <f t="shared" si="81"/>
        <v/>
      </c>
      <c r="Z450" s="135" t="str">
        <f t="shared" si="82"/>
        <v/>
      </c>
      <c r="AA450" s="134"/>
      <c r="AB450" s="303"/>
      <c r="AC450" s="44"/>
      <c r="AD450" s="183" t="str">
        <f t="shared" si="83"/>
        <v/>
      </c>
      <c r="AE450" s="380">
        <v>0.1</v>
      </c>
      <c r="AF450" s="185" t="str">
        <f t="shared" si="84"/>
        <v/>
      </c>
      <c r="AG450" s="186" t="str">
        <f t="shared" si="85"/>
        <v/>
      </c>
      <c r="AH450" s="186" t="str">
        <f t="shared" si="86"/>
        <v/>
      </c>
      <c r="AI450" s="187" t="str">
        <f t="shared" si="87"/>
        <v/>
      </c>
      <c r="AJ450" s="337"/>
      <c r="AK450" s="61"/>
      <c r="AL450" s="372" t="str">
        <f t="shared" si="88"/>
        <v/>
      </c>
      <c r="AM450" s="14"/>
      <c r="AN450" s="15"/>
      <c r="AO450" s="15"/>
      <c r="AP450" s="15"/>
      <c r="AQ450" s="16"/>
      <c r="AR450" s="17"/>
      <c r="AT450" s="25"/>
      <c r="AU450" s="440" t="str">
        <f>IF($AT450="","",VLOOKUP($AT450,リスト!$CL:$CM,2,FALSE))</f>
        <v/>
      </c>
      <c r="AV450" s="449"/>
      <c r="AX450" s="384" t="str">
        <f t="shared" si="89"/>
        <v/>
      </c>
      <c r="AY450" s="384">
        <f t="shared" si="90"/>
        <v>0</v>
      </c>
      <c r="AZ450" s="384">
        <f t="shared" si="91"/>
        <v>0</v>
      </c>
      <c r="BA450" s="384">
        <f t="shared" si="92"/>
        <v>0</v>
      </c>
    </row>
    <row r="451" spans="2:53" s="177" customFormat="1" ht="24.75" hidden="1" customHeight="1" outlineLevel="1">
      <c r="B451" s="38"/>
      <c r="C451" s="52"/>
      <c r="D451" s="291" t="str">
        <f t="shared" si="80"/>
        <v/>
      </c>
      <c r="E451" s="3"/>
      <c r="F451" s="3"/>
      <c r="G451" s="3"/>
      <c r="H451" s="3"/>
      <c r="I451" s="3"/>
      <c r="J451" s="3"/>
      <c r="K451" s="3"/>
      <c r="L451" s="356"/>
      <c r="M451" s="3"/>
      <c r="N451" s="3"/>
      <c r="O451" s="3"/>
      <c r="P451" s="3"/>
      <c r="Q451" s="13"/>
      <c r="R451" s="67"/>
      <c r="S451" s="13"/>
      <c r="T451" s="13"/>
      <c r="U451" s="75"/>
      <c r="V451" s="58" t="s">
        <v>3550</v>
      </c>
      <c r="W451" s="59"/>
      <c r="X451" s="41"/>
      <c r="Y451" s="134" t="str">
        <f t="shared" si="81"/>
        <v/>
      </c>
      <c r="Z451" s="135" t="str">
        <f t="shared" si="82"/>
        <v/>
      </c>
      <c r="AA451" s="134"/>
      <c r="AB451" s="303"/>
      <c r="AC451" s="44"/>
      <c r="AD451" s="183" t="str">
        <f t="shared" si="83"/>
        <v/>
      </c>
      <c r="AE451" s="380">
        <v>0.1</v>
      </c>
      <c r="AF451" s="185" t="str">
        <f t="shared" si="84"/>
        <v/>
      </c>
      <c r="AG451" s="186" t="str">
        <f t="shared" si="85"/>
        <v/>
      </c>
      <c r="AH451" s="186" t="str">
        <f t="shared" si="86"/>
        <v/>
      </c>
      <c r="AI451" s="187" t="str">
        <f t="shared" si="87"/>
        <v/>
      </c>
      <c r="AJ451" s="337"/>
      <c r="AK451" s="61"/>
      <c r="AL451" s="372" t="str">
        <f t="shared" si="88"/>
        <v/>
      </c>
      <c r="AM451" s="14"/>
      <c r="AN451" s="15"/>
      <c r="AO451" s="15"/>
      <c r="AP451" s="15"/>
      <c r="AQ451" s="16"/>
      <c r="AR451" s="17"/>
      <c r="AT451" s="25"/>
      <c r="AU451" s="440" t="str">
        <f>IF($AT451="","",VLOOKUP($AT451,リスト!$CL:$CM,2,FALSE))</f>
        <v/>
      </c>
      <c r="AV451" s="449"/>
      <c r="AX451" s="384" t="str">
        <f t="shared" si="89"/>
        <v/>
      </c>
      <c r="AY451" s="384">
        <f t="shared" si="90"/>
        <v>0</v>
      </c>
      <c r="AZ451" s="384">
        <f t="shared" si="91"/>
        <v>0</v>
      </c>
      <c r="BA451" s="384">
        <f t="shared" si="92"/>
        <v>0</v>
      </c>
    </row>
    <row r="452" spans="2:53" s="177" customFormat="1" ht="24.75" hidden="1" customHeight="1" outlineLevel="1">
      <c r="B452" s="38"/>
      <c r="C452" s="52"/>
      <c r="D452" s="291" t="str">
        <f t="shared" si="80"/>
        <v/>
      </c>
      <c r="E452" s="3"/>
      <c r="F452" s="3"/>
      <c r="G452" s="3"/>
      <c r="H452" s="3"/>
      <c r="I452" s="3"/>
      <c r="J452" s="3"/>
      <c r="K452" s="3"/>
      <c r="L452" s="356"/>
      <c r="M452" s="3"/>
      <c r="N452" s="3"/>
      <c r="O452" s="3"/>
      <c r="P452" s="3"/>
      <c r="Q452" s="13"/>
      <c r="R452" s="67"/>
      <c r="S452" s="13"/>
      <c r="T452" s="13"/>
      <c r="U452" s="75"/>
      <c r="V452" s="58" t="s">
        <v>3550</v>
      </c>
      <c r="W452" s="59"/>
      <c r="X452" s="41"/>
      <c r="Y452" s="134" t="str">
        <f t="shared" si="81"/>
        <v/>
      </c>
      <c r="Z452" s="135" t="str">
        <f t="shared" si="82"/>
        <v/>
      </c>
      <c r="AA452" s="134"/>
      <c r="AB452" s="303"/>
      <c r="AC452" s="44"/>
      <c r="AD452" s="183" t="str">
        <f t="shared" si="83"/>
        <v/>
      </c>
      <c r="AE452" s="380">
        <v>0.1</v>
      </c>
      <c r="AF452" s="185" t="str">
        <f t="shared" si="84"/>
        <v/>
      </c>
      <c r="AG452" s="186" t="str">
        <f t="shared" si="85"/>
        <v/>
      </c>
      <c r="AH452" s="186" t="str">
        <f t="shared" si="86"/>
        <v/>
      </c>
      <c r="AI452" s="187" t="str">
        <f t="shared" si="87"/>
        <v/>
      </c>
      <c r="AJ452" s="337"/>
      <c r="AK452" s="61"/>
      <c r="AL452" s="372" t="str">
        <f t="shared" si="88"/>
        <v/>
      </c>
      <c r="AM452" s="14"/>
      <c r="AN452" s="15"/>
      <c r="AO452" s="15"/>
      <c r="AP452" s="15"/>
      <c r="AQ452" s="16"/>
      <c r="AR452" s="17"/>
      <c r="AT452" s="25"/>
      <c r="AU452" s="440" t="str">
        <f>IF($AT452="","",VLOOKUP($AT452,リスト!$CL:$CM,2,FALSE))</f>
        <v/>
      </c>
      <c r="AV452" s="449"/>
      <c r="AX452" s="384" t="str">
        <f t="shared" si="89"/>
        <v/>
      </c>
      <c r="AY452" s="384">
        <f t="shared" si="90"/>
        <v>0</v>
      </c>
      <c r="AZ452" s="384">
        <f t="shared" si="91"/>
        <v>0</v>
      </c>
      <c r="BA452" s="384">
        <f t="shared" si="92"/>
        <v>0</v>
      </c>
    </row>
    <row r="453" spans="2:53" s="177" customFormat="1" ht="24.75" hidden="1" customHeight="1" outlineLevel="1">
      <c r="B453" s="38"/>
      <c r="C453" s="52"/>
      <c r="D453" s="291" t="str">
        <f t="shared" si="80"/>
        <v/>
      </c>
      <c r="E453" s="3"/>
      <c r="F453" s="3"/>
      <c r="G453" s="3"/>
      <c r="H453" s="3"/>
      <c r="I453" s="3"/>
      <c r="J453" s="3"/>
      <c r="K453" s="3"/>
      <c r="L453" s="356"/>
      <c r="M453" s="3"/>
      <c r="N453" s="3"/>
      <c r="O453" s="3"/>
      <c r="P453" s="3"/>
      <c r="Q453" s="13"/>
      <c r="R453" s="67"/>
      <c r="S453" s="13"/>
      <c r="T453" s="13"/>
      <c r="U453" s="75"/>
      <c r="V453" s="58" t="s">
        <v>3550</v>
      </c>
      <c r="W453" s="59"/>
      <c r="X453" s="41"/>
      <c r="Y453" s="134" t="str">
        <f t="shared" si="81"/>
        <v/>
      </c>
      <c r="Z453" s="135" t="str">
        <f t="shared" si="82"/>
        <v/>
      </c>
      <c r="AA453" s="134"/>
      <c r="AB453" s="303"/>
      <c r="AC453" s="44"/>
      <c r="AD453" s="183" t="str">
        <f t="shared" si="83"/>
        <v/>
      </c>
      <c r="AE453" s="380">
        <v>0.1</v>
      </c>
      <c r="AF453" s="185" t="str">
        <f t="shared" si="84"/>
        <v/>
      </c>
      <c r="AG453" s="186" t="str">
        <f t="shared" si="85"/>
        <v/>
      </c>
      <c r="AH453" s="186" t="str">
        <f t="shared" si="86"/>
        <v/>
      </c>
      <c r="AI453" s="187" t="str">
        <f t="shared" si="87"/>
        <v/>
      </c>
      <c r="AJ453" s="337"/>
      <c r="AK453" s="61"/>
      <c r="AL453" s="372" t="str">
        <f t="shared" si="88"/>
        <v/>
      </c>
      <c r="AM453" s="14"/>
      <c r="AN453" s="15"/>
      <c r="AO453" s="15"/>
      <c r="AP453" s="15"/>
      <c r="AQ453" s="16"/>
      <c r="AR453" s="17"/>
      <c r="AT453" s="25"/>
      <c r="AU453" s="440" t="str">
        <f>IF($AT453="","",VLOOKUP($AT453,リスト!$CL:$CM,2,FALSE))</f>
        <v/>
      </c>
      <c r="AV453" s="449"/>
      <c r="AX453" s="384" t="str">
        <f t="shared" si="89"/>
        <v/>
      </c>
      <c r="AY453" s="384">
        <f t="shared" si="90"/>
        <v>0</v>
      </c>
      <c r="AZ453" s="384">
        <f t="shared" si="91"/>
        <v>0</v>
      </c>
      <c r="BA453" s="384">
        <f t="shared" si="92"/>
        <v>0</v>
      </c>
    </row>
    <row r="454" spans="2:53" s="177" customFormat="1" ht="24.75" hidden="1" customHeight="1" outlineLevel="1">
      <c r="B454" s="38"/>
      <c r="C454" s="52"/>
      <c r="D454" s="291" t="str">
        <f t="shared" si="80"/>
        <v/>
      </c>
      <c r="E454" s="3"/>
      <c r="F454" s="3"/>
      <c r="G454" s="3"/>
      <c r="H454" s="3"/>
      <c r="I454" s="3"/>
      <c r="J454" s="3"/>
      <c r="K454" s="3"/>
      <c r="L454" s="356"/>
      <c r="M454" s="3"/>
      <c r="N454" s="3"/>
      <c r="O454" s="3"/>
      <c r="P454" s="3"/>
      <c r="Q454" s="13"/>
      <c r="R454" s="67"/>
      <c r="S454" s="13"/>
      <c r="T454" s="13"/>
      <c r="U454" s="75"/>
      <c r="V454" s="58" t="s">
        <v>3550</v>
      </c>
      <c r="W454" s="59"/>
      <c r="X454" s="41"/>
      <c r="Y454" s="134" t="str">
        <f t="shared" si="81"/>
        <v/>
      </c>
      <c r="Z454" s="135" t="str">
        <f t="shared" si="82"/>
        <v/>
      </c>
      <c r="AA454" s="134"/>
      <c r="AB454" s="303"/>
      <c r="AC454" s="44"/>
      <c r="AD454" s="183" t="str">
        <f t="shared" si="83"/>
        <v/>
      </c>
      <c r="AE454" s="380">
        <v>0.1</v>
      </c>
      <c r="AF454" s="185" t="str">
        <f t="shared" si="84"/>
        <v/>
      </c>
      <c r="AG454" s="186" t="str">
        <f t="shared" si="85"/>
        <v/>
      </c>
      <c r="AH454" s="186" t="str">
        <f t="shared" si="86"/>
        <v/>
      </c>
      <c r="AI454" s="187" t="str">
        <f t="shared" si="87"/>
        <v/>
      </c>
      <c r="AJ454" s="337"/>
      <c r="AK454" s="61"/>
      <c r="AL454" s="372" t="str">
        <f t="shared" si="88"/>
        <v/>
      </c>
      <c r="AM454" s="14"/>
      <c r="AN454" s="15"/>
      <c r="AO454" s="15"/>
      <c r="AP454" s="15"/>
      <c r="AQ454" s="16"/>
      <c r="AR454" s="17"/>
      <c r="AT454" s="25"/>
      <c r="AU454" s="440" t="str">
        <f>IF($AT454="","",VLOOKUP($AT454,リスト!$CL:$CM,2,FALSE))</f>
        <v/>
      </c>
      <c r="AV454" s="449"/>
      <c r="AX454" s="384" t="str">
        <f t="shared" si="89"/>
        <v/>
      </c>
      <c r="AY454" s="384">
        <f t="shared" si="90"/>
        <v>0</v>
      </c>
      <c r="AZ454" s="384">
        <f t="shared" si="91"/>
        <v>0</v>
      </c>
      <c r="BA454" s="384">
        <f t="shared" si="92"/>
        <v>0</v>
      </c>
    </row>
    <row r="455" spans="2:53" s="177" customFormat="1" ht="24.75" hidden="1" customHeight="1" outlineLevel="1">
      <c r="B455" s="38"/>
      <c r="C455" s="52"/>
      <c r="D455" s="291" t="str">
        <f t="shared" si="80"/>
        <v/>
      </c>
      <c r="E455" s="3"/>
      <c r="F455" s="3"/>
      <c r="G455" s="3"/>
      <c r="H455" s="3"/>
      <c r="I455" s="3"/>
      <c r="J455" s="3"/>
      <c r="K455" s="3"/>
      <c r="L455" s="356"/>
      <c r="M455" s="3"/>
      <c r="N455" s="3"/>
      <c r="O455" s="3"/>
      <c r="P455" s="3"/>
      <c r="Q455" s="13"/>
      <c r="R455" s="67"/>
      <c r="S455" s="13"/>
      <c r="T455" s="13"/>
      <c r="U455" s="75"/>
      <c r="V455" s="58" t="s">
        <v>3550</v>
      </c>
      <c r="W455" s="59"/>
      <c r="X455" s="41"/>
      <c r="Y455" s="134" t="str">
        <f t="shared" si="81"/>
        <v/>
      </c>
      <c r="Z455" s="135" t="str">
        <f t="shared" si="82"/>
        <v/>
      </c>
      <c r="AA455" s="134"/>
      <c r="AB455" s="303"/>
      <c r="AC455" s="44"/>
      <c r="AD455" s="183" t="str">
        <f t="shared" si="83"/>
        <v/>
      </c>
      <c r="AE455" s="380">
        <v>0.1</v>
      </c>
      <c r="AF455" s="185" t="str">
        <f t="shared" si="84"/>
        <v/>
      </c>
      <c r="AG455" s="186" t="str">
        <f t="shared" si="85"/>
        <v/>
      </c>
      <c r="AH455" s="186" t="str">
        <f t="shared" si="86"/>
        <v/>
      </c>
      <c r="AI455" s="187" t="str">
        <f t="shared" si="87"/>
        <v/>
      </c>
      <c r="AJ455" s="337"/>
      <c r="AK455" s="61"/>
      <c r="AL455" s="372" t="str">
        <f t="shared" si="88"/>
        <v/>
      </c>
      <c r="AM455" s="14"/>
      <c r="AN455" s="15"/>
      <c r="AO455" s="15"/>
      <c r="AP455" s="15"/>
      <c r="AQ455" s="16"/>
      <c r="AR455" s="17"/>
      <c r="AT455" s="25"/>
      <c r="AU455" s="440" t="str">
        <f>IF($AT455="","",VLOOKUP($AT455,リスト!$CL:$CM,2,FALSE))</f>
        <v/>
      </c>
      <c r="AV455" s="449"/>
      <c r="AX455" s="384" t="str">
        <f t="shared" si="89"/>
        <v/>
      </c>
      <c r="AY455" s="384">
        <f t="shared" si="90"/>
        <v>0</v>
      </c>
      <c r="AZ455" s="384">
        <f t="shared" si="91"/>
        <v>0</v>
      </c>
      <c r="BA455" s="384">
        <f t="shared" si="92"/>
        <v>0</v>
      </c>
    </row>
    <row r="456" spans="2:53" s="177" customFormat="1" ht="24.75" hidden="1" customHeight="1" outlineLevel="1">
      <c r="B456" s="38"/>
      <c r="C456" s="52"/>
      <c r="D456" s="291" t="str">
        <f t="shared" si="80"/>
        <v/>
      </c>
      <c r="E456" s="3"/>
      <c r="F456" s="3"/>
      <c r="G456" s="3"/>
      <c r="H456" s="3"/>
      <c r="I456" s="3"/>
      <c r="J456" s="3"/>
      <c r="K456" s="3"/>
      <c r="L456" s="356"/>
      <c r="M456" s="3"/>
      <c r="N456" s="3"/>
      <c r="O456" s="3"/>
      <c r="P456" s="3"/>
      <c r="Q456" s="13"/>
      <c r="R456" s="67"/>
      <c r="S456" s="13"/>
      <c r="T456" s="13"/>
      <c r="U456" s="75"/>
      <c r="V456" s="58" t="s">
        <v>3550</v>
      </c>
      <c r="W456" s="59"/>
      <c r="X456" s="41"/>
      <c r="Y456" s="134" t="str">
        <f t="shared" si="81"/>
        <v/>
      </c>
      <c r="Z456" s="135" t="str">
        <f t="shared" si="82"/>
        <v/>
      </c>
      <c r="AA456" s="134"/>
      <c r="AB456" s="303"/>
      <c r="AC456" s="44"/>
      <c r="AD456" s="183" t="str">
        <f t="shared" si="83"/>
        <v/>
      </c>
      <c r="AE456" s="380">
        <v>0.1</v>
      </c>
      <c r="AF456" s="185" t="str">
        <f t="shared" si="84"/>
        <v/>
      </c>
      <c r="AG456" s="186" t="str">
        <f t="shared" si="85"/>
        <v/>
      </c>
      <c r="AH456" s="186" t="str">
        <f t="shared" si="86"/>
        <v/>
      </c>
      <c r="AI456" s="187" t="str">
        <f t="shared" si="87"/>
        <v/>
      </c>
      <c r="AJ456" s="337"/>
      <c r="AK456" s="61"/>
      <c r="AL456" s="372" t="str">
        <f t="shared" si="88"/>
        <v/>
      </c>
      <c r="AM456" s="14"/>
      <c r="AN456" s="15"/>
      <c r="AO456" s="15"/>
      <c r="AP456" s="15"/>
      <c r="AQ456" s="16"/>
      <c r="AR456" s="17"/>
      <c r="AT456" s="25"/>
      <c r="AU456" s="440" t="str">
        <f>IF($AT456="","",VLOOKUP($AT456,リスト!$CL:$CM,2,FALSE))</f>
        <v/>
      </c>
      <c r="AV456" s="449"/>
      <c r="AX456" s="384" t="str">
        <f t="shared" si="89"/>
        <v/>
      </c>
      <c r="AY456" s="384">
        <f t="shared" si="90"/>
        <v>0</v>
      </c>
      <c r="AZ456" s="384">
        <f t="shared" si="91"/>
        <v>0</v>
      </c>
      <c r="BA456" s="384">
        <f t="shared" si="92"/>
        <v>0</v>
      </c>
    </row>
    <row r="457" spans="2:53" s="177" customFormat="1" ht="24.75" customHeight="1" collapsed="1">
      <c r="B457" s="38"/>
      <c r="C457" s="52"/>
      <c r="D457" s="291" t="str">
        <f t="shared" ref="D457:D520" si="93">IF(B457="","","-")</f>
        <v/>
      </c>
      <c r="E457" s="3"/>
      <c r="F457" s="3"/>
      <c r="G457" s="3"/>
      <c r="H457" s="3"/>
      <c r="I457" s="3"/>
      <c r="J457" s="3"/>
      <c r="K457" s="3"/>
      <c r="L457" s="356"/>
      <c r="M457" s="3"/>
      <c r="N457" s="3"/>
      <c r="O457" s="3"/>
      <c r="P457" s="3"/>
      <c r="Q457" s="13"/>
      <c r="R457" s="67"/>
      <c r="S457" s="13"/>
      <c r="T457" s="13"/>
      <c r="U457" s="75"/>
      <c r="V457" s="58" t="s">
        <v>3550</v>
      </c>
      <c r="W457" s="59"/>
      <c r="X457" s="41"/>
      <c r="Y457" s="134" t="str">
        <f t="shared" ref="Y457:Y520" si="94">IF(AND(U457&lt;&gt;"",X457&lt;&gt;""),IFERROR(IF(X457&lt;&gt;1,U457*X457,""),""),"")</f>
        <v/>
      </c>
      <c r="Z457" s="135" t="str">
        <f t="shared" ref="Z457:Z520" si="95">IF(ISNUMBER(X457),IF(X457&lt;&gt;1,IF(X457&lt;&gt;0,ROUND(AC457/X457,2),""),""),"")</f>
        <v/>
      </c>
      <c r="AA457" s="134"/>
      <c r="AB457" s="303"/>
      <c r="AC457" s="44"/>
      <c r="AD457" s="183" t="str">
        <f t="shared" ref="AD457:AD520" si="96">IF(AND($U457&lt;&gt;"",AC457&lt;&gt;""),IFERROR($U457*AC457,""),"")</f>
        <v/>
      </c>
      <c r="AE457" s="380">
        <v>0.1</v>
      </c>
      <c r="AF457" s="185" t="str">
        <f t="shared" ref="AF457:AF520" si="97">IF(AND(ISNUMBER($AD$1009),$AD457&lt;&gt;""),ROUNDDOWN($AD$1009*($AD457/SUM($AD$8:$AD$1007)),0),"")</f>
        <v/>
      </c>
      <c r="AG457" s="186" t="str">
        <f t="shared" ref="AG457:AG520" si="98">IFERROR(AD457-AF457,"")</f>
        <v/>
      </c>
      <c r="AH457" s="186" t="str">
        <f t="shared" ref="AH457:AH520" si="99">IFERROR(ROUNDDOWN(AG457/U457,0),"")</f>
        <v/>
      </c>
      <c r="AI457" s="187" t="str">
        <f t="shared" ref="AI457:AI520" si="100">IF(AND($AE457&lt;&gt;"",AG457&lt;&gt;""),ROUNDDOWN(AE457*AG457+AG457,0),"")</f>
        <v/>
      </c>
      <c r="AJ457" s="337"/>
      <c r="AK457" s="61"/>
      <c r="AL457" s="372" t="str">
        <f t="shared" ref="AL457:AL520" si="101">IF(B457="","","-")</f>
        <v/>
      </c>
      <c r="AM457" s="14"/>
      <c r="AN457" s="15"/>
      <c r="AO457" s="15"/>
      <c r="AP457" s="15"/>
      <c r="AQ457" s="16"/>
      <c r="AR457" s="17"/>
      <c r="AT457" s="25"/>
      <c r="AU457" s="440" t="str">
        <f>IF($AT457="","",VLOOKUP($AT457,リスト!$CL:$CM,2,FALSE))</f>
        <v/>
      </c>
      <c r="AV457" s="449"/>
      <c r="AX457" s="384" t="str">
        <f t="shared" ref="AX457:AX520" si="102">IF($AE457=10%,AG457,0)</f>
        <v/>
      </c>
      <c r="AY457" s="384">
        <f t="shared" ref="AY457:AY520" si="103">IF($AE457=8%,AG457,0)</f>
        <v>0</v>
      </c>
      <c r="AZ457" s="384">
        <f t="shared" ref="AZ457:AZ520" si="104">IF($AE457=5%,AG457,0)</f>
        <v>0</v>
      </c>
      <c r="BA457" s="384">
        <f t="shared" ref="BA457:BA520" si="105">IF($AE457=0%,AG457,0)</f>
        <v>0</v>
      </c>
    </row>
    <row r="458" spans="2:53" s="177" customFormat="1" ht="24.75" hidden="1" customHeight="1" outlineLevel="1">
      <c r="B458" s="38"/>
      <c r="C458" s="52"/>
      <c r="D458" s="291" t="str">
        <f t="shared" si="93"/>
        <v/>
      </c>
      <c r="E458" s="3"/>
      <c r="F458" s="3"/>
      <c r="G458" s="3"/>
      <c r="H458" s="3"/>
      <c r="I458" s="3"/>
      <c r="J458" s="3"/>
      <c r="K458" s="3"/>
      <c r="L458" s="356"/>
      <c r="M458" s="3"/>
      <c r="N458" s="3"/>
      <c r="O458" s="3"/>
      <c r="P458" s="3"/>
      <c r="Q458" s="13"/>
      <c r="R458" s="67"/>
      <c r="S458" s="13"/>
      <c r="T458" s="13"/>
      <c r="U458" s="75"/>
      <c r="V458" s="58" t="s">
        <v>3550</v>
      </c>
      <c r="W458" s="59"/>
      <c r="X458" s="41"/>
      <c r="Y458" s="134" t="str">
        <f t="shared" si="94"/>
        <v/>
      </c>
      <c r="Z458" s="135" t="str">
        <f t="shared" si="95"/>
        <v/>
      </c>
      <c r="AA458" s="134"/>
      <c r="AB458" s="303"/>
      <c r="AC458" s="44"/>
      <c r="AD458" s="183" t="str">
        <f t="shared" si="96"/>
        <v/>
      </c>
      <c r="AE458" s="380">
        <v>0.1</v>
      </c>
      <c r="AF458" s="185" t="str">
        <f t="shared" si="97"/>
        <v/>
      </c>
      <c r="AG458" s="186" t="str">
        <f t="shared" si="98"/>
        <v/>
      </c>
      <c r="AH458" s="186" t="str">
        <f t="shared" si="99"/>
        <v/>
      </c>
      <c r="AI458" s="187" t="str">
        <f t="shared" si="100"/>
        <v/>
      </c>
      <c r="AJ458" s="337"/>
      <c r="AK458" s="61"/>
      <c r="AL458" s="372" t="str">
        <f t="shared" si="101"/>
        <v/>
      </c>
      <c r="AM458" s="14"/>
      <c r="AN458" s="15"/>
      <c r="AO458" s="15"/>
      <c r="AP458" s="15"/>
      <c r="AQ458" s="16"/>
      <c r="AR458" s="17"/>
      <c r="AT458" s="25"/>
      <c r="AU458" s="440" t="str">
        <f>IF($AT458="","",VLOOKUP($AT458,リスト!$CL:$CM,2,FALSE))</f>
        <v/>
      </c>
      <c r="AV458" s="449"/>
      <c r="AX458" s="384" t="str">
        <f t="shared" si="102"/>
        <v/>
      </c>
      <c r="AY458" s="384">
        <f t="shared" si="103"/>
        <v>0</v>
      </c>
      <c r="AZ458" s="384">
        <f t="shared" si="104"/>
        <v>0</v>
      </c>
      <c r="BA458" s="384">
        <f t="shared" si="105"/>
        <v>0</v>
      </c>
    </row>
    <row r="459" spans="2:53" s="177" customFormat="1" ht="24.75" hidden="1" customHeight="1" outlineLevel="1">
      <c r="B459" s="38"/>
      <c r="C459" s="52"/>
      <c r="D459" s="291" t="str">
        <f t="shared" si="93"/>
        <v/>
      </c>
      <c r="E459" s="3"/>
      <c r="F459" s="3"/>
      <c r="G459" s="3"/>
      <c r="H459" s="3"/>
      <c r="I459" s="3"/>
      <c r="J459" s="3"/>
      <c r="K459" s="3"/>
      <c r="L459" s="356"/>
      <c r="M459" s="3"/>
      <c r="N459" s="3"/>
      <c r="O459" s="3"/>
      <c r="P459" s="3"/>
      <c r="Q459" s="13"/>
      <c r="R459" s="67"/>
      <c r="S459" s="13"/>
      <c r="T459" s="13"/>
      <c r="U459" s="75"/>
      <c r="V459" s="58" t="s">
        <v>3550</v>
      </c>
      <c r="W459" s="59"/>
      <c r="X459" s="41"/>
      <c r="Y459" s="134" t="str">
        <f t="shared" si="94"/>
        <v/>
      </c>
      <c r="Z459" s="135" t="str">
        <f t="shared" si="95"/>
        <v/>
      </c>
      <c r="AA459" s="134"/>
      <c r="AB459" s="303"/>
      <c r="AC459" s="44"/>
      <c r="AD459" s="183" t="str">
        <f t="shared" si="96"/>
        <v/>
      </c>
      <c r="AE459" s="380">
        <v>0.1</v>
      </c>
      <c r="AF459" s="185" t="str">
        <f t="shared" si="97"/>
        <v/>
      </c>
      <c r="AG459" s="186" t="str">
        <f t="shared" si="98"/>
        <v/>
      </c>
      <c r="AH459" s="186" t="str">
        <f t="shared" si="99"/>
        <v/>
      </c>
      <c r="AI459" s="187" t="str">
        <f t="shared" si="100"/>
        <v/>
      </c>
      <c r="AJ459" s="337"/>
      <c r="AK459" s="61"/>
      <c r="AL459" s="372" t="str">
        <f t="shared" si="101"/>
        <v/>
      </c>
      <c r="AM459" s="14"/>
      <c r="AN459" s="15"/>
      <c r="AO459" s="15"/>
      <c r="AP459" s="15"/>
      <c r="AQ459" s="16"/>
      <c r="AR459" s="17"/>
      <c r="AT459" s="25"/>
      <c r="AU459" s="440" t="str">
        <f>IF($AT459="","",VLOOKUP($AT459,リスト!$CL:$CM,2,FALSE))</f>
        <v/>
      </c>
      <c r="AV459" s="449"/>
      <c r="AX459" s="384" t="str">
        <f t="shared" si="102"/>
        <v/>
      </c>
      <c r="AY459" s="384">
        <f t="shared" si="103"/>
        <v>0</v>
      </c>
      <c r="AZ459" s="384">
        <f t="shared" si="104"/>
        <v>0</v>
      </c>
      <c r="BA459" s="384">
        <f t="shared" si="105"/>
        <v>0</v>
      </c>
    </row>
    <row r="460" spans="2:53" s="177" customFormat="1" ht="24.75" hidden="1" customHeight="1" outlineLevel="1">
      <c r="B460" s="38"/>
      <c r="C460" s="52"/>
      <c r="D460" s="291" t="str">
        <f t="shared" si="93"/>
        <v/>
      </c>
      <c r="E460" s="3"/>
      <c r="F460" s="3"/>
      <c r="G460" s="3"/>
      <c r="H460" s="3"/>
      <c r="I460" s="3"/>
      <c r="J460" s="3"/>
      <c r="K460" s="3"/>
      <c r="L460" s="356"/>
      <c r="M460" s="3"/>
      <c r="N460" s="3"/>
      <c r="O460" s="3"/>
      <c r="P460" s="3"/>
      <c r="Q460" s="13"/>
      <c r="R460" s="67"/>
      <c r="S460" s="13"/>
      <c r="T460" s="13"/>
      <c r="U460" s="75"/>
      <c r="V460" s="58" t="s">
        <v>3550</v>
      </c>
      <c r="W460" s="59"/>
      <c r="X460" s="41"/>
      <c r="Y460" s="134" t="str">
        <f t="shared" si="94"/>
        <v/>
      </c>
      <c r="Z460" s="135" t="str">
        <f t="shared" si="95"/>
        <v/>
      </c>
      <c r="AA460" s="134"/>
      <c r="AB460" s="303"/>
      <c r="AC460" s="44"/>
      <c r="AD460" s="183" t="str">
        <f t="shared" si="96"/>
        <v/>
      </c>
      <c r="AE460" s="380">
        <v>0.1</v>
      </c>
      <c r="AF460" s="185" t="str">
        <f t="shared" si="97"/>
        <v/>
      </c>
      <c r="AG460" s="186" t="str">
        <f t="shared" si="98"/>
        <v/>
      </c>
      <c r="AH460" s="186" t="str">
        <f t="shared" si="99"/>
        <v/>
      </c>
      <c r="AI460" s="187" t="str">
        <f t="shared" si="100"/>
        <v/>
      </c>
      <c r="AJ460" s="337"/>
      <c r="AK460" s="61"/>
      <c r="AL460" s="372" t="str">
        <f t="shared" si="101"/>
        <v/>
      </c>
      <c r="AM460" s="14"/>
      <c r="AN460" s="15"/>
      <c r="AO460" s="15"/>
      <c r="AP460" s="15"/>
      <c r="AQ460" s="16"/>
      <c r="AR460" s="17"/>
      <c r="AT460" s="25"/>
      <c r="AU460" s="440" t="str">
        <f>IF($AT460="","",VLOOKUP($AT460,リスト!$CL:$CM,2,FALSE))</f>
        <v/>
      </c>
      <c r="AV460" s="449"/>
      <c r="AX460" s="384" t="str">
        <f t="shared" si="102"/>
        <v/>
      </c>
      <c r="AY460" s="384">
        <f t="shared" si="103"/>
        <v>0</v>
      </c>
      <c r="AZ460" s="384">
        <f t="shared" si="104"/>
        <v>0</v>
      </c>
      <c r="BA460" s="384">
        <f t="shared" si="105"/>
        <v>0</v>
      </c>
    </row>
    <row r="461" spans="2:53" s="177" customFormat="1" ht="24.75" hidden="1" customHeight="1" outlineLevel="1">
      <c r="B461" s="38"/>
      <c r="C461" s="52"/>
      <c r="D461" s="291" t="str">
        <f t="shared" si="93"/>
        <v/>
      </c>
      <c r="E461" s="3"/>
      <c r="F461" s="3"/>
      <c r="G461" s="3"/>
      <c r="H461" s="3"/>
      <c r="I461" s="3"/>
      <c r="J461" s="3"/>
      <c r="K461" s="3"/>
      <c r="L461" s="356"/>
      <c r="M461" s="3"/>
      <c r="N461" s="3"/>
      <c r="O461" s="3"/>
      <c r="P461" s="3"/>
      <c r="Q461" s="13"/>
      <c r="R461" s="67"/>
      <c r="S461" s="13"/>
      <c r="T461" s="13"/>
      <c r="U461" s="75"/>
      <c r="V461" s="58" t="s">
        <v>3550</v>
      </c>
      <c r="W461" s="59"/>
      <c r="X461" s="41"/>
      <c r="Y461" s="134" t="str">
        <f t="shared" si="94"/>
        <v/>
      </c>
      <c r="Z461" s="135" t="str">
        <f t="shared" si="95"/>
        <v/>
      </c>
      <c r="AA461" s="134"/>
      <c r="AB461" s="303"/>
      <c r="AC461" s="44"/>
      <c r="AD461" s="183" t="str">
        <f t="shared" si="96"/>
        <v/>
      </c>
      <c r="AE461" s="380">
        <v>0.1</v>
      </c>
      <c r="AF461" s="185" t="str">
        <f t="shared" si="97"/>
        <v/>
      </c>
      <c r="AG461" s="186" t="str">
        <f t="shared" si="98"/>
        <v/>
      </c>
      <c r="AH461" s="186" t="str">
        <f t="shared" si="99"/>
        <v/>
      </c>
      <c r="AI461" s="187" t="str">
        <f t="shared" si="100"/>
        <v/>
      </c>
      <c r="AJ461" s="337"/>
      <c r="AK461" s="61"/>
      <c r="AL461" s="372" t="str">
        <f t="shared" si="101"/>
        <v/>
      </c>
      <c r="AM461" s="14"/>
      <c r="AN461" s="15"/>
      <c r="AO461" s="15"/>
      <c r="AP461" s="15"/>
      <c r="AQ461" s="16"/>
      <c r="AR461" s="17"/>
      <c r="AT461" s="25"/>
      <c r="AU461" s="440" t="str">
        <f>IF($AT461="","",VLOOKUP($AT461,リスト!$CL:$CM,2,FALSE))</f>
        <v/>
      </c>
      <c r="AV461" s="449"/>
      <c r="AX461" s="384" t="str">
        <f t="shared" si="102"/>
        <v/>
      </c>
      <c r="AY461" s="384">
        <f t="shared" si="103"/>
        <v>0</v>
      </c>
      <c r="AZ461" s="384">
        <f t="shared" si="104"/>
        <v>0</v>
      </c>
      <c r="BA461" s="384">
        <f t="shared" si="105"/>
        <v>0</v>
      </c>
    </row>
    <row r="462" spans="2:53" s="177" customFormat="1" ht="24.75" hidden="1" customHeight="1" outlineLevel="1">
      <c r="B462" s="38"/>
      <c r="C462" s="52"/>
      <c r="D462" s="291" t="str">
        <f t="shared" si="93"/>
        <v/>
      </c>
      <c r="E462" s="3"/>
      <c r="F462" s="3"/>
      <c r="G462" s="3"/>
      <c r="H462" s="3"/>
      <c r="I462" s="3"/>
      <c r="J462" s="3"/>
      <c r="K462" s="3"/>
      <c r="L462" s="356"/>
      <c r="M462" s="3"/>
      <c r="N462" s="3"/>
      <c r="O462" s="3"/>
      <c r="P462" s="3"/>
      <c r="Q462" s="13"/>
      <c r="R462" s="67"/>
      <c r="S462" s="13"/>
      <c r="T462" s="13"/>
      <c r="U462" s="75"/>
      <c r="V462" s="58" t="s">
        <v>3550</v>
      </c>
      <c r="W462" s="59"/>
      <c r="X462" s="41"/>
      <c r="Y462" s="134" t="str">
        <f t="shared" si="94"/>
        <v/>
      </c>
      <c r="Z462" s="135" t="str">
        <f t="shared" si="95"/>
        <v/>
      </c>
      <c r="AA462" s="134"/>
      <c r="AB462" s="303"/>
      <c r="AC462" s="44"/>
      <c r="AD462" s="183" t="str">
        <f t="shared" si="96"/>
        <v/>
      </c>
      <c r="AE462" s="380">
        <v>0.1</v>
      </c>
      <c r="AF462" s="185" t="str">
        <f t="shared" si="97"/>
        <v/>
      </c>
      <c r="AG462" s="186" t="str">
        <f t="shared" si="98"/>
        <v/>
      </c>
      <c r="AH462" s="186" t="str">
        <f t="shared" si="99"/>
        <v/>
      </c>
      <c r="AI462" s="187" t="str">
        <f t="shared" si="100"/>
        <v/>
      </c>
      <c r="AJ462" s="337"/>
      <c r="AK462" s="61"/>
      <c r="AL462" s="372" t="str">
        <f t="shared" si="101"/>
        <v/>
      </c>
      <c r="AM462" s="14"/>
      <c r="AN462" s="15"/>
      <c r="AO462" s="15"/>
      <c r="AP462" s="15"/>
      <c r="AQ462" s="16"/>
      <c r="AR462" s="17"/>
      <c r="AT462" s="25"/>
      <c r="AU462" s="440" t="str">
        <f>IF($AT462="","",VLOOKUP($AT462,リスト!$CL:$CM,2,FALSE))</f>
        <v/>
      </c>
      <c r="AV462" s="449"/>
      <c r="AX462" s="384" t="str">
        <f t="shared" si="102"/>
        <v/>
      </c>
      <c r="AY462" s="384">
        <f t="shared" si="103"/>
        <v>0</v>
      </c>
      <c r="AZ462" s="384">
        <f t="shared" si="104"/>
        <v>0</v>
      </c>
      <c r="BA462" s="384">
        <f t="shared" si="105"/>
        <v>0</v>
      </c>
    </row>
    <row r="463" spans="2:53" s="177" customFormat="1" ht="24.75" hidden="1" customHeight="1" outlineLevel="1">
      <c r="B463" s="38"/>
      <c r="C463" s="52"/>
      <c r="D463" s="291" t="str">
        <f t="shared" si="93"/>
        <v/>
      </c>
      <c r="E463" s="3"/>
      <c r="F463" s="3"/>
      <c r="G463" s="3"/>
      <c r="H463" s="3"/>
      <c r="I463" s="3"/>
      <c r="J463" s="3"/>
      <c r="K463" s="3"/>
      <c r="L463" s="356"/>
      <c r="M463" s="3"/>
      <c r="N463" s="3"/>
      <c r="O463" s="3"/>
      <c r="P463" s="3"/>
      <c r="Q463" s="13"/>
      <c r="R463" s="67"/>
      <c r="S463" s="13"/>
      <c r="T463" s="13"/>
      <c r="U463" s="75"/>
      <c r="V463" s="58" t="s">
        <v>3550</v>
      </c>
      <c r="W463" s="59"/>
      <c r="X463" s="41"/>
      <c r="Y463" s="134" t="str">
        <f t="shared" si="94"/>
        <v/>
      </c>
      <c r="Z463" s="135" t="str">
        <f t="shared" si="95"/>
        <v/>
      </c>
      <c r="AA463" s="134"/>
      <c r="AB463" s="303"/>
      <c r="AC463" s="44"/>
      <c r="AD463" s="183" t="str">
        <f t="shared" si="96"/>
        <v/>
      </c>
      <c r="AE463" s="380">
        <v>0.1</v>
      </c>
      <c r="AF463" s="185" t="str">
        <f t="shared" si="97"/>
        <v/>
      </c>
      <c r="AG463" s="186" t="str">
        <f t="shared" si="98"/>
        <v/>
      </c>
      <c r="AH463" s="186" t="str">
        <f t="shared" si="99"/>
        <v/>
      </c>
      <c r="AI463" s="187" t="str">
        <f t="shared" si="100"/>
        <v/>
      </c>
      <c r="AJ463" s="337"/>
      <c r="AK463" s="61"/>
      <c r="AL463" s="372" t="str">
        <f t="shared" si="101"/>
        <v/>
      </c>
      <c r="AM463" s="14"/>
      <c r="AN463" s="15"/>
      <c r="AO463" s="15"/>
      <c r="AP463" s="15"/>
      <c r="AQ463" s="16"/>
      <c r="AR463" s="17"/>
      <c r="AT463" s="25"/>
      <c r="AU463" s="440" t="str">
        <f>IF($AT463="","",VLOOKUP($AT463,リスト!$CL:$CM,2,FALSE))</f>
        <v/>
      </c>
      <c r="AV463" s="449"/>
      <c r="AX463" s="384" t="str">
        <f t="shared" si="102"/>
        <v/>
      </c>
      <c r="AY463" s="384">
        <f t="shared" si="103"/>
        <v>0</v>
      </c>
      <c r="AZ463" s="384">
        <f t="shared" si="104"/>
        <v>0</v>
      </c>
      <c r="BA463" s="384">
        <f t="shared" si="105"/>
        <v>0</v>
      </c>
    </row>
    <row r="464" spans="2:53" s="177" customFormat="1" ht="24.75" hidden="1" customHeight="1" outlineLevel="1">
      <c r="B464" s="38"/>
      <c r="C464" s="52"/>
      <c r="D464" s="291" t="str">
        <f t="shared" si="93"/>
        <v/>
      </c>
      <c r="E464" s="3"/>
      <c r="F464" s="3"/>
      <c r="G464" s="3"/>
      <c r="H464" s="3"/>
      <c r="I464" s="3"/>
      <c r="J464" s="3"/>
      <c r="K464" s="3"/>
      <c r="L464" s="356"/>
      <c r="M464" s="3"/>
      <c r="N464" s="3"/>
      <c r="O464" s="3"/>
      <c r="P464" s="3"/>
      <c r="Q464" s="13"/>
      <c r="R464" s="67"/>
      <c r="S464" s="13"/>
      <c r="T464" s="13"/>
      <c r="U464" s="75"/>
      <c r="V464" s="58" t="s">
        <v>3550</v>
      </c>
      <c r="W464" s="59"/>
      <c r="X464" s="41"/>
      <c r="Y464" s="134" t="str">
        <f t="shared" si="94"/>
        <v/>
      </c>
      <c r="Z464" s="135" t="str">
        <f t="shared" si="95"/>
        <v/>
      </c>
      <c r="AA464" s="134"/>
      <c r="AB464" s="303"/>
      <c r="AC464" s="44"/>
      <c r="AD464" s="183" t="str">
        <f t="shared" si="96"/>
        <v/>
      </c>
      <c r="AE464" s="380">
        <v>0.1</v>
      </c>
      <c r="AF464" s="185" t="str">
        <f t="shared" si="97"/>
        <v/>
      </c>
      <c r="AG464" s="186" t="str">
        <f t="shared" si="98"/>
        <v/>
      </c>
      <c r="AH464" s="186" t="str">
        <f t="shared" si="99"/>
        <v/>
      </c>
      <c r="AI464" s="187" t="str">
        <f t="shared" si="100"/>
        <v/>
      </c>
      <c r="AJ464" s="337"/>
      <c r="AK464" s="61"/>
      <c r="AL464" s="372" t="str">
        <f t="shared" si="101"/>
        <v/>
      </c>
      <c r="AM464" s="14"/>
      <c r="AN464" s="15"/>
      <c r="AO464" s="15"/>
      <c r="AP464" s="15"/>
      <c r="AQ464" s="16"/>
      <c r="AR464" s="17"/>
      <c r="AT464" s="25"/>
      <c r="AU464" s="440" t="str">
        <f>IF($AT464="","",VLOOKUP($AT464,リスト!$CL:$CM,2,FALSE))</f>
        <v/>
      </c>
      <c r="AV464" s="449"/>
      <c r="AX464" s="384" t="str">
        <f t="shared" si="102"/>
        <v/>
      </c>
      <c r="AY464" s="384">
        <f t="shared" si="103"/>
        <v>0</v>
      </c>
      <c r="AZ464" s="384">
        <f t="shared" si="104"/>
        <v>0</v>
      </c>
      <c r="BA464" s="384">
        <f t="shared" si="105"/>
        <v>0</v>
      </c>
    </row>
    <row r="465" spans="2:53" s="177" customFormat="1" ht="24.75" hidden="1" customHeight="1" outlineLevel="1">
      <c r="B465" s="38"/>
      <c r="C465" s="52"/>
      <c r="D465" s="291" t="str">
        <f t="shared" si="93"/>
        <v/>
      </c>
      <c r="E465" s="3"/>
      <c r="F465" s="3"/>
      <c r="G465" s="3"/>
      <c r="H465" s="3"/>
      <c r="I465" s="3"/>
      <c r="J465" s="3"/>
      <c r="K465" s="3"/>
      <c r="L465" s="356"/>
      <c r="M465" s="3"/>
      <c r="N465" s="3"/>
      <c r="O465" s="3"/>
      <c r="P465" s="3"/>
      <c r="Q465" s="13"/>
      <c r="R465" s="67"/>
      <c r="S465" s="13"/>
      <c r="T465" s="13"/>
      <c r="U465" s="75"/>
      <c r="V465" s="58" t="s">
        <v>3550</v>
      </c>
      <c r="W465" s="59"/>
      <c r="X465" s="41"/>
      <c r="Y465" s="134" t="str">
        <f t="shared" si="94"/>
        <v/>
      </c>
      <c r="Z465" s="135" t="str">
        <f t="shared" si="95"/>
        <v/>
      </c>
      <c r="AA465" s="134"/>
      <c r="AB465" s="303"/>
      <c r="AC465" s="44"/>
      <c r="AD465" s="183" t="str">
        <f t="shared" si="96"/>
        <v/>
      </c>
      <c r="AE465" s="380">
        <v>0.1</v>
      </c>
      <c r="AF465" s="185" t="str">
        <f t="shared" si="97"/>
        <v/>
      </c>
      <c r="AG465" s="186" t="str">
        <f t="shared" si="98"/>
        <v/>
      </c>
      <c r="AH465" s="186" t="str">
        <f t="shared" si="99"/>
        <v/>
      </c>
      <c r="AI465" s="187" t="str">
        <f t="shared" si="100"/>
        <v/>
      </c>
      <c r="AJ465" s="337"/>
      <c r="AK465" s="61"/>
      <c r="AL465" s="372" t="str">
        <f t="shared" si="101"/>
        <v/>
      </c>
      <c r="AM465" s="14"/>
      <c r="AN465" s="15"/>
      <c r="AO465" s="15"/>
      <c r="AP465" s="15"/>
      <c r="AQ465" s="16"/>
      <c r="AR465" s="17"/>
      <c r="AT465" s="25"/>
      <c r="AU465" s="440" t="str">
        <f>IF($AT465="","",VLOOKUP($AT465,リスト!$CL:$CM,2,FALSE))</f>
        <v/>
      </c>
      <c r="AV465" s="449"/>
      <c r="AX465" s="384" t="str">
        <f t="shared" si="102"/>
        <v/>
      </c>
      <c r="AY465" s="384">
        <f t="shared" si="103"/>
        <v>0</v>
      </c>
      <c r="AZ465" s="384">
        <f t="shared" si="104"/>
        <v>0</v>
      </c>
      <c r="BA465" s="384">
        <f t="shared" si="105"/>
        <v>0</v>
      </c>
    </row>
    <row r="466" spans="2:53" s="177" customFormat="1" ht="24.75" hidden="1" customHeight="1" outlineLevel="1">
      <c r="B466" s="38"/>
      <c r="C466" s="52"/>
      <c r="D466" s="291" t="str">
        <f t="shared" si="93"/>
        <v/>
      </c>
      <c r="E466" s="3"/>
      <c r="F466" s="3"/>
      <c r="G466" s="3"/>
      <c r="H466" s="3"/>
      <c r="I466" s="3"/>
      <c r="J466" s="3"/>
      <c r="K466" s="3"/>
      <c r="L466" s="356"/>
      <c r="M466" s="3"/>
      <c r="N466" s="3"/>
      <c r="O466" s="3"/>
      <c r="P466" s="3"/>
      <c r="Q466" s="13"/>
      <c r="R466" s="67"/>
      <c r="S466" s="13"/>
      <c r="T466" s="13"/>
      <c r="U466" s="75"/>
      <c r="V466" s="58" t="s">
        <v>3550</v>
      </c>
      <c r="W466" s="59"/>
      <c r="X466" s="41"/>
      <c r="Y466" s="134" t="str">
        <f t="shared" si="94"/>
        <v/>
      </c>
      <c r="Z466" s="135" t="str">
        <f t="shared" si="95"/>
        <v/>
      </c>
      <c r="AA466" s="134"/>
      <c r="AB466" s="303"/>
      <c r="AC466" s="44"/>
      <c r="AD466" s="183" t="str">
        <f t="shared" si="96"/>
        <v/>
      </c>
      <c r="AE466" s="380">
        <v>0.1</v>
      </c>
      <c r="AF466" s="185" t="str">
        <f t="shared" si="97"/>
        <v/>
      </c>
      <c r="AG466" s="186" t="str">
        <f t="shared" si="98"/>
        <v/>
      </c>
      <c r="AH466" s="186" t="str">
        <f t="shared" si="99"/>
        <v/>
      </c>
      <c r="AI466" s="187" t="str">
        <f t="shared" si="100"/>
        <v/>
      </c>
      <c r="AJ466" s="337"/>
      <c r="AK466" s="61"/>
      <c r="AL466" s="372" t="str">
        <f t="shared" si="101"/>
        <v/>
      </c>
      <c r="AM466" s="14"/>
      <c r="AN466" s="15"/>
      <c r="AO466" s="15"/>
      <c r="AP466" s="15"/>
      <c r="AQ466" s="16"/>
      <c r="AR466" s="17"/>
      <c r="AT466" s="25"/>
      <c r="AU466" s="440" t="str">
        <f>IF($AT466="","",VLOOKUP($AT466,リスト!$CL:$CM,2,FALSE))</f>
        <v/>
      </c>
      <c r="AV466" s="449"/>
      <c r="AX466" s="384" t="str">
        <f t="shared" si="102"/>
        <v/>
      </c>
      <c r="AY466" s="384">
        <f t="shared" si="103"/>
        <v>0</v>
      </c>
      <c r="AZ466" s="384">
        <f t="shared" si="104"/>
        <v>0</v>
      </c>
      <c r="BA466" s="384">
        <f t="shared" si="105"/>
        <v>0</v>
      </c>
    </row>
    <row r="467" spans="2:53" s="177" customFormat="1" ht="24.75" hidden="1" customHeight="1" outlineLevel="1">
      <c r="B467" s="38"/>
      <c r="C467" s="52"/>
      <c r="D467" s="291" t="str">
        <f t="shared" si="93"/>
        <v/>
      </c>
      <c r="E467" s="3"/>
      <c r="F467" s="3"/>
      <c r="G467" s="3"/>
      <c r="H467" s="3"/>
      <c r="I467" s="3"/>
      <c r="J467" s="3"/>
      <c r="K467" s="3"/>
      <c r="L467" s="356"/>
      <c r="M467" s="3"/>
      <c r="N467" s="3"/>
      <c r="O467" s="3"/>
      <c r="P467" s="3"/>
      <c r="Q467" s="13"/>
      <c r="R467" s="67"/>
      <c r="S467" s="13"/>
      <c r="T467" s="13"/>
      <c r="U467" s="75"/>
      <c r="V467" s="58" t="s">
        <v>3550</v>
      </c>
      <c r="W467" s="59"/>
      <c r="X467" s="41"/>
      <c r="Y467" s="134" t="str">
        <f t="shared" si="94"/>
        <v/>
      </c>
      <c r="Z467" s="135" t="str">
        <f t="shared" si="95"/>
        <v/>
      </c>
      <c r="AA467" s="134"/>
      <c r="AB467" s="303"/>
      <c r="AC467" s="44"/>
      <c r="AD467" s="183" t="str">
        <f t="shared" si="96"/>
        <v/>
      </c>
      <c r="AE467" s="380">
        <v>0.1</v>
      </c>
      <c r="AF467" s="185" t="str">
        <f t="shared" si="97"/>
        <v/>
      </c>
      <c r="AG467" s="186" t="str">
        <f t="shared" si="98"/>
        <v/>
      </c>
      <c r="AH467" s="186" t="str">
        <f t="shared" si="99"/>
        <v/>
      </c>
      <c r="AI467" s="187" t="str">
        <f t="shared" si="100"/>
        <v/>
      </c>
      <c r="AJ467" s="337"/>
      <c r="AK467" s="61"/>
      <c r="AL467" s="372" t="str">
        <f t="shared" si="101"/>
        <v/>
      </c>
      <c r="AM467" s="14"/>
      <c r="AN467" s="15"/>
      <c r="AO467" s="15"/>
      <c r="AP467" s="15"/>
      <c r="AQ467" s="16"/>
      <c r="AR467" s="17"/>
      <c r="AT467" s="25"/>
      <c r="AU467" s="440" t="str">
        <f>IF($AT467="","",VLOOKUP($AT467,リスト!$CL:$CM,2,FALSE))</f>
        <v/>
      </c>
      <c r="AV467" s="449"/>
      <c r="AX467" s="384" t="str">
        <f t="shared" si="102"/>
        <v/>
      </c>
      <c r="AY467" s="384">
        <f t="shared" si="103"/>
        <v>0</v>
      </c>
      <c r="AZ467" s="384">
        <f t="shared" si="104"/>
        <v>0</v>
      </c>
      <c r="BA467" s="384">
        <f t="shared" si="105"/>
        <v>0</v>
      </c>
    </row>
    <row r="468" spans="2:53" s="177" customFormat="1" ht="24.75" hidden="1" customHeight="1" outlineLevel="1">
      <c r="B468" s="38"/>
      <c r="C468" s="52"/>
      <c r="D468" s="291" t="str">
        <f t="shared" si="93"/>
        <v/>
      </c>
      <c r="E468" s="3"/>
      <c r="F468" s="3"/>
      <c r="G468" s="3"/>
      <c r="H468" s="3"/>
      <c r="I468" s="3"/>
      <c r="J468" s="3"/>
      <c r="K468" s="3"/>
      <c r="L468" s="356"/>
      <c r="M468" s="3"/>
      <c r="N468" s="3"/>
      <c r="O468" s="3"/>
      <c r="P468" s="3"/>
      <c r="Q468" s="13"/>
      <c r="R468" s="67"/>
      <c r="S468" s="13"/>
      <c r="T468" s="13"/>
      <c r="U468" s="75"/>
      <c r="V468" s="58" t="s">
        <v>3550</v>
      </c>
      <c r="W468" s="59"/>
      <c r="X468" s="41"/>
      <c r="Y468" s="134" t="str">
        <f t="shared" si="94"/>
        <v/>
      </c>
      <c r="Z468" s="135" t="str">
        <f t="shared" si="95"/>
        <v/>
      </c>
      <c r="AA468" s="134"/>
      <c r="AB468" s="303"/>
      <c r="AC468" s="44"/>
      <c r="AD468" s="183" t="str">
        <f t="shared" si="96"/>
        <v/>
      </c>
      <c r="AE468" s="380">
        <v>0.1</v>
      </c>
      <c r="AF468" s="185" t="str">
        <f t="shared" si="97"/>
        <v/>
      </c>
      <c r="AG468" s="186" t="str">
        <f t="shared" si="98"/>
        <v/>
      </c>
      <c r="AH468" s="186" t="str">
        <f t="shared" si="99"/>
        <v/>
      </c>
      <c r="AI468" s="187" t="str">
        <f t="shared" si="100"/>
        <v/>
      </c>
      <c r="AJ468" s="337"/>
      <c r="AK468" s="61"/>
      <c r="AL468" s="372" t="str">
        <f t="shared" si="101"/>
        <v/>
      </c>
      <c r="AM468" s="14"/>
      <c r="AN468" s="15"/>
      <c r="AO468" s="15"/>
      <c r="AP468" s="15"/>
      <c r="AQ468" s="16"/>
      <c r="AR468" s="17"/>
      <c r="AT468" s="25"/>
      <c r="AU468" s="440" t="str">
        <f>IF($AT468="","",VLOOKUP($AT468,リスト!$CL:$CM,2,FALSE))</f>
        <v/>
      </c>
      <c r="AV468" s="449"/>
      <c r="AX468" s="384" t="str">
        <f t="shared" si="102"/>
        <v/>
      </c>
      <c r="AY468" s="384">
        <f t="shared" si="103"/>
        <v>0</v>
      </c>
      <c r="AZ468" s="384">
        <f t="shared" si="104"/>
        <v>0</v>
      </c>
      <c r="BA468" s="384">
        <f t="shared" si="105"/>
        <v>0</v>
      </c>
    </row>
    <row r="469" spans="2:53" s="177" customFormat="1" ht="24.75" hidden="1" customHeight="1" outlineLevel="1">
      <c r="B469" s="38"/>
      <c r="C469" s="52"/>
      <c r="D469" s="291" t="str">
        <f t="shared" si="93"/>
        <v/>
      </c>
      <c r="E469" s="3"/>
      <c r="F469" s="3"/>
      <c r="G469" s="3"/>
      <c r="H469" s="3"/>
      <c r="I469" s="3"/>
      <c r="J469" s="3"/>
      <c r="K469" s="3"/>
      <c r="L469" s="356"/>
      <c r="M469" s="3"/>
      <c r="N469" s="3"/>
      <c r="O469" s="3"/>
      <c r="P469" s="3"/>
      <c r="Q469" s="13"/>
      <c r="R469" s="67"/>
      <c r="S469" s="13"/>
      <c r="T469" s="13"/>
      <c r="U469" s="75"/>
      <c r="V469" s="58" t="s">
        <v>3550</v>
      </c>
      <c r="W469" s="59"/>
      <c r="X469" s="41"/>
      <c r="Y469" s="134" t="str">
        <f t="shared" si="94"/>
        <v/>
      </c>
      <c r="Z469" s="135" t="str">
        <f t="shared" si="95"/>
        <v/>
      </c>
      <c r="AA469" s="134"/>
      <c r="AB469" s="303"/>
      <c r="AC469" s="44"/>
      <c r="AD469" s="183" t="str">
        <f t="shared" si="96"/>
        <v/>
      </c>
      <c r="AE469" s="380">
        <v>0.1</v>
      </c>
      <c r="AF469" s="185" t="str">
        <f t="shared" si="97"/>
        <v/>
      </c>
      <c r="AG469" s="186" t="str">
        <f t="shared" si="98"/>
        <v/>
      </c>
      <c r="AH469" s="186" t="str">
        <f t="shared" si="99"/>
        <v/>
      </c>
      <c r="AI469" s="187" t="str">
        <f t="shared" si="100"/>
        <v/>
      </c>
      <c r="AJ469" s="337"/>
      <c r="AK469" s="61"/>
      <c r="AL469" s="372" t="str">
        <f t="shared" si="101"/>
        <v/>
      </c>
      <c r="AM469" s="14"/>
      <c r="AN469" s="15"/>
      <c r="AO469" s="15"/>
      <c r="AP469" s="15"/>
      <c r="AQ469" s="16"/>
      <c r="AR469" s="17"/>
      <c r="AT469" s="25"/>
      <c r="AU469" s="440" t="str">
        <f>IF($AT469="","",VLOOKUP($AT469,リスト!$CL:$CM,2,FALSE))</f>
        <v/>
      </c>
      <c r="AV469" s="449"/>
      <c r="AX469" s="384" t="str">
        <f t="shared" si="102"/>
        <v/>
      </c>
      <c r="AY469" s="384">
        <f t="shared" si="103"/>
        <v>0</v>
      </c>
      <c r="AZ469" s="384">
        <f t="shared" si="104"/>
        <v>0</v>
      </c>
      <c r="BA469" s="384">
        <f t="shared" si="105"/>
        <v>0</v>
      </c>
    </row>
    <row r="470" spans="2:53" s="177" customFormat="1" ht="24.75" hidden="1" customHeight="1" outlineLevel="1">
      <c r="B470" s="38"/>
      <c r="C470" s="52"/>
      <c r="D470" s="291" t="str">
        <f t="shared" si="93"/>
        <v/>
      </c>
      <c r="E470" s="3"/>
      <c r="F470" s="3"/>
      <c r="G470" s="3"/>
      <c r="H470" s="3"/>
      <c r="I470" s="3"/>
      <c r="J470" s="3"/>
      <c r="K470" s="3"/>
      <c r="L470" s="356"/>
      <c r="M470" s="3"/>
      <c r="N470" s="3"/>
      <c r="O470" s="3"/>
      <c r="P470" s="3"/>
      <c r="Q470" s="13"/>
      <c r="R470" s="67"/>
      <c r="S470" s="13"/>
      <c r="T470" s="13"/>
      <c r="U470" s="75"/>
      <c r="V470" s="58" t="s">
        <v>3550</v>
      </c>
      <c r="W470" s="59"/>
      <c r="X470" s="41"/>
      <c r="Y470" s="134" t="str">
        <f t="shared" si="94"/>
        <v/>
      </c>
      <c r="Z470" s="135" t="str">
        <f t="shared" si="95"/>
        <v/>
      </c>
      <c r="AA470" s="134"/>
      <c r="AB470" s="303"/>
      <c r="AC470" s="44"/>
      <c r="AD470" s="183" t="str">
        <f t="shared" si="96"/>
        <v/>
      </c>
      <c r="AE470" s="380">
        <v>0.1</v>
      </c>
      <c r="AF470" s="185" t="str">
        <f t="shared" si="97"/>
        <v/>
      </c>
      <c r="AG470" s="186" t="str">
        <f t="shared" si="98"/>
        <v/>
      </c>
      <c r="AH470" s="186" t="str">
        <f t="shared" si="99"/>
        <v/>
      </c>
      <c r="AI470" s="187" t="str">
        <f t="shared" si="100"/>
        <v/>
      </c>
      <c r="AJ470" s="337"/>
      <c r="AK470" s="61"/>
      <c r="AL470" s="372" t="str">
        <f t="shared" si="101"/>
        <v/>
      </c>
      <c r="AM470" s="14"/>
      <c r="AN470" s="15"/>
      <c r="AO470" s="15"/>
      <c r="AP470" s="15"/>
      <c r="AQ470" s="16"/>
      <c r="AR470" s="17"/>
      <c r="AT470" s="25"/>
      <c r="AU470" s="440" t="str">
        <f>IF($AT470="","",VLOOKUP($AT470,リスト!$CL:$CM,2,FALSE))</f>
        <v/>
      </c>
      <c r="AV470" s="449"/>
      <c r="AX470" s="384" t="str">
        <f t="shared" si="102"/>
        <v/>
      </c>
      <c r="AY470" s="384">
        <f t="shared" si="103"/>
        <v>0</v>
      </c>
      <c r="AZ470" s="384">
        <f t="shared" si="104"/>
        <v>0</v>
      </c>
      <c r="BA470" s="384">
        <f t="shared" si="105"/>
        <v>0</v>
      </c>
    </row>
    <row r="471" spans="2:53" s="177" customFormat="1" ht="24.75" hidden="1" customHeight="1" outlineLevel="1">
      <c r="B471" s="38"/>
      <c r="C471" s="52"/>
      <c r="D471" s="291" t="str">
        <f t="shared" si="93"/>
        <v/>
      </c>
      <c r="E471" s="3"/>
      <c r="F471" s="3"/>
      <c r="G471" s="3"/>
      <c r="H471" s="3"/>
      <c r="I471" s="3"/>
      <c r="J471" s="3"/>
      <c r="K471" s="3"/>
      <c r="L471" s="356"/>
      <c r="M471" s="3"/>
      <c r="N471" s="3"/>
      <c r="O471" s="3"/>
      <c r="P471" s="3"/>
      <c r="Q471" s="13"/>
      <c r="R471" s="67"/>
      <c r="S471" s="13"/>
      <c r="T471" s="13"/>
      <c r="U471" s="75"/>
      <c r="V471" s="58" t="s">
        <v>3550</v>
      </c>
      <c r="W471" s="59"/>
      <c r="X471" s="41"/>
      <c r="Y471" s="134" t="str">
        <f t="shared" si="94"/>
        <v/>
      </c>
      <c r="Z471" s="135" t="str">
        <f t="shared" si="95"/>
        <v/>
      </c>
      <c r="AA471" s="134"/>
      <c r="AB471" s="303"/>
      <c r="AC471" s="44"/>
      <c r="AD471" s="183" t="str">
        <f t="shared" si="96"/>
        <v/>
      </c>
      <c r="AE471" s="380">
        <v>0.1</v>
      </c>
      <c r="AF471" s="185" t="str">
        <f t="shared" si="97"/>
        <v/>
      </c>
      <c r="AG471" s="186" t="str">
        <f t="shared" si="98"/>
        <v/>
      </c>
      <c r="AH471" s="186" t="str">
        <f t="shared" si="99"/>
        <v/>
      </c>
      <c r="AI471" s="187" t="str">
        <f t="shared" si="100"/>
        <v/>
      </c>
      <c r="AJ471" s="337"/>
      <c r="AK471" s="61"/>
      <c r="AL471" s="372" t="str">
        <f t="shared" si="101"/>
        <v/>
      </c>
      <c r="AM471" s="14"/>
      <c r="AN471" s="15"/>
      <c r="AO471" s="15"/>
      <c r="AP471" s="15"/>
      <c r="AQ471" s="16"/>
      <c r="AR471" s="17"/>
      <c r="AT471" s="25"/>
      <c r="AU471" s="440" t="str">
        <f>IF($AT471="","",VLOOKUP($AT471,リスト!$CL:$CM,2,FALSE))</f>
        <v/>
      </c>
      <c r="AV471" s="449"/>
      <c r="AX471" s="384" t="str">
        <f t="shared" si="102"/>
        <v/>
      </c>
      <c r="AY471" s="384">
        <f t="shared" si="103"/>
        <v>0</v>
      </c>
      <c r="AZ471" s="384">
        <f t="shared" si="104"/>
        <v>0</v>
      </c>
      <c r="BA471" s="384">
        <f t="shared" si="105"/>
        <v>0</v>
      </c>
    </row>
    <row r="472" spans="2:53" s="177" customFormat="1" ht="24.75" hidden="1" customHeight="1" outlineLevel="1">
      <c r="B472" s="38"/>
      <c r="C472" s="52"/>
      <c r="D472" s="291" t="str">
        <f t="shared" si="93"/>
        <v/>
      </c>
      <c r="E472" s="3"/>
      <c r="F472" s="3"/>
      <c r="G472" s="3"/>
      <c r="H472" s="3"/>
      <c r="I472" s="3"/>
      <c r="J472" s="3"/>
      <c r="K472" s="3"/>
      <c r="L472" s="356"/>
      <c r="M472" s="3"/>
      <c r="N472" s="3"/>
      <c r="O472" s="3"/>
      <c r="P472" s="3"/>
      <c r="Q472" s="13"/>
      <c r="R472" s="67"/>
      <c r="S472" s="13"/>
      <c r="T472" s="13"/>
      <c r="U472" s="75"/>
      <c r="V472" s="58" t="s">
        <v>3550</v>
      </c>
      <c r="W472" s="59"/>
      <c r="X472" s="41"/>
      <c r="Y472" s="134" t="str">
        <f t="shared" si="94"/>
        <v/>
      </c>
      <c r="Z472" s="135" t="str">
        <f t="shared" si="95"/>
        <v/>
      </c>
      <c r="AA472" s="134"/>
      <c r="AB472" s="303"/>
      <c r="AC472" s="44"/>
      <c r="AD472" s="183" t="str">
        <f t="shared" si="96"/>
        <v/>
      </c>
      <c r="AE472" s="380">
        <v>0.1</v>
      </c>
      <c r="AF472" s="185" t="str">
        <f t="shared" si="97"/>
        <v/>
      </c>
      <c r="AG472" s="186" t="str">
        <f t="shared" si="98"/>
        <v/>
      </c>
      <c r="AH472" s="186" t="str">
        <f t="shared" si="99"/>
        <v/>
      </c>
      <c r="AI472" s="187" t="str">
        <f t="shared" si="100"/>
        <v/>
      </c>
      <c r="AJ472" s="337"/>
      <c r="AK472" s="61"/>
      <c r="AL472" s="372" t="str">
        <f t="shared" si="101"/>
        <v/>
      </c>
      <c r="AM472" s="14"/>
      <c r="AN472" s="15"/>
      <c r="AO472" s="15"/>
      <c r="AP472" s="15"/>
      <c r="AQ472" s="16"/>
      <c r="AR472" s="17"/>
      <c r="AT472" s="25"/>
      <c r="AU472" s="440" t="str">
        <f>IF($AT472="","",VLOOKUP($AT472,リスト!$CL:$CM,2,FALSE))</f>
        <v/>
      </c>
      <c r="AV472" s="449"/>
      <c r="AX472" s="384" t="str">
        <f t="shared" si="102"/>
        <v/>
      </c>
      <c r="AY472" s="384">
        <f t="shared" si="103"/>
        <v>0</v>
      </c>
      <c r="AZ472" s="384">
        <f t="shared" si="104"/>
        <v>0</v>
      </c>
      <c r="BA472" s="384">
        <f t="shared" si="105"/>
        <v>0</v>
      </c>
    </row>
    <row r="473" spans="2:53" s="177" customFormat="1" ht="24.75" hidden="1" customHeight="1" outlineLevel="1">
      <c r="B473" s="38"/>
      <c r="C473" s="52"/>
      <c r="D473" s="291" t="str">
        <f t="shared" si="93"/>
        <v/>
      </c>
      <c r="E473" s="3"/>
      <c r="F473" s="3"/>
      <c r="G473" s="3"/>
      <c r="H473" s="3"/>
      <c r="I473" s="3"/>
      <c r="J473" s="3"/>
      <c r="K473" s="3"/>
      <c r="L473" s="356"/>
      <c r="M473" s="3"/>
      <c r="N473" s="3"/>
      <c r="O473" s="3"/>
      <c r="P473" s="3"/>
      <c r="Q473" s="13"/>
      <c r="R473" s="67"/>
      <c r="S473" s="13"/>
      <c r="T473" s="13"/>
      <c r="U473" s="75"/>
      <c r="V473" s="58" t="s">
        <v>3550</v>
      </c>
      <c r="W473" s="59"/>
      <c r="X473" s="41"/>
      <c r="Y473" s="134" t="str">
        <f t="shared" si="94"/>
        <v/>
      </c>
      <c r="Z473" s="135" t="str">
        <f t="shared" si="95"/>
        <v/>
      </c>
      <c r="AA473" s="134"/>
      <c r="AB473" s="303"/>
      <c r="AC473" s="44"/>
      <c r="AD473" s="183" t="str">
        <f t="shared" si="96"/>
        <v/>
      </c>
      <c r="AE473" s="380">
        <v>0.1</v>
      </c>
      <c r="AF473" s="185" t="str">
        <f t="shared" si="97"/>
        <v/>
      </c>
      <c r="AG473" s="186" t="str">
        <f t="shared" si="98"/>
        <v/>
      </c>
      <c r="AH473" s="186" t="str">
        <f t="shared" si="99"/>
        <v/>
      </c>
      <c r="AI473" s="187" t="str">
        <f t="shared" si="100"/>
        <v/>
      </c>
      <c r="AJ473" s="337"/>
      <c r="AK473" s="61"/>
      <c r="AL473" s="372" t="str">
        <f t="shared" si="101"/>
        <v/>
      </c>
      <c r="AM473" s="14"/>
      <c r="AN473" s="15"/>
      <c r="AO473" s="15"/>
      <c r="AP473" s="15"/>
      <c r="AQ473" s="16"/>
      <c r="AR473" s="17"/>
      <c r="AT473" s="25"/>
      <c r="AU473" s="440" t="str">
        <f>IF($AT473="","",VLOOKUP($AT473,リスト!$CL:$CM,2,FALSE))</f>
        <v/>
      </c>
      <c r="AV473" s="449"/>
      <c r="AX473" s="384" t="str">
        <f t="shared" si="102"/>
        <v/>
      </c>
      <c r="AY473" s="384">
        <f t="shared" si="103"/>
        <v>0</v>
      </c>
      <c r="AZ473" s="384">
        <f t="shared" si="104"/>
        <v>0</v>
      </c>
      <c r="BA473" s="384">
        <f t="shared" si="105"/>
        <v>0</v>
      </c>
    </row>
    <row r="474" spans="2:53" s="177" customFormat="1" ht="24.75" hidden="1" customHeight="1" outlineLevel="1">
      <c r="B474" s="38"/>
      <c r="C474" s="52"/>
      <c r="D474" s="291" t="str">
        <f t="shared" si="93"/>
        <v/>
      </c>
      <c r="E474" s="3"/>
      <c r="F474" s="3"/>
      <c r="G474" s="3"/>
      <c r="H474" s="3"/>
      <c r="I474" s="3"/>
      <c r="J474" s="3"/>
      <c r="K474" s="3"/>
      <c r="L474" s="356"/>
      <c r="M474" s="3"/>
      <c r="N474" s="3"/>
      <c r="O474" s="3"/>
      <c r="P474" s="3"/>
      <c r="Q474" s="13"/>
      <c r="R474" s="67"/>
      <c r="S474" s="13"/>
      <c r="T474" s="13"/>
      <c r="U474" s="75"/>
      <c r="V474" s="58" t="s">
        <v>3550</v>
      </c>
      <c r="W474" s="59"/>
      <c r="X474" s="41"/>
      <c r="Y474" s="134" t="str">
        <f t="shared" si="94"/>
        <v/>
      </c>
      <c r="Z474" s="135" t="str">
        <f t="shared" si="95"/>
        <v/>
      </c>
      <c r="AA474" s="134"/>
      <c r="AB474" s="303"/>
      <c r="AC474" s="44"/>
      <c r="AD474" s="183" t="str">
        <f t="shared" si="96"/>
        <v/>
      </c>
      <c r="AE474" s="380">
        <v>0.1</v>
      </c>
      <c r="AF474" s="185" t="str">
        <f t="shared" si="97"/>
        <v/>
      </c>
      <c r="AG474" s="186" t="str">
        <f t="shared" si="98"/>
        <v/>
      </c>
      <c r="AH474" s="186" t="str">
        <f t="shared" si="99"/>
        <v/>
      </c>
      <c r="AI474" s="187" t="str">
        <f t="shared" si="100"/>
        <v/>
      </c>
      <c r="AJ474" s="337"/>
      <c r="AK474" s="61"/>
      <c r="AL474" s="372" t="str">
        <f t="shared" si="101"/>
        <v/>
      </c>
      <c r="AM474" s="14"/>
      <c r="AN474" s="15"/>
      <c r="AO474" s="15"/>
      <c r="AP474" s="15"/>
      <c r="AQ474" s="16"/>
      <c r="AR474" s="17"/>
      <c r="AT474" s="25"/>
      <c r="AU474" s="440" t="str">
        <f>IF($AT474="","",VLOOKUP($AT474,リスト!$CL:$CM,2,FALSE))</f>
        <v/>
      </c>
      <c r="AV474" s="449"/>
      <c r="AX474" s="384" t="str">
        <f t="shared" si="102"/>
        <v/>
      </c>
      <c r="AY474" s="384">
        <f t="shared" si="103"/>
        <v>0</v>
      </c>
      <c r="AZ474" s="384">
        <f t="shared" si="104"/>
        <v>0</v>
      </c>
      <c r="BA474" s="384">
        <f t="shared" si="105"/>
        <v>0</v>
      </c>
    </row>
    <row r="475" spans="2:53" s="177" customFormat="1" ht="24.75" hidden="1" customHeight="1" outlineLevel="1">
      <c r="B475" s="38"/>
      <c r="C475" s="52"/>
      <c r="D475" s="291" t="str">
        <f t="shared" si="93"/>
        <v/>
      </c>
      <c r="E475" s="3"/>
      <c r="F475" s="3"/>
      <c r="G475" s="3"/>
      <c r="H475" s="3"/>
      <c r="I475" s="3"/>
      <c r="J475" s="3"/>
      <c r="K475" s="3"/>
      <c r="L475" s="356"/>
      <c r="M475" s="3"/>
      <c r="N475" s="3"/>
      <c r="O475" s="3"/>
      <c r="P475" s="3"/>
      <c r="Q475" s="13"/>
      <c r="R475" s="67"/>
      <c r="S475" s="13"/>
      <c r="T475" s="13"/>
      <c r="U475" s="75"/>
      <c r="V475" s="58" t="s">
        <v>3550</v>
      </c>
      <c r="W475" s="59"/>
      <c r="X475" s="41"/>
      <c r="Y475" s="134" t="str">
        <f t="shared" si="94"/>
        <v/>
      </c>
      <c r="Z475" s="135" t="str">
        <f t="shared" si="95"/>
        <v/>
      </c>
      <c r="AA475" s="134"/>
      <c r="AB475" s="303"/>
      <c r="AC475" s="44"/>
      <c r="AD475" s="183" t="str">
        <f t="shared" si="96"/>
        <v/>
      </c>
      <c r="AE475" s="380">
        <v>0.1</v>
      </c>
      <c r="AF475" s="185" t="str">
        <f t="shared" si="97"/>
        <v/>
      </c>
      <c r="AG475" s="186" t="str">
        <f t="shared" si="98"/>
        <v/>
      </c>
      <c r="AH475" s="186" t="str">
        <f t="shared" si="99"/>
        <v/>
      </c>
      <c r="AI475" s="187" t="str">
        <f t="shared" si="100"/>
        <v/>
      </c>
      <c r="AJ475" s="337"/>
      <c r="AK475" s="61"/>
      <c r="AL475" s="372" t="str">
        <f t="shared" si="101"/>
        <v/>
      </c>
      <c r="AM475" s="14"/>
      <c r="AN475" s="15"/>
      <c r="AO475" s="15"/>
      <c r="AP475" s="15"/>
      <c r="AQ475" s="16"/>
      <c r="AR475" s="17"/>
      <c r="AT475" s="25"/>
      <c r="AU475" s="440" t="str">
        <f>IF($AT475="","",VLOOKUP($AT475,リスト!$CL:$CM,2,FALSE))</f>
        <v/>
      </c>
      <c r="AV475" s="449"/>
      <c r="AX475" s="384" t="str">
        <f t="shared" si="102"/>
        <v/>
      </c>
      <c r="AY475" s="384">
        <f t="shared" si="103"/>
        <v>0</v>
      </c>
      <c r="AZ475" s="384">
        <f t="shared" si="104"/>
        <v>0</v>
      </c>
      <c r="BA475" s="384">
        <f t="shared" si="105"/>
        <v>0</v>
      </c>
    </row>
    <row r="476" spans="2:53" s="177" customFormat="1" ht="24.75" hidden="1" customHeight="1" outlineLevel="1">
      <c r="B476" s="38"/>
      <c r="C476" s="52"/>
      <c r="D476" s="291" t="str">
        <f t="shared" si="93"/>
        <v/>
      </c>
      <c r="E476" s="3"/>
      <c r="F476" s="3"/>
      <c r="G476" s="3"/>
      <c r="H476" s="3"/>
      <c r="I476" s="3"/>
      <c r="J476" s="3"/>
      <c r="K476" s="3"/>
      <c r="L476" s="356"/>
      <c r="M476" s="3"/>
      <c r="N476" s="3"/>
      <c r="O476" s="3"/>
      <c r="P476" s="3"/>
      <c r="Q476" s="13"/>
      <c r="R476" s="67"/>
      <c r="S476" s="13"/>
      <c r="T476" s="13"/>
      <c r="U476" s="75"/>
      <c r="V476" s="58" t="s">
        <v>3550</v>
      </c>
      <c r="W476" s="59"/>
      <c r="X476" s="41"/>
      <c r="Y476" s="134" t="str">
        <f t="shared" si="94"/>
        <v/>
      </c>
      <c r="Z476" s="135" t="str">
        <f t="shared" si="95"/>
        <v/>
      </c>
      <c r="AA476" s="134"/>
      <c r="AB476" s="303"/>
      <c r="AC476" s="44"/>
      <c r="AD476" s="183" t="str">
        <f t="shared" si="96"/>
        <v/>
      </c>
      <c r="AE476" s="380">
        <v>0.1</v>
      </c>
      <c r="AF476" s="185" t="str">
        <f t="shared" si="97"/>
        <v/>
      </c>
      <c r="AG476" s="186" t="str">
        <f t="shared" si="98"/>
        <v/>
      </c>
      <c r="AH476" s="186" t="str">
        <f t="shared" si="99"/>
        <v/>
      </c>
      <c r="AI476" s="187" t="str">
        <f t="shared" si="100"/>
        <v/>
      </c>
      <c r="AJ476" s="337"/>
      <c r="AK476" s="61"/>
      <c r="AL476" s="372" t="str">
        <f t="shared" si="101"/>
        <v/>
      </c>
      <c r="AM476" s="14"/>
      <c r="AN476" s="15"/>
      <c r="AO476" s="15"/>
      <c r="AP476" s="15"/>
      <c r="AQ476" s="16"/>
      <c r="AR476" s="17"/>
      <c r="AT476" s="25"/>
      <c r="AU476" s="440" t="str">
        <f>IF($AT476="","",VLOOKUP($AT476,リスト!$CL:$CM,2,FALSE))</f>
        <v/>
      </c>
      <c r="AV476" s="449"/>
      <c r="AX476" s="384" t="str">
        <f t="shared" si="102"/>
        <v/>
      </c>
      <c r="AY476" s="384">
        <f t="shared" si="103"/>
        <v>0</v>
      </c>
      <c r="AZ476" s="384">
        <f t="shared" si="104"/>
        <v>0</v>
      </c>
      <c r="BA476" s="384">
        <f t="shared" si="105"/>
        <v>0</v>
      </c>
    </row>
    <row r="477" spans="2:53" s="177" customFormat="1" ht="24.75" hidden="1" customHeight="1" outlineLevel="1">
      <c r="B477" s="38"/>
      <c r="C477" s="52"/>
      <c r="D477" s="291" t="str">
        <f t="shared" si="93"/>
        <v/>
      </c>
      <c r="E477" s="3"/>
      <c r="F477" s="3"/>
      <c r="G477" s="3"/>
      <c r="H477" s="3"/>
      <c r="I477" s="3"/>
      <c r="J477" s="3"/>
      <c r="K477" s="3"/>
      <c r="L477" s="356"/>
      <c r="M477" s="3"/>
      <c r="N477" s="3"/>
      <c r="O477" s="3"/>
      <c r="P477" s="3"/>
      <c r="Q477" s="13"/>
      <c r="R477" s="67"/>
      <c r="S477" s="13"/>
      <c r="T477" s="13"/>
      <c r="U477" s="75"/>
      <c r="V477" s="58" t="s">
        <v>3550</v>
      </c>
      <c r="W477" s="59"/>
      <c r="X477" s="41"/>
      <c r="Y477" s="134" t="str">
        <f t="shared" si="94"/>
        <v/>
      </c>
      <c r="Z477" s="135" t="str">
        <f t="shared" si="95"/>
        <v/>
      </c>
      <c r="AA477" s="134"/>
      <c r="AB477" s="303"/>
      <c r="AC477" s="44"/>
      <c r="AD477" s="183" t="str">
        <f t="shared" si="96"/>
        <v/>
      </c>
      <c r="AE477" s="380">
        <v>0.1</v>
      </c>
      <c r="AF477" s="185" t="str">
        <f t="shared" si="97"/>
        <v/>
      </c>
      <c r="AG477" s="186" t="str">
        <f t="shared" si="98"/>
        <v/>
      </c>
      <c r="AH477" s="186" t="str">
        <f t="shared" si="99"/>
        <v/>
      </c>
      <c r="AI477" s="187" t="str">
        <f t="shared" si="100"/>
        <v/>
      </c>
      <c r="AJ477" s="337"/>
      <c r="AK477" s="61"/>
      <c r="AL477" s="372" t="str">
        <f t="shared" si="101"/>
        <v/>
      </c>
      <c r="AM477" s="14"/>
      <c r="AN477" s="15"/>
      <c r="AO477" s="15"/>
      <c r="AP477" s="15"/>
      <c r="AQ477" s="16"/>
      <c r="AR477" s="17"/>
      <c r="AT477" s="25"/>
      <c r="AU477" s="440" t="str">
        <f>IF($AT477="","",VLOOKUP($AT477,リスト!$CL:$CM,2,FALSE))</f>
        <v/>
      </c>
      <c r="AV477" s="449"/>
      <c r="AX477" s="384" t="str">
        <f t="shared" si="102"/>
        <v/>
      </c>
      <c r="AY477" s="384">
        <f t="shared" si="103"/>
        <v>0</v>
      </c>
      <c r="AZ477" s="384">
        <f t="shared" si="104"/>
        <v>0</v>
      </c>
      <c r="BA477" s="384">
        <f t="shared" si="105"/>
        <v>0</v>
      </c>
    </row>
    <row r="478" spans="2:53" s="177" customFormat="1" ht="24.75" hidden="1" customHeight="1" outlineLevel="1">
      <c r="B478" s="38"/>
      <c r="C478" s="52"/>
      <c r="D478" s="291" t="str">
        <f t="shared" si="93"/>
        <v/>
      </c>
      <c r="E478" s="3"/>
      <c r="F478" s="3"/>
      <c r="G478" s="3"/>
      <c r="H478" s="3"/>
      <c r="I478" s="3"/>
      <c r="J478" s="3"/>
      <c r="K478" s="3"/>
      <c r="L478" s="356"/>
      <c r="M478" s="3"/>
      <c r="N478" s="3"/>
      <c r="O478" s="3"/>
      <c r="P478" s="3"/>
      <c r="Q478" s="13"/>
      <c r="R478" s="67"/>
      <c r="S478" s="13"/>
      <c r="T478" s="13"/>
      <c r="U478" s="75"/>
      <c r="V478" s="58" t="s">
        <v>3550</v>
      </c>
      <c r="W478" s="59"/>
      <c r="X478" s="41"/>
      <c r="Y478" s="134" t="str">
        <f t="shared" si="94"/>
        <v/>
      </c>
      <c r="Z478" s="135" t="str">
        <f t="shared" si="95"/>
        <v/>
      </c>
      <c r="AA478" s="134"/>
      <c r="AB478" s="303"/>
      <c r="AC478" s="44"/>
      <c r="AD478" s="183" t="str">
        <f t="shared" si="96"/>
        <v/>
      </c>
      <c r="AE478" s="380">
        <v>0.1</v>
      </c>
      <c r="AF478" s="185" t="str">
        <f t="shared" si="97"/>
        <v/>
      </c>
      <c r="AG478" s="186" t="str">
        <f t="shared" si="98"/>
        <v/>
      </c>
      <c r="AH478" s="186" t="str">
        <f t="shared" si="99"/>
        <v/>
      </c>
      <c r="AI478" s="187" t="str">
        <f t="shared" si="100"/>
        <v/>
      </c>
      <c r="AJ478" s="337"/>
      <c r="AK478" s="61"/>
      <c r="AL478" s="372" t="str">
        <f t="shared" si="101"/>
        <v/>
      </c>
      <c r="AM478" s="14"/>
      <c r="AN478" s="15"/>
      <c r="AO478" s="15"/>
      <c r="AP478" s="15"/>
      <c r="AQ478" s="16"/>
      <c r="AR478" s="17"/>
      <c r="AT478" s="25"/>
      <c r="AU478" s="440" t="str">
        <f>IF($AT478="","",VLOOKUP($AT478,リスト!$CL:$CM,2,FALSE))</f>
        <v/>
      </c>
      <c r="AV478" s="449"/>
      <c r="AX478" s="384" t="str">
        <f t="shared" si="102"/>
        <v/>
      </c>
      <c r="AY478" s="384">
        <f t="shared" si="103"/>
        <v>0</v>
      </c>
      <c r="AZ478" s="384">
        <f t="shared" si="104"/>
        <v>0</v>
      </c>
      <c r="BA478" s="384">
        <f t="shared" si="105"/>
        <v>0</v>
      </c>
    </row>
    <row r="479" spans="2:53" s="177" customFormat="1" ht="24.75" hidden="1" customHeight="1" outlineLevel="1">
      <c r="B479" s="38"/>
      <c r="C479" s="52"/>
      <c r="D479" s="291" t="str">
        <f t="shared" si="93"/>
        <v/>
      </c>
      <c r="E479" s="3"/>
      <c r="F479" s="3"/>
      <c r="G479" s="3"/>
      <c r="H479" s="3"/>
      <c r="I479" s="3"/>
      <c r="J479" s="3"/>
      <c r="K479" s="3"/>
      <c r="L479" s="356"/>
      <c r="M479" s="3"/>
      <c r="N479" s="3"/>
      <c r="O479" s="3"/>
      <c r="P479" s="3"/>
      <c r="Q479" s="13"/>
      <c r="R479" s="67"/>
      <c r="S479" s="13"/>
      <c r="T479" s="13"/>
      <c r="U479" s="75"/>
      <c r="V479" s="58" t="s">
        <v>3550</v>
      </c>
      <c r="W479" s="59"/>
      <c r="X479" s="41"/>
      <c r="Y479" s="134" t="str">
        <f t="shared" si="94"/>
        <v/>
      </c>
      <c r="Z479" s="135" t="str">
        <f t="shared" si="95"/>
        <v/>
      </c>
      <c r="AA479" s="134"/>
      <c r="AB479" s="303"/>
      <c r="AC479" s="44"/>
      <c r="AD479" s="183" t="str">
        <f t="shared" si="96"/>
        <v/>
      </c>
      <c r="AE479" s="380">
        <v>0.1</v>
      </c>
      <c r="AF479" s="185" t="str">
        <f t="shared" si="97"/>
        <v/>
      </c>
      <c r="AG479" s="186" t="str">
        <f t="shared" si="98"/>
        <v/>
      </c>
      <c r="AH479" s="186" t="str">
        <f t="shared" si="99"/>
        <v/>
      </c>
      <c r="AI479" s="187" t="str">
        <f t="shared" si="100"/>
        <v/>
      </c>
      <c r="AJ479" s="337"/>
      <c r="AK479" s="61"/>
      <c r="AL479" s="372" t="str">
        <f t="shared" si="101"/>
        <v/>
      </c>
      <c r="AM479" s="14"/>
      <c r="AN479" s="15"/>
      <c r="AO479" s="15"/>
      <c r="AP479" s="15"/>
      <c r="AQ479" s="16"/>
      <c r="AR479" s="17"/>
      <c r="AT479" s="25"/>
      <c r="AU479" s="440" t="str">
        <f>IF($AT479="","",VLOOKUP($AT479,リスト!$CL:$CM,2,FALSE))</f>
        <v/>
      </c>
      <c r="AV479" s="449"/>
      <c r="AX479" s="384" t="str">
        <f t="shared" si="102"/>
        <v/>
      </c>
      <c r="AY479" s="384">
        <f t="shared" si="103"/>
        <v>0</v>
      </c>
      <c r="AZ479" s="384">
        <f t="shared" si="104"/>
        <v>0</v>
      </c>
      <c r="BA479" s="384">
        <f t="shared" si="105"/>
        <v>0</v>
      </c>
    </row>
    <row r="480" spans="2:53" s="177" customFormat="1" ht="24.75" hidden="1" customHeight="1" outlineLevel="1">
      <c r="B480" s="38"/>
      <c r="C480" s="52"/>
      <c r="D480" s="291" t="str">
        <f t="shared" si="93"/>
        <v/>
      </c>
      <c r="E480" s="3"/>
      <c r="F480" s="3"/>
      <c r="G480" s="3"/>
      <c r="H480" s="3"/>
      <c r="I480" s="3"/>
      <c r="J480" s="3"/>
      <c r="K480" s="3"/>
      <c r="L480" s="356"/>
      <c r="M480" s="3"/>
      <c r="N480" s="3"/>
      <c r="O480" s="3"/>
      <c r="P480" s="3"/>
      <c r="Q480" s="13"/>
      <c r="R480" s="67"/>
      <c r="S480" s="13"/>
      <c r="T480" s="13"/>
      <c r="U480" s="75"/>
      <c r="V480" s="58" t="s">
        <v>3550</v>
      </c>
      <c r="W480" s="59"/>
      <c r="X480" s="41"/>
      <c r="Y480" s="134" t="str">
        <f t="shared" si="94"/>
        <v/>
      </c>
      <c r="Z480" s="135" t="str">
        <f t="shared" si="95"/>
        <v/>
      </c>
      <c r="AA480" s="134"/>
      <c r="AB480" s="303"/>
      <c r="AC480" s="44"/>
      <c r="AD480" s="183" t="str">
        <f t="shared" si="96"/>
        <v/>
      </c>
      <c r="AE480" s="380">
        <v>0.1</v>
      </c>
      <c r="AF480" s="185" t="str">
        <f t="shared" si="97"/>
        <v/>
      </c>
      <c r="AG480" s="186" t="str">
        <f t="shared" si="98"/>
        <v/>
      </c>
      <c r="AH480" s="186" t="str">
        <f t="shared" si="99"/>
        <v/>
      </c>
      <c r="AI480" s="187" t="str">
        <f t="shared" si="100"/>
        <v/>
      </c>
      <c r="AJ480" s="337"/>
      <c r="AK480" s="61"/>
      <c r="AL480" s="372" t="str">
        <f t="shared" si="101"/>
        <v/>
      </c>
      <c r="AM480" s="14"/>
      <c r="AN480" s="15"/>
      <c r="AO480" s="15"/>
      <c r="AP480" s="15"/>
      <c r="AQ480" s="16"/>
      <c r="AR480" s="17"/>
      <c r="AT480" s="25"/>
      <c r="AU480" s="440" t="str">
        <f>IF($AT480="","",VLOOKUP($AT480,リスト!$CL:$CM,2,FALSE))</f>
        <v/>
      </c>
      <c r="AV480" s="449"/>
      <c r="AX480" s="384" t="str">
        <f t="shared" si="102"/>
        <v/>
      </c>
      <c r="AY480" s="384">
        <f t="shared" si="103"/>
        <v>0</v>
      </c>
      <c r="AZ480" s="384">
        <f t="shared" si="104"/>
        <v>0</v>
      </c>
      <c r="BA480" s="384">
        <f t="shared" si="105"/>
        <v>0</v>
      </c>
    </row>
    <row r="481" spans="2:53" s="177" customFormat="1" ht="24.75" hidden="1" customHeight="1" outlineLevel="1">
      <c r="B481" s="38"/>
      <c r="C481" s="52"/>
      <c r="D481" s="291" t="str">
        <f t="shared" si="93"/>
        <v/>
      </c>
      <c r="E481" s="3"/>
      <c r="F481" s="3"/>
      <c r="G481" s="3"/>
      <c r="H481" s="3"/>
      <c r="I481" s="3"/>
      <c r="J481" s="3"/>
      <c r="K481" s="3"/>
      <c r="L481" s="356"/>
      <c r="M481" s="3"/>
      <c r="N481" s="3"/>
      <c r="O481" s="3"/>
      <c r="P481" s="3"/>
      <c r="Q481" s="13"/>
      <c r="R481" s="67"/>
      <c r="S481" s="13"/>
      <c r="T481" s="13"/>
      <c r="U481" s="75"/>
      <c r="V481" s="58" t="s">
        <v>3550</v>
      </c>
      <c r="W481" s="59"/>
      <c r="X481" s="41"/>
      <c r="Y481" s="134" t="str">
        <f t="shared" si="94"/>
        <v/>
      </c>
      <c r="Z481" s="135" t="str">
        <f t="shared" si="95"/>
        <v/>
      </c>
      <c r="AA481" s="134"/>
      <c r="AB481" s="303"/>
      <c r="AC481" s="44"/>
      <c r="AD481" s="183" t="str">
        <f t="shared" si="96"/>
        <v/>
      </c>
      <c r="AE481" s="380">
        <v>0.1</v>
      </c>
      <c r="AF481" s="185" t="str">
        <f t="shared" si="97"/>
        <v/>
      </c>
      <c r="AG481" s="186" t="str">
        <f t="shared" si="98"/>
        <v/>
      </c>
      <c r="AH481" s="186" t="str">
        <f t="shared" si="99"/>
        <v/>
      </c>
      <c r="AI481" s="187" t="str">
        <f t="shared" si="100"/>
        <v/>
      </c>
      <c r="AJ481" s="337"/>
      <c r="AK481" s="61"/>
      <c r="AL481" s="372" t="str">
        <f t="shared" si="101"/>
        <v/>
      </c>
      <c r="AM481" s="14"/>
      <c r="AN481" s="15"/>
      <c r="AO481" s="15"/>
      <c r="AP481" s="15"/>
      <c r="AQ481" s="16"/>
      <c r="AR481" s="17"/>
      <c r="AT481" s="25"/>
      <c r="AU481" s="440" t="str">
        <f>IF($AT481="","",VLOOKUP($AT481,リスト!$CL:$CM,2,FALSE))</f>
        <v/>
      </c>
      <c r="AV481" s="449"/>
      <c r="AX481" s="384" t="str">
        <f t="shared" si="102"/>
        <v/>
      </c>
      <c r="AY481" s="384">
        <f t="shared" si="103"/>
        <v>0</v>
      </c>
      <c r="AZ481" s="384">
        <f t="shared" si="104"/>
        <v>0</v>
      </c>
      <c r="BA481" s="384">
        <f t="shared" si="105"/>
        <v>0</v>
      </c>
    </row>
    <row r="482" spans="2:53" s="177" customFormat="1" ht="24.75" hidden="1" customHeight="1" outlineLevel="1">
      <c r="B482" s="38"/>
      <c r="C482" s="52"/>
      <c r="D482" s="291" t="str">
        <f t="shared" si="93"/>
        <v/>
      </c>
      <c r="E482" s="3"/>
      <c r="F482" s="3"/>
      <c r="G482" s="3"/>
      <c r="H482" s="3"/>
      <c r="I482" s="3"/>
      <c r="J482" s="3"/>
      <c r="K482" s="3"/>
      <c r="L482" s="356"/>
      <c r="M482" s="3"/>
      <c r="N482" s="3"/>
      <c r="O482" s="3"/>
      <c r="P482" s="3"/>
      <c r="Q482" s="13"/>
      <c r="R482" s="67"/>
      <c r="S482" s="13"/>
      <c r="T482" s="13"/>
      <c r="U482" s="75"/>
      <c r="V482" s="58" t="s">
        <v>3550</v>
      </c>
      <c r="W482" s="59"/>
      <c r="X482" s="41"/>
      <c r="Y482" s="134" t="str">
        <f t="shared" si="94"/>
        <v/>
      </c>
      <c r="Z482" s="135" t="str">
        <f t="shared" si="95"/>
        <v/>
      </c>
      <c r="AA482" s="134"/>
      <c r="AB482" s="303"/>
      <c r="AC482" s="44"/>
      <c r="AD482" s="183" t="str">
        <f t="shared" si="96"/>
        <v/>
      </c>
      <c r="AE482" s="380">
        <v>0.1</v>
      </c>
      <c r="AF482" s="185" t="str">
        <f t="shared" si="97"/>
        <v/>
      </c>
      <c r="AG482" s="186" t="str">
        <f t="shared" si="98"/>
        <v/>
      </c>
      <c r="AH482" s="186" t="str">
        <f t="shared" si="99"/>
        <v/>
      </c>
      <c r="AI482" s="187" t="str">
        <f t="shared" si="100"/>
        <v/>
      </c>
      <c r="AJ482" s="337"/>
      <c r="AK482" s="61"/>
      <c r="AL482" s="372" t="str">
        <f t="shared" si="101"/>
        <v/>
      </c>
      <c r="AM482" s="14"/>
      <c r="AN482" s="15"/>
      <c r="AO482" s="15"/>
      <c r="AP482" s="15"/>
      <c r="AQ482" s="16"/>
      <c r="AR482" s="17"/>
      <c r="AT482" s="25"/>
      <c r="AU482" s="440" t="str">
        <f>IF($AT482="","",VLOOKUP($AT482,リスト!$CL:$CM,2,FALSE))</f>
        <v/>
      </c>
      <c r="AV482" s="449"/>
      <c r="AX482" s="384" t="str">
        <f t="shared" si="102"/>
        <v/>
      </c>
      <c r="AY482" s="384">
        <f t="shared" si="103"/>
        <v>0</v>
      </c>
      <c r="AZ482" s="384">
        <f t="shared" si="104"/>
        <v>0</v>
      </c>
      <c r="BA482" s="384">
        <f t="shared" si="105"/>
        <v>0</v>
      </c>
    </row>
    <row r="483" spans="2:53" s="177" customFormat="1" ht="24.75" hidden="1" customHeight="1" outlineLevel="1">
      <c r="B483" s="38"/>
      <c r="C483" s="52"/>
      <c r="D483" s="291" t="str">
        <f t="shared" si="93"/>
        <v/>
      </c>
      <c r="E483" s="3"/>
      <c r="F483" s="3"/>
      <c r="G483" s="3"/>
      <c r="H483" s="3"/>
      <c r="I483" s="3"/>
      <c r="J483" s="3"/>
      <c r="K483" s="3"/>
      <c r="L483" s="356"/>
      <c r="M483" s="3"/>
      <c r="N483" s="3"/>
      <c r="O483" s="3"/>
      <c r="P483" s="3"/>
      <c r="Q483" s="13"/>
      <c r="R483" s="67"/>
      <c r="S483" s="13"/>
      <c r="T483" s="13"/>
      <c r="U483" s="75"/>
      <c r="V483" s="58" t="s">
        <v>3550</v>
      </c>
      <c r="W483" s="59"/>
      <c r="X483" s="41"/>
      <c r="Y483" s="134" t="str">
        <f t="shared" si="94"/>
        <v/>
      </c>
      <c r="Z483" s="135" t="str">
        <f t="shared" si="95"/>
        <v/>
      </c>
      <c r="AA483" s="134"/>
      <c r="AB483" s="303"/>
      <c r="AC483" s="44"/>
      <c r="AD483" s="183" t="str">
        <f t="shared" si="96"/>
        <v/>
      </c>
      <c r="AE483" s="380">
        <v>0.1</v>
      </c>
      <c r="AF483" s="185" t="str">
        <f t="shared" si="97"/>
        <v/>
      </c>
      <c r="AG483" s="186" t="str">
        <f t="shared" si="98"/>
        <v/>
      </c>
      <c r="AH483" s="186" t="str">
        <f t="shared" si="99"/>
        <v/>
      </c>
      <c r="AI483" s="187" t="str">
        <f t="shared" si="100"/>
        <v/>
      </c>
      <c r="AJ483" s="337"/>
      <c r="AK483" s="61"/>
      <c r="AL483" s="372" t="str">
        <f t="shared" si="101"/>
        <v/>
      </c>
      <c r="AM483" s="14"/>
      <c r="AN483" s="15"/>
      <c r="AO483" s="15"/>
      <c r="AP483" s="15"/>
      <c r="AQ483" s="16"/>
      <c r="AR483" s="17"/>
      <c r="AT483" s="25"/>
      <c r="AU483" s="440" t="str">
        <f>IF($AT483="","",VLOOKUP($AT483,リスト!$CL:$CM,2,FALSE))</f>
        <v/>
      </c>
      <c r="AV483" s="449"/>
      <c r="AX483" s="384" t="str">
        <f t="shared" si="102"/>
        <v/>
      </c>
      <c r="AY483" s="384">
        <f t="shared" si="103"/>
        <v>0</v>
      </c>
      <c r="AZ483" s="384">
        <f t="shared" si="104"/>
        <v>0</v>
      </c>
      <c r="BA483" s="384">
        <f t="shared" si="105"/>
        <v>0</v>
      </c>
    </row>
    <row r="484" spans="2:53" s="177" customFormat="1" ht="24.75" hidden="1" customHeight="1" outlineLevel="1">
      <c r="B484" s="38"/>
      <c r="C484" s="52"/>
      <c r="D484" s="291" t="str">
        <f t="shared" si="93"/>
        <v/>
      </c>
      <c r="E484" s="3"/>
      <c r="F484" s="3"/>
      <c r="G484" s="3"/>
      <c r="H484" s="3"/>
      <c r="I484" s="3"/>
      <c r="J484" s="3"/>
      <c r="K484" s="3"/>
      <c r="L484" s="356"/>
      <c r="M484" s="3"/>
      <c r="N484" s="3"/>
      <c r="O484" s="3"/>
      <c r="P484" s="3"/>
      <c r="Q484" s="13"/>
      <c r="R484" s="67"/>
      <c r="S484" s="13"/>
      <c r="T484" s="13"/>
      <c r="U484" s="75"/>
      <c r="V484" s="58" t="s">
        <v>3550</v>
      </c>
      <c r="W484" s="59"/>
      <c r="X484" s="41"/>
      <c r="Y484" s="134" t="str">
        <f t="shared" si="94"/>
        <v/>
      </c>
      <c r="Z484" s="135" t="str">
        <f t="shared" si="95"/>
        <v/>
      </c>
      <c r="AA484" s="134"/>
      <c r="AB484" s="303"/>
      <c r="AC484" s="44"/>
      <c r="AD484" s="183" t="str">
        <f t="shared" si="96"/>
        <v/>
      </c>
      <c r="AE484" s="380">
        <v>0.1</v>
      </c>
      <c r="AF484" s="185" t="str">
        <f t="shared" si="97"/>
        <v/>
      </c>
      <c r="AG484" s="186" t="str">
        <f t="shared" si="98"/>
        <v/>
      </c>
      <c r="AH484" s="186" t="str">
        <f t="shared" si="99"/>
        <v/>
      </c>
      <c r="AI484" s="187" t="str">
        <f t="shared" si="100"/>
        <v/>
      </c>
      <c r="AJ484" s="337"/>
      <c r="AK484" s="61"/>
      <c r="AL484" s="372" t="str">
        <f t="shared" si="101"/>
        <v/>
      </c>
      <c r="AM484" s="14"/>
      <c r="AN484" s="15"/>
      <c r="AO484" s="15"/>
      <c r="AP484" s="15"/>
      <c r="AQ484" s="16"/>
      <c r="AR484" s="17"/>
      <c r="AT484" s="25"/>
      <c r="AU484" s="440" t="str">
        <f>IF($AT484="","",VLOOKUP($AT484,リスト!$CL:$CM,2,FALSE))</f>
        <v/>
      </c>
      <c r="AV484" s="449"/>
      <c r="AX484" s="384" t="str">
        <f t="shared" si="102"/>
        <v/>
      </c>
      <c r="AY484" s="384">
        <f t="shared" si="103"/>
        <v>0</v>
      </c>
      <c r="AZ484" s="384">
        <f t="shared" si="104"/>
        <v>0</v>
      </c>
      <c r="BA484" s="384">
        <f t="shared" si="105"/>
        <v>0</v>
      </c>
    </row>
    <row r="485" spans="2:53" s="177" customFormat="1" ht="24.75" hidden="1" customHeight="1" outlineLevel="1">
      <c r="B485" s="38"/>
      <c r="C485" s="52"/>
      <c r="D485" s="291" t="str">
        <f t="shared" si="93"/>
        <v/>
      </c>
      <c r="E485" s="3"/>
      <c r="F485" s="3"/>
      <c r="G485" s="3"/>
      <c r="H485" s="3"/>
      <c r="I485" s="3"/>
      <c r="J485" s="3"/>
      <c r="K485" s="3"/>
      <c r="L485" s="356"/>
      <c r="M485" s="3"/>
      <c r="N485" s="3"/>
      <c r="O485" s="3"/>
      <c r="P485" s="3"/>
      <c r="Q485" s="13"/>
      <c r="R485" s="67"/>
      <c r="S485" s="13"/>
      <c r="T485" s="13"/>
      <c r="U485" s="75"/>
      <c r="V485" s="58" t="s">
        <v>3550</v>
      </c>
      <c r="W485" s="59"/>
      <c r="X485" s="41"/>
      <c r="Y485" s="134" t="str">
        <f t="shared" si="94"/>
        <v/>
      </c>
      <c r="Z485" s="135" t="str">
        <f t="shared" si="95"/>
        <v/>
      </c>
      <c r="AA485" s="134"/>
      <c r="AB485" s="303"/>
      <c r="AC485" s="44"/>
      <c r="AD485" s="183" t="str">
        <f t="shared" si="96"/>
        <v/>
      </c>
      <c r="AE485" s="380">
        <v>0.1</v>
      </c>
      <c r="AF485" s="185" t="str">
        <f t="shared" si="97"/>
        <v/>
      </c>
      <c r="AG485" s="186" t="str">
        <f t="shared" si="98"/>
        <v/>
      </c>
      <c r="AH485" s="186" t="str">
        <f t="shared" si="99"/>
        <v/>
      </c>
      <c r="AI485" s="187" t="str">
        <f t="shared" si="100"/>
        <v/>
      </c>
      <c r="AJ485" s="337"/>
      <c r="AK485" s="61"/>
      <c r="AL485" s="372" t="str">
        <f t="shared" si="101"/>
        <v/>
      </c>
      <c r="AM485" s="14"/>
      <c r="AN485" s="15"/>
      <c r="AO485" s="15"/>
      <c r="AP485" s="15"/>
      <c r="AQ485" s="16"/>
      <c r="AR485" s="17"/>
      <c r="AT485" s="25"/>
      <c r="AU485" s="440" t="str">
        <f>IF($AT485="","",VLOOKUP($AT485,リスト!$CL:$CM,2,FALSE))</f>
        <v/>
      </c>
      <c r="AV485" s="449"/>
      <c r="AX485" s="384" t="str">
        <f t="shared" si="102"/>
        <v/>
      </c>
      <c r="AY485" s="384">
        <f t="shared" si="103"/>
        <v>0</v>
      </c>
      <c r="AZ485" s="384">
        <f t="shared" si="104"/>
        <v>0</v>
      </c>
      <c r="BA485" s="384">
        <f t="shared" si="105"/>
        <v>0</v>
      </c>
    </row>
    <row r="486" spans="2:53" s="177" customFormat="1" ht="24.75" hidden="1" customHeight="1" outlineLevel="1">
      <c r="B486" s="38"/>
      <c r="C486" s="52"/>
      <c r="D486" s="291" t="str">
        <f t="shared" si="93"/>
        <v/>
      </c>
      <c r="E486" s="3"/>
      <c r="F486" s="3"/>
      <c r="G486" s="3"/>
      <c r="H486" s="3"/>
      <c r="I486" s="3"/>
      <c r="J486" s="3"/>
      <c r="K486" s="3"/>
      <c r="L486" s="356"/>
      <c r="M486" s="3"/>
      <c r="N486" s="3"/>
      <c r="O486" s="3"/>
      <c r="P486" s="3"/>
      <c r="Q486" s="13"/>
      <c r="R486" s="67"/>
      <c r="S486" s="13"/>
      <c r="T486" s="13"/>
      <c r="U486" s="75"/>
      <c r="V486" s="58" t="s">
        <v>3550</v>
      </c>
      <c r="W486" s="59"/>
      <c r="X486" s="41"/>
      <c r="Y486" s="134" t="str">
        <f t="shared" si="94"/>
        <v/>
      </c>
      <c r="Z486" s="135" t="str">
        <f t="shared" si="95"/>
        <v/>
      </c>
      <c r="AA486" s="134"/>
      <c r="AB486" s="303"/>
      <c r="AC486" s="44"/>
      <c r="AD486" s="183" t="str">
        <f t="shared" si="96"/>
        <v/>
      </c>
      <c r="AE486" s="380">
        <v>0.1</v>
      </c>
      <c r="AF486" s="185" t="str">
        <f t="shared" si="97"/>
        <v/>
      </c>
      <c r="AG486" s="186" t="str">
        <f t="shared" si="98"/>
        <v/>
      </c>
      <c r="AH486" s="186" t="str">
        <f t="shared" si="99"/>
        <v/>
      </c>
      <c r="AI486" s="187" t="str">
        <f t="shared" si="100"/>
        <v/>
      </c>
      <c r="AJ486" s="337"/>
      <c r="AK486" s="61"/>
      <c r="AL486" s="372" t="str">
        <f t="shared" si="101"/>
        <v/>
      </c>
      <c r="AM486" s="14"/>
      <c r="AN486" s="15"/>
      <c r="AO486" s="15"/>
      <c r="AP486" s="15"/>
      <c r="AQ486" s="16"/>
      <c r="AR486" s="17"/>
      <c r="AT486" s="25"/>
      <c r="AU486" s="440" t="str">
        <f>IF($AT486="","",VLOOKUP($AT486,リスト!$CL:$CM,2,FALSE))</f>
        <v/>
      </c>
      <c r="AV486" s="449"/>
      <c r="AX486" s="384" t="str">
        <f t="shared" si="102"/>
        <v/>
      </c>
      <c r="AY486" s="384">
        <f t="shared" si="103"/>
        <v>0</v>
      </c>
      <c r="AZ486" s="384">
        <f t="shared" si="104"/>
        <v>0</v>
      </c>
      <c r="BA486" s="384">
        <f t="shared" si="105"/>
        <v>0</v>
      </c>
    </row>
    <row r="487" spans="2:53" s="177" customFormat="1" ht="24.75" hidden="1" customHeight="1" outlineLevel="1">
      <c r="B487" s="38"/>
      <c r="C487" s="52"/>
      <c r="D487" s="291" t="str">
        <f t="shared" si="93"/>
        <v/>
      </c>
      <c r="E487" s="3"/>
      <c r="F487" s="3"/>
      <c r="G487" s="3"/>
      <c r="H487" s="3"/>
      <c r="I487" s="3"/>
      <c r="J487" s="3"/>
      <c r="K487" s="3"/>
      <c r="L487" s="356"/>
      <c r="M487" s="3"/>
      <c r="N487" s="3"/>
      <c r="O487" s="3"/>
      <c r="P487" s="3"/>
      <c r="Q487" s="13"/>
      <c r="R487" s="67"/>
      <c r="S487" s="13"/>
      <c r="T487" s="13"/>
      <c r="U487" s="75"/>
      <c r="V487" s="58" t="s">
        <v>3550</v>
      </c>
      <c r="W487" s="59"/>
      <c r="X487" s="41"/>
      <c r="Y487" s="134" t="str">
        <f t="shared" si="94"/>
        <v/>
      </c>
      <c r="Z487" s="135" t="str">
        <f t="shared" si="95"/>
        <v/>
      </c>
      <c r="AA487" s="134"/>
      <c r="AB487" s="303"/>
      <c r="AC487" s="44"/>
      <c r="AD487" s="183" t="str">
        <f t="shared" si="96"/>
        <v/>
      </c>
      <c r="AE487" s="380">
        <v>0.1</v>
      </c>
      <c r="AF487" s="185" t="str">
        <f t="shared" si="97"/>
        <v/>
      </c>
      <c r="AG487" s="186" t="str">
        <f t="shared" si="98"/>
        <v/>
      </c>
      <c r="AH487" s="186" t="str">
        <f t="shared" si="99"/>
        <v/>
      </c>
      <c r="AI487" s="187" t="str">
        <f t="shared" si="100"/>
        <v/>
      </c>
      <c r="AJ487" s="337"/>
      <c r="AK487" s="61"/>
      <c r="AL487" s="372" t="str">
        <f t="shared" si="101"/>
        <v/>
      </c>
      <c r="AM487" s="14"/>
      <c r="AN487" s="15"/>
      <c r="AO487" s="15"/>
      <c r="AP487" s="15"/>
      <c r="AQ487" s="16"/>
      <c r="AR487" s="17"/>
      <c r="AT487" s="25"/>
      <c r="AU487" s="440" t="str">
        <f>IF($AT487="","",VLOOKUP($AT487,リスト!$CL:$CM,2,FALSE))</f>
        <v/>
      </c>
      <c r="AV487" s="449"/>
      <c r="AX487" s="384" t="str">
        <f t="shared" si="102"/>
        <v/>
      </c>
      <c r="AY487" s="384">
        <f t="shared" si="103"/>
        <v>0</v>
      </c>
      <c r="AZ487" s="384">
        <f t="shared" si="104"/>
        <v>0</v>
      </c>
      <c r="BA487" s="384">
        <f t="shared" si="105"/>
        <v>0</v>
      </c>
    </row>
    <row r="488" spans="2:53" s="177" customFormat="1" ht="24.75" hidden="1" customHeight="1" outlineLevel="1">
      <c r="B488" s="38"/>
      <c r="C488" s="52"/>
      <c r="D488" s="291" t="str">
        <f t="shared" si="93"/>
        <v/>
      </c>
      <c r="E488" s="3"/>
      <c r="F488" s="3"/>
      <c r="G488" s="3"/>
      <c r="H488" s="3"/>
      <c r="I488" s="3"/>
      <c r="J488" s="3"/>
      <c r="K488" s="3"/>
      <c r="L488" s="356"/>
      <c r="M488" s="3"/>
      <c r="N488" s="3"/>
      <c r="O488" s="3"/>
      <c r="P488" s="3"/>
      <c r="Q488" s="13"/>
      <c r="R488" s="67"/>
      <c r="S488" s="13"/>
      <c r="T488" s="13"/>
      <c r="U488" s="75"/>
      <c r="V488" s="58" t="s">
        <v>3550</v>
      </c>
      <c r="W488" s="59"/>
      <c r="X488" s="41"/>
      <c r="Y488" s="134" t="str">
        <f t="shared" si="94"/>
        <v/>
      </c>
      <c r="Z488" s="135" t="str">
        <f t="shared" si="95"/>
        <v/>
      </c>
      <c r="AA488" s="134"/>
      <c r="AB488" s="303"/>
      <c r="AC488" s="44"/>
      <c r="AD488" s="183" t="str">
        <f t="shared" si="96"/>
        <v/>
      </c>
      <c r="AE488" s="380">
        <v>0.1</v>
      </c>
      <c r="AF488" s="185" t="str">
        <f t="shared" si="97"/>
        <v/>
      </c>
      <c r="AG488" s="186" t="str">
        <f t="shared" si="98"/>
        <v/>
      </c>
      <c r="AH488" s="186" t="str">
        <f t="shared" si="99"/>
        <v/>
      </c>
      <c r="AI488" s="187" t="str">
        <f t="shared" si="100"/>
        <v/>
      </c>
      <c r="AJ488" s="337"/>
      <c r="AK488" s="61"/>
      <c r="AL488" s="372" t="str">
        <f t="shared" si="101"/>
        <v/>
      </c>
      <c r="AM488" s="14"/>
      <c r="AN488" s="15"/>
      <c r="AO488" s="15"/>
      <c r="AP488" s="15"/>
      <c r="AQ488" s="16"/>
      <c r="AR488" s="17"/>
      <c r="AT488" s="25"/>
      <c r="AU488" s="440" t="str">
        <f>IF($AT488="","",VLOOKUP($AT488,リスト!$CL:$CM,2,FALSE))</f>
        <v/>
      </c>
      <c r="AV488" s="449"/>
      <c r="AX488" s="384" t="str">
        <f t="shared" si="102"/>
        <v/>
      </c>
      <c r="AY488" s="384">
        <f t="shared" si="103"/>
        <v>0</v>
      </c>
      <c r="AZ488" s="384">
        <f t="shared" si="104"/>
        <v>0</v>
      </c>
      <c r="BA488" s="384">
        <f t="shared" si="105"/>
        <v>0</v>
      </c>
    </row>
    <row r="489" spans="2:53" s="177" customFormat="1" ht="24.75" hidden="1" customHeight="1" outlineLevel="1">
      <c r="B489" s="38"/>
      <c r="C489" s="52"/>
      <c r="D489" s="291" t="str">
        <f t="shared" si="93"/>
        <v/>
      </c>
      <c r="E489" s="3"/>
      <c r="F489" s="3"/>
      <c r="G489" s="3"/>
      <c r="H489" s="3"/>
      <c r="I489" s="3"/>
      <c r="J489" s="3"/>
      <c r="K489" s="3"/>
      <c r="L489" s="356"/>
      <c r="M489" s="3"/>
      <c r="N489" s="3"/>
      <c r="O489" s="3"/>
      <c r="P489" s="3"/>
      <c r="Q489" s="13"/>
      <c r="R489" s="67"/>
      <c r="S489" s="13"/>
      <c r="T489" s="13"/>
      <c r="U489" s="75"/>
      <c r="V489" s="58" t="s">
        <v>3550</v>
      </c>
      <c r="W489" s="59"/>
      <c r="X489" s="41"/>
      <c r="Y489" s="134" t="str">
        <f t="shared" si="94"/>
        <v/>
      </c>
      <c r="Z489" s="135" t="str">
        <f t="shared" si="95"/>
        <v/>
      </c>
      <c r="AA489" s="134"/>
      <c r="AB489" s="303"/>
      <c r="AC489" s="44"/>
      <c r="AD489" s="183" t="str">
        <f t="shared" si="96"/>
        <v/>
      </c>
      <c r="AE489" s="380">
        <v>0.1</v>
      </c>
      <c r="AF489" s="185" t="str">
        <f t="shared" si="97"/>
        <v/>
      </c>
      <c r="AG489" s="186" t="str">
        <f t="shared" si="98"/>
        <v/>
      </c>
      <c r="AH489" s="186" t="str">
        <f t="shared" si="99"/>
        <v/>
      </c>
      <c r="AI489" s="187" t="str">
        <f t="shared" si="100"/>
        <v/>
      </c>
      <c r="AJ489" s="337"/>
      <c r="AK489" s="61"/>
      <c r="AL489" s="372" t="str">
        <f t="shared" si="101"/>
        <v/>
      </c>
      <c r="AM489" s="14"/>
      <c r="AN489" s="15"/>
      <c r="AO489" s="15"/>
      <c r="AP489" s="15"/>
      <c r="AQ489" s="16"/>
      <c r="AR489" s="17"/>
      <c r="AT489" s="25"/>
      <c r="AU489" s="440" t="str">
        <f>IF($AT489="","",VLOOKUP($AT489,リスト!$CL:$CM,2,FALSE))</f>
        <v/>
      </c>
      <c r="AV489" s="449"/>
      <c r="AX489" s="384" t="str">
        <f t="shared" si="102"/>
        <v/>
      </c>
      <c r="AY489" s="384">
        <f t="shared" si="103"/>
        <v>0</v>
      </c>
      <c r="AZ489" s="384">
        <f t="shared" si="104"/>
        <v>0</v>
      </c>
      <c r="BA489" s="384">
        <f t="shared" si="105"/>
        <v>0</v>
      </c>
    </row>
    <row r="490" spans="2:53" s="177" customFormat="1" ht="24.75" hidden="1" customHeight="1" outlineLevel="1">
      <c r="B490" s="38"/>
      <c r="C490" s="52"/>
      <c r="D490" s="291" t="str">
        <f t="shared" si="93"/>
        <v/>
      </c>
      <c r="E490" s="3"/>
      <c r="F490" s="3"/>
      <c r="G490" s="3"/>
      <c r="H490" s="3"/>
      <c r="I490" s="3"/>
      <c r="J490" s="3"/>
      <c r="K490" s="3"/>
      <c r="L490" s="356"/>
      <c r="M490" s="3"/>
      <c r="N490" s="3"/>
      <c r="O490" s="3"/>
      <c r="P490" s="3"/>
      <c r="Q490" s="13"/>
      <c r="R490" s="67"/>
      <c r="S490" s="13"/>
      <c r="T490" s="13"/>
      <c r="U490" s="75"/>
      <c r="V490" s="58" t="s">
        <v>3550</v>
      </c>
      <c r="W490" s="59"/>
      <c r="X490" s="41"/>
      <c r="Y490" s="134" t="str">
        <f t="shared" si="94"/>
        <v/>
      </c>
      <c r="Z490" s="135" t="str">
        <f t="shared" si="95"/>
        <v/>
      </c>
      <c r="AA490" s="134"/>
      <c r="AB490" s="303"/>
      <c r="AC490" s="44"/>
      <c r="AD490" s="183" t="str">
        <f t="shared" si="96"/>
        <v/>
      </c>
      <c r="AE490" s="380">
        <v>0.1</v>
      </c>
      <c r="AF490" s="185" t="str">
        <f t="shared" si="97"/>
        <v/>
      </c>
      <c r="AG490" s="186" t="str">
        <f t="shared" si="98"/>
        <v/>
      </c>
      <c r="AH490" s="186" t="str">
        <f t="shared" si="99"/>
        <v/>
      </c>
      <c r="AI490" s="187" t="str">
        <f t="shared" si="100"/>
        <v/>
      </c>
      <c r="AJ490" s="337"/>
      <c r="AK490" s="61"/>
      <c r="AL490" s="372" t="str">
        <f t="shared" si="101"/>
        <v/>
      </c>
      <c r="AM490" s="14"/>
      <c r="AN490" s="15"/>
      <c r="AO490" s="15"/>
      <c r="AP490" s="15"/>
      <c r="AQ490" s="16"/>
      <c r="AR490" s="17"/>
      <c r="AT490" s="25"/>
      <c r="AU490" s="440" t="str">
        <f>IF($AT490="","",VLOOKUP($AT490,リスト!$CL:$CM,2,FALSE))</f>
        <v/>
      </c>
      <c r="AV490" s="449"/>
      <c r="AX490" s="384" t="str">
        <f t="shared" si="102"/>
        <v/>
      </c>
      <c r="AY490" s="384">
        <f t="shared" si="103"/>
        <v>0</v>
      </c>
      <c r="AZ490" s="384">
        <f t="shared" si="104"/>
        <v>0</v>
      </c>
      <c r="BA490" s="384">
        <f t="shared" si="105"/>
        <v>0</v>
      </c>
    </row>
    <row r="491" spans="2:53" s="177" customFormat="1" ht="24.75" hidden="1" customHeight="1" outlineLevel="1">
      <c r="B491" s="38"/>
      <c r="C491" s="52"/>
      <c r="D491" s="291" t="str">
        <f t="shared" si="93"/>
        <v/>
      </c>
      <c r="E491" s="3"/>
      <c r="F491" s="3"/>
      <c r="G491" s="3"/>
      <c r="H491" s="3"/>
      <c r="I491" s="3"/>
      <c r="J491" s="3"/>
      <c r="K491" s="3"/>
      <c r="L491" s="356"/>
      <c r="M491" s="3"/>
      <c r="N491" s="3"/>
      <c r="O491" s="3"/>
      <c r="P491" s="3"/>
      <c r="Q491" s="13"/>
      <c r="R491" s="67"/>
      <c r="S491" s="13"/>
      <c r="T491" s="13"/>
      <c r="U491" s="75"/>
      <c r="V491" s="58" t="s">
        <v>3550</v>
      </c>
      <c r="W491" s="59"/>
      <c r="X491" s="41"/>
      <c r="Y491" s="134" t="str">
        <f t="shared" si="94"/>
        <v/>
      </c>
      <c r="Z491" s="135" t="str">
        <f t="shared" si="95"/>
        <v/>
      </c>
      <c r="AA491" s="134"/>
      <c r="AB491" s="303"/>
      <c r="AC491" s="44"/>
      <c r="AD491" s="183" t="str">
        <f t="shared" si="96"/>
        <v/>
      </c>
      <c r="AE491" s="380">
        <v>0.1</v>
      </c>
      <c r="AF491" s="185" t="str">
        <f t="shared" si="97"/>
        <v/>
      </c>
      <c r="AG491" s="186" t="str">
        <f t="shared" si="98"/>
        <v/>
      </c>
      <c r="AH491" s="186" t="str">
        <f t="shared" si="99"/>
        <v/>
      </c>
      <c r="AI491" s="187" t="str">
        <f t="shared" si="100"/>
        <v/>
      </c>
      <c r="AJ491" s="337"/>
      <c r="AK491" s="61"/>
      <c r="AL491" s="372" t="str">
        <f t="shared" si="101"/>
        <v/>
      </c>
      <c r="AM491" s="14"/>
      <c r="AN491" s="15"/>
      <c r="AO491" s="15"/>
      <c r="AP491" s="15"/>
      <c r="AQ491" s="16"/>
      <c r="AR491" s="17"/>
      <c r="AT491" s="25"/>
      <c r="AU491" s="440" t="str">
        <f>IF($AT491="","",VLOOKUP($AT491,リスト!$CL:$CM,2,FALSE))</f>
        <v/>
      </c>
      <c r="AV491" s="449"/>
      <c r="AX491" s="384" t="str">
        <f t="shared" si="102"/>
        <v/>
      </c>
      <c r="AY491" s="384">
        <f t="shared" si="103"/>
        <v>0</v>
      </c>
      <c r="AZ491" s="384">
        <f t="shared" si="104"/>
        <v>0</v>
      </c>
      <c r="BA491" s="384">
        <f t="shared" si="105"/>
        <v>0</v>
      </c>
    </row>
    <row r="492" spans="2:53" s="177" customFormat="1" ht="24.75" hidden="1" customHeight="1" outlineLevel="1">
      <c r="B492" s="38"/>
      <c r="C492" s="52"/>
      <c r="D492" s="291" t="str">
        <f t="shared" si="93"/>
        <v/>
      </c>
      <c r="E492" s="3"/>
      <c r="F492" s="3"/>
      <c r="G492" s="3"/>
      <c r="H492" s="3"/>
      <c r="I492" s="3"/>
      <c r="J492" s="3"/>
      <c r="K492" s="3"/>
      <c r="L492" s="356"/>
      <c r="M492" s="3"/>
      <c r="N492" s="3"/>
      <c r="O492" s="3"/>
      <c r="P492" s="3"/>
      <c r="Q492" s="13"/>
      <c r="R492" s="67"/>
      <c r="S492" s="13"/>
      <c r="T492" s="13"/>
      <c r="U492" s="75"/>
      <c r="V492" s="58" t="s">
        <v>3550</v>
      </c>
      <c r="W492" s="59"/>
      <c r="X492" s="41"/>
      <c r="Y492" s="134" t="str">
        <f t="shared" si="94"/>
        <v/>
      </c>
      <c r="Z492" s="135" t="str">
        <f t="shared" si="95"/>
        <v/>
      </c>
      <c r="AA492" s="134"/>
      <c r="AB492" s="303"/>
      <c r="AC492" s="44"/>
      <c r="AD492" s="183" t="str">
        <f t="shared" si="96"/>
        <v/>
      </c>
      <c r="AE492" s="380">
        <v>0.1</v>
      </c>
      <c r="AF492" s="185" t="str">
        <f t="shared" si="97"/>
        <v/>
      </c>
      <c r="AG492" s="186" t="str">
        <f t="shared" si="98"/>
        <v/>
      </c>
      <c r="AH492" s="186" t="str">
        <f t="shared" si="99"/>
        <v/>
      </c>
      <c r="AI492" s="187" t="str">
        <f t="shared" si="100"/>
        <v/>
      </c>
      <c r="AJ492" s="337"/>
      <c r="AK492" s="61"/>
      <c r="AL492" s="372" t="str">
        <f t="shared" si="101"/>
        <v/>
      </c>
      <c r="AM492" s="14"/>
      <c r="AN492" s="15"/>
      <c r="AO492" s="15"/>
      <c r="AP492" s="15"/>
      <c r="AQ492" s="16"/>
      <c r="AR492" s="17"/>
      <c r="AT492" s="25"/>
      <c r="AU492" s="440" t="str">
        <f>IF($AT492="","",VLOOKUP($AT492,リスト!$CL:$CM,2,FALSE))</f>
        <v/>
      </c>
      <c r="AV492" s="449"/>
      <c r="AX492" s="384" t="str">
        <f t="shared" si="102"/>
        <v/>
      </c>
      <c r="AY492" s="384">
        <f t="shared" si="103"/>
        <v>0</v>
      </c>
      <c r="AZ492" s="384">
        <f t="shared" si="104"/>
        <v>0</v>
      </c>
      <c r="BA492" s="384">
        <f t="shared" si="105"/>
        <v>0</v>
      </c>
    </row>
    <row r="493" spans="2:53" s="177" customFormat="1" ht="24.75" hidden="1" customHeight="1" outlineLevel="1">
      <c r="B493" s="38"/>
      <c r="C493" s="52"/>
      <c r="D493" s="291" t="str">
        <f t="shared" si="93"/>
        <v/>
      </c>
      <c r="E493" s="3"/>
      <c r="F493" s="3"/>
      <c r="G493" s="3"/>
      <c r="H493" s="3"/>
      <c r="I493" s="3"/>
      <c r="J493" s="3"/>
      <c r="K493" s="3"/>
      <c r="L493" s="356"/>
      <c r="M493" s="3"/>
      <c r="N493" s="3"/>
      <c r="O493" s="3"/>
      <c r="P493" s="3"/>
      <c r="Q493" s="13"/>
      <c r="R493" s="67"/>
      <c r="S493" s="13"/>
      <c r="T493" s="13"/>
      <c r="U493" s="75"/>
      <c r="V493" s="58" t="s">
        <v>3550</v>
      </c>
      <c r="W493" s="59"/>
      <c r="X493" s="41"/>
      <c r="Y493" s="134" t="str">
        <f t="shared" si="94"/>
        <v/>
      </c>
      <c r="Z493" s="135" t="str">
        <f t="shared" si="95"/>
        <v/>
      </c>
      <c r="AA493" s="134"/>
      <c r="AB493" s="303"/>
      <c r="AC493" s="44"/>
      <c r="AD493" s="183" t="str">
        <f t="shared" si="96"/>
        <v/>
      </c>
      <c r="AE493" s="380">
        <v>0.1</v>
      </c>
      <c r="AF493" s="185" t="str">
        <f t="shared" si="97"/>
        <v/>
      </c>
      <c r="AG493" s="186" t="str">
        <f t="shared" si="98"/>
        <v/>
      </c>
      <c r="AH493" s="186" t="str">
        <f t="shared" si="99"/>
        <v/>
      </c>
      <c r="AI493" s="187" t="str">
        <f t="shared" si="100"/>
        <v/>
      </c>
      <c r="AJ493" s="337"/>
      <c r="AK493" s="61"/>
      <c r="AL493" s="372" t="str">
        <f t="shared" si="101"/>
        <v/>
      </c>
      <c r="AM493" s="14"/>
      <c r="AN493" s="15"/>
      <c r="AO493" s="15"/>
      <c r="AP493" s="15"/>
      <c r="AQ493" s="16"/>
      <c r="AR493" s="17"/>
      <c r="AT493" s="25"/>
      <c r="AU493" s="440" t="str">
        <f>IF($AT493="","",VLOOKUP($AT493,リスト!$CL:$CM,2,FALSE))</f>
        <v/>
      </c>
      <c r="AV493" s="449"/>
      <c r="AX493" s="384" t="str">
        <f t="shared" si="102"/>
        <v/>
      </c>
      <c r="AY493" s="384">
        <f t="shared" si="103"/>
        <v>0</v>
      </c>
      <c r="AZ493" s="384">
        <f t="shared" si="104"/>
        <v>0</v>
      </c>
      <c r="BA493" s="384">
        <f t="shared" si="105"/>
        <v>0</v>
      </c>
    </row>
    <row r="494" spans="2:53" s="177" customFormat="1" ht="24.75" hidden="1" customHeight="1" outlineLevel="1">
      <c r="B494" s="38"/>
      <c r="C494" s="52"/>
      <c r="D494" s="291" t="str">
        <f t="shared" si="93"/>
        <v/>
      </c>
      <c r="E494" s="3"/>
      <c r="F494" s="3"/>
      <c r="G494" s="3"/>
      <c r="H494" s="3"/>
      <c r="I494" s="3"/>
      <c r="J494" s="3"/>
      <c r="K494" s="3"/>
      <c r="L494" s="356"/>
      <c r="M494" s="3"/>
      <c r="N494" s="3"/>
      <c r="O494" s="3"/>
      <c r="P494" s="3"/>
      <c r="Q494" s="13"/>
      <c r="R494" s="67"/>
      <c r="S494" s="13"/>
      <c r="T494" s="13"/>
      <c r="U494" s="75"/>
      <c r="V494" s="58" t="s">
        <v>3550</v>
      </c>
      <c r="W494" s="59"/>
      <c r="X494" s="41"/>
      <c r="Y494" s="134" t="str">
        <f t="shared" si="94"/>
        <v/>
      </c>
      <c r="Z494" s="135" t="str">
        <f t="shared" si="95"/>
        <v/>
      </c>
      <c r="AA494" s="134"/>
      <c r="AB494" s="303"/>
      <c r="AC494" s="44"/>
      <c r="AD494" s="183" t="str">
        <f t="shared" si="96"/>
        <v/>
      </c>
      <c r="AE494" s="380">
        <v>0.1</v>
      </c>
      <c r="AF494" s="185" t="str">
        <f t="shared" si="97"/>
        <v/>
      </c>
      <c r="AG494" s="186" t="str">
        <f t="shared" si="98"/>
        <v/>
      </c>
      <c r="AH494" s="186" t="str">
        <f t="shared" si="99"/>
        <v/>
      </c>
      <c r="AI494" s="187" t="str">
        <f t="shared" si="100"/>
        <v/>
      </c>
      <c r="AJ494" s="337"/>
      <c r="AK494" s="61"/>
      <c r="AL494" s="372" t="str">
        <f t="shared" si="101"/>
        <v/>
      </c>
      <c r="AM494" s="14"/>
      <c r="AN494" s="15"/>
      <c r="AO494" s="15"/>
      <c r="AP494" s="15"/>
      <c r="AQ494" s="16"/>
      <c r="AR494" s="17"/>
      <c r="AT494" s="25"/>
      <c r="AU494" s="440" t="str">
        <f>IF($AT494="","",VLOOKUP($AT494,リスト!$CL:$CM,2,FALSE))</f>
        <v/>
      </c>
      <c r="AV494" s="449"/>
      <c r="AX494" s="384" t="str">
        <f t="shared" si="102"/>
        <v/>
      </c>
      <c r="AY494" s="384">
        <f t="shared" si="103"/>
        <v>0</v>
      </c>
      <c r="AZ494" s="384">
        <f t="shared" si="104"/>
        <v>0</v>
      </c>
      <c r="BA494" s="384">
        <f t="shared" si="105"/>
        <v>0</v>
      </c>
    </row>
    <row r="495" spans="2:53" s="177" customFormat="1" ht="24.75" hidden="1" customHeight="1" outlineLevel="1">
      <c r="B495" s="38"/>
      <c r="C495" s="52"/>
      <c r="D495" s="291" t="str">
        <f t="shared" si="93"/>
        <v/>
      </c>
      <c r="E495" s="3"/>
      <c r="F495" s="3"/>
      <c r="G495" s="3"/>
      <c r="H495" s="3"/>
      <c r="I495" s="3"/>
      <c r="J495" s="3"/>
      <c r="K495" s="3"/>
      <c r="L495" s="356"/>
      <c r="M495" s="3"/>
      <c r="N495" s="3"/>
      <c r="O495" s="3"/>
      <c r="P495" s="3"/>
      <c r="Q495" s="13"/>
      <c r="R495" s="67"/>
      <c r="S495" s="13"/>
      <c r="T495" s="13"/>
      <c r="U495" s="75"/>
      <c r="V495" s="58" t="s">
        <v>3550</v>
      </c>
      <c r="W495" s="59"/>
      <c r="X495" s="41"/>
      <c r="Y495" s="134" t="str">
        <f t="shared" si="94"/>
        <v/>
      </c>
      <c r="Z495" s="135" t="str">
        <f t="shared" si="95"/>
        <v/>
      </c>
      <c r="AA495" s="134"/>
      <c r="AB495" s="303"/>
      <c r="AC495" s="44"/>
      <c r="AD495" s="183" t="str">
        <f t="shared" si="96"/>
        <v/>
      </c>
      <c r="AE495" s="380">
        <v>0.1</v>
      </c>
      <c r="AF495" s="185" t="str">
        <f t="shared" si="97"/>
        <v/>
      </c>
      <c r="AG495" s="186" t="str">
        <f t="shared" si="98"/>
        <v/>
      </c>
      <c r="AH495" s="186" t="str">
        <f t="shared" si="99"/>
        <v/>
      </c>
      <c r="AI495" s="187" t="str">
        <f t="shared" si="100"/>
        <v/>
      </c>
      <c r="AJ495" s="337"/>
      <c r="AK495" s="61"/>
      <c r="AL495" s="372" t="str">
        <f t="shared" si="101"/>
        <v/>
      </c>
      <c r="AM495" s="14"/>
      <c r="AN495" s="15"/>
      <c r="AO495" s="15"/>
      <c r="AP495" s="15"/>
      <c r="AQ495" s="16"/>
      <c r="AR495" s="17"/>
      <c r="AT495" s="25"/>
      <c r="AU495" s="440" t="str">
        <f>IF($AT495="","",VLOOKUP($AT495,リスト!$CL:$CM,2,FALSE))</f>
        <v/>
      </c>
      <c r="AV495" s="449"/>
      <c r="AX495" s="384" t="str">
        <f t="shared" si="102"/>
        <v/>
      </c>
      <c r="AY495" s="384">
        <f t="shared" si="103"/>
        <v>0</v>
      </c>
      <c r="AZ495" s="384">
        <f t="shared" si="104"/>
        <v>0</v>
      </c>
      <c r="BA495" s="384">
        <f t="shared" si="105"/>
        <v>0</v>
      </c>
    </row>
    <row r="496" spans="2:53" s="177" customFormat="1" ht="24.75" hidden="1" customHeight="1" outlineLevel="1">
      <c r="B496" s="38"/>
      <c r="C496" s="52"/>
      <c r="D496" s="291" t="str">
        <f t="shared" si="93"/>
        <v/>
      </c>
      <c r="E496" s="3"/>
      <c r="F496" s="3"/>
      <c r="G496" s="3"/>
      <c r="H496" s="3"/>
      <c r="I496" s="3"/>
      <c r="J496" s="3"/>
      <c r="K496" s="3"/>
      <c r="L496" s="356"/>
      <c r="M496" s="3"/>
      <c r="N496" s="3"/>
      <c r="O496" s="3"/>
      <c r="P496" s="3"/>
      <c r="Q496" s="13"/>
      <c r="R496" s="67"/>
      <c r="S496" s="13"/>
      <c r="T496" s="13"/>
      <c r="U496" s="75"/>
      <c r="V496" s="58" t="s">
        <v>3550</v>
      </c>
      <c r="W496" s="59"/>
      <c r="X496" s="41"/>
      <c r="Y496" s="134" t="str">
        <f t="shared" si="94"/>
        <v/>
      </c>
      <c r="Z496" s="135" t="str">
        <f t="shared" si="95"/>
        <v/>
      </c>
      <c r="AA496" s="134"/>
      <c r="AB496" s="303"/>
      <c r="AC496" s="44"/>
      <c r="AD496" s="183" t="str">
        <f t="shared" si="96"/>
        <v/>
      </c>
      <c r="AE496" s="380">
        <v>0.1</v>
      </c>
      <c r="AF496" s="185" t="str">
        <f t="shared" si="97"/>
        <v/>
      </c>
      <c r="AG496" s="186" t="str">
        <f t="shared" si="98"/>
        <v/>
      </c>
      <c r="AH496" s="186" t="str">
        <f t="shared" si="99"/>
        <v/>
      </c>
      <c r="AI496" s="187" t="str">
        <f t="shared" si="100"/>
        <v/>
      </c>
      <c r="AJ496" s="337"/>
      <c r="AK496" s="61"/>
      <c r="AL496" s="372" t="str">
        <f t="shared" si="101"/>
        <v/>
      </c>
      <c r="AM496" s="14"/>
      <c r="AN496" s="15"/>
      <c r="AO496" s="15"/>
      <c r="AP496" s="15"/>
      <c r="AQ496" s="16"/>
      <c r="AR496" s="17"/>
      <c r="AT496" s="25"/>
      <c r="AU496" s="440" t="str">
        <f>IF($AT496="","",VLOOKUP($AT496,リスト!$CL:$CM,2,FALSE))</f>
        <v/>
      </c>
      <c r="AV496" s="449"/>
      <c r="AX496" s="384" t="str">
        <f t="shared" si="102"/>
        <v/>
      </c>
      <c r="AY496" s="384">
        <f t="shared" si="103"/>
        <v>0</v>
      </c>
      <c r="AZ496" s="384">
        <f t="shared" si="104"/>
        <v>0</v>
      </c>
      <c r="BA496" s="384">
        <f t="shared" si="105"/>
        <v>0</v>
      </c>
    </row>
    <row r="497" spans="2:53" s="177" customFormat="1" ht="24.75" hidden="1" customHeight="1" outlineLevel="1">
      <c r="B497" s="38"/>
      <c r="C497" s="52"/>
      <c r="D497" s="291" t="str">
        <f t="shared" si="93"/>
        <v/>
      </c>
      <c r="E497" s="3"/>
      <c r="F497" s="3"/>
      <c r="G497" s="3"/>
      <c r="H497" s="3"/>
      <c r="I497" s="3"/>
      <c r="J497" s="3"/>
      <c r="K497" s="3"/>
      <c r="L497" s="356"/>
      <c r="M497" s="3"/>
      <c r="N497" s="3"/>
      <c r="O497" s="3"/>
      <c r="P497" s="3"/>
      <c r="Q497" s="13"/>
      <c r="R497" s="67"/>
      <c r="S497" s="13"/>
      <c r="T497" s="13"/>
      <c r="U497" s="75"/>
      <c r="V497" s="58" t="s">
        <v>3550</v>
      </c>
      <c r="W497" s="59"/>
      <c r="X497" s="41"/>
      <c r="Y497" s="134" t="str">
        <f t="shared" si="94"/>
        <v/>
      </c>
      <c r="Z497" s="135" t="str">
        <f t="shared" si="95"/>
        <v/>
      </c>
      <c r="AA497" s="134"/>
      <c r="AB497" s="303"/>
      <c r="AC497" s="44"/>
      <c r="AD497" s="183" t="str">
        <f t="shared" si="96"/>
        <v/>
      </c>
      <c r="AE497" s="380">
        <v>0.1</v>
      </c>
      <c r="AF497" s="185" t="str">
        <f t="shared" si="97"/>
        <v/>
      </c>
      <c r="AG497" s="186" t="str">
        <f t="shared" si="98"/>
        <v/>
      </c>
      <c r="AH497" s="186" t="str">
        <f t="shared" si="99"/>
        <v/>
      </c>
      <c r="AI497" s="187" t="str">
        <f t="shared" si="100"/>
        <v/>
      </c>
      <c r="AJ497" s="337"/>
      <c r="AK497" s="61"/>
      <c r="AL497" s="372" t="str">
        <f t="shared" si="101"/>
        <v/>
      </c>
      <c r="AM497" s="14"/>
      <c r="AN497" s="15"/>
      <c r="AO497" s="15"/>
      <c r="AP497" s="15"/>
      <c r="AQ497" s="16"/>
      <c r="AR497" s="17"/>
      <c r="AT497" s="25"/>
      <c r="AU497" s="440" t="str">
        <f>IF($AT497="","",VLOOKUP($AT497,リスト!$CL:$CM,2,FALSE))</f>
        <v/>
      </c>
      <c r="AV497" s="449"/>
      <c r="AX497" s="384" t="str">
        <f t="shared" si="102"/>
        <v/>
      </c>
      <c r="AY497" s="384">
        <f t="shared" si="103"/>
        <v>0</v>
      </c>
      <c r="AZ497" s="384">
        <f t="shared" si="104"/>
        <v>0</v>
      </c>
      <c r="BA497" s="384">
        <f t="shared" si="105"/>
        <v>0</v>
      </c>
    </row>
    <row r="498" spans="2:53" s="177" customFormat="1" ht="24.75" hidden="1" customHeight="1" outlineLevel="1">
      <c r="B498" s="38"/>
      <c r="C498" s="52"/>
      <c r="D498" s="291" t="str">
        <f t="shared" si="93"/>
        <v/>
      </c>
      <c r="E498" s="3"/>
      <c r="F498" s="3"/>
      <c r="G498" s="3"/>
      <c r="H498" s="3"/>
      <c r="I498" s="3"/>
      <c r="J498" s="3"/>
      <c r="K498" s="3"/>
      <c r="L498" s="356"/>
      <c r="M498" s="3"/>
      <c r="N498" s="3"/>
      <c r="O498" s="3"/>
      <c r="P498" s="3"/>
      <c r="Q498" s="13"/>
      <c r="R498" s="67"/>
      <c r="S498" s="13"/>
      <c r="T498" s="13"/>
      <c r="U498" s="75"/>
      <c r="V498" s="58" t="s">
        <v>3550</v>
      </c>
      <c r="W498" s="59"/>
      <c r="X498" s="41"/>
      <c r="Y498" s="134" t="str">
        <f t="shared" si="94"/>
        <v/>
      </c>
      <c r="Z498" s="135" t="str">
        <f t="shared" si="95"/>
        <v/>
      </c>
      <c r="AA498" s="134"/>
      <c r="AB498" s="303"/>
      <c r="AC498" s="44"/>
      <c r="AD498" s="183" t="str">
        <f t="shared" si="96"/>
        <v/>
      </c>
      <c r="AE498" s="380">
        <v>0.1</v>
      </c>
      <c r="AF498" s="185" t="str">
        <f t="shared" si="97"/>
        <v/>
      </c>
      <c r="AG498" s="186" t="str">
        <f t="shared" si="98"/>
        <v/>
      </c>
      <c r="AH498" s="186" t="str">
        <f t="shared" si="99"/>
        <v/>
      </c>
      <c r="AI498" s="187" t="str">
        <f t="shared" si="100"/>
        <v/>
      </c>
      <c r="AJ498" s="337"/>
      <c r="AK498" s="61"/>
      <c r="AL498" s="372" t="str">
        <f t="shared" si="101"/>
        <v/>
      </c>
      <c r="AM498" s="14"/>
      <c r="AN498" s="15"/>
      <c r="AO498" s="15"/>
      <c r="AP498" s="15"/>
      <c r="AQ498" s="16"/>
      <c r="AR498" s="17"/>
      <c r="AT498" s="25"/>
      <c r="AU498" s="440" t="str">
        <f>IF($AT498="","",VLOOKUP($AT498,リスト!$CL:$CM,2,FALSE))</f>
        <v/>
      </c>
      <c r="AV498" s="449"/>
      <c r="AX498" s="384" t="str">
        <f t="shared" si="102"/>
        <v/>
      </c>
      <c r="AY498" s="384">
        <f t="shared" si="103"/>
        <v>0</v>
      </c>
      <c r="AZ498" s="384">
        <f t="shared" si="104"/>
        <v>0</v>
      </c>
      <c r="BA498" s="384">
        <f t="shared" si="105"/>
        <v>0</v>
      </c>
    </row>
    <row r="499" spans="2:53" s="177" customFormat="1" ht="24.75" hidden="1" customHeight="1" outlineLevel="1">
      <c r="B499" s="38"/>
      <c r="C499" s="52"/>
      <c r="D499" s="291" t="str">
        <f t="shared" si="93"/>
        <v/>
      </c>
      <c r="E499" s="3"/>
      <c r="F499" s="3"/>
      <c r="G499" s="3"/>
      <c r="H499" s="3"/>
      <c r="I499" s="3"/>
      <c r="J499" s="3"/>
      <c r="K499" s="3"/>
      <c r="L499" s="356"/>
      <c r="M499" s="3"/>
      <c r="N499" s="3"/>
      <c r="O499" s="3"/>
      <c r="P499" s="3"/>
      <c r="Q499" s="13"/>
      <c r="R499" s="67"/>
      <c r="S499" s="13"/>
      <c r="T499" s="13"/>
      <c r="U499" s="75"/>
      <c r="V499" s="58" t="s">
        <v>3550</v>
      </c>
      <c r="W499" s="59"/>
      <c r="X499" s="41"/>
      <c r="Y499" s="134" t="str">
        <f t="shared" si="94"/>
        <v/>
      </c>
      <c r="Z499" s="135" t="str">
        <f t="shared" si="95"/>
        <v/>
      </c>
      <c r="AA499" s="134"/>
      <c r="AB499" s="303"/>
      <c r="AC499" s="44"/>
      <c r="AD499" s="183" t="str">
        <f t="shared" si="96"/>
        <v/>
      </c>
      <c r="AE499" s="380">
        <v>0.1</v>
      </c>
      <c r="AF499" s="185" t="str">
        <f t="shared" si="97"/>
        <v/>
      </c>
      <c r="AG499" s="186" t="str">
        <f t="shared" si="98"/>
        <v/>
      </c>
      <c r="AH499" s="186" t="str">
        <f t="shared" si="99"/>
        <v/>
      </c>
      <c r="AI499" s="187" t="str">
        <f t="shared" si="100"/>
        <v/>
      </c>
      <c r="AJ499" s="337"/>
      <c r="AK499" s="61"/>
      <c r="AL499" s="372" t="str">
        <f t="shared" si="101"/>
        <v/>
      </c>
      <c r="AM499" s="14"/>
      <c r="AN499" s="15"/>
      <c r="AO499" s="15"/>
      <c r="AP499" s="15"/>
      <c r="AQ499" s="16"/>
      <c r="AR499" s="17"/>
      <c r="AT499" s="25"/>
      <c r="AU499" s="440" t="str">
        <f>IF($AT499="","",VLOOKUP($AT499,リスト!$CL:$CM,2,FALSE))</f>
        <v/>
      </c>
      <c r="AV499" s="449"/>
      <c r="AX499" s="384" t="str">
        <f t="shared" si="102"/>
        <v/>
      </c>
      <c r="AY499" s="384">
        <f t="shared" si="103"/>
        <v>0</v>
      </c>
      <c r="AZ499" s="384">
        <f t="shared" si="104"/>
        <v>0</v>
      </c>
      <c r="BA499" s="384">
        <f t="shared" si="105"/>
        <v>0</v>
      </c>
    </row>
    <row r="500" spans="2:53" s="177" customFormat="1" ht="24.75" hidden="1" customHeight="1" outlineLevel="1">
      <c r="B500" s="38"/>
      <c r="C500" s="52"/>
      <c r="D500" s="291" t="str">
        <f t="shared" si="93"/>
        <v/>
      </c>
      <c r="E500" s="3"/>
      <c r="F500" s="3"/>
      <c r="G500" s="3"/>
      <c r="H500" s="3"/>
      <c r="I500" s="3"/>
      <c r="J500" s="3"/>
      <c r="K500" s="3"/>
      <c r="L500" s="356"/>
      <c r="M500" s="3"/>
      <c r="N500" s="3"/>
      <c r="O500" s="3"/>
      <c r="P500" s="3"/>
      <c r="Q500" s="13"/>
      <c r="R500" s="67"/>
      <c r="S500" s="13"/>
      <c r="T500" s="13"/>
      <c r="U500" s="75"/>
      <c r="V500" s="58" t="s">
        <v>3550</v>
      </c>
      <c r="W500" s="59"/>
      <c r="X500" s="41"/>
      <c r="Y500" s="134" t="str">
        <f t="shared" si="94"/>
        <v/>
      </c>
      <c r="Z500" s="135" t="str">
        <f t="shared" si="95"/>
        <v/>
      </c>
      <c r="AA500" s="134"/>
      <c r="AB500" s="303"/>
      <c r="AC500" s="44"/>
      <c r="AD500" s="183" t="str">
        <f t="shared" si="96"/>
        <v/>
      </c>
      <c r="AE500" s="380">
        <v>0.1</v>
      </c>
      <c r="AF500" s="185" t="str">
        <f t="shared" si="97"/>
        <v/>
      </c>
      <c r="AG500" s="186" t="str">
        <f t="shared" si="98"/>
        <v/>
      </c>
      <c r="AH500" s="186" t="str">
        <f t="shared" si="99"/>
        <v/>
      </c>
      <c r="AI500" s="187" t="str">
        <f t="shared" si="100"/>
        <v/>
      </c>
      <c r="AJ500" s="337"/>
      <c r="AK500" s="61"/>
      <c r="AL500" s="372" t="str">
        <f t="shared" si="101"/>
        <v/>
      </c>
      <c r="AM500" s="14"/>
      <c r="AN500" s="15"/>
      <c r="AO500" s="15"/>
      <c r="AP500" s="15"/>
      <c r="AQ500" s="16"/>
      <c r="AR500" s="17"/>
      <c r="AT500" s="25"/>
      <c r="AU500" s="440" t="str">
        <f>IF($AT500="","",VLOOKUP($AT500,リスト!$CL:$CM,2,FALSE))</f>
        <v/>
      </c>
      <c r="AV500" s="449"/>
      <c r="AX500" s="384" t="str">
        <f t="shared" si="102"/>
        <v/>
      </c>
      <c r="AY500" s="384">
        <f t="shared" si="103"/>
        <v>0</v>
      </c>
      <c r="AZ500" s="384">
        <f t="shared" si="104"/>
        <v>0</v>
      </c>
      <c r="BA500" s="384">
        <f t="shared" si="105"/>
        <v>0</v>
      </c>
    </row>
    <row r="501" spans="2:53" s="177" customFormat="1" ht="24.75" hidden="1" customHeight="1" outlineLevel="1">
      <c r="B501" s="38"/>
      <c r="C501" s="52"/>
      <c r="D501" s="291" t="str">
        <f t="shared" si="93"/>
        <v/>
      </c>
      <c r="E501" s="3"/>
      <c r="F501" s="3"/>
      <c r="G501" s="3"/>
      <c r="H501" s="3"/>
      <c r="I501" s="3"/>
      <c r="J501" s="3"/>
      <c r="K501" s="3"/>
      <c r="L501" s="356"/>
      <c r="M501" s="3"/>
      <c r="N501" s="3"/>
      <c r="O501" s="3"/>
      <c r="P501" s="3"/>
      <c r="Q501" s="13"/>
      <c r="R501" s="67"/>
      <c r="S501" s="13"/>
      <c r="T501" s="13"/>
      <c r="U501" s="75"/>
      <c r="V501" s="58" t="s">
        <v>3550</v>
      </c>
      <c r="W501" s="59"/>
      <c r="X501" s="41"/>
      <c r="Y501" s="134" t="str">
        <f t="shared" si="94"/>
        <v/>
      </c>
      <c r="Z501" s="135" t="str">
        <f t="shared" si="95"/>
        <v/>
      </c>
      <c r="AA501" s="134"/>
      <c r="AB501" s="303"/>
      <c r="AC501" s="44"/>
      <c r="AD501" s="183" t="str">
        <f t="shared" si="96"/>
        <v/>
      </c>
      <c r="AE501" s="380">
        <v>0.1</v>
      </c>
      <c r="AF501" s="185" t="str">
        <f t="shared" si="97"/>
        <v/>
      </c>
      <c r="AG501" s="186" t="str">
        <f t="shared" si="98"/>
        <v/>
      </c>
      <c r="AH501" s="186" t="str">
        <f t="shared" si="99"/>
        <v/>
      </c>
      <c r="AI501" s="187" t="str">
        <f t="shared" si="100"/>
        <v/>
      </c>
      <c r="AJ501" s="337"/>
      <c r="AK501" s="61"/>
      <c r="AL501" s="372" t="str">
        <f t="shared" si="101"/>
        <v/>
      </c>
      <c r="AM501" s="14"/>
      <c r="AN501" s="15"/>
      <c r="AO501" s="15"/>
      <c r="AP501" s="15"/>
      <c r="AQ501" s="16"/>
      <c r="AR501" s="17"/>
      <c r="AT501" s="25"/>
      <c r="AU501" s="440" t="str">
        <f>IF($AT501="","",VLOOKUP($AT501,リスト!$CL:$CM,2,FALSE))</f>
        <v/>
      </c>
      <c r="AV501" s="449"/>
      <c r="AX501" s="384" t="str">
        <f t="shared" si="102"/>
        <v/>
      </c>
      <c r="AY501" s="384">
        <f t="shared" si="103"/>
        <v>0</v>
      </c>
      <c r="AZ501" s="384">
        <f t="shared" si="104"/>
        <v>0</v>
      </c>
      <c r="BA501" s="384">
        <f t="shared" si="105"/>
        <v>0</v>
      </c>
    </row>
    <row r="502" spans="2:53" s="177" customFormat="1" ht="24.75" hidden="1" customHeight="1" outlineLevel="1">
      <c r="B502" s="38"/>
      <c r="C502" s="52"/>
      <c r="D502" s="291" t="str">
        <f t="shared" si="93"/>
        <v/>
      </c>
      <c r="E502" s="3"/>
      <c r="F502" s="3"/>
      <c r="G502" s="3"/>
      <c r="H502" s="3"/>
      <c r="I502" s="3"/>
      <c r="J502" s="3"/>
      <c r="K502" s="3"/>
      <c r="L502" s="356"/>
      <c r="M502" s="3"/>
      <c r="N502" s="3"/>
      <c r="O502" s="3"/>
      <c r="P502" s="3"/>
      <c r="Q502" s="13"/>
      <c r="R502" s="67"/>
      <c r="S502" s="13"/>
      <c r="T502" s="13"/>
      <c r="U502" s="75"/>
      <c r="V502" s="58" t="s">
        <v>3550</v>
      </c>
      <c r="W502" s="59"/>
      <c r="X502" s="41"/>
      <c r="Y502" s="134" t="str">
        <f t="shared" si="94"/>
        <v/>
      </c>
      <c r="Z502" s="135" t="str">
        <f t="shared" si="95"/>
        <v/>
      </c>
      <c r="AA502" s="134"/>
      <c r="AB502" s="303"/>
      <c r="AC502" s="44"/>
      <c r="AD502" s="183" t="str">
        <f t="shared" si="96"/>
        <v/>
      </c>
      <c r="AE502" s="380">
        <v>0.1</v>
      </c>
      <c r="AF502" s="185" t="str">
        <f t="shared" si="97"/>
        <v/>
      </c>
      <c r="AG502" s="186" t="str">
        <f t="shared" si="98"/>
        <v/>
      </c>
      <c r="AH502" s="186" t="str">
        <f t="shared" si="99"/>
        <v/>
      </c>
      <c r="AI502" s="187" t="str">
        <f t="shared" si="100"/>
        <v/>
      </c>
      <c r="AJ502" s="337"/>
      <c r="AK502" s="61"/>
      <c r="AL502" s="372" t="str">
        <f t="shared" si="101"/>
        <v/>
      </c>
      <c r="AM502" s="14"/>
      <c r="AN502" s="15"/>
      <c r="AO502" s="15"/>
      <c r="AP502" s="15"/>
      <c r="AQ502" s="16"/>
      <c r="AR502" s="17"/>
      <c r="AT502" s="25"/>
      <c r="AU502" s="440" t="str">
        <f>IF($AT502="","",VLOOKUP($AT502,リスト!$CL:$CM,2,FALSE))</f>
        <v/>
      </c>
      <c r="AV502" s="449"/>
      <c r="AX502" s="384" t="str">
        <f t="shared" si="102"/>
        <v/>
      </c>
      <c r="AY502" s="384">
        <f t="shared" si="103"/>
        <v>0</v>
      </c>
      <c r="AZ502" s="384">
        <f t="shared" si="104"/>
        <v>0</v>
      </c>
      <c r="BA502" s="384">
        <f t="shared" si="105"/>
        <v>0</v>
      </c>
    </row>
    <row r="503" spans="2:53" s="177" customFormat="1" ht="24.75" hidden="1" customHeight="1" outlineLevel="1">
      <c r="B503" s="38"/>
      <c r="C503" s="52"/>
      <c r="D503" s="291" t="str">
        <f t="shared" si="93"/>
        <v/>
      </c>
      <c r="E503" s="3"/>
      <c r="F503" s="3"/>
      <c r="G503" s="3"/>
      <c r="H503" s="3"/>
      <c r="I503" s="3"/>
      <c r="J503" s="3"/>
      <c r="K503" s="3"/>
      <c r="L503" s="356"/>
      <c r="M503" s="3"/>
      <c r="N503" s="3"/>
      <c r="O503" s="3"/>
      <c r="P503" s="3"/>
      <c r="Q503" s="13"/>
      <c r="R503" s="67"/>
      <c r="S503" s="13"/>
      <c r="T503" s="13"/>
      <c r="U503" s="75"/>
      <c r="V503" s="58" t="s">
        <v>3550</v>
      </c>
      <c r="W503" s="59"/>
      <c r="X503" s="41"/>
      <c r="Y503" s="134" t="str">
        <f t="shared" si="94"/>
        <v/>
      </c>
      <c r="Z503" s="135" t="str">
        <f t="shared" si="95"/>
        <v/>
      </c>
      <c r="AA503" s="134"/>
      <c r="AB503" s="303"/>
      <c r="AC503" s="44"/>
      <c r="AD503" s="183" t="str">
        <f t="shared" si="96"/>
        <v/>
      </c>
      <c r="AE503" s="380">
        <v>0.1</v>
      </c>
      <c r="AF503" s="185" t="str">
        <f t="shared" si="97"/>
        <v/>
      </c>
      <c r="AG503" s="186" t="str">
        <f t="shared" si="98"/>
        <v/>
      </c>
      <c r="AH503" s="186" t="str">
        <f t="shared" si="99"/>
        <v/>
      </c>
      <c r="AI503" s="187" t="str">
        <f t="shared" si="100"/>
        <v/>
      </c>
      <c r="AJ503" s="337"/>
      <c r="AK503" s="61"/>
      <c r="AL503" s="372" t="str">
        <f t="shared" si="101"/>
        <v/>
      </c>
      <c r="AM503" s="14"/>
      <c r="AN503" s="15"/>
      <c r="AO503" s="15"/>
      <c r="AP503" s="15"/>
      <c r="AQ503" s="16"/>
      <c r="AR503" s="17"/>
      <c r="AT503" s="25"/>
      <c r="AU503" s="440" t="str">
        <f>IF($AT503="","",VLOOKUP($AT503,リスト!$CL:$CM,2,FALSE))</f>
        <v/>
      </c>
      <c r="AV503" s="449"/>
      <c r="AX503" s="384" t="str">
        <f t="shared" si="102"/>
        <v/>
      </c>
      <c r="AY503" s="384">
        <f t="shared" si="103"/>
        <v>0</v>
      </c>
      <c r="AZ503" s="384">
        <f t="shared" si="104"/>
        <v>0</v>
      </c>
      <c r="BA503" s="384">
        <f t="shared" si="105"/>
        <v>0</v>
      </c>
    </row>
    <row r="504" spans="2:53" s="177" customFormat="1" ht="24.75" hidden="1" customHeight="1" outlineLevel="1">
      <c r="B504" s="38"/>
      <c r="C504" s="52"/>
      <c r="D504" s="291" t="str">
        <f t="shared" si="93"/>
        <v/>
      </c>
      <c r="E504" s="3"/>
      <c r="F504" s="3"/>
      <c r="G504" s="3"/>
      <c r="H504" s="3"/>
      <c r="I504" s="3"/>
      <c r="J504" s="3"/>
      <c r="K504" s="3"/>
      <c r="L504" s="356"/>
      <c r="M504" s="3"/>
      <c r="N504" s="3"/>
      <c r="O504" s="3"/>
      <c r="P504" s="3"/>
      <c r="Q504" s="13"/>
      <c r="R504" s="67"/>
      <c r="S504" s="13"/>
      <c r="T504" s="13"/>
      <c r="U504" s="75"/>
      <c r="V504" s="58" t="s">
        <v>3550</v>
      </c>
      <c r="W504" s="59"/>
      <c r="X504" s="41"/>
      <c r="Y504" s="134" t="str">
        <f t="shared" si="94"/>
        <v/>
      </c>
      <c r="Z504" s="135" t="str">
        <f t="shared" si="95"/>
        <v/>
      </c>
      <c r="AA504" s="134"/>
      <c r="AB504" s="303"/>
      <c r="AC504" s="44"/>
      <c r="AD504" s="183" t="str">
        <f t="shared" si="96"/>
        <v/>
      </c>
      <c r="AE504" s="380">
        <v>0.1</v>
      </c>
      <c r="AF504" s="185" t="str">
        <f t="shared" si="97"/>
        <v/>
      </c>
      <c r="AG504" s="186" t="str">
        <f t="shared" si="98"/>
        <v/>
      </c>
      <c r="AH504" s="186" t="str">
        <f t="shared" si="99"/>
        <v/>
      </c>
      <c r="AI504" s="187" t="str">
        <f t="shared" si="100"/>
        <v/>
      </c>
      <c r="AJ504" s="337"/>
      <c r="AK504" s="61"/>
      <c r="AL504" s="372" t="str">
        <f t="shared" si="101"/>
        <v/>
      </c>
      <c r="AM504" s="14"/>
      <c r="AN504" s="15"/>
      <c r="AO504" s="15"/>
      <c r="AP504" s="15"/>
      <c r="AQ504" s="16"/>
      <c r="AR504" s="17"/>
      <c r="AT504" s="25"/>
      <c r="AU504" s="440" t="str">
        <f>IF($AT504="","",VLOOKUP($AT504,リスト!$CL:$CM,2,FALSE))</f>
        <v/>
      </c>
      <c r="AV504" s="449"/>
      <c r="AX504" s="384" t="str">
        <f t="shared" si="102"/>
        <v/>
      </c>
      <c r="AY504" s="384">
        <f t="shared" si="103"/>
        <v>0</v>
      </c>
      <c r="AZ504" s="384">
        <f t="shared" si="104"/>
        <v>0</v>
      </c>
      <c r="BA504" s="384">
        <f t="shared" si="105"/>
        <v>0</v>
      </c>
    </row>
    <row r="505" spans="2:53" s="177" customFormat="1" ht="24.75" hidden="1" customHeight="1" outlineLevel="1">
      <c r="B505" s="38"/>
      <c r="C505" s="52"/>
      <c r="D505" s="291" t="str">
        <f t="shared" si="93"/>
        <v/>
      </c>
      <c r="E505" s="3"/>
      <c r="F505" s="3"/>
      <c r="G505" s="3"/>
      <c r="H505" s="3"/>
      <c r="I505" s="3"/>
      <c r="J505" s="3"/>
      <c r="K505" s="3"/>
      <c r="L505" s="356"/>
      <c r="M505" s="3"/>
      <c r="N505" s="3"/>
      <c r="O505" s="3"/>
      <c r="P505" s="3"/>
      <c r="Q505" s="13"/>
      <c r="R505" s="67"/>
      <c r="S505" s="13"/>
      <c r="T505" s="13"/>
      <c r="U505" s="75"/>
      <c r="V505" s="58" t="s">
        <v>3550</v>
      </c>
      <c r="W505" s="59"/>
      <c r="X505" s="41"/>
      <c r="Y505" s="134" t="str">
        <f t="shared" si="94"/>
        <v/>
      </c>
      <c r="Z505" s="135" t="str">
        <f t="shared" si="95"/>
        <v/>
      </c>
      <c r="AA505" s="134"/>
      <c r="AB505" s="303"/>
      <c r="AC505" s="44"/>
      <c r="AD505" s="183" t="str">
        <f t="shared" si="96"/>
        <v/>
      </c>
      <c r="AE505" s="380">
        <v>0.1</v>
      </c>
      <c r="AF505" s="185" t="str">
        <f t="shared" si="97"/>
        <v/>
      </c>
      <c r="AG505" s="186" t="str">
        <f t="shared" si="98"/>
        <v/>
      </c>
      <c r="AH505" s="186" t="str">
        <f t="shared" si="99"/>
        <v/>
      </c>
      <c r="AI505" s="187" t="str">
        <f t="shared" si="100"/>
        <v/>
      </c>
      <c r="AJ505" s="337"/>
      <c r="AK505" s="61"/>
      <c r="AL505" s="372" t="str">
        <f t="shared" si="101"/>
        <v/>
      </c>
      <c r="AM505" s="14"/>
      <c r="AN505" s="15"/>
      <c r="AO505" s="15"/>
      <c r="AP505" s="15"/>
      <c r="AQ505" s="16"/>
      <c r="AR505" s="17"/>
      <c r="AT505" s="25"/>
      <c r="AU505" s="440" t="str">
        <f>IF($AT505="","",VLOOKUP($AT505,リスト!$CL:$CM,2,FALSE))</f>
        <v/>
      </c>
      <c r="AV505" s="449"/>
      <c r="AX505" s="384" t="str">
        <f t="shared" si="102"/>
        <v/>
      </c>
      <c r="AY505" s="384">
        <f t="shared" si="103"/>
        <v>0</v>
      </c>
      <c r="AZ505" s="384">
        <f t="shared" si="104"/>
        <v>0</v>
      </c>
      <c r="BA505" s="384">
        <f t="shared" si="105"/>
        <v>0</v>
      </c>
    </row>
    <row r="506" spans="2:53" s="177" customFormat="1" ht="24.75" hidden="1" customHeight="1" outlineLevel="1">
      <c r="B506" s="38"/>
      <c r="C506" s="52"/>
      <c r="D506" s="291" t="str">
        <f t="shared" si="93"/>
        <v/>
      </c>
      <c r="E506" s="3"/>
      <c r="F506" s="3"/>
      <c r="G506" s="3"/>
      <c r="H506" s="3"/>
      <c r="I506" s="3"/>
      <c r="J506" s="3"/>
      <c r="K506" s="3"/>
      <c r="L506" s="356"/>
      <c r="M506" s="3"/>
      <c r="N506" s="3"/>
      <c r="O506" s="3"/>
      <c r="P506" s="3"/>
      <c r="Q506" s="13"/>
      <c r="R506" s="67"/>
      <c r="S506" s="13"/>
      <c r="T506" s="13"/>
      <c r="U506" s="75"/>
      <c r="V506" s="58" t="s">
        <v>3550</v>
      </c>
      <c r="W506" s="59"/>
      <c r="X506" s="41"/>
      <c r="Y506" s="134" t="str">
        <f t="shared" si="94"/>
        <v/>
      </c>
      <c r="Z506" s="135" t="str">
        <f t="shared" si="95"/>
        <v/>
      </c>
      <c r="AA506" s="134"/>
      <c r="AB506" s="303"/>
      <c r="AC506" s="44"/>
      <c r="AD506" s="183" t="str">
        <f t="shared" si="96"/>
        <v/>
      </c>
      <c r="AE506" s="380">
        <v>0.1</v>
      </c>
      <c r="AF506" s="185" t="str">
        <f t="shared" si="97"/>
        <v/>
      </c>
      <c r="AG506" s="186" t="str">
        <f t="shared" si="98"/>
        <v/>
      </c>
      <c r="AH506" s="186" t="str">
        <f t="shared" si="99"/>
        <v/>
      </c>
      <c r="AI506" s="187" t="str">
        <f t="shared" si="100"/>
        <v/>
      </c>
      <c r="AJ506" s="337"/>
      <c r="AK506" s="61"/>
      <c r="AL506" s="372" t="str">
        <f t="shared" si="101"/>
        <v/>
      </c>
      <c r="AM506" s="14"/>
      <c r="AN506" s="15"/>
      <c r="AO506" s="15"/>
      <c r="AP506" s="15"/>
      <c r="AQ506" s="16"/>
      <c r="AR506" s="17"/>
      <c r="AT506" s="25"/>
      <c r="AU506" s="440" t="str">
        <f>IF($AT506="","",VLOOKUP($AT506,リスト!$CL:$CM,2,FALSE))</f>
        <v/>
      </c>
      <c r="AV506" s="449"/>
      <c r="AX506" s="384" t="str">
        <f t="shared" si="102"/>
        <v/>
      </c>
      <c r="AY506" s="384">
        <f t="shared" si="103"/>
        <v>0</v>
      </c>
      <c r="AZ506" s="384">
        <f t="shared" si="104"/>
        <v>0</v>
      </c>
      <c r="BA506" s="384">
        <f t="shared" si="105"/>
        <v>0</v>
      </c>
    </row>
    <row r="507" spans="2:53" s="177" customFormat="1" ht="24.75" customHeight="1" collapsed="1">
      <c r="B507" s="38"/>
      <c r="C507" s="52"/>
      <c r="D507" s="291" t="str">
        <f t="shared" si="93"/>
        <v/>
      </c>
      <c r="E507" s="3"/>
      <c r="F507" s="3"/>
      <c r="G507" s="3"/>
      <c r="H507" s="3"/>
      <c r="I507" s="3"/>
      <c r="J507" s="3"/>
      <c r="K507" s="3"/>
      <c r="L507" s="356"/>
      <c r="M507" s="3"/>
      <c r="N507" s="3"/>
      <c r="O507" s="3"/>
      <c r="P507" s="3"/>
      <c r="Q507" s="13"/>
      <c r="R507" s="67"/>
      <c r="S507" s="13"/>
      <c r="T507" s="13"/>
      <c r="U507" s="75"/>
      <c r="V507" s="58" t="s">
        <v>3550</v>
      </c>
      <c r="W507" s="59"/>
      <c r="X507" s="41"/>
      <c r="Y507" s="134" t="str">
        <f t="shared" si="94"/>
        <v/>
      </c>
      <c r="Z507" s="135" t="str">
        <f t="shared" si="95"/>
        <v/>
      </c>
      <c r="AA507" s="134"/>
      <c r="AB507" s="303"/>
      <c r="AC507" s="44"/>
      <c r="AD507" s="183" t="str">
        <f t="shared" si="96"/>
        <v/>
      </c>
      <c r="AE507" s="380">
        <v>0.1</v>
      </c>
      <c r="AF507" s="185" t="str">
        <f t="shared" si="97"/>
        <v/>
      </c>
      <c r="AG507" s="186" t="str">
        <f t="shared" si="98"/>
        <v/>
      </c>
      <c r="AH507" s="186" t="str">
        <f t="shared" si="99"/>
        <v/>
      </c>
      <c r="AI507" s="187" t="str">
        <f t="shared" si="100"/>
        <v/>
      </c>
      <c r="AJ507" s="337"/>
      <c r="AK507" s="61"/>
      <c r="AL507" s="372" t="str">
        <f t="shared" si="101"/>
        <v/>
      </c>
      <c r="AM507" s="14"/>
      <c r="AN507" s="15"/>
      <c r="AO507" s="15"/>
      <c r="AP507" s="15"/>
      <c r="AQ507" s="16"/>
      <c r="AR507" s="17"/>
      <c r="AT507" s="25"/>
      <c r="AU507" s="440" t="str">
        <f>IF($AT507="","",VLOOKUP($AT507,リスト!$CL:$CM,2,FALSE))</f>
        <v/>
      </c>
      <c r="AV507" s="449"/>
      <c r="AX507" s="384" t="str">
        <f t="shared" si="102"/>
        <v/>
      </c>
      <c r="AY507" s="384">
        <f t="shared" si="103"/>
        <v>0</v>
      </c>
      <c r="AZ507" s="384">
        <f t="shared" si="104"/>
        <v>0</v>
      </c>
      <c r="BA507" s="384">
        <f t="shared" si="105"/>
        <v>0</v>
      </c>
    </row>
    <row r="508" spans="2:53" s="177" customFormat="1" ht="24.75" hidden="1" customHeight="1" outlineLevel="1">
      <c r="B508" s="38"/>
      <c r="C508" s="52"/>
      <c r="D508" s="291" t="str">
        <f t="shared" si="93"/>
        <v/>
      </c>
      <c r="E508" s="3"/>
      <c r="F508" s="3"/>
      <c r="G508" s="3"/>
      <c r="H508" s="3"/>
      <c r="I508" s="3"/>
      <c r="J508" s="3"/>
      <c r="K508" s="3"/>
      <c r="L508" s="356"/>
      <c r="M508" s="3"/>
      <c r="N508" s="3"/>
      <c r="O508" s="3"/>
      <c r="P508" s="3"/>
      <c r="Q508" s="13"/>
      <c r="R508" s="67"/>
      <c r="S508" s="13"/>
      <c r="T508" s="13"/>
      <c r="U508" s="75"/>
      <c r="V508" s="58" t="s">
        <v>3550</v>
      </c>
      <c r="W508" s="59"/>
      <c r="X508" s="41"/>
      <c r="Y508" s="134" t="str">
        <f t="shared" si="94"/>
        <v/>
      </c>
      <c r="Z508" s="135" t="str">
        <f t="shared" si="95"/>
        <v/>
      </c>
      <c r="AA508" s="134"/>
      <c r="AB508" s="303"/>
      <c r="AC508" s="44"/>
      <c r="AD508" s="183" t="str">
        <f t="shared" si="96"/>
        <v/>
      </c>
      <c r="AE508" s="380">
        <v>0.1</v>
      </c>
      <c r="AF508" s="185" t="str">
        <f t="shared" si="97"/>
        <v/>
      </c>
      <c r="AG508" s="186" t="str">
        <f t="shared" si="98"/>
        <v/>
      </c>
      <c r="AH508" s="186" t="str">
        <f t="shared" si="99"/>
        <v/>
      </c>
      <c r="AI508" s="187" t="str">
        <f t="shared" si="100"/>
        <v/>
      </c>
      <c r="AJ508" s="337"/>
      <c r="AK508" s="61"/>
      <c r="AL508" s="372" t="str">
        <f t="shared" si="101"/>
        <v/>
      </c>
      <c r="AM508" s="14"/>
      <c r="AN508" s="15"/>
      <c r="AO508" s="15"/>
      <c r="AP508" s="15"/>
      <c r="AQ508" s="16"/>
      <c r="AR508" s="17"/>
      <c r="AT508" s="25"/>
      <c r="AU508" s="440" t="str">
        <f>IF($AT508="","",VLOOKUP($AT508,リスト!$CL:$CM,2,FALSE))</f>
        <v/>
      </c>
      <c r="AV508" s="449"/>
      <c r="AX508" s="384" t="str">
        <f t="shared" si="102"/>
        <v/>
      </c>
      <c r="AY508" s="384">
        <f t="shared" si="103"/>
        <v>0</v>
      </c>
      <c r="AZ508" s="384">
        <f t="shared" si="104"/>
        <v>0</v>
      </c>
      <c r="BA508" s="384">
        <f t="shared" si="105"/>
        <v>0</v>
      </c>
    </row>
    <row r="509" spans="2:53" s="177" customFormat="1" ht="24.75" hidden="1" customHeight="1" outlineLevel="1">
      <c r="B509" s="38"/>
      <c r="C509" s="52"/>
      <c r="D509" s="291" t="str">
        <f t="shared" si="93"/>
        <v/>
      </c>
      <c r="E509" s="3"/>
      <c r="F509" s="3"/>
      <c r="G509" s="3"/>
      <c r="H509" s="3"/>
      <c r="I509" s="3"/>
      <c r="J509" s="3"/>
      <c r="K509" s="3"/>
      <c r="L509" s="356"/>
      <c r="M509" s="3"/>
      <c r="N509" s="3"/>
      <c r="O509" s="3"/>
      <c r="P509" s="3"/>
      <c r="Q509" s="13"/>
      <c r="R509" s="67"/>
      <c r="S509" s="13"/>
      <c r="T509" s="13"/>
      <c r="U509" s="75"/>
      <c r="V509" s="58" t="s">
        <v>3550</v>
      </c>
      <c r="W509" s="59"/>
      <c r="X509" s="41"/>
      <c r="Y509" s="134" t="str">
        <f t="shared" si="94"/>
        <v/>
      </c>
      <c r="Z509" s="135" t="str">
        <f t="shared" si="95"/>
        <v/>
      </c>
      <c r="AA509" s="134"/>
      <c r="AB509" s="303"/>
      <c r="AC509" s="44"/>
      <c r="AD509" s="183" t="str">
        <f t="shared" si="96"/>
        <v/>
      </c>
      <c r="AE509" s="380">
        <v>0.1</v>
      </c>
      <c r="AF509" s="185" t="str">
        <f t="shared" si="97"/>
        <v/>
      </c>
      <c r="AG509" s="186" t="str">
        <f t="shared" si="98"/>
        <v/>
      </c>
      <c r="AH509" s="186" t="str">
        <f t="shared" si="99"/>
        <v/>
      </c>
      <c r="AI509" s="187" t="str">
        <f t="shared" si="100"/>
        <v/>
      </c>
      <c r="AJ509" s="337"/>
      <c r="AK509" s="61"/>
      <c r="AL509" s="372" t="str">
        <f t="shared" si="101"/>
        <v/>
      </c>
      <c r="AM509" s="14"/>
      <c r="AN509" s="15"/>
      <c r="AO509" s="15"/>
      <c r="AP509" s="15"/>
      <c r="AQ509" s="16"/>
      <c r="AR509" s="17"/>
      <c r="AT509" s="25"/>
      <c r="AU509" s="440" t="str">
        <f>IF($AT509="","",VLOOKUP($AT509,リスト!$CL:$CM,2,FALSE))</f>
        <v/>
      </c>
      <c r="AV509" s="449"/>
      <c r="AX509" s="384" t="str">
        <f t="shared" si="102"/>
        <v/>
      </c>
      <c r="AY509" s="384">
        <f t="shared" si="103"/>
        <v>0</v>
      </c>
      <c r="AZ509" s="384">
        <f t="shared" si="104"/>
        <v>0</v>
      </c>
      <c r="BA509" s="384">
        <f t="shared" si="105"/>
        <v>0</v>
      </c>
    </row>
    <row r="510" spans="2:53" s="177" customFormat="1" ht="24.75" hidden="1" customHeight="1" outlineLevel="1">
      <c r="B510" s="38"/>
      <c r="C510" s="52"/>
      <c r="D510" s="291" t="str">
        <f t="shared" si="93"/>
        <v/>
      </c>
      <c r="E510" s="3"/>
      <c r="F510" s="3"/>
      <c r="G510" s="3"/>
      <c r="H510" s="3"/>
      <c r="I510" s="3"/>
      <c r="J510" s="3"/>
      <c r="K510" s="3"/>
      <c r="L510" s="356"/>
      <c r="M510" s="3"/>
      <c r="N510" s="3"/>
      <c r="O510" s="3"/>
      <c r="P510" s="3"/>
      <c r="Q510" s="13"/>
      <c r="R510" s="67"/>
      <c r="S510" s="13"/>
      <c r="T510" s="13"/>
      <c r="U510" s="75"/>
      <c r="V510" s="58" t="s">
        <v>3550</v>
      </c>
      <c r="W510" s="59"/>
      <c r="X510" s="41"/>
      <c r="Y510" s="134" t="str">
        <f t="shared" si="94"/>
        <v/>
      </c>
      <c r="Z510" s="135" t="str">
        <f t="shared" si="95"/>
        <v/>
      </c>
      <c r="AA510" s="134"/>
      <c r="AB510" s="303"/>
      <c r="AC510" s="44"/>
      <c r="AD510" s="183" t="str">
        <f t="shared" si="96"/>
        <v/>
      </c>
      <c r="AE510" s="380">
        <v>0.1</v>
      </c>
      <c r="AF510" s="185" t="str">
        <f t="shared" si="97"/>
        <v/>
      </c>
      <c r="AG510" s="186" t="str">
        <f t="shared" si="98"/>
        <v/>
      </c>
      <c r="AH510" s="186" t="str">
        <f t="shared" si="99"/>
        <v/>
      </c>
      <c r="AI510" s="187" t="str">
        <f t="shared" si="100"/>
        <v/>
      </c>
      <c r="AJ510" s="337"/>
      <c r="AK510" s="61"/>
      <c r="AL510" s="372" t="str">
        <f t="shared" si="101"/>
        <v/>
      </c>
      <c r="AM510" s="14"/>
      <c r="AN510" s="15"/>
      <c r="AO510" s="15"/>
      <c r="AP510" s="15"/>
      <c r="AQ510" s="16"/>
      <c r="AR510" s="17"/>
      <c r="AT510" s="25"/>
      <c r="AU510" s="440" t="str">
        <f>IF($AT510="","",VLOOKUP($AT510,リスト!$CL:$CM,2,FALSE))</f>
        <v/>
      </c>
      <c r="AV510" s="449"/>
      <c r="AX510" s="384" t="str">
        <f t="shared" si="102"/>
        <v/>
      </c>
      <c r="AY510" s="384">
        <f t="shared" si="103"/>
        <v>0</v>
      </c>
      <c r="AZ510" s="384">
        <f t="shared" si="104"/>
        <v>0</v>
      </c>
      <c r="BA510" s="384">
        <f t="shared" si="105"/>
        <v>0</v>
      </c>
    </row>
    <row r="511" spans="2:53" s="177" customFormat="1" ht="24.75" hidden="1" customHeight="1" outlineLevel="1">
      <c r="B511" s="38"/>
      <c r="C511" s="52"/>
      <c r="D511" s="291" t="str">
        <f t="shared" si="93"/>
        <v/>
      </c>
      <c r="E511" s="3"/>
      <c r="F511" s="3"/>
      <c r="G511" s="3"/>
      <c r="H511" s="3"/>
      <c r="I511" s="3"/>
      <c r="J511" s="3"/>
      <c r="K511" s="3"/>
      <c r="L511" s="356"/>
      <c r="M511" s="3"/>
      <c r="N511" s="3"/>
      <c r="O511" s="3"/>
      <c r="P511" s="3"/>
      <c r="Q511" s="13"/>
      <c r="R511" s="67"/>
      <c r="S511" s="13"/>
      <c r="T511" s="13"/>
      <c r="U511" s="75"/>
      <c r="V511" s="58" t="s">
        <v>3550</v>
      </c>
      <c r="W511" s="59"/>
      <c r="X511" s="41"/>
      <c r="Y511" s="134" t="str">
        <f t="shared" si="94"/>
        <v/>
      </c>
      <c r="Z511" s="135" t="str">
        <f t="shared" si="95"/>
        <v/>
      </c>
      <c r="AA511" s="134"/>
      <c r="AB511" s="303"/>
      <c r="AC511" s="44"/>
      <c r="AD511" s="183" t="str">
        <f t="shared" si="96"/>
        <v/>
      </c>
      <c r="AE511" s="380">
        <v>0.1</v>
      </c>
      <c r="AF511" s="185" t="str">
        <f t="shared" si="97"/>
        <v/>
      </c>
      <c r="AG511" s="186" t="str">
        <f t="shared" si="98"/>
        <v/>
      </c>
      <c r="AH511" s="186" t="str">
        <f t="shared" si="99"/>
        <v/>
      </c>
      <c r="AI511" s="187" t="str">
        <f t="shared" si="100"/>
        <v/>
      </c>
      <c r="AJ511" s="337"/>
      <c r="AK511" s="61"/>
      <c r="AL511" s="372" t="str">
        <f t="shared" si="101"/>
        <v/>
      </c>
      <c r="AM511" s="14"/>
      <c r="AN511" s="15"/>
      <c r="AO511" s="15"/>
      <c r="AP511" s="15"/>
      <c r="AQ511" s="16"/>
      <c r="AR511" s="17"/>
      <c r="AT511" s="25"/>
      <c r="AU511" s="440" t="str">
        <f>IF($AT511="","",VLOOKUP($AT511,リスト!$CL:$CM,2,FALSE))</f>
        <v/>
      </c>
      <c r="AV511" s="449"/>
      <c r="AX511" s="384" t="str">
        <f t="shared" si="102"/>
        <v/>
      </c>
      <c r="AY511" s="384">
        <f t="shared" si="103"/>
        <v>0</v>
      </c>
      <c r="AZ511" s="384">
        <f t="shared" si="104"/>
        <v>0</v>
      </c>
      <c r="BA511" s="384">
        <f t="shared" si="105"/>
        <v>0</v>
      </c>
    </row>
    <row r="512" spans="2:53" s="177" customFormat="1" ht="24.75" hidden="1" customHeight="1" outlineLevel="1">
      <c r="B512" s="38"/>
      <c r="C512" s="52"/>
      <c r="D512" s="291" t="str">
        <f t="shared" si="93"/>
        <v/>
      </c>
      <c r="E512" s="3"/>
      <c r="F512" s="3"/>
      <c r="G512" s="3"/>
      <c r="H512" s="3"/>
      <c r="I512" s="3"/>
      <c r="J512" s="3"/>
      <c r="K512" s="3"/>
      <c r="L512" s="356"/>
      <c r="M512" s="3"/>
      <c r="N512" s="3"/>
      <c r="O512" s="3"/>
      <c r="P512" s="3"/>
      <c r="Q512" s="13"/>
      <c r="R512" s="67"/>
      <c r="S512" s="13"/>
      <c r="T512" s="13"/>
      <c r="U512" s="75"/>
      <c r="V512" s="58" t="s">
        <v>3550</v>
      </c>
      <c r="W512" s="59"/>
      <c r="X512" s="41"/>
      <c r="Y512" s="134" t="str">
        <f t="shared" si="94"/>
        <v/>
      </c>
      <c r="Z512" s="135" t="str">
        <f t="shared" si="95"/>
        <v/>
      </c>
      <c r="AA512" s="134"/>
      <c r="AB512" s="303"/>
      <c r="AC512" s="44"/>
      <c r="AD512" s="183" t="str">
        <f t="shared" si="96"/>
        <v/>
      </c>
      <c r="AE512" s="380">
        <v>0.1</v>
      </c>
      <c r="AF512" s="185" t="str">
        <f t="shared" si="97"/>
        <v/>
      </c>
      <c r="AG512" s="186" t="str">
        <f t="shared" si="98"/>
        <v/>
      </c>
      <c r="AH512" s="186" t="str">
        <f t="shared" si="99"/>
        <v/>
      </c>
      <c r="AI512" s="187" t="str">
        <f t="shared" si="100"/>
        <v/>
      </c>
      <c r="AJ512" s="337"/>
      <c r="AK512" s="61"/>
      <c r="AL512" s="372" t="str">
        <f t="shared" si="101"/>
        <v/>
      </c>
      <c r="AM512" s="14"/>
      <c r="AN512" s="15"/>
      <c r="AO512" s="15"/>
      <c r="AP512" s="15"/>
      <c r="AQ512" s="16"/>
      <c r="AR512" s="17"/>
      <c r="AT512" s="25"/>
      <c r="AU512" s="440" t="str">
        <f>IF($AT512="","",VLOOKUP($AT512,リスト!$CL:$CM,2,FALSE))</f>
        <v/>
      </c>
      <c r="AV512" s="449"/>
      <c r="AX512" s="384" t="str">
        <f t="shared" si="102"/>
        <v/>
      </c>
      <c r="AY512" s="384">
        <f t="shared" si="103"/>
        <v>0</v>
      </c>
      <c r="AZ512" s="384">
        <f t="shared" si="104"/>
        <v>0</v>
      </c>
      <c r="BA512" s="384">
        <f t="shared" si="105"/>
        <v>0</v>
      </c>
    </row>
    <row r="513" spans="2:53" s="177" customFormat="1" ht="24.75" hidden="1" customHeight="1" outlineLevel="1">
      <c r="B513" s="38"/>
      <c r="C513" s="52"/>
      <c r="D513" s="291" t="str">
        <f t="shared" si="93"/>
        <v/>
      </c>
      <c r="E513" s="3"/>
      <c r="F513" s="3"/>
      <c r="G513" s="3"/>
      <c r="H513" s="3"/>
      <c r="I513" s="3"/>
      <c r="J513" s="3"/>
      <c r="K513" s="3"/>
      <c r="L513" s="356"/>
      <c r="M513" s="3"/>
      <c r="N513" s="3"/>
      <c r="O513" s="3"/>
      <c r="P513" s="3"/>
      <c r="Q513" s="13"/>
      <c r="R513" s="67"/>
      <c r="S513" s="13"/>
      <c r="T513" s="13"/>
      <c r="U513" s="75"/>
      <c r="V513" s="58" t="s">
        <v>3550</v>
      </c>
      <c r="W513" s="59"/>
      <c r="X513" s="41"/>
      <c r="Y513" s="134" t="str">
        <f t="shared" si="94"/>
        <v/>
      </c>
      <c r="Z513" s="135" t="str">
        <f t="shared" si="95"/>
        <v/>
      </c>
      <c r="AA513" s="134"/>
      <c r="AB513" s="303"/>
      <c r="AC513" s="44"/>
      <c r="AD513" s="183" t="str">
        <f t="shared" si="96"/>
        <v/>
      </c>
      <c r="AE513" s="380">
        <v>0.1</v>
      </c>
      <c r="AF513" s="185" t="str">
        <f t="shared" si="97"/>
        <v/>
      </c>
      <c r="AG513" s="186" t="str">
        <f t="shared" si="98"/>
        <v/>
      </c>
      <c r="AH513" s="186" t="str">
        <f t="shared" si="99"/>
        <v/>
      </c>
      <c r="AI513" s="187" t="str">
        <f t="shared" si="100"/>
        <v/>
      </c>
      <c r="AJ513" s="337"/>
      <c r="AK513" s="61"/>
      <c r="AL513" s="372" t="str">
        <f t="shared" si="101"/>
        <v/>
      </c>
      <c r="AM513" s="14"/>
      <c r="AN513" s="15"/>
      <c r="AO513" s="15"/>
      <c r="AP513" s="15"/>
      <c r="AQ513" s="16"/>
      <c r="AR513" s="17"/>
      <c r="AT513" s="25"/>
      <c r="AU513" s="440" t="str">
        <f>IF($AT513="","",VLOOKUP($AT513,リスト!$CL:$CM,2,FALSE))</f>
        <v/>
      </c>
      <c r="AV513" s="449"/>
      <c r="AX513" s="384" t="str">
        <f t="shared" si="102"/>
        <v/>
      </c>
      <c r="AY513" s="384">
        <f t="shared" si="103"/>
        <v>0</v>
      </c>
      <c r="AZ513" s="384">
        <f t="shared" si="104"/>
        <v>0</v>
      </c>
      <c r="BA513" s="384">
        <f t="shared" si="105"/>
        <v>0</v>
      </c>
    </row>
    <row r="514" spans="2:53" s="177" customFormat="1" ht="24.75" hidden="1" customHeight="1" outlineLevel="1">
      <c r="B514" s="38"/>
      <c r="C514" s="52"/>
      <c r="D514" s="291" t="str">
        <f t="shared" si="93"/>
        <v/>
      </c>
      <c r="E514" s="3"/>
      <c r="F514" s="3"/>
      <c r="G514" s="3"/>
      <c r="H514" s="3"/>
      <c r="I514" s="3"/>
      <c r="J514" s="3"/>
      <c r="K514" s="3"/>
      <c r="L514" s="356"/>
      <c r="M514" s="3"/>
      <c r="N514" s="3"/>
      <c r="O514" s="3"/>
      <c r="P514" s="3"/>
      <c r="Q514" s="13"/>
      <c r="R514" s="67"/>
      <c r="S514" s="13"/>
      <c r="T514" s="13"/>
      <c r="U514" s="75"/>
      <c r="V514" s="58" t="s">
        <v>3550</v>
      </c>
      <c r="W514" s="59"/>
      <c r="X514" s="41"/>
      <c r="Y514" s="134" t="str">
        <f t="shared" si="94"/>
        <v/>
      </c>
      <c r="Z514" s="135" t="str">
        <f t="shared" si="95"/>
        <v/>
      </c>
      <c r="AA514" s="134"/>
      <c r="AB514" s="303"/>
      <c r="AC514" s="44"/>
      <c r="AD514" s="183" t="str">
        <f t="shared" si="96"/>
        <v/>
      </c>
      <c r="AE514" s="380">
        <v>0.1</v>
      </c>
      <c r="AF514" s="185" t="str">
        <f t="shared" si="97"/>
        <v/>
      </c>
      <c r="AG514" s="186" t="str">
        <f t="shared" si="98"/>
        <v/>
      </c>
      <c r="AH514" s="186" t="str">
        <f t="shared" si="99"/>
        <v/>
      </c>
      <c r="AI514" s="187" t="str">
        <f t="shared" si="100"/>
        <v/>
      </c>
      <c r="AJ514" s="337"/>
      <c r="AK514" s="61"/>
      <c r="AL514" s="372" t="str">
        <f t="shared" si="101"/>
        <v/>
      </c>
      <c r="AM514" s="14"/>
      <c r="AN514" s="15"/>
      <c r="AO514" s="15"/>
      <c r="AP514" s="15"/>
      <c r="AQ514" s="16"/>
      <c r="AR514" s="17"/>
      <c r="AT514" s="25"/>
      <c r="AU514" s="440" t="str">
        <f>IF($AT514="","",VLOOKUP($AT514,リスト!$CL:$CM,2,FALSE))</f>
        <v/>
      </c>
      <c r="AV514" s="449"/>
      <c r="AX514" s="384" t="str">
        <f t="shared" si="102"/>
        <v/>
      </c>
      <c r="AY514" s="384">
        <f t="shared" si="103"/>
        <v>0</v>
      </c>
      <c r="AZ514" s="384">
        <f t="shared" si="104"/>
        <v>0</v>
      </c>
      <c r="BA514" s="384">
        <f t="shared" si="105"/>
        <v>0</v>
      </c>
    </row>
    <row r="515" spans="2:53" s="177" customFormat="1" ht="24.75" hidden="1" customHeight="1" outlineLevel="1">
      <c r="B515" s="38"/>
      <c r="C515" s="52"/>
      <c r="D515" s="291" t="str">
        <f t="shared" si="93"/>
        <v/>
      </c>
      <c r="E515" s="3"/>
      <c r="F515" s="3"/>
      <c r="G515" s="3"/>
      <c r="H515" s="3"/>
      <c r="I515" s="3"/>
      <c r="J515" s="3"/>
      <c r="K515" s="3"/>
      <c r="L515" s="356"/>
      <c r="M515" s="3"/>
      <c r="N515" s="3"/>
      <c r="O515" s="3"/>
      <c r="P515" s="3"/>
      <c r="Q515" s="13"/>
      <c r="R515" s="67"/>
      <c r="S515" s="13"/>
      <c r="T515" s="13"/>
      <c r="U515" s="75"/>
      <c r="V515" s="58" t="s">
        <v>3550</v>
      </c>
      <c r="W515" s="59"/>
      <c r="X515" s="41"/>
      <c r="Y515" s="134" t="str">
        <f t="shared" si="94"/>
        <v/>
      </c>
      <c r="Z515" s="135" t="str">
        <f t="shared" si="95"/>
        <v/>
      </c>
      <c r="AA515" s="134"/>
      <c r="AB515" s="303"/>
      <c r="AC515" s="44"/>
      <c r="AD515" s="183" t="str">
        <f t="shared" si="96"/>
        <v/>
      </c>
      <c r="AE515" s="380">
        <v>0.1</v>
      </c>
      <c r="AF515" s="185" t="str">
        <f t="shared" si="97"/>
        <v/>
      </c>
      <c r="AG515" s="186" t="str">
        <f t="shared" si="98"/>
        <v/>
      </c>
      <c r="AH515" s="186" t="str">
        <f t="shared" si="99"/>
        <v/>
      </c>
      <c r="AI515" s="187" t="str">
        <f t="shared" si="100"/>
        <v/>
      </c>
      <c r="AJ515" s="337"/>
      <c r="AK515" s="61"/>
      <c r="AL515" s="372" t="str">
        <f t="shared" si="101"/>
        <v/>
      </c>
      <c r="AM515" s="14"/>
      <c r="AN515" s="15"/>
      <c r="AO515" s="15"/>
      <c r="AP515" s="15"/>
      <c r="AQ515" s="16"/>
      <c r="AR515" s="17"/>
      <c r="AT515" s="25"/>
      <c r="AU515" s="440" t="str">
        <f>IF($AT515="","",VLOOKUP($AT515,リスト!$CL:$CM,2,FALSE))</f>
        <v/>
      </c>
      <c r="AV515" s="449"/>
      <c r="AX515" s="384" t="str">
        <f t="shared" si="102"/>
        <v/>
      </c>
      <c r="AY515" s="384">
        <f t="shared" si="103"/>
        <v>0</v>
      </c>
      <c r="AZ515" s="384">
        <f t="shared" si="104"/>
        <v>0</v>
      </c>
      <c r="BA515" s="384">
        <f t="shared" si="105"/>
        <v>0</v>
      </c>
    </row>
    <row r="516" spans="2:53" s="177" customFormat="1" ht="24.75" hidden="1" customHeight="1" outlineLevel="1">
      <c r="B516" s="38"/>
      <c r="C516" s="52"/>
      <c r="D516" s="291" t="str">
        <f t="shared" si="93"/>
        <v/>
      </c>
      <c r="E516" s="3"/>
      <c r="F516" s="3"/>
      <c r="G516" s="3"/>
      <c r="H516" s="3"/>
      <c r="I516" s="3"/>
      <c r="J516" s="3"/>
      <c r="K516" s="3"/>
      <c r="L516" s="356"/>
      <c r="M516" s="3"/>
      <c r="N516" s="3"/>
      <c r="O516" s="3"/>
      <c r="P516" s="3"/>
      <c r="Q516" s="13"/>
      <c r="R516" s="67"/>
      <c r="S516" s="13"/>
      <c r="T516" s="13"/>
      <c r="U516" s="75"/>
      <c r="V516" s="58" t="s">
        <v>3550</v>
      </c>
      <c r="W516" s="59"/>
      <c r="X516" s="41"/>
      <c r="Y516" s="134" t="str">
        <f t="shared" si="94"/>
        <v/>
      </c>
      <c r="Z516" s="135" t="str">
        <f t="shared" si="95"/>
        <v/>
      </c>
      <c r="AA516" s="134"/>
      <c r="AB516" s="303"/>
      <c r="AC516" s="44"/>
      <c r="AD516" s="183" t="str">
        <f t="shared" si="96"/>
        <v/>
      </c>
      <c r="AE516" s="380">
        <v>0.1</v>
      </c>
      <c r="AF516" s="185" t="str">
        <f t="shared" si="97"/>
        <v/>
      </c>
      <c r="AG516" s="186" t="str">
        <f t="shared" si="98"/>
        <v/>
      </c>
      <c r="AH516" s="186" t="str">
        <f t="shared" si="99"/>
        <v/>
      </c>
      <c r="AI516" s="187" t="str">
        <f t="shared" si="100"/>
        <v/>
      </c>
      <c r="AJ516" s="337"/>
      <c r="AK516" s="61"/>
      <c r="AL516" s="372" t="str">
        <f t="shared" si="101"/>
        <v/>
      </c>
      <c r="AM516" s="14"/>
      <c r="AN516" s="15"/>
      <c r="AO516" s="15"/>
      <c r="AP516" s="15"/>
      <c r="AQ516" s="16"/>
      <c r="AR516" s="17"/>
      <c r="AT516" s="25"/>
      <c r="AU516" s="440" t="str">
        <f>IF($AT516="","",VLOOKUP($AT516,リスト!$CL:$CM,2,FALSE))</f>
        <v/>
      </c>
      <c r="AV516" s="449"/>
      <c r="AX516" s="384" t="str">
        <f t="shared" si="102"/>
        <v/>
      </c>
      <c r="AY516" s="384">
        <f t="shared" si="103"/>
        <v>0</v>
      </c>
      <c r="AZ516" s="384">
        <f t="shared" si="104"/>
        <v>0</v>
      </c>
      <c r="BA516" s="384">
        <f t="shared" si="105"/>
        <v>0</v>
      </c>
    </row>
    <row r="517" spans="2:53" s="177" customFormat="1" ht="24.75" hidden="1" customHeight="1" outlineLevel="1">
      <c r="B517" s="38"/>
      <c r="C517" s="52"/>
      <c r="D517" s="291" t="str">
        <f t="shared" si="93"/>
        <v/>
      </c>
      <c r="E517" s="3"/>
      <c r="F517" s="3"/>
      <c r="G517" s="3"/>
      <c r="H517" s="3"/>
      <c r="I517" s="3"/>
      <c r="J517" s="3"/>
      <c r="K517" s="3"/>
      <c r="L517" s="356"/>
      <c r="M517" s="3"/>
      <c r="N517" s="3"/>
      <c r="O517" s="3"/>
      <c r="P517" s="3"/>
      <c r="Q517" s="13"/>
      <c r="R517" s="67"/>
      <c r="S517" s="13"/>
      <c r="T517" s="13"/>
      <c r="U517" s="75"/>
      <c r="V517" s="58" t="s">
        <v>3550</v>
      </c>
      <c r="W517" s="59"/>
      <c r="X517" s="41"/>
      <c r="Y517" s="134" t="str">
        <f t="shared" si="94"/>
        <v/>
      </c>
      <c r="Z517" s="135" t="str">
        <f t="shared" si="95"/>
        <v/>
      </c>
      <c r="AA517" s="134"/>
      <c r="AB517" s="303"/>
      <c r="AC517" s="44"/>
      <c r="AD517" s="183" t="str">
        <f t="shared" si="96"/>
        <v/>
      </c>
      <c r="AE517" s="380">
        <v>0.1</v>
      </c>
      <c r="AF517" s="185" t="str">
        <f t="shared" si="97"/>
        <v/>
      </c>
      <c r="AG517" s="186" t="str">
        <f t="shared" si="98"/>
        <v/>
      </c>
      <c r="AH517" s="186" t="str">
        <f t="shared" si="99"/>
        <v/>
      </c>
      <c r="AI517" s="187" t="str">
        <f t="shared" si="100"/>
        <v/>
      </c>
      <c r="AJ517" s="337"/>
      <c r="AK517" s="61"/>
      <c r="AL517" s="372" t="str">
        <f t="shared" si="101"/>
        <v/>
      </c>
      <c r="AM517" s="14"/>
      <c r="AN517" s="15"/>
      <c r="AO517" s="15"/>
      <c r="AP517" s="15"/>
      <c r="AQ517" s="16"/>
      <c r="AR517" s="17"/>
      <c r="AT517" s="25"/>
      <c r="AU517" s="440" t="str">
        <f>IF($AT517="","",VLOOKUP($AT517,リスト!$CL:$CM,2,FALSE))</f>
        <v/>
      </c>
      <c r="AV517" s="449"/>
      <c r="AX517" s="384" t="str">
        <f t="shared" si="102"/>
        <v/>
      </c>
      <c r="AY517" s="384">
        <f t="shared" si="103"/>
        <v>0</v>
      </c>
      <c r="AZ517" s="384">
        <f t="shared" si="104"/>
        <v>0</v>
      </c>
      <c r="BA517" s="384">
        <f t="shared" si="105"/>
        <v>0</v>
      </c>
    </row>
    <row r="518" spans="2:53" s="177" customFormat="1" ht="24.75" hidden="1" customHeight="1" outlineLevel="1">
      <c r="B518" s="38"/>
      <c r="C518" s="52"/>
      <c r="D518" s="291" t="str">
        <f t="shared" si="93"/>
        <v/>
      </c>
      <c r="E518" s="3"/>
      <c r="F518" s="3"/>
      <c r="G518" s="3"/>
      <c r="H518" s="3"/>
      <c r="I518" s="3"/>
      <c r="J518" s="3"/>
      <c r="K518" s="3"/>
      <c r="L518" s="356"/>
      <c r="M518" s="3"/>
      <c r="N518" s="3"/>
      <c r="O518" s="3"/>
      <c r="P518" s="3"/>
      <c r="Q518" s="13"/>
      <c r="R518" s="67"/>
      <c r="S518" s="13"/>
      <c r="T518" s="13"/>
      <c r="U518" s="75"/>
      <c r="V518" s="58" t="s">
        <v>3550</v>
      </c>
      <c r="W518" s="59"/>
      <c r="X518" s="41"/>
      <c r="Y518" s="134" t="str">
        <f t="shared" si="94"/>
        <v/>
      </c>
      <c r="Z518" s="135" t="str">
        <f t="shared" si="95"/>
        <v/>
      </c>
      <c r="AA518" s="134"/>
      <c r="AB518" s="303"/>
      <c r="AC518" s="44"/>
      <c r="AD518" s="183" t="str">
        <f t="shared" si="96"/>
        <v/>
      </c>
      <c r="AE518" s="380">
        <v>0.1</v>
      </c>
      <c r="AF518" s="185" t="str">
        <f t="shared" si="97"/>
        <v/>
      </c>
      <c r="AG518" s="186" t="str">
        <f t="shared" si="98"/>
        <v/>
      </c>
      <c r="AH518" s="186" t="str">
        <f t="shared" si="99"/>
        <v/>
      </c>
      <c r="AI518" s="187" t="str">
        <f t="shared" si="100"/>
        <v/>
      </c>
      <c r="AJ518" s="337"/>
      <c r="AK518" s="61"/>
      <c r="AL518" s="372" t="str">
        <f t="shared" si="101"/>
        <v/>
      </c>
      <c r="AM518" s="14"/>
      <c r="AN518" s="15"/>
      <c r="AO518" s="15"/>
      <c r="AP518" s="15"/>
      <c r="AQ518" s="16"/>
      <c r="AR518" s="17"/>
      <c r="AT518" s="25"/>
      <c r="AU518" s="440" t="str">
        <f>IF($AT518="","",VLOOKUP($AT518,リスト!$CL:$CM,2,FALSE))</f>
        <v/>
      </c>
      <c r="AV518" s="449"/>
      <c r="AX518" s="384" t="str">
        <f t="shared" si="102"/>
        <v/>
      </c>
      <c r="AY518" s="384">
        <f t="shared" si="103"/>
        <v>0</v>
      </c>
      <c r="AZ518" s="384">
        <f t="shared" si="104"/>
        <v>0</v>
      </c>
      <c r="BA518" s="384">
        <f t="shared" si="105"/>
        <v>0</v>
      </c>
    </row>
    <row r="519" spans="2:53" s="177" customFormat="1" ht="24.75" hidden="1" customHeight="1" outlineLevel="1">
      <c r="B519" s="38"/>
      <c r="C519" s="52"/>
      <c r="D519" s="291" t="str">
        <f t="shared" si="93"/>
        <v/>
      </c>
      <c r="E519" s="3"/>
      <c r="F519" s="3"/>
      <c r="G519" s="3"/>
      <c r="H519" s="3"/>
      <c r="I519" s="3"/>
      <c r="J519" s="3"/>
      <c r="K519" s="3"/>
      <c r="L519" s="356"/>
      <c r="M519" s="3"/>
      <c r="N519" s="3"/>
      <c r="O519" s="3"/>
      <c r="P519" s="3"/>
      <c r="Q519" s="13"/>
      <c r="R519" s="67"/>
      <c r="S519" s="13"/>
      <c r="T519" s="13"/>
      <c r="U519" s="75"/>
      <c r="V519" s="58" t="s">
        <v>3550</v>
      </c>
      <c r="W519" s="59"/>
      <c r="X519" s="41"/>
      <c r="Y519" s="134" t="str">
        <f t="shared" si="94"/>
        <v/>
      </c>
      <c r="Z519" s="135" t="str">
        <f t="shared" si="95"/>
        <v/>
      </c>
      <c r="AA519" s="134"/>
      <c r="AB519" s="303"/>
      <c r="AC519" s="44"/>
      <c r="AD519" s="183" t="str">
        <f t="shared" si="96"/>
        <v/>
      </c>
      <c r="AE519" s="380">
        <v>0.1</v>
      </c>
      <c r="AF519" s="185" t="str">
        <f t="shared" si="97"/>
        <v/>
      </c>
      <c r="AG519" s="186" t="str">
        <f t="shared" si="98"/>
        <v/>
      </c>
      <c r="AH519" s="186" t="str">
        <f t="shared" si="99"/>
        <v/>
      </c>
      <c r="AI519" s="187" t="str">
        <f t="shared" si="100"/>
        <v/>
      </c>
      <c r="AJ519" s="337"/>
      <c r="AK519" s="61"/>
      <c r="AL519" s="372" t="str">
        <f t="shared" si="101"/>
        <v/>
      </c>
      <c r="AM519" s="14"/>
      <c r="AN519" s="15"/>
      <c r="AO519" s="15"/>
      <c r="AP519" s="15"/>
      <c r="AQ519" s="16"/>
      <c r="AR519" s="17"/>
      <c r="AT519" s="25"/>
      <c r="AU519" s="440" t="str">
        <f>IF($AT519="","",VLOOKUP($AT519,リスト!$CL:$CM,2,FALSE))</f>
        <v/>
      </c>
      <c r="AV519" s="449"/>
      <c r="AX519" s="384" t="str">
        <f t="shared" si="102"/>
        <v/>
      </c>
      <c r="AY519" s="384">
        <f t="shared" si="103"/>
        <v>0</v>
      </c>
      <c r="AZ519" s="384">
        <f t="shared" si="104"/>
        <v>0</v>
      </c>
      <c r="BA519" s="384">
        <f t="shared" si="105"/>
        <v>0</v>
      </c>
    </row>
    <row r="520" spans="2:53" s="177" customFormat="1" ht="24.75" hidden="1" customHeight="1" outlineLevel="1">
      <c r="B520" s="38"/>
      <c r="C520" s="52"/>
      <c r="D520" s="291" t="str">
        <f t="shared" si="93"/>
        <v/>
      </c>
      <c r="E520" s="3"/>
      <c r="F520" s="3"/>
      <c r="G520" s="3"/>
      <c r="H520" s="3"/>
      <c r="I520" s="3"/>
      <c r="J520" s="3"/>
      <c r="K520" s="3"/>
      <c r="L520" s="356"/>
      <c r="M520" s="3"/>
      <c r="N520" s="3"/>
      <c r="O520" s="3"/>
      <c r="P520" s="3"/>
      <c r="Q520" s="13"/>
      <c r="R520" s="67"/>
      <c r="S520" s="13"/>
      <c r="T520" s="13"/>
      <c r="U520" s="75"/>
      <c r="V520" s="58" t="s">
        <v>3550</v>
      </c>
      <c r="W520" s="59"/>
      <c r="X520" s="41"/>
      <c r="Y520" s="134" t="str">
        <f t="shared" si="94"/>
        <v/>
      </c>
      <c r="Z520" s="135" t="str">
        <f t="shared" si="95"/>
        <v/>
      </c>
      <c r="AA520" s="134"/>
      <c r="AB520" s="303"/>
      <c r="AC520" s="44"/>
      <c r="AD520" s="183" t="str">
        <f t="shared" si="96"/>
        <v/>
      </c>
      <c r="AE520" s="380">
        <v>0.1</v>
      </c>
      <c r="AF520" s="185" t="str">
        <f t="shared" si="97"/>
        <v/>
      </c>
      <c r="AG520" s="186" t="str">
        <f t="shared" si="98"/>
        <v/>
      </c>
      <c r="AH520" s="186" t="str">
        <f t="shared" si="99"/>
        <v/>
      </c>
      <c r="AI520" s="187" t="str">
        <f t="shared" si="100"/>
        <v/>
      </c>
      <c r="AJ520" s="337"/>
      <c r="AK520" s="61"/>
      <c r="AL520" s="372" t="str">
        <f t="shared" si="101"/>
        <v/>
      </c>
      <c r="AM520" s="14"/>
      <c r="AN520" s="15"/>
      <c r="AO520" s="15"/>
      <c r="AP520" s="15"/>
      <c r="AQ520" s="16"/>
      <c r="AR520" s="17"/>
      <c r="AT520" s="25"/>
      <c r="AU520" s="440" t="str">
        <f>IF($AT520="","",VLOOKUP($AT520,リスト!$CL:$CM,2,FALSE))</f>
        <v/>
      </c>
      <c r="AV520" s="449"/>
      <c r="AX520" s="384" t="str">
        <f t="shared" si="102"/>
        <v/>
      </c>
      <c r="AY520" s="384">
        <f t="shared" si="103"/>
        <v>0</v>
      </c>
      <c r="AZ520" s="384">
        <f t="shared" si="104"/>
        <v>0</v>
      </c>
      <c r="BA520" s="384">
        <f t="shared" si="105"/>
        <v>0</v>
      </c>
    </row>
    <row r="521" spans="2:53" s="177" customFormat="1" ht="24.75" hidden="1" customHeight="1" outlineLevel="1">
      <c r="B521" s="38"/>
      <c r="C521" s="52"/>
      <c r="D521" s="291" t="str">
        <f t="shared" ref="D521:D584" si="106">IF(B521="","","-")</f>
        <v/>
      </c>
      <c r="E521" s="3"/>
      <c r="F521" s="3"/>
      <c r="G521" s="3"/>
      <c r="H521" s="3"/>
      <c r="I521" s="3"/>
      <c r="J521" s="3"/>
      <c r="K521" s="3"/>
      <c r="L521" s="356"/>
      <c r="M521" s="3"/>
      <c r="N521" s="3"/>
      <c r="O521" s="3"/>
      <c r="P521" s="3"/>
      <c r="Q521" s="13"/>
      <c r="R521" s="67"/>
      <c r="S521" s="13"/>
      <c r="T521" s="13"/>
      <c r="U521" s="75"/>
      <c r="V521" s="58" t="s">
        <v>3550</v>
      </c>
      <c r="W521" s="59"/>
      <c r="X521" s="41"/>
      <c r="Y521" s="134" t="str">
        <f t="shared" ref="Y521:Y584" si="107">IF(AND(U521&lt;&gt;"",X521&lt;&gt;""),IFERROR(IF(X521&lt;&gt;1,U521*X521,""),""),"")</f>
        <v/>
      </c>
      <c r="Z521" s="135" t="str">
        <f t="shared" ref="Z521:Z584" si="108">IF(ISNUMBER(X521),IF(X521&lt;&gt;1,IF(X521&lt;&gt;0,ROUND(AC521/X521,2),""),""),"")</f>
        <v/>
      </c>
      <c r="AA521" s="134"/>
      <c r="AB521" s="303"/>
      <c r="AC521" s="44"/>
      <c r="AD521" s="183" t="str">
        <f t="shared" ref="AD521:AD584" si="109">IF(AND($U521&lt;&gt;"",AC521&lt;&gt;""),IFERROR($U521*AC521,""),"")</f>
        <v/>
      </c>
      <c r="AE521" s="380">
        <v>0.1</v>
      </c>
      <c r="AF521" s="185" t="str">
        <f t="shared" ref="AF521:AF584" si="110">IF(AND(ISNUMBER($AD$1009),$AD521&lt;&gt;""),ROUNDDOWN($AD$1009*($AD521/SUM($AD$8:$AD$1007)),0),"")</f>
        <v/>
      </c>
      <c r="AG521" s="186" t="str">
        <f t="shared" ref="AG521:AG584" si="111">IFERROR(AD521-AF521,"")</f>
        <v/>
      </c>
      <c r="AH521" s="186" t="str">
        <f t="shared" ref="AH521:AH584" si="112">IFERROR(ROUNDDOWN(AG521/U521,0),"")</f>
        <v/>
      </c>
      <c r="AI521" s="187" t="str">
        <f t="shared" ref="AI521:AI584" si="113">IF(AND($AE521&lt;&gt;"",AG521&lt;&gt;""),ROUNDDOWN(AE521*AG521+AG521,0),"")</f>
        <v/>
      </c>
      <c r="AJ521" s="337"/>
      <c r="AK521" s="61"/>
      <c r="AL521" s="372" t="str">
        <f t="shared" ref="AL521:AL584" si="114">IF(B521="","","-")</f>
        <v/>
      </c>
      <c r="AM521" s="14"/>
      <c r="AN521" s="15"/>
      <c r="AO521" s="15"/>
      <c r="AP521" s="15"/>
      <c r="AQ521" s="16"/>
      <c r="AR521" s="17"/>
      <c r="AT521" s="25"/>
      <c r="AU521" s="440" t="str">
        <f>IF($AT521="","",VLOOKUP($AT521,リスト!$CL:$CM,2,FALSE))</f>
        <v/>
      </c>
      <c r="AV521" s="449"/>
      <c r="AX521" s="384" t="str">
        <f t="shared" ref="AX521:AX584" si="115">IF($AE521=10%,AG521,0)</f>
        <v/>
      </c>
      <c r="AY521" s="384">
        <f t="shared" ref="AY521:AY584" si="116">IF($AE521=8%,AG521,0)</f>
        <v>0</v>
      </c>
      <c r="AZ521" s="384">
        <f t="shared" ref="AZ521:AZ584" si="117">IF($AE521=5%,AG521,0)</f>
        <v>0</v>
      </c>
      <c r="BA521" s="384">
        <f t="shared" ref="BA521:BA584" si="118">IF($AE521=0%,AG521,0)</f>
        <v>0</v>
      </c>
    </row>
    <row r="522" spans="2:53" s="177" customFormat="1" ht="24.75" hidden="1" customHeight="1" outlineLevel="1">
      <c r="B522" s="38"/>
      <c r="C522" s="52"/>
      <c r="D522" s="291" t="str">
        <f t="shared" si="106"/>
        <v/>
      </c>
      <c r="E522" s="3"/>
      <c r="F522" s="3"/>
      <c r="G522" s="3"/>
      <c r="H522" s="3"/>
      <c r="I522" s="3"/>
      <c r="J522" s="3"/>
      <c r="K522" s="3"/>
      <c r="L522" s="356"/>
      <c r="M522" s="3"/>
      <c r="N522" s="3"/>
      <c r="O522" s="3"/>
      <c r="P522" s="3"/>
      <c r="Q522" s="13"/>
      <c r="R522" s="67"/>
      <c r="S522" s="13"/>
      <c r="T522" s="13"/>
      <c r="U522" s="75"/>
      <c r="V522" s="58" t="s">
        <v>3550</v>
      </c>
      <c r="W522" s="59"/>
      <c r="X522" s="41"/>
      <c r="Y522" s="134" t="str">
        <f t="shared" si="107"/>
        <v/>
      </c>
      <c r="Z522" s="135" t="str">
        <f t="shared" si="108"/>
        <v/>
      </c>
      <c r="AA522" s="134"/>
      <c r="AB522" s="303"/>
      <c r="AC522" s="44"/>
      <c r="AD522" s="183" t="str">
        <f t="shared" si="109"/>
        <v/>
      </c>
      <c r="AE522" s="380">
        <v>0.1</v>
      </c>
      <c r="AF522" s="185" t="str">
        <f t="shared" si="110"/>
        <v/>
      </c>
      <c r="AG522" s="186" t="str">
        <f t="shared" si="111"/>
        <v/>
      </c>
      <c r="AH522" s="186" t="str">
        <f t="shared" si="112"/>
        <v/>
      </c>
      <c r="AI522" s="187" t="str">
        <f t="shared" si="113"/>
        <v/>
      </c>
      <c r="AJ522" s="337"/>
      <c r="AK522" s="61"/>
      <c r="AL522" s="372" t="str">
        <f t="shared" si="114"/>
        <v/>
      </c>
      <c r="AM522" s="14"/>
      <c r="AN522" s="15"/>
      <c r="AO522" s="15"/>
      <c r="AP522" s="15"/>
      <c r="AQ522" s="16"/>
      <c r="AR522" s="17"/>
      <c r="AT522" s="25"/>
      <c r="AU522" s="440" t="str">
        <f>IF($AT522="","",VLOOKUP($AT522,リスト!$CL:$CM,2,FALSE))</f>
        <v/>
      </c>
      <c r="AV522" s="449"/>
      <c r="AX522" s="384" t="str">
        <f t="shared" si="115"/>
        <v/>
      </c>
      <c r="AY522" s="384">
        <f t="shared" si="116"/>
        <v>0</v>
      </c>
      <c r="AZ522" s="384">
        <f t="shared" si="117"/>
        <v>0</v>
      </c>
      <c r="BA522" s="384">
        <f t="shared" si="118"/>
        <v>0</v>
      </c>
    </row>
    <row r="523" spans="2:53" s="177" customFormat="1" ht="24.75" hidden="1" customHeight="1" outlineLevel="1">
      <c r="B523" s="38"/>
      <c r="C523" s="52"/>
      <c r="D523" s="291" t="str">
        <f t="shared" si="106"/>
        <v/>
      </c>
      <c r="E523" s="3"/>
      <c r="F523" s="3"/>
      <c r="G523" s="3"/>
      <c r="H523" s="3"/>
      <c r="I523" s="3"/>
      <c r="J523" s="3"/>
      <c r="K523" s="3"/>
      <c r="L523" s="356"/>
      <c r="M523" s="3"/>
      <c r="N523" s="3"/>
      <c r="O523" s="3"/>
      <c r="P523" s="3"/>
      <c r="Q523" s="13"/>
      <c r="R523" s="67"/>
      <c r="S523" s="13"/>
      <c r="T523" s="13"/>
      <c r="U523" s="75"/>
      <c r="V523" s="58" t="s">
        <v>3550</v>
      </c>
      <c r="W523" s="59"/>
      <c r="X523" s="41"/>
      <c r="Y523" s="134" t="str">
        <f t="shared" si="107"/>
        <v/>
      </c>
      <c r="Z523" s="135" t="str">
        <f t="shared" si="108"/>
        <v/>
      </c>
      <c r="AA523" s="134"/>
      <c r="AB523" s="303"/>
      <c r="AC523" s="44"/>
      <c r="AD523" s="183" t="str">
        <f t="shared" si="109"/>
        <v/>
      </c>
      <c r="AE523" s="380">
        <v>0.1</v>
      </c>
      <c r="AF523" s="185" t="str">
        <f t="shared" si="110"/>
        <v/>
      </c>
      <c r="AG523" s="186" t="str">
        <f t="shared" si="111"/>
        <v/>
      </c>
      <c r="AH523" s="186" t="str">
        <f t="shared" si="112"/>
        <v/>
      </c>
      <c r="AI523" s="187" t="str">
        <f t="shared" si="113"/>
        <v/>
      </c>
      <c r="AJ523" s="337"/>
      <c r="AK523" s="61"/>
      <c r="AL523" s="372" t="str">
        <f t="shared" si="114"/>
        <v/>
      </c>
      <c r="AM523" s="14"/>
      <c r="AN523" s="15"/>
      <c r="AO523" s="15"/>
      <c r="AP523" s="15"/>
      <c r="AQ523" s="16"/>
      <c r="AR523" s="17"/>
      <c r="AT523" s="25"/>
      <c r="AU523" s="440" t="str">
        <f>IF($AT523="","",VLOOKUP($AT523,リスト!$CL:$CM,2,FALSE))</f>
        <v/>
      </c>
      <c r="AV523" s="449"/>
      <c r="AX523" s="384" t="str">
        <f t="shared" si="115"/>
        <v/>
      </c>
      <c r="AY523" s="384">
        <f t="shared" si="116"/>
        <v>0</v>
      </c>
      <c r="AZ523" s="384">
        <f t="shared" si="117"/>
        <v>0</v>
      </c>
      <c r="BA523" s="384">
        <f t="shared" si="118"/>
        <v>0</v>
      </c>
    </row>
    <row r="524" spans="2:53" s="177" customFormat="1" ht="24.75" hidden="1" customHeight="1" outlineLevel="1">
      <c r="B524" s="38"/>
      <c r="C524" s="52"/>
      <c r="D524" s="291" t="str">
        <f t="shared" si="106"/>
        <v/>
      </c>
      <c r="E524" s="3"/>
      <c r="F524" s="3"/>
      <c r="G524" s="3"/>
      <c r="H524" s="3"/>
      <c r="I524" s="3"/>
      <c r="J524" s="3"/>
      <c r="K524" s="3"/>
      <c r="L524" s="356"/>
      <c r="M524" s="3"/>
      <c r="N524" s="3"/>
      <c r="O524" s="3"/>
      <c r="P524" s="3"/>
      <c r="Q524" s="13"/>
      <c r="R524" s="67"/>
      <c r="S524" s="13"/>
      <c r="T524" s="13"/>
      <c r="U524" s="75"/>
      <c r="V524" s="58" t="s">
        <v>3550</v>
      </c>
      <c r="W524" s="59"/>
      <c r="X524" s="41"/>
      <c r="Y524" s="134" t="str">
        <f t="shared" si="107"/>
        <v/>
      </c>
      <c r="Z524" s="135" t="str">
        <f t="shared" si="108"/>
        <v/>
      </c>
      <c r="AA524" s="134"/>
      <c r="AB524" s="303"/>
      <c r="AC524" s="44"/>
      <c r="AD524" s="183" t="str">
        <f t="shared" si="109"/>
        <v/>
      </c>
      <c r="AE524" s="380">
        <v>0.1</v>
      </c>
      <c r="AF524" s="185" t="str">
        <f t="shared" si="110"/>
        <v/>
      </c>
      <c r="AG524" s="186" t="str">
        <f t="shared" si="111"/>
        <v/>
      </c>
      <c r="AH524" s="186" t="str">
        <f t="shared" si="112"/>
        <v/>
      </c>
      <c r="AI524" s="187" t="str">
        <f t="shared" si="113"/>
        <v/>
      </c>
      <c r="AJ524" s="337"/>
      <c r="AK524" s="61"/>
      <c r="AL524" s="372" t="str">
        <f t="shared" si="114"/>
        <v/>
      </c>
      <c r="AM524" s="14"/>
      <c r="AN524" s="15"/>
      <c r="AO524" s="15"/>
      <c r="AP524" s="15"/>
      <c r="AQ524" s="16"/>
      <c r="AR524" s="17"/>
      <c r="AT524" s="25"/>
      <c r="AU524" s="440" t="str">
        <f>IF($AT524="","",VLOOKUP($AT524,リスト!$CL:$CM,2,FALSE))</f>
        <v/>
      </c>
      <c r="AV524" s="449"/>
      <c r="AX524" s="384" t="str">
        <f t="shared" si="115"/>
        <v/>
      </c>
      <c r="AY524" s="384">
        <f t="shared" si="116"/>
        <v>0</v>
      </c>
      <c r="AZ524" s="384">
        <f t="shared" si="117"/>
        <v>0</v>
      </c>
      <c r="BA524" s="384">
        <f t="shared" si="118"/>
        <v>0</v>
      </c>
    </row>
    <row r="525" spans="2:53" s="177" customFormat="1" ht="24.75" hidden="1" customHeight="1" outlineLevel="1">
      <c r="B525" s="38"/>
      <c r="C525" s="52"/>
      <c r="D525" s="291" t="str">
        <f t="shared" si="106"/>
        <v/>
      </c>
      <c r="E525" s="3"/>
      <c r="F525" s="3"/>
      <c r="G525" s="3"/>
      <c r="H525" s="3"/>
      <c r="I525" s="3"/>
      <c r="J525" s="3"/>
      <c r="K525" s="3"/>
      <c r="L525" s="356"/>
      <c r="M525" s="3"/>
      <c r="N525" s="3"/>
      <c r="O525" s="3"/>
      <c r="P525" s="3"/>
      <c r="Q525" s="13"/>
      <c r="R525" s="67"/>
      <c r="S525" s="13"/>
      <c r="T525" s="13"/>
      <c r="U525" s="75"/>
      <c r="V525" s="58" t="s">
        <v>3550</v>
      </c>
      <c r="W525" s="59"/>
      <c r="X525" s="41"/>
      <c r="Y525" s="134" t="str">
        <f t="shared" si="107"/>
        <v/>
      </c>
      <c r="Z525" s="135" t="str">
        <f t="shared" si="108"/>
        <v/>
      </c>
      <c r="AA525" s="134"/>
      <c r="AB525" s="303"/>
      <c r="AC525" s="44"/>
      <c r="AD525" s="183" t="str">
        <f t="shared" si="109"/>
        <v/>
      </c>
      <c r="AE525" s="380">
        <v>0.1</v>
      </c>
      <c r="AF525" s="185" t="str">
        <f t="shared" si="110"/>
        <v/>
      </c>
      <c r="AG525" s="186" t="str">
        <f t="shared" si="111"/>
        <v/>
      </c>
      <c r="AH525" s="186" t="str">
        <f t="shared" si="112"/>
        <v/>
      </c>
      <c r="AI525" s="187" t="str">
        <f t="shared" si="113"/>
        <v/>
      </c>
      <c r="AJ525" s="337"/>
      <c r="AK525" s="61"/>
      <c r="AL525" s="372" t="str">
        <f t="shared" si="114"/>
        <v/>
      </c>
      <c r="AM525" s="14"/>
      <c r="AN525" s="15"/>
      <c r="AO525" s="15"/>
      <c r="AP525" s="15"/>
      <c r="AQ525" s="16"/>
      <c r="AR525" s="17"/>
      <c r="AT525" s="25"/>
      <c r="AU525" s="440" t="str">
        <f>IF($AT525="","",VLOOKUP($AT525,リスト!$CL:$CM,2,FALSE))</f>
        <v/>
      </c>
      <c r="AV525" s="449"/>
      <c r="AX525" s="384" t="str">
        <f t="shared" si="115"/>
        <v/>
      </c>
      <c r="AY525" s="384">
        <f t="shared" si="116"/>
        <v>0</v>
      </c>
      <c r="AZ525" s="384">
        <f t="shared" si="117"/>
        <v>0</v>
      </c>
      <c r="BA525" s="384">
        <f t="shared" si="118"/>
        <v>0</v>
      </c>
    </row>
    <row r="526" spans="2:53" s="177" customFormat="1" ht="24.75" hidden="1" customHeight="1" outlineLevel="1">
      <c r="B526" s="38"/>
      <c r="C526" s="52"/>
      <c r="D526" s="291" t="str">
        <f t="shared" si="106"/>
        <v/>
      </c>
      <c r="E526" s="3"/>
      <c r="F526" s="3"/>
      <c r="G526" s="3"/>
      <c r="H526" s="3"/>
      <c r="I526" s="3"/>
      <c r="J526" s="3"/>
      <c r="K526" s="3"/>
      <c r="L526" s="356"/>
      <c r="M526" s="3"/>
      <c r="N526" s="3"/>
      <c r="O526" s="3"/>
      <c r="P526" s="3"/>
      <c r="Q526" s="13"/>
      <c r="R526" s="67"/>
      <c r="S526" s="13"/>
      <c r="T526" s="13"/>
      <c r="U526" s="75"/>
      <c r="V526" s="58" t="s">
        <v>3550</v>
      </c>
      <c r="W526" s="59"/>
      <c r="X526" s="41"/>
      <c r="Y526" s="134" t="str">
        <f t="shared" si="107"/>
        <v/>
      </c>
      <c r="Z526" s="135" t="str">
        <f t="shared" si="108"/>
        <v/>
      </c>
      <c r="AA526" s="134"/>
      <c r="AB526" s="303"/>
      <c r="AC526" s="44"/>
      <c r="AD526" s="183" t="str">
        <f t="shared" si="109"/>
        <v/>
      </c>
      <c r="AE526" s="380">
        <v>0.1</v>
      </c>
      <c r="AF526" s="185" t="str">
        <f t="shared" si="110"/>
        <v/>
      </c>
      <c r="AG526" s="186" t="str">
        <f t="shared" si="111"/>
        <v/>
      </c>
      <c r="AH526" s="186" t="str">
        <f t="shared" si="112"/>
        <v/>
      </c>
      <c r="AI526" s="187" t="str">
        <f t="shared" si="113"/>
        <v/>
      </c>
      <c r="AJ526" s="337"/>
      <c r="AK526" s="61"/>
      <c r="AL526" s="372" t="str">
        <f t="shared" si="114"/>
        <v/>
      </c>
      <c r="AM526" s="14"/>
      <c r="AN526" s="15"/>
      <c r="AO526" s="15"/>
      <c r="AP526" s="15"/>
      <c r="AQ526" s="16"/>
      <c r="AR526" s="17"/>
      <c r="AT526" s="25"/>
      <c r="AU526" s="440" t="str">
        <f>IF($AT526="","",VLOOKUP($AT526,リスト!$CL:$CM,2,FALSE))</f>
        <v/>
      </c>
      <c r="AV526" s="449"/>
      <c r="AX526" s="384" t="str">
        <f t="shared" si="115"/>
        <v/>
      </c>
      <c r="AY526" s="384">
        <f t="shared" si="116"/>
        <v>0</v>
      </c>
      <c r="AZ526" s="384">
        <f t="shared" si="117"/>
        <v>0</v>
      </c>
      <c r="BA526" s="384">
        <f t="shared" si="118"/>
        <v>0</v>
      </c>
    </row>
    <row r="527" spans="2:53" s="177" customFormat="1" ht="24.75" hidden="1" customHeight="1" outlineLevel="1">
      <c r="B527" s="38"/>
      <c r="C527" s="52"/>
      <c r="D527" s="291" t="str">
        <f t="shared" si="106"/>
        <v/>
      </c>
      <c r="E527" s="3"/>
      <c r="F527" s="3"/>
      <c r="G527" s="3"/>
      <c r="H527" s="3"/>
      <c r="I527" s="3"/>
      <c r="J527" s="3"/>
      <c r="K527" s="3"/>
      <c r="L527" s="356"/>
      <c r="M527" s="3"/>
      <c r="N527" s="3"/>
      <c r="O527" s="3"/>
      <c r="P527" s="3"/>
      <c r="Q527" s="13"/>
      <c r="R527" s="67"/>
      <c r="S527" s="13"/>
      <c r="T527" s="13"/>
      <c r="U527" s="75"/>
      <c r="V527" s="58" t="s">
        <v>3550</v>
      </c>
      <c r="W527" s="59"/>
      <c r="X527" s="41"/>
      <c r="Y527" s="134" t="str">
        <f t="shared" si="107"/>
        <v/>
      </c>
      <c r="Z527" s="135" t="str">
        <f t="shared" si="108"/>
        <v/>
      </c>
      <c r="AA527" s="134"/>
      <c r="AB527" s="303"/>
      <c r="AC527" s="44"/>
      <c r="AD527" s="183" t="str">
        <f t="shared" si="109"/>
        <v/>
      </c>
      <c r="AE527" s="380">
        <v>0.1</v>
      </c>
      <c r="AF527" s="185" t="str">
        <f t="shared" si="110"/>
        <v/>
      </c>
      <c r="AG527" s="186" t="str">
        <f t="shared" si="111"/>
        <v/>
      </c>
      <c r="AH527" s="186" t="str">
        <f t="shared" si="112"/>
        <v/>
      </c>
      <c r="AI527" s="187" t="str">
        <f t="shared" si="113"/>
        <v/>
      </c>
      <c r="AJ527" s="337"/>
      <c r="AK527" s="61"/>
      <c r="AL527" s="372" t="str">
        <f t="shared" si="114"/>
        <v/>
      </c>
      <c r="AM527" s="14"/>
      <c r="AN527" s="15"/>
      <c r="AO527" s="15"/>
      <c r="AP527" s="15"/>
      <c r="AQ527" s="16"/>
      <c r="AR527" s="17"/>
      <c r="AT527" s="25"/>
      <c r="AU527" s="440" t="str">
        <f>IF($AT527="","",VLOOKUP($AT527,リスト!$CL:$CM,2,FALSE))</f>
        <v/>
      </c>
      <c r="AV527" s="449"/>
      <c r="AX527" s="384" t="str">
        <f t="shared" si="115"/>
        <v/>
      </c>
      <c r="AY527" s="384">
        <f t="shared" si="116"/>
        <v>0</v>
      </c>
      <c r="AZ527" s="384">
        <f t="shared" si="117"/>
        <v>0</v>
      </c>
      <c r="BA527" s="384">
        <f t="shared" si="118"/>
        <v>0</v>
      </c>
    </row>
    <row r="528" spans="2:53" s="177" customFormat="1" ht="24.75" hidden="1" customHeight="1" outlineLevel="1">
      <c r="B528" s="38"/>
      <c r="C528" s="52"/>
      <c r="D528" s="291" t="str">
        <f t="shared" si="106"/>
        <v/>
      </c>
      <c r="E528" s="3"/>
      <c r="F528" s="3"/>
      <c r="G528" s="3"/>
      <c r="H528" s="3"/>
      <c r="I528" s="3"/>
      <c r="J528" s="3"/>
      <c r="K528" s="3"/>
      <c r="L528" s="356"/>
      <c r="M528" s="3"/>
      <c r="N528" s="3"/>
      <c r="O528" s="3"/>
      <c r="P528" s="3"/>
      <c r="Q528" s="13"/>
      <c r="R528" s="67"/>
      <c r="S528" s="13"/>
      <c r="T528" s="13"/>
      <c r="U528" s="75"/>
      <c r="V528" s="58" t="s">
        <v>3550</v>
      </c>
      <c r="W528" s="59"/>
      <c r="X528" s="41"/>
      <c r="Y528" s="134" t="str">
        <f t="shared" si="107"/>
        <v/>
      </c>
      <c r="Z528" s="135" t="str">
        <f t="shared" si="108"/>
        <v/>
      </c>
      <c r="AA528" s="134"/>
      <c r="AB528" s="303"/>
      <c r="AC528" s="44"/>
      <c r="AD528" s="183" t="str">
        <f t="shared" si="109"/>
        <v/>
      </c>
      <c r="AE528" s="380">
        <v>0.1</v>
      </c>
      <c r="AF528" s="185" t="str">
        <f t="shared" si="110"/>
        <v/>
      </c>
      <c r="AG528" s="186" t="str">
        <f t="shared" si="111"/>
        <v/>
      </c>
      <c r="AH528" s="186" t="str">
        <f t="shared" si="112"/>
        <v/>
      </c>
      <c r="AI528" s="187" t="str">
        <f t="shared" si="113"/>
        <v/>
      </c>
      <c r="AJ528" s="337"/>
      <c r="AK528" s="61"/>
      <c r="AL528" s="372" t="str">
        <f t="shared" si="114"/>
        <v/>
      </c>
      <c r="AM528" s="14"/>
      <c r="AN528" s="15"/>
      <c r="AO528" s="15"/>
      <c r="AP528" s="15"/>
      <c r="AQ528" s="16"/>
      <c r="AR528" s="17"/>
      <c r="AT528" s="25"/>
      <c r="AU528" s="440" t="str">
        <f>IF($AT528="","",VLOOKUP($AT528,リスト!$CL:$CM,2,FALSE))</f>
        <v/>
      </c>
      <c r="AV528" s="449"/>
      <c r="AX528" s="384" t="str">
        <f t="shared" si="115"/>
        <v/>
      </c>
      <c r="AY528" s="384">
        <f t="shared" si="116"/>
        <v>0</v>
      </c>
      <c r="AZ528" s="384">
        <f t="shared" si="117"/>
        <v>0</v>
      </c>
      <c r="BA528" s="384">
        <f t="shared" si="118"/>
        <v>0</v>
      </c>
    </row>
    <row r="529" spans="2:53" s="177" customFormat="1" ht="24.75" hidden="1" customHeight="1" outlineLevel="1">
      <c r="B529" s="38"/>
      <c r="C529" s="52"/>
      <c r="D529" s="291" t="str">
        <f t="shared" si="106"/>
        <v/>
      </c>
      <c r="E529" s="3"/>
      <c r="F529" s="3"/>
      <c r="G529" s="3"/>
      <c r="H529" s="3"/>
      <c r="I529" s="3"/>
      <c r="J529" s="3"/>
      <c r="K529" s="3"/>
      <c r="L529" s="356"/>
      <c r="M529" s="3"/>
      <c r="N529" s="3"/>
      <c r="O529" s="3"/>
      <c r="P529" s="3"/>
      <c r="Q529" s="13"/>
      <c r="R529" s="67"/>
      <c r="S529" s="13"/>
      <c r="T529" s="13"/>
      <c r="U529" s="75"/>
      <c r="V529" s="58" t="s">
        <v>3550</v>
      </c>
      <c r="W529" s="59"/>
      <c r="X529" s="41"/>
      <c r="Y529" s="134" t="str">
        <f t="shared" si="107"/>
        <v/>
      </c>
      <c r="Z529" s="135" t="str">
        <f t="shared" si="108"/>
        <v/>
      </c>
      <c r="AA529" s="134"/>
      <c r="AB529" s="303"/>
      <c r="AC529" s="44"/>
      <c r="AD529" s="183" t="str">
        <f t="shared" si="109"/>
        <v/>
      </c>
      <c r="AE529" s="380">
        <v>0.1</v>
      </c>
      <c r="AF529" s="185" t="str">
        <f t="shared" si="110"/>
        <v/>
      </c>
      <c r="AG529" s="186" t="str">
        <f t="shared" si="111"/>
        <v/>
      </c>
      <c r="AH529" s="186" t="str">
        <f t="shared" si="112"/>
        <v/>
      </c>
      <c r="AI529" s="187" t="str">
        <f t="shared" si="113"/>
        <v/>
      </c>
      <c r="AJ529" s="337"/>
      <c r="AK529" s="61"/>
      <c r="AL529" s="372" t="str">
        <f t="shared" si="114"/>
        <v/>
      </c>
      <c r="AM529" s="14"/>
      <c r="AN529" s="15"/>
      <c r="AO529" s="15"/>
      <c r="AP529" s="15"/>
      <c r="AQ529" s="16"/>
      <c r="AR529" s="17"/>
      <c r="AT529" s="25"/>
      <c r="AU529" s="440" t="str">
        <f>IF($AT529="","",VLOOKUP($AT529,リスト!$CL:$CM,2,FALSE))</f>
        <v/>
      </c>
      <c r="AV529" s="449"/>
      <c r="AX529" s="384" t="str">
        <f t="shared" si="115"/>
        <v/>
      </c>
      <c r="AY529" s="384">
        <f t="shared" si="116"/>
        <v>0</v>
      </c>
      <c r="AZ529" s="384">
        <f t="shared" si="117"/>
        <v>0</v>
      </c>
      <c r="BA529" s="384">
        <f t="shared" si="118"/>
        <v>0</v>
      </c>
    </row>
    <row r="530" spans="2:53" s="177" customFormat="1" ht="24.75" hidden="1" customHeight="1" outlineLevel="1">
      <c r="B530" s="38"/>
      <c r="C530" s="52"/>
      <c r="D530" s="291" t="str">
        <f t="shared" si="106"/>
        <v/>
      </c>
      <c r="E530" s="3"/>
      <c r="F530" s="3"/>
      <c r="G530" s="3"/>
      <c r="H530" s="3"/>
      <c r="I530" s="3"/>
      <c r="J530" s="3"/>
      <c r="K530" s="3"/>
      <c r="L530" s="356"/>
      <c r="M530" s="3"/>
      <c r="N530" s="3"/>
      <c r="O530" s="3"/>
      <c r="P530" s="3"/>
      <c r="Q530" s="13"/>
      <c r="R530" s="67"/>
      <c r="S530" s="13"/>
      <c r="T530" s="13"/>
      <c r="U530" s="75"/>
      <c r="V530" s="58" t="s">
        <v>3550</v>
      </c>
      <c r="W530" s="59"/>
      <c r="X530" s="41"/>
      <c r="Y530" s="134" t="str">
        <f t="shared" si="107"/>
        <v/>
      </c>
      <c r="Z530" s="135" t="str">
        <f t="shared" si="108"/>
        <v/>
      </c>
      <c r="AA530" s="134"/>
      <c r="AB530" s="303"/>
      <c r="AC530" s="44"/>
      <c r="AD530" s="183" t="str">
        <f t="shared" si="109"/>
        <v/>
      </c>
      <c r="AE530" s="380">
        <v>0.1</v>
      </c>
      <c r="AF530" s="185" t="str">
        <f t="shared" si="110"/>
        <v/>
      </c>
      <c r="AG530" s="186" t="str">
        <f t="shared" si="111"/>
        <v/>
      </c>
      <c r="AH530" s="186" t="str">
        <f t="shared" si="112"/>
        <v/>
      </c>
      <c r="AI530" s="187" t="str">
        <f t="shared" si="113"/>
        <v/>
      </c>
      <c r="AJ530" s="337"/>
      <c r="AK530" s="61"/>
      <c r="AL530" s="372" t="str">
        <f t="shared" si="114"/>
        <v/>
      </c>
      <c r="AM530" s="14"/>
      <c r="AN530" s="15"/>
      <c r="AO530" s="15"/>
      <c r="AP530" s="15"/>
      <c r="AQ530" s="16"/>
      <c r="AR530" s="17"/>
      <c r="AT530" s="25"/>
      <c r="AU530" s="440" t="str">
        <f>IF($AT530="","",VLOOKUP($AT530,リスト!$CL:$CM,2,FALSE))</f>
        <v/>
      </c>
      <c r="AV530" s="449"/>
      <c r="AX530" s="384" t="str">
        <f t="shared" si="115"/>
        <v/>
      </c>
      <c r="AY530" s="384">
        <f t="shared" si="116"/>
        <v>0</v>
      </c>
      <c r="AZ530" s="384">
        <f t="shared" si="117"/>
        <v>0</v>
      </c>
      <c r="BA530" s="384">
        <f t="shared" si="118"/>
        <v>0</v>
      </c>
    </row>
    <row r="531" spans="2:53" s="177" customFormat="1" ht="24.75" hidden="1" customHeight="1" outlineLevel="1">
      <c r="B531" s="38"/>
      <c r="C531" s="52"/>
      <c r="D531" s="291" t="str">
        <f t="shared" si="106"/>
        <v/>
      </c>
      <c r="E531" s="3"/>
      <c r="F531" s="3"/>
      <c r="G531" s="3"/>
      <c r="H531" s="3"/>
      <c r="I531" s="3"/>
      <c r="J531" s="3"/>
      <c r="K531" s="3"/>
      <c r="L531" s="356"/>
      <c r="M531" s="3"/>
      <c r="N531" s="3"/>
      <c r="O531" s="3"/>
      <c r="P531" s="3"/>
      <c r="Q531" s="13"/>
      <c r="R531" s="67"/>
      <c r="S531" s="13"/>
      <c r="T531" s="13"/>
      <c r="U531" s="75"/>
      <c r="V531" s="58" t="s">
        <v>3550</v>
      </c>
      <c r="W531" s="59"/>
      <c r="X531" s="41"/>
      <c r="Y531" s="134" t="str">
        <f t="shared" si="107"/>
        <v/>
      </c>
      <c r="Z531" s="135" t="str">
        <f t="shared" si="108"/>
        <v/>
      </c>
      <c r="AA531" s="134"/>
      <c r="AB531" s="303"/>
      <c r="AC531" s="44"/>
      <c r="AD531" s="183" t="str">
        <f t="shared" si="109"/>
        <v/>
      </c>
      <c r="AE531" s="380">
        <v>0.1</v>
      </c>
      <c r="AF531" s="185" t="str">
        <f t="shared" si="110"/>
        <v/>
      </c>
      <c r="AG531" s="186" t="str">
        <f t="shared" si="111"/>
        <v/>
      </c>
      <c r="AH531" s="186" t="str">
        <f t="shared" si="112"/>
        <v/>
      </c>
      <c r="AI531" s="187" t="str">
        <f t="shared" si="113"/>
        <v/>
      </c>
      <c r="AJ531" s="337"/>
      <c r="AK531" s="61"/>
      <c r="AL531" s="372" t="str">
        <f t="shared" si="114"/>
        <v/>
      </c>
      <c r="AM531" s="14"/>
      <c r="AN531" s="15"/>
      <c r="AO531" s="15"/>
      <c r="AP531" s="15"/>
      <c r="AQ531" s="16"/>
      <c r="AR531" s="17"/>
      <c r="AT531" s="25"/>
      <c r="AU531" s="440" t="str">
        <f>IF($AT531="","",VLOOKUP($AT531,リスト!$CL:$CM,2,FALSE))</f>
        <v/>
      </c>
      <c r="AV531" s="449"/>
      <c r="AX531" s="384" t="str">
        <f t="shared" si="115"/>
        <v/>
      </c>
      <c r="AY531" s="384">
        <f t="shared" si="116"/>
        <v>0</v>
      </c>
      <c r="AZ531" s="384">
        <f t="shared" si="117"/>
        <v>0</v>
      </c>
      <c r="BA531" s="384">
        <f t="shared" si="118"/>
        <v>0</v>
      </c>
    </row>
    <row r="532" spans="2:53" s="177" customFormat="1" ht="24.75" hidden="1" customHeight="1" outlineLevel="1">
      <c r="B532" s="38"/>
      <c r="C532" s="52"/>
      <c r="D532" s="291" t="str">
        <f t="shared" si="106"/>
        <v/>
      </c>
      <c r="E532" s="3"/>
      <c r="F532" s="3"/>
      <c r="G532" s="3"/>
      <c r="H532" s="3"/>
      <c r="I532" s="3"/>
      <c r="J532" s="3"/>
      <c r="K532" s="3"/>
      <c r="L532" s="356"/>
      <c r="M532" s="3"/>
      <c r="N532" s="3"/>
      <c r="O532" s="3"/>
      <c r="P532" s="3"/>
      <c r="Q532" s="13"/>
      <c r="R532" s="67"/>
      <c r="S532" s="13"/>
      <c r="T532" s="13"/>
      <c r="U532" s="75"/>
      <c r="V532" s="58" t="s">
        <v>3550</v>
      </c>
      <c r="W532" s="59"/>
      <c r="X532" s="41"/>
      <c r="Y532" s="134" t="str">
        <f t="shared" si="107"/>
        <v/>
      </c>
      <c r="Z532" s="135" t="str">
        <f t="shared" si="108"/>
        <v/>
      </c>
      <c r="AA532" s="134"/>
      <c r="AB532" s="303"/>
      <c r="AC532" s="44"/>
      <c r="AD532" s="183" t="str">
        <f t="shared" si="109"/>
        <v/>
      </c>
      <c r="AE532" s="380">
        <v>0.1</v>
      </c>
      <c r="AF532" s="185" t="str">
        <f t="shared" si="110"/>
        <v/>
      </c>
      <c r="AG532" s="186" t="str">
        <f t="shared" si="111"/>
        <v/>
      </c>
      <c r="AH532" s="186" t="str">
        <f t="shared" si="112"/>
        <v/>
      </c>
      <c r="AI532" s="187" t="str">
        <f t="shared" si="113"/>
        <v/>
      </c>
      <c r="AJ532" s="337"/>
      <c r="AK532" s="61"/>
      <c r="AL532" s="372" t="str">
        <f t="shared" si="114"/>
        <v/>
      </c>
      <c r="AM532" s="14"/>
      <c r="AN532" s="15"/>
      <c r="AO532" s="15"/>
      <c r="AP532" s="15"/>
      <c r="AQ532" s="16"/>
      <c r="AR532" s="17"/>
      <c r="AT532" s="25"/>
      <c r="AU532" s="440" t="str">
        <f>IF($AT532="","",VLOOKUP($AT532,リスト!$CL:$CM,2,FALSE))</f>
        <v/>
      </c>
      <c r="AV532" s="449"/>
      <c r="AX532" s="384" t="str">
        <f t="shared" si="115"/>
        <v/>
      </c>
      <c r="AY532" s="384">
        <f t="shared" si="116"/>
        <v>0</v>
      </c>
      <c r="AZ532" s="384">
        <f t="shared" si="117"/>
        <v>0</v>
      </c>
      <c r="BA532" s="384">
        <f t="shared" si="118"/>
        <v>0</v>
      </c>
    </row>
    <row r="533" spans="2:53" s="177" customFormat="1" ht="24.75" hidden="1" customHeight="1" outlineLevel="1">
      <c r="B533" s="38"/>
      <c r="C533" s="52"/>
      <c r="D533" s="291" t="str">
        <f t="shared" si="106"/>
        <v/>
      </c>
      <c r="E533" s="3"/>
      <c r="F533" s="3"/>
      <c r="G533" s="3"/>
      <c r="H533" s="3"/>
      <c r="I533" s="3"/>
      <c r="J533" s="3"/>
      <c r="K533" s="3"/>
      <c r="L533" s="356"/>
      <c r="M533" s="3"/>
      <c r="N533" s="3"/>
      <c r="O533" s="3"/>
      <c r="P533" s="3"/>
      <c r="Q533" s="13"/>
      <c r="R533" s="67"/>
      <c r="S533" s="13"/>
      <c r="T533" s="13"/>
      <c r="U533" s="75"/>
      <c r="V533" s="58" t="s">
        <v>3550</v>
      </c>
      <c r="W533" s="59"/>
      <c r="X533" s="41"/>
      <c r="Y533" s="134" t="str">
        <f t="shared" si="107"/>
        <v/>
      </c>
      <c r="Z533" s="135" t="str">
        <f t="shared" si="108"/>
        <v/>
      </c>
      <c r="AA533" s="134"/>
      <c r="AB533" s="303"/>
      <c r="AC533" s="44"/>
      <c r="AD533" s="183" t="str">
        <f t="shared" si="109"/>
        <v/>
      </c>
      <c r="AE533" s="380">
        <v>0.1</v>
      </c>
      <c r="AF533" s="185" t="str">
        <f t="shared" si="110"/>
        <v/>
      </c>
      <c r="AG533" s="186" t="str">
        <f t="shared" si="111"/>
        <v/>
      </c>
      <c r="AH533" s="186" t="str">
        <f t="shared" si="112"/>
        <v/>
      </c>
      <c r="AI533" s="187" t="str">
        <f t="shared" si="113"/>
        <v/>
      </c>
      <c r="AJ533" s="337"/>
      <c r="AK533" s="61"/>
      <c r="AL533" s="372" t="str">
        <f t="shared" si="114"/>
        <v/>
      </c>
      <c r="AM533" s="14"/>
      <c r="AN533" s="15"/>
      <c r="AO533" s="15"/>
      <c r="AP533" s="15"/>
      <c r="AQ533" s="16"/>
      <c r="AR533" s="17"/>
      <c r="AT533" s="25"/>
      <c r="AU533" s="440" t="str">
        <f>IF($AT533="","",VLOOKUP($AT533,リスト!$CL:$CM,2,FALSE))</f>
        <v/>
      </c>
      <c r="AV533" s="449"/>
      <c r="AX533" s="384" t="str">
        <f t="shared" si="115"/>
        <v/>
      </c>
      <c r="AY533" s="384">
        <f t="shared" si="116"/>
        <v>0</v>
      </c>
      <c r="AZ533" s="384">
        <f t="shared" si="117"/>
        <v>0</v>
      </c>
      <c r="BA533" s="384">
        <f t="shared" si="118"/>
        <v>0</v>
      </c>
    </row>
    <row r="534" spans="2:53" s="177" customFormat="1" ht="24.75" hidden="1" customHeight="1" outlineLevel="1">
      <c r="B534" s="38"/>
      <c r="C534" s="52"/>
      <c r="D534" s="291" t="str">
        <f t="shared" si="106"/>
        <v/>
      </c>
      <c r="E534" s="3"/>
      <c r="F534" s="3"/>
      <c r="G534" s="3"/>
      <c r="H534" s="3"/>
      <c r="I534" s="3"/>
      <c r="J534" s="3"/>
      <c r="K534" s="3"/>
      <c r="L534" s="356"/>
      <c r="M534" s="3"/>
      <c r="N534" s="3"/>
      <c r="O534" s="3"/>
      <c r="P534" s="3"/>
      <c r="Q534" s="13"/>
      <c r="R534" s="67"/>
      <c r="S534" s="13"/>
      <c r="T534" s="13"/>
      <c r="U534" s="75"/>
      <c r="V534" s="58" t="s">
        <v>3550</v>
      </c>
      <c r="W534" s="59"/>
      <c r="X534" s="41"/>
      <c r="Y534" s="134" t="str">
        <f t="shared" si="107"/>
        <v/>
      </c>
      <c r="Z534" s="135" t="str">
        <f t="shared" si="108"/>
        <v/>
      </c>
      <c r="AA534" s="134"/>
      <c r="AB534" s="303"/>
      <c r="AC534" s="44"/>
      <c r="AD534" s="183" t="str">
        <f t="shared" si="109"/>
        <v/>
      </c>
      <c r="AE534" s="380">
        <v>0.1</v>
      </c>
      <c r="AF534" s="185" t="str">
        <f t="shared" si="110"/>
        <v/>
      </c>
      <c r="AG534" s="186" t="str">
        <f t="shared" si="111"/>
        <v/>
      </c>
      <c r="AH534" s="186" t="str">
        <f t="shared" si="112"/>
        <v/>
      </c>
      <c r="AI534" s="187" t="str">
        <f t="shared" si="113"/>
        <v/>
      </c>
      <c r="AJ534" s="337"/>
      <c r="AK534" s="61"/>
      <c r="AL534" s="372" t="str">
        <f t="shared" si="114"/>
        <v/>
      </c>
      <c r="AM534" s="14"/>
      <c r="AN534" s="15"/>
      <c r="AO534" s="15"/>
      <c r="AP534" s="15"/>
      <c r="AQ534" s="16"/>
      <c r="AR534" s="17"/>
      <c r="AT534" s="25"/>
      <c r="AU534" s="440" t="str">
        <f>IF($AT534="","",VLOOKUP($AT534,リスト!$CL:$CM,2,FALSE))</f>
        <v/>
      </c>
      <c r="AV534" s="449"/>
      <c r="AX534" s="384" t="str">
        <f t="shared" si="115"/>
        <v/>
      </c>
      <c r="AY534" s="384">
        <f t="shared" si="116"/>
        <v>0</v>
      </c>
      <c r="AZ534" s="384">
        <f t="shared" si="117"/>
        <v>0</v>
      </c>
      <c r="BA534" s="384">
        <f t="shared" si="118"/>
        <v>0</v>
      </c>
    </row>
    <row r="535" spans="2:53" s="177" customFormat="1" ht="24.75" hidden="1" customHeight="1" outlineLevel="1">
      <c r="B535" s="38"/>
      <c r="C535" s="52"/>
      <c r="D535" s="291" t="str">
        <f t="shared" si="106"/>
        <v/>
      </c>
      <c r="E535" s="3"/>
      <c r="F535" s="3"/>
      <c r="G535" s="3"/>
      <c r="H535" s="3"/>
      <c r="I535" s="3"/>
      <c r="J535" s="3"/>
      <c r="K535" s="3"/>
      <c r="L535" s="356"/>
      <c r="M535" s="3"/>
      <c r="N535" s="3"/>
      <c r="O535" s="3"/>
      <c r="P535" s="3"/>
      <c r="Q535" s="13"/>
      <c r="R535" s="67"/>
      <c r="S535" s="13"/>
      <c r="T535" s="13"/>
      <c r="U535" s="75"/>
      <c r="V535" s="58" t="s">
        <v>3550</v>
      </c>
      <c r="W535" s="59"/>
      <c r="X535" s="41"/>
      <c r="Y535" s="134" t="str">
        <f t="shared" si="107"/>
        <v/>
      </c>
      <c r="Z535" s="135" t="str">
        <f t="shared" si="108"/>
        <v/>
      </c>
      <c r="AA535" s="134"/>
      <c r="AB535" s="303"/>
      <c r="AC535" s="44"/>
      <c r="AD535" s="183" t="str">
        <f t="shared" si="109"/>
        <v/>
      </c>
      <c r="AE535" s="380">
        <v>0.1</v>
      </c>
      <c r="AF535" s="185" t="str">
        <f t="shared" si="110"/>
        <v/>
      </c>
      <c r="AG535" s="186" t="str">
        <f t="shared" si="111"/>
        <v/>
      </c>
      <c r="AH535" s="186" t="str">
        <f t="shared" si="112"/>
        <v/>
      </c>
      <c r="AI535" s="187" t="str">
        <f t="shared" si="113"/>
        <v/>
      </c>
      <c r="AJ535" s="337"/>
      <c r="AK535" s="61"/>
      <c r="AL535" s="372" t="str">
        <f t="shared" si="114"/>
        <v/>
      </c>
      <c r="AM535" s="14"/>
      <c r="AN535" s="15"/>
      <c r="AO535" s="15"/>
      <c r="AP535" s="15"/>
      <c r="AQ535" s="16"/>
      <c r="AR535" s="17"/>
      <c r="AT535" s="25"/>
      <c r="AU535" s="440" t="str">
        <f>IF($AT535="","",VLOOKUP($AT535,リスト!$CL:$CM,2,FALSE))</f>
        <v/>
      </c>
      <c r="AV535" s="449"/>
      <c r="AX535" s="384" t="str">
        <f t="shared" si="115"/>
        <v/>
      </c>
      <c r="AY535" s="384">
        <f t="shared" si="116"/>
        <v>0</v>
      </c>
      <c r="AZ535" s="384">
        <f t="shared" si="117"/>
        <v>0</v>
      </c>
      <c r="BA535" s="384">
        <f t="shared" si="118"/>
        <v>0</v>
      </c>
    </row>
    <row r="536" spans="2:53" s="177" customFormat="1" ht="24.75" hidden="1" customHeight="1" outlineLevel="1">
      <c r="B536" s="38"/>
      <c r="C536" s="52"/>
      <c r="D536" s="291" t="str">
        <f t="shared" si="106"/>
        <v/>
      </c>
      <c r="E536" s="3"/>
      <c r="F536" s="3"/>
      <c r="G536" s="3"/>
      <c r="H536" s="3"/>
      <c r="I536" s="3"/>
      <c r="J536" s="3"/>
      <c r="K536" s="3"/>
      <c r="L536" s="356"/>
      <c r="M536" s="3"/>
      <c r="N536" s="3"/>
      <c r="O536" s="3"/>
      <c r="P536" s="3"/>
      <c r="Q536" s="13"/>
      <c r="R536" s="67"/>
      <c r="S536" s="13"/>
      <c r="T536" s="13"/>
      <c r="U536" s="75"/>
      <c r="V536" s="58" t="s">
        <v>3550</v>
      </c>
      <c r="W536" s="59"/>
      <c r="X536" s="41"/>
      <c r="Y536" s="134" t="str">
        <f t="shared" si="107"/>
        <v/>
      </c>
      <c r="Z536" s="135" t="str">
        <f t="shared" si="108"/>
        <v/>
      </c>
      <c r="AA536" s="134"/>
      <c r="AB536" s="303"/>
      <c r="AC536" s="44"/>
      <c r="AD536" s="183" t="str">
        <f t="shared" si="109"/>
        <v/>
      </c>
      <c r="AE536" s="380">
        <v>0.1</v>
      </c>
      <c r="AF536" s="185" t="str">
        <f t="shared" si="110"/>
        <v/>
      </c>
      <c r="AG536" s="186" t="str">
        <f t="shared" si="111"/>
        <v/>
      </c>
      <c r="AH536" s="186" t="str">
        <f t="shared" si="112"/>
        <v/>
      </c>
      <c r="AI536" s="187" t="str">
        <f t="shared" si="113"/>
        <v/>
      </c>
      <c r="AJ536" s="337"/>
      <c r="AK536" s="61"/>
      <c r="AL536" s="372" t="str">
        <f t="shared" si="114"/>
        <v/>
      </c>
      <c r="AM536" s="14"/>
      <c r="AN536" s="15"/>
      <c r="AO536" s="15"/>
      <c r="AP536" s="15"/>
      <c r="AQ536" s="16"/>
      <c r="AR536" s="17"/>
      <c r="AT536" s="25"/>
      <c r="AU536" s="440" t="str">
        <f>IF($AT536="","",VLOOKUP($AT536,リスト!$CL:$CM,2,FALSE))</f>
        <v/>
      </c>
      <c r="AV536" s="449"/>
      <c r="AX536" s="384" t="str">
        <f t="shared" si="115"/>
        <v/>
      </c>
      <c r="AY536" s="384">
        <f t="shared" si="116"/>
        <v>0</v>
      </c>
      <c r="AZ536" s="384">
        <f t="shared" si="117"/>
        <v>0</v>
      </c>
      <c r="BA536" s="384">
        <f t="shared" si="118"/>
        <v>0</v>
      </c>
    </row>
    <row r="537" spans="2:53" s="177" customFormat="1" ht="24.75" hidden="1" customHeight="1" outlineLevel="1">
      <c r="B537" s="38"/>
      <c r="C537" s="52"/>
      <c r="D537" s="291" t="str">
        <f t="shared" si="106"/>
        <v/>
      </c>
      <c r="E537" s="3"/>
      <c r="F537" s="3"/>
      <c r="G537" s="3"/>
      <c r="H537" s="3"/>
      <c r="I537" s="3"/>
      <c r="J537" s="3"/>
      <c r="K537" s="3"/>
      <c r="L537" s="356"/>
      <c r="M537" s="3"/>
      <c r="N537" s="3"/>
      <c r="O537" s="3"/>
      <c r="P537" s="3"/>
      <c r="Q537" s="13"/>
      <c r="R537" s="67"/>
      <c r="S537" s="13"/>
      <c r="T537" s="13"/>
      <c r="U537" s="75"/>
      <c r="V537" s="58" t="s">
        <v>3550</v>
      </c>
      <c r="W537" s="59"/>
      <c r="X537" s="41"/>
      <c r="Y537" s="134" t="str">
        <f t="shared" si="107"/>
        <v/>
      </c>
      <c r="Z537" s="135" t="str">
        <f t="shared" si="108"/>
        <v/>
      </c>
      <c r="AA537" s="134"/>
      <c r="AB537" s="303"/>
      <c r="AC537" s="44"/>
      <c r="AD537" s="183" t="str">
        <f t="shared" si="109"/>
        <v/>
      </c>
      <c r="AE537" s="380">
        <v>0.1</v>
      </c>
      <c r="AF537" s="185" t="str">
        <f t="shared" si="110"/>
        <v/>
      </c>
      <c r="AG537" s="186" t="str">
        <f t="shared" si="111"/>
        <v/>
      </c>
      <c r="AH537" s="186" t="str">
        <f t="shared" si="112"/>
        <v/>
      </c>
      <c r="AI537" s="187" t="str">
        <f t="shared" si="113"/>
        <v/>
      </c>
      <c r="AJ537" s="337"/>
      <c r="AK537" s="61"/>
      <c r="AL537" s="372" t="str">
        <f t="shared" si="114"/>
        <v/>
      </c>
      <c r="AM537" s="14"/>
      <c r="AN537" s="15"/>
      <c r="AO537" s="15"/>
      <c r="AP537" s="15"/>
      <c r="AQ537" s="16"/>
      <c r="AR537" s="17"/>
      <c r="AT537" s="25"/>
      <c r="AU537" s="440" t="str">
        <f>IF($AT537="","",VLOOKUP($AT537,リスト!$CL:$CM,2,FALSE))</f>
        <v/>
      </c>
      <c r="AV537" s="449"/>
      <c r="AX537" s="384" t="str">
        <f t="shared" si="115"/>
        <v/>
      </c>
      <c r="AY537" s="384">
        <f t="shared" si="116"/>
        <v>0</v>
      </c>
      <c r="AZ537" s="384">
        <f t="shared" si="117"/>
        <v>0</v>
      </c>
      <c r="BA537" s="384">
        <f t="shared" si="118"/>
        <v>0</v>
      </c>
    </row>
    <row r="538" spans="2:53" s="177" customFormat="1" ht="24.75" hidden="1" customHeight="1" outlineLevel="1">
      <c r="B538" s="38"/>
      <c r="C538" s="52"/>
      <c r="D538" s="291" t="str">
        <f t="shared" si="106"/>
        <v/>
      </c>
      <c r="E538" s="3"/>
      <c r="F538" s="3"/>
      <c r="G538" s="3"/>
      <c r="H538" s="3"/>
      <c r="I538" s="3"/>
      <c r="J538" s="3"/>
      <c r="K538" s="3"/>
      <c r="L538" s="356"/>
      <c r="M538" s="3"/>
      <c r="N538" s="3"/>
      <c r="O538" s="3"/>
      <c r="P538" s="3"/>
      <c r="Q538" s="13"/>
      <c r="R538" s="67"/>
      <c r="S538" s="13"/>
      <c r="T538" s="13"/>
      <c r="U538" s="75"/>
      <c r="V538" s="58" t="s">
        <v>3550</v>
      </c>
      <c r="W538" s="59"/>
      <c r="X538" s="41"/>
      <c r="Y538" s="134" t="str">
        <f t="shared" si="107"/>
        <v/>
      </c>
      <c r="Z538" s="135" t="str">
        <f t="shared" si="108"/>
        <v/>
      </c>
      <c r="AA538" s="134"/>
      <c r="AB538" s="303"/>
      <c r="AC538" s="44"/>
      <c r="AD538" s="183" t="str">
        <f t="shared" si="109"/>
        <v/>
      </c>
      <c r="AE538" s="380">
        <v>0.1</v>
      </c>
      <c r="AF538" s="185" t="str">
        <f t="shared" si="110"/>
        <v/>
      </c>
      <c r="AG538" s="186" t="str">
        <f t="shared" si="111"/>
        <v/>
      </c>
      <c r="AH538" s="186" t="str">
        <f t="shared" si="112"/>
        <v/>
      </c>
      <c r="AI538" s="187" t="str">
        <f t="shared" si="113"/>
        <v/>
      </c>
      <c r="AJ538" s="337"/>
      <c r="AK538" s="61"/>
      <c r="AL538" s="372" t="str">
        <f t="shared" si="114"/>
        <v/>
      </c>
      <c r="AM538" s="14"/>
      <c r="AN538" s="15"/>
      <c r="AO538" s="15"/>
      <c r="AP538" s="15"/>
      <c r="AQ538" s="16"/>
      <c r="AR538" s="17"/>
      <c r="AT538" s="25"/>
      <c r="AU538" s="440" t="str">
        <f>IF($AT538="","",VLOOKUP($AT538,リスト!$CL:$CM,2,FALSE))</f>
        <v/>
      </c>
      <c r="AV538" s="449"/>
      <c r="AX538" s="384" t="str">
        <f t="shared" si="115"/>
        <v/>
      </c>
      <c r="AY538" s="384">
        <f t="shared" si="116"/>
        <v>0</v>
      </c>
      <c r="AZ538" s="384">
        <f t="shared" si="117"/>
        <v>0</v>
      </c>
      <c r="BA538" s="384">
        <f t="shared" si="118"/>
        <v>0</v>
      </c>
    </row>
    <row r="539" spans="2:53" s="177" customFormat="1" ht="24.75" hidden="1" customHeight="1" outlineLevel="1">
      <c r="B539" s="38"/>
      <c r="C539" s="52"/>
      <c r="D539" s="291" t="str">
        <f t="shared" si="106"/>
        <v/>
      </c>
      <c r="E539" s="3"/>
      <c r="F539" s="3"/>
      <c r="G539" s="3"/>
      <c r="H539" s="3"/>
      <c r="I539" s="3"/>
      <c r="J539" s="3"/>
      <c r="K539" s="3"/>
      <c r="L539" s="356"/>
      <c r="M539" s="3"/>
      <c r="N539" s="3"/>
      <c r="O539" s="3"/>
      <c r="P539" s="3"/>
      <c r="Q539" s="13"/>
      <c r="R539" s="67"/>
      <c r="S539" s="13"/>
      <c r="T539" s="13"/>
      <c r="U539" s="75"/>
      <c r="V539" s="58" t="s">
        <v>3550</v>
      </c>
      <c r="W539" s="59"/>
      <c r="X539" s="41"/>
      <c r="Y539" s="134" t="str">
        <f t="shared" si="107"/>
        <v/>
      </c>
      <c r="Z539" s="135" t="str">
        <f t="shared" si="108"/>
        <v/>
      </c>
      <c r="AA539" s="134"/>
      <c r="AB539" s="303"/>
      <c r="AC539" s="44"/>
      <c r="AD539" s="183" t="str">
        <f t="shared" si="109"/>
        <v/>
      </c>
      <c r="AE539" s="380">
        <v>0.1</v>
      </c>
      <c r="AF539" s="185" t="str">
        <f t="shared" si="110"/>
        <v/>
      </c>
      <c r="AG539" s="186" t="str">
        <f t="shared" si="111"/>
        <v/>
      </c>
      <c r="AH539" s="186" t="str">
        <f t="shared" si="112"/>
        <v/>
      </c>
      <c r="AI539" s="187" t="str">
        <f t="shared" si="113"/>
        <v/>
      </c>
      <c r="AJ539" s="337"/>
      <c r="AK539" s="61"/>
      <c r="AL539" s="372" t="str">
        <f t="shared" si="114"/>
        <v/>
      </c>
      <c r="AM539" s="14"/>
      <c r="AN539" s="15"/>
      <c r="AO539" s="15"/>
      <c r="AP539" s="15"/>
      <c r="AQ539" s="16"/>
      <c r="AR539" s="17"/>
      <c r="AT539" s="25"/>
      <c r="AU539" s="440" t="str">
        <f>IF($AT539="","",VLOOKUP($AT539,リスト!$CL:$CM,2,FALSE))</f>
        <v/>
      </c>
      <c r="AV539" s="449"/>
      <c r="AX539" s="384" t="str">
        <f t="shared" si="115"/>
        <v/>
      </c>
      <c r="AY539" s="384">
        <f t="shared" si="116"/>
        <v>0</v>
      </c>
      <c r="AZ539" s="384">
        <f t="shared" si="117"/>
        <v>0</v>
      </c>
      <c r="BA539" s="384">
        <f t="shared" si="118"/>
        <v>0</v>
      </c>
    </row>
    <row r="540" spans="2:53" s="177" customFormat="1" ht="24.75" hidden="1" customHeight="1" outlineLevel="1">
      <c r="B540" s="38"/>
      <c r="C540" s="52"/>
      <c r="D540" s="291" t="str">
        <f t="shared" si="106"/>
        <v/>
      </c>
      <c r="E540" s="3"/>
      <c r="F540" s="3"/>
      <c r="G540" s="3"/>
      <c r="H540" s="3"/>
      <c r="I540" s="3"/>
      <c r="J540" s="3"/>
      <c r="K540" s="3"/>
      <c r="L540" s="356"/>
      <c r="M540" s="3"/>
      <c r="N540" s="3"/>
      <c r="O540" s="3"/>
      <c r="P540" s="3"/>
      <c r="Q540" s="13"/>
      <c r="R540" s="67"/>
      <c r="S540" s="13"/>
      <c r="T540" s="13"/>
      <c r="U540" s="75"/>
      <c r="V540" s="58" t="s">
        <v>3550</v>
      </c>
      <c r="W540" s="59"/>
      <c r="X540" s="41"/>
      <c r="Y540" s="134" t="str">
        <f t="shared" si="107"/>
        <v/>
      </c>
      <c r="Z540" s="135" t="str">
        <f t="shared" si="108"/>
        <v/>
      </c>
      <c r="AA540" s="134"/>
      <c r="AB540" s="303"/>
      <c r="AC540" s="44"/>
      <c r="AD540" s="183" t="str">
        <f t="shared" si="109"/>
        <v/>
      </c>
      <c r="AE540" s="380">
        <v>0.1</v>
      </c>
      <c r="AF540" s="185" t="str">
        <f t="shared" si="110"/>
        <v/>
      </c>
      <c r="AG540" s="186" t="str">
        <f t="shared" si="111"/>
        <v/>
      </c>
      <c r="AH540" s="186" t="str">
        <f t="shared" si="112"/>
        <v/>
      </c>
      <c r="AI540" s="187" t="str">
        <f t="shared" si="113"/>
        <v/>
      </c>
      <c r="AJ540" s="337"/>
      <c r="AK540" s="61"/>
      <c r="AL540" s="372" t="str">
        <f t="shared" si="114"/>
        <v/>
      </c>
      <c r="AM540" s="14"/>
      <c r="AN540" s="15"/>
      <c r="AO540" s="15"/>
      <c r="AP540" s="15"/>
      <c r="AQ540" s="16"/>
      <c r="AR540" s="17"/>
      <c r="AT540" s="25"/>
      <c r="AU540" s="440" t="str">
        <f>IF($AT540="","",VLOOKUP($AT540,リスト!$CL:$CM,2,FALSE))</f>
        <v/>
      </c>
      <c r="AV540" s="449"/>
      <c r="AX540" s="384" t="str">
        <f t="shared" si="115"/>
        <v/>
      </c>
      <c r="AY540" s="384">
        <f t="shared" si="116"/>
        <v>0</v>
      </c>
      <c r="AZ540" s="384">
        <f t="shared" si="117"/>
        <v>0</v>
      </c>
      <c r="BA540" s="384">
        <f t="shared" si="118"/>
        <v>0</v>
      </c>
    </row>
    <row r="541" spans="2:53" s="177" customFormat="1" ht="24.75" hidden="1" customHeight="1" outlineLevel="1">
      <c r="B541" s="38"/>
      <c r="C541" s="52"/>
      <c r="D541" s="291" t="str">
        <f t="shared" si="106"/>
        <v/>
      </c>
      <c r="E541" s="3"/>
      <c r="F541" s="3"/>
      <c r="G541" s="3"/>
      <c r="H541" s="3"/>
      <c r="I541" s="3"/>
      <c r="J541" s="3"/>
      <c r="K541" s="3"/>
      <c r="L541" s="356"/>
      <c r="M541" s="3"/>
      <c r="N541" s="3"/>
      <c r="O541" s="3"/>
      <c r="P541" s="3"/>
      <c r="Q541" s="13"/>
      <c r="R541" s="67"/>
      <c r="S541" s="13"/>
      <c r="T541" s="13"/>
      <c r="U541" s="75"/>
      <c r="V541" s="58" t="s">
        <v>3550</v>
      </c>
      <c r="W541" s="59"/>
      <c r="X541" s="41"/>
      <c r="Y541" s="134" t="str">
        <f t="shared" si="107"/>
        <v/>
      </c>
      <c r="Z541" s="135" t="str">
        <f t="shared" si="108"/>
        <v/>
      </c>
      <c r="AA541" s="134"/>
      <c r="AB541" s="303"/>
      <c r="AC541" s="44"/>
      <c r="AD541" s="183" t="str">
        <f t="shared" si="109"/>
        <v/>
      </c>
      <c r="AE541" s="380">
        <v>0.1</v>
      </c>
      <c r="AF541" s="185" t="str">
        <f t="shared" si="110"/>
        <v/>
      </c>
      <c r="AG541" s="186" t="str">
        <f t="shared" si="111"/>
        <v/>
      </c>
      <c r="AH541" s="186" t="str">
        <f t="shared" si="112"/>
        <v/>
      </c>
      <c r="AI541" s="187" t="str">
        <f t="shared" si="113"/>
        <v/>
      </c>
      <c r="AJ541" s="337"/>
      <c r="AK541" s="61"/>
      <c r="AL541" s="372" t="str">
        <f t="shared" si="114"/>
        <v/>
      </c>
      <c r="AM541" s="14"/>
      <c r="AN541" s="15"/>
      <c r="AO541" s="15"/>
      <c r="AP541" s="15"/>
      <c r="AQ541" s="16"/>
      <c r="AR541" s="17"/>
      <c r="AT541" s="25"/>
      <c r="AU541" s="440" t="str">
        <f>IF($AT541="","",VLOOKUP($AT541,リスト!$CL:$CM,2,FALSE))</f>
        <v/>
      </c>
      <c r="AV541" s="449"/>
      <c r="AX541" s="384" t="str">
        <f t="shared" si="115"/>
        <v/>
      </c>
      <c r="AY541" s="384">
        <f t="shared" si="116"/>
        <v>0</v>
      </c>
      <c r="AZ541" s="384">
        <f t="shared" si="117"/>
        <v>0</v>
      </c>
      <c r="BA541" s="384">
        <f t="shared" si="118"/>
        <v>0</v>
      </c>
    </row>
    <row r="542" spans="2:53" s="177" customFormat="1" ht="24.75" hidden="1" customHeight="1" outlineLevel="1">
      <c r="B542" s="38"/>
      <c r="C542" s="52"/>
      <c r="D542" s="291" t="str">
        <f t="shared" si="106"/>
        <v/>
      </c>
      <c r="E542" s="3"/>
      <c r="F542" s="3"/>
      <c r="G542" s="3"/>
      <c r="H542" s="3"/>
      <c r="I542" s="3"/>
      <c r="J542" s="3"/>
      <c r="K542" s="3"/>
      <c r="L542" s="356"/>
      <c r="M542" s="3"/>
      <c r="N542" s="3"/>
      <c r="O542" s="3"/>
      <c r="P542" s="3"/>
      <c r="Q542" s="13"/>
      <c r="R542" s="67"/>
      <c r="S542" s="13"/>
      <c r="T542" s="13"/>
      <c r="U542" s="75"/>
      <c r="V542" s="58" t="s">
        <v>3550</v>
      </c>
      <c r="W542" s="59"/>
      <c r="X542" s="41"/>
      <c r="Y542" s="134" t="str">
        <f t="shared" si="107"/>
        <v/>
      </c>
      <c r="Z542" s="135" t="str">
        <f t="shared" si="108"/>
        <v/>
      </c>
      <c r="AA542" s="134"/>
      <c r="AB542" s="303"/>
      <c r="AC542" s="44"/>
      <c r="AD542" s="183" t="str">
        <f t="shared" si="109"/>
        <v/>
      </c>
      <c r="AE542" s="380">
        <v>0.1</v>
      </c>
      <c r="AF542" s="185" t="str">
        <f t="shared" si="110"/>
        <v/>
      </c>
      <c r="AG542" s="186" t="str">
        <f t="shared" si="111"/>
        <v/>
      </c>
      <c r="AH542" s="186" t="str">
        <f t="shared" si="112"/>
        <v/>
      </c>
      <c r="AI542" s="187" t="str">
        <f t="shared" si="113"/>
        <v/>
      </c>
      <c r="AJ542" s="337"/>
      <c r="AK542" s="61"/>
      <c r="AL542" s="372" t="str">
        <f t="shared" si="114"/>
        <v/>
      </c>
      <c r="AM542" s="14"/>
      <c r="AN542" s="15"/>
      <c r="AO542" s="15"/>
      <c r="AP542" s="15"/>
      <c r="AQ542" s="16"/>
      <c r="AR542" s="17"/>
      <c r="AT542" s="25"/>
      <c r="AU542" s="440" t="str">
        <f>IF($AT542="","",VLOOKUP($AT542,リスト!$CL:$CM,2,FALSE))</f>
        <v/>
      </c>
      <c r="AV542" s="449"/>
      <c r="AX542" s="384" t="str">
        <f t="shared" si="115"/>
        <v/>
      </c>
      <c r="AY542" s="384">
        <f t="shared" si="116"/>
        <v>0</v>
      </c>
      <c r="AZ542" s="384">
        <f t="shared" si="117"/>
        <v>0</v>
      </c>
      <c r="BA542" s="384">
        <f t="shared" si="118"/>
        <v>0</v>
      </c>
    </row>
    <row r="543" spans="2:53" s="177" customFormat="1" ht="24.75" hidden="1" customHeight="1" outlineLevel="1">
      <c r="B543" s="38"/>
      <c r="C543" s="52"/>
      <c r="D543" s="291" t="str">
        <f t="shared" si="106"/>
        <v/>
      </c>
      <c r="E543" s="3"/>
      <c r="F543" s="3"/>
      <c r="G543" s="3"/>
      <c r="H543" s="3"/>
      <c r="I543" s="3"/>
      <c r="J543" s="3"/>
      <c r="K543" s="3"/>
      <c r="L543" s="356"/>
      <c r="M543" s="3"/>
      <c r="N543" s="3"/>
      <c r="O543" s="3"/>
      <c r="P543" s="3"/>
      <c r="Q543" s="13"/>
      <c r="R543" s="67"/>
      <c r="S543" s="13"/>
      <c r="T543" s="13"/>
      <c r="U543" s="75"/>
      <c r="V543" s="58" t="s">
        <v>3550</v>
      </c>
      <c r="W543" s="59"/>
      <c r="X543" s="41"/>
      <c r="Y543" s="134" t="str">
        <f t="shared" si="107"/>
        <v/>
      </c>
      <c r="Z543" s="135" t="str">
        <f t="shared" si="108"/>
        <v/>
      </c>
      <c r="AA543" s="134"/>
      <c r="AB543" s="303"/>
      <c r="AC543" s="44"/>
      <c r="AD543" s="183" t="str">
        <f t="shared" si="109"/>
        <v/>
      </c>
      <c r="AE543" s="380">
        <v>0.1</v>
      </c>
      <c r="AF543" s="185" t="str">
        <f t="shared" si="110"/>
        <v/>
      </c>
      <c r="AG543" s="186" t="str">
        <f t="shared" si="111"/>
        <v/>
      </c>
      <c r="AH543" s="186" t="str">
        <f t="shared" si="112"/>
        <v/>
      </c>
      <c r="AI543" s="187" t="str">
        <f t="shared" si="113"/>
        <v/>
      </c>
      <c r="AJ543" s="337"/>
      <c r="AK543" s="61"/>
      <c r="AL543" s="372" t="str">
        <f t="shared" si="114"/>
        <v/>
      </c>
      <c r="AM543" s="14"/>
      <c r="AN543" s="15"/>
      <c r="AO543" s="15"/>
      <c r="AP543" s="15"/>
      <c r="AQ543" s="16"/>
      <c r="AR543" s="17"/>
      <c r="AT543" s="25"/>
      <c r="AU543" s="440" t="str">
        <f>IF($AT543="","",VLOOKUP($AT543,リスト!$CL:$CM,2,FALSE))</f>
        <v/>
      </c>
      <c r="AV543" s="449"/>
      <c r="AX543" s="384" t="str">
        <f t="shared" si="115"/>
        <v/>
      </c>
      <c r="AY543" s="384">
        <f t="shared" si="116"/>
        <v>0</v>
      </c>
      <c r="AZ543" s="384">
        <f t="shared" si="117"/>
        <v>0</v>
      </c>
      <c r="BA543" s="384">
        <f t="shared" si="118"/>
        <v>0</v>
      </c>
    </row>
    <row r="544" spans="2:53" s="177" customFormat="1" ht="24.75" hidden="1" customHeight="1" outlineLevel="1">
      <c r="B544" s="38"/>
      <c r="C544" s="52"/>
      <c r="D544" s="291" t="str">
        <f t="shared" si="106"/>
        <v/>
      </c>
      <c r="E544" s="3"/>
      <c r="F544" s="3"/>
      <c r="G544" s="3"/>
      <c r="H544" s="3"/>
      <c r="I544" s="3"/>
      <c r="J544" s="3"/>
      <c r="K544" s="3"/>
      <c r="L544" s="356"/>
      <c r="M544" s="3"/>
      <c r="N544" s="3"/>
      <c r="O544" s="3"/>
      <c r="P544" s="3"/>
      <c r="Q544" s="13"/>
      <c r="R544" s="67"/>
      <c r="S544" s="13"/>
      <c r="T544" s="13"/>
      <c r="U544" s="75"/>
      <c r="V544" s="58" t="s">
        <v>3550</v>
      </c>
      <c r="W544" s="59"/>
      <c r="X544" s="41"/>
      <c r="Y544" s="134" t="str">
        <f t="shared" si="107"/>
        <v/>
      </c>
      <c r="Z544" s="135" t="str">
        <f t="shared" si="108"/>
        <v/>
      </c>
      <c r="AA544" s="134"/>
      <c r="AB544" s="303"/>
      <c r="AC544" s="44"/>
      <c r="AD544" s="183" t="str">
        <f t="shared" si="109"/>
        <v/>
      </c>
      <c r="AE544" s="380">
        <v>0.1</v>
      </c>
      <c r="AF544" s="185" t="str">
        <f t="shared" si="110"/>
        <v/>
      </c>
      <c r="AG544" s="186" t="str">
        <f t="shared" si="111"/>
        <v/>
      </c>
      <c r="AH544" s="186" t="str">
        <f t="shared" si="112"/>
        <v/>
      </c>
      <c r="AI544" s="187" t="str">
        <f t="shared" si="113"/>
        <v/>
      </c>
      <c r="AJ544" s="337"/>
      <c r="AK544" s="61"/>
      <c r="AL544" s="372" t="str">
        <f t="shared" si="114"/>
        <v/>
      </c>
      <c r="AM544" s="14"/>
      <c r="AN544" s="15"/>
      <c r="AO544" s="15"/>
      <c r="AP544" s="15"/>
      <c r="AQ544" s="16"/>
      <c r="AR544" s="17"/>
      <c r="AT544" s="25"/>
      <c r="AU544" s="440" t="str">
        <f>IF($AT544="","",VLOOKUP($AT544,リスト!$CL:$CM,2,FALSE))</f>
        <v/>
      </c>
      <c r="AV544" s="449"/>
      <c r="AX544" s="384" t="str">
        <f t="shared" si="115"/>
        <v/>
      </c>
      <c r="AY544" s="384">
        <f t="shared" si="116"/>
        <v>0</v>
      </c>
      <c r="AZ544" s="384">
        <f t="shared" si="117"/>
        <v>0</v>
      </c>
      <c r="BA544" s="384">
        <f t="shared" si="118"/>
        <v>0</v>
      </c>
    </row>
    <row r="545" spans="2:53" s="177" customFormat="1" ht="24.75" hidden="1" customHeight="1" outlineLevel="1">
      <c r="B545" s="38"/>
      <c r="C545" s="52"/>
      <c r="D545" s="291" t="str">
        <f t="shared" si="106"/>
        <v/>
      </c>
      <c r="E545" s="3"/>
      <c r="F545" s="3"/>
      <c r="G545" s="3"/>
      <c r="H545" s="3"/>
      <c r="I545" s="3"/>
      <c r="J545" s="3"/>
      <c r="K545" s="3"/>
      <c r="L545" s="356"/>
      <c r="M545" s="3"/>
      <c r="N545" s="3"/>
      <c r="O545" s="3"/>
      <c r="P545" s="3"/>
      <c r="Q545" s="13"/>
      <c r="R545" s="67"/>
      <c r="S545" s="13"/>
      <c r="T545" s="13"/>
      <c r="U545" s="75"/>
      <c r="V545" s="58" t="s">
        <v>3550</v>
      </c>
      <c r="W545" s="59"/>
      <c r="X545" s="41"/>
      <c r="Y545" s="134" t="str">
        <f t="shared" si="107"/>
        <v/>
      </c>
      <c r="Z545" s="135" t="str">
        <f t="shared" si="108"/>
        <v/>
      </c>
      <c r="AA545" s="134"/>
      <c r="AB545" s="303"/>
      <c r="AC545" s="44"/>
      <c r="AD545" s="183" t="str">
        <f t="shared" si="109"/>
        <v/>
      </c>
      <c r="AE545" s="380">
        <v>0.1</v>
      </c>
      <c r="AF545" s="185" t="str">
        <f t="shared" si="110"/>
        <v/>
      </c>
      <c r="AG545" s="186" t="str">
        <f t="shared" si="111"/>
        <v/>
      </c>
      <c r="AH545" s="186" t="str">
        <f t="shared" si="112"/>
        <v/>
      </c>
      <c r="AI545" s="187" t="str">
        <f t="shared" si="113"/>
        <v/>
      </c>
      <c r="AJ545" s="337"/>
      <c r="AK545" s="61"/>
      <c r="AL545" s="372" t="str">
        <f t="shared" si="114"/>
        <v/>
      </c>
      <c r="AM545" s="14"/>
      <c r="AN545" s="15"/>
      <c r="AO545" s="15"/>
      <c r="AP545" s="15"/>
      <c r="AQ545" s="16"/>
      <c r="AR545" s="17"/>
      <c r="AT545" s="25"/>
      <c r="AU545" s="440" t="str">
        <f>IF($AT545="","",VLOOKUP($AT545,リスト!$CL:$CM,2,FALSE))</f>
        <v/>
      </c>
      <c r="AV545" s="449"/>
      <c r="AX545" s="384" t="str">
        <f t="shared" si="115"/>
        <v/>
      </c>
      <c r="AY545" s="384">
        <f t="shared" si="116"/>
        <v>0</v>
      </c>
      <c r="AZ545" s="384">
        <f t="shared" si="117"/>
        <v>0</v>
      </c>
      <c r="BA545" s="384">
        <f t="shared" si="118"/>
        <v>0</v>
      </c>
    </row>
    <row r="546" spans="2:53" s="177" customFormat="1" ht="24.75" hidden="1" customHeight="1" outlineLevel="1">
      <c r="B546" s="38"/>
      <c r="C546" s="52"/>
      <c r="D546" s="291" t="str">
        <f t="shared" si="106"/>
        <v/>
      </c>
      <c r="E546" s="3"/>
      <c r="F546" s="3"/>
      <c r="G546" s="3"/>
      <c r="H546" s="3"/>
      <c r="I546" s="3"/>
      <c r="J546" s="3"/>
      <c r="K546" s="3"/>
      <c r="L546" s="356"/>
      <c r="M546" s="3"/>
      <c r="N546" s="3"/>
      <c r="O546" s="3"/>
      <c r="P546" s="3"/>
      <c r="Q546" s="13"/>
      <c r="R546" s="67"/>
      <c r="S546" s="13"/>
      <c r="T546" s="13"/>
      <c r="U546" s="75"/>
      <c r="V546" s="58" t="s">
        <v>3550</v>
      </c>
      <c r="W546" s="59"/>
      <c r="X546" s="41"/>
      <c r="Y546" s="134" t="str">
        <f t="shared" si="107"/>
        <v/>
      </c>
      <c r="Z546" s="135" t="str">
        <f t="shared" si="108"/>
        <v/>
      </c>
      <c r="AA546" s="134"/>
      <c r="AB546" s="303"/>
      <c r="AC546" s="44"/>
      <c r="AD546" s="183" t="str">
        <f t="shared" si="109"/>
        <v/>
      </c>
      <c r="AE546" s="380">
        <v>0.1</v>
      </c>
      <c r="AF546" s="185" t="str">
        <f t="shared" si="110"/>
        <v/>
      </c>
      <c r="AG546" s="186" t="str">
        <f t="shared" si="111"/>
        <v/>
      </c>
      <c r="AH546" s="186" t="str">
        <f t="shared" si="112"/>
        <v/>
      </c>
      <c r="AI546" s="187" t="str">
        <f t="shared" si="113"/>
        <v/>
      </c>
      <c r="AJ546" s="337"/>
      <c r="AK546" s="61"/>
      <c r="AL546" s="372" t="str">
        <f t="shared" si="114"/>
        <v/>
      </c>
      <c r="AM546" s="14"/>
      <c r="AN546" s="15"/>
      <c r="AO546" s="15"/>
      <c r="AP546" s="15"/>
      <c r="AQ546" s="16"/>
      <c r="AR546" s="17"/>
      <c r="AT546" s="25"/>
      <c r="AU546" s="440" t="str">
        <f>IF($AT546="","",VLOOKUP($AT546,リスト!$CL:$CM,2,FALSE))</f>
        <v/>
      </c>
      <c r="AV546" s="449"/>
      <c r="AX546" s="384" t="str">
        <f t="shared" si="115"/>
        <v/>
      </c>
      <c r="AY546" s="384">
        <f t="shared" si="116"/>
        <v>0</v>
      </c>
      <c r="AZ546" s="384">
        <f t="shared" si="117"/>
        <v>0</v>
      </c>
      <c r="BA546" s="384">
        <f t="shared" si="118"/>
        <v>0</v>
      </c>
    </row>
    <row r="547" spans="2:53" s="177" customFormat="1" ht="24.75" hidden="1" customHeight="1" outlineLevel="1">
      <c r="B547" s="38"/>
      <c r="C547" s="52"/>
      <c r="D547" s="291" t="str">
        <f t="shared" si="106"/>
        <v/>
      </c>
      <c r="E547" s="3"/>
      <c r="F547" s="3"/>
      <c r="G547" s="3"/>
      <c r="H547" s="3"/>
      <c r="I547" s="3"/>
      <c r="J547" s="3"/>
      <c r="K547" s="3"/>
      <c r="L547" s="356"/>
      <c r="M547" s="3"/>
      <c r="N547" s="3"/>
      <c r="O547" s="3"/>
      <c r="P547" s="3"/>
      <c r="Q547" s="13"/>
      <c r="R547" s="67"/>
      <c r="S547" s="13"/>
      <c r="T547" s="13"/>
      <c r="U547" s="75"/>
      <c r="V547" s="58" t="s">
        <v>3550</v>
      </c>
      <c r="W547" s="59"/>
      <c r="X547" s="41"/>
      <c r="Y547" s="134" t="str">
        <f t="shared" si="107"/>
        <v/>
      </c>
      <c r="Z547" s="135" t="str">
        <f t="shared" si="108"/>
        <v/>
      </c>
      <c r="AA547" s="134"/>
      <c r="AB547" s="303"/>
      <c r="AC547" s="44"/>
      <c r="AD547" s="183" t="str">
        <f t="shared" si="109"/>
        <v/>
      </c>
      <c r="AE547" s="380">
        <v>0.1</v>
      </c>
      <c r="AF547" s="185" t="str">
        <f t="shared" si="110"/>
        <v/>
      </c>
      <c r="AG547" s="186" t="str">
        <f t="shared" si="111"/>
        <v/>
      </c>
      <c r="AH547" s="186" t="str">
        <f t="shared" si="112"/>
        <v/>
      </c>
      <c r="AI547" s="187" t="str">
        <f t="shared" si="113"/>
        <v/>
      </c>
      <c r="AJ547" s="337"/>
      <c r="AK547" s="61"/>
      <c r="AL547" s="372" t="str">
        <f t="shared" si="114"/>
        <v/>
      </c>
      <c r="AM547" s="14"/>
      <c r="AN547" s="15"/>
      <c r="AO547" s="15"/>
      <c r="AP547" s="15"/>
      <c r="AQ547" s="16"/>
      <c r="AR547" s="17"/>
      <c r="AT547" s="25"/>
      <c r="AU547" s="440" t="str">
        <f>IF($AT547="","",VLOOKUP($AT547,リスト!$CL:$CM,2,FALSE))</f>
        <v/>
      </c>
      <c r="AV547" s="449"/>
      <c r="AX547" s="384" t="str">
        <f t="shared" si="115"/>
        <v/>
      </c>
      <c r="AY547" s="384">
        <f t="shared" si="116"/>
        <v>0</v>
      </c>
      <c r="AZ547" s="384">
        <f t="shared" si="117"/>
        <v>0</v>
      </c>
      <c r="BA547" s="384">
        <f t="shared" si="118"/>
        <v>0</v>
      </c>
    </row>
    <row r="548" spans="2:53" s="177" customFormat="1" ht="24.75" hidden="1" customHeight="1" outlineLevel="1">
      <c r="B548" s="38"/>
      <c r="C548" s="52"/>
      <c r="D548" s="291" t="str">
        <f t="shared" si="106"/>
        <v/>
      </c>
      <c r="E548" s="3"/>
      <c r="F548" s="3"/>
      <c r="G548" s="3"/>
      <c r="H548" s="3"/>
      <c r="I548" s="3"/>
      <c r="J548" s="3"/>
      <c r="K548" s="3"/>
      <c r="L548" s="356"/>
      <c r="M548" s="3"/>
      <c r="N548" s="3"/>
      <c r="O548" s="3"/>
      <c r="P548" s="3"/>
      <c r="Q548" s="13"/>
      <c r="R548" s="67"/>
      <c r="S548" s="13"/>
      <c r="T548" s="13"/>
      <c r="U548" s="75"/>
      <c r="V548" s="58" t="s">
        <v>3550</v>
      </c>
      <c r="W548" s="59"/>
      <c r="X548" s="41"/>
      <c r="Y548" s="134" t="str">
        <f t="shared" si="107"/>
        <v/>
      </c>
      <c r="Z548" s="135" t="str">
        <f t="shared" si="108"/>
        <v/>
      </c>
      <c r="AA548" s="134"/>
      <c r="AB548" s="303"/>
      <c r="AC548" s="44"/>
      <c r="AD548" s="183" t="str">
        <f t="shared" si="109"/>
        <v/>
      </c>
      <c r="AE548" s="380">
        <v>0.1</v>
      </c>
      <c r="AF548" s="185" t="str">
        <f t="shared" si="110"/>
        <v/>
      </c>
      <c r="AG548" s="186" t="str">
        <f t="shared" si="111"/>
        <v/>
      </c>
      <c r="AH548" s="186" t="str">
        <f t="shared" si="112"/>
        <v/>
      </c>
      <c r="AI548" s="187" t="str">
        <f t="shared" si="113"/>
        <v/>
      </c>
      <c r="AJ548" s="337"/>
      <c r="AK548" s="61"/>
      <c r="AL548" s="372" t="str">
        <f t="shared" si="114"/>
        <v/>
      </c>
      <c r="AM548" s="14"/>
      <c r="AN548" s="15"/>
      <c r="AO548" s="15"/>
      <c r="AP548" s="15"/>
      <c r="AQ548" s="16"/>
      <c r="AR548" s="17"/>
      <c r="AT548" s="25"/>
      <c r="AU548" s="440" t="str">
        <f>IF($AT548="","",VLOOKUP($AT548,リスト!$CL:$CM,2,FALSE))</f>
        <v/>
      </c>
      <c r="AV548" s="449"/>
      <c r="AX548" s="384" t="str">
        <f t="shared" si="115"/>
        <v/>
      </c>
      <c r="AY548" s="384">
        <f t="shared" si="116"/>
        <v>0</v>
      </c>
      <c r="AZ548" s="384">
        <f t="shared" si="117"/>
        <v>0</v>
      </c>
      <c r="BA548" s="384">
        <f t="shared" si="118"/>
        <v>0</v>
      </c>
    </row>
    <row r="549" spans="2:53" s="177" customFormat="1" ht="24.75" hidden="1" customHeight="1" outlineLevel="1">
      <c r="B549" s="38"/>
      <c r="C549" s="52"/>
      <c r="D549" s="291" t="str">
        <f t="shared" si="106"/>
        <v/>
      </c>
      <c r="E549" s="3"/>
      <c r="F549" s="3"/>
      <c r="G549" s="3"/>
      <c r="H549" s="3"/>
      <c r="I549" s="3"/>
      <c r="J549" s="3"/>
      <c r="K549" s="3"/>
      <c r="L549" s="356"/>
      <c r="M549" s="3"/>
      <c r="N549" s="3"/>
      <c r="O549" s="3"/>
      <c r="P549" s="3"/>
      <c r="Q549" s="13"/>
      <c r="R549" s="67"/>
      <c r="S549" s="13"/>
      <c r="T549" s="13"/>
      <c r="U549" s="75"/>
      <c r="V549" s="58" t="s">
        <v>3550</v>
      </c>
      <c r="W549" s="59"/>
      <c r="X549" s="41"/>
      <c r="Y549" s="134" t="str">
        <f t="shared" si="107"/>
        <v/>
      </c>
      <c r="Z549" s="135" t="str">
        <f t="shared" si="108"/>
        <v/>
      </c>
      <c r="AA549" s="134"/>
      <c r="AB549" s="303"/>
      <c r="AC549" s="44"/>
      <c r="AD549" s="183" t="str">
        <f t="shared" si="109"/>
        <v/>
      </c>
      <c r="AE549" s="380">
        <v>0.1</v>
      </c>
      <c r="AF549" s="185" t="str">
        <f t="shared" si="110"/>
        <v/>
      </c>
      <c r="AG549" s="186" t="str">
        <f t="shared" si="111"/>
        <v/>
      </c>
      <c r="AH549" s="186" t="str">
        <f t="shared" si="112"/>
        <v/>
      </c>
      <c r="AI549" s="187" t="str">
        <f t="shared" si="113"/>
        <v/>
      </c>
      <c r="AJ549" s="337"/>
      <c r="AK549" s="61"/>
      <c r="AL549" s="372" t="str">
        <f t="shared" si="114"/>
        <v/>
      </c>
      <c r="AM549" s="14"/>
      <c r="AN549" s="15"/>
      <c r="AO549" s="15"/>
      <c r="AP549" s="15"/>
      <c r="AQ549" s="16"/>
      <c r="AR549" s="17"/>
      <c r="AT549" s="25"/>
      <c r="AU549" s="440" t="str">
        <f>IF($AT549="","",VLOOKUP($AT549,リスト!$CL:$CM,2,FALSE))</f>
        <v/>
      </c>
      <c r="AV549" s="449"/>
      <c r="AX549" s="384" t="str">
        <f t="shared" si="115"/>
        <v/>
      </c>
      <c r="AY549" s="384">
        <f t="shared" si="116"/>
        <v>0</v>
      </c>
      <c r="AZ549" s="384">
        <f t="shared" si="117"/>
        <v>0</v>
      </c>
      <c r="BA549" s="384">
        <f t="shared" si="118"/>
        <v>0</v>
      </c>
    </row>
    <row r="550" spans="2:53" s="177" customFormat="1" ht="24.75" hidden="1" customHeight="1" outlineLevel="1">
      <c r="B550" s="38"/>
      <c r="C550" s="52"/>
      <c r="D550" s="291" t="str">
        <f t="shared" si="106"/>
        <v/>
      </c>
      <c r="E550" s="3"/>
      <c r="F550" s="3"/>
      <c r="G550" s="3"/>
      <c r="H550" s="3"/>
      <c r="I550" s="3"/>
      <c r="J550" s="3"/>
      <c r="K550" s="3"/>
      <c r="L550" s="356"/>
      <c r="M550" s="3"/>
      <c r="N550" s="3"/>
      <c r="O550" s="3"/>
      <c r="P550" s="3"/>
      <c r="Q550" s="13"/>
      <c r="R550" s="67"/>
      <c r="S550" s="13"/>
      <c r="T550" s="13"/>
      <c r="U550" s="75"/>
      <c r="V550" s="58" t="s">
        <v>3550</v>
      </c>
      <c r="W550" s="59"/>
      <c r="X550" s="41"/>
      <c r="Y550" s="134" t="str">
        <f t="shared" si="107"/>
        <v/>
      </c>
      <c r="Z550" s="135" t="str">
        <f t="shared" si="108"/>
        <v/>
      </c>
      <c r="AA550" s="134"/>
      <c r="AB550" s="303"/>
      <c r="AC550" s="44"/>
      <c r="AD550" s="183" t="str">
        <f t="shared" si="109"/>
        <v/>
      </c>
      <c r="AE550" s="380">
        <v>0.1</v>
      </c>
      <c r="AF550" s="185" t="str">
        <f t="shared" si="110"/>
        <v/>
      </c>
      <c r="AG550" s="186" t="str">
        <f t="shared" si="111"/>
        <v/>
      </c>
      <c r="AH550" s="186" t="str">
        <f t="shared" si="112"/>
        <v/>
      </c>
      <c r="AI550" s="187" t="str">
        <f t="shared" si="113"/>
        <v/>
      </c>
      <c r="AJ550" s="337"/>
      <c r="AK550" s="61"/>
      <c r="AL550" s="372" t="str">
        <f t="shared" si="114"/>
        <v/>
      </c>
      <c r="AM550" s="14"/>
      <c r="AN550" s="15"/>
      <c r="AO550" s="15"/>
      <c r="AP550" s="15"/>
      <c r="AQ550" s="16"/>
      <c r="AR550" s="17"/>
      <c r="AT550" s="25"/>
      <c r="AU550" s="440" t="str">
        <f>IF($AT550="","",VLOOKUP($AT550,リスト!$CL:$CM,2,FALSE))</f>
        <v/>
      </c>
      <c r="AV550" s="449"/>
      <c r="AX550" s="384" t="str">
        <f t="shared" si="115"/>
        <v/>
      </c>
      <c r="AY550" s="384">
        <f t="shared" si="116"/>
        <v>0</v>
      </c>
      <c r="AZ550" s="384">
        <f t="shared" si="117"/>
        <v>0</v>
      </c>
      <c r="BA550" s="384">
        <f t="shared" si="118"/>
        <v>0</v>
      </c>
    </row>
    <row r="551" spans="2:53" s="177" customFormat="1" ht="24.75" hidden="1" customHeight="1" outlineLevel="1">
      <c r="B551" s="38"/>
      <c r="C551" s="52"/>
      <c r="D551" s="291" t="str">
        <f t="shared" si="106"/>
        <v/>
      </c>
      <c r="E551" s="3"/>
      <c r="F551" s="3"/>
      <c r="G551" s="3"/>
      <c r="H551" s="3"/>
      <c r="I551" s="3"/>
      <c r="J551" s="3"/>
      <c r="K551" s="3"/>
      <c r="L551" s="356"/>
      <c r="M551" s="3"/>
      <c r="N551" s="3"/>
      <c r="O551" s="3"/>
      <c r="P551" s="3"/>
      <c r="Q551" s="13"/>
      <c r="R551" s="67"/>
      <c r="S551" s="13"/>
      <c r="T551" s="13"/>
      <c r="U551" s="75"/>
      <c r="V551" s="58" t="s">
        <v>3550</v>
      </c>
      <c r="W551" s="59"/>
      <c r="X551" s="41"/>
      <c r="Y551" s="134" t="str">
        <f t="shared" si="107"/>
        <v/>
      </c>
      <c r="Z551" s="135" t="str">
        <f t="shared" si="108"/>
        <v/>
      </c>
      <c r="AA551" s="134"/>
      <c r="AB551" s="303"/>
      <c r="AC551" s="44"/>
      <c r="AD551" s="183" t="str">
        <f t="shared" si="109"/>
        <v/>
      </c>
      <c r="AE551" s="380">
        <v>0.1</v>
      </c>
      <c r="AF551" s="185" t="str">
        <f t="shared" si="110"/>
        <v/>
      </c>
      <c r="AG551" s="186" t="str">
        <f t="shared" si="111"/>
        <v/>
      </c>
      <c r="AH551" s="186" t="str">
        <f t="shared" si="112"/>
        <v/>
      </c>
      <c r="AI551" s="187" t="str">
        <f t="shared" si="113"/>
        <v/>
      </c>
      <c r="AJ551" s="337"/>
      <c r="AK551" s="61"/>
      <c r="AL551" s="372" t="str">
        <f t="shared" si="114"/>
        <v/>
      </c>
      <c r="AM551" s="14"/>
      <c r="AN551" s="15"/>
      <c r="AO551" s="15"/>
      <c r="AP551" s="15"/>
      <c r="AQ551" s="16"/>
      <c r="AR551" s="17"/>
      <c r="AT551" s="25"/>
      <c r="AU551" s="440" t="str">
        <f>IF($AT551="","",VLOOKUP($AT551,リスト!$CL:$CM,2,FALSE))</f>
        <v/>
      </c>
      <c r="AV551" s="449"/>
      <c r="AX551" s="384" t="str">
        <f t="shared" si="115"/>
        <v/>
      </c>
      <c r="AY551" s="384">
        <f t="shared" si="116"/>
        <v>0</v>
      </c>
      <c r="AZ551" s="384">
        <f t="shared" si="117"/>
        <v>0</v>
      </c>
      <c r="BA551" s="384">
        <f t="shared" si="118"/>
        <v>0</v>
      </c>
    </row>
    <row r="552" spans="2:53" s="177" customFormat="1" ht="24.75" hidden="1" customHeight="1" outlineLevel="1">
      <c r="B552" s="38"/>
      <c r="C552" s="52"/>
      <c r="D552" s="291" t="str">
        <f t="shared" si="106"/>
        <v/>
      </c>
      <c r="E552" s="3"/>
      <c r="F552" s="3"/>
      <c r="G552" s="3"/>
      <c r="H552" s="3"/>
      <c r="I552" s="3"/>
      <c r="J552" s="3"/>
      <c r="K552" s="3"/>
      <c r="L552" s="356"/>
      <c r="M552" s="3"/>
      <c r="N552" s="3"/>
      <c r="O552" s="3"/>
      <c r="P552" s="3"/>
      <c r="Q552" s="13"/>
      <c r="R552" s="67"/>
      <c r="S552" s="13"/>
      <c r="T552" s="13"/>
      <c r="U552" s="75"/>
      <c r="V552" s="58" t="s">
        <v>3550</v>
      </c>
      <c r="W552" s="59"/>
      <c r="X552" s="41"/>
      <c r="Y552" s="134" t="str">
        <f t="shared" si="107"/>
        <v/>
      </c>
      <c r="Z552" s="135" t="str">
        <f t="shared" si="108"/>
        <v/>
      </c>
      <c r="AA552" s="134"/>
      <c r="AB552" s="303"/>
      <c r="AC552" s="44"/>
      <c r="AD552" s="183" t="str">
        <f t="shared" si="109"/>
        <v/>
      </c>
      <c r="AE552" s="380">
        <v>0.1</v>
      </c>
      <c r="AF552" s="185" t="str">
        <f t="shared" si="110"/>
        <v/>
      </c>
      <c r="AG552" s="186" t="str">
        <f t="shared" si="111"/>
        <v/>
      </c>
      <c r="AH552" s="186" t="str">
        <f t="shared" si="112"/>
        <v/>
      </c>
      <c r="AI552" s="187" t="str">
        <f t="shared" si="113"/>
        <v/>
      </c>
      <c r="AJ552" s="337"/>
      <c r="AK552" s="61"/>
      <c r="AL552" s="372" t="str">
        <f t="shared" si="114"/>
        <v/>
      </c>
      <c r="AM552" s="14"/>
      <c r="AN552" s="15"/>
      <c r="AO552" s="15"/>
      <c r="AP552" s="15"/>
      <c r="AQ552" s="16"/>
      <c r="AR552" s="17"/>
      <c r="AT552" s="25"/>
      <c r="AU552" s="440" t="str">
        <f>IF($AT552="","",VLOOKUP($AT552,リスト!$CL:$CM,2,FALSE))</f>
        <v/>
      </c>
      <c r="AV552" s="449"/>
      <c r="AX552" s="384" t="str">
        <f t="shared" si="115"/>
        <v/>
      </c>
      <c r="AY552" s="384">
        <f t="shared" si="116"/>
        <v>0</v>
      </c>
      <c r="AZ552" s="384">
        <f t="shared" si="117"/>
        <v>0</v>
      </c>
      <c r="BA552" s="384">
        <f t="shared" si="118"/>
        <v>0</v>
      </c>
    </row>
    <row r="553" spans="2:53" s="177" customFormat="1" ht="24.75" hidden="1" customHeight="1" outlineLevel="1">
      <c r="B553" s="38"/>
      <c r="C553" s="52"/>
      <c r="D553" s="291" t="str">
        <f t="shared" si="106"/>
        <v/>
      </c>
      <c r="E553" s="3"/>
      <c r="F553" s="3"/>
      <c r="G553" s="3"/>
      <c r="H553" s="3"/>
      <c r="I553" s="3"/>
      <c r="J553" s="3"/>
      <c r="K553" s="3"/>
      <c r="L553" s="356"/>
      <c r="M553" s="3"/>
      <c r="N553" s="3"/>
      <c r="O553" s="3"/>
      <c r="P553" s="3"/>
      <c r="Q553" s="13"/>
      <c r="R553" s="67"/>
      <c r="S553" s="13"/>
      <c r="T553" s="13"/>
      <c r="U553" s="75"/>
      <c r="V553" s="58" t="s">
        <v>3550</v>
      </c>
      <c r="W553" s="59"/>
      <c r="X553" s="41"/>
      <c r="Y553" s="134" t="str">
        <f t="shared" si="107"/>
        <v/>
      </c>
      <c r="Z553" s="135" t="str">
        <f t="shared" si="108"/>
        <v/>
      </c>
      <c r="AA553" s="134"/>
      <c r="AB553" s="303"/>
      <c r="AC553" s="44"/>
      <c r="AD553" s="183" t="str">
        <f t="shared" si="109"/>
        <v/>
      </c>
      <c r="AE553" s="380">
        <v>0.1</v>
      </c>
      <c r="AF553" s="185" t="str">
        <f t="shared" si="110"/>
        <v/>
      </c>
      <c r="AG553" s="186" t="str">
        <f t="shared" si="111"/>
        <v/>
      </c>
      <c r="AH553" s="186" t="str">
        <f t="shared" si="112"/>
        <v/>
      </c>
      <c r="AI553" s="187" t="str">
        <f t="shared" si="113"/>
        <v/>
      </c>
      <c r="AJ553" s="337"/>
      <c r="AK553" s="61"/>
      <c r="AL553" s="372" t="str">
        <f t="shared" si="114"/>
        <v/>
      </c>
      <c r="AM553" s="14"/>
      <c r="AN553" s="15"/>
      <c r="AO553" s="15"/>
      <c r="AP553" s="15"/>
      <c r="AQ553" s="16"/>
      <c r="AR553" s="17"/>
      <c r="AT553" s="25"/>
      <c r="AU553" s="440" t="str">
        <f>IF($AT553="","",VLOOKUP($AT553,リスト!$CL:$CM,2,FALSE))</f>
        <v/>
      </c>
      <c r="AV553" s="449"/>
      <c r="AX553" s="384" t="str">
        <f t="shared" si="115"/>
        <v/>
      </c>
      <c r="AY553" s="384">
        <f t="shared" si="116"/>
        <v>0</v>
      </c>
      <c r="AZ553" s="384">
        <f t="shared" si="117"/>
        <v>0</v>
      </c>
      <c r="BA553" s="384">
        <f t="shared" si="118"/>
        <v>0</v>
      </c>
    </row>
    <row r="554" spans="2:53" s="177" customFormat="1" ht="24.75" hidden="1" customHeight="1" outlineLevel="1">
      <c r="B554" s="38"/>
      <c r="C554" s="52"/>
      <c r="D554" s="291" t="str">
        <f t="shared" si="106"/>
        <v/>
      </c>
      <c r="E554" s="3"/>
      <c r="F554" s="3"/>
      <c r="G554" s="3"/>
      <c r="H554" s="3"/>
      <c r="I554" s="3"/>
      <c r="J554" s="3"/>
      <c r="K554" s="3"/>
      <c r="L554" s="356"/>
      <c r="M554" s="3"/>
      <c r="N554" s="3"/>
      <c r="O554" s="3"/>
      <c r="P554" s="3"/>
      <c r="Q554" s="13"/>
      <c r="R554" s="67"/>
      <c r="S554" s="13"/>
      <c r="T554" s="13"/>
      <c r="U554" s="75"/>
      <c r="V554" s="58" t="s">
        <v>3550</v>
      </c>
      <c r="W554" s="59"/>
      <c r="X554" s="41"/>
      <c r="Y554" s="134" t="str">
        <f t="shared" si="107"/>
        <v/>
      </c>
      <c r="Z554" s="135" t="str">
        <f t="shared" si="108"/>
        <v/>
      </c>
      <c r="AA554" s="134"/>
      <c r="AB554" s="303"/>
      <c r="AC554" s="44"/>
      <c r="AD554" s="183" t="str">
        <f t="shared" si="109"/>
        <v/>
      </c>
      <c r="AE554" s="380">
        <v>0.1</v>
      </c>
      <c r="AF554" s="185" t="str">
        <f t="shared" si="110"/>
        <v/>
      </c>
      <c r="AG554" s="186" t="str">
        <f t="shared" si="111"/>
        <v/>
      </c>
      <c r="AH554" s="186" t="str">
        <f t="shared" si="112"/>
        <v/>
      </c>
      <c r="AI554" s="187" t="str">
        <f t="shared" si="113"/>
        <v/>
      </c>
      <c r="AJ554" s="337"/>
      <c r="AK554" s="61"/>
      <c r="AL554" s="372" t="str">
        <f t="shared" si="114"/>
        <v/>
      </c>
      <c r="AM554" s="14"/>
      <c r="AN554" s="15"/>
      <c r="AO554" s="15"/>
      <c r="AP554" s="15"/>
      <c r="AQ554" s="16"/>
      <c r="AR554" s="17"/>
      <c r="AT554" s="25"/>
      <c r="AU554" s="440" t="str">
        <f>IF($AT554="","",VLOOKUP($AT554,リスト!$CL:$CM,2,FALSE))</f>
        <v/>
      </c>
      <c r="AV554" s="449"/>
      <c r="AX554" s="384" t="str">
        <f t="shared" si="115"/>
        <v/>
      </c>
      <c r="AY554" s="384">
        <f t="shared" si="116"/>
        <v>0</v>
      </c>
      <c r="AZ554" s="384">
        <f t="shared" si="117"/>
        <v>0</v>
      </c>
      <c r="BA554" s="384">
        <f t="shared" si="118"/>
        <v>0</v>
      </c>
    </row>
    <row r="555" spans="2:53" s="177" customFormat="1" ht="24.75" hidden="1" customHeight="1" outlineLevel="1">
      <c r="B555" s="38"/>
      <c r="C555" s="52"/>
      <c r="D555" s="291" t="str">
        <f t="shared" si="106"/>
        <v/>
      </c>
      <c r="E555" s="3"/>
      <c r="F555" s="3"/>
      <c r="G555" s="3"/>
      <c r="H555" s="3"/>
      <c r="I555" s="3"/>
      <c r="J555" s="3"/>
      <c r="K555" s="3"/>
      <c r="L555" s="356"/>
      <c r="M555" s="3"/>
      <c r="N555" s="3"/>
      <c r="O555" s="3"/>
      <c r="P555" s="3"/>
      <c r="Q555" s="13"/>
      <c r="R555" s="67"/>
      <c r="S555" s="13"/>
      <c r="T555" s="13"/>
      <c r="U555" s="75"/>
      <c r="V555" s="58" t="s">
        <v>3550</v>
      </c>
      <c r="W555" s="59"/>
      <c r="X555" s="41"/>
      <c r="Y555" s="134" t="str">
        <f t="shared" si="107"/>
        <v/>
      </c>
      <c r="Z555" s="135" t="str">
        <f t="shared" si="108"/>
        <v/>
      </c>
      <c r="AA555" s="134"/>
      <c r="AB555" s="303"/>
      <c r="AC555" s="44"/>
      <c r="AD555" s="183" t="str">
        <f t="shared" si="109"/>
        <v/>
      </c>
      <c r="AE555" s="380">
        <v>0.1</v>
      </c>
      <c r="AF555" s="185" t="str">
        <f t="shared" si="110"/>
        <v/>
      </c>
      <c r="AG555" s="186" t="str">
        <f t="shared" si="111"/>
        <v/>
      </c>
      <c r="AH555" s="186" t="str">
        <f t="shared" si="112"/>
        <v/>
      </c>
      <c r="AI555" s="187" t="str">
        <f t="shared" si="113"/>
        <v/>
      </c>
      <c r="AJ555" s="337"/>
      <c r="AK555" s="61"/>
      <c r="AL555" s="372" t="str">
        <f t="shared" si="114"/>
        <v/>
      </c>
      <c r="AM555" s="14"/>
      <c r="AN555" s="15"/>
      <c r="AO555" s="15"/>
      <c r="AP555" s="15"/>
      <c r="AQ555" s="16"/>
      <c r="AR555" s="17"/>
      <c r="AT555" s="25"/>
      <c r="AU555" s="440" t="str">
        <f>IF($AT555="","",VLOOKUP($AT555,リスト!$CL:$CM,2,FALSE))</f>
        <v/>
      </c>
      <c r="AV555" s="449"/>
      <c r="AX555" s="384" t="str">
        <f t="shared" si="115"/>
        <v/>
      </c>
      <c r="AY555" s="384">
        <f t="shared" si="116"/>
        <v>0</v>
      </c>
      <c r="AZ555" s="384">
        <f t="shared" si="117"/>
        <v>0</v>
      </c>
      <c r="BA555" s="384">
        <f t="shared" si="118"/>
        <v>0</v>
      </c>
    </row>
    <row r="556" spans="2:53" s="177" customFormat="1" ht="24.75" hidden="1" customHeight="1" outlineLevel="1">
      <c r="B556" s="38"/>
      <c r="C556" s="52"/>
      <c r="D556" s="291" t="str">
        <f t="shared" si="106"/>
        <v/>
      </c>
      <c r="E556" s="3"/>
      <c r="F556" s="3"/>
      <c r="G556" s="3"/>
      <c r="H556" s="3"/>
      <c r="I556" s="3"/>
      <c r="J556" s="3"/>
      <c r="K556" s="3"/>
      <c r="L556" s="356"/>
      <c r="M556" s="3"/>
      <c r="N556" s="3"/>
      <c r="O556" s="3"/>
      <c r="P556" s="3"/>
      <c r="Q556" s="13"/>
      <c r="R556" s="67"/>
      <c r="S556" s="13"/>
      <c r="T556" s="13"/>
      <c r="U556" s="75"/>
      <c r="V556" s="58" t="s">
        <v>3550</v>
      </c>
      <c r="W556" s="59"/>
      <c r="X556" s="41"/>
      <c r="Y556" s="134" t="str">
        <f t="shared" si="107"/>
        <v/>
      </c>
      <c r="Z556" s="135" t="str">
        <f t="shared" si="108"/>
        <v/>
      </c>
      <c r="AA556" s="134"/>
      <c r="AB556" s="303"/>
      <c r="AC556" s="44"/>
      <c r="AD556" s="183" t="str">
        <f t="shared" si="109"/>
        <v/>
      </c>
      <c r="AE556" s="380">
        <v>0.1</v>
      </c>
      <c r="AF556" s="185" t="str">
        <f t="shared" si="110"/>
        <v/>
      </c>
      <c r="AG556" s="186" t="str">
        <f t="shared" si="111"/>
        <v/>
      </c>
      <c r="AH556" s="186" t="str">
        <f t="shared" si="112"/>
        <v/>
      </c>
      <c r="AI556" s="187" t="str">
        <f t="shared" si="113"/>
        <v/>
      </c>
      <c r="AJ556" s="337"/>
      <c r="AK556" s="61"/>
      <c r="AL556" s="372" t="str">
        <f t="shared" si="114"/>
        <v/>
      </c>
      <c r="AM556" s="14"/>
      <c r="AN556" s="15"/>
      <c r="AO556" s="15"/>
      <c r="AP556" s="15"/>
      <c r="AQ556" s="16"/>
      <c r="AR556" s="17"/>
      <c r="AT556" s="25"/>
      <c r="AU556" s="440" t="str">
        <f>IF($AT556="","",VLOOKUP($AT556,リスト!$CL:$CM,2,FALSE))</f>
        <v/>
      </c>
      <c r="AV556" s="449"/>
      <c r="AX556" s="384" t="str">
        <f t="shared" si="115"/>
        <v/>
      </c>
      <c r="AY556" s="384">
        <f t="shared" si="116"/>
        <v>0</v>
      </c>
      <c r="AZ556" s="384">
        <f t="shared" si="117"/>
        <v>0</v>
      </c>
      <c r="BA556" s="384">
        <f t="shared" si="118"/>
        <v>0</v>
      </c>
    </row>
    <row r="557" spans="2:53" s="177" customFormat="1" ht="24.75" hidden="1" customHeight="1" outlineLevel="1">
      <c r="B557" s="38"/>
      <c r="C557" s="52"/>
      <c r="D557" s="291" t="str">
        <f t="shared" si="106"/>
        <v/>
      </c>
      <c r="E557" s="3"/>
      <c r="F557" s="3"/>
      <c r="G557" s="3"/>
      <c r="H557" s="3"/>
      <c r="I557" s="3"/>
      <c r="J557" s="3"/>
      <c r="K557" s="3"/>
      <c r="L557" s="356"/>
      <c r="M557" s="3"/>
      <c r="N557" s="3"/>
      <c r="O557" s="3"/>
      <c r="P557" s="3"/>
      <c r="Q557" s="13"/>
      <c r="R557" s="67"/>
      <c r="S557" s="13"/>
      <c r="T557" s="13"/>
      <c r="U557" s="75"/>
      <c r="V557" s="58" t="s">
        <v>3550</v>
      </c>
      <c r="W557" s="59"/>
      <c r="X557" s="41"/>
      <c r="Y557" s="134" t="str">
        <f t="shared" si="107"/>
        <v/>
      </c>
      <c r="Z557" s="135" t="str">
        <f t="shared" si="108"/>
        <v/>
      </c>
      <c r="AA557" s="134"/>
      <c r="AB557" s="303"/>
      <c r="AC557" s="44"/>
      <c r="AD557" s="183" t="str">
        <f t="shared" si="109"/>
        <v/>
      </c>
      <c r="AE557" s="380">
        <v>0.1</v>
      </c>
      <c r="AF557" s="185" t="str">
        <f t="shared" si="110"/>
        <v/>
      </c>
      <c r="AG557" s="186" t="str">
        <f t="shared" si="111"/>
        <v/>
      </c>
      <c r="AH557" s="186" t="str">
        <f t="shared" si="112"/>
        <v/>
      </c>
      <c r="AI557" s="187" t="str">
        <f t="shared" si="113"/>
        <v/>
      </c>
      <c r="AJ557" s="337"/>
      <c r="AK557" s="61"/>
      <c r="AL557" s="372" t="str">
        <f t="shared" si="114"/>
        <v/>
      </c>
      <c r="AM557" s="14"/>
      <c r="AN557" s="15"/>
      <c r="AO557" s="15"/>
      <c r="AP557" s="15"/>
      <c r="AQ557" s="16"/>
      <c r="AR557" s="17"/>
      <c r="AT557" s="25"/>
      <c r="AU557" s="440" t="str">
        <f>IF($AT557="","",VLOOKUP($AT557,リスト!$CL:$CM,2,FALSE))</f>
        <v/>
      </c>
      <c r="AV557" s="449"/>
      <c r="AX557" s="384" t="str">
        <f t="shared" si="115"/>
        <v/>
      </c>
      <c r="AY557" s="384">
        <f t="shared" si="116"/>
        <v>0</v>
      </c>
      <c r="AZ557" s="384">
        <f t="shared" si="117"/>
        <v>0</v>
      </c>
      <c r="BA557" s="384">
        <f t="shared" si="118"/>
        <v>0</v>
      </c>
    </row>
    <row r="558" spans="2:53" s="177" customFormat="1" ht="24.75" hidden="1" customHeight="1" outlineLevel="1">
      <c r="B558" s="38"/>
      <c r="C558" s="52"/>
      <c r="D558" s="291" t="str">
        <f t="shared" si="106"/>
        <v/>
      </c>
      <c r="E558" s="3"/>
      <c r="F558" s="3"/>
      <c r="G558" s="3"/>
      <c r="H558" s="3"/>
      <c r="I558" s="3"/>
      <c r="J558" s="3"/>
      <c r="K558" s="3"/>
      <c r="L558" s="356"/>
      <c r="M558" s="3"/>
      <c r="N558" s="3"/>
      <c r="O558" s="3"/>
      <c r="P558" s="3"/>
      <c r="Q558" s="13"/>
      <c r="R558" s="67"/>
      <c r="S558" s="13"/>
      <c r="T558" s="13"/>
      <c r="U558" s="75"/>
      <c r="V558" s="58" t="s">
        <v>3550</v>
      </c>
      <c r="W558" s="59"/>
      <c r="X558" s="41"/>
      <c r="Y558" s="134" t="str">
        <f t="shared" si="107"/>
        <v/>
      </c>
      <c r="Z558" s="135" t="str">
        <f t="shared" si="108"/>
        <v/>
      </c>
      <c r="AA558" s="134"/>
      <c r="AB558" s="303"/>
      <c r="AC558" s="44"/>
      <c r="AD558" s="183" t="str">
        <f t="shared" si="109"/>
        <v/>
      </c>
      <c r="AE558" s="380">
        <v>0.1</v>
      </c>
      <c r="AF558" s="185" t="str">
        <f t="shared" si="110"/>
        <v/>
      </c>
      <c r="AG558" s="186" t="str">
        <f t="shared" si="111"/>
        <v/>
      </c>
      <c r="AH558" s="186" t="str">
        <f t="shared" si="112"/>
        <v/>
      </c>
      <c r="AI558" s="187" t="str">
        <f t="shared" si="113"/>
        <v/>
      </c>
      <c r="AJ558" s="337"/>
      <c r="AK558" s="61"/>
      <c r="AL558" s="372" t="str">
        <f t="shared" si="114"/>
        <v/>
      </c>
      <c r="AM558" s="14"/>
      <c r="AN558" s="15"/>
      <c r="AO558" s="15"/>
      <c r="AP558" s="15"/>
      <c r="AQ558" s="16"/>
      <c r="AR558" s="17"/>
      <c r="AT558" s="25"/>
      <c r="AU558" s="440" t="str">
        <f>IF($AT558="","",VLOOKUP($AT558,リスト!$CL:$CM,2,FALSE))</f>
        <v/>
      </c>
      <c r="AV558" s="449"/>
      <c r="AX558" s="384" t="str">
        <f t="shared" si="115"/>
        <v/>
      </c>
      <c r="AY558" s="384">
        <f t="shared" si="116"/>
        <v>0</v>
      </c>
      <c r="AZ558" s="384">
        <f t="shared" si="117"/>
        <v>0</v>
      </c>
      <c r="BA558" s="384">
        <f t="shared" si="118"/>
        <v>0</v>
      </c>
    </row>
    <row r="559" spans="2:53" s="177" customFormat="1" ht="24.75" hidden="1" customHeight="1" outlineLevel="1">
      <c r="B559" s="38"/>
      <c r="C559" s="52"/>
      <c r="D559" s="291" t="str">
        <f t="shared" si="106"/>
        <v/>
      </c>
      <c r="E559" s="3"/>
      <c r="F559" s="3"/>
      <c r="G559" s="3"/>
      <c r="H559" s="3"/>
      <c r="I559" s="3"/>
      <c r="J559" s="3"/>
      <c r="K559" s="3"/>
      <c r="L559" s="356"/>
      <c r="M559" s="3"/>
      <c r="N559" s="3"/>
      <c r="O559" s="3"/>
      <c r="P559" s="3"/>
      <c r="Q559" s="13"/>
      <c r="R559" s="67"/>
      <c r="S559" s="13"/>
      <c r="T559" s="13"/>
      <c r="U559" s="75"/>
      <c r="V559" s="58" t="s">
        <v>3550</v>
      </c>
      <c r="W559" s="59"/>
      <c r="X559" s="41"/>
      <c r="Y559" s="134" t="str">
        <f t="shared" si="107"/>
        <v/>
      </c>
      <c r="Z559" s="135" t="str">
        <f t="shared" si="108"/>
        <v/>
      </c>
      <c r="AA559" s="134"/>
      <c r="AB559" s="303"/>
      <c r="AC559" s="44"/>
      <c r="AD559" s="183" t="str">
        <f t="shared" si="109"/>
        <v/>
      </c>
      <c r="AE559" s="380">
        <v>0.1</v>
      </c>
      <c r="AF559" s="185" t="str">
        <f t="shared" si="110"/>
        <v/>
      </c>
      <c r="AG559" s="186" t="str">
        <f t="shared" si="111"/>
        <v/>
      </c>
      <c r="AH559" s="186" t="str">
        <f t="shared" si="112"/>
        <v/>
      </c>
      <c r="AI559" s="187" t="str">
        <f t="shared" si="113"/>
        <v/>
      </c>
      <c r="AJ559" s="337"/>
      <c r="AK559" s="61"/>
      <c r="AL559" s="372" t="str">
        <f t="shared" si="114"/>
        <v/>
      </c>
      <c r="AM559" s="14"/>
      <c r="AN559" s="15"/>
      <c r="AO559" s="15"/>
      <c r="AP559" s="15"/>
      <c r="AQ559" s="16"/>
      <c r="AR559" s="17"/>
      <c r="AT559" s="25"/>
      <c r="AU559" s="440" t="str">
        <f>IF($AT559="","",VLOOKUP($AT559,リスト!$CL:$CM,2,FALSE))</f>
        <v/>
      </c>
      <c r="AV559" s="449"/>
      <c r="AX559" s="384" t="str">
        <f t="shared" si="115"/>
        <v/>
      </c>
      <c r="AY559" s="384">
        <f t="shared" si="116"/>
        <v>0</v>
      </c>
      <c r="AZ559" s="384">
        <f t="shared" si="117"/>
        <v>0</v>
      </c>
      <c r="BA559" s="384">
        <f t="shared" si="118"/>
        <v>0</v>
      </c>
    </row>
    <row r="560" spans="2:53" s="177" customFormat="1" ht="24.75" hidden="1" customHeight="1" outlineLevel="1">
      <c r="B560" s="38"/>
      <c r="C560" s="52"/>
      <c r="D560" s="291" t="str">
        <f t="shared" si="106"/>
        <v/>
      </c>
      <c r="E560" s="3"/>
      <c r="F560" s="3"/>
      <c r="G560" s="3"/>
      <c r="H560" s="3"/>
      <c r="I560" s="3"/>
      <c r="J560" s="3"/>
      <c r="K560" s="3"/>
      <c r="L560" s="356"/>
      <c r="M560" s="3"/>
      <c r="N560" s="3"/>
      <c r="O560" s="3"/>
      <c r="P560" s="3"/>
      <c r="Q560" s="13"/>
      <c r="R560" s="67"/>
      <c r="S560" s="13"/>
      <c r="T560" s="13"/>
      <c r="U560" s="75"/>
      <c r="V560" s="58" t="s">
        <v>3550</v>
      </c>
      <c r="W560" s="59"/>
      <c r="X560" s="41"/>
      <c r="Y560" s="134" t="str">
        <f t="shared" si="107"/>
        <v/>
      </c>
      <c r="Z560" s="135" t="str">
        <f t="shared" si="108"/>
        <v/>
      </c>
      <c r="AA560" s="134"/>
      <c r="AB560" s="303"/>
      <c r="AC560" s="44"/>
      <c r="AD560" s="183" t="str">
        <f t="shared" si="109"/>
        <v/>
      </c>
      <c r="AE560" s="380">
        <v>0.1</v>
      </c>
      <c r="AF560" s="185" t="str">
        <f t="shared" si="110"/>
        <v/>
      </c>
      <c r="AG560" s="186" t="str">
        <f t="shared" si="111"/>
        <v/>
      </c>
      <c r="AH560" s="186" t="str">
        <f t="shared" si="112"/>
        <v/>
      </c>
      <c r="AI560" s="187" t="str">
        <f t="shared" si="113"/>
        <v/>
      </c>
      <c r="AJ560" s="337"/>
      <c r="AK560" s="61"/>
      <c r="AL560" s="372" t="str">
        <f t="shared" si="114"/>
        <v/>
      </c>
      <c r="AM560" s="14"/>
      <c r="AN560" s="15"/>
      <c r="AO560" s="15"/>
      <c r="AP560" s="15"/>
      <c r="AQ560" s="16"/>
      <c r="AR560" s="17"/>
      <c r="AT560" s="25"/>
      <c r="AU560" s="440" t="str">
        <f>IF($AT560="","",VLOOKUP($AT560,リスト!$CL:$CM,2,FALSE))</f>
        <v/>
      </c>
      <c r="AV560" s="449"/>
      <c r="AX560" s="384" t="str">
        <f t="shared" si="115"/>
        <v/>
      </c>
      <c r="AY560" s="384">
        <f t="shared" si="116"/>
        <v>0</v>
      </c>
      <c r="AZ560" s="384">
        <f t="shared" si="117"/>
        <v>0</v>
      </c>
      <c r="BA560" s="384">
        <f t="shared" si="118"/>
        <v>0</v>
      </c>
    </row>
    <row r="561" spans="2:53" s="177" customFormat="1" ht="24.75" hidden="1" customHeight="1" outlineLevel="1">
      <c r="B561" s="38"/>
      <c r="C561" s="52"/>
      <c r="D561" s="291" t="str">
        <f t="shared" si="106"/>
        <v/>
      </c>
      <c r="E561" s="3"/>
      <c r="F561" s="3"/>
      <c r="G561" s="3"/>
      <c r="H561" s="3"/>
      <c r="I561" s="3"/>
      <c r="J561" s="3"/>
      <c r="K561" s="3"/>
      <c r="L561" s="356"/>
      <c r="M561" s="3"/>
      <c r="N561" s="3"/>
      <c r="O561" s="3"/>
      <c r="P561" s="3"/>
      <c r="Q561" s="13"/>
      <c r="R561" s="67"/>
      <c r="S561" s="13"/>
      <c r="T561" s="13"/>
      <c r="U561" s="75"/>
      <c r="V561" s="58" t="s">
        <v>3550</v>
      </c>
      <c r="W561" s="59"/>
      <c r="X561" s="41"/>
      <c r="Y561" s="134" t="str">
        <f t="shared" si="107"/>
        <v/>
      </c>
      <c r="Z561" s="135" t="str">
        <f t="shared" si="108"/>
        <v/>
      </c>
      <c r="AA561" s="134"/>
      <c r="AB561" s="303"/>
      <c r="AC561" s="44"/>
      <c r="AD561" s="183" t="str">
        <f t="shared" si="109"/>
        <v/>
      </c>
      <c r="AE561" s="380">
        <v>0.1</v>
      </c>
      <c r="AF561" s="185" t="str">
        <f t="shared" si="110"/>
        <v/>
      </c>
      <c r="AG561" s="186" t="str">
        <f t="shared" si="111"/>
        <v/>
      </c>
      <c r="AH561" s="186" t="str">
        <f t="shared" si="112"/>
        <v/>
      </c>
      <c r="AI561" s="187" t="str">
        <f t="shared" si="113"/>
        <v/>
      </c>
      <c r="AJ561" s="337"/>
      <c r="AK561" s="61"/>
      <c r="AL561" s="372" t="str">
        <f t="shared" si="114"/>
        <v/>
      </c>
      <c r="AM561" s="14"/>
      <c r="AN561" s="15"/>
      <c r="AO561" s="15"/>
      <c r="AP561" s="15"/>
      <c r="AQ561" s="16"/>
      <c r="AR561" s="17"/>
      <c r="AT561" s="25"/>
      <c r="AU561" s="440" t="str">
        <f>IF($AT561="","",VLOOKUP($AT561,リスト!$CL:$CM,2,FALSE))</f>
        <v/>
      </c>
      <c r="AV561" s="449"/>
      <c r="AX561" s="384" t="str">
        <f t="shared" si="115"/>
        <v/>
      </c>
      <c r="AY561" s="384">
        <f t="shared" si="116"/>
        <v>0</v>
      </c>
      <c r="AZ561" s="384">
        <f t="shared" si="117"/>
        <v>0</v>
      </c>
      <c r="BA561" s="384">
        <f t="shared" si="118"/>
        <v>0</v>
      </c>
    </row>
    <row r="562" spans="2:53" s="177" customFormat="1" ht="24.75" hidden="1" customHeight="1" outlineLevel="1">
      <c r="B562" s="38"/>
      <c r="C562" s="52"/>
      <c r="D562" s="291" t="str">
        <f t="shared" si="106"/>
        <v/>
      </c>
      <c r="E562" s="3"/>
      <c r="F562" s="3"/>
      <c r="G562" s="3"/>
      <c r="H562" s="3"/>
      <c r="I562" s="3"/>
      <c r="J562" s="3"/>
      <c r="K562" s="3"/>
      <c r="L562" s="356"/>
      <c r="M562" s="3"/>
      <c r="N562" s="3"/>
      <c r="O562" s="3"/>
      <c r="P562" s="3"/>
      <c r="Q562" s="13"/>
      <c r="R562" s="67"/>
      <c r="S562" s="13"/>
      <c r="T562" s="13"/>
      <c r="U562" s="75"/>
      <c r="V562" s="58" t="s">
        <v>3550</v>
      </c>
      <c r="W562" s="59"/>
      <c r="X562" s="41"/>
      <c r="Y562" s="134" t="str">
        <f t="shared" si="107"/>
        <v/>
      </c>
      <c r="Z562" s="135" t="str">
        <f t="shared" si="108"/>
        <v/>
      </c>
      <c r="AA562" s="134"/>
      <c r="AB562" s="303"/>
      <c r="AC562" s="44"/>
      <c r="AD562" s="183" t="str">
        <f t="shared" si="109"/>
        <v/>
      </c>
      <c r="AE562" s="380">
        <v>0.1</v>
      </c>
      <c r="AF562" s="185" t="str">
        <f t="shared" si="110"/>
        <v/>
      </c>
      <c r="AG562" s="186" t="str">
        <f t="shared" si="111"/>
        <v/>
      </c>
      <c r="AH562" s="186" t="str">
        <f t="shared" si="112"/>
        <v/>
      </c>
      <c r="AI562" s="187" t="str">
        <f t="shared" si="113"/>
        <v/>
      </c>
      <c r="AJ562" s="337"/>
      <c r="AK562" s="61"/>
      <c r="AL562" s="372" t="str">
        <f t="shared" si="114"/>
        <v/>
      </c>
      <c r="AM562" s="14"/>
      <c r="AN562" s="15"/>
      <c r="AO562" s="15"/>
      <c r="AP562" s="15"/>
      <c r="AQ562" s="16"/>
      <c r="AR562" s="17"/>
      <c r="AT562" s="25"/>
      <c r="AU562" s="440" t="str">
        <f>IF($AT562="","",VLOOKUP($AT562,リスト!$CL:$CM,2,FALSE))</f>
        <v/>
      </c>
      <c r="AV562" s="449"/>
      <c r="AX562" s="384" t="str">
        <f t="shared" si="115"/>
        <v/>
      </c>
      <c r="AY562" s="384">
        <f t="shared" si="116"/>
        <v>0</v>
      </c>
      <c r="AZ562" s="384">
        <f t="shared" si="117"/>
        <v>0</v>
      </c>
      <c r="BA562" s="384">
        <f t="shared" si="118"/>
        <v>0</v>
      </c>
    </row>
    <row r="563" spans="2:53" s="177" customFormat="1" ht="24.75" hidden="1" customHeight="1" outlineLevel="1">
      <c r="B563" s="38"/>
      <c r="C563" s="52"/>
      <c r="D563" s="291" t="str">
        <f t="shared" si="106"/>
        <v/>
      </c>
      <c r="E563" s="3"/>
      <c r="F563" s="3"/>
      <c r="G563" s="3"/>
      <c r="H563" s="3"/>
      <c r="I563" s="3"/>
      <c r="J563" s="3"/>
      <c r="K563" s="3"/>
      <c r="L563" s="356"/>
      <c r="M563" s="3"/>
      <c r="N563" s="3"/>
      <c r="O563" s="3"/>
      <c r="P563" s="3"/>
      <c r="Q563" s="13"/>
      <c r="R563" s="67"/>
      <c r="S563" s="13"/>
      <c r="T563" s="13"/>
      <c r="U563" s="75"/>
      <c r="V563" s="58" t="s">
        <v>3550</v>
      </c>
      <c r="W563" s="59"/>
      <c r="X563" s="41"/>
      <c r="Y563" s="134" t="str">
        <f t="shared" si="107"/>
        <v/>
      </c>
      <c r="Z563" s="135" t="str">
        <f t="shared" si="108"/>
        <v/>
      </c>
      <c r="AA563" s="134"/>
      <c r="AB563" s="303"/>
      <c r="AC563" s="44"/>
      <c r="AD563" s="183" t="str">
        <f t="shared" si="109"/>
        <v/>
      </c>
      <c r="AE563" s="380">
        <v>0.1</v>
      </c>
      <c r="AF563" s="185" t="str">
        <f t="shared" si="110"/>
        <v/>
      </c>
      <c r="AG563" s="186" t="str">
        <f t="shared" si="111"/>
        <v/>
      </c>
      <c r="AH563" s="186" t="str">
        <f t="shared" si="112"/>
        <v/>
      </c>
      <c r="AI563" s="187" t="str">
        <f t="shared" si="113"/>
        <v/>
      </c>
      <c r="AJ563" s="337"/>
      <c r="AK563" s="61"/>
      <c r="AL563" s="372" t="str">
        <f t="shared" si="114"/>
        <v/>
      </c>
      <c r="AM563" s="14"/>
      <c r="AN563" s="15"/>
      <c r="AO563" s="15"/>
      <c r="AP563" s="15"/>
      <c r="AQ563" s="16"/>
      <c r="AR563" s="17"/>
      <c r="AT563" s="25"/>
      <c r="AU563" s="440" t="str">
        <f>IF($AT563="","",VLOOKUP($AT563,リスト!$CL:$CM,2,FALSE))</f>
        <v/>
      </c>
      <c r="AV563" s="449"/>
      <c r="AX563" s="384" t="str">
        <f t="shared" si="115"/>
        <v/>
      </c>
      <c r="AY563" s="384">
        <f t="shared" si="116"/>
        <v>0</v>
      </c>
      <c r="AZ563" s="384">
        <f t="shared" si="117"/>
        <v>0</v>
      </c>
      <c r="BA563" s="384">
        <f t="shared" si="118"/>
        <v>0</v>
      </c>
    </row>
    <row r="564" spans="2:53" s="177" customFormat="1" ht="24.75" hidden="1" customHeight="1" outlineLevel="1">
      <c r="B564" s="38"/>
      <c r="C564" s="52"/>
      <c r="D564" s="291" t="str">
        <f t="shared" si="106"/>
        <v/>
      </c>
      <c r="E564" s="3"/>
      <c r="F564" s="3"/>
      <c r="G564" s="3"/>
      <c r="H564" s="3"/>
      <c r="I564" s="3"/>
      <c r="J564" s="3"/>
      <c r="K564" s="3"/>
      <c r="L564" s="356"/>
      <c r="M564" s="3"/>
      <c r="N564" s="3"/>
      <c r="O564" s="3"/>
      <c r="P564" s="3"/>
      <c r="Q564" s="13"/>
      <c r="R564" s="67"/>
      <c r="S564" s="13"/>
      <c r="T564" s="13"/>
      <c r="U564" s="75"/>
      <c r="V564" s="58" t="s">
        <v>3550</v>
      </c>
      <c r="W564" s="59"/>
      <c r="X564" s="41"/>
      <c r="Y564" s="134" t="str">
        <f t="shared" si="107"/>
        <v/>
      </c>
      <c r="Z564" s="135" t="str">
        <f t="shared" si="108"/>
        <v/>
      </c>
      <c r="AA564" s="134"/>
      <c r="AB564" s="303"/>
      <c r="AC564" s="44"/>
      <c r="AD564" s="183" t="str">
        <f t="shared" si="109"/>
        <v/>
      </c>
      <c r="AE564" s="380">
        <v>0.1</v>
      </c>
      <c r="AF564" s="185" t="str">
        <f t="shared" si="110"/>
        <v/>
      </c>
      <c r="AG564" s="186" t="str">
        <f t="shared" si="111"/>
        <v/>
      </c>
      <c r="AH564" s="186" t="str">
        <f t="shared" si="112"/>
        <v/>
      </c>
      <c r="AI564" s="187" t="str">
        <f t="shared" si="113"/>
        <v/>
      </c>
      <c r="AJ564" s="337"/>
      <c r="AK564" s="61"/>
      <c r="AL564" s="372" t="str">
        <f t="shared" si="114"/>
        <v/>
      </c>
      <c r="AM564" s="14"/>
      <c r="AN564" s="15"/>
      <c r="AO564" s="15"/>
      <c r="AP564" s="15"/>
      <c r="AQ564" s="16"/>
      <c r="AR564" s="17"/>
      <c r="AT564" s="25"/>
      <c r="AU564" s="440" t="str">
        <f>IF($AT564="","",VLOOKUP($AT564,リスト!$CL:$CM,2,FALSE))</f>
        <v/>
      </c>
      <c r="AV564" s="449"/>
      <c r="AX564" s="384" t="str">
        <f t="shared" si="115"/>
        <v/>
      </c>
      <c r="AY564" s="384">
        <f t="shared" si="116"/>
        <v>0</v>
      </c>
      <c r="AZ564" s="384">
        <f t="shared" si="117"/>
        <v>0</v>
      </c>
      <c r="BA564" s="384">
        <f t="shared" si="118"/>
        <v>0</v>
      </c>
    </row>
    <row r="565" spans="2:53" s="177" customFormat="1" ht="24.75" hidden="1" customHeight="1" outlineLevel="1">
      <c r="B565" s="38"/>
      <c r="C565" s="52"/>
      <c r="D565" s="291" t="str">
        <f t="shared" si="106"/>
        <v/>
      </c>
      <c r="E565" s="3"/>
      <c r="F565" s="3"/>
      <c r="G565" s="3"/>
      <c r="H565" s="3"/>
      <c r="I565" s="3"/>
      <c r="J565" s="3"/>
      <c r="K565" s="3"/>
      <c r="L565" s="356"/>
      <c r="M565" s="3"/>
      <c r="N565" s="3"/>
      <c r="O565" s="3"/>
      <c r="P565" s="3"/>
      <c r="Q565" s="13"/>
      <c r="R565" s="67"/>
      <c r="S565" s="13"/>
      <c r="T565" s="13"/>
      <c r="U565" s="75"/>
      <c r="V565" s="58" t="s">
        <v>3550</v>
      </c>
      <c r="W565" s="59"/>
      <c r="X565" s="41"/>
      <c r="Y565" s="134" t="str">
        <f t="shared" si="107"/>
        <v/>
      </c>
      <c r="Z565" s="135" t="str">
        <f t="shared" si="108"/>
        <v/>
      </c>
      <c r="AA565" s="134"/>
      <c r="AB565" s="303"/>
      <c r="AC565" s="44"/>
      <c r="AD565" s="183" t="str">
        <f t="shared" si="109"/>
        <v/>
      </c>
      <c r="AE565" s="380">
        <v>0.1</v>
      </c>
      <c r="AF565" s="185" t="str">
        <f t="shared" si="110"/>
        <v/>
      </c>
      <c r="AG565" s="186" t="str">
        <f t="shared" si="111"/>
        <v/>
      </c>
      <c r="AH565" s="186" t="str">
        <f t="shared" si="112"/>
        <v/>
      </c>
      <c r="AI565" s="187" t="str">
        <f t="shared" si="113"/>
        <v/>
      </c>
      <c r="AJ565" s="337"/>
      <c r="AK565" s="61"/>
      <c r="AL565" s="372" t="str">
        <f t="shared" si="114"/>
        <v/>
      </c>
      <c r="AM565" s="14"/>
      <c r="AN565" s="15"/>
      <c r="AO565" s="15"/>
      <c r="AP565" s="15"/>
      <c r="AQ565" s="16"/>
      <c r="AR565" s="17"/>
      <c r="AT565" s="25"/>
      <c r="AU565" s="440" t="str">
        <f>IF($AT565="","",VLOOKUP($AT565,リスト!$CL:$CM,2,FALSE))</f>
        <v/>
      </c>
      <c r="AV565" s="449"/>
      <c r="AX565" s="384" t="str">
        <f t="shared" si="115"/>
        <v/>
      </c>
      <c r="AY565" s="384">
        <f t="shared" si="116"/>
        <v>0</v>
      </c>
      <c r="AZ565" s="384">
        <f t="shared" si="117"/>
        <v>0</v>
      </c>
      <c r="BA565" s="384">
        <f t="shared" si="118"/>
        <v>0</v>
      </c>
    </row>
    <row r="566" spans="2:53" s="177" customFormat="1" ht="24.75" hidden="1" customHeight="1" outlineLevel="1">
      <c r="B566" s="38"/>
      <c r="C566" s="52"/>
      <c r="D566" s="291" t="str">
        <f t="shared" si="106"/>
        <v/>
      </c>
      <c r="E566" s="3"/>
      <c r="F566" s="3"/>
      <c r="G566" s="3"/>
      <c r="H566" s="3"/>
      <c r="I566" s="3"/>
      <c r="J566" s="3"/>
      <c r="K566" s="3"/>
      <c r="L566" s="356"/>
      <c r="M566" s="3"/>
      <c r="N566" s="3"/>
      <c r="O566" s="3"/>
      <c r="P566" s="3"/>
      <c r="Q566" s="13"/>
      <c r="R566" s="67"/>
      <c r="S566" s="13"/>
      <c r="T566" s="13"/>
      <c r="U566" s="75"/>
      <c r="V566" s="58" t="s">
        <v>3550</v>
      </c>
      <c r="W566" s="59"/>
      <c r="X566" s="41"/>
      <c r="Y566" s="134" t="str">
        <f t="shared" si="107"/>
        <v/>
      </c>
      <c r="Z566" s="135" t="str">
        <f t="shared" si="108"/>
        <v/>
      </c>
      <c r="AA566" s="134"/>
      <c r="AB566" s="303"/>
      <c r="AC566" s="44"/>
      <c r="AD566" s="183" t="str">
        <f t="shared" si="109"/>
        <v/>
      </c>
      <c r="AE566" s="380">
        <v>0.1</v>
      </c>
      <c r="AF566" s="185" t="str">
        <f t="shared" si="110"/>
        <v/>
      </c>
      <c r="AG566" s="186" t="str">
        <f t="shared" si="111"/>
        <v/>
      </c>
      <c r="AH566" s="186" t="str">
        <f t="shared" si="112"/>
        <v/>
      </c>
      <c r="AI566" s="187" t="str">
        <f t="shared" si="113"/>
        <v/>
      </c>
      <c r="AJ566" s="337"/>
      <c r="AK566" s="61"/>
      <c r="AL566" s="372" t="str">
        <f t="shared" si="114"/>
        <v/>
      </c>
      <c r="AM566" s="14"/>
      <c r="AN566" s="15"/>
      <c r="AO566" s="15"/>
      <c r="AP566" s="15"/>
      <c r="AQ566" s="16"/>
      <c r="AR566" s="17"/>
      <c r="AT566" s="25"/>
      <c r="AU566" s="440" t="str">
        <f>IF($AT566="","",VLOOKUP($AT566,リスト!$CL:$CM,2,FALSE))</f>
        <v/>
      </c>
      <c r="AV566" s="449"/>
      <c r="AX566" s="384" t="str">
        <f t="shared" si="115"/>
        <v/>
      </c>
      <c r="AY566" s="384">
        <f t="shared" si="116"/>
        <v>0</v>
      </c>
      <c r="AZ566" s="384">
        <f t="shared" si="117"/>
        <v>0</v>
      </c>
      <c r="BA566" s="384">
        <f t="shared" si="118"/>
        <v>0</v>
      </c>
    </row>
    <row r="567" spans="2:53" s="177" customFormat="1" ht="24.75" hidden="1" customHeight="1" outlineLevel="1">
      <c r="B567" s="38"/>
      <c r="C567" s="52"/>
      <c r="D567" s="291" t="str">
        <f t="shared" si="106"/>
        <v/>
      </c>
      <c r="E567" s="3"/>
      <c r="F567" s="3"/>
      <c r="G567" s="3"/>
      <c r="H567" s="3"/>
      <c r="I567" s="3"/>
      <c r="J567" s="3"/>
      <c r="K567" s="3"/>
      <c r="L567" s="356"/>
      <c r="M567" s="3"/>
      <c r="N567" s="3"/>
      <c r="O567" s="3"/>
      <c r="P567" s="3"/>
      <c r="Q567" s="13"/>
      <c r="R567" s="67"/>
      <c r="S567" s="13"/>
      <c r="T567" s="13"/>
      <c r="U567" s="75"/>
      <c r="V567" s="58" t="s">
        <v>3550</v>
      </c>
      <c r="W567" s="59"/>
      <c r="X567" s="41"/>
      <c r="Y567" s="134" t="str">
        <f t="shared" si="107"/>
        <v/>
      </c>
      <c r="Z567" s="135" t="str">
        <f t="shared" si="108"/>
        <v/>
      </c>
      <c r="AA567" s="134"/>
      <c r="AB567" s="303"/>
      <c r="AC567" s="44"/>
      <c r="AD567" s="183" t="str">
        <f t="shared" si="109"/>
        <v/>
      </c>
      <c r="AE567" s="380">
        <v>0.1</v>
      </c>
      <c r="AF567" s="185" t="str">
        <f t="shared" si="110"/>
        <v/>
      </c>
      <c r="AG567" s="186" t="str">
        <f t="shared" si="111"/>
        <v/>
      </c>
      <c r="AH567" s="186" t="str">
        <f t="shared" si="112"/>
        <v/>
      </c>
      <c r="AI567" s="187" t="str">
        <f t="shared" si="113"/>
        <v/>
      </c>
      <c r="AJ567" s="337"/>
      <c r="AK567" s="61"/>
      <c r="AL567" s="372" t="str">
        <f t="shared" si="114"/>
        <v/>
      </c>
      <c r="AM567" s="14"/>
      <c r="AN567" s="15"/>
      <c r="AO567" s="15"/>
      <c r="AP567" s="15"/>
      <c r="AQ567" s="16"/>
      <c r="AR567" s="17"/>
      <c r="AT567" s="25"/>
      <c r="AU567" s="440" t="str">
        <f>IF($AT567="","",VLOOKUP($AT567,リスト!$CL:$CM,2,FALSE))</f>
        <v/>
      </c>
      <c r="AV567" s="449"/>
      <c r="AX567" s="384" t="str">
        <f t="shared" si="115"/>
        <v/>
      </c>
      <c r="AY567" s="384">
        <f t="shared" si="116"/>
        <v>0</v>
      </c>
      <c r="AZ567" s="384">
        <f t="shared" si="117"/>
        <v>0</v>
      </c>
      <c r="BA567" s="384">
        <f t="shared" si="118"/>
        <v>0</v>
      </c>
    </row>
    <row r="568" spans="2:53" s="177" customFormat="1" ht="24.75" hidden="1" customHeight="1" outlineLevel="1">
      <c r="B568" s="38"/>
      <c r="C568" s="52"/>
      <c r="D568" s="291" t="str">
        <f t="shared" si="106"/>
        <v/>
      </c>
      <c r="E568" s="3"/>
      <c r="F568" s="3"/>
      <c r="G568" s="3"/>
      <c r="H568" s="3"/>
      <c r="I568" s="3"/>
      <c r="J568" s="3"/>
      <c r="K568" s="3"/>
      <c r="L568" s="356"/>
      <c r="M568" s="3"/>
      <c r="N568" s="3"/>
      <c r="O568" s="3"/>
      <c r="P568" s="3"/>
      <c r="Q568" s="13"/>
      <c r="R568" s="67"/>
      <c r="S568" s="13"/>
      <c r="T568" s="13"/>
      <c r="U568" s="75"/>
      <c r="V568" s="58" t="s">
        <v>3550</v>
      </c>
      <c r="W568" s="59"/>
      <c r="X568" s="41"/>
      <c r="Y568" s="134" t="str">
        <f t="shared" si="107"/>
        <v/>
      </c>
      <c r="Z568" s="135" t="str">
        <f t="shared" si="108"/>
        <v/>
      </c>
      <c r="AA568" s="134"/>
      <c r="AB568" s="303"/>
      <c r="AC568" s="44"/>
      <c r="AD568" s="183" t="str">
        <f t="shared" si="109"/>
        <v/>
      </c>
      <c r="AE568" s="380">
        <v>0.1</v>
      </c>
      <c r="AF568" s="185" t="str">
        <f t="shared" si="110"/>
        <v/>
      </c>
      <c r="AG568" s="186" t="str">
        <f t="shared" si="111"/>
        <v/>
      </c>
      <c r="AH568" s="186" t="str">
        <f t="shared" si="112"/>
        <v/>
      </c>
      <c r="AI568" s="187" t="str">
        <f t="shared" si="113"/>
        <v/>
      </c>
      <c r="AJ568" s="337"/>
      <c r="AK568" s="61"/>
      <c r="AL568" s="372" t="str">
        <f t="shared" si="114"/>
        <v/>
      </c>
      <c r="AM568" s="14"/>
      <c r="AN568" s="15"/>
      <c r="AO568" s="15"/>
      <c r="AP568" s="15"/>
      <c r="AQ568" s="16"/>
      <c r="AR568" s="17"/>
      <c r="AT568" s="25"/>
      <c r="AU568" s="440" t="str">
        <f>IF($AT568="","",VLOOKUP($AT568,リスト!$CL:$CM,2,FALSE))</f>
        <v/>
      </c>
      <c r="AV568" s="449"/>
      <c r="AX568" s="384" t="str">
        <f t="shared" si="115"/>
        <v/>
      </c>
      <c r="AY568" s="384">
        <f t="shared" si="116"/>
        <v>0</v>
      </c>
      <c r="AZ568" s="384">
        <f t="shared" si="117"/>
        <v>0</v>
      </c>
      <c r="BA568" s="384">
        <f t="shared" si="118"/>
        <v>0</v>
      </c>
    </row>
    <row r="569" spans="2:53" s="177" customFormat="1" ht="24.75" hidden="1" customHeight="1" outlineLevel="1">
      <c r="B569" s="38"/>
      <c r="C569" s="52"/>
      <c r="D569" s="291" t="str">
        <f t="shared" si="106"/>
        <v/>
      </c>
      <c r="E569" s="3"/>
      <c r="F569" s="3"/>
      <c r="G569" s="3"/>
      <c r="H569" s="3"/>
      <c r="I569" s="3"/>
      <c r="J569" s="3"/>
      <c r="K569" s="3"/>
      <c r="L569" s="356"/>
      <c r="M569" s="3"/>
      <c r="N569" s="3"/>
      <c r="O569" s="3"/>
      <c r="P569" s="3"/>
      <c r="Q569" s="13"/>
      <c r="R569" s="67"/>
      <c r="S569" s="13"/>
      <c r="T569" s="13"/>
      <c r="U569" s="75"/>
      <c r="V569" s="58" t="s">
        <v>3550</v>
      </c>
      <c r="W569" s="59"/>
      <c r="X569" s="41"/>
      <c r="Y569" s="134" t="str">
        <f t="shared" si="107"/>
        <v/>
      </c>
      <c r="Z569" s="135" t="str">
        <f t="shared" si="108"/>
        <v/>
      </c>
      <c r="AA569" s="134"/>
      <c r="AB569" s="303"/>
      <c r="AC569" s="44"/>
      <c r="AD569" s="183" t="str">
        <f t="shared" si="109"/>
        <v/>
      </c>
      <c r="AE569" s="380">
        <v>0.1</v>
      </c>
      <c r="AF569" s="185" t="str">
        <f t="shared" si="110"/>
        <v/>
      </c>
      <c r="AG569" s="186" t="str">
        <f t="shared" si="111"/>
        <v/>
      </c>
      <c r="AH569" s="186" t="str">
        <f t="shared" si="112"/>
        <v/>
      </c>
      <c r="AI569" s="187" t="str">
        <f t="shared" si="113"/>
        <v/>
      </c>
      <c r="AJ569" s="337"/>
      <c r="AK569" s="61"/>
      <c r="AL569" s="372" t="str">
        <f t="shared" si="114"/>
        <v/>
      </c>
      <c r="AM569" s="14"/>
      <c r="AN569" s="15"/>
      <c r="AO569" s="15"/>
      <c r="AP569" s="15"/>
      <c r="AQ569" s="16"/>
      <c r="AR569" s="17"/>
      <c r="AT569" s="25"/>
      <c r="AU569" s="440" t="str">
        <f>IF($AT569="","",VLOOKUP($AT569,リスト!$CL:$CM,2,FALSE))</f>
        <v/>
      </c>
      <c r="AV569" s="449"/>
      <c r="AX569" s="384" t="str">
        <f t="shared" si="115"/>
        <v/>
      </c>
      <c r="AY569" s="384">
        <f t="shared" si="116"/>
        <v>0</v>
      </c>
      <c r="AZ569" s="384">
        <f t="shared" si="117"/>
        <v>0</v>
      </c>
      <c r="BA569" s="384">
        <f t="shared" si="118"/>
        <v>0</v>
      </c>
    </row>
    <row r="570" spans="2:53" s="177" customFormat="1" ht="24.75" hidden="1" customHeight="1" outlineLevel="1">
      <c r="B570" s="38"/>
      <c r="C570" s="52"/>
      <c r="D570" s="291" t="str">
        <f t="shared" si="106"/>
        <v/>
      </c>
      <c r="E570" s="3"/>
      <c r="F570" s="3"/>
      <c r="G570" s="3"/>
      <c r="H570" s="3"/>
      <c r="I570" s="3"/>
      <c r="J570" s="3"/>
      <c r="K570" s="3"/>
      <c r="L570" s="356"/>
      <c r="M570" s="3"/>
      <c r="N570" s="3"/>
      <c r="O570" s="3"/>
      <c r="P570" s="3"/>
      <c r="Q570" s="13"/>
      <c r="R570" s="67"/>
      <c r="S570" s="13"/>
      <c r="T570" s="13"/>
      <c r="U570" s="75"/>
      <c r="V570" s="58" t="s">
        <v>3550</v>
      </c>
      <c r="W570" s="59"/>
      <c r="X570" s="41"/>
      <c r="Y570" s="134" t="str">
        <f t="shared" si="107"/>
        <v/>
      </c>
      <c r="Z570" s="135" t="str">
        <f t="shared" si="108"/>
        <v/>
      </c>
      <c r="AA570" s="134"/>
      <c r="AB570" s="303"/>
      <c r="AC570" s="44"/>
      <c r="AD570" s="183" t="str">
        <f t="shared" si="109"/>
        <v/>
      </c>
      <c r="AE570" s="380">
        <v>0.1</v>
      </c>
      <c r="AF570" s="185" t="str">
        <f t="shared" si="110"/>
        <v/>
      </c>
      <c r="AG570" s="186" t="str">
        <f t="shared" si="111"/>
        <v/>
      </c>
      <c r="AH570" s="186" t="str">
        <f t="shared" si="112"/>
        <v/>
      </c>
      <c r="AI570" s="187" t="str">
        <f t="shared" si="113"/>
        <v/>
      </c>
      <c r="AJ570" s="337"/>
      <c r="AK570" s="61"/>
      <c r="AL570" s="372" t="str">
        <f t="shared" si="114"/>
        <v/>
      </c>
      <c r="AM570" s="14"/>
      <c r="AN570" s="15"/>
      <c r="AO570" s="15"/>
      <c r="AP570" s="15"/>
      <c r="AQ570" s="16"/>
      <c r="AR570" s="17"/>
      <c r="AT570" s="25"/>
      <c r="AU570" s="440" t="str">
        <f>IF($AT570="","",VLOOKUP($AT570,リスト!$CL:$CM,2,FALSE))</f>
        <v/>
      </c>
      <c r="AV570" s="449"/>
      <c r="AX570" s="384" t="str">
        <f t="shared" si="115"/>
        <v/>
      </c>
      <c r="AY570" s="384">
        <f t="shared" si="116"/>
        <v>0</v>
      </c>
      <c r="AZ570" s="384">
        <f t="shared" si="117"/>
        <v>0</v>
      </c>
      <c r="BA570" s="384">
        <f t="shared" si="118"/>
        <v>0</v>
      </c>
    </row>
    <row r="571" spans="2:53" s="177" customFormat="1" ht="24.75" hidden="1" customHeight="1" outlineLevel="1">
      <c r="B571" s="38"/>
      <c r="C571" s="52"/>
      <c r="D571" s="291" t="str">
        <f t="shared" si="106"/>
        <v/>
      </c>
      <c r="E571" s="3"/>
      <c r="F571" s="3"/>
      <c r="G571" s="3"/>
      <c r="H571" s="3"/>
      <c r="I571" s="3"/>
      <c r="J571" s="3"/>
      <c r="K571" s="3"/>
      <c r="L571" s="356"/>
      <c r="M571" s="3"/>
      <c r="N571" s="3"/>
      <c r="O571" s="3"/>
      <c r="P571" s="3"/>
      <c r="Q571" s="13"/>
      <c r="R571" s="67"/>
      <c r="S571" s="13"/>
      <c r="T571" s="13"/>
      <c r="U571" s="75"/>
      <c r="V571" s="58" t="s">
        <v>3550</v>
      </c>
      <c r="W571" s="59"/>
      <c r="X571" s="41"/>
      <c r="Y571" s="134" t="str">
        <f t="shared" si="107"/>
        <v/>
      </c>
      <c r="Z571" s="135" t="str">
        <f t="shared" si="108"/>
        <v/>
      </c>
      <c r="AA571" s="134"/>
      <c r="AB571" s="303"/>
      <c r="AC571" s="44"/>
      <c r="AD571" s="183" t="str">
        <f t="shared" si="109"/>
        <v/>
      </c>
      <c r="AE571" s="380">
        <v>0.1</v>
      </c>
      <c r="AF571" s="185" t="str">
        <f t="shared" si="110"/>
        <v/>
      </c>
      <c r="AG571" s="186" t="str">
        <f t="shared" si="111"/>
        <v/>
      </c>
      <c r="AH571" s="186" t="str">
        <f t="shared" si="112"/>
        <v/>
      </c>
      <c r="AI571" s="187" t="str">
        <f t="shared" si="113"/>
        <v/>
      </c>
      <c r="AJ571" s="337"/>
      <c r="AK571" s="61"/>
      <c r="AL571" s="372" t="str">
        <f t="shared" si="114"/>
        <v/>
      </c>
      <c r="AM571" s="14"/>
      <c r="AN571" s="15"/>
      <c r="AO571" s="15"/>
      <c r="AP571" s="15"/>
      <c r="AQ571" s="16"/>
      <c r="AR571" s="17"/>
      <c r="AT571" s="25"/>
      <c r="AU571" s="440" t="str">
        <f>IF($AT571="","",VLOOKUP($AT571,リスト!$CL:$CM,2,FALSE))</f>
        <v/>
      </c>
      <c r="AV571" s="449"/>
      <c r="AX571" s="384" t="str">
        <f t="shared" si="115"/>
        <v/>
      </c>
      <c r="AY571" s="384">
        <f t="shared" si="116"/>
        <v>0</v>
      </c>
      <c r="AZ571" s="384">
        <f t="shared" si="117"/>
        <v>0</v>
      </c>
      <c r="BA571" s="384">
        <f t="shared" si="118"/>
        <v>0</v>
      </c>
    </row>
    <row r="572" spans="2:53" s="177" customFormat="1" ht="24.75" hidden="1" customHeight="1" outlineLevel="1">
      <c r="B572" s="38"/>
      <c r="C572" s="52"/>
      <c r="D572" s="291" t="str">
        <f t="shared" si="106"/>
        <v/>
      </c>
      <c r="E572" s="3"/>
      <c r="F572" s="3"/>
      <c r="G572" s="3"/>
      <c r="H572" s="3"/>
      <c r="I572" s="3"/>
      <c r="J572" s="3"/>
      <c r="K572" s="3"/>
      <c r="L572" s="356"/>
      <c r="M572" s="3"/>
      <c r="N572" s="3"/>
      <c r="O572" s="3"/>
      <c r="P572" s="3"/>
      <c r="Q572" s="13"/>
      <c r="R572" s="67"/>
      <c r="S572" s="13"/>
      <c r="T572" s="13"/>
      <c r="U572" s="75"/>
      <c r="V572" s="58" t="s">
        <v>3550</v>
      </c>
      <c r="W572" s="59"/>
      <c r="X572" s="41"/>
      <c r="Y572" s="134" t="str">
        <f t="shared" si="107"/>
        <v/>
      </c>
      <c r="Z572" s="135" t="str">
        <f t="shared" si="108"/>
        <v/>
      </c>
      <c r="AA572" s="134"/>
      <c r="AB572" s="303"/>
      <c r="AC572" s="44"/>
      <c r="AD572" s="183" t="str">
        <f t="shared" si="109"/>
        <v/>
      </c>
      <c r="AE572" s="380">
        <v>0.1</v>
      </c>
      <c r="AF572" s="185" t="str">
        <f t="shared" si="110"/>
        <v/>
      </c>
      <c r="AG572" s="186" t="str">
        <f t="shared" si="111"/>
        <v/>
      </c>
      <c r="AH572" s="186" t="str">
        <f t="shared" si="112"/>
        <v/>
      </c>
      <c r="AI572" s="187" t="str">
        <f t="shared" si="113"/>
        <v/>
      </c>
      <c r="AJ572" s="337"/>
      <c r="AK572" s="61"/>
      <c r="AL572" s="372" t="str">
        <f t="shared" si="114"/>
        <v/>
      </c>
      <c r="AM572" s="14"/>
      <c r="AN572" s="15"/>
      <c r="AO572" s="15"/>
      <c r="AP572" s="15"/>
      <c r="AQ572" s="16"/>
      <c r="AR572" s="17"/>
      <c r="AT572" s="25"/>
      <c r="AU572" s="440" t="str">
        <f>IF($AT572="","",VLOOKUP($AT572,リスト!$CL:$CM,2,FALSE))</f>
        <v/>
      </c>
      <c r="AV572" s="449"/>
      <c r="AX572" s="384" t="str">
        <f t="shared" si="115"/>
        <v/>
      </c>
      <c r="AY572" s="384">
        <f t="shared" si="116"/>
        <v>0</v>
      </c>
      <c r="AZ572" s="384">
        <f t="shared" si="117"/>
        <v>0</v>
      </c>
      <c r="BA572" s="384">
        <f t="shared" si="118"/>
        <v>0</v>
      </c>
    </row>
    <row r="573" spans="2:53" s="177" customFormat="1" ht="24.75" hidden="1" customHeight="1" outlineLevel="1">
      <c r="B573" s="38"/>
      <c r="C573" s="52"/>
      <c r="D573" s="291" t="str">
        <f t="shared" si="106"/>
        <v/>
      </c>
      <c r="E573" s="3"/>
      <c r="F573" s="3"/>
      <c r="G573" s="3"/>
      <c r="H573" s="3"/>
      <c r="I573" s="3"/>
      <c r="J573" s="3"/>
      <c r="K573" s="3"/>
      <c r="L573" s="356"/>
      <c r="M573" s="3"/>
      <c r="N573" s="3"/>
      <c r="O573" s="3"/>
      <c r="P573" s="3"/>
      <c r="Q573" s="13"/>
      <c r="R573" s="67"/>
      <c r="S573" s="13"/>
      <c r="T573" s="13"/>
      <c r="U573" s="75"/>
      <c r="V573" s="58" t="s">
        <v>3550</v>
      </c>
      <c r="W573" s="59"/>
      <c r="X573" s="41"/>
      <c r="Y573" s="134" t="str">
        <f t="shared" si="107"/>
        <v/>
      </c>
      <c r="Z573" s="135" t="str">
        <f t="shared" si="108"/>
        <v/>
      </c>
      <c r="AA573" s="134"/>
      <c r="AB573" s="303"/>
      <c r="AC573" s="44"/>
      <c r="AD573" s="183" t="str">
        <f t="shared" si="109"/>
        <v/>
      </c>
      <c r="AE573" s="380">
        <v>0.1</v>
      </c>
      <c r="AF573" s="185" t="str">
        <f t="shared" si="110"/>
        <v/>
      </c>
      <c r="AG573" s="186" t="str">
        <f t="shared" si="111"/>
        <v/>
      </c>
      <c r="AH573" s="186" t="str">
        <f t="shared" si="112"/>
        <v/>
      </c>
      <c r="AI573" s="187" t="str">
        <f t="shared" si="113"/>
        <v/>
      </c>
      <c r="AJ573" s="337"/>
      <c r="AK573" s="61"/>
      <c r="AL573" s="372" t="str">
        <f t="shared" si="114"/>
        <v/>
      </c>
      <c r="AM573" s="14"/>
      <c r="AN573" s="15"/>
      <c r="AO573" s="15"/>
      <c r="AP573" s="15"/>
      <c r="AQ573" s="16"/>
      <c r="AR573" s="17"/>
      <c r="AT573" s="25"/>
      <c r="AU573" s="440" t="str">
        <f>IF($AT573="","",VLOOKUP($AT573,リスト!$CL:$CM,2,FALSE))</f>
        <v/>
      </c>
      <c r="AV573" s="449"/>
      <c r="AX573" s="384" t="str">
        <f t="shared" si="115"/>
        <v/>
      </c>
      <c r="AY573" s="384">
        <f t="shared" si="116"/>
        <v>0</v>
      </c>
      <c r="AZ573" s="384">
        <f t="shared" si="117"/>
        <v>0</v>
      </c>
      <c r="BA573" s="384">
        <f t="shared" si="118"/>
        <v>0</v>
      </c>
    </row>
    <row r="574" spans="2:53" s="177" customFormat="1" ht="24.75" hidden="1" customHeight="1" outlineLevel="1">
      <c r="B574" s="38"/>
      <c r="C574" s="52"/>
      <c r="D574" s="291" t="str">
        <f t="shared" si="106"/>
        <v/>
      </c>
      <c r="E574" s="3"/>
      <c r="F574" s="3"/>
      <c r="G574" s="3"/>
      <c r="H574" s="3"/>
      <c r="I574" s="3"/>
      <c r="J574" s="3"/>
      <c r="K574" s="3"/>
      <c r="L574" s="356"/>
      <c r="M574" s="3"/>
      <c r="N574" s="3"/>
      <c r="O574" s="3"/>
      <c r="P574" s="3"/>
      <c r="Q574" s="13"/>
      <c r="R574" s="67"/>
      <c r="S574" s="13"/>
      <c r="T574" s="13"/>
      <c r="U574" s="75"/>
      <c r="V574" s="58" t="s">
        <v>3550</v>
      </c>
      <c r="W574" s="59"/>
      <c r="X574" s="41"/>
      <c r="Y574" s="134" t="str">
        <f t="shared" si="107"/>
        <v/>
      </c>
      <c r="Z574" s="135" t="str">
        <f t="shared" si="108"/>
        <v/>
      </c>
      <c r="AA574" s="134"/>
      <c r="AB574" s="303"/>
      <c r="AC574" s="44"/>
      <c r="AD574" s="183" t="str">
        <f t="shared" si="109"/>
        <v/>
      </c>
      <c r="AE574" s="380">
        <v>0.1</v>
      </c>
      <c r="AF574" s="185" t="str">
        <f t="shared" si="110"/>
        <v/>
      </c>
      <c r="AG574" s="186" t="str">
        <f t="shared" si="111"/>
        <v/>
      </c>
      <c r="AH574" s="186" t="str">
        <f t="shared" si="112"/>
        <v/>
      </c>
      <c r="AI574" s="187" t="str">
        <f t="shared" si="113"/>
        <v/>
      </c>
      <c r="AJ574" s="337"/>
      <c r="AK574" s="61"/>
      <c r="AL574" s="372" t="str">
        <f t="shared" si="114"/>
        <v/>
      </c>
      <c r="AM574" s="14"/>
      <c r="AN574" s="15"/>
      <c r="AO574" s="15"/>
      <c r="AP574" s="15"/>
      <c r="AQ574" s="16"/>
      <c r="AR574" s="17"/>
      <c r="AT574" s="25"/>
      <c r="AU574" s="440" t="str">
        <f>IF($AT574="","",VLOOKUP($AT574,リスト!$CL:$CM,2,FALSE))</f>
        <v/>
      </c>
      <c r="AV574" s="449"/>
      <c r="AX574" s="384" t="str">
        <f t="shared" si="115"/>
        <v/>
      </c>
      <c r="AY574" s="384">
        <f t="shared" si="116"/>
        <v>0</v>
      </c>
      <c r="AZ574" s="384">
        <f t="shared" si="117"/>
        <v>0</v>
      </c>
      <c r="BA574" s="384">
        <f t="shared" si="118"/>
        <v>0</v>
      </c>
    </row>
    <row r="575" spans="2:53" s="177" customFormat="1" ht="24.75" hidden="1" customHeight="1" outlineLevel="1">
      <c r="B575" s="38"/>
      <c r="C575" s="52"/>
      <c r="D575" s="291" t="str">
        <f t="shared" si="106"/>
        <v/>
      </c>
      <c r="E575" s="3"/>
      <c r="F575" s="3"/>
      <c r="G575" s="3"/>
      <c r="H575" s="3"/>
      <c r="I575" s="3"/>
      <c r="J575" s="3"/>
      <c r="K575" s="3"/>
      <c r="L575" s="356"/>
      <c r="M575" s="3"/>
      <c r="N575" s="3"/>
      <c r="O575" s="3"/>
      <c r="P575" s="3"/>
      <c r="Q575" s="13"/>
      <c r="R575" s="67"/>
      <c r="S575" s="13"/>
      <c r="T575" s="13"/>
      <c r="U575" s="75"/>
      <c r="V575" s="58" t="s">
        <v>3550</v>
      </c>
      <c r="W575" s="59"/>
      <c r="X575" s="41"/>
      <c r="Y575" s="134" t="str">
        <f t="shared" si="107"/>
        <v/>
      </c>
      <c r="Z575" s="135" t="str">
        <f t="shared" si="108"/>
        <v/>
      </c>
      <c r="AA575" s="134"/>
      <c r="AB575" s="303"/>
      <c r="AC575" s="44"/>
      <c r="AD575" s="183" t="str">
        <f t="shared" si="109"/>
        <v/>
      </c>
      <c r="AE575" s="380">
        <v>0.1</v>
      </c>
      <c r="AF575" s="185" t="str">
        <f t="shared" si="110"/>
        <v/>
      </c>
      <c r="AG575" s="186" t="str">
        <f t="shared" si="111"/>
        <v/>
      </c>
      <c r="AH575" s="186" t="str">
        <f t="shared" si="112"/>
        <v/>
      </c>
      <c r="AI575" s="187" t="str">
        <f t="shared" si="113"/>
        <v/>
      </c>
      <c r="AJ575" s="337"/>
      <c r="AK575" s="61"/>
      <c r="AL575" s="372" t="str">
        <f t="shared" si="114"/>
        <v/>
      </c>
      <c r="AM575" s="14"/>
      <c r="AN575" s="15"/>
      <c r="AO575" s="15"/>
      <c r="AP575" s="15"/>
      <c r="AQ575" s="16"/>
      <c r="AR575" s="17"/>
      <c r="AT575" s="25"/>
      <c r="AU575" s="440" t="str">
        <f>IF($AT575="","",VLOOKUP($AT575,リスト!$CL:$CM,2,FALSE))</f>
        <v/>
      </c>
      <c r="AV575" s="449"/>
      <c r="AX575" s="384" t="str">
        <f t="shared" si="115"/>
        <v/>
      </c>
      <c r="AY575" s="384">
        <f t="shared" si="116"/>
        <v>0</v>
      </c>
      <c r="AZ575" s="384">
        <f t="shared" si="117"/>
        <v>0</v>
      </c>
      <c r="BA575" s="384">
        <f t="shared" si="118"/>
        <v>0</v>
      </c>
    </row>
    <row r="576" spans="2:53" s="177" customFormat="1" ht="24.75" hidden="1" customHeight="1" outlineLevel="1">
      <c r="B576" s="38"/>
      <c r="C576" s="52"/>
      <c r="D576" s="291" t="str">
        <f t="shared" si="106"/>
        <v/>
      </c>
      <c r="E576" s="3"/>
      <c r="F576" s="3"/>
      <c r="G576" s="3"/>
      <c r="H576" s="3"/>
      <c r="I576" s="3"/>
      <c r="J576" s="3"/>
      <c r="K576" s="3"/>
      <c r="L576" s="356"/>
      <c r="M576" s="3"/>
      <c r="N576" s="3"/>
      <c r="O576" s="3"/>
      <c r="P576" s="3"/>
      <c r="Q576" s="13"/>
      <c r="R576" s="67"/>
      <c r="S576" s="13"/>
      <c r="T576" s="13"/>
      <c r="U576" s="75"/>
      <c r="V576" s="58" t="s">
        <v>3550</v>
      </c>
      <c r="W576" s="59"/>
      <c r="X576" s="41"/>
      <c r="Y576" s="134" t="str">
        <f t="shared" si="107"/>
        <v/>
      </c>
      <c r="Z576" s="135" t="str">
        <f t="shared" si="108"/>
        <v/>
      </c>
      <c r="AA576" s="134"/>
      <c r="AB576" s="303"/>
      <c r="AC576" s="44"/>
      <c r="AD576" s="183" t="str">
        <f t="shared" si="109"/>
        <v/>
      </c>
      <c r="AE576" s="380">
        <v>0.1</v>
      </c>
      <c r="AF576" s="185" t="str">
        <f t="shared" si="110"/>
        <v/>
      </c>
      <c r="AG576" s="186" t="str">
        <f t="shared" si="111"/>
        <v/>
      </c>
      <c r="AH576" s="186" t="str">
        <f t="shared" si="112"/>
        <v/>
      </c>
      <c r="AI576" s="187" t="str">
        <f t="shared" si="113"/>
        <v/>
      </c>
      <c r="AJ576" s="337"/>
      <c r="AK576" s="61"/>
      <c r="AL576" s="372" t="str">
        <f t="shared" si="114"/>
        <v/>
      </c>
      <c r="AM576" s="14"/>
      <c r="AN576" s="15"/>
      <c r="AO576" s="15"/>
      <c r="AP576" s="15"/>
      <c r="AQ576" s="16"/>
      <c r="AR576" s="17"/>
      <c r="AT576" s="25"/>
      <c r="AU576" s="440" t="str">
        <f>IF($AT576="","",VLOOKUP($AT576,リスト!$CL:$CM,2,FALSE))</f>
        <v/>
      </c>
      <c r="AV576" s="449"/>
      <c r="AX576" s="384" t="str">
        <f t="shared" si="115"/>
        <v/>
      </c>
      <c r="AY576" s="384">
        <f t="shared" si="116"/>
        <v>0</v>
      </c>
      <c r="AZ576" s="384">
        <f t="shared" si="117"/>
        <v>0</v>
      </c>
      <c r="BA576" s="384">
        <f t="shared" si="118"/>
        <v>0</v>
      </c>
    </row>
    <row r="577" spans="2:53" s="177" customFormat="1" ht="24.75" hidden="1" customHeight="1" outlineLevel="1">
      <c r="B577" s="38"/>
      <c r="C577" s="52"/>
      <c r="D577" s="291" t="str">
        <f t="shared" si="106"/>
        <v/>
      </c>
      <c r="E577" s="3"/>
      <c r="F577" s="3"/>
      <c r="G577" s="3"/>
      <c r="H577" s="3"/>
      <c r="I577" s="3"/>
      <c r="J577" s="3"/>
      <c r="K577" s="3"/>
      <c r="L577" s="356"/>
      <c r="M577" s="3"/>
      <c r="N577" s="3"/>
      <c r="O577" s="3"/>
      <c r="P577" s="3"/>
      <c r="Q577" s="13"/>
      <c r="R577" s="67"/>
      <c r="S577" s="13"/>
      <c r="T577" s="13"/>
      <c r="U577" s="75"/>
      <c r="V577" s="58" t="s">
        <v>3550</v>
      </c>
      <c r="W577" s="59"/>
      <c r="X577" s="41"/>
      <c r="Y577" s="134" t="str">
        <f t="shared" si="107"/>
        <v/>
      </c>
      <c r="Z577" s="135" t="str">
        <f t="shared" si="108"/>
        <v/>
      </c>
      <c r="AA577" s="134"/>
      <c r="AB577" s="303"/>
      <c r="AC577" s="44"/>
      <c r="AD577" s="183" t="str">
        <f t="shared" si="109"/>
        <v/>
      </c>
      <c r="AE577" s="380">
        <v>0.1</v>
      </c>
      <c r="AF577" s="185" t="str">
        <f t="shared" si="110"/>
        <v/>
      </c>
      <c r="AG577" s="186" t="str">
        <f t="shared" si="111"/>
        <v/>
      </c>
      <c r="AH577" s="186" t="str">
        <f t="shared" si="112"/>
        <v/>
      </c>
      <c r="AI577" s="187" t="str">
        <f t="shared" si="113"/>
        <v/>
      </c>
      <c r="AJ577" s="337"/>
      <c r="AK577" s="61"/>
      <c r="AL577" s="372" t="str">
        <f t="shared" si="114"/>
        <v/>
      </c>
      <c r="AM577" s="14"/>
      <c r="AN577" s="15"/>
      <c r="AO577" s="15"/>
      <c r="AP577" s="15"/>
      <c r="AQ577" s="16"/>
      <c r="AR577" s="17"/>
      <c r="AT577" s="25"/>
      <c r="AU577" s="440" t="str">
        <f>IF($AT577="","",VLOOKUP($AT577,リスト!$CL:$CM,2,FALSE))</f>
        <v/>
      </c>
      <c r="AV577" s="449"/>
      <c r="AX577" s="384" t="str">
        <f t="shared" si="115"/>
        <v/>
      </c>
      <c r="AY577" s="384">
        <f t="shared" si="116"/>
        <v>0</v>
      </c>
      <c r="AZ577" s="384">
        <f t="shared" si="117"/>
        <v>0</v>
      </c>
      <c r="BA577" s="384">
        <f t="shared" si="118"/>
        <v>0</v>
      </c>
    </row>
    <row r="578" spans="2:53" s="177" customFormat="1" ht="24.75" hidden="1" customHeight="1" outlineLevel="1">
      <c r="B578" s="38"/>
      <c r="C578" s="52"/>
      <c r="D578" s="291" t="str">
        <f t="shared" si="106"/>
        <v/>
      </c>
      <c r="E578" s="3"/>
      <c r="F578" s="3"/>
      <c r="G578" s="3"/>
      <c r="H578" s="3"/>
      <c r="I578" s="3"/>
      <c r="J578" s="3"/>
      <c r="K578" s="3"/>
      <c r="L578" s="356"/>
      <c r="M578" s="3"/>
      <c r="N578" s="3"/>
      <c r="O578" s="3"/>
      <c r="P578" s="3"/>
      <c r="Q578" s="13"/>
      <c r="R578" s="67"/>
      <c r="S578" s="13"/>
      <c r="T578" s="13"/>
      <c r="U578" s="75"/>
      <c r="V578" s="58" t="s">
        <v>3550</v>
      </c>
      <c r="W578" s="59"/>
      <c r="X578" s="41"/>
      <c r="Y578" s="134" t="str">
        <f t="shared" si="107"/>
        <v/>
      </c>
      <c r="Z578" s="135" t="str">
        <f t="shared" si="108"/>
        <v/>
      </c>
      <c r="AA578" s="134"/>
      <c r="AB578" s="303"/>
      <c r="AC578" s="44"/>
      <c r="AD578" s="183" t="str">
        <f t="shared" si="109"/>
        <v/>
      </c>
      <c r="AE578" s="380">
        <v>0.1</v>
      </c>
      <c r="AF578" s="185" t="str">
        <f t="shared" si="110"/>
        <v/>
      </c>
      <c r="AG578" s="186" t="str">
        <f t="shared" si="111"/>
        <v/>
      </c>
      <c r="AH578" s="186" t="str">
        <f t="shared" si="112"/>
        <v/>
      </c>
      <c r="AI578" s="187" t="str">
        <f t="shared" si="113"/>
        <v/>
      </c>
      <c r="AJ578" s="337"/>
      <c r="AK578" s="61"/>
      <c r="AL578" s="372" t="str">
        <f t="shared" si="114"/>
        <v/>
      </c>
      <c r="AM578" s="14"/>
      <c r="AN578" s="15"/>
      <c r="AO578" s="15"/>
      <c r="AP578" s="15"/>
      <c r="AQ578" s="16"/>
      <c r="AR578" s="17"/>
      <c r="AT578" s="25"/>
      <c r="AU578" s="440" t="str">
        <f>IF($AT578="","",VLOOKUP($AT578,リスト!$CL:$CM,2,FALSE))</f>
        <v/>
      </c>
      <c r="AV578" s="449"/>
      <c r="AX578" s="384" t="str">
        <f t="shared" si="115"/>
        <v/>
      </c>
      <c r="AY578" s="384">
        <f t="shared" si="116"/>
        <v>0</v>
      </c>
      <c r="AZ578" s="384">
        <f t="shared" si="117"/>
        <v>0</v>
      </c>
      <c r="BA578" s="384">
        <f t="shared" si="118"/>
        <v>0</v>
      </c>
    </row>
    <row r="579" spans="2:53" s="177" customFormat="1" ht="24.75" hidden="1" customHeight="1" outlineLevel="1">
      <c r="B579" s="38"/>
      <c r="C579" s="52"/>
      <c r="D579" s="291" t="str">
        <f t="shared" si="106"/>
        <v/>
      </c>
      <c r="E579" s="3"/>
      <c r="F579" s="3"/>
      <c r="G579" s="3"/>
      <c r="H579" s="3"/>
      <c r="I579" s="3"/>
      <c r="J579" s="3"/>
      <c r="K579" s="3"/>
      <c r="L579" s="356"/>
      <c r="M579" s="3"/>
      <c r="N579" s="3"/>
      <c r="O579" s="3"/>
      <c r="P579" s="3"/>
      <c r="Q579" s="13"/>
      <c r="R579" s="67"/>
      <c r="S579" s="13"/>
      <c r="T579" s="13"/>
      <c r="U579" s="75"/>
      <c r="V579" s="58" t="s">
        <v>3550</v>
      </c>
      <c r="W579" s="59"/>
      <c r="X579" s="41"/>
      <c r="Y579" s="134" t="str">
        <f t="shared" si="107"/>
        <v/>
      </c>
      <c r="Z579" s="135" t="str">
        <f t="shared" si="108"/>
        <v/>
      </c>
      <c r="AA579" s="134"/>
      <c r="AB579" s="303"/>
      <c r="AC579" s="44"/>
      <c r="AD579" s="183" t="str">
        <f t="shared" si="109"/>
        <v/>
      </c>
      <c r="AE579" s="380">
        <v>0.1</v>
      </c>
      <c r="AF579" s="185" t="str">
        <f t="shared" si="110"/>
        <v/>
      </c>
      <c r="AG579" s="186" t="str">
        <f t="shared" si="111"/>
        <v/>
      </c>
      <c r="AH579" s="186" t="str">
        <f t="shared" si="112"/>
        <v/>
      </c>
      <c r="AI579" s="187" t="str">
        <f t="shared" si="113"/>
        <v/>
      </c>
      <c r="AJ579" s="337"/>
      <c r="AK579" s="61"/>
      <c r="AL579" s="372" t="str">
        <f t="shared" si="114"/>
        <v/>
      </c>
      <c r="AM579" s="14"/>
      <c r="AN579" s="15"/>
      <c r="AO579" s="15"/>
      <c r="AP579" s="15"/>
      <c r="AQ579" s="16"/>
      <c r="AR579" s="17"/>
      <c r="AT579" s="25"/>
      <c r="AU579" s="440" t="str">
        <f>IF($AT579="","",VLOOKUP($AT579,リスト!$CL:$CM,2,FALSE))</f>
        <v/>
      </c>
      <c r="AV579" s="449"/>
      <c r="AX579" s="384" t="str">
        <f t="shared" si="115"/>
        <v/>
      </c>
      <c r="AY579" s="384">
        <f t="shared" si="116"/>
        <v>0</v>
      </c>
      <c r="AZ579" s="384">
        <f t="shared" si="117"/>
        <v>0</v>
      </c>
      <c r="BA579" s="384">
        <f t="shared" si="118"/>
        <v>0</v>
      </c>
    </row>
    <row r="580" spans="2:53" s="177" customFormat="1" ht="24.75" hidden="1" customHeight="1" outlineLevel="1">
      <c r="B580" s="38"/>
      <c r="C580" s="52"/>
      <c r="D580" s="291" t="str">
        <f t="shared" si="106"/>
        <v/>
      </c>
      <c r="E580" s="3"/>
      <c r="F580" s="3"/>
      <c r="G580" s="3"/>
      <c r="H580" s="3"/>
      <c r="I580" s="3"/>
      <c r="J580" s="3"/>
      <c r="K580" s="3"/>
      <c r="L580" s="356"/>
      <c r="M580" s="3"/>
      <c r="N580" s="3"/>
      <c r="O580" s="3"/>
      <c r="P580" s="3"/>
      <c r="Q580" s="13"/>
      <c r="R580" s="67"/>
      <c r="S580" s="13"/>
      <c r="T580" s="13"/>
      <c r="U580" s="75"/>
      <c r="V580" s="58" t="s">
        <v>3550</v>
      </c>
      <c r="W580" s="59"/>
      <c r="X580" s="41"/>
      <c r="Y580" s="134" t="str">
        <f t="shared" si="107"/>
        <v/>
      </c>
      <c r="Z580" s="135" t="str">
        <f t="shared" si="108"/>
        <v/>
      </c>
      <c r="AA580" s="134"/>
      <c r="AB580" s="303"/>
      <c r="AC580" s="44"/>
      <c r="AD580" s="183" t="str">
        <f t="shared" si="109"/>
        <v/>
      </c>
      <c r="AE580" s="380">
        <v>0.1</v>
      </c>
      <c r="AF580" s="185" t="str">
        <f t="shared" si="110"/>
        <v/>
      </c>
      <c r="AG580" s="186" t="str">
        <f t="shared" si="111"/>
        <v/>
      </c>
      <c r="AH580" s="186" t="str">
        <f t="shared" si="112"/>
        <v/>
      </c>
      <c r="AI580" s="187" t="str">
        <f t="shared" si="113"/>
        <v/>
      </c>
      <c r="AJ580" s="337"/>
      <c r="AK580" s="61"/>
      <c r="AL580" s="372" t="str">
        <f t="shared" si="114"/>
        <v/>
      </c>
      <c r="AM580" s="14"/>
      <c r="AN580" s="15"/>
      <c r="AO580" s="15"/>
      <c r="AP580" s="15"/>
      <c r="AQ580" s="16"/>
      <c r="AR580" s="17"/>
      <c r="AT580" s="25"/>
      <c r="AU580" s="440" t="str">
        <f>IF($AT580="","",VLOOKUP($AT580,リスト!$CL:$CM,2,FALSE))</f>
        <v/>
      </c>
      <c r="AV580" s="449"/>
      <c r="AX580" s="384" t="str">
        <f t="shared" si="115"/>
        <v/>
      </c>
      <c r="AY580" s="384">
        <f t="shared" si="116"/>
        <v>0</v>
      </c>
      <c r="AZ580" s="384">
        <f t="shared" si="117"/>
        <v>0</v>
      </c>
      <c r="BA580" s="384">
        <f t="shared" si="118"/>
        <v>0</v>
      </c>
    </row>
    <row r="581" spans="2:53" s="177" customFormat="1" ht="24.75" hidden="1" customHeight="1" outlineLevel="1">
      <c r="B581" s="38"/>
      <c r="C581" s="52"/>
      <c r="D581" s="291" t="str">
        <f t="shared" si="106"/>
        <v/>
      </c>
      <c r="E581" s="3"/>
      <c r="F581" s="3"/>
      <c r="G581" s="3"/>
      <c r="H581" s="3"/>
      <c r="I581" s="3"/>
      <c r="J581" s="3"/>
      <c r="K581" s="3"/>
      <c r="L581" s="356"/>
      <c r="M581" s="3"/>
      <c r="N581" s="3"/>
      <c r="O581" s="3"/>
      <c r="P581" s="3"/>
      <c r="Q581" s="13"/>
      <c r="R581" s="67"/>
      <c r="S581" s="13"/>
      <c r="T581" s="13"/>
      <c r="U581" s="75"/>
      <c r="V581" s="58" t="s">
        <v>3550</v>
      </c>
      <c r="W581" s="59"/>
      <c r="X581" s="41"/>
      <c r="Y581" s="134" t="str">
        <f t="shared" si="107"/>
        <v/>
      </c>
      <c r="Z581" s="135" t="str">
        <f t="shared" si="108"/>
        <v/>
      </c>
      <c r="AA581" s="134"/>
      <c r="AB581" s="303"/>
      <c r="AC581" s="44"/>
      <c r="AD581" s="183" t="str">
        <f t="shared" si="109"/>
        <v/>
      </c>
      <c r="AE581" s="380">
        <v>0.1</v>
      </c>
      <c r="AF581" s="185" t="str">
        <f t="shared" si="110"/>
        <v/>
      </c>
      <c r="AG581" s="186" t="str">
        <f t="shared" si="111"/>
        <v/>
      </c>
      <c r="AH581" s="186" t="str">
        <f t="shared" si="112"/>
        <v/>
      </c>
      <c r="AI581" s="187" t="str">
        <f t="shared" si="113"/>
        <v/>
      </c>
      <c r="AJ581" s="337"/>
      <c r="AK581" s="61"/>
      <c r="AL581" s="372" t="str">
        <f t="shared" si="114"/>
        <v/>
      </c>
      <c r="AM581" s="14"/>
      <c r="AN581" s="15"/>
      <c r="AO581" s="15"/>
      <c r="AP581" s="15"/>
      <c r="AQ581" s="16"/>
      <c r="AR581" s="17"/>
      <c r="AT581" s="25"/>
      <c r="AU581" s="440" t="str">
        <f>IF($AT581="","",VLOOKUP($AT581,リスト!$CL:$CM,2,FALSE))</f>
        <v/>
      </c>
      <c r="AV581" s="449"/>
      <c r="AX581" s="384" t="str">
        <f t="shared" si="115"/>
        <v/>
      </c>
      <c r="AY581" s="384">
        <f t="shared" si="116"/>
        <v>0</v>
      </c>
      <c r="AZ581" s="384">
        <f t="shared" si="117"/>
        <v>0</v>
      </c>
      <c r="BA581" s="384">
        <f t="shared" si="118"/>
        <v>0</v>
      </c>
    </row>
    <row r="582" spans="2:53" s="177" customFormat="1" ht="24.75" hidden="1" customHeight="1" outlineLevel="1">
      <c r="B582" s="38"/>
      <c r="C582" s="52"/>
      <c r="D582" s="291" t="str">
        <f t="shared" si="106"/>
        <v/>
      </c>
      <c r="E582" s="3"/>
      <c r="F582" s="3"/>
      <c r="G582" s="3"/>
      <c r="H582" s="3"/>
      <c r="I582" s="3"/>
      <c r="J582" s="3"/>
      <c r="K582" s="3"/>
      <c r="L582" s="356"/>
      <c r="M582" s="3"/>
      <c r="N582" s="3"/>
      <c r="O582" s="3"/>
      <c r="P582" s="3"/>
      <c r="Q582" s="13"/>
      <c r="R582" s="67"/>
      <c r="S582" s="13"/>
      <c r="T582" s="13"/>
      <c r="U582" s="75"/>
      <c r="V582" s="58" t="s">
        <v>3550</v>
      </c>
      <c r="W582" s="59"/>
      <c r="X582" s="41"/>
      <c r="Y582" s="134" t="str">
        <f t="shared" si="107"/>
        <v/>
      </c>
      <c r="Z582" s="135" t="str">
        <f t="shared" si="108"/>
        <v/>
      </c>
      <c r="AA582" s="134"/>
      <c r="AB582" s="303"/>
      <c r="AC582" s="44"/>
      <c r="AD582" s="183" t="str">
        <f t="shared" si="109"/>
        <v/>
      </c>
      <c r="AE582" s="380">
        <v>0.1</v>
      </c>
      <c r="AF582" s="185" t="str">
        <f t="shared" si="110"/>
        <v/>
      </c>
      <c r="AG582" s="186" t="str">
        <f t="shared" si="111"/>
        <v/>
      </c>
      <c r="AH582" s="186" t="str">
        <f t="shared" si="112"/>
        <v/>
      </c>
      <c r="AI582" s="187" t="str">
        <f t="shared" si="113"/>
        <v/>
      </c>
      <c r="AJ582" s="337"/>
      <c r="AK582" s="61"/>
      <c r="AL582" s="372" t="str">
        <f t="shared" si="114"/>
        <v/>
      </c>
      <c r="AM582" s="14"/>
      <c r="AN582" s="15"/>
      <c r="AO582" s="15"/>
      <c r="AP582" s="15"/>
      <c r="AQ582" s="16"/>
      <c r="AR582" s="17"/>
      <c r="AT582" s="25"/>
      <c r="AU582" s="440" t="str">
        <f>IF($AT582="","",VLOOKUP($AT582,リスト!$CL:$CM,2,FALSE))</f>
        <v/>
      </c>
      <c r="AV582" s="449"/>
      <c r="AX582" s="384" t="str">
        <f t="shared" si="115"/>
        <v/>
      </c>
      <c r="AY582" s="384">
        <f t="shared" si="116"/>
        <v>0</v>
      </c>
      <c r="AZ582" s="384">
        <f t="shared" si="117"/>
        <v>0</v>
      </c>
      <c r="BA582" s="384">
        <f t="shared" si="118"/>
        <v>0</v>
      </c>
    </row>
    <row r="583" spans="2:53" s="177" customFormat="1" ht="24.75" hidden="1" customHeight="1" outlineLevel="1">
      <c r="B583" s="38"/>
      <c r="C583" s="52"/>
      <c r="D583" s="291" t="str">
        <f t="shared" si="106"/>
        <v/>
      </c>
      <c r="E583" s="3"/>
      <c r="F583" s="3"/>
      <c r="G583" s="3"/>
      <c r="H583" s="3"/>
      <c r="I583" s="3"/>
      <c r="J583" s="3"/>
      <c r="K583" s="3"/>
      <c r="L583" s="356"/>
      <c r="M583" s="3"/>
      <c r="N583" s="3"/>
      <c r="O583" s="3"/>
      <c r="P583" s="3"/>
      <c r="Q583" s="13"/>
      <c r="R583" s="67"/>
      <c r="S583" s="13"/>
      <c r="T583" s="13"/>
      <c r="U583" s="75"/>
      <c r="V583" s="58" t="s">
        <v>3550</v>
      </c>
      <c r="W583" s="59"/>
      <c r="X583" s="41"/>
      <c r="Y583" s="134" t="str">
        <f t="shared" si="107"/>
        <v/>
      </c>
      <c r="Z583" s="135" t="str">
        <f t="shared" si="108"/>
        <v/>
      </c>
      <c r="AA583" s="134"/>
      <c r="AB583" s="303"/>
      <c r="AC583" s="44"/>
      <c r="AD583" s="183" t="str">
        <f t="shared" si="109"/>
        <v/>
      </c>
      <c r="AE583" s="380">
        <v>0.1</v>
      </c>
      <c r="AF583" s="185" t="str">
        <f t="shared" si="110"/>
        <v/>
      </c>
      <c r="AG583" s="186" t="str">
        <f t="shared" si="111"/>
        <v/>
      </c>
      <c r="AH583" s="186" t="str">
        <f t="shared" si="112"/>
        <v/>
      </c>
      <c r="AI583" s="187" t="str">
        <f t="shared" si="113"/>
        <v/>
      </c>
      <c r="AJ583" s="337"/>
      <c r="AK583" s="61"/>
      <c r="AL583" s="372" t="str">
        <f t="shared" si="114"/>
        <v/>
      </c>
      <c r="AM583" s="14"/>
      <c r="AN583" s="15"/>
      <c r="AO583" s="15"/>
      <c r="AP583" s="15"/>
      <c r="AQ583" s="16"/>
      <c r="AR583" s="17"/>
      <c r="AT583" s="25"/>
      <c r="AU583" s="440" t="str">
        <f>IF($AT583="","",VLOOKUP($AT583,リスト!$CL:$CM,2,FALSE))</f>
        <v/>
      </c>
      <c r="AV583" s="449"/>
      <c r="AX583" s="384" t="str">
        <f t="shared" si="115"/>
        <v/>
      </c>
      <c r="AY583" s="384">
        <f t="shared" si="116"/>
        <v>0</v>
      </c>
      <c r="AZ583" s="384">
        <f t="shared" si="117"/>
        <v>0</v>
      </c>
      <c r="BA583" s="384">
        <f t="shared" si="118"/>
        <v>0</v>
      </c>
    </row>
    <row r="584" spans="2:53" s="177" customFormat="1" ht="24.75" hidden="1" customHeight="1" outlineLevel="1">
      <c r="B584" s="38"/>
      <c r="C584" s="52"/>
      <c r="D584" s="291" t="str">
        <f t="shared" si="106"/>
        <v/>
      </c>
      <c r="E584" s="3"/>
      <c r="F584" s="3"/>
      <c r="G584" s="3"/>
      <c r="H584" s="3"/>
      <c r="I584" s="3"/>
      <c r="J584" s="3"/>
      <c r="K584" s="3"/>
      <c r="L584" s="356"/>
      <c r="M584" s="3"/>
      <c r="N584" s="3"/>
      <c r="O584" s="3"/>
      <c r="P584" s="3"/>
      <c r="Q584" s="13"/>
      <c r="R584" s="67"/>
      <c r="S584" s="13"/>
      <c r="T584" s="13"/>
      <c r="U584" s="75"/>
      <c r="V584" s="58" t="s">
        <v>3550</v>
      </c>
      <c r="W584" s="59"/>
      <c r="X584" s="41"/>
      <c r="Y584" s="134" t="str">
        <f t="shared" si="107"/>
        <v/>
      </c>
      <c r="Z584" s="135" t="str">
        <f t="shared" si="108"/>
        <v/>
      </c>
      <c r="AA584" s="134"/>
      <c r="AB584" s="303"/>
      <c r="AC584" s="44"/>
      <c r="AD584" s="183" t="str">
        <f t="shared" si="109"/>
        <v/>
      </c>
      <c r="AE584" s="380">
        <v>0.1</v>
      </c>
      <c r="AF584" s="185" t="str">
        <f t="shared" si="110"/>
        <v/>
      </c>
      <c r="AG584" s="186" t="str">
        <f t="shared" si="111"/>
        <v/>
      </c>
      <c r="AH584" s="186" t="str">
        <f t="shared" si="112"/>
        <v/>
      </c>
      <c r="AI584" s="187" t="str">
        <f t="shared" si="113"/>
        <v/>
      </c>
      <c r="AJ584" s="337"/>
      <c r="AK584" s="61"/>
      <c r="AL584" s="372" t="str">
        <f t="shared" si="114"/>
        <v/>
      </c>
      <c r="AM584" s="14"/>
      <c r="AN584" s="15"/>
      <c r="AO584" s="15"/>
      <c r="AP584" s="15"/>
      <c r="AQ584" s="16"/>
      <c r="AR584" s="17"/>
      <c r="AT584" s="25"/>
      <c r="AU584" s="440" t="str">
        <f>IF($AT584="","",VLOOKUP($AT584,リスト!$CL:$CM,2,FALSE))</f>
        <v/>
      </c>
      <c r="AV584" s="449"/>
      <c r="AX584" s="384" t="str">
        <f t="shared" si="115"/>
        <v/>
      </c>
      <c r="AY584" s="384">
        <f t="shared" si="116"/>
        <v>0</v>
      </c>
      <c r="AZ584" s="384">
        <f t="shared" si="117"/>
        <v>0</v>
      </c>
      <c r="BA584" s="384">
        <f t="shared" si="118"/>
        <v>0</v>
      </c>
    </row>
    <row r="585" spans="2:53" s="177" customFormat="1" ht="24.75" hidden="1" customHeight="1" outlineLevel="1">
      <c r="B585" s="38"/>
      <c r="C585" s="52"/>
      <c r="D585" s="291" t="str">
        <f t="shared" ref="D585:D648" si="119">IF(B585="","","-")</f>
        <v/>
      </c>
      <c r="E585" s="3"/>
      <c r="F585" s="3"/>
      <c r="G585" s="3"/>
      <c r="H585" s="3"/>
      <c r="I585" s="3"/>
      <c r="J585" s="3"/>
      <c r="K585" s="3"/>
      <c r="L585" s="356"/>
      <c r="M585" s="3"/>
      <c r="N585" s="3"/>
      <c r="O585" s="3"/>
      <c r="P585" s="3"/>
      <c r="Q585" s="13"/>
      <c r="R585" s="67"/>
      <c r="S585" s="13"/>
      <c r="T585" s="13"/>
      <c r="U585" s="75"/>
      <c r="V585" s="58" t="s">
        <v>3550</v>
      </c>
      <c r="W585" s="59"/>
      <c r="X585" s="41"/>
      <c r="Y585" s="134" t="str">
        <f t="shared" ref="Y585:Y648" si="120">IF(AND(U585&lt;&gt;"",X585&lt;&gt;""),IFERROR(IF(X585&lt;&gt;1,U585*X585,""),""),"")</f>
        <v/>
      </c>
      <c r="Z585" s="135" t="str">
        <f t="shared" ref="Z585:Z648" si="121">IF(ISNUMBER(X585),IF(X585&lt;&gt;1,IF(X585&lt;&gt;0,ROUND(AC585/X585,2),""),""),"")</f>
        <v/>
      </c>
      <c r="AA585" s="134"/>
      <c r="AB585" s="303"/>
      <c r="AC585" s="44"/>
      <c r="AD585" s="183" t="str">
        <f t="shared" ref="AD585:AD648" si="122">IF(AND($U585&lt;&gt;"",AC585&lt;&gt;""),IFERROR($U585*AC585,""),"")</f>
        <v/>
      </c>
      <c r="AE585" s="380">
        <v>0.1</v>
      </c>
      <c r="AF585" s="185" t="str">
        <f t="shared" ref="AF585:AF648" si="123">IF(AND(ISNUMBER($AD$1009),$AD585&lt;&gt;""),ROUNDDOWN($AD$1009*($AD585/SUM($AD$8:$AD$1007)),0),"")</f>
        <v/>
      </c>
      <c r="AG585" s="186" t="str">
        <f t="shared" ref="AG585:AG648" si="124">IFERROR(AD585-AF585,"")</f>
        <v/>
      </c>
      <c r="AH585" s="186" t="str">
        <f t="shared" ref="AH585:AH648" si="125">IFERROR(ROUNDDOWN(AG585/U585,0),"")</f>
        <v/>
      </c>
      <c r="AI585" s="187" t="str">
        <f t="shared" ref="AI585:AI648" si="126">IF(AND($AE585&lt;&gt;"",AG585&lt;&gt;""),ROUNDDOWN(AE585*AG585+AG585,0),"")</f>
        <v/>
      </c>
      <c r="AJ585" s="337"/>
      <c r="AK585" s="61"/>
      <c r="AL585" s="372" t="str">
        <f t="shared" ref="AL585:AL648" si="127">IF(B585="","","-")</f>
        <v/>
      </c>
      <c r="AM585" s="14"/>
      <c r="AN585" s="15"/>
      <c r="AO585" s="15"/>
      <c r="AP585" s="15"/>
      <c r="AQ585" s="16"/>
      <c r="AR585" s="17"/>
      <c r="AT585" s="25"/>
      <c r="AU585" s="440" t="str">
        <f>IF($AT585="","",VLOOKUP($AT585,リスト!$CL:$CM,2,FALSE))</f>
        <v/>
      </c>
      <c r="AV585" s="449"/>
      <c r="AX585" s="384" t="str">
        <f t="shared" ref="AX585:AX648" si="128">IF($AE585=10%,AG585,0)</f>
        <v/>
      </c>
      <c r="AY585" s="384">
        <f t="shared" ref="AY585:AY648" si="129">IF($AE585=8%,AG585,0)</f>
        <v>0</v>
      </c>
      <c r="AZ585" s="384">
        <f t="shared" ref="AZ585:AZ648" si="130">IF($AE585=5%,AG585,0)</f>
        <v>0</v>
      </c>
      <c r="BA585" s="384">
        <f t="shared" ref="BA585:BA648" si="131">IF($AE585=0%,AG585,0)</f>
        <v>0</v>
      </c>
    </row>
    <row r="586" spans="2:53" s="177" customFormat="1" ht="24.75" hidden="1" customHeight="1" outlineLevel="1">
      <c r="B586" s="38"/>
      <c r="C586" s="52"/>
      <c r="D586" s="291" t="str">
        <f t="shared" si="119"/>
        <v/>
      </c>
      <c r="E586" s="3"/>
      <c r="F586" s="3"/>
      <c r="G586" s="3"/>
      <c r="H586" s="3"/>
      <c r="I586" s="3"/>
      <c r="J586" s="3"/>
      <c r="K586" s="3"/>
      <c r="L586" s="356"/>
      <c r="M586" s="3"/>
      <c r="N586" s="3"/>
      <c r="O586" s="3"/>
      <c r="P586" s="3"/>
      <c r="Q586" s="13"/>
      <c r="R586" s="67"/>
      <c r="S586" s="13"/>
      <c r="T586" s="13"/>
      <c r="U586" s="75"/>
      <c r="V586" s="58" t="s">
        <v>3550</v>
      </c>
      <c r="W586" s="59"/>
      <c r="X586" s="41"/>
      <c r="Y586" s="134" t="str">
        <f t="shared" si="120"/>
        <v/>
      </c>
      <c r="Z586" s="135" t="str">
        <f t="shared" si="121"/>
        <v/>
      </c>
      <c r="AA586" s="134"/>
      <c r="AB586" s="303"/>
      <c r="AC586" s="44"/>
      <c r="AD586" s="183" t="str">
        <f t="shared" si="122"/>
        <v/>
      </c>
      <c r="AE586" s="380">
        <v>0.1</v>
      </c>
      <c r="AF586" s="185" t="str">
        <f t="shared" si="123"/>
        <v/>
      </c>
      <c r="AG586" s="186" t="str">
        <f t="shared" si="124"/>
        <v/>
      </c>
      <c r="AH586" s="186" t="str">
        <f t="shared" si="125"/>
        <v/>
      </c>
      <c r="AI586" s="187" t="str">
        <f t="shared" si="126"/>
        <v/>
      </c>
      <c r="AJ586" s="337"/>
      <c r="AK586" s="61"/>
      <c r="AL586" s="372" t="str">
        <f t="shared" si="127"/>
        <v/>
      </c>
      <c r="AM586" s="14"/>
      <c r="AN586" s="15"/>
      <c r="AO586" s="15"/>
      <c r="AP586" s="15"/>
      <c r="AQ586" s="16"/>
      <c r="AR586" s="17"/>
      <c r="AT586" s="25"/>
      <c r="AU586" s="440" t="str">
        <f>IF($AT586="","",VLOOKUP($AT586,リスト!$CL:$CM,2,FALSE))</f>
        <v/>
      </c>
      <c r="AV586" s="449"/>
      <c r="AX586" s="384" t="str">
        <f t="shared" si="128"/>
        <v/>
      </c>
      <c r="AY586" s="384">
        <f t="shared" si="129"/>
        <v>0</v>
      </c>
      <c r="AZ586" s="384">
        <f t="shared" si="130"/>
        <v>0</v>
      </c>
      <c r="BA586" s="384">
        <f t="shared" si="131"/>
        <v>0</v>
      </c>
    </row>
    <row r="587" spans="2:53" s="177" customFormat="1" ht="24.75" hidden="1" customHeight="1" outlineLevel="1">
      <c r="B587" s="38"/>
      <c r="C587" s="52"/>
      <c r="D587" s="291" t="str">
        <f t="shared" si="119"/>
        <v/>
      </c>
      <c r="E587" s="3"/>
      <c r="F587" s="3"/>
      <c r="G587" s="3"/>
      <c r="H587" s="3"/>
      <c r="I587" s="3"/>
      <c r="J587" s="3"/>
      <c r="K587" s="3"/>
      <c r="L587" s="356"/>
      <c r="M587" s="3"/>
      <c r="N587" s="3"/>
      <c r="O587" s="3"/>
      <c r="P587" s="3"/>
      <c r="Q587" s="13"/>
      <c r="R587" s="67"/>
      <c r="S587" s="13"/>
      <c r="T587" s="13"/>
      <c r="U587" s="75"/>
      <c r="V587" s="58" t="s">
        <v>3550</v>
      </c>
      <c r="W587" s="59"/>
      <c r="X587" s="41"/>
      <c r="Y587" s="134" t="str">
        <f t="shared" si="120"/>
        <v/>
      </c>
      <c r="Z587" s="135" t="str">
        <f t="shared" si="121"/>
        <v/>
      </c>
      <c r="AA587" s="134"/>
      <c r="AB587" s="303"/>
      <c r="AC587" s="44"/>
      <c r="AD587" s="183" t="str">
        <f t="shared" si="122"/>
        <v/>
      </c>
      <c r="AE587" s="380">
        <v>0.1</v>
      </c>
      <c r="AF587" s="185" t="str">
        <f t="shared" si="123"/>
        <v/>
      </c>
      <c r="AG587" s="186" t="str">
        <f t="shared" si="124"/>
        <v/>
      </c>
      <c r="AH587" s="186" t="str">
        <f t="shared" si="125"/>
        <v/>
      </c>
      <c r="AI587" s="187" t="str">
        <f t="shared" si="126"/>
        <v/>
      </c>
      <c r="AJ587" s="337"/>
      <c r="AK587" s="61"/>
      <c r="AL587" s="372" t="str">
        <f t="shared" si="127"/>
        <v/>
      </c>
      <c r="AM587" s="14"/>
      <c r="AN587" s="15"/>
      <c r="AO587" s="15"/>
      <c r="AP587" s="15"/>
      <c r="AQ587" s="16"/>
      <c r="AR587" s="17"/>
      <c r="AT587" s="25"/>
      <c r="AU587" s="440" t="str">
        <f>IF($AT587="","",VLOOKUP($AT587,リスト!$CL:$CM,2,FALSE))</f>
        <v/>
      </c>
      <c r="AV587" s="449"/>
      <c r="AX587" s="384" t="str">
        <f t="shared" si="128"/>
        <v/>
      </c>
      <c r="AY587" s="384">
        <f t="shared" si="129"/>
        <v>0</v>
      </c>
      <c r="AZ587" s="384">
        <f t="shared" si="130"/>
        <v>0</v>
      </c>
      <c r="BA587" s="384">
        <f t="shared" si="131"/>
        <v>0</v>
      </c>
    </row>
    <row r="588" spans="2:53" s="177" customFormat="1" ht="24.75" hidden="1" customHeight="1" outlineLevel="1">
      <c r="B588" s="38"/>
      <c r="C588" s="52"/>
      <c r="D588" s="291" t="str">
        <f t="shared" si="119"/>
        <v/>
      </c>
      <c r="E588" s="3"/>
      <c r="F588" s="3"/>
      <c r="G588" s="3"/>
      <c r="H588" s="3"/>
      <c r="I588" s="3"/>
      <c r="J588" s="3"/>
      <c r="K588" s="3"/>
      <c r="L588" s="356"/>
      <c r="M588" s="3"/>
      <c r="N588" s="3"/>
      <c r="O588" s="3"/>
      <c r="P588" s="3"/>
      <c r="Q588" s="13"/>
      <c r="R588" s="67"/>
      <c r="S588" s="13"/>
      <c r="T588" s="13"/>
      <c r="U588" s="75"/>
      <c r="V588" s="58" t="s">
        <v>3550</v>
      </c>
      <c r="W588" s="59"/>
      <c r="X588" s="41"/>
      <c r="Y588" s="134" t="str">
        <f t="shared" si="120"/>
        <v/>
      </c>
      <c r="Z588" s="135" t="str">
        <f t="shared" si="121"/>
        <v/>
      </c>
      <c r="AA588" s="134"/>
      <c r="AB588" s="303"/>
      <c r="AC588" s="44"/>
      <c r="AD588" s="183" t="str">
        <f t="shared" si="122"/>
        <v/>
      </c>
      <c r="AE588" s="380">
        <v>0.1</v>
      </c>
      <c r="AF588" s="185" t="str">
        <f t="shared" si="123"/>
        <v/>
      </c>
      <c r="AG588" s="186" t="str">
        <f t="shared" si="124"/>
        <v/>
      </c>
      <c r="AH588" s="186" t="str">
        <f t="shared" si="125"/>
        <v/>
      </c>
      <c r="AI588" s="187" t="str">
        <f t="shared" si="126"/>
        <v/>
      </c>
      <c r="AJ588" s="337"/>
      <c r="AK588" s="61"/>
      <c r="AL588" s="372" t="str">
        <f t="shared" si="127"/>
        <v/>
      </c>
      <c r="AM588" s="14"/>
      <c r="AN588" s="15"/>
      <c r="AO588" s="15"/>
      <c r="AP588" s="15"/>
      <c r="AQ588" s="16"/>
      <c r="AR588" s="17"/>
      <c r="AT588" s="25"/>
      <c r="AU588" s="440" t="str">
        <f>IF($AT588="","",VLOOKUP($AT588,リスト!$CL:$CM,2,FALSE))</f>
        <v/>
      </c>
      <c r="AV588" s="449"/>
      <c r="AX588" s="384" t="str">
        <f t="shared" si="128"/>
        <v/>
      </c>
      <c r="AY588" s="384">
        <f t="shared" si="129"/>
        <v>0</v>
      </c>
      <c r="AZ588" s="384">
        <f t="shared" si="130"/>
        <v>0</v>
      </c>
      <c r="BA588" s="384">
        <f t="shared" si="131"/>
        <v>0</v>
      </c>
    </row>
    <row r="589" spans="2:53" s="177" customFormat="1" ht="24.75" hidden="1" customHeight="1" outlineLevel="1">
      <c r="B589" s="38"/>
      <c r="C589" s="52"/>
      <c r="D589" s="291" t="str">
        <f t="shared" si="119"/>
        <v/>
      </c>
      <c r="E589" s="3"/>
      <c r="F589" s="3"/>
      <c r="G589" s="3"/>
      <c r="H589" s="3"/>
      <c r="I589" s="3"/>
      <c r="J589" s="3"/>
      <c r="K589" s="3"/>
      <c r="L589" s="356"/>
      <c r="M589" s="3"/>
      <c r="N589" s="3"/>
      <c r="O589" s="3"/>
      <c r="P589" s="3"/>
      <c r="Q589" s="13"/>
      <c r="R589" s="67"/>
      <c r="S589" s="13"/>
      <c r="T589" s="13"/>
      <c r="U589" s="75"/>
      <c r="V589" s="58" t="s">
        <v>3550</v>
      </c>
      <c r="W589" s="59"/>
      <c r="X589" s="41"/>
      <c r="Y589" s="134" t="str">
        <f t="shared" si="120"/>
        <v/>
      </c>
      <c r="Z589" s="135" t="str">
        <f t="shared" si="121"/>
        <v/>
      </c>
      <c r="AA589" s="134"/>
      <c r="AB589" s="303"/>
      <c r="AC589" s="44"/>
      <c r="AD589" s="183" t="str">
        <f t="shared" si="122"/>
        <v/>
      </c>
      <c r="AE589" s="380">
        <v>0.1</v>
      </c>
      <c r="AF589" s="185" t="str">
        <f t="shared" si="123"/>
        <v/>
      </c>
      <c r="AG589" s="186" t="str">
        <f t="shared" si="124"/>
        <v/>
      </c>
      <c r="AH589" s="186" t="str">
        <f t="shared" si="125"/>
        <v/>
      </c>
      <c r="AI589" s="187" t="str">
        <f t="shared" si="126"/>
        <v/>
      </c>
      <c r="AJ589" s="337"/>
      <c r="AK589" s="61"/>
      <c r="AL589" s="372" t="str">
        <f t="shared" si="127"/>
        <v/>
      </c>
      <c r="AM589" s="14"/>
      <c r="AN589" s="15"/>
      <c r="AO589" s="15"/>
      <c r="AP589" s="15"/>
      <c r="AQ589" s="16"/>
      <c r="AR589" s="17"/>
      <c r="AT589" s="25"/>
      <c r="AU589" s="440" t="str">
        <f>IF($AT589="","",VLOOKUP($AT589,リスト!$CL:$CM,2,FALSE))</f>
        <v/>
      </c>
      <c r="AV589" s="449"/>
      <c r="AX589" s="384" t="str">
        <f t="shared" si="128"/>
        <v/>
      </c>
      <c r="AY589" s="384">
        <f t="shared" si="129"/>
        <v>0</v>
      </c>
      <c r="AZ589" s="384">
        <f t="shared" si="130"/>
        <v>0</v>
      </c>
      <c r="BA589" s="384">
        <f t="shared" si="131"/>
        <v>0</v>
      </c>
    </row>
    <row r="590" spans="2:53" s="177" customFormat="1" ht="24.75" hidden="1" customHeight="1" outlineLevel="1">
      <c r="B590" s="38"/>
      <c r="C590" s="52"/>
      <c r="D590" s="291" t="str">
        <f t="shared" si="119"/>
        <v/>
      </c>
      <c r="E590" s="3"/>
      <c r="F590" s="3"/>
      <c r="G590" s="3"/>
      <c r="H590" s="3"/>
      <c r="I590" s="3"/>
      <c r="J590" s="3"/>
      <c r="K590" s="3"/>
      <c r="L590" s="356"/>
      <c r="M590" s="3"/>
      <c r="N590" s="3"/>
      <c r="O590" s="3"/>
      <c r="P590" s="3"/>
      <c r="Q590" s="13"/>
      <c r="R590" s="67"/>
      <c r="S590" s="13"/>
      <c r="T590" s="13"/>
      <c r="U590" s="75"/>
      <c r="V590" s="58" t="s">
        <v>3550</v>
      </c>
      <c r="W590" s="59"/>
      <c r="X590" s="41"/>
      <c r="Y590" s="134" t="str">
        <f t="shared" si="120"/>
        <v/>
      </c>
      <c r="Z590" s="135" t="str">
        <f t="shared" si="121"/>
        <v/>
      </c>
      <c r="AA590" s="134"/>
      <c r="AB590" s="303"/>
      <c r="AC590" s="44"/>
      <c r="AD590" s="183" t="str">
        <f t="shared" si="122"/>
        <v/>
      </c>
      <c r="AE590" s="380">
        <v>0.1</v>
      </c>
      <c r="AF590" s="185" t="str">
        <f t="shared" si="123"/>
        <v/>
      </c>
      <c r="AG590" s="186" t="str">
        <f t="shared" si="124"/>
        <v/>
      </c>
      <c r="AH590" s="186" t="str">
        <f t="shared" si="125"/>
        <v/>
      </c>
      <c r="AI590" s="187" t="str">
        <f t="shared" si="126"/>
        <v/>
      </c>
      <c r="AJ590" s="337"/>
      <c r="AK590" s="61"/>
      <c r="AL590" s="372" t="str">
        <f t="shared" si="127"/>
        <v/>
      </c>
      <c r="AM590" s="14"/>
      <c r="AN590" s="15"/>
      <c r="AO590" s="15"/>
      <c r="AP590" s="15"/>
      <c r="AQ590" s="16"/>
      <c r="AR590" s="17"/>
      <c r="AT590" s="25"/>
      <c r="AU590" s="440" t="str">
        <f>IF($AT590="","",VLOOKUP($AT590,リスト!$CL:$CM,2,FALSE))</f>
        <v/>
      </c>
      <c r="AV590" s="449"/>
      <c r="AX590" s="384" t="str">
        <f t="shared" si="128"/>
        <v/>
      </c>
      <c r="AY590" s="384">
        <f t="shared" si="129"/>
        <v>0</v>
      </c>
      <c r="AZ590" s="384">
        <f t="shared" si="130"/>
        <v>0</v>
      </c>
      <c r="BA590" s="384">
        <f t="shared" si="131"/>
        <v>0</v>
      </c>
    </row>
    <row r="591" spans="2:53" s="177" customFormat="1" ht="24.75" hidden="1" customHeight="1" outlineLevel="1">
      <c r="B591" s="38"/>
      <c r="C591" s="52"/>
      <c r="D591" s="291" t="str">
        <f t="shared" si="119"/>
        <v/>
      </c>
      <c r="E591" s="3"/>
      <c r="F591" s="3"/>
      <c r="G591" s="3"/>
      <c r="H591" s="3"/>
      <c r="I591" s="3"/>
      <c r="J591" s="3"/>
      <c r="K591" s="3"/>
      <c r="L591" s="356"/>
      <c r="M591" s="3"/>
      <c r="N591" s="3"/>
      <c r="O591" s="3"/>
      <c r="P591" s="3"/>
      <c r="Q591" s="13"/>
      <c r="R591" s="67"/>
      <c r="S591" s="13"/>
      <c r="T591" s="13"/>
      <c r="U591" s="75"/>
      <c r="V591" s="58" t="s">
        <v>3550</v>
      </c>
      <c r="W591" s="59"/>
      <c r="X591" s="41"/>
      <c r="Y591" s="134" t="str">
        <f t="shared" si="120"/>
        <v/>
      </c>
      <c r="Z591" s="135" t="str">
        <f t="shared" si="121"/>
        <v/>
      </c>
      <c r="AA591" s="134"/>
      <c r="AB591" s="303"/>
      <c r="AC591" s="44"/>
      <c r="AD591" s="183" t="str">
        <f t="shared" si="122"/>
        <v/>
      </c>
      <c r="AE591" s="380">
        <v>0.1</v>
      </c>
      <c r="AF591" s="185" t="str">
        <f t="shared" si="123"/>
        <v/>
      </c>
      <c r="AG591" s="186" t="str">
        <f t="shared" si="124"/>
        <v/>
      </c>
      <c r="AH591" s="186" t="str">
        <f t="shared" si="125"/>
        <v/>
      </c>
      <c r="AI591" s="187" t="str">
        <f t="shared" si="126"/>
        <v/>
      </c>
      <c r="AJ591" s="337"/>
      <c r="AK591" s="61"/>
      <c r="AL591" s="372" t="str">
        <f t="shared" si="127"/>
        <v/>
      </c>
      <c r="AM591" s="14"/>
      <c r="AN591" s="15"/>
      <c r="AO591" s="15"/>
      <c r="AP591" s="15"/>
      <c r="AQ591" s="16"/>
      <c r="AR591" s="17"/>
      <c r="AT591" s="25"/>
      <c r="AU591" s="440" t="str">
        <f>IF($AT591="","",VLOOKUP($AT591,リスト!$CL:$CM,2,FALSE))</f>
        <v/>
      </c>
      <c r="AV591" s="449"/>
      <c r="AX591" s="384" t="str">
        <f t="shared" si="128"/>
        <v/>
      </c>
      <c r="AY591" s="384">
        <f t="shared" si="129"/>
        <v>0</v>
      </c>
      <c r="AZ591" s="384">
        <f t="shared" si="130"/>
        <v>0</v>
      </c>
      <c r="BA591" s="384">
        <f t="shared" si="131"/>
        <v>0</v>
      </c>
    </row>
    <row r="592" spans="2:53" s="177" customFormat="1" ht="24.75" hidden="1" customHeight="1" outlineLevel="1">
      <c r="B592" s="38"/>
      <c r="C592" s="52"/>
      <c r="D592" s="291" t="str">
        <f t="shared" si="119"/>
        <v/>
      </c>
      <c r="E592" s="3"/>
      <c r="F592" s="3"/>
      <c r="G592" s="3"/>
      <c r="H592" s="3"/>
      <c r="I592" s="3"/>
      <c r="J592" s="3"/>
      <c r="K592" s="3"/>
      <c r="L592" s="356"/>
      <c r="M592" s="3"/>
      <c r="N592" s="3"/>
      <c r="O592" s="3"/>
      <c r="P592" s="3"/>
      <c r="Q592" s="13"/>
      <c r="R592" s="67"/>
      <c r="S592" s="13"/>
      <c r="T592" s="13"/>
      <c r="U592" s="75"/>
      <c r="V592" s="58" t="s">
        <v>3550</v>
      </c>
      <c r="W592" s="59"/>
      <c r="X592" s="41"/>
      <c r="Y592" s="134" t="str">
        <f t="shared" si="120"/>
        <v/>
      </c>
      <c r="Z592" s="135" t="str">
        <f t="shared" si="121"/>
        <v/>
      </c>
      <c r="AA592" s="134"/>
      <c r="AB592" s="303"/>
      <c r="AC592" s="44"/>
      <c r="AD592" s="183" t="str">
        <f t="shared" si="122"/>
        <v/>
      </c>
      <c r="AE592" s="380">
        <v>0.1</v>
      </c>
      <c r="AF592" s="185" t="str">
        <f t="shared" si="123"/>
        <v/>
      </c>
      <c r="AG592" s="186" t="str">
        <f t="shared" si="124"/>
        <v/>
      </c>
      <c r="AH592" s="186" t="str">
        <f t="shared" si="125"/>
        <v/>
      </c>
      <c r="AI592" s="187" t="str">
        <f t="shared" si="126"/>
        <v/>
      </c>
      <c r="AJ592" s="337"/>
      <c r="AK592" s="61"/>
      <c r="AL592" s="372" t="str">
        <f t="shared" si="127"/>
        <v/>
      </c>
      <c r="AM592" s="14"/>
      <c r="AN592" s="15"/>
      <c r="AO592" s="15"/>
      <c r="AP592" s="15"/>
      <c r="AQ592" s="16"/>
      <c r="AR592" s="17"/>
      <c r="AT592" s="25"/>
      <c r="AU592" s="440" t="str">
        <f>IF($AT592="","",VLOOKUP($AT592,リスト!$CL:$CM,2,FALSE))</f>
        <v/>
      </c>
      <c r="AV592" s="449"/>
      <c r="AX592" s="384" t="str">
        <f t="shared" si="128"/>
        <v/>
      </c>
      <c r="AY592" s="384">
        <f t="shared" si="129"/>
        <v>0</v>
      </c>
      <c r="AZ592" s="384">
        <f t="shared" si="130"/>
        <v>0</v>
      </c>
      <c r="BA592" s="384">
        <f t="shared" si="131"/>
        <v>0</v>
      </c>
    </row>
    <row r="593" spans="2:53" s="177" customFormat="1" ht="24.75" hidden="1" customHeight="1" outlineLevel="1">
      <c r="B593" s="38"/>
      <c r="C593" s="52"/>
      <c r="D593" s="291" t="str">
        <f t="shared" si="119"/>
        <v/>
      </c>
      <c r="E593" s="3"/>
      <c r="F593" s="3"/>
      <c r="G593" s="3"/>
      <c r="H593" s="3"/>
      <c r="I593" s="3"/>
      <c r="J593" s="3"/>
      <c r="K593" s="3"/>
      <c r="L593" s="356"/>
      <c r="M593" s="3"/>
      <c r="N593" s="3"/>
      <c r="O593" s="3"/>
      <c r="P593" s="3"/>
      <c r="Q593" s="13"/>
      <c r="R593" s="67"/>
      <c r="S593" s="13"/>
      <c r="T593" s="13"/>
      <c r="U593" s="75"/>
      <c r="V593" s="58" t="s">
        <v>3550</v>
      </c>
      <c r="W593" s="59"/>
      <c r="X593" s="41"/>
      <c r="Y593" s="134" t="str">
        <f t="shared" si="120"/>
        <v/>
      </c>
      <c r="Z593" s="135" t="str">
        <f t="shared" si="121"/>
        <v/>
      </c>
      <c r="AA593" s="134"/>
      <c r="AB593" s="303"/>
      <c r="AC593" s="44"/>
      <c r="AD593" s="183" t="str">
        <f t="shared" si="122"/>
        <v/>
      </c>
      <c r="AE593" s="380">
        <v>0.1</v>
      </c>
      <c r="AF593" s="185" t="str">
        <f t="shared" si="123"/>
        <v/>
      </c>
      <c r="AG593" s="186" t="str">
        <f t="shared" si="124"/>
        <v/>
      </c>
      <c r="AH593" s="186" t="str">
        <f t="shared" si="125"/>
        <v/>
      </c>
      <c r="AI593" s="187" t="str">
        <f t="shared" si="126"/>
        <v/>
      </c>
      <c r="AJ593" s="337"/>
      <c r="AK593" s="61"/>
      <c r="AL593" s="372" t="str">
        <f t="shared" si="127"/>
        <v/>
      </c>
      <c r="AM593" s="14"/>
      <c r="AN593" s="15"/>
      <c r="AO593" s="15"/>
      <c r="AP593" s="15"/>
      <c r="AQ593" s="16"/>
      <c r="AR593" s="17"/>
      <c r="AT593" s="25"/>
      <c r="AU593" s="440" t="str">
        <f>IF($AT593="","",VLOOKUP($AT593,リスト!$CL:$CM,2,FALSE))</f>
        <v/>
      </c>
      <c r="AV593" s="449"/>
      <c r="AX593" s="384" t="str">
        <f t="shared" si="128"/>
        <v/>
      </c>
      <c r="AY593" s="384">
        <f t="shared" si="129"/>
        <v>0</v>
      </c>
      <c r="AZ593" s="384">
        <f t="shared" si="130"/>
        <v>0</v>
      </c>
      <c r="BA593" s="384">
        <f t="shared" si="131"/>
        <v>0</v>
      </c>
    </row>
    <row r="594" spans="2:53" s="177" customFormat="1" ht="24.75" hidden="1" customHeight="1" outlineLevel="1">
      <c r="B594" s="38"/>
      <c r="C594" s="52"/>
      <c r="D594" s="291" t="str">
        <f t="shared" si="119"/>
        <v/>
      </c>
      <c r="E594" s="3"/>
      <c r="F594" s="3"/>
      <c r="G594" s="3"/>
      <c r="H594" s="3"/>
      <c r="I594" s="3"/>
      <c r="J594" s="3"/>
      <c r="K594" s="3"/>
      <c r="L594" s="356"/>
      <c r="M594" s="3"/>
      <c r="N594" s="3"/>
      <c r="O594" s="3"/>
      <c r="P594" s="3"/>
      <c r="Q594" s="13"/>
      <c r="R594" s="67"/>
      <c r="S594" s="13"/>
      <c r="T594" s="13"/>
      <c r="U594" s="75"/>
      <c r="V594" s="58" t="s">
        <v>3550</v>
      </c>
      <c r="W594" s="59"/>
      <c r="X594" s="41"/>
      <c r="Y594" s="134" t="str">
        <f t="shared" si="120"/>
        <v/>
      </c>
      <c r="Z594" s="135" t="str">
        <f t="shared" si="121"/>
        <v/>
      </c>
      <c r="AA594" s="134"/>
      <c r="AB594" s="303"/>
      <c r="AC594" s="44"/>
      <c r="AD594" s="183" t="str">
        <f t="shared" si="122"/>
        <v/>
      </c>
      <c r="AE594" s="380">
        <v>0.1</v>
      </c>
      <c r="AF594" s="185" t="str">
        <f t="shared" si="123"/>
        <v/>
      </c>
      <c r="AG594" s="186" t="str">
        <f t="shared" si="124"/>
        <v/>
      </c>
      <c r="AH594" s="186" t="str">
        <f t="shared" si="125"/>
        <v/>
      </c>
      <c r="AI594" s="187" t="str">
        <f t="shared" si="126"/>
        <v/>
      </c>
      <c r="AJ594" s="337"/>
      <c r="AK594" s="61"/>
      <c r="AL594" s="372" t="str">
        <f t="shared" si="127"/>
        <v/>
      </c>
      <c r="AM594" s="14"/>
      <c r="AN594" s="15"/>
      <c r="AO594" s="15"/>
      <c r="AP594" s="15"/>
      <c r="AQ594" s="16"/>
      <c r="AR594" s="17"/>
      <c r="AT594" s="25"/>
      <c r="AU594" s="440" t="str">
        <f>IF($AT594="","",VLOOKUP($AT594,リスト!$CL:$CM,2,FALSE))</f>
        <v/>
      </c>
      <c r="AV594" s="449"/>
      <c r="AX594" s="384" t="str">
        <f t="shared" si="128"/>
        <v/>
      </c>
      <c r="AY594" s="384">
        <f t="shared" si="129"/>
        <v>0</v>
      </c>
      <c r="AZ594" s="384">
        <f t="shared" si="130"/>
        <v>0</v>
      </c>
      <c r="BA594" s="384">
        <f t="shared" si="131"/>
        <v>0</v>
      </c>
    </row>
    <row r="595" spans="2:53" s="177" customFormat="1" ht="24.75" hidden="1" customHeight="1" outlineLevel="1">
      <c r="B595" s="38"/>
      <c r="C595" s="52"/>
      <c r="D595" s="291" t="str">
        <f t="shared" si="119"/>
        <v/>
      </c>
      <c r="E595" s="3"/>
      <c r="F595" s="3"/>
      <c r="G595" s="3"/>
      <c r="H595" s="3"/>
      <c r="I595" s="3"/>
      <c r="J595" s="3"/>
      <c r="K595" s="3"/>
      <c r="L595" s="356"/>
      <c r="M595" s="3"/>
      <c r="N595" s="3"/>
      <c r="O595" s="3"/>
      <c r="P595" s="3"/>
      <c r="Q595" s="13"/>
      <c r="R595" s="67"/>
      <c r="S595" s="13"/>
      <c r="T595" s="13"/>
      <c r="U595" s="75"/>
      <c r="V595" s="58" t="s">
        <v>3550</v>
      </c>
      <c r="W595" s="59"/>
      <c r="X595" s="41"/>
      <c r="Y595" s="134" t="str">
        <f t="shared" si="120"/>
        <v/>
      </c>
      <c r="Z595" s="135" t="str">
        <f t="shared" si="121"/>
        <v/>
      </c>
      <c r="AA595" s="134"/>
      <c r="AB595" s="303"/>
      <c r="AC595" s="44"/>
      <c r="AD595" s="183" t="str">
        <f t="shared" si="122"/>
        <v/>
      </c>
      <c r="AE595" s="380">
        <v>0.1</v>
      </c>
      <c r="AF595" s="185" t="str">
        <f t="shared" si="123"/>
        <v/>
      </c>
      <c r="AG595" s="186" t="str">
        <f t="shared" si="124"/>
        <v/>
      </c>
      <c r="AH595" s="186" t="str">
        <f t="shared" si="125"/>
        <v/>
      </c>
      <c r="AI595" s="187" t="str">
        <f t="shared" si="126"/>
        <v/>
      </c>
      <c r="AJ595" s="337"/>
      <c r="AK595" s="61"/>
      <c r="AL595" s="372" t="str">
        <f t="shared" si="127"/>
        <v/>
      </c>
      <c r="AM595" s="14"/>
      <c r="AN595" s="15"/>
      <c r="AO595" s="15"/>
      <c r="AP595" s="15"/>
      <c r="AQ595" s="16"/>
      <c r="AR595" s="17"/>
      <c r="AT595" s="25"/>
      <c r="AU595" s="440" t="str">
        <f>IF($AT595="","",VLOOKUP($AT595,リスト!$CL:$CM,2,FALSE))</f>
        <v/>
      </c>
      <c r="AV595" s="449"/>
      <c r="AX595" s="384" t="str">
        <f t="shared" si="128"/>
        <v/>
      </c>
      <c r="AY595" s="384">
        <f t="shared" si="129"/>
        <v>0</v>
      </c>
      <c r="AZ595" s="384">
        <f t="shared" si="130"/>
        <v>0</v>
      </c>
      <c r="BA595" s="384">
        <f t="shared" si="131"/>
        <v>0</v>
      </c>
    </row>
    <row r="596" spans="2:53" s="177" customFormat="1" ht="24.75" hidden="1" customHeight="1" outlineLevel="1">
      <c r="B596" s="38"/>
      <c r="C596" s="52"/>
      <c r="D596" s="291" t="str">
        <f t="shared" si="119"/>
        <v/>
      </c>
      <c r="E596" s="3"/>
      <c r="F596" s="3"/>
      <c r="G596" s="3"/>
      <c r="H596" s="3"/>
      <c r="I596" s="3"/>
      <c r="J596" s="3"/>
      <c r="K596" s="3"/>
      <c r="L596" s="356"/>
      <c r="M596" s="3"/>
      <c r="N596" s="3"/>
      <c r="O596" s="3"/>
      <c r="P596" s="3"/>
      <c r="Q596" s="13"/>
      <c r="R596" s="67"/>
      <c r="S596" s="13"/>
      <c r="T596" s="13"/>
      <c r="U596" s="75"/>
      <c r="V596" s="58" t="s">
        <v>3550</v>
      </c>
      <c r="W596" s="59"/>
      <c r="X596" s="41"/>
      <c r="Y596" s="134" t="str">
        <f t="shared" si="120"/>
        <v/>
      </c>
      <c r="Z596" s="135" t="str">
        <f t="shared" si="121"/>
        <v/>
      </c>
      <c r="AA596" s="134"/>
      <c r="AB596" s="303"/>
      <c r="AC596" s="44"/>
      <c r="AD596" s="183" t="str">
        <f t="shared" si="122"/>
        <v/>
      </c>
      <c r="AE596" s="380">
        <v>0.1</v>
      </c>
      <c r="AF596" s="185" t="str">
        <f t="shared" si="123"/>
        <v/>
      </c>
      <c r="AG596" s="186" t="str">
        <f t="shared" si="124"/>
        <v/>
      </c>
      <c r="AH596" s="186" t="str">
        <f t="shared" si="125"/>
        <v/>
      </c>
      <c r="AI596" s="187" t="str">
        <f t="shared" si="126"/>
        <v/>
      </c>
      <c r="AJ596" s="337"/>
      <c r="AK596" s="61"/>
      <c r="AL596" s="372" t="str">
        <f t="shared" si="127"/>
        <v/>
      </c>
      <c r="AM596" s="14"/>
      <c r="AN596" s="15"/>
      <c r="AO596" s="15"/>
      <c r="AP596" s="15"/>
      <c r="AQ596" s="16"/>
      <c r="AR596" s="17"/>
      <c r="AT596" s="25"/>
      <c r="AU596" s="440" t="str">
        <f>IF($AT596="","",VLOOKUP($AT596,リスト!$CL:$CM,2,FALSE))</f>
        <v/>
      </c>
      <c r="AV596" s="449"/>
      <c r="AX596" s="384" t="str">
        <f t="shared" si="128"/>
        <v/>
      </c>
      <c r="AY596" s="384">
        <f t="shared" si="129"/>
        <v>0</v>
      </c>
      <c r="AZ596" s="384">
        <f t="shared" si="130"/>
        <v>0</v>
      </c>
      <c r="BA596" s="384">
        <f t="shared" si="131"/>
        <v>0</v>
      </c>
    </row>
    <row r="597" spans="2:53" s="177" customFormat="1" ht="24.75" hidden="1" customHeight="1" outlineLevel="1">
      <c r="B597" s="38"/>
      <c r="C597" s="52"/>
      <c r="D597" s="291" t="str">
        <f t="shared" si="119"/>
        <v/>
      </c>
      <c r="E597" s="3"/>
      <c r="F597" s="3"/>
      <c r="G597" s="3"/>
      <c r="H597" s="3"/>
      <c r="I597" s="3"/>
      <c r="J597" s="3"/>
      <c r="K597" s="3"/>
      <c r="L597" s="356"/>
      <c r="M597" s="3"/>
      <c r="N597" s="3"/>
      <c r="O597" s="3"/>
      <c r="P597" s="3"/>
      <c r="Q597" s="13"/>
      <c r="R597" s="67"/>
      <c r="S597" s="13"/>
      <c r="T597" s="13"/>
      <c r="U597" s="75"/>
      <c r="V597" s="58" t="s">
        <v>3550</v>
      </c>
      <c r="W597" s="59"/>
      <c r="X597" s="41"/>
      <c r="Y597" s="134" t="str">
        <f t="shared" si="120"/>
        <v/>
      </c>
      <c r="Z597" s="135" t="str">
        <f t="shared" si="121"/>
        <v/>
      </c>
      <c r="AA597" s="134"/>
      <c r="AB597" s="303"/>
      <c r="AC597" s="44"/>
      <c r="AD597" s="183" t="str">
        <f t="shared" si="122"/>
        <v/>
      </c>
      <c r="AE597" s="380">
        <v>0.1</v>
      </c>
      <c r="AF597" s="185" t="str">
        <f t="shared" si="123"/>
        <v/>
      </c>
      <c r="AG597" s="186" t="str">
        <f t="shared" si="124"/>
        <v/>
      </c>
      <c r="AH597" s="186" t="str">
        <f t="shared" si="125"/>
        <v/>
      </c>
      <c r="AI597" s="187" t="str">
        <f t="shared" si="126"/>
        <v/>
      </c>
      <c r="AJ597" s="337"/>
      <c r="AK597" s="61"/>
      <c r="AL597" s="372" t="str">
        <f t="shared" si="127"/>
        <v/>
      </c>
      <c r="AM597" s="14"/>
      <c r="AN597" s="15"/>
      <c r="AO597" s="15"/>
      <c r="AP597" s="15"/>
      <c r="AQ597" s="16"/>
      <c r="AR597" s="17"/>
      <c r="AT597" s="25"/>
      <c r="AU597" s="440" t="str">
        <f>IF($AT597="","",VLOOKUP($AT597,リスト!$CL:$CM,2,FALSE))</f>
        <v/>
      </c>
      <c r="AV597" s="449"/>
      <c r="AX597" s="384" t="str">
        <f t="shared" si="128"/>
        <v/>
      </c>
      <c r="AY597" s="384">
        <f t="shared" si="129"/>
        <v>0</v>
      </c>
      <c r="AZ597" s="384">
        <f t="shared" si="130"/>
        <v>0</v>
      </c>
      <c r="BA597" s="384">
        <f t="shared" si="131"/>
        <v>0</v>
      </c>
    </row>
    <row r="598" spans="2:53" s="177" customFormat="1" ht="24.75" hidden="1" customHeight="1" outlineLevel="1">
      <c r="B598" s="38"/>
      <c r="C598" s="52"/>
      <c r="D598" s="291" t="str">
        <f t="shared" si="119"/>
        <v/>
      </c>
      <c r="E598" s="3"/>
      <c r="F598" s="3"/>
      <c r="G598" s="3"/>
      <c r="H598" s="3"/>
      <c r="I598" s="3"/>
      <c r="J598" s="3"/>
      <c r="K598" s="3"/>
      <c r="L598" s="356"/>
      <c r="M598" s="3"/>
      <c r="N598" s="3"/>
      <c r="O598" s="3"/>
      <c r="P598" s="3"/>
      <c r="Q598" s="13"/>
      <c r="R598" s="67"/>
      <c r="S598" s="13"/>
      <c r="T598" s="13"/>
      <c r="U598" s="75"/>
      <c r="V598" s="58" t="s">
        <v>3550</v>
      </c>
      <c r="W598" s="59"/>
      <c r="X598" s="41"/>
      <c r="Y598" s="134" t="str">
        <f t="shared" si="120"/>
        <v/>
      </c>
      <c r="Z598" s="135" t="str">
        <f t="shared" si="121"/>
        <v/>
      </c>
      <c r="AA598" s="134"/>
      <c r="AB598" s="303"/>
      <c r="AC598" s="44"/>
      <c r="AD598" s="183" t="str">
        <f t="shared" si="122"/>
        <v/>
      </c>
      <c r="AE598" s="380">
        <v>0.1</v>
      </c>
      <c r="AF598" s="185" t="str">
        <f t="shared" si="123"/>
        <v/>
      </c>
      <c r="AG598" s="186" t="str">
        <f t="shared" si="124"/>
        <v/>
      </c>
      <c r="AH598" s="186" t="str">
        <f t="shared" si="125"/>
        <v/>
      </c>
      <c r="AI598" s="187" t="str">
        <f t="shared" si="126"/>
        <v/>
      </c>
      <c r="AJ598" s="337"/>
      <c r="AK598" s="61"/>
      <c r="AL598" s="372" t="str">
        <f t="shared" si="127"/>
        <v/>
      </c>
      <c r="AM598" s="14"/>
      <c r="AN598" s="15"/>
      <c r="AO598" s="15"/>
      <c r="AP598" s="15"/>
      <c r="AQ598" s="16"/>
      <c r="AR598" s="17"/>
      <c r="AT598" s="25"/>
      <c r="AU598" s="440" t="str">
        <f>IF($AT598="","",VLOOKUP($AT598,リスト!$CL:$CM,2,FALSE))</f>
        <v/>
      </c>
      <c r="AV598" s="449"/>
      <c r="AX598" s="384" t="str">
        <f t="shared" si="128"/>
        <v/>
      </c>
      <c r="AY598" s="384">
        <f t="shared" si="129"/>
        <v>0</v>
      </c>
      <c r="AZ598" s="384">
        <f t="shared" si="130"/>
        <v>0</v>
      </c>
      <c r="BA598" s="384">
        <f t="shared" si="131"/>
        <v>0</v>
      </c>
    </row>
    <row r="599" spans="2:53" s="177" customFormat="1" ht="24.75" hidden="1" customHeight="1" outlineLevel="1">
      <c r="B599" s="38"/>
      <c r="C599" s="52"/>
      <c r="D599" s="291" t="str">
        <f t="shared" si="119"/>
        <v/>
      </c>
      <c r="E599" s="3"/>
      <c r="F599" s="3"/>
      <c r="G599" s="3"/>
      <c r="H599" s="3"/>
      <c r="I599" s="3"/>
      <c r="J599" s="3"/>
      <c r="K599" s="3"/>
      <c r="L599" s="356"/>
      <c r="M599" s="3"/>
      <c r="N599" s="3"/>
      <c r="O599" s="3"/>
      <c r="P599" s="3"/>
      <c r="Q599" s="13"/>
      <c r="R599" s="67"/>
      <c r="S599" s="13"/>
      <c r="T599" s="13"/>
      <c r="U599" s="75"/>
      <c r="V599" s="58" t="s">
        <v>3550</v>
      </c>
      <c r="W599" s="59"/>
      <c r="X599" s="41"/>
      <c r="Y599" s="134" t="str">
        <f t="shared" si="120"/>
        <v/>
      </c>
      <c r="Z599" s="135" t="str">
        <f t="shared" si="121"/>
        <v/>
      </c>
      <c r="AA599" s="134"/>
      <c r="AB599" s="303"/>
      <c r="AC599" s="44"/>
      <c r="AD599" s="183" t="str">
        <f t="shared" si="122"/>
        <v/>
      </c>
      <c r="AE599" s="380">
        <v>0.1</v>
      </c>
      <c r="AF599" s="185" t="str">
        <f t="shared" si="123"/>
        <v/>
      </c>
      <c r="AG599" s="186" t="str">
        <f t="shared" si="124"/>
        <v/>
      </c>
      <c r="AH599" s="186" t="str">
        <f t="shared" si="125"/>
        <v/>
      </c>
      <c r="AI599" s="187" t="str">
        <f t="shared" si="126"/>
        <v/>
      </c>
      <c r="AJ599" s="337"/>
      <c r="AK599" s="61"/>
      <c r="AL599" s="372" t="str">
        <f t="shared" si="127"/>
        <v/>
      </c>
      <c r="AM599" s="14"/>
      <c r="AN599" s="15"/>
      <c r="AO599" s="15"/>
      <c r="AP599" s="15"/>
      <c r="AQ599" s="16"/>
      <c r="AR599" s="17"/>
      <c r="AT599" s="25"/>
      <c r="AU599" s="440" t="str">
        <f>IF($AT599="","",VLOOKUP($AT599,リスト!$CL:$CM,2,FALSE))</f>
        <v/>
      </c>
      <c r="AV599" s="449"/>
      <c r="AX599" s="384" t="str">
        <f t="shared" si="128"/>
        <v/>
      </c>
      <c r="AY599" s="384">
        <f t="shared" si="129"/>
        <v>0</v>
      </c>
      <c r="AZ599" s="384">
        <f t="shared" si="130"/>
        <v>0</v>
      </c>
      <c r="BA599" s="384">
        <f t="shared" si="131"/>
        <v>0</v>
      </c>
    </row>
    <row r="600" spans="2:53" s="177" customFormat="1" ht="24.75" hidden="1" customHeight="1" outlineLevel="1">
      <c r="B600" s="38"/>
      <c r="C600" s="52"/>
      <c r="D600" s="291" t="str">
        <f t="shared" si="119"/>
        <v/>
      </c>
      <c r="E600" s="3"/>
      <c r="F600" s="3"/>
      <c r="G600" s="3"/>
      <c r="H600" s="3"/>
      <c r="I600" s="3"/>
      <c r="J600" s="3"/>
      <c r="K600" s="3"/>
      <c r="L600" s="356"/>
      <c r="M600" s="3"/>
      <c r="N600" s="3"/>
      <c r="O600" s="3"/>
      <c r="P600" s="3"/>
      <c r="Q600" s="13"/>
      <c r="R600" s="67"/>
      <c r="S600" s="13"/>
      <c r="T600" s="13"/>
      <c r="U600" s="75"/>
      <c r="V600" s="58" t="s">
        <v>3550</v>
      </c>
      <c r="W600" s="59"/>
      <c r="X600" s="41"/>
      <c r="Y600" s="134" t="str">
        <f t="shared" si="120"/>
        <v/>
      </c>
      <c r="Z600" s="135" t="str">
        <f t="shared" si="121"/>
        <v/>
      </c>
      <c r="AA600" s="134"/>
      <c r="AB600" s="303"/>
      <c r="AC600" s="44"/>
      <c r="AD600" s="183" t="str">
        <f t="shared" si="122"/>
        <v/>
      </c>
      <c r="AE600" s="380">
        <v>0.1</v>
      </c>
      <c r="AF600" s="185" t="str">
        <f t="shared" si="123"/>
        <v/>
      </c>
      <c r="AG600" s="186" t="str">
        <f t="shared" si="124"/>
        <v/>
      </c>
      <c r="AH600" s="186" t="str">
        <f t="shared" si="125"/>
        <v/>
      </c>
      <c r="AI600" s="187" t="str">
        <f t="shared" si="126"/>
        <v/>
      </c>
      <c r="AJ600" s="337"/>
      <c r="AK600" s="61"/>
      <c r="AL600" s="372" t="str">
        <f t="shared" si="127"/>
        <v/>
      </c>
      <c r="AM600" s="14"/>
      <c r="AN600" s="15"/>
      <c r="AO600" s="15"/>
      <c r="AP600" s="15"/>
      <c r="AQ600" s="16"/>
      <c r="AR600" s="17"/>
      <c r="AT600" s="25"/>
      <c r="AU600" s="440" t="str">
        <f>IF($AT600="","",VLOOKUP($AT600,リスト!$CL:$CM,2,FALSE))</f>
        <v/>
      </c>
      <c r="AV600" s="449"/>
      <c r="AX600" s="384" t="str">
        <f t="shared" si="128"/>
        <v/>
      </c>
      <c r="AY600" s="384">
        <f t="shared" si="129"/>
        <v>0</v>
      </c>
      <c r="AZ600" s="384">
        <f t="shared" si="130"/>
        <v>0</v>
      </c>
      <c r="BA600" s="384">
        <f t="shared" si="131"/>
        <v>0</v>
      </c>
    </row>
    <row r="601" spans="2:53" s="177" customFormat="1" ht="24.75" hidden="1" customHeight="1" outlineLevel="1">
      <c r="B601" s="38"/>
      <c r="C601" s="52"/>
      <c r="D601" s="291" t="str">
        <f t="shared" si="119"/>
        <v/>
      </c>
      <c r="E601" s="3"/>
      <c r="F601" s="3"/>
      <c r="G601" s="3"/>
      <c r="H601" s="3"/>
      <c r="I601" s="3"/>
      <c r="J601" s="3"/>
      <c r="K601" s="3"/>
      <c r="L601" s="356"/>
      <c r="M601" s="3"/>
      <c r="N601" s="3"/>
      <c r="O601" s="3"/>
      <c r="P601" s="3"/>
      <c r="Q601" s="13"/>
      <c r="R601" s="67"/>
      <c r="S601" s="13"/>
      <c r="T601" s="13"/>
      <c r="U601" s="75"/>
      <c r="V601" s="58" t="s">
        <v>3550</v>
      </c>
      <c r="W601" s="59"/>
      <c r="X601" s="41"/>
      <c r="Y601" s="134" t="str">
        <f t="shared" si="120"/>
        <v/>
      </c>
      <c r="Z601" s="135" t="str">
        <f t="shared" si="121"/>
        <v/>
      </c>
      <c r="AA601" s="134"/>
      <c r="AB601" s="303"/>
      <c r="AC601" s="44"/>
      <c r="AD601" s="183" t="str">
        <f t="shared" si="122"/>
        <v/>
      </c>
      <c r="AE601" s="380">
        <v>0.1</v>
      </c>
      <c r="AF601" s="185" t="str">
        <f t="shared" si="123"/>
        <v/>
      </c>
      <c r="AG601" s="186" t="str">
        <f t="shared" si="124"/>
        <v/>
      </c>
      <c r="AH601" s="186" t="str">
        <f t="shared" si="125"/>
        <v/>
      </c>
      <c r="AI601" s="187" t="str">
        <f t="shared" si="126"/>
        <v/>
      </c>
      <c r="AJ601" s="337"/>
      <c r="AK601" s="61"/>
      <c r="AL601" s="372" t="str">
        <f t="shared" si="127"/>
        <v/>
      </c>
      <c r="AM601" s="14"/>
      <c r="AN601" s="15"/>
      <c r="AO601" s="15"/>
      <c r="AP601" s="15"/>
      <c r="AQ601" s="16"/>
      <c r="AR601" s="17"/>
      <c r="AT601" s="25"/>
      <c r="AU601" s="440" t="str">
        <f>IF($AT601="","",VLOOKUP($AT601,リスト!$CL:$CM,2,FALSE))</f>
        <v/>
      </c>
      <c r="AV601" s="449"/>
      <c r="AX601" s="384" t="str">
        <f t="shared" si="128"/>
        <v/>
      </c>
      <c r="AY601" s="384">
        <f t="shared" si="129"/>
        <v>0</v>
      </c>
      <c r="AZ601" s="384">
        <f t="shared" si="130"/>
        <v>0</v>
      </c>
      <c r="BA601" s="384">
        <f t="shared" si="131"/>
        <v>0</v>
      </c>
    </row>
    <row r="602" spans="2:53" s="177" customFormat="1" ht="24.75" hidden="1" customHeight="1" outlineLevel="1">
      <c r="B602" s="38"/>
      <c r="C602" s="52"/>
      <c r="D602" s="291" t="str">
        <f t="shared" si="119"/>
        <v/>
      </c>
      <c r="E602" s="3"/>
      <c r="F602" s="3"/>
      <c r="G602" s="3"/>
      <c r="H602" s="3"/>
      <c r="I602" s="3"/>
      <c r="J602" s="3"/>
      <c r="K602" s="3"/>
      <c r="L602" s="356"/>
      <c r="M602" s="3"/>
      <c r="N602" s="3"/>
      <c r="O602" s="3"/>
      <c r="P602" s="3"/>
      <c r="Q602" s="13"/>
      <c r="R602" s="67"/>
      <c r="S602" s="13"/>
      <c r="T602" s="13"/>
      <c r="U602" s="75"/>
      <c r="V602" s="58" t="s">
        <v>3550</v>
      </c>
      <c r="W602" s="59"/>
      <c r="X602" s="41"/>
      <c r="Y602" s="134" t="str">
        <f t="shared" si="120"/>
        <v/>
      </c>
      <c r="Z602" s="135" t="str">
        <f t="shared" si="121"/>
        <v/>
      </c>
      <c r="AA602" s="134"/>
      <c r="AB602" s="303"/>
      <c r="AC602" s="44"/>
      <c r="AD602" s="183" t="str">
        <f t="shared" si="122"/>
        <v/>
      </c>
      <c r="AE602" s="380">
        <v>0.1</v>
      </c>
      <c r="AF602" s="185" t="str">
        <f t="shared" si="123"/>
        <v/>
      </c>
      <c r="AG602" s="186" t="str">
        <f t="shared" si="124"/>
        <v/>
      </c>
      <c r="AH602" s="186" t="str">
        <f t="shared" si="125"/>
        <v/>
      </c>
      <c r="AI602" s="187" t="str">
        <f t="shared" si="126"/>
        <v/>
      </c>
      <c r="AJ602" s="337"/>
      <c r="AK602" s="61"/>
      <c r="AL602" s="372" t="str">
        <f t="shared" si="127"/>
        <v/>
      </c>
      <c r="AM602" s="14"/>
      <c r="AN602" s="15"/>
      <c r="AO602" s="15"/>
      <c r="AP602" s="15"/>
      <c r="AQ602" s="16"/>
      <c r="AR602" s="17"/>
      <c r="AT602" s="25"/>
      <c r="AU602" s="440" t="str">
        <f>IF($AT602="","",VLOOKUP($AT602,リスト!$CL:$CM,2,FALSE))</f>
        <v/>
      </c>
      <c r="AV602" s="449"/>
      <c r="AX602" s="384" t="str">
        <f t="shared" si="128"/>
        <v/>
      </c>
      <c r="AY602" s="384">
        <f t="shared" si="129"/>
        <v>0</v>
      </c>
      <c r="AZ602" s="384">
        <f t="shared" si="130"/>
        <v>0</v>
      </c>
      <c r="BA602" s="384">
        <f t="shared" si="131"/>
        <v>0</v>
      </c>
    </row>
    <row r="603" spans="2:53" s="177" customFormat="1" ht="24.75" hidden="1" customHeight="1" outlineLevel="1">
      <c r="B603" s="38"/>
      <c r="C603" s="52"/>
      <c r="D603" s="291" t="str">
        <f t="shared" si="119"/>
        <v/>
      </c>
      <c r="E603" s="3"/>
      <c r="F603" s="3"/>
      <c r="G603" s="3"/>
      <c r="H603" s="3"/>
      <c r="I603" s="3"/>
      <c r="J603" s="3"/>
      <c r="K603" s="3"/>
      <c r="L603" s="356"/>
      <c r="M603" s="3"/>
      <c r="N603" s="3"/>
      <c r="O603" s="3"/>
      <c r="P603" s="3"/>
      <c r="Q603" s="13"/>
      <c r="R603" s="67"/>
      <c r="S603" s="13"/>
      <c r="T603" s="13"/>
      <c r="U603" s="75"/>
      <c r="V603" s="58" t="s">
        <v>3550</v>
      </c>
      <c r="W603" s="59"/>
      <c r="X603" s="41"/>
      <c r="Y603" s="134" t="str">
        <f t="shared" si="120"/>
        <v/>
      </c>
      <c r="Z603" s="135" t="str">
        <f t="shared" si="121"/>
        <v/>
      </c>
      <c r="AA603" s="134"/>
      <c r="AB603" s="303"/>
      <c r="AC603" s="44"/>
      <c r="AD603" s="183" t="str">
        <f t="shared" si="122"/>
        <v/>
      </c>
      <c r="AE603" s="380">
        <v>0.1</v>
      </c>
      <c r="AF603" s="185" t="str">
        <f t="shared" si="123"/>
        <v/>
      </c>
      <c r="AG603" s="186" t="str">
        <f t="shared" si="124"/>
        <v/>
      </c>
      <c r="AH603" s="186" t="str">
        <f t="shared" si="125"/>
        <v/>
      </c>
      <c r="AI603" s="187" t="str">
        <f t="shared" si="126"/>
        <v/>
      </c>
      <c r="AJ603" s="337"/>
      <c r="AK603" s="61"/>
      <c r="AL603" s="372" t="str">
        <f t="shared" si="127"/>
        <v/>
      </c>
      <c r="AM603" s="14"/>
      <c r="AN603" s="15"/>
      <c r="AO603" s="15"/>
      <c r="AP603" s="15"/>
      <c r="AQ603" s="16"/>
      <c r="AR603" s="17"/>
      <c r="AT603" s="25"/>
      <c r="AU603" s="440" t="str">
        <f>IF($AT603="","",VLOOKUP($AT603,リスト!$CL:$CM,2,FALSE))</f>
        <v/>
      </c>
      <c r="AV603" s="449"/>
      <c r="AX603" s="384" t="str">
        <f t="shared" si="128"/>
        <v/>
      </c>
      <c r="AY603" s="384">
        <f t="shared" si="129"/>
        <v>0</v>
      </c>
      <c r="AZ603" s="384">
        <f t="shared" si="130"/>
        <v>0</v>
      </c>
      <c r="BA603" s="384">
        <f t="shared" si="131"/>
        <v>0</v>
      </c>
    </row>
    <row r="604" spans="2:53" s="177" customFormat="1" ht="24.75" hidden="1" customHeight="1" outlineLevel="1">
      <c r="B604" s="38"/>
      <c r="C604" s="52"/>
      <c r="D604" s="291" t="str">
        <f t="shared" si="119"/>
        <v/>
      </c>
      <c r="E604" s="3"/>
      <c r="F604" s="3"/>
      <c r="G604" s="3"/>
      <c r="H604" s="3"/>
      <c r="I604" s="3"/>
      <c r="J604" s="3"/>
      <c r="K604" s="3"/>
      <c r="L604" s="356"/>
      <c r="M604" s="3"/>
      <c r="N604" s="3"/>
      <c r="O604" s="3"/>
      <c r="P604" s="3"/>
      <c r="Q604" s="13"/>
      <c r="R604" s="67"/>
      <c r="S604" s="13"/>
      <c r="T604" s="13"/>
      <c r="U604" s="75"/>
      <c r="V604" s="58" t="s">
        <v>3550</v>
      </c>
      <c r="W604" s="59"/>
      <c r="X604" s="41"/>
      <c r="Y604" s="134" t="str">
        <f t="shared" si="120"/>
        <v/>
      </c>
      <c r="Z604" s="135" t="str">
        <f t="shared" si="121"/>
        <v/>
      </c>
      <c r="AA604" s="134"/>
      <c r="AB604" s="303"/>
      <c r="AC604" s="44"/>
      <c r="AD604" s="183" t="str">
        <f t="shared" si="122"/>
        <v/>
      </c>
      <c r="AE604" s="380">
        <v>0.1</v>
      </c>
      <c r="AF604" s="185" t="str">
        <f t="shared" si="123"/>
        <v/>
      </c>
      <c r="AG604" s="186" t="str">
        <f t="shared" si="124"/>
        <v/>
      </c>
      <c r="AH604" s="186" t="str">
        <f t="shared" si="125"/>
        <v/>
      </c>
      <c r="AI604" s="187" t="str">
        <f t="shared" si="126"/>
        <v/>
      </c>
      <c r="AJ604" s="337"/>
      <c r="AK604" s="61"/>
      <c r="AL604" s="372" t="str">
        <f t="shared" si="127"/>
        <v/>
      </c>
      <c r="AM604" s="14"/>
      <c r="AN604" s="15"/>
      <c r="AO604" s="15"/>
      <c r="AP604" s="15"/>
      <c r="AQ604" s="16"/>
      <c r="AR604" s="17"/>
      <c r="AT604" s="25"/>
      <c r="AU604" s="440" t="str">
        <f>IF($AT604="","",VLOOKUP($AT604,リスト!$CL:$CM,2,FALSE))</f>
        <v/>
      </c>
      <c r="AV604" s="449"/>
      <c r="AX604" s="384" t="str">
        <f t="shared" si="128"/>
        <v/>
      </c>
      <c r="AY604" s="384">
        <f t="shared" si="129"/>
        <v>0</v>
      </c>
      <c r="AZ604" s="384">
        <f t="shared" si="130"/>
        <v>0</v>
      </c>
      <c r="BA604" s="384">
        <f t="shared" si="131"/>
        <v>0</v>
      </c>
    </row>
    <row r="605" spans="2:53" s="177" customFormat="1" ht="24.75" hidden="1" customHeight="1" outlineLevel="1">
      <c r="B605" s="38"/>
      <c r="C605" s="52"/>
      <c r="D605" s="291" t="str">
        <f t="shared" si="119"/>
        <v/>
      </c>
      <c r="E605" s="3"/>
      <c r="F605" s="3"/>
      <c r="G605" s="3"/>
      <c r="H605" s="3"/>
      <c r="I605" s="3"/>
      <c r="J605" s="3"/>
      <c r="K605" s="3"/>
      <c r="L605" s="356"/>
      <c r="M605" s="3"/>
      <c r="N605" s="3"/>
      <c r="O605" s="3"/>
      <c r="P605" s="3"/>
      <c r="Q605" s="13"/>
      <c r="R605" s="67"/>
      <c r="S605" s="13"/>
      <c r="T605" s="13"/>
      <c r="U605" s="75"/>
      <c r="V605" s="58" t="s">
        <v>3550</v>
      </c>
      <c r="W605" s="59"/>
      <c r="X605" s="41"/>
      <c r="Y605" s="134" t="str">
        <f t="shared" si="120"/>
        <v/>
      </c>
      <c r="Z605" s="135" t="str">
        <f t="shared" si="121"/>
        <v/>
      </c>
      <c r="AA605" s="134"/>
      <c r="AB605" s="303"/>
      <c r="AC605" s="44"/>
      <c r="AD605" s="183" t="str">
        <f t="shared" si="122"/>
        <v/>
      </c>
      <c r="AE605" s="380">
        <v>0.1</v>
      </c>
      <c r="AF605" s="185" t="str">
        <f t="shared" si="123"/>
        <v/>
      </c>
      <c r="AG605" s="186" t="str">
        <f t="shared" si="124"/>
        <v/>
      </c>
      <c r="AH605" s="186" t="str">
        <f t="shared" si="125"/>
        <v/>
      </c>
      <c r="AI605" s="187" t="str">
        <f t="shared" si="126"/>
        <v/>
      </c>
      <c r="AJ605" s="337"/>
      <c r="AK605" s="61"/>
      <c r="AL605" s="372" t="str">
        <f t="shared" si="127"/>
        <v/>
      </c>
      <c r="AM605" s="14"/>
      <c r="AN605" s="15"/>
      <c r="AO605" s="15"/>
      <c r="AP605" s="15"/>
      <c r="AQ605" s="16"/>
      <c r="AR605" s="17"/>
      <c r="AT605" s="25"/>
      <c r="AU605" s="440" t="str">
        <f>IF($AT605="","",VLOOKUP($AT605,リスト!$CL:$CM,2,FALSE))</f>
        <v/>
      </c>
      <c r="AV605" s="449"/>
      <c r="AX605" s="384" t="str">
        <f t="shared" si="128"/>
        <v/>
      </c>
      <c r="AY605" s="384">
        <f t="shared" si="129"/>
        <v>0</v>
      </c>
      <c r="AZ605" s="384">
        <f t="shared" si="130"/>
        <v>0</v>
      </c>
      <c r="BA605" s="384">
        <f t="shared" si="131"/>
        <v>0</v>
      </c>
    </row>
    <row r="606" spans="2:53" s="177" customFormat="1" ht="24.75" hidden="1" customHeight="1" outlineLevel="1">
      <c r="B606" s="38"/>
      <c r="C606" s="52"/>
      <c r="D606" s="291" t="str">
        <f t="shared" si="119"/>
        <v/>
      </c>
      <c r="E606" s="3"/>
      <c r="F606" s="3"/>
      <c r="G606" s="3"/>
      <c r="H606" s="3"/>
      <c r="I606" s="3"/>
      <c r="J606" s="3"/>
      <c r="K606" s="3"/>
      <c r="L606" s="356"/>
      <c r="M606" s="3"/>
      <c r="N606" s="3"/>
      <c r="O606" s="3"/>
      <c r="P606" s="3"/>
      <c r="Q606" s="13"/>
      <c r="R606" s="67"/>
      <c r="S606" s="13"/>
      <c r="T606" s="13"/>
      <c r="U606" s="75"/>
      <c r="V606" s="58" t="s">
        <v>3550</v>
      </c>
      <c r="W606" s="59"/>
      <c r="X606" s="41"/>
      <c r="Y606" s="134" t="str">
        <f t="shared" si="120"/>
        <v/>
      </c>
      <c r="Z606" s="135" t="str">
        <f t="shared" si="121"/>
        <v/>
      </c>
      <c r="AA606" s="134"/>
      <c r="AB606" s="303"/>
      <c r="AC606" s="44"/>
      <c r="AD606" s="183" t="str">
        <f t="shared" si="122"/>
        <v/>
      </c>
      <c r="AE606" s="380">
        <v>0.1</v>
      </c>
      <c r="AF606" s="185" t="str">
        <f t="shared" si="123"/>
        <v/>
      </c>
      <c r="AG606" s="186" t="str">
        <f t="shared" si="124"/>
        <v/>
      </c>
      <c r="AH606" s="186" t="str">
        <f t="shared" si="125"/>
        <v/>
      </c>
      <c r="AI606" s="187" t="str">
        <f t="shared" si="126"/>
        <v/>
      </c>
      <c r="AJ606" s="337"/>
      <c r="AK606" s="61"/>
      <c r="AL606" s="372" t="str">
        <f t="shared" si="127"/>
        <v/>
      </c>
      <c r="AM606" s="14"/>
      <c r="AN606" s="15"/>
      <c r="AO606" s="15"/>
      <c r="AP606" s="15"/>
      <c r="AQ606" s="16"/>
      <c r="AR606" s="17"/>
      <c r="AT606" s="25"/>
      <c r="AU606" s="440" t="str">
        <f>IF($AT606="","",VLOOKUP($AT606,リスト!$CL:$CM,2,FALSE))</f>
        <v/>
      </c>
      <c r="AV606" s="449"/>
      <c r="AX606" s="384" t="str">
        <f t="shared" si="128"/>
        <v/>
      </c>
      <c r="AY606" s="384">
        <f t="shared" si="129"/>
        <v>0</v>
      </c>
      <c r="AZ606" s="384">
        <f t="shared" si="130"/>
        <v>0</v>
      </c>
      <c r="BA606" s="384">
        <f t="shared" si="131"/>
        <v>0</v>
      </c>
    </row>
    <row r="607" spans="2:53" s="177" customFormat="1" ht="24.75" customHeight="1" collapsed="1">
      <c r="B607" s="38"/>
      <c r="C607" s="52"/>
      <c r="D607" s="291" t="str">
        <f t="shared" si="119"/>
        <v/>
      </c>
      <c r="E607" s="3"/>
      <c r="F607" s="3"/>
      <c r="G607" s="3"/>
      <c r="H607" s="3"/>
      <c r="I607" s="3"/>
      <c r="J607" s="3"/>
      <c r="K607" s="3"/>
      <c r="L607" s="356"/>
      <c r="M607" s="3"/>
      <c r="N607" s="3"/>
      <c r="O607" s="3"/>
      <c r="P607" s="3"/>
      <c r="Q607" s="13"/>
      <c r="R607" s="67"/>
      <c r="S607" s="13"/>
      <c r="T607" s="13"/>
      <c r="U607" s="75"/>
      <c r="V607" s="58" t="s">
        <v>3550</v>
      </c>
      <c r="W607" s="59"/>
      <c r="X607" s="41"/>
      <c r="Y607" s="134" t="str">
        <f t="shared" si="120"/>
        <v/>
      </c>
      <c r="Z607" s="135" t="str">
        <f t="shared" si="121"/>
        <v/>
      </c>
      <c r="AA607" s="134"/>
      <c r="AB607" s="303"/>
      <c r="AC607" s="44"/>
      <c r="AD607" s="183" t="str">
        <f t="shared" si="122"/>
        <v/>
      </c>
      <c r="AE607" s="380">
        <v>0.1</v>
      </c>
      <c r="AF607" s="185" t="str">
        <f t="shared" si="123"/>
        <v/>
      </c>
      <c r="AG607" s="186" t="str">
        <f t="shared" si="124"/>
        <v/>
      </c>
      <c r="AH607" s="186" t="str">
        <f t="shared" si="125"/>
        <v/>
      </c>
      <c r="AI607" s="187" t="str">
        <f t="shared" si="126"/>
        <v/>
      </c>
      <c r="AJ607" s="337"/>
      <c r="AK607" s="61"/>
      <c r="AL607" s="372" t="str">
        <f t="shared" si="127"/>
        <v/>
      </c>
      <c r="AM607" s="14"/>
      <c r="AN607" s="15"/>
      <c r="AO607" s="15"/>
      <c r="AP607" s="15"/>
      <c r="AQ607" s="16"/>
      <c r="AR607" s="17"/>
      <c r="AT607" s="25"/>
      <c r="AU607" s="440" t="str">
        <f>IF($AT607="","",VLOOKUP($AT607,リスト!$CL:$CM,2,FALSE))</f>
        <v/>
      </c>
      <c r="AV607" s="449"/>
      <c r="AX607" s="384" t="str">
        <f t="shared" si="128"/>
        <v/>
      </c>
      <c r="AY607" s="384">
        <f t="shared" si="129"/>
        <v>0</v>
      </c>
      <c r="AZ607" s="384">
        <f t="shared" si="130"/>
        <v>0</v>
      </c>
      <c r="BA607" s="384">
        <f t="shared" si="131"/>
        <v>0</v>
      </c>
    </row>
    <row r="608" spans="2:53" s="177" customFormat="1" ht="24.75" hidden="1" customHeight="1" outlineLevel="1">
      <c r="B608" s="38"/>
      <c r="C608" s="52"/>
      <c r="D608" s="291" t="str">
        <f t="shared" si="119"/>
        <v/>
      </c>
      <c r="E608" s="3"/>
      <c r="F608" s="3"/>
      <c r="G608" s="3"/>
      <c r="H608" s="3"/>
      <c r="I608" s="3"/>
      <c r="J608" s="3"/>
      <c r="K608" s="3"/>
      <c r="L608" s="356"/>
      <c r="M608" s="3"/>
      <c r="N608" s="3"/>
      <c r="O608" s="3"/>
      <c r="P608" s="3"/>
      <c r="Q608" s="13"/>
      <c r="R608" s="67"/>
      <c r="S608" s="13"/>
      <c r="T608" s="13"/>
      <c r="U608" s="75"/>
      <c r="V608" s="58" t="s">
        <v>3550</v>
      </c>
      <c r="W608" s="59"/>
      <c r="X608" s="41"/>
      <c r="Y608" s="134" t="str">
        <f t="shared" si="120"/>
        <v/>
      </c>
      <c r="Z608" s="135" t="str">
        <f t="shared" si="121"/>
        <v/>
      </c>
      <c r="AA608" s="134"/>
      <c r="AB608" s="303"/>
      <c r="AC608" s="44"/>
      <c r="AD608" s="183" t="str">
        <f t="shared" si="122"/>
        <v/>
      </c>
      <c r="AE608" s="380">
        <v>0.1</v>
      </c>
      <c r="AF608" s="185" t="str">
        <f t="shared" si="123"/>
        <v/>
      </c>
      <c r="AG608" s="186" t="str">
        <f t="shared" si="124"/>
        <v/>
      </c>
      <c r="AH608" s="186" t="str">
        <f t="shared" si="125"/>
        <v/>
      </c>
      <c r="AI608" s="187" t="str">
        <f t="shared" si="126"/>
        <v/>
      </c>
      <c r="AJ608" s="337"/>
      <c r="AK608" s="61"/>
      <c r="AL608" s="372" t="str">
        <f t="shared" si="127"/>
        <v/>
      </c>
      <c r="AM608" s="14"/>
      <c r="AN608" s="15"/>
      <c r="AO608" s="15"/>
      <c r="AP608" s="15"/>
      <c r="AQ608" s="16"/>
      <c r="AR608" s="17"/>
      <c r="AT608" s="25"/>
      <c r="AU608" s="440" t="str">
        <f>IF($AT608="","",VLOOKUP($AT608,リスト!$CL:$CM,2,FALSE))</f>
        <v/>
      </c>
      <c r="AV608" s="449"/>
      <c r="AX608" s="384" t="str">
        <f t="shared" si="128"/>
        <v/>
      </c>
      <c r="AY608" s="384">
        <f t="shared" si="129"/>
        <v>0</v>
      </c>
      <c r="AZ608" s="384">
        <f t="shared" si="130"/>
        <v>0</v>
      </c>
      <c r="BA608" s="384">
        <f t="shared" si="131"/>
        <v>0</v>
      </c>
    </row>
    <row r="609" spans="2:53" s="177" customFormat="1" ht="24.75" hidden="1" customHeight="1" outlineLevel="1">
      <c r="B609" s="38"/>
      <c r="C609" s="52"/>
      <c r="D609" s="291" t="str">
        <f t="shared" si="119"/>
        <v/>
      </c>
      <c r="E609" s="3"/>
      <c r="F609" s="3"/>
      <c r="G609" s="3"/>
      <c r="H609" s="3"/>
      <c r="I609" s="3"/>
      <c r="J609" s="3"/>
      <c r="K609" s="3"/>
      <c r="L609" s="356"/>
      <c r="M609" s="3"/>
      <c r="N609" s="3"/>
      <c r="O609" s="3"/>
      <c r="P609" s="3"/>
      <c r="Q609" s="13"/>
      <c r="R609" s="67"/>
      <c r="S609" s="13"/>
      <c r="T609" s="13"/>
      <c r="U609" s="75"/>
      <c r="V609" s="58" t="s">
        <v>3550</v>
      </c>
      <c r="W609" s="59"/>
      <c r="X609" s="41"/>
      <c r="Y609" s="134" t="str">
        <f t="shared" si="120"/>
        <v/>
      </c>
      <c r="Z609" s="135" t="str">
        <f t="shared" si="121"/>
        <v/>
      </c>
      <c r="AA609" s="134"/>
      <c r="AB609" s="303"/>
      <c r="AC609" s="44"/>
      <c r="AD609" s="183" t="str">
        <f t="shared" si="122"/>
        <v/>
      </c>
      <c r="AE609" s="380">
        <v>0.1</v>
      </c>
      <c r="AF609" s="185" t="str">
        <f t="shared" si="123"/>
        <v/>
      </c>
      <c r="AG609" s="186" t="str">
        <f t="shared" si="124"/>
        <v/>
      </c>
      <c r="AH609" s="186" t="str">
        <f t="shared" si="125"/>
        <v/>
      </c>
      <c r="AI609" s="187" t="str">
        <f t="shared" si="126"/>
        <v/>
      </c>
      <c r="AJ609" s="337"/>
      <c r="AK609" s="61"/>
      <c r="AL609" s="372" t="str">
        <f t="shared" si="127"/>
        <v/>
      </c>
      <c r="AM609" s="14"/>
      <c r="AN609" s="15"/>
      <c r="AO609" s="15"/>
      <c r="AP609" s="15"/>
      <c r="AQ609" s="16"/>
      <c r="AR609" s="17"/>
      <c r="AT609" s="25"/>
      <c r="AU609" s="440" t="str">
        <f>IF($AT609="","",VLOOKUP($AT609,リスト!$CL:$CM,2,FALSE))</f>
        <v/>
      </c>
      <c r="AV609" s="449"/>
      <c r="AX609" s="384" t="str">
        <f t="shared" si="128"/>
        <v/>
      </c>
      <c r="AY609" s="384">
        <f t="shared" si="129"/>
        <v>0</v>
      </c>
      <c r="AZ609" s="384">
        <f t="shared" si="130"/>
        <v>0</v>
      </c>
      <c r="BA609" s="384">
        <f t="shared" si="131"/>
        <v>0</v>
      </c>
    </row>
    <row r="610" spans="2:53" s="177" customFormat="1" ht="24.75" hidden="1" customHeight="1" outlineLevel="1">
      <c r="B610" s="38"/>
      <c r="C610" s="52"/>
      <c r="D610" s="291" t="str">
        <f t="shared" si="119"/>
        <v/>
      </c>
      <c r="E610" s="3"/>
      <c r="F610" s="3"/>
      <c r="G610" s="3"/>
      <c r="H610" s="3"/>
      <c r="I610" s="3"/>
      <c r="J610" s="3"/>
      <c r="K610" s="3"/>
      <c r="L610" s="356"/>
      <c r="M610" s="3"/>
      <c r="N610" s="3"/>
      <c r="O610" s="3"/>
      <c r="P610" s="3"/>
      <c r="Q610" s="13"/>
      <c r="R610" s="67"/>
      <c r="S610" s="13"/>
      <c r="T610" s="13"/>
      <c r="U610" s="75"/>
      <c r="V610" s="58" t="s">
        <v>3550</v>
      </c>
      <c r="W610" s="59"/>
      <c r="X610" s="41"/>
      <c r="Y610" s="134" t="str">
        <f t="shared" si="120"/>
        <v/>
      </c>
      <c r="Z610" s="135" t="str">
        <f t="shared" si="121"/>
        <v/>
      </c>
      <c r="AA610" s="134"/>
      <c r="AB610" s="303"/>
      <c r="AC610" s="44"/>
      <c r="AD610" s="183" t="str">
        <f t="shared" si="122"/>
        <v/>
      </c>
      <c r="AE610" s="380">
        <v>0.1</v>
      </c>
      <c r="AF610" s="185" t="str">
        <f t="shared" si="123"/>
        <v/>
      </c>
      <c r="AG610" s="186" t="str">
        <f t="shared" si="124"/>
        <v/>
      </c>
      <c r="AH610" s="186" t="str">
        <f t="shared" si="125"/>
        <v/>
      </c>
      <c r="AI610" s="187" t="str">
        <f t="shared" si="126"/>
        <v/>
      </c>
      <c r="AJ610" s="337"/>
      <c r="AK610" s="61"/>
      <c r="AL610" s="372" t="str">
        <f t="shared" si="127"/>
        <v/>
      </c>
      <c r="AM610" s="14"/>
      <c r="AN610" s="15"/>
      <c r="AO610" s="15"/>
      <c r="AP610" s="15"/>
      <c r="AQ610" s="16"/>
      <c r="AR610" s="17"/>
      <c r="AT610" s="25"/>
      <c r="AU610" s="440" t="str">
        <f>IF($AT610="","",VLOOKUP($AT610,リスト!$CL:$CM,2,FALSE))</f>
        <v/>
      </c>
      <c r="AV610" s="449"/>
      <c r="AX610" s="384" t="str">
        <f t="shared" si="128"/>
        <v/>
      </c>
      <c r="AY610" s="384">
        <f t="shared" si="129"/>
        <v>0</v>
      </c>
      <c r="AZ610" s="384">
        <f t="shared" si="130"/>
        <v>0</v>
      </c>
      <c r="BA610" s="384">
        <f t="shared" si="131"/>
        <v>0</v>
      </c>
    </row>
    <row r="611" spans="2:53" s="177" customFormat="1" ht="24.75" hidden="1" customHeight="1" outlineLevel="1">
      <c r="B611" s="38"/>
      <c r="C611" s="52"/>
      <c r="D611" s="291" t="str">
        <f t="shared" si="119"/>
        <v/>
      </c>
      <c r="E611" s="3"/>
      <c r="F611" s="3"/>
      <c r="G611" s="3"/>
      <c r="H611" s="3"/>
      <c r="I611" s="3"/>
      <c r="J611" s="3"/>
      <c r="K611" s="3"/>
      <c r="L611" s="356"/>
      <c r="M611" s="3"/>
      <c r="N611" s="3"/>
      <c r="O611" s="3"/>
      <c r="P611" s="3"/>
      <c r="Q611" s="13"/>
      <c r="R611" s="67"/>
      <c r="S611" s="13"/>
      <c r="T611" s="13"/>
      <c r="U611" s="75"/>
      <c r="V611" s="58" t="s">
        <v>3550</v>
      </c>
      <c r="W611" s="59"/>
      <c r="X611" s="41"/>
      <c r="Y611" s="134" t="str">
        <f t="shared" si="120"/>
        <v/>
      </c>
      <c r="Z611" s="135" t="str">
        <f t="shared" si="121"/>
        <v/>
      </c>
      <c r="AA611" s="134"/>
      <c r="AB611" s="303"/>
      <c r="AC611" s="44"/>
      <c r="AD611" s="183" t="str">
        <f t="shared" si="122"/>
        <v/>
      </c>
      <c r="AE611" s="380">
        <v>0.1</v>
      </c>
      <c r="AF611" s="185" t="str">
        <f t="shared" si="123"/>
        <v/>
      </c>
      <c r="AG611" s="186" t="str">
        <f t="shared" si="124"/>
        <v/>
      </c>
      <c r="AH611" s="186" t="str">
        <f t="shared" si="125"/>
        <v/>
      </c>
      <c r="AI611" s="187" t="str">
        <f t="shared" si="126"/>
        <v/>
      </c>
      <c r="AJ611" s="337"/>
      <c r="AK611" s="61"/>
      <c r="AL611" s="372" t="str">
        <f t="shared" si="127"/>
        <v/>
      </c>
      <c r="AM611" s="14"/>
      <c r="AN611" s="15"/>
      <c r="AO611" s="15"/>
      <c r="AP611" s="15"/>
      <c r="AQ611" s="16"/>
      <c r="AR611" s="17"/>
      <c r="AT611" s="25"/>
      <c r="AU611" s="440" t="str">
        <f>IF($AT611="","",VLOOKUP($AT611,リスト!$CL:$CM,2,FALSE))</f>
        <v/>
      </c>
      <c r="AV611" s="449"/>
      <c r="AX611" s="384" t="str">
        <f t="shared" si="128"/>
        <v/>
      </c>
      <c r="AY611" s="384">
        <f t="shared" si="129"/>
        <v>0</v>
      </c>
      <c r="AZ611" s="384">
        <f t="shared" si="130"/>
        <v>0</v>
      </c>
      <c r="BA611" s="384">
        <f t="shared" si="131"/>
        <v>0</v>
      </c>
    </row>
    <row r="612" spans="2:53" s="177" customFormat="1" ht="24.75" hidden="1" customHeight="1" outlineLevel="1">
      <c r="B612" s="38"/>
      <c r="C612" s="52"/>
      <c r="D612" s="291" t="str">
        <f t="shared" si="119"/>
        <v/>
      </c>
      <c r="E612" s="3"/>
      <c r="F612" s="3"/>
      <c r="G612" s="3"/>
      <c r="H612" s="3"/>
      <c r="I612" s="3"/>
      <c r="J612" s="3"/>
      <c r="K612" s="3"/>
      <c r="L612" s="356"/>
      <c r="M612" s="3"/>
      <c r="N612" s="3"/>
      <c r="O612" s="3"/>
      <c r="P612" s="3"/>
      <c r="Q612" s="13"/>
      <c r="R612" s="67"/>
      <c r="S612" s="13"/>
      <c r="T612" s="13"/>
      <c r="U612" s="75"/>
      <c r="V612" s="58" t="s">
        <v>3550</v>
      </c>
      <c r="W612" s="59"/>
      <c r="X612" s="41"/>
      <c r="Y612" s="134" t="str">
        <f t="shared" si="120"/>
        <v/>
      </c>
      <c r="Z612" s="135" t="str">
        <f t="shared" si="121"/>
        <v/>
      </c>
      <c r="AA612" s="134"/>
      <c r="AB612" s="303"/>
      <c r="AC612" s="44"/>
      <c r="AD612" s="183" t="str">
        <f t="shared" si="122"/>
        <v/>
      </c>
      <c r="AE612" s="380">
        <v>0.1</v>
      </c>
      <c r="AF612" s="185" t="str">
        <f t="shared" si="123"/>
        <v/>
      </c>
      <c r="AG612" s="186" t="str">
        <f t="shared" si="124"/>
        <v/>
      </c>
      <c r="AH612" s="186" t="str">
        <f t="shared" si="125"/>
        <v/>
      </c>
      <c r="AI612" s="187" t="str">
        <f t="shared" si="126"/>
        <v/>
      </c>
      <c r="AJ612" s="337"/>
      <c r="AK612" s="61"/>
      <c r="AL612" s="372" t="str">
        <f t="shared" si="127"/>
        <v/>
      </c>
      <c r="AM612" s="14"/>
      <c r="AN612" s="15"/>
      <c r="AO612" s="15"/>
      <c r="AP612" s="15"/>
      <c r="AQ612" s="16"/>
      <c r="AR612" s="17"/>
      <c r="AT612" s="25"/>
      <c r="AU612" s="440" t="str">
        <f>IF($AT612="","",VLOOKUP($AT612,リスト!$CL:$CM,2,FALSE))</f>
        <v/>
      </c>
      <c r="AV612" s="449"/>
      <c r="AX612" s="384" t="str">
        <f t="shared" si="128"/>
        <v/>
      </c>
      <c r="AY612" s="384">
        <f t="shared" si="129"/>
        <v>0</v>
      </c>
      <c r="AZ612" s="384">
        <f t="shared" si="130"/>
        <v>0</v>
      </c>
      <c r="BA612" s="384">
        <f t="shared" si="131"/>
        <v>0</v>
      </c>
    </row>
    <row r="613" spans="2:53" s="177" customFormat="1" ht="24.75" hidden="1" customHeight="1" outlineLevel="1">
      <c r="B613" s="38"/>
      <c r="C613" s="52"/>
      <c r="D613" s="291" t="str">
        <f t="shared" si="119"/>
        <v/>
      </c>
      <c r="E613" s="3"/>
      <c r="F613" s="3"/>
      <c r="G613" s="3"/>
      <c r="H613" s="3"/>
      <c r="I613" s="3"/>
      <c r="J613" s="3"/>
      <c r="K613" s="3"/>
      <c r="L613" s="356"/>
      <c r="M613" s="3"/>
      <c r="N613" s="3"/>
      <c r="O613" s="3"/>
      <c r="P613" s="3"/>
      <c r="Q613" s="13"/>
      <c r="R613" s="67"/>
      <c r="S613" s="13"/>
      <c r="T613" s="13"/>
      <c r="U613" s="75"/>
      <c r="V613" s="58" t="s">
        <v>3550</v>
      </c>
      <c r="W613" s="59"/>
      <c r="X613" s="41"/>
      <c r="Y613" s="134" t="str">
        <f t="shared" si="120"/>
        <v/>
      </c>
      <c r="Z613" s="135" t="str">
        <f t="shared" si="121"/>
        <v/>
      </c>
      <c r="AA613" s="134"/>
      <c r="AB613" s="303"/>
      <c r="AC613" s="44"/>
      <c r="AD613" s="183" t="str">
        <f t="shared" si="122"/>
        <v/>
      </c>
      <c r="AE613" s="380">
        <v>0.1</v>
      </c>
      <c r="AF613" s="185" t="str">
        <f t="shared" si="123"/>
        <v/>
      </c>
      <c r="AG613" s="186" t="str">
        <f t="shared" si="124"/>
        <v/>
      </c>
      <c r="AH613" s="186" t="str">
        <f t="shared" si="125"/>
        <v/>
      </c>
      <c r="AI613" s="187" t="str">
        <f t="shared" si="126"/>
        <v/>
      </c>
      <c r="AJ613" s="337"/>
      <c r="AK613" s="61"/>
      <c r="AL613" s="372" t="str">
        <f t="shared" si="127"/>
        <v/>
      </c>
      <c r="AM613" s="14"/>
      <c r="AN613" s="15"/>
      <c r="AO613" s="15"/>
      <c r="AP613" s="15"/>
      <c r="AQ613" s="16"/>
      <c r="AR613" s="17"/>
      <c r="AT613" s="25"/>
      <c r="AU613" s="440" t="str">
        <f>IF($AT613="","",VLOOKUP($AT613,リスト!$CL:$CM,2,FALSE))</f>
        <v/>
      </c>
      <c r="AV613" s="449"/>
      <c r="AX613" s="384" t="str">
        <f t="shared" si="128"/>
        <v/>
      </c>
      <c r="AY613" s="384">
        <f t="shared" si="129"/>
        <v>0</v>
      </c>
      <c r="AZ613" s="384">
        <f t="shared" si="130"/>
        <v>0</v>
      </c>
      <c r="BA613" s="384">
        <f t="shared" si="131"/>
        <v>0</v>
      </c>
    </row>
    <row r="614" spans="2:53" s="177" customFormat="1" ht="24.75" hidden="1" customHeight="1" outlineLevel="1">
      <c r="B614" s="38"/>
      <c r="C614" s="52"/>
      <c r="D614" s="291" t="str">
        <f t="shared" si="119"/>
        <v/>
      </c>
      <c r="E614" s="3"/>
      <c r="F614" s="3"/>
      <c r="G614" s="3"/>
      <c r="H614" s="3"/>
      <c r="I614" s="3"/>
      <c r="J614" s="3"/>
      <c r="K614" s="3"/>
      <c r="L614" s="356"/>
      <c r="M614" s="3"/>
      <c r="N614" s="3"/>
      <c r="O614" s="3"/>
      <c r="P614" s="3"/>
      <c r="Q614" s="13"/>
      <c r="R614" s="67"/>
      <c r="S614" s="13"/>
      <c r="T614" s="13"/>
      <c r="U614" s="75"/>
      <c r="V614" s="58" t="s">
        <v>3550</v>
      </c>
      <c r="W614" s="59"/>
      <c r="X614" s="41"/>
      <c r="Y614" s="134" t="str">
        <f t="shared" si="120"/>
        <v/>
      </c>
      <c r="Z614" s="135" t="str">
        <f t="shared" si="121"/>
        <v/>
      </c>
      <c r="AA614" s="134"/>
      <c r="AB614" s="303"/>
      <c r="AC614" s="44"/>
      <c r="AD614" s="183" t="str">
        <f t="shared" si="122"/>
        <v/>
      </c>
      <c r="AE614" s="380">
        <v>0.1</v>
      </c>
      <c r="AF614" s="185" t="str">
        <f t="shared" si="123"/>
        <v/>
      </c>
      <c r="AG614" s="186" t="str">
        <f t="shared" si="124"/>
        <v/>
      </c>
      <c r="AH614" s="186" t="str">
        <f t="shared" si="125"/>
        <v/>
      </c>
      <c r="AI614" s="187" t="str">
        <f t="shared" si="126"/>
        <v/>
      </c>
      <c r="AJ614" s="337"/>
      <c r="AK614" s="61"/>
      <c r="AL614" s="372" t="str">
        <f t="shared" si="127"/>
        <v/>
      </c>
      <c r="AM614" s="14"/>
      <c r="AN614" s="15"/>
      <c r="AO614" s="15"/>
      <c r="AP614" s="15"/>
      <c r="AQ614" s="16"/>
      <c r="AR614" s="17"/>
      <c r="AT614" s="25"/>
      <c r="AU614" s="440" t="str">
        <f>IF($AT614="","",VLOOKUP($AT614,リスト!$CL:$CM,2,FALSE))</f>
        <v/>
      </c>
      <c r="AV614" s="449"/>
      <c r="AX614" s="384" t="str">
        <f t="shared" si="128"/>
        <v/>
      </c>
      <c r="AY614" s="384">
        <f t="shared" si="129"/>
        <v>0</v>
      </c>
      <c r="AZ614" s="384">
        <f t="shared" si="130"/>
        <v>0</v>
      </c>
      <c r="BA614" s="384">
        <f t="shared" si="131"/>
        <v>0</v>
      </c>
    </row>
    <row r="615" spans="2:53" s="177" customFormat="1" ht="24.75" hidden="1" customHeight="1" outlineLevel="1">
      <c r="B615" s="38"/>
      <c r="C615" s="52"/>
      <c r="D615" s="291" t="str">
        <f t="shared" si="119"/>
        <v/>
      </c>
      <c r="E615" s="3"/>
      <c r="F615" s="3"/>
      <c r="G615" s="3"/>
      <c r="H615" s="3"/>
      <c r="I615" s="3"/>
      <c r="J615" s="3"/>
      <c r="K615" s="3"/>
      <c r="L615" s="356"/>
      <c r="M615" s="3"/>
      <c r="N615" s="3"/>
      <c r="O615" s="3"/>
      <c r="P615" s="3"/>
      <c r="Q615" s="13"/>
      <c r="R615" s="67"/>
      <c r="S615" s="13"/>
      <c r="T615" s="13"/>
      <c r="U615" s="75"/>
      <c r="V615" s="58" t="s">
        <v>3550</v>
      </c>
      <c r="W615" s="59"/>
      <c r="X615" s="41"/>
      <c r="Y615" s="134" t="str">
        <f t="shared" si="120"/>
        <v/>
      </c>
      <c r="Z615" s="135" t="str">
        <f t="shared" si="121"/>
        <v/>
      </c>
      <c r="AA615" s="134"/>
      <c r="AB615" s="303"/>
      <c r="AC615" s="44"/>
      <c r="AD615" s="183" t="str">
        <f t="shared" si="122"/>
        <v/>
      </c>
      <c r="AE615" s="380">
        <v>0.1</v>
      </c>
      <c r="AF615" s="185" t="str">
        <f t="shared" si="123"/>
        <v/>
      </c>
      <c r="AG615" s="186" t="str">
        <f t="shared" si="124"/>
        <v/>
      </c>
      <c r="AH615" s="186" t="str">
        <f t="shared" si="125"/>
        <v/>
      </c>
      <c r="AI615" s="187" t="str">
        <f t="shared" si="126"/>
        <v/>
      </c>
      <c r="AJ615" s="337"/>
      <c r="AK615" s="61"/>
      <c r="AL615" s="372" t="str">
        <f t="shared" si="127"/>
        <v/>
      </c>
      <c r="AM615" s="14"/>
      <c r="AN615" s="15"/>
      <c r="AO615" s="15"/>
      <c r="AP615" s="15"/>
      <c r="AQ615" s="16"/>
      <c r="AR615" s="17"/>
      <c r="AT615" s="25"/>
      <c r="AU615" s="440" t="str">
        <f>IF($AT615="","",VLOOKUP($AT615,リスト!$CL:$CM,2,FALSE))</f>
        <v/>
      </c>
      <c r="AV615" s="449"/>
      <c r="AX615" s="384" t="str">
        <f t="shared" si="128"/>
        <v/>
      </c>
      <c r="AY615" s="384">
        <f t="shared" si="129"/>
        <v>0</v>
      </c>
      <c r="AZ615" s="384">
        <f t="shared" si="130"/>
        <v>0</v>
      </c>
      <c r="BA615" s="384">
        <f t="shared" si="131"/>
        <v>0</v>
      </c>
    </row>
    <row r="616" spans="2:53" s="177" customFormat="1" ht="24.75" hidden="1" customHeight="1" outlineLevel="1">
      <c r="B616" s="38"/>
      <c r="C616" s="52"/>
      <c r="D616" s="291" t="str">
        <f t="shared" si="119"/>
        <v/>
      </c>
      <c r="E616" s="3"/>
      <c r="F616" s="3"/>
      <c r="G616" s="3"/>
      <c r="H616" s="3"/>
      <c r="I616" s="3"/>
      <c r="J616" s="3"/>
      <c r="K616" s="3"/>
      <c r="L616" s="356"/>
      <c r="M616" s="3"/>
      <c r="N616" s="3"/>
      <c r="O616" s="3"/>
      <c r="P616" s="3"/>
      <c r="Q616" s="13"/>
      <c r="R616" s="67"/>
      <c r="S616" s="13"/>
      <c r="T616" s="13"/>
      <c r="U616" s="75"/>
      <c r="V616" s="58" t="s">
        <v>3550</v>
      </c>
      <c r="W616" s="59"/>
      <c r="X616" s="41"/>
      <c r="Y616" s="134" t="str">
        <f t="shared" si="120"/>
        <v/>
      </c>
      <c r="Z616" s="135" t="str">
        <f t="shared" si="121"/>
        <v/>
      </c>
      <c r="AA616" s="134"/>
      <c r="AB616" s="303"/>
      <c r="AC616" s="44"/>
      <c r="AD616" s="183" t="str">
        <f t="shared" si="122"/>
        <v/>
      </c>
      <c r="AE616" s="380">
        <v>0.1</v>
      </c>
      <c r="AF616" s="185" t="str">
        <f t="shared" si="123"/>
        <v/>
      </c>
      <c r="AG616" s="186" t="str">
        <f t="shared" si="124"/>
        <v/>
      </c>
      <c r="AH616" s="186" t="str">
        <f t="shared" si="125"/>
        <v/>
      </c>
      <c r="AI616" s="187" t="str">
        <f t="shared" si="126"/>
        <v/>
      </c>
      <c r="AJ616" s="337"/>
      <c r="AK616" s="61"/>
      <c r="AL616" s="372" t="str">
        <f t="shared" si="127"/>
        <v/>
      </c>
      <c r="AM616" s="14"/>
      <c r="AN616" s="15"/>
      <c r="AO616" s="15"/>
      <c r="AP616" s="15"/>
      <c r="AQ616" s="16"/>
      <c r="AR616" s="17"/>
      <c r="AT616" s="25"/>
      <c r="AU616" s="440" t="str">
        <f>IF($AT616="","",VLOOKUP($AT616,リスト!$CL:$CM,2,FALSE))</f>
        <v/>
      </c>
      <c r="AV616" s="449"/>
      <c r="AX616" s="384" t="str">
        <f t="shared" si="128"/>
        <v/>
      </c>
      <c r="AY616" s="384">
        <f t="shared" si="129"/>
        <v>0</v>
      </c>
      <c r="AZ616" s="384">
        <f t="shared" si="130"/>
        <v>0</v>
      </c>
      <c r="BA616" s="384">
        <f t="shared" si="131"/>
        <v>0</v>
      </c>
    </row>
    <row r="617" spans="2:53" s="177" customFormat="1" ht="24.75" hidden="1" customHeight="1" outlineLevel="1">
      <c r="B617" s="38"/>
      <c r="C617" s="52"/>
      <c r="D617" s="291" t="str">
        <f t="shared" si="119"/>
        <v/>
      </c>
      <c r="E617" s="3"/>
      <c r="F617" s="3"/>
      <c r="G617" s="3"/>
      <c r="H617" s="3"/>
      <c r="I617" s="3"/>
      <c r="J617" s="3"/>
      <c r="K617" s="3"/>
      <c r="L617" s="356"/>
      <c r="M617" s="3"/>
      <c r="N617" s="3"/>
      <c r="O617" s="3"/>
      <c r="P617" s="3"/>
      <c r="Q617" s="13"/>
      <c r="R617" s="67"/>
      <c r="S617" s="13"/>
      <c r="T617" s="13"/>
      <c r="U617" s="75"/>
      <c r="V617" s="58" t="s">
        <v>3550</v>
      </c>
      <c r="W617" s="59"/>
      <c r="X617" s="41"/>
      <c r="Y617" s="134" t="str">
        <f t="shared" si="120"/>
        <v/>
      </c>
      <c r="Z617" s="135" t="str">
        <f t="shared" si="121"/>
        <v/>
      </c>
      <c r="AA617" s="134"/>
      <c r="AB617" s="303"/>
      <c r="AC617" s="44"/>
      <c r="AD617" s="183" t="str">
        <f t="shared" si="122"/>
        <v/>
      </c>
      <c r="AE617" s="380">
        <v>0.1</v>
      </c>
      <c r="AF617" s="185" t="str">
        <f t="shared" si="123"/>
        <v/>
      </c>
      <c r="AG617" s="186" t="str">
        <f t="shared" si="124"/>
        <v/>
      </c>
      <c r="AH617" s="186" t="str">
        <f t="shared" si="125"/>
        <v/>
      </c>
      <c r="AI617" s="187" t="str">
        <f t="shared" si="126"/>
        <v/>
      </c>
      <c r="AJ617" s="337"/>
      <c r="AK617" s="61"/>
      <c r="AL617" s="372" t="str">
        <f t="shared" si="127"/>
        <v/>
      </c>
      <c r="AM617" s="14"/>
      <c r="AN617" s="15"/>
      <c r="AO617" s="15"/>
      <c r="AP617" s="15"/>
      <c r="AQ617" s="16"/>
      <c r="AR617" s="17"/>
      <c r="AT617" s="25"/>
      <c r="AU617" s="440" t="str">
        <f>IF($AT617="","",VLOOKUP($AT617,リスト!$CL:$CM,2,FALSE))</f>
        <v/>
      </c>
      <c r="AV617" s="449"/>
      <c r="AX617" s="384" t="str">
        <f t="shared" si="128"/>
        <v/>
      </c>
      <c r="AY617" s="384">
        <f t="shared" si="129"/>
        <v>0</v>
      </c>
      <c r="AZ617" s="384">
        <f t="shared" si="130"/>
        <v>0</v>
      </c>
      <c r="BA617" s="384">
        <f t="shared" si="131"/>
        <v>0</v>
      </c>
    </row>
    <row r="618" spans="2:53" s="177" customFormat="1" ht="24.75" hidden="1" customHeight="1" outlineLevel="1">
      <c r="B618" s="38"/>
      <c r="C618" s="52"/>
      <c r="D618" s="291" t="str">
        <f t="shared" si="119"/>
        <v/>
      </c>
      <c r="E618" s="3"/>
      <c r="F618" s="3"/>
      <c r="G618" s="3"/>
      <c r="H618" s="3"/>
      <c r="I618" s="3"/>
      <c r="J618" s="3"/>
      <c r="K618" s="3"/>
      <c r="L618" s="356"/>
      <c r="M618" s="3"/>
      <c r="N618" s="3"/>
      <c r="O618" s="3"/>
      <c r="P618" s="3"/>
      <c r="Q618" s="13"/>
      <c r="R618" s="67"/>
      <c r="S618" s="13"/>
      <c r="T618" s="13"/>
      <c r="U618" s="75"/>
      <c r="V618" s="58" t="s">
        <v>3550</v>
      </c>
      <c r="W618" s="59"/>
      <c r="X618" s="41"/>
      <c r="Y618" s="134" t="str">
        <f t="shared" si="120"/>
        <v/>
      </c>
      <c r="Z618" s="135" t="str">
        <f t="shared" si="121"/>
        <v/>
      </c>
      <c r="AA618" s="134"/>
      <c r="AB618" s="303"/>
      <c r="AC618" s="44"/>
      <c r="AD618" s="183" t="str">
        <f t="shared" si="122"/>
        <v/>
      </c>
      <c r="AE618" s="380">
        <v>0.1</v>
      </c>
      <c r="AF618" s="185" t="str">
        <f t="shared" si="123"/>
        <v/>
      </c>
      <c r="AG618" s="186" t="str">
        <f t="shared" si="124"/>
        <v/>
      </c>
      <c r="AH618" s="186" t="str">
        <f t="shared" si="125"/>
        <v/>
      </c>
      <c r="AI618" s="187" t="str">
        <f t="shared" si="126"/>
        <v/>
      </c>
      <c r="AJ618" s="337"/>
      <c r="AK618" s="61"/>
      <c r="AL618" s="372" t="str">
        <f t="shared" si="127"/>
        <v/>
      </c>
      <c r="AM618" s="14"/>
      <c r="AN618" s="15"/>
      <c r="AO618" s="15"/>
      <c r="AP618" s="15"/>
      <c r="AQ618" s="16"/>
      <c r="AR618" s="17"/>
      <c r="AT618" s="25"/>
      <c r="AU618" s="440" t="str">
        <f>IF($AT618="","",VLOOKUP($AT618,リスト!$CL:$CM,2,FALSE))</f>
        <v/>
      </c>
      <c r="AV618" s="449"/>
      <c r="AX618" s="384" t="str">
        <f t="shared" si="128"/>
        <v/>
      </c>
      <c r="AY618" s="384">
        <f t="shared" si="129"/>
        <v>0</v>
      </c>
      <c r="AZ618" s="384">
        <f t="shared" si="130"/>
        <v>0</v>
      </c>
      <c r="BA618" s="384">
        <f t="shared" si="131"/>
        <v>0</v>
      </c>
    </row>
    <row r="619" spans="2:53" s="177" customFormat="1" ht="24.75" hidden="1" customHeight="1" outlineLevel="1">
      <c r="B619" s="38"/>
      <c r="C619" s="52"/>
      <c r="D619" s="291" t="str">
        <f t="shared" si="119"/>
        <v/>
      </c>
      <c r="E619" s="3"/>
      <c r="F619" s="3"/>
      <c r="G619" s="3"/>
      <c r="H619" s="3"/>
      <c r="I619" s="3"/>
      <c r="J619" s="3"/>
      <c r="K619" s="3"/>
      <c r="L619" s="356"/>
      <c r="M619" s="3"/>
      <c r="N619" s="3"/>
      <c r="O619" s="3"/>
      <c r="P619" s="3"/>
      <c r="Q619" s="13"/>
      <c r="R619" s="67"/>
      <c r="S619" s="13"/>
      <c r="T619" s="13"/>
      <c r="U619" s="75"/>
      <c r="V619" s="58" t="s">
        <v>3550</v>
      </c>
      <c r="W619" s="59"/>
      <c r="X619" s="41"/>
      <c r="Y619" s="134" t="str">
        <f t="shared" si="120"/>
        <v/>
      </c>
      <c r="Z619" s="135" t="str">
        <f t="shared" si="121"/>
        <v/>
      </c>
      <c r="AA619" s="134"/>
      <c r="AB619" s="303"/>
      <c r="AC619" s="44"/>
      <c r="AD619" s="183" t="str">
        <f t="shared" si="122"/>
        <v/>
      </c>
      <c r="AE619" s="380">
        <v>0.1</v>
      </c>
      <c r="AF619" s="185" t="str">
        <f t="shared" si="123"/>
        <v/>
      </c>
      <c r="AG619" s="186" t="str">
        <f t="shared" si="124"/>
        <v/>
      </c>
      <c r="AH619" s="186" t="str">
        <f t="shared" si="125"/>
        <v/>
      </c>
      <c r="AI619" s="187" t="str">
        <f t="shared" si="126"/>
        <v/>
      </c>
      <c r="AJ619" s="337"/>
      <c r="AK619" s="61"/>
      <c r="AL619" s="372" t="str">
        <f t="shared" si="127"/>
        <v/>
      </c>
      <c r="AM619" s="14"/>
      <c r="AN619" s="15"/>
      <c r="AO619" s="15"/>
      <c r="AP619" s="15"/>
      <c r="AQ619" s="16"/>
      <c r="AR619" s="17"/>
      <c r="AT619" s="25"/>
      <c r="AU619" s="440" t="str">
        <f>IF($AT619="","",VLOOKUP($AT619,リスト!$CL:$CM,2,FALSE))</f>
        <v/>
      </c>
      <c r="AV619" s="449"/>
      <c r="AX619" s="384" t="str">
        <f t="shared" si="128"/>
        <v/>
      </c>
      <c r="AY619" s="384">
        <f t="shared" si="129"/>
        <v>0</v>
      </c>
      <c r="AZ619" s="384">
        <f t="shared" si="130"/>
        <v>0</v>
      </c>
      <c r="BA619" s="384">
        <f t="shared" si="131"/>
        <v>0</v>
      </c>
    </row>
    <row r="620" spans="2:53" s="177" customFormat="1" ht="24.75" hidden="1" customHeight="1" outlineLevel="1">
      <c r="B620" s="38"/>
      <c r="C620" s="52"/>
      <c r="D620" s="291" t="str">
        <f t="shared" si="119"/>
        <v/>
      </c>
      <c r="E620" s="3"/>
      <c r="F620" s="3"/>
      <c r="G620" s="3"/>
      <c r="H620" s="3"/>
      <c r="I620" s="3"/>
      <c r="J620" s="3"/>
      <c r="K620" s="3"/>
      <c r="L620" s="356"/>
      <c r="M620" s="3"/>
      <c r="N620" s="3"/>
      <c r="O620" s="3"/>
      <c r="P620" s="3"/>
      <c r="Q620" s="13"/>
      <c r="R620" s="67"/>
      <c r="S620" s="13"/>
      <c r="T620" s="13"/>
      <c r="U620" s="75"/>
      <c r="V620" s="58" t="s">
        <v>3550</v>
      </c>
      <c r="W620" s="59"/>
      <c r="X620" s="41"/>
      <c r="Y620" s="134" t="str">
        <f t="shared" si="120"/>
        <v/>
      </c>
      <c r="Z620" s="135" t="str">
        <f t="shared" si="121"/>
        <v/>
      </c>
      <c r="AA620" s="134"/>
      <c r="AB620" s="303"/>
      <c r="AC620" s="44"/>
      <c r="AD620" s="183" t="str">
        <f t="shared" si="122"/>
        <v/>
      </c>
      <c r="AE620" s="380">
        <v>0.1</v>
      </c>
      <c r="AF620" s="185" t="str">
        <f t="shared" si="123"/>
        <v/>
      </c>
      <c r="AG620" s="186" t="str">
        <f t="shared" si="124"/>
        <v/>
      </c>
      <c r="AH620" s="186" t="str">
        <f t="shared" si="125"/>
        <v/>
      </c>
      <c r="AI620" s="187" t="str">
        <f t="shared" si="126"/>
        <v/>
      </c>
      <c r="AJ620" s="337"/>
      <c r="AK620" s="61"/>
      <c r="AL620" s="372" t="str">
        <f t="shared" si="127"/>
        <v/>
      </c>
      <c r="AM620" s="14"/>
      <c r="AN620" s="15"/>
      <c r="AO620" s="15"/>
      <c r="AP620" s="15"/>
      <c r="AQ620" s="16"/>
      <c r="AR620" s="17"/>
      <c r="AT620" s="25"/>
      <c r="AU620" s="440" t="str">
        <f>IF($AT620="","",VLOOKUP($AT620,リスト!$CL:$CM,2,FALSE))</f>
        <v/>
      </c>
      <c r="AV620" s="449"/>
      <c r="AX620" s="384" t="str">
        <f t="shared" si="128"/>
        <v/>
      </c>
      <c r="AY620" s="384">
        <f t="shared" si="129"/>
        <v>0</v>
      </c>
      <c r="AZ620" s="384">
        <f t="shared" si="130"/>
        <v>0</v>
      </c>
      <c r="BA620" s="384">
        <f t="shared" si="131"/>
        <v>0</v>
      </c>
    </row>
    <row r="621" spans="2:53" s="177" customFormat="1" ht="24.75" hidden="1" customHeight="1" outlineLevel="1">
      <c r="B621" s="38"/>
      <c r="C621" s="52"/>
      <c r="D621" s="291" t="str">
        <f t="shared" si="119"/>
        <v/>
      </c>
      <c r="E621" s="3"/>
      <c r="F621" s="3"/>
      <c r="G621" s="3"/>
      <c r="H621" s="3"/>
      <c r="I621" s="3"/>
      <c r="J621" s="3"/>
      <c r="K621" s="3"/>
      <c r="L621" s="356"/>
      <c r="M621" s="3"/>
      <c r="N621" s="3"/>
      <c r="O621" s="3"/>
      <c r="P621" s="3"/>
      <c r="Q621" s="13"/>
      <c r="R621" s="67"/>
      <c r="S621" s="13"/>
      <c r="T621" s="13"/>
      <c r="U621" s="75"/>
      <c r="V621" s="58" t="s">
        <v>3550</v>
      </c>
      <c r="W621" s="59"/>
      <c r="X621" s="41"/>
      <c r="Y621" s="134" t="str">
        <f t="shared" si="120"/>
        <v/>
      </c>
      <c r="Z621" s="135" t="str">
        <f t="shared" si="121"/>
        <v/>
      </c>
      <c r="AA621" s="134"/>
      <c r="AB621" s="303"/>
      <c r="AC621" s="44"/>
      <c r="AD621" s="183" t="str">
        <f t="shared" si="122"/>
        <v/>
      </c>
      <c r="AE621" s="380">
        <v>0.1</v>
      </c>
      <c r="AF621" s="185" t="str">
        <f t="shared" si="123"/>
        <v/>
      </c>
      <c r="AG621" s="186" t="str">
        <f t="shared" si="124"/>
        <v/>
      </c>
      <c r="AH621" s="186" t="str">
        <f t="shared" si="125"/>
        <v/>
      </c>
      <c r="AI621" s="187" t="str">
        <f t="shared" si="126"/>
        <v/>
      </c>
      <c r="AJ621" s="337"/>
      <c r="AK621" s="61"/>
      <c r="AL621" s="372" t="str">
        <f t="shared" si="127"/>
        <v/>
      </c>
      <c r="AM621" s="14"/>
      <c r="AN621" s="15"/>
      <c r="AO621" s="15"/>
      <c r="AP621" s="15"/>
      <c r="AQ621" s="16"/>
      <c r="AR621" s="17"/>
      <c r="AT621" s="25"/>
      <c r="AU621" s="440" t="str">
        <f>IF($AT621="","",VLOOKUP($AT621,リスト!$CL:$CM,2,FALSE))</f>
        <v/>
      </c>
      <c r="AV621" s="449"/>
      <c r="AX621" s="384" t="str">
        <f t="shared" si="128"/>
        <v/>
      </c>
      <c r="AY621" s="384">
        <f t="shared" si="129"/>
        <v>0</v>
      </c>
      <c r="AZ621" s="384">
        <f t="shared" si="130"/>
        <v>0</v>
      </c>
      <c r="BA621" s="384">
        <f t="shared" si="131"/>
        <v>0</v>
      </c>
    </row>
    <row r="622" spans="2:53" s="177" customFormat="1" ht="24.75" hidden="1" customHeight="1" outlineLevel="1">
      <c r="B622" s="38"/>
      <c r="C622" s="52"/>
      <c r="D622" s="291" t="str">
        <f t="shared" si="119"/>
        <v/>
      </c>
      <c r="E622" s="3"/>
      <c r="F622" s="3"/>
      <c r="G622" s="3"/>
      <c r="H622" s="3"/>
      <c r="I622" s="3"/>
      <c r="J622" s="3"/>
      <c r="K622" s="3"/>
      <c r="L622" s="356"/>
      <c r="M622" s="3"/>
      <c r="N622" s="3"/>
      <c r="O622" s="3"/>
      <c r="P622" s="3"/>
      <c r="Q622" s="13"/>
      <c r="R622" s="67"/>
      <c r="S622" s="13"/>
      <c r="T622" s="13"/>
      <c r="U622" s="75"/>
      <c r="V622" s="58" t="s">
        <v>3550</v>
      </c>
      <c r="W622" s="59"/>
      <c r="X622" s="41"/>
      <c r="Y622" s="134" t="str">
        <f t="shared" si="120"/>
        <v/>
      </c>
      <c r="Z622" s="135" t="str">
        <f t="shared" si="121"/>
        <v/>
      </c>
      <c r="AA622" s="134"/>
      <c r="AB622" s="303"/>
      <c r="AC622" s="44"/>
      <c r="AD622" s="183" t="str">
        <f t="shared" si="122"/>
        <v/>
      </c>
      <c r="AE622" s="380">
        <v>0.1</v>
      </c>
      <c r="AF622" s="185" t="str">
        <f t="shared" si="123"/>
        <v/>
      </c>
      <c r="AG622" s="186" t="str">
        <f t="shared" si="124"/>
        <v/>
      </c>
      <c r="AH622" s="186" t="str">
        <f t="shared" si="125"/>
        <v/>
      </c>
      <c r="AI622" s="187" t="str">
        <f t="shared" si="126"/>
        <v/>
      </c>
      <c r="AJ622" s="337"/>
      <c r="AK622" s="61"/>
      <c r="AL622" s="372" t="str">
        <f t="shared" si="127"/>
        <v/>
      </c>
      <c r="AM622" s="14"/>
      <c r="AN622" s="15"/>
      <c r="AO622" s="15"/>
      <c r="AP622" s="15"/>
      <c r="AQ622" s="16"/>
      <c r="AR622" s="17"/>
      <c r="AT622" s="25"/>
      <c r="AU622" s="440" t="str">
        <f>IF($AT622="","",VLOOKUP($AT622,リスト!$CL:$CM,2,FALSE))</f>
        <v/>
      </c>
      <c r="AV622" s="449"/>
      <c r="AX622" s="384" t="str">
        <f t="shared" si="128"/>
        <v/>
      </c>
      <c r="AY622" s="384">
        <f t="shared" si="129"/>
        <v>0</v>
      </c>
      <c r="AZ622" s="384">
        <f t="shared" si="130"/>
        <v>0</v>
      </c>
      <c r="BA622" s="384">
        <f t="shared" si="131"/>
        <v>0</v>
      </c>
    </row>
    <row r="623" spans="2:53" s="177" customFormat="1" ht="24.75" hidden="1" customHeight="1" outlineLevel="1">
      <c r="B623" s="38"/>
      <c r="C623" s="52"/>
      <c r="D623" s="291" t="str">
        <f t="shared" si="119"/>
        <v/>
      </c>
      <c r="E623" s="3"/>
      <c r="F623" s="3"/>
      <c r="G623" s="3"/>
      <c r="H623" s="3"/>
      <c r="I623" s="3"/>
      <c r="J623" s="3"/>
      <c r="K623" s="3"/>
      <c r="L623" s="356"/>
      <c r="M623" s="3"/>
      <c r="N623" s="3"/>
      <c r="O623" s="3"/>
      <c r="P623" s="3"/>
      <c r="Q623" s="13"/>
      <c r="R623" s="67"/>
      <c r="S623" s="13"/>
      <c r="T623" s="13"/>
      <c r="U623" s="75"/>
      <c r="V623" s="58" t="s">
        <v>3550</v>
      </c>
      <c r="W623" s="59"/>
      <c r="X623" s="41"/>
      <c r="Y623" s="134" t="str">
        <f t="shared" si="120"/>
        <v/>
      </c>
      <c r="Z623" s="135" t="str">
        <f t="shared" si="121"/>
        <v/>
      </c>
      <c r="AA623" s="134"/>
      <c r="AB623" s="303"/>
      <c r="AC623" s="44"/>
      <c r="AD623" s="183" t="str">
        <f t="shared" si="122"/>
        <v/>
      </c>
      <c r="AE623" s="380">
        <v>0.1</v>
      </c>
      <c r="AF623" s="185" t="str">
        <f t="shared" si="123"/>
        <v/>
      </c>
      <c r="AG623" s="186" t="str">
        <f t="shared" si="124"/>
        <v/>
      </c>
      <c r="AH623" s="186" t="str">
        <f t="shared" si="125"/>
        <v/>
      </c>
      <c r="AI623" s="187" t="str">
        <f t="shared" si="126"/>
        <v/>
      </c>
      <c r="AJ623" s="337"/>
      <c r="AK623" s="61"/>
      <c r="AL623" s="372" t="str">
        <f t="shared" si="127"/>
        <v/>
      </c>
      <c r="AM623" s="14"/>
      <c r="AN623" s="15"/>
      <c r="AO623" s="15"/>
      <c r="AP623" s="15"/>
      <c r="AQ623" s="16"/>
      <c r="AR623" s="17"/>
      <c r="AT623" s="25"/>
      <c r="AU623" s="440" t="str">
        <f>IF($AT623="","",VLOOKUP($AT623,リスト!$CL:$CM,2,FALSE))</f>
        <v/>
      </c>
      <c r="AV623" s="449"/>
      <c r="AX623" s="384" t="str">
        <f t="shared" si="128"/>
        <v/>
      </c>
      <c r="AY623" s="384">
        <f t="shared" si="129"/>
        <v>0</v>
      </c>
      <c r="AZ623" s="384">
        <f t="shared" si="130"/>
        <v>0</v>
      </c>
      <c r="BA623" s="384">
        <f t="shared" si="131"/>
        <v>0</v>
      </c>
    </row>
    <row r="624" spans="2:53" s="177" customFormat="1" ht="24.75" hidden="1" customHeight="1" outlineLevel="1">
      <c r="B624" s="38"/>
      <c r="C624" s="52"/>
      <c r="D624" s="291" t="str">
        <f t="shared" si="119"/>
        <v/>
      </c>
      <c r="E624" s="3"/>
      <c r="F624" s="3"/>
      <c r="G624" s="3"/>
      <c r="H624" s="3"/>
      <c r="I624" s="3"/>
      <c r="J624" s="3"/>
      <c r="K624" s="3"/>
      <c r="L624" s="356"/>
      <c r="M624" s="3"/>
      <c r="N624" s="3"/>
      <c r="O624" s="3"/>
      <c r="P624" s="3"/>
      <c r="Q624" s="13"/>
      <c r="R624" s="67"/>
      <c r="S624" s="13"/>
      <c r="T624" s="13"/>
      <c r="U624" s="75"/>
      <c r="V624" s="58" t="s">
        <v>3550</v>
      </c>
      <c r="W624" s="59"/>
      <c r="X624" s="41"/>
      <c r="Y624" s="134" t="str">
        <f t="shared" si="120"/>
        <v/>
      </c>
      <c r="Z624" s="135" t="str">
        <f t="shared" si="121"/>
        <v/>
      </c>
      <c r="AA624" s="134"/>
      <c r="AB624" s="303"/>
      <c r="AC624" s="44"/>
      <c r="AD624" s="183" t="str">
        <f t="shared" si="122"/>
        <v/>
      </c>
      <c r="AE624" s="380">
        <v>0.1</v>
      </c>
      <c r="AF624" s="185" t="str">
        <f t="shared" si="123"/>
        <v/>
      </c>
      <c r="AG624" s="186" t="str">
        <f t="shared" si="124"/>
        <v/>
      </c>
      <c r="AH624" s="186" t="str">
        <f t="shared" si="125"/>
        <v/>
      </c>
      <c r="AI624" s="187" t="str">
        <f t="shared" si="126"/>
        <v/>
      </c>
      <c r="AJ624" s="337"/>
      <c r="AK624" s="61"/>
      <c r="AL624" s="372" t="str">
        <f t="shared" si="127"/>
        <v/>
      </c>
      <c r="AM624" s="14"/>
      <c r="AN624" s="15"/>
      <c r="AO624" s="15"/>
      <c r="AP624" s="15"/>
      <c r="AQ624" s="16"/>
      <c r="AR624" s="17"/>
      <c r="AT624" s="25"/>
      <c r="AU624" s="440" t="str">
        <f>IF($AT624="","",VLOOKUP($AT624,リスト!$CL:$CM,2,FALSE))</f>
        <v/>
      </c>
      <c r="AV624" s="449"/>
      <c r="AX624" s="384" t="str">
        <f t="shared" si="128"/>
        <v/>
      </c>
      <c r="AY624" s="384">
        <f t="shared" si="129"/>
        <v>0</v>
      </c>
      <c r="AZ624" s="384">
        <f t="shared" si="130"/>
        <v>0</v>
      </c>
      <c r="BA624" s="384">
        <f t="shared" si="131"/>
        <v>0</v>
      </c>
    </row>
    <row r="625" spans="2:53" s="177" customFormat="1" ht="24.75" hidden="1" customHeight="1" outlineLevel="1">
      <c r="B625" s="38"/>
      <c r="C625" s="52"/>
      <c r="D625" s="291" t="str">
        <f t="shared" si="119"/>
        <v/>
      </c>
      <c r="E625" s="3"/>
      <c r="F625" s="3"/>
      <c r="G625" s="3"/>
      <c r="H625" s="3"/>
      <c r="I625" s="3"/>
      <c r="J625" s="3"/>
      <c r="K625" s="3"/>
      <c r="L625" s="356"/>
      <c r="M625" s="3"/>
      <c r="N625" s="3"/>
      <c r="O625" s="3"/>
      <c r="P625" s="3"/>
      <c r="Q625" s="13"/>
      <c r="R625" s="67"/>
      <c r="S625" s="13"/>
      <c r="T625" s="13"/>
      <c r="U625" s="75"/>
      <c r="V625" s="58" t="s">
        <v>3550</v>
      </c>
      <c r="W625" s="59"/>
      <c r="X625" s="41"/>
      <c r="Y625" s="134" t="str">
        <f t="shared" si="120"/>
        <v/>
      </c>
      <c r="Z625" s="135" t="str">
        <f t="shared" si="121"/>
        <v/>
      </c>
      <c r="AA625" s="134"/>
      <c r="AB625" s="303"/>
      <c r="AC625" s="44"/>
      <c r="AD625" s="183" t="str">
        <f t="shared" si="122"/>
        <v/>
      </c>
      <c r="AE625" s="380">
        <v>0.1</v>
      </c>
      <c r="AF625" s="185" t="str">
        <f t="shared" si="123"/>
        <v/>
      </c>
      <c r="AG625" s="186" t="str">
        <f t="shared" si="124"/>
        <v/>
      </c>
      <c r="AH625" s="186" t="str">
        <f t="shared" si="125"/>
        <v/>
      </c>
      <c r="AI625" s="187" t="str">
        <f t="shared" si="126"/>
        <v/>
      </c>
      <c r="AJ625" s="337"/>
      <c r="AK625" s="61"/>
      <c r="AL625" s="372" t="str">
        <f t="shared" si="127"/>
        <v/>
      </c>
      <c r="AM625" s="14"/>
      <c r="AN625" s="15"/>
      <c r="AO625" s="15"/>
      <c r="AP625" s="15"/>
      <c r="AQ625" s="16"/>
      <c r="AR625" s="17"/>
      <c r="AT625" s="25"/>
      <c r="AU625" s="440" t="str">
        <f>IF($AT625="","",VLOOKUP($AT625,リスト!$CL:$CM,2,FALSE))</f>
        <v/>
      </c>
      <c r="AV625" s="449"/>
      <c r="AX625" s="384" t="str">
        <f t="shared" si="128"/>
        <v/>
      </c>
      <c r="AY625" s="384">
        <f t="shared" si="129"/>
        <v>0</v>
      </c>
      <c r="AZ625" s="384">
        <f t="shared" si="130"/>
        <v>0</v>
      </c>
      <c r="BA625" s="384">
        <f t="shared" si="131"/>
        <v>0</v>
      </c>
    </row>
    <row r="626" spans="2:53" s="177" customFormat="1" ht="24.75" hidden="1" customHeight="1" outlineLevel="1">
      <c r="B626" s="38"/>
      <c r="C626" s="52"/>
      <c r="D626" s="291" t="str">
        <f t="shared" si="119"/>
        <v/>
      </c>
      <c r="E626" s="3"/>
      <c r="F626" s="3"/>
      <c r="G626" s="3"/>
      <c r="H626" s="3"/>
      <c r="I626" s="3"/>
      <c r="J626" s="3"/>
      <c r="K626" s="3"/>
      <c r="L626" s="356"/>
      <c r="M626" s="3"/>
      <c r="N626" s="3"/>
      <c r="O626" s="3"/>
      <c r="P626" s="3"/>
      <c r="Q626" s="13"/>
      <c r="R626" s="67"/>
      <c r="S626" s="13"/>
      <c r="T626" s="13"/>
      <c r="U626" s="75"/>
      <c r="V626" s="58" t="s">
        <v>3550</v>
      </c>
      <c r="W626" s="59"/>
      <c r="X626" s="41"/>
      <c r="Y626" s="134" t="str">
        <f t="shared" si="120"/>
        <v/>
      </c>
      <c r="Z626" s="135" t="str">
        <f t="shared" si="121"/>
        <v/>
      </c>
      <c r="AA626" s="134"/>
      <c r="AB626" s="303"/>
      <c r="AC626" s="44"/>
      <c r="AD626" s="183" t="str">
        <f t="shared" si="122"/>
        <v/>
      </c>
      <c r="AE626" s="380">
        <v>0.1</v>
      </c>
      <c r="AF626" s="185" t="str">
        <f t="shared" si="123"/>
        <v/>
      </c>
      <c r="AG626" s="186" t="str">
        <f t="shared" si="124"/>
        <v/>
      </c>
      <c r="AH626" s="186" t="str">
        <f t="shared" si="125"/>
        <v/>
      </c>
      <c r="AI626" s="187" t="str">
        <f t="shared" si="126"/>
        <v/>
      </c>
      <c r="AJ626" s="337"/>
      <c r="AK626" s="61"/>
      <c r="AL626" s="372" t="str">
        <f t="shared" si="127"/>
        <v/>
      </c>
      <c r="AM626" s="14"/>
      <c r="AN626" s="15"/>
      <c r="AO626" s="15"/>
      <c r="AP626" s="15"/>
      <c r="AQ626" s="16"/>
      <c r="AR626" s="17"/>
      <c r="AT626" s="25"/>
      <c r="AU626" s="440" t="str">
        <f>IF($AT626="","",VLOOKUP($AT626,リスト!$CL:$CM,2,FALSE))</f>
        <v/>
      </c>
      <c r="AV626" s="449"/>
      <c r="AX626" s="384" t="str">
        <f t="shared" si="128"/>
        <v/>
      </c>
      <c r="AY626" s="384">
        <f t="shared" si="129"/>
        <v>0</v>
      </c>
      <c r="AZ626" s="384">
        <f t="shared" si="130"/>
        <v>0</v>
      </c>
      <c r="BA626" s="384">
        <f t="shared" si="131"/>
        <v>0</v>
      </c>
    </row>
    <row r="627" spans="2:53" s="177" customFormat="1" ht="24.75" hidden="1" customHeight="1" outlineLevel="1">
      <c r="B627" s="38"/>
      <c r="C627" s="52"/>
      <c r="D627" s="291" t="str">
        <f t="shared" si="119"/>
        <v/>
      </c>
      <c r="E627" s="3"/>
      <c r="F627" s="3"/>
      <c r="G627" s="3"/>
      <c r="H627" s="3"/>
      <c r="I627" s="3"/>
      <c r="J627" s="3"/>
      <c r="K627" s="3"/>
      <c r="L627" s="356"/>
      <c r="M627" s="3"/>
      <c r="N627" s="3"/>
      <c r="O627" s="3"/>
      <c r="P627" s="3"/>
      <c r="Q627" s="13"/>
      <c r="R627" s="67"/>
      <c r="S627" s="13"/>
      <c r="T627" s="13"/>
      <c r="U627" s="75"/>
      <c r="V627" s="58" t="s">
        <v>3550</v>
      </c>
      <c r="W627" s="59"/>
      <c r="X627" s="41"/>
      <c r="Y627" s="134" t="str">
        <f t="shared" si="120"/>
        <v/>
      </c>
      <c r="Z627" s="135" t="str">
        <f t="shared" si="121"/>
        <v/>
      </c>
      <c r="AA627" s="134"/>
      <c r="AB627" s="303"/>
      <c r="AC627" s="44"/>
      <c r="AD627" s="183" t="str">
        <f t="shared" si="122"/>
        <v/>
      </c>
      <c r="AE627" s="380">
        <v>0.1</v>
      </c>
      <c r="AF627" s="185" t="str">
        <f t="shared" si="123"/>
        <v/>
      </c>
      <c r="AG627" s="186" t="str">
        <f t="shared" si="124"/>
        <v/>
      </c>
      <c r="AH627" s="186" t="str">
        <f t="shared" si="125"/>
        <v/>
      </c>
      <c r="AI627" s="187" t="str">
        <f t="shared" si="126"/>
        <v/>
      </c>
      <c r="AJ627" s="337"/>
      <c r="AK627" s="61"/>
      <c r="AL627" s="372" t="str">
        <f t="shared" si="127"/>
        <v/>
      </c>
      <c r="AM627" s="14"/>
      <c r="AN627" s="15"/>
      <c r="AO627" s="15"/>
      <c r="AP627" s="15"/>
      <c r="AQ627" s="16"/>
      <c r="AR627" s="17"/>
      <c r="AT627" s="25"/>
      <c r="AU627" s="440" t="str">
        <f>IF($AT627="","",VLOOKUP($AT627,リスト!$CL:$CM,2,FALSE))</f>
        <v/>
      </c>
      <c r="AV627" s="449"/>
      <c r="AX627" s="384" t="str">
        <f t="shared" si="128"/>
        <v/>
      </c>
      <c r="AY627" s="384">
        <f t="shared" si="129"/>
        <v>0</v>
      </c>
      <c r="AZ627" s="384">
        <f t="shared" si="130"/>
        <v>0</v>
      </c>
      <c r="BA627" s="384">
        <f t="shared" si="131"/>
        <v>0</v>
      </c>
    </row>
    <row r="628" spans="2:53" s="177" customFormat="1" ht="24.75" hidden="1" customHeight="1" outlineLevel="1">
      <c r="B628" s="38"/>
      <c r="C628" s="52"/>
      <c r="D628" s="291" t="str">
        <f t="shared" si="119"/>
        <v/>
      </c>
      <c r="E628" s="3"/>
      <c r="F628" s="3"/>
      <c r="G628" s="3"/>
      <c r="H628" s="3"/>
      <c r="I628" s="3"/>
      <c r="J628" s="3"/>
      <c r="K628" s="3"/>
      <c r="L628" s="356"/>
      <c r="M628" s="3"/>
      <c r="N628" s="3"/>
      <c r="O628" s="3"/>
      <c r="P628" s="3"/>
      <c r="Q628" s="13"/>
      <c r="R628" s="67"/>
      <c r="S628" s="13"/>
      <c r="T628" s="13"/>
      <c r="U628" s="75"/>
      <c r="V628" s="58" t="s">
        <v>3550</v>
      </c>
      <c r="W628" s="59"/>
      <c r="X628" s="41"/>
      <c r="Y628" s="134" t="str">
        <f t="shared" si="120"/>
        <v/>
      </c>
      <c r="Z628" s="135" t="str">
        <f t="shared" si="121"/>
        <v/>
      </c>
      <c r="AA628" s="134"/>
      <c r="AB628" s="303"/>
      <c r="AC628" s="44"/>
      <c r="AD628" s="183" t="str">
        <f t="shared" si="122"/>
        <v/>
      </c>
      <c r="AE628" s="380">
        <v>0.1</v>
      </c>
      <c r="AF628" s="185" t="str">
        <f t="shared" si="123"/>
        <v/>
      </c>
      <c r="AG628" s="186" t="str">
        <f t="shared" si="124"/>
        <v/>
      </c>
      <c r="AH628" s="186" t="str">
        <f t="shared" si="125"/>
        <v/>
      </c>
      <c r="AI628" s="187" t="str">
        <f t="shared" si="126"/>
        <v/>
      </c>
      <c r="AJ628" s="337"/>
      <c r="AK628" s="61"/>
      <c r="AL628" s="372" t="str">
        <f t="shared" si="127"/>
        <v/>
      </c>
      <c r="AM628" s="14"/>
      <c r="AN628" s="15"/>
      <c r="AO628" s="15"/>
      <c r="AP628" s="15"/>
      <c r="AQ628" s="16"/>
      <c r="AR628" s="17"/>
      <c r="AT628" s="25"/>
      <c r="AU628" s="440" t="str">
        <f>IF($AT628="","",VLOOKUP($AT628,リスト!$CL:$CM,2,FALSE))</f>
        <v/>
      </c>
      <c r="AV628" s="449"/>
      <c r="AX628" s="384" t="str">
        <f t="shared" si="128"/>
        <v/>
      </c>
      <c r="AY628" s="384">
        <f t="shared" si="129"/>
        <v>0</v>
      </c>
      <c r="AZ628" s="384">
        <f t="shared" si="130"/>
        <v>0</v>
      </c>
      <c r="BA628" s="384">
        <f t="shared" si="131"/>
        <v>0</v>
      </c>
    </row>
    <row r="629" spans="2:53" s="177" customFormat="1" ht="24.75" hidden="1" customHeight="1" outlineLevel="1">
      <c r="B629" s="38"/>
      <c r="C629" s="52"/>
      <c r="D629" s="291" t="str">
        <f t="shared" si="119"/>
        <v/>
      </c>
      <c r="E629" s="3"/>
      <c r="F629" s="3"/>
      <c r="G629" s="3"/>
      <c r="H629" s="3"/>
      <c r="I629" s="3"/>
      <c r="J629" s="3"/>
      <c r="K629" s="3"/>
      <c r="L629" s="356"/>
      <c r="M629" s="3"/>
      <c r="N629" s="3"/>
      <c r="O629" s="3"/>
      <c r="P629" s="3"/>
      <c r="Q629" s="13"/>
      <c r="R629" s="67"/>
      <c r="S629" s="13"/>
      <c r="T629" s="13"/>
      <c r="U629" s="75"/>
      <c r="V629" s="58" t="s">
        <v>3550</v>
      </c>
      <c r="W629" s="59"/>
      <c r="X629" s="41"/>
      <c r="Y629" s="134" t="str">
        <f t="shared" si="120"/>
        <v/>
      </c>
      <c r="Z629" s="135" t="str">
        <f t="shared" si="121"/>
        <v/>
      </c>
      <c r="AA629" s="134"/>
      <c r="AB629" s="303"/>
      <c r="AC629" s="44"/>
      <c r="AD629" s="183" t="str">
        <f t="shared" si="122"/>
        <v/>
      </c>
      <c r="AE629" s="380">
        <v>0.1</v>
      </c>
      <c r="AF629" s="185" t="str">
        <f t="shared" si="123"/>
        <v/>
      </c>
      <c r="AG629" s="186" t="str">
        <f t="shared" si="124"/>
        <v/>
      </c>
      <c r="AH629" s="186" t="str">
        <f t="shared" si="125"/>
        <v/>
      </c>
      <c r="AI629" s="187" t="str">
        <f t="shared" si="126"/>
        <v/>
      </c>
      <c r="AJ629" s="337"/>
      <c r="AK629" s="61"/>
      <c r="AL629" s="372" t="str">
        <f t="shared" si="127"/>
        <v/>
      </c>
      <c r="AM629" s="14"/>
      <c r="AN629" s="15"/>
      <c r="AO629" s="15"/>
      <c r="AP629" s="15"/>
      <c r="AQ629" s="16"/>
      <c r="AR629" s="17"/>
      <c r="AT629" s="25"/>
      <c r="AU629" s="440" t="str">
        <f>IF($AT629="","",VLOOKUP($AT629,リスト!$CL:$CM,2,FALSE))</f>
        <v/>
      </c>
      <c r="AV629" s="449"/>
      <c r="AX629" s="384" t="str">
        <f t="shared" si="128"/>
        <v/>
      </c>
      <c r="AY629" s="384">
        <f t="shared" si="129"/>
        <v>0</v>
      </c>
      <c r="AZ629" s="384">
        <f t="shared" si="130"/>
        <v>0</v>
      </c>
      <c r="BA629" s="384">
        <f t="shared" si="131"/>
        <v>0</v>
      </c>
    </row>
    <row r="630" spans="2:53" s="177" customFormat="1" ht="24.75" hidden="1" customHeight="1" outlineLevel="1">
      <c r="B630" s="38"/>
      <c r="C630" s="52"/>
      <c r="D630" s="291" t="str">
        <f t="shared" si="119"/>
        <v/>
      </c>
      <c r="E630" s="3"/>
      <c r="F630" s="3"/>
      <c r="G630" s="3"/>
      <c r="H630" s="3"/>
      <c r="I630" s="3"/>
      <c r="J630" s="3"/>
      <c r="K630" s="3"/>
      <c r="L630" s="356"/>
      <c r="M630" s="3"/>
      <c r="N630" s="3"/>
      <c r="O630" s="3"/>
      <c r="P630" s="3"/>
      <c r="Q630" s="13"/>
      <c r="R630" s="67"/>
      <c r="S630" s="13"/>
      <c r="T630" s="13"/>
      <c r="U630" s="75"/>
      <c r="V630" s="58" t="s">
        <v>3550</v>
      </c>
      <c r="W630" s="59"/>
      <c r="X630" s="41"/>
      <c r="Y630" s="134" t="str">
        <f t="shared" si="120"/>
        <v/>
      </c>
      <c r="Z630" s="135" t="str">
        <f t="shared" si="121"/>
        <v/>
      </c>
      <c r="AA630" s="134"/>
      <c r="AB630" s="303"/>
      <c r="AC630" s="44"/>
      <c r="AD630" s="183" t="str">
        <f t="shared" si="122"/>
        <v/>
      </c>
      <c r="AE630" s="380">
        <v>0.1</v>
      </c>
      <c r="AF630" s="185" t="str">
        <f t="shared" si="123"/>
        <v/>
      </c>
      <c r="AG630" s="186" t="str">
        <f t="shared" si="124"/>
        <v/>
      </c>
      <c r="AH630" s="186" t="str">
        <f t="shared" si="125"/>
        <v/>
      </c>
      <c r="AI630" s="187" t="str">
        <f t="shared" si="126"/>
        <v/>
      </c>
      <c r="AJ630" s="337"/>
      <c r="AK630" s="61"/>
      <c r="AL630" s="372" t="str">
        <f t="shared" si="127"/>
        <v/>
      </c>
      <c r="AM630" s="14"/>
      <c r="AN630" s="15"/>
      <c r="AO630" s="15"/>
      <c r="AP630" s="15"/>
      <c r="AQ630" s="16"/>
      <c r="AR630" s="17"/>
      <c r="AT630" s="25"/>
      <c r="AU630" s="440" t="str">
        <f>IF($AT630="","",VLOOKUP($AT630,リスト!$CL:$CM,2,FALSE))</f>
        <v/>
      </c>
      <c r="AV630" s="449"/>
      <c r="AX630" s="384" t="str">
        <f t="shared" si="128"/>
        <v/>
      </c>
      <c r="AY630" s="384">
        <f t="shared" si="129"/>
        <v>0</v>
      </c>
      <c r="AZ630" s="384">
        <f t="shared" si="130"/>
        <v>0</v>
      </c>
      <c r="BA630" s="384">
        <f t="shared" si="131"/>
        <v>0</v>
      </c>
    </row>
    <row r="631" spans="2:53" s="177" customFormat="1" ht="24.75" hidden="1" customHeight="1" outlineLevel="1">
      <c r="B631" s="38"/>
      <c r="C631" s="52"/>
      <c r="D631" s="291" t="str">
        <f t="shared" si="119"/>
        <v/>
      </c>
      <c r="E631" s="3"/>
      <c r="F631" s="3"/>
      <c r="G631" s="3"/>
      <c r="H631" s="3"/>
      <c r="I631" s="3"/>
      <c r="J631" s="3"/>
      <c r="K631" s="3"/>
      <c r="L631" s="356"/>
      <c r="M631" s="3"/>
      <c r="N631" s="3"/>
      <c r="O631" s="3"/>
      <c r="P631" s="3"/>
      <c r="Q631" s="13"/>
      <c r="R631" s="67"/>
      <c r="S631" s="13"/>
      <c r="T631" s="13"/>
      <c r="U631" s="75"/>
      <c r="V631" s="58" t="s">
        <v>3550</v>
      </c>
      <c r="W631" s="59"/>
      <c r="X631" s="41"/>
      <c r="Y631" s="134" t="str">
        <f t="shared" si="120"/>
        <v/>
      </c>
      <c r="Z631" s="135" t="str">
        <f t="shared" si="121"/>
        <v/>
      </c>
      <c r="AA631" s="134"/>
      <c r="AB631" s="303"/>
      <c r="AC631" s="44"/>
      <c r="AD631" s="183" t="str">
        <f t="shared" si="122"/>
        <v/>
      </c>
      <c r="AE631" s="380">
        <v>0.1</v>
      </c>
      <c r="AF631" s="185" t="str">
        <f t="shared" si="123"/>
        <v/>
      </c>
      <c r="AG631" s="186" t="str">
        <f t="shared" si="124"/>
        <v/>
      </c>
      <c r="AH631" s="186" t="str">
        <f t="shared" si="125"/>
        <v/>
      </c>
      <c r="AI631" s="187" t="str">
        <f t="shared" si="126"/>
        <v/>
      </c>
      <c r="AJ631" s="337"/>
      <c r="AK631" s="61"/>
      <c r="AL631" s="372" t="str">
        <f t="shared" si="127"/>
        <v/>
      </c>
      <c r="AM631" s="14"/>
      <c r="AN631" s="15"/>
      <c r="AO631" s="15"/>
      <c r="AP631" s="15"/>
      <c r="AQ631" s="16"/>
      <c r="AR631" s="17"/>
      <c r="AT631" s="25"/>
      <c r="AU631" s="440" t="str">
        <f>IF($AT631="","",VLOOKUP($AT631,リスト!$CL:$CM,2,FALSE))</f>
        <v/>
      </c>
      <c r="AV631" s="449"/>
      <c r="AX631" s="384" t="str">
        <f t="shared" si="128"/>
        <v/>
      </c>
      <c r="AY631" s="384">
        <f t="shared" si="129"/>
        <v>0</v>
      </c>
      <c r="AZ631" s="384">
        <f t="shared" si="130"/>
        <v>0</v>
      </c>
      <c r="BA631" s="384">
        <f t="shared" si="131"/>
        <v>0</v>
      </c>
    </row>
    <row r="632" spans="2:53" s="177" customFormat="1" ht="24.75" hidden="1" customHeight="1" outlineLevel="1">
      <c r="B632" s="38"/>
      <c r="C632" s="52"/>
      <c r="D632" s="291" t="str">
        <f t="shared" si="119"/>
        <v/>
      </c>
      <c r="E632" s="3"/>
      <c r="F632" s="3"/>
      <c r="G632" s="3"/>
      <c r="H632" s="3"/>
      <c r="I632" s="3"/>
      <c r="J632" s="3"/>
      <c r="K632" s="3"/>
      <c r="L632" s="356"/>
      <c r="M632" s="3"/>
      <c r="N632" s="3"/>
      <c r="O632" s="3"/>
      <c r="P632" s="3"/>
      <c r="Q632" s="13"/>
      <c r="R632" s="67"/>
      <c r="S632" s="13"/>
      <c r="T632" s="13"/>
      <c r="U632" s="75"/>
      <c r="V632" s="58" t="s">
        <v>3550</v>
      </c>
      <c r="W632" s="59"/>
      <c r="X632" s="41"/>
      <c r="Y632" s="134" t="str">
        <f t="shared" si="120"/>
        <v/>
      </c>
      <c r="Z632" s="135" t="str">
        <f t="shared" si="121"/>
        <v/>
      </c>
      <c r="AA632" s="134"/>
      <c r="AB632" s="303"/>
      <c r="AC632" s="44"/>
      <c r="AD632" s="183" t="str">
        <f t="shared" si="122"/>
        <v/>
      </c>
      <c r="AE632" s="380">
        <v>0.1</v>
      </c>
      <c r="AF632" s="185" t="str">
        <f t="shared" si="123"/>
        <v/>
      </c>
      <c r="AG632" s="186" t="str">
        <f t="shared" si="124"/>
        <v/>
      </c>
      <c r="AH632" s="186" t="str">
        <f t="shared" si="125"/>
        <v/>
      </c>
      <c r="AI632" s="187" t="str">
        <f t="shared" si="126"/>
        <v/>
      </c>
      <c r="AJ632" s="337"/>
      <c r="AK632" s="61"/>
      <c r="AL632" s="372" t="str">
        <f t="shared" si="127"/>
        <v/>
      </c>
      <c r="AM632" s="14"/>
      <c r="AN632" s="15"/>
      <c r="AO632" s="15"/>
      <c r="AP632" s="15"/>
      <c r="AQ632" s="16"/>
      <c r="AR632" s="17"/>
      <c r="AT632" s="25"/>
      <c r="AU632" s="440" t="str">
        <f>IF($AT632="","",VLOOKUP($AT632,リスト!$CL:$CM,2,FALSE))</f>
        <v/>
      </c>
      <c r="AV632" s="449"/>
      <c r="AX632" s="384" t="str">
        <f t="shared" si="128"/>
        <v/>
      </c>
      <c r="AY632" s="384">
        <f t="shared" si="129"/>
        <v>0</v>
      </c>
      <c r="AZ632" s="384">
        <f t="shared" si="130"/>
        <v>0</v>
      </c>
      <c r="BA632" s="384">
        <f t="shared" si="131"/>
        <v>0</v>
      </c>
    </row>
    <row r="633" spans="2:53" s="177" customFormat="1" ht="24.75" hidden="1" customHeight="1" outlineLevel="1">
      <c r="B633" s="38"/>
      <c r="C633" s="52"/>
      <c r="D633" s="291" t="str">
        <f t="shared" si="119"/>
        <v/>
      </c>
      <c r="E633" s="3"/>
      <c r="F633" s="3"/>
      <c r="G633" s="3"/>
      <c r="H633" s="3"/>
      <c r="I633" s="3"/>
      <c r="J633" s="3"/>
      <c r="K633" s="3"/>
      <c r="L633" s="356"/>
      <c r="M633" s="3"/>
      <c r="N633" s="3"/>
      <c r="O633" s="3"/>
      <c r="P633" s="3"/>
      <c r="Q633" s="13"/>
      <c r="R633" s="67"/>
      <c r="S633" s="13"/>
      <c r="T633" s="13"/>
      <c r="U633" s="75"/>
      <c r="V633" s="58" t="s">
        <v>3550</v>
      </c>
      <c r="W633" s="59"/>
      <c r="X633" s="41"/>
      <c r="Y633" s="134" t="str">
        <f t="shared" si="120"/>
        <v/>
      </c>
      <c r="Z633" s="135" t="str">
        <f t="shared" si="121"/>
        <v/>
      </c>
      <c r="AA633" s="134"/>
      <c r="AB633" s="303"/>
      <c r="AC633" s="44"/>
      <c r="AD633" s="183" t="str">
        <f t="shared" si="122"/>
        <v/>
      </c>
      <c r="AE633" s="380">
        <v>0.1</v>
      </c>
      <c r="AF633" s="185" t="str">
        <f t="shared" si="123"/>
        <v/>
      </c>
      <c r="AG633" s="186" t="str">
        <f t="shared" si="124"/>
        <v/>
      </c>
      <c r="AH633" s="186" t="str">
        <f t="shared" si="125"/>
        <v/>
      </c>
      <c r="AI633" s="187" t="str">
        <f t="shared" si="126"/>
        <v/>
      </c>
      <c r="AJ633" s="337"/>
      <c r="AK633" s="61"/>
      <c r="AL633" s="372" t="str">
        <f t="shared" si="127"/>
        <v/>
      </c>
      <c r="AM633" s="14"/>
      <c r="AN633" s="15"/>
      <c r="AO633" s="15"/>
      <c r="AP633" s="15"/>
      <c r="AQ633" s="16"/>
      <c r="AR633" s="17"/>
      <c r="AT633" s="25"/>
      <c r="AU633" s="440" t="str">
        <f>IF($AT633="","",VLOOKUP($AT633,リスト!$CL:$CM,2,FALSE))</f>
        <v/>
      </c>
      <c r="AV633" s="449"/>
      <c r="AX633" s="384" t="str">
        <f t="shared" si="128"/>
        <v/>
      </c>
      <c r="AY633" s="384">
        <f t="shared" si="129"/>
        <v>0</v>
      </c>
      <c r="AZ633" s="384">
        <f t="shared" si="130"/>
        <v>0</v>
      </c>
      <c r="BA633" s="384">
        <f t="shared" si="131"/>
        <v>0</v>
      </c>
    </row>
    <row r="634" spans="2:53" s="177" customFormat="1" ht="24.75" hidden="1" customHeight="1" outlineLevel="1">
      <c r="B634" s="38"/>
      <c r="C634" s="52"/>
      <c r="D634" s="291" t="str">
        <f t="shared" si="119"/>
        <v/>
      </c>
      <c r="E634" s="3"/>
      <c r="F634" s="3"/>
      <c r="G634" s="3"/>
      <c r="H634" s="3"/>
      <c r="I634" s="3"/>
      <c r="J634" s="3"/>
      <c r="K634" s="3"/>
      <c r="L634" s="356"/>
      <c r="M634" s="3"/>
      <c r="N634" s="3"/>
      <c r="O634" s="3"/>
      <c r="P634" s="3"/>
      <c r="Q634" s="13"/>
      <c r="R634" s="67"/>
      <c r="S634" s="13"/>
      <c r="T634" s="13"/>
      <c r="U634" s="75"/>
      <c r="V634" s="58" t="s">
        <v>3550</v>
      </c>
      <c r="W634" s="59"/>
      <c r="X634" s="41"/>
      <c r="Y634" s="134" t="str">
        <f t="shared" si="120"/>
        <v/>
      </c>
      <c r="Z634" s="135" t="str">
        <f t="shared" si="121"/>
        <v/>
      </c>
      <c r="AA634" s="134"/>
      <c r="AB634" s="303"/>
      <c r="AC634" s="44"/>
      <c r="AD634" s="183" t="str">
        <f t="shared" si="122"/>
        <v/>
      </c>
      <c r="AE634" s="380">
        <v>0.1</v>
      </c>
      <c r="AF634" s="185" t="str">
        <f t="shared" si="123"/>
        <v/>
      </c>
      <c r="AG634" s="186" t="str">
        <f t="shared" si="124"/>
        <v/>
      </c>
      <c r="AH634" s="186" t="str">
        <f t="shared" si="125"/>
        <v/>
      </c>
      <c r="AI634" s="187" t="str">
        <f t="shared" si="126"/>
        <v/>
      </c>
      <c r="AJ634" s="337"/>
      <c r="AK634" s="61"/>
      <c r="AL634" s="372" t="str">
        <f t="shared" si="127"/>
        <v/>
      </c>
      <c r="AM634" s="14"/>
      <c r="AN634" s="15"/>
      <c r="AO634" s="15"/>
      <c r="AP634" s="15"/>
      <c r="AQ634" s="16"/>
      <c r="AR634" s="17"/>
      <c r="AT634" s="25"/>
      <c r="AU634" s="440" t="str">
        <f>IF($AT634="","",VLOOKUP($AT634,リスト!$CL:$CM,2,FALSE))</f>
        <v/>
      </c>
      <c r="AV634" s="449"/>
      <c r="AX634" s="384" t="str">
        <f t="shared" si="128"/>
        <v/>
      </c>
      <c r="AY634" s="384">
        <f t="shared" si="129"/>
        <v>0</v>
      </c>
      <c r="AZ634" s="384">
        <f t="shared" si="130"/>
        <v>0</v>
      </c>
      <c r="BA634" s="384">
        <f t="shared" si="131"/>
        <v>0</v>
      </c>
    </row>
    <row r="635" spans="2:53" s="177" customFormat="1" ht="24.75" hidden="1" customHeight="1" outlineLevel="1">
      <c r="B635" s="38"/>
      <c r="C635" s="52"/>
      <c r="D635" s="291" t="str">
        <f t="shared" si="119"/>
        <v/>
      </c>
      <c r="E635" s="3"/>
      <c r="F635" s="3"/>
      <c r="G635" s="3"/>
      <c r="H635" s="3"/>
      <c r="I635" s="3"/>
      <c r="J635" s="3"/>
      <c r="K635" s="3"/>
      <c r="L635" s="356"/>
      <c r="M635" s="3"/>
      <c r="N635" s="3"/>
      <c r="O635" s="3"/>
      <c r="P635" s="3"/>
      <c r="Q635" s="13"/>
      <c r="R635" s="67"/>
      <c r="S635" s="13"/>
      <c r="T635" s="13"/>
      <c r="U635" s="75"/>
      <c r="V635" s="58" t="s">
        <v>3550</v>
      </c>
      <c r="W635" s="59"/>
      <c r="X635" s="41"/>
      <c r="Y635" s="134" t="str">
        <f t="shared" si="120"/>
        <v/>
      </c>
      <c r="Z635" s="135" t="str">
        <f t="shared" si="121"/>
        <v/>
      </c>
      <c r="AA635" s="134"/>
      <c r="AB635" s="303"/>
      <c r="AC635" s="44"/>
      <c r="AD635" s="183" t="str">
        <f t="shared" si="122"/>
        <v/>
      </c>
      <c r="AE635" s="380">
        <v>0.1</v>
      </c>
      <c r="AF635" s="185" t="str">
        <f t="shared" si="123"/>
        <v/>
      </c>
      <c r="AG635" s="186" t="str">
        <f t="shared" si="124"/>
        <v/>
      </c>
      <c r="AH635" s="186" t="str">
        <f t="shared" si="125"/>
        <v/>
      </c>
      <c r="AI635" s="187" t="str">
        <f t="shared" si="126"/>
        <v/>
      </c>
      <c r="AJ635" s="337"/>
      <c r="AK635" s="61"/>
      <c r="AL635" s="372" t="str">
        <f t="shared" si="127"/>
        <v/>
      </c>
      <c r="AM635" s="14"/>
      <c r="AN635" s="15"/>
      <c r="AO635" s="15"/>
      <c r="AP635" s="15"/>
      <c r="AQ635" s="16"/>
      <c r="AR635" s="17"/>
      <c r="AT635" s="25"/>
      <c r="AU635" s="440" t="str">
        <f>IF($AT635="","",VLOOKUP($AT635,リスト!$CL:$CM,2,FALSE))</f>
        <v/>
      </c>
      <c r="AV635" s="449"/>
      <c r="AX635" s="384" t="str">
        <f t="shared" si="128"/>
        <v/>
      </c>
      <c r="AY635" s="384">
        <f t="shared" si="129"/>
        <v>0</v>
      </c>
      <c r="AZ635" s="384">
        <f t="shared" si="130"/>
        <v>0</v>
      </c>
      <c r="BA635" s="384">
        <f t="shared" si="131"/>
        <v>0</v>
      </c>
    </row>
    <row r="636" spans="2:53" s="177" customFormat="1" ht="24.75" hidden="1" customHeight="1" outlineLevel="1">
      <c r="B636" s="38"/>
      <c r="C636" s="52"/>
      <c r="D636" s="291" t="str">
        <f t="shared" si="119"/>
        <v/>
      </c>
      <c r="E636" s="3"/>
      <c r="F636" s="3"/>
      <c r="G636" s="3"/>
      <c r="H636" s="3"/>
      <c r="I636" s="3"/>
      <c r="J636" s="3"/>
      <c r="K636" s="3"/>
      <c r="L636" s="356"/>
      <c r="M636" s="3"/>
      <c r="N636" s="3"/>
      <c r="O636" s="3"/>
      <c r="P636" s="3"/>
      <c r="Q636" s="13"/>
      <c r="R636" s="67"/>
      <c r="S636" s="13"/>
      <c r="T636" s="13"/>
      <c r="U636" s="75"/>
      <c r="V636" s="58" t="s">
        <v>3550</v>
      </c>
      <c r="W636" s="59"/>
      <c r="X636" s="41"/>
      <c r="Y636" s="134" t="str">
        <f t="shared" si="120"/>
        <v/>
      </c>
      <c r="Z636" s="135" t="str">
        <f t="shared" si="121"/>
        <v/>
      </c>
      <c r="AA636" s="134"/>
      <c r="AB636" s="303"/>
      <c r="AC636" s="44"/>
      <c r="AD636" s="183" t="str">
        <f t="shared" si="122"/>
        <v/>
      </c>
      <c r="AE636" s="380">
        <v>0.1</v>
      </c>
      <c r="AF636" s="185" t="str">
        <f t="shared" si="123"/>
        <v/>
      </c>
      <c r="AG636" s="186" t="str">
        <f t="shared" si="124"/>
        <v/>
      </c>
      <c r="AH636" s="186" t="str">
        <f t="shared" si="125"/>
        <v/>
      </c>
      <c r="AI636" s="187" t="str">
        <f t="shared" si="126"/>
        <v/>
      </c>
      <c r="AJ636" s="337"/>
      <c r="AK636" s="61"/>
      <c r="AL636" s="372" t="str">
        <f t="shared" si="127"/>
        <v/>
      </c>
      <c r="AM636" s="14"/>
      <c r="AN636" s="15"/>
      <c r="AO636" s="15"/>
      <c r="AP636" s="15"/>
      <c r="AQ636" s="16"/>
      <c r="AR636" s="17"/>
      <c r="AT636" s="25"/>
      <c r="AU636" s="440" t="str">
        <f>IF($AT636="","",VLOOKUP($AT636,リスト!$CL:$CM,2,FALSE))</f>
        <v/>
      </c>
      <c r="AV636" s="449"/>
      <c r="AX636" s="384" t="str">
        <f t="shared" si="128"/>
        <v/>
      </c>
      <c r="AY636" s="384">
        <f t="shared" si="129"/>
        <v>0</v>
      </c>
      <c r="AZ636" s="384">
        <f t="shared" si="130"/>
        <v>0</v>
      </c>
      <c r="BA636" s="384">
        <f t="shared" si="131"/>
        <v>0</v>
      </c>
    </row>
    <row r="637" spans="2:53" s="177" customFormat="1" ht="24.75" hidden="1" customHeight="1" outlineLevel="1">
      <c r="B637" s="38"/>
      <c r="C637" s="52"/>
      <c r="D637" s="291" t="str">
        <f t="shared" si="119"/>
        <v/>
      </c>
      <c r="E637" s="3"/>
      <c r="F637" s="3"/>
      <c r="G637" s="3"/>
      <c r="H637" s="3"/>
      <c r="I637" s="3"/>
      <c r="J637" s="3"/>
      <c r="K637" s="3"/>
      <c r="L637" s="356"/>
      <c r="M637" s="3"/>
      <c r="N637" s="3"/>
      <c r="O637" s="3"/>
      <c r="P637" s="3"/>
      <c r="Q637" s="13"/>
      <c r="R637" s="67"/>
      <c r="S637" s="13"/>
      <c r="T637" s="13"/>
      <c r="U637" s="75"/>
      <c r="V637" s="58" t="s">
        <v>3550</v>
      </c>
      <c r="W637" s="59"/>
      <c r="X637" s="41"/>
      <c r="Y637" s="134" t="str">
        <f t="shared" si="120"/>
        <v/>
      </c>
      <c r="Z637" s="135" t="str">
        <f t="shared" si="121"/>
        <v/>
      </c>
      <c r="AA637" s="134"/>
      <c r="AB637" s="303"/>
      <c r="AC637" s="44"/>
      <c r="AD637" s="183" t="str">
        <f t="shared" si="122"/>
        <v/>
      </c>
      <c r="AE637" s="380">
        <v>0.1</v>
      </c>
      <c r="AF637" s="185" t="str">
        <f t="shared" si="123"/>
        <v/>
      </c>
      <c r="AG637" s="186" t="str">
        <f t="shared" si="124"/>
        <v/>
      </c>
      <c r="AH637" s="186" t="str">
        <f t="shared" si="125"/>
        <v/>
      </c>
      <c r="AI637" s="187" t="str">
        <f t="shared" si="126"/>
        <v/>
      </c>
      <c r="AJ637" s="337"/>
      <c r="AK637" s="61"/>
      <c r="AL637" s="372" t="str">
        <f t="shared" si="127"/>
        <v/>
      </c>
      <c r="AM637" s="14"/>
      <c r="AN637" s="15"/>
      <c r="AO637" s="15"/>
      <c r="AP637" s="15"/>
      <c r="AQ637" s="16"/>
      <c r="AR637" s="17"/>
      <c r="AT637" s="25"/>
      <c r="AU637" s="440" t="str">
        <f>IF($AT637="","",VLOOKUP($AT637,リスト!$CL:$CM,2,FALSE))</f>
        <v/>
      </c>
      <c r="AV637" s="449"/>
      <c r="AX637" s="384" t="str">
        <f t="shared" si="128"/>
        <v/>
      </c>
      <c r="AY637" s="384">
        <f t="shared" si="129"/>
        <v>0</v>
      </c>
      <c r="AZ637" s="384">
        <f t="shared" si="130"/>
        <v>0</v>
      </c>
      <c r="BA637" s="384">
        <f t="shared" si="131"/>
        <v>0</v>
      </c>
    </row>
    <row r="638" spans="2:53" s="177" customFormat="1" ht="24.75" hidden="1" customHeight="1" outlineLevel="1">
      <c r="B638" s="38"/>
      <c r="C638" s="52"/>
      <c r="D638" s="291" t="str">
        <f t="shared" si="119"/>
        <v/>
      </c>
      <c r="E638" s="3"/>
      <c r="F638" s="3"/>
      <c r="G638" s="3"/>
      <c r="H638" s="3"/>
      <c r="I638" s="3"/>
      <c r="J638" s="3"/>
      <c r="K638" s="3"/>
      <c r="L638" s="356"/>
      <c r="M638" s="3"/>
      <c r="N638" s="3"/>
      <c r="O638" s="3"/>
      <c r="P638" s="3"/>
      <c r="Q638" s="13"/>
      <c r="R638" s="67"/>
      <c r="S638" s="13"/>
      <c r="T638" s="13"/>
      <c r="U638" s="75"/>
      <c r="V638" s="58" t="s">
        <v>3550</v>
      </c>
      <c r="W638" s="59"/>
      <c r="X638" s="41"/>
      <c r="Y638" s="134" t="str">
        <f t="shared" si="120"/>
        <v/>
      </c>
      <c r="Z638" s="135" t="str">
        <f t="shared" si="121"/>
        <v/>
      </c>
      <c r="AA638" s="134"/>
      <c r="AB638" s="303"/>
      <c r="AC638" s="44"/>
      <c r="AD638" s="183" t="str">
        <f t="shared" si="122"/>
        <v/>
      </c>
      <c r="AE638" s="380">
        <v>0.1</v>
      </c>
      <c r="AF638" s="185" t="str">
        <f t="shared" si="123"/>
        <v/>
      </c>
      <c r="AG638" s="186" t="str">
        <f t="shared" si="124"/>
        <v/>
      </c>
      <c r="AH638" s="186" t="str">
        <f t="shared" si="125"/>
        <v/>
      </c>
      <c r="AI638" s="187" t="str">
        <f t="shared" si="126"/>
        <v/>
      </c>
      <c r="AJ638" s="337"/>
      <c r="AK638" s="61"/>
      <c r="AL638" s="372" t="str">
        <f t="shared" si="127"/>
        <v/>
      </c>
      <c r="AM638" s="14"/>
      <c r="AN638" s="15"/>
      <c r="AO638" s="15"/>
      <c r="AP638" s="15"/>
      <c r="AQ638" s="16"/>
      <c r="AR638" s="17"/>
      <c r="AT638" s="25"/>
      <c r="AU638" s="440" t="str">
        <f>IF($AT638="","",VLOOKUP($AT638,リスト!$CL:$CM,2,FALSE))</f>
        <v/>
      </c>
      <c r="AV638" s="449"/>
      <c r="AX638" s="384" t="str">
        <f t="shared" si="128"/>
        <v/>
      </c>
      <c r="AY638" s="384">
        <f t="shared" si="129"/>
        <v>0</v>
      </c>
      <c r="AZ638" s="384">
        <f t="shared" si="130"/>
        <v>0</v>
      </c>
      <c r="BA638" s="384">
        <f t="shared" si="131"/>
        <v>0</v>
      </c>
    </row>
    <row r="639" spans="2:53" s="177" customFormat="1" ht="24.75" hidden="1" customHeight="1" outlineLevel="1">
      <c r="B639" s="38"/>
      <c r="C639" s="52"/>
      <c r="D639" s="291" t="str">
        <f t="shared" si="119"/>
        <v/>
      </c>
      <c r="E639" s="3"/>
      <c r="F639" s="3"/>
      <c r="G639" s="3"/>
      <c r="H639" s="3"/>
      <c r="I639" s="3"/>
      <c r="J639" s="3"/>
      <c r="K639" s="3"/>
      <c r="L639" s="356"/>
      <c r="M639" s="3"/>
      <c r="N639" s="3"/>
      <c r="O639" s="3"/>
      <c r="P639" s="3"/>
      <c r="Q639" s="13"/>
      <c r="R639" s="67"/>
      <c r="S639" s="13"/>
      <c r="T639" s="13"/>
      <c r="U639" s="75"/>
      <c r="V639" s="58" t="s">
        <v>3550</v>
      </c>
      <c r="W639" s="59"/>
      <c r="X639" s="41"/>
      <c r="Y639" s="134" t="str">
        <f t="shared" si="120"/>
        <v/>
      </c>
      <c r="Z639" s="135" t="str">
        <f t="shared" si="121"/>
        <v/>
      </c>
      <c r="AA639" s="134"/>
      <c r="AB639" s="303"/>
      <c r="AC639" s="44"/>
      <c r="AD639" s="183" t="str">
        <f t="shared" si="122"/>
        <v/>
      </c>
      <c r="AE639" s="380">
        <v>0.1</v>
      </c>
      <c r="AF639" s="185" t="str">
        <f t="shared" si="123"/>
        <v/>
      </c>
      <c r="AG639" s="186" t="str">
        <f t="shared" si="124"/>
        <v/>
      </c>
      <c r="AH639" s="186" t="str">
        <f t="shared" si="125"/>
        <v/>
      </c>
      <c r="AI639" s="187" t="str">
        <f t="shared" si="126"/>
        <v/>
      </c>
      <c r="AJ639" s="337"/>
      <c r="AK639" s="61"/>
      <c r="AL639" s="372" t="str">
        <f t="shared" si="127"/>
        <v/>
      </c>
      <c r="AM639" s="14"/>
      <c r="AN639" s="15"/>
      <c r="AO639" s="15"/>
      <c r="AP639" s="15"/>
      <c r="AQ639" s="16"/>
      <c r="AR639" s="17"/>
      <c r="AT639" s="25"/>
      <c r="AU639" s="440" t="str">
        <f>IF($AT639="","",VLOOKUP($AT639,リスト!$CL:$CM,2,FALSE))</f>
        <v/>
      </c>
      <c r="AV639" s="449"/>
      <c r="AX639" s="384" t="str">
        <f t="shared" si="128"/>
        <v/>
      </c>
      <c r="AY639" s="384">
        <f t="shared" si="129"/>
        <v>0</v>
      </c>
      <c r="AZ639" s="384">
        <f t="shared" si="130"/>
        <v>0</v>
      </c>
      <c r="BA639" s="384">
        <f t="shared" si="131"/>
        <v>0</v>
      </c>
    </row>
    <row r="640" spans="2:53" s="177" customFormat="1" ht="24.75" hidden="1" customHeight="1" outlineLevel="1">
      <c r="B640" s="38"/>
      <c r="C640" s="52"/>
      <c r="D640" s="291" t="str">
        <f t="shared" si="119"/>
        <v/>
      </c>
      <c r="E640" s="3"/>
      <c r="F640" s="3"/>
      <c r="G640" s="3"/>
      <c r="H640" s="3"/>
      <c r="I640" s="3"/>
      <c r="J640" s="3"/>
      <c r="K640" s="3"/>
      <c r="L640" s="356"/>
      <c r="M640" s="3"/>
      <c r="N640" s="3"/>
      <c r="O640" s="3"/>
      <c r="P640" s="3"/>
      <c r="Q640" s="13"/>
      <c r="R640" s="67"/>
      <c r="S640" s="13"/>
      <c r="T640" s="13"/>
      <c r="U640" s="75"/>
      <c r="V640" s="58" t="s">
        <v>3550</v>
      </c>
      <c r="W640" s="59"/>
      <c r="X640" s="41"/>
      <c r="Y640" s="134" t="str">
        <f t="shared" si="120"/>
        <v/>
      </c>
      <c r="Z640" s="135" t="str">
        <f t="shared" si="121"/>
        <v/>
      </c>
      <c r="AA640" s="134"/>
      <c r="AB640" s="303"/>
      <c r="AC640" s="44"/>
      <c r="AD640" s="183" t="str">
        <f t="shared" si="122"/>
        <v/>
      </c>
      <c r="AE640" s="380">
        <v>0.1</v>
      </c>
      <c r="AF640" s="185" t="str">
        <f t="shared" si="123"/>
        <v/>
      </c>
      <c r="AG640" s="186" t="str">
        <f t="shared" si="124"/>
        <v/>
      </c>
      <c r="AH640" s="186" t="str">
        <f t="shared" si="125"/>
        <v/>
      </c>
      <c r="AI640" s="187" t="str">
        <f t="shared" si="126"/>
        <v/>
      </c>
      <c r="AJ640" s="337"/>
      <c r="AK640" s="61"/>
      <c r="AL640" s="372" t="str">
        <f t="shared" si="127"/>
        <v/>
      </c>
      <c r="AM640" s="14"/>
      <c r="AN640" s="15"/>
      <c r="AO640" s="15"/>
      <c r="AP640" s="15"/>
      <c r="AQ640" s="16"/>
      <c r="AR640" s="17"/>
      <c r="AT640" s="25"/>
      <c r="AU640" s="440" t="str">
        <f>IF($AT640="","",VLOOKUP($AT640,リスト!$CL:$CM,2,FALSE))</f>
        <v/>
      </c>
      <c r="AV640" s="449"/>
      <c r="AX640" s="384" t="str">
        <f t="shared" si="128"/>
        <v/>
      </c>
      <c r="AY640" s="384">
        <f t="shared" si="129"/>
        <v>0</v>
      </c>
      <c r="AZ640" s="384">
        <f t="shared" si="130"/>
        <v>0</v>
      </c>
      <c r="BA640" s="384">
        <f t="shared" si="131"/>
        <v>0</v>
      </c>
    </row>
    <row r="641" spans="2:53" s="177" customFormat="1" ht="24.75" hidden="1" customHeight="1" outlineLevel="1">
      <c r="B641" s="38"/>
      <c r="C641" s="52"/>
      <c r="D641" s="291" t="str">
        <f t="shared" si="119"/>
        <v/>
      </c>
      <c r="E641" s="3"/>
      <c r="F641" s="3"/>
      <c r="G641" s="3"/>
      <c r="H641" s="3"/>
      <c r="I641" s="3"/>
      <c r="J641" s="3"/>
      <c r="K641" s="3"/>
      <c r="L641" s="356"/>
      <c r="M641" s="3"/>
      <c r="N641" s="3"/>
      <c r="O641" s="3"/>
      <c r="P641" s="3"/>
      <c r="Q641" s="13"/>
      <c r="R641" s="67"/>
      <c r="S641" s="13"/>
      <c r="T641" s="13"/>
      <c r="U641" s="75"/>
      <c r="V641" s="58" t="s">
        <v>3550</v>
      </c>
      <c r="W641" s="59"/>
      <c r="X641" s="41"/>
      <c r="Y641" s="134" t="str">
        <f t="shared" si="120"/>
        <v/>
      </c>
      <c r="Z641" s="135" t="str">
        <f t="shared" si="121"/>
        <v/>
      </c>
      <c r="AA641" s="134"/>
      <c r="AB641" s="303"/>
      <c r="AC641" s="44"/>
      <c r="AD641" s="183" t="str">
        <f t="shared" si="122"/>
        <v/>
      </c>
      <c r="AE641" s="380">
        <v>0.1</v>
      </c>
      <c r="AF641" s="185" t="str">
        <f t="shared" si="123"/>
        <v/>
      </c>
      <c r="AG641" s="186" t="str">
        <f t="shared" si="124"/>
        <v/>
      </c>
      <c r="AH641" s="186" t="str">
        <f t="shared" si="125"/>
        <v/>
      </c>
      <c r="AI641" s="187" t="str">
        <f t="shared" si="126"/>
        <v/>
      </c>
      <c r="AJ641" s="337"/>
      <c r="AK641" s="61"/>
      <c r="AL641" s="372" t="str">
        <f t="shared" si="127"/>
        <v/>
      </c>
      <c r="AM641" s="14"/>
      <c r="AN641" s="15"/>
      <c r="AO641" s="15"/>
      <c r="AP641" s="15"/>
      <c r="AQ641" s="16"/>
      <c r="AR641" s="17"/>
      <c r="AT641" s="25"/>
      <c r="AU641" s="440" t="str">
        <f>IF($AT641="","",VLOOKUP($AT641,リスト!$CL:$CM,2,FALSE))</f>
        <v/>
      </c>
      <c r="AV641" s="449"/>
      <c r="AX641" s="384" t="str">
        <f t="shared" si="128"/>
        <v/>
      </c>
      <c r="AY641" s="384">
        <f t="shared" si="129"/>
        <v>0</v>
      </c>
      <c r="AZ641" s="384">
        <f t="shared" si="130"/>
        <v>0</v>
      </c>
      <c r="BA641" s="384">
        <f t="shared" si="131"/>
        <v>0</v>
      </c>
    </row>
    <row r="642" spans="2:53" s="177" customFormat="1" ht="24.75" hidden="1" customHeight="1" outlineLevel="1">
      <c r="B642" s="38"/>
      <c r="C642" s="52"/>
      <c r="D642" s="291" t="str">
        <f t="shared" si="119"/>
        <v/>
      </c>
      <c r="E642" s="3"/>
      <c r="F642" s="3"/>
      <c r="G642" s="3"/>
      <c r="H642" s="3"/>
      <c r="I642" s="3"/>
      <c r="J642" s="3"/>
      <c r="K642" s="3"/>
      <c r="L642" s="356"/>
      <c r="M642" s="3"/>
      <c r="N642" s="3"/>
      <c r="O642" s="3"/>
      <c r="P642" s="3"/>
      <c r="Q642" s="13"/>
      <c r="R642" s="67"/>
      <c r="S642" s="13"/>
      <c r="T642" s="13"/>
      <c r="U642" s="75"/>
      <c r="V642" s="58" t="s">
        <v>3550</v>
      </c>
      <c r="W642" s="59"/>
      <c r="X642" s="41"/>
      <c r="Y642" s="134" t="str">
        <f t="shared" si="120"/>
        <v/>
      </c>
      <c r="Z642" s="135" t="str">
        <f t="shared" si="121"/>
        <v/>
      </c>
      <c r="AA642" s="134"/>
      <c r="AB642" s="303"/>
      <c r="AC642" s="44"/>
      <c r="AD642" s="183" t="str">
        <f t="shared" si="122"/>
        <v/>
      </c>
      <c r="AE642" s="380">
        <v>0.1</v>
      </c>
      <c r="AF642" s="185" t="str">
        <f t="shared" si="123"/>
        <v/>
      </c>
      <c r="AG642" s="186" t="str">
        <f t="shared" si="124"/>
        <v/>
      </c>
      <c r="AH642" s="186" t="str">
        <f t="shared" si="125"/>
        <v/>
      </c>
      <c r="AI642" s="187" t="str">
        <f t="shared" si="126"/>
        <v/>
      </c>
      <c r="AJ642" s="337"/>
      <c r="AK642" s="61"/>
      <c r="AL642" s="372" t="str">
        <f t="shared" si="127"/>
        <v/>
      </c>
      <c r="AM642" s="14"/>
      <c r="AN642" s="15"/>
      <c r="AO642" s="15"/>
      <c r="AP642" s="15"/>
      <c r="AQ642" s="16"/>
      <c r="AR642" s="17"/>
      <c r="AT642" s="25"/>
      <c r="AU642" s="440" t="str">
        <f>IF($AT642="","",VLOOKUP($AT642,リスト!$CL:$CM,2,FALSE))</f>
        <v/>
      </c>
      <c r="AV642" s="449"/>
      <c r="AX642" s="384" t="str">
        <f t="shared" si="128"/>
        <v/>
      </c>
      <c r="AY642" s="384">
        <f t="shared" si="129"/>
        <v>0</v>
      </c>
      <c r="AZ642" s="384">
        <f t="shared" si="130"/>
        <v>0</v>
      </c>
      <c r="BA642" s="384">
        <f t="shared" si="131"/>
        <v>0</v>
      </c>
    </row>
    <row r="643" spans="2:53" s="177" customFormat="1" ht="24.75" hidden="1" customHeight="1" outlineLevel="1">
      <c r="B643" s="38"/>
      <c r="C643" s="52"/>
      <c r="D643" s="291" t="str">
        <f t="shared" si="119"/>
        <v/>
      </c>
      <c r="E643" s="3"/>
      <c r="F643" s="3"/>
      <c r="G643" s="3"/>
      <c r="H643" s="3"/>
      <c r="I643" s="3"/>
      <c r="J643" s="3"/>
      <c r="K643" s="3"/>
      <c r="L643" s="356"/>
      <c r="M643" s="3"/>
      <c r="N643" s="3"/>
      <c r="O643" s="3"/>
      <c r="P643" s="3"/>
      <c r="Q643" s="13"/>
      <c r="R643" s="67"/>
      <c r="S643" s="13"/>
      <c r="T643" s="13"/>
      <c r="U643" s="75"/>
      <c r="V643" s="58" t="s">
        <v>3550</v>
      </c>
      <c r="W643" s="59"/>
      <c r="X643" s="41"/>
      <c r="Y643" s="134" t="str">
        <f t="shared" si="120"/>
        <v/>
      </c>
      <c r="Z643" s="135" t="str">
        <f t="shared" si="121"/>
        <v/>
      </c>
      <c r="AA643" s="134"/>
      <c r="AB643" s="303"/>
      <c r="AC643" s="44"/>
      <c r="AD643" s="183" t="str">
        <f t="shared" si="122"/>
        <v/>
      </c>
      <c r="AE643" s="380">
        <v>0.1</v>
      </c>
      <c r="AF643" s="185" t="str">
        <f t="shared" si="123"/>
        <v/>
      </c>
      <c r="AG643" s="186" t="str">
        <f t="shared" si="124"/>
        <v/>
      </c>
      <c r="AH643" s="186" t="str">
        <f t="shared" si="125"/>
        <v/>
      </c>
      <c r="AI643" s="187" t="str">
        <f t="shared" si="126"/>
        <v/>
      </c>
      <c r="AJ643" s="337"/>
      <c r="AK643" s="61"/>
      <c r="AL643" s="372" t="str">
        <f t="shared" si="127"/>
        <v/>
      </c>
      <c r="AM643" s="14"/>
      <c r="AN643" s="15"/>
      <c r="AO643" s="15"/>
      <c r="AP643" s="15"/>
      <c r="AQ643" s="16"/>
      <c r="AR643" s="17"/>
      <c r="AT643" s="25"/>
      <c r="AU643" s="440" t="str">
        <f>IF($AT643="","",VLOOKUP($AT643,リスト!$CL:$CM,2,FALSE))</f>
        <v/>
      </c>
      <c r="AV643" s="449"/>
      <c r="AX643" s="384" t="str">
        <f t="shared" si="128"/>
        <v/>
      </c>
      <c r="AY643" s="384">
        <f t="shared" si="129"/>
        <v>0</v>
      </c>
      <c r="AZ643" s="384">
        <f t="shared" si="130"/>
        <v>0</v>
      </c>
      <c r="BA643" s="384">
        <f t="shared" si="131"/>
        <v>0</v>
      </c>
    </row>
    <row r="644" spans="2:53" s="177" customFormat="1" ht="24.75" hidden="1" customHeight="1" outlineLevel="1">
      <c r="B644" s="38"/>
      <c r="C644" s="52"/>
      <c r="D644" s="291" t="str">
        <f t="shared" si="119"/>
        <v/>
      </c>
      <c r="E644" s="3"/>
      <c r="F644" s="3"/>
      <c r="G644" s="3"/>
      <c r="H644" s="3"/>
      <c r="I644" s="3"/>
      <c r="J644" s="3"/>
      <c r="K644" s="3"/>
      <c r="L644" s="356"/>
      <c r="M644" s="3"/>
      <c r="N644" s="3"/>
      <c r="O644" s="3"/>
      <c r="P644" s="3"/>
      <c r="Q644" s="13"/>
      <c r="R644" s="67"/>
      <c r="S644" s="13"/>
      <c r="T644" s="13"/>
      <c r="U644" s="75"/>
      <c r="V644" s="58" t="s">
        <v>3550</v>
      </c>
      <c r="W644" s="59"/>
      <c r="X644" s="41"/>
      <c r="Y644" s="134" t="str">
        <f t="shared" si="120"/>
        <v/>
      </c>
      <c r="Z644" s="135" t="str">
        <f t="shared" si="121"/>
        <v/>
      </c>
      <c r="AA644" s="134"/>
      <c r="AB644" s="303"/>
      <c r="AC644" s="44"/>
      <c r="AD644" s="183" t="str">
        <f t="shared" si="122"/>
        <v/>
      </c>
      <c r="AE644" s="380">
        <v>0.1</v>
      </c>
      <c r="AF644" s="185" t="str">
        <f t="shared" si="123"/>
        <v/>
      </c>
      <c r="AG644" s="186" t="str">
        <f t="shared" si="124"/>
        <v/>
      </c>
      <c r="AH644" s="186" t="str">
        <f t="shared" si="125"/>
        <v/>
      </c>
      <c r="AI644" s="187" t="str">
        <f t="shared" si="126"/>
        <v/>
      </c>
      <c r="AJ644" s="337"/>
      <c r="AK644" s="61"/>
      <c r="AL644" s="372" t="str">
        <f t="shared" si="127"/>
        <v/>
      </c>
      <c r="AM644" s="14"/>
      <c r="AN644" s="15"/>
      <c r="AO644" s="15"/>
      <c r="AP644" s="15"/>
      <c r="AQ644" s="16"/>
      <c r="AR644" s="17"/>
      <c r="AT644" s="25"/>
      <c r="AU644" s="440" t="str">
        <f>IF($AT644="","",VLOOKUP($AT644,リスト!$CL:$CM,2,FALSE))</f>
        <v/>
      </c>
      <c r="AV644" s="449"/>
      <c r="AX644" s="384" t="str">
        <f t="shared" si="128"/>
        <v/>
      </c>
      <c r="AY644" s="384">
        <f t="shared" si="129"/>
        <v>0</v>
      </c>
      <c r="AZ644" s="384">
        <f t="shared" si="130"/>
        <v>0</v>
      </c>
      <c r="BA644" s="384">
        <f t="shared" si="131"/>
        <v>0</v>
      </c>
    </row>
    <row r="645" spans="2:53" s="177" customFormat="1" ht="24.75" hidden="1" customHeight="1" outlineLevel="1">
      <c r="B645" s="38"/>
      <c r="C645" s="52"/>
      <c r="D645" s="291" t="str">
        <f t="shared" si="119"/>
        <v/>
      </c>
      <c r="E645" s="3"/>
      <c r="F645" s="3"/>
      <c r="G645" s="3"/>
      <c r="H645" s="3"/>
      <c r="I645" s="3"/>
      <c r="J645" s="3"/>
      <c r="K645" s="3"/>
      <c r="L645" s="356"/>
      <c r="M645" s="3"/>
      <c r="N645" s="3"/>
      <c r="O645" s="3"/>
      <c r="P645" s="3"/>
      <c r="Q645" s="13"/>
      <c r="R645" s="67"/>
      <c r="S645" s="13"/>
      <c r="T645" s="13"/>
      <c r="U645" s="75"/>
      <c r="V645" s="58" t="s">
        <v>3550</v>
      </c>
      <c r="W645" s="59"/>
      <c r="X645" s="41"/>
      <c r="Y645" s="134" t="str">
        <f t="shared" si="120"/>
        <v/>
      </c>
      <c r="Z645" s="135" t="str">
        <f t="shared" si="121"/>
        <v/>
      </c>
      <c r="AA645" s="134"/>
      <c r="AB645" s="303"/>
      <c r="AC645" s="44"/>
      <c r="AD645" s="183" t="str">
        <f t="shared" si="122"/>
        <v/>
      </c>
      <c r="AE645" s="380">
        <v>0.1</v>
      </c>
      <c r="AF645" s="185" t="str">
        <f t="shared" si="123"/>
        <v/>
      </c>
      <c r="AG645" s="186" t="str">
        <f t="shared" si="124"/>
        <v/>
      </c>
      <c r="AH645" s="186" t="str">
        <f t="shared" si="125"/>
        <v/>
      </c>
      <c r="AI645" s="187" t="str">
        <f t="shared" si="126"/>
        <v/>
      </c>
      <c r="AJ645" s="337"/>
      <c r="AK645" s="61"/>
      <c r="AL645" s="372" t="str">
        <f t="shared" si="127"/>
        <v/>
      </c>
      <c r="AM645" s="14"/>
      <c r="AN645" s="15"/>
      <c r="AO645" s="15"/>
      <c r="AP645" s="15"/>
      <c r="AQ645" s="16"/>
      <c r="AR645" s="17"/>
      <c r="AT645" s="25"/>
      <c r="AU645" s="440" t="str">
        <f>IF($AT645="","",VLOOKUP($AT645,リスト!$CL:$CM,2,FALSE))</f>
        <v/>
      </c>
      <c r="AV645" s="449"/>
      <c r="AX645" s="384" t="str">
        <f t="shared" si="128"/>
        <v/>
      </c>
      <c r="AY645" s="384">
        <f t="shared" si="129"/>
        <v>0</v>
      </c>
      <c r="AZ645" s="384">
        <f t="shared" si="130"/>
        <v>0</v>
      </c>
      <c r="BA645" s="384">
        <f t="shared" si="131"/>
        <v>0</v>
      </c>
    </row>
    <row r="646" spans="2:53" s="177" customFormat="1" ht="24.75" hidden="1" customHeight="1" outlineLevel="1">
      <c r="B646" s="38"/>
      <c r="C646" s="52"/>
      <c r="D646" s="291" t="str">
        <f t="shared" si="119"/>
        <v/>
      </c>
      <c r="E646" s="3"/>
      <c r="F646" s="3"/>
      <c r="G646" s="3"/>
      <c r="H646" s="3"/>
      <c r="I646" s="3"/>
      <c r="J646" s="3"/>
      <c r="K646" s="3"/>
      <c r="L646" s="356"/>
      <c r="M646" s="3"/>
      <c r="N646" s="3"/>
      <c r="O646" s="3"/>
      <c r="P646" s="3"/>
      <c r="Q646" s="13"/>
      <c r="R646" s="67"/>
      <c r="S646" s="13"/>
      <c r="T646" s="13"/>
      <c r="U646" s="75"/>
      <c r="V646" s="58" t="s">
        <v>3550</v>
      </c>
      <c r="W646" s="59"/>
      <c r="X646" s="41"/>
      <c r="Y646" s="134" t="str">
        <f t="shared" si="120"/>
        <v/>
      </c>
      <c r="Z646" s="135" t="str">
        <f t="shared" si="121"/>
        <v/>
      </c>
      <c r="AA646" s="134"/>
      <c r="AB646" s="303"/>
      <c r="AC646" s="44"/>
      <c r="AD646" s="183" t="str">
        <f t="shared" si="122"/>
        <v/>
      </c>
      <c r="AE646" s="380">
        <v>0.1</v>
      </c>
      <c r="AF646" s="185" t="str">
        <f t="shared" si="123"/>
        <v/>
      </c>
      <c r="AG646" s="186" t="str">
        <f t="shared" si="124"/>
        <v/>
      </c>
      <c r="AH646" s="186" t="str">
        <f t="shared" si="125"/>
        <v/>
      </c>
      <c r="AI646" s="187" t="str">
        <f t="shared" si="126"/>
        <v/>
      </c>
      <c r="AJ646" s="337"/>
      <c r="AK646" s="61"/>
      <c r="AL646" s="372" t="str">
        <f t="shared" si="127"/>
        <v/>
      </c>
      <c r="AM646" s="14"/>
      <c r="AN646" s="15"/>
      <c r="AO646" s="15"/>
      <c r="AP646" s="15"/>
      <c r="AQ646" s="16"/>
      <c r="AR646" s="17"/>
      <c r="AT646" s="25"/>
      <c r="AU646" s="440" t="str">
        <f>IF($AT646="","",VLOOKUP($AT646,リスト!$CL:$CM,2,FALSE))</f>
        <v/>
      </c>
      <c r="AV646" s="449"/>
      <c r="AX646" s="384" t="str">
        <f t="shared" si="128"/>
        <v/>
      </c>
      <c r="AY646" s="384">
        <f t="shared" si="129"/>
        <v>0</v>
      </c>
      <c r="AZ646" s="384">
        <f t="shared" si="130"/>
        <v>0</v>
      </c>
      <c r="BA646" s="384">
        <f t="shared" si="131"/>
        <v>0</v>
      </c>
    </row>
    <row r="647" spans="2:53" s="177" customFormat="1" ht="24.75" hidden="1" customHeight="1" outlineLevel="1">
      <c r="B647" s="38"/>
      <c r="C647" s="52"/>
      <c r="D647" s="291" t="str">
        <f t="shared" si="119"/>
        <v/>
      </c>
      <c r="E647" s="3"/>
      <c r="F647" s="3"/>
      <c r="G647" s="3"/>
      <c r="H647" s="3"/>
      <c r="I647" s="3"/>
      <c r="J647" s="3"/>
      <c r="K647" s="3"/>
      <c r="L647" s="356"/>
      <c r="M647" s="3"/>
      <c r="N647" s="3"/>
      <c r="O647" s="3"/>
      <c r="P647" s="3"/>
      <c r="Q647" s="13"/>
      <c r="R647" s="67"/>
      <c r="S647" s="13"/>
      <c r="T647" s="13"/>
      <c r="U647" s="75"/>
      <c r="V647" s="58" t="s">
        <v>3550</v>
      </c>
      <c r="W647" s="59"/>
      <c r="X647" s="41"/>
      <c r="Y647" s="134" t="str">
        <f t="shared" si="120"/>
        <v/>
      </c>
      <c r="Z647" s="135" t="str">
        <f t="shared" si="121"/>
        <v/>
      </c>
      <c r="AA647" s="134"/>
      <c r="AB647" s="303"/>
      <c r="AC647" s="44"/>
      <c r="AD647" s="183" t="str">
        <f t="shared" si="122"/>
        <v/>
      </c>
      <c r="AE647" s="380">
        <v>0.1</v>
      </c>
      <c r="AF647" s="185" t="str">
        <f t="shared" si="123"/>
        <v/>
      </c>
      <c r="AG647" s="186" t="str">
        <f t="shared" si="124"/>
        <v/>
      </c>
      <c r="AH647" s="186" t="str">
        <f t="shared" si="125"/>
        <v/>
      </c>
      <c r="AI647" s="187" t="str">
        <f t="shared" si="126"/>
        <v/>
      </c>
      <c r="AJ647" s="337"/>
      <c r="AK647" s="61"/>
      <c r="AL647" s="372" t="str">
        <f t="shared" si="127"/>
        <v/>
      </c>
      <c r="AM647" s="14"/>
      <c r="AN647" s="15"/>
      <c r="AO647" s="15"/>
      <c r="AP647" s="15"/>
      <c r="AQ647" s="16"/>
      <c r="AR647" s="17"/>
      <c r="AT647" s="25"/>
      <c r="AU647" s="440" t="str">
        <f>IF($AT647="","",VLOOKUP($AT647,リスト!$CL:$CM,2,FALSE))</f>
        <v/>
      </c>
      <c r="AV647" s="449"/>
      <c r="AX647" s="384" t="str">
        <f t="shared" si="128"/>
        <v/>
      </c>
      <c r="AY647" s="384">
        <f t="shared" si="129"/>
        <v>0</v>
      </c>
      <c r="AZ647" s="384">
        <f t="shared" si="130"/>
        <v>0</v>
      </c>
      <c r="BA647" s="384">
        <f t="shared" si="131"/>
        <v>0</v>
      </c>
    </row>
    <row r="648" spans="2:53" s="177" customFormat="1" ht="24.75" hidden="1" customHeight="1" outlineLevel="1">
      <c r="B648" s="38"/>
      <c r="C648" s="52"/>
      <c r="D648" s="291" t="str">
        <f t="shared" si="119"/>
        <v/>
      </c>
      <c r="E648" s="3"/>
      <c r="F648" s="3"/>
      <c r="G648" s="3"/>
      <c r="H648" s="3"/>
      <c r="I648" s="3"/>
      <c r="J648" s="3"/>
      <c r="K648" s="3"/>
      <c r="L648" s="356"/>
      <c r="M648" s="3"/>
      <c r="N648" s="3"/>
      <c r="O648" s="3"/>
      <c r="P648" s="3"/>
      <c r="Q648" s="13"/>
      <c r="R648" s="67"/>
      <c r="S648" s="13"/>
      <c r="T648" s="13"/>
      <c r="U648" s="75"/>
      <c r="V648" s="58" t="s">
        <v>3550</v>
      </c>
      <c r="W648" s="59"/>
      <c r="X648" s="41"/>
      <c r="Y648" s="134" t="str">
        <f t="shared" si="120"/>
        <v/>
      </c>
      <c r="Z648" s="135" t="str">
        <f t="shared" si="121"/>
        <v/>
      </c>
      <c r="AA648" s="134"/>
      <c r="AB648" s="303"/>
      <c r="AC648" s="44"/>
      <c r="AD648" s="183" t="str">
        <f t="shared" si="122"/>
        <v/>
      </c>
      <c r="AE648" s="380">
        <v>0.1</v>
      </c>
      <c r="AF648" s="185" t="str">
        <f t="shared" si="123"/>
        <v/>
      </c>
      <c r="AG648" s="186" t="str">
        <f t="shared" si="124"/>
        <v/>
      </c>
      <c r="AH648" s="186" t="str">
        <f t="shared" si="125"/>
        <v/>
      </c>
      <c r="AI648" s="187" t="str">
        <f t="shared" si="126"/>
        <v/>
      </c>
      <c r="AJ648" s="337"/>
      <c r="AK648" s="61"/>
      <c r="AL648" s="372" t="str">
        <f t="shared" si="127"/>
        <v/>
      </c>
      <c r="AM648" s="14"/>
      <c r="AN648" s="15"/>
      <c r="AO648" s="15"/>
      <c r="AP648" s="15"/>
      <c r="AQ648" s="16"/>
      <c r="AR648" s="17"/>
      <c r="AT648" s="25"/>
      <c r="AU648" s="440" t="str">
        <f>IF($AT648="","",VLOOKUP($AT648,リスト!$CL:$CM,2,FALSE))</f>
        <v/>
      </c>
      <c r="AV648" s="449"/>
      <c r="AX648" s="384" t="str">
        <f t="shared" si="128"/>
        <v/>
      </c>
      <c r="AY648" s="384">
        <f t="shared" si="129"/>
        <v>0</v>
      </c>
      <c r="AZ648" s="384">
        <f t="shared" si="130"/>
        <v>0</v>
      </c>
      <c r="BA648" s="384">
        <f t="shared" si="131"/>
        <v>0</v>
      </c>
    </row>
    <row r="649" spans="2:53" s="177" customFormat="1" ht="24.75" hidden="1" customHeight="1" outlineLevel="1">
      <c r="B649" s="38"/>
      <c r="C649" s="52"/>
      <c r="D649" s="291" t="str">
        <f t="shared" ref="D649:D712" si="132">IF(B649="","","-")</f>
        <v/>
      </c>
      <c r="E649" s="3"/>
      <c r="F649" s="3"/>
      <c r="G649" s="3"/>
      <c r="H649" s="3"/>
      <c r="I649" s="3"/>
      <c r="J649" s="3"/>
      <c r="K649" s="3"/>
      <c r="L649" s="356"/>
      <c r="M649" s="3"/>
      <c r="N649" s="3"/>
      <c r="O649" s="3"/>
      <c r="P649" s="3"/>
      <c r="Q649" s="13"/>
      <c r="R649" s="67"/>
      <c r="S649" s="13"/>
      <c r="T649" s="13"/>
      <c r="U649" s="75"/>
      <c r="V649" s="58" t="s">
        <v>3550</v>
      </c>
      <c r="W649" s="59"/>
      <c r="X649" s="41"/>
      <c r="Y649" s="134" t="str">
        <f t="shared" ref="Y649:Y712" si="133">IF(AND(U649&lt;&gt;"",X649&lt;&gt;""),IFERROR(IF(X649&lt;&gt;1,U649*X649,""),""),"")</f>
        <v/>
      </c>
      <c r="Z649" s="135" t="str">
        <f t="shared" ref="Z649:Z712" si="134">IF(ISNUMBER(X649),IF(X649&lt;&gt;1,IF(X649&lt;&gt;0,ROUND(AC649/X649,2),""),""),"")</f>
        <v/>
      </c>
      <c r="AA649" s="134"/>
      <c r="AB649" s="303"/>
      <c r="AC649" s="44"/>
      <c r="AD649" s="183" t="str">
        <f t="shared" ref="AD649:AD712" si="135">IF(AND($U649&lt;&gt;"",AC649&lt;&gt;""),IFERROR($U649*AC649,""),"")</f>
        <v/>
      </c>
      <c r="AE649" s="380">
        <v>0.1</v>
      </c>
      <c r="AF649" s="185" t="str">
        <f t="shared" ref="AF649:AF712" si="136">IF(AND(ISNUMBER($AD$1009),$AD649&lt;&gt;""),ROUNDDOWN($AD$1009*($AD649/SUM($AD$8:$AD$1007)),0),"")</f>
        <v/>
      </c>
      <c r="AG649" s="186" t="str">
        <f t="shared" ref="AG649:AG712" si="137">IFERROR(AD649-AF649,"")</f>
        <v/>
      </c>
      <c r="AH649" s="186" t="str">
        <f t="shared" ref="AH649:AH712" si="138">IFERROR(ROUNDDOWN(AG649/U649,0),"")</f>
        <v/>
      </c>
      <c r="AI649" s="187" t="str">
        <f t="shared" ref="AI649:AI712" si="139">IF(AND($AE649&lt;&gt;"",AG649&lt;&gt;""),ROUNDDOWN(AE649*AG649+AG649,0),"")</f>
        <v/>
      </c>
      <c r="AJ649" s="337"/>
      <c r="AK649" s="61"/>
      <c r="AL649" s="372" t="str">
        <f t="shared" ref="AL649:AL712" si="140">IF(B649="","","-")</f>
        <v/>
      </c>
      <c r="AM649" s="14"/>
      <c r="AN649" s="15"/>
      <c r="AO649" s="15"/>
      <c r="AP649" s="15"/>
      <c r="AQ649" s="16"/>
      <c r="AR649" s="17"/>
      <c r="AT649" s="25"/>
      <c r="AU649" s="440" t="str">
        <f>IF($AT649="","",VLOOKUP($AT649,リスト!$CL:$CM,2,FALSE))</f>
        <v/>
      </c>
      <c r="AV649" s="449"/>
      <c r="AX649" s="384" t="str">
        <f t="shared" ref="AX649:AX712" si="141">IF($AE649=10%,AG649,0)</f>
        <v/>
      </c>
      <c r="AY649" s="384">
        <f t="shared" ref="AY649:AY712" si="142">IF($AE649=8%,AG649,0)</f>
        <v>0</v>
      </c>
      <c r="AZ649" s="384">
        <f t="shared" ref="AZ649:AZ712" si="143">IF($AE649=5%,AG649,0)</f>
        <v>0</v>
      </c>
      <c r="BA649" s="384">
        <f t="shared" ref="BA649:BA712" si="144">IF($AE649=0%,AG649,0)</f>
        <v>0</v>
      </c>
    </row>
    <row r="650" spans="2:53" s="177" customFormat="1" ht="24.75" hidden="1" customHeight="1" outlineLevel="1">
      <c r="B650" s="38"/>
      <c r="C650" s="52"/>
      <c r="D650" s="291" t="str">
        <f t="shared" si="132"/>
        <v/>
      </c>
      <c r="E650" s="3"/>
      <c r="F650" s="3"/>
      <c r="G650" s="3"/>
      <c r="H650" s="3"/>
      <c r="I650" s="3"/>
      <c r="J650" s="3"/>
      <c r="K650" s="3"/>
      <c r="L650" s="356"/>
      <c r="M650" s="3"/>
      <c r="N650" s="3"/>
      <c r="O650" s="3"/>
      <c r="P650" s="3"/>
      <c r="Q650" s="13"/>
      <c r="R650" s="67"/>
      <c r="S650" s="13"/>
      <c r="T650" s="13"/>
      <c r="U650" s="75"/>
      <c r="V650" s="58" t="s">
        <v>3550</v>
      </c>
      <c r="W650" s="59"/>
      <c r="X650" s="41"/>
      <c r="Y650" s="134" t="str">
        <f t="shared" si="133"/>
        <v/>
      </c>
      <c r="Z650" s="135" t="str">
        <f t="shared" si="134"/>
        <v/>
      </c>
      <c r="AA650" s="134"/>
      <c r="AB650" s="303"/>
      <c r="AC650" s="44"/>
      <c r="AD650" s="183" t="str">
        <f t="shared" si="135"/>
        <v/>
      </c>
      <c r="AE650" s="380">
        <v>0.1</v>
      </c>
      <c r="AF650" s="185" t="str">
        <f t="shared" si="136"/>
        <v/>
      </c>
      <c r="AG650" s="186" t="str">
        <f t="shared" si="137"/>
        <v/>
      </c>
      <c r="AH650" s="186" t="str">
        <f t="shared" si="138"/>
        <v/>
      </c>
      <c r="AI650" s="187" t="str">
        <f t="shared" si="139"/>
        <v/>
      </c>
      <c r="AJ650" s="337"/>
      <c r="AK650" s="61"/>
      <c r="AL650" s="372" t="str">
        <f t="shared" si="140"/>
        <v/>
      </c>
      <c r="AM650" s="14"/>
      <c r="AN650" s="15"/>
      <c r="AO650" s="15"/>
      <c r="AP650" s="15"/>
      <c r="AQ650" s="16"/>
      <c r="AR650" s="17"/>
      <c r="AT650" s="25"/>
      <c r="AU650" s="440" t="str">
        <f>IF($AT650="","",VLOOKUP($AT650,リスト!$CL:$CM,2,FALSE))</f>
        <v/>
      </c>
      <c r="AV650" s="449"/>
      <c r="AX650" s="384" t="str">
        <f t="shared" si="141"/>
        <v/>
      </c>
      <c r="AY650" s="384">
        <f t="shared" si="142"/>
        <v>0</v>
      </c>
      <c r="AZ650" s="384">
        <f t="shared" si="143"/>
        <v>0</v>
      </c>
      <c r="BA650" s="384">
        <f t="shared" si="144"/>
        <v>0</v>
      </c>
    </row>
    <row r="651" spans="2:53" s="177" customFormat="1" ht="24.75" hidden="1" customHeight="1" outlineLevel="1">
      <c r="B651" s="38"/>
      <c r="C651" s="52"/>
      <c r="D651" s="291" t="str">
        <f t="shared" si="132"/>
        <v/>
      </c>
      <c r="E651" s="3"/>
      <c r="F651" s="3"/>
      <c r="G651" s="3"/>
      <c r="H651" s="3"/>
      <c r="I651" s="3"/>
      <c r="J651" s="3"/>
      <c r="K651" s="3"/>
      <c r="L651" s="356"/>
      <c r="M651" s="3"/>
      <c r="N651" s="3"/>
      <c r="O651" s="3"/>
      <c r="P651" s="3"/>
      <c r="Q651" s="13"/>
      <c r="R651" s="67"/>
      <c r="S651" s="13"/>
      <c r="T651" s="13"/>
      <c r="U651" s="75"/>
      <c r="V651" s="58" t="s">
        <v>3550</v>
      </c>
      <c r="W651" s="59"/>
      <c r="X651" s="41"/>
      <c r="Y651" s="134" t="str">
        <f t="shared" si="133"/>
        <v/>
      </c>
      <c r="Z651" s="135" t="str">
        <f t="shared" si="134"/>
        <v/>
      </c>
      <c r="AA651" s="134"/>
      <c r="AB651" s="303"/>
      <c r="AC651" s="44"/>
      <c r="AD651" s="183" t="str">
        <f t="shared" si="135"/>
        <v/>
      </c>
      <c r="AE651" s="380">
        <v>0.1</v>
      </c>
      <c r="AF651" s="185" t="str">
        <f t="shared" si="136"/>
        <v/>
      </c>
      <c r="AG651" s="186" t="str">
        <f t="shared" si="137"/>
        <v/>
      </c>
      <c r="AH651" s="186" t="str">
        <f t="shared" si="138"/>
        <v/>
      </c>
      <c r="AI651" s="187" t="str">
        <f t="shared" si="139"/>
        <v/>
      </c>
      <c r="AJ651" s="337"/>
      <c r="AK651" s="61"/>
      <c r="AL651" s="372" t="str">
        <f t="shared" si="140"/>
        <v/>
      </c>
      <c r="AM651" s="14"/>
      <c r="AN651" s="15"/>
      <c r="AO651" s="15"/>
      <c r="AP651" s="15"/>
      <c r="AQ651" s="16"/>
      <c r="AR651" s="17"/>
      <c r="AT651" s="25"/>
      <c r="AU651" s="440" t="str">
        <f>IF($AT651="","",VLOOKUP($AT651,リスト!$CL:$CM,2,FALSE))</f>
        <v/>
      </c>
      <c r="AV651" s="449"/>
      <c r="AX651" s="384" t="str">
        <f t="shared" si="141"/>
        <v/>
      </c>
      <c r="AY651" s="384">
        <f t="shared" si="142"/>
        <v>0</v>
      </c>
      <c r="AZ651" s="384">
        <f t="shared" si="143"/>
        <v>0</v>
      </c>
      <c r="BA651" s="384">
        <f t="shared" si="144"/>
        <v>0</v>
      </c>
    </row>
    <row r="652" spans="2:53" s="177" customFormat="1" ht="24.75" hidden="1" customHeight="1" outlineLevel="1">
      <c r="B652" s="38"/>
      <c r="C652" s="52"/>
      <c r="D652" s="291" t="str">
        <f t="shared" si="132"/>
        <v/>
      </c>
      <c r="E652" s="3"/>
      <c r="F652" s="3"/>
      <c r="G652" s="3"/>
      <c r="H652" s="3"/>
      <c r="I652" s="3"/>
      <c r="J652" s="3"/>
      <c r="K652" s="3"/>
      <c r="L652" s="356"/>
      <c r="M652" s="3"/>
      <c r="N652" s="3"/>
      <c r="O652" s="3"/>
      <c r="P652" s="3"/>
      <c r="Q652" s="13"/>
      <c r="R652" s="67"/>
      <c r="S652" s="13"/>
      <c r="T652" s="13"/>
      <c r="U652" s="75"/>
      <c r="V652" s="58" t="s">
        <v>3550</v>
      </c>
      <c r="W652" s="59"/>
      <c r="X652" s="41"/>
      <c r="Y652" s="134" t="str">
        <f t="shared" si="133"/>
        <v/>
      </c>
      <c r="Z652" s="135" t="str">
        <f t="shared" si="134"/>
        <v/>
      </c>
      <c r="AA652" s="134"/>
      <c r="AB652" s="303"/>
      <c r="AC652" s="44"/>
      <c r="AD652" s="183" t="str">
        <f t="shared" si="135"/>
        <v/>
      </c>
      <c r="AE652" s="380">
        <v>0.1</v>
      </c>
      <c r="AF652" s="185" t="str">
        <f t="shared" si="136"/>
        <v/>
      </c>
      <c r="AG652" s="186" t="str">
        <f t="shared" si="137"/>
        <v/>
      </c>
      <c r="AH652" s="186" t="str">
        <f t="shared" si="138"/>
        <v/>
      </c>
      <c r="AI652" s="187" t="str">
        <f t="shared" si="139"/>
        <v/>
      </c>
      <c r="AJ652" s="337"/>
      <c r="AK652" s="61"/>
      <c r="AL652" s="372" t="str">
        <f t="shared" si="140"/>
        <v/>
      </c>
      <c r="AM652" s="14"/>
      <c r="AN652" s="15"/>
      <c r="AO652" s="15"/>
      <c r="AP652" s="15"/>
      <c r="AQ652" s="16"/>
      <c r="AR652" s="17"/>
      <c r="AT652" s="25"/>
      <c r="AU652" s="440" t="str">
        <f>IF($AT652="","",VLOOKUP($AT652,リスト!$CL:$CM,2,FALSE))</f>
        <v/>
      </c>
      <c r="AV652" s="449"/>
      <c r="AX652" s="384" t="str">
        <f t="shared" si="141"/>
        <v/>
      </c>
      <c r="AY652" s="384">
        <f t="shared" si="142"/>
        <v>0</v>
      </c>
      <c r="AZ652" s="384">
        <f t="shared" si="143"/>
        <v>0</v>
      </c>
      <c r="BA652" s="384">
        <f t="shared" si="144"/>
        <v>0</v>
      </c>
    </row>
    <row r="653" spans="2:53" s="177" customFormat="1" ht="24.75" hidden="1" customHeight="1" outlineLevel="1">
      <c r="B653" s="38"/>
      <c r="C653" s="52"/>
      <c r="D653" s="291" t="str">
        <f t="shared" si="132"/>
        <v/>
      </c>
      <c r="E653" s="3"/>
      <c r="F653" s="3"/>
      <c r="G653" s="3"/>
      <c r="H653" s="3"/>
      <c r="I653" s="3"/>
      <c r="J653" s="3"/>
      <c r="K653" s="3"/>
      <c r="L653" s="356"/>
      <c r="M653" s="3"/>
      <c r="N653" s="3"/>
      <c r="O653" s="3"/>
      <c r="P653" s="3"/>
      <c r="Q653" s="13"/>
      <c r="R653" s="67"/>
      <c r="S653" s="13"/>
      <c r="T653" s="13"/>
      <c r="U653" s="75"/>
      <c r="V653" s="58" t="s">
        <v>3550</v>
      </c>
      <c r="W653" s="59"/>
      <c r="X653" s="41"/>
      <c r="Y653" s="134" t="str">
        <f t="shared" si="133"/>
        <v/>
      </c>
      <c r="Z653" s="135" t="str">
        <f t="shared" si="134"/>
        <v/>
      </c>
      <c r="AA653" s="134"/>
      <c r="AB653" s="303"/>
      <c r="AC653" s="44"/>
      <c r="AD653" s="183" t="str">
        <f t="shared" si="135"/>
        <v/>
      </c>
      <c r="AE653" s="380">
        <v>0.1</v>
      </c>
      <c r="AF653" s="185" t="str">
        <f t="shared" si="136"/>
        <v/>
      </c>
      <c r="AG653" s="186" t="str">
        <f t="shared" si="137"/>
        <v/>
      </c>
      <c r="AH653" s="186" t="str">
        <f t="shared" si="138"/>
        <v/>
      </c>
      <c r="AI653" s="187" t="str">
        <f t="shared" si="139"/>
        <v/>
      </c>
      <c r="AJ653" s="337"/>
      <c r="AK653" s="61"/>
      <c r="AL653" s="372" t="str">
        <f t="shared" si="140"/>
        <v/>
      </c>
      <c r="AM653" s="14"/>
      <c r="AN653" s="15"/>
      <c r="AO653" s="15"/>
      <c r="AP653" s="15"/>
      <c r="AQ653" s="16"/>
      <c r="AR653" s="17"/>
      <c r="AT653" s="25"/>
      <c r="AU653" s="440" t="str">
        <f>IF($AT653="","",VLOOKUP($AT653,リスト!$CL:$CM,2,FALSE))</f>
        <v/>
      </c>
      <c r="AV653" s="449"/>
      <c r="AX653" s="384" t="str">
        <f t="shared" si="141"/>
        <v/>
      </c>
      <c r="AY653" s="384">
        <f t="shared" si="142"/>
        <v>0</v>
      </c>
      <c r="AZ653" s="384">
        <f t="shared" si="143"/>
        <v>0</v>
      </c>
      <c r="BA653" s="384">
        <f t="shared" si="144"/>
        <v>0</v>
      </c>
    </row>
    <row r="654" spans="2:53" s="177" customFormat="1" ht="24.75" hidden="1" customHeight="1" outlineLevel="1">
      <c r="B654" s="38"/>
      <c r="C654" s="52"/>
      <c r="D654" s="291" t="str">
        <f t="shared" si="132"/>
        <v/>
      </c>
      <c r="E654" s="3"/>
      <c r="F654" s="3"/>
      <c r="G654" s="3"/>
      <c r="H654" s="3"/>
      <c r="I654" s="3"/>
      <c r="J654" s="3"/>
      <c r="K654" s="3"/>
      <c r="L654" s="356"/>
      <c r="M654" s="3"/>
      <c r="N654" s="3"/>
      <c r="O654" s="3"/>
      <c r="P654" s="3"/>
      <c r="Q654" s="13"/>
      <c r="R654" s="67"/>
      <c r="S654" s="13"/>
      <c r="T654" s="13"/>
      <c r="U654" s="75"/>
      <c r="V654" s="58" t="s">
        <v>3550</v>
      </c>
      <c r="W654" s="59"/>
      <c r="X654" s="41"/>
      <c r="Y654" s="134" t="str">
        <f t="shared" si="133"/>
        <v/>
      </c>
      <c r="Z654" s="135" t="str">
        <f t="shared" si="134"/>
        <v/>
      </c>
      <c r="AA654" s="134"/>
      <c r="AB654" s="303"/>
      <c r="AC654" s="44"/>
      <c r="AD654" s="183" t="str">
        <f t="shared" si="135"/>
        <v/>
      </c>
      <c r="AE654" s="380">
        <v>0.1</v>
      </c>
      <c r="AF654" s="185" t="str">
        <f t="shared" si="136"/>
        <v/>
      </c>
      <c r="AG654" s="186" t="str">
        <f t="shared" si="137"/>
        <v/>
      </c>
      <c r="AH654" s="186" t="str">
        <f t="shared" si="138"/>
        <v/>
      </c>
      <c r="AI654" s="187" t="str">
        <f t="shared" si="139"/>
        <v/>
      </c>
      <c r="AJ654" s="337"/>
      <c r="AK654" s="61"/>
      <c r="AL654" s="372" t="str">
        <f t="shared" si="140"/>
        <v/>
      </c>
      <c r="AM654" s="14"/>
      <c r="AN654" s="15"/>
      <c r="AO654" s="15"/>
      <c r="AP654" s="15"/>
      <c r="AQ654" s="16"/>
      <c r="AR654" s="17"/>
      <c r="AT654" s="25"/>
      <c r="AU654" s="440" t="str">
        <f>IF($AT654="","",VLOOKUP($AT654,リスト!$CL:$CM,2,FALSE))</f>
        <v/>
      </c>
      <c r="AV654" s="449"/>
      <c r="AX654" s="384" t="str">
        <f t="shared" si="141"/>
        <v/>
      </c>
      <c r="AY654" s="384">
        <f t="shared" si="142"/>
        <v>0</v>
      </c>
      <c r="AZ654" s="384">
        <f t="shared" si="143"/>
        <v>0</v>
      </c>
      <c r="BA654" s="384">
        <f t="shared" si="144"/>
        <v>0</v>
      </c>
    </row>
    <row r="655" spans="2:53" s="177" customFormat="1" ht="24.75" hidden="1" customHeight="1" outlineLevel="1">
      <c r="B655" s="38"/>
      <c r="C655" s="52"/>
      <c r="D655" s="291" t="str">
        <f t="shared" si="132"/>
        <v/>
      </c>
      <c r="E655" s="3"/>
      <c r="F655" s="3"/>
      <c r="G655" s="3"/>
      <c r="H655" s="3"/>
      <c r="I655" s="3"/>
      <c r="J655" s="3"/>
      <c r="K655" s="3"/>
      <c r="L655" s="356"/>
      <c r="M655" s="3"/>
      <c r="N655" s="3"/>
      <c r="O655" s="3"/>
      <c r="P655" s="3"/>
      <c r="Q655" s="13"/>
      <c r="R655" s="67"/>
      <c r="S655" s="13"/>
      <c r="T655" s="13"/>
      <c r="U655" s="75"/>
      <c r="V655" s="58" t="s">
        <v>3550</v>
      </c>
      <c r="W655" s="59"/>
      <c r="X655" s="41"/>
      <c r="Y655" s="134" t="str">
        <f t="shared" si="133"/>
        <v/>
      </c>
      <c r="Z655" s="135" t="str">
        <f t="shared" si="134"/>
        <v/>
      </c>
      <c r="AA655" s="134"/>
      <c r="AB655" s="303"/>
      <c r="AC655" s="44"/>
      <c r="AD655" s="183" t="str">
        <f t="shared" si="135"/>
        <v/>
      </c>
      <c r="AE655" s="380">
        <v>0.1</v>
      </c>
      <c r="AF655" s="185" t="str">
        <f t="shared" si="136"/>
        <v/>
      </c>
      <c r="AG655" s="186" t="str">
        <f t="shared" si="137"/>
        <v/>
      </c>
      <c r="AH655" s="186" t="str">
        <f t="shared" si="138"/>
        <v/>
      </c>
      <c r="AI655" s="187" t="str">
        <f t="shared" si="139"/>
        <v/>
      </c>
      <c r="AJ655" s="337"/>
      <c r="AK655" s="61"/>
      <c r="AL655" s="372" t="str">
        <f t="shared" si="140"/>
        <v/>
      </c>
      <c r="AM655" s="14"/>
      <c r="AN655" s="15"/>
      <c r="AO655" s="15"/>
      <c r="AP655" s="15"/>
      <c r="AQ655" s="16"/>
      <c r="AR655" s="17"/>
      <c r="AT655" s="25"/>
      <c r="AU655" s="440" t="str">
        <f>IF($AT655="","",VLOOKUP($AT655,リスト!$CL:$CM,2,FALSE))</f>
        <v/>
      </c>
      <c r="AV655" s="449"/>
      <c r="AX655" s="384" t="str">
        <f t="shared" si="141"/>
        <v/>
      </c>
      <c r="AY655" s="384">
        <f t="shared" si="142"/>
        <v>0</v>
      </c>
      <c r="AZ655" s="384">
        <f t="shared" si="143"/>
        <v>0</v>
      </c>
      <c r="BA655" s="384">
        <f t="shared" si="144"/>
        <v>0</v>
      </c>
    </row>
    <row r="656" spans="2:53" s="177" customFormat="1" ht="24.75" hidden="1" customHeight="1" outlineLevel="1">
      <c r="B656" s="38"/>
      <c r="C656" s="52"/>
      <c r="D656" s="291" t="str">
        <f t="shared" si="132"/>
        <v/>
      </c>
      <c r="E656" s="3"/>
      <c r="F656" s="3"/>
      <c r="G656" s="3"/>
      <c r="H656" s="3"/>
      <c r="I656" s="3"/>
      <c r="J656" s="3"/>
      <c r="K656" s="3"/>
      <c r="L656" s="356"/>
      <c r="M656" s="3"/>
      <c r="N656" s="3"/>
      <c r="O656" s="3"/>
      <c r="P656" s="3"/>
      <c r="Q656" s="13"/>
      <c r="R656" s="67"/>
      <c r="S656" s="13"/>
      <c r="T656" s="13"/>
      <c r="U656" s="75"/>
      <c r="V656" s="58" t="s">
        <v>3550</v>
      </c>
      <c r="W656" s="59"/>
      <c r="X656" s="41"/>
      <c r="Y656" s="134" t="str">
        <f t="shared" si="133"/>
        <v/>
      </c>
      <c r="Z656" s="135" t="str">
        <f t="shared" si="134"/>
        <v/>
      </c>
      <c r="AA656" s="134"/>
      <c r="AB656" s="303"/>
      <c r="AC656" s="44"/>
      <c r="AD656" s="183" t="str">
        <f t="shared" si="135"/>
        <v/>
      </c>
      <c r="AE656" s="380">
        <v>0.1</v>
      </c>
      <c r="AF656" s="185" t="str">
        <f t="shared" si="136"/>
        <v/>
      </c>
      <c r="AG656" s="186" t="str">
        <f t="shared" si="137"/>
        <v/>
      </c>
      <c r="AH656" s="186" t="str">
        <f t="shared" si="138"/>
        <v/>
      </c>
      <c r="AI656" s="187" t="str">
        <f t="shared" si="139"/>
        <v/>
      </c>
      <c r="AJ656" s="337"/>
      <c r="AK656" s="61"/>
      <c r="AL656" s="372" t="str">
        <f t="shared" si="140"/>
        <v/>
      </c>
      <c r="AM656" s="14"/>
      <c r="AN656" s="15"/>
      <c r="AO656" s="15"/>
      <c r="AP656" s="15"/>
      <c r="AQ656" s="16"/>
      <c r="AR656" s="17"/>
      <c r="AT656" s="25"/>
      <c r="AU656" s="440" t="str">
        <f>IF($AT656="","",VLOOKUP($AT656,リスト!$CL:$CM,2,FALSE))</f>
        <v/>
      </c>
      <c r="AV656" s="449"/>
      <c r="AX656" s="384" t="str">
        <f t="shared" si="141"/>
        <v/>
      </c>
      <c r="AY656" s="384">
        <f t="shared" si="142"/>
        <v>0</v>
      </c>
      <c r="AZ656" s="384">
        <f t="shared" si="143"/>
        <v>0</v>
      </c>
      <c r="BA656" s="384">
        <f t="shared" si="144"/>
        <v>0</v>
      </c>
    </row>
    <row r="657" spans="2:53" s="177" customFormat="1" ht="24.75" hidden="1" customHeight="1" outlineLevel="1">
      <c r="B657" s="38"/>
      <c r="C657" s="52"/>
      <c r="D657" s="291" t="str">
        <f t="shared" si="132"/>
        <v/>
      </c>
      <c r="E657" s="3"/>
      <c r="F657" s="3"/>
      <c r="G657" s="3"/>
      <c r="H657" s="3"/>
      <c r="I657" s="3"/>
      <c r="J657" s="3"/>
      <c r="K657" s="3"/>
      <c r="L657" s="356"/>
      <c r="M657" s="3"/>
      <c r="N657" s="3"/>
      <c r="O657" s="3"/>
      <c r="P657" s="3"/>
      <c r="Q657" s="13"/>
      <c r="R657" s="67"/>
      <c r="S657" s="13"/>
      <c r="T657" s="13"/>
      <c r="U657" s="75"/>
      <c r="V657" s="58" t="s">
        <v>3550</v>
      </c>
      <c r="W657" s="59"/>
      <c r="X657" s="41"/>
      <c r="Y657" s="134" t="str">
        <f t="shared" si="133"/>
        <v/>
      </c>
      <c r="Z657" s="135" t="str">
        <f t="shared" si="134"/>
        <v/>
      </c>
      <c r="AA657" s="134"/>
      <c r="AB657" s="303"/>
      <c r="AC657" s="44"/>
      <c r="AD657" s="183" t="str">
        <f t="shared" si="135"/>
        <v/>
      </c>
      <c r="AE657" s="380">
        <v>0.1</v>
      </c>
      <c r="AF657" s="185" t="str">
        <f t="shared" si="136"/>
        <v/>
      </c>
      <c r="AG657" s="186" t="str">
        <f t="shared" si="137"/>
        <v/>
      </c>
      <c r="AH657" s="186" t="str">
        <f t="shared" si="138"/>
        <v/>
      </c>
      <c r="AI657" s="187" t="str">
        <f t="shared" si="139"/>
        <v/>
      </c>
      <c r="AJ657" s="337"/>
      <c r="AK657" s="61"/>
      <c r="AL657" s="372" t="str">
        <f t="shared" si="140"/>
        <v/>
      </c>
      <c r="AM657" s="14"/>
      <c r="AN657" s="15"/>
      <c r="AO657" s="15"/>
      <c r="AP657" s="15"/>
      <c r="AQ657" s="16"/>
      <c r="AR657" s="17"/>
      <c r="AT657" s="25"/>
      <c r="AU657" s="440" t="str">
        <f>IF($AT657="","",VLOOKUP($AT657,リスト!$CL:$CM,2,FALSE))</f>
        <v/>
      </c>
      <c r="AV657" s="449"/>
      <c r="AX657" s="384" t="str">
        <f t="shared" si="141"/>
        <v/>
      </c>
      <c r="AY657" s="384">
        <f t="shared" si="142"/>
        <v>0</v>
      </c>
      <c r="AZ657" s="384">
        <f t="shared" si="143"/>
        <v>0</v>
      </c>
      <c r="BA657" s="384">
        <f t="shared" si="144"/>
        <v>0</v>
      </c>
    </row>
    <row r="658" spans="2:53" s="177" customFormat="1" ht="24.75" hidden="1" customHeight="1" outlineLevel="1">
      <c r="B658" s="38"/>
      <c r="C658" s="52"/>
      <c r="D658" s="291" t="str">
        <f t="shared" si="132"/>
        <v/>
      </c>
      <c r="E658" s="3"/>
      <c r="F658" s="3"/>
      <c r="G658" s="3"/>
      <c r="H658" s="3"/>
      <c r="I658" s="3"/>
      <c r="J658" s="3"/>
      <c r="K658" s="3"/>
      <c r="L658" s="356"/>
      <c r="M658" s="3"/>
      <c r="N658" s="3"/>
      <c r="O658" s="3"/>
      <c r="P658" s="3"/>
      <c r="Q658" s="13"/>
      <c r="R658" s="67"/>
      <c r="S658" s="13"/>
      <c r="T658" s="13"/>
      <c r="U658" s="75"/>
      <c r="V658" s="58" t="s">
        <v>3550</v>
      </c>
      <c r="W658" s="59"/>
      <c r="X658" s="41"/>
      <c r="Y658" s="134" t="str">
        <f t="shared" si="133"/>
        <v/>
      </c>
      <c r="Z658" s="135" t="str">
        <f t="shared" si="134"/>
        <v/>
      </c>
      <c r="AA658" s="134"/>
      <c r="AB658" s="303"/>
      <c r="AC658" s="44"/>
      <c r="AD658" s="183" t="str">
        <f t="shared" si="135"/>
        <v/>
      </c>
      <c r="AE658" s="380">
        <v>0.1</v>
      </c>
      <c r="AF658" s="185" t="str">
        <f t="shared" si="136"/>
        <v/>
      </c>
      <c r="AG658" s="186" t="str">
        <f t="shared" si="137"/>
        <v/>
      </c>
      <c r="AH658" s="186" t="str">
        <f t="shared" si="138"/>
        <v/>
      </c>
      <c r="AI658" s="187" t="str">
        <f t="shared" si="139"/>
        <v/>
      </c>
      <c r="AJ658" s="337"/>
      <c r="AK658" s="61"/>
      <c r="AL658" s="372" t="str">
        <f t="shared" si="140"/>
        <v/>
      </c>
      <c r="AM658" s="14"/>
      <c r="AN658" s="15"/>
      <c r="AO658" s="15"/>
      <c r="AP658" s="15"/>
      <c r="AQ658" s="16"/>
      <c r="AR658" s="17"/>
      <c r="AT658" s="25"/>
      <c r="AU658" s="440" t="str">
        <f>IF($AT658="","",VLOOKUP($AT658,リスト!$CL:$CM,2,FALSE))</f>
        <v/>
      </c>
      <c r="AV658" s="449"/>
      <c r="AX658" s="384" t="str">
        <f t="shared" si="141"/>
        <v/>
      </c>
      <c r="AY658" s="384">
        <f t="shared" si="142"/>
        <v>0</v>
      </c>
      <c r="AZ658" s="384">
        <f t="shared" si="143"/>
        <v>0</v>
      </c>
      <c r="BA658" s="384">
        <f t="shared" si="144"/>
        <v>0</v>
      </c>
    </row>
    <row r="659" spans="2:53" s="177" customFormat="1" ht="24.75" hidden="1" customHeight="1" outlineLevel="1">
      <c r="B659" s="38"/>
      <c r="C659" s="52"/>
      <c r="D659" s="291" t="str">
        <f t="shared" si="132"/>
        <v/>
      </c>
      <c r="E659" s="3"/>
      <c r="F659" s="3"/>
      <c r="G659" s="3"/>
      <c r="H659" s="3"/>
      <c r="I659" s="3"/>
      <c r="J659" s="3"/>
      <c r="K659" s="3"/>
      <c r="L659" s="356"/>
      <c r="M659" s="3"/>
      <c r="N659" s="3"/>
      <c r="O659" s="3"/>
      <c r="P659" s="3"/>
      <c r="Q659" s="13"/>
      <c r="R659" s="67"/>
      <c r="S659" s="13"/>
      <c r="T659" s="13"/>
      <c r="U659" s="75"/>
      <c r="V659" s="58" t="s">
        <v>3550</v>
      </c>
      <c r="W659" s="59"/>
      <c r="X659" s="41"/>
      <c r="Y659" s="134" t="str">
        <f t="shared" si="133"/>
        <v/>
      </c>
      <c r="Z659" s="135" t="str">
        <f t="shared" si="134"/>
        <v/>
      </c>
      <c r="AA659" s="134"/>
      <c r="AB659" s="303"/>
      <c r="AC659" s="44"/>
      <c r="AD659" s="183" t="str">
        <f t="shared" si="135"/>
        <v/>
      </c>
      <c r="AE659" s="380">
        <v>0.1</v>
      </c>
      <c r="AF659" s="185" t="str">
        <f t="shared" si="136"/>
        <v/>
      </c>
      <c r="AG659" s="186" t="str">
        <f t="shared" si="137"/>
        <v/>
      </c>
      <c r="AH659" s="186" t="str">
        <f t="shared" si="138"/>
        <v/>
      </c>
      <c r="AI659" s="187" t="str">
        <f t="shared" si="139"/>
        <v/>
      </c>
      <c r="AJ659" s="337"/>
      <c r="AK659" s="61"/>
      <c r="AL659" s="372" t="str">
        <f t="shared" si="140"/>
        <v/>
      </c>
      <c r="AM659" s="14"/>
      <c r="AN659" s="15"/>
      <c r="AO659" s="15"/>
      <c r="AP659" s="15"/>
      <c r="AQ659" s="16"/>
      <c r="AR659" s="17"/>
      <c r="AT659" s="25"/>
      <c r="AU659" s="440" t="str">
        <f>IF($AT659="","",VLOOKUP($AT659,リスト!$CL:$CM,2,FALSE))</f>
        <v/>
      </c>
      <c r="AV659" s="449"/>
      <c r="AX659" s="384" t="str">
        <f t="shared" si="141"/>
        <v/>
      </c>
      <c r="AY659" s="384">
        <f t="shared" si="142"/>
        <v>0</v>
      </c>
      <c r="AZ659" s="384">
        <f t="shared" si="143"/>
        <v>0</v>
      </c>
      <c r="BA659" s="384">
        <f t="shared" si="144"/>
        <v>0</v>
      </c>
    </row>
    <row r="660" spans="2:53" s="177" customFormat="1" ht="24.75" hidden="1" customHeight="1" outlineLevel="1">
      <c r="B660" s="38"/>
      <c r="C660" s="52"/>
      <c r="D660" s="291" t="str">
        <f t="shared" si="132"/>
        <v/>
      </c>
      <c r="E660" s="3"/>
      <c r="F660" s="3"/>
      <c r="G660" s="3"/>
      <c r="H660" s="3"/>
      <c r="I660" s="3"/>
      <c r="J660" s="3"/>
      <c r="K660" s="3"/>
      <c r="L660" s="356"/>
      <c r="M660" s="3"/>
      <c r="N660" s="3"/>
      <c r="O660" s="3"/>
      <c r="P660" s="3"/>
      <c r="Q660" s="13"/>
      <c r="R660" s="67"/>
      <c r="S660" s="13"/>
      <c r="T660" s="13"/>
      <c r="U660" s="75"/>
      <c r="V660" s="58" t="s">
        <v>3550</v>
      </c>
      <c r="W660" s="59"/>
      <c r="X660" s="41"/>
      <c r="Y660" s="134" t="str">
        <f t="shared" si="133"/>
        <v/>
      </c>
      <c r="Z660" s="135" t="str">
        <f t="shared" si="134"/>
        <v/>
      </c>
      <c r="AA660" s="134"/>
      <c r="AB660" s="303"/>
      <c r="AC660" s="44"/>
      <c r="AD660" s="183" t="str">
        <f t="shared" si="135"/>
        <v/>
      </c>
      <c r="AE660" s="380">
        <v>0.1</v>
      </c>
      <c r="AF660" s="185" t="str">
        <f t="shared" si="136"/>
        <v/>
      </c>
      <c r="AG660" s="186" t="str">
        <f t="shared" si="137"/>
        <v/>
      </c>
      <c r="AH660" s="186" t="str">
        <f t="shared" si="138"/>
        <v/>
      </c>
      <c r="AI660" s="187" t="str">
        <f t="shared" si="139"/>
        <v/>
      </c>
      <c r="AJ660" s="337"/>
      <c r="AK660" s="61"/>
      <c r="AL660" s="372" t="str">
        <f t="shared" si="140"/>
        <v/>
      </c>
      <c r="AM660" s="14"/>
      <c r="AN660" s="15"/>
      <c r="AO660" s="15"/>
      <c r="AP660" s="15"/>
      <c r="AQ660" s="16"/>
      <c r="AR660" s="17"/>
      <c r="AT660" s="25"/>
      <c r="AU660" s="440" t="str">
        <f>IF($AT660="","",VLOOKUP($AT660,リスト!$CL:$CM,2,FALSE))</f>
        <v/>
      </c>
      <c r="AV660" s="449"/>
      <c r="AX660" s="384" t="str">
        <f t="shared" si="141"/>
        <v/>
      </c>
      <c r="AY660" s="384">
        <f t="shared" si="142"/>
        <v>0</v>
      </c>
      <c r="AZ660" s="384">
        <f t="shared" si="143"/>
        <v>0</v>
      </c>
      <c r="BA660" s="384">
        <f t="shared" si="144"/>
        <v>0</v>
      </c>
    </row>
    <row r="661" spans="2:53" s="177" customFormat="1" ht="24.75" hidden="1" customHeight="1" outlineLevel="1">
      <c r="B661" s="38"/>
      <c r="C661" s="52"/>
      <c r="D661" s="291" t="str">
        <f t="shared" si="132"/>
        <v/>
      </c>
      <c r="E661" s="3"/>
      <c r="F661" s="3"/>
      <c r="G661" s="3"/>
      <c r="H661" s="3"/>
      <c r="I661" s="3"/>
      <c r="J661" s="3"/>
      <c r="K661" s="3"/>
      <c r="L661" s="356"/>
      <c r="M661" s="3"/>
      <c r="N661" s="3"/>
      <c r="O661" s="3"/>
      <c r="P661" s="3"/>
      <c r="Q661" s="13"/>
      <c r="R661" s="67"/>
      <c r="S661" s="13"/>
      <c r="T661" s="13"/>
      <c r="U661" s="75"/>
      <c r="V661" s="58" t="s">
        <v>3550</v>
      </c>
      <c r="W661" s="59"/>
      <c r="X661" s="41"/>
      <c r="Y661" s="134" t="str">
        <f t="shared" si="133"/>
        <v/>
      </c>
      <c r="Z661" s="135" t="str">
        <f t="shared" si="134"/>
        <v/>
      </c>
      <c r="AA661" s="134"/>
      <c r="AB661" s="303"/>
      <c r="AC661" s="44"/>
      <c r="AD661" s="183" t="str">
        <f t="shared" si="135"/>
        <v/>
      </c>
      <c r="AE661" s="380">
        <v>0.1</v>
      </c>
      <c r="AF661" s="185" t="str">
        <f t="shared" si="136"/>
        <v/>
      </c>
      <c r="AG661" s="186" t="str">
        <f t="shared" si="137"/>
        <v/>
      </c>
      <c r="AH661" s="186" t="str">
        <f t="shared" si="138"/>
        <v/>
      </c>
      <c r="AI661" s="187" t="str">
        <f t="shared" si="139"/>
        <v/>
      </c>
      <c r="AJ661" s="337"/>
      <c r="AK661" s="61"/>
      <c r="AL661" s="372" t="str">
        <f t="shared" si="140"/>
        <v/>
      </c>
      <c r="AM661" s="14"/>
      <c r="AN661" s="15"/>
      <c r="AO661" s="15"/>
      <c r="AP661" s="15"/>
      <c r="AQ661" s="16"/>
      <c r="AR661" s="17"/>
      <c r="AT661" s="25"/>
      <c r="AU661" s="440" t="str">
        <f>IF($AT661="","",VLOOKUP($AT661,リスト!$CL:$CM,2,FALSE))</f>
        <v/>
      </c>
      <c r="AV661" s="449"/>
      <c r="AX661" s="384" t="str">
        <f t="shared" si="141"/>
        <v/>
      </c>
      <c r="AY661" s="384">
        <f t="shared" si="142"/>
        <v>0</v>
      </c>
      <c r="AZ661" s="384">
        <f t="shared" si="143"/>
        <v>0</v>
      </c>
      <c r="BA661" s="384">
        <f t="shared" si="144"/>
        <v>0</v>
      </c>
    </row>
    <row r="662" spans="2:53" s="177" customFormat="1" ht="24.75" hidden="1" customHeight="1" outlineLevel="1">
      <c r="B662" s="38"/>
      <c r="C662" s="52"/>
      <c r="D662" s="291" t="str">
        <f t="shared" si="132"/>
        <v/>
      </c>
      <c r="E662" s="3"/>
      <c r="F662" s="3"/>
      <c r="G662" s="3"/>
      <c r="H662" s="3"/>
      <c r="I662" s="3"/>
      <c r="J662" s="3"/>
      <c r="K662" s="3"/>
      <c r="L662" s="356"/>
      <c r="M662" s="3"/>
      <c r="N662" s="3"/>
      <c r="O662" s="3"/>
      <c r="P662" s="3"/>
      <c r="Q662" s="13"/>
      <c r="R662" s="67"/>
      <c r="S662" s="13"/>
      <c r="T662" s="13"/>
      <c r="U662" s="75"/>
      <c r="V662" s="58" t="s">
        <v>3550</v>
      </c>
      <c r="W662" s="59"/>
      <c r="X662" s="41"/>
      <c r="Y662" s="134" t="str">
        <f t="shared" si="133"/>
        <v/>
      </c>
      <c r="Z662" s="135" t="str">
        <f t="shared" si="134"/>
        <v/>
      </c>
      <c r="AA662" s="134"/>
      <c r="AB662" s="303"/>
      <c r="AC662" s="44"/>
      <c r="AD662" s="183" t="str">
        <f t="shared" si="135"/>
        <v/>
      </c>
      <c r="AE662" s="380">
        <v>0.1</v>
      </c>
      <c r="AF662" s="185" t="str">
        <f t="shared" si="136"/>
        <v/>
      </c>
      <c r="AG662" s="186" t="str">
        <f t="shared" si="137"/>
        <v/>
      </c>
      <c r="AH662" s="186" t="str">
        <f t="shared" si="138"/>
        <v/>
      </c>
      <c r="AI662" s="187" t="str">
        <f t="shared" si="139"/>
        <v/>
      </c>
      <c r="AJ662" s="337"/>
      <c r="AK662" s="61"/>
      <c r="AL662" s="372" t="str">
        <f t="shared" si="140"/>
        <v/>
      </c>
      <c r="AM662" s="14"/>
      <c r="AN662" s="15"/>
      <c r="AO662" s="15"/>
      <c r="AP662" s="15"/>
      <c r="AQ662" s="16"/>
      <c r="AR662" s="17"/>
      <c r="AT662" s="25"/>
      <c r="AU662" s="440" t="str">
        <f>IF($AT662="","",VLOOKUP($AT662,リスト!$CL:$CM,2,FALSE))</f>
        <v/>
      </c>
      <c r="AV662" s="449"/>
      <c r="AX662" s="384" t="str">
        <f t="shared" si="141"/>
        <v/>
      </c>
      <c r="AY662" s="384">
        <f t="shared" si="142"/>
        <v>0</v>
      </c>
      <c r="AZ662" s="384">
        <f t="shared" si="143"/>
        <v>0</v>
      </c>
      <c r="BA662" s="384">
        <f t="shared" si="144"/>
        <v>0</v>
      </c>
    </row>
    <row r="663" spans="2:53" s="177" customFormat="1" ht="24.75" hidden="1" customHeight="1" outlineLevel="1">
      <c r="B663" s="38"/>
      <c r="C663" s="52"/>
      <c r="D663" s="291" t="str">
        <f t="shared" si="132"/>
        <v/>
      </c>
      <c r="E663" s="3"/>
      <c r="F663" s="3"/>
      <c r="G663" s="3"/>
      <c r="H663" s="3"/>
      <c r="I663" s="3"/>
      <c r="J663" s="3"/>
      <c r="K663" s="3"/>
      <c r="L663" s="356"/>
      <c r="M663" s="3"/>
      <c r="N663" s="3"/>
      <c r="O663" s="3"/>
      <c r="P663" s="3"/>
      <c r="Q663" s="13"/>
      <c r="R663" s="67"/>
      <c r="S663" s="13"/>
      <c r="T663" s="13"/>
      <c r="U663" s="75"/>
      <c r="V663" s="58" t="s">
        <v>3550</v>
      </c>
      <c r="W663" s="59"/>
      <c r="X663" s="41"/>
      <c r="Y663" s="134" t="str">
        <f t="shared" si="133"/>
        <v/>
      </c>
      <c r="Z663" s="135" t="str">
        <f t="shared" si="134"/>
        <v/>
      </c>
      <c r="AA663" s="134"/>
      <c r="AB663" s="303"/>
      <c r="AC663" s="44"/>
      <c r="AD663" s="183" t="str">
        <f t="shared" si="135"/>
        <v/>
      </c>
      <c r="AE663" s="380">
        <v>0.1</v>
      </c>
      <c r="AF663" s="185" t="str">
        <f t="shared" si="136"/>
        <v/>
      </c>
      <c r="AG663" s="186" t="str">
        <f t="shared" si="137"/>
        <v/>
      </c>
      <c r="AH663" s="186" t="str">
        <f t="shared" si="138"/>
        <v/>
      </c>
      <c r="AI663" s="187" t="str">
        <f t="shared" si="139"/>
        <v/>
      </c>
      <c r="AJ663" s="337"/>
      <c r="AK663" s="61"/>
      <c r="AL663" s="372" t="str">
        <f t="shared" si="140"/>
        <v/>
      </c>
      <c r="AM663" s="14"/>
      <c r="AN663" s="15"/>
      <c r="AO663" s="15"/>
      <c r="AP663" s="15"/>
      <c r="AQ663" s="16"/>
      <c r="AR663" s="17"/>
      <c r="AT663" s="25"/>
      <c r="AU663" s="440" t="str">
        <f>IF($AT663="","",VLOOKUP($AT663,リスト!$CL:$CM,2,FALSE))</f>
        <v/>
      </c>
      <c r="AV663" s="449"/>
      <c r="AX663" s="384" t="str">
        <f t="shared" si="141"/>
        <v/>
      </c>
      <c r="AY663" s="384">
        <f t="shared" si="142"/>
        <v>0</v>
      </c>
      <c r="AZ663" s="384">
        <f t="shared" si="143"/>
        <v>0</v>
      </c>
      <c r="BA663" s="384">
        <f t="shared" si="144"/>
        <v>0</v>
      </c>
    </row>
    <row r="664" spans="2:53" s="177" customFormat="1" ht="24.75" hidden="1" customHeight="1" outlineLevel="1">
      <c r="B664" s="38"/>
      <c r="C664" s="52"/>
      <c r="D664" s="291" t="str">
        <f t="shared" si="132"/>
        <v/>
      </c>
      <c r="E664" s="3"/>
      <c r="F664" s="3"/>
      <c r="G664" s="3"/>
      <c r="H664" s="3"/>
      <c r="I664" s="3"/>
      <c r="J664" s="3"/>
      <c r="K664" s="3"/>
      <c r="L664" s="356"/>
      <c r="M664" s="3"/>
      <c r="N664" s="3"/>
      <c r="O664" s="3"/>
      <c r="P664" s="3"/>
      <c r="Q664" s="13"/>
      <c r="R664" s="67"/>
      <c r="S664" s="13"/>
      <c r="T664" s="13"/>
      <c r="U664" s="75"/>
      <c r="V664" s="58" t="s">
        <v>3550</v>
      </c>
      <c r="W664" s="59"/>
      <c r="X664" s="41"/>
      <c r="Y664" s="134" t="str">
        <f t="shared" si="133"/>
        <v/>
      </c>
      <c r="Z664" s="135" t="str">
        <f t="shared" si="134"/>
        <v/>
      </c>
      <c r="AA664" s="134"/>
      <c r="AB664" s="303"/>
      <c r="AC664" s="44"/>
      <c r="AD664" s="183" t="str">
        <f t="shared" si="135"/>
        <v/>
      </c>
      <c r="AE664" s="380">
        <v>0.1</v>
      </c>
      <c r="AF664" s="185" t="str">
        <f t="shared" si="136"/>
        <v/>
      </c>
      <c r="AG664" s="186" t="str">
        <f t="shared" si="137"/>
        <v/>
      </c>
      <c r="AH664" s="186" t="str">
        <f t="shared" si="138"/>
        <v/>
      </c>
      <c r="AI664" s="187" t="str">
        <f t="shared" si="139"/>
        <v/>
      </c>
      <c r="AJ664" s="337"/>
      <c r="AK664" s="61"/>
      <c r="AL664" s="372" t="str">
        <f t="shared" si="140"/>
        <v/>
      </c>
      <c r="AM664" s="14"/>
      <c r="AN664" s="15"/>
      <c r="AO664" s="15"/>
      <c r="AP664" s="15"/>
      <c r="AQ664" s="16"/>
      <c r="AR664" s="17"/>
      <c r="AT664" s="25"/>
      <c r="AU664" s="440" t="str">
        <f>IF($AT664="","",VLOOKUP($AT664,リスト!$CL:$CM,2,FALSE))</f>
        <v/>
      </c>
      <c r="AV664" s="449"/>
      <c r="AX664" s="384" t="str">
        <f t="shared" si="141"/>
        <v/>
      </c>
      <c r="AY664" s="384">
        <f t="shared" si="142"/>
        <v>0</v>
      </c>
      <c r="AZ664" s="384">
        <f t="shared" si="143"/>
        <v>0</v>
      </c>
      <c r="BA664" s="384">
        <f t="shared" si="144"/>
        <v>0</v>
      </c>
    </row>
    <row r="665" spans="2:53" s="177" customFormat="1" ht="24.75" hidden="1" customHeight="1" outlineLevel="1">
      <c r="B665" s="38"/>
      <c r="C665" s="52"/>
      <c r="D665" s="291" t="str">
        <f t="shared" si="132"/>
        <v/>
      </c>
      <c r="E665" s="3"/>
      <c r="F665" s="3"/>
      <c r="G665" s="3"/>
      <c r="H665" s="3"/>
      <c r="I665" s="3"/>
      <c r="J665" s="3"/>
      <c r="K665" s="3"/>
      <c r="L665" s="356"/>
      <c r="M665" s="3"/>
      <c r="N665" s="3"/>
      <c r="O665" s="3"/>
      <c r="P665" s="3"/>
      <c r="Q665" s="13"/>
      <c r="R665" s="67"/>
      <c r="S665" s="13"/>
      <c r="T665" s="13"/>
      <c r="U665" s="75"/>
      <c r="V665" s="58" t="s">
        <v>3550</v>
      </c>
      <c r="W665" s="59"/>
      <c r="X665" s="41"/>
      <c r="Y665" s="134" t="str">
        <f t="shared" si="133"/>
        <v/>
      </c>
      <c r="Z665" s="135" t="str">
        <f t="shared" si="134"/>
        <v/>
      </c>
      <c r="AA665" s="134"/>
      <c r="AB665" s="303"/>
      <c r="AC665" s="44"/>
      <c r="AD665" s="183" t="str">
        <f t="shared" si="135"/>
        <v/>
      </c>
      <c r="AE665" s="380">
        <v>0.1</v>
      </c>
      <c r="AF665" s="185" t="str">
        <f t="shared" si="136"/>
        <v/>
      </c>
      <c r="AG665" s="186" t="str">
        <f t="shared" si="137"/>
        <v/>
      </c>
      <c r="AH665" s="186" t="str">
        <f t="shared" si="138"/>
        <v/>
      </c>
      <c r="AI665" s="187" t="str">
        <f t="shared" si="139"/>
        <v/>
      </c>
      <c r="AJ665" s="337"/>
      <c r="AK665" s="61"/>
      <c r="AL665" s="372" t="str">
        <f t="shared" si="140"/>
        <v/>
      </c>
      <c r="AM665" s="14"/>
      <c r="AN665" s="15"/>
      <c r="AO665" s="15"/>
      <c r="AP665" s="15"/>
      <c r="AQ665" s="16"/>
      <c r="AR665" s="17"/>
      <c r="AT665" s="25"/>
      <c r="AU665" s="440" t="str">
        <f>IF($AT665="","",VLOOKUP($AT665,リスト!$CL:$CM,2,FALSE))</f>
        <v/>
      </c>
      <c r="AV665" s="449"/>
      <c r="AX665" s="384" t="str">
        <f t="shared" si="141"/>
        <v/>
      </c>
      <c r="AY665" s="384">
        <f t="shared" si="142"/>
        <v>0</v>
      </c>
      <c r="AZ665" s="384">
        <f t="shared" si="143"/>
        <v>0</v>
      </c>
      <c r="BA665" s="384">
        <f t="shared" si="144"/>
        <v>0</v>
      </c>
    </row>
    <row r="666" spans="2:53" s="177" customFormat="1" ht="24.75" hidden="1" customHeight="1" outlineLevel="1">
      <c r="B666" s="38"/>
      <c r="C666" s="52"/>
      <c r="D666" s="291" t="str">
        <f t="shared" si="132"/>
        <v/>
      </c>
      <c r="E666" s="3"/>
      <c r="F666" s="3"/>
      <c r="G666" s="3"/>
      <c r="H666" s="3"/>
      <c r="I666" s="3"/>
      <c r="J666" s="3"/>
      <c r="K666" s="3"/>
      <c r="L666" s="356"/>
      <c r="M666" s="3"/>
      <c r="N666" s="3"/>
      <c r="O666" s="3"/>
      <c r="P666" s="3"/>
      <c r="Q666" s="13"/>
      <c r="R666" s="67"/>
      <c r="S666" s="13"/>
      <c r="T666" s="13"/>
      <c r="U666" s="75"/>
      <c r="V666" s="58" t="s">
        <v>3550</v>
      </c>
      <c r="W666" s="59"/>
      <c r="X666" s="41"/>
      <c r="Y666" s="134" t="str">
        <f t="shared" si="133"/>
        <v/>
      </c>
      <c r="Z666" s="135" t="str">
        <f t="shared" si="134"/>
        <v/>
      </c>
      <c r="AA666" s="134"/>
      <c r="AB666" s="303"/>
      <c r="AC666" s="44"/>
      <c r="AD666" s="183" t="str">
        <f t="shared" si="135"/>
        <v/>
      </c>
      <c r="AE666" s="380">
        <v>0.1</v>
      </c>
      <c r="AF666" s="185" t="str">
        <f t="shared" si="136"/>
        <v/>
      </c>
      <c r="AG666" s="186" t="str">
        <f t="shared" si="137"/>
        <v/>
      </c>
      <c r="AH666" s="186" t="str">
        <f t="shared" si="138"/>
        <v/>
      </c>
      <c r="AI666" s="187" t="str">
        <f t="shared" si="139"/>
        <v/>
      </c>
      <c r="AJ666" s="337"/>
      <c r="AK666" s="61"/>
      <c r="AL666" s="372" t="str">
        <f t="shared" si="140"/>
        <v/>
      </c>
      <c r="AM666" s="14"/>
      <c r="AN666" s="15"/>
      <c r="AO666" s="15"/>
      <c r="AP666" s="15"/>
      <c r="AQ666" s="16"/>
      <c r="AR666" s="17"/>
      <c r="AT666" s="25"/>
      <c r="AU666" s="440" t="str">
        <f>IF($AT666="","",VLOOKUP($AT666,リスト!$CL:$CM,2,FALSE))</f>
        <v/>
      </c>
      <c r="AV666" s="449"/>
      <c r="AX666" s="384" t="str">
        <f t="shared" si="141"/>
        <v/>
      </c>
      <c r="AY666" s="384">
        <f t="shared" si="142"/>
        <v>0</v>
      </c>
      <c r="AZ666" s="384">
        <f t="shared" si="143"/>
        <v>0</v>
      </c>
      <c r="BA666" s="384">
        <f t="shared" si="144"/>
        <v>0</v>
      </c>
    </row>
    <row r="667" spans="2:53" s="177" customFormat="1" ht="24.75" hidden="1" customHeight="1" outlineLevel="1">
      <c r="B667" s="38"/>
      <c r="C667" s="52"/>
      <c r="D667" s="291" t="str">
        <f t="shared" si="132"/>
        <v/>
      </c>
      <c r="E667" s="3"/>
      <c r="F667" s="3"/>
      <c r="G667" s="3"/>
      <c r="H667" s="3"/>
      <c r="I667" s="3"/>
      <c r="J667" s="3"/>
      <c r="K667" s="3"/>
      <c r="L667" s="356"/>
      <c r="M667" s="3"/>
      <c r="N667" s="3"/>
      <c r="O667" s="3"/>
      <c r="P667" s="3"/>
      <c r="Q667" s="13"/>
      <c r="R667" s="67"/>
      <c r="S667" s="13"/>
      <c r="T667" s="13"/>
      <c r="U667" s="75"/>
      <c r="V667" s="58" t="s">
        <v>3550</v>
      </c>
      <c r="W667" s="59"/>
      <c r="X667" s="41"/>
      <c r="Y667" s="134" t="str">
        <f t="shared" si="133"/>
        <v/>
      </c>
      <c r="Z667" s="135" t="str">
        <f t="shared" si="134"/>
        <v/>
      </c>
      <c r="AA667" s="134"/>
      <c r="AB667" s="303"/>
      <c r="AC667" s="44"/>
      <c r="AD667" s="183" t="str">
        <f t="shared" si="135"/>
        <v/>
      </c>
      <c r="AE667" s="380">
        <v>0.1</v>
      </c>
      <c r="AF667" s="185" t="str">
        <f t="shared" si="136"/>
        <v/>
      </c>
      <c r="AG667" s="186" t="str">
        <f t="shared" si="137"/>
        <v/>
      </c>
      <c r="AH667" s="186" t="str">
        <f t="shared" si="138"/>
        <v/>
      </c>
      <c r="AI667" s="187" t="str">
        <f t="shared" si="139"/>
        <v/>
      </c>
      <c r="AJ667" s="337"/>
      <c r="AK667" s="61"/>
      <c r="AL667" s="372" t="str">
        <f t="shared" si="140"/>
        <v/>
      </c>
      <c r="AM667" s="14"/>
      <c r="AN667" s="15"/>
      <c r="AO667" s="15"/>
      <c r="AP667" s="15"/>
      <c r="AQ667" s="16"/>
      <c r="AR667" s="17"/>
      <c r="AT667" s="25"/>
      <c r="AU667" s="440" t="str">
        <f>IF($AT667="","",VLOOKUP($AT667,リスト!$CL:$CM,2,FALSE))</f>
        <v/>
      </c>
      <c r="AV667" s="449"/>
      <c r="AX667" s="384" t="str">
        <f t="shared" si="141"/>
        <v/>
      </c>
      <c r="AY667" s="384">
        <f t="shared" si="142"/>
        <v>0</v>
      </c>
      <c r="AZ667" s="384">
        <f t="shared" si="143"/>
        <v>0</v>
      </c>
      <c r="BA667" s="384">
        <f t="shared" si="144"/>
        <v>0</v>
      </c>
    </row>
    <row r="668" spans="2:53" s="177" customFormat="1" ht="24.75" hidden="1" customHeight="1" outlineLevel="1">
      <c r="B668" s="38"/>
      <c r="C668" s="52"/>
      <c r="D668" s="291" t="str">
        <f t="shared" si="132"/>
        <v/>
      </c>
      <c r="E668" s="3"/>
      <c r="F668" s="3"/>
      <c r="G668" s="3"/>
      <c r="H668" s="3"/>
      <c r="I668" s="3"/>
      <c r="J668" s="3"/>
      <c r="K668" s="3"/>
      <c r="L668" s="356"/>
      <c r="M668" s="3"/>
      <c r="N668" s="3"/>
      <c r="O668" s="3"/>
      <c r="P668" s="3"/>
      <c r="Q668" s="13"/>
      <c r="R668" s="67"/>
      <c r="S668" s="13"/>
      <c r="T668" s="13"/>
      <c r="U668" s="75"/>
      <c r="V668" s="58" t="s">
        <v>3550</v>
      </c>
      <c r="W668" s="59"/>
      <c r="X668" s="41"/>
      <c r="Y668" s="134" t="str">
        <f t="shared" si="133"/>
        <v/>
      </c>
      <c r="Z668" s="135" t="str">
        <f t="shared" si="134"/>
        <v/>
      </c>
      <c r="AA668" s="134"/>
      <c r="AB668" s="303"/>
      <c r="AC668" s="44"/>
      <c r="AD668" s="183" t="str">
        <f t="shared" si="135"/>
        <v/>
      </c>
      <c r="AE668" s="380">
        <v>0.1</v>
      </c>
      <c r="AF668" s="185" t="str">
        <f t="shared" si="136"/>
        <v/>
      </c>
      <c r="AG668" s="186" t="str">
        <f t="shared" si="137"/>
        <v/>
      </c>
      <c r="AH668" s="186" t="str">
        <f t="shared" si="138"/>
        <v/>
      </c>
      <c r="AI668" s="187" t="str">
        <f t="shared" si="139"/>
        <v/>
      </c>
      <c r="AJ668" s="337"/>
      <c r="AK668" s="61"/>
      <c r="AL668" s="372" t="str">
        <f t="shared" si="140"/>
        <v/>
      </c>
      <c r="AM668" s="14"/>
      <c r="AN668" s="15"/>
      <c r="AO668" s="15"/>
      <c r="AP668" s="15"/>
      <c r="AQ668" s="16"/>
      <c r="AR668" s="17"/>
      <c r="AT668" s="25"/>
      <c r="AU668" s="440" t="str">
        <f>IF($AT668="","",VLOOKUP($AT668,リスト!$CL:$CM,2,FALSE))</f>
        <v/>
      </c>
      <c r="AV668" s="449"/>
      <c r="AX668" s="384" t="str">
        <f t="shared" si="141"/>
        <v/>
      </c>
      <c r="AY668" s="384">
        <f t="shared" si="142"/>
        <v>0</v>
      </c>
      <c r="AZ668" s="384">
        <f t="shared" si="143"/>
        <v>0</v>
      </c>
      <c r="BA668" s="384">
        <f t="shared" si="144"/>
        <v>0</v>
      </c>
    </row>
    <row r="669" spans="2:53" s="177" customFormat="1" ht="24.75" hidden="1" customHeight="1" outlineLevel="1">
      <c r="B669" s="38"/>
      <c r="C669" s="52"/>
      <c r="D669" s="291" t="str">
        <f t="shared" si="132"/>
        <v/>
      </c>
      <c r="E669" s="3"/>
      <c r="F669" s="3"/>
      <c r="G669" s="3"/>
      <c r="H669" s="3"/>
      <c r="I669" s="3"/>
      <c r="J669" s="3"/>
      <c r="K669" s="3"/>
      <c r="L669" s="356"/>
      <c r="M669" s="3"/>
      <c r="N669" s="3"/>
      <c r="O669" s="3"/>
      <c r="P669" s="3"/>
      <c r="Q669" s="13"/>
      <c r="R669" s="67"/>
      <c r="S669" s="13"/>
      <c r="T669" s="13"/>
      <c r="U669" s="75"/>
      <c r="V669" s="58" t="s">
        <v>3550</v>
      </c>
      <c r="W669" s="59"/>
      <c r="X669" s="41"/>
      <c r="Y669" s="134" t="str">
        <f t="shared" si="133"/>
        <v/>
      </c>
      <c r="Z669" s="135" t="str">
        <f t="shared" si="134"/>
        <v/>
      </c>
      <c r="AA669" s="134"/>
      <c r="AB669" s="303"/>
      <c r="AC669" s="44"/>
      <c r="AD669" s="183" t="str">
        <f t="shared" si="135"/>
        <v/>
      </c>
      <c r="AE669" s="380">
        <v>0.1</v>
      </c>
      <c r="AF669" s="185" t="str">
        <f t="shared" si="136"/>
        <v/>
      </c>
      <c r="AG669" s="186" t="str">
        <f t="shared" si="137"/>
        <v/>
      </c>
      <c r="AH669" s="186" t="str">
        <f t="shared" si="138"/>
        <v/>
      </c>
      <c r="AI669" s="187" t="str">
        <f t="shared" si="139"/>
        <v/>
      </c>
      <c r="AJ669" s="337"/>
      <c r="AK669" s="61"/>
      <c r="AL669" s="372" t="str">
        <f t="shared" si="140"/>
        <v/>
      </c>
      <c r="AM669" s="14"/>
      <c r="AN669" s="15"/>
      <c r="AO669" s="15"/>
      <c r="AP669" s="15"/>
      <c r="AQ669" s="16"/>
      <c r="AR669" s="17"/>
      <c r="AT669" s="25"/>
      <c r="AU669" s="440" t="str">
        <f>IF($AT669="","",VLOOKUP($AT669,リスト!$CL:$CM,2,FALSE))</f>
        <v/>
      </c>
      <c r="AV669" s="449"/>
      <c r="AX669" s="384" t="str">
        <f t="shared" si="141"/>
        <v/>
      </c>
      <c r="AY669" s="384">
        <f t="shared" si="142"/>
        <v>0</v>
      </c>
      <c r="AZ669" s="384">
        <f t="shared" si="143"/>
        <v>0</v>
      </c>
      <c r="BA669" s="384">
        <f t="shared" si="144"/>
        <v>0</v>
      </c>
    </row>
    <row r="670" spans="2:53" s="177" customFormat="1" ht="24.75" hidden="1" customHeight="1" outlineLevel="1">
      <c r="B670" s="38"/>
      <c r="C670" s="52"/>
      <c r="D670" s="291" t="str">
        <f t="shared" si="132"/>
        <v/>
      </c>
      <c r="E670" s="3"/>
      <c r="F670" s="3"/>
      <c r="G670" s="3"/>
      <c r="H670" s="3"/>
      <c r="I670" s="3"/>
      <c r="J670" s="3"/>
      <c r="K670" s="3"/>
      <c r="L670" s="356"/>
      <c r="M670" s="3"/>
      <c r="N670" s="3"/>
      <c r="O670" s="3"/>
      <c r="P670" s="3"/>
      <c r="Q670" s="13"/>
      <c r="R670" s="67"/>
      <c r="S670" s="13"/>
      <c r="T670" s="13"/>
      <c r="U670" s="75"/>
      <c r="V670" s="58" t="s">
        <v>3550</v>
      </c>
      <c r="W670" s="59"/>
      <c r="X670" s="41"/>
      <c r="Y670" s="134" t="str">
        <f t="shared" si="133"/>
        <v/>
      </c>
      <c r="Z670" s="135" t="str">
        <f t="shared" si="134"/>
        <v/>
      </c>
      <c r="AA670" s="134"/>
      <c r="AB670" s="303"/>
      <c r="AC670" s="44"/>
      <c r="AD670" s="183" t="str">
        <f t="shared" si="135"/>
        <v/>
      </c>
      <c r="AE670" s="380">
        <v>0.1</v>
      </c>
      <c r="AF670" s="185" t="str">
        <f t="shared" si="136"/>
        <v/>
      </c>
      <c r="AG670" s="186" t="str">
        <f t="shared" si="137"/>
        <v/>
      </c>
      <c r="AH670" s="186" t="str">
        <f t="shared" si="138"/>
        <v/>
      </c>
      <c r="AI670" s="187" t="str">
        <f t="shared" si="139"/>
        <v/>
      </c>
      <c r="AJ670" s="337"/>
      <c r="AK670" s="61"/>
      <c r="AL670" s="372" t="str">
        <f t="shared" si="140"/>
        <v/>
      </c>
      <c r="AM670" s="14"/>
      <c r="AN670" s="15"/>
      <c r="AO670" s="15"/>
      <c r="AP670" s="15"/>
      <c r="AQ670" s="16"/>
      <c r="AR670" s="17"/>
      <c r="AT670" s="25"/>
      <c r="AU670" s="440" t="str">
        <f>IF($AT670="","",VLOOKUP($AT670,リスト!$CL:$CM,2,FALSE))</f>
        <v/>
      </c>
      <c r="AV670" s="449"/>
      <c r="AX670" s="384" t="str">
        <f t="shared" si="141"/>
        <v/>
      </c>
      <c r="AY670" s="384">
        <f t="shared" si="142"/>
        <v>0</v>
      </c>
      <c r="AZ670" s="384">
        <f t="shared" si="143"/>
        <v>0</v>
      </c>
      <c r="BA670" s="384">
        <f t="shared" si="144"/>
        <v>0</v>
      </c>
    </row>
    <row r="671" spans="2:53" s="177" customFormat="1" ht="24.75" hidden="1" customHeight="1" outlineLevel="1">
      <c r="B671" s="38"/>
      <c r="C671" s="52"/>
      <c r="D671" s="291" t="str">
        <f t="shared" si="132"/>
        <v/>
      </c>
      <c r="E671" s="3"/>
      <c r="F671" s="3"/>
      <c r="G671" s="3"/>
      <c r="H671" s="3"/>
      <c r="I671" s="3"/>
      <c r="J671" s="3"/>
      <c r="K671" s="3"/>
      <c r="L671" s="356"/>
      <c r="M671" s="3"/>
      <c r="N671" s="3"/>
      <c r="O671" s="3"/>
      <c r="P671" s="3"/>
      <c r="Q671" s="13"/>
      <c r="R671" s="67"/>
      <c r="S671" s="13"/>
      <c r="T671" s="13"/>
      <c r="U671" s="75"/>
      <c r="V671" s="58" t="s">
        <v>3550</v>
      </c>
      <c r="W671" s="59"/>
      <c r="X671" s="41"/>
      <c r="Y671" s="134" t="str">
        <f t="shared" si="133"/>
        <v/>
      </c>
      <c r="Z671" s="135" t="str">
        <f t="shared" si="134"/>
        <v/>
      </c>
      <c r="AA671" s="134"/>
      <c r="AB671" s="303"/>
      <c r="AC671" s="44"/>
      <c r="AD671" s="183" t="str">
        <f t="shared" si="135"/>
        <v/>
      </c>
      <c r="AE671" s="380">
        <v>0.1</v>
      </c>
      <c r="AF671" s="185" t="str">
        <f t="shared" si="136"/>
        <v/>
      </c>
      <c r="AG671" s="186" t="str">
        <f t="shared" si="137"/>
        <v/>
      </c>
      <c r="AH671" s="186" t="str">
        <f t="shared" si="138"/>
        <v/>
      </c>
      <c r="AI671" s="187" t="str">
        <f t="shared" si="139"/>
        <v/>
      </c>
      <c r="AJ671" s="337"/>
      <c r="AK671" s="61"/>
      <c r="AL671" s="372" t="str">
        <f t="shared" si="140"/>
        <v/>
      </c>
      <c r="AM671" s="14"/>
      <c r="AN671" s="15"/>
      <c r="AO671" s="15"/>
      <c r="AP671" s="15"/>
      <c r="AQ671" s="16"/>
      <c r="AR671" s="17"/>
      <c r="AT671" s="25"/>
      <c r="AU671" s="440" t="str">
        <f>IF($AT671="","",VLOOKUP($AT671,リスト!$CL:$CM,2,FALSE))</f>
        <v/>
      </c>
      <c r="AV671" s="449"/>
      <c r="AX671" s="384" t="str">
        <f t="shared" si="141"/>
        <v/>
      </c>
      <c r="AY671" s="384">
        <f t="shared" si="142"/>
        <v>0</v>
      </c>
      <c r="AZ671" s="384">
        <f t="shared" si="143"/>
        <v>0</v>
      </c>
      <c r="BA671" s="384">
        <f t="shared" si="144"/>
        <v>0</v>
      </c>
    </row>
    <row r="672" spans="2:53" s="177" customFormat="1" ht="24.75" hidden="1" customHeight="1" outlineLevel="1">
      <c r="B672" s="38"/>
      <c r="C672" s="52"/>
      <c r="D672" s="291" t="str">
        <f t="shared" si="132"/>
        <v/>
      </c>
      <c r="E672" s="3"/>
      <c r="F672" s="3"/>
      <c r="G672" s="3"/>
      <c r="H672" s="3"/>
      <c r="I672" s="3"/>
      <c r="J672" s="3"/>
      <c r="K672" s="3"/>
      <c r="L672" s="356"/>
      <c r="M672" s="3"/>
      <c r="N672" s="3"/>
      <c r="O672" s="3"/>
      <c r="P672" s="3"/>
      <c r="Q672" s="13"/>
      <c r="R672" s="67"/>
      <c r="S672" s="13"/>
      <c r="T672" s="13"/>
      <c r="U672" s="75"/>
      <c r="V672" s="58" t="s">
        <v>3550</v>
      </c>
      <c r="W672" s="59"/>
      <c r="X672" s="41"/>
      <c r="Y672" s="134" t="str">
        <f t="shared" si="133"/>
        <v/>
      </c>
      <c r="Z672" s="135" t="str">
        <f t="shared" si="134"/>
        <v/>
      </c>
      <c r="AA672" s="134"/>
      <c r="AB672" s="303"/>
      <c r="AC672" s="44"/>
      <c r="AD672" s="183" t="str">
        <f t="shared" si="135"/>
        <v/>
      </c>
      <c r="AE672" s="380">
        <v>0.1</v>
      </c>
      <c r="AF672" s="185" t="str">
        <f t="shared" si="136"/>
        <v/>
      </c>
      <c r="AG672" s="186" t="str">
        <f t="shared" si="137"/>
        <v/>
      </c>
      <c r="AH672" s="186" t="str">
        <f t="shared" si="138"/>
        <v/>
      </c>
      <c r="AI672" s="187" t="str">
        <f t="shared" si="139"/>
        <v/>
      </c>
      <c r="AJ672" s="337"/>
      <c r="AK672" s="61"/>
      <c r="AL672" s="372" t="str">
        <f t="shared" si="140"/>
        <v/>
      </c>
      <c r="AM672" s="14"/>
      <c r="AN672" s="15"/>
      <c r="AO672" s="15"/>
      <c r="AP672" s="15"/>
      <c r="AQ672" s="16"/>
      <c r="AR672" s="17"/>
      <c r="AT672" s="25"/>
      <c r="AU672" s="440" t="str">
        <f>IF($AT672="","",VLOOKUP($AT672,リスト!$CL:$CM,2,FALSE))</f>
        <v/>
      </c>
      <c r="AV672" s="449"/>
      <c r="AX672" s="384" t="str">
        <f t="shared" si="141"/>
        <v/>
      </c>
      <c r="AY672" s="384">
        <f t="shared" si="142"/>
        <v>0</v>
      </c>
      <c r="AZ672" s="384">
        <f t="shared" si="143"/>
        <v>0</v>
      </c>
      <c r="BA672" s="384">
        <f t="shared" si="144"/>
        <v>0</v>
      </c>
    </row>
    <row r="673" spans="2:53" s="177" customFormat="1" ht="24.75" hidden="1" customHeight="1" outlineLevel="1">
      <c r="B673" s="38"/>
      <c r="C673" s="52"/>
      <c r="D673" s="291" t="str">
        <f t="shared" si="132"/>
        <v/>
      </c>
      <c r="E673" s="3"/>
      <c r="F673" s="3"/>
      <c r="G673" s="3"/>
      <c r="H673" s="3"/>
      <c r="I673" s="3"/>
      <c r="J673" s="3"/>
      <c r="K673" s="3"/>
      <c r="L673" s="356"/>
      <c r="M673" s="3"/>
      <c r="N673" s="3"/>
      <c r="O673" s="3"/>
      <c r="P673" s="3"/>
      <c r="Q673" s="13"/>
      <c r="R673" s="67"/>
      <c r="S673" s="13"/>
      <c r="T673" s="13"/>
      <c r="U673" s="75"/>
      <c r="V673" s="58" t="s">
        <v>3550</v>
      </c>
      <c r="W673" s="59"/>
      <c r="X673" s="41"/>
      <c r="Y673" s="134" t="str">
        <f t="shared" si="133"/>
        <v/>
      </c>
      <c r="Z673" s="135" t="str">
        <f t="shared" si="134"/>
        <v/>
      </c>
      <c r="AA673" s="134"/>
      <c r="AB673" s="303"/>
      <c r="AC673" s="44"/>
      <c r="AD673" s="183" t="str">
        <f t="shared" si="135"/>
        <v/>
      </c>
      <c r="AE673" s="380">
        <v>0.1</v>
      </c>
      <c r="AF673" s="185" t="str">
        <f t="shared" si="136"/>
        <v/>
      </c>
      <c r="AG673" s="186" t="str">
        <f t="shared" si="137"/>
        <v/>
      </c>
      <c r="AH673" s="186" t="str">
        <f t="shared" si="138"/>
        <v/>
      </c>
      <c r="AI673" s="187" t="str">
        <f t="shared" si="139"/>
        <v/>
      </c>
      <c r="AJ673" s="337"/>
      <c r="AK673" s="61"/>
      <c r="AL673" s="372" t="str">
        <f t="shared" si="140"/>
        <v/>
      </c>
      <c r="AM673" s="14"/>
      <c r="AN673" s="15"/>
      <c r="AO673" s="15"/>
      <c r="AP673" s="15"/>
      <c r="AQ673" s="16"/>
      <c r="AR673" s="17"/>
      <c r="AT673" s="25"/>
      <c r="AU673" s="440" t="str">
        <f>IF($AT673="","",VLOOKUP($AT673,リスト!$CL:$CM,2,FALSE))</f>
        <v/>
      </c>
      <c r="AV673" s="449"/>
      <c r="AX673" s="384" t="str">
        <f t="shared" si="141"/>
        <v/>
      </c>
      <c r="AY673" s="384">
        <f t="shared" si="142"/>
        <v>0</v>
      </c>
      <c r="AZ673" s="384">
        <f t="shared" si="143"/>
        <v>0</v>
      </c>
      <c r="BA673" s="384">
        <f t="shared" si="144"/>
        <v>0</v>
      </c>
    </row>
    <row r="674" spans="2:53" s="177" customFormat="1" ht="24.75" hidden="1" customHeight="1" outlineLevel="1">
      <c r="B674" s="38"/>
      <c r="C674" s="52"/>
      <c r="D674" s="291" t="str">
        <f t="shared" si="132"/>
        <v/>
      </c>
      <c r="E674" s="3"/>
      <c r="F674" s="3"/>
      <c r="G674" s="3"/>
      <c r="H674" s="3"/>
      <c r="I674" s="3"/>
      <c r="J674" s="3"/>
      <c r="K674" s="3"/>
      <c r="L674" s="356"/>
      <c r="M674" s="3"/>
      <c r="N674" s="3"/>
      <c r="O674" s="3"/>
      <c r="P674" s="3"/>
      <c r="Q674" s="13"/>
      <c r="R674" s="67"/>
      <c r="S674" s="13"/>
      <c r="T674" s="13"/>
      <c r="U674" s="75"/>
      <c r="V674" s="58" t="s">
        <v>3550</v>
      </c>
      <c r="W674" s="59"/>
      <c r="X674" s="41"/>
      <c r="Y674" s="134" t="str">
        <f t="shared" si="133"/>
        <v/>
      </c>
      <c r="Z674" s="135" t="str">
        <f t="shared" si="134"/>
        <v/>
      </c>
      <c r="AA674" s="134"/>
      <c r="AB674" s="303"/>
      <c r="AC674" s="44"/>
      <c r="AD674" s="183" t="str">
        <f t="shared" si="135"/>
        <v/>
      </c>
      <c r="AE674" s="380">
        <v>0.1</v>
      </c>
      <c r="AF674" s="185" t="str">
        <f t="shared" si="136"/>
        <v/>
      </c>
      <c r="AG674" s="186" t="str">
        <f t="shared" si="137"/>
        <v/>
      </c>
      <c r="AH674" s="186" t="str">
        <f t="shared" si="138"/>
        <v/>
      </c>
      <c r="AI674" s="187" t="str">
        <f t="shared" si="139"/>
        <v/>
      </c>
      <c r="AJ674" s="337"/>
      <c r="AK674" s="61"/>
      <c r="AL674" s="372" t="str">
        <f t="shared" si="140"/>
        <v/>
      </c>
      <c r="AM674" s="14"/>
      <c r="AN674" s="15"/>
      <c r="AO674" s="15"/>
      <c r="AP674" s="15"/>
      <c r="AQ674" s="16"/>
      <c r="AR674" s="17"/>
      <c r="AT674" s="25"/>
      <c r="AU674" s="440" t="str">
        <f>IF($AT674="","",VLOOKUP($AT674,リスト!$CL:$CM,2,FALSE))</f>
        <v/>
      </c>
      <c r="AV674" s="449"/>
      <c r="AX674" s="384" t="str">
        <f t="shared" si="141"/>
        <v/>
      </c>
      <c r="AY674" s="384">
        <f t="shared" si="142"/>
        <v>0</v>
      </c>
      <c r="AZ674" s="384">
        <f t="shared" si="143"/>
        <v>0</v>
      </c>
      <c r="BA674" s="384">
        <f t="shared" si="144"/>
        <v>0</v>
      </c>
    </row>
    <row r="675" spans="2:53" s="177" customFormat="1" ht="24.75" hidden="1" customHeight="1" outlineLevel="1">
      <c r="B675" s="38"/>
      <c r="C675" s="52"/>
      <c r="D675" s="291" t="str">
        <f t="shared" si="132"/>
        <v/>
      </c>
      <c r="E675" s="3"/>
      <c r="F675" s="3"/>
      <c r="G675" s="3"/>
      <c r="H675" s="3"/>
      <c r="I675" s="3"/>
      <c r="J675" s="3"/>
      <c r="K675" s="3"/>
      <c r="L675" s="356"/>
      <c r="M675" s="3"/>
      <c r="N675" s="3"/>
      <c r="O675" s="3"/>
      <c r="P675" s="3"/>
      <c r="Q675" s="13"/>
      <c r="R675" s="67"/>
      <c r="S675" s="13"/>
      <c r="T675" s="13"/>
      <c r="U675" s="75"/>
      <c r="V675" s="58" t="s">
        <v>3550</v>
      </c>
      <c r="W675" s="59"/>
      <c r="X675" s="41"/>
      <c r="Y675" s="134" t="str">
        <f t="shared" si="133"/>
        <v/>
      </c>
      <c r="Z675" s="135" t="str">
        <f t="shared" si="134"/>
        <v/>
      </c>
      <c r="AA675" s="134"/>
      <c r="AB675" s="303"/>
      <c r="AC675" s="44"/>
      <c r="AD675" s="183" t="str">
        <f t="shared" si="135"/>
        <v/>
      </c>
      <c r="AE675" s="380">
        <v>0.1</v>
      </c>
      <c r="AF675" s="185" t="str">
        <f t="shared" si="136"/>
        <v/>
      </c>
      <c r="AG675" s="186" t="str">
        <f t="shared" si="137"/>
        <v/>
      </c>
      <c r="AH675" s="186" t="str">
        <f t="shared" si="138"/>
        <v/>
      </c>
      <c r="AI675" s="187" t="str">
        <f t="shared" si="139"/>
        <v/>
      </c>
      <c r="AJ675" s="337"/>
      <c r="AK675" s="61"/>
      <c r="AL675" s="372" t="str">
        <f t="shared" si="140"/>
        <v/>
      </c>
      <c r="AM675" s="14"/>
      <c r="AN675" s="15"/>
      <c r="AO675" s="15"/>
      <c r="AP675" s="15"/>
      <c r="AQ675" s="16"/>
      <c r="AR675" s="17"/>
      <c r="AT675" s="25"/>
      <c r="AU675" s="440" t="str">
        <f>IF($AT675="","",VLOOKUP($AT675,リスト!$CL:$CM,2,FALSE))</f>
        <v/>
      </c>
      <c r="AV675" s="449"/>
      <c r="AX675" s="384" t="str">
        <f t="shared" si="141"/>
        <v/>
      </c>
      <c r="AY675" s="384">
        <f t="shared" si="142"/>
        <v>0</v>
      </c>
      <c r="AZ675" s="384">
        <f t="shared" si="143"/>
        <v>0</v>
      </c>
      <c r="BA675" s="384">
        <f t="shared" si="144"/>
        <v>0</v>
      </c>
    </row>
    <row r="676" spans="2:53" s="177" customFormat="1" ht="24.75" hidden="1" customHeight="1" outlineLevel="1">
      <c r="B676" s="38"/>
      <c r="C676" s="52"/>
      <c r="D676" s="291" t="str">
        <f t="shared" si="132"/>
        <v/>
      </c>
      <c r="E676" s="3"/>
      <c r="F676" s="3"/>
      <c r="G676" s="3"/>
      <c r="H676" s="3"/>
      <c r="I676" s="3"/>
      <c r="J676" s="3"/>
      <c r="K676" s="3"/>
      <c r="L676" s="356"/>
      <c r="M676" s="3"/>
      <c r="N676" s="3"/>
      <c r="O676" s="3"/>
      <c r="P676" s="3"/>
      <c r="Q676" s="13"/>
      <c r="R676" s="67"/>
      <c r="S676" s="13"/>
      <c r="T676" s="13"/>
      <c r="U676" s="75"/>
      <c r="V676" s="58" t="s">
        <v>3550</v>
      </c>
      <c r="W676" s="59"/>
      <c r="X676" s="41"/>
      <c r="Y676" s="134" t="str">
        <f t="shared" si="133"/>
        <v/>
      </c>
      <c r="Z676" s="135" t="str">
        <f t="shared" si="134"/>
        <v/>
      </c>
      <c r="AA676" s="134"/>
      <c r="AB676" s="303"/>
      <c r="AC676" s="44"/>
      <c r="AD676" s="183" t="str">
        <f t="shared" si="135"/>
        <v/>
      </c>
      <c r="AE676" s="380">
        <v>0.1</v>
      </c>
      <c r="AF676" s="185" t="str">
        <f t="shared" si="136"/>
        <v/>
      </c>
      <c r="AG676" s="186" t="str">
        <f t="shared" si="137"/>
        <v/>
      </c>
      <c r="AH676" s="186" t="str">
        <f t="shared" si="138"/>
        <v/>
      </c>
      <c r="AI676" s="187" t="str">
        <f t="shared" si="139"/>
        <v/>
      </c>
      <c r="AJ676" s="337"/>
      <c r="AK676" s="61"/>
      <c r="AL676" s="372" t="str">
        <f t="shared" si="140"/>
        <v/>
      </c>
      <c r="AM676" s="14"/>
      <c r="AN676" s="15"/>
      <c r="AO676" s="15"/>
      <c r="AP676" s="15"/>
      <c r="AQ676" s="16"/>
      <c r="AR676" s="17"/>
      <c r="AT676" s="25"/>
      <c r="AU676" s="440" t="str">
        <f>IF($AT676="","",VLOOKUP($AT676,リスト!$CL:$CM,2,FALSE))</f>
        <v/>
      </c>
      <c r="AV676" s="449"/>
      <c r="AX676" s="384" t="str">
        <f t="shared" si="141"/>
        <v/>
      </c>
      <c r="AY676" s="384">
        <f t="shared" si="142"/>
        <v>0</v>
      </c>
      <c r="AZ676" s="384">
        <f t="shared" si="143"/>
        <v>0</v>
      </c>
      <c r="BA676" s="384">
        <f t="shared" si="144"/>
        <v>0</v>
      </c>
    </row>
    <row r="677" spans="2:53" s="177" customFormat="1" ht="24.75" hidden="1" customHeight="1" outlineLevel="1">
      <c r="B677" s="38"/>
      <c r="C677" s="52"/>
      <c r="D677" s="291" t="str">
        <f t="shared" si="132"/>
        <v/>
      </c>
      <c r="E677" s="3"/>
      <c r="F677" s="3"/>
      <c r="G677" s="3"/>
      <c r="H677" s="3"/>
      <c r="I677" s="3"/>
      <c r="J677" s="3"/>
      <c r="K677" s="3"/>
      <c r="L677" s="356"/>
      <c r="M677" s="3"/>
      <c r="N677" s="3"/>
      <c r="O677" s="3"/>
      <c r="P677" s="3"/>
      <c r="Q677" s="13"/>
      <c r="R677" s="67"/>
      <c r="S677" s="13"/>
      <c r="T677" s="13"/>
      <c r="U677" s="75"/>
      <c r="V677" s="58" t="s">
        <v>3550</v>
      </c>
      <c r="W677" s="59"/>
      <c r="X677" s="41"/>
      <c r="Y677" s="134" t="str">
        <f t="shared" si="133"/>
        <v/>
      </c>
      <c r="Z677" s="135" t="str">
        <f t="shared" si="134"/>
        <v/>
      </c>
      <c r="AA677" s="134"/>
      <c r="AB677" s="303"/>
      <c r="AC677" s="44"/>
      <c r="AD677" s="183" t="str">
        <f t="shared" si="135"/>
        <v/>
      </c>
      <c r="AE677" s="380">
        <v>0.1</v>
      </c>
      <c r="AF677" s="185" t="str">
        <f t="shared" si="136"/>
        <v/>
      </c>
      <c r="AG677" s="186" t="str">
        <f t="shared" si="137"/>
        <v/>
      </c>
      <c r="AH677" s="186" t="str">
        <f t="shared" si="138"/>
        <v/>
      </c>
      <c r="AI677" s="187" t="str">
        <f t="shared" si="139"/>
        <v/>
      </c>
      <c r="AJ677" s="337"/>
      <c r="AK677" s="61"/>
      <c r="AL677" s="372" t="str">
        <f t="shared" si="140"/>
        <v/>
      </c>
      <c r="AM677" s="14"/>
      <c r="AN677" s="15"/>
      <c r="AO677" s="15"/>
      <c r="AP677" s="15"/>
      <c r="AQ677" s="16"/>
      <c r="AR677" s="17"/>
      <c r="AT677" s="25"/>
      <c r="AU677" s="440" t="str">
        <f>IF($AT677="","",VLOOKUP($AT677,リスト!$CL:$CM,2,FALSE))</f>
        <v/>
      </c>
      <c r="AV677" s="449"/>
      <c r="AX677" s="384" t="str">
        <f t="shared" si="141"/>
        <v/>
      </c>
      <c r="AY677" s="384">
        <f t="shared" si="142"/>
        <v>0</v>
      </c>
      <c r="AZ677" s="384">
        <f t="shared" si="143"/>
        <v>0</v>
      </c>
      <c r="BA677" s="384">
        <f t="shared" si="144"/>
        <v>0</v>
      </c>
    </row>
    <row r="678" spans="2:53" s="177" customFormat="1" ht="24.75" hidden="1" customHeight="1" outlineLevel="1">
      <c r="B678" s="38"/>
      <c r="C678" s="52"/>
      <c r="D678" s="291" t="str">
        <f t="shared" si="132"/>
        <v/>
      </c>
      <c r="E678" s="3"/>
      <c r="F678" s="3"/>
      <c r="G678" s="3"/>
      <c r="H678" s="3"/>
      <c r="I678" s="3"/>
      <c r="J678" s="3"/>
      <c r="K678" s="3"/>
      <c r="L678" s="356"/>
      <c r="M678" s="3"/>
      <c r="N678" s="3"/>
      <c r="O678" s="3"/>
      <c r="P678" s="3"/>
      <c r="Q678" s="13"/>
      <c r="R678" s="67"/>
      <c r="S678" s="13"/>
      <c r="T678" s="13"/>
      <c r="U678" s="75"/>
      <c r="V678" s="58" t="s">
        <v>3550</v>
      </c>
      <c r="W678" s="59"/>
      <c r="X678" s="41"/>
      <c r="Y678" s="134" t="str">
        <f t="shared" si="133"/>
        <v/>
      </c>
      <c r="Z678" s="135" t="str">
        <f t="shared" si="134"/>
        <v/>
      </c>
      <c r="AA678" s="134"/>
      <c r="AB678" s="303"/>
      <c r="AC678" s="44"/>
      <c r="AD678" s="183" t="str">
        <f t="shared" si="135"/>
        <v/>
      </c>
      <c r="AE678" s="380">
        <v>0.1</v>
      </c>
      <c r="AF678" s="185" t="str">
        <f t="shared" si="136"/>
        <v/>
      </c>
      <c r="AG678" s="186" t="str">
        <f t="shared" si="137"/>
        <v/>
      </c>
      <c r="AH678" s="186" t="str">
        <f t="shared" si="138"/>
        <v/>
      </c>
      <c r="AI678" s="187" t="str">
        <f t="shared" si="139"/>
        <v/>
      </c>
      <c r="AJ678" s="337"/>
      <c r="AK678" s="61"/>
      <c r="AL678" s="372" t="str">
        <f t="shared" si="140"/>
        <v/>
      </c>
      <c r="AM678" s="14"/>
      <c r="AN678" s="15"/>
      <c r="AO678" s="15"/>
      <c r="AP678" s="15"/>
      <c r="AQ678" s="16"/>
      <c r="AR678" s="17"/>
      <c r="AT678" s="25"/>
      <c r="AU678" s="440" t="str">
        <f>IF($AT678="","",VLOOKUP($AT678,リスト!$CL:$CM,2,FALSE))</f>
        <v/>
      </c>
      <c r="AV678" s="449"/>
      <c r="AX678" s="384" t="str">
        <f t="shared" si="141"/>
        <v/>
      </c>
      <c r="AY678" s="384">
        <f t="shared" si="142"/>
        <v>0</v>
      </c>
      <c r="AZ678" s="384">
        <f t="shared" si="143"/>
        <v>0</v>
      </c>
      <c r="BA678" s="384">
        <f t="shared" si="144"/>
        <v>0</v>
      </c>
    </row>
    <row r="679" spans="2:53" s="177" customFormat="1" ht="24.75" hidden="1" customHeight="1" outlineLevel="1">
      <c r="B679" s="38"/>
      <c r="C679" s="52"/>
      <c r="D679" s="291" t="str">
        <f t="shared" si="132"/>
        <v/>
      </c>
      <c r="E679" s="3"/>
      <c r="F679" s="3"/>
      <c r="G679" s="3"/>
      <c r="H679" s="3"/>
      <c r="I679" s="3"/>
      <c r="J679" s="3"/>
      <c r="K679" s="3"/>
      <c r="L679" s="356"/>
      <c r="M679" s="3"/>
      <c r="N679" s="3"/>
      <c r="O679" s="3"/>
      <c r="P679" s="3"/>
      <c r="Q679" s="13"/>
      <c r="R679" s="67"/>
      <c r="S679" s="13"/>
      <c r="T679" s="13"/>
      <c r="U679" s="75"/>
      <c r="V679" s="58" t="s">
        <v>3550</v>
      </c>
      <c r="W679" s="59"/>
      <c r="X679" s="41"/>
      <c r="Y679" s="134" t="str">
        <f t="shared" si="133"/>
        <v/>
      </c>
      <c r="Z679" s="135" t="str">
        <f t="shared" si="134"/>
        <v/>
      </c>
      <c r="AA679" s="134"/>
      <c r="AB679" s="303"/>
      <c r="AC679" s="44"/>
      <c r="AD679" s="183" t="str">
        <f t="shared" si="135"/>
        <v/>
      </c>
      <c r="AE679" s="380">
        <v>0.1</v>
      </c>
      <c r="AF679" s="185" t="str">
        <f t="shared" si="136"/>
        <v/>
      </c>
      <c r="AG679" s="186" t="str">
        <f t="shared" si="137"/>
        <v/>
      </c>
      <c r="AH679" s="186" t="str">
        <f t="shared" si="138"/>
        <v/>
      </c>
      <c r="AI679" s="187" t="str">
        <f t="shared" si="139"/>
        <v/>
      </c>
      <c r="AJ679" s="337"/>
      <c r="AK679" s="61"/>
      <c r="AL679" s="372" t="str">
        <f t="shared" si="140"/>
        <v/>
      </c>
      <c r="AM679" s="14"/>
      <c r="AN679" s="15"/>
      <c r="AO679" s="15"/>
      <c r="AP679" s="15"/>
      <c r="AQ679" s="16"/>
      <c r="AR679" s="17"/>
      <c r="AT679" s="25"/>
      <c r="AU679" s="440" t="str">
        <f>IF($AT679="","",VLOOKUP($AT679,リスト!$CL:$CM,2,FALSE))</f>
        <v/>
      </c>
      <c r="AV679" s="449"/>
      <c r="AX679" s="384" t="str">
        <f t="shared" si="141"/>
        <v/>
      </c>
      <c r="AY679" s="384">
        <f t="shared" si="142"/>
        <v>0</v>
      </c>
      <c r="AZ679" s="384">
        <f t="shared" si="143"/>
        <v>0</v>
      </c>
      <c r="BA679" s="384">
        <f t="shared" si="144"/>
        <v>0</v>
      </c>
    </row>
    <row r="680" spans="2:53" s="177" customFormat="1" ht="24.75" hidden="1" customHeight="1" outlineLevel="1">
      <c r="B680" s="38"/>
      <c r="C680" s="52"/>
      <c r="D680" s="291" t="str">
        <f t="shared" si="132"/>
        <v/>
      </c>
      <c r="E680" s="3"/>
      <c r="F680" s="3"/>
      <c r="G680" s="3"/>
      <c r="H680" s="3"/>
      <c r="I680" s="3"/>
      <c r="J680" s="3"/>
      <c r="K680" s="3"/>
      <c r="L680" s="356"/>
      <c r="M680" s="3"/>
      <c r="N680" s="3"/>
      <c r="O680" s="3"/>
      <c r="P680" s="3"/>
      <c r="Q680" s="13"/>
      <c r="R680" s="67"/>
      <c r="S680" s="13"/>
      <c r="T680" s="13"/>
      <c r="U680" s="75"/>
      <c r="V680" s="58" t="s">
        <v>3550</v>
      </c>
      <c r="W680" s="59"/>
      <c r="X680" s="41"/>
      <c r="Y680" s="134" t="str">
        <f t="shared" si="133"/>
        <v/>
      </c>
      <c r="Z680" s="135" t="str">
        <f t="shared" si="134"/>
        <v/>
      </c>
      <c r="AA680" s="134"/>
      <c r="AB680" s="303"/>
      <c r="AC680" s="44"/>
      <c r="AD680" s="183" t="str">
        <f t="shared" si="135"/>
        <v/>
      </c>
      <c r="AE680" s="380">
        <v>0.1</v>
      </c>
      <c r="AF680" s="185" t="str">
        <f t="shared" si="136"/>
        <v/>
      </c>
      <c r="AG680" s="186" t="str">
        <f t="shared" si="137"/>
        <v/>
      </c>
      <c r="AH680" s="186" t="str">
        <f t="shared" si="138"/>
        <v/>
      </c>
      <c r="AI680" s="187" t="str">
        <f t="shared" si="139"/>
        <v/>
      </c>
      <c r="AJ680" s="337"/>
      <c r="AK680" s="61"/>
      <c r="AL680" s="372" t="str">
        <f t="shared" si="140"/>
        <v/>
      </c>
      <c r="AM680" s="14"/>
      <c r="AN680" s="15"/>
      <c r="AO680" s="15"/>
      <c r="AP680" s="15"/>
      <c r="AQ680" s="16"/>
      <c r="AR680" s="17"/>
      <c r="AT680" s="25"/>
      <c r="AU680" s="440" t="str">
        <f>IF($AT680="","",VLOOKUP($AT680,リスト!$CL:$CM,2,FALSE))</f>
        <v/>
      </c>
      <c r="AV680" s="449"/>
      <c r="AX680" s="384" t="str">
        <f t="shared" si="141"/>
        <v/>
      </c>
      <c r="AY680" s="384">
        <f t="shared" si="142"/>
        <v>0</v>
      </c>
      <c r="AZ680" s="384">
        <f t="shared" si="143"/>
        <v>0</v>
      </c>
      <c r="BA680" s="384">
        <f t="shared" si="144"/>
        <v>0</v>
      </c>
    </row>
    <row r="681" spans="2:53" s="177" customFormat="1" ht="24.75" hidden="1" customHeight="1" outlineLevel="1">
      <c r="B681" s="38"/>
      <c r="C681" s="52"/>
      <c r="D681" s="291" t="str">
        <f t="shared" si="132"/>
        <v/>
      </c>
      <c r="E681" s="3"/>
      <c r="F681" s="3"/>
      <c r="G681" s="3"/>
      <c r="H681" s="3"/>
      <c r="I681" s="3"/>
      <c r="J681" s="3"/>
      <c r="K681" s="3"/>
      <c r="L681" s="356"/>
      <c r="M681" s="3"/>
      <c r="N681" s="3"/>
      <c r="O681" s="3"/>
      <c r="P681" s="3"/>
      <c r="Q681" s="13"/>
      <c r="R681" s="67"/>
      <c r="S681" s="13"/>
      <c r="T681" s="13"/>
      <c r="U681" s="75"/>
      <c r="V681" s="58" t="s">
        <v>3550</v>
      </c>
      <c r="W681" s="59"/>
      <c r="X681" s="41"/>
      <c r="Y681" s="134" t="str">
        <f t="shared" si="133"/>
        <v/>
      </c>
      <c r="Z681" s="135" t="str">
        <f t="shared" si="134"/>
        <v/>
      </c>
      <c r="AA681" s="134"/>
      <c r="AB681" s="303"/>
      <c r="AC681" s="44"/>
      <c r="AD681" s="183" t="str">
        <f t="shared" si="135"/>
        <v/>
      </c>
      <c r="AE681" s="380">
        <v>0.1</v>
      </c>
      <c r="AF681" s="185" t="str">
        <f t="shared" si="136"/>
        <v/>
      </c>
      <c r="AG681" s="186" t="str">
        <f t="shared" si="137"/>
        <v/>
      </c>
      <c r="AH681" s="186" t="str">
        <f t="shared" si="138"/>
        <v/>
      </c>
      <c r="AI681" s="187" t="str">
        <f t="shared" si="139"/>
        <v/>
      </c>
      <c r="AJ681" s="337"/>
      <c r="AK681" s="61"/>
      <c r="AL681" s="372" t="str">
        <f t="shared" si="140"/>
        <v/>
      </c>
      <c r="AM681" s="14"/>
      <c r="AN681" s="15"/>
      <c r="AO681" s="15"/>
      <c r="AP681" s="15"/>
      <c r="AQ681" s="16"/>
      <c r="AR681" s="17"/>
      <c r="AT681" s="25"/>
      <c r="AU681" s="440" t="str">
        <f>IF($AT681="","",VLOOKUP($AT681,リスト!$CL:$CM,2,FALSE))</f>
        <v/>
      </c>
      <c r="AV681" s="449"/>
      <c r="AX681" s="384" t="str">
        <f t="shared" si="141"/>
        <v/>
      </c>
      <c r="AY681" s="384">
        <f t="shared" si="142"/>
        <v>0</v>
      </c>
      <c r="AZ681" s="384">
        <f t="shared" si="143"/>
        <v>0</v>
      </c>
      <c r="BA681" s="384">
        <f t="shared" si="144"/>
        <v>0</v>
      </c>
    </row>
    <row r="682" spans="2:53" s="177" customFormat="1" ht="24.75" hidden="1" customHeight="1" outlineLevel="1">
      <c r="B682" s="38"/>
      <c r="C682" s="52"/>
      <c r="D682" s="291" t="str">
        <f t="shared" si="132"/>
        <v/>
      </c>
      <c r="E682" s="3"/>
      <c r="F682" s="3"/>
      <c r="G682" s="3"/>
      <c r="H682" s="3"/>
      <c r="I682" s="3"/>
      <c r="J682" s="3"/>
      <c r="K682" s="3"/>
      <c r="L682" s="356"/>
      <c r="M682" s="3"/>
      <c r="N682" s="3"/>
      <c r="O682" s="3"/>
      <c r="P682" s="3"/>
      <c r="Q682" s="13"/>
      <c r="R682" s="67"/>
      <c r="S682" s="13"/>
      <c r="T682" s="13"/>
      <c r="U682" s="75"/>
      <c r="V682" s="58" t="s">
        <v>3550</v>
      </c>
      <c r="W682" s="59"/>
      <c r="X682" s="41"/>
      <c r="Y682" s="134" t="str">
        <f t="shared" si="133"/>
        <v/>
      </c>
      <c r="Z682" s="135" t="str">
        <f t="shared" si="134"/>
        <v/>
      </c>
      <c r="AA682" s="134"/>
      <c r="AB682" s="303"/>
      <c r="AC682" s="44"/>
      <c r="AD682" s="183" t="str">
        <f t="shared" si="135"/>
        <v/>
      </c>
      <c r="AE682" s="380">
        <v>0.1</v>
      </c>
      <c r="AF682" s="185" t="str">
        <f t="shared" si="136"/>
        <v/>
      </c>
      <c r="AG682" s="186" t="str">
        <f t="shared" si="137"/>
        <v/>
      </c>
      <c r="AH682" s="186" t="str">
        <f t="shared" si="138"/>
        <v/>
      </c>
      <c r="AI682" s="187" t="str">
        <f t="shared" si="139"/>
        <v/>
      </c>
      <c r="AJ682" s="337"/>
      <c r="AK682" s="61"/>
      <c r="AL682" s="372" t="str">
        <f t="shared" si="140"/>
        <v/>
      </c>
      <c r="AM682" s="14"/>
      <c r="AN682" s="15"/>
      <c r="AO682" s="15"/>
      <c r="AP682" s="15"/>
      <c r="AQ682" s="16"/>
      <c r="AR682" s="17"/>
      <c r="AT682" s="25"/>
      <c r="AU682" s="440" t="str">
        <f>IF($AT682="","",VLOOKUP($AT682,リスト!$CL:$CM,2,FALSE))</f>
        <v/>
      </c>
      <c r="AV682" s="449"/>
      <c r="AX682" s="384" t="str">
        <f t="shared" si="141"/>
        <v/>
      </c>
      <c r="AY682" s="384">
        <f t="shared" si="142"/>
        <v>0</v>
      </c>
      <c r="AZ682" s="384">
        <f t="shared" si="143"/>
        <v>0</v>
      </c>
      <c r="BA682" s="384">
        <f t="shared" si="144"/>
        <v>0</v>
      </c>
    </row>
    <row r="683" spans="2:53" s="177" customFormat="1" ht="24.75" hidden="1" customHeight="1" outlineLevel="1">
      <c r="B683" s="38"/>
      <c r="C683" s="52"/>
      <c r="D683" s="291" t="str">
        <f t="shared" si="132"/>
        <v/>
      </c>
      <c r="E683" s="3"/>
      <c r="F683" s="3"/>
      <c r="G683" s="3"/>
      <c r="H683" s="3"/>
      <c r="I683" s="3"/>
      <c r="J683" s="3"/>
      <c r="K683" s="3"/>
      <c r="L683" s="356"/>
      <c r="M683" s="3"/>
      <c r="N683" s="3"/>
      <c r="O683" s="3"/>
      <c r="P683" s="3"/>
      <c r="Q683" s="13"/>
      <c r="R683" s="67"/>
      <c r="S683" s="13"/>
      <c r="T683" s="13"/>
      <c r="U683" s="75"/>
      <c r="V683" s="58" t="s">
        <v>3550</v>
      </c>
      <c r="W683" s="59"/>
      <c r="X683" s="41"/>
      <c r="Y683" s="134" t="str">
        <f t="shared" si="133"/>
        <v/>
      </c>
      <c r="Z683" s="135" t="str">
        <f t="shared" si="134"/>
        <v/>
      </c>
      <c r="AA683" s="134"/>
      <c r="AB683" s="303"/>
      <c r="AC683" s="44"/>
      <c r="AD683" s="183" t="str">
        <f t="shared" si="135"/>
        <v/>
      </c>
      <c r="AE683" s="380">
        <v>0.1</v>
      </c>
      <c r="AF683" s="185" t="str">
        <f t="shared" si="136"/>
        <v/>
      </c>
      <c r="AG683" s="186" t="str">
        <f t="shared" si="137"/>
        <v/>
      </c>
      <c r="AH683" s="186" t="str">
        <f t="shared" si="138"/>
        <v/>
      </c>
      <c r="AI683" s="187" t="str">
        <f t="shared" si="139"/>
        <v/>
      </c>
      <c r="AJ683" s="337"/>
      <c r="AK683" s="61"/>
      <c r="AL683" s="372" t="str">
        <f t="shared" si="140"/>
        <v/>
      </c>
      <c r="AM683" s="14"/>
      <c r="AN683" s="15"/>
      <c r="AO683" s="15"/>
      <c r="AP683" s="15"/>
      <c r="AQ683" s="16"/>
      <c r="AR683" s="17"/>
      <c r="AT683" s="25"/>
      <c r="AU683" s="440" t="str">
        <f>IF($AT683="","",VLOOKUP($AT683,リスト!$CL:$CM,2,FALSE))</f>
        <v/>
      </c>
      <c r="AV683" s="449"/>
      <c r="AX683" s="384" t="str">
        <f t="shared" si="141"/>
        <v/>
      </c>
      <c r="AY683" s="384">
        <f t="shared" si="142"/>
        <v>0</v>
      </c>
      <c r="AZ683" s="384">
        <f t="shared" si="143"/>
        <v>0</v>
      </c>
      <c r="BA683" s="384">
        <f t="shared" si="144"/>
        <v>0</v>
      </c>
    </row>
    <row r="684" spans="2:53" s="177" customFormat="1" ht="24.75" hidden="1" customHeight="1" outlineLevel="1">
      <c r="B684" s="38"/>
      <c r="C684" s="52"/>
      <c r="D684" s="291" t="str">
        <f t="shared" si="132"/>
        <v/>
      </c>
      <c r="E684" s="3"/>
      <c r="F684" s="3"/>
      <c r="G684" s="3"/>
      <c r="H684" s="3"/>
      <c r="I684" s="3"/>
      <c r="J684" s="3"/>
      <c r="K684" s="3"/>
      <c r="L684" s="356"/>
      <c r="M684" s="3"/>
      <c r="N684" s="3"/>
      <c r="O684" s="3"/>
      <c r="P684" s="3"/>
      <c r="Q684" s="13"/>
      <c r="R684" s="67"/>
      <c r="S684" s="13"/>
      <c r="T684" s="13"/>
      <c r="U684" s="75"/>
      <c r="V684" s="58" t="s">
        <v>3550</v>
      </c>
      <c r="W684" s="59"/>
      <c r="X684" s="41"/>
      <c r="Y684" s="134" t="str">
        <f t="shared" si="133"/>
        <v/>
      </c>
      <c r="Z684" s="135" t="str">
        <f t="shared" si="134"/>
        <v/>
      </c>
      <c r="AA684" s="134"/>
      <c r="AB684" s="303"/>
      <c r="AC684" s="44"/>
      <c r="AD684" s="183" t="str">
        <f t="shared" si="135"/>
        <v/>
      </c>
      <c r="AE684" s="380">
        <v>0.1</v>
      </c>
      <c r="AF684" s="185" t="str">
        <f t="shared" si="136"/>
        <v/>
      </c>
      <c r="AG684" s="186" t="str">
        <f t="shared" si="137"/>
        <v/>
      </c>
      <c r="AH684" s="186" t="str">
        <f t="shared" si="138"/>
        <v/>
      </c>
      <c r="AI684" s="187" t="str">
        <f t="shared" si="139"/>
        <v/>
      </c>
      <c r="AJ684" s="337"/>
      <c r="AK684" s="61"/>
      <c r="AL684" s="372" t="str">
        <f t="shared" si="140"/>
        <v/>
      </c>
      <c r="AM684" s="14"/>
      <c r="AN684" s="15"/>
      <c r="AO684" s="15"/>
      <c r="AP684" s="15"/>
      <c r="AQ684" s="16"/>
      <c r="AR684" s="17"/>
      <c r="AT684" s="25"/>
      <c r="AU684" s="440" t="str">
        <f>IF($AT684="","",VLOOKUP($AT684,リスト!$CL:$CM,2,FALSE))</f>
        <v/>
      </c>
      <c r="AV684" s="449"/>
      <c r="AX684" s="384" t="str">
        <f t="shared" si="141"/>
        <v/>
      </c>
      <c r="AY684" s="384">
        <f t="shared" si="142"/>
        <v>0</v>
      </c>
      <c r="AZ684" s="384">
        <f t="shared" si="143"/>
        <v>0</v>
      </c>
      <c r="BA684" s="384">
        <f t="shared" si="144"/>
        <v>0</v>
      </c>
    </row>
    <row r="685" spans="2:53" s="177" customFormat="1" ht="24.75" hidden="1" customHeight="1" outlineLevel="1">
      <c r="B685" s="38"/>
      <c r="C685" s="52"/>
      <c r="D685" s="291" t="str">
        <f t="shared" si="132"/>
        <v/>
      </c>
      <c r="E685" s="3"/>
      <c r="F685" s="3"/>
      <c r="G685" s="3"/>
      <c r="H685" s="3"/>
      <c r="I685" s="3"/>
      <c r="J685" s="3"/>
      <c r="K685" s="3"/>
      <c r="L685" s="356"/>
      <c r="M685" s="3"/>
      <c r="N685" s="3"/>
      <c r="O685" s="3"/>
      <c r="P685" s="3"/>
      <c r="Q685" s="13"/>
      <c r="R685" s="67"/>
      <c r="S685" s="13"/>
      <c r="T685" s="13"/>
      <c r="U685" s="75"/>
      <c r="V685" s="58" t="s">
        <v>3550</v>
      </c>
      <c r="W685" s="59"/>
      <c r="X685" s="41"/>
      <c r="Y685" s="134" t="str">
        <f t="shared" si="133"/>
        <v/>
      </c>
      <c r="Z685" s="135" t="str">
        <f t="shared" si="134"/>
        <v/>
      </c>
      <c r="AA685" s="134"/>
      <c r="AB685" s="303"/>
      <c r="AC685" s="44"/>
      <c r="AD685" s="183" t="str">
        <f t="shared" si="135"/>
        <v/>
      </c>
      <c r="AE685" s="380">
        <v>0.1</v>
      </c>
      <c r="AF685" s="185" t="str">
        <f t="shared" si="136"/>
        <v/>
      </c>
      <c r="AG685" s="186" t="str">
        <f t="shared" si="137"/>
        <v/>
      </c>
      <c r="AH685" s="186" t="str">
        <f t="shared" si="138"/>
        <v/>
      </c>
      <c r="AI685" s="187" t="str">
        <f t="shared" si="139"/>
        <v/>
      </c>
      <c r="AJ685" s="337"/>
      <c r="AK685" s="61"/>
      <c r="AL685" s="372" t="str">
        <f t="shared" si="140"/>
        <v/>
      </c>
      <c r="AM685" s="14"/>
      <c r="AN685" s="15"/>
      <c r="AO685" s="15"/>
      <c r="AP685" s="15"/>
      <c r="AQ685" s="16"/>
      <c r="AR685" s="17"/>
      <c r="AT685" s="25"/>
      <c r="AU685" s="440" t="str">
        <f>IF($AT685="","",VLOOKUP($AT685,リスト!$CL:$CM,2,FALSE))</f>
        <v/>
      </c>
      <c r="AV685" s="449"/>
      <c r="AX685" s="384" t="str">
        <f t="shared" si="141"/>
        <v/>
      </c>
      <c r="AY685" s="384">
        <f t="shared" si="142"/>
        <v>0</v>
      </c>
      <c r="AZ685" s="384">
        <f t="shared" si="143"/>
        <v>0</v>
      </c>
      <c r="BA685" s="384">
        <f t="shared" si="144"/>
        <v>0</v>
      </c>
    </row>
    <row r="686" spans="2:53" s="177" customFormat="1" ht="24.75" hidden="1" customHeight="1" outlineLevel="1">
      <c r="B686" s="38"/>
      <c r="C686" s="52"/>
      <c r="D686" s="291" t="str">
        <f t="shared" si="132"/>
        <v/>
      </c>
      <c r="E686" s="3"/>
      <c r="F686" s="3"/>
      <c r="G686" s="3"/>
      <c r="H686" s="3"/>
      <c r="I686" s="3"/>
      <c r="J686" s="3"/>
      <c r="K686" s="3"/>
      <c r="L686" s="356"/>
      <c r="M686" s="3"/>
      <c r="N686" s="3"/>
      <c r="O686" s="3"/>
      <c r="P686" s="3"/>
      <c r="Q686" s="13"/>
      <c r="R686" s="67"/>
      <c r="S686" s="13"/>
      <c r="T686" s="13"/>
      <c r="U686" s="75"/>
      <c r="V686" s="58" t="s">
        <v>3550</v>
      </c>
      <c r="W686" s="59"/>
      <c r="X686" s="41"/>
      <c r="Y686" s="134" t="str">
        <f t="shared" si="133"/>
        <v/>
      </c>
      <c r="Z686" s="135" t="str">
        <f t="shared" si="134"/>
        <v/>
      </c>
      <c r="AA686" s="134"/>
      <c r="AB686" s="303"/>
      <c r="AC686" s="44"/>
      <c r="AD686" s="183" t="str">
        <f t="shared" si="135"/>
        <v/>
      </c>
      <c r="AE686" s="380">
        <v>0.1</v>
      </c>
      <c r="AF686" s="185" t="str">
        <f t="shared" si="136"/>
        <v/>
      </c>
      <c r="AG686" s="186" t="str">
        <f t="shared" si="137"/>
        <v/>
      </c>
      <c r="AH686" s="186" t="str">
        <f t="shared" si="138"/>
        <v/>
      </c>
      <c r="AI686" s="187" t="str">
        <f t="shared" si="139"/>
        <v/>
      </c>
      <c r="AJ686" s="337"/>
      <c r="AK686" s="61"/>
      <c r="AL686" s="372" t="str">
        <f t="shared" si="140"/>
        <v/>
      </c>
      <c r="AM686" s="14"/>
      <c r="AN686" s="15"/>
      <c r="AO686" s="15"/>
      <c r="AP686" s="15"/>
      <c r="AQ686" s="16"/>
      <c r="AR686" s="17"/>
      <c r="AT686" s="25"/>
      <c r="AU686" s="440" t="str">
        <f>IF($AT686="","",VLOOKUP($AT686,リスト!$CL:$CM,2,FALSE))</f>
        <v/>
      </c>
      <c r="AV686" s="449"/>
      <c r="AX686" s="384" t="str">
        <f t="shared" si="141"/>
        <v/>
      </c>
      <c r="AY686" s="384">
        <f t="shared" si="142"/>
        <v>0</v>
      </c>
      <c r="AZ686" s="384">
        <f t="shared" si="143"/>
        <v>0</v>
      </c>
      <c r="BA686" s="384">
        <f t="shared" si="144"/>
        <v>0</v>
      </c>
    </row>
    <row r="687" spans="2:53" s="177" customFormat="1" ht="24.75" hidden="1" customHeight="1" outlineLevel="1">
      <c r="B687" s="38"/>
      <c r="C687" s="52"/>
      <c r="D687" s="291" t="str">
        <f t="shared" si="132"/>
        <v/>
      </c>
      <c r="E687" s="3"/>
      <c r="F687" s="3"/>
      <c r="G687" s="3"/>
      <c r="H687" s="3"/>
      <c r="I687" s="3"/>
      <c r="J687" s="3"/>
      <c r="K687" s="3"/>
      <c r="L687" s="356"/>
      <c r="M687" s="3"/>
      <c r="N687" s="3"/>
      <c r="O687" s="3"/>
      <c r="P687" s="3"/>
      <c r="Q687" s="13"/>
      <c r="R687" s="67"/>
      <c r="S687" s="13"/>
      <c r="T687" s="13"/>
      <c r="U687" s="75"/>
      <c r="V687" s="58" t="s">
        <v>3550</v>
      </c>
      <c r="W687" s="59"/>
      <c r="X687" s="41"/>
      <c r="Y687" s="134" t="str">
        <f t="shared" si="133"/>
        <v/>
      </c>
      <c r="Z687" s="135" t="str">
        <f t="shared" si="134"/>
        <v/>
      </c>
      <c r="AA687" s="134"/>
      <c r="AB687" s="303"/>
      <c r="AC687" s="44"/>
      <c r="AD687" s="183" t="str">
        <f t="shared" si="135"/>
        <v/>
      </c>
      <c r="AE687" s="380">
        <v>0.1</v>
      </c>
      <c r="AF687" s="185" t="str">
        <f t="shared" si="136"/>
        <v/>
      </c>
      <c r="AG687" s="186" t="str">
        <f t="shared" si="137"/>
        <v/>
      </c>
      <c r="AH687" s="186" t="str">
        <f t="shared" si="138"/>
        <v/>
      </c>
      <c r="AI687" s="187" t="str">
        <f t="shared" si="139"/>
        <v/>
      </c>
      <c r="AJ687" s="337"/>
      <c r="AK687" s="61"/>
      <c r="AL687" s="372" t="str">
        <f t="shared" si="140"/>
        <v/>
      </c>
      <c r="AM687" s="14"/>
      <c r="AN687" s="15"/>
      <c r="AO687" s="15"/>
      <c r="AP687" s="15"/>
      <c r="AQ687" s="16"/>
      <c r="AR687" s="17"/>
      <c r="AT687" s="25"/>
      <c r="AU687" s="440" t="str">
        <f>IF($AT687="","",VLOOKUP($AT687,リスト!$CL:$CM,2,FALSE))</f>
        <v/>
      </c>
      <c r="AV687" s="449"/>
      <c r="AX687" s="384" t="str">
        <f t="shared" si="141"/>
        <v/>
      </c>
      <c r="AY687" s="384">
        <f t="shared" si="142"/>
        <v>0</v>
      </c>
      <c r="AZ687" s="384">
        <f t="shared" si="143"/>
        <v>0</v>
      </c>
      <c r="BA687" s="384">
        <f t="shared" si="144"/>
        <v>0</v>
      </c>
    </row>
    <row r="688" spans="2:53" s="177" customFormat="1" ht="24.75" hidden="1" customHeight="1" outlineLevel="1">
      <c r="B688" s="38"/>
      <c r="C688" s="52"/>
      <c r="D688" s="291" t="str">
        <f t="shared" si="132"/>
        <v/>
      </c>
      <c r="E688" s="3"/>
      <c r="F688" s="3"/>
      <c r="G688" s="3"/>
      <c r="H688" s="3"/>
      <c r="I688" s="3"/>
      <c r="J688" s="3"/>
      <c r="K688" s="3"/>
      <c r="L688" s="356"/>
      <c r="M688" s="3"/>
      <c r="N688" s="3"/>
      <c r="O688" s="3"/>
      <c r="P688" s="3"/>
      <c r="Q688" s="13"/>
      <c r="R688" s="67"/>
      <c r="S688" s="13"/>
      <c r="T688" s="13"/>
      <c r="U688" s="75"/>
      <c r="V688" s="58" t="s">
        <v>3550</v>
      </c>
      <c r="W688" s="59"/>
      <c r="X688" s="41"/>
      <c r="Y688" s="134" t="str">
        <f t="shared" si="133"/>
        <v/>
      </c>
      <c r="Z688" s="135" t="str">
        <f t="shared" si="134"/>
        <v/>
      </c>
      <c r="AA688" s="134"/>
      <c r="AB688" s="303"/>
      <c r="AC688" s="44"/>
      <c r="AD688" s="183" t="str">
        <f t="shared" si="135"/>
        <v/>
      </c>
      <c r="AE688" s="380">
        <v>0.1</v>
      </c>
      <c r="AF688" s="185" t="str">
        <f t="shared" si="136"/>
        <v/>
      </c>
      <c r="AG688" s="186" t="str">
        <f t="shared" si="137"/>
        <v/>
      </c>
      <c r="AH688" s="186" t="str">
        <f t="shared" si="138"/>
        <v/>
      </c>
      <c r="AI688" s="187" t="str">
        <f t="shared" si="139"/>
        <v/>
      </c>
      <c r="AJ688" s="337"/>
      <c r="AK688" s="61"/>
      <c r="AL688" s="372" t="str">
        <f t="shared" si="140"/>
        <v/>
      </c>
      <c r="AM688" s="14"/>
      <c r="AN688" s="15"/>
      <c r="AO688" s="15"/>
      <c r="AP688" s="15"/>
      <c r="AQ688" s="16"/>
      <c r="AR688" s="17"/>
      <c r="AT688" s="25"/>
      <c r="AU688" s="440" t="str">
        <f>IF($AT688="","",VLOOKUP($AT688,リスト!$CL:$CM,2,FALSE))</f>
        <v/>
      </c>
      <c r="AV688" s="449"/>
      <c r="AX688" s="384" t="str">
        <f t="shared" si="141"/>
        <v/>
      </c>
      <c r="AY688" s="384">
        <f t="shared" si="142"/>
        <v>0</v>
      </c>
      <c r="AZ688" s="384">
        <f t="shared" si="143"/>
        <v>0</v>
      </c>
      <c r="BA688" s="384">
        <f t="shared" si="144"/>
        <v>0</v>
      </c>
    </row>
    <row r="689" spans="2:53" s="177" customFormat="1" ht="24.75" hidden="1" customHeight="1" outlineLevel="1">
      <c r="B689" s="38"/>
      <c r="C689" s="52"/>
      <c r="D689" s="291" t="str">
        <f t="shared" si="132"/>
        <v/>
      </c>
      <c r="E689" s="3"/>
      <c r="F689" s="3"/>
      <c r="G689" s="3"/>
      <c r="H689" s="3"/>
      <c r="I689" s="3"/>
      <c r="J689" s="3"/>
      <c r="K689" s="3"/>
      <c r="L689" s="356"/>
      <c r="M689" s="3"/>
      <c r="N689" s="3"/>
      <c r="O689" s="3"/>
      <c r="P689" s="3"/>
      <c r="Q689" s="13"/>
      <c r="R689" s="67"/>
      <c r="S689" s="13"/>
      <c r="T689" s="13"/>
      <c r="U689" s="75"/>
      <c r="V689" s="58" t="s">
        <v>3550</v>
      </c>
      <c r="W689" s="59"/>
      <c r="X689" s="41"/>
      <c r="Y689" s="134" t="str">
        <f t="shared" si="133"/>
        <v/>
      </c>
      <c r="Z689" s="135" t="str">
        <f t="shared" si="134"/>
        <v/>
      </c>
      <c r="AA689" s="134"/>
      <c r="AB689" s="303"/>
      <c r="AC689" s="44"/>
      <c r="AD689" s="183" t="str">
        <f t="shared" si="135"/>
        <v/>
      </c>
      <c r="AE689" s="380">
        <v>0.1</v>
      </c>
      <c r="AF689" s="185" t="str">
        <f t="shared" si="136"/>
        <v/>
      </c>
      <c r="AG689" s="186" t="str">
        <f t="shared" si="137"/>
        <v/>
      </c>
      <c r="AH689" s="186" t="str">
        <f t="shared" si="138"/>
        <v/>
      </c>
      <c r="AI689" s="187" t="str">
        <f t="shared" si="139"/>
        <v/>
      </c>
      <c r="AJ689" s="337"/>
      <c r="AK689" s="61"/>
      <c r="AL689" s="372" t="str">
        <f t="shared" si="140"/>
        <v/>
      </c>
      <c r="AM689" s="14"/>
      <c r="AN689" s="15"/>
      <c r="AO689" s="15"/>
      <c r="AP689" s="15"/>
      <c r="AQ689" s="16"/>
      <c r="AR689" s="17"/>
      <c r="AT689" s="25"/>
      <c r="AU689" s="440" t="str">
        <f>IF($AT689="","",VLOOKUP($AT689,リスト!$CL:$CM,2,FALSE))</f>
        <v/>
      </c>
      <c r="AV689" s="449"/>
      <c r="AX689" s="384" t="str">
        <f t="shared" si="141"/>
        <v/>
      </c>
      <c r="AY689" s="384">
        <f t="shared" si="142"/>
        <v>0</v>
      </c>
      <c r="AZ689" s="384">
        <f t="shared" si="143"/>
        <v>0</v>
      </c>
      <c r="BA689" s="384">
        <f t="shared" si="144"/>
        <v>0</v>
      </c>
    </row>
    <row r="690" spans="2:53" s="177" customFormat="1" ht="24.75" hidden="1" customHeight="1" outlineLevel="1">
      <c r="B690" s="38"/>
      <c r="C690" s="52"/>
      <c r="D690" s="291" t="str">
        <f t="shared" si="132"/>
        <v/>
      </c>
      <c r="E690" s="3"/>
      <c r="F690" s="3"/>
      <c r="G690" s="3"/>
      <c r="H690" s="3"/>
      <c r="I690" s="3"/>
      <c r="J690" s="3"/>
      <c r="K690" s="3"/>
      <c r="L690" s="356"/>
      <c r="M690" s="3"/>
      <c r="N690" s="3"/>
      <c r="O690" s="3"/>
      <c r="P690" s="3"/>
      <c r="Q690" s="13"/>
      <c r="R690" s="67"/>
      <c r="S690" s="13"/>
      <c r="T690" s="13"/>
      <c r="U690" s="75"/>
      <c r="V690" s="58" t="s">
        <v>3550</v>
      </c>
      <c r="W690" s="59"/>
      <c r="X690" s="41"/>
      <c r="Y690" s="134" t="str">
        <f t="shared" si="133"/>
        <v/>
      </c>
      <c r="Z690" s="135" t="str">
        <f t="shared" si="134"/>
        <v/>
      </c>
      <c r="AA690" s="134"/>
      <c r="AB690" s="303"/>
      <c r="AC690" s="44"/>
      <c r="AD690" s="183" t="str">
        <f t="shared" si="135"/>
        <v/>
      </c>
      <c r="AE690" s="380">
        <v>0.1</v>
      </c>
      <c r="AF690" s="185" t="str">
        <f t="shared" si="136"/>
        <v/>
      </c>
      <c r="AG690" s="186" t="str">
        <f t="shared" si="137"/>
        <v/>
      </c>
      <c r="AH690" s="186" t="str">
        <f t="shared" si="138"/>
        <v/>
      </c>
      <c r="AI690" s="187" t="str">
        <f t="shared" si="139"/>
        <v/>
      </c>
      <c r="AJ690" s="337"/>
      <c r="AK690" s="61"/>
      <c r="AL690" s="372" t="str">
        <f t="shared" si="140"/>
        <v/>
      </c>
      <c r="AM690" s="14"/>
      <c r="AN690" s="15"/>
      <c r="AO690" s="15"/>
      <c r="AP690" s="15"/>
      <c r="AQ690" s="16"/>
      <c r="AR690" s="17"/>
      <c r="AT690" s="25"/>
      <c r="AU690" s="440" t="str">
        <f>IF($AT690="","",VLOOKUP($AT690,リスト!$CL:$CM,2,FALSE))</f>
        <v/>
      </c>
      <c r="AV690" s="449"/>
      <c r="AX690" s="384" t="str">
        <f t="shared" si="141"/>
        <v/>
      </c>
      <c r="AY690" s="384">
        <f t="shared" si="142"/>
        <v>0</v>
      </c>
      <c r="AZ690" s="384">
        <f t="shared" si="143"/>
        <v>0</v>
      </c>
      <c r="BA690" s="384">
        <f t="shared" si="144"/>
        <v>0</v>
      </c>
    </row>
    <row r="691" spans="2:53" s="177" customFormat="1" ht="24.75" hidden="1" customHeight="1" outlineLevel="1">
      <c r="B691" s="38"/>
      <c r="C691" s="52"/>
      <c r="D691" s="291" t="str">
        <f t="shared" si="132"/>
        <v/>
      </c>
      <c r="E691" s="3"/>
      <c r="F691" s="3"/>
      <c r="G691" s="3"/>
      <c r="H691" s="3"/>
      <c r="I691" s="3"/>
      <c r="J691" s="3"/>
      <c r="K691" s="3"/>
      <c r="L691" s="356"/>
      <c r="M691" s="3"/>
      <c r="N691" s="3"/>
      <c r="O691" s="3"/>
      <c r="P691" s="3"/>
      <c r="Q691" s="13"/>
      <c r="R691" s="67"/>
      <c r="S691" s="13"/>
      <c r="T691" s="13"/>
      <c r="U691" s="75"/>
      <c r="V691" s="58" t="s">
        <v>3550</v>
      </c>
      <c r="W691" s="59"/>
      <c r="X691" s="41"/>
      <c r="Y691" s="134" t="str">
        <f t="shared" si="133"/>
        <v/>
      </c>
      <c r="Z691" s="135" t="str">
        <f t="shared" si="134"/>
        <v/>
      </c>
      <c r="AA691" s="134"/>
      <c r="AB691" s="303"/>
      <c r="AC691" s="44"/>
      <c r="AD691" s="183" t="str">
        <f t="shared" si="135"/>
        <v/>
      </c>
      <c r="AE691" s="380">
        <v>0.1</v>
      </c>
      <c r="AF691" s="185" t="str">
        <f t="shared" si="136"/>
        <v/>
      </c>
      <c r="AG691" s="186" t="str">
        <f t="shared" si="137"/>
        <v/>
      </c>
      <c r="AH691" s="186" t="str">
        <f t="shared" si="138"/>
        <v/>
      </c>
      <c r="AI691" s="187" t="str">
        <f t="shared" si="139"/>
        <v/>
      </c>
      <c r="AJ691" s="337"/>
      <c r="AK691" s="61"/>
      <c r="AL691" s="372" t="str">
        <f t="shared" si="140"/>
        <v/>
      </c>
      <c r="AM691" s="14"/>
      <c r="AN691" s="15"/>
      <c r="AO691" s="15"/>
      <c r="AP691" s="15"/>
      <c r="AQ691" s="16"/>
      <c r="AR691" s="17"/>
      <c r="AT691" s="25"/>
      <c r="AU691" s="440" t="str">
        <f>IF($AT691="","",VLOOKUP($AT691,リスト!$CL:$CM,2,FALSE))</f>
        <v/>
      </c>
      <c r="AV691" s="449"/>
      <c r="AX691" s="384" t="str">
        <f t="shared" si="141"/>
        <v/>
      </c>
      <c r="AY691" s="384">
        <f t="shared" si="142"/>
        <v>0</v>
      </c>
      <c r="AZ691" s="384">
        <f t="shared" si="143"/>
        <v>0</v>
      </c>
      <c r="BA691" s="384">
        <f t="shared" si="144"/>
        <v>0</v>
      </c>
    </row>
    <row r="692" spans="2:53" s="177" customFormat="1" ht="24.75" hidden="1" customHeight="1" outlineLevel="1">
      <c r="B692" s="38"/>
      <c r="C692" s="52"/>
      <c r="D692" s="291" t="str">
        <f t="shared" si="132"/>
        <v/>
      </c>
      <c r="E692" s="3"/>
      <c r="F692" s="3"/>
      <c r="G692" s="3"/>
      <c r="H692" s="3"/>
      <c r="I692" s="3"/>
      <c r="J692" s="3"/>
      <c r="K692" s="3"/>
      <c r="L692" s="356"/>
      <c r="M692" s="3"/>
      <c r="N692" s="3"/>
      <c r="O692" s="3"/>
      <c r="P692" s="3"/>
      <c r="Q692" s="13"/>
      <c r="R692" s="67"/>
      <c r="S692" s="13"/>
      <c r="T692" s="13"/>
      <c r="U692" s="75"/>
      <c r="V692" s="58" t="s">
        <v>3550</v>
      </c>
      <c r="W692" s="59"/>
      <c r="X692" s="41"/>
      <c r="Y692" s="134" t="str">
        <f t="shared" si="133"/>
        <v/>
      </c>
      <c r="Z692" s="135" t="str">
        <f t="shared" si="134"/>
        <v/>
      </c>
      <c r="AA692" s="134"/>
      <c r="AB692" s="303"/>
      <c r="AC692" s="44"/>
      <c r="AD692" s="183" t="str">
        <f t="shared" si="135"/>
        <v/>
      </c>
      <c r="AE692" s="380">
        <v>0.1</v>
      </c>
      <c r="AF692" s="185" t="str">
        <f t="shared" si="136"/>
        <v/>
      </c>
      <c r="AG692" s="186" t="str">
        <f t="shared" si="137"/>
        <v/>
      </c>
      <c r="AH692" s="186" t="str">
        <f t="shared" si="138"/>
        <v/>
      </c>
      <c r="AI692" s="187" t="str">
        <f t="shared" si="139"/>
        <v/>
      </c>
      <c r="AJ692" s="337"/>
      <c r="AK692" s="61"/>
      <c r="AL692" s="372" t="str">
        <f t="shared" si="140"/>
        <v/>
      </c>
      <c r="AM692" s="14"/>
      <c r="AN692" s="15"/>
      <c r="AO692" s="15"/>
      <c r="AP692" s="15"/>
      <c r="AQ692" s="16"/>
      <c r="AR692" s="17"/>
      <c r="AT692" s="25"/>
      <c r="AU692" s="440" t="str">
        <f>IF($AT692="","",VLOOKUP($AT692,リスト!$CL:$CM,2,FALSE))</f>
        <v/>
      </c>
      <c r="AV692" s="449"/>
      <c r="AX692" s="384" t="str">
        <f t="shared" si="141"/>
        <v/>
      </c>
      <c r="AY692" s="384">
        <f t="shared" si="142"/>
        <v>0</v>
      </c>
      <c r="AZ692" s="384">
        <f t="shared" si="143"/>
        <v>0</v>
      </c>
      <c r="BA692" s="384">
        <f t="shared" si="144"/>
        <v>0</v>
      </c>
    </row>
    <row r="693" spans="2:53" s="177" customFormat="1" ht="24.75" hidden="1" customHeight="1" outlineLevel="1">
      <c r="B693" s="38"/>
      <c r="C693" s="52"/>
      <c r="D693" s="291" t="str">
        <f t="shared" si="132"/>
        <v/>
      </c>
      <c r="E693" s="3"/>
      <c r="F693" s="3"/>
      <c r="G693" s="3"/>
      <c r="H693" s="3"/>
      <c r="I693" s="3"/>
      <c r="J693" s="3"/>
      <c r="K693" s="3"/>
      <c r="L693" s="356"/>
      <c r="M693" s="3"/>
      <c r="N693" s="3"/>
      <c r="O693" s="3"/>
      <c r="P693" s="3"/>
      <c r="Q693" s="13"/>
      <c r="R693" s="67"/>
      <c r="S693" s="13"/>
      <c r="T693" s="13"/>
      <c r="U693" s="75"/>
      <c r="V693" s="58" t="s">
        <v>3550</v>
      </c>
      <c r="W693" s="59"/>
      <c r="X693" s="41"/>
      <c r="Y693" s="134" t="str">
        <f t="shared" si="133"/>
        <v/>
      </c>
      <c r="Z693" s="135" t="str">
        <f t="shared" si="134"/>
        <v/>
      </c>
      <c r="AA693" s="134"/>
      <c r="AB693" s="303"/>
      <c r="AC693" s="44"/>
      <c r="AD693" s="183" t="str">
        <f t="shared" si="135"/>
        <v/>
      </c>
      <c r="AE693" s="380">
        <v>0.1</v>
      </c>
      <c r="AF693" s="185" t="str">
        <f t="shared" si="136"/>
        <v/>
      </c>
      <c r="AG693" s="186" t="str">
        <f t="shared" si="137"/>
        <v/>
      </c>
      <c r="AH693" s="186" t="str">
        <f t="shared" si="138"/>
        <v/>
      </c>
      <c r="AI693" s="187" t="str">
        <f t="shared" si="139"/>
        <v/>
      </c>
      <c r="AJ693" s="337"/>
      <c r="AK693" s="61"/>
      <c r="AL693" s="372" t="str">
        <f t="shared" si="140"/>
        <v/>
      </c>
      <c r="AM693" s="14"/>
      <c r="AN693" s="15"/>
      <c r="AO693" s="15"/>
      <c r="AP693" s="15"/>
      <c r="AQ693" s="16"/>
      <c r="AR693" s="17"/>
      <c r="AT693" s="25"/>
      <c r="AU693" s="440" t="str">
        <f>IF($AT693="","",VLOOKUP($AT693,リスト!$CL:$CM,2,FALSE))</f>
        <v/>
      </c>
      <c r="AV693" s="449"/>
      <c r="AX693" s="384" t="str">
        <f t="shared" si="141"/>
        <v/>
      </c>
      <c r="AY693" s="384">
        <f t="shared" si="142"/>
        <v>0</v>
      </c>
      <c r="AZ693" s="384">
        <f t="shared" si="143"/>
        <v>0</v>
      </c>
      <c r="BA693" s="384">
        <f t="shared" si="144"/>
        <v>0</v>
      </c>
    </row>
    <row r="694" spans="2:53" s="177" customFormat="1" ht="24.75" hidden="1" customHeight="1" outlineLevel="1">
      <c r="B694" s="38"/>
      <c r="C694" s="52"/>
      <c r="D694" s="291" t="str">
        <f t="shared" si="132"/>
        <v/>
      </c>
      <c r="E694" s="3"/>
      <c r="F694" s="3"/>
      <c r="G694" s="3"/>
      <c r="H694" s="3"/>
      <c r="I694" s="3"/>
      <c r="J694" s="3"/>
      <c r="K694" s="3"/>
      <c r="L694" s="356"/>
      <c r="M694" s="3"/>
      <c r="N694" s="3"/>
      <c r="O694" s="3"/>
      <c r="P694" s="3"/>
      <c r="Q694" s="13"/>
      <c r="R694" s="67"/>
      <c r="S694" s="13"/>
      <c r="T694" s="13"/>
      <c r="U694" s="75"/>
      <c r="V694" s="58" t="s">
        <v>3550</v>
      </c>
      <c r="W694" s="59"/>
      <c r="X694" s="41"/>
      <c r="Y694" s="134" t="str">
        <f t="shared" si="133"/>
        <v/>
      </c>
      <c r="Z694" s="135" t="str">
        <f t="shared" si="134"/>
        <v/>
      </c>
      <c r="AA694" s="134"/>
      <c r="AB694" s="303"/>
      <c r="AC694" s="44"/>
      <c r="AD694" s="183" t="str">
        <f t="shared" si="135"/>
        <v/>
      </c>
      <c r="AE694" s="380">
        <v>0.1</v>
      </c>
      <c r="AF694" s="185" t="str">
        <f t="shared" si="136"/>
        <v/>
      </c>
      <c r="AG694" s="186" t="str">
        <f t="shared" si="137"/>
        <v/>
      </c>
      <c r="AH694" s="186" t="str">
        <f t="shared" si="138"/>
        <v/>
      </c>
      <c r="AI694" s="187" t="str">
        <f t="shared" si="139"/>
        <v/>
      </c>
      <c r="AJ694" s="337"/>
      <c r="AK694" s="61"/>
      <c r="AL694" s="372" t="str">
        <f t="shared" si="140"/>
        <v/>
      </c>
      <c r="AM694" s="14"/>
      <c r="AN694" s="15"/>
      <c r="AO694" s="15"/>
      <c r="AP694" s="15"/>
      <c r="AQ694" s="16"/>
      <c r="AR694" s="17"/>
      <c r="AT694" s="25"/>
      <c r="AU694" s="440" t="str">
        <f>IF($AT694="","",VLOOKUP($AT694,リスト!$CL:$CM,2,FALSE))</f>
        <v/>
      </c>
      <c r="AV694" s="449"/>
      <c r="AX694" s="384" t="str">
        <f t="shared" si="141"/>
        <v/>
      </c>
      <c r="AY694" s="384">
        <f t="shared" si="142"/>
        <v>0</v>
      </c>
      <c r="AZ694" s="384">
        <f t="shared" si="143"/>
        <v>0</v>
      </c>
      <c r="BA694" s="384">
        <f t="shared" si="144"/>
        <v>0</v>
      </c>
    </row>
    <row r="695" spans="2:53" s="177" customFormat="1" ht="24.75" hidden="1" customHeight="1" outlineLevel="1">
      <c r="B695" s="38"/>
      <c r="C695" s="52"/>
      <c r="D695" s="291" t="str">
        <f t="shared" si="132"/>
        <v/>
      </c>
      <c r="E695" s="3"/>
      <c r="F695" s="3"/>
      <c r="G695" s="3"/>
      <c r="H695" s="3"/>
      <c r="I695" s="3"/>
      <c r="J695" s="3"/>
      <c r="K695" s="3"/>
      <c r="L695" s="356"/>
      <c r="M695" s="3"/>
      <c r="N695" s="3"/>
      <c r="O695" s="3"/>
      <c r="P695" s="3"/>
      <c r="Q695" s="13"/>
      <c r="R695" s="67"/>
      <c r="S695" s="13"/>
      <c r="T695" s="13"/>
      <c r="U695" s="75"/>
      <c r="V695" s="58" t="s">
        <v>3550</v>
      </c>
      <c r="W695" s="59"/>
      <c r="X695" s="41"/>
      <c r="Y695" s="134" t="str">
        <f t="shared" si="133"/>
        <v/>
      </c>
      <c r="Z695" s="135" t="str">
        <f t="shared" si="134"/>
        <v/>
      </c>
      <c r="AA695" s="134"/>
      <c r="AB695" s="303"/>
      <c r="AC695" s="44"/>
      <c r="AD695" s="183" t="str">
        <f t="shared" si="135"/>
        <v/>
      </c>
      <c r="AE695" s="380">
        <v>0.1</v>
      </c>
      <c r="AF695" s="185" t="str">
        <f t="shared" si="136"/>
        <v/>
      </c>
      <c r="AG695" s="186" t="str">
        <f t="shared" si="137"/>
        <v/>
      </c>
      <c r="AH695" s="186" t="str">
        <f t="shared" si="138"/>
        <v/>
      </c>
      <c r="AI695" s="187" t="str">
        <f t="shared" si="139"/>
        <v/>
      </c>
      <c r="AJ695" s="337"/>
      <c r="AK695" s="61"/>
      <c r="AL695" s="372" t="str">
        <f t="shared" si="140"/>
        <v/>
      </c>
      <c r="AM695" s="14"/>
      <c r="AN695" s="15"/>
      <c r="AO695" s="15"/>
      <c r="AP695" s="15"/>
      <c r="AQ695" s="16"/>
      <c r="AR695" s="17"/>
      <c r="AT695" s="25"/>
      <c r="AU695" s="440" t="str">
        <f>IF($AT695="","",VLOOKUP($AT695,リスト!$CL:$CM,2,FALSE))</f>
        <v/>
      </c>
      <c r="AV695" s="449"/>
      <c r="AX695" s="384" t="str">
        <f t="shared" si="141"/>
        <v/>
      </c>
      <c r="AY695" s="384">
        <f t="shared" si="142"/>
        <v>0</v>
      </c>
      <c r="AZ695" s="384">
        <f t="shared" si="143"/>
        <v>0</v>
      </c>
      <c r="BA695" s="384">
        <f t="shared" si="144"/>
        <v>0</v>
      </c>
    </row>
    <row r="696" spans="2:53" s="177" customFormat="1" ht="24.75" hidden="1" customHeight="1" outlineLevel="1">
      <c r="B696" s="38"/>
      <c r="C696" s="52"/>
      <c r="D696" s="291" t="str">
        <f t="shared" si="132"/>
        <v/>
      </c>
      <c r="E696" s="3"/>
      <c r="F696" s="3"/>
      <c r="G696" s="3"/>
      <c r="H696" s="3"/>
      <c r="I696" s="3"/>
      <c r="J696" s="3"/>
      <c r="K696" s="3"/>
      <c r="L696" s="356"/>
      <c r="M696" s="3"/>
      <c r="N696" s="3"/>
      <c r="O696" s="3"/>
      <c r="P696" s="3"/>
      <c r="Q696" s="13"/>
      <c r="R696" s="67"/>
      <c r="S696" s="13"/>
      <c r="T696" s="13"/>
      <c r="U696" s="75"/>
      <c r="V696" s="58" t="s">
        <v>3550</v>
      </c>
      <c r="W696" s="59"/>
      <c r="X696" s="41"/>
      <c r="Y696" s="134" t="str">
        <f t="shared" si="133"/>
        <v/>
      </c>
      <c r="Z696" s="135" t="str">
        <f t="shared" si="134"/>
        <v/>
      </c>
      <c r="AA696" s="134"/>
      <c r="AB696" s="303"/>
      <c r="AC696" s="44"/>
      <c r="AD696" s="183" t="str">
        <f t="shared" si="135"/>
        <v/>
      </c>
      <c r="AE696" s="380">
        <v>0.1</v>
      </c>
      <c r="AF696" s="185" t="str">
        <f t="shared" si="136"/>
        <v/>
      </c>
      <c r="AG696" s="186" t="str">
        <f t="shared" si="137"/>
        <v/>
      </c>
      <c r="AH696" s="186" t="str">
        <f t="shared" si="138"/>
        <v/>
      </c>
      <c r="AI696" s="187" t="str">
        <f t="shared" si="139"/>
        <v/>
      </c>
      <c r="AJ696" s="337"/>
      <c r="AK696" s="61"/>
      <c r="AL696" s="372" t="str">
        <f t="shared" si="140"/>
        <v/>
      </c>
      <c r="AM696" s="14"/>
      <c r="AN696" s="15"/>
      <c r="AO696" s="15"/>
      <c r="AP696" s="15"/>
      <c r="AQ696" s="16"/>
      <c r="AR696" s="17"/>
      <c r="AT696" s="25"/>
      <c r="AU696" s="440" t="str">
        <f>IF($AT696="","",VLOOKUP($AT696,リスト!$CL:$CM,2,FALSE))</f>
        <v/>
      </c>
      <c r="AV696" s="449"/>
      <c r="AX696" s="384" t="str">
        <f t="shared" si="141"/>
        <v/>
      </c>
      <c r="AY696" s="384">
        <f t="shared" si="142"/>
        <v>0</v>
      </c>
      <c r="AZ696" s="384">
        <f t="shared" si="143"/>
        <v>0</v>
      </c>
      <c r="BA696" s="384">
        <f t="shared" si="144"/>
        <v>0</v>
      </c>
    </row>
    <row r="697" spans="2:53" s="177" customFormat="1" ht="24.75" hidden="1" customHeight="1" outlineLevel="1">
      <c r="B697" s="38"/>
      <c r="C697" s="52"/>
      <c r="D697" s="291" t="str">
        <f t="shared" si="132"/>
        <v/>
      </c>
      <c r="E697" s="3"/>
      <c r="F697" s="3"/>
      <c r="G697" s="3"/>
      <c r="H697" s="3"/>
      <c r="I697" s="3"/>
      <c r="J697" s="3"/>
      <c r="K697" s="3"/>
      <c r="L697" s="356"/>
      <c r="M697" s="3"/>
      <c r="N697" s="3"/>
      <c r="O697" s="3"/>
      <c r="P697" s="3"/>
      <c r="Q697" s="13"/>
      <c r="R697" s="67"/>
      <c r="S697" s="13"/>
      <c r="T697" s="13"/>
      <c r="U697" s="75"/>
      <c r="V697" s="58" t="s">
        <v>3550</v>
      </c>
      <c r="W697" s="59"/>
      <c r="X697" s="41"/>
      <c r="Y697" s="134" t="str">
        <f t="shared" si="133"/>
        <v/>
      </c>
      <c r="Z697" s="135" t="str">
        <f t="shared" si="134"/>
        <v/>
      </c>
      <c r="AA697" s="134"/>
      <c r="AB697" s="303"/>
      <c r="AC697" s="44"/>
      <c r="AD697" s="183" t="str">
        <f t="shared" si="135"/>
        <v/>
      </c>
      <c r="AE697" s="380">
        <v>0.1</v>
      </c>
      <c r="AF697" s="185" t="str">
        <f t="shared" si="136"/>
        <v/>
      </c>
      <c r="AG697" s="186" t="str">
        <f t="shared" si="137"/>
        <v/>
      </c>
      <c r="AH697" s="186" t="str">
        <f t="shared" si="138"/>
        <v/>
      </c>
      <c r="AI697" s="187" t="str">
        <f t="shared" si="139"/>
        <v/>
      </c>
      <c r="AJ697" s="337"/>
      <c r="AK697" s="61"/>
      <c r="AL697" s="372" t="str">
        <f t="shared" si="140"/>
        <v/>
      </c>
      <c r="AM697" s="14"/>
      <c r="AN697" s="15"/>
      <c r="AO697" s="15"/>
      <c r="AP697" s="15"/>
      <c r="AQ697" s="16"/>
      <c r="AR697" s="17"/>
      <c r="AT697" s="25"/>
      <c r="AU697" s="440" t="str">
        <f>IF($AT697="","",VLOOKUP($AT697,リスト!$CL:$CM,2,FALSE))</f>
        <v/>
      </c>
      <c r="AV697" s="449"/>
      <c r="AX697" s="384" t="str">
        <f t="shared" si="141"/>
        <v/>
      </c>
      <c r="AY697" s="384">
        <f t="shared" si="142"/>
        <v>0</v>
      </c>
      <c r="AZ697" s="384">
        <f t="shared" si="143"/>
        <v>0</v>
      </c>
      <c r="BA697" s="384">
        <f t="shared" si="144"/>
        <v>0</v>
      </c>
    </row>
    <row r="698" spans="2:53" s="177" customFormat="1" ht="24.75" hidden="1" customHeight="1" outlineLevel="1">
      <c r="B698" s="38"/>
      <c r="C698" s="52"/>
      <c r="D698" s="291" t="str">
        <f t="shared" si="132"/>
        <v/>
      </c>
      <c r="E698" s="3"/>
      <c r="F698" s="3"/>
      <c r="G698" s="3"/>
      <c r="H698" s="3"/>
      <c r="I698" s="3"/>
      <c r="J698" s="3"/>
      <c r="K698" s="3"/>
      <c r="L698" s="356"/>
      <c r="M698" s="3"/>
      <c r="N698" s="3"/>
      <c r="O698" s="3"/>
      <c r="P698" s="3"/>
      <c r="Q698" s="13"/>
      <c r="R698" s="67"/>
      <c r="S698" s="13"/>
      <c r="T698" s="13"/>
      <c r="U698" s="75"/>
      <c r="V698" s="58" t="s">
        <v>3550</v>
      </c>
      <c r="W698" s="59"/>
      <c r="X698" s="41"/>
      <c r="Y698" s="134" t="str">
        <f t="shared" si="133"/>
        <v/>
      </c>
      <c r="Z698" s="135" t="str">
        <f t="shared" si="134"/>
        <v/>
      </c>
      <c r="AA698" s="134"/>
      <c r="AB698" s="303"/>
      <c r="AC698" s="44"/>
      <c r="AD698" s="183" t="str">
        <f t="shared" si="135"/>
        <v/>
      </c>
      <c r="AE698" s="380">
        <v>0.1</v>
      </c>
      <c r="AF698" s="185" t="str">
        <f t="shared" si="136"/>
        <v/>
      </c>
      <c r="AG698" s="186" t="str">
        <f t="shared" si="137"/>
        <v/>
      </c>
      <c r="AH698" s="186" t="str">
        <f t="shared" si="138"/>
        <v/>
      </c>
      <c r="AI698" s="187" t="str">
        <f t="shared" si="139"/>
        <v/>
      </c>
      <c r="AJ698" s="337"/>
      <c r="AK698" s="61"/>
      <c r="AL698" s="372" t="str">
        <f t="shared" si="140"/>
        <v/>
      </c>
      <c r="AM698" s="14"/>
      <c r="AN698" s="15"/>
      <c r="AO698" s="15"/>
      <c r="AP698" s="15"/>
      <c r="AQ698" s="16"/>
      <c r="AR698" s="17"/>
      <c r="AT698" s="25"/>
      <c r="AU698" s="440" t="str">
        <f>IF($AT698="","",VLOOKUP($AT698,リスト!$CL:$CM,2,FALSE))</f>
        <v/>
      </c>
      <c r="AV698" s="449"/>
      <c r="AX698" s="384" t="str">
        <f t="shared" si="141"/>
        <v/>
      </c>
      <c r="AY698" s="384">
        <f t="shared" si="142"/>
        <v>0</v>
      </c>
      <c r="AZ698" s="384">
        <f t="shared" si="143"/>
        <v>0</v>
      </c>
      <c r="BA698" s="384">
        <f t="shared" si="144"/>
        <v>0</v>
      </c>
    </row>
    <row r="699" spans="2:53" s="177" customFormat="1" ht="24.75" hidden="1" customHeight="1" outlineLevel="1">
      <c r="B699" s="38"/>
      <c r="C699" s="52"/>
      <c r="D699" s="291" t="str">
        <f t="shared" si="132"/>
        <v/>
      </c>
      <c r="E699" s="3"/>
      <c r="F699" s="3"/>
      <c r="G699" s="3"/>
      <c r="H699" s="3"/>
      <c r="I699" s="3"/>
      <c r="J699" s="3"/>
      <c r="K699" s="3"/>
      <c r="L699" s="356"/>
      <c r="M699" s="3"/>
      <c r="N699" s="3"/>
      <c r="O699" s="3"/>
      <c r="P699" s="3"/>
      <c r="Q699" s="13"/>
      <c r="R699" s="67"/>
      <c r="S699" s="13"/>
      <c r="T699" s="13"/>
      <c r="U699" s="75"/>
      <c r="V699" s="58" t="s">
        <v>3550</v>
      </c>
      <c r="W699" s="59"/>
      <c r="X699" s="41"/>
      <c r="Y699" s="134" t="str">
        <f t="shared" si="133"/>
        <v/>
      </c>
      <c r="Z699" s="135" t="str">
        <f t="shared" si="134"/>
        <v/>
      </c>
      <c r="AA699" s="134"/>
      <c r="AB699" s="303"/>
      <c r="AC699" s="44"/>
      <c r="AD699" s="183" t="str">
        <f t="shared" si="135"/>
        <v/>
      </c>
      <c r="AE699" s="380">
        <v>0.1</v>
      </c>
      <c r="AF699" s="185" t="str">
        <f t="shared" si="136"/>
        <v/>
      </c>
      <c r="AG699" s="186" t="str">
        <f t="shared" si="137"/>
        <v/>
      </c>
      <c r="AH699" s="186" t="str">
        <f t="shared" si="138"/>
        <v/>
      </c>
      <c r="AI699" s="187" t="str">
        <f t="shared" si="139"/>
        <v/>
      </c>
      <c r="AJ699" s="337"/>
      <c r="AK699" s="61"/>
      <c r="AL699" s="372" t="str">
        <f t="shared" si="140"/>
        <v/>
      </c>
      <c r="AM699" s="14"/>
      <c r="AN699" s="15"/>
      <c r="AO699" s="15"/>
      <c r="AP699" s="15"/>
      <c r="AQ699" s="16"/>
      <c r="AR699" s="17"/>
      <c r="AT699" s="25"/>
      <c r="AU699" s="440" t="str">
        <f>IF($AT699="","",VLOOKUP($AT699,リスト!$CL:$CM,2,FALSE))</f>
        <v/>
      </c>
      <c r="AV699" s="449"/>
      <c r="AX699" s="384" t="str">
        <f t="shared" si="141"/>
        <v/>
      </c>
      <c r="AY699" s="384">
        <f t="shared" si="142"/>
        <v>0</v>
      </c>
      <c r="AZ699" s="384">
        <f t="shared" si="143"/>
        <v>0</v>
      </c>
      <c r="BA699" s="384">
        <f t="shared" si="144"/>
        <v>0</v>
      </c>
    </row>
    <row r="700" spans="2:53" s="177" customFormat="1" ht="24.75" hidden="1" customHeight="1" outlineLevel="1">
      <c r="B700" s="38"/>
      <c r="C700" s="52"/>
      <c r="D700" s="291" t="str">
        <f t="shared" si="132"/>
        <v/>
      </c>
      <c r="E700" s="3"/>
      <c r="F700" s="3"/>
      <c r="G700" s="3"/>
      <c r="H700" s="3"/>
      <c r="I700" s="3"/>
      <c r="J700" s="3"/>
      <c r="K700" s="3"/>
      <c r="L700" s="356"/>
      <c r="M700" s="3"/>
      <c r="N700" s="3"/>
      <c r="O700" s="3"/>
      <c r="P700" s="3"/>
      <c r="Q700" s="13"/>
      <c r="R700" s="67"/>
      <c r="S700" s="13"/>
      <c r="T700" s="13"/>
      <c r="U700" s="75"/>
      <c r="V700" s="58" t="s">
        <v>3550</v>
      </c>
      <c r="W700" s="59"/>
      <c r="X700" s="41"/>
      <c r="Y700" s="134" t="str">
        <f t="shared" si="133"/>
        <v/>
      </c>
      <c r="Z700" s="135" t="str">
        <f t="shared" si="134"/>
        <v/>
      </c>
      <c r="AA700" s="134"/>
      <c r="AB700" s="303"/>
      <c r="AC700" s="44"/>
      <c r="AD700" s="183" t="str">
        <f t="shared" si="135"/>
        <v/>
      </c>
      <c r="AE700" s="380">
        <v>0.1</v>
      </c>
      <c r="AF700" s="185" t="str">
        <f t="shared" si="136"/>
        <v/>
      </c>
      <c r="AG700" s="186" t="str">
        <f t="shared" si="137"/>
        <v/>
      </c>
      <c r="AH700" s="186" t="str">
        <f t="shared" si="138"/>
        <v/>
      </c>
      <c r="AI700" s="187" t="str">
        <f t="shared" si="139"/>
        <v/>
      </c>
      <c r="AJ700" s="337"/>
      <c r="AK700" s="61"/>
      <c r="AL700" s="372" t="str">
        <f t="shared" si="140"/>
        <v/>
      </c>
      <c r="AM700" s="14"/>
      <c r="AN700" s="15"/>
      <c r="AO700" s="15"/>
      <c r="AP700" s="15"/>
      <c r="AQ700" s="16"/>
      <c r="AR700" s="17"/>
      <c r="AT700" s="25"/>
      <c r="AU700" s="440" t="str">
        <f>IF($AT700="","",VLOOKUP($AT700,リスト!$CL:$CM,2,FALSE))</f>
        <v/>
      </c>
      <c r="AV700" s="449"/>
      <c r="AX700" s="384" t="str">
        <f t="shared" si="141"/>
        <v/>
      </c>
      <c r="AY700" s="384">
        <f t="shared" si="142"/>
        <v>0</v>
      </c>
      <c r="AZ700" s="384">
        <f t="shared" si="143"/>
        <v>0</v>
      </c>
      <c r="BA700" s="384">
        <f t="shared" si="144"/>
        <v>0</v>
      </c>
    </row>
    <row r="701" spans="2:53" s="177" customFormat="1" ht="24.75" hidden="1" customHeight="1" outlineLevel="1">
      <c r="B701" s="38"/>
      <c r="C701" s="52"/>
      <c r="D701" s="291" t="str">
        <f t="shared" si="132"/>
        <v/>
      </c>
      <c r="E701" s="3"/>
      <c r="F701" s="3"/>
      <c r="G701" s="3"/>
      <c r="H701" s="3"/>
      <c r="I701" s="3"/>
      <c r="J701" s="3"/>
      <c r="K701" s="3"/>
      <c r="L701" s="356"/>
      <c r="M701" s="3"/>
      <c r="N701" s="3"/>
      <c r="O701" s="3"/>
      <c r="P701" s="3"/>
      <c r="Q701" s="13"/>
      <c r="R701" s="67"/>
      <c r="S701" s="13"/>
      <c r="T701" s="13"/>
      <c r="U701" s="75"/>
      <c r="V701" s="58" t="s">
        <v>3550</v>
      </c>
      <c r="W701" s="59"/>
      <c r="X701" s="41"/>
      <c r="Y701" s="134" t="str">
        <f t="shared" si="133"/>
        <v/>
      </c>
      <c r="Z701" s="135" t="str">
        <f t="shared" si="134"/>
        <v/>
      </c>
      <c r="AA701" s="134"/>
      <c r="AB701" s="303"/>
      <c r="AC701" s="44"/>
      <c r="AD701" s="183" t="str">
        <f t="shared" si="135"/>
        <v/>
      </c>
      <c r="AE701" s="380">
        <v>0.1</v>
      </c>
      <c r="AF701" s="185" t="str">
        <f t="shared" si="136"/>
        <v/>
      </c>
      <c r="AG701" s="186" t="str">
        <f t="shared" si="137"/>
        <v/>
      </c>
      <c r="AH701" s="186" t="str">
        <f t="shared" si="138"/>
        <v/>
      </c>
      <c r="AI701" s="187" t="str">
        <f t="shared" si="139"/>
        <v/>
      </c>
      <c r="AJ701" s="337"/>
      <c r="AK701" s="61"/>
      <c r="AL701" s="372" t="str">
        <f t="shared" si="140"/>
        <v/>
      </c>
      <c r="AM701" s="14"/>
      <c r="AN701" s="15"/>
      <c r="AO701" s="15"/>
      <c r="AP701" s="15"/>
      <c r="AQ701" s="16"/>
      <c r="AR701" s="17"/>
      <c r="AT701" s="25"/>
      <c r="AU701" s="440" t="str">
        <f>IF($AT701="","",VLOOKUP($AT701,リスト!$CL:$CM,2,FALSE))</f>
        <v/>
      </c>
      <c r="AV701" s="449"/>
      <c r="AX701" s="384" t="str">
        <f t="shared" si="141"/>
        <v/>
      </c>
      <c r="AY701" s="384">
        <f t="shared" si="142"/>
        <v>0</v>
      </c>
      <c r="AZ701" s="384">
        <f t="shared" si="143"/>
        <v>0</v>
      </c>
      <c r="BA701" s="384">
        <f t="shared" si="144"/>
        <v>0</v>
      </c>
    </row>
    <row r="702" spans="2:53" s="177" customFormat="1" ht="24.75" hidden="1" customHeight="1" outlineLevel="1">
      <c r="B702" s="38"/>
      <c r="C702" s="52"/>
      <c r="D702" s="291" t="str">
        <f t="shared" si="132"/>
        <v/>
      </c>
      <c r="E702" s="3"/>
      <c r="F702" s="3"/>
      <c r="G702" s="3"/>
      <c r="H702" s="3"/>
      <c r="I702" s="3"/>
      <c r="J702" s="3"/>
      <c r="K702" s="3"/>
      <c r="L702" s="356"/>
      <c r="M702" s="3"/>
      <c r="N702" s="3"/>
      <c r="O702" s="3"/>
      <c r="P702" s="3"/>
      <c r="Q702" s="13"/>
      <c r="R702" s="67"/>
      <c r="S702" s="13"/>
      <c r="T702" s="13"/>
      <c r="U702" s="75"/>
      <c r="V702" s="58" t="s">
        <v>3550</v>
      </c>
      <c r="W702" s="59"/>
      <c r="X702" s="41"/>
      <c r="Y702" s="134" t="str">
        <f t="shared" si="133"/>
        <v/>
      </c>
      <c r="Z702" s="135" t="str">
        <f t="shared" si="134"/>
        <v/>
      </c>
      <c r="AA702" s="134"/>
      <c r="AB702" s="303"/>
      <c r="AC702" s="44"/>
      <c r="AD702" s="183" t="str">
        <f t="shared" si="135"/>
        <v/>
      </c>
      <c r="AE702" s="380">
        <v>0.1</v>
      </c>
      <c r="AF702" s="185" t="str">
        <f t="shared" si="136"/>
        <v/>
      </c>
      <c r="AG702" s="186" t="str">
        <f t="shared" si="137"/>
        <v/>
      </c>
      <c r="AH702" s="186" t="str">
        <f t="shared" si="138"/>
        <v/>
      </c>
      <c r="AI702" s="187" t="str">
        <f t="shared" si="139"/>
        <v/>
      </c>
      <c r="AJ702" s="337"/>
      <c r="AK702" s="61"/>
      <c r="AL702" s="372" t="str">
        <f t="shared" si="140"/>
        <v/>
      </c>
      <c r="AM702" s="14"/>
      <c r="AN702" s="15"/>
      <c r="AO702" s="15"/>
      <c r="AP702" s="15"/>
      <c r="AQ702" s="16"/>
      <c r="AR702" s="17"/>
      <c r="AT702" s="25"/>
      <c r="AU702" s="440" t="str">
        <f>IF($AT702="","",VLOOKUP($AT702,リスト!$CL:$CM,2,FALSE))</f>
        <v/>
      </c>
      <c r="AV702" s="449"/>
      <c r="AX702" s="384" t="str">
        <f t="shared" si="141"/>
        <v/>
      </c>
      <c r="AY702" s="384">
        <f t="shared" si="142"/>
        <v>0</v>
      </c>
      <c r="AZ702" s="384">
        <f t="shared" si="143"/>
        <v>0</v>
      </c>
      <c r="BA702" s="384">
        <f t="shared" si="144"/>
        <v>0</v>
      </c>
    </row>
    <row r="703" spans="2:53" s="177" customFormat="1" ht="24.75" hidden="1" customHeight="1" outlineLevel="1">
      <c r="B703" s="38"/>
      <c r="C703" s="52"/>
      <c r="D703" s="291" t="str">
        <f t="shared" si="132"/>
        <v/>
      </c>
      <c r="E703" s="3"/>
      <c r="F703" s="3"/>
      <c r="G703" s="3"/>
      <c r="H703" s="3"/>
      <c r="I703" s="3"/>
      <c r="J703" s="3"/>
      <c r="K703" s="3"/>
      <c r="L703" s="356"/>
      <c r="M703" s="3"/>
      <c r="N703" s="3"/>
      <c r="O703" s="3"/>
      <c r="P703" s="3"/>
      <c r="Q703" s="13"/>
      <c r="R703" s="67"/>
      <c r="S703" s="13"/>
      <c r="T703" s="13"/>
      <c r="U703" s="75"/>
      <c r="V703" s="58" t="s">
        <v>3550</v>
      </c>
      <c r="W703" s="59"/>
      <c r="X703" s="41"/>
      <c r="Y703" s="134" t="str">
        <f t="shared" si="133"/>
        <v/>
      </c>
      <c r="Z703" s="135" t="str">
        <f t="shared" si="134"/>
        <v/>
      </c>
      <c r="AA703" s="134"/>
      <c r="AB703" s="303"/>
      <c r="AC703" s="44"/>
      <c r="AD703" s="183" t="str">
        <f t="shared" si="135"/>
        <v/>
      </c>
      <c r="AE703" s="380">
        <v>0.1</v>
      </c>
      <c r="AF703" s="185" t="str">
        <f t="shared" si="136"/>
        <v/>
      </c>
      <c r="AG703" s="186" t="str">
        <f t="shared" si="137"/>
        <v/>
      </c>
      <c r="AH703" s="186" t="str">
        <f t="shared" si="138"/>
        <v/>
      </c>
      <c r="AI703" s="187" t="str">
        <f t="shared" si="139"/>
        <v/>
      </c>
      <c r="AJ703" s="337"/>
      <c r="AK703" s="61"/>
      <c r="AL703" s="372" t="str">
        <f t="shared" si="140"/>
        <v/>
      </c>
      <c r="AM703" s="14"/>
      <c r="AN703" s="15"/>
      <c r="AO703" s="15"/>
      <c r="AP703" s="15"/>
      <c r="AQ703" s="16"/>
      <c r="AR703" s="17"/>
      <c r="AT703" s="25"/>
      <c r="AU703" s="440" t="str">
        <f>IF($AT703="","",VLOOKUP($AT703,リスト!$CL:$CM,2,FALSE))</f>
        <v/>
      </c>
      <c r="AV703" s="449"/>
      <c r="AX703" s="384" t="str">
        <f t="shared" si="141"/>
        <v/>
      </c>
      <c r="AY703" s="384">
        <f t="shared" si="142"/>
        <v>0</v>
      </c>
      <c r="AZ703" s="384">
        <f t="shared" si="143"/>
        <v>0</v>
      </c>
      <c r="BA703" s="384">
        <f t="shared" si="144"/>
        <v>0</v>
      </c>
    </row>
    <row r="704" spans="2:53" s="177" customFormat="1" ht="24.75" hidden="1" customHeight="1" outlineLevel="1">
      <c r="B704" s="38"/>
      <c r="C704" s="52"/>
      <c r="D704" s="291" t="str">
        <f t="shared" si="132"/>
        <v/>
      </c>
      <c r="E704" s="3"/>
      <c r="F704" s="3"/>
      <c r="G704" s="3"/>
      <c r="H704" s="3"/>
      <c r="I704" s="3"/>
      <c r="J704" s="3"/>
      <c r="K704" s="3"/>
      <c r="L704" s="356"/>
      <c r="M704" s="3"/>
      <c r="N704" s="3"/>
      <c r="O704" s="3"/>
      <c r="P704" s="3"/>
      <c r="Q704" s="13"/>
      <c r="R704" s="67"/>
      <c r="S704" s="13"/>
      <c r="T704" s="13"/>
      <c r="U704" s="75"/>
      <c r="V704" s="58" t="s">
        <v>3550</v>
      </c>
      <c r="W704" s="59"/>
      <c r="X704" s="41"/>
      <c r="Y704" s="134" t="str">
        <f t="shared" si="133"/>
        <v/>
      </c>
      <c r="Z704" s="135" t="str">
        <f t="shared" si="134"/>
        <v/>
      </c>
      <c r="AA704" s="134"/>
      <c r="AB704" s="303"/>
      <c r="AC704" s="44"/>
      <c r="AD704" s="183" t="str">
        <f t="shared" si="135"/>
        <v/>
      </c>
      <c r="AE704" s="380">
        <v>0.1</v>
      </c>
      <c r="AF704" s="185" t="str">
        <f t="shared" si="136"/>
        <v/>
      </c>
      <c r="AG704" s="186" t="str">
        <f t="shared" si="137"/>
        <v/>
      </c>
      <c r="AH704" s="186" t="str">
        <f t="shared" si="138"/>
        <v/>
      </c>
      <c r="AI704" s="187" t="str">
        <f t="shared" si="139"/>
        <v/>
      </c>
      <c r="AJ704" s="337"/>
      <c r="AK704" s="61"/>
      <c r="AL704" s="372" t="str">
        <f t="shared" si="140"/>
        <v/>
      </c>
      <c r="AM704" s="14"/>
      <c r="AN704" s="15"/>
      <c r="AO704" s="15"/>
      <c r="AP704" s="15"/>
      <c r="AQ704" s="16"/>
      <c r="AR704" s="17"/>
      <c r="AT704" s="25"/>
      <c r="AU704" s="440" t="str">
        <f>IF($AT704="","",VLOOKUP($AT704,リスト!$CL:$CM,2,FALSE))</f>
        <v/>
      </c>
      <c r="AV704" s="449"/>
      <c r="AX704" s="384" t="str">
        <f t="shared" si="141"/>
        <v/>
      </c>
      <c r="AY704" s="384">
        <f t="shared" si="142"/>
        <v>0</v>
      </c>
      <c r="AZ704" s="384">
        <f t="shared" si="143"/>
        <v>0</v>
      </c>
      <c r="BA704" s="384">
        <f t="shared" si="144"/>
        <v>0</v>
      </c>
    </row>
    <row r="705" spans="2:53" s="177" customFormat="1" ht="24.75" hidden="1" customHeight="1" outlineLevel="1">
      <c r="B705" s="38"/>
      <c r="C705" s="52"/>
      <c r="D705" s="291" t="str">
        <f t="shared" si="132"/>
        <v/>
      </c>
      <c r="E705" s="3"/>
      <c r="F705" s="3"/>
      <c r="G705" s="3"/>
      <c r="H705" s="3"/>
      <c r="I705" s="3"/>
      <c r="J705" s="3"/>
      <c r="K705" s="3"/>
      <c r="L705" s="356"/>
      <c r="M705" s="3"/>
      <c r="N705" s="3"/>
      <c r="O705" s="3"/>
      <c r="P705" s="3"/>
      <c r="Q705" s="13"/>
      <c r="R705" s="67"/>
      <c r="S705" s="13"/>
      <c r="T705" s="13"/>
      <c r="U705" s="75"/>
      <c r="V705" s="58" t="s">
        <v>3550</v>
      </c>
      <c r="W705" s="59"/>
      <c r="X705" s="41"/>
      <c r="Y705" s="134" t="str">
        <f t="shared" si="133"/>
        <v/>
      </c>
      <c r="Z705" s="135" t="str">
        <f t="shared" si="134"/>
        <v/>
      </c>
      <c r="AA705" s="134"/>
      <c r="AB705" s="303"/>
      <c r="AC705" s="44"/>
      <c r="AD705" s="183" t="str">
        <f t="shared" si="135"/>
        <v/>
      </c>
      <c r="AE705" s="380">
        <v>0.1</v>
      </c>
      <c r="AF705" s="185" t="str">
        <f t="shared" si="136"/>
        <v/>
      </c>
      <c r="AG705" s="186" t="str">
        <f t="shared" si="137"/>
        <v/>
      </c>
      <c r="AH705" s="186" t="str">
        <f t="shared" si="138"/>
        <v/>
      </c>
      <c r="AI705" s="187" t="str">
        <f t="shared" si="139"/>
        <v/>
      </c>
      <c r="AJ705" s="337"/>
      <c r="AK705" s="61"/>
      <c r="AL705" s="372" t="str">
        <f t="shared" si="140"/>
        <v/>
      </c>
      <c r="AM705" s="14"/>
      <c r="AN705" s="15"/>
      <c r="AO705" s="15"/>
      <c r="AP705" s="15"/>
      <c r="AQ705" s="16"/>
      <c r="AR705" s="17"/>
      <c r="AT705" s="25"/>
      <c r="AU705" s="440" t="str">
        <f>IF($AT705="","",VLOOKUP($AT705,リスト!$CL:$CM,2,FALSE))</f>
        <v/>
      </c>
      <c r="AV705" s="449"/>
      <c r="AX705" s="384" t="str">
        <f t="shared" si="141"/>
        <v/>
      </c>
      <c r="AY705" s="384">
        <f t="shared" si="142"/>
        <v>0</v>
      </c>
      <c r="AZ705" s="384">
        <f t="shared" si="143"/>
        <v>0</v>
      </c>
      <c r="BA705" s="384">
        <f t="shared" si="144"/>
        <v>0</v>
      </c>
    </row>
    <row r="706" spans="2:53" s="177" customFormat="1" ht="24.75" hidden="1" customHeight="1" outlineLevel="1">
      <c r="B706" s="38"/>
      <c r="C706" s="52"/>
      <c r="D706" s="291" t="str">
        <f t="shared" si="132"/>
        <v/>
      </c>
      <c r="E706" s="3"/>
      <c r="F706" s="3"/>
      <c r="G706" s="3"/>
      <c r="H706" s="3"/>
      <c r="I706" s="3"/>
      <c r="J706" s="3"/>
      <c r="K706" s="3"/>
      <c r="L706" s="356"/>
      <c r="M706" s="3"/>
      <c r="N706" s="3"/>
      <c r="O706" s="3"/>
      <c r="P706" s="3"/>
      <c r="Q706" s="13"/>
      <c r="R706" s="67"/>
      <c r="S706" s="13"/>
      <c r="T706" s="13"/>
      <c r="U706" s="75"/>
      <c r="V706" s="58" t="s">
        <v>3550</v>
      </c>
      <c r="W706" s="59"/>
      <c r="X706" s="41"/>
      <c r="Y706" s="134" t="str">
        <f t="shared" si="133"/>
        <v/>
      </c>
      <c r="Z706" s="135" t="str">
        <f t="shared" si="134"/>
        <v/>
      </c>
      <c r="AA706" s="134"/>
      <c r="AB706" s="303"/>
      <c r="AC706" s="44"/>
      <c r="AD706" s="183" t="str">
        <f t="shared" si="135"/>
        <v/>
      </c>
      <c r="AE706" s="380">
        <v>0.1</v>
      </c>
      <c r="AF706" s="185" t="str">
        <f t="shared" si="136"/>
        <v/>
      </c>
      <c r="AG706" s="186" t="str">
        <f t="shared" si="137"/>
        <v/>
      </c>
      <c r="AH706" s="186" t="str">
        <f t="shared" si="138"/>
        <v/>
      </c>
      <c r="AI706" s="187" t="str">
        <f t="shared" si="139"/>
        <v/>
      </c>
      <c r="AJ706" s="337"/>
      <c r="AK706" s="61"/>
      <c r="AL706" s="372" t="str">
        <f t="shared" si="140"/>
        <v/>
      </c>
      <c r="AM706" s="14"/>
      <c r="AN706" s="15"/>
      <c r="AO706" s="15"/>
      <c r="AP706" s="15"/>
      <c r="AQ706" s="16"/>
      <c r="AR706" s="17"/>
      <c r="AT706" s="25"/>
      <c r="AU706" s="440" t="str">
        <f>IF($AT706="","",VLOOKUP($AT706,リスト!$CL:$CM,2,FALSE))</f>
        <v/>
      </c>
      <c r="AV706" s="449"/>
      <c r="AX706" s="384" t="str">
        <f t="shared" si="141"/>
        <v/>
      </c>
      <c r="AY706" s="384">
        <f t="shared" si="142"/>
        <v>0</v>
      </c>
      <c r="AZ706" s="384">
        <f t="shared" si="143"/>
        <v>0</v>
      </c>
      <c r="BA706" s="384">
        <f t="shared" si="144"/>
        <v>0</v>
      </c>
    </row>
    <row r="707" spans="2:53" s="177" customFormat="1" ht="24.75" customHeight="1" collapsed="1">
      <c r="B707" s="38"/>
      <c r="C707" s="52"/>
      <c r="D707" s="291" t="str">
        <f t="shared" si="132"/>
        <v/>
      </c>
      <c r="E707" s="3"/>
      <c r="F707" s="3"/>
      <c r="G707" s="3"/>
      <c r="H707" s="3"/>
      <c r="I707" s="3"/>
      <c r="J707" s="3"/>
      <c r="K707" s="3"/>
      <c r="L707" s="356"/>
      <c r="M707" s="3"/>
      <c r="N707" s="3"/>
      <c r="O707" s="3"/>
      <c r="P707" s="3"/>
      <c r="Q707" s="13"/>
      <c r="R707" s="67"/>
      <c r="S707" s="13"/>
      <c r="T707" s="13"/>
      <c r="U707" s="75"/>
      <c r="V707" s="58" t="s">
        <v>3550</v>
      </c>
      <c r="W707" s="59"/>
      <c r="X707" s="41"/>
      <c r="Y707" s="134" t="str">
        <f t="shared" si="133"/>
        <v/>
      </c>
      <c r="Z707" s="135" t="str">
        <f t="shared" si="134"/>
        <v/>
      </c>
      <c r="AA707" s="134"/>
      <c r="AB707" s="303"/>
      <c r="AC707" s="44"/>
      <c r="AD707" s="183" t="str">
        <f t="shared" si="135"/>
        <v/>
      </c>
      <c r="AE707" s="380">
        <v>0.1</v>
      </c>
      <c r="AF707" s="185" t="str">
        <f t="shared" si="136"/>
        <v/>
      </c>
      <c r="AG707" s="186" t="str">
        <f t="shared" si="137"/>
        <v/>
      </c>
      <c r="AH707" s="186" t="str">
        <f t="shared" si="138"/>
        <v/>
      </c>
      <c r="AI707" s="187" t="str">
        <f t="shared" si="139"/>
        <v/>
      </c>
      <c r="AJ707" s="337"/>
      <c r="AK707" s="61"/>
      <c r="AL707" s="372" t="str">
        <f t="shared" si="140"/>
        <v/>
      </c>
      <c r="AM707" s="14"/>
      <c r="AN707" s="15"/>
      <c r="AO707" s="15"/>
      <c r="AP707" s="15"/>
      <c r="AQ707" s="16"/>
      <c r="AR707" s="17"/>
      <c r="AT707" s="25"/>
      <c r="AU707" s="440" t="str">
        <f>IF($AT707="","",VLOOKUP($AT707,リスト!$CL:$CM,2,FALSE))</f>
        <v/>
      </c>
      <c r="AV707" s="449"/>
      <c r="AX707" s="384" t="str">
        <f t="shared" si="141"/>
        <v/>
      </c>
      <c r="AY707" s="384">
        <f t="shared" si="142"/>
        <v>0</v>
      </c>
      <c r="AZ707" s="384">
        <f t="shared" si="143"/>
        <v>0</v>
      </c>
      <c r="BA707" s="384">
        <f t="shared" si="144"/>
        <v>0</v>
      </c>
    </row>
    <row r="708" spans="2:53" s="177" customFormat="1" ht="24.75" hidden="1" customHeight="1" outlineLevel="1">
      <c r="B708" s="38"/>
      <c r="C708" s="52"/>
      <c r="D708" s="291" t="str">
        <f t="shared" si="132"/>
        <v/>
      </c>
      <c r="E708" s="3"/>
      <c r="F708" s="3"/>
      <c r="G708" s="3"/>
      <c r="H708" s="3"/>
      <c r="I708" s="3"/>
      <c r="J708" s="3"/>
      <c r="K708" s="3"/>
      <c r="L708" s="356"/>
      <c r="M708" s="3"/>
      <c r="N708" s="3"/>
      <c r="O708" s="3"/>
      <c r="P708" s="3"/>
      <c r="Q708" s="13"/>
      <c r="R708" s="67"/>
      <c r="S708" s="13"/>
      <c r="T708" s="13"/>
      <c r="U708" s="75"/>
      <c r="V708" s="58" t="s">
        <v>3550</v>
      </c>
      <c r="W708" s="59"/>
      <c r="X708" s="41"/>
      <c r="Y708" s="134" t="str">
        <f t="shared" si="133"/>
        <v/>
      </c>
      <c r="Z708" s="135" t="str">
        <f t="shared" si="134"/>
        <v/>
      </c>
      <c r="AA708" s="134"/>
      <c r="AB708" s="303"/>
      <c r="AC708" s="44"/>
      <c r="AD708" s="183" t="str">
        <f t="shared" si="135"/>
        <v/>
      </c>
      <c r="AE708" s="380">
        <v>0.1</v>
      </c>
      <c r="AF708" s="185" t="str">
        <f t="shared" si="136"/>
        <v/>
      </c>
      <c r="AG708" s="186" t="str">
        <f t="shared" si="137"/>
        <v/>
      </c>
      <c r="AH708" s="186" t="str">
        <f t="shared" si="138"/>
        <v/>
      </c>
      <c r="AI708" s="187" t="str">
        <f t="shared" si="139"/>
        <v/>
      </c>
      <c r="AJ708" s="337"/>
      <c r="AK708" s="61"/>
      <c r="AL708" s="372" t="str">
        <f t="shared" si="140"/>
        <v/>
      </c>
      <c r="AM708" s="14"/>
      <c r="AN708" s="15"/>
      <c r="AO708" s="15"/>
      <c r="AP708" s="15"/>
      <c r="AQ708" s="16"/>
      <c r="AR708" s="17"/>
      <c r="AT708" s="25"/>
      <c r="AU708" s="440" t="str">
        <f>IF($AT708="","",VLOOKUP($AT708,リスト!$CL:$CM,2,FALSE))</f>
        <v/>
      </c>
      <c r="AV708" s="449"/>
      <c r="AX708" s="384" t="str">
        <f t="shared" si="141"/>
        <v/>
      </c>
      <c r="AY708" s="384">
        <f t="shared" si="142"/>
        <v>0</v>
      </c>
      <c r="AZ708" s="384">
        <f t="shared" si="143"/>
        <v>0</v>
      </c>
      <c r="BA708" s="384">
        <f t="shared" si="144"/>
        <v>0</v>
      </c>
    </row>
    <row r="709" spans="2:53" s="177" customFormat="1" ht="24.75" hidden="1" customHeight="1" outlineLevel="1">
      <c r="B709" s="38"/>
      <c r="C709" s="52"/>
      <c r="D709" s="291" t="str">
        <f t="shared" si="132"/>
        <v/>
      </c>
      <c r="E709" s="3"/>
      <c r="F709" s="3"/>
      <c r="G709" s="3"/>
      <c r="H709" s="3"/>
      <c r="I709" s="3"/>
      <c r="J709" s="3"/>
      <c r="K709" s="3"/>
      <c r="L709" s="356"/>
      <c r="M709" s="3"/>
      <c r="N709" s="3"/>
      <c r="O709" s="3"/>
      <c r="P709" s="3"/>
      <c r="Q709" s="13"/>
      <c r="R709" s="67"/>
      <c r="S709" s="13"/>
      <c r="T709" s="13"/>
      <c r="U709" s="75"/>
      <c r="V709" s="58" t="s">
        <v>3550</v>
      </c>
      <c r="W709" s="59"/>
      <c r="X709" s="41"/>
      <c r="Y709" s="134" t="str">
        <f t="shared" si="133"/>
        <v/>
      </c>
      <c r="Z709" s="135" t="str">
        <f t="shared" si="134"/>
        <v/>
      </c>
      <c r="AA709" s="134"/>
      <c r="AB709" s="303"/>
      <c r="AC709" s="44"/>
      <c r="AD709" s="183" t="str">
        <f t="shared" si="135"/>
        <v/>
      </c>
      <c r="AE709" s="380">
        <v>0.1</v>
      </c>
      <c r="AF709" s="185" t="str">
        <f t="shared" si="136"/>
        <v/>
      </c>
      <c r="AG709" s="186" t="str">
        <f t="shared" si="137"/>
        <v/>
      </c>
      <c r="AH709" s="186" t="str">
        <f t="shared" si="138"/>
        <v/>
      </c>
      <c r="AI709" s="187" t="str">
        <f t="shared" si="139"/>
        <v/>
      </c>
      <c r="AJ709" s="337"/>
      <c r="AK709" s="61"/>
      <c r="AL709" s="372" t="str">
        <f t="shared" si="140"/>
        <v/>
      </c>
      <c r="AM709" s="14"/>
      <c r="AN709" s="15"/>
      <c r="AO709" s="15"/>
      <c r="AP709" s="15"/>
      <c r="AQ709" s="16"/>
      <c r="AR709" s="17"/>
      <c r="AT709" s="25"/>
      <c r="AU709" s="440" t="str">
        <f>IF($AT709="","",VLOOKUP($AT709,リスト!$CL:$CM,2,FALSE))</f>
        <v/>
      </c>
      <c r="AV709" s="449"/>
      <c r="AX709" s="384" t="str">
        <f t="shared" si="141"/>
        <v/>
      </c>
      <c r="AY709" s="384">
        <f t="shared" si="142"/>
        <v>0</v>
      </c>
      <c r="AZ709" s="384">
        <f t="shared" si="143"/>
        <v>0</v>
      </c>
      <c r="BA709" s="384">
        <f t="shared" si="144"/>
        <v>0</v>
      </c>
    </row>
    <row r="710" spans="2:53" s="177" customFormat="1" ht="24.75" hidden="1" customHeight="1" outlineLevel="1">
      <c r="B710" s="38"/>
      <c r="C710" s="52"/>
      <c r="D710" s="291" t="str">
        <f t="shared" si="132"/>
        <v/>
      </c>
      <c r="E710" s="3"/>
      <c r="F710" s="3"/>
      <c r="G710" s="3"/>
      <c r="H710" s="3"/>
      <c r="I710" s="3"/>
      <c r="J710" s="3"/>
      <c r="K710" s="3"/>
      <c r="L710" s="356"/>
      <c r="M710" s="3"/>
      <c r="N710" s="3"/>
      <c r="O710" s="3"/>
      <c r="P710" s="3"/>
      <c r="Q710" s="13"/>
      <c r="R710" s="67"/>
      <c r="S710" s="13"/>
      <c r="T710" s="13"/>
      <c r="U710" s="75"/>
      <c r="V710" s="58" t="s">
        <v>3550</v>
      </c>
      <c r="W710" s="59"/>
      <c r="X710" s="41"/>
      <c r="Y710" s="134" t="str">
        <f t="shared" si="133"/>
        <v/>
      </c>
      <c r="Z710" s="135" t="str">
        <f t="shared" si="134"/>
        <v/>
      </c>
      <c r="AA710" s="134"/>
      <c r="AB710" s="303"/>
      <c r="AC710" s="44"/>
      <c r="AD710" s="183" t="str">
        <f t="shared" si="135"/>
        <v/>
      </c>
      <c r="AE710" s="380">
        <v>0.1</v>
      </c>
      <c r="AF710" s="185" t="str">
        <f t="shared" si="136"/>
        <v/>
      </c>
      <c r="AG710" s="186" t="str">
        <f t="shared" si="137"/>
        <v/>
      </c>
      <c r="AH710" s="186" t="str">
        <f t="shared" si="138"/>
        <v/>
      </c>
      <c r="AI710" s="187" t="str">
        <f t="shared" si="139"/>
        <v/>
      </c>
      <c r="AJ710" s="337"/>
      <c r="AK710" s="61"/>
      <c r="AL710" s="372" t="str">
        <f t="shared" si="140"/>
        <v/>
      </c>
      <c r="AM710" s="14"/>
      <c r="AN710" s="15"/>
      <c r="AO710" s="15"/>
      <c r="AP710" s="15"/>
      <c r="AQ710" s="16"/>
      <c r="AR710" s="17"/>
      <c r="AT710" s="25"/>
      <c r="AU710" s="440" t="str">
        <f>IF($AT710="","",VLOOKUP($AT710,リスト!$CL:$CM,2,FALSE))</f>
        <v/>
      </c>
      <c r="AV710" s="449"/>
      <c r="AX710" s="384" t="str">
        <f t="shared" si="141"/>
        <v/>
      </c>
      <c r="AY710" s="384">
        <f t="shared" si="142"/>
        <v>0</v>
      </c>
      <c r="AZ710" s="384">
        <f t="shared" si="143"/>
        <v>0</v>
      </c>
      <c r="BA710" s="384">
        <f t="shared" si="144"/>
        <v>0</v>
      </c>
    </row>
    <row r="711" spans="2:53" s="177" customFormat="1" ht="24.75" hidden="1" customHeight="1" outlineLevel="1">
      <c r="B711" s="38"/>
      <c r="C711" s="52"/>
      <c r="D711" s="291" t="str">
        <f t="shared" si="132"/>
        <v/>
      </c>
      <c r="E711" s="3"/>
      <c r="F711" s="3"/>
      <c r="G711" s="3"/>
      <c r="H711" s="3"/>
      <c r="I711" s="3"/>
      <c r="J711" s="3"/>
      <c r="K711" s="3"/>
      <c r="L711" s="356"/>
      <c r="M711" s="3"/>
      <c r="N711" s="3"/>
      <c r="O711" s="3"/>
      <c r="P711" s="3"/>
      <c r="Q711" s="13"/>
      <c r="R711" s="67"/>
      <c r="S711" s="13"/>
      <c r="T711" s="13"/>
      <c r="U711" s="75"/>
      <c r="V711" s="58" t="s">
        <v>3550</v>
      </c>
      <c r="W711" s="59"/>
      <c r="X711" s="41"/>
      <c r="Y711" s="134" t="str">
        <f t="shared" si="133"/>
        <v/>
      </c>
      <c r="Z711" s="135" t="str">
        <f t="shared" si="134"/>
        <v/>
      </c>
      <c r="AA711" s="134"/>
      <c r="AB711" s="303"/>
      <c r="AC711" s="44"/>
      <c r="AD711" s="183" t="str">
        <f t="shared" si="135"/>
        <v/>
      </c>
      <c r="AE711" s="380">
        <v>0.1</v>
      </c>
      <c r="AF711" s="185" t="str">
        <f t="shared" si="136"/>
        <v/>
      </c>
      <c r="AG711" s="186" t="str">
        <f t="shared" si="137"/>
        <v/>
      </c>
      <c r="AH711" s="186" t="str">
        <f t="shared" si="138"/>
        <v/>
      </c>
      <c r="AI711" s="187" t="str">
        <f t="shared" si="139"/>
        <v/>
      </c>
      <c r="AJ711" s="337"/>
      <c r="AK711" s="61"/>
      <c r="AL711" s="372" t="str">
        <f t="shared" si="140"/>
        <v/>
      </c>
      <c r="AM711" s="14"/>
      <c r="AN711" s="15"/>
      <c r="AO711" s="15"/>
      <c r="AP711" s="15"/>
      <c r="AQ711" s="16"/>
      <c r="AR711" s="17"/>
      <c r="AT711" s="25"/>
      <c r="AU711" s="440" t="str">
        <f>IF($AT711="","",VLOOKUP($AT711,リスト!$CL:$CM,2,FALSE))</f>
        <v/>
      </c>
      <c r="AV711" s="449"/>
      <c r="AX711" s="384" t="str">
        <f t="shared" si="141"/>
        <v/>
      </c>
      <c r="AY711" s="384">
        <f t="shared" si="142"/>
        <v>0</v>
      </c>
      <c r="AZ711" s="384">
        <f t="shared" si="143"/>
        <v>0</v>
      </c>
      <c r="BA711" s="384">
        <f t="shared" si="144"/>
        <v>0</v>
      </c>
    </row>
    <row r="712" spans="2:53" s="177" customFormat="1" ht="24.75" hidden="1" customHeight="1" outlineLevel="1">
      <c r="B712" s="38"/>
      <c r="C712" s="52"/>
      <c r="D712" s="291" t="str">
        <f t="shared" si="132"/>
        <v/>
      </c>
      <c r="E712" s="3"/>
      <c r="F712" s="3"/>
      <c r="G712" s="3"/>
      <c r="H712" s="3"/>
      <c r="I712" s="3"/>
      <c r="J712" s="3"/>
      <c r="K712" s="3"/>
      <c r="L712" s="356"/>
      <c r="M712" s="3"/>
      <c r="N712" s="3"/>
      <c r="O712" s="3"/>
      <c r="P712" s="3"/>
      <c r="Q712" s="13"/>
      <c r="R712" s="67"/>
      <c r="S712" s="13"/>
      <c r="T712" s="13"/>
      <c r="U712" s="75"/>
      <c r="V712" s="58" t="s">
        <v>3550</v>
      </c>
      <c r="W712" s="59"/>
      <c r="X712" s="41"/>
      <c r="Y712" s="134" t="str">
        <f t="shared" si="133"/>
        <v/>
      </c>
      <c r="Z712" s="135" t="str">
        <f t="shared" si="134"/>
        <v/>
      </c>
      <c r="AA712" s="134"/>
      <c r="AB712" s="303"/>
      <c r="AC712" s="44"/>
      <c r="AD712" s="183" t="str">
        <f t="shared" si="135"/>
        <v/>
      </c>
      <c r="AE712" s="380">
        <v>0.1</v>
      </c>
      <c r="AF712" s="185" t="str">
        <f t="shared" si="136"/>
        <v/>
      </c>
      <c r="AG712" s="186" t="str">
        <f t="shared" si="137"/>
        <v/>
      </c>
      <c r="AH712" s="186" t="str">
        <f t="shared" si="138"/>
        <v/>
      </c>
      <c r="AI712" s="187" t="str">
        <f t="shared" si="139"/>
        <v/>
      </c>
      <c r="AJ712" s="337"/>
      <c r="AK712" s="61"/>
      <c r="AL712" s="372" t="str">
        <f t="shared" si="140"/>
        <v/>
      </c>
      <c r="AM712" s="14"/>
      <c r="AN712" s="15"/>
      <c r="AO712" s="15"/>
      <c r="AP712" s="15"/>
      <c r="AQ712" s="16"/>
      <c r="AR712" s="17"/>
      <c r="AT712" s="25"/>
      <c r="AU712" s="440" t="str">
        <f>IF($AT712="","",VLOOKUP($AT712,リスト!$CL:$CM,2,FALSE))</f>
        <v/>
      </c>
      <c r="AV712" s="449"/>
      <c r="AX712" s="384" t="str">
        <f t="shared" si="141"/>
        <v/>
      </c>
      <c r="AY712" s="384">
        <f t="shared" si="142"/>
        <v>0</v>
      </c>
      <c r="AZ712" s="384">
        <f t="shared" si="143"/>
        <v>0</v>
      </c>
      <c r="BA712" s="384">
        <f t="shared" si="144"/>
        <v>0</v>
      </c>
    </row>
    <row r="713" spans="2:53" s="177" customFormat="1" ht="24.75" hidden="1" customHeight="1" outlineLevel="1">
      <c r="B713" s="38"/>
      <c r="C713" s="52"/>
      <c r="D713" s="291" t="str">
        <f t="shared" ref="D713:D776" si="145">IF(B713="","","-")</f>
        <v/>
      </c>
      <c r="E713" s="3"/>
      <c r="F713" s="3"/>
      <c r="G713" s="3"/>
      <c r="H713" s="3"/>
      <c r="I713" s="3"/>
      <c r="J713" s="3"/>
      <c r="K713" s="3"/>
      <c r="L713" s="356"/>
      <c r="M713" s="3"/>
      <c r="N713" s="3"/>
      <c r="O713" s="3"/>
      <c r="P713" s="3"/>
      <c r="Q713" s="13"/>
      <c r="R713" s="67"/>
      <c r="S713" s="13"/>
      <c r="T713" s="13"/>
      <c r="U713" s="75"/>
      <c r="V713" s="58" t="s">
        <v>3550</v>
      </c>
      <c r="W713" s="59"/>
      <c r="X713" s="41"/>
      <c r="Y713" s="134" t="str">
        <f t="shared" ref="Y713:Y776" si="146">IF(AND(U713&lt;&gt;"",X713&lt;&gt;""),IFERROR(IF(X713&lt;&gt;1,U713*X713,""),""),"")</f>
        <v/>
      </c>
      <c r="Z713" s="135" t="str">
        <f t="shared" ref="Z713:Z776" si="147">IF(ISNUMBER(X713),IF(X713&lt;&gt;1,IF(X713&lt;&gt;0,ROUND(AC713/X713,2),""),""),"")</f>
        <v/>
      </c>
      <c r="AA713" s="134"/>
      <c r="AB713" s="303"/>
      <c r="AC713" s="44"/>
      <c r="AD713" s="183" t="str">
        <f t="shared" ref="AD713:AD776" si="148">IF(AND($U713&lt;&gt;"",AC713&lt;&gt;""),IFERROR($U713*AC713,""),"")</f>
        <v/>
      </c>
      <c r="AE713" s="380">
        <v>0.1</v>
      </c>
      <c r="AF713" s="185" t="str">
        <f t="shared" ref="AF713:AF776" si="149">IF(AND(ISNUMBER($AD$1009),$AD713&lt;&gt;""),ROUNDDOWN($AD$1009*($AD713/SUM($AD$8:$AD$1007)),0),"")</f>
        <v/>
      </c>
      <c r="AG713" s="186" t="str">
        <f t="shared" ref="AG713:AG776" si="150">IFERROR(AD713-AF713,"")</f>
        <v/>
      </c>
      <c r="AH713" s="186" t="str">
        <f t="shared" ref="AH713:AH776" si="151">IFERROR(ROUNDDOWN(AG713/U713,0),"")</f>
        <v/>
      </c>
      <c r="AI713" s="187" t="str">
        <f t="shared" ref="AI713:AI776" si="152">IF(AND($AE713&lt;&gt;"",AG713&lt;&gt;""),ROUNDDOWN(AE713*AG713+AG713,0),"")</f>
        <v/>
      </c>
      <c r="AJ713" s="337"/>
      <c r="AK713" s="61"/>
      <c r="AL713" s="372" t="str">
        <f t="shared" ref="AL713:AL776" si="153">IF(B713="","","-")</f>
        <v/>
      </c>
      <c r="AM713" s="14"/>
      <c r="AN713" s="15"/>
      <c r="AO713" s="15"/>
      <c r="AP713" s="15"/>
      <c r="AQ713" s="16"/>
      <c r="AR713" s="17"/>
      <c r="AT713" s="25"/>
      <c r="AU713" s="440" t="str">
        <f>IF($AT713="","",VLOOKUP($AT713,リスト!$CL:$CM,2,FALSE))</f>
        <v/>
      </c>
      <c r="AV713" s="449"/>
      <c r="AX713" s="384" t="str">
        <f t="shared" ref="AX713:AX776" si="154">IF($AE713=10%,AG713,0)</f>
        <v/>
      </c>
      <c r="AY713" s="384">
        <f t="shared" ref="AY713:AY776" si="155">IF($AE713=8%,AG713,0)</f>
        <v>0</v>
      </c>
      <c r="AZ713" s="384">
        <f t="shared" ref="AZ713:AZ776" si="156">IF($AE713=5%,AG713,0)</f>
        <v>0</v>
      </c>
      <c r="BA713" s="384">
        <f t="shared" ref="BA713:BA776" si="157">IF($AE713=0%,AG713,0)</f>
        <v>0</v>
      </c>
    </row>
    <row r="714" spans="2:53" s="177" customFormat="1" ht="24.75" hidden="1" customHeight="1" outlineLevel="1">
      <c r="B714" s="38"/>
      <c r="C714" s="52"/>
      <c r="D714" s="291" t="str">
        <f t="shared" si="145"/>
        <v/>
      </c>
      <c r="E714" s="3"/>
      <c r="F714" s="3"/>
      <c r="G714" s="3"/>
      <c r="H714" s="3"/>
      <c r="I714" s="3"/>
      <c r="J714" s="3"/>
      <c r="K714" s="3"/>
      <c r="L714" s="356"/>
      <c r="M714" s="3"/>
      <c r="N714" s="3"/>
      <c r="O714" s="3"/>
      <c r="P714" s="3"/>
      <c r="Q714" s="13"/>
      <c r="R714" s="67"/>
      <c r="S714" s="13"/>
      <c r="T714" s="13"/>
      <c r="U714" s="75"/>
      <c r="V714" s="58" t="s">
        <v>3550</v>
      </c>
      <c r="W714" s="59"/>
      <c r="X714" s="41"/>
      <c r="Y714" s="134" t="str">
        <f t="shared" si="146"/>
        <v/>
      </c>
      <c r="Z714" s="135" t="str">
        <f t="shared" si="147"/>
        <v/>
      </c>
      <c r="AA714" s="134"/>
      <c r="AB714" s="303"/>
      <c r="AC714" s="44"/>
      <c r="AD714" s="183" t="str">
        <f t="shared" si="148"/>
        <v/>
      </c>
      <c r="AE714" s="380">
        <v>0.1</v>
      </c>
      <c r="AF714" s="185" t="str">
        <f t="shared" si="149"/>
        <v/>
      </c>
      <c r="AG714" s="186" t="str">
        <f t="shared" si="150"/>
        <v/>
      </c>
      <c r="AH714" s="186" t="str">
        <f t="shared" si="151"/>
        <v/>
      </c>
      <c r="AI714" s="187" t="str">
        <f t="shared" si="152"/>
        <v/>
      </c>
      <c r="AJ714" s="337"/>
      <c r="AK714" s="61"/>
      <c r="AL714" s="372" t="str">
        <f t="shared" si="153"/>
        <v/>
      </c>
      <c r="AM714" s="14"/>
      <c r="AN714" s="15"/>
      <c r="AO714" s="15"/>
      <c r="AP714" s="15"/>
      <c r="AQ714" s="16"/>
      <c r="AR714" s="17"/>
      <c r="AT714" s="25"/>
      <c r="AU714" s="440" t="str">
        <f>IF($AT714="","",VLOOKUP($AT714,リスト!$CL:$CM,2,FALSE))</f>
        <v/>
      </c>
      <c r="AV714" s="449"/>
      <c r="AX714" s="384" t="str">
        <f t="shared" si="154"/>
        <v/>
      </c>
      <c r="AY714" s="384">
        <f t="shared" si="155"/>
        <v>0</v>
      </c>
      <c r="AZ714" s="384">
        <f t="shared" si="156"/>
        <v>0</v>
      </c>
      <c r="BA714" s="384">
        <f t="shared" si="157"/>
        <v>0</v>
      </c>
    </row>
    <row r="715" spans="2:53" s="177" customFormat="1" ht="24.75" hidden="1" customHeight="1" outlineLevel="1">
      <c r="B715" s="38"/>
      <c r="C715" s="52"/>
      <c r="D715" s="291" t="str">
        <f t="shared" si="145"/>
        <v/>
      </c>
      <c r="E715" s="3"/>
      <c r="F715" s="3"/>
      <c r="G715" s="3"/>
      <c r="H715" s="3"/>
      <c r="I715" s="3"/>
      <c r="J715" s="3"/>
      <c r="K715" s="3"/>
      <c r="L715" s="356"/>
      <c r="M715" s="3"/>
      <c r="N715" s="3"/>
      <c r="O715" s="3"/>
      <c r="P715" s="3"/>
      <c r="Q715" s="13"/>
      <c r="R715" s="67"/>
      <c r="S715" s="13"/>
      <c r="T715" s="13"/>
      <c r="U715" s="75"/>
      <c r="V715" s="58" t="s">
        <v>3550</v>
      </c>
      <c r="W715" s="59"/>
      <c r="X715" s="41"/>
      <c r="Y715" s="134" t="str">
        <f t="shared" si="146"/>
        <v/>
      </c>
      <c r="Z715" s="135" t="str">
        <f t="shared" si="147"/>
        <v/>
      </c>
      <c r="AA715" s="134"/>
      <c r="AB715" s="303"/>
      <c r="AC715" s="44"/>
      <c r="AD715" s="183" t="str">
        <f t="shared" si="148"/>
        <v/>
      </c>
      <c r="AE715" s="380">
        <v>0.1</v>
      </c>
      <c r="AF715" s="185" t="str">
        <f t="shared" si="149"/>
        <v/>
      </c>
      <c r="AG715" s="186" t="str">
        <f t="shared" si="150"/>
        <v/>
      </c>
      <c r="AH715" s="186" t="str">
        <f t="shared" si="151"/>
        <v/>
      </c>
      <c r="AI715" s="187" t="str">
        <f t="shared" si="152"/>
        <v/>
      </c>
      <c r="AJ715" s="337"/>
      <c r="AK715" s="61"/>
      <c r="AL715" s="372" t="str">
        <f t="shared" si="153"/>
        <v/>
      </c>
      <c r="AM715" s="14"/>
      <c r="AN715" s="15"/>
      <c r="AO715" s="15"/>
      <c r="AP715" s="15"/>
      <c r="AQ715" s="16"/>
      <c r="AR715" s="17"/>
      <c r="AT715" s="25"/>
      <c r="AU715" s="440" t="str">
        <f>IF($AT715="","",VLOOKUP($AT715,リスト!$CL:$CM,2,FALSE))</f>
        <v/>
      </c>
      <c r="AV715" s="449"/>
      <c r="AX715" s="384" t="str">
        <f t="shared" si="154"/>
        <v/>
      </c>
      <c r="AY715" s="384">
        <f t="shared" si="155"/>
        <v>0</v>
      </c>
      <c r="AZ715" s="384">
        <f t="shared" si="156"/>
        <v>0</v>
      </c>
      <c r="BA715" s="384">
        <f t="shared" si="157"/>
        <v>0</v>
      </c>
    </row>
    <row r="716" spans="2:53" s="177" customFormat="1" ht="24.75" hidden="1" customHeight="1" outlineLevel="1">
      <c r="B716" s="38"/>
      <c r="C716" s="52"/>
      <c r="D716" s="291" t="str">
        <f t="shared" si="145"/>
        <v/>
      </c>
      <c r="E716" s="3"/>
      <c r="F716" s="3"/>
      <c r="G716" s="3"/>
      <c r="H716" s="3"/>
      <c r="I716" s="3"/>
      <c r="J716" s="3"/>
      <c r="K716" s="3"/>
      <c r="L716" s="356"/>
      <c r="M716" s="3"/>
      <c r="N716" s="3"/>
      <c r="O716" s="3"/>
      <c r="P716" s="3"/>
      <c r="Q716" s="13"/>
      <c r="R716" s="67"/>
      <c r="S716" s="13"/>
      <c r="T716" s="13"/>
      <c r="U716" s="75"/>
      <c r="V716" s="58" t="s">
        <v>3550</v>
      </c>
      <c r="W716" s="59"/>
      <c r="X716" s="41"/>
      <c r="Y716" s="134" t="str">
        <f t="shared" si="146"/>
        <v/>
      </c>
      <c r="Z716" s="135" t="str">
        <f t="shared" si="147"/>
        <v/>
      </c>
      <c r="AA716" s="134"/>
      <c r="AB716" s="303"/>
      <c r="AC716" s="44"/>
      <c r="AD716" s="183" t="str">
        <f t="shared" si="148"/>
        <v/>
      </c>
      <c r="AE716" s="380">
        <v>0.1</v>
      </c>
      <c r="AF716" s="185" t="str">
        <f t="shared" si="149"/>
        <v/>
      </c>
      <c r="AG716" s="186" t="str">
        <f t="shared" si="150"/>
        <v/>
      </c>
      <c r="AH716" s="186" t="str">
        <f t="shared" si="151"/>
        <v/>
      </c>
      <c r="AI716" s="187" t="str">
        <f t="shared" si="152"/>
        <v/>
      </c>
      <c r="AJ716" s="337"/>
      <c r="AK716" s="61"/>
      <c r="AL716" s="372" t="str">
        <f t="shared" si="153"/>
        <v/>
      </c>
      <c r="AM716" s="14"/>
      <c r="AN716" s="15"/>
      <c r="AO716" s="15"/>
      <c r="AP716" s="15"/>
      <c r="AQ716" s="16"/>
      <c r="AR716" s="17"/>
      <c r="AT716" s="25"/>
      <c r="AU716" s="440" t="str">
        <f>IF($AT716="","",VLOOKUP($AT716,リスト!$CL:$CM,2,FALSE))</f>
        <v/>
      </c>
      <c r="AV716" s="449"/>
      <c r="AX716" s="384" t="str">
        <f t="shared" si="154"/>
        <v/>
      </c>
      <c r="AY716" s="384">
        <f t="shared" si="155"/>
        <v>0</v>
      </c>
      <c r="AZ716" s="384">
        <f t="shared" si="156"/>
        <v>0</v>
      </c>
      <c r="BA716" s="384">
        <f t="shared" si="157"/>
        <v>0</v>
      </c>
    </row>
    <row r="717" spans="2:53" s="177" customFormat="1" ht="24.75" hidden="1" customHeight="1" outlineLevel="1">
      <c r="B717" s="38"/>
      <c r="C717" s="52"/>
      <c r="D717" s="291" t="str">
        <f t="shared" si="145"/>
        <v/>
      </c>
      <c r="E717" s="3"/>
      <c r="F717" s="3"/>
      <c r="G717" s="3"/>
      <c r="H717" s="3"/>
      <c r="I717" s="3"/>
      <c r="J717" s="3"/>
      <c r="K717" s="3"/>
      <c r="L717" s="356"/>
      <c r="M717" s="3"/>
      <c r="N717" s="3"/>
      <c r="O717" s="3"/>
      <c r="P717" s="3"/>
      <c r="Q717" s="13"/>
      <c r="R717" s="67"/>
      <c r="S717" s="13"/>
      <c r="T717" s="13"/>
      <c r="U717" s="75"/>
      <c r="V717" s="58" t="s">
        <v>3550</v>
      </c>
      <c r="W717" s="59"/>
      <c r="X717" s="41"/>
      <c r="Y717" s="134" t="str">
        <f t="shared" si="146"/>
        <v/>
      </c>
      <c r="Z717" s="135" t="str">
        <f t="shared" si="147"/>
        <v/>
      </c>
      <c r="AA717" s="134"/>
      <c r="AB717" s="303"/>
      <c r="AC717" s="44"/>
      <c r="AD717" s="183" t="str">
        <f t="shared" si="148"/>
        <v/>
      </c>
      <c r="AE717" s="380">
        <v>0.1</v>
      </c>
      <c r="AF717" s="185" t="str">
        <f t="shared" si="149"/>
        <v/>
      </c>
      <c r="AG717" s="186" t="str">
        <f t="shared" si="150"/>
        <v/>
      </c>
      <c r="AH717" s="186" t="str">
        <f t="shared" si="151"/>
        <v/>
      </c>
      <c r="AI717" s="187" t="str">
        <f t="shared" si="152"/>
        <v/>
      </c>
      <c r="AJ717" s="337"/>
      <c r="AK717" s="61"/>
      <c r="AL717" s="372" t="str">
        <f t="shared" si="153"/>
        <v/>
      </c>
      <c r="AM717" s="14"/>
      <c r="AN717" s="15"/>
      <c r="AO717" s="15"/>
      <c r="AP717" s="15"/>
      <c r="AQ717" s="16"/>
      <c r="AR717" s="17"/>
      <c r="AT717" s="25"/>
      <c r="AU717" s="440" t="str">
        <f>IF($AT717="","",VLOOKUP($AT717,リスト!$CL:$CM,2,FALSE))</f>
        <v/>
      </c>
      <c r="AV717" s="449"/>
      <c r="AX717" s="384" t="str">
        <f t="shared" si="154"/>
        <v/>
      </c>
      <c r="AY717" s="384">
        <f t="shared" si="155"/>
        <v>0</v>
      </c>
      <c r="AZ717" s="384">
        <f t="shared" si="156"/>
        <v>0</v>
      </c>
      <c r="BA717" s="384">
        <f t="shared" si="157"/>
        <v>0</v>
      </c>
    </row>
    <row r="718" spans="2:53" s="177" customFormat="1" ht="24.75" hidden="1" customHeight="1" outlineLevel="1">
      <c r="B718" s="38"/>
      <c r="C718" s="52"/>
      <c r="D718" s="291" t="str">
        <f t="shared" si="145"/>
        <v/>
      </c>
      <c r="E718" s="3"/>
      <c r="F718" s="3"/>
      <c r="G718" s="3"/>
      <c r="H718" s="3"/>
      <c r="I718" s="3"/>
      <c r="J718" s="3"/>
      <c r="K718" s="3"/>
      <c r="L718" s="356"/>
      <c r="M718" s="3"/>
      <c r="N718" s="3"/>
      <c r="O718" s="3"/>
      <c r="P718" s="3"/>
      <c r="Q718" s="13"/>
      <c r="R718" s="67"/>
      <c r="S718" s="13"/>
      <c r="T718" s="13"/>
      <c r="U718" s="75"/>
      <c r="V718" s="58" t="s">
        <v>3550</v>
      </c>
      <c r="W718" s="59"/>
      <c r="X718" s="41"/>
      <c r="Y718" s="134" t="str">
        <f t="shared" si="146"/>
        <v/>
      </c>
      <c r="Z718" s="135" t="str">
        <f t="shared" si="147"/>
        <v/>
      </c>
      <c r="AA718" s="134"/>
      <c r="AB718" s="303"/>
      <c r="AC718" s="44"/>
      <c r="AD718" s="183" t="str">
        <f t="shared" si="148"/>
        <v/>
      </c>
      <c r="AE718" s="380">
        <v>0.1</v>
      </c>
      <c r="AF718" s="185" t="str">
        <f t="shared" si="149"/>
        <v/>
      </c>
      <c r="AG718" s="186" t="str">
        <f t="shared" si="150"/>
        <v/>
      </c>
      <c r="AH718" s="186" t="str">
        <f t="shared" si="151"/>
        <v/>
      </c>
      <c r="AI718" s="187" t="str">
        <f t="shared" si="152"/>
        <v/>
      </c>
      <c r="AJ718" s="337"/>
      <c r="AK718" s="61"/>
      <c r="AL718" s="372" t="str">
        <f t="shared" si="153"/>
        <v/>
      </c>
      <c r="AM718" s="14"/>
      <c r="AN718" s="15"/>
      <c r="AO718" s="15"/>
      <c r="AP718" s="15"/>
      <c r="AQ718" s="16"/>
      <c r="AR718" s="17"/>
      <c r="AT718" s="25"/>
      <c r="AU718" s="440" t="str">
        <f>IF($AT718="","",VLOOKUP($AT718,リスト!$CL:$CM,2,FALSE))</f>
        <v/>
      </c>
      <c r="AV718" s="449"/>
      <c r="AX718" s="384" t="str">
        <f t="shared" si="154"/>
        <v/>
      </c>
      <c r="AY718" s="384">
        <f t="shared" si="155"/>
        <v>0</v>
      </c>
      <c r="AZ718" s="384">
        <f t="shared" si="156"/>
        <v>0</v>
      </c>
      <c r="BA718" s="384">
        <f t="shared" si="157"/>
        <v>0</v>
      </c>
    </row>
    <row r="719" spans="2:53" s="177" customFormat="1" ht="24.75" hidden="1" customHeight="1" outlineLevel="1">
      <c r="B719" s="38"/>
      <c r="C719" s="52"/>
      <c r="D719" s="291" t="str">
        <f t="shared" si="145"/>
        <v/>
      </c>
      <c r="E719" s="3"/>
      <c r="F719" s="3"/>
      <c r="G719" s="3"/>
      <c r="H719" s="3"/>
      <c r="I719" s="3"/>
      <c r="J719" s="3"/>
      <c r="K719" s="3"/>
      <c r="L719" s="356"/>
      <c r="M719" s="3"/>
      <c r="N719" s="3"/>
      <c r="O719" s="3"/>
      <c r="P719" s="3"/>
      <c r="Q719" s="13"/>
      <c r="R719" s="67"/>
      <c r="S719" s="13"/>
      <c r="T719" s="13"/>
      <c r="U719" s="75"/>
      <c r="V719" s="58" t="s">
        <v>3550</v>
      </c>
      <c r="W719" s="59"/>
      <c r="X719" s="41"/>
      <c r="Y719" s="134" t="str">
        <f t="shared" si="146"/>
        <v/>
      </c>
      <c r="Z719" s="135" t="str">
        <f t="shared" si="147"/>
        <v/>
      </c>
      <c r="AA719" s="134"/>
      <c r="AB719" s="303"/>
      <c r="AC719" s="44"/>
      <c r="AD719" s="183" t="str">
        <f t="shared" si="148"/>
        <v/>
      </c>
      <c r="AE719" s="380">
        <v>0.1</v>
      </c>
      <c r="AF719" s="185" t="str">
        <f t="shared" si="149"/>
        <v/>
      </c>
      <c r="AG719" s="186" t="str">
        <f t="shared" si="150"/>
        <v/>
      </c>
      <c r="AH719" s="186" t="str">
        <f t="shared" si="151"/>
        <v/>
      </c>
      <c r="AI719" s="187" t="str">
        <f t="shared" si="152"/>
        <v/>
      </c>
      <c r="AJ719" s="337"/>
      <c r="AK719" s="61"/>
      <c r="AL719" s="372" t="str">
        <f t="shared" si="153"/>
        <v/>
      </c>
      <c r="AM719" s="14"/>
      <c r="AN719" s="15"/>
      <c r="AO719" s="15"/>
      <c r="AP719" s="15"/>
      <c r="AQ719" s="16"/>
      <c r="AR719" s="17"/>
      <c r="AT719" s="25"/>
      <c r="AU719" s="440" t="str">
        <f>IF($AT719="","",VLOOKUP($AT719,リスト!$CL:$CM,2,FALSE))</f>
        <v/>
      </c>
      <c r="AV719" s="449"/>
      <c r="AX719" s="384" t="str">
        <f t="shared" si="154"/>
        <v/>
      </c>
      <c r="AY719" s="384">
        <f t="shared" si="155"/>
        <v>0</v>
      </c>
      <c r="AZ719" s="384">
        <f t="shared" si="156"/>
        <v>0</v>
      </c>
      <c r="BA719" s="384">
        <f t="shared" si="157"/>
        <v>0</v>
      </c>
    </row>
    <row r="720" spans="2:53" s="177" customFormat="1" ht="24.75" hidden="1" customHeight="1" outlineLevel="1">
      <c r="B720" s="38"/>
      <c r="C720" s="52"/>
      <c r="D720" s="291" t="str">
        <f t="shared" si="145"/>
        <v/>
      </c>
      <c r="E720" s="3"/>
      <c r="F720" s="3"/>
      <c r="G720" s="3"/>
      <c r="H720" s="3"/>
      <c r="I720" s="3"/>
      <c r="J720" s="3"/>
      <c r="K720" s="3"/>
      <c r="L720" s="356"/>
      <c r="M720" s="3"/>
      <c r="N720" s="3"/>
      <c r="O720" s="3"/>
      <c r="P720" s="3"/>
      <c r="Q720" s="13"/>
      <c r="R720" s="67"/>
      <c r="S720" s="13"/>
      <c r="T720" s="13"/>
      <c r="U720" s="75"/>
      <c r="V720" s="58" t="s">
        <v>3550</v>
      </c>
      <c r="W720" s="59"/>
      <c r="X720" s="41"/>
      <c r="Y720" s="134" t="str">
        <f t="shared" si="146"/>
        <v/>
      </c>
      <c r="Z720" s="135" t="str">
        <f t="shared" si="147"/>
        <v/>
      </c>
      <c r="AA720" s="134"/>
      <c r="AB720" s="303"/>
      <c r="AC720" s="44"/>
      <c r="AD720" s="183" t="str">
        <f t="shared" si="148"/>
        <v/>
      </c>
      <c r="AE720" s="380">
        <v>0.1</v>
      </c>
      <c r="AF720" s="185" t="str">
        <f t="shared" si="149"/>
        <v/>
      </c>
      <c r="AG720" s="186" t="str">
        <f t="shared" si="150"/>
        <v/>
      </c>
      <c r="AH720" s="186" t="str">
        <f t="shared" si="151"/>
        <v/>
      </c>
      <c r="AI720" s="187" t="str">
        <f t="shared" si="152"/>
        <v/>
      </c>
      <c r="AJ720" s="337"/>
      <c r="AK720" s="61"/>
      <c r="AL720" s="372" t="str">
        <f t="shared" si="153"/>
        <v/>
      </c>
      <c r="AM720" s="14"/>
      <c r="AN720" s="15"/>
      <c r="AO720" s="15"/>
      <c r="AP720" s="15"/>
      <c r="AQ720" s="16"/>
      <c r="AR720" s="17"/>
      <c r="AT720" s="25"/>
      <c r="AU720" s="440" t="str">
        <f>IF($AT720="","",VLOOKUP($AT720,リスト!$CL:$CM,2,FALSE))</f>
        <v/>
      </c>
      <c r="AV720" s="449"/>
      <c r="AX720" s="384" t="str">
        <f t="shared" si="154"/>
        <v/>
      </c>
      <c r="AY720" s="384">
        <f t="shared" si="155"/>
        <v>0</v>
      </c>
      <c r="AZ720" s="384">
        <f t="shared" si="156"/>
        <v>0</v>
      </c>
      <c r="BA720" s="384">
        <f t="shared" si="157"/>
        <v>0</v>
      </c>
    </row>
    <row r="721" spans="2:53" s="177" customFormat="1" ht="24.75" hidden="1" customHeight="1" outlineLevel="1">
      <c r="B721" s="38"/>
      <c r="C721" s="52"/>
      <c r="D721" s="291" t="str">
        <f t="shared" si="145"/>
        <v/>
      </c>
      <c r="E721" s="3"/>
      <c r="F721" s="3"/>
      <c r="G721" s="3"/>
      <c r="H721" s="3"/>
      <c r="I721" s="3"/>
      <c r="J721" s="3"/>
      <c r="K721" s="3"/>
      <c r="L721" s="356"/>
      <c r="M721" s="3"/>
      <c r="N721" s="3"/>
      <c r="O721" s="3"/>
      <c r="P721" s="3"/>
      <c r="Q721" s="13"/>
      <c r="R721" s="67"/>
      <c r="S721" s="13"/>
      <c r="T721" s="13"/>
      <c r="U721" s="75"/>
      <c r="V721" s="58" t="s">
        <v>3550</v>
      </c>
      <c r="W721" s="59"/>
      <c r="X721" s="41"/>
      <c r="Y721" s="134" t="str">
        <f t="shared" si="146"/>
        <v/>
      </c>
      <c r="Z721" s="135" t="str">
        <f t="shared" si="147"/>
        <v/>
      </c>
      <c r="AA721" s="134"/>
      <c r="AB721" s="303"/>
      <c r="AC721" s="44"/>
      <c r="AD721" s="183" t="str">
        <f t="shared" si="148"/>
        <v/>
      </c>
      <c r="AE721" s="380">
        <v>0.1</v>
      </c>
      <c r="AF721" s="185" t="str">
        <f t="shared" si="149"/>
        <v/>
      </c>
      <c r="AG721" s="186" t="str">
        <f t="shared" si="150"/>
        <v/>
      </c>
      <c r="AH721" s="186" t="str">
        <f t="shared" si="151"/>
        <v/>
      </c>
      <c r="AI721" s="187" t="str">
        <f t="shared" si="152"/>
        <v/>
      </c>
      <c r="AJ721" s="337"/>
      <c r="AK721" s="61"/>
      <c r="AL721" s="372" t="str">
        <f t="shared" si="153"/>
        <v/>
      </c>
      <c r="AM721" s="14"/>
      <c r="AN721" s="15"/>
      <c r="AO721" s="15"/>
      <c r="AP721" s="15"/>
      <c r="AQ721" s="16"/>
      <c r="AR721" s="17"/>
      <c r="AT721" s="25"/>
      <c r="AU721" s="440" t="str">
        <f>IF($AT721="","",VLOOKUP($AT721,リスト!$CL:$CM,2,FALSE))</f>
        <v/>
      </c>
      <c r="AV721" s="449"/>
      <c r="AX721" s="384" t="str">
        <f t="shared" si="154"/>
        <v/>
      </c>
      <c r="AY721" s="384">
        <f t="shared" si="155"/>
        <v>0</v>
      </c>
      <c r="AZ721" s="384">
        <f t="shared" si="156"/>
        <v>0</v>
      </c>
      <c r="BA721" s="384">
        <f t="shared" si="157"/>
        <v>0</v>
      </c>
    </row>
    <row r="722" spans="2:53" s="177" customFormat="1" ht="24.75" hidden="1" customHeight="1" outlineLevel="1">
      <c r="B722" s="38"/>
      <c r="C722" s="52"/>
      <c r="D722" s="291" t="str">
        <f t="shared" si="145"/>
        <v/>
      </c>
      <c r="E722" s="3"/>
      <c r="F722" s="3"/>
      <c r="G722" s="3"/>
      <c r="H722" s="3"/>
      <c r="I722" s="3"/>
      <c r="J722" s="3"/>
      <c r="K722" s="3"/>
      <c r="L722" s="356"/>
      <c r="M722" s="3"/>
      <c r="N722" s="3"/>
      <c r="O722" s="3"/>
      <c r="P722" s="3"/>
      <c r="Q722" s="13"/>
      <c r="R722" s="67"/>
      <c r="S722" s="13"/>
      <c r="T722" s="13"/>
      <c r="U722" s="75"/>
      <c r="V722" s="58" t="s">
        <v>3550</v>
      </c>
      <c r="W722" s="59"/>
      <c r="X722" s="41"/>
      <c r="Y722" s="134" t="str">
        <f t="shared" si="146"/>
        <v/>
      </c>
      <c r="Z722" s="135" t="str">
        <f t="shared" si="147"/>
        <v/>
      </c>
      <c r="AA722" s="134"/>
      <c r="AB722" s="303"/>
      <c r="AC722" s="44"/>
      <c r="AD722" s="183" t="str">
        <f t="shared" si="148"/>
        <v/>
      </c>
      <c r="AE722" s="380">
        <v>0.1</v>
      </c>
      <c r="AF722" s="185" t="str">
        <f t="shared" si="149"/>
        <v/>
      </c>
      <c r="AG722" s="186" t="str">
        <f t="shared" si="150"/>
        <v/>
      </c>
      <c r="AH722" s="186" t="str">
        <f t="shared" si="151"/>
        <v/>
      </c>
      <c r="AI722" s="187" t="str">
        <f t="shared" si="152"/>
        <v/>
      </c>
      <c r="AJ722" s="337"/>
      <c r="AK722" s="61"/>
      <c r="AL722" s="372" t="str">
        <f t="shared" si="153"/>
        <v/>
      </c>
      <c r="AM722" s="14"/>
      <c r="AN722" s="15"/>
      <c r="AO722" s="15"/>
      <c r="AP722" s="15"/>
      <c r="AQ722" s="16"/>
      <c r="AR722" s="17"/>
      <c r="AT722" s="25"/>
      <c r="AU722" s="440" t="str">
        <f>IF($AT722="","",VLOOKUP($AT722,リスト!$CL:$CM,2,FALSE))</f>
        <v/>
      </c>
      <c r="AV722" s="449"/>
      <c r="AX722" s="384" t="str">
        <f t="shared" si="154"/>
        <v/>
      </c>
      <c r="AY722" s="384">
        <f t="shared" si="155"/>
        <v>0</v>
      </c>
      <c r="AZ722" s="384">
        <f t="shared" si="156"/>
        <v>0</v>
      </c>
      <c r="BA722" s="384">
        <f t="shared" si="157"/>
        <v>0</v>
      </c>
    </row>
    <row r="723" spans="2:53" s="177" customFormat="1" ht="24.75" hidden="1" customHeight="1" outlineLevel="1">
      <c r="B723" s="38"/>
      <c r="C723" s="52"/>
      <c r="D723" s="291" t="str">
        <f t="shared" si="145"/>
        <v/>
      </c>
      <c r="E723" s="3"/>
      <c r="F723" s="3"/>
      <c r="G723" s="3"/>
      <c r="H723" s="3"/>
      <c r="I723" s="3"/>
      <c r="J723" s="3"/>
      <c r="K723" s="3"/>
      <c r="L723" s="356"/>
      <c r="M723" s="3"/>
      <c r="N723" s="3"/>
      <c r="O723" s="3"/>
      <c r="P723" s="3"/>
      <c r="Q723" s="13"/>
      <c r="R723" s="67"/>
      <c r="S723" s="13"/>
      <c r="T723" s="13"/>
      <c r="U723" s="75"/>
      <c r="V723" s="58" t="s">
        <v>3550</v>
      </c>
      <c r="W723" s="59"/>
      <c r="X723" s="41"/>
      <c r="Y723" s="134" t="str">
        <f t="shared" si="146"/>
        <v/>
      </c>
      <c r="Z723" s="135" t="str">
        <f t="shared" si="147"/>
        <v/>
      </c>
      <c r="AA723" s="134"/>
      <c r="AB723" s="303"/>
      <c r="AC723" s="44"/>
      <c r="AD723" s="183" t="str">
        <f t="shared" si="148"/>
        <v/>
      </c>
      <c r="AE723" s="380">
        <v>0.1</v>
      </c>
      <c r="AF723" s="185" t="str">
        <f t="shared" si="149"/>
        <v/>
      </c>
      <c r="AG723" s="186" t="str">
        <f t="shared" si="150"/>
        <v/>
      </c>
      <c r="AH723" s="186" t="str">
        <f t="shared" si="151"/>
        <v/>
      </c>
      <c r="AI723" s="187" t="str">
        <f t="shared" si="152"/>
        <v/>
      </c>
      <c r="AJ723" s="337"/>
      <c r="AK723" s="61"/>
      <c r="AL723" s="372" t="str">
        <f t="shared" si="153"/>
        <v/>
      </c>
      <c r="AM723" s="14"/>
      <c r="AN723" s="15"/>
      <c r="AO723" s="15"/>
      <c r="AP723" s="15"/>
      <c r="AQ723" s="16"/>
      <c r="AR723" s="17"/>
      <c r="AT723" s="25"/>
      <c r="AU723" s="440" t="str">
        <f>IF($AT723="","",VLOOKUP($AT723,リスト!$CL:$CM,2,FALSE))</f>
        <v/>
      </c>
      <c r="AV723" s="449"/>
      <c r="AX723" s="384" t="str">
        <f t="shared" si="154"/>
        <v/>
      </c>
      <c r="AY723" s="384">
        <f t="shared" si="155"/>
        <v>0</v>
      </c>
      <c r="AZ723" s="384">
        <f t="shared" si="156"/>
        <v>0</v>
      </c>
      <c r="BA723" s="384">
        <f t="shared" si="157"/>
        <v>0</v>
      </c>
    </row>
    <row r="724" spans="2:53" s="177" customFormat="1" ht="24.75" hidden="1" customHeight="1" outlineLevel="1">
      <c r="B724" s="38"/>
      <c r="C724" s="52"/>
      <c r="D724" s="291" t="str">
        <f t="shared" si="145"/>
        <v/>
      </c>
      <c r="E724" s="3"/>
      <c r="F724" s="3"/>
      <c r="G724" s="3"/>
      <c r="H724" s="3"/>
      <c r="I724" s="3"/>
      <c r="J724" s="3"/>
      <c r="K724" s="3"/>
      <c r="L724" s="356"/>
      <c r="M724" s="3"/>
      <c r="N724" s="3"/>
      <c r="O724" s="3"/>
      <c r="P724" s="3"/>
      <c r="Q724" s="13"/>
      <c r="R724" s="67"/>
      <c r="S724" s="13"/>
      <c r="T724" s="13"/>
      <c r="U724" s="75"/>
      <c r="V724" s="58" t="s">
        <v>3550</v>
      </c>
      <c r="W724" s="59"/>
      <c r="X724" s="41"/>
      <c r="Y724" s="134" t="str">
        <f t="shared" si="146"/>
        <v/>
      </c>
      <c r="Z724" s="135" t="str">
        <f t="shared" si="147"/>
        <v/>
      </c>
      <c r="AA724" s="134"/>
      <c r="AB724" s="303"/>
      <c r="AC724" s="44"/>
      <c r="AD724" s="183" t="str">
        <f t="shared" si="148"/>
        <v/>
      </c>
      <c r="AE724" s="380">
        <v>0.1</v>
      </c>
      <c r="AF724" s="185" t="str">
        <f t="shared" si="149"/>
        <v/>
      </c>
      <c r="AG724" s="186" t="str">
        <f t="shared" si="150"/>
        <v/>
      </c>
      <c r="AH724" s="186" t="str">
        <f t="shared" si="151"/>
        <v/>
      </c>
      <c r="AI724" s="187" t="str">
        <f t="shared" si="152"/>
        <v/>
      </c>
      <c r="AJ724" s="337"/>
      <c r="AK724" s="61"/>
      <c r="AL724" s="372" t="str">
        <f t="shared" si="153"/>
        <v/>
      </c>
      <c r="AM724" s="14"/>
      <c r="AN724" s="15"/>
      <c r="AO724" s="15"/>
      <c r="AP724" s="15"/>
      <c r="AQ724" s="16"/>
      <c r="AR724" s="17"/>
      <c r="AT724" s="25"/>
      <c r="AU724" s="440" t="str">
        <f>IF($AT724="","",VLOOKUP($AT724,リスト!$CL:$CM,2,FALSE))</f>
        <v/>
      </c>
      <c r="AV724" s="449"/>
      <c r="AX724" s="384" t="str">
        <f t="shared" si="154"/>
        <v/>
      </c>
      <c r="AY724" s="384">
        <f t="shared" si="155"/>
        <v>0</v>
      </c>
      <c r="AZ724" s="384">
        <f t="shared" si="156"/>
        <v>0</v>
      </c>
      <c r="BA724" s="384">
        <f t="shared" si="157"/>
        <v>0</v>
      </c>
    </row>
    <row r="725" spans="2:53" s="177" customFormat="1" ht="24.75" hidden="1" customHeight="1" outlineLevel="1">
      <c r="B725" s="38"/>
      <c r="C725" s="52"/>
      <c r="D725" s="291" t="str">
        <f t="shared" si="145"/>
        <v/>
      </c>
      <c r="E725" s="3"/>
      <c r="F725" s="3"/>
      <c r="G725" s="3"/>
      <c r="H725" s="3"/>
      <c r="I725" s="3"/>
      <c r="J725" s="3"/>
      <c r="K725" s="3"/>
      <c r="L725" s="356"/>
      <c r="M725" s="3"/>
      <c r="N725" s="3"/>
      <c r="O725" s="3"/>
      <c r="P725" s="3"/>
      <c r="Q725" s="13"/>
      <c r="R725" s="67"/>
      <c r="S725" s="13"/>
      <c r="T725" s="13"/>
      <c r="U725" s="75"/>
      <c r="V725" s="58" t="s">
        <v>3550</v>
      </c>
      <c r="W725" s="59"/>
      <c r="X725" s="41"/>
      <c r="Y725" s="134" t="str">
        <f t="shared" si="146"/>
        <v/>
      </c>
      <c r="Z725" s="135" t="str">
        <f t="shared" si="147"/>
        <v/>
      </c>
      <c r="AA725" s="134"/>
      <c r="AB725" s="303"/>
      <c r="AC725" s="44"/>
      <c r="AD725" s="183" t="str">
        <f t="shared" si="148"/>
        <v/>
      </c>
      <c r="AE725" s="380">
        <v>0.1</v>
      </c>
      <c r="AF725" s="185" t="str">
        <f t="shared" si="149"/>
        <v/>
      </c>
      <c r="AG725" s="186" t="str">
        <f t="shared" si="150"/>
        <v/>
      </c>
      <c r="AH725" s="186" t="str">
        <f t="shared" si="151"/>
        <v/>
      </c>
      <c r="AI725" s="187" t="str">
        <f t="shared" si="152"/>
        <v/>
      </c>
      <c r="AJ725" s="337"/>
      <c r="AK725" s="61"/>
      <c r="AL725" s="372" t="str">
        <f t="shared" si="153"/>
        <v/>
      </c>
      <c r="AM725" s="14"/>
      <c r="AN725" s="15"/>
      <c r="AO725" s="15"/>
      <c r="AP725" s="15"/>
      <c r="AQ725" s="16"/>
      <c r="AR725" s="17"/>
      <c r="AT725" s="25"/>
      <c r="AU725" s="440" t="str">
        <f>IF($AT725="","",VLOOKUP($AT725,リスト!$CL:$CM,2,FALSE))</f>
        <v/>
      </c>
      <c r="AV725" s="449"/>
      <c r="AX725" s="384" t="str">
        <f t="shared" si="154"/>
        <v/>
      </c>
      <c r="AY725" s="384">
        <f t="shared" si="155"/>
        <v>0</v>
      </c>
      <c r="AZ725" s="384">
        <f t="shared" si="156"/>
        <v>0</v>
      </c>
      <c r="BA725" s="384">
        <f t="shared" si="157"/>
        <v>0</v>
      </c>
    </row>
    <row r="726" spans="2:53" s="177" customFormat="1" ht="24.75" hidden="1" customHeight="1" outlineLevel="1">
      <c r="B726" s="38"/>
      <c r="C726" s="52"/>
      <c r="D726" s="291" t="str">
        <f t="shared" si="145"/>
        <v/>
      </c>
      <c r="E726" s="3"/>
      <c r="F726" s="3"/>
      <c r="G726" s="3"/>
      <c r="H726" s="3"/>
      <c r="I726" s="3"/>
      <c r="J726" s="3"/>
      <c r="K726" s="3"/>
      <c r="L726" s="356"/>
      <c r="M726" s="3"/>
      <c r="N726" s="3"/>
      <c r="O726" s="3"/>
      <c r="P726" s="3"/>
      <c r="Q726" s="13"/>
      <c r="R726" s="67"/>
      <c r="S726" s="13"/>
      <c r="T726" s="13"/>
      <c r="U726" s="75"/>
      <c r="V726" s="58" t="s">
        <v>3550</v>
      </c>
      <c r="W726" s="59"/>
      <c r="X726" s="41"/>
      <c r="Y726" s="134" t="str">
        <f t="shared" si="146"/>
        <v/>
      </c>
      <c r="Z726" s="135" t="str">
        <f t="shared" si="147"/>
        <v/>
      </c>
      <c r="AA726" s="134"/>
      <c r="AB726" s="303"/>
      <c r="AC726" s="44"/>
      <c r="AD726" s="183" t="str">
        <f t="shared" si="148"/>
        <v/>
      </c>
      <c r="AE726" s="380">
        <v>0.1</v>
      </c>
      <c r="AF726" s="185" t="str">
        <f t="shared" si="149"/>
        <v/>
      </c>
      <c r="AG726" s="186" t="str">
        <f t="shared" si="150"/>
        <v/>
      </c>
      <c r="AH726" s="186" t="str">
        <f t="shared" si="151"/>
        <v/>
      </c>
      <c r="AI726" s="187" t="str">
        <f t="shared" si="152"/>
        <v/>
      </c>
      <c r="AJ726" s="337"/>
      <c r="AK726" s="61"/>
      <c r="AL726" s="372" t="str">
        <f t="shared" si="153"/>
        <v/>
      </c>
      <c r="AM726" s="14"/>
      <c r="AN726" s="15"/>
      <c r="AO726" s="15"/>
      <c r="AP726" s="15"/>
      <c r="AQ726" s="16"/>
      <c r="AR726" s="17"/>
      <c r="AT726" s="25"/>
      <c r="AU726" s="440" t="str">
        <f>IF($AT726="","",VLOOKUP($AT726,リスト!$CL:$CM,2,FALSE))</f>
        <v/>
      </c>
      <c r="AV726" s="449"/>
      <c r="AX726" s="384" t="str">
        <f t="shared" si="154"/>
        <v/>
      </c>
      <c r="AY726" s="384">
        <f t="shared" si="155"/>
        <v>0</v>
      </c>
      <c r="AZ726" s="384">
        <f t="shared" si="156"/>
        <v>0</v>
      </c>
      <c r="BA726" s="384">
        <f t="shared" si="157"/>
        <v>0</v>
      </c>
    </row>
    <row r="727" spans="2:53" s="177" customFormat="1" ht="24.75" hidden="1" customHeight="1" outlineLevel="1">
      <c r="B727" s="38"/>
      <c r="C727" s="52"/>
      <c r="D727" s="291" t="str">
        <f t="shared" si="145"/>
        <v/>
      </c>
      <c r="E727" s="3"/>
      <c r="F727" s="3"/>
      <c r="G727" s="3"/>
      <c r="H727" s="3"/>
      <c r="I727" s="3"/>
      <c r="J727" s="3"/>
      <c r="K727" s="3"/>
      <c r="L727" s="356"/>
      <c r="M727" s="3"/>
      <c r="N727" s="3"/>
      <c r="O727" s="3"/>
      <c r="P727" s="3"/>
      <c r="Q727" s="13"/>
      <c r="R727" s="67"/>
      <c r="S727" s="13"/>
      <c r="T727" s="13"/>
      <c r="U727" s="75"/>
      <c r="V727" s="58" t="s">
        <v>3550</v>
      </c>
      <c r="W727" s="59"/>
      <c r="X727" s="41"/>
      <c r="Y727" s="134" t="str">
        <f t="shared" si="146"/>
        <v/>
      </c>
      <c r="Z727" s="135" t="str">
        <f t="shared" si="147"/>
        <v/>
      </c>
      <c r="AA727" s="134"/>
      <c r="AB727" s="303"/>
      <c r="AC727" s="44"/>
      <c r="AD727" s="183" t="str">
        <f t="shared" si="148"/>
        <v/>
      </c>
      <c r="AE727" s="380">
        <v>0.1</v>
      </c>
      <c r="AF727" s="185" t="str">
        <f t="shared" si="149"/>
        <v/>
      </c>
      <c r="AG727" s="186" t="str">
        <f t="shared" si="150"/>
        <v/>
      </c>
      <c r="AH727" s="186" t="str">
        <f t="shared" si="151"/>
        <v/>
      </c>
      <c r="AI727" s="187" t="str">
        <f t="shared" si="152"/>
        <v/>
      </c>
      <c r="AJ727" s="337"/>
      <c r="AK727" s="61"/>
      <c r="AL727" s="372" t="str">
        <f t="shared" si="153"/>
        <v/>
      </c>
      <c r="AM727" s="14"/>
      <c r="AN727" s="15"/>
      <c r="AO727" s="15"/>
      <c r="AP727" s="15"/>
      <c r="AQ727" s="16"/>
      <c r="AR727" s="17"/>
      <c r="AT727" s="25"/>
      <c r="AU727" s="440" t="str">
        <f>IF($AT727="","",VLOOKUP($AT727,リスト!$CL:$CM,2,FALSE))</f>
        <v/>
      </c>
      <c r="AV727" s="449"/>
      <c r="AX727" s="384" t="str">
        <f t="shared" si="154"/>
        <v/>
      </c>
      <c r="AY727" s="384">
        <f t="shared" si="155"/>
        <v>0</v>
      </c>
      <c r="AZ727" s="384">
        <f t="shared" si="156"/>
        <v>0</v>
      </c>
      <c r="BA727" s="384">
        <f t="shared" si="157"/>
        <v>0</v>
      </c>
    </row>
    <row r="728" spans="2:53" s="177" customFormat="1" ht="24.75" hidden="1" customHeight="1" outlineLevel="1">
      <c r="B728" s="38"/>
      <c r="C728" s="52"/>
      <c r="D728" s="291" t="str">
        <f t="shared" si="145"/>
        <v/>
      </c>
      <c r="E728" s="3"/>
      <c r="F728" s="3"/>
      <c r="G728" s="3"/>
      <c r="H728" s="3"/>
      <c r="I728" s="3"/>
      <c r="J728" s="3"/>
      <c r="K728" s="3"/>
      <c r="L728" s="356"/>
      <c r="M728" s="3"/>
      <c r="N728" s="3"/>
      <c r="O728" s="3"/>
      <c r="P728" s="3"/>
      <c r="Q728" s="13"/>
      <c r="R728" s="67"/>
      <c r="S728" s="13"/>
      <c r="T728" s="13"/>
      <c r="U728" s="75"/>
      <c r="V728" s="58" t="s">
        <v>3550</v>
      </c>
      <c r="W728" s="59"/>
      <c r="X728" s="41"/>
      <c r="Y728" s="134" t="str">
        <f t="shared" si="146"/>
        <v/>
      </c>
      <c r="Z728" s="135" t="str">
        <f t="shared" si="147"/>
        <v/>
      </c>
      <c r="AA728" s="134"/>
      <c r="AB728" s="303"/>
      <c r="AC728" s="44"/>
      <c r="AD728" s="183" t="str">
        <f t="shared" si="148"/>
        <v/>
      </c>
      <c r="AE728" s="380">
        <v>0.1</v>
      </c>
      <c r="AF728" s="185" t="str">
        <f t="shared" si="149"/>
        <v/>
      </c>
      <c r="AG728" s="186" t="str">
        <f t="shared" si="150"/>
        <v/>
      </c>
      <c r="AH728" s="186" t="str">
        <f t="shared" si="151"/>
        <v/>
      </c>
      <c r="AI728" s="187" t="str">
        <f t="shared" si="152"/>
        <v/>
      </c>
      <c r="AJ728" s="337"/>
      <c r="AK728" s="61"/>
      <c r="AL728" s="372" t="str">
        <f t="shared" si="153"/>
        <v/>
      </c>
      <c r="AM728" s="14"/>
      <c r="AN728" s="15"/>
      <c r="AO728" s="15"/>
      <c r="AP728" s="15"/>
      <c r="AQ728" s="16"/>
      <c r="AR728" s="17"/>
      <c r="AT728" s="25"/>
      <c r="AU728" s="440" t="str">
        <f>IF($AT728="","",VLOOKUP($AT728,リスト!$CL:$CM,2,FALSE))</f>
        <v/>
      </c>
      <c r="AV728" s="449"/>
      <c r="AX728" s="384" t="str">
        <f t="shared" si="154"/>
        <v/>
      </c>
      <c r="AY728" s="384">
        <f t="shared" si="155"/>
        <v>0</v>
      </c>
      <c r="AZ728" s="384">
        <f t="shared" si="156"/>
        <v>0</v>
      </c>
      <c r="BA728" s="384">
        <f t="shared" si="157"/>
        <v>0</v>
      </c>
    </row>
    <row r="729" spans="2:53" s="177" customFormat="1" ht="24.75" hidden="1" customHeight="1" outlineLevel="1">
      <c r="B729" s="38"/>
      <c r="C729" s="52"/>
      <c r="D729" s="291" t="str">
        <f t="shared" si="145"/>
        <v/>
      </c>
      <c r="E729" s="3"/>
      <c r="F729" s="3"/>
      <c r="G729" s="3"/>
      <c r="H729" s="3"/>
      <c r="I729" s="3"/>
      <c r="J729" s="3"/>
      <c r="K729" s="3"/>
      <c r="L729" s="356"/>
      <c r="M729" s="3"/>
      <c r="N729" s="3"/>
      <c r="O729" s="3"/>
      <c r="P729" s="3"/>
      <c r="Q729" s="13"/>
      <c r="R729" s="67"/>
      <c r="S729" s="13"/>
      <c r="T729" s="13"/>
      <c r="U729" s="75"/>
      <c r="V729" s="58" t="s">
        <v>3550</v>
      </c>
      <c r="W729" s="59"/>
      <c r="X729" s="41"/>
      <c r="Y729" s="134" t="str">
        <f t="shared" si="146"/>
        <v/>
      </c>
      <c r="Z729" s="135" t="str">
        <f t="shared" si="147"/>
        <v/>
      </c>
      <c r="AA729" s="134"/>
      <c r="AB729" s="303"/>
      <c r="AC729" s="44"/>
      <c r="AD729" s="183" t="str">
        <f t="shared" si="148"/>
        <v/>
      </c>
      <c r="AE729" s="380">
        <v>0.1</v>
      </c>
      <c r="AF729" s="185" t="str">
        <f t="shared" si="149"/>
        <v/>
      </c>
      <c r="AG729" s="186" t="str">
        <f t="shared" si="150"/>
        <v/>
      </c>
      <c r="AH729" s="186" t="str">
        <f t="shared" si="151"/>
        <v/>
      </c>
      <c r="AI729" s="187" t="str">
        <f t="shared" si="152"/>
        <v/>
      </c>
      <c r="AJ729" s="337"/>
      <c r="AK729" s="61"/>
      <c r="AL729" s="372" t="str">
        <f t="shared" si="153"/>
        <v/>
      </c>
      <c r="AM729" s="14"/>
      <c r="AN729" s="15"/>
      <c r="AO729" s="15"/>
      <c r="AP729" s="15"/>
      <c r="AQ729" s="16"/>
      <c r="AR729" s="17"/>
      <c r="AT729" s="25"/>
      <c r="AU729" s="440" t="str">
        <f>IF($AT729="","",VLOOKUP($AT729,リスト!$CL:$CM,2,FALSE))</f>
        <v/>
      </c>
      <c r="AV729" s="449"/>
      <c r="AX729" s="384" t="str">
        <f t="shared" si="154"/>
        <v/>
      </c>
      <c r="AY729" s="384">
        <f t="shared" si="155"/>
        <v>0</v>
      </c>
      <c r="AZ729" s="384">
        <f t="shared" si="156"/>
        <v>0</v>
      </c>
      <c r="BA729" s="384">
        <f t="shared" si="157"/>
        <v>0</v>
      </c>
    </row>
    <row r="730" spans="2:53" s="177" customFormat="1" ht="24.75" hidden="1" customHeight="1" outlineLevel="1">
      <c r="B730" s="38"/>
      <c r="C730" s="52"/>
      <c r="D730" s="291" t="str">
        <f t="shared" si="145"/>
        <v/>
      </c>
      <c r="E730" s="3"/>
      <c r="F730" s="3"/>
      <c r="G730" s="3"/>
      <c r="H730" s="3"/>
      <c r="I730" s="3"/>
      <c r="J730" s="3"/>
      <c r="K730" s="3"/>
      <c r="L730" s="356"/>
      <c r="M730" s="3"/>
      <c r="N730" s="3"/>
      <c r="O730" s="3"/>
      <c r="P730" s="3"/>
      <c r="Q730" s="13"/>
      <c r="R730" s="67"/>
      <c r="S730" s="13"/>
      <c r="T730" s="13"/>
      <c r="U730" s="75"/>
      <c r="V730" s="58" t="s">
        <v>3550</v>
      </c>
      <c r="W730" s="59"/>
      <c r="X730" s="41"/>
      <c r="Y730" s="134" t="str">
        <f t="shared" si="146"/>
        <v/>
      </c>
      <c r="Z730" s="135" t="str">
        <f t="shared" si="147"/>
        <v/>
      </c>
      <c r="AA730" s="134"/>
      <c r="AB730" s="303"/>
      <c r="AC730" s="44"/>
      <c r="AD730" s="183" t="str">
        <f t="shared" si="148"/>
        <v/>
      </c>
      <c r="AE730" s="380">
        <v>0.1</v>
      </c>
      <c r="AF730" s="185" t="str">
        <f t="shared" si="149"/>
        <v/>
      </c>
      <c r="AG730" s="186" t="str">
        <f t="shared" si="150"/>
        <v/>
      </c>
      <c r="AH730" s="186" t="str">
        <f t="shared" si="151"/>
        <v/>
      </c>
      <c r="AI730" s="187" t="str">
        <f t="shared" si="152"/>
        <v/>
      </c>
      <c r="AJ730" s="337"/>
      <c r="AK730" s="61"/>
      <c r="AL730" s="372" t="str">
        <f t="shared" si="153"/>
        <v/>
      </c>
      <c r="AM730" s="14"/>
      <c r="AN730" s="15"/>
      <c r="AO730" s="15"/>
      <c r="AP730" s="15"/>
      <c r="AQ730" s="16"/>
      <c r="AR730" s="17"/>
      <c r="AT730" s="25"/>
      <c r="AU730" s="440" t="str">
        <f>IF($AT730="","",VLOOKUP($AT730,リスト!$CL:$CM,2,FALSE))</f>
        <v/>
      </c>
      <c r="AV730" s="449"/>
      <c r="AX730" s="384" t="str">
        <f t="shared" si="154"/>
        <v/>
      </c>
      <c r="AY730" s="384">
        <f t="shared" si="155"/>
        <v>0</v>
      </c>
      <c r="AZ730" s="384">
        <f t="shared" si="156"/>
        <v>0</v>
      </c>
      <c r="BA730" s="384">
        <f t="shared" si="157"/>
        <v>0</v>
      </c>
    </row>
    <row r="731" spans="2:53" s="177" customFormat="1" ht="24.75" hidden="1" customHeight="1" outlineLevel="1">
      <c r="B731" s="38"/>
      <c r="C731" s="52"/>
      <c r="D731" s="291" t="str">
        <f t="shared" si="145"/>
        <v/>
      </c>
      <c r="E731" s="3"/>
      <c r="F731" s="3"/>
      <c r="G731" s="3"/>
      <c r="H731" s="3"/>
      <c r="I731" s="3"/>
      <c r="J731" s="3"/>
      <c r="K731" s="3"/>
      <c r="L731" s="356"/>
      <c r="M731" s="3"/>
      <c r="N731" s="3"/>
      <c r="O731" s="3"/>
      <c r="P731" s="3"/>
      <c r="Q731" s="13"/>
      <c r="R731" s="67"/>
      <c r="S731" s="13"/>
      <c r="T731" s="13"/>
      <c r="U731" s="75"/>
      <c r="V731" s="58" t="s">
        <v>3550</v>
      </c>
      <c r="W731" s="59"/>
      <c r="X731" s="41"/>
      <c r="Y731" s="134" t="str">
        <f t="shared" si="146"/>
        <v/>
      </c>
      <c r="Z731" s="135" t="str">
        <f t="shared" si="147"/>
        <v/>
      </c>
      <c r="AA731" s="134"/>
      <c r="AB731" s="303"/>
      <c r="AC731" s="44"/>
      <c r="AD731" s="183" t="str">
        <f t="shared" si="148"/>
        <v/>
      </c>
      <c r="AE731" s="380">
        <v>0.1</v>
      </c>
      <c r="AF731" s="185" t="str">
        <f t="shared" si="149"/>
        <v/>
      </c>
      <c r="AG731" s="186" t="str">
        <f t="shared" si="150"/>
        <v/>
      </c>
      <c r="AH731" s="186" t="str">
        <f t="shared" si="151"/>
        <v/>
      </c>
      <c r="AI731" s="187" t="str">
        <f t="shared" si="152"/>
        <v/>
      </c>
      <c r="AJ731" s="337"/>
      <c r="AK731" s="61"/>
      <c r="AL731" s="372" t="str">
        <f t="shared" si="153"/>
        <v/>
      </c>
      <c r="AM731" s="14"/>
      <c r="AN731" s="15"/>
      <c r="AO731" s="15"/>
      <c r="AP731" s="15"/>
      <c r="AQ731" s="16"/>
      <c r="AR731" s="17"/>
      <c r="AT731" s="25"/>
      <c r="AU731" s="440" t="str">
        <f>IF($AT731="","",VLOOKUP($AT731,リスト!$CL:$CM,2,FALSE))</f>
        <v/>
      </c>
      <c r="AV731" s="449"/>
      <c r="AX731" s="384" t="str">
        <f t="shared" si="154"/>
        <v/>
      </c>
      <c r="AY731" s="384">
        <f t="shared" si="155"/>
        <v>0</v>
      </c>
      <c r="AZ731" s="384">
        <f t="shared" si="156"/>
        <v>0</v>
      </c>
      <c r="BA731" s="384">
        <f t="shared" si="157"/>
        <v>0</v>
      </c>
    </row>
    <row r="732" spans="2:53" s="177" customFormat="1" ht="24.75" hidden="1" customHeight="1" outlineLevel="1">
      <c r="B732" s="38"/>
      <c r="C732" s="52"/>
      <c r="D732" s="291" t="str">
        <f t="shared" si="145"/>
        <v/>
      </c>
      <c r="E732" s="3"/>
      <c r="F732" s="3"/>
      <c r="G732" s="3"/>
      <c r="H732" s="3"/>
      <c r="I732" s="3"/>
      <c r="J732" s="3"/>
      <c r="K732" s="3"/>
      <c r="L732" s="356"/>
      <c r="M732" s="3"/>
      <c r="N732" s="3"/>
      <c r="O732" s="3"/>
      <c r="P732" s="3"/>
      <c r="Q732" s="13"/>
      <c r="R732" s="67"/>
      <c r="S732" s="13"/>
      <c r="T732" s="13"/>
      <c r="U732" s="75"/>
      <c r="V732" s="58" t="s">
        <v>3550</v>
      </c>
      <c r="W732" s="59"/>
      <c r="X732" s="41"/>
      <c r="Y732" s="134" t="str">
        <f t="shared" si="146"/>
        <v/>
      </c>
      <c r="Z732" s="135" t="str">
        <f t="shared" si="147"/>
        <v/>
      </c>
      <c r="AA732" s="134"/>
      <c r="AB732" s="303"/>
      <c r="AC732" s="44"/>
      <c r="AD732" s="183" t="str">
        <f t="shared" si="148"/>
        <v/>
      </c>
      <c r="AE732" s="380">
        <v>0.1</v>
      </c>
      <c r="AF732" s="185" t="str">
        <f t="shared" si="149"/>
        <v/>
      </c>
      <c r="AG732" s="186" t="str">
        <f t="shared" si="150"/>
        <v/>
      </c>
      <c r="AH732" s="186" t="str">
        <f t="shared" si="151"/>
        <v/>
      </c>
      <c r="AI732" s="187" t="str">
        <f t="shared" si="152"/>
        <v/>
      </c>
      <c r="AJ732" s="337"/>
      <c r="AK732" s="61"/>
      <c r="AL732" s="372" t="str">
        <f t="shared" si="153"/>
        <v/>
      </c>
      <c r="AM732" s="14"/>
      <c r="AN732" s="15"/>
      <c r="AO732" s="15"/>
      <c r="AP732" s="15"/>
      <c r="AQ732" s="16"/>
      <c r="AR732" s="17"/>
      <c r="AT732" s="25"/>
      <c r="AU732" s="440" t="str">
        <f>IF($AT732="","",VLOOKUP($AT732,リスト!$CL:$CM,2,FALSE))</f>
        <v/>
      </c>
      <c r="AV732" s="449"/>
      <c r="AX732" s="384" t="str">
        <f t="shared" si="154"/>
        <v/>
      </c>
      <c r="AY732" s="384">
        <f t="shared" si="155"/>
        <v>0</v>
      </c>
      <c r="AZ732" s="384">
        <f t="shared" si="156"/>
        <v>0</v>
      </c>
      <c r="BA732" s="384">
        <f t="shared" si="157"/>
        <v>0</v>
      </c>
    </row>
    <row r="733" spans="2:53" s="177" customFormat="1" ht="24.75" hidden="1" customHeight="1" outlineLevel="1">
      <c r="B733" s="38"/>
      <c r="C733" s="52"/>
      <c r="D733" s="291" t="str">
        <f t="shared" si="145"/>
        <v/>
      </c>
      <c r="E733" s="3"/>
      <c r="F733" s="3"/>
      <c r="G733" s="3"/>
      <c r="H733" s="3"/>
      <c r="I733" s="3"/>
      <c r="J733" s="3"/>
      <c r="K733" s="3"/>
      <c r="L733" s="356"/>
      <c r="M733" s="3"/>
      <c r="N733" s="3"/>
      <c r="O733" s="3"/>
      <c r="P733" s="3"/>
      <c r="Q733" s="13"/>
      <c r="R733" s="67"/>
      <c r="S733" s="13"/>
      <c r="T733" s="13"/>
      <c r="U733" s="75"/>
      <c r="V733" s="58" t="s">
        <v>3550</v>
      </c>
      <c r="W733" s="59"/>
      <c r="X733" s="41"/>
      <c r="Y733" s="134" t="str">
        <f t="shared" si="146"/>
        <v/>
      </c>
      <c r="Z733" s="135" t="str">
        <f t="shared" si="147"/>
        <v/>
      </c>
      <c r="AA733" s="134"/>
      <c r="AB733" s="303"/>
      <c r="AC733" s="44"/>
      <c r="AD733" s="183" t="str">
        <f t="shared" si="148"/>
        <v/>
      </c>
      <c r="AE733" s="380">
        <v>0.1</v>
      </c>
      <c r="AF733" s="185" t="str">
        <f t="shared" si="149"/>
        <v/>
      </c>
      <c r="AG733" s="186" t="str">
        <f t="shared" si="150"/>
        <v/>
      </c>
      <c r="AH733" s="186" t="str">
        <f t="shared" si="151"/>
        <v/>
      </c>
      <c r="AI733" s="187" t="str">
        <f t="shared" si="152"/>
        <v/>
      </c>
      <c r="AJ733" s="337"/>
      <c r="AK733" s="61"/>
      <c r="AL733" s="372" t="str">
        <f t="shared" si="153"/>
        <v/>
      </c>
      <c r="AM733" s="14"/>
      <c r="AN733" s="15"/>
      <c r="AO733" s="15"/>
      <c r="AP733" s="15"/>
      <c r="AQ733" s="16"/>
      <c r="AR733" s="17"/>
      <c r="AT733" s="25"/>
      <c r="AU733" s="440" t="str">
        <f>IF($AT733="","",VLOOKUP($AT733,リスト!$CL:$CM,2,FALSE))</f>
        <v/>
      </c>
      <c r="AV733" s="449"/>
      <c r="AX733" s="384" t="str">
        <f t="shared" si="154"/>
        <v/>
      </c>
      <c r="AY733" s="384">
        <f t="shared" si="155"/>
        <v>0</v>
      </c>
      <c r="AZ733" s="384">
        <f t="shared" si="156"/>
        <v>0</v>
      </c>
      <c r="BA733" s="384">
        <f t="shared" si="157"/>
        <v>0</v>
      </c>
    </row>
    <row r="734" spans="2:53" s="177" customFormat="1" ht="24.75" hidden="1" customHeight="1" outlineLevel="1">
      <c r="B734" s="38"/>
      <c r="C734" s="52"/>
      <c r="D734" s="291" t="str">
        <f t="shared" si="145"/>
        <v/>
      </c>
      <c r="E734" s="3"/>
      <c r="F734" s="3"/>
      <c r="G734" s="3"/>
      <c r="H734" s="3"/>
      <c r="I734" s="3"/>
      <c r="J734" s="3"/>
      <c r="K734" s="3"/>
      <c r="L734" s="356"/>
      <c r="M734" s="3"/>
      <c r="N734" s="3"/>
      <c r="O734" s="3"/>
      <c r="P734" s="3"/>
      <c r="Q734" s="13"/>
      <c r="R734" s="67"/>
      <c r="S734" s="13"/>
      <c r="T734" s="13"/>
      <c r="U734" s="75"/>
      <c r="V734" s="58" t="s">
        <v>3550</v>
      </c>
      <c r="W734" s="59"/>
      <c r="X734" s="41"/>
      <c r="Y734" s="134" t="str">
        <f t="shared" si="146"/>
        <v/>
      </c>
      <c r="Z734" s="135" t="str">
        <f t="shared" si="147"/>
        <v/>
      </c>
      <c r="AA734" s="134"/>
      <c r="AB734" s="303"/>
      <c r="AC734" s="44"/>
      <c r="AD734" s="183" t="str">
        <f t="shared" si="148"/>
        <v/>
      </c>
      <c r="AE734" s="380">
        <v>0.1</v>
      </c>
      <c r="AF734" s="185" t="str">
        <f t="shared" si="149"/>
        <v/>
      </c>
      <c r="AG734" s="186" t="str">
        <f t="shared" si="150"/>
        <v/>
      </c>
      <c r="AH734" s="186" t="str">
        <f t="shared" si="151"/>
        <v/>
      </c>
      <c r="AI734" s="187" t="str">
        <f t="shared" si="152"/>
        <v/>
      </c>
      <c r="AJ734" s="337"/>
      <c r="AK734" s="61"/>
      <c r="AL734" s="372" t="str">
        <f t="shared" si="153"/>
        <v/>
      </c>
      <c r="AM734" s="14"/>
      <c r="AN734" s="15"/>
      <c r="AO734" s="15"/>
      <c r="AP734" s="15"/>
      <c r="AQ734" s="16"/>
      <c r="AR734" s="17"/>
      <c r="AT734" s="25"/>
      <c r="AU734" s="440" t="str">
        <f>IF($AT734="","",VLOOKUP($AT734,リスト!$CL:$CM,2,FALSE))</f>
        <v/>
      </c>
      <c r="AV734" s="449"/>
      <c r="AX734" s="384" t="str">
        <f t="shared" si="154"/>
        <v/>
      </c>
      <c r="AY734" s="384">
        <f t="shared" si="155"/>
        <v>0</v>
      </c>
      <c r="AZ734" s="384">
        <f t="shared" si="156"/>
        <v>0</v>
      </c>
      <c r="BA734" s="384">
        <f t="shared" si="157"/>
        <v>0</v>
      </c>
    </row>
    <row r="735" spans="2:53" s="177" customFormat="1" ht="24.75" hidden="1" customHeight="1" outlineLevel="1">
      <c r="B735" s="38"/>
      <c r="C735" s="52"/>
      <c r="D735" s="291" t="str">
        <f t="shared" si="145"/>
        <v/>
      </c>
      <c r="E735" s="3"/>
      <c r="F735" s="3"/>
      <c r="G735" s="3"/>
      <c r="H735" s="3"/>
      <c r="I735" s="3"/>
      <c r="J735" s="3"/>
      <c r="K735" s="3"/>
      <c r="L735" s="356"/>
      <c r="M735" s="3"/>
      <c r="N735" s="3"/>
      <c r="O735" s="3"/>
      <c r="P735" s="3"/>
      <c r="Q735" s="13"/>
      <c r="R735" s="67"/>
      <c r="S735" s="13"/>
      <c r="T735" s="13"/>
      <c r="U735" s="75"/>
      <c r="V735" s="58" t="s">
        <v>3550</v>
      </c>
      <c r="W735" s="59"/>
      <c r="X735" s="41"/>
      <c r="Y735" s="134" t="str">
        <f t="shared" si="146"/>
        <v/>
      </c>
      <c r="Z735" s="135" t="str">
        <f t="shared" si="147"/>
        <v/>
      </c>
      <c r="AA735" s="134"/>
      <c r="AB735" s="303"/>
      <c r="AC735" s="44"/>
      <c r="AD735" s="183" t="str">
        <f t="shared" si="148"/>
        <v/>
      </c>
      <c r="AE735" s="380">
        <v>0.1</v>
      </c>
      <c r="AF735" s="185" t="str">
        <f t="shared" si="149"/>
        <v/>
      </c>
      <c r="AG735" s="186" t="str">
        <f t="shared" si="150"/>
        <v/>
      </c>
      <c r="AH735" s="186" t="str">
        <f t="shared" si="151"/>
        <v/>
      </c>
      <c r="AI735" s="187" t="str">
        <f t="shared" si="152"/>
        <v/>
      </c>
      <c r="AJ735" s="337"/>
      <c r="AK735" s="61"/>
      <c r="AL735" s="372" t="str">
        <f t="shared" si="153"/>
        <v/>
      </c>
      <c r="AM735" s="14"/>
      <c r="AN735" s="15"/>
      <c r="AO735" s="15"/>
      <c r="AP735" s="15"/>
      <c r="AQ735" s="16"/>
      <c r="AR735" s="17"/>
      <c r="AT735" s="25"/>
      <c r="AU735" s="440" t="str">
        <f>IF($AT735="","",VLOOKUP($AT735,リスト!$CL:$CM,2,FALSE))</f>
        <v/>
      </c>
      <c r="AV735" s="449"/>
      <c r="AX735" s="384" t="str">
        <f t="shared" si="154"/>
        <v/>
      </c>
      <c r="AY735" s="384">
        <f t="shared" si="155"/>
        <v>0</v>
      </c>
      <c r="AZ735" s="384">
        <f t="shared" si="156"/>
        <v>0</v>
      </c>
      <c r="BA735" s="384">
        <f t="shared" si="157"/>
        <v>0</v>
      </c>
    </row>
    <row r="736" spans="2:53" s="177" customFormat="1" ht="24.75" hidden="1" customHeight="1" outlineLevel="1">
      <c r="B736" s="38"/>
      <c r="C736" s="52"/>
      <c r="D736" s="291" t="str">
        <f t="shared" si="145"/>
        <v/>
      </c>
      <c r="E736" s="3"/>
      <c r="F736" s="3"/>
      <c r="G736" s="3"/>
      <c r="H736" s="3"/>
      <c r="I736" s="3"/>
      <c r="J736" s="3"/>
      <c r="K736" s="3"/>
      <c r="L736" s="356"/>
      <c r="M736" s="3"/>
      <c r="N736" s="3"/>
      <c r="O736" s="3"/>
      <c r="P736" s="3"/>
      <c r="Q736" s="13"/>
      <c r="R736" s="67"/>
      <c r="S736" s="13"/>
      <c r="T736" s="13"/>
      <c r="U736" s="75"/>
      <c r="V736" s="58" t="s">
        <v>3550</v>
      </c>
      <c r="W736" s="59"/>
      <c r="X736" s="41"/>
      <c r="Y736" s="134" t="str">
        <f t="shared" si="146"/>
        <v/>
      </c>
      <c r="Z736" s="135" t="str">
        <f t="shared" si="147"/>
        <v/>
      </c>
      <c r="AA736" s="134"/>
      <c r="AB736" s="303"/>
      <c r="AC736" s="44"/>
      <c r="AD736" s="183" t="str">
        <f t="shared" si="148"/>
        <v/>
      </c>
      <c r="AE736" s="380">
        <v>0.1</v>
      </c>
      <c r="AF736" s="185" t="str">
        <f t="shared" si="149"/>
        <v/>
      </c>
      <c r="AG736" s="186" t="str">
        <f t="shared" si="150"/>
        <v/>
      </c>
      <c r="AH736" s="186" t="str">
        <f t="shared" si="151"/>
        <v/>
      </c>
      <c r="AI736" s="187" t="str">
        <f t="shared" si="152"/>
        <v/>
      </c>
      <c r="AJ736" s="337"/>
      <c r="AK736" s="61"/>
      <c r="AL736" s="372" t="str">
        <f t="shared" si="153"/>
        <v/>
      </c>
      <c r="AM736" s="14"/>
      <c r="AN736" s="15"/>
      <c r="AO736" s="15"/>
      <c r="AP736" s="15"/>
      <c r="AQ736" s="16"/>
      <c r="AR736" s="17"/>
      <c r="AT736" s="25"/>
      <c r="AU736" s="440" t="str">
        <f>IF($AT736="","",VLOOKUP($AT736,リスト!$CL:$CM,2,FALSE))</f>
        <v/>
      </c>
      <c r="AV736" s="449"/>
      <c r="AX736" s="384" t="str">
        <f t="shared" si="154"/>
        <v/>
      </c>
      <c r="AY736" s="384">
        <f t="shared" si="155"/>
        <v>0</v>
      </c>
      <c r="AZ736" s="384">
        <f t="shared" si="156"/>
        <v>0</v>
      </c>
      <c r="BA736" s="384">
        <f t="shared" si="157"/>
        <v>0</v>
      </c>
    </row>
    <row r="737" spans="2:53" s="177" customFormat="1" ht="24.75" hidden="1" customHeight="1" outlineLevel="1">
      <c r="B737" s="38"/>
      <c r="C737" s="52"/>
      <c r="D737" s="291" t="str">
        <f t="shared" si="145"/>
        <v/>
      </c>
      <c r="E737" s="3"/>
      <c r="F737" s="3"/>
      <c r="G737" s="3"/>
      <c r="H737" s="3"/>
      <c r="I737" s="3"/>
      <c r="J737" s="3"/>
      <c r="K737" s="3"/>
      <c r="L737" s="356"/>
      <c r="M737" s="3"/>
      <c r="N737" s="3"/>
      <c r="O737" s="3"/>
      <c r="P737" s="3"/>
      <c r="Q737" s="13"/>
      <c r="R737" s="67"/>
      <c r="S737" s="13"/>
      <c r="T737" s="13"/>
      <c r="U737" s="75"/>
      <c r="V737" s="58" t="s">
        <v>3550</v>
      </c>
      <c r="W737" s="59"/>
      <c r="X737" s="41"/>
      <c r="Y737" s="134" t="str">
        <f t="shared" si="146"/>
        <v/>
      </c>
      <c r="Z737" s="135" t="str">
        <f t="shared" si="147"/>
        <v/>
      </c>
      <c r="AA737" s="134"/>
      <c r="AB737" s="303"/>
      <c r="AC737" s="44"/>
      <c r="AD737" s="183" t="str">
        <f t="shared" si="148"/>
        <v/>
      </c>
      <c r="AE737" s="380">
        <v>0.1</v>
      </c>
      <c r="AF737" s="185" t="str">
        <f t="shared" si="149"/>
        <v/>
      </c>
      <c r="AG737" s="186" t="str">
        <f t="shared" si="150"/>
        <v/>
      </c>
      <c r="AH737" s="186" t="str">
        <f t="shared" si="151"/>
        <v/>
      </c>
      <c r="AI737" s="187" t="str">
        <f t="shared" si="152"/>
        <v/>
      </c>
      <c r="AJ737" s="337"/>
      <c r="AK737" s="61"/>
      <c r="AL737" s="372" t="str">
        <f t="shared" si="153"/>
        <v/>
      </c>
      <c r="AM737" s="14"/>
      <c r="AN737" s="15"/>
      <c r="AO737" s="15"/>
      <c r="AP737" s="15"/>
      <c r="AQ737" s="16"/>
      <c r="AR737" s="17"/>
      <c r="AT737" s="25"/>
      <c r="AU737" s="440" t="str">
        <f>IF($AT737="","",VLOOKUP($AT737,リスト!$CL:$CM,2,FALSE))</f>
        <v/>
      </c>
      <c r="AV737" s="449"/>
      <c r="AX737" s="384" t="str">
        <f t="shared" si="154"/>
        <v/>
      </c>
      <c r="AY737" s="384">
        <f t="shared" si="155"/>
        <v>0</v>
      </c>
      <c r="AZ737" s="384">
        <f t="shared" si="156"/>
        <v>0</v>
      </c>
      <c r="BA737" s="384">
        <f t="shared" si="157"/>
        <v>0</v>
      </c>
    </row>
    <row r="738" spans="2:53" s="177" customFormat="1" ht="24.75" hidden="1" customHeight="1" outlineLevel="1">
      <c r="B738" s="38"/>
      <c r="C738" s="52"/>
      <c r="D738" s="291" t="str">
        <f t="shared" si="145"/>
        <v/>
      </c>
      <c r="E738" s="3"/>
      <c r="F738" s="3"/>
      <c r="G738" s="3"/>
      <c r="H738" s="3"/>
      <c r="I738" s="3"/>
      <c r="J738" s="3"/>
      <c r="K738" s="3"/>
      <c r="L738" s="356"/>
      <c r="M738" s="3"/>
      <c r="N738" s="3"/>
      <c r="O738" s="3"/>
      <c r="P738" s="3"/>
      <c r="Q738" s="13"/>
      <c r="R738" s="67"/>
      <c r="S738" s="13"/>
      <c r="T738" s="13"/>
      <c r="U738" s="75"/>
      <c r="V738" s="58" t="s">
        <v>3550</v>
      </c>
      <c r="W738" s="59"/>
      <c r="X738" s="41"/>
      <c r="Y738" s="134" t="str">
        <f t="shared" si="146"/>
        <v/>
      </c>
      <c r="Z738" s="135" t="str">
        <f t="shared" si="147"/>
        <v/>
      </c>
      <c r="AA738" s="134"/>
      <c r="AB738" s="303"/>
      <c r="AC738" s="44"/>
      <c r="AD738" s="183" t="str">
        <f t="shared" si="148"/>
        <v/>
      </c>
      <c r="AE738" s="380">
        <v>0.1</v>
      </c>
      <c r="AF738" s="185" t="str">
        <f t="shared" si="149"/>
        <v/>
      </c>
      <c r="AG738" s="186" t="str">
        <f t="shared" si="150"/>
        <v/>
      </c>
      <c r="AH738" s="186" t="str">
        <f t="shared" si="151"/>
        <v/>
      </c>
      <c r="AI738" s="187" t="str">
        <f t="shared" si="152"/>
        <v/>
      </c>
      <c r="AJ738" s="337"/>
      <c r="AK738" s="61"/>
      <c r="AL738" s="372" t="str">
        <f t="shared" si="153"/>
        <v/>
      </c>
      <c r="AM738" s="14"/>
      <c r="AN738" s="15"/>
      <c r="AO738" s="15"/>
      <c r="AP738" s="15"/>
      <c r="AQ738" s="16"/>
      <c r="AR738" s="17"/>
      <c r="AT738" s="25"/>
      <c r="AU738" s="440" t="str">
        <f>IF($AT738="","",VLOOKUP($AT738,リスト!$CL:$CM,2,FALSE))</f>
        <v/>
      </c>
      <c r="AV738" s="449"/>
      <c r="AX738" s="384" t="str">
        <f t="shared" si="154"/>
        <v/>
      </c>
      <c r="AY738" s="384">
        <f t="shared" si="155"/>
        <v>0</v>
      </c>
      <c r="AZ738" s="384">
        <f t="shared" si="156"/>
        <v>0</v>
      </c>
      <c r="BA738" s="384">
        <f t="shared" si="157"/>
        <v>0</v>
      </c>
    </row>
    <row r="739" spans="2:53" s="177" customFormat="1" ht="24.75" hidden="1" customHeight="1" outlineLevel="1">
      <c r="B739" s="38"/>
      <c r="C739" s="52"/>
      <c r="D739" s="291" t="str">
        <f t="shared" si="145"/>
        <v/>
      </c>
      <c r="E739" s="3"/>
      <c r="F739" s="3"/>
      <c r="G739" s="3"/>
      <c r="H739" s="3"/>
      <c r="I739" s="3"/>
      <c r="J739" s="3"/>
      <c r="K739" s="3"/>
      <c r="L739" s="356"/>
      <c r="M739" s="3"/>
      <c r="N739" s="3"/>
      <c r="O739" s="3"/>
      <c r="P739" s="3"/>
      <c r="Q739" s="13"/>
      <c r="R739" s="67"/>
      <c r="S739" s="13"/>
      <c r="T739" s="13"/>
      <c r="U739" s="75"/>
      <c r="V739" s="58" t="s">
        <v>3550</v>
      </c>
      <c r="W739" s="59"/>
      <c r="X739" s="41"/>
      <c r="Y739" s="134" t="str">
        <f t="shared" si="146"/>
        <v/>
      </c>
      <c r="Z739" s="135" t="str">
        <f t="shared" si="147"/>
        <v/>
      </c>
      <c r="AA739" s="134"/>
      <c r="AB739" s="303"/>
      <c r="AC739" s="44"/>
      <c r="AD739" s="183" t="str">
        <f t="shared" si="148"/>
        <v/>
      </c>
      <c r="AE739" s="380">
        <v>0.1</v>
      </c>
      <c r="AF739" s="185" t="str">
        <f t="shared" si="149"/>
        <v/>
      </c>
      <c r="AG739" s="186" t="str">
        <f t="shared" si="150"/>
        <v/>
      </c>
      <c r="AH739" s="186" t="str">
        <f t="shared" si="151"/>
        <v/>
      </c>
      <c r="AI739" s="187" t="str">
        <f t="shared" si="152"/>
        <v/>
      </c>
      <c r="AJ739" s="337"/>
      <c r="AK739" s="61"/>
      <c r="AL739" s="372" t="str">
        <f t="shared" si="153"/>
        <v/>
      </c>
      <c r="AM739" s="14"/>
      <c r="AN739" s="15"/>
      <c r="AO739" s="15"/>
      <c r="AP739" s="15"/>
      <c r="AQ739" s="16"/>
      <c r="AR739" s="17"/>
      <c r="AT739" s="25"/>
      <c r="AU739" s="440" t="str">
        <f>IF($AT739="","",VLOOKUP($AT739,リスト!$CL:$CM,2,FALSE))</f>
        <v/>
      </c>
      <c r="AV739" s="449"/>
      <c r="AX739" s="384" t="str">
        <f t="shared" si="154"/>
        <v/>
      </c>
      <c r="AY739" s="384">
        <f t="shared" si="155"/>
        <v>0</v>
      </c>
      <c r="AZ739" s="384">
        <f t="shared" si="156"/>
        <v>0</v>
      </c>
      <c r="BA739" s="384">
        <f t="shared" si="157"/>
        <v>0</v>
      </c>
    </row>
    <row r="740" spans="2:53" s="177" customFormat="1" ht="24.75" hidden="1" customHeight="1" outlineLevel="1">
      <c r="B740" s="38"/>
      <c r="C740" s="52"/>
      <c r="D740" s="291" t="str">
        <f t="shared" si="145"/>
        <v/>
      </c>
      <c r="E740" s="3"/>
      <c r="F740" s="3"/>
      <c r="G740" s="3"/>
      <c r="H740" s="3"/>
      <c r="I740" s="3"/>
      <c r="J740" s="3"/>
      <c r="K740" s="3"/>
      <c r="L740" s="356"/>
      <c r="M740" s="3"/>
      <c r="N740" s="3"/>
      <c r="O740" s="3"/>
      <c r="P740" s="3"/>
      <c r="Q740" s="13"/>
      <c r="R740" s="67"/>
      <c r="S740" s="13"/>
      <c r="T740" s="13"/>
      <c r="U740" s="75"/>
      <c r="V740" s="58" t="s">
        <v>3550</v>
      </c>
      <c r="W740" s="59"/>
      <c r="X740" s="41"/>
      <c r="Y740" s="134" t="str">
        <f t="shared" si="146"/>
        <v/>
      </c>
      <c r="Z740" s="135" t="str">
        <f t="shared" si="147"/>
        <v/>
      </c>
      <c r="AA740" s="134"/>
      <c r="AB740" s="303"/>
      <c r="AC740" s="44"/>
      <c r="AD740" s="183" t="str">
        <f t="shared" si="148"/>
        <v/>
      </c>
      <c r="AE740" s="380">
        <v>0.1</v>
      </c>
      <c r="AF740" s="185" t="str">
        <f t="shared" si="149"/>
        <v/>
      </c>
      <c r="AG740" s="186" t="str">
        <f t="shared" si="150"/>
        <v/>
      </c>
      <c r="AH740" s="186" t="str">
        <f t="shared" si="151"/>
        <v/>
      </c>
      <c r="AI740" s="187" t="str">
        <f t="shared" si="152"/>
        <v/>
      </c>
      <c r="AJ740" s="337"/>
      <c r="AK740" s="61"/>
      <c r="AL740" s="372" t="str">
        <f t="shared" si="153"/>
        <v/>
      </c>
      <c r="AM740" s="14"/>
      <c r="AN740" s="15"/>
      <c r="AO740" s="15"/>
      <c r="AP740" s="15"/>
      <c r="AQ740" s="16"/>
      <c r="AR740" s="17"/>
      <c r="AT740" s="25"/>
      <c r="AU740" s="440" t="str">
        <f>IF($AT740="","",VLOOKUP($AT740,リスト!$CL:$CM,2,FALSE))</f>
        <v/>
      </c>
      <c r="AV740" s="449"/>
      <c r="AX740" s="384" t="str">
        <f t="shared" si="154"/>
        <v/>
      </c>
      <c r="AY740" s="384">
        <f t="shared" si="155"/>
        <v>0</v>
      </c>
      <c r="AZ740" s="384">
        <f t="shared" si="156"/>
        <v>0</v>
      </c>
      <c r="BA740" s="384">
        <f t="shared" si="157"/>
        <v>0</v>
      </c>
    </row>
    <row r="741" spans="2:53" s="177" customFormat="1" ht="24.75" hidden="1" customHeight="1" outlineLevel="1">
      <c r="B741" s="38"/>
      <c r="C741" s="52"/>
      <c r="D741" s="291" t="str">
        <f t="shared" si="145"/>
        <v/>
      </c>
      <c r="E741" s="3"/>
      <c r="F741" s="3"/>
      <c r="G741" s="3"/>
      <c r="H741" s="3"/>
      <c r="I741" s="3"/>
      <c r="J741" s="3"/>
      <c r="K741" s="3"/>
      <c r="L741" s="356"/>
      <c r="M741" s="3"/>
      <c r="N741" s="3"/>
      <c r="O741" s="3"/>
      <c r="P741" s="3"/>
      <c r="Q741" s="13"/>
      <c r="R741" s="67"/>
      <c r="S741" s="13"/>
      <c r="T741" s="13"/>
      <c r="U741" s="75"/>
      <c r="V741" s="58" t="s">
        <v>3550</v>
      </c>
      <c r="W741" s="59"/>
      <c r="X741" s="41"/>
      <c r="Y741" s="134" t="str">
        <f t="shared" si="146"/>
        <v/>
      </c>
      <c r="Z741" s="135" t="str">
        <f t="shared" si="147"/>
        <v/>
      </c>
      <c r="AA741" s="134"/>
      <c r="AB741" s="303"/>
      <c r="AC741" s="44"/>
      <c r="AD741" s="183" t="str">
        <f t="shared" si="148"/>
        <v/>
      </c>
      <c r="AE741" s="380">
        <v>0.1</v>
      </c>
      <c r="AF741" s="185" t="str">
        <f t="shared" si="149"/>
        <v/>
      </c>
      <c r="AG741" s="186" t="str">
        <f t="shared" si="150"/>
        <v/>
      </c>
      <c r="AH741" s="186" t="str">
        <f t="shared" si="151"/>
        <v/>
      </c>
      <c r="AI741" s="187" t="str">
        <f t="shared" si="152"/>
        <v/>
      </c>
      <c r="AJ741" s="337"/>
      <c r="AK741" s="61"/>
      <c r="AL741" s="372" t="str">
        <f t="shared" si="153"/>
        <v/>
      </c>
      <c r="AM741" s="14"/>
      <c r="AN741" s="15"/>
      <c r="AO741" s="15"/>
      <c r="AP741" s="15"/>
      <c r="AQ741" s="16"/>
      <c r="AR741" s="17"/>
      <c r="AT741" s="25"/>
      <c r="AU741" s="440" t="str">
        <f>IF($AT741="","",VLOOKUP($AT741,リスト!$CL:$CM,2,FALSE))</f>
        <v/>
      </c>
      <c r="AV741" s="449"/>
      <c r="AX741" s="384" t="str">
        <f t="shared" si="154"/>
        <v/>
      </c>
      <c r="AY741" s="384">
        <f t="shared" si="155"/>
        <v>0</v>
      </c>
      <c r="AZ741" s="384">
        <f t="shared" si="156"/>
        <v>0</v>
      </c>
      <c r="BA741" s="384">
        <f t="shared" si="157"/>
        <v>0</v>
      </c>
    </row>
    <row r="742" spans="2:53" s="177" customFormat="1" ht="24.75" hidden="1" customHeight="1" outlineLevel="1">
      <c r="B742" s="38"/>
      <c r="C742" s="52"/>
      <c r="D742" s="291" t="str">
        <f t="shared" si="145"/>
        <v/>
      </c>
      <c r="E742" s="3"/>
      <c r="F742" s="3"/>
      <c r="G742" s="3"/>
      <c r="H742" s="3"/>
      <c r="I742" s="3"/>
      <c r="J742" s="3"/>
      <c r="K742" s="3"/>
      <c r="L742" s="356"/>
      <c r="M742" s="3"/>
      <c r="N742" s="3"/>
      <c r="O742" s="3"/>
      <c r="P742" s="3"/>
      <c r="Q742" s="13"/>
      <c r="R742" s="67"/>
      <c r="S742" s="13"/>
      <c r="T742" s="13"/>
      <c r="U742" s="75"/>
      <c r="V742" s="58" t="s">
        <v>3550</v>
      </c>
      <c r="W742" s="59"/>
      <c r="X742" s="41"/>
      <c r="Y742" s="134" t="str">
        <f t="shared" si="146"/>
        <v/>
      </c>
      <c r="Z742" s="135" t="str">
        <f t="shared" si="147"/>
        <v/>
      </c>
      <c r="AA742" s="134"/>
      <c r="AB742" s="303"/>
      <c r="AC742" s="44"/>
      <c r="AD742" s="183" t="str">
        <f t="shared" si="148"/>
        <v/>
      </c>
      <c r="AE742" s="380">
        <v>0.1</v>
      </c>
      <c r="AF742" s="185" t="str">
        <f t="shared" si="149"/>
        <v/>
      </c>
      <c r="AG742" s="186" t="str">
        <f t="shared" si="150"/>
        <v/>
      </c>
      <c r="AH742" s="186" t="str">
        <f t="shared" si="151"/>
        <v/>
      </c>
      <c r="AI742" s="187" t="str">
        <f t="shared" si="152"/>
        <v/>
      </c>
      <c r="AJ742" s="337"/>
      <c r="AK742" s="61"/>
      <c r="AL742" s="372" t="str">
        <f t="shared" si="153"/>
        <v/>
      </c>
      <c r="AM742" s="14"/>
      <c r="AN742" s="15"/>
      <c r="AO742" s="15"/>
      <c r="AP742" s="15"/>
      <c r="AQ742" s="16"/>
      <c r="AR742" s="17"/>
      <c r="AT742" s="25"/>
      <c r="AU742" s="440" t="str">
        <f>IF($AT742="","",VLOOKUP($AT742,リスト!$CL:$CM,2,FALSE))</f>
        <v/>
      </c>
      <c r="AV742" s="449"/>
      <c r="AX742" s="384" t="str">
        <f t="shared" si="154"/>
        <v/>
      </c>
      <c r="AY742" s="384">
        <f t="shared" si="155"/>
        <v>0</v>
      </c>
      <c r="AZ742" s="384">
        <f t="shared" si="156"/>
        <v>0</v>
      </c>
      <c r="BA742" s="384">
        <f t="shared" si="157"/>
        <v>0</v>
      </c>
    </row>
    <row r="743" spans="2:53" s="177" customFormat="1" ht="24.75" hidden="1" customHeight="1" outlineLevel="1">
      <c r="B743" s="38"/>
      <c r="C743" s="52"/>
      <c r="D743" s="291" t="str">
        <f t="shared" si="145"/>
        <v/>
      </c>
      <c r="E743" s="3"/>
      <c r="F743" s="3"/>
      <c r="G743" s="3"/>
      <c r="H743" s="3"/>
      <c r="I743" s="3"/>
      <c r="J743" s="3"/>
      <c r="K743" s="3"/>
      <c r="L743" s="356"/>
      <c r="M743" s="3"/>
      <c r="N743" s="3"/>
      <c r="O743" s="3"/>
      <c r="P743" s="3"/>
      <c r="Q743" s="13"/>
      <c r="R743" s="67"/>
      <c r="S743" s="13"/>
      <c r="T743" s="13"/>
      <c r="U743" s="75"/>
      <c r="V743" s="58" t="s">
        <v>3550</v>
      </c>
      <c r="W743" s="59"/>
      <c r="X743" s="41"/>
      <c r="Y743" s="134" t="str">
        <f t="shared" si="146"/>
        <v/>
      </c>
      <c r="Z743" s="135" t="str">
        <f t="shared" si="147"/>
        <v/>
      </c>
      <c r="AA743" s="134"/>
      <c r="AB743" s="303"/>
      <c r="AC743" s="44"/>
      <c r="AD743" s="183" t="str">
        <f t="shared" si="148"/>
        <v/>
      </c>
      <c r="AE743" s="380">
        <v>0.1</v>
      </c>
      <c r="AF743" s="185" t="str">
        <f t="shared" si="149"/>
        <v/>
      </c>
      <c r="AG743" s="186" t="str">
        <f t="shared" si="150"/>
        <v/>
      </c>
      <c r="AH743" s="186" t="str">
        <f t="shared" si="151"/>
        <v/>
      </c>
      <c r="AI743" s="187" t="str">
        <f t="shared" si="152"/>
        <v/>
      </c>
      <c r="AJ743" s="337"/>
      <c r="AK743" s="61"/>
      <c r="AL743" s="372" t="str">
        <f t="shared" si="153"/>
        <v/>
      </c>
      <c r="AM743" s="14"/>
      <c r="AN743" s="15"/>
      <c r="AO743" s="15"/>
      <c r="AP743" s="15"/>
      <c r="AQ743" s="16"/>
      <c r="AR743" s="17"/>
      <c r="AT743" s="25"/>
      <c r="AU743" s="440" t="str">
        <f>IF($AT743="","",VLOOKUP($AT743,リスト!$CL:$CM,2,FALSE))</f>
        <v/>
      </c>
      <c r="AV743" s="449"/>
      <c r="AX743" s="384" t="str">
        <f t="shared" si="154"/>
        <v/>
      </c>
      <c r="AY743" s="384">
        <f t="shared" si="155"/>
        <v>0</v>
      </c>
      <c r="AZ743" s="384">
        <f t="shared" si="156"/>
        <v>0</v>
      </c>
      <c r="BA743" s="384">
        <f t="shared" si="157"/>
        <v>0</v>
      </c>
    </row>
    <row r="744" spans="2:53" s="177" customFormat="1" ht="24.75" hidden="1" customHeight="1" outlineLevel="1">
      <c r="B744" s="38"/>
      <c r="C744" s="52"/>
      <c r="D744" s="291" t="str">
        <f t="shared" si="145"/>
        <v/>
      </c>
      <c r="E744" s="3"/>
      <c r="F744" s="3"/>
      <c r="G744" s="3"/>
      <c r="H744" s="3"/>
      <c r="I744" s="3"/>
      <c r="J744" s="3"/>
      <c r="K744" s="3"/>
      <c r="L744" s="356"/>
      <c r="M744" s="3"/>
      <c r="N744" s="3"/>
      <c r="O744" s="3"/>
      <c r="P744" s="3"/>
      <c r="Q744" s="13"/>
      <c r="R744" s="67"/>
      <c r="S744" s="13"/>
      <c r="T744" s="13"/>
      <c r="U744" s="75"/>
      <c r="V744" s="58" t="s">
        <v>3550</v>
      </c>
      <c r="W744" s="59"/>
      <c r="X744" s="41"/>
      <c r="Y744" s="134" t="str">
        <f t="shared" si="146"/>
        <v/>
      </c>
      <c r="Z744" s="135" t="str">
        <f t="shared" si="147"/>
        <v/>
      </c>
      <c r="AA744" s="134"/>
      <c r="AB744" s="303"/>
      <c r="AC744" s="44"/>
      <c r="AD744" s="183" t="str">
        <f t="shared" si="148"/>
        <v/>
      </c>
      <c r="AE744" s="380">
        <v>0.1</v>
      </c>
      <c r="AF744" s="185" t="str">
        <f t="shared" si="149"/>
        <v/>
      </c>
      <c r="AG744" s="186" t="str">
        <f t="shared" si="150"/>
        <v/>
      </c>
      <c r="AH744" s="186" t="str">
        <f t="shared" si="151"/>
        <v/>
      </c>
      <c r="AI744" s="187" t="str">
        <f t="shared" si="152"/>
        <v/>
      </c>
      <c r="AJ744" s="337"/>
      <c r="AK744" s="61"/>
      <c r="AL744" s="372" t="str">
        <f t="shared" si="153"/>
        <v/>
      </c>
      <c r="AM744" s="14"/>
      <c r="AN744" s="15"/>
      <c r="AO744" s="15"/>
      <c r="AP744" s="15"/>
      <c r="AQ744" s="16"/>
      <c r="AR744" s="17"/>
      <c r="AT744" s="25"/>
      <c r="AU744" s="440" t="str">
        <f>IF($AT744="","",VLOOKUP($AT744,リスト!$CL:$CM,2,FALSE))</f>
        <v/>
      </c>
      <c r="AV744" s="449"/>
      <c r="AX744" s="384" t="str">
        <f t="shared" si="154"/>
        <v/>
      </c>
      <c r="AY744" s="384">
        <f t="shared" si="155"/>
        <v>0</v>
      </c>
      <c r="AZ744" s="384">
        <f t="shared" si="156"/>
        <v>0</v>
      </c>
      <c r="BA744" s="384">
        <f t="shared" si="157"/>
        <v>0</v>
      </c>
    </row>
    <row r="745" spans="2:53" s="177" customFormat="1" ht="24.75" hidden="1" customHeight="1" outlineLevel="1">
      <c r="B745" s="38"/>
      <c r="C745" s="52"/>
      <c r="D745" s="291" t="str">
        <f t="shared" si="145"/>
        <v/>
      </c>
      <c r="E745" s="3"/>
      <c r="F745" s="3"/>
      <c r="G745" s="3"/>
      <c r="H745" s="3"/>
      <c r="I745" s="3"/>
      <c r="J745" s="3"/>
      <c r="K745" s="3"/>
      <c r="L745" s="356"/>
      <c r="M745" s="3"/>
      <c r="N745" s="3"/>
      <c r="O745" s="3"/>
      <c r="P745" s="3"/>
      <c r="Q745" s="13"/>
      <c r="R745" s="67"/>
      <c r="S745" s="13"/>
      <c r="T745" s="13"/>
      <c r="U745" s="75"/>
      <c r="V745" s="58" t="s">
        <v>3550</v>
      </c>
      <c r="W745" s="59"/>
      <c r="X745" s="41"/>
      <c r="Y745" s="134" t="str">
        <f t="shared" si="146"/>
        <v/>
      </c>
      <c r="Z745" s="135" t="str">
        <f t="shared" si="147"/>
        <v/>
      </c>
      <c r="AA745" s="134"/>
      <c r="AB745" s="303"/>
      <c r="AC745" s="44"/>
      <c r="AD745" s="183" t="str">
        <f t="shared" si="148"/>
        <v/>
      </c>
      <c r="AE745" s="380">
        <v>0.1</v>
      </c>
      <c r="AF745" s="185" t="str">
        <f t="shared" si="149"/>
        <v/>
      </c>
      <c r="AG745" s="186" t="str">
        <f t="shared" si="150"/>
        <v/>
      </c>
      <c r="AH745" s="186" t="str">
        <f t="shared" si="151"/>
        <v/>
      </c>
      <c r="AI745" s="187" t="str">
        <f t="shared" si="152"/>
        <v/>
      </c>
      <c r="AJ745" s="337"/>
      <c r="AK745" s="61"/>
      <c r="AL745" s="372" t="str">
        <f t="shared" si="153"/>
        <v/>
      </c>
      <c r="AM745" s="14"/>
      <c r="AN745" s="15"/>
      <c r="AO745" s="15"/>
      <c r="AP745" s="15"/>
      <c r="AQ745" s="16"/>
      <c r="AR745" s="17"/>
      <c r="AT745" s="25"/>
      <c r="AU745" s="440" t="str">
        <f>IF($AT745="","",VLOOKUP($AT745,リスト!$CL:$CM,2,FALSE))</f>
        <v/>
      </c>
      <c r="AV745" s="449"/>
      <c r="AX745" s="384" t="str">
        <f t="shared" si="154"/>
        <v/>
      </c>
      <c r="AY745" s="384">
        <f t="shared" si="155"/>
        <v>0</v>
      </c>
      <c r="AZ745" s="384">
        <f t="shared" si="156"/>
        <v>0</v>
      </c>
      <c r="BA745" s="384">
        <f t="shared" si="157"/>
        <v>0</v>
      </c>
    </row>
    <row r="746" spans="2:53" s="177" customFormat="1" ht="24.75" hidden="1" customHeight="1" outlineLevel="1">
      <c r="B746" s="38"/>
      <c r="C746" s="52"/>
      <c r="D746" s="291" t="str">
        <f t="shared" si="145"/>
        <v/>
      </c>
      <c r="E746" s="3"/>
      <c r="F746" s="3"/>
      <c r="G746" s="3"/>
      <c r="H746" s="3"/>
      <c r="I746" s="3"/>
      <c r="J746" s="3"/>
      <c r="K746" s="3"/>
      <c r="L746" s="356"/>
      <c r="M746" s="3"/>
      <c r="N746" s="3"/>
      <c r="O746" s="3"/>
      <c r="P746" s="3"/>
      <c r="Q746" s="13"/>
      <c r="R746" s="67"/>
      <c r="S746" s="13"/>
      <c r="T746" s="13"/>
      <c r="U746" s="75"/>
      <c r="V746" s="58" t="s">
        <v>3550</v>
      </c>
      <c r="W746" s="59"/>
      <c r="X746" s="41"/>
      <c r="Y746" s="134" t="str">
        <f t="shared" si="146"/>
        <v/>
      </c>
      <c r="Z746" s="135" t="str">
        <f t="shared" si="147"/>
        <v/>
      </c>
      <c r="AA746" s="134"/>
      <c r="AB746" s="303"/>
      <c r="AC746" s="44"/>
      <c r="AD746" s="183" t="str">
        <f t="shared" si="148"/>
        <v/>
      </c>
      <c r="AE746" s="380">
        <v>0.1</v>
      </c>
      <c r="AF746" s="185" t="str">
        <f t="shared" si="149"/>
        <v/>
      </c>
      <c r="AG746" s="186" t="str">
        <f t="shared" si="150"/>
        <v/>
      </c>
      <c r="AH746" s="186" t="str">
        <f t="shared" si="151"/>
        <v/>
      </c>
      <c r="AI746" s="187" t="str">
        <f t="shared" si="152"/>
        <v/>
      </c>
      <c r="AJ746" s="337"/>
      <c r="AK746" s="61"/>
      <c r="AL746" s="372" t="str">
        <f t="shared" si="153"/>
        <v/>
      </c>
      <c r="AM746" s="14"/>
      <c r="AN746" s="15"/>
      <c r="AO746" s="15"/>
      <c r="AP746" s="15"/>
      <c r="AQ746" s="16"/>
      <c r="AR746" s="17"/>
      <c r="AT746" s="25"/>
      <c r="AU746" s="440" t="str">
        <f>IF($AT746="","",VLOOKUP($AT746,リスト!$CL:$CM,2,FALSE))</f>
        <v/>
      </c>
      <c r="AV746" s="449"/>
      <c r="AX746" s="384" t="str">
        <f t="shared" si="154"/>
        <v/>
      </c>
      <c r="AY746" s="384">
        <f t="shared" si="155"/>
        <v>0</v>
      </c>
      <c r="AZ746" s="384">
        <f t="shared" si="156"/>
        <v>0</v>
      </c>
      <c r="BA746" s="384">
        <f t="shared" si="157"/>
        <v>0</v>
      </c>
    </row>
    <row r="747" spans="2:53" s="177" customFormat="1" ht="24.75" hidden="1" customHeight="1" outlineLevel="1">
      <c r="B747" s="38"/>
      <c r="C747" s="52"/>
      <c r="D747" s="291" t="str">
        <f t="shared" si="145"/>
        <v/>
      </c>
      <c r="E747" s="3"/>
      <c r="F747" s="3"/>
      <c r="G747" s="3"/>
      <c r="H747" s="3"/>
      <c r="I747" s="3"/>
      <c r="J747" s="3"/>
      <c r="K747" s="3"/>
      <c r="L747" s="356"/>
      <c r="M747" s="3"/>
      <c r="N747" s="3"/>
      <c r="O747" s="3"/>
      <c r="P747" s="3"/>
      <c r="Q747" s="13"/>
      <c r="R747" s="67"/>
      <c r="S747" s="13"/>
      <c r="T747" s="13"/>
      <c r="U747" s="75"/>
      <c r="V747" s="58" t="s">
        <v>3550</v>
      </c>
      <c r="W747" s="59"/>
      <c r="X747" s="41"/>
      <c r="Y747" s="134" t="str">
        <f t="shared" si="146"/>
        <v/>
      </c>
      <c r="Z747" s="135" t="str">
        <f t="shared" si="147"/>
        <v/>
      </c>
      <c r="AA747" s="134"/>
      <c r="AB747" s="303"/>
      <c r="AC747" s="44"/>
      <c r="AD747" s="183" t="str">
        <f t="shared" si="148"/>
        <v/>
      </c>
      <c r="AE747" s="380">
        <v>0.1</v>
      </c>
      <c r="AF747" s="185" t="str">
        <f t="shared" si="149"/>
        <v/>
      </c>
      <c r="AG747" s="186" t="str">
        <f t="shared" si="150"/>
        <v/>
      </c>
      <c r="AH747" s="186" t="str">
        <f t="shared" si="151"/>
        <v/>
      </c>
      <c r="AI747" s="187" t="str">
        <f t="shared" si="152"/>
        <v/>
      </c>
      <c r="AJ747" s="337"/>
      <c r="AK747" s="61"/>
      <c r="AL747" s="372" t="str">
        <f t="shared" si="153"/>
        <v/>
      </c>
      <c r="AM747" s="14"/>
      <c r="AN747" s="15"/>
      <c r="AO747" s="15"/>
      <c r="AP747" s="15"/>
      <c r="AQ747" s="16"/>
      <c r="AR747" s="17"/>
      <c r="AT747" s="25"/>
      <c r="AU747" s="440" t="str">
        <f>IF($AT747="","",VLOOKUP($AT747,リスト!$CL:$CM,2,FALSE))</f>
        <v/>
      </c>
      <c r="AV747" s="449"/>
      <c r="AX747" s="384" t="str">
        <f t="shared" si="154"/>
        <v/>
      </c>
      <c r="AY747" s="384">
        <f t="shared" si="155"/>
        <v>0</v>
      </c>
      <c r="AZ747" s="384">
        <f t="shared" si="156"/>
        <v>0</v>
      </c>
      <c r="BA747" s="384">
        <f t="shared" si="157"/>
        <v>0</v>
      </c>
    </row>
    <row r="748" spans="2:53" s="177" customFormat="1" ht="24.75" hidden="1" customHeight="1" outlineLevel="1">
      <c r="B748" s="38"/>
      <c r="C748" s="52"/>
      <c r="D748" s="291" t="str">
        <f t="shared" si="145"/>
        <v/>
      </c>
      <c r="E748" s="3"/>
      <c r="F748" s="3"/>
      <c r="G748" s="3"/>
      <c r="H748" s="3"/>
      <c r="I748" s="3"/>
      <c r="J748" s="3"/>
      <c r="K748" s="3"/>
      <c r="L748" s="356"/>
      <c r="M748" s="3"/>
      <c r="N748" s="3"/>
      <c r="O748" s="3"/>
      <c r="P748" s="3"/>
      <c r="Q748" s="13"/>
      <c r="R748" s="67"/>
      <c r="S748" s="13"/>
      <c r="T748" s="13"/>
      <c r="U748" s="75"/>
      <c r="V748" s="58" t="s">
        <v>3550</v>
      </c>
      <c r="W748" s="59"/>
      <c r="X748" s="41"/>
      <c r="Y748" s="134" t="str">
        <f t="shared" si="146"/>
        <v/>
      </c>
      <c r="Z748" s="135" t="str">
        <f t="shared" si="147"/>
        <v/>
      </c>
      <c r="AA748" s="134"/>
      <c r="AB748" s="303"/>
      <c r="AC748" s="44"/>
      <c r="AD748" s="183" t="str">
        <f t="shared" si="148"/>
        <v/>
      </c>
      <c r="AE748" s="380">
        <v>0.1</v>
      </c>
      <c r="AF748" s="185" t="str">
        <f t="shared" si="149"/>
        <v/>
      </c>
      <c r="AG748" s="186" t="str">
        <f t="shared" si="150"/>
        <v/>
      </c>
      <c r="AH748" s="186" t="str">
        <f t="shared" si="151"/>
        <v/>
      </c>
      <c r="AI748" s="187" t="str">
        <f t="shared" si="152"/>
        <v/>
      </c>
      <c r="AJ748" s="337"/>
      <c r="AK748" s="61"/>
      <c r="AL748" s="372" t="str">
        <f t="shared" si="153"/>
        <v/>
      </c>
      <c r="AM748" s="14"/>
      <c r="AN748" s="15"/>
      <c r="AO748" s="15"/>
      <c r="AP748" s="15"/>
      <c r="AQ748" s="16"/>
      <c r="AR748" s="17"/>
      <c r="AT748" s="25"/>
      <c r="AU748" s="440" t="str">
        <f>IF($AT748="","",VLOOKUP($AT748,リスト!$CL:$CM,2,FALSE))</f>
        <v/>
      </c>
      <c r="AV748" s="449"/>
      <c r="AX748" s="384" t="str">
        <f t="shared" si="154"/>
        <v/>
      </c>
      <c r="AY748" s="384">
        <f t="shared" si="155"/>
        <v>0</v>
      </c>
      <c r="AZ748" s="384">
        <f t="shared" si="156"/>
        <v>0</v>
      </c>
      <c r="BA748" s="384">
        <f t="shared" si="157"/>
        <v>0</v>
      </c>
    </row>
    <row r="749" spans="2:53" s="177" customFormat="1" ht="24.75" hidden="1" customHeight="1" outlineLevel="1">
      <c r="B749" s="38"/>
      <c r="C749" s="52"/>
      <c r="D749" s="291" t="str">
        <f t="shared" si="145"/>
        <v/>
      </c>
      <c r="E749" s="3"/>
      <c r="F749" s="3"/>
      <c r="G749" s="3"/>
      <c r="H749" s="3"/>
      <c r="I749" s="3"/>
      <c r="J749" s="3"/>
      <c r="K749" s="3"/>
      <c r="L749" s="356"/>
      <c r="M749" s="3"/>
      <c r="N749" s="3"/>
      <c r="O749" s="3"/>
      <c r="P749" s="3"/>
      <c r="Q749" s="13"/>
      <c r="R749" s="67"/>
      <c r="S749" s="13"/>
      <c r="T749" s="13"/>
      <c r="U749" s="75"/>
      <c r="V749" s="58" t="s">
        <v>3550</v>
      </c>
      <c r="W749" s="59"/>
      <c r="X749" s="41"/>
      <c r="Y749" s="134" t="str">
        <f t="shared" si="146"/>
        <v/>
      </c>
      <c r="Z749" s="135" t="str">
        <f t="shared" si="147"/>
        <v/>
      </c>
      <c r="AA749" s="134"/>
      <c r="AB749" s="303"/>
      <c r="AC749" s="44"/>
      <c r="AD749" s="183" t="str">
        <f t="shared" si="148"/>
        <v/>
      </c>
      <c r="AE749" s="380">
        <v>0.1</v>
      </c>
      <c r="AF749" s="185" t="str">
        <f t="shared" si="149"/>
        <v/>
      </c>
      <c r="AG749" s="186" t="str">
        <f t="shared" si="150"/>
        <v/>
      </c>
      <c r="AH749" s="186" t="str">
        <f t="shared" si="151"/>
        <v/>
      </c>
      <c r="AI749" s="187" t="str">
        <f t="shared" si="152"/>
        <v/>
      </c>
      <c r="AJ749" s="337"/>
      <c r="AK749" s="61"/>
      <c r="AL749" s="372" t="str">
        <f t="shared" si="153"/>
        <v/>
      </c>
      <c r="AM749" s="14"/>
      <c r="AN749" s="15"/>
      <c r="AO749" s="15"/>
      <c r="AP749" s="15"/>
      <c r="AQ749" s="16"/>
      <c r="AR749" s="17"/>
      <c r="AT749" s="25"/>
      <c r="AU749" s="440" t="str">
        <f>IF($AT749="","",VLOOKUP($AT749,リスト!$CL:$CM,2,FALSE))</f>
        <v/>
      </c>
      <c r="AV749" s="449"/>
      <c r="AX749" s="384" t="str">
        <f t="shared" si="154"/>
        <v/>
      </c>
      <c r="AY749" s="384">
        <f t="shared" si="155"/>
        <v>0</v>
      </c>
      <c r="AZ749" s="384">
        <f t="shared" si="156"/>
        <v>0</v>
      </c>
      <c r="BA749" s="384">
        <f t="shared" si="157"/>
        <v>0</v>
      </c>
    </row>
    <row r="750" spans="2:53" s="177" customFormat="1" ht="24.75" hidden="1" customHeight="1" outlineLevel="1">
      <c r="B750" s="38"/>
      <c r="C750" s="52"/>
      <c r="D750" s="291" t="str">
        <f t="shared" si="145"/>
        <v/>
      </c>
      <c r="E750" s="3"/>
      <c r="F750" s="3"/>
      <c r="G750" s="3"/>
      <c r="H750" s="3"/>
      <c r="I750" s="3"/>
      <c r="J750" s="3"/>
      <c r="K750" s="3"/>
      <c r="L750" s="356"/>
      <c r="M750" s="3"/>
      <c r="N750" s="3"/>
      <c r="O750" s="3"/>
      <c r="P750" s="3"/>
      <c r="Q750" s="13"/>
      <c r="R750" s="67"/>
      <c r="S750" s="13"/>
      <c r="T750" s="13"/>
      <c r="U750" s="75"/>
      <c r="V750" s="58" t="s">
        <v>3550</v>
      </c>
      <c r="W750" s="59"/>
      <c r="X750" s="41"/>
      <c r="Y750" s="134" t="str">
        <f t="shared" si="146"/>
        <v/>
      </c>
      <c r="Z750" s="135" t="str">
        <f t="shared" si="147"/>
        <v/>
      </c>
      <c r="AA750" s="134"/>
      <c r="AB750" s="303"/>
      <c r="AC750" s="44"/>
      <c r="AD750" s="183" t="str">
        <f t="shared" si="148"/>
        <v/>
      </c>
      <c r="AE750" s="380">
        <v>0.1</v>
      </c>
      <c r="AF750" s="185" t="str">
        <f t="shared" si="149"/>
        <v/>
      </c>
      <c r="AG750" s="186" t="str">
        <f t="shared" si="150"/>
        <v/>
      </c>
      <c r="AH750" s="186" t="str">
        <f t="shared" si="151"/>
        <v/>
      </c>
      <c r="AI750" s="187" t="str">
        <f t="shared" si="152"/>
        <v/>
      </c>
      <c r="AJ750" s="337"/>
      <c r="AK750" s="61"/>
      <c r="AL750" s="372" t="str">
        <f t="shared" si="153"/>
        <v/>
      </c>
      <c r="AM750" s="14"/>
      <c r="AN750" s="15"/>
      <c r="AO750" s="15"/>
      <c r="AP750" s="15"/>
      <c r="AQ750" s="16"/>
      <c r="AR750" s="17"/>
      <c r="AT750" s="25"/>
      <c r="AU750" s="440" t="str">
        <f>IF($AT750="","",VLOOKUP($AT750,リスト!$CL:$CM,2,FALSE))</f>
        <v/>
      </c>
      <c r="AV750" s="449"/>
      <c r="AX750" s="384" t="str">
        <f t="shared" si="154"/>
        <v/>
      </c>
      <c r="AY750" s="384">
        <f t="shared" si="155"/>
        <v>0</v>
      </c>
      <c r="AZ750" s="384">
        <f t="shared" si="156"/>
        <v>0</v>
      </c>
      <c r="BA750" s="384">
        <f t="shared" si="157"/>
        <v>0</v>
      </c>
    </row>
    <row r="751" spans="2:53" s="177" customFormat="1" ht="24.75" hidden="1" customHeight="1" outlineLevel="1">
      <c r="B751" s="38"/>
      <c r="C751" s="52"/>
      <c r="D751" s="291" t="str">
        <f t="shared" si="145"/>
        <v/>
      </c>
      <c r="E751" s="3"/>
      <c r="F751" s="3"/>
      <c r="G751" s="3"/>
      <c r="H751" s="3"/>
      <c r="I751" s="3"/>
      <c r="J751" s="3"/>
      <c r="K751" s="3"/>
      <c r="L751" s="356"/>
      <c r="M751" s="3"/>
      <c r="N751" s="3"/>
      <c r="O751" s="3"/>
      <c r="P751" s="3"/>
      <c r="Q751" s="13"/>
      <c r="R751" s="67"/>
      <c r="S751" s="13"/>
      <c r="T751" s="13"/>
      <c r="U751" s="75"/>
      <c r="V751" s="58" t="s">
        <v>3550</v>
      </c>
      <c r="W751" s="59"/>
      <c r="X751" s="41"/>
      <c r="Y751" s="134" t="str">
        <f t="shared" si="146"/>
        <v/>
      </c>
      <c r="Z751" s="135" t="str">
        <f t="shared" si="147"/>
        <v/>
      </c>
      <c r="AA751" s="134"/>
      <c r="AB751" s="303"/>
      <c r="AC751" s="44"/>
      <c r="AD751" s="183" t="str">
        <f t="shared" si="148"/>
        <v/>
      </c>
      <c r="AE751" s="380">
        <v>0.1</v>
      </c>
      <c r="AF751" s="185" t="str">
        <f t="shared" si="149"/>
        <v/>
      </c>
      <c r="AG751" s="186" t="str">
        <f t="shared" si="150"/>
        <v/>
      </c>
      <c r="AH751" s="186" t="str">
        <f t="shared" si="151"/>
        <v/>
      </c>
      <c r="AI751" s="187" t="str">
        <f t="shared" si="152"/>
        <v/>
      </c>
      <c r="AJ751" s="337"/>
      <c r="AK751" s="61"/>
      <c r="AL751" s="372" t="str">
        <f t="shared" si="153"/>
        <v/>
      </c>
      <c r="AM751" s="14"/>
      <c r="AN751" s="15"/>
      <c r="AO751" s="15"/>
      <c r="AP751" s="15"/>
      <c r="AQ751" s="16"/>
      <c r="AR751" s="17"/>
      <c r="AT751" s="25"/>
      <c r="AU751" s="440" t="str">
        <f>IF($AT751="","",VLOOKUP($AT751,リスト!$CL:$CM,2,FALSE))</f>
        <v/>
      </c>
      <c r="AV751" s="449"/>
      <c r="AX751" s="384" t="str">
        <f t="shared" si="154"/>
        <v/>
      </c>
      <c r="AY751" s="384">
        <f t="shared" si="155"/>
        <v>0</v>
      </c>
      <c r="AZ751" s="384">
        <f t="shared" si="156"/>
        <v>0</v>
      </c>
      <c r="BA751" s="384">
        <f t="shared" si="157"/>
        <v>0</v>
      </c>
    </row>
    <row r="752" spans="2:53" s="177" customFormat="1" ht="24.75" hidden="1" customHeight="1" outlineLevel="1">
      <c r="B752" s="38"/>
      <c r="C752" s="52"/>
      <c r="D752" s="291" t="str">
        <f t="shared" si="145"/>
        <v/>
      </c>
      <c r="E752" s="3"/>
      <c r="F752" s="3"/>
      <c r="G752" s="3"/>
      <c r="H752" s="3"/>
      <c r="I752" s="3"/>
      <c r="J752" s="3"/>
      <c r="K752" s="3"/>
      <c r="L752" s="356"/>
      <c r="M752" s="3"/>
      <c r="N752" s="3"/>
      <c r="O752" s="3"/>
      <c r="P752" s="3"/>
      <c r="Q752" s="13"/>
      <c r="R752" s="67"/>
      <c r="S752" s="13"/>
      <c r="T752" s="13"/>
      <c r="U752" s="75"/>
      <c r="V752" s="58" t="s">
        <v>3550</v>
      </c>
      <c r="W752" s="59"/>
      <c r="X752" s="41"/>
      <c r="Y752" s="134" t="str">
        <f t="shared" si="146"/>
        <v/>
      </c>
      <c r="Z752" s="135" t="str">
        <f t="shared" si="147"/>
        <v/>
      </c>
      <c r="AA752" s="134"/>
      <c r="AB752" s="303"/>
      <c r="AC752" s="44"/>
      <c r="AD752" s="183" t="str">
        <f t="shared" si="148"/>
        <v/>
      </c>
      <c r="AE752" s="380">
        <v>0.1</v>
      </c>
      <c r="AF752" s="185" t="str">
        <f t="shared" si="149"/>
        <v/>
      </c>
      <c r="AG752" s="186" t="str">
        <f t="shared" si="150"/>
        <v/>
      </c>
      <c r="AH752" s="186" t="str">
        <f t="shared" si="151"/>
        <v/>
      </c>
      <c r="AI752" s="187" t="str">
        <f t="shared" si="152"/>
        <v/>
      </c>
      <c r="AJ752" s="337"/>
      <c r="AK752" s="61"/>
      <c r="AL752" s="372" t="str">
        <f t="shared" si="153"/>
        <v/>
      </c>
      <c r="AM752" s="14"/>
      <c r="AN752" s="15"/>
      <c r="AO752" s="15"/>
      <c r="AP752" s="15"/>
      <c r="AQ752" s="16"/>
      <c r="AR752" s="17"/>
      <c r="AT752" s="25"/>
      <c r="AU752" s="440" t="str">
        <f>IF($AT752="","",VLOOKUP($AT752,リスト!$CL:$CM,2,FALSE))</f>
        <v/>
      </c>
      <c r="AV752" s="449"/>
      <c r="AX752" s="384" t="str">
        <f t="shared" si="154"/>
        <v/>
      </c>
      <c r="AY752" s="384">
        <f t="shared" si="155"/>
        <v>0</v>
      </c>
      <c r="AZ752" s="384">
        <f t="shared" si="156"/>
        <v>0</v>
      </c>
      <c r="BA752" s="384">
        <f t="shared" si="157"/>
        <v>0</v>
      </c>
    </row>
    <row r="753" spans="2:53" s="177" customFormat="1" ht="24.75" hidden="1" customHeight="1" outlineLevel="1">
      <c r="B753" s="38"/>
      <c r="C753" s="52"/>
      <c r="D753" s="291" t="str">
        <f t="shared" si="145"/>
        <v/>
      </c>
      <c r="E753" s="3"/>
      <c r="F753" s="3"/>
      <c r="G753" s="3"/>
      <c r="H753" s="3"/>
      <c r="I753" s="3"/>
      <c r="J753" s="3"/>
      <c r="K753" s="3"/>
      <c r="L753" s="356"/>
      <c r="M753" s="3"/>
      <c r="N753" s="3"/>
      <c r="O753" s="3"/>
      <c r="P753" s="3"/>
      <c r="Q753" s="13"/>
      <c r="R753" s="67"/>
      <c r="S753" s="13"/>
      <c r="T753" s="13"/>
      <c r="U753" s="75"/>
      <c r="V753" s="58" t="s">
        <v>3550</v>
      </c>
      <c r="W753" s="59"/>
      <c r="X753" s="41"/>
      <c r="Y753" s="134" t="str">
        <f t="shared" si="146"/>
        <v/>
      </c>
      <c r="Z753" s="135" t="str">
        <f t="shared" si="147"/>
        <v/>
      </c>
      <c r="AA753" s="134"/>
      <c r="AB753" s="303"/>
      <c r="AC753" s="44"/>
      <c r="AD753" s="183" t="str">
        <f t="shared" si="148"/>
        <v/>
      </c>
      <c r="AE753" s="380">
        <v>0.1</v>
      </c>
      <c r="AF753" s="185" t="str">
        <f t="shared" si="149"/>
        <v/>
      </c>
      <c r="AG753" s="186" t="str">
        <f t="shared" si="150"/>
        <v/>
      </c>
      <c r="AH753" s="186" t="str">
        <f t="shared" si="151"/>
        <v/>
      </c>
      <c r="AI753" s="187" t="str">
        <f t="shared" si="152"/>
        <v/>
      </c>
      <c r="AJ753" s="337"/>
      <c r="AK753" s="61"/>
      <c r="AL753" s="372" t="str">
        <f t="shared" si="153"/>
        <v/>
      </c>
      <c r="AM753" s="14"/>
      <c r="AN753" s="15"/>
      <c r="AO753" s="15"/>
      <c r="AP753" s="15"/>
      <c r="AQ753" s="16"/>
      <c r="AR753" s="17"/>
      <c r="AT753" s="25"/>
      <c r="AU753" s="440" t="str">
        <f>IF($AT753="","",VLOOKUP($AT753,リスト!$CL:$CM,2,FALSE))</f>
        <v/>
      </c>
      <c r="AV753" s="449"/>
      <c r="AX753" s="384" t="str">
        <f t="shared" si="154"/>
        <v/>
      </c>
      <c r="AY753" s="384">
        <f t="shared" si="155"/>
        <v>0</v>
      </c>
      <c r="AZ753" s="384">
        <f t="shared" si="156"/>
        <v>0</v>
      </c>
      <c r="BA753" s="384">
        <f t="shared" si="157"/>
        <v>0</v>
      </c>
    </row>
    <row r="754" spans="2:53" s="177" customFormat="1" ht="24.75" hidden="1" customHeight="1" outlineLevel="1">
      <c r="B754" s="38"/>
      <c r="C754" s="52"/>
      <c r="D754" s="291" t="str">
        <f t="shared" si="145"/>
        <v/>
      </c>
      <c r="E754" s="3"/>
      <c r="F754" s="3"/>
      <c r="G754" s="3"/>
      <c r="H754" s="3"/>
      <c r="I754" s="3"/>
      <c r="J754" s="3"/>
      <c r="K754" s="3"/>
      <c r="L754" s="356"/>
      <c r="M754" s="3"/>
      <c r="N754" s="3"/>
      <c r="O754" s="3"/>
      <c r="P754" s="3"/>
      <c r="Q754" s="13"/>
      <c r="R754" s="67"/>
      <c r="S754" s="13"/>
      <c r="T754" s="13"/>
      <c r="U754" s="75"/>
      <c r="V754" s="58" t="s">
        <v>3550</v>
      </c>
      <c r="W754" s="59"/>
      <c r="X754" s="41"/>
      <c r="Y754" s="134" t="str">
        <f t="shared" si="146"/>
        <v/>
      </c>
      <c r="Z754" s="135" t="str">
        <f t="shared" si="147"/>
        <v/>
      </c>
      <c r="AA754" s="134"/>
      <c r="AB754" s="303"/>
      <c r="AC754" s="44"/>
      <c r="AD754" s="183" t="str">
        <f t="shared" si="148"/>
        <v/>
      </c>
      <c r="AE754" s="380">
        <v>0.1</v>
      </c>
      <c r="AF754" s="185" t="str">
        <f t="shared" si="149"/>
        <v/>
      </c>
      <c r="AG754" s="186" t="str">
        <f t="shared" si="150"/>
        <v/>
      </c>
      <c r="AH754" s="186" t="str">
        <f t="shared" si="151"/>
        <v/>
      </c>
      <c r="AI754" s="187" t="str">
        <f t="shared" si="152"/>
        <v/>
      </c>
      <c r="AJ754" s="337"/>
      <c r="AK754" s="61"/>
      <c r="AL754" s="372" t="str">
        <f t="shared" si="153"/>
        <v/>
      </c>
      <c r="AM754" s="14"/>
      <c r="AN754" s="15"/>
      <c r="AO754" s="15"/>
      <c r="AP754" s="15"/>
      <c r="AQ754" s="16"/>
      <c r="AR754" s="17"/>
      <c r="AT754" s="25"/>
      <c r="AU754" s="440" t="str">
        <f>IF($AT754="","",VLOOKUP($AT754,リスト!$CL:$CM,2,FALSE))</f>
        <v/>
      </c>
      <c r="AV754" s="449"/>
      <c r="AX754" s="384" t="str">
        <f t="shared" si="154"/>
        <v/>
      </c>
      <c r="AY754" s="384">
        <f t="shared" si="155"/>
        <v>0</v>
      </c>
      <c r="AZ754" s="384">
        <f t="shared" si="156"/>
        <v>0</v>
      </c>
      <c r="BA754" s="384">
        <f t="shared" si="157"/>
        <v>0</v>
      </c>
    </row>
    <row r="755" spans="2:53" s="177" customFormat="1" ht="24.75" hidden="1" customHeight="1" outlineLevel="1">
      <c r="B755" s="38"/>
      <c r="C755" s="52"/>
      <c r="D755" s="291" t="str">
        <f t="shared" si="145"/>
        <v/>
      </c>
      <c r="E755" s="3"/>
      <c r="F755" s="3"/>
      <c r="G755" s="3"/>
      <c r="H755" s="3"/>
      <c r="I755" s="3"/>
      <c r="J755" s="3"/>
      <c r="K755" s="3"/>
      <c r="L755" s="356"/>
      <c r="M755" s="3"/>
      <c r="N755" s="3"/>
      <c r="O755" s="3"/>
      <c r="P755" s="3"/>
      <c r="Q755" s="13"/>
      <c r="R755" s="67"/>
      <c r="S755" s="13"/>
      <c r="T755" s="13"/>
      <c r="U755" s="75"/>
      <c r="V755" s="58" t="s">
        <v>3550</v>
      </c>
      <c r="W755" s="59"/>
      <c r="X755" s="41"/>
      <c r="Y755" s="134" t="str">
        <f t="shared" si="146"/>
        <v/>
      </c>
      <c r="Z755" s="135" t="str">
        <f t="shared" si="147"/>
        <v/>
      </c>
      <c r="AA755" s="134"/>
      <c r="AB755" s="303"/>
      <c r="AC755" s="44"/>
      <c r="AD755" s="183" t="str">
        <f t="shared" si="148"/>
        <v/>
      </c>
      <c r="AE755" s="380">
        <v>0.1</v>
      </c>
      <c r="AF755" s="185" t="str">
        <f t="shared" si="149"/>
        <v/>
      </c>
      <c r="AG755" s="186" t="str">
        <f t="shared" si="150"/>
        <v/>
      </c>
      <c r="AH755" s="186" t="str">
        <f t="shared" si="151"/>
        <v/>
      </c>
      <c r="AI755" s="187" t="str">
        <f t="shared" si="152"/>
        <v/>
      </c>
      <c r="AJ755" s="337"/>
      <c r="AK755" s="61"/>
      <c r="AL755" s="372" t="str">
        <f t="shared" si="153"/>
        <v/>
      </c>
      <c r="AM755" s="14"/>
      <c r="AN755" s="15"/>
      <c r="AO755" s="15"/>
      <c r="AP755" s="15"/>
      <c r="AQ755" s="16"/>
      <c r="AR755" s="17"/>
      <c r="AT755" s="25"/>
      <c r="AU755" s="440" t="str">
        <f>IF($AT755="","",VLOOKUP($AT755,リスト!$CL:$CM,2,FALSE))</f>
        <v/>
      </c>
      <c r="AV755" s="449"/>
      <c r="AX755" s="384" t="str">
        <f t="shared" si="154"/>
        <v/>
      </c>
      <c r="AY755" s="384">
        <f t="shared" si="155"/>
        <v>0</v>
      </c>
      <c r="AZ755" s="384">
        <f t="shared" si="156"/>
        <v>0</v>
      </c>
      <c r="BA755" s="384">
        <f t="shared" si="157"/>
        <v>0</v>
      </c>
    </row>
    <row r="756" spans="2:53" s="177" customFormat="1" ht="24.75" hidden="1" customHeight="1" outlineLevel="1">
      <c r="B756" s="38"/>
      <c r="C756" s="52"/>
      <c r="D756" s="291" t="str">
        <f t="shared" si="145"/>
        <v/>
      </c>
      <c r="E756" s="3"/>
      <c r="F756" s="3"/>
      <c r="G756" s="3"/>
      <c r="H756" s="3"/>
      <c r="I756" s="3"/>
      <c r="J756" s="3"/>
      <c r="K756" s="3"/>
      <c r="L756" s="356"/>
      <c r="M756" s="3"/>
      <c r="N756" s="3"/>
      <c r="O756" s="3"/>
      <c r="P756" s="3"/>
      <c r="Q756" s="13"/>
      <c r="R756" s="67"/>
      <c r="S756" s="13"/>
      <c r="T756" s="13"/>
      <c r="U756" s="75"/>
      <c r="V756" s="58" t="s">
        <v>3550</v>
      </c>
      <c r="W756" s="59"/>
      <c r="X756" s="41"/>
      <c r="Y756" s="134" t="str">
        <f t="shared" si="146"/>
        <v/>
      </c>
      <c r="Z756" s="135" t="str">
        <f t="shared" si="147"/>
        <v/>
      </c>
      <c r="AA756" s="134"/>
      <c r="AB756" s="303"/>
      <c r="AC756" s="44"/>
      <c r="AD756" s="183" t="str">
        <f t="shared" si="148"/>
        <v/>
      </c>
      <c r="AE756" s="380">
        <v>0.1</v>
      </c>
      <c r="AF756" s="185" t="str">
        <f t="shared" si="149"/>
        <v/>
      </c>
      <c r="AG756" s="186" t="str">
        <f t="shared" si="150"/>
        <v/>
      </c>
      <c r="AH756" s="186" t="str">
        <f t="shared" si="151"/>
        <v/>
      </c>
      <c r="AI756" s="187" t="str">
        <f t="shared" si="152"/>
        <v/>
      </c>
      <c r="AJ756" s="337"/>
      <c r="AK756" s="61"/>
      <c r="AL756" s="372" t="str">
        <f t="shared" si="153"/>
        <v/>
      </c>
      <c r="AM756" s="14"/>
      <c r="AN756" s="15"/>
      <c r="AO756" s="15"/>
      <c r="AP756" s="15"/>
      <c r="AQ756" s="16"/>
      <c r="AR756" s="17"/>
      <c r="AT756" s="25"/>
      <c r="AU756" s="440" t="str">
        <f>IF($AT756="","",VLOOKUP($AT756,リスト!$CL:$CM,2,FALSE))</f>
        <v/>
      </c>
      <c r="AV756" s="449"/>
      <c r="AX756" s="384" t="str">
        <f t="shared" si="154"/>
        <v/>
      </c>
      <c r="AY756" s="384">
        <f t="shared" si="155"/>
        <v>0</v>
      </c>
      <c r="AZ756" s="384">
        <f t="shared" si="156"/>
        <v>0</v>
      </c>
      <c r="BA756" s="384">
        <f t="shared" si="157"/>
        <v>0</v>
      </c>
    </row>
    <row r="757" spans="2:53" s="177" customFormat="1" ht="24.75" hidden="1" customHeight="1" outlineLevel="1">
      <c r="B757" s="38"/>
      <c r="C757" s="52"/>
      <c r="D757" s="291" t="str">
        <f t="shared" si="145"/>
        <v/>
      </c>
      <c r="E757" s="3"/>
      <c r="F757" s="3"/>
      <c r="G757" s="3"/>
      <c r="H757" s="3"/>
      <c r="I757" s="3"/>
      <c r="J757" s="3"/>
      <c r="K757" s="3"/>
      <c r="L757" s="356"/>
      <c r="M757" s="3"/>
      <c r="N757" s="3"/>
      <c r="O757" s="3"/>
      <c r="P757" s="3"/>
      <c r="Q757" s="13"/>
      <c r="R757" s="67"/>
      <c r="S757" s="13"/>
      <c r="T757" s="13"/>
      <c r="U757" s="75"/>
      <c r="V757" s="58" t="s">
        <v>3550</v>
      </c>
      <c r="W757" s="59"/>
      <c r="X757" s="41"/>
      <c r="Y757" s="134" t="str">
        <f t="shared" si="146"/>
        <v/>
      </c>
      <c r="Z757" s="135" t="str">
        <f t="shared" si="147"/>
        <v/>
      </c>
      <c r="AA757" s="134"/>
      <c r="AB757" s="303"/>
      <c r="AC757" s="44"/>
      <c r="AD757" s="183" t="str">
        <f t="shared" si="148"/>
        <v/>
      </c>
      <c r="AE757" s="380">
        <v>0.1</v>
      </c>
      <c r="AF757" s="185" t="str">
        <f t="shared" si="149"/>
        <v/>
      </c>
      <c r="AG757" s="186" t="str">
        <f t="shared" si="150"/>
        <v/>
      </c>
      <c r="AH757" s="186" t="str">
        <f t="shared" si="151"/>
        <v/>
      </c>
      <c r="AI757" s="187" t="str">
        <f t="shared" si="152"/>
        <v/>
      </c>
      <c r="AJ757" s="337"/>
      <c r="AK757" s="61"/>
      <c r="AL757" s="372" t="str">
        <f t="shared" si="153"/>
        <v/>
      </c>
      <c r="AM757" s="14"/>
      <c r="AN757" s="15"/>
      <c r="AO757" s="15"/>
      <c r="AP757" s="15"/>
      <c r="AQ757" s="16"/>
      <c r="AR757" s="17"/>
      <c r="AT757" s="25"/>
      <c r="AU757" s="440" t="str">
        <f>IF($AT757="","",VLOOKUP($AT757,リスト!$CL:$CM,2,FALSE))</f>
        <v/>
      </c>
      <c r="AV757" s="449"/>
      <c r="AX757" s="384" t="str">
        <f t="shared" si="154"/>
        <v/>
      </c>
      <c r="AY757" s="384">
        <f t="shared" si="155"/>
        <v>0</v>
      </c>
      <c r="AZ757" s="384">
        <f t="shared" si="156"/>
        <v>0</v>
      </c>
      <c r="BA757" s="384">
        <f t="shared" si="157"/>
        <v>0</v>
      </c>
    </row>
    <row r="758" spans="2:53" s="177" customFormat="1" ht="24.75" hidden="1" customHeight="1" outlineLevel="1">
      <c r="B758" s="38"/>
      <c r="C758" s="52"/>
      <c r="D758" s="291" t="str">
        <f t="shared" si="145"/>
        <v/>
      </c>
      <c r="E758" s="3"/>
      <c r="F758" s="3"/>
      <c r="G758" s="3"/>
      <c r="H758" s="3"/>
      <c r="I758" s="3"/>
      <c r="J758" s="3"/>
      <c r="K758" s="3"/>
      <c r="L758" s="356"/>
      <c r="M758" s="3"/>
      <c r="N758" s="3"/>
      <c r="O758" s="3"/>
      <c r="P758" s="3"/>
      <c r="Q758" s="13"/>
      <c r="R758" s="67"/>
      <c r="S758" s="13"/>
      <c r="T758" s="13"/>
      <c r="U758" s="75"/>
      <c r="V758" s="58" t="s">
        <v>3550</v>
      </c>
      <c r="W758" s="59"/>
      <c r="X758" s="41"/>
      <c r="Y758" s="134" t="str">
        <f t="shared" si="146"/>
        <v/>
      </c>
      <c r="Z758" s="135" t="str">
        <f t="shared" si="147"/>
        <v/>
      </c>
      <c r="AA758" s="134"/>
      <c r="AB758" s="303"/>
      <c r="AC758" s="44"/>
      <c r="AD758" s="183" t="str">
        <f t="shared" si="148"/>
        <v/>
      </c>
      <c r="AE758" s="380">
        <v>0.1</v>
      </c>
      <c r="AF758" s="185" t="str">
        <f t="shared" si="149"/>
        <v/>
      </c>
      <c r="AG758" s="186" t="str">
        <f t="shared" si="150"/>
        <v/>
      </c>
      <c r="AH758" s="186" t="str">
        <f t="shared" si="151"/>
        <v/>
      </c>
      <c r="AI758" s="187" t="str">
        <f t="shared" si="152"/>
        <v/>
      </c>
      <c r="AJ758" s="337"/>
      <c r="AK758" s="61"/>
      <c r="AL758" s="372" t="str">
        <f t="shared" si="153"/>
        <v/>
      </c>
      <c r="AM758" s="14"/>
      <c r="AN758" s="15"/>
      <c r="AO758" s="15"/>
      <c r="AP758" s="15"/>
      <c r="AQ758" s="16"/>
      <c r="AR758" s="17"/>
      <c r="AT758" s="25"/>
      <c r="AU758" s="440" t="str">
        <f>IF($AT758="","",VLOOKUP($AT758,リスト!$CL:$CM,2,FALSE))</f>
        <v/>
      </c>
      <c r="AV758" s="449"/>
      <c r="AX758" s="384" t="str">
        <f t="shared" si="154"/>
        <v/>
      </c>
      <c r="AY758" s="384">
        <f t="shared" si="155"/>
        <v>0</v>
      </c>
      <c r="AZ758" s="384">
        <f t="shared" si="156"/>
        <v>0</v>
      </c>
      <c r="BA758" s="384">
        <f t="shared" si="157"/>
        <v>0</v>
      </c>
    </row>
    <row r="759" spans="2:53" s="177" customFormat="1" ht="24.75" hidden="1" customHeight="1" outlineLevel="1">
      <c r="B759" s="38"/>
      <c r="C759" s="52"/>
      <c r="D759" s="291" t="str">
        <f t="shared" si="145"/>
        <v/>
      </c>
      <c r="E759" s="3"/>
      <c r="F759" s="3"/>
      <c r="G759" s="3"/>
      <c r="H759" s="3"/>
      <c r="I759" s="3"/>
      <c r="J759" s="3"/>
      <c r="K759" s="3"/>
      <c r="L759" s="356"/>
      <c r="M759" s="3"/>
      <c r="N759" s="3"/>
      <c r="O759" s="3"/>
      <c r="P759" s="3"/>
      <c r="Q759" s="13"/>
      <c r="R759" s="67"/>
      <c r="S759" s="13"/>
      <c r="T759" s="13"/>
      <c r="U759" s="75"/>
      <c r="V759" s="58" t="s">
        <v>3550</v>
      </c>
      <c r="W759" s="59"/>
      <c r="X759" s="41"/>
      <c r="Y759" s="134" t="str">
        <f t="shared" si="146"/>
        <v/>
      </c>
      <c r="Z759" s="135" t="str">
        <f t="shared" si="147"/>
        <v/>
      </c>
      <c r="AA759" s="134"/>
      <c r="AB759" s="303"/>
      <c r="AC759" s="44"/>
      <c r="AD759" s="183" t="str">
        <f t="shared" si="148"/>
        <v/>
      </c>
      <c r="AE759" s="380">
        <v>0.1</v>
      </c>
      <c r="AF759" s="185" t="str">
        <f t="shared" si="149"/>
        <v/>
      </c>
      <c r="AG759" s="186" t="str">
        <f t="shared" si="150"/>
        <v/>
      </c>
      <c r="AH759" s="186" t="str">
        <f t="shared" si="151"/>
        <v/>
      </c>
      <c r="AI759" s="187" t="str">
        <f t="shared" si="152"/>
        <v/>
      </c>
      <c r="AJ759" s="337"/>
      <c r="AK759" s="61"/>
      <c r="AL759" s="372" t="str">
        <f t="shared" si="153"/>
        <v/>
      </c>
      <c r="AM759" s="14"/>
      <c r="AN759" s="15"/>
      <c r="AO759" s="15"/>
      <c r="AP759" s="15"/>
      <c r="AQ759" s="16"/>
      <c r="AR759" s="17"/>
      <c r="AT759" s="25"/>
      <c r="AU759" s="440" t="str">
        <f>IF($AT759="","",VLOOKUP($AT759,リスト!$CL:$CM,2,FALSE))</f>
        <v/>
      </c>
      <c r="AV759" s="449"/>
      <c r="AX759" s="384" t="str">
        <f t="shared" si="154"/>
        <v/>
      </c>
      <c r="AY759" s="384">
        <f t="shared" si="155"/>
        <v>0</v>
      </c>
      <c r="AZ759" s="384">
        <f t="shared" si="156"/>
        <v>0</v>
      </c>
      <c r="BA759" s="384">
        <f t="shared" si="157"/>
        <v>0</v>
      </c>
    </row>
    <row r="760" spans="2:53" s="177" customFormat="1" ht="24.75" hidden="1" customHeight="1" outlineLevel="1">
      <c r="B760" s="38"/>
      <c r="C760" s="52"/>
      <c r="D760" s="291" t="str">
        <f t="shared" si="145"/>
        <v/>
      </c>
      <c r="E760" s="3"/>
      <c r="F760" s="3"/>
      <c r="G760" s="3"/>
      <c r="H760" s="3"/>
      <c r="I760" s="3"/>
      <c r="J760" s="3"/>
      <c r="K760" s="3"/>
      <c r="L760" s="356"/>
      <c r="M760" s="3"/>
      <c r="N760" s="3"/>
      <c r="O760" s="3"/>
      <c r="P760" s="3"/>
      <c r="Q760" s="13"/>
      <c r="R760" s="67"/>
      <c r="S760" s="13"/>
      <c r="T760" s="13"/>
      <c r="U760" s="75"/>
      <c r="V760" s="58" t="s">
        <v>3550</v>
      </c>
      <c r="W760" s="59"/>
      <c r="X760" s="41"/>
      <c r="Y760" s="134" t="str">
        <f t="shared" si="146"/>
        <v/>
      </c>
      <c r="Z760" s="135" t="str">
        <f t="shared" si="147"/>
        <v/>
      </c>
      <c r="AA760" s="134"/>
      <c r="AB760" s="303"/>
      <c r="AC760" s="44"/>
      <c r="AD760" s="183" t="str">
        <f t="shared" si="148"/>
        <v/>
      </c>
      <c r="AE760" s="380">
        <v>0.1</v>
      </c>
      <c r="AF760" s="185" t="str">
        <f t="shared" si="149"/>
        <v/>
      </c>
      <c r="AG760" s="186" t="str">
        <f t="shared" si="150"/>
        <v/>
      </c>
      <c r="AH760" s="186" t="str">
        <f t="shared" si="151"/>
        <v/>
      </c>
      <c r="AI760" s="187" t="str">
        <f t="shared" si="152"/>
        <v/>
      </c>
      <c r="AJ760" s="337"/>
      <c r="AK760" s="61"/>
      <c r="AL760" s="372" t="str">
        <f t="shared" si="153"/>
        <v/>
      </c>
      <c r="AM760" s="14"/>
      <c r="AN760" s="15"/>
      <c r="AO760" s="15"/>
      <c r="AP760" s="15"/>
      <c r="AQ760" s="16"/>
      <c r="AR760" s="17"/>
      <c r="AT760" s="25"/>
      <c r="AU760" s="440" t="str">
        <f>IF($AT760="","",VLOOKUP($AT760,リスト!$CL:$CM,2,FALSE))</f>
        <v/>
      </c>
      <c r="AV760" s="449"/>
      <c r="AX760" s="384" t="str">
        <f t="shared" si="154"/>
        <v/>
      </c>
      <c r="AY760" s="384">
        <f t="shared" si="155"/>
        <v>0</v>
      </c>
      <c r="AZ760" s="384">
        <f t="shared" si="156"/>
        <v>0</v>
      </c>
      <c r="BA760" s="384">
        <f t="shared" si="157"/>
        <v>0</v>
      </c>
    </row>
    <row r="761" spans="2:53" s="177" customFormat="1" ht="24.75" hidden="1" customHeight="1" outlineLevel="1">
      <c r="B761" s="38"/>
      <c r="C761" s="52"/>
      <c r="D761" s="291" t="str">
        <f t="shared" si="145"/>
        <v/>
      </c>
      <c r="E761" s="3"/>
      <c r="F761" s="3"/>
      <c r="G761" s="3"/>
      <c r="H761" s="3"/>
      <c r="I761" s="3"/>
      <c r="J761" s="3"/>
      <c r="K761" s="3"/>
      <c r="L761" s="356"/>
      <c r="M761" s="3"/>
      <c r="N761" s="3"/>
      <c r="O761" s="3"/>
      <c r="P761" s="3"/>
      <c r="Q761" s="13"/>
      <c r="R761" s="67"/>
      <c r="S761" s="13"/>
      <c r="T761" s="13"/>
      <c r="U761" s="75"/>
      <c r="V761" s="58" t="s">
        <v>3550</v>
      </c>
      <c r="W761" s="59"/>
      <c r="X761" s="41"/>
      <c r="Y761" s="134" t="str">
        <f t="shared" si="146"/>
        <v/>
      </c>
      <c r="Z761" s="135" t="str">
        <f t="shared" si="147"/>
        <v/>
      </c>
      <c r="AA761" s="134"/>
      <c r="AB761" s="303"/>
      <c r="AC761" s="44"/>
      <c r="AD761" s="183" t="str">
        <f t="shared" si="148"/>
        <v/>
      </c>
      <c r="AE761" s="380">
        <v>0.1</v>
      </c>
      <c r="AF761" s="185" t="str">
        <f t="shared" si="149"/>
        <v/>
      </c>
      <c r="AG761" s="186" t="str">
        <f t="shared" si="150"/>
        <v/>
      </c>
      <c r="AH761" s="186" t="str">
        <f t="shared" si="151"/>
        <v/>
      </c>
      <c r="AI761" s="187" t="str">
        <f t="shared" si="152"/>
        <v/>
      </c>
      <c r="AJ761" s="337"/>
      <c r="AK761" s="61"/>
      <c r="AL761" s="372" t="str">
        <f t="shared" si="153"/>
        <v/>
      </c>
      <c r="AM761" s="14"/>
      <c r="AN761" s="15"/>
      <c r="AO761" s="15"/>
      <c r="AP761" s="15"/>
      <c r="AQ761" s="16"/>
      <c r="AR761" s="17"/>
      <c r="AT761" s="25"/>
      <c r="AU761" s="440" t="str">
        <f>IF($AT761="","",VLOOKUP($AT761,リスト!$CL:$CM,2,FALSE))</f>
        <v/>
      </c>
      <c r="AV761" s="449"/>
      <c r="AX761" s="384" t="str">
        <f t="shared" si="154"/>
        <v/>
      </c>
      <c r="AY761" s="384">
        <f t="shared" si="155"/>
        <v>0</v>
      </c>
      <c r="AZ761" s="384">
        <f t="shared" si="156"/>
        <v>0</v>
      </c>
      <c r="BA761" s="384">
        <f t="shared" si="157"/>
        <v>0</v>
      </c>
    </row>
    <row r="762" spans="2:53" s="177" customFormat="1" ht="24.75" hidden="1" customHeight="1" outlineLevel="1">
      <c r="B762" s="38"/>
      <c r="C762" s="52"/>
      <c r="D762" s="291" t="str">
        <f t="shared" si="145"/>
        <v/>
      </c>
      <c r="E762" s="3"/>
      <c r="F762" s="3"/>
      <c r="G762" s="3"/>
      <c r="H762" s="3"/>
      <c r="I762" s="3"/>
      <c r="J762" s="3"/>
      <c r="K762" s="3"/>
      <c r="L762" s="356"/>
      <c r="M762" s="3"/>
      <c r="N762" s="3"/>
      <c r="O762" s="3"/>
      <c r="P762" s="3"/>
      <c r="Q762" s="13"/>
      <c r="R762" s="67"/>
      <c r="S762" s="13"/>
      <c r="T762" s="13"/>
      <c r="U762" s="75"/>
      <c r="V762" s="58" t="s">
        <v>3550</v>
      </c>
      <c r="W762" s="59"/>
      <c r="X762" s="41"/>
      <c r="Y762" s="134" t="str">
        <f t="shared" si="146"/>
        <v/>
      </c>
      <c r="Z762" s="135" t="str">
        <f t="shared" si="147"/>
        <v/>
      </c>
      <c r="AA762" s="134"/>
      <c r="AB762" s="303"/>
      <c r="AC762" s="44"/>
      <c r="AD762" s="183" t="str">
        <f t="shared" si="148"/>
        <v/>
      </c>
      <c r="AE762" s="380">
        <v>0.1</v>
      </c>
      <c r="AF762" s="185" t="str">
        <f t="shared" si="149"/>
        <v/>
      </c>
      <c r="AG762" s="186" t="str">
        <f t="shared" si="150"/>
        <v/>
      </c>
      <c r="AH762" s="186" t="str">
        <f t="shared" si="151"/>
        <v/>
      </c>
      <c r="AI762" s="187" t="str">
        <f t="shared" si="152"/>
        <v/>
      </c>
      <c r="AJ762" s="337"/>
      <c r="AK762" s="61"/>
      <c r="AL762" s="372" t="str">
        <f t="shared" si="153"/>
        <v/>
      </c>
      <c r="AM762" s="14"/>
      <c r="AN762" s="15"/>
      <c r="AO762" s="15"/>
      <c r="AP762" s="15"/>
      <c r="AQ762" s="16"/>
      <c r="AR762" s="17"/>
      <c r="AT762" s="25"/>
      <c r="AU762" s="440" t="str">
        <f>IF($AT762="","",VLOOKUP($AT762,リスト!$CL:$CM,2,FALSE))</f>
        <v/>
      </c>
      <c r="AV762" s="449"/>
      <c r="AX762" s="384" t="str">
        <f t="shared" si="154"/>
        <v/>
      </c>
      <c r="AY762" s="384">
        <f t="shared" si="155"/>
        <v>0</v>
      </c>
      <c r="AZ762" s="384">
        <f t="shared" si="156"/>
        <v>0</v>
      </c>
      <c r="BA762" s="384">
        <f t="shared" si="157"/>
        <v>0</v>
      </c>
    </row>
    <row r="763" spans="2:53" s="177" customFormat="1" ht="24.75" hidden="1" customHeight="1" outlineLevel="1">
      <c r="B763" s="38"/>
      <c r="C763" s="52"/>
      <c r="D763" s="291" t="str">
        <f t="shared" si="145"/>
        <v/>
      </c>
      <c r="E763" s="3"/>
      <c r="F763" s="3"/>
      <c r="G763" s="3"/>
      <c r="H763" s="3"/>
      <c r="I763" s="3"/>
      <c r="J763" s="3"/>
      <c r="K763" s="3"/>
      <c r="L763" s="356"/>
      <c r="M763" s="3"/>
      <c r="N763" s="3"/>
      <c r="O763" s="3"/>
      <c r="P763" s="3"/>
      <c r="Q763" s="13"/>
      <c r="R763" s="67"/>
      <c r="S763" s="13"/>
      <c r="T763" s="13"/>
      <c r="U763" s="75"/>
      <c r="V763" s="58" t="s">
        <v>3550</v>
      </c>
      <c r="W763" s="59"/>
      <c r="X763" s="41"/>
      <c r="Y763" s="134" t="str">
        <f t="shared" si="146"/>
        <v/>
      </c>
      <c r="Z763" s="135" t="str">
        <f t="shared" si="147"/>
        <v/>
      </c>
      <c r="AA763" s="134"/>
      <c r="AB763" s="303"/>
      <c r="AC763" s="44"/>
      <c r="AD763" s="183" t="str">
        <f t="shared" si="148"/>
        <v/>
      </c>
      <c r="AE763" s="380">
        <v>0.1</v>
      </c>
      <c r="AF763" s="185" t="str">
        <f t="shared" si="149"/>
        <v/>
      </c>
      <c r="AG763" s="186" t="str">
        <f t="shared" si="150"/>
        <v/>
      </c>
      <c r="AH763" s="186" t="str">
        <f t="shared" si="151"/>
        <v/>
      </c>
      <c r="AI763" s="187" t="str">
        <f t="shared" si="152"/>
        <v/>
      </c>
      <c r="AJ763" s="337"/>
      <c r="AK763" s="61"/>
      <c r="AL763" s="372" t="str">
        <f t="shared" si="153"/>
        <v/>
      </c>
      <c r="AM763" s="14"/>
      <c r="AN763" s="15"/>
      <c r="AO763" s="15"/>
      <c r="AP763" s="15"/>
      <c r="AQ763" s="16"/>
      <c r="AR763" s="17"/>
      <c r="AT763" s="25"/>
      <c r="AU763" s="440" t="str">
        <f>IF($AT763="","",VLOOKUP($AT763,リスト!$CL:$CM,2,FALSE))</f>
        <v/>
      </c>
      <c r="AV763" s="449"/>
      <c r="AX763" s="384" t="str">
        <f t="shared" si="154"/>
        <v/>
      </c>
      <c r="AY763" s="384">
        <f t="shared" si="155"/>
        <v>0</v>
      </c>
      <c r="AZ763" s="384">
        <f t="shared" si="156"/>
        <v>0</v>
      </c>
      <c r="BA763" s="384">
        <f t="shared" si="157"/>
        <v>0</v>
      </c>
    </row>
    <row r="764" spans="2:53" s="177" customFormat="1" ht="24.75" hidden="1" customHeight="1" outlineLevel="1">
      <c r="B764" s="38"/>
      <c r="C764" s="52"/>
      <c r="D764" s="291" t="str">
        <f t="shared" si="145"/>
        <v/>
      </c>
      <c r="E764" s="3"/>
      <c r="F764" s="3"/>
      <c r="G764" s="3"/>
      <c r="H764" s="3"/>
      <c r="I764" s="3"/>
      <c r="J764" s="3"/>
      <c r="K764" s="3"/>
      <c r="L764" s="356"/>
      <c r="M764" s="3"/>
      <c r="N764" s="3"/>
      <c r="O764" s="3"/>
      <c r="P764" s="3"/>
      <c r="Q764" s="13"/>
      <c r="R764" s="67"/>
      <c r="S764" s="13"/>
      <c r="T764" s="13"/>
      <c r="U764" s="75"/>
      <c r="V764" s="58" t="s">
        <v>3550</v>
      </c>
      <c r="W764" s="59"/>
      <c r="X764" s="41"/>
      <c r="Y764" s="134" t="str">
        <f t="shared" si="146"/>
        <v/>
      </c>
      <c r="Z764" s="135" t="str">
        <f t="shared" si="147"/>
        <v/>
      </c>
      <c r="AA764" s="134"/>
      <c r="AB764" s="303"/>
      <c r="AC764" s="44"/>
      <c r="AD764" s="183" t="str">
        <f t="shared" si="148"/>
        <v/>
      </c>
      <c r="AE764" s="380">
        <v>0.1</v>
      </c>
      <c r="AF764" s="185" t="str">
        <f t="shared" si="149"/>
        <v/>
      </c>
      <c r="AG764" s="186" t="str">
        <f t="shared" si="150"/>
        <v/>
      </c>
      <c r="AH764" s="186" t="str">
        <f t="shared" si="151"/>
        <v/>
      </c>
      <c r="AI764" s="187" t="str">
        <f t="shared" si="152"/>
        <v/>
      </c>
      <c r="AJ764" s="337"/>
      <c r="AK764" s="61"/>
      <c r="AL764" s="372" t="str">
        <f t="shared" si="153"/>
        <v/>
      </c>
      <c r="AM764" s="14"/>
      <c r="AN764" s="15"/>
      <c r="AO764" s="15"/>
      <c r="AP764" s="15"/>
      <c r="AQ764" s="16"/>
      <c r="AR764" s="17"/>
      <c r="AT764" s="25"/>
      <c r="AU764" s="440" t="str">
        <f>IF($AT764="","",VLOOKUP($AT764,リスト!$CL:$CM,2,FALSE))</f>
        <v/>
      </c>
      <c r="AV764" s="449"/>
      <c r="AX764" s="384" t="str">
        <f t="shared" si="154"/>
        <v/>
      </c>
      <c r="AY764" s="384">
        <f t="shared" si="155"/>
        <v>0</v>
      </c>
      <c r="AZ764" s="384">
        <f t="shared" si="156"/>
        <v>0</v>
      </c>
      <c r="BA764" s="384">
        <f t="shared" si="157"/>
        <v>0</v>
      </c>
    </row>
    <row r="765" spans="2:53" s="177" customFormat="1" ht="24.75" hidden="1" customHeight="1" outlineLevel="1">
      <c r="B765" s="38"/>
      <c r="C765" s="52"/>
      <c r="D765" s="291" t="str">
        <f t="shared" si="145"/>
        <v/>
      </c>
      <c r="E765" s="3"/>
      <c r="F765" s="3"/>
      <c r="G765" s="3"/>
      <c r="H765" s="3"/>
      <c r="I765" s="3"/>
      <c r="J765" s="3"/>
      <c r="K765" s="3"/>
      <c r="L765" s="356"/>
      <c r="M765" s="3"/>
      <c r="N765" s="3"/>
      <c r="O765" s="3"/>
      <c r="P765" s="3"/>
      <c r="Q765" s="13"/>
      <c r="R765" s="67"/>
      <c r="S765" s="13"/>
      <c r="T765" s="13"/>
      <c r="U765" s="75"/>
      <c r="V765" s="58" t="s">
        <v>3550</v>
      </c>
      <c r="W765" s="59"/>
      <c r="X765" s="41"/>
      <c r="Y765" s="134" t="str">
        <f t="shared" si="146"/>
        <v/>
      </c>
      <c r="Z765" s="135" t="str">
        <f t="shared" si="147"/>
        <v/>
      </c>
      <c r="AA765" s="134"/>
      <c r="AB765" s="303"/>
      <c r="AC765" s="44"/>
      <c r="AD765" s="183" t="str">
        <f t="shared" si="148"/>
        <v/>
      </c>
      <c r="AE765" s="380">
        <v>0.1</v>
      </c>
      <c r="AF765" s="185" t="str">
        <f t="shared" si="149"/>
        <v/>
      </c>
      <c r="AG765" s="186" t="str">
        <f t="shared" si="150"/>
        <v/>
      </c>
      <c r="AH765" s="186" t="str">
        <f t="shared" si="151"/>
        <v/>
      </c>
      <c r="AI765" s="187" t="str">
        <f t="shared" si="152"/>
        <v/>
      </c>
      <c r="AJ765" s="337"/>
      <c r="AK765" s="61"/>
      <c r="AL765" s="372" t="str">
        <f t="shared" si="153"/>
        <v/>
      </c>
      <c r="AM765" s="14"/>
      <c r="AN765" s="15"/>
      <c r="AO765" s="15"/>
      <c r="AP765" s="15"/>
      <c r="AQ765" s="16"/>
      <c r="AR765" s="17"/>
      <c r="AT765" s="25"/>
      <c r="AU765" s="440" t="str">
        <f>IF($AT765="","",VLOOKUP($AT765,リスト!$CL:$CM,2,FALSE))</f>
        <v/>
      </c>
      <c r="AV765" s="449"/>
      <c r="AX765" s="384" t="str">
        <f t="shared" si="154"/>
        <v/>
      </c>
      <c r="AY765" s="384">
        <f t="shared" si="155"/>
        <v>0</v>
      </c>
      <c r="AZ765" s="384">
        <f t="shared" si="156"/>
        <v>0</v>
      </c>
      <c r="BA765" s="384">
        <f t="shared" si="157"/>
        <v>0</v>
      </c>
    </row>
    <row r="766" spans="2:53" s="177" customFormat="1" ht="24.75" hidden="1" customHeight="1" outlineLevel="1">
      <c r="B766" s="38"/>
      <c r="C766" s="52"/>
      <c r="D766" s="291" t="str">
        <f t="shared" si="145"/>
        <v/>
      </c>
      <c r="E766" s="3"/>
      <c r="F766" s="3"/>
      <c r="G766" s="3"/>
      <c r="H766" s="3"/>
      <c r="I766" s="3"/>
      <c r="J766" s="3"/>
      <c r="K766" s="3"/>
      <c r="L766" s="356"/>
      <c r="M766" s="3"/>
      <c r="N766" s="3"/>
      <c r="O766" s="3"/>
      <c r="P766" s="3"/>
      <c r="Q766" s="13"/>
      <c r="R766" s="67"/>
      <c r="S766" s="13"/>
      <c r="T766" s="13"/>
      <c r="U766" s="75"/>
      <c r="V766" s="58" t="s">
        <v>3550</v>
      </c>
      <c r="W766" s="59"/>
      <c r="X766" s="41"/>
      <c r="Y766" s="134" t="str">
        <f t="shared" si="146"/>
        <v/>
      </c>
      <c r="Z766" s="135" t="str">
        <f t="shared" si="147"/>
        <v/>
      </c>
      <c r="AA766" s="134"/>
      <c r="AB766" s="303"/>
      <c r="AC766" s="44"/>
      <c r="AD766" s="183" t="str">
        <f t="shared" si="148"/>
        <v/>
      </c>
      <c r="AE766" s="380">
        <v>0.1</v>
      </c>
      <c r="AF766" s="185" t="str">
        <f t="shared" si="149"/>
        <v/>
      </c>
      <c r="AG766" s="186" t="str">
        <f t="shared" si="150"/>
        <v/>
      </c>
      <c r="AH766" s="186" t="str">
        <f t="shared" si="151"/>
        <v/>
      </c>
      <c r="AI766" s="187" t="str">
        <f t="shared" si="152"/>
        <v/>
      </c>
      <c r="AJ766" s="337"/>
      <c r="AK766" s="61"/>
      <c r="AL766" s="372" t="str">
        <f t="shared" si="153"/>
        <v/>
      </c>
      <c r="AM766" s="14"/>
      <c r="AN766" s="15"/>
      <c r="AO766" s="15"/>
      <c r="AP766" s="15"/>
      <c r="AQ766" s="16"/>
      <c r="AR766" s="17"/>
      <c r="AT766" s="25"/>
      <c r="AU766" s="440" t="str">
        <f>IF($AT766="","",VLOOKUP($AT766,リスト!$CL:$CM,2,FALSE))</f>
        <v/>
      </c>
      <c r="AV766" s="449"/>
      <c r="AX766" s="384" t="str">
        <f t="shared" si="154"/>
        <v/>
      </c>
      <c r="AY766" s="384">
        <f t="shared" si="155"/>
        <v>0</v>
      </c>
      <c r="AZ766" s="384">
        <f t="shared" si="156"/>
        <v>0</v>
      </c>
      <c r="BA766" s="384">
        <f t="shared" si="157"/>
        <v>0</v>
      </c>
    </row>
    <row r="767" spans="2:53" s="177" customFormat="1" ht="24.75" hidden="1" customHeight="1" outlineLevel="1">
      <c r="B767" s="38"/>
      <c r="C767" s="52"/>
      <c r="D767" s="291" t="str">
        <f t="shared" si="145"/>
        <v/>
      </c>
      <c r="E767" s="3"/>
      <c r="F767" s="3"/>
      <c r="G767" s="3"/>
      <c r="H767" s="3"/>
      <c r="I767" s="3"/>
      <c r="J767" s="3"/>
      <c r="K767" s="3"/>
      <c r="L767" s="356"/>
      <c r="M767" s="3"/>
      <c r="N767" s="3"/>
      <c r="O767" s="3"/>
      <c r="P767" s="3"/>
      <c r="Q767" s="13"/>
      <c r="R767" s="67"/>
      <c r="S767" s="13"/>
      <c r="T767" s="13"/>
      <c r="U767" s="75"/>
      <c r="V767" s="58" t="s">
        <v>3550</v>
      </c>
      <c r="W767" s="59"/>
      <c r="X767" s="41"/>
      <c r="Y767" s="134" t="str">
        <f t="shared" si="146"/>
        <v/>
      </c>
      <c r="Z767" s="135" t="str">
        <f t="shared" si="147"/>
        <v/>
      </c>
      <c r="AA767" s="134"/>
      <c r="AB767" s="303"/>
      <c r="AC767" s="44"/>
      <c r="AD767" s="183" t="str">
        <f t="shared" si="148"/>
        <v/>
      </c>
      <c r="AE767" s="380">
        <v>0.1</v>
      </c>
      <c r="AF767" s="185" t="str">
        <f t="shared" si="149"/>
        <v/>
      </c>
      <c r="AG767" s="186" t="str">
        <f t="shared" si="150"/>
        <v/>
      </c>
      <c r="AH767" s="186" t="str">
        <f t="shared" si="151"/>
        <v/>
      </c>
      <c r="AI767" s="187" t="str">
        <f t="shared" si="152"/>
        <v/>
      </c>
      <c r="AJ767" s="337"/>
      <c r="AK767" s="61"/>
      <c r="AL767" s="372" t="str">
        <f t="shared" si="153"/>
        <v/>
      </c>
      <c r="AM767" s="14"/>
      <c r="AN767" s="15"/>
      <c r="AO767" s="15"/>
      <c r="AP767" s="15"/>
      <c r="AQ767" s="16"/>
      <c r="AR767" s="17"/>
      <c r="AT767" s="25"/>
      <c r="AU767" s="440" t="str">
        <f>IF($AT767="","",VLOOKUP($AT767,リスト!$CL:$CM,2,FALSE))</f>
        <v/>
      </c>
      <c r="AV767" s="449"/>
      <c r="AX767" s="384" t="str">
        <f t="shared" si="154"/>
        <v/>
      </c>
      <c r="AY767" s="384">
        <f t="shared" si="155"/>
        <v>0</v>
      </c>
      <c r="AZ767" s="384">
        <f t="shared" si="156"/>
        <v>0</v>
      </c>
      <c r="BA767" s="384">
        <f t="shared" si="157"/>
        <v>0</v>
      </c>
    </row>
    <row r="768" spans="2:53" s="177" customFormat="1" ht="24.75" hidden="1" customHeight="1" outlineLevel="1">
      <c r="B768" s="38"/>
      <c r="C768" s="52"/>
      <c r="D768" s="291" t="str">
        <f t="shared" si="145"/>
        <v/>
      </c>
      <c r="E768" s="3"/>
      <c r="F768" s="3"/>
      <c r="G768" s="3"/>
      <c r="H768" s="3"/>
      <c r="I768" s="3"/>
      <c r="J768" s="3"/>
      <c r="K768" s="3"/>
      <c r="L768" s="356"/>
      <c r="M768" s="3"/>
      <c r="N768" s="3"/>
      <c r="O768" s="3"/>
      <c r="P768" s="3"/>
      <c r="Q768" s="13"/>
      <c r="R768" s="67"/>
      <c r="S768" s="13"/>
      <c r="T768" s="13"/>
      <c r="U768" s="75"/>
      <c r="V768" s="58" t="s">
        <v>3550</v>
      </c>
      <c r="W768" s="59"/>
      <c r="X768" s="41"/>
      <c r="Y768" s="134" t="str">
        <f t="shared" si="146"/>
        <v/>
      </c>
      <c r="Z768" s="135" t="str">
        <f t="shared" si="147"/>
        <v/>
      </c>
      <c r="AA768" s="134"/>
      <c r="AB768" s="303"/>
      <c r="AC768" s="44"/>
      <c r="AD768" s="183" t="str">
        <f t="shared" si="148"/>
        <v/>
      </c>
      <c r="AE768" s="380">
        <v>0.1</v>
      </c>
      <c r="AF768" s="185" t="str">
        <f t="shared" si="149"/>
        <v/>
      </c>
      <c r="AG768" s="186" t="str">
        <f t="shared" si="150"/>
        <v/>
      </c>
      <c r="AH768" s="186" t="str">
        <f t="shared" si="151"/>
        <v/>
      </c>
      <c r="AI768" s="187" t="str">
        <f t="shared" si="152"/>
        <v/>
      </c>
      <c r="AJ768" s="337"/>
      <c r="AK768" s="61"/>
      <c r="AL768" s="372" t="str">
        <f t="shared" si="153"/>
        <v/>
      </c>
      <c r="AM768" s="14"/>
      <c r="AN768" s="15"/>
      <c r="AO768" s="15"/>
      <c r="AP768" s="15"/>
      <c r="AQ768" s="16"/>
      <c r="AR768" s="17"/>
      <c r="AT768" s="25"/>
      <c r="AU768" s="440" t="str">
        <f>IF($AT768="","",VLOOKUP($AT768,リスト!$CL:$CM,2,FALSE))</f>
        <v/>
      </c>
      <c r="AV768" s="449"/>
      <c r="AX768" s="384" t="str">
        <f t="shared" si="154"/>
        <v/>
      </c>
      <c r="AY768" s="384">
        <f t="shared" si="155"/>
        <v>0</v>
      </c>
      <c r="AZ768" s="384">
        <f t="shared" si="156"/>
        <v>0</v>
      </c>
      <c r="BA768" s="384">
        <f t="shared" si="157"/>
        <v>0</v>
      </c>
    </row>
    <row r="769" spans="2:53" s="177" customFormat="1" ht="24.75" hidden="1" customHeight="1" outlineLevel="1">
      <c r="B769" s="38"/>
      <c r="C769" s="52"/>
      <c r="D769" s="291" t="str">
        <f t="shared" si="145"/>
        <v/>
      </c>
      <c r="E769" s="3"/>
      <c r="F769" s="3"/>
      <c r="G769" s="3"/>
      <c r="H769" s="3"/>
      <c r="I769" s="3"/>
      <c r="J769" s="3"/>
      <c r="K769" s="3"/>
      <c r="L769" s="356"/>
      <c r="M769" s="3"/>
      <c r="N769" s="3"/>
      <c r="O769" s="3"/>
      <c r="P769" s="3"/>
      <c r="Q769" s="13"/>
      <c r="R769" s="67"/>
      <c r="S769" s="13"/>
      <c r="T769" s="13"/>
      <c r="U769" s="75"/>
      <c r="V769" s="58" t="s">
        <v>3550</v>
      </c>
      <c r="W769" s="59"/>
      <c r="X769" s="41"/>
      <c r="Y769" s="134" t="str">
        <f t="shared" si="146"/>
        <v/>
      </c>
      <c r="Z769" s="135" t="str">
        <f t="shared" si="147"/>
        <v/>
      </c>
      <c r="AA769" s="134"/>
      <c r="AB769" s="303"/>
      <c r="AC769" s="44"/>
      <c r="AD769" s="183" t="str">
        <f t="shared" si="148"/>
        <v/>
      </c>
      <c r="AE769" s="380">
        <v>0.1</v>
      </c>
      <c r="AF769" s="185" t="str">
        <f t="shared" si="149"/>
        <v/>
      </c>
      <c r="AG769" s="186" t="str">
        <f t="shared" si="150"/>
        <v/>
      </c>
      <c r="AH769" s="186" t="str">
        <f t="shared" si="151"/>
        <v/>
      </c>
      <c r="AI769" s="187" t="str">
        <f t="shared" si="152"/>
        <v/>
      </c>
      <c r="AJ769" s="337"/>
      <c r="AK769" s="61"/>
      <c r="AL769" s="372" t="str">
        <f t="shared" si="153"/>
        <v/>
      </c>
      <c r="AM769" s="14"/>
      <c r="AN769" s="15"/>
      <c r="AO769" s="15"/>
      <c r="AP769" s="15"/>
      <c r="AQ769" s="16"/>
      <c r="AR769" s="17"/>
      <c r="AT769" s="25"/>
      <c r="AU769" s="440" t="str">
        <f>IF($AT769="","",VLOOKUP($AT769,リスト!$CL:$CM,2,FALSE))</f>
        <v/>
      </c>
      <c r="AV769" s="449"/>
      <c r="AX769" s="384" t="str">
        <f t="shared" si="154"/>
        <v/>
      </c>
      <c r="AY769" s="384">
        <f t="shared" si="155"/>
        <v>0</v>
      </c>
      <c r="AZ769" s="384">
        <f t="shared" si="156"/>
        <v>0</v>
      </c>
      <c r="BA769" s="384">
        <f t="shared" si="157"/>
        <v>0</v>
      </c>
    </row>
    <row r="770" spans="2:53" s="177" customFormat="1" ht="24.75" hidden="1" customHeight="1" outlineLevel="1">
      <c r="B770" s="38"/>
      <c r="C770" s="52"/>
      <c r="D770" s="291" t="str">
        <f t="shared" si="145"/>
        <v/>
      </c>
      <c r="E770" s="3"/>
      <c r="F770" s="3"/>
      <c r="G770" s="3"/>
      <c r="H770" s="3"/>
      <c r="I770" s="3"/>
      <c r="J770" s="3"/>
      <c r="K770" s="3"/>
      <c r="L770" s="356"/>
      <c r="M770" s="3"/>
      <c r="N770" s="3"/>
      <c r="O770" s="3"/>
      <c r="P770" s="3"/>
      <c r="Q770" s="13"/>
      <c r="R770" s="67"/>
      <c r="S770" s="13"/>
      <c r="T770" s="13"/>
      <c r="U770" s="75"/>
      <c r="V770" s="58" t="s">
        <v>3550</v>
      </c>
      <c r="W770" s="59"/>
      <c r="X770" s="41"/>
      <c r="Y770" s="134" t="str">
        <f t="shared" si="146"/>
        <v/>
      </c>
      <c r="Z770" s="135" t="str">
        <f t="shared" si="147"/>
        <v/>
      </c>
      <c r="AA770" s="134"/>
      <c r="AB770" s="303"/>
      <c r="AC770" s="44"/>
      <c r="AD770" s="183" t="str">
        <f t="shared" si="148"/>
        <v/>
      </c>
      <c r="AE770" s="380">
        <v>0.1</v>
      </c>
      <c r="AF770" s="185" t="str">
        <f t="shared" si="149"/>
        <v/>
      </c>
      <c r="AG770" s="186" t="str">
        <f t="shared" si="150"/>
        <v/>
      </c>
      <c r="AH770" s="186" t="str">
        <f t="shared" si="151"/>
        <v/>
      </c>
      <c r="AI770" s="187" t="str">
        <f t="shared" si="152"/>
        <v/>
      </c>
      <c r="AJ770" s="337"/>
      <c r="AK770" s="61"/>
      <c r="AL770" s="372" t="str">
        <f t="shared" si="153"/>
        <v/>
      </c>
      <c r="AM770" s="14"/>
      <c r="AN770" s="15"/>
      <c r="AO770" s="15"/>
      <c r="AP770" s="15"/>
      <c r="AQ770" s="16"/>
      <c r="AR770" s="17"/>
      <c r="AT770" s="25"/>
      <c r="AU770" s="440" t="str">
        <f>IF($AT770="","",VLOOKUP($AT770,リスト!$CL:$CM,2,FALSE))</f>
        <v/>
      </c>
      <c r="AV770" s="449"/>
      <c r="AX770" s="384" t="str">
        <f t="shared" si="154"/>
        <v/>
      </c>
      <c r="AY770" s="384">
        <f t="shared" si="155"/>
        <v>0</v>
      </c>
      <c r="AZ770" s="384">
        <f t="shared" si="156"/>
        <v>0</v>
      </c>
      <c r="BA770" s="384">
        <f t="shared" si="157"/>
        <v>0</v>
      </c>
    </row>
    <row r="771" spans="2:53" s="177" customFormat="1" ht="24.75" hidden="1" customHeight="1" outlineLevel="1">
      <c r="B771" s="38"/>
      <c r="C771" s="52"/>
      <c r="D771" s="291" t="str">
        <f t="shared" si="145"/>
        <v/>
      </c>
      <c r="E771" s="3"/>
      <c r="F771" s="3"/>
      <c r="G771" s="3"/>
      <c r="H771" s="3"/>
      <c r="I771" s="3"/>
      <c r="J771" s="3"/>
      <c r="K771" s="3"/>
      <c r="L771" s="356"/>
      <c r="M771" s="3"/>
      <c r="N771" s="3"/>
      <c r="O771" s="3"/>
      <c r="P771" s="3"/>
      <c r="Q771" s="13"/>
      <c r="R771" s="67"/>
      <c r="S771" s="13"/>
      <c r="T771" s="13"/>
      <c r="U771" s="75"/>
      <c r="V771" s="58" t="s">
        <v>3550</v>
      </c>
      <c r="W771" s="59"/>
      <c r="X771" s="41"/>
      <c r="Y771" s="134" t="str">
        <f t="shared" si="146"/>
        <v/>
      </c>
      <c r="Z771" s="135" t="str">
        <f t="shared" si="147"/>
        <v/>
      </c>
      <c r="AA771" s="134"/>
      <c r="AB771" s="303"/>
      <c r="AC771" s="44"/>
      <c r="AD771" s="183" t="str">
        <f t="shared" si="148"/>
        <v/>
      </c>
      <c r="AE771" s="380">
        <v>0.1</v>
      </c>
      <c r="AF771" s="185" t="str">
        <f t="shared" si="149"/>
        <v/>
      </c>
      <c r="AG771" s="186" t="str">
        <f t="shared" si="150"/>
        <v/>
      </c>
      <c r="AH771" s="186" t="str">
        <f t="shared" si="151"/>
        <v/>
      </c>
      <c r="AI771" s="187" t="str">
        <f t="shared" si="152"/>
        <v/>
      </c>
      <c r="AJ771" s="337"/>
      <c r="AK771" s="61"/>
      <c r="AL771" s="372" t="str">
        <f t="shared" si="153"/>
        <v/>
      </c>
      <c r="AM771" s="14"/>
      <c r="AN771" s="15"/>
      <c r="AO771" s="15"/>
      <c r="AP771" s="15"/>
      <c r="AQ771" s="16"/>
      <c r="AR771" s="17"/>
      <c r="AT771" s="25"/>
      <c r="AU771" s="440" t="str">
        <f>IF($AT771="","",VLOOKUP($AT771,リスト!$CL:$CM,2,FALSE))</f>
        <v/>
      </c>
      <c r="AV771" s="449"/>
      <c r="AX771" s="384" t="str">
        <f t="shared" si="154"/>
        <v/>
      </c>
      <c r="AY771" s="384">
        <f t="shared" si="155"/>
        <v>0</v>
      </c>
      <c r="AZ771" s="384">
        <f t="shared" si="156"/>
        <v>0</v>
      </c>
      <c r="BA771" s="384">
        <f t="shared" si="157"/>
        <v>0</v>
      </c>
    </row>
    <row r="772" spans="2:53" s="177" customFormat="1" ht="24.75" hidden="1" customHeight="1" outlineLevel="1">
      <c r="B772" s="38"/>
      <c r="C772" s="52"/>
      <c r="D772" s="291" t="str">
        <f t="shared" si="145"/>
        <v/>
      </c>
      <c r="E772" s="3"/>
      <c r="F772" s="3"/>
      <c r="G772" s="3"/>
      <c r="H772" s="3"/>
      <c r="I772" s="3"/>
      <c r="J772" s="3"/>
      <c r="K772" s="3"/>
      <c r="L772" s="356"/>
      <c r="M772" s="3"/>
      <c r="N772" s="3"/>
      <c r="O772" s="3"/>
      <c r="P772" s="3"/>
      <c r="Q772" s="13"/>
      <c r="R772" s="67"/>
      <c r="S772" s="13"/>
      <c r="T772" s="13"/>
      <c r="U772" s="75"/>
      <c r="V772" s="58" t="s">
        <v>3550</v>
      </c>
      <c r="W772" s="59"/>
      <c r="X772" s="41"/>
      <c r="Y772" s="134" t="str">
        <f t="shared" si="146"/>
        <v/>
      </c>
      <c r="Z772" s="135" t="str">
        <f t="shared" si="147"/>
        <v/>
      </c>
      <c r="AA772" s="134"/>
      <c r="AB772" s="303"/>
      <c r="AC772" s="44"/>
      <c r="AD772" s="183" t="str">
        <f t="shared" si="148"/>
        <v/>
      </c>
      <c r="AE772" s="380">
        <v>0.1</v>
      </c>
      <c r="AF772" s="185" t="str">
        <f t="shared" si="149"/>
        <v/>
      </c>
      <c r="AG772" s="186" t="str">
        <f t="shared" si="150"/>
        <v/>
      </c>
      <c r="AH772" s="186" t="str">
        <f t="shared" si="151"/>
        <v/>
      </c>
      <c r="AI772" s="187" t="str">
        <f t="shared" si="152"/>
        <v/>
      </c>
      <c r="AJ772" s="337"/>
      <c r="AK772" s="61"/>
      <c r="AL772" s="372" t="str">
        <f t="shared" si="153"/>
        <v/>
      </c>
      <c r="AM772" s="14"/>
      <c r="AN772" s="15"/>
      <c r="AO772" s="15"/>
      <c r="AP772" s="15"/>
      <c r="AQ772" s="16"/>
      <c r="AR772" s="17"/>
      <c r="AT772" s="25"/>
      <c r="AU772" s="440" t="str">
        <f>IF($AT772="","",VLOOKUP($AT772,リスト!$CL:$CM,2,FALSE))</f>
        <v/>
      </c>
      <c r="AV772" s="449"/>
      <c r="AX772" s="384" t="str">
        <f t="shared" si="154"/>
        <v/>
      </c>
      <c r="AY772" s="384">
        <f t="shared" si="155"/>
        <v>0</v>
      </c>
      <c r="AZ772" s="384">
        <f t="shared" si="156"/>
        <v>0</v>
      </c>
      <c r="BA772" s="384">
        <f t="shared" si="157"/>
        <v>0</v>
      </c>
    </row>
    <row r="773" spans="2:53" s="177" customFormat="1" ht="24.75" hidden="1" customHeight="1" outlineLevel="1">
      <c r="B773" s="38"/>
      <c r="C773" s="52"/>
      <c r="D773" s="291" t="str">
        <f t="shared" si="145"/>
        <v/>
      </c>
      <c r="E773" s="3"/>
      <c r="F773" s="3"/>
      <c r="G773" s="3"/>
      <c r="H773" s="3"/>
      <c r="I773" s="3"/>
      <c r="J773" s="3"/>
      <c r="K773" s="3"/>
      <c r="L773" s="356"/>
      <c r="M773" s="3"/>
      <c r="N773" s="3"/>
      <c r="O773" s="3"/>
      <c r="P773" s="3"/>
      <c r="Q773" s="13"/>
      <c r="R773" s="67"/>
      <c r="S773" s="13"/>
      <c r="T773" s="13"/>
      <c r="U773" s="75"/>
      <c r="V773" s="58" t="s">
        <v>3550</v>
      </c>
      <c r="W773" s="59"/>
      <c r="X773" s="41"/>
      <c r="Y773" s="134" t="str">
        <f t="shared" si="146"/>
        <v/>
      </c>
      <c r="Z773" s="135" t="str">
        <f t="shared" si="147"/>
        <v/>
      </c>
      <c r="AA773" s="134"/>
      <c r="AB773" s="303"/>
      <c r="AC773" s="44"/>
      <c r="AD773" s="183" t="str">
        <f t="shared" si="148"/>
        <v/>
      </c>
      <c r="AE773" s="380">
        <v>0.1</v>
      </c>
      <c r="AF773" s="185" t="str">
        <f t="shared" si="149"/>
        <v/>
      </c>
      <c r="AG773" s="186" t="str">
        <f t="shared" si="150"/>
        <v/>
      </c>
      <c r="AH773" s="186" t="str">
        <f t="shared" si="151"/>
        <v/>
      </c>
      <c r="AI773" s="187" t="str">
        <f t="shared" si="152"/>
        <v/>
      </c>
      <c r="AJ773" s="337"/>
      <c r="AK773" s="61"/>
      <c r="AL773" s="372" t="str">
        <f t="shared" si="153"/>
        <v/>
      </c>
      <c r="AM773" s="14"/>
      <c r="AN773" s="15"/>
      <c r="AO773" s="15"/>
      <c r="AP773" s="15"/>
      <c r="AQ773" s="16"/>
      <c r="AR773" s="17"/>
      <c r="AT773" s="25"/>
      <c r="AU773" s="440" t="str">
        <f>IF($AT773="","",VLOOKUP($AT773,リスト!$CL:$CM,2,FALSE))</f>
        <v/>
      </c>
      <c r="AV773" s="449"/>
      <c r="AX773" s="384" t="str">
        <f t="shared" si="154"/>
        <v/>
      </c>
      <c r="AY773" s="384">
        <f t="shared" si="155"/>
        <v>0</v>
      </c>
      <c r="AZ773" s="384">
        <f t="shared" si="156"/>
        <v>0</v>
      </c>
      <c r="BA773" s="384">
        <f t="shared" si="157"/>
        <v>0</v>
      </c>
    </row>
    <row r="774" spans="2:53" s="177" customFormat="1" ht="24.75" hidden="1" customHeight="1" outlineLevel="1">
      <c r="B774" s="38"/>
      <c r="C774" s="52"/>
      <c r="D774" s="291" t="str">
        <f t="shared" si="145"/>
        <v/>
      </c>
      <c r="E774" s="3"/>
      <c r="F774" s="3"/>
      <c r="G774" s="3"/>
      <c r="H774" s="3"/>
      <c r="I774" s="3"/>
      <c r="J774" s="3"/>
      <c r="K774" s="3"/>
      <c r="L774" s="356"/>
      <c r="M774" s="3"/>
      <c r="N774" s="3"/>
      <c r="O774" s="3"/>
      <c r="P774" s="3"/>
      <c r="Q774" s="13"/>
      <c r="R774" s="67"/>
      <c r="S774" s="13"/>
      <c r="T774" s="13"/>
      <c r="U774" s="75"/>
      <c r="V774" s="58" t="s">
        <v>3550</v>
      </c>
      <c r="W774" s="59"/>
      <c r="X774" s="41"/>
      <c r="Y774" s="134" t="str">
        <f t="shared" si="146"/>
        <v/>
      </c>
      <c r="Z774" s="135" t="str">
        <f t="shared" si="147"/>
        <v/>
      </c>
      <c r="AA774" s="134"/>
      <c r="AB774" s="303"/>
      <c r="AC774" s="44"/>
      <c r="AD774" s="183" t="str">
        <f t="shared" si="148"/>
        <v/>
      </c>
      <c r="AE774" s="380">
        <v>0.1</v>
      </c>
      <c r="AF774" s="185" t="str">
        <f t="shared" si="149"/>
        <v/>
      </c>
      <c r="AG774" s="186" t="str">
        <f t="shared" si="150"/>
        <v/>
      </c>
      <c r="AH774" s="186" t="str">
        <f t="shared" si="151"/>
        <v/>
      </c>
      <c r="AI774" s="187" t="str">
        <f t="shared" si="152"/>
        <v/>
      </c>
      <c r="AJ774" s="337"/>
      <c r="AK774" s="61"/>
      <c r="AL774" s="372" t="str">
        <f t="shared" si="153"/>
        <v/>
      </c>
      <c r="AM774" s="14"/>
      <c r="AN774" s="15"/>
      <c r="AO774" s="15"/>
      <c r="AP774" s="15"/>
      <c r="AQ774" s="16"/>
      <c r="AR774" s="17"/>
      <c r="AT774" s="25"/>
      <c r="AU774" s="440" t="str">
        <f>IF($AT774="","",VLOOKUP($AT774,リスト!$CL:$CM,2,FALSE))</f>
        <v/>
      </c>
      <c r="AV774" s="449"/>
      <c r="AX774" s="384" t="str">
        <f t="shared" si="154"/>
        <v/>
      </c>
      <c r="AY774" s="384">
        <f t="shared" si="155"/>
        <v>0</v>
      </c>
      <c r="AZ774" s="384">
        <f t="shared" si="156"/>
        <v>0</v>
      </c>
      <c r="BA774" s="384">
        <f t="shared" si="157"/>
        <v>0</v>
      </c>
    </row>
    <row r="775" spans="2:53" s="177" customFormat="1" ht="24.75" hidden="1" customHeight="1" outlineLevel="1">
      <c r="B775" s="38"/>
      <c r="C775" s="52"/>
      <c r="D775" s="291" t="str">
        <f t="shared" si="145"/>
        <v/>
      </c>
      <c r="E775" s="3"/>
      <c r="F775" s="3"/>
      <c r="G775" s="3"/>
      <c r="H775" s="3"/>
      <c r="I775" s="3"/>
      <c r="J775" s="3"/>
      <c r="K775" s="3"/>
      <c r="L775" s="356"/>
      <c r="M775" s="3"/>
      <c r="N775" s="3"/>
      <c r="O775" s="3"/>
      <c r="P775" s="3"/>
      <c r="Q775" s="13"/>
      <c r="R775" s="67"/>
      <c r="S775" s="13"/>
      <c r="T775" s="13"/>
      <c r="U775" s="75"/>
      <c r="V775" s="58" t="s">
        <v>3550</v>
      </c>
      <c r="W775" s="59"/>
      <c r="X775" s="41"/>
      <c r="Y775" s="134" t="str">
        <f t="shared" si="146"/>
        <v/>
      </c>
      <c r="Z775" s="135" t="str">
        <f t="shared" si="147"/>
        <v/>
      </c>
      <c r="AA775" s="134"/>
      <c r="AB775" s="303"/>
      <c r="AC775" s="44"/>
      <c r="AD775" s="183" t="str">
        <f t="shared" si="148"/>
        <v/>
      </c>
      <c r="AE775" s="380">
        <v>0.1</v>
      </c>
      <c r="AF775" s="185" t="str">
        <f t="shared" si="149"/>
        <v/>
      </c>
      <c r="AG775" s="186" t="str">
        <f t="shared" si="150"/>
        <v/>
      </c>
      <c r="AH775" s="186" t="str">
        <f t="shared" si="151"/>
        <v/>
      </c>
      <c r="AI775" s="187" t="str">
        <f t="shared" si="152"/>
        <v/>
      </c>
      <c r="AJ775" s="337"/>
      <c r="AK775" s="61"/>
      <c r="AL775" s="372" t="str">
        <f t="shared" si="153"/>
        <v/>
      </c>
      <c r="AM775" s="14"/>
      <c r="AN775" s="15"/>
      <c r="AO775" s="15"/>
      <c r="AP775" s="15"/>
      <c r="AQ775" s="16"/>
      <c r="AR775" s="17"/>
      <c r="AT775" s="25"/>
      <c r="AU775" s="440" t="str">
        <f>IF($AT775="","",VLOOKUP($AT775,リスト!$CL:$CM,2,FALSE))</f>
        <v/>
      </c>
      <c r="AV775" s="449"/>
      <c r="AX775" s="384" t="str">
        <f t="shared" si="154"/>
        <v/>
      </c>
      <c r="AY775" s="384">
        <f t="shared" si="155"/>
        <v>0</v>
      </c>
      <c r="AZ775" s="384">
        <f t="shared" si="156"/>
        <v>0</v>
      </c>
      <c r="BA775" s="384">
        <f t="shared" si="157"/>
        <v>0</v>
      </c>
    </row>
    <row r="776" spans="2:53" s="177" customFormat="1" ht="24.75" hidden="1" customHeight="1" outlineLevel="1">
      <c r="B776" s="38"/>
      <c r="C776" s="52"/>
      <c r="D776" s="291" t="str">
        <f t="shared" si="145"/>
        <v/>
      </c>
      <c r="E776" s="3"/>
      <c r="F776" s="3"/>
      <c r="G776" s="3"/>
      <c r="H776" s="3"/>
      <c r="I776" s="3"/>
      <c r="J776" s="3"/>
      <c r="K776" s="3"/>
      <c r="L776" s="356"/>
      <c r="M776" s="3"/>
      <c r="N776" s="3"/>
      <c r="O776" s="3"/>
      <c r="P776" s="3"/>
      <c r="Q776" s="13"/>
      <c r="R776" s="67"/>
      <c r="S776" s="13"/>
      <c r="T776" s="13"/>
      <c r="U776" s="75"/>
      <c r="V776" s="58" t="s">
        <v>3550</v>
      </c>
      <c r="W776" s="59"/>
      <c r="X776" s="41"/>
      <c r="Y776" s="134" t="str">
        <f t="shared" si="146"/>
        <v/>
      </c>
      <c r="Z776" s="135" t="str">
        <f t="shared" si="147"/>
        <v/>
      </c>
      <c r="AA776" s="134"/>
      <c r="AB776" s="303"/>
      <c r="AC776" s="44"/>
      <c r="AD776" s="183" t="str">
        <f t="shared" si="148"/>
        <v/>
      </c>
      <c r="AE776" s="380">
        <v>0.1</v>
      </c>
      <c r="AF776" s="185" t="str">
        <f t="shared" si="149"/>
        <v/>
      </c>
      <c r="AG776" s="186" t="str">
        <f t="shared" si="150"/>
        <v/>
      </c>
      <c r="AH776" s="186" t="str">
        <f t="shared" si="151"/>
        <v/>
      </c>
      <c r="AI776" s="187" t="str">
        <f t="shared" si="152"/>
        <v/>
      </c>
      <c r="AJ776" s="337"/>
      <c r="AK776" s="61"/>
      <c r="AL776" s="372" t="str">
        <f t="shared" si="153"/>
        <v/>
      </c>
      <c r="AM776" s="14"/>
      <c r="AN776" s="15"/>
      <c r="AO776" s="15"/>
      <c r="AP776" s="15"/>
      <c r="AQ776" s="16"/>
      <c r="AR776" s="17"/>
      <c r="AT776" s="25"/>
      <c r="AU776" s="440" t="str">
        <f>IF($AT776="","",VLOOKUP($AT776,リスト!$CL:$CM,2,FALSE))</f>
        <v/>
      </c>
      <c r="AV776" s="449"/>
      <c r="AX776" s="384" t="str">
        <f t="shared" si="154"/>
        <v/>
      </c>
      <c r="AY776" s="384">
        <f t="shared" si="155"/>
        <v>0</v>
      </c>
      <c r="AZ776" s="384">
        <f t="shared" si="156"/>
        <v>0</v>
      </c>
      <c r="BA776" s="384">
        <f t="shared" si="157"/>
        <v>0</v>
      </c>
    </row>
    <row r="777" spans="2:53" s="177" customFormat="1" ht="24.75" hidden="1" customHeight="1" outlineLevel="1">
      <c r="B777" s="38"/>
      <c r="C777" s="52"/>
      <c r="D777" s="291" t="str">
        <f t="shared" ref="D777:D840" si="158">IF(B777="","","-")</f>
        <v/>
      </c>
      <c r="E777" s="3"/>
      <c r="F777" s="3"/>
      <c r="G777" s="3"/>
      <c r="H777" s="3"/>
      <c r="I777" s="3"/>
      <c r="J777" s="3"/>
      <c r="K777" s="3"/>
      <c r="L777" s="356"/>
      <c r="M777" s="3"/>
      <c r="N777" s="3"/>
      <c r="O777" s="3"/>
      <c r="P777" s="3"/>
      <c r="Q777" s="13"/>
      <c r="R777" s="67"/>
      <c r="S777" s="13"/>
      <c r="T777" s="13"/>
      <c r="U777" s="75"/>
      <c r="V777" s="58" t="s">
        <v>3550</v>
      </c>
      <c r="W777" s="59"/>
      <c r="X777" s="41"/>
      <c r="Y777" s="134" t="str">
        <f t="shared" ref="Y777:Y840" si="159">IF(AND(U777&lt;&gt;"",X777&lt;&gt;""),IFERROR(IF(X777&lt;&gt;1,U777*X777,""),""),"")</f>
        <v/>
      </c>
      <c r="Z777" s="135" t="str">
        <f t="shared" ref="Z777:Z840" si="160">IF(ISNUMBER(X777),IF(X777&lt;&gt;1,IF(X777&lt;&gt;0,ROUND(AC777/X777,2),""),""),"")</f>
        <v/>
      </c>
      <c r="AA777" s="134"/>
      <c r="AB777" s="303"/>
      <c r="AC777" s="44"/>
      <c r="AD777" s="183" t="str">
        <f t="shared" ref="AD777:AD840" si="161">IF(AND($U777&lt;&gt;"",AC777&lt;&gt;""),IFERROR($U777*AC777,""),"")</f>
        <v/>
      </c>
      <c r="AE777" s="380">
        <v>0.1</v>
      </c>
      <c r="AF777" s="185" t="str">
        <f t="shared" ref="AF777:AF840" si="162">IF(AND(ISNUMBER($AD$1009),$AD777&lt;&gt;""),ROUNDDOWN($AD$1009*($AD777/SUM($AD$8:$AD$1007)),0),"")</f>
        <v/>
      </c>
      <c r="AG777" s="186" t="str">
        <f t="shared" ref="AG777:AG840" si="163">IFERROR(AD777-AF777,"")</f>
        <v/>
      </c>
      <c r="AH777" s="186" t="str">
        <f t="shared" ref="AH777:AH840" si="164">IFERROR(ROUNDDOWN(AG777/U777,0),"")</f>
        <v/>
      </c>
      <c r="AI777" s="187" t="str">
        <f t="shared" ref="AI777:AI840" si="165">IF(AND($AE777&lt;&gt;"",AG777&lt;&gt;""),ROUNDDOWN(AE777*AG777+AG777,0),"")</f>
        <v/>
      </c>
      <c r="AJ777" s="337"/>
      <c r="AK777" s="61"/>
      <c r="AL777" s="372" t="str">
        <f t="shared" ref="AL777:AL840" si="166">IF(B777="","","-")</f>
        <v/>
      </c>
      <c r="AM777" s="14"/>
      <c r="AN777" s="15"/>
      <c r="AO777" s="15"/>
      <c r="AP777" s="15"/>
      <c r="AQ777" s="16"/>
      <c r="AR777" s="17"/>
      <c r="AT777" s="25"/>
      <c r="AU777" s="440" t="str">
        <f>IF($AT777="","",VLOOKUP($AT777,リスト!$CL:$CM,2,FALSE))</f>
        <v/>
      </c>
      <c r="AV777" s="449"/>
      <c r="AX777" s="384" t="str">
        <f t="shared" ref="AX777:AX840" si="167">IF($AE777=10%,AG777,0)</f>
        <v/>
      </c>
      <c r="AY777" s="384">
        <f t="shared" ref="AY777:AY840" si="168">IF($AE777=8%,AG777,0)</f>
        <v>0</v>
      </c>
      <c r="AZ777" s="384">
        <f t="shared" ref="AZ777:AZ840" si="169">IF($AE777=5%,AG777,0)</f>
        <v>0</v>
      </c>
      <c r="BA777" s="384">
        <f t="shared" ref="BA777:BA840" si="170">IF($AE777=0%,AG777,0)</f>
        <v>0</v>
      </c>
    </row>
    <row r="778" spans="2:53" s="177" customFormat="1" ht="24.75" hidden="1" customHeight="1" outlineLevel="1">
      <c r="B778" s="38"/>
      <c r="C778" s="52"/>
      <c r="D778" s="291" t="str">
        <f t="shared" si="158"/>
        <v/>
      </c>
      <c r="E778" s="3"/>
      <c r="F778" s="3"/>
      <c r="G778" s="3"/>
      <c r="H778" s="3"/>
      <c r="I778" s="3"/>
      <c r="J778" s="3"/>
      <c r="K778" s="3"/>
      <c r="L778" s="356"/>
      <c r="M778" s="3"/>
      <c r="N778" s="3"/>
      <c r="O778" s="3"/>
      <c r="P778" s="3"/>
      <c r="Q778" s="13"/>
      <c r="R778" s="67"/>
      <c r="S778" s="13"/>
      <c r="T778" s="13"/>
      <c r="U778" s="75"/>
      <c r="V778" s="58" t="s">
        <v>3550</v>
      </c>
      <c r="W778" s="59"/>
      <c r="X778" s="41"/>
      <c r="Y778" s="134" t="str">
        <f t="shared" si="159"/>
        <v/>
      </c>
      <c r="Z778" s="135" t="str">
        <f t="shared" si="160"/>
        <v/>
      </c>
      <c r="AA778" s="134"/>
      <c r="AB778" s="303"/>
      <c r="AC778" s="44"/>
      <c r="AD778" s="183" t="str">
        <f t="shared" si="161"/>
        <v/>
      </c>
      <c r="AE778" s="380">
        <v>0.1</v>
      </c>
      <c r="AF778" s="185" t="str">
        <f t="shared" si="162"/>
        <v/>
      </c>
      <c r="AG778" s="186" t="str">
        <f t="shared" si="163"/>
        <v/>
      </c>
      <c r="AH778" s="186" t="str">
        <f t="shared" si="164"/>
        <v/>
      </c>
      <c r="AI778" s="187" t="str">
        <f t="shared" si="165"/>
        <v/>
      </c>
      <c r="AJ778" s="337"/>
      <c r="AK778" s="61"/>
      <c r="AL778" s="372" t="str">
        <f t="shared" si="166"/>
        <v/>
      </c>
      <c r="AM778" s="14"/>
      <c r="AN778" s="15"/>
      <c r="AO778" s="15"/>
      <c r="AP778" s="15"/>
      <c r="AQ778" s="16"/>
      <c r="AR778" s="17"/>
      <c r="AT778" s="25"/>
      <c r="AU778" s="440" t="str">
        <f>IF($AT778="","",VLOOKUP($AT778,リスト!$CL:$CM,2,FALSE))</f>
        <v/>
      </c>
      <c r="AV778" s="449"/>
      <c r="AX778" s="384" t="str">
        <f t="shared" si="167"/>
        <v/>
      </c>
      <c r="AY778" s="384">
        <f t="shared" si="168"/>
        <v>0</v>
      </c>
      <c r="AZ778" s="384">
        <f t="shared" si="169"/>
        <v>0</v>
      </c>
      <c r="BA778" s="384">
        <f t="shared" si="170"/>
        <v>0</v>
      </c>
    </row>
    <row r="779" spans="2:53" s="177" customFormat="1" ht="24.75" hidden="1" customHeight="1" outlineLevel="1">
      <c r="B779" s="38"/>
      <c r="C779" s="52"/>
      <c r="D779" s="291" t="str">
        <f t="shared" si="158"/>
        <v/>
      </c>
      <c r="E779" s="3"/>
      <c r="F779" s="3"/>
      <c r="G779" s="3"/>
      <c r="H779" s="3"/>
      <c r="I779" s="3"/>
      <c r="J779" s="3"/>
      <c r="K779" s="3"/>
      <c r="L779" s="356"/>
      <c r="M779" s="3"/>
      <c r="N779" s="3"/>
      <c r="O779" s="3"/>
      <c r="P779" s="3"/>
      <c r="Q779" s="13"/>
      <c r="R779" s="67"/>
      <c r="S779" s="13"/>
      <c r="T779" s="13"/>
      <c r="U779" s="75"/>
      <c r="V779" s="58" t="s">
        <v>3550</v>
      </c>
      <c r="W779" s="59"/>
      <c r="X779" s="41"/>
      <c r="Y779" s="134" t="str">
        <f t="shared" si="159"/>
        <v/>
      </c>
      <c r="Z779" s="135" t="str">
        <f t="shared" si="160"/>
        <v/>
      </c>
      <c r="AA779" s="134"/>
      <c r="AB779" s="303"/>
      <c r="AC779" s="44"/>
      <c r="AD779" s="183" t="str">
        <f t="shared" si="161"/>
        <v/>
      </c>
      <c r="AE779" s="380">
        <v>0.1</v>
      </c>
      <c r="AF779" s="185" t="str">
        <f t="shared" si="162"/>
        <v/>
      </c>
      <c r="AG779" s="186" t="str">
        <f t="shared" si="163"/>
        <v/>
      </c>
      <c r="AH779" s="186" t="str">
        <f t="shared" si="164"/>
        <v/>
      </c>
      <c r="AI779" s="187" t="str">
        <f t="shared" si="165"/>
        <v/>
      </c>
      <c r="AJ779" s="337"/>
      <c r="AK779" s="61"/>
      <c r="AL779" s="372" t="str">
        <f t="shared" si="166"/>
        <v/>
      </c>
      <c r="AM779" s="14"/>
      <c r="AN779" s="15"/>
      <c r="AO779" s="15"/>
      <c r="AP779" s="15"/>
      <c r="AQ779" s="16"/>
      <c r="AR779" s="17"/>
      <c r="AT779" s="25"/>
      <c r="AU779" s="440" t="str">
        <f>IF($AT779="","",VLOOKUP($AT779,リスト!$CL:$CM,2,FALSE))</f>
        <v/>
      </c>
      <c r="AV779" s="449"/>
      <c r="AX779" s="384" t="str">
        <f t="shared" si="167"/>
        <v/>
      </c>
      <c r="AY779" s="384">
        <f t="shared" si="168"/>
        <v>0</v>
      </c>
      <c r="AZ779" s="384">
        <f t="shared" si="169"/>
        <v>0</v>
      </c>
      <c r="BA779" s="384">
        <f t="shared" si="170"/>
        <v>0</v>
      </c>
    </row>
    <row r="780" spans="2:53" s="177" customFormat="1" ht="24.75" hidden="1" customHeight="1" outlineLevel="1">
      <c r="B780" s="38"/>
      <c r="C780" s="52"/>
      <c r="D780" s="291" t="str">
        <f t="shared" si="158"/>
        <v/>
      </c>
      <c r="E780" s="3"/>
      <c r="F780" s="3"/>
      <c r="G780" s="3"/>
      <c r="H780" s="3"/>
      <c r="I780" s="3"/>
      <c r="J780" s="3"/>
      <c r="K780" s="3"/>
      <c r="L780" s="356"/>
      <c r="M780" s="3"/>
      <c r="N780" s="3"/>
      <c r="O780" s="3"/>
      <c r="P780" s="3"/>
      <c r="Q780" s="13"/>
      <c r="R780" s="67"/>
      <c r="S780" s="13"/>
      <c r="T780" s="13"/>
      <c r="U780" s="75"/>
      <c r="V780" s="58" t="s">
        <v>3550</v>
      </c>
      <c r="W780" s="59"/>
      <c r="X780" s="41"/>
      <c r="Y780" s="134" t="str">
        <f t="shared" si="159"/>
        <v/>
      </c>
      <c r="Z780" s="135" t="str">
        <f t="shared" si="160"/>
        <v/>
      </c>
      <c r="AA780" s="134"/>
      <c r="AB780" s="303"/>
      <c r="AC780" s="44"/>
      <c r="AD780" s="183" t="str">
        <f t="shared" si="161"/>
        <v/>
      </c>
      <c r="AE780" s="380">
        <v>0.1</v>
      </c>
      <c r="AF780" s="185" t="str">
        <f t="shared" si="162"/>
        <v/>
      </c>
      <c r="AG780" s="186" t="str">
        <f t="shared" si="163"/>
        <v/>
      </c>
      <c r="AH780" s="186" t="str">
        <f t="shared" si="164"/>
        <v/>
      </c>
      <c r="AI780" s="187" t="str">
        <f t="shared" si="165"/>
        <v/>
      </c>
      <c r="AJ780" s="337"/>
      <c r="AK780" s="61"/>
      <c r="AL780" s="372" t="str">
        <f t="shared" si="166"/>
        <v/>
      </c>
      <c r="AM780" s="14"/>
      <c r="AN780" s="15"/>
      <c r="AO780" s="15"/>
      <c r="AP780" s="15"/>
      <c r="AQ780" s="16"/>
      <c r="AR780" s="17"/>
      <c r="AT780" s="25"/>
      <c r="AU780" s="440" t="str">
        <f>IF($AT780="","",VLOOKUP($AT780,リスト!$CL:$CM,2,FALSE))</f>
        <v/>
      </c>
      <c r="AV780" s="449"/>
      <c r="AX780" s="384" t="str">
        <f t="shared" si="167"/>
        <v/>
      </c>
      <c r="AY780" s="384">
        <f t="shared" si="168"/>
        <v>0</v>
      </c>
      <c r="AZ780" s="384">
        <f t="shared" si="169"/>
        <v>0</v>
      </c>
      <c r="BA780" s="384">
        <f t="shared" si="170"/>
        <v>0</v>
      </c>
    </row>
    <row r="781" spans="2:53" s="177" customFormat="1" ht="24.75" hidden="1" customHeight="1" outlineLevel="1">
      <c r="B781" s="38"/>
      <c r="C781" s="52"/>
      <c r="D781" s="291" t="str">
        <f t="shared" si="158"/>
        <v/>
      </c>
      <c r="E781" s="3"/>
      <c r="F781" s="3"/>
      <c r="G781" s="3"/>
      <c r="H781" s="3"/>
      <c r="I781" s="3"/>
      <c r="J781" s="3"/>
      <c r="K781" s="3"/>
      <c r="L781" s="356"/>
      <c r="M781" s="3"/>
      <c r="N781" s="3"/>
      <c r="O781" s="3"/>
      <c r="P781" s="3"/>
      <c r="Q781" s="13"/>
      <c r="R781" s="67"/>
      <c r="S781" s="13"/>
      <c r="T781" s="13"/>
      <c r="U781" s="75"/>
      <c r="V781" s="58" t="s">
        <v>3550</v>
      </c>
      <c r="W781" s="59"/>
      <c r="X781" s="41"/>
      <c r="Y781" s="134" t="str">
        <f t="shared" si="159"/>
        <v/>
      </c>
      <c r="Z781" s="135" t="str">
        <f t="shared" si="160"/>
        <v/>
      </c>
      <c r="AA781" s="134"/>
      <c r="AB781" s="303"/>
      <c r="AC781" s="44"/>
      <c r="AD781" s="183" t="str">
        <f t="shared" si="161"/>
        <v/>
      </c>
      <c r="AE781" s="380">
        <v>0.1</v>
      </c>
      <c r="AF781" s="185" t="str">
        <f t="shared" si="162"/>
        <v/>
      </c>
      <c r="AG781" s="186" t="str">
        <f t="shared" si="163"/>
        <v/>
      </c>
      <c r="AH781" s="186" t="str">
        <f t="shared" si="164"/>
        <v/>
      </c>
      <c r="AI781" s="187" t="str">
        <f t="shared" si="165"/>
        <v/>
      </c>
      <c r="AJ781" s="337"/>
      <c r="AK781" s="61"/>
      <c r="AL781" s="372" t="str">
        <f t="shared" si="166"/>
        <v/>
      </c>
      <c r="AM781" s="14"/>
      <c r="AN781" s="15"/>
      <c r="AO781" s="15"/>
      <c r="AP781" s="15"/>
      <c r="AQ781" s="16"/>
      <c r="AR781" s="17"/>
      <c r="AT781" s="25"/>
      <c r="AU781" s="440" t="str">
        <f>IF($AT781="","",VLOOKUP($AT781,リスト!$CL:$CM,2,FALSE))</f>
        <v/>
      </c>
      <c r="AV781" s="449"/>
      <c r="AX781" s="384" t="str">
        <f t="shared" si="167"/>
        <v/>
      </c>
      <c r="AY781" s="384">
        <f t="shared" si="168"/>
        <v>0</v>
      </c>
      <c r="AZ781" s="384">
        <f t="shared" si="169"/>
        <v>0</v>
      </c>
      <c r="BA781" s="384">
        <f t="shared" si="170"/>
        <v>0</v>
      </c>
    </row>
    <row r="782" spans="2:53" s="177" customFormat="1" ht="24.75" hidden="1" customHeight="1" outlineLevel="1">
      <c r="B782" s="38"/>
      <c r="C782" s="52"/>
      <c r="D782" s="291" t="str">
        <f t="shared" si="158"/>
        <v/>
      </c>
      <c r="E782" s="3"/>
      <c r="F782" s="3"/>
      <c r="G782" s="3"/>
      <c r="H782" s="3"/>
      <c r="I782" s="3"/>
      <c r="J782" s="3"/>
      <c r="K782" s="3"/>
      <c r="L782" s="356"/>
      <c r="M782" s="3"/>
      <c r="N782" s="3"/>
      <c r="O782" s="3"/>
      <c r="P782" s="3"/>
      <c r="Q782" s="13"/>
      <c r="R782" s="67"/>
      <c r="S782" s="13"/>
      <c r="T782" s="13"/>
      <c r="U782" s="75"/>
      <c r="V782" s="58" t="s">
        <v>3550</v>
      </c>
      <c r="W782" s="59"/>
      <c r="X782" s="41"/>
      <c r="Y782" s="134" t="str">
        <f t="shared" si="159"/>
        <v/>
      </c>
      <c r="Z782" s="135" t="str">
        <f t="shared" si="160"/>
        <v/>
      </c>
      <c r="AA782" s="134"/>
      <c r="AB782" s="303"/>
      <c r="AC782" s="44"/>
      <c r="AD782" s="183" t="str">
        <f t="shared" si="161"/>
        <v/>
      </c>
      <c r="AE782" s="380">
        <v>0.1</v>
      </c>
      <c r="AF782" s="185" t="str">
        <f t="shared" si="162"/>
        <v/>
      </c>
      <c r="AG782" s="186" t="str">
        <f t="shared" si="163"/>
        <v/>
      </c>
      <c r="AH782" s="186" t="str">
        <f t="shared" si="164"/>
        <v/>
      </c>
      <c r="AI782" s="187" t="str">
        <f t="shared" si="165"/>
        <v/>
      </c>
      <c r="AJ782" s="337"/>
      <c r="AK782" s="61"/>
      <c r="AL782" s="372" t="str">
        <f t="shared" si="166"/>
        <v/>
      </c>
      <c r="AM782" s="14"/>
      <c r="AN782" s="15"/>
      <c r="AO782" s="15"/>
      <c r="AP782" s="15"/>
      <c r="AQ782" s="16"/>
      <c r="AR782" s="17"/>
      <c r="AT782" s="25"/>
      <c r="AU782" s="440" t="str">
        <f>IF($AT782="","",VLOOKUP($AT782,リスト!$CL:$CM,2,FALSE))</f>
        <v/>
      </c>
      <c r="AV782" s="449"/>
      <c r="AX782" s="384" t="str">
        <f t="shared" si="167"/>
        <v/>
      </c>
      <c r="AY782" s="384">
        <f t="shared" si="168"/>
        <v>0</v>
      </c>
      <c r="AZ782" s="384">
        <f t="shared" si="169"/>
        <v>0</v>
      </c>
      <c r="BA782" s="384">
        <f t="shared" si="170"/>
        <v>0</v>
      </c>
    </row>
    <row r="783" spans="2:53" s="177" customFormat="1" ht="24.75" hidden="1" customHeight="1" outlineLevel="1">
      <c r="B783" s="38"/>
      <c r="C783" s="52"/>
      <c r="D783" s="291" t="str">
        <f t="shared" si="158"/>
        <v/>
      </c>
      <c r="E783" s="3"/>
      <c r="F783" s="3"/>
      <c r="G783" s="3"/>
      <c r="H783" s="3"/>
      <c r="I783" s="3"/>
      <c r="J783" s="3"/>
      <c r="K783" s="3"/>
      <c r="L783" s="356"/>
      <c r="M783" s="3"/>
      <c r="N783" s="3"/>
      <c r="O783" s="3"/>
      <c r="P783" s="3"/>
      <c r="Q783" s="13"/>
      <c r="R783" s="67"/>
      <c r="S783" s="13"/>
      <c r="T783" s="13"/>
      <c r="U783" s="75"/>
      <c r="V783" s="58" t="s">
        <v>3550</v>
      </c>
      <c r="W783" s="59"/>
      <c r="X783" s="41"/>
      <c r="Y783" s="134" t="str">
        <f t="shared" si="159"/>
        <v/>
      </c>
      <c r="Z783" s="135" t="str">
        <f t="shared" si="160"/>
        <v/>
      </c>
      <c r="AA783" s="134"/>
      <c r="AB783" s="303"/>
      <c r="AC783" s="44"/>
      <c r="AD783" s="183" t="str">
        <f t="shared" si="161"/>
        <v/>
      </c>
      <c r="AE783" s="380">
        <v>0.1</v>
      </c>
      <c r="AF783" s="185" t="str">
        <f t="shared" si="162"/>
        <v/>
      </c>
      <c r="AG783" s="186" t="str">
        <f t="shared" si="163"/>
        <v/>
      </c>
      <c r="AH783" s="186" t="str">
        <f t="shared" si="164"/>
        <v/>
      </c>
      <c r="AI783" s="187" t="str">
        <f t="shared" si="165"/>
        <v/>
      </c>
      <c r="AJ783" s="337"/>
      <c r="AK783" s="61"/>
      <c r="AL783" s="372" t="str">
        <f t="shared" si="166"/>
        <v/>
      </c>
      <c r="AM783" s="14"/>
      <c r="AN783" s="15"/>
      <c r="AO783" s="15"/>
      <c r="AP783" s="15"/>
      <c r="AQ783" s="16"/>
      <c r="AR783" s="17"/>
      <c r="AT783" s="25"/>
      <c r="AU783" s="440" t="str">
        <f>IF($AT783="","",VLOOKUP($AT783,リスト!$CL:$CM,2,FALSE))</f>
        <v/>
      </c>
      <c r="AV783" s="449"/>
      <c r="AX783" s="384" t="str">
        <f t="shared" si="167"/>
        <v/>
      </c>
      <c r="AY783" s="384">
        <f t="shared" si="168"/>
        <v>0</v>
      </c>
      <c r="AZ783" s="384">
        <f t="shared" si="169"/>
        <v>0</v>
      </c>
      <c r="BA783" s="384">
        <f t="shared" si="170"/>
        <v>0</v>
      </c>
    </row>
    <row r="784" spans="2:53" s="177" customFormat="1" ht="24.75" hidden="1" customHeight="1" outlineLevel="1">
      <c r="B784" s="38"/>
      <c r="C784" s="52"/>
      <c r="D784" s="291" t="str">
        <f t="shared" si="158"/>
        <v/>
      </c>
      <c r="E784" s="3"/>
      <c r="F784" s="3"/>
      <c r="G784" s="3"/>
      <c r="H784" s="3"/>
      <c r="I784" s="3"/>
      <c r="J784" s="3"/>
      <c r="K784" s="3"/>
      <c r="L784" s="356"/>
      <c r="M784" s="3"/>
      <c r="N784" s="3"/>
      <c r="O784" s="3"/>
      <c r="P784" s="3"/>
      <c r="Q784" s="13"/>
      <c r="R784" s="67"/>
      <c r="S784" s="13"/>
      <c r="T784" s="13"/>
      <c r="U784" s="75"/>
      <c r="V784" s="58" t="s">
        <v>3550</v>
      </c>
      <c r="W784" s="59"/>
      <c r="X784" s="41"/>
      <c r="Y784" s="134" t="str">
        <f t="shared" si="159"/>
        <v/>
      </c>
      <c r="Z784" s="135" t="str">
        <f t="shared" si="160"/>
        <v/>
      </c>
      <c r="AA784" s="134"/>
      <c r="AB784" s="303"/>
      <c r="AC784" s="44"/>
      <c r="AD784" s="183" t="str">
        <f t="shared" si="161"/>
        <v/>
      </c>
      <c r="AE784" s="380">
        <v>0.1</v>
      </c>
      <c r="AF784" s="185" t="str">
        <f t="shared" si="162"/>
        <v/>
      </c>
      <c r="AG784" s="186" t="str">
        <f t="shared" si="163"/>
        <v/>
      </c>
      <c r="AH784" s="186" t="str">
        <f t="shared" si="164"/>
        <v/>
      </c>
      <c r="AI784" s="187" t="str">
        <f t="shared" si="165"/>
        <v/>
      </c>
      <c r="AJ784" s="337"/>
      <c r="AK784" s="61"/>
      <c r="AL784" s="372" t="str">
        <f t="shared" si="166"/>
        <v/>
      </c>
      <c r="AM784" s="14"/>
      <c r="AN784" s="15"/>
      <c r="AO784" s="15"/>
      <c r="AP784" s="15"/>
      <c r="AQ784" s="16"/>
      <c r="AR784" s="17"/>
      <c r="AT784" s="25"/>
      <c r="AU784" s="440" t="str">
        <f>IF($AT784="","",VLOOKUP($AT784,リスト!$CL:$CM,2,FALSE))</f>
        <v/>
      </c>
      <c r="AV784" s="449"/>
      <c r="AX784" s="384" t="str">
        <f t="shared" si="167"/>
        <v/>
      </c>
      <c r="AY784" s="384">
        <f t="shared" si="168"/>
        <v>0</v>
      </c>
      <c r="AZ784" s="384">
        <f t="shared" si="169"/>
        <v>0</v>
      </c>
      <c r="BA784" s="384">
        <f t="shared" si="170"/>
        <v>0</v>
      </c>
    </row>
    <row r="785" spans="2:53" s="177" customFormat="1" ht="24.75" hidden="1" customHeight="1" outlineLevel="1">
      <c r="B785" s="38"/>
      <c r="C785" s="52"/>
      <c r="D785" s="291" t="str">
        <f t="shared" si="158"/>
        <v/>
      </c>
      <c r="E785" s="3"/>
      <c r="F785" s="3"/>
      <c r="G785" s="3"/>
      <c r="H785" s="3"/>
      <c r="I785" s="3"/>
      <c r="J785" s="3"/>
      <c r="K785" s="3"/>
      <c r="L785" s="356"/>
      <c r="M785" s="3"/>
      <c r="N785" s="3"/>
      <c r="O785" s="3"/>
      <c r="P785" s="3"/>
      <c r="Q785" s="13"/>
      <c r="R785" s="67"/>
      <c r="S785" s="13"/>
      <c r="T785" s="13"/>
      <c r="U785" s="75"/>
      <c r="V785" s="58" t="s">
        <v>3550</v>
      </c>
      <c r="W785" s="59"/>
      <c r="X785" s="41"/>
      <c r="Y785" s="134" t="str">
        <f t="shared" si="159"/>
        <v/>
      </c>
      <c r="Z785" s="135" t="str">
        <f t="shared" si="160"/>
        <v/>
      </c>
      <c r="AA785" s="134"/>
      <c r="AB785" s="303"/>
      <c r="AC785" s="44"/>
      <c r="AD785" s="183" t="str">
        <f t="shared" si="161"/>
        <v/>
      </c>
      <c r="AE785" s="380">
        <v>0.1</v>
      </c>
      <c r="AF785" s="185" t="str">
        <f t="shared" si="162"/>
        <v/>
      </c>
      <c r="AG785" s="186" t="str">
        <f t="shared" si="163"/>
        <v/>
      </c>
      <c r="AH785" s="186" t="str">
        <f t="shared" si="164"/>
        <v/>
      </c>
      <c r="AI785" s="187" t="str">
        <f t="shared" si="165"/>
        <v/>
      </c>
      <c r="AJ785" s="337"/>
      <c r="AK785" s="61"/>
      <c r="AL785" s="372" t="str">
        <f t="shared" si="166"/>
        <v/>
      </c>
      <c r="AM785" s="14"/>
      <c r="AN785" s="15"/>
      <c r="AO785" s="15"/>
      <c r="AP785" s="15"/>
      <c r="AQ785" s="16"/>
      <c r="AR785" s="17"/>
      <c r="AT785" s="25"/>
      <c r="AU785" s="440" t="str">
        <f>IF($AT785="","",VLOOKUP($AT785,リスト!$CL:$CM,2,FALSE))</f>
        <v/>
      </c>
      <c r="AV785" s="449"/>
      <c r="AX785" s="384" t="str">
        <f t="shared" si="167"/>
        <v/>
      </c>
      <c r="AY785" s="384">
        <f t="shared" si="168"/>
        <v>0</v>
      </c>
      <c r="AZ785" s="384">
        <f t="shared" si="169"/>
        <v>0</v>
      </c>
      <c r="BA785" s="384">
        <f t="shared" si="170"/>
        <v>0</v>
      </c>
    </row>
    <row r="786" spans="2:53" s="177" customFormat="1" ht="24.75" hidden="1" customHeight="1" outlineLevel="1">
      <c r="B786" s="38"/>
      <c r="C786" s="52"/>
      <c r="D786" s="291" t="str">
        <f t="shared" si="158"/>
        <v/>
      </c>
      <c r="E786" s="3"/>
      <c r="F786" s="3"/>
      <c r="G786" s="3"/>
      <c r="H786" s="3"/>
      <c r="I786" s="3"/>
      <c r="J786" s="3"/>
      <c r="K786" s="3"/>
      <c r="L786" s="356"/>
      <c r="M786" s="3"/>
      <c r="N786" s="3"/>
      <c r="O786" s="3"/>
      <c r="P786" s="3"/>
      <c r="Q786" s="13"/>
      <c r="R786" s="67"/>
      <c r="S786" s="13"/>
      <c r="T786" s="13"/>
      <c r="U786" s="75"/>
      <c r="V786" s="58" t="s">
        <v>3550</v>
      </c>
      <c r="W786" s="59"/>
      <c r="X786" s="41"/>
      <c r="Y786" s="134" t="str">
        <f t="shared" si="159"/>
        <v/>
      </c>
      <c r="Z786" s="135" t="str">
        <f t="shared" si="160"/>
        <v/>
      </c>
      <c r="AA786" s="134"/>
      <c r="AB786" s="303"/>
      <c r="AC786" s="44"/>
      <c r="AD786" s="183" t="str">
        <f t="shared" si="161"/>
        <v/>
      </c>
      <c r="AE786" s="380">
        <v>0.1</v>
      </c>
      <c r="AF786" s="185" t="str">
        <f t="shared" si="162"/>
        <v/>
      </c>
      <c r="AG786" s="186" t="str">
        <f t="shared" si="163"/>
        <v/>
      </c>
      <c r="AH786" s="186" t="str">
        <f t="shared" si="164"/>
        <v/>
      </c>
      <c r="AI786" s="187" t="str">
        <f t="shared" si="165"/>
        <v/>
      </c>
      <c r="AJ786" s="337"/>
      <c r="AK786" s="61"/>
      <c r="AL786" s="372" t="str">
        <f t="shared" si="166"/>
        <v/>
      </c>
      <c r="AM786" s="14"/>
      <c r="AN786" s="15"/>
      <c r="AO786" s="15"/>
      <c r="AP786" s="15"/>
      <c r="AQ786" s="16"/>
      <c r="AR786" s="17"/>
      <c r="AT786" s="25"/>
      <c r="AU786" s="440" t="str">
        <f>IF($AT786="","",VLOOKUP($AT786,リスト!$CL:$CM,2,FALSE))</f>
        <v/>
      </c>
      <c r="AV786" s="449"/>
      <c r="AX786" s="384" t="str">
        <f t="shared" si="167"/>
        <v/>
      </c>
      <c r="AY786" s="384">
        <f t="shared" si="168"/>
        <v>0</v>
      </c>
      <c r="AZ786" s="384">
        <f t="shared" si="169"/>
        <v>0</v>
      </c>
      <c r="BA786" s="384">
        <f t="shared" si="170"/>
        <v>0</v>
      </c>
    </row>
    <row r="787" spans="2:53" s="177" customFormat="1" ht="24.75" hidden="1" customHeight="1" outlineLevel="1">
      <c r="B787" s="38"/>
      <c r="C787" s="52"/>
      <c r="D787" s="291" t="str">
        <f t="shared" si="158"/>
        <v/>
      </c>
      <c r="E787" s="3"/>
      <c r="F787" s="3"/>
      <c r="G787" s="3"/>
      <c r="H787" s="3"/>
      <c r="I787" s="3"/>
      <c r="J787" s="3"/>
      <c r="K787" s="3"/>
      <c r="L787" s="356"/>
      <c r="M787" s="3"/>
      <c r="N787" s="3"/>
      <c r="O787" s="3"/>
      <c r="P787" s="3"/>
      <c r="Q787" s="13"/>
      <c r="R787" s="67"/>
      <c r="S787" s="13"/>
      <c r="T787" s="13"/>
      <c r="U787" s="75"/>
      <c r="V787" s="58" t="s">
        <v>3550</v>
      </c>
      <c r="W787" s="59"/>
      <c r="X787" s="41"/>
      <c r="Y787" s="134" t="str">
        <f t="shared" si="159"/>
        <v/>
      </c>
      <c r="Z787" s="135" t="str">
        <f t="shared" si="160"/>
        <v/>
      </c>
      <c r="AA787" s="134"/>
      <c r="AB787" s="303"/>
      <c r="AC787" s="44"/>
      <c r="AD787" s="183" t="str">
        <f t="shared" si="161"/>
        <v/>
      </c>
      <c r="AE787" s="380">
        <v>0.1</v>
      </c>
      <c r="AF787" s="185" t="str">
        <f t="shared" si="162"/>
        <v/>
      </c>
      <c r="AG787" s="186" t="str">
        <f t="shared" si="163"/>
        <v/>
      </c>
      <c r="AH787" s="186" t="str">
        <f t="shared" si="164"/>
        <v/>
      </c>
      <c r="AI787" s="187" t="str">
        <f t="shared" si="165"/>
        <v/>
      </c>
      <c r="AJ787" s="337"/>
      <c r="AK787" s="61"/>
      <c r="AL787" s="372" t="str">
        <f t="shared" si="166"/>
        <v/>
      </c>
      <c r="AM787" s="14"/>
      <c r="AN787" s="15"/>
      <c r="AO787" s="15"/>
      <c r="AP787" s="15"/>
      <c r="AQ787" s="16"/>
      <c r="AR787" s="17"/>
      <c r="AT787" s="25"/>
      <c r="AU787" s="440" t="str">
        <f>IF($AT787="","",VLOOKUP($AT787,リスト!$CL:$CM,2,FALSE))</f>
        <v/>
      </c>
      <c r="AV787" s="449"/>
      <c r="AX787" s="384" t="str">
        <f t="shared" si="167"/>
        <v/>
      </c>
      <c r="AY787" s="384">
        <f t="shared" si="168"/>
        <v>0</v>
      </c>
      <c r="AZ787" s="384">
        <f t="shared" si="169"/>
        <v>0</v>
      </c>
      <c r="BA787" s="384">
        <f t="shared" si="170"/>
        <v>0</v>
      </c>
    </row>
    <row r="788" spans="2:53" s="177" customFormat="1" ht="24.75" hidden="1" customHeight="1" outlineLevel="1">
      <c r="B788" s="38"/>
      <c r="C788" s="52"/>
      <c r="D788" s="291" t="str">
        <f t="shared" si="158"/>
        <v/>
      </c>
      <c r="E788" s="3"/>
      <c r="F788" s="3"/>
      <c r="G788" s="3"/>
      <c r="H788" s="3"/>
      <c r="I788" s="3"/>
      <c r="J788" s="3"/>
      <c r="K788" s="3"/>
      <c r="L788" s="356"/>
      <c r="M788" s="3"/>
      <c r="N788" s="3"/>
      <c r="O788" s="3"/>
      <c r="P788" s="3"/>
      <c r="Q788" s="13"/>
      <c r="R788" s="67"/>
      <c r="S788" s="13"/>
      <c r="T788" s="13"/>
      <c r="U788" s="75"/>
      <c r="V788" s="58" t="s">
        <v>3550</v>
      </c>
      <c r="W788" s="59"/>
      <c r="X788" s="41"/>
      <c r="Y788" s="134" t="str">
        <f t="shared" si="159"/>
        <v/>
      </c>
      <c r="Z788" s="135" t="str">
        <f t="shared" si="160"/>
        <v/>
      </c>
      <c r="AA788" s="134"/>
      <c r="AB788" s="303"/>
      <c r="AC788" s="44"/>
      <c r="AD788" s="183" t="str">
        <f t="shared" si="161"/>
        <v/>
      </c>
      <c r="AE788" s="380">
        <v>0.1</v>
      </c>
      <c r="AF788" s="185" t="str">
        <f t="shared" si="162"/>
        <v/>
      </c>
      <c r="AG788" s="186" t="str">
        <f t="shared" si="163"/>
        <v/>
      </c>
      <c r="AH788" s="186" t="str">
        <f t="shared" si="164"/>
        <v/>
      </c>
      <c r="AI788" s="187" t="str">
        <f t="shared" si="165"/>
        <v/>
      </c>
      <c r="AJ788" s="337"/>
      <c r="AK788" s="61"/>
      <c r="AL788" s="372" t="str">
        <f t="shared" si="166"/>
        <v/>
      </c>
      <c r="AM788" s="14"/>
      <c r="AN788" s="15"/>
      <c r="AO788" s="15"/>
      <c r="AP788" s="15"/>
      <c r="AQ788" s="16"/>
      <c r="AR788" s="17"/>
      <c r="AT788" s="25"/>
      <c r="AU788" s="440" t="str">
        <f>IF($AT788="","",VLOOKUP($AT788,リスト!$CL:$CM,2,FALSE))</f>
        <v/>
      </c>
      <c r="AV788" s="449"/>
      <c r="AX788" s="384" t="str">
        <f t="shared" si="167"/>
        <v/>
      </c>
      <c r="AY788" s="384">
        <f t="shared" si="168"/>
        <v>0</v>
      </c>
      <c r="AZ788" s="384">
        <f t="shared" si="169"/>
        <v>0</v>
      </c>
      <c r="BA788" s="384">
        <f t="shared" si="170"/>
        <v>0</v>
      </c>
    </row>
    <row r="789" spans="2:53" s="177" customFormat="1" ht="24.75" hidden="1" customHeight="1" outlineLevel="1">
      <c r="B789" s="38"/>
      <c r="C789" s="52"/>
      <c r="D789" s="291" t="str">
        <f t="shared" si="158"/>
        <v/>
      </c>
      <c r="E789" s="3"/>
      <c r="F789" s="3"/>
      <c r="G789" s="3"/>
      <c r="H789" s="3"/>
      <c r="I789" s="3"/>
      <c r="J789" s="3"/>
      <c r="K789" s="3"/>
      <c r="L789" s="356"/>
      <c r="M789" s="3"/>
      <c r="N789" s="3"/>
      <c r="O789" s="3"/>
      <c r="P789" s="3"/>
      <c r="Q789" s="13"/>
      <c r="R789" s="67"/>
      <c r="S789" s="13"/>
      <c r="T789" s="13"/>
      <c r="U789" s="75"/>
      <c r="V789" s="58" t="s">
        <v>3550</v>
      </c>
      <c r="W789" s="59"/>
      <c r="X789" s="41"/>
      <c r="Y789" s="134" t="str">
        <f t="shared" si="159"/>
        <v/>
      </c>
      <c r="Z789" s="135" t="str">
        <f t="shared" si="160"/>
        <v/>
      </c>
      <c r="AA789" s="134"/>
      <c r="AB789" s="303"/>
      <c r="AC789" s="44"/>
      <c r="AD789" s="183" t="str">
        <f t="shared" si="161"/>
        <v/>
      </c>
      <c r="AE789" s="380">
        <v>0.1</v>
      </c>
      <c r="AF789" s="185" t="str">
        <f t="shared" si="162"/>
        <v/>
      </c>
      <c r="AG789" s="186" t="str">
        <f t="shared" si="163"/>
        <v/>
      </c>
      <c r="AH789" s="186" t="str">
        <f t="shared" si="164"/>
        <v/>
      </c>
      <c r="AI789" s="187" t="str">
        <f t="shared" si="165"/>
        <v/>
      </c>
      <c r="AJ789" s="337"/>
      <c r="AK789" s="61"/>
      <c r="AL789" s="372" t="str">
        <f t="shared" si="166"/>
        <v/>
      </c>
      <c r="AM789" s="14"/>
      <c r="AN789" s="15"/>
      <c r="AO789" s="15"/>
      <c r="AP789" s="15"/>
      <c r="AQ789" s="16"/>
      <c r="AR789" s="17"/>
      <c r="AT789" s="25"/>
      <c r="AU789" s="440" t="str">
        <f>IF($AT789="","",VLOOKUP($AT789,リスト!$CL:$CM,2,FALSE))</f>
        <v/>
      </c>
      <c r="AV789" s="449"/>
      <c r="AX789" s="384" t="str">
        <f t="shared" si="167"/>
        <v/>
      </c>
      <c r="AY789" s="384">
        <f t="shared" si="168"/>
        <v>0</v>
      </c>
      <c r="AZ789" s="384">
        <f t="shared" si="169"/>
        <v>0</v>
      </c>
      <c r="BA789" s="384">
        <f t="shared" si="170"/>
        <v>0</v>
      </c>
    </row>
    <row r="790" spans="2:53" s="177" customFormat="1" ht="24.75" hidden="1" customHeight="1" outlineLevel="1">
      <c r="B790" s="38"/>
      <c r="C790" s="52"/>
      <c r="D790" s="291" t="str">
        <f t="shared" si="158"/>
        <v/>
      </c>
      <c r="E790" s="3"/>
      <c r="F790" s="3"/>
      <c r="G790" s="3"/>
      <c r="H790" s="3"/>
      <c r="I790" s="3"/>
      <c r="J790" s="3"/>
      <c r="K790" s="3"/>
      <c r="L790" s="356"/>
      <c r="M790" s="3"/>
      <c r="N790" s="3"/>
      <c r="O790" s="3"/>
      <c r="P790" s="3"/>
      <c r="Q790" s="13"/>
      <c r="R790" s="67"/>
      <c r="S790" s="13"/>
      <c r="T790" s="13"/>
      <c r="U790" s="75"/>
      <c r="V790" s="58" t="s">
        <v>3550</v>
      </c>
      <c r="W790" s="59"/>
      <c r="X790" s="41"/>
      <c r="Y790" s="134" t="str">
        <f t="shared" si="159"/>
        <v/>
      </c>
      <c r="Z790" s="135" t="str">
        <f t="shared" si="160"/>
        <v/>
      </c>
      <c r="AA790" s="134"/>
      <c r="AB790" s="303"/>
      <c r="AC790" s="44"/>
      <c r="AD790" s="183" t="str">
        <f t="shared" si="161"/>
        <v/>
      </c>
      <c r="AE790" s="380">
        <v>0.1</v>
      </c>
      <c r="AF790" s="185" t="str">
        <f t="shared" si="162"/>
        <v/>
      </c>
      <c r="AG790" s="186" t="str">
        <f t="shared" si="163"/>
        <v/>
      </c>
      <c r="AH790" s="186" t="str">
        <f t="shared" si="164"/>
        <v/>
      </c>
      <c r="AI790" s="187" t="str">
        <f t="shared" si="165"/>
        <v/>
      </c>
      <c r="AJ790" s="337"/>
      <c r="AK790" s="61"/>
      <c r="AL790" s="372" t="str">
        <f t="shared" si="166"/>
        <v/>
      </c>
      <c r="AM790" s="14"/>
      <c r="AN790" s="15"/>
      <c r="AO790" s="15"/>
      <c r="AP790" s="15"/>
      <c r="AQ790" s="16"/>
      <c r="AR790" s="17"/>
      <c r="AT790" s="25"/>
      <c r="AU790" s="440" t="str">
        <f>IF($AT790="","",VLOOKUP($AT790,リスト!$CL:$CM,2,FALSE))</f>
        <v/>
      </c>
      <c r="AV790" s="449"/>
      <c r="AX790" s="384" t="str">
        <f t="shared" si="167"/>
        <v/>
      </c>
      <c r="AY790" s="384">
        <f t="shared" si="168"/>
        <v>0</v>
      </c>
      <c r="AZ790" s="384">
        <f t="shared" si="169"/>
        <v>0</v>
      </c>
      <c r="BA790" s="384">
        <f t="shared" si="170"/>
        <v>0</v>
      </c>
    </row>
    <row r="791" spans="2:53" s="177" customFormat="1" ht="24.75" hidden="1" customHeight="1" outlineLevel="1">
      <c r="B791" s="38"/>
      <c r="C791" s="52"/>
      <c r="D791" s="291" t="str">
        <f t="shared" si="158"/>
        <v/>
      </c>
      <c r="E791" s="3"/>
      <c r="F791" s="3"/>
      <c r="G791" s="3"/>
      <c r="H791" s="3"/>
      <c r="I791" s="3"/>
      <c r="J791" s="3"/>
      <c r="K791" s="3"/>
      <c r="L791" s="356"/>
      <c r="M791" s="3"/>
      <c r="N791" s="3"/>
      <c r="O791" s="3"/>
      <c r="P791" s="3"/>
      <c r="Q791" s="13"/>
      <c r="R791" s="67"/>
      <c r="S791" s="13"/>
      <c r="T791" s="13"/>
      <c r="U791" s="75"/>
      <c r="V791" s="58" t="s">
        <v>3550</v>
      </c>
      <c r="W791" s="59"/>
      <c r="X791" s="41"/>
      <c r="Y791" s="134" t="str">
        <f t="shared" si="159"/>
        <v/>
      </c>
      <c r="Z791" s="135" t="str">
        <f t="shared" si="160"/>
        <v/>
      </c>
      <c r="AA791" s="134"/>
      <c r="AB791" s="303"/>
      <c r="AC791" s="44"/>
      <c r="AD791" s="183" t="str">
        <f t="shared" si="161"/>
        <v/>
      </c>
      <c r="AE791" s="380">
        <v>0.1</v>
      </c>
      <c r="AF791" s="185" t="str">
        <f t="shared" si="162"/>
        <v/>
      </c>
      <c r="AG791" s="186" t="str">
        <f t="shared" si="163"/>
        <v/>
      </c>
      <c r="AH791" s="186" t="str">
        <f t="shared" si="164"/>
        <v/>
      </c>
      <c r="AI791" s="187" t="str">
        <f t="shared" si="165"/>
        <v/>
      </c>
      <c r="AJ791" s="337"/>
      <c r="AK791" s="61"/>
      <c r="AL791" s="372" t="str">
        <f t="shared" si="166"/>
        <v/>
      </c>
      <c r="AM791" s="14"/>
      <c r="AN791" s="15"/>
      <c r="AO791" s="15"/>
      <c r="AP791" s="15"/>
      <c r="AQ791" s="16"/>
      <c r="AR791" s="17"/>
      <c r="AT791" s="25"/>
      <c r="AU791" s="440" t="str">
        <f>IF($AT791="","",VLOOKUP($AT791,リスト!$CL:$CM,2,FALSE))</f>
        <v/>
      </c>
      <c r="AV791" s="449"/>
      <c r="AX791" s="384" t="str">
        <f t="shared" si="167"/>
        <v/>
      </c>
      <c r="AY791" s="384">
        <f t="shared" si="168"/>
        <v>0</v>
      </c>
      <c r="AZ791" s="384">
        <f t="shared" si="169"/>
        <v>0</v>
      </c>
      <c r="BA791" s="384">
        <f t="shared" si="170"/>
        <v>0</v>
      </c>
    </row>
    <row r="792" spans="2:53" s="177" customFormat="1" ht="24.75" hidden="1" customHeight="1" outlineLevel="1">
      <c r="B792" s="38"/>
      <c r="C792" s="52"/>
      <c r="D792" s="291" t="str">
        <f t="shared" si="158"/>
        <v/>
      </c>
      <c r="E792" s="3"/>
      <c r="F792" s="3"/>
      <c r="G792" s="3"/>
      <c r="H792" s="3"/>
      <c r="I792" s="3"/>
      <c r="J792" s="3"/>
      <c r="K792" s="3"/>
      <c r="L792" s="356"/>
      <c r="M792" s="3"/>
      <c r="N792" s="3"/>
      <c r="O792" s="3"/>
      <c r="P792" s="3"/>
      <c r="Q792" s="13"/>
      <c r="R792" s="67"/>
      <c r="S792" s="13"/>
      <c r="T792" s="13"/>
      <c r="U792" s="75"/>
      <c r="V792" s="58" t="s">
        <v>3550</v>
      </c>
      <c r="W792" s="59"/>
      <c r="X792" s="41"/>
      <c r="Y792" s="134" t="str">
        <f t="shared" si="159"/>
        <v/>
      </c>
      <c r="Z792" s="135" t="str">
        <f t="shared" si="160"/>
        <v/>
      </c>
      <c r="AA792" s="134"/>
      <c r="AB792" s="303"/>
      <c r="AC792" s="44"/>
      <c r="AD792" s="183" t="str">
        <f t="shared" si="161"/>
        <v/>
      </c>
      <c r="AE792" s="380">
        <v>0.1</v>
      </c>
      <c r="AF792" s="185" t="str">
        <f t="shared" si="162"/>
        <v/>
      </c>
      <c r="AG792" s="186" t="str">
        <f t="shared" si="163"/>
        <v/>
      </c>
      <c r="AH792" s="186" t="str">
        <f t="shared" si="164"/>
        <v/>
      </c>
      <c r="AI792" s="187" t="str">
        <f t="shared" si="165"/>
        <v/>
      </c>
      <c r="AJ792" s="337"/>
      <c r="AK792" s="61"/>
      <c r="AL792" s="372" t="str">
        <f t="shared" si="166"/>
        <v/>
      </c>
      <c r="AM792" s="14"/>
      <c r="AN792" s="15"/>
      <c r="AO792" s="15"/>
      <c r="AP792" s="15"/>
      <c r="AQ792" s="16"/>
      <c r="AR792" s="17"/>
      <c r="AT792" s="25"/>
      <c r="AU792" s="440" t="str">
        <f>IF($AT792="","",VLOOKUP($AT792,リスト!$CL:$CM,2,FALSE))</f>
        <v/>
      </c>
      <c r="AV792" s="449"/>
      <c r="AX792" s="384" t="str">
        <f t="shared" si="167"/>
        <v/>
      </c>
      <c r="AY792" s="384">
        <f t="shared" si="168"/>
        <v>0</v>
      </c>
      <c r="AZ792" s="384">
        <f t="shared" si="169"/>
        <v>0</v>
      </c>
      <c r="BA792" s="384">
        <f t="shared" si="170"/>
        <v>0</v>
      </c>
    </row>
    <row r="793" spans="2:53" s="177" customFormat="1" ht="24.75" hidden="1" customHeight="1" outlineLevel="1">
      <c r="B793" s="38"/>
      <c r="C793" s="52"/>
      <c r="D793" s="291" t="str">
        <f t="shared" si="158"/>
        <v/>
      </c>
      <c r="E793" s="3"/>
      <c r="F793" s="3"/>
      <c r="G793" s="3"/>
      <c r="H793" s="3"/>
      <c r="I793" s="3"/>
      <c r="J793" s="3"/>
      <c r="K793" s="3"/>
      <c r="L793" s="356"/>
      <c r="M793" s="3"/>
      <c r="N793" s="3"/>
      <c r="O793" s="3"/>
      <c r="P793" s="3"/>
      <c r="Q793" s="13"/>
      <c r="R793" s="67"/>
      <c r="S793" s="13"/>
      <c r="T793" s="13"/>
      <c r="U793" s="75"/>
      <c r="V793" s="58" t="s">
        <v>3550</v>
      </c>
      <c r="W793" s="59"/>
      <c r="X793" s="41"/>
      <c r="Y793" s="134" t="str">
        <f t="shared" si="159"/>
        <v/>
      </c>
      <c r="Z793" s="135" t="str">
        <f t="shared" si="160"/>
        <v/>
      </c>
      <c r="AA793" s="134"/>
      <c r="AB793" s="303"/>
      <c r="AC793" s="44"/>
      <c r="AD793" s="183" t="str">
        <f t="shared" si="161"/>
        <v/>
      </c>
      <c r="AE793" s="380">
        <v>0.1</v>
      </c>
      <c r="AF793" s="185" t="str">
        <f t="shared" si="162"/>
        <v/>
      </c>
      <c r="AG793" s="186" t="str">
        <f t="shared" si="163"/>
        <v/>
      </c>
      <c r="AH793" s="186" t="str">
        <f t="shared" si="164"/>
        <v/>
      </c>
      <c r="AI793" s="187" t="str">
        <f t="shared" si="165"/>
        <v/>
      </c>
      <c r="AJ793" s="337"/>
      <c r="AK793" s="61"/>
      <c r="AL793" s="372" t="str">
        <f t="shared" si="166"/>
        <v/>
      </c>
      <c r="AM793" s="14"/>
      <c r="AN793" s="15"/>
      <c r="AO793" s="15"/>
      <c r="AP793" s="15"/>
      <c r="AQ793" s="16"/>
      <c r="AR793" s="17"/>
      <c r="AT793" s="25"/>
      <c r="AU793" s="440" t="str">
        <f>IF($AT793="","",VLOOKUP($AT793,リスト!$CL:$CM,2,FALSE))</f>
        <v/>
      </c>
      <c r="AV793" s="449"/>
      <c r="AX793" s="384" t="str">
        <f t="shared" si="167"/>
        <v/>
      </c>
      <c r="AY793" s="384">
        <f t="shared" si="168"/>
        <v>0</v>
      </c>
      <c r="AZ793" s="384">
        <f t="shared" si="169"/>
        <v>0</v>
      </c>
      <c r="BA793" s="384">
        <f t="shared" si="170"/>
        <v>0</v>
      </c>
    </row>
    <row r="794" spans="2:53" s="177" customFormat="1" ht="24.75" hidden="1" customHeight="1" outlineLevel="1">
      <c r="B794" s="38"/>
      <c r="C794" s="52"/>
      <c r="D794" s="291" t="str">
        <f t="shared" si="158"/>
        <v/>
      </c>
      <c r="E794" s="3"/>
      <c r="F794" s="3"/>
      <c r="G794" s="3"/>
      <c r="H794" s="3"/>
      <c r="I794" s="3"/>
      <c r="J794" s="3"/>
      <c r="K794" s="3"/>
      <c r="L794" s="356"/>
      <c r="M794" s="3"/>
      <c r="N794" s="3"/>
      <c r="O794" s="3"/>
      <c r="P794" s="3"/>
      <c r="Q794" s="13"/>
      <c r="R794" s="67"/>
      <c r="S794" s="13"/>
      <c r="T794" s="13"/>
      <c r="U794" s="75"/>
      <c r="V794" s="58" t="s">
        <v>3550</v>
      </c>
      <c r="W794" s="59"/>
      <c r="X794" s="41"/>
      <c r="Y794" s="134" t="str">
        <f t="shared" si="159"/>
        <v/>
      </c>
      <c r="Z794" s="135" t="str">
        <f t="shared" si="160"/>
        <v/>
      </c>
      <c r="AA794" s="134"/>
      <c r="AB794" s="303"/>
      <c r="AC794" s="44"/>
      <c r="AD794" s="183" t="str">
        <f t="shared" si="161"/>
        <v/>
      </c>
      <c r="AE794" s="380">
        <v>0.1</v>
      </c>
      <c r="AF794" s="185" t="str">
        <f t="shared" si="162"/>
        <v/>
      </c>
      <c r="AG794" s="186" t="str">
        <f t="shared" si="163"/>
        <v/>
      </c>
      <c r="AH794" s="186" t="str">
        <f t="shared" si="164"/>
        <v/>
      </c>
      <c r="AI794" s="187" t="str">
        <f t="shared" si="165"/>
        <v/>
      </c>
      <c r="AJ794" s="337"/>
      <c r="AK794" s="61"/>
      <c r="AL794" s="372" t="str">
        <f t="shared" si="166"/>
        <v/>
      </c>
      <c r="AM794" s="14"/>
      <c r="AN794" s="15"/>
      <c r="AO794" s="15"/>
      <c r="AP794" s="15"/>
      <c r="AQ794" s="16"/>
      <c r="AR794" s="17"/>
      <c r="AT794" s="25"/>
      <c r="AU794" s="440" t="str">
        <f>IF($AT794="","",VLOOKUP($AT794,リスト!$CL:$CM,2,FALSE))</f>
        <v/>
      </c>
      <c r="AV794" s="449"/>
      <c r="AX794" s="384" t="str">
        <f t="shared" si="167"/>
        <v/>
      </c>
      <c r="AY794" s="384">
        <f t="shared" si="168"/>
        <v>0</v>
      </c>
      <c r="AZ794" s="384">
        <f t="shared" si="169"/>
        <v>0</v>
      </c>
      <c r="BA794" s="384">
        <f t="shared" si="170"/>
        <v>0</v>
      </c>
    </row>
    <row r="795" spans="2:53" s="177" customFormat="1" ht="24.75" hidden="1" customHeight="1" outlineLevel="1">
      <c r="B795" s="38"/>
      <c r="C795" s="52"/>
      <c r="D795" s="291" t="str">
        <f t="shared" si="158"/>
        <v/>
      </c>
      <c r="E795" s="3"/>
      <c r="F795" s="3"/>
      <c r="G795" s="3"/>
      <c r="H795" s="3"/>
      <c r="I795" s="3"/>
      <c r="J795" s="3"/>
      <c r="K795" s="3"/>
      <c r="L795" s="356"/>
      <c r="M795" s="3"/>
      <c r="N795" s="3"/>
      <c r="O795" s="3"/>
      <c r="P795" s="3"/>
      <c r="Q795" s="13"/>
      <c r="R795" s="67"/>
      <c r="S795" s="13"/>
      <c r="T795" s="13"/>
      <c r="U795" s="75"/>
      <c r="V795" s="58" t="s">
        <v>3550</v>
      </c>
      <c r="W795" s="59"/>
      <c r="X795" s="41"/>
      <c r="Y795" s="134" t="str">
        <f t="shared" si="159"/>
        <v/>
      </c>
      <c r="Z795" s="135" t="str">
        <f t="shared" si="160"/>
        <v/>
      </c>
      <c r="AA795" s="134"/>
      <c r="AB795" s="303"/>
      <c r="AC795" s="44"/>
      <c r="AD795" s="183" t="str">
        <f t="shared" si="161"/>
        <v/>
      </c>
      <c r="AE795" s="380">
        <v>0.1</v>
      </c>
      <c r="AF795" s="185" t="str">
        <f t="shared" si="162"/>
        <v/>
      </c>
      <c r="AG795" s="186" t="str">
        <f t="shared" si="163"/>
        <v/>
      </c>
      <c r="AH795" s="186" t="str">
        <f t="shared" si="164"/>
        <v/>
      </c>
      <c r="AI795" s="187" t="str">
        <f t="shared" si="165"/>
        <v/>
      </c>
      <c r="AJ795" s="337"/>
      <c r="AK795" s="61"/>
      <c r="AL795" s="372" t="str">
        <f t="shared" si="166"/>
        <v/>
      </c>
      <c r="AM795" s="14"/>
      <c r="AN795" s="15"/>
      <c r="AO795" s="15"/>
      <c r="AP795" s="15"/>
      <c r="AQ795" s="16"/>
      <c r="AR795" s="17"/>
      <c r="AT795" s="25"/>
      <c r="AU795" s="440" t="str">
        <f>IF($AT795="","",VLOOKUP($AT795,リスト!$CL:$CM,2,FALSE))</f>
        <v/>
      </c>
      <c r="AV795" s="449"/>
      <c r="AX795" s="384" t="str">
        <f t="shared" si="167"/>
        <v/>
      </c>
      <c r="AY795" s="384">
        <f t="shared" si="168"/>
        <v>0</v>
      </c>
      <c r="AZ795" s="384">
        <f t="shared" si="169"/>
        <v>0</v>
      </c>
      <c r="BA795" s="384">
        <f t="shared" si="170"/>
        <v>0</v>
      </c>
    </row>
    <row r="796" spans="2:53" s="177" customFormat="1" ht="24.75" hidden="1" customHeight="1" outlineLevel="1">
      <c r="B796" s="38"/>
      <c r="C796" s="52"/>
      <c r="D796" s="291" t="str">
        <f t="shared" si="158"/>
        <v/>
      </c>
      <c r="E796" s="3"/>
      <c r="F796" s="3"/>
      <c r="G796" s="3"/>
      <c r="H796" s="3"/>
      <c r="I796" s="3"/>
      <c r="J796" s="3"/>
      <c r="K796" s="3"/>
      <c r="L796" s="356"/>
      <c r="M796" s="3"/>
      <c r="N796" s="3"/>
      <c r="O796" s="3"/>
      <c r="P796" s="3"/>
      <c r="Q796" s="13"/>
      <c r="R796" s="67"/>
      <c r="S796" s="13"/>
      <c r="T796" s="13"/>
      <c r="U796" s="75"/>
      <c r="V796" s="58" t="s">
        <v>3550</v>
      </c>
      <c r="W796" s="59"/>
      <c r="X796" s="41"/>
      <c r="Y796" s="134" t="str">
        <f t="shared" si="159"/>
        <v/>
      </c>
      <c r="Z796" s="135" t="str">
        <f t="shared" si="160"/>
        <v/>
      </c>
      <c r="AA796" s="134"/>
      <c r="AB796" s="303"/>
      <c r="AC796" s="44"/>
      <c r="AD796" s="183" t="str">
        <f t="shared" si="161"/>
        <v/>
      </c>
      <c r="AE796" s="380">
        <v>0.1</v>
      </c>
      <c r="AF796" s="185" t="str">
        <f t="shared" si="162"/>
        <v/>
      </c>
      <c r="AG796" s="186" t="str">
        <f t="shared" si="163"/>
        <v/>
      </c>
      <c r="AH796" s="186" t="str">
        <f t="shared" si="164"/>
        <v/>
      </c>
      <c r="AI796" s="187" t="str">
        <f t="shared" si="165"/>
        <v/>
      </c>
      <c r="AJ796" s="337"/>
      <c r="AK796" s="61"/>
      <c r="AL796" s="372" t="str">
        <f t="shared" si="166"/>
        <v/>
      </c>
      <c r="AM796" s="14"/>
      <c r="AN796" s="15"/>
      <c r="AO796" s="15"/>
      <c r="AP796" s="15"/>
      <c r="AQ796" s="16"/>
      <c r="AR796" s="17"/>
      <c r="AT796" s="25"/>
      <c r="AU796" s="440" t="str">
        <f>IF($AT796="","",VLOOKUP($AT796,リスト!$CL:$CM,2,FALSE))</f>
        <v/>
      </c>
      <c r="AV796" s="449"/>
      <c r="AX796" s="384" t="str">
        <f t="shared" si="167"/>
        <v/>
      </c>
      <c r="AY796" s="384">
        <f t="shared" si="168"/>
        <v>0</v>
      </c>
      <c r="AZ796" s="384">
        <f t="shared" si="169"/>
        <v>0</v>
      </c>
      <c r="BA796" s="384">
        <f t="shared" si="170"/>
        <v>0</v>
      </c>
    </row>
    <row r="797" spans="2:53" s="177" customFormat="1" ht="24.75" hidden="1" customHeight="1" outlineLevel="1">
      <c r="B797" s="38"/>
      <c r="C797" s="52"/>
      <c r="D797" s="291" t="str">
        <f t="shared" si="158"/>
        <v/>
      </c>
      <c r="E797" s="3"/>
      <c r="F797" s="3"/>
      <c r="G797" s="3"/>
      <c r="H797" s="3"/>
      <c r="I797" s="3"/>
      <c r="J797" s="3"/>
      <c r="K797" s="3"/>
      <c r="L797" s="356"/>
      <c r="M797" s="3"/>
      <c r="N797" s="3"/>
      <c r="O797" s="3"/>
      <c r="P797" s="3"/>
      <c r="Q797" s="13"/>
      <c r="R797" s="67"/>
      <c r="S797" s="13"/>
      <c r="T797" s="13"/>
      <c r="U797" s="75"/>
      <c r="V797" s="58" t="s">
        <v>3550</v>
      </c>
      <c r="W797" s="59"/>
      <c r="X797" s="41"/>
      <c r="Y797" s="134" t="str">
        <f t="shared" si="159"/>
        <v/>
      </c>
      <c r="Z797" s="135" t="str">
        <f t="shared" si="160"/>
        <v/>
      </c>
      <c r="AA797" s="134"/>
      <c r="AB797" s="303"/>
      <c r="AC797" s="44"/>
      <c r="AD797" s="183" t="str">
        <f t="shared" si="161"/>
        <v/>
      </c>
      <c r="AE797" s="380">
        <v>0.1</v>
      </c>
      <c r="AF797" s="185" t="str">
        <f t="shared" si="162"/>
        <v/>
      </c>
      <c r="AG797" s="186" t="str">
        <f t="shared" si="163"/>
        <v/>
      </c>
      <c r="AH797" s="186" t="str">
        <f t="shared" si="164"/>
        <v/>
      </c>
      <c r="AI797" s="187" t="str">
        <f t="shared" si="165"/>
        <v/>
      </c>
      <c r="AJ797" s="337"/>
      <c r="AK797" s="61"/>
      <c r="AL797" s="372" t="str">
        <f t="shared" si="166"/>
        <v/>
      </c>
      <c r="AM797" s="14"/>
      <c r="AN797" s="15"/>
      <c r="AO797" s="15"/>
      <c r="AP797" s="15"/>
      <c r="AQ797" s="16"/>
      <c r="AR797" s="17"/>
      <c r="AT797" s="25"/>
      <c r="AU797" s="440" t="str">
        <f>IF($AT797="","",VLOOKUP($AT797,リスト!$CL:$CM,2,FALSE))</f>
        <v/>
      </c>
      <c r="AV797" s="449"/>
      <c r="AX797" s="384" t="str">
        <f t="shared" si="167"/>
        <v/>
      </c>
      <c r="AY797" s="384">
        <f t="shared" si="168"/>
        <v>0</v>
      </c>
      <c r="AZ797" s="384">
        <f t="shared" si="169"/>
        <v>0</v>
      </c>
      <c r="BA797" s="384">
        <f t="shared" si="170"/>
        <v>0</v>
      </c>
    </row>
    <row r="798" spans="2:53" s="177" customFormat="1" ht="24.75" hidden="1" customHeight="1" outlineLevel="1">
      <c r="B798" s="38"/>
      <c r="C798" s="52"/>
      <c r="D798" s="291" t="str">
        <f t="shared" si="158"/>
        <v/>
      </c>
      <c r="E798" s="3"/>
      <c r="F798" s="3"/>
      <c r="G798" s="3"/>
      <c r="H798" s="3"/>
      <c r="I798" s="3"/>
      <c r="J798" s="3"/>
      <c r="K798" s="3"/>
      <c r="L798" s="356"/>
      <c r="M798" s="3"/>
      <c r="N798" s="3"/>
      <c r="O798" s="3"/>
      <c r="P798" s="3"/>
      <c r="Q798" s="13"/>
      <c r="R798" s="67"/>
      <c r="S798" s="13"/>
      <c r="T798" s="13"/>
      <c r="U798" s="75"/>
      <c r="V798" s="58" t="s">
        <v>3550</v>
      </c>
      <c r="W798" s="59"/>
      <c r="X798" s="41"/>
      <c r="Y798" s="134" t="str">
        <f t="shared" si="159"/>
        <v/>
      </c>
      <c r="Z798" s="135" t="str">
        <f t="shared" si="160"/>
        <v/>
      </c>
      <c r="AA798" s="134"/>
      <c r="AB798" s="303"/>
      <c r="AC798" s="44"/>
      <c r="AD798" s="183" t="str">
        <f t="shared" si="161"/>
        <v/>
      </c>
      <c r="AE798" s="380">
        <v>0.1</v>
      </c>
      <c r="AF798" s="185" t="str">
        <f t="shared" si="162"/>
        <v/>
      </c>
      <c r="AG798" s="186" t="str">
        <f t="shared" si="163"/>
        <v/>
      </c>
      <c r="AH798" s="186" t="str">
        <f t="shared" si="164"/>
        <v/>
      </c>
      <c r="AI798" s="187" t="str">
        <f t="shared" si="165"/>
        <v/>
      </c>
      <c r="AJ798" s="337"/>
      <c r="AK798" s="61"/>
      <c r="AL798" s="372" t="str">
        <f t="shared" si="166"/>
        <v/>
      </c>
      <c r="AM798" s="14"/>
      <c r="AN798" s="15"/>
      <c r="AO798" s="15"/>
      <c r="AP798" s="15"/>
      <c r="AQ798" s="16"/>
      <c r="AR798" s="17"/>
      <c r="AT798" s="25"/>
      <c r="AU798" s="440" t="str">
        <f>IF($AT798="","",VLOOKUP($AT798,リスト!$CL:$CM,2,FALSE))</f>
        <v/>
      </c>
      <c r="AV798" s="449"/>
      <c r="AX798" s="384" t="str">
        <f t="shared" si="167"/>
        <v/>
      </c>
      <c r="AY798" s="384">
        <f t="shared" si="168"/>
        <v>0</v>
      </c>
      <c r="AZ798" s="384">
        <f t="shared" si="169"/>
        <v>0</v>
      </c>
      <c r="BA798" s="384">
        <f t="shared" si="170"/>
        <v>0</v>
      </c>
    </row>
    <row r="799" spans="2:53" s="177" customFormat="1" ht="24.75" hidden="1" customHeight="1" outlineLevel="1">
      <c r="B799" s="38"/>
      <c r="C799" s="52"/>
      <c r="D799" s="291" t="str">
        <f t="shared" si="158"/>
        <v/>
      </c>
      <c r="E799" s="3"/>
      <c r="F799" s="3"/>
      <c r="G799" s="3"/>
      <c r="H799" s="3"/>
      <c r="I799" s="3"/>
      <c r="J799" s="3"/>
      <c r="K799" s="3"/>
      <c r="L799" s="356"/>
      <c r="M799" s="3"/>
      <c r="N799" s="3"/>
      <c r="O799" s="3"/>
      <c r="P799" s="3"/>
      <c r="Q799" s="13"/>
      <c r="R799" s="67"/>
      <c r="S799" s="13"/>
      <c r="T799" s="13"/>
      <c r="U799" s="75"/>
      <c r="V799" s="58" t="s">
        <v>3550</v>
      </c>
      <c r="W799" s="59"/>
      <c r="X799" s="41"/>
      <c r="Y799" s="134" t="str">
        <f t="shared" si="159"/>
        <v/>
      </c>
      <c r="Z799" s="135" t="str">
        <f t="shared" si="160"/>
        <v/>
      </c>
      <c r="AA799" s="134"/>
      <c r="AB799" s="303"/>
      <c r="AC799" s="44"/>
      <c r="AD799" s="183" t="str">
        <f t="shared" si="161"/>
        <v/>
      </c>
      <c r="AE799" s="380">
        <v>0.1</v>
      </c>
      <c r="AF799" s="185" t="str">
        <f t="shared" si="162"/>
        <v/>
      </c>
      <c r="AG799" s="186" t="str">
        <f t="shared" si="163"/>
        <v/>
      </c>
      <c r="AH799" s="186" t="str">
        <f t="shared" si="164"/>
        <v/>
      </c>
      <c r="AI799" s="187" t="str">
        <f t="shared" si="165"/>
        <v/>
      </c>
      <c r="AJ799" s="337"/>
      <c r="AK799" s="61"/>
      <c r="AL799" s="372" t="str">
        <f t="shared" si="166"/>
        <v/>
      </c>
      <c r="AM799" s="14"/>
      <c r="AN799" s="15"/>
      <c r="AO799" s="15"/>
      <c r="AP799" s="15"/>
      <c r="AQ799" s="16"/>
      <c r="AR799" s="17"/>
      <c r="AT799" s="25"/>
      <c r="AU799" s="440" t="str">
        <f>IF($AT799="","",VLOOKUP($AT799,リスト!$CL:$CM,2,FALSE))</f>
        <v/>
      </c>
      <c r="AV799" s="449"/>
      <c r="AX799" s="384" t="str">
        <f t="shared" si="167"/>
        <v/>
      </c>
      <c r="AY799" s="384">
        <f t="shared" si="168"/>
        <v>0</v>
      </c>
      <c r="AZ799" s="384">
        <f t="shared" si="169"/>
        <v>0</v>
      </c>
      <c r="BA799" s="384">
        <f t="shared" si="170"/>
        <v>0</v>
      </c>
    </row>
    <row r="800" spans="2:53" s="177" customFormat="1" ht="24.75" hidden="1" customHeight="1" outlineLevel="1">
      <c r="B800" s="38"/>
      <c r="C800" s="52"/>
      <c r="D800" s="291" t="str">
        <f t="shared" si="158"/>
        <v/>
      </c>
      <c r="E800" s="3"/>
      <c r="F800" s="3"/>
      <c r="G800" s="3"/>
      <c r="H800" s="3"/>
      <c r="I800" s="3"/>
      <c r="J800" s="3"/>
      <c r="K800" s="3"/>
      <c r="L800" s="356"/>
      <c r="M800" s="3"/>
      <c r="N800" s="3"/>
      <c r="O800" s="3"/>
      <c r="P800" s="3"/>
      <c r="Q800" s="13"/>
      <c r="R800" s="67"/>
      <c r="S800" s="13"/>
      <c r="T800" s="13"/>
      <c r="U800" s="75"/>
      <c r="V800" s="58" t="s">
        <v>3550</v>
      </c>
      <c r="W800" s="59"/>
      <c r="X800" s="41"/>
      <c r="Y800" s="134" t="str">
        <f t="shared" si="159"/>
        <v/>
      </c>
      <c r="Z800" s="135" t="str">
        <f t="shared" si="160"/>
        <v/>
      </c>
      <c r="AA800" s="134"/>
      <c r="AB800" s="303"/>
      <c r="AC800" s="44"/>
      <c r="AD800" s="183" t="str">
        <f t="shared" si="161"/>
        <v/>
      </c>
      <c r="AE800" s="380">
        <v>0.1</v>
      </c>
      <c r="AF800" s="185" t="str">
        <f t="shared" si="162"/>
        <v/>
      </c>
      <c r="AG800" s="186" t="str">
        <f t="shared" si="163"/>
        <v/>
      </c>
      <c r="AH800" s="186" t="str">
        <f t="shared" si="164"/>
        <v/>
      </c>
      <c r="AI800" s="187" t="str">
        <f t="shared" si="165"/>
        <v/>
      </c>
      <c r="AJ800" s="337"/>
      <c r="AK800" s="61"/>
      <c r="AL800" s="372" t="str">
        <f t="shared" si="166"/>
        <v/>
      </c>
      <c r="AM800" s="14"/>
      <c r="AN800" s="15"/>
      <c r="AO800" s="15"/>
      <c r="AP800" s="15"/>
      <c r="AQ800" s="16"/>
      <c r="AR800" s="17"/>
      <c r="AT800" s="25"/>
      <c r="AU800" s="440" t="str">
        <f>IF($AT800="","",VLOOKUP($AT800,リスト!$CL:$CM,2,FALSE))</f>
        <v/>
      </c>
      <c r="AV800" s="449"/>
      <c r="AX800" s="384" t="str">
        <f t="shared" si="167"/>
        <v/>
      </c>
      <c r="AY800" s="384">
        <f t="shared" si="168"/>
        <v>0</v>
      </c>
      <c r="AZ800" s="384">
        <f t="shared" si="169"/>
        <v>0</v>
      </c>
      <c r="BA800" s="384">
        <f t="shared" si="170"/>
        <v>0</v>
      </c>
    </row>
    <row r="801" spans="2:53" s="177" customFormat="1" ht="24.75" hidden="1" customHeight="1" outlineLevel="1">
      <c r="B801" s="38"/>
      <c r="C801" s="52"/>
      <c r="D801" s="291" t="str">
        <f t="shared" si="158"/>
        <v/>
      </c>
      <c r="E801" s="3"/>
      <c r="F801" s="3"/>
      <c r="G801" s="3"/>
      <c r="H801" s="3"/>
      <c r="I801" s="3"/>
      <c r="J801" s="3"/>
      <c r="K801" s="3"/>
      <c r="L801" s="356"/>
      <c r="M801" s="3"/>
      <c r="N801" s="3"/>
      <c r="O801" s="3"/>
      <c r="P801" s="3"/>
      <c r="Q801" s="13"/>
      <c r="R801" s="67"/>
      <c r="S801" s="13"/>
      <c r="T801" s="13"/>
      <c r="U801" s="75"/>
      <c r="V801" s="58" t="s">
        <v>3550</v>
      </c>
      <c r="W801" s="59"/>
      <c r="X801" s="41"/>
      <c r="Y801" s="134" t="str">
        <f t="shared" si="159"/>
        <v/>
      </c>
      <c r="Z801" s="135" t="str">
        <f t="shared" si="160"/>
        <v/>
      </c>
      <c r="AA801" s="134"/>
      <c r="AB801" s="303"/>
      <c r="AC801" s="44"/>
      <c r="AD801" s="183" t="str">
        <f t="shared" si="161"/>
        <v/>
      </c>
      <c r="AE801" s="380">
        <v>0.1</v>
      </c>
      <c r="AF801" s="185" t="str">
        <f t="shared" si="162"/>
        <v/>
      </c>
      <c r="AG801" s="186" t="str">
        <f t="shared" si="163"/>
        <v/>
      </c>
      <c r="AH801" s="186" t="str">
        <f t="shared" si="164"/>
        <v/>
      </c>
      <c r="AI801" s="187" t="str">
        <f t="shared" si="165"/>
        <v/>
      </c>
      <c r="AJ801" s="337"/>
      <c r="AK801" s="61"/>
      <c r="AL801" s="372" t="str">
        <f t="shared" si="166"/>
        <v/>
      </c>
      <c r="AM801" s="14"/>
      <c r="AN801" s="15"/>
      <c r="AO801" s="15"/>
      <c r="AP801" s="15"/>
      <c r="AQ801" s="16"/>
      <c r="AR801" s="17"/>
      <c r="AT801" s="25"/>
      <c r="AU801" s="440" t="str">
        <f>IF($AT801="","",VLOOKUP($AT801,リスト!$CL:$CM,2,FALSE))</f>
        <v/>
      </c>
      <c r="AV801" s="449"/>
      <c r="AX801" s="384" t="str">
        <f t="shared" si="167"/>
        <v/>
      </c>
      <c r="AY801" s="384">
        <f t="shared" si="168"/>
        <v>0</v>
      </c>
      <c r="AZ801" s="384">
        <f t="shared" si="169"/>
        <v>0</v>
      </c>
      <c r="BA801" s="384">
        <f t="shared" si="170"/>
        <v>0</v>
      </c>
    </row>
    <row r="802" spans="2:53" s="177" customFormat="1" ht="24.75" hidden="1" customHeight="1" outlineLevel="1">
      <c r="B802" s="38"/>
      <c r="C802" s="52"/>
      <c r="D802" s="291" t="str">
        <f t="shared" si="158"/>
        <v/>
      </c>
      <c r="E802" s="3"/>
      <c r="F802" s="3"/>
      <c r="G802" s="3"/>
      <c r="H802" s="3"/>
      <c r="I802" s="3"/>
      <c r="J802" s="3"/>
      <c r="K802" s="3"/>
      <c r="L802" s="356"/>
      <c r="M802" s="3"/>
      <c r="N802" s="3"/>
      <c r="O802" s="3"/>
      <c r="P802" s="3"/>
      <c r="Q802" s="13"/>
      <c r="R802" s="67"/>
      <c r="S802" s="13"/>
      <c r="T802" s="13"/>
      <c r="U802" s="75"/>
      <c r="V802" s="58" t="s">
        <v>3550</v>
      </c>
      <c r="W802" s="59"/>
      <c r="X802" s="41"/>
      <c r="Y802" s="134" t="str">
        <f t="shared" si="159"/>
        <v/>
      </c>
      <c r="Z802" s="135" t="str">
        <f t="shared" si="160"/>
        <v/>
      </c>
      <c r="AA802" s="134"/>
      <c r="AB802" s="303"/>
      <c r="AC802" s="44"/>
      <c r="AD802" s="183" t="str">
        <f t="shared" si="161"/>
        <v/>
      </c>
      <c r="AE802" s="380">
        <v>0.1</v>
      </c>
      <c r="AF802" s="185" t="str">
        <f t="shared" si="162"/>
        <v/>
      </c>
      <c r="AG802" s="186" t="str">
        <f t="shared" si="163"/>
        <v/>
      </c>
      <c r="AH802" s="186" t="str">
        <f t="shared" si="164"/>
        <v/>
      </c>
      <c r="AI802" s="187" t="str">
        <f t="shared" si="165"/>
        <v/>
      </c>
      <c r="AJ802" s="337"/>
      <c r="AK802" s="61"/>
      <c r="AL802" s="372" t="str">
        <f t="shared" si="166"/>
        <v/>
      </c>
      <c r="AM802" s="14"/>
      <c r="AN802" s="15"/>
      <c r="AO802" s="15"/>
      <c r="AP802" s="15"/>
      <c r="AQ802" s="16"/>
      <c r="AR802" s="17"/>
      <c r="AT802" s="25"/>
      <c r="AU802" s="440" t="str">
        <f>IF($AT802="","",VLOOKUP($AT802,リスト!$CL:$CM,2,FALSE))</f>
        <v/>
      </c>
      <c r="AV802" s="449"/>
      <c r="AX802" s="384" t="str">
        <f t="shared" si="167"/>
        <v/>
      </c>
      <c r="AY802" s="384">
        <f t="shared" si="168"/>
        <v>0</v>
      </c>
      <c r="AZ802" s="384">
        <f t="shared" si="169"/>
        <v>0</v>
      </c>
      <c r="BA802" s="384">
        <f t="shared" si="170"/>
        <v>0</v>
      </c>
    </row>
    <row r="803" spans="2:53" s="177" customFormat="1" ht="24.75" hidden="1" customHeight="1" outlineLevel="1">
      <c r="B803" s="38"/>
      <c r="C803" s="52"/>
      <c r="D803" s="291" t="str">
        <f t="shared" si="158"/>
        <v/>
      </c>
      <c r="E803" s="3"/>
      <c r="F803" s="3"/>
      <c r="G803" s="3"/>
      <c r="H803" s="3"/>
      <c r="I803" s="3"/>
      <c r="J803" s="3"/>
      <c r="K803" s="3"/>
      <c r="L803" s="356"/>
      <c r="M803" s="3"/>
      <c r="N803" s="3"/>
      <c r="O803" s="3"/>
      <c r="P803" s="3"/>
      <c r="Q803" s="13"/>
      <c r="R803" s="67"/>
      <c r="S803" s="13"/>
      <c r="T803" s="13"/>
      <c r="U803" s="75"/>
      <c r="V803" s="58" t="s">
        <v>3550</v>
      </c>
      <c r="W803" s="59"/>
      <c r="X803" s="41"/>
      <c r="Y803" s="134" t="str">
        <f t="shared" si="159"/>
        <v/>
      </c>
      <c r="Z803" s="135" t="str">
        <f t="shared" si="160"/>
        <v/>
      </c>
      <c r="AA803" s="134"/>
      <c r="AB803" s="303"/>
      <c r="AC803" s="44"/>
      <c r="AD803" s="183" t="str">
        <f t="shared" si="161"/>
        <v/>
      </c>
      <c r="AE803" s="380">
        <v>0.1</v>
      </c>
      <c r="AF803" s="185" t="str">
        <f t="shared" si="162"/>
        <v/>
      </c>
      <c r="AG803" s="186" t="str">
        <f t="shared" si="163"/>
        <v/>
      </c>
      <c r="AH803" s="186" t="str">
        <f t="shared" si="164"/>
        <v/>
      </c>
      <c r="AI803" s="187" t="str">
        <f t="shared" si="165"/>
        <v/>
      </c>
      <c r="AJ803" s="337"/>
      <c r="AK803" s="61"/>
      <c r="AL803" s="372" t="str">
        <f t="shared" si="166"/>
        <v/>
      </c>
      <c r="AM803" s="14"/>
      <c r="AN803" s="15"/>
      <c r="AO803" s="15"/>
      <c r="AP803" s="15"/>
      <c r="AQ803" s="16"/>
      <c r="AR803" s="17"/>
      <c r="AT803" s="25"/>
      <c r="AU803" s="440" t="str">
        <f>IF($AT803="","",VLOOKUP($AT803,リスト!$CL:$CM,2,FALSE))</f>
        <v/>
      </c>
      <c r="AV803" s="449"/>
      <c r="AX803" s="384" t="str">
        <f t="shared" si="167"/>
        <v/>
      </c>
      <c r="AY803" s="384">
        <f t="shared" si="168"/>
        <v>0</v>
      </c>
      <c r="AZ803" s="384">
        <f t="shared" si="169"/>
        <v>0</v>
      </c>
      <c r="BA803" s="384">
        <f t="shared" si="170"/>
        <v>0</v>
      </c>
    </row>
    <row r="804" spans="2:53" s="177" customFormat="1" ht="24.75" hidden="1" customHeight="1" outlineLevel="1">
      <c r="B804" s="38"/>
      <c r="C804" s="52"/>
      <c r="D804" s="291" t="str">
        <f t="shared" si="158"/>
        <v/>
      </c>
      <c r="E804" s="3"/>
      <c r="F804" s="3"/>
      <c r="G804" s="3"/>
      <c r="H804" s="3"/>
      <c r="I804" s="3"/>
      <c r="J804" s="3"/>
      <c r="K804" s="3"/>
      <c r="L804" s="356"/>
      <c r="M804" s="3"/>
      <c r="N804" s="3"/>
      <c r="O804" s="3"/>
      <c r="P804" s="3"/>
      <c r="Q804" s="13"/>
      <c r="R804" s="67"/>
      <c r="S804" s="13"/>
      <c r="T804" s="13"/>
      <c r="U804" s="75"/>
      <c r="V804" s="58" t="s">
        <v>3550</v>
      </c>
      <c r="W804" s="59"/>
      <c r="X804" s="41"/>
      <c r="Y804" s="134" t="str">
        <f t="shared" si="159"/>
        <v/>
      </c>
      <c r="Z804" s="135" t="str">
        <f t="shared" si="160"/>
        <v/>
      </c>
      <c r="AA804" s="134"/>
      <c r="AB804" s="303"/>
      <c r="AC804" s="44"/>
      <c r="AD804" s="183" t="str">
        <f t="shared" si="161"/>
        <v/>
      </c>
      <c r="AE804" s="380">
        <v>0.1</v>
      </c>
      <c r="AF804" s="185" t="str">
        <f t="shared" si="162"/>
        <v/>
      </c>
      <c r="AG804" s="186" t="str">
        <f t="shared" si="163"/>
        <v/>
      </c>
      <c r="AH804" s="186" t="str">
        <f t="shared" si="164"/>
        <v/>
      </c>
      <c r="AI804" s="187" t="str">
        <f t="shared" si="165"/>
        <v/>
      </c>
      <c r="AJ804" s="337"/>
      <c r="AK804" s="61"/>
      <c r="AL804" s="372" t="str">
        <f t="shared" si="166"/>
        <v/>
      </c>
      <c r="AM804" s="14"/>
      <c r="AN804" s="15"/>
      <c r="AO804" s="15"/>
      <c r="AP804" s="15"/>
      <c r="AQ804" s="16"/>
      <c r="AR804" s="17"/>
      <c r="AT804" s="25"/>
      <c r="AU804" s="440" t="str">
        <f>IF($AT804="","",VLOOKUP($AT804,リスト!$CL:$CM,2,FALSE))</f>
        <v/>
      </c>
      <c r="AV804" s="449"/>
      <c r="AX804" s="384" t="str">
        <f t="shared" si="167"/>
        <v/>
      </c>
      <c r="AY804" s="384">
        <f t="shared" si="168"/>
        <v>0</v>
      </c>
      <c r="AZ804" s="384">
        <f t="shared" si="169"/>
        <v>0</v>
      </c>
      <c r="BA804" s="384">
        <f t="shared" si="170"/>
        <v>0</v>
      </c>
    </row>
    <row r="805" spans="2:53" s="177" customFormat="1" ht="24.75" hidden="1" customHeight="1" outlineLevel="1">
      <c r="B805" s="38"/>
      <c r="C805" s="52"/>
      <c r="D805" s="291" t="str">
        <f t="shared" si="158"/>
        <v/>
      </c>
      <c r="E805" s="3"/>
      <c r="F805" s="3"/>
      <c r="G805" s="3"/>
      <c r="H805" s="3"/>
      <c r="I805" s="3"/>
      <c r="J805" s="3"/>
      <c r="K805" s="3"/>
      <c r="L805" s="356"/>
      <c r="M805" s="3"/>
      <c r="N805" s="3"/>
      <c r="O805" s="3"/>
      <c r="P805" s="3"/>
      <c r="Q805" s="13"/>
      <c r="R805" s="67"/>
      <c r="S805" s="13"/>
      <c r="T805" s="13"/>
      <c r="U805" s="75"/>
      <c r="V805" s="58" t="s">
        <v>3550</v>
      </c>
      <c r="W805" s="59"/>
      <c r="X805" s="41"/>
      <c r="Y805" s="134" t="str">
        <f t="shared" si="159"/>
        <v/>
      </c>
      <c r="Z805" s="135" t="str">
        <f t="shared" si="160"/>
        <v/>
      </c>
      <c r="AA805" s="134"/>
      <c r="AB805" s="303"/>
      <c r="AC805" s="44"/>
      <c r="AD805" s="183" t="str">
        <f t="shared" si="161"/>
        <v/>
      </c>
      <c r="AE805" s="380">
        <v>0.1</v>
      </c>
      <c r="AF805" s="185" t="str">
        <f t="shared" si="162"/>
        <v/>
      </c>
      <c r="AG805" s="186" t="str">
        <f t="shared" si="163"/>
        <v/>
      </c>
      <c r="AH805" s="186" t="str">
        <f t="shared" si="164"/>
        <v/>
      </c>
      <c r="AI805" s="187" t="str">
        <f t="shared" si="165"/>
        <v/>
      </c>
      <c r="AJ805" s="337"/>
      <c r="AK805" s="61"/>
      <c r="AL805" s="372" t="str">
        <f t="shared" si="166"/>
        <v/>
      </c>
      <c r="AM805" s="14"/>
      <c r="AN805" s="15"/>
      <c r="AO805" s="15"/>
      <c r="AP805" s="15"/>
      <c r="AQ805" s="16"/>
      <c r="AR805" s="17"/>
      <c r="AT805" s="25"/>
      <c r="AU805" s="440" t="str">
        <f>IF($AT805="","",VLOOKUP($AT805,リスト!$CL:$CM,2,FALSE))</f>
        <v/>
      </c>
      <c r="AV805" s="449"/>
      <c r="AX805" s="384" t="str">
        <f t="shared" si="167"/>
        <v/>
      </c>
      <c r="AY805" s="384">
        <f t="shared" si="168"/>
        <v>0</v>
      </c>
      <c r="AZ805" s="384">
        <f t="shared" si="169"/>
        <v>0</v>
      </c>
      <c r="BA805" s="384">
        <f t="shared" si="170"/>
        <v>0</v>
      </c>
    </row>
    <row r="806" spans="2:53" s="177" customFormat="1" ht="24.75" hidden="1" customHeight="1" outlineLevel="1">
      <c r="B806" s="38"/>
      <c r="C806" s="52"/>
      <c r="D806" s="291" t="str">
        <f t="shared" si="158"/>
        <v/>
      </c>
      <c r="E806" s="3"/>
      <c r="F806" s="3"/>
      <c r="G806" s="3"/>
      <c r="H806" s="3"/>
      <c r="I806" s="3"/>
      <c r="J806" s="3"/>
      <c r="K806" s="3"/>
      <c r="L806" s="356"/>
      <c r="M806" s="3"/>
      <c r="N806" s="3"/>
      <c r="O806" s="3"/>
      <c r="P806" s="3"/>
      <c r="Q806" s="13"/>
      <c r="R806" s="67"/>
      <c r="S806" s="13"/>
      <c r="T806" s="13"/>
      <c r="U806" s="75"/>
      <c r="V806" s="58" t="s">
        <v>3550</v>
      </c>
      <c r="W806" s="59"/>
      <c r="X806" s="41"/>
      <c r="Y806" s="134" t="str">
        <f t="shared" si="159"/>
        <v/>
      </c>
      <c r="Z806" s="135" t="str">
        <f t="shared" si="160"/>
        <v/>
      </c>
      <c r="AA806" s="134"/>
      <c r="AB806" s="303"/>
      <c r="AC806" s="44"/>
      <c r="AD806" s="183" t="str">
        <f t="shared" si="161"/>
        <v/>
      </c>
      <c r="AE806" s="380">
        <v>0.1</v>
      </c>
      <c r="AF806" s="185" t="str">
        <f t="shared" si="162"/>
        <v/>
      </c>
      <c r="AG806" s="186" t="str">
        <f t="shared" si="163"/>
        <v/>
      </c>
      <c r="AH806" s="186" t="str">
        <f t="shared" si="164"/>
        <v/>
      </c>
      <c r="AI806" s="187" t="str">
        <f t="shared" si="165"/>
        <v/>
      </c>
      <c r="AJ806" s="337"/>
      <c r="AK806" s="61"/>
      <c r="AL806" s="372" t="str">
        <f t="shared" si="166"/>
        <v/>
      </c>
      <c r="AM806" s="14"/>
      <c r="AN806" s="15"/>
      <c r="AO806" s="15"/>
      <c r="AP806" s="15"/>
      <c r="AQ806" s="16"/>
      <c r="AR806" s="17"/>
      <c r="AT806" s="25"/>
      <c r="AU806" s="440" t="str">
        <f>IF($AT806="","",VLOOKUP($AT806,リスト!$CL:$CM,2,FALSE))</f>
        <v/>
      </c>
      <c r="AV806" s="449"/>
      <c r="AX806" s="384" t="str">
        <f t="shared" si="167"/>
        <v/>
      </c>
      <c r="AY806" s="384">
        <f t="shared" si="168"/>
        <v>0</v>
      </c>
      <c r="AZ806" s="384">
        <f t="shared" si="169"/>
        <v>0</v>
      </c>
      <c r="BA806" s="384">
        <f t="shared" si="170"/>
        <v>0</v>
      </c>
    </row>
    <row r="807" spans="2:53" s="177" customFormat="1" ht="24.75" customHeight="1" collapsed="1">
      <c r="B807" s="38"/>
      <c r="C807" s="52"/>
      <c r="D807" s="291" t="str">
        <f t="shared" si="158"/>
        <v/>
      </c>
      <c r="E807" s="3"/>
      <c r="F807" s="3"/>
      <c r="G807" s="3"/>
      <c r="H807" s="3"/>
      <c r="I807" s="3"/>
      <c r="J807" s="3"/>
      <c r="K807" s="3"/>
      <c r="L807" s="356"/>
      <c r="M807" s="3"/>
      <c r="N807" s="3"/>
      <c r="O807" s="3"/>
      <c r="P807" s="3"/>
      <c r="Q807" s="13"/>
      <c r="R807" s="67"/>
      <c r="S807" s="13"/>
      <c r="T807" s="13"/>
      <c r="U807" s="75"/>
      <c r="V807" s="58" t="s">
        <v>3550</v>
      </c>
      <c r="W807" s="59"/>
      <c r="X807" s="41"/>
      <c r="Y807" s="134" t="str">
        <f t="shared" si="159"/>
        <v/>
      </c>
      <c r="Z807" s="135" t="str">
        <f t="shared" si="160"/>
        <v/>
      </c>
      <c r="AA807" s="134"/>
      <c r="AB807" s="303"/>
      <c r="AC807" s="44"/>
      <c r="AD807" s="183" t="str">
        <f t="shared" si="161"/>
        <v/>
      </c>
      <c r="AE807" s="380">
        <v>0.1</v>
      </c>
      <c r="AF807" s="185" t="str">
        <f t="shared" si="162"/>
        <v/>
      </c>
      <c r="AG807" s="186" t="str">
        <f t="shared" si="163"/>
        <v/>
      </c>
      <c r="AH807" s="186" t="str">
        <f t="shared" si="164"/>
        <v/>
      </c>
      <c r="AI807" s="187" t="str">
        <f t="shared" si="165"/>
        <v/>
      </c>
      <c r="AJ807" s="337"/>
      <c r="AK807" s="61"/>
      <c r="AL807" s="372" t="str">
        <f t="shared" si="166"/>
        <v/>
      </c>
      <c r="AM807" s="14"/>
      <c r="AN807" s="15"/>
      <c r="AO807" s="15"/>
      <c r="AP807" s="15"/>
      <c r="AQ807" s="16"/>
      <c r="AR807" s="17"/>
      <c r="AT807" s="25"/>
      <c r="AU807" s="440" t="str">
        <f>IF($AT807="","",VLOOKUP($AT807,リスト!$CL:$CM,2,FALSE))</f>
        <v/>
      </c>
      <c r="AV807" s="449"/>
      <c r="AX807" s="384" t="str">
        <f t="shared" si="167"/>
        <v/>
      </c>
      <c r="AY807" s="384">
        <f t="shared" si="168"/>
        <v>0</v>
      </c>
      <c r="AZ807" s="384">
        <f t="shared" si="169"/>
        <v>0</v>
      </c>
      <c r="BA807" s="384">
        <f t="shared" si="170"/>
        <v>0</v>
      </c>
    </row>
    <row r="808" spans="2:53" s="177" customFormat="1" ht="24.75" hidden="1" customHeight="1" outlineLevel="1">
      <c r="B808" s="38"/>
      <c r="C808" s="52"/>
      <c r="D808" s="291" t="str">
        <f t="shared" si="158"/>
        <v/>
      </c>
      <c r="E808" s="3"/>
      <c r="F808" s="3"/>
      <c r="G808" s="3"/>
      <c r="H808" s="3"/>
      <c r="I808" s="3"/>
      <c r="J808" s="3"/>
      <c r="K808" s="3"/>
      <c r="L808" s="356"/>
      <c r="M808" s="3"/>
      <c r="N808" s="3"/>
      <c r="O808" s="3"/>
      <c r="P808" s="3"/>
      <c r="Q808" s="13"/>
      <c r="R808" s="67"/>
      <c r="S808" s="13"/>
      <c r="T808" s="13"/>
      <c r="U808" s="75"/>
      <c r="V808" s="58" t="s">
        <v>3550</v>
      </c>
      <c r="W808" s="59"/>
      <c r="X808" s="41"/>
      <c r="Y808" s="134" t="str">
        <f t="shared" si="159"/>
        <v/>
      </c>
      <c r="Z808" s="135" t="str">
        <f t="shared" si="160"/>
        <v/>
      </c>
      <c r="AA808" s="134"/>
      <c r="AB808" s="303"/>
      <c r="AC808" s="44"/>
      <c r="AD808" s="183" t="str">
        <f t="shared" si="161"/>
        <v/>
      </c>
      <c r="AE808" s="380">
        <v>0.1</v>
      </c>
      <c r="AF808" s="185" t="str">
        <f t="shared" si="162"/>
        <v/>
      </c>
      <c r="AG808" s="186" t="str">
        <f t="shared" si="163"/>
        <v/>
      </c>
      <c r="AH808" s="186" t="str">
        <f t="shared" si="164"/>
        <v/>
      </c>
      <c r="AI808" s="187" t="str">
        <f t="shared" si="165"/>
        <v/>
      </c>
      <c r="AJ808" s="337"/>
      <c r="AK808" s="61"/>
      <c r="AL808" s="372" t="str">
        <f t="shared" si="166"/>
        <v/>
      </c>
      <c r="AM808" s="14"/>
      <c r="AN808" s="15"/>
      <c r="AO808" s="15"/>
      <c r="AP808" s="15"/>
      <c r="AQ808" s="16"/>
      <c r="AR808" s="17"/>
      <c r="AT808" s="25"/>
      <c r="AU808" s="440" t="str">
        <f>IF($AT808="","",VLOOKUP($AT808,リスト!$CL:$CM,2,FALSE))</f>
        <v/>
      </c>
      <c r="AV808" s="449"/>
      <c r="AX808" s="384" t="str">
        <f t="shared" si="167"/>
        <v/>
      </c>
      <c r="AY808" s="384">
        <f t="shared" si="168"/>
        <v>0</v>
      </c>
      <c r="AZ808" s="384">
        <f t="shared" si="169"/>
        <v>0</v>
      </c>
      <c r="BA808" s="384">
        <f t="shared" si="170"/>
        <v>0</v>
      </c>
    </row>
    <row r="809" spans="2:53" s="177" customFormat="1" ht="24.75" hidden="1" customHeight="1" outlineLevel="1">
      <c r="B809" s="38"/>
      <c r="C809" s="52"/>
      <c r="D809" s="291" t="str">
        <f t="shared" si="158"/>
        <v/>
      </c>
      <c r="E809" s="3"/>
      <c r="F809" s="3"/>
      <c r="G809" s="3"/>
      <c r="H809" s="3"/>
      <c r="I809" s="3"/>
      <c r="J809" s="3"/>
      <c r="K809" s="3"/>
      <c r="L809" s="356"/>
      <c r="M809" s="3"/>
      <c r="N809" s="3"/>
      <c r="O809" s="3"/>
      <c r="P809" s="3"/>
      <c r="Q809" s="13"/>
      <c r="R809" s="67"/>
      <c r="S809" s="13"/>
      <c r="T809" s="13"/>
      <c r="U809" s="75"/>
      <c r="V809" s="58" t="s">
        <v>3550</v>
      </c>
      <c r="W809" s="59"/>
      <c r="X809" s="41"/>
      <c r="Y809" s="134" t="str">
        <f t="shared" si="159"/>
        <v/>
      </c>
      <c r="Z809" s="135" t="str">
        <f t="shared" si="160"/>
        <v/>
      </c>
      <c r="AA809" s="134"/>
      <c r="AB809" s="303"/>
      <c r="AC809" s="44"/>
      <c r="AD809" s="183" t="str">
        <f t="shared" si="161"/>
        <v/>
      </c>
      <c r="AE809" s="380">
        <v>0.1</v>
      </c>
      <c r="AF809" s="185" t="str">
        <f t="shared" si="162"/>
        <v/>
      </c>
      <c r="AG809" s="186" t="str">
        <f t="shared" si="163"/>
        <v/>
      </c>
      <c r="AH809" s="186" t="str">
        <f t="shared" si="164"/>
        <v/>
      </c>
      <c r="AI809" s="187" t="str">
        <f t="shared" si="165"/>
        <v/>
      </c>
      <c r="AJ809" s="337"/>
      <c r="AK809" s="61"/>
      <c r="AL809" s="372" t="str">
        <f t="shared" si="166"/>
        <v/>
      </c>
      <c r="AM809" s="14"/>
      <c r="AN809" s="15"/>
      <c r="AO809" s="15"/>
      <c r="AP809" s="15"/>
      <c r="AQ809" s="16"/>
      <c r="AR809" s="17"/>
      <c r="AT809" s="25"/>
      <c r="AU809" s="440" t="str">
        <f>IF($AT809="","",VLOOKUP($AT809,リスト!$CL:$CM,2,FALSE))</f>
        <v/>
      </c>
      <c r="AV809" s="449"/>
      <c r="AX809" s="384" t="str">
        <f t="shared" si="167"/>
        <v/>
      </c>
      <c r="AY809" s="384">
        <f t="shared" si="168"/>
        <v>0</v>
      </c>
      <c r="AZ809" s="384">
        <f t="shared" si="169"/>
        <v>0</v>
      </c>
      <c r="BA809" s="384">
        <f t="shared" si="170"/>
        <v>0</v>
      </c>
    </row>
    <row r="810" spans="2:53" s="177" customFormat="1" ht="24.75" hidden="1" customHeight="1" outlineLevel="1">
      <c r="B810" s="38"/>
      <c r="C810" s="52"/>
      <c r="D810" s="291" t="str">
        <f t="shared" si="158"/>
        <v/>
      </c>
      <c r="E810" s="3"/>
      <c r="F810" s="3"/>
      <c r="G810" s="3"/>
      <c r="H810" s="3"/>
      <c r="I810" s="3"/>
      <c r="J810" s="3"/>
      <c r="K810" s="3"/>
      <c r="L810" s="356"/>
      <c r="M810" s="3"/>
      <c r="N810" s="3"/>
      <c r="O810" s="3"/>
      <c r="P810" s="3"/>
      <c r="Q810" s="13"/>
      <c r="R810" s="67"/>
      <c r="S810" s="13"/>
      <c r="T810" s="13"/>
      <c r="U810" s="75"/>
      <c r="V810" s="58" t="s">
        <v>3550</v>
      </c>
      <c r="W810" s="59"/>
      <c r="X810" s="41"/>
      <c r="Y810" s="134" t="str">
        <f t="shared" si="159"/>
        <v/>
      </c>
      <c r="Z810" s="135" t="str">
        <f t="shared" si="160"/>
        <v/>
      </c>
      <c r="AA810" s="134"/>
      <c r="AB810" s="303"/>
      <c r="AC810" s="44"/>
      <c r="AD810" s="183" t="str">
        <f t="shared" si="161"/>
        <v/>
      </c>
      <c r="AE810" s="380">
        <v>0.1</v>
      </c>
      <c r="AF810" s="185" t="str">
        <f t="shared" si="162"/>
        <v/>
      </c>
      <c r="AG810" s="186" t="str">
        <f t="shared" si="163"/>
        <v/>
      </c>
      <c r="AH810" s="186" t="str">
        <f t="shared" si="164"/>
        <v/>
      </c>
      <c r="AI810" s="187" t="str">
        <f t="shared" si="165"/>
        <v/>
      </c>
      <c r="AJ810" s="337"/>
      <c r="AK810" s="61"/>
      <c r="AL810" s="372" t="str">
        <f t="shared" si="166"/>
        <v/>
      </c>
      <c r="AM810" s="14"/>
      <c r="AN810" s="15"/>
      <c r="AO810" s="15"/>
      <c r="AP810" s="15"/>
      <c r="AQ810" s="16"/>
      <c r="AR810" s="17"/>
      <c r="AT810" s="25"/>
      <c r="AU810" s="440" t="str">
        <f>IF($AT810="","",VLOOKUP($AT810,リスト!$CL:$CM,2,FALSE))</f>
        <v/>
      </c>
      <c r="AV810" s="449"/>
      <c r="AX810" s="384" t="str">
        <f t="shared" si="167"/>
        <v/>
      </c>
      <c r="AY810" s="384">
        <f t="shared" si="168"/>
        <v>0</v>
      </c>
      <c r="AZ810" s="384">
        <f t="shared" si="169"/>
        <v>0</v>
      </c>
      <c r="BA810" s="384">
        <f t="shared" si="170"/>
        <v>0</v>
      </c>
    </row>
    <row r="811" spans="2:53" s="177" customFormat="1" ht="24.75" hidden="1" customHeight="1" outlineLevel="1">
      <c r="B811" s="38"/>
      <c r="C811" s="52"/>
      <c r="D811" s="291" t="str">
        <f t="shared" si="158"/>
        <v/>
      </c>
      <c r="E811" s="3"/>
      <c r="F811" s="3"/>
      <c r="G811" s="3"/>
      <c r="H811" s="3"/>
      <c r="I811" s="3"/>
      <c r="J811" s="3"/>
      <c r="K811" s="3"/>
      <c r="L811" s="356"/>
      <c r="M811" s="3"/>
      <c r="N811" s="3"/>
      <c r="O811" s="3"/>
      <c r="P811" s="3"/>
      <c r="Q811" s="13"/>
      <c r="R811" s="67"/>
      <c r="S811" s="13"/>
      <c r="T811" s="13"/>
      <c r="U811" s="75"/>
      <c r="V811" s="58" t="s">
        <v>3550</v>
      </c>
      <c r="W811" s="59"/>
      <c r="X811" s="41"/>
      <c r="Y811" s="134" t="str">
        <f t="shared" si="159"/>
        <v/>
      </c>
      <c r="Z811" s="135" t="str">
        <f t="shared" si="160"/>
        <v/>
      </c>
      <c r="AA811" s="134"/>
      <c r="AB811" s="303"/>
      <c r="AC811" s="44"/>
      <c r="AD811" s="183" t="str">
        <f t="shared" si="161"/>
        <v/>
      </c>
      <c r="AE811" s="380">
        <v>0.1</v>
      </c>
      <c r="AF811" s="185" t="str">
        <f t="shared" si="162"/>
        <v/>
      </c>
      <c r="AG811" s="186" t="str">
        <f t="shared" si="163"/>
        <v/>
      </c>
      <c r="AH811" s="186" t="str">
        <f t="shared" si="164"/>
        <v/>
      </c>
      <c r="AI811" s="187" t="str">
        <f t="shared" si="165"/>
        <v/>
      </c>
      <c r="AJ811" s="337"/>
      <c r="AK811" s="61"/>
      <c r="AL811" s="372" t="str">
        <f t="shared" si="166"/>
        <v/>
      </c>
      <c r="AM811" s="14"/>
      <c r="AN811" s="15"/>
      <c r="AO811" s="15"/>
      <c r="AP811" s="15"/>
      <c r="AQ811" s="16"/>
      <c r="AR811" s="17"/>
      <c r="AT811" s="25"/>
      <c r="AU811" s="440" t="str">
        <f>IF($AT811="","",VLOOKUP($AT811,リスト!$CL:$CM,2,FALSE))</f>
        <v/>
      </c>
      <c r="AV811" s="449"/>
      <c r="AX811" s="384" t="str">
        <f t="shared" si="167"/>
        <v/>
      </c>
      <c r="AY811" s="384">
        <f t="shared" si="168"/>
        <v>0</v>
      </c>
      <c r="AZ811" s="384">
        <f t="shared" si="169"/>
        <v>0</v>
      </c>
      <c r="BA811" s="384">
        <f t="shared" si="170"/>
        <v>0</v>
      </c>
    </row>
    <row r="812" spans="2:53" s="177" customFormat="1" ht="24.75" hidden="1" customHeight="1" outlineLevel="1">
      <c r="B812" s="38"/>
      <c r="C812" s="52"/>
      <c r="D812" s="291" t="str">
        <f t="shared" si="158"/>
        <v/>
      </c>
      <c r="E812" s="3"/>
      <c r="F812" s="3"/>
      <c r="G812" s="3"/>
      <c r="H812" s="3"/>
      <c r="I812" s="3"/>
      <c r="J812" s="3"/>
      <c r="K812" s="3"/>
      <c r="L812" s="356"/>
      <c r="M812" s="3"/>
      <c r="N812" s="3"/>
      <c r="O812" s="3"/>
      <c r="P812" s="3"/>
      <c r="Q812" s="13"/>
      <c r="R812" s="67"/>
      <c r="S812" s="13"/>
      <c r="T812" s="13"/>
      <c r="U812" s="75"/>
      <c r="V812" s="58" t="s">
        <v>3550</v>
      </c>
      <c r="W812" s="59"/>
      <c r="X812" s="41"/>
      <c r="Y812" s="134" t="str">
        <f t="shared" si="159"/>
        <v/>
      </c>
      <c r="Z812" s="135" t="str">
        <f t="shared" si="160"/>
        <v/>
      </c>
      <c r="AA812" s="134"/>
      <c r="AB812" s="303"/>
      <c r="AC812" s="44"/>
      <c r="AD812" s="183" t="str">
        <f t="shared" si="161"/>
        <v/>
      </c>
      <c r="AE812" s="380">
        <v>0.1</v>
      </c>
      <c r="AF812" s="185" t="str">
        <f t="shared" si="162"/>
        <v/>
      </c>
      <c r="AG812" s="186" t="str">
        <f t="shared" si="163"/>
        <v/>
      </c>
      <c r="AH812" s="186" t="str">
        <f t="shared" si="164"/>
        <v/>
      </c>
      <c r="AI812" s="187" t="str">
        <f t="shared" si="165"/>
        <v/>
      </c>
      <c r="AJ812" s="337"/>
      <c r="AK812" s="61"/>
      <c r="AL812" s="372" t="str">
        <f t="shared" si="166"/>
        <v/>
      </c>
      <c r="AM812" s="14"/>
      <c r="AN812" s="15"/>
      <c r="AO812" s="15"/>
      <c r="AP812" s="15"/>
      <c r="AQ812" s="16"/>
      <c r="AR812" s="17"/>
      <c r="AT812" s="25"/>
      <c r="AU812" s="440" t="str">
        <f>IF($AT812="","",VLOOKUP($AT812,リスト!$CL:$CM,2,FALSE))</f>
        <v/>
      </c>
      <c r="AV812" s="449"/>
      <c r="AX812" s="384" t="str">
        <f t="shared" si="167"/>
        <v/>
      </c>
      <c r="AY812" s="384">
        <f t="shared" si="168"/>
        <v>0</v>
      </c>
      <c r="AZ812" s="384">
        <f t="shared" si="169"/>
        <v>0</v>
      </c>
      <c r="BA812" s="384">
        <f t="shared" si="170"/>
        <v>0</v>
      </c>
    </row>
    <row r="813" spans="2:53" s="177" customFormat="1" ht="24.75" hidden="1" customHeight="1" outlineLevel="1">
      <c r="B813" s="38"/>
      <c r="C813" s="52"/>
      <c r="D813" s="291" t="str">
        <f t="shared" si="158"/>
        <v/>
      </c>
      <c r="E813" s="3"/>
      <c r="F813" s="3"/>
      <c r="G813" s="3"/>
      <c r="H813" s="3"/>
      <c r="I813" s="3"/>
      <c r="J813" s="3"/>
      <c r="K813" s="3"/>
      <c r="L813" s="356"/>
      <c r="M813" s="3"/>
      <c r="N813" s="3"/>
      <c r="O813" s="3"/>
      <c r="P813" s="3"/>
      <c r="Q813" s="13"/>
      <c r="R813" s="67"/>
      <c r="S813" s="13"/>
      <c r="T813" s="13"/>
      <c r="U813" s="75"/>
      <c r="V813" s="58" t="s">
        <v>3550</v>
      </c>
      <c r="W813" s="59"/>
      <c r="X813" s="41"/>
      <c r="Y813" s="134" t="str">
        <f t="shared" si="159"/>
        <v/>
      </c>
      <c r="Z813" s="135" t="str">
        <f t="shared" si="160"/>
        <v/>
      </c>
      <c r="AA813" s="134"/>
      <c r="AB813" s="303"/>
      <c r="AC813" s="44"/>
      <c r="AD813" s="183" t="str">
        <f t="shared" si="161"/>
        <v/>
      </c>
      <c r="AE813" s="380">
        <v>0.1</v>
      </c>
      <c r="AF813" s="185" t="str">
        <f t="shared" si="162"/>
        <v/>
      </c>
      <c r="AG813" s="186" t="str">
        <f t="shared" si="163"/>
        <v/>
      </c>
      <c r="AH813" s="186" t="str">
        <f t="shared" si="164"/>
        <v/>
      </c>
      <c r="AI813" s="187" t="str">
        <f t="shared" si="165"/>
        <v/>
      </c>
      <c r="AJ813" s="337"/>
      <c r="AK813" s="61"/>
      <c r="AL813" s="372" t="str">
        <f t="shared" si="166"/>
        <v/>
      </c>
      <c r="AM813" s="14"/>
      <c r="AN813" s="15"/>
      <c r="AO813" s="15"/>
      <c r="AP813" s="15"/>
      <c r="AQ813" s="16"/>
      <c r="AR813" s="17"/>
      <c r="AT813" s="25"/>
      <c r="AU813" s="440" t="str">
        <f>IF($AT813="","",VLOOKUP($AT813,リスト!$CL:$CM,2,FALSE))</f>
        <v/>
      </c>
      <c r="AV813" s="449"/>
      <c r="AX813" s="384" t="str">
        <f t="shared" si="167"/>
        <v/>
      </c>
      <c r="AY813" s="384">
        <f t="shared" si="168"/>
        <v>0</v>
      </c>
      <c r="AZ813" s="384">
        <f t="shared" si="169"/>
        <v>0</v>
      </c>
      <c r="BA813" s="384">
        <f t="shared" si="170"/>
        <v>0</v>
      </c>
    </row>
    <row r="814" spans="2:53" s="177" customFormat="1" ht="24.75" hidden="1" customHeight="1" outlineLevel="1">
      <c r="B814" s="38"/>
      <c r="C814" s="52"/>
      <c r="D814" s="291" t="str">
        <f t="shared" si="158"/>
        <v/>
      </c>
      <c r="E814" s="3"/>
      <c r="F814" s="3"/>
      <c r="G814" s="3"/>
      <c r="H814" s="3"/>
      <c r="I814" s="3"/>
      <c r="J814" s="3"/>
      <c r="K814" s="3"/>
      <c r="L814" s="356"/>
      <c r="M814" s="3"/>
      <c r="N814" s="3"/>
      <c r="O814" s="3"/>
      <c r="P814" s="3"/>
      <c r="Q814" s="13"/>
      <c r="R814" s="67"/>
      <c r="S814" s="13"/>
      <c r="T814" s="13"/>
      <c r="U814" s="75"/>
      <c r="V814" s="58" t="s">
        <v>3550</v>
      </c>
      <c r="W814" s="59"/>
      <c r="X814" s="41"/>
      <c r="Y814" s="134" t="str">
        <f t="shared" si="159"/>
        <v/>
      </c>
      <c r="Z814" s="135" t="str">
        <f t="shared" si="160"/>
        <v/>
      </c>
      <c r="AA814" s="134"/>
      <c r="AB814" s="303"/>
      <c r="AC814" s="44"/>
      <c r="AD814" s="183" t="str">
        <f t="shared" si="161"/>
        <v/>
      </c>
      <c r="AE814" s="380">
        <v>0.1</v>
      </c>
      <c r="AF814" s="185" t="str">
        <f t="shared" si="162"/>
        <v/>
      </c>
      <c r="AG814" s="186" t="str">
        <f t="shared" si="163"/>
        <v/>
      </c>
      <c r="AH814" s="186" t="str">
        <f t="shared" si="164"/>
        <v/>
      </c>
      <c r="AI814" s="187" t="str">
        <f t="shared" si="165"/>
        <v/>
      </c>
      <c r="AJ814" s="337"/>
      <c r="AK814" s="61"/>
      <c r="AL814" s="372" t="str">
        <f t="shared" si="166"/>
        <v/>
      </c>
      <c r="AM814" s="14"/>
      <c r="AN814" s="15"/>
      <c r="AO814" s="15"/>
      <c r="AP814" s="15"/>
      <c r="AQ814" s="16"/>
      <c r="AR814" s="17"/>
      <c r="AT814" s="25"/>
      <c r="AU814" s="440" t="str">
        <f>IF($AT814="","",VLOOKUP($AT814,リスト!$CL:$CM,2,FALSE))</f>
        <v/>
      </c>
      <c r="AV814" s="449"/>
      <c r="AX814" s="384" t="str">
        <f t="shared" si="167"/>
        <v/>
      </c>
      <c r="AY814" s="384">
        <f t="shared" si="168"/>
        <v>0</v>
      </c>
      <c r="AZ814" s="384">
        <f t="shared" si="169"/>
        <v>0</v>
      </c>
      <c r="BA814" s="384">
        <f t="shared" si="170"/>
        <v>0</v>
      </c>
    </row>
    <row r="815" spans="2:53" s="177" customFormat="1" ht="24.75" hidden="1" customHeight="1" outlineLevel="1">
      <c r="B815" s="38"/>
      <c r="C815" s="52"/>
      <c r="D815" s="291" t="str">
        <f t="shared" si="158"/>
        <v/>
      </c>
      <c r="E815" s="3"/>
      <c r="F815" s="3"/>
      <c r="G815" s="3"/>
      <c r="H815" s="3"/>
      <c r="I815" s="3"/>
      <c r="J815" s="3"/>
      <c r="K815" s="3"/>
      <c r="L815" s="356"/>
      <c r="M815" s="3"/>
      <c r="N815" s="3"/>
      <c r="O815" s="3"/>
      <c r="P815" s="3"/>
      <c r="Q815" s="13"/>
      <c r="R815" s="67"/>
      <c r="S815" s="13"/>
      <c r="T815" s="13"/>
      <c r="U815" s="75"/>
      <c r="V815" s="58" t="s">
        <v>3550</v>
      </c>
      <c r="W815" s="59"/>
      <c r="X815" s="41"/>
      <c r="Y815" s="134" t="str">
        <f t="shared" si="159"/>
        <v/>
      </c>
      <c r="Z815" s="135" t="str">
        <f t="shared" si="160"/>
        <v/>
      </c>
      <c r="AA815" s="134"/>
      <c r="AB815" s="303"/>
      <c r="AC815" s="44"/>
      <c r="AD815" s="183" t="str">
        <f t="shared" si="161"/>
        <v/>
      </c>
      <c r="AE815" s="380">
        <v>0.1</v>
      </c>
      <c r="AF815" s="185" t="str">
        <f t="shared" si="162"/>
        <v/>
      </c>
      <c r="AG815" s="186" t="str">
        <f t="shared" si="163"/>
        <v/>
      </c>
      <c r="AH815" s="186" t="str">
        <f t="shared" si="164"/>
        <v/>
      </c>
      <c r="AI815" s="187" t="str">
        <f t="shared" si="165"/>
        <v/>
      </c>
      <c r="AJ815" s="337"/>
      <c r="AK815" s="61"/>
      <c r="AL815" s="372" t="str">
        <f t="shared" si="166"/>
        <v/>
      </c>
      <c r="AM815" s="14"/>
      <c r="AN815" s="15"/>
      <c r="AO815" s="15"/>
      <c r="AP815" s="15"/>
      <c r="AQ815" s="16"/>
      <c r="AR815" s="17"/>
      <c r="AT815" s="25"/>
      <c r="AU815" s="440" t="str">
        <f>IF($AT815="","",VLOOKUP($AT815,リスト!$CL:$CM,2,FALSE))</f>
        <v/>
      </c>
      <c r="AV815" s="449"/>
      <c r="AX815" s="384" t="str">
        <f t="shared" si="167"/>
        <v/>
      </c>
      <c r="AY815" s="384">
        <f t="shared" si="168"/>
        <v>0</v>
      </c>
      <c r="AZ815" s="384">
        <f t="shared" si="169"/>
        <v>0</v>
      </c>
      <c r="BA815" s="384">
        <f t="shared" si="170"/>
        <v>0</v>
      </c>
    </row>
    <row r="816" spans="2:53" s="177" customFormat="1" ht="24.75" hidden="1" customHeight="1" outlineLevel="1">
      <c r="B816" s="38"/>
      <c r="C816" s="52"/>
      <c r="D816" s="291" t="str">
        <f t="shared" si="158"/>
        <v/>
      </c>
      <c r="E816" s="3"/>
      <c r="F816" s="3"/>
      <c r="G816" s="3"/>
      <c r="H816" s="3"/>
      <c r="I816" s="3"/>
      <c r="J816" s="3"/>
      <c r="K816" s="3"/>
      <c r="L816" s="356"/>
      <c r="M816" s="3"/>
      <c r="N816" s="3"/>
      <c r="O816" s="3"/>
      <c r="P816" s="3"/>
      <c r="Q816" s="13"/>
      <c r="R816" s="67"/>
      <c r="S816" s="13"/>
      <c r="T816" s="13"/>
      <c r="U816" s="75"/>
      <c r="V816" s="58" t="s">
        <v>3550</v>
      </c>
      <c r="W816" s="59"/>
      <c r="X816" s="41"/>
      <c r="Y816" s="134" t="str">
        <f t="shared" si="159"/>
        <v/>
      </c>
      <c r="Z816" s="135" t="str">
        <f t="shared" si="160"/>
        <v/>
      </c>
      <c r="AA816" s="134"/>
      <c r="AB816" s="303"/>
      <c r="AC816" s="44"/>
      <c r="AD816" s="183" t="str">
        <f t="shared" si="161"/>
        <v/>
      </c>
      <c r="AE816" s="380">
        <v>0.1</v>
      </c>
      <c r="AF816" s="185" t="str">
        <f t="shared" si="162"/>
        <v/>
      </c>
      <c r="AG816" s="186" t="str">
        <f t="shared" si="163"/>
        <v/>
      </c>
      <c r="AH816" s="186" t="str">
        <f t="shared" si="164"/>
        <v/>
      </c>
      <c r="AI816" s="187" t="str">
        <f t="shared" si="165"/>
        <v/>
      </c>
      <c r="AJ816" s="337"/>
      <c r="AK816" s="61"/>
      <c r="AL816" s="372" t="str">
        <f t="shared" si="166"/>
        <v/>
      </c>
      <c r="AM816" s="14"/>
      <c r="AN816" s="15"/>
      <c r="AO816" s="15"/>
      <c r="AP816" s="15"/>
      <c r="AQ816" s="16"/>
      <c r="AR816" s="17"/>
      <c r="AT816" s="25"/>
      <c r="AU816" s="440" t="str">
        <f>IF($AT816="","",VLOOKUP($AT816,リスト!$CL:$CM,2,FALSE))</f>
        <v/>
      </c>
      <c r="AV816" s="449"/>
      <c r="AX816" s="384" t="str">
        <f t="shared" si="167"/>
        <v/>
      </c>
      <c r="AY816" s="384">
        <f t="shared" si="168"/>
        <v>0</v>
      </c>
      <c r="AZ816" s="384">
        <f t="shared" si="169"/>
        <v>0</v>
      </c>
      <c r="BA816" s="384">
        <f t="shared" si="170"/>
        <v>0</v>
      </c>
    </row>
    <row r="817" spans="2:53" s="177" customFormat="1" ht="24.75" hidden="1" customHeight="1" outlineLevel="1">
      <c r="B817" s="38"/>
      <c r="C817" s="52"/>
      <c r="D817" s="291" t="str">
        <f t="shared" si="158"/>
        <v/>
      </c>
      <c r="E817" s="3"/>
      <c r="F817" s="3"/>
      <c r="G817" s="3"/>
      <c r="H817" s="3"/>
      <c r="I817" s="3"/>
      <c r="J817" s="3"/>
      <c r="K817" s="3"/>
      <c r="L817" s="356"/>
      <c r="M817" s="3"/>
      <c r="N817" s="3"/>
      <c r="O817" s="3"/>
      <c r="P817" s="3"/>
      <c r="Q817" s="13"/>
      <c r="R817" s="67"/>
      <c r="S817" s="13"/>
      <c r="T817" s="13"/>
      <c r="U817" s="75"/>
      <c r="V817" s="58" t="s">
        <v>3550</v>
      </c>
      <c r="W817" s="59"/>
      <c r="X817" s="41"/>
      <c r="Y817" s="134" t="str">
        <f t="shared" si="159"/>
        <v/>
      </c>
      <c r="Z817" s="135" t="str">
        <f t="shared" si="160"/>
        <v/>
      </c>
      <c r="AA817" s="134"/>
      <c r="AB817" s="303"/>
      <c r="AC817" s="44"/>
      <c r="AD817" s="183" t="str">
        <f t="shared" si="161"/>
        <v/>
      </c>
      <c r="AE817" s="380">
        <v>0.1</v>
      </c>
      <c r="AF817" s="185" t="str">
        <f t="shared" si="162"/>
        <v/>
      </c>
      <c r="AG817" s="186" t="str">
        <f t="shared" si="163"/>
        <v/>
      </c>
      <c r="AH817" s="186" t="str">
        <f t="shared" si="164"/>
        <v/>
      </c>
      <c r="AI817" s="187" t="str">
        <f t="shared" si="165"/>
        <v/>
      </c>
      <c r="AJ817" s="337"/>
      <c r="AK817" s="61"/>
      <c r="AL817" s="372" t="str">
        <f t="shared" si="166"/>
        <v/>
      </c>
      <c r="AM817" s="14"/>
      <c r="AN817" s="15"/>
      <c r="AO817" s="15"/>
      <c r="AP817" s="15"/>
      <c r="AQ817" s="16"/>
      <c r="AR817" s="17"/>
      <c r="AT817" s="25"/>
      <c r="AU817" s="440" t="str">
        <f>IF($AT817="","",VLOOKUP($AT817,リスト!$CL:$CM,2,FALSE))</f>
        <v/>
      </c>
      <c r="AV817" s="449"/>
      <c r="AX817" s="384" t="str">
        <f t="shared" si="167"/>
        <v/>
      </c>
      <c r="AY817" s="384">
        <f t="shared" si="168"/>
        <v>0</v>
      </c>
      <c r="AZ817" s="384">
        <f t="shared" si="169"/>
        <v>0</v>
      </c>
      <c r="BA817" s="384">
        <f t="shared" si="170"/>
        <v>0</v>
      </c>
    </row>
    <row r="818" spans="2:53" s="177" customFormat="1" ht="24.75" hidden="1" customHeight="1" outlineLevel="1">
      <c r="B818" s="38"/>
      <c r="C818" s="52"/>
      <c r="D818" s="291" t="str">
        <f t="shared" si="158"/>
        <v/>
      </c>
      <c r="E818" s="3"/>
      <c r="F818" s="3"/>
      <c r="G818" s="3"/>
      <c r="H818" s="3"/>
      <c r="I818" s="3"/>
      <c r="J818" s="3"/>
      <c r="K818" s="3"/>
      <c r="L818" s="356"/>
      <c r="M818" s="3"/>
      <c r="N818" s="3"/>
      <c r="O818" s="3"/>
      <c r="P818" s="3"/>
      <c r="Q818" s="13"/>
      <c r="R818" s="67"/>
      <c r="S818" s="13"/>
      <c r="T818" s="13"/>
      <c r="U818" s="75"/>
      <c r="V818" s="58" t="s">
        <v>3550</v>
      </c>
      <c r="W818" s="59"/>
      <c r="X818" s="41"/>
      <c r="Y818" s="134" t="str">
        <f t="shared" si="159"/>
        <v/>
      </c>
      <c r="Z818" s="135" t="str">
        <f t="shared" si="160"/>
        <v/>
      </c>
      <c r="AA818" s="134"/>
      <c r="AB818" s="303"/>
      <c r="AC818" s="44"/>
      <c r="AD818" s="183" t="str">
        <f t="shared" si="161"/>
        <v/>
      </c>
      <c r="AE818" s="380">
        <v>0.1</v>
      </c>
      <c r="AF818" s="185" t="str">
        <f t="shared" si="162"/>
        <v/>
      </c>
      <c r="AG818" s="186" t="str">
        <f t="shared" si="163"/>
        <v/>
      </c>
      <c r="AH818" s="186" t="str">
        <f t="shared" si="164"/>
        <v/>
      </c>
      <c r="AI818" s="187" t="str">
        <f t="shared" si="165"/>
        <v/>
      </c>
      <c r="AJ818" s="337"/>
      <c r="AK818" s="61"/>
      <c r="AL818" s="372" t="str">
        <f t="shared" si="166"/>
        <v/>
      </c>
      <c r="AM818" s="14"/>
      <c r="AN818" s="15"/>
      <c r="AO818" s="15"/>
      <c r="AP818" s="15"/>
      <c r="AQ818" s="16"/>
      <c r="AR818" s="17"/>
      <c r="AT818" s="25"/>
      <c r="AU818" s="440" t="str">
        <f>IF($AT818="","",VLOOKUP($AT818,リスト!$CL:$CM,2,FALSE))</f>
        <v/>
      </c>
      <c r="AV818" s="449"/>
      <c r="AX818" s="384" t="str">
        <f t="shared" si="167"/>
        <v/>
      </c>
      <c r="AY818" s="384">
        <f t="shared" si="168"/>
        <v>0</v>
      </c>
      <c r="AZ818" s="384">
        <f t="shared" si="169"/>
        <v>0</v>
      </c>
      <c r="BA818" s="384">
        <f t="shared" si="170"/>
        <v>0</v>
      </c>
    </row>
    <row r="819" spans="2:53" s="177" customFormat="1" ht="24.75" hidden="1" customHeight="1" outlineLevel="1">
      <c r="B819" s="38"/>
      <c r="C819" s="52"/>
      <c r="D819" s="291" t="str">
        <f t="shared" si="158"/>
        <v/>
      </c>
      <c r="E819" s="3"/>
      <c r="F819" s="3"/>
      <c r="G819" s="3"/>
      <c r="H819" s="3"/>
      <c r="I819" s="3"/>
      <c r="J819" s="3"/>
      <c r="K819" s="3"/>
      <c r="L819" s="356"/>
      <c r="M819" s="3"/>
      <c r="N819" s="3"/>
      <c r="O819" s="3"/>
      <c r="P819" s="3"/>
      <c r="Q819" s="13"/>
      <c r="R819" s="67"/>
      <c r="S819" s="13"/>
      <c r="T819" s="13"/>
      <c r="U819" s="75"/>
      <c r="V819" s="58" t="s">
        <v>3550</v>
      </c>
      <c r="W819" s="59"/>
      <c r="X819" s="41"/>
      <c r="Y819" s="134" t="str">
        <f t="shared" si="159"/>
        <v/>
      </c>
      <c r="Z819" s="135" t="str">
        <f t="shared" si="160"/>
        <v/>
      </c>
      <c r="AA819" s="134"/>
      <c r="AB819" s="303"/>
      <c r="AC819" s="44"/>
      <c r="AD819" s="183" t="str">
        <f t="shared" si="161"/>
        <v/>
      </c>
      <c r="AE819" s="380">
        <v>0.1</v>
      </c>
      <c r="AF819" s="185" t="str">
        <f t="shared" si="162"/>
        <v/>
      </c>
      <c r="AG819" s="186" t="str">
        <f t="shared" si="163"/>
        <v/>
      </c>
      <c r="AH819" s="186" t="str">
        <f t="shared" si="164"/>
        <v/>
      </c>
      <c r="AI819" s="187" t="str">
        <f t="shared" si="165"/>
        <v/>
      </c>
      <c r="AJ819" s="337"/>
      <c r="AK819" s="61"/>
      <c r="AL819" s="372" t="str">
        <f t="shared" si="166"/>
        <v/>
      </c>
      <c r="AM819" s="14"/>
      <c r="AN819" s="15"/>
      <c r="AO819" s="15"/>
      <c r="AP819" s="15"/>
      <c r="AQ819" s="16"/>
      <c r="AR819" s="17"/>
      <c r="AT819" s="25"/>
      <c r="AU819" s="440" t="str">
        <f>IF($AT819="","",VLOOKUP($AT819,リスト!$CL:$CM,2,FALSE))</f>
        <v/>
      </c>
      <c r="AV819" s="449"/>
      <c r="AX819" s="384" t="str">
        <f t="shared" si="167"/>
        <v/>
      </c>
      <c r="AY819" s="384">
        <f t="shared" si="168"/>
        <v>0</v>
      </c>
      <c r="AZ819" s="384">
        <f t="shared" si="169"/>
        <v>0</v>
      </c>
      <c r="BA819" s="384">
        <f t="shared" si="170"/>
        <v>0</v>
      </c>
    </row>
    <row r="820" spans="2:53" s="177" customFormat="1" ht="24.75" hidden="1" customHeight="1" outlineLevel="1">
      <c r="B820" s="38"/>
      <c r="C820" s="52"/>
      <c r="D820" s="291" t="str">
        <f t="shared" si="158"/>
        <v/>
      </c>
      <c r="E820" s="3"/>
      <c r="F820" s="3"/>
      <c r="G820" s="3"/>
      <c r="H820" s="3"/>
      <c r="I820" s="3"/>
      <c r="J820" s="3"/>
      <c r="K820" s="3"/>
      <c r="L820" s="356"/>
      <c r="M820" s="3"/>
      <c r="N820" s="3"/>
      <c r="O820" s="3"/>
      <c r="P820" s="3"/>
      <c r="Q820" s="13"/>
      <c r="R820" s="67"/>
      <c r="S820" s="13"/>
      <c r="T820" s="13"/>
      <c r="U820" s="75"/>
      <c r="V820" s="58" t="s">
        <v>3550</v>
      </c>
      <c r="W820" s="59"/>
      <c r="X820" s="41"/>
      <c r="Y820" s="134" t="str">
        <f t="shared" si="159"/>
        <v/>
      </c>
      <c r="Z820" s="135" t="str">
        <f t="shared" si="160"/>
        <v/>
      </c>
      <c r="AA820" s="134"/>
      <c r="AB820" s="303"/>
      <c r="AC820" s="44"/>
      <c r="AD820" s="183" t="str">
        <f t="shared" si="161"/>
        <v/>
      </c>
      <c r="AE820" s="380">
        <v>0.1</v>
      </c>
      <c r="AF820" s="185" t="str">
        <f t="shared" si="162"/>
        <v/>
      </c>
      <c r="AG820" s="186" t="str">
        <f t="shared" si="163"/>
        <v/>
      </c>
      <c r="AH820" s="186" t="str">
        <f t="shared" si="164"/>
        <v/>
      </c>
      <c r="AI820" s="187" t="str">
        <f t="shared" si="165"/>
        <v/>
      </c>
      <c r="AJ820" s="337"/>
      <c r="AK820" s="61"/>
      <c r="AL820" s="372" t="str">
        <f t="shared" si="166"/>
        <v/>
      </c>
      <c r="AM820" s="14"/>
      <c r="AN820" s="15"/>
      <c r="AO820" s="15"/>
      <c r="AP820" s="15"/>
      <c r="AQ820" s="16"/>
      <c r="AR820" s="17"/>
      <c r="AT820" s="25"/>
      <c r="AU820" s="440" t="str">
        <f>IF($AT820="","",VLOOKUP($AT820,リスト!$CL:$CM,2,FALSE))</f>
        <v/>
      </c>
      <c r="AV820" s="449"/>
      <c r="AX820" s="384" t="str">
        <f t="shared" si="167"/>
        <v/>
      </c>
      <c r="AY820" s="384">
        <f t="shared" si="168"/>
        <v>0</v>
      </c>
      <c r="AZ820" s="384">
        <f t="shared" si="169"/>
        <v>0</v>
      </c>
      <c r="BA820" s="384">
        <f t="shared" si="170"/>
        <v>0</v>
      </c>
    </row>
    <row r="821" spans="2:53" s="177" customFormat="1" ht="24.75" hidden="1" customHeight="1" outlineLevel="1">
      <c r="B821" s="38"/>
      <c r="C821" s="52"/>
      <c r="D821" s="291" t="str">
        <f t="shared" si="158"/>
        <v/>
      </c>
      <c r="E821" s="3"/>
      <c r="F821" s="3"/>
      <c r="G821" s="3"/>
      <c r="H821" s="3"/>
      <c r="I821" s="3"/>
      <c r="J821" s="3"/>
      <c r="K821" s="3"/>
      <c r="L821" s="356"/>
      <c r="M821" s="3"/>
      <c r="N821" s="3"/>
      <c r="O821" s="3"/>
      <c r="P821" s="3"/>
      <c r="Q821" s="13"/>
      <c r="R821" s="67"/>
      <c r="S821" s="13"/>
      <c r="T821" s="13"/>
      <c r="U821" s="75"/>
      <c r="V821" s="58" t="s">
        <v>3550</v>
      </c>
      <c r="W821" s="59"/>
      <c r="X821" s="41"/>
      <c r="Y821" s="134" t="str">
        <f t="shared" si="159"/>
        <v/>
      </c>
      <c r="Z821" s="135" t="str">
        <f t="shared" si="160"/>
        <v/>
      </c>
      <c r="AA821" s="134"/>
      <c r="AB821" s="303"/>
      <c r="AC821" s="44"/>
      <c r="AD821" s="183" t="str">
        <f t="shared" si="161"/>
        <v/>
      </c>
      <c r="AE821" s="380">
        <v>0.1</v>
      </c>
      <c r="AF821" s="185" t="str">
        <f t="shared" si="162"/>
        <v/>
      </c>
      <c r="AG821" s="186" t="str">
        <f t="shared" si="163"/>
        <v/>
      </c>
      <c r="AH821" s="186" t="str">
        <f t="shared" si="164"/>
        <v/>
      </c>
      <c r="AI821" s="187" t="str">
        <f t="shared" si="165"/>
        <v/>
      </c>
      <c r="AJ821" s="337"/>
      <c r="AK821" s="61"/>
      <c r="AL821" s="372" t="str">
        <f t="shared" si="166"/>
        <v/>
      </c>
      <c r="AM821" s="14"/>
      <c r="AN821" s="15"/>
      <c r="AO821" s="15"/>
      <c r="AP821" s="15"/>
      <c r="AQ821" s="16"/>
      <c r="AR821" s="17"/>
      <c r="AT821" s="25"/>
      <c r="AU821" s="440" t="str">
        <f>IF($AT821="","",VLOOKUP($AT821,リスト!$CL:$CM,2,FALSE))</f>
        <v/>
      </c>
      <c r="AV821" s="449"/>
      <c r="AX821" s="384" t="str">
        <f t="shared" si="167"/>
        <v/>
      </c>
      <c r="AY821" s="384">
        <f t="shared" si="168"/>
        <v>0</v>
      </c>
      <c r="AZ821" s="384">
        <f t="shared" si="169"/>
        <v>0</v>
      </c>
      <c r="BA821" s="384">
        <f t="shared" si="170"/>
        <v>0</v>
      </c>
    </row>
    <row r="822" spans="2:53" s="177" customFormat="1" ht="24.75" hidden="1" customHeight="1" outlineLevel="1">
      <c r="B822" s="38"/>
      <c r="C822" s="52"/>
      <c r="D822" s="291" t="str">
        <f t="shared" si="158"/>
        <v/>
      </c>
      <c r="E822" s="3"/>
      <c r="F822" s="3"/>
      <c r="G822" s="3"/>
      <c r="H822" s="3"/>
      <c r="I822" s="3"/>
      <c r="J822" s="3"/>
      <c r="K822" s="3"/>
      <c r="L822" s="356"/>
      <c r="M822" s="3"/>
      <c r="N822" s="3"/>
      <c r="O822" s="3"/>
      <c r="P822" s="3"/>
      <c r="Q822" s="13"/>
      <c r="R822" s="67"/>
      <c r="S822" s="13"/>
      <c r="T822" s="13"/>
      <c r="U822" s="75"/>
      <c r="V822" s="58" t="s">
        <v>3550</v>
      </c>
      <c r="W822" s="59"/>
      <c r="X822" s="41"/>
      <c r="Y822" s="134" t="str">
        <f t="shared" si="159"/>
        <v/>
      </c>
      <c r="Z822" s="135" t="str">
        <f t="shared" si="160"/>
        <v/>
      </c>
      <c r="AA822" s="134"/>
      <c r="AB822" s="303"/>
      <c r="AC822" s="44"/>
      <c r="AD822" s="183" t="str">
        <f t="shared" si="161"/>
        <v/>
      </c>
      <c r="AE822" s="380">
        <v>0.1</v>
      </c>
      <c r="AF822" s="185" t="str">
        <f t="shared" si="162"/>
        <v/>
      </c>
      <c r="AG822" s="186" t="str">
        <f t="shared" si="163"/>
        <v/>
      </c>
      <c r="AH822" s="186" t="str">
        <f t="shared" si="164"/>
        <v/>
      </c>
      <c r="AI822" s="187" t="str">
        <f t="shared" si="165"/>
        <v/>
      </c>
      <c r="AJ822" s="337"/>
      <c r="AK822" s="61"/>
      <c r="AL822" s="372" t="str">
        <f t="shared" si="166"/>
        <v/>
      </c>
      <c r="AM822" s="14"/>
      <c r="AN822" s="15"/>
      <c r="AO822" s="15"/>
      <c r="AP822" s="15"/>
      <c r="AQ822" s="16"/>
      <c r="AR822" s="17"/>
      <c r="AT822" s="25"/>
      <c r="AU822" s="440" t="str">
        <f>IF($AT822="","",VLOOKUP($AT822,リスト!$CL:$CM,2,FALSE))</f>
        <v/>
      </c>
      <c r="AV822" s="449"/>
      <c r="AX822" s="384" t="str">
        <f t="shared" si="167"/>
        <v/>
      </c>
      <c r="AY822" s="384">
        <f t="shared" si="168"/>
        <v>0</v>
      </c>
      <c r="AZ822" s="384">
        <f t="shared" si="169"/>
        <v>0</v>
      </c>
      <c r="BA822" s="384">
        <f t="shared" si="170"/>
        <v>0</v>
      </c>
    </row>
    <row r="823" spans="2:53" s="177" customFormat="1" ht="24.75" hidden="1" customHeight="1" outlineLevel="1">
      <c r="B823" s="38"/>
      <c r="C823" s="52"/>
      <c r="D823" s="291" t="str">
        <f t="shared" si="158"/>
        <v/>
      </c>
      <c r="E823" s="3"/>
      <c r="F823" s="3"/>
      <c r="G823" s="3"/>
      <c r="H823" s="3"/>
      <c r="I823" s="3"/>
      <c r="J823" s="3"/>
      <c r="K823" s="3"/>
      <c r="L823" s="356"/>
      <c r="M823" s="3"/>
      <c r="N823" s="3"/>
      <c r="O823" s="3"/>
      <c r="P823" s="3"/>
      <c r="Q823" s="13"/>
      <c r="R823" s="67"/>
      <c r="S823" s="13"/>
      <c r="T823" s="13"/>
      <c r="U823" s="75"/>
      <c r="V823" s="58" t="s">
        <v>3550</v>
      </c>
      <c r="W823" s="59"/>
      <c r="X823" s="41"/>
      <c r="Y823" s="134" t="str">
        <f t="shared" si="159"/>
        <v/>
      </c>
      <c r="Z823" s="135" t="str">
        <f t="shared" si="160"/>
        <v/>
      </c>
      <c r="AA823" s="134"/>
      <c r="AB823" s="303"/>
      <c r="AC823" s="44"/>
      <c r="AD823" s="183" t="str">
        <f t="shared" si="161"/>
        <v/>
      </c>
      <c r="AE823" s="380">
        <v>0.1</v>
      </c>
      <c r="AF823" s="185" t="str">
        <f t="shared" si="162"/>
        <v/>
      </c>
      <c r="AG823" s="186" t="str">
        <f t="shared" si="163"/>
        <v/>
      </c>
      <c r="AH823" s="186" t="str">
        <f t="shared" si="164"/>
        <v/>
      </c>
      <c r="AI823" s="187" t="str">
        <f t="shared" si="165"/>
        <v/>
      </c>
      <c r="AJ823" s="337"/>
      <c r="AK823" s="61"/>
      <c r="AL823" s="372" t="str">
        <f t="shared" si="166"/>
        <v/>
      </c>
      <c r="AM823" s="14"/>
      <c r="AN823" s="15"/>
      <c r="AO823" s="15"/>
      <c r="AP823" s="15"/>
      <c r="AQ823" s="16"/>
      <c r="AR823" s="17"/>
      <c r="AT823" s="25"/>
      <c r="AU823" s="440" t="str">
        <f>IF($AT823="","",VLOOKUP($AT823,リスト!$CL:$CM,2,FALSE))</f>
        <v/>
      </c>
      <c r="AV823" s="449"/>
      <c r="AX823" s="384" t="str">
        <f t="shared" si="167"/>
        <v/>
      </c>
      <c r="AY823" s="384">
        <f t="shared" si="168"/>
        <v>0</v>
      </c>
      <c r="AZ823" s="384">
        <f t="shared" si="169"/>
        <v>0</v>
      </c>
      <c r="BA823" s="384">
        <f t="shared" si="170"/>
        <v>0</v>
      </c>
    </row>
    <row r="824" spans="2:53" s="177" customFormat="1" ht="24.75" hidden="1" customHeight="1" outlineLevel="1">
      <c r="B824" s="38"/>
      <c r="C824" s="52"/>
      <c r="D824" s="291" t="str">
        <f t="shared" si="158"/>
        <v/>
      </c>
      <c r="E824" s="3"/>
      <c r="F824" s="3"/>
      <c r="G824" s="3"/>
      <c r="H824" s="3"/>
      <c r="I824" s="3"/>
      <c r="J824" s="3"/>
      <c r="K824" s="3"/>
      <c r="L824" s="356"/>
      <c r="M824" s="3"/>
      <c r="N824" s="3"/>
      <c r="O824" s="3"/>
      <c r="P824" s="3"/>
      <c r="Q824" s="13"/>
      <c r="R824" s="67"/>
      <c r="S824" s="13"/>
      <c r="T824" s="13"/>
      <c r="U824" s="75"/>
      <c r="V824" s="58" t="s">
        <v>3550</v>
      </c>
      <c r="W824" s="59"/>
      <c r="X824" s="41"/>
      <c r="Y824" s="134" t="str">
        <f t="shared" si="159"/>
        <v/>
      </c>
      <c r="Z824" s="135" t="str">
        <f t="shared" si="160"/>
        <v/>
      </c>
      <c r="AA824" s="134"/>
      <c r="AB824" s="303"/>
      <c r="AC824" s="44"/>
      <c r="AD824" s="183" t="str">
        <f t="shared" si="161"/>
        <v/>
      </c>
      <c r="AE824" s="380">
        <v>0.1</v>
      </c>
      <c r="AF824" s="185" t="str">
        <f t="shared" si="162"/>
        <v/>
      </c>
      <c r="AG824" s="186" t="str">
        <f t="shared" si="163"/>
        <v/>
      </c>
      <c r="AH824" s="186" t="str">
        <f t="shared" si="164"/>
        <v/>
      </c>
      <c r="AI824" s="187" t="str">
        <f t="shared" si="165"/>
        <v/>
      </c>
      <c r="AJ824" s="337"/>
      <c r="AK824" s="61"/>
      <c r="AL824" s="372" t="str">
        <f t="shared" si="166"/>
        <v/>
      </c>
      <c r="AM824" s="14"/>
      <c r="AN824" s="15"/>
      <c r="AO824" s="15"/>
      <c r="AP824" s="15"/>
      <c r="AQ824" s="16"/>
      <c r="AR824" s="17"/>
      <c r="AT824" s="25"/>
      <c r="AU824" s="440" t="str">
        <f>IF($AT824="","",VLOOKUP($AT824,リスト!$CL:$CM,2,FALSE))</f>
        <v/>
      </c>
      <c r="AV824" s="449"/>
      <c r="AX824" s="384" t="str">
        <f t="shared" si="167"/>
        <v/>
      </c>
      <c r="AY824" s="384">
        <f t="shared" si="168"/>
        <v>0</v>
      </c>
      <c r="AZ824" s="384">
        <f t="shared" si="169"/>
        <v>0</v>
      </c>
      <c r="BA824" s="384">
        <f t="shared" si="170"/>
        <v>0</v>
      </c>
    </row>
    <row r="825" spans="2:53" s="177" customFormat="1" ht="24.75" hidden="1" customHeight="1" outlineLevel="1">
      <c r="B825" s="38"/>
      <c r="C825" s="52"/>
      <c r="D825" s="291" t="str">
        <f t="shared" si="158"/>
        <v/>
      </c>
      <c r="E825" s="3"/>
      <c r="F825" s="3"/>
      <c r="G825" s="3"/>
      <c r="H825" s="3"/>
      <c r="I825" s="3"/>
      <c r="J825" s="3"/>
      <c r="K825" s="3"/>
      <c r="L825" s="356"/>
      <c r="M825" s="3"/>
      <c r="N825" s="3"/>
      <c r="O825" s="3"/>
      <c r="P825" s="3"/>
      <c r="Q825" s="13"/>
      <c r="R825" s="67"/>
      <c r="S825" s="13"/>
      <c r="T825" s="13"/>
      <c r="U825" s="75"/>
      <c r="V825" s="58" t="s">
        <v>3550</v>
      </c>
      <c r="W825" s="59"/>
      <c r="X825" s="41"/>
      <c r="Y825" s="134" t="str">
        <f t="shared" si="159"/>
        <v/>
      </c>
      <c r="Z825" s="135" t="str">
        <f t="shared" si="160"/>
        <v/>
      </c>
      <c r="AA825" s="134"/>
      <c r="AB825" s="303"/>
      <c r="AC825" s="44"/>
      <c r="AD825" s="183" t="str">
        <f t="shared" si="161"/>
        <v/>
      </c>
      <c r="AE825" s="380">
        <v>0.1</v>
      </c>
      <c r="AF825" s="185" t="str">
        <f t="shared" si="162"/>
        <v/>
      </c>
      <c r="AG825" s="186" t="str">
        <f t="shared" si="163"/>
        <v/>
      </c>
      <c r="AH825" s="186" t="str">
        <f t="shared" si="164"/>
        <v/>
      </c>
      <c r="AI825" s="187" t="str">
        <f t="shared" si="165"/>
        <v/>
      </c>
      <c r="AJ825" s="337"/>
      <c r="AK825" s="61"/>
      <c r="AL825" s="372" t="str">
        <f t="shared" si="166"/>
        <v/>
      </c>
      <c r="AM825" s="14"/>
      <c r="AN825" s="15"/>
      <c r="AO825" s="15"/>
      <c r="AP825" s="15"/>
      <c r="AQ825" s="16"/>
      <c r="AR825" s="17"/>
      <c r="AT825" s="25"/>
      <c r="AU825" s="440" t="str">
        <f>IF($AT825="","",VLOOKUP($AT825,リスト!$CL:$CM,2,FALSE))</f>
        <v/>
      </c>
      <c r="AV825" s="449"/>
      <c r="AX825" s="384" t="str">
        <f t="shared" si="167"/>
        <v/>
      </c>
      <c r="AY825" s="384">
        <f t="shared" si="168"/>
        <v>0</v>
      </c>
      <c r="AZ825" s="384">
        <f t="shared" si="169"/>
        <v>0</v>
      </c>
      <c r="BA825" s="384">
        <f t="shared" si="170"/>
        <v>0</v>
      </c>
    </row>
    <row r="826" spans="2:53" s="177" customFormat="1" ht="24.75" hidden="1" customHeight="1" outlineLevel="1">
      <c r="B826" s="38"/>
      <c r="C826" s="52"/>
      <c r="D826" s="291" t="str">
        <f t="shared" si="158"/>
        <v/>
      </c>
      <c r="E826" s="3"/>
      <c r="F826" s="3"/>
      <c r="G826" s="3"/>
      <c r="H826" s="3"/>
      <c r="I826" s="3"/>
      <c r="J826" s="3"/>
      <c r="K826" s="3"/>
      <c r="L826" s="356"/>
      <c r="M826" s="3"/>
      <c r="N826" s="3"/>
      <c r="O826" s="3"/>
      <c r="P826" s="3"/>
      <c r="Q826" s="13"/>
      <c r="R826" s="67"/>
      <c r="S826" s="13"/>
      <c r="T826" s="13"/>
      <c r="U826" s="75"/>
      <c r="V826" s="58" t="s">
        <v>3550</v>
      </c>
      <c r="W826" s="59"/>
      <c r="X826" s="41"/>
      <c r="Y826" s="134" t="str">
        <f t="shared" si="159"/>
        <v/>
      </c>
      <c r="Z826" s="135" t="str">
        <f t="shared" si="160"/>
        <v/>
      </c>
      <c r="AA826" s="134"/>
      <c r="AB826" s="303"/>
      <c r="AC826" s="44"/>
      <c r="AD826" s="183" t="str">
        <f t="shared" si="161"/>
        <v/>
      </c>
      <c r="AE826" s="380">
        <v>0.1</v>
      </c>
      <c r="AF826" s="185" t="str">
        <f t="shared" si="162"/>
        <v/>
      </c>
      <c r="AG826" s="186" t="str">
        <f t="shared" si="163"/>
        <v/>
      </c>
      <c r="AH826" s="186" t="str">
        <f t="shared" si="164"/>
        <v/>
      </c>
      <c r="AI826" s="187" t="str">
        <f t="shared" si="165"/>
        <v/>
      </c>
      <c r="AJ826" s="337"/>
      <c r="AK826" s="61"/>
      <c r="AL826" s="372" t="str">
        <f t="shared" si="166"/>
        <v/>
      </c>
      <c r="AM826" s="14"/>
      <c r="AN826" s="15"/>
      <c r="AO826" s="15"/>
      <c r="AP826" s="15"/>
      <c r="AQ826" s="16"/>
      <c r="AR826" s="17"/>
      <c r="AT826" s="25"/>
      <c r="AU826" s="440" t="str">
        <f>IF($AT826="","",VLOOKUP($AT826,リスト!$CL:$CM,2,FALSE))</f>
        <v/>
      </c>
      <c r="AV826" s="449"/>
      <c r="AX826" s="384" t="str">
        <f t="shared" si="167"/>
        <v/>
      </c>
      <c r="AY826" s="384">
        <f t="shared" si="168"/>
        <v>0</v>
      </c>
      <c r="AZ826" s="384">
        <f t="shared" si="169"/>
        <v>0</v>
      </c>
      <c r="BA826" s="384">
        <f t="shared" si="170"/>
        <v>0</v>
      </c>
    </row>
    <row r="827" spans="2:53" s="177" customFormat="1" ht="24.75" hidden="1" customHeight="1" outlineLevel="1">
      <c r="B827" s="38"/>
      <c r="C827" s="52"/>
      <c r="D827" s="291" t="str">
        <f t="shared" si="158"/>
        <v/>
      </c>
      <c r="E827" s="3"/>
      <c r="F827" s="3"/>
      <c r="G827" s="3"/>
      <c r="H827" s="3"/>
      <c r="I827" s="3"/>
      <c r="J827" s="3"/>
      <c r="K827" s="3"/>
      <c r="L827" s="356"/>
      <c r="M827" s="3"/>
      <c r="N827" s="3"/>
      <c r="O827" s="3"/>
      <c r="P827" s="3"/>
      <c r="Q827" s="13"/>
      <c r="R827" s="67"/>
      <c r="S827" s="13"/>
      <c r="T827" s="13"/>
      <c r="U827" s="75"/>
      <c r="V827" s="58" t="s">
        <v>3550</v>
      </c>
      <c r="W827" s="59"/>
      <c r="X827" s="41"/>
      <c r="Y827" s="134" t="str">
        <f t="shared" si="159"/>
        <v/>
      </c>
      <c r="Z827" s="135" t="str">
        <f t="shared" si="160"/>
        <v/>
      </c>
      <c r="AA827" s="134"/>
      <c r="AB827" s="303"/>
      <c r="AC827" s="44"/>
      <c r="AD827" s="183" t="str">
        <f t="shared" si="161"/>
        <v/>
      </c>
      <c r="AE827" s="380">
        <v>0.1</v>
      </c>
      <c r="AF827" s="185" t="str">
        <f t="shared" si="162"/>
        <v/>
      </c>
      <c r="AG827" s="186" t="str">
        <f t="shared" si="163"/>
        <v/>
      </c>
      <c r="AH827" s="186" t="str">
        <f t="shared" si="164"/>
        <v/>
      </c>
      <c r="AI827" s="187" t="str">
        <f t="shared" si="165"/>
        <v/>
      </c>
      <c r="AJ827" s="337"/>
      <c r="AK827" s="61"/>
      <c r="AL827" s="372" t="str">
        <f t="shared" si="166"/>
        <v/>
      </c>
      <c r="AM827" s="14"/>
      <c r="AN827" s="15"/>
      <c r="AO827" s="15"/>
      <c r="AP827" s="15"/>
      <c r="AQ827" s="16"/>
      <c r="AR827" s="17"/>
      <c r="AT827" s="25"/>
      <c r="AU827" s="440" t="str">
        <f>IF($AT827="","",VLOOKUP($AT827,リスト!$CL:$CM,2,FALSE))</f>
        <v/>
      </c>
      <c r="AV827" s="449"/>
      <c r="AX827" s="384" t="str">
        <f t="shared" si="167"/>
        <v/>
      </c>
      <c r="AY827" s="384">
        <f t="shared" si="168"/>
        <v>0</v>
      </c>
      <c r="AZ827" s="384">
        <f t="shared" si="169"/>
        <v>0</v>
      </c>
      <c r="BA827" s="384">
        <f t="shared" si="170"/>
        <v>0</v>
      </c>
    </row>
    <row r="828" spans="2:53" s="177" customFormat="1" ht="24.75" hidden="1" customHeight="1" outlineLevel="1">
      <c r="B828" s="38"/>
      <c r="C828" s="52"/>
      <c r="D828" s="291" t="str">
        <f t="shared" si="158"/>
        <v/>
      </c>
      <c r="E828" s="3"/>
      <c r="F828" s="3"/>
      <c r="G828" s="3"/>
      <c r="H828" s="3"/>
      <c r="I828" s="3"/>
      <c r="J828" s="3"/>
      <c r="K828" s="3"/>
      <c r="L828" s="356"/>
      <c r="M828" s="3"/>
      <c r="N828" s="3"/>
      <c r="O828" s="3"/>
      <c r="P828" s="3"/>
      <c r="Q828" s="13"/>
      <c r="R828" s="67"/>
      <c r="S828" s="13"/>
      <c r="T828" s="13"/>
      <c r="U828" s="75"/>
      <c r="V828" s="58" t="s">
        <v>3550</v>
      </c>
      <c r="W828" s="59"/>
      <c r="X828" s="41"/>
      <c r="Y828" s="134" t="str">
        <f t="shared" si="159"/>
        <v/>
      </c>
      <c r="Z828" s="135" t="str">
        <f t="shared" si="160"/>
        <v/>
      </c>
      <c r="AA828" s="134"/>
      <c r="AB828" s="303"/>
      <c r="AC828" s="44"/>
      <c r="AD828" s="183" t="str">
        <f t="shared" si="161"/>
        <v/>
      </c>
      <c r="AE828" s="380">
        <v>0.1</v>
      </c>
      <c r="AF828" s="185" t="str">
        <f t="shared" si="162"/>
        <v/>
      </c>
      <c r="AG828" s="186" t="str">
        <f t="shared" si="163"/>
        <v/>
      </c>
      <c r="AH828" s="186" t="str">
        <f t="shared" si="164"/>
        <v/>
      </c>
      <c r="AI828" s="187" t="str">
        <f t="shared" si="165"/>
        <v/>
      </c>
      <c r="AJ828" s="337"/>
      <c r="AK828" s="61"/>
      <c r="AL828" s="372" t="str">
        <f t="shared" si="166"/>
        <v/>
      </c>
      <c r="AM828" s="14"/>
      <c r="AN828" s="15"/>
      <c r="AO828" s="15"/>
      <c r="AP828" s="15"/>
      <c r="AQ828" s="16"/>
      <c r="AR828" s="17"/>
      <c r="AT828" s="25"/>
      <c r="AU828" s="440" t="str">
        <f>IF($AT828="","",VLOOKUP($AT828,リスト!$CL:$CM,2,FALSE))</f>
        <v/>
      </c>
      <c r="AV828" s="449"/>
      <c r="AX828" s="384" t="str">
        <f t="shared" si="167"/>
        <v/>
      </c>
      <c r="AY828" s="384">
        <f t="shared" si="168"/>
        <v>0</v>
      </c>
      <c r="AZ828" s="384">
        <f t="shared" si="169"/>
        <v>0</v>
      </c>
      <c r="BA828" s="384">
        <f t="shared" si="170"/>
        <v>0</v>
      </c>
    </row>
    <row r="829" spans="2:53" s="177" customFormat="1" ht="24.75" hidden="1" customHeight="1" outlineLevel="1">
      <c r="B829" s="38"/>
      <c r="C829" s="52"/>
      <c r="D829" s="291" t="str">
        <f t="shared" si="158"/>
        <v/>
      </c>
      <c r="E829" s="3"/>
      <c r="F829" s="3"/>
      <c r="G829" s="3"/>
      <c r="H829" s="3"/>
      <c r="I829" s="3"/>
      <c r="J829" s="3"/>
      <c r="K829" s="3"/>
      <c r="L829" s="356"/>
      <c r="M829" s="3"/>
      <c r="N829" s="3"/>
      <c r="O829" s="3"/>
      <c r="P829" s="3"/>
      <c r="Q829" s="13"/>
      <c r="R829" s="67"/>
      <c r="S829" s="13"/>
      <c r="T829" s="13"/>
      <c r="U829" s="75"/>
      <c r="V829" s="58" t="s">
        <v>3550</v>
      </c>
      <c r="W829" s="59"/>
      <c r="X829" s="41"/>
      <c r="Y829" s="134" t="str">
        <f t="shared" si="159"/>
        <v/>
      </c>
      <c r="Z829" s="135" t="str">
        <f t="shared" si="160"/>
        <v/>
      </c>
      <c r="AA829" s="134"/>
      <c r="AB829" s="303"/>
      <c r="AC829" s="44"/>
      <c r="AD829" s="183" t="str">
        <f t="shared" si="161"/>
        <v/>
      </c>
      <c r="AE829" s="380">
        <v>0.1</v>
      </c>
      <c r="AF829" s="185" t="str">
        <f t="shared" si="162"/>
        <v/>
      </c>
      <c r="AG829" s="186" t="str">
        <f t="shared" si="163"/>
        <v/>
      </c>
      <c r="AH829" s="186" t="str">
        <f t="shared" si="164"/>
        <v/>
      </c>
      <c r="AI829" s="187" t="str">
        <f t="shared" si="165"/>
        <v/>
      </c>
      <c r="AJ829" s="337"/>
      <c r="AK829" s="61"/>
      <c r="AL829" s="372" t="str">
        <f t="shared" si="166"/>
        <v/>
      </c>
      <c r="AM829" s="14"/>
      <c r="AN829" s="15"/>
      <c r="AO829" s="15"/>
      <c r="AP829" s="15"/>
      <c r="AQ829" s="16"/>
      <c r="AR829" s="17"/>
      <c r="AT829" s="25"/>
      <c r="AU829" s="440" t="str">
        <f>IF($AT829="","",VLOOKUP($AT829,リスト!$CL:$CM,2,FALSE))</f>
        <v/>
      </c>
      <c r="AV829" s="449"/>
      <c r="AX829" s="384" t="str">
        <f t="shared" si="167"/>
        <v/>
      </c>
      <c r="AY829" s="384">
        <f t="shared" si="168"/>
        <v>0</v>
      </c>
      <c r="AZ829" s="384">
        <f t="shared" si="169"/>
        <v>0</v>
      </c>
      <c r="BA829" s="384">
        <f t="shared" si="170"/>
        <v>0</v>
      </c>
    </row>
    <row r="830" spans="2:53" s="177" customFormat="1" ht="24.75" hidden="1" customHeight="1" outlineLevel="1">
      <c r="B830" s="38"/>
      <c r="C830" s="52"/>
      <c r="D830" s="291" t="str">
        <f t="shared" si="158"/>
        <v/>
      </c>
      <c r="E830" s="3"/>
      <c r="F830" s="3"/>
      <c r="G830" s="3"/>
      <c r="H830" s="3"/>
      <c r="I830" s="3"/>
      <c r="J830" s="3"/>
      <c r="K830" s="3"/>
      <c r="L830" s="356"/>
      <c r="M830" s="3"/>
      <c r="N830" s="3"/>
      <c r="O830" s="3"/>
      <c r="P830" s="3"/>
      <c r="Q830" s="13"/>
      <c r="R830" s="67"/>
      <c r="S830" s="13"/>
      <c r="T830" s="13"/>
      <c r="U830" s="75"/>
      <c r="V830" s="58" t="s">
        <v>3550</v>
      </c>
      <c r="W830" s="59"/>
      <c r="X830" s="41"/>
      <c r="Y830" s="134" t="str">
        <f t="shared" si="159"/>
        <v/>
      </c>
      <c r="Z830" s="135" t="str">
        <f t="shared" si="160"/>
        <v/>
      </c>
      <c r="AA830" s="134"/>
      <c r="AB830" s="303"/>
      <c r="AC830" s="44"/>
      <c r="AD830" s="183" t="str">
        <f t="shared" si="161"/>
        <v/>
      </c>
      <c r="AE830" s="380">
        <v>0.1</v>
      </c>
      <c r="AF830" s="185" t="str">
        <f t="shared" si="162"/>
        <v/>
      </c>
      <c r="AG830" s="186" t="str">
        <f t="shared" si="163"/>
        <v/>
      </c>
      <c r="AH830" s="186" t="str">
        <f t="shared" si="164"/>
        <v/>
      </c>
      <c r="AI830" s="187" t="str">
        <f t="shared" si="165"/>
        <v/>
      </c>
      <c r="AJ830" s="337"/>
      <c r="AK830" s="61"/>
      <c r="AL830" s="372" t="str">
        <f t="shared" si="166"/>
        <v/>
      </c>
      <c r="AM830" s="14"/>
      <c r="AN830" s="15"/>
      <c r="AO830" s="15"/>
      <c r="AP830" s="15"/>
      <c r="AQ830" s="16"/>
      <c r="AR830" s="17"/>
      <c r="AT830" s="25"/>
      <c r="AU830" s="440" t="str">
        <f>IF($AT830="","",VLOOKUP($AT830,リスト!$CL:$CM,2,FALSE))</f>
        <v/>
      </c>
      <c r="AV830" s="449"/>
      <c r="AX830" s="384" t="str">
        <f t="shared" si="167"/>
        <v/>
      </c>
      <c r="AY830" s="384">
        <f t="shared" si="168"/>
        <v>0</v>
      </c>
      <c r="AZ830" s="384">
        <f t="shared" si="169"/>
        <v>0</v>
      </c>
      <c r="BA830" s="384">
        <f t="shared" si="170"/>
        <v>0</v>
      </c>
    </row>
    <row r="831" spans="2:53" s="177" customFormat="1" ht="24.75" hidden="1" customHeight="1" outlineLevel="1">
      <c r="B831" s="38"/>
      <c r="C831" s="52"/>
      <c r="D831" s="291" t="str">
        <f t="shared" si="158"/>
        <v/>
      </c>
      <c r="E831" s="3"/>
      <c r="F831" s="3"/>
      <c r="G831" s="3"/>
      <c r="H831" s="3"/>
      <c r="I831" s="3"/>
      <c r="J831" s="3"/>
      <c r="K831" s="3"/>
      <c r="L831" s="356"/>
      <c r="M831" s="3"/>
      <c r="N831" s="3"/>
      <c r="O831" s="3"/>
      <c r="P831" s="3"/>
      <c r="Q831" s="13"/>
      <c r="R831" s="67"/>
      <c r="S831" s="13"/>
      <c r="T831" s="13"/>
      <c r="U831" s="75"/>
      <c r="V831" s="58" t="s">
        <v>3550</v>
      </c>
      <c r="W831" s="59"/>
      <c r="X831" s="41"/>
      <c r="Y831" s="134" t="str">
        <f t="shared" si="159"/>
        <v/>
      </c>
      <c r="Z831" s="135" t="str">
        <f t="shared" si="160"/>
        <v/>
      </c>
      <c r="AA831" s="134"/>
      <c r="AB831" s="303"/>
      <c r="AC831" s="44"/>
      <c r="AD831" s="183" t="str">
        <f t="shared" si="161"/>
        <v/>
      </c>
      <c r="AE831" s="380">
        <v>0.1</v>
      </c>
      <c r="AF831" s="185" t="str">
        <f t="shared" si="162"/>
        <v/>
      </c>
      <c r="AG831" s="186" t="str">
        <f t="shared" si="163"/>
        <v/>
      </c>
      <c r="AH831" s="186" t="str">
        <f t="shared" si="164"/>
        <v/>
      </c>
      <c r="AI831" s="187" t="str">
        <f t="shared" si="165"/>
        <v/>
      </c>
      <c r="AJ831" s="337"/>
      <c r="AK831" s="61"/>
      <c r="AL831" s="372" t="str">
        <f t="shared" si="166"/>
        <v/>
      </c>
      <c r="AM831" s="14"/>
      <c r="AN831" s="15"/>
      <c r="AO831" s="15"/>
      <c r="AP831" s="15"/>
      <c r="AQ831" s="16"/>
      <c r="AR831" s="17"/>
      <c r="AT831" s="25"/>
      <c r="AU831" s="440" t="str">
        <f>IF($AT831="","",VLOOKUP($AT831,リスト!$CL:$CM,2,FALSE))</f>
        <v/>
      </c>
      <c r="AV831" s="449"/>
      <c r="AX831" s="384" t="str">
        <f t="shared" si="167"/>
        <v/>
      </c>
      <c r="AY831" s="384">
        <f t="shared" si="168"/>
        <v>0</v>
      </c>
      <c r="AZ831" s="384">
        <f t="shared" si="169"/>
        <v>0</v>
      </c>
      <c r="BA831" s="384">
        <f t="shared" si="170"/>
        <v>0</v>
      </c>
    </row>
    <row r="832" spans="2:53" s="177" customFormat="1" ht="24.75" hidden="1" customHeight="1" outlineLevel="1">
      <c r="B832" s="38"/>
      <c r="C832" s="52"/>
      <c r="D832" s="291" t="str">
        <f t="shared" si="158"/>
        <v/>
      </c>
      <c r="E832" s="3"/>
      <c r="F832" s="3"/>
      <c r="G832" s="3"/>
      <c r="H832" s="3"/>
      <c r="I832" s="3"/>
      <c r="J832" s="3"/>
      <c r="K832" s="3"/>
      <c r="L832" s="356"/>
      <c r="M832" s="3"/>
      <c r="N832" s="3"/>
      <c r="O832" s="3"/>
      <c r="P832" s="3"/>
      <c r="Q832" s="13"/>
      <c r="R832" s="67"/>
      <c r="S832" s="13"/>
      <c r="T832" s="13"/>
      <c r="U832" s="75"/>
      <c r="V832" s="58" t="s">
        <v>3550</v>
      </c>
      <c r="W832" s="59"/>
      <c r="X832" s="41"/>
      <c r="Y832" s="134" t="str">
        <f t="shared" si="159"/>
        <v/>
      </c>
      <c r="Z832" s="135" t="str">
        <f t="shared" si="160"/>
        <v/>
      </c>
      <c r="AA832" s="134"/>
      <c r="AB832" s="303"/>
      <c r="AC832" s="44"/>
      <c r="AD832" s="183" t="str">
        <f t="shared" si="161"/>
        <v/>
      </c>
      <c r="AE832" s="380">
        <v>0.1</v>
      </c>
      <c r="AF832" s="185" t="str">
        <f t="shared" si="162"/>
        <v/>
      </c>
      <c r="AG832" s="186" t="str">
        <f t="shared" si="163"/>
        <v/>
      </c>
      <c r="AH832" s="186" t="str">
        <f t="shared" si="164"/>
        <v/>
      </c>
      <c r="AI832" s="187" t="str">
        <f t="shared" si="165"/>
        <v/>
      </c>
      <c r="AJ832" s="337"/>
      <c r="AK832" s="61"/>
      <c r="AL832" s="372" t="str">
        <f t="shared" si="166"/>
        <v/>
      </c>
      <c r="AM832" s="14"/>
      <c r="AN832" s="15"/>
      <c r="AO832" s="15"/>
      <c r="AP832" s="15"/>
      <c r="AQ832" s="16"/>
      <c r="AR832" s="17"/>
      <c r="AT832" s="25"/>
      <c r="AU832" s="440" t="str">
        <f>IF($AT832="","",VLOOKUP($AT832,リスト!$CL:$CM,2,FALSE))</f>
        <v/>
      </c>
      <c r="AV832" s="449"/>
      <c r="AX832" s="384" t="str">
        <f t="shared" si="167"/>
        <v/>
      </c>
      <c r="AY832" s="384">
        <f t="shared" si="168"/>
        <v>0</v>
      </c>
      <c r="AZ832" s="384">
        <f t="shared" si="169"/>
        <v>0</v>
      </c>
      <c r="BA832" s="384">
        <f t="shared" si="170"/>
        <v>0</v>
      </c>
    </row>
    <row r="833" spans="2:53" s="177" customFormat="1" ht="24.75" hidden="1" customHeight="1" outlineLevel="1">
      <c r="B833" s="38"/>
      <c r="C833" s="52"/>
      <c r="D833" s="291" t="str">
        <f t="shared" si="158"/>
        <v/>
      </c>
      <c r="E833" s="3"/>
      <c r="F833" s="3"/>
      <c r="G833" s="3"/>
      <c r="H833" s="3"/>
      <c r="I833" s="3"/>
      <c r="J833" s="3"/>
      <c r="K833" s="3"/>
      <c r="L833" s="356"/>
      <c r="M833" s="3"/>
      <c r="N833" s="3"/>
      <c r="O833" s="3"/>
      <c r="P833" s="3"/>
      <c r="Q833" s="13"/>
      <c r="R833" s="67"/>
      <c r="S833" s="13"/>
      <c r="T833" s="13"/>
      <c r="U833" s="75"/>
      <c r="V833" s="58" t="s">
        <v>3550</v>
      </c>
      <c r="W833" s="59"/>
      <c r="X833" s="41"/>
      <c r="Y833" s="134" t="str">
        <f t="shared" si="159"/>
        <v/>
      </c>
      <c r="Z833" s="135" t="str">
        <f t="shared" si="160"/>
        <v/>
      </c>
      <c r="AA833" s="134"/>
      <c r="AB833" s="303"/>
      <c r="AC833" s="44"/>
      <c r="AD833" s="183" t="str">
        <f t="shared" si="161"/>
        <v/>
      </c>
      <c r="AE833" s="380">
        <v>0.1</v>
      </c>
      <c r="AF833" s="185" t="str">
        <f t="shared" si="162"/>
        <v/>
      </c>
      <c r="AG833" s="186" t="str">
        <f t="shared" si="163"/>
        <v/>
      </c>
      <c r="AH833" s="186" t="str">
        <f t="shared" si="164"/>
        <v/>
      </c>
      <c r="AI833" s="187" t="str">
        <f t="shared" si="165"/>
        <v/>
      </c>
      <c r="AJ833" s="337"/>
      <c r="AK833" s="61"/>
      <c r="AL833" s="372" t="str">
        <f t="shared" si="166"/>
        <v/>
      </c>
      <c r="AM833" s="14"/>
      <c r="AN833" s="15"/>
      <c r="AO833" s="15"/>
      <c r="AP833" s="15"/>
      <c r="AQ833" s="16"/>
      <c r="AR833" s="17"/>
      <c r="AT833" s="25"/>
      <c r="AU833" s="440" t="str">
        <f>IF($AT833="","",VLOOKUP($AT833,リスト!$CL:$CM,2,FALSE))</f>
        <v/>
      </c>
      <c r="AV833" s="449"/>
      <c r="AX833" s="384" t="str">
        <f t="shared" si="167"/>
        <v/>
      </c>
      <c r="AY833" s="384">
        <f t="shared" si="168"/>
        <v>0</v>
      </c>
      <c r="AZ833" s="384">
        <f t="shared" si="169"/>
        <v>0</v>
      </c>
      <c r="BA833" s="384">
        <f t="shared" si="170"/>
        <v>0</v>
      </c>
    </row>
    <row r="834" spans="2:53" s="177" customFormat="1" ht="24.75" hidden="1" customHeight="1" outlineLevel="1">
      <c r="B834" s="38"/>
      <c r="C834" s="52"/>
      <c r="D834" s="291" t="str">
        <f t="shared" si="158"/>
        <v/>
      </c>
      <c r="E834" s="3"/>
      <c r="F834" s="3"/>
      <c r="G834" s="3"/>
      <c r="H834" s="3"/>
      <c r="I834" s="3"/>
      <c r="J834" s="3"/>
      <c r="K834" s="3"/>
      <c r="L834" s="356"/>
      <c r="M834" s="3"/>
      <c r="N834" s="3"/>
      <c r="O834" s="3"/>
      <c r="P834" s="3"/>
      <c r="Q834" s="13"/>
      <c r="R834" s="67"/>
      <c r="S834" s="13"/>
      <c r="T834" s="13"/>
      <c r="U834" s="75"/>
      <c r="V834" s="58" t="s">
        <v>3550</v>
      </c>
      <c r="W834" s="59"/>
      <c r="X834" s="41"/>
      <c r="Y834" s="134" t="str">
        <f t="shared" si="159"/>
        <v/>
      </c>
      <c r="Z834" s="135" t="str">
        <f t="shared" si="160"/>
        <v/>
      </c>
      <c r="AA834" s="134"/>
      <c r="AB834" s="303"/>
      <c r="AC834" s="44"/>
      <c r="AD834" s="183" t="str">
        <f t="shared" si="161"/>
        <v/>
      </c>
      <c r="AE834" s="380">
        <v>0.1</v>
      </c>
      <c r="AF834" s="185" t="str">
        <f t="shared" si="162"/>
        <v/>
      </c>
      <c r="AG834" s="186" t="str">
        <f t="shared" si="163"/>
        <v/>
      </c>
      <c r="AH834" s="186" t="str">
        <f t="shared" si="164"/>
        <v/>
      </c>
      <c r="AI834" s="187" t="str">
        <f t="shared" si="165"/>
        <v/>
      </c>
      <c r="AJ834" s="337"/>
      <c r="AK834" s="61"/>
      <c r="AL834" s="372" t="str">
        <f t="shared" si="166"/>
        <v/>
      </c>
      <c r="AM834" s="14"/>
      <c r="AN834" s="15"/>
      <c r="AO834" s="15"/>
      <c r="AP834" s="15"/>
      <c r="AQ834" s="16"/>
      <c r="AR834" s="17"/>
      <c r="AT834" s="25"/>
      <c r="AU834" s="440" t="str">
        <f>IF($AT834="","",VLOOKUP($AT834,リスト!$CL:$CM,2,FALSE))</f>
        <v/>
      </c>
      <c r="AV834" s="449"/>
      <c r="AX834" s="384" t="str">
        <f t="shared" si="167"/>
        <v/>
      </c>
      <c r="AY834" s="384">
        <f t="shared" si="168"/>
        <v>0</v>
      </c>
      <c r="AZ834" s="384">
        <f t="shared" si="169"/>
        <v>0</v>
      </c>
      <c r="BA834" s="384">
        <f t="shared" si="170"/>
        <v>0</v>
      </c>
    </row>
    <row r="835" spans="2:53" s="177" customFormat="1" ht="24.75" hidden="1" customHeight="1" outlineLevel="1">
      <c r="B835" s="38"/>
      <c r="C835" s="52"/>
      <c r="D835" s="291" t="str">
        <f t="shared" si="158"/>
        <v/>
      </c>
      <c r="E835" s="3"/>
      <c r="F835" s="3"/>
      <c r="G835" s="3"/>
      <c r="H835" s="3"/>
      <c r="I835" s="3"/>
      <c r="J835" s="3"/>
      <c r="K835" s="3"/>
      <c r="L835" s="356"/>
      <c r="M835" s="3"/>
      <c r="N835" s="3"/>
      <c r="O835" s="3"/>
      <c r="P835" s="3"/>
      <c r="Q835" s="13"/>
      <c r="R835" s="67"/>
      <c r="S835" s="13"/>
      <c r="T835" s="13"/>
      <c r="U835" s="75"/>
      <c r="V835" s="58" t="s">
        <v>3550</v>
      </c>
      <c r="W835" s="59"/>
      <c r="X835" s="41"/>
      <c r="Y835" s="134" t="str">
        <f t="shared" si="159"/>
        <v/>
      </c>
      <c r="Z835" s="135" t="str">
        <f t="shared" si="160"/>
        <v/>
      </c>
      <c r="AA835" s="134"/>
      <c r="AB835" s="303"/>
      <c r="AC835" s="44"/>
      <c r="AD835" s="183" t="str">
        <f t="shared" si="161"/>
        <v/>
      </c>
      <c r="AE835" s="380">
        <v>0.1</v>
      </c>
      <c r="AF835" s="185" t="str">
        <f t="shared" si="162"/>
        <v/>
      </c>
      <c r="AG835" s="186" t="str">
        <f t="shared" si="163"/>
        <v/>
      </c>
      <c r="AH835" s="186" t="str">
        <f t="shared" si="164"/>
        <v/>
      </c>
      <c r="AI835" s="187" t="str">
        <f t="shared" si="165"/>
        <v/>
      </c>
      <c r="AJ835" s="337"/>
      <c r="AK835" s="61"/>
      <c r="AL835" s="372" t="str">
        <f t="shared" si="166"/>
        <v/>
      </c>
      <c r="AM835" s="14"/>
      <c r="AN835" s="15"/>
      <c r="AO835" s="15"/>
      <c r="AP835" s="15"/>
      <c r="AQ835" s="16"/>
      <c r="AR835" s="17"/>
      <c r="AT835" s="25"/>
      <c r="AU835" s="440" t="str">
        <f>IF($AT835="","",VLOOKUP($AT835,リスト!$CL:$CM,2,FALSE))</f>
        <v/>
      </c>
      <c r="AV835" s="449"/>
      <c r="AX835" s="384" t="str">
        <f t="shared" si="167"/>
        <v/>
      </c>
      <c r="AY835" s="384">
        <f t="shared" si="168"/>
        <v>0</v>
      </c>
      <c r="AZ835" s="384">
        <f t="shared" si="169"/>
        <v>0</v>
      </c>
      <c r="BA835" s="384">
        <f t="shared" si="170"/>
        <v>0</v>
      </c>
    </row>
    <row r="836" spans="2:53" s="177" customFormat="1" ht="24.75" hidden="1" customHeight="1" outlineLevel="1">
      <c r="B836" s="38"/>
      <c r="C836" s="52"/>
      <c r="D836" s="291" t="str">
        <f t="shared" si="158"/>
        <v/>
      </c>
      <c r="E836" s="3"/>
      <c r="F836" s="3"/>
      <c r="G836" s="3"/>
      <c r="H836" s="3"/>
      <c r="I836" s="3"/>
      <c r="J836" s="3"/>
      <c r="K836" s="3"/>
      <c r="L836" s="356"/>
      <c r="M836" s="3"/>
      <c r="N836" s="3"/>
      <c r="O836" s="3"/>
      <c r="P836" s="3"/>
      <c r="Q836" s="13"/>
      <c r="R836" s="67"/>
      <c r="S836" s="13"/>
      <c r="T836" s="13"/>
      <c r="U836" s="75"/>
      <c r="V836" s="58" t="s">
        <v>3550</v>
      </c>
      <c r="W836" s="59"/>
      <c r="X836" s="41"/>
      <c r="Y836" s="134" t="str">
        <f t="shared" si="159"/>
        <v/>
      </c>
      <c r="Z836" s="135" t="str">
        <f t="shared" si="160"/>
        <v/>
      </c>
      <c r="AA836" s="134"/>
      <c r="AB836" s="303"/>
      <c r="AC836" s="44"/>
      <c r="AD836" s="183" t="str">
        <f t="shared" si="161"/>
        <v/>
      </c>
      <c r="AE836" s="380">
        <v>0.1</v>
      </c>
      <c r="AF836" s="185" t="str">
        <f t="shared" si="162"/>
        <v/>
      </c>
      <c r="AG836" s="186" t="str">
        <f t="shared" si="163"/>
        <v/>
      </c>
      <c r="AH836" s="186" t="str">
        <f t="shared" si="164"/>
        <v/>
      </c>
      <c r="AI836" s="187" t="str">
        <f t="shared" si="165"/>
        <v/>
      </c>
      <c r="AJ836" s="337"/>
      <c r="AK836" s="61"/>
      <c r="AL836" s="372" t="str">
        <f t="shared" si="166"/>
        <v/>
      </c>
      <c r="AM836" s="14"/>
      <c r="AN836" s="15"/>
      <c r="AO836" s="15"/>
      <c r="AP836" s="15"/>
      <c r="AQ836" s="16"/>
      <c r="AR836" s="17"/>
      <c r="AT836" s="25"/>
      <c r="AU836" s="440" t="str">
        <f>IF($AT836="","",VLOOKUP($AT836,リスト!$CL:$CM,2,FALSE))</f>
        <v/>
      </c>
      <c r="AV836" s="449"/>
      <c r="AX836" s="384" t="str">
        <f t="shared" si="167"/>
        <v/>
      </c>
      <c r="AY836" s="384">
        <f t="shared" si="168"/>
        <v>0</v>
      </c>
      <c r="AZ836" s="384">
        <f t="shared" si="169"/>
        <v>0</v>
      </c>
      <c r="BA836" s="384">
        <f t="shared" si="170"/>
        <v>0</v>
      </c>
    </row>
    <row r="837" spans="2:53" s="177" customFormat="1" ht="24.75" hidden="1" customHeight="1" outlineLevel="1">
      <c r="B837" s="38"/>
      <c r="C837" s="52"/>
      <c r="D837" s="291" t="str">
        <f t="shared" si="158"/>
        <v/>
      </c>
      <c r="E837" s="3"/>
      <c r="F837" s="3"/>
      <c r="G837" s="3"/>
      <c r="H837" s="3"/>
      <c r="I837" s="3"/>
      <c r="J837" s="3"/>
      <c r="K837" s="3"/>
      <c r="L837" s="356"/>
      <c r="M837" s="3"/>
      <c r="N837" s="3"/>
      <c r="O837" s="3"/>
      <c r="P837" s="3"/>
      <c r="Q837" s="13"/>
      <c r="R837" s="67"/>
      <c r="S837" s="13"/>
      <c r="T837" s="13"/>
      <c r="U837" s="75"/>
      <c r="V837" s="58" t="s">
        <v>3550</v>
      </c>
      <c r="W837" s="59"/>
      <c r="X837" s="41"/>
      <c r="Y837" s="134" t="str">
        <f t="shared" si="159"/>
        <v/>
      </c>
      <c r="Z837" s="135" t="str">
        <f t="shared" si="160"/>
        <v/>
      </c>
      <c r="AA837" s="134"/>
      <c r="AB837" s="303"/>
      <c r="AC837" s="44"/>
      <c r="AD837" s="183" t="str">
        <f t="shared" si="161"/>
        <v/>
      </c>
      <c r="AE837" s="380">
        <v>0.1</v>
      </c>
      <c r="AF837" s="185" t="str">
        <f t="shared" si="162"/>
        <v/>
      </c>
      <c r="AG837" s="186" t="str">
        <f t="shared" si="163"/>
        <v/>
      </c>
      <c r="AH837" s="186" t="str">
        <f t="shared" si="164"/>
        <v/>
      </c>
      <c r="AI837" s="187" t="str">
        <f t="shared" si="165"/>
        <v/>
      </c>
      <c r="AJ837" s="337"/>
      <c r="AK837" s="61"/>
      <c r="AL837" s="372" t="str">
        <f t="shared" si="166"/>
        <v/>
      </c>
      <c r="AM837" s="14"/>
      <c r="AN837" s="15"/>
      <c r="AO837" s="15"/>
      <c r="AP837" s="15"/>
      <c r="AQ837" s="16"/>
      <c r="AR837" s="17"/>
      <c r="AT837" s="25"/>
      <c r="AU837" s="440" t="str">
        <f>IF($AT837="","",VLOOKUP($AT837,リスト!$CL:$CM,2,FALSE))</f>
        <v/>
      </c>
      <c r="AV837" s="449"/>
      <c r="AX837" s="384" t="str">
        <f t="shared" si="167"/>
        <v/>
      </c>
      <c r="AY837" s="384">
        <f t="shared" si="168"/>
        <v>0</v>
      </c>
      <c r="AZ837" s="384">
        <f t="shared" si="169"/>
        <v>0</v>
      </c>
      <c r="BA837" s="384">
        <f t="shared" si="170"/>
        <v>0</v>
      </c>
    </row>
    <row r="838" spans="2:53" s="177" customFormat="1" ht="24.75" hidden="1" customHeight="1" outlineLevel="1">
      <c r="B838" s="38"/>
      <c r="C838" s="52"/>
      <c r="D838" s="291" t="str">
        <f t="shared" si="158"/>
        <v/>
      </c>
      <c r="E838" s="3"/>
      <c r="F838" s="3"/>
      <c r="G838" s="3"/>
      <c r="H838" s="3"/>
      <c r="I838" s="3"/>
      <c r="J838" s="3"/>
      <c r="K838" s="3"/>
      <c r="L838" s="356"/>
      <c r="M838" s="3"/>
      <c r="N838" s="3"/>
      <c r="O838" s="3"/>
      <c r="P838" s="3"/>
      <c r="Q838" s="13"/>
      <c r="R838" s="67"/>
      <c r="S838" s="13"/>
      <c r="T838" s="13"/>
      <c r="U838" s="75"/>
      <c r="V838" s="58" t="s">
        <v>3550</v>
      </c>
      <c r="W838" s="59"/>
      <c r="X838" s="41"/>
      <c r="Y838" s="134" t="str">
        <f t="shared" si="159"/>
        <v/>
      </c>
      <c r="Z838" s="135" t="str">
        <f t="shared" si="160"/>
        <v/>
      </c>
      <c r="AA838" s="134"/>
      <c r="AB838" s="303"/>
      <c r="AC838" s="44"/>
      <c r="AD838" s="183" t="str">
        <f t="shared" si="161"/>
        <v/>
      </c>
      <c r="AE838" s="380">
        <v>0.1</v>
      </c>
      <c r="AF838" s="185" t="str">
        <f t="shared" si="162"/>
        <v/>
      </c>
      <c r="AG838" s="186" t="str">
        <f t="shared" si="163"/>
        <v/>
      </c>
      <c r="AH838" s="186" t="str">
        <f t="shared" si="164"/>
        <v/>
      </c>
      <c r="AI838" s="187" t="str">
        <f t="shared" si="165"/>
        <v/>
      </c>
      <c r="AJ838" s="337"/>
      <c r="AK838" s="61"/>
      <c r="AL838" s="372" t="str">
        <f t="shared" si="166"/>
        <v/>
      </c>
      <c r="AM838" s="14"/>
      <c r="AN838" s="15"/>
      <c r="AO838" s="15"/>
      <c r="AP838" s="15"/>
      <c r="AQ838" s="16"/>
      <c r="AR838" s="17"/>
      <c r="AT838" s="25"/>
      <c r="AU838" s="440" t="str">
        <f>IF($AT838="","",VLOOKUP($AT838,リスト!$CL:$CM,2,FALSE))</f>
        <v/>
      </c>
      <c r="AV838" s="449"/>
      <c r="AX838" s="384" t="str">
        <f t="shared" si="167"/>
        <v/>
      </c>
      <c r="AY838" s="384">
        <f t="shared" si="168"/>
        <v>0</v>
      </c>
      <c r="AZ838" s="384">
        <f t="shared" si="169"/>
        <v>0</v>
      </c>
      <c r="BA838" s="384">
        <f t="shared" si="170"/>
        <v>0</v>
      </c>
    </row>
    <row r="839" spans="2:53" s="177" customFormat="1" ht="24.75" hidden="1" customHeight="1" outlineLevel="1">
      <c r="B839" s="38"/>
      <c r="C839" s="52"/>
      <c r="D839" s="291" t="str">
        <f t="shared" si="158"/>
        <v/>
      </c>
      <c r="E839" s="3"/>
      <c r="F839" s="3"/>
      <c r="G839" s="3"/>
      <c r="H839" s="3"/>
      <c r="I839" s="3"/>
      <c r="J839" s="3"/>
      <c r="K839" s="3"/>
      <c r="L839" s="356"/>
      <c r="M839" s="3"/>
      <c r="N839" s="3"/>
      <c r="O839" s="3"/>
      <c r="P839" s="3"/>
      <c r="Q839" s="13"/>
      <c r="R839" s="67"/>
      <c r="S839" s="13"/>
      <c r="T839" s="13"/>
      <c r="U839" s="75"/>
      <c r="V839" s="58" t="s">
        <v>3550</v>
      </c>
      <c r="W839" s="59"/>
      <c r="X839" s="41"/>
      <c r="Y839" s="134" t="str">
        <f t="shared" si="159"/>
        <v/>
      </c>
      <c r="Z839" s="135" t="str">
        <f t="shared" si="160"/>
        <v/>
      </c>
      <c r="AA839" s="134"/>
      <c r="AB839" s="303"/>
      <c r="AC839" s="44"/>
      <c r="AD839" s="183" t="str">
        <f t="shared" si="161"/>
        <v/>
      </c>
      <c r="AE839" s="380">
        <v>0.1</v>
      </c>
      <c r="AF839" s="185" t="str">
        <f t="shared" si="162"/>
        <v/>
      </c>
      <c r="AG839" s="186" t="str">
        <f t="shared" si="163"/>
        <v/>
      </c>
      <c r="AH839" s="186" t="str">
        <f t="shared" si="164"/>
        <v/>
      </c>
      <c r="AI839" s="187" t="str">
        <f t="shared" si="165"/>
        <v/>
      </c>
      <c r="AJ839" s="337"/>
      <c r="AK839" s="61"/>
      <c r="AL839" s="372" t="str">
        <f t="shared" si="166"/>
        <v/>
      </c>
      <c r="AM839" s="14"/>
      <c r="AN839" s="15"/>
      <c r="AO839" s="15"/>
      <c r="AP839" s="15"/>
      <c r="AQ839" s="16"/>
      <c r="AR839" s="17"/>
      <c r="AT839" s="25"/>
      <c r="AU839" s="440" t="str">
        <f>IF($AT839="","",VLOOKUP($AT839,リスト!$CL:$CM,2,FALSE))</f>
        <v/>
      </c>
      <c r="AV839" s="449"/>
      <c r="AX839" s="384" t="str">
        <f t="shared" si="167"/>
        <v/>
      </c>
      <c r="AY839" s="384">
        <f t="shared" si="168"/>
        <v>0</v>
      </c>
      <c r="AZ839" s="384">
        <f t="shared" si="169"/>
        <v>0</v>
      </c>
      <c r="BA839" s="384">
        <f t="shared" si="170"/>
        <v>0</v>
      </c>
    </row>
    <row r="840" spans="2:53" s="177" customFormat="1" ht="24.75" hidden="1" customHeight="1" outlineLevel="1">
      <c r="B840" s="38"/>
      <c r="C840" s="52"/>
      <c r="D840" s="291" t="str">
        <f t="shared" si="158"/>
        <v/>
      </c>
      <c r="E840" s="3"/>
      <c r="F840" s="3"/>
      <c r="G840" s="3"/>
      <c r="H840" s="3"/>
      <c r="I840" s="3"/>
      <c r="J840" s="3"/>
      <c r="K840" s="3"/>
      <c r="L840" s="356"/>
      <c r="M840" s="3"/>
      <c r="N840" s="3"/>
      <c r="O840" s="3"/>
      <c r="P840" s="3"/>
      <c r="Q840" s="13"/>
      <c r="R840" s="67"/>
      <c r="S840" s="13"/>
      <c r="T840" s="13"/>
      <c r="U840" s="75"/>
      <c r="V840" s="58" t="s">
        <v>3550</v>
      </c>
      <c r="W840" s="59"/>
      <c r="X840" s="41"/>
      <c r="Y840" s="134" t="str">
        <f t="shared" si="159"/>
        <v/>
      </c>
      <c r="Z840" s="135" t="str">
        <f t="shared" si="160"/>
        <v/>
      </c>
      <c r="AA840" s="134"/>
      <c r="AB840" s="303"/>
      <c r="AC840" s="44"/>
      <c r="AD840" s="183" t="str">
        <f t="shared" si="161"/>
        <v/>
      </c>
      <c r="AE840" s="380">
        <v>0.1</v>
      </c>
      <c r="AF840" s="185" t="str">
        <f t="shared" si="162"/>
        <v/>
      </c>
      <c r="AG840" s="186" t="str">
        <f t="shared" si="163"/>
        <v/>
      </c>
      <c r="AH840" s="186" t="str">
        <f t="shared" si="164"/>
        <v/>
      </c>
      <c r="AI840" s="187" t="str">
        <f t="shared" si="165"/>
        <v/>
      </c>
      <c r="AJ840" s="337"/>
      <c r="AK840" s="61"/>
      <c r="AL840" s="372" t="str">
        <f t="shared" si="166"/>
        <v/>
      </c>
      <c r="AM840" s="14"/>
      <c r="AN840" s="15"/>
      <c r="AO840" s="15"/>
      <c r="AP840" s="15"/>
      <c r="AQ840" s="16"/>
      <c r="AR840" s="17"/>
      <c r="AT840" s="25"/>
      <c r="AU840" s="440" t="str">
        <f>IF($AT840="","",VLOOKUP($AT840,リスト!$CL:$CM,2,FALSE))</f>
        <v/>
      </c>
      <c r="AV840" s="449"/>
      <c r="AX840" s="384" t="str">
        <f t="shared" si="167"/>
        <v/>
      </c>
      <c r="AY840" s="384">
        <f t="shared" si="168"/>
        <v>0</v>
      </c>
      <c r="AZ840" s="384">
        <f t="shared" si="169"/>
        <v>0</v>
      </c>
      <c r="BA840" s="384">
        <f t="shared" si="170"/>
        <v>0</v>
      </c>
    </row>
    <row r="841" spans="2:53" s="177" customFormat="1" ht="24.75" hidden="1" customHeight="1" outlineLevel="1">
      <c r="B841" s="38"/>
      <c r="C841" s="52"/>
      <c r="D841" s="291" t="str">
        <f t="shared" ref="D841:D904" si="171">IF(B841="","","-")</f>
        <v/>
      </c>
      <c r="E841" s="3"/>
      <c r="F841" s="3"/>
      <c r="G841" s="3"/>
      <c r="H841" s="3"/>
      <c r="I841" s="3"/>
      <c r="J841" s="3"/>
      <c r="K841" s="3"/>
      <c r="L841" s="356"/>
      <c r="M841" s="3"/>
      <c r="N841" s="3"/>
      <c r="O841" s="3"/>
      <c r="P841" s="3"/>
      <c r="Q841" s="13"/>
      <c r="R841" s="67"/>
      <c r="S841" s="13"/>
      <c r="T841" s="13"/>
      <c r="U841" s="75"/>
      <c r="V841" s="58" t="s">
        <v>3550</v>
      </c>
      <c r="W841" s="59"/>
      <c r="X841" s="41"/>
      <c r="Y841" s="134" t="str">
        <f t="shared" ref="Y841:Y904" si="172">IF(AND(U841&lt;&gt;"",X841&lt;&gt;""),IFERROR(IF(X841&lt;&gt;1,U841*X841,""),""),"")</f>
        <v/>
      </c>
      <c r="Z841" s="135" t="str">
        <f t="shared" ref="Z841:Z904" si="173">IF(ISNUMBER(X841),IF(X841&lt;&gt;1,IF(X841&lt;&gt;0,ROUND(AC841/X841,2),""),""),"")</f>
        <v/>
      </c>
      <c r="AA841" s="134"/>
      <c r="AB841" s="303"/>
      <c r="AC841" s="44"/>
      <c r="AD841" s="183" t="str">
        <f t="shared" ref="AD841:AD904" si="174">IF(AND($U841&lt;&gt;"",AC841&lt;&gt;""),IFERROR($U841*AC841,""),"")</f>
        <v/>
      </c>
      <c r="AE841" s="380">
        <v>0.1</v>
      </c>
      <c r="AF841" s="185" t="str">
        <f t="shared" ref="AF841:AF904" si="175">IF(AND(ISNUMBER($AD$1009),$AD841&lt;&gt;""),ROUNDDOWN($AD$1009*($AD841/SUM($AD$8:$AD$1007)),0),"")</f>
        <v/>
      </c>
      <c r="AG841" s="186" t="str">
        <f t="shared" ref="AG841:AG904" si="176">IFERROR(AD841-AF841,"")</f>
        <v/>
      </c>
      <c r="AH841" s="186" t="str">
        <f t="shared" ref="AH841:AH904" si="177">IFERROR(ROUNDDOWN(AG841/U841,0),"")</f>
        <v/>
      </c>
      <c r="AI841" s="187" t="str">
        <f t="shared" ref="AI841:AI904" si="178">IF(AND($AE841&lt;&gt;"",AG841&lt;&gt;""),ROUNDDOWN(AE841*AG841+AG841,0),"")</f>
        <v/>
      </c>
      <c r="AJ841" s="337"/>
      <c r="AK841" s="61"/>
      <c r="AL841" s="372" t="str">
        <f t="shared" ref="AL841:AL904" si="179">IF(B841="","","-")</f>
        <v/>
      </c>
      <c r="AM841" s="14"/>
      <c r="AN841" s="15"/>
      <c r="AO841" s="15"/>
      <c r="AP841" s="15"/>
      <c r="AQ841" s="16"/>
      <c r="AR841" s="17"/>
      <c r="AT841" s="25"/>
      <c r="AU841" s="440" t="str">
        <f>IF($AT841="","",VLOOKUP($AT841,リスト!$CL:$CM,2,FALSE))</f>
        <v/>
      </c>
      <c r="AV841" s="449"/>
      <c r="AX841" s="384" t="str">
        <f t="shared" ref="AX841:AX904" si="180">IF($AE841=10%,AG841,0)</f>
        <v/>
      </c>
      <c r="AY841" s="384">
        <f t="shared" ref="AY841:AY904" si="181">IF($AE841=8%,AG841,0)</f>
        <v>0</v>
      </c>
      <c r="AZ841" s="384">
        <f t="shared" ref="AZ841:AZ904" si="182">IF($AE841=5%,AG841,0)</f>
        <v>0</v>
      </c>
      <c r="BA841" s="384">
        <f t="shared" ref="BA841:BA904" si="183">IF($AE841=0%,AG841,0)</f>
        <v>0</v>
      </c>
    </row>
    <row r="842" spans="2:53" s="177" customFormat="1" ht="24.75" hidden="1" customHeight="1" outlineLevel="1">
      <c r="B842" s="38"/>
      <c r="C842" s="52"/>
      <c r="D842" s="291" t="str">
        <f t="shared" si="171"/>
        <v/>
      </c>
      <c r="E842" s="3"/>
      <c r="F842" s="3"/>
      <c r="G842" s="3"/>
      <c r="H842" s="3"/>
      <c r="I842" s="3"/>
      <c r="J842" s="3"/>
      <c r="K842" s="3"/>
      <c r="L842" s="356"/>
      <c r="M842" s="3"/>
      <c r="N842" s="3"/>
      <c r="O842" s="3"/>
      <c r="P842" s="3"/>
      <c r="Q842" s="13"/>
      <c r="R842" s="67"/>
      <c r="S842" s="13"/>
      <c r="T842" s="13"/>
      <c r="U842" s="75"/>
      <c r="V842" s="58" t="s">
        <v>3550</v>
      </c>
      <c r="W842" s="59"/>
      <c r="X842" s="41"/>
      <c r="Y842" s="134" t="str">
        <f t="shared" si="172"/>
        <v/>
      </c>
      <c r="Z842" s="135" t="str">
        <f t="shared" si="173"/>
        <v/>
      </c>
      <c r="AA842" s="134"/>
      <c r="AB842" s="303"/>
      <c r="AC842" s="44"/>
      <c r="AD842" s="183" t="str">
        <f t="shared" si="174"/>
        <v/>
      </c>
      <c r="AE842" s="380">
        <v>0.1</v>
      </c>
      <c r="AF842" s="185" t="str">
        <f t="shared" si="175"/>
        <v/>
      </c>
      <c r="AG842" s="186" t="str">
        <f t="shared" si="176"/>
        <v/>
      </c>
      <c r="AH842" s="186" t="str">
        <f t="shared" si="177"/>
        <v/>
      </c>
      <c r="AI842" s="187" t="str">
        <f t="shared" si="178"/>
        <v/>
      </c>
      <c r="AJ842" s="337"/>
      <c r="AK842" s="61"/>
      <c r="AL842" s="372" t="str">
        <f t="shared" si="179"/>
        <v/>
      </c>
      <c r="AM842" s="14"/>
      <c r="AN842" s="15"/>
      <c r="AO842" s="15"/>
      <c r="AP842" s="15"/>
      <c r="AQ842" s="16"/>
      <c r="AR842" s="17"/>
      <c r="AT842" s="25"/>
      <c r="AU842" s="440" t="str">
        <f>IF($AT842="","",VLOOKUP($AT842,リスト!$CL:$CM,2,FALSE))</f>
        <v/>
      </c>
      <c r="AV842" s="449"/>
      <c r="AX842" s="384" t="str">
        <f t="shared" si="180"/>
        <v/>
      </c>
      <c r="AY842" s="384">
        <f t="shared" si="181"/>
        <v>0</v>
      </c>
      <c r="AZ842" s="384">
        <f t="shared" si="182"/>
        <v>0</v>
      </c>
      <c r="BA842" s="384">
        <f t="shared" si="183"/>
        <v>0</v>
      </c>
    </row>
    <row r="843" spans="2:53" s="177" customFormat="1" ht="24.75" hidden="1" customHeight="1" outlineLevel="1">
      <c r="B843" s="38"/>
      <c r="C843" s="52"/>
      <c r="D843" s="291" t="str">
        <f t="shared" si="171"/>
        <v/>
      </c>
      <c r="E843" s="3"/>
      <c r="F843" s="3"/>
      <c r="G843" s="3"/>
      <c r="H843" s="3"/>
      <c r="I843" s="3"/>
      <c r="J843" s="3"/>
      <c r="K843" s="3"/>
      <c r="L843" s="356"/>
      <c r="M843" s="3"/>
      <c r="N843" s="3"/>
      <c r="O843" s="3"/>
      <c r="P843" s="3"/>
      <c r="Q843" s="13"/>
      <c r="R843" s="67"/>
      <c r="S843" s="13"/>
      <c r="T843" s="13"/>
      <c r="U843" s="75"/>
      <c r="V843" s="58" t="s">
        <v>3550</v>
      </c>
      <c r="W843" s="59"/>
      <c r="X843" s="41"/>
      <c r="Y843" s="134" t="str">
        <f t="shared" si="172"/>
        <v/>
      </c>
      <c r="Z843" s="135" t="str">
        <f t="shared" si="173"/>
        <v/>
      </c>
      <c r="AA843" s="134"/>
      <c r="AB843" s="303"/>
      <c r="AC843" s="44"/>
      <c r="AD843" s="183" t="str">
        <f t="shared" si="174"/>
        <v/>
      </c>
      <c r="AE843" s="380">
        <v>0.1</v>
      </c>
      <c r="AF843" s="185" t="str">
        <f t="shared" si="175"/>
        <v/>
      </c>
      <c r="AG843" s="186" t="str">
        <f t="shared" si="176"/>
        <v/>
      </c>
      <c r="AH843" s="186" t="str">
        <f t="shared" si="177"/>
        <v/>
      </c>
      <c r="AI843" s="187" t="str">
        <f t="shared" si="178"/>
        <v/>
      </c>
      <c r="AJ843" s="337"/>
      <c r="AK843" s="61"/>
      <c r="AL843" s="372" t="str">
        <f t="shared" si="179"/>
        <v/>
      </c>
      <c r="AM843" s="14"/>
      <c r="AN843" s="15"/>
      <c r="AO843" s="15"/>
      <c r="AP843" s="15"/>
      <c r="AQ843" s="16"/>
      <c r="AR843" s="17"/>
      <c r="AT843" s="25"/>
      <c r="AU843" s="440" t="str">
        <f>IF($AT843="","",VLOOKUP($AT843,リスト!$CL:$CM,2,FALSE))</f>
        <v/>
      </c>
      <c r="AV843" s="449"/>
      <c r="AX843" s="384" t="str">
        <f t="shared" si="180"/>
        <v/>
      </c>
      <c r="AY843" s="384">
        <f t="shared" si="181"/>
        <v>0</v>
      </c>
      <c r="AZ843" s="384">
        <f t="shared" si="182"/>
        <v>0</v>
      </c>
      <c r="BA843" s="384">
        <f t="shared" si="183"/>
        <v>0</v>
      </c>
    </row>
    <row r="844" spans="2:53" s="177" customFormat="1" ht="24.75" hidden="1" customHeight="1" outlineLevel="1">
      <c r="B844" s="38"/>
      <c r="C844" s="52"/>
      <c r="D844" s="291" t="str">
        <f t="shared" si="171"/>
        <v/>
      </c>
      <c r="E844" s="3"/>
      <c r="F844" s="3"/>
      <c r="G844" s="3"/>
      <c r="H844" s="3"/>
      <c r="I844" s="3"/>
      <c r="J844" s="3"/>
      <c r="K844" s="3"/>
      <c r="L844" s="356"/>
      <c r="M844" s="3"/>
      <c r="N844" s="3"/>
      <c r="O844" s="3"/>
      <c r="P844" s="3"/>
      <c r="Q844" s="13"/>
      <c r="R844" s="67"/>
      <c r="S844" s="13"/>
      <c r="T844" s="13"/>
      <c r="U844" s="75"/>
      <c r="V844" s="58" t="s">
        <v>3550</v>
      </c>
      <c r="W844" s="59"/>
      <c r="X844" s="41"/>
      <c r="Y844" s="134" t="str">
        <f t="shared" si="172"/>
        <v/>
      </c>
      <c r="Z844" s="135" t="str">
        <f t="shared" si="173"/>
        <v/>
      </c>
      <c r="AA844" s="134"/>
      <c r="AB844" s="303"/>
      <c r="AC844" s="44"/>
      <c r="AD844" s="183" t="str">
        <f t="shared" si="174"/>
        <v/>
      </c>
      <c r="AE844" s="380">
        <v>0.1</v>
      </c>
      <c r="AF844" s="185" t="str">
        <f t="shared" si="175"/>
        <v/>
      </c>
      <c r="AG844" s="186" t="str">
        <f t="shared" si="176"/>
        <v/>
      </c>
      <c r="AH844" s="186" t="str">
        <f t="shared" si="177"/>
        <v/>
      </c>
      <c r="AI844" s="187" t="str">
        <f t="shared" si="178"/>
        <v/>
      </c>
      <c r="AJ844" s="337"/>
      <c r="AK844" s="61"/>
      <c r="AL844" s="372" t="str">
        <f t="shared" si="179"/>
        <v/>
      </c>
      <c r="AM844" s="14"/>
      <c r="AN844" s="15"/>
      <c r="AO844" s="15"/>
      <c r="AP844" s="15"/>
      <c r="AQ844" s="16"/>
      <c r="AR844" s="17"/>
      <c r="AT844" s="25"/>
      <c r="AU844" s="440" t="str">
        <f>IF($AT844="","",VLOOKUP($AT844,リスト!$CL:$CM,2,FALSE))</f>
        <v/>
      </c>
      <c r="AV844" s="449"/>
      <c r="AX844" s="384" t="str">
        <f t="shared" si="180"/>
        <v/>
      </c>
      <c r="AY844" s="384">
        <f t="shared" si="181"/>
        <v>0</v>
      </c>
      <c r="AZ844" s="384">
        <f t="shared" si="182"/>
        <v>0</v>
      </c>
      <c r="BA844" s="384">
        <f t="shared" si="183"/>
        <v>0</v>
      </c>
    </row>
    <row r="845" spans="2:53" s="177" customFormat="1" ht="24.75" hidden="1" customHeight="1" outlineLevel="1">
      <c r="B845" s="38"/>
      <c r="C845" s="52"/>
      <c r="D845" s="291" t="str">
        <f t="shared" si="171"/>
        <v/>
      </c>
      <c r="E845" s="3"/>
      <c r="F845" s="3"/>
      <c r="G845" s="3"/>
      <c r="H845" s="3"/>
      <c r="I845" s="3"/>
      <c r="J845" s="3"/>
      <c r="K845" s="3"/>
      <c r="L845" s="356"/>
      <c r="M845" s="3"/>
      <c r="N845" s="3"/>
      <c r="O845" s="3"/>
      <c r="P845" s="3"/>
      <c r="Q845" s="13"/>
      <c r="R845" s="67"/>
      <c r="S845" s="13"/>
      <c r="T845" s="13"/>
      <c r="U845" s="75"/>
      <c r="V845" s="58" t="s">
        <v>3550</v>
      </c>
      <c r="W845" s="59"/>
      <c r="X845" s="41"/>
      <c r="Y845" s="134" t="str">
        <f t="shared" si="172"/>
        <v/>
      </c>
      <c r="Z845" s="135" t="str">
        <f t="shared" si="173"/>
        <v/>
      </c>
      <c r="AA845" s="134"/>
      <c r="AB845" s="303"/>
      <c r="AC845" s="44"/>
      <c r="AD845" s="183" t="str">
        <f t="shared" si="174"/>
        <v/>
      </c>
      <c r="AE845" s="380">
        <v>0.1</v>
      </c>
      <c r="AF845" s="185" t="str">
        <f t="shared" si="175"/>
        <v/>
      </c>
      <c r="AG845" s="186" t="str">
        <f t="shared" si="176"/>
        <v/>
      </c>
      <c r="AH845" s="186" t="str">
        <f t="shared" si="177"/>
        <v/>
      </c>
      <c r="AI845" s="187" t="str">
        <f t="shared" si="178"/>
        <v/>
      </c>
      <c r="AJ845" s="337"/>
      <c r="AK845" s="61"/>
      <c r="AL845" s="372" t="str">
        <f t="shared" si="179"/>
        <v/>
      </c>
      <c r="AM845" s="14"/>
      <c r="AN845" s="15"/>
      <c r="AO845" s="15"/>
      <c r="AP845" s="15"/>
      <c r="AQ845" s="16"/>
      <c r="AR845" s="17"/>
      <c r="AT845" s="25"/>
      <c r="AU845" s="440" t="str">
        <f>IF($AT845="","",VLOOKUP($AT845,リスト!$CL:$CM,2,FALSE))</f>
        <v/>
      </c>
      <c r="AV845" s="449"/>
      <c r="AX845" s="384" t="str">
        <f t="shared" si="180"/>
        <v/>
      </c>
      <c r="AY845" s="384">
        <f t="shared" si="181"/>
        <v>0</v>
      </c>
      <c r="AZ845" s="384">
        <f t="shared" si="182"/>
        <v>0</v>
      </c>
      <c r="BA845" s="384">
        <f t="shared" si="183"/>
        <v>0</v>
      </c>
    </row>
    <row r="846" spans="2:53" s="177" customFormat="1" ht="24.75" hidden="1" customHeight="1" outlineLevel="1">
      <c r="B846" s="38"/>
      <c r="C846" s="52"/>
      <c r="D846" s="291" t="str">
        <f t="shared" si="171"/>
        <v/>
      </c>
      <c r="E846" s="3"/>
      <c r="F846" s="3"/>
      <c r="G846" s="3"/>
      <c r="H846" s="3"/>
      <c r="I846" s="3"/>
      <c r="J846" s="3"/>
      <c r="K846" s="3"/>
      <c r="L846" s="356"/>
      <c r="M846" s="3"/>
      <c r="N846" s="3"/>
      <c r="O846" s="3"/>
      <c r="P846" s="3"/>
      <c r="Q846" s="13"/>
      <c r="R846" s="67"/>
      <c r="S846" s="13"/>
      <c r="T846" s="13"/>
      <c r="U846" s="75"/>
      <c r="V846" s="58" t="s">
        <v>3550</v>
      </c>
      <c r="W846" s="59"/>
      <c r="X846" s="41"/>
      <c r="Y846" s="134" t="str">
        <f t="shared" si="172"/>
        <v/>
      </c>
      <c r="Z846" s="135" t="str">
        <f t="shared" si="173"/>
        <v/>
      </c>
      <c r="AA846" s="134"/>
      <c r="AB846" s="303"/>
      <c r="AC846" s="44"/>
      <c r="AD846" s="183" t="str">
        <f t="shared" si="174"/>
        <v/>
      </c>
      <c r="AE846" s="380">
        <v>0.1</v>
      </c>
      <c r="AF846" s="185" t="str">
        <f t="shared" si="175"/>
        <v/>
      </c>
      <c r="AG846" s="186" t="str">
        <f t="shared" si="176"/>
        <v/>
      </c>
      <c r="AH846" s="186" t="str">
        <f t="shared" si="177"/>
        <v/>
      </c>
      <c r="AI846" s="187" t="str">
        <f t="shared" si="178"/>
        <v/>
      </c>
      <c r="AJ846" s="337"/>
      <c r="AK846" s="61"/>
      <c r="AL846" s="372" t="str">
        <f t="shared" si="179"/>
        <v/>
      </c>
      <c r="AM846" s="14"/>
      <c r="AN846" s="15"/>
      <c r="AO846" s="15"/>
      <c r="AP846" s="15"/>
      <c r="AQ846" s="16"/>
      <c r="AR846" s="17"/>
      <c r="AT846" s="25"/>
      <c r="AU846" s="440" t="str">
        <f>IF($AT846="","",VLOOKUP($AT846,リスト!$CL:$CM,2,FALSE))</f>
        <v/>
      </c>
      <c r="AV846" s="449"/>
      <c r="AX846" s="384" t="str">
        <f t="shared" si="180"/>
        <v/>
      </c>
      <c r="AY846" s="384">
        <f t="shared" si="181"/>
        <v>0</v>
      </c>
      <c r="AZ846" s="384">
        <f t="shared" si="182"/>
        <v>0</v>
      </c>
      <c r="BA846" s="384">
        <f t="shared" si="183"/>
        <v>0</v>
      </c>
    </row>
    <row r="847" spans="2:53" s="177" customFormat="1" ht="24.75" hidden="1" customHeight="1" outlineLevel="1">
      <c r="B847" s="38"/>
      <c r="C847" s="52"/>
      <c r="D847" s="291" t="str">
        <f t="shared" si="171"/>
        <v/>
      </c>
      <c r="E847" s="3"/>
      <c r="F847" s="3"/>
      <c r="G847" s="3"/>
      <c r="H847" s="3"/>
      <c r="I847" s="3"/>
      <c r="J847" s="3"/>
      <c r="K847" s="3"/>
      <c r="L847" s="356"/>
      <c r="M847" s="3"/>
      <c r="N847" s="3"/>
      <c r="O847" s="3"/>
      <c r="P847" s="3"/>
      <c r="Q847" s="13"/>
      <c r="R847" s="67"/>
      <c r="S847" s="13"/>
      <c r="T847" s="13"/>
      <c r="U847" s="75"/>
      <c r="V847" s="58" t="s">
        <v>3550</v>
      </c>
      <c r="W847" s="59"/>
      <c r="X847" s="41"/>
      <c r="Y847" s="134" t="str">
        <f t="shared" si="172"/>
        <v/>
      </c>
      <c r="Z847" s="135" t="str">
        <f t="shared" si="173"/>
        <v/>
      </c>
      <c r="AA847" s="134"/>
      <c r="AB847" s="303"/>
      <c r="AC847" s="44"/>
      <c r="AD847" s="183" t="str">
        <f t="shared" si="174"/>
        <v/>
      </c>
      <c r="AE847" s="380">
        <v>0.1</v>
      </c>
      <c r="AF847" s="185" t="str">
        <f t="shared" si="175"/>
        <v/>
      </c>
      <c r="AG847" s="186" t="str">
        <f t="shared" si="176"/>
        <v/>
      </c>
      <c r="AH847" s="186" t="str">
        <f t="shared" si="177"/>
        <v/>
      </c>
      <c r="AI847" s="187" t="str">
        <f t="shared" si="178"/>
        <v/>
      </c>
      <c r="AJ847" s="337"/>
      <c r="AK847" s="61"/>
      <c r="AL847" s="372" t="str">
        <f t="shared" si="179"/>
        <v/>
      </c>
      <c r="AM847" s="14"/>
      <c r="AN847" s="15"/>
      <c r="AO847" s="15"/>
      <c r="AP847" s="15"/>
      <c r="AQ847" s="16"/>
      <c r="AR847" s="17"/>
      <c r="AT847" s="25"/>
      <c r="AU847" s="440" t="str">
        <f>IF($AT847="","",VLOOKUP($AT847,リスト!$CL:$CM,2,FALSE))</f>
        <v/>
      </c>
      <c r="AV847" s="449"/>
      <c r="AX847" s="384" t="str">
        <f t="shared" si="180"/>
        <v/>
      </c>
      <c r="AY847" s="384">
        <f t="shared" si="181"/>
        <v>0</v>
      </c>
      <c r="AZ847" s="384">
        <f t="shared" si="182"/>
        <v>0</v>
      </c>
      <c r="BA847" s="384">
        <f t="shared" si="183"/>
        <v>0</v>
      </c>
    </row>
    <row r="848" spans="2:53" s="177" customFormat="1" ht="24.75" hidden="1" customHeight="1" outlineLevel="1">
      <c r="B848" s="38"/>
      <c r="C848" s="52"/>
      <c r="D848" s="291" t="str">
        <f t="shared" si="171"/>
        <v/>
      </c>
      <c r="E848" s="3"/>
      <c r="F848" s="3"/>
      <c r="G848" s="3"/>
      <c r="H848" s="3"/>
      <c r="I848" s="3"/>
      <c r="J848" s="3"/>
      <c r="K848" s="3"/>
      <c r="L848" s="356"/>
      <c r="M848" s="3"/>
      <c r="N848" s="3"/>
      <c r="O848" s="3"/>
      <c r="P848" s="3"/>
      <c r="Q848" s="13"/>
      <c r="R848" s="67"/>
      <c r="S848" s="13"/>
      <c r="T848" s="13"/>
      <c r="U848" s="75"/>
      <c r="V848" s="58" t="s">
        <v>3550</v>
      </c>
      <c r="W848" s="59"/>
      <c r="X848" s="41"/>
      <c r="Y848" s="134" t="str">
        <f t="shared" si="172"/>
        <v/>
      </c>
      <c r="Z848" s="135" t="str">
        <f t="shared" si="173"/>
        <v/>
      </c>
      <c r="AA848" s="134"/>
      <c r="AB848" s="303"/>
      <c r="AC848" s="44"/>
      <c r="AD848" s="183" t="str">
        <f t="shared" si="174"/>
        <v/>
      </c>
      <c r="AE848" s="380">
        <v>0.1</v>
      </c>
      <c r="AF848" s="185" t="str">
        <f t="shared" si="175"/>
        <v/>
      </c>
      <c r="AG848" s="186" t="str">
        <f t="shared" si="176"/>
        <v/>
      </c>
      <c r="AH848" s="186" t="str">
        <f t="shared" si="177"/>
        <v/>
      </c>
      <c r="AI848" s="187" t="str">
        <f t="shared" si="178"/>
        <v/>
      </c>
      <c r="AJ848" s="337"/>
      <c r="AK848" s="61"/>
      <c r="AL848" s="372" t="str">
        <f t="shared" si="179"/>
        <v/>
      </c>
      <c r="AM848" s="14"/>
      <c r="AN848" s="15"/>
      <c r="AO848" s="15"/>
      <c r="AP848" s="15"/>
      <c r="AQ848" s="16"/>
      <c r="AR848" s="17"/>
      <c r="AT848" s="25"/>
      <c r="AU848" s="440" t="str">
        <f>IF($AT848="","",VLOOKUP($AT848,リスト!$CL:$CM,2,FALSE))</f>
        <v/>
      </c>
      <c r="AV848" s="449"/>
      <c r="AX848" s="384" t="str">
        <f t="shared" si="180"/>
        <v/>
      </c>
      <c r="AY848" s="384">
        <f t="shared" si="181"/>
        <v>0</v>
      </c>
      <c r="AZ848" s="384">
        <f t="shared" si="182"/>
        <v>0</v>
      </c>
      <c r="BA848" s="384">
        <f t="shared" si="183"/>
        <v>0</v>
      </c>
    </row>
    <row r="849" spans="2:53" s="177" customFormat="1" ht="24.75" hidden="1" customHeight="1" outlineLevel="1">
      <c r="B849" s="38"/>
      <c r="C849" s="52"/>
      <c r="D849" s="291" t="str">
        <f t="shared" si="171"/>
        <v/>
      </c>
      <c r="E849" s="3"/>
      <c r="F849" s="3"/>
      <c r="G849" s="3"/>
      <c r="H849" s="3"/>
      <c r="I849" s="3"/>
      <c r="J849" s="3"/>
      <c r="K849" s="3"/>
      <c r="L849" s="356"/>
      <c r="M849" s="3"/>
      <c r="N849" s="3"/>
      <c r="O849" s="3"/>
      <c r="P849" s="3"/>
      <c r="Q849" s="13"/>
      <c r="R849" s="67"/>
      <c r="S849" s="13"/>
      <c r="T849" s="13"/>
      <c r="U849" s="75"/>
      <c r="V849" s="58" t="s">
        <v>3550</v>
      </c>
      <c r="W849" s="59"/>
      <c r="X849" s="41"/>
      <c r="Y849" s="134" t="str">
        <f t="shared" si="172"/>
        <v/>
      </c>
      <c r="Z849" s="135" t="str">
        <f t="shared" si="173"/>
        <v/>
      </c>
      <c r="AA849" s="134"/>
      <c r="AB849" s="303"/>
      <c r="AC849" s="44"/>
      <c r="AD849" s="183" t="str">
        <f t="shared" si="174"/>
        <v/>
      </c>
      <c r="AE849" s="380">
        <v>0.1</v>
      </c>
      <c r="AF849" s="185" t="str">
        <f t="shared" si="175"/>
        <v/>
      </c>
      <c r="AG849" s="186" t="str">
        <f t="shared" si="176"/>
        <v/>
      </c>
      <c r="AH849" s="186" t="str">
        <f t="shared" si="177"/>
        <v/>
      </c>
      <c r="AI849" s="187" t="str">
        <f t="shared" si="178"/>
        <v/>
      </c>
      <c r="AJ849" s="337"/>
      <c r="AK849" s="61"/>
      <c r="AL849" s="372" t="str">
        <f t="shared" si="179"/>
        <v/>
      </c>
      <c r="AM849" s="14"/>
      <c r="AN849" s="15"/>
      <c r="AO849" s="15"/>
      <c r="AP849" s="15"/>
      <c r="AQ849" s="16"/>
      <c r="AR849" s="17"/>
      <c r="AT849" s="25"/>
      <c r="AU849" s="440" t="str">
        <f>IF($AT849="","",VLOOKUP($AT849,リスト!$CL:$CM,2,FALSE))</f>
        <v/>
      </c>
      <c r="AV849" s="449"/>
      <c r="AX849" s="384" t="str">
        <f t="shared" si="180"/>
        <v/>
      </c>
      <c r="AY849" s="384">
        <f t="shared" si="181"/>
        <v>0</v>
      </c>
      <c r="AZ849" s="384">
        <f t="shared" si="182"/>
        <v>0</v>
      </c>
      <c r="BA849" s="384">
        <f t="shared" si="183"/>
        <v>0</v>
      </c>
    </row>
    <row r="850" spans="2:53" s="177" customFormat="1" ht="24.75" hidden="1" customHeight="1" outlineLevel="1">
      <c r="B850" s="38"/>
      <c r="C850" s="52"/>
      <c r="D850" s="291" t="str">
        <f t="shared" si="171"/>
        <v/>
      </c>
      <c r="E850" s="3"/>
      <c r="F850" s="3"/>
      <c r="G850" s="3"/>
      <c r="H850" s="3"/>
      <c r="I850" s="3"/>
      <c r="J850" s="3"/>
      <c r="K850" s="3"/>
      <c r="L850" s="356"/>
      <c r="M850" s="3"/>
      <c r="N850" s="3"/>
      <c r="O850" s="3"/>
      <c r="P850" s="3"/>
      <c r="Q850" s="13"/>
      <c r="R850" s="67"/>
      <c r="S850" s="13"/>
      <c r="T850" s="13"/>
      <c r="U850" s="75"/>
      <c r="V850" s="58" t="s">
        <v>3550</v>
      </c>
      <c r="W850" s="59"/>
      <c r="X850" s="41"/>
      <c r="Y850" s="134" t="str">
        <f t="shared" si="172"/>
        <v/>
      </c>
      <c r="Z850" s="135" t="str">
        <f t="shared" si="173"/>
        <v/>
      </c>
      <c r="AA850" s="134"/>
      <c r="AB850" s="303"/>
      <c r="AC850" s="44"/>
      <c r="AD850" s="183" t="str">
        <f t="shared" si="174"/>
        <v/>
      </c>
      <c r="AE850" s="380">
        <v>0.1</v>
      </c>
      <c r="AF850" s="185" t="str">
        <f t="shared" si="175"/>
        <v/>
      </c>
      <c r="AG850" s="186" t="str">
        <f t="shared" si="176"/>
        <v/>
      </c>
      <c r="AH850" s="186" t="str">
        <f t="shared" si="177"/>
        <v/>
      </c>
      <c r="AI850" s="187" t="str">
        <f t="shared" si="178"/>
        <v/>
      </c>
      <c r="AJ850" s="337"/>
      <c r="AK850" s="61"/>
      <c r="AL850" s="372" t="str">
        <f t="shared" si="179"/>
        <v/>
      </c>
      <c r="AM850" s="14"/>
      <c r="AN850" s="15"/>
      <c r="AO850" s="15"/>
      <c r="AP850" s="15"/>
      <c r="AQ850" s="16"/>
      <c r="AR850" s="17"/>
      <c r="AT850" s="25"/>
      <c r="AU850" s="440" t="str">
        <f>IF($AT850="","",VLOOKUP($AT850,リスト!$CL:$CM,2,FALSE))</f>
        <v/>
      </c>
      <c r="AV850" s="449"/>
      <c r="AX850" s="384" t="str">
        <f t="shared" si="180"/>
        <v/>
      </c>
      <c r="AY850" s="384">
        <f t="shared" si="181"/>
        <v>0</v>
      </c>
      <c r="AZ850" s="384">
        <f t="shared" si="182"/>
        <v>0</v>
      </c>
      <c r="BA850" s="384">
        <f t="shared" si="183"/>
        <v>0</v>
      </c>
    </row>
    <row r="851" spans="2:53" s="177" customFormat="1" ht="24.75" hidden="1" customHeight="1" outlineLevel="1">
      <c r="B851" s="38"/>
      <c r="C851" s="52"/>
      <c r="D851" s="291" t="str">
        <f t="shared" si="171"/>
        <v/>
      </c>
      <c r="E851" s="3"/>
      <c r="F851" s="3"/>
      <c r="G851" s="3"/>
      <c r="H851" s="3"/>
      <c r="I851" s="3"/>
      <c r="J851" s="3"/>
      <c r="K851" s="3"/>
      <c r="L851" s="356"/>
      <c r="M851" s="3"/>
      <c r="N851" s="3"/>
      <c r="O851" s="3"/>
      <c r="P851" s="3"/>
      <c r="Q851" s="13"/>
      <c r="R851" s="67"/>
      <c r="S851" s="13"/>
      <c r="T851" s="13"/>
      <c r="U851" s="75"/>
      <c r="V851" s="58" t="s">
        <v>3550</v>
      </c>
      <c r="W851" s="59"/>
      <c r="X851" s="41"/>
      <c r="Y851" s="134" t="str">
        <f t="shared" si="172"/>
        <v/>
      </c>
      <c r="Z851" s="135" t="str">
        <f t="shared" si="173"/>
        <v/>
      </c>
      <c r="AA851" s="134"/>
      <c r="AB851" s="303"/>
      <c r="AC851" s="44"/>
      <c r="AD851" s="183" t="str">
        <f t="shared" si="174"/>
        <v/>
      </c>
      <c r="AE851" s="380">
        <v>0.1</v>
      </c>
      <c r="AF851" s="185" t="str">
        <f t="shared" si="175"/>
        <v/>
      </c>
      <c r="AG851" s="186" t="str">
        <f t="shared" si="176"/>
        <v/>
      </c>
      <c r="AH851" s="186" t="str">
        <f t="shared" si="177"/>
        <v/>
      </c>
      <c r="AI851" s="187" t="str">
        <f t="shared" si="178"/>
        <v/>
      </c>
      <c r="AJ851" s="337"/>
      <c r="AK851" s="61"/>
      <c r="AL851" s="372" t="str">
        <f t="shared" si="179"/>
        <v/>
      </c>
      <c r="AM851" s="14"/>
      <c r="AN851" s="15"/>
      <c r="AO851" s="15"/>
      <c r="AP851" s="15"/>
      <c r="AQ851" s="16"/>
      <c r="AR851" s="17"/>
      <c r="AT851" s="25"/>
      <c r="AU851" s="440" t="str">
        <f>IF($AT851="","",VLOOKUP($AT851,リスト!$CL:$CM,2,FALSE))</f>
        <v/>
      </c>
      <c r="AV851" s="449"/>
      <c r="AX851" s="384" t="str">
        <f t="shared" si="180"/>
        <v/>
      </c>
      <c r="AY851" s="384">
        <f t="shared" si="181"/>
        <v>0</v>
      </c>
      <c r="AZ851" s="384">
        <f t="shared" si="182"/>
        <v>0</v>
      </c>
      <c r="BA851" s="384">
        <f t="shared" si="183"/>
        <v>0</v>
      </c>
    </row>
    <row r="852" spans="2:53" s="177" customFormat="1" ht="24.75" hidden="1" customHeight="1" outlineLevel="1">
      <c r="B852" s="38"/>
      <c r="C852" s="52"/>
      <c r="D852" s="291" t="str">
        <f t="shared" si="171"/>
        <v/>
      </c>
      <c r="E852" s="3"/>
      <c r="F852" s="3"/>
      <c r="G852" s="3"/>
      <c r="H852" s="3"/>
      <c r="I852" s="3"/>
      <c r="J852" s="3"/>
      <c r="K852" s="3"/>
      <c r="L852" s="356"/>
      <c r="M852" s="3"/>
      <c r="N852" s="3"/>
      <c r="O852" s="3"/>
      <c r="P852" s="3"/>
      <c r="Q852" s="13"/>
      <c r="R852" s="67"/>
      <c r="S852" s="13"/>
      <c r="T852" s="13"/>
      <c r="U852" s="75"/>
      <c r="V852" s="58" t="s">
        <v>3550</v>
      </c>
      <c r="W852" s="59"/>
      <c r="X852" s="41"/>
      <c r="Y852" s="134" t="str">
        <f t="shared" si="172"/>
        <v/>
      </c>
      <c r="Z852" s="135" t="str">
        <f t="shared" si="173"/>
        <v/>
      </c>
      <c r="AA852" s="134"/>
      <c r="AB852" s="303"/>
      <c r="AC852" s="44"/>
      <c r="AD852" s="183" t="str">
        <f t="shared" si="174"/>
        <v/>
      </c>
      <c r="AE852" s="380">
        <v>0.1</v>
      </c>
      <c r="AF852" s="185" t="str">
        <f t="shared" si="175"/>
        <v/>
      </c>
      <c r="AG852" s="186" t="str">
        <f t="shared" si="176"/>
        <v/>
      </c>
      <c r="AH852" s="186" t="str">
        <f t="shared" si="177"/>
        <v/>
      </c>
      <c r="AI852" s="187" t="str">
        <f t="shared" si="178"/>
        <v/>
      </c>
      <c r="AJ852" s="337"/>
      <c r="AK852" s="61"/>
      <c r="AL852" s="372" t="str">
        <f t="shared" si="179"/>
        <v/>
      </c>
      <c r="AM852" s="14"/>
      <c r="AN852" s="15"/>
      <c r="AO852" s="15"/>
      <c r="AP852" s="15"/>
      <c r="AQ852" s="16"/>
      <c r="AR852" s="17"/>
      <c r="AT852" s="25"/>
      <c r="AU852" s="440" t="str">
        <f>IF($AT852="","",VLOOKUP($AT852,リスト!$CL:$CM,2,FALSE))</f>
        <v/>
      </c>
      <c r="AV852" s="449"/>
      <c r="AX852" s="384" t="str">
        <f t="shared" si="180"/>
        <v/>
      </c>
      <c r="AY852" s="384">
        <f t="shared" si="181"/>
        <v>0</v>
      </c>
      <c r="AZ852" s="384">
        <f t="shared" si="182"/>
        <v>0</v>
      </c>
      <c r="BA852" s="384">
        <f t="shared" si="183"/>
        <v>0</v>
      </c>
    </row>
    <row r="853" spans="2:53" s="177" customFormat="1" ht="24.75" hidden="1" customHeight="1" outlineLevel="1">
      <c r="B853" s="38"/>
      <c r="C853" s="52"/>
      <c r="D853" s="291" t="str">
        <f t="shared" si="171"/>
        <v/>
      </c>
      <c r="E853" s="3"/>
      <c r="F853" s="3"/>
      <c r="G853" s="3"/>
      <c r="H853" s="3"/>
      <c r="I853" s="3"/>
      <c r="J853" s="3"/>
      <c r="K853" s="3"/>
      <c r="L853" s="356"/>
      <c r="M853" s="3"/>
      <c r="N853" s="3"/>
      <c r="O853" s="3"/>
      <c r="P853" s="3"/>
      <c r="Q853" s="13"/>
      <c r="R853" s="67"/>
      <c r="S853" s="13"/>
      <c r="T853" s="13"/>
      <c r="U853" s="75"/>
      <c r="V853" s="58" t="s">
        <v>3550</v>
      </c>
      <c r="W853" s="59"/>
      <c r="X853" s="41"/>
      <c r="Y853" s="134" t="str">
        <f t="shared" si="172"/>
        <v/>
      </c>
      <c r="Z853" s="135" t="str">
        <f t="shared" si="173"/>
        <v/>
      </c>
      <c r="AA853" s="134"/>
      <c r="AB853" s="303"/>
      <c r="AC853" s="44"/>
      <c r="AD853" s="183" t="str">
        <f t="shared" si="174"/>
        <v/>
      </c>
      <c r="AE853" s="380">
        <v>0.1</v>
      </c>
      <c r="AF853" s="185" t="str">
        <f t="shared" si="175"/>
        <v/>
      </c>
      <c r="AG853" s="186" t="str">
        <f t="shared" si="176"/>
        <v/>
      </c>
      <c r="AH853" s="186" t="str">
        <f t="shared" si="177"/>
        <v/>
      </c>
      <c r="AI853" s="187" t="str">
        <f t="shared" si="178"/>
        <v/>
      </c>
      <c r="AJ853" s="337"/>
      <c r="AK853" s="61"/>
      <c r="AL853" s="372" t="str">
        <f t="shared" si="179"/>
        <v/>
      </c>
      <c r="AM853" s="14"/>
      <c r="AN853" s="15"/>
      <c r="AO853" s="15"/>
      <c r="AP853" s="15"/>
      <c r="AQ853" s="16"/>
      <c r="AR853" s="17"/>
      <c r="AT853" s="25"/>
      <c r="AU853" s="440" t="str">
        <f>IF($AT853="","",VLOOKUP($AT853,リスト!$CL:$CM,2,FALSE))</f>
        <v/>
      </c>
      <c r="AV853" s="449"/>
      <c r="AX853" s="384" t="str">
        <f t="shared" si="180"/>
        <v/>
      </c>
      <c r="AY853" s="384">
        <f t="shared" si="181"/>
        <v>0</v>
      </c>
      <c r="AZ853" s="384">
        <f t="shared" si="182"/>
        <v>0</v>
      </c>
      <c r="BA853" s="384">
        <f t="shared" si="183"/>
        <v>0</v>
      </c>
    </row>
    <row r="854" spans="2:53" s="177" customFormat="1" ht="24.75" hidden="1" customHeight="1" outlineLevel="1">
      <c r="B854" s="38"/>
      <c r="C854" s="52"/>
      <c r="D854" s="291" t="str">
        <f t="shared" si="171"/>
        <v/>
      </c>
      <c r="E854" s="3"/>
      <c r="F854" s="3"/>
      <c r="G854" s="3"/>
      <c r="H854" s="3"/>
      <c r="I854" s="3"/>
      <c r="J854" s="3"/>
      <c r="K854" s="3"/>
      <c r="L854" s="356"/>
      <c r="M854" s="3"/>
      <c r="N854" s="3"/>
      <c r="O854" s="3"/>
      <c r="P854" s="3"/>
      <c r="Q854" s="13"/>
      <c r="R854" s="67"/>
      <c r="S854" s="13"/>
      <c r="T854" s="13"/>
      <c r="U854" s="75"/>
      <c r="V854" s="58" t="s">
        <v>3550</v>
      </c>
      <c r="W854" s="59"/>
      <c r="X854" s="41"/>
      <c r="Y854" s="134" t="str">
        <f t="shared" si="172"/>
        <v/>
      </c>
      <c r="Z854" s="135" t="str">
        <f t="shared" si="173"/>
        <v/>
      </c>
      <c r="AA854" s="134"/>
      <c r="AB854" s="303"/>
      <c r="AC854" s="44"/>
      <c r="AD854" s="183" t="str">
        <f t="shared" si="174"/>
        <v/>
      </c>
      <c r="AE854" s="380">
        <v>0.1</v>
      </c>
      <c r="AF854" s="185" t="str">
        <f t="shared" si="175"/>
        <v/>
      </c>
      <c r="AG854" s="186" t="str">
        <f t="shared" si="176"/>
        <v/>
      </c>
      <c r="AH854" s="186" t="str">
        <f t="shared" si="177"/>
        <v/>
      </c>
      <c r="AI854" s="187" t="str">
        <f t="shared" si="178"/>
        <v/>
      </c>
      <c r="AJ854" s="337"/>
      <c r="AK854" s="61"/>
      <c r="AL854" s="372" t="str">
        <f t="shared" si="179"/>
        <v/>
      </c>
      <c r="AM854" s="14"/>
      <c r="AN854" s="15"/>
      <c r="AO854" s="15"/>
      <c r="AP854" s="15"/>
      <c r="AQ854" s="16"/>
      <c r="AR854" s="17"/>
      <c r="AT854" s="25"/>
      <c r="AU854" s="440" t="str">
        <f>IF($AT854="","",VLOOKUP($AT854,リスト!$CL:$CM,2,FALSE))</f>
        <v/>
      </c>
      <c r="AV854" s="449"/>
      <c r="AX854" s="384" t="str">
        <f t="shared" si="180"/>
        <v/>
      </c>
      <c r="AY854" s="384">
        <f t="shared" si="181"/>
        <v>0</v>
      </c>
      <c r="AZ854" s="384">
        <f t="shared" si="182"/>
        <v>0</v>
      </c>
      <c r="BA854" s="384">
        <f t="shared" si="183"/>
        <v>0</v>
      </c>
    </row>
    <row r="855" spans="2:53" s="177" customFormat="1" ht="24.75" hidden="1" customHeight="1" outlineLevel="1">
      <c r="B855" s="38"/>
      <c r="C855" s="52"/>
      <c r="D855" s="291" t="str">
        <f t="shared" si="171"/>
        <v/>
      </c>
      <c r="E855" s="3"/>
      <c r="F855" s="3"/>
      <c r="G855" s="3"/>
      <c r="H855" s="3"/>
      <c r="I855" s="3"/>
      <c r="J855" s="3"/>
      <c r="K855" s="3"/>
      <c r="L855" s="356"/>
      <c r="M855" s="3"/>
      <c r="N855" s="3"/>
      <c r="O855" s="3"/>
      <c r="P855" s="3"/>
      <c r="Q855" s="13"/>
      <c r="R855" s="67"/>
      <c r="S855" s="13"/>
      <c r="T855" s="13"/>
      <c r="U855" s="75"/>
      <c r="V855" s="58" t="s">
        <v>3550</v>
      </c>
      <c r="W855" s="59"/>
      <c r="X855" s="41"/>
      <c r="Y855" s="134" t="str">
        <f t="shared" si="172"/>
        <v/>
      </c>
      <c r="Z855" s="135" t="str">
        <f t="shared" si="173"/>
        <v/>
      </c>
      <c r="AA855" s="134"/>
      <c r="AB855" s="303"/>
      <c r="AC855" s="44"/>
      <c r="AD855" s="183" t="str">
        <f t="shared" si="174"/>
        <v/>
      </c>
      <c r="AE855" s="380">
        <v>0.1</v>
      </c>
      <c r="AF855" s="185" t="str">
        <f t="shared" si="175"/>
        <v/>
      </c>
      <c r="AG855" s="186" t="str">
        <f t="shared" si="176"/>
        <v/>
      </c>
      <c r="AH855" s="186" t="str">
        <f t="shared" si="177"/>
        <v/>
      </c>
      <c r="AI855" s="187" t="str">
        <f t="shared" si="178"/>
        <v/>
      </c>
      <c r="AJ855" s="337"/>
      <c r="AK855" s="61"/>
      <c r="AL855" s="372" t="str">
        <f t="shared" si="179"/>
        <v/>
      </c>
      <c r="AM855" s="14"/>
      <c r="AN855" s="15"/>
      <c r="AO855" s="15"/>
      <c r="AP855" s="15"/>
      <c r="AQ855" s="16"/>
      <c r="AR855" s="17"/>
      <c r="AT855" s="25"/>
      <c r="AU855" s="440" t="str">
        <f>IF($AT855="","",VLOOKUP($AT855,リスト!$CL:$CM,2,FALSE))</f>
        <v/>
      </c>
      <c r="AV855" s="449"/>
      <c r="AX855" s="384" t="str">
        <f t="shared" si="180"/>
        <v/>
      </c>
      <c r="AY855" s="384">
        <f t="shared" si="181"/>
        <v>0</v>
      </c>
      <c r="AZ855" s="384">
        <f t="shared" si="182"/>
        <v>0</v>
      </c>
      <c r="BA855" s="384">
        <f t="shared" si="183"/>
        <v>0</v>
      </c>
    </row>
    <row r="856" spans="2:53" s="177" customFormat="1" ht="24.75" hidden="1" customHeight="1" outlineLevel="1">
      <c r="B856" s="38"/>
      <c r="C856" s="52"/>
      <c r="D856" s="291" t="str">
        <f t="shared" si="171"/>
        <v/>
      </c>
      <c r="E856" s="3"/>
      <c r="F856" s="3"/>
      <c r="G856" s="3"/>
      <c r="H856" s="3"/>
      <c r="I856" s="3"/>
      <c r="J856" s="3"/>
      <c r="K856" s="3"/>
      <c r="L856" s="356"/>
      <c r="M856" s="3"/>
      <c r="N856" s="3"/>
      <c r="O856" s="3"/>
      <c r="P856" s="3"/>
      <c r="Q856" s="13"/>
      <c r="R856" s="67"/>
      <c r="S856" s="13"/>
      <c r="T856" s="13"/>
      <c r="U856" s="75"/>
      <c r="V856" s="58" t="s">
        <v>3550</v>
      </c>
      <c r="W856" s="59"/>
      <c r="X856" s="41"/>
      <c r="Y856" s="134" t="str">
        <f t="shared" si="172"/>
        <v/>
      </c>
      <c r="Z856" s="135" t="str">
        <f t="shared" si="173"/>
        <v/>
      </c>
      <c r="AA856" s="134"/>
      <c r="AB856" s="303"/>
      <c r="AC856" s="44"/>
      <c r="AD856" s="183" t="str">
        <f t="shared" si="174"/>
        <v/>
      </c>
      <c r="AE856" s="380">
        <v>0.1</v>
      </c>
      <c r="AF856" s="185" t="str">
        <f t="shared" si="175"/>
        <v/>
      </c>
      <c r="AG856" s="186" t="str">
        <f t="shared" si="176"/>
        <v/>
      </c>
      <c r="AH856" s="186" t="str">
        <f t="shared" si="177"/>
        <v/>
      </c>
      <c r="AI856" s="187" t="str">
        <f t="shared" si="178"/>
        <v/>
      </c>
      <c r="AJ856" s="337"/>
      <c r="AK856" s="61"/>
      <c r="AL856" s="372" t="str">
        <f t="shared" si="179"/>
        <v/>
      </c>
      <c r="AM856" s="14"/>
      <c r="AN856" s="15"/>
      <c r="AO856" s="15"/>
      <c r="AP856" s="15"/>
      <c r="AQ856" s="16"/>
      <c r="AR856" s="17"/>
      <c r="AT856" s="25"/>
      <c r="AU856" s="440" t="str">
        <f>IF($AT856="","",VLOOKUP($AT856,リスト!$CL:$CM,2,FALSE))</f>
        <v/>
      </c>
      <c r="AV856" s="449"/>
      <c r="AX856" s="384" t="str">
        <f t="shared" si="180"/>
        <v/>
      </c>
      <c r="AY856" s="384">
        <f t="shared" si="181"/>
        <v>0</v>
      </c>
      <c r="AZ856" s="384">
        <f t="shared" si="182"/>
        <v>0</v>
      </c>
      <c r="BA856" s="384">
        <f t="shared" si="183"/>
        <v>0</v>
      </c>
    </row>
    <row r="857" spans="2:53" s="177" customFormat="1" ht="24.75" hidden="1" customHeight="1" outlineLevel="1">
      <c r="B857" s="38"/>
      <c r="C857" s="52"/>
      <c r="D857" s="291" t="str">
        <f t="shared" si="171"/>
        <v/>
      </c>
      <c r="E857" s="3"/>
      <c r="F857" s="3"/>
      <c r="G857" s="3"/>
      <c r="H857" s="3"/>
      <c r="I857" s="3"/>
      <c r="J857" s="3"/>
      <c r="K857" s="3"/>
      <c r="L857" s="356"/>
      <c r="M857" s="3"/>
      <c r="N857" s="3"/>
      <c r="O857" s="3"/>
      <c r="P857" s="3"/>
      <c r="Q857" s="13"/>
      <c r="R857" s="67"/>
      <c r="S857" s="13"/>
      <c r="T857" s="13"/>
      <c r="U857" s="75"/>
      <c r="V857" s="58" t="s">
        <v>3550</v>
      </c>
      <c r="W857" s="59"/>
      <c r="X857" s="41"/>
      <c r="Y857" s="134" t="str">
        <f t="shared" si="172"/>
        <v/>
      </c>
      <c r="Z857" s="135" t="str">
        <f t="shared" si="173"/>
        <v/>
      </c>
      <c r="AA857" s="134"/>
      <c r="AB857" s="303"/>
      <c r="AC857" s="44"/>
      <c r="AD857" s="183" t="str">
        <f t="shared" si="174"/>
        <v/>
      </c>
      <c r="AE857" s="380">
        <v>0.1</v>
      </c>
      <c r="AF857" s="185" t="str">
        <f t="shared" si="175"/>
        <v/>
      </c>
      <c r="AG857" s="186" t="str">
        <f t="shared" si="176"/>
        <v/>
      </c>
      <c r="AH857" s="186" t="str">
        <f t="shared" si="177"/>
        <v/>
      </c>
      <c r="AI857" s="187" t="str">
        <f t="shared" si="178"/>
        <v/>
      </c>
      <c r="AJ857" s="337"/>
      <c r="AK857" s="61"/>
      <c r="AL857" s="372" t="str">
        <f t="shared" si="179"/>
        <v/>
      </c>
      <c r="AM857" s="14"/>
      <c r="AN857" s="15"/>
      <c r="AO857" s="15"/>
      <c r="AP857" s="15"/>
      <c r="AQ857" s="16"/>
      <c r="AR857" s="17"/>
      <c r="AT857" s="25"/>
      <c r="AU857" s="440" t="str">
        <f>IF($AT857="","",VLOOKUP($AT857,リスト!$CL:$CM,2,FALSE))</f>
        <v/>
      </c>
      <c r="AV857" s="449"/>
      <c r="AX857" s="384" t="str">
        <f t="shared" si="180"/>
        <v/>
      </c>
      <c r="AY857" s="384">
        <f t="shared" si="181"/>
        <v>0</v>
      </c>
      <c r="AZ857" s="384">
        <f t="shared" si="182"/>
        <v>0</v>
      </c>
      <c r="BA857" s="384">
        <f t="shared" si="183"/>
        <v>0</v>
      </c>
    </row>
    <row r="858" spans="2:53" s="177" customFormat="1" ht="24.75" hidden="1" customHeight="1" outlineLevel="1">
      <c r="B858" s="38"/>
      <c r="C858" s="52"/>
      <c r="D858" s="291" t="str">
        <f t="shared" si="171"/>
        <v/>
      </c>
      <c r="E858" s="3"/>
      <c r="F858" s="3"/>
      <c r="G858" s="3"/>
      <c r="H858" s="3"/>
      <c r="I858" s="3"/>
      <c r="J858" s="3"/>
      <c r="K858" s="3"/>
      <c r="L858" s="356"/>
      <c r="M858" s="3"/>
      <c r="N858" s="3"/>
      <c r="O858" s="3"/>
      <c r="P858" s="3"/>
      <c r="Q858" s="13"/>
      <c r="R858" s="67"/>
      <c r="S858" s="13"/>
      <c r="T858" s="13"/>
      <c r="U858" s="75"/>
      <c r="V858" s="58" t="s">
        <v>3550</v>
      </c>
      <c r="W858" s="59"/>
      <c r="X858" s="41"/>
      <c r="Y858" s="134" t="str">
        <f t="shared" si="172"/>
        <v/>
      </c>
      <c r="Z858" s="135" t="str">
        <f t="shared" si="173"/>
        <v/>
      </c>
      <c r="AA858" s="134"/>
      <c r="AB858" s="303"/>
      <c r="AC858" s="44"/>
      <c r="AD858" s="183" t="str">
        <f t="shared" si="174"/>
        <v/>
      </c>
      <c r="AE858" s="380">
        <v>0.1</v>
      </c>
      <c r="AF858" s="185" t="str">
        <f t="shared" si="175"/>
        <v/>
      </c>
      <c r="AG858" s="186" t="str">
        <f t="shared" si="176"/>
        <v/>
      </c>
      <c r="AH858" s="186" t="str">
        <f t="shared" si="177"/>
        <v/>
      </c>
      <c r="AI858" s="187" t="str">
        <f t="shared" si="178"/>
        <v/>
      </c>
      <c r="AJ858" s="337"/>
      <c r="AK858" s="61"/>
      <c r="AL858" s="372" t="str">
        <f t="shared" si="179"/>
        <v/>
      </c>
      <c r="AM858" s="14"/>
      <c r="AN858" s="15"/>
      <c r="AO858" s="15"/>
      <c r="AP858" s="15"/>
      <c r="AQ858" s="16"/>
      <c r="AR858" s="17"/>
      <c r="AT858" s="25"/>
      <c r="AU858" s="440" t="str">
        <f>IF($AT858="","",VLOOKUP($AT858,リスト!$CL:$CM,2,FALSE))</f>
        <v/>
      </c>
      <c r="AV858" s="449"/>
      <c r="AX858" s="384" t="str">
        <f t="shared" si="180"/>
        <v/>
      </c>
      <c r="AY858" s="384">
        <f t="shared" si="181"/>
        <v>0</v>
      </c>
      <c r="AZ858" s="384">
        <f t="shared" si="182"/>
        <v>0</v>
      </c>
      <c r="BA858" s="384">
        <f t="shared" si="183"/>
        <v>0</v>
      </c>
    </row>
    <row r="859" spans="2:53" s="177" customFormat="1" ht="24.75" hidden="1" customHeight="1" outlineLevel="1">
      <c r="B859" s="38"/>
      <c r="C859" s="52"/>
      <c r="D859" s="291" t="str">
        <f t="shared" si="171"/>
        <v/>
      </c>
      <c r="E859" s="3"/>
      <c r="F859" s="3"/>
      <c r="G859" s="3"/>
      <c r="H859" s="3"/>
      <c r="I859" s="3"/>
      <c r="J859" s="3"/>
      <c r="K859" s="3"/>
      <c r="L859" s="356"/>
      <c r="M859" s="3"/>
      <c r="N859" s="3"/>
      <c r="O859" s="3"/>
      <c r="P859" s="3"/>
      <c r="Q859" s="13"/>
      <c r="R859" s="67"/>
      <c r="S859" s="13"/>
      <c r="T859" s="13"/>
      <c r="U859" s="75"/>
      <c r="V859" s="58" t="s">
        <v>3550</v>
      </c>
      <c r="W859" s="59"/>
      <c r="X859" s="41"/>
      <c r="Y859" s="134" t="str">
        <f t="shared" si="172"/>
        <v/>
      </c>
      <c r="Z859" s="135" t="str">
        <f t="shared" si="173"/>
        <v/>
      </c>
      <c r="AA859" s="134"/>
      <c r="AB859" s="303"/>
      <c r="AC859" s="44"/>
      <c r="AD859" s="183" t="str">
        <f t="shared" si="174"/>
        <v/>
      </c>
      <c r="AE859" s="380">
        <v>0.1</v>
      </c>
      <c r="AF859" s="185" t="str">
        <f t="shared" si="175"/>
        <v/>
      </c>
      <c r="AG859" s="186" t="str">
        <f t="shared" si="176"/>
        <v/>
      </c>
      <c r="AH859" s="186" t="str">
        <f t="shared" si="177"/>
        <v/>
      </c>
      <c r="AI859" s="187" t="str">
        <f t="shared" si="178"/>
        <v/>
      </c>
      <c r="AJ859" s="337"/>
      <c r="AK859" s="61"/>
      <c r="AL859" s="372" t="str">
        <f t="shared" si="179"/>
        <v/>
      </c>
      <c r="AM859" s="14"/>
      <c r="AN859" s="15"/>
      <c r="AO859" s="15"/>
      <c r="AP859" s="15"/>
      <c r="AQ859" s="16"/>
      <c r="AR859" s="17"/>
      <c r="AT859" s="25"/>
      <c r="AU859" s="440" t="str">
        <f>IF($AT859="","",VLOOKUP($AT859,リスト!$CL:$CM,2,FALSE))</f>
        <v/>
      </c>
      <c r="AV859" s="449"/>
      <c r="AX859" s="384" t="str">
        <f t="shared" si="180"/>
        <v/>
      </c>
      <c r="AY859" s="384">
        <f t="shared" si="181"/>
        <v>0</v>
      </c>
      <c r="AZ859" s="384">
        <f t="shared" si="182"/>
        <v>0</v>
      </c>
      <c r="BA859" s="384">
        <f t="shared" si="183"/>
        <v>0</v>
      </c>
    </row>
    <row r="860" spans="2:53" s="177" customFormat="1" ht="24.75" hidden="1" customHeight="1" outlineLevel="1">
      <c r="B860" s="38"/>
      <c r="C860" s="52"/>
      <c r="D860" s="291" t="str">
        <f t="shared" si="171"/>
        <v/>
      </c>
      <c r="E860" s="3"/>
      <c r="F860" s="3"/>
      <c r="G860" s="3"/>
      <c r="H860" s="3"/>
      <c r="I860" s="3"/>
      <c r="J860" s="3"/>
      <c r="K860" s="3"/>
      <c r="L860" s="356"/>
      <c r="M860" s="3"/>
      <c r="N860" s="3"/>
      <c r="O860" s="3"/>
      <c r="P860" s="3"/>
      <c r="Q860" s="13"/>
      <c r="R860" s="67"/>
      <c r="S860" s="13"/>
      <c r="T860" s="13"/>
      <c r="U860" s="75"/>
      <c r="V860" s="58" t="s">
        <v>3550</v>
      </c>
      <c r="W860" s="59"/>
      <c r="X860" s="41"/>
      <c r="Y860" s="134" t="str">
        <f t="shared" si="172"/>
        <v/>
      </c>
      <c r="Z860" s="135" t="str">
        <f t="shared" si="173"/>
        <v/>
      </c>
      <c r="AA860" s="134"/>
      <c r="AB860" s="303"/>
      <c r="AC860" s="44"/>
      <c r="AD860" s="183" t="str">
        <f t="shared" si="174"/>
        <v/>
      </c>
      <c r="AE860" s="380">
        <v>0.1</v>
      </c>
      <c r="AF860" s="185" t="str">
        <f t="shared" si="175"/>
        <v/>
      </c>
      <c r="AG860" s="186" t="str">
        <f t="shared" si="176"/>
        <v/>
      </c>
      <c r="AH860" s="186" t="str">
        <f t="shared" si="177"/>
        <v/>
      </c>
      <c r="AI860" s="187" t="str">
        <f t="shared" si="178"/>
        <v/>
      </c>
      <c r="AJ860" s="337"/>
      <c r="AK860" s="61"/>
      <c r="AL860" s="372" t="str">
        <f t="shared" si="179"/>
        <v/>
      </c>
      <c r="AM860" s="14"/>
      <c r="AN860" s="15"/>
      <c r="AO860" s="15"/>
      <c r="AP860" s="15"/>
      <c r="AQ860" s="16"/>
      <c r="AR860" s="17"/>
      <c r="AT860" s="25"/>
      <c r="AU860" s="440" t="str">
        <f>IF($AT860="","",VLOOKUP($AT860,リスト!$CL:$CM,2,FALSE))</f>
        <v/>
      </c>
      <c r="AV860" s="449"/>
      <c r="AX860" s="384" t="str">
        <f t="shared" si="180"/>
        <v/>
      </c>
      <c r="AY860" s="384">
        <f t="shared" si="181"/>
        <v>0</v>
      </c>
      <c r="AZ860" s="384">
        <f t="shared" si="182"/>
        <v>0</v>
      </c>
      <c r="BA860" s="384">
        <f t="shared" si="183"/>
        <v>0</v>
      </c>
    </row>
    <row r="861" spans="2:53" s="177" customFormat="1" ht="24.75" hidden="1" customHeight="1" outlineLevel="1">
      <c r="B861" s="38"/>
      <c r="C861" s="52"/>
      <c r="D861" s="291" t="str">
        <f t="shared" si="171"/>
        <v/>
      </c>
      <c r="E861" s="3"/>
      <c r="F861" s="3"/>
      <c r="G861" s="3"/>
      <c r="H861" s="3"/>
      <c r="I861" s="3"/>
      <c r="J861" s="3"/>
      <c r="K861" s="3"/>
      <c r="L861" s="356"/>
      <c r="M861" s="3"/>
      <c r="N861" s="3"/>
      <c r="O861" s="3"/>
      <c r="P861" s="3"/>
      <c r="Q861" s="13"/>
      <c r="R861" s="67"/>
      <c r="S861" s="13"/>
      <c r="T861" s="13"/>
      <c r="U861" s="75"/>
      <c r="V861" s="58" t="s">
        <v>3550</v>
      </c>
      <c r="W861" s="59"/>
      <c r="X861" s="41"/>
      <c r="Y861" s="134" t="str">
        <f t="shared" si="172"/>
        <v/>
      </c>
      <c r="Z861" s="135" t="str">
        <f t="shared" si="173"/>
        <v/>
      </c>
      <c r="AA861" s="134"/>
      <c r="AB861" s="303"/>
      <c r="AC861" s="44"/>
      <c r="AD861" s="183" t="str">
        <f t="shared" si="174"/>
        <v/>
      </c>
      <c r="AE861" s="380">
        <v>0.1</v>
      </c>
      <c r="AF861" s="185" t="str">
        <f t="shared" si="175"/>
        <v/>
      </c>
      <c r="AG861" s="186" t="str">
        <f t="shared" si="176"/>
        <v/>
      </c>
      <c r="AH861" s="186" t="str">
        <f t="shared" si="177"/>
        <v/>
      </c>
      <c r="AI861" s="187" t="str">
        <f t="shared" si="178"/>
        <v/>
      </c>
      <c r="AJ861" s="337"/>
      <c r="AK861" s="61"/>
      <c r="AL861" s="372" t="str">
        <f t="shared" si="179"/>
        <v/>
      </c>
      <c r="AM861" s="14"/>
      <c r="AN861" s="15"/>
      <c r="AO861" s="15"/>
      <c r="AP861" s="15"/>
      <c r="AQ861" s="16"/>
      <c r="AR861" s="17"/>
      <c r="AT861" s="25"/>
      <c r="AU861" s="440" t="str">
        <f>IF($AT861="","",VLOOKUP($AT861,リスト!$CL:$CM,2,FALSE))</f>
        <v/>
      </c>
      <c r="AV861" s="449"/>
      <c r="AX861" s="384" t="str">
        <f t="shared" si="180"/>
        <v/>
      </c>
      <c r="AY861" s="384">
        <f t="shared" si="181"/>
        <v>0</v>
      </c>
      <c r="AZ861" s="384">
        <f t="shared" si="182"/>
        <v>0</v>
      </c>
      <c r="BA861" s="384">
        <f t="shared" si="183"/>
        <v>0</v>
      </c>
    </row>
    <row r="862" spans="2:53" s="177" customFormat="1" ht="24.75" hidden="1" customHeight="1" outlineLevel="1">
      <c r="B862" s="38"/>
      <c r="C862" s="52"/>
      <c r="D862" s="291" t="str">
        <f t="shared" si="171"/>
        <v/>
      </c>
      <c r="E862" s="3"/>
      <c r="F862" s="3"/>
      <c r="G862" s="3"/>
      <c r="H862" s="3"/>
      <c r="I862" s="3"/>
      <c r="J862" s="3"/>
      <c r="K862" s="3"/>
      <c r="L862" s="356"/>
      <c r="M862" s="3"/>
      <c r="N862" s="3"/>
      <c r="O862" s="3"/>
      <c r="P862" s="3"/>
      <c r="Q862" s="13"/>
      <c r="R862" s="67"/>
      <c r="S862" s="13"/>
      <c r="T862" s="13"/>
      <c r="U862" s="75"/>
      <c r="V862" s="58" t="s">
        <v>3550</v>
      </c>
      <c r="W862" s="59"/>
      <c r="X862" s="41"/>
      <c r="Y862" s="134" t="str">
        <f t="shared" si="172"/>
        <v/>
      </c>
      <c r="Z862" s="135" t="str">
        <f t="shared" si="173"/>
        <v/>
      </c>
      <c r="AA862" s="134"/>
      <c r="AB862" s="303"/>
      <c r="AC862" s="44"/>
      <c r="AD862" s="183" t="str">
        <f t="shared" si="174"/>
        <v/>
      </c>
      <c r="AE862" s="380">
        <v>0.1</v>
      </c>
      <c r="AF862" s="185" t="str">
        <f t="shared" si="175"/>
        <v/>
      </c>
      <c r="AG862" s="186" t="str">
        <f t="shared" si="176"/>
        <v/>
      </c>
      <c r="AH862" s="186" t="str">
        <f t="shared" si="177"/>
        <v/>
      </c>
      <c r="AI862" s="187" t="str">
        <f t="shared" si="178"/>
        <v/>
      </c>
      <c r="AJ862" s="337"/>
      <c r="AK862" s="61"/>
      <c r="AL862" s="372" t="str">
        <f t="shared" si="179"/>
        <v/>
      </c>
      <c r="AM862" s="14"/>
      <c r="AN862" s="15"/>
      <c r="AO862" s="15"/>
      <c r="AP862" s="15"/>
      <c r="AQ862" s="16"/>
      <c r="AR862" s="17"/>
      <c r="AT862" s="25"/>
      <c r="AU862" s="440" t="str">
        <f>IF($AT862="","",VLOOKUP($AT862,リスト!$CL:$CM,2,FALSE))</f>
        <v/>
      </c>
      <c r="AV862" s="449"/>
      <c r="AX862" s="384" t="str">
        <f t="shared" si="180"/>
        <v/>
      </c>
      <c r="AY862" s="384">
        <f t="shared" si="181"/>
        <v>0</v>
      </c>
      <c r="AZ862" s="384">
        <f t="shared" si="182"/>
        <v>0</v>
      </c>
      <c r="BA862" s="384">
        <f t="shared" si="183"/>
        <v>0</v>
      </c>
    </row>
    <row r="863" spans="2:53" s="177" customFormat="1" ht="24.75" hidden="1" customHeight="1" outlineLevel="1">
      <c r="B863" s="38"/>
      <c r="C863" s="52"/>
      <c r="D863" s="291" t="str">
        <f t="shared" si="171"/>
        <v/>
      </c>
      <c r="E863" s="3"/>
      <c r="F863" s="3"/>
      <c r="G863" s="3"/>
      <c r="H863" s="3"/>
      <c r="I863" s="3"/>
      <c r="J863" s="3"/>
      <c r="K863" s="3"/>
      <c r="L863" s="356"/>
      <c r="M863" s="3"/>
      <c r="N863" s="3"/>
      <c r="O863" s="3"/>
      <c r="P863" s="3"/>
      <c r="Q863" s="13"/>
      <c r="R863" s="67"/>
      <c r="S863" s="13"/>
      <c r="T863" s="13"/>
      <c r="U863" s="75"/>
      <c r="V863" s="58" t="s">
        <v>3550</v>
      </c>
      <c r="W863" s="59"/>
      <c r="X863" s="41"/>
      <c r="Y863" s="134" t="str">
        <f t="shared" si="172"/>
        <v/>
      </c>
      <c r="Z863" s="135" t="str">
        <f t="shared" si="173"/>
        <v/>
      </c>
      <c r="AA863" s="134"/>
      <c r="AB863" s="303"/>
      <c r="AC863" s="44"/>
      <c r="AD863" s="183" t="str">
        <f t="shared" si="174"/>
        <v/>
      </c>
      <c r="AE863" s="380">
        <v>0.1</v>
      </c>
      <c r="AF863" s="185" t="str">
        <f t="shared" si="175"/>
        <v/>
      </c>
      <c r="AG863" s="186" t="str">
        <f t="shared" si="176"/>
        <v/>
      </c>
      <c r="AH863" s="186" t="str">
        <f t="shared" si="177"/>
        <v/>
      </c>
      <c r="AI863" s="187" t="str">
        <f t="shared" si="178"/>
        <v/>
      </c>
      <c r="AJ863" s="337"/>
      <c r="AK863" s="61"/>
      <c r="AL863" s="372" t="str">
        <f t="shared" si="179"/>
        <v/>
      </c>
      <c r="AM863" s="14"/>
      <c r="AN863" s="15"/>
      <c r="AO863" s="15"/>
      <c r="AP863" s="15"/>
      <c r="AQ863" s="16"/>
      <c r="AR863" s="17"/>
      <c r="AT863" s="25"/>
      <c r="AU863" s="440" t="str">
        <f>IF($AT863="","",VLOOKUP($AT863,リスト!$CL:$CM,2,FALSE))</f>
        <v/>
      </c>
      <c r="AV863" s="449"/>
      <c r="AX863" s="384" t="str">
        <f t="shared" si="180"/>
        <v/>
      </c>
      <c r="AY863" s="384">
        <f t="shared" si="181"/>
        <v>0</v>
      </c>
      <c r="AZ863" s="384">
        <f t="shared" si="182"/>
        <v>0</v>
      </c>
      <c r="BA863" s="384">
        <f t="shared" si="183"/>
        <v>0</v>
      </c>
    </row>
    <row r="864" spans="2:53" s="177" customFormat="1" ht="24.75" hidden="1" customHeight="1" outlineLevel="1">
      <c r="B864" s="38"/>
      <c r="C864" s="52"/>
      <c r="D864" s="291" t="str">
        <f t="shared" si="171"/>
        <v/>
      </c>
      <c r="E864" s="3"/>
      <c r="F864" s="3"/>
      <c r="G864" s="3"/>
      <c r="H864" s="3"/>
      <c r="I864" s="3"/>
      <c r="J864" s="3"/>
      <c r="K864" s="3"/>
      <c r="L864" s="356"/>
      <c r="M864" s="3"/>
      <c r="N864" s="3"/>
      <c r="O864" s="3"/>
      <c r="P864" s="3"/>
      <c r="Q864" s="13"/>
      <c r="R864" s="67"/>
      <c r="S864" s="13"/>
      <c r="T864" s="13"/>
      <c r="U864" s="75"/>
      <c r="V864" s="58" t="s">
        <v>3550</v>
      </c>
      <c r="W864" s="59"/>
      <c r="X864" s="41"/>
      <c r="Y864" s="134" t="str">
        <f t="shared" si="172"/>
        <v/>
      </c>
      <c r="Z864" s="135" t="str">
        <f t="shared" si="173"/>
        <v/>
      </c>
      <c r="AA864" s="134"/>
      <c r="AB864" s="303"/>
      <c r="AC864" s="44"/>
      <c r="AD864" s="183" t="str">
        <f t="shared" si="174"/>
        <v/>
      </c>
      <c r="AE864" s="380">
        <v>0.1</v>
      </c>
      <c r="AF864" s="185" t="str">
        <f t="shared" si="175"/>
        <v/>
      </c>
      <c r="AG864" s="186" t="str">
        <f t="shared" si="176"/>
        <v/>
      </c>
      <c r="AH864" s="186" t="str">
        <f t="shared" si="177"/>
        <v/>
      </c>
      <c r="AI864" s="187" t="str">
        <f t="shared" si="178"/>
        <v/>
      </c>
      <c r="AJ864" s="337"/>
      <c r="AK864" s="61"/>
      <c r="AL864" s="372" t="str">
        <f t="shared" si="179"/>
        <v/>
      </c>
      <c r="AM864" s="14"/>
      <c r="AN864" s="15"/>
      <c r="AO864" s="15"/>
      <c r="AP864" s="15"/>
      <c r="AQ864" s="16"/>
      <c r="AR864" s="17"/>
      <c r="AT864" s="25"/>
      <c r="AU864" s="440" t="str">
        <f>IF($AT864="","",VLOOKUP($AT864,リスト!$CL:$CM,2,FALSE))</f>
        <v/>
      </c>
      <c r="AV864" s="449"/>
      <c r="AX864" s="384" t="str">
        <f t="shared" si="180"/>
        <v/>
      </c>
      <c r="AY864" s="384">
        <f t="shared" si="181"/>
        <v>0</v>
      </c>
      <c r="AZ864" s="384">
        <f t="shared" si="182"/>
        <v>0</v>
      </c>
      <c r="BA864" s="384">
        <f t="shared" si="183"/>
        <v>0</v>
      </c>
    </row>
    <row r="865" spans="2:53" s="177" customFormat="1" ht="24.75" hidden="1" customHeight="1" outlineLevel="1">
      <c r="B865" s="38"/>
      <c r="C865" s="52"/>
      <c r="D865" s="291" t="str">
        <f t="shared" si="171"/>
        <v/>
      </c>
      <c r="E865" s="3"/>
      <c r="F865" s="3"/>
      <c r="G865" s="3"/>
      <c r="H865" s="3"/>
      <c r="I865" s="3"/>
      <c r="J865" s="3"/>
      <c r="K865" s="3"/>
      <c r="L865" s="356"/>
      <c r="M865" s="3"/>
      <c r="N865" s="3"/>
      <c r="O865" s="3"/>
      <c r="P865" s="3"/>
      <c r="Q865" s="13"/>
      <c r="R865" s="67"/>
      <c r="S865" s="13"/>
      <c r="T865" s="13"/>
      <c r="U865" s="75"/>
      <c r="V865" s="58" t="s">
        <v>3550</v>
      </c>
      <c r="W865" s="59"/>
      <c r="X865" s="41"/>
      <c r="Y865" s="134" t="str">
        <f t="shared" si="172"/>
        <v/>
      </c>
      <c r="Z865" s="135" t="str">
        <f t="shared" si="173"/>
        <v/>
      </c>
      <c r="AA865" s="134"/>
      <c r="AB865" s="303"/>
      <c r="AC865" s="44"/>
      <c r="AD865" s="183" t="str">
        <f t="shared" si="174"/>
        <v/>
      </c>
      <c r="AE865" s="380">
        <v>0.1</v>
      </c>
      <c r="AF865" s="185" t="str">
        <f t="shared" si="175"/>
        <v/>
      </c>
      <c r="AG865" s="186" t="str">
        <f t="shared" si="176"/>
        <v/>
      </c>
      <c r="AH865" s="186" t="str">
        <f t="shared" si="177"/>
        <v/>
      </c>
      <c r="AI865" s="187" t="str">
        <f t="shared" si="178"/>
        <v/>
      </c>
      <c r="AJ865" s="337"/>
      <c r="AK865" s="61"/>
      <c r="AL865" s="372" t="str">
        <f t="shared" si="179"/>
        <v/>
      </c>
      <c r="AM865" s="14"/>
      <c r="AN865" s="15"/>
      <c r="AO865" s="15"/>
      <c r="AP865" s="15"/>
      <c r="AQ865" s="16"/>
      <c r="AR865" s="17"/>
      <c r="AT865" s="25"/>
      <c r="AU865" s="440" t="str">
        <f>IF($AT865="","",VLOOKUP($AT865,リスト!$CL:$CM,2,FALSE))</f>
        <v/>
      </c>
      <c r="AV865" s="449"/>
      <c r="AX865" s="384" t="str">
        <f t="shared" si="180"/>
        <v/>
      </c>
      <c r="AY865" s="384">
        <f t="shared" si="181"/>
        <v>0</v>
      </c>
      <c r="AZ865" s="384">
        <f t="shared" si="182"/>
        <v>0</v>
      </c>
      <c r="BA865" s="384">
        <f t="shared" si="183"/>
        <v>0</v>
      </c>
    </row>
    <row r="866" spans="2:53" s="177" customFormat="1" ht="24.75" hidden="1" customHeight="1" outlineLevel="1">
      <c r="B866" s="38"/>
      <c r="C866" s="52"/>
      <c r="D866" s="291" t="str">
        <f t="shared" si="171"/>
        <v/>
      </c>
      <c r="E866" s="3"/>
      <c r="F866" s="3"/>
      <c r="G866" s="3"/>
      <c r="H866" s="3"/>
      <c r="I866" s="3"/>
      <c r="J866" s="3"/>
      <c r="K866" s="3"/>
      <c r="L866" s="356"/>
      <c r="M866" s="3"/>
      <c r="N866" s="3"/>
      <c r="O866" s="3"/>
      <c r="P866" s="3"/>
      <c r="Q866" s="13"/>
      <c r="R866" s="67"/>
      <c r="S866" s="13"/>
      <c r="T866" s="13"/>
      <c r="U866" s="75"/>
      <c r="V866" s="58" t="s">
        <v>3550</v>
      </c>
      <c r="W866" s="59"/>
      <c r="X866" s="41"/>
      <c r="Y866" s="134" t="str">
        <f t="shared" si="172"/>
        <v/>
      </c>
      <c r="Z866" s="135" t="str">
        <f t="shared" si="173"/>
        <v/>
      </c>
      <c r="AA866" s="134"/>
      <c r="AB866" s="303"/>
      <c r="AC866" s="44"/>
      <c r="AD866" s="183" t="str">
        <f t="shared" si="174"/>
        <v/>
      </c>
      <c r="AE866" s="380">
        <v>0.1</v>
      </c>
      <c r="AF866" s="185" t="str">
        <f t="shared" si="175"/>
        <v/>
      </c>
      <c r="AG866" s="186" t="str">
        <f t="shared" si="176"/>
        <v/>
      </c>
      <c r="AH866" s="186" t="str">
        <f t="shared" si="177"/>
        <v/>
      </c>
      <c r="AI866" s="187" t="str">
        <f t="shared" si="178"/>
        <v/>
      </c>
      <c r="AJ866" s="337"/>
      <c r="AK866" s="61"/>
      <c r="AL866" s="372" t="str">
        <f t="shared" si="179"/>
        <v/>
      </c>
      <c r="AM866" s="14"/>
      <c r="AN866" s="15"/>
      <c r="AO866" s="15"/>
      <c r="AP866" s="15"/>
      <c r="AQ866" s="16"/>
      <c r="AR866" s="17"/>
      <c r="AT866" s="25"/>
      <c r="AU866" s="440" t="str">
        <f>IF($AT866="","",VLOOKUP($AT866,リスト!$CL:$CM,2,FALSE))</f>
        <v/>
      </c>
      <c r="AV866" s="449"/>
      <c r="AX866" s="384" t="str">
        <f t="shared" si="180"/>
        <v/>
      </c>
      <c r="AY866" s="384">
        <f t="shared" si="181"/>
        <v>0</v>
      </c>
      <c r="AZ866" s="384">
        <f t="shared" si="182"/>
        <v>0</v>
      </c>
      <c r="BA866" s="384">
        <f t="shared" si="183"/>
        <v>0</v>
      </c>
    </row>
    <row r="867" spans="2:53" s="177" customFormat="1" ht="24.75" hidden="1" customHeight="1" outlineLevel="1">
      <c r="B867" s="38"/>
      <c r="C867" s="52"/>
      <c r="D867" s="291" t="str">
        <f t="shared" si="171"/>
        <v/>
      </c>
      <c r="E867" s="3"/>
      <c r="F867" s="3"/>
      <c r="G867" s="3"/>
      <c r="H867" s="3"/>
      <c r="I867" s="3"/>
      <c r="J867" s="3"/>
      <c r="K867" s="3"/>
      <c r="L867" s="356"/>
      <c r="M867" s="3"/>
      <c r="N867" s="3"/>
      <c r="O867" s="3"/>
      <c r="P867" s="3"/>
      <c r="Q867" s="13"/>
      <c r="R867" s="67"/>
      <c r="S867" s="13"/>
      <c r="T867" s="13"/>
      <c r="U867" s="75"/>
      <c r="V867" s="58" t="s">
        <v>3550</v>
      </c>
      <c r="W867" s="59"/>
      <c r="X867" s="41"/>
      <c r="Y867" s="134" t="str">
        <f t="shared" si="172"/>
        <v/>
      </c>
      <c r="Z867" s="135" t="str">
        <f t="shared" si="173"/>
        <v/>
      </c>
      <c r="AA867" s="134"/>
      <c r="AB867" s="303"/>
      <c r="AC867" s="44"/>
      <c r="AD867" s="183" t="str">
        <f t="shared" si="174"/>
        <v/>
      </c>
      <c r="AE867" s="380">
        <v>0.1</v>
      </c>
      <c r="AF867" s="185" t="str">
        <f t="shared" si="175"/>
        <v/>
      </c>
      <c r="AG867" s="186" t="str">
        <f t="shared" si="176"/>
        <v/>
      </c>
      <c r="AH867" s="186" t="str">
        <f t="shared" si="177"/>
        <v/>
      </c>
      <c r="AI867" s="187" t="str">
        <f t="shared" si="178"/>
        <v/>
      </c>
      <c r="AJ867" s="337"/>
      <c r="AK867" s="61"/>
      <c r="AL867" s="372" t="str">
        <f t="shared" si="179"/>
        <v/>
      </c>
      <c r="AM867" s="14"/>
      <c r="AN867" s="15"/>
      <c r="AO867" s="15"/>
      <c r="AP867" s="15"/>
      <c r="AQ867" s="16"/>
      <c r="AR867" s="17"/>
      <c r="AT867" s="25"/>
      <c r="AU867" s="440" t="str">
        <f>IF($AT867="","",VLOOKUP($AT867,リスト!$CL:$CM,2,FALSE))</f>
        <v/>
      </c>
      <c r="AV867" s="449"/>
      <c r="AX867" s="384" t="str">
        <f t="shared" si="180"/>
        <v/>
      </c>
      <c r="AY867" s="384">
        <f t="shared" si="181"/>
        <v>0</v>
      </c>
      <c r="AZ867" s="384">
        <f t="shared" si="182"/>
        <v>0</v>
      </c>
      <c r="BA867" s="384">
        <f t="shared" si="183"/>
        <v>0</v>
      </c>
    </row>
    <row r="868" spans="2:53" s="177" customFormat="1" ht="24.75" hidden="1" customHeight="1" outlineLevel="1">
      <c r="B868" s="38"/>
      <c r="C868" s="52"/>
      <c r="D868" s="291" t="str">
        <f t="shared" si="171"/>
        <v/>
      </c>
      <c r="E868" s="3"/>
      <c r="F868" s="3"/>
      <c r="G868" s="3"/>
      <c r="H868" s="3"/>
      <c r="I868" s="3"/>
      <c r="J868" s="3"/>
      <c r="K868" s="3"/>
      <c r="L868" s="356"/>
      <c r="M868" s="3"/>
      <c r="N868" s="3"/>
      <c r="O868" s="3"/>
      <c r="P868" s="3"/>
      <c r="Q868" s="13"/>
      <c r="R868" s="67"/>
      <c r="S868" s="13"/>
      <c r="T868" s="13"/>
      <c r="U868" s="75"/>
      <c r="V868" s="58" t="s">
        <v>3550</v>
      </c>
      <c r="W868" s="59"/>
      <c r="X868" s="41"/>
      <c r="Y868" s="134" t="str">
        <f t="shared" si="172"/>
        <v/>
      </c>
      <c r="Z868" s="135" t="str">
        <f t="shared" si="173"/>
        <v/>
      </c>
      <c r="AA868" s="134"/>
      <c r="AB868" s="303"/>
      <c r="AC868" s="44"/>
      <c r="AD868" s="183" t="str">
        <f t="shared" si="174"/>
        <v/>
      </c>
      <c r="AE868" s="380">
        <v>0.1</v>
      </c>
      <c r="AF868" s="185" t="str">
        <f t="shared" si="175"/>
        <v/>
      </c>
      <c r="AG868" s="186" t="str">
        <f t="shared" si="176"/>
        <v/>
      </c>
      <c r="AH868" s="186" t="str">
        <f t="shared" si="177"/>
        <v/>
      </c>
      <c r="AI868" s="187" t="str">
        <f t="shared" si="178"/>
        <v/>
      </c>
      <c r="AJ868" s="337"/>
      <c r="AK868" s="61"/>
      <c r="AL868" s="372" t="str">
        <f t="shared" si="179"/>
        <v/>
      </c>
      <c r="AM868" s="14"/>
      <c r="AN868" s="15"/>
      <c r="AO868" s="15"/>
      <c r="AP868" s="15"/>
      <c r="AQ868" s="16"/>
      <c r="AR868" s="17"/>
      <c r="AT868" s="25"/>
      <c r="AU868" s="440" t="str">
        <f>IF($AT868="","",VLOOKUP($AT868,リスト!$CL:$CM,2,FALSE))</f>
        <v/>
      </c>
      <c r="AV868" s="449"/>
      <c r="AX868" s="384" t="str">
        <f t="shared" si="180"/>
        <v/>
      </c>
      <c r="AY868" s="384">
        <f t="shared" si="181"/>
        <v>0</v>
      </c>
      <c r="AZ868" s="384">
        <f t="shared" si="182"/>
        <v>0</v>
      </c>
      <c r="BA868" s="384">
        <f t="shared" si="183"/>
        <v>0</v>
      </c>
    </row>
    <row r="869" spans="2:53" s="177" customFormat="1" ht="24.75" hidden="1" customHeight="1" outlineLevel="1">
      <c r="B869" s="38"/>
      <c r="C869" s="52"/>
      <c r="D869" s="291" t="str">
        <f t="shared" si="171"/>
        <v/>
      </c>
      <c r="E869" s="3"/>
      <c r="F869" s="3"/>
      <c r="G869" s="3"/>
      <c r="H869" s="3"/>
      <c r="I869" s="3"/>
      <c r="J869" s="3"/>
      <c r="K869" s="3"/>
      <c r="L869" s="356"/>
      <c r="M869" s="3"/>
      <c r="N869" s="3"/>
      <c r="O869" s="3"/>
      <c r="P869" s="3"/>
      <c r="Q869" s="13"/>
      <c r="R869" s="67"/>
      <c r="S869" s="13"/>
      <c r="T869" s="13"/>
      <c r="U869" s="75"/>
      <c r="V869" s="58" t="s">
        <v>3550</v>
      </c>
      <c r="W869" s="59"/>
      <c r="X869" s="41"/>
      <c r="Y869" s="134" t="str">
        <f t="shared" si="172"/>
        <v/>
      </c>
      <c r="Z869" s="135" t="str">
        <f t="shared" si="173"/>
        <v/>
      </c>
      <c r="AA869" s="134"/>
      <c r="AB869" s="303"/>
      <c r="AC869" s="44"/>
      <c r="AD869" s="183" t="str">
        <f t="shared" si="174"/>
        <v/>
      </c>
      <c r="AE869" s="380">
        <v>0.1</v>
      </c>
      <c r="AF869" s="185" t="str">
        <f t="shared" si="175"/>
        <v/>
      </c>
      <c r="AG869" s="186" t="str">
        <f t="shared" si="176"/>
        <v/>
      </c>
      <c r="AH869" s="186" t="str">
        <f t="shared" si="177"/>
        <v/>
      </c>
      <c r="AI869" s="187" t="str">
        <f t="shared" si="178"/>
        <v/>
      </c>
      <c r="AJ869" s="337"/>
      <c r="AK869" s="61"/>
      <c r="AL869" s="372" t="str">
        <f t="shared" si="179"/>
        <v/>
      </c>
      <c r="AM869" s="14"/>
      <c r="AN869" s="15"/>
      <c r="AO869" s="15"/>
      <c r="AP869" s="15"/>
      <c r="AQ869" s="16"/>
      <c r="AR869" s="17"/>
      <c r="AT869" s="25"/>
      <c r="AU869" s="440" t="str">
        <f>IF($AT869="","",VLOOKUP($AT869,リスト!$CL:$CM,2,FALSE))</f>
        <v/>
      </c>
      <c r="AV869" s="449"/>
      <c r="AX869" s="384" t="str">
        <f t="shared" si="180"/>
        <v/>
      </c>
      <c r="AY869" s="384">
        <f t="shared" si="181"/>
        <v>0</v>
      </c>
      <c r="AZ869" s="384">
        <f t="shared" si="182"/>
        <v>0</v>
      </c>
      <c r="BA869" s="384">
        <f t="shared" si="183"/>
        <v>0</v>
      </c>
    </row>
    <row r="870" spans="2:53" s="177" customFormat="1" ht="24.75" hidden="1" customHeight="1" outlineLevel="1">
      <c r="B870" s="38"/>
      <c r="C870" s="52"/>
      <c r="D870" s="291" t="str">
        <f t="shared" si="171"/>
        <v/>
      </c>
      <c r="E870" s="3"/>
      <c r="F870" s="3"/>
      <c r="G870" s="3"/>
      <c r="H870" s="3"/>
      <c r="I870" s="3"/>
      <c r="J870" s="3"/>
      <c r="K870" s="3"/>
      <c r="L870" s="356"/>
      <c r="M870" s="3"/>
      <c r="N870" s="3"/>
      <c r="O870" s="3"/>
      <c r="P870" s="3"/>
      <c r="Q870" s="13"/>
      <c r="R870" s="67"/>
      <c r="S870" s="13"/>
      <c r="T870" s="13"/>
      <c r="U870" s="75"/>
      <c r="V870" s="58" t="s">
        <v>3550</v>
      </c>
      <c r="W870" s="59"/>
      <c r="X870" s="41"/>
      <c r="Y870" s="134" t="str">
        <f t="shared" si="172"/>
        <v/>
      </c>
      <c r="Z870" s="135" t="str">
        <f t="shared" si="173"/>
        <v/>
      </c>
      <c r="AA870" s="134"/>
      <c r="AB870" s="303"/>
      <c r="AC870" s="44"/>
      <c r="AD870" s="183" t="str">
        <f t="shared" si="174"/>
        <v/>
      </c>
      <c r="AE870" s="380">
        <v>0.1</v>
      </c>
      <c r="AF870" s="185" t="str">
        <f t="shared" si="175"/>
        <v/>
      </c>
      <c r="AG870" s="186" t="str">
        <f t="shared" si="176"/>
        <v/>
      </c>
      <c r="AH870" s="186" t="str">
        <f t="shared" si="177"/>
        <v/>
      </c>
      <c r="AI870" s="187" t="str">
        <f t="shared" si="178"/>
        <v/>
      </c>
      <c r="AJ870" s="337"/>
      <c r="AK870" s="61"/>
      <c r="AL870" s="372" t="str">
        <f t="shared" si="179"/>
        <v/>
      </c>
      <c r="AM870" s="14"/>
      <c r="AN870" s="15"/>
      <c r="AO870" s="15"/>
      <c r="AP870" s="15"/>
      <c r="AQ870" s="16"/>
      <c r="AR870" s="17"/>
      <c r="AT870" s="25"/>
      <c r="AU870" s="440" t="str">
        <f>IF($AT870="","",VLOOKUP($AT870,リスト!$CL:$CM,2,FALSE))</f>
        <v/>
      </c>
      <c r="AV870" s="449"/>
      <c r="AX870" s="384" t="str">
        <f t="shared" si="180"/>
        <v/>
      </c>
      <c r="AY870" s="384">
        <f t="shared" si="181"/>
        <v>0</v>
      </c>
      <c r="AZ870" s="384">
        <f t="shared" si="182"/>
        <v>0</v>
      </c>
      <c r="BA870" s="384">
        <f t="shared" si="183"/>
        <v>0</v>
      </c>
    </row>
    <row r="871" spans="2:53" s="177" customFormat="1" ht="24.75" hidden="1" customHeight="1" outlineLevel="1">
      <c r="B871" s="38"/>
      <c r="C871" s="52"/>
      <c r="D871" s="291" t="str">
        <f t="shared" si="171"/>
        <v/>
      </c>
      <c r="E871" s="3"/>
      <c r="F871" s="3"/>
      <c r="G871" s="3"/>
      <c r="H871" s="3"/>
      <c r="I871" s="3"/>
      <c r="J871" s="3"/>
      <c r="K871" s="3"/>
      <c r="L871" s="356"/>
      <c r="M871" s="3"/>
      <c r="N871" s="3"/>
      <c r="O871" s="3"/>
      <c r="P871" s="3"/>
      <c r="Q871" s="13"/>
      <c r="R871" s="67"/>
      <c r="S871" s="13"/>
      <c r="T871" s="13"/>
      <c r="U871" s="75"/>
      <c r="V871" s="58" t="s">
        <v>3550</v>
      </c>
      <c r="W871" s="59"/>
      <c r="X871" s="41"/>
      <c r="Y871" s="134" t="str">
        <f t="shared" si="172"/>
        <v/>
      </c>
      <c r="Z871" s="135" t="str">
        <f t="shared" si="173"/>
        <v/>
      </c>
      <c r="AA871" s="134"/>
      <c r="AB871" s="303"/>
      <c r="AC871" s="44"/>
      <c r="AD871" s="183" t="str">
        <f t="shared" si="174"/>
        <v/>
      </c>
      <c r="AE871" s="380">
        <v>0.1</v>
      </c>
      <c r="AF871" s="185" t="str">
        <f t="shared" si="175"/>
        <v/>
      </c>
      <c r="AG871" s="186" t="str">
        <f t="shared" si="176"/>
        <v/>
      </c>
      <c r="AH871" s="186" t="str">
        <f t="shared" si="177"/>
        <v/>
      </c>
      <c r="AI871" s="187" t="str">
        <f t="shared" si="178"/>
        <v/>
      </c>
      <c r="AJ871" s="337"/>
      <c r="AK871" s="61"/>
      <c r="AL871" s="372" t="str">
        <f t="shared" si="179"/>
        <v/>
      </c>
      <c r="AM871" s="14"/>
      <c r="AN871" s="15"/>
      <c r="AO871" s="15"/>
      <c r="AP871" s="15"/>
      <c r="AQ871" s="16"/>
      <c r="AR871" s="17"/>
      <c r="AT871" s="25"/>
      <c r="AU871" s="440" t="str">
        <f>IF($AT871="","",VLOOKUP($AT871,リスト!$CL:$CM,2,FALSE))</f>
        <v/>
      </c>
      <c r="AV871" s="449"/>
      <c r="AX871" s="384" t="str">
        <f t="shared" si="180"/>
        <v/>
      </c>
      <c r="AY871" s="384">
        <f t="shared" si="181"/>
        <v>0</v>
      </c>
      <c r="AZ871" s="384">
        <f t="shared" si="182"/>
        <v>0</v>
      </c>
      <c r="BA871" s="384">
        <f t="shared" si="183"/>
        <v>0</v>
      </c>
    </row>
    <row r="872" spans="2:53" s="177" customFormat="1" ht="24.75" hidden="1" customHeight="1" outlineLevel="1">
      <c r="B872" s="38"/>
      <c r="C872" s="52"/>
      <c r="D872" s="291" t="str">
        <f t="shared" si="171"/>
        <v/>
      </c>
      <c r="E872" s="3"/>
      <c r="F872" s="3"/>
      <c r="G872" s="3"/>
      <c r="H872" s="3"/>
      <c r="I872" s="3"/>
      <c r="J872" s="3"/>
      <c r="K872" s="3"/>
      <c r="L872" s="356"/>
      <c r="M872" s="3"/>
      <c r="N872" s="3"/>
      <c r="O872" s="3"/>
      <c r="P872" s="3"/>
      <c r="Q872" s="13"/>
      <c r="R872" s="67"/>
      <c r="S872" s="13"/>
      <c r="T872" s="13"/>
      <c r="U872" s="75"/>
      <c r="V872" s="58" t="s">
        <v>3550</v>
      </c>
      <c r="W872" s="59"/>
      <c r="X872" s="41"/>
      <c r="Y872" s="134" t="str">
        <f t="shared" si="172"/>
        <v/>
      </c>
      <c r="Z872" s="135" t="str">
        <f t="shared" si="173"/>
        <v/>
      </c>
      <c r="AA872" s="134"/>
      <c r="AB872" s="303"/>
      <c r="AC872" s="44"/>
      <c r="AD872" s="183" t="str">
        <f t="shared" si="174"/>
        <v/>
      </c>
      <c r="AE872" s="380">
        <v>0.1</v>
      </c>
      <c r="AF872" s="185" t="str">
        <f t="shared" si="175"/>
        <v/>
      </c>
      <c r="AG872" s="186" t="str">
        <f t="shared" si="176"/>
        <v/>
      </c>
      <c r="AH872" s="186" t="str">
        <f t="shared" si="177"/>
        <v/>
      </c>
      <c r="AI872" s="187" t="str">
        <f t="shared" si="178"/>
        <v/>
      </c>
      <c r="AJ872" s="337"/>
      <c r="AK872" s="61"/>
      <c r="AL872" s="372" t="str">
        <f t="shared" si="179"/>
        <v/>
      </c>
      <c r="AM872" s="14"/>
      <c r="AN872" s="15"/>
      <c r="AO872" s="15"/>
      <c r="AP872" s="15"/>
      <c r="AQ872" s="16"/>
      <c r="AR872" s="17"/>
      <c r="AT872" s="25"/>
      <c r="AU872" s="440" t="str">
        <f>IF($AT872="","",VLOOKUP($AT872,リスト!$CL:$CM,2,FALSE))</f>
        <v/>
      </c>
      <c r="AV872" s="449"/>
      <c r="AX872" s="384" t="str">
        <f t="shared" si="180"/>
        <v/>
      </c>
      <c r="AY872" s="384">
        <f t="shared" si="181"/>
        <v>0</v>
      </c>
      <c r="AZ872" s="384">
        <f t="shared" si="182"/>
        <v>0</v>
      </c>
      <c r="BA872" s="384">
        <f t="shared" si="183"/>
        <v>0</v>
      </c>
    </row>
    <row r="873" spans="2:53" s="177" customFormat="1" ht="24.75" hidden="1" customHeight="1" outlineLevel="1">
      <c r="B873" s="38"/>
      <c r="C873" s="52"/>
      <c r="D873" s="291" t="str">
        <f t="shared" si="171"/>
        <v/>
      </c>
      <c r="E873" s="3"/>
      <c r="F873" s="3"/>
      <c r="G873" s="3"/>
      <c r="H873" s="3"/>
      <c r="I873" s="3"/>
      <c r="J873" s="3"/>
      <c r="K873" s="3"/>
      <c r="L873" s="356"/>
      <c r="M873" s="3"/>
      <c r="N873" s="3"/>
      <c r="O873" s="3"/>
      <c r="P873" s="3"/>
      <c r="Q873" s="13"/>
      <c r="R873" s="67"/>
      <c r="S873" s="13"/>
      <c r="T873" s="13"/>
      <c r="U873" s="75"/>
      <c r="V873" s="58" t="s">
        <v>3550</v>
      </c>
      <c r="W873" s="59"/>
      <c r="X873" s="41"/>
      <c r="Y873" s="134" t="str">
        <f t="shared" si="172"/>
        <v/>
      </c>
      <c r="Z873" s="135" t="str">
        <f t="shared" si="173"/>
        <v/>
      </c>
      <c r="AA873" s="134"/>
      <c r="AB873" s="303"/>
      <c r="AC873" s="44"/>
      <c r="AD873" s="183" t="str">
        <f t="shared" si="174"/>
        <v/>
      </c>
      <c r="AE873" s="380">
        <v>0.1</v>
      </c>
      <c r="AF873" s="185" t="str">
        <f t="shared" si="175"/>
        <v/>
      </c>
      <c r="AG873" s="186" t="str">
        <f t="shared" si="176"/>
        <v/>
      </c>
      <c r="AH873" s="186" t="str">
        <f t="shared" si="177"/>
        <v/>
      </c>
      <c r="AI873" s="187" t="str">
        <f t="shared" si="178"/>
        <v/>
      </c>
      <c r="AJ873" s="337"/>
      <c r="AK873" s="61"/>
      <c r="AL873" s="372" t="str">
        <f t="shared" si="179"/>
        <v/>
      </c>
      <c r="AM873" s="14"/>
      <c r="AN873" s="15"/>
      <c r="AO873" s="15"/>
      <c r="AP873" s="15"/>
      <c r="AQ873" s="16"/>
      <c r="AR873" s="17"/>
      <c r="AT873" s="25"/>
      <c r="AU873" s="440" t="str">
        <f>IF($AT873="","",VLOOKUP($AT873,リスト!$CL:$CM,2,FALSE))</f>
        <v/>
      </c>
      <c r="AV873" s="449"/>
      <c r="AX873" s="384" t="str">
        <f t="shared" si="180"/>
        <v/>
      </c>
      <c r="AY873" s="384">
        <f t="shared" si="181"/>
        <v>0</v>
      </c>
      <c r="AZ873" s="384">
        <f t="shared" si="182"/>
        <v>0</v>
      </c>
      <c r="BA873" s="384">
        <f t="shared" si="183"/>
        <v>0</v>
      </c>
    </row>
    <row r="874" spans="2:53" s="177" customFormat="1" ht="24.75" hidden="1" customHeight="1" outlineLevel="1">
      <c r="B874" s="38"/>
      <c r="C874" s="52"/>
      <c r="D874" s="291" t="str">
        <f t="shared" si="171"/>
        <v/>
      </c>
      <c r="E874" s="3"/>
      <c r="F874" s="3"/>
      <c r="G874" s="3"/>
      <c r="H874" s="3"/>
      <c r="I874" s="3"/>
      <c r="J874" s="3"/>
      <c r="K874" s="3"/>
      <c r="L874" s="356"/>
      <c r="M874" s="3"/>
      <c r="N874" s="3"/>
      <c r="O874" s="3"/>
      <c r="P874" s="3"/>
      <c r="Q874" s="13"/>
      <c r="R874" s="67"/>
      <c r="S874" s="13"/>
      <c r="T874" s="13"/>
      <c r="U874" s="75"/>
      <c r="V874" s="58" t="s">
        <v>3550</v>
      </c>
      <c r="W874" s="59"/>
      <c r="X874" s="41"/>
      <c r="Y874" s="134" t="str">
        <f t="shared" si="172"/>
        <v/>
      </c>
      <c r="Z874" s="135" t="str">
        <f t="shared" si="173"/>
        <v/>
      </c>
      <c r="AA874" s="134"/>
      <c r="AB874" s="303"/>
      <c r="AC874" s="44"/>
      <c r="AD874" s="183" t="str">
        <f t="shared" si="174"/>
        <v/>
      </c>
      <c r="AE874" s="380">
        <v>0.1</v>
      </c>
      <c r="AF874" s="185" t="str">
        <f t="shared" si="175"/>
        <v/>
      </c>
      <c r="AG874" s="186" t="str">
        <f t="shared" si="176"/>
        <v/>
      </c>
      <c r="AH874" s="186" t="str">
        <f t="shared" si="177"/>
        <v/>
      </c>
      <c r="AI874" s="187" t="str">
        <f t="shared" si="178"/>
        <v/>
      </c>
      <c r="AJ874" s="337"/>
      <c r="AK874" s="61"/>
      <c r="AL874" s="372" t="str">
        <f t="shared" si="179"/>
        <v/>
      </c>
      <c r="AM874" s="14"/>
      <c r="AN874" s="15"/>
      <c r="AO874" s="15"/>
      <c r="AP874" s="15"/>
      <c r="AQ874" s="16"/>
      <c r="AR874" s="17"/>
      <c r="AT874" s="25"/>
      <c r="AU874" s="440" t="str">
        <f>IF($AT874="","",VLOOKUP($AT874,リスト!$CL:$CM,2,FALSE))</f>
        <v/>
      </c>
      <c r="AV874" s="449"/>
      <c r="AX874" s="384" t="str">
        <f t="shared" si="180"/>
        <v/>
      </c>
      <c r="AY874" s="384">
        <f t="shared" si="181"/>
        <v>0</v>
      </c>
      <c r="AZ874" s="384">
        <f t="shared" si="182"/>
        <v>0</v>
      </c>
      <c r="BA874" s="384">
        <f t="shared" si="183"/>
        <v>0</v>
      </c>
    </row>
    <row r="875" spans="2:53" s="177" customFormat="1" ht="24.75" hidden="1" customHeight="1" outlineLevel="1">
      <c r="B875" s="38"/>
      <c r="C875" s="52"/>
      <c r="D875" s="291" t="str">
        <f t="shared" si="171"/>
        <v/>
      </c>
      <c r="E875" s="3"/>
      <c r="F875" s="3"/>
      <c r="G875" s="3"/>
      <c r="H875" s="3"/>
      <c r="I875" s="3"/>
      <c r="J875" s="3"/>
      <c r="K875" s="3"/>
      <c r="L875" s="356"/>
      <c r="M875" s="3"/>
      <c r="N875" s="3"/>
      <c r="O875" s="3"/>
      <c r="P875" s="3"/>
      <c r="Q875" s="13"/>
      <c r="R875" s="67"/>
      <c r="S875" s="13"/>
      <c r="T875" s="13"/>
      <c r="U875" s="75"/>
      <c r="V875" s="58" t="s">
        <v>3550</v>
      </c>
      <c r="W875" s="59"/>
      <c r="X875" s="41"/>
      <c r="Y875" s="134" t="str">
        <f t="shared" si="172"/>
        <v/>
      </c>
      <c r="Z875" s="135" t="str">
        <f t="shared" si="173"/>
        <v/>
      </c>
      <c r="AA875" s="134"/>
      <c r="AB875" s="303"/>
      <c r="AC875" s="44"/>
      <c r="AD875" s="183" t="str">
        <f t="shared" si="174"/>
        <v/>
      </c>
      <c r="AE875" s="380">
        <v>0.1</v>
      </c>
      <c r="AF875" s="185" t="str">
        <f t="shared" si="175"/>
        <v/>
      </c>
      <c r="AG875" s="186" t="str">
        <f t="shared" si="176"/>
        <v/>
      </c>
      <c r="AH875" s="186" t="str">
        <f t="shared" si="177"/>
        <v/>
      </c>
      <c r="AI875" s="187" t="str">
        <f t="shared" si="178"/>
        <v/>
      </c>
      <c r="AJ875" s="337"/>
      <c r="AK875" s="61"/>
      <c r="AL875" s="372" t="str">
        <f t="shared" si="179"/>
        <v/>
      </c>
      <c r="AM875" s="14"/>
      <c r="AN875" s="15"/>
      <c r="AO875" s="15"/>
      <c r="AP875" s="15"/>
      <c r="AQ875" s="16"/>
      <c r="AR875" s="17"/>
      <c r="AT875" s="25"/>
      <c r="AU875" s="440" t="str">
        <f>IF($AT875="","",VLOOKUP($AT875,リスト!$CL:$CM,2,FALSE))</f>
        <v/>
      </c>
      <c r="AV875" s="449"/>
      <c r="AX875" s="384" t="str">
        <f t="shared" si="180"/>
        <v/>
      </c>
      <c r="AY875" s="384">
        <f t="shared" si="181"/>
        <v>0</v>
      </c>
      <c r="AZ875" s="384">
        <f t="shared" si="182"/>
        <v>0</v>
      </c>
      <c r="BA875" s="384">
        <f t="shared" si="183"/>
        <v>0</v>
      </c>
    </row>
    <row r="876" spans="2:53" s="177" customFormat="1" ht="24.75" hidden="1" customHeight="1" outlineLevel="1">
      <c r="B876" s="38"/>
      <c r="C876" s="52"/>
      <c r="D876" s="291" t="str">
        <f t="shared" si="171"/>
        <v/>
      </c>
      <c r="E876" s="3"/>
      <c r="F876" s="3"/>
      <c r="G876" s="3"/>
      <c r="H876" s="3"/>
      <c r="I876" s="3"/>
      <c r="J876" s="3"/>
      <c r="K876" s="3"/>
      <c r="L876" s="356"/>
      <c r="M876" s="3"/>
      <c r="N876" s="3"/>
      <c r="O876" s="3"/>
      <c r="P876" s="3"/>
      <c r="Q876" s="13"/>
      <c r="R876" s="67"/>
      <c r="S876" s="13"/>
      <c r="T876" s="13"/>
      <c r="U876" s="75"/>
      <c r="V876" s="58" t="s">
        <v>3550</v>
      </c>
      <c r="W876" s="59"/>
      <c r="X876" s="41"/>
      <c r="Y876" s="134" t="str">
        <f t="shared" si="172"/>
        <v/>
      </c>
      <c r="Z876" s="135" t="str">
        <f t="shared" si="173"/>
        <v/>
      </c>
      <c r="AA876" s="134"/>
      <c r="AB876" s="303"/>
      <c r="AC876" s="44"/>
      <c r="AD876" s="183" t="str">
        <f t="shared" si="174"/>
        <v/>
      </c>
      <c r="AE876" s="380">
        <v>0.1</v>
      </c>
      <c r="AF876" s="185" t="str">
        <f t="shared" si="175"/>
        <v/>
      </c>
      <c r="AG876" s="186" t="str">
        <f t="shared" si="176"/>
        <v/>
      </c>
      <c r="AH876" s="186" t="str">
        <f t="shared" si="177"/>
        <v/>
      </c>
      <c r="AI876" s="187" t="str">
        <f t="shared" si="178"/>
        <v/>
      </c>
      <c r="AJ876" s="337"/>
      <c r="AK876" s="61"/>
      <c r="AL876" s="372" t="str">
        <f t="shared" si="179"/>
        <v/>
      </c>
      <c r="AM876" s="14"/>
      <c r="AN876" s="15"/>
      <c r="AO876" s="15"/>
      <c r="AP876" s="15"/>
      <c r="AQ876" s="16"/>
      <c r="AR876" s="17"/>
      <c r="AT876" s="25"/>
      <c r="AU876" s="440" t="str">
        <f>IF($AT876="","",VLOOKUP($AT876,リスト!$CL:$CM,2,FALSE))</f>
        <v/>
      </c>
      <c r="AV876" s="449"/>
      <c r="AX876" s="384" t="str">
        <f t="shared" si="180"/>
        <v/>
      </c>
      <c r="AY876" s="384">
        <f t="shared" si="181"/>
        <v>0</v>
      </c>
      <c r="AZ876" s="384">
        <f t="shared" si="182"/>
        <v>0</v>
      </c>
      <c r="BA876" s="384">
        <f t="shared" si="183"/>
        <v>0</v>
      </c>
    </row>
    <row r="877" spans="2:53" s="177" customFormat="1" ht="24.75" hidden="1" customHeight="1" outlineLevel="1">
      <c r="B877" s="38"/>
      <c r="C877" s="52"/>
      <c r="D877" s="291" t="str">
        <f t="shared" si="171"/>
        <v/>
      </c>
      <c r="E877" s="3"/>
      <c r="F877" s="3"/>
      <c r="G877" s="3"/>
      <c r="H877" s="3"/>
      <c r="I877" s="3"/>
      <c r="J877" s="3"/>
      <c r="K877" s="3"/>
      <c r="L877" s="356"/>
      <c r="M877" s="3"/>
      <c r="N877" s="3"/>
      <c r="O877" s="3"/>
      <c r="P877" s="3"/>
      <c r="Q877" s="13"/>
      <c r="R877" s="67"/>
      <c r="S877" s="13"/>
      <c r="T877" s="13"/>
      <c r="U877" s="75"/>
      <c r="V877" s="58" t="s">
        <v>3550</v>
      </c>
      <c r="W877" s="59"/>
      <c r="X877" s="41"/>
      <c r="Y877" s="134" t="str">
        <f t="shared" si="172"/>
        <v/>
      </c>
      <c r="Z877" s="135" t="str">
        <f t="shared" si="173"/>
        <v/>
      </c>
      <c r="AA877" s="134"/>
      <c r="AB877" s="303"/>
      <c r="AC877" s="44"/>
      <c r="AD877" s="183" t="str">
        <f t="shared" si="174"/>
        <v/>
      </c>
      <c r="AE877" s="380">
        <v>0.1</v>
      </c>
      <c r="AF877" s="185" t="str">
        <f t="shared" si="175"/>
        <v/>
      </c>
      <c r="AG877" s="186" t="str">
        <f t="shared" si="176"/>
        <v/>
      </c>
      <c r="AH877" s="186" t="str">
        <f t="shared" si="177"/>
        <v/>
      </c>
      <c r="AI877" s="187" t="str">
        <f t="shared" si="178"/>
        <v/>
      </c>
      <c r="AJ877" s="337"/>
      <c r="AK877" s="61"/>
      <c r="AL877" s="372" t="str">
        <f t="shared" si="179"/>
        <v/>
      </c>
      <c r="AM877" s="14"/>
      <c r="AN877" s="15"/>
      <c r="AO877" s="15"/>
      <c r="AP877" s="15"/>
      <c r="AQ877" s="16"/>
      <c r="AR877" s="17"/>
      <c r="AT877" s="25"/>
      <c r="AU877" s="440" t="str">
        <f>IF($AT877="","",VLOOKUP($AT877,リスト!$CL:$CM,2,FALSE))</f>
        <v/>
      </c>
      <c r="AV877" s="449"/>
      <c r="AX877" s="384" t="str">
        <f t="shared" si="180"/>
        <v/>
      </c>
      <c r="AY877" s="384">
        <f t="shared" si="181"/>
        <v>0</v>
      </c>
      <c r="AZ877" s="384">
        <f t="shared" si="182"/>
        <v>0</v>
      </c>
      <c r="BA877" s="384">
        <f t="shared" si="183"/>
        <v>0</v>
      </c>
    </row>
    <row r="878" spans="2:53" s="177" customFormat="1" ht="24.75" hidden="1" customHeight="1" outlineLevel="1">
      <c r="B878" s="38"/>
      <c r="C878" s="52"/>
      <c r="D878" s="291" t="str">
        <f t="shared" si="171"/>
        <v/>
      </c>
      <c r="E878" s="3"/>
      <c r="F878" s="3"/>
      <c r="G878" s="3"/>
      <c r="H878" s="3"/>
      <c r="I878" s="3"/>
      <c r="J878" s="3"/>
      <c r="K878" s="3"/>
      <c r="L878" s="356"/>
      <c r="M878" s="3"/>
      <c r="N878" s="3"/>
      <c r="O878" s="3"/>
      <c r="P878" s="3"/>
      <c r="Q878" s="13"/>
      <c r="R878" s="67"/>
      <c r="S878" s="13"/>
      <c r="T878" s="13"/>
      <c r="U878" s="75"/>
      <c r="V878" s="58" t="s">
        <v>3550</v>
      </c>
      <c r="W878" s="59"/>
      <c r="X878" s="41"/>
      <c r="Y878" s="134" t="str">
        <f t="shared" si="172"/>
        <v/>
      </c>
      <c r="Z878" s="135" t="str">
        <f t="shared" si="173"/>
        <v/>
      </c>
      <c r="AA878" s="134"/>
      <c r="AB878" s="303"/>
      <c r="AC878" s="44"/>
      <c r="AD878" s="183" t="str">
        <f t="shared" si="174"/>
        <v/>
      </c>
      <c r="AE878" s="380">
        <v>0.1</v>
      </c>
      <c r="AF878" s="185" t="str">
        <f t="shared" si="175"/>
        <v/>
      </c>
      <c r="AG878" s="186" t="str">
        <f t="shared" si="176"/>
        <v/>
      </c>
      <c r="AH878" s="186" t="str">
        <f t="shared" si="177"/>
        <v/>
      </c>
      <c r="AI878" s="187" t="str">
        <f t="shared" si="178"/>
        <v/>
      </c>
      <c r="AJ878" s="337"/>
      <c r="AK878" s="61"/>
      <c r="AL878" s="372" t="str">
        <f t="shared" si="179"/>
        <v/>
      </c>
      <c r="AM878" s="14"/>
      <c r="AN878" s="15"/>
      <c r="AO878" s="15"/>
      <c r="AP878" s="15"/>
      <c r="AQ878" s="16"/>
      <c r="AR878" s="17"/>
      <c r="AT878" s="25"/>
      <c r="AU878" s="440" t="str">
        <f>IF($AT878="","",VLOOKUP($AT878,リスト!$CL:$CM,2,FALSE))</f>
        <v/>
      </c>
      <c r="AV878" s="449"/>
      <c r="AX878" s="384" t="str">
        <f t="shared" si="180"/>
        <v/>
      </c>
      <c r="AY878" s="384">
        <f t="shared" si="181"/>
        <v>0</v>
      </c>
      <c r="AZ878" s="384">
        <f t="shared" si="182"/>
        <v>0</v>
      </c>
      <c r="BA878" s="384">
        <f t="shared" si="183"/>
        <v>0</v>
      </c>
    </row>
    <row r="879" spans="2:53" s="177" customFormat="1" ht="24.75" hidden="1" customHeight="1" outlineLevel="1">
      <c r="B879" s="38"/>
      <c r="C879" s="52"/>
      <c r="D879" s="291" t="str">
        <f t="shared" si="171"/>
        <v/>
      </c>
      <c r="E879" s="3"/>
      <c r="F879" s="3"/>
      <c r="G879" s="3"/>
      <c r="H879" s="3"/>
      <c r="I879" s="3"/>
      <c r="J879" s="3"/>
      <c r="K879" s="3"/>
      <c r="L879" s="356"/>
      <c r="M879" s="3"/>
      <c r="N879" s="3"/>
      <c r="O879" s="3"/>
      <c r="P879" s="3"/>
      <c r="Q879" s="13"/>
      <c r="R879" s="67"/>
      <c r="S879" s="13"/>
      <c r="T879" s="13"/>
      <c r="U879" s="75"/>
      <c r="V879" s="58" t="s">
        <v>3550</v>
      </c>
      <c r="W879" s="59"/>
      <c r="X879" s="41"/>
      <c r="Y879" s="134" t="str">
        <f t="shared" si="172"/>
        <v/>
      </c>
      <c r="Z879" s="135" t="str">
        <f t="shared" si="173"/>
        <v/>
      </c>
      <c r="AA879" s="134"/>
      <c r="AB879" s="303"/>
      <c r="AC879" s="44"/>
      <c r="AD879" s="183" t="str">
        <f t="shared" si="174"/>
        <v/>
      </c>
      <c r="AE879" s="380">
        <v>0.1</v>
      </c>
      <c r="AF879" s="185" t="str">
        <f t="shared" si="175"/>
        <v/>
      </c>
      <c r="AG879" s="186" t="str">
        <f t="shared" si="176"/>
        <v/>
      </c>
      <c r="AH879" s="186" t="str">
        <f t="shared" si="177"/>
        <v/>
      </c>
      <c r="AI879" s="187" t="str">
        <f t="shared" si="178"/>
        <v/>
      </c>
      <c r="AJ879" s="337"/>
      <c r="AK879" s="61"/>
      <c r="AL879" s="372" t="str">
        <f t="shared" si="179"/>
        <v/>
      </c>
      <c r="AM879" s="14"/>
      <c r="AN879" s="15"/>
      <c r="AO879" s="15"/>
      <c r="AP879" s="15"/>
      <c r="AQ879" s="16"/>
      <c r="AR879" s="17"/>
      <c r="AT879" s="25"/>
      <c r="AU879" s="440" t="str">
        <f>IF($AT879="","",VLOOKUP($AT879,リスト!$CL:$CM,2,FALSE))</f>
        <v/>
      </c>
      <c r="AV879" s="449"/>
      <c r="AX879" s="384" t="str">
        <f t="shared" si="180"/>
        <v/>
      </c>
      <c r="AY879" s="384">
        <f t="shared" si="181"/>
        <v>0</v>
      </c>
      <c r="AZ879" s="384">
        <f t="shared" si="182"/>
        <v>0</v>
      </c>
      <c r="BA879" s="384">
        <f t="shared" si="183"/>
        <v>0</v>
      </c>
    </row>
    <row r="880" spans="2:53" s="177" customFormat="1" ht="24.75" hidden="1" customHeight="1" outlineLevel="1">
      <c r="B880" s="38"/>
      <c r="C880" s="52"/>
      <c r="D880" s="291" t="str">
        <f t="shared" si="171"/>
        <v/>
      </c>
      <c r="E880" s="3"/>
      <c r="F880" s="3"/>
      <c r="G880" s="3"/>
      <c r="H880" s="3"/>
      <c r="I880" s="3"/>
      <c r="J880" s="3"/>
      <c r="K880" s="3"/>
      <c r="L880" s="356"/>
      <c r="M880" s="3"/>
      <c r="N880" s="3"/>
      <c r="O880" s="3"/>
      <c r="P880" s="3"/>
      <c r="Q880" s="13"/>
      <c r="R880" s="67"/>
      <c r="S880" s="13"/>
      <c r="T880" s="13"/>
      <c r="U880" s="75"/>
      <c r="V880" s="58" t="s">
        <v>3550</v>
      </c>
      <c r="W880" s="59"/>
      <c r="X880" s="41"/>
      <c r="Y880" s="134" t="str">
        <f t="shared" si="172"/>
        <v/>
      </c>
      <c r="Z880" s="135" t="str">
        <f t="shared" si="173"/>
        <v/>
      </c>
      <c r="AA880" s="134"/>
      <c r="AB880" s="303"/>
      <c r="AC880" s="44"/>
      <c r="AD880" s="183" t="str">
        <f t="shared" si="174"/>
        <v/>
      </c>
      <c r="AE880" s="380">
        <v>0.1</v>
      </c>
      <c r="AF880" s="185" t="str">
        <f t="shared" si="175"/>
        <v/>
      </c>
      <c r="AG880" s="186" t="str">
        <f t="shared" si="176"/>
        <v/>
      </c>
      <c r="AH880" s="186" t="str">
        <f t="shared" si="177"/>
        <v/>
      </c>
      <c r="AI880" s="187" t="str">
        <f t="shared" si="178"/>
        <v/>
      </c>
      <c r="AJ880" s="337"/>
      <c r="AK880" s="61"/>
      <c r="AL880" s="372" t="str">
        <f t="shared" si="179"/>
        <v/>
      </c>
      <c r="AM880" s="14"/>
      <c r="AN880" s="15"/>
      <c r="AO880" s="15"/>
      <c r="AP880" s="15"/>
      <c r="AQ880" s="16"/>
      <c r="AR880" s="17"/>
      <c r="AT880" s="25"/>
      <c r="AU880" s="440" t="str">
        <f>IF($AT880="","",VLOOKUP($AT880,リスト!$CL:$CM,2,FALSE))</f>
        <v/>
      </c>
      <c r="AV880" s="449"/>
      <c r="AX880" s="384" t="str">
        <f t="shared" si="180"/>
        <v/>
      </c>
      <c r="AY880" s="384">
        <f t="shared" si="181"/>
        <v>0</v>
      </c>
      <c r="AZ880" s="384">
        <f t="shared" si="182"/>
        <v>0</v>
      </c>
      <c r="BA880" s="384">
        <f t="shared" si="183"/>
        <v>0</v>
      </c>
    </row>
    <row r="881" spans="2:53" s="177" customFormat="1" ht="24.75" hidden="1" customHeight="1" outlineLevel="1">
      <c r="B881" s="38"/>
      <c r="C881" s="52"/>
      <c r="D881" s="291" t="str">
        <f t="shared" si="171"/>
        <v/>
      </c>
      <c r="E881" s="3"/>
      <c r="F881" s="3"/>
      <c r="G881" s="3"/>
      <c r="H881" s="3"/>
      <c r="I881" s="3"/>
      <c r="J881" s="3"/>
      <c r="K881" s="3"/>
      <c r="L881" s="356"/>
      <c r="M881" s="3"/>
      <c r="N881" s="3"/>
      <c r="O881" s="3"/>
      <c r="P881" s="3"/>
      <c r="Q881" s="13"/>
      <c r="R881" s="67"/>
      <c r="S881" s="13"/>
      <c r="T881" s="13"/>
      <c r="U881" s="75"/>
      <c r="V881" s="58" t="s">
        <v>3550</v>
      </c>
      <c r="W881" s="59"/>
      <c r="X881" s="41"/>
      <c r="Y881" s="134" t="str">
        <f t="shared" si="172"/>
        <v/>
      </c>
      <c r="Z881" s="135" t="str">
        <f t="shared" si="173"/>
        <v/>
      </c>
      <c r="AA881" s="134"/>
      <c r="AB881" s="303"/>
      <c r="AC881" s="44"/>
      <c r="AD881" s="183" t="str">
        <f t="shared" si="174"/>
        <v/>
      </c>
      <c r="AE881" s="380">
        <v>0.1</v>
      </c>
      <c r="AF881" s="185" t="str">
        <f t="shared" si="175"/>
        <v/>
      </c>
      <c r="AG881" s="186" t="str">
        <f t="shared" si="176"/>
        <v/>
      </c>
      <c r="AH881" s="186" t="str">
        <f t="shared" si="177"/>
        <v/>
      </c>
      <c r="AI881" s="187" t="str">
        <f t="shared" si="178"/>
        <v/>
      </c>
      <c r="AJ881" s="337"/>
      <c r="AK881" s="61"/>
      <c r="AL881" s="372" t="str">
        <f t="shared" si="179"/>
        <v/>
      </c>
      <c r="AM881" s="14"/>
      <c r="AN881" s="15"/>
      <c r="AO881" s="15"/>
      <c r="AP881" s="15"/>
      <c r="AQ881" s="16"/>
      <c r="AR881" s="17"/>
      <c r="AT881" s="25"/>
      <c r="AU881" s="440" t="str">
        <f>IF($AT881="","",VLOOKUP($AT881,リスト!$CL:$CM,2,FALSE))</f>
        <v/>
      </c>
      <c r="AV881" s="449"/>
      <c r="AX881" s="384" t="str">
        <f t="shared" si="180"/>
        <v/>
      </c>
      <c r="AY881" s="384">
        <f t="shared" si="181"/>
        <v>0</v>
      </c>
      <c r="AZ881" s="384">
        <f t="shared" si="182"/>
        <v>0</v>
      </c>
      <c r="BA881" s="384">
        <f t="shared" si="183"/>
        <v>0</v>
      </c>
    </row>
    <row r="882" spans="2:53" s="177" customFormat="1" ht="24.75" hidden="1" customHeight="1" outlineLevel="1">
      <c r="B882" s="38"/>
      <c r="C882" s="52"/>
      <c r="D882" s="291" t="str">
        <f t="shared" si="171"/>
        <v/>
      </c>
      <c r="E882" s="3"/>
      <c r="F882" s="3"/>
      <c r="G882" s="3"/>
      <c r="H882" s="3"/>
      <c r="I882" s="3"/>
      <c r="J882" s="3"/>
      <c r="K882" s="3"/>
      <c r="L882" s="356"/>
      <c r="M882" s="3"/>
      <c r="N882" s="3"/>
      <c r="O882" s="3"/>
      <c r="P882" s="3"/>
      <c r="Q882" s="13"/>
      <c r="R882" s="67"/>
      <c r="S882" s="13"/>
      <c r="T882" s="13"/>
      <c r="U882" s="75"/>
      <c r="V882" s="58" t="s">
        <v>3550</v>
      </c>
      <c r="W882" s="59"/>
      <c r="X882" s="41"/>
      <c r="Y882" s="134" t="str">
        <f t="shared" si="172"/>
        <v/>
      </c>
      <c r="Z882" s="135" t="str">
        <f t="shared" si="173"/>
        <v/>
      </c>
      <c r="AA882" s="134"/>
      <c r="AB882" s="303"/>
      <c r="AC882" s="44"/>
      <c r="AD882" s="183" t="str">
        <f t="shared" si="174"/>
        <v/>
      </c>
      <c r="AE882" s="380">
        <v>0.1</v>
      </c>
      <c r="AF882" s="185" t="str">
        <f t="shared" si="175"/>
        <v/>
      </c>
      <c r="AG882" s="186" t="str">
        <f t="shared" si="176"/>
        <v/>
      </c>
      <c r="AH882" s="186" t="str">
        <f t="shared" si="177"/>
        <v/>
      </c>
      <c r="AI882" s="187" t="str">
        <f t="shared" si="178"/>
        <v/>
      </c>
      <c r="AJ882" s="337"/>
      <c r="AK882" s="61"/>
      <c r="AL882" s="372" t="str">
        <f t="shared" si="179"/>
        <v/>
      </c>
      <c r="AM882" s="14"/>
      <c r="AN882" s="15"/>
      <c r="AO882" s="15"/>
      <c r="AP882" s="15"/>
      <c r="AQ882" s="16"/>
      <c r="AR882" s="17"/>
      <c r="AT882" s="25"/>
      <c r="AU882" s="440" t="str">
        <f>IF($AT882="","",VLOOKUP($AT882,リスト!$CL:$CM,2,FALSE))</f>
        <v/>
      </c>
      <c r="AV882" s="449"/>
      <c r="AX882" s="384" t="str">
        <f t="shared" si="180"/>
        <v/>
      </c>
      <c r="AY882" s="384">
        <f t="shared" si="181"/>
        <v>0</v>
      </c>
      <c r="AZ882" s="384">
        <f t="shared" si="182"/>
        <v>0</v>
      </c>
      <c r="BA882" s="384">
        <f t="shared" si="183"/>
        <v>0</v>
      </c>
    </row>
    <row r="883" spans="2:53" s="177" customFormat="1" ht="24.75" hidden="1" customHeight="1" outlineLevel="1">
      <c r="B883" s="38"/>
      <c r="C883" s="52"/>
      <c r="D883" s="291" t="str">
        <f t="shared" si="171"/>
        <v/>
      </c>
      <c r="E883" s="3"/>
      <c r="F883" s="3"/>
      <c r="G883" s="3"/>
      <c r="H883" s="3"/>
      <c r="I883" s="3"/>
      <c r="J883" s="3"/>
      <c r="K883" s="3"/>
      <c r="L883" s="356"/>
      <c r="M883" s="3"/>
      <c r="N883" s="3"/>
      <c r="O883" s="3"/>
      <c r="P883" s="3"/>
      <c r="Q883" s="13"/>
      <c r="R883" s="67"/>
      <c r="S883" s="13"/>
      <c r="T883" s="13"/>
      <c r="U883" s="75"/>
      <c r="V883" s="58" t="s">
        <v>3550</v>
      </c>
      <c r="W883" s="59"/>
      <c r="X883" s="41"/>
      <c r="Y883" s="134" t="str">
        <f t="shared" si="172"/>
        <v/>
      </c>
      <c r="Z883" s="135" t="str">
        <f t="shared" si="173"/>
        <v/>
      </c>
      <c r="AA883" s="134"/>
      <c r="AB883" s="303"/>
      <c r="AC883" s="44"/>
      <c r="AD883" s="183" t="str">
        <f t="shared" si="174"/>
        <v/>
      </c>
      <c r="AE883" s="380">
        <v>0.1</v>
      </c>
      <c r="AF883" s="185" t="str">
        <f t="shared" si="175"/>
        <v/>
      </c>
      <c r="AG883" s="186" t="str">
        <f t="shared" si="176"/>
        <v/>
      </c>
      <c r="AH883" s="186" t="str">
        <f t="shared" si="177"/>
        <v/>
      </c>
      <c r="AI883" s="187" t="str">
        <f t="shared" si="178"/>
        <v/>
      </c>
      <c r="AJ883" s="337"/>
      <c r="AK883" s="61"/>
      <c r="AL883" s="372" t="str">
        <f t="shared" si="179"/>
        <v/>
      </c>
      <c r="AM883" s="14"/>
      <c r="AN883" s="15"/>
      <c r="AO883" s="15"/>
      <c r="AP883" s="15"/>
      <c r="AQ883" s="16"/>
      <c r="AR883" s="17"/>
      <c r="AT883" s="25"/>
      <c r="AU883" s="440" t="str">
        <f>IF($AT883="","",VLOOKUP($AT883,リスト!$CL:$CM,2,FALSE))</f>
        <v/>
      </c>
      <c r="AV883" s="449"/>
      <c r="AX883" s="384" t="str">
        <f t="shared" si="180"/>
        <v/>
      </c>
      <c r="AY883" s="384">
        <f t="shared" si="181"/>
        <v>0</v>
      </c>
      <c r="AZ883" s="384">
        <f t="shared" si="182"/>
        <v>0</v>
      </c>
      <c r="BA883" s="384">
        <f t="shared" si="183"/>
        <v>0</v>
      </c>
    </row>
    <row r="884" spans="2:53" s="177" customFormat="1" ht="24.75" hidden="1" customHeight="1" outlineLevel="1">
      <c r="B884" s="38"/>
      <c r="C884" s="52"/>
      <c r="D884" s="291" t="str">
        <f t="shared" si="171"/>
        <v/>
      </c>
      <c r="E884" s="3"/>
      <c r="F884" s="3"/>
      <c r="G884" s="3"/>
      <c r="H884" s="3"/>
      <c r="I884" s="3"/>
      <c r="J884" s="3"/>
      <c r="K884" s="3"/>
      <c r="L884" s="356"/>
      <c r="M884" s="3"/>
      <c r="N884" s="3"/>
      <c r="O884" s="3"/>
      <c r="P884" s="3"/>
      <c r="Q884" s="13"/>
      <c r="R884" s="67"/>
      <c r="S884" s="13"/>
      <c r="T884" s="13"/>
      <c r="U884" s="75"/>
      <c r="V884" s="58" t="s">
        <v>3550</v>
      </c>
      <c r="W884" s="59"/>
      <c r="X884" s="41"/>
      <c r="Y884" s="134" t="str">
        <f t="shared" si="172"/>
        <v/>
      </c>
      <c r="Z884" s="135" t="str">
        <f t="shared" si="173"/>
        <v/>
      </c>
      <c r="AA884" s="134"/>
      <c r="AB884" s="303"/>
      <c r="AC884" s="44"/>
      <c r="AD884" s="183" t="str">
        <f t="shared" si="174"/>
        <v/>
      </c>
      <c r="AE884" s="380">
        <v>0.1</v>
      </c>
      <c r="AF884" s="185" t="str">
        <f t="shared" si="175"/>
        <v/>
      </c>
      <c r="AG884" s="186" t="str">
        <f t="shared" si="176"/>
        <v/>
      </c>
      <c r="AH884" s="186" t="str">
        <f t="shared" si="177"/>
        <v/>
      </c>
      <c r="AI884" s="187" t="str">
        <f t="shared" si="178"/>
        <v/>
      </c>
      <c r="AJ884" s="337"/>
      <c r="AK884" s="61"/>
      <c r="AL884" s="372" t="str">
        <f t="shared" si="179"/>
        <v/>
      </c>
      <c r="AM884" s="14"/>
      <c r="AN884" s="15"/>
      <c r="AO884" s="15"/>
      <c r="AP884" s="15"/>
      <c r="AQ884" s="16"/>
      <c r="AR884" s="17"/>
      <c r="AT884" s="25"/>
      <c r="AU884" s="440" t="str">
        <f>IF($AT884="","",VLOOKUP($AT884,リスト!$CL:$CM,2,FALSE))</f>
        <v/>
      </c>
      <c r="AV884" s="449"/>
      <c r="AX884" s="384" t="str">
        <f t="shared" si="180"/>
        <v/>
      </c>
      <c r="AY884" s="384">
        <f t="shared" si="181"/>
        <v>0</v>
      </c>
      <c r="AZ884" s="384">
        <f t="shared" si="182"/>
        <v>0</v>
      </c>
      <c r="BA884" s="384">
        <f t="shared" si="183"/>
        <v>0</v>
      </c>
    </row>
    <row r="885" spans="2:53" s="177" customFormat="1" ht="24.75" hidden="1" customHeight="1" outlineLevel="1">
      <c r="B885" s="38"/>
      <c r="C885" s="52"/>
      <c r="D885" s="291" t="str">
        <f t="shared" si="171"/>
        <v/>
      </c>
      <c r="E885" s="3"/>
      <c r="F885" s="3"/>
      <c r="G885" s="3"/>
      <c r="H885" s="3"/>
      <c r="I885" s="3"/>
      <c r="J885" s="3"/>
      <c r="K885" s="3"/>
      <c r="L885" s="356"/>
      <c r="M885" s="3"/>
      <c r="N885" s="3"/>
      <c r="O885" s="3"/>
      <c r="P885" s="3"/>
      <c r="Q885" s="13"/>
      <c r="R885" s="67"/>
      <c r="S885" s="13"/>
      <c r="T885" s="13"/>
      <c r="U885" s="75"/>
      <c r="V885" s="58" t="s">
        <v>3550</v>
      </c>
      <c r="W885" s="59"/>
      <c r="X885" s="41"/>
      <c r="Y885" s="134" t="str">
        <f t="shared" si="172"/>
        <v/>
      </c>
      <c r="Z885" s="135" t="str">
        <f t="shared" si="173"/>
        <v/>
      </c>
      <c r="AA885" s="134"/>
      <c r="AB885" s="303"/>
      <c r="AC885" s="44"/>
      <c r="AD885" s="183" t="str">
        <f t="shared" si="174"/>
        <v/>
      </c>
      <c r="AE885" s="380">
        <v>0.1</v>
      </c>
      <c r="AF885" s="185" t="str">
        <f t="shared" si="175"/>
        <v/>
      </c>
      <c r="AG885" s="186" t="str">
        <f t="shared" si="176"/>
        <v/>
      </c>
      <c r="AH885" s="186" t="str">
        <f t="shared" si="177"/>
        <v/>
      </c>
      <c r="AI885" s="187" t="str">
        <f t="shared" si="178"/>
        <v/>
      </c>
      <c r="AJ885" s="337"/>
      <c r="AK885" s="61"/>
      <c r="AL885" s="372" t="str">
        <f t="shared" si="179"/>
        <v/>
      </c>
      <c r="AM885" s="14"/>
      <c r="AN885" s="15"/>
      <c r="AO885" s="15"/>
      <c r="AP885" s="15"/>
      <c r="AQ885" s="16"/>
      <c r="AR885" s="17"/>
      <c r="AT885" s="25"/>
      <c r="AU885" s="440" t="str">
        <f>IF($AT885="","",VLOOKUP($AT885,リスト!$CL:$CM,2,FALSE))</f>
        <v/>
      </c>
      <c r="AV885" s="449"/>
      <c r="AX885" s="384" t="str">
        <f t="shared" si="180"/>
        <v/>
      </c>
      <c r="AY885" s="384">
        <f t="shared" si="181"/>
        <v>0</v>
      </c>
      <c r="AZ885" s="384">
        <f t="shared" si="182"/>
        <v>0</v>
      </c>
      <c r="BA885" s="384">
        <f t="shared" si="183"/>
        <v>0</v>
      </c>
    </row>
    <row r="886" spans="2:53" s="177" customFormat="1" ht="24.75" hidden="1" customHeight="1" outlineLevel="1">
      <c r="B886" s="38"/>
      <c r="C886" s="52"/>
      <c r="D886" s="291" t="str">
        <f t="shared" si="171"/>
        <v/>
      </c>
      <c r="E886" s="3"/>
      <c r="F886" s="3"/>
      <c r="G886" s="3"/>
      <c r="H886" s="3"/>
      <c r="I886" s="3"/>
      <c r="J886" s="3"/>
      <c r="K886" s="3"/>
      <c r="L886" s="356"/>
      <c r="M886" s="3"/>
      <c r="N886" s="3"/>
      <c r="O886" s="3"/>
      <c r="P886" s="3"/>
      <c r="Q886" s="13"/>
      <c r="R886" s="67"/>
      <c r="S886" s="13"/>
      <c r="T886" s="13"/>
      <c r="U886" s="75"/>
      <c r="V886" s="58" t="s">
        <v>3550</v>
      </c>
      <c r="W886" s="59"/>
      <c r="X886" s="41"/>
      <c r="Y886" s="134" t="str">
        <f t="shared" si="172"/>
        <v/>
      </c>
      <c r="Z886" s="135" t="str">
        <f t="shared" si="173"/>
        <v/>
      </c>
      <c r="AA886" s="134"/>
      <c r="AB886" s="303"/>
      <c r="AC886" s="44"/>
      <c r="AD886" s="183" t="str">
        <f t="shared" si="174"/>
        <v/>
      </c>
      <c r="AE886" s="380">
        <v>0.1</v>
      </c>
      <c r="AF886" s="185" t="str">
        <f t="shared" si="175"/>
        <v/>
      </c>
      <c r="AG886" s="186" t="str">
        <f t="shared" si="176"/>
        <v/>
      </c>
      <c r="AH886" s="186" t="str">
        <f t="shared" si="177"/>
        <v/>
      </c>
      <c r="AI886" s="187" t="str">
        <f t="shared" si="178"/>
        <v/>
      </c>
      <c r="AJ886" s="337"/>
      <c r="AK886" s="61"/>
      <c r="AL886" s="372" t="str">
        <f t="shared" si="179"/>
        <v/>
      </c>
      <c r="AM886" s="14"/>
      <c r="AN886" s="15"/>
      <c r="AO886" s="15"/>
      <c r="AP886" s="15"/>
      <c r="AQ886" s="16"/>
      <c r="AR886" s="17"/>
      <c r="AT886" s="25"/>
      <c r="AU886" s="440" t="str">
        <f>IF($AT886="","",VLOOKUP($AT886,リスト!$CL:$CM,2,FALSE))</f>
        <v/>
      </c>
      <c r="AV886" s="449"/>
      <c r="AX886" s="384" t="str">
        <f t="shared" si="180"/>
        <v/>
      </c>
      <c r="AY886" s="384">
        <f t="shared" si="181"/>
        <v>0</v>
      </c>
      <c r="AZ886" s="384">
        <f t="shared" si="182"/>
        <v>0</v>
      </c>
      <c r="BA886" s="384">
        <f t="shared" si="183"/>
        <v>0</v>
      </c>
    </row>
    <row r="887" spans="2:53" s="177" customFormat="1" ht="24.75" hidden="1" customHeight="1" outlineLevel="1">
      <c r="B887" s="38"/>
      <c r="C887" s="52"/>
      <c r="D887" s="291" t="str">
        <f t="shared" si="171"/>
        <v/>
      </c>
      <c r="E887" s="3"/>
      <c r="F887" s="3"/>
      <c r="G887" s="3"/>
      <c r="H887" s="3"/>
      <c r="I887" s="3"/>
      <c r="J887" s="3"/>
      <c r="K887" s="3"/>
      <c r="L887" s="356"/>
      <c r="M887" s="3"/>
      <c r="N887" s="3"/>
      <c r="O887" s="3"/>
      <c r="P887" s="3"/>
      <c r="Q887" s="13"/>
      <c r="R887" s="67"/>
      <c r="S887" s="13"/>
      <c r="T887" s="13"/>
      <c r="U887" s="75"/>
      <c r="V887" s="58" t="s">
        <v>3550</v>
      </c>
      <c r="W887" s="59"/>
      <c r="X887" s="41"/>
      <c r="Y887" s="134" t="str">
        <f t="shared" si="172"/>
        <v/>
      </c>
      <c r="Z887" s="135" t="str">
        <f t="shared" si="173"/>
        <v/>
      </c>
      <c r="AA887" s="134"/>
      <c r="AB887" s="303"/>
      <c r="AC887" s="44"/>
      <c r="AD887" s="183" t="str">
        <f t="shared" si="174"/>
        <v/>
      </c>
      <c r="AE887" s="380">
        <v>0.1</v>
      </c>
      <c r="AF887" s="185" t="str">
        <f t="shared" si="175"/>
        <v/>
      </c>
      <c r="AG887" s="186" t="str">
        <f t="shared" si="176"/>
        <v/>
      </c>
      <c r="AH887" s="186" t="str">
        <f t="shared" si="177"/>
        <v/>
      </c>
      <c r="AI887" s="187" t="str">
        <f t="shared" si="178"/>
        <v/>
      </c>
      <c r="AJ887" s="337"/>
      <c r="AK887" s="61"/>
      <c r="AL887" s="372" t="str">
        <f t="shared" si="179"/>
        <v/>
      </c>
      <c r="AM887" s="14"/>
      <c r="AN887" s="15"/>
      <c r="AO887" s="15"/>
      <c r="AP887" s="15"/>
      <c r="AQ887" s="16"/>
      <c r="AR887" s="17"/>
      <c r="AT887" s="25"/>
      <c r="AU887" s="440" t="str">
        <f>IF($AT887="","",VLOOKUP($AT887,リスト!$CL:$CM,2,FALSE))</f>
        <v/>
      </c>
      <c r="AV887" s="449"/>
      <c r="AX887" s="384" t="str">
        <f t="shared" si="180"/>
        <v/>
      </c>
      <c r="AY887" s="384">
        <f t="shared" si="181"/>
        <v>0</v>
      </c>
      <c r="AZ887" s="384">
        <f t="shared" si="182"/>
        <v>0</v>
      </c>
      <c r="BA887" s="384">
        <f t="shared" si="183"/>
        <v>0</v>
      </c>
    </row>
    <row r="888" spans="2:53" s="177" customFormat="1" ht="24.75" hidden="1" customHeight="1" outlineLevel="1">
      <c r="B888" s="38"/>
      <c r="C888" s="52"/>
      <c r="D888" s="291" t="str">
        <f t="shared" si="171"/>
        <v/>
      </c>
      <c r="E888" s="3"/>
      <c r="F888" s="3"/>
      <c r="G888" s="3"/>
      <c r="H888" s="3"/>
      <c r="I888" s="3"/>
      <c r="J888" s="3"/>
      <c r="K888" s="3"/>
      <c r="L888" s="356"/>
      <c r="M888" s="3"/>
      <c r="N888" s="3"/>
      <c r="O888" s="3"/>
      <c r="P888" s="3"/>
      <c r="Q888" s="13"/>
      <c r="R888" s="67"/>
      <c r="S888" s="13"/>
      <c r="T888" s="13"/>
      <c r="U888" s="75"/>
      <c r="V888" s="58" t="s">
        <v>3550</v>
      </c>
      <c r="W888" s="59"/>
      <c r="X888" s="41"/>
      <c r="Y888" s="134" t="str">
        <f t="shared" si="172"/>
        <v/>
      </c>
      <c r="Z888" s="135" t="str">
        <f t="shared" si="173"/>
        <v/>
      </c>
      <c r="AA888" s="134"/>
      <c r="AB888" s="303"/>
      <c r="AC888" s="44"/>
      <c r="AD888" s="183" t="str">
        <f t="shared" si="174"/>
        <v/>
      </c>
      <c r="AE888" s="380">
        <v>0.1</v>
      </c>
      <c r="AF888" s="185" t="str">
        <f t="shared" si="175"/>
        <v/>
      </c>
      <c r="AG888" s="186" t="str">
        <f t="shared" si="176"/>
        <v/>
      </c>
      <c r="AH888" s="186" t="str">
        <f t="shared" si="177"/>
        <v/>
      </c>
      <c r="AI888" s="187" t="str">
        <f t="shared" si="178"/>
        <v/>
      </c>
      <c r="AJ888" s="337"/>
      <c r="AK888" s="61"/>
      <c r="AL888" s="372" t="str">
        <f t="shared" si="179"/>
        <v/>
      </c>
      <c r="AM888" s="14"/>
      <c r="AN888" s="15"/>
      <c r="AO888" s="15"/>
      <c r="AP888" s="15"/>
      <c r="AQ888" s="16"/>
      <c r="AR888" s="17"/>
      <c r="AT888" s="25"/>
      <c r="AU888" s="440" t="str">
        <f>IF($AT888="","",VLOOKUP($AT888,リスト!$CL:$CM,2,FALSE))</f>
        <v/>
      </c>
      <c r="AV888" s="449"/>
      <c r="AX888" s="384" t="str">
        <f t="shared" si="180"/>
        <v/>
      </c>
      <c r="AY888" s="384">
        <f t="shared" si="181"/>
        <v>0</v>
      </c>
      <c r="AZ888" s="384">
        <f t="shared" si="182"/>
        <v>0</v>
      </c>
      <c r="BA888" s="384">
        <f t="shared" si="183"/>
        <v>0</v>
      </c>
    </row>
    <row r="889" spans="2:53" s="177" customFormat="1" ht="24.75" hidden="1" customHeight="1" outlineLevel="1">
      <c r="B889" s="38"/>
      <c r="C889" s="52"/>
      <c r="D889" s="291" t="str">
        <f t="shared" si="171"/>
        <v/>
      </c>
      <c r="E889" s="3"/>
      <c r="F889" s="3"/>
      <c r="G889" s="3"/>
      <c r="H889" s="3"/>
      <c r="I889" s="3"/>
      <c r="J889" s="3"/>
      <c r="K889" s="3"/>
      <c r="L889" s="356"/>
      <c r="M889" s="3"/>
      <c r="N889" s="3"/>
      <c r="O889" s="3"/>
      <c r="P889" s="3"/>
      <c r="Q889" s="13"/>
      <c r="R889" s="67"/>
      <c r="S889" s="13"/>
      <c r="T889" s="13"/>
      <c r="U889" s="75"/>
      <c r="V889" s="58" t="s">
        <v>3550</v>
      </c>
      <c r="W889" s="59"/>
      <c r="X889" s="41"/>
      <c r="Y889" s="134" t="str">
        <f t="shared" si="172"/>
        <v/>
      </c>
      <c r="Z889" s="135" t="str">
        <f t="shared" si="173"/>
        <v/>
      </c>
      <c r="AA889" s="134"/>
      <c r="AB889" s="303"/>
      <c r="AC889" s="44"/>
      <c r="AD889" s="183" t="str">
        <f t="shared" si="174"/>
        <v/>
      </c>
      <c r="AE889" s="380">
        <v>0.1</v>
      </c>
      <c r="AF889" s="185" t="str">
        <f t="shared" si="175"/>
        <v/>
      </c>
      <c r="AG889" s="186" t="str">
        <f t="shared" si="176"/>
        <v/>
      </c>
      <c r="AH889" s="186" t="str">
        <f t="shared" si="177"/>
        <v/>
      </c>
      <c r="AI889" s="187" t="str">
        <f t="shared" si="178"/>
        <v/>
      </c>
      <c r="AJ889" s="337"/>
      <c r="AK889" s="61"/>
      <c r="AL889" s="372" t="str">
        <f t="shared" si="179"/>
        <v/>
      </c>
      <c r="AM889" s="14"/>
      <c r="AN889" s="15"/>
      <c r="AO889" s="15"/>
      <c r="AP889" s="15"/>
      <c r="AQ889" s="16"/>
      <c r="AR889" s="17"/>
      <c r="AT889" s="25"/>
      <c r="AU889" s="440" t="str">
        <f>IF($AT889="","",VLOOKUP($AT889,リスト!$CL:$CM,2,FALSE))</f>
        <v/>
      </c>
      <c r="AV889" s="449"/>
      <c r="AX889" s="384" t="str">
        <f t="shared" si="180"/>
        <v/>
      </c>
      <c r="AY889" s="384">
        <f t="shared" si="181"/>
        <v>0</v>
      </c>
      <c r="AZ889" s="384">
        <f t="shared" si="182"/>
        <v>0</v>
      </c>
      <c r="BA889" s="384">
        <f t="shared" si="183"/>
        <v>0</v>
      </c>
    </row>
    <row r="890" spans="2:53" s="177" customFormat="1" ht="24.75" hidden="1" customHeight="1" outlineLevel="1">
      <c r="B890" s="38"/>
      <c r="C890" s="52"/>
      <c r="D890" s="291" t="str">
        <f t="shared" si="171"/>
        <v/>
      </c>
      <c r="E890" s="3"/>
      <c r="F890" s="3"/>
      <c r="G890" s="3"/>
      <c r="H890" s="3"/>
      <c r="I890" s="3"/>
      <c r="J890" s="3"/>
      <c r="K890" s="3"/>
      <c r="L890" s="356"/>
      <c r="M890" s="3"/>
      <c r="N890" s="3"/>
      <c r="O890" s="3"/>
      <c r="P890" s="3"/>
      <c r="Q890" s="13"/>
      <c r="R890" s="67"/>
      <c r="S890" s="13"/>
      <c r="T890" s="13"/>
      <c r="U890" s="75"/>
      <c r="V890" s="58" t="s">
        <v>3550</v>
      </c>
      <c r="W890" s="59"/>
      <c r="X890" s="41"/>
      <c r="Y890" s="134" t="str">
        <f t="shared" si="172"/>
        <v/>
      </c>
      <c r="Z890" s="135" t="str">
        <f t="shared" si="173"/>
        <v/>
      </c>
      <c r="AA890" s="134"/>
      <c r="AB890" s="303"/>
      <c r="AC890" s="44"/>
      <c r="AD890" s="183" t="str">
        <f t="shared" si="174"/>
        <v/>
      </c>
      <c r="AE890" s="380">
        <v>0.1</v>
      </c>
      <c r="AF890" s="185" t="str">
        <f t="shared" si="175"/>
        <v/>
      </c>
      <c r="AG890" s="186" t="str">
        <f t="shared" si="176"/>
        <v/>
      </c>
      <c r="AH890" s="186" t="str">
        <f t="shared" si="177"/>
        <v/>
      </c>
      <c r="AI890" s="187" t="str">
        <f t="shared" si="178"/>
        <v/>
      </c>
      <c r="AJ890" s="337"/>
      <c r="AK890" s="61"/>
      <c r="AL890" s="372" t="str">
        <f t="shared" si="179"/>
        <v/>
      </c>
      <c r="AM890" s="14"/>
      <c r="AN890" s="15"/>
      <c r="AO890" s="15"/>
      <c r="AP890" s="15"/>
      <c r="AQ890" s="16"/>
      <c r="AR890" s="17"/>
      <c r="AT890" s="25"/>
      <c r="AU890" s="440" t="str">
        <f>IF($AT890="","",VLOOKUP($AT890,リスト!$CL:$CM,2,FALSE))</f>
        <v/>
      </c>
      <c r="AV890" s="449"/>
      <c r="AX890" s="384" t="str">
        <f t="shared" si="180"/>
        <v/>
      </c>
      <c r="AY890" s="384">
        <f t="shared" si="181"/>
        <v>0</v>
      </c>
      <c r="AZ890" s="384">
        <f t="shared" si="182"/>
        <v>0</v>
      </c>
      <c r="BA890" s="384">
        <f t="shared" si="183"/>
        <v>0</v>
      </c>
    </row>
    <row r="891" spans="2:53" s="177" customFormat="1" ht="24.75" hidden="1" customHeight="1" outlineLevel="1">
      <c r="B891" s="38"/>
      <c r="C891" s="52"/>
      <c r="D891" s="291" t="str">
        <f t="shared" si="171"/>
        <v/>
      </c>
      <c r="E891" s="3"/>
      <c r="F891" s="3"/>
      <c r="G891" s="3"/>
      <c r="H891" s="3"/>
      <c r="I891" s="3"/>
      <c r="J891" s="3"/>
      <c r="K891" s="3"/>
      <c r="L891" s="356"/>
      <c r="M891" s="3"/>
      <c r="N891" s="3"/>
      <c r="O891" s="3"/>
      <c r="P891" s="3"/>
      <c r="Q891" s="13"/>
      <c r="R891" s="67"/>
      <c r="S891" s="13"/>
      <c r="T891" s="13"/>
      <c r="U891" s="75"/>
      <c r="V891" s="58" t="s">
        <v>3550</v>
      </c>
      <c r="W891" s="59"/>
      <c r="X891" s="41"/>
      <c r="Y891" s="134" t="str">
        <f t="shared" si="172"/>
        <v/>
      </c>
      <c r="Z891" s="135" t="str">
        <f t="shared" si="173"/>
        <v/>
      </c>
      <c r="AA891" s="134"/>
      <c r="AB891" s="303"/>
      <c r="AC891" s="44"/>
      <c r="AD891" s="183" t="str">
        <f t="shared" si="174"/>
        <v/>
      </c>
      <c r="AE891" s="380">
        <v>0.1</v>
      </c>
      <c r="AF891" s="185" t="str">
        <f t="shared" si="175"/>
        <v/>
      </c>
      <c r="AG891" s="186" t="str">
        <f t="shared" si="176"/>
        <v/>
      </c>
      <c r="AH891" s="186" t="str">
        <f t="shared" si="177"/>
        <v/>
      </c>
      <c r="AI891" s="187" t="str">
        <f t="shared" si="178"/>
        <v/>
      </c>
      <c r="AJ891" s="337"/>
      <c r="AK891" s="61"/>
      <c r="AL891" s="372" t="str">
        <f t="shared" si="179"/>
        <v/>
      </c>
      <c r="AM891" s="14"/>
      <c r="AN891" s="15"/>
      <c r="AO891" s="15"/>
      <c r="AP891" s="15"/>
      <c r="AQ891" s="16"/>
      <c r="AR891" s="17"/>
      <c r="AT891" s="25"/>
      <c r="AU891" s="440" t="str">
        <f>IF($AT891="","",VLOOKUP($AT891,リスト!$CL:$CM,2,FALSE))</f>
        <v/>
      </c>
      <c r="AV891" s="449"/>
      <c r="AX891" s="384" t="str">
        <f t="shared" si="180"/>
        <v/>
      </c>
      <c r="AY891" s="384">
        <f t="shared" si="181"/>
        <v>0</v>
      </c>
      <c r="AZ891" s="384">
        <f t="shared" si="182"/>
        <v>0</v>
      </c>
      <c r="BA891" s="384">
        <f t="shared" si="183"/>
        <v>0</v>
      </c>
    </row>
    <row r="892" spans="2:53" s="177" customFormat="1" ht="24.75" hidden="1" customHeight="1" outlineLevel="1">
      <c r="B892" s="38"/>
      <c r="C892" s="52"/>
      <c r="D892" s="291" t="str">
        <f t="shared" si="171"/>
        <v/>
      </c>
      <c r="E892" s="3"/>
      <c r="F892" s="3"/>
      <c r="G892" s="3"/>
      <c r="H892" s="3"/>
      <c r="I892" s="3"/>
      <c r="J892" s="3"/>
      <c r="K892" s="3"/>
      <c r="L892" s="356"/>
      <c r="M892" s="3"/>
      <c r="N892" s="3"/>
      <c r="O892" s="3"/>
      <c r="P892" s="3"/>
      <c r="Q892" s="13"/>
      <c r="R892" s="67"/>
      <c r="S892" s="13"/>
      <c r="T892" s="13"/>
      <c r="U892" s="75"/>
      <c r="V892" s="58" t="s">
        <v>3550</v>
      </c>
      <c r="W892" s="59"/>
      <c r="X892" s="41"/>
      <c r="Y892" s="134" t="str">
        <f t="shared" si="172"/>
        <v/>
      </c>
      <c r="Z892" s="135" t="str">
        <f t="shared" si="173"/>
        <v/>
      </c>
      <c r="AA892" s="134"/>
      <c r="AB892" s="303"/>
      <c r="AC892" s="44"/>
      <c r="AD892" s="183" t="str">
        <f t="shared" si="174"/>
        <v/>
      </c>
      <c r="AE892" s="380">
        <v>0.1</v>
      </c>
      <c r="AF892" s="185" t="str">
        <f t="shared" si="175"/>
        <v/>
      </c>
      <c r="AG892" s="186" t="str">
        <f t="shared" si="176"/>
        <v/>
      </c>
      <c r="AH892" s="186" t="str">
        <f t="shared" si="177"/>
        <v/>
      </c>
      <c r="AI892" s="187" t="str">
        <f t="shared" si="178"/>
        <v/>
      </c>
      <c r="AJ892" s="337"/>
      <c r="AK892" s="61"/>
      <c r="AL892" s="372" t="str">
        <f t="shared" si="179"/>
        <v/>
      </c>
      <c r="AM892" s="14"/>
      <c r="AN892" s="15"/>
      <c r="AO892" s="15"/>
      <c r="AP892" s="15"/>
      <c r="AQ892" s="16"/>
      <c r="AR892" s="17"/>
      <c r="AT892" s="25"/>
      <c r="AU892" s="440" t="str">
        <f>IF($AT892="","",VLOOKUP($AT892,リスト!$CL:$CM,2,FALSE))</f>
        <v/>
      </c>
      <c r="AV892" s="449"/>
      <c r="AX892" s="384" t="str">
        <f t="shared" si="180"/>
        <v/>
      </c>
      <c r="AY892" s="384">
        <f t="shared" si="181"/>
        <v>0</v>
      </c>
      <c r="AZ892" s="384">
        <f t="shared" si="182"/>
        <v>0</v>
      </c>
      <c r="BA892" s="384">
        <f t="shared" si="183"/>
        <v>0</v>
      </c>
    </row>
    <row r="893" spans="2:53" s="177" customFormat="1" ht="24.75" hidden="1" customHeight="1" outlineLevel="1">
      <c r="B893" s="38"/>
      <c r="C893" s="52"/>
      <c r="D893" s="291" t="str">
        <f t="shared" si="171"/>
        <v/>
      </c>
      <c r="E893" s="3"/>
      <c r="F893" s="3"/>
      <c r="G893" s="3"/>
      <c r="H893" s="3"/>
      <c r="I893" s="3"/>
      <c r="J893" s="3"/>
      <c r="K893" s="3"/>
      <c r="L893" s="356"/>
      <c r="M893" s="3"/>
      <c r="N893" s="3"/>
      <c r="O893" s="3"/>
      <c r="P893" s="3"/>
      <c r="Q893" s="13"/>
      <c r="R893" s="67"/>
      <c r="S893" s="13"/>
      <c r="T893" s="13"/>
      <c r="U893" s="75"/>
      <c r="V893" s="58" t="s">
        <v>3550</v>
      </c>
      <c r="W893" s="59"/>
      <c r="X893" s="41"/>
      <c r="Y893" s="134" t="str">
        <f t="shared" si="172"/>
        <v/>
      </c>
      <c r="Z893" s="135" t="str">
        <f t="shared" si="173"/>
        <v/>
      </c>
      <c r="AA893" s="134"/>
      <c r="AB893" s="303"/>
      <c r="AC893" s="44"/>
      <c r="AD893" s="183" t="str">
        <f t="shared" si="174"/>
        <v/>
      </c>
      <c r="AE893" s="380">
        <v>0.1</v>
      </c>
      <c r="AF893" s="185" t="str">
        <f t="shared" si="175"/>
        <v/>
      </c>
      <c r="AG893" s="186" t="str">
        <f t="shared" si="176"/>
        <v/>
      </c>
      <c r="AH893" s="186" t="str">
        <f t="shared" si="177"/>
        <v/>
      </c>
      <c r="AI893" s="187" t="str">
        <f t="shared" si="178"/>
        <v/>
      </c>
      <c r="AJ893" s="337"/>
      <c r="AK893" s="61"/>
      <c r="AL893" s="372" t="str">
        <f t="shared" si="179"/>
        <v/>
      </c>
      <c r="AM893" s="14"/>
      <c r="AN893" s="15"/>
      <c r="AO893" s="15"/>
      <c r="AP893" s="15"/>
      <c r="AQ893" s="16"/>
      <c r="AR893" s="17"/>
      <c r="AT893" s="25"/>
      <c r="AU893" s="440" t="str">
        <f>IF($AT893="","",VLOOKUP($AT893,リスト!$CL:$CM,2,FALSE))</f>
        <v/>
      </c>
      <c r="AV893" s="449"/>
      <c r="AX893" s="384" t="str">
        <f t="shared" si="180"/>
        <v/>
      </c>
      <c r="AY893" s="384">
        <f t="shared" si="181"/>
        <v>0</v>
      </c>
      <c r="AZ893" s="384">
        <f t="shared" si="182"/>
        <v>0</v>
      </c>
      <c r="BA893" s="384">
        <f t="shared" si="183"/>
        <v>0</v>
      </c>
    </row>
    <row r="894" spans="2:53" s="177" customFormat="1" ht="24.75" hidden="1" customHeight="1" outlineLevel="1">
      <c r="B894" s="38"/>
      <c r="C894" s="52"/>
      <c r="D894" s="291" t="str">
        <f t="shared" si="171"/>
        <v/>
      </c>
      <c r="E894" s="3"/>
      <c r="F894" s="3"/>
      <c r="G894" s="3"/>
      <c r="H894" s="3"/>
      <c r="I894" s="3"/>
      <c r="J894" s="3"/>
      <c r="K894" s="3"/>
      <c r="L894" s="356"/>
      <c r="M894" s="3"/>
      <c r="N894" s="3"/>
      <c r="O894" s="3"/>
      <c r="P894" s="3"/>
      <c r="Q894" s="13"/>
      <c r="R894" s="67"/>
      <c r="S894" s="13"/>
      <c r="T894" s="13"/>
      <c r="U894" s="75"/>
      <c r="V894" s="58" t="s">
        <v>3550</v>
      </c>
      <c r="W894" s="59"/>
      <c r="X894" s="41"/>
      <c r="Y894" s="134" t="str">
        <f t="shared" si="172"/>
        <v/>
      </c>
      <c r="Z894" s="135" t="str">
        <f t="shared" si="173"/>
        <v/>
      </c>
      <c r="AA894" s="134"/>
      <c r="AB894" s="303"/>
      <c r="AC894" s="44"/>
      <c r="AD894" s="183" t="str">
        <f t="shared" si="174"/>
        <v/>
      </c>
      <c r="AE894" s="380">
        <v>0.1</v>
      </c>
      <c r="AF894" s="185" t="str">
        <f t="shared" si="175"/>
        <v/>
      </c>
      <c r="AG894" s="186" t="str">
        <f t="shared" si="176"/>
        <v/>
      </c>
      <c r="AH894" s="186" t="str">
        <f t="shared" si="177"/>
        <v/>
      </c>
      <c r="AI894" s="187" t="str">
        <f t="shared" si="178"/>
        <v/>
      </c>
      <c r="AJ894" s="337"/>
      <c r="AK894" s="61"/>
      <c r="AL894" s="372" t="str">
        <f t="shared" si="179"/>
        <v/>
      </c>
      <c r="AM894" s="14"/>
      <c r="AN894" s="15"/>
      <c r="AO894" s="15"/>
      <c r="AP894" s="15"/>
      <c r="AQ894" s="16"/>
      <c r="AR894" s="17"/>
      <c r="AT894" s="25"/>
      <c r="AU894" s="440" t="str">
        <f>IF($AT894="","",VLOOKUP($AT894,リスト!$CL:$CM,2,FALSE))</f>
        <v/>
      </c>
      <c r="AV894" s="449"/>
      <c r="AX894" s="384" t="str">
        <f t="shared" si="180"/>
        <v/>
      </c>
      <c r="AY894" s="384">
        <f t="shared" si="181"/>
        <v>0</v>
      </c>
      <c r="AZ894" s="384">
        <f t="shared" si="182"/>
        <v>0</v>
      </c>
      <c r="BA894" s="384">
        <f t="shared" si="183"/>
        <v>0</v>
      </c>
    </row>
    <row r="895" spans="2:53" s="177" customFormat="1" ht="24.75" hidden="1" customHeight="1" outlineLevel="1">
      <c r="B895" s="38"/>
      <c r="C895" s="52"/>
      <c r="D895" s="291" t="str">
        <f t="shared" si="171"/>
        <v/>
      </c>
      <c r="E895" s="3"/>
      <c r="F895" s="3"/>
      <c r="G895" s="3"/>
      <c r="H895" s="3"/>
      <c r="I895" s="3"/>
      <c r="J895" s="3"/>
      <c r="K895" s="3"/>
      <c r="L895" s="356"/>
      <c r="M895" s="3"/>
      <c r="N895" s="3"/>
      <c r="O895" s="3"/>
      <c r="P895" s="3"/>
      <c r="Q895" s="13"/>
      <c r="R895" s="67"/>
      <c r="S895" s="13"/>
      <c r="T895" s="13"/>
      <c r="U895" s="75"/>
      <c r="V895" s="58" t="s">
        <v>3550</v>
      </c>
      <c r="W895" s="59"/>
      <c r="X895" s="41"/>
      <c r="Y895" s="134" t="str">
        <f t="shared" si="172"/>
        <v/>
      </c>
      <c r="Z895" s="135" t="str">
        <f t="shared" si="173"/>
        <v/>
      </c>
      <c r="AA895" s="134"/>
      <c r="AB895" s="303"/>
      <c r="AC895" s="44"/>
      <c r="AD895" s="183" t="str">
        <f t="shared" si="174"/>
        <v/>
      </c>
      <c r="AE895" s="380">
        <v>0.1</v>
      </c>
      <c r="AF895" s="185" t="str">
        <f t="shared" si="175"/>
        <v/>
      </c>
      <c r="AG895" s="186" t="str">
        <f t="shared" si="176"/>
        <v/>
      </c>
      <c r="AH895" s="186" t="str">
        <f t="shared" si="177"/>
        <v/>
      </c>
      <c r="AI895" s="187" t="str">
        <f t="shared" si="178"/>
        <v/>
      </c>
      <c r="AJ895" s="337"/>
      <c r="AK895" s="61"/>
      <c r="AL895" s="372" t="str">
        <f t="shared" si="179"/>
        <v/>
      </c>
      <c r="AM895" s="14"/>
      <c r="AN895" s="15"/>
      <c r="AO895" s="15"/>
      <c r="AP895" s="15"/>
      <c r="AQ895" s="16"/>
      <c r="AR895" s="17"/>
      <c r="AT895" s="25"/>
      <c r="AU895" s="440" t="str">
        <f>IF($AT895="","",VLOOKUP($AT895,リスト!$CL:$CM,2,FALSE))</f>
        <v/>
      </c>
      <c r="AV895" s="449"/>
      <c r="AX895" s="384" t="str">
        <f t="shared" si="180"/>
        <v/>
      </c>
      <c r="AY895" s="384">
        <f t="shared" si="181"/>
        <v>0</v>
      </c>
      <c r="AZ895" s="384">
        <f t="shared" si="182"/>
        <v>0</v>
      </c>
      <c r="BA895" s="384">
        <f t="shared" si="183"/>
        <v>0</v>
      </c>
    </row>
    <row r="896" spans="2:53" s="177" customFormat="1" ht="24.75" hidden="1" customHeight="1" outlineLevel="1">
      <c r="B896" s="38"/>
      <c r="C896" s="52"/>
      <c r="D896" s="291" t="str">
        <f t="shared" si="171"/>
        <v/>
      </c>
      <c r="E896" s="3"/>
      <c r="F896" s="3"/>
      <c r="G896" s="3"/>
      <c r="H896" s="3"/>
      <c r="I896" s="3"/>
      <c r="J896" s="3"/>
      <c r="K896" s="3"/>
      <c r="L896" s="356"/>
      <c r="M896" s="3"/>
      <c r="N896" s="3"/>
      <c r="O896" s="3"/>
      <c r="P896" s="3"/>
      <c r="Q896" s="13"/>
      <c r="R896" s="67"/>
      <c r="S896" s="13"/>
      <c r="T896" s="13"/>
      <c r="U896" s="75"/>
      <c r="V896" s="58" t="s">
        <v>3550</v>
      </c>
      <c r="W896" s="59"/>
      <c r="X896" s="41"/>
      <c r="Y896" s="134" t="str">
        <f t="shared" si="172"/>
        <v/>
      </c>
      <c r="Z896" s="135" t="str">
        <f t="shared" si="173"/>
        <v/>
      </c>
      <c r="AA896" s="134"/>
      <c r="AB896" s="303"/>
      <c r="AC896" s="44"/>
      <c r="AD896" s="183" t="str">
        <f t="shared" si="174"/>
        <v/>
      </c>
      <c r="AE896" s="380">
        <v>0.1</v>
      </c>
      <c r="AF896" s="185" t="str">
        <f t="shared" si="175"/>
        <v/>
      </c>
      <c r="AG896" s="186" t="str">
        <f t="shared" si="176"/>
        <v/>
      </c>
      <c r="AH896" s="186" t="str">
        <f t="shared" si="177"/>
        <v/>
      </c>
      <c r="AI896" s="187" t="str">
        <f t="shared" si="178"/>
        <v/>
      </c>
      <c r="AJ896" s="337"/>
      <c r="AK896" s="61"/>
      <c r="AL896" s="372" t="str">
        <f t="shared" si="179"/>
        <v/>
      </c>
      <c r="AM896" s="14"/>
      <c r="AN896" s="15"/>
      <c r="AO896" s="15"/>
      <c r="AP896" s="15"/>
      <c r="AQ896" s="16"/>
      <c r="AR896" s="17"/>
      <c r="AT896" s="25"/>
      <c r="AU896" s="440" t="str">
        <f>IF($AT896="","",VLOOKUP($AT896,リスト!$CL:$CM,2,FALSE))</f>
        <v/>
      </c>
      <c r="AV896" s="449"/>
      <c r="AX896" s="384" t="str">
        <f t="shared" si="180"/>
        <v/>
      </c>
      <c r="AY896" s="384">
        <f t="shared" si="181"/>
        <v>0</v>
      </c>
      <c r="AZ896" s="384">
        <f t="shared" si="182"/>
        <v>0</v>
      </c>
      <c r="BA896" s="384">
        <f t="shared" si="183"/>
        <v>0</v>
      </c>
    </row>
    <row r="897" spans="2:53" s="177" customFormat="1" ht="24.75" hidden="1" customHeight="1" outlineLevel="1">
      <c r="B897" s="38"/>
      <c r="C897" s="52"/>
      <c r="D897" s="291" t="str">
        <f t="shared" si="171"/>
        <v/>
      </c>
      <c r="E897" s="3"/>
      <c r="F897" s="3"/>
      <c r="G897" s="3"/>
      <c r="H897" s="3"/>
      <c r="I897" s="3"/>
      <c r="J897" s="3"/>
      <c r="K897" s="3"/>
      <c r="L897" s="356"/>
      <c r="M897" s="3"/>
      <c r="N897" s="3"/>
      <c r="O897" s="3"/>
      <c r="P897" s="3"/>
      <c r="Q897" s="13"/>
      <c r="R897" s="67"/>
      <c r="S897" s="13"/>
      <c r="T897" s="13"/>
      <c r="U897" s="75"/>
      <c r="V897" s="58" t="s">
        <v>3550</v>
      </c>
      <c r="W897" s="59"/>
      <c r="X897" s="41"/>
      <c r="Y897" s="134" t="str">
        <f t="shared" si="172"/>
        <v/>
      </c>
      <c r="Z897" s="135" t="str">
        <f t="shared" si="173"/>
        <v/>
      </c>
      <c r="AA897" s="134"/>
      <c r="AB897" s="303"/>
      <c r="AC897" s="44"/>
      <c r="AD897" s="183" t="str">
        <f t="shared" si="174"/>
        <v/>
      </c>
      <c r="AE897" s="380">
        <v>0.1</v>
      </c>
      <c r="AF897" s="185" t="str">
        <f t="shared" si="175"/>
        <v/>
      </c>
      <c r="AG897" s="186" t="str">
        <f t="shared" si="176"/>
        <v/>
      </c>
      <c r="AH897" s="186" t="str">
        <f t="shared" si="177"/>
        <v/>
      </c>
      <c r="AI897" s="187" t="str">
        <f t="shared" si="178"/>
        <v/>
      </c>
      <c r="AJ897" s="337"/>
      <c r="AK897" s="61"/>
      <c r="AL897" s="372" t="str">
        <f t="shared" si="179"/>
        <v/>
      </c>
      <c r="AM897" s="14"/>
      <c r="AN897" s="15"/>
      <c r="AO897" s="15"/>
      <c r="AP897" s="15"/>
      <c r="AQ897" s="16"/>
      <c r="AR897" s="17"/>
      <c r="AT897" s="25"/>
      <c r="AU897" s="440" t="str">
        <f>IF($AT897="","",VLOOKUP($AT897,リスト!$CL:$CM,2,FALSE))</f>
        <v/>
      </c>
      <c r="AV897" s="449"/>
      <c r="AX897" s="384" t="str">
        <f t="shared" si="180"/>
        <v/>
      </c>
      <c r="AY897" s="384">
        <f t="shared" si="181"/>
        <v>0</v>
      </c>
      <c r="AZ897" s="384">
        <f t="shared" si="182"/>
        <v>0</v>
      </c>
      <c r="BA897" s="384">
        <f t="shared" si="183"/>
        <v>0</v>
      </c>
    </row>
    <row r="898" spans="2:53" s="177" customFormat="1" ht="24.75" hidden="1" customHeight="1" outlineLevel="1">
      <c r="B898" s="38"/>
      <c r="C898" s="52"/>
      <c r="D898" s="291" t="str">
        <f t="shared" si="171"/>
        <v/>
      </c>
      <c r="E898" s="3"/>
      <c r="F898" s="3"/>
      <c r="G898" s="3"/>
      <c r="H898" s="3"/>
      <c r="I898" s="3"/>
      <c r="J898" s="3"/>
      <c r="K898" s="3"/>
      <c r="L898" s="356"/>
      <c r="M898" s="3"/>
      <c r="N898" s="3"/>
      <c r="O898" s="3"/>
      <c r="P898" s="3"/>
      <c r="Q898" s="13"/>
      <c r="R898" s="67"/>
      <c r="S898" s="13"/>
      <c r="T898" s="13"/>
      <c r="U898" s="75"/>
      <c r="V898" s="58" t="s">
        <v>3550</v>
      </c>
      <c r="W898" s="59"/>
      <c r="X898" s="41"/>
      <c r="Y898" s="134" t="str">
        <f t="shared" si="172"/>
        <v/>
      </c>
      <c r="Z898" s="135" t="str">
        <f t="shared" si="173"/>
        <v/>
      </c>
      <c r="AA898" s="134"/>
      <c r="AB898" s="303"/>
      <c r="AC898" s="44"/>
      <c r="AD898" s="183" t="str">
        <f t="shared" si="174"/>
        <v/>
      </c>
      <c r="AE898" s="380">
        <v>0.1</v>
      </c>
      <c r="AF898" s="185" t="str">
        <f t="shared" si="175"/>
        <v/>
      </c>
      <c r="AG898" s="186" t="str">
        <f t="shared" si="176"/>
        <v/>
      </c>
      <c r="AH898" s="186" t="str">
        <f t="shared" si="177"/>
        <v/>
      </c>
      <c r="AI898" s="187" t="str">
        <f t="shared" si="178"/>
        <v/>
      </c>
      <c r="AJ898" s="337"/>
      <c r="AK898" s="61"/>
      <c r="AL898" s="372" t="str">
        <f t="shared" si="179"/>
        <v/>
      </c>
      <c r="AM898" s="14"/>
      <c r="AN898" s="15"/>
      <c r="AO898" s="15"/>
      <c r="AP898" s="15"/>
      <c r="AQ898" s="16"/>
      <c r="AR898" s="17"/>
      <c r="AT898" s="25"/>
      <c r="AU898" s="440" t="str">
        <f>IF($AT898="","",VLOOKUP($AT898,リスト!$CL:$CM,2,FALSE))</f>
        <v/>
      </c>
      <c r="AV898" s="449"/>
      <c r="AX898" s="384" t="str">
        <f t="shared" si="180"/>
        <v/>
      </c>
      <c r="AY898" s="384">
        <f t="shared" si="181"/>
        <v>0</v>
      </c>
      <c r="AZ898" s="384">
        <f t="shared" si="182"/>
        <v>0</v>
      </c>
      <c r="BA898" s="384">
        <f t="shared" si="183"/>
        <v>0</v>
      </c>
    </row>
    <row r="899" spans="2:53" s="177" customFormat="1" ht="24.75" hidden="1" customHeight="1" outlineLevel="1">
      <c r="B899" s="38"/>
      <c r="C899" s="52"/>
      <c r="D899" s="291" t="str">
        <f t="shared" si="171"/>
        <v/>
      </c>
      <c r="E899" s="3"/>
      <c r="F899" s="3"/>
      <c r="G899" s="3"/>
      <c r="H899" s="3"/>
      <c r="I899" s="3"/>
      <c r="J899" s="3"/>
      <c r="K899" s="3"/>
      <c r="L899" s="356"/>
      <c r="M899" s="3"/>
      <c r="N899" s="3"/>
      <c r="O899" s="3"/>
      <c r="P899" s="3"/>
      <c r="Q899" s="13"/>
      <c r="R899" s="67"/>
      <c r="S899" s="13"/>
      <c r="T899" s="13"/>
      <c r="U899" s="75"/>
      <c r="V899" s="58" t="s">
        <v>3550</v>
      </c>
      <c r="W899" s="59"/>
      <c r="X899" s="41"/>
      <c r="Y899" s="134" t="str">
        <f t="shared" si="172"/>
        <v/>
      </c>
      <c r="Z899" s="135" t="str">
        <f t="shared" si="173"/>
        <v/>
      </c>
      <c r="AA899" s="134"/>
      <c r="AB899" s="303"/>
      <c r="AC899" s="44"/>
      <c r="AD899" s="183" t="str">
        <f t="shared" si="174"/>
        <v/>
      </c>
      <c r="AE899" s="380">
        <v>0.1</v>
      </c>
      <c r="AF899" s="185" t="str">
        <f t="shared" si="175"/>
        <v/>
      </c>
      <c r="AG899" s="186" t="str">
        <f t="shared" si="176"/>
        <v/>
      </c>
      <c r="AH899" s="186" t="str">
        <f t="shared" si="177"/>
        <v/>
      </c>
      <c r="AI899" s="187" t="str">
        <f t="shared" si="178"/>
        <v/>
      </c>
      <c r="AJ899" s="337"/>
      <c r="AK899" s="61"/>
      <c r="AL899" s="372" t="str">
        <f t="shared" si="179"/>
        <v/>
      </c>
      <c r="AM899" s="14"/>
      <c r="AN899" s="15"/>
      <c r="AO899" s="15"/>
      <c r="AP899" s="15"/>
      <c r="AQ899" s="16"/>
      <c r="AR899" s="17"/>
      <c r="AT899" s="25"/>
      <c r="AU899" s="440" t="str">
        <f>IF($AT899="","",VLOOKUP($AT899,リスト!$CL:$CM,2,FALSE))</f>
        <v/>
      </c>
      <c r="AV899" s="449"/>
      <c r="AX899" s="384" t="str">
        <f t="shared" si="180"/>
        <v/>
      </c>
      <c r="AY899" s="384">
        <f t="shared" si="181"/>
        <v>0</v>
      </c>
      <c r="AZ899" s="384">
        <f t="shared" si="182"/>
        <v>0</v>
      </c>
      <c r="BA899" s="384">
        <f t="shared" si="183"/>
        <v>0</v>
      </c>
    </row>
    <row r="900" spans="2:53" s="177" customFormat="1" ht="24.75" hidden="1" customHeight="1" outlineLevel="1">
      <c r="B900" s="38"/>
      <c r="C900" s="52"/>
      <c r="D900" s="291" t="str">
        <f t="shared" si="171"/>
        <v/>
      </c>
      <c r="E900" s="3"/>
      <c r="F900" s="3"/>
      <c r="G900" s="3"/>
      <c r="H900" s="3"/>
      <c r="I900" s="3"/>
      <c r="J900" s="3"/>
      <c r="K900" s="3"/>
      <c r="L900" s="356"/>
      <c r="M900" s="3"/>
      <c r="N900" s="3"/>
      <c r="O900" s="3"/>
      <c r="P900" s="3"/>
      <c r="Q900" s="13"/>
      <c r="R900" s="67"/>
      <c r="S900" s="13"/>
      <c r="T900" s="13"/>
      <c r="U900" s="75"/>
      <c r="V900" s="58" t="s">
        <v>3550</v>
      </c>
      <c r="W900" s="59"/>
      <c r="X900" s="41"/>
      <c r="Y900" s="134" t="str">
        <f t="shared" si="172"/>
        <v/>
      </c>
      <c r="Z900" s="135" t="str">
        <f t="shared" si="173"/>
        <v/>
      </c>
      <c r="AA900" s="134"/>
      <c r="AB900" s="303"/>
      <c r="AC900" s="44"/>
      <c r="AD900" s="183" t="str">
        <f t="shared" si="174"/>
        <v/>
      </c>
      <c r="AE900" s="380">
        <v>0.1</v>
      </c>
      <c r="AF900" s="185" t="str">
        <f t="shared" si="175"/>
        <v/>
      </c>
      <c r="AG900" s="186" t="str">
        <f t="shared" si="176"/>
        <v/>
      </c>
      <c r="AH900" s="186" t="str">
        <f t="shared" si="177"/>
        <v/>
      </c>
      <c r="AI900" s="187" t="str">
        <f t="shared" si="178"/>
        <v/>
      </c>
      <c r="AJ900" s="337"/>
      <c r="AK900" s="61"/>
      <c r="AL900" s="372" t="str">
        <f t="shared" si="179"/>
        <v/>
      </c>
      <c r="AM900" s="14"/>
      <c r="AN900" s="15"/>
      <c r="AO900" s="15"/>
      <c r="AP900" s="15"/>
      <c r="AQ900" s="16"/>
      <c r="AR900" s="17"/>
      <c r="AT900" s="25"/>
      <c r="AU900" s="440" t="str">
        <f>IF($AT900="","",VLOOKUP($AT900,リスト!$CL:$CM,2,FALSE))</f>
        <v/>
      </c>
      <c r="AV900" s="449"/>
      <c r="AX900" s="384" t="str">
        <f t="shared" si="180"/>
        <v/>
      </c>
      <c r="AY900" s="384">
        <f t="shared" si="181"/>
        <v>0</v>
      </c>
      <c r="AZ900" s="384">
        <f t="shared" si="182"/>
        <v>0</v>
      </c>
      <c r="BA900" s="384">
        <f t="shared" si="183"/>
        <v>0</v>
      </c>
    </row>
    <row r="901" spans="2:53" s="177" customFormat="1" ht="24.75" hidden="1" customHeight="1" outlineLevel="1">
      <c r="B901" s="38"/>
      <c r="C901" s="52"/>
      <c r="D901" s="291" t="str">
        <f t="shared" si="171"/>
        <v/>
      </c>
      <c r="E901" s="3"/>
      <c r="F901" s="3"/>
      <c r="G901" s="3"/>
      <c r="H901" s="3"/>
      <c r="I901" s="3"/>
      <c r="J901" s="3"/>
      <c r="K901" s="3"/>
      <c r="L901" s="356"/>
      <c r="M901" s="3"/>
      <c r="N901" s="3"/>
      <c r="O901" s="3"/>
      <c r="P901" s="3"/>
      <c r="Q901" s="13"/>
      <c r="R901" s="67"/>
      <c r="S901" s="13"/>
      <c r="T901" s="13"/>
      <c r="U901" s="75"/>
      <c r="V901" s="58" t="s">
        <v>3550</v>
      </c>
      <c r="W901" s="59"/>
      <c r="X901" s="41"/>
      <c r="Y901" s="134" t="str">
        <f t="shared" si="172"/>
        <v/>
      </c>
      <c r="Z901" s="135" t="str">
        <f t="shared" si="173"/>
        <v/>
      </c>
      <c r="AA901" s="134"/>
      <c r="AB901" s="303"/>
      <c r="AC901" s="44"/>
      <c r="AD901" s="183" t="str">
        <f t="shared" si="174"/>
        <v/>
      </c>
      <c r="AE901" s="380">
        <v>0.1</v>
      </c>
      <c r="AF901" s="185" t="str">
        <f t="shared" si="175"/>
        <v/>
      </c>
      <c r="AG901" s="186" t="str">
        <f t="shared" si="176"/>
        <v/>
      </c>
      <c r="AH901" s="186" t="str">
        <f t="shared" si="177"/>
        <v/>
      </c>
      <c r="AI901" s="187" t="str">
        <f t="shared" si="178"/>
        <v/>
      </c>
      <c r="AJ901" s="337"/>
      <c r="AK901" s="61"/>
      <c r="AL901" s="372" t="str">
        <f t="shared" si="179"/>
        <v/>
      </c>
      <c r="AM901" s="14"/>
      <c r="AN901" s="15"/>
      <c r="AO901" s="15"/>
      <c r="AP901" s="15"/>
      <c r="AQ901" s="16"/>
      <c r="AR901" s="17"/>
      <c r="AT901" s="25"/>
      <c r="AU901" s="440" t="str">
        <f>IF($AT901="","",VLOOKUP($AT901,リスト!$CL:$CM,2,FALSE))</f>
        <v/>
      </c>
      <c r="AV901" s="449"/>
      <c r="AX901" s="384" t="str">
        <f t="shared" si="180"/>
        <v/>
      </c>
      <c r="AY901" s="384">
        <f t="shared" si="181"/>
        <v>0</v>
      </c>
      <c r="AZ901" s="384">
        <f t="shared" si="182"/>
        <v>0</v>
      </c>
      <c r="BA901" s="384">
        <f t="shared" si="183"/>
        <v>0</v>
      </c>
    </row>
    <row r="902" spans="2:53" s="177" customFormat="1" ht="24.75" hidden="1" customHeight="1" outlineLevel="1">
      <c r="B902" s="38"/>
      <c r="C902" s="52"/>
      <c r="D902" s="291" t="str">
        <f t="shared" si="171"/>
        <v/>
      </c>
      <c r="E902" s="3"/>
      <c r="F902" s="3"/>
      <c r="G902" s="3"/>
      <c r="H902" s="3"/>
      <c r="I902" s="3"/>
      <c r="J902" s="3"/>
      <c r="K902" s="3"/>
      <c r="L902" s="356"/>
      <c r="M902" s="3"/>
      <c r="N902" s="3"/>
      <c r="O902" s="3"/>
      <c r="P902" s="3"/>
      <c r="Q902" s="13"/>
      <c r="R902" s="67"/>
      <c r="S902" s="13"/>
      <c r="T902" s="13"/>
      <c r="U902" s="75"/>
      <c r="V902" s="58" t="s">
        <v>3550</v>
      </c>
      <c r="W902" s="59"/>
      <c r="X902" s="41"/>
      <c r="Y902" s="134" t="str">
        <f t="shared" si="172"/>
        <v/>
      </c>
      <c r="Z902" s="135" t="str">
        <f t="shared" si="173"/>
        <v/>
      </c>
      <c r="AA902" s="134"/>
      <c r="AB902" s="303"/>
      <c r="AC902" s="44"/>
      <c r="AD902" s="183" t="str">
        <f t="shared" si="174"/>
        <v/>
      </c>
      <c r="AE902" s="380">
        <v>0.1</v>
      </c>
      <c r="AF902" s="185" t="str">
        <f t="shared" si="175"/>
        <v/>
      </c>
      <c r="AG902" s="186" t="str">
        <f t="shared" si="176"/>
        <v/>
      </c>
      <c r="AH902" s="186" t="str">
        <f t="shared" si="177"/>
        <v/>
      </c>
      <c r="AI902" s="187" t="str">
        <f t="shared" si="178"/>
        <v/>
      </c>
      <c r="AJ902" s="337"/>
      <c r="AK902" s="61"/>
      <c r="AL902" s="372" t="str">
        <f t="shared" si="179"/>
        <v/>
      </c>
      <c r="AM902" s="14"/>
      <c r="AN902" s="15"/>
      <c r="AO902" s="15"/>
      <c r="AP902" s="15"/>
      <c r="AQ902" s="16"/>
      <c r="AR902" s="17"/>
      <c r="AT902" s="25"/>
      <c r="AU902" s="440" t="str">
        <f>IF($AT902="","",VLOOKUP($AT902,リスト!$CL:$CM,2,FALSE))</f>
        <v/>
      </c>
      <c r="AV902" s="449"/>
      <c r="AX902" s="384" t="str">
        <f t="shared" si="180"/>
        <v/>
      </c>
      <c r="AY902" s="384">
        <f t="shared" si="181"/>
        <v>0</v>
      </c>
      <c r="AZ902" s="384">
        <f t="shared" si="182"/>
        <v>0</v>
      </c>
      <c r="BA902" s="384">
        <f t="shared" si="183"/>
        <v>0</v>
      </c>
    </row>
    <row r="903" spans="2:53" s="177" customFormat="1" ht="24.75" hidden="1" customHeight="1" outlineLevel="1">
      <c r="B903" s="38"/>
      <c r="C903" s="52"/>
      <c r="D903" s="291" t="str">
        <f t="shared" si="171"/>
        <v/>
      </c>
      <c r="E903" s="3"/>
      <c r="F903" s="3"/>
      <c r="G903" s="3"/>
      <c r="H903" s="3"/>
      <c r="I903" s="3"/>
      <c r="J903" s="3"/>
      <c r="K903" s="3"/>
      <c r="L903" s="356"/>
      <c r="M903" s="3"/>
      <c r="N903" s="3"/>
      <c r="O903" s="3"/>
      <c r="P903" s="3"/>
      <c r="Q903" s="13"/>
      <c r="R903" s="67"/>
      <c r="S903" s="13"/>
      <c r="T903" s="13"/>
      <c r="U903" s="75"/>
      <c r="V903" s="58" t="s">
        <v>3550</v>
      </c>
      <c r="W903" s="59"/>
      <c r="X903" s="41"/>
      <c r="Y903" s="134" t="str">
        <f t="shared" si="172"/>
        <v/>
      </c>
      <c r="Z903" s="135" t="str">
        <f t="shared" si="173"/>
        <v/>
      </c>
      <c r="AA903" s="134"/>
      <c r="AB903" s="303"/>
      <c r="AC903" s="44"/>
      <c r="AD903" s="183" t="str">
        <f t="shared" si="174"/>
        <v/>
      </c>
      <c r="AE903" s="380">
        <v>0.1</v>
      </c>
      <c r="AF903" s="185" t="str">
        <f t="shared" si="175"/>
        <v/>
      </c>
      <c r="AG903" s="186" t="str">
        <f t="shared" si="176"/>
        <v/>
      </c>
      <c r="AH903" s="186" t="str">
        <f t="shared" si="177"/>
        <v/>
      </c>
      <c r="AI903" s="187" t="str">
        <f t="shared" si="178"/>
        <v/>
      </c>
      <c r="AJ903" s="337"/>
      <c r="AK903" s="61"/>
      <c r="AL903" s="372" t="str">
        <f t="shared" si="179"/>
        <v/>
      </c>
      <c r="AM903" s="14"/>
      <c r="AN903" s="15"/>
      <c r="AO903" s="15"/>
      <c r="AP903" s="15"/>
      <c r="AQ903" s="16"/>
      <c r="AR903" s="17"/>
      <c r="AT903" s="25"/>
      <c r="AU903" s="440" t="str">
        <f>IF($AT903="","",VLOOKUP($AT903,リスト!$CL:$CM,2,FALSE))</f>
        <v/>
      </c>
      <c r="AV903" s="449"/>
      <c r="AX903" s="384" t="str">
        <f t="shared" si="180"/>
        <v/>
      </c>
      <c r="AY903" s="384">
        <f t="shared" si="181"/>
        <v>0</v>
      </c>
      <c r="AZ903" s="384">
        <f t="shared" si="182"/>
        <v>0</v>
      </c>
      <c r="BA903" s="384">
        <f t="shared" si="183"/>
        <v>0</v>
      </c>
    </row>
    <row r="904" spans="2:53" s="177" customFormat="1" ht="24.75" hidden="1" customHeight="1" outlineLevel="1">
      <c r="B904" s="38"/>
      <c r="C904" s="52"/>
      <c r="D904" s="291" t="str">
        <f t="shared" si="171"/>
        <v/>
      </c>
      <c r="E904" s="3"/>
      <c r="F904" s="3"/>
      <c r="G904" s="3"/>
      <c r="H904" s="3"/>
      <c r="I904" s="3"/>
      <c r="J904" s="3"/>
      <c r="K904" s="3"/>
      <c r="L904" s="356"/>
      <c r="M904" s="3"/>
      <c r="N904" s="3"/>
      <c r="O904" s="3"/>
      <c r="P904" s="3"/>
      <c r="Q904" s="13"/>
      <c r="R904" s="67"/>
      <c r="S904" s="13"/>
      <c r="T904" s="13"/>
      <c r="U904" s="75"/>
      <c r="V904" s="58" t="s">
        <v>3550</v>
      </c>
      <c r="W904" s="59"/>
      <c r="X904" s="41"/>
      <c r="Y904" s="134" t="str">
        <f t="shared" si="172"/>
        <v/>
      </c>
      <c r="Z904" s="135" t="str">
        <f t="shared" si="173"/>
        <v/>
      </c>
      <c r="AA904" s="134"/>
      <c r="AB904" s="303"/>
      <c r="AC904" s="44"/>
      <c r="AD904" s="183" t="str">
        <f t="shared" si="174"/>
        <v/>
      </c>
      <c r="AE904" s="380">
        <v>0.1</v>
      </c>
      <c r="AF904" s="185" t="str">
        <f t="shared" si="175"/>
        <v/>
      </c>
      <c r="AG904" s="186" t="str">
        <f t="shared" si="176"/>
        <v/>
      </c>
      <c r="AH904" s="186" t="str">
        <f t="shared" si="177"/>
        <v/>
      </c>
      <c r="AI904" s="187" t="str">
        <f t="shared" si="178"/>
        <v/>
      </c>
      <c r="AJ904" s="337"/>
      <c r="AK904" s="61"/>
      <c r="AL904" s="372" t="str">
        <f t="shared" si="179"/>
        <v/>
      </c>
      <c r="AM904" s="14"/>
      <c r="AN904" s="15"/>
      <c r="AO904" s="15"/>
      <c r="AP904" s="15"/>
      <c r="AQ904" s="16"/>
      <c r="AR904" s="17"/>
      <c r="AT904" s="25"/>
      <c r="AU904" s="440" t="str">
        <f>IF($AT904="","",VLOOKUP($AT904,リスト!$CL:$CM,2,FALSE))</f>
        <v/>
      </c>
      <c r="AV904" s="449"/>
      <c r="AX904" s="384" t="str">
        <f t="shared" si="180"/>
        <v/>
      </c>
      <c r="AY904" s="384">
        <f t="shared" si="181"/>
        <v>0</v>
      </c>
      <c r="AZ904" s="384">
        <f t="shared" si="182"/>
        <v>0</v>
      </c>
      <c r="BA904" s="384">
        <f t="shared" si="183"/>
        <v>0</v>
      </c>
    </row>
    <row r="905" spans="2:53" s="177" customFormat="1" ht="24.75" hidden="1" customHeight="1" outlineLevel="1">
      <c r="B905" s="38"/>
      <c r="C905" s="52"/>
      <c r="D905" s="291" t="str">
        <f t="shared" ref="D905:D968" si="184">IF(B905="","","-")</f>
        <v/>
      </c>
      <c r="E905" s="3"/>
      <c r="F905" s="3"/>
      <c r="G905" s="3"/>
      <c r="H905" s="3"/>
      <c r="I905" s="3"/>
      <c r="J905" s="3"/>
      <c r="K905" s="3"/>
      <c r="L905" s="356"/>
      <c r="M905" s="3"/>
      <c r="N905" s="3"/>
      <c r="O905" s="3"/>
      <c r="P905" s="3"/>
      <c r="Q905" s="13"/>
      <c r="R905" s="67"/>
      <c r="S905" s="13"/>
      <c r="T905" s="13"/>
      <c r="U905" s="75"/>
      <c r="V905" s="58" t="s">
        <v>3550</v>
      </c>
      <c r="W905" s="59"/>
      <c r="X905" s="41"/>
      <c r="Y905" s="134" t="str">
        <f t="shared" ref="Y905:Y968" si="185">IF(AND(U905&lt;&gt;"",X905&lt;&gt;""),IFERROR(IF(X905&lt;&gt;1,U905*X905,""),""),"")</f>
        <v/>
      </c>
      <c r="Z905" s="135" t="str">
        <f t="shared" ref="Z905:Z968" si="186">IF(ISNUMBER(X905),IF(X905&lt;&gt;1,IF(X905&lt;&gt;0,ROUND(AC905/X905,2),""),""),"")</f>
        <v/>
      </c>
      <c r="AA905" s="134"/>
      <c r="AB905" s="303"/>
      <c r="AC905" s="44"/>
      <c r="AD905" s="183" t="str">
        <f t="shared" ref="AD905:AD968" si="187">IF(AND($U905&lt;&gt;"",AC905&lt;&gt;""),IFERROR($U905*AC905,""),"")</f>
        <v/>
      </c>
      <c r="AE905" s="380">
        <v>0.1</v>
      </c>
      <c r="AF905" s="185" t="str">
        <f t="shared" ref="AF905:AF968" si="188">IF(AND(ISNUMBER($AD$1009),$AD905&lt;&gt;""),ROUNDDOWN($AD$1009*($AD905/SUM($AD$8:$AD$1007)),0),"")</f>
        <v/>
      </c>
      <c r="AG905" s="186" t="str">
        <f t="shared" ref="AG905:AG968" si="189">IFERROR(AD905-AF905,"")</f>
        <v/>
      </c>
      <c r="AH905" s="186" t="str">
        <f t="shared" ref="AH905:AH968" si="190">IFERROR(ROUNDDOWN(AG905/U905,0),"")</f>
        <v/>
      </c>
      <c r="AI905" s="187" t="str">
        <f t="shared" ref="AI905:AI968" si="191">IF(AND($AE905&lt;&gt;"",AG905&lt;&gt;""),ROUNDDOWN(AE905*AG905+AG905,0),"")</f>
        <v/>
      </c>
      <c r="AJ905" s="337"/>
      <c r="AK905" s="61"/>
      <c r="AL905" s="372" t="str">
        <f t="shared" ref="AL905:AL968" si="192">IF(B905="","","-")</f>
        <v/>
      </c>
      <c r="AM905" s="14"/>
      <c r="AN905" s="15"/>
      <c r="AO905" s="15"/>
      <c r="AP905" s="15"/>
      <c r="AQ905" s="16"/>
      <c r="AR905" s="17"/>
      <c r="AT905" s="25"/>
      <c r="AU905" s="440" t="str">
        <f>IF($AT905="","",VLOOKUP($AT905,リスト!$CL:$CM,2,FALSE))</f>
        <v/>
      </c>
      <c r="AV905" s="449"/>
      <c r="AX905" s="384" t="str">
        <f t="shared" ref="AX905:AX968" si="193">IF($AE905=10%,AG905,0)</f>
        <v/>
      </c>
      <c r="AY905" s="384">
        <f t="shared" ref="AY905:AY968" si="194">IF($AE905=8%,AG905,0)</f>
        <v>0</v>
      </c>
      <c r="AZ905" s="384">
        <f t="shared" ref="AZ905:AZ968" si="195">IF($AE905=5%,AG905,0)</f>
        <v>0</v>
      </c>
      <c r="BA905" s="384">
        <f t="shared" ref="BA905:BA968" si="196">IF($AE905=0%,AG905,0)</f>
        <v>0</v>
      </c>
    </row>
    <row r="906" spans="2:53" s="177" customFormat="1" ht="24.75" hidden="1" customHeight="1" outlineLevel="1">
      <c r="B906" s="38"/>
      <c r="C906" s="52"/>
      <c r="D906" s="291" t="str">
        <f t="shared" si="184"/>
        <v/>
      </c>
      <c r="E906" s="3"/>
      <c r="F906" s="3"/>
      <c r="G906" s="3"/>
      <c r="H906" s="3"/>
      <c r="I906" s="3"/>
      <c r="J906" s="3"/>
      <c r="K906" s="3"/>
      <c r="L906" s="356"/>
      <c r="M906" s="3"/>
      <c r="N906" s="3"/>
      <c r="O906" s="3"/>
      <c r="P906" s="3"/>
      <c r="Q906" s="13"/>
      <c r="R906" s="67"/>
      <c r="S906" s="13"/>
      <c r="T906" s="13"/>
      <c r="U906" s="75"/>
      <c r="V906" s="58" t="s">
        <v>3550</v>
      </c>
      <c r="W906" s="59"/>
      <c r="X906" s="41"/>
      <c r="Y906" s="134" t="str">
        <f t="shared" si="185"/>
        <v/>
      </c>
      <c r="Z906" s="135" t="str">
        <f t="shared" si="186"/>
        <v/>
      </c>
      <c r="AA906" s="134"/>
      <c r="AB906" s="303"/>
      <c r="AC906" s="44"/>
      <c r="AD906" s="183" t="str">
        <f t="shared" si="187"/>
        <v/>
      </c>
      <c r="AE906" s="380">
        <v>0.1</v>
      </c>
      <c r="AF906" s="185" t="str">
        <f t="shared" si="188"/>
        <v/>
      </c>
      <c r="AG906" s="186" t="str">
        <f t="shared" si="189"/>
        <v/>
      </c>
      <c r="AH906" s="186" t="str">
        <f t="shared" si="190"/>
        <v/>
      </c>
      <c r="AI906" s="187" t="str">
        <f t="shared" si="191"/>
        <v/>
      </c>
      <c r="AJ906" s="337"/>
      <c r="AK906" s="61"/>
      <c r="AL906" s="372" t="str">
        <f t="shared" si="192"/>
        <v/>
      </c>
      <c r="AM906" s="14"/>
      <c r="AN906" s="15"/>
      <c r="AO906" s="15"/>
      <c r="AP906" s="15"/>
      <c r="AQ906" s="16"/>
      <c r="AR906" s="17"/>
      <c r="AT906" s="25"/>
      <c r="AU906" s="440" t="str">
        <f>IF($AT906="","",VLOOKUP($AT906,リスト!$CL:$CM,2,FALSE))</f>
        <v/>
      </c>
      <c r="AV906" s="449"/>
      <c r="AX906" s="384" t="str">
        <f t="shared" si="193"/>
        <v/>
      </c>
      <c r="AY906" s="384">
        <f t="shared" si="194"/>
        <v>0</v>
      </c>
      <c r="AZ906" s="384">
        <f t="shared" si="195"/>
        <v>0</v>
      </c>
      <c r="BA906" s="384">
        <f t="shared" si="196"/>
        <v>0</v>
      </c>
    </row>
    <row r="907" spans="2:53" s="177" customFormat="1" ht="24.75" customHeight="1" collapsed="1">
      <c r="B907" s="38"/>
      <c r="C907" s="52"/>
      <c r="D907" s="291" t="str">
        <f t="shared" si="184"/>
        <v/>
      </c>
      <c r="E907" s="3"/>
      <c r="F907" s="3"/>
      <c r="G907" s="3"/>
      <c r="H907" s="3"/>
      <c r="I907" s="3"/>
      <c r="J907" s="3"/>
      <c r="K907" s="3"/>
      <c r="L907" s="356"/>
      <c r="M907" s="3"/>
      <c r="N907" s="3"/>
      <c r="O907" s="3"/>
      <c r="P907" s="3"/>
      <c r="Q907" s="13"/>
      <c r="R907" s="67"/>
      <c r="S907" s="13"/>
      <c r="T907" s="13"/>
      <c r="U907" s="75"/>
      <c r="V907" s="58" t="s">
        <v>3550</v>
      </c>
      <c r="W907" s="59"/>
      <c r="X907" s="41"/>
      <c r="Y907" s="134" t="str">
        <f t="shared" si="185"/>
        <v/>
      </c>
      <c r="Z907" s="135" t="str">
        <f t="shared" si="186"/>
        <v/>
      </c>
      <c r="AA907" s="134"/>
      <c r="AB907" s="303"/>
      <c r="AC907" s="44"/>
      <c r="AD907" s="183" t="str">
        <f t="shared" si="187"/>
        <v/>
      </c>
      <c r="AE907" s="380">
        <v>0.1</v>
      </c>
      <c r="AF907" s="185" t="str">
        <f t="shared" si="188"/>
        <v/>
      </c>
      <c r="AG907" s="186" t="str">
        <f t="shared" si="189"/>
        <v/>
      </c>
      <c r="AH907" s="186" t="str">
        <f t="shared" si="190"/>
        <v/>
      </c>
      <c r="AI907" s="187" t="str">
        <f t="shared" si="191"/>
        <v/>
      </c>
      <c r="AJ907" s="337"/>
      <c r="AK907" s="61"/>
      <c r="AL907" s="372" t="str">
        <f t="shared" si="192"/>
        <v/>
      </c>
      <c r="AM907" s="14"/>
      <c r="AN907" s="15"/>
      <c r="AO907" s="15"/>
      <c r="AP907" s="15"/>
      <c r="AQ907" s="16"/>
      <c r="AR907" s="17"/>
      <c r="AT907" s="25"/>
      <c r="AU907" s="440" t="str">
        <f>IF($AT907="","",VLOOKUP($AT907,リスト!$CL:$CM,2,FALSE))</f>
        <v/>
      </c>
      <c r="AV907" s="449"/>
      <c r="AX907" s="384" t="str">
        <f t="shared" si="193"/>
        <v/>
      </c>
      <c r="AY907" s="384">
        <f t="shared" si="194"/>
        <v>0</v>
      </c>
      <c r="AZ907" s="384">
        <f t="shared" si="195"/>
        <v>0</v>
      </c>
      <c r="BA907" s="384">
        <f t="shared" si="196"/>
        <v>0</v>
      </c>
    </row>
    <row r="908" spans="2:53" s="177" customFormat="1" ht="24.75" hidden="1" customHeight="1" outlineLevel="1">
      <c r="B908" s="38"/>
      <c r="C908" s="52"/>
      <c r="D908" s="291" t="str">
        <f t="shared" si="184"/>
        <v/>
      </c>
      <c r="E908" s="3"/>
      <c r="F908" s="3"/>
      <c r="G908" s="3"/>
      <c r="H908" s="3"/>
      <c r="I908" s="3"/>
      <c r="J908" s="3"/>
      <c r="K908" s="3"/>
      <c r="L908" s="356"/>
      <c r="M908" s="3"/>
      <c r="N908" s="3"/>
      <c r="O908" s="3"/>
      <c r="P908" s="3"/>
      <c r="Q908" s="13"/>
      <c r="R908" s="67"/>
      <c r="S908" s="13"/>
      <c r="T908" s="13"/>
      <c r="U908" s="75"/>
      <c r="V908" s="58" t="s">
        <v>3550</v>
      </c>
      <c r="W908" s="59"/>
      <c r="X908" s="41"/>
      <c r="Y908" s="134" t="str">
        <f t="shared" si="185"/>
        <v/>
      </c>
      <c r="Z908" s="135" t="str">
        <f t="shared" si="186"/>
        <v/>
      </c>
      <c r="AA908" s="134"/>
      <c r="AB908" s="303"/>
      <c r="AC908" s="44"/>
      <c r="AD908" s="183" t="str">
        <f t="shared" si="187"/>
        <v/>
      </c>
      <c r="AE908" s="380">
        <v>0.1</v>
      </c>
      <c r="AF908" s="185" t="str">
        <f t="shared" si="188"/>
        <v/>
      </c>
      <c r="AG908" s="186" t="str">
        <f t="shared" si="189"/>
        <v/>
      </c>
      <c r="AH908" s="186" t="str">
        <f t="shared" si="190"/>
        <v/>
      </c>
      <c r="AI908" s="187" t="str">
        <f t="shared" si="191"/>
        <v/>
      </c>
      <c r="AJ908" s="337"/>
      <c r="AK908" s="61"/>
      <c r="AL908" s="372" t="str">
        <f t="shared" si="192"/>
        <v/>
      </c>
      <c r="AM908" s="14"/>
      <c r="AN908" s="15"/>
      <c r="AO908" s="15"/>
      <c r="AP908" s="15"/>
      <c r="AQ908" s="16"/>
      <c r="AR908" s="17"/>
      <c r="AT908" s="25"/>
      <c r="AU908" s="440" t="str">
        <f>IF($AT908="","",VLOOKUP($AT908,リスト!$CL:$CM,2,FALSE))</f>
        <v/>
      </c>
      <c r="AV908" s="449"/>
      <c r="AX908" s="384" t="str">
        <f t="shared" si="193"/>
        <v/>
      </c>
      <c r="AY908" s="384">
        <f t="shared" si="194"/>
        <v>0</v>
      </c>
      <c r="AZ908" s="384">
        <f t="shared" si="195"/>
        <v>0</v>
      </c>
      <c r="BA908" s="384">
        <f t="shared" si="196"/>
        <v>0</v>
      </c>
    </row>
    <row r="909" spans="2:53" s="177" customFormat="1" ht="24.75" hidden="1" customHeight="1" outlineLevel="1">
      <c r="B909" s="38"/>
      <c r="C909" s="52"/>
      <c r="D909" s="291" t="str">
        <f t="shared" si="184"/>
        <v/>
      </c>
      <c r="E909" s="3"/>
      <c r="F909" s="3"/>
      <c r="G909" s="3"/>
      <c r="H909" s="3"/>
      <c r="I909" s="3"/>
      <c r="J909" s="3"/>
      <c r="K909" s="3"/>
      <c r="L909" s="356"/>
      <c r="M909" s="3"/>
      <c r="N909" s="3"/>
      <c r="O909" s="3"/>
      <c r="P909" s="3"/>
      <c r="Q909" s="13"/>
      <c r="R909" s="67"/>
      <c r="S909" s="13"/>
      <c r="T909" s="13"/>
      <c r="U909" s="75"/>
      <c r="V909" s="58" t="s">
        <v>3550</v>
      </c>
      <c r="W909" s="59"/>
      <c r="X909" s="41"/>
      <c r="Y909" s="134" t="str">
        <f t="shared" si="185"/>
        <v/>
      </c>
      <c r="Z909" s="135" t="str">
        <f t="shared" si="186"/>
        <v/>
      </c>
      <c r="AA909" s="134"/>
      <c r="AB909" s="303"/>
      <c r="AC909" s="44"/>
      <c r="AD909" s="183" t="str">
        <f t="shared" si="187"/>
        <v/>
      </c>
      <c r="AE909" s="380">
        <v>0.1</v>
      </c>
      <c r="AF909" s="185" t="str">
        <f t="shared" si="188"/>
        <v/>
      </c>
      <c r="AG909" s="186" t="str">
        <f t="shared" si="189"/>
        <v/>
      </c>
      <c r="AH909" s="186" t="str">
        <f t="shared" si="190"/>
        <v/>
      </c>
      <c r="AI909" s="187" t="str">
        <f t="shared" si="191"/>
        <v/>
      </c>
      <c r="AJ909" s="337"/>
      <c r="AK909" s="61"/>
      <c r="AL909" s="372" t="str">
        <f t="shared" si="192"/>
        <v/>
      </c>
      <c r="AM909" s="14"/>
      <c r="AN909" s="15"/>
      <c r="AO909" s="15"/>
      <c r="AP909" s="15"/>
      <c r="AQ909" s="16"/>
      <c r="AR909" s="17"/>
      <c r="AT909" s="25"/>
      <c r="AU909" s="440" t="str">
        <f>IF($AT909="","",VLOOKUP($AT909,リスト!$CL:$CM,2,FALSE))</f>
        <v/>
      </c>
      <c r="AV909" s="449"/>
      <c r="AX909" s="384" t="str">
        <f t="shared" si="193"/>
        <v/>
      </c>
      <c r="AY909" s="384">
        <f t="shared" si="194"/>
        <v>0</v>
      </c>
      <c r="AZ909" s="384">
        <f t="shared" si="195"/>
        <v>0</v>
      </c>
      <c r="BA909" s="384">
        <f t="shared" si="196"/>
        <v>0</v>
      </c>
    </row>
    <row r="910" spans="2:53" s="177" customFormat="1" ht="24.75" hidden="1" customHeight="1" outlineLevel="1">
      <c r="B910" s="38"/>
      <c r="C910" s="52"/>
      <c r="D910" s="291" t="str">
        <f t="shared" si="184"/>
        <v/>
      </c>
      <c r="E910" s="3"/>
      <c r="F910" s="3"/>
      <c r="G910" s="3"/>
      <c r="H910" s="3"/>
      <c r="I910" s="3"/>
      <c r="J910" s="3"/>
      <c r="K910" s="3"/>
      <c r="L910" s="356"/>
      <c r="M910" s="3"/>
      <c r="N910" s="3"/>
      <c r="O910" s="3"/>
      <c r="P910" s="3"/>
      <c r="Q910" s="13"/>
      <c r="R910" s="67"/>
      <c r="S910" s="13"/>
      <c r="T910" s="13"/>
      <c r="U910" s="75"/>
      <c r="V910" s="58" t="s">
        <v>3550</v>
      </c>
      <c r="W910" s="59"/>
      <c r="X910" s="41"/>
      <c r="Y910" s="134" t="str">
        <f t="shared" si="185"/>
        <v/>
      </c>
      <c r="Z910" s="135" t="str">
        <f t="shared" si="186"/>
        <v/>
      </c>
      <c r="AA910" s="134"/>
      <c r="AB910" s="303"/>
      <c r="AC910" s="44"/>
      <c r="AD910" s="183" t="str">
        <f t="shared" si="187"/>
        <v/>
      </c>
      <c r="AE910" s="380">
        <v>0.1</v>
      </c>
      <c r="AF910" s="185" t="str">
        <f t="shared" si="188"/>
        <v/>
      </c>
      <c r="AG910" s="186" t="str">
        <f t="shared" si="189"/>
        <v/>
      </c>
      <c r="AH910" s="186" t="str">
        <f t="shared" si="190"/>
        <v/>
      </c>
      <c r="AI910" s="187" t="str">
        <f t="shared" si="191"/>
        <v/>
      </c>
      <c r="AJ910" s="337"/>
      <c r="AK910" s="61"/>
      <c r="AL910" s="372" t="str">
        <f t="shared" si="192"/>
        <v/>
      </c>
      <c r="AM910" s="14"/>
      <c r="AN910" s="15"/>
      <c r="AO910" s="15"/>
      <c r="AP910" s="15"/>
      <c r="AQ910" s="16"/>
      <c r="AR910" s="17"/>
      <c r="AT910" s="25"/>
      <c r="AU910" s="440" t="str">
        <f>IF($AT910="","",VLOOKUP($AT910,リスト!$CL:$CM,2,FALSE))</f>
        <v/>
      </c>
      <c r="AV910" s="449"/>
      <c r="AX910" s="384" t="str">
        <f t="shared" si="193"/>
        <v/>
      </c>
      <c r="AY910" s="384">
        <f t="shared" si="194"/>
        <v>0</v>
      </c>
      <c r="AZ910" s="384">
        <f t="shared" si="195"/>
        <v>0</v>
      </c>
      <c r="BA910" s="384">
        <f t="shared" si="196"/>
        <v>0</v>
      </c>
    </row>
    <row r="911" spans="2:53" s="177" customFormat="1" ht="24.75" hidden="1" customHeight="1" outlineLevel="1">
      <c r="B911" s="38"/>
      <c r="C911" s="52"/>
      <c r="D911" s="291" t="str">
        <f t="shared" si="184"/>
        <v/>
      </c>
      <c r="E911" s="3"/>
      <c r="F911" s="3"/>
      <c r="G911" s="3"/>
      <c r="H911" s="3"/>
      <c r="I911" s="3"/>
      <c r="J911" s="3"/>
      <c r="K911" s="3"/>
      <c r="L911" s="356"/>
      <c r="M911" s="3"/>
      <c r="N911" s="3"/>
      <c r="O911" s="3"/>
      <c r="P911" s="3"/>
      <c r="Q911" s="13"/>
      <c r="R911" s="67"/>
      <c r="S911" s="13"/>
      <c r="T911" s="13"/>
      <c r="U911" s="75"/>
      <c r="V911" s="58" t="s">
        <v>3550</v>
      </c>
      <c r="W911" s="59"/>
      <c r="X911" s="41"/>
      <c r="Y911" s="134" t="str">
        <f t="shared" si="185"/>
        <v/>
      </c>
      <c r="Z911" s="135" t="str">
        <f t="shared" si="186"/>
        <v/>
      </c>
      <c r="AA911" s="134"/>
      <c r="AB911" s="303"/>
      <c r="AC911" s="44"/>
      <c r="AD911" s="183" t="str">
        <f t="shared" si="187"/>
        <v/>
      </c>
      <c r="AE911" s="380">
        <v>0.1</v>
      </c>
      <c r="AF911" s="185" t="str">
        <f t="shared" si="188"/>
        <v/>
      </c>
      <c r="AG911" s="186" t="str">
        <f t="shared" si="189"/>
        <v/>
      </c>
      <c r="AH911" s="186" t="str">
        <f t="shared" si="190"/>
        <v/>
      </c>
      <c r="AI911" s="187" t="str">
        <f t="shared" si="191"/>
        <v/>
      </c>
      <c r="AJ911" s="337"/>
      <c r="AK911" s="61"/>
      <c r="AL911" s="372" t="str">
        <f t="shared" si="192"/>
        <v/>
      </c>
      <c r="AM911" s="14"/>
      <c r="AN911" s="15"/>
      <c r="AO911" s="15"/>
      <c r="AP911" s="15"/>
      <c r="AQ911" s="16"/>
      <c r="AR911" s="17"/>
      <c r="AT911" s="25"/>
      <c r="AU911" s="440" t="str">
        <f>IF($AT911="","",VLOOKUP($AT911,リスト!$CL:$CM,2,FALSE))</f>
        <v/>
      </c>
      <c r="AV911" s="449"/>
      <c r="AX911" s="384" t="str">
        <f t="shared" si="193"/>
        <v/>
      </c>
      <c r="AY911" s="384">
        <f t="shared" si="194"/>
        <v>0</v>
      </c>
      <c r="AZ911" s="384">
        <f t="shared" si="195"/>
        <v>0</v>
      </c>
      <c r="BA911" s="384">
        <f t="shared" si="196"/>
        <v>0</v>
      </c>
    </row>
    <row r="912" spans="2:53" s="177" customFormat="1" ht="24.75" hidden="1" customHeight="1" outlineLevel="1">
      <c r="B912" s="38"/>
      <c r="C912" s="52"/>
      <c r="D912" s="291" t="str">
        <f t="shared" si="184"/>
        <v/>
      </c>
      <c r="E912" s="3"/>
      <c r="F912" s="3"/>
      <c r="G912" s="3"/>
      <c r="H912" s="3"/>
      <c r="I912" s="3"/>
      <c r="J912" s="3"/>
      <c r="K912" s="3"/>
      <c r="L912" s="356"/>
      <c r="M912" s="3"/>
      <c r="N912" s="3"/>
      <c r="O912" s="3"/>
      <c r="P912" s="3"/>
      <c r="Q912" s="13"/>
      <c r="R912" s="67"/>
      <c r="S912" s="13"/>
      <c r="T912" s="13"/>
      <c r="U912" s="75"/>
      <c r="V912" s="58" t="s">
        <v>3550</v>
      </c>
      <c r="W912" s="59"/>
      <c r="X912" s="41"/>
      <c r="Y912" s="134" t="str">
        <f t="shared" si="185"/>
        <v/>
      </c>
      <c r="Z912" s="135" t="str">
        <f t="shared" si="186"/>
        <v/>
      </c>
      <c r="AA912" s="134"/>
      <c r="AB912" s="303"/>
      <c r="AC912" s="44"/>
      <c r="AD912" s="183" t="str">
        <f t="shared" si="187"/>
        <v/>
      </c>
      <c r="AE912" s="380">
        <v>0.1</v>
      </c>
      <c r="AF912" s="185" t="str">
        <f t="shared" si="188"/>
        <v/>
      </c>
      <c r="AG912" s="186" t="str">
        <f t="shared" si="189"/>
        <v/>
      </c>
      <c r="AH912" s="186" t="str">
        <f t="shared" si="190"/>
        <v/>
      </c>
      <c r="AI912" s="187" t="str">
        <f t="shared" si="191"/>
        <v/>
      </c>
      <c r="AJ912" s="337"/>
      <c r="AK912" s="61"/>
      <c r="AL912" s="372" t="str">
        <f t="shared" si="192"/>
        <v/>
      </c>
      <c r="AM912" s="14"/>
      <c r="AN912" s="15"/>
      <c r="AO912" s="15"/>
      <c r="AP912" s="15"/>
      <c r="AQ912" s="16"/>
      <c r="AR912" s="17"/>
      <c r="AT912" s="25"/>
      <c r="AU912" s="440" t="str">
        <f>IF($AT912="","",VLOOKUP($AT912,リスト!$CL:$CM,2,FALSE))</f>
        <v/>
      </c>
      <c r="AV912" s="449"/>
      <c r="AX912" s="384" t="str">
        <f t="shared" si="193"/>
        <v/>
      </c>
      <c r="AY912" s="384">
        <f t="shared" si="194"/>
        <v>0</v>
      </c>
      <c r="AZ912" s="384">
        <f t="shared" si="195"/>
        <v>0</v>
      </c>
      <c r="BA912" s="384">
        <f t="shared" si="196"/>
        <v>0</v>
      </c>
    </row>
    <row r="913" spans="2:53" s="177" customFormat="1" ht="24.75" hidden="1" customHeight="1" outlineLevel="1">
      <c r="B913" s="38"/>
      <c r="C913" s="52"/>
      <c r="D913" s="291" t="str">
        <f t="shared" si="184"/>
        <v/>
      </c>
      <c r="E913" s="3"/>
      <c r="F913" s="3"/>
      <c r="G913" s="3"/>
      <c r="H913" s="3"/>
      <c r="I913" s="3"/>
      <c r="J913" s="3"/>
      <c r="K913" s="3"/>
      <c r="L913" s="356"/>
      <c r="M913" s="3"/>
      <c r="N913" s="3"/>
      <c r="O913" s="3"/>
      <c r="P913" s="3"/>
      <c r="Q913" s="13"/>
      <c r="R913" s="67"/>
      <c r="S913" s="13"/>
      <c r="T913" s="13"/>
      <c r="U913" s="75"/>
      <c r="V913" s="58" t="s">
        <v>3550</v>
      </c>
      <c r="W913" s="59"/>
      <c r="X913" s="41"/>
      <c r="Y913" s="134" t="str">
        <f t="shared" si="185"/>
        <v/>
      </c>
      <c r="Z913" s="135" t="str">
        <f t="shared" si="186"/>
        <v/>
      </c>
      <c r="AA913" s="134"/>
      <c r="AB913" s="303"/>
      <c r="AC913" s="44"/>
      <c r="AD913" s="183" t="str">
        <f t="shared" si="187"/>
        <v/>
      </c>
      <c r="AE913" s="380">
        <v>0.1</v>
      </c>
      <c r="AF913" s="185" t="str">
        <f t="shared" si="188"/>
        <v/>
      </c>
      <c r="AG913" s="186" t="str">
        <f t="shared" si="189"/>
        <v/>
      </c>
      <c r="AH913" s="186" t="str">
        <f t="shared" si="190"/>
        <v/>
      </c>
      <c r="AI913" s="187" t="str">
        <f t="shared" si="191"/>
        <v/>
      </c>
      <c r="AJ913" s="337"/>
      <c r="AK913" s="61"/>
      <c r="AL913" s="372" t="str">
        <f t="shared" si="192"/>
        <v/>
      </c>
      <c r="AM913" s="14"/>
      <c r="AN913" s="15"/>
      <c r="AO913" s="15"/>
      <c r="AP913" s="15"/>
      <c r="AQ913" s="16"/>
      <c r="AR913" s="17"/>
      <c r="AT913" s="25"/>
      <c r="AU913" s="440" t="str">
        <f>IF($AT913="","",VLOOKUP($AT913,リスト!$CL:$CM,2,FALSE))</f>
        <v/>
      </c>
      <c r="AV913" s="449"/>
      <c r="AX913" s="384" t="str">
        <f t="shared" si="193"/>
        <v/>
      </c>
      <c r="AY913" s="384">
        <f t="shared" si="194"/>
        <v>0</v>
      </c>
      <c r="AZ913" s="384">
        <f t="shared" si="195"/>
        <v>0</v>
      </c>
      <c r="BA913" s="384">
        <f t="shared" si="196"/>
        <v>0</v>
      </c>
    </row>
    <row r="914" spans="2:53" s="177" customFormat="1" ht="24.75" hidden="1" customHeight="1" outlineLevel="1">
      <c r="B914" s="38"/>
      <c r="C914" s="52"/>
      <c r="D914" s="291" t="str">
        <f t="shared" si="184"/>
        <v/>
      </c>
      <c r="E914" s="3"/>
      <c r="F914" s="3"/>
      <c r="G914" s="3"/>
      <c r="H914" s="3"/>
      <c r="I914" s="3"/>
      <c r="J914" s="3"/>
      <c r="K914" s="3"/>
      <c r="L914" s="356"/>
      <c r="M914" s="3"/>
      <c r="N914" s="3"/>
      <c r="O914" s="3"/>
      <c r="P914" s="3"/>
      <c r="Q914" s="13"/>
      <c r="R914" s="67"/>
      <c r="S914" s="13"/>
      <c r="T914" s="13"/>
      <c r="U914" s="75"/>
      <c r="V914" s="58" t="s">
        <v>3550</v>
      </c>
      <c r="W914" s="59"/>
      <c r="X914" s="41"/>
      <c r="Y914" s="134" t="str">
        <f t="shared" si="185"/>
        <v/>
      </c>
      <c r="Z914" s="135" t="str">
        <f t="shared" si="186"/>
        <v/>
      </c>
      <c r="AA914" s="134"/>
      <c r="AB914" s="303"/>
      <c r="AC914" s="44"/>
      <c r="AD914" s="183" t="str">
        <f t="shared" si="187"/>
        <v/>
      </c>
      <c r="AE914" s="380">
        <v>0.1</v>
      </c>
      <c r="AF914" s="185" t="str">
        <f t="shared" si="188"/>
        <v/>
      </c>
      <c r="AG914" s="186" t="str">
        <f t="shared" si="189"/>
        <v/>
      </c>
      <c r="AH914" s="186" t="str">
        <f t="shared" si="190"/>
        <v/>
      </c>
      <c r="AI914" s="187" t="str">
        <f t="shared" si="191"/>
        <v/>
      </c>
      <c r="AJ914" s="337"/>
      <c r="AK914" s="61"/>
      <c r="AL914" s="372" t="str">
        <f t="shared" si="192"/>
        <v/>
      </c>
      <c r="AM914" s="14"/>
      <c r="AN914" s="15"/>
      <c r="AO914" s="15"/>
      <c r="AP914" s="15"/>
      <c r="AQ914" s="16"/>
      <c r="AR914" s="17"/>
      <c r="AT914" s="25"/>
      <c r="AU914" s="440" t="str">
        <f>IF($AT914="","",VLOOKUP($AT914,リスト!$CL:$CM,2,FALSE))</f>
        <v/>
      </c>
      <c r="AV914" s="449"/>
      <c r="AX914" s="384" t="str">
        <f t="shared" si="193"/>
        <v/>
      </c>
      <c r="AY914" s="384">
        <f t="shared" si="194"/>
        <v>0</v>
      </c>
      <c r="AZ914" s="384">
        <f t="shared" si="195"/>
        <v>0</v>
      </c>
      <c r="BA914" s="384">
        <f t="shared" si="196"/>
        <v>0</v>
      </c>
    </row>
    <row r="915" spans="2:53" s="177" customFormat="1" ht="24.75" hidden="1" customHeight="1" outlineLevel="1">
      <c r="B915" s="38"/>
      <c r="C915" s="52"/>
      <c r="D915" s="291" t="str">
        <f t="shared" si="184"/>
        <v/>
      </c>
      <c r="E915" s="3"/>
      <c r="F915" s="3"/>
      <c r="G915" s="3"/>
      <c r="H915" s="3"/>
      <c r="I915" s="3"/>
      <c r="J915" s="3"/>
      <c r="K915" s="3"/>
      <c r="L915" s="356"/>
      <c r="M915" s="3"/>
      <c r="N915" s="3"/>
      <c r="O915" s="3"/>
      <c r="P915" s="3"/>
      <c r="Q915" s="13"/>
      <c r="R915" s="67"/>
      <c r="S915" s="13"/>
      <c r="T915" s="13"/>
      <c r="U915" s="75"/>
      <c r="V915" s="58" t="s">
        <v>3550</v>
      </c>
      <c r="W915" s="59"/>
      <c r="X915" s="41"/>
      <c r="Y915" s="134" t="str">
        <f t="shared" si="185"/>
        <v/>
      </c>
      <c r="Z915" s="135" t="str">
        <f t="shared" si="186"/>
        <v/>
      </c>
      <c r="AA915" s="134"/>
      <c r="AB915" s="303"/>
      <c r="AC915" s="44"/>
      <c r="AD915" s="183" t="str">
        <f t="shared" si="187"/>
        <v/>
      </c>
      <c r="AE915" s="380">
        <v>0.1</v>
      </c>
      <c r="AF915" s="185" t="str">
        <f t="shared" si="188"/>
        <v/>
      </c>
      <c r="AG915" s="186" t="str">
        <f t="shared" si="189"/>
        <v/>
      </c>
      <c r="AH915" s="186" t="str">
        <f t="shared" si="190"/>
        <v/>
      </c>
      <c r="AI915" s="187" t="str">
        <f t="shared" si="191"/>
        <v/>
      </c>
      <c r="AJ915" s="337"/>
      <c r="AK915" s="61"/>
      <c r="AL915" s="372" t="str">
        <f t="shared" si="192"/>
        <v/>
      </c>
      <c r="AM915" s="14"/>
      <c r="AN915" s="15"/>
      <c r="AO915" s="15"/>
      <c r="AP915" s="15"/>
      <c r="AQ915" s="16"/>
      <c r="AR915" s="17"/>
      <c r="AT915" s="25"/>
      <c r="AU915" s="440" t="str">
        <f>IF($AT915="","",VLOOKUP($AT915,リスト!$CL:$CM,2,FALSE))</f>
        <v/>
      </c>
      <c r="AV915" s="449"/>
      <c r="AX915" s="384" t="str">
        <f t="shared" si="193"/>
        <v/>
      </c>
      <c r="AY915" s="384">
        <f t="shared" si="194"/>
        <v>0</v>
      </c>
      <c r="AZ915" s="384">
        <f t="shared" si="195"/>
        <v>0</v>
      </c>
      <c r="BA915" s="384">
        <f t="shared" si="196"/>
        <v>0</v>
      </c>
    </row>
    <row r="916" spans="2:53" s="177" customFormat="1" ht="24.75" hidden="1" customHeight="1" outlineLevel="1">
      <c r="B916" s="38"/>
      <c r="C916" s="52"/>
      <c r="D916" s="291" t="str">
        <f t="shared" si="184"/>
        <v/>
      </c>
      <c r="E916" s="3"/>
      <c r="F916" s="3"/>
      <c r="G916" s="3"/>
      <c r="H916" s="3"/>
      <c r="I916" s="3"/>
      <c r="J916" s="3"/>
      <c r="K916" s="3"/>
      <c r="L916" s="356"/>
      <c r="M916" s="3"/>
      <c r="N916" s="3"/>
      <c r="O916" s="3"/>
      <c r="P916" s="3"/>
      <c r="Q916" s="13"/>
      <c r="R916" s="67"/>
      <c r="S916" s="13"/>
      <c r="T916" s="13"/>
      <c r="U916" s="75"/>
      <c r="V916" s="58" t="s">
        <v>3550</v>
      </c>
      <c r="W916" s="59"/>
      <c r="X916" s="41"/>
      <c r="Y916" s="134" t="str">
        <f t="shared" si="185"/>
        <v/>
      </c>
      <c r="Z916" s="135" t="str">
        <f t="shared" si="186"/>
        <v/>
      </c>
      <c r="AA916" s="134"/>
      <c r="AB916" s="303"/>
      <c r="AC916" s="44"/>
      <c r="AD916" s="183" t="str">
        <f t="shared" si="187"/>
        <v/>
      </c>
      <c r="AE916" s="380">
        <v>0.1</v>
      </c>
      <c r="AF916" s="185" t="str">
        <f t="shared" si="188"/>
        <v/>
      </c>
      <c r="AG916" s="186" t="str">
        <f t="shared" si="189"/>
        <v/>
      </c>
      <c r="AH916" s="186" t="str">
        <f t="shared" si="190"/>
        <v/>
      </c>
      <c r="AI916" s="187" t="str">
        <f t="shared" si="191"/>
        <v/>
      </c>
      <c r="AJ916" s="337"/>
      <c r="AK916" s="61"/>
      <c r="AL916" s="372" t="str">
        <f t="shared" si="192"/>
        <v/>
      </c>
      <c r="AM916" s="14"/>
      <c r="AN916" s="15"/>
      <c r="AO916" s="15"/>
      <c r="AP916" s="15"/>
      <c r="AQ916" s="16"/>
      <c r="AR916" s="17"/>
      <c r="AT916" s="25"/>
      <c r="AU916" s="440" t="str">
        <f>IF($AT916="","",VLOOKUP($AT916,リスト!$CL:$CM,2,FALSE))</f>
        <v/>
      </c>
      <c r="AV916" s="449"/>
      <c r="AX916" s="384" t="str">
        <f t="shared" si="193"/>
        <v/>
      </c>
      <c r="AY916" s="384">
        <f t="shared" si="194"/>
        <v>0</v>
      </c>
      <c r="AZ916" s="384">
        <f t="shared" si="195"/>
        <v>0</v>
      </c>
      <c r="BA916" s="384">
        <f t="shared" si="196"/>
        <v>0</v>
      </c>
    </row>
    <row r="917" spans="2:53" s="177" customFormat="1" ht="24.75" hidden="1" customHeight="1" outlineLevel="1">
      <c r="B917" s="38"/>
      <c r="C917" s="52"/>
      <c r="D917" s="291" t="str">
        <f t="shared" si="184"/>
        <v/>
      </c>
      <c r="E917" s="3"/>
      <c r="F917" s="3"/>
      <c r="G917" s="3"/>
      <c r="H917" s="3"/>
      <c r="I917" s="3"/>
      <c r="J917" s="3"/>
      <c r="K917" s="3"/>
      <c r="L917" s="356"/>
      <c r="M917" s="3"/>
      <c r="N917" s="3"/>
      <c r="O917" s="3"/>
      <c r="P917" s="3"/>
      <c r="Q917" s="13"/>
      <c r="R917" s="67"/>
      <c r="S917" s="13"/>
      <c r="T917" s="13"/>
      <c r="U917" s="75"/>
      <c r="V917" s="58" t="s">
        <v>3550</v>
      </c>
      <c r="W917" s="59"/>
      <c r="X917" s="41"/>
      <c r="Y917" s="134" t="str">
        <f t="shared" si="185"/>
        <v/>
      </c>
      <c r="Z917" s="135" t="str">
        <f t="shared" si="186"/>
        <v/>
      </c>
      <c r="AA917" s="134"/>
      <c r="AB917" s="303"/>
      <c r="AC917" s="44"/>
      <c r="AD917" s="183" t="str">
        <f t="shared" si="187"/>
        <v/>
      </c>
      <c r="AE917" s="380">
        <v>0.1</v>
      </c>
      <c r="AF917" s="185" t="str">
        <f t="shared" si="188"/>
        <v/>
      </c>
      <c r="AG917" s="186" t="str">
        <f t="shared" si="189"/>
        <v/>
      </c>
      <c r="AH917" s="186" t="str">
        <f t="shared" si="190"/>
        <v/>
      </c>
      <c r="AI917" s="187" t="str">
        <f t="shared" si="191"/>
        <v/>
      </c>
      <c r="AJ917" s="337"/>
      <c r="AK917" s="61"/>
      <c r="AL917" s="372" t="str">
        <f t="shared" si="192"/>
        <v/>
      </c>
      <c r="AM917" s="14"/>
      <c r="AN917" s="15"/>
      <c r="AO917" s="15"/>
      <c r="AP917" s="15"/>
      <c r="AQ917" s="16"/>
      <c r="AR917" s="17"/>
      <c r="AT917" s="25"/>
      <c r="AU917" s="440" t="str">
        <f>IF($AT917="","",VLOOKUP($AT917,リスト!$CL:$CM,2,FALSE))</f>
        <v/>
      </c>
      <c r="AV917" s="449"/>
      <c r="AX917" s="384" t="str">
        <f t="shared" si="193"/>
        <v/>
      </c>
      <c r="AY917" s="384">
        <f t="shared" si="194"/>
        <v>0</v>
      </c>
      <c r="AZ917" s="384">
        <f t="shared" si="195"/>
        <v>0</v>
      </c>
      <c r="BA917" s="384">
        <f t="shared" si="196"/>
        <v>0</v>
      </c>
    </row>
    <row r="918" spans="2:53" s="177" customFormat="1" ht="24.75" hidden="1" customHeight="1" outlineLevel="1">
      <c r="B918" s="38"/>
      <c r="C918" s="52"/>
      <c r="D918" s="291" t="str">
        <f t="shared" si="184"/>
        <v/>
      </c>
      <c r="E918" s="3"/>
      <c r="F918" s="3"/>
      <c r="G918" s="3"/>
      <c r="H918" s="3"/>
      <c r="I918" s="3"/>
      <c r="J918" s="3"/>
      <c r="K918" s="3"/>
      <c r="L918" s="356"/>
      <c r="M918" s="3"/>
      <c r="N918" s="3"/>
      <c r="O918" s="3"/>
      <c r="P918" s="3"/>
      <c r="Q918" s="13"/>
      <c r="R918" s="67"/>
      <c r="S918" s="13"/>
      <c r="T918" s="13"/>
      <c r="U918" s="75"/>
      <c r="V918" s="58" t="s">
        <v>3550</v>
      </c>
      <c r="W918" s="59"/>
      <c r="X918" s="41"/>
      <c r="Y918" s="134" t="str">
        <f t="shared" si="185"/>
        <v/>
      </c>
      <c r="Z918" s="135" t="str">
        <f t="shared" si="186"/>
        <v/>
      </c>
      <c r="AA918" s="134"/>
      <c r="AB918" s="303"/>
      <c r="AC918" s="44"/>
      <c r="AD918" s="183" t="str">
        <f t="shared" si="187"/>
        <v/>
      </c>
      <c r="AE918" s="380">
        <v>0.1</v>
      </c>
      <c r="AF918" s="185" t="str">
        <f t="shared" si="188"/>
        <v/>
      </c>
      <c r="AG918" s="186" t="str">
        <f t="shared" si="189"/>
        <v/>
      </c>
      <c r="AH918" s="186" t="str">
        <f t="shared" si="190"/>
        <v/>
      </c>
      <c r="AI918" s="187" t="str">
        <f t="shared" si="191"/>
        <v/>
      </c>
      <c r="AJ918" s="337"/>
      <c r="AK918" s="61"/>
      <c r="AL918" s="372" t="str">
        <f t="shared" si="192"/>
        <v/>
      </c>
      <c r="AM918" s="14"/>
      <c r="AN918" s="15"/>
      <c r="AO918" s="15"/>
      <c r="AP918" s="15"/>
      <c r="AQ918" s="16"/>
      <c r="AR918" s="17"/>
      <c r="AT918" s="25"/>
      <c r="AU918" s="440" t="str">
        <f>IF($AT918="","",VLOOKUP($AT918,リスト!$CL:$CM,2,FALSE))</f>
        <v/>
      </c>
      <c r="AV918" s="449"/>
      <c r="AX918" s="384" t="str">
        <f t="shared" si="193"/>
        <v/>
      </c>
      <c r="AY918" s="384">
        <f t="shared" si="194"/>
        <v>0</v>
      </c>
      <c r="AZ918" s="384">
        <f t="shared" si="195"/>
        <v>0</v>
      </c>
      <c r="BA918" s="384">
        <f t="shared" si="196"/>
        <v>0</v>
      </c>
    </row>
    <row r="919" spans="2:53" s="177" customFormat="1" ht="24.75" hidden="1" customHeight="1" outlineLevel="1">
      <c r="B919" s="38"/>
      <c r="C919" s="52"/>
      <c r="D919" s="291" t="str">
        <f t="shared" si="184"/>
        <v/>
      </c>
      <c r="E919" s="3"/>
      <c r="F919" s="3"/>
      <c r="G919" s="3"/>
      <c r="H919" s="3"/>
      <c r="I919" s="3"/>
      <c r="J919" s="3"/>
      <c r="K919" s="3"/>
      <c r="L919" s="356"/>
      <c r="M919" s="3"/>
      <c r="N919" s="3"/>
      <c r="O919" s="3"/>
      <c r="P919" s="3"/>
      <c r="Q919" s="13"/>
      <c r="R919" s="67"/>
      <c r="S919" s="13"/>
      <c r="T919" s="13"/>
      <c r="U919" s="75"/>
      <c r="V919" s="58" t="s">
        <v>3550</v>
      </c>
      <c r="W919" s="59"/>
      <c r="X919" s="41"/>
      <c r="Y919" s="134" t="str">
        <f t="shared" si="185"/>
        <v/>
      </c>
      <c r="Z919" s="135" t="str">
        <f t="shared" si="186"/>
        <v/>
      </c>
      <c r="AA919" s="134"/>
      <c r="AB919" s="303"/>
      <c r="AC919" s="44"/>
      <c r="AD919" s="183" t="str">
        <f t="shared" si="187"/>
        <v/>
      </c>
      <c r="AE919" s="380">
        <v>0.1</v>
      </c>
      <c r="AF919" s="185" t="str">
        <f t="shared" si="188"/>
        <v/>
      </c>
      <c r="AG919" s="186" t="str">
        <f t="shared" si="189"/>
        <v/>
      </c>
      <c r="AH919" s="186" t="str">
        <f t="shared" si="190"/>
        <v/>
      </c>
      <c r="AI919" s="187" t="str">
        <f t="shared" si="191"/>
        <v/>
      </c>
      <c r="AJ919" s="337"/>
      <c r="AK919" s="61"/>
      <c r="AL919" s="372" t="str">
        <f t="shared" si="192"/>
        <v/>
      </c>
      <c r="AM919" s="14"/>
      <c r="AN919" s="15"/>
      <c r="AO919" s="15"/>
      <c r="AP919" s="15"/>
      <c r="AQ919" s="16"/>
      <c r="AR919" s="17"/>
      <c r="AT919" s="25"/>
      <c r="AU919" s="440" t="str">
        <f>IF($AT919="","",VLOOKUP($AT919,リスト!$CL:$CM,2,FALSE))</f>
        <v/>
      </c>
      <c r="AV919" s="449"/>
      <c r="AX919" s="384" t="str">
        <f t="shared" si="193"/>
        <v/>
      </c>
      <c r="AY919" s="384">
        <f t="shared" si="194"/>
        <v>0</v>
      </c>
      <c r="AZ919" s="384">
        <f t="shared" si="195"/>
        <v>0</v>
      </c>
      <c r="BA919" s="384">
        <f t="shared" si="196"/>
        <v>0</v>
      </c>
    </row>
    <row r="920" spans="2:53" s="177" customFormat="1" ht="24.75" hidden="1" customHeight="1" outlineLevel="1">
      <c r="B920" s="38"/>
      <c r="C920" s="52"/>
      <c r="D920" s="291" t="str">
        <f t="shared" si="184"/>
        <v/>
      </c>
      <c r="E920" s="3"/>
      <c r="F920" s="3"/>
      <c r="G920" s="3"/>
      <c r="H920" s="3"/>
      <c r="I920" s="3"/>
      <c r="J920" s="3"/>
      <c r="K920" s="3"/>
      <c r="L920" s="356"/>
      <c r="M920" s="3"/>
      <c r="N920" s="3"/>
      <c r="O920" s="3"/>
      <c r="P920" s="3"/>
      <c r="Q920" s="13"/>
      <c r="R920" s="67"/>
      <c r="S920" s="13"/>
      <c r="T920" s="13"/>
      <c r="U920" s="75"/>
      <c r="V920" s="58" t="s">
        <v>3550</v>
      </c>
      <c r="W920" s="59"/>
      <c r="X920" s="41"/>
      <c r="Y920" s="134" t="str">
        <f t="shared" si="185"/>
        <v/>
      </c>
      <c r="Z920" s="135" t="str">
        <f t="shared" si="186"/>
        <v/>
      </c>
      <c r="AA920" s="134"/>
      <c r="AB920" s="303"/>
      <c r="AC920" s="44"/>
      <c r="AD920" s="183" t="str">
        <f t="shared" si="187"/>
        <v/>
      </c>
      <c r="AE920" s="380">
        <v>0.1</v>
      </c>
      <c r="AF920" s="185" t="str">
        <f t="shared" si="188"/>
        <v/>
      </c>
      <c r="AG920" s="186" t="str">
        <f t="shared" si="189"/>
        <v/>
      </c>
      <c r="AH920" s="186" t="str">
        <f t="shared" si="190"/>
        <v/>
      </c>
      <c r="AI920" s="187" t="str">
        <f t="shared" si="191"/>
        <v/>
      </c>
      <c r="AJ920" s="337"/>
      <c r="AK920" s="61"/>
      <c r="AL920" s="372" t="str">
        <f t="shared" si="192"/>
        <v/>
      </c>
      <c r="AM920" s="14"/>
      <c r="AN920" s="15"/>
      <c r="AO920" s="15"/>
      <c r="AP920" s="15"/>
      <c r="AQ920" s="16"/>
      <c r="AR920" s="17"/>
      <c r="AT920" s="25"/>
      <c r="AU920" s="440" t="str">
        <f>IF($AT920="","",VLOOKUP($AT920,リスト!$CL:$CM,2,FALSE))</f>
        <v/>
      </c>
      <c r="AV920" s="449"/>
      <c r="AX920" s="384" t="str">
        <f t="shared" si="193"/>
        <v/>
      </c>
      <c r="AY920" s="384">
        <f t="shared" si="194"/>
        <v>0</v>
      </c>
      <c r="AZ920" s="384">
        <f t="shared" si="195"/>
        <v>0</v>
      </c>
      <c r="BA920" s="384">
        <f t="shared" si="196"/>
        <v>0</v>
      </c>
    </row>
    <row r="921" spans="2:53" s="177" customFormat="1" ht="24.75" hidden="1" customHeight="1" outlineLevel="1">
      <c r="B921" s="38"/>
      <c r="C921" s="52"/>
      <c r="D921" s="291" t="str">
        <f t="shared" si="184"/>
        <v/>
      </c>
      <c r="E921" s="3"/>
      <c r="F921" s="3"/>
      <c r="G921" s="3"/>
      <c r="H921" s="3"/>
      <c r="I921" s="3"/>
      <c r="J921" s="3"/>
      <c r="K921" s="3"/>
      <c r="L921" s="356"/>
      <c r="M921" s="3"/>
      <c r="N921" s="3"/>
      <c r="O921" s="3"/>
      <c r="P921" s="3"/>
      <c r="Q921" s="13"/>
      <c r="R921" s="67"/>
      <c r="S921" s="13"/>
      <c r="T921" s="13"/>
      <c r="U921" s="75"/>
      <c r="V921" s="58" t="s">
        <v>3550</v>
      </c>
      <c r="W921" s="59"/>
      <c r="X921" s="41"/>
      <c r="Y921" s="134" t="str">
        <f t="shared" si="185"/>
        <v/>
      </c>
      <c r="Z921" s="135" t="str">
        <f t="shared" si="186"/>
        <v/>
      </c>
      <c r="AA921" s="134"/>
      <c r="AB921" s="303"/>
      <c r="AC921" s="44"/>
      <c r="AD921" s="183" t="str">
        <f t="shared" si="187"/>
        <v/>
      </c>
      <c r="AE921" s="380">
        <v>0.1</v>
      </c>
      <c r="AF921" s="185" t="str">
        <f t="shared" si="188"/>
        <v/>
      </c>
      <c r="AG921" s="186" t="str">
        <f t="shared" si="189"/>
        <v/>
      </c>
      <c r="AH921" s="186" t="str">
        <f t="shared" si="190"/>
        <v/>
      </c>
      <c r="AI921" s="187" t="str">
        <f t="shared" si="191"/>
        <v/>
      </c>
      <c r="AJ921" s="337"/>
      <c r="AK921" s="61"/>
      <c r="AL921" s="372" t="str">
        <f t="shared" si="192"/>
        <v/>
      </c>
      <c r="AM921" s="14"/>
      <c r="AN921" s="15"/>
      <c r="AO921" s="15"/>
      <c r="AP921" s="15"/>
      <c r="AQ921" s="16"/>
      <c r="AR921" s="17"/>
      <c r="AT921" s="25"/>
      <c r="AU921" s="440" t="str">
        <f>IF($AT921="","",VLOOKUP($AT921,リスト!$CL:$CM,2,FALSE))</f>
        <v/>
      </c>
      <c r="AV921" s="449"/>
      <c r="AX921" s="384" t="str">
        <f t="shared" si="193"/>
        <v/>
      </c>
      <c r="AY921" s="384">
        <f t="shared" si="194"/>
        <v>0</v>
      </c>
      <c r="AZ921" s="384">
        <f t="shared" si="195"/>
        <v>0</v>
      </c>
      <c r="BA921" s="384">
        <f t="shared" si="196"/>
        <v>0</v>
      </c>
    </row>
    <row r="922" spans="2:53" s="177" customFormat="1" ht="24.75" hidden="1" customHeight="1" outlineLevel="1">
      <c r="B922" s="38"/>
      <c r="C922" s="52"/>
      <c r="D922" s="291" t="str">
        <f t="shared" si="184"/>
        <v/>
      </c>
      <c r="E922" s="3"/>
      <c r="F922" s="3"/>
      <c r="G922" s="3"/>
      <c r="H922" s="3"/>
      <c r="I922" s="3"/>
      <c r="J922" s="3"/>
      <c r="K922" s="3"/>
      <c r="L922" s="356"/>
      <c r="M922" s="3"/>
      <c r="N922" s="3"/>
      <c r="O922" s="3"/>
      <c r="P922" s="3"/>
      <c r="Q922" s="13"/>
      <c r="R922" s="67"/>
      <c r="S922" s="13"/>
      <c r="T922" s="13"/>
      <c r="U922" s="75"/>
      <c r="V922" s="58" t="s">
        <v>3550</v>
      </c>
      <c r="W922" s="59"/>
      <c r="X922" s="41"/>
      <c r="Y922" s="134" t="str">
        <f t="shared" si="185"/>
        <v/>
      </c>
      <c r="Z922" s="135" t="str">
        <f t="shared" si="186"/>
        <v/>
      </c>
      <c r="AA922" s="134"/>
      <c r="AB922" s="303"/>
      <c r="AC922" s="44"/>
      <c r="AD922" s="183" t="str">
        <f t="shared" si="187"/>
        <v/>
      </c>
      <c r="AE922" s="380">
        <v>0.1</v>
      </c>
      <c r="AF922" s="185" t="str">
        <f t="shared" si="188"/>
        <v/>
      </c>
      <c r="AG922" s="186" t="str">
        <f t="shared" si="189"/>
        <v/>
      </c>
      <c r="AH922" s="186" t="str">
        <f t="shared" si="190"/>
        <v/>
      </c>
      <c r="AI922" s="187" t="str">
        <f t="shared" si="191"/>
        <v/>
      </c>
      <c r="AJ922" s="337"/>
      <c r="AK922" s="61"/>
      <c r="AL922" s="372" t="str">
        <f t="shared" si="192"/>
        <v/>
      </c>
      <c r="AM922" s="14"/>
      <c r="AN922" s="15"/>
      <c r="AO922" s="15"/>
      <c r="AP922" s="15"/>
      <c r="AQ922" s="16"/>
      <c r="AR922" s="17"/>
      <c r="AT922" s="25"/>
      <c r="AU922" s="440" t="str">
        <f>IF($AT922="","",VLOOKUP($AT922,リスト!$CL:$CM,2,FALSE))</f>
        <v/>
      </c>
      <c r="AV922" s="449"/>
      <c r="AX922" s="384" t="str">
        <f t="shared" si="193"/>
        <v/>
      </c>
      <c r="AY922" s="384">
        <f t="shared" si="194"/>
        <v>0</v>
      </c>
      <c r="AZ922" s="384">
        <f t="shared" si="195"/>
        <v>0</v>
      </c>
      <c r="BA922" s="384">
        <f t="shared" si="196"/>
        <v>0</v>
      </c>
    </row>
    <row r="923" spans="2:53" s="177" customFormat="1" ht="24.75" hidden="1" customHeight="1" outlineLevel="1">
      <c r="B923" s="38"/>
      <c r="C923" s="52"/>
      <c r="D923" s="291" t="str">
        <f t="shared" si="184"/>
        <v/>
      </c>
      <c r="E923" s="3"/>
      <c r="F923" s="3"/>
      <c r="G923" s="3"/>
      <c r="H923" s="3"/>
      <c r="I923" s="3"/>
      <c r="J923" s="3"/>
      <c r="K923" s="3"/>
      <c r="L923" s="356"/>
      <c r="M923" s="3"/>
      <c r="N923" s="3"/>
      <c r="O923" s="3"/>
      <c r="P923" s="3"/>
      <c r="Q923" s="13"/>
      <c r="R923" s="67"/>
      <c r="S923" s="13"/>
      <c r="T923" s="13"/>
      <c r="U923" s="75"/>
      <c r="V923" s="58" t="s">
        <v>3550</v>
      </c>
      <c r="W923" s="59"/>
      <c r="X923" s="41"/>
      <c r="Y923" s="134" t="str">
        <f t="shared" si="185"/>
        <v/>
      </c>
      <c r="Z923" s="135" t="str">
        <f t="shared" si="186"/>
        <v/>
      </c>
      <c r="AA923" s="134"/>
      <c r="AB923" s="303"/>
      <c r="AC923" s="44"/>
      <c r="AD923" s="183" t="str">
        <f t="shared" si="187"/>
        <v/>
      </c>
      <c r="AE923" s="380">
        <v>0.1</v>
      </c>
      <c r="AF923" s="185" t="str">
        <f t="shared" si="188"/>
        <v/>
      </c>
      <c r="AG923" s="186" t="str">
        <f t="shared" si="189"/>
        <v/>
      </c>
      <c r="AH923" s="186" t="str">
        <f t="shared" si="190"/>
        <v/>
      </c>
      <c r="AI923" s="187" t="str">
        <f t="shared" si="191"/>
        <v/>
      </c>
      <c r="AJ923" s="337"/>
      <c r="AK923" s="61"/>
      <c r="AL923" s="372" t="str">
        <f t="shared" si="192"/>
        <v/>
      </c>
      <c r="AM923" s="14"/>
      <c r="AN923" s="15"/>
      <c r="AO923" s="15"/>
      <c r="AP923" s="15"/>
      <c r="AQ923" s="16"/>
      <c r="AR923" s="17"/>
      <c r="AT923" s="25"/>
      <c r="AU923" s="440" t="str">
        <f>IF($AT923="","",VLOOKUP($AT923,リスト!$CL:$CM,2,FALSE))</f>
        <v/>
      </c>
      <c r="AV923" s="449"/>
      <c r="AX923" s="384" t="str">
        <f t="shared" si="193"/>
        <v/>
      </c>
      <c r="AY923" s="384">
        <f t="shared" si="194"/>
        <v>0</v>
      </c>
      <c r="AZ923" s="384">
        <f t="shared" si="195"/>
        <v>0</v>
      </c>
      <c r="BA923" s="384">
        <f t="shared" si="196"/>
        <v>0</v>
      </c>
    </row>
    <row r="924" spans="2:53" s="177" customFormat="1" ht="24.75" hidden="1" customHeight="1" outlineLevel="1">
      <c r="B924" s="38"/>
      <c r="C924" s="52"/>
      <c r="D924" s="291" t="str">
        <f t="shared" si="184"/>
        <v/>
      </c>
      <c r="E924" s="3"/>
      <c r="F924" s="3"/>
      <c r="G924" s="3"/>
      <c r="H924" s="3"/>
      <c r="I924" s="3"/>
      <c r="J924" s="3"/>
      <c r="K924" s="3"/>
      <c r="L924" s="356"/>
      <c r="M924" s="3"/>
      <c r="N924" s="3"/>
      <c r="O924" s="3"/>
      <c r="P924" s="3"/>
      <c r="Q924" s="13"/>
      <c r="R924" s="67"/>
      <c r="S924" s="13"/>
      <c r="T924" s="13"/>
      <c r="U924" s="75"/>
      <c r="V924" s="58" t="s">
        <v>3550</v>
      </c>
      <c r="W924" s="59"/>
      <c r="X924" s="41"/>
      <c r="Y924" s="134" t="str">
        <f t="shared" si="185"/>
        <v/>
      </c>
      <c r="Z924" s="135" t="str">
        <f t="shared" si="186"/>
        <v/>
      </c>
      <c r="AA924" s="134"/>
      <c r="AB924" s="303"/>
      <c r="AC924" s="44"/>
      <c r="AD924" s="183" t="str">
        <f t="shared" si="187"/>
        <v/>
      </c>
      <c r="AE924" s="380">
        <v>0.1</v>
      </c>
      <c r="AF924" s="185" t="str">
        <f t="shared" si="188"/>
        <v/>
      </c>
      <c r="AG924" s="186" t="str">
        <f t="shared" si="189"/>
        <v/>
      </c>
      <c r="AH924" s="186" t="str">
        <f t="shared" si="190"/>
        <v/>
      </c>
      <c r="AI924" s="187" t="str">
        <f t="shared" si="191"/>
        <v/>
      </c>
      <c r="AJ924" s="337"/>
      <c r="AK924" s="61"/>
      <c r="AL924" s="372" t="str">
        <f t="shared" si="192"/>
        <v/>
      </c>
      <c r="AM924" s="14"/>
      <c r="AN924" s="15"/>
      <c r="AO924" s="15"/>
      <c r="AP924" s="15"/>
      <c r="AQ924" s="16"/>
      <c r="AR924" s="17"/>
      <c r="AT924" s="25"/>
      <c r="AU924" s="440" t="str">
        <f>IF($AT924="","",VLOOKUP($AT924,リスト!$CL:$CM,2,FALSE))</f>
        <v/>
      </c>
      <c r="AV924" s="449"/>
      <c r="AX924" s="384" t="str">
        <f t="shared" si="193"/>
        <v/>
      </c>
      <c r="AY924" s="384">
        <f t="shared" si="194"/>
        <v>0</v>
      </c>
      <c r="AZ924" s="384">
        <f t="shared" si="195"/>
        <v>0</v>
      </c>
      <c r="BA924" s="384">
        <f t="shared" si="196"/>
        <v>0</v>
      </c>
    </row>
    <row r="925" spans="2:53" s="177" customFormat="1" ht="24.75" hidden="1" customHeight="1" outlineLevel="1">
      <c r="B925" s="38"/>
      <c r="C925" s="52"/>
      <c r="D925" s="291" t="str">
        <f t="shared" si="184"/>
        <v/>
      </c>
      <c r="E925" s="3"/>
      <c r="F925" s="3"/>
      <c r="G925" s="3"/>
      <c r="H925" s="3"/>
      <c r="I925" s="3"/>
      <c r="J925" s="3"/>
      <c r="K925" s="3"/>
      <c r="L925" s="356"/>
      <c r="M925" s="3"/>
      <c r="N925" s="3"/>
      <c r="O925" s="3"/>
      <c r="P925" s="3"/>
      <c r="Q925" s="13"/>
      <c r="R925" s="67"/>
      <c r="S925" s="13"/>
      <c r="T925" s="13"/>
      <c r="U925" s="75"/>
      <c r="V925" s="58" t="s">
        <v>3550</v>
      </c>
      <c r="W925" s="59"/>
      <c r="X925" s="41"/>
      <c r="Y925" s="134" t="str">
        <f t="shared" si="185"/>
        <v/>
      </c>
      <c r="Z925" s="135" t="str">
        <f t="shared" si="186"/>
        <v/>
      </c>
      <c r="AA925" s="134"/>
      <c r="AB925" s="303"/>
      <c r="AC925" s="44"/>
      <c r="AD925" s="183" t="str">
        <f t="shared" si="187"/>
        <v/>
      </c>
      <c r="AE925" s="380">
        <v>0.1</v>
      </c>
      <c r="AF925" s="185" t="str">
        <f t="shared" si="188"/>
        <v/>
      </c>
      <c r="AG925" s="186" t="str">
        <f t="shared" si="189"/>
        <v/>
      </c>
      <c r="AH925" s="186" t="str">
        <f t="shared" si="190"/>
        <v/>
      </c>
      <c r="AI925" s="187" t="str">
        <f t="shared" si="191"/>
        <v/>
      </c>
      <c r="AJ925" s="337"/>
      <c r="AK925" s="61"/>
      <c r="AL925" s="372" t="str">
        <f t="shared" si="192"/>
        <v/>
      </c>
      <c r="AM925" s="14"/>
      <c r="AN925" s="15"/>
      <c r="AO925" s="15"/>
      <c r="AP925" s="15"/>
      <c r="AQ925" s="16"/>
      <c r="AR925" s="17"/>
      <c r="AT925" s="25"/>
      <c r="AU925" s="440" t="str">
        <f>IF($AT925="","",VLOOKUP($AT925,リスト!$CL:$CM,2,FALSE))</f>
        <v/>
      </c>
      <c r="AV925" s="449"/>
      <c r="AX925" s="384" t="str">
        <f t="shared" si="193"/>
        <v/>
      </c>
      <c r="AY925" s="384">
        <f t="shared" si="194"/>
        <v>0</v>
      </c>
      <c r="AZ925" s="384">
        <f t="shared" si="195"/>
        <v>0</v>
      </c>
      <c r="BA925" s="384">
        <f t="shared" si="196"/>
        <v>0</v>
      </c>
    </row>
    <row r="926" spans="2:53" s="177" customFormat="1" ht="24.75" hidden="1" customHeight="1" outlineLevel="1">
      <c r="B926" s="38"/>
      <c r="C926" s="52"/>
      <c r="D926" s="291" t="str">
        <f t="shared" si="184"/>
        <v/>
      </c>
      <c r="E926" s="3"/>
      <c r="F926" s="3"/>
      <c r="G926" s="3"/>
      <c r="H926" s="3"/>
      <c r="I926" s="3"/>
      <c r="J926" s="3"/>
      <c r="K926" s="3"/>
      <c r="L926" s="356"/>
      <c r="M926" s="3"/>
      <c r="N926" s="3"/>
      <c r="O926" s="3"/>
      <c r="P926" s="3"/>
      <c r="Q926" s="13"/>
      <c r="R926" s="67"/>
      <c r="S926" s="13"/>
      <c r="T926" s="13"/>
      <c r="U926" s="75"/>
      <c r="V926" s="58" t="s">
        <v>3550</v>
      </c>
      <c r="W926" s="59"/>
      <c r="X926" s="41"/>
      <c r="Y926" s="134" t="str">
        <f t="shared" si="185"/>
        <v/>
      </c>
      <c r="Z926" s="135" t="str">
        <f t="shared" si="186"/>
        <v/>
      </c>
      <c r="AA926" s="134"/>
      <c r="AB926" s="303"/>
      <c r="AC926" s="44"/>
      <c r="AD926" s="183" t="str">
        <f t="shared" si="187"/>
        <v/>
      </c>
      <c r="AE926" s="380">
        <v>0.1</v>
      </c>
      <c r="AF926" s="185" t="str">
        <f t="shared" si="188"/>
        <v/>
      </c>
      <c r="AG926" s="186" t="str">
        <f t="shared" si="189"/>
        <v/>
      </c>
      <c r="AH926" s="186" t="str">
        <f t="shared" si="190"/>
        <v/>
      </c>
      <c r="AI926" s="187" t="str">
        <f t="shared" si="191"/>
        <v/>
      </c>
      <c r="AJ926" s="337"/>
      <c r="AK926" s="61"/>
      <c r="AL926" s="372" t="str">
        <f t="shared" si="192"/>
        <v/>
      </c>
      <c r="AM926" s="14"/>
      <c r="AN926" s="15"/>
      <c r="AO926" s="15"/>
      <c r="AP926" s="15"/>
      <c r="AQ926" s="16"/>
      <c r="AR926" s="17"/>
      <c r="AT926" s="25"/>
      <c r="AU926" s="440" t="str">
        <f>IF($AT926="","",VLOOKUP($AT926,リスト!$CL:$CM,2,FALSE))</f>
        <v/>
      </c>
      <c r="AV926" s="449"/>
      <c r="AX926" s="384" t="str">
        <f t="shared" si="193"/>
        <v/>
      </c>
      <c r="AY926" s="384">
        <f t="shared" si="194"/>
        <v>0</v>
      </c>
      <c r="AZ926" s="384">
        <f t="shared" si="195"/>
        <v>0</v>
      </c>
      <c r="BA926" s="384">
        <f t="shared" si="196"/>
        <v>0</v>
      </c>
    </row>
    <row r="927" spans="2:53" s="177" customFormat="1" ht="24.75" hidden="1" customHeight="1" outlineLevel="1">
      <c r="B927" s="38"/>
      <c r="C927" s="52"/>
      <c r="D927" s="291" t="str">
        <f t="shared" si="184"/>
        <v/>
      </c>
      <c r="E927" s="3"/>
      <c r="F927" s="3"/>
      <c r="G927" s="3"/>
      <c r="H927" s="3"/>
      <c r="I927" s="3"/>
      <c r="J927" s="3"/>
      <c r="K927" s="3"/>
      <c r="L927" s="356"/>
      <c r="M927" s="3"/>
      <c r="N927" s="3"/>
      <c r="O927" s="3"/>
      <c r="P927" s="3"/>
      <c r="Q927" s="13"/>
      <c r="R927" s="67"/>
      <c r="S927" s="13"/>
      <c r="T927" s="13"/>
      <c r="U927" s="75"/>
      <c r="V927" s="58" t="s">
        <v>3550</v>
      </c>
      <c r="W927" s="59"/>
      <c r="X927" s="41"/>
      <c r="Y927" s="134" t="str">
        <f t="shared" si="185"/>
        <v/>
      </c>
      <c r="Z927" s="135" t="str">
        <f t="shared" si="186"/>
        <v/>
      </c>
      <c r="AA927" s="134"/>
      <c r="AB927" s="303"/>
      <c r="AC927" s="44"/>
      <c r="AD927" s="183" t="str">
        <f t="shared" si="187"/>
        <v/>
      </c>
      <c r="AE927" s="380">
        <v>0.1</v>
      </c>
      <c r="AF927" s="185" t="str">
        <f t="shared" si="188"/>
        <v/>
      </c>
      <c r="AG927" s="186" t="str">
        <f t="shared" si="189"/>
        <v/>
      </c>
      <c r="AH927" s="186" t="str">
        <f t="shared" si="190"/>
        <v/>
      </c>
      <c r="AI927" s="187" t="str">
        <f t="shared" si="191"/>
        <v/>
      </c>
      <c r="AJ927" s="337"/>
      <c r="AK927" s="61"/>
      <c r="AL927" s="372" t="str">
        <f t="shared" si="192"/>
        <v/>
      </c>
      <c r="AM927" s="14"/>
      <c r="AN927" s="15"/>
      <c r="AO927" s="15"/>
      <c r="AP927" s="15"/>
      <c r="AQ927" s="16"/>
      <c r="AR927" s="17"/>
      <c r="AT927" s="25"/>
      <c r="AU927" s="440" t="str">
        <f>IF($AT927="","",VLOOKUP($AT927,リスト!$CL:$CM,2,FALSE))</f>
        <v/>
      </c>
      <c r="AV927" s="449"/>
      <c r="AX927" s="384" t="str">
        <f t="shared" si="193"/>
        <v/>
      </c>
      <c r="AY927" s="384">
        <f t="shared" si="194"/>
        <v>0</v>
      </c>
      <c r="AZ927" s="384">
        <f t="shared" si="195"/>
        <v>0</v>
      </c>
      <c r="BA927" s="384">
        <f t="shared" si="196"/>
        <v>0</v>
      </c>
    </row>
    <row r="928" spans="2:53" s="177" customFormat="1" ht="24.75" hidden="1" customHeight="1" outlineLevel="1">
      <c r="B928" s="38"/>
      <c r="C928" s="52"/>
      <c r="D928" s="291" t="str">
        <f t="shared" si="184"/>
        <v/>
      </c>
      <c r="E928" s="3"/>
      <c r="F928" s="3"/>
      <c r="G928" s="3"/>
      <c r="H928" s="3"/>
      <c r="I928" s="3"/>
      <c r="J928" s="3"/>
      <c r="K928" s="3"/>
      <c r="L928" s="356"/>
      <c r="M928" s="3"/>
      <c r="N928" s="3"/>
      <c r="O928" s="3"/>
      <c r="P928" s="3"/>
      <c r="Q928" s="13"/>
      <c r="R928" s="67"/>
      <c r="S928" s="13"/>
      <c r="T928" s="13"/>
      <c r="U928" s="75"/>
      <c r="V928" s="58" t="s">
        <v>3550</v>
      </c>
      <c r="W928" s="59"/>
      <c r="X928" s="41"/>
      <c r="Y928" s="134" t="str">
        <f t="shared" si="185"/>
        <v/>
      </c>
      <c r="Z928" s="135" t="str">
        <f t="shared" si="186"/>
        <v/>
      </c>
      <c r="AA928" s="134"/>
      <c r="AB928" s="303"/>
      <c r="AC928" s="44"/>
      <c r="AD928" s="183" t="str">
        <f t="shared" si="187"/>
        <v/>
      </c>
      <c r="AE928" s="380">
        <v>0.1</v>
      </c>
      <c r="AF928" s="185" t="str">
        <f t="shared" si="188"/>
        <v/>
      </c>
      <c r="AG928" s="186" t="str">
        <f t="shared" si="189"/>
        <v/>
      </c>
      <c r="AH928" s="186" t="str">
        <f t="shared" si="190"/>
        <v/>
      </c>
      <c r="AI928" s="187" t="str">
        <f t="shared" si="191"/>
        <v/>
      </c>
      <c r="AJ928" s="337"/>
      <c r="AK928" s="61"/>
      <c r="AL928" s="372" t="str">
        <f t="shared" si="192"/>
        <v/>
      </c>
      <c r="AM928" s="14"/>
      <c r="AN928" s="15"/>
      <c r="AO928" s="15"/>
      <c r="AP928" s="15"/>
      <c r="AQ928" s="16"/>
      <c r="AR928" s="17"/>
      <c r="AT928" s="25"/>
      <c r="AU928" s="440" t="str">
        <f>IF($AT928="","",VLOOKUP($AT928,リスト!$CL:$CM,2,FALSE))</f>
        <v/>
      </c>
      <c r="AV928" s="449"/>
      <c r="AX928" s="384" t="str">
        <f t="shared" si="193"/>
        <v/>
      </c>
      <c r="AY928" s="384">
        <f t="shared" si="194"/>
        <v>0</v>
      </c>
      <c r="AZ928" s="384">
        <f t="shared" si="195"/>
        <v>0</v>
      </c>
      <c r="BA928" s="384">
        <f t="shared" si="196"/>
        <v>0</v>
      </c>
    </row>
    <row r="929" spans="2:53" s="177" customFormat="1" ht="24.75" hidden="1" customHeight="1" outlineLevel="1">
      <c r="B929" s="38"/>
      <c r="C929" s="52"/>
      <c r="D929" s="291" t="str">
        <f t="shared" si="184"/>
        <v/>
      </c>
      <c r="E929" s="3"/>
      <c r="F929" s="3"/>
      <c r="G929" s="3"/>
      <c r="H929" s="3"/>
      <c r="I929" s="3"/>
      <c r="J929" s="3"/>
      <c r="K929" s="3"/>
      <c r="L929" s="356"/>
      <c r="M929" s="3"/>
      <c r="N929" s="3"/>
      <c r="O929" s="3"/>
      <c r="P929" s="3"/>
      <c r="Q929" s="13"/>
      <c r="R929" s="67"/>
      <c r="S929" s="13"/>
      <c r="T929" s="13"/>
      <c r="U929" s="75"/>
      <c r="V929" s="58" t="s">
        <v>3550</v>
      </c>
      <c r="W929" s="59"/>
      <c r="X929" s="41"/>
      <c r="Y929" s="134" t="str">
        <f t="shared" si="185"/>
        <v/>
      </c>
      <c r="Z929" s="135" t="str">
        <f t="shared" si="186"/>
        <v/>
      </c>
      <c r="AA929" s="134"/>
      <c r="AB929" s="303"/>
      <c r="AC929" s="44"/>
      <c r="AD929" s="183" t="str">
        <f t="shared" si="187"/>
        <v/>
      </c>
      <c r="AE929" s="380">
        <v>0.1</v>
      </c>
      <c r="AF929" s="185" t="str">
        <f t="shared" si="188"/>
        <v/>
      </c>
      <c r="AG929" s="186" t="str">
        <f t="shared" si="189"/>
        <v/>
      </c>
      <c r="AH929" s="186" t="str">
        <f t="shared" si="190"/>
        <v/>
      </c>
      <c r="AI929" s="187" t="str">
        <f t="shared" si="191"/>
        <v/>
      </c>
      <c r="AJ929" s="337"/>
      <c r="AK929" s="61"/>
      <c r="AL929" s="372" t="str">
        <f t="shared" si="192"/>
        <v/>
      </c>
      <c r="AM929" s="14"/>
      <c r="AN929" s="15"/>
      <c r="AO929" s="15"/>
      <c r="AP929" s="15"/>
      <c r="AQ929" s="16"/>
      <c r="AR929" s="17"/>
      <c r="AT929" s="25"/>
      <c r="AU929" s="440" t="str">
        <f>IF($AT929="","",VLOOKUP($AT929,リスト!$CL:$CM,2,FALSE))</f>
        <v/>
      </c>
      <c r="AV929" s="449"/>
      <c r="AX929" s="384" t="str">
        <f t="shared" si="193"/>
        <v/>
      </c>
      <c r="AY929" s="384">
        <f t="shared" si="194"/>
        <v>0</v>
      </c>
      <c r="AZ929" s="384">
        <f t="shared" si="195"/>
        <v>0</v>
      </c>
      <c r="BA929" s="384">
        <f t="shared" si="196"/>
        <v>0</v>
      </c>
    </row>
    <row r="930" spans="2:53" s="177" customFormat="1" ht="24.75" hidden="1" customHeight="1" outlineLevel="1">
      <c r="B930" s="38"/>
      <c r="C930" s="52"/>
      <c r="D930" s="291" t="str">
        <f t="shared" si="184"/>
        <v/>
      </c>
      <c r="E930" s="3"/>
      <c r="F930" s="3"/>
      <c r="G930" s="3"/>
      <c r="H930" s="3"/>
      <c r="I930" s="3"/>
      <c r="J930" s="3"/>
      <c r="K930" s="3"/>
      <c r="L930" s="356"/>
      <c r="M930" s="3"/>
      <c r="N930" s="3"/>
      <c r="O930" s="3"/>
      <c r="P930" s="3"/>
      <c r="Q930" s="13"/>
      <c r="R930" s="67"/>
      <c r="S930" s="13"/>
      <c r="T930" s="13"/>
      <c r="U930" s="75"/>
      <c r="V930" s="58" t="s">
        <v>3550</v>
      </c>
      <c r="W930" s="59"/>
      <c r="X930" s="41"/>
      <c r="Y930" s="134" t="str">
        <f t="shared" si="185"/>
        <v/>
      </c>
      <c r="Z930" s="135" t="str">
        <f t="shared" si="186"/>
        <v/>
      </c>
      <c r="AA930" s="134"/>
      <c r="AB930" s="303"/>
      <c r="AC930" s="44"/>
      <c r="AD930" s="183" t="str">
        <f t="shared" si="187"/>
        <v/>
      </c>
      <c r="AE930" s="380">
        <v>0.1</v>
      </c>
      <c r="AF930" s="185" t="str">
        <f t="shared" si="188"/>
        <v/>
      </c>
      <c r="AG930" s="186" t="str">
        <f t="shared" si="189"/>
        <v/>
      </c>
      <c r="AH930" s="186" t="str">
        <f t="shared" si="190"/>
        <v/>
      </c>
      <c r="AI930" s="187" t="str">
        <f t="shared" si="191"/>
        <v/>
      </c>
      <c r="AJ930" s="337"/>
      <c r="AK930" s="61"/>
      <c r="AL930" s="372" t="str">
        <f t="shared" si="192"/>
        <v/>
      </c>
      <c r="AM930" s="14"/>
      <c r="AN930" s="15"/>
      <c r="AO930" s="15"/>
      <c r="AP930" s="15"/>
      <c r="AQ930" s="16"/>
      <c r="AR930" s="17"/>
      <c r="AT930" s="25"/>
      <c r="AU930" s="440" t="str">
        <f>IF($AT930="","",VLOOKUP($AT930,リスト!$CL:$CM,2,FALSE))</f>
        <v/>
      </c>
      <c r="AV930" s="449"/>
      <c r="AX930" s="384" t="str">
        <f t="shared" si="193"/>
        <v/>
      </c>
      <c r="AY930" s="384">
        <f t="shared" si="194"/>
        <v>0</v>
      </c>
      <c r="AZ930" s="384">
        <f t="shared" si="195"/>
        <v>0</v>
      </c>
      <c r="BA930" s="384">
        <f t="shared" si="196"/>
        <v>0</v>
      </c>
    </row>
    <row r="931" spans="2:53" s="177" customFormat="1" ht="24.75" hidden="1" customHeight="1" outlineLevel="1">
      <c r="B931" s="38"/>
      <c r="C931" s="52"/>
      <c r="D931" s="291" t="str">
        <f t="shared" si="184"/>
        <v/>
      </c>
      <c r="E931" s="3"/>
      <c r="F931" s="3"/>
      <c r="G931" s="3"/>
      <c r="H931" s="3"/>
      <c r="I931" s="3"/>
      <c r="J931" s="3"/>
      <c r="K931" s="3"/>
      <c r="L931" s="356"/>
      <c r="M931" s="3"/>
      <c r="N931" s="3"/>
      <c r="O931" s="3"/>
      <c r="P931" s="3"/>
      <c r="Q931" s="13"/>
      <c r="R931" s="67"/>
      <c r="S931" s="13"/>
      <c r="T931" s="13"/>
      <c r="U931" s="75"/>
      <c r="V931" s="58" t="s">
        <v>3550</v>
      </c>
      <c r="W931" s="59"/>
      <c r="X931" s="41"/>
      <c r="Y931" s="134" t="str">
        <f t="shared" si="185"/>
        <v/>
      </c>
      <c r="Z931" s="135" t="str">
        <f t="shared" si="186"/>
        <v/>
      </c>
      <c r="AA931" s="134"/>
      <c r="AB931" s="303"/>
      <c r="AC931" s="44"/>
      <c r="AD931" s="183" t="str">
        <f t="shared" si="187"/>
        <v/>
      </c>
      <c r="AE931" s="380">
        <v>0.1</v>
      </c>
      <c r="AF931" s="185" t="str">
        <f t="shared" si="188"/>
        <v/>
      </c>
      <c r="AG931" s="186" t="str">
        <f t="shared" si="189"/>
        <v/>
      </c>
      <c r="AH931" s="186" t="str">
        <f t="shared" si="190"/>
        <v/>
      </c>
      <c r="AI931" s="187" t="str">
        <f t="shared" si="191"/>
        <v/>
      </c>
      <c r="AJ931" s="337"/>
      <c r="AK931" s="61"/>
      <c r="AL931" s="372" t="str">
        <f t="shared" si="192"/>
        <v/>
      </c>
      <c r="AM931" s="14"/>
      <c r="AN931" s="15"/>
      <c r="AO931" s="15"/>
      <c r="AP931" s="15"/>
      <c r="AQ931" s="16"/>
      <c r="AR931" s="17"/>
      <c r="AT931" s="25"/>
      <c r="AU931" s="440" t="str">
        <f>IF($AT931="","",VLOOKUP($AT931,リスト!$CL:$CM,2,FALSE))</f>
        <v/>
      </c>
      <c r="AV931" s="449"/>
      <c r="AX931" s="384" t="str">
        <f t="shared" si="193"/>
        <v/>
      </c>
      <c r="AY931" s="384">
        <f t="shared" si="194"/>
        <v>0</v>
      </c>
      <c r="AZ931" s="384">
        <f t="shared" si="195"/>
        <v>0</v>
      </c>
      <c r="BA931" s="384">
        <f t="shared" si="196"/>
        <v>0</v>
      </c>
    </row>
    <row r="932" spans="2:53" s="177" customFormat="1" ht="24.75" hidden="1" customHeight="1" outlineLevel="1">
      <c r="B932" s="38"/>
      <c r="C932" s="52"/>
      <c r="D932" s="291" t="str">
        <f t="shared" si="184"/>
        <v/>
      </c>
      <c r="E932" s="3"/>
      <c r="F932" s="3"/>
      <c r="G932" s="3"/>
      <c r="H932" s="3"/>
      <c r="I932" s="3"/>
      <c r="J932" s="3"/>
      <c r="K932" s="3"/>
      <c r="L932" s="356"/>
      <c r="M932" s="3"/>
      <c r="N932" s="3"/>
      <c r="O932" s="3"/>
      <c r="P932" s="3"/>
      <c r="Q932" s="13"/>
      <c r="R932" s="67"/>
      <c r="S932" s="13"/>
      <c r="T932" s="13"/>
      <c r="U932" s="75"/>
      <c r="V932" s="58" t="s">
        <v>3550</v>
      </c>
      <c r="W932" s="59"/>
      <c r="X932" s="41"/>
      <c r="Y932" s="134" t="str">
        <f t="shared" si="185"/>
        <v/>
      </c>
      <c r="Z932" s="135" t="str">
        <f t="shared" si="186"/>
        <v/>
      </c>
      <c r="AA932" s="134"/>
      <c r="AB932" s="303"/>
      <c r="AC932" s="44"/>
      <c r="AD932" s="183" t="str">
        <f t="shared" si="187"/>
        <v/>
      </c>
      <c r="AE932" s="380">
        <v>0.1</v>
      </c>
      <c r="AF932" s="185" t="str">
        <f t="shared" si="188"/>
        <v/>
      </c>
      <c r="AG932" s="186" t="str">
        <f t="shared" si="189"/>
        <v/>
      </c>
      <c r="AH932" s="186" t="str">
        <f t="shared" si="190"/>
        <v/>
      </c>
      <c r="AI932" s="187" t="str">
        <f t="shared" si="191"/>
        <v/>
      </c>
      <c r="AJ932" s="337"/>
      <c r="AK932" s="61"/>
      <c r="AL932" s="372" t="str">
        <f t="shared" si="192"/>
        <v/>
      </c>
      <c r="AM932" s="14"/>
      <c r="AN932" s="15"/>
      <c r="AO932" s="15"/>
      <c r="AP932" s="15"/>
      <c r="AQ932" s="16"/>
      <c r="AR932" s="17"/>
      <c r="AT932" s="25"/>
      <c r="AU932" s="440" t="str">
        <f>IF($AT932="","",VLOOKUP($AT932,リスト!$CL:$CM,2,FALSE))</f>
        <v/>
      </c>
      <c r="AV932" s="449"/>
      <c r="AX932" s="384" t="str">
        <f t="shared" si="193"/>
        <v/>
      </c>
      <c r="AY932" s="384">
        <f t="shared" si="194"/>
        <v>0</v>
      </c>
      <c r="AZ932" s="384">
        <f t="shared" si="195"/>
        <v>0</v>
      </c>
      <c r="BA932" s="384">
        <f t="shared" si="196"/>
        <v>0</v>
      </c>
    </row>
    <row r="933" spans="2:53" s="177" customFormat="1" ht="24.75" hidden="1" customHeight="1" outlineLevel="1">
      <c r="B933" s="38"/>
      <c r="C933" s="52"/>
      <c r="D933" s="291" t="str">
        <f t="shared" si="184"/>
        <v/>
      </c>
      <c r="E933" s="3"/>
      <c r="F933" s="3"/>
      <c r="G933" s="3"/>
      <c r="H933" s="3"/>
      <c r="I933" s="3"/>
      <c r="J933" s="3"/>
      <c r="K933" s="3"/>
      <c r="L933" s="356"/>
      <c r="M933" s="3"/>
      <c r="N933" s="3"/>
      <c r="O933" s="3"/>
      <c r="P933" s="3"/>
      <c r="Q933" s="13"/>
      <c r="R933" s="67"/>
      <c r="S933" s="13"/>
      <c r="T933" s="13"/>
      <c r="U933" s="75"/>
      <c r="V933" s="58" t="s">
        <v>3550</v>
      </c>
      <c r="W933" s="59"/>
      <c r="X933" s="41"/>
      <c r="Y933" s="134" t="str">
        <f t="shared" si="185"/>
        <v/>
      </c>
      <c r="Z933" s="135" t="str">
        <f t="shared" si="186"/>
        <v/>
      </c>
      <c r="AA933" s="134"/>
      <c r="AB933" s="303"/>
      <c r="AC933" s="44"/>
      <c r="AD933" s="183" t="str">
        <f t="shared" si="187"/>
        <v/>
      </c>
      <c r="AE933" s="380">
        <v>0.1</v>
      </c>
      <c r="AF933" s="185" t="str">
        <f t="shared" si="188"/>
        <v/>
      </c>
      <c r="AG933" s="186" t="str">
        <f t="shared" si="189"/>
        <v/>
      </c>
      <c r="AH933" s="186" t="str">
        <f t="shared" si="190"/>
        <v/>
      </c>
      <c r="AI933" s="187" t="str">
        <f t="shared" si="191"/>
        <v/>
      </c>
      <c r="AJ933" s="337"/>
      <c r="AK933" s="61"/>
      <c r="AL933" s="372" t="str">
        <f t="shared" si="192"/>
        <v/>
      </c>
      <c r="AM933" s="14"/>
      <c r="AN933" s="15"/>
      <c r="AO933" s="15"/>
      <c r="AP933" s="15"/>
      <c r="AQ933" s="16"/>
      <c r="AR933" s="17"/>
      <c r="AT933" s="25"/>
      <c r="AU933" s="440" t="str">
        <f>IF($AT933="","",VLOOKUP($AT933,リスト!$CL:$CM,2,FALSE))</f>
        <v/>
      </c>
      <c r="AV933" s="449"/>
      <c r="AX933" s="384" t="str">
        <f t="shared" si="193"/>
        <v/>
      </c>
      <c r="AY933" s="384">
        <f t="shared" si="194"/>
        <v>0</v>
      </c>
      <c r="AZ933" s="384">
        <f t="shared" si="195"/>
        <v>0</v>
      </c>
      <c r="BA933" s="384">
        <f t="shared" si="196"/>
        <v>0</v>
      </c>
    </row>
    <row r="934" spans="2:53" s="177" customFormat="1" ht="24.75" hidden="1" customHeight="1" outlineLevel="1">
      <c r="B934" s="38"/>
      <c r="C934" s="52"/>
      <c r="D934" s="291" t="str">
        <f t="shared" si="184"/>
        <v/>
      </c>
      <c r="E934" s="3"/>
      <c r="F934" s="3"/>
      <c r="G934" s="3"/>
      <c r="H934" s="3"/>
      <c r="I934" s="3"/>
      <c r="J934" s="3"/>
      <c r="K934" s="3"/>
      <c r="L934" s="356"/>
      <c r="M934" s="3"/>
      <c r="N934" s="3"/>
      <c r="O934" s="3"/>
      <c r="P934" s="3"/>
      <c r="Q934" s="13"/>
      <c r="R934" s="67"/>
      <c r="S934" s="13"/>
      <c r="T934" s="13"/>
      <c r="U934" s="75"/>
      <c r="V934" s="58" t="s">
        <v>3550</v>
      </c>
      <c r="W934" s="59"/>
      <c r="X934" s="41"/>
      <c r="Y934" s="134" t="str">
        <f t="shared" si="185"/>
        <v/>
      </c>
      <c r="Z934" s="135" t="str">
        <f t="shared" si="186"/>
        <v/>
      </c>
      <c r="AA934" s="134"/>
      <c r="AB934" s="303"/>
      <c r="AC934" s="44"/>
      <c r="AD934" s="183" t="str">
        <f t="shared" si="187"/>
        <v/>
      </c>
      <c r="AE934" s="380">
        <v>0.1</v>
      </c>
      <c r="AF934" s="185" t="str">
        <f t="shared" si="188"/>
        <v/>
      </c>
      <c r="AG934" s="186" t="str">
        <f t="shared" si="189"/>
        <v/>
      </c>
      <c r="AH934" s="186" t="str">
        <f t="shared" si="190"/>
        <v/>
      </c>
      <c r="AI934" s="187" t="str">
        <f t="shared" si="191"/>
        <v/>
      </c>
      <c r="AJ934" s="337"/>
      <c r="AK934" s="61"/>
      <c r="AL934" s="372" t="str">
        <f t="shared" si="192"/>
        <v/>
      </c>
      <c r="AM934" s="14"/>
      <c r="AN934" s="15"/>
      <c r="AO934" s="15"/>
      <c r="AP934" s="15"/>
      <c r="AQ934" s="16"/>
      <c r="AR934" s="17"/>
      <c r="AT934" s="25"/>
      <c r="AU934" s="440" t="str">
        <f>IF($AT934="","",VLOOKUP($AT934,リスト!$CL:$CM,2,FALSE))</f>
        <v/>
      </c>
      <c r="AV934" s="449"/>
      <c r="AX934" s="384" t="str">
        <f t="shared" si="193"/>
        <v/>
      </c>
      <c r="AY934" s="384">
        <f t="shared" si="194"/>
        <v>0</v>
      </c>
      <c r="AZ934" s="384">
        <f t="shared" si="195"/>
        <v>0</v>
      </c>
      <c r="BA934" s="384">
        <f t="shared" si="196"/>
        <v>0</v>
      </c>
    </row>
    <row r="935" spans="2:53" s="177" customFormat="1" ht="24.75" hidden="1" customHeight="1" outlineLevel="1">
      <c r="B935" s="38"/>
      <c r="C935" s="52"/>
      <c r="D935" s="291" t="str">
        <f t="shared" si="184"/>
        <v/>
      </c>
      <c r="E935" s="3"/>
      <c r="F935" s="3"/>
      <c r="G935" s="3"/>
      <c r="H935" s="3"/>
      <c r="I935" s="3"/>
      <c r="J935" s="3"/>
      <c r="K935" s="3"/>
      <c r="L935" s="356"/>
      <c r="M935" s="3"/>
      <c r="N935" s="3"/>
      <c r="O935" s="3"/>
      <c r="P935" s="3"/>
      <c r="Q935" s="13"/>
      <c r="R935" s="67"/>
      <c r="S935" s="13"/>
      <c r="T935" s="13"/>
      <c r="U935" s="75"/>
      <c r="V935" s="58" t="s">
        <v>3550</v>
      </c>
      <c r="W935" s="59"/>
      <c r="X935" s="41"/>
      <c r="Y935" s="134" t="str">
        <f t="shared" si="185"/>
        <v/>
      </c>
      <c r="Z935" s="135" t="str">
        <f t="shared" si="186"/>
        <v/>
      </c>
      <c r="AA935" s="134"/>
      <c r="AB935" s="303"/>
      <c r="AC935" s="44"/>
      <c r="AD935" s="183" t="str">
        <f t="shared" si="187"/>
        <v/>
      </c>
      <c r="AE935" s="380">
        <v>0.1</v>
      </c>
      <c r="AF935" s="185" t="str">
        <f t="shared" si="188"/>
        <v/>
      </c>
      <c r="AG935" s="186" t="str">
        <f t="shared" si="189"/>
        <v/>
      </c>
      <c r="AH935" s="186" t="str">
        <f t="shared" si="190"/>
        <v/>
      </c>
      <c r="AI935" s="187" t="str">
        <f t="shared" si="191"/>
        <v/>
      </c>
      <c r="AJ935" s="337"/>
      <c r="AK935" s="61"/>
      <c r="AL935" s="372" t="str">
        <f t="shared" si="192"/>
        <v/>
      </c>
      <c r="AM935" s="14"/>
      <c r="AN935" s="15"/>
      <c r="AO935" s="15"/>
      <c r="AP935" s="15"/>
      <c r="AQ935" s="16"/>
      <c r="AR935" s="17"/>
      <c r="AT935" s="25"/>
      <c r="AU935" s="440" t="str">
        <f>IF($AT935="","",VLOOKUP($AT935,リスト!$CL:$CM,2,FALSE))</f>
        <v/>
      </c>
      <c r="AV935" s="449"/>
      <c r="AX935" s="384" t="str">
        <f t="shared" si="193"/>
        <v/>
      </c>
      <c r="AY935" s="384">
        <f t="shared" si="194"/>
        <v>0</v>
      </c>
      <c r="AZ935" s="384">
        <f t="shared" si="195"/>
        <v>0</v>
      </c>
      <c r="BA935" s="384">
        <f t="shared" si="196"/>
        <v>0</v>
      </c>
    </row>
    <row r="936" spans="2:53" s="177" customFormat="1" ht="24.75" hidden="1" customHeight="1" outlineLevel="1">
      <c r="B936" s="38"/>
      <c r="C936" s="52"/>
      <c r="D936" s="291" t="str">
        <f t="shared" si="184"/>
        <v/>
      </c>
      <c r="E936" s="3"/>
      <c r="F936" s="3"/>
      <c r="G936" s="3"/>
      <c r="H936" s="3"/>
      <c r="I936" s="3"/>
      <c r="J936" s="3"/>
      <c r="K936" s="3"/>
      <c r="L936" s="356"/>
      <c r="M936" s="3"/>
      <c r="N936" s="3"/>
      <c r="O936" s="3"/>
      <c r="P936" s="3"/>
      <c r="Q936" s="13"/>
      <c r="R936" s="67"/>
      <c r="S936" s="13"/>
      <c r="T936" s="13"/>
      <c r="U936" s="75"/>
      <c r="V936" s="58" t="s">
        <v>3550</v>
      </c>
      <c r="W936" s="59"/>
      <c r="X936" s="41"/>
      <c r="Y936" s="134" t="str">
        <f t="shared" si="185"/>
        <v/>
      </c>
      <c r="Z936" s="135" t="str">
        <f t="shared" si="186"/>
        <v/>
      </c>
      <c r="AA936" s="134"/>
      <c r="AB936" s="303"/>
      <c r="AC936" s="44"/>
      <c r="AD936" s="183" t="str">
        <f t="shared" si="187"/>
        <v/>
      </c>
      <c r="AE936" s="380">
        <v>0.1</v>
      </c>
      <c r="AF936" s="185" t="str">
        <f t="shared" si="188"/>
        <v/>
      </c>
      <c r="AG936" s="186" t="str">
        <f t="shared" si="189"/>
        <v/>
      </c>
      <c r="AH936" s="186" t="str">
        <f t="shared" si="190"/>
        <v/>
      </c>
      <c r="AI936" s="187" t="str">
        <f t="shared" si="191"/>
        <v/>
      </c>
      <c r="AJ936" s="337"/>
      <c r="AK936" s="61"/>
      <c r="AL936" s="372" t="str">
        <f t="shared" si="192"/>
        <v/>
      </c>
      <c r="AM936" s="14"/>
      <c r="AN936" s="15"/>
      <c r="AO936" s="15"/>
      <c r="AP936" s="15"/>
      <c r="AQ936" s="16"/>
      <c r="AR936" s="17"/>
      <c r="AT936" s="25"/>
      <c r="AU936" s="440" t="str">
        <f>IF($AT936="","",VLOOKUP($AT936,リスト!$CL:$CM,2,FALSE))</f>
        <v/>
      </c>
      <c r="AV936" s="449"/>
      <c r="AX936" s="384" t="str">
        <f t="shared" si="193"/>
        <v/>
      </c>
      <c r="AY936" s="384">
        <f t="shared" si="194"/>
        <v>0</v>
      </c>
      <c r="AZ936" s="384">
        <f t="shared" si="195"/>
        <v>0</v>
      </c>
      <c r="BA936" s="384">
        <f t="shared" si="196"/>
        <v>0</v>
      </c>
    </row>
    <row r="937" spans="2:53" s="177" customFormat="1" ht="24.75" hidden="1" customHeight="1" outlineLevel="1">
      <c r="B937" s="38"/>
      <c r="C937" s="52"/>
      <c r="D937" s="291" t="str">
        <f t="shared" si="184"/>
        <v/>
      </c>
      <c r="E937" s="3"/>
      <c r="F937" s="3"/>
      <c r="G937" s="3"/>
      <c r="H937" s="3"/>
      <c r="I937" s="3"/>
      <c r="J937" s="3"/>
      <c r="K937" s="3"/>
      <c r="L937" s="356"/>
      <c r="M937" s="3"/>
      <c r="N937" s="3"/>
      <c r="O937" s="3"/>
      <c r="P937" s="3"/>
      <c r="Q937" s="13"/>
      <c r="R937" s="67"/>
      <c r="S937" s="13"/>
      <c r="T937" s="13"/>
      <c r="U937" s="75"/>
      <c r="V937" s="58" t="s">
        <v>3550</v>
      </c>
      <c r="W937" s="59"/>
      <c r="X937" s="41"/>
      <c r="Y937" s="134" t="str">
        <f t="shared" si="185"/>
        <v/>
      </c>
      <c r="Z937" s="135" t="str">
        <f t="shared" si="186"/>
        <v/>
      </c>
      <c r="AA937" s="134"/>
      <c r="AB937" s="303"/>
      <c r="AC937" s="44"/>
      <c r="AD937" s="183" t="str">
        <f t="shared" si="187"/>
        <v/>
      </c>
      <c r="AE937" s="380">
        <v>0.1</v>
      </c>
      <c r="AF937" s="185" t="str">
        <f t="shared" si="188"/>
        <v/>
      </c>
      <c r="AG937" s="186" t="str">
        <f t="shared" si="189"/>
        <v/>
      </c>
      <c r="AH937" s="186" t="str">
        <f t="shared" si="190"/>
        <v/>
      </c>
      <c r="AI937" s="187" t="str">
        <f t="shared" si="191"/>
        <v/>
      </c>
      <c r="AJ937" s="337"/>
      <c r="AK937" s="61"/>
      <c r="AL937" s="372" t="str">
        <f t="shared" si="192"/>
        <v/>
      </c>
      <c r="AM937" s="14"/>
      <c r="AN937" s="15"/>
      <c r="AO937" s="15"/>
      <c r="AP937" s="15"/>
      <c r="AQ937" s="16"/>
      <c r="AR937" s="17"/>
      <c r="AT937" s="25"/>
      <c r="AU937" s="440" t="str">
        <f>IF($AT937="","",VLOOKUP($AT937,リスト!$CL:$CM,2,FALSE))</f>
        <v/>
      </c>
      <c r="AV937" s="449"/>
      <c r="AX937" s="384" t="str">
        <f t="shared" si="193"/>
        <v/>
      </c>
      <c r="AY937" s="384">
        <f t="shared" si="194"/>
        <v>0</v>
      </c>
      <c r="AZ937" s="384">
        <f t="shared" si="195"/>
        <v>0</v>
      </c>
      <c r="BA937" s="384">
        <f t="shared" si="196"/>
        <v>0</v>
      </c>
    </row>
    <row r="938" spans="2:53" s="177" customFormat="1" ht="24.75" hidden="1" customHeight="1" outlineLevel="1">
      <c r="B938" s="38"/>
      <c r="C938" s="52"/>
      <c r="D938" s="291" t="str">
        <f t="shared" si="184"/>
        <v/>
      </c>
      <c r="E938" s="3"/>
      <c r="F938" s="3"/>
      <c r="G938" s="3"/>
      <c r="H938" s="3"/>
      <c r="I938" s="3"/>
      <c r="J938" s="3"/>
      <c r="K938" s="3"/>
      <c r="L938" s="356"/>
      <c r="M938" s="3"/>
      <c r="N938" s="3"/>
      <c r="O938" s="3"/>
      <c r="P938" s="3"/>
      <c r="Q938" s="13"/>
      <c r="R938" s="67"/>
      <c r="S938" s="13"/>
      <c r="T938" s="13"/>
      <c r="U938" s="75"/>
      <c r="V938" s="58" t="s">
        <v>3550</v>
      </c>
      <c r="W938" s="59"/>
      <c r="X938" s="41"/>
      <c r="Y938" s="134" t="str">
        <f t="shared" si="185"/>
        <v/>
      </c>
      <c r="Z938" s="135" t="str">
        <f t="shared" si="186"/>
        <v/>
      </c>
      <c r="AA938" s="134"/>
      <c r="AB938" s="303"/>
      <c r="AC938" s="44"/>
      <c r="AD938" s="183" t="str">
        <f t="shared" si="187"/>
        <v/>
      </c>
      <c r="AE938" s="380">
        <v>0.1</v>
      </c>
      <c r="AF938" s="185" t="str">
        <f t="shared" si="188"/>
        <v/>
      </c>
      <c r="AG938" s="186" t="str">
        <f t="shared" si="189"/>
        <v/>
      </c>
      <c r="AH938" s="186" t="str">
        <f t="shared" si="190"/>
        <v/>
      </c>
      <c r="AI938" s="187" t="str">
        <f t="shared" si="191"/>
        <v/>
      </c>
      <c r="AJ938" s="337"/>
      <c r="AK938" s="61"/>
      <c r="AL938" s="372" t="str">
        <f t="shared" si="192"/>
        <v/>
      </c>
      <c r="AM938" s="14"/>
      <c r="AN938" s="15"/>
      <c r="AO938" s="15"/>
      <c r="AP938" s="15"/>
      <c r="AQ938" s="16"/>
      <c r="AR938" s="17"/>
      <c r="AT938" s="25"/>
      <c r="AU938" s="440" t="str">
        <f>IF($AT938="","",VLOOKUP($AT938,リスト!$CL:$CM,2,FALSE))</f>
        <v/>
      </c>
      <c r="AV938" s="449"/>
      <c r="AX938" s="384" t="str">
        <f t="shared" si="193"/>
        <v/>
      </c>
      <c r="AY938" s="384">
        <f t="shared" si="194"/>
        <v>0</v>
      </c>
      <c r="AZ938" s="384">
        <f t="shared" si="195"/>
        <v>0</v>
      </c>
      <c r="BA938" s="384">
        <f t="shared" si="196"/>
        <v>0</v>
      </c>
    </row>
    <row r="939" spans="2:53" s="177" customFormat="1" ht="24.75" hidden="1" customHeight="1" outlineLevel="1">
      <c r="B939" s="38"/>
      <c r="C939" s="52"/>
      <c r="D939" s="291" t="str">
        <f t="shared" si="184"/>
        <v/>
      </c>
      <c r="E939" s="3"/>
      <c r="F939" s="3"/>
      <c r="G939" s="3"/>
      <c r="H939" s="3"/>
      <c r="I939" s="3"/>
      <c r="J939" s="3"/>
      <c r="K939" s="3"/>
      <c r="L939" s="356"/>
      <c r="M939" s="3"/>
      <c r="N939" s="3"/>
      <c r="O939" s="3"/>
      <c r="P939" s="3"/>
      <c r="Q939" s="13"/>
      <c r="R939" s="67"/>
      <c r="S939" s="13"/>
      <c r="T939" s="13"/>
      <c r="U939" s="75"/>
      <c r="V939" s="58" t="s">
        <v>3550</v>
      </c>
      <c r="W939" s="59"/>
      <c r="X939" s="41"/>
      <c r="Y939" s="134" t="str">
        <f t="shared" si="185"/>
        <v/>
      </c>
      <c r="Z939" s="135" t="str">
        <f t="shared" si="186"/>
        <v/>
      </c>
      <c r="AA939" s="134"/>
      <c r="AB939" s="303"/>
      <c r="AC939" s="44"/>
      <c r="AD939" s="183" t="str">
        <f t="shared" si="187"/>
        <v/>
      </c>
      <c r="AE939" s="380">
        <v>0.1</v>
      </c>
      <c r="AF939" s="185" t="str">
        <f t="shared" si="188"/>
        <v/>
      </c>
      <c r="AG939" s="186" t="str">
        <f t="shared" si="189"/>
        <v/>
      </c>
      <c r="AH939" s="186" t="str">
        <f t="shared" si="190"/>
        <v/>
      </c>
      <c r="AI939" s="187" t="str">
        <f t="shared" si="191"/>
        <v/>
      </c>
      <c r="AJ939" s="337"/>
      <c r="AK939" s="61"/>
      <c r="AL939" s="372" t="str">
        <f t="shared" si="192"/>
        <v/>
      </c>
      <c r="AM939" s="14"/>
      <c r="AN939" s="15"/>
      <c r="AO939" s="15"/>
      <c r="AP939" s="15"/>
      <c r="AQ939" s="16"/>
      <c r="AR939" s="17"/>
      <c r="AT939" s="25"/>
      <c r="AU939" s="440" t="str">
        <f>IF($AT939="","",VLOOKUP($AT939,リスト!$CL:$CM,2,FALSE))</f>
        <v/>
      </c>
      <c r="AV939" s="449"/>
      <c r="AX939" s="384" t="str">
        <f t="shared" si="193"/>
        <v/>
      </c>
      <c r="AY939" s="384">
        <f t="shared" si="194"/>
        <v>0</v>
      </c>
      <c r="AZ939" s="384">
        <f t="shared" si="195"/>
        <v>0</v>
      </c>
      <c r="BA939" s="384">
        <f t="shared" si="196"/>
        <v>0</v>
      </c>
    </row>
    <row r="940" spans="2:53" s="177" customFormat="1" ht="24.75" hidden="1" customHeight="1" outlineLevel="1">
      <c r="B940" s="38"/>
      <c r="C940" s="52"/>
      <c r="D940" s="291" t="str">
        <f t="shared" si="184"/>
        <v/>
      </c>
      <c r="E940" s="3"/>
      <c r="F940" s="3"/>
      <c r="G940" s="3"/>
      <c r="H940" s="3"/>
      <c r="I940" s="3"/>
      <c r="J940" s="3"/>
      <c r="K940" s="3"/>
      <c r="L940" s="356"/>
      <c r="M940" s="3"/>
      <c r="N940" s="3"/>
      <c r="O940" s="3"/>
      <c r="P940" s="3"/>
      <c r="Q940" s="13"/>
      <c r="R940" s="67"/>
      <c r="S940" s="13"/>
      <c r="T940" s="13"/>
      <c r="U940" s="75"/>
      <c r="V940" s="58" t="s">
        <v>3550</v>
      </c>
      <c r="W940" s="59"/>
      <c r="X940" s="41"/>
      <c r="Y940" s="134" t="str">
        <f t="shared" si="185"/>
        <v/>
      </c>
      <c r="Z940" s="135" t="str">
        <f t="shared" si="186"/>
        <v/>
      </c>
      <c r="AA940" s="134"/>
      <c r="AB940" s="303"/>
      <c r="AC940" s="44"/>
      <c r="AD940" s="183" t="str">
        <f t="shared" si="187"/>
        <v/>
      </c>
      <c r="AE940" s="380">
        <v>0.1</v>
      </c>
      <c r="AF940" s="185" t="str">
        <f t="shared" si="188"/>
        <v/>
      </c>
      <c r="AG940" s="186" t="str">
        <f t="shared" si="189"/>
        <v/>
      </c>
      <c r="AH940" s="186" t="str">
        <f t="shared" si="190"/>
        <v/>
      </c>
      <c r="AI940" s="187" t="str">
        <f t="shared" si="191"/>
        <v/>
      </c>
      <c r="AJ940" s="337"/>
      <c r="AK940" s="61"/>
      <c r="AL940" s="372" t="str">
        <f t="shared" si="192"/>
        <v/>
      </c>
      <c r="AM940" s="14"/>
      <c r="AN940" s="15"/>
      <c r="AO940" s="15"/>
      <c r="AP940" s="15"/>
      <c r="AQ940" s="16"/>
      <c r="AR940" s="17"/>
      <c r="AT940" s="25"/>
      <c r="AU940" s="440" t="str">
        <f>IF($AT940="","",VLOOKUP($AT940,リスト!$CL:$CM,2,FALSE))</f>
        <v/>
      </c>
      <c r="AV940" s="449"/>
      <c r="AX940" s="384" t="str">
        <f t="shared" si="193"/>
        <v/>
      </c>
      <c r="AY940" s="384">
        <f t="shared" si="194"/>
        <v>0</v>
      </c>
      <c r="AZ940" s="384">
        <f t="shared" si="195"/>
        <v>0</v>
      </c>
      <c r="BA940" s="384">
        <f t="shared" si="196"/>
        <v>0</v>
      </c>
    </row>
    <row r="941" spans="2:53" s="177" customFormat="1" ht="24.75" hidden="1" customHeight="1" outlineLevel="1">
      <c r="B941" s="38"/>
      <c r="C941" s="52"/>
      <c r="D941" s="291" t="str">
        <f t="shared" si="184"/>
        <v/>
      </c>
      <c r="E941" s="3"/>
      <c r="F941" s="3"/>
      <c r="G941" s="3"/>
      <c r="H941" s="3"/>
      <c r="I941" s="3"/>
      <c r="J941" s="3"/>
      <c r="K941" s="3"/>
      <c r="L941" s="356"/>
      <c r="M941" s="3"/>
      <c r="N941" s="3"/>
      <c r="O941" s="3"/>
      <c r="P941" s="3"/>
      <c r="Q941" s="13"/>
      <c r="R941" s="67"/>
      <c r="S941" s="13"/>
      <c r="T941" s="13"/>
      <c r="U941" s="75"/>
      <c r="V941" s="58" t="s">
        <v>3550</v>
      </c>
      <c r="W941" s="59"/>
      <c r="X941" s="41"/>
      <c r="Y941" s="134" t="str">
        <f t="shared" si="185"/>
        <v/>
      </c>
      <c r="Z941" s="135" t="str">
        <f t="shared" si="186"/>
        <v/>
      </c>
      <c r="AA941" s="134"/>
      <c r="AB941" s="303"/>
      <c r="AC941" s="44"/>
      <c r="AD941" s="183" t="str">
        <f t="shared" si="187"/>
        <v/>
      </c>
      <c r="AE941" s="380">
        <v>0.1</v>
      </c>
      <c r="AF941" s="185" t="str">
        <f t="shared" si="188"/>
        <v/>
      </c>
      <c r="AG941" s="186" t="str">
        <f t="shared" si="189"/>
        <v/>
      </c>
      <c r="AH941" s="186" t="str">
        <f t="shared" si="190"/>
        <v/>
      </c>
      <c r="AI941" s="187" t="str">
        <f t="shared" si="191"/>
        <v/>
      </c>
      <c r="AJ941" s="337"/>
      <c r="AK941" s="61"/>
      <c r="AL941" s="372" t="str">
        <f t="shared" si="192"/>
        <v/>
      </c>
      <c r="AM941" s="14"/>
      <c r="AN941" s="15"/>
      <c r="AO941" s="15"/>
      <c r="AP941" s="15"/>
      <c r="AQ941" s="16"/>
      <c r="AR941" s="17"/>
      <c r="AT941" s="25"/>
      <c r="AU941" s="440" t="str">
        <f>IF($AT941="","",VLOOKUP($AT941,リスト!$CL:$CM,2,FALSE))</f>
        <v/>
      </c>
      <c r="AV941" s="449"/>
      <c r="AX941" s="384" t="str">
        <f t="shared" si="193"/>
        <v/>
      </c>
      <c r="AY941" s="384">
        <f t="shared" si="194"/>
        <v>0</v>
      </c>
      <c r="AZ941" s="384">
        <f t="shared" si="195"/>
        <v>0</v>
      </c>
      <c r="BA941" s="384">
        <f t="shared" si="196"/>
        <v>0</v>
      </c>
    </row>
    <row r="942" spans="2:53" s="177" customFormat="1" ht="24.75" hidden="1" customHeight="1" outlineLevel="1">
      <c r="B942" s="38"/>
      <c r="C942" s="52"/>
      <c r="D942" s="291" t="str">
        <f t="shared" si="184"/>
        <v/>
      </c>
      <c r="E942" s="3"/>
      <c r="F942" s="3"/>
      <c r="G942" s="3"/>
      <c r="H942" s="3"/>
      <c r="I942" s="3"/>
      <c r="J942" s="3"/>
      <c r="K942" s="3"/>
      <c r="L942" s="356"/>
      <c r="M942" s="3"/>
      <c r="N942" s="3"/>
      <c r="O942" s="3"/>
      <c r="P942" s="3"/>
      <c r="Q942" s="13"/>
      <c r="R942" s="67"/>
      <c r="S942" s="13"/>
      <c r="T942" s="13"/>
      <c r="U942" s="75"/>
      <c r="V942" s="58" t="s">
        <v>3550</v>
      </c>
      <c r="W942" s="59"/>
      <c r="X942" s="41"/>
      <c r="Y942" s="134" t="str">
        <f t="shared" si="185"/>
        <v/>
      </c>
      <c r="Z942" s="135" t="str">
        <f t="shared" si="186"/>
        <v/>
      </c>
      <c r="AA942" s="134"/>
      <c r="AB942" s="303"/>
      <c r="AC942" s="44"/>
      <c r="AD942" s="183" t="str">
        <f t="shared" si="187"/>
        <v/>
      </c>
      <c r="AE942" s="380">
        <v>0.1</v>
      </c>
      <c r="AF942" s="185" t="str">
        <f t="shared" si="188"/>
        <v/>
      </c>
      <c r="AG942" s="186" t="str">
        <f t="shared" si="189"/>
        <v/>
      </c>
      <c r="AH942" s="186" t="str">
        <f t="shared" si="190"/>
        <v/>
      </c>
      <c r="AI942" s="187" t="str">
        <f t="shared" si="191"/>
        <v/>
      </c>
      <c r="AJ942" s="337"/>
      <c r="AK942" s="61"/>
      <c r="AL942" s="372" t="str">
        <f t="shared" si="192"/>
        <v/>
      </c>
      <c r="AM942" s="14"/>
      <c r="AN942" s="15"/>
      <c r="AO942" s="15"/>
      <c r="AP942" s="15"/>
      <c r="AQ942" s="16"/>
      <c r="AR942" s="17"/>
      <c r="AT942" s="25"/>
      <c r="AU942" s="440" t="str">
        <f>IF($AT942="","",VLOOKUP($AT942,リスト!$CL:$CM,2,FALSE))</f>
        <v/>
      </c>
      <c r="AV942" s="449"/>
      <c r="AX942" s="384" t="str">
        <f t="shared" si="193"/>
        <v/>
      </c>
      <c r="AY942" s="384">
        <f t="shared" si="194"/>
        <v>0</v>
      </c>
      <c r="AZ942" s="384">
        <f t="shared" si="195"/>
        <v>0</v>
      </c>
      <c r="BA942" s="384">
        <f t="shared" si="196"/>
        <v>0</v>
      </c>
    </row>
    <row r="943" spans="2:53" s="177" customFormat="1" ht="24.75" hidden="1" customHeight="1" outlineLevel="1">
      <c r="B943" s="38"/>
      <c r="C943" s="52"/>
      <c r="D943" s="291" t="str">
        <f t="shared" si="184"/>
        <v/>
      </c>
      <c r="E943" s="3"/>
      <c r="F943" s="3"/>
      <c r="G943" s="3"/>
      <c r="H943" s="3"/>
      <c r="I943" s="3"/>
      <c r="J943" s="3"/>
      <c r="K943" s="3"/>
      <c r="L943" s="356"/>
      <c r="M943" s="3"/>
      <c r="N943" s="3"/>
      <c r="O943" s="3"/>
      <c r="P943" s="3"/>
      <c r="Q943" s="13"/>
      <c r="R943" s="67"/>
      <c r="S943" s="13"/>
      <c r="T943" s="13"/>
      <c r="U943" s="75"/>
      <c r="V943" s="58" t="s">
        <v>3550</v>
      </c>
      <c r="W943" s="59"/>
      <c r="X943" s="41"/>
      <c r="Y943" s="134" t="str">
        <f t="shared" si="185"/>
        <v/>
      </c>
      <c r="Z943" s="135" t="str">
        <f t="shared" si="186"/>
        <v/>
      </c>
      <c r="AA943" s="134"/>
      <c r="AB943" s="303"/>
      <c r="AC943" s="44"/>
      <c r="AD943" s="183" t="str">
        <f t="shared" si="187"/>
        <v/>
      </c>
      <c r="AE943" s="380">
        <v>0.1</v>
      </c>
      <c r="AF943" s="185" t="str">
        <f t="shared" si="188"/>
        <v/>
      </c>
      <c r="AG943" s="186" t="str">
        <f t="shared" si="189"/>
        <v/>
      </c>
      <c r="AH943" s="186" t="str">
        <f t="shared" si="190"/>
        <v/>
      </c>
      <c r="AI943" s="187" t="str">
        <f t="shared" si="191"/>
        <v/>
      </c>
      <c r="AJ943" s="337"/>
      <c r="AK943" s="61"/>
      <c r="AL943" s="372" t="str">
        <f t="shared" si="192"/>
        <v/>
      </c>
      <c r="AM943" s="14"/>
      <c r="AN943" s="15"/>
      <c r="AO943" s="15"/>
      <c r="AP943" s="15"/>
      <c r="AQ943" s="16"/>
      <c r="AR943" s="17"/>
      <c r="AT943" s="25"/>
      <c r="AU943" s="440" t="str">
        <f>IF($AT943="","",VLOOKUP($AT943,リスト!$CL:$CM,2,FALSE))</f>
        <v/>
      </c>
      <c r="AV943" s="449"/>
      <c r="AX943" s="384" t="str">
        <f t="shared" si="193"/>
        <v/>
      </c>
      <c r="AY943" s="384">
        <f t="shared" si="194"/>
        <v>0</v>
      </c>
      <c r="AZ943" s="384">
        <f t="shared" si="195"/>
        <v>0</v>
      </c>
      <c r="BA943" s="384">
        <f t="shared" si="196"/>
        <v>0</v>
      </c>
    </row>
    <row r="944" spans="2:53" s="177" customFormat="1" ht="24.75" hidden="1" customHeight="1" outlineLevel="1">
      <c r="B944" s="38"/>
      <c r="C944" s="52"/>
      <c r="D944" s="291" t="str">
        <f t="shared" si="184"/>
        <v/>
      </c>
      <c r="E944" s="3"/>
      <c r="F944" s="3"/>
      <c r="G944" s="3"/>
      <c r="H944" s="3"/>
      <c r="I944" s="3"/>
      <c r="J944" s="3"/>
      <c r="K944" s="3"/>
      <c r="L944" s="356"/>
      <c r="M944" s="3"/>
      <c r="N944" s="3"/>
      <c r="O944" s="3"/>
      <c r="P944" s="3"/>
      <c r="Q944" s="13"/>
      <c r="R944" s="67"/>
      <c r="S944" s="13"/>
      <c r="T944" s="13"/>
      <c r="U944" s="75"/>
      <c r="V944" s="58" t="s">
        <v>3550</v>
      </c>
      <c r="W944" s="59"/>
      <c r="X944" s="41"/>
      <c r="Y944" s="134" t="str">
        <f t="shared" si="185"/>
        <v/>
      </c>
      <c r="Z944" s="135" t="str">
        <f t="shared" si="186"/>
        <v/>
      </c>
      <c r="AA944" s="134"/>
      <c r="AB944" s="303"/>
      <c r="AC944" s="44"/>
      <c r="AD944" s="183" t="str">
        <f t="shared" si="187"/>
        <v/>
      </c>
      <c r="AE944" s="380">
        <v>0.1</v>
      </c>
      <c r="AF944" s="185" t="str">
        <f t="shared" si="188"/>
        <v/>
      </c>
      <c r="AG944" s="186" t="str">
        <f t="shared" si="189"/>
        <v/>
      </c>
      <c r="AH944" s="186" t="str">
        <f t="shared" si="190"/>
        <v/>
      </c>
      <c r="AI944" s="187" t="str">
        <f t="shared" si="191"/>
        <v/>
      </c>
      <c r="AJ944" s="337"/>
      <c r="AK944" s="61"/>
      <c r="AL944" s="372" t="str">
        <f t="shared" si="192"/>
        <v/>
      </c>
      <c r="AM944" s="14"/>
      <c r="AN944" s="15"/>
      <c r="AO944" s="15"/>
      <c r="AP944" s="15"/>
      <c r="AQ944" s="16"/>
      <c r="AR944" s="17"/>
      <c r="AT944" s="25"/>
      <c r="AU944" s="440" t="str">
        <f>IF($AT944="","",VLOOKUP($AT944,リスト!$CL:$CM,2,FALSE))</f>
        <v/>
      </c>
      <c r="AV944" s="449"/>
      <c r="AX944" s="384" t="str">
        <f t="shared" si="193"/>
        <v/>
      </c>
      <c r="AY944" s="384">
        <f t="shared" si="194"/>
        <v>0</v>
      </c>
      <c r="AZ944" s="384">
        <f t="shared" si="195"/>
        <v>0</v>
      </c>
      <c r="BA944" s="384">
        <f t="shared" si="196"/>
        <v>0</v>
      </c>
    </row>
    <row r="945" spans="2:53" s="177" customFormat="1" ht="24.75" hidden="1" customHeight="1" outlineLevel="1">
      <c r="B945" s="38"/>
      <c r="C945" s="52"/>
      <c r="D945" s="291" t="str">
        <f t="shared" si="184"/>
        <v/>
      </c>
      <c r="E945" s="3"/>
      <c r="F945" s="3"/>
      <c r="G945" s="3"/>
      <c r="H945" s="3"/>
      <c r="I945" s="3"/>
      <c r="J945" s="3"/>
      <c r="K945" s="3"/>
      <c r="L945" s="356"/>
      <c r="M945" s="3"/>
      <c r="N945" s="3"/>
      <c r="O945" s="3"/>
      <c r="P945" s="3"/>
      <c r="Q945" s="13"/>
      <c r="R945" s="67"/>
      <c r="S945" s="13"/>
      <c r="T945" s="13"/>
      <c r="U945" s="75"/>
      <c r="V945" s="58" t="s">
        <v>3550</v>
      </c>
      <c r="W945" s="59"/>
      <c r="X945" s="41"/>
      <c r="Y945" s="134" t="str">
        <f t="shared" si="185"/>
        <v/>
      </c>
      <c r="Z945" s="135" t="str">
        <f t="shared" si="186"/>
        <v/>
      </c>
      <c r="AA945" s="134"/>
      <c r="AB945" s="303"/>
      <c r="AC945" s="44"/>
      <c r="AD945" s="183" t="str">
        <f t="shared" si="187"/>
        <v/>
      </c>
      <c r="AE945" s="380">
        <v>0.1</v>
      </c>
      <c r="AF945" s="185" t="str">
        <f t="shared" si="188"/>
        <v/>
      </c>
      <c r="AG945" s="186" t="str">
        <f t="shared" si="189"/>
        <v/>
      </c>
      <c r="AH945" s="186" t="str">
        <f t="shared" si="190"/>
        <v/>
      </c>
      <c r="AI945" s="187" t="str">
        <f t="shared" si="191"/>
        <v/>
      </c>
      <c r="AJ945" s="337"/>
      <c r="AK945" s="61"/>
      <c r="AL945" s="372" t="str">
        <f t="shared" si="192"/>
        <v/>
      </c>
      <c r="AM945" s="14"/>
      <c r="AN945" s="15"/>
      <c r="AO945" s="15"/>
      <c r="AP945" s="15"/>
      <c r="AQ945" s="16"/>
      <c r="AR945" s="17"/>
      <c r="AT945" s="25"/>
      <c r="AU945" s="440" t="str">
        <f>IF($AT945="","",VLOOKUP($AT945,リスト!$CL:$CM,2,FALSE))</f>
        <v/>
      </c>
      <c r="AV945" s="449"/>
      <c r="AX945" s="384" t="str">
        <f t="shared" si="193"/>
        <v/>
      </c>
      <c r="AY945" s="384">
        <f t="shared" si="194"/>
        <v>0</v>
      </c>
      <c r="AZ945" s="384">
        <f t="shared" si="195"/>
        <v>0</v>
      </c>
      <c r="BA945" s="384">
        <f t="shared" si="196"/>
        <v>0</v>
      </c>
    </row>
    <row r="946" spans="2:53" s="177" customFormat="1" ht="24.75" hidden="1" customHeight="1" outlineLevel="1">
      <c r="B946" s="38"/>
      <c r="C946" s="52"/>
      <c r="D946" s="291" t="str">
        <f t="shared" si="184"/>
        <v/>
      </c>
      <c r="E946" s="3"/>
      <c r="F946" s="3"/>
      <c r="G946" s="3"/>
      <c r="H946" s="3"/>
      <c r="I946" s="3"/>
      <c r="J946" s="3"/>
      <c r="K946" s="3"/>
      <c r="L946" s="356"/>
      <c r="M946" s="3"/>
      <c r="N946" s="3"/>
      <c r="O946" s="3"/>
      <c r="P946" s="3"/>
      <c r="Q946" s="13"/>
      <c r="R946" s="67"/>
      <c r="S946" s="13"/>
      <c r="T946" s="13"/>
      <c r="U946" s="75"/>
      <c r="V946" s="58" t="s">
        <v>3550</v>
      </c>
      <c r="W946" s="59"/>
      <c r="X946" s="41"/>
      <c r="Y946" s="134" t="str">
        <f t="shared" si="185"/>
        <v/>
      </c>
      <c r="Z946" s="135" t="str">
        <f t="shared" si="186"/>
        <v/>
      </c>
      <c r="AA946" s="134"/>
      <c r="AB946" s="303"/>
      <c r="AC946" s="44"/>
      <c r="AD946" s="183" t="str">
        <f t="shared" si="187"/>
        <v/>
      </c>
      <c r="AE946" s="380">
        <v>0.1</v>
      </c>
      <c r="AF946" s="185" t="str">
        <f t="shared" si="188"/>
        <v/>
      </c>
      <c r="AG946" s="186" t="str">
        <f t="shared" si="189"/>
        <v/>
      </c>
      <c r="AH946" s="186" t="str">
        <f t="shared" si="190"/>
        <v/>
      </c>
      <c r="AI946" s="187" t="str">
        <f t="shared" si="191"/>
        <v/>
      </c>
      <c r="AJ946" s="337"/>
      <c r="AK946" s="61"/>
      <c r="AL946" s="372" t="str">
        <f t="shared" si="192"/>
        <v/>
      </c>
      <c r="AM946" s="14"/>
      <c r="AN946" s="15"/>
      <c r="AO946" s="15"/>
      <c r="AP946" s="15"/>
      <c r="AQ946" s="16"/>
      <c r="AR946" s="17"/>
      <c r="AT946" s="25"/>
      <c r="AU946" s="440" t="str">
        <f>IF($AT946="","",VLOOKUP($AT946,リスト!$CL:$CM,2,FALSE))</f>
        <v/>
      </c>
      <c r="AV946" s="449"/>
      <c r="AX946" s="384" t="str">
        <f t="shared" si="193"/>
        <v/>
      </c>
      <c r="AY946" s="384">
        <f t="shared" si="194"/>
        <v>0</v>
      </c>
      <c r="AZ946" s="384">
        <f t="shared" si="195"/>
        <v>0</v>
      </c>
      <c r="BA946" s="384">
        <f t="shared" si="196"/>
        <v>0</v>
      </c>
    </row>
    <row r="947" spans="2:53" s="177" customFormat="1" ht="24.75" hidden="1" customHeight="1" outlineLevel="1">
      <c r="B947" s="38"/>
      <c r="C947" s="52"/>
      <c r="D947" s="291" t="str">
        <f t="shared" si="184"/>
        <v/>
      </c>
      <c r="E947" s="3"/>
      <c r="F947" s="3"/>
      <c r="G947" s="3"/>
      <c r="H947" s="3"/>
      <c r="I947" s="3"/>
      <c r="J947" s="3"/>
      <c r="K947" s="3"/>
      <c r="L947" s="356"/>
      <c r="M947" s="3"/>
      <c r="N947" s="3"/>
      <c r="O947" s="3"/>
      <c r="P947" s="3"/>
      <c r="Q947" s="13"/>
      <c r="R947" s="67"/>
      <c r="S947" s="13"/>
      <c r="T947" s="13"/>
      <c r="U947" s="75"/>
      <c r="V947" s="58" t="s">
        <v>3550</v>
      </c>
      <c r="W947" s="59"/>
      <c r="X947" s="41"/>
      <c r="Y947" s="134" t="str">
        <f t="shared" si="185"/>
        <v/>
      </c>
      <c r="Z947" s="135" t="str">
        <f t="shared" si="186"/>
        <v/>
      </c>
      <c r="AA947" s="134"/>
      <c r="AB947" s="303"/>
      <c r="AC947" s="44"/>
      <c r="AD947" s="183" t="str">
        <f t="shared" si="187"/>
        <v/>
      </c>
      <c r="AE947" s="380">
        <v>0.1</v>
      </c>
      <c r="AF947" s="185" t="str">
        <f t="shared" si="188"/>
        <v/>
      </c>
      <c r="AG947" s="186" t="str">
        <f t="shared" si="189"/>
        <v/>
      </c>
      <c r="AH947" s="186" t="str">
        <f t="shared" si="190"/>
        <v/>
      </c>
      <c r="AI947" s="187" t="str">
        <f t="shared" si="191"/>
        <v/>
      </c>
      <c r="AJ947" s="337"/>
      <c r="AK947" s="61"/>
      <c r="AL947" s="372" t="str">
        <f t="shared" si="192"/>
        <v/>
      </c>
      <c r="AM947" s="14"/>
      <c r="AN947" s="15"/>
      <c r="AO947" s="15"/>
      <c r="AP947" s="15"/>
      <c r="AQ947" s="16"/>
      <c r="AR947" s="17"/>
      <c r="AT947" s="25"/>
      <c r="AU947" s="440" t="str">
        <f>IF($AT947="","",VLOOKUP($AT947,リスト!$CL:$CM,2,FALSE))</f>
        <v/>
      </c>
      <c r="AV947" s="449"/>
      <c r="AX947" s="384" t="str">
        <f t="shared" si="193"/>
        <v/>
      </c>
      <c r="AY947" s="384">
        <f t="shared" si="194"/>
        <v>0</v>
      </c>
      <c r="AZ947" s="384">
        <f t="shared" si="195"/>
        <v>0</v>
      </c>
      <c r="BA947" s="384">
        <f t="shared" si="196"/>
        <v>0</v>
      </c>
    </row>
    <row r="948" spans="2:53" s="177" customFormat="1" ht="24.75" hidden="1" customHeight="1" outlineLevel="1">
      <c r="B948" s="38"/>
      <c r="C948" s="52"/>
      <c r="D948" s="291" t="str">
        <f t="shared" si="184"/>
        <v/>
      </c>
      <c r="E948" s="3"/>
      <c r="F948" s="3"/>
      <c r="G948" s="3"/>
      <c r="H948" s="3"/>
      <c r="I948" s="3"/>
      <c r="J948" s="3"/>
      <c r="K948" s="3"/>
      <c r="L948" s="356"/>
      <c r="M948" s="3"/>
      <c r="N948" s="3"/>
      <c r="O948" s="3"/>
      <c r="P948" s="3"/>
      <c r="Q948" s="13"/>
      <c r="R948" s="67"/>
      <c r="S948" s="13"/>
      <c r="T948" s="13"/>
      <c r="U948" s="75"/>
      <c r="V948" s="58" t="s">
        <v>3550</v>
      </c>
      <c r="W948" s="59"/>
      <c r="X948" s="41"/>
      <c r="Y948" s="134" t="str">
        <f t="shared" si="185"/>
        <v/>
      </c>
      <c r="Z948" s="135" t="str">
        <f t="shared" si="186"/>
        <v/>
      </c>
      <c r="AA948" s="134"/>
      <c r="AB948" s="303"/>
      <c r="AC948" s="44"/>
      <c r="AD948" s="183" t="str">
        <f t="shared" si="187"/>
        <v/>
      </c>
      <c r="AE948" s="380">
        <v>0.1</v>
      </c>
      <c r="AF948" s="185" t="str">
        <f t="shared" si="188"/>
        <v/>
      </c>
      <c r="AG948" s="186" t="str">
        <f t="shared" si="189"/>
        <v/>
      </c>
      <c r="AH948" s="186" t="str">
        <f t="shared" si="190"/>
        <v/>
      </c>
      <c r="AI948" s="187" t="str">
        <f t="shared" si="191"/>
        <v/>
      </c>
      <c r="AJ948" s="337"/>
      <c r="AK948" s="61"/>
      <c r="AL948" s="372" t="str">
        <f t="shared" si="192"/>
        <v/>
      </c>
      <c r="AM948" s="14"/>
      <c r="AN948" s="15"/>
      <c r="AO948" s="15"/>
      <c r="AP948" s="15"/>
      <c r="AQ948" s="16"/>
      <c r="AR948" s="17"/>
      <c r="AT948" s="25"/>
      <c r="AU948" s="440" t="str">
        <f>IF($AT948="","",VLOOKUP($AT948,リスト!$CL:$CM,2,FALSE))</f>
        <v/>
      </c>
      <c r="AV948" s="449"/>
      <c r="AX948" s="384" t="str">
        <f t="shared" si="193"/>
        <v/>
      </c>
      <c r="AY948" s="384">
        <f t="shared" si="194"/>
        <v>0</v>
      </c>
      <c r="AZ948" s="384">
        <f t="shared" si="195"/>
        <v>0</v>
      </c>
      <c r="BA948" s="384">
        <f t="shared" si="196"/>
        <v>0</v>
      </c>
    </row>
    <row r="949" spans="2:53" s="177" customFormat="1" ht="24.75" hidden="1" customHeight="1" outlineLevel="1">
      <c r="B949" s="38"/>
      <c r="C949" s="52"/>
      <c r="D949" s="291" t="str">
        <f t="shared" si="184"/>
        <v/>
      </c>
      <c r="E949" s="3"/>
      <c r="F949" s="3"/>
      <c r="G949" s="3"/>
      <c r="H949" s="3"/>
      <c r="I949" s="3"/>
      <c r="J949" s="3"/>
      <c r="K949" s="3"/>
      <c r="L949" s="356"/>
      <c r="M949" s="3"/>
      <c r="N949" s="3"/>
      <c r="O949" s="3"/>
      <c r="P949" s="3"/>
      <c r="Q949" s="13"/>
      <c r="R949" s="67"/>
      <c r="S949" s="13"/>
      <c r="T949" s="13"/>
      <c r="U949" s="75"/>
      <c r="V949" s="58" t="s">
        <v>3550</v>
      </c>
      <c r="W949" s="59"/>
      <c r="X949" s="41"/>
      <c r="Y949" s="134" t="str">
        <f t="shared" si="185"/>
        <v/>
      </c>
      <c r="Z949" s="135" t="str">
        <f t="shared" si="186"/>
        <v/>
      </c>
      <c r="AA949" s="134"/>
      <c r="AB949" s="303"/>
      <c r="AC949" s="44"/>
      <c r="AD949" s="183" t="str">
        <f t="shared" si="187"/>
        <v/>
      </c>
      <c r="AE949" s="380">
        <v>0.1</v>
      </c>
      <c r="AF949" s="185" t="str">
        <f t="shared" si="188"/>
        <v/>
      </c>
      <c r="AG949" s="186" t="str">
        <f t="shared" si="189"/>
        <v/>
      </c>
      <c r="AH949" s="186" t="str">
        <f t="shared" si="190"/>
        <v/>
      </c>
      <c r="AI949" s="187" t="str">
        <f t="shared" si="191"/>
        <v/>
      </c>
      <c r="AJ949" s="337"/>
      <c r="AK949" s="61"/>
      <c r="AL949" s="372" t="str">
        <f t="shared" si="192"/>
        <v/>
      </c>
      <c r="AM949" s="14"/>
      <c r="AN949" s="15"/>
      <c r="AO949" s="15"/>
      <c r="AP949" s="15"/>
      <c r="AQ949" s="16"/>
      <c r="AR949" s="17"/>
      <c r="AT949" s="25"/>
      <c r="AU949" s="440" t="str">
        <f>IF($AT949="","",VLOOKUP($AT949,リスト!$CL:$CM,2,FALSE))</f>
        <v/>
      </c>
      <c r="AV949" s="449"/>
      <c r="AX949" s="384" t="str">
        <f t="shared" si="193"/>
        <v/>
      </c>
      <c r="AY949" s="384">
        <f t="shared" si="194"/>
        <v>0</v>
      </c>
      <c r="AZ949" s="384">
        <f t="shared" si="195"/>
        <v>0</v>
      </c>
      <c r="BA949" s="384">
        <f t="shared" si="196"/>
        <v>0</v>
      </c>
    </row>
    <row r="950" spans="2:53" s="177" customFormat="1" ht="24.75" hidden="1" customHeight="1" outlineLevel="1">
      <c r="B950" s="38"/>
      <c r="C950" s="52"/>
      <c r="D950" s="291" t="str">
        <f t="shared" si="184"/>
        <v/>
      </c>
      <c r="E950" s="3"/>
      <c r="F950" s="3"/>
      <c r="G950" s="3"/>
      <c r="H950" s="3"/>
      <c r="I950" s="3"/>
      <c r="J950" s="3"/>
      <c r="K950" s="3"/>
      <c r="L950" s="356"/>
      <c r="M950" s="3"/>
      <c r="N950" s="3"/>
      <c r="O950" s="3"/>
      <c r="P950" s="3"/>
      <c r="Q950" s="13"/>
      <c r="R950" s="67"/>
      <c r="S950" s="13"/>
      <c r="T950" s="13"/>
      <c r="U950" s="75"/>
      <c r="V950" s="58" t="s">
        <v>3550</v>
      </c>
      <c r="W950" s="59"/>
      <c r="X950" s="41"/>
      <c r="Y950" s="134" t="str">
        <f t="shared" si="185"/>
        <v/>
      </c>
      <c r="Z950" s="135" t="str">
        <f t="shared" si="186"/>
        <v/>
      </c>
      <c r="AA950" s="134"/>
      <c r="AB950" s="303"/>
      <c r="AC950" s="44"/>
      <c r="AD950" s="183" t="str">
        <f t="shared" si="187"/>
        <v/>
      </c>
      <c r="AE950" s="380">
        <v>0.1</v>
      </c>
      <c r="AF950" s="185" t="str">
        <f t="shared" si="188"/>
        <v/>
      </c>
      <c r="AG950" s="186" t="str">
        <f t="shared" si="189"/>
        <v/>
      </c>
      <c r="AH950" s="186" t="str">
        <f t="shared" si="190"/>
        <v/>
      </c>
      <c r="AI950" s="187" t="str">
        <f t="shared" si="191"/>
        <v/>
      </c>
      <c r="AJ950" s="337"/>
      <c r="AK950" s="61"/>
      <c r="AL950" s="372" t="str">
        <f t="shared" si="192"/>
        <v/>
      </c>
      <c r="AM950" s="14"/>
      <c r="AN950" s="15"/>
      <c r="AO950" s="15"/>
      <c r="AP950" s="15"/>
      <c r="AQ950" s="16"/>
      <c r="AR950" s="17"/>
      <c r="AT950" s="25"/>
      <c r="AU950" s="440" t="str">
        <f>IF($AT950="","",VLOOKUP($AT950,リスト!$CL:$CM,2,FALSE))</f>
        <v/>
      </c>
      <c r="AV950" s="449"/>
      <c r="AX950" s="384" t="str">
        <f t="shared" si="193"/>
        <v/>
      </c>
      <c r="AY950" s="384">
        <f t="shared" si="194"/>
        <v>0</v>
      </c>
      <c r="AZ950" s="384">
        <f t="shared" si="195"/>
        <v>0</v>
      </c>
      <c r="BA950" s="384">
        <f t="shared" si="196"/>
        <v>0</v>
      </c>
    </row>
    <row r="951" spans="2:53" s="177" customFormat="1" ht="24.75" hidden="1" customHeight="1" outlineLevel="1">
      <c r="B951" s="38"/>
      <c r="C951" s="52"/>
      <c r="D951" s="291" t="str">
        <f t="shared" si="184"/>
        <v/>
      </c>
      <c r="E951" s="3"/>
      <c r="F951" s="3"/>
      <c r="G951" s="3"/>
      <c r="H951" s="3"/>
      <c r="I951" s="3"/>
      <c r="J951" s="3"/>
      <c r="K951" s="3"/>
      <c r="L951" s="356"/>
      <c r="M951" s="3"/>
      <c r="N951" s="3"/>
      <c r="O951" s="3"/>
      <c r="P951" s="3"/>
      <c r="Q951" s="13"/>
      <c r="R951" s="67"/>
      <c r="S951" s="13"/>
      <c r="T951" s="13"/>
      <c r="U951" s="75"/>
      <c r="V951" s="58" t="s">
        <v>3550</v>
      </c>
      <c r="W951" s="59"/>
      <c r="X951" s="41"/>
      <c r="Y951" s="134" t="str">
        <f t="shared" si="185"/>
        <v/>
      </c>
      <c r="Z951" s="135" t="str">
        <f t="shared" si="186"/>
        <v/>
      </c>
      <c r="AA951" s="134"/>
      <c r="AB951" s="303"/>
      <c r="AC951" s="44"/>
      <c r="AD951" s="183" t="str">
        <f t="shared" si="187"/>
        <v/>
      </c>
      <c r="AE951" s="380">
        <v>0.1</v>
      </c>
      <c r="AF951" s="185" t="str">
        <f t="shared" si="188"/>
        <v/>
      </c>
      <c r="AG951" s="186" t="str">
        <f t="shared" si="189"/>
        <v/>
      </c>
      <c r="AH951" s="186" t="str">
        <f t="shared" si="190"/>
        <v/>
      </c>
      <c r="AI951" s="187" t="str">
        <f t="shared" si="191"/>
        <v/>
      </c>
      <c r="AJ951" s="337"/>
      <c r="AK951" s="61"/>
      <c r="AL951" s="372" t="str">
        <f t="shared" si="192"/>
        <v/>
      </c>
      <c r="AM951" s="14"/>
      <c r="AN951" s="15"/>
      <c r="AO951" s="15"/>
      <c r="AP951" s="15"/>
      <c r="AQ951" s="16"/>
      <c r="AR951" s="17"/>
      <c r="AT951" s="25"/>
      <c r="AU951" s="440" t="str">
        <f>IF($AT951="","",VLOOKUP($AT951,リスト!$CL:$CM,2,FALSE))</f>
        <v/>
      </c>
      <c r="AV951" s="449"/>
      <c r="AX951" s="384" t="str">
        <f t="shared" si="193"/>
        <v/>
      </c>
      <c r="AY951" s="384">
        <f t="shared" si="194"/>
        <v>0</v>
      </c>
      <c r="AZ951" s="384">
        <f t="shared" si="195"/>
        <v>0</v>
      </c>
      <c r="BA951" s="384">
        <f t="shared" si="196"/>
        <v>0</v>
      </c>
    </row>
    <row r="952" spans="2:53" s="177" customFormat="1" ht="24.75" hidden="1" customHeight="1" outlineLevel="1">
      <c r="B952" s="38"/>
      <c r="C952" s="52"/>
      <c r="D952" s="291" t="str">
        <f t="shared" si="184"/>
        <v/>
      </c>
      <c r="E952" s="3"/>
      <c r="F952" s="3"/>
      <c r="G952" s="3"/>
      <c r="H952" s="3"/>
      <c r="I952" s="3"/>
      <c r="J952" s="3"/>
      <c r="K952" s="3"/>
      <c r="L952" s="356"/>
      <c r="M952" s="3"/>
      <c r="N952" s="3"/>
      <c r="O952" s="3"/>
      <c r="P952" s="3"/>
      <c r="Q952" s="13"/>
      <c r="R952" s="67"/>
      <c r="S952" s="13"/>
      <c r="T952" s="13"/>
      <c r="U952" s="75"/>
      <c r="V952" s="58" t="s">
        <v>3550</v>
      </c>
      <c r="W952" s="59"/>
      <c r="X952" s="41"/>
      <c r="Y952" s="134" t="str">
        <f t="shared" si="185"/>
        <v/>
      </c>
      <c r="Z952" s="135" t="str">
        <f t="shared" si="186"/>
        <v/>
      </c>
      <c r="AA952" s="134"/>
      <c r="AB952" s="303"/>
      <c r="AC952" s="44"/>
      <c r="AD952" s="183" t="str">
        <f t="shared" si="187"/>
        <v/>
      </c>
      <c r="AE952" s="380">
        <v>0.1</v>
      </c>
      <c r="AF952" s="185" t="str">
        <f t="shared" si="188"/>
        <v/>
      </c>
      <c r="AG952" s="186" t="str">
        <f t="shared" si="189"/>
        <v/>
      </c>
      <c r="AH952" s="186" t="str">
        <f t="shared" si="190"/>
        <v/>
      </c>
      <c r="AI952" s="187" t="str">
        <f t="shared" si="191"/>
        <v/>
      </c>
      <c r="AJ952" s="337"/>
      <c r="AK952" s="61"/>
      <c r="AL952" s="372" t="str">
        <f t="shared" si="192"/>
        <v/>
      </c>
      <c r="AM952" s="14"/>
      <c r="AN952" s="15"/>
      <c r="AO952" s="15"/>
      <c r="AP952" s="15"/>
      <c r="AQ952" s="16"/>
      <c r="AR952" s="17"/>
      <c r="AT952" s="25"/>
      <c r="AU952" s="440" t="str">
        <f>IF($AT952="","",VLOOKUP($AT952,リスト!$CL:$CM,2,FALSE))</f>
        <v/>
      </c>
      <c r="AV952" s="449"/>
      <c r="AX952" s="384" t="str">
        <f t="shared" si="193"/>
        <v/>
      </c>
      <c r="AY952" s="384">
        <f t="shared" si="194"/>
        <v>0</v>
      </c>
      <c r="AZ952" s="384">
        <f t="shared" si="195"/>
        <v>0</v>
      </c>
      <c r="BA952" s="384">
        <f t="shared" si="196"/>
        <v>0</v>
      </c>
    </row>
    <row r="953" spans="2:53" s="177" customFormat="1" ht="24.75" hidden="1" customHeight="1" outlineLevel="1">
      <c r="B953" s="38"/>
      <c r="C953" s="52"/>
      <c r="D953" s="291" t="str">
        <f t="shared" si="184"/>
        <v/>
      </c>
      <c r="E953" s="3"/>
      <c r="F953" s="3"/>
      <c r="G953" s="3"/>
      <c r="H953" s="3"/>
      <c r="I953" s="3"/>
      <c r="J953" s="3"/>
      <c r="K953" s="3"/>
      <c r="L953" s="356"/>
      <c r="M953" s="3"/>
      <c r="N953" s="3"/>
      <c r="O953" s="3"/>
      <c r="P953" s="3"/>
      <c r="Q953" s="13"/>
      <c r="R953" s="67"/>
      <c r="S953" s="13"/>
      <c r="T953" s="13"/>
      <c r="U953" s="75"/>
      <c r="V953" s="58" t="s">
        <v>3550</v>
      </c>
      <c r="W953" s="59"/>
      <c r="X953" s="41"/>
      <c r="Y953" s="134" t="str">
        <f t="shared" si="185"/>
        <v/>
      </c>
      <c r="Z953" s="135" t="str">
        <f t="shared" si="186"/>
        <v/>
      </c>
      <c r="AA953" s="134"/>
      <c r="AB953" s="303"/>
      <c r="AC953" s="44"/>
      <c r="AD953" s="183" t="str">
        <f t="shared" si="187"/>
        <v/>
      </c>
      <c r="AE953" s="380">
        <v>0.1</v>
      </c>
      <c r="AF953" s="185" t="str">
        <f t="shared" si="188"/>
        <v/>
      </c>
      <c r="AG953" s="186" t="str">
        <f t="shared" si="189"/>
        <v/>
      </c>
      <c r="AH953" s="186" t="str">
        <f t="shared" si="190"/>
        <v/>
      </c>
      <c r="AI953" s="187" t="str">
        <f t="shared" si="191"/>
        <v/>
      </c>
      <c r="AJ953" s="337"/>
      <c r="AK953" s="61"/>
      <c r="AL953" s="372" t="str">
        <f t="shared" si="192"/>
        <v/>
      </c>
      <c r="AM953" s="14"/>
      <c r="AN953" s="15"/>
      <c r="AO953" s="15"/>
      <c r="AP953" s="15"/>
      <c r="AQ953" s="16"/>
      <c r="AR953" s="17"/>
      <c r="AT953" s="25"/>
      <c r="AU953" s="440" t="str">
        <f>IF($AT953="","",VLOOKUP($AT953,リスト!$CL:$CM,2,FALSE))</f>
        <v/>
      </c>
      <c r="AV953" s="449"/>
      <c r="AX953" s="384" t="str">
        <f t="shared" si="193"/>
        <v/>
      </c>
      <c r="AY953" s="384">
        <f t="shared" si="194"/>
        <v>0</v>
      </c>
      <c r="AZ953" s="384">
        <f t="shared" si="195"/>
        <v>0</v>
      </c>
      <c r="BA953" s="384">
        <f t="shared" si="196"/>
        <v>0</v>
      </c>
    </row>
    <row r="954" spans="2:53" s="177" customFormat="1" ht="24.75" hidden="1" customHeight="1" outlineLevel="1">
      <c r="B954" s="38"/>
      <c r="C954" s="52"/>
      <c r="D954" s="291" t="str">
        <f t="shared" si="184"/>
        <v/>
      </c>
      <c r="E954" s="3"/>
      <c r="F954" s="3"/>
      <c r="G954" s="3"/>
      <c r="H954" s="3"/>
      <c r="I954" s="3"/>
      <c r="J954" s="3"/>
      <c r="K954" s="3"/>
      <c r="L954" s="356"/>
      <c r="M954" s="3"/>
      <c r="N954" s="3"/>
      <c r="O954" s="3"/>
      <c r="P954" s="3"/>
      <c r="Q954" s="13"/>
      <c r="R954" s="67"/>
      <c r="S954" s="13"/>
      <c r="T954" s="13"/>
      <c r="U954" s="75"/>
      <c r="V954" s="58" t="s">
        <v>3550</v>
      </c>
      <c r="W954" s="59"/>
      <c r="X954" s="41"/>
      <c r="Y954" s="134" t="str">
        <f t="shared" si="185"/>
        <v/>
      </c>
      <c r="Z954" s="135" t="str">
        <f t="shared" si="186"/>
        <v/>
      </c>
      <c r="AA954" s="134"/>
      <c r="AB954" s="303"/>
      <c r="AC954" s="44"/>
      <c r="AD954" s="183" t="str">
        <f t="shared" si="187"/>
        <v/>
      </c>
      <c r="AE954" s="380">
        <v>0.1</v>
      </c>
      <c r="AF954" s="185" t="str">
        <f t="shared" si="188"/>
        <v/>
      </c>
      <c r="AG954" s="186" t="str">
        <f t="shared" si="189"/>
        <v/>
      </c>
      <c r="AH954" s="186" t="str">
        <f t="shared" si="190"/>
        <v/>
      </c>
      <c r="AI954" s="187" t="str">
        <f t="shared" si="191"/>
        <v/>
      </c>
      <c r="AJ954" s="337"/>
      <c r="AK954" s="61"/>
      <c r="AL954" s="372" t="str">
        <f t="shared" si="192"/>
        <v/>
      </c>
      <c r="AM954" s="14"/>
      <c r="AN954" s="15"/>
      <c r="AO954" s="15"/>
      <c r="AP954" s="15"/>
      <c r="AQ954" s="16"/>
      <c r="AR954" s="17"/>
      <c r="AT954" s="25"/>
      <c r="AU954" s="440" t="str">
        <f>IF($AT954="","",VLOOKUP($AT954,リスト!$CL:$CM,2,FALSE))</f>
        <v/>
      </c>
      <c r="AV954" s="449"/>
      <c r="AX954" s="384" t="str">
        <f t="shared" si="193"/>
        <v/>
      </c>
      <c r="AY954" s="384">
        <f t="shared" si="194"/>
        <v>0</v>
      </c>
      <c r="AZ954" s="384">
        <f t="shared" si="195"/>
        <v>0</v>
      </c>
      <c r="BA954" s="384">
        <f t="shared" si="196"/>
        <v>0</v>
      </c>
    </row>
    <row r="955" spans="2:53" s="177" customFormat="1" ht="24.75" hidden="1" customHeight="1" outlineLevel="1">
      <c r="B955" s="38"/>
      <c r="C955" s="52"/>
      <c r="D955" s="291" t="str">
        <f t="shared" si="184"/>
        <v/>
      </c>
      <c r="E955" s="3"/>
      <c r="F955" s="3"/>
      <c r="G955" s="3"/>
      <c r="H955" s="3"/>
      <c r="I955" s="3"/>
      <c r="J955" s="3"/>
      <c r="K955" s="3"/>
      <c r="L955" s="356"/>
      <c r="M955" s="3"/>
      <c r="N955" s="3"/>
      <c r="O955" s="3"/>
      <c r="P955" s="3"/>
      <c r="Q955" s="13"/>
      <c r="R955" s="67"/>
      <c r="S955" s="13"/>
      <c r="T955" s="13"/>
      <c r="U955" s="75"/>
      <c r="V955" s="58" t="s">
        <v>3550</v>
      </c>
      <c r="W955" s="59"/>
      <c r="X955" s="41"/>
      <c r="Y955" s="134" t="str">
        <f t="shared" si="185"/>
        <v/>
      </c>
      <c r="Z955" s="135" t="str">
        <f t="shared" si="186"/>
        <v/>
      </c>
      <c r="AA955" s="134"/>
      <c r="AB955" s="303"/>
      <c r="AC955" s="44"/>
      <c r="AD955" s="183" t="str">
        <f t="shared" si="187"/>
        <v/>
      </c>
      <c r="AE955" s="380">
        <v>0.1</v>
      </c>
      <c r="AF955" s="185" t="str">
        <f t="shared" si="188"/>
        <v/>
      </c>
      <c r="AG955" s="186" t="str">
        <f t="shared" si="189"/>
        <v/>
      </c>
      <c r="AH955" s="186" t="str">
        <f t="shared" si="190"/>
        <v/>
      </c>
      <c r="AI955" s="187" t="str">
        <f t="shared" si="191"/>
        <v/>
      </c>
      <c r="AJ955" s="337"/>
      <c r="AK955" s="61"/>
      <c r="AL955" s="372" t="str">
        <f t="shared" si="192"/>
        <v/>
      </c>
      <c r="AM955" s="14"/>
      <c r="AN955" s="15"/>
      <c r="AO955" s="15"/>
      <c r="AP955" s="15"/>
      <c r="AQ955" s="16"/>
      <c r="AR955" s="17"/>
      <c r="AT955" s="25"/>
      <c r="AU955" s="440" t="str">
        <f>IF($AT955="","",VLOOKUP($AT955,リスト!$CL:$CM,2,FALSE))</f>
        <v/>
      </c>
      <c r="AV955" s="449"/>
      <c r="AX955" s="384" t="str">
        <f t="shared" si="193"/>
        <v/>
      </c>
      <c r="AY955" s="384">
        <f t="shared" si="194"/>
        <v>0</v>
      </c>
      <c r="AZ955" s="384">
        <f t="shared" si="195"/>
        <v>0</v>
      </c>
      <c r="BA955" s="384">
        <f t="shared" si="196"/>
        <v>0</v>
      </c>
    </row>
    <row r="956" spans="2:53" s="177" customFormat="1" ht="24.75" hidden="1" customHeight="1" outlineLevel="1">
      <c r="B956" s="38"/>
      <c r="C956" s="52"/>
      <c r="D956" s="291" t="str">
        <f t="shared" si="184"/>
        <v/>
      </c>
      <c r="E956" s="3"/>
      <c r="F956" s="3"/>
      <c r="G956" s="3"/>
      <c r="H956" s="3"/>
      <c r="I956" s="3"/>
      <c r="J956" s="3"/>
      <c r="K956" s="3"/>
      <c r="L956" s="356"/>
      <c r="M956" s="3"/>
      <c r="N956" s="3"/>
      <c r="O956" s="3"/>
      <c r="P956" s="3"/>
      <c r="Q956" s="13"/>
      <c r="R956" s="67"/>
      <c r="S956" s="13"/>
      <c r="T956" s="13"/>
      <c r="U956" s="75"/>
      <c r="V956" s="58" t="s">
        <v>3550</v>
      </c>
      <c r="W956" s="59"/>
      <c r="X956" s="41"/>
      <c r="Y956" s="134" t="str">
        <f t="shared" si="185"/>
        <v/>
      </c>
      <c r="Z956" s="135" t="str">
        <f t="shared" si="186"/>
        <v/>
      </c>
      <c r="AA956" s="134"/>
      <c r="AB956" s="303"/>
      <c r="AC956" s="44"/>
      <c r="AD956" s="183" t="str">
        <f t="shared" si="187"/>
        <v/>
      </c>
      <c r="AE956" s="380">
        <v>0.1</v>
      </c>
      <c r="AF956" s="185" t="str">
        <f t="shared" si="188"/>
        <v/>
      </c>
      <c r="AG956" s="186" t="str">
        <f t="shared" si="189"/>
        <v/>
      </c>
      <c r="AH956" s="186" t="str">
        <f t="shared" si="190"/>
        <v/>
      </c>
      <c r="AI956" s="187" t="str">
        <f t="shared" si="191"/>
        <v/>
      </c>
      <c r="AJ956" s="337"/>
      <c r="AK956" s="61"/>
      <c r="AL956" s="372" t="str">
        <f t="shared" si="192"/>
        <v/>
      </c>
      <c r="AM956" s="14"/>
      <c r="AN956" s="15"/>
      <c r="AO956" s="15"/>
      <c r="AP956" s="15"/>
      <c r="AQ956" s="16"/>
      <c r="AR956" s="17"/>
      <c r="AT956" s="25"/>
      <c r="AU956" s="440" t="str">
        <f>IF($AT956="","",VLOOKUP($AT956,リスト!$CL:$CM,2,FALSE))</f>
        <v/>
      </c>
      <c r="AV956" s="449"/>
      <c r="AX956" s="384" t="str">
        <f t="shared" si="193"/>
        <v/>
      </c>
      <c r="AY956" s="384">
        <f t="shared" si="194"/>
        <v>0</v>
      </c>
      <c r="AZ956" s="384">
        <f t="shared" si="195"/>
        <v>0</v>
      </c>
      <c r="BA956" s="384">
        <f t="shared" si="196"/>
        <v>0</v>
      </c>
    </row>
    <row r="957" spans="2:53" s="177" customFormat="1" ht="24.75" hidden="1" customHeight="1" outlineLevel="1">
      <c r="B957" s="38"/>
      <c r="C957" s="52"/>
      <c r="D957" s="291" t="str">
        <f t="shared" si="184"/>
        <v/>
      </c>
      <c r="E957" s="3"/>
      <c r="F957" s="3"/>
      <c r="G957" s="3"/>
      <c r="H957" s="3"/>
      <c r="I957" s="3"/>
      <c r="J957" s="3"/>
      <c r="K957" s="3"/>
      <c r="L957" s="356"/>
      <c r="M957" s="3"/>
      <c r="N957" s="3"/>
      <c r="O957" s="3"/>
      <c r="P957" s="3"/>
      <c r="Q957" s="13"/>
      <c r="R957" s="67"/>
      <c r="S957" s="13"/>
      <c r="T957" s="13"/>
      <c r="U957" s="75"/>
      <c r="V957" s="58" t="s">
        <v>3550</v>
      </c>
      <c r="W957" s="59"/>
      <c r="X957" s="41"/>
      <c r="Y957" s="134" t="str">
        <f t="shared" si="185"/>
        <v/>
      </c>
      <c r="Z957" s="135" t="str">
        <f t="shared" si="186"/>
        <v/>
      </c>
      <c r="AA957" s="134"/>
      <c r="AB957" s="303"/>
      <c r="AC957" s="44"/>
      <c r="AD957" s="183" t="str">
        <f t="shared" si="187"/>
        <v/>
      </c>
      <c r="AE957" s="380">
        <v>0.1</v>
      </c>
      <c r="AF957" s="185" t="str">
        <f t="shared" si="188"/>
        <v/>
      </c>
      <c r="AG957" s="186" t="str">
        <f t="shared" si="189"/>
        <v/>
      </c>
      <c r="AH957" s="186" t="str">
        <f t="shared" si="190"/>
        <v/>
      </c>
      <c r="AI957" s="187" t="str">
        <f t="shared" si="191"/>
        <v/>
      </c>
      <c r="AJ957" s="337"/>
      <c r="AK957" s="61"/>
      <c r="AL957" s="372" t="str">
        <f t="shared" si="192"/>
        <v/>
      </c>
      <c r="AM957" s="14"/>
      <c r="AN957" s="15"/>
      <c r="AO957" s="15"/>
      <c r="AP957" s="15"/>
      <c r="AQ957" s="16"/>
      <c r="AR957" s="17"/>
      <c r="AT957" s="25"/>
      <c r="AU957" s="440" t="str">
        <f>IF($AT957="","",VLOOKUP($AT957,リスト!$CL:$CM,2,FALSE))</f>
        <v/>
      </c>
      <c r="AV957" s="449"/>
      <c r="AX957" s="384" t="str">
        <f t="shared" si="193"/>
        <v/>
      </c>
      <c r="AY957" s="384">
        <f t="shared" si="194"/>
        <v>0</v>
      </c>
      <c r="AZ957" s="384">
        <f t="shared" si="195"/>
        <v>0</v>
      </c>
      <c r="BA957" s="384">
        <f t="shared" si="196"/>
        <v>0</v>
      </c>
    </row>
    <row r="958" spans="2:53" s="177" customFormat="1" ht="24.75" hidden="1" customHeight="1" outlineLevel="1">
      <c r="B958" s="38"/>
      <c r="C958" s="52"/>
      <c r="D958" s="291" t="str">
        <f t="shared" si="184"/>
        <v/>
      </c>
      <c r="E958" s="3"/>
      <c r="F958" s="3"/>
      <c r="G958" s="3"/>
      <c r="H958" s="3"/>
      <c r="I958" s="3"/>
      <c r="J958" s="3"/>
      <c r="K958" s="3"/>
      <c r="L958" s="356"/>
      <c r="M958" s="3"/>
      <c r="N958" s="3"/>
      <c r="O958" s="3"/>
      <c r="P958" s="3"/>
      <c r="Q958" s="13"/>
      <c r="R958" s="67"/>
      <c r="S958" s="13"/>
      <c r="T958" s="13"/>
      <c r="U958" s="75"/>
      <c r="V958" s="58" t="s">
        <v>3550</v>
      </c>
      <c r="W958" s="59"/>
      <c r="X958" s="41"/>
      <c r="Y958" s="134" t="str">
        <f t="shared" si="185"/>
        <v/>
      </c>
      <c r="Z958" s="135" t="str">
        <f t="shared" si="186"/>
        <v/>
      </c>
      <c r="AA958" s="134"/>
      <c r="AB958" s="303"/>
      <c r="AC958" s="44"/>
      <c r="AD958" s="183" t="str">
        <f t="shared" si="187"/>
        <v/>
      </c>
      <c r="AE958" s="380">
        <v>0.1</v>
      </c>
      <c r="AF958" s="185" t="str">
        <f t="shared" si="188"/>
        <v/>
      </c>
      <c r="AG958" s="186" t="str">
        <f t="shared" si="189"/>
        <v/>
      </c>
      <c r="AH958" s="186" t="str">
        <f t="shared" si="190"/>
        <v/>
      </c>
      <c r="AI958" s="187" t="str">
        <f t="shared" si="191"/>
        <v/>
      </c>
      <c r="AJ958" s="337"/>
      <c r="AK958" s="61"/>
      <c r="AL958" s="372" t="str">
        <f t="shared" si="192"/>
        <v/>
      </c>
      <c r="AM958" s="14"/>
      <c r="AN958" s="15"/>
      <c r="AO958" s="15"/>
      <c r="AP958" s="15"/>
      <c r="AQ958" s="16"/>
      <c r="AR958" s="17"/>
      <c r="AT958" s="25"/>
      <c r="AU958" s="440" t="str">
        <f>IF($AT958="","",VLOOKUP($AT958,リスト!$CL:$CM,2,FALSE))</f>
        <v/>
      </c>
      <c r="AV958" s="449"/>
      <c r="AX958" s="384" t="str">
        <f t="shared" si="193"/>
        <v/>
      </c>
      <c r="AY958" s="384">
        <f t="shared" si="194"/>
        <v>0</v>
      </c>
      <c r="AZ958" s="384">
        <f t="shared" si="195"/>
        <v>0</v>
      </c>
      <c r="BA958" s="384">
        <f t="shared" si="196"/>
        <v>0</v>
      </c>
    </row>
    <row r="959" spans="2:53" s="177" customFormat="1" ht="24.75" hidden="1" customHeight="1" outlineLevel="1">
      <c r="B959" s="38"/>
      <c r="C959" s="52"/>
      <c r="D959" s="291" t="str">
        <f t="shared" si="184"/>
        <v/>
      </c>
      <c r="E959" s="3"/>
      <c r="F959" s="3"/>
      <c r="G959" s="3"/>
      <c r="H959" s="3"/>
      <c r="I959" s="3"/>
      <c r="J959" s="3"/>
      <c r="K959" s="3"/>
      <c r="L959" s="356"/>
      <c r="M959" s="3"/>
      <c r="N959" s="3"/>
      <c r="O959" s="3"/>
      <c r="P959" s="3"/>
      <c r="Q959" s="13"/>
      <c r="R959" s="67"/>
      <c r="S959" s="13"/>
      <c r="T959" s="13"/>
      <c r="U959" s="75"/>
      <c r="V959" s="58" t="s">
        <v>3550</v>
      </c>
      <c r="W959" s="59"/>
      <c r="X959" s="41"/>
      <c r="Y959" s="134" t="str">
        <f t="shared" si="185"/>
        <v/>
      </c>
      <c r="Z959" s="135" t="str">
        <f t="shared" si="186"/>
        <v/>
      </c>
      <c r="AA959" s="134"/>
      <c r="AB959" s="303"/>
      <c r="AC959" s="44"/>
      <c r="AD959" s="183" t="str">
        <f t="shared" si="187"/>
        <v/>
      </c>
      <c r="AE959" s="380">
        <v>0.1</v>
      </c>
      <c r="AF959" s="185" t="str">
        <f t="shared" si="188"/>
        <v/>
      </c>
      <c r="AG959" s="186" t="str">
        <f t="shared" si="189"/>
        <v/>
      </c>
      <c r="AH959" s="186" t="str">
        <f t="shared" si="190"/>
        <v/>
      </c>
      <c r="AI959" s="187" t="str">
        <f t="shared" si="191"/>
        <v/>
      </c>
      <c r="AJ959" s="337"/>
      <c r="AK959" s="61"/>
      <c r="AL959" s="372" t="str">
        <f t="shared" si="192"/>
        <v/>
      </c>
      <c r="AM959" s="14"/>
      <c r="AN959" s="15"/>
      <c r="AO959" s="15"/>
      <c r="AP959" s="15"/>
      <c r="AQ959" s="16"/>
      <c r="AR959" s="17"/>
      <c r="AT959" s="25"/>
      <c r="AU959" s="440" t="str">
        <f>IF($AT959="","",VLOOKUP($AT959,リスト!$CL:$CM,2,FALSE))</f>
        <v/>
      </c>
      <c r="AV959" s="449"/>
      <c r="AX959" s="384" t="str">
        <f t="shared" si="193"/>
        <v/>
      </c>
      <c r="AY959" s="384">
        <f t="shared" si="194"/>
        <v>0</v>
      </c>
      <c r="AZ959" s="384">
        <f t="shared" si="195"/>
        <v>0</v>
      </c>
      <c r="BA959" s="384">
        <f t="shared" si="196"/>
        <v>0</v>
      </c>
    </row>
    <row r="960" spans="2:53" s="177" customFormat="1" ht="24.75" hidden="1" customHeight="1" outlineLevel="1">
      <c r="B960" s="38"/>
      <c r="C960" s="52"/>
      <c r="D960" s="291" t="str">
        <f t="shared" si="184"/>
        <v/>
      </c>
      <c r="E960" s="3"/>
      <c r="F960" s="3"/>
      <c r="G960" s="3"/>
      <c r="H960" s="3"/>
      <c r="I960" s="3"/>
      <c r="J960" s="3"/>
      <c r="K960" s="3"/>
      <c r="L960" s="356"/>
      <c r="M960" s="3"/>
      <c r="N960" s="3"/>
      <c r="O960" s="3"/>
      <c r="P960" s="3"/>
      <c r="Q960" s="13"/>
      <c r="R960" s="67"/>
      <c r="S960" s="13"/>
      <c r="T960" s="13"/>
      <c r="U960" s="75"/>
      <c r="V960" s="58" t="s">
        <v>3550</v>
      </c>
      <c r="W960" s="59"/>
      <c r="X960" s="41"/>
      <c r="Y960" s="134" t="str">
        <f t="shared" si="185"/>
        <v/>
      </c>
      <c r="Z960" s="135" t="str">
        <f t="shared" si="186"/>
        <v/>
      </c>
      <c r="AA960" s="134"/>
      <c r="AB960" s="303"/>
      <c r="AC960" s="44"/>
      <c r="AD960" s="183" t="str">
        <f t="shared" si="187"/>
        <v/>
      </c>
      <c r="AE960" s="380">
        <v>0.1</v>
      </c>
      <c r="AF960" s="185" t="str">
        <f t="shared" si="188"/>
        <v/>
      </c>
      <c r="AG960" s="186" t="str">
        <f t="shared" si="189"/>
        <v/>
      </c>
      <c r="AH960" s="186" t="str">
        <f t="shared" si="190"/>
        <v/>
      </c>
      <c r="AI960" s="187" t="str">
        <f t="shared" si="191"/>
        <v/>
      </c>
      <c r="AJ960" s="337"/>
      <c r="AK960" s="61"/>
      <c r="AL960" s="372" t="str">
        <f t="shared" si="192"/>
        <v/>
      </c>
      <c r="AM960" s="14"/>
      <c r="AN960" s="15"/>
      <c r="AO960" s="15"/>
      <c r="AP960" s="15"/>
      <c r="AQ960" s="16"/>
      <c r="AR960" s="17"/>
      <c r="AT960" s="25"/>
      <c r="AU960" s="440" t="str">
        <f>IF($AT960="","",VLOOKUP($AT960,リスト!$CL:$CM,2,FALSE))</f>
        <v/>
      </c>
      <c r="AV960" s="449"/>
      <c r="AX960" s="384" t="str">
        <f t="shared" si="193"/>
        <v/>
      </c>
      <c r="AY960" s="384">
        <f t="shared" si="194"/>
        <v>0</v>
      </c>
      <c r="AZ960" s="384">
        <f t="shared" si="195"/>
        <v>0</v>
      </c>
      <c r="BA960" s="384">
        <f t="shared" si="196"/>
        <v>0</v>
      </c>
    </row>
    <row r="961" spans="2:53" s="177" customFormat="1" ht="24.75" hidden="1" customHeight="1" outlineLevel="1">
      <c r="B961" s="38"/>
      <c r="C961" s="52"/>
      <c r="D961" s="291" t="str">
        <f t="shared" si="184"/>
        <v/>
      </c>
      <c r="E961" s="3"/>
      <c r="F961" s="3"/>
      <c r="G961" s="3"/>
      <c r="H961" s="3"/>
      <c r="I961" s="3"/>
      <c r="J961" s="3"/>
      <c r="K961" s="3"/>
      <c r="L961" s="356"/>
      <c r="M961" s="3"/>
      <c r="N961" s="3"/>
      <c r="O961" s="3"/>
      <c r="P961" s="3"/>
      <c r="Q961" s="13"/>
      <c r="R961" s="67"/>
      <c r="S961" s="13"/>
      <c r="T961" s="13"/>
      <c r="U961" s="75"/>
      <c r="V961" s="58" t="s">
        <v>3550</v>
      </c>
      <c r="W961" s="59"/>
      <c r="X961" s="41"/>
      <c r="Y961" s="134" t="str">
        <f t="shared" si="185"/>
        <v/>
      </c>
      <c r="Z961" s="135" t="str">
        <f t="shared" si="186"/>
        <v/>
      </c>
      <c r="AA961" s="134"/>
      <c r="AB961" s="303"/>
      <c r="AC961" s="44"/>
      <c r="AD961" s="183" t="str">
        <f t="shared" si="187"/>
        <v/>
      </c>
      <c r="AE961" s="380">
        <v>0.1</v>
      </c>
      <c r="AF961" s="185" t="str">
        <f t="shared" si="188"/>
        <v/>
      </c>
      <c r="AG961" s="186" t="str">
        <f t="shared" si="189"/>
        <v/>
      </c>
      <c r="AH961" s="186" t="str">
        <f t="shared" si="190"/>
        <v/>
      </c>
      <c r="AI961" s="187" t="str">
        <f t="shared" si="191"/>
        <v/>
      </c>
      <c r="AJ961" s="337"/>
      <c r="AK961" s="61"/>
      <c r="AL961" s="372" t="str">
        <f t="shared" si="192"/>
        <v/>
      </c>
      <c r="AM961" s="14"/>
      <c r="AN961" s="15"/>
      <c r="AO961" s="15"/>
      <c r="AP961" s="15"/>
      <c r="AQ961" s="16"/>
      <c r="AR961" s="17"/>
      <c r="AT961" s="25"/>
      <c r="AU961" s="440" t="str">
        <f>IF($AT961="","",VLOOKUP($AT961,リスト!$CL:$CM,2,FALSE))</f>
        <v/>
      </c>
      <c r="AV961" s="449"/>
      <c r="AX961" s="384" t="str">
        <f t="shared" si="193"/>
        <v/>
      </c>
      <c r="AY961" s="384">
        <f t="shared" si="194"/>
        <v>0</v>
      </c>
      <c r="AZ961" s="384">
        <f t="shared" si="195"/>
        <v>0</v>
      </c>
      <c r="BA961" s="384">
        <f t="shared" si="196"/>
        <v>0</v>
      </c>
    </row>
    <row r="962" spans="2:53" s="177" customFormat="1" ht="24.75" hidden="1" customHeight="1" outlineLevel="1">
      <c r="B962" s="38"/>
      <c r="C962" s="52"/>
      <c r="D962" s="291" t="str">
        <f t="shared" si="184"/>
        <v/>
      </c>
      <c r="E962" s="3"/>
      <c r="F962" s="3"/>
      <c r="G962" s="3"/>
      <c r="H962" s="3"/>
      <c r="I962" s="3"/>
      <c r="J962" s="3"/>
      <c r="K962" s="3"/>
      <c r="L962" s="356"/>
      <c r="M962" s="3"/>
      <c r="N962" s="3"/>
      <c r="O962" s="3"/>
      <c r="P962" s="3"/>
      <c r="Q962" s="13"/>
      <c r="R962" s="67"/>
      <c r="S962" s="13"/>
      <c r="T962" s="13"/>
      <c r="U962" s="75"/>
      <c r="V962" s="58" t="s">
        <v>3550</v>
      </c>
      <c r="W962" s="59"/>
      <c r="X962" s="41"/>
      <c r="Y962" s="134" t="str">
        <f t="shared" si="185"/>
        <v/>
      </c>
      <c r="Z962" s="135" t="str">
        <f t="shared" si="186"/>
        <v/>
      </c>
      <c r="AA962" s="134"/>
      <c r="AB962" s="303"/>
      <c r="AC962" s="44"/>
      <c r="AD962" s="183" t="str">
        <f t="shared" si="187"/>
        <v/>
      </c>
      <c r="AE962" s="380">
        <v>0.1</v>
      </c>
      <c r="AF962" s="185" t="str">
        <f t="shared" si="188"/>
        <v/>
      </c>
      <c r="AG962" s="186" t="str">
        <f t="shared" si="189"/>
        <v/>
      </c>
      <c r="AH962" s="186" t="str">
        <f t="shared" si="190"/>
        <v/>
      </c>
      <c r="AI962" s="187" t="str">
        <f t="shared" si="191"/>
        <v/>
      </c>
      <c r="AJ962" s="337"/>
      <c r="AK962" s="61"/>
      <c r="AL962" s="372" t="str">
        <f t="shared" si="192"/>
        <v/>
      </c>
      <c r="AM962" s="14"/>
      <c r="AN962" s="15"/>
      <c r="AO962" s="15"/>
      <c r="AP962" s="15"/>
      <c r="AQ962" s="16"/>
      <c r="AR962" s="17"/>
      <c r="AT962" s="25"/>
      <c r="AU962" s="440" t="str">
        <f>IF($AT962="","",VLOOKUP($AT962,リスト!$CL:$CM,2,FALSE))</f>
        <v/>
      </c>
      <c r="AV962" s="449"/>
      <c r="AX962" s="384" t="str">
        <f t="shared" si="193"/>
        <v/>
      </c>
      <c r="AY962" s="384">
        <f t="shared" si="194"/>
        <v>0</v>
      </c>
      <c r="AZ962" s="384">
        <f t="shared" si="195"/>
        <v>0</v>
      </c>
      <c r="BA962" s="384">
        <f t="shared" si="196"/>
        <v>0</v>
      </c>
    </row>
    <row r="963" spans="2:53" s="177" customFormat="1" ht="24.75" hidden="1" customHeight="1" outlineLevel="1">
      <c r="B963" s="38"/>
      <c r="C963" s="52"/>
      <c r="D963" s="291" t="str">
        <f t="shared" si="184"/>
        <v/>
      </c>
      <c r="E963" s="3"/>
      <c r="F963" s="3"/>
      <c r="G963" s="3"/>
      <c r="H963" s="3"/>
      <c r="I963" s="3"/>
      <c r="J963" s="3"/>
      <c r="K963" s="3"/>
      <c r="L963" s="356"/>
      <c r="M963" s="3"/>
      <c r="N963" s="3"/>
      <c r="O963" s="3"/>
      <c r="P963" s="3"/>
      <c r="Q963" s="13"/>
      <c r="R963" s="67"/>
      <c r="S963" s="13"/>
      <c r="T963" s="13"/>
      <c r="U963" s="75"/>
      <c r="V963" s="58" t="s">
        <v>3550</v>
      </c>
      <c r="W963" s="59"/>
      <c r="X963" s="41"/>
      <c r="Y963" s="134" t="str">
        <f t="shared" si="185"/>
        <v/>
      </c>
      <c r="Z963" s="135" t="str">
        <f t="shared" si="186"/>
        <v/>
      </c>
      <c r="AA963" s="134"/>
      <c r="AB963" s="303"/>
      <c r="AC963" s="44"/>
      <c r="AD963" s="183" t="str">
        <f t="shared" si="187"/>
        <v/>
      </c>
      <c r="AE963" s="380">
        <v>0.1</v>
      </c>
      <c r="AF963" s="185" t="str">
        <f t="shared" si="188"/>
        <v/>
      </c>
      <c r="AG963" s="186" t="str">
        <f t="shared" si="189"/>
        <v/>
      </c>
      <c r="AH963" s="186" t="str">
        <f t="shared" si="190"/>
        <v/>
      </c>
      <c r="AI963" s="187" t="str">
        <f t="shared" si="191"/>
        <v/>
      </c>
      <c r="AJ963" s="337"/>
      <c r="AK963" s="61"/>
      <c r="AL963" s="372" t="str">
        <f t="shared" si="192"/>
        <v/>
      </c>
      <c r="AM963" s="14"/>
      <c r="AN963" s="15"/>
      <c r="AO963" s="15"/>
      <c r="AP963" s="15"/>
      <c r="AQ963" s="16"/>
      <c r="AR963" s="17"/>
      <c r="AT963" s="25"/>
      <c r="AU963" s="440" t="str">
        <f>IF($AT963="","",VLOOKUP($AT963,リスト!$CL:$CM,2,FALSE))</f>
        <v/>
      </c>
      <c r="AV963" s="449"/>
      <c r="AX963" s="384" t="str">
        <f t="shared" si="193"/>
        <v/>
      </c>
      <c r="AY963" s="384">
        <f t="shared" si="194"/>
        <v>0</v>
      </c>
      <c r="AZ963" s="384">
        <f t="shared" si="195"/>
        <v>0</v>
      </c>
      <c r="BA963" s="384">
        <f t="shared" si="196"/>
        <v>0</v>
      </c>
    </row>
    <row r="964" spans="2:53" s="177" customFormat="1" ht="24.75" hidden="1" customHeight="1" outlineLevel="1">
      <c r="B964" s="38"/>
      <c r="C964" s="52"/>
      <c r="D964" s="291" t="str">
        <f t="shared" si="184"/>
        <v/>
      </c>
      <c r="E964" s="3"/>
      <c r="F964" s="3"/>
      <c r="G964" s="3"/>
      <c r="H964" s="3"/>
      <c r="I964" s="3"/>
      <c r="J964" s="3"/>
      <c r="K964" s="3"/>
      <c r="L964" s="356"/>
      <c r="M964" s="3"/>
      <c r="N964" s="3"/>
      <c r="O964" s="3"/>
      <c r="P964" s="3"/>
      <c r="Q964" s="13"/>
      <c r="R964" s="67"/>
      <c r="S964" s="13"/>
      <c r="T964" s="13"/>
      <c r="U964" s="75"/>
      <c r="V964" s="58" t="s">
        <v>3550</v>
      </c>
      <c r="W964" s="59"/>
      <c r="X964" s="41"/>
      <c r="Y964" s="134" t="str">
        <f t="shared" si="185"/>
        <v/>
      </c>
      <c r="Z964" s="135" t="str">
        <f t="shared" si="186"/>
        <v/>
      </c>
      <c r="AA964" s="134"/>
      <c r="AB964" s="303"/>
      <c r="AC964" s="44"/>
      <c r="AD964" s="183" t="str">
        <f t="shared" si="187"/>
        <v/>
      </c>
      <c r="AE964" s="380">
        <v>0.1</v>
      </c>
      <c r="AF964" s="185" t="str">
        <f t="shared" si="188"/>
        <v/>
      </c>
      <c r="AG964" s="186" t="str">
        <f t="shared" si="189"/>
        <v/>
      </c>
      <c r="AH964" s="186" t="str">
        <f t="shared" si="190"/>
        <v/>
      </c>
      <c r="AI964" s="187" t="str">
        <f t="shared" si="191"/>
        <v/>
      </c>
      <c r="AJ964" s="337"/>
      <c r="AK964" s="61"/>
      <c r="AL964" s="372" t="str">
        <f t="shared" si="192"/>
        <v/>
      </c>
      <c r="AM964" s="14"/>
      <c r="AN964" s="15"/>
      <c r="AO964" s="15"/>
      <c r="AP964" s="15"/>
      <c r="AQ964" s="16"/>
      <c r="AR964" s="17"/>
      <c r="AT964" s="25"/>
      <c r="AU964" s="440" t="str">
        <f>IF($AT964="","",VLOOKUP($AT964,リスト!$CL:$CM,2,FALSE))</f>
        <v/>
      </c>
      <c r="AV964" s="449"/>
      <c r="AX964" s="384" t="str">
        <f t="shared" si="193"/>
        <v/>
      </c>
      <c r="AY964" s="384">
        <f t="shared" si="194"/>
        <v>0</v>
      </c>
      <c r="AZ964" s="384">
        <f t="shared" si="195"/>
        <v>0</v>
      </c>
      <c r="BA964" s="384">
        <f t="shared" si="196"/>
        <v>0</v>
      </c>
    </row>
    <row r="965" spans="2:53" s="177" customFormat="1" ht="24.75" hidden="1" customHeight="1" outlineLevel="1">
      <c r="B965" s="38"/>
      <c r="C965" s="52"/>
      <c r="D965" s="291" t="str">
        <f t="shared" si="184"/>
        <v/>
      </c>
      <c r="E965" s="3"/>
      <c r="F965" s="3"/>
      <c r="G965" s="3"/>
      <c r="H965" s="3"/>
      <c r="I965" s="3"/>
      <c r="J965" s="3"/>
      <c r="K965" s="3"/>
      <c r="L965" s="356"/>
      <c r="M965" s="3"/>
      <c r="N965" s="3"/>
      <c r="O965" s="3"/>
      <c r="P965" s="3"/>
      <c r="Q965" s="13"/>
      <c r="R965" s="67"/>
      <c r="S965" s="13"/>
      <c r="T965" s="13"/>
      <c r="U965" s="75"/>
      <c r="V965" s="58" t="s">
        <v>3550</v>
      </c>
      <c r="W965" s="59"/>
      <c r="X965" s="41"/>
      <c r="Y965" s="134" t="str">
        <f t="shared" si="185"/>
        <v/>
      </c>
      <c r="Z965" s="135" t="str">
        <f t="shared" si="186"/>
        <v/>
      </c>
      <c r="AA965" s="134"/>
      <c r="AB965" s="303"/>
      <c r="AC965" s="44"/>
      <c r="AD965" s="183" t="str">
        <f t="shared" si="187"/>
        <v/>
      </c>
      <c r="AE965" s="380">
        <v>0.1</v>
      </c>
      <c r="AF965" s="185" t="str">
        <f t="shared" si="188"/>
        <v/>
      </c>
      <c r="AG965" s="186" t="str">
        <f t="shared" si="189"/>
        <v/>
      </c>
      <c r="AH965" s="186" t="str">
        <f t="shared" si="190"/>
        <v/>
      </c>
      <c r="AI965" s="187" t="str">
        <f t="shared" si="191"/>
        <v/>
      </c>
      <c r="AJ965" s="337"/>
      <c r="AK965" s="61"/>
      <c r="AL965" s="372" t="str">
        <f t="shared" si="192"/>
        <v/>
      </c>
      <c r="AM965" s="14"/>
      <c r="AN965" s="15"/>
      <c r="AO965" s="15"/>
      <c r="AP965" s="15"/>
      <c r="AQ965" s="16"/>
      <c r="AR965" s="17"/>
      <c r="AT965" s="25"/>
      <c r="AU965" s="440" t="str">
        <f>IF($AT965="","",VLOOKUP($AT965,リスト!$CL:$CM,2,FALSE))</f>
        <v/>
      </c>
      <c r="AV965" s="449"/>
      <c r="AX965" s="384" t="str">
        <f t="shared" si="193"/>
        <v/>
      </c>
      <c r="AY965" s="384">
        <f t="shared" si="194"/>
        <v>0</v>
      </c>
      <c r="AZ965" s="384">
        <f t="shared" si="195"/>
        <v>0</v>
      </c>
      <c r="BA965" s="384">
        <f t="shared" si="196"/>
        <v>0</v>
      </c>
    </row>
    <row r="966" spans="2:53" s="177" customFormat="1" ht="24.75" hidden="1" customHeight="1" outlineLevel="1">
      <c r="B966" s="38"/>
      <c r="C966" s="52"/>
      <c r="D966" s="291" t="str">
        <f t="shared" si="184"/>
        <v/>
      </c>
      <c r="E966" s="3"/>
      <c r="F966" s="3"/>
      <c r="G966" s="3"/>
      <c r="H966" s="3"/>
      <c r="I966" s="3"/>
      <c r="J966" s="3"/>
      <c r="K966" s="3"/>
      <c r="L966" s="356"/>
      <c r="M966" s="3"/>
      <c r="N966" s="3"/>
      <c r="O966" s="3"/>
      <c r="P966" s="3"/>
      <c r="Q966" s="13"/>
      <c r="R966" s="67"/>
      <c r="S966" s="13"/>
      <c r="T966" s="13"/>
      <c r="U966" s="75"/>
      <c r="V966" s="58" t="s">
        <v>3550</v>
      </c>
      <c r="W966" s="59"/>
      <c r="X966" s="41"/>
      <c r="Y966" s="134" t="str">
        <f t="shared" si="185"/>
        <v/>
      </c>
      <c r="Z966" s="135" t="str">
        <f t="shared" si="186"/>
        <v/>
      </c>
      <c r="AA966" s="134"/>
      <c r="AB966" s="303"/>
      <c r="AC966" s="44"/>
      <c r="AD966" s="183" t="str">
        <f t="shared" si="187"/>
        <v/>
      </c>
      <c r="AE966" s="380">
        <v>0.1</v>
      </c>
      <c r="AF966" s="185" t="str">
        <f t="shared" si="188"/>
        <v/>
      </c>
      <c r="AG966" s="186" t="str">
        <f t="shared" si="189"/>
        <v/>
      </c>
      <c r="AH966" s="186" t="str">
        <f t="shared" si="190"/>
        <v/>
      </c>
      <c r="AI966" s="187" t="str">
        <f t="shared" si="191"/>
        <v/>
      </c>
      <c r="AJ966" s="337"/>
      <c r="AK966" s="61"/>
      <c r="AL966" s="372" t="str">
        <f t="shared" si="192"/>
        <v/>
      </c>
      <c r="AM966" s="14"/>
      <c r="AN966" s="15"/>
      <c r="AO966" s="15"/>
      <c r="AP966" s="15"/>
      <c r="AQ966" s="16"/>
      <c r="AR966" s="17"/>
      <c r="AT966" s="25"/>
      <c r="AU966" s="440" t="str">
        <f>IF($AT966="","",VLOOKUP($AT966,リスト!$CL:$CM,2,FALSE))</f>
        <v/>
      </c>
      <c r="AV966" s="449"/>
      <c r="AX966" s="384" t="str">
        <f t="shared" si="193"/>
        <v/>
      </c>
      <c r="AY966" s="384">
        <f t="shared" si="194"/>
        <v>0</v>
      </c>
      <c r="AZ966" s="384">
        <f t="shared" si="195"/>
        <v>0</v>
      </c>
      <c r="BA966" s="384">
        <f t="shared" si="196"/>
        <v>0</v>
      </c>
    </row>
    <row r="967" spans="2:53" s="177" customFormat="1" ht="24.75" hidden="1" customHeight="1" outlineLevel="1">
      <c r="B967" s="38"/>
      <c r="C967" s="52"/>
      <c r="D967" s="291" t="str">
        <f t="shared" si="184"/>
        <v/>
      </c>
      <c r="E967" s="3"/>
      <c r="F967" s="3"/>
      <c r="G967" s="3"/>
      <c r="H967" s="3"/>
      <c r="I967" s="3"/>
      <c r="J967" s="3"/>
      <c r="K967" s="3"/>
      <c r="L967" s="356"/>
      <c r="M967" s="3"/>
      <c r="N967" s="3"/>
      <c r="O967" s="3"/>
      <c r="P967" s="3"/>
      <c r="Q967" s="13"/>
      <c r="R967" s="67"/>
      <c r="S967" s="13"/>
      <c r="T967" s="13"/>
      <c r="U967" s="75"/>
      <c r="V967" s="58" t="s">
        <v>3550</v>
      </c>
      <c r="W967" s="59"/>
      <c r="X967" s="41"/>
      <c r="Y967" s="134" t="str">
        <f t="shared" si="185"/>
        <v/>
      </c>
      <c r="Z967" s="135" t="str">
        <f t="shared" si="186"/>
        <v/>
      </c>
      <c r="AA967" s="134"/>
      <c r="AB967" s="303"/>
      <c r="AC967" s="44"/>
      <c r="AD967" s="183" t="str">
        <f t="shared" si="187"/>
        <v/>
      </c>
      <c r="AE967" s="380">
        <v>0.1</v>
      </c>
      <c r="AF967" s="185" t="str">
        <f t="shared" si="188"/>
        <v/>
      </c>
      <c r="AG967" s="186" t="str">
        <f t="shared" si="189"/>
        <v/>
      </c>
      <c r="AH967" s="186" t="str">
        <f t="shared" si="190"/>
        <v/>
      </c>
      <c r="AI967" s="187" t="str">
        <f t="shared" si="191"/>
        <v/>
      </c>
      <c r="AJ967" s="337"/>
      <c r="AK967" s="61"/>
      <c r="AL967" s="372" t="str">
        <f t="shared" si="192"/>
        <v/>
      </c>
      <c r="AM967" s="14"/>
      <c r="AN967" s="15"/>
      <c r="AO967" s="15"/>
      <c r="AP967" s="15"/>
      <c r="AQ967" s="16"/>
      <c r="AR967" s="17"/>
      <c r="AT967" s="25"/>
      <c r="AU967" s="440" t="str">
        <f>IF($AT967="","",VLOOKUP($AT967,リスト!$CL:$CM,2,FALSE))</f>
        <v/>
      </c>
      <c r="AV967" s="449"/>
      <c r="AX967" s="384" t="str">
        <f t="shared" si="193"/>
        <v/>
      </c>
      <c r="AY967" s="384">
        <f t="shared" si="194"/>
        <v>0</v>
      </c>
      <c r="AZ967" s="384">
        <f t="shared" si="195"/>
        <v>0</v>
      </c>
      <c r="BA967" s="384">
        <f t="shared" si="196"/>
        <v>0</v>
      </c>
    </row>
    <row r="968" spans="2:53" s="177" customFormat="1" ht="24.75" hidden="1" customHeight="1" outlineLevel="1">
      <c r="B968" s="38"/>
      <c r="C968" s="52"/>
      <c r="D968" s="291" t="str">
        <f t="shared" si="184"/>
        <v/>
      </c>
      <c r="E968" s="3"/>
      <c r="F968" s="3"/>
      <c r="G968" s="3"/>
      <c r="H968" s="3"/>
      <c r="I968" s="3"/>
      <c r="J968" s="3"/>
      <c r="K968" s="3"/>
      <c r="L968" s="356"/>
      <c r="M968" s="3"/>
      <c r="N968" s="3"/>
      <c r="O968" s="3"/>
      <c r="P968" s="3"/>
      <c r="Q968" s="13"/>
      <c r="R968" s="67"/>
      <c r="S968" s="13"/>
      <c r="T968" s="13"/>
      <c r="U968" s="75"/>
      <c r="V968" s="58" t="s">
        <v>3550</v>
      </c>
      <c r="W968" s="59"/>
      <c r="X968" s="41"/>
      <c r="Y968" s="134" t="str">
        <f t="shared" si="185"/>
        <v/>
      </c>
      <c r="Z968" s="135" t="str">
        <f t="shared" si="186"/>
        <v/>
      </c>
      <c r="AA968" s="134"/>
      <c r="AB968" s="303"/>
      <c r="AC968" s="44"/>
      <c r="AD968" s="183" t="str">
        <f t="shared" si="187"/>
        <v/>
      </c>
      <c r="AE968" s="380">
        <v>0.1</v>
      </c>
      <c r="AF968" s="185" t="str">
        <f t="shared" si="188"/>
        <v/>
      </c>
      <c r="AG968" s="186" t="str">
        <f t="shared" si="189"/>
        <v/>
      </c>
      <c r="AH968" s="186" t="str">
        <f t="shared" si="190"/>
        <v/>
      </c>
      <c r="AI968" s="187" t="str">
        <f t="shared" si="191"/>
        <v/>
      </c>
      <c r="AJ968" s="337"/>
      <c r="AK968" s="61"/>
      <c r="AL968" s="372" t="str">
        <f t="shared" si="192"/>
        <v/>
      </c>
      <c r="AM968" s="14"/>
      <c r="AN968" s="15"/>
      <c r="AO968" s="15"/>
      <c r="AP968" s="15"/>
      <c r="AQ968" s="16"/>
      <c r="AR968" s="17"/>
      <c r="AT968" s="25"/>
      <c r="AU968" s="440" t="str">
        <f>IF($AT968="","",VLOOKUP($AT968,リスト!$CL:$CM,2,FALSE))</f>
        <v/>
      </c>
      <c r="AV968" s="449"/>
      <c r="AX968" s="384" t="str">
        <f t="shared" si="193"/>
        <v/>
      </c>
      <c r="AY968" s="384">
        <f t="shared" si="194"/>
        <v>0</v>
      </c>
      <c r="AZ968" s="384">
        <f t="shared" si="195"/>
        <v>0</v>
      </c>
      <c r="BA968" s="384">
        <f t="shared" si="196"/>
        <v>0</v>
      </c>
    </row>
    <row r="969" spans="2:53" s="177" customFormat="1" ht="24.75" hidden="1" customHeight="1" outlineLevel="1">
      <c r="B969" s="38"/>
      <c r="C969" s="52"/>
      <c r="D969" s="291" t="str">
        <f t="shared" ref="D969:D1007" si="197">IF(B969="","","-")</f>
        <v/>
      </c>
      <c r="E969" s="3"/>
      <c r="F969" s="3"/>
      <c r="G969" s="3"/>
      <c r="H969" s="3"/>
      <c r="I969" s="3"/>
      <c r="J969" s="3"/>
      <c r="K969" s="3"/>
      <c r="L969" s="356"/>
      <c r="M969" s="3"/>
      <c r="N969" s="3"/>
      <c r="O969" s="3"/>
      <c r="P969" s="3"/>
      <c r="Q969" s="13"/>
      <c r="R969" s="67"/>
      <c r="S969" s="13"/>
      <c r="T969" s="13"/>
      <c r="U969" s="75"/>
      <c r="V969" s="58" t="s">
        <v>3550</v>
      </c>
      <c r="W969" s="59"/>
      <c r="X969" s="41"/>
      <c r="Y969" s="134" t="str">
        <f t="shared" ref="Y969:Y1007" si="198">IF(AND(U969&lt;&gt;"",X969&lt;&gt;""),IFERROR(IF(X969&lt;&gt;1,U969*X969,""),""),"")</f>
        <v/>
      </c>
      <c r="Z969" s="135" t="str">
        <f t="shared" ref="Z969:Z1007" si="199">IF(ISNUMBER(X969),IF(X969&lt;&gt;1,IF(X969&lt;&gt;0,ROUND(AC969/X969,2),""),""),"")</f>
        <v/>
      </c>
      <c r="AA969" s="134"/>
      <c r="AB969" s="303"/>
      <c r="AC969" s="44"/>
      <c r="AD969" s="183" t="str">
        <f t="shared" ref="AD969:AD1007" si="200">IF(AND($U969&lt;&gt;"",AC969&lt;&gt;""),IFERROR($U969*AC969,""),"")</f>
        <v/>
      </c>
      <c r="AE969" s="380">
        <v>0.1</v>
      </c>
      <c r="AF969" s="185" t="str">
        <f t="shared" ref="AF969:AF1007" si="201">IF(AND(ISNUMBER($AD$1009),$AD969&lt;&gt;""),ROUNDDOWN($AD$1009*($AD969/SUM($AD$8:$AD$1007)),0),"")</f>
        <v/>
      </c>
      <c r="AG969" s="186" t="str">
        <f t="shared" ref="AG969:AG1007" si="202">IFERROR(AD969-AF969,"")</f>
        <v/>
      </c>
      <c r="AH969" s="186" t="str">
        <f t="shared" ref="AH969:AH1007" si="203">IFERROR(ROUNDDOWN(AG969/U969,0),"")</f>
        <v/>
      </c>
      <c r="AI969" s="187" t="str">
        <f t="shared" ref="AI969:AI1007" si="204">IF(AND($AE969&lt;&gt;"",AG969&lt;&gt;""),ROUNDDOWN(AE969*AG969+AG969,0),"")</f>
        <v/>
      </c>
      <c r="AJ969" s="337"/>
      <c r="AK969" s="61"/>
      <c r="AL969" s="372" t="str">
        <f t="shared" ref="AL969:AL1007" si="205">IF(B969="","","-")</f>
        <v/>
      </c>
      <c r="AM969" s="14"/>
      <c r="AN969" s="15"/>
      <c r="AO969" s="15"/>
      <c r="AP969" s="15"/>
      <c r="AQ969" s="16"/>
      <c r="AR969" s="17"/>
      <c r="AT969" s="25"/>
      <c r="AU969" s="440" t="str">
        <f>IF($AT969="","",VLOOKUP($AT969,リスト!$CL:$CM,2,FALSE))</f>
        <v/>
      </c>
      <c r="AV969" s="449"/>
      <c r="AX969" s="384" t="str">
        <f t="shared" ref="AX969:AX1007" si="206">IF($AE969=10%,AG969,0)</f>
        <v/>
      </c>
      <c r="AY969" s="384">
        <f t="shared" ref="AY969:AY1007" si="207">IF($AE969=8%,AG969,0)</f>
        <v>0</v>
      </c>
      <c r="AZ969" s="384">
        <f t="shared" ref="AZ969:AZ1007" si="208">IF($AE969=5%,AG969,0)</f>
        <v>0</v>
      </c>
      <c r="BA969" s="384">
        <f t="shared" ref="BA969:BA1007" si="209">IF($AE969=0%,AG969,0)</f>
        <v>0</v>
      </c>
    </row>
    <row r="970" spans="2:53" s="177" customFormat="1" ht="24.75" hidden="1" customHeight="1" outlineLevel="1">
      <c r="B970" s="38"/>
      <c r="C970" s="52"/>
      <c r="D970" s="291" t="str">
        <f t="shared" si="197"/>
        <v/>
      </c>
      <c r="E970" s="3"/>
      <c r="F970" s="3"/>
      <c r="G970" s="3"/>
      <c r="H970" s="3"/>
      <c r="I970" s="3"/>
      <c r="J970" s="3"/>
      <c r="K970" s="3"/>
      <c r="L970" s="356"/>
      <c r="M970" s="3"/>
      <c r="N970" s="3"/>
      <c r="O970" s="3"/>
      <c r="P970" s="3"/>
      <c r="Q970" s="13"/>
      <c r="R970" s="67"/>
      <c r="S970" s="13"/>
      <c r="T970" s="13"/>
      <c r="U970" s="75"/>
      <c r="V970" s="58" t="s">
        <v>3550</v>
      </c>
      <c r="W970" s="59"/>
      <c r="X970" s="41"/>
      <c r="Y970" s="134" t="str">
        <f t="shared" si="198"/>
        <v/>
      </c>
      <c r="Z970" s="135" t="str">
        <f t="shared" si="199"/>
        <v/>
      </c>
      <c r="AA970" s="134"/>
      <c r="AB970" s="303"/>
      <c r="AC970" s="44"/>
      <c r="AD970" s="183" t="str">
        <f t="shared" si="200"/>
        <v/>
      </c>
      <c r="AE970" s="380">
        <v>0.1</v>
      </c>
      <c r="AF970" s="185" t="str">
        <f t="shared" si="201"/>
        <v/>
      </c>
      <c r="AG970" s="186" t="str">
        <f t="shared" si="202"/>
        <v/>
      </c>
      <c r="AH970" s="186" t="str">
        <f t="shared" si="203"/>
        <v/>
      </c>
      <c r="AI970" s="187" t="str">
        <f t="shared" si="204"/>
        <v/>
      </c>
      <c r="AJ970" s="337"/>
      <c r="AK970" s="61"/>
      <c r="AL970" s="372" t="str">
        <f t="shared" si="205"/>
        <v/>
      </c>
      <c r="AM970" s="14"/>
      <c r="AN970" s="15"/>
      <c r="AO970" s="15"/>
      <c r="AP970" s="15"/>
      <c r="AQ970" s="16"/>
      <c r="AR970" s="17"/>
      <c r="AT970" s="25"/>
      <c r="AU970" s="440" t="str">
        <f>IF($AT970="","",VLOOKUP($AT970,リスト!$CL:$CM,2,FALSE))</f>
        <v/>
      </c>
      <c r="AV970" s="449"/>
      <c r="AX970" s="384" t="str">
        <f t="shared" si="206"/>
        <v/>
      </c>
      <c r="AY970" s="384">
        <f t="shared" si="207"/>
        <v>0</v>
      </c>
      <c r="AZ970" s="384">
        <f t="shared" si="208"/>
        <v>0</v>
      </c>
      <c r="BA970" s="384">
        <f t="shared" si="209"/>
        <v>0</v>
      </c>
    </row>
    <row r="971" spans="2:53" s="177" customFormat="1" ht="24.75" hidden="1" customHeight="1" outlineLevel="1">
      <c r="B971" s="38"/>
      <c r="C971" s="52"/>
      <c r="D971" s="291" t="str">
        <f t="shared" si="197"/>
        <v/>
      </c>
      <c r="E971" s="3"/>
      <c r="F971" s="3"/>
      <c r="G971" s="3"/>
      <c r="H971" s="3"/>
      <c r="I971" s="3"/>
      <c r="J971" s="3"/>
      <c r="K971" s="3"/>
      <c r="L971" s="356"/>
      <c r="M971" s="3"/>
      <c r="N971" s="3"/>
      <c r="O971" s="3"/>
      <c r="P971" s="3"/>
      <c r="Q971" s="13"/>
      <c r="R971" s="67"/>
      <c r="S971" s="13"/>
      <c r="T971" s="13"/>
      <c r="U971" s="75"/>
      <c r="V971" s="58" t="s">
        <v>3550</v>
      </c>
      <c r="W971" s="59"/>
      <c r="X971" s="41"/>
      <c r="Y971" s="134" t="str">
        <f t="shared" si="198"/>
        <v/>
      </c>
      <c r="Z971" s="135" t="str">
        <f t="shared" si="199"/>
        <v/>
      </c>
      <c r="AA971" s="134"/>
      <c r="AB971" s="303"/>
      <c r="AC971" s="44"/>
      <c r="AD971" s="183" t="str">
        <f t="shared" si="200"/>
        <v/>
      </c>
      <c r="AE971" s="380">
        <v>0.1</v>
      </c>
      <c r="AF971" s="185" t="str">
        <f t="shared" si="201"/>
        <v/>
      </c>
      <c r="AG971" s="186" t="str">
        <f t="shared" si="202"/>
        <v/>
      </c>
      <c r="AH971" s="186" t="str">
        <f t="shared" si="203"/>
        <v/>
      </c>
      <c r="AI971" s="187" t="str">
        <f t="shared" si="204"/>
        <v/>
      </c>
      <c r="AJ971" s="337"/>
      <c r="AK971" s="61"/>
      <c r="AL971" s="372" t="str">
        <f t="shared" si="205"/>
        <v/>
      </c>
      <c r="AM971" s="14"/>
      <c r="AN971" s="15"/>
      <c r="AO971" s="15"/>
      <c r="AP971" s="15"/>
      <c r="AQ971" s="16"/>
      <c r="AR971" s="17"/>
      <c r="AT971" s="25"/>
      <c r="AU971" s="440" t="str">
        <f>IF($AT971="","",VLOOKUP($AT971,リスト!$CL:$CM,2,FALSE))</f>
        <v/>
      </c>
      <c r="AV971" s="449"/>
      <c r="AX971" s="384" t="str">
        <f t="shared" si="206"/>
        <v/>
      </c>
      <c r="AY971" s="384">
        <f t="shared" si="207"/>
        <v>0</v>
      </c>
      <c r="AZ971" s="384">
        <f t="shared" si="208"/>
        <v>0</v>
      </c>
      <c r="BA971" s="384">
        <f t="shared" si="209"/>
        <v>0</v>
      </c>
    </row>
    <row r="972" spans="2:53" s="177" customFormat="1" ht="24.75" hidden="1" customHeight="1" outlineLevel="1">
      <c r="B972" s="38"/>
      <c r="C972" s="52"/>
      <c r="D972" s="291" t="str">
        <f t="shared" si="197"/>
        <v/>
      </c>
      <c r="E972" s="3"/>
      <c r="F972" s="3"/>
      <c r="G972" s="3"/>
      <c r="H972" s="3"/>
      <c r="I972" s="3"/>
      <c r="J972" s="3"/>
      <c r="K972" s="3"/>
      <c r="L972" s="356"/>
      <c r="M972" s="3"/>
      <c r="N972" s="3"/>
      <c r="O972" s="3"/>
      <c r="P972" s="3"/>
      <c r="Q972" s="13"/>
      <c r="R972" s="67"/>
      <c r="S972" s="13"/>
      <c r="T972" s="13"/>
      <c r="U972" s="75"/>
      <c r="V972" s="58" t="s">
        <v>3550</v>
      </c>
      <c r="W972" s="59"/>
      <c r="X972" s="41"/>
      <c r="Y972" s="134" t="str">
        <f t="shared" si="198"/>
        <v/>
      </c>
      <c r="Z972" s="135" t="str">
        <f t="shared" si="199"/>
        <v/>
      </c>
      <c r="AA972" s="134"/>
      <c r="AB972" s="303"/>
      <c r="AC972" s="44"/>
      <c r="AD972" s="183" t="str">
        <f t="shared" si="200"/>
        <v/>
      </c>
      <c r="AE972" s="380">
        <v>0.1</v>
      </c>
      <c r="AF972" s="185" t="str">
        <f t="shared" si="201"/>
        <v/>
      </c>
      <c r="AG972" s="186" t="str">
        <f t="shared" si="202"/>
        <v/>
      </c>
      <c r="AH972" s="186" t="str">
        <f t="shared" si="203"/>
        <v/>
      </c>
      <c r="AI972" s="187" t="str">
        <f t="shared" si="204"/>
        <v/>
      </c>
      <c r="AJ972" s="337"/>
      <c r="AK972" s="61"/>
      <c r="AL972" s="372" t="str">
        <f t="shared" si="205"/>
        <v/>
      </c>
      <c r="AM972" s="14"/>
      <c r="AN972" s="15"/>
      <c r="AO972" s="15"/>
      <c r="AP972" s="15"/>
      <c r="AQ972" s="16"/>
      <c r="AR972" s="17"/>
      <c r="AT972" s="25"/>
      <c r="AU972" s="440" t="str">
        <f>IF($AT972="","",VLOOKUP($AT972,リスト!$CL:$CM,2,FALSE))</f>
        <v/>
      </c>
      <c r="AV972" s="449"/>
      <c r="AX972" s="384" t="str">
        <f t="shared" si="206"/>
        <v/>
      </c>
      <c r="AY972" s="384">
        <f t="shared" si="207"/>
        <v>0</v>
      </c>
      <c r="AZ972" s="384">
        <f t="shared" si="208"/>
        <v>0</v>
      </c>
      <c r="BA972" s="384">
        <f t="shared" si="209"/>
        <v>0</v>
      </c>
    </row>
    <row r="973" spans="2:53" s="177" customFormat="1" ht="24.75" hidden="1" customHeight="1" outlineLevel="1">
      <c r="B973" s="38"/>
      <c r="C973" s="52"/>
      <c r="D973" s="291" t="str">
        <f t="shared" si="197"/>
        <v/>
      </c>
      <c r="E973" s="3"/>
      <c r="F973" s="3"/>
      <c r="G973" s="3"/>
      <c r="H973" s="3"/>
      <c r="I973" s="3"/>
      <c r="J973" s="3"/>
      <c r="K973" s="3"/>
      <c r="L973" s="356"/>
      <c r="M973" s="3"/>
      <c r="N973" s="3"/>
      <c r="O973" s="3"/>
      <c r="P973" s="3"/>
      <c r="Q973" s="13"/>
      <c r="R973" s="67"/>
      <c r="S973" s="13"/>
      <c r="T973" s="13"/>
      <c r="U973" s="75"/>
      <c r="V973" s="58" t="s">
        <v>3550</v>
      </c>
      <c r="W973" s="59"/>
      <c r="X973" s="41"/>
      <c r="Y973" s="134" t="str">
        <f t="shared" si="198"/>
        <v/>
      </c>
      <c r="Z973" s="135" t="str">
        <f t="shared" si="199"/>
        <v/>
      </c>
      <c r="AA973" s="134"/>
      <c r="AB973" s="303"/>
      <c r="AC973" s="44"/>
      <c r="AD973" s="183" t="str">
        <f t="shared" si="200"/>
        <v/>
      </c>
      <c r="AE973" s="380">
        <v>0.1</v>
      </c>
      <c r="AF973" s="185" t="str">
        <f t="shared" si="201"/>
        <v/>
      </c>
      <c r="AG973" s="186" t="str">
        <f t="shared" si="202"/>
        <v/>
      </c>
      <c r="AH973" s="186" t="str">
        <f t="shared" si="203"/>
        <v/>
      </c>
      <c r="AI973" s="187" t="str">
        <f t="shared" si="204"/>
        <v/>
      </c>
      <c r="AJ973" s="337"/>
      <c r="AK973" s="61"/>
      <c r="AL973" s="372" t="str">
        <f t="shared" si="205"/>
        <v/>
      </c>
      <c r="AM973" s="14"/>
      <c r="AN973" s="15"/>
      <c r="AO973" s="15"/>
      <c r="AP973" s="15"/>
      <c r="AQ973" s="16"/>
      <c r="AR973" s="17"/>
      <c r="AT973" s="25"/>
      <c r="AU973" s="440" t="str">
        <f>IF($AT973="","",VLOOKUP($AT973,リスト!$CL:$CM,2,FALSE))</f>
        <v/>
      </c>
      <c r="AV973" s="449"/>
      <c r="AX973" s="384" t="str">
        <f t="shared" si="206"/>
        <v/>
      </c>
      <c r="AY973" s="384">
        <f t="shared" si="207"/>
        <v>0</v>
      </c>
      <c r="AZ973" s="384">
        <f t="shared" si="208"/>
        <v>0</v>
      </c>
      <c r="BA973" s="384">
        <f t="shared" si="209"/>
        <v>0</v>
      </c>
    </row>
    <row r="974" spans="2:53" s="177" customFormat="1" ht="24.75" hidden="1" customHeight="1" outlineLevel="1">
      <c r="B974" s="38"/>
      <c r="C974" s="52"/>
      <c r="D974" s="291" t="str">
        <f t="shared" si="197"/>
        <v/>
      </c>
      <c r="E974" s="3"/>
      <c r="F974" s="3"/>
      <c r="G974" s="3"/>
      <c r="H974" s="3"/>
      <c r="I974" s="3"/>
      <c r="J974" s="3"/>
      <c r="K974" s="3"/>
      <c r="L974" s="356"/>
      <c r="M974" s="3"/>
      <c r="N974" s="3"/>
      <c r="O974" s="3"/>
      <c r="P974" s="3"/>
      <c r="Q974" s="13"/>
      <c r="R974" s="67"/>
      <c r="S974" s="13"/>
      <c r="T974" s="13"/>
      <c r="U974" s="75"/>
      <c r="V974" s="58" t="s">
        <v>3550</v>
      </c>
      <c r="W974" s="59"/>
      <c r="X974" s="41"/>
      <c r="Y974" s="134" t="str">
        <f t="shared" si="198"/>
        <v/>
      </c>
      <c r="Z974" s="135" t="str">
        <f t="shared" si="199"/>
        <v/>
      </c>
      <c r="AA974" s="134"/>
      <c r="AB974" s="303"/>
      <c r="AC974" s="44"/>
      <c r="AD974" s="183" t="str">
        <f t="shared" si="200"/>
        <v/>
      </c>
      <c r="AE974" s="380">
        <v>0.1</v>
      </c>
      <c r="AF974" s="185" t="str">
        <f t="shared" si="201"/>
        <v/>
      </c>
      <c r="AG974" s="186" t="str">
        <f t="shared" si="202"/>
        <v/>
      </c>
      <c r="AH974" s="186" t="str">
        <f t="shared" si="203"/>
        <v/>
      </c>
      <c r="AI974" s="187" t="str">
        <f t="shared" si="204"/>
        <v/>
      </c>
      <c r="AJ974" s="337"/>
      <c r="AK974" s="61"/>
      <c r="AL974" s="372" t="str">
        <f t="shared" si="205"/>
        <v/>
      </c>
      <c r="AM974" s="14"/>
      <c r="AN974" s="15"/>
      <c r="AO974" s="15"/>
      <c r="AP974" s="15"/>
      <c r="AQ974" s="16"/>
      <c r="AR974" s="17"/>
      <c r="AT974" s="25"/>
      <c r="AU974" s="440" t="str">
        <f>IF($AT974="","",VLOOKUP($AT974,リスト!$CL:$CM,2,FALSE))</f>
        <v/>
      </c>
      <c r="AV974" s="449"/>
      <c r="AX974" s="384" t="str">
        <f t="shared" si="206"/>
        <v/>
      </c>
      <c r="AY974" s="384">
        <f t="shared" si="207"/>
        <v>0</v>
      </c>
      <c r="AZ974" s="384">
        <f t="shared" si="208"/>
        <v>0</v>
      </c>
      <c r="BA974" s="384">
        <f t="shared" si="209"/>
        <v>0</v>
      </c>
    </row>
    <row r="975" spans="2:53" s="177" customFormat="1" ht="24.75" hidden="1" customHeight="1" outlineLevel="1">
      <c r="B975" s="38"/>
      <c r="C975" s="52"/>
      <c r="D975" s="291" t="str">
        <f t="shared" si="197"/>
        <v/>
      </c>
      <c r="E975" s="3"/>
      <c r="F975" s="3"/>
      <c r="G975" s="3"/>
      <c r="H975" s="3"/>
      <c r="I975" s="3"/>
      <c r="J975" s="3"/>
      <c r="K975" s="3"/>
      <c r="L975" s="356"/>
      <c r="M975" s="3"/>
      <c r="N975" s="3"/>
      <c r="O975" s="3"/>
      <c r="P975" s="3"/>
      <c r="Q975" s="13"/>
      <c r="R975" s="67"/>
      <c r="S975" s="13"/>
      <c r="T975" s="13"/>
      <c r="U975" s="75"/>
      <c r="V975" s="58" t="s">
        <v>3550</v>
      </c>
      <c r="W975" s="59"/>
      <c r="X975" s="41"/>
      <c r="Y975" s="134" t="str">
        <f t="shared" si="198"/>
        <v/>
      </c>
      <c r="Z975" s="135" t="str">
        <f t="shared" si="199"/>
        <v/>
      </c>
      <c r="AA975" s="134"/>
      <c r="AB975" s="303"/>
      <c r="AC975" s="44"/>
      <c r="AD975" s="183" t="str">
        <f t="shared" si="200"/>
        <v/>
      </c>
      <c r="AE975" s="380">
        <v>0.1</v>
      </c>
      <c r="AF975" s="185" t="str">
        <f t="shared" si="201"/>
        <v/>
      </c>
      <c r="AG975" s="186" t="str">
        <f t="shared" si="202"/>
        <v/>
      </c>
      <c r="AH975" s="186" t="str">
        <f t="shared" si="203"/>
        <v/>
      </c>
      <c r="AI975" s="187" t="str">
        <f t="shared" si="204"/>
        <v/>
      </c>
      <c r="AJ975" s="337"/>
      <c r="AK975" s="61"/>
      <c r="AL975" s="372" t="str">
        <f t="shared" si="205"/>
        <v/>
      </c>
      <c r="AM975" s="14"/>
      <c r="AN975" s="15"/>
      <c r="AO975" s="15"/>
      <c r="AP975" s="15"/>
      <c r="AQ975" s="16"/>
      <c r="AR975" s="17"/>
      <c r="AT975" s="25"/>
      <c r="AU975" s="440" t="str">
        <f>IF($AT975="","",VLOOKUP($AT975,リスト!$CL:$CM,2,FALSE))</f>
        <v/>
      </c>
      <c r="AV975" s="449"/>
      <c r="AX975" s="384" t="str">
        <f t="shared" si="206"/>
        <v/>
      </c>
      <c r="AY975" s="384">
        <f t="shared" si="207"/>
        <v>0</v>
      </c>
      <c r="AZ975" s="384">
        <f t="shared" si="208"/>
        <v>0</v>
      </c>
      <c r="BA975" s="384">
        <f t="shared" si="209"/>
        <v>0</v>
      </c>
    </row>
    <row r="976" spans="2:53" s="177" customFormat="1" ht="24.75" hidden="1" customHeight="1" outlineLevel="1">
      <c r="B976" s="38"/>
      <c r="C976" s="52"/>
      <c r="D976" s="291" t="str">
        <f t="shared" si="197"/>
        <v/>
      </c>
      <c r="E976" s="3"/>
      <c r="F976" s="3"/>
      <c r="G976" s="3"/>
      <c r="H976" s="3"/>
      <c r="I976" s="3"/>
      <c r="J976" s="3"/>
      <c r="K976" s="3"/>
      <c r="L976" s="356"/>
      <c r="M976" s="3"/>
      <c r="N976" s="3"/>
      <c r="O976" s="3"/>
      <c r="P976" s="3"/>
      <c r="Q976" s="13"/>
      <c r="R976" s="67"/>
      <c r="S976" s="13"/>
      <c r="T976" s="13"/>
      <c r="U976" s="75"/>
      <c r="V976" s="58" t="s">
        <v>3550</v>
      </c>
      <c r="W976" s="59"/>
      <c r="X976" s="41"/>
      <c r="Y976" s="134" t="str">
        <f t="shared" si="198"/>
        <v/>
      </c>
      <c r="Z976" s="135" t="str">
        <f t="shared" si="199"/>
        <v/>
      </c>
      <c r="AA976" s="134"/>
      <c r="AB976" s="303"/>
      <c r="AC976" s="44"/>
      <c r="AD976" s="183" t="str">
        <f t="shared" si="200"/>
        <v/>
      </c>
      <c r="AE976" s="380">
        <v>0.1</v>
      </c>
      <c r="AF976" s="185" t="str">
        <f t="shared" si="201"/>
        <v/>
      </c>
      <c r="AG976" s="186" t="str">
        <f t="shared" si="202"/>
        <v/>
      </c>
      <c r="AH976" s="186" t="str">
        <f t="shared" si="203"/>
        <v/>
      </c>
      <c r="AI976" s="187" t="str">
        <f t="shared" si="204"/>
        <v/>
      </c>
      <c r="AJ976" s="337"/>
      <c r="AK976" s="61"/>
      <c r="AL976" s="372" t="str">
        <f t="shared" si="205"/>
        <v/>
      </c>
      <c r="AM976" s="14"/>
      <c r="AN976" s="15"/>
      <c r="AO976" s="15"/>
      <c r="AP976" s="15"/>
      <c r="AQ976" s="16"/>
      <c r="AR976" s="17"/>
      <c r="AT976" s="25"/>
      <c r="AU976" s="440" t="str">
        <f>IF($AT976="","",VLOOKUP($AT976,リスト!$CL:$CM,2,FALSE))</f>
        <v/>
      </c>
      <c r="AV976" s="449"/>
      <c r="AX976" s="384" t="str">
        <f t="shared" si="206"/>
        <v/>
      </c>
      <c r="AY976" s="384">
        <f t="shared" si="207"/>
        <v>0</v>
      </c>
      <c r="AZ976" s="384">
        <f t="shared" si="208"/>
        <v>0</v>
      </c>
      <c r="BA976" s="384">
        <f t="shared" si="209"/>
        <v>0</v>
      </c>
    </row>
    <row r="977" spans="2:53" s="177" customFormat="1" ht="24.75" hidden="1" customHeight="1" outlineLevel="1">
      <c r="B977" s="38"/>
      <c r="C977" s="52"/>
      <c r="D977" s="291" t="str">
        <f t="shared" si="197"/>
        <v/>
      </c>
      <c r="E977" s="3"/>
      <c r="F977" s="3"/>
      <c r="G977" s="3"/>
      <c r="H977" s="3"/>
      <c r="I977" s="3"/>
      <c r="J977" s="3"/>
      <c r="K977" s="3"/>
      <c r="L977" s="356"/>
      <c r="M977" s="3"/>
      <c r="N977" s="3"/>
      <c r="O977" s="3"/>
      <c r="P977" s="3"/>
      <c r="Q977" s="13"/>
      <c r="R977" s="67"/>
      <c r="S977" s="13"/>
      <c r="T977" s="13"/>
      <c r="U977" s="75"/>
      <c r="V977" s="58" t="s">
        <v>3550</v>
      </c>
      <c r="W977" s="59"/>
      <c r="X977" s="41"/>
      <c r="Y977" s="134" t="str">
        <f t="shared" si="198"/>
        <v/>
      </c>
      <c r="Z977" s="135" t="str">
        <f t="shared" si="199"/>
        <v/>
      </c>
      <c r="AA977" s="134"/>
      <c r="AB977" s="303"/>
      <c r="AC977" s="44"/>
      <c r="AD977" s="183" t="str">
        <f t="shared" si="200"/>
        <v/>
      </c>
      <c r="AE977" s="380">
        <v>0.1</v>
      </c>
      <c r="AF977" s="185" t="str">
        <f t="shared" si="201"/>
        <v/>
      </c>
      <c r="AG977" s="186" t="str">
        <f t="shared" si="202"/>
        <v/>
      </c>
      <c r="AH977" s="186" t="str">
        <f t="shared" si="203"/>
        <v/>
      </c>
      <c r="AI977" s="187" t="str">
        <f t="shared" si="204"/>
        <v/>
      </c>
      <c r="AJ977" s="337"/>
      <c r="AK977" s="61"/>
      <c r="AL977" s="372" t="str">
        <f t="shared" si="205"/>
        <v/>
      </c>
      <c r="AM977" s="14"/>
      <c r="AN977" s="15"/>
      <c r="AO977" s="15"/>
      <c r="AP977" s="15"/>
      <c r="AQ977" s="16"/>
      <c r="AR977" s="17"/>
      <c r="AT977" s="25"/>
      <c r="AU977" s="440" t="str">
        <f>IF($AT977="","",VLOOKUP($AT977,リスト!$CL:$CM,2,FALSE))</f>
        <v/>
      </c>
      <c r="AV977" s="449"/>
      <c r="AX977" s="384" t="str">
        <f t="shared" si="206"/>
        <v/>
      </c>
      <c r="AY977" s="384">
        <f t="shared" si="207"/>
        <v>0</v>
      </c>
      <c r="AZ977" s="384">
        <f t="shared" si="208"/>
        <v>0</v>
      </c>
      <c r="BA977" s="384">
        <f t="shared" si="209"/>
        <v>0</v>
      </c>
    </row>
    <row r="978" spans="2:53" s="177" customFormat="1" ht="24.75" hidden="1" customHeight="1" outlineLevel="1">
      <c r="B978" s="38"/>
      <c r="C978" s="52"/>
      <c r="D978" s="291" t="str">
        <f t="shared" si="197"/>
        <v/>
      </c>
      <c r="E978" s="3"/>
      <c r="F978" s="3"/>
      <c r="G978" s="3"/>
      <c r="H978" s="3"/>
      <c r="I978" s="3"/>
      <c r="J978" s="3"/>
      <c r="K978" s="3"/>
      <c r="L978" s="356"/>
      <c r="M978" s="3"/>
      <c r="N978" s="3"/>
      <c r="O978" s="3"/>
      <c r="P978" s="3"/>
      <c r="Q978" s="13"/>
      <c r="R978" s="67"/>
      <c r="S978" s="13"/>
      <c r="T978" s="13"/>
      <c r="U978" s="75"/>
      <c r="V978" s="58" t="s">
        <v>3550</v>
      </c>
      <c r="W978" s="59"/>
      <c r="X978" s="41"/>
      <c r="Y978" s="134" t="str">
        <f t="shared" si="198"/>
        <v/>
      </c>
      <c r="Z978" s="135" t="str">
        <f t="shared" si="199"/>
        <v/>
      </c>
      <c r="AA978" s="134"/>
      <c r="AB978" s="303"/>
      <c r="AC978" s="44"/>
      <c r="AD978" s="183" t="str">
        <f t="shared" si="200"/>
        <v/>
      </c>
      <c r="AE978" s="380">
        <v>0.1</v>
      </c>
      <c r="AF978" s="185" t="str">
        <f t="shared" si="201"/>
        <v/>
      </c>
      <c r="AG978" s="186" t="str">
        <f t="shared" si="202"/>
        <v/>
      </c>
      <c r="AH978" s="186" t="str">
        <f t="shared" si="203"/>
        <v/>
      </c>
      <c r="AI978" s="187" t="str">
        <f t="shared" si="204"/>
        <v/>
      </c>
      <c r="AJ978" s="337"/>
      <c r="AK978" s="61"/>
      <c r="AL978" s="372" t="str">
        <f t="shared" si="205"/>
        <v/>
      </c>
      <c r="AM978" s="14"/>
      <c r="AN978" s="15"/>
      <c r="AO978" s="15"/>
      <c r="AP978" s="15"/>
      <c r="AQ978" s="16"/>
      <c r="AR978" s="17"/>
      <c r="AT978" s="25"/>
      <c r="AU978" s="440" t="str">
        <f>IF($AT978="","",VLOOKUP($AT978,リスト!$CL:$CM,2,FALSE))</f>
        <v/>
      </c>
      <c r="AV978" s="449"/>
      <c r="AX978" s="384" t="str">
        <f t="shared" si="206"/>
        <v/>
      </c>
      <c r="AY978" s="384">
        <f t="shared" si="207"/>
        <v>0</v>
      </c>
      <c r="AZ978" s="384">
        <f t="shared" si="208"/>
        <v>0</v>
      </c>
      <c r="BA978" s="384">
        <f t="shared" si="209"/>
        <v>0</v>
      </c>
    </row>
    <row r="979" spans="2:53" s="177" customFormat="1" ht="24.75" hidden="1" customHeight="1" outlineLevel="1">
      <c r="B979" s="38"/>
      <c r="C979" s="52"/>
      <c r="D979" s="291" t="str">
        <f t="shared" si="197"/>
        <v/>
      </c>
      <c r="E979" s="3"/>
      <c r="F979" s="3"/>
      <c r="G979" s="3"/>
      <c r="H979" s="3"/>
      <c r="I979" s="3"/>
      <c r="J979" s="3"/>
      <c r="K979" s="3"/>
      <c r="L979" s="356"/>
      <c r="M979" s="3"/>
      <c r="N979" s="3"/>
      <c r="O979" s="3"/>
      <c r="P979" s="3"/>
      <c r="Q979" s="13"/>
      <c r="R979" s="67"/>
      <c r="S979" s="13"/>
      <c r="T979" s="13"/>
      <c r="U979" s="75"/>
      <c r="V979" s="58" t="s">
        <v>3550</v>
      </c>
      <c r="W979" s="59"/>
      <c r="X979" s="41"/>
      <c r="Y979" s="134" t="str">
        <f t="shared" si="198"/>
        <v/>
      </c>
      <c r="Z979" s="135" t="str">
        <f t="shared" si="199"/>
        <v/>
      </c>
      <c r="AA979" s="134"/>
      <c r="AB979" s="303"/>
      <c r="AC979" s="44"/>
      <c r="AD979" s="183" t="str">
        <f t="shared" si="200"/>
        <v/>
      </c>
      <c r="AE979" s="380">
        <v>0.1</v>
      </c>
      <c r="AF979" s="185" t="str">
        <f t="shared" si="201"/>
        <v/>
      </c>
      <c r="AG979" s="186" t="str">
        <f t="shared" si="202"/>
        <v/>
      </c>
      <c r="AH979" s="186" t="str">
        <f t="shared" si="203"/>
        <v/>
      </c>
      <c r="AI979" s="187" t="str">
        <f t="shared" si="204"/>
        <v/>
      </c>
      <c r="AJ979" s="337"/>
      <c r="AK979" s="61"/>
      <c r="AL979" s="372" t="str">
        <f t="shared" si="205"/>
        <v/>
      </c>
      <c r="AM979" s="14"/>
      <c r="AN979" s="15"/>
      <c r="AO979" s="15"/>
      <c r="AP979" s="15"/>
      <c r="AQ979" s="16"/>
      <c r="AR979" s="17"/>
      <c r="AT979" s="25"/>
      <c r="AU979" s="440" t="str">
        <f>IF($AT979="","",VLOOKUP($AT979,リスト!$CL:$CM,2,FALSE))</f>
        <v/>
      </c>
      <c r="AV979" s="449"/>
      <c r="AX979" s="384" t="str">
        <f t="shared" si="206"/>
        <v/>
      </c>
      <c r="AY979" s="384">
        <f t="shared" si="207"/>
        <v>0</v>
      </c>
      <c r="AZ979" s="384">
        <f t="shared" si="208"/>
        <v>0</v>
      </c>
      <c r="BA979" s="384">
        <f t="shared" si="209"/>
        <v>0</v>
      </c>
    </row>
    <row r="980" spans="2:53" s="177" customFormat="1" ht="24.75" hidden="1" customHeight="1" outlineLevel="1">
      <c r="B980" s="38"/>
      <c r="C980" s="52"/>
      <c r="D980" s="291" t="str">
        <f t="shared" si="197"/>
        <v/>
      </c>
      <c r="E980" s="3"/>
      <c r="F980" s="3"/>
      <c r="G980" s="3"/>
      <c r="H980" s="3"/>
      <c r="I980" s="3"/>
      <c r="J980" s="3"/>
      <c r="K980" s="3"/>
      <c r="L980" s="356"/>
      <c r="M980" s="3"/>
      <c r="N980" s="3"/>
      <c r="O980" s="3"/>
      <c r="P980" s="3"/>
      <c r="Q980" s="13"/>
      <c r="R980" s="67"/>
      <c r="S980" s="13"/>
      <c r="T980" s="13"/>
      <c r="U980" s="75"/>
      <c r="V980" s="58" t="s">
        <v>3550</v>
      </c>
      <c r="W980" s="59"/>
      <c r="X980" s="41"/>
      <c r="Y980" s="134" t="str">
        <f t="shared" si="198"/>
        <v/>
      </c>
      <c r="Z980" s="135" t="str">
        <f t="shared" si="199"/>
        <v/>
      </c>
      <c r="AA980" s="134"/>
      <c r="AB980" s="303"/>
      <c r="AC980" s="44"/>
      <c r="AD980" s="183" t="str">
        <f t="shared" si="200"/>
        <v/>
      </c>
      <c r="AE980" s="380">
        <v>0.1</v>
      </c>
      <c r="AF980" s="185" t="str">
        <f t="shared" si="201"/>
        <v/>
      </c>
      <c r="AG980" s="186" t="str">
        <f t="shared" si="202"/>
        <v/>
      </c>
      <c r="AH980" s="186" t="str">
        <f t="shared" si="203"/>
        <v/>
      </c>
      <c r="AI980" s="187" t="str">
        <f t="shared" si="204"/>
        <v/>
      </c>
      <c r="AJ980" s="337"/>
      <c r="AK980" s="61"/>
      <c r="AL980" s="372" t="str">
        <f t="shared" si="205"/>
        <v/>
      </c>
      <c r="AM980" s="14"/>
      <c r="AN980" s="15"/>
      <c r="AO980" s="15"/>
      <c r="AP980" s="15"/>
      <c r="AQ980" s="16"/>
      <c r="AR980" s="17"/>
      <c r="AT980" s="25"/>
      <c r="AU980" s="440" t="str">
        <f>IF($AT980="","",VLOOKUP($AT980,リスト!$CL:$CM,2,FALSE))</f>
        <v/>
      </c>
      <c r="AV980" s="449"/>
      <c r="AX980" s="384" t="str">
        <f t="shared" si="206"/>
        <v/>
      </c>
      <c r="AY980" s="384">
        <f t="shared" si="207"/>
        <v>0</v>
      </c>
      <c r="AZ980" s="384">
        <f t="shared" si="208"/>
        <v>0</v>
      </c>
      <c r="BA980" s="384">
        <f t="shared" si="209"/>
        <v>0</v>
      </c>
    </row>
    <row r="981" spans="2:53" s="177" customFormat="1" ht="24.75" hidden="1" customHeight="1" outlineLevel="1">
      <c r="B981" s="38"/>
      <c r="C981" s="52"/>
      <c r="D981" s="291" t="str">
        <f t="shared" si="197"/>
        <v/>
      </c>
      <c r="E981" s="3"/>
      <c r="F981" s="3"/>
      <c r="G981" s="3"/>
      <c r="H981" s="3"/>
      <c r="I981" s="3"/>
      <c r="J981" s="3"/>
      <c r="K981" s="3"/>
      <c r="L981" s="356"/>
      <c r="M981" s="3"/>
      <c r="N981" s="3"/>
      <c r="O981" s="3"/>
      <c r="P981" s="3"/>
      <c r="Q981" s="13"/>
      <c r="R981" s="67"/>
      <c r="S981" s="13"/>
      <c r="T981" s="13"/>
      <c r="U981" s="75"/>
      <c r="V981" s="58" t="s">
        <v>3550</v>
      </c>
      <c r="W981" s="59"/>
      <c r="X981" s="41"/>
      <c r="Y981" s="134" t="str">
        <f t="shared" si="198"/>
        <v/>
      </c>
      <c r="Z981" s="135" t="str">
        <f t="shared" si="199"/>
        <v/>
      </c>
      <c r="AA981" s="134"/>
      <c r="AB981" s="303"/>
      <c r="AC981" s="44"/>
      <c r="AD981" s="183" t="str">
        <f t="shared" si="200"/>
        <v/>
      </c>
      <c r="AE981" s="380">
        <v>0.1</v>
      </c>
      <c r="AF981" s="185" t="str">
        <f t="shared" si="201"/>
        <v/>
      </c>
      <c r="AG981" s="186" t="str">
        <f t="shared" si="202"/>
        <v/>
      </c>
      <c r="AH981" s="186" t="str">
        <f t="shared" si="203"/>
        <v/>
      </c>
      <c r="AI981" s="187" t="str">
        <f t="shared" si="204"/>
        <v/>
      </c>
      <c r="AJ981" s="337"/>
      <c r="AK981" s="61"/>
      <c r="AL981" s="372" t="str">
        <f t="shared" si="205"/>
        <v/>
      </c>
      <c r="AM981" s="14"/>
      <c r="AN981" s="15"/>
      <c r="AO981" s="15"/>
      <c r="AP981" s="15"/>
      <c r="AQ981" s="16"/>
      <c r="AR981" s="17"/>
      <c r="AT981" s="25"/>
      <c r="AU981" s="440" t="str">
        <f>IF($AT981="","",VLOOKUP($AT981,リスト!$CL:$CM,2,FALSE))</f>
        <v/>
      </c>
      <c r="AV981" s="449"/>
      <c r="AX981" s="384" t="str">
        <f t="shared" si="206"/>
        <v/>
      </c>
      <c r="AY981" s="384">
        <f t="shared" si="207"/>
        <v>0</v>
      </c>
      <c r="AZ981" s="384">
        <f t="shared" si="208"/>
        <v>0</v>
      </c>
      <c r="BA981" s="384">
        <f t="shared" si="209"/>
        <v>0</v>
      </c>
    </row>
    <row r="982" spans="2:53" s="177" customFormat="1" ht="24.75" hidden="1" customHeight="1" outlineLevel="1">
      <c r="B982" s="38"/>
      <c r="C982" s="52"/>
      <c r="D982" s="291" t="str">
        <f t="shared" si="197"/>
        <v/>
      </c>
      <c r="E982" s="3"/>
      <c r="F982" s="3"/>
      <c r="G982" s="3"/>
      <c r="H982" s="3"/>
      <c r="I982" s="3"/>
      <c r="J982" s="3"/>
      <c r="K982" s="3"/>
      <c r="L982" s="356"/>
      <c r="M982" s="3"/>
      <c r="N982" s="3"/>
      <c r="O982" s="3"/>
      <c r="P982" s="3"/>
      <c r="Q982" s="13"/>
      <c r="R982" s="67"/>
      <c r="S982" s="13"/>
      <c r="T982" s="13"/>
      <c r="U982" s="75"/>
      <c r="V982" s="58" t="s">
        <v>3550</v>
      </c>
      <c r="W982" s="59"/>
      <c r="X982" s="41"/>
      <c r="Y982" s="134" t="str">
        <f t="shared" si="198"/>
        <v/>
      </c>
      <c r="Z982" s="135" t="str">
        <f t="shared" si="199"/>
        <v/>
      </c>
      <c r="AA982" s="134"/>
      <c r="AB982" s="303"/>
      <c r="AC982" s="44"/>
      <c r="AD982" s="183" t="str">
        <f t="shared" si="200"/>
        <v/>
      </c>
      <c r="AE982" s="380">
        <v>0.1</v>
      </c>
      <c r="AF982" s="185" t="str">
        <f t="shared" si="201"/>
        <v/>
      </c>
      <c r="AG982" s="186" t="str">
        <f t="shared" si="202"/>
        <v/>
      </c>
      <c r="AH982" s="186" t="str">
        <f t="shared" si="203"/>
        <v/>
      </c>
      <c r="AI982" s="187" t="str">
        <f t="shared" si="204"/>
        <v/>
      </c>
      <c r="AJ982" s="337"/>
      <c r="AK982" s="61"/>
      <c r="AL982" s="372" t="str">
        <f t="shared" si="205"/>
        <v/>
      </c>
      <c r="AM982" s="14"/>
      <c r="AN982" s="15"/>
      <c r="AO982" s="15"/>
      <c r="AP982" s="15"/>
      <c r="AQ982" s="16"/>
      <c r="AR982" s="17"/>
      <c r="AT982" s="25"/>
      <c r="AU982" s="440" t="str">
        <f>IF($AT982="","",VLOOKUP($AT982,リスト!$CL:$CM,2,FALSE))</f>
        <v/>
      </c>
      <c r="AV982" s="449"/>
      <c r="AX982" s="384" t="str">
        <f t="shared" si="206"/>
        <v/>
      </c>
      <c r="AY982" s="384">
        <f t="shared" si="207"/>
        <v>0</v>
      </c>
      <c r="AZ982" s="384">
        <f t="shared" si="208"/>
        <v>0</v>
      </c>
      <c r="BA982" s="384">
        <f t="shared" si="209"/>
        <v>0</v>
      </c>
    </row>
    <row r="983" spans="2:53" s="177" customFormat="1" ht="24.75" hidden="1" customHeight="1" outlineLevel="1">
      <c r="B983" s="38"/>
      <c r="C983" s="52"/>
      <c r="D983" s="291" t="str">
        <f t="shared" si="197"/>
        <v/>
      </c>
      <c r="E983" s="3"/>
      <c r="F983" s="3"/>
      <c r="G983" s="3"/>
      <c r="H983" s="3"/>
      <c r="I983" s="3"/>
      <c r="J983" s="3"/>
      <c r="K983" s="3"/>
      <c r="L983" s="356"/>
      <c r="M983" s="3"/>
      <c r="N983" s="3"/>
      <c r="O983" s="3"/>
      <c r="P983" s="3"/>
      <c r="Q983" s="13"/>
      <c r="R983" s="67"/>
      <c r="S983" s="13"/>
      <c r="T983" s="13"/>
      <c r="U983" s="75"/>
      <c r="V983" s="58" t="s">
        <v>3550</v>
      </c>
      <c r="W983" s="59"/>
      <c r="X983" s="41"/>
      <c r="Y983" s="134" t="str">
        <f t="shared" si="198"/>
        <v/>
      </c>
      <c r="Z983" s="135" t="str">
        <f t="shared" si="199"/>
        <v/>
      </c>
      <c r="AA983" s="134"/>
      <c r="AB983" s="303"/>
      <c r="AC983" s="44"/>
      <c r="AD983" s="183" t="str">
        <f t="shared" si="200"/>
        <v/>
      </c>
      <c r="AE983" s="380">
        <v>0.1</v>
      </c>
      <c r="AF983" s="185" t="str">
        <f t="shared" si="201"/>
        <v/>
      </c>
      <c r="AG983" s="186" t="str">
        <f t="shared" si="202"/>
        <v/>
      </c>
      <c r="AH983" s="186" t="str">
        <f t="shared" si="203"/>
        <v/>
      </c>
      <c r="AI983" s="187" t="str">
        <f t="shared" si="204"/>
        <v/>
      </c>
      <c r="AJ983" s="337"/>
      <c r="AK983" s="61"/>
      <c r="AL983" s="372" t="str">
        <f t="shared" si="205"/>
        <v/>
      </c>
      <c r="AM983" s="14"/>
      <c r="AN983" s="15"/>
      <c r="AO983" s="15"/>
      <c r="AP983" s="15"/>
      <c r="AQ983" s="16"/>
      <c r="AR983" s="17"/>
      <c r="AT983" s="25"/>
      <c r="AU983" s="440" t="str">
        <f>IF($AT983="","",VLOOKUP($AT983,リスト!$CL:$CM,2,FALSE))</f>
        <v/>
      </c>
      <c r="AV983" s="449"/>
      <c r="AX983" s="384" t="str">
        <f t="shared" si="206"/>
        <v/>
      </c>
      <c r="AY983" s="384">
        <f t="shared" si="207"/>
        <v>0</v>
      </c>
      <c r="AZ983" s="384">
        <f t="shared" si="208"/>
        <v>0</v>
      </c>
      <c r="BA983" s="384">
        <f t="shared" si="209"/>
        <v>0</v>
      </c>
    </row>
    <row r="984" spans="2:53" s="177" customFormat="1" ht="24.75" hidden="1" customHeight="1" outlineLevel="1">
      <c r="B984" s="38"/>
      <c r="C984" s="52"/>
      <c r="D984" s="291" t="str">
        <f t="shared" si="197"/>
        <v/>
      </c>
      <c r="E984" s="3"/>
      <c r="F984" s="3"/>
      <c r="G984" s="3"/>
      <c r="H984" s="3"/>
      <c r="I984" s="3"/>
      <c r="J984" s="3"/>
      <c r="K984" s="3"/>
      <c r="L984" s="356"/>
      <c r="M984" s="3"/>
      <c r="N984" s="3"/>
      <c r="O984" s="3"/>
      <c r="P984" s="3"/>
      <c r="Q984" s="13"/>
      <c r="R984" s="67"/>
      <c r="S984" s="13"/>
      <c r="T984" s="13"/>
      <c r="U984" s="75"/>
      <c r="V984" s="58" t="s">
        <v>3550</v>
      </c>
      <c r="W984" s="59"/>
      <c r="X984" s="41"/>
      <c r="Y984" s="134" t="str">
        <f t="shared" si="198"/>
        <v/>
      </c>
      <c r="Z984" s="135" t="str">
        <f t="shared" si="199"/>
        <v/>
      </c>
      <c r="AA984" s="134"/>
      <c r="AB984" s="303"/>
      <c r="AC984" s="44"/>
      <c r="AD984" s="183" t="str">
        <f t="shared" si="200"/>
        <v/>
      </c>
      <c r="AE984" s="380">
        <v>0.1</v>
      </c>
      <c r="AF984" s="185" t="str">
        <f t="shared" si="201"/>
        <v/>
      </c>
      <c r="AG984" s="186" t="str">
        <f t="shared" si="202"/>
        <v/>
      </c>
      <c r="AH984" s="186" t="str">
        <f t="shared" si="203"/>
        <v/>
      </c>
      <c r="AI984" s="187" t="str">
        <f t="shared" si="204"/>
        <v/>
      </c>
      <c r="AJ984" s="337"/>
      <c r="AK984" s="61"/>
      <c r="AL984" s="372" t="str">
        <f t="shared" si="205"/>
        <v/>
      </c>
      <c r="AM984" s="14"/>
      <c r="AN984" s="15"/>
      <c r="AO984" s="15"/>
      <c r="AP984" s="15"/>
      <c r="AQ984" s="16"/>
      <c r="AR984" s="17"/>
      <c r="AT984" s="25"/>
      <c r="AU984" s="440" t="str">
        <f>IF($AT984="","",VLOOKUP($AT984,リスト!$CL:$CM,2,FALSE))</f>
        <v/>
      </c>
      <c r="AV984" s="449"/>
      <c r="AX984" s="384" t="str">
        <f t="shared" si="206"/>
        <v/>
      </c>
      <c r="AY984" s="384">
        <f t="shared" si="207"/>
        <v>0</v>
      </c>
      <c r="AZ984" s="384">
        <f t="shared" si="208"/>
        <v>0</v>
      </c>
      <c r="BA984" s="384">
        <f t="shared" si="209"/>
        <v>0</v>
      </c>
    </row>
    <row r="985" spans="2:53" s="177" customFormat="1" ht="24.75" hidden="1" customHeight="1" outlineLevel="1">
      <c r="B985" s="38"/>
      <c r="C985" s="52"/>
      <c r="D985" s="291" t="str">
        <f t="shared" si="197"/>
        <v/>
      </c>
      <c r="E985" s="3"/>
      <c r="F985" s="3"/>
      <c r="G985" s="3"/>
      <c r="H985" s="3"/>
      <c r="I985" s="3"/>
      <c r="J985" s="3"/>
      <c r="K985" s="3"/>
      <c r="L985" s="356"/>
      <c r="M985" s="3"/>
      <c r="N985" s="3"/>
      <c r="O985" s="3"/>
      <c r="P985" s="3"/>
      <c r="Q985" s="13"/>
      <c r="R985" s="67"/>
      <c r="S985" s="13"/>
      <c r="T985" s="13"/>
      <c r="U985" s="75"/>
      <c r="V985" s="58" t="s">
        <v>3550</v>
      </c>
      <c r="W985" s="59"/>
      <c r="X985" s="41"/>
      <c r="Y985" s="134" t="str">
        <f t="shared" si="198"/>
        <v/>
      </c>
      <c r="Z985" s="135" t="str">
        <f t="shared" si="199"/>
        <v/>
      </c>
      <c r="AA985" s="134"/>
      <c r="AB985" s="303"/>
      <c r="AC985" s="44"/>
      <c r="AD985" s="183" t="str">
        <f t="shared" si="200"/>
        <v/>
      </c>
      <c r="AE985" s="380">
        <v>0.1</v>
      </c>
      <c r="AF985" s="185" t="str">
        <f t="shared" si="201"/>
        <v/>
      </c>
      <c r="AG985" s="186" t="str">
        <f t="shared" si="202"/>
        <v/>
      </c>
      <c r="AH985" s="186" t="str">
        <f t="shared" si="203"/>
        <v/>
      </c>
      <c r="AI985" s="187" t="str">
        <f t="shared" si="204"/>
        <v/>
      </c>
      <c r="AJ985" s="337"/>
      <c r="AK985" s="61"/>
      <c r="AL985" s="372" t="str">
        <f t="shared" si="205"/>
        <v/>
      </c>
      <c r="AM985" s="14"/>
      <c r="AN985" s="15"/>
      <c r="AO985" s="15"/>
      <c r="AP985" s="15"/>
      <c r="AQ985" s="16"/>
      <c r="AR985" s="17"/>
      <c r="AT985" s="25"/>
      <c r="AU985" s="440" t="str">
        <f>IF($AT985="","",VLOOKUP($AT985,リスト!$CL:$CM,2,FALSE))</f>
        <v/>
      </c>
      <c r="AV985" s="449"/>
      <c r="AX985" s="384" t="str">
        <f t="shared" si="206"/>
        <v/>
      </c>
      <c r="AY985" s="384">
        <f t="shared" si="207"/>
        <v>0</v>
      </c>
      <c r="AZ985" s="384">
        <f t="shared" si="208"/>
        <v>0</v>
      </c>
      <c r="BA985" s="384">
        <f t="shared" si="209"/>
        <v>0</v>
      </c>
    </row>
    <row r="986" spans="2:53" s="177" customFormat="1" ht="24.75" hidden="1" customHeight="1" outlineLevel="1">
      <c r="B986" s="38"/>
      <c r="C986" s="52"/>
      <c r="D986" s="291" t="str">
        <f t="shared" si="197"/>
        <v/>
      </c>
      <c r="E986" s="3"/>
      <c r="F986" s="3"/>
      <c r="G986" s="3"/>
      <c r="H986" s="3"/>
      <c r="I986" s="3"/>
      <c r="J986" s="3"/>
      <c r="K986" s="3"/>
      <c r="L986" s="356"/>
      <c r="M986" s="3"/>
      <c r="N986" s="3"/>
      <c r="O986" s="3"/>
      <c r="P986" s="3"/>
      <c r="Q986" s="13"/>
      <c r="R986" s="67"/>
      <c r="S986" s="13"/>
      <c r="T986" s="13"/>
      <c r="U986" s="75"/>
      <c r="V986" s="58" t="s">
        <v>3550</v>
      </c>
      <c r="W986" s="59"/>
      <c r="X986" s="41"/>
      <c r="Y986" s="134" t="str">
        <f t="shared" si="198"/>
        <v/>
      </c>
      <c r="Z986" s="135" t="str">
        <f t="shared" si="199"/>
        <v/>
      </c>
      <c r="AA986" s="134"/>
      <c r="AB986" s="303"/>
      <c r="AC986" s="44"/>
      <c r="AD986" s="183" t="str">
        <f t="shared" si="200"/>
        <v/>
      </c>
      <c r="AE986" s="380">
        <v>0.1</v>
      </c>
      <c r="AF986" s="185" t="str">
        <f t="shared" si="201"/>
        <v/>
      </c>
      <c r="AG986" s="186" t="str">
        <f t="shared" si="202"/>
        <v/>
      </c>
      <c r="AH986" s="186" t="str">
        <f t="shared" si="203"/>
        <v/>
      </c>
      <c r="AI986" s="187" t="str">
        <f t="shared" si="204"/>
        <v/>
      </c>
      <c r="AJ986" s="337"/>
      <c r="AK986" s="61"/>
      <c r="AL986" s="372" t="str">
        <f t="shared" si="205"/>
        <v/>
      </c>
      <c r="AM986" s="14"/>
      <c r="AN986" s="15"/>
      <c r="AO986" s="15"/>
      <c r="AP986" s="15"/>
      <c r="AQ986" s="16"/>
      <c r="AR986" s="17"/>
      <c r="AT986" s="25"/>
      <c r="AU986" s="440" t="str">
        <f>IF($AT986="","",VLOOKUP($AT986,リスト!$CL:$CM,2,FALSE))</f>
        <v/>
      </c>
      <c r="AV986" s="449"/>
      <c r="AX986" s="384" t="str">
        <f t="shared" si="206"/>
        <v/>
      </c>
      <c r="AY986" s="384">
        <f t="shared" si="207"/>
        <v>0</v>
      </c>
      <c r="AZ986" s="384">
        <f t="shared" si="208"/>
        <v>0</v>
      </c>
      <c r="BA986" s="384">
        <f t="shared" si="209"/>
        <v>0</v>
      </c>
    </row>
    <row r="987" spans="2:53" s="177" customFormat="1" ht="24.75" hidden="1" customHeight="1" outlineLevel="1">
      <c r="B987" s="38"/>
      <c r="C987" s="52"/>
      <c r="D987" s="291" t="str">
        <f t="shared" si="197"/>
        <v/>
      </c>
      <c r="E987" s="3"/>
      <c r="F987" s="3"/>
      <c r="G987" s="3"/>
      <c r="H987" s="3"/>
      <c r="I987" s="3"/>
      <c r="J987" s="3"/>
      <c r="K987" s="3"/>
      <c r="L987" s="356"/>
      <c r="M987" s="3"/>
      <c r="N987" s="3"/>
      <c r="O987" s="3"/>
      <c r="P987" s="3"/>
      <c r="Q987" s="13"/>
      <c r="R987" s="67"/>
      <c r="S987" s="13"/>
      <c r="T987" s="13"/>
      <c r="U987" s="75"/>
      <c r="V987" s="58" t="s">
        <v>3550</v>
      </c>
      <c r="W987" s="59"/>
      <c r="X987" s="41"/>
      <c r="Y987" s="134" t="str">
        <f t="shared" si="198"/>
        <v/>
      </c>
      <c r="Z987" s="135" t="str">
        <f t="shared" si="199"/>
        <v/>
      </c>
      <c r="AA987" s="134"/>
      <c r="AB987" s="303"/>
      <c r="AC987" s="44"/>
      <c r="AD987" s="183" t="str">
        <f t="shared" si="200"/>
        <v/>
      </c>
      <c r="AE987" s="380">
        <v>0.1</v>
      </c>
      <c r="AF987" s="185" t="str">
        <f t="shared" si="201"/>
        <v/>
      </c>
      <c r="AG987" s="186" t="str">
        <f t="shared" si="202"/>
        <v/>
      </c>
      <c r="AH987" s="186" t="str">
        <f t="shared" si="203"/>
        <v/>
      </c>
      <c r="AI987" s="187" t="str">
        <f t="shared" si="204"/>
        <v/>
      </c>
      <c r="AJ987" s="337"/>
      <c r="AK987" s="61"/>
      <c r="AL987" s="372" t="str">
        <f t="shared" si="205"/>
        <v/>
      </c>
      <c r="AM987" s="14"/>
      <c r="AN987" s="15"/>
      <c r="AO987" s="15"/>
      <c r="AP987" s="15"/>
      <c r="AQ987" s="16"/>
      <c r="AR987" s="17"/>
      <c r="AT987" s="25"/>
      <c r="AU987" s="440" t="str">
        <f>IF($AT987="","",VLOOKUP($AT987,リスト!$CL:$CM,2,FALSE))</f>
        <v/>
      </c>
      <c r="AV987" s="449"/>
      <c r="AX987" s="384" t="str">
        <f t="shared" si="206"/>
        <v/>
      </c>
      <c r="AY987" s="384">
        <f t="shared" si="207"/>
        <v>0</v>
      </c>
      <c r="AZ987" s="384">
        <f t="shared" si="208"/>
        <v>0</v>
      </c>
      <c r="BA987" s="384">
        <f t="shared" si="209"/>
        <v>0</v>
      </c>
    </row>
    <row r="988" spans="2:53" s="177" customFormat="1" ht="24.75" hidden="1" customHeight="1" outlineLevel="1">
      <c r="B988" s="38"/>
      <c r="C988" s="52"/>
      <c r="D988" s="291" t="str">
        <f t="shared" si="197"/>
        <v/>
      </c>
      <c r="E988" s="3"/>
      <c r="F988" s="3"/>
      <c r="G988" s="3"/>
      <c r="H988" s="3"/>
      <c r="I988" s="3"/>
      <c r="J988" s="3"/>
      <c r="K988" s="3"/>
      <c r="L988" s="356"/>
      <c r="M988" s="3"/>
      <c r="N988" s="3"/>
      <c r="O988" s="3"/>
      <c r="P988" s="3"/>
      <c r="Q988" s="13"/>
      <c r="R988" s="67"/>
      <c r="S988" s="13"/>
      <c r="T988" s="13"/>
      <c r="U988" s="75"/>
      <c r="V988" s="58" t="s">
        <v>3550</v>
      </c>
      <c r="W988" s="59"/>
      <c r="X988" s="41"/>
      <c r="Y988" s="134" t="str">
        <f t="shared" si="198"/>
        <v/>
      </c>
      <c r="Z988" s="135" t="str">
        <f t="shared" si="199"/>
        <v/>
      </c>
      <c r="AA988" s="134"/>
      <c r="AB988" s="303"/>
      <c r="AC988" s="44"/>
      <c r="AD988" s="183" t="str">
        <f t="shared" si="200"/>
        <v/>
      </c>
      <c r="AE988" s="380">
        <v>0.1</v>
      </c>
      <c r="AF988" s="185" t="str">
        <f t="shared" si="201"/>
        <v/>
      </c>
      <c r="AG988" s="186" t="str">
        <f t="shared" si="202"/>
        <v/>
      </c>
      <c r="AH988" s="186" t="str">
        <f t="shared" si="203"/>
        <v/>
      </c>
      <c r="AI988" s="187" t="str">
        <f t="shared" si="204"/>
        <v/>
      </c>
      <c r="AJ988" s="337"/>
      <c r="AK988" s="61"/>
      <c r="AL988" s="372" t="str">
        <f t="shared" si="205"/>
        <v/>
      </c>
      <c r="AM988" s="14"/>
      <c r="AN988" s="15"/>
      <c r="AO988" s="15"/>
      <c r="AP988" s="15"/>
      <c r="AQ988" s="16"/>
      <c r="AR988" s="17"/>
      <c r="AT988" s="25"/>
      <c r="AU988" s="440" t="str">
        <f>IF($AT988="","",VLOOKUP($AT988,リスト!$CL:$CM,2,FALSE))</f>
        <v/>
      </c>
      <c r="AV988" s="449"/>
      <c r="AX988" s="384" t="str">
        <f t="shared" si="206"/>
        <v/>
      </c>
      <c r="AY988" s="384">
        <f t="shared" si="207"/>
        <v>0</v>
      </c>
      <c r="AZ988" s="384">
        <f t="shared" si="208"/>
        <v>0</v>
      </c>
      <c r="BA988" s="384">
        <f t="shared" si="209"/>
        <v>0</v>
      </c>
    </row>
    <row r="989" spans="2:53" s="177" customFormat="1" ht="24.75" hidden="1" customHeight="1" outlineLevel="1">
      <c r="B989" s="38"/>
      <c r="C989" s="52"/>
      <c r="D989" s="291" t="str">
        <f t="shared" si="197"/>
        <v/>
      </c>
      <c r="E989" s="3"/>
      <c r="F989" s="3"/>
      <c r="G989" s="3"/>
      <c r="H989" s="3"/>
      <c r="I989" s="3"/>
      <c r="J989" s="3"/>
      <c r="K989" s="3"/>
      <c r="L989" s="356"/>
      <c r="M989" s="3"/>
      <c r="N989" s="3"/>
      <c r="O989" s="3"/>
      <c r="P989" s="3"/>
      <c r="Q989" s="13"/>
      <c r="R989" s="67"/>
      <c r="S989" s="13"/>
      <c r="T989" s="13"/>
      <c r="U989" s="75"/>
      <c r="V989" s="58" t="s">
        <v>3550</v>
      </c>
      <c r="W989" s="59"/>
      <c r="X989" s="41"/>
      <c r="Y989" s="134" t="str">
        <f t="shared" si="198"/>
        <v/>
      </c>
      <c r="Z989" s="135" t="str">
        <f t="shared" si="199"/>
        <v/>
      </c>
      <c r="AA989" s="134"/>
      <c r="AB989" s="303"/>
      <c r="AC989" s="44"/>
      <c r="AD989" s="183" t="str">
        <f t="shared" si="200"/>
        <v/>
      </c>
      <c r="AE989" s="380">
        <v>0.1</v>
      </c>
      <c r="AF989" s="185" t="str">
        <f t="shared" si="201"/>
        <v/>
      </c>
      <c r="AG989" s="186" t="str">
        <f t="shared" si="202"/>
        <v/>
      </c>
      <c r="AH989" s="186" t="str">
        <f t="shared" si="203"/>
        <v/>
      </c>
      <c r="AI989" s="187" t="str">
        <f t="shared" si="204"/>
        <v/>
      </c>
      <c r="AJ989" s="337"/>
      <c r="AK989" s="61"/>
      <c r="AL989" s="372" t="str">
        <f t="shared" si="205"/>
        <v/>
      </c>
      <c r="AM989" s="14"/>
      <c r="AN989" s="15"/>
      <c r="AO989" s="15"/>
      <c r="AP989" s="15"/>
      <c r="AQ989" s="16"/>
      <c r="AR989" s="17"/>
      <c r="AT989" s="25"/>
      <c r="AU989" s="440" t="str">
        <f>IF($AT989="","",VLOOKUP($AT989,リスト!$CL:$CM,2,FALSE))</f>
        <v/>
      </c>
      <c r="AV989" s="449"/>
      <c r="AX989" s="384" t="str">
        <f t="shared" si="206"/>
        <v/>
      </c>
      <c r="AY989" s="384">
        <f t="shared" si="207"/>
        <v>0</v>
      </c>
      <c r="AZ989" s="384">
        <f t="shared" si="208"/>
        <v>0</v>
      </c>
      <c r="BA989" s="384">
        <f t="shared" si="209"/>
        <v>0</v>
      </c>
    </row>
    <row r="990" spans="2:53" s="177" customFormat="1" ht="24.75" hidden="1" customHeight="1" outlineLevel="1">
      <c r="B990" s="38"/>
      <c r="C990" s="52"/>
      <c r="D990" s="291" t="str">
        <f t="shared" si="197"/>
        <v/>
      </c>
      <c r="E990" s="3"/>
      <c r="F990" s="3"/>
      <c r="G990" s="3"/>
      <c r="H990" s="3"/>
      <c r="I990" s="3"/>
      <c r="J990" s="3"/>
      <c r="K990" s="3"/>
      <c r="L990" s="356"/>
      <c r="M990" s="3"/>
      <c r="N990" s="3"/>
      <c r="O990" s="3"/>
      <c r="P990" s="3"/>
      <c r="Q990" s="13"/>
      <c r="R990" s="67"/>
      <c r="S990" s="13"/>
      <c r="T990" s="13"/>
      <c r="U990" s="75"/>
      <c r="V990" s="58" t="s">
        <v>3550</v>
      </c>
      <c r="W990" s="59"/>
      <c r="X990" s="41"/>
      <c r="Y990" s="134" t="str">
        <f t="shared" si="198"/>
        <v/>
      </c>
      <c r="Z990" s="135" t="str">
        <f t="shared" si="199"/>
        <v/>
      </c>
      <c r="AA990" s="134"/>
      <c r="AB990" s="303"/>
      <c r="AC990" s="44"/>
      <c r="AD990" s="183" t="str">
        <f t="shared" si="200"/>
        <v/>
      </c>
      <c r="AE990" s="380">
        <v>0.1</v>
      </c>
      <c r="AF990" s="185" t="str">
        <f t="shared" si="201"/>
        <v/>
      </c>
      <c r="AG990" s="186" t="str">
        <f t="shared" si="202"/>
        <v/>
      </c>
      <c r="AH990" s="186" t="str">
        <f t="shared" si="203"/>
        <v/>
      </c>
      <c r="AI990" s="187" t="str">
        <f t="shared" si="204"/>
        <v/>
      </c>
      <c r="AJ990" s="337"/>
      <c r="AK990" s="61"/>
      <c r="AL990" s="372" t="str">
        <f t="shared" si="205"/>
        <v/>
      </c>
      <c r="AM990" s="14"/>
      <c r="AN990" s="15"/>
      <c r="AO990" s="15"/>
      <c r="AP990" s="15"/>
      <c r="AQ990" s="16"/>
      <c r="AR990" s="17"/>
      <c r="AT990" s="25"/>
      <c r="AU990" s="440" t="str">
        <f>IF($AT990="","",VLOOKUP($AT990,リスト!$CL:$CM,2,FALSE))</f>
        <v/>
      </c>
      <c r="AV990" s="449"/>
      <c r="AX990" s="384" t="str">
        <f t="shared" si="206"/>
        <v/>
      </c>
      <c r="AY990" s="384">
        <f t="shared" si="207"/>
        <v>0</v>
      </c>
      <c r="AZ990" s="384">
        <f t="shared" si="208"/>
        <v>0</v>
      </c>
      <c r="BA990" s="384">
        <f t="shared" si="209"/>
        <v>0</v>
      </c>
    </row>
    <row r="991" spans="2:53" s="177" customFormat="1" ht="24.75" hidden="1" customHeight="1" outlineLevel="1">
      <c r="B991" s="38"/>
      <c r="C991" s="52"/>
      <c r="D991" s="291" t="str">
        <f t="shared" si="197"/>
        <v/>
      </c>
      <c r="E991" s="3"/>
      <c r="F991" s="3"/>
      <c r="G991" s="3"/>
      <c r="H991" s="3"/>
      <c r="I991" s="3"/>
      <c r="J991" s="3"/>
      <c r="K991" s="3"/>
      <c r="L991" s="356"/>
      <c r="M991" s="3"/>
      <c r="N991" s="3"/>
      <c r="O991" s="3"/>
      <c r="P991" s="3"/>
      <c r="Q991" s="13"/>
      <c r="R991" s="67"/>
      <c r="S991" s="13"/>
      <c r="T991" s="13"/>
      <c r="U991" s="75"/>
      <c r="V991" s="58" t="s">
        <v>3550</v>
      </c>
      <c r="W991" s="59"/>
      <c r="X991" s="41"/>
      <c r="Y991" s="134" t="str">
        <f t="shared" si="198"/>
        <v/>
      </c>
      <c r="Z991" s="135" t="str">
        <f t="shared" si="199"/>
        <v/>
      </c>
      <c r="AA991" s="134"/>
      <c r="AB991" s="303"/>
      <c r="AC991" s="44"/>
      <c r="AD991" s="183" t="str">
        <f t="shared" si="200"/>
        <v/>
      </c>
      <c r="AE991" s="380">
        <v>0.1</v>
      </c>
      <c r="AF991" s="185" t="str">
        <f t="shared" si="201"/>
        <v/>
      </c>
      <c r="AG991" s="186" t="str">
        <f t="shared" si="202"/>
        <v/>
      </c>
      <c r="AH991" s="186" t="str">
        <f t="shared" si="203"/>
        <v/>
      </c>
      <c r="AI991" s="187" t="str">
        <f t="shared" si="204"/>
        <v/>
      </c>
      <c r="AJ991" s="337"/>
      <c r="AK991" s="61"/>
      <c r="AL991" s="372" t="str">
        <f t="shared" si="205"/>
        <v/>
      </c>
      <c r="AM991" s="14"/>
      <c r="AN991" s="15"/>
      <c r="AO991" s="15"/>
      <c r="AP991" s="15"/>
      <c r="AQ991" s="16"/>
      <c r="AR991" s="17"/>
      <c r="AT991" s="25"/>
      <c r="AU991" s="440" t="str">
        <f>IF($AT991="","",VLOOKUP($AT991,リスト!$CL:$CM,2,FALSE))</f>
        <v/>
      </c>
      <c r="AV991" s="449"/>
      <c r="AX991" s="384" t="str">
        <f t="shared" si="206"/>
        <v/>
      </c>
      <c r="AY991" s="384">
        <f t="shared" si="207"/>
        <v>0</v>
      </c>
      <c r="AZ991" s="384">
        <f t="shared" si="208"/>
        <v>0</v>
      </c>
      <c r="BA991" s="384">
        <f t="shared" si="209"/>
        <v>0</v>
      </c>
    </row>
    <row r="992" spans="2:53" s="177" customFormat="1" ht="24.75" hidden="1" customHeight="1" outlineLevel="1">
      <c r="B992" s="38"/>
      <c r="C992" s="52"/>
      <c r="D992" s="291" t="str">
        <f t="shared" si="197"/>
        <v/>
      </c>
      <c r="E992" s="3"/>
      <c r="F992" s="3"/>
      <c r="G992" s="3"/>
      <c r="H992" s="3"/>
      <c r="I992" s="3"/>
      <c r="J992" s="3"/>
      <c r="K992" s="3"/>
      <c r="L992" s="356"/>
      <c r="M992" s="3"/>
      <c r="N992" s="3"/>
      <c r="O992" s="3"/>
      <c r="P992" s="3"/>
      <c r="Q992" s="13"/>
      <c r="R992" s="67"/>
      <c r="S992" s="13"/>
      <c r="T992" s="13"/>
      <c r="U992" s="75"/>
      <c r="V992" s="58" t="s">
        <v>3550</v>
      </c>
      <c r="W992" s="59"/>
      <c r="X992" s="41"/>
      <c r="Y992" s="134" t="str">
        <f t="shared" si="198"/>
        <v/>
      </c>
      <c r="Z992" s="135" t="str">
        <f t="shared" si="199"/>
        <v/>
      </c>
      <c r="AA992" s="134"/>
      <c r="AB992" s="303"/>
      <c r="AC992" s="44"/>
      <c r="AD992" s="183" t="str">
        <f t="shared" si="200"/>
        <v/>
      </c>
      <c r="AE992" s="380">
        <v>0.1</v>
      </c>
      <c r="AF992" s="185" t="str">
        <f t="shared" si="201"/>
        <v/>
      </c>
      <c r="AG992" s="186" t="str">
        <f t="shared" si="202"/>
        <v/>
      </c>
      <c r="AH992" s="186" t="str">
        <f t="shared" si="203"/>
        <v/>
      </c>
      <c r="AI992" s="187" t="str">
        <f t="shared" si="204"/>
        <v/>
      </c>
      <c r="AJ992" s="337"/>
      <c r="AK992" s="61"/>
      <c r="AL992" s="372" t="str">
        <f t="shared" si="205"/>
        <v/>
      </c>
      <c r="AM992" s="14"/>
      <c r="AN992" s="15"/>
      <c r="AO992" s="15"/>
      <c r="AP992" s="15"/>
      <c r="AQ992" s="16"/>
      <c r="AR992" s="17"/>
      <c r="AT992" s="25"/>
      <c r="AU992" s="440" t="str">
        <f>IF($AT992="","",VLOOKUP($AT992,リスト!$CL:$CM,2,FALSE))</f>
        <v/>
      </c>
      <c r="AV992" s="449"/>
      <c r="AX992" s="384" t="str">
        <f t="shared" si="206"/>
        <v/>
      </c>
      <c r="AY992" s="384">
        <f t="shared" si="207"/>
        <v>0</v>
      </c>
      <c r="AZ992" s="384">
        <f t="shared" si="208"/>
        <v>0</v>
      </c>
      <c r="BA992" s="384">
        <f t="shared" si="209"/>
        <v>0</v>
      </c>
    </row>
    <row r="993" spans="2:53" s="177" customFormat="1" ht="24.75" hidden="1" customHeight="1" outlineLevel="1">
      <c r="B993" s="38"/>
      <c r="C993" s="52"/>
      <c r="D993" s="291" t="str">
        <f t="shared" si="197"/>
        <v/>
      </c>
      <c r="E993" s="3"/>
      <c r="F993" s="3"/>
      <c r="G993" s="3"/>
      <c r="H993" s="3"/>
      <c r="I993" s="3"/>
      <c r="J993" s="3"/>
      <c r="K993" s="3"/>
      <c r="L993" s="356"/>
      <c r="M993" s="3"/>
      <c r="N993" s="3"/>
      <c r="O993" s="3"/>
      <c r="P993" s="3"/>
      <c r="Q993" s="13"/>
      <c r="R993" s="67"/>
      <c r="S993" s="13"/>
      <c r="T993" s="13"/>
      <c r="U993" s="75"/>
      <c r="V993" s="58" t="s">
        <v>3550</v>
      </c>
      <c r="W993" s="59"/>
      <c r="X993" s="41"/>
      <c r="Y993" s="134" t="str">
        <f t="shared" si="198"/>
        <v/>
      </c>
      <c r="Z993" s="135" t="str">
        <f t="shared" si="199"/>
        <v/>
      </c>
      <c r="AA993" s="134"/>
      <c r="AB993" s="303"/>
      <c r="AC993" s="44"/>
      <c r="AD993" s="183" t="str">
        <f t="shared" si="200"/>
        <v/>
      </c>
      <c r="AE993" s="380">
        <v>0.1</v>
      </c>
      <c r="AF993" s="185" t="str">
        <f t="shared" si="201"/>
        <v/>
      </c>
      <c r="AG993" s="186" t="str">
        <f t="shared" si="202"/>
        <v/>
      </c>
      <c r="AH993" s="186" t="str">
        <f t="shared" si="203"/>
        <v/>
      </c>
      <c r="AI993" s="187" t="str">
        <f t="shared" si="204"/>
        <v/>
      </c>
      <c r="AJ993" s="337"/>
      <c r="AK993" s="61"/>
      <c r="AL993" s="372" t="str">
        <f t="shared" si="205"/>
        <v/>
      </c>
      <c r="AM993" s="14"/>
      <c r="AN993" s="15"/>
      <c r="AO993" s="15"/>
      <c r="AP993" s="15"/>
      <c r="AQ993" s="16"/>
      <c r="AR993" s="17"/>
      <c r="AT993" s="25"/>
      <c r="AU993" s="440" t="str">
        <f>IF($AT993="","",VLOOKUP($AT993,リスト!$CL:$CM,2,FALSE))</f>
        <v/>
      </c>
      <c r="AV993" s="449"/>
      <c r="AX993" s="384" t="str">
        <f t="shared" si="206"/>
        <v/>
      </c>
      <c r="AY993" s="384">
        <f t="shared" si="207"/>
        <v>0</v>
      </c>
      <c r="AZ993" s="384">
        <f t="shared" si="208"/>
        <v>0</v>
      </c>
      <c r="BA993" s="384">
        <f t="shared" si="209"/>
        <v>0</v>
      </c>
    </row>
    <row r="994" spans="2:53" s="177" customFormat="1" ht="24.75" hidden="1" customHeight="1" outlineLevel="1">
      <c r="B994" s="38"/>
      <c r="C994" s="52"/>
      <c r="D994" s="291" t="str">
        <f t="shared" si="197"/>
        <v/>
      </c>
      <c r="E994" s="3"/>
      <c r="F994" s="3"/>
      <c r="G994" s="3"/>
      <c r="H994" s="3"/>
      <c r="I994" s="3"/>
      <c r="J994" s="3"/>
      <c r="K994" s="3"/>
      <c r="L994" s="356"/>
      <c r="M994" s="3"/>
      <c r="N994" s="3"/>
      <c r="O994" s="3"/>
      <c r="P994" s="3"/>
      <c r="Q994" s="13"/>
      <c r="R994" s="67"/>
      <c r="S994" s="13"/>
      <c r="T994" s="13"/>
      <c r="U994" s="75"/>
      <c r="V994" s="58" t="s">
        <v>3550</v>
      </c>
      <c r="W994" s="59"/>
      <c r="X994" s="41"/>
      <c r="Y994" s="134" t="str">
        <f t="shared" si="198"/>
        <v/>
      </c>
      <c r="Z994" s="135" t="str">
        <f t="shared" si="199"/>
        <v/>
      </c>
      <c r="AA994" s="134"/>
      <c r="AB994" s="303"/>
      <c r="AC994" s="44"/>
      <c r="AD994" s="183" t="str">
        <f t="shared" si="200"/>
        <v/>
      </c>
      <c r="AE994" s="380">
        <v>0.1</v>
      </c>
      <c r="AF994" s="185" t="str">
        <f t="shared" si="201"/>
        <v/>
      </c>
      <c r="AG994" s="186" t="str">
        <f t="shared" si="202"/>
        <v/>
      </c>
      <c r="AH994" s="186" t="str">
        <f t="shared" si="203"/>
        <v/>
      </c>
      <c r="AI994" s="187" t="str">
        <f t="shared" si="204"/>
        <v/>
      </c>
      <c r="AJ994" s="337"/>
      <c r="AK994" s="61"/>
      <c r="AL994" s="372" t="str">
        <f t="shared" si="205"/>
        <v/>
      </c>
      <c r="AM994" s="14"/>
      <c r="AN994" s="15"/>
      <c r="AO994" s="15"/>
      <c r="AP994" s="15"/>
      <c r="AQ994" s="16"/>
      <c r="AR994" s="17"/>
      <c r="AT994" s="25"/>
      <c r="AU994" s="440" t="str">
        <f>IF($AT994="","",VLOOKUP($AT994,リスト!$CL:$CM,2,FALSE))</f>
        <v/>
      </c>
      <c r="AV994" s="449"/>
      <c r="AX994" s="384" t="str">
        <f t="shared" si="206"/>
        <v/>
      </c>
      <c r="AY994" s="384">
        <f t="shared" si="207"/>
        <v>0</v>
      </c>
      <c r="AZ994" s="384">
        <f t="shared" si="208"/>
        <v>0</v>
      </c>
      <c r="BA994" s="384">
        <f t="shared" si="209"/>
        <v>0</v>
      </c>
    </row>
    <row r="995" spans="2:53" s="177" customFormat="1" ht="24.75" hidden="1" customHeight="1" outlineLevel="1">
      <c r="B995" s="38"/>
      <c r="C995" s="52"/>
      <c r="D995" s="291" t="str">
        <f t="shared" si="197"/>
        <v/>
      </c>
      <c r="E995" s="3"/>
      <c r="F995" s="3"/>
      <c r="G995" s="3"/>
      <c r="H995" s="3"/>
      <c r="I995" s="3"/>
      <c r="J995" s="3"/>
      <c r="K995" s="3"/>
      <c r="L995" s="356"/>
      <c r="M995" s="3"/>
      <c r="N995" s="3"/>
      <c r="O995" s="3"/>
      <c r="P995" s="3"/>
      <c r="Q995" s="13"/>
      <c r="R995" s="67"/>
      <c r="S995" s="13"/>
      <c r="T995" s="13"/>
      <c r="U995" s="75"/>
      <c r="V995" s="58" t="s">
        <v>3550</v>
      </c>
      <c r="W995" s="59"/>
      <c r="X995" s="41"/>
      <c r="Y995" s="134" t="str">
        <f t="shared" si="198"/>
        <v/>
      </c>
      <c r="Z995" s="135" t="str">
        <f t="shared" si="199"/>
        <v/>
      </c>
      <c r="AA995" s="134"/>
      <c r="AB995" s="303"/>
      <c r="AC995" s="44"/>
      <c r="AD995" s="183" t="str">
        <f t="shared" si="200"/>
        <v/>
      </c>
      <c r="AE995" s="380">
        <v>0.1</v>
      </c>
      <c r="AF995" s="185" t="str">
        <f t="shared" si="201"/>
        <v/>
      </c>
      <c r="AG995" s="186" t="str">
        <f t="shared" si="202"/>
        <v/>
      </c>
      <c r="AH995" s="186" t="str">
        <f t="shared" si="203"/>
        <v/>
      </c>
      <c r="AI995" s="187" t="str">
        <f t="shared" si="204"/>
        <v/>
      </c>
      <c r="AJ995" s="337"/>
      <c r="AK995" s="61"/>
      <c r="AL995" s="372" t="str">
        <f t="shared" si="205"/>
        <v/>
      </c>
      <c r="AM995" s="14"/>
      <c r="AN995" s="15"/>
      <c r="AO995" s="15"/>
      <c r="AP995" s="15"/>
      <c r="AQ995" s="16"/>
      <c r="AR995" s="17"/>
      <c r="AT995" s="25"/>
      <c r="AU995" s="440" t="str">
        <f>IF($AT995="","",VLOOKUP($AT995,リスト!$CL:$CM,2,FALSE))</f>
        <v/>
      </c>
      <c r="AV995" s="449"/>
      <c r="AX995" s="384" t="str">
        <f t="shared" si="206"/>
        <v/>
      </c>
      <c r="AY995" s="384">
        <f t="shared" si="207"/>
        <v>0</v>
      </c>
      <c r="AZ995" s="384">
        <f t="shared" si="208"/>
        <v>0</v>
      </c>
      <c r="BA995" s="384">
        <f t="shared" si="209"/>
        <v>0</v>
      </c>
    </row>
    <row r="996" spans="2:53" s="177" customFormat="1" ht="24.75" hidden="1" customHeight="1" outlineLevel="1">
      <c r="B996" s="38"/>
      <c r="C996" s="52"/>
      <c r="D996" s="291" t="str">
        <f t="shared" si="197"/>
        <v/>
      </c>
      <c r="E996" s="3"/>
      <c r="F996" s="3"/>
      <c r="G996" s="3"/>
      <c r="H996" s="3"/>
      <c r="I996" s="3"/>
      <c r="J996" s="3"/>
      <c r="K996" s="3"/>
      <c r="L996" s="356"/>
      <c r="M996" s="3"/>
      <c r="N996" s="3"/>
      <c r="O996" s="3"/>
      <c r="P996" s="3"/>
      <c r="Q996" s="13"/>
      <c r="R996" s="67"/>
      <c r="S996" s="13"/>
      <c r="T996" s="13"/>
      <c r="U996" s="75"/>
      <c r="V996" s="58" t="s">
        <v>3550</v>
      </c>
      <c r="W996" s="59"/>
      <c r="X996" s="41"/>
      <c r="Y996" s="134" t="str">
        <f t="shared" si="198"/>
        <v/>
      </c>
      <c r="Z996" s="135" t="str">
        <f t="shared" si="199"/>
        <v/>
      </c>
      <c r="AA996" s="134"/>
      <c r="AB996" s="303"/>
      <c r="AC996" s="44"/>
      <c r="AD996" s="183" t="str">
        <f t="shared" si="200"/>
        <v/>
      </c>
      <c r="AE996" s="380">
        <v>0.1</v>
      </c>
      <c r="AF996" s="185" t="str">
        <f t="shared" si="201"/>
        <v/>
      </c>
      <c r="AG996" s="186" t="str">
        <f t="shared" si="202"/>
        <v/>
      </c>
      <c r="AH996" s="186" t="str">
        <f t="shared" si="203"/>
        <v/>
      </c>
      <c r="AI996" s="187" t="str">
        <f t="shared" si="204"/>
        <v/>
      </c>
      <c r="AJ996" s="337"/>
      <c r="AK996" s="61"/>
      <c r="AL996" s="372" t="str">
        <f t="shared" si="205"/>
        <v/>
      </c>
      <c r="AM996" s="14"/>
      <c r="AN996" s="15"/>
      <c r="AO996" s="15"/>
      <c r="AP996" s="15"/>
      <c r="AQ996" s="16"/>
      <c r="AR996" s="17"/>
      <c r="AT996" s="25"/>
      <c r="AU996" s="440" t="str">
        <f>IF($AT996="","",VLOOKUP($AT996,リスト!$CL:$CM,2,FALSE))</f>
        <v/>
      </c>
      <c r="AV996" s="449"/>
      <c r="AX996" s="384" t="str">
        <f t="shared" si="206"/>
        <v/>
      </c>
      <c r="AY996" s="384">
        <f t="shared" si="207"/>
        <v>0</v>
      </c>
      <c r="AZ996" s="384">
        <f t="shared" si="208"/>
        <v>0</v>
      </c>
      <c r="BA996" s="384">
        <f t="shared" si="209"/>
        <v>0</v>
      </c>
    </row>
    <row r="997" spans="2:53" s="177" customFormat="1" ht="24.75" hidden="1" customHeight="1" outlineLevel="1">
      <c r="B997" s="38"/>
      <c r="C997" s="52"/>
      <c r="D997" s="291" t="str">
        <f t="shared" si="197"/>
        <v/>
      </c>
      <c r="E997" s="3"/>
      <c r="F997" s="3"/>
      <c r="G997" s="3"/>
      <c r="H997" s="3"/>
      <c r="I997" s="3"/>
      <c r="J997" s="3"/>
      <c r="K997" s="3"/>
      <c r="L997" s="356"/>
      <c r="M997" s="3"/>
      <c r="N997" s="3"/>
      <c r="O997" s="3"/>
      <c r="P997" s="3"/>
      <c r="Q997" s="13"/>
      <c r="R997" s="67"/>
      <c r="S997" s="13"/>
      <c r="T997" s="13"/>
      <c r="U997" s="75"/>
      <c r="V997" s="58" t="s">
        <v>3550</v>
      </c>
      <c r="W997" s="59"/>
      <c r="X997" s="41"/>
      <c r="Y997" s="134" t="str">
        <f t="shared" si="198"/>
        <v/>
      </c>
      <c r="Z997" s="135" t="str">
        <f t="shared" si="199"/>
        <v/>
      </c>
      <c r="AA997" s="134"/>
      <c r="AB997" s="303"/>
      <c r="AC997" s="44"/>
      <c r="AD997" s="183" t="str">
        <f t="shared" si="200"/>
        <v/>
      </c>
      <c r="AE997" s="380">
        <v>0.1</v>
      </c>
      <c r="AF997" s="185" t="str">
        <f t="shared" si="201"/>
        <v/>
      </c>
      <c r="AG997" s="186" t="str">
        <f t="shared" si="202"/>
        <v/>
      </c>
      <c r="AH997" s="186" t="str">
        <f t="shared" si="203"/>
        <v/>
      </c>
      <c r="AI997" s="187" t="str">
        <f t="shared" si="204"/>
        <v/>
      </c>
      <c r="AJ997" s="337"/>
      <c r="AK997" s="61"/>
      <c r="AL997" s="372" t="str">
        <f t="shared" si="205"/>
        <v/>
      </c>
      <c r="AM997" s="14"/>
      <c r="AN997" s="15"/>
      <c r="AO997" s="15"/>
      <c r="AP997" s="15"/>
      <c r="AQ997" s="16"/>
      <c r="AR997" s="17"/>
      <c r="AT997" s="25"/>
      <c r="AU997" s="440" t="str">
        <f>IF($AT997="","",VLOOKUP($AT997,リスト!$CL:$CM,2,FALSE))</f>
        <v/>
      </c>
      <c r="AV997" s="449"/>
      <c r="AX997" s="384" t="str">
        <f t="shared" si="206"/>
        <v/>
      </c>
      <c r="AY997" s="384">
        <f t="shared" si="207"/>
        <v>0</v>
      </c>
      <c r="AZ997" s="384">
        <f t="shared" si="208"/>
        <v>0</v>
      </c>
      <c r="BA997" s="384">
        <f t="shared" si="209"/>
        <v>0</v>
      </c>
    </row>
    <row r="998" spans="2:53" s="177" customFormat="1" ht="24.75" hidden="1" customHeight="1" outlineLevel="1">
      <c r="B998" s="38"/>
      <c r="C998" s="52"/>
      <c r="D998" s="291" t="str">
        <f t="shared" si="197"/>
        <v/>
      </c>
      <c r="E998" s="3"/>
      <c r="F998" s="3"/>
      <c r="G998" s="3"/>
      <c r="H998" s="3"/>
      <c r="I998" s="3"/>
      <c r="J998" s="3"/>
      <c r="K998" s="3"/>
      <c r="L998" s="356"/>
      <c r="M998" s="3"/>
      <c r="N998" s="3"/>
      <c r="O998" s="3"/>
      <c r="P998" s="3"/>
      <c r="Q998" s="13"/>
      <c r="R998" s="67"/>
      <c r="S998" s="13"/>
      <c r="T998" s="13"/>
      <c r="U998" s="75"/>
      <c r="V998" s="58" t="s">
        <v>3550</v>
      </c>
      <c r="W998" s="59"/>
      <c r="X998" s="41"/>
      <c r="Y998" s="134" t="str">
        <f t="shared" si="198"/>
        <v/>
      </c>
      <c r="Z998" s="135" t="str">
        <f t="shared" si="199"/>
        <v/>
      </c>
      <c r="AA998" s="134"/>
      <c r="AB998" s="303"/>
      <c r="AC998" s="44"/>
      <c r="AD998" s="183" t="str">
        <f t="shared" si="200"/>
        <v/>
      </c>
      <c r="AE998" s="380">
        <v>0.1</v>
      </c>
      <c r="AF998" s="185" t="str">
        <f t="shared" si="201"/>
        <v/>
      </c>
      <c r="AG998" s="186" t="str">
        <f t="shared" si="202"/>
        <v/>
      </c>
      <c r="AH998" s="186" t="str">
        <f t="shared" si="203"/>
        <v/>
      </c>
      <c r="AI998" s="187" t="str">
        <f t="shared" si="204"/>
        <v/>
      </c>
      <c r="AJ998" s="337"/>
      <c r="AK998" s="61"/>
      <c r="AL998" s="372" t="str">
        <f t="shared" si="205"/>
        <v/>
      </c>
      <c r="AM998" s="14"/>
      <c r="AN998" s="15"/>
      <c r="AO998" s="15"/>
      <c r="AP998" s="15"/>
      <c r="AQ998" s="16"/>
      <c r="AR998" s="17"/>
      <c r="AT998" s="25"/>
      <c r="AU998" s="440" t="str">
        <f>IF($AT998="","",VLOOKUP($AT998,リスト!$CL:$CM,2,FALSE))</f>
        <v/>
      </c>
      <c r="AV998" s="449"/>
      <c r="AX998" s="384" t="str">
        <f t="shared" si="206"/>
        <v/>
      </c>
      <c r="AY998" s="384">
        <f t="shared" si="207"/>
        <v>0</v>
      </c>
      <c r="AZ998" s="384">
        <f t="shared" si="208"/>
        <v>0</v>
      </c>
      <c r="BA998" s="384">
        <f t="shared" si="209"/>
        <v>0</v>
      </c>
    </row>
    <row r="999" spans="2:53" s="177" customFormat="1" ht="24.75" hidden="1" customHeight="1" outlineLevel="1">
      <c r="B999" s="38"/>
      <c r="C999" s="52"/>
      <c r="D999" s="291" t="str">
        <f t="shared" si="197"/>
        <v/>
      </c>
      <c r="E999" s="3"/>
      <c r="F999" s="3"/>
      <c r="G999" s="3"/>
      <c r="H999" s="3"/>
      <c r="I999" s="3"/>
      <c r="J999" s="3"/>
      <c r="K999" s="3"/>
      <c r="L999" s="356"/>
      <c r="M999" s="3"/>
      <c r="N999" s="3"/>
      <c r="O999" s="3"/>
      <c r="P999" s="3"/>
      <c r="Q999" s="13"/>
      <c r="R999" s="67"/>
      <c r="S999" s="13"/>
      <c r="T999" s="13"/>
      <c r="U999" s="75"/>
      <c r="V999" s="58" t="s">
        <v>3550</v>
      </c>
      <c r="W999" s="59"/>
      <c r="X999" s="41"/>
      <c r="Y999" s="134" t="str">
        <f t="shared" si="198"/>
        <v/>
      </c>
      <c r="Z999" s="135" t="str">
        <f t="shared" si="199"/>
        <v/>
      </c>
      <c r="AA999" s="134"/>
      <c r="AB999" s="303"/>
      <c r="AC999" s="44"/>
      <c r="AD999" s="183" t="str">
        <f t="shared" si="200"/>
        <v/>
      </c>
      <c r="AE999" s="380">
        <v>0.1</v>
      </c>
      <c r="AF999" s="185" t="str">
        <f t="shared" si="201"/>
        <v/>
      </c>
      <c r="AG999" s="186" t="str">
        <f t="shared" si="202"/>
        <v/>
      </c>
      <c r="AH999" s="186" t="str">
        <f t="shared" si="203"/>
        <v/>
      </c>
      <c r="AI999" s="187" t="str">
        <f t="shared" si="204"/>
        <v/>
      </c>
      <c r="AJ999" s="337"/>
      <c r="AK999" s="61"/>
      <c r="AL999" s="372" t="str">
        <f t="shared" si="205"/>
        <v/>
      </c>
      <c r="AM999" s="14"/>
      <c r="AN999" s="15"/>
      <c r="AO999" s="15"/>
      <c r="AP999" s="15"/>
      <c r="AQ999" s="16"/>
      <c r="AR999" s="17"/>
      <c r="AT999" s="25"/>
      <c r="AU999" s="440" t="str">
        <f>IF($AT999="","",VLOOKUP($AT999,リスト!$CL:$CM,2,FALSE))</f>
        <v/>
      </c>
      <c r="AV999" s="449"/>
      <c r="AX999" s="384" t="str">
        <f t="shared" si="206"/>
        <v/>
      </c>
      <c r="AY999" s="384">
        <f t="shared" si="207"/>
        <v>0</v>
      </c>
      <c r="AZ999" s="384">
        <f t="shared" si="208"/>
        <v>0</v>
      </c>
      <c r="BA999" s="384">
        <f t="shared" si="209"/>
        <v>0</v>
      </c>
    </row>
    <row r="1000" spans="2:53" s="177" customFormat="1" ht="24.75" hidden="1" customHeight="1" outlineLevel="1">
      <c r="B1000" s="38"/>
      <c r="C1000" s="52"/>
      <c r="D1000" s="291" t="str">
        <f t="shared" si="197"/>
        <v/>
      </c>
      <c r="E1000" s="3"/>
      <c r="F1000" s="3"/>
      <c r="G1000" s="3"/>
      <c r="H1000" s="3"/>
      <c r="I1000" s="3"/>
      <c r="J1000" s="3"/>
      <c r="K1000" s="3"/>
      <c r="L1000" s="356"/>
      <c r="M1000" s="3"/>
      <c r="N1000" s="3"/>
      <c r="O1000" s="3"/>
      <c r="P1000" s="3"/>
      <c r="Q1000" s="13"/>
      <c r="R1000" s="67"/>
      <c r="S1000" s="13"/>
      <c r="T1000" s="13"/>
      <c r="U1000" s="75"/>
      <c r="V1000" s="58" t="s">
        <v>3550</v>
      </c>
      <c r="W1000" s="59"/>
      <c r="X1000" s="41"/>
      <c r="Y1000" s="134" t="str">
        <f t="shared" si="198"/>
        <v/>
      </c>
      <c r="Z1000" s="135" t="str">
        <f t="shared" si="199"/>
        <v/>
      </c>
      <c r="AA1000" s="134"/>
      <c r="AB1000" s="303"/>
      <c r="AC1000" s="44"/>
      <c r="AD1000" s="183" t="str">
        <f t="shared" si="200"/>
        <v/>
      </c>
      <c r="AE1000" s="380">
        <v>0.1</v>
      </c>
      <c r="AF1000" s="185" t="str">
        <f t="shared" si="201"/>
        <v/>
      </c>
      <c r="AG1000" s="186" t="str">
        <f t="shared" si="202"/>
        <v/>
      </c>
      <c r="AH1000" s="186" t="str">
        <f t="shared" si="203"/>
        <v/>
      </c>
      <c r="AI1000" s="187" t="str">
        <f t="shared" si="204"/>
        <v/>
      </c>
      <c r="AJ1000" s="337"/>
      <c r="AK1000" s="61"/>
      <c r="AL1000" s="372" t="str">
        <f t="shared" si="205"/>
        <v/>
      </c>
      <c r="AM1000" s="14"/>
      <c r="AN1000" s="15"/>
      <c r="AO1000" s="15"/>
      <c r="AP1000" s="15"/>
      <c r="AQ1000" s="16"/>
      <c r="AR1000" s="17"/>
      <c r="AT1000" s="25"/>
      <c r="AU1000" s="440" t="str">
        <f>IF($AT1000="","",VLOOKUP($AT1000,リスト!$CL:$CM,2,FALSE))</f>
        <v/>
      </c>
      <c r="AV1000" s="449"/>
      <c r="AX1000" s="384" t="str">
        <f t="shared" si="206"/>
        <v/>
      </c>
      <c r="AY1000" s="384">
        <f t="shared" si="207"/>
        <v>0</v>
      </c>
      <c r="AZ1000" s="384">
        <f t="shared" si="208"/>
        <v>0</v>
      </c>
      <c r="BA1000" s="384">
        <f t="shared" si="209"/>
        <v>0</v>
      </c>
    </row>
    <row r="1001" spans="2:53" s="177" customFormat="1" ht="24.75" hidden="1" customHeight="1" outlineLevel="1">
      <c r="B1001" s="38"/>
      <c r="C1001" s="52"/>
      <c r="D1001" s="291" t="str">
        <f t="shared" si="197"/>
        <v/>
      </c>
      <c r="E1001" s="3"/>
      <c r="F1001" s="3"/>
      <c r="G1001" s="3"/>
      <c r="H1001" s="3"/>
      <c r="I1001" s="3"/>
      <c r="J1001" s="3"/>
      <c r="K1001" s="3"/>
      <c r="L1001" s="356"/>
      <c r="M1001" s="3"/>
      <c r="N1001" s="3"/>
      <c r="O1001" s="3"/>
      <c r="P1001" s="3"/>
      <c r="Q1001" s="13"/>
      <c r="R1001" s="67"/>
      <c r="S1001" s="13"/>
      <c r="T1001" s="13"/>
      <c r="U1001" s="75"/>
      <c r="V1001" s="58" t="s">
        <v>3550</v>
      </c>
      <c r="W1001" s="59"/>
      <c r="X1001" s="41"/>
      <c r="Y1001" s="134" t="str">
        <f t="shared" si="198"/>
        <v/>
      </c>
      <c r="Z1001" s="135" t="str">
        <f t="shared" si="199"/>
        <v/>
      </c>
      <c r="AA1001" s="134"/>
      <c r="AB1001" s="303"/>
      <c r="AC1001" s="44"/>
      <c r="AD1001" s="183" t="str">
        <f t="shared" si="200"/>
        <v/>
      </c>
      <c r="AE1001" s="380">
        <v>0.1</v>
      </c>
      <c r="AF1001" s="185" t="str">
        <f t="shared" si="201"/>
        <v/>
      </c>
      <c r="AG1001" s="186" t="str">
        <f t="shared" si="202"/>
        <v/>
      </c>
      <c r="AH1001" s="186" t="str">
        <f t="shared" si="203"/>
        <v/>
      </c>
      <c r="AI1001" s="187" t="str">
        <f t="shared" si="204"/>
        <v/>
      </c>
      <c r="AJ1001" s="337"/>
      <c r="AK1001" s="61"/>
      <c r="AL1001" s="372" t="str">
        <f t="shared" si="205"/>
        <v/>
      </c>
      <c r="AM1001" s="14"/>
      <c r="AN1001" s="15"/>
      <c r="AO1001" s="15"/>
      <c r="AP1001" s="15"/>
      <c r="AQ1001" s="16"/>
      <c r="AR1001" s="17"/>
      <c r="AT1001" s="25"/>
      <c r="AU1001" s="440" t="str">
        <f>IF($AT1001="","",VLOOKUP($AT1001,リスト!$CL:$CM,2,FALSE))</f>
        <v/>
      </c>
      <c r="AV1001" s="449"/>
      <c r="AX1001" s="384" t="str">
        <f t="shared" si="206"/>
        <v/>
      </c>
      <c r="AY1001" s="384">
        <f t="shared" si="207"/>
        <v>0</v>
      </c>
      <c r="AZ1001" s="384">
        <f t="shared" si="208"/>
        <v>0</v>
      </c>
      <c r="BA1001" s="384">
        <f t="shared" si="209"/>
        <v>0</v>
      </c>
    </row>
    <row r="1002" spans="2:53" s="177" customFormat="1" ht="24.75" hidden="1" customHeight="1" outlineLevel="1">
      <c r="B1002" s="38"/>
      <c r="C1002" s="52"/>
      <c r="D1002" s="291" t="str">
        <f t="shared" si="197"/>
        <v/>
      </c>
      <c r="E1002" s="3"/>
      <c r="F1002" s="3"/>
      <c r="G1002" s="3"/>
      <c r="H1002" s="3"/>
      <c r="I1002" s="3"/>
      <c r="J1002" s="3"/>
      <c r="K1002" s="3"/>
      <c r="L1002" s="356"/>
      <c r="M1002" s="3"/>
      <c r="N1002" s="3"/>
      <c r="O1002" s="3"/>
      <c r="P1002" s="3"/>
      <c r="Q1002" s="13"/>
      <c r="R1002" s="67"/>
      <c r="S1002" s="13"/>
      <c r="T1002" s="13"/>
      <c r="U1002" s="75"/>
      <c r="V1002" s="58" t="s">
        <v>3550</v>
      </c>
      <c r="W1002" s="59"/>
      <c r="X1002" s="41"/>
      <c r="Y1002" s="134" t="str">
        <f t="shared" si="198"/>
        <v/>
      </c>
      <c r="Z1002" s="135" t="str">
        <f t="shared" si="199"/>
        <v/>
      </c>
      <c r="AA1002" s="134"/>
      <c r="AB1002" s="303"/>
      <c r="AC1002" s="44"/>
      <c r="AD1002" s="183" t="str">
        <f t="shared" si="200"/>
        <v/>
      </c>
      <c r="AE1002" s="380">
        <v>0.1</v>
      </c>
      <c r="AF1002" s="185" t="str">
        <f t="shared" si="201"/>
        <v/>
      </c>
      <c r="AG1002" s="186" t="str">
        <f t="shared" si="202"/>
        <v/>
      </c>
      <c r="AH1002" s="186" t="str">
        <f t="shared" si="203"/>
        <v/>
      </c>
      <c r="AI1002" s="187" t="str">
        <f t="shared" si="204"/>
        <v/>
      </c>
      <c r="AJ1002" s="337"/>
      <c r="AK1002" s="61"/>
      <c r="AL1002" s="372" t="str">
        <f t="shared" si="205"/>
        <v/>
      </c>
      <c r="AM1002" s="14"/>
      <c r="AN1002" s="15"/>
      <c r="AO1002" s="15"/>
      <c r="AP1002" s="15"/>
      <c r="AQ1002" s="16"/>
      <c r="AR1002" s="17"/>
      <c r="AT1002" s="25"/>
      <c r="AU1002" s="440" t="str">
        <f>IF($AT1002="","",VLOOKUP($AT1002,リスト!$CL:$CM,2,FALSE))</f>
        <v/>
      </c>
      <c r="AV1002" s="449"/>
      <c r="AX1002" s="384" t="str">
        <f t="shared" si="206"/>
        <v/>
      </c>
      <c r="AY1002" s="384">
        <f t="shared" si="207"/>
        <v>0</v>
      </c>
      <c r="AZ1002" s="384">
        <f t="shared" si="208"/>
        <v>0</v>
      </c>
      <c r="BA1002" s="384">
        <f t="shared" si="209"/>
        <v>0</v>
      </c>
    </row>
    <row r="1003" spans="2:53" s="177" customFormat="1" ht="24.75" hidden="1" customHeight="1" outlineLevel="1">
      <c r="B1003" s="38"/>
      <c r="C1003" s="52"/>
      <c r="D1003" s="291" t="str">
        <f t="shared" si="197"/>
        <v/>
      </c>
      <c r="E1003" s="3"/>
      <c r="F1003" s="3"/>
      <c r="G1003" s="3"/>
      <c r="H1003" s="3"/>
      <c r="I1003" s="3"/>
      <c r="J1003" s="3"/>
      <c r="K1003" s="3"/>
      <c r="L1003" s="356"/>
      <c r="M1003" s="3"/>
      <c r="N1003" s="3"/>
      <c r="O1003" s="3"/>
      <c r="P1003" s="3"/>
      <c r="Q1003" s="13"/>
      <c r="R1003" s="67"/>
      <c r="S1003" s="13"/>
      <c r="T1003" s="13"/>
      <c r="U1003" s="75"/>
      <c r="V1003" s="58" t="s">
        <v>3550</v>
      </c>
      <c r="W1003" s="59"/>
      <c r="X1003" s="41"/>
      <c r="Y1003" s="134" t="str">
        <f t="shared" si="198"/>
        <v/>
      </c>
      <c r="Z1003" s="135" t="str">
        <f t="shared" si="199"/>
        <v/>
      </c>
      <c r="AA1003" s="134"/>
      <c r="AB1003" s="303"/>
      <c r="AC1003" s="44"/>
      <c r="AD1003" s="183" t="str">
        <f t="shared" si="200"/>
        <v/>
      </c>
      <c r="AE1003" s="380">
        <v>0.1</v>
      </c>
      <c r="AF1003" s="185" t="str">
        <f t="shared" si="201"/>
        <v/>
      </c>
      <c r="AG1003" s="186" t="str">
        <f t="shared" si="202"/>
        <v/>
      </c>
      <c r="AH1003" s="186" t="str">
        <f t="shared" si="203"/>
        <v/>
      </c>
      <c r="AI1003" s="187" t="str">
        <f t="shared" si="204"/>
        <v/>
      </c>
      <c r="AJ1003" s="337"/>
      <c r="AK1003" s="61"/>
      <c r="AL1003" s="372" t="str">
        <f t="shared" si="205"/>
        <v/>
      </c>
      <c r="AM1003" s="14"/>
      <c r="AN1003" s="15"/>
      <c r="AO1003" s="15"/>
      <c r="AP1003" s="15"/>
      <c r="AQ1003" s="16"/>
      <c r="AR1003" s="17"/>
      <c r="AT1003" s="25"/>
      <c r="AU1003" s="440" t="str">
        <f>IF($AT1003="","",VLOOKUP($AT1003,リスト!$CL:$CM,2,FALSE))</f>
        <v/>
      </c>
      <c r="AV1003" s="449"/>
      <c r="AX1003" s="384" t="str">
        <f t="shared" si="206"/>
        <v/>
      </c>
      <c r="AY1003" s="384">
        <f t="shared" si="207"/>
        <v>0</v>
      </c>
      <c r="AZ1003" s="384">
        <f t="shared" si="208"/>
        <v>0</v>
      </c>
      <c r="BA1003" s="384">
        <f t="shared" si="209"/>
        <v>0</v>
      </c>
    </row>
    <row r="1004" spans="2:53" s="177" customFormat="1" ht="24.75" hidden="1" customHeight="1" outlineLevel="1">
      <c r="B1004" s="38"/>
      <c r="C1004" s="52"/>
      <c r="D1004" s="291" t="str">
        <f t="shared" si="197"/>
        <v/>
      </c>
      <c r="E1004" s="3"/>
      <c r="F1004" s="3"/>
      <c r="G1004" s="3"/>
      <c r="H1004" s="3"/>
      <c r="I1004" s="3"/>
      <c r="J1004" s="3"/>
      <c r="K1004" s="3"/>
      <c r="L1004" s="356"/>
      <c r="M1004" s="3"/>
      <c r="N1004" s="3"/>
      <c r="O1004" s="3"/>
      <c r="P1004" s="3"/>
      <c r="Q1004" s="13"/>
      <c r="R1004" s="67"/>
      <c r="S1004" s="13"/>
      <c r="T1004" s="13"/>
      <c r="U1004" s="75"/>
      <c r="V1004" s="58" t="s">
        <v>3550</v>
      </c>
      <c r="W1004" s="59"/>
      <c r="X1004" s="41"/>
      <c r="Y1004" s="134" t="str">
        <f t="shared" si="198"/>
        <v/>
      </c>
      <c r="Z1004" s="135" t="str">
        <f t="shared" si="199"/>
        <v/>
      </c>
      <c r="AA1004" s="134"/>
      <c r="AB1004" s="303"/>
      <c r="AC1004" s="44"/>
      <c r="AD1004" s="183" t="str">
        <f t="shared" si="200"/>
        <v/>
      </c>
      <c r="AE1004" s="380">
        <v>0.1</v>
      </c>
      <c r="AF1004" s="185" t="str">
        <f t="shared" si="201"/>
        <v/>
      </c>
      <c r="AG1004" s="186" t="str">
        <f t="shared" si="202"/>
        <v/>
      </c>
      <c r="AH1004" s="186" t="str">
        <f t="shared" si="203"/>
        <v/>
      </c>
      <c r="AI1004" s="187" t="str">
        <f t="shared" si="204"/>
        <v/>
      </c>
      <c r="AJ1004" s="337"/>
      <c r="AK1004" s="61"/>
      <c r="AL1004" s="372" t="str">
        <f t="shared" si="205"/>
        <v/>
      </c>
      <c r="AM1004" s="14"/>
      <c r="AN1004" s="15"/>
      <c r="AO1004" s="15"/>
      <c r="AP1004" s="15"/>
      <c r="AQ1004" s="16"/>
      <c r="AR1004" s="17"/>
      <c r="AT1004" s="25"/>
      <c r="AU1004" s="440" t="str">
        <f>IF($AT1004="","",VLOOKUP($AT1004,リスト!$CL:$CM,2,FALSE))</f>
        <v/>
      </c>
      <c r="AV1004" s="449"/>
      <c r="AX1004" s="384" t="str">
        <f t="shared" si="206"/>
        <v/>
      </c>
      <c r="AY1004" s="384">
        <f t="shared" si="207"/>
        <v>0</v>
      </c>
      <c r="AZ1004" s="384">
        <f t="shared" si="208"/>
        <v>0</v>
      </c>
      <c r="BA1004" s="384">
        <f t="shared" si="209"/>
        <v>0</v>
      </c>
    </row>
    <row r="1005" spans="2:53" s="177" customFormat="1" ht="24.75" hidden="1" customHeight="1" outlineLevel="1">
      <c r="B1005" s="38"/>
      <c r="C1005" s="52"/>
      <c r="D1005" s="291" t="str">
        <f t="shared" si="197"/>
        <v/>
      </c>
      <c r="E1005" s="3"/>
      <c r="F1005" s="3"/>
      <c r="G1005" s="3"/>
      <c r="H1005" s="3"/>
      <c r="I1005" s="3"/>
      <c r="J1005" s="3"/>
      <c r="K1005" s="3"/>
      <c r="L1005" s="356"/>
      <c r="M1005" s="3"/>
      <c r="N1005" s="3"/>
      <c r="O1005" s="3"/>
      <c r="P1005" s="3"/>
      <c r="Q1005" s="13"/>
      <c r="R1005" s="67"/>
      <c r="S1005" s="13"/>
      <c r="T1005" s="13"/>
      <c r="U1005" s="75"/>
      <c r="V1005" s="58" t="s">
        <v>3550</v>
      </c>
      <c r="W1005" s="59"/>
      <c r="X1005" s="41"/>
      <c r="Y1005" s="134" t="str">
        <f t="shared" si="198"/>
        <v/>
      </c>
      <c r="Z1005" s="135" t="str">
        <f t="shared" si="199"/>
        <v/>
      </c>
      <c r="AA1005" s="134"/>
      <c r="AB1005" s="303"/>
      <c r="AC1005" s="44"/>
      <c r="AD1005" s="183" t="str">
        <f t="shared" si="200"/>
        <v/>
      </c>
      <c r="AE1005" s="380">
        <v>0.1</v>
      </c>
      <c r="AF1005" s="185" t="str">
        <f t="shared" si="201"/>
        <v/>
      </c>
      <c r="AG1005" s="186" t="str">
        <f t="shared" si="202"/>
        <v/>
      </c>
      <c r="AH1005" s="186" t="str">
        <f t="shared" si="203"/>
        <v/>
      </c>
      <c r="AI1005" s="187" t="str">
        <f t="shared" si="204"/>
        <v/>
      </c>
      <c r="AJ1005" s="337"/>
      <c r="AK1005" s="61"/>
      <c r="AL1005" s="372" t="str">
        <f t="shared" si="205"/>
        <v/>
      </c>
      <c r="AM1005" s="14"/>
      <c r="AN1005" s="15"/>
      <c r="AO1005" s="15"/>
      <c r="AP1005" s="15"/>
      <c r="AQ1005" s="16"/>
      <c r="AR1005" s="17"/>
      <c r="AT1005" s="25"/>
      <c r="AU1005" s="440" t="str">
        <f>IF($AT1005="","",VLOOKUP($AT1005,リスト!$CL:$CM,2,FALSE))</f>
        <v/>
      </c>
      <c r="AV1005" s="449"/>
      <c r="AX1005" s="384" t="str">
        <f t="shared" si="206"/>
        <v/>
      </c>
      <c r="AY1005" s="384">
        <f t="shared" si="207"/>
        <v>0</v>
      </c>
      <c r="AZ1005" s="384">
        <f t="shared" si="208"/>
        <v>0</v>
      </c>
      <c r="BA1005" s="384">
        <f t="shared" si="209"/>
        <v>0</v>
      </c>
    </row>
    <row r="1006" spans="2:53" s="177" customFormat="1" ht="24.75" hidden="1" customHeight="1" outlineLevel="1">
      <c r="B1006" s="38"/>
      <c r="C1006" s="52"/>
      <c r="D1006" s="291" t="str">
        <f t="shared" si="197"/>
        <v/>
      </c>
      <c r="E1006" s="3"/>
      <c r="F1006" s="3"/>
      <c r="G1006" s="3"/>
      <c r="H1006" s="3"/>
      <c r="I1006" s="3"/>
      <c r="J1006" s="3"/>
      <c r="K1006" s="3"/>
      <c r="L1006" s="356"/>
      <c r="M1006" s="3"/>
      <c r="N1006" s="3"/>
      <c r="O1006" s="3"/>
      <c r="P1006" s="3"/>
      <c r="Q1006" s="13"/>
      <c r="R1006" s="67"/>
      <c r="S1006" s="13"/>
      <c r="T1006" s="13"/>
      <c r="U1006" s="75"/>
      <c r="V1006" s="58" t="s">
        <v>3550</v>
      </c>
      <c r="W1006" s="59"/>
      <c r="X1006" s="41"/>
      <c r="Y1006" s="134" t="str">
        <f t="shared" si="198"/>
        <v/>
      </c>
      <c r="Z1006" s="135" t="str">
        <f t="shared" si="199"/>
        <v/>
      </c>
      <c r="AA1006" s="134"/>
      <c r="AB1006" s="303"/>
      <c r="AC1006" s="44"/>
      <c r="AD1006" s="183" t="str">
        <f t="shared" si="200"/>
        <v/>
      </c>
      <c r="AE1006" s="380">
        <v>0.1</v>
      </c>
      <c r="AF1006" s="185" t="str">
        <f t="shared" si="201"/>
        <v/>
      </c>
      <c r="AG1006" s="186" t="str">
        <f t="shared" si="202"/>
        <v/>
      </c>
      <c r="AH1006" s="186" t="str">
        <f t="shared" si="203"/>
        <v/>
      </c>
      <c r="AI1006" s="187" t="str">
        <f t="shared" si="204"/>
        <v/>
      </c>
      <c r="AJ1006" s="337"/>
      <c r="AK1006" s="61"/>
      <c r="AL1006" s="372" t="str">
        <f t="shared" si="205"/>
        <v/>
      </c>
      <c r="AM1006" s="14"/>
      <c r="AN1006" s="15"/>
      <c r="AO1006" s="15"/>
      <c r="AP1006" s="15"/>
      <c r="AQ1006" s="16"/>
      <c r="AR1006" s="17"/>
      <c r="AT1006" s="25"/>
      <c r="AU1006" s="440" t="str">
        <f>IF($AT1006="","",VLOOKUP($AT1006,リスト!$CL:$CM,2,FALSE))</f>
        <v/>
      </c>
      <c r="AV1006" s="449"/>
      <c r="AX1006" s="384" t="str">
        <f t="shared" si="206"/>
        <v/>
      </c>
      <c r="AY1006" s="384">
        <f t="shared" si="207"/>
        <v>0</v>
      </c>
      <c r="AZ1006" s="384">
        <f t="shared" si="208"/>
        <v>0</v>
      </c>
      <c r="BA1006" s="384">
        <f t="shared" si="209"/>
        <v>0</v>
      </c>
    </row>
    <row r="1007" spans="2:53" s="177" customFormat="1" ht="24.75" customHeight="1" collapsed="1" thickBot="1">
      <c r="B1007" s="39"/>
      <c r="C1007" s="53"/>
      <c r="D1007" s="308" t="str">
        <f t="shared" si="197"/>
        <v/>
      </c>
      <c r="E1007" s="18"/>
      <c r="F1007" s="18"/>
      <c r="G1007" s="18"/>
      <c r="H1007" s="18"/>
      <c r="I1007" s="18"/>
      <c r="J1007" s="18"/>
      <c r="K1007" s="18"/>
      <c r="L1007" s="358"/>
      <c r="M1007" s="18"/>
      <c r="N1007" s="18"/>
      <c r="O1007" s="18"/>
      <c r="P1007" s="18"/>
      <c r="Q1007" s="19"/>
      <c r="R1007" s="70"/>
      <c r="S1007" s="19"/>
      <c r="T1007" s="19"/>
      <c r="U1007" s="76"/>
      <c r="V1007" s="71" t="s">
        <v>3550</v>
      </c>
      <c r="W1007" s="72"/>
      <c r="X1007" s="42"/>
      <c r="Y1007" s="136" t="str">
        <f t="shared" si="198"/>
        <v/>
      </c>
      <c r="Z1007" s="137" t="str">
        <f t="shared" si="199"/>
        <v/>
      </c>
      <c r="AA1007" s="136"/>
      <c r="AB1007" s="311"/>
      <c r="AC1007" s="45"/>
      <c r="AD1007" s="188" t="str">
        <f t="shared" si="200"/>
        <v/>
      </c>
      <c r="AE1007" s="381">
        <v>0.1</v>
      </c>
      <c r="AF1007" s="190" t="str">
        <f t="shared" si="201"/>
        <v/>
      </c>
      <c r="AG1007" s="191" t="str">
        <f t="shared" si="202"/>
        <v/>
      </c>
      <c r="AH1007" s="191" t="str">
        <f t="shared" si="203"/>
        <v/>
      </c>
      <c r="AI1007" s="192" t="str">
        <f t="shared" si="204"/>
        <v/>
      </c>
      <c r="AJ1007" s="338"/>
      <c r="AK1007" s="62"/>
      <c r="AL1007" s="373" t="str">
        <f t="shared" si="205"/>
        <v/>
      </c>
      <c r="AM1007" s="20"/>
      <c r="AN1007" s="21"/>
      <c r="AO1007" s="21"/>
      <c r="AP1007" s="21"/>
      <c r="AQ1007" s="22"/>
      <c r="AR1007" s="23"/>
      <c r="AT1007" s="28"/>
      <c r="AU1007" s="441" t="str">
        <f>IF($AT1007="","",VLOOKUP($AT1007,リスト!$CL:$CM,2,FALSE))</f>
        <v/>
      </c>
      <c r="AV1007" s="450"/>
      <c r="AX1007" s="384" t="str">
        <f t="shared" si="206"/>
        <v/>
      </c>
      <c r="AY1007" s="384">
        <f t="shared" si="207"/>
        <v>0</v>
      </c>
      <c r="AZ1007" s="384">
        <f t="shared" si="208"/>
        <v>0</v>
      </c>
      <c r="BA1007" s="384">
        <f t="shared" si="209"/>
        <v>0</v>
      </c>
    </row>
    <row r="1008" spans="2:53" ht="39.6" customHeight="1" thickBot="1">
      <c r="X1008" s="138" t="s">
        <v>175</v>
      </c>
      <c r="Y1008" s="139">
        <f>SUM($Y$8:$Y$1007)</f>
        <v>90000</v>
      </c>
      <c r="AC1008" s="138" t="s">
        <v>176</v>
      </c>
      <c r="AD1008" s="139">
        <f>SUM($AD$8:$AD$1007)</f>
        <v>80000</v>
      </c>
      <c r="AE1008" s="195"/>
      <c r="AH1008" s="196" t="s">
        <v>177</v>
      </c>
      <c r="AI1008" s="197">
        <f>SUM(AX1008:BA1008)</f>
        <v>88000</v>
      </c>
      <c r="AJ1008" s="195"/>
      <c r="AW1008" s="386" t="s">
        <v>3295</v>
      </c>
      <c r="AX1008" s="385">
        <f>ROUNDDOWN(SUM(AX8:AX1007)*1.1,0)</f>
        <v>88000</v>
      </c>
      <c r="AY1008" s="385">
        <f>ROUNDDOWN(SUM(AY8:AY1007)*1.08,0)</f>
        <v>0</v>
      </c>
      <c r="AZ1008" s="385">
        <f>ROUNDDOWN(SUM(AZ8:AZ1007)*1.05,0)</f>
        <v>0</v>
      </c>
      <c r="BA1008" s="385">
        <f>SUM(BA8:BA1007)</f>
        <v>0</v>
      </c>
    </row>
    <row r="1009" spans="29:31" ht="39.6" customHeight="1" thickBot="1">
      <c r="AC1009" s="198" t="s">
        <v>178</v>
      </c>
      <c r="AD1009" s="46">
        <v>0</v>
      </c>
      <c r="AE1009" s="195"/>
    </row>
    <row r="1010" spans="29:31" ht="39.6" customHeight="1" thickBot="1">
      <c r="AC1010" s="196" t="s">
        <v>179</v>
      </c>
      <c r="AD1010" s="199">
        <f>$AD$1008-$AD$1009</f>
        <v>80000</v>
      </c>
      <c r="AE1010" s="195"/>
    </row>
    <row r="1011" spans="29:31" ht="19.5" hidden="1">
      <c r="AE1011" s="195"/>
    </row>
    <row r="1012" spans="29:31" hidden="1">
      <c r="AE1012" s="200"/>
    </row>
    <row r="1013" spans="29:31" hidden="1"/>
    <row r="1014" spans="29:31" hidden="1"/>
    <row r="1015" spans="29:31" hidden="1"/>
    <row r="1016" spans="29:31" hidden="1"/>
    <row r="1017" spans="29:31" hidden="1"/>
    <row r="1018" spans="29:31" hidden="1"/>
    <row r="1019" spans="29:31" hidden="1"/>
    <row r="1020" spans="29:31" hidden="1"/>
    <row r="1021" spans="29:31" hidden="1"/>
    <row r="1022" spans="29:31" hidden="1"/>
    <row r="1023" spans="29:31" hidden="1"/>
    <row r="1024" spans="29:31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spans="365:365" hidden="1"/>
    <row r="2018" spans="365:365" hidden="1"/>
    <row r="2019" spans="365:365" hidden="1"/>
    <row r="2020" spans="365:365" hidden="1">
      <c r="NA2020" s="404" t="s">
        <v>10193</v>
      </c>
    </row>
  </sheetData>
  <sheetProtection algorithmName="SHA-512" hashValue="8pnpyKUT0ECcISNUDmycw/gj2fS2E5me8+COkp94sycMZBeIPp7i4E9Kz0Jzlt1V/bJYvS1kIQTbdqeQb1/jaA==" saltValue="k2MX8loh+aOMJM1x0rkWQQ==" spinCount="100000" sheet="1" formatColumns="0" formatRows="0"/>
  <dataConsolidate/>
  <mergeCells count="3">
    <mergeCell ref="B1:J1"/>
    <mergeCell ref="K1:L1"/>
    <mergeCell ref="AT5:AU5"/>
  </mergeCells>
  <phoneticPr fontId="3"/>
  <conditionalFormatting sqref="R8:R1007">
    <cfRule type="expression" dxfId="43" priority="32">
      <formula>AND($B8&gt;0,$R8="",$Q8="ソフトウェア")</formula>
    </cfRule>
  </conditionalFormatting>
  <conditionalFormatting sqref="S7">
    <cfRule type="expression" dxfId="42" priority="10">
      <formula>$S$6="【条件付必須】"</formula>
    </cfRule>
  </conditionalFormatting>
  <conditionalFormatting sqref="T7">
    <cfRule type="expression" dxfId="41" priority="9">
      <formula>$T$6="【条件付必須】"</formula>
    </cfRule>
  </conditionalFormatting>
  <conditionalFormatting sqref="Q7">
    <cfRule type="expression" dxfId="40" priority="4">
      <formula>$Q$6="【ソフトウェアは必須】"</formula>
    </cfRule>
  </conditionalFormatting>
  <conditionalFormatting sqref="R7">
    <cfRule type="expression" dxfId="39" priority="3">
      <formula>$R$6="【ソフトウェアは必須】"</formula>
    </cfRule>
  </conditionalFormatting>
  <dataValidations count="5">
    <dataValidation allowBlank="1" showInputMessage="1" showErrorMessage="1" error="月数を数値で入力して下さい。" sqref="R8:R1007" xr:uid="{00000000-0002-0000-0100-000000000000}"/>
    <dataValidation type="list" allowBlank="1" showInputMessage="1" showErrorMessage="1" sqref="Q8:Q1007" xr:uid="{00000000-0002-0000-0100-000001000000}">
      <formula1>"ソフトウェア"</formula1>
    </dataValidation>
    <dataValidation type="list" allowBlank="1" showInputMessage="1" showErrorMessage="1" sqref="AE8:AE1007" xr:uid="{17C07AD8-4006-47AC-A012-03946792ABDB}">
      <formula1>"0%,5%,8%,10%"</formula1>
    </dataValidation>
    <dataValidation type="textLength" imeMode="disabled" operator="equal" allowBlank="1" showInputMessage="1" showErrorMessage="1" error="yyyy/mm/dd形式で入力必須※桁数注意" sqref="S8:T1007" xr:uid="{6D235E94-D76C-4C7B-8530-659CC827E026}">
      <formula1>10</formula1>
    </dataValidation>
    <dataValidation type="custom" imeMode="disabled" allowBlank="1" showInputMessage="1" showErrorMessage="1" error="数値以外入力不可※open価格は「1」を入力" sqref="X8:X1007" xr:uid="{837EE8C6-CEA3-46CE-BCB3-899EB54F73AC}">
      <formula1>ISNUMBER(X8)</formula1>
    </dataValidation>
  </dataValidations>
  <hyperlinks>
    <hyperlink ref="AC1" location="明細!AD1009" display="値引額入力へ" xr:uid="{8C273A12-646B-416E-A149-01D7670D0966}"/>
  </hyperlinks>
  <pageMargins left="0.25" right="0.25" top="0.75" bottom="0.75" header="0.3" footer="0.3"/>
  <pageSetup paperSize="9" scale="51" fitToHeight="0" orientation="landscape" verticalDpi="2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6206" r:id="rId4" name="lbSimpleDetail3">
          <controlPr defaultSize="0" autoLine="0" r:id="rId5">
            <anchor moveWithCells="1" sizeWithCells="1">
              <from>
                <xdr:col>16</xdr:col>
                <xdr:colOff>104775</xdr:colOff>
                <xdr:row>6</xdr:row>
                <xdr:rowOff>504825</xdr:rowOff>
              </from>
              <to>
                <xdr:col>16</xdr:col>
                <xdr:colOff>2257425</xdr:colOff>
                <xdr:row>6</xdr:row>
                <xdr:rowOff>819150</xdr:rowOff>
              </to>
            </anchor>
          </controlPr>
        </control>
      </mc:Choice>
      <mc:Fallback>
        <control shapeId="46206" r:id="rId4" name="lbSimpleDetail3"/>
      </mc:Fallback>
    </mc:AlternateContent>
    <mc:AlternateContent xmlns:mc="http://schemas.openxmlformats.org/markup-compatibility/2006">
      <mc:Choice Requires="x14">
        <control shapeId="46212" r:id="rId6" name="lbSimpleDetail4">
          <controlPr defaultSize="0" autoLine="0" r:id="rId7">
            <anchor moveWithCells="1" sizeWithCells="1">
              <from>
                <xdr:col>17</xdr:col>
                <xdr:colOff>66675</xdr:colOff>
                <xdr:row>6</xdr:row>
                <xdr:rowOff>485775</xdr:rowOff>
              </from>
              <to>
                <xdr:col>17</xdr:col>
                <xdr:colOff>2219325</xdr:colOff>
                <xdr:row>6</xdr:row>
                <xdr:rowOff>809625</xdr:rowOff>
              </to>
            </anchor>
          </controlPr>
        </control>
      </mc:Choice>
      <mc:Fallback>
        <control shapeId="46212" r:id="rId6" name="lbSimpleDetail4"/>
      </mc:Fallback>
    </mc:AlternateContent>
    <mc:AlternateContent xmlns:mc="http://schemas.openxmlformats.org/markup-compatibility/2006">
      <mc:Choice Requires="x14">
        <control shapeId="46217" r:id="rId8" name="lbSimpleDetail5">
          <controlPr defaultSize="0" autoLine="0" r:id="rId9">
            <anchor moveWithCells="1">
              <from>
                <xdr:col>18</xdr:col>
                <xdr:colOff>28575</xdr:colOff>
                <xdr:row>6</xdr:row>
                <xdr:rowOff>561975</xdr:rowOff>
              </from>
              <to>
                <xdr:col>18</xdr:col>
                <xdr:colOff>1314450</xdr:colOff>
                <xdr:row>6</xdr:row>
                <xdr:rowOff>857250</xdr:rowOff>
              </to>
            </anchor>
          </controlPr>
        </control>
      </mc:Choice>
      <mc:Fallback>
        <control shapeId="46217" r:id="rId8" name="lbSimpleDetail5"/>
      </mc:Fallback>
    </mc:AlternateContent>
    <mc:AlternateContent xmlns:mc="http://schemas.openxmlformats.org/markup-compatibility/2006">
      <mc:Choice Requires="x14">
        <control shapeId="46226" r:id="rId10" name="lbSimpleDetail6">
          <controlPr defaultSize="0" autoLine="0" r:id="rId11">
            <anchor moveWithCells="1">
              <from>
                <xdr:col>19</xdr:col>
                <xdr:colOff>66675</xdr:colOff>
                <xdr:row>6</xdr:row>
                <xdr:rowOff>590550</xdr:rowOff>
              </from>
              <to>
                <xdr:col>19</xdr:col>
                <xdr:colOff>1323975</xdr:colOff>
                <xdr:row>6</xdr:row>
                <xdr:rowOff>819150</xdr:rowOff>
              </to>
            </anchor>
          </controlPr>
        </control>
      </mc:Choice>
      <mc:Fallback>
        <control shapeId="46226" r:id="rId10" name="lbSimpleDetail6"/>
      </mc:Fallback>
    </mc:AlternateContent>
    <mc:AlternateContent xmlns:mc="http://schemas.openxmlformats.org/markup-compatibility/2006">
      <mc:Choice Requires="x14">
        <control shapeId="46231" r:id="rId12" name="lbSimpleDetail7">
          <controlPr defaultSize="0" autoLine="0" r:id="rId13">
            <anchor moveWithCells="1">
              <from>
                <xdr:col>23</xdr:col>
                <xdr:colOff>352425</xdr:colOff>
                <xdr:row>6</xdr:row>
                <xdr:rowOff>476250</xdr:rowOff>
              </from>
              <to>
                <xdr:col>23</xdr:col>
                <xdr:colOff>1276350</xdr:colOff>
                <xdr:row>6</xdr:row>
                <xdr:rowOff>752475</xdr:rowOff>
              </to>
            </anchor>
          </controlPr>
        </control>
      </mc:Choice>
      <mc:Fallback>
        <control shapeId="46231" r:id="rId12" name="lbSimpleDetail7"/>
      </mc:Fallback>
    </mc:AlternateContent>
    <mc:AlternateContent xmlns:mc="http://schemas.openxmlformats.org/markup-compatibility/2006">
      <mc:Choice Requires="x14">
        <control shapeId="70066" r:id="rId14" name="lbSimpleDetail55">
          <controlPr defaultSize="0" autoLine="0" r:id="rId15">
            <anchor moveWithCells="1" sizeWithCells="1">
              <from>
                <xdr:col>45</xdr:col>
                <xdr:colOff>228600</xdr:colOff>
                <xdr:row>6</xdr:row>
                <xdr:rowOff>285750</xdr:rowOff>
              </from>
              <to>
                <xdr:col>45</xdr:col>
                <xdr:colOff>2066925</xdr:colOff>
                <xdr:row>6</xdr:row>
                <xdr:rowOff>638175</xdr:rowOff>
              </to>
            </anchor>
          </controlPr>
        </control>
      </mc:Choice>
      <mc:Fallback>
        <control shapeId="70066" r:id="rId14" name="lbSimpleDetail55"/>
      </mc:Fallback>
    </mc:AlternateContent>
    <mc:AlternateContent xmlns:mc="http://schemas.openxmlformats.org/markup-compatibility/2006">
      <mc:Choice Requires="x14">
        <control shapeId="87214" r:id="rId16" name="lbSimpleDetail56">
          <controlPr defaultSize="0" autoLine="0" r:id="rId15">
            <anchor moveWithCells="1" sizeWithCells="1">
              <from>
                <xdr:col>47</xdr:col>
                <xdr:colOff>352425</xdr:colOff>
                <xdr:row>6</xdr:row>
                <xdr:rowOff>285750</xdr:rowOff>
              </from>
              <to>
                <xdr:col>47</xdr:col>
                <xdr:colOff>2190750</xdr:colOff>
                <xdr:row>6</xdr:row>
                <xdr:rowOff>638175</xdr:rowOff>
              </to>
            </anchor>
          </controlPr>
        </control>
      </mc:Choice>
      <mc:Fallback>
        <control shapeId="87214" r:id="rId16" name="lbSimpleDetail56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25" stopIfTrue="1" id="{00000000-000E-0000-0100-00002F030000}">
            <xm:f>AND($B8&gt;0,$X$6=リスト!$CQ$5,X8=0)</xm:f>
            <x14:dxf>
              <fill>
                <patternFill>
                  <bgColor rgb="FFCCFFCC"/>
                </patternFill>
              </fill>
            </x14:dxf>
          </x14:cfRule>
          <xm:sqref>X8:X1007 AC8:AC1007</xm:sqref>
        </x14:conditionalFormatting>
        <x14:conditionalFormatting xmlns:xm="http://schemas.microsoft.com/office/excel/2006/main">
          <x14:cfRule type="expression" priority="8" id="{529BBD35-6F8E-491E-A733-F35F778CA8AE}">
            <xm:f>AND($B8&gt;0,$S$6=リスト!$CQ$5,S8="")</xm:f>
            <x14:dxf>
              <fill>
                <patternFill>
                  <bgColor rgb="FFCCFFCC"/>
                </patternFill>
              </fill>
            </x14:dxf>
          </x14:cfRule>
          <xm:sqref>S8:S1007</xm:sqref>
        </x14:conditionalFormatting>
        <x14:conditionalFormatting xmlns:xm="http://schemas.microsoft.com/office/excel/2006/main">
          <x14:cfRule type="expression" priority="7" id="{E0A44E41-07C5-4CED-AEE9-0C03A883B504}">
            <xm:f>AND($B8&gt;0,$T$6=リスト!$CQ$5,T8="")</xm:f>
            <x14:dxf>
              <fill>
                <patternFill>
                  <bgColor rgb="FFCCFFCC"/>
                </patternFill>
              </fill>
            </x14:dxf>
          </x14:cfRule>
          <xm:sqref>T8:T1007</xm:sqref>
        </x14:conditionalFormatting>
        <x14:conditionalFormatting xmlns:xm="http://schemas.microsoft.com/office/excel/2006/main">
          <x14:cfRule type="expression" priority="6" id="{7794106D-4887-4412-9C9C-9C75EF28BC44}">
            <xm:f>$X$6=リスト!$CQ$5</xm:f>
            <x14:dxf>
              <fill>
                <patternFill>
                  <bgColor rgb="FFCCFFCC"/>
                </patternFill>
              </fill>
            </x14:dxf>
          </x14:cfRule>
          <xm:sqref>X7</xm:sqref>
        </x14:conditionalFormatting>
        <x14:conditionalFormatting xmlns:xm="http://schemas.microsoft.com/office/excel/2006/main">
          <x14:cfRule type="expression" priority="2" id="{7D1D471B-0B37-4857-B6C0-AAD8009F18B9}">
            <xm:f>$AT$6=リスト!$CQ$5</xm:f>
            <x14:dxf>
              <fill>
                <patternFill>
                  <bgColor rgb="FFCCFFCC"/>
                </patternFill>
              </fill>
            </x14:dxf>
          </x14:cfRule>
          <xm:sqref>AT7</xm:sqref>
        </x14:conditionalFormatting>
        <x14:conditionalFormatting xmlns:xm="http://schemas.microsoft.com/office/excel/2006/main">
          <x14:cfRule type="expression" priority="1" id="{E0EE7A0D-75D4-4578-86E8-9374504B4B57}">
            <xm:f>$AV$6=リスト!$CQ$5</xm:f>
            <x14:dxf>
              <fill>
                <patternFill>
                  <bgColor rgb="FFCCFFCC"/>
                </patternFill>
              </fill>
            </x14:dxf>
          </x14:cfRule>
          <xm:sqref>AV7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"/>
  <sheetViews>
    <sheetView showGridLines="0" zoomScale="55" zoomScaleNormal="55" workbookViewId="0"/>
  </sheetViews>
  <sheetFormatPr defaultRowHeight="13.5"/>
  <sheetData/>
  <sheetProtection algorithmName="SHA-512" hashValue="/b6E+OvR9Ws1XAMhDOQpJTGtCEYxcAIDBDSW6d8lxh6BMkEjNLzVtfRsfhoMeS/P1TwpK+KvOsHbY5SxTXnHdQ==" saltValue="IrUZMsDz6GAvoQlCv+T6Mg==" spinCount="100000" sheet="1" objects="1" scenarios="1" formatColumns="0" formatRows="0"/>
  <phoneticPr fontId="3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GY80"/>
  <sheetViews>
    <sheetView showGridLines="0" zoomScale="70" zoomScaleNormal="70" workbookViewId="0">
      <pane ySplit="2" topLeftCell="A3" activePane="bottomLeft" state="frozen"/>
      <selection pane="bottomLeft" activeCell="D13" sqref="D13"/>
    </sheetView>
  </sheetViews>
  <sheetFormatPr defaultColWidth="8.875" defaultRowHeight="19.5" outlineLevelRow="1"/>
  <cols>
    <col min="1" max="1" width="4" style="4" customWidth="1"/>
    <col min="2" max="2" width="8.875" style="4" customWidth="1"/>
    <col min="3" max="3" width="57.125" style="4" customWidth="1"/>
    <col min="4" max="4" width="85.875" style="4" customWidth="1"/>
    <col min="5" max="5" width="26.625" style="49" customWidth="1"/>
    <col min="6" max="6" width="13.875" style="49" bestFit="1" customWidth="1"/>
    <col min="7" max="7" width="12.875" style="49" bestFit="1" customWidth="1"/>
    <col min="8" max="8" width="15.5" style="49" bestFit="1" customWidth="1"/>
    <col min="9" max="9" width="138.875" style="49" customWidth="1"/>
    <col min="10" max="206" width="0" style="4" hidden="1" customWidth="1"/>
    <col min="207" max="16384" width="8.875" style="4"/>
  </cols>
  <sheetData>
    <row r="1" spans="1:207" ht="20.25" thickBot="1"/>
    <row r="2" spans="1:207" ht="63" customHeight="1" thickBot="1">
      <c r="E2" s="489"/>
      <c r="F2" s="463"/>
      <c r="G2" s="464"/>
      <c r="GY2" s="212"/>
    </row>
    <row r="3" spans="1:207" ht="24.75">
      <c r="B3" s="201" t="s">
        <v>1</v>
      </c>
    </row>
    <row r="4" spans="1:207">
      <c r="A4" s="97" t="s">
        <v>2</v>
      </c>
      <c r="D4" s="98" t="s">
        <v>3</v>
      </c>
      <c r="E4" s="91" t="s">
        <v>4</v>
      </c>
      <c r="F4" s="91" t="s">
        <v>5</v>
      </c>
      <c r="G4" s="91" t="s">
        <v>6</v>
      </c>
      <c r="H4" s="91" t="s">
        <v>7</v>
      </c>
      <c r="I4" s="91" t="s">
        <v>8</v>
      </c>
    </row>
    <row r="5" spans="1:207" ht="40.35" customHeight="1">
      <c r="A5" s="31" t="s">
        <v>10</v>
      </c>
      <c r="B5" s="492" t="s">
        <v>180</v>
      </c>
      <c r="C5" s="477"/>
      <c r="D5" s="89" t="str">
        <f>IF(表紙!D5="","",表紙!D5)</f>
        <v>PR00123456789</v>
      </c>
      <c r="E5" s="92"/>
      <c r="F5" s="93"/>
      <c r="G5" s="92"/>
      <c r="H5" s="94"/>
      <c r="I5" s="95"/>
    </row>
    <row r="6" spans="1:207" ht="21.6" customHeight="1" outlineLevel="1">
      <c r="A6" s="31" t="s">
        <v>10</v>
      </c>
      <c r="B6" s="492" t="s">
        <v>11</v>
      </c>
      <c r="C6" s="477"/>
      <c r="D6" s="89" t="str">
        <f>IF(表紙!D6="","",表紙!D6)</f>
        <v/>
      </c>
    </row>
    <row r="7" spans="1:207" ht="21.6" customHeight="1" outlineLevel="1">
      <c r="A7" s="35"/>
      <c r="B7" s="492" t="s">
        <v>16</v>
      </c>
      <c r="C7" s="477"/>
      <c r="D7" s="89" t="str">
        <f>IF(表紙!D7="","",表紙!D7)</f>
        <v/>
      </c>
    </row>
    <row r="8" spans="1:207" ht="21.6" customHeight="1" outlineLevel="1">
      <c r="A8" s="35"/>
      <c r="B8" s="490" t="s">
        <v>21</v>
      </c>
      <c r="C8" s="491"/>
      <c r="D8" s="89" t="str">
        <f>IF(表紙!D8="","",表紙!D8)</f>
        <v/>
      </c>
    </row>
    <row r="9" spans="1:207" ht="21.6" customHeight="1" outlineLevel="1">
      <c r="A9" s="31"/>
      <c r="B9" s="490" t="s">
        <v>25</v>
      </c>
      <c r="C9" s="491"/>
      <c r="D9" s="89" t="str">
        <f>IF(表紙!D9="","",表紙!D9)</f>
        <v>再販</v>
      </c>
    </row>
    <row r="10" spans="1:207" outlineLevel="1">
      <c r="A10" s="36" t="s">
        <v>29</v>
      </c>
      <c r="B10" s="32"/>
      <c r="C10" s="49"/>
      <c r="D10" s="49"/>
    </row>
    <row r="11" spans="1:207" ht="22.5" outlineLevel="1">
      <c r="A11" s="31" t="s">
        <v>10</v>
      </c>
      <c r="B11" s="490" t="s">
        <v>30</v>
      </c>
      <c r="C11" s="491"/>
      <c r="D11" s="89" t="str">
        <f>IF(表紙!D11="","",表紙!D11)</f>
        <v>ネットワーク負荷測定機器の購買案件</v>
      </c>
    </row>
    <row r="12" spans="1:207" ht="22.5" outlineLevel="1">
      <c r="A12" s="31" t="s">
        <v>10</v>
      </c>
      <c r="B12" s="490" t="s">
        <v>32</v>
      </c>
      <c r="C12" s="491"/>
      <c r="D12" s="89" t="str">
        <f>IF(表紙!D12="","",表紙!D12)</f>
        <v/>
      </c>
    </row>
    <row r="13" spans="1:207" ht="21.6" customHeight="1" outlineLevel="1">
      <c r="A13" s="31" t="s">
        <v>10</v>
      </c>
      <c r="B13" s="490" t="s">
        <v>34</v>
      </c>
      <c r="C13" s="491"/>
      <c r="D13" s="89" t="str">
        <f>IF(表紙!D13="","",表紙!D13)</f>
        <v>見積日から6カ月</v>
      </c>
    </row>
    <row r="14" spans="1:207" ht="21.6" customHeight="1" outlineLevel="1">
      <c r="A14" s="31" t="s">
        <v>10</v>
      </c>
      <c r="B14" s="496" t="s">
        <v>36</v>
      </c>
      <c r="C14" s="202" t="s">
        <v>37</v>
      </c>
      <c r="D14" s="89" t="str">
        <f>IF(表紙!D14="","",表紙!D14)</f>
        <v>エヌ・ティ・ティ・ビジネスアソシエ（株）</v>
      </c>
    </row>
    <row r="15" spans="1:207" ht="22.5" outlineLevel="1">
      <c r="A15" s="31" t="s">
        <v>10</v>
      </c>
      <c r="B15" s="497"/>
      <c r="C15" s="202" t="s">
        <v>38</v>
      </c>
      <c r="D15" s="89" t="str">
        <f>IF(表紙!D15="","",表紙!D15)</f>
        <v>G000134434</v>
      </c>
      <c r="I15" s="203"/>
    </row>
    <row r="16" spans="1:207" ht="26.45" customHeight="1" outlineLevel="1">
      <c r="A16" s="35"/>
      <c r="B16" s="497"/>
      <c r="C16" s="202" t="s">
        <v>42</v>
      </c>
      <c r="D16" s="89" t="str">
        <f>IF(表紙!D16="","",表紙!D16)</f>
        <v/>
      </c>
      <c r="I16" s="203"/>
    </row>
    <row r="17" spans="1:9" ht="21.6" customHeight="1" outlineLevel="1">
      <c r="A17" s="35"/>
      <c r="B17" s="497"/>
      <c r="C17" s="202" t="s">
        <v>45</v>
      </c>
      <c r="D17" s="89" t="str">
        <f>IF(表紙!D17="","",表紙!D17)</f>
        <v/>
      </c>
    </row>
    <row r="18" spans="1:9" ht="21.6" customHeight="1" outlineLevel="1">
      <c r="A18" s="35"/>
      <c r="B18" s="497"/>
      <c r="C18" s="202" t="s">
        <v>46</v>
      </c>
      <c r="D18" s="89" t="str">
        <f>IF(表紙!D18="","",表紙!D18)</f>
        <v>サプライヤ　太郎</v>
      </c>
    </row>
    <row r="19" spans="1:9" ht="21.6" customHeight="1" outlineLevel="1">
      <c r="A19" s="35"/>
      <c r="B19" s="497"/>
      <c r="C19" s="202" t="s">
        <v>47</v>
      </c>
      <c r="D19" s="89" t="str">
        <f>IF(表紙!D19="","",表紙!D19)</f>
        <v>03-0000-0000</v>
      </c>
    </row>
    <row r="20" spans="1:9" ht="21.6" customHeight="1" outlineLevel="1">
      <c r="A20" s="35"/>
      <c r="B20" s="497"/>
      <c r="C20" s="202" t="s">
        <v>49</v>
      </c>
      <c r="D20" s="89" t="str">
        <f>IF(表紙!D20="","",表紙!D20)</f>
        <v>taro@ntt-ba.co.jp</v>
      </c>
    </row>
    <row r="21" spans="1:9" ht="26.45" customHeight="1" outlineLevel="1">
      <c r="A21" s="35"/>
      <c r="B21" s="498"/>
      <c r="C21" s="202" t="s">
        <v>51</v>
      </c>
      <c r="D21" s="89" t="str">
        <f>IF(表紙!D21="","",表紙!D21)</f>
        <v/>
      </c>
      <c r="I21" s="203"/>
    </row>
    <row r="22" spans="1:9" ht="22.5" outlineLevel="1">
      <c r="A22" s="35"/>
      <c r="B22" s="495"/>
      <c r="C22" s="495"/>
      <c r="D22" s="204"/>
      <c r="I22" s="203"/>
    </row>
    <row r="23" spans="1:9" ht="22.5" outlineLevel="1">
      <c r="A23" s="35"/>
      <c r="B23" s="6" t="s">
        <v>53</v>
      </c>
      <c r="C23" s="7"/>
      <c r="D23" s="7"/>
    </row>
    <row r="24" spans="1:9" ht="22.5" outlineLevel="1">
      <c r="A24" s="31" t="s">
        <v>10</v>
      </c>
      <c r="B24" s="493" t="s">
        <v>54</v>
      </c>
      <c r="C24" s="494"/>
      <c r="D24" s="205">
        <f>IF(表紙!D24="","",表紙!D24)</f>
        <v>80000</v>
      </c>
    </row>
    <row r="25" spans="1:9" ht="22.5" outlineLevel="1">
      <c r="A25" s="31" t="s">
        <v>10</v>
      </c>
      <c r="B25" s="206"/>
      <c r="C25" s="207" t="s">
        <v>56</v>
      </c>
      <c r="D25" s="89" t="str">
        <f>IF(表紙!D25="","",表紙!D25)</f>
        <v>JPY</v>
      </c>
    </row>
    <row r="26" spans="1:9" ht="22.5" outlineLevel="1">
      <c r="A26" s="31" t="s">
        <v>10</v>
      </c>
      <c r="B26" s="492" t="s">
        <v>59</v>
      </c>
      <c r="C26" s="477"/>
      <c r="D26" s="205">
        <f>IF(表紙!D26="","",表紙!D26)</f>
        <v>88000</v>
      </c>
    </row>
    <row r="27" spans="1:9" ht="22.5" outlineLevel="1">
      <c r="A27" s="31" t="s">
        <v>10</v>
      </c>
      <c r="B27" s="499" t="s">
        <v>60</v>
      </c>
      <c r="C27" s="499"/>
      <c r="D27" s="205">
        <f>IF(表紙!D27="","",表紙!D27)</f>
        <v>8000</v>
      </c>
    </row>
    <row r="28" spans="1:9" outlineLevel="1">
      <c r="A28" s="35"/>
    </row>
    <row r="29" spans="1:9" ht="22.5" outlineLevel="1">
      <c r="A29" s="35"/>
      <c r="B29" s="6" t="s">
        <v>62</v>
      </c>
      <c r="C29" s="34"/>
      <c r="D29" s="34"/>
    </row>
    <row r="30" spans="1:9" ht="22.5" outlineLevel="1">
      <c r="A30" s="35"/>
      <c r="B30" s="490" t="s">
        <v>63</v>
      </c>
      <c r="C30" s="491"/>
      <c r="D30" s="90" t="str">
        <f>IF(表紙!D30="","",表紙!D30)</f>
        <v/>
      </c>
      <c r="E30" s="208"/>
    </row>
    <row r="31" spans="1:9" ht="22.5" outlineLevel="1">
      <c r="A31" s="35"/>
      <c r="B31" s="490" t="s">
        <v>64</v>
      </c>
      <c r="C31" s="491"/>
      <c r="D31" s="90" t="str">
        <f>IF(表紙!D31="","",表紙!D31)</f>
        <v>三菱ＵＦＪ銀行</v>
      </c>
      <c r="E31" s="208"/>
    </row>
    <row r="32" spans="1:9" ht="22.5" outlineLevel="1">
      <c r="A32" s="35"/>
      <c r="B32" s="492" t="s">
        <v>65</v>
      </c>
      <c r="C32" s="477"/>
      <c r="D32" s="90" t="str">
        <f>IF(表紙!D32="","",表紙!D32)</f>
        <v>東海支店</v>
      </c>
      <c r="E32" s="208"/>
    </row>
    <row r="33" spans="1:9" ht="22.5" outlineLevel="1">
      <c r="A33" s="35"/>
      <c r="B33" s="492" t="s">
        <v>66</v>
      </c>
      <c r="C33" s="477"/>
      <c r="D33" s="90" t="str">
        <f>IF(表紙!D33="","",表紙!D33)</f>
        <v>311</v>
      </c>
      <c r="E33" s="208"/>
    </row>
    <row r="34" spans="1:9" ht="22.5" outlineLevel="1">
      <c r="A34" s="35"/>
      <c r="B34" s="492" t="s">
        <v>68</v>
      </c>
      <c r="C34" s="477"/>
      <c r="D34" s="90" t="str">
        <f>IF(表紙!D34="","",表紙!D34)</f>
        <v>普通</v>
      </c>
      <c r="E34" s="209"/>
    </row>
    <row r="35" spans="1:9" ht="22.5" outlineLevel="1">
      <c r="A35" s="35"/>
      <c r="B35" s="492" t="s">
        <v>69</v>
      </c>
      <c r="C35" s="477"/>
      <c r="D35" s="90" t="str">
        <f>IF(表紙!D35="","",表紙!D35)</f>
        <v>1234567</v>
      </c>
      <c r="E35" s="208"/>
    </row>
    <row r="36" spans="1:9" ht="22.5" outlineLevel="1">
      <c r="A36" s="35"/>
      <c r="B36" s="492" t="s">
        <v>70</v>
      </c>
      <c r="C36" s="477"/>
      <c r="D36" s="90" t="str">
        <f>IF(表紙!D36="","",表紙!D36)</f>
        <v>ABC東京株式会社</v>
      </c>
      <c r="E36" s="208"/>
    </row>
    <row r="37" spans="1:9" ht="22.5" outlineLevel="1">
      <c r="A37" s="31" t="s">
        <v>10</v>
      </c>
      <c r="B37" s="492" t="s">
        <v>71</v>
      </c>
      <c r="C37" s="477"/>
      <c r="D37" s="90" t="str">
        <f>IF(表紙!D37="","",表紙!D37)</f>
        <v>－</v>
      </c>
      <c r="E37" s="208"/>
    </row>
    <row r="38" spans="1:9" ht="22.5" outlineLevel="1">
      <c r="A38" s="31" t="s">
        <v>10</v>
      </c>
      <c r="B38" s="492" t="s">
        <v>73</v>
      </c>
      <c r="C38" s="477"/>
      <c r="D38" s="90" t="str">
        <f>IF(表紙!D38="","",表紙!D38)</f>
        <v>－</v>
      </c>
      <c r="E38" s="208"/>
    </row>
    <row r="39" spans="1:9" ht="22.5" outlineLevel="1">
      <c r="A39" s="31" t="s">
        <v>10</v>
      </c>
      <c r="B39" s="492" t="s">
        <v>75</v>
      </c>
      <c r="C39" s="477"/>
      <c r="D39" s="90" t="str">
        <f>IF(表紙!D39="","",表紙!D39)</f>
        <v>－</v>
      </c>
      <c r="E39" s="208"/>
    </row>
    <row r="40" spans="1:9" ht="22.5" outlineLevel="1">
      <c r="B40" s="34"/>
      <c r="C40" s="34"/>
      <c r="D40" s="34"/>
    </row>
    <row r="41" spans="1:9" ht="22.5" outlineLevel="1">
      <c r="B41" s="6" t="s">
        <v>77</v>
      </c>
      <c r="C41" s="34"/>
      <c r="D41" s="34"/>
      <c r="E41" s="208"/>
      <c r="F41" s="208"/>
      <c r="G41" s="208"/>
      <c r="H41" s="208"/>
      <c r="I41" s="208"/>
    </row>
    <row r="42" spans="1:9" ht="22.5" outlineLevel="1">
      <c r="B42" s="490" t="s">
        <v>78</v>
      </c>
      <c r="C42" s="491"/>
      <c r="D42" s="89" t="str">
        <f>IF(表紙!D42="","",表紙!D42)</f>
        <v/>
      </c>
      <c r="E42" s="208"/>
      <c r="F42" s="208"/>
      <c r="G42" s="208"/>
      <c r="H42" s="208"/>
      <c r="I42" s="208"/>
    </row>
    <row r="43" spans="1:9" ht="22.5" hidden="1" outlineLevel="1">
      <c r="B43" s="490" t="s">
        <v>79</v>
      </c>
      <c r="C43" s="491"/>
      <c r="D43" s="89" t="str">
        <f>IF(表紙!D43="","",表紙!D43)</f>
        <v/>
      </c>
      <c r="E43" s="208"/>
      <c r="F43" s="208"/>
      <c r="G43" s="208"/>
      <c r="H43" s="208"/>
      <c r="I43" s="208"/>
    </row>
    <row r="44" spans="1:9" ht="22.5" hidden="1" outlineLevel="1">
      <c r="B44" s="492" t="s">
        <v>80</v>
      </c>
      <c r="C44" s="477"/>
      <c r="D44" s="89" t="str">
        <f>IF(表紙!D44="","",表紙!D44)</f>
        <v/>
      </c>
      <c r="E44" s="208"/>
      <c r="F44" s="208"/>
      <c r="G44" s="208"/>
      <c r="H44" s="208"/>
      <c r="I44" s="208"/>
    </row>
    <row r="45" spans="1:9" ht="22.5" hidden="1" outlineLevel="1">
      <c r="B45" s="492" t="s">
        <v>81</v>
      </c>
      <c r="C45" s="477"/>
      <c r="D45" s="89" t="str">
        <f>IF(表紙!D45="","",表紙!D45)</f>
        <v/>
      </c>
      <c r="E45" s="208"/>
      <c r="F45" s="208"/>
      <c r="G45" s="208"/>
      <c r="H45" s="208"/>
      <c r="I45" s="208"/>
    </row>
    <row r="46" spans="1:9" ht="22.5" hidden="1" outlineLevel="1">
      <c r="B46" s="492" t="s">
        <v>82</v>
      </c>
      <c r="C46" s="477"/>
      <c r="D46" s="89" t="str">
        <f>IF(表紙!D46="","",表紙!D46)</f>
        <v/>
      </c>
      <c r="E46" s="208"/>
      <c r="F46" s="208"/>
      <c r="G46" s="208"/>
      <c r="H46" s="208"/>
      <c r="I46" s="208"/>
    </row>
    <row r="47" spans="1:9" ht="22.5">
      <c r="B47" s="211"/>
    </row>
    <row r="48" spans="1:9" ht="22.5">
      <c r="B48" s="211" t="s">
        <v>183</v>
      </c>
      <c r="D48" s="212"/>
      <c r="E48" s="213" t="s">
        <v>4</v>
      </c>
      <c r="F48" s="213" t="s">
        <v>5</v>
      </c>
      <c r="G48" s="213" t="s">
        <v>6</v>
      </c>
      <c r="H48" s="91" t="s">
        <v>7</v>
      </c>
      <c r="I48" s="213" t="s">
        <v>8</v>
      </c>
    </row>
    <row r="49" spans="1:9" s="217" customFormat="1" ht="58.5">
      <c r="A49" s="31"/>
      <c r="B49" s="214" t="s">
        <v>184</v>
      </c>
      <c r="C49" s="202" t="s">
        <v>185</v>
      </c>
      <c r="D49" s="333" t="str">
        <f>IF(AND(D15&lt;&gt;"",D16&lt;&gt;""),D15&amp;"-"&amp;D16,IF(AND(D15&lt;&gt;"",D16=""),D15,""))</f>
        <v>G000134434</v>
      </c>
      <c r="E49" s="215" t="s">
        <v>3331</v>
      </c>
      <c r="F49" s="93" t="s">
        <v>27</v>
      </c>
      <c r="G49" s="93" t="s">
        <v>27</v>
      </c>
      <c r="H49" s="93" t="s">
        <v>27</v>
      </c>
      <c r="I49" s="216" t="s">
        <v>186</v>
      </c>
    </row>
    <row r="50" spans="1:9" s="217" customFormat="1" ht="22.5" hidden="1" outlineLevel="1">
      <c r="B50" s="348"/>
      <c r="C50" s="349" t="s">
        <v>187</v>
      </c>
      <c r="D50" s="210"/>
      <c r="E50" s="215"/>
      <c r="F50" s="93"/>
      <c r="G50" s="93"/>
      <c r="H50" s="93"/>
      <c r="I50" s="216"/>
    </row>
    <row r="51" spans="1:9" s="217" customFormat="1" ht="22.5" hidden="1" outlineLevel="1">
      <c r="B51" s="348"/>
      <c r="C51" s="349" t="s">
        <v>188</v>
      </c>
      <c r="D51" s="210"/>
      <c r="E51" s="215"/>
      <c r="F51" s="93"/>
      <c r="G51" s="215"/>
      <c r="H51" s="215"/>
      <c r="I51" s="216"/>
    </row>
    <row r="52" spans="1:9" s="217" customFormat="1" ht="22.5" collapsed="1">
      <c r="B52" s="214"/>
      <c r="C52" s="202" t="s">
        <v>189</v>
      </c>
      <c r="D52" s="221"/>
      <c r="E52" s="215" t="s">
        <v>17</v>
      </c>
      <c r="F52" s="93" t="s">
        <v>18</v>
      </c>
      <c r="G52" s="215" t="s">
        <v>31</v>
      </c>
      <c r="H52" s="215">
        <v>300</v>
      </c>
      <c r="I52" s="216" t="s">
        <v>190</v>
      </c>
    </row>
    <row r="53" spans="1:9" s="217" customFormat="1" ht="22.5" hidden="1" outlineLevel="1">
      <c r="B53" s="348"/>
      <c r="C53" s="349" t="s">
        <v>191</v>
      </c>
      <c r="D53" s="350"/>
      <c r="E53" s="215"/>
      <c r="F53" s="93"/>
      <c r="G53" s="215"/>
      <c r="H53" s="215"/>
      <c r="I53" s="216"/>
    </row>
    <row r="54" spans="1:9" s="217" customFormat="1" ht="22.5" hidden="1" outlineLevel="1">
      <c r="B54" s="348"/>
      <c r="C54" s="349" t="s">
        <v>192</v>
      </c>
      <c r="D54" s="350"/>
      <c r="E54" s="215"/>
      <c r="F54" s="93"/>
      <c r="G54" s="215"/>
      <c r="H54" s="215"/>
      <c r="I54" s="216"/>
    </row>
    <row r="55" spans="1:9" s="217" customFormat="1" ht="22.5" collapsed="1">
      <c r="A55" s="31"/>
      <c r="B55" s="214"/>
      <c r="C55" s="202" t="s">
        <v>193</v>
      </c>
      <c r="D55" s="333" t="str">
        <f>IF(D56="","",VLOOKUP(D56,リスト!$G$5:$H$7,2,FALSE))</f>
        <v/>
      </c>
      <c r="E55" s="215" t="s">
        <v>3331</v>
      </c>
      <c r="F55" s="93" t="s">
        <v>27</v>
      </c>
      <c r="G55" s="93" t="s">
        <v>27</v>
      </c>
      <c r="H55" s="93" t="s">
        <v>27</v>
      </c>
      <c r="I55" s="216" t="s">
        <v>194</v>
      </c>
    </row>
    <row r="56" spans="1:9" s="217" customFormat="1" ht="39">
      <c r="A56" s="31"/>
      <c r="B56" s="214"/>
      <c r="C56" s="202" t="s">
        <v>195</v>
      </c>
      <c r="D56" s="221"/>
      <c r="E56" s="215" t="s">
        <v>17</v>
      </c>
      <c r="F56" s="93" t="s">
        <v>26</v>
      </c>
      <c r="G56" s="93" t="s">
        <v>27</v>
      </c>
      <c r="H56" s="93" t="s">
        <v>27</v>
      </c>
      <c r="I56" s="216" t="s">
        <v>197</v>
      </c>
    </row>
    <row r="57" spans="1:9" s="217" customFormat="1" ht="39">
      <c r="B57" s="214"/>
      <c r="C57" s="202" t="s">
        <v>198</v>
      </c>
      <c r="D57" s="334"/>
      <c r="E57" s="215" t="s">
        <v>17</v>
      </c>
      <c r="F57" s="215" t="s">
        <v>200</v>
      </c>
      <c r="G57" s="215" t="s">
        <v>14</v>
      </c>
      <c r="H57" s="215" t="s">
        <v>97</v>
      </c>
      <c r="I57" s="216" t="s">
        <v>3332</v>
      </c>
    </row>
    <row r="58" spans="1:9" s="217" customFormat="1" ht="22.5">
      <c r="B58" s="214"/>
      <c r="C58" s="202" t="s">
        <v>201</v>
      </c>
      <c r="D58" s="333" t="str">
        <f>IF(D59="","",VLOOKUP(D59,リスト!$I$5:$J$23,2,FALSE))</f>
        <v/>
      </c>
      <c r="E58" s="215" t="s">
        <v>3331</v>
      </c>
      <c r="F58" s="93" t="s">
        <v>27</v>
      </c>
      <c r="G58" s="93" t="s">
        <v>27</v>
      </c>
      <c r="H58" s="93" t="s">
        <v>27</v>
      </c>
      <c r="I58" s="216" t="s">
        <v>194</v>
      </c>
    </row>
    <row r="59" spans="1:9" s="217" customFormat="1" ht="39">
      <c r="B59" s="214"/>
      <c r="C59" s="202" t="s">
        <v>203</v>
      </c>
      <c r="D59" s="221"/>
      <c r="E59" s="215" t="s">
        <v>17</v>
      </c>
      <c r="F59" s="93" t="s">
        <v>26</v>
      </c>
      <c r="G59" s="93" t="s">
        <v>27</v>
      </c>
      <c r="H59" s="93" t="s">
        <v>27</v>
      </c>
      <c r="I59" s="216" t="s">
        <v>3333</v>
      </c>
    </row>
    <row r="60" spans="1:9" s="217" customFormat="1" ht="22.5">
      <c r="B60" s="214"/>
      <c r="C60" s="202" t="s">
        <v>204</v>
      </c>
      <c r="D60" s="221"/>
      <c r="E60" s="215" t="s">
        <v>43</v>
      </c>
      <c r="F60" s="215" t="s">
        <v>205</v>
      </c>
      <c r="G60" s="215" t="s">
        <v>31</v>
      </c>
      <c r="H60" s="215">
        <v>200</v>
      </c>
      <c r="I60" s="216" t="s">
        <v>206</v>
      </c>
    </row>
    <row r="61" spans="1:9" s="217" customFormat="1" ht="22.5">
      <c r="B61" s="214"/>
      <c r="C61" s="202" t="s">
        <v>207</v>
      </c>
      <c r="D61" s="221"/>
      <c r="E61" s="215" t="s">
        <v>17</v>
      </c>
      <c r="F61" s="93" t="s">
        <v>205</v>
      </c>
      <c r="G61" s="215" t="s">
        <v>31</v>
      </c>
      <c r="H61" s="215">
        <v>200</v>
      </c>
      <c r="I61" s="216" t="s">
        <v>208</v>
      </c>
    </row>
    <row r="62" spans="1:9" s="217" customFormat="1" ht="22.5">
      <c r="B62" s="214"/>
      <c r="C62" s="202" t="s">
        <v>209</v>
      </c>
      <c r="D62" s="221"/>
      <c r="E62" s="215" t="s">
        <v>17</v>
      </c>
      <c r="F62" s="93" t="s">
        <v>182</v>
      </c>
      <c r="G62" s="215" t="s">
        <v>14</v>
      </c>
      <c r="H62" s="94" t="s">
        <v>40</v>
      </c>
      <c r="I62" s="216" t="s">
        <v>208</v>
      </c>
    </row>
    <row r="63" spans="1:9">
      <c r="E63" s="219"/>
      <c r="F63" s="220"/>
      <c r="H63" s="219"/>
      <c r="I63" s="219"/>
    </row>
    <row r="64" spans="1:9" ht="22.5" hidden="1" outlineLevel="1">
      <c r="B64" s="211" t="s">
        <v>210</v>
      </c>
      <c r="D64" s="212"/>
      <c r="E64" s="213" t="s">
        <v>4</v>
      </c>
      <c r="F64" s="213" t="s">
        <v>5</v>
      </c>
      <c r="G64" s="213" t="s">
        <v>6</v>
      </c>
      <c r="H64" s="91" t="s">
        <v>7</v>
      </c>
      <c r="I64" s="213" t="s">
        <v>8</v>
      </c>
    </row>
    <row r="65" spans="1:9" ht="22.5" hidden="1" outlineLevel="1">
      <c r="A65" s="31" t="s">
        <v>10</v>
      </c>
      <c r="B65" s="214" t="s">
        <v>211</v>
      </c>
      <c r="C65" s="202" t="s">
        <v>212</v>
      </c>
      <c r="D65" s="351"/>
      <c r="E65" s="215" t="s">
        <v>12</v>
      </c>
      <c r="F65" s="93" t="s">
        <v>13</v>
      </c>
      <c r="G65" s="93" t="s">
        <v>14</v>
      </c>
      <c r="H65" s="218">
        <v>10</v>
      </c>
      <c r="I65" s="218" t="s">
        <v>213</v>
      </c>
    </row>
    <row r="66" spans="1:9" ht="22.5" hidden="1" outlineLevel="1">
      <c r="A66" s="217"/>
      <c r="B66" s="214"/>
      <c r="C66" s="202" t="s">
        <v>189</v>
      </c>
      <c r="D66" s="351"/>
      <c r="E66" s="93" t="s">
        <v>17</v>
      </c>
      <c r="F66" s="215" t="s">
        <v>205</v>
      </c>
      <c r="G66" s="93" t="s">
        <v>31</v>
      </c>
      <c r="H66" s="218">
        <v>300</v>
      </c>
      <c r="I66" s="218" t="s">
        <v>190</v>
      </c>
    </row>
    <row r="67" spans="1:9" ht="22.5" hidden="1" outlineLevel="1">
      <c r="A67" s="217"/>
      <c r="B67" s="214"/>
      <c r="C67" s="202" t="s">
        <v>192</v>
      </c>
      <c r="D67" s="351"/>
      <c r="E67" s="93" t="s">
        <v>214</v>
      </c>
      <c r="F67" s="93" t="s">
        <v>182</v>
      </c>
      <c r="G67" s="93" t="s">
        <v>14</v>
      </c>
      <c r="H67" s="218">
        <v>20</v>
      </c>
      <c r="I67" s="216" t="s">
        <v>215</v>
      </c>
    </row>
    <row r="68" spans="1:9" ht="22.5" hidden="1" outlineLevel="1">
      <c r="A68" s="217"/>
      <c r="B68" s="214"/>
      <c r="C68" s="202" t="s">
        <v>216</v>
      </c>
      <c r="D68" s="351"/>
      <c r="E68" s="93" t="s">
        <v>17</v>
      </c>
      <c r="F68" s="215" t="s">
        <v>205</v>
      </c>
      <c r="G68" s="93" t="s">
        <v>31</v>
      </c>
      <c r="H68" s="218">
        <v>40</v>
      </c>
      <c r="I68" s="218" t="s">
        <v>217</v>
      </c>
    </row>
    <row r="69" spans="1:9" ht="22.5" hidden="1" outlineLevel="1">
      <c r="A69" s="217"/>
      <c r="B69" s="214"/>
      <c r="C69" s="202" t="s">
        <v>218</v>
      </c>
      <c r="D69" s="351"/>
      <c r="E69" s="93" t="s">
        <v>17</v>
      </c>
      <c r="F69" s="215" t="s">
        <v>205</v>
      </c>
      <c r="G69" s="93" t="s">
        <v>31</v>
      </c>
      <c r="H69" s="218">
        <v>40</v>
      </c>
      <c r="I69" s="218" t="s">
        <v>217</v>
      </c>
    </row>
    <row r="70" spans="1:9" ht="22.5" hidden="1" outlineLevel="1">
      <c r="A70" s="217"/>
      <c r="B70" s="214"/>
      <c r="C70" s="202" t="s">
        <v>219</v>
      </c>
      <c r="D70" s="351"/>
      <c r="E70" s="93" t="s">
        <v>17</v>
      </c>
      <c r="F70" s="215" t="s">
        <v>205</v>
      </c>
      <c r="G70" s="93" t="s">
        <v>31</v>
      </c>
      <c r="H70" s="218">
        <v>40</v>
      </c>
      <c r="I70" s="218" t="s">
        <v>217</v>
      </c>
    </row>
    <row r="71" spans="1:9" ht="22.5" hidden="1" outlineLevel="1">
      <c r="A71" s="217"/>
      <c r="B71" s="214"/>
      <c r="C71" s="202" t="s">
        <v>220</v>
      </c>
      <c r="D71" s="351"/>
      <c r="E71" s="93" t="s">
        <v>17</v>
      </c>
      <c r="F71" s="215" t="s">
        <v>205</v>
      </c>
      <c r="G71" s="93" t="s">
        <v>31</v>
      </c>
      <c r="H71" s="218">
        <v>40</v>
      </c>
      <c r="I71" s="218" t="s">
        <v>217</v>
      </c>
    </row>
    <row r="72" spans="1:9" s="217" customFormat="1" ht="22.5" hidden="1" outlineLevel="1">
      <c r="A72" s="31" t="s">
        <v>10</v>
      </c>
      <c r="B72" s="214"/>
      <c r="C72" s="202" t="s">
        <v>193</v>
      </c>
      <c r="D72" s="333" t="str">
        <f>IF(D73="","",VLOOKUP(D73,リスト!$G$5:$H$7,2,FALSE))</f>
        <v/>
      </c>
      <c r="E72" s="93" t="s">
        <v>55</v>
      </c>
      <c r="F72" s="93" t="s">
        <v>27</v>
      </c>
      <c r="G72" s="93" t="s">
        <v>27</v>
      </c>
      <c r="H72" s="93" t="s">
        <v>27</v>
      </c>
      <c r="I72" s="216" t="s">
        <v>194</v>
      </c>
    </row>
    <row r="73" spans="1:9" ht="22.5" hidden="1" outlineLevel="1">
      <c r="A73" s="31" t="s">
        <v>10</v>
      </c>
      <c r="B73" s="214"/>
      <c r="C73" s="202" t="s">
        <v>195</v>
      </c>
      <c r="D73" s="351"/>
      <c r="E73" s="215" t="s">
        <v>196</v>
      </c>
      <c r="F73" s="93" t="s">
        <v>26</v>
      </c>
      <c r="G73" s="93" t="s">
        <v>27</v>
      </c>
      <c r="H73" s="93" t="s">
        <v>27</v>
      </c>
      <c r="I73" s="216" t="s">
        <v>28</v>
      </c>
    </row>
    <row r="74" spans="1:9" ht="22.5" hidden="1" outlineLevel="1">
      <c r="A74" s="217"/>
      <c r="B74" s="214"/>
      <c r="C74" s="202" t="s">
        <v>198</v>
      </c>
      <c r="D74" s="352"/>
      <c r="E74" s="215" t="s">
        <v>199</v>
      </c>
      <c r="F74" s="93" t="s">
        <v>200</v>
      </c>
      <c r="G74" s="93" t="s">
        <v>14</v>
      </c>
      <c r="H74" s="218">
        <v>18</v>
      </c>
      <c r="I74" s="218" t="s">
        <v>221</v>
      </c>
    </row>
    <row r="75" spans="1:9" s="217" customFormat="1" ht="22.5" hidden="1" outlineLevel="1">
      <c r="B75" s="214"/>
      <c r="C75" s="202" t="s">
        <v>201</v>
      </c>
      <c r="D75" s="333" t="str">
        <f>IF(D76="","",VLOOKUP(D76,リスト!$I$5:$J$23,2,FALSE))</f>
        <v/>
      </c>
      <c r="E75" s="93" t="s">
        <v>202</v>
      </c>
      <c r="F75" s="93" t="s">
        <v>27</v>
      </c>
      <c r="G75" s="93" t="s">
        <v>27</v>
      </c>
      <c r="H75" s="93" t="s">
        <v>27</v>
      </c>
      <c r="I75" s="216" t="s">
        <v>194</v>
      </c>
    </row>
    <row r="76" spans="1:9" ht="22.5" hidden="1" outlineLevel="1">
      <c r="A76" s="217"/>
      <c r="B76" s="214"/>
      <c r="C76" s="202" t="s">
        <v>203</v>
      </c>
      <c r="D76" s="351"/>
      <c r="E76" s="93" t="s">
        <v>199</v>
      </c>
      <c r="F76" s="93" t="s">
        <v>26</v>
      </c>
      <c r="G76" s="93" t="s">
        <v>27</v>
      </c>
      <c r="H76" s="93" t="s">
        <v>27</v>
      </c>
      <c r="I76" s="216" t="s">
        <v>222</v>
      </c>
    </row>
    <row r="77" spans="1:9" ht="22.5" hidden="1" outlineLevel="1">
      <c r="A77" s="217"/>
      <c r="B77" s="214"/>
      <c r="C77" s="202" t="s">
        <v>204</v>
      </c>
      <c r="D77" s="351"/>
      <c r="E77" s="93" t="s">
        <v>223</v>
      </c>
      <c r="F77" s="215" t="s">
        <v>205</v>
      </c>
      <c r="G77" s="93" t="s">
        <v>31</v>
      </c>
      <c r="H77" s="218">
        <v>200</v>
      </c>
      <c r="I77" s="216" t="s">
        <v>206</v>
      </c>
    </row>
    <row r="78" spans="1:9" ht="22.5" hidden="1" outlineLevel="1">
      <c r="A78" s="217"/>
      <c r="B78" s="214"/>
      <c r="C78" s="202" t="s">
        <v>207</v>
      </c>
      <c r="D78" s="353"/>
      <c r="E78" s="93" t="s">
        <v>17</v>
      </c>
      <c r="F78" s="93" t="s">
        <v>205</v>
      </c>
      <c r="G78" s="93" t="s">
        <v>31</v>
      </c>
      <c r="H78" s="218">
        <v>200</v>
      </c>
      <c r="I78" s="216" t="s">
        <v>208</v>
      </c>
    </row>
    <row r="79" spans="1:9" ht="22.5" hidden="1" outlineLevel="1">
      <c r="A79" s="217"/>
      <c r="B79" s="214"/>
      <c r="C79" s="202" t="s">
        <v>209</v>
      </c>
      <c r="D79" s="353"/>
      <c r="E79" s="93" t="s">
        <v>17</v>
      </c>
      <c r="F79" s="93" t="s">
        <v>182</v>
      </c>
      <c r="G79" s="93" t="s">
        <v>14</v>
      </c>
      <c r="H79" s="94" t="s">
        <v>40</v>
      </c>
      <c r="I79" s="216" t="s">
        <v>208</v>
      </c>
    </row>
    <row r="80" spans="1:9" collapsed="1"/>
  </sheetData>
  <sheetProtection algorithmName="SHA-512" hashValue="C7xVXyHCczONAU6DK1Zs7ZQ1qkBA3fa9AJEbVS4V9jy5Uh01PiwZnexxiEWBz5RLJ/lTPItI5tbjR0bpUfhC0g==" saltValue="Ah+/xzXCkl+gBc6cT3mDVw==" spinCount="100000" sheet="1" formatColumns="0" formatRows="0"/>
  <dataConsolidate/>
  <mergeCells count="29">
    <mergeCell ref="B42:C42"/>
    <mergeCell ref="B43:C43"/>
    <mergeCell ref="B44:C44"/>
    <mergeCell ref="B45:C45"/>
    <mergeCell ref="B46:C46"/>
    <mergeCell ref="B39:C39"/>
    <mergeCell ref="B26:C26"/>
    <mergeCell ref="B27:C27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24:C24"/>
    <mergeCell ref="B12:C12"/>
    <mergeCell ref="B13:C13"/>
    <mergeCell ref="B22:C22"/>
    <mergeCell ref="B14:B21"/>
    <mergeCell ref="E2:G2"/>
    <mergeCell ref="B11:C11"/>
    <mergeCell ref="B5:C5"/>
    <mergeCell ref="B6:C6"/>
    <mergeCell ref="B7:C7"/>
    <mergeCell ref="B8:C8"/>
    <mergeCell ref="B9:C9"/>
  </mergeCells>
  <phoneticPr fontId="3"/>
  <conditionalFormatting sqref="D5">
    <cfRule type="expression" dxfId="32" priority="1">
      <formula>$E$5="必須"</formula>
    </cfRule>
  </conditionalFormatting>
  <conditionalFormatting sqref="D49:D62">
    <cfRule type="expression" dxfId="31" priority="3">
      <formula>COUNTIF($E49,"*自動入力*")</formula>
    </cfRule>
    <cfRule type="expression" dxfId="30" priority="5">
      <formula>COUNTIF($E49,"必須")</formula>
    </cfRule>
    <cfRule type="expression" dxfId="29" priority="8">
      <formula>COUNTIF($E49,"条件付き必須")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リスト!$I$5:$I$23</xm:f>
          </x14:formula1>
          <xm:sqref>D59 D76</xm:sqref>
        </x14:dataValidation>
        <x14:dataValidation type="list" allowBlank="1" showInputMessage="1" showErrorMessage="1" xr:uid="{00000000-0002-0000-0300-000001000000}">
          <x14:formula1>
            <xm:f>リスト!$G$5:$G$7</xm:f>
          </x14:formula1>
          <xm:sqref>D73 D56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GY1016"/>
  <sheetViews>
    <sheetView showGridLines="0" zoomScale="70" zoomScaleNormal="70" workbookViewId="0">
      <pane xSplit="3" ySplit="13" topLeftCell="E14" activePane="bottomRight" state="frozen"/>
      <selection pane="topRight"/>
      <selection pane="bottomLeft"/>
      <selection pane="bottomRight" activeCell="E14" sqref="E14"/>
    </sheetView>
  </sheetViews>
  <sheetFormatPr defaultColWidth="8.875" defaultRowHeight="18.75" outlineLevelRow="1" outlineLevelCol="2"/>
  <cols>
    <col min="1" max="1" width="3.125" style="140" customWidth="1"/>
    <col min="2" max="2" width="12" style="193" customWidth="1"/>
    <col min="3" max="3" width="21.375" style="194" customWidth="1"/>
    <col min="4" max="4" width="21.375" style="194" hidden="1" customWidth="1" outlineLevel="1"/>
    <col min="5" max="5" width="21.375" style="194" customWidth="1" collapsed="1"/>
    <col min="6" max="6" width="21.375" style="194" customWidth="1"/>
    <col min="7" max="7" width="25.5" style="194" customWidth="1" outlineLevel="1"/>
    <col min="8" max="11" width="21.375" style="194" customWidth="1" outlineLevel="1"/>
    <col min="12" max="12" width="22.125" style="194" hidden="1" customWidth="1" outlineLevel="2"/>
    <col min="13" max="13" width="21.375" style="194" customWidth="1" outlineLevel="1" collapsed="1"/>
    <col min="14" max="14" width="21.375" style="194" customWidth="1" outlineLevel="1"/>
    <col min="15" max="15" width="20" style="194" customWidth="1" outlineLevel="1"/>
    <col min="16" max="16" width="17.875" style="194" customWidth="1" outlineLevel="1"/>
    <col min="17" max="18" width="32.875" style="194" customWidth="1" outlineLevel="1"/>
    <col min="19" max="20" width="21.375" style="194" customWidth="1" outlineLevel="1"/>
    <col min="21" max="24" width="19.125" style="194" customWidth="1" outlineLevel="1"/>
    <col min="25" max="26" width="19.125" style="140" customWidth="1" outlineLevel="1"/>
    <col min="27" max="28" width="19.125" style="140" hidden="1" customWidth="1" outlineLevel="2"/>
    <col min="29" max="29" width="19.125" style="140" customWidth="1" outlineLevel="1" collapsed="1"/>
    <col min="30" max="31" width="19.125" style="140" customWidth="1" outlineLevel="1"/>
    <col min="32" max="37" width="19.625" style="140" customWidth="1" outlineLevel="1"/>
    <col min="38" max="38" width="19.625" style="140" hidden="1" customWidth="1" outlineLevel="2"/>
    <col min="39" max="39" width="20.125" style="140" customWidth="1" outlineLevel="1" collapsed="1"/>
    <col min="40" max="44" width="20.125" style="140" customWidth="1" outlineLevel="1"/>
    <col min="45" max="45" width="8.875" style="140"/>
    <col min="46" max="46" width="20.5" style="140" customWidth="1"/>
    <col min="47" max="48" width="21.375" style="140" hidden="1" customWidth="1" outlineLevel="1"/>
    <col min="49" max="49" width="35.875" style="140" customWidth="1" collapsed="1"/>
    <col min="50" max="50" width="21.375" style="140" customWidth="1"/>
    <col min="51" max="51" width="31.625" style="140" customWidth="1"/>
    <col min="52" max="52" width="21.375" style="140" customWidth="1"/>
    <col min="53" max="53" width="17.375" style="140" bestFit="1" customWidth="1"/>
    <col min="54" max="54" width="37.875" style="140" customWidth="1"/>
    <col min="55" max="55" width="21.375" style="140" customWidth="1"/>
    <col min="56" max="56" width="28.125" style="140" customWidth="1"/>
    <col min="57" max="57" width="25.5" style="140" customWidth="1"/>
    <col min="58" max="58" width="29.875" style="140" customWidth="1"/>
    <col min="59" max="60" width="21.375" style="140" hidden="1" customWidth="1" outlineLevel="1"/>
    <col min="61" max="61" width="30.875" style="140" customWidth="1" collapsed="1"/>
    <col min="62" max="62" width="45.875" style="140" hidden="1" customWidth="1"/>
    <col min="63" max="63" width="9.375" style="140" customWidth="1"/>
    <col min="64" max="64" width="16" style="140" hidden="1" customWidth="1" outlineLevel="1"/>
    <col min="65" max="65" width="19.125" style="140" hidden="1" customWidth="1" outlineLevel="1"/>
    <col min="66" max="66" width="23.375" style="140" hidden="1" customWidth="1" outlineLevel="1" collapsed="1"/>
    <col min="67" max="67" width="34.875" style="140" hidden="1" customWidth="1" outlineLevel="1"/>
    <col min="68" max="68" width="20.875" style="140" hidden="1" customWidth="1" outlineLevel="1"/>
    <col min="69" max="69" width="28.875" style="140" hidden="1" customWidth="1" outlineLevel="1"/>
    <col min="70" max="70" width="25.875" style="140" hidden="1" customWidth="1" outlineLevel="1"/>
    <col min="71" max="71" width="29.875" style="140" hidden="1" customWidth="1" outlineLevel="1"/>
    <col min="72" max="72" width="25.5" style="140" hidden="1" customWidth="1" outlineLevel="1"/>
    <col min="73" max="73" width="31.875" style="140" hidden="1" customWidth="1" outlineLevel="1"/>
    <col min="74" max="74" width="30.875" style="140" hidden="1" customWidth="1" outlineLevel="1"/>
    <col min="75" max="75" width="16.125" style="140" hidden="1" customWidth="1" outlineLevel="1"/>
    <col min="76" max="76" width="13.125" style="140" hidden="1" customWidth="1" outlineLevel="1"/>
    <col min="77" max="78" width="16.125" style="140" hidden="1" customWidth="1" outlineLevel="1"/>
    <col min="79" max="79" width="19.375" style="140" hidden="1" customWidth="1" outlineLevel="1"/>
    <col min="80" max="80" width="25.875" style="140" hidden="1" customWidth="1" outlineLevel="1"/>
    <col min="81" max="81" width="13.125" style="140" hidden="1" customWidth="1" outlineLevel="1"/>
    <col min="82" max="85" width="25.875" style="140" hidden="1" customWidth="1" outlineLevel="1"/>
    <col min="86" max="86" width="21.875" style="140" hidden="1" customWidth="1" outlineLevel="1"/>
    <col min="87" max="87" width="25.875" style="140" hidden="1" customWidth="1" outlineLevel="1"/>
    <col min="88" max="89" width="21.875" style="140" hidden="1" customWidth="1" outlineLevel="1"/>
    <col min="90" max="90" width="25.5" style="140" hidden="1" customWidth="1" outlineLevel="1"/>
    <col min="91" max="93" width="25.875" style="140" hidden="1" customWidth="1" outlineLevel="1"/>
    <col min="94" max="94" width="21.875" style="140" hidden="1" customWidth="1" outlineLevel="1"/>
    <col min="95" max="95" width="25.875" style="140" hidden="1" customWidth="1" outlineLevel="1"/>
    <col min="96" max="96" width="27" style="140" hidden="1" customWidth="1" outlineLevel="1"/>
    <col min="97" max="97" width="21.875" style="140" hidden="1" customWidth="1" outlineLevel="1"/>
    <col min="98" max="98" width="45.125" style="140" hidden="1" customWidth="1" outlineLevel="1"/>
    <col min="99" max="99" width="20.125" style="140" hidden="1" customWidth="1" outlineLevel="1"/>
    <col min="100" max="100" width="24.375" style="140" hidden="1" customWidth="1" outlineLevel="1"/>
    <col min="101" max="101" width="19.375" style="140" hidden="1" customWidth="1" outlineLevel="1"/>
    <col min="102" max="102" width="24.375" style="140" hidden="1" customWidth="1" outlineLevel="1"/>
    <col min="103" max="108" width="30.875" style="140" hidden="1" customWidth="1" outlineLevel="1"/>
    <col min="109" max="118" width="21.875" style="140" hidden="1" customWidth="1" outlineLevel="1"/>
    <col min="119" max="119" width="19.375" style="140" hidden="1" customWidth="1" outlineLevel="1"/>
    <col min="120" max="120" width="24.375" style="140" hidden="1" customWidth="1" outlineLevel="1"/>
    <col min="121" max="121" width="16.125" style="140" hidden="1" customWidth="1" outlineLevel="1"/>
    <col min="122" max="122" width="21.875" style="140" hidden="1" customWidth="1" outlineLevel="1"/>
    <col min="123" max="123" width="22.875" style="140" hidden="1" customWidth="1" outlineLevel="1"/>
    <col min="124" max="125" width="25.875" style="140" hidden="1" customWidth="1" outlineLevel="1"/>
    <col min="126" max="127" width="23.875" style="140" hidden="1" customWidth="1" outlineLevel="1"/>
    <col min="128" max="128" width="30.875" style="140" hidden="1" customWidth="1" outlineLevel="1"/>
    <col min="129" max="129" width="42.5" style="140" hidden="1" customWidth="1" outlineLevel="1"/>
    <col min="130" max="130" width="30.875" style="140" hidden="1" customWidth="1" outlineLevel="1"/>
    <col min="131" max="131" width="35.625" style="140" hidden="1" customWidth="1" outlineLevel="1"/>
    <col min="132" max="132" width="16.125" style="140" hidden="1" customWidth="1" outlineLevel="1"/>
    <col min="133" max="133" width="21.875" style="140" hidden="1" customWidth="1" outlineLevel="1"/>
    <col min="134" max="134" width="25.875" style="140" hidden="1" customWidth="1" outlineLevel="1"/>
    <col min="135" max="135" width="16.125" style="140" hidden="1" customWidth="1" outlineLevel="1"/>
    <col min="136" max="136" width="27.875" style="140" hidden="1" customWidth="1" outlineLevel="1"/>
    <col min="137" max="137" width="16.125" style="140" hidden="1" customWidth="1" outlineLevel="1"/>
    <col min="138" max="138" width="23.875" style="140" hidden="1" customWidth="1" outlineLevel="1"/>
    <col min="139" max="139" width="25.5" style="140" hidden="1" customWidth="1" outlineLevel="1"/>
    <col min="140" max="140" width="23.875" style="140" hidden="1" customWidth="1" outlineLevel="1"/>
    <col min="141" max="141" width="19.375" style="140" hidden="1" customWidth="1" outlineLevel="1"/>
    <col min="142" max="142" width="23.875" style="140" hidden="1" customWidth="1" outlineLevel="1"/>
    <col min="143" max="143" width="21.875" style="140" hidden="1" customWidth="1" outlineLevel="1"/>
    <col min="144" max="144" width="28.625" style="140" hidden="1" customWidth="1" outlineLevel="1"/>
    <col min="145" max="145" width="30.125" style="140" hidden="1" customWidth="1" outlineLevel="1"/>
    <col min="146" max="146" width="23.875" style="140" hidden="1" customWidth="1" outlineLevel="1"/>
    <col min="147" max="147" width="22.875" style="140" hidden="1" customWidth="1" outlineLevel="1"/>
    <col min="148" max="149" width="21.875" style="140" hidden="1" customWidth="1" outlineLevel="1"/>
    <col min="150" max="151" width="19.375" style="140" hidden="1" customWidth="1" outlineLevel="1"/>
    <col min="152" max="152" width="18.875" style="140" hidden="1" customWidth="1" outlineLevel="1"/>
    <col min="153" max="153" width="19.125" style="140" hidden="1" customWidth="1" outlineLevel="1"/>
    <col min="154" max="155" width="25.875" style="140" hidden="1" customWidth="1" outlineLevel="1"/>
    <col min="156" max="156" width="19.375" style="140" hidden="1" customWidth="1" outlineLevel="1"/>
    <col min="157" max="157" width="21.875" style="140" hidden="1" customWidth="1" outlineLevel="1"/>
    <col min="158" max="158" width="16.125" style="140" hidden="1" customWidth="1" outlineLevel="1"/>
    <col min="159" max="159" width="13.875" style="140" hidden="1" customWidth="1" outlineLevel="1"/>
    <col min="160" max="160" width="24.125" style="140" hidden="1" customWidth="1" outlineLevel="1"/>
    <col min="161" max="163" width="21.875" style="140" hidden="1" customWidth="1" outlineLevel="1"/>
    <col min="164" max="164" width="16.125" style="140" hidden="1" customWidth="1" outlineLevel="1"/>
    <col min="165" max="165" width="32.625" style="140" hidden="1" customWidth="1" outlineLevel="1"/>
    <col min="166" max="166" width="21.875" style="140" hidden="1" customWidth="1" outlineLevel="1"/>
    <col min="167" max="168" width="25.5" style="140" hidden="1" customWidth="1" outlineLevel="1"/>
    <col min="169" max="170" width="24.875" style="140" hidden="1" customWidth="1" outlineLevel="1"/>
    <col min="171" max="171" width="21.875" style="140" hidden="1" customWidth="1" outlineLevel="1"/>
    <col min="172" max="172" width="25.125" style="140" hidden="1" customWidth="1" outlineLevel="1"/>
    <col min="173" max="173" width="26.125" style="140" hidden="1" customWidth="1" outlineLevel="1"/>
    <col min="174" max="174" width="39.875" style="140" hidden="1" customWidth="1" outlineLevel="1"/>
    <col min="175" max="176" width="25.875" style="140" hidden="1" customWidth="1" outlineLevel="1"/>
    <col min="177" max="177" width="21.875" style="140" hidden="1" customWidth="1" outlineLevel="1"/>
    <col min="178" max="178" width="16.125" style="140" hidden="1" customWidth="1" outlineLevel="1"/>
    <col min="179" max="179" width="21.875" style="140" hidden="1" customWidth="1" outlineLevel="1"/>
    <col min="180" max="180" width="24.625" style="140" hidden="1" customWidth="1" outlineLevel="1"/>
    <col min="181" max="190" width="22" style="140" hidden="1" customWidth="1" outlineLevel="1"/>
    <col min="191" max="191" width="16.875" style="140" hidden="1" customWidth="1" outlineLevel="1"/>
    <col min="192" max="195" width="22" style="140" hidden="1" customWidth="1" outlineLevel="1"/>
    <col min="196" max="197" width="19.375" style="140" hidden="1" customWidth="1" outlineLevel="1"/>
    <col min="198" max="199" width="15.875" style="140" hidden="1" customWidth="1" outlineLevel="1"/>
    <col min="200" max="200" width="20.875" style="140" hidden="1" customWidth="1" outlineLevel="1"/>
    <col min="201" max="202" width="18.875" style="140" hidden="1" customWidth="1" outlineLevel="1"/>
    <col min="203" max="206" width="15.875" style="140" hidden="1" customWidth="1" outlineLevel="1"/>
    <col min="207" max="207" width="22" style="140" customWidth="1" collapsed="1"/>
    <col min="208" max="208" width="22" style="140" customWidth="1"/>
    <col min="209" max="16384" width="8.875" style="140"/>
  </cols>
  <sheetData>
    <row r="1" spans="1:207" ht="11.25" customHeight="1">
      <c r="B1" s="222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1:207" ht="21" customHeight="1" thickBot="1"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T2" s="224"/>
      <c r="AU2" s="225"/>
      <c r="AV2" s="225"/>
      <c r="AW2" s="225"/>
      <c r="AX2" s="430" t="s">
        <v>3328</v>
      </c>
      <c r="AY2" s="225"/>
      <c r="AZ2" s="225"/>
      <c r="BA2" s="200"/>
      <c r="BB2" s="416" t="s">
        <v>3328</v>
      </c>
      <c r="BC2" s="226"/>
      <c r="BD2" s="226"/>
      <c r="BE2" s="200"/>
      <c r="BF2" s="226"/>
      <c r="BG2" s="200"/>
      <c r="BH2" s="225"/>
      <c r="BI2" s="200"/>
      <c r="BJ2" s="225"/>
      <c r="BL2" s="227" t="s">
        <v>224</v>
      </c>
      <c r="BT2" s="228"/>
      <c r="GY2" s="193"/>
    </row>
    <row r="3" spans="1:207" ht="21" customHeight="1">
      <c r="B3" s="229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T3" s="227"/>
      <c r="BL3" s="143" t="s">
        <v>85</v>
      </c>
      <c r="BM3" s="230" t="s">
        <v>182</v>
      </c>
      <c r="BN3" s="146" t="s">
        <v>13</v>
      </c>
      <c r="BO3" s="231" t="s">
        <v>225</v>
      </c>
      <c r="BP3" s="231" t="s">
        <v>225</v>
      </c>
      <c r="BQ3" s="146" t="s">
        <v>26</v>
      </c>
      <c r="BR3" s="146" t="s">
        <v>18</v>
      </c>
      <c r="BS3" s="146" t="s">
        <v>200</v>
      </c>
      <c r="BT3" s="231" t="s">
        <v>225</v>
      </c>
      <c r="BU3" s="146" t="s">
        <v>26</v>
      </c>
      <c r="BV3" s="146" t="s">
        <v>182</v>
      </c>
      <c r="BW3" s="232" t="s">
        <v>226</v>
      </c>
      <c r="BX3" s="232" t="s">
        <v>226</v>
      </c>
      <c r="BY3" s="231" t="s">
        <v>225</v>
      </c>
      <c r="BZ3" s="146" t="s">
        <v>26</v>
      </c>
      <c r="CA3" s="146" t="s">
        <v>26</v>
      </c>
      <c r="CB3" s="146" t="s">
        <v>13</v>
      </c>
      <c r="CC3" s="146" t="s">
        <v>227</v>
      </c>
      <c r="CD3" s="146" t="s">
        <v>13</v>
      </c>
      <c r="CE3" s="146" t="s">
        <v>13</v>
      </c>
      <c r="CF3" s="146" t="s">
        <v>13</v>
      </c>
      <c r="CG3" s="146" t="s">
        <v>13</v>
      </c>
      <c r="CH3" s="146" t="s">
        <v>227</v>
      </c>
      <c r="CI3" s="146" t="s">
        <v>13</v>
      </c>
      <c r="CJ3" s="146" t="s">
        <v>227</v>
      </c>
      <c r="CK3" s="146" t="s">
        <v>18</v>
      </c>
      <c r="CL3" s="146" t="s">
        <v>13</v>
      </c>
      <c r="CM3" s="146" t="s">
        <v>13</v>
      </c>
      <c r="CN3" s="146" t="s">
        <v>13</v>
      </c>
      <c r="CO3" s="146" t="s">
        <v>13</v>
      </c>
      <c r="CP3" s="146" t="s">
        <v>227</v>
      </c>
      <c r="CQ3" s="146" t="s">
        <v>13</v>
      </c>
      <c r="CR3" s="146" t="s">
        <v>227</v>
      </c>
      <c r="CS3" s="146" t="s">
        <v>18</v>
      </c>
      <c r="CT3" s="146" t="s">
        <v>18</v>
      </c>
      <c r="CU3" s="231" t="s">
        <v>225</v>
      </c>
      <c r="CV3" s="146" t="s">
        <v>26</v>
      </c>
      <c r="CW3" s="231" t="s">
        <v>225</v>
      </c>
      <c r="CX3" s="146" t="s">
        <v>26</v>
      </c>
      <c r="CY3" s="146" t="s">
        <v>13</v>
      </c>
      <c r="CZ3" s="146" t="s">
        <v>13</v>
      </c>
      <c r="DA3" s="146" t="s">
        <v>13</v>
      </c>
      <c r="DB3" s="146" t="s">
        <v>13</v>
      </c>
      <c r="DC3" s="146" t="s">
        <v>13</v>
      </c>
      <c r="DD3" s="146" t="s">
        <v>13</v>
      </c>
      <c r="DE3" s="231" t="s">
        <v>225</v>
      </c>
      <c r="DF3" s="146" t="s">
        <v>26</v>
      </c>
      <c r="DG3" s="231" t="s">
        <v>225</v>
      </c>
      <c r="DH3" s="146" t="s">
        <v>26</v>
      </c>
      <c r="DI3" s="231" t="s">
        <v>225</v>
      </c>
      <c r="DJ3" s="146" t="s">
        <v>26</v>
      </c>
      <c r="DK3" s="231" t="s">
        <v>225</v>
      </c>
      <c r="DL3" s="146" t="s">
        <v>26</v>
      </c>
      <c r="DM3" s="231" t="s">
        <v>225</v>
      </c>
      <c r="DN3" s="146" t="s">
        <v>26</v>
      </c>
      <c r="DO3" s="231" t="s">
        <v>225</v>
      </c>
      <c r="DP3" s="146" t="s">
        <v>26</v>
      </c>
      <c r="DQ3" s="231" t="s">
        <v>225</v>
      </c>
      <c r="DR3" s="146" t="s">
        <v>26</v>
      </c>
      <c r="DS3" s="146" t="s">
        <v>182</v>
      </c>
      <c r="DT3" s="146" t="s">
        <v>13</v>
      </c>
      <c r="DU3" s="146" t="s">
        <v>13</v>
      </c>
      <c r="DV3" s="231" t="s">
        <v>225</v>
      </c>
      <c r="DW3" s="146" t="s">
        <v>26</v>
      </c>
      <c r="DX3" s="146" t="s">
        <v>182</v>
      </c>
      <c r="DY3" s="231" t="s">
        <v>228</v>
      </c>
      <c r="DZ3" s="146" t="s">
        <v>182</v>
      </c>
      <c r="EA3" s="231" t="s">
        <v>228</v>
      </c>
      <c r="EB3" s="231" t="s">
        <v>225</v>
      </c>
      <c r="EC3" s="146" t="s">
        <v>26</v>
      </c>
      <c r="ED3" s="146" t="s">
        <v>13</v>
      </c>
      <c r="EE3" s="231" t="s">
        <v>225</v>
      </c>
      <c r="EF3" s="146" t="s">
        <v>26</v>
      </c>
      <c r="EG3" s="231" t="s">
        <v>225</v>
      </c>
      <c r="EH3" s="146" t="s">
        <v>26</v>
      </c>
      <c r="EI3" s="231" t="s">
        <v>225</v>
      </c>
      <c r="EJ3" s="146" t="s">
        <v>26</v>
      </c>
      <c r="EK3" s="231" t="s">
        <v>225</v>
      </c>
      <c r="EL3" s="146" t="s">
        <v>26</v>
      </c>
      <c r="EM3" s="146" t="s">
        <v>13</v>
      </c>
      <c r="EN3" s="146" t="s">
        <v>200</v>
      </c>
      <c r="EO3" s="146" t="s">
        <v>200</v>
      </c>
      <c r="EP3" s="146" t="s">
        <v>229</v>
      </c>
      <c r="EQ3" s="146" t="s">
        <v>229</v>
      </c>
      <c r="ER3" s="231" t="s">
        <v>225</v>
      </c>
      <c r="ES3" s="146" t="s">
        <v>26</v>
      </c>
      <c r="ET3" s="146" t="s">
        <v>229</v>
      </c>
      <c r="EU3" s="146" t="s">
        <v>229</v>
      </c>
      <c r="EV3" s="146" t="s">
        <v>229</v>
      </c>
      <c r="EW3" s="146" t="s">
        <v>229</v>
      </c>
      <c r="EX3" s="146" t="s">
        <v>13</v>
      </c>
      <c r="EY3" s="146" t="s">
        <v>13</v>
      </c>
      <c r="EZ3" s="328" t="s">
        <v>26</v>
      </c>
      <c r="FA3" s="231" t="s">
        <v>225</v>
      </c>
      <c r="FB3" s="231" t="s">
        <v>225</v>
      </c>
      <c r="FC3" s="146" t="s">
        <v>26</v>
      </c>
      <c r="FD3" s="146" t="s">
        <v>182</v>
      </c>
      <c r="FE3" s="146" t="s">
        <v>18</v>
      </c>
      <c r="FF3" s="231" t="s">
        <v>225</v>
      </c>
      <c r="FG3" s="146" t="s">
        <v>26</v>
      </c>
      <c r="FH3" s="231" t="s">
        <v>225</v>
      </c>
      <c r="FI3" s="146" t="s">
        <v>26</v>
      </c>
      <c r="FJ3" s="146" t="s">
        <v>228</v>
      </c>
      <c r="FK3" s="231" t="s">
        <v>225</v>
      </c>
      <c r="FL3" s="146" t="s">
        <v>26</v>
      </c>
      <c r="FM3" s="146" t="s">
        <v>229</v>
      </c>
      <c r="FN3" s="146" t="s">
        <v>229</v>
      </c>
      <c r="FO3" s="146" t="s">
        <v>26</v>
      </c>
      <c r="FP3" s="146" t="s">
        <v>13</v>
      </c>
      <c r="FQ3" s="146" t="s">
        <v>13</v>
      </c>
      <c r="FR3" s="146" t="s">
        <v>18</v>
      </c>
      <c r="FS3" s="146" t="s">
        <v>13</v>
      </c>
      <c r="FT3" s="146" t="s">
        <v>13</v>
      </c>
      <c r="FU3" s="146" t="s">
        <v>182</v>
      </c>
      <c r="FV3" s="231" t="s">
        <v>225</v>
      </c>
      <c r="FW3" s="146" t="s">
        <v>26</v>
      </c>
      <c r="FX3" s="146" t="s">
        <v>18</v>
      </c>
      <c r="FY3" s="231" t="s">
        <v>225</v>
      </c>
      <c r="FZ3" s="146" t="s">
        <v>26</v>
      </c>
      <c r="GA3" s="231" t="s">
        <v>225</v>
      </c>
      <c r="GB3" s="146" t="s">
        <v>26</v>
      </c>
      <c r="GC3" s="231" t="s">
        <v>225</v>
      </c>
      <c r="GD3" s="146" t="s">
        <v>26</v>
      </c>
      <c r="GE3" s="146" t="s">
        <v>230</v>
      </c>
      <c r="GF3" s="146" t="s">
        <v>230</v>
      </c>
      <c r="GG3" s="146" t="s">
        <v>13</v>
      </c>
      <c r="GH3" s="231" t="s">
        <v>225</v>
      </c>
      <c r="GI3" s="146" t="s">
        <v>231</v>
      </c>
      <c r="GJ3" s="231" t="s">
        <v>225</v>
      </c>
      <c r="GK3" s="146" t="s">
        <v>26</v>
      </c>
      <c r="GL3" s="231" t="s">
        <v>225</v>
      </c>
      <c r="GM3" s="146" t="s">
        <v>26</v>
      </c>
      <c r="GN3" s="231" t="s">
        <v>228</v>
      </c>
      <c r="GO3" s="231" t="s">
        <v>228</v>
      </c>
      <c r="GP3" s="231" t="s">
        <v>228</v>
      </c>
      <c r="GQ3" s="231" t="s">
        <v>228</v>
      </c>
      <c r="GR3" s="231" t="s">
        <v>228</v>
      </c>
      <c r="GS3" s="231" t="s">
        <v>228</v>
      </c>
      <c r="GT3" s="231" t="s">
        <v>228</v>
      </c>
      <c r="GU3" s="231" t="s">
        <v>228</v>
      </c>
      <c r="GV3" s="231" t="s">
        <v>228</v>
      </c>
      <c r="GW3" s="231" t="s">
        <v>228</v>
      </c>
      <c r="GX3" s="233" t="s">
        <v>228</v>
      </c>
    </row>
    <row r="4" spans="1:207" ht="21" customHeight="1">
      <c r="B4" s="159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T4" s="227" t="s">
        <v>232</v>
      </c>
      <c r="BL4" s="143" t="s">
        <v>19</v>
      </c>
      <c r="BM4" s="234" t="s">
        <v>14</v>
      </c>
      <c r="BN4" s="151" t="s">
        <v>94</v>
      </c>
      <c r="BO4" s="151" t="s">
        <v>93</v>
      </c>
      <c r="BP4" s="151" t="s">
        <v>93</v>
      </c>
      <c r="BQ4" s="151" t="s">
        <v>93</v>
      </c>
      <c r="BR4" s="151" t="s">
        <v>14</v>
      </c>
      <c r="BS4" s="151" t="s">
        <v>94</v>
      </c>
      <c r="BT4" s="151" t="s">
        <v>27</v>
      </c>
      <c r="BU4" s="151" t="s">
        <v>27</v>
      </c>
      <c r="BV4" s="151" t="s">
        <v>14</v>
      </c>
      <c r="BW4" s="151" t="s">
        <v>27</v>
      </c>
      <c r="BX4" s="151" t="s">
        <v>27</v>
      </c>
      <c r="BY4" s="151" t="s">
        <v>27</v>
      </c>
      <c r="BZ4" s="151" t="s">
        <v>27</v>
      </c>
      <c r="CA4" s="151" t="s">
        <v>27</v>
      </c>
      <c r="CB4" s="151" t="s">
        <v>14</v>
      </c>
      <c r="CC4" s="151" t="s">
        <v>14</v>
      </c>
      <c r="CD4" s="151" t="s">
        <v>14</v>
      </c>
      <c r="CE4" s="151" t="s">
        <v>14</v>
      </c>
      <c r="CF4" s="151" t="s">
        <v>14</v>
      </c>
      <c r="CG4" s="151" t="s">
        <v>14</v>
      </c>
      <c r="CH4" s="151" t="s">
        <v>14</v>
      </c>
      <c r="CI4" s="151" t="s">
        <v>14</v>
      </c>
      <c r="CJ4" s="151" t="s">
        <v>14</v>
      </c>
      <c r="CK4" s="151" t="s">
        <v>14</v>
      </c>
      <c r="CL4" s="151" t="s">
        <v>14</v>
      </c>
      <c r="CM4" s="151" t="s">
        <v>14</v>
      </c>
      <c r="CN4" s="151" t="s">
        <v>14</v>
      </c>
      <c r="CO4" s="151" t="s">
        <v>14</v>
      </c>
      <c r="CP4" s="151" t="s">
        <v>14</v>
      </c>
      <c r="CQ4" s="151" t="s">
        <v>14</v>
      </c>
      <c r="CR4" s="151" t="s">
        <v>14</v>
      </c>
      <c r="CS4" s="151" t="s">
        <v>31</v>
      </c>
      <c r="CT4" s="151" t="s">
        <v>31</v>
      </c>
      <c r="CU4" s="151" t="s">
        <v>27</v>
      </c>
      <c r="CV4" s="151" t="s">
        <v>93</v>
      </c>
      <c r="CW4" s="151" t="s">
        <v>27</v>
      </c>
      <c r="CX4" s="151" t="s">
        <v>93</v>
      </c>
      <c r="CY4" s="151" t="s">
        <v>14</v>
      </c>
      <c r="CZ4" s="151" t="s">
        <v>14</v>
      </c>
      <c r="DA4" s="151" t="s">
        <v>14</v>
      </c>
      <c r="DB4" s="151" t="s">
        <v>14</v>
      </c>
      <c r="DC4" s="151" t="s">
        <v>14</v>
      </c>
      <c r="DD4" s="151" t="s">
        <v>14</v>
      </c>
      <c r="DE4" s="151" t="s">
        <v>27</v>
      </c>
      <c r="DF4" s="151" t="s">
        <v>93</v>
      </c>
      <c r="DG4" s="151" t="s">
        <v>27</v>
      </c>
      <c r="DH4" s="151" t="s">
        <v>93</v>
      </c>
      <c r="DI4" s="151" t="s">
        <v>27</v>
      </c>
      <c r="DJ4" s="151" t="s">
        <v>93</v>
      </c>
      <c r="DK4" s="151" t="s">
        <v>27</v>
      </c>
      <c r="DL4" s="151" t="s">
        <v>93</v>
      </c>
      <c r="DM4" s="151" t="s">
        <v>27</v>
      </c>
      <c r="DN4" s="151" t="s">
        <v>93</v>
      </c>
      <c r="DO4" s="151" t="s">
        <v>27</v>
      </c>
      <c r="DP4" s="151" t="s">
        <v>93</v>
      </c>
      <c r="DQ4" s="151" t="s">
        <v>27</v>
      </c>
      <c r="DR4" s="151" t="s">
        <v>93</v>
      </c>
      <c r="DS4" s="151" t="s">
        <v>14</v>
      </c>
      <c r="DT4" s="151" t="s">
        <v>14</v>
      </c>
      <c r="DU4" s="151" t="s">
        <v>14</v>
      </c>
      <c r="DV4" s="151" t="s">
        <v>27</v>
      </c>
      <c r="DW4" s="151" t="s">
        <v>93</v>
      </c>
      <c r="DX4" s="151" t="s">
        <v>94</v>
      </c>
      <c r="DY4" s="151" t="s">
        <v>93</v>
      </c>
      <c r="DZ4" s="151" t="s">
        <v>94</v>
      </c>
      <c r="EA4" s="151" t="s">
        <v>93</v>
      </c>
      <c r="EB4" s="151" t="s">
        <v>27</v>
      </c>
      <c r="EC4" s="151" t="s">
        <v>93</v>
      </c>
      <c r="ED4" s="151" t="s">
        <v>14</v>
      </c>
      <c r="EE4" s="151" t="s">
        <v>27</v>
      </c>
      <c r="EF4" s="151" t="s">
        <v>93</v>
      </c>
      <c r="EG4" s="151" t="s">
        <v>27</v>
      </c>
      <c r="EH4" s="151" t="s">
        <v>93</v>
      </c>
      <c r="EI4" s="151" t="s">
        <v>27</v>
      </c>
      <c r="EJ4" s="151" t="s">
        <v>93</v>
      </c>
      <c r="EK4" s="151" t="s">
        <v>27</v>
      </c>
      <c r="EL4" s="151" t="s">
        <v>93</v>
      </c>
      <c r="EM4" s="151" t="s">
        <v>14</v>
      </c>
      <c r="EN4" s="151" t="s">
        <v>14</v>
      </c>
      <c r="EO4" s="151" t="s">
        <v>14</v>
      </c>
      <c r="EP4" s="151" t="s">
        <v>14</v>
      </c>
      <c r="EQ4" s="151" t="s">
        <v>14</v>
      </c>
      <c r="ER4" s="151" t="s">
        <v>27</v>
      </c>
      <c r="ES4" s="151" t="s">
        <v>93</v>
      </c>
      <c r="ET4" s="151" t="s">
        <v>14</v>
      </c>
      <c r="EU4" s="151" t="s">
        <v>14</v>
      </c>
      <c r="EV4" s="151" t="s">
        <v>14</v>
      </c>
      <c r="EW4" s="151" t="s">
        <v>14</v>
      </c>
      <c r="EX4" s="151" t="s">
        <v>14</v>
      </c>
      <c r="EY4" s="151" t="s">
        <v>14</v>
      </c>
      <c r="EZ4" s="151" t="s">
        <v>93</v>
      </c>
      <c r="FA4" s="151" t="s">
        <v>93</v>
      </c>
      <c r="FB4" s="151" t="s">
        <v>27</v>
      </c>
      <c r="FC4" s="151" t="s">
        <v>93</v>
      </c>
      <c r="FD4" s="151" t="s">
        <v>94</v>
      </c>
      <c r="FE4" s="151" t="s">
        <v>31</v>
      </c>
      <c r="FF4" s="151" t="s">
        <v>27</v>
      </c>
      <c r="FG4" s="151" t="s">
        <v>93</v>
      </c>
      <c r="FH4" s="151" t="s">
        <v>27</v>
      </c>
      <c r="FI4" s="151" t="s">
        <v>93</v>
      </c>
      <c r="FJ4" s="151" t="s">
        <v>27</v>
      </c>
      <c r="FK4" s="151" t="s">
        <v>27</v>
      </c>
      <c r="FL4" s="151" t="s">
        <v>93</v>
      </c>
      <c r="FM4" s="151" t="s">
        <v>14</v>
      </c>
      <c r="FN4" s="151" t="s">
        <v>14</v>
      </c>
      <c r="FO4" s="151" t="s">
        <v>94</v>
      </c>
      <c r="FP4" s="151" t="s">
        <v>14</v>
      </c>
      <c r="FQ4" s="151" t="s">
        <v>14</v>
      </c>
      <c r="FR4" s="151" t="s">
        <v>31</v>
      </c>
      <c r="FS4" s="151" t="s">
        <v>94</v>
      </c>
      <c r="FT4" s="151" t="s">
        <v>14</v>
      </c>
      <c r="FU4" s="151" t="s">
        <v>14</v>
      </c>
      <c r="FV4" s="151" t="s">
        <v>27</v>
      </c>
      <c r="FW4" s="151" t="s">
        <v>93</v>
      </c>
      <c r="FX4" s="151" t="s">
        <v>14</v>
      </c>
      <c r="FY4" s="151" t="s">
        <v>27</v>
      </c>
      <c r="FZ4" s="151" t="s">
        <v>93</v>
      </c>
      <c r="GA4" s="151" t="s">
        <v>27</v>
      </c>
      <c r="GB4" s="151" t="s">
        <v>93</v>
      </c>
      <c r="GC4" s="151" t="s">
        <v>27</v>
      </c>
      <c r="GD4" s="151" t="s">
        <v>93</v>
      </c>
      <c r="GE4" s="151" t="s">
        <v>14</v>
      </c>
      <c r="GF4" s="151" t="s">
        <v>14</v>
      </c>
      <c r="GG4" s="151" t="s">
        <v>14</v>
      </c>
      <c r="GH4" s="151" t="s">
        <v>27</v>
      </c>
      <c r="GI4" s="151" t="s">
        <v>14</v>
      </c>
      <c r="GJ4" s="151" t="s">
        <v>27</v>
      </c>
      <c r="GK4" s="151" t="s">
        <v>93</v>
      </c>
      <c r="GL4" s="151" t="s">
        <v>27</v>
      </c>
      <c r="GM4" s="151" t="s">
        <v>93</v>
      </c>
      <c r="GN4" s="151" t="s">
        <v>27</v>
      </c>
      <c r="GO4" s="151" t="s">
        <v>93</v>
      </c>
      <c r="GP4" s="151" t="s">
        <v>27</v>
      </c>
      <c r="GQ4" s="151" t="s">
        <v>27</v>
      </c>
      <c r="GR4" s="151" t="s">
        <v>27</v>
      </c>
      <c r="GS4" s="151" t="s">
        <v>27</v>
      </c>
      <c r="GT4" s="151" t="s">
        <v>27</v>
      </c>
      <c r="GU4" s="151" t="s">
        <v>27</v>
      </c>
      <c r="GV4" s="151" t="s">
        <v>27</v>
      </c>
      <c r="GW4" s="151" t="s">
        <v>27</v>
      </c>
      <c r="GX4" s="152" t="s">
        <v>27</v>
      </c>
    </row>
    <row r="5" spans="1:207" ht="21" customHeight="1" thickBot="1">
      <c r="B5" s="159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35" t="s">
        <v>233</v>
      </c>
      <c r="O5" s="223" t="s">
        <v>234</v>
      </c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T5" s="236"/>
      <c r="BL5" s="143" t="s">
        <v>7</v>
      </c>
      <c r="BM5" s="234" t="s">
        <v>235</v>
      </c>
      <c r="BN5" s="151" t="s">
        <v>236</v>
      </c>
      <c r="BO5" s="151" t="s">
        <v>93</v>
      </c>
      <c r="BP5" s="151" t="s">
        <v>93</v>
      </c>
      <c r="BQ5" s="151" t="s">
        <v>93</v>
      </c>
      <c r="BR5" s="150">
        <v>10</v>
      </c>
      <c r="BS5" s="151" t="s">
        <v>237</v>
      </c>
      <c r="BT5" s="151" t="s">
        <v>27</v>
      </c>
      <c r="BU5" s="151" t="s">
        <v>27</v>
      </c>
      <c r="BV5" s="151" t="s">
        <v>238</v>
      </c>
      <c r="BW5" s="151" t="s">
        <v>27</v>
      </c>
      <c r="BX5" s="151" t="s">
        <v>27</v>
      </c>
      <c r="BY5" s="151" t="s">
        <v>27</v>
      </c>
      <c r="BZ5" s="151" t="s">
        <v>27</v>
      </c>
      <c r="CA5" s="151" t="s">
        <v>27</v>
      </c>
      <c r="CB5" s="151" t="s">
        <v>239</v>
      </c>
      <c r="CC5" s="151">
        <v>3</v>
      </c>
      <c r="CD5" s="151" t="s">
        <v>239</v>
      </c>
      <c r="CE5" s="151" t="s">
        <v>239</v>
      </c>
      <c r="CF5" s="151" t="s">
        <v>239</v>
      </c>
      <c r="CG5" s="151" t="s">
        <v>239</v>
      </c>
      <c r="CH5" s="151" t="s">
        <v>240</v>
      </c>
      <c r="CI5" s="151" t="s">
        <v>239</v>
      </c>
      <c r="CJ5" s="151" t="s">
        <v>240</v>
      </c>
      <c r="CK5" s="151" t="s">
        <v>241</v>
      </c>
      <c r="CL5" s="151" t="s">
        <v>242</v>
      </c>
      <c r="CM5" s="151" t="s">
        <v>239</v>
      </c>
      <c r="CN5" s="151" t="s">
        <v>239</v>
      </c>
      <c r="CO5" s="151" t="s">
        <v>239</v>
      </c>
      <c r="CP5" s="151" t="s">
        <v>240</v>
      </c>
      <c r="CQ5" s="151" t="s">
        <v>239</v>
      </c>
      <c r="CR5" s="151" t="s">
        <v>240</v>
      </c>
      <c r="CS5" s="151">
        <v>15</v>
      </c>
      <c r="CT5" s="151">
        <v>90</v>
      </c>
      <c r="CU5" s="151" t="s">
        <v>27</v>
      </c>
      <c r="CV5" s="151" t="s">
        <v>93</v>
      </c>
      <c r="CW5" s="151" t="s">
        <v>27</v>
      </c>
      <c r="CX5" s="151" t="s">
        <v>93</v>
      </c>
      <c r="CY5" s="151" t="s">
        <v>240</v>
      </c>
      <c r="CZ5" s="151" t="s">
        <v>243</v>
      </c>
      <c r="DA5" s="151" t="s">
        <v>240</v>
      </c>
      <c r="DB5" s="151" t="s">
        <v>243</v>
      </c>
      <c r="DC5" s="151" t="s">
        <v>240</v>
      </c>
      <c r="DD5" s="151" t="s">
        <v>243</v>
      </c>
      <c r="DE5" s="151" t="s">
        <v>27</v>
      </c>
      <c r="DF5" s="151" t="s">
        <v>93</v>
      </c>
      <c r="DG5" s="151" t="s">
        <v>27</v>
      </c>
      <c r="DH5" s="151" t="s">
        <v>93</v>
      </c>
      <c r="DI5" s="151" t="s">
        <v>27</v>
      </c>
      <c r="DJ5" s="151" t="s">
        <v>93</v>
      </c>
      <c r="DK5" s="151" t="s">
        <v>27</v>
      </c>
      <c r="DL5" s="151" t="s">
        <v>93</v>
      </c>
      <c r="DM5" s="151" t="s">
        <v>27</v>
      </c>
      <c r="DN5" s="151" t="s">
        <v>93</v>
      </c>
      <c r="DO5" s="151" t="s">
        <v>27</v>
      </c>
      <c r="DP5" s="151" t="s">
        <v>93</v>
      </c>
      <c r="DQ5" s="151" t="s">
        <v>27</v>
      </c>
      <c r="DR5" s="151" t="s">
        <v>93</v>
      </c>
      <c r="DS5" s="151" t="s">
        <v>244</v>
      </c>
      <c r="DT5" s="151">
        <v>14</v>
      </c>
      <c r="DU5" s="151">
        <v>14</v>
      </c>
      <c r="DV5" s="151" t="s">
        <v>27</v>
      </c>
      <c r="DW5" s="151" t="s">
        <v>93</v>
      </c>
      <c r="DX5" s="151" t="s">
        <v>245</v>
      </c>
      <c r="DY5" s="151" t="s">
        <v>93</v>
      </c>
      <c r="DZ5" s="151" t="s">
        <v>245</v>
      </c>
      <c r="EA5" s="151" t="s">
        <v>93</v>
      </c>
      <c r="EB5" s="151" t="s">
        <v>27</v>
      </c>
      <c r="EC5" s="151" t="s">
        <v>93</v>
      </c>
      <c r="ED5" s="151">
        <v>14</v>
      </c>
      <c r="EE5" s="151" t="s">
        <v>27</v>
      </c>
      <c r="EF5" s="151" t="s">
        <v>93</v>
      </c>
      <c r="EG5" s="151" t="s">
        <v>27</v>
      </c>
      <c r="EH5" s="151" t="s">
        <v>93</v>
      </c>
      <c r="EI5" s="151" t="s">
        <v>27</v>
      </c>
      <c r="EJ5" s="151" t="s">
        <v>93</v>
      </c>
      <c r="EK5" s="151" t="s">
        <v>27</v>
      </c>
      <c r="EL5" s="151" t="s">
        <v>93</v>
      </c>
      <c r="EM5" s="151">
        <v>5</v>
      </c>
      <c r="EN5" s="151">
        <v>6</v>
      </c>
      <c r="EO5" s="151">
        <v>6</v>
      </c>
      <c r="EP5" s="151" t="s">
        <v>99</v>
      </c>
      <c r="EQ5" s="151" t="s">
        <v>99</v>
      </c>
      <c r="ER5" s="151" t="s">
        <v>27</v>
      </c>
      <c r="ES5" s="151" t="s">
        <v>93</v>
      </c>
      <c r="ET5" s="151" t="s">
        <v>99</v>
      </c>
      <c r="EU5" s="151" t="s">
        <v>99</v>
      </c>
      <c r="EV5" s="151" t="s">
        <v>99</v>
      </c>
      <c r="EW5" s="151" t="s">
        <v>99</v>
      </c>
      <c r="EX5" s="151">
        <v>14</v>
      </c>
      <c r="EY5" s="151">
        <v>14</v>
      </c>
      <c r="EZ5" s="151" t="s">
        <v>93</v>
      </c>
      <c r="FA5" s="151" t="s">
        <v>93</v>
      </c>
      <c r="FB5" s="151" t="s">
        <v>27</v>
      </c>
      <c r="FC5" s="151" t="s">
        <v>93</v>
      </c>
      <c r="FD5" s="151" t="s">
        <v>40</v>
      </c>
      <c r="FE5" s="151" t="s">
        <v>246</v>
      </c>
      <c r="FF5" s="151" t="s">
        <v>27</v>
      </c>
      <c r="FG5" s="151" t="s">
        <v>93</v>
      </c>
      <c r="FH5" s="151" t="s">
        <v>27</v>
      </c>
      <c r="FI5" s="151" t="s">
        <v>93</v>
      </c>
      <c r="FJ5" s="151" t="s">
        <v>27</v>
      </c>
      <c r="FK5" s="151" t="s">
        <v>27</v>
      </c>
      <c r="FL5" s="151" t="s">
        <v>93</v>
      </c>
      <c r="FM5" s="151" t="s">
        <v>99</v>
      </c>
      <c r="FN5" s="151" t="s">
        <v>99</v>
      </c>
      <c r="FO5" s="151">
        <v>3</v>
      </c>
      <c r="FP5" s="151">
        <v>5</v>
      </c>
      <c r="FQ5" s="151">
        <v>5</v>
      </c>
      <c r="FR5" s="151" t="s">
        <v>247</v>
      </c>
      <c r="FS5" s="151">
        <v>14</v>
      </c>
      <c r="FT5" s="151">
        <v>14</v>
      </c>
      <c r="FU5" s="151">
        <v>1</v>
      </c>
      <c r="FV5" s="151" t="s">
        <v>27</v>
      </c>
      <c r="FW5" s="151" t="s">
        <v>93</v>
      </c>
      <c r="FX5" s="151">
        <v>1</v>
      </c>
      <c r="FY5" s="151" t="s">
        <v>27</v>
      </c>
      <c r="FZ5" s="151" t="s">
        <v>93</v>
      </c>
      <c r="GA5" s="151" t="s">
        <v>27</v>
      </c>
      <c r="GB5" s="151" t="s">
        <v>93</v>
      </c>
      <c r="GC5" s="151" t="s">
        <v>27</v>
      </c>
      <c r="GD5" s="151" t="s">
        <v>93</v>
      </c>
      <c r="GE5" s="151" t="s">
        <v>99</v>
      </c>
      <c r="GF5" s="151" t="s">
        <v>99</v>
      </c>
      <c r="GG5" s="151">
        <v>5</v>
      </c>
      <c r="GH5" s="151" t="s">
        <v>27</v>
      </c>
      <c r="GI5" s="151">
        <v>6</v>
      </c>
      <c r="GJ5" s="151" t="s">
        <v>27</v>
      </c>
      <c r="GK5" s="151" t="s">
        <v>93</v>
      </c>
      <c r="GL5" s="151" t="s">
        <v>27</v>
      </c>
      <c r="GM5" s="151" t="s">
        <v>93</v>
      </c>
      <c r="GN5" s="151" t="s">
        <v>27</v>
      </c>
      <c r="GO5" s="151" t="s">
        <v>93</v>
      </c>
      <c r="GP5" s="151" t="s">
        <v>27</v>
      </c>
      <c r="GQ5" s="151" t="s">
        <v>27</v>
      </c>
      <c r="GR5" s="151" t="s">
        <v>27</v>
      </c>
      <c r="GS5" s="151" t="s">
        <v>27</v>
      </c>
      <c r="GT5" s="151" t="s">
        <v>27</v>
      </c>
      <c r="GU5" s="151" t="s">
        <v>27</v>
      </c>
      <c r="GV5" s="151" t="s">
        <v>27</v>
      </c>
      <c r="GW5" s="151" t="s">
        <v>27</v>
      </c>
      <c r="GX5" s="152" t="s">
        <v>27</v>
      </c>
    </row>
    <row r="6" spans="1:207" ht="21" customHeight="1">
      <c r="B6" s="159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T6" s="143" t="s">
        <v>85</v>
      </c>
      <c r="AU6" s="362" t="s">
        <v>248</v>
      </c>
      <c r="AV6" s="232" t="s">
        <v>228</v>
      </c>
      <c r="AW6" s="230" t="s">
        <v>182</v>
      </c>
      <c r="AX6" s="146" t="s">
        <v>13</v>
      </c>
      <c r="AY6" s="231" t="s">
        <v>225</v>
      </c>
      <c r="AZ6" s="146" t="s">
        <v>18</v>
      </c>
      <c r="BA6" s="232" t="s">
        <v>225</v>
      </c>
      <c r="BB6" s="148" t="s">
        <v>26</v>
      </c>
      <c r="BC6" s="146" t="s">
        <v>182</v>
      </c>
      <c r="BD6" s="146" t="s">
        <v>200</v>
      </c>
      <c r="BE6" s="232" t="s">
        <v>225</v>
      </c>
      <c r="BF6" s="148" t="s">
        <v>26</v>
      </c>
      <c r="BG6" s="232" t="s">
        <v>228</v>
      </c>
      <c r="BH6" s="232" t="s">
        <v>228</v>
      </c>
      <c r="BI6" s="231" t="s">
        <v>225</v>
      </c>
      <c r="BJ6" s="147" t="s">
        <v>26</v>
      </c>
      <c r="BL6" s="143" t="s">
        <v>249</v>
      </c>
      <c r="BM6" s="234" t="s">
        <v>250</v>
      </c>
      <c r="BN6" s="510" t="s">
        <v>93</v>
      </c>
      <c r="BO6" s="511"/>
      <c r="BP6" s="510" t="s">
        <v>27</v>
      </c>
      <c r="BQ6" s="511"/>
      <c r="BR6" s="151" t="s">
        <v>93</v>
      </c>
      <c r="BS6" s="151"/>
      <c r="BT6" s="510" t="s">
        <v>251</v>
      </c>
      <c r="BU6" s="511"/>
      <c r="BV6" s="151" t="s">
        <v>250</v>
      </c>
      <c r="BW6" s="510" t="s">
        <v>250</v>
      </c>
      <c r="BX6" s="511"/>
      <c r="BY6" s="510" t="s">
        <v>250</v>
      </c>
      <c r="BZ6" s="511"/>
      <c r="CA6" s="151" t="s">
        <v>250</v>
      </c>
      <c r="CB6" s="151"/>
      <c r="CC6" s="151" t="s">
        <v>250</v>
      </c>
      <c r="CD6" s="151"/>
      <c r="CE6" s="151"/>
      <c r="CF6" s="151"/>
      <c r="CG6" s="151"/>
      <c r="CH6" s="151" t="s">
        <v>250</v>
      </c>
      <c r="CI6" s="151" t="s">
        <v>250</v>
      </c>
      <c r="CJ6" s="151" t="s">
        <v>250</v>
      </c>
      <c r="CK6" s="151" t="s">
        <v>250</v>
      </c>
      <c r="CL6" s="151"/>
      <c r="CM6" s="151"/>
      <c r="CN6" s="151"/>
      <c r="CO6" s="151"/>
      <c r="CP6" s="151" t="s">
        <v>250</v>
      </c>
      <c r="CQ6" s="151" t="s">
        <v>250</v>
      </c>
      <c r="CR6" s="151" t="s">
        <v>250</v>
      </c>
      <c r="CS6" s="151" t="s">
        <v>250</v>
      </c>
      <c r="CT6" s="151" t="s">
        <v>250</v>
      </c>
      <c r="CU6" s="510" t="s">
        <v>250</v>
      </c>
      <c r="CV6" s="511"/>
      <c r="CW6" s="510" t="s">
        <v>250</v>
      </c>
      <c r="CX6" s="511"/>
      <c r="CY6" s="151" t="s">
        <v>250</v>
      </c>
      <c r="CZ6" s="151" t="s">
        <v>250</v>
      </c>
      <c r="DA6" s="151" t="s">
        <v>250</v>
      </c>
      <c r="DB6" s="151" t="s">
        <v>250</v>
      </c>
      <c r="DC6" s="151" t="s">
        <v>250</v>
      </c>
      <c r="DD6" s="151" t="s">
        <v>250</v>
      </c>
      <c r="DE6" s="510" t="s">
        <v>250</v>
      </c>
      <c r="DF6" s="511"/>
      <c r="DG6" s="510" t="s">
        <v>250</v>
      </c>
      <c r="DH6" s="511"/>
      <c r="DI6" s="510" t="s">
        <v>250</v>
      </c>
      <c r="DJ6" s="511"/>
      <c r="DK6" s="510" t="s">
        <v>250</v>
      </c>
      <c r="DL6" s="511"/>
      <c r="DM6" s="510" t="s">
        <v>250</v>
      </c>
      <c r="DN6" s="511"/>
      <c r="DO6" s="510" t="s">
        <v>250</v>
      </c>
      <c r="DP6" s="511"/>
      <c r="DQ6" s="510" t="s">
        <v>250</v>
      </c>
      <c r="DR6" s="511"/>
      <c r="DS6" s="151" t="s">
        <v>250</v>
      </c>
      <c r="DT6" s="151" t="s">
        <v>250</v>
      </c>
      <c r="DU6" s="151" t="s">
        <v>250</v>
      </c>
      <c r="DV6" s="510" t="s">
        <v>250</v>
      </c>
      <c r="DW6" s="511"/>
      <c r="DX6" s="343" t="s">
        <v>252</v>
      </c>
      <c r="DY6" s="151"/>
      <c r="DZ6" s="343" t="s">
        <v>250</v>
      </c>
      <c r="EA6" s="151"/>
      <c r="EB6" s="510" t="s">
        <v>250</v>
      </c>
      <c r="EC6" s="511"/>
      <c r="ED6" s="151" t="s">
        <v>250</v>
      </c>
      <c r="EE6" s="510" t="s">
        <v>250</v>
      </c>
      <c r="EF6" s="511"/>
      <c r="EG6" s="510" t="s">
        <v>250</v>
      </c>
      <c r="EH6" s="511"/>
      <c r="EI6" s="510" t="s">
        <v>250</v>
      </c>
      <c r="EJ6" s="511"/>
      <c r="EK6" s="510" t="s">
        <v>250</v>
      </c>
      <c r="EL6" s="511"/>
      <c r="EM6" s="151" t="s">
        <v>250</v>
      </c>
      <c r="EN6" s="151" t="s">
        <v>250</v>
      </c>
      <c r="EO6" s="151" t="s">
        <v>250</v>
      </c>
      <c r="EP6" s="151" t="s">
        <v>250</v>
      </c>
      <c r="EQ6" s="151" t="s">
        <v>250</v>
      </c>
      <c r="ER6" s="510" t="s">
        <v>250</v>
      </c>
      <c r="ES6" s="511"/>
      <c r="ET6" s="151" t="s">
        <v>250</v>
      </c>
      <c r="EU6" s="151" t="s">
        <v>250</v>
      </c>
      <c r="EV6" s="151" t="s">
        <v>250</v>
      </c>
      <c r="EW6" s="151" t="s">
        <v>250</v>
      </c>
      <c r="EX6" s="151" t="s">
        <v>250</v>
      </c>
      <c r="EY6" s="151" t="s">
        <v>252</v>
      </c>
      <c r="EZ6" s="510" t="s">
        <v>250</v>
      </c>
      <c r="FA6" s="511"/>
      <c r="FB6" s="510" t="s">
        <v>250</v>
      </c>
      <c r="FC6" s="511"/>
      <c r="FD6" s="510" t="s">
        <v>250</v>
      </c>
      <c r="FE6" s="511"/>
      <c r="FF6" s="510" t="s">
        <v>250</v>
      </c>
      <c r="FG6" s="511"/>
      <c r="FH6" s="510" t="s">
        <v>251</v>
      </c>
      <c r="FI6" s="511"/>
      <c r="FJ6" s="151" t="s">
        <v>251</v>
      </c>
      <c r="FK6" s="510" t="s">
        <v>251</v>
      </c>
      <c r="FL6" s="511"/>
      <c r="FM6" s="151" t="s">
        <v>251</v>
      </c>
      <c r="FN6" s="151" t="s">
        <v>251</v>
      </c>
      <c r="FO6" s="151"/>
      <c r="FP6" s="151" t="s">
        <v>251</v>
      </c>
      <c r="FQ6" s="151" t="s">
        <v>251</v>
      </c>
      <c r="FR6" s="151"/>
      <c r="FS6" s="151"/>
      <c r="FT6" s="151" t="s">
        <v>251</v>
      </c>
      <c r="FU6" s="151" t="s">
        <v>251</v>
      </c>
      <c r="FV6" s="510" t="s">
        <v>251</v>
      </c>
      <c r="FW6" s="511"/>
      <c r="FX6" s="151" t="s">
        <v>251</v>
      </c>
      <c r="FY6" s="510" t="s">
        <v>251</v>
      </c>
      <c r="FZ6" s="511"/>
      <c r="GA6" s="510" t="s">
        <v>251</v>
      </c>
      <c r="GB6" s="511"/>
      <c r="GC6" s="510" t="s">
        <v>251</v>
      </c>
      <c r="GD6" s="511"/>
      <c r="GE6" s="151" t="s">
        <v>251</v>
      </c>
      <c r="GF6" s="151" t="s">
        <v>251</v>
      </c>
      <c r="GG6" s="151" t="s">
        <v>251</v>
      </c>
      <c r="GH6" s="151" t="s">
        <v>251</v>
      </c>
      <c r="GI6" s="151" t="s">
        <v>251</v>
      </c>
      <c r="GJ6" s="510" t="s">
        <v>251</v>
      </c>
      <c r="GK6" s="511"/>
      <c r="GL6" s="510" t="s">
        <v>251</v>
      </c>
      <c r="GM6" s="511"/>
      <c r="GN6" s="510" t="s">
        <v>251</v>
      </c>
      <c r="GO6" s="511"/>
      <c r="GP6" s="151" t="s">
        <v>251</v>
      </c>
      <c r="GQ6" s="151" t="s">
        <v>251</v>
      </c>
      <c r="GR6" s="151" t="s">
        <v>251</v>
      </c>
      <c r="GS6" s="151" t="s">
        <v>251</v>
      </c>
      <c r="GT6" s="151" t="s">
        <v>251</v>
      </c>
      <c r="GU6" s="151" t="s">
        <v>251</v>
      </c>
      <c r="GV6" s="151" t="s">
        <v>251</v>
      </c>
      <c r="GW6" s="151" t="s">
        <v>251</v>
      </c>
      <c r="GX6" s="152" t="s">
        <v>251</v>
      </c>
    </row>
    <row r="7" spans="1:207" ht="21" customHeight="1">
      <c r="B7" s="159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T7" s="143" t="s">
        <v>19</v>
      </c>
      <c r="AU7" s="234" t="s">
        <v>94</v>
      </c>
      <c r="AV7" s="343" t="s">
        <v>94</v>
      </c>
      <c r="AW7" s="234" t="s">
        <v>94</v>
      </c>
      <c r="AX7" s="151" t="s">
        <v>94</v>
      </c>
      <c r="AY7" s="151" t="s">
        <v>93</v>
      </c>
      <c r="AZ7" s="151" t="s">
        <v>6</v>
      </c>
      <c r="BA7" s="151" t="s">
        <v>27</v>
      </c>
      <c r="BB7" s="151" t="s">
        <v>27</v>
      </c>
      <c r="BC7" s="151" t="s">
        <v>14</v>
      </c>
      <c r="BD7" s="151" t="s">
        <v>94</v>
      </c>
      <c r="BE7" s="151" t="s">
        <v>27</v>
      </c>
      <c r="BF7" s="151" t="s">
        <v>27</v>
      </c>
      <c r="BG7" s="151" t="s">
        <v>27</v>
      </c>
      <c r="BH7" s="151" t="s">
        <v>27</v>
      </c>
      <c r="BI7" s="151" t="s">
        <v>27</v>
      </c>
      <c r="BJ7" s="237" t="s">
        <v>27</v>
      </c>
      <c r="BL7" s="143" t="s">
        <v>253</v>
      </c>
      <c r="BM7" s="234" t="s">
        <v>250</v>
      </c>
      <c r="BN7" s="510" t="s">
        <v>27</v>
      </c>
      <c r="BO7" s="511"/>
      <c r="BP7" s="510" t="s">
        <v>27</v>
      </c>
      <c r="BQ7" s="511"/>
      <c r="BR7" s="151" t="s">
        <v>93</v>
      </c>
      <c r="BS7" s="151"/>
      <c r="BT7" s="510" t="s">
        <v>250</v>
      </c>
      <c r="BU7" s="511"/>
      <c r="BV7" s="151" t="s">
        <v>250</v>
      </c>
      <c r="BW7" s="510" t="s">
        <v>250</v>
      </c>
      <c r="BX7" s="511"/>
      <c r="BY7" s="510" t="s">
        <v>251</v>
      </c>
      <c r="BZ7" s="511"/>
      <c r="CA7" s="151"/>
      <c r="CB7" s="151"/>
      <c r="CC7" s="151" t="s">
        <v>251</v>
      </c>
      <c r="CD7" s="151"/>
      <c r="CE7" s="151"/>
      <c r="CF7" s="151"/>
      <c r="CG7" s="151"/>
      <c r="CH7" s="151" t="s">
        <v>251</v>
      </c>
      <c r="CI7" s="151" t="s">
        <v>251</v>
      </c>
      <c r="CJ7" s="151" t="s">
        <v>251</v>
      </c>
      <c r="CK7" s="151" t="s">
        <v>251</v>
      </c>
      <c r="CL7" s="151"/>
      <c r="CM7" s="151"/>
      <c r="CN7" s="151"/>
      <c r="CO7" s="151"/>
      <c r="CP7" s="151" t="s">
        <v>251</v>
      </c>
      <c r="CQ7" s="151" t="s">
        <v>251</v>
      </c>
      <c r="CR7" s="151" t="s">
        <v>251</v>
      </c>
      <c r="CS7" s="151" t="s">
        <v>251</v>
      </c>
      <c r="CT7" s="151" t="s">
        <v>251</v>
      </c>
      <c r="CU7" s="510" t="s">
        <v>251</v>
      </c>
      <c r="CV7" s="511"/>
      <c r="CW7" s="510" t="s">
        <v>251</v>
      </c>
      <c r="CX7" s="511"/>
      <c r="CY7" s="151" t="s">
        <v>251</v>
      </c>
      <c r="CZ7" s="151" t="s">
        <v>251</v>
      </c>
      <c r="DA7" s="151" t="s">
        <v>251</v>
      </c>
      <c r="DB7" s="151" t="s">
        <v>251</v>
      </c>
      <c r="DC7" s="151" t="s">
        <v>251</v>
      </c>
      <c r="DD7" s="151" t="s">
        <v>251</v>
      </c>
      <c r="DE7" s="510" t="s">
        <v>251</v>
      </c>
      <c r="DF7" s="511"/>
      <c r="DG7" s="510" t="s">
        <v>251</v>
      </c>
      <c r="DH7" s="511"/>
      <c r="DI7" s="510" t="s">
        <v>251</v>
      </c>
      <c r="DJ7" s="511"/>
      <c r="DK7" s="510" t="s">
        <v>251</v>
      </c>
      <c r="DL7" s="511"/>
      <c r="DM7" s="510" t="s">
        <v>251</v>
      </c>
      <c r="DN7" s="511"/>
      <c r="DO7" s="510" t="s">
        <v>251</v>
      </c>
      <c r="DP7" s="511"/>
      <c r="DQ7" s="510" t="s">
        <v>251</v>
      </c>
      <c r="DR7" s="511"/>
      <c r="DS7" s="151" t="s">
        <v>251</v>
      </c>
      <c r="DT7" s="151" t="s">
        <v>251</v>
      </c>
      <c r="DU7" s="151" t="s">
        <v>251</v>
      </c>
      <c r="DV7" s="510" t="s">
        <v>251</v>
      </c>
      <c r="DW7" s="511"/>
      <c r="DX7" s="343" t="s">
        <v>251</v>
      </c>
      <c r="DY7" s="151"/>
      <c r="DZ7" s="343" t="s">
        <v>251</v>
      </c>
      <c r="EA7" s="151"/>
      <c r="EB7" s="510" t="s">
        <v>251</v>
      </c>
      <c r="EC7" s="511"/>
      <c r="ED7" s="151" t="s">
        <v>251</v>
      </c>
      <c r="EE7" s="510" t="s">
        <v>251</v>
      </c>
      <c r="EF7" s="511"/>
      <c r="EG7" s="510" t="s">
        <v>251</v>
      </c>
      <c r="EH7" s="511"/>
      <c r="EI7" s="510" t="s">
        <v>251</v>
      </c>
      <c r="EJ7" s="511"/>
      <c r="EK7" s="510" t="s">
        <v>251</v>
      </c>
      <c r="EL7" s="511"/>
      <c r="EM7" s="151"/>
      <c r="EN7" s="151" t="s">
        <v>251</v>
      </c>
      <c r="EO7" s="151" t="s">
        <v>251</v>
      </c>
      <c r="EP7" s="151" t="s">
        <v>251</v>
      </c>
      <c r="EQ7" s="151" t="s">
        <v>251</v>
      </c>
      <c r="ER7" s="510" t="s">
        <v>251</v>
      </c>
      <c r="ES7" s="511"/>
      <c r="ET7" s="151" t="s">
        <v>251</v>
      </c>
      <c r="EU7" s="151" t="s">
        <v>251</v>
      </c>
      <c r="EV7" s="151" t="s">
        <v>251</v>
      </c>
      <c r="EW7" s="151" t="s">
        <v>251</v>
      </c>
      <c r="EX7" s="151" t="s">
        <v>251</v>
      </c>
      <c r="EY7" s="151"/>
      <c r="EZ7" s="510" t="s">
        <v>250</v>
      </c>
      <c r="FA7" s="511"/>
      <c r="FB7" s="510" t="s">
        <v>251</v>
      </c>
      <c r="FC7" s="511"/>
      <c r="FD7" s="510" t="s">
        <v>251</v>
      </c>
      <c r="FE7" s="511"/>
      <c r="FF7" s="510" t="s">
        <v>251</v>
      </c>
      <c r="FG7" s="511"/>
      <c r="FH7" s="510" t="s">
        <v>250</v>
      </c>
      <c r="FI7" s="511"/>
      <c r="FJ7" s="151" t="s">
        <v>250</v>
      </c>
      <c r="FK7" s="510" t="s">
        <v>250</v>
      </c>
      <c r="FL7" s="511"/>
      <c r="FM7" s="151" t="s">
        <v>250</v>
      </c>
      <c r="FN7" s="151" t="s">
        <v>250</v>
      </c>
      <c r="FO7" s="151" t="s">
        <v>252</v>
      </c>
      <c r="FP7" s="151" t="s">
        <v>250</v>
      </c>
      <c r="FQ7" s="151" t="s">
        <v>250</v>
      </c>
      <c r="FR7" s="151" t="s">
        <v>250</v>
      </c>
      <c r="FS7" s="151" t="s">
        <v>252</v>
      </c>
      <c r="FT7" s="151" t="s">
        <v>250</v>
      </c>
      <c r="FU7" s="151" t="s">
        <v>250</v>
      </c>
      <c r="FV7" s="510" t="s">
        <v>250</v>
      </c>
      <c r="FW7" s="511"/>
      <c r="FX7" s="151" t="s">
        <v>250</v>
      </c>
      <c r="FY7" s="510" t="s">
        <v>250</v>
      </c>
      <c r="FZ7" s="511"/>
      <c r="GA7" s="510" t="s">
        <v>251</v>
      </c>
      <c r="GB7" s="511"/>
      <c r="GC7" s="510" t="s">
        <v>251</v>
      </c>
      <c r="GD7" s="511"/>
      <c r="GE7" s="151" t="s">
        <v>251</v>
      </c>
      <c r="GF7" s="151" t="s">
        <v>251</v>
      </c>
      <c r="GG7" s="151" t="s">
        <v>251</v>
      </c>
      <c r="GH7" s="151" t="s">
        <v>251</v>
      </c>
      <c r="GI7" s="151" t="s">
        <v>251</v>
      </c>
      <c r="GJ7" s="510" t="s">
        <v>251</v>
      </c>
      <c r="GK7" s="511"/>
      <c r="GL7" s="510" t="s">
        <v>251</v>
      </c>
      <c r="GM7" s="511"/>
      <c r="GN7" s="510" t="s">
        <v>251</v>
      </c>
      <c r="GO7" s="511"/>
      <c r="GP7" s="151" t="s">
        <v>251</v>
      </c>
      <c r="GQ7" s="151" t="s">
        <v>251</v>
      </c>
      <c r="GR7" s="151" t="s">
        <v>251</v>
      </c>
      <c r="GS7" s="151" t="s">
        <v>251</v>
      </c>
      <c r="GT7" s="151" t="s">
        <v>251</v>
      </c>
      <c r="GU7" s="151" t="s">
        <v>251</v>
      </c>
      <c r="GV7" s="151" t="s">
        <v>251</v>
      </c>
      <c r="GW7" s="151" t="s">
        <v>251</v>
      </c>
      <c r="GX7" s="152" t="s">
        <v>251</v>
      </c>
    </row>
    <row r="8" spans="1:207" ht="21" customHeight="1" thickBot="1">
      <c r="B8" s="159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T8" s="143" t="s">
        <v>7</v>
      </c>
      <c r="AU8" s="234" t="s">
        <v>99</v>
      </c>
      <c r="AV8" s="343" t="s">
        <v>99</v>
      </c>
      <c r="AW8" s="234" t="s">
        <v>254</v>
      </c>
      <c r="AX8" s="151" t="s">
        <v>236</v>
      </c>
      <c r="AY8" s="151" t="s">
        <v>93</v>
      </c>
      <c r="AZ8" s="151" t="s">
        <v>255</v>
      </c>
      <c r="BA8" s="151" t="s">
        <v>27</v>
      </c>
      <c r="BB8" s="151" t="s">
        <v>27</v>
      </c>
      <c r="BC8" s="150">
        <v>10</v>
      </c>
      <c r="BD8" s="151" t="s">
        <v>237</v>
      </c>
      <c r="BE8" s="151" t="s">
        <v>27</v>
      </c>
      <c r="BF8" s="151" t="s">
        <v>27</v>
      </c>
      <c r="BG8" s="151" t="s">
        <v>27</v>
      </c>
      <c r="BH8" s="151" t="s">
        <v>27</v>
      </c>
      <c r="BI8" s="151" t="s">
        <v>27</v>
      </c>
      <c r="BJ8" s="237" t="s">
        <v>27</v>
      </c>
      <c r="BL8" s="143" t="s">
        <v>256</v>
      </c>
      <c r="BM8" s="234"/>
      <c r="BN8" s="510" t="s">
        <v>27</v>
      </c>
      <c r="BO8" s="511"/>
      <c r="BP8" s="510" t="s">
        <v>27</v>
      </c>
      <c r="BQ8" s="511"/>
      <c r="BR8" s="151" t="s">
        <v>93</v>
      </c>
      <c r="BS8" s="151"/>
      <c r="BT8" s="510" t="s">
        <v>251</v>
      </c>
      <c r="BU8" s="511"/>
      <c r="BV8" s="151" t="s">
        <v>250</v>
      </c>
      <c r="BW8" s="510" t="s">
        <v>250</v>
      </c>
      <c r="BX8" s="511"/>
      <c r="BY8" s="510" t="s">
        <v>251</v>
      </c>
      <c r="BZ8" s="511"/>
      <c r="CA8" s="151"/>
      <c r="CB8" s="151"/>
      <c r="CC8" s="151" t="s">
        <v>251</v>
      </c>
      <c r="CD8" s="151"/>
      <c r="CE8" s="151"/>
      <c r="CF8" s="151"/>
      <c r="CG8" s="151"/>
      <c r="CH8" s="151" t="s">
        <v>251</v>
      </c>
      <c r="CI8" s="151" t="s">
        <v>251</v>
      </c>
      <c r="CJ8" s="151" t="s">
        <v>251</v>
      </c>
      <c r="CK8" s="151" t="s">
        <v>251</v>
      </c>
      <c r="CL8" s="151"/>
      <c r="CM8" s="151"/>
      <c r="CN8" s="151"/>
      <c r="CO8" s="151"/>
      <c r="CP8" s="151" t="s">
        <v>251</v>
      </c>
      <c r="CQ8" s="151" t="s">
        <v>251</v>
      </c>
      <c r="CR8" s="151" t="s">
        <v>251</v>
      </c>
      <c r="CS8" s="151" t="s">
        <v>251</v>
      </c>
      <c r="CT8" s="151" t="s">
        <v>251</v>
      </c>
      <c r="CU8" s="510" t="s">
        <v>251</v>
      </c>
      <c r="CV8" s="511"/>
      <c r="CW8" s="510" t="s">
        <v>251</v>
      </c>
      <c r="CX8" s="511"/>
      <c r="CY8" s="151" t="s">
        <v>251</v>
      </c>
      <c r="CZ8" s="151" t="s">
        <v>251</v>
      </c>
      <c r="DA8" s="151" t="s">
        <v>251</v>
      </c>
      <c r="DB8" s="151" t="s">
        <v>251</v>
      </c>
      <c r="DC8" s="151" t="s">
        <v>251</v>
      </c>
      <c r="DD8" s="151" t="s">
        <v>251</v>
      </c>
      <c r="DE8" s="510" t="s">
        <v>251</v>
      </c>
      <c r="DF8" s="511"/>
      <c r="DG8" s="510" t="s">
        <v>251</v>
      </c>
      <c r="DH8" s="511"/>
      <c r="DI8" s="510" t="s">
        <v>251</v>
      </c>
      <c r="DJ8" s="511"/>
      <c r="DK8" s="510" t="s">
        <v>251</v>
      </c>
      <c r="DL8" s="511"/>
      <c r="DM8" s="510" t="s">
        <v>251</v>
      </c>
      <c r="DN8" s="511"/>
      <c r="DO8" s="510" t="s">
        <v>251</v>
      </c>
      <c r="DP8" s="511"/>
      <c r="DQ8" s="510" t="s">
        <v>251</v>
      </c>
      <c r="DR8" s="511"/>
      <c r="DS8" s="151" t="s">
        <v>251</v>
      </c>
      <c r="DT8" s="151" t="s">
        <v>251</v>
      </c>
      <c r="DU8" s="151" t="s">
        <v>251</v>
      </c>
      <c r="DV8" s="510" t="s">
        <v>251</v>
      </c>
      <c r="DW8" s="511"/>
      <c r="DX8" s="343" t="s">
        <v>251</v>
      </c>
      <c r="DY8" s="151"/>
      <c r="DZ8" s="343" t="s">
        <v>251</v>
      </c>
      <c r="EA8" s="151"/>
      <c r="EB8" s="510" t="s">
        <v>251</v>
      </c>
      <c r="EC8" s="511"/>
      <c r="ED8" s="151" t="s">
        <v>251</v>
      </c>
      <c r="EE8" s="510" t="s">
        <v>251</v>
      </c>
      <c r="EF8" s="511"/>
      <c r="EG8" s="510" t="s">
        <v>251</v>
      </c>
      <c r="EH8" s="511"/>
      <c r="EI8" s="510" t="s">
        <v>251</v>
      </c>
      <c r="EJ8" s="511"/>
      <c r="EK8" s="510" t="s">
        <v>251</v>
      </c>
      <c r="EL8" s="511"/>
      <c r="EM8" s="151"/>
      <c r="EN8" s="151" t="s">
        <v>251</v>
      </c>
      <c r="EO8" s="151" t="s">
        <v>251</v>
      </c>
      <c r="EP8" s="151" t="s">
        <v>251</v>
      </c>
      <c r="EQ8" s="151" t="s">
        <v>251</v>
      </c>
      <c r="ER8" s="510" t="s">
        <v>251</v>
      </c>
      <c r="ES8" s="511"/>
      <c r="ET8" s="151" t="s">
        <v>251</v>
      </c>
      <c r="EU8" s="151" t="s">
        <v>251</v>
      </c>
      <c r="EV8" s="151" t="s">
        <v>251</v>
      </c>
      <c r="EW8" s="151" t="s">
        <v>251</v>
      </c>
      <c r="EX8" s="151" t="s">
        <v>251</v>
      </c>
      <c r="EY8" s="151" t="s">
        <v>251</v>
      </c>
      <c r="EZ8" s="510" t="s">
        <v>251</v>
      </c>
      <c r="FA8" s="511"/>
      <c r="FB8" s="510" t="s">
        <v>251</v>
      </c>
      <c r="FC8" s="511"/>
      <c r="FD8" s="510" t="s">
        <v>251</v>
      </c>
      <c r="FE8" s="511"/>
      <c r="FF8" s="510" t="s">
        <v>251</v>
      </c>
      <c r="FG8" s="511"/>
      <c r="FH8" s="510" t="s">
        <v>250</v>
      </c>
      <c r="FI8" s="511"/>
      <c r="FJ8" s="151" t="s">
        <v>250</v>
      </c>
      <c r="FK8" s="510" t="s">
        <v>251</v>
      </c>
      <c r="FL8" s="511"/>
      <c r="FM8" s="151" t="s">
        <v>251</v>
      </c>
      <c r="FN8" s="151" t="s">
        <v>251</v>
      </c>
      <c r="FO8" s="151"/>
      <c r="FP8" s="151" t="s">
        <v>251</v>
      </c>
      <c r="FQ8" s="151" t="s">
        <v>251</v>
      </c>
      <c r="FR8" s="151"/>
      <c r="FS8" s="151"/>
      <c r="FT8" s="151" t="s">
        <v>251</v>
      </c>
      <c r="FU8" s="151" t="s">
        <v>251</v>
      </c>
      <c r="FV8" s="510" t="s">
        <v>251</v>
      </c>
      <c r="FW8" s="511"/>
      <c r="FX8" s="151" t="s">
        <v>251</v>
      </c>
      <c r="FY8" s="510" t="s">
        <v>251</v>
      </c>
      <c r="FZ8" s="511"/>
      <c r="GA8" s="510" t="s">
        <v>250</v>
      </c>
      <c r="GB8" s="511"/>
      <c r="GC8" s="510" t="s">
        <v>250</v>
      </c>
      <c r="GD8" s="511"/>
      <c r="GE8" s="151" t="s">
        <v>250</v>
      </c>
      <c r="GF8" s="151" t="s">
        <v>250</v>
      </c>
      <c r="GG8" s="151" t="s">
        <v>250</v>
      </c>
      <c r="GH8" s="151" t="s">
        <v>250</v>
      </c>
      <c r="GI8" s="151" t="s">
        <v>250</v>
      </c>
      <c r="GJ8" s="510" t="s">
        <v>250</v>
      </c>
      <c r="GK8" s="511"/>
      <c r="GL8" s="510" t="s">
        <v>250</v>
      </c>
      <c r="GM8" s="511"/>
      <c r="GN8" s="510" t="s">
        <v>250</v>
      </c>
      <c r="GO8" s="511"/>
      <c r="GP8" s="151" t="s">
        <v>250</v>
      </c>
      <c r="GQ8" s="151" t="s">
        <v>250</v>
      </c>
      <c r="GR8" s="151" t="s">
        <v>250</v>
      </c>
      <c r="GS8" s="151" t="s">
        <v>250</v>
      </c>
      <c r="GT8" s="151" t="s">
        <v>250</v>
      </c>
      <c r="GU8" s="151" t="s">
        <v>250</v>
      </c>
      <c r="GV8" s="151" t="s">
        <v>250</v>
      </c>
      <c r="GW8" s="151" t="s">
        <v>250</v>
      </c>
      <c r="GX8" s="152" t="s">
        <v>250</v>
      </c>
    </row>
    <row r="9" spans="1:207" ht="21" hidden="1" customHeight="1" outlineLevel="1">
      <c r="B9" s="159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T9" s="143"/>
      <c r="AU9" s="234"/>
      <c r="AV9" s="343"/>
      <c r="AW9" s="234"/>
      <c r="AX9" s="510"/>
      <c r="AY9" s="511"/>
      <c r="AZ9" s="151"/>
      <c r="BA9" s="510"/>
      <c r="BB9" s="511"/>
      <c r="BC9" s="150"/>
      <c r="BD9" s="151"/>
      <c r="BE9" s="510"/>
      <c r="BF9" s="511"/>
      <c r="BG9" s="510"/>
      <c r="BH9" s="511"/>
      <c r="BI9" s="510"/>
      <c r="BJ9" s="512"/>
      <c r="BK9" s="177"/>
      <c r="BL9" s="177"/>
      <c r="BM9" s="234"/>
      <c r="BN9" s="510"/>
      <c r="BO9" s="511"/>
      <c r="BP9" s="510"/>
      <c r="BQ9" s="511"/>
      <c r="BR9" s="151"/>
      <c r="BS9" s="151"/>
      <c r="BT9" s="510"/>
      <c r="BU9" s="511"/>
      <c r="BV9" s="151"/>
      <c r="BW9" s="510"/>
      <c r="BX9" s="511"/>
      <c r="BY9" s="510"/>
      <c r="BZ9" s="51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510"/>
      <c r="CV9" s="511"/>
      <c r="CW9" s="510"/>
      <c r="CX9" s="511"/>
      <c r="CY9" s="151"/>
      <c r="CZ9" s="151"/>
      <c r="DA9" s="151"/>
      <c r="DB9" s="151"/>
      <c r="DC9" s="151"/>
      <c r="DD9" s="151"/>
      <c r="DE9" s="510"/>
      <c r="DF9" s="511"/>
      <c r="DG9" s="510"/>
      <c r="DH9" s="511"/>
      <c r="DI9" s="510"/>
      <c r="DJ9" s="511"/>
      <c r="DK9" s="510"/>
      <c r="DL9" s="511"/>
      <c r="DM9" s="510"/>
      <c r="DN9" s="511"/>
      <c r="DO9" s="510"/>
      <c r="DP9" s="511"/>
      <c r="DQ9" s="510"/>
      <c r="DR9" s="511"/>
      <c r="DS9" s="151"/>
      <c r="DT9" s="151"/>
      <c r="DU9" s="151"/>
      <c r="DV9" s="510"/>
      <c r="DW9" s="511"/>
      <c r="DX9" s="151"/>
      <c r="DY9" s="151"/>
      <c r="DZ9" s="151"/>
      <c r="EA9" s="151"/>
      <c r="EB9" s="510"/>
      <c r="EC9" s="511"/>
      <c r="ED9" s="151"/>
      <c r="EE9" s="510"/>
      <c r="EF9" s="511"/>
      <c r="EG9" s="510"/>
      <c r="EH9" s="511"/>
      <c r="EI9" s="510"/>
      <c r="EJ9" s="511"/>
      <c r="EK9" s="510"/>
      <c r="EL9" s="511"/>
      <c r="EM9" s="151"/>
      <c r="EN9" s="151"/>
      <c r="EO9" s="151"/>
      <c r="EP9" s="151"/>
      <c r="EQ9" s="151"/>
      <c r="ER9" s="510"/>
      <c r="ES9" s="511"/>
      <c r="ET9" s="151"/>
      <c r="EU9" s="151"/>
      <c r="EV9" s="151"/>
      <c r="EW9" s="151"/>
      <c r="EX9" s="151"/>
      <c r="EY9" s="151"/>
      <c r="EZ9" s="510"/>
      <c r="FA9" s="511"/>
      <c r="FB9" s="510"/>
      <c r="FC9" s="511"/>
      <c r="FD9" s="510"/>
      <c r="FE9" s="511"/>
      <c r="FF9" s="510"/>
      <c r="FG9" s="511"/>
      <c r="FH9" s="510"/>
      <c r="FI9" s="511"/>
      <c r="FJ9" s="151"/>
      <c r="FK9" s="510"/>
      <c r="FL9" s="511"/>
      <c r="FM9" s="151"/>
      <c r="FN9" s="151"/>
      <c r="FO9" s="151"/>
      <c r="FP9" s="151"/>
      <c r="FQ9" s="151"/>
      <c r="FR9" s="151"/>
      <c r="FS9" s="151"/>
      <c r="FT9" s="151"/>
      <c r="FU9" s="151"/>
      <c r="FV9" s="510"/>
      <c r="FW9" s="511"/>
      <c r="FX9" s="151"/>
      <c r="FY9" s="510"/>
      <c r="FZ9" s="511"/>
      <c r="GA9" s="510"/>
      <c r="GB9" s="511"/>
      <c r="GC9" s="510"/>
      <c r="GD9" s="511"/>
      <c r="GE9" s="151"/>
      <c r="GF9" s="151"/>
      <c r="GG9" s="151"/>
      <c r="GH9" s="151"/>
      <c r="GI9" s="151"/>
      <c r="GJ9" s="510"/>
      <c r="GK9" s="511"/>
      <c r="GL9" s="510"/>
      <c r="GM9" s="511"/>
      <c r="GN9" s="510"/>
      <c r="GO9" s="511"/>
      <c r="GP9" s="151"/>
      <c r="GQ9" s="151"/>
      <c r="GR9" s="151"/>
      <c r="GS9" s="151"/>
      <c r="GT9" s="151"/>
      <c r="GU9" s="151"/>
      <c r="GV9" s="151"/>
      <c r="GW9" s="151"/>
      <c r="GX9" s="152"/>
    </row>
    <row r="10" spans="1:207" ht="21" hidden="1" customHeight="1" outlineLevel="1" thickBot="1">
      <c r="B10" s="159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T10" s="143"/>
      <c r="AU10" s="234"/>
      <c r="AV10" s="343"/>
      <c r="AW10" s="234"/>
      <c r="AX10" s="510"/>
      <c r="AY10" s="511"/>
      <c r="AZ10" s="151"/>
      <c r="BA10" s="510"/>
      <c r="BB10" s="511"/>
      <c r="BC10" s="150"/>
      <c r="BD10" s="151"/>
      <c r="BE10" s="510"/>
      <c r="BF10" s="511"/>
      <c r="BG10" s="510"/>
      <c r="BH10" s="511"/>
      <c r="BI10" s="510"/>
      <c r="BJ10" s="512"/>
      <c r="BK10" s="177"/>
      <c r="BL10" s="177"/>
      <c r="BM10" s="234"/>
      <c r="BN10" s="510"/>
      <c r="BO10" s="511"/>
      <c r="BP10" s="510"/>
      <c r="BQ10" s="511"/>
      <c r="BR10" s="151"/>
      <c r="BS10" s="151"/>
      <c r="BT10" s="510"/>
      <c r="BU10" s="511"/>
      <c r="BV10" s="151"/>
      <c r="BW10" s="510"/>
      <c r="BX10" s="511"/>
      <c r="BY10" s="510"/>
      <c r="BZ10" s="51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510"/>
      <c r="CV10" s="511"/>
      <c r="CW10" s="510"/>
      <c r="CX10" s="511"/>
      <c r="CY10" s="151"/>
      <c r="CZ10" s="151"/>
      <c r="DA10" s="151"/>
      <c r="DB10" s="151"/>
      <c r="DC10" s="151"/>
      <c r="DD10" s="151"/>
      <c r="DE10" s="510"/>
      <c r="DF10" s="511"/>
      <c r="DG10" s="510"/>
      <c r="DH10" s="511"/>
      <c r="DI10" s="510"/>
      <c r="DJ10" s="511"/>
      <c r="DK10" s="510"/>
      <c r="DL10" s="511"/>
      <c r="DM10" s="510"/>
      <c r="DN10" s="511"/>
      <c r="DO10" s="510"/>
      <c r="DP10" s="511"/>
      <c r="DQ10" s="510"/>
      <c r="DR10" s="511"/>
      <c r="DS10" s="151"/>
      <c r="DT10" s="151"/>
      <c r="DU10" s="151"/>
      <c r="DV10" s="510"/>
      <c r="DW10" s="511"/>
      <c r="DX10" s="151"/>
      <c r="DY10" s="151"/>
      <c r="DZ10" s="151"/>
      <c r="EA10" s="151"/>
      <c r="EB10" s="510"/>
      <c r="EC10" s="511"/>
      <c r="ED10" s="151"/>
      <c r="EE10" s="510"/>
      <c r="EF10" s="511"/>
      <c r="EG10" s="510"/>
      <c r="EH10" s="511"/>
      <c r="EI10" s="510"/>
      <c r="EJ10" s="511"/>
      <c r="EK10" s="510"/>
      <c r="EL10" s="511"/>
      <c r="EM10" s="151"/>
      <c r="EN10" s="151"/>
      <c r="EO10" s="151"/>
      <c r="EP10" s="151"/>
      <c r="EQ10" s="151"/>
      <c r="ER10" s="510"/>
      <c r="ES10" s="511"/>
      <c r="ET10" s="151"/>
      <c r="EU10" s="151"/>
      <c r="EV10" s="151"/>
      <c r="EW10" s="151"/>
      <c r="EX10" s="151"/>
      <c r="EY10" s="151"/>
      <c r="EZ10" s="510"/>
      <c r="FA10" s="511"/>
      <c r="FB10" s="510"/>
      <c r="FC10" s="511"/>
      <c r="FD10" s="510"/>
      <c r="FE10" s="511"/>
      <c r="FF10" s="510"/>
      <c r="FG10" s="511"/>
      <c r="FH10" s="510"/>
      <c r="FI10" s="511"/>
      <c r="FJ10" s="151"/>
      <c r="FK10" s="510"/>
      <c r="FL10" s="511"/>
      <c r="FM10" s="151"/>
      <c r="FN10" s="151"/>
      <c r="FO10" s="151"/>
      <c r="FP10" s="151"/>
      <c r="FQ10" s="151"/>
      <c r="FR10" s="151"/>
      <c r="FS10" s="151"/>
      <c r="FT10" s="151"/>
      <c r="FU10" s="151"/>
      <c r="FV10" s="510"/>
      <c r="FW10" s="511"/>
      <c r="FX10" s="151"/>
      <c r="FY10" s="510"/>
      <c r="FZ10" s="511"/>
      <c r="GA10" s="510"/>
      <c r="GB10" s="511"/>
      <c r="GC10" s="510"/>
      <c r="GD10" s="511"/>
      <c r="GE10" s="151"/>
      <c r="GF10" s="151"/>
      <c r="GG10" s="151"/>
      <c r="GH10" s="151"/>
      <c r="GI10" s="151"/>
      <c r="GJ10" s="510"/>
      <c r="GK10" s="511"/>
      <c r="GL10" s="510"/>
      <c r="GM10" s="511"/>
      <c r="GN10" s="510"/>
      <c r="GO10" s="511"/>
      <c r="GP10" s="151"/>
      <c r="GQ10" s="151"/>
      <c r="GR10" s="151"/>
      <c r="GS10" s="151"/>
      <c r="GT10" s="151"/>
      <c r="GU10" s="151"/>
      <c r="GV10" s="151"/>
      <c r="GW10" s="151"/>
      <c r="GX10" s="152"/>
    </row>
    <row r="11" spans="1:207" ht="140.1" customHeight="1" collapsed="1" thickBot="1">
      <c r="B11" s="502"/>
      <c r="C11" s="503"/>
      <c r="D11" s="335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T11" s="143" t="s">
        <v>257</v>
      </c>
      <c r="AU11" s="365"/>
      <c r="AV11" s="364"/>
      <c r="AW11" s="365" t="s">
        <v>258</v>
      </c>
      <c r="AX11" s="506" t="s">
        <v>259</v>
      </c>
      <c r="AY11" s="508"/>
      <c r="AZ11" s="363" t="s">
        <v>260</v>
      </c>
      <c r="BA11" s="506" t="s">
        <v>261</v>
      </c>
      <c r="BB11" s="508"/>
      <c r="BC11" s="366" t="s">
        <v>262</v>
      </c>
      <c r="BD11" s="363" t="s">
        <v>263</v>
      </c>
      <c r="BE11" s="506" t="s">
        <v>264</v>
      </c>
      <c r="BF11" s="508"/>
      <c r="BG11" s="506"/>
      <c r="BH11" s="508"/>
      <c r="BI11" s="506" t="s">
        <v>265</v>
      </c>
      <c r="BJ11" s="507"/>
      <c r="BL11" s="143" t="s">
        <v>257</v>
      </c>
      <c r="BM11" s="238" t="s">
        <v>266</v>
      </c>
      <c r="BN11" s="504"/>
      <c r="BO11" s="505"/>
      <c r="BP11" s="504"/>
      <c r="BQ11" s="505"/>
      <c r="BR11" s="240" t="s">
        <v>262</v>
      </c>
      <c r="BS11" s="239" t="s">
        <v>267</v>
      </c>
      <c r="BT11" s="504" t="s">
        <v>268</v>
      </c>
      <c r="BU11" s="505"/>
      <c r="BV11" s="239"/>
      <c r="BW11" s="504" t="s">
        <v>269</v>
      </c>
      <c r="BX11" s="505"/>
      <c r="BY11" s="504"/>
      <c r="BZ11" s="505"/>
      <c r="CA11" s="239" t="s">
        <v>270</v>
      </c>
      <c r="CB11" s="239"/>
      <c r="CC11" s="239"/>
      <c r="CD11" s="239" t="s">
        <v>271</v>
      </c>
      <c r="CE11" s="239" t="s">
        <v>271</v>
      </c>
      <c r="CF11" s="239" t="s">
        <v>271</v>
      </c>
      <c r="CG11" s="239" t="s">
        <v>271</v>
      </c>
      <c r="CH11" s="239" t="s">
        <v>272</v>
      </c>
      <c r="CI11" s="239" t="s">
        <v>273</v>
      </c>
      <c r="CJ11" s="239" t="s">
        <v>274</v>
      </c>
      <c r="CK11" s="239" t="s">
        <v>275</v>
      </c>
      <c r="CL11" s="239" t="s">
        <v>276</v>
      </c>
      <c r="CM11" s="239" t="s">
        <v>271</v>
      </c>
      <c r="CN11" s="239" t="s">
        <v>271</v>
      </c>
      <c r="CO11" s="239" t="s">
        <v>271</v>
      </c>
      <c r="CP11" s="239" t="s">
        <v>277</v>
      </c>
      <c r="CQ11" s="239"/>
      <c r="CR11" s="239"/>
      <c r="CS11" s="239" t="s">
        <v>278</v>
      </c>
      <c r="CT11" s="239" t="s">
        <v>279</v>
      </c>
      <c r="CU11" s="504" t="s">
        <v>280</v>
      </c>
      <c r="CV11" s="505"/>
      <c r="CW11" s="504" t="s">
        <v>281</v>
      </c>
      <c r="CX11" s="505"/>
      <c r="CY11" s="241" t="s">
        <v>282</v>
      </c>
      <c r="CZ11" s="241" t="s">
        <v>282</v>
      </c>
      <c r="DA11" s="241" t="s">
        <v>281</v>
      </c>
      <c r="DB11" s="241" t="s">
        <v>281</v>
      </c>
      <c r="DC11" s="239" t="s">
        <v>281</v>
      </c>
      <c r="DD11" s="239" t="s">
        <v>281</v>
      </c>
      <c r="DE11" s="504" t="s">
        <v>283</v>
      </c>
      <c r="DF11" s="505"/>
      <c r="DG11" s="504" t="s">
        <v>276</v>
      </c>
      <c r="DH11" s="505"/>
      <c r="DI11" s="504" t="s">
        <v>284</v>
      </c>
      <c r="DJ11" s="505"/>
      <c r="DK11" s="504" t="s">
        <v>285</v>
      </c>
      <c r="DL11" s="505"/>
      <c r="DM11" s="504" t="s">
        <v>286</v>
      </c>
      <c r="DN11" s="505"/>
      <c r="DO11" s="504" t="s">
        <v>286</v>
      </c>
      <c r="DP11" s="505"/>
      <c r="DQ11" s="504" t="s">
        <v>287</v>
      </c>
      <c r="DR11" s="505"/>
      <c r="DS11" s="239" t="s">
        <v>288</v>
      </c>
      <c r="DT11" s="239" t="s">
        <v>289</v>
      </c>
      <c r="DU11" s="239" t="s">
        <v>290</v>
      </c>
      <c r="DV11" s="504" t="s">
        <v>291</v>
      </c>
      <c r="DW11" s="505"/>
      <c r="DX11" s="239" t="s">
        <v>292</v>
      </c>
      <c r="DY11" s="239"/>
      <c r="DZ11" s="344" t="s">
        <v>293</v>
      </c>
      <c r="EA11" s="239"/>
      <c r="EB11" s="504" t="s">
        <v>294</v>
      </c>
      <c r="EC11" s="505"/>
      <c r="ED11" s="239" t="s">
        <v>295</v>
      </c>
      <c r="EE11" s="504" t="s">
        <v>296</v>
      </c>
      <c r="EF11" s="505"/>
      <c r="EG11" s="504" t="s">
        <v>297</v>
      </c>
      <c r="EH11" s="505"/>
      <c r="EI11" s="504" t="s">
        <v>298</v>
      </c>
      <c r="EJ11" s="505"/>
      <c r="EK11" s="504" t="s">
        <v>299</v>
      </c>
      <c r="EL11" s="505"/>
      <c r="EM11" s="239" t="s">
        <v>300</v>
      </c>
      <c r="EN11" s="239" t="s">
        <v>301</v>
      </c>
      <c r="EO11" s="239" t="s">
        <v>302</v>
      </c>
      <c r="EP11" s="239"/>
      <c r="EQ11" s="239"/>
      <c r="ER11" s="504"/>
      <c r="ES11" s="505"/>
      <c r="ET11" s="239"/>
      <c r="EU11" s="239"/>
      <c r="EV11" s="239"/>
      <c r="EW11" s="239"/>
      <c r="EX11" s="239" t="s">
        <v>303</v>
      </c>
      <c r="EY11" s="239" t="s">
        <v>304</v>
      </c>
      <c r="EZ11" s="504" t="s">
        <v>305</v>
      </c>
      <c r="FA11" s="505"/>
      <c r="FB11" s="504" t="s">
        <v>306</v>
      </c>
      <c r="FC11" s="505"/>
      <c r="FD11" s="504" t="s">
        <v>307</v>
      </c>
      <c r="FE11" s="505"/>
      <c r="FF11" s="504" t="s">
        <v>308</v>
      </c>
      <c r="FG11" s="505"/>
      <c r="FH11" s="504" t="s">
        <v>309</v>
      </c>
      <c r="FI11" s="505"/>
      <c r="FJ11" s="239" t="s">
        <v>310</v>
      </c>
      <c r="FK11" s="504" t="s">
        <v>311</v>
      </c>
      <c r="FL11" s="505"/>
      <c r="FM11" s="239" t="s">
        <v>312</v>
      </c>
      <c r="FN11" s="239" t="s">
        <v>312</v>
      </c>
      <c r="FO11" s="239" t="s">
        <v>313</v>
      </c>
      <c r="FP11" s="239" t="s">
        <v>314</v>
      </c>
      <c r="FQ11" s="239" t="s">
        <v>315</v>
      </c>
      <c r="FR11" s="239"/>
      <c r="FS11" s="239"/>
      <c r="FT11" s="239" t="s">
        <v>316</v>
      </c>
      <c r="FU11" s="239" t="s">
        <v>251</v>
      </c>
      <c r="FV11" s="504" t="s">
        <v>317</v>
      </c>
      <c r="FW11" s="505"/>
      <c r="FX11" s="239" t="s">
        <v>318</v>
      </c>
      <c r="FY11" s="504" t="s">
        <v>319</v>
      </c>
      <c r="FZ11" s="505"/>
      <c r="GA11" s="504" t="s">
        <v>320</v>
      </c>
      <c r="GB11" s="505"/>
      <c r="GC11" s="504" t="s">
        <v>321</v>
      </c>
      <c r="GD11" s="505"/>
      <c r="GE11" s="239" t="s">
        <v>322</v>
      </c>
      <c r="GF11" s="239" t="s">
        <v>323</v>
      </c>
      <c r="GG11" s="239" t="s">
        <v>324</v>
      </c>
      <c r="GH11" s="239" t="s">
        <v>325</v>
      </c>
      <c r="GI11" s="239" t="s">
        <v>326</v>
      </c>
      <c r="GJ11" s="504" t="s">
        <v>327</v>
      </c>
      <c r="GK11" s="505"/>
      <c r="GL11" s="504" t="s">
        <v>251</v>
      </c>
      <c r="GM11" s="505"/>
      <c r="GN11" s="504" t="s">
        <v>328</v>
      </c>
      <c r="GO11" s="505"/>
      <c r="GP11" s="239" t="s">
        <v>328</v>
      </c>
      <c r="GQ11" s="239" t="s">
        <v>329</v>
      </c>
      <c r="GR11" s="239" t="s">
        <v>328</v>
      </c>
      <c r="GS11" s="239" t="s">
        <v>328</v>
      </c>
      <c r="GT11" s="239" t="s">
        <v>328</v>
      </c>
      <c r="GU11" s="239" t="s">
        <v>328</v>
      </c>
      <c r="GV11" s="239" t="s">
        <v>328</v>
      </c>
      <c r="GW11" s="239" t="s">
        <v>328</v>
      </c>
      <c r="GX11" s="242" t="s">
        <v>328</v>
      </c>
    </row>
    <row r="12" spans="1:207" ht="45" customHeight="1" thickBot="1">
      <c r="B12" s="158" t="s">
        <v>1</v>
      </c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T12" s="143" t="s">
        <v>330</v>
      </c>
      <c r="AU12" s="243" t="s">
        <v>124</v>
      </c>
      <c r="AV12" s="347" t="s">
        <v>124</v>
      </c>
      <c r="AW12" s="243"/>
      <c r="AX12" s="500"/>
      <c r="AY12" s="501"/>
      <c r="AZ12" s="244"/>
      <c r="BA12" s="500" t="s">
        <v>331</v>
      </c>
      <c r="BB12" s="501"/>
      <c r="BC12" s="245"/>
      <c r="BD12" s="246" t="s">
        <v>332</v>
      </c>
      <c r="BE12" s="500"/>
      <c r="BF12" s="501"/>
      <c r="BG12" s="500"/>
      <c r="BH12" s="501"/>
      <c r="BI12" s="500"/>
      <c r="BJ12" s="509"/>
      <c r="BK12" s="247"/>
      <c r="BL12" s="143" t="s">
        <v>330</v>
      </c>
      <c r="BM12" s="243"/>
      <c r="BN12" s="500"/>
      <c r="BO12" s="501"/>
      <c r="BP12" s="500" t="s">
        <v>331</v>
      </c>
      <c r="BQ12" s="501"/>
      <c r="BR12" s="244"/>
      <c r="BS12" s="246" t="s">
        <v>332</v>
      </c>
      <c r="BT12" s="500"/>
      <c r="BU12" s="501"/>
      <c r="BV12" s="244"/>
      <c r="BW12" s="500"/>
      <c r="BX12" s="501"/>
      <c r="BY12" s="500"/>
      <c r="BZ12" s="501"/>
      <c r="CA12" s="244"/>
      <c r="CB12" s="246" t="s">
        <v>333</v>
      </c>
      <c r="CC12" s="244" t="s">
        <v>334</v>
      </c>
      <c r="CD12" s="246" t="s">
        <v>333</v>
      </c>
      <c r="CE12" s="246" t="s">
        <v>333</v>
      </c>
      <c r="CF12" s="246" t="s">
        <v>333</v>
      </c>
      <c r="CG12" s="246" t="s">
        <v>333</v>
      </c>
      <c r="CH12" s="244" t="s">
        <v>335</v>
      </c>
      <c r="CI12" s="246" t="s">
        <v>333</v>
      </c>
      <c r="CJ12" s="244" t="s">
        <v>336</v>
      </c>
      <c r="CK12" s="244"/>
      <c r="CL12" s="244" t="s">
        <v>337</v>
      </c>
      <c r="CM12" s="246" t="s">
        <v>333</v>
      </c>
      <c r="CN12" s="246" t="s">
        <v>333</v>
      </c>
      <c r="CO12" s="246" t="s">
        <v>333</v>
      </c>
      <c r="CP12" s="244" t="s">
        <v>335</v>
      </c>
      <c r="CQ12" s="246" t="s">
        <v>333</v>
      </c>
      <c r="CR12" s="244" t="s">
        <v>336</v>
      </c>
      <c r="CS12" s="244"/>
      <c r="CT12" s="244"/>
      <c r="CU12" s="500"/>
      <c r="CV12" s="501"/>
      <c r="CW12" s="500"/>
      <c r="CX12" s="501"/>
      <c r="CY12" s="244" t="s">
        <v>338</v>
      </c>
      <c r="CZ12" s="244" t="s">
        <v>339</v>
      </c>
      <c r="DA12" s="244" t="s">
        <v>338</v>
      </c>
      <c r="DB12" s="244" t="s">
        <v>339</v>
      </c>
      <c r="DC12" s="244" t="s">
        <v>338</v>
      </c>
      <c r="DD12" s="244" t="s">
        <v>339</v>
      </c>
      <c r="DE12" s="500"/>
      <c r="DF12" s="501"/>
      <c r="DG12" s="500"/>
      <c r="DH12" s="501"/>
      <c r="DI12" s="500"/>
      <c r="DJ12" s="501"/>
      <c r="DK12" s="500"/>
      <c r="DL12" s="501"/>
      <c r="DM12" s="500"/>
      <c r="DN12" s="501"/>
      <c r="DO12" s="500"/>
      <c r="DP12" s="501"/>
      <c r="DQ12" s="500"/>
      <c r="DR12" s="501"/>
      <c r="DS12" s="244"/>
      <c r="DT12" s="246" t="s">
        <v>333</v>
      </c>
      <c r="DU12" s="246" t="s">
        <v>333</v>
      </c>
      <c r="DV12" s="500"/>
      <c r="DW12" s="501"/>
      <c r="DX12" s="244" t="s">
        <v>340</v>
      </c>
      <c r="DY12" s="245"/>
      <c r="DZ12" s="244" t="s">
        <v>340</v>
      </c>
      <c r="EA12" s="245"/>
      <c r="EB12" s="500"/>
      <c r="EC12" s="501"/>
      <c r="ED12" s="246" t="s">
        <v>333</v>
      </c>
      <c r="EE12" s="500"/>
      <c r="EF12" s="501"/>
      <c r="EG12" s="500"/>
      <c r="EH12" s="501"/>
      <c r="EI12" s="500"/>
      <c r="EJ12" s="501"/>
      <c r="EK12" s="500"/>
      <c r="EL12" s="501"/>
      <c r="EM12" s="244" t="s">
        <v>337</v>
      </c>
      <c r="EN12" s="244" t="s">
        <v>341</v>
      </c>
      <c r="EO12" s="244" t="s">
        <v>341</v>
      </c>
      <c r="EP12" s="244" t="s">
        <v>124</v>
      </c>
      <c r="EQ12" s="244" t="s">
        <v>124</v>
      </c>
      <c r="ER12" s="500"/>
      <c r="ES12" s="501"/>
      <c r="ET12" s="244" t="s">
        <v>124</v>
      </c>
      <c r="EU12" s="244" t="s">
        <v>124</v>
      </c>
      <c r="EV12" s="244" t="s">
        <v>124</v>
      </c>
      <c r="EW12" s="244" t="s">
        <v>124</v>
      </c>
      <c r="EX12" s="246" t="s">
        <v>333</v>
      </c>
      <c r="EY12" s="246" t="s">
        <v>333</v>
      </c>
      <c r="EZ12" s="500" t="s">
        <v>342</v>
      </c>
      <c r="FA12" s="501"/>
      <c r="FB12" s="500"/>
      <c r="FC12" s="501"/>
      <c r="FD12" s="500" t="s">
        <v>342</v>
      </c>
      <c r="FE12" s="501"/>
      <c r="FF12" s="500"/>
      <c r="FG12" s="501"/>
      <c r="FH12" s="500"/>
      <c r="FI12" s="501"/>
      <c r="FJ12" s="244"/>
      <c r="FK12" s="500"/>
      <c r="FL12" s="501"/>
      <c r="FM12" s="244" t="s">
        <v>124</v>
      </c>
      <c r="FN12" s="244" t="s">
        <v>124</v>
      </c>
      <c r="FO12" s="244"/>
      <c r="FP12" s="244" t="s">
        <v>343</v>
      </c>
      <c r="FQ12" s="244" t="s">
        <v>343</v>
      </c>
      <c r="FR12" s="244"/>
      <c r="FS12" s="246" t="s">
        <v>333</v>
      </c>
      <c r="FT12" s="246" t="s">
        <v>333</v>
      </c>
      <c r="FU12" s="244" t="s">
        <v>344</v>
      </c>
      <c r="FV12" s="500"/>
      <c r="FW12" s="501"/>
      <c r="FX12" s="244" t="s">
        <v>345</v>
      </c>
      <c r="FY12" s="500" t="s">
        <v>346</v>
      </c>
      <c r="FZ12" s="501"/>
      <c r="GA12" s="500"/>
      <c r="GB12" s="501"/>
      <c r="GC12" s="500"/>
      <c r="GD12" s="501"/>
      <c r="GE12" s="244" t="s">
        <v>124</v>
      </c>
      <c r="GF12" s="244" t="s">
        <v>124</v>
      </c>
      <c r="GG12" s="244" t="s">
        <v>337</v>
      </c>
      <c r="GH12" s="244"/>
      <c r="GI12" s="244" t="s">
        <v>347</v>
      </c>
      <c r="GJ12" s="500"/>
      <c r="GK12" s="501"/>
      <c r="GL12" s="500"/>
      <c r="GM12" s="501"/>
      <c r="GN12" s="500"/>
      <c r="GO12" s="501"/>
      <c r="GP12" s="244"/>
      <c r="GQ12" s="244"/>
      <c r="GR12" s="244"/>
      <c r="GS12" s="244"/>
      <c r="GT12" s="244"/>
      <c r="GU12" s="244"/>
      <c r="GV12" s="244"/>
      <c r="GW12" s="244"/>
      <c r="GX12" s="248"/>
    </row>
    <row r="13" spans="1:207" ht="93" customHeight="1">
      <c r="A13" s="160"/>
      <c r="B13" s="161" t="s">
        <v>140</v>
      </c>
      <c r="C13" s="162" t="s">
        <v>141</v>
      </c>
      <c r="D13" s="167" t="s">
        <v>142</v>
      </c>
      <c r="E13" s="164" t="s">
        <v>143</v>
      </c>
      <c r="F13" s="163" t="s">
        <v>144</v>
      </c>
      <c r="G13" s="163" t="s">
        <v>3463</v>
      </c>
      <c r="H13" s="164" t="s">
        <v>3465</v>
      </c>
      <c r="I13" s="164" t="s">
        <v>145</v>
      </c>
      <c r="J13" s="163" t="s">
        <v>146</v>
      </c>
      <c r="K13" s="163" t="s">
        <v>147</v>
      </c>
      <c r="L13" s="167" t="s">
        <v>148</v>
      </c>
      <c r="M13" s="164" t="s">
        <v>149</v>
      </c>
      <c r="N13" s="164" t="s">
        <v>150</v>
      </c>
      <c r="O13" s="164" t="s">
        <v>151</v>
      </c>
      <c r="P13" s="164" t="s">
        <v>152</v>
      </c>
      <c r="Q13" s="412" t="s">
        <v>3339</v>
      </c>
      <c r="R13" s="412" t="s">
        <v>3341</v>
      </c>
      <c r="S13" s="412" t="s">
        <v>348</v>
      </c>
      <c r="T13" s="412" t="s">
        <v>156</v>
      </c>
      <c r="U13" s="163" t="s">
        <v>157</v>
      </c>
      <c r="V13" s="166" t="s">
        <v>158</v>
      </c>
      <c r="W13" s="410" t="s">
        <v>3464</v>
      </c>
      <c r="X13" s="415" t="s">
        <v>10192</v>
      </c>
      <c r="Y13" s="167" t="s">
        <v>159</v>
      </c>
      <c r="Z13" s="167" t="s">
        <v>160</v>
      </c>
      <c r="AA13" s="167" t="s">
        <v>161</v>
      </c>
      <c r="AB13" s="167" t="s">
        <v>162</v>
      </c>
      <c r="AC13" s="163" t="s">
        <v>163</v>
      </c>
      <c r="AD13" s="168" t="s">
        <v>164</v>
      </c>
      <c r="AE13" s="169" t="s">
        <v>349</v>
      </c>
      <c r="AF13" s="170" t="s">
        <v>166</v>
      </c>
      <c r="AG13" s="167" t="s">
        <v>167</v>
      </c>
      <c r="AH13" s="167" t="s">
        <v>168</v>
      </c>
      <c r="AI13" s="171" t="s">
        <v>169</v>
      </c>
      <c r="AJ13" s="172" t="s">
        <v>170</v>
      </c>
      <c r="AK13" s="173" t="s">
        <v>171</v>
      </c>
      <c r="AL13" s="339" t="s">
        <v>172</v>
      </c>
      <c r="AM13" s="174" t="s">
        <v>173</v>
      </c>
      <c r="AN13" s="175" t="s">
        <v>78</v>
      </c>
      <c r="AO13" s="175" t="s">
        <v>79</v>
      </c>
      <c r="AP13" s="175" t="s">
        <v>80</v>
      </c>
      <c r="AQ13" s="176" t="s">
        <v>81</v>
      </c>
      <c r="AR13" s="173" t="s">
        <v>174</v>
      </c>
      <c r="AU13" s="359" t="s">
        <v>350</v>
      </c>
      <c r="AV13" s="367" t="s">
        <v>351</v>
      </c>
      <c r="AW13" s="249" t="s">
        <v>352</v>
      </c>
      <c r="AX13" s="164" t="s">
        <v>353</v>
      </c>
      <c r="AY13" s="250" t="s">
        <v>354</v>
      </c>
      <c r="AZ13" s="251" t="s">
        <v>355</v>
      </c>
      <c r="BA13" s="250" t="s">
        <v>356</v>
      </c>
      <c r="BB13" s="175" t="s">
        <v>3342</v>
      </c>
      <c r="BC13" s="422" t="s">
        <v>3555</v>
      </c>
      <c r="BD13" s="251" t="s">
        <v>3556</v>
      </c>
      <c r="BE13" s="254" t="s">
        <v>357</v>
      </c>
      <c r="BF13" s="251" t="s">
        <v>3557</v>
      </c>
      <c r="BG13" s="254" t="s">
        <v>358</v>
      </c>
      <c r="BH13" s="254" t="s">
        <v>359</v>
      </c>
      <c r="BI13" s="254" t="s">
        <v>360</v>
      </c>
      <c r="BJ13" s="255" t="s">
        <v>361</v>
      </c>
      <c r="BK13" s="247"/>
      <c r="BM13" s="249" t="s">
        <v>352</v>
      </c>
      <c r="BN13" s="164" t="s">
        <v>353</v>
      </c>
      <c r="BO13" s="250" t="s">
        <v>362</v>
      </c>
      <c r="BP13" s="256" t="s">
        <v>363</v>
      </c>
      <c r="BQ13" s="163" t="s">
        <v>364</v>
      </c>
      <c r="BR13" s="252" t="s">
        <v>365</v>
      </c>
      <c r="BS13" s="253" t="s">
        <v>366</v>
      </c>
      <c r="BT13" s="254" t="s">
        <v>357</v>
      </c>
      <c r="BU13" s="257" t="s">
        <v>367</v>
      </c>
      <c r="BV13" s="163" t="s">
        <v>368</v>
      </c>
      <c r="BW13" s="254" t="s">
        <v>369</v>
      </c>
      <c r="BX13" s="250" t="s">
        <v>370</v>
      </c>
      <c r="BY13" s="250" t="s">
        <v>371</v>
      </c>
      <c r="BZ13" s="163" t="s">
        <v>372</v>
      </c>
      <c r="CA13" s="258" t="s">
        <v>373</v>
      </c>
      <c r="CB13" s="259" t="s">
        <v>374</v>
      </c>
      <c r="CC13" s="250" t="s">
        <v>375</v>
      </c>
      <c r="CD13" s="251" t="s">
        <v>376</v>
      </c>
      <c r="CE13" s="251" t="s">
        <v>377</v>
      </c>
      <c r="CF13" s="251" t="s">
        <v>378</v>
      </c>
      <c r="CG13" s="251" t="s">
        <v>379</v>
      </c>
      <c r="CH13" s="250" t="s">
        <v>380</v>
      </c>
      <c r="CI13" s="259" t="s">
        <v>381</v>
      </c>
      <c r="CJ13" s="250" t="s">
        <v>382</v>
      </c>
      <c r="CK13" s="259" t="s">
        <v>383</v>
      </c>
      <c r="CL13" s="251" t="s">
        <v>384</v>
      </c>
      <c r="CM13" s="251" t="s">
        <v>385</v>
      </c>
      <c r="CN13" s="251" t="s">
        <v>386</v>
      </c>
      <c r="CO13" s="251" t="s">
        <v>387</v>
      </c>
      <c r="CP13" s="250" t="s">
        <v>388</v>
      </c>
      <c r="CQ13" s="259" t="s">
        <v>389</v>
      </c>
      <c r="CR13" s="250" t="s">
        <v>390</v>
      </c>
      <c r="CS13" s="163" t="s">
        <v>391</v>
      </c>
      <c r="CT13" s="259" t="s">
        <v>392</v>
      </c>
      <c r="CU13" s="250" t="s">
        <v>393</v>
      </c>
      <c r="CV13" s="163" t="s">
        <v>394</v>
      </c>
      <c r="CW13" s="250" t="s">
        <v>395</v>
      </c>
      <c r="CX13" s="163" t="s">
        <v>396</v>
      </c>
      <c r="CY13" s="253" t="s">
        <v>397</v>
      </c>
      <c r="CZ13" s="253" t="s">
        <v>398</v>
      </c>
      <c r="DA13" s="259" t="s">
        <v>399</v>
      </c>
      <c r="DB13" s="259" t="s">
        <v>400</v>
      </c>
      <c r="DC13" s="259" t="s">
        <v>401</v>
      </c>
      <c r="DD13" s="259" t="s">
        <v>402</v>
      </c>
      <c r="DE13" s="250" t="s">
        <v>403</v>
      </c>
      <c r="DF13" s="163" t="s">
        <v>404</v>
      </c>
      <c r="DG13" s="250" t="s">
        <v>405</v>
      </c>
      <c r="DH13" s="251" t="s">
        <v>406</v>
      </c>
      <c r="DI13" s="250" t="s">
        <v>407</v>
      </c>
      <c r="DJ13" s="163" t="s">
        <v>408</v>
      </c>
      <c r="DK13" s="250" t="s">
        <v>409</v>
      </c>
      <c r="DL13" s="259" t="s">
        <v>410</v>
      </c>
      <c r="DM13" s="250" t="s">
        <v>411</v>
      </c>
      <c r="DN13" s="259" t="s">
        <v>412</v>
      </c>
      <c r="DO13" s="250" t="s">
        <v>413</v>
      </c>
      <c r="DP13" s="259" t="s">
        <v>414</v>
      </c>
      <c r="DQ13" s="250" t="s">
        <v>415</v>
      </c>
      <c r="DR13" s="163" t="s">
        <v>416</v>
      </c>
      <c r="DS13" s="253" t="s">
        <v>417</v>
      </c>
      <c r="DT13" s="259" t="s">
        <v>418</v>
      </c>
      <c r="DU13" s="259" t="s">
        <v>419</v>
      </c>
      <c r="DV13" s="250" t="s">
        <v>420</v>
      </c>
      <c r="DW13" s="259" t="s">
        <v>421</v>
      </c>
      <c r="DX13" s="253" t="s">
        <v>422</v>
      </c>
      <c r="DY13" s="250" t="s">
        <v>423</v>
      </c>
      <c r="DZ13" s="253" t="s">
        <v>424</v>
      </c>
      <c r="EA13" s="250" t="s">
        <v>425</v>
      </c>
      <c r="EB13" s="250" t="s">
        <v>426</v>
      </c>
      <c r="EC13" s="259" t="s">
        <v>427</v>
      </c>
      <c r="ED13" s="253" t="s">
        <v>428</v>
      </c>
      <c r="EE13" s="250" t="s">
        <v>429</v>
      </c>
      <c r="EF13" s="259" t="s">
        <v>430</v>
      </c>
      <c r="EG13" s="250" t="s">
        <v>431</v>
      </c>
      <c r="EH13" s="253" t="s">
        <v>432</v>
      </c>
      <c r="EI13" s="250" t="s">
        <v>433</v>
      </c>
      <c r="EJ13" s="253" t="s">
        <v>434</v>
      </c>
      <c r="EK13" s="250" t="s">
        <v>435</v>
      </c>
      <c r="EL13" s="253" t="s">
        <v>436</v>
      </c>
      <c r="EM13" s="251" t="s">
        <v>437</v>
      </c>
      <c r="EN13" s="253" t="s">
        <v>438</v>
      </c>
      <c r="EO13" s="253" t="s">
        <v>439</v>
      </c>
      <c r="EP13" s="259" t="s">
        <v>440</v>
      </c>
      <c r="EQ13" s="259" t="s">
        <v>441</v>
      </c>
      <c r="ER13" s="250" t="s">
        <v>442</v>
      </c>
      <c r="ES13" s="259" t="s">
        <v>443</v>
      </c>
      <c r="ET13" s="259" t="s">
        <v>444</v>
      </c>
      <c r="EU13" s="259" t="s">
        <v>445</v>
      </c>
      <c r="EV13" s="259" t="s">
        <v>446</v>
      </c>
      <c r="EW13" s="259" t="s">
        <v>447</v>
      </c>
      <c r="EX13" s="259" t="s">
        <v>448</v>
      </c>
      <c r="EY13" s="259" t="s">
        <v>449</v>
      </c>
      <c r="EZ13" s="163" t="s">
        <v>450</v>
      </c>
      <c r="FA13" s="254" t="s">
        <v>451</v>
      </c>
      <c r="FB13" s="250" t="s">
        <v>452</v>
      </c>
      <c r="FC13" s="259" t="s">
        <v>453</v>
      </c>
      <c r="FD13" s="260" t="s">
        <v>454</v>
      </c>
      <c r="FE13" s="163" t="s">
        <v>455</v>
      </c>
      <c r="FF13" s="250" t="s">
        <v>456</v>
      </c>
      <c r="FG13" s="259" t="s">
        <v>457</v>
      </c>
      <c r="FH13" s="250" t="s">
        <v>458</v>
      </c>
      <c r="FI13" s="163" t="s">
        <v>459</v>
      </c>
      <c r="FJ13" s="250" t="s">
        <v>460</v>
      </c>
      <c r="FK13" s="250" t="s">
        <v>461</v>
      </c>
      <c r="FL13" s="163" t="s">
        <v>462</v>
      </c>
      <c r="FM13" s="259" t="s">
        <v>463</v>
      </c>
      <c r="FN13" s="259" t="s">
        <v>464</v>
      </c>
      <c r="FO13" s="163" t="s">
        <v>465</v>
      </c>
      <c r="FP13" s="254" t="s">
        <v>466</v>
      </c>
      <c r="FQ13" s="254" t="s">
        <v>467</v>
      </c>
      <c r="FR13" s="259" t="s">
        <v>468</v>
      </c>
      <c r="FS13" s="260" t="s">
        <v>469</v>
      </c>
      <c r="FT13" s="259" t="s">
        <v>470</v>
      </c>
      <c r="FU13" s="250" t="s">
        <v>471</v>
      </c>
      <c r="FV13" s="250" t="s">
        <v>472</v>
      </c>
      <c r="FW13" s="163" t="s">
        <v>473</v>
      </c>
      <c r="FX13" s="250" t="s">
        <v>474</v>
      </c>
      <c r="FY13" s="250" t="s">
        <v>475</v>
      </c>
      <c r="FZ13" s="259" t="s">
        <v>476</v>
      </c>
      <c r="GA13" s="250" t="s">
        <v>477</v>
      </c>
      <c r="GB13" s="259" t="s">
        <v>478</v>
      </c>
      <c r="GC13" s="250" t="s">
        <v>479</v>
      </c>
      <c r="GD13" s="253" t="s">
        <v>480</v>
      </c>
      <c r="GE13" s="163" t="s">
        <v>481</v>
      </c>
      <c r="GF13" s="163" t="s">
        <v>482</v>
      </c>
      <c r="GG13" s="163" t="s">
        <v>483</v>
      </c>
      <c r="GH13" s="254" t="s">
        <v>484</v>
      </c>
      <c r="GI13" s="259" t="s">
        <v>485</v>
      </c>
      <c r="GJ13" s="250" t="s">
        <v>486</v>
      </c>
      <c r="GK13" s="259" t="s">
        <v>487</v>
      </c>
      <c r="GL13" s="250" t="s">
        <v>488</v>
      </c>
      <c r="GM13" s="251" t="s">
        <v>489</v>
      </c>
      <c r="GN13" s="250" t="s">
        <v>490</v>
      </c>
      <c r="GO13" s="250" t="s">
        <v>491</v>
      </c>
      <c r="GP13" s="250" t="s">
        <v>492</v>
      </c>
      <c r="GQ13" s="250" t="s">
        <v>493</v>
      </c>
      <c r="GR13" s="250" t="s">
        <v>494</v>
      </c>
      <c r="GS13" s="250" t="s">
        <v>495</v>
      </c>
      <c r="GT13" s="250" t="s">
        <v>496</v>
      </c>
      <c r="GU13" s="250" t="s">
        <v>497</v>
      </c>
      <c r="GV13" s="250" t="s">
        <v>498</v>
      </c>
      <c r="GW13" s="250" t="s">
        <v>499</v>
      </c>
      <c r="GX13" s="261" t="s">
        <v>500</v>
      </c>
    </row>
    <row r="14" spans="1:207" s="177" customFormat="1" ht="24.75" customHeight="1" outlineLevel="1">
      <c r="B14" s="262" t="str">
        <f>IF(明細!B8="","",明細!B8)</f>
        <v>1</v>
      </c>
      <c r="C14" s="263" t="str">
        <f>IF(明細!C8="","",明細!C8)</f>
        <v>A測定器</v>
      </c>
      <c r="D14" s="264" t="str">
        <f>IF(明細!D8="","",明細!D8)</f>
        <v>-</v>
      </c>
      <c r="E14" s="264" t="str">
        <f>IF(明細!E8="","",明細!E8)</f>
        <v/>
      </c>
      <c r="F14" s="264" t="str">
        <f>IF(明細!F8="","",明細!F8)</f>
        <v>エヌ・ティ・ティ・アドバンステクノロジ（株）</v>
      </c>
      <c r="G14" s="264" t="str">
        <f>IF(明細!G8="","",明細!G8)</f>
        <v>691015309</v>
      </c>
      <c r="H14" s="264" t="str">
        <f>IF(明細!H8="","",明細!H8)</f>
        <v>9011101028202</v>
      </c>
      <c r="I14" s="264" t="str">
        <f>IF(明細!I8="","",明細!I8)</f>
        <v/>
      </c>
      <c r="J14" s="264" t="str">
        <f>IF(明細!J8="","",明細!J8)</f>
        <v>BL0001</v>
      </c>
      <c r="K14" s="264" t="str">
        <f>IF(明細!K8="","",明細!K8)</f>
        <v/>
      </c>
      <c r="L14" s="265" t="str">
        <f>IF(明細!L8="","",明細!L8)</f>
        <v/>
      </c>
      <c r="M14" s="264" t="str">
        <f>IF(明細!M8="","",明細!M8)</f>
        <v/>
      </c>
      <c r="N14" s="264" t="str">
        <f>IF(明細!N8="","",明細!N8)</f>
        <v/>
      </c>
      <c r="O14" s="264" t="str">
        <f>IF(明細!O8="","",明細!O8)</f>
        <v/>
      </c>
      <c r="P14" s="264" t="str">
        <f>IF(明細!P8="","",明細!P8)</f>
        <v/>
      </c>
      <c r="Q14" s="264" t="str">
        <f>IF(明細!Q8="","",明細!Q8)</f>
        <v>ソフトウェア</v>
      </c>
      <c r="R14" s="266" t="str">
        <f>IF(明細!R8="","",明細!R8)</f>
        <v>12</v>
      </c>
      <c r="S14" s="267" t="str">
        <f>IF(明細!S8="","",明細!S8)</f>
        <v>2023/05/01</v>
      </c>
      <c r="T14" s="267" t="str">
        <f>IF(明細!T8="","",明細!T8)</f>
        <v>2025/12/31</v>
      </c>
      <c r="U14" s="268">
        <f>IF(明細!U8="","",明細!U8)</f>
        <v>2</v>
      </c>
      <c r="V14" s="269" t="str">
        <f>IF(明細!V8="","",明細!V8)</f>
        <v>個</v>
      </c>
      <c r="W14" s="270" t="str">
        <f>IF(明細!W8="","",明細!W8)</f>
        <v/>
      </c>
      <c r="X14" s="271">
        <f>IF(明細!X8="","",明細!X8)</f>
        <v>20000</v>
      </c>
      <c r="Y14" s="132">
        <f>IF(明細!Y8="","",明細!Y8)</f>
        <v>40000</v>
      </c>
      <c r="Z14" s="133">
        <f>IF(明細!Z8="","",明細!Z8)</f>
        <v>0.9</v>
      </c>
      <c r="AA14" s="132" t="str">
        <f>IF(明細!AA8="","",明細!AA8)</f>
        <v/>
      </c>
      <c r="AB14" s="272" t="str">
        <f>IF(明細!AB8="","",明細!AB8)</f>
        <v/>
      </c>
      <c r="AC14" s="132">
        <f>IF(明細!AC8="","",明細!AC8)</f>
        <v>18000</v>
      </c>
      <c r="AD14" s="178">
        <f>IF(明細!AD8="","",明細!AD8)</f>
        <v>36000</v>
      </c>
      <c r="AE14" s="179">
        <f>IF(明細!AE8="","",明細!AE8)</f>
        <v>0.1</v>
      </c>
      <c r="AF14" s="180">
        <f>IF(明細!AF8="","",明細!AF8)</f>
        <v>0</v>
      </c>
      <c r="AG14" s="181">
        <f>IF(明細!AG8="","",明細!AG8)</f>
        <v>36000</v>
      </c>
      <c r="AH14" s="181">
        <f>IF(明細!AH8="","",明細!AH8)</f>
        <v>18000</v>
      </c>
      <c r="AI14" s="182">
        <f>IF(明細!AI8="","",明細!AI8)</f>
        <v>39600</v>
      </c>
      <c r="AJ14" s="273" t="str">
        <f>IF(明細!AJ8="","",明細!AJ8)</f>
        <v>東京都千代田区一ツ橋１－１－１</v>
      </c>
      <c r="AK14" s="274" t="str">
        <f>IF(明細!AK8="","",明細!AK8)</f>
        <v>12</v>
      </c>
      <c r="AL14" s="275" t="str">
        <f>IF(明細!AL8="","",明細!AL8)</f>
        <v>-</v>
      </c>
      <c r="AM14" s="276" t="str">
        <f>IF(明細!AM8="","",明細!AM8)</f>
        <v/>
      </c>
      <c r="AN14" s="277" t="str">
        <f>IF(明細!AN8="","",明細!AN8)</f>
        <v/>
      </c>
      <c r="AO14" s="277" t="str">
        <f>IF(明細!AO8="","",明細!AO8)</f>
        <v/>
      </c>
      <c r="AP14" s="277" t="str">
        <f>IF(明細!AP8="","",明細!AP8)</f>
        <v/>
      </c>
      <c r="AQ14" s="278" t="str">
        <f>IF(明細!AQ8="","",明細!AQ8)</f>
        <v/>
      </c>
      <c r="AR14" s="279" t="str">
        <f>IF(明細!AR8="","",明細!AR8)</f>
        <v/>
      </c>
      <c r="AU14" s="360"/>
      <c r="AV14" s="368"/>
      <c r="AW14" s="446" t="str">
        <f>IF(明細!AV8="","",明細!AV8)</f>
        <v>G000131402</v>
      </c>
      <c r="AX14" s="419" t="str">
        <f>IF(明細!AT8="","",明細!AT8)</f>
        <v>03020300000008</v>
      </c>
      <c r="AY14" s="280" t="str">
        <f>IF($AX14="","",VLOOKUP($AX14,リスト!$CL:$CM,2,FALSE))</f>
        <v>役務_ソフトウェア保守・運用_応用ソフトウェア_画像･映像･音楽ソフトウェア</v>
      </c>
      <c r="AZ14" s="3"/>
      <c r="BA14" s="280" t="str">
        <f>IF(BB14="","",VLOOKUP(BB14,リスト!$K:$L,2,FALSE))</f>
        <v/>
      </c>
      <c r="BB14" s="3"/>
      <c r="BC14" s="3"/>
      <c r="BD14" s="87"/>
      <c r="BE14" s="280" t="str">
        <f>IF(BF14="","",VLOOKUP(BF14,リスト!$I:$J,2,FALSE))</f>
        <v/>
      </c>
      <c r="BF14" s="3"/>
      <c r="BG14" s="280" t="str">
        <f>IF(BH14="","",VLOOKUP(BH14,リスト!$M:$N,2,FALSE))</f>
        <v/>
      </c>
      <c r="BH14" s="282"/>
      <c r="BI14" s="280" t="str">
        <f>IF(BJ14="","",VLOOKUP(BJ14,リスト!$O:$P,2,FALSE))</f>
        <v/>
      </c>
      <c r="BJ14" s="24"/>
      <c r="BM14" s="451" t="str">
        <f>IF(明細!AV8="","",明細!AV8)</f>
        <v>G000131402</v>
      </c>
      <c r="BN14" s="453" t="str">
        <f>IF(明細!AT8="","",明細!AT8)</f>
        <v>03020300000008</v>
      </c>
      <c r="BO14" s="280" t="str">
        <f>IF($BN14="","",VLOOKUP($BN14,リスト!$CL:$CM,2,FALSE))</f>
        <v>役務_ソフトウェア保守・運用_応用ソフトウェア_画像･映像･音楽ソフトウェア</v>
      </c>
      <c r="BP14" s="280" t="str">
        <f>IF(BQ14="","",VLOOKUP(BQ14,リスト!$K$5:$L$7,2,FALSE))</f>
        <v/>
      </c>
      <c r="BQ14" s="13"/>
      <c r="BR14" s="13"/>
      <c r="BS14" s="47"/>
      <c r="BT14" s="280" t="str">
        <f>IF(BU14="","",VLOOKUP(BU14,リスト!I5:J23,2,FALSE))</f>
        <v/>
      </c>
      <c r="BU14" s="13"/>
      <c r="BV14" s="13"/>
      <c r="BW14" s="282"/>
      <c r="BX14" s="282"/>
      <c r="BY14" s="280" t="str">
        <f>IF(BZ14="","",VLOOKUP(BZ14,リスト!$S$5:$T$6,2,FALSE))</f>
        <v/>
      </c>
      <c r="BZ14" s="3"/>
      <c r="CA14" s="3"/>
      <c r="CB14" s="81"/>
      <c r="CC14" s="280" t="str">
        <f>IF($B14="","","G")</f>
        <v>G</v>
      </c>
      <c r="CD14" s="83"/>
      <c r="CE14" s="83"/>
      <c r="CF14" s="83"/>
      <c r="CG14" s="83"/>
      <c r="CH14" s="280" t="str">
        <f>IF($B14="","","MM")</f>
        <v>MM</v>
      </c>
      <c r="CI14" s="83"/>
      <c r="CJ14" s="280" t="str">
        <f>IF($B14="","","MM3")</f>
        <v>MM3</v>
      </c>
      <c r="CK14" s="87"/>
      <c r="CL14" s="78"/>
      <c r="CM14" s="83"/>
      <c r="CN14" s="83"/>
      <c r="CO14" s="83"/>
      <c r="CP14" s="280" t="str">
        <f t="shared" ref="CP14:CP17" si="0">IF($B14="","","MM")</f>
        <v>MM</v>
      </c>
      <c r="CQ14" s="81"/>
      <c r="CR14" s="280" t="str">
        <f t="shared" ref="CR14:CR17" si="1">IF($B14="","","MM3")</f>
        <v>MM3</v>
      </c>
      <c r="CS14" s="3"/>
      <c r="CT14" s="3"/>
      <c r="CU14" s="280" t="str">
        <f>IF(CV14="","",VLOOKUP(CV14,リスト!$V$5:$W$6,2,FALSE))</f>
        <v/>
      </c>
      <c r="CV14" s="3"/>
      <c r="CW14" s="280" t="str">
        <f>IF(CX14="","",VLOOKUP(CX14,リスト!$X$5:$Y$6,2,FALSE))</f>
        <v/>
      </c>
      <c r="CX14" s="3"/>
      <c r="CY14" s="77"/>
      <c r="CZ14" s="77"/>
      <c r="DA14" s="75"/>
      <c r="DB14" s="75"/>
      <c r="DC14" s="75"/>
      <c r="DD14" s="75"/>
      <c r="DE14" s="280" t="str">
        <f>IF(DF14="","",VLOOKUP(DF14,リスト!$Z$5:$AA$10,2,FALSE))</f>
        <v/>
      </c>
      <c r="DF14" s="3"/>
      <c r="DG14" s="280" t="str">
        <f>IF(DH14="","",VLOOKUP(DH14,リスト!$AB$5:$AC$12,2,FALSE))</f>
        <v/>
      </c>
      <c r="DH14" s="63"/>
      <c r="DI14" s="280" t="str">
        <f>IF(DJ14="","",VLOOKUP(DJ14,リスト!$AD$5:$AE$7,2,FALSE))</f>
        <v/>
      </c>
      <c r="DJ14" s="3"/>
      <c r="DK14" s="280" t="str">
        <f>IF(DL14="","",VLOOKUP(DL14,リスト!$AF$5:$AG$10,2,FALSE))</f>
        <v/>
      </c>
      <c r="DL14" s="3"/>
      <c r="DM14" s="280" t="str">
        <f>IF(DN14="","",VLOOKUP(DN14,リスト!$AH$5:$AI$6,2,FALSE))</f>
        <v/>
      </c>
      <c r="DN14" s="3"/>
      <c r="DO14" s="280" t="str">
        <f>IF(DP14="","",VLOOKUP(DP14,リスト!$AJ$5:$AK$6,2,FALSE))</f>
        <v/>
      </c>
      <c r="DP14" s="3"/>
      <c r="DQ14" s="280" t="str">
        <f>IF(DR14="","",VLOOKUP(DR14,リスト!$AL$5:$AM$7,2,FALSE))</f>
        <v/>
      </c>
      <c r="DR14" s="3"/>
      <c r="DS14" s="13"/>
      <c r="DT14" s="85"/>
      <c r="DU14" s="85"/>
      <c r="DV14" s="281" t="str">
        <f>IF(DW14="","",VLOOKUP(DW14,リスト!$AN$5:$AO$6,2,FALSE))</f>
        <v/>
      </c>
      <c r="DW14" s="13"/>
      <c r="DX14" s="341"/>
      <c r="DY14" s="345"/>
      <c r="DZ14" s="341"/>
      <c r="EA14" s="345"/>
      <c r="EB14" s="280" t="str">
        <f>IF(EC14="","",VLOOKUP(EC14,リスト!$AW$5:$AX$8,2,FALSE))</f>
        <v/>
      </c>
      <c r="EC14" s="3"/>
      <c r="ED14" s="85"/>
      <c r="EE14" s="280" t="str">
        <f>IF(EF14="","",VLOOKUP(EF14,リスト!$AY$5:$AZ$10,2,FALSE))</f>
        <v/>
      </c>
      <c r="EF14" s="3"/>
      <c r="EG14" s="280" t="str">
        <f>IF(EH14="","",VLOOKUP(EH14,リスト!$BA$5:$BB$10,2,FALSE))</f>
        <v/>
      </c>
      <c r="EH14" s="3"/>
      <c r="EI14" s="280" t="str">
        <f>IF(EJ14="","",VLOOKUP(EJ14,リスト!$BC$5:$BD$10,2,FALSE))</f>
        <v/>
      </c>
      <c r="EJ14" s="3"/>
      <c r="EK14" s="280" t="str">
        <f>IF(EL14="","",VLOOKUP(EL14,リスト!$BE$5:$BF$10,2,FALSE))</f>
        <v/>
      </c>
      <c r="EL14" s="3"/>
      <c r="EM14" s="78"/>
      <c r="EN14" s="73"/>
      <c r="EO14" s="73"/>
      <c r="EP14" s="13"/>
      <c r="EQ14" s="13"/>
      <c r="ER14" s="280" t="str">
        <f>IF(ES14="","",VLOOKUP(ES14,リスト!$BG$5:$BH$10,2,FALSE))</f>
        <v/>
      </c>
      <c r="ES14" s="13"/>
      <c r="ET14" s="13"/>
      <c r="EU14" s="13"/>
      <c r="EV14" s="13"/>
      <c r="EW14" s="13"/>
      <c r="EX14" s="81"/>
      <c r="EY14" s="81"/>
      <c r="EZ14" s="26"/>
      <c r="FA14" s="281" t="str">
        <f>IF($EZ14="","",INDEX(リスト!$BI$5:$BJ$40,MATCH($EZ14,リスト!$BJ$5:$BJ$40,0),1))</f>
        <v/>
      </c>
      <c r="FB14" s="280" t="str">
        <f>IF(FC14="","",VLOOKUP(FC14,リスト!$BK:$BL,2,FALSE))</f>
        <v/>
      </c>
      <c r="FC14" s="13"/>
      <c r="FD14" s="331"/>
      <c r="FE14" s="3"/>
      <c r="FF14" s="280" t="str">
        <f>IF(FG14="","",VLOOKUP(FG14,リスト!$BO$5:$BP$6,2,FALSE))</f>
        <v/>
      </c>
      <c r="FG14" s="3"/>
      <c r="FH14" s="280" t="str">
        <f>IF(FI14="","",VLOOKUP(FI14,リスト!$BQ$5:$BR$8,2,FALSE))</f>
        <v/>
      </c>
      <c r="FI14" s="3"/>
      <c r="FJ14" s="282"/>
      <c r="FK14" s="280" t="str">
        <f>IF(FL14="","",VLOOKUP(FL14,リスト!$BS$5:$BT$6,2,FALSE))</f>
        <v/>
      </c>
      <c r="FL14" s="63"/>
      <c r="FM14" s="13"/>
      <c r="FN14" s="13"/>
      <c r="FO14" s="13"/>
      <c r="FP14" s="283">
        <f>IF($B14="","",1)</f>
        <v>1</v>
      </c>
      <c r="FQ14" s="283">
        <f t="shared" ref="FQ14:FQ16" si="2">IF($B14="","",1)</f>
        <v>1</v>
      </c>
      <c r="FR14" s="13"/>
      <c r="FS14" s="85"/>
      <c r="FT14" s="85"/>
      <c r="FU14" s="281" t="str">
        <f>IF($B14="","","D")</f>
        <v>D</v>
      </c>
      <c r="FV14" s="280" t="str">
        <f>IF(FW14="","",VLOOKUP(FW14,リスト!$BV$5:$BW$10,2,FALSE))</f>
        <v/>
      </c>
      <c r="FW14" s="26"/>
      <c r="FX14" s="329" t="str">
        <f>IF($B14="","","X")</f>
        <v>X</v>
      </c>
      <c r="FY14" s="280" t="str">
        <f>IF(FZ14="","",VLOOKUP(FZ14,リスト!$BX$5:$BY$6,2,FALSE))</f>
        <v/>
      </c>
      <c r="FZ14" s="3"/>
      <c r="GA14" s="280" t="str">
        <f>IF(GB14="","",VLOOKUP(GB14,リスト!$BZ$5:$CA$6,2,FALSE))</f>
        <v/>
      </c>
      <c r="GB14" s="13"/>
      <c r="GC14" s="281" t="str">
        <f>IF(GD14="","",VLOOKUP(GD14,リスト!$CB$5:$CC$6,2,FALSE))</f>
        <v/>
      </c>
      <c r="GD14" s="13"/>
      <c r="GE14" s="13"/>
      <c r="GF14" s="13"/>
      <c r="GG14" s="75"/>
      <c r="GH14" s="281" t="str">
        <f>(IF($CA14&lt;&gt;"",$CA14,""))</f>
        <v/>
      </c>
      <c r="GI14" s="128"/>
      <c r="GJ14" s="281" t="str">
        <f>IF(GK14="","",VLOOKUP(GK14,リスト!$CD$5:$CE$6,2,FALSE))</f>
        <v/>
      </c>
      <c r="GK14" s="13"/>
      <c r="GL14" s="281" t="str">
        <f>IF(GM14="","",VLOOKUP(GM14,リスト!$CF$5:$CG$5,2,FALSE))</f>
        <v/>
      </c>
      <c r="GM14" s="26"/>
      <c r="GN14" s="280" t="str">
        <f>IF(GO14="","",VLOOKUP(GO14,リスト!$CH$5:$CI$5,2,FALSE))</f>
        <v/>
      </c>
      <c r="GO14" s="284"/>
      <c r="GP14" s="284"/>
      <c r="GQ14" s="284"/>
      <c r="GR14" s="284"/>
      <c r="GS14" s="284"/>
      <c r="GT14" s="284"/>
      <c r="GU14" s="284"/>
      <c r="GV14" s="284"/>
      <c r="GW14" s="284"/>
      <c r="GX14" s="285"/>
    </row>
    <row r="15" spans="1:207" s="177" customFormat="1" ht="24.75" customHeight="1" outlineLevel="1">
      <c r="B15" s="286" t="str">
        <f>IF(明細!B9="","",明細!B9)</f>
        <v>2</v>
      </c>
      <c r="C15" s="287" t="str">
        <f>IF(明細!C9="","",明細!C9)</f>
        <v>A測定器</v>
      </c>
      <c r="D15" s="265" t="str">
        <f>IF(明細!D9="","",明細!D9)</f>
        <v>-</v>
      </c>
      <c r="E15" s="265" t="str">
        <f>IF(明細!E9="","",明細!E9)</f>
        <v/>
      </c>
      <c r="F15" s="265" t="str">
        <f>IF(明細!F9="","",明細!F9)</f>
        <v>ｴﾇ･ﾃｨ･ﾃｨ･ｱﾄﾞﾊﾞﾝｽﾃｸﾉﾛｼﾞ(株)</v>
      </c>
      <c r="G15" s="265" t="str">
        <f>IF(明細!G9="","",明細!G9)</f>
        <v>691015309</v>
      </c>
      <c r="H15" s="265" t="str">
        <f>IF(明細!H9="","",明細!H9)</f>
        <v>9011101028202</v>
      </c>
      <c r="I15" s="265" t="str">
        <f>IF(明細!I9="","",明細!I9)</f>
        <v/>
      </c>
      <c r="J15" s="265" t="str">
        <f>IF(明細!J9="","",明細!J9)</f>
        <v>BL0001</v>
      </c>
      <c r="K15" s="265" t="str">
        <f>IF(明細!K9="","",明細!K9)</f>
        <v/>
      </c>
      <c r="L15" s="265" t="str">
        <f>IF(明細!L9="","",明細!L9)</f>
        <v/>
      </c>
      <c r="M15" s="265" t="str">
        <f>IF(明細!M9="","",明細!M9)</f>
        <v/>
      </c>
      <c r="N15" s="288" t="str">
        <f>IF(明細!N9="","",明細!N9)</f>
        <v/>
      </c>
      <c r="O15" s="288" t="str">
        <f>IF(明細!O9="","",明細!O9)</f>
        <v/>
      </c>
      <c r="P15" s="288" t="str">
        <f>IF(明細!P9="","",明細!P9)</f>
        <v/>
      </c>
      <c r="Q15" s="265" t="str">
        <f>IF(明細!Q9="","",明細!Q9)</f>
        <v>ソフトウェア</v>
      </c>
      <c r="R15" s="289" t="str">
        <f>IF(明細!R9="","",明細!R9)</f>
        <v>12</v>
      </c>
      <c r="S15" s="290" t="str">
        <f>IF(明細!S9="","",明細!S9)</f>
        <v>2023/05/01</v>
      </c>
      <c r="T15" s="270" t="str">
        <f>IF(明細!T9="","",明細!T9)</f>
        <v>2025/12/31</v>
      </c>
      <c r="U15" s="291">
        <f>IF(明細!U9="","",明細!U9)</f>
        <v>1</v>
      </c>
      <c r="V15" s="292" t="str">
        <f>IF(明細!V9="","",明細!V9)</f>
        <v>個</v>
      </c>
      <c r="W15" s="270" t="str">
        <f>IF(明細!W9="","",明細!W9)</f>
        <v/>
      </c>
      <c r="X15" s="293">
        <f>IF(明細!X9="","",明細!X9)</f>
        <v>20000</v>
      </c>
      <c r="Y15" s="134">
        <f>IF(明細!Y9="","",明細!Y9)</f>
        <v>20000</v>
      </c>
      <c r="Z15" s="135">
        <f>IF(明細!Z9="","",明細!Z9)</f>
        <v>0.95</v>
      </c>
      <c r="AA15" s="294" t="str">
        <f>IF(明細!AA9="","",明細!AA9)</f>
        <v/>
      </c>
      <c r="AB15" s="295" t="str">
        <f>IF(明細!AB9="","",明細!AB9)</f>
        <v/>
      </c>
      <c r="AC15" s="294">
        <f>IF(明細!AC9="","",明細!AC9)</f>
        <v>19000</v>
      </c>
      <c r="AD15" s="183">
        <f>IF(明細!AD9="","",明細!AD9)</f>
        <v>19000</v>
      </c>
      <c r="AE15" s="184">
        <f>IF(明細!AE9="","",明細!AE9)</f>
        <v>0.1</v>
      </c>
      <c r="AF15" s="185">
        <f>IF(明細!AF9="","",明細!AF9)</f>
        <v>0</v>
      </c>
      <c r="AG15" s="186">
        <f>IF(明細!AG9="","",明細!AG9)</f>
        <v>19000</v>
      </c>
      <c r="AH15" s="186">
        <f>IF(明細!AH9="","",明細!AH9)</f>
        <v>19000</v>
      </c>
      <c r="AI15" s="187">
        <f>IF(明細!AI9="","",明細!AI9)</f>
        <v>20900</v>
      </c>
      <c r="AJ15" s="296" t="str">
        <f>IF(明細!AJ9="","",明細!AJ9)</f>
        <v>東京都千代田区一ツ橋１－１－１</v>
      </c>
      <c r="AK15" s="297" t="str">
        <f>IF(明細!AK9="","",明細!AK9)</f>
        <v>12</v>
      </c>
      <c r="AL15" s="298" t="str">
        <f>IF(明細!AL9="","",明細!AL9)</f>
        <v>-</v>
      </c>
      <c r="AM15" s="299" t="str">
        <f>IF(明細!AM9="","",明細!AM9)</f>
        <v/>
      </c>
      <c r="AN15" s="300" t="str">
        <f>IF(明細!AN9="","",明細!AN9)</f>
        <v/>
      </c>
      <c r="AO15" s="300" t="str">
        <f>IF(明細!AO9="","",明細!AO9)</f>
        <v/>
      </c>
      <c r="AP15" s="300" t="str">
        <f>IF(明細!AP9="","",明細!AP9)</f>
        <v/>
      </c>
      <c r="AQ15" s="301" t="str">
        <f>IF(明細!AQ9="","",明細!AQ9)</f>
        <v/>
      </c>
      <c r="AR15" s="302" t="str">
        <f>IF(明細!AR9="","",明細!AR9)</f>
        <v/>
      </c>
      <c r="AU15" s="360"/>
      <c r="AV15" s="368"/>
      <c r="AW15" s="446" t="str">
        <f>IF(明細!AV9="","",明細!AV9)</f>
        <v>G000131402</v>
      </c>
      <c r="AX15" s="419" t="str">
        <f>IF(明細!AT9="","",明細!AT9)</f>
        <v>01100000060001</v>
      </c>
      <c r="AY15" s="280" t="str">
        <f>IF($AX15="","",VLOOKUP($AX15,リスト!$CL:$CM,2,FALSE))</f>
        <v>開発品_サーバ/ストレージ装置類_分類無(開発品)_サーバ本体_ドコモ</v>
      </c>
      <c r="AZ15" s="3"/>
      <c r="BA15" s="280" t="str">
        <f>IF(BB15="","",VLOOKUP(BB15,リスト!$K:$L,2,FALSE))</f>
        <v/>
      </c>
      <c r="BB15" s="3"/>
      <c r="BC15" s="3"/>
      <c r="BD15" s="87"/>
      <c r="BE15" s="280" t="str">
        <f>IF(BF15="","",VLOOKUP(BF15,リスト!$I:$J,2,FALSE))</f>
        <v/>
      </c>
      <c r="BF15" s="3"/>
      <c r="BG15" s="280" t="str">
        <f>IF(BH15="","",VLOOKUP(BH15,リスト!$M:$N,2,FALSE))</f>
        <v/>
      </c>
      <c r="BH15" s="282"/>
      <c r="BI15" s="280" t="str">
        <f>IF(BJ15="","",VLOOKUP(BJ15,リスト!$O:$P,2,FALSE))</f>
        <v/>
      </c>
      <c r="BJ15" s="24"/>
      <c r="BM15" s="451" t="str">
        <f>IF(明細!AV9="","",明細!AV9)</f>
        <v>G000131402</v>
      </c>
      <c r="BN15" s="453" t="str">
        <f>IF(明細!AT9="","",明細!AT9)</f>
        <v>01100000060001</v>
      </c>
      <c r="BO15" s="280" t="str">
        <f>IF($BN15="","",VLOOKUP($BN15,リスト!$CL:$CM,2,FALSE))</f>
        <v>開発品_サーバ/ストレージ装置類_分類無(開発品)_サーバ本体_ドコモ</v>
      </c>
      <c r="BP15" s="280" t="str">
        <f>IF(BQ15="","",VLOOKUP(BQ15,リスト!$K$5:$L$7,2,FALSE))</f>
        <v/>
      </c>
      <c r="BQ15" s="13"/>
      <c r="BR15" s="13"/>
      <c r="BS15" s="47"/>
      <c r="BT15" s="280" t="str">
        <f>IF(BU15="","",VLOOKUP(BU15,リスト!I6:J24,2,FALSE))</f>
        <v/>
      </c>
      <c r="BU15" s="13"/>
      <c r="BV15" s="13"/>
      <c r="BW15" s="282"/>
      <c r="BX15" s="282"/>
      <c r="BY15" s="280" t="str">
        <f>IF(BZ15="","",VLOOKUP(BZ15,リスト!$S$5:$T$6,2,FALSE))</f>
        <v/>
      </c>
      <c r="BZ15" s="3"/>
      <c r="CA15" s="3"/>
      <c r="CB15" s="81"/>
      <c r="CC15" s="280" t="str">
        <f t="shared" ref="CC15:CC78" si="3">IF($B15="","","G")</f>
        <v>G</v>
      </c>
      <c r="CD15" s="83"/>
      <c r="CE15" s="83"/>
      <c r="CF15" s="83"/>
      <c r="CG15" s="83"/>
      <c r="CH15" s="282" t="str">
        <f t="shared" ref="CH15:CH78" si="4">IF($B15="","","MM")</f>
        <v>MM</v>
      </c>
      <c r="CI15" s="83"/>
      <c r="CJ15" s="280" t="str">
        <f t="shared" ref="CJ15:CJ78" si="5">IF($B15="","","MM3")</f>
        <v>MM3</v>
      </c>
      <c r="CK15" s="87"/>
      <c r="CL15" s="78"/>
      <c r="CM15" s="83"/>
      <c r="CN15" s="83"/>
      <c r="CO15" s="83"/>
      <c r="CP15" s="280" t="str">
        <f t="shared" si="0"/>
        <v>MM</v>
      </c>
      <c r="CQ15" s="81"/>
      <c r="CR15" s="280" t="str">
        <f t="shared" si="1"/>
        <v>MM3</v>
      </c>
      <c r="CS15" s="3"/>
      <c r="CT15" s="3"/>
      <c r="CU15" s="280" t="str">
        <f>IF(CV15="","",VLOOKUP(CV15,リスト!$V$5:$W$6,2,FALSE))</f>
        <v/>
      </c>
      <c r="CV15" s="3"/>
      <c r="CW15" s="280" t="str">
        <f>IF(CX15="","",VLOOKUP(CX15,リスト!$X$5:$Y$6,2,FALSE))</f>
        <v/>
      </c>
      <c r="CX15" s="3"/>
      <c r="CY15" s="77"/>
      <c r="CZ15" s="77"/>
      <c r="DA15" s="75"/>
      <c r="DB15" s="75"/>
      <c r="DC15" s="75"/>
      <c r="DD15" s="75"/>
      <c r="DE15" s="280" t="str">
        <f>IF(DF15="","",VLOOKUP(DF15,リスト!$Z$5:$AA$10,2,FALSE))</f>
        <v/>
      </c>
      <c r="DF15" s="3"/>
      <c r="DG15" s="280" t="str">
        <f>IF(DH15="","",VLOOKUP(DH15,リスト!$AB$5:$AC$12,2,FALSE))</f>
        <v/>
      </c>
      <c r="DH15" s="63"/>
      <c r="DI15" s="280" t="str">
        <f>IF(DJ15="","",VLOOKUP(DJ15,リスト!$AD$5:$AE$7,2,FALSE))</f>
        <v/>
      </c>
      <c r="DJ15" s="3"/>
      <c r="DK15" s="280" t="str">
        <f>IF(DL15="","",VLOOKUP(DL15,リスト!$AF$5:$AG$10,2,FALSE))</f>
        <v/>
      </c>
      <c r="DL15" s="3"/>
      <c r="DM15" s="280" t="str">
        <f>IF(DN15="","",VLOOKUP(DN15,リスト!$AH$5:$AI$6,2,FALSE))</f>
        <v/>
      </c>
      <c r="DN15" s="3"/>
      <c r="DO15" s="280" t="str">
        <f>IF(DP15="","",VLOOKUP(DP15,リスト!$AJ$5:$AK$6,2,FALSE))</f>
        <v/>
      </c>
      <c r="DP15" s="3"/>
      <c r="DQ15" s="280" t="str">
        <f>IF(DR15="","",VLOOKUP(DR15,リスト!$AL$5:$AM$7,2,FALSE))</f>
        <v/>
      </c>
      <c r="DR15" s="3"/>
      <c r="DS15" s="13"/>
      <c r="DT15" s="85"/>
      <c r="DU15" s="85"/>
      <c r="DV15" s="281" t="str">
        <f>IF(DW15="","",VLOOKUP(DW15,リスト!$AN$5:$AO$6,2,FALSE))</f>
        <v/>
      </c>
      <c r="DW15" s="13"/>
      <c r="DX15" s="341"/>
      <c r="DY15" s="345"/>
      <c r="DZ15" s="341"/>
      <c r="EA15" s="345"/>
      <c r="EB15" s="280" t="str">
        <f>IF(EC15="","",VLOOKUP(EC15,リスト!$AW$5:$AX$8,2,FALSE))</f>
        <v/>
      </c>
      <c r="EC15" s="3"/>
      <c r="ED15" s="85"/>
      <c r="EE15" s="280" t="str">
        <f>IF(EF15="","",VLOOKUP(EF15,リスト!$AY$5:$AZ$10,2,FALSE))</f>
        <v/>
      </c>
      <c r="EF15" s="3"/>
      <c r="EG15" s="280" t="str">
        <f>IF(EH15="","",VLOOKUP(EH15,リスト!$BA$5:$BB$10,2,FALSE))</f>
        <v/>
      </c>
      <c r="EH15" s="3"/>
      <c r="EI15" s="280" t="str">
        <f>IF(EJ15="","",VLOOKUP(EJ15,リスト!$BC$5:$BD$10,2,FALSE))</f>
        <v/>
      </c>
      <c r="EJ15" s="3"/>
      <c r="EK15" s="280" t="str">
        <f>IF(EL15="","",VLOOKUP(EL15,リスト!$BE$5:$BF$10,2,FALSE))</f>
        <v/>
      </c>
      <c r="EL15" s="3"/>
      <c r="EM15" s="78"/>
      <c r="EN15" s="73"/>
      <c r="EO15" s="73"/>
      <c r="EP15" s="13"/>
      <c r="EQ15" s="13"/>
      <c r="ER15" s="280" t="str">
        <f>IF(ES15="","",VLOOKUP(ES15,リスト!$BG$5:$BH$10,2,FALSE))</f>
        <v/>
      </c>
      <c r="ES15" s="13"/>
      <c r="ET15" s="13"/>
      <c r="EU15" s="13"/>
      <c r="EV15" s="13"/>
      <c r="EW15" s="13"/>
      <c r="EX15" s="81"/>
      <c r="EY15" s="81"/>
      <c r="EZ15" s="26"/>
      <c r="FA15" s="281" t="str">
        <f>IF($EZ15="","",INDEX(リスト!$BI$5:$BJ$40,MATCH($EZ15,リスト!$BJ$5:$BJ$40,0),1))</f>
        <v/>
      </c>
      <c r="FB15" s="280" t="str">
        <f>IF(FC15="","",VLOOKUP(FC15,リスト!$BK:$BL,2,FALSE))</f>
        <v/>
      </c>
      <c r="FC15" s="13"/>
      <c r="FD15" s="331"/>
      <c r="FE15" s="3"/>
      <c r="FF15" s="280" t="str">
        <f>IF(FG15="","",VLOOKUP(FG15,リスト!$BO$5:$BP$6,2,FALSE))</f>
        <v/>
      </c>
      <c r="FG15" s="3"/>
      <c r="FH15" s="280" t="str">
        <f>IF(FI15="","",VLOOKUP(FI15,リスト!$BQ$5:$BR$8,2,FALSE))</f>
        <v/>
      </c>
      <c r="FI15" s="3"/>
      <c r="FJ15" s="282"/>
      <c r="FK15" s="280" t="str">
        <f>IF(FL15="","",VLOOKUP(FL15,リスト!$BS$5:$BT$6,2,FALSE))</f>
        <v/>
      </c>
      <c r="FL15" s="64"/>
      <c r="FM15" s="13"/>
      <c r="FN15" s="13"/>
      <c r="FO15" s="13"/>
      <c r="FP15" s="283">
        <f t="shared" ref="FP15:FQ78" si="6">IF($B15="","",1)</f>
        <v>1</v>
      </c>
      <c r="FQ15" s="283">
        <f t="shared" si="2"/>
        <v>1</v>
      </c>
      <c r="FR15" s="13"/>
      <c r="FS15" s="85"/>
      <c r="FT15" s="85"/>
      <c r="FU15" s="281" t="str">
        <f t="shared" ref="FU15:FU78" si="7">IF($B15="","","D")</f>
        <v>D</v>
      </c>
      <c r="FV15" s="280" t="str">
        <f>IF(FW15="","",VLOOKUP(FW15,リスト!$BV$5:$BW$10,2,FALSE))</f>
        <v/>
      </c>
      <c r="FW15" s="26"/>
      <c r="FX15" s="282" t="str">
        <f t="shared" ref="FX15:FX78" si="8">IF($B15="","","X")</f>
        <v>X</v>
      </c>
      <c r="FY15" s="280" t="str">
        <f>IF(FZ15="","",VLOOKUP(FZ15,リスト!$BX$5:$BY$6,2,FALSE))</f>
        <v/>
      </c>
      <c r="FZ15" s="3"/>
      <c r="GA15" s="280" t="str">
        <f>IF(GB15="","",VLOOKUP(GB15,リスト!$BZ$5:$CA$6,2,FALSE))</f>
        <v/>
      </c>
      <c r="GB15" s="13"/>
      <c r="GC15" s="281" t="str">
        <f>IF(GD15="","",VLOOKUP(GD15,リスト!$CB$5:$CC$6,2,FALSE))</f>
        <v/>
      </c>
      <c r="GD15" s="13"/>
      <c r="GE15" s="13"/>
      <c r="GF15" s="13"/>
      <c r="GG15" s="75"/>
      <c r="GH15" s="281" t="str">
        <f t="shared" ref="GH15:GH78" si="9">(IF($CA15&lt;&gt;"",$CA15,""))</f>
        <v/>
      </c>
      <c r="GI15" s="128"/>
      <c r="GJ15" s="281" t="str">
        <f>IF(GK15="","",VLOOKUP(GK15,リスト!$CD$5:$CE$6,2,FALSE))</f>
        <v/>
      </c>
      <c r="GK15" s="13"/>
      <c r="GL15" s="281" t="str">
        <f>IF(GM15="","",VLOOKUP(GM15,リスト!$CF$5:$CG$5,2,FALSE))</f>
        <v/>
      </c>
      <c r="GM15" s="26"/>
      <c r="GN15" s="280" t="str">
        <f>IF(GO15="","",VLOOKUP(GO15,リスト!$CH$5:$CI$5,2,FALSE))</f>
        <v/>
      </c>
      <c r="GO15" s="284"/>
      <c r="GP15" s="284"/>
      <c r="GQ15" s="284"/>
      <c r="GR15" s="284"/>
      <c r="GS15" s="284"/>
      <c r="GT15" s="284"/>
      <c r="GU15" s="284"/>
      <c r="GV15" s="284"/>
      <c r="GW15" s="284"/>
      <c r="GX15" s="285"/>
    </row>
    <row r="16" spans="1:207" s="177" customFormat="1" ht="24.75" customHeight="1" outlineLevel="1">
      <c r="B16" s="286" t="str">
        <f>IF(明細!B10="","",明細!B10)</f>
        <v>3</v>
      </c>
      <c r="C16" s="287" t="str">
        <f>IF(明細!C10="","",明細!C10)</f>
        <v>ソフトウェア</v>
      </c>
      <c r="D16" s="265" t="str">
        <f>IF(明細!D10="","",明細!D10)</f>
        <v>-</v>
      </c>
      <c r="E16" s="265" t="str">
        <f>IF(明細!E10="","",明細!E10)</f>
        <v/>
      </c>
      <c r="F16" s="265" t="str">
        <f>IF(明細!F10="","",明細!F10)</f>
        <v>ＮＴＴテクノクロス（株）</v>
      </c>
      <c r="G16" s="265" t="str">
        <f>IF(明細!G10="","",明細!G10)</f>
        <v>691017529</v>
      </c>
      <c r="H16" s="265" t="str">
        <f>IF(明細!H10="","",明細!H10)</f>
        <v>5010401056882</v>
      </c>
      <c r="I16" s="265" t="str">
        <f>IF(明細!I10="","",明細!I10)</f>
        <v/>
      </c>
      <c r="J16" s="265" t="str">
        <f>IF(明細!J10="","",明細!J10)</f>
        <v>ＢＬ０００２</v>
      </c>
      <c r="K16" s="265" t="str">
        <f>IF(明細!K10="","",明細!K10)</f>
        <v/>
      </c>
      <c r="L16" s="265" t="str">
        <f>IF(明細!L10="","",明細!L10)</f>
        <v/>
      </c>
      <c r="M16" s="288" t="str">
        <f>IF(明細!M10="","",明細!M10)</f>
        <v/>
      </c>
      <c r="N16" s="288" t="str">
        <f>IF(明細!N10="","",明細!N10)</f>
        <v/>
      </c>
      <c r="O16" s="288" t="str">
        <f>IF(明細!O10="","",明細!O10)</f>
        <v/>
      </c>
      <c r="P16" s="288" t="str">
        <f>IF(明細!P10="","",明細!P10)</f>
        <v/>
      </c>
      <c r="Q16" s="265" t="str">
        <f>IF(明細!Q10="","",明細!Q10)</f>
        <v/>
      </c>
      <c r="R16" s="289" t="str">
        <f>IF(明細!R10="","",明細!R10)</f>
        <v/>
      </c>
      <c r="S16" s="270" t="str">
        <f>IF(明細!S10="","",明細!S10)</f>
        <v/>
      </c>
      <c r="T16" s="270" t="str">
        <f>IF(明細!T10="","",明細!T10)</f>
        <v/>
      </c>
      <c r="U16" s="291">
        <f>IF(明細!U10="","",明細!U10)</f>
        <v>1</v>
      </c>
      <c r="V16" s="292" t="str">
        <f>IF(明細!V10="","",明細!V10)</f>
        <v>個</v>
      </c>
      <c r="W16" s="270" t="str">
        <f>IF(明細!W10="","",明細!W10)</f>
        <v/>
      </c>
      <c r="X16" s="293">
        <f>IF(明細!X10="","",明細!X10)</f>
        <v>1</v>
      </c>
      <c r="Y16" s="134" t="str">
        <f>IF(明細!Y10="","",明細!Y10)</f>
        <v/>
      </c>
      <c r="Z16" s="135" t="str">
        <f>IF(明細!Z10="","",明細!Z10)</f>
        <v/>
      </c>
      <c r="AA16" s="134" t="str">
        <f>IF(明細!AA10="","",明細!AA10)</f>
        <v/>
      </c>
      <c r="AB16" s="303" t="str">
        <f>IF(明細!AB10="","",明細!AB10)</f>
        <v/>
      </c>
      <c r="AC16" s="134">
        <f>IF(明細!AC10="","",明細!AC10)</f>
        <v>1000</v>
      </c>
      <c r="AD16" s="183">
        <f>IF(明細!AD10="","",明細!AD10)</f>
        <v>1000</v>
      </c>
      <c r="AE16" s="184">
        <f>IF(明細!AE10="","",明細!AE10)</f>
        <v>0.1</v>
      </c>
      <c r="AF16" s="185">
        <f>IF(明細!AF10="","",明細!AF10)</f>
        <v>0</v>
      </c>
      <c r="AG16" s="186">
        <f>IF(明細!AG10="","",明細!AG10)</f>
        <v>1000</v>
      </c>
      <c r="AH16" s="186">
        <f>IF(明細!AH10="","",明細!AH10)</f>
        <v>1000</v>
      </c>
      <c r="AI16" s="187">
        <f>IF(明細!AI10="","",明細!AI10)</f>
        <v>1100</v>
      </c>
      <c r="AJ16" s="296" t="str">
        <f>IF(明細!AJ10="","",明細!AJ10)</f>
        <v>東京都千代田区一ツ橋１－１－１</v>
      </c>
      <c r="AK16" s="297" t="str">
        <f>IF(明細!AK10="","",明細!AK10)</f>
        <v/>
      </c>
      <c r="AL16" s="298" t="str">
        <f>IF(明細!AL10="","",明細!AL10)</f>
        <v>-</v>
      </c>
      <c r="AM16" s="299" t="str">
        <f>IF(明細!AM10="","",明細!AM10)</f>
        <v/>
      </c>
      <c r="AN16" s="300" t="str">
        <f>IF(明細!AN10="","",明細!AN10)</f>
        <v/>
      </c>
      <c r="AO16" s="300" t="str">
        <f>IF(明細!AO10="","",明細!AO10)</f>
        <v/>
      </c>
      <c r="AP16" s="300" t="str">
        <f>IF(明細!AP10="","",明細!AP10)</f>
        <v/>
      </c>
      <c r="AQ16" s="301" t="str">
        <f>IF(明細!AQ10="","",明細!AQ10)</f>
        <v/>
      </c>
      <c r="AR16" s="302" t="str">
        <f>IF(明細!AR10="","",明細!AR10)</f>
        <v/>
      </c>
      <c r="AU16" s="360"/>
      <c r="AV16" s="368"/>
      <c r="AW16" s="446" t="str">
        <f>IF(明細!AV10="","",明細!AV10)</f>
        <v>G000131424</v>
      </c>
      <c r="AX16" s="419" t="str">
        <f>IF(明細!AT10="","",明細!AT10)</f>
        <v>01020000020607</v>
      </c>
      <c r="AY16" s="280" t="str">
        <f>IF($AX16="","",VLOOKUP($AX16,リスト!$CL:$CM,2,FALSE))</f>
        <v>開発品_アクセス系装置類_分類無(開発品)_公衆電話_ICカード公衆電話機_東日本</v>
      </c>
      <c r="AZ16" s="3"/>
      <c r="BA16" s="280" t="str">
        <f>IF(BB16="","",VLOOKUP(BB16,リスト!$K:$L,2,FALSE))</f>
        <v/>
      </c>
      <c r="BB16" s="3"/>
      <c r="BC16" s="3"/>
      <c r="BD16" s="87"/>
      <c r="BE16" s="280" t="str">
        <f>IF(BF16="","",VLOOKUP(BF16,リスト!$I:$J,2,FALSE))</f>
        <v/>
      </c>
      <c r="BF16" s="3"/>
      <c r="BG16" s="280" t="str">
        <f>IF(BH16="","",VLOOKUP(BH16,リスト!$M:$N,2,FALSE))</f>
        <v/>
      </c>
      <c r="BH16" s="282"/>
      <c r="BI16" s="280" t="str">
        <f>IF(BJ16="","",VLOOKUP(BJ16,リスト!$O:$P,2,FALSE))</f>
        <v/>
      </c>
      <c r="BJ16" s="24"/>
      <c r="BM16" s="451" t="str">
        <f>IF(明細!AV10="","",明細!AV10)</f>
        <v>G000131424</v>
      </c>
      <c r="BN16" s="453" t="str">
        <f>IF(明細!AT10="","",明細!AT10)</f>
        <v>01020000020607</v>
      </c>
      <c r="BO16" s="280" t="str">
        <f>IF($BN16="","",VLOOKUP($BN16,リスト!$CL:$CM,2,FALSE))</f>
        <v>開発品_アクセス系装置類_分類無(開発品)_公衆電話_ICカード公衆電話機_東日本</v>
      </c>
      <c r="BP16" s="280" t="str">
        <f>IF(BQ16="","",VLOOKUP(BQ16,リスト!$K$5:$L$7,2,FALSE))</f>
        <v/>
      </c>
      <c r="BQ16" s="13"/>
      <c r="BR16" s="13"/>
      <c r="BS16" s="47"/>
      <c r="BT16" s="280" t="str">
        <f>IF(BU16="","",VLOOKUP(BU16,リスト!I7:J25,2,FALSE))</f>
        <v/>
      </c>
      <c r="BU16" s="13"/>
      <c r="BV16" s="13"/>
      <c r="BW16" s="282"/>
      <c r="BX16" s="282"/>
      <c r="BY16" s="280" t="str">
        <f>IF(BZ16="","",VLOOKUP(BZ16,リスト!$S$5:$T$6,2,FALSE))</f>
        <v/>
      </c>
      <c r="BZ16" s="3"/>
      <c r="CA16" s="3"/>
      <c r="CB16" s="81"/>
      <c r="CC16" s="280" t="str">
        <f t="shared" si="3"/>
        <v>G</v>
      </c>
      <c r="CD16" s="83"/>
      <c r="CE16" s="83"/>
      <c r="CF16" s="83"/>
      <c r="CG16" s="83"/>
      <c r="CH16" s="282" t="str">
        <f t="shared" si="4"/>
        <v>MM</v>
      </c>
      <c r="CI16" s="83"/>
      <c r="CJ16" s="280" t="str">
        <f t="shared" si="5"/>
        <v>MM3</v>
      </c>
      <c r="CK16" s="87"/>
      <c r="CL16" s="78"/>
      <c r="CM16" s="83"/>
      <c r="CN16" s="83"/>
      <c r="CO16" s="83"/>
      <c r="CP16" s="280" t="str">
        <f t="shared" si="0"/>
        <v>MM</v>
      </c>
      <c r="CQ16" s="81"/>
      <c r="CR16" s="280" t="str">
        <f t="shared" si="1"/>
        <v>MM3</v>
      </c>
      <c r="CS16" s="3"/>
      <c r="CT16" s="3"/>
      <c r="CU16" s="280" t="str">
        <f>IF(CV16="","",VLOOKUP(CV16,リスト!$V$5:$W$6,2,FALSE))</f>
        <v/>
      </c>
      <c r="CV16" s="3"/>
      <c r="CW16" s="280" t="str">
        <f>IF(CX16="","",VLOOKUP(CX16,リスト!$X$5:$Y$6,2,FALSE))</f>
        <v/>
      </c>
      <c r="CX16" s="3"/>
      <c r="CY16" s="77"/>
      <c r="CZ16" s="77"/>
      <c r="DA16" s="75"/>
      <c r="DB16" s="75"/>
      <c r="DC16" s="75"/>
      <c r="DD16" s="75"/>
      <c r="DE16" s="280" t="str">
        <f>IF(DF16="","",VLOOKUP(DF16,リスト!$Z$5:$AA$10,2,FALSE))</f>
        <v/>
      </c>
      <c r="DF16" s="3"/>
      <c r="DG16" s="280" t="str">
        <f>IF(DH16="","",VLOOKUP(DH16,リスト!$AB$5:$AC$12,2,FALSE))</f>
        <v/>
      </c>
      <c r="DH16" s="63"/>
      <c r="DI16" s="280" t="str">
        <f>IF(DJ16="","",VLOOKUP(DJ16,リスト!$AD$5:$AE$7,2,FALSE))</f>
        <v/>
      </c>
      <c r="DJ16" s="3"/>
      <c r="DK16" s="280" t="str">
        <f>IF(DL16="","",VLOOKUP(DL16,リスト!$AF$5:$AG$10,2,FALSE))</f>
        <v/>
      </c>
      <c r="DL16" s="3"/>
      <c r="DM16" s="280" t="str">
        <f>IF(DN16="","",VLOOKUP(DN16,リスト!$AH$5:$AI$6,2,FALSE))</f>
        <v/>
      </c>
      <c r="DN16" s="3"/>
      <c r="DO16" s="280" t="str">
        <f>IF(DP16="","",VLOOKUP(DP16,リスト!$AJ$5:$AK$6,2,FALSE))</f>
        <v/>
      </c>
      <c r="DP16" s="3"/>
      <c r="DQ16" s="280" t="str">
        <f>IF(DR16="","",VLOOKUP(DR16,リスト!$AL$5:$AM$7,2,FALSE))</f>
        <v/>
      </c>
      <c r="DR16" s="3"/>
      <c r="DS16" s="13"/>
      <c r="DT16" s="85"/>
      <c r="DU16" s="85"/>
      <c r="DV16" s="281" t="str">
        <f>IF(DW16="","",VLOOKUP(DW16,リスト!$AN$5:$AO$6,2,FALSE))</f>
        <v/>
      </c>
      <c r="DW16" s="13"/>
      <c r="DX16" s="341"/>
      <c r="DY16" s="345"/>
      <c r="DZ16" s="341"/>
      <c r="EA16" s="345"/>
      <c r="EB16" s="280" t="str">
        <f>IF(EC16="","",VLOOKUP(EC16,リスト!$AW$5:$AX$8,2,FALSE))</f>
        <v/>
      </c>
      <c r="EC16" s="3"/>
      <c r="ED16" s="85"/>
      <c r="EE16" s="280" t="str">
        <f>IF(EF16="","",VLOOKUP(EF16,リスト!$AY$5:$AZ$10,2,FALSE))</f>
        <v/>
      </c>
      <c r="EF16" s="3"/>
      <c r="EG16" s="280" t="str">
        <f>IF(EH16="","",VLOOKUP(EH16,リスト!$BA$5:$BB$10,2,FALSE))</f>
        <v/>
      </c>
      <c r="EH16" s="3"/>
      <c r="EI16" s="280" t="str">
        <f>IF(EJ16="","",VLOOKUP(EJ16,リスト!$BC$5:$BD$10,2,FALSE))</f>
        <v/>
      </c>
      <c r="EJ16" s="3"/>
      <c r="EK16" s="280" t="str">
        <f>IF(EL16="","",VLOOKUP(EL16,リスト!$BE$5:$BF$10,2,FALSE))</f>
        <v/>
      </c>
      <c r="EL16" s="3"/>
      <c r="EM16" s="78"/>
      <c r="EN16" s="73"/>
      <c r="EO16" s="73"/>
      <c r="EP16" s="13"/>
      <c r="EQ16" s="13"/>
      <c r="ER16" s="280" t="str">
        <f>IF(ES16="","",VLOOKUP(ES16,リスト!$BG$5:$BH$10,2,FALSE))</f>
        <v/>
      </c>
      <c r="ES16" s="13"/>
      <c r="ET16" s="13"/>
      <c r="EU16" s="13"/>
      <c r="EV16" s="13"/>
      <c r="EW16" s="13"/>
      <c r="EX16" s="81"/>
      <c r="EY16" s="81"/>
      <c r="EZ16" s="26"/>
      <c r="FA16" s="281" t="str">
        <f>IF($EZ16="","",INDEX(リスト!$BI$5:$BJ$40,MATCH($EZ16,リスト!$BJ$5:$BJ$40,0),1))</f>
        <v/>
      </c>
      <c r="FB16" s="280" t="str">
        <f>IF(FC16="","",VLOOKUP(FC16,リスト!$BK:$BL,2,FALSE))</f>
        <v/>
      </c>
      <c r="FC16" s="13"/>
      <c r="FD16" s="331"/>
      <c r="FE16" s="3"/>
      <c r="FF16" s="280" t="str">
        <f>IF(FG16="","",VLOOKUP(FG16,リスト!$BO$5:$BP$6,2,FALSE))</f>
        <v/>
      </c>
      <c r="FG16" s="3"/>
      <c r="FH16" s="280" t="str">
        <f>IF(FI16="","",VLOOKUP(FI16,リスト!$BQ$5:$BR$8,2,FALSE))</f>
        <v/>
      </c>
      <c r="FI16" s="3"/>
      <c r="FJ16" s="282"/>
      <c r="FK16" s="280" t="str">
        <f>IF(FL16="","",VLOOKUP(FL16,リスト!$BS$5:$BT$6,2,FALSE))</f>
        <v/>
      </c>
      <c r="FL16" s="63"/>
      <c r="FM16" s="13"/>
      <c r="FN16" s="13"/>
      <c r="FO16" s="13"/>
      <c r="FP16" s="283">
        <f t="shared" si="6"/>
        <v>1</v>
      </c>
      <c r="FQ16" s="283">
        <f t="shared" si="2"/>
        <v>1</v>
      </c>
      <c r="FR16" s="13"/>
      <c r="FS16" s="85"/>
      <c r="FT16" s="85"/>
      <c r="FU16" s="281" t="str">
        <f t="shared" si="7"/>
        <v>D</v>
      </c>
      <c r="FV16" s="280" t="str">
        <f>IF(FW16="","",VLOOKUP(FW16,リスト!$BV$5:$BW$10,2,FALSE))</f>
        <v/>
      </c>
      <c r="FW16" s="26"/>
      <c r="FX16" s="282" t="str">
        <f t="shared" si="8"/>
        <v>X</v>
      </c>
      <c r="FY16" s="280" t="str">
        <f>IF(FZ16="","",VLOOKUP(FZ16,リスト!$BX$5:$BY$6,2,FALSE))</f>
        <v/>
      </c>
      <c r="FZ16" s="3"/>
      <c r="GA16" s="280" t="str">
        <f>IF(GB16="","",VLOOKUP(GB16,リスト!$BZ$5:$CA$6,2,FALSE))</f>
        <v/>
      </c>
      <c r="GB16" s="13"/>
      <c r="GC16" s="281" t="str">
        <f>IF(GD16="","",VLOOKUP(GD16,リスト!$CB$5:$CC$6,2,FALSE))</f>
        <v/>
      </c>
      <c r="GD16" s="13"/>
      <c r="GE16" s="13"/>
      <c r="GF16" s="13"/>
      <c r="GG16" s="75"/>
      <c r="GH16" s="281" t="str">
        <f t="shared" si="9"/>
        <v/>
      </c>
      <c r="GI16" s="128"/>
      <c r="GJ16" s="281" t="str">
        <f>IF(GK16="","",VLOOKUP(GK16,リスト!$CD$5:$CE$6,2,FALSE))</f>
        <v/>
      </c>
      <c r="GK16" s="13"/>
      <c r="GL16" s="281" t="str">
        <f>IF(GM16="","",VLOOKUP(GM16,リスト!$CF$5:$CG$5,2,FALSE))</f>
        <v/>
      </c>
      <c r="GM16" s="26"/>
      <c r="GN16" s="280" t="str">
        <f>IF(GO16="","",VLOOKUP(GO16,リスト!$CH$5:$CI$5,2,FALSE))</f>
        <v/>
      </c>
      <c r="GO16" s="284"/>
      <c r="GP16" s="284"/>
      <c r="GQ16" s="284"/>
      <c r="GR16" s="284"/>
      <c r="GS16" s="284"/>
      <c r="GT16" s="284"/>
      <c r="GU16" s="284"/>
      <c r="GV16" s="284"/>
      <c r="GW16" s="284"/>
      <c r="GX16" s="285"/>
    </row>
    <row r="17" spans="2:206" s="177" customFormat="1" ht="24.75" customHeight="1" outlineLevel="1">
      <c r="B17" s="286" t="str">
        <f>IF(明細!B11="","",明細!B11)</f>
        <v>4</v>
      </c>
      <c r="C17" s="287" t="str">
        <f>IF(明細!C11="","",明細!C11)</f>
        <v>Hard Disk</v>
      </c>
      <c r="D17" s="265" t="str">
        <f>IF(明細!D11="","",明細!D11)</f>
        <v>-</v>
      </c>
      <c r="E17" s="265" t="str">
        <f>IF(明細!E11="","",明細!E11)</f>
        <v/>
      </c>
      <c r="F17" s="265" t="str">
        <f>IF(明細!F11="","",明細!F11)</f>
        <v>ＮＴＴ・ＴＥＣＨ</v>
      </c>
      <c r="G17" s="265" t="str">
        <f>IF(明細!G11="","",明細!G11)</f>
        <v>691017529</v>
      </c>
      <c r="H17" s="265" t="str">
        <f>IF(明細!H11="","",明細!H11)</f>
        <v>5010401056882</v>
      </c>
      <c r="I17" s="265" t="str">
        <f>IF(明細!I11="","",明細!I11)</f>
        <v/>
      </c>
      <c r="J17" s="265" t="str">
        <f>IF(明細!J11="","",明細!J11)</f>
        <v>ＢＬ０００3_１２３４５</v>
      </c>
      <c r="K17" s="265" t="str">
        <f>IF(明細!K11="","",明細!K11)</f>
        <v/>
      </c>
      <c r="L17" s="265" t="str">
        <f>IF(明細!L11="","",明細!L11)</f>
        <v/>
      </c>
      <c r="M17" s="265" t="str">
        <f>IF(明細!M11="","",明細!M11)</f>
        <v/>
      </c>
      <c r="N17" s="265" t="str">
        <f>IF(明細!N11="","",明細!N11)</f>
        <v/>
      </c>
      <c r="O17" s="265" t="str">
        <f>IF(明細!O11="","",明細!O11)</f>
        <v/>
      </c>
      <c r="P17" s="265" t="str">
        <f>IF(明細!P11="","",明細!P11)</f>
        <v/>
      </c>
      <c r="Q17" s="265" t="str">
        <f>IF(明細!Q11="","",明細!Q11)</f>
        <v/>
      </c>
      <c r="R17" s="289" t="str">
        <f>IF(明細!R11="","",明細!R11)</f>
        <v/>
      </c>
      <c r="S17" s="291" t="str">
        <f>IF(明細!S11="","",明細!S11)</f>
        <v/>
      </c>
      <c r="T17" s="291" t="str">
        <f>IF(明細!T11="","",明細!T11)</f>
        <v/>
      </c>
      <c r="U17" s="291">
        <f>IF(明細!U11="","",明細!U11)</f>
        <v>1</v>
      </c>
      <c r="V17" s="292" t="str">
        <f>IF(明細!V11="","",明細!V11)</f>
        <v>個</v>
      </c>
      <c r="W17" s="292" t="str">
        <f>IF(明細!W11="","",明細!W11)</f>
        <v/>
      </c>
      <c r="X17" s="293">
        <f>IF(明細!X11="","",明細!X11)</f>
        <v>10000</v>
      </c>
      <c r="Y17" s="134">
        <f>IF(明細!Y11="","",明細!Y11)</f>
        <v>10000</v>
      </c>
      <c r="Z17" s="135">
        <f>IF(明細!Z11="","",明細!Z11)</f>
        <v>0.9</v>
      </c>
      <c r="AA17" s="134" t="str">
        <f>IF(明細!AA11="","",明細!AA11)</f>
        <v/>
      </c>
      <c r="AB17" s="303" t="str">
        <f>IF(明細!AB11="","",明細!AB11)</f>
        <v/>
      </c>
      <c r="AC17" s="134">
        <f>IF(明細!AC11="","",明細!AC11)</f>
        <v>9000</v>
      </c>
      <c r="AD17" s="183">
        <f>IF(明細!AD11="","",明細!AD11)</f>
        <v>9000</v>
      </c>
      <c r="AE17" s="184">
        <f>IF(明細!AE11="","",明細!AE11)</f>
        <v>0.1</v>
      </c>
      <c r="AF17" s="185">
        <f>IF(明細!AF11="","",明細!AF11)</f>
        <v>0</v>
      </c>
      <c r="AG17" s="186">
        <f>IF(明細!AG11="","",明細!AG11)</f>
        <v>9000</v>
      </c>
      <c r="AH17" s="186">
        <f>IF(明細!AH11="","",明細!AH11)</f>
        <v>9000</v>
      </c>
      <c r="AI17" s="187">
        <f>IF(明細!AI11="","",明細!AI11)</f>
        <v>9900</v>
      </c>
      <c r="AJ17" s="296" t="str">
        <f>IF(明細!AJ11="","",明細!AJ11)</f>
        <v/>
      </c>
      <c r="AK17" s="297" t="str">
        <f>IF(明細!AK11="","",明細!AK11)</f>
        <v/>
      </c>
      <c r="AL17" s="298" t="str">
        <f>IF(明細!AL11="","",明細!AL11)</f>
        <v>-</v>
      </c>
      <c r="AM17" s="299" t="str">
        <f>IF(明細!AM11="","",明細!AM11)</f>
        <v/>
      </c>
      <c r="AN17" s="300" t="str">
        <f>IF(明細!AN11="","",明細!AN11)</f>
        <v/>
      </c>
      <c r="AO17" s="300" t="str">
        <f>IF(明細!AO11="","",明細!AO11)</f>
        <v/>
      </c>
      <c r="AP17" s="300" t="str">
        <f>IF(明細!AP11="","",明細!AP11)</f>
        <v/>
      </c>
      <c r="AQ17" s="301" t="str">
        <f>IF(明細!AQ11="","",明細!AQ11)</f>
        <v/>
      </c>
      <c r="AR17" s="302" t="str">
        <f>IF(明細!AR11="","",明細!AR11)</f>
        <v/>
      </c>
      <c r="AU17" s="360"/>
      <c r="AV17" s="368"/>
      <c r="AW17" s="446" t="str">
        <f>IF(明細!AV11="","",明細!AV11)</f>
        <v>G000131424</v>
      </c>
      <c r="AX17" s="419" t="str">
        <f>IF(明細!AT11="","",明細!AT11)</f>
        <v>03190200000010</v>
      </c>
      <c r="AY17" s="280" t="str">
        <f>IF($AX17="","",VLOOKUP($AX17,リスト!$CL:$CM,2,FALSE))</f>
        <v>役務_旅費交通_地上交通費_タクシーとリムジン</v>
      </c>
      <c r="AZ17" s="3"/>
      <c r="BA17" s="280" t="str">
        <f>IF(BB17="","",VLOOKUP(BB17,リスト!$K:$L,2,FALSE))</f>
        <v/>
      </c>
      <c r="BB17" s="3"/>
      <c r="BC17" s="3"/>
      <c r="BD17" s="87"/>
      <c r="BE17" s="280" t="str">
        <f>IF(BF17="","",VLOOKUP(BF17,リスト!$I:$J,2,FALSE))</f>
        <v/>
      </c>
      <c r="BF17" s="3"/>
      <c r="BG17" s="280" t="str">
        <f>IF(BH17="","",VLOOKUP(BH17,リスト!$M:$N,2,FALSE))</f>
        <v/>
      </c>
      <c r="BH17" s="282"/>
      <c r="BI17" s="280" t="str">
        <f>IF(BJ17="","",VLOOKUP(BJ17,リスト!$O:$P,2,FALSE))</f>
        <v/>
      </c>
      <c r="BJ17" s="24"/>
      <c r="BM17" s="451" t="str">
        <f>IF(明細!AV11="","",明細!AV11)</f>
        <v>G000131424</v>
      </c>
      <c r="BN17" s="453" t="str">
        <f>IF(明細!AT11="","",明細!AT11)</f>
        <v>03190200000010</v>
      </c>
      <c r="BO17" s="280" t="str">
        <f>IF($BN17="","",VLOOKUP($BN17,リスト!$CL:$CM,2,FALSE))</f>
        <v>役務_旅費交通_地上交通費_タクシーとリムジン</v>
      </c>
      <c r="BP17" s="280" t="str">
        <f>IF(BQ17="","",VLOOKUP(BQ17,リスト!$K$5:$L$7,2,FALSE))</f>
        <v/>
      </c>
      <c r="BQ17" s="13"/>
      <c r="BR17" s="13"/>
      <c r="BS17" s="47"/>
      <c r="BT17" s="280" t="str">
        <f>IF(BU17="","",VLOOKUP(BU17,リスト!I8:J26,2,FALSE))</f>
        <v/>
      </c>
      <c r="BU17" s="13"/>
      <c r="BV17" s="13"/>
      <c r="BW17" s="282"/>
      <c r="BX17" s="282"/>
      <c r="BY17" s="280" t="str">
        <f>IF(BZ17="","",VLOOKUP(BZ17,リスト!$S$5:$T$6,2,FALSE))</f>
        <v/>
      </c>
      <c r="BZ17" s="3"/>
      <c r="CA17" s="3"/>
      <c r="CB17" s="81"/>
      <c r="CC17" s="280" t="str">
        <f t="shared" si="3"/>
        <v>G</v>
      </c>
      <c r="CD17" s="83"/>
      <c r="CE17" s="83"/>
      <c r="CF17" s="83"/>
      <c r="CG17" s="83"/>
      <c r="CH17" s="282" t="str">
        <f t="shared" si="4"/>
        <v>MM</v>
      </c>
      <c r="CI17" s="83"/>
      <c r="CJ17" s="280" t="str">
        <f t="shared" si="5"/>
        <v>MM3</v>
      </c>
      <c r="CK17" s="87"/>
      <c r="CL17" s="78"/>
      <c r="CM17" s="83"/>
      <c r="CN17" s="83"/>
      <c r="CO17" s="83"/>
      <c r="CP17" s="280" t="str">
        <f t="shared" si="0"/>
        <v>MM</v>
      </c>
      <c r="CQ17" s="81"/>
      <c r="CR17" s="280" t="str">
        <f t="shared" si="1"/>
        <v>MM3</v>
      </c>
      <c r="CS17" s="3"/>
      <c r="CT17" s="3"/>
      <c r="CU17" s="280" t="str">
        <f>IF(CV17="","",VLOOKUP(CV17,リスト!$V$5:$W$6,2,FALSE))</f>
        <v/>
      </c>
      <c r="CV17" s="3"/>
      <c r="CW17" s="280" t="str">
        <f>IF(CX17="","",VLOOKUP(CX17,リスト!$X$5:$Y$6,2,FALSE))</f>
        <v/>
      </c>
      <c r="CX17" s="3"/>
      <c r="CY17" s="77"/>
      <c r="CZ17" s="77"/>
      <c r="DA17" s="75"/>
      <c r="DB17" s="75"/>
      <c r="DC17" s="75"/>
      <c r="DD17" s="75"/>
      <c r="DE17" s="280" t="str">
        <f>IF(DF17="","",VLOOKUP(DF17,リスト!$Z$5:$AA$10,2,FALSE))</f>
        <v/>
      </c>
      <c r="DF17" s="3"/>
      <c r="DG17" s="280" t="str">
        <f>IF(DH17="","",VLOOKUP(DH17,リスト!$AB$5:$AC$12,2,FALSE))</f>
        <v/>
      </c>
      <c r="DH17" s="63"/>
      <c r="DI17" s="280" t="str">
        <f>IF(DJ17="","",VLOOKUP(DJ17,リスト!$AD$5:$AE$7,2,FALSE))</f>
        <v/>
      </c>
      <c r="DJ17" s="3"/>
      <c r="DK17" s="280" t="str">
        <f>IF(DL17="","",VLOOKUP(DL17,リスト!$AF$5:$AG$10,2,FALSE))</f>
        <v/>
      </c>
      <c r="DL17" s="3"/>
      <c r="DM17" s="280" t="str">
        <f>IF(DN17="","",VLOOKUP(DN17,リスト!$AH$5:$AI$6,2,FALSE))</f>
        <v/>
      </c>
      <c r="DN17" s="3"/>
      <c r="DO17" s="280" t="str">
        <f>IF(DP17="","",VLOOKUP(DP17,リスト!$AJ$5:$AK$6,2,FALSE))</f>
        <v/>
      </c>
      <c r="DP17" s="3"/>
      <c r="DQ17" s="280" t="str">
        <f>IF(DR17="","",VLOOKUP(DR17,リスト!$AL$5:$AM$7,2,FALSE))</f>
        <v/>
      </c>
      <c r="DR17" s="3"/>
      <c r="DS17" s="13"/>
      <c r="DT17" s="85"/>
      <c r="DU17" s="85"/>
      <c r="DV17" s="281" t="str">
        <f>IF(DW17="","",VLOOKUP(DW17,リスト!$AN$5:$AO$6,2,FALSE))</f>
        <v/>
      </c>
      <c r="DW17" s="13"/>
      <c r="DX17" s="341"/>
      <c r="DY17" s="345"/>
      <c r="DZ17" s="341"/>
      <c r="EA17" s="345"/>
      <c r="EB17" s="280" t="str">
        <f>IF(EC17="","",VLOOKUP(EC17,リスト!$AW$5:$AX$8,2,FALSE))</f>
        <v/>
      </c>
      <c r="EC17" s="3"/>
      <c r="ED17" s="85"/>
      <c r="EE17" s="280" t="str">
        <f>IF(EF17="","",VLOOKUP(EF17,リスト!$AY$5:$AZ$10,2,FALSE))</f>
        <v/>
      </c>
      <c r="EF17" s="3"/>
      <c r="EG17" s="280" t="str">
        <f>IF(EH17="","",VLOOKUP(EH17,リスト!$BA$5:$BB$10,2,FALSE))</f>
        <v/>
      </c>
      <c r="EH17" s="3"/>
      <c r="EI17" s="280" t="str">
        <f>IF(EJ17="","",VLOOKUP(EJ17,リスト!$BC$5:$BD$10,2,FALSE))</f>
        <v/>
      </c>
      <c r="EJ17" s="3"/>
      <c r="EK17" s="280" t="str">
        <f>IF(EL17="","",VLOOKUP(EL17,リスト!$BE$5:$BF$10,2,FALSE))</f>
        <v/>
      </c>
      <c r="EL17" s="3"/>
      <c r="EM17" s="78"/>
      <c r="EN17" s="73"/>
      <c r="EO17" s="73"/>
      <c r="EP17" s="13"/>
      <c r="EQ17" s="13"/>
      <c r="ER17" s="280" t="str">
        <f>IF(ES17="","",VLOOKUP(ES17,リスト!$BG$5:$BH$10,2,FALSE))</f>
        <v/>
      </c>
      <c r="ES17" s="13"/>
      <c r="ET17" s="13"/>
      <c r="EU17" s="13"/>
      <c r="EV17" s="13"/>
      <c r="EW17" s="13"/>
      <c r="EX17" s="81"/>
      <c r="EY17" s="81"/>
      <c r="EZ17" s="26"/>
      <c r="FA17" s="281" t="str">
        <f>IF($EZ17="","",INDEX(リスト!$BI$5:$BJ$40,MATCH($EZ17,リスト!$BJ$5:$BJ$40,0),1))</f>
        <v/>
      </c>
      <c r="FB17" s="280" t="str">
        <f>IF(FC17="","",VLOOKUP(FC17,リスト!$BK:$BL,2,FALSE))</f>
        <v/>
      </c>
      <c r="FC17" s="13"/>
      <c r="FD17" s="331"/>
      <c r="FE17" s="3"/>
      <c r="FF17" s="280" t="str">
        <f>IF(FG17="","",VLOOKUP(FG17,リスト!$BO$5:$BP$6,2,FALSE))</f>
        <v/>
      </c>
      <c r="FG17" s="3"/>
      <c r="FH17" s="280" t="str">
        <f>IF(FI17="","",VLOOKUP(FI17,リスト!$BQ$5:$BR$8,2,FALSE))</f>
        <v/>
      </c>
      <c r="FI17" s="3"/>
      <c r="FJ17" s="282"/>
      <c r="FK17" s="280" t="str">
        <f>IF(FL17="","",VLOOKUP(FL17,リスト!$BS$5:$BT$6,2,FALSE))</f>
        <v/>
      </c>
      <c r="FL17" s="63"/>
      <c r="FM17" s="13"/>
      <c r="FN17" s="13"/>
      <c r="FO17" s="13"/>
      <c r="FP17" s="283">
        <f t="shared" si="6"/>
        <v>1</v>
      </c>
      <c r="FQ17" s="283">
        <f t="shared" si="6"/>
        <v>1</v>
      </c>
      <c r="FR17" s="13"/>
      <c r="FS17" s="85"/>
      <c r="FT17" s="85"/>
      <c r="FU17" s="281" t="str">
        <f t="shared" si="7"/>
        <v>D</v>
      </c>
      <c r="FV17" s="280" t="str">
        <f>IF(FW17="","",VLOOKUP(FW17,リスト!$BV$5:$BW$10,2,FALSE))</f>
        <v/>
      </c>
      <c r="FW17" s="26"/>
      <c r="FX17" s="282" t="str">
        <f t="shared" si="8"/>
        <v>X</v>
      </c>
      <c r="FY17" s="280" t="str">
        <f>IF(FZ17="","",VLOOKUP(FZ17,リスト!$BX$5:$BY$6,2,FALSE))</f>
        <v/>
      </c>
      <c r="FZ17" s="3"/>
      <c r="GA17" s="280" t="str">
        <f>IF(GB17="","",VLOOKUP(GB17,リスト!$BZ$5:$CA$6,2,FALSE))</f>
        <v/>
      </c>
      <c r="GB17" s="13"/>
      <c r="GC17" s="281" t="str">
        <f>IF(GD17="","",VLOOKUP(GD17,リスト!$CB$5:$CC$6,2,FALSE))</f>
        <v/>
      </c>
      <c r="GD17" s="13"/>
      <c r="GE17" s="13"/>
      <c r="GF17" s="13"/>
      <c r="GG17" s="75"/>
      <c r="GH17" s="281" t="str">
        <f t="shared" si="9"/>
        <v/>
      </c>
      <c r="GI17" s="128"/>
      <c r="GJ17" s="281" t="str">
        <f>IF(GK17="","",VLOOKUP(GK17,リスト!$CD$5:$CE$6,2,FALSE))</f>
        <v/>
      </c>
      <c r="GK17" s="13"/>
      <c r="GL17" s="281" t="str">
        <f>IF(GM17="","",VLOOKUP(GM17,リスト!$CF$5:$CG$5,2,FALSE))</f>
        <v/>
      </c>
      <c r="GM17" s="26"/>
      <c r="GN17" s="280" t="str">
        <f>IF(GO17="","",VLOOKUP(GO17,リスト!$CH$5:$CI$5,2,FALSE))</f>
        <v/>
      </c>
      <c r="GO17" s="284"/>
      <c r="GP17" s="284"/>
      <c r="GQ17" s="284"/>
      <c r="GR17" s="284"/>
      <c r="GS17" s="284"/>
      <c r="GT17" s="284"/>
      <c r="GU17" s="284"/>
      <c r="GV17" s="284"/>
      <c r="GW17" s="284"/>
      <c r="GX17" s="285"/>
    </row>
    <row r="18" spans="2:206" s="177" customFormat="1" ht="24.75" customHeight="1" outlineLevel="1">
      <c r="B18" s="286" t="str">
        <f>IF(明細!B12="","",明細!B12)</f>
        <v>5</v>
      </c>
      <c r="C18" s="287" t="str">
        <f>IF(明細!C12="","",明細!C12)</f>
        <v>ＨＤＤ</v>
      </c>
      <c r="D18" s="265" t="str">
        <f>IF(明細!D12="","",明細!D12)</f>
        <v>-</v>
      </c>
      <c r="E18" s="265" t="str">
        <f>IF(明細!E12="","",明細!E12)</f>
        <v/>
      </c>
      <c r="F18" s="265" t="str">
        <f>IF(明細!F12="","",明細!F12)</f>
        <v>NTT･Tech</v>
      </c>
      <c r="G18" s="265" t="str">
        <f>IF(明細!G12="","",明細!G12)</f>
        <v>691017529</v>
      </c>
      <c r="H18" s="265" t="str">
        <f>IF(明細!H12="","",明細!H12)</f>
        <v>5010401056882</v>
      </c>
      <c r="I18" s="265" t="str">
        <f>IF(明細!I12="","",明細!I12)</f>
        <v/>
      </c>
      <c r="J18" s="265" t="str">
        <f>IF(明細!J12="","",明細!J12)</f>
        <v>ＢＬ０００3-12345</v>
      </c>
      <c r="K18" s="265" t="str">
        <f>IF(明細!K12="","",明細!K12)</f>
        <v/>
      </c>
      <c r="L18" s="265" t="str">
        <f>IF(明細!L12="","",明細!L12)</f>
        <v/>
      </c>
      <c r="M18" s="265" t="str">
        <f>IF(明細!M12="","",明細!M12)</f>
        <v/>
      </c>
      <c r="N18" s="265" t="str">
        <f>IF(明細!N12="","",明細!N12)</f>
        <v/>
      </c>
      <c r="O18" s="265" t="str">
        <f>IF(明細!O12="","",明細!O12)</f>
        <v/>
      </c>
      <c r="P18" s="265" t="str">
        <f>IF(明細!P12="","",明細!P12)</f>
        <v/>
      </c>
      <c r="Q18" s="265" t="str">
        <f>IF(明細!Q12="","",明細!Q12)</f>
        <v/>
      </c>
      <c r="R18" s="289" t="str">
        <f>IF(明細!R12="","",明細!R12)</f>
        <v/>
      </c>
      <c r="S18" s="291" t="str">
        <f>IF(明細!S12="","",明細!S12)</f>
        <v/>
      </c>
      <c r="T18" s="291" t="str">
        <f>IF(明細!T12="","",明細!T12)</f>
        <v/>
      </c>
      <c r="U18" s="291">
        <f>IF(明細!U12="","",明細!U12)</f>
        <v>1</v>
      </c>
      <c r="V18" s="292" t="str">
        <f>IF(明細!V12="","",明細!V12)</f>
        <v>個</v>
      </c>
      <c r="W18" s="292" t="str">
        <f>IF(明細!W12="","",明細!W12)</f>
        <v/>
      </c>
      <c r="X18" s="293">
        <f>IF(明細!X12="","",明細!X12)</f>
        <v>10000</v>
      </c>
      <c r="Y18" s="134">
        <f>IF(明細!Y12="","",明細!Y12)</f>
        <v>10000</v>
      </c>
      <c r="Z18" s="135">
        <f>IF(明細!Z12="","",明細!Z12)</f>
        <v>0.8</v>
      </c>
      <c r="AA18" s="134" t="str">
        <f>IF(明細!AA12="","",明細!AA12)</f>
        <v/>
      </c>
      <c r="AB18" s="303" t="str">
        <f>IF(明細!AB12="","",明細!AB12)</f>
        <v/>
      </c>
      <c r="AC18" s="134">
        <f>IF(明細!AC12="","",明細!AC12)</f>
        <v>8000</v>
      </c>
      <c r="AD18" s="183">
        <f>IF(明細!AD12="","",明細!AD12)</f>
        <v>8000</v>
      </c>
      <c r="AE18" s="184">
        <f>IF(明細!AE12="","",明細!AE12)</f>
        <v>0.1</v>
      </c>
      <c r="AF18" s="185">
        <f>IF(明細!AF12="","",明細!AF12)</f>
        <v>0</v>
      </c>
      <c r="AG18" s="186">
        <f>IF(明細!AG12="","",明細!AG12)</f>
        <v>8000</v>
      </c>
      <c r="AH18" s="186">
        <f>IF(明細!AH12="","",明細!AH12)</f>
        <v>8000</v>
      </c>
      <c r="AI18" s="187">
        <f>IF(明細!AI12="","",明細!AI12)</f>
        <v>8800</v>
      </c>
      <c r="AJ18" s="296" t="str">
        <f>IF(明細!AJ12="","",明細!AJ12)</f>
        <v/>
      </c>
      <c r="AK18" s="297" t="str">
        <f>IF(明細!AK12="","",明細!AK12)</f>
        <v/>
      </c>
      <c r="AL18" s="298" t="str">
        <f>IF(明細!AL12="","",明細!AL12)</f>
        <v>-</v>
      </c>
      <c r="AM18" s="299" t="str">
        <f>IF(明細!AM12="","",明細!AM12)</f>
        <v/>
      </c>
      <c r="AN18" s="300" t="str">
        <f>IF(明細!AN12="","",明細!AN12)</f>
        <v/>
      </c>
      <c r="AO18" s="300" t="str">
        <f>IF(明細!AO12="","",明細!AO12)</f>
        <v/>
      </c>
      <c r="AP18" s="300" t="str">
        <f>IF(明細!AP12="","",明細!AP12)</f>
        <v/>
      </c>
      <c r="AQ18" s="301" t="str">
        <f>IF(明細!AQ12="","",明細!AQ12)</f>
        <v/>
      </c>
      <c r="AR18" s="302" t="str">
        <f>IF(明細!AR12="","",明細!AR12)</f>
        <v/>
      </c>
      <c r="AU18" s="360"/>
      <c r="AV18" s="368"/>
      <c r="AW18" s="446" t="str">
        <f>IF(明細!AV12="","",明細!AV12)</f>
        <v>G000131424</v>
      </c>
      <c r="AX18" s="419" t="str">
        <f>IF(明細!AT12="","",明細!AT12)</f>
        <v>03260000000000</v>
      </c>
      <c r="AY18" s="280" t="str">
        <f>IF($AX18="","",VLOOKUP($AX18,リスト!$CL:$CM,2,FALSE))</f>
        <v>役務_ロイヤリティ、手数料_分類無_分類無</v>
      </c>
      <c r="AZ18" s="3"/>
      <c r="BA18" s="280" t="str">
        <f>IF(BB18="","",VLOOKUP(BB18,リスト!$K:$L,2,FALSE))</f>
        <v/>
      </c>
      <c r="BB18" s="3"/>
      <c r="BC18" s="3"/>
      <c r="BD18" s="87"/>
      <c r="BE18" s="280" t="str">
        <f>IF(BF18="","",VLOOKUP(BF18,リスト!$I:$J,2,FALSE))</f>
        <v/>
      </c>
      <c r="BF18" s="3"/>
      <c r="BG18" s="280" t="str">
        <f>IF(BH18="","",VLOOKUP(BH18,リスト!$M:$N,2,FALSE))</f>
        <v/>
      </c>
      <c r="BH18" s="282"/>
      <c r="BI18" s="280" t="str">
        <f>IF(BJ18="","",VLOOKUP(BJ18,リスト!$O:$P,2,FALSE))</f>
        <v/>
      </c>
      <c r="BJ18" s="24"/>
      <c r="BM18" s="451" t="str">
        <f>IF(明細!AV12="","",明細!AV12)</f>
        <v>G000131424</v>
      </c>
      <c r="BN18" s="453" t="str">
        <f>IF(明細!AT12="","",明細!AT12)</f>
        <v>03260000000000</v>
      </c>
      <c r="BO18" s="280" t="str">
        <f>IF($BN18="","",VLOOKUP($BN18,リスト!$CL:$CM,2,FALSE))</f>
        <v>役務_ロイヤリティ、手数料_分類無_分類無</v>
      </c>
      <c r="BP18" s="280" t="str">
        <f>IF(BQ18="","",VLOOKUP(BQ18,リスト!$K$5:$L$7,2,FALSE))</f>
        <v/>
      </c>
      <c r="BQ18" s="13"/>
      <c r="BR18" s="13"/>
      <c r="BS18" s="47"/>
      <c r="BT18" s="280" t="str">
        <f>IF(BU18="","",VLOOKUP(BU18,リスト!I9:J27,2,FALSE))</f>
        <v/>
      </c>
      <c r="BU18" s="13"/>
      <c r="BV18" s="13"/>
      <c r="BW18" s="282"/>
      <c r="BX18" s="282"/>
      <c r="BY18" s="280" t="str">
        <f>IF(BZ18="","",VLOOKUP(BZ18,リスト!$S$5:$T$6,2,FALSE))</f>
        <v/>
      </c>
      <c r="BZ18" s="3"/>
      <c r="CA18" s="3"/>
      <c r="CB18" s="81"/>
      <c r="CC18" s="280" t="str">
        <f t="shared" si="3"/>
        <v>G</v>
      </c>
      <c r="CD18" s="83"/>
      <c r="CE18" s="83"/>
      <c r="CF18" s="83"/>
      <c r="CG18" s="83"/>
      <c r="CH18" s="282" t="str">
        <f t="shared" si="4"/>
        <v>MM</v>
      </c>
      <c r="CI18" s="83"/>
      <c r="CJ18" s="280" t="str">
        <f t="shared" si="5"/>
        <v>MM3</v>
      </c>
      <c r="CK18" s="87"/>
      <c r="CL18" s="78"/>
      <c r="CM18" s="83"/>
      <c r="CN18" s="83"/>
      <c r="CO18" s="83"/>
      <c r="CP18" s="280" t="str">
        <f t="shared" ref="CP18:CP81" si="10">IF($B18="","","MM")</f>
        <v>MM</v>
      </c>
      <c r="CQ18" s="81"/>
      <c r="CR18" s="280" t="str">
        <f t="shared" ref="CR18:CR81" si="11">IF($B18="","","MM3")</f>
        <v>MM3</v>
      </c>
      <c r="CS18" s="3"/>
      <c r="CT18" s="3"/>
      <c r="CU18" s="280" t="str">
        <f>IF(CV18="","",VLOOKUP(CV18,リスト!$V$5:$W$6,2,FALSE))</f>
        <v/>
      </c>
      <c r="CV18" s="3"/>
      <c r="CW18" s="280" t="str">
        <f>IF(CX18="","",VLOOKUP(CX18,リスト!$X$5:$Y$6,2,FALSE))</f>
        <v/>
      </c>
      <c r="CX18" s="3"/>
      <c r="CY18" s="77"/>
      <c r="CZ18" s="77"/>
      <c r="DA18" s="75"/>
      <c r="DB18" s="75"/>
      <c r="DC18" s="75"/>
      <c r="DD18" s="75"/>
      <c r="DE18" s="280" t="str">
        <f>IF(DF18="","",VLOOKUP(DF18,リスト!$Z$5:$AA$10,2,FALSE))</f>
        <v/>
      </c>
      <c r="DF18" s="3"/>
      <c r="DG18" s="280" t="str">
        <f>IF(DH18="","",VLOOKUP(DH18,リスト!$AB$5:$AC$12,2,FALSE))</f>
        <v/>
      </c>
      <c r="DH18" s="63"/>
      <c r="DI18" s="280" t="str">
        <f>IF(DJ18="","",VLOOKUP(DJ18,リスト!$AD$5:$AE$7,2,FALSE))</f>
        <v/>
      </c>
      <c r="DJ18" s="3"/>
      <c r="DK18" s="280" t="str">
        <f>IF(DL18="","",VLOOKUP(DL18,リスト!$AF$5:$AG$10,2,FALSE))</f>
        <v/>
      </c>
      <c r="DL18" s="3"/>
      <c r="DM18" s="280" t="str">
        <f>IF(DN18="","",VLOOKUP(DN18,リスト!$AH$5:$AI$6,2,FALSE))</f>
        <v/>
      </c>
      <c r="DN18" s="3"/>
      <c r="DO18" s="280" t="str">
        <f>IF(DP18="","",VLOOKUP(DP18,リスト!$AJ$5:$AK$6,2,FALSE))</f>
        <v/>
      </c>
      <c r="DP18" s="3"/>
      <c r="DQ18" s="280" t="str">
        <f>IF(DR18="","",VLOOKUP(DR18,リスト!$AL$5:$AM$7,2,FALSE))</f>
        <v/>
      </c>
      <c r="DR18" s="3"/>
      <c r="DS18" s="13"/>
      <c r="DT18" s="85"/>
      <c r="DU18" s="85"/>
      <c r="DV18" s="281" t="str">
        <f>IF(DW18="","",VLOOKUP(DW18,リスト!$AN$5:$AO$6,2,FALSE))</f>
        <v/>
      </c>
      <c r="DW18" s="13"/>
      <c r="DX18" s="341"/>
      <c r="DY18" s="345"/>
      <c r="DZ18" s="341"/>
      <c r="EA18" s="345"/>
      <c r="EB18" s="280" t="str">
        <f>IF(EC18="","",VLOOKUP(EC18,リスト!$AW$5:$AX$8,2,FALSE))</f>
        <v/>
      </c>
      <c r="EC18" s="3"/>
      <c r="ED18" s="85"/>
      <c r="EE18" s="280" t="str">
        <f>IF(EF18="","",VLOOKUP(EF18,リスト!$AY$5:$AZ$10,2,FALSE))</f>
        <v/>
      </c>
      <c r="EF18" s="3"/>
      <c r="EG18" s="280" t="str">
        <f>IF(EH18="","",VLOOKUP(EH18,リスト!$BA$5:$BB$10,2,FALSE))</f>
        <v/>
      </c>
      <c r="EH18" s="3"/>
      <c r="EI18" s="280" t="str">
        <f>IF(EJ18="","",VLOOKUP(EJ18,リスト!$BC$5:$BD$10,2,FALSE))</f>
        <v/>
      </c>
      <c r="EJ18" s="3"/>
      <c r="EK18" s="280" t="str">
        <f>IF(EL18="","",VLOOKUP(EL18,リスト!$BE$5:$BF$10,2,FALSE))</f>
        <v/>
      </c>
      <c r="EL18" s="3"/>
      <c r="EM18" s="78"/>
      <c r="EN18" s="73"/>
      <c r="EO18" s="73"/>
      <c r="EP18" s="13"/>
      <c r="EQ18" s="13"/>
      <c r="ER18" s="280" t="str">
        <f>IF(ES18="","",VLOOKUP(ES18,リスト!$BG$5:$BH$10,2,FALSE))</f>
        <v/>
      </c>
      <c r="ES18" s="13"/>
      <c r="ET18" s="13"/>
      <c r="EU18" s="13"/>
      <c r="EV18" s="13"/>
      <c r="EW18" s="13"/>
      <c r="EX18" s="81"/>
      <c r="EY18" s="81"/>
      <c r="EZ18" s="26"/>
      <c r="FA18" s="281" t="str">
        <f>IF($EZ18="","",INDEX(リスト!$BI$5:$BJ$40,MATCH($EZ18,リスト!$BJ$5:$BJ$40,0),1))</f>
        <v/>
      </c>
      <c r="FB18" s="280" t="str">
        <f>IF(FC18="","",VLOOKUP(FC18,リスト!$BK:$BL,2,FALSE))</f>
        <v/>
      </c>
      <c r="FC18" s="13"/>
      <c r="FD18" s="331"/>
      <c r="FE18" s="3"/>
      <c r="FF18" s="280" t="str">
        <f>IF(FG18="","",VLOOKUP(FG18,リスト!$BO$5:$BP$6,2,FALSE))</f>
        <v/>
      </c>
      <c r="FG18" s="3"/>
      <c r="FH18" s="280" t="str">
        <f>IF(FI18="","",VLOOKUP(FI18,リスト!$BQ$5:$BR$8,2,FALSE))</f>
        <v/>
      </c>
      <c r="FI18" s="3"/>
      <c r="FJ18" s="282"/>
      <c r="FK18" s="280" t="str">
        <f>IF(FL18="","",VLOOKUP(FL18,リスト!$BS$5:$BT$6,2,FALSE))</f>
        <v/>
      </c>
      <c r="FL18" s="63"/>
      <c r="FM18" s="13"/>
      <c r="FN18" s="13"/>
      <c r="FO18" s="13"/>
      <c r="FP18" s="283">
        <f t="shared" si="6"/>
        <v>1</v>
      </c>
      <c r="FQ18" s="283">
        <f t="shared" si="6"/>
        <v>1</v>
      </c>
      <c r="FR18" s="13"/>
      <c r="FS18" s="85"/>
      <c r="FT18" s="85"/>
      <c r="FU18" s="281" t="str">
        <f t="shared" si="7"/>
        <v>D</v>
      </c>
      <c r="FV18" s="280" t="str">
        <f>IF(FW18="","",VLOOKUP(FW18,リスト!$BV$5:$BW$10,2,FALSE))</f>
        <v/>
      </c>
      <c r="FW18" s="26"/>
      <c r="FX18" s="282" t="str">
        <f t="shared" si="8"/>
        <v>X</v>
      </c>
      <c r="FY18" s="280" t="str">
        <f>IF(FZ18="","",VLOOKUP(FZ18,リスト!$BX$5:$BY$6,2,FALSE))</f>
        <v/>
      </c>
      <c r="FZ18" s="3"/>
      <c r="GA18" s="280" t="str">
        <f>IF(GB18="","",VLOOKUP(GB18,リスト!$BZ$5:$CA$6,2,FALSE))</f>
        <v/>
      </c>
      <c r="GB18" s="13"/>
      <c r="GC18" s="281" t="str">
        <f>IF(GD18="","",VLOOKUP(GD18,リスト!$CB$5:$CC$6,2,FALSE))</f>
        <v/>
      </c>
      <c r="GD18" s="13"/>
      <c r="GE18" s="13"/>
      <c r="GF18" s="13"/>
      <c r="GG18" s="75"/>
      <c r="GH18" s="281" t="str">
        <f t="shared" si="9"/>
        <v/>
      </c>
      <c r="GI18" s="128"/>
      <c r="GJ18" s="281" t="str">
        <f>IF(GK18="","",VLOOKUP(GK18,リスト!$CD$5:$CE$6,2,FALSE))</f>
        <v/>
      </c>
      <c r="GK18" s="13"/>
      <c r="GL18" s="281" t="str">
        <f>IF(GM18="","",VLOOKUP(GM18,リスト!$CF$5:$CG$5,2,FALSE))</f>
        <v/>
      </c>
      <c r="GM18" s="26"/>
      <c r="GN18" s="280" t="str">
        <f>IF(GO18="","",VLOOKUP(GO18,リスト!$CH$5:$CI$5,2,FALSE))</f>
        <v/>
      </c>
      <c r="GO18" s="284"/>
      <c r="GP18" s="284"/>
      <c r="GQ18" s="284"/>
      <c r="GR18" s="284"/>
      <c r="GS18" s="284"/>
      <c r="GT18" s="284"/>
      <c r="GU18" s="284"/>
      <c r="GV18" s="284"/>
      <c r="GW18" s="284"/>
      <c r="GX18" s="285"/>
    </row>
    <row r="19" spans="2:206" s="177" customFormat="1" ht="24.75" customHeight="1" outlineLevel="1">
      <c r="B19" s="286" t="str">
        <f>IF(明細!B13="","",明細!B13)</f>
        <v>6</v>
      </c>
      <c r="C19" s="287" t="str">
        <f>IF(明細!C13="","",明細!C13)</f>
        <v>ＨＤＤ_０１</v>
      </c>
      <c r="D19" s="265" t="str">
        <f>IF(明細!D13="","",明細!D13)</f>
        <v>-</v>
      </c>
      <c r="E19" s="265" t="str">
        <f>IF(明細!E13="","",明細!E13)</f>
        <v/>
      </c>
      <c r="F19" s="265" t="str">
        <f>IF(明細!F13="","",明細!F13)</f>
        <v>NTT･Tech</v>
      </c>
      <c r="G19" s="265" t="str">
        <f>IF(明細!G13="","",明細!G13)</f>
        <v>691017529</v>
      </c>
      <c r="H19" s="265" t="str">
        <f>IF(明細!H13="","",明細!H13)</f>
        <v>5010401056882</v>
      </c>
      <c r="I19" s="265" t="str">
        <f>IF(明細!I13="","",明細!I13)</f>
        <v/>
      </c>
      <c r="J19" s="265" t="str">
        <f>IF(明細!J13="","",明細!J13)</f>
        <v>令和４年１２３４５</v>
      </c>
      <c r="K19" s="265" t="str">
        <f>IF(明細!K13="","",明細!K13)</f>
        <v/>
      </c>
      <c r="L19" s="265" t="str">
        <f>IF(明細!L13="","",明細!L13)</f>
        <v/>
      </c>
      <c r="M19" s="265" t="str">
        <f>IF(明細!M13="","",明細!M13)</f>
        <v/>
      </c>
      <c r="N19" s="265" t="str">
        <f>IF(明細!N13="","",明細!N13)</f>
        <v/>
      </c>
      <c r="O19" s="265" t="str">
        <f>IF(明細!O13="","",明細!O13)</f>
        <v/>
      </c>
      <c r="P19" s="265" t="str">
        <f>IF(明細!P13="","",明細!P13)</f>
        <v/>
      </c>
      <c r="Q19" s="265" t="str">
        <f>IF(明細!Q13="","",明細!Q13)</f>
        <v/>
      </c>
      <c r="R19" s="289" t="str">
        <f>IF(明細!R13="","",明細!R13)</f>
        <v/>
      </c>
      <c r="S19" s="291" t="str">
        <f>IF(明細!S13="","",明細!S13)</f>
        <v/>
      </c>
      <c r="T19" s="291" t="str">
        <f>IF(明細!T13="","",明細!T13)</f>
        <v/>
      </c>
      <c r="U19" s="291">
        <f>IF(明細!U13="","",明細!U13)</f>
        <v>1</v>
      </c>
      <c r="V19" s="292" t="str">
        <f>IF(明細!V13="","",明細!V13)</f>
        <v>個</v>
      </c>
      <c r="W19" s="292" t="str">
        <f>IF(明細!W13="","",明細!W13)</f>
        <v/>
      </c>
      <c r="X19" s="293">
        <f>IF(明細!X13="","",明細!X13)</f>
        <v>10000</v>
      </c>
      <c r="Y19" s="134">
        <f>IF(明細!Y13="","",明細!Y13)</f>
        <v>10000</v>
      </c>
      <c r="Z19" s="135">
        <f>IF(明細!Z13="","",明細!Z13)</f>
        <v>0.7</v>
      </c>
      <c r="AA19" s="134" t="str">
        <f>IF(明細!AA13="","",明細!AA13)</f>
        <v/>
      </c>
      <c r="AB19" s="303" t="str">
        <f>IF(明細!AB13="","",明細!AB13)</f>
        <v/>
      </c>
      <c r="AC19" s="134">
        <f>IF(明細!AC13="","",明細!AC13)</f>
        <v>7000</v>
      </c>
      <c r="AD19" s="183">
        <f>IF(明細!AD13="","",明細!AD13)</f>
        <v>7000</v>
      </c>
      <c r="AE19" s="184">
        <f>IF(明細!AE13="","",明細!AE13)</f>
        <v>0.1</v>
      </c>
      <c r="AF19" s="185">
        <f>IF(明細!AF13="","",明細!AF13)</f>
        <v>0</v>
      </c>
      <c r="AG19" s="186">
        <f>IF(明細!AG13="","",明細!AG13)</f>
        <v>7000</v>
      </c>
      <c r="AH19" s="186">
        <f>IF(明細!AH13="","",明細!AH13)</f>
        <v>7000</v>
      </c>
      <c r="AI19" s="187">
        <f>IF(明細!AI13="","",明細!AI13)</f>
        <v>7700</v>
      </c>
      <c r="AJ19" s="296" t="str">
        <f>IF(明細!AJ13="","",明細!AJ13)</f>
        <v/>
      </c>
      <c r="AK19" s="297" t="str">
        <f>IF(明細!AK13="","",明細!AK13)</f>
        <v/>
      </c>
      <c r="AL19" s="298" t="str">
        <f>IF(明細!AL13="","",明細!AL13)</f>
        <v>-</v>
      </c>
      <c r="AM19" s="299" t="str">
        <f>IF(明細!AM13="","",明細!AM13)</f>
        <v/>
      </c>
      <c r="AN19" s="300" t="str">
        <f>IF(明細!AN13="","",明細!AN13)</f>
        <v/>
      </c>
      <c r="AO19" s="300" t="str">
        <f>IF(明細!AO13="","",明細!AO13)</f>
        <v/>
      </c>
      <c r="AP19" s="300" t="str">
        <f>IF(明細!AP13="","",明細!AP13)</f>
        <v/>
      </c>
      <c r="AQ19" s="301" t="str">
        <f>IF(明細!AQ13="","",明細!AQ13)</f>
        <v/>
      </c>
      <c r="AR19" s="302" t="str">
        <f>IF(明細!AR13="","",明細!AR13)</f>
        <v/>
      </c>
      <c r="AU19" s="360"/>
      <c r="AV19" s="368"/>
      <c r="AW19" s="446" t="str">
        <f>IF(明細!AV13="","",明細!AV13)</f>
        <v>G000131424</v>
      </c>
      <c r="AX19" s="419" t="str">
        <f>IF(明細!AT13="","",明細!AT13)</f>
        <v>03999900000000</v>
      </c>
      <c r="AY19" s="280" t="str">
        <f>IF($AX19="","",VLOOKUP($AX19,リスト!$CL:$CM,2,FALSE))</f>
        <v>役務_その他_その他_分類無</v>
      </c>
      <c r="AZ19" s="3"/>
      <c r="BA19" s="280" t="str">
        <f>IF(BB19="","",VLOOKUP(BB19,リスト!$K:$L,2,FALSE))</f>
        <v/>
      </c>
      <c r="BB19" s="3"/>
      <c r="BC19" s="3"/>
      <c r="BD19" s="87"/>
      <c r="BE19" s="280" t="str">
        <f>IF(BF19="","",VLOOKUP(BF19,リスト!$I:$J,2,FALSE))</f>
        <v/>
      </c>
      <c r="BF19" s="3"/>
      <c r="BG19" s="280" t="str">
        <f>IF(BH19="","",VLOOKUP(BH19,リスト!$M:$N,2,FALSE))</f>
        <v/>
      </c>
      <c r="BH19" s="282"/>
      <c r="BI19" s="280" t="str">
        <f>IF(BJ19="","",VLOOKUP(BJ19,リスト!$O:$P,2,FALSE))</f>
        <v/>
      </c>
      <c r="BJ19" s="24"/>
      <c r="BM19" s="451" t="str">
        <f>IF(明細!AV13="","",明細!AV13)</f>
        <v>G000131424</v>
      </c>
      <c r="BN19" s="453" t="str">
        <f>IF(明細!AT13="","",明細!AT13)</f>
        <v>03999900000000</v>
      </c>
      <c r="BO19" s="280" t="str">
        <f>IF($BN19="","",VLOOKUP($BN19,リスト!$CL:$CM,2,FALSE))</f>
        <v>役務_その他_その他_分類無</v>
      </c>
      <c r="BP19" s="280" t="str">
        <f>IF(BQ19="","",VLOOKUP(BQ19,リスト!$K$5:$L$7,2,FALSE))</f>
        <v/>
      </c>
      <c r="BQ19" s="13"/>
      <c r="BR19" s="13"/>
      <c r="BS19" s="47"/>
      <c r="BT19" s="280" t="str">
        <f>IF(BU19="","",VLOOKUP(BU19,リスト!I10:J28,2,FALSE))</f>
        <v/>
      </c>
      <c r="BU19" s="13"/>
      <c r="BV19" s="13"/>
      <c r="BW19" s="282"/>
      <c r="BX19" s="282"/>
      <c r="BY19" s="280" t="str">
        <f>IF(BZ19="","",VLOOKUP(BZ19,リスト!$S$5:$T$6,2,FALSE))</f>
        <v/>
      </c>
      <c r="BZ19" s="3"/>
      <c r="CA19" s="3"/>
      <c r="CB19" s="81"/>
      <c r="CC19" s="280" t="str">
        <f t="shared" si="3"/>
        <v>G</v>
      </c>
      <c r="CD19" s="83"/>
      <c r="CE19" s="83"/>
      <c r="CF19" s="83"/>
      <c r="CG19" s="83"/>
      <c r="CH19" s="282" t="str">
        <f t="shared" si="4"/>
        <v>MM</v>
      </c>
      <c r="CI19" s="83"/>
      <c r="CJ19" s="280" t="str">
        <f t="shared" si="5"/>
        <v>MM3</v>
      </c>
      <c r="CK19" s="87"/>
      <c r="CL19" s="78"/>
      <c r="CM19" s="83"/>
      <c r="CN19" s="83"/>
      <c r="CO19" s="83"/>
      <c r="CP19" s="280" t="str">
        <f t="shared" si="10"/>
        <v>MM</v>
      </c>
      <c r="CQ19" s="81"/>
      <c r="CR19" s="280" t="str">
        <f t="shared" si="11"/>
        <v>MM3</v>
      </c>
      <c r="CS19" s="3"/>
      <c r="CT19" s="3"/>
      <c r="CU19" s="280" t="str">
        <f>IF(CV19="","",VLOOKUP(CV19,リスト!$V$5:$W$6,2,FALSE))</f>
        <v/>
      </c>
      <c r="CV19" s="3"/>
      <c r="CW19" s="280" t="str">
        <f>IF(CX19="","",VLOOKUP(CX19,リスト!$X$5:$Y$6,2,FALSE))</f>
        <v/>
      </c>
      <c r="CX19" s="3"/>
      <c r="CY19" s="77"/>
      <c r="CZ19" s="77"/>
      <c r="DA19" s="75"/>
      <c r="DB19" s="75"/>
      <c r="DC19" s="75"/>
      <c r="DD19" s="75"/>
      <c r="DE19" s="280" t="str">
        <f>IF(DF19="","",VLOOKUP(DF19,リスト!$Z$5:$AA$10,2,FALSE))</f>
        <v/>
      </c>
      <c r="DF19" s="3"/>
      <c r="DG19" s="280" t="str">
        <f>IF(DH19="","",VLOOKUP(DH19,リスト!$AB$5:$AC$12,2,FALSE))</f>
        <v/>
      </c>
      <c r="DH19" s="63"/>
      <c r="DI19" s="280" t="str">
        <f>IF(DJ19="","",VLOOKUP(DJ19,リスト!$AD$5:$AE$7,2,FALSE))</f>
        <v/>
      </c>
      <c r="DJ19" s="3"/>
      <c r="DK19" s="280" t="str">
        <f>IF(DL19="","",VLOOKUP(DL19,リスト!$AF$5:$AG$10,2,FALSE))</f>
        <v/>
      </c>
      <c r="DL19" s="3"/>
      <c r="DM19" s="280" t="str">
        <f>IF(DN19="","",VLOOKUP(DN19,リスト!$AH$5:$AI$6,2,FALSE))</f>
        <v/>
      </c>
      <c r="DN19" s="3"/>
      <c r="DO19" s="280" t="str">
        <f>IF(DP19="","",VLOOKUP(DP19,リスト!$AJ$5:$AK$6,2,FALSE))</f>
        <v/>
      </c>
      <c r="DP19" s="3"/>
      <c r="DQ19" s="280" t="str">
        <f>IF(DR19="","",VLOOKUP(DR19,リスト!$AL$5:$AM$7,2,FALSE))</f>
        <v/>
      </c>
      <c r="DR19" s="3"/>
      <c r="DS19" s="13"/>
      <c r="DT19" s="85"/>
      <c r="DU19" s="85"/>
      <c r="DV19" s="281" t="str">
        <f>IF(DW19="","",VLOOKUP(DW19,リスト!$AN$5:$AO$6,2,FALSE))</f>
        <v/>
      </c>
      <c r="DW19" s="13"/>
      <c r="DX19" s="341"/>
      <c r="DY19" s="345"/>
      <c r="DZ19" s="341"/>
      <c r="EA19" s="345"/>
      <c r="EB19" s="280" t="str">
        <f>IF(EC19="","",VLOOKUP(EC19,リスト!$AW$5:$AX$8,2,FALSE))</f>
        <v/>
      </c>
      <c r="EC19" s="3"/>
      <c r="ED19" s="85"/>
      <c r="EE19" s="280" t="str">
        <f>IF(EF19="","",VLOOKUP(EF19,リスト!$AY$5:$AZ$10,2,FALSE))</f>
        <v/>
      </c>
      <c r="EF19" s="3"/>
      <c r="EG19" s="280" t="str">
        <f>IF(EH19="","",VLOOKUP(EH19,リスト!$BA$5:$BB$10,2,FALSE))</f>
        <v/>
      </c>
      <c r="EH19" s="3"/>
      <c r="EI19" s="280" t="str">
        <f>IF(EJ19="","",VLOOKUP(EJ19,リスト!$BC$5:$BD$10,2,FALSE))</f>
        <v/>
      </c>
      <c r="EJ19" s="3"/>
      <c r="EK19" s="280" t="str">
        <f>IF(EL19="","",VLOOKUP(EL19,リスト!$BE$5:$BF$10,2,FALSE))</f>
        <v/>
      </c>
      <c r="EL19" s="3"/>
      <c r="EM19" s="78"/>
      <c r="EN19" s="73"/>
      <c r="EO19" s="73"/>
      <c r="EP19" s="13"/>
      <c r="EQ19" s="13"/>
      <c r="ER19" s="280" t="str">
        <f>IF(ES19="","",VLOOKUP(ES19,リスト!$BG$5:$BH$10,2,FALSE))</f>
        <v/>
      </c>
      <c r="ES19" s="13"/>
      <c r="ET19" s="13"/>
      <c r="EU19" s="13"/>
      <c r="EV19" s="13"/>
      <c r="EW19" s="13"/>
      <c r="EX19" s="81"/>
      <c r="EY19" s="81"/>
      <c r="EZ19" s="26"/>
      <c r="FA19" s="281" t="str">
        <f>IF($EZ19="","",INDEX(リスト!$BI$5:$BJ$40,MATCH($EZ19,リスト!$BJ$5:$BJ$40,0),1))</f>
        <v/>
      </c>
      <c r="FB19" s="280" t="str">
        <f>IF(FC19="","",VLOOKUP(FC19,リスト!$BK:$BL,2,FALSE))</f>
        <v/>
      </c>
      <c r="FC19" s="13"/>
      <c r="FD19" s="331"/>
      <c r="FE19" s="3"/>
      <c r="FF19" s="280" t="str">
        <f>IF(FG19="","",VLOOKUP(FG19,リスト!$BO$5:$BP$6,2,FALSE))</f>
        <v/>
      </c>
      <c r="FG19" s="3"/>
      <c r="FH19" s="280" t="str">
        <f>IF(FI19="","",VLOOKUP(FI19,リスト!$BQ$5:$BR$8,2,FALSE))</f>
        <v/>
      </c>
      <c r="FI19" s="3"/>
      <c r="FJ19" s="282"/>
      <c r="FK19" s="280" t="str">
        <f>IF(FL19="","",VLOOKUP(FL19,リスト!$BS$5:$BT$6,2,FALSE))</f>
        <v/>
      </c>
      <c r="FL19" s="63"/>
      <c r="FM19" s="13"/>
      <c r="FN19" s="13"/>
      <c r="FO19" s="13"/>
      <c r="FP19" s="283">
        <f t="shared" si="6"/>
        <v>1</v>
      </c>
      <c r="FQ19" s="283">
        <f t="shared" si="6"/>
        <v>1</v>
      </c>
      <c r="FR19" s="13"/>
      <c r="FS19" s="85"/>
      <c r="FT19" s="85"/>
      <c r="FU19" s="281" t="str">
        <f t="shared" si="7"/>
        <v>D</v>
      </c>
      <c r="FV19" s="280" t="str">
        <f>IF(FW19="","",VLOOKUP(FW19,リスト!$BV$5:$BW$10,2,FALSE))</f>
        <v/>
      </c>
      <c r="FW19" s="26"/>
      <c r="FX19" s="282" t="str">
        <f t="shared" si="8"/>
        <v>X</v>
      </c>
      <c r="FY19" s="280" t="str">
        <f>IF(FZ19="","",VLOOKUP(FZ19,リスト!$BX$5:$BY$6,2,FALSE))</f>
        <v/>
      </c>
      <c r="FZ19" s="3"/>
      <c r="GA19" s="280" t="str">
        <f>IF(GB19="","",VLOOKUP(GB19,リスト!$BZ$5:$CA$6,2,FALSE))</f>
        <v/>
      </c>
      <c r="GB19" s="13"/>
      <c r="GC19" s="281" t="str">
        <f>IF(GD19="","",VLOOKUP(GD19,リスト!$CB$5:$CC$6,2,FALSE))</f>
        <v/>
      </c>
      <c r="GD19" s="13"/>
      <c r="GE19" s="13"/>
      <c r="GF19" s="13"/>
      <c r="GG19" s="75"/>
      <c r="GH19" s="281" t="str">
        <f t="shared" si="9"/>
        <v/>
      </c>
      <c r="GI19" s="128"/>
      <c r="GJ19" s="281" t="str">
        <f>IF(GK19="","",VLOOKUP(GK19,リスト!$CD$5:$CE$6,2,FALSE))</f>
        <v/>
      </c>
      <c r="GK19" s="13"/>
      <c r="GL19" s="281" t="str">
        <f>IF(GM19="","",VLOOKUP(GM19,リスト!$CF$5:$CG$5,2,FALSE))</f>
        <v/>
      </c>
      <c r="GM19" s="26"/>
      <c r="GN19" s="280" t="str">
        <f>IF(GO19="","",VLOOKUP(GO19,リスト!$CH$5:$CI$5,2,FALSE))</f>
        <v/>
      </c>
      <c r="GO19" s="284"/>
      <c r="GP19" s="284"/>
      <c r="GQ19" s="284"/>
      <c r="GR19" s="284"/>
      <c r="GS19" s="284"/>
      <c r="GT19" s="284"/>
      <c r="GU19" s="284"/>
      <c r="GV19" s="284"/>
      <c r="GW19" s="284"/>
      <c r="GX19" s="285"/>
    </row>
    <row r="20" spans="2:206" s="177" customFormat="1" ht="24.75" customHeight="1" outlineLevel="1">
      <c r="B20" s="286" t="str">
        <f>IF(明細!B14="","",明細!B14)</f>
        <v>7</v>
      </c>
      <c r="C20" s="287" t="str">
        <f>IF(明細!C14="","",明細!C14)</f>
        <v>送料</v>
      </c>
      <c r="D20" s="265" t="str">
        <f>IF(明細!D14="","",明細!D14)</f>
        <v>-</v>
      </c>
      <c r="E20" s="265" t="str">
        <f>IF(明細!E14="","",明細!E14)</f>
        <v/>
      </c>
      <c r="F20" s="265" t="str">
        <f>IF(明細!F14="","",明細!F14)</f>
        <v>メーカー名なし</v>
      </c>
      <c r="G20" s="265" t="str">
        <f>IF(明細!G14="","",明細!G14)</f>
        <v>999999999</v>
      </c>
      <c r="H20" s="265" t="str">
        <f>IF(明細!H14="","",明細!H14)</f>
        <v/>
      </c>
      <c r="I20" s="265" t="str">
        <f>IF(明細!I14="","",明細!I14)</f>
        <v/>
      </c>
      <c r="J20" s="265" t="str">
        <f>IF(明細!J14="","",明細!J14)</f>
        <v>-</v>
      </c>
      <c r="K20" s="265" t="str">
        <f>IF(明細!K14="","",明細!K14)</f>
        <v/>
      </c>
      <c r="L20" s="265" t="str">
        <f>IF(明細!L14="","",明細!L14)</f>
        <v/>
      </c>
      <c r="M20" s="265" t="str">
        <f>IF(明細!M14="","",明細!M14)</f>
        <v/>
      </c>
      <c r="N20" s="265" t="str">
        <f>IF(明細!N14="","",明細!N14)</f>
        <v/>
      </c>
      <c r="O20" s="265" t="str">
        <f>IF(明細!O14="","",明細!O14)</f>
        <v/>
      </c>
      <c r="P20" s="265" t="str">
        <f>IF(明細!P14="","",明細!P14)</f>
        <v/>
      </c>
      <c r="Q20" s="265" t="str">
        <f>IF(明細!Q14="","",明細!Q14)</f>
        <v/>
      </c>
      <c r="R20" s="289" t="str">
        <f>IF(明細!R14="","",明細!R14)</f>
        <v/>
      </c>
      <c r="S20" s="291" t="str">
        <f>IF(明細!S14="","",明細!S14)</f>
        <v/>
      </c>
      <c r="T20" s="291" t="str">
        <f>IF(明細!T14="","",明細!T14)</f>
        <v/>
      </c>
      <c r="U20" s="291">
        <f>IF(明細!U14="","",明細!U14)</f>
        <v>1</v>
      </c>
      <c r="V20" s="292" t="str">
        <f>IF(明細!V14="","",明細!V14)</f>
        <v>個</v>
      </c>
      <c r="W20" s="292" t="str">
        <f>IF(明細!W14="","",明細!W14)</f>
        <v/>
      </c>
      <c r="X20" s="293">
        <f>IF(明細!X14="","",明細!X14)</f>
        <v>1</v>
      </c>
      <c r="Y20" s="134" t="str">
        <f>IF(明細!Y14="","",明細!Y14)</f>
        <v/>
      </c>
      <c r="Z20" s="135" t="str">
        <f>IF(明細!Z14="","",明細!Z14)</f>
        <v/>
      </c>
      <c r="AA20" s="134" t="str">
        <f>IF(明細!AA14="","",明細!AA14)</f>
        <v/>
      </c>
      <c r="AB20" s="303" t="str">
        <f>IF(明細!AB14="","",明細!AB14)</f>
        <v/>
      </c>
      <c r="AC20" s="134">
        <f>IF(明細!AC14="","",明細!AC14)</f>
        <v>0</v>
      </c>
      <c r="AD20" s="183">
        <f>IF(明細!AD14="","",明細!AD14)</f>
        <v>0</v>
      </c>
      <c r="AE20" s="184">
        <f>IF(明細!AE14="","",明細!AE14)</f>
        <v>0.1</v>
      </c>
      <c r="AF20" s="185">
        <f>IF(明細!AF14="","",明細!AF14)</f>
        <v>0</v>
      </c>
      <c r="AG20" s="186">
        <f>IF(明細!AG14="","",明細!AG14)</f>
        <v>0</v>
      </c>
      <c r="AH20" s="186">
        <f>IF(明細!AH14="","",明細!AH14)</f>
        <v>0</v>
      </c>
      <c r="AI20" s="187">
        <f>IF(明細!AI14="","",明細!AI14)</f>
        <v>0</v>
      </c>
      <c r="AJ20" s="296" t="str">
        <f>IF(明細!AJ14="","",明細!AJ14)</f>
        <v/>
      </c>
      <c r="AK20" s="297" t="str">
        <f>IF(明細!AK14="","",明細!AK14)</f>
        <v/>
      </c>
      <c r="AL20" s="298" t="str">
        <f>IF(明細!AL14="","",明細!AL14)</f>
        <v>-</v>
      </c>
      <c r="AM20" s="299" t="str">
        <f>IF(明細!AM14="","",明細!AM14)</f>
        <v/>
      </c>
      <c r="AN20" s="300" t="str">
        <f>IF(明細!AN14="","",明細!AN14)</f>
        <v/>
      </c>
      <c r="AO20" s="300" t="str">
        <f>IF(明細!AO14="","",明細!AO14)</f>
        <v/>
      </c>
      <c r="AP20" s="300" t="str">
        <f>IF(明細!AP14="","",明細!AP14)</f>
        <v/>
      </c>
      <c r="AQ20" s="301" t="str">
        <f>IF(明細!AQ14="","",明細!AQ14)</f>
        <v/>
      </c>
      <c r="AR20" s="302" t="str">
        <f>IF(明細!AR14="","",明細!AR14)</f>
        <v/>
      </c>
      <c r="AU20" s="360"/>
      <c r="AV20" s="368"/>
      <c r="AW20" s="446" t="str">
        <f>IF(明細!AV14="","",明細!AV14)</f>
        <v/>
      </c>
      <c r="AX20" s="419" t="str">
        <f>IF(明細!AT14="","",明細!AT14)</f>
        <v/>
      </c>
      <c r="AY20" s="280" t="str">
        <f>IF($AX20="","",VLOOKUP($AX20,リスト!$CL:$CM,2,FALSE))</f>
        <v/>
      </c>
      <c r="AZ20" s="3"/>
      <c r="BA20" s="280" t="str">
        <f>IF(BB20="","",VLOOKUP(BB20,リスト!$K:$L,2,FALSE))</f>
        <v/>
      </c>
      <c r="BB20" s="3"/>
      <c r="BC20" s="3"/>
      <c r="BD20" s="87"/>
      <c r="BE20" s="280" t="str">
        <f>IF(BF20="","",VLOOKUP(BF20,リスト!$I:$J,2,FALSE))</f>
        <v/>
      </c>
      <c r="BF20" s="3"/>
      <c r="BG20" s="280" t="str">
        <f>IF(BH20="","",VLOOKUP(BH20,リスト!$M:$N,2,FALSE))</f>
        <v/>
      </c>
      <c r="BH20" s="282"/>
      <c r="BI20" s="280" t="str">
        <f>IF(BJ20="","",VLOOKUP(BJ20,リスト!$O:$P,2,FALSE))</f>
        <v/>
      </c>
      <c r="BJ20" s="24"/>
      <c r="BM20" s="451" t="str">
        <f>IF(明細!AV14="","",明細!AV14)</f>
        <v/>
      </c>
      <c r="BN20" s="453" t="str">
        <f>IF(明細!AT14="","",明細!AT14)</f>
        <v/>
      </c>
      <c r="BO20" s="280" t="str">
        <f>IF($BN20="","",VLOOKUP($BN20,リスト!$CL:$CM,2,FALSE))</f>
        <v/>
      </c>
      <c r="BP20" s="280" t="str">
        <f>IF(BQ20="","",VLOOKUP(BQ20,リスト!$K$5:$L$7,2,FALSE))</f>
        <v/>
      </c>
      <c r="BQ20" s="13"/>
      <c r="BR20" s="13"/>
      <c r="BS20" s="47"/>
      <c r="BT20" s="280" t="str">
        <f>IF(BU20="","",VLOOKUP(BU20,リスト!I11:J29,2,FALSE))</f>
        <v/>
      </c>
      <c r="BU20" s="13"/>
      <c r="BV20" s="13"/>
      <c r="BW20" s="282"/>
      <c r="BX20" s="282"/>
      <c r="BY20" s="280" t="str">
        <f>IF(BZ20="","",VLOOKUP(BZ20,リスト!$S$5:$T$6,2,FALSE))</f>
        <v/>
      </c>
      <c r="BZ20" s="3"/>
      <c r="CA20" s="3"/>
      <c r="CB20" s="81"/>
      <c r="CC20" s="280" t="str">
        <f t="shared" si="3"/>
        <v>G</v>
      </c>
      <c r="CD20" s="83"/>
      <c r="CE20" s="83"/>
      <c r="CF20" s="83"/>
      <c r="CG20" s="83"/>
      <c r="CH20" s="282" t="str">
        <f t="shared" si="4"/>
        <v>MM</v>
      </c>
      <c r="CI20" s="83"/>
      <c r="CJ20" s="280" t="str">
        <f t="shared" si="5"/>
        <v>MM3</v>
      </c>
      <c r="CK20" s="87"/>
      <c r="CL20" s="78"/>
      <c r="CM20" s="83"/>
      <c r="CN20" s="83"/>
      <c r="CO20" s="83"/>
      <c r="CP20" s="280" t="str">
        <f t="shared" si="10"/>
        <v>MM</v>
      </c>
      <c r="CQ20" s="81"/>
      <c r="CR20" s="280" t="str">
        <f t="shared" si="11"/>
        <v>MM3</v>
      </c>
      <c r="CS20" s="3"/>
      <c r="CT20" s="3"/>
      <c r="CU20" s="280" t="str">
        <f>IF(CV20="","",VLOOKUP(CV20,リスト!$V$5:$W$6,2,FALSE))</f>
        <v/>
      </c>
      <c r="CV20" s="3"/>
      <c r="CW20" s="280" t="str">
        <f>IF(CX20="","",VLOOKUP(CX20,リスト!$X$5:$Y$6,2,FALSE))</f>
        <v/>
      </c>
      <c r="CX20" s="3"/>
      <c r="CY20" s="77"/>
      <c r="CZ20" s="77"/>
      <c r="DA20" s="75"/>
      <c r="DB20" s="75"/>
      <c r="DC20" s="75"/>
      <c r="DD20" s="75"/>
      <c r="DE20" s="280" t="str">
        <f>IF(DF20="","",VLOOKUP(DF20,リスト!$Z$5:$AA$10,2,FALSE))</f>
        <v/>
      </c>
      <c r="DF20" s="3"/>
      <c r="DG20" s="280" t="str">
        <f>IF(DH20="","",VLOOKUP(DH20,リスト!$AB$5:$AC$12,2,FALSE))</f>
        <v/>
      </c>
      <c r="DH20" s="63"/>
      <c r="DI20" s="280" t="str">
        <f>IF(DJ20="","",VLOOKUP(DJ20,リスト!$AD$5:$AE$7,2,FALSE))</f>
        <v/>
      </c>
      <c r="DJ20" s="3"/>
      <c r="DK20" s="280" t="str">
        <f>IF(DL20="","",VLOOKUP(DL20,リスト!$AF$5:$AG$10,2,FALSE))</f>
        <v/>
      </c>
      <c r="DL20" s="3"/>
      <c r="DM20" s="280" t="str">
        <f>IF(DN20="","",VLOOKUP(DN20,リスト!$AH$5:$AI$6,2,FALSE))</f>
        <v/>
      </c>
      <c r="DN20" s="3"/>
      <c r="DO20" s="280" t="str">
        <f>IF(DP20="","",VLOOKUP(DP20,リスト!$AJ$5:$AK$6,2,FALSE))</f>
        <v/>
      </c>
      <c r="DP20" s="3"/>
      <c r="DQ20" s="280" t="str">
        <f>IF(DR20="","",VLOOKUP(DR20,リスト!$AL$5:$AM$7,2,FALSE))</f>
        <v/>
      </c>
      <c r="DR20" s="3"/>
      <c r="DS20" s="13"/>
      <c r="DT20" s="85"/>
      <c r="DU20" s="85"/>
      <c r="DV20" s="281" t="str">
        <f>IF(DW20="","",VLOOKUP(DW20,リスト!$AN$5:$AO$6,2,FALSE))</f>
        <v/>
      </c>
      <c r="DW20" s="13"/>
      <c r="DX20" s="341"/>
      <c r="DY20" s="345"/>
      <c r="DZ20" s="341"/>
      <c r="EA20" s="345"/>
      <c r="EB20" s="280" t="str">
        <f>IF(EC20="","",VLOOKUP(EC20,リスト!$AW$5:$AX$8,2,FALSE))</f>
        <v/>
      </c>
      <c r="EC20" s="3"/>
      <c r="ED20" s="85"/>
      <c r="EE20" s="280" t="str">
        <f>IF(EF20="","",VLOOKUP(EF20,リスト!$AY$5:$AZ$10,2,FALSE))</f>
        <v/>
      </c>
      <c r="EF20" s="3"/>
      <c r="EG20" s="280" t="str">
        <f>IF(EH20="","",VLOOKUP(EH20,リスト!$BA$5:$BB$10,2,FALSE))</f>
        <v/>
      </c>
      <c r="EH20" s="3"/>
      <c r="EI20" s="280" t="str">
        <f>IF(EJ20="","",VLOOKUP(EJ20,リスト!$BC$5:$BD$10,2,FALSE))</f>
        <v/>
      </c>
      <c r="EJ20" s="3"/>
      <c r="EK20" s="280" t="str">
        <f>IF(EL20="","",VLOOKUP(EL20,リスト!$BE$5:$BF$10,2,FALSE))</f>
        <v/>
      </c>
      <c r="EL20" s="3"/>
      <c r="EM20" s="78"/>
      <c r="EN20" s="73"/>
      <c r="EO20" s="73"/>
      <c r="EP20" s="13"/>
      <c r="EQ20" s="13"/>
      <c r="ER20" s="280" t="str">
        <f>IF(ES20="","",VLOOKUP(ES20,リスト!$BG$5:$BH$10,2,FALSE))</f>
        <v/>
      </c>
      <c r="ES20" s="13"/>
      <c r="ET20" s="13"/>
      <c r="EU20" s="13"/>
      <c r="EV20" s="13"/>
      <c r="EW20" s="13"/>
      <c r="EX20" s="81"/>
      <c r="EY20" s="81"/>
      <c r="EZ20" s="26"/>
      <c r="FA20" s="281" t="str">
        <f>IF($EZ20="","",INDEX(リスト!$BI$5:$BJ$40,MATCH($EZ20,リスト!$BJ$5:$BJ$40,0),1))</f>
        <v/>
      </c>
      <c r="FB20" s="280" t="str">
        <f>IF(FC20="","",VLOOKUP(FC20,リスト!$BK:$BL,2,FALSE))</f>
        <v/>
      </c>
      <c r="FC20" s="13"/>
      <c r="FD20" s="331"/>
      <c r="FE20" s="3"/>
      <c r="FF20" s="280" t="str">
        <f>IF(FG20="","",VLOOKUP(FG20,リスト!$BO$5:$BP$6,2,FALSE))</f>
        <v/>
      </c>
      <c r="FG20" s="3"/>
      <c r="FH20" s="280" t="str">
        <f>IF(FI20="","",VLOOKUP(FI20,リスト!$BQ$5:$BR$8,2,FALSE))</f>
        <v/>
      </c>
      <c r="FI20" s="3"/>
      <c r="FJ20" s="282"/>
      <c r="FK20" s="280" t="str">
        <f>IF(FL20="","",VLOOKUP(FL20,リスト!$BS$5:$BT$6,2,FALSE))</f>
        <v/>
      </c>
      <c r="FL20" s="63"/>
      <c r="FM20" s="13"/>
      <c r="FN20" s="13"/>
      <c r="FO20" s="13"/>
      <c r="FP20" s="283">
        <f t="shared" si="6"/>
        <v>1</v>
      </c>
      <c r="FQ20" s="283">
        <f t="shared" si="6"/>
        <v>1</v>
      </c>
      <c r="FR20" s="13"/>
      <c r="FS20" s="85"/>
      <c r="FT20" s="85"/>
      <c r="FU20" s="281" t="str">
        <f t="shared" si="7"/>
        <v>D</v>
      </c>
      <c r="FV20" s="280" t="str">
        <f>IF(FW20="","",VLOOKUP(FW20,リスト!$BV$5:$BW$10,2,FALSE))</f>
        <v/>
      </c>
      <c r="FW20" s="26"/>
      <c r="FX20" s="282" t="str">
        <f t="shared" si="8"/>
        <v>X</v>
      </c>
      <c r="FY20" s="280" t="str">
        <f>IF(FZ20="","",VLOOKUP(FZ20,リスト!$BX$5:$BY$6,2,FALSE))</f>
        <v/>
      </c>
      <c r="FZ20" s="3"/>
      <c r="GA20" s="280" t="str">
        <f>IF(GB20="","",VLOOKUP(GB20,リスト!$BZ$5:$CA$6,2,FALSE))</f>
        <v/>
      </c>
      <c r="GB20" s="13"/>
      <c r="GC20" s="281" t="str">
        <f>IF(GD20="","",VLOOKUP(GD20,リスト!$CB$5:$CC$6,2,FALSE))</f>
        <v/>
      </c>
      <c r="GD20" s="13"/>
      <c r="GE20" s="13"/>
      <c r="GF20" s="13"/>
      <c r="GG20" s="75"/>
      <c r="GH20" s="281" t="str">
        <f t="shared" si="9"/>
        <v/>
      </c>
      <c r="GI20" s="128"/>
      <c r="GJ20" s="281" t="str">
        <f>IF(GK20="","",VLOOKUP(GK20,リスト!$CD$5:$CE$6,2,FALSE))</f>
        <v/>
      </c>
      <c r="GK20" s="13"/>
      <c r="GL20" s="281" t="str">
        <f>IF(GM20="","",VLOOKUP(GM20,リスト!$CF$5:$CG$5,2,FALSE))</f>
        <v/>
      </c>
      <c r="GM20" s="26"/>
      <c r="GN20" s="280" t="str">
        <f>IF(GO20="","",VLOOKUP(GO20,リスト!$CH$5:$CI$5,2,FALSE))</f>
        <v/>
      </c>
      <c r="GO20" s="284"/>
      <c r="GP20" s="284"/>
      <c r="GQ20" s="284"/>
      <c r="GR20" s="284"/>
      <c r="GS20" s="284"/>
      <c r="GT20" s="284"/>
      <c r="GU20" s="284"/>
      <c r="GV20" s="284"/>
      <c r="GW20" s="284"/>
      <c r="GX20" s="285"/>
    </row>
    <row r="21" spans="2:206" s="177" customFormat="1" ht="24.75" customHeight="1" outlineLevel="1">
      <c r="B21" s="286" t="str">
        <f>IF(明細!B15="","",明細!B15)</f>
        <v>8</v>
      </c>
      <c r="C21" s="287" t="str">
        <f>IF(明細!C15="","",明細!C15)</f>
        <v>諸経費</v>
      </c>
      <c r="D21" s="265" t="str">
        <f>IF(明細!D15="","",明細!D15)</f>
        <v>-</v>
      </c>
      <c r="E21" s="265" t="str">
        <f>IF(明細!E15="","",明細!E15)</f>
        <v/>
      </c>
      <c r="F21" s="265" t="str">
        <f>IF(明細!F15="","",明細!F15)</f>
        <v>メーカー名なし</v>
      </c>
      <c r="G21" s="265" t="str">
        <f>IF(明細!G15="","",明細!G15)</f>
        <v>999999999</v>
      </c>
      <c r="H21" s="265" t="str">
        <f>IF(明細!H15="","",明細!H15)</f>
        <v/>
      </c>
      <c r="I21" s="265" t="str">
        <f>IF(明細!I15="","",明細!I15)</f>
        <v/>
      </c>
      <c r="J21" s="265" t="str">
        <f>IF(明細!J15="","",明細!J15)</f>
        <v>-</v>
      </c>
      <c r="K21" s="265" t="str">
        <f>IF(明細!K15="","",明細!K15)</f>
        <v/>
      </c>
      <c r="L21" s="265" t="str">
        <f>IF(明細!L15="","",明細!L15)</f>
        <v/>
      </c>
      <c r="M21" s="265" t="str">
        <f>IF(明細!M15="","",明細!M15)</f>
        <v/>
      </c>
      <c r="N21" s="265" t="str">
        <f>IF(明細!N15="","",明細!N15)</f>
        <v/>
      </c>
      <c r="O21" s="265" t="str">
        <f>IF(明細!O15="","",明細!O15)</f>
        <v/>
      </c>
      <c r="P21" s="265" t="str">
        <f>IF(明細!P15="","",明細!P15)</f>
        <v/>
      </c>
      <c r="Q21" s="265" t="str">
        <f>IF(明細!Q15="","",明細!Q15)</f>
        <v/>
      </c>
      <c r="R21" s="289" t="str">
        <f>IF(明細!R15="","",明細!R15)</f>
        <v/>
      </c>
      <c r="S21" s="291" t="str">
        <f>IF(明細!S15="","",明細!S15)</f>
        <v/>
      </c>
      <c r="T21" s="291" t="str">
        <f>IF(明細!T15="","",明細!T15)</f>
        <v/>
      </c>
      <c r="U21" s="291">
        <f>IF(明細!U15="","",明細!U15)</f>
        <v>1</v>
      </c>
      <c r="V21" s="292" t="str">
        <f>IF(明細!V15="","",明細!V15)</f>
        <v>個</v>
      </c>
      <c r="W21" s="292" t="str">
        <f>IF(明細!W15="","",明細!W15)</f>
        <v/>
      </c>
      <c r="X21" s="293">
        <f>IF(明細!X15="","",明細!X15)</f>
        <v>1</v>
      </c>
      <c r="Y21" s="134" t="str">
        <f>IF(明細!Y15="","",明細!Y15)</f>
        <v/>
      </c>
      <c r="Z21" s="135" t="str">
        <f>IF(明細!Z15="","",明細!Z15)</f>
        <v/>
      </c>
      <c r="AA21" s="134" t="str">
        <f>IF(明細!AA15="","",明細!AA15)</f>
        <v/>
      </c>
      <c r="AB21" s="303" t="str">
        <f>IF(明細!AB15="","",明細!AB15)</f>
        <v/>
      </c>
      <c r="AC21" s="134">
        <f>IF(明細!AC15="","",明細!AC15)</f>
        <v>0</v>
      </c>
      <c r="AD21" s="183">
        <f>IF(明細!AD15="","",明細!AD15)</f>
        <v>0</v>
      </c>
      <c r="AE21" s="184">
        <f>IF(明細!AE15="","",明細!AE15)</f>
        <v>0.1</v>
      </c>
      <c r="AF21" s="185">
        <f>IF(明細!AF15="","",明細!AF15)</f>
        <v>0</v>
      </c>
      <c r="AG21" s="186">
        <f>IF(明細!AG15="","",明細!AG15)</f>
        <v>0</v>
      </c>
      <c r="AH21" s="186">
        <f>IF(明細!AH15="","",明細!AH15)</f>
        <v>0</v>
      </c>
      <c r="AI21" s="187">
        <f>IF(明細!AI15="","",明細!AI15)</f>
        <v>0</v>
      </c>
      <c r="AJ21" s="296" t="str">
        <f>IF(明細!AJ15="","",明細!AJ15)</f>
        <v/>
      </c>
      <c r="AK21" s="297" t="str">
        <f>IF(明細!AK15="","",明細!AK15)</f>
        <v/>
      </c>
      <c r="AL21" s="298" t="str">
        <f>IF(明細!AL15="","",明細!AL15)</f>
        <v>-</v>
      </c>
      <c r="AM21" s="299" t="str">
        <f>IF(明細!AM15="","",明細!AM15)</f>
        <v/>
      </c>
      <c r="AN21" s="300" t="str">
        <f>IF(明細!AN15="","",明細!AN15)</f>
        <v/>
      </c>
      <c r="AO21" s="300" t="str">
        <f>IF(明細!AO15="","",明細!AO15)</f>
        <v/>
      </c>
      <c r="AP21" s="300" t="str">
        <f>IF(明細!AP15="","",明細!AP15)</f>
        <v/>
      </c>
      <c r="AQ21" s="301" t="str">
        <f>IF(明細!AQ15="","",明細!AQ15)</f>
        <v/>
      </c>
      <c r="AR21" s="302" t="str">
        <f>IF(明細!AR15="","",明細!AR15)</f>
        <v/>
      </c>
      <c r="AU21" s="360"/>
      <c r="AV21" s="368"/>
      <c r="AW21" s="446" t="str">
        <f>IF(明細!AV15="","",明細!AV15)</f>
        <v/>
      </c>
      <c r="AX21" s="419" t="str">
        <f>IF(明細!AT15="","",明細!AT15)</f>
        <v/>
      </c>
      <c r="AY21" s="280" t="str">
        <f>IF($AX21="","",VLOOKUP($AX21,リスト!$CL:$CM,2,FALSE))</f>
        <v/>
      </c>
      <c r="AZ21" s="3"/>
      <c r="BA21" s="280" t="str">
        <f>IF(BB21="","",VLOOKUP(BB21,リスト!$K:$L,2,FALSE))</f>
        <v/>
      </c>
      <c r="BB21" s="3"/>
      <c r="BC21" s="3"/>
      <c r="BD21" s="87"/>
      <c r="BE21" s="280" t="str">
        <f>IF(BF21="","",VLOOKUP(BF21,リスト!$I:$J,2,FALSE))</f>
        <v/>
      </c>
      <c r="BF21" s="3"/>
      <c r="BG21" s="280" t="str">
        <f>IF(BH21="","",VLOOKUP(BH21,リスト!$M:$N,2,FALSE))</f>
        <v/>
      </c>
      <c r="BH21" s="282"/>
      <c r="BI21" s="280" t="str">
        <f>IF(BJ21="","",VLOOKUP(BJ21,リスト!$O:$P,2,FALSE))</f>
        <v/>
      </c>
      <c r="BJ21" s="24"/>
      <c r="BM21" s="451" t="str">
        <f>IF(明細!AV15="","",明細!AV15)</f>
        <v/>
      </c>
      <c r="BN21" s="453" t="str">
        <f>IF(明細!AT15="","",明細!AT15)</f>
        <v/>
      </c>
      <c r="BO21" s="280" t="str">
        <f>IF($BN21="","",VLOOKUP($BN21,リスト!$CL:$CM,2,FALSE))</f>
        <v/>
      </c>
      <c r="BP21" s="280" t="str">
        <f>IF(BQ21="","",VLOOKUP(BQ21,リスト!$K$5:$L$7,2,FALSE))</f>
        <v/>
      </c>
      <c r="BQ21" s="13"/>
      <c r="BR21" s="13"/>
      <c r="BS21" s="47"/>
      <c r="BT21" s="280" t="str">
        <f>IF(BU21="","",VLOOKUP(BU21,リスト!I12:J30,2,FALSE))</f>
        <v/>
      </c>
      <c r="BU21" s="13"/>
      <c r="BV21" s="13"/>
      <c r="BW21" s="282"/>
      <c r="BX21" s="282"/>
      <c r="BY21" s="280" t="str">
        <f>IF(BZ21="","",VLOOKUP(BZ21,リスト!$S$5:$T$6,2,FALSE))</f>
        <v/>
      </c>
      <c r="BZ21" s="3"/>
      <c r="CA21" s="3"/>
      <c r="CB21" s="81"/>
      <c r="CC21" s="280" t="str">
        <f t="shared" si="3"/>
        <v>G</v>
      </c>
      <c r="CD21" s="83"/>
      <c r="CE21" s="83"/>
      <c r="CF21" s="83"/>
      <c r="CG21" s="83"/>
      <c r="CH21" s="282" t="str">
        <f t="shared" si="4"/>
        <v>MM</v>
      </c>
      <c r="CI21" s="83"/>
      <c r="CJ21" s="280" t="str">
        <f t="shared" si="5"/>
        <v>MM3</v>
      </c>
      <c r="CK21" s="87"/>
      <c r="CL21" s="78"/>
      <c r="CM21" s="83"/>
      <c r="CN21" s="83"/>
      <c r="CO21" s="83"/>
      <c r="CP21" s="280" t="str">
        <f t="shared" si="10"/>
        <v>MM</v>
      </c>
      <c r="CQ21" s="81"/>
      <c r="CR21" s="280" t="str">
        <f t="shared" si="11"/>
        <v>MM3</v>
      </c>
      <c r="CS21" s="3"/>
      <c r="CT21" s="3"/>
      <c r="CU21" s="280" t="str">
        <f>IF(CV21="","",VLOOKUP(CV21,リスト!$V$5:$W$6,2,FALSE))</f>
        <v/>
      </c>
      <c r="CV21" s="3"/>
      <c r="CW21" s="280" t="str">
        <f>IF(CX21="","",VLOOKUP(CX21,リスト!$X$5:$Y$6,2,FALSE))</f>
        <v/>
      </c>
      <c r="CX21" s="3"/>
      <c r="CY21" s="77"/>
      <c r="CZ21" s="77"/>
      <c r="DA21" s="75"/>
      <c r="DB21" s="75"/>
      <c r="DC21" s="75"/>
      <c r="DD21" s="75"/>
      <c r="DE21" s="280" t="str">
        <f>IF(DF21="","",VLOOKUP(DF21,リスト!$Z$5:$AA$10,2,FALSE))</f>
        <v/>
      </c>
      <c r="DF21" s="3"/>
      <c r="DG21" s="280" t="str">
        <f>IF(DH21="","",VLOOKUP(DH21,リスト!$AB$5:$AC$12,2,FALSE))</f>
        <v/>
      </c>
      <c r="DH21" s="63"/>
      <c r="DI21" s="280" t="str">
        <f>IF(DJ21="","",VLOOKUP(DJ21,リスト!$AD$5:$AE$7,2,FALSE))</f>
        <v/>
      </c>
      <c r="DJ21" s="3"/>
      <c r="DK21" s="280" t="str">
        <f>IF(DL21="","",VLOOKUP(DL21,リスト!$AF$5:$AG$10,2,FALSE))</f>
        <v/>
      </c>
      <c r="DL21" s="3"/>
      <c r="DM21" s="280" t="str">
        <f>IF(DN21="","",VLOOKUP(DN21,リスト!$AH$5:$AI$6,2,FALSE))</f>
        <v/>
      </c>
      <c r="DN21" s="3"/>
      <c r="DO21" s="280" t="str">
        <f>IF(DP21="","",VLOOKUP(DP21,リスト!$AJ$5:$AK$6,2,FALSE))</f>
        <v/>
      </c>
      <c r="DP21" s="3"/>
      <c r="DQ21" s="280" t="str">
        <f>IF(DR21="","",VLOOKUP(DR21,リスト!$AL$5:$AM$7,2,FALSE))</f>
        <v/>
      </c>
      <c r="DR21" s="3"/>
      <c r="DS21" s="13"/>
      <c r="DT21" s="85"/>
      <c r="DU21" s="85"/>
      <c r="DV21" s="281" t="str">
        <f>IF(DW21="","",VLOOKUP(DW21,リスト!$AN$5:$AO$6,2,FALSE))</f>
        <v/>
      </c>
      <c r="DW21" s="13"/>
      <c r="DX21" s="341"/>
      <c r="DY21" s="345"/>
      <c r="DZ21" s="341"/>
      <c r="EA21" s="345"/>
      <c r="EB21" s="280" t="str">
        <f>IF(EC21="","",VLOOKUP(EC21,リスト!$AW$5:$AX$8,2,FALSE))</f>
        <v/>
      </c>
      <c r="EC21" s="3"/>
      <c r="ED21" s="85"/>
      <c r="EE21" s="280" t="str">
        <f>IF(EF21="","",VLOOKUP(EF21,リスト!$AY$5:$AZ$10,2,FALSE))</f>
        <v/>
      </c>
      <c r="EF21" s="3"/>
      <c r="EG21" s="280" t="str">
        <f>IF(EH21="","",VLOOKUP(EH21,リスト!$BA$5:$BB$10,2,FALSE))</f>
        <v/>
      </c>
      <c r="EH21" s="3"/>
      <c r="EI21" s="280" t="str">
        <f>IF(EJ21="","",VLOOKUP(EJ21,リスト!$BC$5:$BD$10,2,FALSE))</f>
        <v/>
      </c>
      <c r="EJ21" s="3"/>
      <c r="EK21" s="280" t="str">
        <f>IF(EL21="","",VLOOKUP(EL21,リスト!$BE$5:$BF$10,2,FALSE))</f>
        <v/>
      </c>
      <c r="EL21" s="3"/>
      <c r="EM21" s="78"/>
      <c r="EN21" s="73"/>
      <c r="EO21" s="73"/>
      <c r="EP21" s="13"/>
      <c r="EQ21" s="13"/>
      <c r="ER21" s="280" t="str">
        <f>IF(ES21="","",VLOOKUP(ES21,リスト!$BG$5:$BH$10,2,FALSE))</f>
        <v/>
      </c>
      <c r="ES21" s="13"/>
      <c r="ET21" s="13"/>
      <c r="EU21" s="13"/>
      <c r="EV21" s="13"/>
      <c r="EW21" s="13"/>
      <c r="EX21" s="81"/>
      <c r="EY21" s="81"/>
      <c r="EZ21" s="26"/>
      <c r="FA21" s="281" t="str">
        <f>IF($EZ21="","",INDEX(リスト!$BI$5:$BJ$40,MATCH($EZ21,リスト!$BJ$5:$BJ$40,0),1))</f>
        <v/>
      </c>
      <c r="FB21" s="280" t="str">
        <f>IF(FC21="","",VLOOKUP(FC21,リスト!$BK:$BL,2,FALSE))</f>
        <v/>
      </c>
      <c r="FC21" s="13"/>
      <c r="FD21" s="331"/>
      <c r="FE21" s="3"/>
      <c r="FF21" s="280" t="str">
        <f>IF(FG21="","",VLOOKUP(FG21,リスト!$BO$5:$BP$6,2,FALSE))</f>
        <v/>
      </c>
      <c r="FG21" s="3"/>
      <c r="FH21" s="280" t="str">
        <f>IF(FI21="","",VLOOKUP(FI21,リスト!$BQ$5:$BR$8,2,FALSE))</f>
        <v/>
      </c>
      <c r="FI21" s="3"/>
      <c r="FJ21" s="282"/>
      <c r="FK21" s="280" t="str">
        <f>IF(FL21="","",VLOOKUP(FL21,リスト!$BS$5:$BT$6,2,FALSE))</f>
        <v/>
      </c>
      <c r="FL21" s="63"/>
      <c r="FM21" s="13"/>
      <c r="FN21" s="13"/>
      <c r="FO21" s="13"/>
      <c r="FP21" s="283">
        <f t="shared" si="6"/>
        <v>1</v>
      </c>
      <c r="FQ21" s="283">
        <f t="shared" si="6"/>
        <v>1</v>
      </c>
      <c r="FR21" s="13"/>
      <c r="FS21" s="85"/>
      <c r="FT21" s="85"/>
      <c r="FU21" s="281" t="str">
        <f t="shared" si="7"/>
        <v>D</v>
      </c>
      <c r="FV21" s="280" t="str">
        <f>IF(FW21="","",VLOOKUP(FW21,リスト!$BV$5:$BW$10,2,FALSE))</f>
        <v/>
      </c>
      <c r="FW21" s="26"/>
      <c r="FX21" s="282" t="str">
        <f t="shared" si="8"/>
        <v>X</v>
      </c>
      <c r="FY21" s="280" t="str">
        <f>IF(FZ21="","",VLOOKUP(FZ21,リスト!$BX$5:$BY$6,2,FALSE))</f>
        <v/>
      </c>
      <c r="FZ21" s="3"/>
      <c r="GA21" s="280" t="str">
        <f>IF(GB21="","",VLOOKUP(GB21,リスト!$BZ$5:$CA$6,2,FALSE))</f>
        <v/>
      </c>
      <c r="GB21" s="13"/>
      <c r="GC21" s="281" t="str">
        <f>IF(GD21="","",VLOOKUP(GD21,リスト!$CB$5:$CC$6,2,FALSE))</f>
        <v/>
      </c>
      <c r="GD21" s="13"/>
      <c r="GE21" s="13"/>
      <c r="GF21" s="13"/>
      <c r="GG21" s="75"/>
      <c r="GH21" s="281" t="str">
        <f t="shared" si="9"/>
        <v/>
      </c>
      <c r="GI21" s="128"/>
      <c r="GJ21" s="281" t="str">
        <f>IF(GK21="","",VLOOKUP(GK21,リスト!$CD$5:$CE$6,2,FALSE))</f>
        <v/>
      </c>
      <c r="GK21" s="13"/>
      <c r="GL21" s="281" t="str">
        <f>IF(GM21="","",VLOOKUP(GM21,リスト!$CF$5:$CG$5,2,FALSE))</f>
        <v/>
      </c>
      <c r="GM21" s="26"/>
      <c r="GN21" s="280" t="str">
        <f>IF(GO21="","",VLOOKUP(GO21,リスト!$CH$5:$CI$5,2,FALSE))</f>
        <v/>
      </c>
      <c r="GO21" s="284"/>
      <c r="GP21" s="284"/>
      <c r="GQ21" s="284"/>
      <c r="GR21" s="284"/>
      <c r="GS21" s="284"/>
      <c r="GT21" s="284"/>
      <c r="GU21" s="284"/>
      <c r="GV21" s="284"/>
      <c r="GW21" s="284"/>
      <c r="GX21" s="285"/>
    </row>
    <row r="22" spans="2:206" s="177" customFormat="1" ht="24.75" customHeight="1" outlineLevel="1">
      <c r="B22" s="286" t="str">
        <f>IF(明細!B16="","",明細!B16)</f>
        <v/>
      </c>
      <c r="C22" s="287" t="str">
        <f>IF(明細!C16="","",明細!C16)</f>
        <v/>
      </c>
      <c r="D22" s="265" t="str">
        <f>IF(明細!D16="","",明細!D16)</f>
        <v/>
      </c>
      <c r="E22" s="265" t="str">
        <f>IF(明細!E16="","",明細!E16)</f>
        <v/>
      </c>
      <c r="F22" s="265" t="str">
        <f>IF(明細!F16="","",明細!F16)</f>
        <v/>
      </c>
      <c r="G22" s="265" t="str">
        <f>IF(明細!G16="","",明細!G16)</f>
        <v/>
      </c>
      <c r="H22" s="265" t="str">
        <f>IF(明細!H16="","",明細!H16)</f>
        <v/>
      </c>
      <c r="I22" s="265" t="str">
        <f>IF(明細!I16="","",明細!I16)</f>
        <v/>
      </c>
      <c r="J22" s="265" t="str">
        <f>IF(明細!J16="","",明細!J16)</f>
        <v/>
      </c>
      <c r="K22" s="265" t="str">
        <f>IF(明細!K16="","",明細!K16)</f>
        <v/>
      </c>
      <c r="L22" s="265" t="str">
        <f>IF(明細!L16="","",明細!L16)</f>
        <v/>
      </c>
      <c r="M22" s="265" t="str">
        <f>IF(明細!M16="","",明細!M16)</f>
        <v/>
      </c>
      <c r="N22" s="265" t="str">
        <f>IF(明細!N16="","",明細!N16)</f>
        <v/>
      </c>
      <c r="O22" s="265" t="str">
        <f>IF(明細!O16="","",明細!O16)</f>
        <v/>
      </c>
      <c r="P22" s="265" t="str">
        <f>IF(明細!P16="","",明細!P16)</f>
        <v/>
      </c>
      <c r="Q22" s="265" t="str">
        <f>IF(明細!Q16="","",明細!Q16)</f>
        <v/>
      </c>
      <c r="R22" s="289" t="str">
        <f>IF(明細!R16="","",明細!R16)</f>
        <v/>
      </c>
      <c r="S22" s="291" t="str">
        <f>IF(明細!S16="","",明細!S16)</f>
        <v/>
      </c>
      <c r="T22" s="291" t="str">
        <f>IF(明細!T16="","",明細!T16)</f>
        <v/>
      </c>
      <c r="U22" s="291" t="str">
        <f>IF(明細!U16="","",明細!U16)</f>
        <v/>
      </c>
      <c r="V22" s="292" t="str">
        <f>IF(明細!V16="","",明細!V16)</f>
        <v>個</v>
      </c>
      <c r="W22" s="292" t="str">
        <f>IF(明細!W16="","",明細!W16)</f>
        <v/>
      </c>
      <c r="X22" s="293" t="str">
        <f>IF(明細!X16="","",明細!X16)</f>
        <v/>
      </c>
      <c r="Y22" s="134" t="str">
        <f>IF(明細!Y16="","",明細!Y16)</f>
        <v/>
      </c>
      <c r="Z22" s="135" t="str">
        <f>IF(明細!Z16="","",明細!Z16)</f>
        <v/>
      </c>
      <c r="AA22" s="134" t="str">
        <f>IF(明細!AA16="","",明細!AA16)</f>
        <v/>
      </c>
      <c r="AB22" s="303" t="str">
        <f>IF(明細!AB16="","",明細!AB16)</f>
        <v/>
      </c>
      <c r="AC22" s="134" t="str">
        <f>IF(明細!AC16="","",明細!AC16)</f>
        <v/>
      </c>
      <c r="AD22" s="183" t="str">
        <f>IF(明細!AD16="","",明細!AD16)</f>
        <v/>
      </c>
      <c r="AE22" s="184">
        <f>IF(明細!AE16="","",明細!AE16)</f>
        <v>0.1</v>
      </c>
      <c r="AF22" s="185" t="str">
        <f>IF(明細!AF16="","",明細!AF16)</f>
        <v/>
      </c>
      <c r="AG22" s="186" t="str">
        <f>IF(明細!AG16="","",明細!AG16)</f>
        <v/>
      </c>
      <c r="AH22" s="186" t="str">
        <f>IF(明細!AH16="","",明細!AH16)</f>
        <v/>
      </c>
      <c r="AI22" s="187" t="str">
        <f>IF(明細!AI16="","",明細!AI16)</f>
        <v/>
      </c>
      <c r="AJ22" s="296" t="str">
        <f>IF(明細!AJ16="","",明細!AJ16)</f>
        <v/>
      </c>
      <c r="AK22" s="297" t="str">
        <f>IF(明細!AK16="","",明細!AK16)</f>
        <v/>
      </c>
      <c r="AL22" s="298" t="str">
        <f>IF(明細!AL16="","",明細!AL16)</f>
        <v/>
      </c>
      <c r="AM22" s="299" t="str">
        <f>IF(明細!AM16="","",明細!AM16)</f>
        <v/>
      </c>
      <c r="AN22" s="300" t="str">
        <f>IF(明細!AN16="","",明細!AN16)</f>
        <v/>
      </c>
      <c r="AO22" s="300" t="str">
        <f>IF(明細!AO16="","",明細!AO16)</f>
        <v/>
      </c>
      <c r="AP22" s="300" t="str">
        <f>IF(明細!AP16="","",明細!AP16)</f>
        <v/>
      </c>
      <c r="AQ22" s="301" t="str">
        <f>IF(明細!AQ16="","",明細!AQ16)</f>
        <v/>
      </c>
      <c r="AR22" s="302" t="str">
        <f>IF(明細!AR16="","",明細!AR16)</f>
        <v/>
      </c>
      <c r="AU22" s="360"/>
      <c r="AV22" s="368"/>
      <c r="AW22" s="446" t="str">
        <f>IF(明細!AV16="","",明細!AV16)</f>
        <v/>
      </c>
      <c r="AX22" s="419" t="str">
        <f>IF(明細!AT16="","",明細!AT16)</f>
        <v/>
      </c>
      <c r="AY22" s="280" t="str">
        <f>IF($AX22="","",VLOOKUP($AX22,リスト!$CL:$CM,2,FALSE))</f>
        <v/>
      </c>
      <c r="AZ22" s="3"/>
      <c r="BA22" s="280" t="str">
        <f>IF(BB22="","",VLOOKUP(BB22,リスト!$K:$L,2,FALSE))</f>
        <v/>
      </c>
      <c r="BB22" s="3"/>
      <c r="BC22" s="3"/>
      <c r="BD22" s="87"/>
      <c r="BE22" s="280" t="str">
        <f>IF(BF22="","",VLOOKUP(BF22,リスト!$I:$J,2,FALSE))</f>
        <v/>
      </c>
      <c r="BF22" s="3"/>
      <c r="BG22" s="280" t="str">
        <f>IF(BH22="","",VLOOKUP(BH22,リスト!$M:$N,2,FALSE))</f>
        <v/>
      </c>
      <c r="BH22" s="282"/>
      <c r="BI22" s="280" t="str">
        <f>IF(BJ22="","",VLOOKUP(BJ22,リスト!$O:$P,2,FALSE))</f>
        <v/>
      </c>
      <c r="BJ22" s="24"/>
      <c r="BM22" s="451" t="str">
        <f>IF(明細!AV16="","",明細!AV16)</f>
        <v/>
      </c>
      <c r="BN22" s="453" t="str">
        <f>IF(明細!AT16="","",明細!AT16)</f>
        <v/>
      </c>
      <c r="BO22" s="280" t="str">
        <f>IF($BN22="","",VLOOKUP($BN22,リスト!$CL:$CM,2,FALSE))</f>
        <v/>
      </c>
      <c r="BP22" s="280" t="str">
        <f>IF(BQ22="","",VLOOKUP(BQ22,リスト!$K$5:$L$7,2,FALSE))</f>
        <v/>
      </c>
      <c r="BQ22" s="13"/>
      <c r="BR22" s="13"/>
      <c r="BS22" s="47"/>
      <c r="BT22" s="280" t="str">
        <f>IF(BU22="","",VLOOKUP(BU22,リスト!I13:J31,2,FALSE))</f>
        <v/>
      </c>
      <c r="BU22" s="13"/>
      <c r="BV22" s="13"/>
      <c r="BW22" s="282"/>
      <c r="BX22" s="282"/>
      <c r="BY22" s="280" t="str">
        <f>IF(BZ22="","",VLOOKUP(BZ22,リスト!$S$5:$T$6,2,FALSE))</f>
        <v/>
      </c>
      <c r="BZ22" s="3"/>
      <c r="CA22" s="3"/>
      <c r="CB22" s="81"/>
      <c r="CC22" s="280" t="str">
        <f t="shared" si="3"/>
        <v/>
      </c>
      <c r="CD22" s="83"/>
      <c r="CE22" s="83"/>
      <c r="CF22" s="83"/>
      <c r="CG22" s="83"/>
      <c r="CH22" s="282" t="str">
        <f t="shared" si="4"/>
        <v/>
      </c>
      <c r="CI22" s="83"/>
      <c r="CJ22" s="280" t="str">
        <f t="shared" si="5"/>
        <v/>
      </c>
      <c r="CK22" s="87"/>
      <c r="CL22" s="78"/>
      <c r="CM22" s="83"/>
      <c r="CN22" s="83"/>
      <c r="CO22" s="83"/>
      <c r="CP22" s="280" t="str">
        <f t="shared" si="10"/>
        <v/>
      </c>
      <c r="CQ22" s="81"/>
      <c r="CR22" s="280" t="str">
        <f t="shared" si="11"/>
        <v/>
      </c>
      <c r="CS22" s="3"/>
      <c r="CT22" s="3"/>
      <c r="CU22" s="280" t="str">
        <f>IF(CV22="","",VLOOKUP(CV22,リスト!$V$5:$W$6,2,FALSE))</f>
        <v/>
      </c>
      <c r="CV22" s="3"/>
      <c r="CW22" s="280" t="str">
        <f>IF(CX22="","",VLOOKUP(CX22,リスト!$X$5:$Y$6,2,FALSE))</f>
        <v/>
      </c>
      <c r="CX22" s="3"/>
      <c r="CY22" s="77"/>
      <c r="CZ22" s="77"/>
      <c r="DA22" s="75"/>
      <c r="DB22" s="75"/>
      <c r="DC22" s="75"/>
      <c r="DD22" s="75"/>
      <c r="DE22" s="280" t="str">
        <f>IF(DF22="","",VLOOKUP(DF22,リスト!$Z$5:$AA$10,2,FALSE))</f>
        <v/>
      </c>
      <c r="DF22" s="3"/>
      <c r="DG22" s="280" t="str">
        <f>IF(DH22="","",VLOOKUP(DH22,リスト!$AB$5:$AC$12,2,FALSE))</f>
        <v/>
      </c>
      <c r="DH22" s="63"/>
      <c r="DI22" s="280" t="str">
        <f>IF(DJ22="","",VLOOKUP(DJ22,リスト!$AD$5:$AE$7,2,FALSE))</f>
        <v/>
      </c>
      <c r="DJ22" s="3"/>
      <c r="DK22" s="280" t="str">
        <f>IF(DL22="","",VLOOKUP(DL22,リスト!$AF$5:$AG$10,2,FALSE))</f>
        <v/>
      </c>
      <c r="DL22" s="3"/>
      <c r="DM22" s="280" t="str">
        <f>IF(DN22="","",VLOOKUP(DN22,リスト!$AH$5:$AI$6,2,FALSE))</f>
        <v/>
      </c>
      <c r="DN22" s="3"/>
      <c r="DO22" s="280" t="str">
        <f>IF(DP22="","",VLOOKUP(DP22,リスト!$AJ$5:$AK$6,2,FALSE))</f>
        <v/>
      </c>
      <c r="DP22" s="3"/>
      <c r="DQ22" s="280" t="str">
        <f>IF(DR22="","",VLOOKUP(DR22,リスト!$AL$5:$AM$7,2,FALSE))</f>
        <v/>
      </c>
      <c r="DR22" s="3"/>
      <c r="DS22" s="13"/>
      <c r="DT22" s="85"/>
      <c r="DU22" s="85"/>
      <c r="DV22" s="281" t="str">
        <f>IF(DW22="","",VLOOKUP(DW22,リスト!$AN$5:$AO$6,2,FALSE))</f>
        <v/>
      </c>
      <c r="DW22" s="13"/>
      <c r="DX22" s="341"/>
      <c r="DY22" s="345"/>
      <c r="DZ22" s="341"/>
      <c r="EA22" s="345"/>
      <c r="EB22" s="280" t="str">
        <f>IF(EC22="","",VLOOKUP(EC22,リスト!$AW$5:$AX$8,2,FALSE))</f>
        <v/>
      </c>
      <c r="EC22" s="3"/>
      <c r="ED22" s="85"/>
      <c r="EE22" s="280" t="str">
        <f>IF(EF22="","",VLOOKUP(EF22,リスト!$AY$5:$AZ$10,2,FALSE))</f>
        <v/>
      </c>
      <c r="EF22" s="3"/>
      <c r="EG22" s="280" t="str">
        <f>IF(EH22="","",VLOOKUP(EH22,リスト!$BA$5:$BB$10,2,FALSE))</f>
        <v/>
      </c>
      <c r="EH22" s="3"/>
      <c r="EI22" s="280" t="str">
        <f>IF(EJ22="","",VLOOKUP(EJ22,リスト!$BC$5:$BD$10,2,FALSE))</f>
        <v/>
      </c>
      <c r="EJ22" s="3"/>
      <c r="EK22" s="280" t="str">
        <f>IF(EL22="","",VLOOKUP(EL22,リスト!$BE$5:$BF$10,2,FALSE))</f>
        <v/>
      </c>
      <c r="EL22" s="3"/>
      <c r="EM22" s="78"/>
      <c r="EN22" s="73"/>
      <c r="EO22" s="73"/>
      <c r="EP22" s="13"/>
      <c r="EQ22" s="13"/>
      <c r="ER22" s="280" t="str">
        <f>IF(ES22="","",VLOOKUP(ES22,リスト!$BG$5:$BH$10,2,FALSE))</f>
        <v/>
      </c>
      <c r="ES22" s="13"/>
      <c r="ET22" s="13"/>
      <c r="EU22" s="13"/>
      <c r="EV22" s="13"/>
      <c r="EW22" s="13"/>
      <c r="EX22" s="81"/>
      <c r="EY22" s="81"/>
      <c r="EZ22" s="26"/>
      <c r="FA22" s="281" t="str">
        <f>IF($EZ22="","",INDEX(リスト!$BI$5:$BJ$40,MATCH($EZ22,リスト!$BJ$5:$BJ$40,0),1))</f>
        <v/>
      </c>
      <c r="FB22" s="280" t="str">
        <f>IF(FC22="","",VLOOKUP(FC22,リスト!$BK:$BL,2,FALSE))</f>
        <v/>
      </c>
      <c r="FC22" s="13"/>
      <c r="FD22" s="331"/>
      <c r="FE22" s="3"/>
      <c r="FF22" s="280" t="str">
        <f>IF(FG22="","",VLOOKUP(FG22,リスト!$BO$5:$BP$6,2,FALSE))</f>
        <v/>
      </c>
      <c r="FG22" s="3"/>
      <c r="FH22" s="280" t="str">
        <f>IF(FI22="","",VLOOKUP(FI22,リスト!$BQ$5:$BR$8,2,FALSE))</f>
        <v/>
      </c>
      <c r="FI22" s="3"/>
      <c r="FJ22" s="282"/>
      <c r="FK22" s="280" t="str">
        <f>IF(FL22="","",VLOOKUP(FL22,リスト!$BS$5:$BT$6,2,FALSE))</f>
        <v/>
      </c>
      <c r="FL22" s="63"/>
      <c r="FM22" s="13"/>
      <c r="FN22" s="13"/>
      <c r="FO22" s="13"/>
      <c r="FP22" s="283" t="str">
        <f t="shared" si="6"/>
        <v/>
      </c>
      <c r="FQ22" s="283" t="str">
        <f t="shared" si="6"/>
        <v/>
      </c>
      <c r="FR22" s="13"/>
      <c r="FS22" s="85"/>
      <c r="FT22" s="85"/>
      <c r="FU22" s="281" t="str">
        <f t="shared" si="7"/>
        <v/>
      </c>
      <c r="FV22" s="280" t="str">
        <f>IF(FW22="","",VLOOKUP(FW22,リスト!$BV$5:$BW$10,2,FALSE))</f>
        <v/>
      </c>
      <c r="FW22" s="26"/>
      <c r="FX22" s="282" t="str">
        <f t="shared" si="8"/>
        <v/>
      </c>
      <c r="FY22" s="280" t="str">
        <f>IF(FZ22="","",VLOOKUP(FZ22,リスト!$BX$5:$BY$6,2,FALSE))</f>
        <v/>
      </c>
      <c r="FZ22" s="3"/>
      <c r="GA22" s="280" t="str">
        <f>IF(GB22="","",VLOOKUP(GB22,リスト!$BZ$5:$CA$6,2,FALSE))</f>
        <v/>
      </c>
      <c r="GB22" s="13"/>
      <c r="GC22" s="281" t="str">
        <f>IF(GD22="","",VLOOKUP(GD22,リスト!$CB$5:$CC$6,2,FALSE))</f>
        <v/>
      </c>
      <c r="GD22" s="13"/>
      <c r="GE22" s="13"/>
      <c r="GF22" s="13"/>
      <c r="GG22" s="75"/>
      <c r="GH22" s="281" t="str">
        <f t="shared" si="9"/>
        <v/>
      </c>
      <c r="GI22" s="128"/>
      <c r="GJ22" s="281" t="str">
        <f>IF(GK22="","",VLOOKUP(GK22,リスト!$CD$5:$CE$6,2,FALSE))</f>
        <v/>
      </c>
      <c r="GK22" s="13"/>
      <c r="GL22" s="281" t="str">
        <f>IF(GM22="","",VLOOKUP(GM22,リスト!$CF$5:$CG$5,2,FALSE))</f>
        <v/>
      </c>
      <c r="GM22" s="26"/>
      <c r="GN22" s="280" t="str">
        <f>IF(GO22="","",VLOOKUP(GO22,リスト!$CH$5:$CI$5,2,FALSE))</f>
        <v/>
      </c>
      <c r="GO22" s="284"/>
      <c r="GP22" s="284"/>
      <c r="GQ22" s="284"/>
      <c r="GR22" s="284"/>
      <c r="GS22" s="284"/>
      <c r="GT22" s="284"/>
      <c r="GU22" s="284"/>
      <c r="GV22" s="284"/>
      <c r="GW22" s="284"/>
      <c r="GX22" s="285"/>
    </row>
    <row r="23" spans="2:206" s="177" customFormat="1" ht="24.75" customHeight="1" outlineLevel="1">
      <c r="B23" s="286" t="str">
        <f>IF(明細!B17="","",明細!B17)</f>
        <v/>
      </c>
      <c r="C23" s="287" t="str">
        <f>IF(明細!C17="","",明細!C17)</f>
        <v/>
      </c>
      <c r="D23" s="265" t="str">
        <f>IF(明細!D17="","",明細!D17)</f>
        <v/>
      </c>
      <c r="E23" s="265" t="str">
        <f>IF(明細!E17="","",明細!E17)</f>
        <v/>
      </c>
      <c r="F23" s="265" t="str">
        <f>IF(明細!F17="","",明細!F17)</f>
        <v/>
      </c>
      <c r="G23" s="265" t="str">
        <f>IF(明細!G17="","",明細!G17)</f>
        <v/>
      </c>
      <c r="H23" s="265" t="str">
        <f>IF(明細!H17="","",明細!H17)</f>
        <v/>
      </c>
      <c r="I23" s="265" t="str">
        <f>IF(明細!I17="","",明細!I17)</f>
        <v/>
      </c>
      <c r="J23" s="265" t="str">
        <f>IF(明細!J17="","",明細!J17)</f>
        <v/>
      </c>
      <c r="K23" s="265" t="str">
        <f>IF(明細!K17="","",明細!K17)</f>
        <v/>
      </c>
      <c r="L23" s="265" t="str">
        <f>IF(明細!L17="","",明細!L17)</f>
        <v/>
      </c>
      <c r="M23" s="265" t="str">
        <f>IF(明細!M17="","",明細!M17)</f>
        <v/>
      </c>
      <c r="N23" s="265" t="str">
        <f>IF(明細!N17="","",明細!N17)</f>
        <v/>
      </c>
      <c r="O23" s="265" t="str">
        <f>IF(明細!O17="","",明細!O17)</f>
        <v/>
      </c>
      <c r="P23" s="265" t="str">
        <f>IF(明細!P17="","",明細!P17)</f>
        <v/>
      </c>
      <c r="Q23" s="265" t="str">
        <f>IF(明細!Q17="","",明細!Q17)</f>
        <v/>
      </c>
      <c r="R23" s="289" t="str">
        <f>IF(明細!R17="","",明細!R17)</f>
        <v/>
      </c>
      <c r="S23" s="291" t="str">
        <f>IF(明細!S17="","",明細!S17)</f>
        <v/>
      </c>
      <c r="T23" s="291" t="str">
        <f>IF(明細!T17="","",明細!T17)</f>
        <v/>
      </c>
      <c r="U23" s="291" t="str">
        <f>IF(明細!U17="","",明細!U17)</f>
        <v/>
      </c>
      <c r="V23" s="292" t="str">
        <f>IF(明細!V17="","",明細!V17)</f>
        <v>個</v>
      </c>
      <c r="W23" s="292" t="str">
        <f>IF(明細!W17="","",明細!W17)</f>
        <v/>
      </c>
      <c r="X23" s="293" t="str">
        <f>IF(明細!X17="","",明細!X17)</f>
        <v/>
      </c>
      <c r="Y23" s="134" t="str">
        <f>IF(明細!Y17="","",明細!Y17)</f>
        <v/>
      </c>
      <c r="Z23" s="135" t="str">
        <f>IF(明細!Z17="","",明細!Z17)</f>
        <v/>
      </c>
      <c r="AA23" s="134" t="str">
        <f>IF(明細!AA17="","",明細!AA17)</f>
        <v/>
      </c>
      <c r="AB23" s="303" t="str">
        <f>IF(明細!AB17="","",明細!AB17)</f>
        <v/>
      </c>
      <c r="AC23" s="134" t="str">
        <f>IF(明細!AC17="","",明細!AC17)</f>
        <v/>
      </c>
      <c r="AD23" s="183" t="str">
        <f>IF(明細!AD17="","",明細!AD17)</f>
        <v/>
      </c>
      <c r="AE23" s="184">
        <f>IF(明細!AE17="","",明細!AE17)</f>
        <v>0.1</v>
      </c>
      <c r="AF23" s="185" t="str">
        <f>IF(明細!AF17="","",明細!AF17)</f>
        <v/>
      </c>
      <c r="AG23" s="186" t="str">
        <f>IF(明細!AG17="","",明細!AG17)</f>
        <v/>
      </c>
      <c r="AH23" s="186" t="str">
        <f>IF(明細!AH17="","",明細!AH17)</f>
        <v/>
      </c>
      <c r="AI23" s="187" t="str">
        <f>IF(明細!AI17="","",明細!AI17)</f>
        <v/>
      </c>
      <c r="AJ23" s="296" t="str">
        <f>IF(明細!AJ17="","",明細!AJ17)</f>
        <v/>
      </c>
      <c r="AK23" s="297" t="str">
        <f>IF(明細!AK17="","",明細!AK17)</f>
        <v/>
      </c>
      <c r="AL23" s="298" t="str">
        <f>IF(明細!AL17="","",明細!AL17)</f>
        <v/>
      </c>
      <c r="AM23" s="299" t="str">
        <f>IF(明細!AM17="","",明細!AM17)</f>
        <v/>
      </c>
      <c r="AN23" s="300" t="str">
        <f>IF(明細!AN17="","",明細!AN17)</f>
        <v/>
      </c>
      <c r="AO23" s="300" t="str">
        <f>IF(明細!AO17="","",明細!AO17)</f>
        <v/>
      </c>
      <c r="AP23" s="300" t="str">
        <f>IF(明細!AP17="","",明細!AP17)</f>
        <v/>
      </c>
      <c r="AQ23" s="301" t="str">
        <f>IF(明細!AQ17="","",明細!AQ17)</f>
        <v/>
      </c>
      <c r="AR23" s="302" t="str">
        <f>IF(明細!AR17="","",明細!AR17)</f>
        <v/>
      </c>
      <c r="AU23" s="360"/>
      <c r="AV23" s="368"/>
      <c r="AW23" s="446" t="str">
        <f>IF(明細!AV17="","",明細!AV17)</f>
        <v/>
      </c>
      <c r="AX23" s="419" t="str">
        <f>IF(明細!AT17="","",明細!AT17)</f>
        <v/>
      </c>
      <c r="AY23" s="280" t="str">
        <f>IF($AX23="","",VLOOKUP($AX23,リスト!$CL:$CM,2,FALSE))</f>
        <v/>
      </c>
      <c r="AZ23" s="3"/>
      <c r="BA23" s="280" t="str">
        <f>IF(BB23="","",VLOOKUP(BB23,リスト!$K:$L,2,FALSE))</f>
        <v/>
      </c>
      <c r="BB23" s="3"/>
      <c r="BC23" s="3"/>
      <c r="BD23" s="87"/>
      <c r="BE23" s="280" t="str">
        <f>IF(BF23="","",VLOOKUP(BF23,リスト!$I:$J,2,FALSE))</f>
        <v/>
      </c>
      <c r="BF23" s="3"/>
      <c r="BG23" s="280" t="str">
        <f>IF(BH23="","",VLOOKUP(BH23,リスト!$M:$N,2,FALSE))</f>
        <v/>
      </c>
      <c r="BH23" s="282"/>
      <c r="BI23" s="280" t="str">
        <f>IF(BJ23="","",VLOOKUP(BJ23,リスト!$O:$P,2,FALSE))</f>
        <v/>
      </c>
      <c r="BJ23" s="24"/>
      <c r="BM23" s="451" t="str">
        <f>IF(明細!AV17="","",明細!AV17)</f>
        <v/>
      </c>
      <c r="BN23" s="453" t="str">
        <f>IF(明細!AT17="","",明細!AT17)</f>
        <v/>
      </c>
      <c r="BO23" s="280" t="str">
        <f>IF($BN23="","",VLOOKUP($BN23,リスト!$CL:$CM,2,FALSE))</f>
        <v/>
      </c>
      <c r="BP23" s="280" t="str">
        <f>IF(BQ23="","",VLOOKUP(BQ23,リスト!$K$5:$L$7,2,FALSE))</f>
        <v/>
      </c>
      <c r="BQ23" s="13"/>
      <c r="BR23" s="13"/>
      <c r="BS23" s="47"/>
      <c r="BT23" s="280" t="str">
        <f>IF(BU23="","",VLOOKUP(BU23,リスト!I14:J32,2,FALSE))</f>
        <v/>
      </c>
      <c r="BU23" s="13"/>
      <c r="BV23" s="13"/>
      <c r="BW23" s="282"/>
      <c r="BX23" s="282"/>
      <c r="BY23" s="280" t="str">
        <f>IF(BZ23="","",VLOOKUP(BZ23,リスト!$S$5:$T$6,2,FALSE))</f>
        <v/>
      </c>
      <c r="BZ23" s="3"/>
      <c r="CA23" s="3"/>
      <c r="CB23" s="81"/>
      <c r="CC23" s="280" t="str">
        <f t="shared" si="3"/>
        <v/>
      </c>
      <c r="CD23" s="83"/>
      <c r="CE23" s="83"/>
      <c r="CF23" s="83"/>
      <c r="CG23" s="83"/>
      <c r="CH23" s="282" t="str">
        <f t="shared" si="4"/>
        <v/>
      </c>
      <c r="CI23" s="83"/>
      <c r="CJ23" s="280" t="str">
        <f t="shared" si="5"/>
        <v/>
      </c>
      <c r="CK23" s="87"/>
      <c r="CL23" s="78"/>
      <c r="CM23" s="83"/>
      <c r="CN23" s="83"/>
      <c r="CO23" s="83"/>
      <c r="CP23" s="280" t="str">
        <f t="shared" si="10"/>
        <v/>
      </c>
      <c r="CQ23" s="81"/>
      <c r="CR23" s="280" t="str">
        <f t="shared" si="11"/>
        <v/>
      </c>
      <c r="CS23" s="3"/>
      <c r="CT23" s="3"/>
      <c r="CU23" s="280" t="str">
        <f>IF(CV23="","",VLOOKUP(CV23,リスト!$V$5:$W$6,2,FALSE))</f>
        <v/>
      </c>
      <c r="CV23" s="3"/>
      <c r="CW23" s="280" t="str">
        <f>IF(CX23="","",VLOOKUP(CX23,リスト!$X$5:$Y$6,2,FALSE))</f>
        <v/>
      </c>
      <c r="CX23" s="3"/>
      <c r="CY23" s="77"/>
      <c r="CZ23" s="77"/>
      <c r="DA23" s="75"/>
      <c r="DB23" s="75"/>
      <c r="DC23" s="75"/>
      <c r="DD23" s="75"/>
      <c r="DE23" s="280" t="str">
        <f>IF(DF23="","",VLOOKUP(DF23,リスト!$Z$5:$AA$10,2,FALSE))</f>
        <v/>
      </c>
      <c r="DF23" s="3"/>
      <c r="DG23" s="280" t="str">
        <f>IF(DH23="","",VLOOKUP(DH23,リスト!$AB$5:$AC$12,2,FALSE))</f>
        <v/>
      </c>
      <c r="DH23" s="63"/>
      <c r="DI23" s="280" t="str">
        <f>IF(DJ23="","",VLOOKUP(DJ23,リスト!$AD$5:$AE$7,2,FALSE))</f>
        <v/>
      </c>
      <c r="DJ23" s="3"/>
      <c r="DK23" s="280" t="str">
        <f>IF(DL23="","",VLOOKUP(DL23,リスト!$AF$5:$AG$10,2,FALSE))</f>
        <v/>
      </c>
      <c r="DL23" s="3"/>
      <c r="DM23" s="280" t="str">
        <f>IF(DN23="","",VLOOKUP(DN23,リスト!$AH$5:$AI$6,2,FALSE))</f>
        <v/>
      </c>
      <c r="DN23" s="3"/>
      <c r="DO23" s="280" t="str">
        <f>IF(DP23="","",VLOOKUP(DP23,リスト!$AJ$5:$AK$6,2,FALSE))</f>
        <v/>
      </c>
      <c r="DP23" s="3"/>
      <c r="DQ23" s="280" t="str">
        <f>IF(DR23="","",VLOOKUP(DR23,リスト!$AL$5:$AM$7,2,FALSE))</f>
        <v/>
      </c>
      <c r="DR23" s="3"/>
      <c r="DS23" s="13"/>
      <c r="DT23" s="85"/>
      <c r="DU23" s="85"/>
      <c r="DV23" s="281" t="str">
        <f>IF(DW23="","",VLOOKUP(DW23,リスト!$AN$5:$AO$6,2,FALSE))</f>
        <v/>
      </c>
      <c r="DW23" s="13"/>
      <c r="DX23" s="341"/>
      <c r="DY23" s="345"/>
      <c r="DZ23" s="341"/>
      <c r="EA23" s="345"/>
      <c r="EB23" s="280" t="str">
        <f>IF(EC23="","",VLOOKUP(EC23,リスト!$AW$5:$AX$8,2,FALSE))</f>
        <v/>
      </c>
      <c r="EC23" s="3"/>
      <c r="ED23" s="85"/>
      <c r="EE23" s="280" t="str">
        <f>IF(EF23="","",VLOOKUP(EF23,リスト!$AY$5:$AZ$10,2,FALSE))</f>
        <v/>
      </c>
      <c r="EF23" s="3"/>
      <c r="EG23" s="280" t="str">
        <f>IF(EH23="","",VLOOKUP(EH23,リスト!$BA$5:$BB$10,2,FALSE))</f>
        <v/>
      </c>
      <c r="EH23" s="3"/>
      <c r="EI23" s="280" t="str">
        <f>IF(EJ23="","",VLOOKUP(EJ23,リスト!$BC$5:$BD$10,2,FALSE))</f>
        <v/>
      </c>
      <c r="EJ23" s="3"/>
      <c r="EK23" s="280" t="str">
        <f>IF(EL23="","",VLOOKUP(EL23,リスト!$BE$5:$BF$10,2,FALSE))</f>
        <v/>
      </c>
      <c r="EL23" s="3"/>
      <c r="EM23" s="78"/>
      <c r="EN23" s="73"/>
      <c r="EO23" s="73"/>
      <c r="EP23" s="13"/>
      <c r="EQ23" s="13"/>
      <c r="ER23" s="280" t="str">
        <f>IF(ES23="","",VLOOKUP(ES23,リスト!$BG$5:$BH$10,2,FALSE))</f>
        <v/>
      </c>
      <c r="ES23" s="13"/>
      <c r="ET23" s="13"/>
      <c r="EU23" s="13"/>
      <c r="EV23" s="13"/>
      <c r="EW23" s="13"/>
      <c r="EX23" s="81"/>
      <c r="EY23" s="81"/>
      <c r="EZ23" s="26"/>
      <c r="FA23" s="281" t="str">
        <f>IF($EZ23="","",INDEX(リスト!$BI$5:$BJ$40,MATCH($EZ23,リスト!$BJ$5:$BJ$40,0),1))</f>
        <v/>
      </c>
      <c r="FB23" s="280" t="str">
        <f>IF(FC23="","",VLOOKUP(FC23,リスト!$BK:$BL,2,FALSE))</f>
        <v/>
      </c>
      <c r="FC23" s="13"/>
      <c r="FD23" s="331"/>
      <c r="FE23" s="3"/>
      <c r="FF23" s="280" t="str">
        <f>IF(FG23="","",VLOOKUP(FG23,リスト!$BO$5:$BP$6,2,FALSE))</f>
        <v/>
      </c>
      <c r="FG23" s="3"/>
      <c r="FH23" s="280" t="str">
        <f>IF(FI23="","",VLOOKUP(FI23,リスト!$BQ$5:$BR$8,2,FALSE))</f>
        <v/>
      </c>
      <c r="FI23" s="3"/>
      <c r="FJ23" s="282"/>
      <c r="FK23" s="280" t="str">
        <f>IF(FL23="","",VLOOKUP(FL23,リスト!$BS$5:$BT$6,2,FALSE))</f>
        <v/>
      </c>
      <c r="FL23" s="63"/>
      <c r="FM23" s="13"/>
      <c r="FN23" s="13"/>
      <c r="FO23" s="13"/>
      <c r="FP23" s="283" t="str">
        <f t="shared" si="6"/>
        <v/>
      </c>
      <c r="FQ23" s="283" t="str">
        <f t="shared" si="6"/>
        <v/>
      </c>
      <c r="FR23" s="13"/>
      <c r="FS23" s="85"/>
      <c r="FT23" s="85"/>
      <c r="FU23" s="281" t="str">
        <f t="shared" si="7"/>
        <v/>
      </c>
      <c r="FV23" s="280" t="str">
        <f>IF(FW23="","",VLOOKUP(FW23,リスト!$BV$5:$BW$10,2,FALSE))</f>
        <v/>
      </c>
      <c r="FW23" s="26"/>
      <c r="FX23" s="282" t="str">
        <f t="shared" si="8"/>
        <v/>
      </c>
      <c r="FY23" s="280" t="str">
        <f>IF(FZ23="","",VLOOKUP(FZ23,リスト!$BX$5:$BY$6,2,FALSE))</f>
        <v/>
      </c>
      <c r="FZ23" s="3"/>
      <c r="GA23" s="280" t="str">
        <f>IF(GB23="","",VLOOKUP(GB23,リスト!$BZ$5:$CA$6,2,FALSE))</f>
        <v/>
      </c>
      <c r="GB23" s="13"/>
      <c r="GC23" s="281" t="str">
        <f>IF(GD23="","",VLOOKUP(GD23,リスト!$CB$5:$CC$6,2,FALSE))</f>
        <v/>
      </c>
      <c r="GD23" s="13"/>
      <c r="GE23" s="13"/>
      <c r="GF23" s="13"/>
      <c r="GG23" s="75"/>
      <c r="GH23" s="281" t="str">
        <f t="shared" si="9"/>
        <v/>
      </c>
      <c r="GI23" s="128"/>
      <c r="GJ23" s="281" t="str">
        <f>IF(GK23="","",VLOOKUP(GK23,リスト!$CD$5:$CE$6,2,FALSE))</f>
        <v/>
      </c>
      <c r="GK23" s="13"/>
      <c r="GL23" s="281" t="str">
        <f>IF(GM23="","",VLOOKUP(GM23,リスト!$CF$5:$CG$5,2,FALSE))</f>
        <v/>
      </c>
      <c r="GM23" s="26"/>
      <c r="GN23" s="280" t="str">
        <f>IF(GO23="","",VLOOKUP(GO23,リスト!$CH$5:$CI$5,2,FALSE))</f>
        <v/>
      </c>
      <c r="GO23" s="284"/>
      <c r="GP23" s="284"/>
      <c r="GQ23" s="284"/>
      <c r="GR23" s="284"/>
      <c r="GS23" s="284"/>
      <c r="GT23" s="284"/>
      <c r="GU23" s="284"/>
      <c r="GV23" s="284"/>
      <c r="GW23" s="284"/>
      <c r="GX23" s="285"/>
    </row>
    <row r="24" spans="2:206" s="177" customFormat="1" ht="24.75" customHeight="1" outlineLevel="1">
      <c r="B24" s="286" t="str">
        <f>IF(明細!B18="","",明細!B18)</f>
        <v/>
      </c>
      <c r="C24" s="287" t="str">
        <f>IF(明細!C18="","",明細!C18)</f>
        <v/>
      </c>
      <c r="D24" s="265" t="str">
        <f>IF(明細!D18="","",明細!D18)</f>
        <v/>
      </c>
      <c r="E24" s="265" t="str">
        <f>IF(明細!E18="","",明細!E18)</f>
        <v/>
      </c>
      <c r="F24" s="265" t="str">
        <f>IF(明細!F18="","",明細!F18)</f>
        <v/>
      </c>
      <c r="G24" s="265" t="str">
        <f>IF(明細!G18="","",明細!G18)</f>
        <v/>
      </c>
      <c r="H24" s="265" t="str">
        <f>IF(明細!H18="","",明細!H18)</f>
        <v/>
      </c>
      <c r="I24" s="265" t="str">
        <f>IF(明細!I18="","",明細!I18)</f>
        <v/>
      </c>
      <c r="J24" s="265" t="str">
        <f>IF(明細!J18="","",明細!J18)</f>
        <v/>
      </c>
      <c r="K24" s="265" t="str">
        <f>IF(明細!K18="","",明細!K18)</f>
        <v/>
      </c>
      <c r="L24" s="265" t="str">
        <f>IF(明細!L18="","",明細!L18)</f>
        <v/>
      </c>
      <c r="M24" s="265" t="str">
        <f>IF(明細!M18="","",明細!M18)</f>
        <v/>
      </c>
      <c r="N24" s="265" t="str">
        <f>IF(明細!N18="","",明細!N18)</f>
        <v/>
      </c>
      <c r="O24" s="265" t="str">
        <f>IF(明細!O18="","",明細!O18)</f>
        <v/>
      </c>
      <c r="P24" s="265" t="str">
        <f>IF(明細!P18="","",明細!P18)</f>
        <v/>
      </c>
      <c r="Q24" s="265" t="str">
        <f>IF(明細!Q18="","",明細!Q18)</f>
        <v/>
      </c>
      <c r="R24" s="289" t="str">
        <f>IF(明細!R18="","",明細!R18)</f>
        <v/>
      </c>
      <c r="S24" s="291" t="str">
        <f>IF(明細!S18="","",明細!S18)</f>
        <v/>
      </c>
      <c r="T24" s="291" t="str">
        <f>IF(明細!T18="","",明細!T18)</f>
        <v/>
      </c>
      <c r="U24" s="291" t="str">
        <f>IF(明細!U18="","",明細!U18)</f>
        <v/>
      </c>
      <c r="V24" s="292" t="str">
        <f>IF(明細!V18="","",明細!V18)</f>
        <v>個</v>
      </c>
      <c r="W24" s="292" t="str">
        <f>IF(明細!W18="","",明細!W18)</f>
        <v/>
      </c>
      <c r="X24" s="293" t="str">
        <f>IF(明細!X18="","",明細!X18)</f>
        <v/>
      </c>
      <c r="Y24" s="134" t="str">
        <f>IF(明細!Y18="","",明細!Y18)</f>
        <v/>
      </c>
      <c r="Z24" s="135" t="str">
        <f>IF(明細!Z18="","",明細!Z18)</f>
        <v/>
      </c>
      <c r="AA24" s="134" t="str">
        <f>IF(明細!AA18="","",明細!AA18)</f>
        <v/>
      </c>
      <c r="AB24" s="303" t="str">
        <f>IF(明細!AB18="","",明細!AB18)</f>
        <v/>
      </c>
      <c r="AC24" s="134" t="str">
        <f>IF(明細!AC18="","",明細!AC18)</f>
        <v/>
      </c>
      <c r="AD24" s="183" t="str">
        <f>IF(明細!AD18="","",明細!AD18)</f>
        <v/>
      </c>
      <c r="AE24" s="184">
        <f>IF(明細!AE18="","",明細!AE18)</f>
        <v>0.1</v>
      </c>
      <c r="AF24" s="185" t="str">
        <f>IF(明細!AF18="","",明細!AF18)</f>
        <v/>
      </c>
      <c r="AG24" s="186" t="str">
        <f>IF(明細!AG18="","",明細!AG18)</f>
        <v/>
      </c>
      <c r="AH24" s="186" t="str">
        <f>IF(明細!AH18="","",明細!AH18)</f>
        <v/>
      </c>
      <c r="AI24" s="187" t="str">
        <f>IF(明細!AI18="","",明細!AI18)</f>
        <v/>
      </c>
      <c r="AJ24" s="296" t="str">
        <f>IF(明細!AJ18="","",明細!AJ18)</f>
        <v/>
      </c>
      <c r="AK24" s="297" t="str">
        <f>IF(明細!AK18="","",明細!AK18)</f>
        <v/>
      </c>
      <c r="AL24" s="298" t="str">
        <f>IF(明細!AL18="","",明細!AL18)</f>
        <v/>
      </c>
      <c r="AM24" s="299" t="str">
        <f>IF(明細!AM18="","",明細!AM18)</f>
        <v/>
      </c>
      <c r="AN24" s="300" t="str">
        <f>IF(明細!AN18="","",明細!AN18)</f>
        <v/>
      </c>
      <c r="AO24" s="300" t="str">
        <f>IF(明細!AO18="","",明細!AO18)</f>
        <v/>
      </c>
      <c r="AP24" s="300" t="str">
        <f>IF(明細!AP18="","",明細!AP18)</f>
        <v/>
      </c>
      <c r="AQ24" s="301" t="str">
        <f>IF(明細!AQ18="","",明細!AQ18)</f>
        <v/>
      </c>
      <c r="AR24" s="302" t="str">
        <f>IF(明細!AR18="","",明細!AR18)</f>
        <v/>
      </c>
      <c r="AU24" s="360"/>
      <c r="AV24" s="368"/>
      <c r="AW24" s="446" t="str">
        <f>IF(明細!AV18="","",明細!AV18)</f>
        <v/>
      </c>
      <c r="AX24" s="419" t="str">
        <f>IF(明細!AT18="","",明細!AT18)</f>
        <v/>
      </c>
      <c r="AY24" s="280" t="str">
        <f>IF($AX24="","",VLOOKUP($AX24,リスト!$CL:$CM,2,FALSE))</f>
        <v/>
      </c>
      <c r="AZ24" s="3"/>
      <c r="BA24" s="280" t="str">
        <f>IF(BB24="","",VLOOKUP(BB24,リスト!$K:$L,2,FALSE))</f>
        <v/>
      </c>
      <c r="BB24" s="3"/>
      <c r="BC24" s="3"/>
      <c r="BD24" s="87"/>
      <c r="BE24" s="280" t="str">
        <f>IF(BF24="","",VLOOKUP(BF24,リスト!$I:$J,2,FALSE))</f>
        <v/>
      </c>
      <c r="BF24" s="3"/>
      <c r="BG24" s="280" t="str">
        <f>IF(BH24="","",VLOOKUP(BH24,リスト!$M:$N,2,FALSE))</f>
        <v/>
      </c>
      <c r="BH24" s="282"/>
      <c r="BI24" s="280" t="str">
        <f>IF(BJ24="","",VLOOKUP(BJ24,リスト!$O:$P,2,FALSE))</f>
        <v/>
      </c>
      <c r="BJ24" s="24"/>
      <c r="BM24" s="451" t="str">
        <f>IF(明細!AV18="","",明細!AV18)</f>
        <v/>
      </c>
      <c r="BN24" s="453" t="str">
        <f>IF(明細!AT18="","",明細!AT18)</f>
        <v/>
      </c>
      <c r="BO24" s="280" t="str">
        <f>IF($BN24="","",VLOOKUP($BN24,リスト!$CL:$CM,2,FALSE))</f>
        <v/>
      </c>
      <c r="BP24" s="280" t="str">
        <f>IF(BQ24="","",VLOOKUP(BQ24,リスト!$K$5:$L$7,2,FALSE))</f>
        <v/>
      </c>
      <c r="BQ24" s="13"/>
      <c r="BR24" s="13"/>
      <c r="BS24" s="47"/>
      <c r="BT24" s="280" t="str">
        <f>IF(BU24="","",VLOOKUP(BU24,リスト!I15:J33,2,FALSE))</f>
        <v/>
      </c>
      <c r="BU24" s="13"/>
      <c r="BV24" s="13"/>
      <c r="BW24" s="282"/>
      <c r="BX24" s="282"/>
      <c r="BY24" s="280" t="str">
        <f>IF(BZ24="","",VLOOKUP(BZ24,リスト!$S$5:$T$6,2,FALSE))</f>
        <v/>
      </c>
      <c r="BZ24" s="3"/>
      <c r="CA24" s="3"/>
      <c r="CB24" s="81"/>
      <c r="CC24" s="280" t="str">
        <f t="shared" si="3"/>
        <v/>
      </c>
      <c r="CD24" s="83"/>
      <c r="CE24" s="83"/>
      <c r="CF24" s="83"/>
      <c r="CG24" s="83"/>
      <c r="CH24" s="282" t="str">
        <f t="shared" si="4"/>
        <v/>
      </c>
      <c r="CI24" s="83"/>
      <c r="CJ24" s="280" t="str">
        <f t="shared" si="5"/>
        <v/>
      </c>
      <c r="CK24" s="87"/>
      <c r="CL24" s="78"/>
      <c r="CM24" s="83"/>
      <c r="CN24" s="83"/>
      <c r="CO24" s="83"/>
      <c r="CP24" s="280" t="str">
        <f t="shared" si="10"/>
        <v/>
      </c>
      <c r="CQ24" s="81"/>
      <c r="CR24" s="280" t="str">
        <f t="shared" si="11"/>
        <v/>
      </c>
      <c r="CS24" s="3"/>
      <c r="CT24" s="3"/>
      <c r="CU24" s="280" t="str">
        <f>IF(CV24="","",VLOOKUP(CV24,リスト!$V$5:$W$6,2,FALSE))</f>
        <v/>
      </c>
      <c r="CV24" s="3"/>
      <c r="CW24" s="280" t="str">
        <f>IF(CX24="","",VLOOKUP(CX24,リスト!$X$5:$Y$6,2,FALSE))</f>
        <v/>
      </c>
      <c r="CX24" s="3"/>
      <c r="CY24" s="77"/>
      <c r="CZ24" s="77"/>
      <c r="DA24" s="75"/>
      <c r="DB24" s="75"/>
      <c r="DC24" s="75"/>
      <c r="DD24" s="75"/>
      <c r="DE24" s="280" t="str">
        <f>IF(DF24="","",VLOOKUP(DF24,リスト!$Z$5:$AA$10,2,FALSE))</f>
        <v/>
      </c>
      <c r="DF24" s="3"/>
      <c r="DG24" s="280" t="str">
        <f>IF(DH24="","",VLOOKUP(DH24,リスト!$AB$5:$AC$12,2,FALSE))</f>
        <v/>
      </c>
      <c r="DH24" s="63"/>
      <c r="DI24" s="280" t="str">
        <f>IF(DJ24="","",VLOOKUP(DJ24,リスト!$AD$5:$AE$7,2,FALSE))</f>
        <v/>
      </c>
      <c r="DJ24" s="3"/>
      <c r="DK24" s="280" t="str">
        <f>IF(DL24="","",VLOOKUP(DL24,リスト!$AF$5:$AG$10,2,FALSE))</f>
        <v/>
      </c>
      <c r="DL24" s="3"/>
      <c r="DM24" s="280" t="str">
        <f>IF(DN24="","",VLOOKUP(DN24,リスト!$AH$5:$AI$6,2,FALSE))</f>
        <v/>
      </c>
      <c r="DN24" s="3"/>
      <c r="DO24" s="280" t="str">
        <f>IF(DP24="","",VLOOKUP(DP24,リスト!$AJ$5:$AK$6,2,FALSE))</f>
        <v/>
      </c>
      <c r="DP24" s="3"/>
      <c r="DQ24" s="280" t="str">
        <f>IF(DR24="","",VLOOKUP(DR24,リスト!$AL$5:$AM$7,2,FALSE))</f>
        <v/>
      </c>
      <c r="DR24" s="3"/>
      <c r="DS24" s="13"/>
      <c r="DT24" s="85"/>
      <c r="DU24" s="85"/>
      <c r="DV24" s="281" t="str">
        <f>IF(DW24="","",VLOOKUP(DW24,リスト!$AN$5:$AO$6,2,FALSE))</f>
        <v/>
      </c>
      <c r="DW24" s="13"/>
      <c r="DX24" s="341"/>
      <c r="DY24" s="345"/>
      <c r="DZ24" s="341"/>
      <c r="EA24" s="345"/>
      <c r="EB24" s="280" t="str">
        <f>IF(EC24="","",VLOOKUP(EC24,リスト!$AW$5:$AX$8,2,FALSE))</f>
        <v/>
      </c>
      <c r="EC24" s="3"/>
      <c r="ED24" s="85"/>
      <c r="EE24" s="280" t="str">
        <f>IF(EF24="","",VLOOKUP(EF24,リスト!$AY$5:$AZ$10,2,FALSE))</f>
        <v/>
      </c>
      <c r="EF24" s="3"/>
      <c r="EG24" s="280" t="str">
        <f>IF(EH24="","",VLOOKUP(EH24,リスト!$BA$5:$BB$10,2,FALSE))</f>
        <v/>
      </c>
      <c r="EH24" s="3"/>
      <c r="EI24" s="280" t="str">
        <f>IF(EJ24="","",VLOOKUP(EJ24,リスト!$BC$5:$BD$10,2,FALSE))</f>
        <v/>
      </c>
      <c r="EJ24" s="3"/>
      <c r="EK24" s="280" t="str">
        <f>IF(EL24="","",VLOOKUP(EL24,リスト!$BE$5:$BF$10,2,FALSE))</f>
        <v/>
      </c>
      <c r="EL24" s="3"/>
      <c r="EM24" s="78"/>
      <c r="EN24" s="73"/>
      <c r="EO24" s="73"/>
      <c r="EP24" s="13"/>
      <c r="EQ24" s="13"/>
      <c r="ER24" s="280" t="str">
        <f>IF(ES24="","",VLOOKUP(ES24,リスト!$BG$5:$BH$10,2,FALSE))</f>
        <v/>
      </c>
      <c r="ES24" s="13"/>
      <c r="ET24" s="13"/>
      <c r="EU24" s="13"/>
      <c r="EV24" s="13"/>
      <c r="EW24" s="13"/>
      <c r="EX24" s="81"/>
      <c r="EY24" s="81"/>
      <c r="EZ24" s="26"/>
      <c r="FA24" s="281" t="str">
        <f>IF($EZ24="","",INDEX(リスト!$BI$5:$BJ$40,MATCH($EZ24,リスト!$BJ$5:$BJ$40,0),1))</f>
        <v/>
      </c>
      <c r="FB24" s="280" t="str">
        <f>IF(FC24="","",VLOOKUP(FC24,リスト!$BK:$BL,2,FALSE))</f>
        <v/>
      </c>
      <c r="FC24" s="13"/>
      <c r="FD24" s="331"/>
      <c r="FE24" s="3"/>
      <c r="FF24" s="280" t="str">
        <f>IF(FG24="","",VLOOKUP(FG24,リスト!$BO$5:$BP$6,2,FALSE))</f>
        <v/>
      </c>
      <c r="FG24" s="3"/>
      <c r="FH24" s="280" t="str">
        <f>IF(FI24="","",VLOOKUP(FI24,リスト!$BQ$5:$BR$8,2,FALSE))</f>
        <v/>
      </c>
      <c r="FI24" s="3"/>
      <c r="FJ24" s="282"/>
      <c r="FK24" s="280" t="str">
        <f>IF(FL24="","",VLOOKUP(FL24,リスト!$BS$5:$BT$6,2,FALSE))</f>
        <v/>
      </c>
      <c r="FL24" s="63"/>
      <c r="FM24" s="13"/>
      <c r="FN24" s="13"/>
      <c r="FO24" s="13"/>
      <c r="FP24" s="283" t="str">
        <f t="shared" si="6"/>
        <v/>
      </c>
      <c r="FQ24" s="283" t="str">
        <f t="shared" si="6"/>
        <v/>
      </c>
      <c r="FR24" s="13"/>
      <c r="FS24" s="85"/>
      <c r="FT24" s="85"/>
      <c r="FU24" s="281" t="str">
        <f t="shared" si="7"/>
        <v/>
      </c>
      <c r="FV24" s="280" t="str">
        <f>IF(FW24="","",VLOOKUP(FW24,リスト!$BV$5:$BW$10,2,FALSE))</f>
        <v/>
      </c>
      <c r="FW24" s="26"/>
      <c r="FX24" s="282" t="str">
        <f t="shared" si="8"/>
        <v/>
      </c>
      <c r="FY24" s="280" t="str">
        <f>IF(FZ24="","",VLOOKUP(FZ24,リスト!$BX$5:$BY$6,2,FALSE))</f>
        <v/>
      </c>
      <c r="FZ24" s="3"/>
      <c r="GA24" s="280" t="str">
        <f>IF(GB24="","",VLOOKUP(GB24,リスト!$BZ$5:$CA$6,2,FALSE))</f>
        <v/>
      </c>
      <c r="GB24" s="13"/>
      <c r="GC24" s="281" t="str">
        <f>IF(GD24="","",VLOOKUP(GD24,リスト!$CB$5:$CC$6,2,FALSE))</f>
        <v/>
      </c>
      <c r="GD24" s="13"/>
      <c r="GE24" s="13"/>
      <c r="GF24" s="13"/>
      <c r="GG24" s="75"/>
      <c r="GH24" s="281" t="str">
        <f t="shared" si="9"/>
        <v/>
      </c>
      <c r="GI24" s="128"/>
      <c r="GJ24" s="281" t="str">
        <f>IF(GK24="","",VLOOKUP(GK24,リスト!$CD$5:$CE$6,2,FALSE))</f>
        <v/>
      </c>
      <c r="GK24" s="13"/>
      <c r="GL24" s="281" t="str">
        <f>IF(GM24="","",VLOOKUP(GM24,リスト!$CF$5:$CG$5,2,FALSE))</f>
        <v/>
      </c>
      <c r="GM24" s="26"/>
      <c r="GN24" s="280" t="str">
        <f>IF(GO24="","",VLOOKUP(GO24,リスト!$CH$5:$CI$5,2,FALSE))</f>
        <v/>
      </c>
      <c r="GO24" s="284"/>
      <c r="GP24" s="284"/>
      <c r="GQ24" s="284"/>
      <c r="GR24" s="284"/>
      <c r="GS24" s="284"/>
      <c r="GT24" s="284"/>
      <c r="GU24" s="284"/>
      <c r="GV24" s="284"/>
      <c r="GW24" s="284"/>
      <c r="GX24" s="285"/>
    </row>
    <row r="25" spans="2:206" s="177" customFormat="1" ht="24.75" customHeight="1" outlineLevel="1">
      <c r="B25" s="286" t="str">
        <f>IF(明細!B19="","",明細!B19)</f>
        <v/>
      </c>
      <c r="C25" s="287" t="str">
        <f>IF(明細!C19="","",明細!C19)</f>
        <v/>
      </c>
      <c r="D25" s="265" t="str">
        <f>IF(明細!D19="","",明細!D19)</f>
        <v/>
      </c>
      <c r="E25" s="265" t="str">
        <f>IF(明細!E19="","",明細!E19)</f>
        <v/>
      </c>
      <c r="F25" s="265" t="str">
        <f>IF(明細!F19="","",明細!F19)</f>
        <v/>
      </c>
      <c r="G25" s="265" t="str">
        <f>IF(明細!G19="","",明細!G19)</f>
        <v/>
      </c>
      <c r="H25" s="265" t="str">
        <f>IF(明細!H19="","",明細!H19)</f>
        <v/>
      </c>
      <c r="I25" s="265" t="str">
        <f>IF(明細!I19="","",明細!I19)</f>
        <v/>
      </c>
      <c r="J25" s="265" t="str">
        <f>IF(明細!J19="","",明細!J19)</f>
        <v/>
      </c>
      <c r="K25" s="265" t="str">
        <f>IF(明細!K19="","",明細!K19)</f>
        <v/>
      </c>
      <c r="L25" s="265" t="str">
        <f>IF(明細!L19="","",明細!L19)</f>
        <v/>
      </c>
      <c r="M25" s="265" t="str">
        <f>IF(明細!M19="","",明細!M19)</f>
        <v/>
      </c>
      <c r="N25" s="265" t="str">
        <f>IF(明細!N19="","",明細!N19)</f>
        <v/>
      </c>
      <c r="O25" s="265" t="str">
        <f>IF(明細!O19="","",明細!O19)</f>
        <v/>
      </c>
      <c r="P25" s="265" t="str">
        <f>IF(明細!P19="","",明細!P19)</f>
        <v/>
      </c>
      <c r="Q25" s="265" t="str">
        <f>IF(明細!Q19="","",明細!Q19)</f>
        <v/>
      </c>
      <c r="R25" s="289" t="str">
        <f>IF(明細!R19="","",明細!R19)</f>
        <v/>
      </c>
      <c r="S25" s="291" t="str">
        <f>IF(明細!S19="","",明細!S19)</f>
        <v/>
      </c>
      <c r="T25" s="291" t="str">
        <f>IF(明細!T19="","",明細!T19)</f>
        <v/>
      </c>
      <c r="U25" s="291" t="str">
        <f>IF(明細!U19="","",明細!U19)</f>
        <v/>
      </c>
      <c r="V25" s="292" t="str">
        <f>IF(明細!V19="","",明細!V19)</f>
        <v>個</v>
      </c>
      <c r="W25" s="292" t="str">
        <f>IF(明細!W19="","",明細!W19)</f>
        <v/>
      </c>
      <c r="X25" s="293" t="str">
        <f>IF(明細!X19="","",明細!X19)</f>
        <v/>
      </c>
      <c r="Y25" s="134" t="str">
        <f>IF(明細!Y19="","",明細!Y19)</f>
        <v/>
      </c>
      <c r="Z25" s="135" t="str">
        <f>IF(明細!Z19="","",明細!Z19)</f>
        <v/>
      </c>
      <c r="AA25" s="134" t="str">
        <f>IF(明細!AA19="","",明細!AA19)</f>
        <v/>
      </c>
      <c r="AB25" s="303" t="str">
        <f>IF(明細!AB19="","",明細!AB19)</f>
        <v/>
      </c>
      <c r="AC25" s="134" t="str">
        <f>IF(明細!AC19="","",明細!AC19)</f>
        <v/>
      </c>
      <c r="AD25" s="183" t="str">
        <f>IF(明細!AD19="","",明細!AD19)</f>
        <v/>
      </c>
      <c r="AE25" s="184">
        <f>IF(明細!AE19="","",明細!AE19)</f>
        <v>0.1</v>
      </c>
      <c r="AF25" s="185" t="str">
        <f>IF(明細!AF19="","",明細!AF19)</f>
        <v/>
      </c>
      <c r="AG25" s="186" t="str">
        <f>IF(明細!AG19="","",明細!AG19)</f>
        <v/>
      </c>
      <c r="AH25" s="186" t="str">
        <f>IF(明細!AH19="","",明細!AH19)</f>
        <v/>
      </c>
      <c r="AI25" s="187" t="str">
        <f>IF(明細!AI19="","",明細!AI19)</f>
        <v/>
      </c>
      <c r="AJ25" s="296" t="str">
        <f>IF(明細!AJ19="","",明細!AJ19)</f>
        <v/>
      </c>
      <c r="AK25" s="297" t="str">
        <f>IF(明細!AK19="","",明細!AK19)</f>
        <v/>
      </c>
      <c r="AL25" s="298" t="str">
        <f>IF(明細!AL19="","",明細!AL19)</f>
        <v/>
      </c>
      <c r="AM25" s="299" t="str">
        <f>IF(明細!AM19="","",明細!AM19)</f>
        <v/>
      </c>
      <c r="AN25" s="300" t="str">
        <f>IF(明細!AN19="","",明細!AN19)</f>
        <v/>
      </c>
      <c r="AO25" s="300" t="str">
        <f>IF(明細!AO19="","",明細!AO19)</f>
        <v/>
      </c>
      <c r="AP25" s="300" t="str">
        <f>IF(明細!AP19="","",明細!AP19)</f>
        <v/>
      </c>
      <c r="AQ25" s="301" t="str">
        <f>IF(明細!AQ19="","",明細!AQ19)</f>
        <v/>
      </c>
      <c r="AR25" s="302" t="str">
        <f>IF(明細!AR19="","",明細!AR19)</f>
        <v/>
      </c>
      <c r="AU25" s="360"/>
      <c r="AV25" s="368"/>
      <c r="AW25" s="446" t="str">
        <f>IF(明細!AV19="","",明細!AV19)</f>
        <v/>
      </c>
      <c r="AX25" s="419" t="str">
        <f>IF(明細!AT19="","",明細!AT19)</f>
        <v/>
      </c>
      <c r="AY25" s="280" t="str">
        <f>IF($AX25="","",VLOOKUP($AX25,リスト!$CL:$CM,2,FALSE))</f>
        <v/>
      </c>
      <c r="AZ25" s="3"/>
      <c r="BA25" s="280" t="str">
        <f>IF(BB25="","",VLOOKUP(BB25,リスト!$K:$L,2,FALSE))</f>
        <v/>
      </c>
      <c r="BB25" s="3"/>
      <c r="BC25" s="3"/>
      <c r="BD25" s="87"/>
      <c r="BE25" s="280" t="str">
        <f>IF(BF25="","",VLOOKUP(BF25,リスト!$I:$J,2,FALSE))</f>
        <v/>
      </c>
      <c r="BF25" s="3"/>
      <c r="BG25" s="280" t="str">
        <f>IF(BH25="","",VLOOKUP(BH25,リスト!$M:$N,2,FALSE))</f>
        <v/>
      </c>
      <c r="BH25" s="282"/>
      <c r="BI25" s="280" t="str">
        <f>IF(BJ25="","",VLOOKUP(BJ25,リスト!$O:$P,2,FALSE))</f>
        <v/>
      </c>
      <c r="BJ25" s="24"/>
      <c r="BM25" s="451" t="str">
        <f>IF(明細!AV19="","",明細!AV19)</f>
        <v/>
      </c>
      <c r="BN25" s="453" t="str">
        <f>IF(明細!AT19="","",明細!AT19)</f>
        <v/>
      </c>
      <c r="BO25" s="280" t="str">
        <f>IF($BN25="","",VLOOKUP($BN25,リスト!$CL:$CM,2,FALSE))</f>
        <v/>
      </c>
      <c r="BP25" s="280" t="str">
        <f>IF(BQ25="","",VLOOKUP(BQ25,リスト!$K$5:$L$7,2,FALSE))</f>
        <v/>
      </c>
      <c r="BQ25" s="13"/>
      <c r="BR25" s="13"/>
      <c r="BS25" s="47"/>
      <c r="BT25" s="280" t="str">
        <f>IF(BU25="","",VLOOKUP(BU25,リスト!I16:J34,2,FALSE))</f>
        <v/>
      </c>
      <c r="BU25" s="13"/>
      <c r="BV25" s="13"/>
      <c r="BW25" s="282"/>
      <c r="BX25" s="282"/>
      <c r="BY25" s="280" t="str">
        <f>IF(BZ25="","",VLOOKUP(BZ25,リスト!$S$5:$T$6,2,FALSE))</f>
        <v/>
      </c>
      <c r="BZ25" s="3"/>
      <c r="CA25" s="3"/>
      <c r="CB25" s="81"/>
      <c r="CC25" s="280" t="str">
        <f t="shared" si="3"/>
        <v/>
      </c>
      <c r="CD25" s="83"/>
      <c r="CE25" s="83"/>
      <c r="CF25" s="83"/>
      <c r="CG25" s="83"/>
      <c r="CH25" s="282" t="str">
        <f t="shared" si="4"/>
        <v/>
      </c>
      <c r="CI25" s="83"/>
      <c r="CJ25" s="280" t="str">
        <f t="shared" si="5"/>
        <v/>
      </c>
      <c r="CK25" s="87"/>
      <c r="CL25" s="78"/>
      <c r="CM25" s="83"/>
      <c r="CN25" s="83"/>
      <c r="CO25" s="83"/>
      <c r="CP25" s="280" t="str">
        <f t="shared" si="10"/>
        <v/>
      </c>
      <c r="CQ25" s="81"/>
      <c r="CR25" s="280" t="str">
        <f t="shared" si="11"/>
        <v/>
      </c>
      <c r="CS25" s="3"/>
      <c r="CT25" s="3"/>
      <c r="CU25" s="280" t="str">
        <f>IF(CV25="","",VLOOKUP(CV25,リスト!$V$5:$W$6,2,FALSE))</f>
        <v/>
      </c>
      <c r="CV25" s="3"/>
      <c r="CW25" s="280" t="str">
        <f>IF(CX25="","",VLOOKUP(CX25,リスト!$X$5:$Y$6,2,FALSE))</f>
        <v/>
      </c>
      <c r="CX25" s="3"/>
      <c r="CY25" s="77"/>
      <c r="CZ25" s="77"/>
      <c r="DA25" s="75"/>
      <c r="DB25" s="75"/>
      <c r="DC25" s="75"/>
      <c r="DD25" s="75"/>
      <c r="DE25" s="280" t="str">
        <f>IF(DF25="","",VLOOKUP(DF25,リスト!$Z$5:$AA$10,2,FALSE))</f>
        <v/>
      </c>
      <c r="DF25" s="3"/>
      <c r="DG25" s="280" t="str">
        <f>IF(DH25="","",VLOOKUP(DH25,リスト!$AB$5:$AC$12,2,FALSE))</f>
        <v/>
      </c>
      <c r="DH25" s="63"/>
      <c r="DI25" s="280" t="str">
        <f>IF(DJ25="","",VLOOKUP(DJ25,リスト!$AD$5:$AE$7,2,FALSE))</f>
        <v/>
      </c>
      <c r="DJ25" s="3"/>
      <c r="DK25" s="280" t="str">
        <f>IF(DL25="","",VLOOKUP(DL25,リスト!$AF$5:$AG$10,2,FALSE))</f>
        <v/>
      </c>
      <c r="DL25" s="3"/>
      <c r="DM25" s="280" t="str">
        <f>IF(DN25="","",VLOOKUP(DN25,リスト!$AH$5:$AI$6,2,FALSE))</f>
        <v/>
      </c>
      <c r="DN25" s="3"/>
      <c r="DO25" s="280" t="str">
        <f>IF(DP25="","",VLOOKUP(DP25,リスト!$AJ$5:$AK$6,2,FALSE))</f>
        <v/>
      </c>
      <c r="DP25" s="3"/>
      <c r="DQ25" s="280" t="str">
        <f>IF(DR25="","",VLOOKUP(DR25,リスト!$AL$5:$AM$7,2,FALSE))</f>
        <v/>
      </c>
      <c r="DR25" s="3"/>
      <c r="DS25" s="13"/>
      <c r="DT25" s="85"/>
      <c r="DU25" s="85"/>
      <c r="DV25" s="281" t="str">
        <f>IF(DW25="","",VLOOKUP(DW25,リスト!$AN$5:$AO$6,2,FALSE))</f>
        <v/>
      </c>
      <c r="DW25" s="13"/>
      <c r="DX25" s="341"/>
      <c r="DY25" s="345"/>
      <c r="DZ25" s="341"/>
      <c r="EA25" s="345"/>
      <c r="EB25" s="280" t="str">
        <f>IF(EC25="","",VLOOKUP(EC25,リスト!$AW$5:$AX$8,2,FALSE))</f>
        <v/>
      </c>
      <c r="EC25" s="3"/>
      <c r="ED25" s="85"/>
      <c r="EE25" s="280" t="str">
        <f>IF(EF25="","",VLOOKUP(EF25,リスト!$AY$5:$AZ$10,2,FALSE))</f>
        <v/>
      </c>
      <c r="EF25" s="3"/>
      <c r="EG25" s="280" t="str">
        <f>IF(EH25="","",VLOOKUP(EH25,リスト!$BA$5:$BB$10,2,FALSE))</f>
        <v/>
      </c>
      <c r="EH25" s="3"/>
      <c r="EI25" s="280" t="str">
        <f>IF(EJ25="","",VLOOKUP(EJ25,リスト!$BC$5:$BD$10,2,FALSE))</f>
        <v/>
      </c>
      <c r="EJ25" s="3"/>
      <c r="EK25" s="280" t="str">
        <f>IF(EL25="","",VLOOKUP(EL25,リスト!$BE$5:$BF$10,2,FALSE))</f>
        <v/>
      </c>
      <c r="EL25" s="3"/>
      <c r="EM25" s="78"/>
      <c r="EN25" s="73"/>
      <c r="EO25" s="73"/>
      <c r="EP25" s="13"/>
      <c r="EQ25" s="13"/>
      <c r="ER25" s="280" t="str">
        <f>IF(ES25="","",VLOOKUP(ES25,リスト!$BG$5:$BH$10,2,FALSE))</f>
        <v/>
      </c>
      <c r="ES25" s="13"/>
      <c r="ET25" s="13"/>
      <c r="EU25" s="13"/>
      <c r="EV25" s="13"/>
      <c r="EW25" s="13"/>
      <c r="EX25" s="81"/>
      <c r="EY25" s="81"/>
      <c r="EZ25" s="26"/>
      <c r="FA25" s="281" t="str">
        <f>IF($EZ25="","",INDEX(リスト!$BI$5:$BJ$40,MATCH($EZ25,リスト!$BJ$5:$BJ$40,0),1))</f>
        <v/>
      </c>
      <c r="FB25" s="280" t="str">
        <f>IF(FC25="","",VLOOKUP(FC25,リスト!$BK:$BL,2,FALSE))</f>
        <v/>
      </c>
      <c r="FC25" s="13"/>
      <c r="FD25" s="331"/>
      <c r="FE25" s="3"/>
      <c r="FF25" s="280" t="str">
        <f>IF(FG25="","",VLOOKUP(FG25,リスト!$BO$5:$BP$6,2,FALSE))</f>
        <v/>
      </c>
      <c r="FG25" s="3"/>
      <c r="FH25" s="280" t="str">
        <f>IF(FI25="","",VLOOKUP(FI25,リスト!$BQ$5:$BR$8,2,FALSE))</f>
        <v/>
      </c>
      <c r="FI25" s="3"/>
      <c r="FJ25" s="282"/>
      <c r="FK25" s="280" t="str">
        <f>IF(FL25="","",VLOOKUP(FL25,リスト!$BS$5:$BT$6,2,FALSE))</f>
        <v/>
      </c>
      <c r="FL25" s="63"/>
      <c r="FM25" s="13"/>
      <c r="FN25" s="13"/>
      <c r="FO25" s="13"/>
      <c r="FP25" s="283" t="str">
        <f t="shared" si="6"/>
        <v/>
      </c>
      <c r="FQ25" s="283" t="str">
        <f t="shared" si="6"/>
        <v/>
      </c>
      <c r="FR25" s="13"/>
      <c r="FS25" s="85"/>
      <c r="FT25" s="85"/>
      <c r="FU25" s="281" t="str">
        <f t="shared" si="7"/>
        <v/>
      </c>
      <c r="FV25" s="280" t="str">
        <f>IF(FW25="","",VLOOKUP(FW25,リスト!$BV$5:$BW$10,2,FALSE))</f>
        <v/>
      </c>
      <c r="FW25" s="26"/>
      <c r="FX25" s="282" t="str">
        <f t="shared" si="8"/>
        <v/>
      </c>
      <c r="FY25" s="280" t="str">
        <f>IF(FZ25="","",VLOOKUP(FZ25,リスト!$BX$5:$BY$6,2,FALSE))</f>
        <v/>
      </c>
      <c r="FZ25" s="3"/>
      <c r="GA25" s="280" t="str">
        <f>IF(GB25="","",VLOOKUP(GB25,リスト!$BZ$5:$CA$6,2,FALSE))</f>
        <v/>
      </c>
      <c r="GB25" s="13"/>
      <c r="GC25" s="281" t="str">
        <f>IF(GD25="","",VLOOKUP(GD25,リスト!$CB$5:$CC$6,2,FALSE))</f>
        <v/>
      </c>
      <c r="GD25" s="13"/>
      <c r="GE25" s="13"/>
      <c r="GF25" s="13"/>
      <c r="GG25" s="75"/>
      <c r="GH25" s="281" t="str">
        <f t="shared" si="9"/>
        <v/>
      </c>
      <c r="GI25" s="128"/>
      <c r="GJ25" s="281" t="str">
        <f>IF(GK25="","",VLOOKUP(GK25,リスト!$CD$5:$CE$6,2,FALSE))</f>
        <v/>
      </c>
      <c r="GK25" s="13"/>
      <c r="GL25" s="281" t="str">
        <f>IF(GM25="","",VLOOKUP(GM25,リスト!$CF$5:$CG$5,2,FALSE))</f>
        <v/>
      </c>
      <c r="GM25" s="26"/>
      <c r="GN25" s="280" t="str">
        <f>IF(GO25="","",VLOOKUP(GO25,リスト!$CH$5:$CI$5,2,FALSE))</f>
        <v/>
      </c>
      <c r="GO25" s="284"/>
      <c r="GP25" s="284"/>
      <c r="GQ25" s="284"/>
      <c r="GR25" s="284"/>
      <c r="GS25" s="284"/>
      <c r="GT25" s="284"/>
      <c r="GU25" s="284"/>
      <c r="GV25" s="284"/>
      <c r="GW25" s="284"/>
      <c r="GX25" s="285"/>
    </row>
    <row r="26" spans="2:206" s="177" customFormat="1" ht="24.75" customHeight="1" outlineLevel="1">
      <c r="B26" s="286" t="str">
        <f>IF(明細!B20="","",明細!B20)</f>
        <v/>
      </c>
      <c r="C26" s="287" t="str">
        <f>IF(明細!C20="","",明細!C20)</f>
        <v/>
      </c>
      <c r="D26" s="265" t="str">
        <f>IF(明細!D20="","",明細!D20)</f>
        <v/>
      </c>
      <c r="E26" s="265" t="str">
        <f>IF(明細!E20="","",明細!E20)</f>
        <v/>
      </c>
      <c r="F26" s="265" t="str">
        <f>IF(明細!F20="","",明細!F20)</f>
        <v/>
      </c>
      <c r="G26" s="265" t="str">
        <f>IF(明細!G20="","",明細!G20)</f>
        <v/>
      </c>
      <c r="H26" s="265" t="str">
        <f>IF(明細!H20="","",明細!H20)</f>
        <v/>
      </c>
      <c r="I26" s="265" t="str">
        <f>IF(明細!I20="","",明細!I20)</f>
        <v/>
      </c>
      <c r="J26" s="265" t="str">
        <f>IF(明細!J20="","",明細!J20)</f>
        <v/>
      </c>
      <c r="K26" s="265" t="str">
        <f>IF(明細!K20="","",明細!K20)</f>
        <v/>
      </c>
      <c r="L26" s="265" t="str">
        <f>IF(明細!L20="","",明細!L20)</f>
        <v/>
      </c>
      <c r="M26" s="265" t="str">
        <f>IF(明細!M20="","",明細!M20)</f>
        <v/>
      </c>
      <c r="N26" s="265" t="str">
        <f>IF(明細!N20="","",明細!N20)</f>
        <v/>
      </c>
      <c r="O26" s="265" t="str">
        <f>IF(明細!O20="","",明細!O20)</f>
        <v/>
      </c>
      <c r="P26" s="265" t="str">
        <f>IF(明細!P20="","",明細!P20)</f>
        <v/>
      </c>
      <c r="Q26" s="265" t="str">
        <f>IF(明細!Q20="","",明細!Q20)</f>
        <v/>
      </c>
      <c r="R26" s="289" t="str">
        <f>IF(明細!R20="","",明細!R20)</f>
        <v/>
      </c>
      <c r="S26" s="291" t="str">
        <f>IF(明細!S20="","",明細!S20)</f>
        <v/>
      </c>
      <c r="T26" s="291" t="str">
        <f>IF(明細!T20="","",明細!T20)</f>
        <v/>
      </c>
      <c r="U26" s="291" t="str">
        <f>IF(明細!U20="","",明細!U20)</f>
        <v/>
      </c>
      <c r="V26" s="292" t="str">
        <f>IF(明細!V20="","",明細!V20)</f>
        <v>個</v>
      </c>
      <c r="W26" s="292" t="str">
        <f>IF(明細!W20="","",明細!W20)</f>
        <v/>
      </c>
      <c r="X26" s="293" t="str">
        <f>IF(明細!X20="","",明細!X20)</f>
        <v/>
      </c>
      <c r="Y26" s="134" t="str">
        <f>IF(明細!Y20="","",明細!Y20)</f>
        <v/>
      </c>
      <c r="Z26" s="135" t="str">
        <f>IF(明細!Z20="","",明細!Z20)</f>
        <v/>
      </c>
      <c r="AA26" s="134" t="str">
        <f>IF(明細!AA20="","",明細!AA20)</f>
        <v/>
      </c>
      <c r="AB26" s="303" t="str">
        <f>IF(明細!AB20="","",明細!AB20)</f>
        <v/>
      </c>
      <c r="AC26" s="134" t="str">
        <f>IF(明細!AC20="","",明細!AC20)</f>
        <v/>
      </c>
      <c r="AD26" s="183" t="str">
        <f>IF(明細!AD20="","",明細!AD20)</f>
        <v/>
      </c>
      <c r="AE26" s="184">
        <f>IF(明細!AE20="","",明細!AE20)</f>
        <v>0.1</v>
      </c>
      <c r="AF26" s="185" t="str">
        <f>IF(明細!AF20="","",明細!AF20)</f>
        <v/>
      </c>
      <c r="AG26" s="186" t="str">
        <f>IF(明細!AG20="","",明細!AG20)</f>
        <v/>
      </c>
      <c r="AH26" s="186" t="str">
        <f>IF(明細!AH20="","",明細!AH20)</f>
        <v/>
      </c>
      <c r="AI26" s="187" t="str">
        <f>IF(明細!AI20="","",明細!AI20)</f>
        <v/>
      </c>
      <c r="AJ26" s="296" t="str">
        <f>IF(明細!AJ20="","",明細!AJ20)</f>
        <v/>
      </c>
      <c r="AK26" s="297" t="str">
        <f>IF(明細!AK20="","",明細!AK20)</f>
        <v/>
      </c>
      <c r="AL26" s="298" t="str">
        <f>IF(明細!AL20="","",明細!AL20)</f>
        <v/>
      </c>
      <c r="AM26" s="299" t="str">
        <f>IF(明細!AM20="","",明細!AM20)</f>
        <v/>
      </c>
      <c r="AN26" s="300" t="str">
        <f>IF(明細!AN20="","",明細!AN20)</f>
        <v/>
      </c>
      <c r="AO26" s="300" t="str">
        <f>IF(明細!AO20="","",明細!AO20)</f>
        <v/>
      </c>
      <c r="AP26" s="300" t="str">
        <f>IF(明細!AP20="","",明細!AP20)</f>
        <v/>
      </c>
      <c r="AQ26" s="301" t="str">
        <f>IF(明細!AQ20="","",明細!AQ20)</f>
        <v/>
      </c>
      <c r="AR26" s="302" t="str">
        <f>IF(明細!AR20="","",明細!AR20)</f>
        <v/>
      </c>
      <c r="AU26" s="360"/>
      <c r="AV26" s="368"/>
      <c r="AW26" s="446" t="str">
        <f>IF(明細!AV20="","",明細!AV20)</f>
        <v/>
      </c>
      <c r="AX26" s="419" t="str">
        <f>IF(明細!AT20="","",明細!AT20)</f>
        <v/>
      </c>
      <c r="AY26" s="280" t="str">
        <f>IF($AX26="","",VLOOKUP($AX26,リスト!$CL:$CM,2,FALSE))</f>
        <v/>
      </c>
      <c r="AZ26" s="3"/>
      <c r="BA26" s="280" t="str">
        <f>IF(BB26="","",VLOOKUP(BB26,リスト!$K:$L,2,FALSE))</f>
        <v/>
      </c>
      <c r="BB26" s="3"/>
      <c r="BC26" s="3"/>
      <c r="BD26" s="87"/>
      <c r="BE26" s="280" t="str">
        <f>IF(BF26="","",VLOOKUP(BF26,リスト!$I:$J,2,FALSE))</f>
        <v/>
      </c>
      <c r="BF26" s="3"/>
      <c r="BG26" s="280" t="str">
        <f>IF(BH26="","",VLOOKUP(BH26,リスト!$M:$N,2,FALSE))</f>
        <v/>
      </c>
      <c r="BH26" s="282"/>
      <c r="BI26" s="280" t="str">
        <f>IF(BJ26="","",VLOOKUP(BJ26,リスト!$O:$P,2,FALSE))</f>
        <v/>
      </c>
      <c r="BJ26" s="24"/>
      <c r="BM26" s="451" t="str">
        <f>IF(明細!AV20="","",明細!AV20)</f>
        <v/>
      </c>
      <c r="BN26" s="453" t="str">
        <f>IF(明細!AT20="","",明細!AT20)</f>
        <v/>
      </c>
      <c r="BO26" s="280" t="str">
        <f>IF($BN26="","",VLOOKUP($BN26,リスト!$CL:$CM,2,FALSE))</f>
        <v/>
      </c>
      <c r="BP26" s="280" t="str">
        <f>IF(BQ26="","",VLOOKUP(BQ26,リスト!$K$5:$L$7,2,FALSE))</f>
        <v/>
      </c>
      <c r="BQ26" s="13"/>
      <c r="BR26" s="13"/>
      <c r="BS26" s="47"/>
      <c r="BT26" s="280" t="str">
        <f>IF(BU26="","",VLOOKUP(BU26,リスト!I17:J35,2,FALSE))</f>
        <v/>
      </c>
      <c r="BU26" s="13"/>
      <c r="BV26" s="13"/>
      <c r="BW26" s="282"/>
      <c r="BX26" s="282"/>
      <c r="BY26" s="280" t="str">
        <f>IF(BZ26="","",VLOOKUP(BZ26,リスト!$S$5:$T$6,2,FALSE))</f>
        <v/>
      </c>
      <c r="BZ26" s="3"/>
      <c r="CA26" s="3"/>
      <c r="CB26" s="81"/>
      <c r="CC26" s="280" t="str">
        <f t="shared" si="3"/>
        <v/>
      </c>
      <c r="CD26" s="83"/>
      <c r="CE26" s="83"/>
      <c r="CF26" s="83"/>
      <c r="CG26" s="83"/>
      <c r="CH26" s="282" t="str">
        <f t="shared" si="4"/>
        <v/>
      </c>
      <c r="CI26" s="83"/>
      <c r="CJ26" s="280" t="str">
        <f t="shared" si="5"/>
        <v/>
      </c>
      <c r="CK26" s="87"/>
      <c r="CL26" s="78"/>
      <c r="CM26" s="83"/>
      <c r="CN26" s="83"/>
      <c r="CO26" s="83"/>
      <c r="CP26" s="280" t="str">
        <f t="shared" si="10"/>
        <v/>
      </c>
      <c r="CQ26" s="81"/>
      <c r="CR26" s="280" t="str">
        <f t="shared" si="11"/>
        <v/>
      </c>
      <c r="CS26" s="3"/>
      <c r="CT26" s="3"/>
      <c r="CU26" s="280" t="str">
        <f>IF(CV26="","",VLOOKUP(CV26,リスト!$V$5:$W$6,2,FALSE))</f>
        <v/>
      </c>
      <c r="CV26" s="3"/>
      <c r="CW26" s="280" t="str">
        <f>IF(CX26="","",VLOOKUP(CX26,リスト!$X$5:$Y$6,2,FALSE))</f>
        <v/>
      </c>
      <c r="CX26" s="3"/>
      <c r="CY26" s="77"/>
      <c r="CZ26" s="77"/>
      <c r="DA26" s="75"/>
      <c r="DB26" s="75"/>
      <c r="DC26" s="75"/>
      <c r="DD26" s="75"/>
      <c r="DE26" s="280" t="str">
        <f>IF(DF26="","",VLOOKUP(DF26,リスト!$Z$5:$AA$10,2,FALSE))</f>
        <v/>
      </c>
      <c r="DF26" s="3"/>
      <c r="DG26" s="280" t="str">
        <f>IF(DH26="","",VLOOKUP(DH26,リスト!$AB$5:$AC$12,2,FALSE))</f>
        <v/>
      </c>
      <c r="DH26" s="63"/>
      <c r="DI26" s="280" t="str">
        <f>IF(DJ26="","",VLOOKUP(DJ26,リスト!$AD$5:$AE$7,2,FALSE))</f>
        <v/>
      </c>
      <c r="DJ26" s="3"/>
      <c r="DK26" s="280" t="str">
        <f>IF(DL26="","",VLOOKUP(DL26,リスト!$AF$5:$AG$10,2,FALSE))</f>
        <v/>
      </c>
      <c r="DL26" s="3"/>
      <c r="DM26" s="280" t="str">
        <f>IF(DN26="","",VLOOKUP(DN26,リスト!$AH$5:$AI$6,2,FALSE))</f>
        <v/>
      </c>
      <c r="DN26" s="3"/>
      <c r="DO26" s="280" t="str">
        <f>IF(DP26="","",VLOOKUP(DP26,リスト!$AJ$5:$AK$6,2,FALSE))</f>
        <v/>
      </c>
      <c r="DP26" s="3"/>
      <c r="DQ26" s="280" t="str">
        <f>IF(DR26="","",VLOOKUP(DR26,リスト!$AL$5:$AM$7,2,FALSE))</f>
        <v/>
      </c>
      <c r="DR26" s="3"/>
      <c r="DS26" s="13"/>
      <c r="DT26" s="85"/>
      <c r="DU26" s="85"/>
      <c r="DV26" s="281" t="str">
        <f>IF(DW26="","",VLOOKUP(DW26,リスト!$AN$5:$AO$6,2,FALSE))</f>
        <v/>
      </c>
      <c r="DW26" s="13"/>
      <c r="DX26" s="341"/>
      <c r="DY26" s="345"/>
      <c r="DZ26" s="341"/>
      <c r="EA26" s="345"/>
      <c r="EB26" s="280" t="str">
        <f>IF(EC26="","",VLOOKUP(EC26,リスト!$AW$5:$AX$8,2,FALSE))</f>
        <v/>
      </c>
      <c r="EC26" s="3"/>
      <c r="ED26" s="85"/>
      <c r="EE26" s="280" t="str">
        <f>IF(EF26="","",VLOOKUP(EF26,リスト!$AY$5:$AZ$10,2,FALSE))</f>
        <v/>
      </c>
      <c r="EF26" s="3"/>
      <c r="EG26" s="280" t="str">
        <f>IF(EH26="","",VLOOKUP(EH26,リスト!$BA$5:$BB$10,2,FALSE))</f>
        <v/>
      </c>
      <c r="EH26" s="3"/>
      <c r="EI26" s="280" t="str">
        <f>IF(EJ26="","",VLOOKUP(EJ26,リスト!$BC$5:$BD$10,2,FALSE))</f>
        <v/>
      </c>
      <c r="EJ26" s="3"/>
      <c r="EK26" s="280" t="str">
        <f>IF(EL26="","",VLOOKUP(EL26,リスト!$BE$5:$BF$10,2,FALSE))</f>
        <v/>
      </c>
      <c r="EL26" s="3"/>
      <c r="EM26" s="78"/>
      <c r="EN26" s="73"/>
      <c r="EO26" s="73"/>
      <c r="EP26" s="13"/>
      <c r="EQ26" s="13"/>
      <c r="ER26" s="280" t="str">
        <f>IF(ES26="","",VLOOKUP(ES26,リスト!$BG$5:$BH$10,2,FALSE))</f>
        <v/>
      </c>
      <c r="ES26" s="13"/>
      <c r="ET26" s="13"/>
      <c r="EU26" s="13"/>
      <c r="EV26" s="13"/>
      <c r="EW26" s="13"/>
      <c r="EX26" s="81"/>
      <c r="EY26" s="81"/>
      <c r="EZ26" s="26"/>
      <c r="FA26" s="281" t="str">
        <f>IF($EZ26="","",INDEX(リスト!$BI$5:$BJ$40,MATCH($EZ26,リスト!$BJ$5:$BJ$40,0),1))</f>
        <v/>
      </c>
      <c r="FB26" s="280" t="str">
        <f>IF(FC26="","",VLOOKUP(FC26,リスト!$BK:$BL,2,FALSE))</f>
        <v/>
      </c>
      <c r="FC26" s="13"/>
      <c r="FD26" s="331"/>
      <c r="FE26" s="3"/>
      <c r="FF26" s="280" t="str">
        <f>IF(FG26="","",VLOOKUP(FG26,リスト!$BO$5:$BP$6,2,FALSE))</f>
        <v/>
      </c>
      <c r="FG26" s="3"/>
      <c r="FH26" s="280" t="str">
        <f>IF(FI26="","",VLOOKUP(FI26,リスト!$BQ$5:$BR$8,2,FALSE))</f>
        <v/>
      </c>
      <c r="FI26" s="3"/>
      <c r="FJ26" s="282"/>
      <c r="FK26" s="280" t="str">
        <f>IF(FL26="","",VLOOKUP(FL26,リスト!$BS$5:$BT$6,2,FALSE))</f>
        <v/>
      </c>
      <c r="FL26" s="63"/>
      <c r="FM26" s="13"/>
      <c r="FN26" s="13"/>
      <c r="FO26" s="13"/>
      <c r="FP26" s="283" t="str">
        <f t="shared" si="6"/>
        <v/>
      </c>
      <c r="FQ26" s="283" t="str">
        <f t="shared" si="6"/>
        <v/>
      </c>
      <c r="FR26" s="13"/>
      <c r="FS26" s="85"/>
      <c r="FT26" s="85"/>
      <c r="FU26" s="281" t="str">
        <f t="shared" si="7"/>
        <v/>
      </c>
      <c r="FV26" s="280" t="str">
        <f>IF(FW26="","",VLOOKUP(FW26,リスト!$BV$5:$BW$10,2,FALSE))</f>
        <v/>
      </c>
      <c r="FW26" s="26"/>
      <c r="FX26" s="282" t="str">
        <f t="shared" si="8"/>
        <v/>
      </c>
      <c r="FY26" s="280" t="str">
        <f>IF(FZ26="","",VLOOKUP(FZ26,リスト!$BX$5:$BY$6,2,FALSE))</f>
        <v/>
      </c>
      <c r="FZ26" s="3"/>
      <c r="GA26" s="280" t="str">
        <f>IF(GB26="","",VLOOKUP(GB26,リスト!$BZ$5:$CA$6,2,FALSE))</f>
        <v/>
      </c>
      <c r="GB26" s="13"/>
      <c r="GC26" s="281" t="str">
        <f>IF(GD26="","",VLOOKUP(GD26,リスト!$CB$5:$CC$6,2,FALSE))</f>
        <v/>
      </c>
      <c r="GD26" s="13"/>
      <c r="GE26" s="13"/>
      <c r="GF26" s="13"/>
      <c r="GG26" s="75"/>
      <c r="GH26" s="281" t="str">
        <f t="shared" si="9"/>
        <v/>
      </c>
      <c r="GI26" s="128"/>
      <c r="GJ26" s="281" t="str">
        <f>IF(GK26="","",VLOOKUP(GK26,リスト!$CD$5:$CE$6,2,FALSE))</f>
        <v/>
      </c>
      <c r="GK26" s="13"/>
      <c r="GL26" s="281" t="str">
        <f>IF(GM26="","",VLOOKUP(GM26,リスト!$CF$5:$CG$5,2,FALSE))</f>
        <v/>
      </c>
      <c r="GM26" s="26"/>
      <c r="GN26" s="280" t="str">
        <f>IF(GO26="","",VLOOKUP(GO26,リスト!$CH$5:$CI$5,2,FALSE))</f>
        <v/>
      </c>
      <c r="GO26" s="284"/>
      <c r="GP26" s="284"/>
      <c r="GQ26" s="284"/>
      <c r="GR26" s="284"/>
      <c r="GS26" s="284"/>
      <c r="GT26" s="284"/>
      <c r="GU26" s="284"/>
      <c r="GV26" s="284"/>
      <c r="GW26" s="284"/>
      <c r="GX26" s="285"/>
    </row>
    <row r="27" spans="2:206" s="177" customFormat="1" ht="24.75" customHeight="1" outlineLevel="1">
      <c r="B27" s="286" t="str">
        <f>IF(明細!B21="","",明細!B21)</f>
        <v/>
      </c>
      <c r="C27" s="287" t="str">
        <f>IF(明細!C21="","",明細!C21)</f>
        <v/>
      </c>
      <c r="D27" s="265" t="str">
        <f>IF(明細!D21="","",明細!D21)</f>
        <v/>
      </c>
      <c r="E27" s="265" t="str">
        <f>IF(明細!E21="","",明細!E21)</f>
        <v/>
      </c>
      <c r="F27" s="265" t="str">
        <f>IF(明細!F21="","",明細!F21)</f>
        <v/>
      </c>
      <c r="G27" s="265" t="str">
        <f>IF(明細!G21="","",明細!G21)</f>
        <v/>
      </c>
      <c r="H27" s="265" t="str">
        <f>IF(明細!H21="","",明細!H21)</f>
        <v/>
      </c>
      <c r="I27" s="265" t="str">
        <f>IF(明細!I21="","",明細!I21)</f>
        <v/>
      </c>
      <c r="J27" s="265" t="str">
        <f>IF(明細!J21="","",明細!J21)</f>
        <v/>
      </c>
      <c r="K27" s="265" t="str">
        <f>IF(明細!K21="","",明細!K21)</f>
        <v/>
      </c>
      <c r="L27" s="265" t="str">
        <f>IF(明細!L21="","",明細!L21)</f>
        <v/>
      </c>
      <c r="M27" s="265" t="str">
        <f>IF(明細!M21="","",明細!M21)</f>
        <v/>
      </c>
      <c r="N27" s="265" t="str">
        <f>IF(明細!N21="","",明細!N21)</f>
        <v/>
      </c>
      <c r="O27" s="265" t="str">
        <f>IF(明細!O21="","",明細!O21)</f>
        <v/>
      </c>
      <c r="P27" s="265" t="str">
        <f>IF(明細!P21="","",明細!P21)</f>
        <v/>
      </c>
      <c r="Q27" s="265" t="str">
        <f>IF(明細!Q21="","",明細!Q21)</f>
        <v/>
      </c>
      <c r="R27" s="289" t="str">
        <f>IF(明細!R21="","",明細!R21)</f>
        <v/>
      </c>
      <c r="S27" s="291" t="str">
        <f>IF(明細!S21="","",明細!S21)</f>
        <v/>
      </c>
      <c r="T27" s="291" t="str">
        <f>IF(明細!T21="","",明細!T21)</f>
        <v/>
      </c>
      <c r="U27" s="291" t="str">
        <f>IF(明細!U21="","",明細!U21)</f>
        <v/>
      </c>
      <c r="V27" s="292" t="str">
        <f>IF(明細!V21="","",明細!V21)</f>
        <v>個</v>
      </c>
      <c r="W27" s="292" t="str">
        <f>IF(明細!W21="","",明細!W21)</f>
        <v/>
      </c>
      <c r="X27" s="293" t="str">
        <f>IF(明細!X21="","",明細!X21)</f>
        <v/>
      </c>
      <c r="Y27" s="134" t="str">
        <f>IF(明細!Y21="","",明細!Y21)</f>
        <v/>
      </c>
      <c r="Z27" s="135" t="str">
        <f>IF(明細!Z21="","",明細!Z21)</f>
        <v/>
      </c>
      <c r="AA27" s="134" t="str">
        <f>IF(明細!AA21="","",明細!AA21)</f>
        <v/>
      </c>
      <c r="AB27" s="303" t="str">
        <f>IF(明細!AB21="","",明細!AB21)</f>
        <v/>
      </c>
      <c r="AC27" s="134" t="str">
        <f>IF(明細!AC21="","",明細!AC21)</f>
        <v/>
      </c>
      <c r="AD27" s="183" t="str">
        <f>IF(明細!AD21="","",明細!AD21)</f>
        <v/>
      </c>
      <c r="AE27" s="184">
        <f>IF(明細!AE21="","",明細!AE21)</f>
        <v>0.1</v>
      </c>
      <c r="AF27" s="185" t="str">
        <f>IF(明細!AF21="","",明細!AF21)</f>
        <v/>
      </c>
      <c r="AG27" s="186" t="str">
        <f>IF(明細!AG21="","",明細!AG21)</f>
        <v/>
      </c>
      <c r="AH27" s="186" t="str">
        <f>IF(明細!AH21="","",明細!AH21)</f>
        <v/>
      </c>
      <c r="AI27" s="187" t="str">
        <f>IF(明細!AI21="","",明細!AI21)</f>
        <v/>
      </c>
      <c r="AJ27" s="296" t="str">
        <f>IF(明細!AJ21="","",明細!AJ21)</f>
        <v/>
      </c>
      <c r="AK27" s="297" t="str">
        <f>IF(明細!AK21="","",明細!AK21)</f>
        <v/>
      </c>
      <c r="AL27" s="298" t="str">
        <f>IF(明細!AL21="","",明細!AL21)</f>
        <v/>
      </c>
      <c r="AM27" s="299" t="str">
        <f>IF(明細!AM21="","",明細!AM21)</f>
        <v/>
      </c>
      <c r="AN27" s="300" t="str">
        <f>IF(明細!AN21="","",明細!AN21)</f>
        <v/>
      </c>
      <c r="AO27" s="300" t="str">
        <f>IF(明細!AO21="","",明細!AO21)</f>
        <v/>
      </c>
      <c r="AP27" s="300" t="str">
        <f>IF(明細!AP21="","",明細!AP21)</f>
        <v/>
      </c>
      <c r="AQ27" s="301" t="str">
        <f>IF(明細!AQ21="","",明細!AQ21)</f>
        <v/>
      </c>
      <c r="AR27" s="302" t="str">
        <f>IF(明細!AR21="","",明細!AR21)</f>
        <v/>
      </c>
      <c r="AU27" s="360"/>
      <c r="AV27" s="368"/>
      <c r="AW27" s="446" t="str">
        <f>IF(明細!AV21="","",明細!AV21)</f>
        <v/>
      </c>
      <c r="AX27" s="419" t="str">
        <f>IF(明細!AT21="","",明細!AT21)</f>
        <v/>
      </c>
      <c r="AY27" s="280" t="str">
        <f>IF($AX27="","",VLOOKUP($AX27,リスト!$CL:$CM,2,FALSE))</f>
        <v/>
      </c>
      <c r="AZ27" s="3"/>
      <c r="BA27" s="280" t="str">
        <f>IF(BB27="","",VLOOKUP(BB27,リスト!$K:$L,2,FALSE))</f>
        <v/>
      </c>
      <c r="BB27" s="3"/>
      <c r="BC27" s="3"/>
      <c r="BD27" s="87"/>
      <c r="BE27" s="280" t="str">
        <f>IF(BF27="","",VLOOKUP(BF27,リスト!$I:$J,2,FALSE))</f>
        <v/>
      </c>
      <c r="BF27" s="3"/>
      <c r="BG27" s="280" t="str">
        <f>IF(BH27="","",VLOOKUP(BH27,リスト!$M:$N,2,FALSE))</f>
        <v/>
      </c>
      <c r="BH27" s="282"/>
      <c r="BI27" s="280" t="str">
        <f>IF(BJ27="","",VLOOKUP(BJ27,リスト!$O:$P,2,FALSE))</f>
        <v/>
      </c>
      <c r="BJ27" s="24"/>
      <c r="BM27" s="451" t="str">
        <f>IF(明細!AV21="","",明細!AV21)</f>
        <v/>
      </c>
      <c r="BN27" s="453" t="str">
        <f>IF(明細!AT21="","",明細!AT21)</f>
        <v/>
      </c>
      <c r="BO27" s="280" t="str">
        <f>IF($BN27="","",VLOOKUP($BN27,リスト!$CL:$CM,2,FALSE))</f>
        <v/>
      </c>
      <c r="BP27" s="280" t="str">
        <f>IF(BQ27="","",VLOOKUP(BQ27,リスト!$K$5:$L$7,2,FALSE))</f>
        <v/>
      </c>
      <c r="BQ27" s="13"/>
      <c r="BR27" s="13"/>
      <c r="BS27" s="47"/>
      <c r="BT27" s="280" t="str">
        <f>IF(BU27="","",VLOOKUP(BU27,リスト!I18:J36,2,FALSE))</f>
        <v/>
      </c>
      <c r="BU27" s="13"/>
      <c r="BV27" s="13"/>
      <c r="BW27" s="282"/>
      <c r="BX27" s="282"/>
      <c r="BY27" s="280" t="str">
        <f>IF(BZ27="","",VLOOKUP(BZ27,リスト!$S$5:$T$6,2,FALSE))</f>
        <v/>
      </c>
      <c r="BZ27" s="3"/>
      <c r="CA27" s="3"/>
      <c r="CB27" s="81"/>
      <c r="CC27" s="280" t="str">
        <f t="shared" si="3"/>
        <v/>
      </c>
      <c r="CD27" s="83"/>
      <c r="CE27" s="83"/>
      <c r="CF27" s="83"/>
      <c r="CG27" s="83"/>
      <c r="CH27" s="282" t="str">
        <f t="shared" si="4"/>
        <v/>
      </c>
      <c r="CI27" s="83"/>
      <c r="CJ27" s="280" t="str">
        <f t="shared" si="5"/>
        <v/>
      </c>
      <c r="CK27" s="87"/>
      <c r="CL27" s="78"/>
      <c r="CM27" s="83"/>
      <c r="CN27" s="83"/>
      <c r="CO27" s="83"/>
      <c r="CP27" s="280" t="str">
        <f t="shared" si="10"/>
        <v/>
      </c>
      <c r="CQ27" s="81"/>
      <c r="CR27" s="280" t="str">
        <f t="shared" si="11"/>
        <v/>
      </c>
      <c r="CS27" s="3"/>
      <c r="CT27" s="3"/>
      <c r="CU27" s="280" t="str">
        <f>IF(CV27="","",VLOOKUP(CV27,リスト!$V$5:$W$6,2,FALSE))</f>
        <v/>
      </c>
      <c r="CV27" s="3"/>
      <c r="CW27" s="280" t="str">
        <f>IF(CX27="","",VLOOKUP(CX27,リスト!$X$5:$Y$6,2,FALSE))</f>
        <v/>
      </c>
      <c r="CX27" s="3"/>
      <c r="CY27" s="77"/>
      <c r="CZ27" s="77"/>
      <c r="DA27" s="75"/>
      <c r="DB27" s="75"/>
      <c r="DC27" s="75"/>
      <c r="DD27" s="75"/>
      <c r="DE27" s="280" t="str">
        <f>IF(DF27="","",VLOOKUP(DF27,リスト!$Z$5:$AA$10,2,FALSE))</f>
        <v/>
      </c>
      <c r="DF27" s="3"/>
      <c r="DG27" s="280" t="str">
        <f>IF(DH27="","",VLOOKUP(DH27,リスト!$AB$5:$AC$12,2,FALSE))</f>
        <v/>
      </c>
      <c r="DH27" s="63"/>
      <c r="DI27" s="280" t="str">
        <f>IF(DJ27="","",VLOOKUP(DJ27,リスト!$AD$5:$AE$7,2,FALSE))</f>
        <v/>
      </c>
      <c r="DJ27" s="3"/>
      <c r="DK27" s="280" t="str">
        <f>IF(DL27="","",VLOOKUP(DL27,リスト!$AF$5:$AG$10,2,FALSE))</f>
        <v/>
      </c>
      <c r="DL27" s="3"/>
      <c r="DM27" s="280" t="str">
        <f>IF(DN27="","",VLOOKUP(DN27,リスト!$AH$5:$AI$6,2,FALSE))</f>
        <v/>
      </c>
      <c r="DN27" s="3"/>
      <c r="DO27" s="280" t="str">
        <f>IF(DP27="","",VLOOKUP(DP27,リスト!$AJ$5:$AK$6,2,FALSE))</f>
        <v/>
      </c>
      <c r="DP27" s="3"/>
      <c r="DQ27" s="280" t="str">
        <f>IF(DR27="","",VLOOKUP(DR27,リスト!$AL$5:$AM$7,2,FALSE))</f>
        <v/>
      </c>
      <c r="DR27" s="3"/>
      <c r="DS27" s="13"/>
      <c r="DT27" s="85"/>
      <c r="DU27" s="85"/>
      <c r="DV27" s="281" t="str">
        <f>IF(DW27="","",VLOOKUP(DW27,リスト!$AN$5:$AO$6,2,FALSE))</f>
        <v/>
      </c>
      <c r="DW27" s="13"/>
      <c r="DX27" s="341"/>
      <c r="DY27" s="345"/>
      <c r="DZ27" s="341"/>
      <c r="EA27" s="345"/>
      <c r="EB27" s="280" t="str">
        <f>IF(EC27="","",VLOOKUP(EC27,リスト!$AW$5:$AX$8,2,FALSE))</f>
        <v/>
      </c>
      <c r="EC27" s="3"/>
      <c r="ED27" s="85"/>
      <c r="EE27" s="280" t="str">
        <f>IF(EF27="","",VLOOKUP(EF27,リスト!$AY$5:$AZ$10,2,FALSE))</f>
        <v/>
      </c>
      <c r="EF27" s="3"/>
      <c r="EG27" s="280" t="str">
        <f>IF(EH27="","",VLOOKUP(EH27,リスト!$BA$5:$BB$10,2,FALSE))</f>
        <v/>
      </c>
      <c r="EH27" s="3"/>
      <c r="EI27" s="280" t="str">
        <f>IF(EJ27="","",VLOOKUP(EJ27,リスト!$BC$5:$BD$10,2,FALSE))</f>
        <v/>
      </c>
      <c r="EJ27" s="3"/>
      <c r="EK27" s="280" t="str">
        <f>IF(EL27="","",VLOOKUP(EL27,リスト!$BE$5:$BF$10,2,FALSE))</f>
        <v/>
      </c>
      <c r="EL27" s="3"/>
      <c r="EM27" s="78"/>
      <c r="EN27" s="73"/>
      <c r="EO27" s="73"/>
      <c r="EP27" s="13"/>
      <c r="EQ27" s="13"/>
      <c r="ER27" s="280" t="str">
        <f>IF(ES27="","",VLOOKUP(ES27,リスト!$BG$5:$BH$10,2,FALSE))</f>
        <v/>
      </c>
      <c r="ES27" s="13"/>
      <c r="ET27" s="13"/>
      <c r="EU27" s="13"/>
      <c r="EV27" s="13"/>
      <c r="EW27" s="13"/>
      <c r="EX27" s="81"/>
      <c r="EY27" s="81"/>
      <c r="EZ27" s="26"/>
      <c r="FA27" s="281" t="str">
        <f>IF($EZ27="","",INDEX(リスト!$BI$5:$BJ$40,MATCH($EZ27,リスト!$BJ$5:$BJ$40,0),1))</f>
        <v/>
      </c>
      <c r="FB27" s="280" t="str">
        <f>IF(FC27="","",VLOOKUP(FC27,リスト!$BK:$BL,2,FALSE))</f>
        <v/>
      </c>
      <c r="FC27" s="13"/>
      <c r="FD27" s="331"/>
      <c r="FE27" s="3"/>
      <c r="FF27" s="280" t="str">
        <f>IF(FG27="","",VLOOKUP(FG27,リスト!$BO$5:$BP$6,2,FALSE))</f>
        <v/>
      </c>
      <c r="FG27" s="3"/>
      <c r="FH27" s="280" t="str">
        <f>IF(FI27="","",VLOOKUP(FI27,リスト!$BQ$5:$BR$8,2,FALSE))</f>
        <v/>
      </c>
      <c r="FI27" s="3"/>
      <c r="FJ27" s="282"/>
      <c r="FK27" s="280" t="str">
        <f>IF(FL27="","",VLOOKUP(FL27,リスト!$BS$5:$BT$6,2,FALSE))</f>
        <v/>
      </c>
      <c r="FL27" s="63"/>
      <c r="FM27" s="13"/>
      <c r="FN27" s="13"/>
      <c r="FO27" s="13"/>
      <c r="FP27" s="283" t="str">
        <f t="shared" si="6"/>
        <v/>
      </c>
      <c r="FQ27" s="283" t="str">
        <f t="shared" si="6"/>
        <v/>
      </c>
      <c r="FR27" s="13"/>
      <c r="FS27" s="85"/>
      <c r="FT27" s="85"/>
      <c r="FU27" s="281" t="str">
        <f t="shared" si="7"/>
        <v/>
      </c>
      <c r="FV27" s="280" t="str">
        <f>IF(FW27="","",VLOOKUP(FW27,リスト!$BV$5:$BW$10,2,FALSE))</f>
        <v/>
      </c>
      <c r="FW27" s="26"/>
      <c r="FX27" s="282" t="str">
        <f t="shared" si="8"/>
        <v/>
      </c>
      <c r="FY27" s="280" t="str">
        <f>IF(FZ27="","",VLOOKUP(FZ27,リスト!$BX$5:$BY$6,2,FALSE))</f>
        <v/>
      </c>
      <c r="FZ27" s="3"/>
      <c r="GA27" s="280" t="str">
        <f>IF(GB27="","",VLOOKUP(GB27,リスト!$BZ$5:$CA$6,2,FALSE))</f>
        <v/>
      </c>
      <c r="GB27" s="13"/>
      <c r="GC27" s="281" t="str">
        <f>IF(GD27="","",VLOOKUP(GD27,リスト!$CB$5:$CC$6,2,FALSE))</f>
        <v/>
      </c>
      <c r="GD27" s="13"/>
      <c r="GE27" s="13"/>
      <c r="GF27" s="13"/>
      <c r="GG27" s="75"/>
      <c r="GH27" s="281" t="str">
        <f t="shared" si="9"/>
        <v/>
      </c>
      <c r="GI27" s="128"/>
      <c r="GJ27" s="281" t="str">
        <f>IF(GK27="","",VLOOKUP(GK27,リスト!$CD$5:$CE$6,2,FALSE))</f>
        <v/>
      </c>
      <c r="GK27" s="13"/>
      <c r="GL27" s="281" t="str">
        <f>IF(GM27="","",VLOOKUP(GM27,リスト!$CF$5:$CG$5,2,FALSE))</f>
        <v/>
      </c>
      <c r="GM27" s="26"/>
      <c r="GN27" s="280" t="str">
        <f>IF(GO27="","",VLOOKUP(GO27,リスト!$CH$5:$CI$5,2,FALSE))</f>
        <v/>
      </c>
      <c r="GO27" s="284"/>
      <c r="GP27" s="284"/>
      <c r="GQ27" s="284"/>
      <c r="GR27" s="284"/>
      <c r="GS27" s="284"/>
      <c r="GT27" s="284"/>
      <c r="GU27" s="284"/>
      <c r="GV27" s="284"/>
      <c r="GW27" s="284"/>
      <c r="GX27" s="285"/>
    </row>
    <row r="28" spans="2:206" s="177" customFormat="1" ht="24.75" customHeight="1" outlineLevel="1">
      <c r="B28" s="286" t="str">
        <f>IF(明細!B22="","",明細!B22)</f>
        <v/>
      </c>
      <c r="C28" s="287" t="str">
        <f>IF(明細!C22="","",明細!C22)</f>
        <v/>
      </c>
      <c r="D28" s="265" t="str">
        <f>IF(明細!D22="","",明細!D22)</f>
        <v/>
      </c>
      <c r="E28" s="265" t="str">
        <f>IF(明細!E22="","",明細!E22)</f>
        <v/>
      </c>
      <c r="F28" s="265" t="str">
        <f>IF(明細!F22="","",明細!F22)</f>
        <v/>
      </c>
      <c r="G28" s="265" t="str">
        <f>IF(明細!G22="","",明細!G22)</f>
        <v/>
      </c>
      <c r="H28" s="265" t="str">
        <f>IF(明細!H22="","",明細!H22)</f>
        <v/>
      </c>
      <c r="I28" s="265" t="str">
        <f>IF(明細!I22="","",明細!I22)</f>
        <v/>
      </c>
      <c r="J28" s="265" t="str">
        <f>IF(明細!J22="","",明細!J22)</f>
        <v/>
      </c>
      <c r="K28" s="265" t="str">
        <f>IF(明細!K22="","",明細!K22)</f>
        <v/>
      </c>
      <c r="L28" s="265" t="str">
        <f>IF(明細!L22="","",明細!L22)</f>
        <v/>
      </c>
      <c r="M28" s="265" t="str">
        <f>IF(明細!M22="","",明細!M22)</f>
        <v/>
      </c>
      <c r="N28" s="265" t="str">
        <f>IF(明細!N22="","",明細!N22)</f>
        <v/>
      </c>
      <c r="O28" s="265" t="str">
        <f>IF(明細!O22="","",明細!O22)</f>
        <v/>
      </c>
      <c r="P28" s="265" t="str">
        <f>IF(明細!P22="","",明細!P22)</f>
        <v/>
      </c>
      <c r="Q28" s="265" t="str">
        <f>IF(明細!Q22="","",明細!Q22)</f>
        <v/>
      </c>
      <c r="R28" s="289" t="str">
        <f>IF(明細!R22="","",明細!R22)</f>
        <v/>
      </c>
      <c r="S28" s="291" t="str">
        <f>IF(明細!S22="","",明細!S22)</f>
        <v/>
      </c>
      <c r="T28" s="291" t="str">
        <f>IF(明細!T22="","",明細!T22)</f>
        <v/>
      </c>
      <c r="U28" s="291" t="str">
        <f>IF(明細!U22="","",明細!U22)</f>
        <v/>
      </c>
      <c r="V28" s="292" t="str">
        <f>IF(明細!V22="","",明細!V22)</f>
        <v>個</v>
      </c>
      <c r="W28" s="292" t="str">
        <f>IF(明細!W22="","",明細!W22)</f>
        <v/>
      </c>
      <c r="X28" s="293" t="str">
        <f>IF(明細!X22="","",明細!X22)</f>
        <v/>
      </c>
      <c r="Y28" s="134" t="str">
        <f>IF(明細!Y22="","",明細!Y22)</f>
        <v/>
      </c>
      <c r="Z28" s="135" t="str">
        <f>IF(明細!Z22="","",明細!Z22)</f>
        <v/>
      </c>
      <c r="AA28" s="134" t="str">
        <f>IF(明細!AA22="","",明細!AA22)</f>
        <v/>
      </c>
      <c r="AB28" s="303" t="str">
        <f>IF(明細!AB22="","",明細!AB22)</f>
        <v/>
      </c>
      <c r="AC28" s="134" t="str">
        <f>IF(明細!AC22="","",明細!AC22)</f>
        <v/>
      </c>
      <c r="AD28" s="183" t="str">
        <f>IF(明細!AD22="","",明細!AD22)</f>
        <v/>
      </c>
      <c r="AE28" s="184">
        <f>IF(明細!AE22="","",明細!AE22)</f>
        <v>0.1</v>
      </c>
      <c r="AF28" s="185" t="str">
        <f>IF(明細!AF22="","",明細!AF22)</f>
        <v/>
      </c>
      <c r="AG28" s="186" t="str">
        <f>IF(明細!AG22="","",明細!AG22)</f>
        <v/>
      </c>
      <c r="AH28" s="186" t="str">
        <f>IF(明細!AH22="","",明細!AH22)</f>
        <v/>
      </c>
      <c r="AI28" s="187" t="str">
        <f>IF(明細!AI22="","",明細!AI22)</f>
        <v/>
      </c>
      <c r="AJ28" s="296" t="str">
        <f>IF(明細!AJ22="","",明細!AJ22)</f>
        <v/>
      </c>
      <c r="AK28" s="297" t="str">
        <f>IF(明細!AK22="","",明細!AK22)</f>
        <v/>
      </c>
      <c r="AL28" s="298" t="str">
        <f>IF(明細!AL22="","",明細!AL22)</f>
        <v/>
      </c>
      <c r="AM28" s="299" t="str">
        <f>IF(明細!AM22="","",明細!AM22)</f>
        <v/>
      </c>
      <c r="AN28" s="300" t="str">
        <f>IF(明細!AN22="","",明細!AN22)</f>
        <v/>
      </c>
      <c r="AO28" s="300" t="str">
        <f>IF(明細!AO22="","",明細!AO22)</f>
        <v/>
      </c>
      <c r="AP28" s="300" t="str">
        <f>IF(明細!AP22="","",明細!AP22)</f>
        <v/>
      </c>
      <c r="AQ28" s="301" t="str">
        <f>IF(明細!AQ22="","",明細!AQ22)</f>
        <v/>
      </c>
      <c r="AR28" s="302" t="str">
        <f>IF(明細!AR22="","",明細!AR22)</f>
        <v/>
      </c>
      <c r="AU28" s="360"/>
      <c r="AV28" s="368"/>
      <c r="AW28" s="446" t="str">
        <f>IF(明細!AV22="","",明細!AV22)</f>
        <v/>
      </c>
      <c r="AX28" s="419" t="str">
        <f>IF(明細!AT22="","",明細!AT22)</f>
        <v/>
      </c>
      <c r="AY28" s="280" t="str">
        <f>IF($AX28="","",VLOOKUP($AX28,リスト!$CL:$CM,2,FALSE))</f>
        <v/>
      </c>
      <c r="AZ28" s="3"/>
      <c r="BA28" s="280" t="str">
        <f>IF(BB28="","",VLOOKUP(BB28,リスト!$K:$L,2,FALSE))</f>
        <v/>
      </c>
      <c r="BB28" s="3"/>
      <c r="BC28" s="3"/>
      <c r="BD28" s="87"/>
      <c r="BE28" s="280" t="str">
        <f>IF(BF28="","",VLOOKUP(BF28,リスト!$I:$J,2,FALSE))</f>
        <v/>
      </c>
      <c r="BF28" s="3"/>
      <c r="BG28" s="280" t="str">
        <f>IF(BH28="","",VLOOKUP(BH28,リスト!$M:$N,2,FALSE))</f>
        <v/>
      </c>
      <c r="BH28" s="282"/>
      <c r="BI28" s="280" t="str">
        <f>IF(BJ28="","",VLOOKUP(BJ28,リスト!$O:$P,2,FALSE))</f>
        <v/>
      </c>
      <c r="BJ28" s="24"/>
      <c r="BM28" s="451" t="str">
        <f>IF(明細!AV22="","",明細!AV22)</f>
        <v/>
      </c>
      <c r="BN28" s="453" t="str">
        <f>IF(明細!AT22="","",明細!AT22)</f>
        <v/>
      </c>
      <c r="BO28" s="280" t="str">
        <f>IF($BN28="","",VLOOKUP($BN28,リスト!$CL:$CM,2,FALSE))</f>
        <v/>
      </c>
      <c r="BP28" s="280" t="str">
        <f>IF(BQ28="","",VLOOKUP(BQ28,リスト!$K$5:$L$7,2,FALSE))</f>
        <v/>
      </c>
      <c r="BQ28" s="13"/>
      <c r="BR28" s="13"/>
      <c r="BS28" s="47"/>
      <c r="BT28" s="280" t="str">
        <f>IF(BU28="","",VLOOKUP(BU28,リスト!I19:J37,2,FALSE))</f>
        <v/>
      </c>
      <c r="BU28" s="13"/>
      <c r="BV28" s="13"/>
      <c r="BW28" s="282"/>
      <c r="BX28" s="282"/>
      <c r="BY28" s="280" t="str">
        <f>IF(BZ28="","",VLOOKUP(BZ28,リスト!$S$5:$T$6,2,FALSE))</f>
        <v/>
      </c>
      <c r="BZ28" s="3"/>
      <c r="CA28" s="3"/>
      <c r="CB28" s="81"/>
      <c r="CC28" s="280" t="str">
        <f t="shared" si="3"/>
        <v/>
      </c>
      <c r="CD28" s="83"/>
      <c r="CE28" s="83"/>
      <c r="CF28" s="83"/>
      <c r="CG28" s="83"/>
      <c r="CH28" s="282" t="str">
        <f t="shared" si="4"/>
        <v/>
      </c>
      <c r="CI28" s="83"/>
      <c r="CJ28" s="280" t="str">
        <f t="shared" si="5"/>
        <v/>
      </c>
      <c r="CK28" s="87"/>
      <c r="CL28" s="78"/>
      <c r="CM28" s="83"/>
      <c r="CN28" s="83"/>
      <c r="CO28" s="83"/>
      <c r="CP28" s="280" t="str">
        <f t="shared" si="10"/>
        <v/>
      </c>
      <c r="CQ28" s="81"/>
      <c r="CR28" s="280" t="str">
        <f t="shared" si="11"/>
        <v/>
      </c>
      <c r="CS28" s="3"/>
      <c r="CT28" s="3"/>
      <c r="CU28" s="280" t="str">
        <f>IF(CV28="","",VLOOKUP(CV28,リスト!$V$5:$W$6,2,FALSE))</f>
        <v/>
      </c>
      <c r="CV28" s="3"/>
      <c r="CW28" s="280" t="str">
        <f>IF(CX28="","",VLOOKUP(CX28,リスト!$X$5:$Y$6,2,FALSE))</f>
        <v/>
      </c>
      <c r="CX28" s="3"/>
      <c r="CY28" s="77"/>
      <c r="CZ28" s="77"/>
      <c r="DA28" s="75"/>
      <c r="DB28" s="75"/>
      <c r="DC28" s="75"/>
      <c r="DD28" s="75"/>
      <c r="DE28" s="280" t="str">
        <f>IF(DF28="","",VLOOKUP(DF28,リスト!$Z$5:$AA$10,2,FALSE))</f>
        <v/>
      </c>
      <c r="DF28" s="3"/>
      <c r="DG28" s="280" t="str">
        <f>IF(DH28="","",VLOOKUP(DH28,リスト!$AB$5:$AC$12,2,FALSE))</f>
        <v/>
      </c>
      <c r="DH28" s="63"/>
      <c r="DI28" s="280" t="str">
        <f>IF(DJ28="","",VLOOKUP(DJ28,リスト!$AD$5:$AE$7,2,FALSE))</f>
        <v/>
      </c>
      <c r="DJ28" s="3"/>
      <c r="DK28" s="280" t="str">
        <f>IF(DL28="","",VLOOKUP(DL28,リスト!$AF$5:$AG$10,2,FALSE))</f>
        <v/>
      </c>
      <c r="DL28" s="3"/>
      <c r="DM28" s="280" t="str">
        <f>IF(DN28="","",VLOOKUP(DN28,リスト!$AH$5:$AI$6,2,FALSE))</f>
        <v/>
      </c>
      <c r="DN28" s="3"/>
      <c r="DO28" s="280" t="str">
        <f>IF(DP28="","",VLOOKUP(DP28,リスト!$AJ$5:$AK$6,2,FALSE))</f>
        <v/>
      </c>
      <c r="DP28" s="3"/>
      <c r="DQ28" s="280" t="str">
        <f>IF(DR28="","",VLOOKUP(DR28,リスト!$AL$5:$AM$7,2,FALSE))</f>
        <v/>
      </c>
      <c r="DR28" s="3"/>
      <c r="DS28" s="13"/>
      <c r="DT28" s="85"/>
      <c r="DU28" s="85"/>
      <c r="DV28" s="281" t="str">
        <f>IF(DW28="","",VLOOKUP(DW28,リスト!$AN$5:$AO$6,2,FALSE))</f>
        <v/>
      </c>
      <c r="DW28" s="13"/>
      <c r="DX28" s="341"/>
      <c r="DY28" s="345"/>
      <c r="DZ28" s="341"/>
      <c r="EA28" s="345"/>
      <c r="EB28" s="280" t="str">
        <f>IF(EC28="","",VLOOKUP(EC28,リスト!$AW$5:$AX$8,2,FALSE))</f>
        <v/>
      </c>
      <c r="EC28" s="3"/>
      <c r="ED28" s="85"/>
      <c r="EE28" s="280" t="str">
        <f>IF(EF28="","",VLOOKUP(EF28,リスト!$AY$5:$AZ$10,2,FALSE))</f>
        <v/>
      </c>
      <c r="EF28" s="3"/>
      <c r="EG28" s="280" t="str">
        <f>IF(EH28="","",VLOOKUP(EH28,リスト!$BA$5:$BB$10,2,FALSE))</f>
        <v/>
      </c>
      <c r="EH28" s="3"/>
      <c r="EI28" s="280" t="str">
        <f>IF(EJ28="","",VLOOKUP(EJ28,リスト!$BC$5:$BD$10,2,FALSE))</f>
        <v/>
      </c>
      <c r="EJ28" s="3"/>
      <c r="EK28" s="280" t="str">
        <f>IF(EL28="","",VLOOKUP(EL28,リスト!$BE$5:$BF$10,2,FALSE))</f>
        <v/>
      </c>
      <c r="EL28" s="3"/>
      <c r="EM28" s="78"/>
      <c r="EN28" s="73"/>
      <c r="EO28" s="73"/>
      <c r="EP28" s="13"/>
      <c r="EQ28" s="13"/>
      <c r="ER28" s="280" t="str">
        <f>IF(ES28="","",VLOOKUP(ES28,リスト!$BG$5:$BH$10,2,FALSE))</f>
        <v/>
      </c>
      <c r="ES28" s="13"/>
      <c r="ET28" s="13"/>
      <c r="EU28" s="13"/>
      <c r="EV28" s="13"/>
      <c r="EW28" s="13"/>
      <c r="EX28" s="81"/>
      <c r="EY28" s="81"/>
      <c r="EZ28" s="26"/>
      <c r="FA28" s="281" t="str">
        <f>IF($EZ28="","",INDEX(リスト!$BI$5:$BJ$40,MATCH($EZ28,リスト!$BJ$5:$BJ$40,0),1))</f>
        <v/>
      </c>
      <c r="FB28" s="280" t="str">
        <f>IF(FC28="","",VLOOKUP(FC28,リスト!$BK:$BL,2,FALSE))</f>
        <v/>
      </c>
      <c r="FC28" s="13"/>
      <c r="FD28" s="331"/>
      <c r="FE28" s="3"/>
      <c r="FF28" s="280" t="str">
        <f>IF(FG28="","",VLOOKUP(FG28,リスト!$BO$5:$BP$6,2,FALSE))</f>
        <v/>
      </c>
      <c r="FG28" s="3"/>
      <c r="FH28" s="280" t="str">
        <f>IF(FI28="","",VLOOKUP(FI28,リスト!$BQ$5:$BR$8,2,FALSE))</f>
        <v/>
      </c>
      <c r="FI28" s="3"/>
      <c r="FJ28" s="282"/>
      <c r="FK28" s="280" t="str">
        <f>IF(FL28="","",VLOOKUP(FL28,リスト!$BS$5:$BT$6,2,FALSE))</f>
        <v/>
      </c>
      <c r="FL28" s="63"/>
      <c r="FM28" s="13"/>
      <c r="FN28" s="13"/>
      <c r="FO28" s="13"/>
      <c r="FP28" s="283" t="str">
        <f t="shared" si="6"/>
        <v/>
      </c>
      <c r="FQ28" s="283" t="str">
        <f t="shared" si="6"/>
        <v/>
      </c>
      <c r="FR28" s="13"/>
      <c r="FS28" s="85"/>
      <c r="FT28" s="85"/>
      <c r="FU28" s="281" t="str">
        <f t="shared" si="7"/>
        <v/>
      </c>
      <c r="FV28" s="280" t="str">
        <f>IF(FW28="","",VLOOKUP(FW28,リスト!$BV$5:$BW$10,2,FALSE))</f>
        <v/>
      </c>
      <c r="FW28" s="26"/>
      <c r="FX28" s="282" t="str">
        <f t="shared" si="8"/>
        <v/>
      </c>
      <c r="FY28" s="280" t="str">
        <f>IF(FZ28="","",VLOOKUP(FZ28,リスト!$BX$5:$BY$6,2,FALSE))</f>
        <v/>
      </c>
      <c r="FZ28" s="3"/>
      <c r="GA28" s="280" t="str">
        <f>IF(GB28="","",VLOOKUP(GB28,リスト!$BZ$5:$CA$6,2,FALSE))</f>
        <v/>
      </c>
      <c r="GB28" s="13"/>
      <c r="GC28" s="281" t="str">
        <f>IF(GD28="","",VLOOKUP(GD28,リスト!$CB$5:$CC$6,2,FALSE))</f>
        <v/>
      </c>
      <c r="GD28" s="13"/>
      <c r="GE28" s="13"/>
      <c r="GF28" s="13"/>
      <c r="GG28" s="75"/>
      <c r="GH28" s="281" t="str">
        <f t="shared" si="9"/>
        <v/>
      </c>
      <c r="GI28" s="128"/>
      <c r="GJ28" s="281" t="str">
        <f>IF(GK28="","",VLOOKUP(GK28,リスト!$CD$5:$CE$6,2,FALSE))</f>
        <v/>
      </c>
      <c r="GK28" s="13"/>
      <c r="GL28" s="281" t="str">
        <f>IF(GM28="","",VLOOKUP(GM28,リスト!$CF$5:$CG$5,2,FALSE))</f>
        <v/>
      </c>
      <c r="GM28" s="26"/>
      <c r="GN28" s="280" t="str">
        <f>IF(GO28="","",VLOOKUP(GO28,リスト!$CH$5:$CI$5,2,FALSE))</f>
        <v/>
      </c>
      <c r="GO28" s="284"/>
      <c r="GP28" s="284"/>
      <c r="GQ28" s="284"/>
      <c r="GR28" s="284"/>
      <c r="GS28" s="284"/>
      <c r="GT28" s="284"/>
      <c r="GU28" s="284"/>
      <c r="GV28" s="284"/>
      <c r="GW28" s="284"/>
      <c r="GX28" s="285"/>
    </row>
    <row r="29" spans="2:206" s="177" customFormat="1" ht="24.75" customHeight="1" outlineLevel="1">
      <c r="B29" s="286" t="str">
        <f>IF(明細!B23="","",明細!B23)</f>
        <v/>
      </c>
      <c r="C29" s="287" t="str">
        <f>IF(明細!C23="","",明細!C23)</f>
        <v/>
      </c>
      <c r="D29" s="265" t="str">
        <f>IF(明細!D23="","",明細!D23)</f>
        <v/>
      </c>
      <c r="E29" s="265" t="str">
        <f>IF(明細!E23="","",明細!E23)</f>
        <v/>
      </c>
      <c r="F29" s="265" t="str">
        <f>IF(明細!F23="","",明細!F23)</f>
        <v/>
      </c>
      <c r="G29" s="265" t="str">
        <f>IF(明細!G23="","",明細!G23)</f>
        <v/>
      </c>
      <c r="H29" s="265" t="str">
        <f>IF(明細!H23="","",明細!H23)</f>
        <v/>
      </c>
      <c r="I29" s="265" t="str">
        <f>IF(明細!I23="","",明細!I23)</f>
        <v/>
      </c>
      <c r="J29" s="265" t="str">
        <f>IF(明細!J23="","",明細!J23)</f>
        <v/>
      </c>
      <c r="K29" s="265" t="str">
        <f>IF(明細!K23="","",明細!K23)</f>
        <v/>
      </c>
      <c r="L29" s="265" t="str">
        <f>IF(明細!L23="","",明細!L23)</f>
        <v/>
      </c>
      <c r="M29" s="265" t="str">
        <f>IF(明細!M23="","",明細!M23)</f>
        <v/>
      </c>
      <c r="N29" s="265" t="str">
        <f>IF(明細!N23="","",明細!N23)</f>
        <v/>
      </c>
      <c r="O29" s="265" t="str">
        <f>IF(明細!O23="","",明細!O23)</f>
        <v/>
      </c>
      <c r="P29" s="265" t="str">
        <f>IF(明細!P23="","",明細!P23)</f>
        <v/>
      </c>
      <c r="Q29" s="265" t="str">
        <f>IF(明細!Q23="","",明細!Q23)</f>
        <v/>
      </c>
      <c r="R29" s="289" t="str">
        <f>IF(明細!R23="","",明細!R23)</f>
        <v/>
      </c>
      <c r="S29" s="291" t="str">
        <f>IF(明細!S23="","",明細!S23)</f>
        <v/>
      </c>
      <c r="T29" s="291" t="str">
        <f>IF(明細!T23="","",明細!T23)</f>
        <v/>
      </c>
      <c r="U29" s="291" t="str">
        <f>IF(明細!U23="","",明細!U23)</f>
        <v/>
      </c>
      <c r="V29" s="292" t="str">
        <f>IF(明細!V23="","",明細!V23)</f>
        <v>個</v>
      </c>
      <c r="W29" s="292" t="str">
        <f>IF(明細!W23="","",明細!W23)</f>
        <v/>
      </c>
      <c r="X29" s="293" t="str">
        <f>IF(明細!X23="","",明細!X23)</f>
        <v/>
      </c>
      <c r="Y29" s="134" t="str">
        <f>IF(明細!Y23="","",明細!Y23)</f>
        <v/>
      </c>
      <c r="Z29" s="135" t="str">
        <f>IF(明細!Z23="","",明細!Z23)</f>
        <v/>
      </c>
      <c r="AA29" s="134" t="str">
        <f>IF(明細!AA23="","",明細!AA23)</f>
        <v/>
      </c>
      <c r="AB29" s="303" t="str">
        <f>IF(明細!AB23="","",明細!AB23)</f>
        <v/>
      </c>
      <c r="AC29" s="134" t="str">
        <f>IF(明細!AC23="","",明細!AC23)</f>
        <v/>
      </c>
      <c r="AD29" s="183" t="str">
        <f>IF(明細!AD23="","",明細!AD23)</f>
        <v/>
      </c>
      <c r="AE29" s="184">
        <f>IF(明細!AE23="","",明細!AE23)</f>
        <v>0.1</v>
      </c>
      <c r="AF29" s="185" t="str">
        <f>IF(明細!AF23="","",明細!AF23)</f>
        <v/>
      </c>
      <c r="AG29" s="186" t="str">
        <f>IF(明細!AG23="","",明細!AG23)</f>
        <v/>
      </c>
      <c r="AH29" s="186" t="str">
        <f>IF(明細!AH23="","",明細!AH23)</f>
        <v/>
      </c>
      <c r="AI29" s="187" t="str">
        <f>IF(明細!AI23="","",明細!AI23)</f>
        <v/>
      </c>
      <c r="AJ29" s="296" t="str">
        <f>IF(明細!AJ23="","",明細!AJ23)</f>
        <v/>
      </c>
      <c r="AK29" s="297" t="str">
        <f>IF(明細!AK23="","",明細!AK23)</f>
        <v/>
      </c>
      <c r="AL29" s="298" t="str">
        <f>IF(明細!AL23="","",明細!AL23)</f>
        <v/>
      </c>
      <c r="AM29" s="299" t="str">
        <f>IF(明細!AM23="","",明細!AM23)</f>
        <v/>
      </c>
      <c r="AN29" s="300" t="str">
        <f>IF(明細!AN23="","",明細!AN23)</f>
        <v/>
      </c>
      <c r="AO29" s="300" t="str">
        <f>IF(明細!AO23="","",明細!AO23)</f>
        <v/>
      </c>
      <c r="AP29" s="300" t="str">
        <f>IF(明細!AP23="","",明細!AP23)</f>
        <v/>
      </c>
      <c r="AQ29" s="301" t="str">
        <f>IF(明細!AQ23="","",明細!AQ23)</f>
        <v/>
      </c>
      <c r="AR29" s="302" t="str">
        <f>IF(明細!AR23="","",明細!AR23)</f>
        <v/>
      </c>
      <c r="AU29" s="360"/>
      <c r="AV29" s="368"/>
      <c r="AW29" s="446" t="str">
        <f>IF(明細!AV23="","",明細!AV23)</f>
        <v/>
      </c>
      <c r="AX29" s="419" t="str">
        <f>IF(明細!AT23="","",明細!AT23)</f>
        <v/>
      </c>
      <c r="AY29" s="280" t="str">
        <f>IF($AX29="","",VLOOKUP($AX29,リスト!$CL:$CM,2,FALSE))</f>
        <v/>
      </c>
      <c r="AZ29" s="3"/>
      <c r="BA29" s="280" t="str">
        <f>IF(BB29="","",VLOOKUP(BB29,リスト!$K:$L,2,FALSE))</f>
        <v/>
      </c>
      <c r="BB29" s="3"/>
      <c r="BC29" s="3"/>
      <c r="BD29" s="87"/>
      <c r="BE29" s="280" t="str">
        <f>IF(BF29="","",VLOOKUP(BF29,リスト!$I:$J,2,FALSE))</f>
        <v/>
      </c>
      <c r="BF29" s="3"/>
      <c r="BG29" s="280" t="str">
        <f>IF(BH29="","",VLOOKUP(BH29,リスト!$M:$N,2,FALSE))</f>
        <v/>
      </c>
      <c r="BH29" s="282"/>
      <c r="BI29" s="280" t="str">
        <f>IF(BJ29="","",VLOOKUP(BJ29,リスト!$O:$P,2,FALSE))</f>
        <v/>
      </c>
      <c r="BJ29" s="24"/>
      <c r="BM29" s="451" t="str">
        <f>IF(明細!AV23="","",明細!AV23)</f>
        <v/>
      </c>
      <c r="BN29" s="453" t="str">
        <f>IF(明細!AT23="","",明細!AT23)</f>
        <v/>
      </c>
      <c r="BO29" s="280" t="str">
        <f>IF($BN29="","",VLOOKUP($BN29,リスト!$CL:$CM,2,FALSE))</f>
        <v/>
      </c>
      <c r="BP29" s="280" t="str">
        <f>IF(BQ29="","",VLOOKUP(BQ29,リスト!$K$5:$L$7,2,FALSE))</f>
        <v/>
      </c>
      <c r="BQ29" s="13"/>
      <c r="BR29" s="13"/>
      <c r="BS29" s="47"/>
      <c r="BT29" s="280" t="str">
        <f>IF(BU29="","",VLOOKUP(BU29,リスト!I20:J38,2,FALSE))</f>
        <v/>
      </c>
      <c r="BU29" s="13"/>
      <c r="BV29" s="13"/>
      <c r="BW29" s="282"/>
      <c r="BX29" s="282"/>
      <c r="BY29" s="280" t="str">
        <f>IF(BZ29="","",VLOOKUP(BZ29,リスト!$S$5:$T$6,2,FALSE))</f>
        <v/>
      </c>
      <c r="BZ29" s="3"/>
      <c r="CA29" s="3"/>
      <c r="CB29" s="81"/>
      <c r="CC29" s="280" t="str">
        <f t="shared" si="3"/>
        <v/>
      </c>
      <c r="CD29" s="83"/>
      <c r="CE29" s="83"/>
      <c r="CF29" s="83"/>
      <c r="CG29" s="83"/>
      <c r="CH29" s="282" t="str">
        <f t="shared" si="4"/>
        <v/>
      </c>
      <c r="CI29" s="83"/>
      <c r="CJ29" s="280" t="str">
        <f t="shared" si="5"/>
        <v/>
      </c>
      <c r="CK29" s="87"/>
      <c r="CL29" s="78"/>
      <c r="CM29" s="83"/>
      <c r="CN29" s="83"/>
      <c r="CO29" s="83"/>
      <c r="CP29" s="280" t="str">
        <f t="shared" si="10"/>
        <v/>
      </c>
      <c r="CQ29" s="81"/>
      <c r="CR29" s="280" t="str">
        <f t="shared" si="11"/>
        <v/>
      </c>
      <c r="CS29" s="3"/>
      <c r="CT29" s="3"/>
      <c r="CU29" s="280" t="str">
        <f>IF(CV29="","",VLOOKUP(CV29,リスト!$V$5:$W$6,2,FALSE))</f>
        <v/>
      </c>
      <c r="CV29" s="3"/>
      <c r="CW29" s="280" t="str">
        <f>IF(CX29="","",VLOOKUP(CX29,リスト!$X$5:$Y$6,2,FALSE))</f>
        <v/>
      </c>
      <c r="CX29" s="3"/>
      <c r="CY29" s="77"/>
      <c r="CZ29" s="77"/>
      <c r="DA29" s="75"/>
      <c r="DB29" s="75"/>
      <c r="DC29" s="75"/>
      <c r="DD29" s="75"/>
      <c r="DE29" s="280" t="str">
        <f>IF(DF29="","",VLOOKUP(DF29,リスト!$Z$5:$AA$10,2,FALSE))</f>
        <v/>
      </c>
      <c r="DF29" s="3"/>
      <c r="DG29" s="280" t="str">
        <f>IF(DH29="","",VLOOKUP(DH29,リスト!$AB$5:$AC$12,2,FALSE))</f>
        <v/>
      </c>
      <c r="DH29" s="63"/>
      <c r="DI29" s="280" t="str">
        <f>IF(DJ29="","",VLOOKUP(DJ29,リスト!$AD$5:$AE$7,2,FALSE))</f>
        <v/>
      </c>
      <c r="DJ29" s="3"/>
      <c r="DK29" s="280" t="str">
        <f>IF(DL29="","",VLOOKUP(DL29,リスト!$AF$5:$AG$10,2,FALSE))</f>
        <v/>
      </c>
      <c r="DL29" s="3"/>
      <c r="DM29" s="280" t="str">
        <f>IF(DN29="","",VLOOKUP(DN29,リスト!$AH$5:$AI$6,2,FALSE))</f>
        <v/>
      </c>
      <c r="DN29" s="3"/>
      <c r="DO29" s="280" t="str">
        <f>IF(DP29="","",VLOOKUP(DP29,リスト!$AJ$5:$AK$6,2,FALSE))</f>
        <v/>
      </c>
      <c r="DP29" s="3"/>
      <c r="DQ29" s="280" t="str">
        <f>IF(DR29="","",VLOOKUP(DR29,リスト!$AL$5:$AM$7,2,FALSE))</f>
        <v/>
      </c>
      <c r="DR29" s="3"/>
      <c r="DS29" s="13"/>
      <c r="DT29" s="85"/>
      <c r="DU29" s="85"/>
      <c r="DV29" s="281" t="str">
        <f>IF(DW29="","",VLOOKUP(DW29,リスト!$AN$5:$AO$6,2,FALSE))</f>
        <v/>
      </c>
      <c r="DW29" s="13"/>
      <c r="DX29" s="341"/>
      <c r="DY29" s="345"/>
      <c r="DZ29" s="341"/>
      <c r="EA29" s="345"/>
      <c r="EB29" s="280" t="str">
        <f>IF(EC29="","",VLOOKUP(EC29,リスト!$AW$5:$AX$8,2,FALSE))</f>
        <v/>
      </c>
      <c r="EC29" s="3"/>
      <c r="ED29" s="85"/>
      <c r="EE29" s="280" t="str">
        <f>IF(EF29="","",VLOOKUP(EF29,リスト!$AY$5:$AZ$10,2,FALSE))</f>
        <v/>
      </c>
      <c r="EF29" s="3"/>
      <c r="EG29" s="280" t="str">
        <f>IF(EH29="","",VLOOKUP(EH29,リスト!$BA$5:$BB$10,2,FALSE))</f>
        <v/>
      </c>
      <c r="EH29" s="3"/>
      <c r="EI29" s="280" t="str">
        <f>IF(EJ29="","",VLOOKUP(EJ29,リスト!$BC$5:$BD$10,2,FALSE))</f>
        <v/>
      </c>
      <c r="EJ29" s="3"/>
      <c r="EK29" s="280" t="str">
        <f>IF(EL29="","",VLOOKUP(EL29,リスト!$BE$5:$BF$10,2,FALSE))</f>
        <v/>
      </c>
      <c r="EL29" s="3"/>
      <c r="EM29" s="78"/>
      <c r="EN29" s="73"/>
      <c r="EO29" s="73"/>
      <c r="EP29" s="13"/>
      <c r="EQ29" s="13"/>
      <c r="ER29" s="280" t="str">
        <f>IF(ES29="","",VLOOKUP(ES29,リスト!$BG$5:$BH$10,2,FALSE))</f>
        <v/>
      </c>
      <c r="ES29" s="13"/>
      <c r="ET29" s="13"/>
      <c r="EU29" s="13"/>
      <c r="EV29" s="13"/>
      <c r="EW29" s="13"/>
      <c r="EX29" s="81"/>
      <c r="EY29" s="81"/>
      <c r="EZ29" s="26"/>
      <c r="FA29" s="281" t="str">
        <f>IF($EZ29="","",INDEX(リスト!$BI$5:$BJ$40,MATCH($EZ29,リスト!$BJ$5:$BJ$40,0),1))</f>
        <v/>
      </c>
      <c r="FB29" s="280" t="str">
        <f>IF(FC29="","",VLOOKUP(FC29,リスト!$BK:$BL,2,FALSE))</f>
        <v/>
      </c>
      <c r="FC29" s="13"/>
      <c r="FD29" s="331"/>
      <c r="FE29" s="3"/>
      <c r="FF29" s="280" t="str">
        <f>IF(FG29="","",VLOOKUP(FG29,リスト!$BO$5:$BP$6,2,FALSE))</f>
        <v/>
      </c>
      <c r="FG29" s="3"/>
      <c r="FH29" s="280" t="str">
        <f>IF(FI29="","",VLOOKUP(FI29,リスト!$BQ$5:$BR$8,2,FALSE))</f>
        <v/>
      </c>
      <c r="FI29" s="3"/>
      <c r="FJ29" s="282"/>
      <c r="FK29" s="280" t="str">
        <f>IF(FL29="","",VLOOKUP(FL29,リスト!$BS$5:$BT$6,2,FALSE))</f>
        <v/>
      </c>
      <c r="FL29" s="63"/>
      <c r="FM29" s="13"/>
      <c r="FN29" s="13"/>
      <c r="FO29" s="13"/>
      <c r="FP29" s="283" t="str">
        <f t="shared" si="6"/>
        <v/>
      </c>
      <c r="FQ29" s="283" t="str">
        <f t="shared" si="6"/>
        <v/>
      </c>
      <c r="FR29" s="13"/>
      <c r="FS29" s="85"/>
      <c r="FT29" s="85"/>
      <c r="FU29" s="281" t="str">
        <f t="shared" si="7"/>
        <v/>
      </c>
      <c r="FV29" s="280" t="str">
        <f>IF(FW29="","",VLOOKUP(FW29,リスト!$BV$5:$BW$10,2,FALSE))</f>
        <v/>
      </c>
      <c r="FW29" s="26"/>
      <c r="FX29" s="282" t="str">
        <f t="shared" si="8"/>
        <v/>
      </c>
      <c r="FY29" s="280" t="str">
        <f>IF(FZ29="","",VLOOKUP(FZ29,リスト!$BX$5:$BY$6,2,FALSE))</f>
        <v/>
      </c>
      <c r="FZ29" s="3"/>
      <c r="GA29" s="280" t="str">
        <f>IF(GB29="","",VLOOKUP(GB29,リスト!$BZ$5:$CA$6,2,FALSE))</f>
        <v/>
      </c>
      <c r="GB29" s="13"/>
      <c r="GC29" s="281" t="str">
        <f>IF(GD29="","",VLOOKUP(GD29,リスト!$CB$5:$CC$6,2,FALSE))</f>
        <v/>
      </c>
      <c r="GD29" s="13"/>
      <c r="GE29" s="13"/>
      <c r="GF29" s="13"/>
      <c r="GG29" s="75"/>
      <c r="GH29" s="281" t="str">
        <f t="shared" si="9"/>
        <v/>
      </c>
      <c r="GI29" s="128"/>
      <c r="GJ29" s="281" t="str">
        <f>IF(GK29="","",VLOOKUP(GK29,リスト!$CD$5:$CE$6,2,FALSE))</f>
        <v/>
      </c>
      <c r="GK29" s="13"/>
      <c r="GL29" s="281" t="str">
        <f>IF(GM29="","",VLOOKUP(GM29,リスト!$CF$5:$CG$5,2,FALSE))</f>
        <v/>
      </c>
      <c r="GM29" s="26"/>
      <c r="GN29" s="280" t="str">
        <f>IF(GO29="","",VLOOKUP(GO29,リスト!$CH$5:$CI$5,2,FALSE))</f>
        <v/>
      </c>
      <c r="GO29" s="284"/>
      <c r="GP29" s="284"/>
      <c r="GQ29" s="284"/>
      <c r="GR29" s="284"/>
      <c r="GS29" s="284"/>
      <c r="GT29" s="284"/>
      <c r="GU29" s="284"/>
      <c r="GV29" s="284"/>
      <c r="GW29" s="284"/>
      <c r="GX29" s="285"/>
    </row>
    <row r="30" spans="2:206" s="177" customFormat="1" ht="24.75" customHeight="1" outlineLevel="1">
      <c r="B30" s="286" t="str">
        <f>IF(明細!B24="","",明細!B24)</f>
        <v/>
      </c>
      <c r="C30" s="287" t="str">
        <f>IF(明細!C24="","",明細!C24)</f>
        <v/>
      </c>
      <c r="D30" s="265" t="str">
        <f>IF(明細!D24="","",明細!D24)</f>
        <v/>
      </c>
      <c r="E30" s="265" t="str">
        <f>IF(明細!E24="","",明細!E24)</f>
        <v/>
      </c>
      <c r="F30" s="265" t="str">
        <f>IF(明細!F24="","",明細!F24)</f>
        <v/>
      </c>
      <c r="G30" s="265" t="str">
        <f>IF(明細!G24="","",明細!G24)</f>
        <v/>
      </c>
      <c r="H30" s="265" t="str">
        <f>IF(明細!H24="","",明細!H24)</f>
        <v/>
      </c>
      <c r="I30" s="265" t="str">
        <f>IF(明細!I24="","",明細!I24)</f>
        <v/>
      </c>
      <c r="J30" s="265" t="str">
        <f>IF(明細!J24="","",明細!J24)</f>
        <v/>
      </c>
      <c r="K30" s="265" t="str">
        <f>IF(明細!K24="","",明細!K24)</f>
        <v/>
      </c>
      <c r="L30" s="265" t="str">
        <f>IF(明細!L24="","",明細!L24)</f>
        <v/>
      </c>
      <c r="M30" s="265" t="str">
        <f>IF(明細!M24="","",明細!M24)</f>
        <v/>
      </c>
      <c r="N30" s="265" t="str">
        <f>IF(明細!N24="","",明細!N24)</f>
        <v/>
      </c>
      <c r="O30" s="265" t="str">
        <f>IF(明細!O24="","",明細!O24)</f>
        <v/>
      </c>
      <c r="P30" s="265" t="str">
        <f>IF(明細!P24="","",明細!P24)</f>
        <v/>
      </c>
      <c r="Q30" s="265" t="str">
        <f>IF(明細!Q24="","",明細!Q24)</f>
        <v/>
      </c>
      <c r="R30" s="289" t="str">
        <f>IF(明細!R24="","",明細!R24)</f>
        <v/>
      </c>
      <c r="S30" s="291" t="str">
        <f>IF(明細!S24="","",明細!S24)</f>
        <v/>
      </c>
      <c r="T30" s="291" t="str">
        <f>IF(明細!T24="","",明細!T24)</f>
        <v/>
      </c>
      <c r="U30" s="291" t="str">
        <f>IF(明細!U24="","",明細!U24)</f>
        <v/>
      </c>
      <c r="V30" s="292" t="str">
        <f>IF(明細!V24="","",明細!V24)</f>
        <v>個</v>
      </c>
      <c r="W30" s="292" t="str">
        <f>IF(明細!W24="","",明細!W24)</f>
        <v/>
      </c>
      <c r="X30" s="293" t="str">
        <f>IF(明細!X24="","",明細!X24)</f>
        <v/>
      </c>
      <c r="Y30" s="134" t="str">
        <f>IF(明細!Y24="","",明細!Y24)</f>
        <v/>
      </c>
      <c r="Z30" s="135" t="str">
        <f>IF(明細!Z24="","",明細!Z24)</f>
        <v/>
      </c>
      <c r="AA30" s="134" t="str">
        <f>IF(明細!AA24="","",明細!AA24)</f>
        <v/>
      </c>
      <c r="AB30" s="303" t="str">
        <f>IF(明細!AB24="","",明細!AB24)</f>
        <v/>
      </c>
      <c r="AC30" s="134" t="str">
        <f>IF(明細!AC24="","",明細!AC24)</f>
        <v/>
      </c>
      <c r="AD30" s="183" t="str">
        <f>IF(明細!AD24="","",明細!AD24)</f>
        <v/>
      </c>
      <c r="AE30" s="184">
        <f>IF(明細!AE24="","",明細!AE24)</f>
        <v>0.1</v>
      </c>
      <c r="AF30" s="185" t="str">
        <f>IF(明細!AF24="","",明細!AF24)</f>
        <v/>
      </c>
      <c r="AG30" s="186" t="str">
        <f>IF(明細!AG24="","",明細!AG24)</f>
        <v/>
      </c>
      <c r="AH30" s="186" t="str">
        <f>IF(明細!AH24="","",明細!AH24)</f>
        <v/>
      </c>
      <c r="AI30" s="187" t="str">
        <f>IF(明細!AI24="","",明細!AI24)</f>
        <v/>
      </c>
      <c r="AJ30" s="296" t="str">
        <f>IF(明細!AJ24="","",明細!AJ24)</f>
        <v/>
      </c>
      <c r="AK30" s="297" t="str">
        <f>IF(明細!AK24="","",明細!AK24)</f>
        <v/>
      </c>
      <c r="AL30" s="298" t="str">
        <f>IF(明細!AL24="","",明細!AL24)</f>
        <v/>
      </c>
      <c r="AM30" s="299" t="str">
        <f>IF(明細!AM24="","",明細!AM24)</f>
        <v/>
      </c>
      <c r="AN30" s="300" t="str">
        <f>IF(明細!AN24="","",明細!AN24)</f>
        <v/>
      </c>
      <c r="AO30" s="300" t="str">
        <f>IF(明細!AO24="","",明細!AO24)</f>
        <v/>
      </c>
      <c r="AP30" s="300" t="str">
        <f>IF(明細!AP24="","",明細!AP24)</f>
        <v/>
      </c>
      <c r="AQ30" s="301" t="str">
        <f>IF(明細!AQ24="","",明細!AQ24)</f>
        <v/>
      </c>
      <c r="AR30" s="302" t="str">
        <f>IF(明細!AR24="","",明細!AR24)</f>
        <v/>
      </c>
      <c r="AU30" s="360"/>
      <c r="AV30" s="368"/>
      <c r="AW30" s="446" t="str">
        <f>IF(明細!AV24="","",明細!AV24)</f>
        <v/>
      </c>
      <c r="AX30" s="419" t="str">
        <f>IF(明細!AT24="","",明細!AT24)</f>
        <v/>
      </c>
      <c r="AY30" s="280" t="str">
        <f>IF($AX30="","",VLOOKUP($AX30,リスト!$CL:$CM,2,FALSE))</f>
        <v/>
      </c>
      <c r="AZ30" s="3"/>
      <c r="BA30" s="280" t="str">
        <f>IF(BB30="","",VLOOKUP(BB30,リスト!$K:$L,2,FALSE))</f>
        <v/>
      </c>
      <c r="BB30" s="3"/>
      <c r="BC30" s="3"/>
      <c r="BD30" s="87"/>
      <c r="BE30" s="280" t="str">
        <f>IF(BF30="","",VLOOKUP(BF30,リスト!$I:$J,2,FALSE))</f>
        <v/>
      </c>
      <c r="BF30" s="3"/>
      <c r="BG30" s="280" t="str">
        <f>IF(BH30="","",VLOOKUP(BH30,リスト!$M:$N,2,FALSE))</f>
        <v/>
      </c>
      <c r="BH30" s="282"/>
      <c r="BI30" s="280" t="str">
        <f>IF(BJ30="","",VLOOKUP(BJ30,リスト!$O:$P,2,FALSE))</f>
        <v/>
      </c>
      <c r="BJ30" s="24"/>
      <c r="BM30" s="451" t="str">
        <f>IF(明細!AV24="","",明細!AV24)</f>
        <v/>
      </c>
      <c r="BN30" s="453" t="str">
        <f>IF(明細!AT24="","",明細!AT24)</f>
        <v/>
      </c>
      <c r="BO30" s="280" t="str">
        <f>IF($BN30="","",VLOOKUP($BN30,リスト!$CL:$CM,2,FALSE))</f>
        <v/>
      </c>
      <c r="BP30" s="280" t="str">
        <f>IF(BQ30="","",VLOOKUP(BQ30,リスト!$K$5:$L$7,2,FALSE))</f>
        <v/>
      </c>
      <c r="BQ30" s="13"/>
      <c r="BR30" s="13"/>
      <c r="BS30" s="47"/>
      <c r="BT30" s="280" t="str">
        <f>IF(BU30="","",VLOOKUP(BU30,リスト!I21:J39,2,FALSE))</f>
        <v/>
      </c>
      <c r="BU30" s="13"/>
      <c r="BV30" s="13"/>
      <c r="BW30" s="282"/>
      <c r="BX30" s="282"/>
      <c r="BY30" s="280" t="str">
        <f>IF(BZ30="","",VLOOKUP(BZ30,リスト!$S$5:$T$6,2,FALSE))</f>
        <v/>
      </c>
      <c r="BZ30" s="3"/>
      <c r="CA30" s="3"/>
      <c r="CB30" s="81"/>
      <c r="CC30" s="280" t="str">
        <f t="shared" si="3"/>
        <v/>
      </c>
      <c r="CD30" s="83"/>
      <c r="CE30" s="83"/>
      <c r="CF30" s="83"/>
      <c r="CG30" s="83"/>
      <c r="CH30" s="282" t="str">
        <f t="shared" si="4"/>
        <v/>
      </c>
      <c r="CI30" s="83"/>
      <c r="CJ30" s="280" t="str">
        <f t="shared" si="5"/>
        <v/>
      </c>
      <c r="CK30" s="87"/>
      <c r="CL30" s="78"/>
      <c r="CM30" s="83"/>
      <c r="CN30" s="83"/>
      <c r="CO30" s="83"/>
      <c r="CP30" s="280" t="str">
        <f t="shared" si="10"/>
        <v/>
      </c>
      <c r="CQ30" s="81"/>
      <c r="CR30" s="280" t="str">
        <f t="shared" si="11"/>
        <v/>
      </c>
      <c r="CS30" s="3"/>
      <c r="CT30" s="3"/>
      <c r="CU30" s="280" t="str">
        <f>IF(CV30="","",VLOOKUP(CV30,リスト!$V$5:$W$6,2,FALSE))</f>
        <v/>
      </c>
      <c r="CV30" s="3"/>
      <c r="CW30" s="280" t="str">
        <f>IF(CX30="","",VLOOKUP(CX30,リスト!$X$5:$Y$6,2,FALSE))</f>
        <v/>
      </c>
      <c r="CX30" s="3"/>
      <c r="CY30" s="77"/>
      <c r="CZ30" s="77"/>
      <c r="DA30" s="75"/>
      <c r="DB30" s="75"/>
      <c r="DC30" s="75"/>
      <c r="DD30" s="75"/>
      <c r="DE30" s="280" t="str">
        <f>IF(DF30="","",VLOOKUP(DF30,リスト!$Z$5:$AA$10,2,FALSE))</f>
        <v/>
      </c>
      <c r="DF30" s="3"/>
      <c r="DG30" s="280" t="str">
        <f>IF(DH30="","",VLOOKUP(DH30,リスト!$AB$5:$AC$12,2,FALSE))</f>
        <v/>
      </c>
      <c r="DH30" s="63"/>
      <c r="DI30" s="280" t="str">
        <f>IF(DJ30="","",VLOOKUP(DJ30,リスト!$AD$5:$AE$7,2,FALSE))</f>
        <v/>
      </c>
      <c r="DJ30" s="3"/>
      <c r="DK30" s="280" t="str">
        <f>IF(DL30="","",VLOOKUP(DL30,リスト!$AF$5:$AG$10,2,FALSE))</f>
        <v/>
      </c>
      <c r="DL30" s="3"/>
      <c r="DM30" s="280" t="str">
        <f>IF(DN30="","",VLOOKUP(DN30,リスト!$AH$5:$AI$6,2,FALSE))</f>
        <v/>
      </c>
      <c r="DN30" s="3"/>
      <c r="DO30" s="280" t="str">
        <f>IF(DP30="","",VLOOKUP(DP30,リスト!$AJ$5:$AK$6,2,FALSE))</f>
        <v/>
      </c>
      <c r="DP30" s="3"/>
      <c r="DQ30" s="280" t="str">
        <f>IF(DR30="","",VLOOKUP(DR30,リスト!$AL$5:$AM$7,2,FALSE))</f>
        <v/>
      </c>
      <c r="DR30" s="3"/>
      <c r="DS30" s="13"/>
      <c r="DT30" s="85"/>
      <c r="DU30" s="85"/>
      <c r="DV30" s="281" t="str">
        <f>IF(DW30="","",VLOOKUP(DW30,リスト!$AN$5:$AO$6,2,FALSE))</f>
        <v/>
      </c>
      <c r="DW30" s="13"/>
      <c r="DX30" s="341"/>
      <c r="DY30" s="345"/>
      <c r="DZ30" s="341"/>
      <c r="EA30" s="345"/>
      <c r="EB30" s="280" t="str">
        <f>IF(EC30="","",VLOOKUP(EC30,リスト!$AW$5:$AX$8,2,FALSE))</f>
        <v/>
      </c>
      <c r="EC30" s="3"/>
      <c r="ED30" s="85"/>
      <c r="EE30" s="280" t="str">
        <f>IF(EF30="","",VLOOKUP(EF30,リスト!$AY$5:$AZ$10,2,FALSE))</f>
        <v/>
      </c>
      <c r="EF30" s="3"/>
      <c r="EG30" s="280" t="str">
        <f>IF(EH30="","",VLOOKUP(EH30,リスト!$BA$5:$BB$10,2,FALSE))</f>
        <v/>
      </c>
      <c r="EH30" s="3"/>
      <c r="EI30" s="280" t="str">
        <f>IF(EJ30="","",VLOOKUP(EJ30,リスト!$BC$5:$BD$10,2,FALSE))</f>
        <v/>
      </c>
      <c r="EJ30" s="3"/>
      <c r="EK30" s="280" t="str">
        <f>IF(EL30="","",VLOOKUP(EL30,リスト!$BE$5:$BF$10,2,FALSE))</f>
        <v/>
      </c>
      <c r="EL30" s="3"/>
      <c r="EM30" s="78"/>
      <c r="EN30" s="73"/>
      <c r="EO30" s="73"/>
      <c r="EP30" s="13"/>
      <c r="EQ30" s="13"/>
      <c r="ER30" s="280" t="str">
        <f>IF(ES30="","",VLOOKUP(ES30,リスト!$BG$5:$BH$10,2,FALSE))</f>
        <v/>
      </c>
      <c r="ES30" s="13"/>
      <c r="ET30" s="13"/>
      <c r="EU30" s="13"/>
      <c r="EV30" s="13"/>
      <c r="EW30" s="13"/>
      <c r="EX30" s="81"/>
      <c r="EY30" s="81"/>
      <c r="EZ30" s="26"/>
      <c r="FA30" s="281" t="str">
        <f>IF($EZ30="","",INDEX(リスト!$BI$5:$BJ$40,MATCH($EZ30,リスト!$BJ$5:$BJ$40,0),1))</f>
        <v/>
      </c>
      <c r="FB30" s="280" t="str">
        <f>IF(FC30="","",VLOOKUP(FC30,リスト!$BK:$BL,2,FALSE))</f>
        <v/>
      </c>
      <c r="FC30" s="13"/>
      <c r="FD30" s="331"/>
      <c r="FE30" s="3"/>
      <c r="FF30" s="280" t="str">
        <f>IF(FG30="","",VLOOKUP(FG30,リスト!$BO$5:$BP$6,2,FALSE))</f>
        <v/>
      </c>
      <c r="FG30" s="3"/>
      <c r="FH30" s="280" t="str">
        <f>IF(FI30="","",VLOOKUP(FI30,リスト!$BQ$5:$BR$8,2,FALSE))</f>
        <v/>
      </c>
      <c r="FI30" s="3"/>
      <c r="FJ30" s="282"/>
      <c r="FK30" s="280" t="str">
        <f>IF(FL30="","",VLOOKUP(FL30,リスト!$BS$5:$BT$6,2,FALSE))</f>
        <v/>
      </c>
      <c r="FL30" s="63"/>
      <c r="FM30" s="13"/>
      <c r="FN30" s="13"/>
      <c r="FO30" s="13"/>
      <c r="FP30" s="283" t="str">
        <f t="shared" si="6"/>
        <v/>
      </c>
      <c r="FQ30" s="283" t="str">
        <f t="shared" si="6"/>
        <v/>
      </c>
      <c r="FR30" s="13"/>
      <c r="FS30" s="85"/>
      <c r="FT30" s="85"/>
      <c r="FU30" s="281" t="str">
        <f t="shared" si="7"/>
        <v/>
      </c>
      <c r="FV30" s="280" t="str">
        <f>IF(FW30="","",VLOOKUP(FW30,リスト!$BV$5:$BW$10,2,FALSE))</f>
        <v/>
      </c>
      <c r="FW30" s="26"/>
      <c r="FX30" s="282" t="str">
        <f t="shared" si="8"/>
        <v/>
      </c>
      <c r="FY30" s="280" t="str">
        <f>IF(FZ30="","",VLOOKUP(FZ30,リスト!$BX$5:$BY$6,2,FALSE))</f>
        <v/>
      </c>
      <c r="FZ30" s="3"/>
      <c r="GA30" s="280" t="str">
        <f>IF(GB30="","",VLOOKUP(GB30,リスト!$BZ$5:$CA$6,2,FALSE))</f>
        <v/>
      </c>
      <c r="GB30" s="13"/>
      <c r="GC30" s="281" t="str">
        <f>IF(GD30="","",VLOOKUP(GD30,リスト!$CB$5:$CC$6,2,FALSE))</f>
        <v/>
      </c>
      <c r="GD30" s="13"/>
      <c r="GE30" s="13"/>
      <c r="GF30" s="13"/>
      <c r="GG30" s="75"/>
      <c r="GH30" s="281" t="str">
        <f t="shared" si="9"/>
        <v/>
      </c>
      <c r="GI30" s="128"/>
      <c r="GJ30" s="281" t="str">
        <f>IF(GK30="","",VLOOKUP(GK30,リスト!$CD$5:$CE$6,2,FALSE))</f>
        <v/>
      </c>
      <c r="GK30" s="13"/>
      <c r="GL30" s="281" t="str">
        <f>IF(GM30="","",VLOOKUP(GM30,リスト!$CF$5:$CG$5,2,FALSE))</f>
        <v/>
      </c>
      <c r="GM30" s="26"/>
      <c r="GN30" s="280" t="str">
        <f>IF(GO30="","",VLOOKUP(GO30,リスト!$CH$5:$CI$5,2,FALSE))</f>
        <v/>
      </c>
      <c r="GO30" s="284"/>
      <c r="GP30" s="284"/>
      <c r="GQ30" s="284"/>
      <c r="GR30" s="284"/>
      <c r="GS30" s="284"/>
      <c r="GT30" s="284"/>
      <c r="GU30" s="284"/>
      <c r="GV30" s="284"/>
      <c r="GW30" s="284"/>
      <c r="GX30" s="285"/>
    </row>
    <row r="31" spans="2:206" s="177" customFormat="1" ht="24.75" customHeight="1" outlineLevel="1">
      <c r="B31" s="286" t="str">
        <f>IF(明細!B25="","",明細!B25)</f>
        <v/>
      </c>
      <c r="C31" s="287" t="str">
        <f>IF(明細!C25="","",明細!C25)</f>
        <v/>
      </c>
      <c r="D31" s="265" t="str">
        <f>IF(明細!D25="","",明細!D25)</f>
        <v/>
      </c>
      <c r="E31" s="265" t="str">
        <f>IF(明細!E25="","",明細!E25)</f>
        <v/>
      </c>
      <c r="F31" s="265" t="str">
        <f>IF(明細!F25="","",明細!F25)</f>
        <v/>
      </c>
      <c r="G31" s="265" t="str">
        <f>IF(明細!G25="","",明細!G25)</f>
        <v/>
      </c>
      <c r="H31" s="265" t="str">
        <f>IF(明細!H25="","",明細!H25)</f>
        <v/>
      </c>
      <c r="I31" s="265" t="str">
        <f>IF(明細!I25="","",明細!I25)</f>
        <v/>
      </c>
      <c r="J31" s="265" t="str">
        <f>IF(明細!J25="","",明細!J25)</f>
        <v/>
      </c>
      <c r="K31" s="265" t="str">
        <f>IF(明細!K25="","",明細!K25)</f>
        <v/>
      </c>
      <c r="L31" s="265" t="str">
        <f>IF(明細!L25="","",明細!L25)</f>
        <v/>
      </c>
      <c r="M31" s="265" t="str">
        <f>IF(明細!M25="","",明細!M25)</f>
        <v/>
      </c>
      <c r="N31" s="265" t="str">
        <f>IF(明細!N25="","",明細!N25)</f>
        <v/>
      </c>
      <c r="O31" s="265" t="str">
        <f>IF(明細!O25="","",明細!O25)</f>
        <v/>
      </c>
      <c r="P31" s="265" t="str">
        <f>IF(明細!P25="","",明細!P25)</f>
        <v/>
      </c>
      <c r="Q31" s="265" t="str">
        <f>IF(明細!Q25="","",明細!Q25)</f>
        <v/>
      </c>
      <c r="R31" s="289" t="str">
        <f>IF(明細!R25="","",明細!R25)</f>
        <v/>
      </c>
      <c r="S31" s="291" t="str">
        <f>IF(明細!S25="","",明細!S25)</f>
        <v/>
      </c>
      <c r="T31" s="291" t="str">
        <f>IF(明細!T25="","",明細!T25)</f>
        <v/>
      </c>
      <c r="U31" s="291" t="str">
        <f>IF(明細!U25="","",明細!U25)</f>
        <v/>
      </c>
      <c r="V31" s="292" t="str">
        <f>IF(明細!V25="","",明細!V25)</f>
        <v>個</v>
      </c>
      <c r="W31" s="292" t="str">
        <f>IF(明細!W25="","",明細!W25)</f>
        <v/>
      </c>
      <c r="X31" s="293" t="str">
        <f>IF(明細!X25="","",明細!X25)</f>
        <v/>
      </c>
      <c r="Y31" s="134" t="str">
        <f>IF(明細!Y25="","",明細!Y25)</f>
        <v/>
      </c>
      <c r="Z31" s="135" t="str">
        <f>IF(明細!Z25="","",明細!Z25)</f>
        <v/>
      </c>
      <c r="AA31" s="134" t="str">
        <f>IF(明細!AA25="","",明細!AA25)</f>
        <v/>
      </c>
      <c r="AB31" s="303" t="str">
        <f>IF(明細!AB25="","",明細!AB25)</f>
        <v/>
      </c>
      <c r="AC31" s="134" t="str">
        <f>IF(明細!AC25="","",明細!AC25)</f>
        <v/>
      </c>
      <c r="AD31" s="183" t="str">
        <f>IF(明細!AD25="","",明細!AD25)</f>
        <v/>
      </c>
      <c r="AE31" s="184">
        <f>IF(明細!AE25="","",明細!AE25)</f>
        <v>0.1</v>
      </c>
      <c r="AF31" s="185" t="str">
        <f>IF(明細!AF25="","",明細!AF25)</f>
        <v/>
      </c>
      <c r="AG31" s="186" t="str">
        <f>IF(明細!AG25="","",明細!AG25)</f>
        <v/>
      </c>
      <c r="AH31" s="186" t="str">
        <f>IF(明細!AH25="","",明細!AH25)</f>
        <v/>
      </c>
      <c r="AI31" s="187" t="str">
        <f>IF(明細!AI25="","",明細!AI25)</f>
        <v/>
      </c>
      <c r="AJ31" s="296" t="str">
        <f>IF(明細!AJ25="","",明細!AJ25)</f>
        <v/>
      </c>
      <c r="AK31" s="297" t="str">
        <f>IF(明細!AK25="","",明細!AK25)</f>
        <v/>
      </c>
      <c r="AL31" s="298" t="str">
        <f>IF(明細!AL25="","",明細!AL25)</f>
        <v/>
      </c>
      <c r="AM31" s="299" t="str">
        <f>IF(明細!AM25="","",明細!AM25)</f>
        <v/>
      </c>
      <c r="AN31" s="300" t="str">
        <f>IF(明細!AN25="","",明細!AN25)</f>
        <v/>
      </c>
      <c r="AO31" s="300" t="str">
        <f>IF(明細!AO25="","",明細!AO25)</f>
        <v/>
      </c>
      <c r="AP31" s="300" t="str">
        <f>IF(明細!AP25="","",明細!AP25)</f>
        <v/>
      </c>
      <c r="AQ31" s="301" t="str">
        <f>IF(明細!AQ25="","",明細!AQ25)</f>
        <v/>
      </c>
      <c r="AR31" s="302" t="str">
        <f>IF(明細!AR25="","",明細!AR25)</f>
        <v/>
      </c>
      <c r="AU31" s="360"/>
      <c r="AV31" s="368"/>
      <c r="AW31" s="446" t="str">
        <f>IF(明細!AV25="","",明細!AV25)</f>
        <v/>
      </c>
      <c r="AX31" s="419" t="str">
        <f>IF(明細!AT25="","",明細!AT25)</f>
        <v/>
      </c>
      <c r="AY31" s="280" t="str">
        <f>IF($AX31="","",VLOOKUP($AX31,リスト!$CL:$CM,2,FALSE))</f>
        <v/>
      </c>
      <c r="AZ31" s="3"/>
      <c r="BA31" s="280" t="str">
        <f>IF(BB31="","",VLOOKUP(BB31,リスト!$K:$L,2,FALSE))</f>
        <v/>
      </c>
      <c r="BB31" s="3"/>
      <c r="BC31" s="3"/>
      <c r="BD31" s="87"/>
      <c r="BE31" s="280" t="str">
        <f>IF(BF31="","",VLOOKUP(BF31,リスト!$I:$J,2,FALSE))</f>
        <v/>
      </c>
      <c r="BF31" s="3"/>
      <c r="BG31" s="280" t="str">
        <f>IF(BH31="","",VLOOKUP(BH31,リスト!$M:$N,2,FALSE))</f>
        <v/>
      </c>
      <c r="BH31" s="282"/>
      <c r="BI31" s="280" t="str">
        <f>IF(BJ31="","",VLOOKUP(BJ31,リスト!$O:$P,2,FALSE))</f>
        <v/>
      </c>
      <c r="BJ31" s="24"/>
      <c r="BM31" s="451" t="str">
        <f>IF(明細!AV25="","",明細!AV25)</f>
        <v/>
      </c>
      <c r="BN31" s="453" t="str">
        <f>IF(明細!AT25="","",明細!AT25)</f>
        <v/>
      </c>
      <c r="BO31" s="280" t="str">
        <f>IF($BN31="","",VLOOKUP($BN31,リスト!$CL:$CM,2,FALSE))</f>
        <v/>
      </c>
      <c r="BP31" s="280" t="str">
        <f>IF(BQ31="","",VLOOKUP(BQ31,リスト!$K$5:$L$7,2,FALSE))</f>
        <v/>
      </c>
      <c r="BQ31" s="13"/>
      <c r="BR31" s="13"/>
      <c r="BS31" s="47"/>
      <c r="BT31" s="280" t="str">
        <f>IF(BU31="","",VLOOKUP(BU31,リスト!I22:J40,2,FALSE))</f>
        <v/>
      </c>
      <c r="BU31" s="13"/>
      <c r="BV31" s="13"/>
      <c r="BW31" s="282"/>
      <c r="BX31" s="282"/>
      <c r="BY31" s="280" t="str">
        <f>IF(BZ31="","",VLOOKUP(BZ31,リスト!$S$5:$T$6,2,FALSE))</f>
        <v/>
      </c>
      <c r="BZ31" s="3"/>
      <c r="CA31" s="3"/>
      <c r="CB31" s="81"/>
      <c r="CC31" s="280" t="str">
        <f t="shared" si="3"/>
        <v/>
      </c>
      <c r="CD31" s="83"/>
      <c r="CE31" s="83"/>
      <c r="CF31" s="83"/>
      <c r="CG31" s="83"/>
      <c r="CH31" s="282" t="str">
        <f t="shared" si="4"/>
        <v/>
      </c>
      <c r="CI31" s="83"/>
      <c r="CJ31" s="280" t="str">
        <f t="shared" si="5"/>
        <v/>
      </c>
      <c r="CK31" s="87"/>
      <c r="CL31" s="78"/>
      <c r="CM31" s="83"/>
      <c r="CN31" s="83"/>
      <c r="CO31" s="83"/>
      <c r="CP31" s="280" t="str">
        <f t="shared" si="10"/>
        <v/>
      </c>
      <c r="CQ31" s="81"/>
      <c r="CR31" s="280" t="str">
        <f t="shared" si="11"/>
        <v/>
      </c>
      <c r="CS31" s="3"/>
      <c r="CT31" s="3"/>
      <c r="CU31" s="280" t="str">
        <f>IF(CV31="","",VLOOKUP(CV31,リスト!$V$5:$W$6,2,FALSE))</f>
        <v/>
      </c>
      <c r="CV31" s="3"/>
      <c r="CW31" s="280" t="str">
        <f>IF(CX31="","",VLOOKUP(CX31,リスト!$X$5:$Y$6,2,FALSE))</f>
        <v/>
      </c>
      <c r="CX31" s="3"/>
      <c r="CY31" s="77"/>
      <c r="CZ31" s="77"/>
      <c r="DA31" s="75"/>
      <c r="DB31" s="75"/>
      <c r="DC31" s="75"/>
      <c r="DD31" s="75"/>
      <c r="DE31" s="280" t="str">
        <f>IF(DF31="","",VLOOKUP(DF31,リスト!$Z$5:$AA$10,2,FALSE))</f>
        <v/>
      </c>
      <c r="DF31" s="3"/>
      <c r="DG31" s="280" t="str">
        <f>IF(DH31="","",VLOOKUP(DH31,リスト!$AB$5:$AC$12,2,FALSE))</f>
        <v/>
      </c>
      <c r="DH31" s="63"/>
      <c r="DI31" s="280" t="str">
        <f>IF(DJ31="","",VLOOKUP(DJ31,リスト!$AD$5:$AE$7,2,FALSE))</f>
        <v/>
      </c>
      <c r="DJ31" s="3"/>
      <c r="DK31" s="280" t="str">
        <f>IF(DL31="","",VLOOKUP(DL31,リスト!$AF$5:$AG$10,2,FALSE))</f>
        <v/>
      </c>
      <c r="DL31" s="3"/>
      <c r="DM31" s="280" t="str">
        <f>IF(DN31="","",VLOOKUP(DN31,リスト!$AH$5:$AI$6,2,FALSE))</f>
        <v/>
      </c>
      <c r="DN31" s="3"/>
      <c r="DO31" s="280" t="str">
        <f>IF(DP31="","",VLOOKUP(DP31,リスト!$AJ$5:$AK$6,2,FALSE))</f>
        <v/>
      </c>
      <c r="DP31" s="3"/>
      <c r="DQ31" s="280" t="str">
        <f>IF(DR31="","",VLOOKUP(DR31,リスト!$AL$5:$AM$7,2,FALSE))</f>
        <v/>
      </c>
      <c r="DR31" s="3"/>
      <c r="DS31" s="13"/>
      <c r="DT31" s="85"/>
      <c r="DU31" s="85"/>
      <c r="DV31" s="281" t="str">
        <f>IF(DW31="","",VLOOKUP(DW31,リスト!$AN$5:$AO$6,2,FALSE))</f>
        <v/>
      </c>
      <c r="DW31" s="13"/>
      <c r="DX31" s="341"/>
      <c r="DY31" s="345"/>
      <c r="DZ31" s="341"/>
      <c r="EA31" s="345"/>
      <c r="EB31" s="280" t="str">
        <f>IF(EC31="","",VLOOKUP(EC31,リスト!$AW$5:$AX$8,2,FALSE))</f>
        <v/>
      </c>
      <c r="EC31" s="3"/>
      <c r="ED31" s="85"/>
      <c r="EE31" s="280" t="str">
        <f>IF(EF31="","",VLOOKUP(EF31,リスト!$AY$5:$AZ$10,2,FALSE))</f>
        <v/>
      </c>
      <c r="EF31" s="3"/>
      <c r="EG31" s="280" t="str">
        <f>IF(EH31="","",VLOOKUP(EH31,リスト!$BA$5:$BB$10,2,FALSE))</f>
        <v/>
      </c>
      <c r="EH31" s="3"/>
      <c r="EI31" s="280" t="str">
        <f>IF(EJ31="","",VLOOKUP(EJ31,リスト!$BC$5:$BD$10,2,FALSE))</f>
        <v/>
      </c>
      <c r="EJ31" s="3"/>
      <c r="EK31" s="280" t="str">
        <f>IF(EL31="","",VLOOKUP(EL31,リスト!$BE$5:$BF$10,2,FALSE))</f>
        <v/>
      </c>
      <c r="EL31" s="3"/>
      <c r="EM31" s="78"/>
      <c r="EN31" s="73"/>
      <c r="EO31" s="73"/>
      <c r="EP31" s="13"/>
      <c r="EQ31" s="13"/>
      <c r="ER31" s="280" t="str">
        <f>IF(ES31="","",VLOOKUP(ES31,リスト!$BG$5:$BH$10,2,FALSE))</f>
        <v/>
      </c>
      <c r="ES31" s="13"/>
      <c r="ET31" s="13"/>
      <c r="EU31" s="13"/>
      <c r="EV31" s="13"/>
      <c r="EW31" s="13"/>
      <c r="EX31" s="81"/>
      <c r="EY31" s="81"/>
      <c r="EZ31" s="26"/>
      <c r="FA31" s="281" t="str">
        <f>IF($EZ31="","",INDEX(リスト!$BI$5:$BJ$40,MATCH($EZ31,リスト!$BJ$5:$BJ$40,0),1))</f>
        <v/>
      </c>
      <c r="FB31" s="280" t="str">
        <f>IF(FC31="","",VLOOKUP(FC31,リスト!$BK:$BL,2,FALSE))</f>
        <v/>
      </c>
      <c r="FC31" s="13"/>
      <c r="FD31" s="331"/>
      <c r="FE31" s="3"/>
      <c r="FF31" s="280" t="str">
        <f>IF(FG31="","",VLOOKUP(FG31,リスト!$BO$5:$BP$6,2,FALSE))</f>
        <v/>
      </c>
      <c r="FG31" s="3"/>
      <c r="FH31" s="280" t="str">
        <f>IF(FI31="","",VLOOKUP(FI31,リスト!$BQ$5:$BR$8,2,FALSE))</f>
        <v/>
      </c>
      <c r="FI31" s="3"/>
      <c r="FJ31" s="282"/>
      <c r="FK31" s="280" t="str">
        <f>IF(FL31="","",VLOOKUP(FL31,リスト!$BS$5:$BT$6,2,FALSE))</f>
        <v/>
      </c>
      <c r="FL31" s="63"/>
      <c r="FM31" s="13"/>
      <c r="FN31" s="13"/>
      <c r="FO31" s="13"/>
      <c r="FP31" s="283" t="str">
        <f t="shared" si="6"/>
        <v/>
      </c>
      <c r="FQ31" s="283" t="str">
        <f t="shared" si="6"/>
        <v/>
      </c>
      <c r="FR31" s="13"/>
      <c r="FS31" s="85"/>
      <c r="FT31" s="85"/>
      <c r="FU31" s="281" t="str">
        <f t="shared" si="7"/>
        <v/>
      </c>
      <c r="FV31" s="280" t="str">
        <f>IF(FW31="","",VLOOKUP(FW31,リスト!$BV$5:$BW$10,2,FALSE))</f>
        <v/>
      </c>
      <c r="FW31" s="26"/>
      <c r="FX31" s="282" t="str">
        <f t="shared" si="8"/>
        <v/>
      </c>
      <c r="FY31" s="280" t="str">
        <f>IF(FZ31="","",VLOOKUP(FZ31,リスト!$BX$5:$BY$6,2,FALSE))</f>
        <v/>
      </c>
      <c r="FZ31" s="3"/>
      <c r="GA31" s="280" t="str">
        <f>IF(GB31="","",VLOOKUP(GB31,リスト!$BZ$5:$CA$6,2,FALSE))</f>
        <v/>
      </c>
      <c r="GB31" s="13"/>
      <c r="GC31" s="281" t="str">
        <f>IF(GD31="","",VLOOKUP(GD31,リスト!$CB$5:$CC$6,2,FALSE))</f>
        <v/>
      </c>
      <c r="GD31" s="13"/>
      <c r="GE31" s="13"/>
      <c r="GF31" s="13"/>
      <c r="GG31" s="75"/>
      <c r="GH31" s="281" t="str">
        <f t="shared" si="9"/>
        <v/>
      </c>
      <c r="GI31" s="128"/>
      <c r="GJ31" s="281" t="str">
        <f>IF(GK31="","",VLOOKUP(GK31,リスト!$CD$5:$CE$6,2,FALSE))</f>
        <v/>
      </c>
      <c r="GK31" s="13"/>
      <c r="GL31" s="281" t="str">
        <f>IF(GM31="","",VLOOKUP(GM31,リスト!$CF$5:$CG$5,2,FALSE))</f>
        <v/>
      </c>
      <c r="GM31" s="26"/>
      <c r="GN31" s="280" t="str">
        <f>IF(GO31="","",VLOOKUP(GO31,リスト!$CH$5:$CI$5,2,FALSE))</f>
        <v/>
      </c>
      <c r="GO31" s="284"/>
      <c r="GP31" s="284"/>
      <c r="GQ31" s="284"/>
      <c r="GR31" s="284"/>
      <c r="GS31" s="284"/>
      <c r="GT31" s="284"/>
      <c r="GU31" s="284"/>
      <c r="GV31" s="284"/>
      <c r="GW31" s="284"/>
      <c r="GX31" s="285"/>
    </row>
    <row r="32" spans="2:206" s="177" customFormat="1" ht="24.75" customHeight="1" outlineLevel="1">
      <c r="B32" s="286" t="str">
        <f>IF(明細!B26="","",明細!B26)</f>
        <v/>
      </c>
      <c r="C32" s="287" t="str">
        <f>IF(明細!C26="","",明細!C26)</f>
        <v/>
      </c>
      <c r="D32" s="265" t="str">
        <f>IF(明細!D26="","",明細!D26)</f>
        <v/>
      </c>
      <c r="E32" s="265" t="str">
        <f>IF(明細!E26="","",明細!E26)</f>
        <v/>
      </c>
      <c r="F32" s="265" t="str">
        <f>IF(明細!F26="","",明細!F26)</f>
        <v/>
      </c>
      <c r="G32" s="265" t="str">
        <f>IF(明細!G26="","",明細!G26)</f>
        <v/>
      </c>
      <c r="H32" s="265" t="str">
        <f>IF(明細!H26="","",明細!H26)</f>
        <v/>
      </c>
      <c r="I32" s="265" t="str">
        <f>IF(明細!I26="","",明細!I26)</f>
        <v/>
      </c>
      <c r="J32" s="265" t="str">
        <f>IF(明細!J26="","",明細!J26)</f>
        <v/>
      </c>
      <c r="K32" s="265" t="str">
        <f>IF(明細!K26="","",明細!K26)</f>
        <v/>
      </c>
      <c r="L32" s="265" t="str">
        <f>IF(明細!L26="","",明細!L26)</f>
        <v/>
      </c>
      <c r="M32" s="265" t="str">
        <f>IF(明細!M26="","",明細!M26)</f>
        <v/>
      </c>
      <c r="N32" s="265" t="str">
        <f>IF(明細!N26="","",明細!N26)</f>
        <v/>
      </c>
      <c r="O32" s="265" t="str">
        <f>IF(明細!O26="","",明細!O26)</f>
        <v/>
      </c>
      <c r="P32" s="265" t="str">
        <f>IF(明細!P26="","",明細!P26)</f>
        <v/>
      </c>
      <c r="Q32" s="265" t="str">
        <f>IF(明細!Q26="","",明細!Q26)</f>
        <v/>
      </c>
      <c r="R32" s="289" t="str">
        <f>IF(明細!R26="","",明細!R26)</f>
        <v/>
      </c>
      <c r="S32" s="291" t="str">
        <f>IF(明細!S26="","",明細!S26)</f>
        <v/>
      </c>
      <c r="T32" s="291" t="str">
        <f>IF(明細!T26="","",明細!T26)</f>
        <v/>
      </c>
      <c r="U32" s="291" t="str">
        <f>IF(明細!U26="","",明細!U26)</f>
        <v/>
      </c>
      <c r="V32" s="292" t="str">
        <f>IF(明細!V26="","",明細!V26)</f>
        <v>個</v>
      </c>
      <c r="W32" s="292" t="str">
        <f>IF(明細!W26="","",明細!W26)</f>
        <v/>
      </c>
      <c r="X32" s="293" t="str">
        <f>IF(明細!X26="","",明細!X26)</f>
        <v/>
      </c>
      <c r="Y32" s="134" t="str">
        <f>IF(明細!Y26="","",明細!Y26)</f>
        <v/>
      </c>
      <c r="Z32" s="135" t="str">
        <f>IF(明細!Z26="","",明細!Z26)</f>
        <v/>
      </c>
      <c r="AA32" s="134" t="str">
        <f>IF(明細!AA26="","",明細!AA26)</f>
        <v/>
      </c>
      <c r="AB32" s="303" t="str">
        <f>IF(明細!AB26="","",明細!AB26)</f>
        <v/>
      </c>
      <c r="AC32" s="134" t="str">
        <f>IF(明細!AC26="","",明細!AC26)</f>
        <v/>
      </c>
      <c r="AD32" s="183" t="str">
        <f>IF(明細!AD26="","",明細!AD26)</f>
        <v/>
      </c>
      <c r="AE32" s="184">
        <f>IF(明細!AE26="","",明細!AE26)</f>
        <v>0.1</v>
      </c>
      <c r="AF32" s="185" t="str">
        <f>IF(明細!AF26="","",明細!AF26)</f>
        <v/>
      </c>
      <c r="AG32" s="186" t="str">
        <f>IF(明細!AG26="","",明細!AG26)</f>
        <v/>
      </c>
      <c r="AH32" s="186" t="str">
        <f>IF(明細!AH26="","",明細!AH26)</f>
        <v/>
      </c>
      <c r="AI32" s="187" t="str">
        <f>IF(明細!AI26="","",明細!AI26)</f>
        <v/>
      </c>
      <c r="AJ32" s="296" t="str">
        <f>IF(明細!AJ26="","",明細!AJ26)</f>
        <v/>
      </c>
      <c r="AK32" s="297" t="str">
        <f>IF(明細!AK26="","",明細!AK26)</f>
        <v/>
      </c>
      <c r="AL32" s="298" t="str">
        <f>IF(明細!AL26="","",明細!AL26)</f>
        <v/>
      </c>
      <c r="AM32" s="299" t="str">
        <f>IF(明細!AM26="","",明細!AM26)</f>
        <v/>
      </c>
      <c r="AN32" s="300" t="str">
        <f>IF(明細!AN26="","",明細!AN26)</f>
        <v/>
      </c>
      <c r="AO32" s="300" t="str">
        <f>IF(明細!AO26="","",明細!AO26)</f>
        <v/>
      </c>
      <c r="AP32" s="300" t="str">
        <f>IF(明細!AP26="","",明細!AP26)</f>
        <v/>
      </c>
      <c r="AQ32" s="301" t="str">
        <f>IF(明細!AQ26="","",明細!AQ26)</f>
        <v/>
      </c>
      <c r="AR32" s="302" t="str">
        <f>IF(明細!AR26="","",明細!AR26)</f>
        <v/>
      </c>
      <c r="AU32" s="360"/>
      <c r="AV32" s="368"/>
      <c r="AW32" s="446" t="str">
        <f>IF(明細!AV26="","",明細!AV26)</f>
        <v/>
      </c>
      <c r="AX32" s="419" t="str">
        <f>IF(明細!AT26="","",明細!AT26)</f>
        <v/>
      </c>
      <c r="AY32" s="280" t="str">
        <f>IF($AX32="","",VLOOKUP($AX32,リスト!$CL:$CM,2,FALSE))</f>
        <v/>
      </c>
      <c r="AZ32" s="3"/>
      <c r="BA32" s="280" t="str">
        <f>IF(BB32="","",VLOOKUP(BB32,リスト!$K:$L,2,FALSE))</f>
        <v/>
      </c>
      <c r="BB32" s="3"/>
      <c r="BC32" s="3"/>
      <c r="BD32" s="87"/>
      <c r="BE32" s="280" t="str">
        <f>IF(BF32="","",VLOOKUP(BF32,リスト!$I:$J,2,FALSE))</f>
        <v/>
      </c>
      <c r="BF32" s="3"/>
      <c r="BG32" s="280" t="str">
        <f>IF(BH32="","",VLOOKUP(BH32,リスト!$M:$N,2,FALSE))</f>
        <v/>
      </c>
      <c r="BH32" s="282"/>
      <c r="BI32" s="280" t="str">
        <f>IF(BJ32="","",VLOOKUP(BJ32,リスト!$O:$P,2,FALSE))</f>
        <v/>
      </c>
      <c r="BJ32" s="24"/>
      <c r="BM32" s="451" t="str">
        <f>IF(明細!AV26="","",明細!AV26)</f>
        <v/>
      </c>
      <c r="BN32" s="453" t="str">
        <f>IF(明細!AT26="","",明細!AT26)</f>
        <v/>
      </c>
      <c r="BO32" s="280" t="str">
        <f>IF($BN32="","",VLOOKUP($BN32,リスト!$CL:$CM,2,FALSE))</f>
        <v/>
      </c>
      <c r="BP32" s="280" t="str">
        <f>IF(BQ32="","",VLOOKUP(BQ32,リスト!$K$5:$L$7,2,FALSE))</f>
        <v/>
      </c>
      <c r="BQ32" s="13"/>
      <c r="BR32" s="13"/>
      <c r="BS32" s="47"/>
      <c r="BT32" s="280" t="str">
        <f>IF(BU32="","",VLOOKUP(BU32,リスト!I23:J41,2,FALSE))</f>
        <v/>
      </c>
      <c r="BU32" s="13"/>
      <c r="BV32" s="13"/>
      <c r="BW32" s="282"/>
      <c r="BX32" s="282"/>
      <c r="BY32" s="280" t="str">
        <f>IF(BZ32="","",VLOOKUP(BZ32,リスト!$S$5:$T$6,2,FALSE))</f>
        <v/>
      </c>
      <c r="BZ32" s="3"/>
      <c r="CA32" s="3"/>
      <c r="CB32" s="81"/>
      <c r="CC32" s="280" t="str">
        <f t="shared" si="3"/>
        <v/>
      </c>
      <c r="CD32" s="83"/>
      <c r="CE32" s="83"/>
      <c r="CF32" s="83"/>
      <c r="CG32" s="83"/>
      <c r="CH32" s="282" t="str">
        <f t="shared" si="4"/>
        <v/>
      </c>
      <c r="CI32" s="83"/>
      <c r="CJ32" s="280" t="str">
        <f t="shared" si="5"/>
        <v/>
      </c>
      <c r="CK32" s="87"/>
      <c r="CL32" s="78"/>
      <c r="CM32" s="83"/>
      <c r="CN32" s="83"/>
      <c r="CO32" s="83"/>
      <c r="CP32" s="280" t="str">
        <f t="shared" si="10"/>
        <v/>
      </c>
      <c r="CQ32" s="81"/>
      <c r="CR32" s="280" t="str">
        <f t="shared" si="11"/>
        <v/>
      </c>
      <c r="CS32" s="3"/>
      <c r="CT32" s="3"/>
      <c r="CU32" s="280" t="str">
        <f>IF(CV32="","",VLOOKUP(CV32,リスト!$V$5:$W$6,2,FALSE))</f>
        <v/>
      </c>
      <c r="CV32" s="3"/>
      <c r="CW32" s="280" t="str">
        <f>IF(CX32="","",VLOOKUP(CX32,リスト!$X$5:$Y$6,2,FALSE))</f>
        <v/>
      </c>
      <c r="CX32" s="3"/>
      <c r="CY32" s="77"/>
      <c r="CZ32" s="77"/>
      <c r="DA32" s="75"/>
      <c r="DB32" s="75"/>
      <c r="DC32" s="75"/>
      <c r="DD32" s="75"/>
      <c r="DE32" s="280" t="str">
        <f>IF(DF32="","",VLOOKUP(DF32,リスト!$Z$5:$AA$10,2,FALSE))</f>
        <v/>
      </c>
      <c r="DF32" s="3"/>
      <c r="DG32" s="280" t="str">
        <f>IF(DH32="","",VLOOKUP(DH32,リスト!$AB$5:$AC$12,2,FALSE))</f>
        <v/>
      </c>
      <c r="DH32" s="63"/>
      <c r="DI32" s="280" t="str">
        <f>IF(DJ32="","",VLOOKUP(DJ32,リスト!$AD$5:$AE$7,2,FALSE))</f>
        <v/>
      </c>
      <c r="DJ32" s="3"/>
      <c r="DK32" s="280" t="str">
        <f>IF(DL32="","",VLOOKUP(DL32,リスト!$AF$5:$AG$10,2,FALSE))</f>
        <v/>
      </c>
      <c r="DL32" s="3"/>
      <c r="DM32" s="280" t="str">
        <f>IF(DN32="","",VLOOKUP(DN32,リスト!$AH$5:$AI$6,2,FALSE))</f>
        <v/>
      </c>
      <c r="DN32" s="3"/>
      <c r="DO32" s="280" t="str">
        <f>IF(DP32="","",VLOOKUP(DP32,リスト!$AJ$5:$AK$6,2,FALSE))</f>
        <v/>
      </c>
      <c r="DP32" s="3"/>
      <c r="DQ32" s="280" t="str">
        <f>IF(DR32="","",VLOOKUP(DR32,リスト!$AL$5:$AM$7,2,FALSE))</f>
        <v/>
      </c>
      <c r="DR32" s="3"/>
      <c r="DS32" s="13"/>
      <c r="DT32" s="85"/>
      <c r="DU32" s="85"/>
      <c r="DV32" s="281" t="str">
        <f>IF(DW32="","",VLOOKUP(DW32,リスト!$AN$5:$AO$6,2,FALSE))</f>
        <v/>
      </c>
      <c r="DW32" s="13"/>
      <c r="DX32" s="341"/>
      <c r="DY32" s="345"/>
      <c r="DZ32" s="341"/>
      <c r="EA32" s="345"/>
      <c r="EB32" s="280" t="str">
        <f>IF(EC32="","",VLOOKUP(EC32,リスト!$AW$5:$AX$8,2,FALSE))</f>
        <v/>
      </c>
      <c r="EC32" s="3"/>
      <c r="ED32" s="85"/>
      <c r="EE32" s="280" t="str">
        <f>IF(EF32="","",VLOOKUP(EF32,リスト!$AY$5:$AZ$10,2,FALSE))</f>
        <v/>
      </c>
      <c r="EF32" s="3"/>
      <c r="EG32" s="280" t="str">
        <f>IF(EH32="","",VLOOKUP(EH32,リスト!$BA$5:$BB$10,2,FALSE))</f>
        <v/>
      </c>
      <c r="EH32" s="3"/>
      <c r="EI32" s="280" t="str">
        <f>IF(EJ32="","",VLOOKUP(EJ32,リスト!$BC$5:$BD$10,2,FALSE))</f>
        <v/>
      </c>
      <c r="EJ32" s="3"/>
      <c r="EK32" s="280" t="str">
        <f>IF(EL32="","",VLOOKUP(EL32,リスト!$BE$5:$BF$10,2,FALSE))</f>
        <v/>
      </c>
      <c r="EL32" s="3"/>
      <c r="EM32" s="78"/>
      <c r="EN32" s="73"/>
      <c r="EO32" s="73"/>
      <c r="EP32" s="13"/>
      <c r="EQ32" s="13"/>
      <c r="ER32" s="280" t="str">
        <f>IF(ES32="","",VLOOKUP(ES32,リスト!$BG$5:$BH$10,2,FALSE))</f>
        <v/>
      </c>
      <c r="ES32" s="13"/>
      <c r="ET32" s="13"/>
      <c r="EU32" s="13"/>
      <c r="EV32" s="13"/>
      <c r="EW32" s="13"/>
      <c r="EX32" s="81"/>
      <c r="EY32" s="81"/>
      <c r="EZ32" s="26"/>
      <c r="FA32" s="281" t="str">
        <f>IF($EZ32="","",INDEX(リスト!$BI$5:$BJ$40,MATCH($EZ32,リスト!$BJ$5:$BJ$40,0),1))</f>
        <v/>
      </c>
      <c r="FB32" s="280" t="str">
        <f>IF(FC32="","",VLOOKUP(FC32,リスト!$BK:$BL,2,FALSE))</f>
        <v/>
      </c>
      <c r="FC32" s="13"/>
      <c r="FD32" s="331"/>
      <c r="FE32" s="3"/>
      <c r="FF32" s="280" t="str">
        <f>IF(FG32="","",VLOOKUP(FG32,リスト!$BO$5:$BP$6,2,FALSE))</f>
        <v/>
      </c>
      <c r="FG32" s="3"/>
      <c r="FH32" s="280" t="str">
        <f>IF(FI32="","",VLOOKUP(FI32,リスト!$BQ$5:$BR$8,2,FALSE))</f>
        <v/>
      </c>
      <c r="FI32" s="3"/>
      <c r="FJ32" s="282"/>
      <c r="FK32" s="280" t="str">
        <f>IF(FL32="","",VLOOKUP(FL32,リスト!$BS$5:$BT$6,2,FALSE))</f>
        <v/>
      </c>
      <c r="FL32" s="63"/>
      <c r="FM32" s="13"/>
      <c r="FN32" s="13"/>
      <c r="FO32" s="13"/>
      <c r="FP32" s="283" t="str">
        <f t="shared" si="6"/>
        <v/>
      </c>
      <c r="FQ32" s="283" t="str">
        <f t="shared" si="6"/>
        <v/>
      </c>
      <c r="FR32" s="13"/>
      <c r="FS32" s="85"/>
      <c r="FT32" s="85"/>
      <c r="FU32" s="281" t="str">
        <f t="shared" si="7"/>
        <v/>
      </c>
      <c r="FV32" s="280" t="str">
        <f>IF(FW32="","",VLOOKUP(FW32,リスト!$BV$5:$BW$10,2,FALSE))</f>
        <v/>
      </c>
      <c r="FW32" s="26"/>
      <c r="FX32" s="282" t="str">
        <f t="shared" si="8"/>
        <v/>
      </c>
      <c r="FY32" s="280" t="str">
        <f>IF(FZ32="","",VLOOKUP(FZ32,リスト!$BX$5:$BY$6,2,FALSE))</f>
        <v/>
      </c>
      <c r="FZ32" s="3"/>
      <c r="GA32" s="280" t="str">
        <f>IF(GB32="","",VLOOKUP(GB32,リスト!$BZ$5:$CA$6,2,FALSE))</f>
        <v/>
      </c>
      <c r="GB32" s="13"/>
      <c r="GC32" s="281" t="str">
        <f>IF(GD32="","",VLOOKUP(GD32,リスト!$CB$5:$CC$6,2,FALSE))</f>
        <v/>
      </c>
      <c r="GD32" s="13"/>
      <c r="GE32" s="13"/>
      <c r="GF32" s="13"/>
      <c r="GG32" s="75"/>
      <c r="GH32" s="281" t="str">
        <f t="shared" si="9"/>
        <v/>
      </c>
      <c r="GI32" s="128"/>
      <c r="GJ32" s="281" t="str">
        <f>IF(GK32="","",VLOOKUP(GK32,リスト!$CD$5:$CE$6,2,FALSE))</f>
        <v/>
      </c>
      <c r="GK32" s="13"/>
      <c r="GL32" s="281" t="str">
        <f>IF(GM32="","",VLOOKUP(GM32,リスト!$CF$5:$CG$5,2,FALSE))</f>
        <v/>
      </c>
      <c r="GM32" s="26"/>
      <c r="GN32" s="280" t="str">
        <f>IF(GO32="","",VLOOKUP(GO32,リスト!$CH$5:$CI$5,2,FALSE))</f>
        <v/>
      </c>
      <c r="GO32" s="284"/>
      <c r="GP32" s="284"/>
      <c r="GQ32" s="284"/>
      <c r="GR32" s="284"/>
      <c r="GS32" s="284"/>
      <c r="GT32" s="284"/>
      <c r="GU32" s="284"/>
      <c r="GV32" s="284"/>
      <c r="GW32" s="284"/>
      <c r="GX32" s="285"/>
    </row>
    <row r="33" spans="2:206" s="177" customFormat="1" ht="24.75" customHeight="1" outlineLevel="1">
      <c r="B33" s="286" t="str">
        <f>IF(明細!B27="","",明細!B27)</f>
        <v/>
      </c>
      <c r="C33" s="287" t="str">
        <f>IF(明細!C27="","",明細!C27)</f>
        <v/>
      </c>
      <c r="D33" s="265" t="str">
        <f>IF(明細!D27="","",明細!D27)</f>
        <v/>
      </c>
      <c r="E33" s="265" t="str">
        <f>IF(明細!E27="","",明細!E27)</f>
        <v/>
      </c>
      <c r="F33" s="265" t="str">
        <f>IF(明細!F27="","",明細!F27)</f>
        <v/>
      </c>
      <c r="G33" s="265" t="str">
        <f>IF(明細!G27="","",明細!G27)</f>
        <v/>
      </c>
      <c r="H33" s="265" t="str">
        <f>IF(明細!H27="","",明細!H27)</f>
        <v/>
      </c>
      <c r="I33" s="265" t="str">
        <f>IF(明細!I27="","",明細!I27)</f>
        <v/>
      </c>
      <c r="J33" s="265" t="str">
        <f>IF(明細!J27="","",明細!J27)</f>
        <v/>
      </c>
      <c r="K33" s="265" t="str">
        <f>IF(明細!K27="","",明細!K27)</f>
        <v/>
      </c>
      <c r="L33" s="265" t="str">
        <f>IF(明細!L27="","",明細!L27)</f>
        <v/>
      </c>
      <c r="M33" s="265" t="str">
        <f>IF(明細!M27="","",明細!M27)</f>
        <v/>
      </c>
      <c r="N33" s="265" t="str">
        <f>IF(明細!N27="","",明細!N27)</f>
        <v/>
      </c>
      <c r="O33" s="265" t="str">
        <f>IF(明細!O27="","",明細!O27)</f>
        <v/>
      </c>
      <c r="P33" s="265" t="str">
        <f>IF(明細!P27="","",明細!P27)</f>
        <v/>
      </c>
      <c r="Q33" s="265" t="str">
        <f>IF(明細!Q27="","",明細!Q27)</f>
        <v/>
      </c>
      <c r="R33" s="289" t="str">
        <f>IF(明細!R27="","",明細!R27)</f>
        <v/>
      </c>
      <c r="S33" s="291" t="str">
        <f>IF(明細!S27="","",明細!S27)</f>
        <v/>
      </c>
      <c r="T33" s="291" t="str">
        <f>IF(明細!T27="","",明細!T27)</f>
        <v/>
      </c>
      <c r="U33" s="291" t="str">
        <f>IF(明細!U27="","",明細!U27)</f>
        <v/>
      </c>
      <c r="V33" s="292" t="str">
        <f>IF(明細!V27="","",明細!V27)</f>
        <v>個</v>
      </c>
      <c r="W33" s="292" t="str">
        <f>IF(明細!W27="","",明細!W27)</f>
        <v/>
      </c>
      <c r="X33" s="293" t="str">
        <f>IF(明細!X27="","",明細!X27)</f>
        <v/>
      </c>
      <c r="Y33" s="134" t="str">
        <f>IF(明細!Y27="","",明細!Y27)</f>
        <v/>
      </c>
      <c r="Z33" s="135" t="str">
        <f>IF(明細!Z27="","",明細!Z27)</f>
        <v/>
      </c>
      <c r="AA33" s="134" t="str">
        <f>IF(明細!AA27="","",明細!AA27)</f>
        <v/>
      </c>
      <c r="AB33" s="303" t="str">
        <f>IF(明細!AB27="","",明細!AB27)</f>
        <v/>
      </c>
      <c r="AC33" s="134" t="str">
        <f>IF(明細!AC27="","",明細!AC27)</f>
        <v/>
      </c>
      <c r="AD33" s="183" t="str">
        <f>IF(明細!AD27="","",明細!AD27)</f>
        <v/>
      </c>
      <c r="AE33" s="184">
        <f>IF(明細!AE27="","",明細!AE27)</f>
        <v>0.1</v>
      </c>
      <c r="AF33" s="185" t="str">
        <f>IF(明細!AF27="","",明細!AF27)</f>
        <v/>
      </c>
      <c r="AG33" s="186" t="str">
        <f>IF(明細!AG27="","",明細!AG27)</f>
        <v/>
      </c>
      <c r="AH33" s="186" t="str">
        <f>IF(明細!AH27="","",明細!AH27)</f>
        <v/>
      </c>
      <c r="AI33" s="187" t="str">
        <f>IF(明細!AI27="","",明細!AI27)</f>
        <v/>
      </c>
      <c r="AJ33" s="296" t="str">
        <f>IF(明細!AJ27="","",明細!AJ27)</f>
        <v/>
      </c>
      <c r="AK33" s="297" t="str">
        <f>IF(明細!AK27="","",明細!AK27)</f>
        <v/>
      </c>
      <c r="AL33" s="298" t="str">
        <f>IF(明細!AL27="","",明細!AL27)</f>
        <v/>
      </c>
      <c r="AM33" s="299" t="str">
        <f>IF(明細!AM27="","",明細!AM27)</f>
        <v/>
      </c>
      <c r="AN33" s="300" t="str">
        <f>IF(明細!AN27="","",明細!AN27)</f>
        <v/>
      </c>
      <c r="AO33" s="300" t="str">
        <f>IF(明細!AO27="","",明細!AO27)</f>
        <v/>
      </c>
      <c r="AP33" s="300" t="str">
        <f>IF(明細!AP27="","",明細!AP27)</f>
        <v/>
      </c>
      <c r="AQ33" s="301" t="str">
        <f>IF(明細!AQ27="","",明細!AQ27)</f>
        <v/>
      </c>
      <c r="AR33" s="302" t="str">
        <f>IF(明細!AR27="","",明細!AR27)</f>
        <v/>
      </c>
      <c r="AU33" s="360"/>
      <c r="AV33" s="368"/>
      <c r="AW33" s="446" t="str">
        <f>IF(明細!AV27="","",明細!AV27)</f>
        <v/>
      </c>
      <c r="AX33" s="419" t="str">
        <f>IF(明細!AT27="","",明細!AT27)</f>
        <v/>
      </c>
      <c r="AY33" s="280" t="str">
        <f>IF($AX33="","",VLOOKUP($AX33,リスト!$CL:$CM,2,FALSE))</f>
        <v/>
      </c>
      <c r="AZ33" s="3"/>
      <c r="BA33" s="280" t="str">
        <f>IF(BB33="","",VLOOKUP(BB33,リスト!$K:$L,2,FALSE))</f>
        <v/>
      </c>
      <c r="BB33" s="3"/>
      <c r="BC33" s="3"/>
      <c r="BD33" s="87"/>
      <c r="BE33" s="280" t="str">
        <f>IF(BF33="","",VLOOKUP(BF33,リスト!$I:$J,2,FALSE))</f>
        <v/>
      </c>
      <c r="BF33" s="3"/>
      <c r="BG33" s="280" t="str">
        <f>IF(BH33="","",VLOOKUP(BH33,リスト!$M:$N,2,FALSE))</f>
        <v/>
      </c>
      <c r="BH33" s="282"/>
      <c r="BI33" s="280" t="str">
        <f>IF(BJ33="","",VLOOKUP(BJ33,リスト!$O:$P,2,FALSE))</f>
        <v/>
      </c>
      <c r="BJ33" s="24"/>
      <c r="BM33" s="451" t="str">
        <f>IF(明細!AV27="","",明細!AV27)</f>
        <v/>
      </c>
      <c r="BN33" s="453" t="str">
        <f>IF(明細!AT27="","",明細!AT27)</f>
        <v/>
      </c>
      <c r="BO33" s="280" t="str">
        <f>IF($BN33="","",VLOOKUP($BN33,リスト!$CL:$CM,2,FALSE))</f>
        <v/>
      </c>
      <c r="BP33" s="280" t="str">
        <f>IF(BQ33="","",VLOOKUP(BQ33,リスト!$K$5:$L$7,2,FALSE))</f>
        <v/>
      </c>
      <c r="BQ33" s="13"/>
      <c r="BR33" s="13"/>
      <c r="BS33" s="47"/>
      <c r="BT33" s="280" t="str">
        <f>IF(BU33="","",VLOOKUP(BU33,リスト!I24:J42,2,FALSE))</f>
        <v/>
      </c>
      <c r="BU33" s="13"/>
      <c r="BV33" s="13"/>
      <c r="BW33" s="282"/>
      <c r="BX33" s="282"/>
      <c r="BY33" s="280" t="str">
        <f>IF(BZ33="","",VLOOKUP(BZ33,リスト!$S$5:$T$6,2,FALSE))</f>
        <v/>
      </c>
      <c r="BZ33" s="3"/>
      <c r="CA33" s="3"/>
      <c r="CB33" s="81"/>
      <c r="CC33" s="280" t="str">
        <f t="shared" si="3"/>
        <v/>
      </c>
      <c r="CD33" s="83"/>
      <c r="CE33" s="83"/>
      <c r="CF33" s="83"/>
      <c r="CG33" s="83"/>
      <c r="CH33" s="282" t="str">
        <f t="shared" si="4"/>
        <v/>
      </c>
      <c r="CI33" s="83"/>
      <c r="CJ33" s="280" t="str">
        <f t="shared" si="5"/>
        <v/>
      </c>
      <c r="CK33" s="87"/>
      <c r="CL33" s="78"/>
      <c r="CM33" s="83"/>
      <c r="CN33" s="83"/>
      <c r="CO33" s="83"/>
      <c r="CP33" s="280" t="str">
        <f t="shared" si="10"/>
        <v/>
      </c>
      <c r="CQ33" s="81"/>
      <c r="CR33" s="280" t="str">
        <f t="shared" si="11"/>
        <v/>
      </c>
      <c r="CS33" s="3"/>
      <c r="CT33" s="3"/>
      <c r="CU33" s="280" t="str">
        <f>IF(CV33="","",VLOOKUP(CV33,リスト!$V$5:$W$6,2,FALSE))</f>
        <v/>
      </c>
      <c r="CV33" s="3"/>
      <c r="CW33" s="280" t="str">
        <f>IF(CX33="","",VLOOKUP(CX33,リスト!$X$5:$Y$6,2,FALSE))</f>
        <v/>
      </c>
      <c r="CX33" s="3"/>
      <c r="CY33" s="77"/>
      <c r="CZ33" s="77"/>
      <c r="DA33" s="75"/>
      <c r="DB33" s="75"/>
      <c r="DC33" s="75"/>
      <c r="DD33" s="75"/>
      <c r="DE33" s="280" t="str">
        <f>IF(DF33="","",VLOOKUP(DF33,リスト!$Z$5:$AA$10,2,FALSE))</f>
        <v/>
      </c>
      <c r="DF33" s="3"/>
      <c r="DG33" s="280" t="str">
        <f>IF(DH33="","",VLOOKUP(DH33,リスト!$AB$5:$AC$12,2,FALSE))</f>
        <v/>
      </c>
      <c r="DH33" s="63"/>
      <c r="DI33" s="280" t="str">
        <f>IF(DJ33="","",VLOOKUP(DJ33,リスト!$AD$5:$AE$7,2,FALSE))</f>
        <v/>
      </c>
      <c r="DJ33" s="3"/>
      <c r="DK33" s="280" t="str">
        <f>IF(DL33="","",VLOOKUP(DL33,リスト!$AF$5:$AG$10,2,FALSE))</f>
        <v/>
      </c>
      <c r="DL33" s="3"/>
      <c r="DM33" s="280" t="str">
        <f>IF(DN33="","",VLOOKUP(DN33,リスト!$AH$5:$AI$6,2,FALSE))</f>
        <v/>
      </c>
      <c r="DN33" s="3"/>
      <c r="DO33" s="280" t="str">
        <f>IF(DP33="","",VLOOKUP(DP33,リスト!$AJ$5:$AK$6,2,FALSE))</f>
        <v/>
      </c>
      <c r="DP33" s="3"/>
      <c r="DQ33" s="280" t="str">
        <f>IF(DR33="","",VLOOKUP(DR33,リスト!$AL$5:$AM$7,2,FALSE))</f>
        <v/>
      </c>
      <c r="DR33" s="3"/>
      <c r="DS33" s="13"/>
      <c r="DT33" s="85"/>
      <c r="DU33" s="85"/>
      <c r="DV33" s="281" t="str">
        <f>IF(DW33="","",VLOOKUP(DW33,リスト!$AN$5:$AO$6,2,FALSE))</f>
        <v/>
      </c>
      <c r="DW33" s="13"/>
      <c r="DX33" s="341"/>
      <c r="DY33" s="345"/>
      <c r="DZ33" s="341"/>
      <c r="EA33" s="345"/>
      <c r="EB33" s="280" t="str">
        <f>IF(EC33="","",VLOOKUP(EC33,リスト!$AW$5:$AX$8,2,FALSE))</f>
        <v/>
      </c>
      <c r="EC33" s="3"/>
      <c r="ED33" s="85"/>
      <c r="EE33" s="280" t="str">
        <f>IF(EF33="","",VLOOKUP(EF33,リスト!$AY$5:$AZ$10,2,FALSE))</f>
        <v/>
      </c>
      <c r="EF33" s="3"/>
      <c r="EG33" s="280" t="str">
        <f>IF(EH33="","",VLOOKUP(EH33,リスト!$BA$5:$BB$10,2,FALSE))</f>
        <v/>
      </c>
      <c r="EH33" s="3"/>
      <c r="EI33" s="280" t="str">
        <f>IF(EJ33="","",VLOOKUP(EJ33,リスト!$BC$5:$BD$10,2,FALSE))</f>
        <v/>
      </c>
      <c r="EJ33" s="3"/>
      <c r="EK33" s="280" t="str">
        <f>IF(EL33="","",VLOOKUP(EL33,リスト!$BE$5:$BF$10,2,FALSE))</f>
        <v/>
      </c>
      <c r="EL33" s="3"/>
      <c r="EM33" s="78"/>
      <c r="EN33" s="73"/>
      <c r="EO33" s="73"/>
      <c r="EP33" s="13"/>
      <c r="EQ33" s="13"/>
      <c r="ER33" s="280" t="str">
        <f>IF(ES33="","",VLOOKUP(ES33,リスト!$BG$5:$BH$10,2,FALSE))</f>
        <v/>
      </c>
      <c r="ES33" s="13"/>
      <c r="ET33" s="13"/>
      <c r="EU33" s="13"/>
      <c r="EV33" s="13"/>
      <c r="EW33" s="13"/>
      <c r="EX33" s="81"/>
      <c r="EY33" s="81"/>
      <c r="EZ33" s="26"/>
      <c r="FA33" s="281" t="str">
        <f>IF($EZ33="","",INDEX(リスト!$BI$5:$BJ$40,MATCH($EZ33,リスト!$BJ$5:$BJ$40,0),1))</f>
        <v/>
      </c>
      <c r="FB33" s="280" t="str">
        <f>IF(FC33="","",VLOOKUP(FC33,リスト!$BK:$BL,2,FALSE))</f>
        <v/>
      </c>
      <c r="FC33" s="13"/>
      <c r="FD33" s="331"/>
      <c r="FE33" s="3"/>
      <c r="FF33" s="280" t="str">
        <f>IF(FG33="","",VLOOKUP(FG33,リスト!$BO$5:$BP$6,2,FALSE))</f>
        <v/>
      </c>
      <c r="FG33" s="3"/>
      <c r="FH33" s="280" t="str">
        <f>IF(FI33="","",VLOOKUP(FI33,リスト!$BQ$5:$BR$8,2,FALSE))</f>
        <v/>
      </c>
      <c r="FI33" s="3"/>
      <c r="FJ33" s="282"/>
      <c r="FK33" s="280" t="str">
        <f>IF(FL33="","",VLOOKUP(FL33,リスト!$BS$5:$BT$6,2,FALSE))</f>
        <v/>
      </c>
      <c r="FL33" s="63"/>
      <c r="FM33" s="13"/>
      <c r="FN33" s="13"/>
      <c r="FO33" s="13"/>
      <c r="FP33" s="283" t="str">
        <f t="shared" si="6"/>
        <v/>
      </c>
      <c r="FQ33" s="283" t="str">
        <f t="shared" si="6"/>
        <v/>
      </c>
      <c r="FR33" s="13"/>
      <c r="FS33" s="85"/>
      <c r="FT33" s="85"/>
      <c r="FU33" s="281" t="str">
        <f t="shared" si="7"/>
        <v/>
      </c>
      <c r="FV33" s="280" t="str">
        <f>IF(FW33="","",VLOOKUP(FW33,リスト!$BV$5:$BW$10,2,FALSE))</f>
        <v/>
      </c>
      <c r="FW33" s="26"/>
      <c r="FX33" s="282" t="str">
        <f t="shared" si="8"/>
        <v/>
      </c>
      <c r="FY33" s="280" t="str">
        <f>IF(FZ33="","",VLOOKUP(FZ33,リスト!$BX$5:$BY$6,2,FALSE))</f>
        <v/>
      </c>
      <c r="FZ33" s="3"/>
      <c r="GA33" s="280" t="str">
        <f>IF(GB33="","",VLOOKUP(GB33,リスト!$BZ$5:$CA$6,2,FALSE))</f>
        <v/>
      </c>
      <c r="GB33" s="13"/>
      <c r="GC33" s="281" t="str">
        <f>IF(GD33="","",VLOOKUP(GD33,リスト!$CB$5:$CC$6,2,FALSE))</f>
        <v/>
      </c>
      <c r="GD33" s="13"/>
      <c r="GE33" s="13"/>
      <c r="GF33" s="13"/>
      <c r="GG33" s="75"/>
      <c r="GH33" s="281" t="str">
        <f t="shared" si="9"/>
        <v/>
      </c>
      <c r="GI33" s="128"/>
      <c r="GJ33" s="281" t="str">
        <f>IF(GK33="","",VLOOKUP(GK33,リスト!$CD$5:$CE$6,2,FALSE))</f>
        <v/>
      </c>
      <c r="GK33" s="13"/>
      <c r="GL33" s="281" t="str">
        <f>IF(GM33="","",VLOOKUP(GM33,リスト!$CF$5:$CG$5,2,FALSE))</f>
        <v/>
      </c>
      <c r="GM33" s="26"/>
      <c r="GN33" s="280" t="str">
        <f>IF(GO33="","",VLOOKUP(GO33,リスト!$CH$5:$CI$5,2,FALSE))</f>
        <v/>
      </c>
      <c r="GO33" s="284"/>
      <c r="GP33" s="284"/>
      <c r="GQ33" s="284"/>
      <c r="GR33" s="284"/>
      <c r="GS33" s="284"/>
      <c r="GT33" s="284"/>
      <c r="GU33" s="284"/>
      <c r="GV33" s="284"/>
      <c r="GW33" s="284"/>
      <c r="GX33" s="285"/>
    </row>
    <row r="34" spans="2:206" s="177" customFormat="1" ht="24.75" customHeight="1" outlineLevel="1">
      <c r="B34" s="286" t="str">
        <f>IF(明細!B28="","",明細!B28)</f>
        <v/>
      </c>
      <c r="C34" s="287" t="str">
        <f>IF(明細!C28="","",明細!C28)</f>
        <v/>
      </c>
      <c r="D34" s="265" t="str">
        <f>IF(明細!D28="","",明細!D28)</f>
        <v/>
      </c>
      <c r="E34" s="265" t="str">
        <f>IF(明細!E28="","",明細!E28)</f>
        <v/>
      </c>
      <c r="F34" s="265" t="str">
        <f>IF(明細!F28="","",明細!F28)</f>
        <v/>
      </c>
      <c r="G34" s="265" t="str">
        <f>IF(明細!G28="","",明細!G28)</f>
        <v/>
      </c>
      <c r="H34" s="265" t="str">
        <f>IF(明細!H28="","",明細!H28)</f>
        <v/>
      </c>
      <c r="I34" s="265" t="str">
        <f>IF(明細!I28="","",明細!I28)</f>
        <v/>
      </c>
      <c r="J34" s="265" t="str">
        <f>IF(明細!J28="","",明細!J28)</f>
        <v/>
      </c>
      <c r="K34" s="265" t="str">
        <f>IF(明細!K28="","",明細!K28)</f>
        <v/>
      </c>
      <c r="L34" s="265" t="str">
        <f>IF(明細!L28="","",明細!L28)</f>
        <v/>
      </c>
      <c r="M34" s="265" t="str">
        <f>IF(明細!M28="","",明細!M28)</f>
        <v/>
      </c>
      <c r="N34" s="265" t="str">
        <f>IF(明細!N28="","",明細!N28)</f>
        <v/>
      </c>
      <c r="O34" s="265" t="str">
        <f>IF(明細!O28="","",明細!O28)</f>
        <v/>
      </c>
      <c r="P34" s="265" t="str">
        <f>IF(明細!P28="","",明細!P28)</f>
        <v/>
      </c>
      <c r="Q34" s="265" t="str">
        <f>IF(明細!Q28="","",明細!Q28)</f>
        <v/>
      </c>
      <c r="R34" s="289" t="str">
        <f>IF(明細!R28="","",明細!R28)</f>
        <v/>
      </c>
      <c r="S34" s="291" t="str">
        <f>IF(明細!S28="","",明細!S28)</f>
        <v/>
      </c>
      <c r="T34" s="291" t="str">
        <f>IF(明細!T28="","",明細!T28)</f>
        <v/>
      </c>
      <c r="U34" s="291" t="str">
        <f>IF(明細!U28="","",明細!U28)</f>
        <v/>
      </c>
      <c r="V34" s="292" t="str">
        <f>IF(明細!V28="","",明細!V28)</f>
        <v>個</v>
      </c>
      <c r="W34" s="292" t="str">
        <f>IF(明細!W28="","",明細!W28)</f>
        <v/>
      </c>
      <c r="X34" s="293" t="str">
        <f>IF(明細!X28="","",明細!X28)</f>
        <v/>
      </c>
      <c r="Y34" s="134" t="str">
        <f>IF(明細!Y28="","",明細!Y28)</f>
        <v/>
      </c>
      <c r="Z34" s="135" t="str">
        <f>IF(明細!Z28="","",明細!Z28)</f>
        <v/>
      </c>
      <c r="AA34" s="134" t="str">
        <f>IF(明細!AA28="","",明細!AA28)</f>
        <v/>
      </c>
      <c r="AB34" s="303" t="str">
        <f>IF(明細!AB28="","",明細!AB28)</f>
        <v/>
      </c>
      <c r="AC34" s="134" t="str">
        <f>IF(明細!AC28="","",明細!AC28)</f>
        <v/>
      </c>
      <c r="AD34" s="183" t="str">
        <f>IF(明細!AD28="","",明細!AD28)</f>
        <v/>
      </c>
      <c r="AE34" s="184">
        <f>IF(明細!AE28="","",明細!AE28)</f>
        <v>0.1</v>
      </c>
      <c r="AF34" s="185" t="str">
        <f>IF(明細!AF28="","",明細!AF28)</f>
        <v/>
      </c>
      <c r="AG34" s="186" t="str">
        <f>IF(明細!AG28="","",明細!AG28)</f>
        <v/>
      </c>
      <c r="AH34" s="186" t="str">
        <f>IF(明細!AH28="","",明細!AH28)</f>
        <v/>
      </c>
      <c r="AI34" s="187" t="str">
        <f>IF(明細!AI28="","",明細!AI28)</f>
        <v/>
      </c>
      <c r="AJ34" s="296" t="str">
        <f>IF(明細!AJ28="","",明細!AJ28)</f>
        <v/>
      </c>
      <c r="AK34" s="297" t="str">
        <f>IF(明細!AK28="","",明細!AK28)</f>
        <v/>
      </c>
      <c r="AL34" s="298" t="str">
        <f>IF(明細!AL28="","",明細!AL28)</f>
        <v/>
      </c>
      <c r="AM34" s="299" t="str">
        <f>IF(明細!AM28="","",明細!AM28)</f>
        <v/>
      </c>
      <c r="AN34" s="300" t="str">
        <f>IF(明細!AN28="","",明細!AN28)</f>
        <v/>
      </c>
      <c r="AO34" s="300" t="str">
        <f>IF(明細!AO28="","",明細!AO28)</f>
        <v/>
      </c>
      <c r="AP34" s="300" t="str">
        <f>IF(明細!AP28="","",明細!AP28)</f>
        <v/>
      </c>
      <c r="AQ34" s="301" t="str">
        <f>IF(明細!AQ28="","",明細!AQ28)</f>
        <v/>
      </c>
      <c r="AR34" s="302" t="str">
        <f>IF(明細!AR28="","",明細!AR28)</f>
        <v/>
      </c>
      <c r="AU34" s="360"/>
      <c r="AV34" s="368"/>
      <c r="AW34" s="446" t="str">
        <f>IF(明細!AV28="","",明細!AV28)</f>
        <v/>
      </c>
      <c r="AX34" s="419" t="str">
        <f>IF(明細!AT28="","",明細!AT28)</f>
        <v/>
      </c>
      <c r="AY34" s="280" t="str">
        <f>IF($AX34="","",VLOOKUP($AX34,リスト!$CL:$CM,2,FALSE))</f>
        <v/>
      </c>
      <c r="AZ34" s="3"/>
      <c r="BA34" s="280" t="str">
        <f>IF(BB34="","",VLOOKUP(BB34,リスト!$K:$L,2,FALSE))</f>
        <v/>
      </c>
      <c r="BB34" s="3"/>
      <c r="BC34" s="3"/>
      <c r="BD34" s="87"/>
      <c r="BE34" s="280" t="str">
        <f>IF(BF34="","",VLOOKUP(BF34,リスト!$I:$J,2,FALSE))</f>
        <v/>
      </c>
      <c r="BF34" s="3"/>
      <c r="BG34" s="280" t="str">
        <f>IF(BH34="","",VLOOKUP(BH34,リスト!$M:$N,2,FALSE))</f>
        <v/>
      </c>
      <c r="BH34" s="282"/>
      <c r="BI34" s="280" t="str">
        <f>IF(BJ34="","",VLOOKUP(BJ34,リスト!$O:$P,2,FALSE))</f>
        <v/>
      </c>
      <c r="BJ34" s="24"/>
      <c r="BM34" s="451" t="str">
        <f>IF(明細!AV28="","",明細!AV28)</f>
        <v/>
      </c>
      <c r="BN34" s="453" t="str">
        <f>IF(明細!AT28="","",明細!AT28)</f>
        <v/>
      </c>
      <c r="BO34" s="280" t="str">
        <f>IF($BN34="","",VLOOKUP($BN34,リスト!$CL:$CM,2,FALSE))</f>
        <v/>
      </c>
      <c r="BP34" s="280" t="str">
        <f>IF(BQ34="","",VLOOKUP(BQ34,リスト!$K$5:$L$7,2,FALSE))</f>
        <v/>
      </c>
      <c r="BQ34" s="13"/>
      <c r="BR34" s="13"/>
      <c r="BS34" s="47"/>
      <c r="BT34" s="280" t="str">
        <f>IF(BU34="","",VLOOKUP(BU34,リスト!I25:J43,2,FALSE))</f>
        <v/>
      </c>
      <c r="BU34" s="13"/>
      <c r="BV34" s="13"/>
      <c r="BW34" s="282"/>
      <c r="BX34" s="282"/>
      <c r="BY34" s="280" t="str">
        <f>IF(BZ34="","",VLOOKUP(BZ34,リスト!$S$5:$T$6,2,FALSE))</f>
        <v/>
      </c>
      <c r="BZ34" s="3"/>
      <c r="CA34" s="3"/>
      <c r="CB34" s="81"/>
      <c r="CC34" s="280" t="str">
        <f t="shared" si="3"/>
        <v/>
      </c>
      <c r="CD34" s="83"/>
      <c r="CE34" s="83"/>
      <c r="CF34" s="83"/>
      <c r="CG34" s="83"/>
      <c r="CH34" s="282" t="str">
        <f t="shared" si="4"/>
        <v/>
      </c>
      <c r="CI34" s="83"/>
      <c r="CJ34" s="280" t="str">
        <f t="shared" si="5"/>
        <v/>
      </c>
      <c r="CK34" s="87"/>
      <c r="CL34" s="78"/>
      <c r="CM34" s="83"/>
      <c r="CN34" s="83"/>
      <c r="CO34" s="83"/>
      <c r="CP34" s="280" t="str">
        <f t="shared" si="10"/>
        <v/>
      </c>
      <c r="CQ34" s="81"/>
      <c r="CR34" s="280" t="str">
        <f t="shared" si="11"/>
        <v/>
      </c>
      <c r="CS34" s="3"/>
      <c r="CT34" s="3"/>
      <c r="CU34" s="280" t="str">
        <f>IF(CV34="","",VLOOKUP(CV34,リスト!$V$5:$W$6,2,FALSE))</f>
        <v/>
      </c>
      <c r="CV34" s="3"/>
      <c r="CW34" s="280" t="str">
        <f>IF(CX34="","",VLOOKUP(CX34,リスト!$X$5:$Y$6,2,FALSE))</f>
        <v/>
      </c>
      <c r="CX34" s="3"/>
      <c r="CY34" s="77"/>
      <c r="CZ34" s="77"/>
      <c r="DA34" s="75"/>
      <c r="DB34" s="75"/>
      <c r="DC34" s="75"/>
      <c r="DD34" s="75"/>
      <c r="DE34" s="280" t="str">
        <f>IF(DF34="","",VLOOKUP(DF34,リスト!$Z$5:$AA$10,2,FALSE))</f>
        <v/>
      </c>
      <c r="DF34" s="3"/>
      <c r="DG34" s="280" t="str">
        <f>IF(DH34="","",VLOOKUP(DH34,リスト!$AB$5:$AC$12,2,FALSE))</f>
        <v/>
      </c>
      <c r="DH34" s="63"/>
      <c r="DI34" s="280" t="str">
        <f>IF(DJ34="","",VLOOKUP(DJ34,リスト!$AD$5:$AE$7,2,FALSE))</f>
        <v/>
      </c>
      <c r="DJ34" s="3"/>
      <c r="DK34" s="280" t="str">
        <f>IF(DL34="","",VLOOKUP(DL34,リスト!$AF$5:$AG$10,2,FALSE))</f>
        <v/>
      </c>
      <c r="DL34" s="3"/>
      <c r="DM34" s="280" t="str">
        <f>IF(DN34="","",VLOOKUP(DN34,リスト!$AH$5:$AI$6,2,FALSE))</f>
        <v/>
      </c>
      <c r="DN34" s="3"/>
      <c r="DO34" s="280" t="str">
        <f>IF(DP34="","",VLOOKUP(DP34,リスト!$AJ$5:$AK$6,2,FALSE))</f>
        <v/>
      </c>
      <c r="DP34" s="3"/>
      <c r="DQ34" s="280" t="str">
        <f>IF(DR34="","",VLOOKUP(DR34,リスト!$AL$5:$AM$7,2,FALSE))</f>
        <v/>
      </c>
      <c r="DR34" s="3"/>
      <c r="DS34" s="13"/>
      <c r="DT34" s="85"/>
      <c r="DU34" s="85"/>
      <c r="DV34" s="281" t="str">
        <f>IF(DW34="","",VLOOKUP(DW34,リスト!$AN$5:$AO$6,2,FALSE))</f>
        <v/>
      </c>
      <c r="DW34" s="13"/>
      <c r="DX34" s="341"/>
      <c r="DY34" s="345"/>
      <c r="DZ34" s="341"/>
      <c r="EA34" s="345"/>
      <c r="EB34" s="280" t="str">
        <f>IF(EC34="","",VLOOKUP(EC34,リスト!$AW$5:$AX$8,2,FALSE))</f>
        <v/>
      </c>
      <c r="EC34" s="3"/>
      <c r="ED34" s="85"/>
      <c r="EE34" s="280" t="str">
        <f>IF(EF34="","",VLOOKUP(EF34,リスト!$AY$5:$AZ$10,2,FALSE))</f>
        <v/>
      </c>
      <c r="EF34" s="3"/>
      <c r="EG34" s="280" t="str">
        <f>IF(EH34="","",VLOOKUP(EH34,リスト!$BA$5:$BB$10,2,FALSE))</f>
        <v/>
      </c>
      <c r="EH34" s="3"/>
      <c r="EI34" s="280" t="str">
        <f>IF(EJ34="","",VLOOKUP(EJ34,リスト!$BC$5:$BD$10,2,FALSE))</f>
        <v/>
      </c>
      <c r="EJ34" s="3"/>
      <c r="EK34" s="280" t="str">
        <f>IF(EL34="","",VLOOKUP(EL34,リスト!$BE$5:$BF$10,2,FALSE))</f>
        <v/>
      </c>
      <c r="EL34" s="3"/>
      <c r="EM34" s="78"/>
      <c r="EN34" s="73"/>
      <c r="EO34" s="73"/>
      <c r="EP34" s="13"/>
      <c r="EQ34" s="13"/>
      <c r="ER34" s="280" t="str">
        <f>IF(ES34="","",VLOOKUP(ES34,リスト!$BG$5:$BH$10,2,FALSE))</f>
        <v/>
      </c>
      <c r="ES34" s="13"/>
      <c r="ET34" s="13"/>
      <c r="EU34" s="13"/>
      <c r="EV34" s="13"/>
      <c r="EW34" s="13"/>
      <c r="EX34" s="81"/>
      <c r="EY34" s="81"/>
      <c r="EZ34" s="26"/>
      <c r="FA34" s="281" t="str">
        <f>IF($EZ34="","",INDEX(リスト!$BI$5:$BJ$40,MATCH($EZ34,リスト!$BJ$5:$BJ$40,0),1))</f>
        <v/>
      </c>
      <c r="FB34" s="280" t="str">
        <f>IF(FC34="","",VLOOKUP(FC34,リスト!$BK:$BL,2,FALSE))</f>
        <v/>
      </c>
      <c r="FC34" s="13"/>
      <c r="FD34" s="331"/>
      <c r="FE34" s="3"/>
      <c r="FF34" s="280" t="str">
        <f>IF(FG34="","",VLOOKUP(FG34,リスト!$BO$5:$BP$6,2,FALSE))</f>
        <v/>
      </c>
      <c r="FG34" s="3"/>
      <c r="FH34" s="280" t="str">
        <f>IF(FI34="","",VLOOKUP(FI34,リスト!$BQ$5:$BR$8,2,FALSE))</f>
        <v/>
      </c>
      <c r="FI34" s="3"/>
      <c r="FJ34" s="282"/>
      <c r="FK34" s="280" t="str">
        <f>IF(FL34="","",VLOOKUP(FL34,リスト!$BS$5:$BT$6,2,FALSE))</f>
        <v/>
      </c>
      <c r="FL34" s="63"/>
      <c r="FM34" s="13"/>
      <c r="FN34" s="13"/>
      <c r="FO34" s="13"/>
      <c r="FP34" s="283" t="str">
        <f t="shared" si="6"/>
        <v/>
      </c>
      <c r="FQ34" s="283" t="str">
        <f t="shared" si="6"/>
        <v/>
      </c>
      <c r="FR34" s="13"/>
      <c r="FS34" s="85"/>
      <c r="FT34" s="85"/>
      <c r="FU34" s="281" t="str">
        <f t="shared" si="7"/>
        <v/>
      </c>
      <c r="FV34" s="280" t="str">
        <f>IF(FW34="","",VLOOKUP(FW34,リスト!$BV$5:$BW$10,2,FALSE))</f>
        <v/>
      </c>
      <c r="FW34" s="26"/>
      <c r="FX34" s="282" t="str">
        <f t="shared" si="8"/>
        <v/>
      </c>
      <c r="FY34" s="280" t="str">
        <f>IF(FZ34="","",VLOOKUP(FZ34,リスト!$BX$5:$BY$6,2,FALSE))</f>
        <v/>
      </c>
      <c r="FZ34" s="3"/>
      <c r="GA34" s="280" t="str">
        <f>IF(GB34="","",VLOOKUP(GB34,リスト!$BZ$5:$CA$6,2,FALSE))</f>
        <v/>
      </c>
      <c r="GB34" s="13"/>
      <c r="GC34" s="281" t="str">
        <f>IF(GD34="","",VLOOKUP(GD34,リスト!$CB$5:$CC$6,2,FALSE))</f>
        <v/>
      </c>
      <c r="GD34" s="13"/>
      <c r="GE34" s="13"/>
      <c r="GF34" s="13"/>
      <c r="GG34" s="75"/>
      <c r="GH34" s="281" t="str">
        <f t="shared" si="9"/>
        <v/>
      </c>
      <c r="GI34" s="128"/>
      <c r="GJ34" s="281" t="str">
        <f>IF(GK34="","",VLOOKUP(GK34,リスト!$CD$5:$CE$6,2,FALSE))</f>
        <v/>
      </c>
      <c r="GK34" s="13"/>
      <c r="GL34" s="281" t="str">
        <f>IF(GM34="","",VLOOKUP(GM34,リスト!$CF$5:$CG$5,2,FALSE))</f>
        <v/>
      </c>
      <c r="GM34" s="26"/>
      <c r="GN34" s="280" t="str">
        <f>IF(GO34="","",VLOOKUP(GO34,リスト!$CH$5:$CI$5,2,FALSE))</f>
        <v/>
      </c>
      <c r="GO34" s="284"/>
      <c r="GP34" s="284"/>
      <c r="GQ34" s="284"/>
      <c r="GR34" s="284"/>
      <c r="GS34" s="284"/>
      <c r="GT34" s="284"/>
      <c r="GU34" s="284"/>
      <c r="GV34" s="284"/>
      <c r="GW34" s="284"/>
      <c r="GX34" s="285"/>
    </row>
    <row r="35" spans="2:206" s="177" customFormat="1" ht="24.75" customHeight="1" outlineLevel="1">
      <c r="B35" s="286" t="str">
        <f>IF(明細!B29="","",明細!B29)</f>
        <v/>
      </c>
      <c r="C35" s="287" t="str">
        <f>IF(明細!C29="","",明細!C29)</f>
        <v/>
      </c>
      <c r="D35" s="265" t="str">
        <f>IF(明細!D29="","",明細!D29)</f>
        <v/>
      </c>
      <c r="E35" s="265" t="str">
        <f>IF(明細!E29="","",明細!E29)</f>
        <v/>
      </c>
      <c r="F35" s="265" t="str">
        <f>IF(明細!F29="","",明細!F29)</f>
        <v/>
      </c>
      <c r="G35" s="265" t="str">
        <f>IF(明細!G29="","",明細!G29)</f>
        <v/>
      </c>
      <c r="H35" s="265" t="str">
        <f>IF(明細!H29="","",明細!H29)</f>
        <v/>
      </c>
      <c r="I35" s="265" t="str">
        <f>IF(明細!I29="","",明細!I29)</f>
        <v/>
      </c>
      <c r="J35" s="265" t="str">
        <f>IF(明細!J29="","",明細!J29)</f>
        <v/>
      </c>
      <c r="K35" s="265" t="str">
        <f>IF(明細!K29="","",明細!K29)</f>
        <v/>
      </c>
      <c r="L35" s="265" t="str">
        <f>IF(明細!L29="","",明細!L29)</f>
        <v/>
      </c>
      <c r="M35" s="265" t="str">
        <f>IF(明細!M29="","",明細!M29)</f>
        <v/>
      </c>
      <c r="N35" s="265" t="str">
        <f>IF(明細!N29="","",明細!N29)</f>
        <v/>
      </c>
      <c r="O35" s="265" t="str">
        <f>IF(明細!O29="","",明細!O29)</f>
        <v/>
      </c>
      <c r="P35" s="265" t="str">
        <f>IF(明細!P29="","",明細!P29)</f>
        <v/>
      </c>
      <c r="Q35" s="265" t="str">
        <f>IF(明細!Q29="","",明細!Q29)</f>
        <v/>
      </c>
      <c r="R35" s="289" t="str">
        <f>IF(明細!R29="","",明細!R29)</f>
        <v/>
      </c>
      <c r="S35" s="291" t="str">
        <f>IF(明細!S29="","",明細!S29)</f>
        <v/>
      </c>
      <c r="T35" s="291" t="str">
        <f>IF(明細!T29="","",明細!T29)</f>
        <v/>
      </c>
      <c r="U35" s="291" t="str">
        <f>IF(明細!U29="","",明細!U29)</f>
        <v/>
      </c>
      <c r="V35" s="292" t="str">
        <f>IF(明細!V29="","",明細!V29)</f>
        <v>個</v>
      </c>
      <c r="W35" s="292" t="str">
        <f>IF(明細!W29="","",明細!W29)</f>
        <v/>
      </c>
      <c r="X35" s="293" t="str">
        <f>IF(明細!X29="","",明細!X29)</f>
        <v/>
      </c>
      <c r="Y35" s="134" t="str">
        <f>IF(明細!Y29="","",明細!Y29)</f>
        <v/>
      </c>
      <c r="Z35" s="135" t="str">
        <f>IF(明細!Z29="","",明細!Z29)</f>
        <v/>
      </c>
      <c r="AA35" s="134" t="str">
        <f>IF(明細!AA29="","",明細!AA29)</f>
        <v/>
      </c>
      <c r="AB35" s="303" t="str">
        <f>IF(明細!AB29="","",明細!AB29)</f>
        <v/>
      </c>
      <c r="AC35" s="134" t="str">
        <f>IF(明細!AC29="","",明細!AC29)</f>
        <v/>
      </c>
      <c r="AD35" s="183" t="str">
        <f>IF(明細!AD29="","",明細!AD29)</f>
        <v/>
      </c>
      <c r="AE35" s="184">
        <f>IF(明細!AE29="","",明細!AE29)</f>
        <v>0.1</v>
      </c>
      <c r="AF35" s="185" t="str">
        <f>IF(明細!AF29="","",明細!AF29)</f>
        <v/>
      </c>
      <c r="AG35" s="186" t="str">
        <f>IF(明細!AG29="","",明細!AG29)</f>
        <v/>
      </c>
      <c r="AH35" s="186" t="str">
        <f>IF(明細!AH29="","",明細!AH29)</f>
        <v/>
      </c>
      <c r="AI35" s="187" t="str">
        <f>IF(明細!AI29="","",明細!AI29)</f>
        <v/>
      </c>
      <c r="AJ35" s="296" t="str">
        <f>IF(明細!AJ29="","",明細!AJ29)</f>
        <v/>
      </c>
      <c r="AK35" s="297" t="str">
        <f>IF(明細!AK29="","",明細!AK29)</f>
        <v/>
      </c>
      <c r="AL35" s="298" t="str">
        <f>IF(明細!AL29="","",明細!AL29)</f>
        <v/>
      </c>
      <c r="AM35" s="299" t="str">
        <f>IF(明細!AM29="","",明細!AM29)</f>
        <v/>
      </c>
      <c r="AN35" s="300" t="str">
        <f>IF(明細!AN29="","",明細!AN29)</f>
        <v/>
      </c>
      <c r="AO35" s="300" t="str">
        <f>IF(明細!AO29="","",明細!AO29)</f>
        <v/>
      </c>
      <c r="AP35" s="300" t="str">
        <f>IF(明細!AP29="","",明細!AP29)</f>
        <v/>
      </c>
      <c r="AQ35" s="301" t="str">
        <f>IF(明細!AQ29="","",明細!AQ29)</f>
        <v/>
      </c>
      <c r="AR35" s="302" t="str">
        <f>IF(明細!AR29="","",明細!AR29)</f>
        <v/>
      </c>
      <c r="AU35" s="360"/>
      <c r="AV35" s="368"/>
      <c r="AW35" s="446" t="str">
        <f>IF(明細!AV29="","",明細!AV29)</f>
        <v/>
      </c>
      <c r="AX35" s="419" t="str">
        <f>IF(明細!AT29="","",明細!AT29)</f>
        <v/>
      </c>
      <c r="AY35" s="280" t="str">
        <f>IF($AX35="","",VLOOKUP($AX35,リスト!$CL:$CM,2,FALSE))</f>
        <v/>
      </c>
      <c r="AZ35" s="3"/>
      <c r="BA35" s="280" t="str">
        <f>IF(BB35="","",VLOOKUP(BB35,リスト!$K:$L,2,FALSE))</f>
        <v/>
      </c>
      <c r="BB35" s="3"/>
      <c r="BC35" s="3"/>
      <c r="BD35" s="87"/>
      <c r="BE35" s="280" t="str">
        <f>IF(BF35="","",VLOOKUP(BF35,リスト!$I:$J,2,FALSE))</f>
        <v/>
      </c>
      <c r="BF35" s="3"/>
      <c r="BG35" s="280" t="str">
        <f>IF(BH35="","",VLOOKUP(BH35,リスト!$M:$N,2,FALSE))</f>
        <v/>
      </c>
      <c r="BH35" s="282"/>
      <c r="BI35" s="280" t="str">
        <f>IF(BJ35="","",VLOOKUP(BJ35,リスト!$O:$P,2,FALSE))</f>
        <v/>
      </c>
      <c r="BJ35" s="24"/>
      <c r="BM35" s="451" t="str">
        <f>IF(明細!AV29="","",明細!AV29)</f>
        <v/>
      </c>
      <c r="BN35" s="453" t="str">
        <f>IF(明細!AT29="","",明細!AT29)</f>
        <v/>
      </c>
      <c r="BO35" s="280" t="str">
        <f>IF($BN35="","",VLOOKUP($BN35,リスト!$CL:$CM,2,FALSE))</f>
        <v/>
      </c>
      <c r="BP35" s="280" t="str">
        <f>IF(BQ35="","",VLOOKUP(BQ35,リスト!$K$5:$L$7,2,FALSE))</f>
        <v/>
      </c>
      <c r="BQ35" s="13"/>
      <c r="BR35" s="13"/>
      <c r="BS35" s="47"/>
      <c r="BT35" s="280" t="str">
        <f>IF(BU35="","",VLOOKUP(BU35,リスト!I26:J44,2,FALSE))</f>
        <v/>
      </c>
      <c r="BU35" s="13"/>
      <c r="BV35" s="13"/>
      <c r="BW35" s="282"/>
      <c r="BX35" s="282"/>
      <c r="BY35" s="280" t="str">
        <f>IF(BZ35="","",VLOOKUP(BZ35,リスト!$S$5:$T$6,2,FALSE))</f>
        <v/>
      </c>
      <c r="BZ35" s="3"/>
      <c r="CA35" s="3"/>
      <c r="CB35" s="81"/>
      <c r="CC35" s="280" t="str">
        <f t="shared" si="3"/>
        <v/>
      </c>
      <c r="CD35" s="83"/>
      <c r="CE35" s="83"/>
      <c r="CF35" s="83"/>
      <c r="CG35" s="83"/>
      <c r="CH35" s="282" t="str">
        <f t="shared" si="4"/>
        <v/>
      </c>
      <c r="CI35" s="83"/>
      <c r="CJ35" s="280" t="str">
        <f t="shared" si="5"/>
        <v/>
      </c>
      <c r="CK35" s="87"/>
      <c r="CL35" s="78"/>
      <c r="CM35" s="83"/>
      <c r="CN35" s="83"/>
      <c r="CO35" s="83"/>
      <c r="CP35" s="280" t="str">
        <f t="shared" si="10"/>
        <v/>
      </c>
      <c r="CQ35" s="81"/>
      <c r="CR35" s="280" t="str">
        <f t="shared" si="11"/>
        <v/>
      </c>
      <c r="CS35" s="3"/>
      <c r="CT35" s="3"/>
      <c r="CU35" s="280" t="str">
        <f>IF(CV35="","",VLOOKUP(CV35,リスト!$V$5:$W$6,2,FALSE))</f>
        <v/>
      </c>
      <c r="CV35" s="3"/>
      <c r="CW35" s="280" t="str">
        <f>IF(CX35="","",VLOOKUP(CX35,リスト!$X$5:$Y$6,2,FALSE))</f>
        <v/>
      </c>
      <c r="CX35" s="3"/>
      <c r="CY35" s="77"/>
      <c r="CZ35" s="77"/>
      <c r="DA35" s="75"/>
      <c r="DB35" s="75"/>
      <c r="DC35" s="75"/>
      <c r="DD35" s="75"/>
      <c r="DE35" s="280" t="str">
        <f>IF(DF35="","",VLOOKUP(DF35,リスト!$Z$5:$AA$10,2,FALSE))</f>
        <v/>
      </c>
      <c r="DF35" s="3"/>
      <c r="DG35" s="280" t="str">
        <f>IF(DH35="","",VLOOKUP(DH35,リスト!$AB$5:$AC$12,2,FALSE))</f>
        <v/>
      </c>
      <c r="DH35" s="63"/>
      <c r="DI35" s="280" t="str">
        <f>IF(DJ35="","",VLOOKUP(DJ35,リスト!$AD$5:$AE$7,2,FALSE))</f>
        <v/>
      </c>
      <c r="DJ35" s="3"/>
      <c r="DK35" s="280" t="str">
        <f>IF(DL35="","",VLOOKUP(DL35,リスト!$AF$5:$AG$10,2,FALSE))</f>
        <v/>
      </c>
      <c r="DL35" s="3"/>
      <c r="DM35" s="280" t="str">
        <f>IF(DN35="","",VLOOKUP(DN35,リスト!$AH$5:$AI$6,2,FALSE))</f>
        <v/>
      </c>
      <c r="DN35" s="3"/>
      <c r="DO35" s="280" t="str">
        <f>IF(DP35="","",VLOOKUP(DP35,リスト!$AJ$5:$AK$6,2,FALSE))</f>
        <v/>
      </c>
      <c r="DP35" s="3"/>
      <c r="DQ35" s="280" t="str">
        <f>IF(DR35="","",VLOOKUP(DR35,リスト!$AL$5:$AM$7,2,FALSE))</f>
        <v/>
      </c>
      <c r="DR35" s="3"/>
      <c r="DS35" s="13"/>
      <c r="DT35" s="85"/>
      <c r="DU35" s="85"/>
      <c r="DV35" s="281" t="str">
        <f>IF(DW35="","",VLOOKUP(DW35,リスト!$AN$5:$AO$6,2,FALSE))</f>
        <v/>
      </c>
      <c r="DW35" s="13"/>
      <c r="DX35" s="341"/>
      <c r="DY35" s="345"/>
      <c r="DZ35" s="341"/>
      <c r="EA35" s="345"/>
      <c r="EB35" s="280" t="str">
        <f>IF(EC35="","",VLOOKUP(EC35,リスト!$AW$5:$AX$8,2,FALSE))</f>
        <v/>
      </c>
      <c r="EC35" s="3"/>
      <c r="ED35" s="85"/>
      <c r="EE35" s="280" t="str">
        <f>IF(EF35="","",VLOOKUP(EF35,リスト!$AY$5:$AZ$10,2,FALSE))</f>
        <v/>
      </c>
      <c r="EF35" s="3"/>
      <c r="EG35" s="280" t="str">
        <f>IF(EH35="","",VLOOKUP(EH35,リスト!$BA$5:$BB$10,2,FALSE))</f>
        <v/>
      </c>
      <c r="EH35" s="3"/>
      <c r="EI35" s="280" t="str">
        <f>IF(EJ35="","",VLOOKUP(EJ35,リスト!$BC$5:$BD$10,2,FALSE))</f>
        <v/>
      </c>
      <c r="EJ35" s="3"/>
      <c r="EK35" s="280" t="str">
        <f>IF(EL35="","",VLOOKUP(EL35,リスト!$BE$5:$BF$10,2,FALSE))</f>
        <v/>
      </c>
      <c r="EL35" s="3"/>
      <c r="EM35" s="78"/>
      <c r="EN35" s="73"/>
      <c r="EO35" s="73"/>
      <c r="EP35" s="13"/>
      <c r="EQ35" s="13"/>
      <c r="ER35" s="280" t="str">
        <f>IF(ES35="","",VLOOKUP(ES35,リスト!$BG$5:$BH$10,2,FALSE))</f>
        <v/>
      </c>
      <c r="ES35" s="13"/>
      <c r="ET35" s="13"/>
      <c r="EU35" s="13"/>
      <c r="EV35" s="13"/>
      <c r="EW35" s="13"/>
      <c r="EX35" s="81"/>
      <c r="EY35" s="81"/>
      <c r="EZ35" s="26"/>
      <c r="FA35" s="281" t="str">
        <f>IF($EZ35="","",INDEX(リスト!$BI$5:$BJ$40,MATCH($EZ35,リスト!$BJ$5:$BJ$40,0),1))</f>
        <v/>
      </c>
      <c r="FB35" s="280" t="str">
        <f>IF(FC35="","",VLOOKUP(FC35,リスト!$BK:$BL,2,FALSE))</f>
        <v/>
      </c>
      <c r="FC35" s="13"/>
      <c r="FD35" s="331"/>
      <c r="FE35" s="3"/>
      <c r="FF35" s="280" t="str">
        <f>IF(FG35="","",VLOOKUP(FG35,リスト!$BO$5:$BP$6,2,FALSE))</f>
        <v/>
      </c>
      <c r="FG35" s="3"/>
      <c r="FH35" s="280" t="str">
        <f>IF(FI35="","",VLOOKUP(FI35,リスト!$BQ$5:$BR$8,2,FALSE))</f>
        <v/>
      </c>
      <c r="FI35" s="3"/>
      <c r="FJ35" s="282"/>
      <c r="FK35" s="280" t="str">
        <f>IF(FL35="","",VLOOKUP(FL35,リスト!$BS$5:$BT$6,2,FALSE))</f>
        <v/>
      </c>
      <c r="FL35" s="63"/>
      <c r="FM35" s="13"/>
      <c r="FN35" s="13"/>
      <c r="FO35" s="13"/>
      <c r="FP35" s="283" t="str">
        <f t="shared" si="6"/>
        <v/>
      </c>
      <c r="FQ35" s="283" t="str">
        <f t="shared" si="6"/>
        <v/>
      </c>
      <c r="FR35" s="13"/>
      <c r="FS35" s="85"/>
      <c r="FT35" s="85"/>
      <c r="FU35" s="281" t="str">
        <f t="shared" si="7"/>
        <v/>
      </c>
      <c r="FV35" s="280" t="str">
        <f>IF(FW35="","",VLOOKUP(FW35,リスト!$BV$5:$BW$10,2,FALSE))</f>
        <v/>
      </c>
      <c r="FW35" s="26"/>
      <c r="FX35" s="282" t="str">
        <f t="shared" si="8"/>
        <v/>
      </c>
      <c r="FY35" s="280" t="str">
        <f>IF(FZ35="","",VLOOKUP(FZ35,リスト!$BX$5:$BY$6,2,FALSE))</f>
        <v/>
      </c>
      <c r="FZ35" s="3"/>
      <c r="GA35" s="280" t="str">
        <f>IF(GB35="","",VLOOKUP(GB35,リスト!$BZ$5:$CA$6,2,FALSE))</f>
        <v/>
      </c>
      <c r="GB35" s="13"/>
      <c r="GC35" s="281" t="str">
        <f>IF(GD35="","",VLOOKUP(GD35,リスト!$CB$5:$CC$6,2,FALSE))</f>
        <v/>
      </c>
      <c r="GD35" s="13"/>
      <c r="GE35" s="13"/>
      <c r="GF35" s="13"/>
      <c r="GG35" s="75"/>
      <c r="GH35" s="281" t="str">
        <f t="shared" si="9"/>
        <v/>
      </c>
      <c r="GI35" s="128"/>
      <c r="GJ35" s="281" t="str">
        <f>IF(GK35="","",VLOOKUP(GK35,リスト!$CD$5:$CE$6,2,FALSE))</f>
        <v/>
      </c>
      <c r="GK35" s="13"/>
      <c r="GL35" s="281" t="str">
        <f>IF(GM35="","",VLOOKUP(GM35,リスト!$CF$5:$CG$5,2,FALSE))</f>
        <v/>
      </c>
      <c r="GM35" s="26"/>
      <c r="GN35" s="280" t="str">
        <f>IF(GO35="","",VLOOKUP(GO35,リスト!$CH$5:$CI$5,2,FALSE))</f>
        <v/>
      </c>
      <c r="GO35" s="284"/>
      <c r="GP35" s="284"/>
      <c r="GQ35" s="284"/>
      <c r="GR35" s="284"/>
      <c r="GS35" s="284"/>
      <c r="GT35" s="284"/>
      <c r="GU35" s="284"/>
      <c r="GV35" s="284"/>
      <c r="GW35" s="284"/>
      <c r="GX35" s="285"/>
    </row>
    <row r="36" spans="2:206" s="177" customFormat="1" ht="24.75" customHeight="1" outlineLevel="1">
      <c r="B36" s="286" t="str">
        <f>IF(明細!B30="","",明細!B30)</f>
        <v/>
      </c>
      <c r="C36" s="287" t="str">
        <f>IF(明細!C30="","",明細!C30)</f>
        <v/>
      </c>
      <c r="D36" s="265" t="str">
        <f>IF(明細!D30="","",明細!D30)</f>
        <v/>
      </c>
      <c r="E36" s="265" t="str">
        <f>IF(明細!E30="","",明細!E30)</f>
        <v/>
      </c>
      <c r="F36" s="265" t="str">
        <f>IF(明細!F30="","",明細!F30)</f>
        <v/>
      </c>
      <c r="G36" s="265" t="str">
        <f>IF(明細!G30="","",明細!G30)</f>
        <v/>
      </c>
      <c r="H36" s="265" t="str">
        <f>IF(明細!H30="","",明細!H30)</f>
        <v/>
      </c>
      <c r="I36" s="265" t="str">
        <f>IF(明細!I30="","",明細!I30)</f>
        <v/>
      </c>
      <c r="J36" s="265" t="str">
        <f>IF(明細!J30="","",明細!J30)</f>
        <v/>
      </c>
      <c r="K36" s="265" t="str">
        <f>IF(明細!K30="","",明細!K30)</f>
        <v/>
      </c>
      <c r="L36" s="265" t="str">
        <f>IF(明細!L30="","",明細!L30)</f>
        <v/>
      </c>
      <c r="M36" s="265" t="str">
        <f>IF(明細!M30="","",明細!M30)</f>
        <v/>
      </c>
      <c r="N36" s="265" t="str">
        <f>IF(明細!N30="","",明細!N30)</f>
        <v/>
      </c>
      <c r="O36" s="265" t="str">
        <f>IF(明細!O30="","",明細!O30)</f>
        <v/>
      </c>
      <c r="P36" s="265" t="str">
        <f>IF(明細!P30="","",明細!P30)</f>
        <v/>
      </c>
      <c r="Q36" s="265" t="str">
        <f>IF(明細!Q30="","",明細!Q30)</f>
        <v/>
      </c>
      <c r="R36" s="289" t="str">
        <f>IF(明細!R30="","",明細!R30)</f>
        <v/>
      </c>
      <c r="S36" s="291" t="str">
        <f>IF(明細!S30="","",明細!S30)</f>
        <v/>
      </c>
      <c r="T36" s="291" t="str">
        <f>IF(明細!T30="","",明細!T30)</f>
        <v/>
      </c>
      <c r="U36" s="291" t="str">
        <f>IF(明細!U30="","",明細!U30)</f>
        <v/>
      </c>
      <c r="V36" s="292" t="str">
        <f>IF(明細!V30="","",明細!V30)</f>
        <v>個</v>
      </c>
      <c r="W36" s="292" t="str">
        <f>IF(明細!W30="","",明細!W30)</f>
        <v/>
      </c>
      <c r="X36" s="293" t="str">
        <f>IF(明細!X30="","",明細!X30)</f>
        <v/>
      </c>
      <c r="Y36" s="134" t="str">
        <f>IF(明細!Y30="","",明細!Y30)</f>
        <v/>
      </c>
      <c r="Z36" s="135" t="str">
        <f>IF(明細!Z30="","",明細!Z30)</f>
        <v/>
      </c>
      <c r="AA36" s="134" t="str">
        <f>IF(明細!AA30="","",明細!AA30)</f>
        <v/>
      </c>
      <c r="AB36" s="303" t="str">
        <f>IF(明細!AB30="","",明細!AB30)</f>
        <v/>
      </c>
      <c r="AC36" s="134" t="str">
        <f>IF(明細!AC30="","",明細!AC30)</f>
        <v/>
      </c>
      <c r="AD36" s="183" t="str">
        <f>IF(明細!AD30="","",明細!AD30)</f>
        <v/>
      </c>
      <c r="AE36" s="184">
        <f>IF(明細!AE30="","",明細!AE30)</f>
        <v>0.1</v>
      </c>
      <c r="AF36" s="185" t="str">
        <f>IF(明細!AF30="","",明細!AF30)</f>
        <v/>
      </c>
      <c r="AG36" s="186" t="str">
        <f>IF(明細!AG30="","",明細!AG30)</f>
        <v/>
      </c>
      <c r="AH36" s="186" t="str">
        <f>IF(明細!AH30="","",明細!AH30)</f>
        <v/>
      </c>
      <c r="AI36" s="187" t="str">
        <f>IF(明細!AI30="","",明細!AI30)</f>
        <v/>
      </c>
      <c r="AJ36" s="296" t="str">
        <f>IF(明細!AJ30="","",明細!AJ30)</f>
        <v/>
      </c>
      <c r="AK36" s="297" t="str">
        <f>IF(明細!AK30="","",明細!AK30)</f>
        <v/>
      </c>
      <c r="AL36" s="298" t="str">
        <f>IF(明細!AL30="","",明細!AL30)</f>
        <v/>
      </c>
      <c r="AM36" s="299" t="str">
        <f>IF(明細!AM30="","",明細!AM30)</f>
        <v/>
      </c>
      <c r="AN36" s="300" t="str">
        <f>IF(明細!AN30="","",明細!AN30)</f>
        <v/>
      </c>
      <c r="AO36" s="300" t="str">
        <f>IF(明細!AO30="","",明細!AO30)</f>
        <v/>
      </c>
      <c r="AP36" s="300" t="str">
        <f>IF(明細!AP30="","",明細!AP30)</f>
        <v/>
      </c>
      <c r="AQ36" s="301" t="str">
        <f>IF(明細!AQ30="","",明細!AQ30)</f>
        <v/>
      </c>
      <c r="AR36" s="302" t="str">
        <f>IF(明細!AR30="","",明細!AR30)</f>
        <v/>
      </c>
      <c r="AU36" s="360"/>
      <c r="AV36" s="368"/>
      <c r="AW36" s="446" t="str">
        <f>IF(明細!AV30="","",明細!AV30)</f>
        <v/>
      </c>
      <c r="AX36" s="419" t="str">
        <f>IF(明細!AT30="","",明細!AT30)</f>
        <v/>
      </c>
      <c r="AY36" s="280" t="str">
        <f>IF($AX36="","",VLOOKUP($AX36,リスト!$CL:$CM,2,FALSE))</f>
        <v/>
      </c>
      <c r="AZ36" s="3"/>
      <c r="BA36" s="280" t="str">
        <f>IF(BB36="","",VLOOKUP(BB36,リスト!$K:$L,2,FALSE))</f>
        <v/>
      </c>
      <c r="BB36" s="3"/>
      <c r="BC36" s="3"/>
      <c r="BD36" s="87"/>
      <c r="BE36" s="280" t="str">
        <f>IF(BF36="","",VLOOKUP(BF36,リスト!$I:$J,2,FALSE))</f>
        <v/>
      </c>
      <c r="BF36" s="3"/>
      <c r="BG36" s="280" t="str">
        <f>IF(BH36="","",VLOOKUP(BH36,リスト!$M:$N,2,FALSE))</f>
        <v/>
      </c>
      <c r="BH36" s="282"/>
      <c r="BI36" s="280" t="str">
        <f>IF(BJ36="","",VLOOKUP(BJ36,リスト!$O:$P,2,FALSE))</f>
        <v/>
      </c>
      <c r="BJ36" s="24"/>
      <c r="BM36" s="451" t="str">
        <f>IF(明細!AV30="","",明細!AV30)</f>
        <v/>
      </c>
      <c r="BN36" s="453" t="str">
        <f>IF(明細!AT30="","",明細!AT30)</f>
        <v/>
      </c>
      <c r="BO36" s="280" t="str">
        <f>IF($BN36="","",VLOOKUP($BN36,リスト!$CL:$CM,2,FALSE))</f>
        <v/>
      </c>
      <c r="BP36" s="280" t="str">
        <f>IF(BQ36="","",VLOOKUP(BQ36,リスト!$K$5:$L$7,2,FALSE))</f>
        <v/>
      </c>
      <c r="BQ36" s="13"/>
      <c r="BR36" s="13"/>
      <c r="BS36" s="47"/>
      <c r="BT36" s="280" t="str">
        <f>IF(BU36="","",VLOOKUP(BU36,リスト!I27:J45,2,FALSE))</f>
        <v/>
      </c>
      <c r="BU36" s="13"/>
      <c r="BV36" s="13"/>
      <c r="BW36" s="282"/>
      <c r="BX36" s="282"/>
      <c r="BY36" s="280" t="str">
        <f>IF(BZ36="","",VLOOKUP(BZ36,リスト!$S$5:$T$6,2,FALSE))</f>
        <v/>
      </c>
      <c r="BZ36" s="3"/>
      <c r="CA36" s="3"/>
      <c r="CB36" s="81"/>
      <c r="CC36" s="280" t="str">
        <f t="shared" si="3"/>
        <v/>
      </c>
      <c r="CD36" s="83"/>
      <c r="CE36" s="83"/>
      <c r="CF36" s="83"/>
      <c r="CG36" s="83"/>
      <c r="CH36" s="282" t="str">
        <f t="shared" si="4"/>
        <v/>
      </c>
      <c r="CI36" s="83"/>
      <c r="CJ36" s="280" t="str">
        <f t="shared" si="5"/>
        <v/>
      </c>
      <c r="CK36" s="87"/>
      <c r="CL36" s="78"/>
      <c r="CM36" s="83"/>
      <c r="CN36" s="83"/>
      <c r="CO36" s="83"/>
      <c r="CP36" s="280" t="str">
        <f t="shared" si="10"/>
        <v/>
      </c>
      <c r="CQ36" s="81"/>
      <c r="CR36" s="280" t="str">
        <f t="shared" si="11"/>
        <v/>
      </c>
      <c r="CS36" s="3"/>
      <c r="CT36" s="3"/>
      <c r="CU36" s="280" t="str">
        <f>IF(CV36="","",VLOOKUP(CV36,リスト!$V$5:$W$6,2,FALSE))</f>
        <v/>
      </c>
      <c r="CV36" s="3"/>
      <c r="CW36" s="280" t="str">
        <f>IF(CX36="","",VLOOKUP(CX36,リスト!$X$5:$Y$6,2,FALSE))</f>
        <v/>
      </c>
      <c r="CX36" s="3"/>
      <c r="CY36" s="77"/>
      <c r="CZ36" s="77"/>
      <c r="DA36" s="75"/>
      <c r="DB36" s="75"/>
      <c r="DC36" s="75"/>
      <c r="DD36" s="75"/>
      <c r="DE36" s="280" t="str">
        <f>IF(DF36="","",VLOOKUP(DF36,リスト!$Z$5:$AA$10,2,FALSE))</f>
        <v/>
      </c>
      <c r="DF36" s="3"/>
      <c r="DG36" s="280" t="str">
        <f>IF(DH36="","",VLOOKUP(DH36,リスト!$AB$5:$AC$12,2,FALSE))</f>
        <v/>
      </c>
      <c r="DH36" s="63"/>
      <c r="DI36" s="280" t="str">
        <f>IF(DJ36="","",VLOOKUP(DJ36,リスト!$AD$5:$AE$7,2,FALSE))</f>
        <v/>
      </c>
      <c r="DJ36" s="3"/>
      <c r="DK36" s="280" t="str">
        <f>IF(DL36="","",VLOOKUP(DL36,リスト!$AF$5:$AG$10,2,FALSE))</f>
        <v/>
      </c>
      <c r="DL36" s="3"/>
      <c r="DM36" s="280" t="str">
        <f>IF(DN36="","",VLOOKUP(DN36,リスト!$AH$5:$AI$6,2,FALSE))</f>
        <v/>
      </c>
      <c r="DN36" s="3"/>
      <c r="DO36" s="280" t="str">
        <f>IF(DP36="","",VLOOKUP(DP36,リスト!$AJ$5:$AK$6,2,FALSE))</f>
        <v/>
      </c>
      <c r="DP36" s="3"/>
      <c r="DQ36" s="280" t="str">
        <f>IF(DR36="","",VLOOKUP(DR36,リスト!$AL$5:$AM$7,2,FALSE))</f>
        <v/>
      </c>
      <c r="DR36" s="3"/>
      <c r="DS36" s="13"/>
      <c r="DT36" s="85"/>
      <c r="DU36" s="85"/>
      <c r="DV36" s="281" t="str">
        <f>IF(DW36="","",VLOOKUP(DW36,リスト!$AN$5:$AO$6,2,FALSE))</f>
        <v/>
      </c>
      <c r="DW36" s="13"/>
      <c r="DX36" s="341"/>
      <c r="DY36" s="345"/>
      <c r="DZ36" s="341"/>
      <c r="EA36" s="345"/>
      <c r="EB36" s="280" t="str">
        <f>IF(EC36="","",VLOOKUP(EC36,リスト!$AW$5:$AX$8,2,FALSE))</f>
        <v/>
      </c>
      <c r="EC36" s="3"/>
      <c r="ED36" s="85"/>
      <c r="EE36" s="280" t="str">
        <f>IF(EF36="","",VLOOKUP(EF36,リスト!$AY$5:$AZ$10,2,FALSE))</f>
        <v/>
      </c>
      <c r="EF36" s="3"/>
      <c r="EG36" s="280" t="str">
        <f>IF(EH36="","",VLOOKUP(EH36,リスト!$BA$5:$BB$10,2,FALSE))</f>
        <v/>
      </c>
      <c r="EH36" s="3"/>
      <c r="EI36" s="280" t="str">
        <f>IF(EJ36="","",VLOOKUP(EJ36,リスト!$BC$5:$BD$10,2,FALSE))</f>
        <v/>
      </c>
      <c r="EJ36" s="3"/>
      <c r="EK36" s="280" t="str">
        <f>IF(EL36="","",VLOOKUP(EL36,リスト!$BE$5:$BF$10,2,FALSE))</f>
        <v/>
      </c>
      <c r="EL36" s="3"/>
      <c r="EM36" s="78"/>
      <c r="EN36" s="73"/>
      <c r="EO36" s="73"/>
      <c r="EP36" s="13"/>
      <c r="EQ36" s="13"/>
      <c r="ER36" s="280" t="str">
        <f>IF(ES36="","",VLOOKUP(ES36,リスト!$BG$5:$BH$10,2,FALSE))</f>
        <v/>
      </c>
      <c r="ES36" s="13"/>
      <c r="ET36" s="13"/>
      <c r="EU36" s="13"/>
      <c r="EV36" s="13"/>
      <c r="EW36" s="13"/>
      <c r="EX36" s="81"/>
      <c r="EY36" s="81"/>
      <c r="EZ36" s="26"/>
      <c r="FA36" s="281" t="str">
        <f>IF($EZ36="","",INDEX(リスト!$BI$5:$BJ$40,MATCH($EZ36,リスト!$BJ$5:$BJ$40,0),1))</f>
        <v/>
      </c>
      <c r="FB36" s="280" t="str">
        <f>IF(FC36="","",VLOOKUP(FC36,リスト!$BK:$BL,2,FALSE))</f>
        <v/>
      </c>
      <c r="FC36" s="13"/>
      <c r="FD36" s="331"/>
      <c r="FE36" s="3"/>
      <c r="FF36" s="280" t="str">
        <f>IF(FG36="","",VLOOKUP(FG36,リスト!$BO$5:$BP$6,2,FALSE))</f>
        <v/>
      </c>
      <c r="FG36" s="3"/>
      <c r="FH36" s="280" t="str">
        <f>IF(FI36="","",VLOOKUP(FI36,リスト!$BQ$5:$BR$8,2,FALSE))</f>
        <v/>
      </c>
      <c r="FI36" s="3"/>
      <c r="FJ36" s="282"/>
      <c r="FK36" s="280" t="str">
        <f>IF(FL36="","",VLOOKUP(FL36,リスト!$BS$5:$BT$6,2,FALSE))</f>
        <v/>
      </c>
      <c r="FL36" s="63"/>
      <c r="FM36" s="13"/>
      <c r="FN36" s="13"/>
      <c r="FO36" s="13"/>
      <c r="FP36" s="283" t="str">
        <f t="shared" si="6"/>
        <v/>
      </c>
      <c r="FQ36" s="283" t="str">
        <f t="shared" si="6"/>
        <v/>
      </c>
      <c r="FR36" s="13"/>
      <c r="FS36" s="85"/>
      <c r="FT36" s="85"/>
      <c r="FU36" s="281" t="str">
        <f t="shared" si="7"/>
        <v/>
      </c>
      <c r="FV36" s="280" t="str">
        <f>IF(FW36="","",VLOOKUP(FW36,リスト!$BV$5:$BW$10,2,FALSE))</f>
        <v/>
      </c>
      <c r="FW36" s="26"/>
      <c r="FX36" s="282" t="str">
        <f t="shared" si="8"/>
        <v/>
      </c>
      <c r="FY36" s="280" t="str">
        <f>IF(FZ36="","",VLOOKUP(FZ36,リスト!$BX$5:$BY$6,2,FALSE))</f>
        <v/>
      </c>
      <c r="FZ36" s="3"/>
      <c r="GA36" s="280" t="str">
        <f>IF(GB36="","",VLOOKUP(GB36,リスト!$BZ$5:$CA$6,2,FALSE))</f>
        <v/>
      </c>
      <c r="GB36" s="13"/>
      <c r="GC36" s="281" t="str">
        <f>IF(GD36="","",VLOOKUP(GD36,リスト!$CB$5:$CC$6,2,FALSE))</f>
        <v/>
      </c>
      <c r="GD36" s="13"/>
      <c r="GE36" s="13"/>
      <c r="GF36" s="13"/>
      <c r="GG36" s="75"/>
      <c r="GH36" s="281" t="str">
        <f t="shared" si="9"/>
        <v/>
      </c>
      <c r="GI36" s="128"/>
      <c r="GJ36" s="281" t="str">
        <f>IF(GK36="","",VLOOKUP(GK36,リスト!$CD$5:$CE$6,2,FALSE))</f>
        <v/>
      </c>
      <c r="GK36" s="13"/>
      <c r="GL36" s="281" t="str">
        <f>IF(GM36="","",VLOOKUP(GM36,リスト!$CF$5:$CG$5,2,FALSE))</f>
        <v/>
      </c>
      <c r="GM36" s="26"/>
      <c r="GN36" s="280" t="str">
        <f>IF(GO36="","",VLOOKUP(GO36,リスト!$CH$5:$CI$5,2,FALSE))</f>
        <v/>
      </c>
      <c r="GO36" s="284"/>
      <c r="GP36" s="284"/>
      <c r="GQ36" s="284"/>
      <c r="GR36" s="284"/>
      <c r="GS36" s="284"/>
      <c r="GT36" s="284"/>
      <c r="GU36" s="284"/>
      <c r="GV36" s="284"/>
      <c r="GW36" s="284"/>
      <c r="GX36" s="285"/>
    </row>
    <row r="37" spans="2:206" s="177" customFormat="1" ht="24.75" customHeight="1" outlineLevel="1">
      <c r="B37" s="286" t="str">
        <f>IF(明細!B31="","",明細!B31)</f>
        <v/>
      </c>
      <c r="C37" s="287" t="str">
        <f>IF(明細!C31="","",明細!C31)</f>
        <v/>
      </c>
      <c r="D37" s="265" t="str">
        <f>IF(明細!D31="","",明細!D31)</f>
        <v/>
      </c>
      <c r="E37" s="265" t="str">
        <f>IF(明細!E31="","",明細!E31)</f>
        <v/>
      </c>
      <c r="F37" s="265" t="str">
        <f>IF(明細!F31="","",明細!F31)</f>
        <v/>
      </c>
      <c r="G37" s="265" t="str">
        <f>IF(明細!G31="","",明細!G31)</f>
        <v/>
      </c>
      <c r="H37" s="265" t="str">
        <f>IF(明細!H31="","",明細!H31)</f>
        <v/>
      </c>
      <c r="I37" s="265" t="str">
        <f>IF(明細!I31="","",明細!I31)</f>
        <v/>
      </c>
      <c r="J37" s="265" t="str">
        <f>IF(明細!J31="","",明細!J31)</f>
        <v/>
      </c>
      <c r="K37" s="265" t="str">
        <f>IF(明細!K31="","",明細!K31)</f>
        <v/>
      </c>
      <c r="L37" s="265" t="str">
        <f>IF(明細!L31="","",明細!L31)</f>
        <v/>
      </c>
      <c r="M37" s="265" t="str">
        <f>IF(明細!M31="","",明細!M31)</f>
        <v/>
      </c>
      <c r="N37" s="265" t="str">
        <f>IF(明細!N31="","",明細!N31)</f>
        <v/>
      </c>
      <c r="O37" s="265" t="str">
        <f>IF(明細!O31="","",明細!O31)</f>
        <v/>
      </c>
      <c r="P37" s="265" t="str">
        <f>IF(明細!P31="","",明細!P31)</f>
        <v/>
      </c>
      <c r="Q37" s="265" t="str">
        <f>IF(明細!Q31="","",明細!Q31)</f>
        <v/>
      </c>
      <c r="R37" s="289" t="str">
        <f>IF(明細!R31="","",明細!R31)</f>
        <v/>
      </c>
      <c r="S37" s="291" t="str">
        <f>IF(明細!S31="","",明細!S31)</f>
        <v/>
      </c>
      <c r="T37" s="291" t="str">
        <f>IF(明細!T31="","",明細!T31)</f>
        <v/>
      </c>
      <c r="U37" s="291" t="str">
        <f>IF(明細!U31="","",明細!U31)</f>
        <v/>
      </c>
      <c r="V37" s="292" t="str">
        <f>IF(明細!V31="","",明細!V31)</f>
        <v>個</v>
      </c>
      <c r="W37" s="292" t="str">
        <f>IF(明細!W31="","",明細!W31)</f>
        <v/>
      </c>
      <c r="X37" s="293" t="str">
        <f>IF(明細!X31="","",明細!X31)</f>
        <v/>
      </c>
      <c r="Y37" s="134" t="str">
        <f>IF(明細!Y31="","",明細!Y31)</f>
        <v/>
      </c>
      <c r="Z37" s="135" t="str">
        <f>IF(明細!Z31="","",明細!Z31)</f>
        <v/>
      </c>
      <c r="AA37" s="134" t="str">
        <f>IF(明細!AA31="","",明細!AA31)</f>
        <v/>
      </c>
      <c r="AB37" s="303" t="str">
        <f>IF(明細!AB31="","",明細!AB31)</f>
        <v/>
      </c>
      <c r="AC37" s="134" t="str">
        <f>IF(明細!AC31="","",明細!AC31)</f>
        <v/>
      </c>
      <c r="AD37" s="183" t="str">
        <f>IF(明細!AD31="","",明細!AD31)</f>
        <v/>
      </c>
      <c r="AE37" s="184">
        <f>IF(明細!AE31="","",明細!AE31)</f>
        <v>0.1</v>
      </c>
      <c r="AF37" s="185" t="str">
        <f>IF(明細!AF31="","",明細!AF31)</f>
        <v/>
      </c>
      <c r="AG37" s="186" t="str">
        <f>IF(明細!AG31="","",明細!AG31)</f>
        <v/>
      </c>
      <c r="AH37" s="186" t="str">
        <f>IF(明細!AH31="","",明細!AH31)</f>
        <v/>
      </c>
      <c r="AI37" s="187" t="str">
        <f>IF(明細!AI31="","",明細!AI31)</f>
        <v/>
      </c>
      <c r="AJ37" s="296" t="str">
        <f>IF(明細!AJ31="","",明細!AJ31)</f>
        <v/>
      </c>
      <c r="AK37" s="297" t="str">
        <f>IF(明細!AK31="","",明細!AK31)</f>
        <v/>
      </c>
      <c r="AL37" s="298" t="str">
        <f>IF(明細!AL31="","",明細!AL31)</f>
        <v/>
      </c>
      <c r="AM37" s="299" t="str">
        <f>IF(明細!AM31="","",明細!AM31)</f>
        <v/>
      </c>
      <c r="AN37" s="300" t="str">
        <f>IF(明細!AN31="","",明細!AN31)</f>
        <v/>
      </c>
      <c r="AO37" s="300" t="str">
        <f>IF(明細!AO31="","",明細!AO31)</f>
        <v/>
      </c>
      <c r="AP37" s="300" t="str">
        <f>IF(明細!AP31="","",明細!AP31)</f>
        <v/>
      </c>
      <c r="AQ37" s="301" t="str">
        <f>IF(明細!AQ31="","",明細!AQ31)</f>
        <v/>
      </c>
      <c r="AR37" s="302" t="str">
        <f>IF(明細!AR31="","",明細!AR31)</f>
        <v/>
      </c>
      <c r="AU37" s="360"/>
      <c r="AV37" s="368"/>
      <c r="AW37" s="446" t="str">
        <f>IF(明細!AV31="","",明細!AV31)</f>
        <v/>
      </c>
      <c r="AX37" s="419" t="str">
        <f>IF(明細!AT31="","",明細!AT31)</f>
        <v/>
      </c>
      <c r="AY37" s="280" t="str">
        <f>IF($AX37="","",VLOOKUP($AX37,リスト!$CL:$CM,2,FALSE))</f>
        <v/>
      </c>
      <c r="AZ37" s="3"/>
      <c r="BA37" s="280" t="str">
        <f>IF(BB37="","",VLOOKUP(BB37,リスト!$K:$L,2,FALSE))</f>
        <v/>
      </c>
      <c r="BB37" s="3"/>
      <c r="BC37" s="3"/>
      <c r="BD37" s="87"/>
      <c r="BE37" s="280" t="str">
        <f>IF(BF37="","",VLOOKUP(BF37,リスト!$I:$J,2,FALSE))</f>
        <v/>
      </c>
      <c r="BF37" s="3"/>
      <c r="BG37" s="280" t="str">
        <f>IF(BH37="","",VLOOKUP(BH37,リスト!$M:$N,2,FALSE))</f>
        <v/>
      </c>
      <c r="BH37" s="282"/>
      <c r="BI37" s="280" t="str">
        <f>IF(BJ37="","",VLOOKUP(BJ37,リスト!$O:$P,2,FALSE))</f>
        <v/>
      </c>
      <c r="BJ37" s="24"/>
      <c r="BM37" s="451" t="str">
        <f>IF(明細!AV31="","",明細!AV31)</f>
        <v/>
      </c>
      <c r="BN37" s="453" t="str">
        <f>IF(明細!AT31="","",明細!AT31)</f>
        <v/>
      </c>
      <c r="BO37" s="280" t="str">
        <f>IF($BN37="","",VLOOKUP($BN37,リスト!$CL:$CM,2,FALSE))</f>
        <v/>
      </c>
      <c r="BP37" s="280" t="str">
        <f>IF(BQ37="","",VLOOKUP(BQ37,リスト!$K$5:$L$7,2,FALSE))</f>
        <v/>
      </c>
      <c r="BQ37" s="13"/>
      <c r="BR37" s="13"/>
      <c r="BS37" s="47"/>
      <c r="BT37" s="280" t="str">
        <f>IF(BU37="","",VLOOKUP(BU37,リスト!I28:J46,2,FALSE))</f>
        <v/>
      </c>
      <c r="BU37" s="13"/>
      <c r="BV37" s="13"/>
      <c r="BW37" s="282"/>
      <c r="BX37" s="282"/>
      <c r="BY37" s="280" t="str">
        <f>IF(BZ37="","",VLOOKUP(BZ37,リスト!$S$5:$T$6,2,FALSE))</f>
        <v/>
      </c>
      <c r="BZ37" s="3"/>
      <c r="CA37" s="3"/>
      <c r="CB37" s="81"/>
      <c r="CC37" s="280" t="str">
        <f t="shared" si="3"/>
        <v/>
      </c>
      <c r="CD37" s="83"/>
      <c r="CE37" s="83"/>
      <c r="CF37" s="83"/>
      <c r="CG37" s="83"/>
      <c r="CH37" s="282" t="str">
        <f t="shared" si="4"/>
        <v/>
      </c>
      <c r="CI37" s="83"/>
      <c r="CJ37" s="280" t="str">
        <f t="shared" si="5"/>
        <v/>
      </c>
      <c r="CK37" s="87"/>
      <c r="CL37" s="78"/>
      <c r="CM37" s="83"/>
      <c r="CN37" s="83"/>
      <c r="CO37" s="83"/>
      <c r="CP37" s="280" t="str">
        <f t="shared" si="10"/>
        <v/>
      </c>
      <c r="CQ37" s="81"/>
      <c r="CR37" s="280" t="str">
        <f t="shared" si="11"/>
        <v/>
      </c>
      <c r="CS37" s="3"/>
      <c r="CT37" s="3"/>
      <c r="CU37" s="280" t="str">
        <f>IF(CV37="","",VLOOKUP(CV37,リスト!$V$5:$W$6,2,FALSE))</f>
        <v/>
      </c>
      <c r="CV37" s="3"/>
      <c r="CW37" s="280" t="str">
        <f>IF(CX37="","",VLOOKUP(CX37,リスト!$X$5:$Y$6,2,FALSE))</f>
        <v/>
      </c>
      <c r="CX37" s="3"/>
      <c r="CY37" s="77"/>
      <c r="CZ37" s="77"/>
      <c r="DA37" s="75"/>
      <c r="DB37" s="75"/>
      <c r="DC37" s="75"/>
      <c r="DD37" s="75"/>
      <c r="DE37" s="280" t="str">
        <f>IF(DF37="","",VLOOKUP(DF37,リスト!$Z$5:$AA$10,2,FALSE))</f>
        <v/>
      </c>
      <c r="DF37" s="3"/>
      <c r="DG37" s="280" t="str">
        <f>IF(DH37="","",VLOOKUP(DH37,リスト!$AB$5:$AC$12,2,FALSE))</f>
        <v/>
      </c>
      <c r="DH37" s="63"/>
      <c r="DI37" s="280" t="str">
        <f>IF(DJ37="","",VLOOKUP(DJ37,リスト!$AD$5:$AE$7,2,FALSE))</f>
        <v/>
      </c>
      <c r="DJ37" s="3"/>
      <c r="DK37" s="280" t="str">
        <f>IF(DL37="","",VLOOKUP(DL37,リスト!$AF$5:$AG$10,2,FALSE))</f>
        <v/>
      </c>
      <c r="DL37" s="3"/>
      <c r="DM37" s="280" t="str">
        <f>IF(DN37="","",VLOOKUP(DN37,リスト!$AH$5:$AI$6,2,FALSE))</f>
        <v/>
      </c>
      <c r="DN37" s="3"/>
      <c r="DO37" s="280" t="str">
        <f>IF(DP37="","",VLOOKUP(DP37,リスト!$AJ$5:$AK$6,2,FALSE))</f>
        <v/>
      </c>
      <c r="DP37" s="3"/>
      <c r="DQ37" s="280" t="str">
        <f>IF(DR37="","",VLOOKUP(DR37,リスト!$AL$5:$AM$7,2,FALSE))</f>
        <v/>
      </c>
      <c r="DR37" s="3"/>
      <c r="DS37" s="13"/>
      <c r="DT37" s="85"/>
      <c r="DU37" s="85"/>
      <c r="DV37" s="281" t="str">
        <f>IF(DW37="","",VLOOKUP(DW37,リスト!$AN$5:$AO$6,2,FALSE))</f>
        <v/>
      </c>
      <c r="DW37" s="13"/>
      <c r="DX37" s="341"/>
      <c r="DY37" s="345"/>
      <c r="DZ37" s="341"/>
      <c r="EA37" s="345"/>
      <c r="EB37" s="280" t="str">
        <f>IF(EC37="","",VLOOKUP(EC37,リスト!$AW$5:$AX$8,2,FALSE))</f>
        <v/>
      </c>
      <c r="EC37" s="3"/>
      <c r="ED37" s="85"/>
      <c r="EE37" s="280" t="str">
        <f>IF(EF37="","",VLOOKUP(EF37,リスト!$AY$5:$AZ$10,2,FALSE))</f>
        <v/>
      </c>
      <c r="EF37" s="3"/>
      <c r="EG37" s="280" t="str">
        <f>IF(EH37="","",VLOOKUP(EH37,リスト!$BA$5:$BB$10,2,FALSE))</f>
        <v/>
      </c>
      <c r="EH37" s="3"/>
      <c r="EI37" s="280" t="str">
        <f>IF(EJ37="","",VLOOKUP(EJ37,リスト!$BC$5:$BD$10,2,FALSE))</f>
        <v/>
      </c>
      <c r="EJ37" s="3"/>
      <c r="EK37" s="280" t="str">
        <f>IF(EL37="","",VLOOKUP(EL37,リスト!$BE$5:$BF$10,2,FALSE))</f>
        <v/>
      </c>
      <c r="EL37" s="3"/>
      <c r="EM37" s="78"/>
      <c r="EN37" s="73"/>
      <c r="EO37" s="73"/>
      <c r="EP37" s="13"/>
      <c r="EQ37" s="13"/>
      <c r="ER37" s="280" t="str">
        <f>IF(ES37="","",VLOOKUP(ES37,リスト!$BG$5:$BH$10,2,FALSE))</f>
        <v/>
      </c>
      <c r="ES37" s="13"/>
      <c r="ET37" s="13"/>
      <c r="EU37" s="13"/>
      <c r="EV37" s="13"/>
      <c r="EW37" s="13"/>
      <c r="EX37" s="81"/>
      <c r="EY37" s="81"/>
      <c r="EZ37" s="26"/>
      <c r="FA37" s="281" t="str">
        <f>IF($EZ37="","",INDEX(リスト!$BI$5:$BJ$40,MATCH($EZ37,リスト!$BJ$5:$BJ$40,0),1))</f>
        <v/>
      </c>
      <c r="FB37" s="280" t="str">
        <f>IF(FC37="","",VLOOKUP(FC37,リスト!$BK:$BL,2,FALSE))</f>
        <v/>
      </c>
      <c r="FC37" s="13"/>
      <c r="FD37" s="331"/>
      <c r="FE37" s="3"/>
      <c r="FF37" s="280" t="str">
        <f>IF(FG37="","",VLOOKUP(FG37,リスト!$BO$5:$BP$6,2,FALSE))</f>
        <v/>
      </c>
      <c r="FG37" s="3"/>
      <c r="FH37" s="280" t="str">
        <f>IF(FI37="","",VLOOKUP(FI37,リスト!$BQ$5:$BR$8,2,FALSE))</f>
        <v/>
      </c>
      <c r="FI37" s="3"/>
      <c r="FJ37" s="282"/>
      <c r="FK37" s="280" t="str">
        <f>IF(FL37="","",VLOOKUP(FL37,リスト!$BS$5:$BT$6,2,FALSE))</f>
        <v/>
      </c>
      <c r="FL37" s="63"/>
      <c r="FM37" s="13"/>
      <c r="FN37" s="13"/>
      <c r="FO37" s="13"/>
      <c r="FP37" s="283" t="str">
        <f t="shared" si="6"/>
        <v/>
      </c>
      <c r="FQ37" s="283" t="str">
        <f t="shared" si="6"/>
        <v/>
      </c>
      <c r="FR37" s="13"/>
      <c r="FS37" s="85"/>
      <c r="FT37" s="85"/>
      <c r="FU37" s="281" t="str">
        <f t="shared" si="7"/>
        <v/>
      </c>
      <c r="FV37" s="280" t="str">
        <f>IF(FW37="","",VLOOKUP(FW37,リスト!$BV$5:$BW$10,2,FALSE))</f>
        <v/>
      </c>
      <c r="FW37" s="26"/>
      <c r="FX37" s="282" t="str">
        <f t="shared" si="8"/>
        <v/>
      </c>
      <c r="FY37" s="280" t="str">
        <f>IF(FZ37="","",VLOOKUP(FZ37,リスト!$BX$5:$BY$6,2,FALSE))</f>
        <v/>
      </c>
      <c r="FZ37" s="3"/>
      <c r="GA37" s="280" t="str">
        <f>IF(GB37="","",VLOOKUP(GB37,リスト!$BZ$5:$CA$6,2,FALSE))</f>
        <v/>
      </c>
      <c r="GB37" s="13"/>
      <c r="GC37" s="281" t="str">
        <f>IF(GD37="","",VLOOKUP(GD37,リスト!$CB$5:$CC$6,2,FALSE))</f>
        <v/>
      </c>
      <c r="GD37" s="13"/>
      <c r="GE37" s="13"/>
      <c r="GF37" s="13"/>
      <c r="GG37" s="75"/>
      <c r="GH37" s="281" t="str">
        <f t="shared" si="9"/>
        <v/>
      </c>
      <c r="GI37" s="128"/>
      <c r="GJ37" s="281" t="str">
        <f>IF(GK37="","",VLOOKUP(GK37,リスト!$CD$5:$CE$6,2,FALSE))</f>
        <v/>
      </c>
      <c r="GK37" s="13"/>
      <c r="GL37" s="281" t="str">
        <f>IF(GM37="","",VLOOKUP(GM37,リスト!$CF$5:$CG$5,2,FALSE))</f>
        <v/>
      </c>
      <c r="GM37" s="26"/>
      <c r="GN37" s="280" t="str">
        <f>IF(GO37="","",VLOOKUP(GO37,リスト!$CH$5:$CI$5,2,FALSE))</f>
        <v/>
      </c>
      <c r="GO37" s="284"/>
      <c r="GP37" s="284"/>
      <c r="GQ37" s="284"/>
      <c r="GR37" s="284"/>
      <c r="GS37" s="284"/>
      <c r="GT37" s="284"/>
      <c r="GU37" s="284"/>
      <c r="GV37" s="284"/>
      <c r="GW37" s="284"/>
      <c r="GX37" s="285"/>
    </row>
    <row r="38" spans="2:206" s="177" customFormat="1" ht="24.75" customHeight="1">
      <c r="B38" s="286" t="str">
        <f>IF(明細!B32="","",明細!B32)</f>
        <v/>
      </c>
      <c r="C38" s="287" t="str">
        <f>IF(明細!C32="","",明細!C32)</f>
        <v/>
      </c>
      <c r="D38" s="265" t="str">
        <f>IF(明細!D32="","",明細!D32)</f>
        <v/>
      </c>
      <c r="E38" s="265" t="str">
        <f>IF(明細!E32="","",明細!E32)</f>
        <v/>
      </c>
      <c r="F38" s="265" t="str">
        <f>IF(明細!F32="","",明細!F32)</f>
        <v/>
      </c>
      <c r="G38" s="265" t="str">
        <f>IF(明細!G32="","",明細!G32)</f>
        <v/>
      </c>
      <c r="H38" s="265" t="str">
        <f>IF(明細!H32="","",明細!H32)</f>
        <v/>
      </c>
      <c r="I38" s="265" t="str">
        <f>IF(明細!I32="","",明細!I32)</f>
        <v/>
      </c>
      <c r="J38" s="265" t="str">
        <f>IF(明細!J32="","",明細!J32)</f>
        <v/>
      </c>
      <c r="K38" s="265" t="str">
        <f>IF(明細!K32="","",明細!K32)</f>
        <v/>
      </c>
      <c r="L38" s="265" t="str">
        <f>IF(明細!L32="","",明細!L32)</f>
        <v/>
      </c>
      <c r="M38" s="265" t="str">
        <f>IF(明細!M32="","",明細!M32)</f>
        <v/>
      </c>
      <c r="N38" s="265" t="str">
        <f>IF(明細!N32="","",明細!N32)</f>
        <v/>
      </c>
      <c r="O38" s="265" t="str">
        <f>IF(明細!O32="","",明細!O32)</f>
        <v/>
      </c>
      <c r="P38" s="265" t="str">
        <f>IF(明細!P32="","",明細!P32)</f>
        <v/>
      </c>
      <c r="Q38" s="265" t="str">
        <f>IF(明細!Q32="","",明細!Q32)</f>
        <v/>
      </c>
      <c r="R38" s="289" t="str">
        <f>IF(明細!R32="","",明細!R32)</f>
        <v/>
      </c>
      <c r="S38" s="291" t="str">
        <f>IF(明細!S32="","",明細!S32)</f>
        <v/>
      </c>
      <c r="T38" s="291" t="str">
        <f>IF(明細!T32="","",明細!T32)</f>
        <v/>
      </c>
      <c r="U38" s="291" t="str">
        <f>IF(明細!U32="","",明細!U32)</f>
        <v/>
      </c>
      <c r="V38" s="292" t="str">
        <f>IF(明細!V32="","",明細!V32)</f>
        <v>個</v>
      </c>
      <c r="W38" s="292" t="str">
        <f>IF(明細!W32="","",明細!W32)</f>
        <v/>
      </c>
      <c r="X38" s="293" t="str">
        <f>IF(明細!X32="","",明細!X32)</f>
        <v/>
      </c>
      <c r="Y38" s="134" t="str">
        <f>IF(明細!Y32="","",明細!Y32)</f>
        <v/>
      </c>
      <c r="Z38" s="135" t="str">
        <f>IF(明細!Z32="","",明細!Z32)</f>
        <v/>
      </c>
      <c r="AA38" s="134" t="str">
        <f>IF(明細!AA32="","",明細!AA32)</f>
        <v/>
      </c>
      <c r="AB38" s="303" t="str">
        <f>IF(明細!AB32="","",明細!AB32)</f>
        <v/>
      </c>
      <c r="AC38" s="134" t="str">
        <f>IF(明細!AC32="","",明細!AC32)</f>
        <v/>
      </c>
      <c r="AD38" s="183" t="str">
        <f>IF(明細!AD32="","",明細!AD32)</f>
        <v/>
      </c>
      <c r="AE38" s="184">
        <f>IF(明細!AE32="","",明細!AE32)</f>
        <v>0.1</v>
      </c>
      <c r="AF38" s="185" t="str">
        <f>IF(明細!AF32="","",明細!AF32)</f>
        <v/>
      </c>
      <c r="AG38" s="186" t="str">
        <f>IF(明細!AG32="","",明細!AG32)</f>
        <v/>
      </c>
      <c r="AH38" s="186" t="str">
        <f>IF(明細!AH32="","",明細!AH32)</f>
        <v/>
      </c>
      <c r="AI38" s="187" t="str">
        <f>IF(明細!AI32="","",明細!AI32)</f>
        <v/>
      </c>
      <c r="AJ38" s="296" t="str">
        <f>IF(明細!AJ32="","",明細!AJ32)</f>
        <v/>
      </c>
      <c r="AK38" s="297" t="str">
        <f>IF(明細!AK32="","",明細!AK32)</f>
        <v/>
      </c>
      <c r="AL38" s="298" t="str">
        <f>IF(明細!AL32="","",明細!AL32)</f>
        <v/>
      </c>
      <c r="AM38" s="299" t="str">
        <f>IF(明細!AM32="","",明細!AM32)</f>
        <v/>
      </c>
      <c r="AN38" s="300" t="str">
        <f>IF(明細!AN32="","",明細!AN32)</f>
        <v/>
      </c>
      <c r="AO38" s="300" t="str">
        <f>IF(明細!AO32="","",明細!AO32)</f>
        <v/>
      </c>
      <c r="AP38" s="300" t="str">
        <f>IF(明細!AP32="","",明細!AP32)</f>
        <v/>
      </c>
      <c r="AQ38" s="301" t="str">
        <f>IF(明細!AQ32="","",明細!AQ32)</f>
        <v/>
      </c>
      <c r="AR38" s="302" t="str">
        <f>IF(明細!AR32="","",明細!AR32)</f>
        <v/>
      </c>
      <c r="AU38" s="360"/>
      <c r="AV38" s="368"/>
      <c r="AW38" s="446" t="str">
        <f>IF(明細!AV32="","",明細!AV32)</f>
        <v/>
      </c>
      <c r="AX38" s="419" t="str">
        <f>IF(明細!AT32="","",明細!AT32)</f>
        <v/>
      </c>
      <c r="AY38" s="280" t="str">
        <f>IF($AX38="","",VLOOKUP($AX38,リスト!$CL:$CM,2,FALSE))</f>
        <v/>
      </c>
      <c r="AZ38" s="3"/>
      <c r="BA38" s="280" t="str">
        <f>IF(BB38="","",VLOOKUP(BB38,リスト!$K:$L,2,FALSE))</f>
        <v/>
      </c>
      <c r="BB38" s="3"/>
      <c r="BC38" s="3"/>
      <c r="BD38" s="87"/>
      <c r="BE38" s="280" t="str">
        <f>IF(BF38="","",VLOOKUP(BF38,リスト!$I:$J,2,FALSE))</f>
        <v/>
      </c>
      <c r="BF38" s="3"/>
      <c r="BG38" s="280" t="str">
        <f>IF(BH38="","",VLOOKUP(BH38,リスト!$M:$N,2,FALSE))</f>
        <v/>
      </c>
      <c r="BH38" s="282"/>
      <c r="BI38" s="280" t="str">
        <f>IF(BJ38="","",VLOOKUP(BJ38,リスト!$O:$P,2,FALSE))</f>
        <v/>
      </c>
      <c r="BJ38" s="24"/>
      <c r="BM38" s="451" t="str">
        <f>IF(明細!AV32="","",明細!AV32)</f>
        <v/>
      </c>
      <c r="BN38" s="453" t="str">
        <f>IF(明細!AT32="","",明細!AT32)</f>
        <v/>
      </c>
      <c r="BO38" s="280" t="str">
        <f>IF($BN38="","",VLOOKUP($BN38,リスト!$CL:$CM,2,FALSE))</f>
        <v/>
      </c>
      <c r="BP38" s="280" t="str">
        <f>IF(BQ38="","",VLOOKUP(BQ38,リスト!$K$5:$L$7,2,FALSE))</f>
        <v/>
      </c>
      <c r="BQ38" s="13"/>
      <c r="BR38" s="13"/>
      <c r="BS38" s="47"/>
      <c r="BT38" s="280" t="str">
        <f>IF(BU38="","",VLOOKUP(BU38,リスト!I29:J47,2,FALSE))</f>
        <v/>
      </c>
      <c r="BU38" s="13"/>
      <c r="BV38" s="13"/>
      <c r="BW38" s="282"/>
      <c r="BX38" s="282"/>
      <c r="BY38" s="280" t="str">
        <f>IF(BZ38="","",VLOOKUP(BZ38,リスト!$S$5:$T$6,2,FALSE))</f>
        <v/>
      </c>
      <c r="BZ38" s="3"/>
      <c r="CA38" s="3"/>
      <c r="CB38" s="81"/>
      <c r="CC38" s="280" t="str">
        <f t="shared" si="3"/>
        <v/>
      </c>
      <c r="CD38" s="83"/>
      <c r="CE38" s="83"/>
      <c r="CF38" s="83"/>
      <c r="CG38" s="83"/>
      <c r="CH38" s="282" t="str">
        <f t="shared" si="4"/>
        <v/>
      </c>
      <c r="CI38" s="83"/>
      <c r="CJ38" s="280" t="str">
        <f t="shared" si="5"/>
        <v/>
      </c>
      <c r="CK38" s="87"/>
      <c r="CL38" s="78"/>
      <c r="CM38" s="83"/>
      <c r="CN38" s="83"/>
      <c r="CO38" s="83"/>
      <c r="CP38" s="280" t="str">
        <f t="shared" si="10"/>
        <v/>
      </c>
      <c r="CQ38" s="81"/>
      <c r="CR38" s="280" t="str">
        <f t="shared" si="11"/>
        <v/>
      </c>
      <c r="CS38" s="3"/>
      <c r="CT38" s="3"/>
      <c r="CU38" s="280" t="str">
        <f>IF(CV38="","",VLOOKUP(CV38,リスト!$V$5:$W$6,2,FALSE))</f>
        <v/>
      </c>
      <c r="CV38" s="3"/>
      <c r="CW38" s="280" t="str">
        <f>IF(CX38="","",VLOOKUP(CX38,リスト!$X$5:$Y$6,2,FALSE))</f>
        <v/>
      </c>
      <c r="CX38" s="3"/>
      <c r="CY38" s="77"/>
      <c r="CZ38" s="77"/>
      <c r="DA38" s="75"/>
      <c r="DB38" s="75"/>
      <c r="DC38" s="75"/>
      <c r="DD38" s="75"/>
      <c r="DE38" s="280" t="str">
        <f>IF(DF38="","",VLOOKUP(DF38,リスト!$Z$5:$AA$10,2,FALSE))</f>
        <v/>
      </c>
      <c r="DF38" s="3"/>
      <c r="DG38" s="280" t="str">
        <f>IF(DH38="","",VLOOKUP(DH38,リスト!$AB$5:$AC$12,2,FALSE))</f>
        <v/>
      </c>
      <c r="DH38" s="63"/>
      <c r="DI38" s="280" t="str">
        <f>IF(DJ38="","",VLOOKUP(DJ38,リスト!$AD$5:$AE$7,2,FALSE))</f>
        <v/>
      </c>
      <c r="DJ38" s="3"/>
      <c r="DK38" s="280" t="str">
        <f>IF(DL38="","",VLOOKUP(DL38,リスト!$AF$5:$AG$10,2,FALSE))</f>
        <v/>
      </c>
      <c r="DL38" s="3"/>
      <c r="DM38" s="280" t="str">
        <f>IF(DN38="","",VLOOKUP(DN38,リスト!$AH$5:$AI$6,2,FALSE))</f>
        <v/>
      </c>
      <c r="DN38" s="3"/>
      <c r="DO38" s="280" t="str">
        <f>IF(DP38="","",VLOOKUP(DP38,リスト!$AJ$5:$AK$6,2,FALSE))</f>
        <v/>
      </c>
      <c r="DP38" s="3"/>
      <c r="DQ38" s="280" t="str">
        <f>IF(DR38="","",VLOOKUP(DR38,リスト!$AL$5:$AM$7,2,FALSE))</f>
        <v/>
      </c>
      <c r="DR38" s="3"/>
      <c r="DS38" s="13"/>
      <c r="DT38" s="85"/>
      <c r="DU38" s="85"/>
      <c r="DV38" s="281" t="str">
        <f>IF(DW38="","",VLOOKUP(DW38,リスト!$AN$5:$AO$6,2,FALSE))</f>
        <v/>
      </c>
      <c r="DW38" s="13"/>
      <c r="DX38" s="341"/>
      <c r="DY38" s="345"/>
      <c r="DZ38" s="341"/>
      <c r="EA38" s="345"/>
      <c r="EB38" s="280" t="str">
        <f>IF(EC38="","",VLOOKUP(EC38,リスト!$AW$5:$AX$8,2,FALSE))</f>
        <v/>
      </c>
      <c r="EC38" s="3"/>
      <c r="ED38" s="85"/>
      <c r="EE38" s="280" t="str">
        <f>IF(EF38="","",VLOOKUP(EF38,リスト!$AY$5:$AZ$10,2,FALSE))</f>
        <v/>
      </c>
      <c r="EF38" s="3"/>
      <c r="EG38" s="280" t="str">
        <f>IF(EH38="","",VLOOKUP(EH38,リスト!$BA$5:$BB$10,2,FALSE))</f>
        <v/>
      </c>
      <c r="EH38" s="3"/>
      <c r="EI38" s="280" t="str">
        <f>IF(EJ38="","",VLOOKUP(EJ38,リスト!$BC$5:$BD$10,2,FALSE))</f>
        <v/>
      </c>
      <c r="EJ38" s="3"/>
      <c r="EK38" s="280" t="str">
        <f>IF(EL38="","",VLOOKUP(EL38,リスト!$BE$5:$BF$10,2,FALSE))</f>
        <v/>
      </c>
      <c r="EL38" s="3"/>
      <c r="EM38" s="78"/>
      <c r="EN38" s="73"/>
      <c r="EO38" s="73"/>
      <c r="EP38" s="13"/>
      <c r="EQ38" s="13"/>
      <c r="ER38" s="280" t="str">
        <f>IF(ES38="","",VLOOKUP(ES38,リスト!$BG$5:$BH$10,2,FALSE))</f>
        <v/>
      </c>
      <c r="ES38" s="13"/>
      <c r="ET38" s="13"/>
      <c r="EU38" s="13"/>
      <c r="EV38" s="13"/>
      <c r="EW38" s="13"/>
      <c r="EX38" s="81"/>
      <c r="EY38" s="81"/>
      <c r="EZ38" s="26"/>
      <c r="FA38" s="281" t="str">
        <f>IF($EZ38="","",INDEX(リスト!$BI$5:$BJ$40,MATCH($EZ38,リスト!$BJ$5:$BJ$40,0),1))</f>
        <v/>
      </c>
      <c r="FB38" s="280" t="str">
        <f>IF(FC38="","",VLOOKUP(FC38,リスト!$BK:$BL,2,FALSE))</f>
        <v/>
      </c>
      <c r="FC38" s="13"/>
      <c r="FD38" s="331"/>
      <c r="FE38" s="3"/>
      <c r="FF38" s="280" t="str">
        <f>IF(FG38="","",VLOOKUP(FG38,リスト!$BO$5:$BP$6,2,FALSE))</f>
        <v/>
      </c>
      <c r="FG38" s="3"/>
      <c r="FH38" s="280" t="str">
        <f>IF(FI38="","",VLOOKUP(FI38,リスト!$BQ$5:$BR$8,2,FALSE))</f>
        <v/>
      </c>
      <c r="FI38" s="3"/>
      <c r="FJ38" s="282"/>
      <c r="FK38" s="280" t="str">
        <f>IF(FL38="","",VLOOKUP(FL38,リスト!$BS$5:$BT$6,2,FALSE))</f>
        <v/>
      </c>
      <c r="FL38" s="63"/>
      <c r="FM38" s="13"/>
      <c r="FN38" s="13"/>
      <c r="FO38" s="13"/>
      <c r="FP38" s="283" t="str">
        <f t="shared" si="6"/>
        <v/>
      </c>
      <c r="FQ38" s="283" t="str">
        <f t="shared" si="6"/>
        <v/>
      </c>
      <c r="FR38" s="13"/>
      <c r="FS38" s="85"/>
      <c r="FT38" s="85"/>
      <c r="FU38" s="281" t="str">
        <f t="shared" si="7"/>
        <v/>
      </c>
      <c r="FV38" s="280" t="str">
        <f>IF(FW38="","",VLOOKUP(FW38,リスト!$BV$5:$BW$10,2,FALSE))</f>
        <v/>
      </c>
      <c r="FW38" s="26"/>
      <c r="FX38" s="282" t="str">
        <f t="shared" si="8"/>
        <v/>
      </c>
      <c r="FY38" s="280" t="str">
        <f>IF(FZ38="","",VLOOKUP(FZ38,リスト!$BX$5:$BY$6,2,FALSE))</f>
        <v/>
      </c>
      <c r="FZ38" s="3"/>
      <c r="GA38" s="280" t="str">
        <f>IF(GB38="","",VLOOKUP(GB38,リスト!$BZ$5:$CA$6,2,FALSE))</f>
        <v/>
      </c>
      <c r="GB38" s="13"/>
      <c r="GC38" s="281" t="str">
        <f>IF(GD38="","",VLOOKUP(GD38,リスト!$CB$5:$CC$6,2,FALSE))</f>
        <v/>
      </c>
      <c r="GD38" s="13"/>
      <c r="GE38" s="13"/>
      <c r="GF38" s="13"/>
      <c r="GG38" s="75"/>
      <c r="GH38" s="281" t="str">
        <f t="shared" si="9"/>
        <v/>
      </c>
      <c r="GI38" s="128"/>
      <c r="GJ38" s="281" t="str">
        <f>IF(GK38="","",VLOOKUP(GK38,リスト!$CD$5:$CE$6,2,FALSE))</f>
        <v/>
      </c>
      <c r="GK38" s="13"/>
      <c r="GL38" s="281" t="str">
        <f>IF(GM38="","",VLOOKUP(GM38,リスト!$CF$5:$CG$5,2,FALSE))</f>
        <v/>
      </c>
      <c r="GM38" s="26"/>
      <c r="GN38" s="280" t="str">
        <f>IF(GO38="","",VLOOKUP(GO38,リスト!$CH$5:$CI$5,2,FALSE))</f>
        <v/>
      </c>
      <c r="GO38" s="284"/>
      <c r="GP38" s="284"/>
      <c r="GQ38" s="284"/>
      <c r="GR38" s="284"/>
      <c r="GS38" s="284"/>
      <c r="GT38" s="284"/>
      <c r="GU38" s="284"/>
      <c r="GV38" s="284"/>
      <c r="GW38" s="284"/>
      <c r="GX38" s="285"/>
    </row>
    <row r="39" spans="2:206" s="177" customFormat="1" ht="24.75" hidden="1" customHeight="1" outlineLevel="1">
      <c r="B39" s="286" t="str">
        <f>IF(明細!B33="","",明細!B33)</f>
        <v/>
      </c>
      <c r="C39" s="287" t="str">
        <f>IF(明細!C33="","",明細!C33)</f>
        <v/>
      </c>
      <c r="D39" s="265" t="str">
        <f>IF(明細!D33="","",明細!D33)</f>
        <v/>
      </c>
      <c r="E39" s="265" t="str">
        <f>IF(明細!E33="","",明細!E33)</f>
        <v/>
      </c>
      <c r="F39" s="265" t="str">
        <f>IF(明細!F33="","",明細!F33)</f>
        <v/>
      </c>
      <c r="G39" s="265" t="str">
        <f>IF(明細!G33="","",明細!G33)</f>
        <v/>
      </c>
      <c r="H39" s="265" t="str">
        <f>IF(明細!H33="","",明細!H33)</f>
        <v/>
      </c>
      <c r="I39" s="265" t="str">
        <f>IF(明細!I33="","",明細!I33)</f>
        <v/>
      </c>
      <c r="J39" s="265" t="str">
        <f>IF(明細!J33="","",明細!J33)</f>
        <v/>
      </c>
      <c r="K39" s="265" t="str">
        <f>IF(明細!K33="","",明細!K33)</f>
        <v/>
      </c>
      <c r="L39" s="265" t="str">
        <f>IF(明細!L33="","",明細!L33)</f>
        <v/>
      </c>
      <c r="M39" s="265" t="str">
        <f>IF(明細!M33="","",明細!M33)</f>
        <v/>
      </c>
      <c r="N39" s="265" t="str">
        <f>IF(明細!N33="","",明細!N33)</f>
        <v/>
      </c>
      <c r="O39" s="265" t="str">
        <f>IF(明細!O33="","",明細!O33)</f>
        <v/>
      </c>
      <c r="P39" s="265" t="str">
        <f>IF(明細!P33="","",明細!P33)</f>
        <v/>
      </c>
      <c r="Q39" s="265" t="str">
        <f>IF(明細!Q33="","",明細!Q33)</f>
        <v/>
      </c>
      <c r="R39" s="289" t="str">
        <f>IF(明細!R33="","",明細!R33)</f>
        <v/>
      </c>
      <c r="S39" s="291" t="str">
        <f>IF(明細!S33="","",明細!S33)</f>
        <v/>
      </c>
      <c r="T39" s="291" t="str">
        <f>IF(明細!T33="","",明細!T33)</f>
        <v/>
      </c>
      <c r="U39" s="291" t="str">
        <f>IF(明細!U33="","",明細!U33)</f>
        <v/>
      </c>
      <c r="V39" s="292" t="str">
        <f>IF(明細!V33="","",明細!V33)</f>
        <v>個</v>
      </c>
      <c r="W39" s="292" t="str">
        <f>IF(明細!W33="","",明細!W33)</f>
        <v/>
      </c>
      <c r="X39" s="293" t="str">
        <f>IF(明細!X33="","",明細!X33)</f>
        <v/>
      </c>
      <c r="Y39" s="134" t="str">
        <f>IF(明細!Y33="","",明細!Y33)</f>
        <v/>
      </c>
      <c r="Z39" s="135" t="str">
        <f>IF(明細!Z33="","",明細!Z33)</f>
        <v/>
      </c>
      <c r="AA39" s="134" t="str">
        <f>IF(明細!AA33="","",明細!AA33)</f>
        <v/>
      </c>
      <c r="AB39" s="303" t="str">
        <f>IF(明細!AB33="","",明細!AB33)</f>
        <v/>
      </c>
      <c r="AC39" s="134" t="str">
        <f>IF(明細!AC33="","",明細!AC33)</f>
        <v/>
      </c>
      <c r="AD39" s="183" t="str">
        <f>IF(明細!AD33="","",明細!AD33)</f>
        <v/>
      </c>
      <c r="AE39" s="184">
        <f>IF(明細!AE33="","",明細!AE33)</f>
        <v>0.1</v>
      </c>
      <c r="AF39" s="185" t="str">
        <f>IF(明細!AF33="","",明細!AF33)</f>
        <v/>
      </c>
      <c r="AG39" s="186" t="str">
        <f>IF(明細!AG33="","",明細!AG33)</f>
        <v/>
      </c>
      <c r="AH39" s="186" t="str">
        <f>IF(明細!AH33="","",明細!AH33)</f>
        <v/>
      </c>
      <c r="AI39" s="187" t="str">
        <f>IF(明細!AI33="","",明細!AI33)</f>
        <v/>
      </c>
      <c r="AJ39" s="296" t="str">
        <f>IF(明細!AJ33="","",明細!AJ33)</f>
        <v/>
      </c>
      <c r="AK39" s="297" t="str">
        <f>IF(明細!AK33="","",明細!AK33)</f>
        <v/>
      </c>
      <c r="AL39" s="298" t="str">
        <f>IF(明細!AL33="","",明細!AL33)</f>
        <v/>
      </c>
      <c r="AM39" s="299" t="str">
        <f>IF(明細!AM33="","",明細!AM33)</f>
        <v/>
      </c>
      <c r="AN39" s="300" t="str">
        <f>IF(明細!AN33="","",明細!AN33)</f>
        <v/>
      </c>
      <c r="AO39" s="300" t="str">
        <f>IF(明細!AO33="","",明細!AO33)</f>
        <v/>
      </c>
      <c r="AP39" s="300" t="str">
        <f>IF(明細!AP33="","",明細!AP33)</f>
        <v/>
      </c>
      <c r="AQ39" s="301" t="str">
        <f>IF(明細!AQ33="","",明細!AQ33)</f>
        <v/>
      </c>
      <c r="AR39" s="302" t="str">
        <f>IF(明細!AR33="","",明細!AR33)</f>
        <v/>
      </c>
      <c r="AU39" s="360"/>
      <c r="AV39" s="368"/>
      <c r="AW39" s="446" t="str">
        <f>IF(明細!AV33="","",明細!AV33)</f>
        <v/>
      </c>
      <c r="AX39" s="419" t="str">
        <f>IF(明細!AT33="","",明細!AT33)</f>
        <v/>
      </c>
      <c r="AY39" s="280" t="str">
        <f>IF($AX39="","",VLOOKUP($AX39,リスト!$CL:$CM,2,FALSE))</f>
        <v/>
      </c>
      <c r="AZ39" s="3"/>
      <c r="BA39" s="280" t="str">
        <f>IF(BB39="","",VLOOKUP(BB39,リスト!$K:$L,2,FALSE))</f>
        <v/>
      </c>
      <c r="BB39" s="3"/>
      <c r="BC39" s="3"/>
      <c r="BD39" s="87"/>
      <c r="BE39" s="280" t="str">
        <f>IF(BF39="","",VLOOKUP(BF39,リスト!$I:$J,2,FALSE))</f>
        <v/>
      </c>
      <c r="BF39" s="3"/>
      <c r="BG39" s="280" t="str">
        <f>IF(BH39="","",VLOOKUP(BH39,リスト!$M:$N,2,FALSE))</f>
        <v/>
      </c>
      <c r="BH39" s="282"/>
      <c r="BI39" s="280" t="str">
        <f>IF(BJ39="","",VLOOKUP(BJ39,リスト!$O:$P,2,FALSE))</f>
        <v/>
      </c>
      <c r="BJ39" s="24"/>
      <c r="BM39" s="451" t="str">
        <f>IF(明細!AV33="","",明細!AV33)</f>
        <v/>
      </c>
      <c r="BN39" s="453" t="str">
        <f>IF(明細!AT33="","",明細!AT33)</f>
        <v/>
      </c>
      <c r="BO39" s="280" t="str">
        <f>IF($BN39="","",VLOOKUP($BN39,リスト!$CL:$CM,2,FALSE))</f>
        <v/>
      </c>
      <c r="BP39" s="280" t="str">
        <f>IF(BQ39="","",VLOOKUP(BQ39,リスト!$K$5:$L$7,2,FALSE))</f>
        <v/>
      </c>
      <c r="BQ39" s="13"/>
      <c r="BR39" s="13"/>
      <c r="BS39" s="47"/>
      <c r="BT39" s="280" t="str">
        <f>IF(BU39="","",VLOOKUP(BU39,リスト!I30:J48,2,FALSE))</f>
        <v/>
      </c>
      <c r="BU39" s="13"/>
      <c r="BV39" s="13"/>
      <c r="BW39" s="282"/>
      <c r="BX39" s="282"/>
      <c r="BY39" s="280" t="str">
        <f>IF(BZ39="","",VLOOKUP(BZ39,リスト!$S$5:$T$6,2,FALSE))</f>
        <v/>
      </c>
      <c r="BZ39" s="3"/>
      <c r="CA39" s="3"/>
      <c r="CB39" s="81"/>
      <c r="CC39" s="280" t="str">
        <f t="shared" si="3"/>
        <v/>
      </c>
      <c r="CD39" s="83"/>
      <c r="CE39" s="83"/>
      <c r="CF39" s="83"/>
      <c r="CG39" s="83"/>
      <c r="CH39" s="282" t="str">
        <f t="shared" si="4"/>
        <v/>
      </c>
      <c r="CI39" s="83"/>
      <c r="CJ39" s="280" t="str">
        <f t="shared" si="5"/>
        <v/>
      </c>
      <c r="CK39" s="87"/>
      <c r="CL39" s="78"/>
      <c r="CM39" s="83"/>
      <c r="CN39" s="83"/>
      <c r="CO39" s="83"/>
      <c r="CP39" s="280" t="str">
        <f t="shared" si="10"/>
        <v/>
      </c>
      <c r="CQ39" s="81"/>
      <c r="CR39" s="280" t="str">
        <f t="shared" si="11"/>
        <v/>
      </c>
      <c r="CS39" s="3"/>
      <c r="CT39" s="3"/>
      <c r="CU39" s="280" t="str">
        <f>IF(CV39="","",VLOOKUP(CV39,リスト!$V$5:$W$6,2,FALSE))</f>
        <v/>
      </c>
      <c r="CV39" s="3"/>
      <c r="CW39" s="280" t="str">
        <f>IF(CX39="","",VLOOKUP(CX39,リスト!$X$5:$Y$6,2,FALSE))</f>
        <v/>
      </c>
      <c r="CX39" s="3"/>
      <c r="CY39" s="77"/>
      <c r="CZ39" s="77"/>
      <c r="DA39" s="75"/>
      <c r="DB39" s="75"/>
      <c r="DC39" s="75"/>
      <c r="DD39" s="75"/>
      <c r="DE39" s="280" t="str">
        <f>IF(DF39="","",VLOOKUP(DF39,リスト!$Z$5:$AA$10,2,FALSE))</f>
        <v/>
      </c>
      <c r="DF39" s="3"/>
      <c r="DG39" s="280" t="str">
        <f>IF(DH39="","",VLOOKUP(DH39,リスト!$AB$5:$AC$12,2,FALSE))</f>
        <v/>
      </c>
      <c r="DH39" s="63"/>
      <c r="DI39" s="280" t="str">
        <f>IF(DJ39="","",VLOOKUP(DJ39,リスト!$AD$5:$AE$7,2,FALSE))</f>
        <v/>
      </c>
      <c r="DJ39" s="3"/>
      <c r="DK39" s="280" t="str">
        <f>IF(DL39="","",VLOOKUP(DL39,リスト!$AF$5:$AG$10,2,FALSE))</f>
        <v/>
      </c>
      <c r="DL39" s="3"/>
      <c r="DM39" s="280" t="str">
        <f>IF(DN39="","",VLOOKUP(DN39,リスト!$AH$5:$AI$6,2,FALSE))</f>
        <v/>
      </c>
      <c r="DN39" s="3"/>
      <c r="DO39" s="280" t="str">
        <f>IF(DP39="","",VLOOKUP(DP39,リスト!$AJ$5:$AK$6,2,FALSE))</f>
        <v/>
      </c>
      <c r="DP39" s="3"/>
      <c r="DQ39" s="280" t="str">
        <f>IF(DR39="","",VLOOKUP(DR39,リスト!$AL$5:$AM$7,2,FALSE))</f>
        <v/>
      </c>
      <c r="DR39" s="3"/>
      <c r="DS39" s="13"/>
      <c r="DT39" s="85"/>
      <c r="DU39" s="85"/>
      <c r="DV39" s="281" t="str">
        <f>IF(DW39="","",VLOOKUP(DW39,リスト!$AN$5:$AO$6,2,FALSE))</f>
        <v/>
      </c>
      <c r="DW39" s="13"/>
      <c r="DX39" s="341"/>
      <c r="DY39" s="345"/>
      <c r="DZ39" s="341"/>
      <c r="EA39" s="345"/>
      <c r="EB39" s="280" t="str">
        <f>IF(EC39="","",VLOOKUP(EC39,リスト!$AW$5:$AX$8,2,FALSE))</f>
        <v/>
      </c>
      <c r="EC39" s="3"/>
      <c r="ED39" s="85"/>
      <c r="EE39" s="280" t="str">
        <f>IF(EF39="","",VLOOKUP(EF39,リスト!$AY$5:$AZ$10,2,FALSE))</f>
        <v/>
      </c>
      <c r="EF39" s="3"/>
      <c r="EG39" s="280" t="str">
        <f>IF(EH39="","",VLOOKUP(EH39,リスト!$BA$5:$BB$10,2,FALSE))</f>
        <v/>
      </c>
      <c r="EH39" s="3"/>
      <c r="EI39" s="280" t="str">
        <f>IF(EJ39="","",VLOOKUP(EJ39,リスト!$BC$5:$BD$10,2,FALSE))</f>
        <v/>
      </c>
      <c r="EJ39" s="3"/>
      <c r="EK39" s="280" t="str">
        <f>IF(EL39="","",VLOOKUP(EL39,リスト!$BE$5:$BF$10,2,FALSE))</f>
        <v/>
      </c>
      <c r="EL39" s="3"/>
      <c r="EM39" s="78"/>
      <c r="EN39" s="73"/>
      <c r="EO39" s="73"/>
      <c r="EP39" s="13"/>
      <c r="EQ39" s="13"/>
      <c r="ER39" s="280" t="str">
        <f>IF(ES39="","",VLOOKUP(ES39,リスト!$BG$5:$BH$10,2,FALSE))</f>
        <v/>
      </c>
      <c r="ES39" s="13"/>
      <c r="ET39" s="13"/>
      <c r="EU39" s="13"/>
      <c r="EV39" s="13"/>
      <c r="EW39" s="13"/>
      <c r="EX39" s="81"/>
      <c r="EY39" s="81"/>
      <c r="EZ39" s="26"/>
      <c r="FA39" s="281" t="str">
        <f>IF($EZ39="","",INDEX(リスト!$BI$5:$BJ$40,MATCH($EZ39,リスト!$BJ$5:$BJ$40,0),1))</f>
        <v/>
      </c>
      <c r="FB39" s="280" t="str">
        <f>IF(FC39="","",VLOOKUP(FC39,リスト!$BK:$BL,2,FALSE))</f>
        <v/>
      </c>
      <c r="FC39" s="13"/>
      <c r="FD39" s="331"/>
      <c r="FE39" s="3"/>
      <c r="FF39" s="280" t="str">
        <f>IF(FG39="","",VLOOKUP(FG39,リスト!$BO$5:$BP$6,2,FALSE))</f>
        <v/>
      </c>
      <c r="FG39" s="3"/>
      <c r="FH39" s="280" t="str">
        <f>IF(FI39="","",VLOOKUP(FI39,リスト!$BQ$5:$BR$8,2,FALSE))</f>
        <v/>
      </c>
      <c r="FI39" s="3"/>
      <c r="FJ39" s="282"/>
      <c r="FK39" s="280" t="str">
        <f>IF(FL39="","",VLOOKUP(FL39,リスト!$BS$5:$BT$6,2,FALSE))</f>
        <v/>
      </c>
      <c r="FL39" s="63"/>
      <c r="FM39" s="13"/>
      <c r="FN39" s="13"/>
      <c r="FO39" s="13"/>
      <c r="FP39" s="283" t="str">
        <f t="shared" si="6"/>
        <v/>
      </c>
      <c r="FQ39" s="283" t="str">
        <f t="shared" si="6"/>
        <v/>
      </c>
      <c r="FR39" s="13"/>
      <c r="FS39" s="85"/>
      <c r="FT39" s="85"/>
      <c r="FU39" s="281" t="str">
        <f t="shared" si="7"/>
        <v/>
      </c>
      <c r="FV39" s="280" t="str">
        <f>IF(FW39="","",VLOOKUP(FW39,リスト!$BV$5:$BW$10,2,FALSE))</f>
        <v/>
      </c>
      <c r="FW39" s="26"/>
      <c r="FX39" s="282" t="str">
        <f t="shared" si="8"/>
        <v/>
      </c>
      <c r="FY39" s="280" t="str">
        <f>IF(FZ39="","",VLOOKUP(FZ39,リスト!$BX$5:$BY$6,2,FALSE))</f>
        <v/>
      </c>
      <c r="FZ39" s="3"/>
      <c r="GA39" s="280" t="str">
        <f>IF(GB39="","",VLOOKUP(GB39,リスト!$BZ$5:$CA$6,2,FALSE))</f>
        <v/>
      </c>
      <c r="GB39" s="13"/>
      <c r="GC39" s="281" t="str">
        <f>IF(GD39="","",VLOOKUP(GD39,リスト!$CB$5:$CC$6,2,FALSE))</f>
        <v/>
      </c>
      <c r="GD39" s="13"/>
      <c r="GE39" s="13"/>
      <c r="GF39" s="13"/>
      <c r="GG39" s="75"/>
      <c r="GH39" s="281" t="str">
        <f t="shared" si="9"/>
        <v/>
      </c>
      <c r="GI39" s="128"/>
      <c r="GJ39" s="281" t="str">
        <f>IF(GK39="","",VLOOKUP(GK39,リスト!$CD$5:$CE$6,2,FALSE))</f>
        <v/>
      </c>
      <c r="GK39" s="13"/>
      <c r="GL39" s="281" t="str">
        <f>IF(GM39="","",VLOOKUP(GM39,リスト!$CF$5:$CG$5,2,FALSE))</f>
        <v/>
      </c>
      <c r="GM39" s="26"/>
      <c r="GN39" s="280" t="str">
        <f>IF(GO39="","",VLOOKUP(GO39,リスト!$CH$5:$CI$5,2,FALSE))</f>
        <v/>
      </c>
      <c r="GO39" s="284"/>
      <c r="GP39" s="284"/>
      <c r="GQ39" s="284"/>
      <c r="GR39" s="284"/>
      <c r="GS39" s="284"/>
      <c r="GT39" s="284"/>
      <c r="GU39" s="284"/>
      <c r="GV39" s="284"/>
      <c r="GW39" s="284"/>
      <c r="GX39" s="285"/>
    </row>
    <row r="40" spans="2:206" s="177" customFormat="1" ht="24.75" hidden="1" customHeight="1" outlineLevel="1">
      <c r="B40" s="286" t="str">
        <f>IF(明細!B34="","",明細!B34)</f>
        <v/>
      </c>
      <c r="C40" s="287" t="str">
        <f>IF(明細!C34="","",明細!C34)</f>
        <v/>
      </c>
      <c r="D40" s="265" t="str">
        <f>IF(明細!D34="","",明細!D34)</f>
        <v/>
      </c>
      <c r="E40" s="265" t="str">
        <f>IF(明細!E34="","",明細!E34)</f>
        <v/>
      </c>
      <c r="F40" s="265" t="str">
        <f>IF(明細!F34="","",明細!F34)</f>
        <v/>
      </c>
      <c r="G40" s="265" t="str">
        <f>IF(明細!G34="","",明細!G34)</f>
        <v/>
      </c>
      <c r="H40" s="265" t="str">
        <f>IF(明細!H34="","",明細!H34)</f>
        <v/>
      </c>
      <c r="I40" s="265" t="str">
        <f>IF(明細!I34="","",明細!I34)</f>
        <v/>
      </c>
      <c r="J40" s="265" t="str">
        <f>IF(明細!J34="","",明細!J34)</f>
        <v/>
      </c>
      <c r="K40" s="265" t="str">
        <f>IF(明細!K34="","",明細!K34)</f>
        <v/>
      </c>
      <c r="L40" s="265" t="str">
        <f>IF(明細!L34="","",明細!L34)</f>
        <v/>
      </c>
      <c r="M40" s="265" t="str">
        <f>IF(明細!M34="","",明細!M34)</f>
        <v/>
      </c>
      <c r="N40" s="265" t="str">
        <f>IF(明細!N34="","",明細!N34)</f>
        <v/>
      </c>
      <c r="O40" s="265" t="str">
        <f>IF(明細!O34="","",明細!O34)</f>
        <v/>
      </c>
      <c r="P40" s="265" t="str">
        <f>IF(明細!P34="","",明細!P34)</f>
        <v/>
      </c>
      <c r="Q40" s="265" t="str">
        <f>IF(明細!Q34="","",明細!Q34)</f>
        <v/>
      </c>
      <c r="R40" s="289" t="str">
        <f>IF(明細!R34="","",明細!R34)</f>
        <v/>
      </c>
      <c r="S40" s="291" t="str">
        <f>IF(明細!S34="","",明細!S34)</f>
        <v/>
      </c>
      <c r="T40" s="291" t="str">
        <f>IF(明細!T34="","",明細!T34)</f>
        <v/>
      </c>
      <c r="U40" s="291" t="str">
        <f>IF(明細!U34="","",明細!U34)</f>
        <v/>
      </c>
      <c r="V40" s="292" t="str">
        <f>IF(明細!V34="","",明細!V34)</f>
        <v>個</v>
      </c>
      <c r="W40" s="292" t="str">
        <f>IF(明細!W34="","",明細!W34)</f>
        <v/>
      </c>
      <c r="X40" s="293" t="str">
        <f>IF(明細!X34="","",明細!X34)</f>
        <v/>
      </c>
      <c r="Y40" s="134" t="str">
        <f>IF(明細!Y34="","",明細!Y34)</f>
        <v/>
      </c>
      <c r="Z40" s="135" t="str">
        <f>IF(明細!Z34="","",明細!Z34)</f>
        <v/>
      </c>
      <c r="AA40" s="134" t="str">
        <f>IF(明細!AA34="","",明細!AA34)</f>
        <v/>
      </c>
      <c r="AB40" s="303" t="str">
        <f>IF(明細!AB34="","",明細!AB34)</f>
        <v/>
      </c>
      <c r="AC40" s="134" t="str">
        <f>IF(明細!AC34="","",明細!AC34)</f>
        <v/>
      </c>
      <c r="AD40" s="183" t="str">
        <f>IF(明細!AD34="","",明細!AD34)</f>
        <v/>
      </c>
      <c r="AE40" s="184">
        <f>IF(明細!AE34="","",明細!AE34)</f>
        <v>0.1</v>
      </c>
      <c r="AF40" s="185" t="str">
        <f>IF(明細!AF34="","",明細!AF34)</f>
        <v/>
      </c>
      <c r="AG40" s="186" t="str">
        <f>IF(明細!AG34="","",明細!AG34)</f>
        <v/>
      </c>
      <c r="AH40" s="186" t="str">
        <f>IF(明細!AH34="","",明細!AH34)</f>
        <v/>
      </c>
      <c r="AI40" s="187" t="str">
        <f>IF(明細!AI34="","",明細!AI34)</f>
        <v/>
      </c>
      <c r="AJ40" s="296" t="str">
        <f>IF(明細!AJ34="","",明細!AJ34)</f>
        <v/>
      </c>
      <c r="AK40" s="297" t="str">
        <f>IF(明細!AK34="","",明細!AK34)</f>
        <v/>
      </c>
      <c r="AL40" s="298" t="str">
        <f>IF(明細!AL34="","",明細!AL34)</f>
        <v/>
      </c>
      <c r="AM40" s="299" t="str">
        <f>IF(明細!AM34="","",明細!AM34)</f>
        <v/>
      </c>
      <c r="AN40" s="300" t="str">
        <f>IF(明細!AN34="","",明細!AN34)</f>
        <v/>
      </c>
      <c r="AO40" s="300" t="str">
        <f>IF(明細!AO34="","",明細!AO34)</f>
        <v/>
      </c>
      <c r="AP40" s="300" t="str">
        <f>IF(明細!AP34="","",明細!AP34)</f>
        <v/>
      </c>
      <c r="AQ40" s="301" t="str">
        <f>IF(明細!AQ34="","",明細!AQ34)</f>
        <v/>
      </c>
      <c r="AR40" s="302" t="str">
        <f>IF(明細!AR34="","",明細!AR34)</f>
        <v/>
      </c>
      <c r="AU40" s="360"/>
      <c r="AV40" s="368"/>
      <c r="AW40" s="446" t="str">
        <f>IF(明細!AV34="","",明細!AV34)</f>
        <v/>
      </c>
      <c r="AX40" s="419" t="str">
        <f>IF(明細!AT34="","",明細!AT34)</f>
        <v/>
      </c>
      <c r="AY40" s="280" t="str">
        <f>IF($AX40="","",VLOOKUP($AX40,リスト!$CL:$CM,2,FALSE))</f>
        <v/>
      </c>
      <c r="AZ40" s="3"/>
      <c r="BA40" s="280" t="str">
        <f>IF(BB40="","",VLOOKUP(BB40,リスト!$K:$L,2,FALSE))</f>
        <v/>
      </c>
      <c r="BB40" s="3"/>
      <c r="BC40" s="3"/>
      <c r="BD40" s="87"/>
      <c r="BE40" s="280" t="str">
        <f>IF(BF40="","",VLOOKUP(BF40,リスト!$I:$J,2,FALSE))</f>
        <v/>
      </c>
      <c r="BF40" s="3"/>
      <c r="BG40" s="280" t="str">
        <f>IF(BH40="","",VLOOKUP(BH40,リスト!$M:$N,2,FALSE))</f>
        <v/>
      </c>
      <c r="BH40" s="282"/>
      <c r="BI40" s="280" t="str">
        <f>IF(BJ40="","",VLOOKUP(BJ40,リスト!$O:$P,2,FALSE))</f>
        <v/>
      </c>
      <c r="BJ40" s="24"/>
      <c r="BM40" s="451" t="str">
        <f>IF(明細!AV34="","",明細!AV34)</f>
        <v/>
      </c>
      <c r="BN40" s="453" t="str">
        <f>IF(明細!AT34="","",明細!AT34)</f>
        <v/>
      </c>
      <c r="BO40" s="280" t="str">
        <f>IF($BN40="","",VLOOKUP($BN40,リスト!$CL:$CM,2,FALSE))</f>
        <v/>
      </c>
      <c r="BP40" s="280" t="str">
        <f>IF(BQ40="","",VLOOKUP(BQ40,リスト!$K$5:$L$7,2,FALSE))</f>
        <v/>
      </c>
      <c r="BQ40" s="13"/>
      <c r="BR40" s="13"/>
      <c r="BS40" s="47"/>
      <c r="BT40" s="280" t="str">
        <f>IF(BU40="","",VLOOKUP(BU40,リスト!I31:J49,2,FALSE))</f>
        <v/>
      </c>
      <c r="BU40" s="13"/>
      <c r="BV40" s="13"/>
      <c r="BW40" s="282"/>
      <c r="BX40" s="282"/>
      <c r="BY40" s="280" t="str">
        <f>IF(BZ40="","",VLOOKUP(BZ40,リスト!$S$5:$T$6,2,FALSE))</f>
        <v/>
      </c>
      <c r="BZ40" s="3"/>
      <c r="CA40" s="3"/>
      <c r="CB40" s="81"/>
      <c r="CC40" s="280" t="str">
        <f t="shared" si="3"/>
        <v/>
      </c>
      <c r="CD40" s="83"/>
      <c r="CE40" s="83"/>
      <c r="CF40" s="83"/>
      <c r="CG40" s="83"/>
      <c r="CH40" s="282" t="str">
        <f t="shared" si="4"/>
        <v/>
      </c>
      <c r="CI40" s="83"/>
      <c r="CJ40" s="280" t="str">
        <f t="shared" si="5"/>
        <v/>
      </c>
      <c r="CK40" s="87"/>
      <c r="CL40" s="78"/>
      <c r="CM40" s="83"/>
      <c r="CN40" s="83"/>
      <c r="CO40" s="83"/>
      <c r="CP40" s="280" t="str">
        <f t="shared" si="10"/>
        <v/>
      </c>
      <c r="CQ40" s="81"/>
      <c r="CR40" s="280" t="str">
        <f t="shared" si="11"/>
        <v/>
      </c>
      <c r="CS40" s="3"/>
      <c r="CT40" s="3"/>
      <c r="CU40" s="280" t="str">
        <f>IF(CV40="","",VLOOKUP(CV40,リスト!$V$5:$W$6,2,FALSE))</f>
        <v/>
      </c>
      <c r="CV40" s="3"/>
      <c r="CW40" s="280" t="str">
        <f>IF(CX40="","",VLOOKUP(CX40,リスト!$X$5:$Y$6,2,FALSE))</f>
        <v/>
      </c>
      <c r="CX40" s="3"/>
      <c r="CY40" s="77"/>
      <c r="CZ40" s="77"/>
      <c r="DA40" s="75"/>
      <c r="DB40" s="75"/>
      <c r="DC40" s="75"/>
      <c r="DD40" s="75"/>
      <c r="DE40" s="280" t="str">
        <f>IF(DF40="","",VLOOKUP(DF40,リスト!$Z$5:$AA$10,2,FALSE))</f>
        <v/>
      </c>
      <c r="DF40" s="3"/>
      <c r="DG40" s="280" t="str">
        <f>IF(DH40="","",VLOOKUP(DH40,リスト!$AB$5:$AC$12,2,FALSE))</f>
        <v/>
      </c>
      <c r="DH40" s="63"/>
      <c r="DI40" s="280" t="str">
        <f>IF(DJ40="","",VLOOKUP(DJ40,リスト!$AD$5:$AE$7,2,FALSE))</f>
        <v/>
      </c>
      <c r="DJ40" s="3"/>
      <c r="DK40" s="280" t="str">
        <f>IF(DL40="","",VLOOKUP(DL40,リスト!$AF$5:$AG$10,2,FALSE))</f>
        <v/>
      </c>
      <c r="DL40" s="3"/>
      <c r="DM40" s="280" t="str">
        <f>IF(DN40="","",VLOOKUP(DN40,リスト!$AH$5:$AI$6,2,FALSE))</f>
        <v/>
      </c>
      <c r="DN40" s="3"/>
      <c r="DO40" s="280" t="str">
        <f>IF(DP40="","",VLOOKUP(DP40,リスト!$AJ$5:$AK$6,2,FALSE))</f>
        <v/>
      </c>
      <c r="DP40" s="3"/>
      <c r="DQ40" s="280" t="str">
        <f>IF(DR40="","",VLOOKUP(DR40,リスト!$AL$5:$AM$7,2,FALSE))</f>
        <v/>
      </c>
      <c r="DR40" s="3"/>
      <c r="DS40" s="13"/>
      <c r="DT40" s="85"/>
      <c r="DU40" s="85"/>
      <c r="DV40" s="281" t="str">
        <f>IF(DW40="","",VLOOKUP(DW40,リスト!$AN$5:$AO$6,2,FALSE))</f>
        <v/>
      </c>
      <c r="DW40" s="13"/>
      <c r="DX40" s="341"/>
      <c r="DY40" s="345"/>
      <c r="DZ40" s="341"/>
      <c r="EA40" s="345"/>
      <c r="EB40" s="280" t="str">
        <f>IF(EC40="","",VLOOKUP(EC40,リスト!$AW$5:$AX$8,2,FALSE))</f>
        <v/>
      </c>
      <c r="EC40" s="3"/>
      <c r="ED40" s="85"/>
      <c r="EE40" s="280" t="str">
        <f>IF(EF40="","",VLOOKUP(EF40,リスト!$AY$5:$AZ$10,2,FALSE))</f>
        <v/>
      </c>
      <c r="EF40" s="3"/>
      <c r="EG40" s="280" t="str">
        <f>IF(EH40="","",VLOOKUP(EH40,リスト!$BA$5:$BB$10,2,FALSE))</f>
        <v/>
      </c>
      <c r="EH40" s="3"/>
      <c r="EI40" s="280" t="str">
        <f>IF(EJ40="","",VLOOKUP(EJ40,リスト!$BC$5:$BD$10,2,FALSE))</f>
        <v/>
      </c>
      <c r="EJ40" s="3"/>
      <c r="EK40" s="280" t="str">
        <f>IF(EL40="","",VLOOKUP(EL40,リスト!$BE$5:$BF$10,2,FALSE))</f>
        <v/>
      </c>
      <c r="EL40" s="3"/>
      <c r="EM40" s="78"/>
      <c r="EN40" s="73"/>
      <c r="EO40" s="73"/>
      <c r="EP40" s="13"/>
      <c r="EQ40" s="13"/>
      <c r="ER40" s="280" t="str">
        <f>IF(ES40="","",VLOOKUP(ES40,リスト!$BG$5:$BH$10,2,FALSE))</f>
        <v/>
      </c>
      <c r="ES40" s="13"/>
      <c r="ET40" s="13"/>
      <c r="EU40" s="13"/>
      <c r="EV40" s="13"/>
      <c r="EW40" s="13"/>
      <c r="EX40" s="81"/>
      <c r="EY40" s="81"/>
      <c r="EZ40" s="26"/>
      <c r="FA40" s="281" t="str">
        <f>IF($EZ40="","",INDEX(リスト!$BI$5:$BJ$40,MATCH($EZ40,リスト!$BJ$5:$BJ$40,0),1))</f>
        <v/>
      </c>
      <c r="FB40" s="280" t="str">
        <f>IF(FC40="","",VLOOKUP(FC40,リスト!$BK:$BL,2,FALSE))</f>
        <v/>
      </c>
      <c r="FC40" s="13"/>
      <c r="FD40" s="331"/>
      <c r="FE40" s="3"/>
      <c r="FF40" s="280" t="str">
        <f>IF(FG40="","",VLOOKUP(FG40,リスト!$BO$5:$BP$6,2,FALSE))</f>
        <v/>
      </c>
      <c r="FG40" s="3"/>
      <c r="FH40" s="280" t="str">
        <f>IF(FI40="","",VLOOKUP(FI40,リスト!$BQ$5:$BR$8,2,FALSE))</f>
        <v/>
      </c>
      <c r="FI40" s="3"/>
      <c r="FJ40" s="282"/>
      <c r="FK40" s="280" t="str">
        <f>IF(FL40="","",VLOOKUP(FL40,リスト!$BS$5:$BT$6,2,FALSE))</f>
        <v/>
      </c>
      <c r="FL40" s="63"/>
      <c r="FM40" s="13"/>
      <c r="FN40" s="13"/>
      <c r="FO40" s="13"/>
      <c r="FP40" s="283" t="str">
        <f t="shared" si="6"/>
        <v/>
      </c>
      <c r="FQ40" s="283" t="str">
        <f t="shared" si="6"/>
        <v/>
      </c>
      <c r="FR40" s="13"/>
      <c r="FS40" s="85"/>
      <c r="FT40" s="85"/>
      <c r="FU40" s="281" t="str">
        <f t="shared" si="7"/>
        <v/>
      </c>
      <c r="FV40" s="280" t="str">
        <f>IF(FW40="","",VLOOKUP(FW40,リスト!$BV$5:$BW$10,2,FALSE))</f>
        <v/>
      </c>
      <c r="FW40" s="26"/>
      <c r="FX40" s="282" t="str">
        <f t="shared" si="8"/>
        <v/>
      </c>
      <c r="FY40" s="280" t="str">
        <f>IF(FZ40="","",VLOOKUP(FZ40,リスト!$BX$5:$BY$6,2,FALSE))</f>
        <v/>
      </c>
      <c r="FZ40" s="3"/>
      <c r="GA40" s="280" t="str">
        <f>IF(GB40="","",VLOOKUP(GB40,リスト!$BZ$5:$CA$6,2,FALSE))</f>
        <v/>
      </c>
      <c r="GB40" s="13"/>
      <c r="GC40" s="281" t="str">
        <f>IF(GD40="","",VLOOKUP(GD40,リスト!$CB$5:$CC$6,2,FALSE))</f>
        <v/>
      </c>
      <c r="GD40" s="13"/>
      <c r="GE40" s="13"/>
      <c r="GF40" s="13"/>
      <c r="GG40" s="75"/>
      <c r="GH40" s="281" t="str">
        <f t="shared" si="9"/>
        <v/>
      </c>
      <c r="GI40" s="128"/>
      <c r="GJ40" s="281" t="str">
        <f>IF(GK40="","",VLOOKUP(GK40,リスト!$CD$5:$CE$6,2,FALSE))</f>
        <v/>
      </c>
      <c r="GK40" s="13"/>
      <c r="GL40" s="281" t="str">
        <f>IF(GM40="","",VLOOKUP(GM40,リスト!$CF$5:$CG$5,2,FALSE))</f>
        <v/>
      </c>
      <c r="GM40" s="26"/>
      <c r="GN40" s="280" t="str">
        <f>IF(GO40="","",VLOOKUP(GO40,リスト!$CH$5:$CI$5,2,FALSE))</f>
        <v/>
      </c>
      <c r="GO40" s="284"/>
      <c r="GP40" s="284"/>
      <c r="GQ40" s="284"/>
      <c r="GR40" s="284"/>
      <c r="GS40" s="284"/>
      <c r="GT40" s="284"/>
      <c r="GU40" s="284"/>
      <c r="GV40" s="284"/>
      <c r="GW40" s="284"/>
      <c r="GX40" s="285"/>
    </row>
    <row r="41" spans="2:206" s="177" customFormat="1" ht="24.75" hidden="1" customHeight="1" outlineLevel="1">
      <c r="B41" s="286" t="str">
        <f>IF(明細!B35="","",明細!B35)</f>
        <v/>
      </c>
      <c r="C41" s="287" t="str">
        <f>IF(明細!C35="","",明細!C35)</f>
        <v/>
      </c>
      <c r="D41" s="265" t="str">
        <f>IF(明細!D35="","",明細!D35)</f>
        <v/>
      </c>
      <c r="E41" s="265" t="str">
        <f>IF(明細!E35="","",明細!E35)</f>
        <v/>
      </c>
      <c r="F41" s="265" t="str">
        <f>IF(明細!F35="","",明細!F35)</f>
        <v/>
      </c>
      <c r="G41" s="265" t="str">
        <f>IF(明細!G35="","",明細!G35)</f>
        <v/>
      </c>
      <c r="H41" s="265" t="str">
        <f>IF(明細!H35="","",明細!H35)</f>
        <v/>
      </c>
      <c r="I41" s="265" t="str">
        <f>IF(明細!I35="","",明細!I35)</f>
        <v/>
      </c>
      <c r="J41" s="265" t="str">
        <f>IF(明細!J35="","",明細!J35)</f>
        <v/>
      </c>
      <c r="K41" s="265" t="str">
        <f>IF(明細!K35="","",明細!K35)</f>
        <v/>
      </c>
      <c r="L41" s="265" t="str">
        <f>IF(明細!L35="","",明細!L35)</f>
        <v/>
      </c>
      <c r="M41" s="265" t="str">
        <f>IF(明細!M35="","",明細!M35)</f>
        <v/>
      </c>
      <c r="N41" s="265" t="str">
        <f>IF(明細!N35="","",明細!N35)</f>
        <v/>
      </c>
      <c r="O41" s="265" t="str">
        <f>IF(明細!O35="","",明細!O35)</f>
        <v/>
      </c>
      <c r="P41" s="265" t="str">
        <f>IF(明細!P35="","",明細!P35)</f>
        <v/>
      </c>
      <c r="Q41" s="265" t="str">
        <f>IF(明細!Q35="","",明細!Q35)</f>
        <v/>
      </c>
      <c r="R41" s="289" t="str">
        <f>IF(明細!R35="","",明細!R35)</f>
        <v/>
      </c>
      <c r="S41" s="291" t="str">
        <f>IF(明細!S35="","",明細!S35)</f>
        <v/>
      </c>
      <c r="T41" s="291" t="str">
        <f>IF(明細!T35="","",明細!T35)</f>
        <v/>
      </c>
      <c r="U41" s="291" t="str">
        <f>IF(明細!U35="","",明細!U35)</f>
        <v/>
      </c>
      <c r="V41" s="292" t="str">
        <f>IF(明細!V35="","",明細!V35)</f>
        <v>個</v>
      </c>
      <c r="W41" s="292" t="str">
        <f>IF(明細!W35="","",明細!W35)</f>
        <v/>
      </c>
      <c r="X41" s="293" t="str">
        <f>IF(明細!X35="","",明細!X35)</f>
        <v/>
      </c>
      <c r="Y41" s="134" t="str">
        <f>IF(明細!Y35="","",明細!Y35)</f>
        <v/>
      </c>
      <c r="Z41" s="135" t="str">
        <f>IF(明細!Z35="","",明細!Z35)</f>
        <v/>
      </c>
      <c r="AA41" s="134" t="str">
        <f>IF(明細!AA35="","",明細!AA35)</f>
        <v/>
      </c>
      <c r="AB41" s="303" t="str">
        <f>IF(明細!AB35="","",明細!AB35)</f>
        <v/>
      </c>
      <c r="AC41" s="134" t="str">
        <f>IF(明細!AC35="","",明細!AC35)</f>
        <v/>
      </c>
      <c r="AD41" s="183" t="str">
        <f>IF(明細!AD35="","",明細!AD35)</f>
        <v/>
      </c>
      <c r="AE41" s="184">
        <f>IF(明細!AE35="","",明細!AE35)</f>
        <v>0.1</v>
      </c>
      <c r="AF41" s="185" t="str">
        <f>IF(明細!AF35="","",明細!AF35)</f>
        <v/>
      </c>
      <c r="AG41" s="186" t="str">
        <f>IF(明細!AG35="","",明細!AG35)</f>
        <v/>
      </c>
      <c r="AH41" s="186" t="str">
        <f>IF(明細!AH35="","",明細!AH35)</f>
        <v/>
      </c>
      <c r="AI41" s="187" t="str">
        <f>IF(明細!AI35="","",明細!AI35)</f>
        <v/>
      </c>
      <c r="AJ41" s="296" t="str">
        <f>IF(明細!AJ35="","",明細!AJ35)</f>
        <v/>
      </c>
      <c r="AK41" s="297" t="str">
        <f>IF(明細!AK35="","",明細!AK35)</f>
        <v/>
      </c>
      <c r="AL41" s="298" t="str">
        <f>IF(明細!AL35="","",明細!AL35)</f>
        <v/>
      </c>
      <c r="AM41" s="299" t="str">
        <f>IF(明細!AM35="","",明細!AM35)</f>
        <v/>
      </c>
      <c r="AN41" s="300" t="str">
        <f>IF(明細!AN35="","",明細!AN35)</f>
        <v/>
      </c>
      <c r="AO41" s="300" t="str">
        <f>IF(明細!AO35="","",明細!AO35)</f>
        <v/>
      </c>
      <c r="AP41" s="300" t="str">
        <f>IF(明細!AP35="","",明細!AP35)</f>
        <v/>
      </c>
      <c r="AQ41" s="301" t="str">
        <f>IF(明細!AQ35="","",明細!AQ35)</f>
        <v/>
      </c>
      <c r="AR41" s="302" t="str">
        <f>IF(明細!AR35="","",明細!AR35)</f>
        <v/>
      </c>
      <c r="AU41" s="360"/>
      <c r="AV41" s="368"/>
      <c r="AW41" s="446" t="str">
        <f>IF(明細!AV35="","",明細!AV35)</f>
        <v/>
      </c>
      <c r="AX41" s="419" t="str">
        <f>IF(明細!AT35="","",明細!AT35)</f>
        <v/>
      </c>
      <c r="AY41" s="280" t="str">
        <f>IF($AX41="","",VLOOKUP($AX41,リスト!$CL:$CM,2,FALSE))</f>
        <v/>
      </c>
      <c r="AZ41" s="3"/>
      <c r="BA41" s="280" t="str">
        <f>IF(BB41="","",VLOOKUP(BB41,リスト!$K:$L,2,FALSE))</f>
        <v/>
      </c>
      <c r="BB41" s="3"/>
      <c r="BC41" s="3"/>
      <c r="BD41" s="87"/>
      <c r="BE41" s="280" t="str">
        <f>IF(BF41="","",VLOOKUP(BF41,リスト!$I:$J,2,FALSE))</f>
        <v/>
      </c>
      <c r="BF41" s="3"/>
      <c r="BG41" s="280" t="str">
        <f>IF(BH41="","",VLOOKUP(BH41,リスト!$M:$N,2,FALSE))</f>
        <v/>
      </c>
      <c r="BH41" s="282"/>
      <c r="BI41" s="280" t="str">
        <f>IF(BJ41="","",VLOOKUP(BJ41,リスト!$O:$P,2,FALSE))</f>
        <v/>
      </c>
      <c r="BJ41" s="24"/>
      <c r="BM41" s="451" t="str">
        <f>IF(明細!AV35="","",明細!AV35)</f>
        <v/>
      </c>
      <c r="BN41" s="453" t="str">
        <f>IF(明細!AT35="","",明細!AT35)</f>
        <v/>
      </c>
      <c r="BO41" s="280" t="str">
        <f>IF($BN41="","",VLOOKUP($BN41,リスト!$CL:$CM,2,FALSE))</f>
        <v/>
      </c>
      <c r="BP41" s="280" t="str">
        <f>IF(BQ41="","",VLOOKUP(BQ41,リスト!$K$5:$L$7,2,FALSE))</f>
        <v/>
      </c>
      <c r="BQ41" s="13"/>
      <c r="BR41" s="13"/>
      <c r="BS41" s="47"/>
      <c r="BT41" s="280" t="str">
        <f>IF(BU41="","",VLOOKUP(BU41,リスト!I32:J50,2,FALSE))</f>
        <v/>
      </c>
      <c r="BU41" s="13"/>
      <c r="BV41" s="13"/>
      <c r="BW41" s="282"/>
      <c r="BX41" s="282"/>
      <c r="BY41" s="280" t="str">
        <f>IF(BZ41="","",VLOOKUP(BZ41,リスト!$S$5:$T$6,2,FALSE))</f>
        <v/>
      </c>
      <c r="BZ41" s="3"/>
      <c r="CA41" s="3"/>
      <c r="CB41" s="81"/>
      <c r="CC41" s="280" t="str">
        <f t="shared" si="3"/>
        <v/>
      </c>
      <c r="CD41" s="83"/>
      <c r="CE41" s="83"/>
      <c r="CF41" s="83"/>
      <c r="CG41" s="83"/>
      <c r="CH41" s="282" t="str">
        <f t="shared" si="4"/>
        <v/>
      </c>
      <c r="CI41" s="83"/>
      <c r="CJ41" s="280" t="str">
        <f t="shared" si="5"/>
        <v/>
      </c>
      <c r="CK41" s="87"/>
      <c r="CL41" s="78"/>
      <c r="CM41" s="83"/>
      <c r="CN41" s="83"/>
      <c r="CO41" s="83"/>
      <c r="CP41" s="280" t="str">
        <f t="shared" si="10"/>
        <v/>
      </c>
      <c r="CQ41" s="81"/>
      <c r="CR41" s="280" t="str">
        <f t="shared" si="11"/>
        <v/>
      </c>
      <c r="CS41" s="3"/>
      <c r="CT41" s="3"/>
      <c r="CU41" s="280" t="str">
        <f>IF(CV41="","",VLOOKUP(CV41,リスト!$V$5:$W$6,2,FALSE))</f>
        <v/>
      </c>
      <c r="CV41" s="3"/>
      <c r="CW41" s="280" t="str">
        <f>IF(CX41="","",VLOOKUP(CX41,リスト!$X$5:$Y$6,2,FALSE))</f>
        <v/>
      </c>
      <c r="CX41" s="3"/>
      <c r="CY41" s="77"/>
      <c r="CZ41" s="77"/>
      <c r="DA41" s="75"/>
      <c r="DB41" s="75"/>
      <c r="DC41" s="75"/>
      <c r="DD41" s="75"/>
      <c r="DE41" s="280" t="str">
        <f>IF(DF41="","",VLOOKUP(DF41,リスト!$Z$5:$AA$10,2,FALSE))</f>
        <v/>
      </c>
      <c r="DF41" s="3"/>
      <c r="DG41" s="280" t="str">
        <f>IF(DH41="","",VLOOKUP(DH41,リスト!$AB$5:$AC$12,2,FALSE))</f>
        <v/>
      </c>
      <c r="DH41" s="63"/>
      <c r="DI41" s="280" t="str">
        <f>IF(DJ41="","",VLOOKUP(DJ41,リスト!$AD$5:$AE$7,2,FALSE))</f>
        <v/>
      </c>
      <c r="DJ41" s="3"/>
      <c r="DK41" s="280" t="str">
        <f>IF(DL41="","",VLOOKUP(DL41,リスト!$AF$5:$AG$10,2,FALSE))</f>
        <v/>
      </c>
      <c r="DL41" s="3"/>
      <c r="DM41" s="280" t="str">
        <f>IF(DN41="","",VLOOKUP(DN41,リスト!$AH$5:$AI$6,2,FALSE))</f>
        <v/>
      </c>
      <c r="DN41" s="3"/>
      <c r="DO41" s="280" t="str">
        <f>IF(DP41="","",VLOOKUP(DP41,リスト!$AJ$5:$AK$6,2,FALSE))</f>
        <v/>
      </c>
      <c r="DP41" s="3"/>
      <c r="DQ41" s="280" t="str">
        <f>IF(DR41="","",VLOOKUP(DR41,リスト!$AL$5:$AM$7,2,FALSE))</f>
        <v/>
      </c>
      <c r="DR41" s="3"/>
      <c r="DS41" s="13"/>
      <c r="DT41" s="85"/>
      <c r="DU41" s="85"/>
      <c r="DV41" s="281" t="str">
        <f>IF(DW41="","",VLOOKUP(DW41,リスト!$AN$5:$AO$6,2,FALSE))</f>
        <v/>
      </c>
      <c r="DW41" s="13"/>
      <c r="DX41" s="341"/>
      <c r="DY41" s="345"/>
      <c r="DZ41" s="341"/>
      <c r="EA41" s="345"/>
      <c r="EB41" s="280" t="str">
        <f>IF(EC41="","",VLOOKUP(EC41,リスト!$AW$5:$AX$8,2,FALSE))</f>
        <v/>
      </c>
      <c r="EC41" s="3"/>
      <c r="ED41" s="85"/>
      <c r="EE41" s="280" t="str">
        <f>IF(EF41="","",VLOOKUP(EF41,リスト!$AY$5:$AZ$10,2,FALSE))</f>
        <v/>
      </c>
      <c r="EF41" s="3"/>
      <c r="EG41" s="280" t="str">
        <f>IF(EH41="","",VLOOKUP(EH41,リスト!$BA$5:$BB$10,2,FALSE))</f>
        <v/>
      </c>
      <c r="EH41" s="3"/>
      <c r="EI41" s="280" t="str">
        <f>IF(EJ41="","",VLOOKUP(EJ41,リスト!$BC$5:$BD$10,2,FALSE))</f>
        <v/>
      </c>
      <c r="EJ41" s="3"/>
      <c r="EK41" s="280" t="str">
        <f>IF(EL41="","",VLOOKUP(EL41,リスト!$BE$5:$BF$10,2,FALSE))</f>
        <v/>
      </c>
      <c r="EL41" s="3"/>
      <c r="EM41" s="78"/>
      <c r="EN41" s="73"/>
      <c r="EO41" s="73"/>
      <c r="EP41" s="13"/>
      <c r="EQ41" s="13"/>
      <c r="ER41" s="280" t="str">
        <f>IF(ES41="","",VLOOKUP(ES41,リスト!$BG$5:$BH$10,2,FALSE))</f>
        <v/>
      </c>
      <c r="ES41" s="13"/>
      <c r="ET41" s="13"/>
      <c r="EU41" s="13"/>
      <c r="EV41" s="13"/>
      <c r="EW41" s="13"/>
      <c r="EX41" s="81"/>
      <c r="EY41" s="81"/>
      <c r="EZ41" s="26"/>
      <c r="FA41" s="281" t="str">
        <f>IF($EZ41="","",INDEX(リスト!$BI$5:$BJ$40,MATCH($EZ41,リスト!$BJ$5:$BJ$40,0),1))</f>
        <v/>
      </c>
      <c r="FB41" s="280" t="str">
        <f>IF(FC41="","",VLOOKUP(FC41,リスト!$BK:$BL,2,FALSE))</f>
        <v/>
      </c>
      <c r="FC41" s="13"/>
      <c r="FD41" s="331"/>
      <c r="FE41" s="3"/>
      <c r="FF41" s="280" t="str">
        <f>IF(FG41="","",VLOOKUP(FG41,リスト!$BO$5:$BP$6,2,FALSE))</f>
        <v/>
      </c>
      <c r="FG41" s="3"/>
      <c r="FH41" s="280" t="str">
        <f>IF(FI41="","",VLOOKUP(FI41,リスト!$BQ$5:$BR$8,2,FALSE))</f>
        <v/>
      </c>
      <c r="FI41" s="3"/>
      <c r="FJ41" s="282"/>
      <c r="FK41" s="280" t="str">
        <f>IF(FL41="","",VLOOKUP(FL41,リスト!$BS$5:$BT$6,2,FALSE))</f>
        <v/>
      </c>
      <c r="FL41" s="63"/>
      <c r="FM41" s="13"/>
      <c r="FN41" s="13"/>
      <c r="FO41" s="13"/>
      <c r="FP41" s="283" t="str">
        <f t="shared" si="6"/>
        <v/>
      </c>
      <c r="FQ41" s="283" t="str">
        <f t="shared" si="6"/>
        <v/>
      </c>
      <c r="FR41" s="13"/>
      <c r="FS41" s="85"/>
      <c r="FT41" s="85"/>
      <c r="FU41" s="281" t="str">
        <f t="shared" si="7"/>
        <v/>
      </c>
      <c r="FV41" s="280" t="str">
        <f>IF(FW41="","",VLOOKUP(FW41,リスト!$BV$5:$BW$10,2,FALSE))</f>
        <v/>
      </c>
      <c r="FW41" s="26"/>
      <c r="FX41" s="282" t="str">
        <f t="shared" si="8"/>
        <v/>
      </c>
      <c r="FY41" s="280" t="str">
        <f>IF(FZ41="","",VLOOKUP(FZ41,リスト!$BX$5:$BY$6,2,FALSE))</f>
        <v/>
      </c>
      <c r="FZ41" s="3"/>
      <c r="GA41" s="280" t="str">
        <f>IF(GB41="","",VLOOKUP(GB41,リスト!$BZ$5:$CA$6,2,FALSE))</f>
        <v/>
      </c>
      <c r="GB41" s="13"/>
      <c r="GC41" s="281" t="str">
        <f>IF(GD41="","",VLOOKUP(GD41,リスト!$CB$5:$CC$6,2,FALSE))</f>
        <v/>
      </c>
      <c r="GD41" s="13"/>
      <c r="GE41" s="13"/>
      <c r="GF41" s="13"/>
      <c r="GG41" s="75"/>
      <c r="GH41" s="281" t="str">
        <f t="shared" si="9"/>
        <v/>
      </c>
      <c r="GI41" s="128"/>
      <c r="GJ41" s="281" t="str">
        <f>IF(GK41="","",VLOOKUP(GK41,リスト!$CD$5:$CE$6,2,FALSE))</f>
        <v/>
      </c>
      <c r="GK41" s="13"/>
      <c r="GL41" s="281" t="str">
        <f>IF(GM41="","",VLOOKUP(GM41,リスト!$CF$5:$CG$5,2,FALSE))</f>
        <v/>
      </c>
      <c r="GM41" s="26"/>
      <c r="GN41" s="280" t="str">
        <f>IF(GO41="","",VLOOKUP(GO41,リスト!$CH$5:$CI$5,2,FALSE))</f>
        <v/>
      </c>
      <c r="GO41" s="284"/>
      <c r="GP41" s="284"/>
      <c r="GQ41" s="284"/>
      <c r="GR41" s="284"/>
      <c r="GS41" s="284"/>
      <c r="GT41" s="284"/>
      <c r="GU41" s="284"/>
      <c r="GV41" s="284"/>
      <c r="GW41" s="284"/>
      <c r="GX41" s="285"/>
    </row>
    <row r="42" spans="2:206" s="177" customFormat="1" ht="24.75" hidden="1" customHeight="1" outlineLevel="1">
      <c r="B42" s="286" t="str">
        <f>IF(明細!B36="","",明細!B36)</f>
        <v/>
      </c>
      <c r="C42" s="287" t="str">
        <f>IF(明細!C36="","",明細!C36)</f>
        <v/>
      </c>
      <c r="D42" s="265" t="str">
        <f>IF(明細!D36="","",明細!D36)</f>
        <v/>
      </c>
      <c r="E42" s="265" t="str">
        <f>IF(明細!E36="","",明細!E36)</f>
        <v/>
      </c>
      <c r="F42" s="265" t="str">
        <f>IF(明細!F36="","",明細!F36)</f>
        <v/>
      </c>
      <c r="G42" s="265" t="str">
        <f>IF(明細!G36="","",明細!G36)</f>
        <v/>
      </c>
      <c r="H42" s="265" t="str">
        <f>IF(明細!H36="","",明細!H36)</f>
        <v/>
      </c>
      <c r="I42" s="265" t="str">
        <f>IF(明細!I36="","",明細!I36)</f>
        <v/>
      </c>
      <c r="J42" s="265" t="str">
        <f>IF(明細!J36="","",明細!J36)</f>
        <v/>
      </c>
      <c r="K42" s="265" t="str">
        <f>IF(明細!K36="","",明細!K36)</f>
        <v/>
      </c>
      <c r="L42" s="265" t="str">
        <f>IF(明細!L36="","",明細!L36)</f>
        <v/>
      </c>
      <c r="M42" s="265" t="str">
        <f>IF(明細!M36="","",明細!M36)</f>
        <v/>
      </c>
      <c r="N42" s="265" t="str">
        <f>IF(明細!N36="","",明細!N36)</f>
        <v/>
      </c>
      <c r="O42" s="265" t="str">
        <f>IF(明細!O36="","",明細!O36)</f>
        <v/>
      </c>
      <c r="P42" s="265" t="str">
        <f>IF(明細!P36="","",明細!P36)</f>
        <v/>
      </c>
      <c r="Q42" s="265" t="str">
        <f>IF(明細!Q36="","",明細!Q36)</f>
        <v/>
      </c>
      <c r="R42" s="289" t="str">
        <f>IF(明細!R36="","",明細!R36)</f>
        <v/>
      </c>
      <c r="S42" s="291" t="str">
        <f>IF(明細!S36="","",明細!S36)</f>
        <v/>
      </c>
      <c r="T42" s="291" t="str">
        <f>IF(明細!T36="","",明細!T36)</f>
        <v/>
      </c>
      <c r="U42" s="291" t="str">
        <f>IF(明細!U36="","",明細!U36)</f>
        <v/>
      </c>
      <c r="V42" s="292" t="str">
        <f>IF(明細!V36="","",明細!V36)</f>
        <v>個</v>
      </c>
      <c r="W42" s="292" t="str">
        <f>IF(明細!W36="","",明細!W36)</f>
        <v/>
      </c>
      <c r="X42" s="293" t="str">
        <f>IF(明細!X36="","",明細!X36)</f>
        <v/>
      </c>
      <c r="Y42" s="134" t="str">
        <f>IF(明細!Y36="","",明細!Y36)</f>
        <v/>
      </c>
      <c r="Z42" s="135" t="str">
        <f>IF(明細!Z36="","",明細!Z36)</f>
        <v/>
      </c>
      <c r="AA42" s="134" t="str">
        <f>IF(明細!AA36="","",明細!AA36)</f>
        <v/>
      </c>
      <c r="AB42" s="303" t="str">
        <f>IF(明細!AB36="","",明細!AB36)</f>
        <v/>
      </c>
      <c r="AC42" s="134" t="str">
        <f>IF(明細!AC36="","",明細!AC36)</f>
        <v/>
      </c>
      <c r="AD42" s="183" t="str">
        <f>IF(明細!AD36="","",明細!AD36)</f>
        <v/>
      </c>
      <c r="AE42" s="184">
        <f>IF(明細!AE36="","",明細!AE36)</f>
        <v>0.1</v>
      </c>
      <c r="AF42" s="185" t="str">
        <f>IF(明細!AF36="","",明細!AF36)</f>
        <v/>
      </c>
      <c r="AG42" s="186" t="str">
        <f>IF(明細!AG36="","",明細!AG36)</f>
        <v/>
      </c>
      <c r="AH42" s="186" t="str">
        <f>IF(明細!AH36="","",明細!AH36)</f>
        <v/>
      </c>
      <c r="AI42" s="187" t="str">
        <f>IF(明細!AI36="","",明細!AI36)</f>
        <v/>
      </c>
      <c r="AJ42" s="296" t="str">
        <f>IF(明細!AJ36="","",明細!AJ36)</f>
        <v/>
      </c>
      <c r="AK42" s="297" t="str">
        <f>IF(明細!AK36="","",明細!AK36)</f>
        <v/>
      </c>
      <c r="AL42" s="298" t="str">
        <f>IF(明細!AL36="","",明細!AL36)</f>
        <v/>
      </c>
      <c r="AM42" s="299" t="str">
        <f>IF(明細!AM36="","",明細!AM36)</f>
        <v/>
      </c>
      <c r="AN42" s="300" t="str">
        <f>IF(明細!AN36="","",明細!AN36)</f>
        <v/>
      </c>
      <c r="AO42" s="300" t="str">
        <f>IF(明細!AO36="","",明細!AO36)</f>
        <v/>
      </c>
      <c r="AP42" s="300" t="str">
        <f>IF(明細!AP36="","",明細!AP36)</f>
        <v/>
      </c>
      <c r="AQ42" s="301" t="str">
        <f>IF(明細!AQ36="","",明細!AQ36)</f>
        <v/>
      </c>
      <c r="AR42" s="302" t="str">
        <f>IF(明細!AR36="","",明細!AR36)</f>
        <v/>
      </c>
      <c r="AU42" s="360"/>
      <c r="AV42" s="368"/>
      <c r="AW42" s="446" t="str">
        <f>IF(明細!AV36="","",明細!AV36)</f>
        <v/>
      </c>
      <c r="AX42" s="419" t="str">
        <f>IF(明細!AT36="","",明細!AT36)</f>
        <v/>
      </c>
      <c r="AY42" s="280" t="str">
        <f>IF($AX42="","",VLOOKUP($AX42,リスト!$CL:$CM,2,FALSE))</f>
        <v/>
      </c>
      <c r="AZ42" s="3"/>
      <c r="BA42" s="280" t="str">
        <f>IF(BB42="","",VLOOKUP(BB42,リスト!$K:$L,2,FALSE))</f>
        <v/>
      </c>
      <c r="BB42" s="3"/>
      <c r="BC42" s="3"/>
      <c r="BD42" s="87"/>
      <c r="BE42" s="280" t="str">
        <f>IF(BF42="","",VLOOKUP(BF42,リスト!$I:$J,2,FALSE))</f>
        <v/>
      </c>
      <c r="BF42" s="3"/>
      <c r="BG42" s="280" t="str">
        <f>IF(BH42="","",VLOOKUP(BH42,リスト!$M:$N,2,FALSE))</f>
        <v/>
      </c>
      <c r="BH42" s="282"/>
      <c r="BI42" s="280" t="str">
        <f>IF(BJ42="","",VLOOKUP(BJ42,リスト!$O:$P,2,FALSE))</f>
        <v/>
      </c>
      <c r="BJ42" s="24"/>
      <c r="BM42" s="451" t="str">
        <f>IF(明細!AV36="","",明細!AV36)</f>
        <v/>
      </c>
      <c r="BN42" s="453" t="str">
        <f>IF(明細!AT36="","",明細!AT36)</f>
        <v/>
      </c>
      <c r="BO42" s="280" t="str">
        <f>IF($BN42="","",VLOOKUP($BN42,リスト!$CL:$CM,2,FALSE))</f>
        <v/>
      </c>
      <c r="BP42" s="280" t="str">
        <f>IF(BQ42="","",VLOOKUP(BQ42,リスト!$K$5:$L$7,2,FALSE))</f>
        <v/>
      </c>
      <c r="BQ42" s="13"/>
      <c r="BR42" s="13"/>
      <c r="BS42" s="47"/>
      <c r="BT42" s="280" t="str">
        <f>IF(BU42="","",VLOOKUP(BU42,リスト!I33:J51,2,FALSE))</f>
        <v/>
      </c>
      <c r="BU42" s="13"/>
      <c r="BV42" s="13"/>
      <c r="BW42" s="282"/>
      <c r="BX42" s="282"/>
      <c r="BY42" s="280" t="str">
        <f>IF(BZ42="","",VLOOKUP(BZ42,リスト!$S$5:$T$6,2,FALSE))</f>
        <v/>
      </c>
      <c r="BZ42" s="3"/>
      <c r="CA42" s="3"/>
      <c r="CB42" s="81"/>
      <c r="CC42" s="280" t="str">
        <f t="shared" si="3"/>
        <v/>
      </c>
      <c r="CD42" s="83"/>
      <c r="CE42" s="83"/>
      <c r="CF42" s="83"/>
      <c r="CG42" s="83"/>
      <c r="CH42" s="282" t="str">
        <f t="shared" si="4"/>
        <v/>
      </c>
      <c r="CI42" s="83"/>
      <c r="CJ42" s="280" t="str">
        <f t="shared" si="5"/>
        <v/>
      </c>
      <c r="CK42" s="87"/>
      <c r="CL42" s="78"/>
      <c r="CM42" s="83"/>
      <c r="CN42" s="83"/>
      <c r="CO42" s="83"/>
      <c r="CP42" s="280" t="str">
        <f t="shared" si="10"/>
        <v/>
      </c>
      <c r="CQ42" s="81"/>
      <c r="CR42" s="280" t="str">
        <f t="shared" si="11"/>
        <v/>
      </c>
      <c r="CS42" s="3"/>
      <c r="CT42" s="3"/>
      <c r="CU42" s="280" t="str">
        <f>IF(CV42="","",VLOOKUP(CV42,リスト!$V$5:$W$6,2,FALSE))</f>
        <v/>
      </c>
      <c r="CV42" s="3"/>
      <c r="CW42" s="280" t="str">
        <f>IF(CX42="","",VLOOKUP(CX42,リスト!$X$5:$Y$6,2,FALSE))</f>
        <v/>
      </c>
      <c r="CX42" s="3"/>
      <c r="CY42" s="77"/>
      <c r="CZ42" s="77"/>
      <c r="DA42" s="75"/>
      <c r="DB42" s="75"/>
      <c r="DC42" s="75"/>
      <c r="DD42" s="75"/>
      <c r="DE42" s="280" t="str">
        <f>IF(DF42="","",VLOOKUP(DF42,リスト!$Z$5:$AA$10,2,FALSE))</f>
        <v/>
      </c>
      <c r="DF42" s="3"/>
      <c r="DG42" s="280" t="str">
        <f>IF(DH42="","",VLOOKUP(DH42,リスト!$AB$5:$AC$12,2,FALSE))</f>
        <v/>
      </c>
      <c r="DH42" s="63"/>
      <c r="DI42" s="280" t="str">
        <f>IF(DJ42="","",VLOOKUP(DJ42,リスト!$AD$5:$AE$7,2,FALSE))</f>
        <v/>
      </c>
      <c r="DJ42" s="3"/>
      <c r="DK42" s="280" t="str">
        <f>IF(DL42="","",VLOOKUP(DL42,リスト!$AF$5:$AG$10,2,FALSE))</f>
        <v/>
      </c>
      <c r="DL42" s="3"/>
      <c r="DM42" s="280" t="str">
        <f>IF(DN42="","",VLOOKUP(DN42,リスト!$AH$5:$AI$6,2,FALSE))</f>
        <v/>
      </c>
      <c r="DN42" s="3"/>
      <c r="DO42" s="280" t="str">
        <f>IF(DP42="","",VLOOKUP(DP42,リスト!$AJ$5:$AK$6,2,FALSE))</f>
        <v/>
      </c>
      <c r="DP42" s="3"/>
      <c r="DQ42" s="280" t="str">
        <f>IF(DR42="","",VLOOKUP(DR42,リスト!$AL$5:$AM$7,2,FALSE))</f>
        <v/>
      </c>
      <c r="DR42" s="3"/>
      <c r="DS42" s="13"/>
      <c r="DT42" s="85"/>
      <c r="DU42" s="85"/>
      <c r="DV42" s="281" t="str">
        <f>IF(DW42="","",VLOOKUP(DW42,リスト!$AN$5:$AO$6,2,FALSE))</f>
        <v/>
      </c>
      <c r="DW42" s="13"/>
      <c r="DX42" s="341"/>
      <c r="DY42" s="345"/>
      <c r="DZ42" s="341"/>
      <c r="EA42" s="345"/>
      <c r="EB42" s="280" t="str">
        <f>IF(EC42="","",VLOOKUP(EC42,リスト!$AW$5:$AX$8,2,FALSE))</f>
        <v/>
      </c>
      <c r="EC42" s="3"/>
      <c r="ED42" s="85"/>
      <c r="EE42" s="280" t="str">
        <f>IF(EF42="","",VLOOKUP(EF42,リスト!$AY$5:$AZ$10,2,FALSE))</f>
        <v/>
      </c>
      <c r="EF42" s="3"/>
      <c r="EG42" s="280" t="str">
        <f>IF(EH42="","",VLOOKUP(EH42,リスト!$BA$5:$BB$10,2,FALSE))</f>
        <v/>
      </c>
      <c r="EH42" s="3"/>
      <c r="EI42" s="280" t="str">
        <f>IF(EJ42="","",VLOOKUP(EJ42,リスト!$BC$5:$BD$10,2,FALSE))</f>
        <v/>
      </c>
      <c r="EJ42" s="3"/>
      <c r="EK42" s="280" t="str">
        <f>IF(EL42="","",VLOOKUP(EL42,リスト!$BE$5:$BF$10,2,FALSE))</f>
        <v/>
      </c>
      <c r="EL42" s="3"/>
      <c r="EM42" s="78"/>
      <c r="EN42" s="73"/>
      <c r="EO42" s="73"/>
      <c r="EP42" s="13"/>
      <c r="EQ42" s="13"/>
      <c r="ER42" s="280" t="str">
        <f>IF(ES42="","",VLOOKUP(ES42,リスト!$BG$5:$BH$10,2,FALSE))</f>
        <v/>
      </c>
      <c r="ES42" s="13"/>
      <c r="ET42" s="13"/>
      <c r="EU42" s="13"/>
      <c r="EV42" s="13"/>
      <c r="EW42" s="13"/>
      <c r="EX42" s="81"/>
      <c r="EY42" s="81"/>
      <c r="EZ42" s="26"/>
      <c r="FA42" s="281" t="str">
        <f>IF($EZ42="","",INDEX(リスト!$BI$5:$BJ$40,MATCH($EZ42,リスト!$BJ$5:$BJ$40,0),1))</f>
        <v/>
      </c>
      <c r="FB42" s="280" t="str">
        <f>IF(FC42="","",VLOOKUP(FC42,リスト!$BK:$BL,2,FALSE))</f>
        <v/>
      </c>
      <c r="FC42" s="13"/>
      <c r="FD42" s="331"/>
      <c r="FE42" s="3"/>
      <c r="FF42" s="280" t="str">
        <f>IF(FG42="","",VLOOKUP(FG42,リスト!$BO$5:$BP$6,2,FALSE))</f>
        <v/>
      </c>
      <c r="FG42" s="3"/>
      <c r="FH42" s="280" t="str">
        <f>IF(FI42="","",VLOOKUP(FI42,リスト!$BQ$5:$BR$8,2,FALSE))</f>
        <v/>
      </c>
      <c r="FI42" s="3"/>
      <c r="FJ42" s="282"/>
      <c r="FK42" s="280" t="str">
        <f>IF(FL42="","",VLOOKUP(FL42,リスト!$BS$5:$BT$6,2,FALSE))</f>
        <v/>
      </c>
      <c r="FL42" s="63"/>
      <c r="FM42" s="13"/>
      <c r="FN42" s="13"/>
      <c r="FO42" s="13"/>
      <c r="FP42" s="283" t="str">
        <f t="shared" si="6"/>
        <v/>
      </c>
      <c r="FQ42" s="283" t="str">
        <f t="shared" si="6"/>
        <v/>
      </c>
      <c r="FR42" s="13"/>
      <c r="FS42" s="85"/>
      <c r="FT42" s="85"/>
      <c r="FU42" s="281" t="str">
        <f t="shared" si="7"/>
        <v/>
      </c>
      <c r="FV42" s="280" t="str">
        <f>IF(FW42="","",VLOOKUP(FW42,リスト!$BV$5:$BW$10,2,FALSE))</f>
        <v/>
      </c>
      <c r="FW42" s="26"/>
      <c r="FX42" s="282" t="str">
        <f t="shared" si="8"/>
        <v/>
      </c>
      <c r="FY42" s="280" t="str">
        <f>IF(FZ42="","",VLOOKUP(FZ42,リスト!$BX$5:$BY$6,2,FALSE))</f>
        <v/>
      </c>
      <c r="FZ42" s="3"/>
      <c r="GA42" s="280" t="str">
        <f>IF(GB42="","",VLOOKUP(GB42,リスト!$BZ$5:$CA$6,2,FALSE))</f>
        <v/>
      </c>
      <c r="GB42" s="13"/>
      <c r="GC42" s="281" t="str">
        <f>IF(GD42="","",VLOOKUP(GD42,リスト!$CB$5:$CC$6,2,FALSE))</f>
        <v/>
      </c>
      <c r="GD42" s="13"/>
      <c r="GE42" s="13"/>
      <c r="GF42" s="13"/>
      <c r="GG42" s="75"/>
      <c r="GH42" s="281" t="str">
        <f t="shared" si="9"/>
        <v/>
      </c>
      <c r="GI42" s="128"/>
      <c r="GJ42" s="281" t="str">
        <f>IF(GK42="","",VLOOKUP(GK42,リスト!$CD$5:$CE$6,2,FALSE))</f>
        <v/>
      </c>
      <c r="GK42" s="13"/>
      <c r="GL42" s="281" t="str">
        <f>IF(GM42="","",VLOOKUP(GM42,リスト!$CF$5:$CG$5,2,FALSE))</f>
        <v/>
      </c>
      <c r="GM42" s="26"/>
      <c r="GN42" s="280" t="str">
        <f>IF(GO42="","",VLOOKUP(GO42,リスト!$CH$5:$CI$5,2,FALSE))</f>
        <v/>
      </c>
      <c r="GO42" s="284"/>
      <c r="GP42" s="284"/>
      <c r="GQ42" s="284"/>
      <c r="GR42" s="284"/>
      <c r="GS42" s="284"/>
      <c r="GT42" s="284"/>
      <c r="GU42" s="284"/>
      <c r="GV42" s="284"/>
      <c r="GW42" s="284"/>
      <c r="GX42" s="285"/>
    </row>
    <row r="43" spans="2:206" s="177" customFormat="1" ht="24.75" hidden="1" customHeight="1" outlineLevel="1">
      <c r="B43" s="286" t="str">
        <f>IF(明細!B37="","",明細!B37)</f>
        <v/>
      </c>
      <c r="C43" s="287" t="str">
        <f>IF(明細!C37="","",明細!C37)</f>
        <v/>
      </c>
      <c r="D43" s="265" t="str">
        <f>IF(明細!D37="","",明細!D37)</f>
        <v/>
      </c>
      <c r="E43" s="265" t="str">
        <f>IF(明細!E37="","",明細!E37)</f>
        <v/>
      </c>
      <c r="F43" s="265" t="str">
        <f>IF(明細!F37="","",明細!F37)</f>
        <v/>
      </c>
      <c r="G43" s="265" t="str">
        <f>IF(明細!G37="","",明細!G37)</f>
        <v/>
      </c>
      <c r="H43" s="265" t="str">
        <f>IF(明細!H37="","",明細!H37)</f>
        <v/>
      </c>
      <c r="I43" s="265" t="str">
        <f>IF(明細!I37="","",明細!I37)</f>
        <v/>
      </c>
      <c r="J43" s="265" t="str">
        <f>IF(明細!J37="","",明細!J37)</f>
        <v/>
      </c>
      <c r="K43" s="265" t="str">
        <f>IF(明細!K37="","",明細!K37)</f>
        <v/>
      </c>
      <c r="L43" s="265" t="str">
        <f>IF(明細!L37="","",明細!L37)</f>
        <v/>
      </c>
      <c r="M43" s="265" t="str">
        <f>IF(明細!M37="","",明細!M37)</f>
        <v/>
      </c>
      <c r="N43" s="265" t="str">
        <f>IF(明細!N37="","",明細!N37)</f>
        <v/>
      </c>
      <c r="O43" s="265" t="str">
        <f>IF(明細!O37="","",明細!O37)</f>
        <v/>
      </c>
      <c r="P43" s="265" t="str">
        <f>IF(明細!P37="","",明細!P37)</f>
        <v/>
      </c>
      <c r="Q43" s="265" t="str">
        <f>IF(明細!Q37="","",明細!Q37)</f>
        <v/>
      </c>
      <c r="R43" s="289" t="str">
        <f>IF(明細!R37="","",明細!R37)</f>
        <v/>
      </c>
      <c r="S43" s="291" t="str">
        <f>IF(明細!S37="","",明細!S37)</f>
        <v/>
      </c>
      <c r="T43" s="291" t="str">
        <f>IF(明細!T37="","",明細!T37)</f>
        <v/>
      </c>
      <c r="U43" s="291" t="str">
        <f>IF(明細!U37="","",明細!U37)</f>
        <v/>
      </c>
      <c r="V43" s="292" t="str">
        <f>IF(明細!V37="","",明細!V37)</f>
        <v>個</v>
      </c>
      <c r="W43" s="292" t="str">
        <f>IF(明細!W37="","",明細!W37)</f>
        <v/>
      </c>
      <c r="X43" s="293" t="str">
        <f>IF(明細!X37="","",明細!X37)</f>
        <v/>
      </c>
      <c r="Y43" s="134" t="str">
        <f>IF(明細!Y37="","",明細!Y37)</f>
        <v/>
      </c>
      <c r="Z43" s="135" t="str">
        <f>IF(明細!Z37="","",明細!Z37)</f>
        <v/>
      </c>
      <c r="AA43" s="134" t="str">
        <f>IF(明細!AA37="","",明細!AA37)</f>
        <v/>
      </c>
      <c r="AB43" s="303" t="str">
        <f>IF(明細!AB37="","",明細!AB37)</f>
        <v/>
      </c>
      <c r="AC43" s="134" t="str">
        <f>IF(明細!AC37="","",明細!AC37)</f>
        <v/>
      </c>
      <c r="AD43" s="183" t="str">
        <f>IF(明細!AD37="","",明細!AD37)</f>
        <v/>
      </c>
      <c r="AE43" s="184">
        <f>IF(明細!AE37="","",明細!AE37)</f>
        <v>0.1</v>
      </c>
      <c r="AF43" s="185" t="str">
        <f>IF(明細!AF37="","",明細!AF37)</f>
        <v/>
      </c>
      <c r="AG43" s="186" t="str">
        <f>IF(明細!AG37="","",明細!AG37)</f>
        <v/>
      </c>
      <c r="AH43" s="186" t="str">
        <f>IF(明細!AH37="","",明細!AH37)</f>
        <v/>
      </c>
      <c r="AI43" s="187" t="str">
        <f>IF(明細!AI37="","",明細!AI37)</f>
        <v/>
      </c>
      <c r="AJ43" s="296" t="str">
        <f>IF(明細!AJ37="","",明細!AJ37)</f>
        <v/>
      </c>
      <c r="AK43" s="297" t="str">
        <f>IF(明細!AK37="","",明細!AK37)</f>
        <v/>
      </c>
      <c r="AL43" s="298" t="str">
        <f>IF(明細!AL37="","",明細!AL37)</f>
        <v/>
      </c>
      <c r="AM43" s="299" t="str">
        <f>IF(明細!AM37="","",明細!AM37)</f>
        <v/>
      </c>
      <c r="AN43" s="300" t="str">
        <f>IF(明細!AN37="","",明細!AN37)</f>
        <v/>
      </c>
      <c r="AO43" s="300" t="str">
        <f>IF(明細!AO37="","",明細!AO37)</f>
        <v/>
      </c>
      <c r="AP43" s="300" t="str">
        <f>IF(明細!AP37="","",明細!AP37)</f>
        <v/>
      </c>
      <c r="AQ43" s="301" t="str">
        <f>IF(明細!AQ37="","",明細!AQ37)</f>
        <v/>
      </c>
      <c r="AR43" s="302" t="str">
        <f>IF(明細!AR37="","",明細!AR37)</f>
        <v/>
      </c>
      <c r="AU43" s="360"/>
      <c r="AV43" s="368"/>
      <c r="AW43" s="446" t="str">
        <f>IF(明細!AV37="","",明細!AV37)</f>
        <v/>
      </c>
      <c r="AX43" s="419" t="str">
        <f>IF(明細!AT37="","",明細!AT37)</f>
        <v/>
      </c>
      <c r="AY43" s="280" t="str">
        <f>IF($AX43="","",VLOOKUP($AX43,リスト!$CL:$CM,2,FALSE))</f>
        <v/>
      </c>
      <c r="AZ43" s="3"/>
      <c r="BA43" s="280" t="str">
        <f>IF(BB43="","",VLOOKUP(BB43,リスト!$K:$L,2,FALSE))</f>
        <v/>
      </c>
      <c r="BB43" s="3"/>
      <c r="BC43" s="3"/>
      <c r="BD43" s="87"/>
      <c r="BE43" s="280" t="str">
        <f>IF(BF43="","",VLOOKUP(BF43,リスト!$I:$J,2,FALSE))</f>
        <v/>
      </c>
      <c r="BF43" s="3"/>
      <c r="BG43" s="280" t="str">
        <f>IF(BH43="","",VLOOKUP(BH43,リスト!$M:$N,2,FALSE))</f>
        <v/>
      </c>
      <c r="BH43" s="282"/>
      <c r="BI43" s="280" t="str">
        <f>IF(BJ43="","",VLOOKUP(BJ43,リスト!$O:$P,2,FALSE))</f>
        <v/>
      </c>
      <c r="BJ43" s="24"/>
      <c r="BM43" s="451" t="str">
        <f>IF(明細!AV37="","",明細!AV37)</f>
        <v/>
      </c>
      <c r="BN43" s="453" t="str">
        <f>IF(明細!AT37="","",明細!AT37)</f>
        <v/>
      </c>
      <c r="BO43" s="280" t="str">
        <f>IF($BN43="","",VLOOKUP($BN43,リスト!$CL:$CM,2,FALSE))</f>
        <v/>
      </c>
      <c r="BP43" s="280" t="str">
        <f>IF(BQ43="","",VLOOKUP(BQ43,リスト!$K$5:$L$7,2,FALSE))</f>
        <v/>
      </c>
      <c r="BQ43" s="13"/>
      <c r="BR43" s="13"/>
      <c r="BS43" s="47"/>
      <c r="BT43" s="280" t="str">
        <f>IF(BU43="","",VLOOKUP(BU43,リスト!I34:J52,2,FALSE))</f>
        <v/>
      </c>
      <c r="BU43" s="13"/>
      <c r="BV43" s="13"/>
      <c r="BW43" s="282"/>
      <c r="BX43" s="282"/>
      <c r="BY43" s="280" t="str">
        <f>IF(BZ43="","",VLOOKUP(BZ43,リスト!$S$5:$T$6,2,FALSE))</f>
        <v/>
      </c>
      <c r="BZ43" s="3"/>
      <c r="CA43" s="3"/>
      <c r="CB43" s="81"/>
      <c r="CC43" s="280" t="str">
        <f t="shared" si="3"/>
        <v/>
      </c>
      <c r="CD43" s="83"/>
      <c r="CE43" s="83"/>
      <c r="CF43" s="83"/>
      <c r="CG43" s="83"/>
      <c r="CH43" s="282" t="str">
        <f t="shared" si="4"/>
        <v/>
      </c>
      <c r="CI43" s="83"/>
      <c r="CJ43" s="280" t="str">
        <f t="shared" si="5"/>
        <v/>
      </c>
      <c r="CK43" s="87"/>
      <c r="CL43" s="78"/>
      <c r="CM43" s="83"/>
      <c r="CN43" s="83"/>
      <c r="CO43" s="83"/>
      <c r="CP43" s="280" t="str">
        <f t="shared" si="10"/>
        <v/>
      </c>
      <c r="CQ43" s="81"/>
      <c r="CR43" s="280" t="str">
        <f t="shared" si="11"/>
        <v/>
      </c>
      <c r="CS43" s="3"/>
      <c r="CT43" s="3"/>
      <c r="CU43" s="280" t="str">
        <f>IF(CV43="","",VLOOKUP(CV43,リスト!$V$5:$W$6,2,FALSE))</f>
        <v/>
      </c>
      <c r="CV43" s="3"/>
      <c r="CW43" s="280" t="str">
        <f>IF(CX43="","",VLOOKUP(CX43,リスト!$X$5:$Y$6,2,FALSE))</f>
        <v/>
      </c>
      <c r="CX43" s="3"/>
      <c r="CY43" s="77"/>
      <c r="CZ43" s="77"/>
      <c r="DA43" s="75"/>
      <c r="DB43" s="75"/>
      <c r="DC43" s="75"/>
      <c r="DD43" s="75"/>
      <c r="DE43" s="280" t="str">
        <f>IF(DF43="","",VLOOKUP(DF43,リスト!$Z$5:$AA$10,2,FALSE))</f>
        <v/>
      </c>
      <c r="DF43" s="3"/>
      <c r="DG43" s="280" t="str">
        <f>IF(DH43="","",VLOOKUP(DH43,リスト!$AB$5:$AC$12,2,FALSE))</f>
        <v/>
      </c>
      <c r="DH43" s="63"/>
      <c r="DI43" s="280" t="str">
        <f>IF(DJ43="","",VLOOKUP(DJ43,リスト!$AD$5:$AE$7,2,FALSE))</f>
        <v/>
      </c>
      <c r="DJ43" s="3"/>
      <c r="DK43" s="280" t="str">
        <f>IF(DL43="","",VLOOKUP(DL43,リスト!$AF$5:$AG$10,2,FALSE))</f>
        <v/>
      </c>
      <c r="DL43" s="3"/>
      <c r="DM43" s="280" t="str">
        <f>IF(DN43="","",VLOOKUP(DN43,リスト!$AH$5:$AI$6,2,FALSE))</f>
        <v/>
      </c>
      <c r="DN43" s="3"/>
      <c r="DO43" s="280" t="str">
        <f>IF(DP43="","",VLOOKUP(DP43,リスト!$AJ$5:$AK$6,2,FALSE))</f>
        <v/>
      </c>
      <c r="DP43" s="3"/>
      <c r="DQ43" s="280" t="str">
        <f>IF(DR43="","",VLOOKUP(DR43,リスト!$AL$5:$AM$7,2,FALSE))</f>
        <v/>
      </c>
      <c r="DR43" s="3"/>
      <c r="DS43" s="13"/>
      <c r="DT43" s="85"/>
      <c r="DU43" s="85"/>
      <c r="DV43" s="281" t="str">
        <f>IF(DW43="","",VLOOKUP(DW43,リスト!$AN$5:$AO$6,2,FALSE))</f>
        <v/>
      </c>
      <c r="DW43" s="13"/>
      <c r="DX43" s="341"/>
      <c r="DY43" s="345"/>
      <c r="DZ43" s="341"/>
      <c r="EA43" s="345"/>
      <c r="EB43" s="280" t="str">
        <f>IF(EC43="","",VLOOKUP(EC43,リスト!$AW$5:$AX$8,2,FALSE))</f>
        <v/>
      </c>
      <c r="EC43" s="3"/>
      <c r="ED43" s="85"/>
      <c r="EE43" s="280" t="str">
        <f>IF(EF43="","",VLOOKUP(EF43,リスト!$AY$5:$AZ$10,2,FALSE))</f>
        <v/>
      </c>
      <c r="EF43" s="3"/>
      <c r="EG43" s="280" t="str">
        <f>IF(EH43="","",VLOOKUP(EH43,リスト!$BA$5:$BB$10,2,FALSE))</f>
        <v/>
      </c>
      <c r="EH43" s="3"/>
      <c r="EI43" s="280" t="str">
        <f>IF(EJ43="","",VLOOKUP(EJ43,リスト!$BC$5:$BD$10,2,FALSE))</f>
        <v/>
      </c>
      <c r="EJ43" s="3"/>
      <c r="EK43" s="280" t="str">
        <f>IF(EL43="","",VLOOKUP(EL43,リスト!$BE$5:$BF$10,2,FALSE))</f>
        <v/>
      </c>
      <c r="EL43" s="3"/>
      <c r="EM43" s="78"/>
      <c r="EN43" s="73"/>
      <c r="EO43" s="73"/>
      <c r="EP43" s="13"/>
      <c r="EQ43" s="13"/>
      <c r="ER43" s="280" t="str">
        <f>IF(ES43="","",VLOOKUP(ES43,リスト!$BG$5:$BH$10,2,FALSE))</f>
        <v/>
      </c>
      <c r="ES43" s="13"/>
      <c r="ET43" s="13"/>
      <c r="EU43" s="13"/>
      <c r="EV43" s="13"/>
      <c r="EW43" s="13"/>
      <c r="EX43" s="81"/>
      <c r="EY43" s="81"/>
      <c r="EZ43" s="26"/>
      <c r="FA43" s="281" t="str">
        <f>IF($EZ43="","",INDEX(リスト!$BI$5:$BJ$40,MATCH($EZ43,リスト!$BJ$5:$BJ$40,0),1))</f>
        <v/>
      </c>
      <c r="FB43" s="280" t="str">
        <f>IF(FC43="","",VLOOKUP(FC43,リスト!$BK:$BL,2,FALSE))</f>
        <v/>
      </c>
      <c r="FC43" s="13"/>
      <c r="FD43" s="331"/>
      <c r="FE43" s="3"/>
      <c r="FF43" s="280" t="str">
        <f>IF(FG43="","",VLOOKUP(FG43,リスト!$BO$5:$BP$6,2,FALSE))</f>
        <v/>
      </c>
      <c r="FG43" s="3"/>
      <c r="FH43" s="280" t="str">
        <f>IF(FI43="","",VLOOKUP(FI43,リスト!$BQ$5:$BR$8,2,FALSE))</f>
        <v/>
      </c>
      <c r="FI43" s="3"/>
      <c r="FJ43" s="282"/>
      <c r="FK43" s="280" t="str">
        <f>IF(FL43="","",VLOOKUP(FL43,リスト!$BS$5:$BT$6,2,FALSE))</f>
        <v/>
      </c>
      <c r="FL43" s="63"/>
      <c r="FM43" s="13"/>
      <c r="FN43" s="13"/>
      <c r="FO43" s="13"/>
      <c r="FP43" s="283" t="str">
        <f t="shared" si="6"/>
        <v/>
      </c>
      <c r="FQ43" s="283" t="str">
        <f t="shared" si="6"/>
        <v/>
      </c>
      <c r="FR43" s="13"/>
      <c r="FS43" s="85"/>
      <c r="FT43" s="85"/>
      <c r="FU43" s="281" t="str">
        <f t="shared" si="7"/>
        <v/>
      </c>
      <c r="FV43" s="280" t="str">
        <f>IF(FW43="","",VLOOKUP(FW43,リスト!$BV$5:$BW$10,2,FALSE))</f>
        <v/>
      </c>
      <c r="FW43" s="26"/>
      <c r="FX43" s="282" t="str">
        <f t="shared" si="8"/>
        <v/>
      </c>
      <c r="FY43" s="280" t="str">
        <f>IF(FZ43="","",VLOOKUP(FZ43,リスト!$BX$5:$BY$6,2,FALSE))</f>
        <v/>
      </c>
      <c r="FZ43" s="3"/>
      <c r="GA43" s="280" t="str">
        <f>IF(GB43="","",VLOOKUP(GB43,リスト!$BZ$5:$CA$6,2,FALSE))</f>
        <v/>
      </c>
      <c r="GB43" s="13"/>
      <c r="GC43" s="281" t="str">
        <f>IF(GD43="","",VLOOKUP(GD43,リスト!$CB$5:$CC$6,2,FALSE))</f>
        <v/>
      </c>
      <c r="GD43" s="13"/>
      <c r="GE43" s="13"/>
      <c r="GF43" s="13"/>
      <c r="GG43" s="75"/>
      <c r="GH43" s="281" t="str">
        <f t="shared" si="9"/>
        <v/>
      </c>
      <c r="GI43" s="128"/>
      <c r="GJ43" s="281" t="str">
        <f>IF(GK43="","",VLOOKUP(GK43,リスト!$CD$5:$CE$6,2,FALSE))</f>
        <v/>
      </c>
      <c r="GK43" s="13"/>
      <c r="GL43" s="281" t="str">
        <f>IF(GM43="","",VLOOKUP(GM43,リスト!$CF$5:$CG$5,2,FALSE))</f>
        <v/>
      </c>
      <c r="GM43" s="26"/>
      <c r="GN43" s="280" t="str">
        <f>IF(GO43="","",VLOOKUP(GO43,リスト!$CH$5:$CI$5,2,FALSE))</f>
        <v/>
      </c>
      <c r="GO43" s="284"/>
      <c r="GP43" s="284"/>
      <c r="GQ43" s="284"/>
      <c r="GR43" s="284"/>
      <c r="GS43" s="284"/>
      <c r="GT43" s="284"/>
      <c r="GU43" s="284"/>
      <c r="GV43" s="284"/>
      <c r="GW43" s="284"/>
      <c r="GX43" s="285"/>
    </row>
    <row r="44" spans="2:206" s="177" customFormat="1" ht="24.75" hidden="1" customHeight="1" outlineLevel="1">
      <c r="B44" s="286" t="str">
        <f>IF(明細!B38="","",明細!B38)</f>
        <v/>
      </c>
      <c r="C44" s="287" t="str">
        <f>IF(明細!C38="","",明細!C38)</f>
        <v/>
      </c>
      <c r="D44" s="265" t="str">
        <f>IF(明細!D38="","",明細!D38)</f>
        <v/>
      </c>
      <c r="E44" s="265" t="str">
        <f>IF(明細!E38="","",明細!E38)</f>
        <v/>
      </c>
      <c r="F44" s="265" t="str">
        <f>IF(明細!F38="","",明細!F38)</f>
        <v/>
      </c>
      <c r="G44" s="265" t="str">
        <f>IF(明細!G38="","",明細!G38)</f>
        <v/>
      </c>
      <c r="H44" s="265" t="str">
        <f>IF(明細!H38="","",明細!H38)</f>
        <v/>
      </c>
      <c r="I44" s="265" t="str">
        <f>IF(明細!I38="","",明細!I38)</f>
        <v/>
      </c>
      <c r="J44" s="265" t="str">
        <f>IF(明細!J38="","",明細!J38)</f>
        <v/>
      </c>
      <c r="K44" s="265" t="str">
        <f>IF(明細!K38="","",明細!K38)</f>
        <v/>
      </c>
      <c r="L44" s="265" t="str">
        <f>IF(明細!L38="","",明細!L38)</f>
        <v/>
      </c>
      <c r="M44" s="265" t="str">
        <f>IF(明細!M38="","",明細!M38)</f>
        <v/>
      </c>
      <c r="N44" s="265" t="str">
        <f>IF(明細!N38="","",明細!N38)</f>
        <v/>
      </c>
      <c r="O44" s="265" t="str">
        <f>IF(明細!O38="","",明細!O38)</f>
        <v/>
      </c>
      <c r="P44" s="265" t="str">
        <f>IF(明細!P38="","",明細!P38)</f>
        <v/>
      </c>
      <c r="Q44" s="265" t="str">
        <f>IF(明細!Q38="","",明細!Q38)</f>
        <v/>
      </c>
      <c r="R44" s="289" t="str">
        <f>IF(明細!R38="","",明細!R38)</f>
        <v/>
      </c>
      <c r="S44" s="291" t="str">
        <f>IF(明細!S38="","",明細!S38)</f>
        <v/>
      </c>
      <c r="T44" s="291" t="str">
        <f>IF(明細!T38="","",明細!T38)</f>
        <v/>
      </c>
      <c r="U44" s="291" t="str">
        <f>IF(明細!U38="","",明細!U38)</f>
        <v/>
      </c>
      <c r="V44" s="292" t="str">
        <f>IF(明細!V38="","",明細!V38)</f>
        <v>個</v>
      </c>
      <c r="W44" s="292" t="str">
        <f>IF(明細!W38="","",明細!W38)</f>
        <v/>
      </c>
      <c r="X44" s="293" t="str">
        <f>IF(明細!X38="","",明細!X38)</f>
        <v/>
      </c>
      <c r="Y44" s="134" t="str">
        <f>IF(明細!Y38="","",明細!Y38)</f>
        <v/>
      </c>
      <c r="Z44" s="135" t="str">
        <f>IF(明細!Z38="","",明細!Z38)</f>
        <v/>
      </c>
      <c r="AA44" s="134" t="str">
        <f>IF(明細!AA38="","",明細!AA38)</f>
        <v/>
      </c>
      <c r="AB44" s="303" t="str">
        <f>IF(明細!AB38="","",明細!AB38)</f>
        <v/>
      </c>
      <c r="AC44" s="134" t="str">
        <f>IF(明細!AC38="","",明細!AC38)</f>
        <v/>
      </c>
      <c r="AD44" s="183" t="str">
        <f>IF(明細!AD38="","",明細!AD38)</f>
        <v/>
      </c>
      <c r="AE44" s="184">
        <f>IF(明細!AE38="","",明細!AE38)</f>
        <v>0.1</v>
      </c>
      <c r="AF44" s="185" t="str">
        <f>IF(明細!AF38="","",明細!AF38)</f>
        <v/>
      </c>
      <c r="AG44" s="186" t="str">
        <f>IF(明細!AG38="","",明細!AG38)</f>
        <v/>
      </c>
      <c r="AH44" s="186" t="str">
        <f>IF(明細!AH38="","",明細!AH38)</f>
        <v/>
      </c>
      <c r="AI44" s="187" t="str">
        <f>IF(明細!AI38="","",明細!AI38)</f>
        <v/>
      </c>
      <c r="AJ44" s="296" t="str">
        <f>IF(明細!AJ38="","",明細!AJ38)</f>
        <v/>
      </c>
      <c r="AK44" s="297" t="str">
        <f>IF(明細!AK38="","",明細!AK38)</f>
        <v/>
      </c>
      <c r="AL44" s="298" t="str">
        <f>IF(明細!AL38="","",明細!AL38)</f>
        <v/>
      </c>
      <c r="AM44" s="299" t="str">
        <f>IF(明細!AM38="","",明細!AM38)</f>
        <v/>
      </c>
      <c r="AN44" s="300" t="str">
        <f>IF(明細!AN38="","",明細!AN38)</f>
        <v/>
      </c>
      <c r="AO44" s="300" t="str">
        <f>IF(明細!AO38="","",明細!AO38)</f>
        <v/>
      </c>
      <c r="AP44" s="300" t="str">
        <f>IF(明細!AP38="","",明細!AP38)</f>
        <v/>
      </c>
      <c r="AQ44" s="301" t="str">
        <f>IF(明細!AQ38="","",明細!AQ38)</f>
        <v/>
      </c>
      <c r="AR44" s="302" t="str">
        <f>IF(明細!AR38="","",明細!AR38)</f>
        <v/>
      </c>
      <c r="AU44" s="360"/>
      <c r="AV44" s="368"/>
      <c r="AW44" s="446" t="str">
        <f>IF(明細!AV38="","",明細!AV38)</f>
        <v/>
      </c>
      <c r="AX44" s="419" t="str">
        <f>IF(明細!AT38="","",明細!AT38)</f>
        <v/>
      </c>
      <c r="AY44" s="280" t="str">
        <f>IF($AX44="","",VLOOKUP($AX44,リスト!$CL:$CM,2,FALSE))</f>
        <v/>
      </c>
      <c r="AZ44" s="3"/>
      <c r="BA44" s="280" t="str">
        <f>IF(BB44="","",VLOOKUP(BB44,リスト!$K:$L,2,FALSE))</f>
        <v/>
      </c>
      <c r="BB44" s="3"/>
      <c r="BC44" s="3"/>
      <c r="BD44" s="87"/>
      <c r="BE44" s="280" t="str">
        <f>IF(BF44="","",VLOOKUP(BF44,リスト!$I:$J,2,FALSE))</f>
        <v/>
      </c>
      <c r="BF44" s="3"/>
      <c r="BG44" s="280" t="str">
        <f>IF(BH44="","",VLOOKUP(BH44,リスト!$M:$N,2,FALSE))</f>
        <v/>
      </c>
      <c r="BH44" s="282"/>
      <c r="BI44" s="280" t="str">
        <f>IF(BJ44="","",VLOOKUP(BJ44,リスト!$O:$P,2,FALSE))</f>
        <v/>
      </c>
      <c r="BJ44" s="24"/>
      <c r="BM44" s="451" t="str">
        <f>IF(明細!AV38="","",明細!AV38)</f>
        <v/>
      </c>
      <c r="BN44" s="453" t="str">
        <f>IF(明細!AT38="","",明細!AT38)</f>
        <v/>
      </c>
      <c r="BO44" s="280" t="str">
        <f>IF($BN44="","",VLOOKUP($BN44,リスト!$CL:$CM,2,FALSE))</f>
        <v/>
      </c>
      <c r="BP44" s="280" t="str">
        <f>IF(BQ44="","",VLOOKUP(BQ44,リスト!$K$5:$L$7,2,FALSE))</f>
        <v/>
      </c>
      <c r="BQ44" s="13"/>
      <c r="BR44" s="13"/>
      <c r="BS44" s="47"/>
      <c r="BT44" s="280" t="str">
        <f>IF(BU44="","",VLOOKUP(BU44,リスト!I35:J53,2,FALSE))</f>
        <v/>
      </c>
      <c r="BU44" s="13"/>
      <c r="BV44" s="13"/>
      <c r="BW44" s="282"/>
      <c r="BX44" s="282"/>
      <c r="BY44" s="280" t="str">
        <f>IF(BZ44="","",VLOOKUP(BZ44,リスト!$S$5:$T$6,2,FALSE))</f>
        <v/>
      </c>
      <c r="BZ44" s="3"/>
      <c r="CA44" s="3"/>
      <c r="CB44" s="81"/>
      <c r="CC44" s="280" t="str">
        <f t="shared" si="3"/>
        <v/>
      </c>
      <c r="CD44" s="83"/>
      <c r="CE44" s="83"/>
      <c r="CF44" s="83"/>
      <c r="CG44" s="83"/>
      <c r="CH44" s="282" t="str">
        <f t="shared" si="4"/>
        <v/>
      </c>
      <c r="CI44" s="83"/>
      <c r="CJ44" s="280" t="str">
        <f t="shared" si="5"/>
        <v/>
      </c>
      <c r="CK44" s="87"/>
      <c r="CL44" s="78"/>
      <c r="CM44" s="83"/>
      <c r="CN44" s="83"/>
      <c r="CO44" s="83"/>
      <c r="CP44" s="280" t="str">
        <f t="shared" si="10"/>
        <v/>
      </c>
      <c r="CQ44" s="81"/>
      <c r="CR44" s="280" t="str">
        <f t="shared" si="11"/>
        <v/>
      </c>
      <c r="CS44" s="3"/>
      <c r="CT44" s="3"/>
      <c r="CU44" s="280" t="str">
        <f>IF(CV44="","",VLOOKUP(CV44,リスト!$V$5:$W$6,2,FALSE))</f>
        <v/>
      </c>
      <c r="CV44" s="3"/>
      <c r="CW44" s="280" t="str">
        <f>IF(CX44="","",VLOOKUP(CX44,リスト!$X$5:$Y$6,2,FALSE))</f>
        <v/>
      </c>
      <c r="CX44" s="3"/>
      <c r="CY44" s="77"/>
      <c r="CZ44" s="77"/>
      <c r="DA44" s="75"/>
      <c r="DB44" s="75"/>
      <c r="DC44" s="75"/>
      <c r="DD44" s="75"/>
      <c r="DE44" s="280" t="str">
        <f>IF(DF44="","",VLOOKUP(DF44,リスト!$Z$5:$AA$10,2,FALSE))</f>
        <v/>
      </c>
      <c r="DF44" s="3"/>
      <c r="DG44" s="280" t="str">
        <f>IF(DH44="","",VLOOKUP(DH44,リスト!$AB$5:$AC$12,2,FALSE))</f>
        <v/>
      </c>
      <c r="DH44" s="63"/>
      <c r="DI44" s="280" t="str">
        <f>IF(DJ44="","",VLOOKUP(DJ44,リスト!$AD$5:$AE$7,2,FALSE))</f>
        <v/>
      </c>
      <c r="DJ44" s="3"/>
      <c r="DK44" s="280" t="str">
        <f>IF(DL44="","",VLOOKUP(DL44,リスト!$AF$5:$AG$10,2,FALSE))</f>
        <v/>
      </c>
      <c r="DL44" s="3"/>
      <c r="DM44" s="280" t="str">
        <f>IF(DN44="","",VLOOKUP(DN44,リスト!$AH$5:$AI$6,2,FALSE))</f>
        <v/>
      </c>
      <c r="DN44" s="3"/>
      <c r="DO44" s="280" t="str">
        <f>IF(DP44="","",VLOOKUP(DP44,リスト!$AJ$5:$AK$6,2,FALSE))</f>
        <v/>
      </c>
      <c r="DP44" s="3"/>
      <c r="DQ44" s="280" t="str">
        <f>IF(DR44="","",VLOOKUP(DR44,リスト!$AL$5:$AM$7,2,FALSE))</f>
        <v/>
      </c>
      <c r="DR44" s="3"/>
      <c r="DS44" s="13"/>
      <c r="DT44" s="85"/>
      <c r="DU44" s="85"/>
      <c r="DV44" s="281" t="str">
        <f>IF(DW44="","",VLOOKUP(DW44,リスト!$AN$5:$AO$6,2,FALSE))</f>
        <v/>
      </c>
      <c r="DW44" s="13"/>
      <c r="DX44" s="341"/>
      <c r="DY44" s="345"/>
      <c r="DZ44" s="341"/>
      <c r="EA44" s="345"/>
      <c r="EB44" s="280" t="str">
        <f>IF(EC44="","",VLOOKUP(EC44,リスト!$AW$5:$AX$8,2,FALSE))</f>
        <v/>
      </c>
      <c r="EC44" s="3"/>
      <c r="ED44" s="85"/>
      <c r="EE44" s="280" t="str">
        <f>IF(EF44="","",VLOOKUP(EF44,リスト!$AY$5:$AZ$10,2,FALSE))</f>
        <v/>
      </c>
      <c r="EF44" s="3"/>
      <c r="EG44" s="280" t="str">
        <f>IF(EH44="","",VLOOKUP(EH44,リスト!$BA$5:$BB$10,2,FALSE))</f>
        <v/>
      </c>
      <c r="EH44" s="3"/>
      <c r="EI44" s="280" t="str">
        <f>IF(EJ44="","",VLOOKUP(EJ44,リスト!$BC$5:$BD$10,2,FALSE))</f>
        <v/>
      </c>
      <c r="EJ44" s="3"/>
      <c r="EK44" s="280" t="str">
        <f>IF(EL44="","",VLOOKUP(EL44,リスト!$BE$5:$BF$10,2,FALSE))</f>
        <v/>
      </c>
      <c r="EL44" s="3"/>
      <c r="EM44" s="78"/>
      <c r="EN44" s="73"/>
      <c r="EO44" s="73"/>
      <c r="EP44" s="13"/>
      <c r="EQ44" s="13"/>
      <c r="ER44" s="280" t="str">
        <f>IF(ES44="","",VLOOKUP(ES44,リスト!$BG$5:$BH$10,2,FALSE))</f>
        <v/>
      </c>
      <c r="ES44" s="13"/>
      <c r="ET44" s="13"/>
      <c r="EU44" s="13"/>
      <c r="EV44" s="13"/>
      <c r="EW44" s="13"/>
      <c r="EX44" s="81"/>
      <c r="EY44" s="81"/>
      <c r="EZ44" s="26"/>
      <c r="FA44" s="281" t="str">
        <f>IF($EZ44="","",INDEX(リスト!$BI$5:$BJ$40,MATCH($EZ44,リスト!$BJ$5:$BJ$40,0),1))</f>
        <v/>
      </c>
      <c r="FB44" s="280" t="str">
        <f>IF(FC44="","",VLOOKUP(FC44,リスト!$BK:$BL,2,FALSE))</f>
        <v/>
      </c>
      <c r="FC44" s="13"/>
      <c r="FD44" s="331"/>
      <c r="FE44" s="3"/>
      <c r="FF44" s="280" t="str">
        <f>IF(FG44="","",VLOOKUP(FG44,リスト!$BO$5:$BP$6,2,FALSE))</f>
        <v/>
      </c>
      <c r="FG44" s="3"/>
      <c r="FH44" s="280" t="str">
        <f>IF(FI44="","",VLOOKUP(FI44,リスト!$BQ$5:$BR$8,2,FALSE))</f>
        <v/>
      </c>
      <c r="FI44" s="3"/>
      <c r="FJ44" s="282"/>
      <c r="FK44" s="280" t="str">
        <f>IF(FL44="","",VLOOKUP(FL44,リスト!$BS$5:$BT$6,2,FALSE))</f>
        <v/>
      </c>
      <c r="FL44" s="63"/>
      <c r="FM44" s="13"/>
      <c r="FN44" s="13"/>
      <c r="FO44" s="13"/>
      <c r="FP44" s="283" t="str">
        <f t="shared" si="6"/>
        <v/>
      </c>
      <c r="FQ44" s="283" t="str">
        <f t="shared" si="6"/>
        <v/>
      </c>
      <c r="FR44" s="13"/>
      <c r="FS44" s="85"/>
      <c r="FT44" s="85"/>
      <c r="FU44" s="281" t="str">
        <f t="shared" si="7"/>
        <v/>
      </c>
      <c r="FV44" s="280" t="str">
        <f>IF(FW44="","",VLOOKUP(FW44,リスト!$BV$5:$BW$10,2,FALSE))</f>
        <v/>
      </c>
      <c r="FW44" s="26"/>
      <c r="FX44" s="282" t="str">
        <f t="shared" si="8"/>
        <v/>
      </c>
      <c r="FY44" s="280" t="str">
        <f>IF(FZ44="","",VLOOKUP(FZ44,リスト!$BX$5:$BY$6,2,FALSE))</f>
        <v/>
      </c>
      <c r="FZ44" s="3"/>
      <c r="GA44" s="280" t="str">
        <f>IF(GB44="","",VLOOKUP(GB44,リスト!$BZ$5:$CA$6,2,FALSE))</f>
        <v/>
      </c>
      <c r="GB44" s="13"/>
      <c r="GC44" s="281" t="str">
        <f>IF(GD44="","",VLOOKUP(GD44,リスト!$CB$5:$CC$6,2,FALSE))</f>
        <v/>
      </c>
      <c r="GD44" s="13"/>
      <c r="GE44" s="13"/>
      <c r="GF44" s="13"/>
      <c r="GG44" s="75"/>
      <c r="GH44" s="281" t="str">
        <f t="shared" si="9"/>
        <v/>
      </c>
      <c r="GI44" s="128"/>
      <c r="GJ44" s="281" t="str">
        <f>IF(GK44="","",VLOOKUP(GK44,リスト!$CD$5:$CE$6,2,FALSE))</f>
        <v/>
      </c>
      <c r="GK44" s="13"/>
      <c r="GL44" s="281" t="str">
        <f>IF(GM44="","",VLOOKUP(GM44,リスト!$CF$5:$CG$5,2,FALSE))</f>
        <v/>
      </c>
      <c r="GM44" s="26"/>
      <c r="GN44" s="280" t="str">
        <f>IF(GO44="","",VLOOKUP(GO44,リスト!$CH$5:$CI$5,2,FALSE))</f>
        <v/>
      </c>
      <c r="GO44" s="284"/>
      <c r="GP44" s="284"/>
      <c r="GQ44" s="284"/>
      <c r="GR44" s="284"/>
      <c r="GS44" s="284"/>
      <c r="GT44" s="284"/>
      <c r="GU44" s="284"/>
      <c r="GV44" s="284"/>
      <c r="GW44" s="284"/>
      <c r="GX44" s="285"/>
    </row>
    <row r="45" spans="2:206" s="177" customFormat="1" ht="24.75" hidden="1" customHeight="1" outlineLevel="1">
      <c r="B45" s="286" t="str">
        <f>IF(明細!B39="","",明細!B39)</f>
        <v/>
      </c>
      <c r="C45" s="287" t="str">
        <f>IF(明細!C39="","",明細!C39)</f>
        <v/>
      </c>
      <c r="D45" s="265" t="str">
        <f>IF(明細!D39="","",明細!D39)</f>
        <v/>
      </c>
      <c r="E45" s="265" t="str">
        <f>IF(明細!E39="","",明細!E39)</f>
        <v/>
      </c>
      <c r="F45" s="265" t="str">
        <f>IF(明細!F39="","",明細!F39)</f>
        <v/>
      </c>
      <c r="G45" s="265" t="str">
        <f>IF(明細!G39="","",明細!G39)</f>
        <v/>
      </c>
      <c r="H45" s="265" t="str">
        <f>IF(明細!H39="","",明細!H39)</f>
        <v/>
      </c>
      <c r="I45" s="265" t="str">
        <f>IF(明細!I39="","",明細!I39)</f>
        <v/>
      </c>
      <c r="J45" s="265" t="str">
        <f>IF(明細!J39="","",明細!J39)</f>
        <v/>
      </c>
      <c r="K45" s="265" t="str">
        <f>IF(明細!K39="","",明細!K39)</f>
        <v/>
      </c>
      <c r="L45" s="265" t="str">
        <f>IF(明細!L39="","",明細!L39)</f>
        <v/>
      </c>
      <c r="M45" s="265" t="str">
        <f>IF(明細!M39="","",明細!M39)</f>
        <v/>
      </c>
      <c r="N45" s="265" t="str">
        <f>IF(明細!N39="","",明細!N39)</f>
        <v/>
      </c>
      <c r="O45" s="265" t="str">
        <f>IF(明細!O39="","",明細!O39)</f>
        <v/>
      </c>
      <c r="P45" s="265" t="str">
        <f>IF(明細!P39="","",明細!P39)</f>
        <v/>
      </c>
      <c r="Q45" s="265" t="str">
        <f>IF(明細!Q39="","",明細!Q39)</f>
        <v/>
      </c>
      <c r="R45" s="289" t="str">
        <f>IF(明細!R39="","",明細!R39)</f>
        <v/>
      </c>
      <c r="S45" s="291" t="str">
        <f>IF(明細!S39="","",明細!S39)</f>
        <v/>
      </c>
      <c r="T45" s="291" t="str">
        <f>IF(明細!T39="","",明細!T39)</f>
        <v/>
      </c>
      <c r="U45" s="291" t="str">
        <f>IF(明細!U39="","",明細!U39)</f>
        <v/>
      </c>
      <c r="V45" s="292" t="str">
        <f>IF(明細!V39="","",明細!V39)</f>
        <v>個</v>
      </c>
      <c r="W45" s="292" t="str">
        <f>IF(明細!W39="","",明細!W39)</f>
        <v/>
      </c>
      <c r="X45" s="293" t="str">
        <f>IF(明細!X39="","",明細!X39)</f>
        <v/>
      </c>
      <c r="Y45" s="134" t="str">
        <f>IF(明細!Y39="","",明細!Y39)</f>
        <v/>
      </c>
      <c r="Z45" s="135" t="str">
        <f>IF(明細!Z39="","",明細!Z39)</f>
        <v/>
      </c>
      <c r="AA45" s="134" t="str">
        <f>IF(明細!AA39="","",明細!AA39)</f>
        <v/>
      </c>
      <c r="AB45" s="303" t="str">
        <f>IF(明細!AB39="","",明細!AB39)</f>
        <v/>
      </c>
      <c r="AC45" s="134" t="str">
        <f>IF(明細!AC39="","",明細!AC39)</f>
        <v/>
      </c>
      <c r="AD45" s="183" t="str">
        <f>IF(明細!AD39="","",明細!AD39)</f>
        <v/>
      </c>
      <c r="AE45" s="184">
        <f>IF(明細!AE39="","",明細!AE39)</f>
        <v>0.1</v>
      </c>
      <c r="AF45" s="185" t="str">
        <f>IF(明細!AF39="","",明細!AF39)</f>
        <v/>
      </c>
      <c r="AG45" s="186" t="str">
        <f>IF(明細!AG39="","",明細!AG39)</f>
        <v/>
      </c>
      <c r="AH45" s="186" t="str">
        <f>IF(明細!AH39="","",明細!AH39)</f>
        <v/>
      </c>
      <c r="AI45" s="187" t="str">
        <f>IF(明細!AI39="","",明細!AI39)</f>
        <v/>
      </c>
      <c r="AJ45" s="296" t="str">
        <f>IF(明細!AJ39="","",明細!AJ39)</f>
        <v/>
      </c>
      <c r="AK45" s="297" t="str">
        <f>IF(明細!AK39="","",明細!AK39)</f>
        <v/>
      </c>
      <c r="AL45" s="298" t="str">
        <f>IF(明細!AL39="","",明細!AL39)</f>
        <v/>
      </c>
      <c r="AM45" s="299" t="str">
        <f>IF(明細!AM39="","",明細!AM39)</f>
        <v/>
      </c>
      <c r="AN45" s="300" t="str">
        <f>IF(明細!AN39="","",明細!AN39)</f>
        <v/>
      </c>
      <c r="AO45" s="300" t="str">
        <f>IF(明細!AO39="","",明細!AO39)</f>
        <v/>
      </c>
      <c r="AP45" s="300" t="str">
        <f>IF(明細!AP39="","",明細!AP39)</f>
        <v/>
      </c>
      <c r="AQ45" s="301" t="str">
        <f>IF(明細!AQ39="","",明細!AQ39)</f>
        <v/>
      </c>
      <c r="AR45" s="302" t="str">
        <f>IF(明細!AR39="","",明細!AR39)</f>
        <v/>
      </c>
      <c r="AU45" s="360"/>
      <c r="AV45" s="368"/>
      <c r="AW45" s="446" t="str">
        <f>IF(明細!AV39="","",明細!AV39)</f>
        <v/>
      </c>
      <c r="AX45" s="419" t="str">
        <f>IF(明細!AT39="","",明細!AT39)</f>
        <v/>
      </c>
      <c r="AY45" s="280" t="str">
        <f>IF($AX45="","",VLOOKUP($AX45,リスト!$CL:$CM,2,FALSE))</f>
        <v/>
      </c>
      <c r="AZ45" s="3"/>
      <c r="BA45" s="280" t="str">
        <f>IF(BB45="","",VLOOKUP(BB45,リスト!$K:$L,2,FALSE))</f>
        <v/>
      </c>
      <c r="BB45" s="3"/>
      <c r="BC45" s="3"/>
      <c r="BD45" s="87"/>
      <c r="BE45" s="280" t="str">
        <f>IF(BF45="","",VLOOKUP(BF45,リスト!$I:$J,2,FALSE))</f>
        <v/>
      </c>
      <c r="BF45" s="3"/>
      <c r="BG45" s="280" t="str">
        <f>IF(BH45="","",VLOOKUP(BH45,リスト!$M:$N,2,FALSE))</f>
        <v/>
      </c>
      <c r="BH45" s="282"/>
      <c r="BI45" s="280" t="str">
        <f>IF(BJ45="","",VLOOKUP(BJ45,リスト!$O:$P,2,FALSE))</f>
        <v/>
      </c>
      <c r="BJ45" s="24"/>
      <c r="BM45" s="451" t="str">
        <f>IF(明細!AV39="","",明細!AV39)</f>
        <v/>
      </c>
      <c r="BN45" s="453" t="str">
        <f>IF(明細!AT39="","",明細!AT39)</f>
        <v/>
      </c>
      <c r="BO45" s="280" t="str">
        <f>IF($BN45="","",VLOOKUP($BN45,リスト!$CL:$CM,2,FALSE))</f>
        <v/>
      </c>
      <c r="BP45" s="280" t="str">
        <f>IF(BQ45="","",VLOOKUP(BQ45,リスト!$K$5:$L$7,2,FALSE))</f>
        <v/>
      </c>
      <c r="BQ45" s="13"/>
      <c r="BR45" s="13"/>
      <c r="BS45" s="47"/>
      <c r="BT45" s="280" t="str">
        <f>IF(BU45="","",VLOOKUP(BU45,リスト!I36:J54,2,FALSE))</f>
        <v/>
      </c>
      <c r="BU45" s="13"/>
      <c r="BV45" s="13"/>
      <c r="BW45" s="282"/>
      <c r="BX45" s="282"/>
      <c r="BY45" s="280" t="str">
        <f>IF(BZ45="","",VLOOKUP(BZ45,リスト!$S$5:$T$6,2,FALSE))</f>
        <v/>
      </c>
      <c r="BZ45" s="3"/>
      <c r="CA45" s="3"/>
      <c r="CB45" s="81"/>
      <c r="CC45" s="280" t="str">
        <f t="shared" si="3"/>
        <v/>
      </c>
      <c r="CD45" s="83"/>
      <c r="CE45" s="83"/>
      <c r="CF45" s="83"/>
      <c r="CG45" s="83"/>
      <c r="CH45" s="282" t="str">
        <f t="shared" si="4"/>
        <v/>
      </c>
      <c r="CI45" s="83"/>
      <c r="CJ45" s="280" t="str">
        <f t="shared" si="5"/>
        <v/>
      </c>
      <c r="CK45" s="87"/>
      <c r="CL45" s="78"/>
      <c r="CM45" s="83"/>
      <c r="CN45" s="83"/>
      <c r="CO45" s="83"/>
      <c r="CP45" s="280" t="str">
        <f t="shared" si="10"/>
        <v/>
      </c>
      <c r="CQ45" s="81"/>
      <c r="CR45" s="280" t="str">
        <f t="shared" si="11"/>
        <v/>
      </c>
      <c r="CS45" s="3"/>
      <c r="CT45" s="3"/>
      <c r="CU45" s="280" t="str">
        <f>IF(CV45="","",VLOOKUP(CV45,リスト!$V$5:$W$6,2,FALSE))</f>
        <v/>
      </c>
      <c r="CV45" s="3"/>
      <c r="CW45" s="280" t="str">
        <f>IF(CX45="","",VLOOKUP(CX45,リスト!$X$5:$Y$6,2,FALSE))</f>
        <v/>
      </c>
      <c r="CX45" s="3"/>
      <c r="CY45" s="77"/>
      <c r="CZ45" s="77"/>
      <c r="DA45" s="75"/>
      <c r="DB45" s="75"/>
      <c r="DC45" s="75"/>
      <c r="DD45" s="75"/>
      <c r="DE45" s="280" t="str">
        <f>IF(DF45="","",VLOOKUP(DF45,リスト!$Z$5:$AA$10,2,FALSE))</f>
        <v/>
      </c>
      <c r="DF45" s="3"/>
      <c r="DG45" s="280" t="str">
        <f>IF(DH45="","",VLOOKUP(DH45,リスト!$AB$5:$AC$12,2,FALSE))</f>
        <v/>
      </c>
      <c r="DH45" s="63"/>
      <c r="DI45" s="280" t="str">
        <f>IF(DJ45="","",VLOOKUP(DJ45,リスト!$AD$5:$AE$7,2,FALSE))</f>
        <v/>
      </c>
      <c r="DJ45" s="3"/>
      <c r="DK45" s="280" t="str">
        <f>IF(DL45="","",VLOOKUP(DL45,リスト!$AF$5:$AG$10,2,FALSE))</f>
        <v/>
      </c>
      <c r="DL45" s="3"/>
      <c r="DM45" s="280" t="str">
        <f>IF(DN45="","",VLOOKUP(DN45,リスト!$AH$5:$AI$6,2,FALSE))</f>
        <v/>
      </c>
      <c r="DN45" s="3"/>
      <c r="DO45" s="280" t="str">
        <f>IF(DP45="","",VLOOKUP(DP45,リスト!$AJ$5:$AK$6,2,FALSE))</f>
        <v/>
      </c>
      <c r="DP45" s="3"/>
      <c r="DQ45" s="280" t="str">
        <f>IF(DR45="","",VLOOKUP(DR45,リスト!$AL$5:$AM$7,2,FALSE))</f>
        <v/>
      </c>
      <c r="DR45" s="3"/>
      <c r="DS45" s="13"/>
      <c r="DT45" s="85"/>
      <c r="DU45" s="85"/>
      <c r="DV45" s="281" t="str">
        <f>IF(DW45="","",VLOOKUP(DW45,リスト!$AN$5:$AO$6,2,FALSE))</f>
        <v/>
      </c>
      <c r="DW45" s="13"/>
      <c r="DX45" s="341"/>
      <c r="DY45" s="345"/>
      <c r="DZ45" s="341"/>
      <c r="EA45" s="345"/>
      <c r="EB45" s="280" t="str">
        <f>IF(EC45="","",VLOOKUP(EC45,リスト!$AW$5:$AX$8,2,FALSE))</f>
        <v/>
      </c>
      <c r="EC45" s="3"/>
      <c r="ED45" s="85"/>
      <c r="EE45" s="280" t="str">
        <f>IF(EF45="","",VLOOKUP(EF45,リスト!$AY$5:$AZ$10,2,FALSE))</f>
        <v/>
      </c>
      <c r="EF45" s="3"/>
      <c r="EG45" s="280" t="str">
        <f>IF(EH45="","",VLOOKUP(EH45,リスト!$BA$5:$BB$10,2,FALSE))</f>
        <v/>
      </c>
      <c r="EH45" s="3"/>
      <c r="EI45" s="280" t="str">
        <f>IF(EJ45="","",VLOOKUP(EJ45,リスト!$BC$5:$BD$10,2,FALSE))</f>
        <v/>
      </c>
      <c r="EJ45" s="3"/>
      <c r="EK45" s="280" t="str">
        <f>IF(EL45="","",VLOOKUP(EL45,リスト!$BE$5:$BF$10,2,FALSE))</f>
        <v/>
      </c>
      <c r="EL45" s="3"/>
      <c r="EM45" s="78"/>
      <c r="EN45" s="73"/>
      <c r="EO45" s="73"/>
      <c r="EP45" s="13"/>
      <c r="EQ45" s="13"/>
      <c r="ER45" s="280" t="str">
        <f>IF(ES45="","",VLOOKUP(ES45,リスト!$BG$5:$BH$10,2,FALSE))</f>
        <v/>
      </c>
      <c r="ES45" s="13"/>
      <c r="ET45" s="13"/>
      <c r="EU45" s="13"/>
      <c r="EV45" s="13"/>
      <c r="EW45" s="13"/>
      <c r="EX45" s="81"/>
      <c r="EY45" s="81"/>
      <c r="EZ45" s="26"/>
      <c r="FA45" s="281" t="str">
        <f>IF($EZ45="","",INDEX(リスト!$BI$5:$BJ$40,MATCH($EZ45,リスト!$BJ$5:$BJ$40,0),1))</f>
        <v/>
      </c>
      <c r="FB45" s="280" t="str">
        <f>IF(FC45="","",VLOOKUP(FC45,リスト!$BK:$BL,2,FALSE))</f>
        <v/>
      </c>
      <c r="FC45" s="13"/>
      <c r="FD45" s="331"/>
      <c r="FE45" s="3"/>
      <c r="FF45" s="280" t="str">
        <f>IF(FG45="","",VLOOKUP(FG45,リスト!$BO$5:$BP$6,2,FALSE))</f>
        <v/>
      </c>
      <c r="FG45" s="3"/>
      <c r="FH45" s="280" t="str">
        <f>IF(FI45="","",VLOOKUP(FI45,リスト!$BQ$5:$BR$8,2,FALSE))</f>
        <v/>
      </c>
      <c r="FI45" s="3"/>
      <c r="FJ45" s="282"/>
      <c r="FK45" s="280" t="str">
        <f>IF(FL45="","",VLOOKUP(FL45,リスト!$BS$5:$BT$6,2,FALSE))</f>
        <v/>
      </c>
      <c r="FL45" s="63"/>
      <c r="FM45" s="13"/>
      <c r="FN45" s="13"/>
      <c r="FO45" s="13"/>
      <c r="FP45" s="283" t="str">
        <f t="shared" si="6"/>
        <v/>
      </c>
      <c r="FQ45" s="283" t="str">
        <f t="shared" si="6"/>
        <v/>
      </c>
      <c r="FR45" s="13"/>
      <c r="FS45" s="85"/>
      <c r="FT45" s="85"/>
      <c r="FU45" s="281" t="str">
        <f t="shared" si="7"/>
        <v/>
      </c>
      <c r="FV45" s="280" t="str">
        <f>IF(FW45="","",VLOOKUP(FW45,リスト!$BV$5:$BW$10,2,FALSE))</f>
        <v/>
      </c>
      <c r="FW45" s="26"/>
      <c r="FX45" s="282" t="str">
        <f t="shared" si="8"/>
        <v/>
      </c>
      <c r="FY45" s="280" t="str">
        <f>IF(FZ45="","",VLOOKUP(FZ45,リスト!$BX$5:$BY$6,2,FALSE))</f>
        <v/>
      </c>
      <c r="FZ45" s="3"/>
      <c r="GA45" s="280" t="str">
        <f>IF(GB45="","",VLOOKUP(GB45,リスト!$BZ$5:$CA$6,2,FALSE))</f>
        <v/>
      </c>
      <c r="GB45" s="13"/>
      <c r="GC45" s="281" t="str">
        <f>IF(GD45="","",VLOOKUP(GD45,リスト!$CB$5:$CC$6,2,FALSE))</f>
        <v/>
      </c>
      <c r="GD45" s="13"/>
      <c r="GE45" s="13"/>
      <c r="GF45" s="13"/>
      <c r="GG45" s="75"/>
      <c r="GH45" s="281" t="str">
        <f t="shared" si="9"/>
        <v/>
      </c>
      <c r="GI45" s="128"/>
      <c r="GJ45" s="281" t="str">
        <f>IF(GK45="","",VLOOKUP(GK45,リスト!$CD$5:$CE$6,2,FALSE))</f>
        <v/>
      </c>
      <c r="GK45" s="13"/>
      <c r="GL45" s="281" t="str">
        <f>IF(GM45="","",VLOOKUP(GM45,リスト!$CF$5:$CG$5,2,FALSE))</f>
        <v/>
      </c>
      <c r="GM45" s="26"/>
      <c r="GN45" s="280" t="str">
        <f>IF(GO45="","",VLOOKUP(GO45,リスト!$CH$5:$CI$5,2,FALSE))</f>
        <v/>
      </c>
      <c r="GO45" s="284"/>
      <c r="GP45" s="284"/>
      <c r="GQ45" s="284"/>
      <c r="GR45" s="284"/>
      <c r="GS45" s="284"/>
      <c r="GT45" s="284"/>
      <c r="GU45" s="284"/>
      <c r="GV45" s="284"/>
      <c r="GW45" s="284"/>
      <c r="GX45" s="285"/>
    </row>
    <row r="46" spans="2:206" s="177" customFormat="1" ht="24.75" hidden="1" customHeight="1" outlineLevel="1">
      <c r="B46" s="286" t="str">
        <f>IF(明細!B40="","",明細!B40)</f>
        <v/>
      </c>
      <c r="C46" s="287" t="str">
        <f>IF(明細!C40="","",明細!C40)</f>
        <v/>
      </c>
      <c r="D46" s="265" t="str">
        <f>IF(明細!D40="","",明細!D40)</f>
        <v/>
      </c>
      <c r="E46" s="265" t="str">
        <f>IF(明細!E40="","",明細!E40)</f>
        <v/>
      </c>
      <c r="F46" s="265" t="str">
        <f>IF(明細!F40="","",明細!F40)</f>
        <v/>
      </c>
      <c r="G46" s="265" t="str">
        <f>IF(明細!G40="","",明細!G40)</f>
        <v/>
      </c>
      <c r="H46" s="265" t="str">
        <f>IF(明細!H40="","",明細!H40)</f>
        <v/>
      </c>
      <c r="I46" s="265" t="str">
        <f>IF(明細!I40="","",明細!I40)</f>
        <v/>
      </c>
      <c r="J46" s="265" t="str">
        <f>IF(明細!J40="","",明細!J40)</f>
        <v/>
      </c>
      <c r="K46" s="265" t="str">
        <f>IF(明細!K40="","",明細!K40)</f>
        <v/>
      </c>
      <c r="L46" s="265" t="str">
        <f>IF(明細!L40="","",明細!L40)</f>
        <v/>
      </c>
      <c r="M46" s="265" t="str">
        <f>IF(明細!M40="","",明細!M40)</f>
        <v/>
      </c>
      <c r="N46" s="265" t="str">
        <f>IF(明細!N40="","",明細!N40)</f>
        <v/>
      </c>
      <c r="O46" s="265" t="str">
        <f>IF(明細!O40="","",明細!O40)</f>
        <v/>
      </c>
      <c r="P46" s="265" t="str">
        <f>IF(明細!P40="","",明細!P40)</f>
        <v/>
      </c>
      <c r="Q46" s="265" t="str">
        <f>IF(明細!Q40="","",明細!Q40)</f>
        <v/>
      </c>
      <c r="R46" s="289" t="str">
        <f>IF(明細!R40="","",明細!R40)</f>
        <v/>
      </c>
      <c r="S46" s="291" t="str">
        <f>IF(明細!S40="","",明細!S40)</f>
        <v/>
      </c>
      <c r="T46" s="291" t="str">
        <f>IF(明細!T40="","",明細!T40)</f>
        <v/>
      </c>
      <c r="U46" s="291" t="str">
        <f>IF(明細!U40="","",明細!U40)</f>
        <v/>
      </c>
      <c r="V46" s="292" t="str">
        <f>IF(明細!V40="","",明細!V40)</f>
        <v>個</v>
      </c>
      <c r="W46" s="292" t="str">
        <f>IF(明細!W40="","",明細!W40)</f>
        <v/>
      </c>
      <c r="X46" s="293" t="str">
        <f>IF(明細!X40="","",明細!X40)</f>
        <v/>
      </c>
      <c r="Y46" s="134" t="str">
        <f>IF(明細!Y40="","",明細!Y40)</f>
        <v/>
      </c>
      <c r="Z46" s="135" t="str">
        <f>IF(明細!Z40="","",明細!Z40)</f>
        <v/>
      </c>
      <c r="AA46" s="134" t="str">
        <f>IF(明細!AA40="","",明細!AA40)</f>
        <v/>
      </c>
      <c r="AB46" s="303" t="str">
        <f>IF(明細!AB40="","",明細!AB40)</f>
        <v/>
      </c>
      <c r="AC46" s="134" t="str">
        <f>IF(明細!AC40="","",明細!AC40)</f>
        <v/>
      </c>
      <c r="AD46" s="183" t="str">
        <f>IF(明細!AD40="","",明細!AD40)</f>
        <v/>
      </c>
      <c r="AE46" s="184">
        <f>IF(明細!AE40="","",明細!AE40)</f>
        <v>0.1</v>
      </c>
      <c r="AF46" s="185" t="str">
        <f>IF(明細!AF40="","",明細!AF40)</f>
        <v/>
      </c>
      <c r="AG46" s="186" t="str">
        <f>IF(明細!AG40="","",明細!AG40)</f>
        <v/>
      </c>
      <c r="AH46" s="186" t="str">
        <f>IF(明細!AH40="","",明細!AH40)</f>
        <v/>
      </c>
      <c r="AI46" s="187" t="str">
        <f>IF(明細!AI40="","",明細!AI40)</f>
        <v/>
      </c>
      <c r="AJ46" s="296" t="str">
        <f>IF(明細!AJ40="","",明細!AJ40)</f>
        <v/>
      </c>
      <c r="AK46" s="297" t="str">
        <f>IF(明細!AK40="","",明細!AK40)</f>
        <v/>
      </c>
      <c r="AL46" s="298" t="str">
        <f>IF(明細!AL40="","",明細!AL40)</f>
        <v/>
      </c>
      <c r="AM46" s="299" t="str">
        <f>IF(明細!AM40="","",明細!AM40)</f>
        <v/>
      </c>
      <c r="AN46" s="300" t="str">
        <f>IF(明細!AN40="","",明細!AN40)</f>
        <v/>
      </c>
      <c r="AO46" s="300" t="str">
        <f>IF(明細!AO40="","",明細!AO40)</f>
        <v/>
      </c>
      <c r="AP46" s="300" t="str">
        <f>IF(明細!AP40="","",明細!AP40)</f>
        <v/>
      </c>
      <c r="AQ46" s="301" t="str">
        <f>IF(明細!AQ40="","",明細!AQ40)</f>
        <v/>
      </c>
      <c r="AR46" s="302" t="str">
        <f>IF(明細!AR40="","",明細!AR40)</f>
        <v/>
      </c>
      <c r="AU46" s="360"/>
      <c r="AV46" s="368"/>
      <c r="AW46" s="446" t="str">
        <f>IF(明細!AV40="","",明細!AV40)</f>
        <v/>
      </c>
      <c r="AX46" s="419" t="str">
        <f>IF(明細!AT40="","",明細!AT40)</f>
        <v/>
      </c>
      <c r="AY46" s="280" t="str">
        <f>IF($AX46="","",VLOOKUP($AX46,リスト!$CL:$CM,2,FALSE))</f>
        <v/>
      </c>
      <c r="AZ46" s="3"/>
      <c r="BA46" s="280" t="str">
        <f>IF(BB46="","",VLOOKUP(BB46,リスト!$K:$L,2,FALSE))</f>
        <v/>
      </c>
      <c r="BB46" s="3"/>
      <c r="BC46" s="3"/>
      <c r="BD46" s="87"/>
      <c r="BE46" s="280" t="str">
        <f>IF(BF46="","",VLOOKUP(BF46,リスト!$I:$J,2,FALSE))</f>
        <v/>
      </c>
      <c r="BF46" s="3"/>
      <c r="BG46" s="280" t="str">
        <f>IF(BH46="","",VLOOKUP(BH46,リスト!$M:$N,2,FALSE))</f>
        <v/>
      </c>
      <c r="BH46" s="282"/>
      <c r="BI46" s="280" t="str">
        <f>IF(BJ46="","",VLOOKUP(BJ46,リスト!$O:$P,2,FALSE))</f>
        <v/>
      </c>
      <c r="BJ46" s="24"/>
      <c r="BM46" s="451" t="str">
        <f>IF(明細!AV40="","",明細!AV40)</f>
        <v/>
      </c>
      <c r="BN46" s="453" t="str">
        <f>IF(明細!AT40="","",明細!AT40)</f>
        <v/>
      </c>
      <c r="BO46" s="280" t="str">
        <f>IF($BN46="","",VLOOKUP($BN46,リスト!$CL:$CM,2,FALSE))</f>
        <v/>
      </c>
      <c r="BP46" s="280" t="str">
        <f>IF(BQ46="","",VLOOKUP(BQ46,リスト!$K$5:$L$7,2,FALSE))</f>
        <v/>
      </c>
      <c r="BQ46" s="13"/>
      <c r="BR46" s="13"/>
      <c r="BS46" s="47"/>
      <c r="BT46" s="280" t="str">
        <f>IF(BU46="","",VLOOKUP(BU46,リスト!I37:J55,2,FALSE))</f>
        <v/>
      </c>
      <c r="BU46" s="13"/>
      <c r="BV46" s="13"/>
      <c r="BW46" s="282"/>
      <c r="BX46" s="282"/>
      <c r="BY46" s="280" t="str">
        <f>IF(BZ46="","",VLOOKUP(BZ46,リスト!$S$5:$T$6,2,FALSE))</f>
        <v/>
      </c>
      <c r="BZ46" s="3"/>
      <c r="CA46" s="3"/>
      <c r="CB46" s="81"/>
      <c r="CC46" s="280" t="str">
        <f t="shared" si="3"/>
        <v/>
      </c>
      <c r="CD46" s="83"/>
      <c r="CE46" s="83"/>
      <c r="CF46" s="83"/>
      <c r="CG46" s="83"/>
      <c r="CH46" s="282" t="str">
        <f t="shared" si="4"/>
        <v/>
      </c>
      <c r="CI46" s="83"/>
      <c r="CJ46" s="280" t="str">
        <f t="shared" si="5"/>
        <v/>
      </c>
      <c r="CK46" s="87"/>
      <c r="CL46" s="78"/>
      <c r="CM46" s="83"/>
      <c r="CN46" s="83"/>
      <c r="CO46" s="83"/>
      <c r="CP46" s="280" t="str">
        <f t="shared" si="10"/>
        <v/>
      </c>
      <c r="CQ46" s="81"/>
      <c r="CR46" s="280" t="str">
        <f t="shared" si="11"/>
        <v/>
      </c>
      <c r="CS46" s="3"/>
      <c r="CT46" s="3"/>
      <c r="CU46" s="280" t="str">
        <f>IF(CV46="","",VLOOKUP(CV46,リスト!$V$5:$W$6,2,FALSE))</f>
        <v/>
      </c>
      <c r="CV46" s="3"/>
      <c r="CW46" s="280" t="str">
        <f>IF(CX46="","",VLOOKUP(CX46,リスト!$X$5:$Y$6,2,FALSE))</f>
        <v/>
      </c>
      <c r="CX46" s="3"/>
      <c r="CY46" s="77"/>
      <c r="CZ46" s="77"/>
      <c r="DA46" s="75"/>
      <c r="DB46" s="75"/>
      <c r="DC46" s="75"/>
      <c r="DD46" s="75"/>
      <c r="DE46" s="280" t="str">
        <f>IF(DF46="","",VLOOKUP(DF46,リスト!$Z$5:$AA$10,2,FALSE))</f>
        <v/>
      </c>
      <c r="DF46" s="3"/>
      <c r="DG46" s="280" t="str">
        <f>IF(DH46="","",VLOOKUP(DH46,リスト!$AB$5:$AC$12,2,FALSE))</f>
        <v/>
      </c>
      <c r="DH46" s="63"/>
      <c r="DI46" s="280" t="str">
        <f>IF(DJ46="","",VLOOKUP(DJ46,リスト!$AD$5:$AE$7,2,FALSE))</f>
        <v/>
      </c>
      <c r="DJ46" s="3"/>
      <c r="DK46" s="280" t="str">
        <f>IF(DL46="","",VLOOKUP(DL46,リスト!$AF$5:$AG$10,2,FALSE))</f>
        <v/>
      </c>
      <c r="DL46" s="3"/>
      <c r="DM46" s="280" t="str">
        <f>IF(DN46="","",VLOOKUP(DN46,リスト!$AH$5:$AI$6,2,FALSE))</f>
        <v/>
      </c>
      <c r="DN46" s="3"/>
      <c r="DO46" s="280" t="str">
        <f>IF(DP46="","",VLOOKUP(DP46,リスト!$AJ$5:$AK$6,2,FALSE))</f>
        <v/>
      </c>
      <c r="DP46" s="3"/>
      <c r="DQ46" s="280" t="str">
        <f>IF(DR46="","",VLOOKUP(DR46,リスト!$AL$5:$AM$7,2,FALSE))</f>
        <v/>
      </c>
      <c r="DR46" s="3"/>
      <c r="DS46" s="13"/>
      <c r="DT46" s="85"/>
      <c r="DU46" s="85"/>
      <c r="DV46" s="281" t="str">
        <f>IF(DW46="","",VLOOKUP(DW46,リスト!$AN$5:$AO$6,2,FALSE))</f>
        <v/>
      </c>
      <c r="DW46" s="13"/>
      <c r="DX46" s="341"/>
      <c r="DY46" s="345"/>
      <c r="DZ46" s="341"/>
      <c r="EA46" s="345"/>
      <c r="EB46" s="280" t="str">
        <f>IF(EC46="","",VLOOKUP(EC46,リスト!$AW$5:$AX$8,2,FALSE))</f>
        <v/>
      </c>
      <c r="EC46" s="3"/>
      <c r="ED46" s="85"/>
      <c r="EE46" s="280" t="str">
        <f>IF(EF46="","",VLOOKUP(EF46,リスト!$AY$5:$AZ$10,2,FALSE))</f>
        <v/>
      </c>
      <c r="EF46" s="3"/>
      <c r="EG46" s="280" t="str">
        <f>IF(EH46="","",VLOOKUP(EH46,リスト!$BA$5:$BB$10,2,FALSE))</f>
        <v/>
      </c>
      <c r="EH46" s="3"/>
      <c r="EI46" s="280" t="str">
        <f>IF(EJ46="","",VLOOKUP(EJ46,リスト!$BC$5:$BD$10,2,FALSE))</f>
        <v/>
      </c>
      <c r="EJ46" s="3"/>
      <c r="EK46" s="280" t="str">
        <f>IF(EL46="","",VLOOKUP(EL46,リスト!$BE$5:$BF$10,2,FALSE))</f>
        <v/>
      </c>
      <c r="EL46" s="3"/>
      <c r="EM46" s="78"/>
      <c r="EN46" s="73"/>
      <c r="EO46" s="73"/>
      <c r="EP46" s="13"/>
      <c r="EQ46" s="13"/>
      <c r="ER46" s="280" t="str">
        <f>IF(ES46="","",VLOOKUP(ES46,リスト!$BG$5:$BH$10,2,FALSE))</f>
        <v/>
      </c>
      <c r="ES46" s="13"/>
      <c r="ET46" s="13"/>
      <c r="EU46" s="13"/>
      <c r="EV46" s="13"/>
      <c r="EW46" s="13"/>
      <c r="EX46" s="81"/>
      <c r="EY46" s="81"/>
      <c r="EZ46" s="26"/>
      <c r="FA46" s="281" t="str">
        <f>IF($EZ46="","",INDEX(リスト!$BI$5:$BJ$40,MATCH($EZ46,リスト!$BJ$5:$BJ$40,0),1))</f>
        <v/>
      </c>
      <c r="FB46" s="280" t="str">
        <f>IF(FC46="","",VLOOKUP(FC46,リスト!$BK:$BL,2,FALSE))</f>
        <v/>
      </c>
      <c r="FC46" s="13"/>
      <c r="FD46" s="331"/>
      <c r="FE46" s="3"/>
      <c r="FF46" s="280" t="str">
        <f>IF(FG46="","",VLOOKUP(FG46,リスト!$BO$5:$BP$6,2,FALSE))</f>
        <v/>
      </c>
      <c r="FG46" s="3"/>
      <c r="FH46" s="280" t="str">
        <f>IF(FI46="","",VLOOKUP(FI46,リスト!$BQ$5:$BR$8,2,FALSE))</f>
        <v/>
      </c>
      <c r="FI46" s="3"/>
      <c r="FJ46" s="282"/>
      <c r="FK46" s="280" t="str">
        <f>IF(FL46="","",VLOOKUP(FL46,リスト!$BS$5:$BT$6,2,FALSE))</f>
        <v/>
      </c>
      <c r="FL46" s="63"/>
      <c r="FM46" s="13"/>
      <c r="FN46" s="13"/>
      <c r="FO46" s="13"/>
      <c r="FP46" s="283" t="str">
        <f t="shared" si="6"/>
        <v/>
      </c>
      <c r="FQ46" s="283" t="str">
        <f t="shared" si="6"/>
        <v/>
      </c>
      <c r="FR46" s="13"/>
      <c r="FS46" s="85"/>
      <c r="FT46" s="85"/>
      <c r="FU46" s="281" t="str">
        <f t="shared" si="7"/>
        <v/>
      </c>
      <c r="FV46" s="280" t="str">
        <f>IF(FW46="","",VLOOKUP(FW46,リスト!$BV$5:$BW$10,2,FALSE))</f>
        <v/>
      </c>
      <c r="FW46" s="26"/>
      <c r="FX46" s="282" t="str">
        <f t="shared" si="8"/>
        <v/>
      </c>
      <c r="FY46" s="280" t="str">
        <f>IF(FZ46="","",VLOOKUP(FZ46,リスト!$BX$5:$BY$6,2,FALSE))</f>
        <v/>
      </c>
      <c r="FZ46" s="3"/>
      <c r="GA46" s="280" t="str">
        <f>IF(GB46="","",VLOOKUP(GB46,リスト!$BZ$5:$CA$6,2,FALSE))</f>
        <v/>
      </c>
      <c r="GB46" s="13"/>
      <c r="GC46" s="281" t="str">
        <f>IF(GD46="","",VLOOKUP(GD46,リスト!$CB$5:$CC$6,2,FALSE))</f>
        <v/>
      </c>
      <c r="GD46" s="13"/>
      <c r="GE46" s="13"/>
      <c r="GF46" s="13"/>
      <c r="GG46" s="75"/>
      <c r="GH46" s="281" t="str">
        <f t="shared" si="9"/>
        <v/>
      </c>
      <c r="GI46" s="128"/>
      <c r="GJ46" s="281" t="str">
        <f>IF(GK46="","",VLOOKUP(GK46,リスト!$CD$5:$CE$6,2,FALSE))</f>
        <v/>
      </c>
      <c r="GK46" s="13"/>
      <c r="GL46" s="281" t="str">
        <f>IF(GM46="","",VLOOKUP(GM46,リスト!$CF$5:$CG$5,2,FALSE))</f>
        <v/>
      </c>
      <c r="GM46" s="26"/>
      <c r="GN46" s="280" t="str">
        <f>IF(GO46="","",VLOOKUP(GO46,リスト!$CH$5:$CI$5,2,FALSE))</f>
        <v/>
      </c>
      <c r="GO46" s="284"/>
      <c r="GP46" s="284"/>
      <c r="GQ46" s="284"/>
      <c r="GR46" s="284"/>
      <c r="GS46" s="284"/>
      <c r="GT46" s="284"/>
      <c r="GU46" s="284"/>
      <c r="GV46" s="284"/>
      <c r="GW46" s="284"/>
      <c r="GX46" s="285"/>
    </row>
    <row r="47" spans="2:206" s="177" customFormat="1" ht="24.75" hidden="1" customHeight="1" outlineLevel="1">
      <c r="B47" s="286" t="str">
        <f>IF(明細!B41="","",明細!B41)</f>
        <v/>
      </c>
      <c r="C47" s="287" t="str">
        <f>IF(明細!C41="","",明細!C41)</f>
        <v/>
      </c>
      <c r="D47" s="265" t="str">
        <f>IF(明細!D41="","",明細!D41)</f>
        <v/>
      </c>
      <c r="E47" s="265" t="str">
        <f>IF(明細!E41="","",明細!E41)</f>
        <v/>
      </c>
      <c r="F47" s="265" t="str">
        <f>IF(明細!F41="","",明細!F41)</f>
        <v/>
      </c>
      <c r="G47" s="265" t="str">
        <f>IF(明細!G41="","",明細!G41)</f>
        <v/>
      </c>
      <c r="H47" s="265" t="str">
        <f>IF(明細!H41="","",明細!H41)</f>
        <v/>
      </c>
      <c r="I47" s="265" t="str">
        <f>IF(明細!I41="","",明細!I41)</f>
        <v/>
      </c>
      <c r="J47" s="265" t="str">
        <f>IF(明細!J41="","",明細!J41)</f>
        <v/>
      </c>
      <c r="K47" s="265" t="str">
        <f>IF(明細!K41="","",明細!K41)</f>
        <v/>
      </c>
      <c r="L47" s="265" t="str">
        <f>IF(明細!L41="","",明細!L41)</f>
        <v/>
      </c>
      <c r="M47" s="265" t="str">
        <f>IF(明細!M41="","",明細!M41)</f>
        <v/>
      </c>
      <c r="N47" s="265" t="str">
        <f>IF(明細!N41="","",明細!N41)</f>
        <v/>
      </c>
      <c r="O47" s="265" t="str">
        <f>IF(明細!O41="","",明細!O41)</f>
        <v/>
      </c>
      <c r="P47" s="265" t="str">
        <f>IF(明細!P41="","",明細!P41)</f>
        <v/>
      </c>
      <c r="Q47" s="265" t="str">
        <f>IF(明細!Q41="","",明細!Q41)</f>
        <v/>
      </c>
      <c r="R47" s="289" t="str">
        <f>IF(明細!R41="","",明細!R41)</f>
        <v/>
      </c>
      <c r="S47" s="291" t="str">
        <f>IF(明細!S41="","",明細!S41)</f>
        <v/>
      </c>
      <c r="T47" s="291" t="str">
        <f>IF(明細!T41="","",明細!T41)</f>
        <v/>
      </c>
      <c r="U47" s="291" t="str">
        <f>IF(明細!U41="","",明細!U41)</f>
        <v/>
      </c>
      <c r="V47" s="292" t="str">
        <f>IF(明細!V41="","",明細!V41)</f>
        <v>個</v>
      </c>
      <c r="W47" s="292" t="str">
        <f>IF(明細!W41="","",明細!W41)</f>
        <v/>
      </c>
      <c r="X47" s="293" t="str">
        <f>IF(明細!X41="","",明細!X41)</f>
        <v/>
      </c>
      <c r="Y47" s="134" t="str">
        <f>IF(明細!Y41="","",明細!Y41)</f>
        <v/>
      </c>
      <c r="Z47" s="135" t="str">
        <f>IF(明細!Z41="","",明細!Z41)</f>
        <v/>
      </c>
      <c r="AA47" s="134" t="str">
        <f>IF(明細!AA41="","",明細!AA41)</f>
        <v/>
      </c>
      <c r="AB47" s="303" t="str">
        <f>IF(明細!AB41="","",明細!AB41)</f>
        <v/>
      </c>
      <c r="AC47" s="134" t="str">
        <f>IF(明細!AC41="","",明細!AC41)</f>
        <v/>
      </c>
      <c r="AD47" s="183" t="str">
        <f>IF(明細!AD41="","",明細!AD41)</f>
        <v/>
      </c>
      <c r="AE47" s="184">
        <f>IF(明細!AE41="","",明細!AE41)</f>
        <v>0.1</v>
      </c>
      <c r="AF47" s="185" t="str">
        <f>IF(明細!AF41="","",明細!AF41)</f>
        <v/>
      </c>
      <c r="AG47" s="186" t="str">
        <f>IF(明細!AG41="","",明細!AG41)</f>
        <v/>
      </c>
      <c r="AH47" s="186" t="str">
        <f>IF(明細!AH41="","",明細!AH41)</f>
        <v/>
      </c>
      <c r="AI47" s="187" t="str">
        <f>IF(明細!AI41="","",明細!AI41)</f>
        <v/>
      </c>
      <c r="AJ47" s="296" t="str">
        <f>IF(明細!AJ41="","",明細!AJ41)</f>
        <v/>
      </c>
      <c r="AK47" s="297" t="str">
        <f>IF(明細!AK41="","",明細!AK41)</f>
        <v/>
      </c>
      <c r="AL47" s="298" t="str">
        <f>IF(明細!AL41="","",明細!AL41)</f>
        <v/>
      </c>
      <c r="AM47" s="299" t="str">
        <f>IF(明細!AM41="","",明細!AM41)</f>
        <v/>
      </c>
      <c r="AN47" s="300" t="str">
        <f>IF(明細!AN41="","",明細!AN41)</f>
        <v/>
      </c>
      <c r="AO47" s="300" t="str">
        <f>IF(明細!AO41="","",明細!AO41)</f>
        <v/>
      </c>
      <c r="AP47" s="300" t="str">
        <f>IF(明細!AP41="","",明細!AP41)</f>
        <v/>
      </c>
      <c r="AQ47" s="301" t="str">
        <f>IF(明細!AQ41="","",明細!AQ41)</f>
        <v/>
      </c>
      <c r="AR47" s="302" t="str">
        <f>IF(明細!AR41="","",明細!AR41)</f>
        <v/>
      </c>
      <c r="AU47" s="360"/>
      <c r="AV47" s="368"/>
      <c r="AW47" s="446" t="str">
        <f>IF(明細!AV41="","",明細!AV41)</f>
        <v/>
      </c>
      <c r="AX47" s="419" t="str">
        <f>IF(明細!AT41="","",明細!AT41)</f>
        <v/>
      </c>
      <c r="AY47" s="280" t="str">
        <f>IF($AX47="","",VLOOKUP($AX47,リスト!$CL:$CM,2,FALSE))</f>
        <v/>
      </c>
      <c r="AZ47" s="3"/>
      <c r="BA47" s="280" t="str">
        <f>IF(BB47="","",VLOOKUP(BB47,リスト!$K:$L,2,FALSE))</f>
        <v/>
      </c>
      <c r="BB47" s="3"/>
      <c r="BC47" s="3"/>
      <c r="BD47" s="87"/>
      <c r="BE47" s="280" t="str">
        <f>IF(BF47="","",VLOOKUP(BF47,リスト!$I:$J,2,FALSE))</f>
        <v/>
      </c>
      <c r="BF47" s="3"/>
      <c r="BG47" s="280" t="str">
        <f>IF(BH47="","",VLOOKUP(BH47,リスト!$M:$N,2,FALSE))</f>
        <v/>
      </c>
      <c r="BH47" s="282"/>
      <c r="BI47" s="280" t="str">
        <f>IF(BJ47="","",VLOOKUP(BJ47,リスト!$O:$P,2,FALSE))</f>
        <v/>
      </c>
      <c r="BJ47" s="24"/>
      <c r="BM47" s="451" t="str">
        <f>IF(明細!AV41="","",明細!AV41)</f>
        <v/>
      </c>
      <c r="BN47" s="453" t="str">
        <f>IF(明細!AT41="","",明細!AT41)</f>
        <v/>
      </c>
      <c r="BO47" s="280" t="str">
        <f>IF($BN47="","",VLOOKUP($BN47,リスト!$CL:$CM,2,FALSE))</f>
        <v/>
      </c>
      <c r="BP47" s="280" t="str">
        <f>IF(BQ47="","",VLOOKUP(BQ47,リスト!$K$5:$L$7,2,FALSE))</f>
        <v/>
      </c>
      <c r="BQ47" s="13"/>
      <c r="BR47" s="13"/>
      <c r="BS47" s="47"/>
      <c r="BT47" s="280" t="str">
        <f>IF(BU47="","",VLOOKUP(BU47,リスト!I38:J56,2,FALSE))</f>
        <v/>
      </c>
      <c r="BU47" s="13"/>
      <c r="BV47" s="13"/>
      <c r="BW47" s="282"/>
      <c r="BX47" s="282"/>
      <c r="BY47" s="280" t="str">
        <f>IF(BZ47="","",VLOOKUP(BZ47,リスト!$S$5:$T$6,2,FALSE))</f>
        <v/>
      </c>
      <c r="BZ47" s="3"/>
      <c r="CA47" s="3"/>
      <c r="CB47" s="81"/>
      <c r="CC47" s="280" t="str">
        <f t="shared" si="3"/>
        <v/>
      </c>
      <c r="CD47" s="83"/>
      <c r="CE47" s="83"/>
      <c r="CF47" s="83"/>
      <c r="CG47" s="83"/>
      <c r="CH47" s="282" t="str">
        <f t="shared" si="4"/>
        <v/>
      </c>
      <c r="CI47" s="83"/>
      <c r="CJ47" s="280" t="str">
        <f t="shared" si="5"/>
        <v/>
      </c>
      <c r="CK47" s="87"/>
      <c r="CL47" s="78"/>
      <c r="CM47" s="83"/>
      <c r="CN47" s="83"/>
      <c r="CO47" s="83"/>
      <c r="CP47" s="280" t="str">
        <f t="shared" si="10"/>
        <v/>
      </c>
      <c r="CQ47" s="81"/>
      <c r="CR47" s="280" t="str">
        <f t="shared" si="11"/>
        <v/>
      </c>
      <c r="CS47" s="3"/>
      <c r="CT47" s="3"/>
      <c r="CU47" s="280" t="str">
        <f>IF(CV47="","",VLOOKUP(CV47,リスト!$V$5:$W$6,2,FALSE))</f>
        <v/>
      </c>
      <c r="CV47" s="3"/>
      <c r="CW47" s="280" t="str">
        <f>IF(CX47="","",VLOOKUP(CX47,リスト!$X$5:$Y$6,2,FALSE))</f>
        <v/>
      </c>
      <c r="CX47" s="3"/>
      <c r="CY47" s="77"/>
      <c r="CZ47" s="77"/>
      <c r="DA47" s="75"/>
      <c r="DB47" s="75"/>
      <c r="DC47" s="75"/>
      <c r="DD47" s="75"/>
      <c r="DE47" s="280" t="str">
        <f>IF(DF47="","",VLOOKUP(DF47,リスト!$Z$5:$AA$10,2,FALSE))</f>
        <v/>
      </c>
      <c r="DF47" s="3"/>
      <c r="DG47" s="280" t="str">
        <f>IF(DH47="","",VLOOKUP(DH47,リスト!$AB$5:$AC$12,2,FALSE))</f>
        <v/>
      </c>
      <c r="DH47" s="63"/>
      <c r="DI47" s="280" t="str">
        <f>IF(DJ47="","",VLOOKUP(DJ47,リスト!$AD$5:$AE$7,2,FALSE))</f>
        <v/>
      </c>
      <c r="DJ47" s="3"/>
      <c r="DK47" s="280" t="str">
        <f>IF(DL47="","",VLOOKUP(DL47,リスト!$AF$5:$AG$10,2,FALSE))</f>
        <v/>
      </c>
      <c r="DL47" s="3"/>
      <c r="DM47" s="280" t="str">
        <f>IF(DN47="","",VLOOKUP(DN47,リスト!$AH$5:$AI$6,2,FALSE))</f>
        <v/>
      </c>
      <c r="DN47" s="3"/>
      <c r="DO47" s="280" t="str">
        <f>IF(DP47="","",VLOOKUP(DP47,リスト!$AJ$5:$AK$6,2,FALSE))</f>
        <v/>
      </c>
      <c r="DP47" s="3"/>
      <c r="DQ47" s="280" t="str">
        <f>IF(DR47="","",VLOOKUP(DR47,リスト!$AL$5:$AM$7,2,FALSE))</f>
        <v/>
      </c>
      <c r="DR47" s="3"/>
      <c r="DS47" s="13"/>
      <c r="DT47" s="85"/>
      <c r="DU47" s="85"/>
      <c r="DV47" s="281" t="str">
        <f>IF(DW47="","",VLOOKUP(DW47,リスト!$AN$5:$AO$6,2,FALSE))</f>
        <v/>
      </c>
      <c r="DW47" s="13"/>
      <c r="DX47" s="341"/>
      <c r="DY47" s="345"/>
      <c r="DZ47" s="341"/>
      <c r="EA47" s="345"/>
      <c r="EB47" s="280" t="str">
        <f>IF(EC47="","",VLOOKUP(EC47,リスト!$AW$5:$AX$8,2,FALSE))</f>
        <v/>
      </c>
      <c r="EC47" s="3"/>
      <c r="ED47" s="85"/>
      <c r="EE47" s="280" t="str">
        <f>IF(EF47="","",VLOOKUP(EF47,リスト!$AY$5:$AZ$10,2,FALSE))</f>
        <v/>
      </c>
      <c r="EF47" s="3"/>
      <c r="EG47" s="280" t="str">
        <f>IF(EH47="","",VLOOKUP(EH47,リスト!$BA$5:$BB$10,2,FALSE))</f>
        <v/>
      </c>
      <c r="EH47" s="3"/>
      <c r="EI47" s="280" t="str">
        <f>IF(EJ47="","",VLOOKUP(EJ47,リスト!$BC$5:$BD$10,2,FALSE))</f>
        <v/>
      </c>
      <c r="EJ47" s="3"/>
      <c r="EK47" s="280" t="str">
        <f>IF(EL47="","",VLOOKUP(EL47,リスト!$BE$5:$BF$10,2,FALSE))</f>
        <v/>
      </c>
      <c r="EL47" s="3"/>
      <c r="EM47" s="78"/>
      <c r="EN47" s="73"/>
      <c r="EO47" s="73"/>
      <c r="EP47" s="13"/>
      <c r="EQ47" s="13"/>
      <c r="ER47" s="280" t="str">
        <f>IF(ES47="","",VLOOKUP(ES47,リスト!$BG$5:$BH$10,2,FALSE))</f>
        <v/>
      </c>
      <c r="ES47" s="13"/>
      <c r="ET47" s="13"/>
      <c r="EU47" s="13"/>
      <c r="EV47" s="13"/>
      <c r="EW47" s="13"/>
      <c r="EX47" s="81"/>
      <c r="EY47" s="81"/>
      <c r="EZ47" s="26"/>
      <c r="FA47" s="281" t="str">
        <f>IF($EZ47="","",INDEX(リスト!$BI$5:$BJ$40,MATCH($EZ47,リスト!$BJ$5:$BJ$40,0),1))</f>
        <v/>
      </c>
      <c r="FB47" s="280" t="str">
        <f>IF(FC47="","",VLOOKUP(FC47,リスト!$BK:$BL,2,FALSE))</f>
        <v/>
      </c>
      <c r="FC47" s="13"/>
      <c r="FD47" s="331"/>
      <c r="FE47" s="3"/>
      <c r="FF47" s="280" t="str">
        <f>IF(FG47="","",VLOOKUP(FG47,リスト!$BO$5:$BP$6,2,FALSE))</f>
        <v/>
      </c>
      <c r="FG47" s="3"/>
      <c r="FH47" s="280" t="str">
        <f>IF(FI47="","",VLOOKUP(FI47,リスト!$BQ$5:$BR$8,2,FALSE))</f>
        <v/>
      </c>
      <c r="FI47" s="3"/>
      <c r="FJ47" s="282"/>
      <c r="FK47" s="280" t="str">
        <f>IF(FL47="","",VLOOKUP(FL47,リスト!$BS$5:$BT$6,2,FALSE))</f>
        <v/>
      </c>
      <c r="FL47" s="63"/>
      <c r="FM47" s="13"/>
      <c r="FN47" s="13"/>
      <c r="FO47" s="13"/>
      <c r="FP47" s="283" t="str">
        <f t="shared" si="6"/>
        <v/>
      </c>
      <c r="FQ47" s="283" t="str">
        <f t="shared" si="6"/>
        <v/>
      </c>
      <c r="FR47" s="13"/>
      <c r="FS47" s="85"/>
      <c r="FT47" s="85"/>
      <c r="FU47" s="281" t="str">
        <f t="shared" si="7"/>
        <v/>
      </c>
      <c r="FV47" s="280" t="str">
        <f>IF(FW47="","",VLOOKUP(FW47,リスト!$BV$5:$BW$10,2,FALSE))</f>
        <v/>
      </c>
      <c r="FW47" s="26"/>
      <c r="FX47" s="282" t="str">
        <f t="shared" si="8"/>
        <v/>
      </c>
      <c r="FY47" s="280" t="str">
        <f>IF(FZ47="","",VLOOKUP(FZ47,リスト!$BX$5:$BY$6,2,FALSE))</f>
        <v/>
      </c>
      <c r="FZ47" s="3"/>
      <c r="GA47" s="280" t="str">
        <f>IF(GB47="","",VLOOKUP(GB47,リスト!$BZ$5:$CA$6,2,FALSE))</f>
        <v/>
      </c>
      <c r="GB47" s="13"/>
      <c r="GC47" s="281" t="str">
        <f>IF(GD47="","",VLOOKUP(GD47,リスト!$CB$5:$CC$6,2,FALSE))</f>
        <v/>
      </c>
      <c r="GD47" s="13"/>
      <c r="GE47" s="13"/>
      <c r="GF47" s="13"/>
      <c r="GG47" s="75"/>
      <c r="GH47" s="281" t="str">
        <f t="shared" si="9"/>
        <v/>
      </c>
      <c r="GI47" s="128"/>
      <c r="GJ47" s="281" t="str">
        <f>IF(GK47="","",VLOOKUP(GK47,リスト!$CD$5:$CE$6,2,FALSE))</f>
        <v/>
      </c>
      <c r="GK47" s="13"/>
      <c r="GL47" s="281" t="str">
        <f>IF(GM47="","",VLOOKUP(GM47,リスト!$CF$5:$CG$5,2,FALSE))</f>
        <v/>
      </c>
      <c r="GM47" s="26"/>
      <c r="GN47" s="280" t="str">
        <f>IF(GO47="","",VLOOKUP(GO47,リスト!$CH$5:$CI$5,2,FALSE))</f>
        <v/>
      </c>
      <c r="GO47" s="284"/>
      <c r="GP47" s="284"/>
      <c r="GQ47" s="284"/>
      <c r="GR47" s="284"/>
      <c r="GS47" s="284"/>
      <c r="GT47" s="284"/>
      <c r="GU47" s="284"/>
      <c r="GV47" s="284"/>
      <c r="GW47" s="284"/>
      <c r="GX47" s="285"/>
    </row>
    <row r="48" spans="2:206" s="177" customFormat="1" ht="24.75" hidden="1" customHeight="1" outlineLevel="1">
      <c r="B48" s="286" t="str">
        <f>IF(明細!B42="","",明細!B42)</f>
        <v/>
      </c>
      <c r="C48" s="287" t="str">
        <f>IF(明細!C42="","",明細!C42)</f>
        <v/>
      </c>
      <c r="D48" s="265" t="str">
        <f>IF(明細!D42="","",明細!D42)</f>
        <v/>
      </c>
      <c r="E48" s="265" t="str">
        <f>IF(明細!E42="","",明細!E42)</f>
        <v/>
      </c>
      <c r="F48" s="265" t="str">
        <f>IF(明細!F42="","",明細!F42)</f>
        <v/>
      </c>
      <c r="G48" s="265" t="str">
        <f>IF(明細!G42="","",明細!G42)</f>
        <v/>
      </c>
      <c r="H48" s="265" t="str">
        <f>IF(明細!H42="","",明細!H42)</f>
        <v/>
      </c>
      <c r="I48" s="265" t="str">
        <f>IF(明細!I42="","",明細!I42)</f>
        <v/>
      </c>
      <c r="J48" s="265" t="str">
        <f>IF(明細!J42="","",明細!J42)</f>
        <v/>
      </c>
      <c r="K48" s="265" t="str">
        <f>IF(明細!K42="","",明細!K42)</f>
        <v/>
      </c>
      <c r="L48" s="265" t="str">
        <f>IF(明細!L42="","",明細!L42)</f>
        <v/>
      </c>
      <c r="M48" s="265" t="str">
        <f>IF(明細!M42="","",明細!M42)</f>
        <v/>
      </c>
      <c r="N48" s="265" t="str">
        <f>IF(明細!N42="","",明細!N42)</f>
        <v/>
      </c>
      <c r="O48" s="265" t="str">
        <f>IF(明細!O42="","",明細!O42)</f>
        <v/>
      </c>
      <c r="P48" s="265" t="str">
        <f>IF(明細!P42="","",明細!P42)</f>
        <v/>
      </c>
      <c r="Q48" s="265" t="str">
        <f>IF(明細!Q42="","",明細!Q42)</f>
        <v/>
      </c>
      <c r="R48" s="289" t="str">
        <f>IF(明細!R42="","",明細!R42)</f>
        <v/>
      </c>
      <c r="S48" s="291" t="str">
        <f>IF(明細!S42="","",明細!S42)</f>
        <v/>
      </c>
      <c r="T48" s="291" t="str">
        <f>IF(明細!T42="","",明細!T42)</f>
        <v/>
      </c>
      <c r="U48" s="291" t="str">
        <f>IF(明細!U42="","",明細!U42)</f>
        <v/>
      </c>
      <c r="V48" s="292" t="str">
        <f>IF(明細!V42="","",明細!V42)</f>
        <v>個</v>
      </c>
      <c r="W48" s="292" t="str">
        <f>IF(明細!W42="","",明細!W42)</f>
        <v/>
      </c>
      <c r="X48" s="293" t="str">
        <f>IF(明細!X42="","",明細!X42)</f>
        <v/>
      </c>
      <c r="Y48" s="134" t="str">
        <f>IF(明細!Y42="","",明細!Y42)</f>
        <v/>
      </c>
      <c r="Z48" s="135" t="str">
        <f>IF(明細!Z42="","",明細!Z42)</f>
        <v/>
      </c>
      <c r="AA48" s="134" t="str">
        <f>IF(明細!AA42="","",明細!AA42)</f>
        <v/>
      </c>
      <c r="AB48" s="303" t="str">
        <f>IF(明細!AB42="","",明細!AB42)</f>
        <v/>
      </c>
      <c r="AC48" s="134" t="str">
        <f>IF(明細!AC42="","",明細!AC42)</f>
        <v/>
      </c>
      <c r="AD48" s="183" t="str">
        <f>IF(明細!AD42="","",明細!AD42)</f>
        <v/>
      </c>
      <c r="AE48" s="184">
        <f>IF(明細!AE42="","",明細!AE42)</f>
        <v>0.1</v>
      </c>
      <c r="AF48" s="185" t="str">
        <f>IF(明細!AF42="","",明細!AF42)</f>
        <v/>
      </c>
      <c r="AG48" s="186" t="str">
        <f>IF(明細!AG42="","",明細!AG42)</f>
        <v/>
      </c>
      <c r="AH48" s="186" t="str">
        <f>IF(明細!AH42="","",明細!AH42)</f>
        <v/>
      </c>
      <c r="AI48" s="187" t="str">
        <f>IF(明細!AI42="","",明細!AI42)</f>
        <v/>
      </c>
      <c r="AJ48" s="296" t="str">
        <f>IF(明細!AJ42="","",明細!AJ42)</f>
        <v/>
      </c>
      <c r="AK48" s="297" t="str">
        <f>IF(明細!AK42="","",明細!AK42)</f>
        <v/>
      </c>
      <c r="AL48" s="298" t="str">
        <f>IF(明細!AL42="","",明細!AL42)</f>
        <v/>
      </c>
      <c r="AM48" s="299" t="str">
        <f>IF(明細!AM42="","",明細!AM42)</f>
        <v/>
      </c>
      <c r="AN48" s="300" t="str">
        <f>IF(明細!AN42="","",明細!AN42)</f>
        <v/>
      </c>
      <c r="AO48" s="300" t="str">
        <f>IF(明細!AO42="","",明細!AO42)</f>
        <v/>
      </c>
      <c r="AP48" s="300" t="str">
        <f>IF(明細!AP42="","",明細!AP42)</f>
        <v/>
      </c>
      <c r="AQ48" s="301" t="str">
        <f>IF(明細!AQ42="","",明細!AQ42)</f>
        <v/>
      </c>
      <c r="AR48" s="302" t="str">
        <f>IF(明細!AR42="","",明細!AR42)</f>
        <v/>
      </c>
      <c r="AU48" s="360"/>
      <c r="AV48" s="368"/>
      <c r="AW48" s="446" t="str">
        <f>IF(明細!AV42="","",明細!AV42)</f>
        <v/>
      </c>
      <c r="AX48" s="419" t="str">
        <f>IF(明細!AT42="","",明細!AT42)</f>
        <v/>
      </c>
      <c r="AY48" s="280" t="str">
        <f>IF($AX48="","",VLOOKUP($AX48,リスト!$CL:$CM,2,FALSE))</f>
        <v/>
      </c>
      <c r="AZ48" s="3"/>
      <c r="BA48" s="280" t="str">
        <f>IF(BB48="","",VLOOKUP(BB48,リスト!$K:$L,2,FALSE))</f>
        <v/>
      </c>
      <c r="BB48" s="3"/>
      <c r="BC48" s="3"/>
      <c r="BD48" s="87"/>
      <c r="BE48" s="280" t="str">
        <f>IF(BF48="","",VLOOKUP(BF48,リスト!$I:$J,2,FALSE))</f>
        <v/>
      </c>
      <c r="BF48" s="3"/>
      <c r="BG48" s="280" t="str">
        <f>IF(BH48="","",VLOOKUP(BH48,リスト!$M:$N,2,FALSE))</f>
        <v/>
      </c>
      <c r="BH48" s="282"/>
      <c r="BI48" s="280" t="str">
        <f>IF(BJ48="","",VLOOKUP(BJ48,リスト!$O:$P,2,FALSE))</f>
        <v/>
      </c>
      <c r="BJ48" s="24"/>
      <c r="BM48" s="451" t="str">
        <f>IF(明細!AV42="","",明細!AV42)</f>
        <v/>
      </c>
      <c r="BN48" s="453" t="str">
        <f>IF(明細!AT42="","",明細!AT42)</f>
        <v/>
      </c>
      <c r="BO48" s="280" t="str">
        <f>IF($BN48="","",VLOOKUP($BN48,リスト!$CL:$CM,2,FALSE))</f>
        <v/>
      </c>
      <c r="BP48" s="280" t="str">
        <f>IF(BQ48="","",VLOOKUP(BQ48,リスト!$K$5:$L$7,2,FALSE))</f>
        <v/>
      </c>
      <c r="BQ48" s="13"/>
      <c r="BR48" s="13"/>
      <c r="BS48" s="47"/>
      <c r="BT48" s="280" t="str">
        <f>IF(BU48="","",VLOOKUP(BU48,リスト!I39:J57,2,FALSE))</f>
        <v/>
      </c>
      <c r="BU48" s="13"/>
      <c r="BV48" s="13"/>
      <c r="BW48" s="282"/>
      <c r="BX48" s="282"/>
      <c r="BY48" s="280" t="str">
        <f>IF(BZ48="","",VLOOKUP(BZ48,リスト!$S$5:$T$6,2,FALSE))</f>
        <v/>
      </c>
      <c r="BZ48" s="3"/>
      <c r="CA48" s="3"/>
      <c r="CB48" s="81"/>
      <c r="CC48" s="280" t="str">
        <f t="shared" si="3"/>
        <v/>
      </c>
      <c r="CD48" s="83"/>
      <c r="CE48" s="83"/>
      <c r="CF48" s="83"/>
      <c r="CG48" s="83"/>
      <c r="CH48" s="282" t="str">
        <f t="shared" si="4"/>
        <v/>
      </c>
      <c r="CI48" s="83"/>
      <c r="CJ48" s="280" t="str">
        <f t="shared" si="5"/>
        <v/>
      </c>
      <c r="CK48" s="87"/>
      <c r="CL48" s="78"/>
      <c r="CM48" s="83"/>
      <c r="CN48" s="83"/>
      <c r="CO48" s="83"/>
      <c r="CP48" s="280" t="str">
        <f t="shared" si="10"/>
        <v/>
      </c>
      <c r="CQ48" s="81"/>
      <c r="CR48" s="280" t="str">
        <f t="shared" si="11"/>
        <v/>
      </c>
      <c r="CS48" s="3"/>
      <c r="CT48" s="3"/>
      <c r="CU48" s="280" t="str">
        <f>IF(CV48="","",VLOOKUP(CV48,リスト!$V$5:$W$6,2,FALSE))</f>
        <v/>
      </c>
      <c r="CV48" s="3"/>
      <c r="CW48" s="280" t="str">
        <f>IF(CX48="","",VLOOKUP(CX48,リスト!$X$5:$Y$6,2,FALSE))</f>
        <v/>
      </c>
      <c r="CX48" s="3"/>
      <c r="CY48" s="77"/>
      <c r="CZ48" s="77"/>
      <c r="DA48" s="75"/>
      <c r="DB48" s="75"/>
      <c r="DC48" s="75"/>
      <c r="DD48" s="75"/>
      <c r="DE48" s="280" t="str">
        <f>IF(DF48="","",VLOOKUP(DF48,リスト!$Z$5:$AA$10,2,FALSE))</f>
        <v/>
      </c>
      <c r="DF48" s="3"/>
      <c r="DG48" s="280" t="str">
        <f>IF(DH48="","",VLOOKUP(DH48,リスト!$AB$5:$AC$12,2,FALSE))</f>
        <v/>
      </c>
      <c r="DH48" s="63"/>
      <c r="DI48" s="280" t="str">
        <f>IF(DJ48="","",VLOOKUP(DJ48,リスト!$AD$5:$AE$7,2,FALSE))</f>
        <v/>
      </c>
      <c r="DJ48" s="3"/>
      <c r="DK48" s="280" t="str">
        <f>IF(DL48="","",VLOOKUP(DL48,リスト!$AF$5:$AG$10,2,FALSE))</f>
        <v/>
      </c>
      <c r="DL48" s="3"/>
      <c r="DM48" s="280" t="str">
        <f>IF(DN48="","",VLOOKUP(DN48,リスト!$AH$5:$AI$6,2,FALSE))</f>
        <v/>
      </c>
      <c r="DN48" s="3"/>
      <c r="DO48" s="280" t="str">
        <f>IF(DP48="","",VLOOKUP(DP48,リスト!$AJ$5:$AK$6,2,FALSE))</f>
        <v/>
      </c>
      <c r="DP48" s="3"/>
      <c r="DQ48" s="280" t="str">
        <f>IF(DR48="","",VLOOKUP(DR48,リスト!$AL$5:$AM$7,2,FALSE))</f>
        <v/>
      </c>
      <c r="DR48" s="3"/>
      <c r="DS48" s="13"/>
      <c r="DT48" s="85"/>
      <c r="DU48" s="85"/>
      <c r="DV48" s="281" t="str">
        <f>IF(DW48="","",VLOOKUP(DW48,リスト!$AN$5:$AO$6,2,FALSE))</f>
        <v/>
      </c>
      <c r="DW48" s="13"/>
      <c r="DX48" s="341"/>
      <c r="DY48" s="345"/>
      <c r="DZ48" s="341"/>
      <c r="EA48" s="345"/>
      <c r="EB48" s="280" t="str">
        <f>IF(EC48="","",VLOOKUP(EC48,リスト!$AW$5:$AX$8,2,FALSE))</f>
        <v/>
      </c>
      <c r="EC48" s="3"/>
      <c r="ED48" s="85"/>
      <c r="EE48" s="280" t="str">
        <f>IF(EF48="","",VLOOKUP(EF48,リスト!$AY$5:$AZ$10,2,FALSE))</f>
        <v/>
      </c>
      <c r="EF48" s="3"/>
      <c r="EG48" s="280" t="str">
        <f>IF(EH48="","",VLOOKUP(EH48,リスト!$BA$5:$BB$10,2,FALSE))</f>
        <v/>
      </c>
      <c r="EH48" s="3"/>
      <c r="EI48" s="280" t="str">
        <f>IF(EJ48="","",VLOOKUP(EJ48,リスト!$BC$5:$BD$10,2,FALSE))</f>
        <v/>
      </c>
      <c r="EJ48" s="3"/>
      <c r="EK48" s="280" t="str">
        <f>IF(EL48="","",VLOOKUP(EL48,リスト!$BE$5:$BF$10,2,FALSE))</f>
        <v/>
      </c>
      <c r="EL48" s="3"/>
      <c r="EM48" s="78"/>
      <c r="EN48" s="73"/>
      <c r="EO48" s="73"/>
      <c r="EP48" s="13"/>
      <c r="EQ48" s="13"/>
      <c r="ER48" s="280" t="str">
        <f>IF(ES48="","",VLOOKUP(ES48,リスト!$BG$5:$BH$10,2,FALSE))</f>
        <v/>
      </c>
      <c r="ES48" s="13"/>
      <c r="ET48" s="13"/>
      <c r="EU48" s="13"/>
      <c r="EV48" s="13"/>
      <c r="EW48" s="13"/>
      <c r="EX48" s="81"/>
      <c r="EY48" s="81"/>
      <c r="EZ48" s="26"/>
      <c r="FA48" s="281" t="str">
        <f>IF($EZ48="","",INDEX(リスト!$BI$5:$BJ$40,MATCH($EZ48,リスト!$BJ$5:$BJ$40,0),1))</f>
        <v/>
      </c>
      <c r="FB48" s="280" t="str">
        <f>IF(FC48="","",VLOOKUP(FC48,リスト!$BK:$BL,2,FALSE))</f>
        <v/>
      </c>
      <c r="FC48" s="13"/>
      <c r="FD48" s="331"/>
      <c r="FE48" s="3"/>
      <c r="FF48" s="280" t="str">
        <f>IF(FG48="","",VLOOKUP(FG48,リスト!$BO$5:$BP$6,2,FALSE))</f>
        <v/>
      </c>
      <c r="FG48" s="3"/>
      <c r="FH48" s="280" t="str">
        <f>IF(FI48="","",VLOOKUP(FI48,リスト!$BQ$5:$BR$8,2,FALSE))</f>
        <v/>
      </c>
      <c r="FI48" s="3"/>
      <c r="FJ48" s="282"/>
      <c r="FK48" s="280" t="str">
        <f>IF(FL48="","",VLOOKUP(FL48,リスト!$BS$5:$BT$6,2,FALSE))</f>
        <v/>
      </c>
      <c r="FL48" s="63"/>
      <c r="FM48" s="13"/>
      <c r="FN48" s="13"/>
      <c r="FO48" s="13"/>
      <c r="FP48" s="283" t="str">
        <f t="shared" si="6"/>
        <v/>
      </c>
      <c r="FQ48" s="283" t="str">
        <f t="shared" si="6"/>
        <v/>
      </c>
      <c r="FR48" s="13"/>
      <c r="FS48" s="85"/>
      <c r="FT48" s="85"/>
      <c r="FU48" s="281" t="str">
        <f t="shared" si="7"/>
        <v/>
      </c>
      <c r="FV48" s="280" t="str">
        <f>IF(FW48="","",VLOOKUP(FW48,リスト!$BV$5:$BW$10,2,FALSE))</f>
        <v/>
      </c>
      <c r="FW48" s="26"/>
      <c r="FX48" s="282" t="str">
        <f t="shared" si="8"/>
        <v/>
      </c>
      <c r="FY48" s="280" t="str">
        <f>IF(FZ48="","",VLOOKUP(FZ48,リスト!$BX$5:$BY$6,2,FALSE))</f>
        <v/>
      </c>
      <c r="FZ48" s="3"/>
      <c r="GA48" s="280" t="str">
        <f>IF(GB48="","",VLOOKUP(GB48,リスト!$BZ$5:$CA$6,2,FALSE))</f>
        <v/>
      </c>
      <c r="GB48" s="13"/>
      <c r="GC48" s="281" t="str">
        <f>IF(GD48="","",VLOOKUP(GD48,リスト!$CB$5:$CC$6,2,FALSE))</f>
        <v/>
      </c>
      <c r="GD48" s="13"/>
      <c r="GE48" s="13"/>
      <c r="GF48" s="13"/>
      <c r="GG48" s="75"/>
      <c r="GH48" s="281" t="str">
        <f t="shared" si="9"/>
        <v/>
      </c>
      <c r="GI48" s="128"/>
      <c r="GJ48" s="281" t="str">
        <f>IF(GK48="","",VLOOKUP(GK48,リスト!$CD$5:$CE$6,2,FALSE))</f>
        <v/>
      </c>
      <c r="GK48" s="13"/>
      <c r="GL48" s="281" t="str">
        <f>IF(GM48="","",VLOOKUP(GM48,リスト!$CF$5:$CG$5,2,FALSE))</f>
        <v/>
      </c>
      <c r="GM48" s="26"/>
      <c r="GN48" s="280" t="str">
        <f>IF(GO48="","",VLOOKUP(GO48,リスト!$CH$5:$CI$5,2,FALSE))</f>
        <v/>
      </c>
      <c r="GO48" s="284"/>
      <c r="GP48" s="284"/>
      <c r="GQ48" s="284"/>
      <c r="GR48" s="284"/>
      <c r="GS48" s="284"/>
      <c r="GT48" s="284"/>
      <c r="GU48" s="284"/>
      <c r="GV48" s="284"/>
      <c r="GW48" s="284"/>
      <c r="GX48" s="285"/>
    </row>
    <row r="49" spans="2:206" s="177" customFormat="1" ht="24.75" hidden="1" customHeight="1" outlineLevel="1">
      <c r="B49" s="286" t="str">
        <f>IF(明細!B43="","",明細!B43)</f>
        <v/>
      </c>
      <c r="C49" s="287" t="str">
        <f>IF(明細!C43="","",明細!C43)</f>
        <v/>
      </c>
      <c r="D49" s="265" t="str">
        <f>IF(明細!D43="","",明細!D43)</f>
        <v/>
      </c>
      <c r="E49" s="265" t="str">
        <f>IF(明細!E43="","",明細!E43)</f>
        <v/>
      </c>
      <c r="F49" s="265" t="str">
        <f>IF(明細!F43="","",明細!F43)</f>
        <v/>
      </c>
      <c r="G49" s="265" t="str">
        <f>IF(明細!G43="","",明細!G43)</f>
        <v/>
      </c>
      <c r="H49" s="265" t="str">
        <f>IF(明細!H43="","",明細!H43)</f>
        <v/>
      </c>
      <c r="I49" s="265" t="str">
        <f>IF(明細!I43="","",明細!I43)</f>
        <v/>
      </c>
      <c r="J49" s="265" t="str">
        <f>IF(明細!J43="","",明細!J43)</f>
        <v/>
      </c>
      <c r="K49" s="265" t="str">
        <f>IF(明細!K43="","",明細!K43)</f>
        <v/>
      </c>
      <c r="L49" s="265" t="str">
        <f>IF(明細!L43="","",明細!L43)</f>
        <v/>
      </c>
      <c r="M49" s="265" t="str">
        <f>IF(明細!M43="","",明細!M43)</f>
        <v/>
      </c>
      <c r="N49" s="265" t="str">
        <f>IF(明細!N43="","",明細!N43)</f>
        <v/>
      </c>
      <c r="O49" s="265" t="str">
        <f>IF(明細!O43="","",明細!O43)</f>
        <v/>
      </c>
      <c r="P49" s="265" t="str">
        <f>IF(明細!P43="","",明細!P43)</f>
        <v/>
      </c>
      <c r="Q49" s="265" t="str">
        <f>IF(明細!Q43="","",明細!Q43)</f>
        <v/>
      </c>
      <c r="R49" s="289" t="str">
        <f>IF(明細!R43="","",明細!R43)</f>
        <v/>
      </c>
      <c r="S49" s="291" t="str">
        <f>IF(明細!S43="","",明細!S43)</f>
        <v/>
      </c>
      <c r="T49" s="291" t="str">
        <f>IF(明細!T43="","",明細!T43)</f>
        <v/>
      </c>
      <c r="U49" s="291" t="str">
        <f>IF(明細!U43="","",明細!U43)</f>
        <v/>
      </c>
      <c r="V49" s="292" t="str">
        <f>IF(明細!V43="","",明細!V43)</f>
        <v>個</v>
      </c>
      <c r="W49" s="292" t="str">
        <f>IF(明細!W43="","",明細!W43)</f>
        <v/>
      </c>
      <c r="X49" s="293" t="str">
        <f>IF(明細!X43="","",明細!X43)</f>
        <v/>
      </c>
      <c r="Y49" s="134" t="str">
        <f>IF(明細!Y43="","",明細!Y43)</f>
        <v/>
      </c>
      <c r="Z49" s="135" t="str">
        <f>IF(明細!Z43="","",明細!Z43)</f>
        <v/>
      </c>
      <c r="AA49" s="134" t="str">
        <f>IF(明細!AA43="","",明細!AA43)</f>
        <v/>
      </c>
      <c r="AB49" s="303" t="str">
        <f>IF(明細!AB43="","",明細!AB43)</f>
        <v/>
      </c>
      <c r="AC49" s="134" t="str">
        <f>IF(明細!AC43="","",明細!AC43)</f>
        <v/>
      </c>
      <c r="AD49" s="183" t="str">
        <f>IF(明細!AD43="","",明細!AD43)</f>
        <v/>
      </c>
      <c r="AE49" s="184">
        <f>IF(明細!AE43="","",明細!AE43)</f>
        <v>0.1</v>
      </c>
      <c r="AF49" s="185" t="str">
        <f>IF(明細!AF43="","",明細!AF43)</f>
        <v/>
      </c>
      <c r="AG49" s="186" t="str">
        <f>IF(明細!AG43="","",明細!AG43)</f>
        <v/>
      </c>
      <c r="AH49" s="186" t="str">
        <f>IF(明細!AH43="","",明細!AH43)</f>
        <v/>
      </c>
      <c r="AI49" s="187" t="str">
        <f>IF(明細!AI43="","",明細!AI43)</f>
        <v/>
      </c>
      <c r="AJ49" s="296" t="str">
        <f>IF(明細!AJ43="","",明細!AJ43)</f>
        <v/>
      </c>
      <c r="AK49" s="297" t="str">
        <f>IF(明細!AK43="","",明細!AK43)</f>
        <v/>
      </c>
      <c r="AL49" s="298" t="str">
        <f>IF(明細!AL43="","",明細!AL43)</f>
        <v/>
      </c>
      <c r="AM49" s="299" t="str">
        <f>IF(明細!AM43="","",明細!AM43)</f>
        <v/>
      </c>
      <c r="AN49" s="300" t="str">
        <f>IF(明細!AN43="","",明細!AN43)</f>
        <v/>
      </c>
      <c r="AO49" s="300" t="str">
        <f>IF(明細!AO43="","",明細!AO43)</f>
        <v/>
      </c>
      <c r="AP49" s="300" t="str">
        <f>IF(明細!AP43="","",明細!AP43)</f>
        <v/>
      </c>
      <c r="AQ49" s="301" t="str">
        <f>IF(明細!AQ43="","",明細!AQ43)</f>
        <v/>
      </c>
      <c r="AR49" s="302" t="str">
        <f>IF(明細!AR43="","",明細!AR43)</f>
        <v/>
      </c>
      <c r="AU49" s="360"/>
      <c r="AV49" s="368"/>
      <c r="AW49" s="446" t="str">
        <f>IF(明細!AV43="","",明細!AV43)</f>
        <v/>
      </c>
      <c r="AX49" s="419" t="str">
        <f>IF(明細!AT43="","",明細!AT43)</f>
        <v/>
      </c>
      <c r="AY49" s="280" t="str">
        <f>IF($AX49="","",VLOOKUP($AX49,リスト!$CL:$CM,2,FALSE))</f>
        <v/>
      </c>
      <c r="AZ49" s="3"/>
      <c r="BA49" s="280" t="str">
        <f>IF(BB49="","",VLOOKUP(BB49,リスト!$K:$L,2,FALSE))</f>
        <v/>
      </c>
      <c r="BB49" s="3"/>
      <c r="BC49" s="3"/>
      <c r="BD49" s="87"/>
      <c r="BE49" s="280" t="str">
        <f>IF(BF49="","",VLOOKUP(BF49,リスト!$I:$J,2,FALSE))</f>
        <v/>
      </c>
      <c r="BF49" s="3"/>
      <c r="BG49" s="280" t="str">
        <f>IF(BH49="","",VLOOKUP(BH49,リスト!$M:$N,2,FALSE))</f>
        <v/>
      </c>
      <c r="BH49" s="282"/>
      <c r="BI49" s="280" t="str">
        <f>IF(BJ49="","",VLOOKUP(BJ49,リスト!$O:$P,2,FALSE))</f>
        <v/>
      </c>
      <c r="BJ49" s="24"/>
      <c r="BM49" s="451" t="str">
        <f>IF(明細!AV43="","",明細!AV43)</f>
        <v/>
      </c>
      <c r="BN49" s="453" t="str">
        <f>IF(明細!AT43="","",明細!AT43)</f>
        <v/>
      </c>
      <c r="BO49" s="280" t="str">
        <f>IF($BN49="","",VLOOKUP($BN49,リスト!$CL:$CM,2,FALSE))</f>
        <v/>
      </c>
      <c r="BP49" s="280" t="str">
        <f>IF(BQ49="","",VLOOKUP(BQ49,リスト!$K$5:$L$7,2,FALSE))</f>
        <v/>
      </c>
      <c r="BQ49" s="13"/>
      <c r="BR49" s="13"/>
      <c r="BS49" s="47"/>
      <c r="BT49" s="280" t="str">
        <f>IF(BU49="","",VLOOKUP(BU49,リスト!I40:J58,2,FALSE))</f>
        <v/>
      </c>
      <c r="BU49" s="13"/>
      <c r="BV49" s="13"/>
      <c r="BW49" s="282"/>
      <c r="BX49" s="282"/>
      <c r="BY49" s="280" t="str">
        <f>IF(BZ49="","",VLOOKUP(BZ49,リスト!$S$5:$T$6,2,FALSE))</f>
        <v/>
      </c>
      <c r="BZ49" s="3"/>
      <c r="CA49" s="3"/>
      <c r="CB49" s="81"/>
      <c r="CC49" s="280" t="str">
        <f t="shared" si="3"/>
        <v/>
      </c>
      <c r="CD49" s="83"/>
      <c r="CE49" s="83"/>
      <c r="CF49" s="83"/>
      <c r="CG49" s="83"/>
      <c r="CH49" s="282" t="str">
        <f t="shared" si="4"/>
        <v/>
      </c>
      <c r="CI49" s="83"/>
      <c r="CJ49" s="280" t="str">
        <f t="shared" si="5"/>
        <v/>
      </c>
      <c r="CK49" s="87"/>
      <c r="CL49" s="78"/>
      <c r="CM49" s="83"/>
      <c r="CN49" s="83"/>
      <c r="CO49" s="83"/>
      <c r="CP49" s="280" t="str">
        <f t="shared" si="10"/>
        <v/>
      </c>
      <c r="CQ49" s="81"/>
      <c r="CR49" s="280" t="str">
        <f t="shared" si="11"/>
        <v/>
      </c>
      <c r="CS49" s="3"/>
      <c r="CT49" s="3"/>
      <c r="CU49" s="280" t="str">
        <f>IF(CV49="","",VLOOKUP(CV49,リスト!$V$5:$W$6,2,FALSE))</f>
        <v/>
      </c>
      <c r="CV49" s="3"/>
      <c r="CW49" s="280" t="str">
        <f>IF(CX49="","",VLOOKUP(CX49,リスト!$X$5:$Y$6,2,FALSE))</f>
        <v/>
      </c>
      <c r="CX49" s="3"/>
      <c r="CY49" s="77"/>
      <c r="CZ49" s="77"/>
      <c r="DA49" s="75"/>
      <c r="DB49" s="75"/>
      <c r="DC49" s="75"/>
      <c r="DD49" s="75"/>
      <c r="DE49" s="280" t="str">
        <f>IF(DF49="","",VLOOKUP(DF49,リスト!$Z$5:$AA$10,2,FALSE))</f>
        <v/>
      </c>
      <c r="DF49" s="3"/>
      <c r="DG49" s="280" t="str">
        <f>IF(DH49="","",VLOOKUP(DH49,リスト!$AB$5:$AC$12,2,FALSE))</f>
        <v/>
      </c>
      <c r="DH49" s="63"/>
      <c r="DI49" s="280" t="str">
        <f>IF(DJ49="","",VLOOKUP(DJ49,リスト!$AD$5:$AE$7,2,FALSE))</f>
        <v/>
      </c>
      <c r="DJ49" s="3"/>
      <c r="DK49" s="280" t="str">
        <f>IF(DL49="","",VLOOKUP(DL49,リスト!$AF$5:$AG$10,2,FALSE))</f>
        <v/>
      </c>
      <c r="DL49" s="3"/>
      <c r="DM49" s="280" t="str">
        <f>IF(DN49="","",VLOOKUP(DN49,リスト!$AH$5:$AI$6,2,FALSE))</f>
        <v/>
      </c>
      <c r="DN49" s="3"/>
      <c r="DO49" s="280" t="str">
        <f>IF(DP49="","",VLOOKUP(DP49,リスト!$AJ$5:$AK$6,2,FALSE))</f>
        <v/>
      </c>
      <c r="DP49" s="3"/>
      <c r="DQ49" s="280" t="str">
        <f>IF(DR49="","",VLOOKUP(DR49,リスト!$AL$5:$AM$7,2,FALSE))</f>
        <v/>
      </c>
      <c r="DR49" s="3"/>
      <c r="DS49" s="13"/>
      <c r="DT49" s="85"/>
      <c r="DU49" s="85"/>
      <c r="DV49" s="281" t="str">
        <f>IF(DW49="","",VLOOKUP(DW49,リスト!$AN$5:$AO$6,2,FALSE))</f>
        <v/>
      </c>
      <c r="DW49" s="13"/>
      <c r="DX49" s="341"/>
      <c r="DY49" s="345"/>
      <c r="DZ49" s="341"/>
      <c r="EA49" s="345"/>
      <c r="EB49" s="280" t="str">
        <f>IF(EC49="","",VLOOKUP(EC49,リスト!$AW$5:$AX$8,2,FALSE))</f>
        <v/>
      </c>
      <c r="EC49" s="3"/>
      <c r="ED49" s="85"/>
      <c r="EE49" s="280" t="str">
        <f>IF(EF49="","",VLOOKUP(EF49,リスト!$AY$5:$AZ$10,2,FALSE))</f>
        <v/>
      </c>
      <c r="EF49" s="3"/>
      <c r="EG49" s="280" t="str">
        <f>IF(EH49="","",VLOOKUP(EH49,リスト!$BA$5:$BB$10,2,FALSE))</f>
        <v/>
      </c>
      <c r="EH49" s="3"/>
      <c r="EI49" s="280" t="str">
        <f>IF(EJ49="","",VLOOKUP(EJ49,リスト!$BC$5:$BD$10,2,FALSE))</f>
        <v/>
      </c>
      <c r="EJ49" s="3"/>
      <c r="EK49" s="280" t="str">
        <f>IF(EL49="","",VLOOKUP(EL49,リスト!$BE$5:$BF$10,2,FALSE))</f>
        <v/>
      </c>
      <c r="EL49" s="3"/>
      <c r="EM49" s="78"/>
      <c r="EN49" s="73"/>
      <c r="EO49" s="73"/>
      <c r="EP49" s="13"/>
      <c r="EQ49" s="13"/>
      <c r="ER49" s="280" t="str">
        <f>IF(ES49="","",VLOOKUP(ES49,リスト!$BG$5:$BH$10,2,FALSE))</f>
        <v/>
      </c>
      <c r="ES49" s="13"/>
      <c r="ET49" s="13"/>
      <c r="EU49" s="13"/>
      <c r="EV49" s="13"/>
      <c r="EW49" s="13"/>
      <c r="EX49" s="81"/>
      <c r="EY49" s="81"/>
      <c r="EZ49" s="26"/>
      <c r="FA49" s="281" t="str">
        <f>IF($EZ49="","",INDEX(リスト!$BI$5:$BJ$40,MATCH($EZ49,リスト!$BJ$5:$BJ$40,0),1))</f>
        <v/>
      </c>
      <c r="FB49" s="280" t="str">
        <f>IF(FC49="","",VLOOKUP(FC49,リスト!$BK:$BL,2,FALSE))</f>
        <v/>
      </c>
      <c r="FC49" s="13"/>
      <c r="FD49" s="331"/>
      <c r="FE49" s="3"/>
      <c r="FF49" s="280" t="str">
        <f>IF(FG49="","",VLOOKUP(FG49,リスト!$BO$5:$BP$6,2,FALSE))</f>
        <v/>
      </c>
      <c r="FG49" s="3"/>
      <c r="FH49" s="280" t="str">
        <f>IF(FI49="","",VLOOKUP(FI49,リスト!$BQ$5:$BR$8,2,FALSE))</f>
        <v/>
      </c>
      <c r="FI49" s="3"/>
      <c r="FJ49" s="282"/>
      <c r="FK49" s="280" t="str">
        <f>IF(FL49="","",VLOOKUP(FL49,リスト!$BS$5:$BT$6,2,FALSE))</f>
        <v/>
      </c>
      <c r="FL49" s="63"/>
      <c r="FM49" s="13"/>
      <c r="FN49" s="13"/>
      <c r="FO49" s="13"/>
      <c r="FP49" s="283" t="str">
        <f t="shared" si="6"/>
        <v/>
      </c>
      <c r="FQ49" s="283" t="str">
        <f t="shared" si="6"/>
        <v/>
      </c>
      <c r="FR49" s="13"/>
      <c r="FS49" s="85"/>
      <c r="FT49" s="85"/>
      <c r="FU49" s="281" t="str">
        <f t="shared" si="7"/>
        <v/>
      </c>
      <c r="FV49" s="280" t="str">
        <f>IF(FW49="","",VLOOKUP(FW49,リスト!$BV$5:$BW$10,2,FALSE))</f>
        <v/>
      </c>
      <c r="FW49" s="26"/>
      <c r="FX49" s="282" t="str">
        <f t="shared" si="8"/>
        <v/>
      </c>
      <c r="FY49" s="280" t="str">
        <f>IF(FZ49="","",VLOOKUP(FZ49,リスト!$BX$5:$BY$6,2,FALSE))</f>
        <v/>
      </c>
      <c r="FZ49" s="3"/>
      <c r="GA49" s="280" t="str">
        <f>IF(GB49="","",VLOOKUP(GB49,リスト!$BZ$5:$CA$6,2,FALSE))</f>
        <v/>
      </c>
      <c r="GB49" s="13"/>
      <c r="GC49" s="281" t="str">
        <f>IF(GD49="","",VLOOKUP(GD49,リスト!$CB$5:$CC$6,2,FALSE))</f>
        <v/>
      </c>
      <c r="GD49" s="13"/>
      <c r="GE49" s="13"/>
      <c r="GF49" s="13"/>
      <c r="GG49" s="75"/>
      <c r="GH49" s="281" t="str">
        <f t="shared" si="9"/>
        <v/>
      </c>
      <c r="GI49" s="128"/>
      <c r="GJ49" s="281" t="str">
        <f>IF(GK49="","",VLOOKUP(GK49,リスト!$CD$5:$CE$6,2,FALSE))</f>
        <v/>
      </c>
      <c r="GK49" s="13"/>
      <c r="GL49" s="281" t="str">
        <f>IF(GM49="","",VLOOKUP(GM49,リスト!$CF$5:$CG$5,2,FALSE))</f>
        <v/>
      </c>
      <c r="GM49" s="26"/>
      <c r="GN49" s="280" t="str">
        <f>IF(GO49="","",VLOOKUP(GO49,リスト!$CH$5:$CI$5,2,FALSE))</f>
        <v/>
      </c>
      <c r="GO49" s="284"/>
      <c r="GP49" s="284"/>
      <c r="GQ49" s="284"/>
      <c r="GR49" s="284"/>
      <c r="GS49" s="284"/>
      <c r="GT49" s="284"/>
      <c r="GU49" s="284"/>
      <c r="GV49" s="284"/>
      <c r="GW49" s="284"/>
      <c r="GX49" s="285"/>
    </row>
    <row r="50" spans="2:206" s="177" customFormat="1" ht="24.75" hidden="1" customHeight="1" outlineLevel="1">
      <c r="B50" s="286" t="str">
        <f>IF(明細!B44="","",明細!B44)</f>
        <v/>
      </c>
      <c r="C50" s="287" t="str">
        <f>IF(明細!C44="","",明細!C44)</f>
        <v/>
      </c>
      <c r="D50" s="265" t="str">
        <f>IF(明細!D44="","",明細!D44)</f>
        <v/>
      </c>
      <c r="E50" s="265" t="str">
        <f>IF(明細!E44="","",明細!E44)</f>
        <v/>
      </c>
      <c r="F50" s="265" t="str">
        <f>IF(明細!F44="","",明細!F44)</f>
        <v/>
      </c>
      <c r="G50" s="265" t="str">
        <f>IF(明細!G44="","",明細!G44)</f>
        <v/>
      </c>
      <c r="H50" s="265" t="str">
        <f>IF(明細!H44="","",明細!H44)</f>
        <v/>
      </c>
      <c r="I50" s="265" t="str">
        <f>IF(明細!I44="","",明細!I44)</f>
        <v/>
      </c>
      <c r="J50" s="265" t="str">
        <f>IF(明細!J44="","",明細!J44)</f>
        <v/>
      </c>
      <c r="K50" s="265" t="str">
        <f>IF(明細!K44="","",明細!K44)</f>
        <v/>
      </c>
      <c r="L50" s="265" t="str">
        <f>IF(明細!L44="","",明細!L44)</f>
        <v/>
      </c>
      <c r="M50" s="265" t="str">
        <f>IF(明細!M44="","",明細!M44)</f>
        <v/>
      </c>
      <c r="N50" s="265" t="str">
        <f>IF(明細!N44="","",明細!N44)</f>
        <v/>
      </c>
      <c r="O50" s="265" t="str">
        <f>IF(明細!O44="","",明細!O44)</f>
        <v/>
      </c>
      <c r="P50" s="265" t="str">
        <f>IF(明細!P44="","",明細!P44)</f>
        <v/>
      </c>
      <c r="Q50" s="265" t="str">
        <f>IF(明細!Q44="","",明細!Q44)</f>
        <v/>
      </c>
      <c r="R50" s="289" t="str">
        <f>IF(明細!R44="","",明細!R44)</f>
        <v/>
      </c>
      <c r="S50" s="291" t="str">
        <f>IF(明細!S44="","",明細!S44)</f>
        <v/>
      </c>
      <c r="T50" s="291" t="str">
        <f>IF(明細!T44="","",明細!T44)</f>
        <v/>
      </c>
      <c r="U50" s="291" t="str">
        <f>IF(明細!U44="","",明細!U44)</f>
        <v/>
      </c>
      <c r="V50" s="292" t="str">
        <f>IF(明細!V44="","",明細!V44)</f>
        <v>個</v>
      </c>
      <c r="W50" s="292" t="str">
        <f>IF(明細!W44="","",明細!W44)</f>
        <v/>
      </c>
      <c r="X50" s="293" t="str">
        <f>IF(明細!X44="","",明細!X44)</f>
        <v/>
      </c>
      <c r="Y50" s="134" t="str">
        <f>IF(明細!Y44="","",明細!Y44)</f>
        <v/>
      </c>
      <c r="Z50" s="135" t="str">
        <f>IF(明細!Z44="","",明細!Z44)</f>
        <v/>
      </c>
      <c r="AA50" s="134" t="str">
        <f>IF(明細!AA44="","",明細!AA44)</f>
        <v/>
      </c>
      <c r="AB50" s="303" t="str">
        <f>IF(明細!AB44="","",明細!AB44)</f>
        <v/>
      </c>
      <c r="AC50" s="134" t="str">
        <f>IF(明細!AC44="","",明細!AC44)</f>
        <v/>
      </c>
      <c r="AD50" s="183" t="str">
        <f>IF(明細!AD44="","",明細!AD44)</f>
        <v/>
      </c>
      <c r="AE50" s="184">
        <f>IF(明細!AE44="","",明細!AE44)</f>
        <v>0.1</v>
      </c>
      <c r="AF50" s="185" t="str">
        <f>IF(明細!AF44="","",明細!AF44)</f>
        <v/>
      </c>
      <c r="AG50" s="186" t="str">
        <f>IF(明細!AG44="","",明細!AG44)</f>
        <v/>
      </c>
      <c r="AH50" s="186" t="str">
        <f>IF(明細!AH44="","",明細!AH44)</f>
        <v/>
      </c>
      <c r="AI50" s="187" t="str">
        <f>IF(明細!AI44="","",明細!AI44)</f>
        <v/>
      </c>
      <c r="AJ50" s="296" t="str">
        <f>IF(明細!AJ44="","",明細!AJ44)</f>
        <v/>
      </c>
      <c r="AK50" s="297" t="str">
        <f>IF(明細!AK44="","",明細!AK44)</f>
        <v/>
      </c>
      <c r="AL50" s="298" t="str">
        <f>IF(明細!AL44="","",明細!AL44)</f>
        <v/>
      </c>
      <c r="AM50" s="299" t="str">
        <f>IF(明細!AM44="","",明細!AM44)</f>
        <v/>
      </c>
      <c r="AN50" s="300" t="str">
        <f>IF(明細!AN44="","",明細!AN44)</f>
        <v/>
      </c>
      <c r="AO50" s="300" t="str">
        <f>IF(明細!AO44="","",明細!AO44)</f>
        <v/>
      </c>
      <c r="AP50" s="300" t="str">
        <f>IF(明細!AP44="","",明細!AP44)</f>
        <v/>
      </c>
      <c r="AQ50" s="301" t="str">
        <f>IF(明細!AQ44="","",明細!AQ44)</f>
        <v/>
      </c>
      <c r="AR50" s="302" t="str">
        <f>IF(明細!AR44="","",明細!AR44)</f>
        <v/>
      </c>
      <c r="AU50" s="360"/>
      <c r="AV50" s="368"/>
      <c r="AW50" s="446" t="str">
        <f>IF(明細!AV44="","",明細!AV44)</f>
        <v/>
      </c>
      <c r="AX50" s="419" t="str">
        <f>IF(明細!AT44="","",明細!AT44)</f>
        <v/>
      </c>
      <c r="AY50" s="280" t="str">
        <f>IF($AX50="","",VLOOKUP($AX50,リスト!$CL:$CM,2,FALSE))</f>
        <v/>
      </c>
      <c r="AZ50" s="3"/>
      <c r="BA50" s="280" t="str">
        <f>IF(BB50="","",VLOOKUP(BB50,リスト!$K:$L,2,FALSE))</f>
        <v/>
      </c>
      <c r="BB50" s="3"/>
      <c r="BC50" s="3"/>
      <c r="BD50" s="87"/>
      <c r="BE50" s="280" t="str">
        <f>IF(BF50="","",VLOOKUP(BF50,リスト!$I:$J,2,FALSE))</f>
        <v/>
      </c>
      <c r="BF50" s="3"/>
      <c r="BG50" s="280" t="str">
        <f>IF(BH50="","",VLOOKUP(BH50,リスト!$M:$N,2,FALSE))</f>
        <v/>
      </c>
      <c r="BH50" s="282"/>
      <c r="BI50" s="280" t="str">
        <f>IF(BJ50="","",VLOOKUP(BJ50,リスト!$O:$P,2,FALSE))</f>
        <v/>
      </c>
      <c r="BJ50" s="24"/>
      <c r="BM50" s="451" t="str">
        <f>IF(明細!AV44="","",明細!AV44)</f>
        <v/>
      </c>
      <c r="BN50" s="453" t="str">
        <f>IF(明細!AT44="","",明細!AT44)</f>
        <v/>
      </c>
      <c r="BO50" s="280" t="str">
        <f>IF($BN50="","",VLOOKUP($BN50,リスト!$CL:$CM,2,FALSE))</f>
        <v/>
      </c>
      <c r="BP50" s="280" t="str">
        <f>IF(BQ50="","",VLOOKUP(BQ50,リスト!$K$5:$L$7,2,FALSE))</f>
        <v/>
      </c>
      <c r="BQ50" s="13"/>
      <c r="BR50" s="13"/>
      <c r="BS50" s="47"/>
      <c r="BT50" s="280" t="str">
        <f>IF(BU50="","",VLOOKUP(BU50,リスト!I41:J59,2,FALSE))</f>
        <v/>
      </c>
      <c r="BU50" s="13"/>
      <c r="BV50" s="13"/>
      <c r="BW50" s="282"/>
      <c r="BX50" s="282"/>
      <c r="BY50" s="280" t="str">
        <f>IF(BZ50="","",VLOOKUP(BZ50,リスト!$S$5:$T$6,2,FALSE))</f>
        <v/>
      </c>
      <c r="BZ50" s="3"/>
      <c r="CA50" s="3"/>
      <c r="CB50" s="81"/>
      <c r="CC50" s="280" t="str">
        <f t="shared" si="3"/>
        <v/>
      </c>
      <c r="CD50" s="83"/>
      <c r="CE50" s="83"/>
      <c r="CF50" s="83"/>
      <c r="CG50" s="83"/>
      <c r="CH50" s="282" t="str">
        <f t="shared" si="4"/>
        <v/>
      </c>
      <c r="CI50" s="83"/>
      <c r="CJ50" s="280" t="str">
        <f t="shared" si="5"/>
        <v/>
      </c>
      <c r="CK50" s="87"/>
      <c r="CL50" s="78"/>
      <c r="CM50" s="83"/>
      <c r="CN50" s="83"/>
      <c r="CO50" s="83"/>
      <c r="CP50" s="280" t="str">
        <f t="shared" si="10"/>
        <v/>
      </c>
      <c r="CQ50" s="81"/>
      <c r="CR50" s="280" t="str">
        <f t="shared" si="11"/>
        <v/>
      </c>
      <c r="CS50" s="3"/>
      <c r="CT50" s="3"/>
      <c r="CU50" s="280" t="str">
        <f>IF(CV50="","",VLOOKUP(CV50,リスト!$V$5:$W$6,2,FALSE))</f>
        <v/>
      </c>
      <c r="CV50" s="3"/>
      <c r="CW50" s="280" t="str">
        <f>IF(CX50="","",VLOOKUP(CX50,リスト!$X$5:$Y$6,2,FALSE))</f>
        <v/>
      </c>
      <c r="CX50" s="3"/>
      <c r="CY50" s="77"/>
      <c r="CZ50" s="77"/>
      <c r="DA50" s="75"/>
      <c r="DB50" s="75"/>
      <c r="DC50" s="75"/>
      <c r="DD50" s="75"/>
      <c r="DE50" s="280" t="str">
        <f>IF(DF50="","",VLOOKUP(DF50,リスト!$Z$5:$AA$10,2,FALSE))</f>
        <v/>
      </c>
      <c r="DF50" s="3"/>
      <c r="DG50" s="280" t="str">
        <f>IF(DH50="","",VLOOKUP(DH50,リスト!$AB$5:$AC$12,2,FALSE))</f>
        <v/>
      </c>
      <c r="DH50" s="63"/>
      <c r="DI50" s="280" t="str">
        <f>IF(DJ50="","",VLOOKUP(DJ50,リスト!$AD$5:$AE$7,2,FALSE))</f>
        <v/>
      </c>
      <c r="DJ50" s="3"/>
      <c r="DK50" s="280" t="str">
        <f>IF(DL50="","",VLOOKUP(DL50,リスト!$AF$5:$AG$10,2,FALSE))</f>
        <v/>
      </c>
      <c r="DL50" s="3"/>
      <c r="DM50" s="280" t="str">
        <f>IF(DN50="","",VLOOKUP(DN50,リスト!$AH$5:$AI$6,2,FALSE))</f>
        <v/>
      </c>
      <c r="DN50" s="3"/>
      <c r="DO50" s="280" t="str">
        <f>IF(DP50="","",VLOOKUP(DP50,リスト!$AJ$5:$AK$6,2,FALSE))</f>
        <v/>
      </c>
      <c r="DP50" s="3"/>
      <c r="DQ50" s="280" t="str">
        <f>IF(DR50="","",VLOOKUP(DR50,リスト!$AL$5:$AM$7,2,FALSE))</f>
        <v/>
      </c>
      <c r="DR50" s="3"/>
      <c r="DS50" s="13"/>
      <c r="DT50" s="85"/>
      <c r="DU50" s="85"/>
      <c r="DV50" s="281" t="str">
        <f>IF(DW50="","",VLOOKUP(DW50,リスト!$AN$5:$AO$6,2,FALSE))</f>
        <v/>
      </c>
      <c r="DW50" s="13"/>
      <c r="DX50" s="341"/>
      <c r="DY50" s="345"/>
      <c r="DZ50" s="341"/>
      <c r="EA50" s="345"/>
      <c r="EB50" s="280" t="str">
        <f>IF(EC50="","",VLOOKUP(EC50,リスト!$AW$5:$AX$8,2,FALSE))</f>
        <v/>
      </c>
      <c r="EC50" s="3"/>
      <c r="ED50" s="85"/>
      <c r="EE50" s="280" t="str">
        <f>IF(EF50="","",VLOOKUP(EF50,リスト!$AY$5:$AZ$10,2,FALSE))</f>
        <v/>
      </c>
      <c r="EF50" s="3"/>
      <c r="EG50" s="280" t="str">
        <f>IF(EH50="","",VLOOKUP(EH50,リスト!$BA$5:$BB$10,2,FALSE))</f>
        <v/>
      </c>
      <c r="EH50" s="3"/>
      <c r="EI50" s="280" t="str">
        <f>IF(EJ50="","",VLOOKUP(EJ50,リスト!$BC$5:$BD$10,2,FALSE))</f>
        <v/>
      </c>
      <c r="EJ50" s="3"/>
      <c r="EK50" s="280" t="str">
        <f>IF(EL50="","",VLOOKUP(EL50,リスト!$BE$5:$BF$10,2,FALSE))</f>
        <v/>
      </c>
      <c r="EL50" s="3"/>
      <c r="EM50" s="78"/>
      <c r="EN50" s="73"/>
      <c r="EO50" s="73"/>
      <c r="EP50" s="13"/>
      <c r="EQ50" s="13"/>
      <c r="ER50" s="280" t="str">
        <f>IF(ES50="","",VLOOKUP(ES50,リスト!$BG$5:$BH$10,2,FALSE))</f>
        <v/>
      </c>
      <c r="ES50" s="13"/>
      <c r="ET50" s="13"/>
      <c r="EU50" s="13"/>
      <c r="EV50" s="13"/>
      <c r="EW50" s="13"/>
      <c r="EX50" s="81"/>
      <c r="EY50" s="81"/>
      <c r="EZ50" s="26"/>
      <c r="FA50" s="281" t="str">
        <f>IF($EZ50="","",INDEX(リスト!$BI$5:$BJ$40,MATCH($EZ50,リスト!$BJ$5:$BJ$40,0),1))</f>
        <v/>
      </c>
      <c r="FB50" s="280" t="str">
        <f>IF(FC50="","",VLOOKUP(FC50,リスト!$BK:$BL,2,FALSE))</f>
        <v/>
      </c>
      <c r="FC50" s="13"/>
      <c r="FD50" s="331"/>
      <c r="FE50" s="3"/>
      <c r="FF50" s="280" t="str">
        <f>IF(FG50="","",VLOOKUP(FG50,リスト!$BO$5:$BP$6,2,FALSE))</f>
        <v/>
      </c>
      <c r="FG50" s="3"/>
      <c r="FH50" s="280" t="str">
        <f>IF(FI50="","",VLOOKUP(FI50,リスト!$BQ$5:$BR$8,2,FALSE))</f>
        <v/>
      </c>
      <c r="FI50" s="3"/>
      <c r="FJ50" s="282"/>
      <c r="FK50" s="280" t="str">
        <f>IF(FL50="","",VLOOKUP(FL50,リスト!$BS$5:$BT$6,2,FALSE))</f>
        <v/>
      </c>
      <c r="FL50" s="63"/>
      <c r="FM50" s="13"/>
      <c r="FN50" s="13"/>
      <c r="FO50" s="13"/>
      <c r="FP50" s="283" t="str">
        <f t="shared" si="6"/>
        <v/>
      </c>
      <c r="FQ50" s="283" t="str">
        <f t="shared" si="6"/>
        <v/>
      </c>
      <c r="FR50" s="13"/>
      <c r="FS50" s="85"/>
      <c r="FT50" s="85"/>
      <c r="FU50" s="281" t="str">
        <f t="shared" si="7"/>
        <v/>
      </c>
      <c r="FV50" s="280" t="str">
        <f>IF(FW50="","",VLOOKUP(FW50,リスト!$BV$5:$BW$10,2,FALSE))</f>
        <v/>
      </c>
      <c r="FW50" s="26"/>
      <c r="FX50" s="282" t="str">
        <f t="shared" si="8"/>
        <v/>
      </c>
      <c r="FY50" s="280" t="str">
        <f>IF(FZ50="","",VLOOKUP(FZ50,リスト!$BX$5:$BY$6,2,FALSE))</f>
        <v/>
      </c>
      <c r="FZ50" s="3"/>
      <c r="GA50" s="280" t="str">
        <f>IF(GB50="","",VLOOKUP(GB50,リスト!$BZ$5:$CA$6,2,FALSE))</f>
        <v/>
      </c>
      <c r="GB50" s="13"/>
      <c r="GC50" s="281" t="str">
        <f>IF(GD50="","",VLOOKUP(GD50,リスト!$CB$5:$CC$6,2,FALSE))</f>
        <v/>
      </c>
      <c r="GD50" s="13"/>
      <c r="GE50" s="13"/>
      <c r="GF50" s="13"/>
      <c r="GG50" s="75"/>
      <c r="GH50" s="281" t="str">
        <f t="shared" si="9"/>
        <v/>
      </c>
      <c r="GI50" s="128"/>
      <c r="GJ50" s="281" t="str">
        <f>IF(GK50="","",VLOOKUP(GK50,リスト!$CD$5:$CE$6,2,FALSE))</f>
        <v/>
      </c>
      <c r="GK50" s="13"/>
      <c r="GL50" s="281" t="str">
        <f>IF(GM50="","",VLOOKUP(GM50,リスト!$CF$5:$CG$5,2,FALSE))</f>
        <v/>
      </c>
      <c r="GM50" s="26"/>
      <c r="GN50" s="280" t="str">
        <f>IF(GO50="","",VLOOKUP(GO50,リスト!$CH$5:$CI$5,2,FALSE))</f>
        <v/>
      </c>
      <c r="GO50" s="284"/>
      <c r="GP50" s="284"/>
      <c r="GQ50" s="284"/>
      <c r="GR50" s="284"/>
      <c r="GS50" s="284"/>
      <c r="GT50" s="284"/>
      <c r="GU50" s="284"/>
      <c r="GV50" s="284"/>
      <c r="GW50" s="284"/>
      <c r="GX50" s="285"/>
    </row>
    <row r="51" spans="2:206" s="177" customFormat="1" ht="24.75" hidden="1" customHeight="1" outlineLevel="1">
      <c r="B51" s="286" t="str">
        <f>IF(明細!B45="","",明細!B45)</f>
        <v/>
      </c>
      <c r="C51" s="287" t="str">
        <f>IF(明細!C45="","",明細!C45)</f>
        <v/>
      </c>
      <c r="D51" s="265" t="str">
        <f>IF(明細!D45="","",明細!D45)</f>
        <v/>
      </c>
      <c r="E51" s="265" t="str">
        <f>IF(明細!E45="","",明細!E45)</f>
        <v/>
      </c>
      <c r="F51" s="265" t="str">
        <f>IF(明細!F45="","",明細!F45)</f>
        <v/>
      </c>
      <c r="G51" s="265" t="str">
        <f>IF(明細!G45="","",明細!G45)</f>
        <v/>
      </c>
      <c r="H51" s="265" t="str">
        <f>IF(明細!H45="","",明細!H45)</f>
        <v/>
      </c>
      <c r="I51" s="265" t="str">
        <f>IF(明細!I45="","",明細!I45)</f>
        <v/>
      </c>
      <c r="J51" s="265" t="str">
        <f>IF(明細!J45="","",明細!J45)</f>
        <v/>
      </c>
      <c r="K51" s="265" t="str">
        <f>IF(明細!K45="","",明細!K45)</f>
        <v/>
      </c>
      <c r="L51" s="265" t="str">
        <f>IF(明細!L45="","",明細!L45)</f>
        <v/>
      </c>
      <c r="M51" s="265" t="str">
        <f>IF(明細!M45="","",明細!M45)</f>
        <v/>
      </c>
      <c r="N51" s="265" t="str">
        <f>IF(明細!N45="","",明細!N45)</f>
        <v/>
      </c>
      <c r="O51" s="265" t="str">
        <f>IF(明細!O45="","",明細!O45)</f>
        <v/>
      </c>
      <c r="P51" s="265" t="str">
        <f>IF(明細!P45="","",明細!P45)</f>
        <v/>
      </c>
      <c r="Q51" s="265" t="str">
        <f>IF(明細!Q45="","",明細!Q45)</f>
        <v/>
      </c>
      <c r="R51" s="289" t="str">
        <f>IF(明細!R45="","",明細!R45)</f>
        <v/>
      </c>
      <c r="S51" s="291" t="str">
        <f>IF(明細!S45="","",明細!S45)</f>
        <v/>
      </c>
      <c r="T51" s="291" t="str">
        <f>IF(明細!T45="","",明細!T45)</f>
        <v/>
      </c>
      <c r="U51" s="291" t="str">
        <f>IF(明細!U45="","",明細!U45)</f>
        <v/>
      </c>
      <c r="V51" s="292" t="str">
        <f>IF(明細!V45="","",明細!V45)</f>
        <v>個</v>
      </c>
      <c r="W51" s="292" t="str">
        <f>IF(明細!W45="","",明細!W45)</f>
        <v/>
      </c>
      <c r="X51" s="293" t="str">
        <f>IF(明細!X45="","",明細!X45)</f>
        <v/>
      </c>
      <c r="Y51" s="134" t="str">
        <f>IF(明細!Y45="","",明細!Y45)</f>
        <v/>
      </c>
      <c r="Z51" s="135" t="str">
        <f>IF(明細!Z45="","",明細!Z45)</f>
        <v/>
      </c>
      <c r="AA51" s="134" t="str">
        <f>IF(明細!AA45="","",明細!AA45)</f>
        <v/>
      </c>
      <c r="AB51" s="303" t="str">
        <f>IF(明細!AB45="","",明細!AB45)</f>
        <v/>
      </c>
      <c r="AC51" s="134" t="str">
        <f>IF(明細!AC45="","",明細!AC45)</f>
        <v/>
      </c>
      <c r="AD51" s="183" t="str">
        <f>IF(明細!AD45="","",明細!AD45)</f>
        <v/>
      </c>
      <c r="AE51" s="184">
        <f>IF(明細!AE45="","",明細!AE45)</f>
        <v>0.1</v>
      </c>
      <c r="AF51" s="185" t="str">
        <f>IF(明細!AF45="","",明細!AF45)</f>
        <v/>
      </c>
      <c r="AG51" s="186" t="str">
        <f>IF(明細!AG45="","",明細!AG45)</f>
        <v/>
      </c>
      <c r="AH51" s="186" t="str">
        <f>IF(明細!AH45="","",明細!AH45)</f>
        <v/>
      </c>
      <c r="AI51" s="187" t="str">
        <f>IF(明細!AI45="","",明細!AI45)</f>
        <v/>
      </c>
      <c r="AJ51" s="296" t="str">
        <f>IF(明細!AJ45="","",明細!AJ45)</f>
        <v/>
      </c>
      <c r="AK51" s="297" t="str">
        <f>IF(明細!AK45="","",明細!AK45)</f>
        <v/>
      </c>
      <c r="AL51" s="298" t="str">
        <f>IF(明細!AL45="","",明細!AL45)</f>
        <v/>
      </c>
      <c r="AM51" s="299" t="str">
        <f>IF(明細!AM45="","",明細!AM45)</f>
        <v/>
      </c>
      <c r="AN51" s="300" t="str">
        <f>IF(明細!AN45="","",明細!AN45)</f>
        <v/>
      </c>
      <c r="AO51" s="300" t="str">
        <f>IF(明細!AO45="","",明細!AO45)</f>
        <v/>
      </c>
      <c r="AP51" s="300" t="str">
        <f>IF(明細!AP45="","",明細!AP45)</f>
        <v/>
      </c>
      <c r="AQ51" s="301" t="str">
        <f>IF(明細!AQ45="","",明細!AQ45)</f>
        <v/>
      </c>
      <c r="AR51" s="302" t="str">
        <f>IF(明細!AR45="","",明細!AR45)</f>
        <v/>
      </c>
      <c r="AU51" s="360"/>
      <c r="AV51" s="368"/>
      <c r="AW51" s="446" t="str">
        <f>IF(明細!AV45="","",明細!AV45)</f>
        <v/>
      </c>
      <c r="AX51" s="419" t="str">
        <f>IF(明細!AT45="","",明細!AT45)</f>
        <v/>
      </c>
      <c r="AY51" s="280" t="str">
        <f>IF($AX51="","",VLOOKUP($AX51,リスト!$CL:$CM,2,FALSE))</f>
        <v/>
      </c>
      <c r="AZ51" s="3"/>
      <c r="BA51" s="280" t="str">
        <f>IF(BB51="","",VLOOKUP(BB51,リスト!$K:$L,2,FALSE))</f>
        <v/>
      </c>
      <c r="BB51" s="3"/>
      <c r="BC51" s="3"/>
      <c r="BD51" s="87"/>
      <c r="BE51" s="280" t="str">
        <f>IF(BF51="","",VLOOKUP(BF51,リスト!$I:$J,2,FALSE))</f>
        <v/>
      </c>
      <c r="BF51" s="3"/>
      <c r="BG51" s="280" t="str">
        <f>IF(BH51="","",VLOOKUP(BH51,リスト!$M:$N,2,FALSE))</f>
        <v/>
      </c>
      <c r="BH51" s="282"/>
      <c r="BI51" s="280" t="str">
        <f>IF(BJ51="","",VLOOKUP(BJ51,リスト!$O:$P,2,FALSE))</f>
        <v/>
      </c>
      <c r="BJ51" s="24"/>
      <c r="BM51" s="451" t="str">
        <f>IF(明細!AV45="","",明細!AV45)</f>
        <v/>
      </c>
      <c r="BN51" s="453" t="str">
        <f>IF(明細!AT45="","",明細!AT45)</f>
        <v/>
      </c>
      <c r="BO51" s="280" t="str">
        <f>IF($BN51="","",VLOOKUP($BN51,リスト!$CL:$CM,2,FALSE))</f>
        <v/>
      </c>
      <c r="BP51" s="280" t="str">
        <f>IF(BQ51="","",VLOOKUP(BQ51,リスト!$K$5:$L$7,2,FALSE))</f>
        <v/>
      </c>
      <c r="BQ51" s="13"/>
      <c r="BR51" s="13"/>
      <c r="BS51" s="47"/>
      <c r="BT51" s="280" t="str">
        <f>IF(BU51="","",VLOOKUP(BU51,リスト!I42:J60,2,FALSE))</f>
        <v/>
      </c>
      <c r="BU51" s="13"/>
      <c r="BV51" s="13"/>
      <c r="BW51" s="282"/>
      <c r="BX51" s="282"/>
      <c r="BY51" s="280" t="str">
        <f>IF(BZ51="","",VLOOKUP(BZ51,リスト!$S$5:$T$6,2,FALSE))</f>
        <v/>
      </c>
      <c r="BZ51" s="3"/>
      <c r="CA51" s="3"/>
      <c r="CB51" s="81"/>
      <c r="CC51" s="280" t="str">
        <f t="shared" si="3"/>
        <v/>
      </c>
      <c r="CD51" s="83"/>
      <c r="CE51" s="83"/>
      <c r="CF51" s="83"/>
      <c r="CG51" s="83"/>
      <c r="CH51" s="282" t="str">
        <f t="shared" si="4"/>
        <v/>
      </c>
      <c r="CI51" s="83"/>
      <c r="CJ51" s="280" t="str">
        <f t="shared" si="5"/>
        <v/>
      </c>
      <c r="CK51" s="87"/>
      <c r="CL51" s="78"/>
      <c r="CM51" s="83"/>
      <c r="CN51" s="83"/>
      <c r="CO51" s="83"/>
      <c r="CP51" s="280" t="str">
        <f t="shared" si="10"/>
        <v/>
      </c>
      <c r="CQ51" s="81"/>
      <c r="CR51" s="280" t="str">
        <f t="shared" si="11"/>
        <v/>
      </c>
      <c r="CS51" s="3"/>
      <c r="CT51" s="3"/>
      <c r="CU51" s="280" t="str">
        <f>IF(CV51="","",VLOOKUP(CV51,リスト!$V$5:$W$6,2,FALSE))</f>
        <v/>
      </c>
      <c r="CV51" s="3"/>
      <c r="CW51" s="280" t="str">
        <f>IF(CX51="","",VLOOKUP(CX51,リスト!$X$5:$Y$6,2,FALSE))</f>
        <v/>
      </c>
      <c r="CX51" s="3"/>
      <c r="CY51" s="77"/>
      <c r="CZ51" s="77"/>
      <c r="DA51" s="75"/>
      <c r="DB51" s="75"/>
      <c r="DC51" s="75"/>
      <c r="DD51" s="75"/>
      <c r="DE51" s="280" t="str">
        <f>IF(DF51="","",VLOOKUP(DF51,リスト!$Z$5:$AA$10,2,FALSE))</f>
        <v/>
      </c>
      <c r="DF51" s="3"/>
      <c r="DG51" s="280" t="str">
        <f>IF(DH51="","",VLOOKUP(DH51,リスト!$AB$5:$AC$12,2,FALSE))</f>
        <v/>
      </c>
      <c r="DH51" s="63"/>
      <c r="DI51" s="280" t="str">
        <f>IF(DJ51="","",VLOOKUP(DJ51,リスト!$AD$5:$AE$7,2,FALSE))</f>
        <v/>
      </c>
      <c r="DJ51" s="3"/>
      <c r="DK51" s="280" t="str">
        <f>IF(DL51="","",VLOOKUP(DL51,リスト!$AF$5:$AG$10,2,FALSE))</f>
        <v/>
      </c>
      <c r="DL51" s="3"/>
      <c r="DM51" s="280" t="str">
        <f>IF(DN51="","",VLOOKUP(DN51,リスト!$AH$5:$AI$6,2,FALSE))</f>
        <v/>
      </c>
      <c r="DN51" s="3"/>
      <c r="DO51" s="280" t="str">
        <f>IF(DP51="","",VLOOKUP(DP51,リスト!$AJ$5:$AK$6,2,FALSE))</f>
        <v/>
      </c>
      <c r="DP51" s="3"/>
      <c r="DQ51" s="280" t="str">
        <f>IF(DR51="","",VLOOKUP(DR51,リスト!$AL$5:$AM$7,2,FALSE))</f>
        <v/>
      </c>
      <c r="DR51" s="3"/>
      <c r="DS51" s="13"/>
      <c r="DT51" s="85"/>
      <c r="DU51" s="85"/>
      <c r="DV51" s="281" t="str">
        <f>IF(DW51="","",VLOOKUP(DW51,リスト!$AN$5:$AO$6,2,FALSE))</f>
        <v/>
      </c>
      <c r="DW51" s="13"/>
      <c r="DX51" s="341"/>
      <c r="DY51" s="345"/>
      <c r="DZ51" s="341"/>
      <c r="EA51" s="345"/>
      <c r="EB51" s="280" t="str">
        <f>IF(EC51="","",VLOOKUP(EC51,リスト!$AW$5:$AX$8,2,FALSE))</f>
        <v/>
      </c>
      <c r="EC51" s="3"/>
      <c r="ED51" s="85"/>
      <c r="EE51" s="280" t="str">
        <f>IF(EF51="","",VLOOKUP(EF51,リスト!$AY$5:$AZ$10,2,FALSE))</f>
        <v/>
      </c>
      <c r="EF51" s="3"/>
      <c r="EG51" s="280" t="str">
        <f>IF(EH51="","",VLOOKUP(EH51,リスト!$BA$5:$BB$10,2,FALSE))</f>
        <v/>
      </c>
      <c r="EH51" s="3"/>
      <c r="EI51" s="280" t="str">
        <f>IF(EJ51="","",VLOOKUP(EJ51,リスト!$BC$5:$BD$10,2,FALSE))</f>
        <v/>
      </c>
      <c r="EJ51" s="3"/>
      <c r="EK51" s="280" t="str">
        <f>IF(EL51="","",VLOOKUP(EL51,リスト!$BE$5:$BF$10,2,FALSE))</f>
        <v/>
      </c>
      <c r="EL51" s="3"/>
      <c r="EM51" s="78"/>
      <c r="EN51" s="73"/>
      <c r="EO51" s="73"/>
      <c r="EP51" s="13"/>
      <c r="EQ51" s="13"/>
      <c r="ER51" s="280" t="str">
        <f>IF(ES51="","",VLOOKUP(ES51,リスト!$BG$5:$BH$10,2,FALSE))</f>
        <v/>
      </c>
      <c r="ES51" s="13"/>
      <c r="ET51" s="13"/>
      <c r="EU51" s="13"/>
      <c r="EV51" s="13"/>
      <c r="EW51" s="13"/>
      <c r="EX51" s="81"/>
      <c r="EY51" s="81"/>
      <c r="EZ51" s="26"/>
      <c r="FA51" s="281" t="str">
        <f>IF($EZ51="","",INDEX(リスト!$BI$5:$BJ$40,MATCH($EZ51,リスト!$BJ$5:$BJ$40,0),1))</f>
        <v/>
      </c>
      <c r="FB51" s="280" t="str">
        <f>IF(FC51="","",VLOOKUP(FC51,リスト!$BK:$BL,2,FALSE))</f>
        <v/>
      </c>
      <c r="FC51" s="13"/>
      <c r="FD51" s="331"/>
      <c r="FE51" s="3"/>
      <c r="FF51" s="280" t="str">
        <f>IF(FG51="","",VLOOKUP(FG51,リスト!$BO$5:$BP$6,2,FALSE))</f>
        <v/>
      </c>
      <c r="FG51" s="3"/>
      <c r="FH51" s="280" t="str">
        <f>IF(FI51="","",VLOOKUP(FI51,リスト!$BQ$5:$BR$8,2,FALSE))</f>
        <v/>
      </c>
      <c r="FI51" s="3"/>
      <c r="FJ51" s="282"/>
      <c r="FK51" s="280" t="str">
        <f>IF(FL51="","",VLOOKUP(FL51,リスト!$BS$5:$BT$6,2,FALSE))</f>
        <v/>
      </c>
      <c r="FL51" s="63"/>
      <c r="FM51" s="13"/>
      <c r="FN51" s="13"/>
      <c r="FO51" s="13"/>
      <c r="FP51" s="283" t="str">
        <f t="shared" si="6"/>
        <v/>
      </c>
      <c r="FQ51" s="283" t="str">
        <f t="shared" si="6"/>
        <v/>
      </c>
      <c r="FR51" s="13"/>
      <c r="FS51" s="85"/>
      <c r="FT51" s="85"/>
      <c r="FU51" s="281" t="str">
        <f t="shared" si="7"/>
        <v/>
      </c>
      <c r="FV51" s="280" t="str">
        <f>IF(FW51="","",VLOOKUP(FW51,リスト!$BV$5:$BW$10,2,FALSE))</f>
        <v/>
      </c>
      <c r="FW51" s="26"/>
      <c r="FX51" s="282" t="str">
        <f t="shared" si="8"/>
        <v/>
      </c>
      <c r="FY51" s="280" t="str">
        <f>IF(FZ51="","",VLOOKUP(FZ51,リスト!$BX$5:$BY$6,2,FALSE))</f>
        <v/>
      </c>
      <c r="FZ51" s="3"/>
      <c r="GA51" s="280" t="str">
        <f>IF(GB51="","",VLOOKUP(GB51,リスト!$BZ$5:$CA$6,2,FALSE))</f>
        <v/>
      </c>
      <c r="GB51" s="13"/>
      <c r="GC51" s="281" t="str">
        <f>IF(GD51="","",VLOOKUP(GD51,リスト!$CB$5:$CC$6,2,FALSE))</f>
        <v/>
      </c>
      <c r="GD51" s="13"/>
      <c r="GE51" s="13"/>
      <c r="GF51" s="13"/>
      <c r="GG51" s="75"/>
      <c r="GH51" s="281" t="str">
        <f t="shared" si="9"/>
        <v/>
      </c>
      <c r="GI51" s="128"/>
      <c r="GJ51" s="281" t="str">
        <f>IF(GK51="","",VLOOKUP(GK51,リスト!$CD$5:$CE$6,2,FALSE))</f>
        <v/>
      </c>
      <c r="GK51" s="13"/>
      <c r="GL51" s="281" t="str">
        <f>IF(GM51="","",VLOOKUP(GM51,リスト!$CF$5:$CG$5,2,FALSE))</f>
        <v/>
      </c>
      <c r="GM51" s="26"/>
      <c r="GN51" s="280" t="str">
        <f>IF(GO51="","",VLOOKUP(GO51,リスト!$CH$5:$CI$5,2,FALSE))</f>
        <v/>
      </c>
      <c r="GO51" s="284"/>
      <c r="GP51" s="284"/>
      <c r="GQ51" s="284"/>
      <c r="GR51" s="284"/>
      <c r="GS51" s="284"/>
      <c r="GT51" s="284"/>
      <c r="GU51" s="284"/>
      <c r="GV51" s="284"/>
      <c r="GW51" s="284"/>
      <c r="GX51" s="285"/>
    </row>
    <row r="52" spans="2:206" s="177" customFormat="1" ht="24.75" hidden="1" customHeight="1" outlineLevel="1">
      <c r="B52" s="286" t="str">
        <f>IF(明細!B46="","",明細!B46)</f>
        <v/>
      </c>
      <c r="C52" s="287" t="str">
        <f>IF(明細!C46="","",明細!C46)</f>
        <v/>
      </c>
      <c r="D52" s="265" t="str">
        <f>IF(明細!D46="","",明細!D46)</f>
        <v/>
      </c>
      <c r="E52" s="265" t="str">
        <f>IF(明細!E46="","",明細!E46)</f>
        <v/>
      </c>
      <c r="F52" s="265" t="str">
        <f>IF(明細!F46="","",明細!F46)</f>
        <v/>
      </c>
      <c r="G52" s="265" t="str">
        <f>IF(明細!G46="","",明細!G46)</f>
        <v/>
      </c>
      <c r="H52" s="265" t="str">
        <f>IF(明細!H46="","",明細!H46)</f>
        <v/>
      </c>
      <c r="I52" s="265" t="str">
        <f>IF(明細!I46="","",明細!I46)</f>
        <v/>
      </c>
      <c r="J52" s="265" t="str">
        <f>IF(明細!J46="","",明細!J46)</f>
        <v/>
      </c>
      <c r="K52" s="265" t="str">
        <f>IF(明細!K46="","",明細!K46)</f>
        <v/>
      </c>
      <c r="L52" s="265" t="str">
        <f>IF(明細!L46="","",明細!L46)</f>
        <v/>
      </c>
      <c r="M52" s="265" t="str">
        <f>IF(明細!M46="","",明細!M46)</f>
        <v/>
      </c>
      <c r="N52" s="265" t="str">
        <f>IF(明細!N46="","",明細!N46)</f>
        <v/>
      </c>
      <c r="O52" s="265" t="str">
        <f>IF(明細!O46="","",明細!O46)</f>
        <v/>
      </c>
      <c r="P52" s="265" t="str">
        <f>IF(明細!P46="","",明細!P46)</f>
        <v/>
      </c>
      <c r="Q52" s="265" t="str">
        <f>IF(明細!Q46="","",明細!Q46)</f>
        <v/>
      </c>
      <c r="R52" s="289" t="str">
        <f>IF(明細!R46="","",明細!R46)</f>
        <v/>
      </c>
      <c r="S52" s="291" t="str">
        <f>IF(明細!S46="","",明細!S46)</f>
        <v/>
      </c>
      <c r="T52" s="291" t="str">
        <f>IF(明細!T46="","",明細!T46)</f>
        <v/>
      </c>
      <c r="U52" s="291" t="str">
        <f>IF(明細!U46="","",明細!U46)</f>
        <v/>
      </c>
      <c r="V52" s="292" t="str">
        <f>IF(明細!V46="","",明細!V46)</f>
        <v>個</v>
      </c>
      <c r="W52" s="292" t="str">
        <f>IF(明細!W46="","",明細!W46)</f>
        <v/>
      </c>
      <c r="X52" s="293" t="str">
        <f>IF(明細!X46="","",明細!X46)</f>
        <v/>
      </c>
      <c r="Y52" s="134" t="str">
        <f>IF(明細!Y46="","",明細!Y46)</f>
        <v/>
      </c>
      <c r="Z52" s="135" t="str">
        <f>IF(明細!Z46="","",明細!Z46)</f>
        <v/>
      </c>
      <c r="AA52" s="134" t="str">
        <f>IF(明細!AA46="","",明細!AA46)</f>
        <v/>
      </c>
      <c r="AB52" s="303" t="str">
        <f>IF(明細!AB46="","",明細!AB46)</f>
        <v/>
      </c>
      <c r="AC52" s="134" t="str">
        <f>IF(明細!AC46="","",明細!AC46)</f>
        <v/>
      </c>
      <c r="AD52" s="183" t="str">
        <f>IF(明細!AD46="","",明細!AD46)</f>
        <v/>
      </c>
      <c r="AE52" s="184">
        <f>IF(明細!AE46="","",明細!AE46)</f>
        <v>0.1</v>
      </c>
      <c r="AF52" s="185" t="str">
        <f>IF(明細!AF46="","",明細!AF46)</f>
        <v/>
      </c>
      <c r="AG52" s="186" t="str">
        <f>IF(明細!AG46="","",明細!AG46)</f>
        <v/>
      </c>
      <c r="AH52" s="186" t="str">
        <f>IF(明細!AH46="","",明細!AH46)</f>
        <v/>
      </c>
      <c r="AI52" s="187" t="str">
        <f>IF(明細!AI46="","",明細!AI46)</f>
        <v/>
      </c>
      <c r="AJ52" s="296" t="str">
        <f>IF(明細!AJ46="","",明細!AJ46)</f>
        <v/>
      </c>
      <c r="AK52" s="297" t="str">
        <f>IF(明細!AK46="","",明細!AK46)</f>
        <v/>
      </c>
      <c r="AL52" s="298" t="str">
        <f>IF(明細!AL46="","",明細!AL46)</f>
        <v/>
      </c>
      <c r="AM52" s="299" t="str">
        <f>IF(明細!AM46="","",明細!AM46)</f>
        <v/>
      </c>
      <c r="AN52" s="300" t="str">
        <f>IF(明細!AN46="","",明細!AN46)</f>
        <v/>
      </c>
      <c r="AO52" s="300" t="str">
        <f>IF(明細!AO46="","",明細!AO46)</f>
        <v/>
      </c>
      <c r="AP52" s="300" t="str">
        <f>IF(明細!AP46="","",明細!AP46)</f>
        <v/>
      </c>
      <c r="AQ52" s="301" t="str">
        <f>IF(明細!AQ46="","",明細!AQ46)</f>
        <v/>
      </c>
      <c r="AR52" s="302" t="str">
        <f>IF(明細!AR46="","",明細!AR46)</f>
        <v/>
      </c>
      <c r="AU52" s="360"/>
      <c r="AV52" s="368"/>
      <c r="AW52" s="446" t="str">
        <f>IF(明細!AV46="","",明細!AV46)</f>
        <v/>
      </c>
      <c r="AX52" s="419" t="str">
        <f>IF(明細!AT46="","",明細!AT46)</f>
        <v/>
      </c>
      <c r="AY52" s="280" t="str">
        <f>IF($AX52="","",VLOOKUP($AX52,リスト!$CL:$CM,2,FALSE))</f>
        <v/>
      </c>
      <c r="AZ52" s="3"/>
      <c r="BA52" s="280" t="str">
        <f>IF(BB52="","",VLOOKUP(BB52,リスト!$K:$L,2,FALSE))</f>
        <v/>
      </c>
      <c r="BB52" s="3"/>
      <c r="BC52" s="3"/>
      <c r="BD52" s="87"/>
      <c r="BE52" s="280" t="str">
        <f>IF(BF52="","",VLOOKUP(BF52,リスト!$I:$J,2,FALSE))</f>
        <v/>
      </c>
      <c r="BF52" s="3"/>
      <c r="BG52" s="280" t="str">
        <f>IF(BH52="","",VLOOKUP(BH52,リスト!$M:$N,2,FALSE))</f>
        <v/>
      </c>
      <c r="BH52" s="282"/>
      <c r="BI52" s="280" t="str">
        <f>IF(BJ52="","",VLOOKUP(BJ52,リスト!$O:$P,2,FALSE))</f>
        <v/>
      </c>
      <c r="BJ52" s="24"/>
      <c r="BM52" s="451" t="str">
        <f>IF(明細!AV46="","",明細!AV46)</f>
        <v/>
      </c>
      <c r="BN52" s="453" t="str">
        <f>IF(明細!AT46="","",明細!AT46)</f>
        <v/>
      </c>
      <c r="BO52" s="280" t="str">
        <f>IF($BN52="","",VLOOKUP($BN52,リスト!$CL:$CM,2,FALSE))</f>
        <v/>
      </c>
      <c r="BP52" s="280" t="str">
        <f>IF(BQ52="","",VLOOKUP(BQ52,リスト!$K$5:$L$7,2,FALSE))</f>
        <v/>
      </c>
      <c r="BQ52" s="13"/>
      <c r="BR52" s="13"/>
      <c r="BS52" s="47"/>
      <c r="BT52" s="280" t="str">
        <f>IF(BU52="","",VLOOKUP(BU52,リスト!I43:J61,2,FALSE))</f>
        <v/>
      </c>
      <c r="BU52" s="13"/>
      <c r="BV52" s="13"/>
      <c r="BW52" s="282"/>
      <c r="BX52" s="282"/>
      <c r="BY52" s="280" t="str">
        <f>IF(BZ52="","",VLOOKUP(BZ52,リスト!$S$5:$T$6,2,FALSE))</f>
        <v/>
      </c>
      <c r="BZ52" s="3"/>
      <c r="CA52" s="3"/>
      <c r="CB52" s="81"/>
      <c r="CC52" s="280" t="str">
        <f t="shared" si="3"/>
        <v/>
      </c>
      <c r="CD52" s="83"/>
      <c r="CE52" s="83"/>
      <c r="CF52" s="83"/>
      <c r="CG52" s="83"/>
      <c r="CH52" s="282" t="str">
        <f t="shared" si="4"/>
        <v/>
      </c>
      <c r="CI52" s="83"/>
      <c r="CJ52" s="280" t="str">
        <f t="shared" si="5"/>
        <v/>
      </c>
      <c r="CK52" s="87"/>
      <c r="CL52" s="78"/>
      <c r="CM52" s="83"/>
      <c r="CN52" s="83"/>
      <c r="CO52" s="83"/>
      <c r="CP52" s="280" t="str">
        <f t="shared" si="10"/>
        <v/>
      </c>
      <c r="CQ52" s="81"/>
      <c r="CR52" s="280" t="str">
        <f t="shared" si="11"/>
        <v/>
      </c>
      <c r="CS52" s="3"/>
      <c r="CT52" s="3"/>
      <c r="CU52" s="280" t="str">
        <f>IF(CV52="","",VLOOKUP(CV52,リスト!$V$5:$W$6,2,FALSE))</f>
        <v/>
      </c>
      <c r="CV52" s="3"/>
      <c r="CW52" s="280" t="str">
        <f>IF(CX52="","",VLOOKUP(CX52,リスト!$X$5:$Y$6,2,FALSE))</f>
        <v/>
      </c>
      <c r="CX52" s="3"/>
      <c r="CY52" s="77"/>
      <c r="CZ52" s="77"/>
      <c r="DA52" s="75"/>
      <c r="DB52" s="75"/>
      <c r="DC52" s="75"/>
      <c r="DD52" s="75"/>
      <c r="DE52" s="280" t="str">
        <f>IF(DF52="","",VLOOKUP(DF52,リスト!$Z$5:$AA$10,2,FALSE))</f>
        <v/>
      </c>
      <c r="DF52" s="3"/>
      <c r="DG52" s="280" t="str">
        <f>IF(DH52="","",VLOOKUP(DH52,リスト!$AB$5:$AC$12,2,FALSE))</f>
        <v/>
      </c>
      <c r="DH52" s="63"/>
      <c r="DI52" s="280" t="str">
        <f>IF(DJ52="","",VLOOKUP(DJ52,リスト!$AD$5:$AE$7,2,FALSE))</f>
        <v/>
      </c>
      <c r="DJ52" s="3"/>
      <c r="DK52" s="280" t="str">
        <f>IF(DL52="","",VLOOKUP(DL52,リスト!$AF$5:$AG$10,2,FALSE))</f>
        <v/>
      </c>
      <c r="DL52" s="3"/>
      <c r="DM52" s="280" t="str">
        <f>IF(DN52="","",VLOOKUP(DN52,リスト!$AH$5:$AI$6,2,FALSE))</f>
        <v/>
      </c>
      <c r="DN52" s="3"/>
      <c r="DO52" s="280" t="str">
        <f>IF(DP52="","",VLOOKUP(DP52,リスト!$AJ$5:$AK$6,2,FALSE))</f>
        <v/>
      </c>
      <c r="DP52" s="3"/>
      <c r="DQ52" s="280" t="str">
        <f>IF(DR52="","",VLOOKUP(DR52,リスト!$AL$5:$AM$7,2,FALSE))</f>
        <v/>
      </c>
      <c r="DR52" s="3"/>
      <c r="DS52" s="13"/>
      <c r="DT52" s="85"/>
      <c r="DU52" s="85"/>
      <c r="DV52" s="281" t="str">
        <f>IF(DW52="","",VLOOKUP(DW52,リスト!$AN$5:$AO$6,2,FALSE))</f>
        <v/>
      </c>
      <c r="DW52" s="13"/>
      <c r="DX52" s="341"/>
      <c r="DY52" s="345"/>
      <c r="DZ52" s="341"/>
      <c r="EA52" s="345"/>
      <c r="EB52" s="280" t="str">
        <f>IF(EC52="","",VLOOKUP(EC52,リスト!$AW$5:$AX$8,2,FALSE))</f>
        <v/>
      </c>
      <c r="EC52" s="3"/>
      <c r="ED52" s="85"/>
      <c r="EE52" s="280" t="str">
        <f>IF(EF52="","",VLOOKUP(EF52,リスト!$AY$5:$AZ$10,2,FALSE))</f>
        <v/>
      </c>
      <c r="EF52" s="3"/>
      <c r="EG52" s="280" t="str">
        <f>IF(EH52="","",VLOOKUP(EH52,リスト!$BA$5:$BB$10,2,FALSE))</f>
        <v/>
      </c>
      <c r="EH52" s="3"/>
      <c r="EI52" s="280" t="str">
        <f>IF(EJ52="","",VLOOKUP(EJ52,リスト!$BC$5:$BD$10,2,FALSE))</f>
        <v/>
      </c>
      <c r="EJ52" s="3"/>
      <c r="EK52" s="280" t="str">
        <f>IF(EL52="","",VLOOKUP(EL52,リスト!$BE$5:$BF$10,2,FALSE))</f>
        <v/>
      </c>
      <c r="EL52" s="3"/>
      <c r="EM52" s="78"/>
      <c r="EN52" s="73"/>
      <c r="EO52" s="73"/>
      <c r="EP52" s="13"/>
      <c r="EQ52" s="13"/>
      <c r="ER52" s="280" t="str">
        <f>IF(ES52="","",VLOOKUP(ES52,リスト!$BG$5:$BH$10,2,FALSE))</f>
        <v/>
      </c>
      <c r="ES52" s="13"/>
      <c r="ET52" s="13"/>
      <c r="EU52" s="13"/>
      <c r="EV52" s="13"/>
      <c r="EW52" s="13"/>
      <c r="EX52" s="81"/>
      <c r="EY52" s="81"/>
      <c r="EZ52" s="26"/>
      <c r="FA52" s="281" t="str">
        <f>IF($EZ52="","",INDEX(リスト!$BI$5:$BJ$40,MATCH($EZ52,リスト!$BJ$5:$BJ$40,0),1))</f>
        <v/>
      </c>
      <c r="FB52" s="280" t="str">
        <f>IF(FC52="","",VLOOKUP(FC52,リスト!$BK:$BL,2,FALSE))</f>
        <v/>
      </c>
      <c r="FC52" s="13"/>
      <c r="FD52" s="331"/>
      <c r="FE52" s="3"/>
      <c r="FF52" s="280" t="str">
        <f>IF(FG52="","",VLOOKUP(FG52,リスト!$BO$5:$BP$6,2,FALSE))</f>
        <v/>
      </c>
      <c r="FG52" s="3"/>
      <c r="FH52" s="280" t="str">
        <f>IF(FI52="","",VLOOKUP(FI52,リスト!$BQ$5:$BR$8,2,FALSE))</f>
        <v/>
      </c>
      <c r="FI52" s="3"/>
      <c r="FJ52" s="282"/>
      <c r="FK52" s="280" t="str">
        <f>IF(FL52="","",VLOOKUP(FL52,リスト!$BS$5:$BT$6,2,FALSE))</f>
        <v/>
      </c>
      <c r="FL52" s="63"/>
      <c r="FM52" s="13"/>
      <c r="FN52" s="13"/>
      <c r="FO52" s="13"/>
      <c r="FP52" s="283" t="str">
        <f t="shared" si="6"/>
        <v/>
      </c>
      <c r="FQ52" s="283" t="str">
        <f t="shared" si="6"/>
        <v/>
      </c>
      <c r="FR52" s="13"/>
      <c r="FS52" s="85"/>
      <c r="FT52" s="85"/>
      <c r="FU52" s="281" t="str">
        <f t="shared" si="7"/>
        <v/>
      </c>
      <c r="FV52" s="280" t="str">
        <f>IF(FW52="","",VLOOKUP(FW52,リスト!$BV$5:$BW$10,2,FALSE))</f>
        <v/>
      </c>
      <c r="FW52" s="26"/>
      <c r="FX52" s="282" t="str">
        <f t="shared" si="8"/>
        <v/>
      </c>
      <c r="FY52" s="280" t="str">
        <f>IF(FZ52="","",VLOOKUP(FZ52,リスト!$BX$5:$BY$6,2,FALSE))</f>
        <v/>
      </c>
      <c r="FZ52" s="3"/>
      <c r="GA52" s="280" t="str">
        <f>IF(GB52="","",VLOOKUP(GB52,リスト!$BZ$5:$CA$6,2,FALSE))</f>
        <v/>
      </c>
      <c r="GB52" s="13"/>
      <c r="GC52" s="281" t="str">
        <f>IF(GD52="","",VLOOKUP(GD52,リスト!$CB$5:$CC$6,2,FALSE))</f>
        <v/>
      </c>
      <c r="GD52" s="13"/>
      <c r="GE52" s="13"/>
      <c r="GF52" s="13"/>
      <c r="GG52" s="75"/>
      <c r="GH52" s="281" t="str">
        <f t="shared" si="9"/>
        <v/>
      </c>
      <c r="GI52" s="128"/>
      <c r="GJ52" s="281" t="str">
        <f>IF(GK52="","",VLOOKUP(GK52,リスト!$CD$5:$CE$6,2,FALSE))</f>
        <v/>
      </c>
      <c r="GK52" s="13"/>
      <c r="GL52" s="281" t="str">
        <f>IF(GM52="","",VLOOKUP(GM52,リスト!$CF$5:$CG$5,2,FALSE))</f>
        <v/>
      </c>
      <c r="GM52" s="26"/>
      <c r="GN52" s="280" t="str">
        <f>IF(GO52="","",VLOOKUP(GO52,リスト!$CH$5:$CI$5,2,FALSE))</f>
        <v/>
      </c>
      <c r="GO52" s="284"/>
      <c r="GP52" s="284"/>
      <c r="GQ52" s="284"/>
      <c r="GR52" s="284"/>
      <c r="GS52" s="284"/>
      <c r="GT52" s="284"/>
      <c r="GU52" s="284"/>
      <c r="GV52" s="284"/>
      <c r="GW52" s="284"/>
      <c r="GX52" s="285"/>
    </row>
    <row r="53" spans="2:206" s="177" customFormat="1" ht="24.75" hidden="1" customHeight="1" outlineLevel="1">
      <c r="B53" s="286" t="str">
        <f>IF(明細!B47="","",明細!B47)</f>
        <v/>
      </c>
      <c r="C53" s="287" t="str">
        <f>IF(明細!C47="","",明細!C47)</f>
        <v/>
      </c>
      <c r="D53" s="265" t="str">
        <f>IF(明細!D47="","",明細!D47)</f>
        <v/>
      </c>
      <c r="E53" s="265" t="str">
        <f>IF(明細!E47="","",明細!E47)</f>
        <v/>
      </c>
      <c r="F53" s="265" t="str">
        <f>IF(明細!F47="","",明細!F47)</f>
        <v/>
      </c>
      <c r="G53" s="265" t="str">
        <f>IF(明細!G47="","",明細!G47)</f>
        <v/>
      </c>
      <c r="H53" s="265" t="str">
        <f>IF(明細!H47="","",明細!H47)</f>
        <v/>
      </c>
      <c r="I53" s="265" t="str">
        <f>IF(明細!I47="","",明細!I47)</f>
        <v/>
      </c>
      <c r="J53" s="265" t="str">
        <f>IF(明細!J47="","",明細!J47)</f>
        <v/>
      </c>
      <c r="K53" s="265" t="str">
        <f>IF(明細!K47="","",明細!K47)</f>
        <v/>
      </c>
      <c r="L53" s="265" t="str">
        <f>IF(明細!L47="","",明細!L47)</f>
        <v/>
      </c>
      <c r="M53" s="265" t="str">
        <f>IF(明細!M47="","",明細!M47)</f>
        <v/>
      </c>
      <c r="N53" s="265" t="str">
        <f>IF(明細!N47="","",明細!N47)</f>
        <v/>
      </c>
      <c r="O53" s="265" t="str">
        <f>IF(明細!O47="","",明細!O47)</f>
        <v/>
      </c>
      <c r="P53" s="265" t="str">
        <f>IF(明細!P47="","",明細!P47)</f>
        <v/>
      </c>
      <c r="Q53" s="265" t="str">
        <f>IF(明細!Q47="","",明細!Q47)</f>
        <v/>
      </c>
      <c r="R53" s="289" t="str">
        <f>IF(明細!R47="","",明細!R47)</f>
        <v/>
      </c>
      <c r="S53" s="291" t="str">
        <f>IF(明細!S47="","",明細!S47)</f>
        <v/>
      </c>
      <c r="T53" s="291" t="str">
        <f>IF(明細!T47="","",明細!T47)</f>
        <v/>
      </c>
      <c r="U53" s="291" t="str">
        <f>IF(明細!U47="","",明細!U47)</f>
        <v/>
      </c>
      <c r="V53" s="292" t="str">
        <f>IF(明細!V47="","",明細!V47)</f>
        <v>個</v>
      </c>
      <c r="W53" s="292" t="str">
        <f>IF(明細!W47="","",明細!W47)</f>
        <v/>
      </c>
      <c r="X53" s="293" t="str">
        <f>IF(明細!X47="","",明細!X47)</f>
        <v/>
      </c>
      <c r="Y53" s="134" t="str">
        <f>IF(明細!Y47="","",明細!Y47)</f>
        <v/>
      </c>
      <c r="Z53" s="135" t="str">
        <f>IF(明細!Z47="","",明細!Z47)</f>
        <v/>
      </c>
      <c r="AA53" s="134" t="str">
        <f>IF(明細!AA47="","",明細!AA47)</f>
        <v/>
      </c>
      <c r="AB53" s="303" t="str">
        <f>IF(明細!AB47="","",明細!AB47)</f>
        <v/>
      </c>
      <c r="AC53" s="134" t="str">
        <f>IF(明細!AC47="","",明細!AC47)</f>
        <v/>
      </c>
      <c r="AD53" s="183" t="str">
        <f>IF(明細!AD47="","",明細!AD47)</f>
        <v/>
      </c>
      <c r="AE53" s="184">
        <f>IF(明細!AE47="","",明細!AE47)</f>
        <v>0.1</v>
      </c>
      <c r="AF53" s="185" t="str">
        <f>IF(明細!AF47="","",明細!AF47)</f>
        <v/>
      </c>
      <c r="AG53" s="186" t="str">
        <f>IF(明細!AG47="","",明細!AG47)</f>
        <v/>
      </c>
      <c r="AH53" s="186" t="str">
        <f>IF(明細!AH47="","",明細!AH47)</f>
        <v/>
      </c>
      <c r="AI53" s="187" t="str">
        <f>IF(明細!AI47="","",明細!AI47)</f>
        <v/>
      </c>
      <c r="AJ53" s="296" t="str">
        <f>IF(明細!AJ47="","",明細!AJ47)</f>
        <v/>
      </c>
      <c r="AK53" s="297" t="str">
        <f>IF(明細!AK47="","",明細!AK47)</f>
        <v/>
      </c>
      <c r="AL53" s="298" t="str">
        <f>IF(明細!AL47="","",明細!AL47)</f>
        <v/>
      </c>
      <c r="AM53" s="299" t="str">
        <f>IF(明細!AM47="","",明細!AM47)</f>
        <v/>
      </c>
      <c r="AN53" s="300" t="str">
        <f>IF(明細!AN47="","",明細!AN47)</f>
        <v/>
      </c>
      <c r="AO53" s="300" t="str">
        <f>IF(明細!AO47="","",明細!AO47)</f>
        <v/>
      </c>
      <c r="AP53" s="300" t="str">
        <f>IF(明細!AP47="","",明細!AP47)</f>
        <v/>
      </c>
      <c r="AQ53" s="301" t="str">
        <f>IF(明細!AQ47="","",明細!AQ47)</f>
        <v/>
      </c>
      <c r="AR53" s="302" t="str">
        <f>IF(明細!AR47="","",明細!AR47)</f>
        <v/>
      </c>
      <c r="AU53" s="360"/>
      <c r="AV53" s="368"/>
      <c r="AW53" s="446" t="str">
        <f>IF(明細!AV47="","",明細!AV47)</f>
        <v/>
      </c>
      <c r="AX53" s="419" t="str">
        <f>IF(明細!AT47="","",明細!AT47)</f>
        <v/>
      </c>
      <c r="AY53" s="280" t="str">
        <f>IF($AX53="","",VLOOKUP($AX53,リスト!$CL:$CM,2,FALSE))</f>
        <v/>
      </c>
      <c r="AZ53" s="3"/>
      <c r="BA53" s="280" t="str">
        <f>IF(BB53="","",VLOOKUP(BB53,リスト!$K:$L,2,FALSE))</f>
        <v/>
      </c>
      <c r="BB53" s="3"/>
      <c r="BC53" s="3"/>
      <c r="BD53" s="87"/>
      <c r="BE53" s="280" t="str">
        <f>IF(BF53="","",VLOOKUP(BF53,リスト!$I:$J,2,FALSE))</f>
        <v/>
      </c>
      <c r="BF53" s="3"/>
      <c r="BG53" s="280" t="str">
        <f>IF(BH53="","",VLOOKUP(BH53,リスト!$M:$N,2,FALSE))</f>
        <v/>
      </c>
      <c r="BH53" s="282"/>
      <c r="BI53" s="280" t="str">
        <f>IF(BJ53="","",VLOOKUP(BJ53,リスト!$O:$P,2,FALSE))</f>
        <v/>
      </c>
      <c r="BJ53" s="24"/>
      <c r="BM53" s="451" t="str">
        <f>IF(明細!AV47="","",明細!AV47)</f>
        <v/>
      </c>
      <c r="BN53" s="453" t="str">
        <f>IF(明細!AT47="","",明細!AT47)</f>
        <v/>
      </c>
      <c r="BO53" s="280" t="str">
        <f>IF($BN53="","",VLOOKUP($BN53,リスト!$CL:$CM,2,FALSE))</f>
        <v/>
      </c>
      <c r="BP53" s="280" t="str">
        <f>IF(BQ53="","",VLOOKUP(BQ53,リスト!$K$5:$L$7,2,FALSE))</f>
        <v/>
      </c>
      <c r="BQ53" s="13"/>
      <c r="BR53" s="13"/>
      <c r="BS53" s="47"/>
      <c r="BT53" s="280" t="str">
        <f>IF(BU53="","",VLOOKUP(BU53,リスト!I44:J62,2,FALSE))</f>
        <v/>
      </c>
      <c r="BU53" s="13"/>
      <c r="BV53" s="13"/>
      <c r="BW53" s="282"/>
      <c r="BX53" s="282"/>
      <c r="BY53" s="280" t="str">
        <f>IF(BZ53="","",VLOOKUP(BZ53,リスト!$S$5:$T$6,2,FALSE))</f>
        <v/>
      </c>
      <c r="BZ53" s="3"/>
      <c r="CA53" s="3"/>
      <c r="CB53" s="81"/>
      <c r="CC53" s="280" t="str">
        <f t="shared" si="3"/>
        <v/>
      </c>
      <c r="CD53" s="83"/>
      <c r="CE53" s="83"/>
      <c r="CF53" s="83"/>
      <c r="CG53" s="83"/>
      <c r="CH53" s="282" t="str">
        <f t="shared" si="4"/>
        <v/>
      </c>
      <c r="CI53" s="83"/>
      <c r="CJ53" s="280" t="str">
        <f t="shared" si="5"/>
        <v/>
      </c>
      <c r="CK53" s="87"/>
      <c r="CL53" s="78"/>
      <c r="CM53" s="83"/>
      <c r="CN53" s="83"/>
      <c r="CO53" s="83"/>
      <c r="CP53" s="280" t="str">
        <f t="shared" si="10"/>
        <v/>
      </c>
      <c r="CQ53" s="81"/>
      <c r="CR53" s="280" t="str">
        <f t="shared" si="11"/>
        <v/>
      </c>
      <c r="CS53" s="3"/>
      <c r="CT53" s="3"/>
      <c r="CU53" s="280" t="str">
        <f>IF(CV53="","",VLOOKUP(CV53,リスト!$V$5:$W$6,2,FALSE))</f>
        <v/>
      </c>
      <c r="CV53" s="3"/>
      <c r="CW53" s="280" t="str">
        <f>IF(CX53="","",VLOOKUP(CX53,リスト!$X$5:$Y$6,2,FALSE))</f>
        <v/>
      </c>
      <c r="CX53" s="3"/>
      <c r="CY53" s="77"/>
      <c r="CZ53" s="77"/>
      <c r="DA53" s="75"/>
      <c r="DB53" s="75"/>
      <c r="DC53" s="75"/>
      <c r="DD53" s="75"/>
      <c r="DE53" s="280" t="str">
        <f>IF(DF53="","",VLOOKUP(DF53,リスト!$Z$5:$AA$10,2,FALSE))</f>
        <v/>
      </c>
      <c r="DF53" s="3"/>
      <c r="DG53" s="280" t="str">
        <f>IF(DH53="","",VLOOKUP(DH53,リスト!$AB$5:$AC$12,2,FALSE))</f>
        <v/>
      </c>
      <c r="DH53" s="63"/>
      <c r="DI53" s="280" t="str">
        <f>IF(DJ53="","",VLOOKUP(DJ53,リスト!$AD$5:$AE$7,2,FALSE))</f>
        <v/>
      </c>
      <c r="DJ53" s="3"/>
      <c r="DK53" s="280" t="str">
        <f>IF(DL53="","",VLOOKUP(DL53,リスト!$AF$5:$AG$10,2,FALSE))</f>
        <v/>
      </c>
      <c r="DL53" s="3"/>
      <c r="DM53" s="280" t="str">
        <f>IF(DN53="","",VLOOKUP(DN53,リスト!$AH$5:$AI$6,2,FALSE))</f>
        <v/>
      </c>
      <c r="DN53" s="3"/>
      <c r="DO53" s="280" t="str">
        <f>IF(DP53="","",VLOOKUP(DP53,リスト!$AJ$5:$AK$6,2,FALSE))</f>
        <v/>
      </c>
      <c r="DP53" s="3"/>
      <c r="DQ53" s="280" t="str">
        <f>IF(DR53="","",VLOOKUP(DR53,リスト!$AL$5:$AM$7,2,FALSE))</f>
        <v/>
      </c>
      <c r="DR53" s="3"/>
      <c r="DS53" s="13"/>
      <c r="DT53" s="85"/>
      <c r="DU53" s="85"/>
      <c r="DV53" s="281" t="str">
        <f>IF(DW53="","",VLOOKUP(DW53,リスト!$AN$5:$AO$6,2,FALSE))</f>
        <v/>
      </c>
      <c r="DW53" s="13"/>
      <c r="DX53" s="341"/>
      <c r="DY53" s="345"/>
      <c r="DZ53" s="341"/>
      <c r="EA53" s="345"/>
      <c r="EB53" s="280" t="str">
        <f>IF(EC53="","",VLOOKUP(EC53,リスト!$AW$5:$AX$8,2,FALSE))</f>
        <v/>
      </c>
      <c r="EC53" s="3"/>
      <c r="ED53" s="85"/>
      <c r="EE53" s="280" t="str">
        <f>IF(EF53="","",VLOOKUP(EF53,リスト!$AY$5:$AZ$10,2,FALSE))</f>
        <v/>
      </c>
      <c r="EF53" s="3"/>
      <c r="EG53" s="280" t="str">
        <f>IF(EH53="","",VLOOKUP(EH53,リスト!$BA$5:$BB$10,2,FALSE))</f>
        <v/>
      </c>
      <c r="EH53" s="3"/>
      <c r="EI53" s="280" t="str">
        <f>IF(EJ53="","",VLOOKUP(EJ53,リスト!$BC$5:$BD$10,2,FALSE))</f>
        <v/>
      </c>
      <c r="EJ53" s="3"/>
      <c r="EK53" s="280" t="str">
        <f>IF(EL53="","",VLOOKUP(EL53,リスト!$BE$5:$BF$10,2,FALSE))</f>
        <v/>
      </c>
      <c r="EL53" s="3"/>
      <c r="EM53" s="78"/>
      <c r="EN53" s="73"/>
      <c r="EO53" s="73"/>
      <c r="EP53" s="13"/>
      <c r="EQ53" s="13"/>
      <c r="ER53" s="280" t="str">
        <f>IF(ES53="","",VLOOKUP(ES53,リスト!$BG$5:$BH$10,2,FALSE))</f>
        <v/>
      </c>
      <c r="ES53" s="13"/>
      <c r="ET53" s="13"/>
      <c r="EU53" s="13"/>
      <c r="EV53" s="13"/>
      <c r="EW53" s="13"/>
      <c r="EX53" s="81"/>
      <c r="EY53" s="81"/>
      <c r="EZ53" s="26"/>
      <c r="FA53" s="281" t="str">
        <f>IF($EZ53="","",INDEX(リスト!$BI$5:$BJ$40,MATCH($EZ53,リスト!$BJ$5:$BJ$40,0),1))</f>
        <v/>
      </c>
      <c r="FB53" s="280" t="str">
        <f>IF(FC53="","",VLOOKUP(FC53,リスト!$BK:$BL,2,FALSE))</f>
        <v/>
      </c>
      <c r="FC53" s="13"/>
      <c r="FD53" s="331"/>
      <c r="FE53" s="3"/>
      <c r="FF53" s="280" t="str">
        <f>IF(FG53="","",VLOOKUP(FG53,リスト!$BO$5:$BP$6,2,FALSE))</f>
        <v/>
      </c>
      <c r="FG53" s="3"/>
      <c r="FH53" s="280" t="str">
        <f>IF(FI53="","",VLOOKUP(FI53,リスト!$BQ$5:$BR$8,2,FALSE))</f>
        <v/>
      </c>
      <c r="FI53" s="3"/>
      <c r="FJ53" s="282"/>
      <c r="FK53" s="280" t="str">
        <f>IF(FL53="","",VLOOKUP(FL53,リスト!$BS$5:$BT$6,2,FALSE))</f>
        <v/>
      </c>
      <c r="FL53" s="63"/>
      <c r="FM53" s="13"/>
      <c r="FN53" s="13"/>
      <c r="FO53" s="13"/>
      <c r="FP53" s="283" t="str">
        <f t="shared" si="6"/>
        <v/>
      </c>
      <c r="FQ53" s="283" t="str">
        <f t="shared" si="6"/>
        <v/>
      </c>
      <c r="FR53" s="13"/>
      <c r="FS53" s="85"/>
      <c r="FT53" s="85"/>
      <c r="FU53" s="281" t="str">
        <f t="shared" si="7"/>
        <v/>
      </c>
      <c r="FV53" s="280" t="str">
        <f>IF(FW53="","",VLOOKUP(FW53,リスト!$BV$5:$BW$10,2,FALSE))</f>
        <v/>
      </c>
      <c r="FW53" s="26"/>
      <c r="FX53" s="282" t="str">
        <f t="shared" si="8"/>
        <v/>
      </c>
      <c r="FY53" s="280" t="str">
        <f>IF(FZ53="","",VLOOKUP(FZ53,リスト!$BX$5:$BY$6,2,FALSE))</f>
        <v/>
      </c>
      <c r="FZ53" s="3"/>
      <c r="GA53" s="280" t="str">
        <f>IF(GB53="","",VLOOKUP(GB53,リスト!$BZ$5:$CA$6,2,FALSE))</f>
        <v/>
      </c>
      <c r="GB53" s="13"/>
      <c r="GC53" s="281" t="str">
        <f>IF(GD53="","",VLOOKUP(GD53,リスト!$CB$5:$CC$6,2,FALSE))</f>
        <v/>
      </c>
      <c r="GD53" s="13"/>
      <c r="GE53" s="13"/>
      <c r="GF53" s="13"/>
      <c r="GG53" s="75"/>
      <c r="GH53" s="281" t="str">
        <f t="shared" si="9"/>
        <v/>
      </c>
      <c r="GI53" s="128"/>
      <c r="GJ53" s="281" t="str">
        <f>IF(GK53="","",VLOOKUP(GK53,リスト!$CD$5:$CE$6,2,FALSE))</f>
        <v/>
      </c>
      <c r="GK53" s="13"/>
      <c r="GL53" s="281" t="str">
        <f>IF(GM53="","",VLOOKUP(GM53,リスト!$CF$5:$CG$5,2,FALSE))</f>
        <v/>
      </c>
      <c r="GM53" s="26"/>
      <c r="GN53" s="280" t="str">
        <f>IF(GO53="","",VLOOKUP(GO53,リスト!$CH$5:$CI$5,2,FALSE))</f>
        <v/>
      </c>
      <c r="GO53" s="284"/>
      <c r="GP53" s="284"/>
      <c r="GQ53" s="284"/>
      <c r="GR53" s="284"/>
      <c r="GS53" s="284"/>
      <c r="GT53" s="284"/>
      <c r="GU53" s="284"/>
      <c r="GV53" s="284"/>
      <c r="GW53" s="284"/>
      <c r="GX53" s="285"/>
    </row>
    <row r="54" spans="2:206" s="177" customFormat="1" ht="24.75" hidden="1" customHeight="1" outlineLevel="1">
      <c r="B54" s="286" t="str">
        <f>IF(明細!B48="","",明細!B48)</f>
        <v/>
      </c>
      <c r="C54" s="287" t="str">
        <f>IF(明細!C48="","",明細!C48)</f>
        <v/>
      </c>
      <c r="D54" s="265" t="str">
        <f>IF(明細!D48="","",明細!D48)</f>
        <v/>
      </c>
      <c r="E54" s="265" t="str">
        <f>IF(明細!E48="","",明細!E48)</f>
        <v/>
      </c>
      <c r="F54" s="265" t="str">
        <f>IF(明細!F48="","",明細!F48)</f>
        <v/>
      </c>
      <c r="G54" s="265" t="str">
        <f>IF(明細!G48="","",明細!G48)</f>
        <v/>
      </c>
      <c r="H54" s="265" t="str">
        <f>IF(明細!H48="","",明細!H48)</f>
        <v/>
      </c>
      <c r="I54" s="265" t="str">
        <f>IF(明細!I48="","",明細!I48)</f>
        <v/>
      </c>
      <c r="J54" s="265" t="str">
        <f>IF(明細!J48="","",明細!J48)</f>
        <v/>
      </c>
      <c r="K54" s="265" t="str">
        <f>IF(明細!K48="","",明細!K48)</f>
        <v/>
      </c>
      <c r="L54" s="265" t="str">
        <f>IF(明細!L48="","",明細!L48)</f>
        <v/>
      </c>
      <c r="M54" s="265" t="str">
        <f>IF(明細!M48="","",明細!M48)</f>
        <v/>
      </c>
      <c r="N54" s="265" t="str">
        <f>IF(明細!N48="","",明細!N48)</f>
        <v/>
      </c>
      <c r="O54" s="265" t="str">
        <f>IF(明細!O48="","",明細!O48)</f>
        <v/>
      </c>
      <c r="P54" s="265" t="str">
        <f>IF(明細!P48="","",明細!P48)</f>
        <v/>
      </c>
      <c r="Q54" s="265" t="str">
        <f>IF(明細!Q48="","",明細!Q48)</f>
        <v/>
      </c>
      <c r="R54" s="289" t="str">
        <f>IF(明細!R48="","",明細!R48)</f>
        <v/>
      </c>
      <c r="S54" s="291" t="str">
        <f>IF(明細!S48="","",明細!S48)</f>
        <v/>
      </c>
      <c r="T54" s="291" t="str">
        <f>IF(明細!T48="","",明細!T48)</f>
        <v/>
      </c>
      <c r="U54" s="291" t="str">
        <f>IF(明細!U48="","",明細!U48)</f>
        <v/>
      </c>
      <c r="V54" s="292" t="str">
        <f>IF(明細!V48="","",明細!V48)</f>
        <v>個</v>
      </c>
      <c r="W54" s="292" t="str">
        <f>IF(明細!W48="","",明細!W48)</f>
        <v/>
      </c>
      <c r="X54" s="293" t="str">
        <f>IF(明細!X48="","",明細!X48)</f>
        <v/>
      </c>
      <c r="Y54" s="134" t="str">
        <f>IF(明細!Y48="","",明細!Y48)</f>
        <v/>
      </c>
      <c r="Z54" s="135" t="str">
        <f>IF(明細!Z48="","",明細!Z48)</f>
        <v/>
      </c>
      <c r="AA54" s="134" t="str">
        <f>IF(明細!AA48="","",明細!AA48)</f>
        <v/>
      </c>
      <c r="AB54" s="303" t="str">
        <f>IF(明細!AB48="","",明細!AB48)</f>
        <v/>
      </c>
      <c r="AC54" s="134" t="str">
        <f>IF(明細!AC48="","",明細!AC48)</f>
        <v/>
      </c>
      <c r="AD54" s="183" t="str">
        <f>IF(明細!AD48="","",明細!AD48)</f>
        <v/>
      </c>
      <c r="AE54" s="184">
        <f>IF(明細!AE48="","",明細!AE48)</f>
        <v>0.1</v>
      </c>
      <c r="AF54" s="185" t="str">
        <f>IF(明細!AF48="","",明細!AF48)</f>
        <v/>
      </c>
      <c r="AG54" s="186" t="str">
        <f>IF(明細!AG48="","",明細!AG48)</f>
        <v/>
      </c>
      <c r="AH54" s="186" t="str">
        <f>IF(明細!AH48="","",明細!AH48)</f>
        <v/>
      </c>
      <c r="AI54" s="187" t="str">
        <f>IF(明細!AI48="","",明細!AI48)</f>
        <v/>
      </c>
      <c r="AJ54" s="296" t="str">
        <f>IF(明細!AJ48="","",明細!AJ48)</f>
        <v/>
      </c>
      <c r="AK54" s="297" t="str">
        <f>IF(明細!AK48="","",明細!AK48)</f>
        <v/>
      </c>
      <c r="AL54" s="298" t="str">
        <f>IF(明細!AL48="","",明細!AL48)</f>
        <v/>
      </c>
      <c r="AM54" s="299" t="str">
        <f>IF(明細!AM48="","",明細!AM48)</f>
        <v/>
      </c>
      <c r="AN54" s="300" t="str">
        <f>IF(明細!AN48="","",明細!AN48)</f>
        <v/>
      </c>
      <c r="AO54" s="300" t="str">
        <f>IF(明細!AO48="","",明細!AO48)</f>
        <v/>
      </c>
      <c r="AP54" s="300" t="str">
        <f>IF(明細!AP48="","",明細!AP48)</f>
        <v/>
      </c>
      <c r="AQ54" s="301" t="str">
        <f>IF(明細!AQ48="","",明細!AQ48)</f>
        <v/>
      </c>
      <c r="AR54" s="302" t="str">
        <f>IF(明細!AR48="","",明細!AR48)</f>
        <v/>
      </c>
      <c r="AU54" s="360"/>
      <c r="AV54" s="368"/>
      <c r="AW54" s="446" t="str">
        <f>IF(明細!AV48="","",明細!AV48)</f>
        <v/>
      </c>
      <c r="AX54" s="419" t="str">
        <f>IF(明細!AT48="","",明細!AT48)</f>
        <v/>
      </c>
      <c r="AY54" s="280" t="str">
        <f>IF($AX54="","",VLOOKUP($AX54,リスト!$CL:$CM,2,FALSE))</f>
        <v/>
      </c>
      <c r="AZ54" s="3"/>
      <c r="BA54" s="280" t="str">
        <f>IF(BB54="","",VLOOKUP(BB54,リスト!$K:$L,2,FALSE))</f>
        <v/>
      </c>
      <c r="BB54" s="3"/>
      <c r="BC54" s="3"/>
      <c r="BD54" s="87"/>
      <c r="BE54" s="280" t="str">
        <f>IF(BF54="","",VLOOKUP(BF54,リスト!$I:$J,2,FALSE))</f>
        <v/>
      </c>
      <c r="BF54" s="3"/>
      <c r="BG54" s="280" t="str">
        <f>IF(BH54="","",VLOOKUP(BH54,リスト!$M:$N,2,FALSE))</f>
        <v/>
      </c>
      <c r="BH54" s="282"/>
      <c r="BI54" s="280" t="str">
        <f>IF(BJ54="","",VLOOKUP(BJ54,リスト!$O:$P,2,FALSE))</f>
        <v/>
      </c>
      <c r="BJ54" s="24"/>
      <c r="BM54" s="451" t="str">
        <f>IF(明細!AV48="","",明細!AV48)</f>
        <v/>
      </c>
      <c r="BN54" s="453" t="str">
        <f>IF(明細!AT48="","",明細!AT48)</f>
        <v/>
      </c>
      <c r="BO54" s="280" t="str">
        <f>IF($BN54="","",VLOOKUP($BN54,リスト!$CL:$CM,2,FALSE))</f>
        <v/>
      </c>
      <c r="BP54" s="280" t="str">
        <f>IF(BQ54="","",VLOOKUP(BQ54,リスト!$K$5:$L$7,2,FALSE))</f>
        <v/>
      </c>
      <c r="BQ54" s="13"/>
      <c r="BR54" s="13"/>
      <c r="BS54" s="47"/>
      <c r="BT54" s="280" t="str">
        <f>IF(BU54="","",VLOOKUP(BU54,リスト!I45:J63,2,FALSE))</f>
        <v/>
      </c>
      <c r="BU54" s="13"/>
      <c r="BV54" s="13"/>
      <c r="BW54" s="282"/>
      <c r="BX54" s="282"/>
      <c r="BY54" s="280" t="str">
        <f>IF(BZ54="","",VLOOKUP(BZ54,リスト!$S$5:$T$6,2,FALSE))</f>
        <v/>
      </c>
      <c r="BZ54" s="3"/>
      <c r="CA54" s="3"/>
      <c r="CB54" s="81"/>
      <c r="CC54" s="280" t="str">
        <f t="shared" si="3"/>
        <v/>
      </c>
      <c r="CD54" s="83"/>
      <c r="CE54" s="83"/>
      <c r="CF54" s="83"/>
      <c r="CG54" s="83"/>
      <c r="CH54" s="282" t="str">
        <f t="shared" si="4"/>
        <v/>
      </c>
      <c r="CI54" s="83"/>
      <c r="CJ54" s="280" t="str">
        <f t="shared" si="5"/>
        <v/>
      </c>
      <c r="CK54" s="87"/>
      <c r="CL54" s="78"/>
      <c r="CM54" s="83"/>
      <c r="CN54" s="83"/>
      <c r="CO54" s="83"/>
      <c r="CP54" s="280" t="str">
        <f t="shared" si="10"/>
        <v/>
      </c>
      <c r="CQ54" s="81"/>
      <c r="CR54" s="280" t="str">
        <f t="shared" si="11"/>
        <v/>
      </c>
      <c r="CS54" s="3"/>
      <c r="CT54" s="3"/>
      <c r="CU54" s="280" t="str">
        <f>IF(CV54="","",VLOOKUP(CV54,リスト!$V$5:$W$6,2,FALSE))</f>
        <v/>
      </c>
      <c r="CV54" s="3"/>
      <c r="CW54" s="280" t="str">
        <f>IF(CX54="","",VLOOKUP(CX54,リスト!$X$5:$Y$6,2,FALSE))</f>
        <v/>
      </c>
      <c r="CX54" s="3"/>
      <c r="CY54" s="77"/>
      <c r="CZ54" s="77"/>
      <c r="DA54" s="75"/>
      <c r="DB54" s="75"/>
      <c r="DC54" s="75"/>
      <c r="DD54" s="75"/>
      <c r="DE54" s="280" t="str">
        <f>IF(DF54="","",VLOOKUP(DF54,リスト!$Z$5:$AA$10,2,FALSE))</f>
        <v/>
      </c>
      <c r="DF54" s="3"/>
      <c r="DG54" s="280" t="str">
        <f>IF(DH54="","",VLOOKUP(DH54,リスト!$AB$5:$AC$12,2,FALSE))</f>
        <v/>
      </c>
      <c r="DH54" s="63"/>
      <c r="DI54" s="280" t="str">
        <f>IF(DJ54="","",VLOOKUP(DJ54,リスト!$AD$5:$AE$7,2,FALSE))</f>
        <v/>
      </c>
      <c r="DJ54" s="3"/>
      <c r="DK54" s="280" t="str">
        <f>IF(DL54="","",VLOOKUP(DL54,リスト!$AF$5:$AG$10,2,FALSE))</f>
        <v/>
      </c>
      <c r="DL54" s="3"/>
      <c r="DM54" s="280" t="str">
        <f>IF(DN54="","",VLOOKUP(DN54,リスト!$AH$5:$AI$6,2,FALSE))</f>
        <v/>
      </c>
      <c r="DN54" s="3"/>
      <c r="DO54" s="280" t="str">
        <f>IF(DP54="","",VLOOKUP(DP54,リスト!$AJ$5:$AK$6,2,FALSE))</f>
        <v/>
      </c>
      <c r="DP54" s="3"/>
      <c r="DQ54" s="280" t="str">
        <f>IF(DR54="","",VLOOKUP(DR54,リスト!$AL$5:$AM$7,2,FALSE))</f>
        <v/>
      </c>
      <c r="DR54" s="3"/>
      <c r="DS54" s="13"/>
      <c r="DT54" s="85"/>
      <c r="DU54" s="85"/>
      <c r="DV54" s="281" t="str">
        <f>IF(DW54="","",VLOOKUP(DW54,リスト!$AN$5:$AO$6,2,FALSE))</f>
        <v/>
      </c>
      <c r="DW54" s="13"/>
      <c r="DX54" s="341"/>
      <c r="DY54" s="345"/>
      <c r="DZ54" s="341"/>
      <c r="EA54" s="345"/>
      <c r="EB54" s="280" t="str">
        <f>IF(EC54="","",VLOOKUP(EC54,リスト!$AW$5:$AX$8,2,FALSE))</f>
        <v/>
      </c>
      <c r="EC54" s="3"/>
      <c r="ED54" s="85"/>
      <c r="EE54" s="280" t="str">
        <f>IF(EF54="","",VLOOKUP(EF54,リスト!$AY$5:$AZ$10,2,FALSE))</f>
        <v/>
      </c>
      <c r="EF54" s="3"/>
      <c r="EG54" s="280" t="str">
        <f>IF(EH54="","",VLOOKUP(EH54,リスト!$BA$5:$BB$10,2,FALSE))</f>
        <v/>
      </c>
      <c r="EH54" s="3"/>
      <c r="EI54" s="280" t="str">
        <f>IF(EJ54="","",VLOOKUP(EJ54,リスト!$BC$5:$BD$10,2,FALSE))</f>
        <v/>
      </c>
      <c r="EJ54" s="3"/>
      <c r="EK54" s="280" t="str">
        <f>IF(EL54="","",VLOOKUP(EL54,リスト!$BE$5:$BF$10,2,FALSE))</f>
        <v/>
      </c>
      <c r="EL54" s="3"/>
      <c r="EM54" s="78"/>
      <c r="EN54" s="73"/>
      <c r="EO54" s="73"/>
      <c r="EP54" s="13"/>
      <c r="EQ54" s="13"/>
      <c r="ER54" s="280" t="str">
        <f>IF(ES54="","",VLOOKUP(ES54,リスト!$BG$5:$BH$10,2,FALSE))</f>
        <v/>
      </c>
      <c r="ES54" s="13"/>
      <c r="ET54" s="13"/>
      <c r="EU54" s="13"/>
      <c r="EV54" s="13"/>
      <c r="EW54" s="13"/>
      <c r="EX54" s="81"/>
      <c r="EY54" s="81"/>
      <c r="EZ54" s="26"/>
      <c r="FA54" s="281" t="str">
        <f>IF($EZ54="","",INDEX(リスト!$BI$5:$BJ$40,MATCH($EZ54,リスト!$BJ$5:$BJ$40,0),1))</f>
        <v/>
      </c>
      <c r="FB54" s="280" t="str">
        <f>IF(FC54="","",VLOOKUP(FC54,リスト!$BK:$BL,2,FALSE))</f>
        <v/>
      </c>
      <c r="FC54" s="13"/>
      <c r="FD54" s="331"/>
      <c r="FE54" s="3"/>
      <c r="FF54" s="280" t="str">
        <f>IF(FG54="","",VLOOKUP(FG54,リスト!$BO$5:$BP$6,2,FALSE))</f>
        <v/>
      </c>
      <c r="FG54" s="3"/>
      <c r="FH54" s="280" t="str">
        <f>IF(FI54="","",VLOOKUP(FI54,リスト!$BQ$5:$BR$8,2,FALSE))</f>
        <v/>
      </c>
      <c r="FI54" s="3"/>
      <c r="FJ54" s="282"/>
      <c r="FK54" s="280" t="str">
        <f>IF(FL54="","",VLOOKUP(FL54,リスト!$BS$5:$BT$6,2,FALSE))</f>
        <v/>
      </c>
      <c r="FL54" s="63"/>
      <c r="FM54" s="13"/>
      <c r="FN54" s="13"/>
      <c r="FO54" s="13"/>
      <c r="FP54" s="283" t="str">
        <f t="shared" si="6"/>
        <v/>
      </c>
      <c r="FQ54" s="283" t="str">
        <f t="shared" si="6"/>
        <v/>
      </c>
      <c r="FR54" s="13"/>
      <c r="FS54" s="85"/>
      <c r="FT54" s="85"/>
      <c r="FU54" s="281" t="str">
        <f t="shared" si="7"/>
        <v/>
      </c>
      <c r="FV54" s="280" t="str">
        <f>IF(FW54="","",VLOOKUP(FW54,リスト!$BV$5:$BW$10,2,FALSE))</f>
        <v/>
      </c>
      <c r="FW54" s="26"/>
      <c r="FX54" s="282" t="str">
        <f t="shared" si="8"/>
        <v/>
      </c>
      <c r="FY54" s="280" t="str">
        <f>IF(FZ54="","",VLOOKUP(FZ54,リスト!$BX$5:$BY$6,2,FALSE))</f>
        <v/>
      </c>
      <c r="FZ54" s="3"/>
      <c r="GA54" s="280" t="str">
        <f>IF(GB54="","",VLOOKUP(GB54,リスト!$BZ$5:$CA$6,2,FALSE))</f>
        <v/>
      </c>
      <c r="GB54" s="13"/>
      <c r="GC54" s="281" t="str">
        <f>IF(GD54="","",VLOOKUP(GD54,リスト!$CB$5:$CC$6,2,FALSE))</f>
        <v/>
      </c>
      <c r="GD54" s="13"/>
      <c r="GE54" s="13"/>
      <c r="GF54" s="13"/>
      <c r="GG54" s="75"/>
      <c r="GH54" s="281" t="str">
        <f t="shared" si="9"/>
        <v/>
      </c>
      <c r="GI54" s="128"/>
      <c r="GJ54" s="281" t="str">
        <f>IF(GK54="","",VLOOKUP(GK54,リスト!$CD$5:$CE$6,2,FALSE))</f>
        <v/>
      </c>
      <c r="GK54" s="13"/>
      <c r="GL54" s="281" t="str">
        <f>IF(GM54="","",VLOOKUP(GM54,リスト!$CF$5:$CG$5,2,FALSE))</f>
        <v/>
      </c>
      <c r="GM54" s="26"/>
      <c r="GN54" s="280" t="str">
        <f>IF(GO54="","",VLOOKUP(GO54,リスト!$CH$5:$CI$5,2,FALSE))</f>
        <v/>
      </c>
      <c r="GO54" s="284"/>
      <c r="GP54" s="284"/>
      <c r="GQ54" s="284"/>
      <c r="GR54" s="284"/>
      <c r="GS54" s="284"/>
      <c r="GT54" s="284"/>
      <c r="GU54" s="284"/>
      <c r="GV54" s="284"/>
      <c r="GW54" s="284"/>
      <c r="GX54" s="285"/>
    </row>
    <row r="55" spans="2:206" s="177" customFormat="1" ht="24.75" hidden="1" customHeight="1" outlineLevel="1">
      <c r="B55" s="286" t="str">
        <f>IF(明細!B49="","",明細!B49)</f>
        <v/>
      </c>
      <c r="C55" s="287" t="str">
        <f>IF(明細!C49="","",明細!C49)</f>
        <v/>
      </c>
      <c r="D55" s="265" t="str">
        <f>IF(明細!D49="","",明細!D49)</f>
        <v/>
      </c>
      <c r="E55" s="265" t="str">
        <f>IF(明細!E49="","",明細!E49)</f>
        <v/>
      </c>
      <c r="F55" s="265" t="str">
        <f>IF(明細!F49="","",明細!F49)</f>
        <v/>
      </c>
      <c r="G55" s="265" t="str">
        <f>IF(明細!G49="","",明細!G49)</f>
        <v/>
      </c>
      <c r="H55" s="265" t="str">
        <f>IF(明細!H49="","",明細!H49)</f>
        <v/>
      </c>
      <c r="I55" s="265" t="str">
        <f>IF(明細!I49="","",明細!I49)</f>
        <v/>
      </c>
      <c r="J55" s="265" t="str">
        <f>IF(明細!J49="","",明細!J49)</f>
        <v/>
      </c>
      <c r="K55" s="265" t="str">
        <f>IF(明細!K49="","",明細!K49)</f>
        <v/>
      </c>
      <c r="L55" s="265" t="str">
        <f>IF(明細!L49="","",明細!L49)</f>
        <v/>
      </c>
      <c r="M55" s="265" t="str">
        <f>IF(明細!M49="","",明細!M49)</f>
        <v/>
      </c>
      <c r="N55" s="265" t="str">
        <f>IF(明細!N49="","",明細!N49)</f>
        <v/>
      </c>
      <c r="O55" s="265" t="str">
        <f>IF(明細!O49="","",明細!O49)</f>
        <v/>
      </c>
      <c r="P55" s="265" t="str">
        <f>IF(明細!P49="","",明細!P49)</f>
        <v/>
      </c>
      <c r="Q55" s="265" t="str">
        <f>IF(明細!Q49="","",明細!Q49)</f>
        <v/>
      </c>
      <c r="R55" s="289" t="str">
        <f>IF(明細!R49="","",明細!R49)</f>
        <v/>
      </c>
      <c r="S55" s="291" t="str">
        <f>IF(明細!S49="","",明細!S49)</f>
        <v/>
      </c>
      <c r="T55" s="291" t="str">
        <f>IF(明細!T49="","",明細!T49)</f>
        <v/>
      </c>
      <c r="U55" s="291" t="str">
        <f>IF(明細!U49="","",明細!U49)</f>
        <v/>
      </c>
      <c r="V55" s="292" t="str">
        <f>IF(明細!V49="","",明細!V49)</f>
        <v>個</v>
      </c>
      <c r="W55" s="292" t="str">
        <f>IF(明細!W49="","",明細!W49)</f>
        <v/>
      </c>
      <c r="X55" s="293" t="str">
        <f>IF(明細!X49="","",明細!X49)</f>
        <v/>
      </c>
      <c r="Y55" s="134" t="str">
        <f>IF(明細!Y49="","",明細!Y49)</f>
        <v/>
      </c>
      <c r="Z55" s="135" t="str">
        <f>IF(明細!Z49="","",明細!Z49)</f>
        <v/>
      </c>
      <c r="AA55" s="134" t="str">
        <f>IF(明細!AA49="","",明細!AA49)</f>
        <v/>
      </c>
      <c r="AB55" s="303" t="str">
        <f>IF(明細!AB49="","",明細!AB49)</f>
        <v/>
      </c>
      <c r="AC55" s="134" t="str">
        <f>IF(明細!AC49="","",明細!AC49)</f>
        <v/>
      </c>
      <c r="AD55" s="183" t="str">
        <f>IF(明細!AD49="","",明細!AD49)</f>
        <v/>
      </c>
      <c r="AE55" s="184">
        <f>IF(明細!AE49="","",明細!AE49)</f>
        <v>0.1</v>
      </c>
      <c r="AF55" s="185" t="str">
        <f>IF(明細!AF49="","",明細!AF49)</f>
        <v/>
      </c>
      <c r="AG55" s="186" t="str">
        <f>IF(明細!AG49="","",明細!AG49)</f>
        <v/>
      </c>
      <c r="AH55" s="186" t="str">
        <f>IF(明細!AH49="","",明細!AH49)</f>
        <v/>
      </c>
      <c r="AI55" s="187" t="str">
        <f>IF(明細!AI49="","",明細!AI49)</f>
        <v/>
      </c>
      <c r="AJ55" s="296" t="str">
        <f>IF(明細!AJ49="","",明細!AJ49)</f>
        <v/>
      </c>
      <c r="AK55" s="297" t="str">
        <f>IF(明細!AK49="","",明細!AK49)</f>
        <v/>
      </c>
      <c r="AL55" s="298" t="str">
        <f>IF(明細!AL49="","",明細!AL49)</f>
        <v/>
      </c>
      <c r="AM55" s="299" t="str">
        <f>IF(明細!AM49="","",明細!AM49)</f>
        <v/>
      </c>
      <c r="AN55" s="300" t="str">
        <f>IF(明細!AN49="","",明細!AN49)</f>
        <v/>
      </c>
      <c r="AO55" s="300" t="str">
        <f>IF(明細!AO49="","",明細!AO49)</f>
        <v/>
      </c>
      <c r="AP55" s="300" t="str">
        <f>IF(明細!AP49="","",明細!AP49)</f>
        <v/>
      </c>
      <c r="AQ55" s="301" t="str">
        <f>IF(明細!AQ49="","",明細!AQ49)</f>
        <v/>
      </c>
      <c r="AR55" s="302" t="str">
        <f>IF(明細!AR49="","",明細!AR49)</f>
        <v/>
      </c>
      <c r="AU55" s="360"/>
      <c r="AV55" s="368"/>
      <c r="AW55" s="446" t="str">
        <f>IF(明細!AV49="","",明細!AV49)</f>
        <v/>
      </c>
      <c r="AX55" s="419" t="str">
        <f>IF(明細!AT49="","",明細!AT49)</f>
        <v/>
      </c>
      <c r="AY55" s="280" t="str">
        <f>IF($AX55="","",VLOOKUP($AX55,リスト!$CL:$CM,2,FALSE))</f>
        <v/>
      </c>
      <c r="AZ55" s="3"/>
      <c r="BA55" s="280" t="str">
        <f>IF(BB55="","",VLOOKUP(BB55,リスト!$K:$L,2,FALSE))</f>
        <v/>
      </c>
      <c r="BB55" s="3"/>
      <c r="BC55" s="3"/>
      <c r="BD55" s="87"/>
      <c r="BE55" s="280" t="str">
        <f>IF(BF55="","",VLOOKUP(BF55,リスト!$I:$J,2,FALSE))</f>
        <v/>
      </c>
      <c r="BF55" s="3"/>
      <c r="BG55" s="280" t="str">
        <f>IF(BH55="","",VLOOKUP(BH55,リスト!$M:$N,2,FALSE))</f>
        <v/>
      </c>
      <c r="BH55" s="282"/>
      <c r="BI55" s="280" t="str">
        <f>IF(BJ55="","",VLOOKUP(BJ55,リスト!$O:$P,2,FALSE))</f>
        <v/>
      </c>
      <c r="BJ55" s="24"/>
      <c r="BM55" s="451" t="str">
        <f>IF(明細!AV49="","",明細!AV49)</f>
        <v/>
      </c>
      <c r="BN55" s="453" t="str">
        <f>IF(明細!AT49="","",明細!AT49)</f>
        <v/>
      </c>
      <c r="BO55" s="280" t="str">
        <f>IF($BN55="","",VLOOKUP($BN55,リスト!$CL:$CM,2,FALSE))</f>
        <v/>
      </c>
      <c r="BP55" s="280" t="str">
        <f>IF(BQ55="","",VLOOKUP(BQ55,リスト!$K$5:$L$7,2,FALSE))</f>
        <v/>
      </c>
      <c r="BQ55" s="13"/>
      <c r="BR55" s="13"/>
      <c r="BS55" s="47"/>
      <c r="BT55" s="280" t="str">
        <f>IF(BU55="","",VLOOKUP(BU55,リスト!I46:J64,2,FALSE))</f>
        <v/>
      </c>
      <c r="BU55" s="13"/>
      <c r="BV55" s="13"/>
      <c r="BW55" s="282"/>
      <c r="BX55" s="282"/>
      <c r="BY55" s="280" t="str">
        <f>IF(BZ55="","",VLOOKUP(BZ55,リスト!$S$5:$T$6,2,FALSE))</f>
        <v/>
      </c>
      <c r="BZ55" s="3"/>
      <c r="CA55" s="3"/>
      <c r="CB55" s="81"/>
      <c r="CC55" s="280" t="str">
        <f t="shared" si="3"/>
        <v/>
      </c>
      <c r="CD55" s="83"/>
      <c r="CE55" s="83"/>
      <c r="CF55" s="83"/>
      <c r="CG55" s="83"/>
      <c r="CH55" s="282" t="str">
        <f t="shared" si="4"/>
        <v/>
      </c>
      <c r="CI55" s="83"/>
      <c r="CJ55" s="280" t="str">
        <f t="shared" si="5"/>
        <v/>
      </c>
      <c r="CK55" s="87"/>
      <c r="CL55" s="78"/>
      <c r="CM55" s="83"/>
      <c r="CN55" s="83"/>
      <c r="CO55" s="83"/>
      <c r="CP55" s="280" t="str">
        <f t="shared" si="10"/>
        <v/>
      </c>
      <c r="CQ55" s="81"/>
      <c r="CR55" s="280" t="str">
        <f t="shared" si="11"/>
        <v/>
      </c>
      <c r="CS55" s="3"/>
      <c r="CT55" s="3"/>
      <c r="CU55" s="280" t="str">
        <f>IF(CV55="","",VLOOKUP(CV55,リスト!$V$5:$W$6,2,FALSE))</f>
        <v/>
      </c>
      <c r="CV55" s="3"/>
      <c r="CW55" s="280" t="str">
        <f>IF(CX55="","",VLOOKUP(CX55,リスト!$X$5:$Y$6,2,FALSE))</f>
        <v/>
      </c>
      <c r="CX55" s="3"/>
      <c r="CY55" s="77"/>
      <c r="CZ55" s="77"/>
      <c r="DA55" s="75"/>
      <c r="DB55" s="75"/>
      <c r="DC55" s="75"/>
      <c r="DD55" s="75"/>
      <c r="DE55" s="280" t="str">
        <f>IF(DF55="","",VLOOKUP(DF55,リスト!$Z$5:$AA$10,2,FALSE))</f>
        <v/>
      </c>
      <c r="DF55" s="3"/>
      <c r="DG55" s="280" t="str">
        <f>IF(DH55="","",VLOOKUP(DH55,リスト!$AB$5:$AC$12,2,FALSE))</f>
        <v/>
      </c>
      <c r="DH55" s="63"/>
      <c r="DI55" s="280" t="str">
        <f>IF(DJ55="","",VLOOKUP(DJ55,リスト!$AD$5:$AE$7,2,FALSE))</f>
        <v/>
      </c>
      <c r="DJ55" s="3"/>
      <c r="DK55" s="280" t="str">
        <f>IF(DL55="","",VLOOKUP(DL55,リスト!$AF$5:$AG$10,2,FALSE))</f>
        <v/>
      </c>
      <c r="DL55" s="3"/>
      <c r="DM55" s="280" t="str">
        <f>IF(DN55="","",VLOOKUP(DN55,リスト!$AH$5:$AI$6,2,FALSE))</f>
        <v/>
      </c>
      <c r="DN55" s="3"/>
      <c r="DO55" s="280" t="str">
        <f>IF(DP55="","",VLOOKUP(DP55,リスト!$AJ$5:$AK$6,2,FALSE))</f>
        <v/>
      </c>
      <c r="DP55" s="3"/>
      <c r="DQ55" s="280" t="str">
        <f>IF(DR55="","",VLOOKUP(DR55,リスト!$AL$5:$AM$7,2,FALSE))</f>
        <v/>
      </c>
      <c r="DR55" s="3"/>
      <c r="DS55" s="13"/>
      <c r="DT55" s="85"/>
      <c r="DU55" s="85"/>
      <c r="DV55" s="281" t="str">
        <f>IF(DW55="","",VLOOKUP(DW55,リスト!$AN$5:$AO$6,2,FALSE))</f>
        <v/>
      </c>
      <c r="DW55" s="13"/>
      <c r="DX55" s="341"/>
      <c r="DY55" s="345"/>
      <c r="DZ55" s="341"/>
      <c r="EA55" s="345"/>
      <c r="EB55" s="280" t="str">
        <f>IF(EC55="","",VLOOKUP(EC55,リスト!$AW$5:$AX$8,2,FALSE))</f>
        <v/>
      </c>
      <c r="EC55" s="3"/>
      <c r="ED55" s="85"/>
      <c r="EE55" s="280" t="str">
        <f>IF(EF55="","",VLOOKUP(EF55,リスト!$AY$5:$AZ$10,2,FALSE))</f>
        <v/>
      </c>
      <c r="EF55" s="3"/>
      <c r="EG55" s="280" t="str">
        <f>IF(EH55="","",VLOOKUP(EH55,リスト!$BA$5:$BB$10,2,FALSE))</f>
        <v/>
      </c>
      <c r="EH55" s="3"/>
      <c r="EI55" s="280" t="str">
        <f>IF(EJ55="","",VLOOKUP(EJ55,リスト!$BC$5:$BD$10,2,FALSE))</f>
        <v/>
      </c>
      <c r="EJ55" s="3"/>
      <c r="EK55" s="280" t="str">
        <f>IF(EL55="","",VLOOKUP(EL55,リスト!$BE$5:$BF$10,2,FALSE))</f>
        <v/>
      </c>
      <c r="EL55" s="3"/>
      <c r="EM55" s="78"/>
      <c r="EN55" s="73"/>
      <c r="EO55" s="73"/>
      <c r="EP55" s="13"/>
      <c r="EQ55" s="13"/>
      <c r="ER55" s="280" t="str">
        <f>IF(ES55="","",VLOOKUP(ES55,リスト!$BG$5:$BH$10,2,FALSE))</f>
        <v/>
      </c>
      <c r="ES55" s="13"/>
      <c r="ET55" s="13"/>
      <c r="EU55" s="13"/>
      <c r="EV55" s="13"/>
      <c r="EW55" s="13"/>
      <c r="EX55" s="81"/>
      <c r="EY55" s="81"/>
      <c r="EZ55" s="26"/>
      <c r="FA55" s="281" t="str">
        <f>IF($EZ55="","",INDEX(リスト!$BI$5:$BJ$40,MATCH($EZ55,リスト!$BJ$5:$BJ$40,0),1))</f>
        <v/>
      </c>
      <c r="FB55" s="280" t="str">
        <f>IF(FC55="","",VLOOKUP(FC55,リスト!$BK:$BL,2,FALSE))</f>
        <v/>
      </c>
      <c r="FC55" s="13"/>
      <c r="FD55" s="331"/>
      <c r="FE55" s="3"/>
      <c r="FF55" s="280" t="str">
        <f>IF(FG55="","",VLOOKUP(FG55,リスト!$BO$5:$BP$6,2,FALSE))</f>
        <v/>
      </c>
      <c r="FG55" s="3"/>
      <c r="FH55" s="280" t="str">
        <f>IF(FI55="","",VLOOKUP(FI55,リスト!$BQ$5:$BR$8,2,FALSE))</f>
        <v/>
      </c>
      <c r="FI55" s="3"/>
      <c r="FJ55" s="282"/>
      <c r="FK55" s="280" t="str">
        <f>IF(FL55="","",VLOOKUP(FL55,リスト!$BS$5:$BT$6,2,FALSE))</f>
        <v/>
      </c>
      <c r="FL55" s="63"/>
      <c r="FM55" s="13"/>
      <c r="FN55" s="13"/>
      <c r="FO55" s="13"/>
      <c r="FP55" s="283" t="str">
        <f t="shared" si="6"/>
        <v/>
      </c>
      <c r="FQ55" s="283" t="str">
        <f t="shared" si="6"/>
        <v/>
      </c>
      <c r="FR55" s="13"/>
      <c r="FS55" s="85"/>
      <c r="FT55" s="85"/>
      <c r="FU55" s="281" t="str">
        <f t="shared" si="7"/>
        <v/>
      </c>
      <c r="FV55" s="280" t="str">
        <f>IF(FW55="","",VLOOKUP(FW55,リスト!$BV$5:$BW$10,2,FALSE))</f>
        <v/>
      </c>
      <c r="FW55" s="26"/>
      <c r="FX55" s="282" t="str">
        <f t="shared" si="8"/>
        <v/>
      </c>
      <c r="FY55" s="280" t="str">
        <f>IF(FZ55="","",VLOOKUP(FZ55,リスト!$BX$5:$BY$6,2,FALSE))</f>
        <v/>
      </c>
      <c r="FZ55" s="3"/>
      <c r="GA55" s="280" t="str">
        <f>IF(GB55="","",VLOOKUP(GB55,リスト!$BZ$5:$CA$6,2,FALSE))</f>
        <v/>
      </c>
      <c r="GB55" s="13"/>
      <c r="GC55" s="281" t="str">
        <f>IF(GD55="","",VLOOKUP(GD55,リスト!$CB$5:$CC$6,2,FALSE))</f>
        <v/>
      </c>
      <c r="GD55" s="13"/>
      <c r="GE55" s="13"/>
      <c r="GF55" s="13"/>
      <c r="GG55" s="75"/>
      <c r="GH55" s="281" t="str">
        <f t="shared" si="9"/>
        <v/>
      </c>
      <c r="GI55" s="128"/>
      <c r="GJ55" s="281" t="str">
        <f>IF(GK55="","",VLOOKUP(GK55,リスト!$CD$5:$CE$6,2,FALSE))</f>
        <v/>
      </c>
      <c r="GK55" s="13"/>
      <c r="GL55" s="281" t="str">
        <f>IF(GM55="","",VLOOKUP(GM55,リスト!$CF$5:$CG$5,2,FALSE))</f>
        <v/>
      </c>
      <c r="GM55" s="26"/>
      <c r="GN55" s="280" t="str">
        <f>IF(GO55="","",VLOOKUP(GO55,リスト!$CH$5:$CI$5,2,FALSE))</f>
        <v/>
      </c>
      <c r="GO55" s="284"/>
      <c r="GP55" s="284"/>
      <c r="GQ55" s="284"/>
      <c r="GR55" s="284"/>
      <c r="GS55" s="284"/>
      <c r="GT55" s="284"/>
      <c r="GU55" s="284"/>
      <c r="GV55" s="284"/>
      <c r="GW55" s="284"/>
      <c r="GX55" s="285"/>
    </row>
    <row r="56" spans="2:206" s="177" customFormat="1" ht="24.75" hidden="1" customHeight="1" outlineLevel="1">
      <c r="B56" s="286" t="str">
        <f>IF(明細!B50="","",明細!B50)</f>
        <v/>
      </c>
      <c r="C56" s="287" t="str">
        <f>IF(明細!C50="","",明細!C50)</f>
        <v/>
      </c>
      <c r="D56" s="265" t="str">
        <f>IF(明細!D50="","",明細!D50)</f>
        <v/>
      </c>
      <c r="E56" s="265" t="str">
        <f>IF(明細!E50="","",明細!E50)</f>
        <v/>
      </c>
      <c r="F56" s="265" t="str">
        <f>IF(明細!F50="","",明細!F50)</f>
        <v/>
      </c>
      <c r="G56" s="265" t="str">
        <f>IF(明細!G50="","",明細!G50)</f>
        <v/>
      </c>
      <c r="H56" s="265" t="str">
        <f>IF(明細!H50="","",明細!H50)</f>
        <v/>
      </c>
      <c r="I56" s="265" t="str">
        <f>IF(明細!I50="","",明細!I50)</f>
        <v/>
      </c>
      <c r="J56" s="265" t="str">
        <f>IF(明細!J50="","",明細!J50)</f>
        <v/>
      </c>
      <c r="K56" s="265" t="str">
        <f>IF(明細!K50="","",明細!K50)</f>
        <v/>
      </c>
      <c r="L56" s="265" t="str">
        <f>IF(明細!L50="","",明細!L50)</f>
        <v/>
      </c>
      <c r="M56" s="265" t="str">
        <f>IF(明細!M50="","",明細!M50)</f>
        <v/>
      </c>
      <c r="N56" s="265" t="str">
        <f>IF(明細!N50="","",明細!N50)</f>
        <v/>
      </c>
      <c r="O56" s="265" t="str">
        <f>IF(明細!O50="","",明細!O50)</f>
        <v/>
      </c>
      <c r="P56" s="265" t="str">
        <f>IF(明細!P50="","",明細!P50)</f>
        <v/>
      </c>
      <c r="Q56" s="265" t="str">
        <f>IF(明細!Q50="","",明細!Q50)</f>
        <v/>
      </c>
      <c r="R56" s="289" t="str">
        <f>IF(明細!R50="","",明細!R50)</f>
        <v/>
      </c>
      <c r="S56" s="291" t="str">
        <f>IF(明細!S50="","",明細!S50)</f>
        <v/>
      </c>
      <c r="T56" s="291" t="str">
        <f>IF(明細!T50="","",明細!T50)</f>
        <v/>
      </c>
      <c r="U56" s="291" t="str">
        <f>IF(明細!U50="","",明細!U50)</f>
        <v/>
      </c>
      <c r="V56" s="292" t="str">
        <f>IF(明細!V50="","",明細!V50)</f>
        <v>個</v>
      </c>
      <c r="W56" s="292" t="str">
        <f>IF(明細!W50="","",明細!W50)</f>
        <v/>
      </c>
      <c r="X56" s="293" t="str">
        <f>IF(明細!X50="","",明細!X50)</f>
        <v/>
      </c>
      <c r="Y56" s="134" t="str">
        <f>IF(明細!Y50="","",明細!Y50)</f>
        <v/>
      </c>
      <c r="Z56" s="135" t="str">
        <f>IF(明細!Z50="","",明細!Z50)</f>
        <v/>
      </c>
      <c r="AA56" s="134" t="str">
        <f>IF(明細!AA50="","",明細!AA50)</f>
        <v/>
      </c>
      <c r="AB56" s="303" t="str">
        <f>IF(明細!AB50="","",明細!AB50)</f>
        <v/>
      </c>
      <c r="AC56" s="134" t="str">
        <f>IF(明細!AC50="","",明細!AC50)</f>
        <v/>
      </c>
      <c r="AD56" s="183" t="str">
        <f>IF(明細!AD50="","",明細!AD50)</f>
        <v/>
      </c>
      <c r="AE56" s="184">
        <f>IF(明細!AE50="","",明細!AE50)</f>
        <v>0.1</v>
      </c>
      <c r="AF56" s="185" t="str">
        <f>IF(明細!AF50="","",明細!AF50)</f>
        <v/>
      </c>
      <c r="AG56" s="186" t="str">
        <f>IF(明細!AG50="","",明細!AG50)</f>
        <v/>
      </c>
      <c r="AH56" s="186" t="str">
        <f>IF(明細!AH50="","",明細!AH50)</f>
        <v/>
      </c>
      <c r="AI56" s="187" t="str">
        <f>IF(明細!AI50="","",明細!AI50)</f>
        <v/>
      </c>
      <c r="AJ56" s="296" t="str">
        <f>IF(明細!AJ50="","",明細!AJ50)</f>
        <v/>
      </c>
      <c r="AK56" s="297" t="str">
        <f>IF(明細!AK50="","",明細!AK50)</f>
        <v/>
      </c>
      <c r="AL56" s="298" t="str">
        <f>IF(明細!AL50="","",明細!AL50)</f>
        <v/>
      </c>
      <c r="AM56" s="299" t="str">
        <f>IF(明細!AM50="","",明細!AM50)</f>
        <v/>
      </c>
      <c r="AN56" s="300" t="str">
        <f>IF(明細!AN50="","",明細!AN50)</f>
        <v/>
      </c>
      <c r="AO56" s="300" t="str">
        <f>IF(明細!AO50="","",明細!AO50)</f>
        <v/>
      </c>
      <c r="AP56" s="300" t="str">
        <f>IF(明細!AP50="","",明細!AP50)</f>
        <v/>
      </c>
      <c r="AQ56" s="301" t="str">
        <f>IF(明細!AQ50="","",明細!AQ50)</f>
        <v/>
      </c>
      <c r="AR56" s="302" t="str">
        <f>IF(明細!AR50="","",明細!AR50)</f>
        <v/>
      </c>
      <c r="AU56" s="360"/>
      <c r="AV56" s="368"/>
      <c r="AW56" s="446" t="str">
        <f>IF(明細!AV50="","",明細!AV50)</f>
        <v/>
      </c>
      <c r="AX56" s="419" t="str">
        <f>IF(明細!AT50="","",明細!AT50)</f>
        <v/>
      </c>
      <c r="AY56" s="280" t="str">
        <f>IF($AX56="","",VLOOKUP($AX56,リスト!$CL:$CM,2,FALSE))</f>
        <v/>
      </c>
      <c r="AZ56" s="3"/>
      <c r="BA56" s="280" t="str">
        <f>IF(BB56="","",VLOOKUP(BB56,リスト!$K:$L,2,FALSE))</f>
        <v/>
      </c>
      <c r="BB56" s="3"/>
      <c r="BC56" s="3"/>
      <c r="BD56" s="87"/>
      <c r="BE56" s="280" t="str">
        <f>IF(BF56="","",VLOOKUP(BF56,リスト!$I:$J,2,FALSE))</f>
        <v/>
      </c>
      <c r="BF56" s="3"/>
      <c r="BG56" s="280" t="str">
        <f>IF(BH56="","",VLOOKUP(BH56,リスト!$M:$N,2,FALSE))</f>
        <v/>
      </c>
      <c r="BH56" s="282"/>
      <c r="BI56" s="280" t="str">
        <f>IF(BJ56="","",VLOOKUP(BJ56,リスト!$O:$P,2,FALSE))</f>
        <v/>
      </c>
      <c r="BJ56" s="24"/>
      <c r="BM56" s="451" t="str">
        <f>IF(明細!AV50="","",明細!AV50)</f>
        <v/>
      </c>
      <c r="BN56" s="453" t="str">
        <f>IF(明細!AT50="","",明細!AT50)</f>
        <v/>
      </c>
      <c r="BO56" s="280" t="str">
        <f>IF($BN56="","",VLOOKUP($BN56,リスト!$CL:$CM,2,FALSE))</f>
        <v/>
      </c>
      <c r="BP56" s="280" t="str">
        <f>IF(BQ56="","",VLOOKUP(BQ56,リスト!$K$5:$L$7,2,FALSE))</f>
        <v/>
      </c>
      <c r="BQ56" s="13"/>
      <c r="BR56" s="13"/>
      <c r="BS56" s="47"/>
      <c r="BT56" s="280" t="str">
        <f>IF(BU56="","",VLOOKUP(BU56,リスト!I47:J65,2,FALSE))</f>
        <v/>
      </c>
      <c r="BU56" s="13"/>
      <c r="BV56" s="13"/>
      <c r="BW56" s="282"/>
      <c r="BX56" s="282"/>
      <c r="BY56" s="280" t="str">
        <f>IF(BZ56="","",VLOOKUP(BZ56,リスト!$S$5:$T$6,2,FALSE))</f>
        <v/>
      </c>
      <c r="BZ56" s="3"/>
      <c r="CA56" s="3"/>
      <c r="CB56" s="81"/>
      <c r="CC56" s="280" t="str">
        <f t="shared" si="3"/>
        <v/>
      </c>
      <c r="CD56" s="83"/>
      <c r="CE56" s="83"/>
      <c r="CF56" s="83"/>
      <c r="CG56" s="83"/>
      <c r="CH56" s="282" t="str">
        <f t="shared" si="4"/>
        <v/>
      </c>
      <c r="CI56" s="83"/>
      <c r="CJ56" s="280" t="str">
        <f t="shared" si="5"/>
        <v/>
      </c>
      <c r="CK56" s="87"/>
      <c r="CL56" s="78"/>
      <c r="CM56" s="83"/>
      <c r="CN56" s="83"/>
      <c r="CO56" s="83"/>
      <c r="CP56" s="280" t="str">
        <f t="shared" si="10"/>
        <v/>
      </c>
      <c r="CQ56" s="81"/>
      <c r="CR56" s="280" t="str">
        <f t="shared" si="11"/>
        <v/>
      </c>
      <c r="CS56" s="3"/>
      <c r="CT56" s="3"/>
      <c r="CU56" s="280" t="str">
        <f>IF(CV56="","",VLOOKUP(CV56,リスト!$V$5:$W$6,2,FALSE))</f>
        <v/>
      </c>
      <c r="CV56" s="3"/>
      <c r="CW56" s="280" t="str">
        <f>IF(CX56="","",VLOOKUP(CX56,リスト!$X$5:$Y$6,2,FALSE))</f>
        <v/>
      </c>
      <c r="CX56" s="3"/>
      <c r="CY56" s="77"/>
      <c r="CZ56" s="77"/>
      <c r="DA56" s="75"/>
      <c r="DB56" s="75"/>
      <c r="DC56" s="75"/>
      <c r="DD56" s="75"/>
      <c r="DE56" s="280" t="str">
        <f>IF(DF56="","",VLOOKUP(DF56,リスト!$Z$5:$AA$10,2,FALSE))</f>
        <v/>
      </c>
      <c r="DF56" s="3"/>
      <c r="DG56" s="280" t="str">
        <f>IF(DH56="","",VLOOKUP(DH56,リスト!$AB$5:$AC$12,2,FALSE))</f>
        <v/>
      </c>
      <c r="DH56" s="63"/>
      <c r="DI56" s="280" t="str">
        <f>IF(DJ56="","",VLOOKUP(DJ56,リスト!$AD$5:$AE$7,2,FALSE))</f>
        <v/>
      </c>
      <c r="DJ56" s="3"/>
      <c r="DK56" s="280" t="str">
        <f>IF(DL56="","",VLOOKUP(DL56,リスト!$AF$5:$AG$10,2,FALSE))</f>
        <v/>
      </c>
      <c r="DL56" s="3"/>
      <c r="DM56" s="280" t="str">
        <f>IF(DN56="","",VLOOKUP(DN56,リスト!$AH$5:$AI$6,2,FALSE))</f>
        <v/>
      </c>
      <c r="DN56" s="3"/>
      <c r="DO56" s="280" t="str">
        <f>IF(DP56="","",VLOOKUP(DP56,リスト!$AJ$5:$AK$6,2,FALSE))</f>
        <v/>
      </c>
      <c r="DP56" s="3"/>
      <c r="DQ56" s="280" t="str">
        <f>IF(DR56="","",VLOOKUP(DR56,リスト!$AL$5:$AM$7,2,FALSE))</f>
        <v/>
      </c>
      <c r="DR56" s="3"/>
      <c r="DS56" s="13"/>
      <c r="DT56" s="85"/>
      <c r="DU56" s="85"/>
      <c r="DV56" s="281" t="str">
        <f>IF(DW56="","",VLOOKUP(DW56,リスト!$AN$5:$AO$6,2,FALSE))</f>
        <v/>
      </c>
      <c r="DW56" s="13"/>
      <c r="DX56" s="341"/>
      <c r="DY56" s="345"/>
      <c r="DZ56" s="341"/>
      <c r="EA56" s="345"/>
      <c r="EB56" s="280" t="str">
        <f>IF(EC56="","",VLOOKUP(EC56,リスト!$AW$5:$AX$8,2,FALSE))</f>
        <v/>
      </c>
      <c r="EC56" s="3"/>
      <c r="ED56" s="85"/>
      <c r="EE56" s="280" t="str">
        <f>IF(EF56="","",VLOOKUP(EF56,リスト!$AY$5:$AZ$10,2,FALSE))</f>
        <v/>
      </c>
      <c r="EF56" s="3"/>
      <c r="EG56" s="280" t="str">
        <f>IF(EH56="","",VLOOKUP(EH56,リスト!$BA$5:$BB$10,2,FALSE))</f>
        <v/>
      </c>
      <c r="EH56" s="3"/>
      <c r="EI56" s="280" t="str">
        <f>IF(EJ56="","",VLOOKUP(EJ56,リスト!$BC$5:$BD$10,2,FALSE))</f>
        <v/>
      </c>
      <c r="EJ56" s="3"/>
      <c r="EK56" s="280" t="str">
        <f>IF(EL56="","",VLOOKUP(EL56,リスト!$BE$5:$BF$10,2,FALSE))</f>
        <v/>
      </c>
      <c r="EL56" s="3"/>
      <c r="EM56" s="78"/>
      <c r="EN56" s="73"/>
      <c r="EO56" s="73"/>
      <c r="EP56" s="13"/>
      <c r="EQ56" s="13"/>
      <c r="ER56" s="280" t="str">
        <f>IF(ES56="","",VLOOKUP(ES56,リスト!$BG$5:$BH$10,2,FALSE))</f>
        <v/>
      </c>
      <c r="ES56" s="13"/>
      <c r="ET56" s="13"/>
      <c r="EU56" s="13"/>
      <c r="EV56" s="13"/>
      <c r="EW56" s="13"/>
      <c r="EX56" s="81"/>
      <c r="EY56" s="81"/>
      <c r="EZ56" s="26"/>
      <c r="FA56" s="281" t="str">
        <f>IF($EZ56="","",INDEX(リスト!$BI$5:$BJ$40,MATCH($EZ56,リスト!$BJ$5:$BJ$40,0),1))</f>
        <v/>
      </c>
      <c r="FB56" s="280" t="str">
        <f>IF(FC56="","",VLOOKUP(FC56,リスト!$BK:$BL,2,FALSE))</f>
        <v/>
      </c>
      <c r="FC56" s="13"/>
      <c r="FD56" s="331"/>
      <c r="FE56" s="3"/>
      <c r="FF56" s="280" t="str">
        <f>IF(FG56="","",VLOOKUP(FG56,リスト!$BO$5:$BP$6,2,FALSE))</f>
        <v/>
      </c>
      <c r="FG56" s="3"/>
      <c r="FH56" s="280" t="str">
        <f>IF(FI56="","",VLOOKUP(FI56,リスト!$BQ$5:$BR$8,2,FALSE))</f>
        <v/>
      </c>
      <c r="FI56" s="3"/>
      <c r="FJ56" s="282"/>
      <c r="FK56" s="280" t="str">
        <f>IF(FL56="","",VLOOKUP(FL56,リスト!$BS$5:$BT$6,2,FALSE))</f>
        <v/>
      </c>
      <c r="FL56" s="63"/>
      <c r="FM56" s="13"/>
      <c r="FN56" s="13"/>
      <c r="FO56" s="13"/>
      <c r="FP56" s="283" t="str">
        <f t="shared" si="6"/>
        <v/>
      </c>
      <c r="FQ56" s="283" t="str">
        <f t="shared" si="6"/>
        <v/>
      </c>
      <c r="FR56" s="13"/>
      <c r="FS56" s="85"/>
      <c r="FT56" s="85"/>
      <c r="FU56" s="281" t="str">
        <f t="shared" si="7"/>
        <v/>
      </c>
      <c r="FV56" s="280" t="str">
        <f>IF(FW56="","",VLOOKUP(FW56,リスト!$BV$5:$BW$10,2,FALSE))</f>
        <v/>
      </c>
      <c r="FW56" s="26"/>
      <c r="FX56" s="282" t="str">
        <f t="shared" si="8"/>
        <v/>
      </c>
      <c r="FY56" s="280" t="str">
        <f>IF(FZ56="","",VLOOKUP(FZ56,リスト!$BX$5:$BY$6,2,FALSE))</f>
        <v/>
      </c>
      <c r="FZ56" s="3"/>
      <c r="GA56" s="280" t="str">
        <f>IF(GB56="","",VLOOKUP(GB56,リスト!$BZ$5:$CA$6,2,FALSE))</f>
        <v/>
      </c>
      <c r="GB56" s="13"/>
      <c r="GC56" s="281" t="str">
        <f>IF(GD56="","",VLOOKUP(GD56,リスト!$CB$5:$CC$6,2,FALSE))</f>
        <v/>
      </c>
      <c r="GD56" s="13"/>
      <c r="GE56" s="13"/>
      <c r="GF56" s="13"/>
      <c r="GG56" s="75"/>
      <c r="GH56" s="281" t="str">
        <f t="shared" si="9"/>
        <v/>
      </c>
      <c r="GI56" s="128"/>
      <c r="GJ56" s="281" t="str">
        <f>IF(GK56="","",VLOOKUP(GK56,リスト!$CD$5:$CE$6,2,FALSE))</f>
        <v/>
      </c>
      <c r="GK56" s="13"/>
      <c r="GL56" s="281" t="str">
        <f>IF(GM56="","",VLOOKUP(GM56,リスト!$CF$5:$CG$5,2,FALSE))</f>
        <v/>
      </c>
      <c r="GM56" s="26"/>
      <c r="GN56" s="280" t="str">
        <f>IF(GO56="","",VLOOKUP(GO56,リスト!$CH$5:$CI$5,2,FALSE))</f>
        <v/>
      </c>
      <c r="GO56" s="284"/>
      <c r="GP56" s="284"/>
      <c r="GQ56" s="284"/>
      <c r="GR56" s="284"/>
      <c r="GS56" s="284"/>
      <c r="GT56" s="284"/>
      <c r="GU56" s="284"/>
      <c r="GV56" s="284"/>
      <c r="GW56" s="284"/>
      <c r="GX56" s="285"/>
    </row>
    <row r="57" spans="2:206" s="177" customFormat="1" ht="24.75" hidden="1" customHeight="1" outlineLevel="1">
      <c r="B57" s="286" t="str">
        <f>IF(明細!B51="","",明細!B51)</f>
        <v/>
      </c>
      <c r="C57" s="287" t="str">
        <f>IF(明細!C51="","",明細!C51)</f>
        <v/>
      </c>
      <c r="D57" s="265" t="str">
        <f>IF(明細!D51="","",明細!D51)</f>
        <v/>
      </c>
      <c r="E57" s="265" t="str">
        <f>IF(明細!E51="","",明細!E51)</f>
        <v/>
      </c>
      <c r="F57" s="265" t="str">
        <f>IF(明細!F51="","",明細!F51)</f>
        <v/>
      </c>
      <c r="G57" s="265" t="str">
        <f>IF(明細!G51="","",明細!G51)</f>
        <v/>
      </c>
      <c r="H57" s="265" t="str">
        <f>IF(明細!H51="","",明細!H51)</f>
        <v/>
      </c>
      <c r="I57" s="265" t="str">
        <f>IF(明細!I51="","",明細!I51)</f>
        <v/>
      </c>
      <c r="J57" s="265" t="str">
        <f>IF(明細!J51="","",明細!J51)</f>
        <v/>
      </c>
      <c r="K57" s="265" t="str">
        <f>IF(明細!K51="","",明細!K51)</f>
        <v/>
      </c>
      <c r="L57" s="265" t="str">
        <f>IF(明細!L51="","",明細!L51)</f>
        <v/>
      </c>
      <c r="M57" s="265" t="str">
        <f>IF(明細!M51="","",明細!M51)</f>
        <v/>
      </c>
      <c r="N57" s="265" t="str">
        <f>IF(明細!N51="","",明細!N51)</f>
        <v/>
      </c>
      <c r="O57" s="265" t="str">
        <f>IF(明細!O51="","",明細!O51)</f>
        <v/>
      </c>
      <c r="P57" s="265" t="str">
        <f>IF(明細!P51="","",明細!P51)</f>
        <v/>
      </c>
      <c r="Q57" s="265" t="str">
        <f>IF(明細!Q51="","",明細!Q51)</f>
        <v/>
      </c>
      <c r="R57" s="289" t="str">
        <f>IF(明細!R51="","",明細!R51)</f>
        <v/>
      </c>
      <c r="S57" s="291" t="str">
        <f>IF(明細!S51="","",明細!S51)</f>
        <v/>
      </c>
      <c r="T57" s="291" t="str">
        <f>IF(明細!T51="","",明細!T51)</f>
        <v/>
      </c>
      <c r="U57" s="291" t="str">
        <f>IF(明細!U51="","",明細!U51)</f>
        <v/>
      </c>
      <c r="V57" s="292" t="str">
        <f>IF(明細!V51="","",明細!V51)</f>
        <v>個</v>
      </c>
      <c r="W57" s="292" t="str">
        <f>IF(明細!W51="","",明細!W51)</f>
        <v/>
      </c>
      <c r="X57" s="293" t="str">
        <f>IF(明細!X51="","",明細!X51)</f>
        <v/>
      </c>
      <c r="Y57" s="134" t="str">
        <f>IF(明細!Y51="","",明細!Y51)</f>
        <v/>
      </c>
      <c r="Z57" s="135" t="str">
        <f>IF(明細!Z51="","",明細!Z51)</f>
        <v/>
      </c>
      <c r="AA57" s="134" t="str">
        <f>IF(明細!AA51="","",明細!AA51)</f>
        <v/>
      </c>
      <c r="AB57" s="303" t="str">
        <f>IF(明細!AB51="","",明細!AB51)</f>
        <v/>
      </c>
      <c r="AC57" s="134" t="str">
        <f>IF(明細!AC51="","",明細!AC51)</f>
        <v/>
      </c>
      <c r="AD57" s="183" t="str">
        <f>IF(明細!AD51="","",明細!AD51)</f>
        <v/>
      </c>
      <c r="AE57" s="184">
        <f>IF(明細!AE51="","",明細!AE51)</f>
        <v>0.1</v>
      </c>
      <c r="AF57" s="185" t="str">
        <f>IF(明細!AF51="","",明細!AF51)</f>
        <v/>
      </c>
      <c r="AG57" s="186" t="str">
        <f>IF(明細!AG51="","",明細!AG51)</f>
        <v/>
      </c>
      <c r="AH57" s="186" t="str">
        <f>IF(明細!AH51="","",明細!AH51)</f>
        <v/>
      </c>
      <c r="AI57" s="187" t="str">
        <f>IF(明細!AI51="","",明細!AI51)</f>
        <v/>
      </c>
      <c r="AJ57" s="296" t="str">
        <f>IF(明細!AJ51="","",明細!AJ51)</f>
        <v/>
      </c>
      <c r="AK57" s="297" t="str">
        <f>IF(明細!AK51="","",明細!AK51)</f>
        <v/>
      </c>
      <c r="AL57" s="298" t="str">
        <f>IF(明細!AL51="","",明細!AL51)</f>
        <v/>
      </c>
      <c r="AM57" s="299" t="str">
        <f>IF(明細!AM51="","",明細!AM51)</f>
        <v/>
      </c>
      <c r="AN57" s="300" t="str">
        <f>IF(明細!AN51="","",明細!AN51)</f>
        <v/>
      </c>
      <c r="AO57" s="300" t="str">
        <f>IF(明細!AO51="","",明細!AO51)</f>
        <v/>
      </c>
      <c r="AP57" s="300" t="str">
        <f>IF(明細!AP51="","",明細!AP51)</f>
        <v/>
      </c>
      <c r="AQ57" s="301" t="str">
        <f>IF(明細!AQ51="","",明細!AQ51)</f>
        <v/>
      </c>
      <c r="AR57" s="302" t="str">
        <f>IF(明細!AR51="","",明細!AR51)</f>
        <v/>
      </c>
      <c r="AU57" s="360"/>
      <c r="AV57" s="368"/>
      <c r="AW57" s="446" t="str">
        <f>IF(明細!AV51="","",明細!AV51)</f>
        <v/>
      </c>
      <c r="AX57" s="419" t="str">
        <f>IF(明細!AT51="","",明細!AT51)</f>
        <v/>
      </c>
      <c r="AY57" s="280" t="str">
        <f>IF($AX57="","",VLOOKUP($AX57,リスト!$CL:$CM,2,FALSE))</f>
        <v/>
      </c>
      <c r="AZ57" s="3"/>
      <c r="BA57" s="280" t="str">
        <f>IF(BB57="","",VLOOKUP(BB57,リスト!$K:$L,2,FALSE))</f>
        <v/>
      </c>
      <c r="BB57" s="3"/>
      <c r="BC57" s="3"/>
      <c r="BD57" s="87"/>
      <c r="BE57" s="280" t="str">
        <f>IF(BF57="","",VLOOKUP(BF57,リスト!$I:$J,2,FALSE))</f>
        <v/>
      </c>
      <c r="BF57" s="3"/>
      <c r="BG57" s="280" t="str">
        <f>IF(BH57="","",VLOOKUP(BH57,リスト!$M:$N,2,FALSE))</f>
        <v/>
      </c>
      <c r="BH57" s="282"/>
      <c r="BI57" s="280" t="str">
        <f>IF(BJ57="","",VLOOKUP(BJ57,リスト!$O:$P,2,FALSE))</f>
        <v/>
      </c>
      <c r="BJ57" s="24"/>
      <c r="BM57" s="451" t="str">
        <f>IF(明細!AV51="","",明細!AV51)</f>
        <v/>
      </c>
      <c r="BN57" s="453" t="str">
        <f>IF(明細!AT51="","",明細!AT51)</f>
        <v/>
      </c>
      <c r="BO57" s="280" t="str">
        <f>IF($BN57="","",VLOOKUP($BN57,リスト!$CL:$CM,2,FALSE))</f>
        <v/>
      </c>
      <c r="BP57" s="280" t="str">
        <f>IF(BQ57="","",VLOOKUP(BQ57,リスト!$K$5:$L$7,2,FALSE))</f>
        <v/>
      </c>
      <c r="BQ57" s="13"/>
      <c r="BR57" s="13"/>
      <c r="BS57" s="47"/>
      <c r="BT57" s="280" t="str">
        <f>IF(BU57="","",VLOOKUP(BU57,リスト!I48:J66,2,FALSE))</f>
        <v/>
      </c>
      <c r="BU57" s="13"/>
      <c r="BV57" s="13"/>
      <c r="BW57" s="282"/>
      <c r="BX57" s="282"/>
      <c r="BY57" s="280" t="str">
        <f>IF(BZ57="","",VLOOKUP(BZ57,リスト!$S$5:$T$6,2,FALSE))</f>
        <v/>
      </c>
      <c r="BZ57" s="3"/>
      <c r="CA57" s="3"/>
      <c r="CB57" s="81"/>
      <c r="CC57" s="280" t="str">
        <f t="shared" si="3"/>
        <v/>
      </c>
      <c r="CD57" s="83"/>
      <c r="CE57" s="83"/>
      <c r="CF57" s="83"/>
      <c r="CG57" s="83"/>
      <c r="CH57" s="282" t="str">
        <f t="shared" si="4"/>
        <v/>
      </c>
      <c r="CI57" s="83"/>
      <c r="CJ57" s="280" t="str">
        <f t="shared" si="5"/>
        <v/>
      </c>
      <c r="CK57" s="87"/>
      <c r="CL57" s="78"/>
      <c r="CM57" s="83"/>
      <c r="CN57" s="83"/>
      <c r="CO57" s="83"/>
      <c r="CP57" s="280" t="str">
        <f t="shared" si="10"/>
        <v/>
      </c>
      <c r="CQ57" s="81"/>
      <c r="CR57" s="280" t="str">
        <f t="shared" si="11"/>
        <v/>
      </c>
      <c r="CS57" s="3"/>
      <c r="CT57" s="3"/>
      <c r="CU57" s="280" t="str">
        <f>IF(CV57="","",VLOOKUP(CV57,リスト!$V$5:$W$6,2,FALSE))</f>
        <v/>
      </c>
      <c r="CV57" s="3"/>
      <c r="CW57" s="280" t="str">
        <f>IF(CX57="","",VLOOKUP(CX57,リスト!$X$5:$Y$6,2,FALSE))</f>
        <v/>
      </c>
      <c r="CX57" s="3"/>
      <c r="CY57" s="77"/>
      <c r="CZ57" s="77"/>
      <c r="DA57" s="75"/>
      <c r="DB57" s="75"/>
      <c r="DC57" s="75"/>
      <c r="DD57" s="75"/>
      <c r="DE57" s="280" t="str">
        <f>IF(DF57="","",VLOOKUP(DF57,リスト!$Z$5:$AA$10,2,FALSE))</f>
        <v/>
      </c>
      <c r="DF57" s="3"/>
      <c r="DG57" s="280" t="str">
        <f>IF(DH57="","",VLOOKUP(DH57,リスト!$AB$5:$AC$12,2,FALSE))</f>
        <v/>
      </c>
      <c r="DH57" s="63"/>
      <c r="DI57" s="280" t="str">
        <f>IF(DJ57="","",VLOOKUP(DJ57,リスト!$AD$5:$AE$7,2,FALSE))</f>
        <v/>
      </c>
      <c r="DJ57" s="3"/>
      <c r="DK57" s="280" t="str">
        <f>IF(DL57="","",VLOOKUP(DL57,リスト!$AF$5:$AG$10,2,FALSE))</f>
        <v/>
      </c>
      <c r="DL57" s="3"/>
      <c r="DM57" s="280" t="str">
        <f>IF(DN57="","",VLOOKUP(DN57,リスト!$AH$5:$AI$6,2,FALSE))</f>
        <v/>
      </c>
      <c r="DN57" s="3"/>
      <c r="DO57" s="280" t="str">
        <f>IF(DP57="","",VLOOKUP(DP57,リスト!$AJ$5:$AK$6,2,FALSE))</f>
        <v/>
      </c>
      <c r="DP57" s="3"/>
      <c r="DQ57" s="280" t="str">
        <f>IF(DR57="","",VLOOKUP(DR57,リスト!$AL$5:$AM$7,2,FALSE))</f>
        <v/>
      </c>
      <c r="DR57" s="3"/>
      <c r="DS57" s="13"/>
      <c r="DT57" s="85"/>
      <c r="DU57" s="85"/>
      <c r="DV57" s="281" t="str">
        <f>IF(DW57="","",VLOOKUP(DW57,リスト!$AN$5:$AO$6,2,FALSE))</f>
        <v/>
      </c>
      <c r="DW57" s="13"/>
      <c r="DX57" s="341"/>
      <c r="DY57" s="345"/>
      <c r="DZ57" s="341"/>
      <c r="EA57" s="345"/>
      <c r="EB57" s="280" t="str">
        <f>IF(EC57="","",VLOOKUP(EC57,リスト!$AW$5:$AX$8,2,FALSE))</f>
        <v/>
      </c>
      <c r="EC57" s="3"/>
      <c r="ED57" s="85"/>
      <c r="EE57" s="280" t="str">
        <f>IF(EF57="","",VLOOKUP(EF57,リスト!$AY$5:$AZ$10,2,FALSE))</f>
        <v/>
      </c>
      <c r="EF57" s="3"/>
      <c r="EG57" s="280" t="str">
        <f>IF(EH57="","",VLOOKUP(EH57,リスト!$BA$5:$BB$10,2,FALSE))</f>
        <v/>
      </c>
      <c r="EH57" s="3"/>
      <c r="EI57" s="280" t="str">
        <f>IF(EJ57="","",VLOOKUP(EJ57,リスト!$BC$5:$BD$10,2,FALSE))</f>
        <v/>
      </c>
      <c r="EJ57" s="3"/>
      <c r="EK57" s="280" t="str">
        <f>IF(EL57="","",VLOOKUP(EL57,リスト!$BE$5:$BF$10,2,FALSE))</f>
        <v/>
      </c>
      <c r="EL57" s="3"/>
      <c r="EM57" s="78"/>
      <c r="EN57" s="73"/>
      <c r="EO57" s="73"/>
      <c r="EP57" s="13"/>
      <c r="EQ57" s="13"/>
      <c r="ER57" s="280" t="str">
        <f>IF(ES57="","",VLOOKUP(ES57,リスト!$BG$5:$BH$10,2,FALSE))</f>
        <v/>
      </c>
      <c r="ES57" s="13"/>
      <c r="ET57" s="13"/>
      <c r="EU57" s="13"/>
      <c r="EV57" s="13"/>
      <c r="EW57" s="13"/>
      <c r="EX57" s="81"/>
      <c r="EY57" s="81"/>
      <c r="EZ57" s="26"/>
      <c r="FA57" s="281" t="str">
        <f>IF($EZ57="","",INDEX(リスト!$BI$5:$BJ$40,MATCH($EZ57,リスト!$BJ$5:$BJ$40,0),1))</f>
        <v/>
      </c>
      <c r="FB57" s="280" t="str">
        <f>IF(FC57="","",VLOOKUP(FC57,リスト!$BK:$BL,2,FALSE))</f>
        <v/>
      </c>
      <c r="FC57" s="13"/>
      <c r="FD57" s="331"/>
      <c r="FE57" s="3"/>
      <c r="FF57" s="280" t="str">
        <f>IF(FG57="","",VLOOKUP(FG57,リスト!$BO$5:$BP$6,2,FALSE))</f>
        <v/>
      </c>
      <c r="FG57" s="3"/>
      <c r="FH57" s="280" t="str">
        <f>IF(FI57="","",VLOOKUP(FI57,リスト!$BQ$5:$BR$8,2,FALSE))</f>
        <v/>
      </c>
      <c r="FI57" s="3"/>
      <c r="FJ57" s="282"/>
      <c r="FK57" s="280" t="str">
        <f>IF(FL57="","",VLOOKUP(FL57,リスト!$BS$5:$BT$6,2,FALSE))</f>
        <v/>
      </c>
      <c r="FL57" s="63"/>
      <c r="FM57" s="13"/>
      <c r="FN57" s="13"/>
      <c r="FO57" s="13"/>
      <c r="FP57" s="283" t="str">
        <f t="shared" si="6"/>
        <v/>
      </c>
      <c r="FQ57" s="283" t="str">
        <f t="shared" si="6"/>
        <v/>
      </c>
      <c r="FR57" s="13"/>
      <c r="FS57" s="85"/>
      <c r="FT57" s="85"/>
      <c r="FU57" s="281" t="str">
        <f t="shared" si="7"/>
        <v/>
      </c>
      <c r="FV57" s="280" t="str">
        <f>IF(FW57="","",VLOOKUP(FW57,リスト!$BV$5:$BW$10,2,FALSE))</f>
        <v/>
      </c>
      <c r="FW57" s="26"/>
      <c r="FX57" s="282" t="str">
        <f t="shared" si="8"/>
        <v/>
      </c>
      <c r="FY57" s="280" t="str">
        <f>IF(FZ57="","",VLOOKUP(FZ57,リスト!$BX$5:$BY$6,2,FALSE))</f>
        <v/>
      </c>
      <c r="FZ57" s="3"/>
      <c r="GA57" s="280" t="str">
        <f>IF(GB57="","",VLOOKUP(GB57,リスト!$BZ$5:$CA$6,2,FALSE))</f>
        <v/>
      </c>
      <c r="GB57" s="13"/>
      <c r="GC57" s="281" t="str">
        <f>IF(GD57="","",VLOOKUP(GD57,リスト!$CB$5:$CC$6,2,FALSE))</f>
        <v/>
      </c>
      <c r="GD57" s="13"/>
      <c r="GE57" s="13"/>
      <c r="GF57" s="13"/>
      <c r="GG57" s="75"/>
      <c r="GH57" s="281" t="str">
        <f t="shared" si="9"/>
        <v/>
      </c>
      <c r="GI57" s="128"/>
      <c r="GJ57" s="281" t="str">
        <f>IF(GK57="","",VLOOKUP(GK57,リスト!$CD$5:$CE$6,2,FALSE))</f>
        <v/>
      </c>
      <c r="GK57" s="13"/>
      <c r="GL57" s="281" t="str">
        <f>IF(GM57="","",VLOOKUP(GM57,リスト!$CF$5:$CG$5,2,FALSE))</f>
        <v/>
      </c>
      <c r="GM57" s="26"/>
      <c r="GN57" s="280" t="str">
        <f>IF(GO57="","",VLOOKUP(GO57,リスト!$CH$5:$CI$5,2,FALSE))</f>
        <v/>
      </c>
      <c r="GO57" s="284"/>
      <c r="GP57" s="284"/>
      <c r="GQ57" s="284"/>
      <c r="GR57" s="284"/>
      <c r="GS57" s="284"/>
      <c r="GT57" s="284"/>
      <c r="GU57" s="284"/>
      <c r="GV57" s="284"/>
      <c r="GW57" s="284"/>
      <c r="GX57" s="285"/>
    </row>
    <row r="58" spans="2:206" s="177" customFormat="1" ht="24.75" hidden="1" customHeight="1" outlineLevel="1">
      <c r="B58" s="286" t="str">
        <f>IF(明細!B52="","",明細!B52)</f>
        <v/>
      </c>
      <c r="C58" s="287" t="str">
        <f>IF(明細!C52="","",明細!C52)</f>
        <v/>
      </c>
      <c r="D58" s="265" t="str">
        <f>IF(明細!D52="","",明細!D52)</f>
        <v/>
      </c>
      <c r="E58" s="265" t="str">
        <f>IF(明細!E52="","",明細!E52)</f>
        <v/>
      </c>
      <c r="F58" s="265" t="str">
        <f>IF(明細!F52="","",明細!F52)</f>
        <v/>
      </c>
      <c r="G58" s="265" t="str">
        <f>IF(明細!G52="","",明細!G52)</f>
        <v/>
      </c>
      <c r="H58" s="265" t="str">
        <f>IF(明細!H52="","",明細!H52)</f>
        <v/>
      </c>
      <c r="I58" s="265" t="str">
        <f>IF(明細!I52="","",明細!I52)</f>
        <v/>
      </c>
      <c r="J58" s="265" t="str">
        <f>IF(明細!J52="","",明細!J52)</f>
        <v/>
      </c>
      <c r="K58" s="265" t="str">
        <f>IF(明細!K52="","",明細!K52)</f>
        <v/>
      </c>
      <c r="L58" s="265" t="str">
        <f>IF(明細!L52="","",明細!L52)</f>
        <v/>
      </c>
      <c r="M58" s="265" t="str">
        <f>IF(明細!M52="","",明細!M52)</f>
        <v/>
      </c>
      <c r="N58" s="265" t="str">
        <f>IF(明細!N52="","",明細!N52)</f>
        <v/>
      </c>
      <c r="O58" s="265" t="str">
        <f>IF(明細!O52="","",明細!O52)</f>
        <v/>
      </c>
      <c r="P58" s="265" t="str">
        <f>IF(明細!P52="","",明細!P52)</f>
        <v/>
      </c>
      <c r="Q58" s="265" t="str">
        <f>IF(明細!Q52="","",明細!Q52)</f>
        <v/>
      </c>
      <c r="R58" s="289" t="str">
        <f>IF(明細!R52="","",明細!R52)</f>
        <v/>
      </c>
      <c r="S58" s="291" t="str">
        <f>IF(明細!S52="","",明細!S52)</f>
        <v/>
      </c>
      <c r="T58" s="291" t="str">
        <f>IF(明細!T52="","",明細!T52)</f>
        <v/>
      </c>
      <c r="U58" s="291" t="str">
        <f>IF(明細!U52="","",明細!U52)</f>
        <v/>
      </c>
      <c r="V58" s="292" t="str">
        <f>IF(明細!V52="","",明細!V52)</f>
        <v>個</v>
      </c>
      <c r="W58" s="292" t="str">
        <f>IF(明細!W52="","",明細!W52)</f>
        <v/>
      </c>
      <c r="X58" s="293" t="str">
        <f>IF(明細!X52="","",明細!X52)</f>
        <v/>
      </c>
      <c r="Y58" s="134" t="str">
        <f>IF(明細!Y52="","",明細!Y52)</f>
        <v/>
      </c>
      <c r="Z58" s="135" t="str">
        <f>IF(明細!Z52="","",明細!Z52)</f>
        <v/>
      </c>
      <c r="AA58" s="134" t="str">
        <f>IF(明細!AA52="","",明細!AA52)</f>
        <v/>
      </c>
      <c r="AB58" s="303" t="str">
        <f>IF(明細!AB52="","",明細!AB52)</f>
        <v/>
      </c>
      <c r="AC58" s="134" t="str">
        <f>IF(明細!AC52="","",明細!AC52)</f>
        <v/>
      </c>
      <c r="AD58" s="183" t="str">
        <f>IF(明細!AD52="","",明細!AD52)</f>
        <v/>
      </c>
      <c r="AE58" s="184">
        <f>IF(明細!AE52="","",明細!AE52)</f>
        <v>0.1</v>
      </c>
      <c r="AF58" s="185" t="str">
        <f>IF(明細!AF52="","",明細!AF52)</f>
        <v/>
      </c>
      <c r="AG58" s="186" t="str">
        <f>IF(明細!AG52="","",明細!AG52)</f>
        <v/>
      </c>
      <c r="AH58" s="186" t="str">
        <f>IF(明細!AH52="","",明細!AH52)</f>
        <v/>
      </c>
      <c r="AI58" s="187" t="str">
        <f>IF(明細!AI52="","",明細!AI52)</f>
        <v/>
      </c>
      <c r="AJ58" s="296" t="str">
        <f>IF(明細!AJ52="","",明細!AJ52)</f>
        <v/>
      </c>
      <c r="AK58" s="297" t="str">
        <f>IF(明細!AK52="","",明細!AK52)</f>
        <v/>
      </c>
      <c r="AL58" s="298" t="str">
        <f>IF(明細!AL52="","",明細!AL52)</f>
        <v/>
      </c>
      <c r="AM58" s="299" t="str">
        <f>IF(明細!AM52="","",明細!AM52)</f>
        <v/>
      </c>
      <c r="AN58" s="300" t="str">
        <f>IF(明細!AN52="","",明細!AN52)</f>
        <v/>
      </c>
      <c r="AO58" s="300" t="str">
        <f>IF(明細!AO52="","",明細!AO52)</f>
        <v/>
      </c>
      <c r="AP58" s="300" t="str">
        <f>IF(明細!AP52="","",明細!AP52)</f>
        <v/>
      </c>
      <c r="AQ58" s="301" t="str">
        <f>IF(明細!AQ52="","",明細!AQ52)</f>
        <v/>
      </c>
      <c r="AR58" s="302" t="str">
        <f>IF(明細!AR52="","",明細!AR52)</f>
        <v/>
      </c>
      <c r="AU58" s="360"/>
      <c r="AV58" s="368"/>
      <c r="AW58" s="446" t="str">
        <f>IF(明細!AV52="","",明細!AV52)</f>
        <v/>
      </c>
      <c r="AX58" s="419" t="str">
        <f>IF(明細!AT52="","",明細!AT52)</f>
        <v/>
      </c>
      <c r="AY58" s="280" t="str">
        <f>IF($AX58="","",VLOOKUP($AX58,リスト!$CL:$CM,2,FALSE))</f>
        <v/>
      </c>
      <c r="AZ58" s="3"/>
      <c r="BA58" s="280" t="str">
        <f>IF(BB58="","",VLOOKUP(BB58,リスト!$K:$L,2,FALSE))</f>
        <v/>
      </c>
      <c r="BB58" s="3"/>
      <c r="BC58" s="3"/>
      <c r="BD58" s="87"/>
      <c r="BE58" s="280" t="str">
        <f>IF(BF58="","",VLOOKUP(BF58,リスト!$I:$J,2,FALSE))</f>
        <v/>
      </c>
      <c r="BF58" s="3"/>
      <c r="BG58" s="280" t="str">
        <f>IF(BH58="","",VLOOKUP(BH58,リスト!$M:$N,2,FALSE))</f>
        <v/>
      </c>
      <c r="BH58" s="282"/>
      <c r="BI58" s="280" t="str">
        <f>IF(BJ58="","",VLOOKUP(BJ58,リスト!$O:$P,2,FALSE))</f>
        <v/>
      </c>
      <c r="BJ58" s="24"/>
      <c r="BM58" s="451" t="str">
        <f>IF(明細!AV52="","",明細!AV52)</f>
        <v/>
      </c>
      <c r="BN58" s="453" t="str">
        <f>IF(明細!AT52="","",明細!AT52)</f>
        <v/>
      </c>
      <c r="BO58" s="280" t="str">
        <f>IF($BN58="","",VLOOKUP($BN58,リスト!$CL:$CM,2,FALSE))</f>
        <v/>
      </c>
      <c r="BP58" s="280" t="str">
        <f>IF(BQ58="","",VLOOKUP(BQ58,リスト!$K$5:$L$7,2,FALSE))</f>
        <v/>
      </c>
      <c r="BQ58" s="13"/>
      <c r="BR58" s="13"/>
      <c r="BS58" s="47"/>
      <c r="BT58" s="280" t="str">
        <f>IF(BU58="","",VLOOKUP(BU58,リスト!I49:J67,2,FALSE))</f>
        <v/>
      </c>
      <c r="BU58" s="13"/>
      <c r="BV58" s="13"/>
      <c r="BW58" s="282"/>
      <c r="BX58" s="282"/>
      <c r="BY58" s="280" t="str">
        <f>IF(BZ58="","",VLOOKUP(BZ58,リスト!$S$5:$T$6,2,FALSE))</f>
        <v/>
      </c>
      <c r="BZ58" s="3"/>
      <c r="CA58" s="3"/>
      <c r="CB58" s="81"/>
      <c r="CC58" s="280" t="str">
        <f t="shared" si="3"/>
        <v/>
      </c>
      <c r="CD58" s="83"/>
      <c r="CE58" s="83"/>
      <c r="CF58" s="83"/>
      <c r="CG58" s="83"/>
      <c r="CH58" s="282" t="str">
        <f t="shared" si="4"/>
        <v/>
      </c>
      <c r="CI58" s="83"/>
      <c r="CJ58" s="280" t="str">
        <f t="shared" si="5"/>
        <v/>
      </c>
      <c r="CK58" s="87"/>
      <c r="CL58" s="78"/>
      <c r="CM58" s="83"/>
      <c r="CN58" s="83"/>
      <c r="CO58" s="83"/>
      <c r="CP58" s="280" t="str">
        <f t="shared" si="10"/>
        <v/>
      </c>
      <c r="CQ58" s="81"/>
      <c r="CR58" s="280" t="str">
        <f t="shared" si="11"/>
        <v/>
      </c>
      <c r="CS58" s="3"/>
      <c r="CT58" s="3"/>
      <c r="CU58" s="280" t="str">
        <f>IF(CV58="","",VLOOKUP(CV58,リスト!$V$5:$W$6,2,FALSE))</f>
        <v/>
      </c>
      <c r="CV58" s="3"/>
      <c r="CW58" s="280" t="str">
        <f>IF(CX58="","",VLOOKUP(CX58,リスト!$X$5:$Y$6,2,FALSE))</f>
        <v/>
      </c>
      <c r="CX58" s="3"/>
      <c r="CY58" s="77"/>
      <c r="CZ58" s="77"/>
      <c r="DA58" s="75"/>
      <c r="DB58" s="75"/>
      <c r="DC58" s="75"/>
      <c r="DD58" s="75"/>
      <c r="DE58" s="280" t="str">
        <f>IF(DF58="","",VLOOKUP(DF58,リスト!$Z$5:$AA$10,2,FALSE))</f>
        <v/>
      </c>
      <c r="DF58" s="3"/>
      <c r="DG58" s="280" t="str">
        <f>IF(DH58="","",VLOOKUP(DH58,リスト!$AB$5:$AC$12,2,FALSE))</f>
        <v/>
      </c>
      <c r="DH58" s="63"/>
      <c r="DI58" s="280" t="str">
        <f>IF(DJ58="","",VLOOKUP(DJ58,リスト!$AD$5:$AE$7,2,FALSE))</f>
        <v/>
      </c>
      <c r="DJ58" s="3"/>
      <c r="DK58" s="280" t="str">
        <f>IF(DL58="","",VLOOKUP(DL58,リスト!$AF$5:$AG$10,2,FALSE))</f>
        <v/>
      </c>
      <c r="DL58" s="3"/>
      <c r="DM58" s="280" t="str">
        <f>IF(DN58="","",VLOOKUP(DN58,リスト!$AH$5:$AI$6,2,FALSE))</f>
        <v/>
      </c>
      <c r="DN58" s="3"/>
      <c r="DO58" s="280" t="str">
        <f>IF(DP58="","",VLOOKUP(DP58,リスト!$AJ$5:$AK$6,2,FALSE))</f>
        <v/>
      </c>
      <c r="DP58" s="3"/>
      <c r="DQ58" s="280" t="str">
        <f>IF(DR58="","",VLOOKUP(DR58,リスト!$AL$5:$AM$7,2,FALSE))</f>
        <v/>
      </c>
      <c r="DR58" s="3"/>
      <c r="DS58" s="13"/>
      <c r="DT58" s="85"/>
      <c r="DU58" s="85"/>
      <c r="DV58" s="281" t="str">
        <f>IF(DW58="","",VLOOKUP(DW58,リスト!$AN$5:$AO$6,2,FALSE))</f>
        <v/>
      </c>
      <c r="DW58" s="13"/>
      <c r="DX58" s="341"/>
      <c r="DY58" s="345"/>
      <c r="DZ58" s="341"/>
      <c r="EA58" s="345"/>
      <c r="EB58" s="280" t="str">
        <f>IF(EC58="","",VLOOKUP(EC58,リスト!$AW$5:$AX$8,2,FALSE))</f>
        <v/>
      </c>
      <c r="EC58" s="3"/>
      <c r="ED58" s="85"/>
      <c r="EE58" s="280" t="str">
        <f>IF(EF58="","",VLOOKUP(EF58,リスト!$AY$5:$AZ$10,2,FALSE))</f>
        <v/>
      </c>
      <c r="EF58" s="3"/>
      <c r="EG58" s="280" t="str">
        <f>IF(EH58="","",VLOOKUP(EH58,リスト!$BA$5:$BB$10,2,FALSE))</f>
        <v/>
      </c>
      <c r="EH58" s="3"/>
      <c r="EI58" s="280" t="str">
        <f>IF(EJ58="","",VLOOKUP(EJ58,リスト!$BC$5:$BD$10,2,FALSE))</f>
        <v/>
      </c>
      <c r="EJ58" s="3"/>
      <c r="EK58" s="280" t="str">
        <f>IF(EL58="","",VLOOKUP(EL58,リスト!$BE$5:$BF$10,2,FALSE))</f>
        <v/>
      </c>
      <c r="EL58" s="3"/>
      <c r="EM58" s="78"/>
      <c r="EN58" s="73"/>
      <c r="EO58" s="73"/>
      <c r="EP58" s="13"/>
      <c r="EQ58" s="13"/>
      <c r="ER58" s="280" t="str">
        <f>IF(ES58="","",VLOOKUP(ES58,リスト!$BG$5:$BH$10,2,FALSE))</f>
        <v/>
      </c>
      <c r="ES58" s="13"/>
      <c r="ET58" s="13"/>
      <c r="EU58" s="13"/>
      <c r="EV58" s="13"/>
      <c r="EW58" s="13"/>
      <c r="EX58" s="81"/>
      <c r="EY58" s="81"/>
      <c r="EZ58" s="26"/>
      <c r="FA58" s="281" t="str">
        <f>IF($EZ58="","",INDEX(リスト!$BI$5:$BJ$40,MATCH($EZ58,リスト!$BJ$5:$BJ$40,0),1))</f>
        <v/>
      </c>
      <c r="FB58" s="280" t="str">
        <f>IF(FC58="","",VLOOKUP(FC58,リスト!$BK:$BL,2,FALSE))</f>
        <v/>
      </c>
      <c r="FC58" s="13"/>
      <c r="FD58" s="331"/>
      <c r="FE58" s="3"/>
      <c r="FF58" s="280" t="str">
        <f>IF(FG58="","",VLOOKUP(FG58,リスト!$BO$5:$BP$6,2,FALSE))</f>
        <v/>
      </c>
      <c r="FG58" s="3"/>
      <c r="FH58" s="280" t="str">
        <f>IF(FI58="","",VLOOKUP(FI58,リスト!$BQ$5:$BR$8,2,FALSE))</f>
        <v/>
      </c>
      <c r="FI58" s="3"/>
      <c r="FJ58" s="282"/>
      <c r="FK58" s="280" t="str">
        <f>IF(FL58="","",VLOOKUP(FL58,リスト!$BS$5:$BT$6,2,FALSE))</f>
        <v/>
      </c>
      <c r="FL58" s="63"/>
      <c r="FM58" s="13"/>
      <c r="FN58" s="13"/>
      <c r="FO58" s="13"/>
      <c r="FP58" s="283" t="str">
        <f t="shared" si="6"/>
        <v/>
      </c>
      <c r="FQ58" s="283" t="str">
        <f t="shared" si="6"/>
        <v/>
      </c>
      <c r="FR58" s="13"/>
      <c r="FS58" s="85"/>
      <c r="FT58" s="85"/>
      <c r="FU58" s="281" t="str">
        <f t="shared" si="7"/>
        <v/>
      </c>
      <c r="FV58" s="280" t="str">
        <f>IF(FW58="","",VLOOKUP(FW58,リスト!$BV$5:$BW$10,2,FALSE))</f>
        <v/>
      </c>
      <c r="FW58" s="26"/>
      <c r="FX58" s="282" t="str">
        <f t="shared" si="8"/>
        <v/>
      </c>
      <c r="FY58" s="280" t="str">
        <f>IF(FZ58="","",VLOOKUP(FZ58,リスト!$BX$5:$BY$6,2,FALSE))</f>
        <v/>
      </c>
      <c r="FZ58" s="3"/>
      <c r="GA58" s="280" t="str">
        <f>IF(GB58="","",VLOOKUP(GB58,リスト!$BZ$5:$CA$6,2,FALSE))</f>
        <v/>
      </c>
      <c r="GB58" s="13"/>
      <c r="GC58" s="281" t="str">
        <f>IF(GD58="","",VLOOKUP(GD58,リスト!$CB$5:$CC$6,2,FALSE))</f>
        <v/>
      </c>
      <c r="GD58" s="13"/>
      <c r="GE58" s="13"/>
      <c r="GF58" s="13"/>
      <c r="GG58" s="75"/>
      <c r="GH58" s="281" t="str">
        <f t="shared" si="9"/>
        <v/>
      </c>
      <c r="GI58" s="128"/>
      <c r="GJ58" s="281" t="str">
        <f>IF(GK58="","",VLOOKUP(GK58,リスト!$CD$5:$CE$6,2,FALSE))</f>
        <v/>
      </c>
      <c r="GK58" s="13"/>
      <c r="GL58" s="281" t="str">
        <f>IF(GM58="","",VLOOKUP(GM58,リスト!$CF$5:$CG$5,2,FALSE))</f>
        <v/>
      </c>
      <c r="GM58" s="26"/>
      <c r="GN58" s="280" t="str">
        <f>IF(GO58="","",VLOOKUP(GO58,リスト!$CH$5:$CI$5,2,FALSE))</f>
        <v/>
      </c>
      <c r="GO58" s="284"/>
      <c r="GP58" s="284"/>
      <c r="GQ58" s="284"/>
      <c r="GR58" s="284"/>
      <c r="GS58" s="284"/>
      <c r="GT58" s="284"/>
      <c r="GU58" s="284"/>
      <c r="GV58" s="284"/>
      <c r="GW58" s="284"/>
      <c r="GX58" s="285"/>
    </row>
    <row r="59" spans="2:206" s="177" customFormat="1" ht="24.75" hidden="1" customHeight="1" outlineLevel="1">
      <c r="B59" s="286" t="str">
        <f>IF(明細!B53="","",明細!B53)</f>
        <v/>
      </c>
      <c r="C59" s="287" t="str">
        <f>IF(明細!C53="","",明細!C53)</f>
        <v/>
      </c>
      <c r="D59" s="265" t="str">
        <f>IF(明細!D53="","",明細!D53)</f>
        <v/>
      </c>
      <c r="E59" s="265" t="str">
        <f>IF(明細!E53="","",明細!E53)</f>
        <v/>
      </c>
      <c r="F59" s="265" t="str">
        <f>IF(明細!F53="","",明細!F53)</f>
        <v/>
      </c>
      <c r="G59" s="265" t="str">
        <f>IF(明細!G53="","",明細!G53)</f>
        <v/>
      </c>
      <c r="H59" s="265" t="str">
        <f>IF(明細!H53="","",明細!H53)</f>
        <v/>
      </c>
      <c r="I59" s="265" t="str">
        <f>IF(明細!I53="","",明細!I53)</f>
        <v/>
      </c>
      <c r="J59" s="265" t="str">
        <f>IF(明細!J53="","",明細!J53)</f>
        <v/>
      </c>
      <c r="K59" s="265" t="str">
        <f>IF(明細!K53="","",明細!K53)</f>
        <v/>
      </c>
      <c r="L59" s="265" t="str">
        <f>IF(明細!L53="","",明細!L53)</f>
        <v/>
      </c>
      <c r="M59" s="265" t="str">
        <f>IF(明細!M53="","",明細!M53)</f>
        <v/>
      </c>
      <c r="N59" s="265" t="str">
        <f>IF(明細!N53="","",明細!N53)</f>
        <v/>
      </c>
      <c r="O59" s="265" t="str">
        <f>IF(明細!O53="","",明細!O53)</f>
        <v/>
      </c>
      <c r="P59" s="265" t="str">
        <f>IF(明細!P53="","",明細!P53)</f>
        <v/>
      </c>
      <c r="Q59" s="265" t="str">
        <f>IF(明細!Q53="","",明細!Q53)</f>
        <v/>
      </c>
      <c r="R59" s="289" t="str">
        <f>IF(明細!R53="","",明細!R53)</f>
        <v/>
      </c>
      <c r="S59" s="291" t="str">
        <f>IF(明細!S53="","",明細!S53)</f>
        <v/>
      </c>
      <c r="T59" s="291" t="str">
        <f>IF(明細!T53="","",明細!T53)</f>
        <v/>
      </c>
      <c r="U59" s="291" t="str">
        <f>IF(明細!U53="","",明細!U53)</f>
        <v/>
      </c>
      <c r="V59" s="292" t="str">
        <f>IF(明細!V53="","",明細!V53)</f>
        <v>個</v>
      </c>
      <c r="W59" s="292" t="str">
        <f>IF(明細!W53="","",明細!W53)</f>
        <v/>
      </c>
      <c r="X59" s="293" t="str">
        <f>IF(明細!X53="","",明細!X53)</f>
        <v/>
      </c>
      <c r="Y59" s="134" t="str">
        <f>IF(明細!Y53="","",明細!Y53)</f>
        <v/>
      </c>
      <c r="Z59" s="135" t="str">
        <f>IF(明細!Z53="","",明細!Z53)</f>
        <v/>
      </c>
      <c r="AA59" s="134" t="str">
        <f>IF(明細!AA53="","",明細!AA53)</f>
        <v/>
      </c>
      <c r="AB59" s="303" t="str">
        <f>IF(明細!AB53="","",明細!AB53)</f>
        <v/>
      </c>
      <c r="AC59" s="134" t="str">
        <f>IF(明細!AC53="","",明細!AC53)</f>
        <v/>
      </c>
      <c r="AD59" s="183" t="str">
        <f>IF(明細!AD53="","",明細!AD53)</f>
        <v/>
      </c>
      <c r="AE59" s="184">
        <f>IF(明細!AE53="","",明細!AE53)</f>
        <v>0.1</v>
      </c>
      <c r="AF59" s="185" t="str">
        <f>IF(明細!AF53="","",明細!AF53)</f>
        <v/>
      </c>
      <c r="AG59" s="186" t="str">
        <f>IF(明細!AG53="","",明細!AG53)</f>
        <v/>
      </c>
      <c r="AH59" s="186" t="str">
        <f>IF(明細!AH53="","",明細!AH53)</f>
        <v/>
      </c>
      <c r="AI59" s="187" t="str">
        <f>IF(明細!AI53="","",明細!AI53)</f>
        <v/>
      </c>
      <c r="AJ59" s="296" t="str">
        <f>IF(明細!AJ53="","",明細!AJ53)</f>
        <v/>
      </c>
      <c r="AK59" s="297" t="str">
        <f>IF(明細!AK53="","",明細!AK53)</f>
        <v/>
      </c>
      <c r="AL59" s="298" t="str">
        <f>IF(明細!AL53="","",明細!AL53)</f>
        <v/>
      </c>
      <c r="AM59" s="299" t="str">
        <f>IF(明細!AM53="","",明細!AM53)</f>
        <v/>
      </c>
      <c r="AN59" s="300" t="str">
        <f>IF(明細!AN53="","",明細!AN53)</f>
        <v/>
      </c>
      <c r="AO59" s="300" t="str">
        <f>IF(明細!AO53="","",明細!AO53)</f>
        <v/>
      </c>
      <c r="AP59" s="300" t="str">
        <f>IF(明細!AP53="","",明細!AP53)</f>
        <v/>
      </c>
      <c r="AQ59" s="301" t="str">
        <f>IF(明細!AQ53="","",明細!AQ53)</f>
        <v/>
      </c>
      <c r="AR59" s="302" t="str">
        <f>IF(明細!AR53="","",明細!AR53)</f>
        <v/>
      </c>
      <c r="AU59" s="360"/>
      <c r="AV59" s="368"/>
      <c r="AW59" s="446" t="str">
        <f>IF(明細!AV53="","",明細!AV53)</f>
        <v/>
      </c>
      <c r="AX59" s="419" t="str">
        <f>IF(明細!AT53="","",明細!AT53)</f>
        <v/>
      </c>
      <c r="AY59" s="280" t="str">
        <f>IF($AX59="","",VLOOKUP($AX59,リスト!$CL:$CM,2,FALSE))</f>
        <v/>
      </c>
      <c r="AZ59" s="3"/>
      <c r="BA59" s="280" t="str">
        <f>IF(BB59="","",VLOOKUP(BB59,リスト!$K:$L,2,FALSE))</f>
        <v/>
      </c>
      <c r="BB59" s="3"/>
      <c r="BC59" s="3"/>
      <c r="BD59" s="87"/>
      <c r="BE59" s="280" t="str">
        <f>IF(BF59="","",VLOOKUP(BF59,リスト!$I:$J,2,FALSE))</f>
        <v/>
      </c>
      <c r="BF59" s="3"/>
      <c r="BG59" s="280" t="str">
        <f>IF(BH59="","",VLOOKUP(BH59,リスト!$M:$N,2,FALSE))</f>
        <v/>
      </c>
      <c r="BH59" s="282"/>
      <c r="BI59" s="280" t="str">
        <f>IF(BJ59="","",VLOOKUP(BJ59,リスト!$O:$P,2,FALSE))</f>
        <v/>
      </c>
      <c r="BJ59" s="24"/>
      <c r="BM59" s="451" t="str">
        <f>IF(明細!AV53="","",明細!AV53)</f>
        <v/>
      </c>
      <c r="BN59" s="453" t="str">
        <f>IF(明細!AT53="","",明細!AT53)</f>
        <v/>
      </c>
      <c r="BO59" s="280" t="str">
        <f>IF($BN59="","",VLOOKUP($BN59,リスト!$CL:$CM,2,FALSE))</f>
        <v/>
      </c>
      <c r="BP59" s="280" t="str">
        <f>IF(BQ59="","",VLOOKUP(BQ59,リスト!$K$5:$L$7,2,FALSE))</f>
        <v/>
      </c>
      <c r="BQ59" s="13"/>
      <c r="BR59" s="13"/>
      <c r="BS59" s="47"/>
      <c r="BT59" s="280" t="str">
        <f>IF(BU59="","",VLOOKUP(BU59,リスト!I50:J68,2,FALSE))</f>
        <v/>
      </c>
      <c r="BU59" s="13"/>
      <c r="BV59" s="13"/>
      <c r="BW59" s="282"/>
      <c r="BX59" s="282"/>
      <c r="BY59" s="280" t="str">
        <f>IF(BZ59="","",VLOOKUP(BZ59,リスト!$S$5:$T$6,2,FALSE))</f>
        <v/>
      </c>
      <c r="BZ59" s="3"/>
      <c r="CA59" s="3"/>
      <c r="CB59" s="81"/>
      <c r="CC59" s="280" t="str">
        <f t="shared" si="3"/>
        <v/>
      </c>
      <c r="CD59" s="83"/>
      <c r="CE59" s="83"/>
      <c r="CF59" s="83"/>
      <c r="CG59" s="83"/>
      <c r="CH59" s="282" t="str">
        <f t="shared" si="4"/>
        <v/>
      </c>
      <c r="CI59" s="83"/>
      <c r="CJ59" s="280" t="str">
        <f t="shared" si="5"/>
        <v/>
      </c>
      <c r="CK59" s="87"/>
      <c r="CL59" s="78"/>
      <c r="CM59" s="83"/>
      <c r="CN59" s="83"/>
      <c r="CO59" s="83"/>
      <c r="CP59" s="280" t="str">
        <f t="shared" si="10"/>
        <v/>
      </c>
      <c r="CQ59" s="81"/>
      <c r="CR59" s="280" t="str">
        <f t="shared" si="11"/>
        <v/>
      </c>
      <c r="CS59" s="3"/>
      <c r="CT59" s="3"/>
      <c r="CU59" s="280" t="str">
        <f>IF(CV59="","",VLOOKUP(CV59,リスト!$V$5:$W$6,2,FALSE))</f>
        <v/>
      </c>
      <c r="CV59" s="3"/>
      <c r="CW59" s="280" t="str">
        <f>IF(CX59="","",VLOOKUP(CX59,リスト!$X$5:$Y$6,2,FALSE))</f>
        <v/>
      </c>
      <c r="CX59" s="3"/>
      <c r="CY59" s="77"/>
      <c r="CZ59" s="77"/>
      <c r="DA59" s="75"/>
      <c r="DB59" s="75"/>
      <c r="DC59" s="75"/>
      <c r="DD59" s="75"/>
      <c r="DE59" s="280" t="str">
        <f>IF(DF59="","",VLOOKUP(DF59,リスト!$Z$5:$AA$10,2,FALSE))</f>
        <v/>
      </c>
      <c r="DF59" s="3"/>
      <c r="DG59" s="280" t="str">
        <f>IF(DH59="","",VLOOKUP(DH59,リスト!$AB$5:$AC$12,2,FALSE))</f>
        <v/>
      </c>
      <c r="DH59" s="63"/>
      <c r="DI59" s="280" t="str">
        <f>IF(DJ59="","",VLOOKUP(DJ59,リスト!$AD$5:$AE$7,2,FALSE))</f>
        <v/>
      </c>
      <c r="DJ59" s="3"/>
      <c r="DK59" s="280" t="str">
        <f>IF(DL59="","",VLOOKUP(DL59,リスト!$AF$5:$AG$10,2,FALSE))</f>
        <v/>
      </c>
      <c r="DL59" s="3"/>
      <c r="DM59" s="280" t="str">
        <f>IF(DN59="","",VLOOKUP(DN59,リスト!$AH$5:$AI$6,2,FALSE))</f>
        <v/>
      </c>
      <c r="DN59" s="3"/>
      <c r="DO59" s="280" t="str">
        <f>IF(DP59="","",VLOOKUP(DP59,リスト!$AJ$5:$AK$6,2,FALSE))</f>
        <v/>
      </c>
      <c r="DP59" s="3"/>
      <c r="DQ59" s="280" t="str">
        <f>IF(DR59="","",VLOOKUP(DR59,リスト!$AL$5:$AM$7,2,FALSE))</f>
        <v/>
      </c>
      <c r="DR59" s="3"/>
      <c r="DS59" s="13"/>
      <c r="DT59" s="85"/>
      <c r="DU59" s="85"/>
      <c r="DV59" s="281" t="str">
        <f>IF(DW59="","",VLOOKUP(DW59,リスト!$AN$5:$AO$6,2,FALSE))</f>
        <v/>
      </c>
      <c r="DW59" s="13"/>
      <c r="DX59" s="341"/>
      <c r="DY59" s="345"/>
      <c r="DZ59" s="341"/>
      <c r="EA59" s="345"/>
      <c r="EB59" s="280" t="str">
        <f>IF(EC59="","",VLOOKUP(EC59,リスト!$AW$5:$AX$8,2,FALSE))</f>
        <v/>
      </c>
      <c r="EC59" s="3"/>
      <c r="ED59" s="85"/>
      <c r="EE59" s="280" t="str">
        <f>IF(EF59="","",VLOOKUP(EF59,リスト!$AY$5:$AZ$10,2,FALSE))</f>
        <v/>
      </c>
      <c r="EF59" s="3"/>
      <c r="EG59" s="280" t="str">
        <f>IF(EH59="","",VLOOKUP(EH59,リスト!$BA$5:$BB$10,2,FALSE))</f>
        <v/>
      </c>
      <c r="EH59" s="3"/>
      <c r="EI59" s="280" t="str">
        <f>IF(EJ59="","",VLOOKUP(EJ59,リスト!$BC$5:$BD$10,2,FALSE))</f>
        <v/>
      </c>
      <c r="EJ59" s="3"/>
      <c r="EK59" s="280" t="str">
        <f>IF(EL59="","",VLOOKUP(EL59,リスト!$BE$5:$BF$10,2,FALSE))</f>
        <v/>
      </c>
      <c r="EL59" s="3"/>
      <c r="EM59" s="78"/>
      <c r="EN59" s="73"/>
      <c r="EO59" s="73"/>
      <c r="EP59" s="13"/>
      <c r="EQ59" s="13"/>
      <c r="ER59" s="280" t="str">
        <f>IF(ES59="","",VLOOKUP(ES59,リスト!$BG$5:$BH$10,2,FALSE))</f>
        <v/>
      </c>
      <c r="ES59" s="13"/>
      <c r="ET59" s="13"/>
      <c r="EU59" s="13"/>
      <c r="EV59" s="13"/>
      <c r="EW59" s="13"/>
      <c r="EX59" s="81"/>
      <c r="EY59" s="81"/>
      <c r="EZ59" s="26"/>
      <c r="FA59" s="281" t="str">
        <f>IF($EZ59="","",INDEX(リスト!$BI$5:$BJ$40,MATCH($EZ59,リスト!$BJ$5:$BJ$40,0),1))</f>
        <v/>
      </c>
      <c r="FB59" s="280" t="str">
        <f>IF(FC59="","",VLOOKUP(FC59,リスト!$BK:$BL,2,FALSE))</f>
        <v/>
      </c>
      <c r="FC59" s="13"/>
      <c r="FD59" s="331"/>
      <c r="FE59" s="3"/>
      <c r="FF59" s="280" t="str">
        <f>IF(FG59="","",VLOOKUP(FG59,リスト!$BO$5:$BP$6,2,FALSE))</f>
        <v/>
      </c>
      <c r="FG59" s="3"/>
      <c r="FH59" s="280" t="str">
        <f>IF(FI59="","",VLOOKUP(FI59,リスト!$BQ$5:$BR$8,2,FALSE))</f>
        <v/>
      </c>
      <c r="FI59" s="3"/>
      <c r="FJ59" s="282"/>
      <c r="FK59" s="280" t="str">
        <f>IF(FL59="","",VLOOKUP(FL59,リスト!$BS$5:$BT$6,2,FALSE))</f>
        <v/>
      </c>
      <c r="FL59" s="63"/>
      <c r="FM59" s="13"/>
      <c r="FN59" s="13"/>
      <c r="FO59" s="13"/>
      <c r="FP59" s="283" t="str">
        <f t="shared" si="6"/>
        <v/>
      </c>
      <c r="FQ59" s="283" t="str">
        <f t="shared" si="6"/>
        <v/>
      </c>
      <c r="FR59" s="13"/>
      <c r="FS59" s="85"/>
      <c r="FT59" s="85"/>
      <c r="FU59" s="281" t="str">
        <f t="shared" si="7"/>
        <v/>
      </c>
      <c r="FV59" s="280" t="str">
        <f>IF(FW59="","",VLOOKUP(FW59,リスト!$BV$5:$BW$10,2,FALSE))</f>
        <v/>
      </c>
      <c r="FW59" s="26"/>
      <c r="FX59" s="282" t="str">
        <f t="shared" si="8"/>
        <v/>
      </c>
      <c r="FY59" s="280" t="str">
        <f>IF(FZ59="","",VLOOKUP(FZ59,リスト!$BX$5:$BY$6,2,FALSE))</f>
        <v/>
      </c>
      <c r="FZ59" s="3"/>
      <c r="GA59" s="280" t="str">
        <f>IF(GB59="","",VLOOKUP(GB59,リスト!$BZ$5:$CA$6,2,FALSE))</f>
        <v/>
      </c>
      <c r="GB59" s="13"/>
      <c r="GC59" s="281" t="str">
        <f>IF(GD59="","",VLOOKUP(GD59,リスト!$CB$5:$CC$6,2,FALSE))</f>
        <v/>
      </c>
      <c r="GD59" s="13"/>
      <c r="GE59" s="13"/>
      <c r="GF59" s="13"/>
      <c r="GG59" s="75"/>
      <c r="GH59" s="281" t="str">
        <f t="shared" si="9"/>
        <v/>
      </c>
      <c r="GI59" s="128"/>
      <c r="GJ59" s="281" t="str">
        <f>IF(GK59="","",VLOOKUP(GK59,リスト!$CD$5:$CE$6,2,FALSE))</f>
        <v/>
      </c>
      <c r="GK59" s="13"/>
      <c r="GL59" s="281" t="str">
        <f>IF(GM59="","",VLOOKUP(GM59,リスト!$CF$5:$CG$5,2,FALSE))</f>
        <v/>
      </c>
      <c r="GM59" s="26"/>
      <c r="GN59" s="280" t="str">
        <f>IF(GO59="","",VLOOKUP(GO59,リスト!$CH$5:$CI$5,2,FALSE))</f>
        <v/>
      </c>
      <c r="GO59" s="284"/>
      <c r="GP59" s="284"/>
      <c r="GQ59" s="284"/>
      <c r="GR59" s="284"/>
      <c r="GS59" s="284"/>
      <c r="GT59" s="284"/>
      <c r="GU59" s="284"/>
      <c r="GV59" s="284"/>
      <c r="GW59" s="284"/>
      <c r="GX59" s="285"/>
    </row>
    <row r="60" spans="2:206" s="177" customFormat="1" ht="24.75" hidden="1" customHeight="1" outlineLevel="1">
      <c r="B60" s="286" t="str">
        <f>IF(明細!B54="","",明細!B54)</f>
        <v/>
      </c>
      <c r="C60" s="287" t="str">
        <f>IF(明細!C54="","",明細!C54)</f>
        <v/>
      </c>
      <c r="D60" s="265" t="str">
        <f>IF(明細!D54="","",明細!D54)</f>
        <v/>
      </c>
      <c r="E60" s="265" t="str">
        <f>IF(明細!E54="","",明細!E54)</f>
        <v/>
      </c>
      <c r="F60" s="265" t="str">
        <f>IF(明細!F54="","",明細!F54)</f>
        <v/>
      </c>
      <c r="G60" s="265" t="str">
        <f>IF(明細!G54="","",明細!G54)</f>
        <v/>
      </c>
      <c r="H60" s="265" t="str">
        <f>IF(明細!H54="","",明細!H54)</f>
        <v/>
      </c>
      <c r="I60" s="265" t="str">
        <f>IF(明細!I54="","",明細!I54)</f>
        <v/>
      </c>
      <c r="J60" s="265" t="str">
        <f>IF(明細!J54="","",明細!J54)</f>
        <v/>
      </c>
      <c r="K60" s="265" t="str">
        <f>IF(明細!K54="","",明細!K54)</f>
        <v/>
      </c>
      <c r="L60" s="265" t="str">
        <f>IF(明細!L54="","",明細!L54)</f>
        <v/>
      </c>
      <c r="M60" s="265" t="str">
        <f>IF(明細!M54="","",明細!M54)</f>
        <v/>
      </c>
      <c r="N60" s="265" t="str">
        <f>IF(明細!N54="","",明細!N54)</f>
        <v/>
      </c>
      <c r="O60" s="265" t="str">
        <f>IF(明細!O54="","",明細!O54)</f>
        <v/>
      </c>
      <c r="P60" s="265" t="str">
        <f>IF(明細!P54="","",明細!P54)</f>
        <v/>
      </c>
      <c r="Q60" s="265" t="str">
        <f>IF(明細!Q54="","",明細!Q54)</f>
        <v/>
      </c>
      <c r="R60" s="289" t="str">
        <f>IF(明細!R54="","",明細!R54)</f>
        <v/>
      </c>
      <c r="S60" s="291" t="str">
        <f>IF(明細!S54="","",明細!S54)</f>
        <v/>
      </c>
      <c r="T60" s="291" t="str">
        <f>IF(明細!T54="","",明細!T54)</f>
        <v/>
      </c>
      <c r="U60" s="291" t="str">
        <f>IF(明細!U54="","",明細!U54)</f>
        <v/>
      </c>
      <c r="V60" s="292" t="str">
        <f>IF(明細!V54="","",明細!V54)</f>
        <v>個</v>
      </c>
      <c r="W60" s="292" t="str">
        <f>IF(明細!W54="","",明細!W54)</f>
        <v/>
      </c>
      <c r="X60" s="293" t="str">
        <f>IF(明細!X54="","",明細!X54)</f>
        <v/>
      </c>
      <c r="Y60" s="134" t="str">
        <f>IF(明細!Y54="","",明細!Y54)</f>
        <v/>
      </c>
      <c r="Z60" s="135" t="str">
        <f>IF(明細!Z54="","",明細!Z54)</f>
        <v/>
      </c>
      <c r="AA60" s="134" t="str">
        <f>IF(明細!AA54="","",明細!AA54)</f>
        <v/>
      </c>
      <c r="AB60" s="303" t="str">
        <f>IF(明細!AB54="","",明細!AB54)</f>
        <v/>
      </c>
      <c r="AC60" s="134" t="str">
        <f>IF(明細!AC54="","",明細!AC54)</f>
        <v/>
      </c>
      <c r="AD60" s="183" t="str">
        <f>IF(明細!AD54="","",明細!AD54)</f>
        <v/>
      </c>
      <c r="AE60" s="184">
        <f>IF(明細!AE54="","",明細!AE54)</f>
        <v>0.1</v>
      </c>
      <c r="AF60" s="185" t="str">
        <f>IF(明細!AF54="","",明細!AF54)</f>
        <v/>
      </c>
      <c r="AG60" s="186" t="str">
        <f>IF(明細!AG54="","",明細!AG54)</f>
        <v/>
      </c>
      <c r="AH60" s="186" t="str">
        <f>IF(明細!AH54="","",明細!AH54)</f>
        <v/>
      </c>
      <c r="AI60" s="187" t="str">
        <f>IF(明細!AI54="","",明細!AI54)</f>
        <v/>
      </c>
      <c r="AJ60" s="296" t="str">
        <f>IF(明細!AJ54="","",明細!AJ54)</f>
        <v/>
      </c>
      <c r="AK60" s="297" t="str">
        <f>IF(明細!AK54="","",明細!AK54)</f>
        <v/>
      </c>
      <c r="AL60" s="298" t="str">
        <f>IF(明細!AL54="","",明細!AL54)</f>
        <v/>
      </c>
      <c r="AM60" s="299" t="str">
        <f>IF(明細!AM54="","",明細!AM54)</f>
        <v/>
      </c>
      <c r="AN60" s="300" t="str">
        <f>IF(明細!AN54="","",明細!AN54)</f>
        <v/>
      </c>
      <c r="AO60" s="300" t="str">
        <f>IF(明細!AO54="","",明細!AO54)</f>
        <v/>
      </c>
      <c r="AP60" s="300" t="str">
        <f>IF(明細!AP54="","",明細!AP54)</f>
        <v/>
      </c>
      <c r="AQ60" s="301" t="str">
        <f>IF(明細!AQ54="","",明細!AQ54)</f>
        <v/>
      </c>
      <c r="AR60" s="302" t="str">
        <f>IF(明細!AR54="","",明細!AR54)</f>
        <v/>
      </c>
      <c r="AU60" s="360"/>
      <c r="AV60" s="368"/>
      <c r="AW60" s="446" t="str">
        <f>IF(明細!AV54="","",明細!AV54)</f>
        <v/>
      </c>
      <c r="AX60" s="419" t="str">
        <f>IF(明細!AT54="","",明細!AT54)</f>
        <v/>
      </c>
      <c r="AY60" s="280" t="str">
        <f>IF($AX60="","",VLOOKUP($AX60,リスト!$CL:$CM,2,FALSE))</f>
        <v/>
      </c>
      <c r="AZ60" s="3"/>
      <c r="BA60" s="280" t="str">
        <f>IF(BB60="","",VLOOKUP(BB60,リスト!$K:$L,2,FALSE))</f>
        <v/>
      </c>
      <c r="BB60" s="3"/>
      <c r="BC60" s="3"/>
      <c r="BD60" s="87"/>
      <c r="BE60" s="280" t="str">
        <f>IF(BF60="","",VLOOKUP(BF60,リスト!$I:$J,2,FALSE))</f>
        <v/>
      </c>
      <c r="BF60" s="3"/>
      <c r="BG60" s="280" t="str">
        <f>IF(BH60="","",VLOOKUP(BH60,リスト!$M:$N,2,FALSE))</f>
        <v/>
      </c>
      <c r="BH60" s="282"/>
      <c r="BI60" s="280" t="str">
        <f>IF(BJ60="","",VLOOKUP(BJ60,リスト!$O:$P,2,FALSE))</f>
        <v/>
      </c>
      <c r="BJ60" s="24"/>
      <c r="BM60" s="451" t="str">
        <f>IF(明細!AV54="","",明細!AV54)</f>
        <v/>
      </c>
      <c r="BN60" s="453" t="str">
        <f>IF(明細!AT54="","",明細!AT54)</f>
        <v/>
      </c>
      <c r="BO60" s="280" t="str">
        <f>IF($BN60="","",VLOOKUP($BN60,リスト!$CL:$CM,2,FALSE))</f>
        <v/>
      </c>
      <c r="BP60" s="280" t="str">
        <f>IF(BQ60="","",VLOOKUP(BQ60,リスト!$K$5:$L$7,2,FALSE))</f>
        <v/>
      </c>
      <c r="BQ60" s="13"/>
      <c r="BR60" s="13"/>
      <c r="BS60" s="47"/>
      <c r="BT60" s="280" t="str">
        <f>IF(BU60="","",VLOOKUP(BU60,リスト!I51:J69,2,FALSE))</f>
        <v/>
      </c>
      <c r="BU60" s="13"/>
      <c r="BV60" s="13"/>
      <c r="BW60" s="282"/>
      <c r="BX60" s="282"/>
      <c r="BY60" s="280" t="str">
        <f>IF(BZ60="","",VLOOKUP(BZ60,リスト!$S$5:$T$6,2,FALSE))</f>
        <v/>
      </c>
      <c r="BZ60" s="3"/>
      <c r="CA60" s="3"/>
      <c r="CB60" s="81"/>
      <c r="CC60" s="280" t="str">
        <f t="shared" si="3"/>
        <v/>
      </c>
      <c r="CD60" s="83"/>
      <c r="CE60" s="83"/>
      <c r="CF60" s="83"/>
      <c r="CG60" s="83"/>
      <c r="CH60" s="282" t="str">
        <f t="shared" si="4"/>
        <v/>
      </c>
      <c r="CI60" s="83"/>
      <c r="CJ60" s="280" t="str">
        <f t="shared" si="5"/>
        <v/>
      </c>
      <c r="CK60" s="87"/>
      <c r="CL60" s="78"/>
      <c r="CM60" s="83"/>
      <c r="CN60" s="83"/>
      <c r="CO60" s="83"/>
      <c r="CP60" s="280" t="str">
        <f t="shared" si="10"/>
        <v/>
      </c>
      <c r="CQ60" s="81"/>
      <c r="CR60" s="280" t="str">
        <f t="shared" si="11"/>
        <v/>
      </c>
      <c r="CS60" s="3"/>
      <c r="CT60" s="3"/>
      <c r="CU60" s="280" t="str">
        <f>IF(CV60="","",VLOOKUP(CV60,リスト!$V$5:$W$6,2,FALSE))</f>
        <v/>
      </c>
      <c r="CV60" s="3"/>
      <c r="CW60" s="280" t="str">
        <f>IF(CX60="","",VLOOKUP(CX60,リスト!$X$5:$Y$6,2,FALSE))</f>
        <v/>
      </c>
      <c r="CX60" s="3"/>
      <c r="CY60" s="77"/>
      <c r="CZ60" s="77"/>
      <c r="DA60" s="75"/>
      <c r="DB60" s="75"/>
      <c r="DC60" s="75"/>
      <c r="DD60" s="75"/>
      <c r="DE60" s="280" t="str">
        <f>IF(DF60="","",VLOOKUP(DF60,リスト!$Z$5:$AA$10,2,FALSE))</f>
        <v/>
      </c>
      <c r="DF60" s="3"/>
      <c r="DG60" s="280" t="str">
        <f>IF(DH60="","",VLOOKUP(DH60,リスト!$AB$5:$AC$12,2,FALSE))</f>
        <v/>
      </c>
      <c r="DH60" s="63"/>
      <c r="DI60" s="280" t="str">
        <f>IF(DJ60="","",VLOOKUP(DJ60,リスト!$AD$5:$AE$7,2,FALSE))</f>
        <v/>
      </c>
      <c r="DJ60" s="3"/>
      <c r="DK60" s="280" t="str">
        <f>IF(DL60="","",VLOOKUP(DL60,リスト!$AF$5:$AG$10,2,FALSE))</f>
        <v/>
      </c>
      <c r="DL60" s="3"/>
      <c r="DM60" s="280" t="str">
        <f>IF(DN60="","",VLOOKUP(DN60,リスト!$AH$5:$AI$6,2,FALSE))</f>
        <v/>
      </c>
      <c r="DN60" s="3"/>
      <c r="DO60" s="280" t="str">
        <f>IF(DP60="","",VLOOKUP(DP60,リスト!$AJ$5:$AK$6,2,FALSE))</f>
        <v/>
      </c>
      <c r="DP60" s="3"/>
      <c r="DQ60" s="280" t="str">
        <f>IF(DR60="","",VLOOKUP(DR60,リスト!$AL$5:$AM$7,2,FALSE))</f>
        <v/>
      </c>
      <c r="DR60" s="3"/>
      <c r="DS60" s="13"/>
      <c r="DT60" s="85"/>
      <c r="DU60" s="85"/>
      <c r="DV60" s="281" t="str">
        <f>IF(DW60="","",VLOOKUP(DW60,リスト!$AN$5:$AO$6,2,FALSE))</f>
        <v/>
      </c>
      <c r="DW60" s="13"/>
      <c r="DX60" s="341"/>
      <c r="DY60" s="345"/>
      <c r="DZ60" s="341"/>
      <c r="EA60" s="345"/>
      <c r="EB60" s="280" t="str">
        <f>IF(EC60="","",VLOOKUP(EC60,リスト!$AW$5:$AX$8,2,FALSE))</f>
        <v/>
      </c>
      <c r="EC60" s="3"/>
      <c r="ED60" s="85"/>
      <c r="EE60" s="280" t="str">
        <f>IF(EF60="","",VLOOKUP(EF60,リスト!$AY$5:$AZ$10,2,FALSE))</f>
        <v/>
      </c>
      <c r="EF60" s="3"/>
      <c r="EG60" s="280" t="str">
        <f>IF(EH60="","",VLOOKUP(EH60,リスト!$BA$5:$BB$10,2,FALSE))</f>
        <v/>
      </c>
      <c r="EH60" s="3"/>
      <c r="EI60" s="280" t="str">
        <f>IF(EJ60="","",VLOOKUP(EJ60,リスト!$BC$5:$BD$10,2,FALSE))</f>
        <v/>
      </c>
      <c r="EJ60" s="3"/>
      <c r="EK60" s="280" t="str">
        <f>IF(EL60="","",VLOOKUP(EL60,リスト!$BE$5:$BF$10,2,FALSE))</f>
        <v/>
      </c>
      <c r="EL60" s="3"/>
      <c r="EM60" s="78"/>
      <c r="EN60" s="73"/>
      <c r="EO60" s="73"/>
      <c r="EP60" s="13"/>
      <c r="EQ60" s="13"/>
      <c r="ER60" s="280" t="str">
        <f>IF(ES60="","",VLOOKUP(ES60,リスト!$BG$5:$BH$10,2,FALSE))</f>
        <v/>
      </c>
      <c r="ES60" s="13"/>
      <c r="ET60" s="13"/>
      <c r="EU60" s="13"/>
      <c r="EV60" s="13"/>
      <c r="EW60" s="13"/>
      <c r="EX60" s="81"/>
      <c r="EY60" s="81"/>
      <c r="EZ60" s="26"/>
      <c r="FA60" s="281" t="str">
        <f>IF($EZ60="","",INDEX(リスト!$BI$5:$BJ$40,MATCH($EZ60,リスト!$BJ$5:$BJ$40,0),1))</f>
        <v/>
      </c>
      <c r="FB60" s="280" t="str">
        <f>IF(FC60="","",VLOOKUP(FC60,リスト!$BK:$BL,2,FALSE))</f>
        <v/>
      </c>
      <c r="FC60" s="13"/>
      <c r="FD60" s="331"/>
      <c r="FE60" s="3"/>
      <c r="FF60" s="280" t="str">
        <f>IF(FG60="","",VLOOKUP(FG60,リスト!$BO$5:$BP$6,2,FALSE))</f>
        <v/>
      </c>
      <c r="FG60" s="3"/>
      <c r="FH60" s="280" t="str">
        <f>IF(FI60="","",VLOOKUP(FI60,リスト!$BQ$5:$BR$8,2,FALSE))</f>
        <v/>
      </c>
      <c r="FI60" s="3"/>
      <c r="FJ60" s="282"/>
      <c r="FK60" s="280" t="str">
        <f>IF(FL60="","",VLOOKUP(FL60,リスト!$BS$5:$BT$6,2,FALSE))</f>
        <v/>
      </c>
      <c r="FL60" s="63"/>
      <c r="FM60" s="13"/>
      <c r="FN60" s="13"/>
      <c r="FO60" s="13"/>
      <c r="FP60" s="283" t="str">
        <f t="shared" si="6"/>
        <v/>
      </c>
      <c r="FQ60" s="283" t="str">
        <f t="shared" si="6"/>
        <v/>
      </c>
      <c r="FR60" s="13"/>
      <c r="FS60" s="85"/>
      <c r="FT60" s="85"/>
      <c r="FU60" s="281" t="str">
        <f t="shared" si="7"/>
        <v/>
      </c>
      <c r="FV60" s="280" t="str">
        <f>IF(FW60="","",VLOOKUP(FW60,リスト!$BV$5:$BW$10,2,FALSE))</f>
        <v/>
      </c>
      <c r="FW60" s="26"/>
      <c r="FX60" s="282" t="str">
        <f t="shared" si="8"/>
        <v/>
      </c>
      <c r="FY60" s="280" t="str">
        <f>IF(FZ60="","",VLOOKUP(FZ60,リスト!$BX$5:$BY$6,2,FALSE))</f>
        <v/>
      </c>
      <c r="FZ60" s="3"/>
      <c r="GA60" s="280" t="str">
        <f>IF(GB60="","",VLOOKUP(GB60,リスト!$BZ$5:$CA$6,2,FALSE))</f>
        <v/>
      </c>
      <c r="GB60" s="13"/>
      <c r="GC60" s="281" t="str">
        <f>IF(GD60="","",VLOOKUP(GD60,リスト!$CB$5:$CC$6,2,FALSE))</f>
        <v/>
      </c>
      <c r="GD60" s="13"/>
      <c r="GE60" s="13"/>
      <c r="GF60" s="13"/>
      <c r="GG60" s="75"/>
      <c r="GH60" s="281" t="str">
        <f t="shared" si="9"/>
        <v/>
      </c>
      <c r="GI60" s="128"/>
      <c r="GJ60" s="281" t="str">
        <f>IF(GK60="","",VLOOKUP(GK60,リスト!$CD$5:$CE$6,2,FALSE))</f>
        <v/>
      </c>
      <c r="GK60" s="13"/>
      <c r="GL60" s="281" t="str">
        <f>IF(GM60="","",VLOOKUP(GM60,リスト!$CF$5:$CG$5,2,FALSE))</f>
        <v/>
      </c>
      <c r="GM60" s="26"/>
      <c r="GN60" s="280" t="str">
        <f>IF(GO60="","",VLOOKUP(GO60,リスト!$CH$5:$CI$5,2,FALSE))</f>
        <v/>
      </c>
      <c r="GO60" s="284"/>
      <c r="GP60" s="284"/>
      <c r="GQ60" s="284"/>
      <c r="GR60" s="284"/>
      <c r="GS60" s="284"/>
      <c r="GT60" s="284"/>
      <c r="GU60" s="284"/>
      <c r="GV60" s="284"/>
      <c r="GW60" s="284"/>
      <c r="GX60" s="285"/>
    </row>
    <row r="61" spans="2:206" s="177" customFormat="1" ht="24.75" hidden="1" customHeight="1" outlineLevel="1">
      <c r="B61" s="286" t="str">
        <f>IF(明細!B55="","",明細!B55)</f>
        <v/>
      </c>
      <c r="C61" s="287" t="str">
        <f>IF(明細!C55="","",明細!C55)</f>
        <v/>
      </c>
      <c r="D61" s="265" t="str">
        <f>IF(明細!D55="","",明細!D55)</f>
        <v/>
      </c>
      <c r="E61" s="265" t="str">
        <f>IF(明細!E55="","",明細!E55)</f>
        <v/>
      </c>
      <c r="F61" s="265" t="str">
        <f>IF(明細!F55="","",明細!F55)</f>
        <v/>
      </c>
      <c r="G61" s="265" t="str">
        <f>IF(明細!G55="","",明細!G55)</f>
        <v/>
      </c>
      <c r="H61" s="265" t="str">
        <f>IF(明細!H55="","",明細!H55)</f>
        <v/>
      </c>
      <c r="I61" s="265" t="str">
        <f>IF(明細!I55="","",明細!I55)</f>
        <v/>
      </c>
      <c r="J61" s="265" t="str">
        <f>IF(明細!J55="","",明細!J55)</f>
        <v/>
      </c>
      <c r="K61" s="265" t="str">
        <f>IF(明細!K55="","",明細!K55)</f>
        <v/>
      </c>
      <c r="L61" s="265" t="str">
        <f>IF(明細!L55="","",明細!L55)</f>
        <v/>
      </c>
      <c r="M61" s="265" t="str">
        <f>IF(明細!M55="","",明細!M55)</f>
        <v/>
      </c>
      <c r="N61" s="265" t="str">
        <f>IF(明細!N55="","",明細!N55)</f>
        <v/>
      </c>
      <c r="O61" s="265" t="str">
        <f>IF(明細!O55="","",明細!O55)</f>
        <v/>
      </c>
      <c r="P61" s="265" t="str">
        <f>IF(明細!P55="","",明細!P55)</f>
        <v/>
      </c>
      <c r="Q61" s="265" t="str">
        <f>IF(明細!Q55="","",明細!Q55)</f>
        <v/>
      </c>
      <c r="R61" s="289" t="str">
        <f>IF(明細!R55="","",明細!R55)</f>
        <v/>
      </c>
      <c r="S61" s="291" t="str">
        <f>IF(明細!S55="","",明細!S55)</f>
        <v/>
      </c>
      <c r="T61" s="291" t="str">
        <f>IF(明細!T55="","",明細!T55)</f>
        <v/>
      </c>
      <c r="U61" s="291" t="str">
        <f>IF(明細!U55="","",明細!U55)</f>
        <v/>
      </c>
      <c r="V61" s="292" t="str">
        <f>IF(明細!V55="","",明細!V55)</f>
        <v>個</v>
      </c>
      <c r="W61" s="292" t="str">
        <f>IF(明細!W55="","",明細!W55)</f>
        <v/>
      </c>
      <c r="X61" s="293" t="str">
        <f>IF(明細!X55="","",明細!X55)</f>
        <v/>
      </c>
      <c r="Y61" s="134" t="str">
        <f>IF(明細!Y55="","",明細!Y55)</f>
        <v/>
      </c>
      <c r="Z61" s="135" t="str">
        <f>IF(明細!Z55="","",明細!Z55)</f>
        <v/>
      </c>
      <c r="AA61" s="134" t="str">
        <f>IF(明細!AA55="","",明細!AA55)</f>
        <v/>
      </c>
      <c r="AB61" s="303" t="str">
        <f>IF(明細!AB55="","",明細!AB55)</f>
        <v/>
      </c>
      <c r="AC61" s="134" t="str">
        <f>IF(明細!AC55="","",明細!AC55)</f>
        <v/>
      </c>
      <c r="AD61" s="183" t="str">
        <f>IF(明細!AD55="","",明細!AD55)</f>
        <v/>
      </c>
      <c r="AE61" s="184">
        <f>IF(明細!AE55="","",明細!AE55)</f>
        <v>0.1</v>
      </c>
      <c r="AF61" s="185" t="str">
        <f>IF(明細!AF55="","",明細!AF55)</f>
        <v/>
      </c>
      <c r="AG61" s="186" t="str">
        <f>IF(明細!AG55="","",明細!AG55)</f>
        <v/>
      </c>
      <c r="AH61" s="186" t="str">
        <f>IF(明細!AH55="","",明細!AH55)</f>
        <v/>
      </c>
      <c r="AI61" s="187" t="str">
        <f>IF(明細!AI55="","",明細!AI55)</f>
        <v/>
      </c>
      <c r="AJ61" s="296" t="str">
        <f>IF(明細!AJ55="","",明細!AJ55)</f>
        <v/>
      </c>
      <c r="AK61" s="297" t="str">
        <f>IF(明細!AK55="","",明細!AK55)</f>
        <v/>
      </c>
      <c r="AL61" s="298" t="str">
        <f>IF(明細!AL55="","",明細!AL55)</f>
        <v/>
      </c>
      <c r="AM61" s="299" t="str">
        <f>IF(明細!AM55="","",明細!AM55)</f>
        <v/>
      </c>
      <c r="AN61" s="300" t="str">
        <f>IF(明細!AN55="","",明細!AN55)</f>
        <v/>
      </c>
      <c r="AO61" s="300" t="str">
        <f>IF(明細!AO55="","",明細!AO55)</f>
        <v/>
      </c>
      <c r="AP61" s="300" t="str">
        <f>IF(明細!AP55="","",明細!AP55)</f>
        <v/>
      </c>
      <c r="AQ61" s="301" t="str">
        <f>IF(明細!AQ55="","",明細!AQ55)</f>
        <v/>
      </c>
      <c r="AR61" s="302" t="str">
        <f>IF(明細!AR55="","",明細!AR55)</f>
        <v/>
      </c>
      <c r="AU61" s="360"/>
      <c r="AV61" s="368"/>
      <c r="AW61" s="446" t="str">
        <f>IF(明細!AV55="","",明細!AV55)</f>
        <v/>
      </c>
      <c r="AX61" s="419" t="str">
        <f>IF(明細!AT55="","",明細!AT55)</f>
        <v/>
      </c>
      <c r="AY61" s="280" t="str">
        <f>IF($AX61="","",VLOOKUP($AX61,リスト!$CL:$CM,2,FALSE))</f>
        <v/>
      </c>
      <c r="AZ61" s="3"/>
      <c r="BA61" s="280" t="str">
        <f>IF(BB61="","",VLOOKUP(BB61,リスト!$K:$L,2,FALSE))</f>
        <v/>
      </c>
      <c r="BB61" s="3"/>
      <c r="BC61" s="3"/>
      <c r="BD61" s="87"/>
      <c r="BE61" s="280" t="str">
        <f>IF(BF61="","",VLOOKUP(BF61,リスト!$I:$J,2,FALSE))</f>
        <v/>
      </c>
      <c r="BF61" s="3"/>
      <c r="BG61" s="280" t="str">
        <f>IF(BH61="","",VLOOKUP(BH61,リスト!$M:$N,2,FALSE))</f>
        <v/>
      </c>
      <c r="BH61" s="282"/>
      <c r="BI61" s="280" t="str">
        <f>IF(BJ61="","",VLOOKUP(BJ61,リスト!$O:$P,2,FALSE))</f>
        <v/>
      </c>
      <c r="BJ61" s="24"/>
      <c r="BM61" s="451" t="str">
        <f>IF(明細!AV55="","",明細!AV55)</f>
        <v/>
      </c>
      <c r="BN61" s="453" t="str">
        <f>IF(明細!AT55="","",明細!AT55)</f>
        <v/>
      </c>
      <c r="BO61" s="280" t="str">
        <f>IF($BN61="","",VLOOKUP($BN61,リスト!$CL:$CM,2,FALSE))</f>
        <v/>
      </c>
      <c r="BP61" s="280" t="str">
        <f>IF(BQ61="","",VLOOKUP(BQ61,リスト!$K$5:$L$7,2,FALSE))</f>
        <v/>
      </c>
      <c r="BQ61" s="13"/>
      <c r="BR61" s="13"/>
      <c r="BS61" s="47"/>
      <c r="BT61" s="280" t="str">
        <f>IF(BU61="","",VLOOKUP(BU61,リスト!I52:J70,2,FALSE))</f>
        <v/>
      </c>
      <c r="BU61" s="13"/>
      <c r="BV61" s="13"/>
      <c r="BW61" s="282"/>
      <c r="BX61" s="282"/>
      <c r="BY61" s="280" t="str">
        <f>IF(BZ61="","",VLOOKUP(BZ61,リスト!$S$5:$T$6,2,FALSE))</f>
        <v/>
      </c>
      <c r="BZ61" s="3"/>
      <c r="CA61" s="3"/>
      <c r="CB61" s="81"/>
      <c r="CC61" s="280" t="str">
        <f t="shared" si="3"/>
        <v/>
      </c>
      <c r="CD61" s="83"/>
      <c r="CE61" s="83"/>
      <c r="CF61" s="83"/>
      <c r="CG61" s="83"/>
      <c r="CH61" s="282" t="str">
        <f t="shared" si="4"/>
        <v/>
      </c>
      <c r="CI61" s="83"/>
      <c r="CJ61" s="280" t="str">
        <f t="shared" si="5"/>
        <v/>
      </c>
      <c r="CK61" s="87"/>
      <c r="CL61" s="78"/>
      <c r="CM61" s="83"/>
      <c r="CN61" s="83"/>
      <c r="CO61" s="83"/>
      <c r="CP61" s="280" t="str">
        <f t="shared" si="10"/>
        <v/>
      </c>
      <c r="CQ61" s="81"/>
      <c r="CR61" s="280" t="str">
        <f t="shared" si="11"/>
        <v/>
      </c>
      <c r="CS61" s="3"/>
      <c r="CT61" s="3"/>
      <c r="CU61" s="280" t="str">
        <f>IF(CV61="","",VLOOKUP(CV61,リスト!$V$5:$W$6,2,FALSE))</f>
        <v/>
      </c>
      <c r="CV61" s="3"/>
      <c r="CW61" s="280" t="str">
        <f>IF(CX61="","",VLOOKUP(CX61,リスト!$X$5:$Y$6,2,FALSE))</f>
        <v/>
      </c>
      <c r="CX61" s="3"/>
      <c r="CY61" s="77"/>
      <c r="CZ61" s="77"/>
      <c r="DA61" s="75"/>
      <c r="DB61" s="75"/>
      <c r="DC61" s="75"/>
      <c r="DD61" s="75"/>
      <c r="DE61" s="280" t="str">
        <f>IF(DF61="","",VLOOKUP(DF61,リスト!$Z$5:$AA$10,2,FALSE))</f>
        <v/>
      </c>
      <c r="DF61" s="3"/>
      <c r="DG61" s="280" t="str">
        <f>IF(DH61="","",VLOOKUP(DH61,リスト!$AB$5:$AC$12,2,FALSE))</f>
        <v/>
      </c>
      <c r="DH61" s="63"/>
      <c r="DI61" s="280" t="str">
        <f>IF(DJ61="","",VLOOKUP(DJ61,リスト!$AD$5:$AE$7,2,FALSE))</f>
        <v/>
      </c>
      <c r="DJ61" s="3"/>
      <c r="DK61" s="280" t="str">
        <f>IF(DL61="","",VLOOKUP(DL61,リスト!$AF$5:$AG$10,2,FALSE))</f>
        <v/>
      </c>
      <c r="DL61" s="3"/>
      <c r="DM61" s="280" t="str">
        <f>IF(DN61="","",VLOOKUP(DN61,リスト!$AH$5:$AI$6,2,FALSE))</f>
        <v/>
      </c>
      <c r="DN61" s="3"/>
      <c r="DO61" s="280" t="str">
        <f>IF(DP61="","",VLOOKUP(DP61,リスト!$AJ$5:$AK$6,2,FALSE))</f>
        <v/>
      </c>
      <c r="DP61" s="3"/>
      <c r="DQ61" s="280" t="str">
        <f>IF(DR61="","",VLOOKUP(DR61,リスト!$AL$5:$AM$7,2,FALSE))</f>
        <v/>
      </c>
      <c r="DR61" s="3"/>
      <c r="DS61" s="13"/>
      <c r="DT61" s="85"/>
      <c r="DU61" s="85"/>
      <c r="DV61" s="281" t="str">
        <f>IF(DW61="","",VLOOKUP(DW61,リスト!$AN$5:$AO$6,2,FALSE))</f>
        <v/>
      </c>
      <c r="DW61" s="13"/>
      <c r="DX61" s="341"/>
      <c r="DY61" s="345"/>
      <c r="DZ61" s="341"/>
      <c r="EA61" s="345"/>
      <c r="EB61" s="280" t="str">
        <f>IF(EC61="","",VLOOKUP(EC61,リスト!$AW$5:$AX$8,2,FALSE))</f>
        <v/>
      </c>
      <c r="EC61" s="3"/>
      <c r="ED61" s="85"/>
      <c r="EE61" s="280" t="str">
        <f>IF(EF61="","",VLOOKUP(EF61,リスト!$AY$5:$AZ$10,2,FALSE))</f>
        <v/>
      </c>
      <c r="EF61" s="3"/>
      <c r="EG61" s="280" t="str">
        <f>IF(EH61="","",VLOOKUP(EH61,リスト!$BA$5:$BB$10,2,FALSE))</f>
        <v/>
      </c>
      <c r="EH61" s="3"/>
      <c r="EI61" s="280" t="str">
        <f>IF(EJ61="","",VLOOKUP(EJ61,リスト!$BC$5:$BD$10,2,FALSE))</f>
        <v/>
      </c>
      <c r="EJ61" s="3"/>
      <c r="EK61" s="280" t="str">
        <f>IF(EL61="","",VLOOKUP(EL61,リスト!$BE$5:$BF$10,2,FALSE))</f>
        <v/>
      </c>
      <c r="EL61" s="3"/>
      <c r="EM61" s="78"/>
      <c r="EN61" s="73"/>
      <c r="EO61" s="73"/>
      <c r="EP61" s="13"/>
      <c r="EQ61" s="13"/>
      <c r="ER61" s="280" t="str">
        <f>IF(ES61="","",VLOOKUP(ES61,リスト!$BG$5:$BH$10,2,FALSE))</f>
        <v/>
      </c>
      <c r="ES61" s="13"/>
      <c r="ET61" s="13"/>
      <c r="EU61" s="13"/>
      <c r="EV61" s="13"/>
      <c r="EW61" s="13"/>
      <c r="EX61" s="81"/>
      <c r="EY61" s="81"/>
      <c r="EZ61" s="26"/>
      <c r="FA61" s="281" t="str">
        <f>IF($EZ61="","",INDEX(リスト!$BI$5:$BJ$40,MATCH($EZ61,リスト!$BJ$5:$BJ$40,0),1))</f>
        <v/>
      </c>
      <c r="FB61" s="280" t="str">
        <f>IF(FC61="","",VLOOKUP(FC61,リスト!$BK:$BL,2,FALSE))</f>
        <v/>
      </c>
      <c r="FC61" s="13"/>
      <c r="FD61" s="331"/>
      <c r="FE61" s="3"/>
      <c r="FF61" s="280" t="str">
        <f>IF(FG61="","",VLOOKUP(FG61,リスト!$BO$5:$BP$6,2,FALSE))</f>
        <v/>
      </c>
      <c r="FG61" s="3"/>
      <c r="FH61" s="280" t="str">
        <f>IF(FI61="","",VLOOKUP(FI61,リスト!$BQ$5:$BR$8,2,FALSE))</f>
        <v/>
      </c>
      <c r="FI61" s="3"/>
      <c r="FJ61" s="282"/>
      <c r="FK61" s="280" t="str">
        <f>IF(FL61="","",VLOOKUP(FL61,リスト!$BS$5:$BT$6,2,FALSE))</f>
        <v/>
      </c>
      <c r="FL61" s="63"/>
      <c r="FM61" s="13"/>
      <c r="FN61" s="13"/>
      <c r="FO61" s="13"/>
      <c r="FP61" s="283" t="str">
        <f t="shared" si="6"/>
        <v/>
      </c>
      <c r="FQ61" s="283" t="str">
        <f t="shared" si="6"/>
        <v/>
      </c>
      <c r="FR61" s="13"/>
      <c r="FS61" s="85"/>
      <c r="FT61" s="85"/>
      <c r="FU61" s="281" t="str">
        <f t="shared" si="7"/>
        <v/>
      </c>
      <c r="FV61" s="280" t="str">
        <f>IF(FW61="","",VLOOKUP(FW61,リスト!$BV$5:$BW$10,2,FALSE))</f>
        <v/>
      </c>
      <c r="FW61" s="26"/>
      <c r="FX61" s="282" t="str">
        <f t="shared" si="8"/>
        <v/>
      </c>
      <c r="FY61" s="280" t="str">
        <f>IF(FZ61="","",VLOOKUP(FZ61,リスト!$BX$5:$BY$6,2,FALSE))</f>
        <v/>
      </c>
      <c r="FZ61" s="3"/>
      <c r="GA61" s="280" t="str">
        <f>IF(GB61="","",VLOOKUP(GB61,リスト!$BZ$5:$CA$6,2,FALSE))</f>
        <v/>
      </c>
      <c r="GB61" s="13"/>
      <c r="GC61" s="281" t="str">
        <f>IF(GD61="","",VLOOKUP(GD61,リスト!$CB$5:$CC$6,2,FALSE))</f>
        <v/>
      </c>
      <c r="GD61" s="13"/>
      <c r="GE61" s="13"/>
      <c r="GF61" s="13"/>
      <c r="GG61" s="75"/>
      <c r="GH61" s="281" t="str">
        <f t="shared" si="9"/>
        <v/>
      </c>
      <c r="GI61" s="128"/>
      <c r="GJ61" s="281" t="str">
        <f>IF(GK61="","",VLOOKUP(GK61,リスト!$CD$5:$CE$6,2,FALSE))</f>
        <v/>
      </c>
      <c r="GK61" s="13"/>
      <c r="GL61" s="281" t="str">
        <f>IF(GM61="","",VLOOKUP(GM61,リスト!$CF$5:$CG$5,2,FALSE))</f>
        <v/>
      </c>
      <c r="GM61" s="26"/>
      <c r="GN61" s="280" t="str">
        <f>IF(GO61="","",VLOOKUP(GO61,リスト!$CH$5:$CI$5,2,FALSE))</f>
        <v/>
      </c>
      <c r="GO61" s="284"/>
      <c r="GP61" s="284"/>
      <c r="GQ61" s="284"/>
      <c r="GR61" s="284"/>
      <c r="GS61" s="284"/>
      <c r="GT61" s="284"/>
      <c r="GU61" s="284"/>
      <c r="GV61" s="284"/>
      <c r="GW61" s="284"/>
      <c r="GX61" s="285"/>
    </row>
    <row r="62" spans="2:206" s="177" customFormat="1" ht="24.75" hidden="1" customHeight="1" outlineLevel="1">
      <c r="B62" s="286" t="str">
        <f>IF(明細!B56="","",明細!B56)</f>
        <v/>
      </c>
      <c r="C62" s="287" t="str">
        <f>IF(明細!C56="","",明細!C56)</f>
        <v/>
      </c>
      <c r="D62" s="265" t="str">
        <f>IF(明細!D56="","",明細!D56)</f>
        <v/>
      </c>
      <c r="E62" s="265" t="str">
        <f>IF(明細!E56="","",明細!E56)</f>
        <v/>
      </c>
      <c r="F62" s="265" t="str">
        <f>IF(明細!F56="","",明細!F56)</f>
        <v/>
      </c>
      <c r="G62" s="265" t="str">
        <f>IF(明細!G56="","",明細!G56)</f>
        <v/>
      </c>
      <c r="H62" s="265" t="str">
        <f>IF(明細!H56="","",明細!H56)</f>
        <v/>
      </c>
      <c r="I62" s="265" t="str">
        <f>IF(明細!I56="","",明細!I56)</f>
        <v/>
      </c>
      <c r="J62" s="265" t="str">
        <f>IF(明細!J56="","",明細!J56)</f>
        <v/>
      </c>
      <c r="K62" s="265" t="str">
        <f>IF(明細!K56="","",明細!K56)</f>
        <v/>
      </c>
      <c r="L62" s="265" t="str">
        <f>IF(明細!L56="","",明細!L56)</f>
        <v/>
      </c>
      <c r="M62" s="265" t="str">
        <f>IF(明細!M56="","",明細!M56)</f>
        <v/>
      </c>
      <c r="N62" s="265" t="str">
        <f>IF(明細!N56="","",明細!N56)</f>
        <v/>
      </c>
      <c r="O62" s="265" t="str">
        <f>IF(明細!O56="","",明細!O56)</f>
        <v/>
      </c>
      <c r="P62" s="265" t="str">
        <f>IF(明細!P56="","",明細!P56)</f>
        <v/>
      </c>
      <c r="Q62" s="265" t="str">
        <f>IF(明細!Q56="","",明細!Q56)</f>
        <v/>
      </c>
      <c r="R62" s="289" t="str">
        <f>IF(明細!R56="","",明細!R56)</f>
        <v/>
      </c>
      <c r="S62" s="291" t="str">
        <f>IF(明細!S56="","",明細!S56)</f>
        <v/>
      </c>
      <c r="T62" s="291" t="str">
        <f>IF(明細!T56="","",明細!T56)</f>
        <v/>
      </c>
      <c r="U62" s="291" t="str">
        <f>IF(明細!U56="","",明細!U56)</f>
        <v/>
      </c>
      <c r="V62" s="292" t="str">
        <f>IF(明細!V56="","",明細!V56)</f>
        <v>個</v>
      </c>
      <c r="W62" s="292" t="str">
        <f>IF(明細!W56="","",明細!W56)</f>
        <v/>
      </c>
      <c r="X62" s="293" t="str">
        <f>IF(明細!X56="","",明細!X56)</f>
        <v/>
      </c>
      <c r="Y62" s="134" t="str">
        <f>IF(明細!Y56="","",明細!Y56)</f>
        <v/>
      </c>
      <c r="Z62" s="135" t="str">
        <f>IF(明細!Z56="","",明細!Z56)</f>
        <v/>
      </c>
      <c r="AA62" s="134" t="str">
        <f>IF(明細!AA56="","",明細!AA56)</f>
        <v/>
      </c>
      <c r="AB62" s="303" t="str">
        <f>IF(明細!AB56="","",明細!AB56)</f>
        <v/>
      </c>
      <c r="AC62" s="134" t="str">
        <f>IF(明細!AC56="","",明細!AC56)</f>
        <v/>
      </c>
      <c r="AD62" s="183" t="str">
        <f>IF(明細!AD56="","",明細!AD56)</f>
        <v/>
      </c>
      <c r="AE62" s="184">
        <f>IF(明細!AE56="","",明細!AE56)</f>
        <v>0.1</v>
      </c>
      <c r="AF62" s="185" t="str">
        <f>IF(明細!AF56="","",明細!AF56)</f>
        <v/>
      </c>
      <c r="AG62" s="186" t="str">
        <f>IF(明細!AG56="","",明細!AG56)</f>
        <v/>
      </c>
      <c r="AH62" s="186" t="str">
        <f>IF(明細!AH56="","",明細!AH56)</f>
        <v/>
      </c>
      <c r="AI62" s="187" t="str">
        <f>IF(明細!AI56="","",明細!AI56)</f>
        <v/>
      </c>
      <c r="AJ62" s="296" t="str">
        <f>IF(明細!AJ56="","",明細!AJ56)</f>
        <v/>
      </c>
      <c r="AK62" s="297" t="str">
        <f>IF(明細!AK56="","",明細!AK56)</f>
        <v/>
      </c>
      <c r="AL62" s="298" t="str">
        <f>IF(明細!AL56="","",明細!AL56)</f>
        <v/>
      </c>
      <c r="AM62" s="299" t="str">
        <f>IF(明細!AM56="","",明細!AM56)</f>
        <v/>
      </c>
      <c r="AN62" s="300" t="str">
        <f>IF(明細!AN56="","",明細!AN56)</f>
        <v/>
      </c>
      <c r="AO62" s="300" t="str">
        <f>IF(明細!AO56="","",明細!AO56)</f>
        <v/>
      </c>
      <c r="AP62" s="300" t="str">
        <f>IF(明細!AP56="","",明細!AP56)</f>
        <v/>
      </c>
      <c r="AQ62" s="301" t="str">
        <f>IF(明細!AQ56="","",明細!AQ56)</f>
        <v/>
      </c>
      <c r="AR62" s="302" t="str">
        <f>IF(明細!AR56="","",明細!AR56)</f>
        <v/>
      </c>
      <c r="AU62" s="360"/>
      <c r="AV62" s="368"/>
      <c r="AW62" s="446" t="str">
        <f>IF(明細!AV56="","",明細!AV56)</f>
        <v/>
      </c>
      <c r="AX62" s="419" t="str">
        <f>IF(明細!AT56="","",明細!AT56)</f>
        <v/>
      </c>
      <c r="AY62" s="280" t="str">
        <f>IF($AX62="","",VLOOKUP($AX62,リスト!$CL:$CM,2,FALSE))</f>
        <v/>
      </c>
      <c r="AZ62" s="3"/>
      <c r="BA62" s="280" t="str">
        <f>IF(BB62="","",VLOOKUP(BB62,リスト!$K:$L,2,FALSE))</f>
        <v/>
      </c>
      <c r="BB62" s="3"/>
      <c r="BC62" s="3"/>
      <c r="BD62" s="87"/>
      <c r="BE62" s="280" t="str">
        <f>IF(BF62="","",VLOOKUP(BF62,リスト!$I:$J,2,FALSE))</f>
        <v/>
      </c>
      <c r="BF62" s="3"/>
      <c r="BG62" s="280" t="str">
        <f>IF(BH62="","",VLOOKUP(BH62,リスト!$M:$N,2,FALSE))</f>
        <v/>
      </c>
      <c r="BH62" s="282"/>
      <c r="BI62" s="280" t="str">
        <f>IF(BJ62="","",VLOOKUP(BJ62,リスト!$O:$P,2,FALSE))</f>
        <v/>
      </c>
      <c r="BJ62" s="24"/>
      <c r="BM62" s="451" t="str">
        <f>IF(明細!AV56="","",明細!AV56)</f>
        <v/>
      </c>
      <c r="BN62" s="453" t="str">
        <f>IF(明細!AT56="","",明細!AT56)</f>
        <v/>
      </c>
      <c r="BO62" s="280" t="str">
        <f>IF($BN62="","",VLOOKUP($BN62,リスト!$CL:$CM,2,FALSE))</f>
        <v/>
      </c>
      <c r="BP62" s="280" t="str">
        <f>IF(BQ62="","",VLOOKUP(BQ62,リスト!$K$5:$L$7,2,FALSE))</f>
        <v/>
      </c>
      <c r="BQ62" s="13"/>
      <c r="BR62" s="13"/>
      <c r="BS62" s="47"/>
      <c r="BT62" s="280" t="str">
        <f>IF(BU62="","",VLOOKUP(BU62,リスト!I53:J71,2,FALSE))</f>
        <v/>
      </c>
      <c r="BU62" s="13"/>
      <c r="BV62" s="13"/>
      <c r="BW62" s="282"/>
      <c r="BX62" s="282"/>
      <c r="BY62" s="280" t="str">
        <f>IF(BZ62="","",VLOOKUP(BZ62,リスト!$S$5:$T$6,2,FALSE))</f>
        <v/>
      </c>
      <c r="BZ62" s="3"/>
      <c r="CA62" s="3"/>
      <c r="CB62" s="81"/>
      <c r="CC62" s="280" t="str">
        <f t="shared" si="3"/>
        <v/>
      </c>
      <c r="CD62" s="83"/>
      <c r="CE62" s="83"/>
      <c r="CF62" s="83"/>
      <c r="CG62" s="83"/>
      <c r="CH62" s="282" t="str">
        <f t="shared" si="4"/>
        <v/>
      </c>
      <c r="CI62" s="83"/>
      <c r="CJ62" s="280" t="str">
        <f t="shared" si="5"/>
        <v/>
      </c>
      <c r="CK62" s="87"/>
      <c r="CL62" s="78"/>
      <c r="CM62" s="83"/>
      <c r="CN62" s="83"/>
      <c r="CO62" s="83"/>
      <c r="CP62" s="280" t="str">
        <f t="shared" si="10"/>
        <v/>
      </c>
      <c r="CQ62" s="81"/>
      <c r="CR62" s="280" t="str">
        <f t="shared" si="11"/>
        <v/>
      </c>
      <c r="CS62" s="3"/>
      <c r="CT62" s="3"/>
      <c r="CU62" s="280" t="str">
        <f>IF(CV62="","",VLOOKUP(CV62,リスト!$V$5:$W$6,2,FALSE))</f>
        <v/>
      </c>
      <c r="CV62" s="3"/>
      <c r="CW62" s="280" t="str">
        <f>IF(CX62="","",VLOOKUP(CX62,リスト!$X$5:$Y$6,2,FALSE))</f>
        <v/>
      </c>
      <c r="CX62" s="3"/>
      <c r="CY62" s="77"/>
      <c r="CZ62" s="77"/>
      <c r="DA62" s="75"/>
      <c r="DB62" s="75"/>
      <c r="DC62" s="75"/>
      <c r="DD62" s="75"/>
      <c r="DE62" s="280" t="str">
        <f>IF(DF62="","",VLOOKUP(DF62,リスト!$Z$5:$AA$10,2,FALSE))</f>
        <v/>
      </c>
      <c r="DF62" s="3"/>
      <c r="DG62" s="280" t="str">
        <f>IF(DH62="","",VLOOKUP(DH62,リスト!$AB$5:$AC$12,2,FALSE))</f>
        <v/>
      </c>
      <c r="DH62" s="63"/>
      <c r="DI62" s="280" t="str">
        <f>IF(DJ62="","",VLOOKUP(DJ62,リスト!$AD$5:$AE$7,2,FALSE))</f>
        <v/>
      </c>
      <c r="DJ62" s="3"/>
      <c r="DK62" s="280" t="str">
        <f>IF(DL62="","",VLOOKUP(DL62,リスト!$AF$5:$AG$10,2,FALSE))</f>
        <v/>
      </c>
      <c r="DL62" s="3"/>
      <c r="DM62" s="280" t="str">
        <f>IF(DN62="","",VLOOKUP(DN62,リスト!$AH$5:$AI$6,2,FALSE))</f>
        <v/>
      </c>
      <c r="DN62" s="3"/>
      <c r="DO62" s="280" t="str">
        <f>IF(DP62="","",VLOOKUP(DP62,リスト!$AJ$5:$AK$6,2,FALSE))</f>
        <v/>
      </c>
      <c r="DP62" s="3"/>
      <c r="DQ62" s="280" t="str">
        <f>IF(DR62="","",VLOOKUP(DR62,リスト!$AL$5:$AM$7,2,FALSE))</f>
        <v/>
      </c>
      <c r="DR62" s="3"/>
      <c r="DS62" s="13"/>
      <c r="DT62" s="85"/>
      <c r="DU62" s="85"/>
      <c r="DV62" s="281" t="str">
        <f>IF(DW62="","",VLOOKUP(DW62,リスト!$AN$5:$AO$6,2,FALSE))</f>
        <v/>
      </c>
      <c r="DW62" s="13"/>
      <c r="DX62" s="341"/>
      <c r="DY62" s="345"/>
      <c r="DZ62" s="341"/>
      <c r="EA62" s="345"/>
      <c r="EB62" s="280" t="str">
        <f>IF(EC62="","",VLOOKUP(EC62,リスト!$AW$5:$AX$8,2,FALSE))</f>
        <v/>
      </c>
      <c r="EC62" s="3"/>
      <c r="ED62" s="85"/>
      <c r="EE62" s="280" t="str">
        <f>IF(EF62="","",VLOOKUP(EF62,リスト!$AY$5:$AZ$10,2,FALSE))</f>
        <v/>
      </c>
      <c r="EF62" s="3"/>
      <c r="EG62" s="280" t="str">
        <f>IF(EH62="","",VLOOKUP(EH62,リスト!$BA$5:$BB$10,2,FALSE))</f>
        <v/>
      </c>
      <c r="EH62" s="3"/>
      <c r="EI62" s="280" t="str">
        <f>IF(EJ62="","",VLOOKUP(EJ62,リスト!$BC$5:$BD$10,2,FALSE))</f>
        <v/>
      </c>
      <c r="EJ62" s="3"/>
      <c r="EK62" s="280" t="str">
        <f>IF(EL62="","",VLOOKUP(EL62,リスト!$BE$5:$BF$10,2,FALSE))</f>
        <v/>
      </c>
      <c r="EL62" s="3"/>
      <c r="EM62" s="78"/>
      <c r="EN62" s="73"/>
      <c r="EO62" s="73"/>
      <c r="EP62" s="13"/>
      <c r="EQ62" s="13"/>
      <c r="ER62" s="280" t="str">
        <f>IF(ES62="","",VLOOKUP(ES62,リスト!$BG$5:$BH$10,2,FALSE))</f>
        <v/>
      </c>
      <c r="ES62" s="13"/>
      <c r="ET62" s="13"/>
      <c r="EU62" s="13"/>
      <c r="EV62" s="13"/>
      <c r="EW62" s="13"/>
      <c r="EX62" s="81"/>
      <c r="EY62" s="81"/>
      <c r="EZ62" s="26"/>
      <c r="FA62" s="281" t="str">
        <f>IF($EZ62="","",INDEX(リスト!$BI$5:$BJ$40,MATCH($EZ62,リスト!$BJ$5:$BJ$40,0),1))</f>
        <v/>
      </c>
      <c r="FB62" s="280" t="str">
        <f>IF(FC62="","",VLOOKUP(FC62,リスト!$BK:$BL,2,FALSE))</f>
        <v/>
      </c>
      <c r="FC62" s="13"/>
      <c r="FD62" s="331"/>
      <c r="FE62" s="3"/>
      <c r="FF62" s="280" t="str">
        <f>IF(FG62="","",VLOOKUP(FG62,リスト!$BO$5:$BP$6,2,FALSE))</f>
        <v/>
      </c>
      <c r="FG62" s="3"/>
      <c r="FH62" s="280" t="str">
        <f>IF(FI62="","",VLOOKUP(FI62,リスト!$BQ$5:$BR$8,2,FALSE))</f>
        <v/>
      </c>
      <c r="FI62" s="3"/>
      <c r="FJ62" s="282"/>
      <c r="FK62" s="280" t="str">
        <f>IF(FL62="","",VLOOKUP(FL62,リスト!$BS$5:$BT$6,2,FALSE))</f>
        <v/>
      </c>
      <c r="FL62" s="63"/>
      <c r="FM62" s="13"/>
      <c r="FN62" s="13"/>
      <c r="FO62" s="13"/>
      <c r="FP62" s="283" t="str">
        <f t="shared" si="6"/>
        <v/>
      </c>
      <c r="FQ62" s="283" t="str">
        <f t="shared" si="6"/>
        <v/>
      </c>
      <c r="FR62" s="13"/>
      <c r="FS62" s="85"/>
      <c r="FT62" s="85"/>
      <c r="FU62" s="281" t="str">
        <f t="shared" si="7"/>
        <v/>
      </c>
      <c r="FV62" s="280" t="str">
        <f>IF(FW62="","",VLOOKUP(FW62,リスト!$BV$5:$BW$10,2,FALSE))</f>
        <v/>
      </c>
      <c r="FW62" s="26"/>
      <c r="FX62" s="282" t="str">
        <f t="shared" si="8"/>
        <v/>
      </c>
      <c r="FY62" s="280" t="str">
        <f>IF(FZ62="","",VLOOKUP(FZ62,リスト!$BX$5:$BY$6,2,FALSE))</f>
        <v/>
      </c>
      <c r="FZ62" s="3"/>
      <c r="GA62" s="280" t="str">
        <f>IF(GB62="","",VLOOKUP(GB62,リスト!$BZ$5:$CA$6,2,FALSE))</f>
        <v/>
      </c>
      <c r="GB62" s="13"/>
      <c r="GC62" s="281" t="str">
        <f>IF(GD62="","",VLOOKUP(GD62,リスト!$CB$5:$CC$6,2,FALSE))</f>
        <v/>
      </c>
      <c r="GD62" s="13"/>
      <c r="GE62" s="13"/>
      <c r="GF62" s="13"/>
      <c r="GG62" s="75"/>
      <c r="GH62" s="281" t="str">
        <f t="shared" si="9"/>
        <v/>
      </c>
      <c r="GI62" s="128"/>
      <c r="GJ62" s="281" t="str">
        <f>IF(GK62="","",VLOOKUP(GK62,リスト!$CD$5:$CE$6,2,FALSE))</f>
        <v/>
      </c>
      <c r="GK62" s="13"/>
      <c r="GL62" s="281" t="str">
        <f>IF(GM62="","",VLOOKUP(GM62,リスト!$CF$5:$CG$5,2,FALSE))</f>
        <v/>
      </c>
      <c r="GM62" s="26"/>
      <c r="GN62" s="280" t="str">
        <f>IF(GO62="","",VLOOKUP(GO62,リスト!$CH$5:$CI$5,2,FALSE))</f>
        <v/>
      </c>
      <c r="GO62" s="284"/>
      <c r="GP62" s="284"/>
      <c r="GQ62" s="284"/>
      <c r="GR62" s="284"/>
      <c r="GS62" s="284"/>
      <c r="GT62" s="284"/>
      <c r="GU62" s="284"/>
      <c r="GV62" s="284"/>
      <c r="GW62" s="284"/>
      <c r="GX62" s="285"/>
    </row>
    <row r="63" spans="2:206" s="177" customFormat="1" ht="24.75" customHeight="1" collapsed="1">
      <c r="B63" s="286" t="str">
        <f>IF(明細!B57="","",明細!B57)</f>
        <v/>
      </c>
      <c r="C63" s="287" t="str">
        <f>IF(明細!C57="","",明細!C57)</f>
        <v/>
      </c>
      <c r="D63" s="265" t="str">
        <f>IF(明細!D57="","",明細!D57)</f>
        <v/>
      </c>
      <c r="E63" s="265" t="str">
        <f>IF(明細!E57="","",明細!E57)</f>
        <v/>
      </c>
      <c r="F63" s="265" t="str">
        <f>IF(明細!F57="","",明細!F57)</f>
        <v/>
      </c>
      <c r="G63" s="265" t="str">
        <f>IF(明細!G57="","",明細!G57)</f>
        <v/>
      </c>
      <c r="H63" s="265" t="str">
        <f>IF(明細!H57="","",明細!H57)</f>
        <v/>
      </c>
      <c r="I63" s="265" t="str">
        <f>IF(明細!I57="","",明細!I57)</f>
        <v/>
      </c>
      <c r="J63" s="265" t="str">
        <f>IF(明細!J57="","",明細!J57)</f>
        <v/>
      </c>
      <c r="K63" s="265" t="str">
        <f>IF(明細!K57="","",明細!K57)</f>
        <v/>
      </c>
      <c r="L63" s="265" t="str">
        <f>IF(明細!L57="","",明細!L57)</f>
        <v/>
      </c>
      <c r="M63" s="265" t="str">
        <f>IF(明細!M57="","",明細!M57)</f>
        <v/>
      </c>
      <c r="N63" s="265" t="str">
        <f>IF(明細!N57="","",明細!N57)</f>
        <v/>
      </c>
      <c r="O63" s="265" t="str">
        <f>IF(明細!O57="","",明細!O57)</f>
        <v/>
      </c>
      <c r="P63" s="265" t="str">
        <f>IF(明細!P57="","",明細!P57)</f>
        <v/>
      </c>
      <c r="Q63" s="265" t="str">
        <f>IF(明細!Q57="","",明細!Q57)</f>
        <v/>
      </c>
      <c r="R63" s="289" t="str">
        <f>IF(明細!R57="","",明細!R57)</f>
        <v/>
      </c>
      <c r="S63" s="291" t="str">
        <f>IF(明細!S57="","",明細!S57)</f>
        <v/>
      </c>
      <c r="T63" s="291" t="str">
        <f>IF(明細!T57="","",明細!T57)</f>
        <v/>
      </c>
      <c r="U63" s="291" t="str">
        <f>IF(明細!U57="","",明細!U57)</f>
        <v/>
      </c>
      <c r="V63" s="292" t="str">
        <f>IF(明細!V57="","",明細!V57)</f>
        <v>個</v>
      </c>
      <c r="W63" s="292" t="str">
        <f>IF(明細!W57="","",明細!W57)</f>
        <v/>
      </c>
      <c r="X63" s="293" t="str">
        <f>IF(明細!X57="","",明細!X57)</f>
        <v/>
      </c>
      <c r="Y63" s="134" t="str">
        <f>IF(明細!Y57="","",明細!Y57)</f>
        <v/>
      </c>
      <c r="Z63" s="135" t="str">
        <f>IF(明細!Z57="","",明細!Z57)</f>
        <v/>
      </c>
      <c r="AA63" s="134" t="str">
        <f>IF(明細!AA57="","",明細!AA57)</f>
        <v/>
      </c>
      <c r="AB63" s="303" t="str">
        <f>IF(明細!AB57="","",明細!AB57)</f>
        <v/>
      </c>
      <c r="AC63" s="134" t="str">
        <f>IF(明細!AC57="","",明細!AC57)</f>
        <v/>
      </c>
      <c r="AD63" s="183" t="str">
        <f>IF(明細!AD57="","",明細!AD57)</f>
        <v/>
      </c>
      <c r="AE63" s="184">
        <f>IF(明細!AE57="","",明細!AE57)</f>
        <v>0.1</v>
      </c>
      <c r="AF63" s="185" t="str">
        <f>IF(明細!AF57="","",明細!AF57)</f>
        <v/>
      </c>
      <c r="AG63" s="186" t="str">
        <f>IF(明細!AG57="","",明細!AG57)</f>
        <v/>
      </c>
      <c r="AH63" s="186" t="str">
        <f>IF(明細!AH57="","",明細!AH57)</f>
        <v/>
      </c>
      <c r="AI63" s="187" t="str">
        <f>IF(明細!AI57="","",明細!AI57)</f>
        <v/>
      </c>
      <c r="AJ63" s="296" t="str">
        <f>IF(明細!AJ57="","",明細!AJ57)</f>
        <v/>
      </c>
      <c r="AK63" s="297" t="str">
        <f>IF(明細!AK57="","",明細!AK57)</f>
        <v/>
      </c>
      <c r="AL63" s="298" t="str">
        <f>IF(明細!AL57="","",明細!AL57)</f>
        <v/>
      </c>
      <c r="AM63" s="299" t="str">
        <f>IF(明細!AM57="","",明細!AM57)</f>
        <v/>
      </c>
      <c r="AN63" s="300" t="str">
        <f>IF(明細!AN57="","",明細!AN57)</f>
        <v/>
      </c>
      <c r="AO63" s="300" t="str">
        <f>IF(明細!AO57="","",明細!AO57)</f>
        <v/>
      </c>
      <c r="AP63" s="300" t="str">
        <f>IF(明細!AP57="","",明細!AP57)</f>
        <v/>
      </c>
      <c r="AQ63" s="301" t="str">
        <f>IF(明細!AQ57="","",明細!AQ57)</f>
        <v/>
      </c>
      <c r="AR63" s="302" t="str">
        <f>IF(明細!AR57="","",明細!AR57)</f>
        <v/>
      </c>
      <c r="AU63" s="360"/>
      <c r="AV63" s="368"/>
      <c r="AW63" s="446" t="str">
        <f>IF(明細!AV57="","",明細!AV57)</f>
        <v/>
      </c>
      <c r="AX63" s="419" t="str">
        <f>IF(明細!AT57="","",明細!AT57)</f>
        <v/>
      </c>
      <c r="AY63" s="280" t="str">
        <f>IF($AX63="","",VLOOKUP($AX63,リスト!$CL:$CM,2,FALSE))</f>
        <v/>
      </c>
      <c r="AZ63" s="3"/>
      <c r="BA63" s="280" t="str">
        <f>IF(BB63="","",VLOOKUP(BB63,リスト!$K:$L,2,FALSE))</f>
        <v/>
      </c>
      <c r="BB63" s="3"/>
      <c r="BC63" s="3"/>
      <c r="BD63" s="87"/>
      <c r="BE63" s="280" t="str">
        <f>IF(BF63="","",VLOOKUP(BF63,リスト!$I:$J,2,FALSE))</f>
        <v/>
      </c>
      <c r="BF63" s="3"/>
      <c r="BG63" s="280" t="str">
        <f>IF(BH63="","",VLOOKUP(BH63,リスト!$M:$N,2,FALSE))</f>
        <v/>
      </c>
      <c r="BH63" s="282"/>
      <c r="BI63" s="280" t="str">
        <f>IF(BJ63="","",VLOOKUP(BJ63,リスト!$O:$P,2,FALSE))</f>
        <v/>
      </c>
      <c r="BJ63" s="24"/>
      <c r="BM63" s="451" t="str">
        <f>IF(明細!AV57="","",明細!AV57)</f>
        <v/>
      </c>
      <c r="BN63" s="453" t="str">
        <f>IF(明細!AT57="","",明細!AT57)</f>
        <v/>
      </c>
      <c r="BO63" s="280" t="str">
        <f>IF($BN63="","",VLOOKUP($BN63,リスト!$CL:$CM,2,FALSE))</f>
        <v/>
      </c>
      <c r="BP63" s="280" t="str">
        <f>IF(BQ63="","",VLOOKUP(BQ63,リスト!$K$5:$L$7,2,FALSE))</f>
        <v/>
      </c>
      <c r="BQ63" s="13"/>
      <c r="BR63" s="13"/>
      <c r="BS63" s="47"/>
      <c r="BT63" s="280" t="str">
        <f>IF(BU63="","",VLOOKUP(BU63,リスト!I54:J72,2,FALSE))</f>
        <v/>
      </c>
      <c r="BU63" s="13"/>
      <c r="BV63" s="13"/>
      <c r="BW63" s="282"/>
      <c r="BX63" s="282"/>
      <c r="BY63" s="280" t="str">
        <f>IF(BZ63="","",VLOOKUP(BZ63,リスト!$S$5:$T$6,2,FALSE))</f>
        <v/>
      </c>
      <c r="BZ63" s="3"/>
      <c r="CA63" s="3"/>
      <c r="CB63" s="81"/>
      <c r="CC63" s="280" t="str">
        <f t="shared" si="3"/>
        <v/>
      </c>
      <c r="CD63" s="83"/>
      <c r="CE63" s="83"/>
      <c r="CF63" s="83"/>
      <c r="CG63" s="83"/>
      <c r="CH63" s="282" t="str">
        <f t="shared" si="4"/>
        <v/>
      </c>
      <c r="CI63" s="83"/>
      <c r="CJ63" s="280" t="str">
        <f t="shared" si="5"/>
        <v/>
      </c>
      <c r="CK63" s="87"/>
      <c r="CL63" s="78"/>
      <c r="CM63" s="83"/>
      <c r="CN63" s="83"/>
      <c r="CO63" s="83"/>
      <c r="CP63" s="280" t="str">
        <f t="shared" si="10"/>
        <v/>
      </c>
      <c r="CQ63" s="81"/>
      <c r="CR63" s="280" t="str">
        <f t="shared" si="11"/>
        <v/>
      </c>
      <c r="CS63" s="3"/>
      <c r="CT63" s="3"/>
      <c r="CU63" s="280" t="str">
        <f>IF(CV63="","",VLOOKUP(CV63,リスト!$V$5:$W$6,2,FALSE))</f>
        <v/>
      </c>
      <c r="CV63" s="3"/>
      <c r="CW63" s="280" t="str">
        <f>IF(CX63="","",VLOOKUP(CX63,リスト!$X$5:$Y$6,2,FALSE))</f>
        <v/>
      </c>
      <c r="CX63" s="3"/>
      <c r="CY63" s="77"/>
      <c r="CZ63" s="77"/>
      <c r="DA63" s="75"/>
      <c r="DB63" s="75"/>
      <c r="DC63" s="75"/>
      <c r="DD63" s="75"/>
      <c r="DE63" s="280" t="str">
        <f>IF(DF63="","",VLOOKUP(DF63,リスト!$Z$5:$AA$10,2,FALSE))</f>
        <v/>
      </c>
      <c r="DF63" s="3"/>
      <c r="DG63" s="280" t="str">
        <f>IF(DH63="","",VLOOKUP(DH63,リスト!$AB$5:$AC$12,2,FALSE))</f>
        <v/>
      </c>
      <c r="DH63" s="63"/>
      <c r="DI63" s="280" t="str">
        <f>IF(DJ63="","",VLOOKUP(DJ63,リスト!$AD$5:$AE$7,2,FALSE))</f>
        <v/>
      </c>
      <c r="DJ63" s="3"/>
      <c r="DK63" s="280" t="str">
        <f>IF(DL63="","",VLOOKUP(DL63,リスト!$AF$5:$AG$10,2,FALSE))</f>
        <v/>
      </c>
      <c r="DL63" s="3"/>
      <c r="DM63" s="280" t="str">
        <f>IF(DN63="","",VLOOKUP(DN63,リスト!$AH$5:$AI$6,2,FALSE))</f>
        <v/>
      </c>
      <c r="DN63" s="3"/>
      <c r="DO63" s="280" t="str">
        <f>IF(DP63="","",VLOOKUP(DP63,リスト!$AJ$5:$AK$6,2,FALSE))</f>
        <v/>
      </c>
      <c r="DP63" s="3"/>
      <c r="DQ63" s="280" t="str">
        <f>IF(DR63="","",VLOOKUP(DR63,リスト!$AL$5:$AM$7,2,FALSE))</f>
        <v/>
      </c>
      <c r="DR63" s="3"/>
      <c r="DS63" s="13"/>
      <c r="DT63" s="85"/>
      <c r="DU63" s="85"/>
      <c r="DV63" s="281" t="str">
        <f>IF(DW63="","",VLOOKUP(DW63,リスト!$AN$5:$AO$6,2,FALSE))</f>
        <v/>
      </c>
      <c r="DW63" s="13"/>
      <c r="DX63" s="341"/>
      <c r="DY63" s="345"/>
      <c r="DZ63" s="341"/>
      <c r="EA63" s="345"/>
      <c r="EB63" s="280" t="str">
        <f>IF(EC63="","",VLOOKUP(EC63,リスト!$AW$5:$AX$8,2,FALSE))</f>
        <v/>
      </c>
      <c r="EC63" s="3"/>
      <c r="ED63" s="85"/>
      <c r="EE63" s="280" t="str">
        <f>IF(EF63="","",VLOOKUP(EF63,リスト!$AY$5:$AZ$10,2,FALSE))</f>
        <v/>
      </c>
      <c r="EF63" s="3"/>
      <c r="EG63" s="280" t="str">
        <f>IF(EH63="","",VLOOKUP(EH63,リスト!$BA$5:$BB$10,2,FALSE))</f>
        <v/>
      </c>
      <c r="EH63" s="3"/>
      <c r="EI63" s="280" t="str">
        <f>IF(EJ63="","",VLOOKUP(EJ63,リスト!$BC$5:$BD$10,2,FALSE))</f>
        <v/>
      </c>
      <c r="EJ63" s="3"/>
      <c r="EK63" s="280" t="str">
        <f>IF(EL63="","",VLOOKUP(EL63,リスト!$BE$5:$BF$10,2,FALSE))</f>
        <v/>
      </c>
      <c r="EL63" s="3"/>
      <c r="EM63" s="78"/>
      <c r="EN63" s="73"/>
      <c r="EO63" s="73"/>
      <c r="EP63" s="13"/>
      <c r="EQ63" s="13"/>
      <c r="ER63" s="280" t="str">
        <f>IF(ES63="","",VLOOKUP(ES63,リスト!$BG$5:$BH$10,2,FALSE))</f>
        <v/>
      </c>
      <c r="ES63" s="13"/>
      <c r="ET63" s="13"/>
      <c r="EU63" s="13"/>
      <c r="EV63" s="13"/>
      <c r="EW63" s="13"/>
      <c r="EX63" s="81"/>
      <c r="EY63" s="81"/>
      <c r="EZ63" s="26"/>
      <c r="FA63" s="281" t="str">
        <f>IF($EZ63="","",INDEX(リスト!$BI$5:$BJ$40,MATCH($EZ63,リスト!$BJ$5:$BJ$40,0),1))</f>
        <v/>
      </c>
      <c r="FB63" s="280" t="str">
        <f>IF(FC63="","",VLOOKUP(FC63,リスト!$BK:$BL,2,FALSE))</f>
        <v/>
      </c>
      <c r="FC63" s="13"/>
      <c r="FD63" s="331"/>
      <c r="FE63" s="3"/>
      <c r="FF63" s="280" t="str">
        <f>IF(FG63="","",VLOOKUP(FG63,リスト!$BO$5:$BP$6,2,FALSE))</f>
        <v/>
      </c>
      <c r="FG63" s="3"/>
      <c r="FH63" s="280" t="str">
        <f>IF(FI63="","",VLOOKUP(FI63,リスト!$BQ$5:$BR$8,2,FALSE))</f>
        <v/>
      </c>
      <c r="FI63" s="3"/>
      <c r="FJ63" s="282"/>
      <c r="FK63" s="280" t="str">
        <f>IF(FL63="","",VLOOKUP(FL63,リスト!$BS$5:$BT$6,2,FALSE))</f>
        <v/>
      </c>
      <c r="FL63" s="63"/>
      <c r="FM63" s="13"/>
      <c r="FN63" s="13"/>
      <c r="FO63" s="13"/>
      <c r="FP63" s="283" t="str">
        <f t="shared" si="6"/>
        <v/>
      </c>
      <c r="FQ63" s="283" t="str">
        <f t="shared" si="6"/>
        <v/>
      </c>
      <c r="FR63" s="13"/>
      <c r="FS63" s="85"/>
      <c r="FT63" s="85"/>
      <c r="FU63" s="281" t="str">
        <f t="shared" si="7"/>
        <v/>
      </c>
      <c r="FV63" s="280" t="str">
        <f>IF(FW63="","",VLOOKUP(FW63,リスト!$BV$5:$BW$10,2,FALSE))</f>
        <v/>
      </c>
      <c r="FW63" s="26"/>
      <c r="FX63" s="282" t="str">
        <f t="shared" si="8"/>
        <v/>
      </c>
      <c r="FY63" s="280" t="str">
        <f>IF(FZ63="","",VLOOKUP(FZ63,リスト!$BX$5:$BY$6,2,FALSE))</f>
        <v/>
      </c>
      <c r="FZ63" s="3"/>
      <c r="GA63" s="280" t="str">
        <f>IF(GB63="","",VLOOKUP(GB63,リスト!$BZ$5:$CA$6,2,FALSE))</f>
        <v/>
      </c>
      <c r="GB63" s="13"/>
      <c r="GC63" s="281" t="str">
        <f>IF(GD63="","",VLOOKUP(GD63,リスト!$CB$5:$CC$6,2,FALSE))</f>
        <v/>
      </c>
      <c r="GD63" s="13"/>
      <c r="GE63" s="13"/>
      <c r="GF63" s="13"/>
      <c r="GG63" s="75"/>
      <c r="GH63" s="281" t="str">
        <f t="shared" si="9"/>
        <v/>
      </c>
      <c r="GI63" s="128"/>
      <c r="GJ63" s="281" t="str">
        <f>IF(GK63="","",VLOOKUP(GK63,リスト!$CD$5:$CE$6,2,FALSE))</f>
        <v/>
      </c>
      <c r="GK63" s="13"/>
      <c r="GL63" s="281" t="str">
        <f>IF(GM63="","",VLOOKUP(GM63,リスト!$CF$5:$CG$5,2,FALSE))</f>
        <v/>
      </c>
      <c r="GM63" s="26"/>
      <c r="GN63" s="280" t="str">
        <f>IF(GO63="","",VLOOKUP(GO63,リスト!$CH$5:$CI$5,2,FALSE))</f>
        <v/>
      </c>
      <c r="GO63" s="284"/>
      <c r="GP63" s="284"/>
      <c r="GQ63" s="284"/>
      <c r="GR63" s="284"/>
      <c r="GS63" s="284"/>
      <c r="GT63" s="284"/>
      <c r="GU63" s="284"/>
      <c r="GV63" s="284"/>
      <c r="GW63" s="284"/>
      <c r="GX63" s="285"/>
    </row>
    <row r="64" spans="2:206" s="177" customFormat="1" ht="24.75" hidden="1" customHeight="1" outlineLevel="1">
      <c r="B64" s="286" t="str">
        <f>IF(明細!B58="","",明細!B58)</f>
        <v/>
      </c>
      <c r="C64" s="287" t="str">
        <f>IF(明細!C58="","",明細!C58)</f>
        <v/>
      </c>
      <c r="D64" s="265" t="str">
        <f>IF(明細!D58="","",明細!D58)</f>
        <v/>
      </c>
      <c r="E64" s="265" t="str">
        <f>IF(明細!E58="","",明細!E58)</f>
        <v/>
      </c>
      <c r="F64" s="265" t="str">
        <f>IF(明細!F58="","",明細!F58)</f>
        <v/>
      </c>
      <c r="G64" s="265" t="str">
        <f>IF(明細!G58="","",明細!G58)</f>
        <v/>
      </c>
      <c r="H64" s="265" t="str">
        <f>IF(明細!H58="","",明細!H58)</f>
        <v/>
      </c>
      <c r="I64" s="265" t="str">
        <f>IF(明細!I58="","",明細!I58)</f>
        <v/>
      </c>
      <c r="J64" s="265" t="str">
        <f>IF(明細!J58="","",明細!J58)</f>
        <v/>
      </c>
      <c r="K64" s="265" t="str">
        <f>IF(明細!K58="","",明細!K58)</f>
        <v/>
      </c>
      <c r="L64" s="265" t="str">
        <f>IF(明細!L58="","",明細!L58)</f>
        <v/>
      </c>
      <c r="M64" s="265" t="str">
        <f>IF(明細!M58="","",明細!M58)</f>
        <v/>
      </c>
      <c r="N64" s="265" t="str">
        <f>IF(明細!N58="","",明細!N58)</f>
        <v/>
      </c>
      <c r="O64" s="265" t="str">
        <f>IF(明細!O58="","",明細!O58)</f>
        <v/>
      </c>
      <c r="P64" s="265" t="str">
        <f>IF(明細!P58="","",明細!P58)</f>
        <v/>
      </c>
      <c r="Q64" s="265" t="str">
        <f>IF(明細!Q58="","",明細!Q58)</f>
        <v/>
      </c>
      <c r="R64" s="289" t="str">
        <f>IF(明細!R58="","",明細!R58)</f>
        <v/>
      </c>
      <c r="S64" s="291" t="str">
        <f>IF(明細!S58="","",明細!S58)</f>
        <v/>
      </c>
      <c r="T64" s="291" t="str">
        <f>IF(明細!T58="","",明細!T58)</f>
        <v/>
      </c>
      <c r="U64" s="291" t="str">
        <f>IF(明細!U58="","",明細!U58)</f>
        <v/>
      </c>
      <c r="V64" s="292" t="str">
        <f>IF(明細!V58="","",明細!V58)</f>
        <v>個</v>
      </c>
      <c r="W64" s="292" t="str">
        <f>IF(明細!W58="","",明細!W58)</f>
        <v/>
      </c>
      <c r="X64" s="293" t="str">
        <f>IF(明細!X58="","",明細!X58)</f>
        <v/>
      </c>
      <c r="Y64" s="134" t="str">
        <f>IF(明細!Y58="","",明細!Y58)</f>
        <v/>
      </c>
      <c r="Z64" s="135" t="str">
        <f>IF(明細!Z58="","",明細!Z58)</f>
        <v/>
      </c>
      <c r="AA64" s="134" t="str">
        <f>IF(明細!AA58="","",明細!AA58)</f>
        <v/>
      </c>
      <c r="AB64" s="303" t="str">
        <f>IF(明細!AB58="","",明細!AB58)</f>
        <v/>
      </c>
      <c r="AC64" s="134" t="str">
        <f>IF(明細!AC58="","",明細!AC58)</f>
        <v/>
      </c>
      <c r="AD64" s="183" t="str">
        <f>IF(明細!AD58="","",明細!AD58)</f>
        <v/>
      </c>
      <c r="AE64" s="184">
        <f>IF(明細!AE58="","",明細!AE58)</f>
        <v>0.1</v>
      </c>
      <c r="AF64" s="185" t="str">
        <f>IF(明細!AF58="","",明細!AF58)</f>
        <v/>
      </c>
      <c r="AG64" s="186" t="str">
        <f>IF(明細!AG58="","",明細!AG58)</f>
        <v/>
      </c>
      <c r="AH64" s="186" t="str">
        <f>IF(明細!AH58="","",明細!AH58)</f>
        <v/>
      </c>
      <c r="AI64" s="187" t="str">
        <f>IF(明細!AI58="","",明細!AI58)</f>
        <v/>
      </c>
      <c r="AJ64" s="296" t="str">
        <f>IF(明細!AJ58="","",明細!AJ58)</f>
        <v/>
      </c>
      <c r="AK64" s="297" t="str">
        <f>IF(明細!AK58="","",明細!AK58)</f>
        <v/>
      </c>
      <c r="AL64" s="298" t="str">
        <f>IF(明細!AL58="","",明細!AL58)</f>
        <v/>
      </c>
      <c r="AM64" s="299" t="str">
        <f>IF(明細!AM58="","",明細!AM58)</f>
        <v/>
      </c>
      <c r="AN64" s="300" t="str">
        <f>IF(明細!AN58="","",明細!AN58)</f>
        <v/>
      </c>
      <c r="AO64" s="300" t="str">
        <f>IF(明細!AO58="","",明細!AO58)</f>
        <v/>
      </c>
      <c r="AP64" s="300" t="str">
        <f>IF(明細!AP58="","",明細!AP58)</f>
        <v/>
      </c>
      <c r="AQ64" s="301" t="str">
        <f>IF(明細!AQ58="","",明細!AQ58)</f>
        <v/>
      </c>
      <c r="AR64" s="302" t="str">
        <f>IF(明細!AR58="","",明細!AR58)</f>
        <v/>
      </c>
      <c r="AU64" s="360"/>
      <c r="AV64" s="368"/>
      <c r="AW64" s="446" t="str">
        <f>IF(明細!AV58="","",明細!AV58)</f>
        <v/>
      </c>
      <c r="AX64" s="419" t="str">
        <f>IF(明細!AT58="","",明細!AT58)</f>
        <v/>
      </c>
      <c r="AY64" s="280" t="str">
        <f>IF($AX64="","",VLOOKUP($AX64,リスト!$CL:$CM,2,FALSE))</f>
        <v/>
      </c>
      <c r="AZ64" s="3"/>
      <c r="BA64" s="280" t="str">
        <f>IF(BB64="","",VLOOKUP(BB64,リスト!$K:$L,2,FALSE))</f>
        <v/>
      </c>
      <c r="BB64" s="3"/>
      <c r="BC64" s="3"/>
      <c r="BD64" s="87"/>
      <c r="BE64" s="280" t="str">
        <f>IF(BF64="","",VLOOKUP(BF64,リスト!$I:$J,2,FALSE))</f>
        <v/>
      </c>
      <c r="BF64" s="3"/>
      <c r="BG64" s="280" t="str">
        <f>IF(BH64="","",VLOOKUP(BH64,リスト!$M:$N,2,FALSE))</f>
        <v/>
      </c>
      <c r="BH64" s="282"/>
      <c r="BI64" s="280" t="str">
        <f>IF(BJ64="","",VLOOKUP(BJ64,リスト!$O:$P,2,FALSE))</f>
        <v/>
      </c>
      <c r="BJ64" s="24"/>
      <c r="BM64" s="451" t="str">
        <f>IF(明細!AV58="","",明細!AV58)</f>
        <v/>
      </c>
      <c r="BN64" s="453" t="str">
        <f>IF(明細!AT58="","",明細!AT58)</f>
        <v/>
      </c>
      <c r="BO64" s="280" t="str">
        <f>IF($BN64="","",VLOOKUP($BN64,リスト!$CL:$CM,2,FALSE))</f>
        <v/>
      </c>
      <c r="BP64" s="280" t="str">
        <f>IF(BQ64="","",VLOOKUP(BQ64,リスト!$K$5:$L$7,2,FALSE))</f>
        <v/>
      </c>
      <c r="BQ64" s="13"/>
      <c r="BR64" s="13"/>
      <c r="BS64" s="47"/>
      <c r="BT64" s="280" t="str">
        <f>IF(BU64="","",VLOOKUP(BU64,リスト!I55:J73,2,FALSE))</f>
        <v/>
      </c>
      <c r="BU64" s="13"/>
      <c r="BV64" s="13"/>
      <c r="BW64" s="282"/>
      <c r="BX64" s="282"/>
      <c r="BY64" s="280" t="str">
        <f>IF(BZ64="","",VLOOKUP(BZ64,リスト!$S$5:$T$6,2,FALSE))</f>
        <v/>
      </c>
      <c r="BZ64" s="3"/>
      <c r="CA64" s="3"/>
      <c r="CB64" s="81"/>
      <c r="CC64" s="280" t="str">
        <f t="shared" si="3"/>
        <v/>
      </c>
      <c r="CD64" s="83"/>
      <c r="CE64" s="83"/>
      <c r="CF64" s="83"/>
      <c r="CG64" s="83"/>
      <c r="CH64" s="282" t="str">
        <f t="shared" si="4"/>
        <v/>
      </c>
      <c r="CI64" s="83"/>
      <c r="CJ64" s="280" t="str">
        <f t="shared" si="5"/>
        <v/>
      </c>
      <c r="CK64" s="87"/>
      <c r="CL64" s="78"/>
      <c r="CM64" s="83"/>
      <c r="CN64" s="83"/>
      <c r="CO64" s="83"/>
      <c r="CP64" s="280" t="str">
        <f t="shared" si="10"/>
        <v/>
      </c>
      <c r="CQ64" s="81"/>
      <c r="CR64" s="280" t="str">
        <f t="shared" si="11"/>
        <v/>
      </c>
      <c r="CS64" s="3"/>
      <c r="CT64" s="3"/>
      <c r="CU64" s="280" t="str">
        <f>IF(CV64="","",VLOOKUP(CV64,リスト!$V$5:$W$6,2,FALSE))</f>
        <v/>
      </c>
      <c r="CV64" s="3"/>
      <c r="CW64" s="280" t="str">
        <f>IF(CX64="","",VLOOKUP(CX64,リスト!$X$5:$Y$6,2,FALSE))</f>
        <v/>
      </c>
      <c r="CX64" s="3"/>
      <c r="CY64" s="77"/>
      <c r="CZ64" s="77"/>
      <c r="DA64" s="75"/>
      <c r="DB64" s="75"/>
      <c r="DC64" s="75"/>
      <c r="DD64" s="75"/>
      <c r="DE64" s="280" t="str">
        <f>IF(DF64="","",VLOOKUP(DF64,リスト!$Z$5:$AA$10,2,FALSE))</f>
        <v/>
      </c>
      <c r="DF64" s="3"/>
      <c r="DG64" s="280" t="str">
        <f>IF(DH64="","",VLOOKUP(DH64,リスト!$AB$5:$AC$12,2,FALSE))</f>
        <v/>
      </c>
      <c r="DH64" s="63"/>
      <c r="DI64" s="280" t="str">
        <f>IF(DJ64="","",VLOOKUP(DJ64,リスト!$AD$5:$AE$7,2,FALSE))</f>
        <v/>
      </c>
      <c r="DJ64" s="3"/>
      <c r="DK64" s="280" t="str">
        <f>IF(DL64="","",VLOOKUP(DL64,リスト!$AF$5:$AG$10,2,FALSE))</f>
        <v/>
      </c>
      <c r="DL64" s="3"/>
      <c r="DM64" s="280" t="str">
        <f>IF(DN64="","",VLOOKUP(DN64,リスト!$AH$5:$AI$6,2,FALSE))</f>
        <v/>
      </c>
      <c r="DN64" s="3"/>
      <c r="DO64" s="280" t="str">
        <f>IF(DP64="","",VLOOKUP(DP64,リスト!$AJ$5:$AK$6,2,FALSE))</f>
        <v/>
      </c>
      <c r="DP64" s="3"/>
      <c r="DQ64" s="280" t="str">
        <f>IF(DR64="","",VLOOKUP(DR64,リスト!$AL$5:$AM$7,2,FALSE))</f>
        <v/>
      </c>
      <c r="DR64" s="3"/>
      <c r="DS64" s="13"/>
      <c r="DT64" s="85"/>
      <c r="DU64" s="85"/>
      <c r="DV64" s="281" t="str">
        <f>IF(DW64="","",VLOOKUP(DW64,リスト!$AN$5:$AO$6,2,FALSE))</f>
        <v/>
      </c>
      <c r="DW64" s="13"/>
      <c r="DX64" s="341"/>
      <c r="DY64" s="345"/>
      <c r="DZ64" s="341"/>
      <c r="EA64" s="345"/>
      <c r="EB64" s="280" t="str">
        <f>IF(EC64="","",VLOOKUP(EC64,リスト!$AW$5:$AX$8,2,FALSE))</f>
        <v/>
      </c>
      <c r="EC64" s="3"/>
      <c r="ED64" s="85"/>
      <c r="EE64" s="280" t="str">
        <f>IF(EF64="","",VLOOKUP(EF64,リスト!$AY$5:$AZ$10,2,FALSE))</f>
        <v/>
      </c>
      <c r="EF64" s="3"/>
      <c r="EG64" s="280" t="str">
        <f>IF(EH64="","",VLOOKUP(EH64,リスト!$BA$5:$BB$10,2,FALSE))</f>
        <v/>
      </c>
      <c r="EH64" s="3"/>
      <c r="EI64" s="280" t="str">
        <f>IF(EJ64="","",VLOOKUP(EJ64,リスト!$BC$5:$BD$10,2,FALSE))</f>
        <v/>
      </c>
      <c r="EJ64" s="3"/>
      <c r="EK64" s="280" t="str">
        <f>IF(EL64="","",VLOOKUP(EL64,リスト!$BE$5:$BF$10,2,FALSE))</f>
        <v/>
      </c>
      <c r="EL64" s="3"/>
      <c r="EM64" s="78"/>
      <c r="EN64" s="73"/>
      <c r="EO64" s="73"/>
      <c r="EP64" s="13"/>
      <c r="EQ64" s="13"/>
      <c r="ER64" s="280" t="str">
        <f>IF(ES64="","",VLOOKUP(ES64,リスト!$BG$5:$BH$10,2,FALSE))</f>
        <v/>
      </c>
      <c r="ES64" s="13"/>
      <c r="ET64" s="13"/>
      <c r="EU64" s="13"/>
      <c r="EV64" s="13"/>
      <c r="EW64" s="13"/>
      <c r="EX64" s="81"/>
      <c r="EY64" s="81"/>
      <c r="EZ64" s="26"/>
      <c r="FA64" s="281" t="str">
        <f>IF($EZ64="","",INDEX(リスト!$BI$5:$BJ$40,MATCH($EZ64,リスト!$BJ$5:$BJ$40,0),1))</f>
        <v/>
      </c>
      <c r="FB64" s="280" t="str">
        <f>IF(FC64="","",VLOOKUP(FC64,リスト!$BK:$BL,2,FALSE))</f>
        <v/>
      </c>
      <c r="FC64" s="13"/>
      <c r="FD64" s="331"/>
      <c r="FE64" s="3"/>
      <c r="FF64" s="280" t="str">
        <f>IF(FG64="","",VLOOKUP(FG64,リスト!$BO$5:$BP$6,2,FALSE))</f>
        <v/>
      </c>
      <c r="FG64" s="3"/>
      <c r="FH64" s="280" t="str">
        <f>IF(FI64="","",VLOOKUP(FI64,リスト!$BQ$5:$BR$8,2,FALSE))</f>
        <v/>
      </c>
      <c r="FI64" s="3"/>
      <c r="FJ64" s="282"/>
      <c r="FK64" s="280" t="str">
        <f>IF(FL64="","",VLOOKUP(FL64,リスト!$BS$5:$BT$6,2,FALSE))</f>
        <v/>
      </c>
      <c r="FL64" s="63"/>
      <c r="FM64" s="13"/>
      <c r="FN64" s="13"/>
      <c r="FO64" s="13"/>
      <c r="FP64" s="283" t="str">
        <f t="shared" si="6"/>
        <v/>
      </c>
      <c r="FQ64" s="283" t="str">
        <f t="shared" si="6"/>
        <v/>
      </c>
      <c r="FR64" s="13"/>
      <c r="FS64" s="85"/>
      <c r="FT64" s="85"/>
      <c r="FU64" s="281" t="str">
        <f t="shared" si="7"/>
        <v/>
      </c>
      <c r="FV64" s="280" t="str">
        <f>IF(FW64="","",VLOOKUP(FW64,リスト!$BV$5:$BW$10,2,FALSE))</f>
        <v/>
      </c>
      <c r="FW64" s="26"/>
      <c r="FX64" s="282" t="str">
        <f t="shared" si="8"/>
        <v/>
      </c>
      <c r="FY64" s="280" t="str">
        <f>IF(FZ64="","",VLOOKUP(FZ64,リスト!$BX$5:$BY$6,2,FALSE))</f>
        <v/>
      </c>
      <c r="FZ64" s="3"/>
      <c r="GA64" s="280" t="str">
        <f>IF(GB64="","",VLOOKUP(GB64,リスト!$BZ$5:$CA$6,2,FALSE))</f>
        <v/>
      </c>
      <c r="GB64" s="13"/>
      <c r="GC64" s="281" t="str">
        <f>IF(GD64="","",VLOOKUP(GD64,リスト!$CB$5:$CC$6,2,FALSE))</f>
        <v/>
      </c>
      <c r="GD64" s="13"/>
      <c r="GE64" s="13"/>
      <c r="GF64" s="13"/>
      <c r="GG64" s="75"/>
      <c r="GH64" s="281" t="str">
        <f t="shared" si="9"/>
        <v/>
      </c>
      <c r="GI64" s="128"/>
      <c r="GJ64" s="281" t="str">
        <f>IF(GK64="","",VLOOKUP(GK64,リスト!$CD$5:$CE$6,2,FALSE))</f>
        <v/>
      </c>
      <c r="GK64" s="13"/>
      <c r="GL64" s="281" t="str">
        <f>IF(GM64="","",VLOOKUP(GM64,リスト!$CF$5:$CG$5,2,FALSE))</f>
        <v/>
      </c>
      <c r="GM64" s="26"/>
      <c r="GN64" s="280" t="str">
        <f>IF(GO64="","",VLOOKUP(GO64,リスト!$CH$5:$CI$5,2,FALSE))</f>
        <v/>
      </c>
      <c r="GO64" s="284"/>
      <c r="GP64" s="284"/>
      <c r="GQ64" s="284"/>
      <c r="GR64" s="284"/>
      <c r="GS64" s="284"/>
      <c r="GT64" s="284"/>
      <c r="GU64" s="284"/>
      <c r="GV64" s="284"/>
      <c r="GW64" s="284"/>
      <c r="GX64" s="285"/>
    </row>
    <row r="65" spans="2:206" s="177" customFormat="1" ht="24.75" hidden="1" customHeight="1" outlineLevel="1">
      <c r="B65" s="286" t="str">
        <f>IF(明細!B59="","",明細!B59)</f>
        <v/>
      </c>
      <c r="C65" s="287" t="str">
        <f>IF(明細!C59="","",明細!C59)</f>
        <v/>
      </c>
      <c r="D65" s="265" t="str">
        <f>IF(明細!D59="","",明細!D59)</f>
        <v/>
      </c>
      <c r="E65" s="265" t="str">
        <f>IF(明細!E59="","",明細!E59)</f>
        <v/>
      </c>
      <c r="F65" s="265" t="str">
        <f>IF(明細!F59="","",明細!F59)</f>
        <v/>
      </c>
      <c r="G65" s="265" t="str">
        <f>IF(明細!G59="","",明細!G59)</f>
        <v/>
      </c>
      <c r="H65" s="265" t="str">
        <f>IF(明細!H59="","",明細!H59)</f>
        <v/>
      </c>
      <c r="I65" s="265" t="str">
        <f>IF(明細!I59="","",明細!I59)</f>
        <v/>
      </c>
      <c r="J65" s="265" t="str">
        <f>IF(明細!J59="","",明細!J59)</f>
        <v/>
      </c>
      <c r="K65" s="265" t="str">
        <f>IF(明細!K59="","",明細!K59)</f>
        <v/>
      </c>
      <c r="L65" s="265" t="str">
        <f>IF(明細!L59="","",明細!L59)</f>
        <v/>
      </c>
      <c r="M65" s="265" t="str">
        <f>IF(明細!M59="","",明細!M59)</f>
        <v/>
      </c>
      <c r="N65" s="265" t="str">
        <f>IF(明細!N59="","",明細!N59)</f>
        <v/>
      </c>
      <c r="O65" s="265" t="str">
        <f>IF(明細!O59="","",明細!O59)</f>
        <v/>
      </c>
      <c r="P65" s="265" t="str">
        <f>IF(明細!P59="","",明細!P59)</f>
        <v/>
      </c>
      <c r="Q65" s="265" t="str">
        <f>IF(明細!Q59="","",明細!Q59)</f>
        <v/>
      </c>
      <c r="R65" s="289" t="str">
        <f>IF(明細!R59="","",明細!R59)</f>
        <v/>
      </c>
      <c r="S65" s="291" t="str">
        <f>IF(明細!S59="","",明細!S59)</f>
        <v/>
      </c>
      <c r="T65" s="291" t="str">
        <f>IF(明細!T59="","",明細!T59)</f>
        <v/>
      </c>
      <c r="U65" s="291" t="str">
        <f>IF(明細!U59="","",明細!U59)</f>
        <v/>
      </c>
      <c r="V65" s="292" t="str">
        <f>IF(明細!V59="","",明細!V59)</f>
        <v>個</v>
      </c>
      <c r="W65" s="292" t="str">
        <f>IF(明細!W59="","",明細!W59)</f>
        <v/>
      </c>
      <c r="X65" s="293" t="str">
        <f>IF(明細!X59="","",明細!X59)</f>
        <v/>
      </c>
      <c r="Y65" s="134" t="str">
        <f>IF(明細!Y59="","",明細!Y59)</f>
        <v/>
      </c>
      <c r="Z65" s="135" t="str">
        <f>IF(明細!Z59="","",明細!Z59)</f>
        <v/>
      </c>
      <c r="AA65" s="134" t="str">
        <f>IF(明細!AA59="","",明細!AA59)</f>
        <v/>
      </c>
      <c r="AB65" s="303" t="str">
        <f>IF(明細!AB59="","",明細!AB59)</f>
        <v/>
      </c>
      <c r="AC65" s="134" t="str">
        <f>IF(明細!AC59="","",明細!AC59)</f>
        <v/>
      </c>
      <c r="AD65" s="183" t="str">
        <f>IF(明細!AD59="","",明細!AD59)</f>
        <v/>
      </c>
      <c r="AE65" s="184">
        <f>IF(明細!AE59="","",明細!AE59)</f>
        <v>0.1</v>
      </c>
      <c r="AF65" s="185" t="str">
        <f>IF(明細!AF59="","",明細!AF59)</f>
        <v/>
      </c>
      <c r="AG65" s="186" t="str">
        <f>IF(明細!AG59="","",明細!AG59)</f>
        <v/>
      </c>
      <c r="AH65" s="186" t="str">
        <f>IF(明細!AH59="","",明細!AH59)</f>
        <v/>
      </c>
      <c r="AI65" s="187" t="str">
        <f>IF(明細!AI59="","",明細!AI59)</f>
        <v/>
      </c>
      <c r="AJ65" s="296" t="str">
        <f>IF(明細!AJ59="","",明細!AJ59)</f>
        <v/>
      </c>
      <c r="AK65" s="297" t="str">
        <f>IF(明細!AK59="","",明細!AK59)</f>
        <v/>
      </c>
      <c r="AL65" s="298" t="str">
        <f>IF(明細!AL59="","",明細!AL59)</f>
        <v/>
      </c>
      <c r="AM65" s="299" t="str">
        <f>IF(明細!AM59="","",明細!AM59)</f>
        <v/>
      </c>
      <c r="AN65" s="300" t="str">
        <f>IF(明細!AN59="","",明細!AN59)</f>
        <v/>
      </c>
      <c r="AO65" s="300" t="str">
        <f>IF(明細!AO59="","",明細!AO59)</f>
        <v/>
      </c>
      <c r="AP65" s="300" t="str">
        <f>IF(明細!AP59="","",明細!AP59)</f>
        <v/>
      </c>
      <c r="AQ65" s="301" t="str">
        <f>IF(明細!AQ59="","",明細!AQ59)</f>
        <v/>
      </c>
      <c r="AR65" s="302" t="str">
        <f>IF(明細!AR59="","",明細!AR59)</f>
        <v/>
      </c>
      <c r="AU65" s="360"/>
      <c r="AV65" s="368"/>
      <c r="AW65" s="446" t="str">
        <f>IF(明細!AV59="","",明細!AV59)</f>
        <v/>
      </c>
      <c r="AX65" s="419" t="str">
        <f>IF(明細!AT59="","",明細!AT59)</f>
        <v/>
      </c>
      <c r="AY65" s="280" t="str">
        <f>IF($AX65="","",VLOOKUP($AX65,リスト!$CL:$CM,2,FALSE))</f>
        <v/>
      </c>
      <c r="AZ65" s="3"/>
      <c r="BA65" s="280" t="str">
        <f>IF(BB65="","",VLOOKUP(BB65,リスト!$K:$L,2,FALSE))</f>
        <v/>
      </c>
      <c r="BB65" s="3"/>
      <c r="BC65" s="3"/>
      <c r="BD65" s="87"/>
      <c r="BE65" s="280" t="str">
        <f>IF(BF65="","",VLOOKUP(BF65,リスト!$I:$J,2,FALSE))</f>
        <v/>
      </c>
      <c r="BF65" s="3"/>
      <c r="BG65" s="280" t="str">
        <f>IF(BH65="","",VLOOKUP(BH65,リスト!$M:$N,2,FALSE))</f>
        <v/>
      </c>
      <c r="BH65" s="282"/>
      <c r="BI65" s="280" t="str">
        <f>IF(BJ65="","",VLOOKUP(BJ65,リスト!$O:$P,2,FALSE))</f>
        <v/>
      </c>
      <c r="BJ65" s="24"/>
      <c r="BM65" s="451" t="str">
        <f>IF(明細!AV59="","",明細!AV59)</f>
        <v/>
      </c>
      <c r="BN65" s="453" t="str">
        <f>IF(明細!AT59="","",明細!AT59)</f>
        <v/>
      </c>
      <c r="BO65" s="280" t="str">
        <f>IF($BN65="","",VLOOKUP($BN65,リスト!$CL:$CM,2,FALSE))</f>
        <v/>
      </c>
      <c r="BP65" s="280" t="str">
        <f>IF(BQ65="","",VLOOKUP(BQ65,リスト!$K$5:$L$7,2,FALSE))</f>
        <v/>
      </c>
      <c r="BQ65" s="13"/>
      <c r="BR65" s="13"/>
      <c r="BS65" s="47"/>
      <c r="BT65" s="280" t="str">
        <f>IF(BU65="","",VLOOKUP(BU65,リスト!I56:J74,2,FALSE))</f>
        <v/>
      </c>
      <c r="BU65" s="13"/>
      <c r="BV65" s="13"/>
      <c r="BW65" s="282"/>
      <c r="BX65" s="282"/>
      <c r="BY65" s="280" t="str">
        <f>IF(BZ65="","",VLOOKUP(BZ65,リスト!$S$5:$T$6,2,FALSE))</f>
        <v/>
      </c>
      <c r="BZ65" s="3"/>
      <c r="CA65" s="3"/>
      <c r="CB65" s="81"/>
      <c r="CC65" s="280" t="str">
        <f t="shared" si="3"/>
        <v/>
      </c>
      <c r="CD65" s="83"/>
      <c r="CE65" s="83"/>
      <c r="CF65" s="83"/>
      <c r="CG65" s="83"/>
      <c r="CH65" s="282" t="str">
        <f t="shared" si="4"/>
        <v/>
      </c>
      <c r="CI65" s="83"/>
      <c r="CJ65" s="280" t="str">
        <f t="shared" si="5"/>
        <v/>
      </c>
      <c r="CK65" s="87"/>
      <c r="CL65" s="78"/>
      <c r="CM65" s="83"/>
      <c r="CN65" s="83"/>
      <c r="CO65" s="83"/>
      <c r="CP65" s="280" t="str">
        <f t="shared" si="10"/>
        <v/>
      </c>
      <c r="CQ65" s="81"/>
      <c r="CR65" s="280" t="str">
        <f t="shared" si="11"/>
        <v/>
      </c>
      <c r="CS65" s="3"/>
      <c r="CT65" s="3"/>
      <c r="CU65" s="280" t="str">
        <f>IF(CV65="","",VLOOKUP(CV65,リスト!$V$5:$W$6,2,FALSE))</f>
        <v/>
      </c>
      <c r="CV65" s="3"/>
      <c r="CW65" s="280" t="str">
        <f>IF(CX65="","",VLOOKUP(CX65,リスト!$X$5:$Y$6,2,FALSE))</f>
        <v/>
      </c>
      <c r="CX65" s="3"/>
      <c r="CY65" s="77"/>
      <c r="CZ65" s="77"/>
      <c r="DA65" s="75"/>
      <c r="DB65" s="75"/>
      <c r="DC65" s="75"/>
      <c r="DD65" s="75"/>
      <c r="DE65" s="280" t="str">
        <f>IF(DF65="","",VLOOKUP(DF65,リスト!$Z$5:$AA$10,2,FALSE))</f>
        <v/>
      </c>
      <c r="DF65" s="3"/>
      <c r="DG65" s="280" t="str">
        <f>IF(DH65="","",VLOOKUP(DH65,リスト!$AB$5:$AC$12,2,FALSE))</f>
        <v/>
      </c>
      <c r="DH65" s="63"/>
      <c r="DI65" s="280" t="str">
        <f>IF(DJ65="","",VLOOKUP(DJ65,リスト!$AD$5:$AE$7,2,FALSE))</f>
        <v/>
      </c>
      <c r="DJ65" s="3"/>
      <c r="DK65" s="280" t="str">
        <f>IF(DL65="","",VLOOKUP(DL65,リスト!$AF$5:$AG$10,2,FALSE))</f>
        <v/>
      </c>
      <c r="DL65" s="3"/>
      <c r="DM65" s="280" t="str">
        <f>IF(DN65="","",VLOOKUP(DN65,リスト!$AH$5:$AI$6,2,FALSE))</f>
        <v/>
      </c>
      <c r="DN65" s="3"/>
      <c r="DO65" s="280" t="str">
        <f>IF(DP65="","",VLOOKUP(DP65,リスト!$AJ$5:$AK$6,2,FALSE))</f>
        <v/>
      </c>
      <c r="DP65" s="3"/>
      <c r="DQ65" s="280" t="str">
        <f>IF(DR65="","",VLOOKUP(DR65,リスト!$AL$5:$AM$7,2,FALSE))</f>
        <v/>
      </c>
      <c r="DR65" s="3"/>
      <c r="DS65" s="13"/>
      <c r="DT65" s="85"/>
      <c r="DU65" s="85"/>
      <c r="DV65" s="281" t="str">
        <f>IF(DW65="","",VLOOKUP(DW65,リスト!$AN$5:$AO$6,2,FALSE))</f>
        <v/>
      </c>
      <c r="DW65" s="13"/>
      <c r="DX65" s="341"/>
      <c r="DY65" s="345"/>
      <c r="DZ65" s="341"/>
      <c r="EA65" s="345"/>
      <c r="EB65" s="280" t="str">
        <f>IF(EC65="","",VLOOKUP(EC65,リスト!$AW$5:$AX$8,2,FALSE))</f>
        <v/>
      </c>
      <c r="EC65" s="3"/>
      <c r="ED65" s="85"/>
      <c r="EE65" s="280" t="str">
        <f>IF(EF65="","",VLOOKUP(EF65,リスト!$AY$5:$AZ$10,2,FALSE))</f>
        <v/>
      </c>
      <c r="EF65" s="3"/>
      <c r="EG65" s="280" t="str">
        <f>IF(EH65="","",VLOOKUP(EH65,リスト!$BA$5:$BB$10,2,FALSE))</f>
        <v/>
      </c>
      <c r="EH65" s="3"/>
      <c r="EI65" s="280" t="str">
        <f>IF(EJ65="","",VLOOKUP(EJ65,リスト!$BC$5:$BD$10,2,FALSE))</f>
        <v/>
      </c>
      <c r="EJ65" s="3"/>
      <c r="EK65" s="280" t="str">
        <f>IF(EL65="","",VLOOKUP(EL65,リスト!$BE$5:$BF$10,2,FALSE))</f>
        <v/>
      </c>
      <c r="EL65" s="3"/>
      <c r="EM65" s="78"/>
      <c r="EN65" s="73"/>
      <c r="EO65" s="73"/>
      <c r="EP65" s="13"/>
      <c r="EQ65" s="13"/>
      <c r="ER65" s="280" t="str">
        <f>IF(ES65="","",VLOOKUP(ES65,リスト!$BG$5:$BH$10,2,FALSE))</f>
        <v/>
      </c>
      <c r="ES65" s="13"/>
      <c r="ET65" s="13"/>
      <c r="EU65" s="13"/>
      <c r="EV65" s="13"/>
      <c r="EW65" s="13"/>
      <c r="EX65" s="81"/>
      <c r="EY65" s="81"/>
      <c r="EZ65" s="26"/>
      <c r="FA65" s="281" t="str">
        <f>IF($EZ65="","",INDEX(リスト!$BI$5:$BJ$40,MATCH($EZ65,リスト!$BJ$5:$BJ$40,0),1))</f>
        <v/>
      </c>
      <c r="FB65" s="280" t="str">
        <f>IF(FC65="","",VLOOKUP(FC65,リスト!$BK:$BL,2,FALSE))</f>
        <v/>
      </c>
      <c r="FC65" s="13"/>
      <c r="FD65" s="331"/>
      <c r="FE65" s="3"/>
      <c r="FF65" s="280" t="str">
        <f>IF(FG65="","",VLOOKUP(FG65,リスト!$BO$5:$BP$6,2,FALSE))</f>
        <v/>
      </c>
      <c r="FG65" s="3"/>
      <c r="FH65" s="280" t="str">
        <f>IF(FI65="","",VLOOKUP(FI65,リスト!$BQ$5:$BR$8,2,FALSE))</f>
        <v/>
      </c>
      <c r="FI65" s="3"/>
      <c r="FJ65" s="282"/>
      <c r="FK65" s="280" t="str">
        <f>IF(FL65="","",VLOOKUP(FL65,リスト!$BS$5:$BT$6,2,FALSE))</f>
        <v/>
      </c>
      <c r="FL65" s="63"/>
      <c r="FM65" s="13"/>
      <c r="FN65" s="13"/>
      <c r="FO65" s="13"/>
      <c r="FP65" s="283" t="str">
        <f t="shared" si="6"/>
        <v/>
      </c>
      <c r="FQ65" s="283" t="str">
        <f t="shared" si="6"/>
        <v/>
      </c>
      <c r="FR65" s="13"/>
      <c r="FS65" s="85"/>
      <c r="FT65" s="85"/>
      <c r="FU65" s="281" t="str">
        <f t="shared" si="7"/>
        <v/>
      </c>
      <c r="FV65" s="280" t="str">
        <f>IF(FW65="","",VLOOKUP(FW65,リスト!$BV$5:$BW$10,2,FALSE))</f>
        <v/>
      </c>
      <c r="FW65" s="26"/>
      <c r="FX65" s="282" t="str">
        <f t="shared" si="8"/>
        <v/>
      </c>
      <c r="FY65" s="280" t="str">
        <f>IF(FZ65="","",VLOOKUP(FZ65,リスト!$BX$5:$BY$6,2,FALSE))</f>
        <v/>
      </c>
      <c r="FZ65" s="3"/>
      <c r="GA65" s="280" t="str">
        <f>IF(GB65="","",VLOOKUP(GB65,リスト!$BZ$5:$CA$6,2,FALSE))</f>
        <v/>
      </c>
      <c r="GB65" s="13"/>
      <c r="GC65" s="281" t="str">
        <f>IF(GD65="","",VLOOKUP(GD65,リスト!$CB$5:$CC$6,2,FALSE))</f>
        <v/>
      </c>
      <c r="GD65" s="13"/>
      <c r="GE65" s="13"/>
      <c r="GF65" s="13"/>
      <c r="GG65" s="75"/>
      <c r="GH65" s="281" t="str">
        <f t="shared" si="9"/>
        <v/>
      </c>
      <c r="GI65" s="128"/>
      <c r="GJ65" s="281" t="str">
        <f>IF(GK65="","",VLOOKUP(GK65,リスト!$CD$5:$CE$6,2,FALSE))</f>
        <v/>
      </c>
      <c r="GK65" s="13"/>
      <c r="GL65" s="281" t="str">
        <f>IF(GM65="","",VLOOKUP(GM65,リスト!$CF$5:$CG$5,2,FALSE))</f>
        <v/>
      </c>
      <c r="GM65" s="26"/>
      <c r="GN65" s="280" t="str">
        <f>IF(GO65="","",VLOOKUP(GO65,リスト!$CH$5:$CI$5,2,FALSE))</f>
        <v/>
      </c>
      <c r="GO65" s="284"/>
      <c r="GP65" s="284"/>
      <c r="GQ65" s="284"/>
      <c r="GR65" s="284"/>
      <c r="GS65" s="284"/>
      <c r="GT65" s="284"/>
      <c r="GU65" s="284"/>
      <c r="GV65" s="284"/>
      <c r="GW65" s="284"/>
      <c r="GX65" s="285"/>
    </row>
    <row r="66" spans="2:206" s="177" customFormat="1" ht="24.75" hidden="1" customHeight="1" outlineLevel="1">
      <c r="B66" s="286" t="str">
        <f>IF(明細!B60="","",明細!B60)</f>
        <v/>
      </c>
      <c r="C66" s="287" t="str">
        <f>IF(明細!C60="","",明細!C60)</f>
        <v/>
      </c>
      <c r="D66" s="265" t="str">
        <f>IF(明細!D60="","",明細!D60)</f>
        <v/>
      </c>
      <c r="E66" s="265" t="str">
        <f>IF(明細!E60="","",明細!E60)</f>
        <v/>
      </c>
      <c r="F66" s="265" t="str">
        <f>IF(明細!F60="","",明細!F60)</f>
        <v/>
      </c>
      <c r="G66" s="265" t="str">
        <f>IF(明細!G60="","",明細!G60)</f>
        <v/>
      </c>
      <c r="H66" s="265" t="str">
        <f>IF(明細!H60="","",明細!H60)</f>
        <v/>
      </c>
      <c r="I66" s="265" t="str">
        <f>IF(明細!I60="","",明細!I60)</f>
        <v/>
      </c>
      <c r="J66" s="265" t="str">
        <f>IF(明細!J60="","",明細!J60)</f>
        <v/>
      </c>
      <c r="K66" s="265" t="str">
        <f>IF(明細!K60="","",明細!K60)</f>
        <v/>
      </c>
      <c r="L66" s="265" t="str">
        <f>IF(明細!L60="","",明細!L60)</f>
        <v/>
      </c>
      <c r="M66" s="265" t="str">
        <f>IF(明細!M60="","",明細!M60)</f>
        <v/>
      </c>
      <c r="N66" s="265" t="str">
        <f>IF(明細!N60="","",明細!N60)</f>
        <v/>
      </c>
      <c r="O66" s="265" t="str">
        <f>IF(明細!O60="","",明細!O60)</f>
        <v/>
      </c>
      <c r="P66" s="265" t="str">
        <f>IF(明細!P60="","",明細!P60)</f>
        <v/>
      </c>
      <c r="Q66" s="265" t="str">
        <f>IF(明細!Q60="","",明細!Q60)</f>
        <v/>
      </c>
      <c r="R66" s="289" t="str">
        <f>IF(明細!R60="","",明細!R60)</f>
        <v/>
      </c>
      <c r="S66" s="291" t="str">
        <f>IF(明細!S60="","",明細!S60)</f>
        <v/>
      </c>
      <c r="T66" s="291" t="str">
        <f>IF(明細!T60="","",明細!T60)</f>
        <v/>
      </c>
      <c r="U66" s="291" t="str">
        <f>IF(明細!U60="","",明細!U60)</f>
        <v/>
      </c>
      <c r="V66" s="292" t="str">
        <f>IF(明細!V60="","",明細!V60)</f>
        <v>個</v>
      </c>
      <c r="W66" s="292" t="str">
        <f>IF(明細!W60="","",明細!W60)</f>
        <v/>
      </c>
      <c r="X66" s="293" t="str">
        <f>IF(明細!X60="","",明細!X60)</f>
        <v/>
      </c>
      <c r="Y66" s="134" t="str">
        <f>IF(明細!Y60="","",明細!Y60)</f>
        <v/>
      </c>
      <c r="Z66" s="135" t="str">
        <f>IF(明細!Z60="","",明細!Z60)</f>
        <v/>
      </c>
      <c r="AA66" s="134" t="str">
        <f>IF(明細!AA60="","",明細!AA60)</f>
        <v/>
      </c>
      <c r="AB66" s="303" t="str">
        <f>IF(明細!AB60="","",明細!AB60)</f>
        <v/>
      </c>
      <c r="AC66" s="134" t="str">
        <f>IF(明細!AC60="","",明細!AC60)</f>
        <v/>
      </c>
      <c r="AD66" s="183" t="str">
        <f>IF(明細!AD60="","",明細!AD60)</f>
        <v/>
      </c>
      <c r="AE66" s="184">
        <f>IF(明細!AE60="","",明細!AE60)</f>
        <v>0.1</v>
      </c>
      <c r="AF66" s="185" t="str">
        <f>IF(明細!AF60="","",明細!AF60)</f>
        <v/>
      </c>
      <c r="AG66" s="186" t="str">
        <f>IF(明細!AG60="","",明細!AG60)</f>
        <v/>
      </c>
      <c r="AH66" s="186" t="str">
        <f>IF(明細!AH60="","",明細!AH60)</f>
        <v/>
      </c>
      <c r="AI66" s="187" t="str">
        <f>IF(明細!AI60="","",明細!AI60)</f>
        <v/>
      </c>
      <c r="AJ66" s="296" t="str">
        <f>IF(明細!AJ60="","",明細!AJ60)</f>
        <v/>
      </c>
      <c r="AK66" s="297" t="str">
        <f>IF(明細!AK60="","",明細!AK60)</f>
        <v/>
      </c>
      <c r="AL66" s="298" t="str">
        <f>IF(明細!AL60="","",明細!AL60)</f>
        <v/>
      </c>
      <c r="AM66" s="299" t="str">
        <f>IF(明細!AM60="","",明細!AM60)</f>
        <v/>
      </c>
      <c r="AN66" s="300" t="str">
        <f>IF(明細!AN60="","",明細!AN60)</f>
        <v/>
      </c>
      <c r="AO66" s="300" t="str">
        <f>IF(明細!AO60="","",明細!AO60)</f>
        <v/>
      </c>
      <c r="AP66" s="300" t="str">
        <f>IF(明細!AP60="","",明細!AP60)</f>
        <v/>
      </c>
      <c r="AQ66" s="301" t="str">
        <f>IF(明細!AQ60="","",明細!AQ60)</f>
        <v/>
      </c>
      <c r="AR66" s="302" t="str">
        <f>IF(明細!AR60="","",明細!AR60)</f>
        <v/>
      </c>
      <c r="AU66" s="360"/>
      <c r="AV66" s="368"/>
      <c r="AW66" s="446" t="str">
        <f>IF(明細!AV60="","",明細!AV60)</f>
        <v/>
      </c>
      <c r="AX66" s="419" t="str">
        <f>IF(明細!AT60="","",明細!AT60)</f>
        <v/>
      </c>
      <c r="AY66" s="280" t="str">
        <f>IF($AX66="","",VLOOKUP($AX66,リスト!$CL:$CM,2,FALSE))</f>
        <v/>
      </c>
      <c r="AZ66" s="3"/>
      <c r="BA66" s="280" t="str">
        <f>IF(BB66="","",VLOOKUP(BB66,リスト!$K:$L,2,FALSE))</f>
        <v/>
      </c>
      <c r="BB66" s="3"/>
      <c r="BC66" s="3"/>
      <c r="BD66" s="87"/>
      <c r="BE66" s="280" t="str">
        <f>IF(BF66="","",VLOOKUP(BF66,リスト!$I:$J,2,FALSE))</f>
        <v/>
      </c>
      <c r="BF66" s="3"/>
      <c r="BG66" s="280" t="str">
        <f>IF(BH66="","",VLOOKUP(BH66,リスト!$M:$N,2,FALSE))</f>
        <v/>
      </c>
      <c r="BH66" s="282"/>
      <c r="BI66" s="280" t="str">
        <f>IF(BJ66="","",VLOOKUP(BJ66,リスト!$O:$P,2,FALSE))</f>
        <v/>
      </c>
      <c r="BJ66" s="24"/>
      <c r="BM66" s="451" t="str">
        <f>IF(明細!AV60="","",明細!AV60)</f>
        <v/>
      </c>
      <c r="BN66" s="453" t="str">
        <f>IF(明細!AT60="","",明細!AT60)</f>
        <v/>
      </c>
      <c r="BO66" s="280" t="str">
        <f>IF($BN66="","",VLOOKUP($BN66,リスト!$CL:$CM,2,FALSE))</f>
        <v/>
      </c>
      <c r="BP66" s="280" t="str">
        <f>IF(BQ66="","",VLOOKUP(BQ66,リスト!$K$5:$L$7,2,FALSE))</f>
        <v/>
      </c>
      <c r="BQ66" s="13"/>
      <c r="BR66" s="13"/>
      <c r="BS66" s="47"/>
      <c r="BT66" s="280" t="str">
        <f>IF(BU66="","",VLOOKUP(BU66,リスト!I57:J75,2,FALSE))</f>
        <v/>
      </c>
      <c r="BU66" s="13"/>
      <c r="BV66" s="13"/>
      <c r="BW66" s="282"/>
      <c r="BX66" s="282"/>
      <c r="BY66" s="280" t="str">
        <f>IF(BZ66="","",VLOOKUP(BZ66,リスト!$S$5:$T$6,2,FALSE))</f>
        <v/>
      </c>
      <c r="BZ66" s="3"/>
      <c r="CA66" s="3"/>
      <c r="CB66" s="81"/>
      <c r="CC66" s="280" t="str">
        <f t="shared" si="3"/>
        <v/>
      </c>
      <c r="CD66" s="83"/>
      <c r="CE66" s="83"/>
      <c r="CF66" s="83"/>
      <c r="CG66" s="83"/>
      <c r="CH66" s="282" t="str">
        <f t="shared" si="4"/>
        <v/>
      </c>
      <c r="CI66" s="83"/>
      <c r="CJ66" s="280" t="str">
        <f t="shared" si="5"/>
        <v/>
      </c>
      <c r="CK66" s="87"/>
      <c r="CL66" s="78"/>
      <c r="CM66" s="83"/>
      <c r="CN66" s="83"/>
      <c r="CO66" s="83"/>
      <c r="CP66" s="280" t="str">
        <f t="shared" si="10"/>
        <v/>
      </c>
      <c r="CQ66" s="81"/>
      <c r="CR66" s="280" t="str">
        <f t="shared" si="11"/>
        <v/>
      </c>
      <c r="CS66" s="3"/>
      <c r="CT66" s="3"/>
      <c r="CU66" s="280" t="str">
        <f>IF(CV66="","",VLOOKUP(CV66,リスト!$V$5:$W$6,2,FALSE))</f>
        <v/>
      </c>
      <c r="CV66" s="3"/>
      <c r="CW66" s="280" t="str">
        <f>IF(CX66="","",VLOOKUP(CX66,リスト!$X$5:$Y$6,2,FALSE))</f>
        <v/>
      </c>
      <c r="CX66" s="3"/>
      <c r="CY66" s="77"/>
      <c r="CZ66" s="77"/>
      <c r="DA66" s="75"/>
      <c r="DB66" s="75"/>
      <c r="DC66" s="75"/>
      <c r="DD66" s="75"/>
      <c r="DE66" s="280" t="str">
        <f>IF(DF66="","",VLOOKUP(DF66,リスト!$Z$5:$AA$10,2,FALSE))</f>
        <v/>
      </c>
      <c r="DF66" s="3"/>
      <c r="DG66" s="280" t="str">
        <f>IF(DH66="","",VLOOKUP(DH66,リスト!$AB$5:$AC$12,2,FALSE))</f>
        <v/>
      </c>
      <c r="DH66" s="63"/>
      <c r="DI66" s="280" t="str">
        <f>IF(DJ66="","",VLOOKUP(DJ66,リスト!$AD$5:$AE$7,2,FALSE))</f>
        <v/>
      </c>
      <c r="DJ66" s="3"/>
      <c r="DK66" s="280" t="str">
        <f>IF(DL66="","",VLOOKUP(DL66,リスト!$AF$5:$AG$10,2,FALSE))</f>
        <v/>
      </c>
      <c r="DL66" s="3"/>
      <c r="DM66" s="280" t="str">
        <f>IF(DN66="","",VLOOKUP(DN66,リスト!$AH$5:$AI$6,2,FALSE))</f>
        <v/>
      </c>
      <c r="DN66" s="3"/>
      <c r="DO66" s="280" t="str">
        <f>IF(DP66="","",VLOOKUP(DP66,リスト!$AJ$5:$AK$6,2,FALSE))</f>
        <v/>
      </c>
      <c r="DP66" s="3"/>
      <c r="DQ66" s="280" t="str">
        <f>IF(DR66="","",VLOOKUP(DR66,リスト!$AL$5:$AM$7,2,FALSE))</f>
        <v/>
      </c>
      <c r="DR66" s="3"/>
      <c r="DS66" s="13"/>
      <c r="DT66" s="85"/>
      <c r="DU66" s="85"/>
      <c r="DV66" s="281" t="str">
        <f>IF(DW66="","",VLOOKUP(DW66,リスト!$AN$5:$AO$6,2,FALSE))</f>
        <v/>
      </c>
      <c r="DW66" s="13"/>
      <c r="DX66" s="341"/>
      <c r="DY66" s="345"/>
      <c r="DZ66" s="341"/>
      <c r="EA66" s="345"/>
      <c r="EB66" s="280" t="str">
        <f>IF(EC66="","",VLOOKUP(EC66,リスト!$AW$5:$AX$8,2,FALSE))</f>
        <v/>
      </c>
      <c r="EC66" s="3"/>
      <c r="ED66" s="85"/>
      <c r="EE66" s="280" t="str">
        <f>IF(EF66="","",VLOOKUP(EF66,リスト!$AY$5:$AZ$10,2,FALSE))</f>
        <v/>
      </c>
      <c r="EF66" s="3"/>
      <c r="EG66" s="280" t="str">
        <f>IF(EH66="","",VLOOKUP(EH66,リスト!$BA$5:$BB$10,2,FALSE))</f>
        <v/>
      </c>
      <c r="EH66" s="3"/>
      <c r="EI66" s="280" t="str">
        <f>IF(EJ66="","",VLOOKUP(EJ66,リスト!$BC$5:$BD$10,2,FALSE))</f>
        <v/>
      </c>
      <c r="EJ66" s="3"/>
      <c r="EK66" s="280" t="str">
        <f>IF(EL66="","",VLOOKUP(EL66,リスト!$BE$5:$BF$10,2,FALSE))</f>
        <v/>
      </c>
      <c r="EL66" s="3"/>
      <c r="EM66" s="78"/>
      <c r="EN66" s="73"/>
      <c r="EO66" s="73"/>
      <c r="EP66" s="13"/>
      <c r="EQ66" s="13"/>
      <c r="ER66" s="280" t="str">
        <f>IF(ES66="","",VLOOKUP(ES66,リスト!$BG$5:$BH$10,2,FALSE))</f>
        <v/>
      </c>
      <c r="ES66" s="13"/>
      <c r="ET66" s="13"/>
      <c r="EU66" s="13"/>
      <c r="EV66" s="13"/>
      <c r="EW66" s="13"/>
      <c r="EX66" s="81"/>
      <c r="EY66" s="81"/>
      <c r="EZ66" s="26"/>
      <c r="FA66" s="281" t="str">
        <f>IF($EZ66="","",INDEX(リスト!$BI$5:$BJ$40,MATCH($EZ66,リスト!$BJ$5:$BJ$40,0),1))</f>
        <v/>
      </c>
      <c r="FB66" s="280" t="str">
        <f>IF(FC66="","",VLOOKUP(FC66,リスト!$BK:$BL,2,FALSE))</f>
        <v/>
      </c>
      <c r="FC66" s="13"/>
      <c r="FD66" s="331"/>
      <c r="FE66" s="3"/>
      <c r="FF66" s="280" t="str">
        <f>IF(FG66="","",VLOOKUP(FG66,リスト!$BO$5:$BP$6,2,FALSE))</f>
        <v/>
      </c>
      <c r="FG66" s="3"/>
      <c r="FH66" s="280" t="str">
        <f>IF(FI66="","",VLOOKUP(FI66,リスト!$BQ$5:$BR$8,2,FALSE))</f>
        <v/>
      </c>
      <c r="FI66" s="3"/>
      <c r="FJ66" s="282"/>
      <c r="FK66" s="280" t="str">
        <f>IF(FL66="","",VLOOKUP(FL66,リスト!$BS$5:$BT$6,2,FALSE))</f>
        <v/>
      </c>
      <c r="FL66" s="63"/>
      <c r="FM66" s="13"/>
      <c r="FN66" s="13"/>
      <c r="FO66" s="13"/>
      <c r="FP66" s="283" t="str">
        <f t="shared" si="6"/>
        <v/>
      </c>
      <c r="FQ66" s="283" t="str">
        <f t="shared" si="6"/>
        <v/>
      </c>
      <c r="FR66" s="13"/>
      <c r="FS66" s="85"/>
      <c r="FT66" s="85"/>
      <c r="FU66" s="281" t="str">
        <f t="shared" si="7"/>
        <v/>
      </c>
      <c r="FV66" s="280" t="str">
        <f>IF(FW66="","",VLOOKUP(FW66,リスト!$BV$5:$BW$10,2,FALSE))</f>
        <v/>
      </c>
      <c r="FW66" s="26"/>
      <c r="FX66" s="282" t="str">
        <f t="shared" si="8"/>
        <v/>
      </c>
      <c r="FY66" s="280" t="str">
        <f>IF(FZ66="","",VLOOKUP(FZ66,リスト!$BX$5:$BY$6,2,FALSE))</f>
        <v/>
      </c>
      <c r="FZ66" s="3"/>
      <c r="GA66" s="280" t="str">
        <f>IF(GB66="","",VLOOKUP(GB66,リスト!$BZ$5:$CA$6,2,FALSE))</f>
        <v/>
      </c>
      <c r="GB66" s="13"/>
      <c r="GC66" s="281" t="str">
        <f>IF(GD66="","",VLOOKUP(GD66,リスト!$CB$5:$CC$6,2,FALSE))</f>
        <v/>
      </c>
      <c r="GD66" s="13"/>
      <c r="GE66" s="13"/>
      <c r="GF66" s="13"/>
      <c r="GG66" s="75"/>
      <c r="GH66" s="281" t="str">
        <f t="shared" si="9"/>
        <v/>
      </c>
      <c r="GI66" s="128"/>
      <c r="GJ66" s="281" t="str">
        <f>IF(GK66="","",VLOOKUP(GK66,リスト!$CD$5:$CE$6,2,FALSE))</f>
        <v/>
      </c>
      <c r="GK66" s="13"/>
      <c r="GL66" s="281" t="str">
        <f>IF(GM66="","",VLOOKUP(GM66,リスト!$CF$5:$CG$5,2,FALSE))</f>
        <v/>
      </c>
      <c r="GM66" s="26"/>
      <c r="GN66" s="280" t="str">
        <f>IF(GO66="","",VLOOKUP(GO66,リスト!$CH$5:$CI$5,2,FALSE))</f>
        <v/>
      </c>
      <c r="GO66" s="284"/>
      <c r="GP66" s="284"/>
      <c r="GQ66" s="284"/>
      <c r="GR66" s="284"/>
      <c r="GS66" s="284"/>
      <c r="GT66" s="284"/>
      <c r="GU66" s="284"/>
      <c r="GV66" s="284"/>
      <c r="GW66" s="284"/>
      <c r="GX66" s="285"/>
    </row>
    <row r="67" spans="2:206" s="177" customFormat="1" ht="24.75" hidden="1" customHeight="1" outlineLevel="1">
      <c r="B67" s="286" t="str">
        <f>IF(明細!B61="","",明細!B61)</f>
        <v/>
      </c>
      <c r="C67" s="287" t="str">
        <f>IF(明細!C61="","",明細!C61)</f>
        <v/>
      </c>
      <c r="D67" s="265" t="str">
        <f>IF(明細!D61="","",明細!D61)</f>
        <v/>
      </c>
      <c r="E67" s="265" t="str">
        <f>IF(明細!E61="","",明細!E61)</f>
        <v/>
      </c>
      <c r="F67" s="265" t="str">
        <f>IF(明細!F61="","",明細!F61)</f>
        <v/>
      </c>
      <c r="G67" s="265" t="str">
        <f>IF(明細!G61="","",明細!G61)</f>
        <v/>
      </c>
      <c r="H67" s="265" t="str">
        <f>IF(明細!H61="","",明細!H61)</f>
        <v/>
      </c>
      <c r="I67" s="265" t="str">
        <f>IF(明細!I61="","",明細!I61)</f>
        <v/>
      </c>
      <c r="J67" s="265" t="str">
        <f>IF(明細!J61="","",明細!J61)</f>
        <v/>
      </c>
      <c r="K67" s="265" t="str">
        <f>IF(明細!K61="","",明細!K61)</f>
        <v/>
      </c>
      <c r="L67" s="265" t="str">
        <f>IF(明細!L61="","",明細!L61)</f>
        <v/>
      </c>
      <c r="M67" s="265" t="str">
        <f>IF(明細!M61="","",明細!M61)</f>
        <v/>
      </c>
      <c r="N67" s="265" t="str">
        <f>IF(明細!N61="","",明細!N61)</f>
        <v/>
      </c>
      <c r="O67" s="265" t="str">
        <f>IF(明細!O61="","",明細!O61)</f>
        <v/>
      </c>
      <c r="P67" s="265" t="str">
        <f>IF(明細!P61="","",明細!P61)</f>
        <v/>
      </c>
      <c r="Q67" s="265" t="str">
        <f>IF(明細!Q61="","",明細!Q61)</f>
        <v/>
      </c>
      <c r="R67" s="289" t="str">
        <f>IF(明細!R61="","",明細!R61)</f>
        <v/>
      </c>
      <c r="S67" s="291" t="str">
        <f>IF(明細!S61="","",明細!S61)</f>
        <v/>
      </c>
      <c r="T67" s="291" t="str">
        <f>IF(明細!T61="","",明細!T61)</f>
        <v/>
      </c>
      <c r="U67" s="291" t="str">
        <f>IF(明細!U61="","",明細!U61)</f>
        <v/>
      </c>
      <c r="V67" s="292" t="str">
        <f>IF(明細!V61="","",明細!V61)</f>
        <v>個</v>
      </c>
      <c r="W67" s="292" t="str">
        <f>IF(明細!W61="","",明細!W61)</f>
        <v/>
      </c>
      <c r="X67" s="293" t="str">
        <f>IF(明細!X61="","",明細!X61)</f>
        <v/>
      </c>
      <c r="Y67" s="134" t="str">
        <f>IF(明細!Y61="","",明細!Y61)</f>
        <v/>
      </c>
      <c r="Z67" s="135" t="str">
        <f>IF(明細!Z61="","",明細!Z61)</f>
        <v/>
      </c>
      <c r="AA67" s="134" t="str">
        <f>IF(明細!AA61="","",明細!AA61)</f>
        <v/>
      </c>
      <c r="AB67" s="303" t="str">
        <f>IF(明細!AB61="","",明細!AB61)</f>
        <v/>
      </c>
      <c r="AC67" s="134" t="str">
        <f>IF(明細!AC61="","",明細!AC61)</f>
        <v/>
      </c>
      <c r="AD67" s="183" t="str">
        <f>IF(明細!AD61="","",明細!AD61)</f>
        <v/>
      </c>
      <c r="AE67" s="184">
        <f>IF(明細!AE61="","",明細!AE61)</f>
        <v>0.1</v>
      </c>
      <c r="AF67" s="185" t="str">
        <f>IF(明細!AF61="","",明細!AF61)</f>
        <v/>
      </c>
      <c r="AG67" s="186" t="str">
        <f>IF(明細!AG61="","",明細!AG61)</f>
        <v/>
      </c>
      <c r="AH67" s="186" t="str">
        <f>IF(明細!AH61="","",明細!AH61)</f>
        <v/>
      </c>
      <c r="AI67" s="187" t="str">
        <f>IF(明細!AI61="","",明細!AI61)</f>
        <v/>
      </c>
      <c r="AJ67" s="296" t="str">
        <f>IF(明細!AJ61="","",明細!AJ61)</f>
        <v/>
      </c>
      <c r="AK67" s="297" t="str">
        <f>IF(明細!AK61="","",明細!AK61)</f>
        <v/>
      </c>
      <c r="AL67" s="298" t="str">
        <f>IF(明細!AL61="","",明細!AL61)</f>
        <v/>
      </c>
      <c r="AM67" s="299" t="str">
        <f>IF(明細!AM61="","",明細!AM61)</f>
        <v/>
      </c>
      <c r="AN67" s="300" t="str">
        <f>IF(明細!AN61="","",明細!AN61)</f>
        <v/>
      </c>
      <c r="AO67" s="300" t="str">
        <f>IF(明細!AO61="","",明細!AO61)</f>
        <v/>
      </c>
      <c r="AP67" s="300" t="str">
        <f>IF(明細!AP61="","",明細!AP61)</f>
        <v/>
      </c>
      <c r="AQ67" s="301" t="str">
        <f>IF(明細!AQ61="","",明細!AQ61)</f>
        <v/>
      </c>
      <c r="AR67" s="302" t="str">
        <f>IF(明細!AR61="","",明細!AR61)</f>
        <v/>
      </c>
      <c r="AU67" s="360"/>
      <c r="AV67" s="368"/>
      <c r="AW67" s="446" t="str">
        <f>IF(明細!AV61="","",明細!AV61)</f>
        <v/>
      </c>
      <c r="AX67" s="419" t="str">
        <f>IF(明細!AT61="","",明細!AT61)</f>
        <v/>
      </c>
      <c r="AY67" s="280" t="str">
        <f>IF($AX67="","",VLOOKUP($AX67,リスト!$CL:$CM,2,FALSE))</f>
        <v/>
      </c>
      <c r="AZ67" s="3"/>
      <c r="BA67" s="280" t="str">
        <f>IF(BB67="","",VLOOKUP(BB67,リスト!$K:$L,2,FALSE))</f>
        <v/>
      </c>
      <c r="BB67" s="3"/>
      <c r="BC67" s="3"/>
      <c r="BD67" s="87"/>
      <c r="BE67" s="280" t="str">
        <f>IF(BF67="","",VLOOKUP(BF67,リスト!$I:$J,2,FALSE))</f>
        <v/>
      </c>
      <c r="BF67" s="3"/>
      <c r="BG67" s="280" t="str">
        <f>IF(BH67="","",VLOOKUP(BH67,リスト!$M:$N,2,FALSE))</f>
        <v/>
      </c>
      <c r="BH67" s="282"/>
      <c r="BI67" s="280" t="str">
        <f>IF(BJ67="","",VLOOKUP(BJ67,リスト!$O:$P,2,FALSE))</f>
        <v/>
      </c>
      <c r="BJ67" s="24"/>
      <c r="BM67" s="451" t="str">
        <f>IF(明細!AV61="","",明細!AV61)</f>
        <v/>
      </c>
      <c r="BN67" s="453" t="str">
        <f>IF(明細!AT61="","",明細!AT61)</f>
        <v/>
      </c>
      <c r="BO67" s="280" t="str">
        <f>IF($BN67="","",VLOOKUP($BN67,リスト!$CL:$CM,2,FALSE))</f>
        <v/>
      </c>
      <c r="BP67" s="280" t="str">
        <f>IF(BQ67="","",VLOOKUP(BQ67,リスト!$K$5:$L$7,2,FALSE))</f>
        <v/>
      </c>
      <c r="BQ67" s="13"/>
      <c r="BR67" s="13"/>
      <c r="BS67" s="47"/>
      <c r="BT67" s="280" t="str">
        <f>IF(BU67="","",VLOOKUP(BU67,リスト!I58:J76,2,FALSE))</f>
        <v/>
      </c>
      <c r="BU67" s="13"/>
      <c r="BV67" s="13"/>
      <c r="BW67" s="282"/>
      <c r="BX67" s="282"/>
      <c r="BY67" s="280" t="str">
        <f>IF(BZ67="","",VLOOKUP(BZ67,リスト!$S$5:$T$6,2,FALSE))</f>
        <v/>
      </c>
      <c r="BZ67" s="3"/>
      <c r="CA67" s="3"/>
      <c r="CB67" s="81"/>
      <c r="CC67" s="280" t="str">
        <f t="shared" si="3"/>
        <v/>
      </c>
      <c r="CD67" s="83"/>
      <c r="CE67" s="83"/>
      <c r="CF67" s="83"/>
      <c r="CG67" s="83"/>
      <c r="CH67" s="282" t="str">
        <f t="shared" si="4"/>
        <v/>
      </c>
      <c r="CI67" s="83"/>
      <c r="CJ67" s="280" t="str">
        <f t="shared" si="5"/>
        <v/>
      </c>
      <c r="CK67" s="87"/>
      <c r="CL67" s="78"/>
      <c r="CM67" s="83"/>
      <c r="CN67" s="83"/>
      <c r="CO67" s="83"/>
      <c r="CP67" s="280" t="str">
        <f t="shared" si="10"/>
        <v/>
      </c>
      <c r="CQ67" s="81"/>
      <c r="CR67" s="280" t="str">
        <f t="shared" si="11"/>
        <v/>
      </c>
      <c r="CS67" s="3"/>
      <c r="CT67" s="3"/>
      <c r="CU67" s="280" t="str">
        <f>IF(CV67="","",VLOOKUP(CV67,リスト!$V$5:$W$6,2,FALSE))</f>
        <v/>
      </c>
      <c r="CV67" s="3"/>
      <c r="CW67" s="280" t="str">
        <f>IF(CX67="","",VLOOKUP(CX67,リスト!$X$5:$Y$6,2,FALSE))</f>
        <v/>
      </c>
      <c r="CX67" s="3"/>
      <c r="CY67" s="77"/>
      <c r="CZ67" s="77"/>
      <c r="DA67" s="75"/>
      <c r="DB67" s="75"/>
      <c r="DC67" s="75"/>
      <c r="DD67" s="75"/>
      <c r="DE67" s="280" t="str">
        <f>IF(DF67="","",VLOOKUP(DF67,リスト!$Z$5:$AA$10,2,FALSE))</f>
        <v/>
      </c>
      <c r="DF67" s="3"/>
      <c r="DG67" s="280" t="str">
        <f>IF(DH67="","",VLOOKUP(DH67,リスト!$AB$5:$AC$12,2,FALSE))</f>
        <v/>
      </c>
      <c r="DH67" s="63"/>
      <c r="DI67" s="280" t="str">
        <f>IF(DJ67="","",VLOOKUP(DJ67,リスト!$AD$5:$AE$7,2,FALSE))</f>
        <v/>
      </c>
      <c r="DJ67" s="3"/>
      <c r="DK67" s="280" t="str">
        <f>IF(DL67="","",VLOOKUP(DL67,リスト!$AF$5:$AG$10,2,FALSE))</f>
        <v/>
      </c>
      <c r="DL67" s="3"/>
      <c r="DM67" s="280" t="str">
        <f>IF(DN67="","",VLOOKUP(DN67,リスト!$AH$5:$AI$6,2,FALSE))</f>
        <v/>
      </c>
      <c r="DN67" s="3"/>
      <c r="DO67" s="280" t="str">
        <f>IF(DP67="","",VLOOKUP(DP67,リスト!$AJ$5:$AK$6,2,FALSE))</f>
        <v/>
      </c>
      <c r="DP67" s="3"/>
      <c r="DQ67" s="280" t="str">
        <f>IF(DR67="","",VLOOKUP(DR67,リスト!$AL$5:$AM$7,2,FALSE))</f>
        <v/>
      </c>
      <c r="DR67" s="3"/>
      <c r="DS67" s="13"/>
      <c r="DT67" s="85"/>
      <c r="DU67" s="85"/>
      <c r="DV67" s="281" t="str">
        <f>IF(DW67="","",VLOOKUP(DW67,リスト!$AN$5:$AO$6,2,FALSE))</f>
        <v/>
      </c>
      <c r="DW67" s="13"/>
      <c r="DX67" s="341"/>
      <c r="DY67" s="345"/>
      <c r="DZ67" s="341"/>
      <c r="EA67" s="345"/>
      <c r="EB67" s="280" t="str">
        <f>IF(EC67="","",VLOOKUP(EC67,リスト!$AW$5:$AX$8,2,FALSE))</f>
        <v/>
      </c>
      <c r="EC67" s="3"/>
      <c r="ED67" s="85"/>
      <c r="EE67" s="280" t="str">
        <f>IF(EF67="","",VLOOKUP(EF67,リスト!$AY$5:$AZ$10,2,FALSE))</f>
        <v/>
      </c>
      <c r="EF67" s="3"/>
      <c r="EG67" s="280" t="str">
        <f>IF(EH67="","",VLOOKUP(EH67,リスト!$BA$5:$BB$10,2,FALSE))</f>
        <v/>
      </c>
      <c r="EH67" s="3"/>
      <c r="EI67" s="280" t="str">
        <f>IF(EJ67="","",VLOOKUP(EJ67,リスト!$BC$5:$BD$10,2,FALSE))</f>
        <v/>
      </c>
      <c r="EJ67" s="3"/>
      <c r="EK67" s="280" t="str">
        <f>IF(EL67="","",VLOOKUP(EL67,リスト!$BE$5:$BF$10,2,FALSE))</f>
        <v/>
      </c>
      <c r="EL67" s="3"/>
      <c r="EM67" s="78"/>
      <c r="EN67" s="73"/>
      <c r="EO67" s="73"/>
      <c r="EP67" s="13"/>
      <c r="EQ67" s="13"/>
      <c r="ER67" s="280" t="str">
        <f>IF(ES67="","",VLOOKUP(ES67,リスト!$BG$5:$BH$10,2,FALSE))</f>
        <v/>
      </c>
      <c r="ES67" s="13"/>
      <c r="ET67" s="13"/>
      <c r="EU67" s="13"/>
      <c r="EV67" s="13"/>
      <c r="EW67" s="13"/>
      <c r="EX67" s="81"/>
      <c r="EY67" s="81"/>
      <c r="EZ67" s="26"/>
      <c r="FA67" s="281" t="str">
        <f>IF($EZ67="","",INDEX(リスト!$BI$5:$BJ$40,MATCH($EZ67,リスト!$BJ$5:$BJ$40,0),1))</f>
        <v/>
      </c>
      <c r="FB67" s="280" t="str">
        <f>IF(FC67="","",VLOOKUP(FC67,リスト!$BK:$BL,2,FALSE))</f>
        <v/>
      </c>
      <c r="FC67" s="13"/>
      <c r="FD67" s="331"/>
      <c r="FE67" s="3"/>
      <c r="FF67" s="280" t="str">
        <f>IF(FG67="","",VLOOKUP(FG67,リスト!$BO$5:$BP$6,2,FALSE))</f>
        <v/>
      </c>
      <c r="FG67" s="3"/>
      <c r="FH67" s="280" t="str">
        <f>IF(FI67="","",VLOOKUP(FI67,リスト!$BQ$5:$BR$8,2,FALSE))</f>
        <v/>
      </c>
      <c r="FI67" s="3"/>
      <c r="FJ67" s="282"/>
      <c r="FK67" s="280" t="str">
        <f>IF(FL67="","",VLOOKUP(FL67,リスト!$BS$5:$BT$6,2,FALSE))</f>
        <v/>
      </c>
      <c r="FL67" s="63"/>
      <c r="FM67" s="13"/>
      <c r="FN67" s="13"/>
      <c r="FO67" s="13"/>
      <c r="FP67" s="283" t="str">
        <f t="shared" si="6"/>
        <v/>
      </c>
      <c r="FQ67" s="283" t="str">
        <f t="shared" si="6"/>
        <v/>
      </c>
      <c r="FR67" s="13"/>
      <c r="FS67" s="85"/>
      <c r="FT67" s="85"/>
      <c r="FU67" s="281" t="str">
        <f t="shared" si="7"/>
        <v/>
      </c>
      <c r="FV67" s="280" t="str">
        <f>IF(FW67="","",VLOOKUP(FW67,リスト!$BV$5:$BW$10,2,FALSE))</f>
        <v/>
      </c>
      <c r="FW67" s="26"/>
      <c r="FX67" s="282" t="str">
        <f t="shared" si="8"/>
        <v/>
      </c>
      <c r="FY67" s="280" t="str">
        <f>IF(FZ67="","",VLOOKUP(FZ67,リスト!$BX$5:$BY$6,2,FALSE))</f>
        <v/>
      </c>
      <c r="FZ67" s="3"/>
      <c r="GA67" s="280" t="str">
        <f>IF(GB67="","",VLOOKUP(GB67,リスト!$BZ$5:$CA$6,2,FALSE))</f>
        <v/>
      </c>
      <c r="GB67" s="13"/>
      <c r="GC67" s="281" t="str">
        <f>IF(GD67="","",VLOOKUP(GD67,リスト!$CB$5:$CC$6,2,FALSE))</f>
        <v/>
      </c>
      <c r="GD67" s="13"/>
      <c r="GE67" s="13"/>
      <c r="GF67" s="13"/>
      <c r="GG67" s="75"/>
      <c r="GH67" s="281" t="str">
        <f t="shared" si="9"/>
        <v/>
      </c>
      <c r="GI67" s="128"/>
      <c r="GJ67" s="281" t="str">
        <f>IF(GK67="","",VLOOKUP(GK67,リスト!$CD$5:$CE$6,2,FALSE))</f>
        <v/>
      </c>
      <c r="GK67" s="13"/>
      <c r="GL67" s="281" t="str">
        <f>IF(GM67="","",VLOOKUP(GM67,リスト!$CF$5:$CG$5,2,FALSE))</f>
        <v/>
      </c>
      <c r="GM67" s="26"/>
      <c r="GN67" s="280" t="str">
        <f>IF(GO67="","",VLOOKUP(GO67,リスト!$CH$5:$CI$5,2,FALSE))</f>
        <v/>
      </c>
      <c r="GO67" s="284"/>
      <c r="GP67" s="284"/>
      <c r="GQ67" s="284"/>
      <c r="GR67" s="284"/>
      <c r="GS67" s="284"/>
      <c r="GT67" s="284"/>
      <c r="GU67" s="284"/>
      <c r="GV67" s="284"/>
      <c r="GW67" s="284"/>
      <c r="GX67" s="285"/>
    </row>
    <row r="68" spans="2:206" s="177" customFormat="1" ht="24.75" hidden="1" customHeight="1" outlineLevel="1">
      <c r="B68" s="286" t="str">
        <f>IF(明細!B62="","",明細!B62)</f>
        <v/>
      </c>
      <c r="C68" s="287" t="str">
        <f>IF(明細!C62="","",明細!C62)</f>
        <v/>
      </c>
      <c r="D68" s="265" t="str">
        <f>IF(明細!D62="","",明細!D62)</f>
        <v/>
      </c>
      <c r="E68" s="265" t="str">
        <f>IF(明細!E62="","",明細!E62)</f>
        <v/>
      </c>
      <c r="F68" s="265" t="str">
        <f>IF(明細!F62="","",明細!F62)</f>
        <v/>
      </c>
      <c r="G68" s="265" t="str">
        <f>IF(明細!G62="","",明細!G62)</f>
        <v/>
      </c>
      <c r="H68" s="265" t="str">
        <f>IF(明細!H62="","",明細!H62)</f>
        <v/>
      </c>
      <c r="I68" s="265" t="str">
        <f>IF(明細!I62="","",明細!I62)</f>
        <v/>
      </c>
      <c r="J68" s="265" t="str">
        <f>IF(明細!J62="","",明細!J62)</f>
        <v/>
      </c>
      <c r="K68" s="265" t="str">
        <f>IF(明細!K62="","",明細!K62)</f>
        <v/>
      </c>
      <c r="L68" s="265" t="str">
        <f>IF(明細!L62="","",明細!L62)</f>
        <v/>
      </c>
      <c r="M68" s="265" t="str">
        <f>IF(明細!M62="","",明細!M62)</f>
        <v/>
      </c>
      <c r="N68" s="265" t="str">
        <f>IF(明細!N62="","",明細!N62)</f>
        <v/>
      </c>
      <c r="O68" s="265" t="str">
        <f>IF(明細!O62="","",明細!O62)</f>
        <v/>
      </c>
      <c r="P68" s="265" t="str">
        <f>IF(明細!P62="","",明細!P62)</f>
        <v/>
      </c>
      <c r="Q68" s="265" t="str">
        <f>IF(明細!Q62="","",明細!Q62)</f>
        <v/>
      </c>
      <c r="R68" s="289" t="str">
        <f>IF(明細!R62="","",明細!R62)</f>
        <v/>
      </c>
      <c r="S68" s="291" t="str">
        <f>IF(明細!S62="","",明細!S62)</f>
        <v/>
      </c>
      <c r="T68" s="291" t="str">
        <f>IF(明細!T62="","",明細!T62)</f>
        <v/>
      </c>
      <c r="U68" s="291" t="str">
        <f>IF(明細!U62="","",明細!U62)</f>
        <v/>
      </c>
      <c r="V68" s="292" t="str">
        <f>IF(明細!V62="","",明細!V62)</f>
        <v>個</v>
      </c>
      <c r="W68" s="292" t="str">
        <f>IF(明細!W62="","",明細!W62)</f>
        <v/>
      </c>
      <c r="X68" s="293" t="str">
        <f>IF(明細!X62="","",明細!X62)</f>
        <v/>
      </c>
      <c r="Y68" s="134" t="str">
        <f>IF(明細!Y62="","",明細!Y62)</f>
        <v/>
      </c>
      <c r="Z68" s="135" t="str">
        <f>IF(明細!Z62="","",明細!Z62)</f>
        <v/>
      </c>
      <c r="AA68" s="134" t="str">
        <f>IF(明細!AA62="","",明細!AA62)</f>
        <v/>
      </c>
      <c r="AB68" s="303" t="str">
        <f>IF(明細!AB62="","",明細!AB62)</f>
        <v/>
      </c>
      <c r="AC68" s="134" t="str">
        <f>IF(明細!AC62="","",明細!AC62)</f>
        <v/>
      </c>
      <c r="AD68" s="183" t="str">
        <f>IF(明細!AD62="","",明細!AD62)</f>
        <v/>
      </c>
      <c r="AE68" s="184">
        <f>IF(明細!AE62="","",明細!AE62)</f>
        <v>0.1</v>
      </c>
      <c r="AF68" s="185" t="str">
        <f>IF(明細!AF62="","",明細!AF62)</f>
        <v/>
      </c>
      <c r="AG68" s="186" t="str">
        <f>IF(明細!AG62="","",明細!AG62)</f>
        <v/>
      </c>
      <c r="AH68" s="186" t="str">
        <f>IF(明細!AH62="","",明細!AH62)</f>
        <v/>
      </c>
      <c r="AI68" s="187" t="str">
        <f>IF(明細!AI62="","",明細!AI62)</f>
        <v/>
      </c>
      <c r="AJ68" s="296" t="str">
        <f>IF(明細!AJ62="","",明細!AJ62)</f>
        <v/>
      </c>
      <c r="AK68" s="297" t="str">
        <f>IF(明細!AK62="","",明細!AK62)</f>
        <v/>
      </c>
      <c r="AL68" s="298" t="str">
        <f>IF(明細!AL62="","",明細!AL62)</f>
        <v/>
      </c>
      <c r="AM68" s="299" t="str">
        <f>IF(明細!AM62="","",明細!AM62)</f>
        <v/>
      </c>
      <c r="AN68" s="300" t="str">
        <f>IF(明細!AN62="","",明細!AN62)</f>
        <v/>
      </c>
      <c r="AO68" s="300" t="str">
        <f>IF(明細!AO62="","",明細!AO62)</f>
        <v/>
      </c>
      <c r="AP68" s="300" t="str">
        <f>IF(明細!AP62="","",明細!AP62)</f>
        <v/>
      </c>
      <c r="AQ68" s="301" t="str">
        <f>IF(明細!AQ62="","",明細!AQ62)</f>
        <v/>
      </c>
      <c r="AR68" s="302" t="str">
        <f>IF(明細!AR62="","",明細!AR62)</f>
        <v/>
      </c>
      <c r="AU68" s="360"/>
      <c r="AV68" s="368"/>
      <c r="AW68" s="446" t="str">
        <f>IF(明細!AV62="","",明細!AV62)</f>
        <v/>
      </c>
      <c r="AX68" s="419" t="str">
        <f>IF(明細!AT62="","",明細!AT62)</f>
        <v/>
      </c>
      <c r="AY68" s="280" t="str">
        <f>IF($AX68="","",VLOOKUP($AX68,リスト!$CL:$CM,2,FALSE))</f>
        <v/>
      </c>
      <c r="AZ68" s="3"/>
      <c r="BA68" s="280" t="str">
        <f>IF(BB68="","",VLOOKUP(BB68,リスト!$K:$L,2,FALSE))</f>
        <v/>
      </c>
      <c r="BB68" s="3"/>
      <c r="BC68" s="3"/>
      <c r="BD68" s="87"/>
      <c r="BE68" s="280" t="str">
        <f>IF(BF68="","",VLOOKUP(BF68,リスト!$I:$J,2,FALSE))</f>
        <v/>
      </c>
      <c r="BF68" s="3"/>
      <c r="BG68" s="280" t="str">
        <f>IF(BH68="","",VLOOKUP(BH68,リスト!$M:$N,2,FALSE))</f>
        <v/>
      </c>
      <c r="BH68" s="282"/>
      <c r="BI68" s="280" t="str">
        <f>IF(BJ68="","",VLOOKUP(BJ68,リスト!$O:$P,2,FALSE))</f>
        <v/>
      </c>
      <c r="BJ68" s="24"/>
      <c r="BM68" s="451" t="str">
        <f>IF(明細!AV62="","",明細!AV62)</f>
        <v/>
      </c>
      <c r="BN68" s="453" t="str">
        <f>IF(明細!AT62="","",明細!AT62)</f>
        <v/>
      </c>
      <c r="BO68" s="280" t="str">
        <f>IF($BN68="","",VLOOKUP($BN68,リスト!$CL:$CM,2,FALSE))</f>
        <v/>
      </c>
      <c r="BP68" s="280" t="str">
        <f>IF(BQ68="","",VLOOKUP(BQ68,リスト!$K$5:$L$7,2,FALSE))</f>
        <v/>
      </c>
      <c r="BQ68" s="13"/>
      <c r="BR68" s="13"/>
      <c r="BS68" s="47"/>
      <c r="BT68" s="280" t="str">
        <f>IF(BU68="","",VLOOKUP(BU68,リスト!I59:J77,2,FALSE))</f>
        <v/>
      </c>
      <c r="BU68" s="13"/>
      <c r="BV68" s="13"/>
      <c r="BW68" s="282"/>
      <c r="BX68" s="282"/>
      <c r="BY68" s="280" t="str">
        <f>IF(BZ68="","",VLOOKUP(BZ68,リスト!$S$5:$T$6,2,FALSE))</f>
        <v/>
      </c>
      <c r="BZ68" s="3"/>
      <c r="CA68" s="3"/>
      <c r="CB68" s="81"/>
      <c r="CC68" s="280" t="str">
        <f t="shared" si="3"/>
        <v/>
      </c>
      <c r="CD68" s="83"/>
      <c r="CE68" s="83"/>
      <c r="CF68" s="83"/>
      <c r="CG68" s="83"/>
      <c r="CH68" s="282" t="str">
        <f t="shared" si="4"/>
        <v/>
      </c>
      <c r="CI68" s="83"/>
      <c r="CJ68" s="280" t="str">
        <f t="shared" si="5"/>
        <v/>
      </c>
      <c r="CK68" s="87"/>
      <c r="CL68" s="78"/>
      <c r="CM68" s="83"/>
      <c r="CN68" s="83"/>
      <c r="CO68" s="83"/>
      <c r="CP68" s="280" t="str">
        <f t="shared" si="10"/>
        <v/>
      </c>
      <c r="CQ68" s="81"/>
      <c r="CR68" s="280" t="str">
        <f t="shared" si="11"/>
        <v/>
      </c>
      <c r="CS68" s="3"/>
      <c r="CT68" s="3"/>
      <c r="CU68" s="280" t="str">
        <f>IF(CV68="","",VLOOKUP(CV68,リスト!$V$5:$W$6,2,FALSE))</f>
        <v/>
      </c>
      <c r="CV68" s="3"/>
      <c r="CW68" s="280" t="str">
        <f>IF(CX68="","",VLOOKUP(CX68,リスト!$X$5:$Y$6,2,FALSE))</f>
        <v/>
      </c>
      <c r="CX68" s="3"/>
      <c r="CY68" s="77"/>
      <c r="CZ68" s="77"/>
      <c r="DA68" s="75"/>
      <c r="DB68" s="75"/>
      <c r="DC68" s="75"/>
      <c r="DD68" s="75"/>
      <c r="DE68" s="280" t="str">
        <f>IF(DF68="","",VLOOKUP(DF68,リスト!$Z$5:$AA$10,2,FALSE))</f>
        <v/>
      </c>
      <c r="DF68" s="3"/>
      <c r="DG68" s="280" t="str">
        <f>IF(DH68="","",VLOOKUP(DH68,リスト!$AB$5:$AC$12,2,FALSE))</f>
        <v/>
      </c>
      <c r="DH68" s="63"/>
      <c r="DI68" s="280" t="str">
        <f>IF(DJ68="","",VLOOKUP(DJ68,リスト!$AD$5:$AE$7,2,FALSE))</f>
        <v/>
      </c>
      <c r="DJ68" s="3"/>
      <c r="DK68" s="280" t="str">
        <f>IF(DL68="","",VLOOKUP(DL68,リスト!$AF$5:$AG$10,2,FALSE))</f>
        <v/>
      </c>
      <c r="DL68" s="3"/>
      <c r="DM68" s="280" t="str">
        <f>IF(DN68="","",VLOOKUP(DN68,リスト!$AH$5:$AI$6,2,FALSE))</f>
        <v/>
      </c>
      <c r="DN68" s="3"/>
      <c r="DO68" s="280" t="str">
        <f>IF(DP68="","",VLOOKUP(DP68,リスト!$AJ$5:$AK$6,2,FALSE))</f>
        <v/>
      </c>
      <c r="DP68" s="3"/>
      <c r="DQ68" s="280" t="str">
        <f>IF(DR68="","",VLOOKUP(DR68,リスト!$AL$5:$AM$7,2,FALSE))</f>
        <v/>
      </c>
      <c r="DR68" s="3"/>
      <c r="DS68" s="13"/>
      <c r="DT68" s="85"/>
      <c r="DU68" s="85"/>
      <c r="DV68" s="281" t="str">
        <f>IF(DW68="","",VLOOKUP(DW68,リスト!$AN$5:$AO$6,2,FALSE))</f>
        <v/>
      </c>
      <c r="DW68" s="13"/>
      <c r="DX68" s="341"/>
      <c r="DY68" s="345"/>
      <c r="DZ68" s="341"/>
      <c r="EA68" s="345"/>
      <c r="EB68" s="280" t="str">
        <f>IF(EC68="","",VLOOKUP(EC68,リスト!$AW$5:$AX$8,2,FALSE))</f>
        <v/>
      </c>
      <c r="EC68" s="3"/>
      <c r="ED68" s="85"/>
      <c r="EE68" s="280" t="str">
        <f>IF(EF68="","",VLOOKUP(EF68,リスト!$AY$5:$AZ$10,2,FALSE))</f>
        <v/>
      </c>
      <c r="EF68" s="3"/>
      <c r="EG68" s="280" t="str">
        <f>IF(EH68="","",VLOOKUP(EH68,リスト!$BA$5:$BB$10,2,FALSE))</f>
        <v/>
      </c>
      <c r="EH68" s="3"/>
      <c r="EI68" s="280" t="str">
        <f>IF(EJ68="","",VLOOKUP(EJ68,リスト!$BC$5:$BD$10,2,FALSE))</f>
        <v/>
      </c>
      <c r="EJ68" s="3"/>
      <c r="EK68" s="280" t="str">
        <f>IF(EL68="","",VLOOKUP(EL68,リスト!$BE$5:$BF$10,2,FALSE))</f>
        <v/>
      </c>
      <c r="EL68" s="3"/>
      <c r="EM68" s="78"/>
      <c r="EN68" s="73"/>
      <c r="EO68" s="73"/>
      <c r="EP68" s="13"/>
      <c r="EQ68" s="13"/>
      <c r="ER68" s="280" t="str">
        <f>IF(ES68="","",VLOOKUP(ES68,リスト!$BG$5:$BH$10,2,FALSE))</f>
        <v/>
      </c>
      <c r="ES68" s="13"/>
      <c r="ET68" s="13"/>
      <c r="EU68" s="13"/>
      <c r="EV68" s="13"/>
      <c r="EW68" s="13"/>
      <c r="EX68" s="81"/>
      <c r="EY68" s="81"/>
      <c r="EZ68" s="26"/>
      <c r="FA68" s="281" t="str">
        <f>IF($EZ68="","",INDEX(リスト!$BI$5:$BJ$40,MATCH($EZ68,リスト!$BJ$5:$BJ$40,0),1))</f>
        <v/>
      </c>
      <c r="FB68" s="280" t="str">
        <f>IF(FC68="","",VLOOKUP(FC68,リスト!$BK:$BL,2,FALSE))</f>
        <v/>
      </c>
      <c r="FC68" s="13"/>
      <c r="FD68" s="331"/>
      <c r="FE68" s="3"/>
      <c r="FF68" s="280" t="str">
        <f>IF(FG68="","",VLOOKUP(FG68,リスト!$BO$5:$BP$6,2,FALSE))</f>
        <v/>
      </c>
      <c r="FG68" s="3"/>
      <c r="FH68" s="280" t="str">
        <f>IF(FI68="","",VLOOKUP(FI68,リスト!$BQ$5:$BR$8,2,FALSE))</f>
        <v/>
      </c>
      <c r="FI68" s="3"/>
      <c r="FJ68" s="282"/>
      <c r="FK68" s="280" t="str">
        <f>IF(FL68="","",VLOOKUP(FL68,リスト!$BS$5:$BT$6,2,FALSE))</f>
        <v/>
      </c>
      <c r="FL68" s="63"/>
      <c r="FM68" s="13"/>
      <c r="FN68" s="13"/>
      <c r="FO68" s="13"/>
      <c r="FP68" s="283" t="str">
        <f t="shared" si="6"/>
        <v/>
      </c>
      <c r="FQ68" s="283" t="str">
        <f t="shared" si="6"/>
        <v/>
      </c>
      <c r="FR68" s="13"/>
      <c r="FS68" s="85"/>
      <c r="FT68" s="85"/>
      <c r="FU68" s="281" t="str">
        <f t="shared" si="7"/>
        <v/>
      </c>
      <c r="FV68" s="280" t="str">
        <f>IF(FW68="","",VLOOKUP(FW68,リスト!$BV$5:$BW$10,2,FALSE))</f>
        <v/>
      </c>
      <c r="FW68" s="26"/>
      <c r="FX68" s="282" t="str">
        <f t="shared" si="8"/>
        <v/>
      </c>
      <c r="FY68" s="280" t="str">
        <f>IF(FZ68="","",VLOOKUP(FZ68,リスト!$BX$5:$BY$6,2,FALSE))</f>
        <v/>
      </c>
      <c r="FZ68" s="3"/>
      <c r="GA68" s="280" t="str">
        <f>IF(GB68="","",VLOOKUP(GB68,リスト!$BZ$5:$CA$6,2,FALSE))</f>
        <v/>
      </c>
      <c r="GB68" s="13"/>
      <c r="GC68" s="281" t="str">
        <f>IF(GD68="","",VLOOKUP(GD68,リスト!$CB$5:$CC$6,2,FALSE))</f>
        <v/>
      </c>
      <c r="GD68" s="13"/>
      <c r="GE68" s="13"/>
      <c r="GF68" s="13"/>
      <c r="GG68" s="75"/>
      <c r="GH68" s="281" t="str">
        <f t="shared" si="9"/>
        <v/>
      </c>
      <c r="GI68" s="128"/>
      <c r="GJ68" s="281" t="str">
        <f>IF(GK68="","",VLOOKUP(GK68,リスト!$CD$5:$CE$6,2,FALSE))</f>
        <v/>
      </c>
      <c r="GK68" s="13"/>
      <c r="GL68" s="281" t="str">
        <f>IF(GM68="","",VLOOKUP(GM68,リスト!$CF$5:$CG$5,2,FALSE))</f>
        <v/>
      </c>
      <c r="GM68" s="26"/>
      <c r="GN68" s="280" t="str">
        <f>IF(GO68="","",VLOOKUP(GO68,リスト!$CH$5:$CI$5,2,FALSE))</f>
        <v/>
      </c>
      <c r="GO68" s="284"/>
      <c r="GP68" s="284"/>
      <c r="GQ68" s="284"/>
      <c r="GR68" s="284"/>
      <c r="GS68" s="284"/>
      <c r="GT68" s="284"/>
      <c r="GU68" s="284"/>
      <c r="GV68" s="284"/>
      <c r="GW68" s="284"/>
      <c r="GX68" s="285"/>
    </row>
    <row r="69" spans="2:206" s="177" customFormat="1" ht="24.75" hidden="1" customHeight="1" outlineLevel="1">
      <c r="B69" s="286" t="str">
        <f>IF(明細!B63="","",明細!B63)</f>
        <v/>
      </c>
      <c r="C69" s="287" t="str">
        <f>IF(明細!C63="","",明細!C63)</f>
        <v/>
      </c>
      <c r="D69" s="265" t="str">
        <f>IF(明細!D63="","",明細!D63)</f>
        <v/>
      </c>
      <c r="E69" s="265" t="str">
        <f>IF(明細!E63="","",明細!E63)</f>
        <v/>
      </c>
      <c r="F69" s="265" t="str">
        <f>IF(明細!F63="","",明細!F63)</f>
        <v/>
      </c>
      <c r="G69" s="265" t="str">
        <f>IF(明細!G63="","",明細!G63)</f>
        <v/>
      </c>
      <c r="H69" s="265" t="str">
        <f>IF(明細!H63="","",明細!H63)</f>
        <v/>
      </c>
      <c r="I69" s="265" t="str">
        <f>IF(明細!I63="","",明細!I63)</f>
        <v/>
      </c>
      <c r="J69" s="265" t="str">
        <f>IF(明細!J63="","",明細!J63)</f>
        <v/>
      </c>
      <c r="K69" s="265" t="str">
        <f>IF(明細!K63="","",明細!K63)</f>
        <v/>
      </c>
      <c r="L69" s="265" t="str">
        <f>IF(明細!L63="","",明細!L63)</f>
        <v/>
      </c>
      <c r="M69" s="265" t="str">
        <f>IF(明細!M63="","",明細!M63)</f>
        <v/>
      </c>
      <c r="N69" s="265" t="str">
        <f>IF(明細!N63="","",明細!N63)</f>
        <v/>
      </c>
      <c r="O69" s="265" t="str">
        <f>IF(明細!O63="","",明細!O63)</f>
        <v/>
      </c>
      <c r="P69" s="265" t="str">
        <f>IF(明細!P63="","",明細!P63)</f>
        <v/>
      </c>
      <c r="Q69" s="265" t="str">
        <f>IF(明細!Q63="","",明細!Q63)</f>
        <v/>
      </c>
      <c r="R69" s="289" t="str">
        <f>IF(明細!R63="","",明細!R63)</f>
        <v/>
      </c>
      <c r="S69" s="291" t="str">
        <f>IF(明細!S63="","",明細!S63)</f>
        <v/>
      </c>
      <c r="T69" s="291" t="str">
        <f>IF(明細!T63="","",明細!T63)</f>
        <v/>
      </c>
      <c r="U69" s="291" t="str">
        <f>IF(明細!U63="","",明細!U63)</f>
        <v/>
      </c>
      <c r="V69" s="292" t="str">
        <f>IF(明細!V63="","",明細!V63)</f>
        <v>個</v>
      </c>
      <c r="W69" s="292" t="str">
        <f>IF(明細!W63="","",明細!W63)</f>
        <v/>
      </c>
      <c r="X69" s="293" t="str">
        <f>IF(明細!X63="","",明細!X63)</f>
        <v/>
      </c>
      <c r="Y69" s="134" t="str">
        <f>IF(明細!Y63="","",明細!Y63)</f>
        <v/>
      </c>
      <c r="Z69" s="135" t="str">
        <f>IF(明細!Z63="","",明細!Z63)</f>
        <v/>
      </c>
      <c r="AA69" s="134" t="str">
        <f>IF(明細!AA63="","",明細!AA63)</f>
        <v/>
      </c>
      <c r="AB69" s="303" t="str">
        <f>IF(明細!AB63="","",明細!AB63)</f>
        <v/>
      </c>
      <c r="AC69" s="134" t="str">
        <f>IF(明細!AC63="","",明細!AC63)</f>
        <v/>
      </c>
      <c r="AD69" s="183" t="str">
        <f>IF(明細!AD63="","",明細!AD63)</f>
        <v/>
      </c>
      <c r="AE69" s="184">
        <f>IF(明細!AE63="","",明細!AE63)</f>
        <v>0.1</v>
      </c>
      <c r="AF69" s="185" t="str">
        <f>IF(明細!AF63="","",明細!AF63)</f>
        <v/>
      </c>
      <c r="AG69" s="186" t="str">
        <f>IF(明細!AG63="","",明細!AG63)</f>
        <v/>
      </c>
      <c r="AH69" s="186" t="str">
        <f>IF(明細!AH63="","",明細!AH63)</f>
        <v/>
      </c>
      <c r="AI69" s="187" t="str">
        <f>IF(明細!AI63="","",明細!AI63)</f>
        <v/>
      </c>
      <c r="AJ69" s="296" t="str">
        <f>IF(明細!AJ63="","",明細!AJ63)</f>
        <v/>
      </c>
      <c r="AK69" s="297" t="str">
        <f>IF(明細!AK63="","",明細!AK63)</f>
        <v/>
      </c>
      <c r="AL69" s="298" t="str">
        <f>IF(明細!AL63="","",明細!AL63)</f>
        <v/>
      </c>
      <c r="AM69" s="299" t="str">
        <f>IF(明細!AM63="","",明細!AM63)</f>
        <v/>
      </c>
      <c r="AN69" s="300" t="str">
        <f>IF(明細!AN63="","",明細!AN63)</f>
        <v/>
      </c>
      <c r="AO69" s="300" t="str">
        <f>IF(明細!AO63="","",明細!AO63)</f>
        <v/>
      </c>
      <c r="AP69" s="300" t="str">
        <f>IF(明細!AP63="","",明細!AP63)</f>
        <v/>
      </c>
      <c r="AQ69" s="301" t="str">
        <f>IF(明細!AQ63="","",明細!AQ63)</f>
        <v/>
      </c>
      <c r="AR69" s="302" t="str">
        <f>IF(明細!AR63="","",明細!AR63)</f>
        <v/>
      </c>
      <c r="AU69" s="360"/>
      <c r="AV69" s="368"/>
      <c r="AW69" s="446" t="str">
        <f>IF(明細!AV63="","",明細!AV63)</f>
        <v/>
      </c>
      <c r="AX69" s="419" t="str">
        <f>IF(明細!AT63="","",明細!AT63)</f>
        <v/>
      </c>
      <c r="AY69" s="280" t="str">
        <f>IF($AX69="","",VLOOKUP($AX69,リスト!$CL:$CM,2,FALSE))</f>
        <v/>
      </c>
      <c r="AZ69" s="3"/>
      <c r="BA69" s="280" t="str">
        <f>IF(BB69="","",VLOOKUP(BB69,リスト!$K:$L,2,FALSE))</f>
        <v/>
      </c>
      <c r="BB69" s="3"/>
      <c r="BC69" s="3"/>
      <c r="BD69" s="87"/>
      <c r="BE69" s="280" t="str">
        <f>IF(BF69="","",VLOOKUP(BF69,リスト!$I:$J,2,FALSE))</f>
        <v/>
      </c>
      <c r="BF69" s="3"/>
      <c r="BG69" s="280" t="str">
        <f>IF(BH69="","",VLOOKUP(BH69,リスト!$M:$N,2,FALSE))</f>
        <v/>
      </c>
      <c r="BH69" s="282"/>
      <c r="BI69" s="280" t="str">
        <f>IF(BJ69="","",VLOOKUP(BJ69,リスト!$O:$P,2,FALSE))</f>
        <v/>
      </c>
      <c r="BJ69" s="24"/>
      <c r="BM69" s="451" t="str">
        <f>IF(明細!AV63="","",明細!AV63)</f>
        <v/>
      </c>
      <c r="BN69" s="453" t="str">
        <f>IF(明細!AT63="","",明細!AT63)</f>
        <v/>
      </c>
      <c r="BO69" s="280" t="str">
        <f>IF($BN69="","",VLOOKUP($BN69,リスト!$CL:$CM,2,FALSE))</f>
        <v/>
      </c>
      <c r="BP69" s="280" t="str">
        <f>IF(BQ69="","",VLOOKUP(BQ69,リスト!$K$5:$L$7,2,FALSE))</f>
        <v/>
      </c>
      <c r="BQ69" s="13"/>
      <c r="BR69" s="13"/>
      <c r="BS69" s="47"/>
      <c r="BT69" s="280" t="str">
        <f>IF(BU69="","",VLOOKUP(BU69,リスト!I60:J78,2,FALSE))</f>
        <v/>
      </c>
      <c r="BU69" s="13"/>
      <c r="BV69" s="13"/>
      <c r="BW69" s="282"/>
      <c r="BX69" s="282"/>
      <c r="BY69" s="280" t="str">
        <f>IF(BZ69="","",VLOOKUP(BZ69,リスト!$S$5:$T$6,2,FALSE))</f>
        <v/>
      </c>
      <c r="BZ69" s="3"/>
      <c r="CA69" s="3"/>
      <c r="CB69" s="81"/>
      <c r="CC69" s="280" t="str">
        <f t="shared" si="3"/>
        <v/>
      </c>
      <c r="CD69" s="83"/>
      <c r="CE69" s="83"/>
      <c r="CF69" s="83"/>
      <c r="CG69" s="83"/>
      <c r="CH69" s="282" t="str">
        <f t="shared" si="4"/>
        <v/>
      </c>
      <c r="CI69" s="83"/>
      <c r="CJ69" s="280" t="str">
        <f t="shared" si="5"/>
        <v/>
      </c>
      <c r="CK69" s="87"/>
      <c r="CL69" s="78"/>
      <c r="CM69" s="83"/>
      <c r="CN69" s="83"/>
      <c r="CO69" s="83"/>
      <c r="CP69" s="280" t="str">
        <f t="shared" si="10"/>
        <v/>
      </c>
      <c r="CQ69" s="81"/>
      <c r="CR69" s="280" t="str">
        <f t="shared" si="11"/>
        <v/>
      </c>
      <c r="CS69" s="3"/>
      <c r="CT69" s="3"/>
      <c r="CU69" s="280" t="str">
        <f>IF(CV69="","",VLOOKUP(CV69,リスト!$V$5:$W$6,2,FALSE))</f>
        <v/>
      </c>
      <c r="CV69" s="3"/>
      <c r="CW69" s="280" t="str">
        <f>IF(CX69="","",VLOOKUP(CX69,リスト!$X$5:$Y$6,2,FALSE))</f>
        <v/>
      </c>
      <c r="CX69" s="3"/>
      <c r="CY69" s="77"/>
      <c r="CZ69" s="77"/>
      <c r="DA69" s="75"/>
      <c r="DB69" s="75"/>
      <c r="DC69" s="75"/>
      <c r="DD69" s="75"/>
      <c r="DE69" s="280" t="str">
        <f>IF(DF69="","",VLOOKUP(DF69,リスト!$Z$5:$AA$10,2,FALSE))</f>
        <v/>
      </c>
      <c r="DF69" s="3"/>
      <c r="DG69" s="280" t="str">
        <f>IF(DH69="","",VLOOKUP(DH69,リスト!$AB$5:$AC$12,2,FALSE))</f>
        <v/>
      </c>
      <c r="DH69" s="63"/>
      <c r="DI69" s="280" t="str">
        <f>IF(DJ69="","",VLOOKUP(DJ69,リスト!$AD$5:$AE$7,2,FALSE))</f>
        <v/>
      </c>
      <c r="DJ69" s="3"/>
      <c r="DK69" s="280" t="str">
        <f>IF(DL69="","",VLOOKUP(DL69,リスト!$AF$5:$AG$10,2,FALSE))</f>
        <v/>
      </c>
      <c r="DL69" s="3"/>
      <c r="DM69" s="280" t="str">
        <f>IF(DN69="","",VLOOKUP(DN69,リスト!$AH$5:$AI$6,2,FALSE))</f>
        <v/>
      </c>
      <c r="DN69" s="3"/>
      <c r="DO69" s="280" t="str">
        <f>IF(DP69="","",VLOOKUP(DP69,リスト!$AJ$5:$AK$6,2,FALSE))</f>
        <v/>
      </c>
      <c r="DP69" s="3"/>
      <c r="DQ69" s="280" t="str">
        <f>IF(DR69="","",VLOOKUP(DR69,リスト!$AL$5:$AM$7,2,FALSE))</f>
        <v/>
      </c>
      <c r="DR69" s="3"/>
      <c r="DS69" s="13"/>
      <c r="DT69" s="85"/>
      <c r="DU69" s="85"/>
      <c r="DV69" s="281" t="str">
        <f>IF(DW69="","",VLOOKUP(DW69,リスト!$AN$5:$AO$6,2,FALSE))</f>
        <v/>
      </c>
      <c r="DW69" s="13"/>
      <c r="DX69" s="341"/>
      <c r="DY69" s="345"/>
      <c r="DZ69" s="341"/>
      <c r="EA69" s="345"/>
      <c r="EB69" s="280" t="str">
        <f>IF(EC69="","",VLOOKUP(EC69,リスト!$AW$5:$AX$8,2,FALSE))</f>
        <v/>
      </c>
      <c r="EC69" s="3"/>
      <c r="ED69" s="85"/>
      <c r="EE69" s="280" t="str">
        <f>IF(EF69="","",VLOOKUP(EF69,リスト!$AY$5:$AZ$10,2,FALSE))</f>
        <v/>
      </c>
      <c r="EF69" s="3"/>
      <c r="EG69" s="280" t="str">
        <f>IF(EH69="","",VLOOKUP(EH69,リスト!$BA$5:$BB$10,2,FALSE))</f>
        <v/>
      </c>
      <c r="EH69" s="3"/>
      <c r="EI69" s="280" t="str">
        <f>IF(EJ69="","",VLOOKUP(EJ69,リスト!$BC$5:$BD$10,2,FALSE))</f>
        <v/>
      </c>
      <c r="EJ69" s="3"/>
      <c r="EK69" s="280" t="str">
        <f>IF(EL69="","",VLOOKUP(EL69,リスト!$BE$5:$BF$10,2,FALSE))</f>
        <v/>
      </c>
      <c r="EL69" s="3"/>
      <c r="EM69" s="78"/>
      <c r="EN69" s="73"/>
      <c r="EO69" s="73"/>
      <c r="EP69" s="13"/>
      <c r="EQ69" s="13"/>
      <c r="ER69" s="280" t="str">
        <f>IF(ES69="","",VLOOKUP(ES69,リスト!$BG$5:$BH$10,2,FALSE))</f>
        <v/>
      </c>
      <c r="ES69" s="13"/>
      <c r="ET69" s="13"/>
      <c r="EU69" s="13"/>
      <c r="EV69" s="13"/>
      <c r="EW69" s="13"/>
      <c r="EX69" s="81"/>
      <c r="EY69" s="81"/>
      <c r="EZ69" s="26"/>
      <c r="FA69" s="281" t="str">
        <f>IF($EZ69="","",INDEX(リスト!$BI$5:$BJ$40,MATCH($EZ69,リスト!$BJ$5:$BJ$40,0),1))</f>
        <v/>
      </c>
      <c r="FB69" s="280" t="str">
        <f>IF(FC69="","",VLOOKUP(FC69,リスト!$BK:$BL,2,FALSE))</f>
        <v/>
      </c>
      <c r="FC69" s="13"/>
      <c r="FD69" s="331"/>
      <c r="FE69" s="3"/>
      <c r="FF69" s="280" t="str">
        <f>IF(FG69="","",VLOOKUP(FG69,リスト!$BO$5:$BP$6,2,FALSE))</f>
        <v/>
      </c>
      <c r="FG69" s="3"/>
      <c r="FH69" s="280" t="str">
        <f>IF(FI69="","",VLOOKUP(FI69,リスト!$BQ$5:$BR$8,2,FALSE))</f>
        <v/>
      </c>
      <c r="FI69" s="3"/>
      <c r="FJ69" s="282"/>
      <c r="FK69" s="280" t="str">
        <f>IF(FL69="","",VLOOKUP(FL69,リスト!$BS$5:$BT$6,2,FALSE))</f>
        <v/>
      </c>
      <c r="FL69" s="63"/>
      <c r="FM69" s="13"/>
      <c r="FN69" s="13"/>
      <c r="FO69" s="13"/>
      <c r="FP69" s="283" t="str">
        <f t="shared" si="6"/>
        <v/>
      </c>
      <c r="FQ69" s="283" t="str">
        <f t="shared" si="6"/>
        <v/>
      </c>
      <c r="FR69" s="13"/>
      <c r="FS69" s="85"/>
      <c r="FT69" s="85"/>
      <c r="FU69" s="281" t="str">
        <f t="shared" si="7"/>
        <v/>
      </c>
      <c r="FV69" s="280" t="str">
        <f>IF(FW69="","",VLOOKUP(FW69,リスト!$BV$5:$BW$10,2,FALSE))</f>
        <v/>
      </c>
      <c r="FW69" s="26"/>
      <c r="FX69" s="282" t="str">
        <f t="shared" si="8"/>
        <v/>
      </c>
      <c r="FY69" s="280" t="str">
        <f>IF(FZ69="","",VLOOKUP(FZ69,リスト!$BX$5:$BY$6,2,FALSE))</f>
        <v/>
      </c>
      <c r="FZ69" s="3"/>
      <c r="GA69" s="280" t="str">
        <f>IF(GB69="","",VLOOKUP(GB69,リスト!$BZ$5:$CA$6,2,FALSE))</f>
        <v/>
      </c>
      <c r="GB69" s="13"/>
      <c r="GC69" s="281" t="str">
        <f>IF(GD69="","",VLOOKUP(GD69,リスト!$CB$5:$CC$6,2,FALSE))</f>
        <v/>
      </c>
      <c r="GD69" s="13"/>
      <c r="GE69" s="13"/>
      <c r="GF69" s="13"/>
      <c r="GG69" s="75"/>
      <c r="GH69" s="281" t="str">
        <f t="shared" si="9"/>
        <v/>
      </c>
      <c r="GI69" s="128"/>
      <c r="GJ69" s="281" t="str">
        <f>IF(GK69="","",VLOOKUP(GK69,リスト!$CD$5:$CE$6,2,FALSE))</f>
        <v/>
      </c>
      <c r="GK69" s="13"/>
      <c r="GL69" s="281" t="str">
        <f>IF(GM69="","",VLOOKUP(GM69,リスト!$CF$5:$CG$5,2,FALSE))</f>
        <v/>
      </c>
      <c r="GM69" s="26"/>
      <c r="GN69" s="280" t="str">
        <f>IF(GO69="","",VLOOKUP(GO69,リスト!$CH$5:$CI$5,2,FALSE))</f>
        <v/>
      </c>
      <c r="GO69" s="284"/>
      <c r="GP69" s="284"/>
      <c r="GQ69" s="284"/>
      <c r="GR69" s="284"/>
      <c r="GS69" s="284"/>
      <c r="GT69" s="284"/>
      <c r="GU69" s="284"/>
      <c r="GV69" s="284"/>
      <c r="GW69" s="284"/>
      <c r="GX69" s="285"/>
    </row>
    <row r="70" spans="2:206" s="177" customFormat="1" ht="24.75" hidden="1" customHeight="1" outlineLevel="1">
      <c r="B70" s="286" t="str">
        <f>IF(明細!B64="","",明細!B64)</f>
        <v/>
      </c>
      <c r="C70" s="287" t="str">
        <f>IF(明細!C64="","",明細!C64)</f>
        <v/>
      </c>
      <c r="D70" s="265" t="str">
        <f>IF(明細!D64="","",明細!D64)</f>
        <v/>
      </c>
      <c r="E70" s="265" t="str">
        <f>IF(明細!E64="","",明細!E64)</f>
        <v/>
      </c>
      <c r="F70" s="265" t="str">
        <f>IF(明細!F64="","",明細!F64)</f>
        <v/>
      </c>
      <c r="G70" s="265" t="str">
        <f>IF(明細!G64="","",明細!G64)</f>
        <v/>
      </c>
      <c r="H70" s="265" t="str">
        <f>IF(明細!H64="","",明細!H64)</f>
        <v/>
      </c>
      <c r="I70" s="265" t="str">
        <f>IF(明細!I64="","",明細!I64)</f>
        <v/>
      </c>
      <c r="J70" s="265" t="str">
        <f>IF(明細!J64="","",明細!J64)</f>
        <v/>
      </c>
      <c r="K70" s="265" t="str">
        <f>IF(明細!K64="","",明細!K64)</f>
        <v/>
      </c>
      <c r="L70" s="265" t="str">
        <f>IF(明細!L64="","",明細!L64)</f>
        <v/>
      </c>
      <c r="M70" s="265" t="str">
        <f>IF(明細!M64="","",明細!M64)</f>
        <v/>
      </c>
      <c r="N70" s="265" t="str">
        <f>IF(明細!N64="","",明細!N64)</f>
        <v/>
      </c>
      <c r="O70" s="265" t="str">
        <f>IF(明細!O64="","",明細!O64)</f>
        <v/>
      </c>
      <c r="P70" s="265" t="str">
        <f>IF(明細!P64="","",明細!P64)</f>
        <v/>
      </c>
      <c r="Q70" s="265" t="str">
        <f>IF(明細!Q64="","",明細!Q64)</f>
        <v/>
      </c>
      <c r="R70" s="289" t="str">
        <f>IF(明細!R64="","",明細!R64)</f>
        <v/>
      </c>
      <c r="S70" s="291" t="str">
        <f>IF(明細!S64="","",明細!S64)</f>
        <v/>
      </c>
      <c r="T70" s="291" t="str">
        <f>IF(明細!T64="","",明細!T64)</f>
        <v/>
      </c>
      <c r="U70" s="291" t="str">
        <f>IF(明細!U64="","",明細!U64)</f>
        <v/>
      </c>
      <c r="V70" s="292" t="str">
        <f>IF(明細!V64="","",明細!V64)</f>
        <v>個</v>
      </c>
      <c r="W70" s="292" t="str">
        <f>IF(明細!W64="","",明細!W64)</f>
        <v/>
      </c>
      <c r="X70" s="293" t="str">
        <f>IF(明細!X64="","",明細!X64)</f>
        <v/>
      </c>
      <c r="Y70" s="134" t="str">
        <f>IF(明細!Y64="","",明細!Y64)</f>
        <v/>
      </c>
      <c r="Z70" s="135" t="str">
        <f>IF(明細!Z64="","",明細!Z64)</f>
        <v/>
      </c>
      <c r="AA70" s="134" t="str">
        <f>IF(明細!AA64="","",明細!AA64)</f>
        <v/>
      </c>
      <c r="AB70" s="303" t="str">
        <f>IF(明細!AB64="","",明細!AB64)</f>
        <v/>
      </c>
      <c r="AC70" s="134" t="str">
        <f>IF(明細!AC64="","",明細!AC64)</f>
        <v/>
      </c>
      <c r="AD70" s="183" t="str">
        <f>IF(明細!AD64="","",明細!AD64)</f>
        <v/>
      </c>
      <c r="AE70" s="184">
        <f>IF(明細!AE64="","",明細!AE64)</f>
        <v>0.1</v>
      </c>
      <c r="AF70" s="185" t="str">
        <f>IF(明細!AF64="","",明細!AF64)</f>
        <v/>
      </c>
      <c r="AG70" s="186" t="str">
        <f>IF(明細!AG64="","",明細!AG64)</f>
        <v/>
      </c>
      <c r="AH70" s="186" t="str">
        <f>IF(明細!AH64="","",明細!AH64)</f>
        <v/>
      </c>
      <c r="AI70" s="187" t="str">
        <f>IF(明細!AI64="","",明細!AI64)</f>
        <v/>
      </c>
      <c r="AJ70" s="296" t="str">
        <f>IF(明細!AJ64="","",明細!AJ64)</f>
        <v/>
      </c>
      <c r="AK70" s="297" t="str">
        <f>IF(明細!AK64="","",明細!AK64)</f>
        <v/>
      </c>
      <c r="AL70" s="298" t="str">
        <f>IF(明細!AL64="","",明細!AL64)</f>
        <v/>
      </c>
      <c r="AM70" s="299" t="str">
        <f>IF(明細!AM64="","",明細!AM64)</f>
        <v/>
      </c>
      <c r="AN70" s="300" t="str">
        <f>IF(明細!AN64="","",明細!AN64)</f>
        <v/>
      </c>
      <c r="AO70" s="300" t="str">
        <f>IF(明細!AO64="","",明細!AO64)</f>
        <v/>
      </c>
      <c r="AP70" s="300" t="str">
        <f>IF(明細!AP64="","",明細!AP64)</f>
        <v/>
      </c>
      <c r="AQ70" s="301" t="str">
        <f>IF(明細!AQ64="","",明細!AQ64)</f>
        <v/>
      </c>
      <c r="AR70" s="302" t="str">
        <f>IF(明細!AR64="","",明細!AR64)</f>
        <v/>
      </c>
      <c r="AU70" s="360"/>
      <c r="AV70" s="368"/>
      <c r="AW70" s="446" t="str">
        <f>IF(明細!AV64="","",明細!AV64)</f>
        <v/>
      </c>
      <c r="AX70" s="419" t="str">
        <f>IF(明細!AT64="","",明細!AT64)</f>
        <v/>
      </c>
      <c r="AY70" s="280" t="str">
        <f>IF($AX70="","",VLOOKUP($AX70,リスト!$CL:$CM,2,FALSE))</f>
        <v/>
      </c>
      <c r="AZ70" s="3"/>
      <c r="BA70" s="280" t="str">
        <f>IF(BB70="","",VLOOKUP(BB70,リスト!$K:$L,2,FALSE))</f>
        <v/>
      </c>
      <c r="BB70" s="3"/>
      <c r="BC70" s="3"/>
      <c r="BD70" s="87"/>
      <c r="BE70" s="280" t="str">
        <f>IF(BF70="","",VLOOKUP(BF70,リスト!$I:$J,2,FALSE))</f>
        <v/>
      </c>
      <c r="BF70" s="3"/>
      <c r="BG70" s="280" t="str">
        <f>IF(BH70="","",VLOOKUP(BH70,リスト!$M:$N,2,FALSE))</f>
        <v/>
      </c>
      <c r="BH70" s="282"/>
      <c r="BI70" s="280" t="str">
        <f>IF(BJ70="","",VLOOKUP(BJ70,リスト!$O:$P,2,FALSE))</f>
        <v/>
      </c>
      <c r="BJ70" s="24"/>
      <c r="BM70" s="451" t="str">
        <f>IF(明細!AV64="","",明細!AV64)</f>
        <v/>
      </c>
      <c r="BN70" s="453" t="str">
        <f>IF(明細!AT64="","",明細!AT64)</f>
        <v/>
      </c>
      <c r="BO70" s="280" t="str">
        <f>IF($BN70="","",VLOOKUP($BN70,リスト!$CL:$CM,2,FALSE))</f>
        <v/>
      </c>
      <c r="BP70" s="280" t="str">
        <f>IF(BQ70="","",VLOOKUP(BQ70,リスト!$K$5:$L$7,2,FALSE))</f>
        <v/>
      </c>
      <c r="BQ70" s="13"/>
      <c r="BR70" s="13"/>
      <c r="BS70" s="47"/>
      <c r="BT70" s="280" t="str">
        <f>IF(BU70="","",VLOOKUP(BU70,リスト!I61:J79,2,FALSE))</f>
        <v/>
      </c>
      <c r="BU70" s="13"/>
      <c r="BV70" s="13"/>
      <c r="BW70" s="282"/>
      <c r="BX70" s="282"/>
      <c r="BY70" s="280" t="str">
        <f>IF(BZ70="","",VLOOKUP(BZ70,リスト!$S$5:$T$6,2,FALSE))</f>
        <v/>
      </c>
      <c r="BZ70" s="3"/>
      <c r="CA70" s="3"/>
      <c r="CB70" s="81"/>
      <c r="CC70" s="280" t="str">
        <f t="shared" si="3"/>
        <v/>
      </c>
      <c r="CD70" s="83"/>
      <c r="CE70" s="83"/>
      <c r="CF70" s="83"/>
      <c r="CG70" s="83"/>
      <c r="CH70" s="282" t="str">
        <f t="shared" si="4"/>
        <v/>
      </c>
      <c r="CI70" s="83"/>
      <c r="CJ70" s="280" t="str">
        <f t="shared" si="5"/>
        <v/>
      </c>
      <c r="CK70" s="87"/>
      <c r="CL70" s="78"/>
      <c r="CM70" s="83"/>
      <c r="CN70" s="83"/>
      <c r="CO70" s="83"/>
      <c r="CP70" s="280" t="str">
        <f t="shared" si="10"/>
        <v/>
      </c>
      <c r="CQ70" s="81"/>
      <c r="CR70" s="280" t="str">
        <f t="shared" si="11"/>
        <v/>
      </c>
      <c r="CS70" s="3"/>
      <c r="CT70" s="3"/>
      <c r="CU70" s="280" t="str">
        <f>IF(CV70="","",VLOOKUP(CV70,リスト!$V$5:$W$6,2,FALSE))</f>
        <v/>
      </c>
      <c r="CV70" s="3"/>
      <c r="CW70" s="280" t="str">
        <f>IF(CX70="","",VLOOKUP(CX70,リスト!$X$5:$Y$6,2,FALSE))</f>
        <v/>
      </c>
      <c r="CX70" s="3"/>
      <c r="CY70" s="77"/>
      <c r="CZ70" s="77"/>
      <c r="DA70" s="75"/>
      <c r="DB70" s="75"/>
      <c r="DC70" s="75"/>
      <c r="DD70" s="75"/>
      <c r="DE70" s="280" t="str">
        <f>IF(DF70="","",VLOOKUP(DF70,リスト!$Z$5:$AA$10,2,FALSE))</f>
        <v/>
      </c>
      <c r="DF70" s="3"/>
      <c r="DG70" s="280" t="str">
        <f>IF(DH70="","",VLOOKUP(DH70,リスト!$AB$5:$AC$12,2,FALSE))</f>
        <v/>
      </c>
      <c r="DH70" s="63"/>
      <c r="DI70" s="280" t="str">
        <f>IF(DJ70="","",VLOOKUP(DJ70,リスト!$AD$5:$AE$7,2,FALSE))</f>
        <v/>
      </c>
      <c r="DJ70" s="3"/>
      <c r="DK70" s="280" t="str">
        <f>IF(DL70="","",VLOOKUP(DL70,リスト!$AF$5:$AG$10,2,FALSE))</f>
        <v/>
      </c>
      <c r="DL70" s="3"/>
      <c r="DM70" s="280" t="str">
        <f>IF(DN70="","",VLOOKUP(DN70,リスト!$AH$5:$AI$6,2,FALSE))</f>
        <v/>
      </c>
      <c r="DN70" s="3"/>
      <c r="DO70" s="280" t="str">
        <f>IF(DP70="","",VLOOKUP(DP70,リスト!$AJ$5:$AK$6,2,FALSE))</f>
        <v/>
      </c>
      <c r="DP70" s="3"/>
      <c r="DQ70" s="280" t="str">
        <f>IF(DR70="","",VLOOKUP(DR70,リスト!$AL$5:$AM$7,2,FALSE))</f>
        <v/>
      </c>
      <c r="DR70" s="3"/>
      <c r="DS70" s="13"/>
      <c r="DT70" s="85"/>
      <c r="DU70" s="85"/>
      <c r="DV70" s="281" t="str">
        <f>IF(DW70="","",VLOOKUP(DW70,リスト!$AN$5:$AO$6,2,FALSE))</f>
        <v/>
      </c>
      <c r="DW70" s="13"/>
      <c r="DX70" s="341"/>
      <c r="DY70" s="345"/>
      <c r="DZ70" s="341"/>
      <c r="EA70" s="345"/>
      <c r="EB70" s="280" t="str">
        <f>IF(EC70="","",VLOOKUP(EC70,リスト!$AW$5:$AX$8,2,FALSE))</f>
        <v/>
      </c>
      <c r="EC70" s="3"/>
      <c r="ED70" s="85"/>
      <c r="EE70" s="280" t="str">
        <f>IF(EF70="","",VLOOKUP(EF70,リスト!$AY$5:$AZ$10,2,FALSE))</f>
        <v/>
      </c>
      <c r="EF70" s="3"/>
      <c r="EG70" s="280" t="str">
        <f>IF(EH70="","",VLOOKUP(EH70,リスト!$BA$5:$BB$10,2,FALSE))</f>
        <v/>
      </c>
      <c r="EH70" s="3"/>
      <c r="EI70" s="280" t="str">
        <f>IF(EJ70="","",VLOOKUP(EJ70,リスト!$BC$5:$BD$10,2,FALSE))</f>
        <v/>
      </c>
      <c r="EJ70" s="3"/>
      <c r="EK70" s="280" t="str">
        <f>IF(EL70="","",VLOOKUP(EL70,リスト!$BE$5:$BF$10,2,FALSE))</f>
        <v/>
      </c>
      <c r="EL70" s="3"/>
      <c r="EM70" s="78"/>
      <c r="EN70" s="73"/>
      <c r="EO70" s="73"/>
      <c r="EP70" s="13"/>
      <c r="EQ70" s="13"/>
      <c r="ER70" s="280" t="str">
        <f>IF(ES70="","",VLOOKUP(ES70,リスト!$BG$5:$BH$10,2,FALSE))</f>
        <v/>
      </c>
      <c r="ES70" s="13"/>
      <c r="ET70" s="13"/>
      <c r="EU70" s="13"/>
      <c r="EV70" s="13"/>
      <c r="EW70" s="13"/>
      <c r="EX70" s="81"/>
      <c r="EY70" s="81"/>
      <c r="EZ70" s="26"/>
      <c r="FA70" s="281" t="str">
        <f>IF($EZ70="","",INDEX(リスト!$BI$5:$BJ$40,MATCH($EZ70,リスト!$BJ$5:$BJ$40,0),1))</f>
        <v/>
      </c>
      <c r="FB70" s="280" t="str">
        <f>IF(FC70="","",VLOOKUP(FC70,リスト!$BK:$BL,2,FALSE))</f>
        <v/>
      </c>
      <c r="FC70" s="13"/>
      <c r="FD70" s="331"/>
      <c r="FE70" s="3"/>
      <c r="FF70" s="280" t="str">
        <f>IF(FG70="","",VLOOKUP(FG70,リスト!$BO$5:$BP$6,2,FALSE))</f>
        <v/>
      </c>
      <c r="FG70" s="3"/>
      <c r="FH70" s="280" t="str">
        <f>IF(FI70="","",VLOOKUP(FI70,リスト!$BQ$5:$BR$8,2,FALSE))</f>
        <v/>
      </c>
      <c r="FI70" s="3"/>
      <c r="FJ70" s="282"/>
      <c r="FK70" s="280" t="str">
        <f>IF(FL70="","",VLOOKUP(FL70,リスト!$BS$5:$BT$6,2,FALSE))</f>
        <v/>
      </c>
      <c r="FL70" s="63"/>
      <c r="FM70" s="13"/>
      <c r="FN70" s="13"/>
      <c r="FO70" s="13"/>
      <c r="FP70" s="283" t="str">
        <f t="shared" si="6"/>
        <v/>
      </c>
      <c r="FQ70" s="283" t="str">
        <f t="shared" si="6"/>
        <v/>
      </c>
      <c r="FR70" s="13"/>
      <c r="FS70" s="85"/>
      <c r="FT70" s="85"/>
      <c r="FU70" s="281" t="str">
        <f t="shared" si="7"/>
        <v/>
      </c>
      <c r="FV70" s="280" t="str">
        <f>IF(FW70="","",VLOOKUP(FW70,リスト!$BV$5:$BW$10,2,FALSE))</f>
        <v/>
      </c>
      <c r="FW70" s="26"/>
      <c r="FX70" s="282" t="str">
        <f t="shared" si="8"/>
        <v/>
      </c>
      <c r="FY70" s="280" t="str">
        <f>IF(FZ70="","",VLOOKUP(FZ70,リスト!$BX$5:$BY$6,2,FALSE))</f>
        <v/>
      </c>
      <c r="FZ70" s="3"/>
      <c r="GA70" s="280" t="str">
        <f>IF(GB70="","",VLOOKUP(GB70,リスト!$BZ$5:$CA$6,2,FALSE))</f>
        <v/>
      </c>
      <c r="GB70" s="13"/>
      <c r="GC70" s="281" t="str">
        <f>IF(GD70="","",VLOOKUP(GD70,リスト!$CB$5:$CC$6,2,FALSE))</f>
        <v/>
      </c>
      <c r="GD70" s="13"/>
      <c r="GE70" s="13"/>
      <c r="GF70" s="13"/>
      <c r="GG70" s="75"/>
      <c r="GH70" s="281" t="str">
        <f t="shared" si="9"/>
        <v/>
      </c>
      <c r="GI70" s="128"/>
      <c r="GJ70" s="281" t="str">
        <f>IF(GK70="","",VLOOKUP(GK70,リスト!$CD$5:$CE$6,2,FALSE))</f>
        <v/>
      </c>
      <c r="GK70" s="13"/>
      <c r="GL70" s="281" t="str">
        <f>IF(GM70="","",VLOOKUP(GM70,リスト!$CF$5:$CG$5,2,FALSE))</f>
        <v/>
      </c>
      <c r="GM70" s="26"/>
      <c r="GN70" s="280" t="str">
        <f>IF(GO70="","",VLOOKUP(GO70,リスト!$CH$5:$CI$5,2,FALSE))</f>
        <v/>
      </c>
      <c r="GO70" s="284"/>
      <c r="GP70" s="284"/>
      <c r="GQ70" s="284"/>
      <c r="GR70" s="284"/>
      <c r="GS70" s="284"/>
      <c r="GT70" s="284"/>
      <c r="GU70" s="284"/>
      <c r="GV70" s="284"/>
      <c r="GW70" s="284"/>
      <c r="GX70" s="285"/>
    </row>
    <row r="71" spans="2:206" s="177" customFormat="1" ht="24.75" hidden="1" customHeight="1" outlineLevel="1">
      <c r="B71" s="286" t="str">
        <f>IF(明細!B65="","",明細!B65)</f>
        <v/>
      </c>
      <c r="C71" s="287" t="str">
        <f>IF(明細!C65="","",明細!C65)</f>
        <v/>
      </c>
      <c r="D71" s="265" t="str">
        <f>IF(明細!D65="","",明細!D65)</f>
        <v/>
      </c>
      <c r="E71" s="265" t="str">
        <f>IF(明細!E65="","",明細!E65)</f>
        <v/>
      </c>
      <c r="F71" s="265" t="str">
        <f>IF(明細!F65="","",明細!F65)</f>
        <v/>
      </c>
      <c r="G71" s="265" t="str">
        <f>IF(明細!G65="","",明細!G65)</f>
        <v/>
      </c>
      <c r="H71" s="265" t="str">
        <f>IF(明細!H65="","",明細!H65)</f>
        <v/>
      </c>
      <c r="I71" s="265" t="str">
        <f>IF(明細!I65="","",明細!I65)</f>
        <v/>
      </c>
      <c r="J71" s="265" t="str">
        <f>IF(明細!J65="","",明細!J65)</f>
        <v/>
      </c>
      <c r="K71" s="265" t="str">
        <f>IF(明細!K65="","",明細!K65)</f>
        <v/>
      </c>
      <c r="L71" s="265" t="str">
        <f>IF(明細!L65="","",明細!L65)</f>
        <v/>
      </c>
      <c r="M71" s="265" t="str">
        <f>IF(明細!M65="","",明細!M65)</f>
        <v/>
      </c>
      <c r="N71" s="265" t="str">
        <f>IF(明細!N65="","",明細!N65)</f>
        <v/>
      </c>
      <c r="O71" s="265" t="str">
        <f>IF(明細!O65="","",明細!O65)</f>
        <v/>
      </c>
      <c r="P71" s="265" t="str">
        <f>IF(明細!P65="","",明細!P65)</f>
        <v/>
      </c>
      <c r="Q71" s="265" t="str">
        <f>IF(明細!Q65="","",明細!Q65)</f>
        <v/>
      </c>
      <c r="R71" s="289" t="str">
        <f>IF(明細!R65="","",明細!R65)</f>
        <v/>
      </c>
      <c r="S71" s="291" t="str">
        <f>IF(明細!S65="","",明細!S65)</f>
        <v/>
      </c>
      <c r="T71" s="291" t="str">
        <f>IF(明細!T65="","",明細!T65)</f>
        <v/>
      </c>
      <c r="U71" s="291" t="str">
        <f>IF(明細!U65="","",明細!U65)</f>
        <v/>
      </c>
      <c r="V71" s="292" t="str">
        <f>IF(明細!V65="","",明細!V65)</f>
        <v>個</v>
      </c>
      <c r="W71" s="292" t="str">
        <f>IF(明細!W65="","",明細!W65)</f>
        <v/>
      </c>
      <c r="X71" s="293" t="str">
        <f>IF(明細!X65="","",明細!X65)</f>
        <v/>
      </c>
      <c r="Y71" s="134" t="str">
        <f>IF(明細!Y65="","",明細!Y65)</f>
        <v/>
      </c>
      <c r="Z71" s="135" t="str">
        <f>IF(明細!Z65="","",明細!Z65)</f>
        <v/>
      </c>
      <c r="AA71" s="134" t="str">
        <f>IF(明細!AA65="","",明細!AA65)</f>
        <v/>
      </c>
      <c r="AB71" s="303" t="str">
        <f>IF(明細!AB65="","",明細!AB65)</f>
        <v/>
      </c>
      <c r="AC71" s="134" t="str">
        <f>IF(明細!AC65="","",明細!AC65)</f>
        <v/>
      </c>
      <c r="AD71" s="183" t="str">
        <f>IF(明細!AD65="","",明細!AD65)</f>
        <v/>
      </c>
      <c r="AE71" s="184">
        <f>IF(明細!AE65="","",明細!AE65)</f>
        <v>0.1</v>
      </c>
      <c r="AF71" s="185" t="str">
        <f>IF(明細!AF65="","",明細!AF65)</f>
        <v/>
      </c>
      <c r="AG71" s="186" t="str">
        <f>IF(明細!AG65="","",明細!AG65)</f>
        <v/>
      </c>
      <c r="AH71" s="186" t="str">
        <f>IF(明細!AH65="","",明細!AH65)</f>
        <v/>
      </c>
      <c r="AI71" s="187" t="str">
        <f>IF(明細!AI65="","",明細!AI65)</f>
        <v/>
      </c>
      <c r="AJ71" s="296" t="str">
        <f>IF(明細!AJ65="","",明細!AJ65)</f>
        <v/>
      </c>
      <c r="AK71" s="297" t="str">
        <f>IF(明細!AK65="","",明細!AK65)</f>
        <v/>
      </c>
      <c r="AL71" s="298" t="str">
        <f>IF(明細!AL65="","",明細!AL65)</f>
        <v/>
      </c>
      <c r="AM71" s="299" t="str">
        <f>IF(明細!AM65="","",明細!AM65)</f>
        <v/>
      </c>
      <c r="AN71" s="300" t="str">
        <f>IF(明細!AN65="","",明細!AN65)</f>
        <v/>
      </c>
      <c r="AO71" s="300" t="str">
        <f>IF(明細!AO65="","",明細!AO65)</f>
        <v/>
      </c>
      <c r="AP71" s="300" t="str">
        <f>IF(明細!AP65="","",明細!AP65)</f>
        <v/>
      </c>
      <c r="AQ71" s="301" t="str">
        <f>IF(明細!AQ65="","",明細!AQ65)</f>
        <v/>
      </c>
      <c r="AR71" s="302" t="str">
        <f>IF(明細!AR65="","",明細!AR65)</f>
        <v/>
      </c>
      <c r="AU71" s="360"/>
      <c r="AV71" s="368"/>
      <c r="AW71" s="446" t="str">
        <f>IF(明細!AV65="","",明細!AV65)</f>
        <v/>
      </c>
      <c r="AX71" s="419" t="str">
        <f>IF(明細!AT65="","",明細!AT65)</f>
        <v/>
      </c>
      <c r="AY71" s="280" t="str">
        <f>IF($AX71="","",VLOOKUP($AX71,リスト!$CL:$CM,2,FALSE))</f>
        <v/>
      </c>
      <c r="AZ71" s="3"/>
      <c r="BA71" s="280" t="str">
        <f>IF(BB71="","",VLOOKUP(BB71,リスト!$K:$L,2,FALSE))</f>
        <v/>
      </c>
      <c r="BB71" s="3"/>
      <c r="BC71" s="3"/>
      <c r="BD71" s="87"/>
      <c r="BE71" s="280" t="str">
        <f>IF(BF71="","",VLOOKUP(BF71,リスト!$I:$J,2,FALSE))</f>
        <v/>
      </c>
      <c r="BF71" s="3"/>
      <c r="BG71" s="280" t="str">
        <f>IF(BH71="","",VLOOKUP(BH71,リスト!$M:$N,2,FALSE))</f>
        <v/>
      </c>
      <c r="BH71" s="282"/>
      <c r="BI71" s="280" t="str">
        <f>IF(BJ71="","",VLOOKUP(BJ71,リスト!$O:$P,2,FALSE))</f>
        <v/>
      </c>
      <c r="BJ71" s="24"/>
      <c r="BM71" s="451" t="str">
        <f>IF(明細!AV65="","",明細!AV65)</f>
        <v/>
      </c>
      <c r="BN71" s="453" t="str">
        <f>IF(明細!AT65="","",明細!AT65)</f>
        <v/>
      </c>
      <c r="BO71" s="280" t="str">
        <f>IF($BN71="","",VLOOKUP($BN71,リスト!$CL:$CM,2,FALSE))</f>
        <v/>
      </c>
      <c r="BP71" s="280" t="str">
        <f>IF(BQ71="","",VLOOKUP(BQ71,リスト!$K$5:$L$7,2,FALSE))</f>
        <v/>
      </c>
      <c r="BQ71" s="13"/>
      <c r="BR71" s="13"/>
      <c r="BS71" s="47"/>
      <c r="BT71" s="280" t="str">
        <f>IF(BU71="","",VLOOKUP(BU71,リスト!I62:J80,2,FALSE))</f>
        <v/>
      </c>
      <c r="BU71" s="13"/>
      <c r="BV71" s="13"/>
      <c r="BW71" s="282"/>
      <c r="BX71" s="282"/>
      <c r="BY71" s="280" t="str">
        <f>IF(BZ71="","",VLOOKUP(BZ71,リスト!$S$5:$T$6,2,FALSE))</f>
        <v/>
      </c>
      <c r="BZ71" s="3"/>
      <c r="CA71" s="3"/>
      <c r="CB71" s="81"/>
      <c r="CC71" s="280" t="str">
        <f t="shared" si="3"/>
        <v/>
      </c>
      <c r="CD71" s="83"/>
      <c r="CE71" s="83"/>
      <c r="CF71" s="83"/>
      <c r="CG71" s="83"/>
      <c r="CH71" s="282" t="str">
        <f t="shared" si="4"/>
        <v/>
      </c>
      <c r="CI71" s="83"/>
      <c r="CJ71" s="280" t="str">
        <f t="shared" si="5"/>
        <v/>
      </c>
      <c r="CK71" s="87"/>
      <c r="CL71" s="78"/>
      <c r="CM71" s="83"/>
      <c r="CN71" s="83"/>
      <c r="CO71" s="83"/>
      <c r="CP71" s="280" t="str">
        <f t="shared" si="10"/>
        <v/>
      </c>
      <c r="CQ71" s="81"/>
      <c r="CR71" s="280" t="str">
        <f t="shared" si="11"/>
        <v/>
      </c>
      <c r="CS71" s="3"/>
      <c r="CT71" s="3"/>
      <c r="CU71" s="280" t="str">
        <f>IF(CV71="","",VLOOKUP(CV71,リスト!$V$5:$W$6,2,FALSE))</f>
        <v/>
      </c>
      <c r="CV71" s="3"/>
      <c r="CW71" s="280" t="str">
        <f>IF(CX71="","",VLOOKUP(CX71,リスト!$X$5:$Y$6,2,FALSE))</f>
        <v/>
      </c>
      <c r="CX71" s="3"/>
      <c r="CY71" s="77"/>
      <c r="CZ71" s="77"/>
      <c r="DA71" s="75"/>
      <c r="DB71" s="75"/>
      <c r="DC71" s="75"/>
      <c r="DD71" s="75"/>
      <c r="DE71" s="280" t="str">
        <f>IF(DF71="","",VLOOKUP(DF71,リスト!$Z$5:$AA$10,2,FALSE))</f>
        <v/>
      </c>
      <c r="DF71" s="3"/>
      <c r="DG71" s="280" t="str">
        <f>IF(DH71="","",VLOOKUP(DH71,リスト!$AB$5:$AC$12,2,FALSE))</f>
        <v/>
      </c>
      <c r="DH71" s="63"/>
      <c r="DI71" s="280" t="str">
        <f>IF(DJ71="","",VLOOKUP(DJ71,リスト!$AD$5:$AE$7,2,FALSE))</f>
        <v/>
      </c>
      <c r="DJ71" s="3"/>
      <c r="DK71" s="280" t="str">
        <f>IF(DL71="","",VLOOKUP(DL71,リスト!$AF$5:$AG$10,2,FALSE))</f>
        <v/>
      </c>
      <c r="DL71" s="3"/>
      <c r="DM71" s="280" t="str">
        <f>IF(DN71="","",VLOOKUP(DN71,リスト!$AH$5:$AI$6,2,FALSE))</f>
        <v/>
      </c>
      <c r="DN71" s="3"/>
      <c r="DO71" s="280" t="str">
        <f>IF(DP71="","",VLOOKUP(DP71,リスト!$AJ$5:$AK$6,2,FALSE))</f>
        <v/>
      </c>
      <c r="DP71" s="3"/>
      <c r="DQ71" s="280" t="str">
        <f>IF(DR71="","",VLOOKUP(DR71,リスト!$AL$5:$AM$7,2,FALSE))</f>
        <v/>
      </c>
      <c r="DR71" s="3"/>
      <c r="DS71" s="13"/>
      <c r="DT71" s="85"/>
      <c r="DU71" s="85"/>
      <c r="DV71" s="281" t="str">
        <f>IF(DW71="","",VLOOKUP(DW71,リスト!$AN$5:$AO$6,2,FALSE))</f>
        <v/>
      </c>
      <c r="DW71" s="13"/>
      <c r="DX71" s="341"/>
      <c r="DY71" s="345"/>
      <c r="DZ71" s="341"/>
      <c r="EA71" s="345"/>
      <c r="EB71" s="280" t="str">
        <f>IF(EC71="","",VLOOKUP(EC71,リスト!$AW$5:$AX$8,2,FALSE))</f>
        <v/>
      </c>
      <c r="EC71" s="3"/>
      <c r="ED71" s="85"/>
      <c r="EE71" s="280" t="str">
        <f>IF(EF71="","",VLOOKUP(EF71,リスト!$AY$5:$AZ$10,2,FALSE))</f>
        <v/>
      </c>
      <c r="EF71" s="3"/>
      <c r="EG71" s="280" t="str">
        <f>IF(EH71="","",VLOOKUP(EH71,リスト!$BA$5:$BB$10,2,FALSE))</f>
        <v/>
      </c>
      <c r="EH71" s="3"/>
      <c r="EI71" s="280" t="str">
        <f>IF(EJ71="","",VLOOKUP(EJ71,リスト!$BC$5:$BD$10,2,FALSE))</f>
        <v/>
      </c>
      <c r="EJ71" s="3"/>
      <c r="EK71" s="280" t="str">
        <f>IF(EL71="","",VLOOKUP(EL71,リスト!$BE$5:$BF$10,2,FALSE))</f>
        <v/>
      </c>
      <c r="EL71" s="3"/>
      <c r="EM71" s="78"/>
      <c r="EN71" s="73"/>
      <c r="EO71" s="73"/>
      <c r="EP71" s="13"/>
      <c r="EQ71" s="13"/>
      <c r="ER71" s="280" t="str">
        <f>IF(ES71="","",VLOOKUP(ES71,リスト!$BG$5:$BH$10,2,FALSE))</f>
        <v/>
      </c>
      <c r="ES71" s="13"/>
      <c r="ET71" s="13"/>
      <c r="EU71" s="13"/>
      <c r="EV71" s="13"/>
      <c r="EW71" s="13"/>
      <c r="EX71" s="81"/>
      <c r="EY71" s="81"/>
      <c r="EZ71" s="26"/>
      <c r="FA71" s="281" t="str">
        <f>IF($EZ71="","",INDEX(リスト!$BI$5:$BJ$40,MATCH($EZ71,リスト!$BJ$5:$BJ$40,0),1))</f>
        <v/>
      </c>
      <c r="FB71" s="280" t="str">
        <f>IF(FC71="","",VLOOKUP(FC71,リスト!$BK:$BL,2,FALSE))</f>
        <v/>
      </c>
      <c r="FC71" s="13"/>
      <c r="FD71" s="331"/>
      <c r="FE71" s="3"/>
      <c r="FF71" s="280" t="str">
        <f>IF(FG71="","",VLOOKUP(FG71,リスト!$BO$5:$BP$6,2,FALSE))</f>
        <v/>
      </c>
      <c r="FG71" s="3"/>
      <c r="FH71" s="280" t="str">
        <f>IF(FI71="","",VLOOKUP(FI71,リスト!$BQ$5:$BR$8,2,FALSE))</f>
        <v/>
      </c>
      <c r="FI71" s="3"/>
      <c r="FJ71" s="282"/>
      <c r="FK71" s="280" t="str">
        <f>IF(FL71="","",VLOOKUP(FL71,リスト!$BS$5:$BT$6,2,FALSE))</f>
        <v/>
      </c>
      <c r="FL71" s="63"/>
      <c r="FM71" s="13"/>
      <c r="FN71" s="13"/>
      <c r="FO71" s="13"/>
      <c r="FP71" s="283" t="str">
        <f t="shared" si="6"/>
        <v/>
      </c>
      <c r="FQ71" s="283" t="str">
        <f t="shared" si="6"/>
        <v/>
      </c>
      <c r="FR71" s="13"/>
      <c r="FS71" s="85"/>
      <c r="FT71" s="85"/>
      <c r="FU71" s="281" t="str">
        <f t="shared" si="7"/>
        <v/>
      </c>
      <c r="FV71" s="280" t="str">
        <f>IF(FW71="","",VLOOKUP(FW71,リスト!$BV$5:$BW$10,2,FALSE))</f>
        <v/>
      </c>
      <c r="FW71" s="26"/>
      <c r="FX71" s="282" t="str">
        <f t="shared" si="8"/>
        <v/>
      </c>
      <c r="FY71" s="280" t="str">
        <f>IF(FZ71="","",VLOOKUP(FZ71,リスト!$BX$5:$BY$6,2,FALSE))</f>
        <v/>
      </c>
      <c r="FZ71" s="3"/>
      <c r="GA71" s="280" t="str">
        <f>IF(GB71="","",VLOOKUP(GB71,リスト!$BZ$5:$CA$6,2,FALSE))</f>
        <v/>
      </c>
      <c r="GB71" s="13"/>
      <c r="GC71" s="281" t="str">
        <f>IF(GD71="","",VLOOKUP(GD71,リスト!$CB$5:$CC$6,2,FALSE))</f>
        <v/>
      </c>
      <c r="GD71" s="13"/>
      <c r="GE71" s="13"/>
      <c r="GF71" s="13"/>
      <c r="GG71" s="75"/>
      <c r="GH71" s="281" t="str">
        <f t="shared" si="9"/>
        <v/>
      </c>
      <c r="GI71" s="128"/>
      <c r="GJ71" s="281" t="str">
        <f>IF(GK71="","",VLOOKUP(GK71,リスト!$CD$5:$CE$6,2,FALSE))</f>
        <v/>
      </c>
      <c r="GK71" s="13"/>
      <c r="GL71" s="281" t="str">
        <f>IF(GM71="","",VLOOKUP(GM71,リスト!$CF$5:$CG$5,2,FALSE))</f>
        <v/>
      </c>
      <c r="GM71" s="26"/>
      <c r="GN71" s="280" t="str">
        <f>IF(GO71="","",VLOOKUP(GO71,リスト!$CH$5:$CI$5,2,FALSE))</f>
        <v/>
      </c>
      <c r="GO71" s="284"/>
      <c r="GP71" s="284"/>
      <c r="GQ71" s="284"/>
      <c r="GR71" s="284"/>
      <c r="GS71" s="284"/>
      <c r="GT71" s="284"/>
      <c r="GU71" s="284"/>
      <c r="GV71" s="284"/>
      <c r="GW71" s="284"/>
      <c r="GX71" s="285"/>
    </row>
    <row r="72" spans="2:206" s="177" customFormat="1" ht="24.75" hidden="1" customHeight="1" outlineLevel="1">
      <c r="B72" s="286" t="str">
        <f>IF(明細!B66="","",明細!B66)</f>
        <v/>
      </c>
      <c r="C72" s="287" t="str">
        <f>IF(明細!C66="","",明細!C66)</f>
        <v/>
      </c>
      <c r="D72" s="265" t="str">
        <f>IF(明細!D66="","",明細!D66)</f>
        <v/>
      </c>
      <c r="E72" s="265" t="str">
        <f>IF(明細!E66="","",明細!E66)</f>
        <v/>
      </c>
      <c r="F72" s="265" t="str">
        <f>IF(明細!F66="","",明細!F66)</f>
        <v/>
      </c>
      <c r="G72" s="265" t="str">
        <f>IF(明細!G66="","",明細!G66)</f>
        <v/>
      </c>
      <c r="H72" s="265" t="str">
        <f>IF(明細!H66="","",明細!H66)</f>
        <v/>
      </c>
      <c r="I72" s="265" t="str">
        <f>IF(明細!I66="","",明細!I66)</f>
        <v/>
      </c>
      <c r="J72" s="265" t="str">
        <f>IF(明細!J66="","",明細!J66)</f>
        <v/>
      </c>
      <c r="K72" s="265" t="str">
        <f>IF(明細!K66="","",明細!K66)</f>
        <v/>
      </c>
      <c r="L72" s="265" t="str">
        <f>IF(明細!L66="","",明細!L66)</f>
        <v/>
      </c>
      <c r="M72" s="265" t="str">
        <f>IF(明細!M66="","",明細!M66)</f>
        <v/>
      </c>
      <c r="N72" s="265" t="str">
        <f>IF(明細!N66="","",明細!N66)</f>
        <v/>
      </c>
      <c r="O72" s="265" t="str">
        <f>IF(明細!O66="","",明細!O66)</f>
        <v/>
      </c>
      <c r="P72" s="265" t="str">
        <f>IF(明細!P66="","",明細!P66)</f>
        <v/>
      </c>
      <c r="Q72" s="265" t="str">
        <f>IF(明細!Q66="","",明細!Q66)</f>
        <v/>
      </c>
      <c r="R72" s="289" t="str">
        <f>IF(明細!R66="","",明細!R66)</f>
        <v/>
      </c>
      <c r="S72" s="291" t="str">
        <f>IF(明細!S66="","",明細!S66)</f>
        <v/>
      </c>
      <c r="T72" s="291" t="str">
        <f>IF(明細!T66="","",明細!T66)</f>
        <v/>
      </c>
      <c r="U72" s="291" t="str">
        <f>IF(明細!U66="","",明細!U66)</f>
        <v/>
      </c>
      <c r="V72" s="292" t="str">
        <f>IF(明細!V66="","",明細!V66)</f>
        <v>個</v>
      </c>
      <c r="W72" s="292" t="str">
        <f>IF(明細!W66="","",明細!W66)</f>
        <v/>
      </c>
      <c r="X72" s="293" t="str">
        <f>IF(明細!X66="","",明細!X66)</f>
        <v/>
      </c>
      <c r="Y72" s="134" t="str">
        <f>IF(明細!Y66="","",明細!Y66)</f>
        <v/>
      </c>
      <c r="Z72" s="135" t="str">
        <f>IF(明細!Z66="","",明細!Z66)</f>
        <v/>
      </c>
      <c r="AA72" s="134" t="str">
        <f>IF(明細!AA66="","",明細!AA66)</f>
        <v/>
      </c>
      <c r="AB72" s="303" t="str">
        <f>IF(明細!AB66="","",明細!AB66)</f>
        <v/>
      </c>
      <c r="AC72" s="134" t="str">
        <f>IF(明細!AC66="","",明細!AC66)</f>
        <v/>
      </c>
      <c r="AD72" s="183" t="str">
        <f>IF(明細!AD66="","",明細!AD66)</f>
        <v/>
      </c>
      <c r="AE72" s="184">
        <f>IF(明細!AE66="","",明細!AE66)</f>
        <v>0.1</v>
      </c>
      <c r="AF72" s="185" t="str">
        <f>IF(明細!AF66="","",明細!AF66)</f>
        <v/>
      </c>
      <c r="AG72" s="186" t="str">
        <f>IF(明細!AG66="","",明細!AG66)</f>
        <v/>
      </c>
      <c r="AH72" s="186" t="str">
        <f>IF(明細!AH66="","",明細!AH66)</f>
        <v/>
      </c>
      <c r="AI72" s="187" t="str">
        <f>IF(明細!AI66="","",明細!AI66)</f>
        <v/>
      </c>
      <c r="AJ72" s="296" t="str">
        <f>IF(明細!AJ66="","",明細!AJ66)</f>
        <v/>
      </c>
      <c r="AK72" s="297" t="str">
        <f>IF(明細!AK66="","",明細!AK66)</f>
        <v/>
      </c>
      <c r="AL72" s="298" t="str">
        <f>IF(明細!AL66="","",明細!AL66)</f>
        <v/>
      </c>
      <c r="AM72" s="299" t="str">
        <f>IF(明細!AM66="","",明細!AM66)</f>
        <v/>
      </c>
      <c r="AN72" s="300" t="str">
        <f>IF(明細!AN66="","",明細!AN66)</f>
        <v/>
      </c>
      <c r="AO72" s="300" t="str">
        <f>IF(明細!AO66="","",明細!AO66)</f>
        <v/>
      </c>
      <c r="AP72" s="300" t="str">
        <f>IF(明細!AP66="","",明細!AP66)</f>
        <v/>
      </c>
      <c r="AQ72" s="301" t="str">
        <f>IF(明細!AQ66="","",明細!AQ66)</f>
        <v/>
      </c>
      <c r="AR72" s="302" t="str">
        <f>IF(明細!AR66="","",明細!AR66)</f>
        <v/>
      </c>
      <c r="AU72" s="360"/>
      <c r="AV72" s="368"/>
      <c r="AW72" s="446" t="str">
        <f>IF(明細!AV66="","",明細!AV66)</f>
        <v/>
      </c>
      <c r="AX72" s="419" t="str">
        <f>IF(明細!AT66="","",明細!AT66)</f>
        <v/>
      </c>
      <c r="AY72" s="280" t="str">
        <f>IF($AX72="","",VLOOKUP($AX72,リスト!$CL:$CM,2,FALSE))</f>
        <v/>
      </c>
      <c r="AZ72" s="3"/>
      <c r="BA72" s="280" t="str">
        <f>IF(BB72="","",VLOOKUP(BB72,リスト!$K:$L,2,FALSE))</f>
        <v/>
      </c>
      <c r="BB72" s="3"/>
      <c r="BC72" s="3"/>
      <c r="BD72" s="87"/>
      <c r="BE72" s="280" t="str">
        <f>IF(BF72="","",VLOOKUP(BF72,リスト!$I:$J,2,FALSE))</f>
        <v/>
      </c>
      <c r="BF72" s="3"/>
      <c r="BG72" s="280" t="str">
        <f>IF(BH72="","",VLOOKUP(BH72,リスト!$M:$N,2,FALSE))</f>
        <v/>
      </c>
      <c r="BH72" s="282"/>
      <c r="BI72" s="280" t="str">
        <f>IF(BJ72="","",VLOOKUP(BJ72,リスト!$O:$P,2,FALSE))</f>
        <v/>
      </c>
      <c r="BJ72" s="24"/>
      <c r="BM72" s="451" t="str">
        <f>IF(明細!AV66="","",明細!AV66)</f>
        <v/>
      </c>
      <c r="BN72" s="453" t="str">
        <f>IF(明細!AT66="","",明細!AT66)</f>
        <v/>
      </c>
      <c r="BO72" s="280" t="str">
        <f>IF($BN72="","",VLOOKUP($BN72,リスト!$CL:$CM,2,FALSE))</f>
        <v/>
      </c>
      <c r="BP72" s="280" t="str">
        <f>IF(BQ72="","",VLOOKUP(BQ72,リスト!$K$5:$L$7,2,FALSE))</f>
        <v/>
      </c>
      <c r="BQ72" s="13"/>
      <c r="BR72" s="13"/>
      <c r="BS72" s="47"/>
      <c r="BT72" s="280" t="str">
        <f>IF(BU72="","",VLOOKUP(BU72,リスト!I63:J81,2,FALSE))</f>
        <v/>
      </c>
      <c r="BU72" s="13"/>
      <c r="BV72" s="13"/>
      <c r="BW72" s="282"/>
      <c r="BX72" s="282"/>
      <c r="BY72" s="280" t="str">
        <f>IF(BZ72="","",VLOOKUP(BZ72,リスト!$S$5:$T$6,2,FALSE))</f>
        <v/>
      </c>
      <c r="BZ72" s="3"/>
      <c r="CA72" s="3"/>
      <c r="CB72" s="81"/>
      <c r="CC72" s="280" t="str">
        <f t="shared" si="3"/>
        <v/>
      </c>
      <c r="CD72" s="83"/>
      <c r="CE72" s="83"/>
      <c r="CF72" s="83"/>
      <c r="CG72" s="83"/>
      <c r="CH72" s="282" t="str">
        <f t="shared" si="4"/>
        <v/>
      </c>
      <c r="CI72" s="83"/>
      <c r="CJ72" s="280" t="str">
        <f t="shared" si="5"/>
        <v/>
      </c>
      <c r="CK72" s="87"/>
      <c r="CL72" s="78"/>
      <c r="CM72" s="83"/>
      <c r="CN72" s="83"/>
      <c r="CO72" s="83"/>
      <c r="CP72" s="280" t="str">
        <f t="shared" si="10"/>
        <v/>
      </c>
      <c r="CQ72" s="81"/>
      <c r="CR72" s="280" t="str">
        <f t="shared" si="11"/>
        <v/>
      </c>
      <c r="CS72" s="3"/>
      <c r="CT72" s="3"/>
      <c r="CU72" s="280" t="str">
        <f>IF(CV72="","",VLOOKUP(CV72,リスト!$V$5:$W$6,2,FALSE))</f>
        <v/>
      </c>
      <c r="CV72" s="3"/>
      <c r="CW72" s="280" t="str">
        <f>IF(CX72="","",VLOOKUP(CX72,リスト!$X$5:$Y$6,2,FALSE))</f>
        <v/>
      </c>
      <c r="CX72" s="3"/>
      <c r="CY72" s="77"/>
      <c r="CZ72" s="77"/>
      <c r="DA72" s="75"/>
      <c r="DB72" s="75"/>
      <c r="DC72" s="75"/>
      <c r="DD72" s="75"/>
      <c r="DE72" s="280" t="str">
        <f>IF(DF72="","",VLOOKUP(DF72,リスト!$Z$5:$AA$10,2,FALSE))</f>
        <v/>
      </c>
      <c r="DF72" s="3"/>
      <c r="DG72" s="280" t="str">
        <f>IF(DH72="","",VLOOKUP(DH72,リスト!$AB$5:$AC$12,2,FALSE))</f>
        <v/>
      </c>
      <c r="DH72" s="63"/>
      <c r="DI72" s="280" t="str">
        <f>IF(DJ72="","",VLOOKUP(DJ72,リスト!$AD$5:$AE$7,2,FALSE))</f>
        <v/>
      </c>
      <c r="DJ72" s="3"/>
      <c r="DK72" s="280" t="str">
        <f>IF(DL72="","",VLOOKUP(DL72,リスト!$AF$5:$AG$10,2,FALSE))</f>
        <v/>
      </c>
      <c r="DL72" s="3"/>
      <c r="DM72" s="280" t="str">
        <f>IF(DN72="","",VLOOKUP(DN72,リスト!$AH$5:$AI$6,2,FALSE))</f>
        <v/>
      </c>
      <c r="DN72" s="3"/>
      <c r="DO72" s="280" t="str">
        <f>IF(DP72="","",VLOOKUP(DP72,リスト!$AJ$5:$AK$6,2,FALSE))</f>
        <v/>
      </c>
      <c r="DP72" s="3"/>
      <c r="DQ72" s="280" t="str">
        <f>IF(DR72="","",VLOOKUP(DR72,リスト!$AL$5:$AM$7,2,FALSE))</f>
        <v/>
      </c>
      <c r="DR72" s="3"/>
      <c r="DS72" s="13"/>
      <c r="DT72" s="85"/>
      <c r="DU72" s="85"/>
      <c r="DV72" s="281" t="str">
        <f>IF(DW72="","",VLOOKUP(DW72,リスト!$AN$5:$AO$6,2,FALSE))</f>
        <v/>
      </c>
      <c r="DW72" s="13"/>
      <c r="DX72" s="341"/>
      <c r="DY72" s="345"/>
      <c r="DZ72" s="341"/>
      <c r="EA72" s="345"/>
      <c r="EB72" s="280" t="str">
        <f>IF(EC72="","",VLOOKUP(EC72,リスト!$AW$5:$AX$8,2,FALSE))</f>
        <v/>
      </c>
      <c r="EC72" s="3"/>
      <c r="ED72" s="85"/>
      <c r="EE72" s="280" t="str">
        <f>IF(EF72="","",VLOOKUP(EF72,リスト!$AY$5:$AZ$10,2,FALSE))</f>
        <v/>
      </c>
      <c r="EF72" s="3"/>
      <c r="EG72" s="280" t="str">
        <f>IF(EH72="","",VLOOKUP(EH72,リスト!$BA$5:$BB$10,2,FALSE))</f>
        <v/>
      </c>
      <c r="EH72" s="3"/>
      <c r="EI72" s="280" t="str">
        <f>IF(EJ72="","",VLOOKUP(EJ72,リスト!$BC$5:$BD$10,2,FALSE))</f>
        <v/>
      </c>
      <c r="EJ72" s="3"/>
      <c r="EK72" s="280" t="str">
        <f>IF(EL72="","",VLOOKUP(EL72,リスト!$BE$5:$BF$10,2,FALSE))</f>
        <v/>
      </c>
      <c r="EL72" s="3"/>
      <c r="EM72" s="78"/>
      <c r="EN72" s="73"/>
      <c r="EO72" s="73"/>
      <c r="EP72" s="13"/>
      <c r="EQ72" s="13"/>
      <c r="ER72" s="280" t="str">
        <f>IF(ES72="","",VLOOKUP(ES72,リスト!$BG$5:$BH$10,2,FALSE))</f>
        <v/>
      </c>
      <c r="ES72" s="13"/>
      <c r="ET72" s="13"/>
      <c r="EU72" s="13"/>
      <c r="EV72" s="13"/>
      <c r="EW72" s="13"/>
      <c r="EX72" s="81"/>
      <c r="EY72" s="81"/>
      <c r="EZ72" s="26"/>
      <c r="FA72" s="281" t="str">
        <f>IF($EZ72="","",INDEX(リスト!$BI$5:$BJ$40,MATCH($EZ72,リスト!$BJ$5:$BJ$40,0),1))</f>
        <v/>
      </c>
      <c r="FB72" s="280" t="str">
        <f>IF(FC72="","",VLOOKUP(FC72,リスト!$BK:$BL,2,FALSE))</f>
        <v/>
      </c>
      <c r="FC72" s="13"/>
      <c r="FD72" s="331"/>
      <c r="FE72" s="3"/>
      <c r="FF72" s="280" t="str">
        <f>IF(FG72="","",VLOOKUP(FG72,リスト!$BO$5:$BP$6,2,FALSE))</f>
        <v/>
      </c>
      <c r="FG72" s="3"/>
      <c r="FH72" s="280" t="str">
        <f>IF(FI72="","",VLOOKUP(FI72,リスト!$BQ$5:$BR$8,2,FALSE))</f>
        <v/>
      </c>
      <c r="FI72" s="3"/>
      <c r="FJ72" s="282"/>
      <c r="FK72" s="280" t="str">
        <f>IF(FL72="","",VLOOKUP(FL72,リスト!$BS$5:$BT$6,2,FALSE))</f>
        <v/>
      </c>
      <c r="FL72" s="63"/>
      <c r="FM72" s="13"/>
      <c r="FN72" s="13"/>
      <c r="FO72" s="13"/>
      <c r="FP72" s="283" t="str">
        <f t="shared" si="6"/>
        <v/>
      </c>
      <c r="FQ72" s="283" t="str">
        <f t="shared" si="6"/>
        <v/>
      </c>
      <c r="FR72" s="13"/>
      <c r="FS72" s="85"/>
      <c r="FT72" s="85"/>
      <c r="FU72" s="281" t="str">
        <f t="shared" si="7"/>
        <v/>
      </c>
      <c r="FV72" s="280" t="str">
        <f>IF(FW72="","",VLOOKUP(FW72,リスト!$BV$5:$BW$10,2,FALSE))</f>
        <v/>
      </c>
      <c r="FW72" s="26"/>
      <c r="FX72" s="282" t="str">
        <f t="shared" si="8"/>
        <v/>
      </c>
      <c r="FY72" s="280" t="str">
        <f>IF(FZ72="","",VLOOKUP(FZ72,リスト!$BX$5:$BY$6,2,FALSE))</f>
        <v/>
      </c>
      <c r="FZ72" s="3"/>
      <c r="GA72" s="280" t="str">
        <f>IF(GB72="","",VLOOKUP(GB72,リスト!$BZ$5:$CA$6,2,FALSE))</f>
        <v/>
      </c>
      <c r="GB72" s="13"/>
      <c r="GC72" s="281" t="str">
        <f>IF(GD72="","",VLOOKUP(GD72,リスト!$CB$5:$CC$6,2,FALSE))</f>
        <v/>
      </c>
      <c r="GD72" s="13"/>
      <c r="GE72" s="13"/>
      <c r="GF72" s="13"/>
      <c r="GG72" s="75"/>
      <c r="GH72" s="281" t="str">
        <f t="shared" si="9"/>
        <v/>
      </c>
      <c r="GI72" s="128"/>
      <c r="GJ72" s="281" t="str">
        <f>IF(GK72="","",VLOOKUP(GK72,リスト!$CD$5:$CE$6,2,FALSE))</f>
        <v/>
      </c>
      <c r="GK72" s="13"/>
      <c r="GL72" s="281" t="str">
        <f>IF(GM72="","",VLOOKUP(GM72,リスト!$CF$5:$CG$5,2,FALSE))</f>
        <v/>
      </c>
      <c r="GM72" s="26"/>
      <c r="GN72" s="280" t="str">
        <f>IF(GO72="","",VLOOKUP(GO72,リスト!$CH$5:$CI$5,2,FALSE))</f>
        <v/>
      </c>
      <c r="GO72" s="284"/>
      <c r="GP72" s="284"/>
      <c r="GQ72" s="284"/>
      <c r="GR72" s="284"/>
      <c r="GS72" s="284"/>
      <c r="GT72" s="284"/>
      <c r="GU72" s="284"/>
      <c r="GV72" s="284"/>
      <c r="GW72" s="284"/>
      <c r="GX72" s="285"/>
    </row>
    <row r="73" spans="2:206" s="177" customFormat="1" ht="24.75" hidden="1" customHeight="1" outlineLevel="1">
      <c r="B73" s="286" t="str">
        <f>IF(明細!B67="","",明細!B67)</f>
        <v/>
      </c>
      <c r="C73" s="287" t="str">
        <f>IF(明細!C67="","",明細!C67)</f>
        <v/>
      </c>
      <c r="D73" s="265" t="str">
        <f>IF(明細!D67="","",明細!D67)</f>
        <v/>
      </c>
      <c r="E73" s="265" t="str">
        <f>IF(明細!E67="","",明細!E67)</f>
        <v/>
      </c>
      <c r="F73" s="265" t="str">
        <f>IF(明細!F67="","",明細!F67)</f>
        <v/>
      </c>
      <c r="G73" s="265" t="str">
        <f>IF(明細!G67="","",明細!G67)</f>
        <v/>
      </c>
      <c r="H73" s="265" t="str">
        <f>IF(明細!H67="","",明細!H67)</f>
        <v/>
      </c>
      <c r="I73" s="265" t="str">
        <f>IF(明細!I67="","",明細!I67)</f>
        <v/>
      </c>
      <c r="J73" s="265" t="str">
        <f>IF(明細!J67="","",明細!J67)</f>
        <v/>
      </c>
      <c r="K73" s="265" t="str">
        <f>IF(明細!K67="","",明細!K67)</f>
        <v/>
      </c>
      <c r="L73" s="265" t="str">
        <f>IF(明細!L67="","",明細!L67)</f>
        <v/>
      </c>
      <c r="M73" s="265" t="str">
        <f>IF(明細!M67="","",明細!M67)</f>
        <v/>
      </c>
      <c r="N73" s="265" t="str">
        <f>IF(明細!N67="","",明細!N67)</f>
        <v/>
      </c>
      <c r="O73" s="265" t="str">
        <f>IF(明細!O67="","",明細!O67)</f>
        <v/>
      </c>
      <c r="P73" s="265" t="str">
        <f>IF(明細!P67="","",明細!P67)</f>
        <v/>
      </c>
      <c r="Q73" s="265" t="str">
        <f>IF(明細!Q67="","",明細!Q67)</f>
        <v/>
      </c>
      <c r="R73" s="289" t="str">
        <f>IF(明細!R67="","",明細!R67)</f>
        <v/>
      </c>
      <c r="S73" s="291" t="str">
        <f>IF(明細!S67="","",明細!S67)</f>
        <v/>
      </c>
      <c r="T73" s="291" t="str">
        <f>IF(明細!T67="","",明細!T67)</f>
        <v/>
      </c>
      <c r="U73" s="291" t="str">
        <f>IF(明細!U67="","",明細!U67)</f>
        <v/>
      </c>
      <c r="V73" s="292" t="str">
        <f>IF(明細!V67="","",明細!V67)</f>
        <v>個</v>
      </c>
      <c r="W73" s="292" t="str">
        <f>IF(明細!W67="","",明細!W67)</f>
        <v/>
      </c>
      <c r="X73" s="293" t="str">
        <f>IF(明細!X67="","",明細!X67)</f>
        <v/>
      </c>
      <c r="Y73" s="134" t="str">
        <f>IF(明細!Y67="","",明細!Y67)</f>
        <v/>
      </c>
      <c r="Z73" s="135" t="str">
        <f>IF(明細!Z67="","",明細!Z67)</f>
        <v/>
      </c>
      <c r="AA73" s="134" t="str">
        <f>IF(明細!AA67="","",明細!AA67)</f>
        <v/>
      </c>
      <c r="AB73" s="303" t="str">
        <f>IF(明細!AB67="","",明細!AB67)</f>
        <v/>
      </c>
      <c r="AC73" s="134" t="str">
        <f>IF(明細!AC67="","",明細!AC67)</f>
        <v/>
      </c>
      <c r="AD73" s="183" t="str">
        <f>IF(明細!AD67="","",明細!AD67)</f>
        <v/>
      </c>
      <c r="AE73" s="184">
        <f>IF(明細!AE67="","",明細!AE67)</f>
        <v>0.1</v>
      </c>
      <c r="AF73" s="185" t="str">
        <f>IF(明細!AF67="","",明細!AF67)</f>
        <v/>
      </c>
      <c r="AG73" s="186" t="str">
        <f>IF(明細!AG67="","",明細!AG67)</f>
        <v/>
      </c>
      <c r="AH73" s="186" t="str">
        <f>IF(明細!AH67="","",明細!AH67)</f>
        <v/>
      </c>
      <c r="AI73" s="187" t="str">
        <f>IF(明細!AI67="","",明細!AI67)</f>
        <v/>
      </c>
      <c r="AJ73" s="296" t="str">
        <f>IF(明細!AJ67="","",明細!AJ67)</f>
        <v/>
      </c>
      <c r="AK73" s="297" t="str">
        <f>IF(明細!AK67="","",明細!AK67)</f>
        <v/>
      </c>
      <c r="AL73" s="298" t="str">
        <f>IF(明細!AL67="","",明細!AL67)</f>
        <v/>
      </c>
      <c r="AM73" s="299" t="str">
        <f>IF(明細!AM67="","",明細!AM67)</f>
        <v/>
      </c>
      <c r="AN73" s="300" t="str">
        <f>IF(明細!AN67="","",明細!AN67)</f>
        <v/>
      </c>
      <c r="AO73" s="300" t="str">
        <f>IF(明細!AO67="","",明細!AO67)</f>
        <v/>
      </c>
      <c r="AP73" s="300" t="str">
        <f>IF(明細!AP67="","",明細!AP67)</f>
        <v/>
      </c>
      <c r="AQ73" s="301" t="str">
        <f>IF(明細!AQ67="","",明細!AQ67)</f>
        <v/>
      </c>
      <c r="AR73" s="302" t="str">
        <f>IF(明細!AR67="","",明細!AR67)</f>
        <v/>
      </c>
      <c r="AU73" s="360"/>
      <c r="AV73" s="368"/>
      <c r="AW73" s="446" t="str">
        <f>IF(明細!AV67="","",明細!AV67)</f>
        <v/>
      </c>
      <c r="AX73" s="419" t="str">
        <f>IF(明細!AT67="","",明細!AT67)</f>
        <v/>
      </c>
      <c r="AY73" s="280" t="str">
        <f>IF($AX73="","",VLOOKUP($AX73,リスト!$CL:$CM,2,FALSE))</f>
        <v/>
      </c>
      <c r="AZ73" s="3"/>
      <c r="BA73" s="280" t="str">
        <f>IF(BB73="","",VLOOKUP(BB73,リスト!$K:$L,2,FALSE))</f>
        <v/>
      </c>
      <c r="BB73" s="3"/>
      <c r="BC73" s="3"/>
      <c r="BD73" s="87"/>
      <c r="BE73" s="280" t="str">
        <f>IF(BF73="","",VLOOKUP(BF73,リスト!$I:$J,2,FALSE))</f>
        <v/>
      </c>
      <c r="BF73" s="3"/>
      <c r="BG73" s="280" t="str">
        <f>IF(BH73="","",VLOOKUP(BH73,リスト!$M:$N,2,FALSE))</f>
        <v/>
      </c>
      <c r="BH73" s="282"/>
      <c r="BI73" s="280" t="str">
        <f>IF(BJ73="","",VLOOKUP(BJ73,リスト!$O:$P,2,FALSE))</f>
        <v/>
      </c>
      <c r="BJ73" s="24"/>
      <c r="BM73" s="451" t="str">
        <f>IF(明細!AV67="","",明細!AV67)</f>
        <v/>
      </c>
      <c r="BN73" s="453" t="str">
        <f>IF(明細!AT67="","",明細!AT67)</f>
        <v/>
      </c>
      <c r="BO73" s="280" t="str">
        <f>IF($BN73="","",VLOOKUP($BN73,リスト!$CL:$CM,2,FALSE))</f>
        <v/>
      </c>
      <c r="BP73" s="280" t="str">
        <f>IF(BQ73="","",VLOOKUP(BQ73,リスト!$K$5:$L$7,2,FALSE))</f>
        <v/>
      </c>
      <c r="BQ73" s="13"/>
      <c r="BR73" s="13"/>
      <c r="BS73" s="47"/>
      <c r="BT73" s="280" t="str">
        <f>IF(BU73="","",VLOOKUP(BU73,リスト!I64:J82,2,FALSE))</f>
        <v/>
      </c>
      <c r="BU73" s="13"/>
      <c r="BV73" s="13"/>
      <c r="BW73" s="282"/>
      <c r="BX73" s="282"/>
      <c r="BY73" s="280" t="str">
        <f>IF(BZ73="","",VLOOKUP(BZ73,リスト!$S$5:$T$6,2,FALSE))</f>
        <v/>
      </c>
      <c r="BZ73" s="3"/>
      <c r="CA73" s="3"/>
      <c r="CB73" s="81"/>
      <c r="CC73" s="280" t="str">
        <f t="shared" si="3"/>
        <v/>
      </c>
      <c r="CD73" s="83"/>
      <c r="CE73" s="83"/>
      <c r="CF73" s="83"/>
      <c r="CG73" s="83"/>
      <c r="CH73" s="282" t="str">
        <f t="shared" si="4"/>
        <v/>
      </c>
      <c r="CI73" s="83"/>
      <c r="CJ73" s="280" t="str">
        <f t="shared" si="5"/>
        <v/>
      </c>
      <c r="CK73" s="87"/>
      <c r="CL73" s="78"/>
      <c r="CM73" s="83"/>
      <c r="CN73" s="83"/>
      <c r="CO73" s="83"/>
      <c r="CP73" s="280" t="str">
        <f t="shared" si="10"/>
        <v/>
      </c>
      <c r="CQ73" s="81"/>
      <c r="CR73" s="280" t="str">
        <f t="shared" si="11"/>
        <v/>
      </c>
      <c r="CS73" s="3"/>
      <c r="CT73" s="3"/>
      <c r="CU73" s="280" t="str">
        <f>IF(CV73="","",VLOOKUP(CV73,リスト!$V$5:$W$6,2,FALSE))</f>
        <v/>
      </c>
      <c r="CV73" s="3"/>
      <c r="CW73" s="280" t="str">
        <f>IF(CX73="","",VLOOKUP(CX73,リスト!$X$5:$Y$6,2,FALSE))</f>
        <v/>
      </c>
      <c r="CX73" s="3"/>
      <c r="CY73" s="77"/>
      <c r="CZ73" s="77"/>
      <c r="DA73" s="75"/>
      <c r="DB73" s="75"/>
      <c r="DC73" s="75"/>
      <c r="DD73" s="75"/>
      <c r="DE73" s="280" t="str">
        <f>IF(DF73="","",VLOOKUP(DF73,リスト!$Z$5:$AA$10,2,FALSE))</f>
        <v/>
      </c>
      <c r="DF73" s="3"/>
      <c r="DG73" s="280" t="str">
        <f>IF(DH73="","",VLOOKUP(DH73,リスト!$AB$5:$AC$12,2,FALSE))</f>
        <v/>
      </c>
      <c r="DH73" s="63"/>
      <c r="DI73" s="280" t="str">
        <f>IF(DJ73="","",VLOOKUP(DJ73,リスト!$AD$5:$AE$7,2,FALSE))</f>
        <v/>
      </c>
      <c r="DJ73" s="3"/>
      <c r="DK73" s="280" t="str">
        <f>IF(DL73="","",VLOOKUP(DL73,リスト!$AF$5:$AG$10,2,FALSE))</f>
        <v/>
      </c>
      <c r="DL73" s="3"/>
      <c r="DM73" s="280" t="str">
        <f>IF(DN73="","",VLOOKUP(DN73,リスト!$AH$5:$AI$6,2,FALSE))</f>
        <v/>
      </c>
      <c r="DN73" s="3"/>
      <c r="DO73" s="280" t="str">
        <f>IF(DP73="","",VLOOKUP(DP73,リスト!$AJ$5:$AK$6,2,FALSE))</f>
        <v/>
      </c>
      <c r="DP73" s="3"/>
      <c r="DQ73" s="280" t="str">
        <f>IF(DR73="","",VLOOKUP(DR73,リスト!$AL$5:$AM$7,2,FALSE))</f>
        <v/>
      </c>
      <c r="DR73" s="3"/>
      <c r="DS73" s="13"/>
      <c r="DT73" s="85"/>
      <c r="DU73" s="85"/>
      <c r="DV73" s="281" t="str">
        <f>IF(DW73="","",VLOOKUP(DW73,リスト!$AN$5:$AO$6,2,FALSE))</f>
        <v/>
      </c>
      <c r="DW73" s="13"/>
      <c r="DX73" s="341"/>
      <c r="DY73" s="345"/>
      <c r="DZ73" s="341"/>
      <c r="EA73" s="345"/>
      <c r="EB73" s="280" t="str">
        <f>IF(EC73="","",VLOOKUP(EC73,リスト!$AW$5:$AX$8,2,FALSE))</f>
        <v/>
      </c>
      <c r="EC73" s="3"/>
      <c r="ED73" s="85"/>
      <c r="EE73" s="280" t="str">
        <f>IF(EF73="","",VLOOKUP(EF73,リスト!$AY$5:$AZ$10,2,FALSE))</f>
        <v/>
      </c>
      <c r="EF73" s="3"/>
      <c r="EG73" s="280" t="str">
        <f>IF(EH73="","",VLOOKUP(EH73,リスト!$BA$5:$BB$10,2,FALSE))</f>
        <v/>
      </c>
      <c r="EH73" s="3"/>
      <c r="EI73" s="280" t="str">
        <f>IF(EJ73="","",VLOOKUP(EJ73,リスト!$BC$5:$BD$10,2,FALSE))</f>
        <v/>
      </c>
      <c r="EJ73" s="3"/>
      <c r="EK73" s="280" t="str">
        <f>IF(EL73="","",VLOOKUP(EL73,リスト!$BE$5:$BF$10,2,FALSE))</f>
        <v/>
      </c>
      <c r="EL73" s="3"/>
      <c r="EM73" s="78"/>
      <c r="EN73" s="73"/>
      <c r="EO73" s="73"/>
      <c r="EP73" s="13"/>
      <c r="EQ73" s="13"/>
      <c r="ER73" s="280" t="str">
        <f>IF(ES73="","",VLOOKUP(ES73,リスト!$BG$5:$BH$10,2,FALSE))</f>
        <v/>
      </c>
      <c r="ES73" s="13"/>
      <c r="ET73" s="13"/>
      <c r="EU73" s="13"/>
      <c r="EV73" s="13"/>
      <c r="EW73" s="13"/>
      <c r="EX73" s="81"/>
      <c r="EY73" s="81"/>
      <c r="EZ73" s="26"/>
      <c r="FA73" s="281" t="str">
        <f>IF($EZ73="","",INDEX(リスト!$BI$5:$BJ$40,MATCH($EZ73,リスト!$BJ$5:$BJ$40,0),1))</f>
        <v/>
      </c>
      <c r="FB73" s="280" t="str">
        <f>IF(FC73="","",VLOOKUP(FC73,リスト!$BK:$BL,2,FALSE))</f>
        <v/>
      </c>
      <c r="FC73" s="13"/>
      <c r="FD73" s="331"/>
      <c r="FE73" s="3"/>
      <c r="FF73" s="280" t="str">
        <f>IF(FG73="","",VLOOKUP(FG73,リスト!$BO$5:$BP$6,2,FALSE))</f>
        <v/>
      </c>
      <c r="FG73" s="3"/>
      <c r="FH73" s="280" t="str">
        <f>IF(FI73="","",VLOOKUP(FI73,リスト!$BQ$5:$BR$8,2,FALSE))</f>
        <v/>
      </c>
      <c r="FI73" s="3"/>
      <c r="FJ73" s="282"/>
      <c r="FK73" s="280" t="str">
        <f>IF(FL73="","",VLOOKUP(FL73,リスト!$BS$5:$BT$6,2,FALSE))</f>
        <v/>
      </c>
      <c r="FL73" s="63"/>
      <c r="FM73" s="13"/>
      <c r="FN73" s="13"/>
      <c r="FO73" s="13"/>
      <c r="FP73" s="283" t="str">
        <f t="shared" si="6"/>
        <v/>
      </c>
      <c r="FQ73" s="283" t="str">
        <f t="shared" si="6"/>
        <v/>
      </c>
      <c r="FR73" s="13"/>
      <c r="FS73" s="85"/>
      <c r="FT73" s="85"/>
      <c r="FU73" s="281" t="str">
        <f t="shared" si="7"/>
        <v/>
      </c>
      <c r="FV73" s="280" t="str">
        <f>IF(FW73="","",VLOOKUP(FW73,リスト!$BV$5:$BW$10,2,FALSE))</f>
        <v/>
      </c>
      <c r="FW73" s="26"/>
      <c r="FX73" s="282" t="str">
        <f t="shared" si="8"/>
        <v/>
      </c>
      <c r="FY73" s="280" t="str">
        <f>IF(FZ73="","",VLOOKUP(FZ73,リスト!$BX$5:$BY$6,2,FALSE))</f>
        <v/>
      </c>
      <c r="FZ73" s="3"/>
      <c r="GA73" s="280" t="str">
        <f>IF(GB73="","",VLOOKUP(GB73,リスト!$BZ$5:$CA$6,2,FALSE))</f>
        <v/>
      </c>
      <c r="GB73" s="13"/>
      <c r="GC73" s="281" t="str">
        <f>IF(GD73="","",VLOOKUP(GD73,リスト!$CB$5:$CC$6,2,FALSE))</f>
        <v/>
      </c>
      <c r="GD73" s="13"/>
      <c r="GE73" s="13"/>
      <c r="GF73" s="13"/>
      <c r="GG73" s="75"/>
      <c r="GH73" s="281" t="str">
        <f t="shared" si="9"/>
        <v/>
      </c>
      <c r="GI73" s="128"/>
      <c r="GJ73" s="281" t="str">
        <f>IF(GK73="","",VLOOKUP(GK73,リスト!$CD$5:$CE$6,2,FALSE))</f>
        <v/>
      </c>
      <c r="GK73" s="13"/>
      <c r="GL73" s="281" t="str">
        <f>IF(GM73="","",VLOOKUP(GM73,リスト!$CF$5:$CG$5,2,FALSE))</f>
        <v/>
      </c>
      <c r="GM73" s="26"/>
      <c r="GN73" s="280" t="str">
        <f>IF(GO73="","",VLOOKUP(GO73,リスト!$CH$5:$CI$5,2,FALSE))</f>
        <v/>
      </c>
      <c r="GO73" s="284"/>
      <c r="GP73" s="284"/>
      <c r="GQ73" s="284"/>
      <c r="GR73" s="284"/>
      <c r="GS73" s="284"/>
      <c r="GT73" s="284"/>
      <c r="GU73" s="284"/>
      <c r="GV73" s="284"/>
      <c r="GW73" s="284"/>
      <c r="GX73" s="285"/>
    </row>
    <row r="74" spans="2:206" s="177" customFormat="1" ht="24.75" hidden="1" customHeight="1" outlineLevel="1">
      <c r="B74" s="286" t="str">
        <f>IF(明細!B68="","",明細!B68)</f>
        <v/>
      </c>
      <c r="C74" s="287" t="str">
        <f>IF(明細!C68="","",明細!C68)</f>
        <v/>
      </c>
      <c r="D74" s="265" t="str">
        <f>IF(明細!D68="","",明細!D68)</f>
        <v/>
      </c>
      <c r="E74" s="265" t="str">
        <f>IF(明細!E68="","",明細!E68)</f>
        <v/>
      </c>
      <c r="F74" s="265" t="str">
        <f>IF(明細!F68="","",明細!F68)</f>
        <v/>
      </c>
      <c r="G74" s="265" t="str">
        <f>IF(明細!G68="","",明細!G68)</f>
        <v/>
      </c>
      <c r="H74" s="265" t="str">
        <f>IF(明細!H68="","",明細!H68)</f>
        <v/>
      </c>
      <c r="I74" s="265" t="str">
        <f>IF(明細!I68="","",明細!I68)</f>
        <v/>
      </c>
      <c r="J74" s="265" t="str">
        <f>IF(明細!J68="","",明細!J68)</f>
        <v/>
      </c>
      <c r="K74" s="265" t="str">
        <f>IF(明細!K68="","",明細!K68)</f>
        <v/>
      </c>
      <c r="L74" s="265" t="str">
        <f>IF(明細!L68="","",明細!L68)</f>
        <v/>
      </c>
      <c r="M74" s="265" t="str">
        <f>IF(明細!M68="","",明細!M68)</f>
        <v/>
      </c>
      <c r="N74" s="265" t="str">
        <f>IF(明細!N68="","",明細!N68)</f>
        <v/>
      </c>
      <c r="O74" s="265" t="str">
        <f>IF(明細!O68="","",明細!O68)</f>
        <v/>
      </c>
      <c r="P74" s="265" t="str">
        <f>IF(明細!P68="","",明細!P68)</f>
        <v/>
      </c>
      <c r="Q74" s="265" t="str">
        <f>IF(明細!Q68="","",明細!Q68)</f>
        <v/>
      </c>
      <c r="R74" s="289" t="str">
        <f>IF(明細!R68="","",明細!R68)</f>
        <v/>
      </c>
      <c r="S74" s="291" t="str">
        <f>IF(明細!S68="","",明細!S68)</f>
        <v/>
      </c>
      <c r="T74" s="291" t="str">
        <f>IF(明細!T68="","",明細!T68)</f>
        <v/>
      </c>
      <c r="U74" s="291" t="str">
        <f>IF(明細!U68="","",明細!U68)</f>
        <v/>
      </c>
      <c r="V74" s="292" t="str">
        <f>IF(明細!V68="","",明細!V68)</f>
        <v>個</v>
      </c>
      <c r="W74" s="292" t="str">
        <f>IF(明細!W68="","",明細!W68)</f>
        <v/>
      </c>
      <c r="X74" s="293" t="str">
        <f>IF(明細!X68="","",明細!X68)</f>
        <v/>
      </c>
      <c r="Y74" s="134" t="str">
        <f>IF(明細!Y68="","",明細!Y68)</f>
        <v/>
      </c>
      <c r="Z74" s="135" t="str">
        <f>IF(明細!Z68="","",明細!Z68)</f>
        <v/>
      </c>
      <c r="AA74" s="134" t="str">
        <f>IF(明細!AA68="","",明細!AA68)</f>
        <v/>
      </c>
      <c r="AB74" s="303" t="str">
        <f>IF(明細!AB68="","",明細!AB68)</f>
        <v/>
      </c>
      <c r="AC74" s="134" t="str">
        <f>IF(明細!AC68="","",明細!AC68)</f>
        <v/>
      </c>
      <c r="AD74" s="183" t="str">
        <f>IF(明細!AD68="","",明細!AD68)</f>
        <v/>
      </c>
      <c r="AE74" s="184">
        <f>IF(明細!AE68="","",明細!AE68)</f>
        <v>0.1</v>
      </c>
      <c r="AF74" s="185" t="str">
        <f>IF(明細!AF68="","",明細!AF68)</f>
        <v/>
      </c>
      <c r="AG74" s="186" t="str">
        <f>IF(明細!AG68="","",明細!AG68)</f>
        <v/>
      </c>
      <c r="AH74" s="186" t="str">
        <f>IF(明細!AH68="","",明細!AH68)</f>
        <v/>
      </c>
      <c r="AI74" s="187" t="str">
        <f>IF(明細!AI68="","",明細!AI68)</f>
        <v/>
      </c>
      <c r="AJ74" s="296" t="str">
        <f>IF(明細!AJ68="","",明細!AJ68)</f>
        <v/>
      </c>
      <c r="AK74" s="297" t="str">
        <f>IF(明細!AK68="","",明細!AK68)</f>
        <v/>
      </c>
      <c r="AL74" s="298" t="str">
        <f>IF(明細!AL68="","",明細!AL68)</f>
        <v/>
      </c>
      <c r="AM74" s="299" t="str">
        <f>IF(明細!AM68="","",明細!AM68)</f>
        <v/>
      </c>
      <c r="AN74" s="300" t="str">
        <f>IF(明細!AN68="","",明細!AN68)</f>
        <v/>
      </c>
      <c r="AO74" s="300" t="str">
        <f>IF(明細!AO68="","",明細!AO68)</f>
        <v/>
      </c>
      <c r="AP74" s="300" t="str">
        <f>IF(明細!AP68="","",明細!AP68)</f>
        <v/>
      </c>
      <c r="AQ74" s="301" t="str">
        <f>IF(明細!AQ68="","",明細!AQ68)</f>
        <v/>
      </c>
      <c r="AR74" s="302" t="str">
        <f>IF(明細!AR68="","",明細!AR68)</f>
        <v/>
      </c>
      <c r="AU74" s="360"/>
      <c r="AV74" s="368"/>
      <c r="AW74" s="446" t="str">
        <f>IF(明細!AV68="","",明細!AV68)</f>
        <v/>
      </c>
      <c r="AX74" s="419" t="str">
        <f>IF(明細!AT68="","",明細!AT68)</f>
        <v/>
      </c>
      <c r="AY74" s="280" t="str">
        <f>IF($AX74="","",VLOOKUP($AX74,リスト!$CL:$CM,2,FALSE))</f>
        <v/>
      </c>
      <c r="AZ74" s="3"/>
      <c r="BA74" s="280" t="str">
        <f>IF(BB74="","",VLOOKUP(BB74,リスト!$K:$L,2,FALSE))</f>
        <v/>
      </c>
      <c r="BB74" s="3"/>
      <c r="BC74" s="3"/>
      <c r="BD74" s="87"/>
      <c r="BE74" s="280" t="str">
        <f>IF(BF74="","",VLOOKUP(BF74,リスト!$I:$J,2,FALSE))</f>
        <v/>
      </c>
      <c r="BF74" s="3"/>
      <c r="BG74" s="280" t="str">
        <f>IF(BH74="","",VLOOKUP(BH74,リスト!$M:$N,2,FALSE))</f>
        <v/>
      </c>
      <c r="BH74" s="282"/>
      <c r="BI74" s="280" t="str">
        <f>IF(BJ74="","",VLOOKUP(BJ74,リスト!$O:$P,2,FALSE))</f>
        <v/>
      </c>
      <c r="BJ74" s="24"/>
      <c r="BM74" s="451" t="str">
        <f>IF(明細!AV68="","",明細!AV68)</f>
        <v/>
      </c>
      <c r="BN74" s="453" t="str">
        <f>IF(明細!AT68="","",明細!AT68)</f>
        <v/>
      </c>
      <c r="BO74" s="280" t="str">
        <f>IF($BN74="","",VLOOKUP($BN74,リスト!$CL:$CM,2,FALSE))</f>
        <v/>
      </c>
      <c r="BP74" s="280" t="str">
        <f>IF(BQ74="","",VLOOKUP(BQ74,リスト!$K$5:$L$7,2,FALSE))</f>
        <v/>
      </c>
      <c r="BQ74" s="13"/>
      <c r="BR74" s="13"/>
      <c r="BS74" s="47"/>
      <c r="BT74" s="280" t="str">
        <f>IF(BU74="","",VLOOKUP(BU74,リスト!I65:J83,2,FALSE))</f>
        <v/>
      </c>
      <c r="BU74" s="13"/>
      <c r="BV74" s="13"/>
      <c r="BW74" s="282"/>
      <c r="BX74" s="282"/>
      <c r="BY74" s="280" t="str">
        <f>IF(BZ74="","",VLOOKUP(BZ74,リスト!$S$5:$T$6,2,FALSE))</f>
        <v/>
      </c>
      <c r="BZ74" s="3"/>
      <c r="CA74" s="3"/>
      <c r="CB74" s="81"/>
      <c r="CC74" s="280" t="str">
        <f t="shared" si="3"/>
        <v/>
      </c>
      <c r="CD74" s="83"/>
      <c r="CE74" s="83"/>
      <c r="CF74" s="83"/>
      <c r="CG74" s="83"/>
      <c r="CH74" s="282" t="str">
        <f t="shared" si="4"/>
        <v/>
      </c>
      <c r="CI74" s="83"/>
      <c r="CJ74" s="280" t="str">
        <f t="shared" si="5"/>
        <v/>
      </c>
      <c r="CK74" s="87"/>
      <c r="CL74" s="78"/>
      <c r="CM74" s="83"/>
      <c r="CN74" s="83"/>
      <c r="CO74" s="83"/>
      <c r="CP74" s="280" t="str">
        <f t="shared" si="10"/>
        <v/>
      </c>
      <c r="CQ74" s="81"/>
      <c r="CR74" s="280" t="str">
        <f t="shared" si="11"/>
        <v/>
      </c>
      <c r="CS74" s="3"/>
      <c r="CT74" s="3"/>
      <c r="CU74" s="280" t="str">
        <f>IF(CV74="","",VLOOKUP(CV74,リスト!$V$5:$W$6,2,FALSE))</f>
        <v/>
      </c>
      <c r="CV74" s="3"/>
      <c r="CW74" s="280" t="str">
        <f>IF(CX74="","",VLOOKUP(CX74,リスト!$X$5:$Y$6,2,FALSE))</f>
        <v/>
      </c>
      <c r="CX74" s="3"/>
      <c r="CY74" s="77"/>
      <c r="CZ74" s="77"/>
      <c r="DA74" s="75"/>
      <c r="DB74" s="75"/>
      <c r="DC74" s="75"/>
      <c r="DD74" s="75"/>
      <c r="DE74" s="280" t="str">
        <f>IF(DF74="","",VLOOKUP(DF74,リスト!$Z$5:$AA$10,2,FALSE))</f>
        <v/>
      </c>
      <c r="DF74" s="3"/>
      <c r="DG74" s="280" t="str">
        <f>IF(DH74="","",VLOOKUP(DH74,リスト!$AB$5:$AC$12,2,FALSE))</f>
        <v/>
      </c>
      <c r="DH74" s="63"/>
      <c r="DI74" s="280" t="str">
        <f>IF(DJ74="","",VLOOKUP(DJ74,リスト!$AD$5:$AE$7,2,FALSE))</f>
        <v/>
      </c>
      <c r="DJ74" s="3"/>
      <c r="DK74" s="280" t="str">
        <f>IF(DL74="","",VLOOKUP(DL74,リスト!$AF$5:$AG$10,2,FALSE))</f>
        <v/>
      </c>
      <c r="DL74" s="3"/>
      <c r="DM74" s="280" t="str">
        <f>IF(DN74="","",VLOOKUP(DN74,リスト!$AH$5:$AI$6,2,FALSE))</f>
        <v/>
      </c>
      <c r="DN74" s="3"/>
      <c r="DO74" s="280" t="str">
        <f>IF(DP74="","",VLOOKUP(DP74,リスト!$AJ$5:$AK$6,2,FALSE))</f>
        <v/>
      </c>
      <c r="DP74" s="3"/>
      <c r="DQ74" s="280" t="str">
        <f>IF(DR74="","",VLOOKUP(DR74,リスト!$AL$5:$AM$7,2,FALSE))</f>
        <v/>
      </c>
      <c r="DR74" s="3"/>
      <c r="DS74" s="13"/>
      <c r="DT74" s="85"/>
      <c r="DU74" s="85"/>
      <c r="DV74" s="281" t="str">
        <f>IF(DW74="","",VLOOKUP(DW74,リスト!$AN$5:$AO$6,2,FALSE))</f>
        <v/>
      </c>
      <c r="DW74" s="13"/>
      <c r="DX74" s="341"/>
      <c r="DY74" s="345"/>
      <c r="DZ74" s="341"/>
      <c r="EA74" s="345"/>
      <c r="EB74" s="280" t="str">
        <f>IF(EC74="","",VLOOKUP(EC74,リスト!$AW$5:$AX$8,2,FALSE))</f>
        <v/>
      </c>
      <c r="EC74" s="3"/>
      <c r="ED74" s="85"/>
      <c r="EE74" s="280" t="str">
        <f>IF(EF74="","",VLOOKUP(EF74,リスト!$AY$5:$AZ$10,2,FALSE))</f>
        <v/>
      </c>
      <c r="EF74" s="3"/>
      <c r="EG74" s="280" t="str">
        <f>IF(EH74="","",VLOOKUP(EH74,リスト!$BA$5:$BB$10,2,FALSE))</f>
        <v/>
      </c>
      <c r="EH74" s="3"/>
      <c r="EI74" s="280" t="str">
        <f>IF(EJ74="","",VLOOKUP(EJ74,リスト!$BC$5:$BD$10,2,FALSE))</f>
        <v/>
      </c>
      <c r="EJ74" s="3"/>
      <c r="EK74" s="280" t="str">
        <f>IF(EL74="","",VLOOKUP(EL74,リスト!$BE$5:$BF$10,2,FALSE))</f>
        <v/>
      </c>
      <c r="EL74" s="3"/>
      <c r="EM74" s="78"/>
      <c r="EN74" s="73"/>
      <c r="EO74" s="73"/>
      <c r="EP74" s="13"/>
      <c r="EQ74" s="13"/>
      <c r="ER74" s="280" t="str">
        <f>IF(ES74="","",VLOOKUP(ES74,リスト!$BG$5:$BH$10,2,FALSE))</f>
        <v/>
      </c>
      <c r="ES74" s="13"/>
      <c r="ET74" s="13"/>
      <c r="EU74" s="13"/>
      <c r="EV74" s="13"/>
      <c r="EW74" s="13"/>
      <c r="EX74" s="81"/>
      <c r="EY74" s="81"/>
      <c r="EZ74" s="26"/>
      <c r="FA74" s="281" t="str">
        <f>IF($EZ74="","",INDEX(リスト!$BI$5:$BJ$40,MATCH($EZ74,リスト!$BJ$5:$BJ$40,0),1))</f>
        <v/>
      </c>
      <c r="FB74" s="280" t="str">
        <f>IF(FC74="","",VLOOKUP(FC74,リスト!$BK:$BL,2,FALSE))</f>
        <v/>
      </c>
      <c r="FC74" s="13"/>
      <c r="FD74" s="331"/>
      <c r="FE74" s="3"/>
      <c r="FF74" s="280" t="str">
        <f>IF(FG74="","",VLOOKUP(FG74,リスト!$BO$5:$BP$6,2,FALSE))</f>
        <v/>
      </c>
      <c r="FG74" s="3"/>
      <c r="FH74" s="280" t="str">
        <f>IF(FI74="","",VLOOKUP(FI74,リスト!$BQ$5:$BR$8,2,FALSE))</f>
        <v/>
      </c>
      <c r="FI74" s="3"/>
      <c r="FJ74" s="282"/>
      <c r="FK74" s="280" t="str">
        <f>IF(FL74="","",VLOOKUP(FL74,リスト!$BS$5:$BT$6,2,FALSE))</f>
        <v/>
      </c>
      <c r="FL74" s="63"/>
      <c r="FM74" s="13"/>
      <c r="FN74" s="13"/>
      <c r="FO74" s="13"/>
      <c r="FP74" s="283" t="str">
        <f t="shared" si="6"/>
        <v/>
      </c>
      <c r="FQ74" s="283" t="str">
        <f t="shared" si="6"/>
        <v/>
      </c>
      <c r="FR74" s="13"/>
      <c r="FS74" s="85"/>
      <c r="FT74" s="85"/>
      <c r="FU74" s="281" t="str">
        <f t="shared" si="7"/>
        <v/>
      </c>
      <c r="FV74" s="280" t="str">
        <f>IF(FW74="","",VLOOKUP(FW74,リスト!$BV$5:$BW$10,2,FALSE))</f>
        <v/>
      </c>
      <c r="FW74" s="26"/>
      <c r="FX74" s="282" t="str">
        <f t="shared" si="8"/>
        <v/>
      </c>
      <c r="FY74" s="280" t="str">
        <f>IF(FZ74="","",VLOOKUP(FZ74,リスト!$BX$5:$BY$6,2,FALSE))</f>
        <v/>
      </c>
      <c r="FZ74" s="3"/>
      <c r="GA74" s="280" t="str">
        <f>IF(GB74="","",VLOOKUP(GB74,リスト!$BZ$5:$CA$6,2,FALSE))</f>
        <v/>
      </c>
      <c r="GB74" s="13"/>
      <c r="GC74" s="281" t="str">
        <f>IF(GD74="","",VLOOKUP(GD74,リスト!$CB$5:$CC$6,2,FALSE))</f>
        <v/>
      </c>
      <c r="GD74" s="13"/>
      <c r="GE74" s="13"/>
      <c r="GF74" s="13"/>
      <c r="GG74" s="75"/>
      <c r="GH74" s="281" t="str">
        <f t="shared" si="9"/>
        <v/>
      </c>
      <c r="GI74" s="128"/>
      <c r="GJ74" s="281" t="str">
        <f>IF(GK74="","",VLOOKUP(GK74,リスト!$CD$5:$CE$6,2,FALSE))</f>
        <v/>
      </c>
      <c r="GK74" s="13"/>
      <c r="GL74" s="281" t="str">
        <f>IF(GM74="","",VLOOKUP(GM74,リスト!$CF$5:$CG$5,2,FALSE))</f>
        <v/>
      </c>
      <c r="GM74" s="26"/>
      <c r="GN74" s="280" t="str">
        <f>IF(GO74="","",VLOOKUP(GO74,リスト!$CH$5:$CI$5,2,FALSE))</f>
        <v/>
      </c>
      <c r="GO74" s="284"/>
      <c r="GP74" s="284"/>
      <c r="GQ74" s="284"/>
      <c r="GR74" s="284"/>
      <c r="GS74" s="284"/>
      <c r="GT74" s="284"/>
      <c r="GU74" s="284"/>
      <c r="GV74" s="284"/>
      <c r="GW74" s="284"/>
      <c r="GX74" s="285"/>
    </row>
    <row r="75" spans="2:206" s="177" customFormat="1" ht="24.75" hidden="1" customHeight="1" outlineLevel="1">
      <c r="B75" s="286" t="str">
        <f>IF(明細!B69="","",明細!B69)</f>
        <v/>
      </c>
      <c r="C75" s="287" t="str">
        <f>IF(明細!C69="","",明細!C69)</f>
        <v/>
      </c>
      <c r="D75" s="265" t="str">
        <f>IF(明細!D69="","",明細!D69)</f>
        <v/>
      </c>
      <c r="E75" s="265" t="str">
        <f>IF(明細!E69="","",明細!E69)</f>
        <v/>
      </c>
      <c r="F75" s="265" t="str">
        <f>IF(明細!F69="","",明細!F69)</f>
        <v/>
      </c>
      <c r="G75" s="265" t="str">
        <f>IF(明細!G69="","",明細!G69)</f>
        <v/>
      </c>
      <c r="H75" s="265" t="str">
        <f>IF(明細!H69="","",明細!H69)</f>
        <v/>
      </c>
      <c r="I75" s="265" t="str">
        <f>IF(明細!I69="","",明細!I69)</f>
        <v/>
      </c>
      <c r="J75" s="265" t="str">
        <f>IF(明細!J69="","",明細!J69)</f>
        <v/>
      </c>
      <c r="K75" s="265" t="str">
        <f>IF(明細!K69="","",明細!K69)</f>
        <v/>
      </c>
      <c r="L75" s="265" t="str">
        <f>IF(明細!L69="","",明細!L69)</f>
        <v/>
      </c>
      <c r="M75" s="265" t="str">
        <f>IF(明細!M69="","",明細!M69)</f>
        <v/>
      </c>
      <c r="N75" s="265" t="str">
        <f>IF(明細!N69="","",明細!N69)</f>
        <v/>
      </c>
      <c r="O75" s="265" t="str">
        <f>IF(明細!O69="","",明細!O69)</f>
        <v/>
      </c>
      <c r="P75" s="265" t="str">
        <f>IF(明細!P69="","",明細!P69)</f>
        <v/>
      </c>
      <c r="Q75" s="265" t="str">
        <f>IF(明細!Q69="","",明細!Q69)</f>
        <v/>
      </c>
      <c r="R75" s="289" t="str">
        <f>IF(明細!R69="","",明細!R69)</f>
        <v/>
      </c>
      <c r="S75" s="291" t="str">
        <f>IF(明細!S69="","",明細!S69)</f>
        <v/>
      </c>
      <c r="T75" s="291" t="str">
        <f>IF(明細!T69="","",明細!T69)</f>
        <v/>
      </c>
      <c r="U75" s="291" t="str">
        <f>IF(明細!U69="","",明細!U69)</f>
        <v/>
      </c>
      <c r="V75" s="292" t="str">
        <f>IF(明細!V69="","",明細!V69)</f>
        <v>個</v>
      </c>
      <c r="W75" s="292" t="str">
        <f>IF(明細!W69="","",明細!W69)</f>
        <v/>
      </c>
      <c r="X75" s="293" t="str">
        <f>IF(明細!X69="","",明細!X69)</f>
        <v/>
      </c>
      <c r="Y75" s="134" t="str">
        <f>IF(明細!Y69="","",明細!Y69)</f>
        <v/>
      </c>
      <c r="Z75" s="135" t="str">
        <f>IF(明細!Z69="","",明細!Z69)</f>
        <v/>
      </c>
      <c r="AA75" s="134" t="str">
        <f>IF(明細!AA69="","",明細!AA69)</f>
        <v/>
      </c>
      <c r="AB75" s="303" t="str">
        <f>IF(明細!AB69="","",明細!AB69)</f>
        <v/>
      </c>
      <c r="AC75" s="134" t="str">
        <f>IF(明細!AC69="","",明細!AC69)</f>
        <v/>
      </c>
      <c r="AD75" s="183" t="str">
        <f>IF(明細!AD69="","",明細!AD69)</f>
        <v/>
      </c>
      <c r="AE75" s="184">
        <f>IF(明細!AE69="","",明細!AE69)</f>
        <v>0.1</v>
      </c>
      <c r="AF75" s="185" t="str">
        <f>IF(明細!AF69="","",明細!AF69)</f>
        <v/>
      </c>
      <c r="AG75" s="186" t="str">
        <f>IF(明細!AG69="","",明細!AG69)</f>
        <v/>
      </c>
      <c r="AH75" s="186" t="str">
        <f>IF(明細!AH69="","",明細!AH69)</f>
        <v/>
      </c>
      <c r="AI75" s="187" t="str">
        <f>IF(明細!AI69="","",明細!AI69)</f>
        <v/>
      </c>
      <c r="AJ75" s="296" t="str">
        <f>IF(明細!AJ69="","",明細!AJ69)</f>
        <v/>
      </c>
      <c r="AK75" s="297" t="str">
        <f>IF(明細!AK69="","",明細!AK69)</f>
        <v/>
      </c>
      <c r="AL75" s="298" t="str">
        <f>IF(明細!AL69="","",明細!AL69)</f>
        <v/>
      </c>
      <c r="AM75" s="299" t="str">
        <f>IF(明細!AM69="","",明細!AM69)</f>
        <v/>
      </c>
      <c r="AN75" s="300" t="str">
        <f>IF(明細!AN69="","",明細!AN69)</f>
        <v/>
      </c>
      <c r="AO75" s="300" t="str">
        <f>IF(明細!AO69="","",明細!AO69)</f>
        <v/>
      </c>
      <c r="AP75" s="300" t="str">
        <f>IF(明細!AP69="","",明細!AP69)</f>
        <v/>
      </c>
      <c r="AQ75" s="301" t="str">
        <f>IF(明細!AQ69="","",明細!AQ69)</f>
        <v/>
      </c>
      <c r="AR75" s="302" t="str">
        <f>IF(明細!AR69="","",明細!AR69)</f>
        <v/>
      </c>
      <c r="AU75" s="360"/>
      <c r="AV75" s="368"/>
      <c r="AW75" s="446" t="str">
        <f>IF(明細!AV69="","",明細!AV69)</f>
        <v/>
      </c>
      <c r="AX75" s="419" t="str">
        <f>IF(明細!AT69="","",明細!AT69)</f>
        <v/>
      </c>
      <c r="AY75" s="280" t="str">
        <f>IF($AX75="","",VLOOKUP($AX75,リスト!$CL:$CM,2,FALSE))</f>
        <v/>
      </c>
      <c r="AZ75" s="3"/>
      <c r="BA75" s="280" t="str">
        <f>IF(BB75="","",VLOOKUP(BB75,リスト!$K:$L,2,FALSE))</f>
        <v/>
      </c>
      <c r="BB75" s="3"/>
      <c r="BC75" s="3"/>
      <c r="BD75" s="87"/>
      <c r="BE75" s="280" t="str">
        <f>IF(BF75="","",VLOOKUP(BF75,リスト!$I:$J,2,FALSE))</f>
        <v/>
      </c>
      <c r="BF75" s="3"/>
      <c r="BG75" s="280" t="str">
        <f>IF(BH75="","",VLOOKUP(BH75,リスト!$M:$N,2,FALSE))</f>
        <v/>
      </c>
      <c r="BH75" s="282"/>
      <c r="BI75" s="280" t="str">
        <f>IF(BJ75="","",VLOOKUP(BJ75,リスト!$O:$P,2,FALSE))</f>
        <v/>
      </c>
      <c r="BJ75" s="24"/>
      <c r="BM75" s="451" t="str">
        <f>IF(明細!AV69="","",明細!AV69)</f>
        <v/>
      </c>
      <c r="BN75" s="453" t="str">
        <f>IF(明細!AT69="","",明細!AT69)</f>
        <v/>
      </c>
      <c r="BO75" s="280" t="str">
        <f>IF($BN75="","",VLOOKUP($BN75,リスト!$CL:$CM,2,FALSE))</f>
        <v/>
      </c>
      <c r="BP75" s="280" t="str">
        <f>IF(BQ75="","",VLOOKUP(BQ75,リスト!$K$5:$L$7,2,FALSE))</f>
        <v/>
      </c>
      <c r="BQ75" s="13"/>
      <c r="BR75" s="13"/>
      <c r="BS75" s="47"/>
      <c r="BT75" s="280" t="str">
        <f>IF(BU75="","",VLOOKUP(BU75,リスト!I66:J84,2,FALSE))</f>
        <v/>
      </c>
      <c r="BU75" s="13"/>
      <c r="BV75" s="13"/>
      <c r="BW75" s="282"/>
      <c r="BX75" s="282"/>
      <c r="BY75" s="280" t="str">
        <f>IF(BZ75="","",VLOOKUP(BZ75,リスト!$S$5:$T$6,2,FALSE))</f>
        <v/>
      </c>
      <c r="BZ75" s="3"/>
      <c r="CA75" s="3"/>
      <c r="CB75" s="81"/>
      <c r="CC75" s="280" t="str">
        <f t="shared" si="3"/>
        <v/>
      </c>
      <c r="CD75" s="83"/>
      <c r="CE75" s="83"/>
      <c r="CF75" s="83"/>
      <c r="CG75" s="83"/>
      <c r="CH75" s="282" t="str">
        <f t="shared" si="4"/>
        <v/>
      </c>
      <c r="CI75" s="83"/>
      <c r="CJ75" s="280" t="str">
        <f t="shared" si="5"/>
        <v/>
      </c>
      <c r="CK75" s="87"/>
      <c r="CL75" s="78"/>
      <c r="CM75" s="83"/>
      <c r="CN75" s="83"/>
      <c r="CO75" s="83"/>
      <c r="CP75" s="280" t="str">
        <f t="shared" si="10"/>
        <v/>
      </c>
      <c r="CQ75" s="81"/>
      <c r="CR75" s="280" t="str">
        <f t="shared" si="11"/>
        <v/>
      </c>
      <c r="CS75" s="3"/>
      <c r="CT75" s="3"/>
      <c r="CU75" s="280" t="str">
        <f>IF(CV75="","",VLOOKUP(CV75,リスト!$V$5:$W$6,2,FALSE))</f>
        <v/>
      </c>
      <c r="CV75" s="3"/>
      <c r="CW75" s="280" t="str">
        <f>IF(CX75="","",VLOOKUP(CX75,リスト!$X$5:$Y$6,2,FALSE))</f>
        <v/>
      </c>
      <c r="CX75" s="3"/>
      <c r="CY75" s="77"/>
      <c r="CZ75" s="77"/>
      <c r="DA75" s="75"/>
      <c r="DB75" s="75"/>
      <c r="DC75" s="75"/>
      <c r="DD75" s="75"/>
      <c r="DE75" s="280" t="str">
        <f>IF(DF75="","",VLOOKUP(DF75,リスト!$Z$5:$AA$10,2,FALSE))</f>
        <v/>
      </c>
      <c r="DF75" s="3"/>
      <c r="DG75" s="280" t="str">
        <f>IF(DH75="","",VLOOKUP(DH75,リスト!$AB$5:$AC$12,2,FALSE))</f>
        <v/>
      </c>
      <c r="DH75" s="63"/>
      <c r="DI75" s="280" t="str">
        <f>IF(DJ75="","",VLOOKUP(DJ75,リスト!$AD$5:$AE$7,2,FALSE))</f>
        <v/>
      </c>
      <c r="DJ75" s="3"/>
      <c r="DK75" s="280" t="str">
        <f>IF(DL75="","",VLOOKUP(DL75,リスト!$AF$5:$AG$10,2,FALSE))</f>
        <v/>
      </c>
      <c r="DL75" s="3"/>
      <c r="DM75" s="280" t="str">
        <f>IF(DN75="","",VLOOKUP(DN75,リスト!$AH$5:$AI$6,2,FALSE))</f>
        <v/>
      </c>
      <c r="DN75" s="3"/>
      <c r="DO75" s="280" t="str">
        <f>IF(DP75="","",VLOOKUP(DP75,リスト!$AJ$5:$AK$6,2,FALSE))</f>
        <v/>
      </c>
      <c r="DP75" s="3"/>
      <c r="DQ75" s="280" t="str">
        <f>IF(DR75="","",VLOOKUP(DR75,リスト!$AL$5:$AM$7,2,FALSE))</f>
        <v/>
      </c>
      <c r="DR75" s="3"/>
      <c r="DS75" s="13"/>
      <c r="DT75" s="85"/>
      <c r="DU75" s="85"/>
      <c r="DV75" s="281" t="str">
        <f>IF(DW75="","",VLOOKUP(DW75,リスト!$AN$5:$AO$6,2,FALSE))</f>
        <v/>
      </c>
      <c r="DW75" s="13"/>
      <c r="DX75" s="341"/>
      <c r="DY75" s="345"/>
      <c r="DZ75" s="341"/>
      <c r="EA75" s="345"/>
      <c r="EB75" s="280" t="str">
        <f>IF(EC75="","",VLOOKUP(EC75,リスト!$AW$5:$AX$8,2,FALSE))</f>
        <v/>
      </c>
      <c r="EC75" s="3"/>
      <c r="ED75" s="85"/>
      <c r="EE75" s="280" t="str">
        <f>IF(EF75="","",VLOOKUP(EF75,リスト!$AY$5:$AZ$10,2,FALSE))</f>
        <v/>
      </c>
      <c r="EF75" s="3"/>
      <c r="EG75" s="280" t="str">
        <f>IF(EH75="","",VLOOKUP(EH75,リスト!$BA$5:$BB$10,2,FALSE))</f>
        <v/>
      </c>
      <c r="EH75" s="3"/>
      <c r="EI75" s="280" t="str">
        <f>IF(EJ75="","",VLOOKUP(EJ75,リスト!$BC$5:$BD$10,2,FALSE))</f>
        <v/>
      </c>
      <c r="EJ75" s="3"/>
      <c r="EK75" s="280" t="str">
        <f>IF(EL75="","",VLOOKUP(EL75,リスト!$BE$5:$BF$10,2,FALSE))</f>
        <v/>
      </c>
      <c r="EL75" s="3"/>
      <c r="EM75" s="78"/>
      <c r="EN75" s="73"/>
      <c r="EO75" s="73"/>
      <c r="EP75" s="13"/>
      <c r="EQ75" s="13"/>
      <c r="ER75" s="280" t="str">
        <f>IF(ES75="","",VLOOKUP(ES75,リスト!$BG$5:$BH$10,2,FALSE))</f>
        <v/>
      </c>
      <c r="ES75" s="13"/>
      <c r="ET75" s="13"/>
      <c r="EU75" s="13"/>
      <c r="EV75" s="13"/>
      <c r="EW75" s="13"/>
      <c r="EX75" s="81"/>
      <c r="EY75" s="81"/>
      <c r="EZ75" s="26"/>
      <c r="FA75" s="281" t="str">
        <f>IF($EZ75="","",INDEX(リスト!$BI$5:$BJ$40,MATCH($EZ75,リスト!$BJ$5:$BJ$40,0),1))</f>
        <v/>
      </c>
      <c r="FB75" s="280" t="str">
        <f>IF(FC75="","",VLOOKUP(FC75,リスト!$BK:$BL,2,FALSE))</f>
        <v/>
      </c>
      <c r="FC75" s="13"/>
      <c r="FD75" s="331"/>
      <c r="FE75" s="3"/>
      <c r="FF75" s="280" t="str">
        <f>IF(FG75="","",VLOOKUP(FG75,リスト!$BO$5:$BP$6,2,FALSE))</f>
        <v/>
      </c>
      <c r="FG75" s="3"/>
      <c r="FH75" s="280" t="str">
        <f>IF(FI75="","",VLOOKUP(FI75,リスト!$BQ$5:$BR$8,2,FALSE))</f>
        <v/>
      </c>
      <c r="FI75" s="3"/>
      <c r="FJ75" s="282"/>
      <c r="FK75" s="280" t="str">
        <f>IF(FL75="","",VLOOKUP(FL75,リスト!$BS$5:$BT$6,2,FALSE))</f>
        <v/>
      </c>
      <c r="FL75" s="63"/>
      <c r="FM75" s="13"/>
      <c r="FN75" s="13"/>
      <c r="FO75" s="13"/>
      <c r="FP75" s="283" t="str">
        <f t="shared" si="6"/>
        <v/>
      </c>
      <c r="FQ75" s="283" t="str">
        <f t="shared" si="6"/>
        <v/>
      </c>
      <c r="FR75" s="13"/>
      <c r="FS75" s="85"/>
      <c r="FT75" s="85"/>
      <c r="FU75" s="281" t="str">
        <f t="shared" si="7"/>
        <v/>
      </c>
      <c r="FV75" s="280" t="str">
        <f>IF(FW75="","",VLOOKUP(FW75,リスト!$BV$5:$BW$10,2,FALSE))</f>
        <v/>
      </c>
      <c r="FW75" s="26"/>
      <c r="FX75" s="282" t="str">
        <f t="shared" si="8"/>
        <v/>
      </c>
      <c r="FY75" s="280" t="str">
        <f>IF(FZ75="","",VLOOKUP(FZ75,リスト!$BX$5:$BY$6,2,FALSE))</f>
        <v/>
      </c>
      <c r="FZ75" s="3"/>
      <c r="GA75" s="280" t="str">
        <f>IF(GB75="","",VLOOKUP(GB75,リスト!$BZ$5:$CA$6,2,FALSE))</f>
        <v/>
      </c>
      <c r="GB75" s="13"/>
      <c r="GC75" s="281" t="str">
        <f>IF(GD75="","",VLOOKUP(GD75,リスト!$CB$5:$CC$6,2,FALSE))</f>
        <v/>
      </c>
      <c r="GD75" s="13"/>
      <c r="GE75" s="13"/>
      <c r="GF75" s="13"/>
      <c r="GG75" s="75"/>
      <c r="GH75" s="281" t="str">
        <f t="shared" si="9"/>
        <v/>
      </c>
      <c r="GI75" s="128"/>
      <c r="GJ75" s="281" t="str">
        <f>IF(GK75="","",VLOOKUP(GK75,リスト!$CD$5:$CE$6,2,FALSE))</f>
        <v/>
      </c>
      <c r="GK75" s="13"/>
      <c r="GL75" s="281" t="str">
        <f>IF(GM75="","",VLOOKUP(GM75,リスト!$CF$5:$CG$5,2,FALSE))</f>
        <v/>
      </c>
      <c r="GM75" s="26"/>
      <c r="GN75" s="280" t="str">
        <f>IF(GO75="","",VLOOKUP(GO75,リスト!$CH$5:$CI$5,2,FALSE))</f>
        <v/>
      </c>
      <c r="GO75" s="284"/>
      <c r="GP75" s="284"/>
      <c r="GQ75" s="284"/>
      <c r="GR75" s="284"/>
      <c r="GS75" s="284"/>
      <c r="GT75" s="284"/>
      <c r="GU75" s="284"/>
      <c r="GV75" s="284"/>
      <c r="GW75" s="284"/>
      <c r="GX75" s="285"/>
    </row>
    <row r="76" spans="2:206" s="177" customFormat="1" ht="24.75" hidden="1" customHeight="1" outlineLevel="1">
      <c r="B76" s="286" t="str">
        <f>IF(明細!B70="","",明細!B70)</f>
        <v/>
      </c>
      <c r="C76" s="287" t="str">
        <f>IF(明細!C70="","",明細!C70)</f>
        <v/>
      </c>
      <c r="D76" s="265" t="str">
        <f>IF(明細!D70="","",明細!D70)</f>
        <v/>
      </c>
      <c r="E76" s="265" t="str">
        <f>IF(明細!E70="","",明細!E70)</f>
        <v/>
      </c>
      <c r="F76" s="265" t="str">
        <f>IF(明細!F70="","",明細!F70)</f>
        <v/>
      </c>
      <c r="G76" s="265" t="str">
        <f>IF(明細!G70="","",明細!G70)</f>
        <v/>
      </c>
      <c r="H76" s="265" t="str">
        <f>IF(明細!H70="","",明細!H70)</f>
        <v/>
      </c>
      <c r="I76" s="265" t="str">
        <f>IF(明細!I70="","",明細!I70)</f>
        <v/>
      </c>
      <c r="J76" s="265" t="str">
        <f>IF(明細!J70="","",明細!J70)</f>
        <v/>
      </c>
      <c r="K76" s="265" t="str">
        <f>IF(明細!K70="","",明細!K70)</f>
        <v/>
      </c>
      <c r="L76" s="265" t="str">
        <f>IF(明細!L70="","",明細!L70)</f>
        <v/>
      </c>
      <c r="M76" s="265" t="str">
        <f>IF(明細!M70="","",明細!M70)</f>
        <v/>
      </c>
      <c r="N76" s="265" t="str">
        <f>IF(明細!N70="","",明細!N70)</f>
        <v/>
      </c>
      <c r="O76" s="265" t="str">
        <f>IF(明細!O70="","",明細!O70)</f>
        <v/>
      </c>
      <c r="P76" s="265" t="str">
        <f>IF(明細!P70="","",明細!P70)</f>
        <v/>
      </c>
      <c r="Q76" s="265" t="str">
        <f>IF(明細!Q70="","",明細!Q70)</f>
        <v/>
      </c>
      <c r="R76" s="289" t="str">
        <f>IF(明細!R70="","",明細!R70)</f>
        <v/>
      </c>
      <c r="S76" s="291" t="str">
        <f>IF(明細!S70="","",明細!S70)</f>
        <v/>
      </c>
      <c r="T76" s="291" t="str">
        <f>IF(明細!T70="","",明細!T70)</f>
        <v/>
      </c>
      <c r="U76" s="291" t="str">
        <f>IF(明細!U70="","",明細!U70)</f>
        <v/>
      </c>
      <c r="V76" s="292" t="str">
        <f>IF(明細!V70="","",明細!V70)</f>
        <v>個</v>
      </c>
      <c r="W76" s="292" t="str">
        <f>IF(明細!W70="","",明細!W70)</f>
        <v/>
      </c>
      <c r="X76" s="293" t="str">
        <f>IF(明細!X70="","",明細!X70)</f>
        <v/>
      </c>
      <c r="Y76" s="134" t="str">
        <f>IF(明細!Y70="","",明細!Y70)</f>
        <v/>
      </c>
      <c r="Z76" s="135" t="str">
        <f>IF(明細!Z70="","",明細!Z70)</f>
        <v/>
      </c>
      <c r="AA76" s="134" t="str">
        <f>IF(明細!AA70="","",明細!AA70)</f>
        <v/>
      </c>
      <c r="AB76" s="303" t="str">
        <f>IF(明細!AB70="","",明細!AB70)</f>
        <v/>
      </c>
      <c r="AC76" s="134" t="str">
        <f>IF(明細!AC70="","",明細!AC70)</f>
        <v/>
      </c>
      <c r="AD76" s="183" t="str">
        <f>IF(明細!AD70="","",明細!AD70)</f>
        <v/>
      </c>
      <c r="AE76" s="184">
        <f>IF(明細!AE70="","",明細!AE70)</f>
        <v>0.1</v>
      </c>
      <c r="AF76" s="185" t="str">
        <f>IF(明細!AF70="","",明細!AF70)</f>
        <v/>
      </c>
      <c r="AG76" s="186" t="str">
        <f>IF(明細!AG70="","",明細!AG70)</f>
        <v/>
      </c>
      <c r="AH76" s="186" t="str">
        <f>IF(明細!AH70="","",明細!AH70)</f>
        <v/>
      </c>
      <c r="AI76" s="187" t="str">
        <f>IF(明細!AI70="","",明細!AI70)</f>
        <v/>
      </c>
      <c r="AJ76" s="296" t="str">
        <f>IF(明細!AJ70="","",明細!AJ70)</f>
        <v/>
      </c>
      <c r="AK76" s="297" t="str">
        <f>IF(明細!AK70="","",明細!AK70)</f>
        <v/>
      </c>
      <c r="AL76" s="298" t="str">
        <f>IF(明細!AL70="","",明細!AL70)</f>
        <v/>
      </c>
      <c r="AM76" s="299" t="str">
        <f>IF(明細!AM70="","",明細!AM70)</f>
        <v/>
      </c>
      <c r="AN76" s="300" t="str">
        <f>IF(明細!AN70="","",明細!AN70)</f>
        <v/>
      </c>
      <c r="AO76" s="300" t="str">
        <f>IF(明細!AO70="","",明細!AO70)</f>
        <v/>
      </c>
      <c r="AP76" s="300" t="str">
        <f>IF(明細!AP70="","",明細!AP70)</f>
        <v/>
      </c>
      <c r="AQ76" s="301" t="str">
        <f>IF(明細!AQ70="","",明細!AQ70)</f>
        <v/>
      </c>
      <c r="AR76" s="302" t="str">
        <f>IF(明細!AR70="","",明細!AR70)</f>
        <v/>
      </c>
      <c r="AU76" s="360"/>
      <c r="AV76" s="368"/>
      <c r="AW76" s="446" t="str">
        <f>IF(明細!AV70="","",明細!AV70)</f>
        <v/>
      </c>
      <c r="AX76" s="419" t="str">
        <f>IF(明細!AT70="","",明細!AT70)</f>
        <v/>
      </c>
      <c r="AY76" s="280" t="str">
        <f>IF($AX76="","",VLOOKUP($AX76,リスト!$CL:$CM,2,FALSE))</f>
        <v/>
      </c>
      <c r="AZ76" s="3"/>
      <c r="BA76" s="280" t="str">
        <f>IF(BB76="","",VLOOKUP(BB76,リスト!$K:$L,2,FALSE))</f>
        <v/>
      </c>
      <c r="BB76" s="3"/>
      <c r="BC76" s="3"/>
      <c r="BD76" s="87"/>
      <c r="BE76" s="280" t="str">
        <f>IF(BF76="","",VLOOKUP(BF76,リスト!$I:$J,2,FALSE))</f>
        <v/>
      </c>
      <c r="BF76" s="3"/>
      <c r="BG76" s="280" t="str">
        <f>IF(BH76="","",VLOOKUP(BH76,リスト!$M:$N,2,FALSE))</f>
        <v/>
      </c>
      <c r="BH76" s="282"/>
      <c r="BI76" s="280" t="str">
        <f>IF(BJ76="","",VLOOKUP(BJ76,リスト!$O:$P,2,FALSE))</f>
        <v/>
      </c>
      <c r="BJ76" s="24"/>
      <c r="BM76" s="451" t="str">
        <f>IF(明細!AV70="","",明細!AV70)</f>
        <v/>
      </c>
      <c r="BN76" s="453" t="str">
        <f>IF(明細!AT70="","",明細!AT70)</f>
        <v/>
      </c>
      <c r="BO76" s="280" t="str">
        <f>IF($BN76="","",VLOOKUP($BN76,リスト!$CL:$CM,2,FALSE))</f>
        <v/>
      </c>
      <c r="BP76" s="280" t="str">
        <f>IF(BQ76="","",VLOOKUP(BQ76,リスト!$K$5:$L$7,2,FALSE))</f>
        <v/>
      </c>
      <c r="BQ76" s="13"/>
      <c r="BR76" s="13"/>
      <c r="BS76" s="47"/>
      <c r="BT76" s="280" t="str">
        <f>IF(BU76="","",VLOOKUP(BU76,リスト!I67:J85,2,FALSE))</f>
        <v/>
      </c>
      <c r="BU76" s="13"/>
      <c r="BV76" s="13"/>
      <c r="BW76" s="282"/>
      <c r="BX76" s="282"/>
      <c r="BY76" s="280" t="str">
        <f>IF(BZ76="","",VLOOKUP(BZ76,リスト!$S$5:$T$6,2,FALSE))</f>
        <v/>
      </c>
      <c r="BZ76" s="3"/>
      <c r="CA76" s="3"/>
      <c r="CB76" s="81"/>
      <c r="CC76" s="280" t="str">
        <f t="shared" si="3"/>
        <v/>
      </c>
      <c r="CD76" s="83"/>
      <c r="CE76" s="83"/>
      <c r="CF76" s="83"/>
      <c r="CG76" s="83"/>
      <c r="CH76" s="282" t="str">
        <f t="shared" si="4"/>
        <v/>
      </c>
      <c r="CI76" s="83"/>
      <c r="CJ76" s="280" t="str">
        <f t="shared" si="5"/>
        <v/>
      </c>
      <c r="CK76" s="87"/>
      <c r="CL76" s="78"/>
      <c r="CM76" s="83"/>
      <c r="CN76" s="83"/>
      <c r="CO76" s="83"/>
      <c r="CP76" s="280" t="str">
        <f t="shared" si="10"/>
        <v/>
      </c>
      <c r="CQ76" s="81"/>
      <c r="CR76" s="280" t="str">
        <f t="shared" si="11"/>
        <v/>
      </c>
      <c r="CS76" s="3"/>
      <c r="CT76" s="3"/>
      <c r="CU76" s="280" t="str">
        <f>IF(CV76="","",VLOOKUP(CV76,リスト!$V$5:$W$6,2,FALSE))</f>
        <v/>
      </c>
      <c r="CV76" s="3"/>
      <c r="CW76" s="280" t="str">
        <f>IF(CX76="","",VLOOKUP(CX76,リスト!$X$5:$Y$6,2,FALSE))</f>
        <v/>
      </c>
      <c r="CX76" s="3"/>
      <c r="CY76" s="77"/>
      <c r="CZ76" s="77"/>
      <c r="DA76" s="75"/>
      <c r="DB76" s="75"/>
      <c r="DC76" s="75"/>
      <c r="DD76" s="75"/>
      <c r="DE76" s="280" t="str">
        <f>IF(DF76="","",VLOOKUP(DF76,リスト!$Z$5:$AA$10,2,FALSE))</f>
        <v/>
      </c>
      <c r="DF76" s="3"/>
      <c r="DG76" s="280" t="str">
        <f>IF(DH76="","",VLOOKUP(DH76,リスト!$AB$5:$AC$12,2,FALSE))</f>
        <v/>
      </c>
      <c r="DH76" s="63"/>
      <c r="DI76" s="280" t="str">
        <f>IF(DJ76="","",VLOOKUP(DJ76,リスト!$AD$5:$AE$7,2,FALSE))</f>
        <v/>
      </c>
      <c r="DJ76" s="3"/>
      <c r="DK76" s="280" t="str">
        <f>IF(DL76="","",VLOOKUP(DL76,リスト!$AF$5:$AG$10,2,FALSE))</f>
        <v/>
      </c>
      <c r="DL76" s="3"/>
      <c r="DM76" s="280" t="str">
        <f>IF(DN76="","",VLOOKUP(DN76,リスト!$AH$5:$AI$6,2,FALSE))</f>
        <v/>
      </c>
      <c r="DN76" s="3"/>
      <c r="DO76" s="280" t="str">
        <f>IF(DP76="","",VLOOKUP(DP76,リスト!$AJ$5:$AK$6,2,FALSE))</f>
        <v/>
      </c>
      <c r="DP76" s="3"/>
      <c r="DQ76" s="280" t="str">
        <f>IF(DR76="","",VLOOKUP(DR76,リスト!$AL$5:$AM$7,2,FALSE))</f>
        <v/>
      </c>
      <c r="DR76" s="3"/>
      <c r="DS76" s="13"/>
      <c r="DT76" s="85"/>
      <c r="DU76" s="85"/>
      <c r="DV76" s="281" t="str">
        <f>IF(DW76="","",VLOOKUP(DW76,リスト!$AN$5:$AO$6,2,FALSE))</f>
        <v/>
      </c>
      <c r="DW76" s="13"/>
      <c r="DX76" s="341"/>
      <c r="DY76" s="345"/>
      <c r="DZ76" s="341"/>
      <c r="EA76" s="345"/>
      <c r="EB76" s="280" t="str">
        <f>IF(EC76="","",VLOOKUP(EC76,リスト!$AW$5:$AX$8,2,FALSE))</f>
        <v/>
      </c>
      <c r="EC76" s="3"/>
      <c r="ED76" s="85"/>
      <c r="EE76" s="280" t="str">
        <f>IF(EF76="","",VLOOKUP(EF76,リスト!$AY$5:$AZ$10,2,FALSE))</f>
        <v/>
      </c>
      <c r="EF76" s="3"/>
      <c r="EG76" s="280" t="str">
        <f>IF(EH76="","",VLOOKUP(EH76,リスト!$BA$5:$BB$10,2,FALSE))</f>
        <v/>
      </c>
      <c r="EH76" s="3"/>
      <c r="EI76" s="280" t="str">
        <f>IF(EJ76="","",VLOOKUP(EJ76,リスト!$BC$5:$BD$10,2,FALSE))</f>
        <v/>
      </c>
      <c r="EJ76" s="3"/>
      <c r="EK76" s="280" t="str">
        <f>IF(EL76="","",VLOOKUP(EL76,リスト!$BE$5:$BF$10,2,FALSE))</f>
        <v/>
      </c>
      <c r="EL76" s="3"/>
      <c r="EM76" s="78"/>
      <c r="EN76" s="73"/>
      <c r="EO76" s="73"/>
      <c r="EP76" s="13"/>
      <c r="EQ76" s="13"/>
      <c r="ER76" s="280" t="str">
        <f>IF(ES76="","",VLOOKUP(ES76,リスト!$BG$5:$BH$10,2,FALSE))</f>
        <v/>
      </c>
      <c r="ES76" s="13"/>
      <c r="ET76" s="13"/>
      <c r="EU76" s="13"/>
      <c r="EV76" s="13"/>
      <c r="EW76" s="13"/>
      <c r="EX76" s="81"/>
      <c r="EY76" s="81"/>
      <c r="EZ76" s="26"/>
      <c r="FA76" s="281" t="str">
        <f>IF($EZ76="","",INDEX(リスト!$BI$5:$BJ$40,MATCH($EZ76,リスト!$BJ$5:$BJ$40,0),1))</f>
        <v/>
      </c>
      <c r="FB76" s="280" t="str">
        <f>IF(FC76="","",VLOOKUP(FC76,リスト!$BK:$BL,2,FALSE))</f>
        <v/>
      </c>
      <c r="FC76" s="13"/>
      <c r="FD76" s="331"/>
      <c r="FE76" s="3"/>
      <c r="FF76" s="280" t="str">
        <f>IF(FG76="","",VLOOKUP(FG76,リスト!$BO$5:$BP$6,2,FALSE))</f>
        <v/>
      </c>
      <c r="FG76" s="3"/>
      <c r="FH76" s="280" t="str">
        <f>IF(FI76="","",VLOOKUP(FI76,リスト!$BQ$5:$BR$8,2,FALSE))</f>
        <v/>
      </c>
      <c r="FI76" s="3"/>
      <c r="FJ76" s="282"/>
      <c r="FK76" s="280" t="str">
        <f>IF(FL76="","",VLOOKUP(FL76,リスト!$BS$5:$BT$6,2,FALSE))</f>
        <v/>
      </c>
      <c r="FL76" s="63"/>
      <c r="FM76" s="13"/>
      <c r="FN76" s="13"/>
      <c r="FO76" s="13"/>
      <c r="FP76" s="283" t="str">
        <f t="shared" si="6"/>
        <v/>
      </c>
      <c r="FQ76" s="283" t="str">
        <f t="shared" si="6"/>
        <v/>
      </c>
      <c r="FR76" s="13"/>
      <c r="FS76" s="85"/>
      <c r="FT76" s="85"/>
      <c r="FU76" s="281" t="str">
        <f t="shared" si="7"/>
        <v/>
      </c>
      <c r="FV76" s="280" t="str">
        <f>IF(FW76="","",VLOOKUP(FW76,リスト!$BV$5:$BW$10,2,FALSE))</f>
        <v/>
      </c>
      <c r="FW76" s="26"/>
      <c r="FX76" s="282" t="str">
        <f t="shared" si="8"/>
        <v/>
      </c>
      <c r="FY76" s="280" t="str">
        <f>IF(FZ76="","",VLOOKUP(FZ76,リスト!$BX$5:$BY$6,2,FALSE))</f>
        <v/>
      </c>
      <c r="FZ76" s="3"/>
      <c r="GA76" s="280" t="str">
        <f>IF(GB76="","",VLOOKUP(GB76,リスト!$BZ$5:$CA$6,2,FALSE))</f>
        <v/>
      </c>
      <c r="GB76" s="13"/>
      <c r="GC76" s="281" t="str">
        <f>IF(GD76="","",VLOOKUP(GD76,リスト!$CB$5:$CC$6,2,FALSE))</f>
        <v/>
      </c>
      <c r="GD76" s="13"/>
      <c r="GE76" s="13"/>
      <c r="GF76" s="13"/>
      <c r="GG76" s="75"/>
      <c r="GH76" s="281" t="str">
        <f t="shared" si="9"/>
        <v/>
      </c>
      <c r="GI76" s="128"/>
      <c r="GJ76" s="281" t="str">
        <f>IF(GK76="","",VLOOKUP(GK76,リスト!$CD$5:$CE$6,2,FALSE))</f>
        <v/>
      </c>
      <c r="GK76" s="13"/>
      <c r="GL76" s="281" t="str">
        <f>IF(GM76="","",VLOOKUP(GM76,リスト!$CF$5:$CG$5,2,FALSE))</f>
        <v/>
      </c>
      <c r="GM76" s="26"/>
      <c r="GN76" s="280" t="str">
        <f>IF(GO76="","",VLOOKUP(GO76,リスト!$CH$5:$CI$5,2,FALSE))</f>
        <v/>
      </c>
      <c r="GO76" s="284"/>
      <c r="GP76" s="284"/>
      <c r="GQ76" s="284"/>
      <c r="GR76" s="284"/>
      <c r="GS76" s="284"/>
      <c r="GT76" s="284"/>
      <c r="GU76" s="284"/>
      <c r="GV76" s="284"/>
      <c r="GW76" s="284"/>
      <c r="GX76" s="285"/>
    </row>
    <row r="77" spans="2:206" s="177" customFormat="1" ht="24.75" hidden="1" customHeight="1" outlineLevel="1">
      <c r="B77" s="286" t="str">
        <f>IF(明細!B71="","",明細!B71)</f>
        <v/>
      </c>
      <c r="C77" s="287" t="str">
        <f>IF(明細!C71="","",明細!C71)</f>
        <v/>
      </c>
      <c r="D77" s="265" t="str">
        <f>IF(明細!D71="","",明細!D71)</f>
        <v/>
      </c>
      <c r="E77" s="265" t="str">
        <f>IF(明細!E71="","",明細!E71)</f>
        <v/>
      </c>
      <c r="F77" s="265" t="str">
        <f>IF(明細!F71="","",明細!F71)</f>
        <v/>
      </c>
      <c r="G77" s="265" t="str">
        <f>IF(明細!G71="","",明細!G71)</f>
        <v/>
      </c>
      <c r="H77" s="265" t="str">
        <f>IF(明細!H71="","",明細!H71)</f>
        <v/>
      </c>
      <c r="I77" s="265" t="str">
        <f>IF(明細!I71="","",明細!I71)</f>
        <v/>
      </c>
      <c r="J77" s="265" t="str">
        <f>IF(明細!J71="","",明細!J71)</f>
        <v/>
      </c>
      <c r="K77" s="265" t="str">
        <f>IF(明細!K71="","",明細!K71)</f>
        <v/>
      </c>
      <c r="L77" s="265" t="str">
        <f>IF(明細!L71="","",明細!L71)</f>
        <v/>
      </c>
      <c r="M77" s="265" t="str">
        <f>IF(明細!M71="","",明細!M71)</f>
        <v/>
      </c>
      <c r="N77" s="265" t="str">
        <f>IF(明細!N71="","",明細!N71)</f>
        <v/>
      </c>
      <c r="O77" s="265" t="str">
        <f>IF(明細!O71="","",明細!O71)</f>
        <v/>
      </c>
      <c r="P77" s="265" t="str">
        <f>IF(明細!P71="","",明細!P71)</f>
        <v/>
      </c>
      <c r="Q77" s="265" t="str">
        <f>IF(明細!Q71="","",明細!Q71)</f>
        <v/>
      </c>
      <c r="R77" s="289" t="str">
        <f>IF(明細!R71="","",明細!R71)</f>
        <v/>
      </c>
      <c r="S77" s="291" t="str">
        <f>IF(明細!S71="","",明細!S71)</f>
        <v/>
      </c>
      <c r="T77" s="291" t="str">
        <f>IF(明細!T71="","",明細!T71)</f>
        <v/>
      </c>
      <c r="U77" s="291" t="str">
        <f>IF(明細!U71="","",明細!U71)</f>
        <v/>
      </c>
      <c r="V77" s="292" t="str">
        <f>IF(明細!V71="","",明細!V71)</f>
        <v>個</v>
      </c>
      <c r="W77" s="292" t="str">
        <f>IF(明細!W71="","",明細!W71)</f>
        <v/>
      </c>
      <c r="X77" s="293" t="str">
        <f>IF(明細!X71="","",明細!X71)</f>
        <v/>
      </c>
      <c r="Y77" s="134" t="str">
        <f>IF(明細!Y71="","",明細!Y71)</f>
        <v/>
      </c>
      <c r="Z77" s="135" t="str">
        <f>IF(明細!Z71="","",明細!Z71)</f>
        <v/>
      </c>
      <c r="AA77" s="134" t="str">
        <f>IF(明細!AA71="","",明細!AA71)</f>
        <v/>
      </c>
      <c r="AB77" s="303" t="str">
        <f>IF(明細!AB71="","",明細!AB71)</f>
        <v/>
      </c>
      <c r="AC77" s="134" t="str">
        <f>IF(明細!AC71="","",明細!AC71)</f>
        <v/>
      </c>
      <c r="AD77" s="183" t="str">
        <f>IF(明細!AD71="","",明細!AD71)</f>
        <v/>
      </c>
      <c r="AE77" s="184">
        <f>IF(明細!AE71="","",明細!AE71)</f>
        <v>0.1</v>
      </c>
      <c r="AF77" s="185" t="str">
        <f>IF(明細!AF71="","",明細!AF71)</f>
        <v/>
      </c>
      <c r="AG77" s="186" t="str">
        <f>IF(明細!AG71="","",明細!AG71)</f>
        <v/>
      </c>
      <c r="AH77" s="186" t="str">
        <f>IF(明細!AH71="","",明細!AH71)</f>
        <v/>
      </c>
      <c r="AI77" s="187" t="str">
        <f>IF(明細!AI71="","",明細!AI71)</f>
        <v/>
      </c>
      <c r="AJ77" s="296" t="str">
        <f>IF(明細!AJ71="","",明細!AJ71)</f>
        <v/>
      </c>
      <c r="AK77" s="297" t="str">
        <f>IF(明細!AK71="","",明細!AK71)</f>
        <v/>
      </c>
      <c r="AL77" s="298" t="str">
        <f>IF(明細!AL71="","",明細!AL71)</f>
        <v/>
      </c>
      <c r="AM77" s="299" t="str">
        <f>IF(明細!AM71="","",明細!AM71)</f>
        <v/>
      </c>
      <c r="AN77" s="300" t="str">
        <f>IF(明細!AN71="","",明細!AN71)</f>
        <v/>
      </c>
      <c r="AO77" s="300" t="str">
        <f>IF(明細!AO71="","",明細!AO71)</f>
        <v/>
      </c>
      <c r="AP77" s="300" t="str">
        <f>IF(明細!AP71="","",明細!AP71)</f>
        <v/>
      </c>
      <c r="AQ77" s="301" t="str">
        <f>IF(明細!AQ71="","",明細!AQ71)</f>
        <v/>
      </c>
      <c r="AR77" s="302" t="str">
        <f>IF(明細!AR71="","",明細!AR71)</f>
        <v/>
      </c>
      <c r="AU77" s="360"/>
      <c r="AV77" s="368"/>
      <c r="AW77" s="446" t="str">
        <f>IF(明細!AV71="","",明細!AV71)</f>
        <v/>
      </c>
      <c r="AX77" s="419" t="str">
        <f>IF(明細!AT71="","",明細!AT71)</f>
        <v/>
      </c>
      <c r="AY77" s="280" t="str">
        <f>IF($AX77="","",VLOOKUP($AX77,リスト!$CL:$CM,2,FALSE))</f>
        <v/>
      </c>
      <c r="AZ77" s="3"/>
      <c r="BA77" s="280" t="str">
        <f>IF(BB77="","",VLOOKUP(BB77,リスト!$K:$L,2,FALSE))</f>
        <v/>
      </c>
      <c r="BB77" s="3"/>
      <c r="BC77" s="3"/>
      <c r="BD77" s="87"/>
      <c r="BE77" s="280" t="str">
        <f>IF(BF77="","",VLOOKUP(BF77,リスト!$I:$J,2,FALSE))</f>
        <v/>
      </c>
      <c r="BF77" s="3"/>
      <c r="BG77" s="280" t="str">
        <f>IF(BH77="","",VLOOKUP(BH77,リスト!$M:$N,2,FALSE))</f>
        <v/>
      </c>
      <c r="BH77" s="282"/>
      <c r="BI77" s="280" t="str">
        <f>IF(BJ77="","",VLOOKUP(BJ77,リスト!$O:$P,2,FALSE))</f>
        <v/>
      </c>
      <c r="BJ77" s="24"/>
      <c r="BM77" s="451" t="str">
        <f>IF(明細!AV71="","",明細!AV71)</f>
        <v/>
      </c>
      <c r="BN77" s="453" t="str">
        <f>IF(明細!AT71="","",明細!AT71)</f>
        <v/>
      </c>
      <c r="BO77" s="280" t="str">
        <f>IF($BN77="","",VLOOKUP($BN77,リスト!$CL:$CM,2,FALSE))</f>
        <v/>
      </c>
      <c r="BP77" s="280" t="str">
        <f>IF(BQ77="","",VLOOKUP(BQ77,リスト!$K$5:$L$7,2,FALSE))</f>
        <v/>
      </c>
      <c r="BQ77" s="13"/>
      <c r="BR77" s="13"/>
      <c r="BS77" s="47"/>
      <c r="BT77" s="280" t="str">
        <f>IF(BU77="","",VLOOKUP(BU77,リスト!I68:J86,2,FALSE))</f>
        <v/>
      </c>
      <c r="BU77" s="13"/>
      <c r="BV77" s="13"/>
      <c r="BW77" s="282"/>
      <c r="BX77" s="282"/>
      <c r="BY77" s="280" t="str">
        <f>IF(BZ77="","",VLOOKUP(BZ77,リスト!$S$5:$T$6,2,FALSE))</f>
        <v/>
      </c>
      <c r="BZ77" s="3"/>
      <c r="CA77" s="3"/>
      <c r="CB77" s="81"/>
      <c r="CC77" s="280" t="str">
        <f t="shared" si="3"/>
        <v/>
      </c>
      <c r="CD77" s="83"/>
      <c r="CE77" s="83"/>
      <c r="CF77" s="83"/>
      <c r="CG77" s="83"/>
      <c r="CH77" s="282" t="str">
        <f t="shared" si="4"/>
        <v/>
      </c>
      <c r="CI77" s="83"/>
      <c r="CJ77" s="280" t="str">
        <f t="shared" si="5"/>
        <v/>
      </c>
      <c r="CK77" s="87"/>
      <c r="CL77" s="78"/>
      <c r="CM77" s="83"/>
      <c r="CN77" s="83"/>
      <c r="CO77" s="83"/>
      <c r="CP77" s="280" t="str">
        <f t="shared" si="10"/>
        <v/>
      </c>
      <c r="CQ77" s="81"/>
      <c r="CR77" s="280" t="str">
        <f t="shared" si="11"/>
        <v/>
      </c>
      <c r="CS77" s="3"/>
      <c r="CT77" s="3"/>
      <c r="CU77" s="280" t="str">
        <f>IF(CV77="","",VLOOKUP(CV77,リスト!$V$5:$W$6,2,FALSE))</f>
        <v/>
      </c>
      <c r="CV77" s="3"/>
      <c r="CW77" s="280" t="str">
        <f>IF(CX77="","",VLOOKUP(CX77,リスト!$X$5:$Y$6,2,FALSE))</f>
        <v/>
      </c>
      <c r="CX77" s="3"/>
      <c r="CY77" s="77"/>
      <c r="CZ77" s="77"/>
      <c r="DA77" s="75"/>
      <c r="DB77" s="75"/>
      <c r="DC77" s="75"/>
      <c r="DD77" s="75"/>
      <c r="DE77" s="280" t="str">
        <f>IF(DF77="","",VLOOKUP(DF77,リスト!$Z$5:$AA$10,2,FALSE))</f>
        <v/>
      </c>
      <c r="DF77" s="3"/>
      <c r="DG77" s="280" t="str">
        <f>IF(DH77="","",VLOOKUP(DH77,リスト!$AB$5:$AC$12,2,FALSE))</f>
        <v/>
      </c>
      <c r="DH77" s="63"/>
      <c r="DI77" s="280" t="str">
        <f>IF(DJ77="","",VLOOKUP(DJ77,リスト!$AD$5:$AE$7,2,FALSE))</f>
        <v/>
      </c>
      <c r="DJ77" s="3"/>
      <c r="DK77" s="280" t="str">
        <f>IF(DL77="","",VLOOKUP(DL77,リスト!$AF$5:$AG$10,2,FALSE))</f>
        <v/>
      </c>
      <c r="DL77" s="3"/>
      <c r="DM77" s="280" t="str">
        <f>IF(DN77="","",VLOOKUP(DN77,リスト!$AH$5:$AI$6,2,FALSE))</f>
        <v/>
      </c>
      <c r="DN77" s="3"/>
      <c r="DO77" s="280" t="str">
        <f>IF(DP77="","",VLOOKUP(DP77,リスト!$AJ$5:$AK$6,2,FALSE))</f>
        <v/>
      </c>
      <c r="DP77" s="3"/>
      <c r="DQ77" s="280" t="str">
        <f>IF(DR77="","",VLOOKUP(DR77,リスト!$AL$5:$AM$7,2,FALSE))</f>
        <v/>
      </c>
      <c r="DR77" s="3"/>
      <c r="DS77" s="13"/>
      <c r="DT77" s="85"/>
      <c r="DU77" s="85"/>
      <c r="DV77" s="281" t="str">
        <f>IF(DW77="","",VLOOKUP(DW77,リスト!$AN$5:$AO$6,2,FALSE))</f>
        <v/>
      </c>
      <c r="DW77" s="13"/>
      <c r="DX77" s="341"/>
      <c r="DY77" s="345"/>
      <c r="DZ77" s="341"/>
      <c r="EA77" s="345"/>
      <c r="EB77" s="280" t="str">
        <f>IF(EC77="","",VLOOKUP(EC77,リスト!$AW$5:$AX$8,2,FALSE))</f>
        <v/>
      </c>
      <c r="EC77" s="3"/>
      <c r="ED77" s="85"/>
      <c r="EE77" s="280" t="str">
        <f>IF(EF77="","",VLOOKUP(EF77,リスト!$AY$5:$AZ$10,2,FALSE))</f>
        <v/>
      </c>
      <c r="EF77" s="3"/>
      <c r="EG77" s="280" t="str">
        <f>IF(EH77="","",VLOOKUP(EH77,リスト!$BA$5:$BB$10,2,FALSE))</f>
        <v/>
      </c>
      <c r="EH77" s="3"/>
      <c r="EI77" s="280" t="str">
        <f>IF(EJ77="","",VLOOKUP(EJ77,リスト!$BC$5:$BD$10,2,FALSE))</f>
        <v/>
      </c>
      <c r="EJ77" s="3"/>
      <c r="EK77" s="280" t="str">
        <f>IF(EL77="","",VLOOKUP(EL77,リスト!$BE$5:$BF$10,2,FALSE))</f>
        <v/>
      </c>
      <c r="EL77" s="3"/>
      <c r="EM77" s="78"/>
      <c r="EN77" s="73"/>
      <c r="EO77" s="73"/>
      <c r="EP77" s="13"/>
      <c r="EQ77" s="13"/>
      <c r="ER77" s="280" t="str">
        <f>IF(ES77="","",VLOOKUP(ES77,リスト!$BG$5:$BH$10,2,FALSE))</f>
        <v/>
      </c>
      <c r="ES77" s="13"/>
      <c r="ET77" s="13"/>
      <c r="EU77" s="13"/>
      <c r="EV77" s="13"/>
      <c r="EW77" s="13"/>
      <c r="EX77" s="81"/>
      <c r="EY77" s="81"/>
      <c r="EZ77" s="26"/>
      <c r="FA77" s="281" t="str">
        <f>IF($EZ77="","",INDEX(リスト!$BI$5:$BJ$40,MATCH($EZ77,リスト!$BJ$5:$BJ$40,0),1))</f>
        <v/>
      </c>
      <c r="FB77" s="280" t="str">
        <f>IF(FC77="","",VLOOKUP(FC77,リスト!$BK:$BL,2,FALSE))</f>
        <v/>
      </c>
      <c r="FC77" s="13"/>
      <c r="FD77" s="331"/>
      <c r="FE77" s="3"/>
      <c r="FF77" s="280" t="str">
        <f>IF(FG77="","",VLOOKUP(FG77,リスト!$BO$5:$BP$6,2,FALSE))</f>
        <v/>
      </c>
      <c r="FG77" s="3"/>
      <c r="FH77" s="280" t="str">
        <f>IF(FI77="","",VLOOKUP(FI77,リスト!$BQ$5:$BR$8,2,FALSE))</f>
        <v/>
      </c>
      <c r="FI77" s="3"/>
      <c r="FJ77" s="282"/>
      <c r="FK77" s="280" t="str">
        <f>IF(FL77="","",VLOOKUP(FL77,リスト!$BS$5:$BT$6,2,FALSE))</f>
        <v/>
      </c>
      <c r="FL77" s="63"/>
      <c r="FM77" s="13"/>
      <c r="FN77" s="13"/>
      <c r="FO77" s="13"/>
      <c r="FP77" s="283" t="str">
        <f t="shared" si="6"/>
        <v/>
      </c>
      <c r="FQ77" s="283" t="str">
        <f t="shared" si="6"/>
        <v/>
      </c>
      <c r="FR77" s="13"/>
      <c r="FS77" s="85"/>
      <c r="FT77" s="85"/>
      <c r="FU77" s="281" t="str">
        <f t="shared" si="7"/>
        <v/>
      </c>
      <c r="FV77" s="280" t="str">
        <f>IF(FW77="","",VLOOKUP(FW77,リスト!$BV$5:$BW$10,2,FALSE))</f>
        <v/>
      </c>
      <c r="FW77" s="26"/>
      <c r="FX77" s="282" t="str">
        <f t="shared" si="8"/>
        <v/>
      </c>
      <c r="FY77" s="280" t="str">
        <f>IF(FZ77="","",VLOOKUP(FZ77,リスト!$BX$5:$BY$6,2,FALSE))</f>
        <v/>
      </c>
      <c r="FZ77" s="3"/>
      <c r="GA77" s="280" t="str">
        <f>IF(GB77="","",VLOOKUP(GB77,リスト!$BZ$5:$CA$6,2,FALSE))</f>
        <v/>
      </c>
      <c r="GB77" s="13"/>
      <c r="GC77" s="281" t="str">
        <f>IF(GD77="","",VLOOKUP(GD77,リスト!$CB$5:$CC$6,2,FALSE))</f>
        <v/>
      </c>
      <c r="GD77" s="13"/>
      <c r="GE77" s="13"/>
      <c r="GF77" s="13"/>
      <c r="GG77" s="75"/>
      <c r="GH77" s="281" t="str">
        <f t="shared" si="9"/>
        <v/>
      </c>
      <c r="GI77" s="128"/>
      <c r="GJ77" s="281" t="str">
        <f>IF(GK77="","",VLOOKUP(GK77,リスト!$CD$5:$CE$6,2,FALSE))</f>
        <v/>
      </c>
      <c r="GK77" s="13"/>
      <c r="GL77" s="281" t="str">
        <f>IF(GM77="","",VLOOKUP(GM77,リスト!$CF$5:$CG$5,2,FALSE))</f>
        <v/>
      </c>
      <c r="GM77" s="26"/>
      <c r="GN77" s="280" t="str">
        <f>IF(GO77="","",VLOOKUP(GO77,リスト!$CH$5:$CI$5,2,FALSE))</f>
        <v/>
      </c>
      <c r="GO77" s="284"/>
      <c r="GP77" s="284"/>
      <c r="GQ77" s="284"/>
      <c r="GR77" s="284"/>
      <c r="GS77" s="284"/>
      <c r="GT77" s="284"/>
      <c r="GU77" s="284"/>
      <c r="GV77" s="284"/>
      <c r="GW77" s="284"/>
      <c r="GX77" s="285"/>
    </row>
    <row r="78" spans="2:206" s="177" customFormat="1" ht="24.75" hidden="1" customHeight="1" outlineLevel="1">
      <c r="B78" s="286" t="str">
        <f>IF(明細!B72="","",明細!B72)</f>
        <v/>
      </c>
      <c r="C78" s="287" t="str">
        <f>IF(明細!C72="","",明細!C72)</f>
        <v/>
      </c>
      <c r="D78" s="265" t="str">
        <f>IF(明細!D72="","",明細!D72)</f>
        <v/>
      </c>
      <c r="E78" s="265" t="str">
        <f>IF(明細!E72="","",明細!E72)</f>
        <v/>
      </c>
      <c r="F78" s="265" t="str">
        <f>IF(明細!F72="","",明細!F72)</f>
        <v/>
      </c>
      <c r="G78" s="265" t="str">
        <f>IF(明細!G72="","",明細!G72)</f>
        <v/>
      </c>
      <c r="H78" s="265" t="str">
        <f>IF(明細!H72="","",明細!H72)</f>
        <v/>
      </c>
      <c r="I78" s="265" t="str">
        <f>IF(明細!I72="","",明細!I72)</f>
        <v/>
      </c>
      <c r="J78" s="265" t="str">
        <f>IF(明細!J72="","",明細!J72)</f>
        <v/>
      </c>
      <c r="K78" s="265" t="str">
        <f>IF(明細!K72="","",明細!K72)</f>
        <v/>
      </c>
      <c r="L78" s="265" t="str">
        <f>IF(明細!L72="","",明細!L72)</f>
        <v/>
      </c>
      <c r="M78" s="265" t="str">
        <f>IF(明細!M72="","",明細!M72)</f>
        <v/>
      </c>
      <c r="N78" s="265" t="str">
        <f>IF(明細!N72="","",明細!N72)</f>
        <v/>
      </c>
      <c r="O78" s="265" t="str">
        <f>IF(明細!O72="","",明細!O72)</f>
        <v/>
      </c>
      <c r="P78" s="265" t="str">
        <f>IF(明細!P72="","",明細!P72)</f>
        <v/>
      </c>
      <c r="Q78" s="265" t="str">
        <f>IF(明細!Q72="","",明細!Q72)</f>
        <v/>
      </c>
      <c r="R78" s="289" t="str">
        <f>IF(明細!R72="","",明細!R72)</f>
        <v/>
      </c>
      <c r="S78" s="291" t="str">
        <f>IF(明細!S72="","",明細!S72)</f>
        <v/>
      </c>
      <c r="T78" s="291" t="str">
        <f>IF(明細!T72="","",明細!T72)</f>
        <v/>
      </c>
      <c r="U78" s="291" t="str">
        <f>IF(明細!U72="","",明細!U72)</f>
        <v/>
      </c>
      <c r="V78" s="292" t="str">
        <f>IF(明細!V72="","",明細!V72)</f>
        <v>個</v>
      </c>
      <c r="W78" s="292" t="str">
        <f>IF(明細!W72="","",明細!W72)</f>
        <v/>
      </c>
      <c r="X78" s="293" t="str">
        <f>IF(明細!X72="","",明細!X72)</f>
        <v/>
      </c>
      <c r="Y78" s="134" t="str">
        <f>IF(明細!Y72="","",明細!Y72)</f>
        <v/>
      </c>
      <c r="Z78" s="135" t="str">
        <f>IF(明細!Z72="","",明細!Z72)</f>
        <v/>
      </c>
      <c r="AA78" s="134" t="str">
        <f>IF(明細!AA72="","",明細!AA72)</f>
        <v/>
      </c>
      <c r="AB78" s="303" t="str">
        <f>IF(明細!AB72="","",明細!AB72)</f>
        <v/>
      </c>
      <c r="AC78" s="134" t="str">
        <f>IF(明細!AC72="","",明細!AC72)</f>
        <v/>
      </c>
      <c r="AD78" s="183" t="str">
        <f>IF(明細!AD72="","",明細!AD72)</f>
        <v/>
      </c>
      <c r="AE78" s="184">
        <f>IF(明細!AE72="","",明細!AE72)</f>
        <v>0.1</v>
      </c>
      <c r="AF78" s="185" t="str">
        <f>IF(明細!AF72="","",明細!AF72)</f>
        <v/>
      </c>
      <c r="AG78" s="186" t="str">
        <f>IF(明細!AG72="","",明細!AG72)</f>
        <v/>
      </c>
      <c r="AH78" s="186" t="str">
        <f>IF(明細!AH72="","",明細!AH72)</f>
        <v/>
      </c>
      <c r="AI78" s="187" t="str">
        <f>IF(明細!AI72="","",明細!AI72)</f>
        <v/>
      </c>
      <c r="AJ78" s="296" t="str">
        <f>IF(明細!AJ72="","",明細!AJ72)</f>
        <v/>
      </c>
      <c r="AK78" s="297" t="str">
        <f>IF(明細!AK72="","",明細!AK72)</f>
        <v/>
      </c>
      <c r="AL78" s="298" t="str">
        <f>IF(明細!AL72="","",明細!AL72)</f>
        <v/>
      </c>
      <c r="AM78" s="299" t="str">
        <f>IF(明細!AM72="","",明細!AM72)</f>
        <v/>
      </c>
      <c r="AN78" s="300" t="str">
        <f>IF(明細!AN72="","",明細!AN72)</f>
        <v/>
      </c>
      <c r="AO78" s="300" t="str">
        <f>IF(明細!AO72="","",明細!AO72)</f>
        <v/>
      </c>
      <c r="AP78" s="300" t="str">
        <f>IF(明細!AP72="","",明細!AP72)</f>
        <v/>
      </c>
      <c r="AQ78" s="301" t="str">
        <f>IF(明細!AQ72="","",明細!AQ72)</f>
        <v/>
      </c>
      <c r="AR78" s="302" t="str">
        <f>IF(明細!AR72="","",明細!AR72)</f>
        <v/>
      </c>
      <c r="AU78" s="360"/>
      <c r="AV78" s="368"/>
      <c r="AW78" s="446" t="str">
        <f>IF(明細!AV72="","",明細!AV72)</f>
        <v/>
      </c>
      <c r="AX78" s="419" t="str">
        <f>IF(明細!AT72="","",明細!AT72)</f>
        <v/>
      </c>
      <c r="AY78" s="280" t="str">
        <f>IF($AX78="","",VLOOKUP($AX78,リスト!$CL:$CM,2,FALSE))</f>
        <v/>
      </c>
      <c r="AZ78" s="3"/>
      <c r="BA78" s="280" t="str">
        <f>IF(BB78="","",VLOOKUP(BB78,リスト!$K:$L,2,FALSE))</f>
        <v/>
      </c>
      <c r="BB78" s="3"/>
      <c r="BC78" s="3"/>
      <c r="BD78" s="87"/>
      <c r="BE78" s="280" t="str">
        <f>IF(BF78="","",VLOOKUP(BF78,リスト!$I:$J,2,FALSE))</f>
        <v/>
      </c>
      <c r="BF78" s="3"/>
      <c r="BG78" s="280" t="str">
        <f>IF(BH78="","",VLOOKUP(BH78,リスト!$M:$N,2,FALSE))</f>
        <v/>
      </c>
      <c r="BH78" s="282"/>
      <c r="BI78" s="280" t="str">
        <f>IF(BJ78="","",VLOOKUP(BJ78,リスト!$O:$P,2,FALSE))</f>
        <v/>
      </c>
      <c r="BJ78" s="24"/>
      <c r="BM78" s="451" t="str">
        <f>IF(明細!AV72="","",明細!AV72)</f>
        <v/>
      </c>
      <c r="BN78" s="453" t="str">
        <f>IF(明細!AT72="","",明細!AT72)</f>
        <v/>
      </c>
      <c r="BO78" s="280" t="str">
        <f>IF($BN78="","",VLOOKUP($BN78,リスト!$CL:$CM,2,FALSE))</f>
        <v/>
      </c>
      <c r="BP78" s="280" t="str">
        <f>IF(BQ78="","",VLOOKUP(BQ78,リスト!$K$5:$L$7,2,FALSE))</f>
        <v/>
      </c>
      <c r="BQ78" s="13"/>
      <c r="BR78" s="13"/>
      <c r="BS78" s="47"/>
      <c r="BT78" s="280" t="str">
        <f>IF(BU78="","",VLOOKUP(BU78,リスト!I69:J87,2,FALSE))</f>
        <v/>
      </c>
      <c r="BU78" s="13"/>
      <c r="BV78" s="13"/>
      <c r="BW78" s="282"/>
      <c r="BX78" s="282"/>
      <c r="BY78" s="280" t="str">
        <f>IF(BZ78="","",VLOOKUP(BZ78,リスト!$S$5:$T$6,2,FALSE))</f>
        <v/>
      </c>
      <c r="BZ78" s="3"/>
      <c r="CA78" s="3"/>
      <c r="CB78" s="81"/>
      <c r="CC78" s="280" t="str">
        <f t="shared" si="3"/>
        <v/>
      </c>
      <c r="CD78" s="83"/>
      <c r="CE78" s="83"/>
      <c r="CF78" s="83"/>
      <c r="CG78" s="83"/>
      <c r="CH78" s="282" t="str">
        <f t="shared" si="4"/>
        <v/>
      </c>
      <c r="CI78" s="83"/>
      <c r="CJ78" s="280" t="str">
        <f t="shared" si="5"/>
        <v/>
      </c>
      <c r="CK78" s="87"/>
      <c r="CL78" s="78"/>
      <c r="CM78" s="83"/>
      <c r="CN78" s="83"/>
      <c r="CO78" s="83"/>
      <c r="CP78" s="280" t="str">
        <f t="shared" si="10"/>
        <v/>
      </c>
      <c r="CQ78" s="81"/>
      <c r="CR78" s="280" t="str">
        <f t="shared" si="11"/>
        <v/>
      </c>
      <c r="CS78" s="3"/>
      <c r="CT78" s="3"/>
      <c r="CU78" s="280" t="str">
        <f>IF(CV78="","",VLOOKUP(CV78,リスト!$V$5:$W$6,2,FALSE))</f>
        <v/>
      </c>
      <c r="CV78" s="3"/>
      <c r="CW78" s="280" t="str">
        <f>IF(CX78="","",VLOOKUP(CX78,リスト!$X$5:$Y$6,2,FALSE))</f>
        <v/>
      </c>
      <c r="CX78" s="3"/>
      <c r="CY78" s="77"/>
      <c r="CZ78" s="77"/>
      <c r="DA78" s="75"/>
      <c r="DB78" s="75"/>
      <c r="DC78" s="75"/>
      <c r="DD78" s="75"/>
      <c r="DE78" s="280" t="str">
        <f>IF(DF78="","",VLOOKUP(DF78,リスト!$Z$5:$AA$10,2,FALSE))</f>
        <v/>
      </c>
      <c r="DF78" s="3"/>
      <c r="DG78" s="280" t="str">
        <f>IF(DH78="","",VLOOKUP(DH78,リスト!$AB$5:$AC$12,2,FALSE))</f>
        <v/>
      </c>
      <c r="DH78" s="63"/>
      <c r="DI78" s="280" t="str">
        <f>IF(DJ78="","",VLOOKUP(DJ78,リスト!$AD$5:$AE$7,2,FALSE))</f>
        <v/>
      </c>
      <c r="DJ78" s="3"/>
      <c r="DK78" s="280" t="str">
        <f>IF(DL78="","",VLOOKUP(DL78,リスト!$AF$5:$AG$10,2,FALSE))</f>
        <v/>
      </c>
      <c r="DL78" s="3"/>
      <c r="DM78" s="280" t="str">
        <f>IF(DN78="","",VLOOKUP(DN78,リスト!$AH$5:$AI$6,2,FALSE))</f>
        <v/>
      </c>
      <c r="DN78" s="3"/>
      <c r="DO78" s="280" t="str">
        <f>IF(DP78="","",VLOOKUP(DP78,リスト!$AJ$5:$AK$6,2,FALSE))</f>
        <v/>
      </c>
      <c r="DP78" s="3"/>
      <c r="DQ78" s="280" t="str">
        <f>IF(DR78="","",VLOOKUP(DR78,リスト!$AL$5:$AM$7,2,FALSE))</f>
        <v/>
      </c>
      <c r="DR78" s="3"/>
      <c r="DS78" s="13"/>
      <c r="DT78" s="85"/>
      <c r="DU78" s="85"/>
      <c r="DV78" s="281" t="str">
        <f>IF(DW78="","",VLOOKUP(DW78,リスト!$AN$5:$AO$6,2,FALSE))</f>
        <v/>
      </c>
      <c r="DW78" s="13"/>
      <c r="DX78" s="341"/>
      <c r="DY78" s="345"/>
      <c r="DZ78" s="341"/>
      <c r="EA78" s="345"/>
      <c r="EB78" s="280" t="str">
        <f>IF(EC78="","",VLOOKUP(EC78,リスト!$AW$5:$AX$8,2,FALSE))</f>
        <v/>
      </c>
      <c r="EC78" s="3"/>
      <c r="ED78" s="85"/>
      <c r="EE78" s="280" t="str">
        <f>IF(EF78="","",VLOOKUP(EF78,リスト!$AY$5:$AZ$10,2,FALSE))</f>
        <v/>
      </c>
      <c r="EF78" s="3"/>
      <c r="EG78" s="280" t="str">
        <f>IF(EH78="","",VLOOKUP(EH78,リスト!$BA$5:$BB$10,2,FALSE))</f>
        <v/>
      </c>
      <c r="EH78" s="3"/>
      <c r="EI78" s="280" t="str">
        <f>IF(EJ78="","",VLOOKUP(EJ78,リスト!$BC$5:$BD$10,2,FALSE))</f>
        <v/>
      </c>
      <c r="EJ78" s="3"/>
      <c r="EK78" s="280" t="str">
        <f>IF(EL78="","",VLOOKUP(EL78,リスト!$BE$5:$BF$10,2,FALSE))</f>
        <v/>
      </c>
      <c r="EL78" s="3"/>
      <c r="EM78" s="78"/>
      <c r="EN78" s="73"/>
      <c r="EO78" s="73"/>
      <c r="EP78" s="13"/>
      <c r="EQ78" s="13"/>
      <c r="ER78" s="280" t="str">
        <f>IF(ES78="","",VLOOKUP(ES78,リスト!$BG$5:$BH$10,2,FALSE))</f>
        <v/>
      </c>
      <c r="ES78" s="13"/>
      <c r="ET78" s="13"/>
      <c r="EU78" s="13"/>
      <c r="EV78" s="13"/>
      <c r="EW78" s="13"/>
      <c r="EX78" s="81"/>
      <c r="EY78" s="81"/>
      <c r="EZ78" s="26"/>
      <c r="FA78" s="281" t="str">
        <f>IF($EZ78="","",INDEX(リスト!$BI$5:$BJ$40,MATCH($EZ78,リスト!$BJ$5:$BJ$40,0),1))</f>
        <v/>
      </c>
      <c r="FB78" s="280" t="str">
        <f>IF(FC78="","",VLOOKUP(FC78,リスト!$BK:$BL,2,FALSE))</f>
        <v/>
      </c>
      <c r="FC78" s="13"/>
      <c r="FD78" s="331"/>
      <c r="FE78" s="3"/>
      <c r="FF78" s="280" t="str">
        <f>IF(FG78="","",VLOOKUP(FG78,リスト!$BO$5:$BP$6,2,FALSE))</f>
        <v/>
      </c>
      <c r="FG78" s="3"/>
      <c r="FH78" s="280" t="str">
        <f>IF(FI78="","",VLOOKUP(FI78,リスト!$BQ$5:$BR$8,2,FALSE))</f>
        <v/>
      </c>
      <c r="FI78" s="3"/>
      <c r="FJ78" s="282"/>
      <c r="FK78" s="280" t="str">
        <f>IF(FL78="","",VLOOKUP(FL78,リスト!$BS$5:$BT$6,2,FALSE))</f>
        <v/>
      </c>
      <c r="FL78" s="63"/>
      <c r="FM78" s="13"/>
      <c r="FN78" s="13"/>
      <c r="FO78" s="13"/>
      <c r="FP78" s="283" t="str">
        <f t="shared" si="6"/>
        <v/>
      </c>
      <c r="FQ78" s="283" t="str">
        <f t="shared" si="6"/>
        <v/>
      </c>
      <c r="FR78" s="13"/>
      <c r="FS78" s="85"/>
      <c r="FT78" s="85"/>
      <c r="FU78" s="281" t="str">
        <f t="shared" si="7"/>
        <v/>
      </c>
      <c r="FV78" s="280" t="str">
        <f>IF(FW78="","",VLOOKUP(FW78,リスト!$BV$5:$BW$10,2,FALSE))</f>
        <v/>
      </c>
      <c r="FW78" s="26"/>
      <c r="FX78" s="282" t="str">
        <f t="shared" si="8"/>
        <v/>
      </c>
      <c r="FY78" s="280" t="str">
        <f>IF(FZ78="","",VLOOKUP(FZ78,リスト!$BX$5:$BY$6,2,FALSE))</f>
        <v/>
      </c>
      <c r="FZ78" s="3"/>
      <c r="GA78" s="280" t="str">
        <f>IF(GB78="","",VLOOKUP(GB78,リスト!$BZ$5:$CA$6,2,FALSE))</f>
        <v/>
      </c>
      <c r="GB78" s="13"/>
      <c r="GC78" s="281" t="str">
        <f>IF(GD78="","",VLOOKUP(GD78,リスト!$CB$5:$CC$6,2,FALSE))</f>
        <v/>
      </c>
      <c r="GD78" s="13"/>
      <c r="GE78" s="13"/>
      <c r="GF78" s="13"/>
      <c r="GG78" s="75"/>
      <c r="GH78" s="281" t="str">
        <f t="shared" si="9"/>
        <v/>
      </c>
      <c r="GI78" s="128"/>
      <c r="GJ78" s="281" t="str">
        <f>IF(GK78="","",VLOOKUP(GK78,リスト!$CD$5:$CE$6,2,FALSE))</f>
        <v/>
      </c>
      <c r="GK78" s="13"/>
      <c r="GL78" s="281" t="str">
        <f>IF(GM78="","",VLOOKUP(GM78,リスト!$CF$5:$CG$5,2,FALSE))</f>
        <v/>
      </c>
      <c r="GM78" s="26"/>
      <c r="GN78" s="280" t="str">
        <f>IF(GO78="","",VLOOKUP(GO78,リスト!$CH$5:$CI$5,2,FALSE))</f>
        <v/>
      </c>
      <c r="GO78" s="284"/>
      <c r="GP78" s="284"/>
      <c r="GQ78" s="284"/>
      <c r="GR78" s="284"/>
      <c r="GS78" s="284"/>
      <c r="GT78" s="284"/>
      <c r="GU78" s="284"/>
      <c r="GV78" s="284"/>
      <c r="GW78" s="284"/>
      <c r="GX78" s="285"/>
    </row>
    <row r="79" spans="2:206" s="177" customFormat="1" ht="24.75" hidden="1" customHeight="1" outlineLevel="1">
      <c r="B79" s="286" t="str">
        <f>IF(明細!B73="","",明細!B73)</f>
        <v/>
      </c>
      <c r="C79" s="287" t="str">
        <f>IF(明細!C73="","",明細!C73)</f>
        <v/>
      </c>
      <c r="D79" s="265" t="str">
        <f>IF(明細!D73="","",明細!D73)</f>
        <v/>
      </c>
      <c r="E79" s="265" t="str">
        <f>IF(明細!E73="","",明細!E73)</f>
        <v/>
      </c>
      <c r="F79" s="265" t="str">
        <f>IF(明細!F73="","",明細!F73)</f>
        <v/>
      </c>
      <c r="G79" s="265" t="str">
        <f>IF(明細!G73="","",明細!G73)</f>
        <v/>
      </c>
      <c r="H79" s="265" t="str">
        <f>IF(明細!H73="","",明細!H73)</f>
        <v/>
      </c>
      <c r="I79" s="265" t="str">
        <f>IF(明細!I73="","",明細!I73)</f>
        <v/>
      </c>
      <c r="J79" s="265" t="str">
        <f>IF(明細!J73="","",明細!J73)</f>
        <v/>
      </c>
      <c r="K79" s="265" t="str">
        <f>IF(明細!K73="","",明細!K73)</f>
        <v/>
      </c>
      <c r="L79" s="265" t="str">
        <f>IF(明細!L73="","",明細!L73)</f>
        <v/>
      </c>
      <c r="M79" s="265" t="str">
        <f>IF(明細!M73="","",明細!M73)</f>
        <v/>
      </c>
      <c r="N79" s="265" t="str">
        <f>IF(明細!N73="","",明細!N73)</f>
        <v/>
      </c>
      <c r="O79" s="265" t="str">
        <f>IF(明細!O73="","",明細!O73)</f>
        <v/>
      </c>
      <c r="P79" s="265" t="str">
        <f>IF(明細!P73="","",明細!P73)</f>
        <v/>
      </c>
      <c r="Q79" s="265" t="str">
        <f>IF(明細!Q73="","",明細!Q73)</f>
        <v/>
      </c>
      <c r="R79" s="289" t="str">
        <f>IF(明細!R73="","",明細!R73)</f>
        <v/>
      </c>
      <c r="S79" s="291" t="str">
        <f>IF(明細!S73="","",明細!S73)</f>
        <v/>
      </c>
      <c r="T79" s="291" t="str">
        <f>IF(明細!T73="","",明細!T73)</f>
        <v/>
      </c>
      <c r="U79" s="291" t="str">
        <f>IF(明細!U73="","",明細!U73)</f>
        <v/>
      </c>
      <c r="V79" s="292" t="str">
        <f>IF(明細!V73="","",明細!V73)</f>
        <v>個</v>
      </c>
      <c r="W79" s="292" t="str">
        <f>IF(明細!W73="","",明細!W73)</f>
        <v/>
      </c>
      <c r="X79" s="293" t="str">
        <f>IF(明細!X73="","",明細!X73)</f>
        <v/>
      </c>
      <c r="Y79" s="134" t="str">
        <f>IF(明細!Y73="","",明細!Y73)</f>
        <v/>
      </c>
      <c r="Z79" s="135" t="str">
        <f>IF(明細!Z73="","",明細!Z73)</f>
        <v/>
      </c>
      <c r="AA79" s="134" t="str">
        <f>IF(明細!AA73="","",明細!AA73)</f>
        <v/>
      </c>
      <c r="AB79" s="303" t="str">
        <f>IF(明細!AB73="","",明細!AB73)</f>
        <v/>
      </c>
      <c r="AC79" s="134" t="str">
        <f>IF(明細!AC73="","",明細!AC73)</f>
        <v/>
      </c>
      <c r="AD79" s="183" t="str">
        <f>IF(明細!AD73="","",明細!AD73)</f>
        <v/>
      </c>
      <c r="AE79" s="184">
        <f>IF(明細!AE73="","",明細!AE73)</f>
        <v>0.1</v>
      </c>
      <c r="AF79" s="185" t="str">
        <f>IF(明細!AF73="","",明細!AF73)</f>
        <v/>
      </c>
      <c r="AG79" s="186" t="str">
        <f>IF(明細!AG73="","",明細!AG73)</f>
        <v/>
      </c>
      <c r="AH79" s="186" t="str">
        <f>IF(明細!AH73="","",明細!AH73)</f>
        <v/>
      </c>
      <c r="AI79" s="187" t="str">
        <f>IF(明細!AI73="","",明細!AI73)</f>
        <v/>
      </c>
      <c r="AJ79" s="296" t="str">
        <f>IF(明細!AJ73="","",明細!AJ73)</f>
        <v/>
      </c>
      <c r="AK79" s="297" t="str">
        <f>IF(明細!AK73="","",明細!AK73)</f>
        <v/>
      </c>
      <c r="AL79" s="298" t="str">
        <f>IF(明細!AL73="","",明細!AL73)</f>
        <v/>
      </c>
      <c r="AM79" s="299" t="str">
        <f>IF(明細!AM73="","",明細!AM73)</f>
        <v/>
      </c>
      <c r="AN79" s="300" t="str">
        <f>IF(明細!AN73="","",明細!AN73)</f>
        <v/>
      </c>
      <c r="AO79" s="300" t="str">
        <f>IF(明細!AO73="","",明細!AO73)</f>
        <v/>
      </c>
      <c r="AP79" s="300" t="str">
        <f>IF(明細!AP73="","",明細!AP73)</f>
        <v/>
      </c>
      <c r="AQ79" s="301" t="str">
        <f>IF(明細!AQ73="","",明細!AQ73)</f>
        <v/>
      </c>
      <c r="AR79" s="302" t="str">
        <f>IF(明細!AR73="","",明細!AR73)</f>
        <v/>
      </c>
      <c r="AU79" s="360"/>
      <c r="AV79" s="368"/>
      <c r="AW79" s="446" t="str">
        <f>IF(明細!AV73="","",明細!AV73)</f>
        <v/>
      </c>
      <c r="AX79" s="419" t="str">
        <f>IF(明細!AT73="","",明細!AT73)</f>
        <v/>
      </c>
      <c r="AY79" s="280" t="str">
        <f>IF($AX79="","",VLOOKUP($AX79,リスト!$CL:$CM,2,FALSE))</f>
        <v/>
      </c>
      <c r="AZ79" s="3"/>
      <c r="BA79" s="280" t="str">
        <f>IF(BB79="","",VLOOKUP(BB79,リスト!$K:$L,2,FALSE))</f>
        <v/>
      </c>
      <c r="BB79" s="3"/>
      <c r="BC79" s="3"/>
      <c r="BD79" s="87"/>
      <c r="BE79" s="280" t="str">
        <f>IF(BF79="","",VLOOKUP(BF79,リスト!$I:$J,2,FALSE))</f>
        <v/>
      </c>
      <c r="BF79" s="3"/>
      <c r="BG79" s="280" t="str">
        <f>IF(BH79="","",VLOOKUP(BH79,リスト!$M:$N,2,FALSE))</f>
        <v/>
      </c>
      <c r="BH79" s="282"/>
      <c r="BI79" s="280" t="str">
        <f>IF(BJ79="","",VLOOKUP(BJ79,リスト!$O:$P,2,FALSE))</f>
        <v/>
      </c>
      <c r="BJ79" s="24"/>
      <c r="BM79" s="451" t="str">
        <f>IF(明細!AV73="","",明細!AV73)</f>
        <v/>
      </c>
      <c r="BN79" s="453" t="str">
        <f>IF(明細!AT73="","",明細!AT73)</f>
        <v/>
      </c>
      <c r="BO79" s="280" t="str">
        <f>IF($BN79="","",VLOOKUP($BN79,リスト!$CL:$CM,2,FALSE))</f>
        <v/>
      </c>
      <c r="BP79" s="280" t="str">
        <f>IF(BQ79="","",VLOOKUP(BQ79,リスト!$K$5:$L$7,2,FALSE))</f>
        <v/>
      </c>
      <c r="BQ79" s="13"/>
      <c r="BR79" s="13"/>
      <c r="BS79" s="47"/>
      <c r="BT79" s="280" t="str">
        <f>IF(BU79="","",VLOOKUP(BU79,リスト!I70:J88,2,FALSE))</f>
        <v/>
      </c>
      <c r="BU79" s="13"/>
      <c r="BV79" s="13"/>
      <c r="BW79" s="282"/>
      <c r="BX79" s="282"/>
      <c r="BY79" s="280" t="str">
        <f>IF(BZ79="","",VLOOKUP(BZ79,リスト!$S$5:$T$6,2,FALSE))</f>
        <v/>
      </c>
      <c r="BZ79" s="3"/>
      <c r="CA79" s="3"/>
      <c r="CB79" s="81"/>
      <c r="CC79" s="280" t="str">
        <f t="shared" ref="CC79:CC142" si="12">IF($B79="","","G")</f>
        <v/>
      </c>
      <c r="CD79" s="83"/>
      <c r="CE79" s="83"/>
      <c r="CF79" s="83"/>
      <c r="CG79" s="83"/>
      <c r="CH79" s="282" t="str">
        <f t="shared" ref="CH79:CH142" si="13">IF($B79="","","MM")</f>
        <v/>
      </c>
      <c r="CI79" s="83"/>
      <c r="CJ79" s="280" t="str">
        <f t="shared" ref="CJ79:CJ142" si="14">IF($B79="","","MM3")</f>
        <v/>
      </c>
      <c r="CK79" s="87"/>
      <c r="CL79" s="78"/>
      <c r="CM79" s="83"/>
      <c r="CN79" s="83"/>
      <c r="CO79" s="83"/>
      <c r="CP79" s="280" t="str">
        <f t="shared" si="10"/>
        <v/>
      </c>
      <c r="CQ79" s="81"/>
      <c r="CR79" s="280" t="str">
        <f t="shared" si="11"/>
        <v/>
      </c>
      <c r="CS79" s="3"/>
      <c r="CT79" s="3"/>
      <c r="CU79" s="280" t="str">
        <f>IF(CV79="","",VLOOKUP(CV79,リスト!$V$5:$W$6,2,FALSE))</f>
        <v/>
      </c>
      <c r="CV79" s="3"/>
      <c r="CW79" s="280" t="str">
        <f>IF(CX79="","",VLOOKUP(CX79,リスト!$X$5:$Y$6,2,FALSE))</f>
        <v/>
      </c>
      <c r="CX79" s="3"/>
      <c r="CY79" s="77"/>
      <c r="CZ79" s="77"/>
      <c r="DA79" s="75"/>
      <c r="DB79" s="75"/>
      <c r="DC79" s="75"/>
      <c r="DD79" s="75"/>
      <c r="DE79" s="280" t="str">
        <f>IF(DF79="","",VLOOKUP(DF79,リスト!$Z$5:$AA$10,2,FALSE))</f>
        <v/>
      </c>
      <c r="DF79" s="3"/>
      <c r="DG79" s="280" t="str">
        <f>IF(DH79="","",VLOOKUP(DH79,リスト!$AB$5:$AC$12,2,FALSE))</f>
        <v/>
      </c>
      <c r="DH79" s="63"/>
      <c r="DI79" s="280" t="str">
        <f>IF(DJ79="","",VLOOKUP(DJ79,リスト!$AD$5:$AE$7,2,FALSE))</f>
        <v/>
      </c>
      <c r="DJ79" s="3"/>
      <c r="DK79" s="280" t="str">
        <f>IF(DL79="","",VLOOKUP(DL79,リスト!$AF$5:$AG$10,2,FALSE))</f>
        <v/>
      </c>
      <c r="DL79" s="3"/>
      <c r="DM79" s="280" t="str">
        <f>IF(DN79="","",VLOOKUP(DN79,リスト!$AH$5:$AI$6,2,FALSE))</f>
        <v/>
      </c>
      <c r="DN79" s="3"/>
      <c r="DO79" s="280" t="str">
        <f>IF(DP79="","",VLOOKUP(DP79,リスト!$AJ$5:$AK$6,2,FALSE))</f>
        <v/>
      </c>
      <c r="DP79" s="3"/>
      <c r="DQ79" s="280" t="str">
        <f>IF(DR79="","",VLOOKUP(DR79,リスト!$AL$5:$AM$7,2,FALSE))</f>
        <v/>
      </c>
      <c r="DR79" s="3"/>
      <c r="DS79" s="13"/>
      <c r="DT79" s="85"/>
      <c r="DU79" s="85"/>
      <c r="DV79" s="281" t="str">
        <f>IF(DW79="","",VLOOKUP(DW79,リスト!$AN$5:$AO$6,2,FALSE))</f>
        <v/>
      </c>
      <c r="DW79" s="13"/>
      <c r="DX79" s="341"/>
      <c r="DY79" s="345"/>
      <c r="DZ79" s="341"/>
      <c r="EA79" s="345"/>
      <c r="EB79" s="280" t="str">
        <f>IF(EC79="","",VLOOKUP(EC79,リスト!$AW$5:$AX$8,2,FALSE))</f>
        <v/>
      </c>
      <c r="EC79" s="3"/>
      <c r="ED79" s="85"/>
      <c r="EE79" s="280" t="str">
        <f>IF(EF79="","",VLOOKUP(EF79,リスト!$AY$5:$AZ$10,2,FALSE))</f>
        <v/>
      </c>
      <c r="EF79" s="3"/>
      <c r="EG79" s="280" t="str">
        <f>IF(EH79="","",VLOOKUP(EH79,リスト!$BA$5:$BB$10,2,FALSE))</f>
        <v/>
      </c>
      <c r="EH79" s="3"/>
      <c r="EI79" s="280" t="str">
        <f>IF(EJ79="","",VLOOKUP(EJ79,リスト!$BC$5:$BD$10,2,FALSE))</f>
        <v/>
      </c>
      <c r="EJ79" s="3"/>
      <c r="EK79" s="280" t="str">
        <f>IF(EL79="","",VLOOKUP(EL79,リスト!$BE$5:$BF$10,2,FALSE))</f>
        <v/>
      </c>
      <c r="EL79" s="3"/>
      <c r="EM79" s="78"/>
      <c r="EN79" s="73"/>
      <c r="EO79" s="73"/>
      <c r="EP79" s="13"/>
      <c r="EQ79" s="13"/>
      <c r="ER79" s="280" t="str">
        <f>IF(ES79="","",VLOOKUP(ES79,リスト!$BG$5:$BH$10,2,FALSE))</f>
        <v/>
      </c>
      <c r="ES79" s="13"/>
      <c r="ET79" s="13"/>
      <c r="EU79" s="13"/>
      <c r="EV79" s="13"/>
      <c r="EW79" s="13"/>
      <c r="EX79" s="81"/>
      <c r="EY79" s="81"/>
      <c r="EZ79" s="26"/>
      <c r="FA79" s="281" t="str">
        <f>IF($EZ79="","",INDEX(リスト!$BI$5:$BJ$40,MATCH($EZ79,リスト!$BJ$5:$BJ$40,0),1))</f>
        <v/>
      </c>
      <c r="FB79" s="280" t="str">
        <f>IF(FC79="","",VLOOKUP(FC79,リスト!$BK:$BL,2,FALSE))</f>
        <v/>
      </c>
      <c r="FC79" s="13"/>
      <c r="FD79" s="331"/>
      <c r="FE79" s="3"/>
      <c r="FF79" s="280" t="str">
        <f>IF(FG79="","",VLOOKUP(FG79,リスト!$BO$5:$BP$6,2,FALSE))</f>
        <v/>
      </c>
      <c r="FG79" s="3"/>
      <c r="FH79" s="280" t="str">
        <f>IF(FI79="","",VLOOKUP(FI79,リスト!$BQ$5:$BR$8,2,FALSE))</f>
        <v/>
      </c>
      <c r="FI79" s="3"/>
      <c r="FJ79" s="282"/>
      <c r="FK79" s="280" t="str">
        <f>IF(FL79="","",VLOOKUP(FL79,リスト!$BS$5:$BT$6,2,FALSE))</f>
        <v/>
      </c>
      <c r="FL79" s="63"/>
      <c r="FM79" s="13"/>
      <c r="FN79" s="13"/>
      <c r="FO79" s="13"/>
      <c r="FP79" s="283" t="str">
        <f t="shared" ref="FP79:FQ142" si="15">IF($B79="","",1)</f>
        <v/>
      </c>
      <c r="FQ79" s="283" t="str">
        <f t="shared" si="15"/>
        <v/>
      </c>
      <c r="FR79" s="13"/>
      <c r="FS79" s="85"/>
      <c r="FT79" s="85"/>
      <c r="FU79" s="281" t="str">
        <f t="shared" ref="FU79:FU142" si="16">IF($B79="","","D")</f>
        <v/>
      </c>
      <c r="FV79" s="280" t="str">
        <f>IF(FW79="","",VLOOKUP(FW79,リスト!$BV$5:$BW$10,2,FALSE))</f>
        <v/>
      </c>
      <c r="FW79" s="26"/>
      <c r="FX79" s="282" t="str">
        <f t="shared" ref="FX79:FX142" si="17">IF($B79="","","X")</f>
        <v/>
      </c>
      <c r="FY79" s="280" t="str">
        <f>IF(FZ79="","",VLOOKUP(FZ79,リスト!$BX$5:$BY$6,2,FALSE))</f>
        <v/>
      </c>
      <c r="FZ79" s="3"/>
      <c r="GA79" s="280" t="str">
        <f>IF(GB79="","",VLOOKUP(GB79,リスト!$BZ$5:$CA$6,2,FALSE))</f>
        <v/>
      </c>
      <c r="GB79" s="13"/>
      <c r="GC79" s="281" t="str">
        <f>IF(GD79="","",VLOOKUP(GD79,リスト!$CB$5:$CC$6,2,FALSE))</f>
        <v/>
      </c>
      <c r="GD79" s="13"/>
      <c r="GE79" s="13"/>
      <c r="GF79" s="13"/>
      <c r="GG79" s="75"/>
      <c r="GH79" s="281" t="str">
        <f t="shared" ref="GH79:GH142" si="18">(IF($CA79&lt;&gt;"",$CA79,""))</f>
        <v/>
      </c>
      <c r="GI79" s="128"/>
      <c r="GJ79" s="281" t="str">
        <f>IF(GK79="","",VLOOKUP(GK79,リスト!$CD$5:$CE$6,2,FALSE))</f>
        <v/>
      </c>
      <c r="GK79" s="13"/>
      <c r="GL79" s="281" t="str">
        <f>IF(GM79="","",VLOOKUP(GM79,リスト!$CF$5:$CG$5,2,FALSE))</f>
        <v/>
      </c>
      <c r="GM79" s="26"/>
      <c r="GN79" s="280" t="str">
        <f>IF(GO79="","",VLOOKUP(GO79,リスト!$CH$5:$CI$5,2,FALSE))</f>
        <v/>
      </c>
      <c r="GO79" s="284"/>
      <c r="GP79" s="284"/>
      <c r="GQ79" s="284"/>
      <c r="GR79" s="284"/>
      <c r="GS79" s="284"/>
      <c r="GT79" s="284"/>
      <c r="GU79" s="284"/>
      <c r="GV79" s="284"/>
      <c r="GW79" s="284"/>
      <c r="GX79" s="285"/>
    </row>
    <row r="80" spans="2:206" s="177" customFormat="1" ht="24.75" hidden="1" customHeight="1" outlineLevel="1">
      <c r="B80" s="286" t="str">
        <f>IF(明細!B74="","",明細!B74)</f>
        <v/>
      </c>
      <c r="C80" s="287" t="str">
        <f>IF(明細!C74="","",明細!C74)</f>
        <v/>
      </c>
      <c r="D80" s="265" t="str">
        <f>IF(明細!D74="","",明細!D74)</f>
        <v/>
      </c>
      <c r="E80" s="265" t="str">
        <f>IF(明細!E74="","",明細!E74)</f>
        <v/>
      </c>
      <c r="F80" s="265" t="str">
        <f>IF(明細!F74="","",明細!F74)</f>
        <v/>
      </c>
      <c r="G80" s="265" t="str">
        <f>IF(明細!G74="","",明細!G74)</f>
        <v/>
      </c>
      <c r="H80" s="265" t="str">
        <f>IF(明細!H74="","",明細!H74)</f>
        <v/>
      </c>
      <c r="I80" s="265" t="str">
        <f>IF(明細!I74="","",明細!I74)</f>
        <v/>
      </c>
      <c r="J80" s="265" t="str">
        <f>IF(明細!J74="","",明細!J74)</f>
        <v/>
      </c>
      <c r="K80" s="265" t="str">
        <f>IF(明細!K74="","",明細!K74)</f>
        <v/>
      </c>
      <c r="L80" s="265" t="str">
        <f>IF(明細!L74="","",明細!L74)</f>
        <v/>
      </c>
      <c r="M80" s="265" t="str">
        <f>IF(明細!M74="","",明細!M74)</f>
        <v/>
      </c>
      <c r="N80" s="265" t="str">
        <f>IF(明細!N74="","",明細!N74)</f>
        <v/>
      </c>
      <c r="O80" s="265" t="str">
        <f>IF(明細!O74="","",明細!O74)</f>
        <v/>
      </c>
      <c r="P80" s="265" t="str">
        <f>IF(明細!P74="","",明細!P74)</f>
        <v/>
      </c>
      <c r="Q80" s="265" t="str">
        <f>IF(明細!Q74="","",明細!Q74)</f>
        <v/>
      </c>
      <c r="R80" s="289" t="str">
        <f>IF(明細!R74="","",明細!R74)</f>
        <v/>
      </c>
      <c r="S80" s="291" t="str">
        <f>IF(明細!S74="","",明細!S74)</f>
        <v/>
      </c>
      <c r="T80" s="291" t="str">
        <f>IF(明細!T74="","",明細!T74)</f>
        <v/>
      </c>
      <c r="U80" s="291" t="str">
        <f>IF(明細!U74="","",明細!U74)</f>
        <v/>
      </c>
      <c r="V80" s="292" t="str">
        <f>IF(明細!V74="","",明細!V74)</f>
        <v>個</v>
      </c>
      <c r="W80" s="292" t="str">
        <f>IF(明細!W74="","",明細!W74)</f>
        <v/>
      </c>
      <c r="X80" s="293" t="str">
        <f>IF(明細!X74="","",明細!X74)</f>
        <v/>
      </c>
      <c r="Y80" s="134" t="str">
        <f>IF(明細!Y74="","",明細!Y74)</f>
        <v/>
      </c>
      <c r="Z80" s="135" t="str">
        <f>IF(明細!Z74="","",明細!Z74)</f>
        <v/>
      </c>
      <c r="AA80" s="134" t="str">
        <f>IF(明細!AA74="","",明細!AA74)</f>
        <v/>
      </c>
      <c r="AB80" s="303" t="str">
        <f>IF(明細!AB74="","",明細!AB74)</f>
        <v/>
      </c>
      <c r="AC80" s="134" t="str">
        <f>IF(明細!AC74="","",明細!AC74)</f>
        <v/>
      </c>
      <c r="AD80" s="183" t="str">
        <f>IF(明細!AD74="","",明細!AD74)</f>
        <v/>
      </c>
      <c r="AE80" s="184">
        <f>IF(明細!AE74="","",明細!AE74)</f>
        <v>0.1</v>
      </c>
      <c r="AF80" s="185" t="str">
        <f>IF(明細!AF74="","",明細!AF74)</f>
        <v/>
      </c>
      <c r="AG80" s="186" t="str">
        <f>IF(明細!AG74="","",明細!AG74)</f>
        <v/>
      </c>
      <c r="AH80" s="186" t="str">
        <f>IF(明細!AH74="","",明細!AH74)</f>
        <v/>
      </c>
      <c r="AI80" s="187" t="str">
        <f>IF(明細!AI74="","",明細!AI74)</f>
        <v/>
      </c>
      <c r="AJ80" s="296" t="str">
        <f>IF(明細!AJ74="","",明細!AJ74)</f>
        <v/>
      </c>
      <c r="AK80" s="297" t="str">
        <f>IF(明細!AK74="","",明細!AK74)</f>
        <v/>
      </c>
      <c r="AL80" s="298" t="str">
        <f>IF(明細!AL74="","",明細!AL74)</f>
        <v/>
      </c>
      <c r="AM80" s="299" t="str">
        <f>IF(明細!AM74="","",明細!AM74)</f>
        <v/>
      </c>
      <c r="AN80" s="300" t="str">
        <f>IF(明細!AN74="","",明細!AN74)</f>
        <v/>
      </c>
      <c r="AO80" s="300" t="str">
        <f>IF(明細!AO74="","",明細!AO74)</f>
        <v/>
      </c>
      <c r="AP80" s="300" t="str">
        <f>IF(明細!AP74="","",明細!AP74)</f>
        <v/>
      </c>
      <c r="AQ80" s="301" t="str">
        <f>IF(明細!AQ74="","",明細!AQ74)</f>
        <v/>
      </c>
      <c r="AR80" s="302" t="str">
        <f>IF(明細!AR74="","",明細!AR74)</f>
        <v/>
      </c>
      <c r="AU80" s="360"/>
      <c r="AV80" s="368"/>
      <c r="AW80" s="446" t="str">
        <f>IF(明細!AV74="","",明細!AV74)</f>
        <v/>
      </c>
      <c r="AX80" s="419" t="str">
        <f>IF(明細!AT74="","",明細!AT74)</f>
        <v/>
      </c>
      <c r="AY80" s="280" t="str">
        <f>IF($AX80="","",VLOOKUP($AX80,リスト!$CL:$CM,2,FALSE))</f>
        <v/>
      </c>
      <c r="AZ80" s="3"/>
      <c r="BA80" s="280" t="str">
        <f>IF(BB80="","",VLOOKUP(BB80,リスト!$K:$L,2,FALSE))</f>
        <v/>
      </c>
      <c r="BB80" s="3"/>
      <c r="BC80" s="3"/>
      <c r="BD80" s="87"/>
      <c r="BE80" s="280" t="str">
        <f>IF(BF80="","",VLOOKUP(BF80,リスト!$I:$J,2,FALSE))</f>
        <v/>
      </c>
      <c r="BF80" s="3"/>
      <c r="BG80" s="280" t="str">
        <f>IF(BH80="","",VLOOKUP(BH80,リスト!$M:$N,2,FALSE))</f>
        <v/>
      </c>
      <c r="BH80" s="282"/>
      <c r="BI80" s="280" t="str">
        <f>IF(BJ80="","",VLOOKUP(BJ80,リスト!$O:$P,2,FALSE))</f>
        <v/>
      </c>
      <c r="BJ80" s="24"/>
      <c r="BM80" s="451" t="str">
        <f>IF(明細!AV74="","",明細!AV74)</f>
        <v/>
      </c>
      <c r="BN80" s="453" t="str">
        <f>IF(明細!AT74="","",明細!AT74)</f>
        <v/>
      </c>
      <c r="BO80" s="280" t="str">
        <f>IF($BN80="","",VLOOKUP($BN80,リスト!$CL:$CM,2,FALSE))</f>
        <v/>
      </c>
      <c r="BP80" s="280" t="str">
        <f>IF(BQ80="","",VLOOKUP(BQ80,リスト!$K$5:$L$7,2,FALSE))</f>
        <v/>
      </c>
      <c r="BQ80" s="13"/>
      <c r="BR80" s="13"/>
      <c r="BS80" s="47"/>
      <c r="BT80" s="280" t="str">
        <f>IF(BU80="","",VLOOKUP(BU80,リスト!I71:J89,2,FALSE))</f>
        <v/>
      </c>
      <c r="BU80" s="13"/>
      <c r="BV80" s="13"/>
      <c r="BW80" s="282"/>
      <c r="BX80" s="282"/>
      <c r="BY80" s="280" t="str">
        <f>IF(BZ80="","",VLOOKUP(BZ80,リスト!$S$5:$T$6,2,FALSE))</f>
        <v/>
      </c>
      <c r="BZ80" s="3"/>
      <c r="CA80" s="3"/>
      <c r="CB80" s="81"/>
      <c r="CC80" s="280" t="str">
        <f t="shared" si="12"/>
        <v/>
      </c>
      <c r="CD80" s="83"/>
      <c r="CE80" s="83"/>
      <c r="CF80" s="83"/>
      <c r="CG80" s="83"/>
      <c r="CH80" s="282" t="str">
        <f t="shared" si="13"/>
        <v/>
      </c>
      <c r="CI80" s="83"/>
      <c r="CJ80" s="280" t="str">
        <f t="shared" si="14"/>
        <v/>
      </c>
      <c r="CK80" s="87"/>
      <c r="CL80" s="78"/>
      <c r="CM80" s="83"/>
      <c r="CN80" s="83"/>
      <c r="CO80" s="83"/>
      <c r="CP80" s="280" t="str">
        <f t="shared" si="10"/>
        <v/>
      </c>
      <c r="CQ80" s="81"/>
      <c r="CR80" s="280" t="str">
        <f t="shared" si="11"/>
        <v/>
      </c>
      <c r="CS80" s="3"/>
      <c r="CT80" s="3"/>
      <c r="CU80" s="280" t="str">
        <f>IF(CV80="","",VLOOKUP(CV80,リスト!$V$5:$W$6,2,FALSE))</f>
        <v/>
      </c>
      <c r="CV80" s="3"/>
      <c r="CW80" s="280" t="str">
        <f>IF(CX80="","",VLOOKUP(CX80,リスト!$X$5:$Y$6,2,FALSE))</f>
        <v/>
      </c>
      <c r="CX80" s="3"/>
      <c r="CY80" s="77"/>
      <c r="CZ80" s="77"/>
      <c r="DA80" s="75"/>
      <c r="DB80" s="75"/>
      <c r="DC80" s="75"/>
      <c r="DD80" s="75"/>
      <c r="DE80" s="280" t="str">
        <f>IF(DF80="","",VLOOKUP(DF80,リスト!$Z$5:$AA$10,2,FALSE))</f>
        <v/>
      </c>
      <c r="DF80" s="3"/>
      <c r="DG80" s="280" t="str">
        <f>IF(DH80="","",VLOOKUP(DH80,リスト!$AB$5:$AC$12,2,FALSE))</f>
        <v/>
      </c>
      <c r="DH80" s="63"/>
      <c r="DI80" s="280" t="str">
        <f>IF(DJ80="","",VLOOKUP(DJ80,リスト!$AD$5:$AE$7,2,FALSE))</f>
        <v/>
      </c>
      <c r="DJ80" s="3"/>
      <c r="DK80" s="280" t="str">
        <f>IF(DL80="","",VLOOKUP(DL80,リスト!$AF$5:$AG$10,2,FALSE))</f>
        <v/>
      </c>
      <c r="DL80" s="3"/>
      <c r="DM80" s="280" t="str">
        <f>IF(DN80="","",VLOOKUP(DN80,リスト!$AH$5:$AI$6,2,FALSE))</f>
        <v/>
      </c>
      <c r="DN80" s="3"/>
      <c r="DO80" s="280" t="str">
        <f>IF(DP80="","",VLOOKUP(DP80,リスト!$AJ$5:$AK$6,2,FALSE))</f>
        <v/>
      </c>
      <c r="DP80" s="3"/>
      <c r="DQ80" s="280" t="str">
        <f>IF(DR80="","",VLOOKUP(DR80,リスト!$AL$5:$AM$7,2,FALSE))</f>
        <v/>
      </c>
      <c r="DR80" s="3"/>
      <c r="DS80" s="13"/>
      <c r="DT80" s="85"/>
      <c r="DU80" s="85"/>
      <c r="DV80" s="281" t="str">
        <f>IF(DW80="","",VLOOKUP(DW80,リスト!$AN$5:$AO$6,2,FALSE))</f>
        <v/>
      </c>
      <c r="DW80" s="13"/>
      <c r="DX80" s="341"/>
      <c r="DY80" s="345"/>
      <c r="DZ80" s="341"/>
      <c r="EA80" s="345"/>
      <c r="EB80" s="280" t="str">
        <f>IF(EC80="","",VLOOKUP(EC80,リスト!$AW$5:$AX$8,2,FALSE))</f>
        <v/>
      </c>
      <c r="EC80" s="3"/>
      <c r="ED80" s="85"/>
      <c r="EE80" s="280" t="str">
        <f>IF(EF80="","",VLOOKUP(EF80,リスト!$AY$5:$AZ$10,2,FALSE))</f>
        <v/>
      </c>
      <c r="EF80" s="3"/>
      <c r="EG80" s="280" t="str">
        <f>IF(EH80="","",VLOOKUP(EH80,リスト!$BA$5:$BB$10,2,FALSE))</f>
        <v/>
      </c>
      <c r="EH80" s="3"/>
      <c r="EI80" s="280" t="str">
        <f>IF(EJ80="","",VLOOKUP(EJ80,リスト!$BC$5:$BD$10,2,FALSE))</f>
        <v/>
      </c>
      <c r="EJ80" s="3"/>
      <c r="EK80" s="280" t="str">
        <f>IF(EL80="","",VLOOKUP(EL80,リスト!$BE$5:$BF$10,2,FALSE))</f>
        <v/>
      </c>
      <c r="EL80" s="3"/>
      <c r="EM80" s="78"/>
      <c r="EN80" s="73"/>
      <c r="EO80" s="73"/>
      <c r="EP80" s="13"/>
      <c r="EQ80" s="13"/>
      <c r="ER80" s="280" t="str">
        <f>IF(ES80="","",VLOOKUP(ES80,リスト!$BG$5:$BH$10,2,FALSE))</f>
        <v/>
      </c>
      <c r="ES80" s="13"/>
      <c r="ET80" s="13"/>
      <c r="EU80" s="13"/>
      <c r="EV80" s="13"/>
      <c r="EW80" s="13"/>
      <c r="EX80" s="81"/>
      <c r="EY80" s="81"/>
      <c r="EZ80" s="26"/>
      <c r="FA80" s="281" t="str">
        <f>IF($EZ80="","",INDEX(リスト!$BI$5:$BJ$40,MATCH($EZ80,リスト!$BJ$5:$BJ$40,0),1))</f>
        <v/>
      </c>
      <c r="FB80" s="280" t="str">
        <f>IF(FC80="","",VLOOKUP(FC80,リスト!$BK:$BL,2,FALSE))</f>
        <v/>
      </c>
      <c r="FC80" s="13"/>
      <c r="FD80" s="331"/>
      <c r="FE80" s="3"/>
      <c r="FF80" s="280" t="str">
        <f>IF(FG80="","",VLOOKUP(FG80,リスト!$BO$5:$BP$6,2,FALSE))</f>
        <v/>
      </c>
      <c r="FG80" s="3"/>
      <c r="FH80" s="280" t="str">
        <f>IF(FI80="","",VLOOKUP(FI80,リスト!$BQ$5:$BR$8,2,FALSE))</f>
        <v/>
      </c>
      <c r="FI80" s="3"/>
      <c r="FJ80" s="282"/>
      <c r="FK80" s="280" t="str">
        <f>IF(FL80="","",VLOOKUP(FL80,リスト!$BS$5:$BT$6,2,FALSE))</f>
        <v/>
      </c>
      <c r="FL80" s="63"/>
      <c r="FM80" s="13"/>
      <c r="FN80" s="13"/>
      <c r="FO80" s="13"/>
      <c r="FP80" s="283" t="str">
        <f t="shared" si="15"/>
        <v/>
      </c>
      <c r="FQ80" s="283" t="str">
        <f t="shared" si="15"/>
        <v/>
      </c>
      <c r="FR80" s="13"/>
      <c r="FS80" s="85"/>
      <c r="FT80" s="85"/>
      <c r="FU80" s="281" t="str">
        <f t="shared" si="16"/>
        <v/>
      </c>
      <c r="FV80" s="280" t="str">
        <f>IF(FW80="","",VLOOKUP(FW80,リスト!$BV$5:$BW$10,2,FALSE))</f>
        <v/>
      </c>
      <c r="FW80" s="26"/>
      <c r="FX80" s="282" t="str">
        <f t="shared" si="17"/>
        <v/>
      </c>
      <c r="FY80" s="280" t="str">
        <f>IF(FZ80="","",VLOOKUP(FZ80,リスト!$BX$5:$BY$6,2,FALSE))</f>
        <v/>
      </c>
      <c r="FZ80" s="3"/>
      <c r="GA80" s="280" t="str">
        <f>IF(GB80="","",VLOOKUP(GB80,リスト!$BZ$5:$CA$6,2,FALSE))</f>
        <v/>
      </c>
      <c r="GB80" s="13"/>
      <c r="GC80" s="281" t="str">
        <f>IF(GD80="","",VLOOKUP(GD80,リスト!$CB$5:$CC$6,2,FALSE))</f>
        <v/>
      </c>
      <c r="GD80" s="13"/>
      <c r="GE80" s="13"/>
      <c r="GF80" s="13"/>
      <c r="GG80" s="75"/>
      <c r="GH80" s="281" t="str">
        <f t="shared" si="18"/>
        <v/>
      </c>
      <c r="GI80" s="128"/>
      <c r="GJ80" s="281" t="str">
        <f>IF(GK80="","",VLOOKUP(GK80,リスト!$CD$5:$CE$6,2,FALSE))</f>
        <v/>
      </c>
      <c r="GK80" s="13"/>
      <c r="GL80" s="281" t="str">
        <f>IF(GM80="","",VLOOKUP(GM80,リスト!$CF$5:$CG$5,2,FALSE))</f>
        <v/>
      </c>
      <c r="GM80" s="26"/>
      <c r="GN80" s="280" t="str">
        <f>IF(GO80="","",VLOOKUP(GO80,リスト!$CH$5:$CI$5,2,FALSE))</f>
        <v/>
      </c>
      <c r="GO80" s="284"/>
      <c r="GP80" s="284"/>
      <c r="GQ80" s="284"/>
      <c r="GR80" s="284"/>
      <c r="GS80" s="284"/>
      <c r="GT80" s="284"/>
      <c r="GU80" s="284"/>
      <c r="GV80" s="284"/>
      <c r="GW80" s="284"/>
      <c r="GX80" s="285"/>
    </row>
    <row r="81" spans="2:206" s="177" customFormat="1" ht="24.75" hidden="1" customHeight="1" outlineLevel="1">
      <c r="B81" s="286" t="str">
        <f>IF(明細!B75="","",明細!B75)</f>
        <v/>
      </c>
      <c r="C81" s="287" t="str">
        <f>IF(明細!C75="","",明細!C75)</f>
        <v/>
      </c>
      <c r="D81" s="265" t="str">
        <f>IF(明細!D75="","",明細!D75)</f>
        <v/>
      </c>
      <c r="E81" s="265" t="str">
        <f>IF(明細!E75="","",明細!E75)</f>
        <v/>
      </c>
      <c r="F81" s="265" t="str">
        <f>IF(明細!F75="","",明細!F75)</f>
        <v/>
      </c>
      <c r="G81" s="265" t="str">
        <f>IF(明細!G75="","",明細!G75)</f>
        <v/>
      </c>
      <c r="H81" s="265" t="str">
        <f>IF(明細!H75="","",明細!H75)</f>
        <v/>
      </c>
      <c r="I81" s="265" t="str">
        <f>IF(明細!I75="","",明細!I75)</f>
        <v/>
      </c>
      <c r="J81" s="265" t="str">
        <f>IF(明細!J75="","",明細!J75)</f>
        <v/>
      </c>
      <c r="K81" s="265" t="str">
        <f>IF(明細!K75="","",明細!K75)</f>
        <v/>
      </c>
      <c r="L81" s="265" t="str">
        <f>IF(明細!L75="","",明細!L75)</f>
        <v/>
      </c>
      <c r="M81" s="265" t="str">
        <f>IF(明細!M75="","",明細!M75)</f>
        <v/>
      </c>
      <c r="N81" s="265" t="str">
        <f>IF(明細!N75="","",明細!N75)</f>
        <v/>
      </c>
      <c r="O81" s="265" t="str">
        <f>IF(明細!O75="","",明細!O75)</f>
        <v/>
      </c>
      <c r="P81" s="265" t="str">
        <f>IF(明細!P75="","",明細!P75)</f>
        <v/>
      </c>
      <c r="Q81" s="265" t="str">
        <f>IF(明細!Q75="","",明細!Q75)</f>
        <v/>
      </c>
      <c r="R81" s="289" t="str">
        <f>IF(明細!R75="","",明細!R75)</f>
        <v/>
      </c>
      <c r="S81" s="291" t="str">
        <f>IF(明細!S75="","",明細!S75)</f>
        <v/>
      </c>
      <c r="T81" s="291" t="str">
        <f>IF(明細!T75="","",明細!T75)</f>
        <v/>
      </c>
      <c r="U81" s="291" t="str">
        <f>IF(明細!U75="","",明細!U75)</f>
        <v/>
      </c>
      <c r="V81" s="292" t="str">
        <f>IF(明細!V75="","",明細!V75)</f>
        <v>個</v>
      </c>
      <c r="W81" s="292" t="str">
        <f>IF(明細!W75="","",明細!W75)</f>
        <v/>
      </c>
      <c r="X81" s="293" t="str">
        <f>IF(明細!X75="","",明細!X75)</f>
        <v/>
      </c>
      <c r="Y81" s="134" t="str">
        <f>IF(明細!Y75="","",明細!Y75)</f>
        <v/>
      </c>
      <c r="Z81" s="135" t="str">
        <f>IF(明細!Z75="","",明細!Z75)</f>
        <v/>
      </c>
      <c r="AA81" s="134" t="str">
        <f>IF(明細!AA75="","",明細!AA75)</f>
        <v/>
      </c>
      <c r="AB81" s="303" t="str">
        <f>IF(明細!AB75="","",明細!AB75)</f>
        <v/>
      </c>
      <c r="AC81" s="134" t="str">
        <f>IF(明細!AC75="","",明細!AC75)</f>
        <v/>
      </c>
      <c r="AD81" s="183" t="str">
        <f>IF(明細!AD75="","",明細!AD75)</f>
        <v/>
      </c>
      <c r="AE81" s="184">
        <f>IF(明細!AE75="","",明細!AE75)</f>
        <v>0.1</v>
      </c>
      <c r="AF81" s="185" t="str">
        <f>IF(明細!AF75="","",明細!AF75)</f>
        <v/>
      </c>
      <c r="AG81" s="186" t="str">
        <f>IF(明細!AG75="","",明細!AG75)</f>
        <v/>
      </c>
      <c r="AH81" s="186" t="str">
        <f>IF(明細!AH75="","",明細!AH75)</f>
        <v/>
      </c>
      <c r="AI81" s="187" t="str">
        <f>IF(明細!AI75="","",明細!AI75)</f>
        <v/>
      </c>
      <c r="AJ81" s="296" t="str">
        <f>IF(明細!AJ75="","",明細!AJ75)</f>
        <v/>
      </c>
      <c r="AK81" s="297" t="str">
        <f>IF(明細!AK75="","",明細!AK75)</f>
        <v/>
      </c>
      <c r="AL81" s="298" t="str">
        <f>IF(明細!AL75="","",明細!AL75)</f>
        <v/>
      </c>
      <c r="AM81" s="299" t="str">
        <f>IF(明細!AM75="","",明細!AM75)</f>
        <v/>
      </c>
      <c r="AN81" s="300" t="str">
        <f>IF(明細!AN75="","",明細!AN75)</f>
        <v/>
      </c>
      <c r="AO81" s="300" t="str">
        <f>IF(明細!AO75="","",明細!AO75)</f>
        <v/>
      </c>
      <c r="AP81" s="300" t="str">
        <f>IF(明細!AP75="","",明細!AP75)</f>
        <v/>
      </c>
      <c r="AQ81" s="301" t="str">
        <f>IF(明細!AQ75="","",明細!AQ75)</f>
        <v/>
      </c>
      <c r="AR81" s="302" t="str">
        <f>IF(明細!AR75="","",明細!AR75)</f>
        <v/>
      </c>
      <c r="AU81" s="360"/>
      <c r="AV81" s="368"/>
      <c r="AW81" s="446" t="str">
        <f>IF(明細!AV75="","",明細!AV75)</f>
        <v/>
      </c>
      <c r="AX81" s="419" t="str">
        <f>IF(明細!AT75="","",明細!AT75)</f>
        <v/>
      </c>
      <c r="AY81" s="280" t="str">
        <f>IF($AX81="","",VLOOKUP($AX81,リスト!$CL:$CM,2,FALSE))</f>
        <v/>
      </c>
      <c r="AZ81" s="3"/>
      <c r="BA81" s="280" t="str">
        <f>IF(BB81="","",VLOOKUP(BB81,リスト!$K:$L,2,FALSE))</f>
        <v/>
      </c>
      <c r="BB81" s="3"/>
      <c r="BC81" s="3"/>
      <c r="BD81" s="87"/>
      <c r="BE81" s="280" t="str">
        <f>IF(BF81="","",VLOOKUP(BF81,リスト!$I:$J,2,FALSE))</f>
        <v/>
      </c>
      <c r="BF81" s="3"/>
      <c r="BG81" s="280" t="str">
        <f>IF(BH81="","",VLOOKUP(BH81,リスト!$M:$N,2,FALSE))</f>
        <v/>
      </c>
      <c r="BH81" s="282"/>
      <c r="BI81" s="280" t="str">
        <f>IF(BJ81="","",VLOOKUP(BJ81,リスト!$O:$P,2,FALSE))</f>
        <v/>
      </c>
      <c r="BJ81" s="24"/>
      <c r="BM81" s="451" t="str">
        <f>IF(明細!AV75="","",明細!AV75)</f>
        <v/>
      </c>
      <c r="BN81" s="453" t="str">
        <f>IF(明細!AT75="","",明細!AT75)</f>
        <v/>
      </c>
      <c r="BO81" s="280" t="str">
        <f>IF($BN81="","",VLOOKUP($BN81,リスト!$CL:$CM,2,FALSE))</f>
        <v/>
      </c>
      <c r="BP81" s="280" t="str">
        <f>IF(BQ81="","",VLOOKUP(BQ81,リスト!$K$5:$L$7,2,FALSE))</f>
        <v/>
      </c>
      <c r="BQ81" s="13"/>
      <c r="BR81" s="13"/>
      <c r="BS81" s="47"/>
      <c r="BT81" s="280" t="str">
        <f>IF(BU81="","",VLOOKUP(BU81,リスト!I72:J90,2,FALSE))</f>
        <v/>
      </c>
      <c r="BU81" s="13"/>
      <c r="BV81" s="13"/>
      <c r="BW81" s="282"/>
      <c r="BX81" s="282"/>
      <c r="BY81" s="280" t="str">
        <f>IF(BZ81="","",VLOOKUP(BZ81,リスト!$S$5:$T$6,2,FALSE))</f>
        <v/>
      </c>
      <c r="BZ81" s="3"/>
      <c r="CA81" s="3"/>
      <c r="CB81" s="81"/>
      <c r="CC81" s="280" t="str">
        <f t="shared" si="12"/>
        <v/>
      </c>
      <c r="CD81" s="83"/>
      <c r="CE81" s="83"/>
      <c r="CF81" s="83"/>
      <c r="CG81" s="83"/>
      <c r="CH81" s="282" t="str">
        <f t="shared" si="13"/>
        <v/>
      </c>
      <c r="CI81" s="83"/>
      <c r="CJ81" s="280" t="str">
        <f t="shared" si="14"/>
        <v/>
      </c>
      <c r="CK81" s="87"/>
      <c r="CL81" s="78"/>
      <c r="CM81" s="83"/>
      <c r="CN81" s="83"/>
      <c r="CO81" s="83"/>
      <c r="CP81" s="280" t="str">
        <f t="shared" si="10"/>
        <v/>
      </c>
      <c r="CQ81" s="81"/>
      <c r="CR81" s="280" t="str">
        <f t="shared" si="11"/>
        <v/>
      </c>
      <c r="CS81" s="3"/>
      <c r="CT81" s="3"/>
      <c r="CU81" s="280" t="str">
        <f>IF(CV81="","",VLOOKUP(CV81,リスト!$V$5:$W$6,2,FALSE))</f>
        <v/>
      </c>
      <c r="CV81" s="3"/>
      <c r="CW81" s="280" t="str">
        <f>IF(CX81="","",VLOOKUP(CX81,リスト!$X$5:$Y$6,2,FALSE))</f>
        <v/>
      </c>
      <c r="CX81" s="3"/>
      <c r="CY81" s="77"/>
      <c r="CZ81" s="77"/>
      <c r="DA81" s="75"/>
      <c r="DB81" s="75"/>
      <c r="DC81" s="75"/>
      <c r="DD81" s="75"/>
      <c r="DE81" s="280" t="str">
        <f>IF(DF81="","",VLOOKUP(DF81,リスト!$Z$5:$AA$10,2,FALSE))</f>
        <v/>
      </c>
      <c r="DF81" s="3"/>
      <c r="DG81" s="280" t="str">
        <f>IF(DH81="","",VLOOKUP(DH81,リスト!$AB$5:$AC$12,2,FALSE))</f>
        <v/>
      </c>
      <c r="DH81" s="63"/>
      <c r="DI81" s="280" t="str">
        <f>IF(DJ81="","",VLOOKUP(DJ81,リスト!$AD$5:$AE$7,2,FALSE))</f>
        <v/>
      </c>
      <c r="DJ81" s="3"/>
      <c r="DK81" s="280" t="str">
        <f>IF(DL81="","",VLOOKUP(DL81,リスト!$AF$5:$AG$10,2,FALSE))</f>
        <v/>
      </c>
      <c r="DL81" s="3"/>
      <c r="DM81" s="280" t="str">
        <f>IF(DN81="","",VLOOKUP(DN81,リスト!$AH$5:$AI$6,2,FALSE))</f>
        <v/>
      </c>
      <c r="DN81" s="3"/>
      <c r="DO81" s="280" t="str">
        <f>IF(DP81="","",VLOOKUP(DP81,リスト!$AJ$5:$AK$6,2,FALSE))</f>
        <v/>
      </c>
      <c r="DP81" s="3"/>
      <c r="DQ81" s="280" t="str">
        <f>IF(DR81="","",VLOOKUP(DR81,リスト!$AL$5:$AM$7,2,FALSE))</f>
        <v/>
      </c>
      <c r="DR81" s="3"/>
      <c r="DS81" s="13"/>
      <c r="DT81" s="85"/>
      <c r="DU81" s="85"/>
      <c r="DV81" s="281" t="str">
        <f>IF(DW81="","",VLOOKUP(DW81,リスト!$AN$5:$AO$6,2,FALSE))</f>
        <v/>
      </c>
      <c r="DW81" s="13"/>
      <c r="DX81" s="341"/>
      <c r="DY81" s="345"/>
      <c r="DZ81" s="341"/>
      <c r="EA81" s="345"/>
      <c r="EB81" s="280" t="str">
        <f>IF(EC81="","",VLOOKUP(EC81,リスト!$AW$5:$AX$8,2,FALSE))</f>
        <v/>
      </c>
      <c r="EC81" s="3"/>
      <c r="ED81" s="85"/>
      <c r="EE81" s="280" t="str">
        <f>IF(EF81="","",VLOOKUP(EF81,リスト!$AY$5:$AZ$10,2,FALSE))</f>
        <v/>
      </c>
      <c r="EF81" s="3"/>
      <c r="EG81" s="280" t="str">
        <f>IF(EH81="","",VLOOKUP(EH81,リスト!$BA$5:$BB$10,2,FALSE))</f>
        <v/>
      </c>
      <c r="EH81" s="3"/>
      <c r="EI81" s="280" t="str">
        <f>IF(EJ81="","",VLOOKUP(EJ81,リスト!$BC$5:$BD$10,2,FALSE))</f>
        <v/>
      </c>
      <c r="EJ81" s="3"/>
      <c r="EK81" s="280" t="str">
        <f>IF(EL81="","",VLOOKUP(EL81,リスト!$BE$5:$BF$10,2,FALSE))</f>
        <v/>
      </c>
      <c r="EL81" s="3"/>
      <c r="EM81" s="78"/>
      <c r="EN81" s="73"/>
      <c r="EO81" s="73"/>
      <c r="EP81" s="13"/>
      <c r="EQ81" s="13"/>
      <c r="ER81" s="280" t="str">
        <f>IF(ES81="","",VLOOKUP(ES81,リスト!$BG$5:$BH$10,2,FALSE))</f>
        <v/>
      </c>
      <c r="ES81" s="13"/>
      <c r="ET81" s="13"/>
      <c r="EU81" s="13"/>
      <c r="EV81" s="13"/>
      <c r="EW81" s="13"/>
      <c r="EX81" s="81"/>
      <c r="EY81" s="81"/>
      <c r="EZ81" s="26"/>
      <c r="FA81" s="281" t="str">
        <f>IF($EZ81="","",INDEX(リスト!$BI$5:$BJ$40,MATCH($EZ81,リスト!$BJ$5:$BJ$40,0),1))</f>
        <v/>
      </c>
      <c r="FB81" s="280" t="str">
        <f>IF(FC81="","",VLOOKUP(FC81,リスト!$BK:$BL,2,FALSE))</f>
        <v/>
      </c>
      <c r="FC81" s="13"/>
      <c r="FD81" s="331"/>
      <c r="FE81" s="3"/>
      <c r="FF81" s="280" t="str">
        <f>IF(FG81="","",VLOOKUP(FG81,リスト!$BO$5:$BP$6,2,FALSE))</f>
        <v/>
      </c>
      <c r="FG81" s="3"/>
      <c r="FH81" s="280" t="str">
        <f>IF(FI81="","",VLOOKUP(FI81,リスト!$BQ$5:$BR$8,2,FALSE))</f>
        <v/>
      </c>
      <c r="FI81" s="3"/>
      <c r="FJ81" s="282"/>
      <c r="FK81" s="280" t="str">
        <f>IF(FL81="","",VLOOKUP(FL81,リスト!$BS$5:$BT$6,2,FALSE))</f>
        <v/>
      </c>
      <c r="FL81" s="63"/>
      <c r="FM81" s="13"/>
      <c r="FN81" s="13"/>
      <c r="FO81" s="13"/>
      <c r="FP81" s="283" t="str">
        <f t="shared" si="15"/>
        <v/>
      </c>
      <c r="FQ81" s="283" t="str">
        <f t="shared" si="15"/>
        <v/>
      </c>
      <c r="FR81" s="13"/>
      <c r="FS81" s="85"/>
      <c r="FT81" s="85"/>
      <c r="FU81" s="281" t="str">
        <f t="shared" si="16"/>
        <v/>
      </c>
      <c r="FV81" s="280" t="str">
        <f>IF(FW81="","",VLOOKUP(FW81,リスト!$BV$5:$BW$10,2,FALSE))</f>
        <v/>
      </c>
      <c r="FW81" s="26"/>
      <c r="FX81" s="282" t="str">
        <f t="shared" si="17"/>
        <v/>
      </c>
      <c r="FY81" s="280" t="str">
        <f>IF(FZ81="","",VLOOKUP(FZ81,リスト!$BX$5:$BY$6,2,FALSE))</f>
        <v/>
      </c>
      <c r="FZ81" s="3"/>
      <c r="GA81" s="280" t="str">
        <f>IF(GB81="","",VLOOKUP(GB81,リスト!$BZ$5:$CA$6,2,FALSE))</f>
        <v/>
      </c>
      <c r="GB81" s="13"/>
      <c r="GC81" s="281" t="str">
        <f>IF(GD81="","",VLOOKUP(GD81,リスト!$CB$5:$CC$6,2,FALSE))</f>
        <v/>
      </c>
      <c r="GD81" s="13"/>
      <c r="GE81" s="13"/>
      <c r="GF81" s="13"/>
      <c r="GG81" s="75"/>
      <c r="GH81" s="281" t="str">
        <f t="shared" si="18"/>
        <v/>
      </c>
      <c r="GI81" s="128"/>
      <c r="GJ81" s="281" t="str">
        <f>IF(GK81="","",VLOOKUP(GK81,リスト!$CD$5:$CE$6,2,FALSE))</f>
        <v/>
      </c>
      <c r="GK81" s="13"/>
      <c r="GL81" s="281" t="str">
        <f>IF(GM81="","",VLOOKUP(GM81,リスト!$CF$5:$CG$5,2,FALSE))</f>
        <v/>
      </c>
      <c r="GM81" s="26"/>
      <c r="GN81" s="280" t="str">
        <f>IF(GO81="","",VLOOKUP(GO81,リスト!$CH$5:$CI$5,2,FALSE))</f>
        <v/>
      </c>
      <c r="GO81" s="284"/>
      <c r="GP81" s="284"/>
      <c r="GQ81" s="284"/>
      <c r="GR81" s="284"/>
      <c r="GS81" s="284"/>
      <c r="GT81" s="284"/>
      <c r="GU81" s="284"/>
      <c r="GV81" s="284"/>
      <c r="GW81" s="284"/>
      <c r="GX81" s="285"/>
    </row>
    <row r="82" spans="2:206" s="177" customFormat="1" ht="24.75" hidden="1" customHeight="1" outlineLevel="1">
      <c r="B82" s="286" t="str">
        <f>IF(明細!B76="","",明細!B76)</f>
        <v/>
      </c>
      <c r="C82" s="287" t="str">
        <f>IF(明細!C76="","",明細!C76)</f>
        <v/>
      </c>
      <c r="D82" s="265" t="str">
        <f>IF(明細!D76="","",明細!D76)</f>
        <v/>
      </c>
      <c r="E82" s="265" t="str">
        <f>IF(明細!E76="","",明細!E76)</f>
        <v/>
      </c>
      <c r="F82" s="265" t="str">
        <f>IF(明細!F76="","",明細!F76)</f>
        <v/>
      </c>
      <c r="G82" s="265" t="str">
        <f>IF(明細!G76="","",明細!G76)</f>
        <v/>
      </c>
      <c r="H82" s="265" t="str">
        <f>IF(明細!H76="","",明細!H76)</f>
        <v/>
      </c>
      <c r="I82" s="265" t="str">
        <f>IF(明細!I76="","",明細!I76)</f>
        <v/>
      </c>
      <c r="J82" s="265" t="str">
        <f>IF(明細!J76="","",明細!J76)</f>
        <v/>
      </c>
      <c r="K82" s="265" t="str">
        <f>IF(明細!K76="","",明細!K76)</f>
        <v/>
      </c>
      <c r="L82" s="265" t="str">
        <f>IF(明細!L76="","",明細!L76)</f>
        <v/>
      </c>
      <c r="M82" s="265" t="str">
        <f>IF(明細!M76="","",明細!M76)</f>
        <v/>
      </c>
      <c r="N82" s="265" t="str">
        <f>IF(明細!N76="","",明細!N76)</f>
        <v/>
      </c>
      <c r="O82" s="265" t="str">
        <f>IF(明細!O76="","",明細!O76)</f>
        <v/>
      </c>
      <c r="P82" s="265" t="str">
        <f>IF(明細!P76="","",明細!P76)</f>
        <v/>
      </c>
      <c r="Q82" s="265" t="str">
        <f>IF(明細!Q76="","",明細!Q76)</f>
        <v/>
      </c>
      <c r="R82" s="289" t="str">
        <f>IF(明細!R76="","",明細!R76)</f>
        <v/>
      </c>
      <c r="S82" s="291" t="str">
        <f>IF(明細!S76="","",明細!S76)</f>
        <v/>
      </c>
      <c r="T82" s="291" t="str">
        <f>IF(明細!T76="","",明細!T76)</f>
        <v/>
      </c>
      <c r="U82" s="291" t="str">
        <f>IF(明細!U76="","",明細!U76)</f>
        <v/>
      </c>
      <c r="V82" s="292" t="str">
        <f>IF(明細!V76="","",明細!V76)</f>
        <v>個</v>
      </c>
      <c r="W82" s="292" t="str">
        <f>IF(明細!W76="","",明細!W76)</f>
        <v/>
      </c>
      <c r="X82" s="293" t="str">
        <f>IF(明細!X76="","",明細!X76)</f>
        <v/>
      </c>
      <c r="Y82" s="134" t="str">
        <f>IF(明細!Y76="","",明細!Y76)</f>
        <v/>
      </c>
      <c r="Z82" s="135" t="str">
        <f>IF(明細!Z76="","",明細!Z76)</f>
        <v/>
      </c>
      <c r="AA82" s="134" t="str">
        <f>IF(明細!AA76="","",明細!AA76)</f>
        <v/>
      </c>
      <c r="AB82" s="303" t="str">
        <f>IF(明細!AB76="","",明細!AB76)</f>
        <v/>
      </c>
      <c r="AC82" s="134" t="str">
        <f>IF(明細!AC76="","",明細!AC76)</f>
        <v/>
      </c>
      <c r="AD82" s="183" t="str">
        <f>IF(明細!AD76="","",明細!AD76)</f>
        <v/>
      </c>
      <c r="AE82" s="184">
        <f>IF(明細!AE76="","",明細!AE76)</f>
        <v>0.1</v>
      </c>
      <c r="AF82" s="185" t="str">
        <f>IF(明細!AF76="","",明細!AF76)</f>
        <v/>
      </c>
      <c r="AG82" s="186" t="str">
        <f>IF(明細!AG76="","",明細!AG76)</f>
        <v/>
      </c>
      <c r="AH82" s="186" t="str">
        <f>IF(明細!AH76="","",明細!AH76)</f>
        <v/>
      </c>
      <c r="AI82" s="187" t="str">
        <f>IF(明細!AI76="","",明細!AI76)</f>
        <v/>
      </c>
      <c r="AJ82" s="296" t="str">
        <f>IF(明細!AJ76="","",明細!AJ76)</f>
        <v/>
      </c>
      <c r="AK82" s="297" t="str">
        <f>IF(明細!AK76="","",明細!AK76)</f>
        <v/>
      </c>
      <c r="AL82" s="298" t="str">
        <f>IF(明細!AL76="","",明細!AL76)</f>
        <v/>
      </c>
      <c r="AM82" s="299" t="str">
        <f>IF(明細!AM76="","",明細!AM76)</f>
        <v/>
      </c>
      <c r="AN82" s="300" t="str">
        <f>IF(明細!AN76="","",明細!AN76)</f>
        <v/>
      </c>
      <c r="AO82" s="300" t="str">
        <f>IF(明細!AO76="","",明細!AO76)</f>
        <v/>
      </c>
      <c r="AP82" s="300" t="str">
        <f>IF(明細!AP76="","",明細!AP76)</f>
        <v/>
      </c>
      <c r="AQ82" s="301" t="str">
        <f>IF(明細!AQ76="","",明細!AQ76)</f>
        <v/>
      </c>
      <c r="AR82" s="302" t="str">
        <f>IF(明細!AR76="","",明細!AR76)</f>
        <v/>
      </c>
      <c r="AU82" s="360"/>
      <c r="AV82" s="368"/>
      <c r="AW82" s="446" t="str">
        <f>IF(明細!AV76="","",明細!AV76)</f>
        <v/>
      </c>
      <c r="AX82" s="419" t="str">
        <f>IF(明細!AT76="","",明細!AT76)</f>
        <v/>
      </c>
      <c r="AY82" s="280" t="str">
        <f>IF($AX82="","",VLOOKUP($AX82,リスト!$CL:$CM,2,FALSE))</f>
        <v/>
      </c>
      <c r="AZ82" s="3"/>
      <c r="BA82" s="280" t="str">
        <f>IF(BB82="","",VLOOKUP(BB82,リスト!$K:$L,2,FALSE))</f>
        <v/>
      </c>
      <c r="BB82" s="3"/>
      <c r="BC82" s="3"/>
      <c r="BD82" s="87"/>
      <c r="BE82" s="280" t="str">
        <f>IF(BF82="","",VLOOKUP(BF82,リスト!$I:$J,2,FALSE))</f>
        <v/>
      </c>
      <c r="BF82" s="3"/>
      <c r="BG82" s="280" t="str">
        <f>IF(BH82="","",VLOOKUP(BH82,リスト!$M:$N,2,FALSE))</f>
        <v/>
      </c>
      <c r="BH82" s="282"/>
      <c r="BI82" s="280" t="str">
        <f>IF(BJ82="","",VLOOKUP(BJ82,リスト!$O:$P,2,FALSE))</f>
        <v/>
      </c>
      <c r="BJ82" s="24"/>
      <c r="BM82" s="451" t="str">
        <f>IF(明細!AV76="","",明細!AV76)</f>
        <v/>
      </c>
      <c r="BN82" s="453" t="str">
        <f>IF(明細!AT76="","",明細!AT76)</f>
        <v/>
      </c>
      <c r="BO82" s="280" t="str">
        <f>IF($BN82="","",VLOOKUP($BN82,リスト!$CL:$CM,2,FALSE))</f>
        <v/>
      </c>
      <c r="BP82" s="280" t="str">
        <f>IF(BQ82="","",VLOOKUP(BQ82,リスト!$K$5:$L$7,2,FALSE))</f>
        <v/>
      </c>
      <c r="BQ82" s="13"/>
      <c r="BR82" s="13"/>
      <c r="BS82" s="47"/>
      <c r="BT82" s="280" t="str">
        <f>IF(BU82="","",VLOOKUP(BU82,リスト!I73:J91,2,FALSE))</f>
        <v/>
      </c>
      <c r="BU82" s="13"/>
      <c r="BV82" s="13"/>
      <c r="BW82" s="282"/>
      <c r="BX82" s="282"/>
      <c r="BY82" s="280" t="str">
        <f>IF(BZ82="","",VLOOKUP(BZ82,リスト!$S$5:$T$6,2,FALSE))</f>
        <v/>
      </c>
      <c r="BZ82" s="3"/>
      <c r="CA82" s="3"/>
      <c r="CB82" s="81"/>
      <c r="CC82" s="280" t="str">
        <f t="shared" si="12"/>
        <v/>
      </c>
      <c r="CD82" s="83"/>
      <c r="CE82" s="83"/>
      <c r="CF82" s="83"/>
      <c r="CG82" s="83"/>
      <c r="CH82" s="282" t="str">
        <f t="shared" si="13"/>
        <v/>
      </c>
      <c r="CI82" s="83"/>
      <c r="CJ82" s="280" t="str">
        <f t="shared" si="14"/>
        <v/>
      </c>
      <c r="CK82" s="87"/>
      <c r="CL82" s="78"/>
      <c r="CM82" s="83"/>
      <c r="CN82" s="83"/>
      <c r="CO82" s="83"/>
      <c r="CP82" s="280" t="str">
        <f t="shared" ref="CP82:CP145" si="19">IF($B82="","","MM")</f>
        <v/>
      </c>
      <c r="CQ82" s="81"/>
      <c r="CR82" s="280" t="str">
        <f t="shared" ref="CR82:CR145" si="20">IF($B82="","","MM3")</f>
        <v/>
      </c>
      <c r="CS82" s="3"/>
      <c r="CT82" s="3"/>
      <c r="CU82" s="280" t="str">
        <f>IF(CV82="","",VLOOKUP(CV82,リスト!$V$5:$W$6,2,FALSE))</f>
        <v/>
      </c>
      <c r="CV82" s="3"/>
      <c r="CW82" s="280" t="str">
        <f>IF(CX82="","",VLOOKUP(CX82,リスト!$X$5:$Y$6,2,FALSE))</f>
        <v/>
      </c>
      <c r="CX82" s="3"/>
      <c r="CY82" s="77"/>
      <c r="CZ82" s="77"/>
      <c r="DA82" s="75"/>
      <c r="DB82" s="75"/>
      <c r="DC82" s="75"/>
      <c r="DD82" s="75"/>
      <c r="DE82" s="280" t="str">
        <f>IF(DF82="","",VLOOKUP(DF82,リスト!$Z$5:$AA$10,2,FALSE))</f>
        <v/>
      </c>
      <c r="DF82" s="3"/>
      <c r="DG82" s="280" t="str">
        <f>IF(DH82="","",VLOOKUP(DH82,リスト!$AB$5:$AC$12,2,FALSE))</f>
        <v/>
      </c>
      <c r="DH82" s="63"/>
      <c r="DI82" s="280" t="str">
        <f>IF(DJ82="","",VLOOKUP(DJ82,リスト!$AD$5:$AE$7,2,FALSE))</f>
        <v/>
      </c>
      <c r="DJ82" s="3"/>
      <c r="DK82" s="280" t="str">
        <f>IF(DL82="","",VLOOKUP(DL82,リスト!$AF$5:$AG$10,2,FALSE))</f>
        <v/>
      </c>
      <c r="DL82" s="3"/>
      <c r="DM82" s="280" t="str">
        <f>IF(DN82="","",VLOOKUP(DN82,リスト!$AH$5:$AI$6,2,FALSE))</f>
        <v/>
      </c>
      <c r="DN82" s="3"/>
      <c r="DO82" s="280" t="str">
        <f>IF(DP82="","",VLOOKUP(DP82,リスト!$AJ$5:$AK$6,2,FALSE))</f>
        <v/>
      </c>
      <c r="DP82" s="3"/>
      <c r="DQ82" s="280" t="str">
        <f>IF(DR82="","",VLOOKUP(DR82,リスト!$AL$5:$AM$7,2,FALSE))</f>
        <v/>
      </c>
      <c r="DR82" s="3"/>
      <c r="DS82" s="13"/>
      <c r="DT82" s="85"/>
      <c r="DU82" s="85"/>
      <c r="DV82" s="281" t="str">
        <f>IF(DW82="","",VLOOKUP(DW82,リスト!$AN$5:$AO$6,2,FALSE))</f>
        <v/>
      </c>
      <c r="DW82" s="13"/>
      <c r="DX82" s="341"/>
      <c r="DY82" s="345"/>
      <c r="DZ82" s="341"/>
      <c r="EA82" s="345"/>
      <c r="EB82" s="280" t="str">
        <f>IF(EC82="","",VLOOKUP(EC82,リスト!$AW$5:$AX$8,2,FALSE))</f>
        <v/>
      </c>
      <c r="EC82" s="3"/>
      <c r="ED82" s="85"/>
      <c r="EE82" s="280" t="str">
        <f>IF(EF82="","",VLOOKUP(EF82,リスト!$AY$5:$AZ$10,2,FALSE))</f>
        <v/>
      </c>
      <c r="EF82" s="3"/>
      <c r="EG82" s="280" t="str">
        <f>IF(EH82="","",VLOOKUP(EH82,リスト!$BA$5:$BB$10,2,FALSE))</f>
        <v/>
      </c>
      <c r="EH82" s="3"/>
      <c r="EI82" s="280" t="str">
        <f>IF(EJ82="","",VLOOKUP(EJ82,リスト!$BC$5:$BD$10,2,FALSE))</f>
        <v/>
      </c>
      <c r="EJ82" s="3"/>
      <c r="EK82" s="280" t="str">
        <f>IF(EL82="","",VLOOKUP(EL82,リスト!$BE$5:$BF$10,2,FALSE))</f>
        <v/>
      </c>
      <c r="EL82" s="3"/>
      <c r="EM82" s="78"/>
      <c r="EN82" s="73"/>
      <c r="EO82" s="73"/>
      <c r="EP82" s="13"/>
      <c r="EQ82" s="13"/>
      <c r="ER82" s="280" t="str">
        <f>IF(ES82="","",VLOOKUP(ES82,リスト!$BG$5:$BH$10,2,FALSE))</f>
        <v/>
      </c>
      <c r="ES82" s="13"/>
      <c r="ET82" s="13"/>
      <c r="EU82" s="13"/>
      <c r="EV82" s="13"/>
      <c r="EW82" s="13"/>
      <c r="EX82" s="81"/>
      <c r="EY82" s="81"/>
      <c r="EZ82" s="26"/>
      <c r="FA82" s="281" t="str">
        <f>IF($EZ82="","",INDEX(リスト!$BI$5:$BJ$40,MATCH($EZ82,リスト!$BJ$5:$BJ$40,0),1))</f>
        <v/>
      </c>
      <c r="FB82" s="280" t="str">
        <f>IF(FC82="","",VLOOKUP(FC82,リスト!$BK:$BL,2,FALSE))</f>
        <v/>
      </c>
      <c r="FC82" s="13"/>
      <c r="FD82" s="331"/>
      <c r="FE82" s="3"/>
      <c r="FF82" s="280" t="str">
        <f>IF(FG82="","",VLOOKUP(FG82,リスト!$BO$5:$BP$6,2,FALSE))</f>
        <v/>
      </c>
      <c r="FG82" s="3"/>
      <c r="FH82" s="280" t="str">
        <f>IF(FI82="","",VLOOKUP(FI82,リスト!$BQ$5:$BR$8,2,FALSE))</f>
        <v/>
      </c>
      <c r="FI82" s="3"/>
      <c r="FJ82" s="282"/>
      <c r="FK82" s="280" t="str">
        <f>IF(FL82="","",VLOOKUP(FL82,リスト!$BS$5:$BT$6,2,FALSE))</f>
        <v/>
      </c>
      <c r="FL82" s="63"/>
      <c r="FM82" s="13"/>
      <c r="FN82" s="13"/>
      <c r="FO82" s="13"/>
      <c r="FP82" s="283" t="str">
        <f t="shared" si="15"/>
        <v/>
      </c>
      <c r="FQ82" s="283" t="str">
        <f t="shared" si="15"/>
        <v/>
      </c>
      <c r="FR82" s="13"/>
      <c r="FS82" s="85"/>
      <c r="FT82" s="85"/>
      <c r="FU82" s="281" t="str">
        <f t="shared" si="16"/>
        <v/>
      </c>
      <c r="FV82" s="280" t="str">
        <f>IF(FW82="","",VLOOKUP(FW82,リスト!$BV$5:$BW$10,2,FALSE))</f>
        <v/>
      </c>
      <c r="FW82" s="26"/>
      <c r="FX82" s="282" t="str">
        <f t="shared" si="17"/>
        <v/>
      </c>
      <c r="FY82" s="280" t="str">
        <f>IF(FZ82="","",VLOOKUP(FZ82,リスト!$BX$5:$BY$6,2,FALSE))</f>
        <v/>
      </c>
      <c r="FZ82" s="3"/>
      <c r="GA82" s="280" t="str">
        <f>IF(GB82="","",VLOOKUP(GB82,リスト!$BZ$5:$CA$6,2,FALSE))</f>
        <v/>
      </c>
      <c r="GB82" s="13"/>
      <c r="GC82" s="281" t="str">
        <f>IF(GD82="","",VLOOKUP(GD82,リスト!$CB$5:$CC$6,2,FALSE))</f>
        <v/>
      </c>
      <c r="GD82" s="13"/>
      <c r="GE82" s="13"/>
      <c r="GF82" s="13"/>
      <c r="GG82" s="75"/>
      <c r="GH82" s="281" t="str">
        <f t="shared" si="18"/>
        <v/>
      </c>
      <c r="GI82" s="128"/>
      <c r="GJ82" s="281" t="str">
        <f>IF(GK82="","",VLOOKUP(GK82,リスト!$CD$5:$CE$6,2,FALSE))</f>
        <v/>
      </c>
      <c r="GK82" s="13"/>
      <c r="GL82" s="281" t="str">
        <f>IF(GM82="","",VLOOKUP(GM82,リスト!$CF$5:$CG$5,2,FALSE))</f>
        <v/>
      </c>
      <c r="GM82" s="26"/>
      <c r="GN82" s="280" t="str">
        <f>IF(GO82="","",VLOOKUP(GO82,リスト!$CH$5:$CI$5,2,FALSE))</f>
        <v/>
      </c>
      <c r="GO82" s="284"/>
      <c r="GP82" s="284"/>
      <c r="GQ82" s="284"/>
      <c r="GR82" s="284"/>
      <c r="GS82" s="284"/>
      <c r="GT82" s="284"/>
      <c r="GU82" s="284"/>
      <c r="GV82" s="284"/>
      <c r="GW82" s="284"/>
      <c r="GX82" s="285"/>
    </row>
    <row r="83" spans="2:206" s="177" customFormat="1" ht="24.75" hidden="1" customHeight="1" outlineLevel="1">
      <c r="B83" s="286" t="str">
        <f>IF(明細!B77="","",明細!B77)</f>
        <v/>
      </c>
      <c r="C83" s="287" t="str">
        <f>IF(明細!C77="","",明細!C77)</f>
        <v/>
      </c>
      <c r="D83" s="265" t="str">
        <f>IF(明細!D77="","",明細!D77)</f>
        <v/>
      </c>
      <c r="E83" s="265" t="str">
        <f>IF(明細!E77="","",明細!E77)</f>
        <v/>
      </c>
      <c r="F83" s="265" t="str">
        <f>IF(明細!F77="","",明細!F77)</f>
        <v/>
      </c>
      <c r="G83" s="265" t="str">
        <f>IF(明細!G77="","",明細!G77)</f>
        <v/>
      </c>
      <c r="H83" s="265" t="str">
        <f>IF(明細!H77="","",明細!H77)</f>
        <v/>
      </c>
      <c r="I83" s="265" t="str">
        <f>IF(明細!I77="","",明細!I77)</f>
        <v/>
      </c>
      <c r="J83" s="265" t="str">
        <f>IF(明細!J77="","",明細!J77)</f>
        <v/>
      </c>
      <c r="K83" s="265" t="str">
        <f>IF(明細!K77="","",明細!K77)</f>
        <v/>
      </c>
      <c r="L83" s="265" t="str">
        <f>IF(明細!L77="","",明細!L77)</f>
        <v/>
      </c>
      <c r="M83" s="265" t="str">
        <f>IF(明細!M77="","",明細!M77)</f>
        <v/>
      </c>
      <c r="N83" s="265" t="str">
        <f>IF(明細!N77="","",明細!N77)</f>
        <v/>
      </c>
      <c r="O83" s="265" t="str">
        <f>IF(明細!O77="","",明細!O77)</f>
        <v/>
      </c>
      <c r="P83" s="265" t="str">
        <f>IF(明細!P77="","",明細!P77)</f>
        <v/>
      </c>
      <c r="Q83" s="265" t="str">
        <f>IF(明細!Q77="","",明細!Q77)</f>
        <v/>
      </c>
      <c r="R83" s="289" t="str">
        <f>IF(明細!R77="","",明細!R77)</f>
        <v/>
      </c>
      <c r="S83" s="291" t="str">
        <f>IF(明細!S77="","",明細!S77)</f>
        <v/>
      </c>
      <c r="T83" s="291" t="str">
        <f>IF(明細!T77="","",明細!T77)</f>
        <v/>
      </c>
      <c r="U83" s="291" t="str">
        <f>IF(明細!U77="","",明細!U77)</f>
        <v/>
      </c>
      <c r="V83" s="292" t="str">
        <f>IF(明細!V77="","",明細!V77)</f>
        <v>個</v>
      </c>
      <c r="W83" s="292" t="str">
        <f>IF(明細!W77="","",明細!W77)</f>
        <v/>
      </c>
      <c r="X83" s="293" t="str">
        <f>IF(明細!X77="","",明細!X77)</f>
        <v/>
      </c>
      <c r="Y83" s="134" t="str">
        <f>IF(明細!Y77="","",明細!Y77)</f>
        <v/>
      </c>
      <c r="Z83" s="135" t="str">
        <f>IF(明細!Z77="","",明細!Z77)</f>
        <v/>
      </c>
      <c r="AA83" s="134" t="str">
        <f>IF(明細!AA77="","",明細!AA77)</f>
        <v/>
      </c>
      <c r="AB83" s="303" t="str">
        <f>IF(明細!AB77="","",明細!AB77)</f>
        <v/>
      </c>
      <c r="AC83" s="134" t="str">
        <f>IF(明細!AC77="","",明細!AC77)</f>
        <v/>
      </c>
      <c r="AD83" s="183" t="str">
        <f>IF(明細!AD77="","",明細!AD77)</f>
        <v/>
      </c>
      <c r="AE83" s="184">
        <f>IF(明細!AE77="","",明細!AE77)</f>
        <v>0.1</v>
      </c>
      <c r="AF83" s="185" t="str">
        <f>IF(明細!AF77="","",明細!AF77)</f>
        <v/>
      </c>
      <c r="AG83" s="186" t="str">
        <f>IF(明細!AG77="","",明細!AG77)</f>
        <v/>
      </c>
      <c r="AH83" s="186" t="str">
        <f>IF(明細!AH77="","",明細!AH77)</f>
        <v/>
      </c>
      <c r="AI83" s="187" t="str">
        <f>IF(明細!AI77="","",明細!AI77)</f>
        <v/>
      </c>
      <c r="AJ83" s="296" t="str">
        <f>IF(明細!AJ77="","",明細!AJ77)</f>
        <v/>
      </c>
      <c r="AK83" s="297" t="str">
        <f>IF(明細!AK77="","",明細!AK77)</f>
        <v/>
      </c>
      <c r="AL83" s="298" t="str">
        <f>IF(明細!AL77="","",明細!AL77)</f>
        <v/>
      </c>
      <c r="AM83" s="299" t="str">
        <f>IF(明細!AM77="","",明細!AM77)</f>
        <v/>
      </c>
      <c r="AN83" s="300" t="str">
        <f>IF(明細!AN77="","",明細!AN77)</f>
        <v/>
      </c>
      <c r="AO83" s="300" t="str">
        <f>IF(明細!AO77="","",明細!AO77)</f>
        <v/>
      </c>
      <c r="AP83" s="300" t="str">
        <f>IF(明細!AP77="","",明細!AP77)</f>
        <v/>
      </c>
      <c r="AQ83" s="301" t="str">
        <f>IF(明細!AQ77="","",明細!AQ77)</f>
        <v/>
      </c>
      <c r="AR83" s="302" t="str">
        <f>IF(明細!AR77="","",明細!AR77)</f>
        <v/>
      </c>
      <c r="AU83" s="360"/>
      <c r="AV83" s="368"/>
      <c r="AW83" s="446" t="str">
        <f>IF(明細!AV77="","",明細!AV77)</f>
        <v/>
      </c>
      <c r="AX83" s="419" t="str">
        <f>IF(明細!AT77="","",明細!AT77)</f>
        <v/>
      </c>
      <c r="AY83" s="280" t="str">
        <f>IF($AX83="","",VLOOKUP($AX83,リスト!$CL:$CM,2,FALSE))</f>
        <v/>
      </c>
      <c r="AZ83" s="3"/>
      <c r="BA83" s="280" t="str">
        <f>IF(BB83="","",VLOOKUP(BB83,リスト!$K:$L,2,FALSE))</f>
        <v/>
      </c>
      <c r="BB83" s="3"/>
      <c r="BC83" s="3"/>
      <c r="BD83" s="87"/>
      <c r="BE83" s="280" t="str">
        <f>IF(BF83="","",VLOOKUP(BF83,リスト!$I:$J,2,FALSE))</f>
        <v/>
      </c>
      <c r="BF83" s="3"/>
      <c r="BG83" s="280" t="str">
        <f>IF(BH83="","",VLOOKUP(BH83,リスト!$M:$N,2,FALSE))</f>
        <v/>
      </c>
      <c r="BH83" s="282"/>
      <c r="BI83" s="280" t="str">
        <f>IF(BJ83="","",VLOOKUP(BJ83,リスト!$O:$P,2,FALSE))</f>
        <v/>
      </c>
      <c r="BJ83" s="24"/>
      <c r="BM83" s="451" t="str">
        <f>IF(明細!AV77="","",明細!AV77)</f>
        <v/>
      </c>
      <c r="BN83" s="453" t="str">
        <f>IF(明細!AT77="","",明細!AT77)</f>
        <v/>
      </c>
      <c r="BO83" s="280" t="str">
        <f>IF($BN83="","",VLOOKUP($BN83,リスト!$CL:$CM,2,FALSE))</f>
        <v/>
      </c>
      <c r="BP83" s="280" t="str">
        <f>IF(BQ83="","",VLOOKUP(BQ83,リスト!$K$5:$L$7,2,FALSE))</f>
        <v/>
      </c>
      <c r="BQ83" s="13"/>
      <c r="BR83" s="13"/>
      <c r="BS83" s="47"/>
      <c r="BT83" s="280" t="str">
        <f>IF(BU83="","",VLOOKUP(BU83,リスト!I74:J92,2,FALSE))</f>
        <v/>
      </c>
      <c r="BU83" s="13"/>
      <c r="BV83" s="13"/>
      <c r="BW83" s="282"/>
      <c r="BX83" s="282"/>
      <c r="BY83" s="280" t="str">
        <f>IF(BZ83="","",VLOOKUP(BZ83,リスト!$S$5:$T$6,2,FALSE))</f>
        <v/>
      </c>
      <c r="BZ83" s="3"/>
      <c r="CA83" s="3"/>
      <c r="CB83" s="81"/>
      <c r="CC83" s="280" t="str">
        <f t="shared" si="12"/>
        <v/>
      </c>
      <c r="CD83" s="83"/>
      <c r="CE83" s="83"/>
      <c r="CF83" s="83"/>
      <c r="CG83" s="83"/>
      <c r="CH83" s="282" t="str">
        <f t="shared" si="13"/>
        <v/>
      </c>
      <c r="CI83" s="83"/>
      <c r="CJ83" s="280" t="str">
        <f t="shared" si="14"/>
        <v/>
      </c>
      <c r="CK83" s="87"/>
      <c r="CL83" s="78"/>
      <c r="CM83" s="83"/>
      <c r="CN83" s="83"/>
      <c r="CO83" s="83"/>
      <c r="CP83" s="280" t="str">
        <f t="shared" si="19"/>
        <v/>
      </c>
      <c r="CQ83" s="81"/>
      <c r="CR83" s="280" t="str">
        <f t="shared" si="20"/>
        <v/>
      </c>
      <c r="CS83" s="3"/>
      <c r="CT83" s="3"/>
      <c r="CU83" s="280" t="str">
        <f>IF(CV83="","",VLOOKUP(CV83,リスト!$V$5:$W$6,2,FALSE))</f>
        <v/>
      </c>
      <c r="CV83" s="3"/>
      <c r="CW83" s="280" t="str">
        <f>IF(CX83="","",VLOOKUP(CX83,リスト!$X$5:$Y$6,2,FALSE))</f>
        <v/>
      </c>
      <c r="CX83" s="3"/>
      <c r="CY83" s="77"/>
      <c r="CZ83" s="77"/>
      <c r="DA83" s="75"/>
      <c r="DB83" s="75"/>
      <c r="DC83" s="75"/>
      <c r="DD83" s="75"/>
      <c r="DE83" s="280" t="str">
        <f>IF(DF83="","",VLOOKUP(DF83,リスト!$Z$5:$AA$10,2,FALSE))</f>
        <v/>
      </c>
      <c r="DF83" s="3"/>
      <c r="DG83" s="280" t="str">
        <f>IF(DH83="","",VLOOKUP(DH83,リスト!$AB$5:$AC$12,2,FALSE))</f>
        <v/>
      </c>
      <c r="DH83" s="63"/>
      <c r="DI83" s="280" t="str">
        <f>IF(DJ83="","",VLOOKUP(DJ83,リスト!$AD$5:$AE$7,2,FALSE))</f>
        <v/>
      </c>
      <c r="DJ83" s="3"/>
      <c r="DK83" s="280" t="str">
        <f>IF(DL83="","",VLOOKUP(DL83,リスト!$AF$5:$AG$10,2,FALSE))</f>
        <v/>
      </c>
      <c r="DL83" s="3"/>
      <c r="DM83" s="280" t="str">
        <f>IF(DN83="","",VLOOKUP(DN83,リスト!$AH$5:$AI$6,2,FALSE))</f>
        <v/>
      </c>
      <c r="DN83" s="3"/>
      <c r="DO83" s="280" t="str">
        <f>IF(DP83="","",VLOOKUP(DP83,リスト!$AJ$5:$AK$6,2,FALSE))</f>
        <v/>
      </c>
      <c r="DP83" s="3"/>
      <c r="DQ83" s="280" t="str">
        <f>IF(DR83="","",VLOOKUP(DR83,リスト!$AL$5:$AM$7,2,FALSE))</f>
        <v/>
      </c>
      <c r="DR83" s="3"/>
      <c r="DS83" s="13"/>
      <c r="DT83" s="85"/>
      <c r="DU83" s="85"/>
      <c r="DV83" s="281" t="str">
        <f>IF(DW83="","",VLOOKUP(DW83,リスト!$AN$5:$AO$6,2,FALSE))</f>
        <v/>
      </c>
      <c r="DW83" s="13"/>
      <c r="DX83" s="341"/>
      <c r="DY83" s="345"/>
      <c r="DZ83" s="341"/>
      <c r="EA83" s="345"/>
      <c r="EB83" s="280" t="str">
        <f>IF(EC83="","",VLOOKUP(EC83,リスト!$AW$5:$AX$8,2,FALSE))</f>
        <v/>
      </c>
      <c r="EC83" s="3"/>
      <c r="ED83" s="85"/>
      <c r="EE83" s="280" t="str">
        <f>IF(EF83="","",VLOOKUP(EF83,リスト!$AY$5:$AZ$10,2,FALSE))</f>
        <v/>
      </c>
      <c r="EF83" s="3"/>
      <c r="EG83" s="280" t="str">
        <f>IF(EH83="","",VLOOKUP(EH83,リスト!$BA$5:$BB$10,2,FALSE))</f>
        <v/>
      </c>
      <c r="EH83" s="3"/>
      <c r="EI83" s="280" t="str">
        <f>IF(EJ83="","",VLOOKUP(EJ83,リスト!$BC$5:$BD$10,2,FALSE))</f>
        <v/>
      </c>
      <c r="EJ83" s="3"/>
      <c r="EK83" s="280" t="str">
        <f>IF(EL83="","",VLOOKUP(EL83,リスト!$BE$5:$BF$10,2,FALSE))</f>
        <v/>
      </c>
      <c r="EL83" s="3"/>
      <c r="EM83" s="78"/>
      <c r="EN83" s="73"/>
      <c r="EO83" s="73"/>
      <c r="EP83" s="13"/>
      <c r="EQ83" s="13"/>
      <c r="ER83" s="280" t="str">
        <f>IF(ES83="","",VLOOKUP(ES83,リスト!$BG$5:$BH$10,2,FALSE))</f>
        <v/>
      </c>
      <c r="ES83" s="13"/>
      <c r="ET83" s="13"/>
      <c r="EU83" s="13"/>
      <c r="EV83" s="13"/>
      <c r="EW83" s="13"/>
      <c r="EX83" s="81"/>
      <c r="EY83" s="81"/>
      <c r="EZ83" s="26"/>
      <c r="FA83" s="281" t="str">
        <f>IF($EZ83="","",INDEX(リスト!$BI$5:$BJ$40,MATCH($EZ83,リスト!$BJ$5:$BJ$40,0),1))</f>
        <v/>
      </c>
      <c r="FB83" s="280" t="str">
        <f>IF(FC83="","",VLOOKUP(FC83,リスト!$BK:$BL,2,FALSE))</f>
        <v/>
      </c>
      <c r="FC83" s="13"/>
      <c r="FD83" s="331"/>
      <c r="FE83" s="3"/>
      <c r="FF83" s="280" t="str">
        <f>IF(FG83="","",VLOOKUP(FG83,リスト!$BO$5:$BP$6,2,FALSE))</f>
        <v/>
      </c>
      <c r="FG83" s="3"/>
      <c r="FH83" s="280" t="str">
        <f>IF(FI83="","",VLOOKUP(FI83,リスト!$BQ$5:$BR$8,2,FALSE))</f>
        <v/>
      </c>
      <c r="FI83" s="3"/>
      <c r="FJ83" s="282"/>
      <c r="FK83" s="280" t="str">
        <f>IF(FL83="","",VLOOKUP(FL83,リスト!$BS$5:$BT$6,2,FALSE))</f>
        <v/>
      </c>
      <c r="FL83" s="63"/>
      <c r="FM83" s="13"/>
      <c r="FN83" s="13"/>
      <c r="FO83" s="13"/>
      <c r="FP83" s="283" t="str">
        <f t="shared" si="15"/>
        <v/>
      </c>
      <c r="FQ83" s="283" t="str">
        <f t="shared" si="15"/>
        <v/>
      </c>
      <c r="FR83" s="13"/>
      <c r="FS83" s="85"/>
      <c r="FT83" s="85"/>
      <c r="FU83" s="281" t="str">
        <f t="shared" si="16"/>
        <v/>
      </c>
      <c r="FV83" s="280" t="str">
        <f>IF(FW83="","",VLOOKUP(FW83,リスト!$BV$5:$BW$10,2,FALSE))</f>
        <v/>
      </c>
      <c r="FW83" s="26"/>
      <c r="FX83" s="282" t="str">
        <f t="shared" si="17"/>
        <v/>
      </c>
      <c r="FY83" s="280" t="str">
        <f>IF(FZ83="","",VLOOKUP(FZ83,リスト!$BX$5:$BY$6,2,FALSE))</f>
        <v/>
      </c>
      <c r="FZ83" s="3"/>
      <c r="GA83" s="280" t="str">
        <f>IF(GB83="","",VLOOKUP(GB83,リスト!$BZ$5:$CA$6,2,FALSE))</f>
        <v/>
      </c>
      <c r="GB83" s="13"/>
      <c r="GC83" s="281" t="str">
        <f>IF(GD83="","",VLOOKUP(GD83,リスト!$CB$5:$CC$6,2,FALSE))</f>
        <v/>
      </c>
      <c r="GD83" s="13"/>
      <c r="GE83" s="13"/>
      <c r="GF83" s="13"/>
      <c r="GG83" s="75"/>
      <c r="GH83" s="281" t="str">
        <f t="shared" si="18"/>
        <v/>
      </c>
      <c r="GI83" s="128"/>
      <c r="GJ83" s="281" t="str">
        <f>IF(GK83="","",VLOOKUP(GK83,リスト!$CD$5:$CE$6,2,FALSE))</f>
        <v/>
      </c>
      <c r="GK83" s="13"/>
      <c r="GL83" s="281" t="str">
        <f>IF(GM83="","",VLOOKUP(GM83,リスト!$CF$5:$CG$5,2,FALSE))</f>
        <v/>
      </c>
      <c r="GM83" s="26"/>
      <c r="GN83" s="280" t="str">
        <f>IF(GO83="","",VLOOKUP(GO83,リスト!$CH$5:$CI$5,2,FALSE))</f>
        <v/>
      </c>
      <c r="GO83" s="284"/>
      <c r="GP83" s="284"/>
      <c r="GQ83" s="284"/>
      <c r="GR83" s="284"/>
      <c r="GS83" s="284"/>
      <c r="GT83" s="284"/>
      <c r="GU83" s="284"/>
      <c r="GV83" s="284"/>
      <c r="GW83" s="284"/>
      <c r="GX83" s="285"/>
    </row>
    <row r="84" spans="2:206" s="177" customFormat="1" ht="24.75" hidden="1" customHeight="1" outlineLevel="1">
      <c r="B84" s="286" t="str">
        <f>IF(明細!B78="","",明細!B78)</f>
        <v/>
      </c>
      <c r="C84" s="287" t="str">
        <f>IF(明細!C78="","",明細!C78)</f>
        <v/>
      </c>
      <c r="D84" s="265" t="str">
        <f>IF(明細!D78="","",明細!D78)</f>
        <v/>
      </c>
      <c r="E84" s="265" t="str">
        <f>IF(明細!E78="","",明細!E78)</f>
        <v/>
      </c>
      <c r="F84" s="265" t="str">
        <f>IF(明細!F78="","",明細!F78)</f>
        <v/>
      </c>
      <c r="G84" s="265" t="str">
        <f>IF(明細!G78="","",明細!G78)</f>
        <v/>
      </c>
      <c r="H84" s="265" t="str">
        <f>IF(明細!H78="","",明細!H78)</f>
        <v/>
      </c>
      <c r="I84" s="265" t="str">
        <f>IF(明細!I78="","",明細!I78)</f>
        <v/>
      </c>
      <c r="J84" s="265" t="str">
        <f>IF(明細!J78="","",明細!J78)</f>
        <v/>
      </c>
      <c r="K84" s="265" t="str">
        <f>IF(明細!K78="","",明細!K78)</f>
        <v/>
      </c>
      <c r="L84" s="265" t="str">
        <f>IF(明細!L78="","",明細!L78)</f>
        <v/>
      </c>
      <c r="M84" s="265" t="str">
        <f>IF(明細!M78="","",明細!M78)</f>
        <v/>
      </c>
      <c r="N84" s="265" t="str">
        <f>IF(明細!N78="","",明細!N78)</f>
        <v/>
      </c>
      <c r="O84" s="265" t="str">
        <f>IF(明細!O78="","",明細!O78)</f>
        <v/>
      </c>
      <c r="P84" s="265" t="str">
        <f>IF(明細!P78="","",明細!P78)</f>
        <v/>
      </c>
      <c r="Q84" s="265" t="str">
        <f>IF(明細!Q78="","",明細!Q78)</f>
        <v/>
      </c>
      <c r="R84" s="289" t="str">
        <f>IF(明細!R78="","",明細!R78)</f>
        <v/>
      </c>
      <c r="S84" s="291" t="str">
        <f>IF(明細!S78="","",明細!S78)</f>
        <v/>
      </c>
      <c r="T84" s="291" t="str">
        <f>IF(明細!T78="","",明細!T78)</f>
        <v/>
      </c>
      <c r="U84" s="291" t="str">
        <f>IF(明細!U78="","",明細!U78)</f>
        <v/>
      </c>
      <c r="V84" s="292" t="str">
        <f>IF(明細!V78="","",明細!V78)</f>
        <v>個</v>
      </c>
      <c r="W84" s="292" t="str">
        <f>IF(明細!W78="","",明細!W78)</f>
        <v/>
      </c>
      <c r="X84" s="293" t="str">
        <f>IF(明細!X78="","",明細!X78)</f>
        <v/>
      </c>
      <c r="Y84" s="134" t="str">
        <f>IF(明細!Y78="","",明細!Y78)</f>
        <v/>
      </c>
      <c r="Z84" s="135" t="str">
        <f>IF(明細!Z78="","",明細!Z78)</f>
        <v/>
      </c>
      <c r="AA84" s="134" t="str">
        <f>IF(明細!AA78="","",明細!AA78)</f>
        <v/>
      </c>
      <c r="AB84" s="303" t="str">
        <f>IF(明細!AB78="","",明細!AB78)</f>
        <v/>
      </c>
      <c r="AC84" s="134" t="str">
        <f>IF(明細!AC78="","",明細!AC78)</f>
        <v/>
      </c>
      <c r="AD84" s="183" t="str">
        <f>IF(明細!AD78="","",明細!AD78)</f>
        <v/>
      </c>
      <c r="AE84" s="184">
        <f>IF(明細!AE78="","",明細!AE78)</f>
        <v>0.1</v>
      </c>
      <c r="AF84" s="185" t="str">
        <f>IF(明細!AF78="","",明細!AF78)</f>
        <v/>
      </c>
      <c r="AG84" s="186" t="str">
        <f>IF(明細!AG78="","",明細!AG78)</f>
        <v/>
      </c>
      <c r="AH84" s="186" t="str">
        <f>IF(明細!AH78="","",明細!AH78)</f>
        <v/>
      </c>
      <c r="AI84" s="187" t="str">
        <f>IF(明細!AI78="","",明細!AI78)</f>
        <v/>
      </c>
      <c r="AJ84" s="296" t="str">
        <f>IF(明細!AJ78="","",明細!AJ78)</f>
        <v/>
      </c>
      <c r="AK84" s="297" t="str">
        <f>IF(明細!AK78="","",明細!AK78)</f>
        <v/>
      </c>
      <c r="AL84" s="298" t="str">
        <f>IF(明細!AL78="","",明細!AL78)</f>
        <v/>
      </c>
      <c r="AM84" s="299" t="str">
        <f>IF(明細!AM78="","",明細!AM78)</f>
        <v/>
      </c>
      <c r="AN84" s="300" t="str">
        <f>IF(明細!AN78="","",明細!AN78)</f>
        <v/>
      </c>
      <c r="AO84" s="300" t="str">
        <f>IF(明細!AO78="","",明細!AO78)</f>
        <v/>
      </c>
      <c r="AP84" s="300" t="str">
        <f>IF(明細!AP78="","",明細!AP78)</f>
        <v/>
      </c>
      <c r="AQ84" s="301" t="str">
        <f>IF(明細!AQ78="","",明細!AQ78)</f>
        <v/>
      </c>
      <c r="AR84" s="302" t="str">
        <f>IF(明細!AR78="","",明細!AR78)</f>
        <v/>
      </c>
      <c r="AU84" s="360"/>
      <c r="AV84" s="368"/>
      <c r="AW84" s="446" t="str">
        <f>IF(明細!AV78="","",明細!AV78)</f>
        <v/>
      </c>
      <c r="AX84" s="419" t="str">
        <f>IF(明細!AT78="","",明細!AT78)</f>
        <v/>
      </c>
      <c r="AY84" s="280" t="str">
        <f>IF($AX84="","",VLOOKUP($AX84,リスト!$CL:$CM,2,FALSE))</f>
        <v/>
      </c>
      <c r="AZ84" s="3"/>
      <c r="BA84" s="280" t="str">
        <f>IF(BB84="","",VLOOKUP(BB84,リスト!$K:$L,2,FALSE))</f>
        <v/>
      </c>
      <c r="BB84" s="3"/>
      <c r="BC84" s="3"/>
      <c r="BD84" s="87"/>
      <c r="BE84" s="280" t="str">
        <f>IF(BF84="","",VLOOKUP(BF84,リスト!$I:$J,2,FALSE))</f>
        <v/>
      </c>
      <c r="BF84" s="3"/>
      <c r="BG84" s="280" t="str">
        <f>IF(BH84="","",VLOOKUP(BH84,リスト!$M:$N,2,FALSE))</f>
        <v/>
      </c>
      <c r="BH84" s="282"/>
      <c r="BI84" s="280" t="str">
        <f>IF(BJ84="","",VLOOKUP(BJ84,リスト!$O:$P,2,FALSE))</f>
        <v/>
      </c>
      <c r="BJ84" s="24"/>
      <c r="BM84" s="451" t="str">
        <f>IF(明細!AV78="","",明細!AV78)</f>
        <v/>
      </c>
      <c r="BN84" s="453" t="str">
        <f>IF(明細!AT78="","",明細!AT78)</f>
        <v/>
      </c>
      <c r="BO84" s="280" t="str">
        <f>IF($BN84="","",VLOOKUP($BN84,リスト!$CL:$CM,2,FALSE))</f>
        <v/>
      </c>
      <c r="BP84" s="280" t="str">
        <f>IF(BQ84="","",VLOOKUP(BQ84,リスト!$K$5:$L$7,2,FALSE))</f>
        <v/>
      </c>
      <c r="BQ84" s="13"/>
      <c r="BR84" s="13"/>
      <c r="BS84" s="47"/>
      <c r="BT84" s="280" t="str">
        <f>IF(BU84="","",VLOOKUP(BU84,リスト!I75:J93,2,FALSE))</f>
        <v/>
      </c>
      <c r="BU84" s="13"/>
      <c r="BV84" s="13"/>
      <c r="BW84" s="282"/>
      <c r="BX84" s="282"/>
      <c r="BY84" s="280" t="str">
        <f>IF(BZ84="","",VLOOKUP(BZ84,リスト!$S$5:$T$6,2,FALSE))</f>
        <v/>
      </c>
      <c r="BZ84" s="3"/>
      <c r="CA84" s="3"/>
      <c r="CB84" s="81"/>
      <c r="CC84" s="280" t="str">
        <f t="shared" si="12"/>
        <v/>
      </c>
      <c r="CD84" s="83"/>
      <c r="CE84" s="83"/>
      <c r="CF84" s="83"/>
      <c r="CG84" s="83"/>
      <c r="CH84" s="282" t="str">
        <f t="shared" si="13"/>
        <v/>
      </c>
      <c r="CI84" s="83"/>
      <c r="CJ84" s="280" t="str">
        <f t="shared" si="14"/>
        <v/>
      </c>
      <c r="CK84" s="87"/>
      <c r="CL84" s="78"/>
      <c r="CM84" s="83"/>
      <c r="CN84" s="83"/>
      <c r="CO84" s="83"/>
      <c r="CP84" s="280" t="str">
        <f t="shared" si="19"/>
        <v/>
      </c>
      <c r="CQ84" s="81"/>
      <c r="CR84" s="280" t="str">
        <f t="shared" si="20"/>
        <v/>
      </c>
      <c r="CS84" s="3"/>
      <c r="CT84" s="3"/>
      <c r="CU84" s="280" t="str">
        <f>IF(CV84="","",VLOOKUP(CV84,リスト!$V$5:$W$6,2,FALSE))</f>
        <v/>
      </c>
      <c r="CV84" s="3"/>
      <c r="CW84" s="280" t="str">
        <f>IF(CX84="","",VLOOKUP(CX84,リスト!$X$5:$Y$6,2,FALSE))</f>
        <v/>
      </c>
      <c r="CX84" s="3"/>
      <c r="CY84" s="77"/>
      <c r="CZ84" s="77"/>
      <c r="DA84" s="75"/>
      <c r="DB84" s="75"/>
      <c r="DC84" s="75"/>
      <c r="DD84" s="75"/>
      <c r="DE84" s="280" t="str">
        <f>IF(DF84="","",VLOOKUP(DF84,リスト!$Z$5:$AA$10,2,FALSE))</f>
        <v/>
      </c>
      <c r="DF84" s="3"/>
      <c r="DG84" s="280" t="str">
        <f>IF(DH84="","",VLOOKUP(DH84,リスト!$AB$5:$AC$12,2,FALSE))</f>
        <v/>
      </c>
      <c r="DH84" s="63"/>
      <c r="DI84" s="280" t="str">
        <f>IF(DJ84="","",VLOOKUP(DJ84,リスト!$AD$5:$AE$7,2,FALSE))</f>
        <v/>
      </c>
      <c r="DJ84" s="3"/>
      <c r="DK84" s="280" t="str">
        <f>IF(DL84="","",VLOOKUP(DL84,リスト!$AF$5:$AG$10,2,FALSE))</f>
        <v/>
      </c>
      <c r="DL84" s="3"/>
      <c r="DM84" s="280" t="str">
        <f>IF(DN84="","",VLOOKUP(DN84,リスト!$AH$5:$AI$6,2,FALSE))</f>
        <v/>
      </c>
      <c r="DN84" s="3"/>
      <c r="DO84" s="280" t="str">
        <f>IF(DP84="","",VLOOKUP(DP84,リスト!$AJ$5:$AK$6,2,FALSE))</f>
        <v/>
      </c>
      <c r="DP84" s="3"/>
      <c r="DQ84" s="280" t="str">
        <f>IF(DR84="","",VLOOKUP(DR84,リスト!$AL$5:$AM$7,2,FALSE))</f>
        <v/>
      </c>
      <c r="DR84" s="3"/>
      <c r="DS84" s="13"/>
      <c r="DT84" s="85"/>
      <c r="DU84" s="85"/>
      <c r="DV84" s="281" t="str">
        <f>IF(DW84="","",VLOOKUP(DW84,リスト!$AN$5:$AO$6,2,FALSE))</f>
        <v/>
      </c>
      <c r="DW84" s="13"/>
      <c r="DX84" s="341"/>
      <c r="DY84" s="345"/>
      <c r="DZ84" s="341"/>
      <c r="EA84" s="345"/>
      <c r="EB84" s="280" t="str">
        <f>IF(EC84="","",VLOOKUP(EC84,リスト!$AW$5:$AX$8,2,FALSE))</f>
        <v/>
      </c>
      <c r="EC84" s="3"/>
      <c r="ED84" s="85"/>
      <c r="EE84" s="280" t="str">
        <f>IF(EF84="","",VLOOKUP(EF84,リスト!$AY$5:$AZ$10,2,FALSE))</f>
        <v/>
      </c>
      <c r="EF84" s="3"/>
      <c r="EG84" s="280" t="str">
        <f>IF(EH84="","",VLOOKUP(EH84,リスト!$BA$5:$BB$10,2,FALSE))</f>
        <v/>
      </c>
      <c r="EH84" s="3"/>
      <c r="EI84" s="280" t="str">
        <f>IF(EJ84="","",VLOOKUP(EJ84,リスト!$BC$5:$BD$10,2,FALSE))</f>
        <v/>
      </c>
      <c r="EJ84" s="3"/>
      <c r="EK84" s="280" t="str">
        <f>IF(EL84="","",VLOOKUP(EL84,リスト!$BE$5:$BF$10,2,FALSE))</f>
        <v/>
      </c>
      <c r="EL84" s="3"/>
      <c r="EM84" s="78"/>
      <c r="EN84" s="73"/>
      <c r="EO84" s="73"/>
      <c r="EP84" s="13"/>
      <c r="EQ84" s="13"/>
      <c r="ER84" s="280" t="str">
        <f>IF(ES84="","",VLOOKUP(ES84,リスト!$BG$5:$BH$10,2,FALSE))</f>
        <v/>
      </c>
      <c r="ES84" s="13"/>
      <c r="ET84" s="13"/>
      <c r="EU84" s="13"/>
      <c r="EV84" s="13"/>
      <c r="EW84" s="13"/>
      <c r="EX84" s="81"/>
      <c r="EY84" s="81"/>
      <c r="EZ84" s="26"/>
      <c r="FA84" s="281" t="str">
        <f>IF($EZ84="","",INDEX(リスト!$BI$5:$BJ$40,MATCH($EZ84,リスト!$BJ$5:$BJ$40,0),1))</f>
        <v/>
      </c>
      <c r="FB84" s="280" t="str">
        <f>IF(FC84="","",VLOOKUP(FC84,リスト!$BK:$BL,2,FALSE))</f>
        <v/>
      </c>
      <c r="FC84" s="13"/>
      <c r="FD84" s="331"/>
      <c r="FE84" s="3"/>
      <c r="FF84" s="280" t="str">
        <f>IF(FG84="","",VLOOKUP(FG84,リスト!$BO$5:$BP$6,2,FALSE))</f>
        <v/>
      </c>
      <c r="FG84" s="3"/>
      <c r="FH84" s="280" t="str">
        <f>IF(FI84="","",VLOOKUP(FI84,リスト!$BQ$5:$BR$8,2,FALSE))</f>
        <v/>
      </c>
      <c r="FI84" s="3"/>
      <c r="FJ84" s="282"/>
      <c r="FK84" s="280" t="str">
        <f>IF(FL84="","",VLOOKUP(FL84,リスト!$BS$5:$BT$6,2,FALSE))</f>
        <v/>
      </c>
      <c r="FL84" s="63"/>
      <c r="FM84" s="13"/>
      <c r="FN84" s="13"/>
      <c r="FO84" s="13"/>
      <c r="FP84" s="283" t="str">
        <f t="shared" si="15"/>
        <v/>
      </c>
      <c r="FQ84" s="283" t="str">
        <f t="shared" si="15"/>
        <v/>
      </c>
      <c r="FR84" s="13"/>
      <c r="FS84" s="85"/>
      <c r="FT84" s="85"/>
      <c r="FU84" s="281" t="str">
        <f t="shared" si="16"/>
        <v/>
      </c>
      <c r="FV84" s="280" t="str">
        <f>IF(FW84="","",VLOOKUP(FW84,リスト!$BV$5:$BW$10,2,FALSE))</f>
        <v/>
      </c>
      <c r="FW84" s="26"/>
      <c r="FX84" s="282" t="str">
        <f t="shared" si="17"/>
        <v/>
      </c>
      <c r="FY84" s="280" t="str">
        <f>IF(FZ84="","",VLOOKUP(FZ84,リスト!$BX$5:$BY$6,2,FALSE))</f>
        <v/>
      </c>
      <c r="FZ84" s="3"/>
      <c r="GA84" s="280" t="str">
        <f>IF(GB84="","",VLOOKUP(GB84,リスト!$BZ$5:$CA$6,2,FALSE))</f>
        <v/>
      </c>
      <c r="GB84" s="13"/>
      <c r="GC84" s="281" t="str">
        <f>IF(GD84="","",VLOOKUP(GD84,リスト!$CB$5:$CC$6,2,FALSE))</f>
        <v/>
      </c>
      <c r="GD84" s="13"/>
      <c r="GE84" s="13"/>
      <c r="GF84" s="13"/>
      <c r="GG84" s="75"/>
      <c r="GH84" s="281" t="str">
        <f t="shared" si="18"/>
        <v/>
      </c>
      <c r="GI84" s="128"/>
      <c r="GJ84" s="281" t="str">
        <f>IF(GK84="","",VLOOKUP(GK84,リスト!$CD$5:$CE$6,2,FALSE))</f>
        <v/>
      </c>
      <c r="GK84" s="13"/>
      <c r="GL84" s="281" t="str">
        <f>IF(GM84="","",VLOOKUP(GM84,リスト!$CF$5:$CG$5,2,FALSE))</f>
        <v/>
      </c>
      <c r="GM84" s="26"/>
      <c r="GN84" s="280" t="str">
        <f>IF(GO84="","",VLOOKUP(GO84,リスト!$CH$5:$CI$5,2,FALSE))</f>
        <v/>
      </c>
      <c r="GO84" s="284"/>
      <c r="GP84" s="284"/>
      <c r="GQ84" s="284"/>
      <c r="GR84" s="284"/>
      <c r="GS84" s="284"/>
      <c r="GT84" s="284"/>
      <c r="GU84" s="284"/>
      <c r="GV84" s="284"/>
      <c r="GW84" s="284"/>
      <c r="GX84" s="285"/>
    </row>
    <row r="85" spans="2:206" s="177" customFormat="1" ht="24.75" hidden="1" customHeight="1" outlineLevel="1">
      <c r="B85" s="286" t="str">
        <f>IF(明細!B79="","",明細!B79)</f>
        <v/>
      </c>
      <c r="C85" s="287" t="str">
        <f>IF(明細!C79="","",明細!C79)</f>
        <v/>
      </c>
      <c r="D85" s="265" t="str">
        <f>IF(明細!D79="","",明細!D79)</f>
        <v/>
      </c>
      <c r="E85" s="265" t="str">
        <f>IF(明細!E79="","",明細!E79)</f>
        <v/>
      </c>
      <c r="F85" s="265" t="str">
        <f>IF(明細!F79="","",明細!F79)</f>
        <v/>
      </c>
      <c r="G85" s="265" t="str">
        <f>IF(明細!G79="","",明細!G79)</f>
        <v/>
      </c>
      <c r="H85" s="265" t="str">
        <f>IF(明細!H79="","",明細!H79)</f>
        <v/>
      </c>
      <c r="I85" s="265" t="str">
        <f>IF(明細!I79="","",明細!I79)</f>
        <v/>
      </c>
      <c r="J85" s="265" t="str">
        <f>IF(明細!J79="","",明細!J79)</f>
        <v/>
      </c>
      <c r="K85" s="265" t="str">
        <f>IF(明細!K79="","",明細!K79)</f>
        <v/>
      </c>
      <c r="L85" s="265" t="str">
        <f>IF(明細!L79="","",明細!L79)</f>
        <v/>
      </c>
      <c r="M85" s="265" t="str">
        <f>IF(明細!M79="","",明細!M79)</f>
        <v/>
      </c>
      <c r="N85" s="265" t="str">
        <f>IF(明細!N79="","",明細!N79)</f>
        <v/>
      </c>
      <c r="O85" s="265" t="str">
        <f>IF(明細!O79="","",明細!O79)</f>
        <v/>
      </c>
      <c r="P85" s="265" t="str">
        <f>IF(明細!P79="","",明細!P79)</f>
        <v/>
      </c>
      <c r="Q85" s="265" t="str">
        <f>IF(明細!Q79="","",明細!Q79)</f>
        <v/>
      </c>
      <c r="R85" s="289" t="str">
        <f>IF(明細!R79="","",明細!R79)</f>
        <v/>
      </c>
      <c r="S85" s="291" t="str">
        <f>IF(明細!S79="","",明細!S79)</f>
        <v/>
      </c>
      <c r="T85" s="291" t="str">
        <f>IF(明細!T79="","",明細!T79)</f>
        <v/>
      </c>
      <c r="U85" s="291" t="str">
        <f>IF(明細!U79="","",明細!U79)</f>
        <v/>
      </c>
      <c r="V85" s="292" t="str">
        <f>IF(明細!V79="","",明細!V79)</f>
        <v>個</v>
      </c>
      <c r="W85" s="292" t="str">
        <f>IF(明細!W79="","",明細!W79)</f>
        <v/>
      </c>
      <c r="X85" s="293" t="str">
        <f>IF(明細!X79="","",明細!X79)</f>
        <v/>
      </c>
      <c r="Y85" s="134" t="str">
        <f>IF(明細!Y79="","",明細!Y79)</f>
        <v/>
      </c>
      <c r="Z85" s="135" t="str">
        <f>IF(明細!Z79="","",明細!Z79)</f>
        <v/>
      </c>
      <c r="AA85" s="134" t="str">
        <f>IF(明細!AA79="","",明細!AA79)</f>
        <v/>
      </c>
      <c r="AB85" s="303" t="str">
        <f>IF(明細!AB79="","",明細!AB79)</f>
        <v/>
      </c>
      <c r="AC85" s="134" t="str">
        <f>IF(明細!AC79="","",明細!AC79)</f>
        <v/>
      </c>
      <c r="AD85" s="183" t="str">
        <f>IF(明細!AD79="","",明細!AD79)</f>
        <v/>
      </c>
      <c r="AE85" s="184">
        <f>IF(明細!AE79="","",明細!AE79)</f>
        <v>0.1</v>
      </c>
      <c r="AF85" s="185" t="str">
        <f>IF(明細!AF79="","",明細!AF79)</f>
        <v/>
      </c>
      <c r="AG85" s="186" t="str">
        <f>IF(明細!AG79="","",明細!AG79)</f>
        <v/>
      </c>
      <c r="AH85" s="186" t="str">
        <f>IF(明細!AH79="","",明細!AH79)</f>
        <v/>
      </c>
      <c r="AI85" s="187" t="str">
        <f>IF(明細!AI79="","",明細!AI79)</f>
        <v/>
      </c>
      <c r="AJ85" s="296" t="str">
        <f>IF(明細!AJ79="","",明細!AJ79)</f>
        <v/>
      </c>
      <c r="AK85" s="297" t="str">
        <f>IF(明細!AK79="","",明細!AK79)</f>
        <v/>
      </c>
      <c r="AL85" s="298" t="str">
        <f>IF(明細!AL79="","",明細!AL79)</f>
        <v/>
      </c>
      <c r="AM85" s="299" t="str">
        <f>IF(明細!AM79="","",明細!AM79)</f>
        <v/>
      </c>
      <c r="AN85" s="300" t="str">
        <f>IF(明細!AN79="","",明細!AN79)</f>
        <v/>
      </c>
      <c r="AO85" s="300" t="str">
        <f>IF(明細!AO79="","",明細!AO79)</f>
        <v/>
      </c>
      <c r="AP85" s="300" t="str">
        <f>IF(明細!AP79="","",明細!AP79)</f>
        <v/>
      </c>
      <c r="AQ85" s="301" t="str">
        <f>IF(明細!AQ79="","",明細!AQ79)</f>
        <v/>
      </c>
      <c r="AR85" s="302" t="str">
        <f>IF(明細!AR79="","",明細!AR79)</f>
        <v/>
      </c>
      <c r="AU85" s="360"/>
      <c r="AV85" s="368"/>
      <c r="AW85" s="446" t="str">
        <f>IF(明細!AV79="","",明細!AV79)</f>
        <v/>
      </c>
      <c r="AX85" s="419" t="str">
        <f>IF(明細!AT79="","",明細!AT79)</f>
        <v/>
      </c>
      <c r="AY85" s="280" t="str">
        <f>IF($AX85="","",VLOOKUP($AX85,リスト!$CL:$CM,2,FALSE))</f>
        <v/>
      </c>
      <c r="AZ85" s="3"/>
      <c r="BA85" s="280" t="str">
        <f>IF(BB85="","",VLOOKUP(BB85,リスト!$K:$L,2,FALSE))</f>
        <v/>
      </c>
      <c r="BB85" s="3"/>
      <c r="BC85" s="3"/>
      <c r="BD85" s="87"/>
      <c r="BE85" s="280" t="str">
        <f>IF(BF85="","",VLOOKUP(BF85,リスト!$I:$J,2,FALSE))</f>
        <v/>
      </c>
      <c r="BF85" s="3"/>
      <c r="BG85" s="280" t="str">
        <f>IF(BH85="","",VLOOKUP(BH85,リスト!$M:$N,2,FALSE))</f>
        <v/>
      </c>
      <c r="BH85" s="282"/>
      <c r="BI85" s="280" t="str">
        <f>IF(BJ85="","",VLOOKUP(BJ85,リスト!$O:$P,2,FALSE))</f>
        <v/>
      </c>
      <c r="BJ85" s="24"/>
      <c r="BM85" s="451" t="str">
        <f>IF(明細!AV79="","",明細!AV79)</f>
        <v/>
      </c>
      <c r="BN85" s="453" t="str">
        <f>IF(明細!AT79="","",明細!AT79)</f>
        <v/>
      </c>
      <c r="BO85" s="280" t="str">
        <f>IF($BN85="","",VLOOKUP($BN85,リスト!$CL:$CM,2,FALSE))</f>
        <v/>
      </c>
      <c r="BP85" s="280" t="str">
        <f>IF(BQ85="","",VLOOKUP(BQ85,リスト!$K$5:$L$7,2,FALSE))</f>
        <v/>
      </c>
      <c r="BQ85" s="13"/>
      <c r="BR85" s="13"/>
      <c r="BS85" s="47"/>
      <c r="BT85" s="280" t="str">
        <f>IF(BU85="","",VLOOKUP(BU85,リスト!I76:J94,2,FALSE))</f>
        <v/>
      </c>
      <c r="BU85" s="13"/>
      <c r="BV85" s="13"/>
      <c r="BW85" s="282"/>
      <c r="BX85" s="282"/>
      <c r="BY85" s="280" t="str">
        <f>IF(BZ85="","",VLOOKUP(BZ85,リスト!$S$5:$T$6,2,FALSE))</f>
        <v/>
      </c>
      <c r="BZ85" s="3"/>
      <c r="CA85" s="3"/>
      <c r="CB85" s="81"/>
      <c r="CC85" s="280" t="str">
        <f t="shared" si="12"/>
        <v/>
      </c>
      <c r="CD85" s="83"/>
      <c r="CE85" s="83"/>
      <c r="CF85" s="83"/>
      <c r="CG85" s="83"/>
      <c r="CH85" s="282" t="str">
        <f t="shared" si="13"/>
        <v/>
      </c>
      <c r="CI85" s="83"/>
      <c r="CJ85" s="280" t="str">
        <f t="shared" si="14"/>
        <v/>
      </c>
      <c r="CK85" s="87"/>
      <c r="CL85" s="78"/>
      <c r="CM85" s="83"/>
      <c r="CN85" s="83"/>
      <c r="CO85" s="83"/>
      <c r="CP85" s="280" t="str">
        <f t="shared" si="19"/>
        <v/>
      </c>
      <c r="CQ85" s="81"/>
      <c r="CR85" s="280" t="str">
        <f t="shared" si="20"/>
        <v/>
      </c>
      <c r="CS85" s="3"/>
      <c r="CT85" s="3"/>
      <c r="CU85" s="280" t="str">
        <f>IF(CV85="","",VLOOKUP(CV85,リスト!$V$5:$W$6,2,FALSE))</f>
        <v/>
      </c>
      <c r="CV85" s="3"/>
      <c r="CW85" s="280" t="str">
        <f>IF(CX85="","",VLOOKUP(CX85,リスト!$X$5:$Y$6,2,FALSE))</f>
        <v/>
      </c>
      <c r="CX85" s="3"/>
      <c r="CY85" s="77"/>
      <c r="CZ85" s="77"/>
      <c r="DA85" s="75"/>
      <c r="DB85" s="75"/>
      <c r="DC85" s="75"/>
      <c r="DD85" s="75"/>
      <c r="DE85" s="280" t="str">
        <f>IF(DF85="","",VLOOKUP(DF85,リスト!$Z$5:$AA$10,2,FALSE))</f>
        <v/>
      </c>
      <c r="DF85" s="3"/>
      <c r="DG85" s="280" t="str">
        <f>IF(DH85="","",VLOOKUP(DH85,リスト!$AB$5:$AC$12,2,FALSE))</f>
        <v/>
      </c>
      <c r="DH85" s="63"/>
      <c r="DI85" s="280" t="str">
        <f>IF(DJ85="","",VLOOKUP(DJ85,リスト!$AD$5:$AE$7,2,FALSE))</f>
        <v/>
      </c>
      <c r="DJ85" s="3"/>
      <c r="DK85" s="280" t="str">
        <f>IF(DL85="","",VLOOKUP(DL85,リスト!$AF$5:$AG$10,2,FALSE))</f>
        <v/>
      </c>
      <c r="DL85" s="3"/>
      <c r="DM85" s="280" t="str">
        <f>IF(DN85="","",VLOOKUP(DN85,リスト!$AH$5:$AI$6,2,FALSE))</f>
        <v/>
      </c>
      <c r="DN85" s="3"/>
      <c r="DO85" s="280" t="str">
        <f>IF(DP85="","",VLOOKUP(DP85,リスト!$AJ$5:$AK$6,2,FALSE))</f>
        <v/>
      </c>
      <c r="DP85" s="3"/>
      <c r="DQ85" s="280" t="str">
        <f>IF(DR85="","",VLOOKUP(DR85,リスト!$AL$5:$AM$7,2,FALSE))</f>
        <v/>
      </c>
      <c r="DR85" s="3"/>
      <c r="DS85" s="13"/>
      <c r="DT85" s="85"/>
      <c r="DU85" s="85"/>
      <c r="DV85" s="281" t="str">
        <f>IF(DW85="","",VLOOKUP(DW85,リスト!$AN$5:$AO$6,2,FALSE))</f>
        <v/>
      </c>
      <c r="DW85" s="13"/>
      <c r="DX85" s="341"/>
      <c r="DY85" s="345"/>
      <c r="DZ85" s="341"/>
      <c r="EA85" s="345"/>
      <c r="EB85" s="280" t="str">
        <f>IF(EC85="","",VLOOKUP(EC85,リスト!$AW$5:$AX$8,2,FALSE))</f>
        <v/>
      </c>
      <c r="EC85" s="3"/>
      <c r="ED85" s="85"/>
      <c r="EE85" s="280" t="str">
        <f>IF(EF85="","",VLOOKUP(EF85,リスト!$AY$5:$AZ$10,2,FALSE))</f>
        <v/>
      </c>
      <c r="EF85" s="3"/>
      <c r="EG85" s="280" t="str">
        <f>IF(EH85="","",VLOOKUP(EH85,リスト!$BA$5:$BB$10,2,FALSE))</f>
        <v/>
      </c>
      <c r="EH85" s="3"/>
      <c r="EI85" s="280" t="str">
        <f>IF(EJ85="","",VLOOKUP(EJ85,リスト!$BC$5:$BD$10,2,FALSE))</f>
        <v/>
      </c>
      <c r="EJ85" s="3"/>
      <c r="EK85" s="280" t="str">
        <f>IF(EL85="","",VLOOKUP(EL85,リスト!$BE$5:$BF$10,2,FALSE))</f>
        <v/>
      </c>
      <c r="EL85" s="3"/>
      <c r="EM85" s="78"/>
      <c r="EN85" s="73"/>
      <c r="EO85" s="73"/>
      <c r="EP85" s="13"/>
      <c r="EQ85" s="13"/>
      <c r="ER85" s="280" t="str">
        <f>IF(ES85="","",VLOOKUP(ES85,リスト!$BG$5:$BH$10,2,FALSE))</f>
        <v/>
      </c>
      <c r="ES85" s="13"/>
      <c r="ET85" s="13"/>
      <c r="EU85" s="13"/>
      <c r="EV85" s="13"/>
      <c r="EW85" s="13"/>
      <c r="EX85" s="81"/>
      <c r="EY85" s="81"/>
      <c r="EZ85" s="26"/>
      <c r="FA85" s="281" t="str">
        <f>IF($EZ85="","",INDEX(リスト!$BI$5:$BJ$40,MATCH($EZ85,リスト!$BJ$5:$BJ$40,0),1))</f>
        <v/>
      </c>
      <c r="FB85" s="280" t="str">
        <f>IF(FC85="","",VLOOKUP(FC85,リスト!$BK:$BL,2,FALSE))</f>
        <v/>
      </c>
      <c r="FC85" s="13"/>
      <c r="FD85" s="331"/>
      <c r="FE85" s="3"/>
      <c r="FF85" s="280" t="str">
        <f>IF(FG85="","",VLOOKUP(FG85,リスト!$BO$5:$BP$6,2,FALSE))</f>
        <v/>
      </c>
      <c r="FG85" s="3"/>
      <c r="FH85" s="280" t="str">
        <f>IF(FI85="","",VLOOKUP(FI85,リスト!$BQ$5:$BR$8,2,FALSE))</f>
        <v/>
      </c>
      <c r="FI85" s="3"/>
      <c r="FJ85" s="282"/>
      <c r="FK85" s="280" t="str">
        <f>IF(FL85="","",VLOOKUP(FL85,リスト!$BS$5:$BT$6,2,FALSE))</f>
        <v/>
      </c>
      <c r="FL85" s="63"/>
      <c r="FM85" s="13"/>
      <c r="FN85" s="13"/>
      <c r="FO85" s="13"/>
      <c r="FP85" s="283" t="str">
        <f t="shared" si="15"/>
        <v/>
      </c>
      <c r="FQ85" s="283" t="str">
        <f t="shared" si="15"/>
        <v/>
      </c>
      <c r="FR85" s="13"/>
      <c r="FS85" s="85"/>
      <c r="FT85" s="85"/>
      <c r="FU85" s="281" t="str">
        <f t="shared" si="16"/>
        <v/>
      </c>
      <c r="FV85" s="280" t="str">
        <f>IF(FW85="","",VLOOKUP(FW85,リスト!$BV$5:$BW$10,2,FALSE))</f>
        <v/>
      </c>
      <c r="FW85" s="26"/>
      <c r="FX85" s="282" t="str">
        <f t="shared" si="17"/>
        <v/>
      </c>
      <c r="FY85" s="280" t="str">
        <f>IF(FZ85="","",VLOOKUP(FZ85,リスト!$BX$5:$BY$6,2,FALSE))</f>
        <v/>
      </c>
      <c r="FZ85" s="3"/>
      <c r="GA85" s="280" t="str">
        <f>IF(GB85="","",VLOOKUP(GB85,リスト!$BZ$5:$CA$6,2,FALSE))</f>
        <v/>
      </c>
      <c r="GB85" s="13"/>
      <c r="GC85" s="281" t="str">
        <f>IF(GD85="","",VLOOKUP(GD85,リスト!$CB$5:$CC$6,2,FALSE))</f>
        <v/>
      </c>
      <c r="GD85" s="13"/>
      <c r="GE85" s="13"/>
      <c r="GF85" s="13"/>
      <c r="GG85" s="75"/>
      <c r="GH85" s="281" t="str">
        <f t="shared" si="18"/>
        <v/>
      </c>
      <c r="GI85" s="128"/>
      <c r="GJ85" s="281" t="str">
        <f>IF(GK85="","",VLOOKUP(GK85,リスト!$CD$5:$CE$6,2,FALSE))</f>
        <v/>
      </c>
      <c r="GK85" s="13"/>
      <c r="GL85" s="281" t="str">
        <f>IF(GM85="","",VLOOKUP(GM85,リスト!$CF$5:$CG$5,2,FALSE))</f>
        <v/>
      </c>
      <c r="GM85" s="26"/>
      <c r="GN85" s="280" t="str">
        <f>IF(GO85="","",VLOOKUP(GO85,リスト!$CH$5:$CI$5,2,FALSE))</f>
        <v/>
      </c>
      <c r="GO85" s="284"/>
      <c r="GP85" s="284"/>
      <c r="GQ85" s="284"/>
      <c r="GR85" s="284"/>
      <c r="GS85" s="284"/>
      <c r="GT85" s="284"/>
      <c r="GU85" s="284"/>
      <c r="GV85" s="284"/>
      <c r="GW85" s="284"/>
      <c r="GX85" s="285"/>
    </row>
    <row r="86" spans="2:206" s="177" customFormat="1" ht="24.75" hidden="1" customHeight="1" outlineLevel="1">
      <c r="B86" s="286" t="str">
        <f>IF(明細!B80="","",明細!B80)</f>
        <v/>
      </c>
      <c r="C86" s="287" t="str">
        <f>IF(明細!C80="","",明細!C80)</f>
        <v/>
      </c>
      <c r="D86" s="265" t="str">
        <f>IF(明細!D80="","",明細!D80)</f>
        <v/>
      </c>
      <c r="E86" s="265" t="str">
        <f>IF(明細!E80="","",明細!E80)</f>
        <v/>
      </c>
      <c r="F86" s="265" t="str">
        <f>IF(明細!F80="","",明細!F80)</f>
        <v/>
      </c>
      <c r="G86" s="265" t="str">
        <f>IF(明細!G80="","",明細!G80)</f>
        <v/>
      </c>
      <c r="H86" s="265" t="str">
        <f>IF(明細!H80="","",明細!H80)</f>
        <v/>
      </c>
      <c r="I86" s="265" t="str">
        <f>IF(明細!I80="","",明細!I80)</f>
        <v/>
      </c>
      <c r="J86" s="265" t="str">
        <f>IF(明細!J80="","",明細!J80)</f>
        <v/>
      </c>
      <c r="K86" s="265" t="str">
        <f>IF(明細!K80="","",明細!K80)</f>
        <v/>
      </c>
      <c r="L86" s="265" t="str">
        <f>IF(明細!L80="","",明細!L80)</f>
        <v/>
      </c>
      <c r="M86" s="265" t="str">
        <f>IF(明細!M80="","",明細!M80)</f>
        <v/>
      </c>
      <c r="N86" s="265" t="str">
        <f>IF(明細!N80="","",明細!N80)</f>
        <v/>
      </c>
      <c r="O86" s="265" t="str">
        <f>IF(明細!O80="","",明細!O80)</f>
        <v/>
      </c>
      <c r="P86" s="265" t="str">
        <f>IF(明細!P80="","",明細!P80)</f>
        <v/>
      </c>
      <c r="Q86" s="265" t="str">
        <f>IF(明細!Q80="","",明細!Q80)</f>
        <v/>
      </c>
      <c r="R86" s="289" t="str">
        <f>IF(明細!R80="","",明細!R80)</f>
        <v/>
      </c>
      <c r="S86" s="291" t="str">
        <f>IF(明細!S80="","",明細!S80)</f>
        <v/>
      </c>
      <c r="T86" s="291" t="str">
        <f>IF(明細!T80="","",明細!T80)</f>
        <v/>
      </c>
      <c r="U86" s="291" t="str">
        <f>IF(明細!U80="","",明細!U80)</f>
        <v/>
      </c>
      <c r="V86" s="292" t="str">
        <f>IF(明細!V80="","",明細!V80)</f>
        <v>個</v>
      </c>
      <c r="W86" s="292" t="str">
        <f>IF(明細!W80="","",明細!W80)</f>
        <v/>
      </c>
      <c r="X86" s="293" t="str">
        <f>IF(明細!X80="","",明細!X80)</f>
        <v/>
      </c>
      <c r="Y86" s="134" t="str">
        <f>IF(明細!Y80="","",明細!Y80)</f>
        <v/>
      </c>
      <c r="Z86" s="135" t="str">
        <f>IF(明細!Z80="","",明細!Z80)</f>
        <v/>
      </c>
      <c r="AA86" s="134" t="str">
        <f>IF(明細!AA80="","",明細!AA80)</f>
        <v/>
      </c>
      <c r="AB86" s="303" t="str">
        <f>IF(明細!AB80="","",明細!AB80)</f>
        <v/>
      </c>
      <c r="AC86" s="134" t="str">
        <f>IF(明細!AC80="","",明細!AC80)</f>
        <v/>
      </c>
      <c r="AD86" s="183" t="str">
        <f>IF(明細!AD80="","",明細!AD80)</f>
        <v/>
      </c>
      <c r="AE86" s="184">
        <f>IF(明細!AE80="","",明細!AE80)</f>
        <v>0.1</v>
      </c>
      <c r="AF86" s="185" t="str">
        <f>IF(明細!AF80="","",明細!AF80)</f>
        <v/>
      </c>
      <c r="AG86" s="186" t="str">
        <f>IF(明細!AG80="","",明細!AG80)</f>
        <v/>
      </c>
      <c r="AH86" s="186" t="str">
        <f>IF(明細!AH80="","",明細!AH80)</f>
        <v/>
      </c>
      <c r="AI86" s="187" t="str">
        <f>IF(明細!AI80="","",明細!AI80)</f>
        <v/>
      </c>
      <c r="AJ86" s="296" t="str">
        <f>IF(明細!AJ80="","",明細!AJ80)</f>
        <v/>
      </c>
      <c r="AK86" s="297" t="str">
        <f>IF(明細!AK80="","",明細!AK80)</f>
        <v/>
      </c>
      <c r="AL86" s="298" t="str">
        <f>IF(明細!AL80="","",明細!AL80)</f>
        <v/>
      </c>
      <c r="AM86" s="299" t="str">
        <f>IF(明細!AM80="","",明細!AM80)</f>
        <v/>
      </c>
      <c r="AN86" s="300" t="str">
        <f>IF(明細!AN80="","",明細!AN80)</f>
        <v/>
      </c>
      <c r="AO86" s="300" t="str">
        <f>IF(明細!AO80="","",明細!AO80)</f>
        <v/>
      </c>
      <c r="AP86" s="300" t="str">
        <f>IF(明細!AP80="","",明細!AP80)</f>
        <v/>
      </c>
      <c r="AQ86" s="301" t="str">
        <f>IF(明細!AQ80="","",明細!AQ80)</f>
        <v/>
      </c>
      <c r="AR86" s="302" t="str">
        <f>IF(明細!AR80="","",明細!AR80)</f>
        <v/>
      </c>
      <c r="AU86" s="360"/>
      <c r="AV86" s="368"/>
      <c r="AW86" s="446" t="str">
        <f>IF(明細!AV80="","",明細!AV80)</f>
        <v/>
      </c>
      <c r="AX86" s="419" t="str">
        <f>IF(明細!AT80="","",明細!AT80)</f>
        <v/>
      </c>
      <c r="AY86" s="280" t="str">
        <f>IF($AX86="","",VLOOKUP($AX86,リスト!$CL:$CM,2,FALSE))</f>
        <v/>
      </c>
      <c r="AZ86" s="3"/>
      <c r="BA86" s="280" t="str">
        <f>IF(BB86="","",VLOOKUP(BB86,リスト!$K:$L,2,FALSE))</f>
        <v/>
      </c>
      <c r="BB86" s="3"/>
      <c r="BC86" s="3"/>
      <c r="BD86" s="87"/>
      <c r="BE86" s="280" t="str">
        <f>IF(BF86="","",VLOOKUP(BF86,リスト!$I:$J,2,FALSE))</f>
        <v/>
      </c>
      <c r="BF86" s="3"/>
      <c r="BG86" s="280" t="str">
        <f>IF(BH86="","",VLOOKUP(BH86,リスト!$M:$N,2,FALSE))</f>
        <v/>
      </c>
      <c r="BH86" s="282"/>
      <c r="BI86" s="280" t="str">
        <f>IF(BJ86="","",VLOOKUP(BJ86,リスト!$O:$P,2,FALSE))</f>
        <v/>
      </c>
      <c r="BJ86" s="24"/>
      <c r="BM86" s="451" t="str">
        <f>IF(明細!AV80="","",明細!AV80)</f>
        <v/>
      </c>
      <c r="BN86" s="453" t="str">
        <f>IF(明細!AT80="","",明細!AT80)</f>
        <v/>
      </c>
      <c r="BO86" s="280" t="str">
        <f>IF($BN86="","",VLOOKUP($BN86,リスト!$CL:$CM,2,FALSE))</f>
        <v/>
      </c>
      <c r="BP86" s="280" t="str">
        <f>IF(BQ86="","",VLOOKUP(BQ86,リスト!$K$5:$L$7,2,FALSE))</f>
        <v/>
      </c>
      <c r="BQ86" s="13"/>
      <c r="BR86" s="13"/>
      <c r="BS86" s="47"/>
      <c r="BT86" s="280" t="str">
        <f>IF(BU86="","",VLOOKUP(BU86,リスト!I77:J95,2,FALSE))</f>
        <v/>
      </c>
      <c r="BU86" s="13"/>
      <c r="BV86" s="13"/>
      <c r="BW86" s="282"/>
      <c r="BX86" s="282"/>
      <c r="BY86" s="280" t="str">
        <f>IF(BZ86="","",VLOOKUP(BZ86,リスト!$S$5:$T$6,2,FALSE))</f>
        <v/>
      </c>
      <c r="BZ86" s="3"/>
      <c r="CA86" s="3"/>
      <c r="CB86" s="81"/>
      <c r="CC86" s="280" t="str">
        <f t="shared" si="12"/>
        <v/>
      </c>
      <c r="CD86" s="83"/>
      <c r="CE86" s="83"/>
      <c r="CF86" s="83"/>
      <c r="CG86" s="83"/>
      <c r="CH86" s="282" t="str">
        <f t="shared" si="13"/>
        <v/>
      </c>
      <c r="CI86" s="83"/>
      <c r="CJ86" s="280" t="str">
        <f t="shared" si="14"/>
        <v/>
      </c>
      <c r="CK86" s="87"/>
      <c r="CL86" s="78"/>
      <c r="CM86" s="83"/>
      <c r="CN86" s="83"/>
      <c r="CO86" s="83"/>
      <c r="CP86" s="280" t="str">
        <f t="shared" si="19"/>
        <v/>
      </c>
      <c r="CQ86" s="81"/>
      <c r="CR86" s="280" t="str">
        <f t="shared" si="20"/>
        <v/>
      </c>
      <c r="CS86" s="3"/>
      <c r="CT86" s="3"/>
      <c r="CU86" s="280" t="str">
        <f>IF(CV86="","",VLOOKUP(CV86,リスト!$V$5:$W$6,2,FALSE))</f>
        <v/>
      </c>
      <c r="CV86" s="3"/>
      <c r="CW86" s="280" t="str">
        <f>IF(CX86="","",VLOOKUP(CX86,リスト!$X$5:$Y$6,2,FALSE))</f>
        <v/>
      </c>
      <c r="CX86" s="3"/>
      <c r="CY86" s="77"/>
      <c r="CZ86" s="77"/>
      <c r="DA86" s="75"/>
      <c r="DB86" s="75"/>
      <c r="DC86" s="75"/>
      <c r="DD86" s="75"/>
      <c r="DE86" s="280" t="str">
        <f>IF(DF86="","",VLOOKUP(DF86,リスト!$Z$5:$AA$10,2,FALSE))</f>
        <v/>
      </c>
      <c r="DF86" s="3"/>
      <c r="DG86" s="280" t="str">
        <f>IF(DH86="","",VLOOKUP(DH86,リスト!$AB$5:$AC$12,2,FALSE))</f>
        <v/>
      </c>
      <c r="DH86" s="63"/>
      <c r="DI86" s="280" t="str">
        <f>IF(DJ86="","",VLOOKUP(DJ86,リスト!$AD$5:$AE$7,2,FALSE))</f>
        <v/>
      </c>
      <c r="DJ86" s="3"/>
      <c r="DK86" s="280" t="str">
        <f>IF(DL86="","",VLOOKUP(DL86,リスト!$AF$5:$AG$10,2,FALSE))</f>
        <v/>
      </c>
      <c r="DL86" s="3"/>
      <c r="DM86" s="280" t="str">
        <f>IF(DN86="","",VLOOKUP(DN86,リスト!$AH$5:$AI$6,2,FALSE))</f>
        <v/>
      </c>
      <c r="DN86" s="3"/>
      <c r="DO86" s="280" t="str">
        <f>IF(DP86="","",VLOOKUP(DP86,リスト!$AJ$5:$AK$6,2,FALSE))</f>
        <v/>
      </c>
      <c r="DP86" s="3"/>
      <c r="DQ86" s="280" t="str">
        <f>IF(DR86="","",VLOOKUP(DR86,リスト!$AL$5:$AM$7,2,FALSE))</f>
        <v/>
      </c>
      <c r="DR86" s="3"/>
      <c r="DS86" s="13"/>
      <c r="DT86" s="85"/>
      <c r="DU86" s="85"/>
      <c r="DV86" s="281" t="str">
        <f>IF(DW86="","",VLOOKUP(DW86,リスト!$AN$5:$AO$6,2,FALSE))</f>
        <v/>
      </c>
      <c r="DW86" s="13"/>
      <c r="DX86" s="341"/>
      <c r="DY86" s="345"/>
      <c r="DZ86" s="341"/>
      <c r="EA86" s="345"/>
      <c r="EB86" s="280" t="str">
        <f>IF(EC86="","",VLOOKUP(EC86,リスト!$AW$5:$AX$8,2,FALSE))</f>
        <v/>
      </c>
      <c r="EC86" s="3"/>
      <c r="ED86" s="85"/>
      <c r="EE86" s="280" t="str">
        <f>IF(EF86="","",VLOOKUP(EF86,リスト!$AY$5:$AZ$10,2,FALSE))</f>
        <v/>
      </c>
      <c r="EF86" s="3"/>
      <c r="EG86" s="280" t="str">
        <f>IF(EH86="","",VLOOKUP(EH86,リスト!$BA$5:$BB$10,2,FALSE))</f>
        <v/>
      </c>
      <c r="EH86" s="3"/>
      <c r="EI86" s="280" t="str">
        <f>IF(EJ86="","",VLOOKUP(EJ86,リスト!$BC$5:$BD$10,2,FALSE))</f>
        <v/>
      </c>
      <c r="EJ86" s="3"/>
      <c r="EK86" s="280" t="str">
        <f>IF(EL86="","",VLOOKUP(EL86,リスト!$BE$5:$BF$10,2,FALSE))</f>
        <v/>
      </c>
      <c r="EL86" s="3"/>
      <c r="EM86" s="78"/>
      <c r="EN86" s="73"/>
      <c r="EO86" s="73"/>
      <c r="EP86" s="13"/>
      <c r="EQ86" s="13"/>
      <c r="ER86" s="280" t="str">
        <f>IF(ES86="","",VLOOKUP(ES86,リスト!$BG$5:$BH$10,2,FALSE))</f>
        <v/>
      </c>
      <c r="ES86" s="13"/>
      <c r="ET86" s="13"/>
      <c r="EU86" s="13"/>
      <c r="EV86" s="13"/>
      <c r="EW86" s="13"/>
      <c r="EX86" s="81"/>
      <c r="EY86" s="81"/>
      <c r="EZ86" s="26"/>
      <c r="FA86" s="281" t="str">
        <f>IF($EZ86="","",INDEX(リスト!$BI$5:$BJ$40,MATCH($EZ86,リスト!$BJ$5:$BJ$40,0),1))</f>
        <v/>
      </c>
      <c r="FB86" s="280" t="str">
        <f>IF(FC86="","",VLOOKUP(FC86,リスト!$BK:$BL,2,FALSE))</f>
        <v/>
      </c>
      <c r="FC86" s="13"/>
      <c r="FD86" s="331"/>
      <c r="FE86" s="3"/>
      <c r="FF86" s="280" t="str">
        <f>IF(FG86="","",VLOOKUP(FG86,リスト!$BO$5:$BP$6,2,FALSE))</f>
        <v/>
      </c>
      <c r="FG86" s="3"/>
      <c r="FH86" s="280" t="str">
        <f>IF(FI86="","",VLOOKUP(FI86,リスト!$BQ$5:$BR$8,2,FALSE))</f>
        <v/>
      </c>
      <c r="FI86" s="3"/>
      <c r="FJ86" s="282"/>
      <c r="FK86" s="280" t="str">
        <f>IF(FL86="","",VLOOKUP(FL86,リスト!$BS$5:$BT$6,2,FALSE))</f>
        <v/>
      </c>
      <c r="FL86" s="63"/>
      <c r="FM86" s="13"/>
      <c r="FN86" s="13"/>
      <c r="FO86" s="13"/>
      <c r="FP86" s="283" t="str">
        <f t="shared" si="15"/>
        <v/>
      </c>
      <c r="FQ86" s="283" t="str">
        <f t="shared" si="15"/>
        <v/>
      </c>
      <c r="FR86" s="13"/>
      <c r="FS86" s="85"/>
      <c r="FT86" s="85"/>
      <c r="FU86" s="281" t="str">
        <f t="shared" si="16"/>
        <v/>
      </c>
      <c r="FV86" s="280" t="str">
        <f>IF(FW86="","",VLOOKUP(FW86,リスト!$BV$5:$BW$10,2,FALSE))</f>
        <v/>
      </c>
      <c r="FW86" s="26"/>
      <c r="FX86" s="282" t="str">
        <f t="shared" si="17"/>
        <v/>
      </c>
      <c r="FY86" s="280" t="str">
        <f>IF(FZ86="","",VLOOKUP(FZ86,リスト!$BX$5:$BY$6,2,FALSE))</f>
        <v/>
      </c>
      <c r="FZ86" s="3"/>
      <c r="GA86" s="280" t="str">
        <f>IF(GB86="","",VLOOKUP(GB86,リスト!$BZ$5:$CA$6,2,FALSE))</f>
        <v/>
      </c>
      <c r="GB86" s="13"/>
      <c r="GC86" s="281" t="str">
        <f>IF(GD86="","",VLOOKUP(GD86,リスト!$CB$5:$CC$6,2,FALSE))</f>
        <v/>
      </c>
      <c r="GD86" s="13"/>
      <c r="GE86" s="13"/>
      <c r="GF86" s="13"/>
      <c r="GG86" s="75"/>
      <c r="GH86" s="281" t="str">
        <f t="shared" si="18"/>
        <v/>
      </c>
      <c r="GI86" s="128"/>
      <c r="GJ86" s="281" t="str">
        <f>IF(GK86="","",VLOOKUP(GK86,リスト!$CD$5:$CE$6,2,FALSE))</f>
        <v/>
      </c>
      <c r="GK86" s="13"/>
      <c r="GL86" s="281" t="str">
        <f>IF(GM86="","",VLOOKUP(GM86,リスト!$CF$5:$CG$5,2,FALSE))</f>
        <v/>
      </c>
      <c r="GM86" s="26"/>
      <c r="GN86" s="280" t="str">
        <f>IF(GO86="","",VLOOKUP(GO86,リスト!$CH$5:$CI$5,2,FALSE))</f>
        <v/>
      </c>
      <c r="GO86" s="284"/>
      <c r="GP86" s="284"/>
      <c r="GQ86" s="284"/>
      <c r="GR86" s="284"/>
      <c r="GS86" s="284"/>
      <c r="GT86" s="284"/>
      <c r="GU86" s="284"/>
      <c r="GV86" s="284"/>
      <c r="GW86" s="284"/>
      <c r="GX86" s="285"/>
    </row>
    <row r="87" spans="2:206" s="177" customFormat="1" ht="24.75" hidden="1" customHeight="1" outlineLevel="1">
      <c r="B87" s="286" t="str">
        <f>IF(明細!B81="","",明細!B81)</f>
        <v/>
      </c>
      <c r="C87" s="287" t="str">
        <f>IF(明細!C81="","",明細!C81)</f>
        <v/>
      </c>
      <c r="D87" s="265" t="str">
        <f>IF(明細!D81="","",明細!D81)</f>
        <v/>
      </c>
      <c r="E87" s="265" t="str">
        <f>IF(明細!E81="","",明細!E81)</f>
        <v/>
      </c>
      <c r="F87" s="265" t="str">
        <f>IF(明細!F81="","",明細!F81)</f>
        <v/>
      </c>
      <c r="G87" s="265" t="str">
        <f>IF(明細!G81="","",明細!G81)</f>
        <v/>
      </c>
      <c r="H87" s="265" t="str">
        <f>IF(明細!H81="","",明細!H81)</f>
        <v/>
      </c>
      <c r="I87" s="265" t="str">
        <f>IF(明細!I81="","",明細!I81)</f>
        <v/>
      </c>
      <c r="J87" s="265" t="str">
        <f>IF(明細!J81="","",明細!J81)</f>
        <v/>
      </c>
      <c r="K87" s="265" t="str">
        <f>IF(明細!K81="","",明細!K81)</f>
        <v/>
      </c>
      <c r="L87" s="265" t="str">
        <f>IF(明細!L81="","",明細!L81)</f>
        <v/>
      </c>
      <c r="M87" s="265" t="str">
        <f>IF(明細!M81="","",明細!M81)</f>
        <v/>
      </c>
      <c r="N87" s="265" t="str">
        <f>IF(明細!N81="","",明細!N81)</f>
        <v/>
      </c>
      <c r="O87" s="265" t="str">
        <f>IF(明細!O81="","",明細!O81)</f>
        <v/>
      </c>
      <c r="P87" s="265" t="str">
        <f>IF(明細!P81="","",明細!P81)</f>
        <v/>
      </c>
      <c r="Q87" s="265" t="str">
        <f>IF(明細!Q81="","",明細!Q81)</f>
        <v/>
      </c>
      <c r="R87" s="289" t="str">
        <f>IF(明細!R81="","",明細!R81)</f>
        <v/>
      </c>
      <c r="S87" s="291" t="str">
        <f>IF(明細!S81="","",明細!S81)</f>
        <v/>
      </c>
      <c r="T87" s="291" t="str">
        <f>IF(明細!T81="","",明細!T81)</f>
        <v/>
      </c>
      <c r="U87" s="291" t="str">
        <f>IF(明細!U81="","",明細!U81)</f>
        <v/>
      </c>
      <c r="V87" s="292" t="str">
        <f>IF(明細!V81="","",明細!V81)</f>
        <v>個</v>
      </c>
      <c r="W87" s="292" t="str">
        <f>IF(明細!W81="","",明細!W81)</f>
        <v/>
      </c>
      <c r="X87" s="293" t="str">
        <f>IF(明細!X81="","",明細!X81)</f>
        <v/>
      </c>
      <c r="Y87" s="134" t="str">
        <f>IF(明細!Y81="","",明細!Y81)</f>
        <v/>
      </c>
      <c r="Z87" s="135" t="str">
        <f>IF(明細!Z81="","",明細!Z81)</f>
        <v/>
      </c>
      <c r="AA87" s="134" t="str">
        <f>IF(明細!AA81="","",明細!AA81)</f>
        <v/>
      </c>
      <c r="AB87" s="303" t="str">
        <f>IF(明細!AB81="","",明細!AB81)</f>
        <v/>
      </c>
      <c r="AC87" s="134" t="str">
        <f>IF(明細!AC81="","",明細!AC81)</f>
        <v/>
      </c>
      <c r="AD87" s="183" t="str">
        <f>IF(明細!AD81="","",明細!AD81)</f>
        <v/>
      </c>
      <c r="AE87" s="184">
        <f>IF(明細!AE81="","",明細!AE81)</f>
        <v>0.1</v>
      </c>
      <c r="AF87" s="185" t="str">
        <f>IF(明細!AF81="","",明細!AF81)</f>
        <v/>
      </c>
      <c r="AG87" s="186" t="str">
        <f>IF(明細!AG81="","",明細!AG81)</f>
        <v/>
      </c>
      <c r="AH87" s="186" t="str">
        <f>IF(明細!AH81="","",明細!AH81)</f>
        <v/>
      </c>
      <c r="AI87" s="187" t="str">
        <f>IF(明細!AI81="","",明細!AI81)</f>
        <v/>
      </c>
      <c r="AJ87" s="296" t="str">
        <f>IF(明細!AJ81="","",明細!AJ81)</f>
        <v/>
      </c>
      <c r="AK87" s="297" t="str">
        <f>IF(明細!AK81="","",明細!AK81)</f>
        <v/>
      </c>
      <c r="AL87" s="298" t="str">
        <f>IF(明細!AL81="","",明細!AL81)</f>
        <v/>
      </c>
      <c r="AM87" s="299" t="str">
        <f>IF(明細!AM81="","",明細!AM81)</f>
        <v/>
      </c>
      <c r="AN87" s="300" t="str">
        <f>IF(明細!AN81="","",明細!AN81)</f>
        <v/>
      </c>
      <c r="AO87" s="300" t="str">
        <f>IF(明細!AO81="","",明細!AO81)</f>
        <v/>
      </c>
      <c r="AP87" s="300" t="str">
        <f>IF(明細!AP81="","",明細!AP81)</f>
        <v/>
      </c>
      <c r="AQ87" s="301" t="str">
        <f>IF(明細!AQ81="","",明細!AQ81)</f>
        <v/>
      </c>
      <c r="AR87" s="302" t="str">
        <f>IF(明細!AR81="","",明細!AR81)</f>
        <v/>
      </c>
      <c r="AU87" s="360"/>
      <c r="AV87" s="368"/>
      <c r="AW87" s="446" t="str">
        <f>IF(明細!AV81="","",明細!AV81)</f>
        <v/>
      </c>
      <c r="AX87" s="419" t="str">
        <f>IF(明細!AT81="","",明細!AT81)</f>
        <v/>
      </c>
      <c r="AY87" s="280" t="str">
        <f>IF($AX87="","",VLOOKUP($AX87,リスト!$CL:$CM,2,FALSE))</f>
        <v/>
      </c>
      <c r="AZ87" s="3"/>
      <c r="BA87" s="280" t="str">
        <f>IF(BB87="","",VLOOKUP(BB87,リスト!$K:$L,2,FALSE))</f>
        <v/>
      </c>
      <c r="BB87" s="3"/>
      <c r="BC87" s="3"/>
      <c r="BD87" s="87"/>
      <c r="BE87" s="280" t="str">
        <f>IF(BF87="","",VLOOKUP(BF87,リスト!$I:$J,2,FALSE))</f>
        <v/>
      </c>
      <c r="BF87" s="3"/>
      <c r="BG87" s="280" t="str">
        <f>IF(BH87="","",VLOOKUP(BH87,リスト!$M:$N,2,FALSE))</f>
        <v/>
      </c>
      <c r="BH87" s="282"/>
      <c r="BI87" s="280" t="str">
        <f>IF(BJ87="","",VLOOKUP(BJ87,リスト!$O:$P,2,FALSE))</f>
        <v/>
      </c>
      <c r="BJ87" s="24"/>
      <c r="BM87" s="451" t="str">
        <f>IF(明細!AV81="","",明細!AV81)</f>
        <v/>
      </c>
      <c r="BN87" s="453" t="str">
        <f>IF(明細!AT81="","",明細!AT81)</f>
        <v/>
      </c>
      <c r="BO87" s="280" t="str">
        <f>IF($BN87="","",VLOOKUP($BN87,リスト!$CL:$CM,2,FALSE))</f>
        <v/>
      </c>
      <c r="BP87" s="280" t="str">
        <f>IF(BQ87="","",VLOOKUP(BQ87,リスト!$K$5:$L$7,2,FALSE))</f>
        <v/>
      </c>
      <c r="BQ87" s="13"/>
      <c r="BR87" s="13"/>
      <c r="BS87" s="47"/>
      <c r="BT87" s="280" t="str">
        <f>IF(BU87="","",VLOOKUP(BU87,リスト!I78:J96,2,FALSE))</f>
        <v/>
      </c>
      <c r="BU87" s="13"/>
      <c r="BV87" s="13"/>
      <c r="BW87" s="282"/>
      <c r="BX87" s="282"/>
      <c r="BY87" s="280" t="str">
        <f>IF(BZ87="","",VLOOKUP(BZ87,リスト!$S$5:$T$6,2,FALSE))</f>
        <v/>
      </c>
      <c r="BZ87" s="3"/>
      <c r="CA87" s="3"/>
      <c r="CB87" s="81"/>
      <c r="CC87" s="280" t="str">
        <f t="shared" si="12"/>
        <v/>
      </c>
      <c r="CD87" s="83"/>
      <c r="CE87" s="83"/>
      <c r="CF87" s="83"/>
      <c r="CG87" s="83"/>
      <c r="CH87" s="282" t="str">
        <f t="shared" si="13"/>
        <v/>
      </c>
      <c r="CI87" s="83"/>
      <c r="CJ87" s="280" t="str">
        <f t="shared" si="14"/>
        <v/>
      </c>
      <c r="CK87" s="87"/>
      <c r="CL87" s="78"/>
      <c r="CM87" s="83"/>
      <c r="CN87" s="83"/>
      <c r="CO87" s="83"/>
      <c r="CP87" s="280" t="str">
        <f t="shared" si="19"/>
        <v/>
      </c>
      <c r="CQ87" s="81"/>
      <c r="CR87" s="280" t="str">
        <f t="shared" si="20"/>
        <v/>
      </c>
      <c r="CS87" s="3"/>
      <c r="CT87" s="3"/>
      <c r="CU87" s="280" t="str">
        <f>IF(CV87="","",VLOOKUP(CV87,リスト!$V$5:$W$6,2,FALSE))</f>
        <v/>
      </c>
      <c r="CV87" s="3"/>
      <c r="CW87" s="280" t="str">
        <f>IF(CX87="","",VLOOKUP(CX87,リスト!$X$5:$Y$6,2,FALSE))</f>
        <v/>
      </c>
      <c r="CX87" s="3"/>
      <c r="CY87" s="77"/>
      <c r="CZ87" s="77"/>
      <c r="DA87" s="75"/>
      <c r="DB87" s="75"/>
      <c r="DC87" s="75"/>
      <c r="DD87" s="75"/>
      <c r="DE87" s="280" t="str">
        <f>IF(DF87="","",VLOOKUP(DF87,リスト!$Z$5:$AA$10,2,FALSE))</f>
        <v/>
      </c>
      <c r="DF87" s="3"/>
      <c r="DG87" s="280" t="str">
        <f>IF(DH87="","",VLOOKUP(DH87,リスト!$AB$5:$AC$12,2,FALSE))</f>
        <v/>
      </c>
      <c r="DH87" s="63"/>
      <c r="DI87" s="280" t="str">
        <f>IF(DJ87="","",VLOOKUP(DJ87,リスト!$AD$5:$AE$7,2,FALSE))</f>
        <v/>
      </c>
      <c r="DJ87" s="3"/>
      <c r="DK87" s="280" t="str">
        <f>IF(DL87="","",VLOOKUP(DL87,リスト!$AF$5:$AG$10,2,FALSE))</f>
        <v/>
      </c>
      <c r="DL87" s="3"/>
      <c r="DM87" s="280" t="str">
        <f>IF(DN87="","",VLOOKUP(DN87,リスト!$AH$5:$AI$6,2,FALSE))</f>
        <v/>
      </c>
      <c r="DN87" s="3"/>
      <c r="DO87" s="280" t="str">
        <f>IF(DP87="","",VLOOKUP(DP87,リスト!$AJ$5:$AK$6,2,FALSE))</f>
        <v/>
      </c>
      <c r="DP87" s="3"/>
      <c r="DQ87" s="280" t="str">
        <f>IF(DR87="","",VLOOKUP(DR87,リスト!$AL$5:$AM$7,2,FALSE))</f>
        <v/>
      </c>
      <c r="DR87" s="3"/>
      <c r="DS87" s="13"/>
      <c r="DT87" s="85"/>
      <c r="DU87" s="85"/>
      <c r="DV87" s="281" t="str">
        <f>IF(DW87="","",VLOOKUP(DW87,リスト!$AN$5:$AO$6,2,FALSE))</f>
        <v/>
      </c>
      <c r="DW87" s="13"/>
      <c r="DX87" s="341"/>
      <c r="DY87" s="345"/>
      <c r="DZ87" s="341"/>
      <c r="EA87" s="345"/>
      <c r="EB87" s="280" t="str">
        <f>IF(EC87="","",VLOOKUP(EC87,リスト!$AW$5:$AX$8,2,FALSE))</f>
        <v/>
      </c>
      <c r="EC87" s="3"/>
      <c r="ED87" s="85"/>
      <c r="EE87" s="280" t="str">
        <f>IF(EF87="","",VLOOKUP(EF87,リスト!$AY$5:$AZ$10,2,FALSE))</f>
        <v/>
      </c>
      <c r="EF87" s="3"/>
      <c r="EG87" s="280" t="str">
        <f>IF(EH87="","",VLOOKUP(EH87,リスト!$BA$5:$BB$10,2,FALSE))</f>
        <v/>
      </c>
      <c r="EH87" s="3"/>
      <c r="EI87" s="280" t="str">
        <f>IF(EJ87="","",VLOOKUP(EJ87,リスト!$BC$5:$BD$10,2,FALSE))</f>
        <v/>
      </c>
      <c r="EJ87" s="3"/>
      <c r="EK87" s="280" t="str">
        <f>IF(EL87="","",VLOOKUP(EL87,リスト!$BE$5:$BF$10,2,FALSE))</f>
        <v/>
      </c>
      <c r="EL87" s="3"/>
      <c r="EM87" s="78"/>
      <c r="EN87" s="73"/>
      <c r="EO87" s="73"/>
      <c r="EP87" s="13"/>
      <c r="EQ87" s="13"/>
      <c r="ER87" s="280" t="str">
        <f>IF(ES87="","",VLOOKUP(ES87,リスト!$BG$5:$BH$10,2,FALSE))</f>
        <v/>
      </c>
      <c r="ES87" s="13"/>
      <c r="ET87" s="13"/>
      <c r="EU87" s="13"/>
      <c r="EV87" s="13"/>
      <c r="EW87" s="13"/>
      <c r="EX87" s="81"/>
      <c r="EY87" s="81"/>
      <c r="EZ87" s="26"/>
      <c r="FA87" s="281" t="str">
        <f>IF($EZ87="","",INDEX(リスト!$BI$5:$BJ$40,MATCH($EZ87,リスト!$BJ$5:$BJ$40,0),1))</f>
        <v/>
      </c>
      <c r="FB87" s="280" t="str">
        <f>IF(FC87="","",VLOOKUP(FC87,リスト!$BK:$BL,2,FALSE))</f>
        <v/>
      </c>
      <c r="FC87" s="13"/>
      <c r="FD87" s="331"/>
      <c r="FE87" s="3"/>
      <c r="FF87" s="280" t="str">
        <f>IF(FG87="","",VLOOKUP(FG87,リスト!$BO$5:$BP$6,2,FALSE))</f>
        <v/>
      </c>
      <c r="FG87" s="3"/>
      <c r="FH87" s="280" t="str">
        <f>IF(FI87="","",VLOOKUP(FI87,リスト!$BQ$5:$BR$8,2,FALSE))</f>
        <v/>
      </c>
      <c r="FI87" s="3"/>
      <c r="FJ87" s="282"/>
      <c r="FK87" s="280" t="str">
        <f>IF(FL87="","",VLOOKUP(FL87,リスト!$BS$5:$BT$6,2,FALSE))</f>
        <v/>
      </c>
      <c r="FL87" s="63"/>
      <c r="FM87" s="13"/>
      <c r="FN87" s="13"/>
      <c r="FO87" s="13"/>
      <c r="FP87" s="283" t="str">
        <f t="shared" si="15"/>
        <v/>
      </c>
      <c r="FQ87" s="283" t="str">
        <f t="shared" si="15"/>
        <v/>
      </c>
      <c r="FR87" s="13"/>
      <c r="FS87" s="85"/>
      <c r="FT87" s="85"/>
      <c r="FU87" s="281" t="str">
        <f t="shared" si="16"/>
        <v/>
      </c>
      <c r="FV87" s="280" t="str">
        <f>IF(FW87="","",VLOOKUP(FW87,リスト!$BV$5:$BW$10,2,FALSE))</f>
        <v/>
      </c>
      <c r="FW87" s="26"/>
      <c r="FX87" s="282" t="str">
        <f t="shared" si="17"/>
        <v/>
      </c>
      <c r="FY87" s="280" t="str">
        <f>IF(FZ87="","",VLOOKUP(FZ87,リスト!$BX$5:$BY$6,2,FALSE))</f>
        <v/>
      </c>
      <c r="FZ87" s="3"/>
      <c r="GA87" s="280" t="str">
        <f>IF(GB87="","",VLOOKUP(GB87,リスト!$BZ$5:$CA$6,2,FALSE))</f>
        <v/>
      </c>
      <c r="GB87" s="13"/>
      <c r="GC87" s="281" t="str">
        <f>IF(GD87="","",VLOOKUP(GD87,リスト!$CB$5:$CC$6,2,FALSE))</f>
        <v/>
      </c>
      <c r="GD87" s="13"/>
      <c r="GE87" s="13"/>
      <c r="GF87" s="13"/>
      <c r="GG87" s="75"/>
      <c r="GH87" s="281" t="str">
        <f t="shared" si="18"/>
        <v/>
      </c>
      <c r="GI87" s="128"/>
      <c r="GJ87" s="281" t="str">
        <f>IF(GK87="","",VLOOKUP(GK87,リスト!$CD$5:$CE$6,2,FALSE))</f>
        <v/>
      </c>
      <c r="GK87" s="13"/>
      <c r="GL87" s="281" t="str">
        <f>IF(GM87="","",VLOOKUP(GM87,リスト!$CF$5:$CG$5,2,FALSE))</f>
        <v/>
      </c>
      <c r="GM87" s="26"/>
      <c r="GN87" s="280" t="str">
        <f>IF(GO87="","",VLOOKUP(GO87,リスト!$CH$5:$CI$5,2,FALSE))</f>
        <v/>
      </c>
      <c r="GO87" s="284"/>
      <c r="GP87" s="284"/>
      <c r="GQ87" s="284"/>
      <c r="GR87" s="284"/>
      <c r="GS87" s="284"/>
      <c r="GT87" s="284"/>
      <c r="GU87" s="284"/>
      <c r="GV87" s="284"/>
      <c r="GW87" s="284"/>
      <c r="GX87" s="285"/>
    </row>
    <row r="88" spans="2:206" s="177" customFormat="1" ht="24.75" hidden="1" customHeight="1" outlineLevel="1">
      <c r="B88" s="286" t="str">
        <f>IF(明細!B82="","",明細!B82)</f>
        <v/>
      </c>
      <c r="C88" s="287" t="str">
        <f>IF(明細!C82="","",明細!C82)</f>
        <v/>
      </c>
      <c r="D88" s="265" t="str">
        <f>IF(明細!D82="","",明細!D82)</f>
        <v/>
      </c>
      <c r="E88" s="265" t="str">
        <f>IF(明細!E82="","",明細!E82)</f>
        <v/>
      </c>
      <c r="F88" s="265" t="str">
        <f>IF(明細!F82="","",明細!F82)</f>
        <v/>
      </c>
      <c r="G88" s="265" t="str">
        <f>IF(明細!G82="","",明細!G82)</f>
        <v/>
      </c>
      <c r="H88" s="265" t="str">
        <f>IF(明細!H82="","",明細!H82)</f>
        <v/>
      </c>
      <c r="I88" s="265" t="str">
        <f>IF(明細!I82="","",明細!I82)</f>
        <v/>
      </c>
      <c r="J88" s="265" t="str">
        <f>IF(明細!J82="","",明細!J82)</f>
        <v/>
      </c>
      <c r="K88" s="265" t="str">
        <f>IF(明細!K82="","",明細!K82)</f>
        <v/>
      </c>
      <c r="L88" s="265" t="str">
        <f>IF(明細!L82="","",明細!L82)</f>
        <v/>
      </c>
      <c r="M88" s="265" t="str">
        <f>IF(明細!M82="","",明細!M82)</f>
        <v/>
      </c>
      <c r="N88" s="265" t="str">
        <f>IF(明細!N82="","",明細!N82)</f>
        <v/>
      </c>
      <c r="O88" s="265" t="str">
        <f>IF(明細!O82="","",明細!O82)</f>
        <v/>
      </c>
      <c r="P88" s="265" t="str">
        <f>IF(明細!P82="","",明細!P82)</f>
        <v/>
      </c>
      <c r="Q88" s="265" t="str">
        <f>IF(明細!Q82="","",明細!Q82)</f>
        <v/>
      </c>
      <c r="R88" s="289" t="str">
        <f>IF(明細!R82="","",明細!R82)</f>
        <v/>
      </c>
      <c r="S88" s="291" t="str">
        <f>IF(明細!S82="","",明細!S82)</f>
        <v/>
      </c>
      <c r="T88" s="291" t="str">
        <f>IF(明細!T82="","",明細!T82)</f>
        <v/>
      </c>
      <c r="U88" s="291" t="str">
        <f>IF(明細!U82="","",明細!U82)</f>
        <v/>
      </c>
      <c r="V88" s="292" t="str">
        <f>IF(明細!V82="","",明細!V82)</f>
        <v>個</v>
      </c>
      <c r="W88" s="292" t="str">
        <f>IF(明細!W82="","",明細!W82)</f>
        <v/>
      </c>
      <c r="X88" s="293" t="str">
        <f>IF(明細!X82="","",明細!X82)</f>
        <v/>
      </c>
      <c r="Y88" s="134" t="str">
        <f>IF(明細!Y82="","",明細!Y82)</f>
        <v/>
      </c>
      <c r="Z88" s="135" t="str">
        <f>IF(明細!Z82="","",明細!Z82)</f>
        <v/>
      </c>
      <c r="AA88" s="134" t="str">
        <f>IF(明細!AA82="","",明細!AA82)</f>
        <v/>
      </c>
      <c r="AB88" s="303" t="str">
        <f>IF(明細!AB82="","",明細!AB82)</f>
        <v/>
      </c>
      <c r="AC88" s="134" t="str">
        <f>IF(明細!AC82="","",明細!AC82)</f>
        <v/>
      </c>
      <c r="AD88" s="183" t="str">
        <f>IF(明細!AD82="","",明細!AD82)</f>
        <v/>
      </c>
      <c r="AE88" s="184">
        <f>IF(明細!AE82="","",明細!AE82)</f>
        <v>0.1</v>
      </c>
      <c r="AF88" s="185" t="str">
        <f>IF(明細!AF82="","",明細!AF82)</f>
        <v/>
      </c>
      <c r="AG88" s="186" t="str">
        <f>IF(明細!AG82="","",明細!AG82)</f>
        <v/>
      </c>
      <c r="AH88" s="186" t="str">
        <f>IF(明細!AH82="","",明細!AH82)</f>
        <v/>
      </c>
      <c r="AI88" s="187" t="str">
        <f>IF(明細!AI82="","",明細!AI82)</f>
        <v/>
      </c>
      <c r="AJ88" s="296" t="str">
        <f>IF(明細!AJ82="","",明細!AJ82)</f>
        <v/>
      </c>
      <c r="AK88" s="297" t="str">
        <f>IF(明細!AK82="","",明細!AK82)</f>
        <v/>
      </c>
      <c r="AL88" s="298" t="str">
        <f>IF(明細!AL82="","",明細!AL82)</f>
        <v/>
      </c>
      <c r="AM88" s="299" t="str">
        <f>IF(明細!AM82="","",明細!AM82)</f>
        <v/>
      </c>
      <c r="AN88" s="300" t="str">
        <f>IF(明細!AN82="","",明細!AN82)</f>
        <v/>
      </c>
      <c r="AO88" s="300" t="str">
        <f>IF(明細!AO82="","",明細!AO82)</f>
        <v/>
      </c>
      <c r="AP88" s="300" t="str">
        <f>IF(明細!AP82="","",明細!AP82)</f>
        <v/>
      </c>
      <c r="AQ88" s="301" t="str">
        <f>IF(明細!AQ82="","",明細!AQ82)</f>
        <v/>
      </c>
      <c r="AR88" s="302" t="str">
        <f>IF(明細!AR82="","",明細!AR82)</f>
        <v/>
      </c>
      <c r="AU88" s="360"/>
      <c r="AV88" s="368"/>
      <c r="AW88" s="446" t="str">
        <f>IF(明細!AV82="","",明細!AV82)</f>
        <v/>
      </c>
      <c r="AX88" s="419" t="str">
        <f>IF(明細!AT82="","",明細!AT82)</f>
        <v/>
      </c>
      <c r="AY88" s="280" t="str">
        <f>IF($AX88="","",VLOOKUP($AX88,リスト!$CL:$CM,2,FALSE))</f>
        <v/>
      </c>
      <c r="AZ88" s="3"/>
      <c r="BA88" s="280" t="str">
        <f>IF(BB88="","",VLOOKUP(BB88,リスト!$K:$L,2,FALSE))</f>
        <v/>
      </c>
      <c r="BB88" s="3"/>
      <c r="BC88" s="3"/>
      <c r="BD88" s="87"/>
      <c r="BE88" s="280" t="str">
        <f>IF(BF88="","",VLOOKUP(BF88,リスト!$I:$J,2,FALSE))</f>
        <v/>
      </c>
      <c r="BF88" s="3"/>
      <c r="BG88" s="280" t="str">
        <f>IF(BH88="","",VLOOKUP(BH88,リスト!$M:$N,2,FALSE))</f>
        <v/>
      </c>
      <c r="BH88" s="282"/>
      <c r="BI88" s="280" t="str">
        <f>IF(BJ88="","",VLOOKUP(BJ88,リスト!$O:$P,2,FALSE))</f>
        <v/>
      </c>
      <c r="BJ88" s="24"/>
      <c r="BM88" s="451" t="str">
        <f>IF(明細!AV82="","",明細!AV82)</f>
        <v/>
      </c>
      <c r="BN88" s="453" t="str">
        <f>IF(明細!AT82="","",明細!AT82)</f>
        <v/>
      </c>
      <c r="BO88" s="280" t="str">
        <f>IF($BN88="","",VLOOKUP($BN88,リスト!$CL:$CM,2,FALSE))</f>
        <v/>
      </c>
      <c r="BP88" s="280" t="str">
        <f>IF(BQ88="","",VLOOKUP(BQ88,リスト!$K$5:$L$7,2,FALSE))</f>
        <v/>
      </c>
      <c r="BQ88" s="13"/>
      <c r="BR88" s="13"/>
      <c r="BS88" s="47"/>
      <c r="BT88" s="280" t="str">
        <f>IF(BU88="","",VLOOKUP(BU88,リスト!I79:J97,2,FALSE))</f>
        <v/>
      </c>
      <c r="BU88" s="13"/>
      <c r="BV88" s="13"/>
      <c r="BW88" s="282"/>
      <c r="BX88" s="282"/>
      <c r="BY88" s="280" t="str">
        <f>IF(BZ88="","",VLOOKUP(BZ88,リスト!$S$5:$T$6,2,FALSE))</f>
        <v/>
      </c>
      <c r="BZ88" s="3"/>
      <c r="CA88" s="3"/>
      <c r="CB88" s="81"/>
      <c r="CC88" s="280" t="str">
        <f t="shared" si="12"/>
        <v/>
      </c>
      <c r="CD88" s="83"/>
      <c r="CE88" s="83"/>
      <c r="CF88" s="83"/>
      <c r="CG88" s="83"/>
      <c r="CH88" s="282" t="str">
        <f t="shared" si="13"/>
        <v/>
      </c>
      <c r="CI88" s="83"/>
      <c r="CJ88" s="280" t="str">
        <f t="shared" si="14"/>
        <v/>
      </c>
      <c r="CK88" s="87"/>
      <c r="CL88" s="78"/>
      <c r="CM88" s="83"/>
      <c r="CN88" s="83"/>
      <c r="CO88" s="83"/>
      <c r="CP88" s="280" t="str">
        <f t="shared" si="19"/>
        <v/>
      </c>
      <c r="CQ88" s="81"/>
      <c r="CR88" s="280" t="str">
        <f t="shared" si="20"/>
        <v/>
      </c>
      <c r="CS88" s="3"/>
      <c r="CT88" s="3"/>
      <c r="CU88" s="280" t="str">
        <f>IF(CV88="","",VLOOKUP(CV88,リスト!$V$5:$W$6,2,FALSE))</f>
        <v/>
      </c>
      <c r="CV88" s="3"/>
      <c r="CW88" s="280" t="str">
        <f>IF(CX88="","",VLOOKUP(CX88,リスト!$X$5:$Y$6,2,FALSE))</f>
        <v/>
      </c>
      <c r="CX88" s="3"/>
      <c r="CY88" s="77"/>
      <c r="CZ88" s="77"/>
      <c r="DA88" s="75"/>
      <c r="DB88" s="75"/>
      <c r="DC88" s="75"/>
      <c r="DD88" s="75"/>
      <c r="DE88" s="280" t="str">
        <f>IF(DF88="","",VLOOKUP(DF88,リスト!$Z$5:$AA$10,2,FALSE))</f>
        <v/>
      </c>
      <c r="DF88" s="3"/>
      <c r="DG88" s="280" t="str">
        <f>IF(DH88="","",VLOOKUP(DH88,リスト!$AB$5:$AC$12,2,FALSE))</f>
        <v/>
      </c>
      <c r="DH88" s="63"/>
      <c r="DI88" s="280" t="str">
        <f>IF(DJ88="","",VLOOKUP(DJ88,リスト!$AD$5:$AE$7,2,FALSE))</f>
        <v/>
      </c>
      <c r="DJ88" s="3"/>
      <c r="DK88" s="280" t="str">
        <f>IF(DL88="","",VLOOKUP(DL88,リスト!$AF$5:$AG$10,2,FALSE))</f>
        <v/>
      </c>
      <c r="DL88" s="3"/>
      <c r="DM88" s="280" t="str">
        <f>IF(DN88="","",VLOOKUP(DN88,リスト!$AH$5:$AI$6,2,FALSE))</f>
        <v/>
      </c>
      <c r="DN88" s="3"/>
      <c r="DO88" s="280" t="str">
        <f>IF(DP88="","",VLOOKUP(DP88,リスト!$AJ$5:$AK$6,2,FALSE))</f>
        <v/>
      </c>
      <c r="DP88" s="3"/>
      <c r="DQ88" s="280" t="str">
        <f>IF(DR88="","",VLOOKUP(DR88,リスト!$AL$5:$AM$7,2,FALSE))</f>
        <v/>
      </c>
      <c r="DR88" s="3"/>
      <c r="DS88" s="13"/>
      <c r="DT88" s="85"/>
      <c r="DU88" s="85"/>
      <c r="DV88" s="281" t="str">
        <f>IF(DW88="","",VLOOKUP(DW88,リスト!$AN$5:$AO$6,2,FALSE))</f>
        <v/>
      </c>
      <c r="DW88" s="13"/>
      <c r="DX88" s="341"/>
      <c r="DY88" s="345"/>
      <c r="DZ88" s="341"/>
      <c r="EA88" s="345"/>
      <c r="EB88" s="280" t="str">
        <f>IF(EC88="","",VLOOKUP(EC88,リスト!$AW$5:$AX$8,2,FALSE))</f>
        <v/>
      </c>
      <c r="EC88" s="3"/>
      <c r="ED88" s="85"/>
      <c r="EE88" s="280" t="str">
        <f>IF(EF88="","",VLOOKUP(EF88,リスト!$AY$5:$AZ$10,2,FALSE))</f>
        <v/>
      </c>
      <c r="EF88" s="3"/>
      <c r="EG88" s="280" t="str">
        <f>IF(EH88="","",VLOOKUP(EH88,リスト!$BA$5:$BB$10,2,FALSE))</f>
        <v/>
      </c>
      <c r="EH88" s="3"/>
      <c r="EI88" s="280" t="str">
        <f>IF(EJ88="","",VLOOKUP(EJ88,リスト!$BC$5:$BD$10,2,FALSE))</f>
        <v/>
      </c>
      <c r="EJ88" s="3"/>
      <c r="EK88" s="280" t="str">
        <f>IF(EL88="","",VLOOKUP(EL88,リスト!$BE$5:$BF$10,2,FALSE))</f>
        <v/>
      </c>
      <c r="EL88" s="3"/>
      <c r="EM88" s="78"/>
      <c r="EN88" s="73"/>
      <c r="EO88" s="73"/>
      <c r="EP88" s="13"/>
      <c r="EQ88" s="13"/>
      <c r="ER88" s="280" t="str">
        <f>IF(ES88="","",VLOOKUP(ES88,リスト!$BG$5:$BH$10,2,FALSE))</f>
        <v/>
      </c>
      <c r="ES88" s="13"/>
      <c r="ET88" s="13"/>
      <c r="EU88" s="13"/>
      <c r="EV88" s="13"/>
      <c r="EW88" s="13"/>
      <c r="EX88" s="81"/>
      <c r="EY88" s="81"/>
      <c r="EZ88" s="26"/>
      <c r="FA88" s="281" t="str">
        <f>IF($EZ88="","",INDEX(リスト!$BI$5:$BJ$40,MATCH($EZ88,リスト!$BJ$5:$BJ$40,0),1))</f>
        <v/>
      </c>
      <c r="FB88" s="280" t="str">
        <f>IF(FC88="","",VLOOKUP(FC88,リスト!$BK:$BL,2,FALSE))</f>
        <v/>
      </c>
      <c r="FC88" s="13"/>
      <c r="FD88" s="331"/>
      <c r="FE88" s="3"/>
      <c r="FF88" s="280" t="str">
        <f>IF(FG88="","",VLOOKUP(FG88,リスト!$BO$5:$BP$6,2,FALSE))</f>
        <v/>
      </c>
      <c r="FG88" s="3"/>
      <c r="FH88" s="280" t="str">
        <f>IF(FI88="","",VLOOKUP(FI88,リスト!$BQ$5:$BR$8,2,FALSE))</f>
        <v/>
      </c>
      <c r="FI88" s="3"/>
      <c r="FJ88" s="282"/>
      <c r="FK88" s="280" t="str">
        <f>IF(FL88="","",VLOOKUP(FL88,リスト!$BS$5:$BT$6,2,FALSE))</f>
        <v/>
      </c>
      <c r="FL88" s="63"/>
      <c r="FM88" s="13"/>
      <c r="FN88" s="13"/>
      <c r="FO88" s="13"/>
      <c r="FP88" s="283" t="str">
        <f t="shared" si="15"/>
        <v/>
      </c>
      <c r="FQ88" s="283" t="str">
        <f t="shared" si="15"/>
        <v/>
      </c>
      <c r="FR88" s="13"/>
      <c r="FS88" s="85"/>
      <c r="FT88" s="85"/>
      <c r="FU88" s="281" t="str">
        <f t="shared" si="16"/>
        <v/>
      </c>
      <c r="FV88" s="280" t="str">
        <f>IF(FW88="","",VLOOKUP(FW88,リスト!$BV$5:$BW$10,2,FALSE))</f>
        <v/>
      </c>
      <c r="FW88" s="26"/>
      <c r="FX88" s="282" t="str">
        <f t="shared" si="17"/>
        <v/>
      </c>
      <c r="FY88" s="280" t="str">
        <f>IF(FZ88="","",VLOOKUP(FZ88,リスト!$BX$5:$BY$6,2,FALSE))</f>
        <v/>
      </c>
      <c r="FZ88" s="3"/>
      <c r="GA88" s="280" t="str">
        <f>IF(GB88="","",VLOOKUP(GB88,リスト!$BZ$5:$CA$6,2,FALSE))</f>
        <v/>
      </c>
      <c r="GB88" s="13"/>
      <c r="GC88" s="281" t="str">
        <f>IF(GD88="","",VLOOKUP(GD88,リスト!$CB$5:$CC$6,2,FALSE))</f>
        <v/>
      </c>
      <c r="GD88" s="13"/>
      <c r="GE88" s="13"/>
      <c r="GF88" s="13"/>
      <c r="GG88" s="75"/>
      <c r="GH88" s="281" t="str">
        <f t="shared" si="18"/>
        <v/>
      </c>
      <c r="GI88" s="128"/>
      <c r="GJ88" s="281" t="str">
        <f>IF(GK88="","",VLOOKUP(GK88,リスト!$CD$5:$CE$6,2,FALSE))</f>
        <v/>
      </c>
      <c r="GK88" s="13"/>
      <c r="GL88" s="281" t="str">
        <f>IF(GM88="","",VLOOKUP(GM88,リスト!$CF$5:$CG$5,2,FALSE))</f>
        <v/>
      </c>
      <c r="GM88" s="26"/>
      <c r="GN88" s="280" t="str">
        <f>IF(GO88="","",VLOOKUP(GO88,リスト!$CH$5:$CI$5,2,FALSE))</f>
        <v/>
      </c>
      <c r="GO88" s="284"/>
      <c r="GP88" s="284"/>
      <c r="GQ88" s="284"/>
      <c r="GR88" s="284"/>
      <c r="GS88" s="284"/>
      <c r="GT88" s="284"/>
      <c r="GU88" s="284"/>
      <c r="GV88" s="284"/>
      <c r="GW88" s="284"/>
      <c r="GX88" s="285"/>
    </row>
    <row r="89" spans="2:206" s="177" customFormat="1" ht="24.75" hidden="1" customHeight="1" outlineLevel="1">
      <c r="B89" s="286" t="str">
        <f>IF(明細!B83="","",明細!B83)</f>
        <v/>
      </c>
      <c r="C89" s="287" t="str">
        <f>IF(明細!C83="","",明細!C83)</f>
        <v/>
      </c>
      <c r="D89" s="265" t="str">
        <f>IF(明細!D83="","",明細!D83)</f>
        <v/>
      </c>
      <c r="E89" s="265" t="str">
        <f>IF(明細!E83="","",明細!E83)</f>
        <v/>
      </c>
      <c r="F89" s="265" t="str">
        <f>IF(明細!F83="","",明細!F83)</f>
        <v/>
      </c>
      <c r="G89" s="265" t="str">
        <f>IF(明細!G83="","",明細!G83)</f>
        <v/>
      </c>
      <c r="H89" s="265" t="str">
        <f>IF(明細!H83="","",明細!H83)</f>
        <v/>
      </c>
      <c r="I89" s="265" t="str">
        <f>IF(明細!I83="","",明細!I83)</f>
        <v/>
      </c>
      <c r="J89" s="265" t="str">
        <f>IF(明細!J83="","",明細!J83)</f>
        <v/>
      </c>
      <c r="K89" s="265" t="str">
        <f>IF(明細!K83="","",明細!K83)</f>
        <v/>
      </c>
      <c r="L89" s="265" t="str">
        <f>IF(明細!L83="","",明細!L83)</f>
        <v/>
      </c>
      <c r="M89" s="265" t="str">
        <f>IF(明細!M83="","",明細!M83)</f>
        <v/>
      </c>
      <c r="N89" s="265" t="str">
        <f>IF(明細!N83="","",明細!N83)</f>
        <v/>
      </c>
      <c r="O89" s="265" t="str">
        <f>IF(明細!O83="","",明細!O83)</f>
        <v/>
      </c>
      <c r="P89" s="265" t="str">
        <f>IF(明細!P83="","",明細!P83)</f>
        <v/>
      </c>
      <c r="Q89" s="265" t="str">
        <f>IF(明細!Q83="","",明細!Q83)</f>
        <v/>
      </c>
      <c r="R89" s="289" t="str">
        <f>IF(明細!R83="","",明細!R83)</f>
        <v/>
      </c>
      <c r="S89" s="291" t="str">
        <f>IF(明細!S83="","",明細!S83)</f>
        <v/>
      </c>
      <c r="T89" s="291" t="str">
        <f>IF(明細!T83="","",明細!T83)</f>
        <v/>
      </c>
      <c r="U89" s="291" t="str">
        <f>IF(明細!U83="","",明細!U83)</f>
        <v/>
      </c>
      <c r="V89" s="292" t="str">
        <f>IF(明細!V83="","",明細!V83)</f>
        <v>個</v>
      </c>
      <c r="W89" s="292" t="str">
        <f>IF(明細!W83="","",明細!W83)</f>
        <v/>
      </c>
      <c r="X89" s="293" t="str">
        <f>IF(明細!X83="","",明細!X83)</f>
        <v/>
      </c>
      <c r="Y89" s="134" t="str">
        <f>IF(明細!Y83="","",明細!Y83)</f>
        <v/>
      </c>
      <c r="Z89" s="135" t="str">
        <f>IF(明細!Z83="","",明細!Z83)</f>
        <v/>
      </c>
      <c r="AA89" s="134" t="str">
        <f>IF(明細!AA83="","",明細!AA83)</f>
        <v/>
      </c>
      <c r="AB89" s="303" t="str">
        <f>IF(明細!AB83="","",明細!AB83)</f>
        <v/>
      </c>
      <c r="AC89" s="134" t="str">
        <f>IF(明細!AC83="","",明細!AC83)</f>
        <v/>
      </c>
      <c r="AD89" s="183" t="str">
        <f>IF(明細!AD83="","",明細!AD83)</f>
        <v/>
      </c>
      <c r="AE89" s="184">
        <f>IF(明細!AE83="","",明細!AE83)</f>
        <v>0.1</v>
      </c>
      <c r="AF89" s="185" t="str">
        <f>IF(明細!AF83="","",明細!AF83)</f>
        <v/>
      </c>
      <c r="AG89" s="186" t="str">
        <f>IF(明細!AG83="","",明細!AG83)</f>
        <v/>
      </c>
      <c r="AH89" s="186" t="str">
        <f>IF(明細!AH83="","",明細!AH83)</f>
        <v/>
      </c>
      <c r="AI89" s="187" t="str">
        <f>IF(明細!AI83="","",明細!AI83)</f>
        <v/>
      </c>
      <c r="AJ89" s="296" t="str">
        <f>IF(明細!AJ83="","",明細!AJ83)</f>
        <v/>
      </c>
      <c r="AK89" s="297" t="str">
        <f>IF(明細!AK83="","",明細!AK83)</f>
        <v/>
      </c>
      <c r="AL89" s="298" t="str">
        <f>IF(明細!AL83="","",明細!AL83)</f>
        <v/>
      </c>
      <c r="AM89" s="299" t="str">
        <f>IF(明細!AM83="","",明細!AM83)</f>
        <v/>
      </c>
      <c r="AN89" s="300" t="str">
        <f>IF(明細!AN83="","",明細!AN83)</f>
        <v/>
      </c>
      <c r="AO89" s="300" t="str">
        <f>IF(明細!AO83="","",明細!AO83)</f>
        <v/>
      </c>
      <c r="AP89" s="300" t="str">
        <f>IF(明細!AP83="","",明細!AP83)</f>
        <v/>
      </c>
      <c r="AQ89" s="301" t="str">
        <f>IF(明細!AQ83="","",明細!AQ83)</f>
        <v/>
      </c>
      <c r="AR89" s="302" t="str">
        <f>IF(明細!AR83="","",明細!AR83)</f>
        <v/>
      </c>
      <c r="AU89" s="360"/>
      <c r="AV89" s="368"/>
      <c r="AW89" s="446" t="str">
        <f>IF(明細!AV83="","",明細!AV83)</f>
        <v/>
      </c>
      <c r="AX89" s="419" t="str">
        <f>IF(明細!AT83="","",明細!AT83)</f>
        <v/>
      </c>
      <c r="AY89" s="280" t="str">
        <f>IF($AX89="","",VLOOKUP($AX89,リスト!$CL:$CM,2,FALSE))</f>
        <v/>
      </c>
      <c r="AZ89" s="3"/>
      <c r="BA89" s="280" t="str">
        <f>IF(BB89="","",VLOOKUP(BB89,リスト!$K:$L,2,FALSE))</f>
        <v/>
      </c>
      <c r="BB89" s="3"/>
      <c r="BC89" s="3"/>
      <c r="BD89" s="87"/>
      <c r="BE89" s="280" t="str">
        <f>IF(BF89="","",VLOOKUP(BF89,リスト!$I:$J,2,FALSE))</f>
        <v/>
      </c>
      <c r="BF89" s="3"/>
      <c r="BG89" s="280" t="str">
        <f>IF(BH89="","",VLOOKUP(BH89,リスト!$M:$N,2,FALSE))</f>
        <v/>
      </c>
      <c r="BH89" s="282"/>
      <c r="BI89" s="280" t="str">
        <f>IF(BJ89="","",VLOOKUP(BJ89,リスト!$O:$P,2,FALSE))</f>
        <v/>
      </c>
      <c r="BJ89" s="24"/>
      <c r="BM89" s="451" t="str">
        <f>IF(明細!AV83="","",明細!AV83)</f>
        <v/>
      </c>
      <c r="BN89" s="453" t="str">
        <f>IF(明細!AT83="","",明細!AT83)</f>
        <v/>
      </c>
      <c r="BO89" s="280" t="str">
        <f>IF($BN89="","",VLOOKUP($BN89,リスト!$CL:$CM,2,FALSE))</f>
        <v/>
      </c>
      <c r="BP89" s="280" t="str">
        <f>IF(BQ89="","",VLOOKUP(BQ89,リスト!$K$5:$L$7,2,FALSE))</f>
        <v/>
      </c>
      <c r="BQ89" s="13"/>
      <c r="BR89" s="13"/>
      <c r="BS89" s="47"/>
      <c r="BT89" s="280" t="str">
        <f>IF(BU89="","",VLOOKUP(BU89,リスト!I80:J98,2,FALSE))</f>
        <v/>
      </c>
      <c r="BU89" s="13"/>
      <c r="BV89" s="13"/>
      <c r="BW89" s="282"/>
      <c r="BX89" s="282"/>
      <c r="BY89" s="280" t="str">
        <f>IF(BZ89="","",VLOOKUP(BZ89,リスト!$S$5:$T$6,2,FALSE))</f>
        <v/>
      </c>
      <c r="BZ89" s="3"/>
      <c r="CA89" s="3"/>
      <c r="CB89" s="81"/>
      <c r="CC89" s="280" t="str">
        <f t="shared" si="12"/>
        <v/>
      </c>
      <c r="CD89" s="83"/>
      <c r="CE89" s="83"/>
      <c r="CF89" s="83"/>
      <c r="CG89" s="83"/>
      <c r="CH89" s="282" t="str">
        <f t="shared" si="13"/>
        <v/>
      </c>
      <c r="CI89" s="83"/>
      <c r="CJ89" s="280" t="str">
        <f t="shared" si="14"/>
        <v/>
      </c>
      <c r="CK89" s="87"/>
      <c r="CL89" s="78"/>
      <c r="CM89" s="83"/>
      <c r="CN89" s="83"/>
      <c r="CO89" s="83"/>
      <c r="CP89" s="280" t="str">
        <f t="shared" si="19"/>
        <v/>
      </c>
      <c r="CQ89" s="81"/>
      <c r="CR89" s="280" t="str">
        <f t="shared" si="20"/>
        <v/>
      </c>
      <c r="CS89" s="3"/>
      <c r="CT89" s="3"/>
      <c r="CU89" s="280" t="str">
        <f>IF(CV89="","",VLOOKUP(CV89,リスト!$V$5:$W$6,2,FALSE))</f>
        <v/>
      </c>
      <c r="CV89" s="3"/>
      <c r="CW89" s="280" t="str">
        <f>IF(CX89="","",VLOOKUP(CX89,リスト!$X$5:$Y$6,2,FALSE))</f>
        <v/>
      </c>
      <c r="CX89" s="3"/>
      <c r="CY89" s="77"/>
      <c r="CZ89" s="77"/>
      <c r="DA89" s="75"/>
      <c r="DB89" s="75"/>
      <c r="DC89" s="75"/>
      <c r="DD89" s="75"/>
      <c r="DE89" s="280" t="str">
        <f>IF(DF89="","",VLOOKUP(DF89,リスト!$Z$5:$AA$10,2,FALSE))</f>
        <v/>
      </c>
      <c r="DF89" s="3"/>
      <c r="DG89" s="280" t="str">
        <f>IF(DH89="","",VLOOKUP(DH89,リスト!$AB$5:$AC$12,2,FALSE))</f>
        <v/>
      </c>
      <c r="DH89" s="63"/>
      <c r="DI89" s="280" t="str">
        <f>IF(DJ89="","",VLOOKUP(DJ89,リスト!$AD$5:$AE$7,2,FALSE))</f>
        <v/>
      </c>
      <c r="DJ89" s="3"/>
      <c r="DK89" s="280" t="str">
        <f>IF(DL89="","",VLOOKUP(DL89,リスト!$AF$5:$AG$10,2,FALSE))</f>
        <v/>
      </c>
      <c r="DL89" s="3"/>
      <c r="DM89" s="280" t="str">
        <f>IF(DN89="","",VLOOKUP(DN89,リスト!$AH$5:$AI$6,2,FALSE))</f>
        <v/>
      </c>
      <c r="DN89" s="3"/>
      <c r="DO89" s="280" t="str">
        <f>IF(DP89="","",VLOOKUP(DP89,リスト!$AJ$5:$AK$6,2,FALSE))</f>
        <v/>
      </c>
      <c r="DP89" s="3"/>
      <c r="DQ89" s="280" t="str">
        <f>IF(DR89="","",VLOOKUP(DR89,リスト!$AL$5:$AM$7,2,FALSE))</f>
        <v/>
      </c>
      <c r="DR89" s="3"/>
      <c r="DS89" s="13"/>
      <c r="DT89" s="85"/>
      <c r="DU89" s="85"/>
      <c r="DV89" s="281" t="str">
        <f>IF(DW89="","",VLOOKUP(DW89,リスト!$AN$5:$AO$6,2,FALSE))</f>
        <v/>
      </c>
      <c r="DW89" s="13"/>
      <c r="DX89" s="341"/>
      <c r="DY89" s="345"/>
      <c r="DZ89" s="341"/>
      <c r="EA89" s="345"/>
      <c r="EB89" s="280" t="str">
        <f>IF(EC89="","",VLOOKUP(EC89,リスト!$AW$5:$AX$8,2,FALSE))</f>
        <v/>
      </c>
      <c r="EC89" s="3"/>
      <c r="ED89" s="85"/>
      <c r="EE89" s="280" t="str">
        <f>IF(EF89="","",VLOOKUP(EF89,リスト!$AY$5:$AZ$10,2,FALSE))</f>
        <v/>
      </c>
      <c r="EF89" s="3"/>
      <c r="EG89" s="280" t="str">
        <f>IF(EH89="","",VLOOKUP(EH89,リスト!$BA$5:$BB$10,2,FALSE))</f>
        <v/>
      </c>
      <c r="EH89" s="3"/>
      <c r="EI89" s="280" t="str">
        <f>IF(EJ89="","",VLOOKUP(EJ89,リスト!$BC$5:$BD$10,2,FALSE))</f>
        <v/>
      </c>
      <c r="EJ89" s="3"/>
      <c r="EK89" s="280" t="str">
        <f>IF(EL89="","",VLOOKUP(EL89,リスト!$BE$5:$BF$10,2,FALSE))</f>
        <v/>
      </c>
      <c r="EL89" s="3"/>
      <c r="EM89" s="78"/>
      <c r="EN89" s="73"/>
      <c r="EO89" s="73"/>
      <c r="EP89" s="13"/>
      <c r="EQ89" s="13"/>
      <c r="ER89" s="280" t="str">
        <f>IF(ES89="","",VLOOKUP(ES89,リスト!$BG$5:$BH$10,2,FALSE))</f>
        <v/>
      </c>
      <c r="ES89" s="13"/>
      <c r="ET89" s="13"/>
      <c r="EU89" s="13"/>
      <c r="EV89" s="13"/>
      <c r="EW89" s="13"/>
      <c r="EX89" s="81"/>
      <c r="EY89" s="81"/>
      <c r="EZ89" s="26"/>
      <c r="FA89" s="281" t="str">
        <f>IF($EZ89="","",INDEX(リスト!$BI$5:$BJ$40,MATCH($EZ89,リスト!$BJ$5:$BJ$40,0),1))</f>
        <v/>
      </c>
      <c r="FB89" s="280" t="str">
        <f>IF(FC89="","",VLOOKUP(FC89,リスト!$BK:$BL,2,FALSE))</f>
        <v/>
      </c>
      <c r="FC89" s="13"/>
      <c r="FD89" s="331"/>
      <c r="FE89" s="3"/>
      <c r="FF89" s="280" t="str">
        <f>IF(FG89="","",VLOOKUP(FG89,リスト!$BO$5:$BP$6,2,FALSE))</f>
        <v/>
      </c>
      <c r="FG89" s="3"/>
      <c r="FH89" s="280" t="str">
        <f>IF(FI89="","",VLOOKUP(FI89,リスト!$BQ$5:$BR$8,2,FALSE))</f>
        <v/>
      </c>
      <c r="FI89" s="3"/>
      <c r="FJ89" s="282"/>
      <c r="FK89" s="280" t="str">
        <f>IF(FL89="","",VLOOKUP(FL89,リスト!$BS$5:$BT$6,2,FALSE))</f>
        <v/>
      </c>
      <c r="FL89" s="63"/>
      <c r="FM89" s="13"/>
      <c r="FN89" s="13"/>
      <c r="FO89" s="13"/>
      <c r="FP89" s="283" t="str">
        <f t="shared" si="15"/>
        <v/>
      </c>
      <c r="FQ89" s="283" t="str">
        <f t="shared" si="15"/>
        <v/>
      </c>
      <c r="FR89" s="13"/>
      <c r="FS89" s="85"/>
      <c r="FT89" s="85"/>
      <c r="FU89" s="281" t="str">
        <f t="shared" si="16"/>
        <v/>
      </c>
      <c r="FV89" s="280" t="str">
        <f>IF(FW89="","",VLOOKUP(FW89,リスト!$BV$5:$BW$10,2,FALSE))</f>
        <v/>
      </c>
      <c r="FW89" s="26"/>
      <c r="FX89" s="282" t="str">
        <f t="shared" si="17"/>
        <v/>
      </c>
      <c r="FY89" s="280" t="str">
        <f>IF(FZ89="","",VLOOKUP(FZ89,リスト!$BX$5:$BY$6,2,FALSE))</f>
        <v/>
      </c>
      <c r="FZ89" s="3"/>
      <c r="GA89" s="280" t="str">
        <f>IF(GB89="","",VLOOKUP(GB89,リスト!$BZ$5:$CA$6,2,FALSE))</f>
        <v/>
      </c>
      <c r="GB89" s="13"/>
      <c r="GC89" s="281" t="str">
        <f>IF(GD89="","",VLOOKUP(GD89,リスト!$CB$5:$CC$6,2,FALSE))</f>
        <v/>
      </c>
      <c r="GD89" s="13"/>
      <c r="GE89" s="13"/>
      <c r="GF89" s="13"/>
      <c r="GG89" s="75"/>
      <c r="GH89" s="281" t="str">
        <f t="shared" si="18"/>
        <v/>
      </c>
      <c r="GI89" s="128"/>
      <c r="GJ89" s="281" t="str">
        <f>IF(GK89="","",VLOOKUP(GK89,リスト!$CD$5:$CE$6,2,FALSE))</f>
        <v/>
      </c>
      <c r="GK89" s="13"/>
      <c r="GL89" s="281" t="str">
        <f>IF(GM89="","",VLOOKUP(GM89,リスト!$CF$5:$CG$5,2,FALSE))</f>
        <v/>
      </c>
      <c r="GM89" s="26"/>
      <c r="GN89" s="280" t="str">
        <f>IF(GO89="","",VLOOKUP(GO89,リスト!$CH$5:$CI$5,2,FALSE))</f>
        <v/>
      </c>
      <c r="GO89" s="284"/>
      <c r="GP89" s="284"/>
      <c r="GQ89" s="284"/>
      <c r="GR89" s="284"/>
      <c r="GS89" s="284"/>
      <c r="GT89" s="284"/>
      <c r="GU89" s="284"/>
      <c r="GV89" s="284"/>
      <c r="GW89" s="284"/>
      <c r="GX89" s="285"/>
    </row>
    <row r="90" spans="2:206" s="177" customFormat="1" ht="24.75" hidden="1" customHeight="1" outlineLevel="1">
      <c r="B90" s="286" t="str">
        <f>IF(明細!B84="","",明細!B84)</f>
        <v/>
      </c>
      <c r="C90" s="287" t="str">
        <f>IF(明細!C84="","",明細!C84)</f>
        <v/>
      </c>
      <c r="D90" s="265" t="str">
        <f>IF(明細!D84="","",明細!D84)</f>
        <v/>
      </c>
      <c r="E90" s="265" t="str">
        <f>IF(明細!E84="","",明細!E84)</f>
        <v/>
      </c>
      <c r="F90" s="265" t="str">
        <f>IF(明細!F84="","",明細!F84)</f>
        <v/>
      </c>
      <c r="G90" s="265" t="str">
        <f>IF(明細!G84="","",明細!G84)</f>
        <v/>
      </c>
      <c r="H90" s="265" t="str">
        <f>IF(明細!H84="","",明細!H84)</f>
        <v/>
      </c>
      <c r="I90" s="265" t="str">
        <f>IF(明細!I84="","",明細!I84)</f>
        <v/>
      </c>
      <c r="J90" s="265" t="str">
        <f>IF(明細!J84="","",明細!J84)</f>
        <v/>
      </c>
      <c r="K90" s="265" t="str">
        <f>IF(明細!K84="","",明細!K84)</f>
        <v/>
      </c>
      <c r="L90" s="265" t="str">
        <f>IF(明細!L84="","",明細!L84)</f>
        <v/>
      </c>
      <c r="M90" s="265" t="str">
        <f>IF(明細!M84="","",明細!M84)</f>
        <v/>
      </c>
      <c r="N90" s="265" t="str">
        <f>IF(明細!N84="","",明細!N84)</f>
        <v/>
      </c>
      <c r="O90" s="265" t="str">
        <f>IF(明細!O84="","",明細!O84)</f>
        <v/>
      </c>
      <c r="P90" s="265" t="str">
        <f>IF(明細!P84="","",明細!P84)</f>
        <v/>
      </c>
      <c r="Q90" s="265" t="str">
        <f>IF(明細!Q84="","",明細!Q84)</f>
        <v/>
      </c>
      <c r="R90" s="289" t="str">
        <f>IF(明細!R84="","",明細!R84)</f>
        <v/>
      </c>
      <c r="S90" s="291" t="str">
        <f>IF(明細!S84="","",明細!S84)</f>
        <v/>
      </c>
      <c r="T90" s="291" t="str">
        <f>IF(明細!T84="","",明細!T84)</f>
        <v/>
      </c>
      <c r="U90" s="291" t="str">
        <f>IF(明細!U84="","",明細!U84)</f>
        <v/>
      </c>
      <c r="V90" s="292" t="str">
        <f>IF(明細!V84="","",明細!V84)</f>
        <v>個</v>
      </c>
      <c r="W90" s="292" t="str">
        <f>IF(明細!W84="","",明細!W84)</f>
        <v/>
      </c>
      <c r="X90" s="293" t="str">
        <f>IF(明細!X84="","",明細!X84)</f>
        <v/>
      </c>
      <c r="Y90" s="134" t="str">
        <f>IF(明細!Y84="","",明細!Y84)</f>
        <v/>
      </c>
      <c r="Z90" s="135" t="str">
        <f>IF(明細!Z84="","",明細!Z84)</f>
        <v/>
      </c>
      <c r="AA90" s="134" t="str">
        <f>IF(明細!AA84="","",明細!AA84)</f>
        <v/>
      </c>
      <c r="AB90" s="303" t="str">
        <f>IF(明細!AB84="","",明細!AB84)</f>
        <v/>
      </c>
      <c r="AC90" s="134" t="str">
        <f>IF(明細!AC84="","",明細!AC84)</f>
        <v/>
      </c>
      <c r="AD90" s="183" t="str">
        <f>IF(明細!AD84="","",明細!AD84)</f>
        <v/>
      </c>
      <c r="AE90" s="184">
        <f>IF(明細!AE84="","",明細!AE84)</f>
        <v>0.1</v>
      </c>
      <c r="AF90" s="185" t="str">
        <f>IF(明細!AF84="","",明細!AF84)</f>
        <v/>
      </c>
      <c r="AG90" s="186" t="str">
        <f>IF(明細!AG84="","",明細!AG84)</f>
        <v/>
      </c>
      <c r="AH90" s="186" t="str">
        <f>IF(明細!AH84="","",明細!AH84)</f>
        <v/>
      </c>
      <c r="AI90" s="187" t="str">
        <f>IF(明細!AI84="","",明細!AI84)</f>
        <v/>
      </c>
      <c r="AJ90" s="296" t="str">
        <f>IF(明細!AJ84="","",明細!AJ84)</f>
        <v/>
      </c>
      <c r="AK90" s="297" t="str">
        <f>IF(明細!AK84="","",明細!AK84)</f>
        <v/>
      </c>
      <c r="AL90" s="298" t="str">
        <f>IF(明細!AL84="","",明細!AL84)</f>
        <v/>
      </c>
      <c r="AM90" s="299" t="str">
        <f>IF(明細!AM84="","",明細!AM84)</f>
        <v/>
      </c>
      <c r="AN90" s="300" t="str">
        <f>IF(明細!AN84="","",明細!AN84)</f>
        <v/>
      </c>
      <c r="AO90" s="300" t="str">
        <f>IF(明細!AO84="","",明細!AO84)</f>
        <v/>
      </c>
      <c r="AP90" s="300" t="str">
        <f>IF(明細!AP84="","",明細!AP84)</f>
        <v/>
      </c>
      <c r="AQ90" s="301" t="str">
        <f>IF(明細!AQ84="","",明細!AQ84)</f>
        <v/>
      </c>
      <c r="AR90" s="302" t="str">
        <f>IF(明細!AR84="","",明細!AR84)</f>
        <v/>
      </c>
      <c r="AU90" s="360"/>
      <c r="AV90" s="368"/>
      <c r="AW90" s="446" t="str">
        <f>IF(明細!AV84="","",明細!AV84)</f>
        <v/>
      </c>
      <c r="AX90" s="419" t="str">
        <f>IF(明細!AT84="","",明細!AT84)</f>
        <v/>
      </c>
      <c r="AY90" s="280" t="str">
        <f>IF($AX90="","",VLOOKUP($AX90,リスト!$CL:$CM,2,FALSE))</f>
        <v/>
      </c>
      <c r="AZ90" s="3"/>
      <c r="BA90" s="280" t="str">
        <f>IF(BB90="","",VLOOKUP(BB90,リスト!$K:$L,2,FALSE))</f>
        <v/>
      </c>
      <c r="BB90" s="3"/>
      <c r="BC90" s="3"/>
      <c r="BD90" s="87"/>
      <c r="BE90" s="280" t="str">
        <f>IF(BF90="","",VLOOKUP(BF90,リスト!$I:$J,2,FALSE))</f>
        <v/>
      </c>
      <c r="BF90" s="3"/>
      <c r="BG90" s="280" t="str">
        <f>IF(BH90="","",VLOOKUP(BH90,リスト!$M:$N,2,FALSE))</f>
        <v/>
      </c>
      <c r="BH90" s="282"/>
      <c r="BI90" s="280" t="str">
        <f>IF(BJ90="","",VLOOKUP(BJ90,リスト!$O:$P,2,FALSE))</f>
        <v/>
      </c>
      <c r="BJ90" s="24"/>
      <c r="BM90" s="451" t="str">
        <f>IF(明細!AV84="","",明細!AV84)</f>
        <v/>
      </c>
      <c r="BN90" s="453" t="str">
        <f>IF(明細!AT84="","",明細!AT84)</f>
        <v/>
      </c>
      <c r="BO90" s="280" t="str">
        <f>IF($BN90="","",VLOOKUP($BN90,リスト!$CL:$CM,2,FALSE))</f>
        <v/>
      </c>
      <c r="BP90" s="280" t="str">
        <f>IF(BQ90="","",VLOOKUP(BQ90,リスト!$K$5:$L$7,2,FALSE))</f>
        <v/>
      </c>
      <c r="BQ90" s="13"/>
      <c r="BR90" s="13"/>
      <c r="BS90" s="47"/>
      <c r="BT90" s="280" t="str">
        <f>IF(BU90="","",VLOOKUP(BU90,リスト!I81:J99,2,FALSE))</f>
        <v/>
      </c>
      <c r="BU90" s="13"/>
      <c r="BV90" s="13"/>
      <c r="BW90" s="282"/>
      <c r="BX90" s="282"/>
      <c r="BY90" s="280" t="str">
        <f>IF(BZ90="","",VLOOKUP(BZ90,リスト!$S$5:$T$6,2,FALSE))</f>
        <v/>
      </c>
      <c r="BZ90" s="3"/>
      <c r="CA90" s="3"/>
      <c r="CB90" s="81"/>
      <c r="CC90" s="280" t="str">
        <f t="shared" si="12"/>
        <v/>
      </c>
      <c r="CD90" s="83"/>
      <c r="CE90" s="83"/>
      <c r="CF90" s="83"/>
      <c r="CG90" s="83"/>
      <c r="CH90" s="282" t="str">
        <f t="shared" si="13"/>
        <v/>
      </c>
      <c r="CI90" s="83"/>
      <c r="CJ90" s="280" t="str">
        <f t="shared" si="14"/>
        <v/>
      </c>
      <c r="CK90" s="87"/>
      <c r="CL90" s="78"/>
      <c r="CM90" s="83"/>
      <c r="CN90" s="83"/>
      <c r="CO90" s="83"/>
      <c r="CP90" s="280" t="str">
        <f t="shared" si="19"/>
        <v/>
      </c>
      <c r="CQ90" s="81"/>
      <c r="CR90" s="280" t="str">
        <f t="shared" si="20"/>
        <v/>
      </c>
      <c r="CS90" s="3"/>
      <c r="CT90" s="3"/>
      <c r="CU90" s="280" t="str">
        <f>IF(CV90="","",VLOOKUP(CV90,リスト!$V$5:$W$6,2,FALSE))</f>
        <v/>
      </c>
      <c r="CV90" s="3"/>
      <c r="CW90" s="280" t="str">
        <f>IF(CX90="","",VLOOKUP(CX90,リスト!$X$5:$Y$6,2,FALSE))</f>
        <v/>
      </c>
      <c r="CX90" s="3"/>
      <c r="CY90" s="77"/>
      <c r="CZ90" s="77"/>
      <c r="DA90" s="75"/>
      <c r="DB90" s="75"/>
      <c r="DC90" s="75"/>
      <c r="DD90" s="75"/>
      <c r="DE90" s="280" t="str">
        <f>IF(DF90="","",VLOOKUP(DF90,リスト!$Z$5:$AA$10,2,FALSE))</f>
        <v/>
      </c>
      <c r="DF90" s="3"/>
      <c r="DG90" s="280" t="str">
        <f>IF(DH90="","",VLOOKUP(DH90,リスト!$AB$5:$AC$12,2,FALSE))</f>
        <v/>
      </c>
      <c r="DH90" s="63"/>
      <c r="DI90" s="280" t="str">
        <f>IF(DJ90="","",VLOOKUP(DJ90,リスト!$AD$5:$AE$7,2,FALSE))</f>
        <v/>
      </c>
      <c r="DJ90" s="3"/>
      <c r="DK90" s="280" t="str">
        <f>IF(DL90="","",VLOOKUP(DL90,リスト!$AF$5:$AG$10,2,FALSE))</f>
        <v/>
      </c>
      <c r="DL90" s="3"/>
      <c r="DM90" s="280" t="str">
        <f>IF(DN90="","",VLOOKUP(DN90,リスト!$AH$5:$AI$6,2,FALSE))</f>
        <v/>
      </c>
      <c r="DN90" s="3"/>
      <c r="DO90" s="280" t="str">
        <f>IF(DP90="","",VLOOKUP(DP90,リスト!$AJ$5:$AK$6,2,FALSE))</f>
        <v/>
      </c>
      <c r="DP90" s="3"/>
      <c r="DQ90" s="280" t="str">
        <f>IF(DR90="","",VLOOKUP(DR90,リスト!$AL$5:$AM$7,2,FALSE))</f>
        <v/>
      </c>
      <c r="DR90" s="3"/>
      <c r="DS90" s="13"/>
      <c r="DT90" s="85"/>
      <c r="DU90" s="85"/>
      <c r="DV90" s="281" t="str">
        <f>IF(DW90="","",VLOOKUP(DW90,リスト!$AN$5:$AO$6,2,FALSE))</f>
        <v/>
      </c>
      <c r="DW90" s="13"/>
      <c r="DX90" s="341"/>
      <c r="DY90" s="345"/>
      <c r="DZ90" s="341"/>
      <c r="EA90" s="345"/>
      <c r="EB90" s="280" t="str">
        <f>IF(EC90="","",VLOOKUP(EC90,リスト!$AW$5:$AX$8,2,FALSE))</f>
        <v/>
      </c>
      <c r="EC90" s="3"/>
      <c r="ED90" s="85"/>
      <c r="EE90" s="280" t="str">
        <f>IF(EF90="","",VLOOKUP(EF90,リスト!$AY$5:$AZ$10,2,FALSE))</f>
        <v/>
      </c>
      <c r="EF90" s="3"/>
      <c r="EG90" s="280" t="str">
        <f>IF(EH90="","",VLOOKUP(EH90,リスト!$BA$5:$BB$10,2,FALSE))</f>
        <v/>
      </c>
      <c r="EH90" s="3"/>
      <c r="EI90" s="280" t="str">
        <f>IF(EJ90="","",VLOOKUP(EJ90,リスト!$BC$5:$BD$10,2,FALSE))</f>
        <v/>
      </c>
      <c r="EJ90" s="3"/>
      <c r="EK90" s="280" t="str">
        <f>IF(EL90="","",VLOOKUP(EL90,リスト!$BE$5:$BF$10,2,FALSE))</f>
        <v/>
      </c>
      <c r="EL90" s="3"/>
      <c r="EM90" s="78"/>
      <c r="EN90" s="73"/>
      <c r="EO90" s="73"/>
      <c r="EP90" s="13"/>
      <c r="EQ90" s="13"/>
      <c r="ER90" s="280" t="str">
        <f>IF(ES90="","",VLOOKUP(ES90,リスト!$BG$5:$BH$10,2,FALSE))</f>
        <v/>
      </c>
      <c r="ES90" s="13"/>
      <c r="ET90" s="13"/>
      <c r="EU90" s="13"/>
      <c r="EV90" s="13"/>
      <c r="EW90" s="13"/>
      <c r="EX90" s="81"/>
      <c r="EY90" s="81"/>
      <c r="EZ90" s="26"/>
      <c r="FA90" s="281" t="str">
        <f>IF($EZ90="","",INDEX(リスト!$BI$5:$BJ$40,MATCH($EZ90,リスト!$BJ$5:$BJ$40,0),1))</f>
        <v/>
      </c>
      <c r="FB90" s="280" t="str">
        <f>IF(FC90="","",VLOOKUP(FC90,リスト!$BK:$BL,2,FALSE))</f>
        <v/>
      </c>
      <c r="FC90" s="13"/>
      <c r="FD90" s="331"/>
      <c r="FE90" s="3"/>
      <c r="FF90" s="280" t="str">
        <f>IF(FG90="","",VLOOKUP(FG90,リスト!$BO$5:$BP$6,2,FALSE))</f>
        <v/>
      </c>
      <c r="FG90" s="3"/>
      <c r="FH90" s="280" t="str">
        <f>IF(FI90="","",VLOOKUP(FI90,リスト!$BQ$5:$BR$8,2,FALSE))</f>
        <v/>
      </c>
      <c r="FI90" s="3"/>
      <c r="FJ90" s="282"/>
      <c r="FK90" s="280" t="str">
        <f>IF(FL90="","",VLOOKUP(FL90,リスト!$BS$5:$BT$6,2,FALSE))</f>
        <v/>
      </c>
      <c r="FL90" s="63"/>
      <c r="FM90" s="13"/>
      <c r="FN90" s="13"/>
      <c r="FO90" s="13"/>
      <c r="FP90" s="283" t="str">
        <f t="shared" si="15"/>
        <v/>
      </c>
      <c r="FQ90" s="283" t="str">
        <f t="shared" si="15"/>
        <v/>
      </c>
      <c r="FR90" s="13"/>
      <c r="FS90" s="85"/>
      <c r="FT90" s="85"/>
      <c r="FU90" s="281" t="str">
        <f t="shared" si="16"/>
        <v/>
      </c>
      <c r="FV90" s="280" t="str">
        <f>IF(FW90="","",VLOOKUP(FW90,リスト!$BV$5:$BW$10,2,FALSE))</f>
        <v/>
      </c>
      <c r="FW90" s="26"/>
      <c r="FX90" s="282" t="str">
        <f t="shared" si="17"/>
        <v/>
      </c>
      <c r="FY90" s="280" t="str">
        <f>IF(FZ90="","",VLOOKUP(FZ90,リスト!$BX$5:$BY$6,2,FALSE))</f>
        <v/>
      </c>
      <c r="FZ90" s="3"/>
      <c r="GA90" s="280" t="str">
        <f>IF(GB90="","",VLOOKUP(GB90,リスト!$BZ$5:$CA$6,2,FALSE))</f>
        <v/>
      </c>
      <c r="GB90" s="13"/>
      <c r="GC90" s="281" t="str">
        <f>IF(GD90="","",VLOOKUP(GD90,リスト!$CB$5:$CC$6,2,FALSE))</f>
        <v/>
      </c>
      <c r="GD90" s="13"/>
      <c r="GE90" s="13"/>
      <c r="GF90" s="13"/>
      <c r="GG90" s="75"/>
      <c r="GH90" s="281" t="str">
        <f t="shared" si="18"/>
        <v/>
      </c>
      <c r="GI90" s="128"/>
      <c r="GJ90" s="281" t="str">
        <f>IF(GK90="","",VLOOKUP(GK90,リスト!$CD$5:$CE$6,2,FALSE))</f>
        <v/>
      </c>
      <c r="GK90" s="13"/>
      <c r="GL90" s="281" t="str">
        <f>IF(GM90="","",VLOOKUP(GM90,リスト!$CF$5:$CG$5,2,FALSE))</f>
        <v/>
      </c>
      <c r="GM90" s="26"/>
      <c r="GN90" s="280" t="str">
        <f>IF(GO90="","",VLOOKUP(GO90,リスト!$CH$5:$CI$5,2,FALSE))</f>
        <v/>
      </c>
      <c r="GO90" s="284"/>
      <c r="GP90" s="284"/>
      <c r="GQ90" s="284"/>
      <c r="GR90" s="284"/>
      <c r="GS90" s="284"/>
      <c r="GT90" s="284"/>
      <c r="GU90" s="284"/>
      <c r="GV90" s="284"/>
      <c r="GW90" s="284"/>
      <c r="GX90" s="285"/>
    </row>
    <row r="91" spans="2:206" s="177" customFormat="1" ht="24.75" hidden="1" customHeight="1" outlineLevel="1">
      <c r="B91" s="286" t="str">
        <f>IF(明細!B85="","",明細!B85)</f>
        <v/>
      </c>
      <c r="C91" s="287" t="str">
        <f>IF(明細!C85="","",明細!C85)</f>
        <v/>
      </c>
      <c r="D91" s="265" t="str">
        <f>IF(明細!D85="","",明細!D85)</f>
        <v/>
      </c>
      <c r="E91" s="265" t="str">
        <f>IF(明細!E85="","",明細!E85)</f>
        <v/>
      </c>
      <c r="F91" s="265" t="str">
        <f>IF(明細!F85="","",明細!F85)</f>
        <v/>
      </c>
      <c r="G91" s="265" t="str">
        <f>IF(明細!G85="","",明細!G85)</f>
        <v/>
      </c>
      <c r="H91" s="265" t="str">
        <f>IF(明細!H85="","",明細!H85)</f>
        <v/>
      </c>
      <c r="I91" s="265" t="str">
        <f>IF(明細!I85="","",明細!I85)</f>
        <v/>
      </c>
      <c r="J91" s="265" t="str">
        <f>IF(明細!J85="","",明細!J85)</f>
        <v/>
      </c>
      <c r="K91" s="265" t="str">
        <f>IF(明細!K85="","",明細!K85)</f>
        <v/>
      </c>
      <c r="L91" s="265" t="str">
        <f>IF(明細!L85="","",明細!L85)</f>
        <v/>
      </c>
      <c r="M91" s="265" t="str">
        <f>IF(明細!M85="","",明細!M85)</f>
        <v/>
      </c>
      <c r="N91" s="265" t="str">
        <f>IF(明細!N85="","",明細!N85)</f>
        <v/>
      </c>
      <c r="O91" s="265" t="str">
        <f>IF(明細!O85="","",明細!O85)</f>
        <v/>
      </c>
      <c r="P91" s="265" t="str">
        <f>IF(明細!P85="","",明細!P85)</f>
        <v/>
      </c>
      <c r="Q91" s="265" t="str">
        <f>IF(明細!Q85="","",明細!Q85)</f>
        <v/>
      </c>
      <c r="R91" s="289" t="str">
        <f>IF(明細!R85="","",明細!R85)</f>
        <v/>
      </c>
      <c r="S91" s="291" t="str">
        <f>IF(明細!S85="","",明細!S85)</f>
        <v/>
      </c>
      <c r="T91" s="291" t="str">
        <f>IF(明細!T85="","",明細!T85)</f>
        <v/>
      </c>
      <c r="U91" s="291" t="str">
        <f>IF(明細!U85="","",明細!U85)</f>
        <v/>
      </c>
      <c r="V91" s="292" t="str">
        <f>IF(明細!V85="","",明細!V85)</f>
        <v>個</v>
      </c>
      <c r="W91" s="292" t="str">
        <f>IF(明細!W85="","",明細!W85)</f>
        <v/>
      </c>
      <c r="X91" s="293" t="str">
        <f>IF(明細!X85="","",明細!X85)</f>
        <v/>
      </c>
      <c r="Y91" s="134" t="str">
        <f>IF(明細!Y85="","",明細!Y85)</f>
        <v/>
      </c>
      <c r="Z91" s="135" t="str">
        <f>IF(明細!Z85="","",明細!Z85)</f>
        <v/>
      </c>
      <c r="AA91" s="134" t="str">
        <f>IF(明細!AA85="","",明細!AA85)</f>
        <v/>
      </c>
      <c r="AB91" s="303" t="str">
        <f>IF(明細!AB85="","",明細!AB85)</f>
        <v/>
      </c>
      <c r="AC91" s="134" t="str">
        <f>IF(明細!AC85="","",明細!AC85)</f>
        <v/>
      </c>
      <c r="AD91" s="183" t="str">
        <f>IF(明細!AD85="","",明細!AD85)</f>
        <v/>
      </c>
      <c r="AE91" s="184">
        <f>IF(明細!AE85="","",明細!AE85)</f>
        <v>0.1</v>
      </c>
      <c r="AF91" s="185" t="str">
        <f>IF(明細!AF85="","",明細!AF85)</f>
        <v/>
      </c>
      <c r="AG91" s="186" t="str">
        <f>IF(明細!AG85="","",明細!AG85)</f>
        <v/>
      </c>
      <c r="AH91" s="186" t="str">
        <f>IF(明細!AH85="","",明細!AH85)</f>
        <v/>
      </c>
      <c r="AI91" s="187" t="str">
        <f>IF(明細!AI85="","",明細!AI85)</f>
        <v/>
      </c>
      <c r="AJ91" s="296" t="str">
        <f>IF(明細!AJ85="","",明細!AJ85)</f>
        <v/>
      </c>
      <c r="AK91" s="297" t="str">
        <f>IF(明細!AK85="","",明細!AK85)</f>
        <v/>
      </c>
      <c r="AL91" s="298" t="str">
        <f>IF(明細!AL85="","",明細!AL85)</f>
        <v/>
      </c>
      <c r="AM91" s="299" t="str">
        <f>IF(明細!AM85="","",明細!AM85)</f>
        <v/>
      </c>
      <c r="AN91" s="300" t="str">
        <f>IF(明細!AN85="","",明細!AN85)</f>
        <v/>
      </c>
      <c r="AO91" s="300" t="str">
        <f>IF(明細!AO85="","",明細!AO85)</f>
        <v/>
      </c>
      <c r="AP91" s="300" t="str">
        <f>IF(明細!AP85="","",明細!AP85)</f>
        <v/>
      </c>
      <c r="AQ91" s="301" t="str">
        <f>IF(明細!AQ85="","",明細!AQ85)</f>
        <v/>
      </c>
      <c r="AR91" s="302" t="str">
        <f>IF(明細!AR85="","",明細!AR85)</f>
        <v/>
      </c>
      <c r="AU91" s="360"/>
      <c r="AV91" s="368"/>
      <c r="AW91" s="446" t="str">
        <f>IF(明細!AV85="","",明細!AV85)</f>
        <v/>
      </c>
      <c r="AX91" s="419" t="str">
        <f>IF(明細!AT85="","",明細!AT85)</f>
        <v/>
      </c>
      <c r="AY91" s="280" t="str">
        <f>IF($AX91="","",VLOOKUP($AX91,リスト!$CL:$CM,2,FALSE))</f>
        <v/>
      </c>
      <c r="AZ91" s="3"/>
      <c r="BA91" s="280" t="str">
        <f>IF(BB91="","",VLOOKUP(BB91,リスト!$K:$L,2,FALSE))</f>
        <v/>
      </c>
      <c r="BB91" s="3"/>
      <c r="BC91" s="3"/>
      <c r="BD91" s="87"/>
      <c r="BE91" s="280" t="str">
        <f>IF(BF91="","",VLOOKUP(BF91,リスト!$I:$J,2,FALSE))</f>
        <v/>
      </c>
      <c r="BF91" s="3"/>
      <c r="BG91" s="280" t="str">
        <f>IF(BH91="","",VLOOKUP(BH91,リスト!$M:$N,2,FALSE))</f>
        <v/>
      </c>
      <c r="BH91" s="282"/>
      <c r="BI91" s="280" t="str">
        <f>IF(BJ91="","",VLOOKUP(BJ91,リスト!$O:$P,2,FALSE))</f>
        <v/>
      </c>
      <c r="BJ91" s="24"/>
      <c r="BM91" s="451" t="str">
        <f>IF(明細!AV85="","",明細!AV85)</f>
        <v/>
      </c>
      <c r="BN91" s="453" t="str">
        <f>IF(明細!AT85="","",明細!AT85)</f>
        <v/>
      </c>
      <c r="BO91" s="280" t="str">
        <f>IF($BN91="","",VLOOKUP($BN91,リスト!$CL:$CM,2,FALSE))</f>
        <v/>
      </c>
      <c r="BP91" s="280" t="str">
        <f>IF(BQ91="","",VLOOKUP(BQ91,リスト!$K$5:$L$7,2,FALSE))</f>
        <v/>
      </c>
      <c r="BQ91" s="13"/>
      <c r="BR91" s="13"/>
      <c r="BS91" s="47"/>
      <c r="BT91" s="280" t="str">
        <f>IF(BU91="","",VLOOKUP(BU91,リスト!I82:J100,2,FALSE))</f>
        <v/>
      </c>
      <c r="BU91" s="13"/>
      <c r="BV91" s="13"/>
      <c r="BW91" s="282"/>
      <c r="BX91" s="282"/>
      <c r="BY91" s="280" t="str">
        <f>IF(BZ91="","",VLOOKUP(BZ91,リスト!$S$5:$T$6,2,FALSE))</f>
        <v/>
      </c>
      <c r="BZ91" s="3"/>
      <c r="CA91" s="3"/>
      <c r="CB91" s="81"/>
      <c r="CC91" s="280" t="str">
        <f t="shared" si="12"/>
        <v/>
      </c>
      <c r="CD91" s="83"/>
      <c r="CE91" s="83"/>
      <c r="CF91" s="83"/>
      <c r="CG91" s="83"/>
      <c r="CH91" s="282" t="str">
        <f t="shared" si="13"/>
        <v/>
      </c>
      <c r="CI91" s="83"/>
      <c r="CJ91" s="280" t="str">
        <f t="shared" si="14"/>
        <v/>
      </c>
      <c r="CK91" s="87"/>
      <c r="CL91" s="78"/>
      <c r="CM91" s="83"/>
      <c r="CN91" s="83"/>
      <c r="CO91" s="83"/>
      <c r="CP91" s="280" t="str">
        <f t="shared" si="19"/>
        <v/>
      </c>
      <c r="CQ91" s="81"/>
      <c r="CR91" s="280" t="str">
        <f t="shared" si="20"/>
        <v/>
      </c>
      <c r="CS91" s="3"/>
      <c r="CT91" s="3"/>
      <c r="CU91" s="280" t="str">
        <f>IF(CV91="","",VLOOKUP(CV91,リスト!$V$5:$W$6,2,FALSE))</f>
        <v/>
      </c>
      <c r="CV91" s="3"/>
      <c r="CW91" s="280" t="str">
        <f>IF(CX91="","",VLOOKUP(CX91,リスト!$X$5:$Y$6,2,FALSE))</f>
        <v/>
      </c>
      <c r="CX91" s="3"/>
      <c r="CY91" s="77"/>
      <c r="CZ91" s="77"/>
      <c r="DA91" s="75"/>
      <c r="DB91" s="75"/>
      <c r="DC91" s="75"/>
      <c r="DD91" s="75"/>
      <c r="DE91" s="280" t="str">
        <f>IF(DF91="","",VLOOKUP(DF91,リスト!$Z$5:$AA$10,2,FALSE))</f>
        <v/>
      </c>
      <c r="DF91" s="3"/>
      <c r="DG91" s="280" t="str">
        <f>IF(DH91="","",VLOOKUP(DH91,リスト!$AB$5:$AC$12,2,FALSE))</f>
        <v/>
      </c>
      <c r="DH91" s="63"/>
      <c r="DI91" s="280" t="str">
        <f>IF(DJ91="","",VLOOKUP(DJ91,リスト!$AD$5:$AE$7,2,FALSE))</f>
        <v/>
      </c>
      <c r="DJ91" s="3"/>
      <c r="DK91" s="280" t="str">
        <f>IF(DL91="","",VLOOKUP(DL91,リスト!$AF$5:$AG$10,2,FALSE))</f>
        <v/>
      </c>
      <c r="DL91" s="3"/>
      <c r="DM91" s="280" t="str">
        <f>IF(DN91="","",VLOOKUP(DN91,リスト!$AH$5:$AI$6,2,FALSE))</f>
        <v/>
      </c>
      <c r="DN91" s="3"/>
      <c r="DO91" s="280" t="str">
        <f>IF(DP91="","",VLOOKUP(DP91,リスト!$AJ$5:$AK$6,2,FALSE))</f>
        <v/>
      </c>
      <c r="DP91" s="3"/>
      <c r="DQ91" s="280" t="str">
        <f>IF(DR91="","",VLOOKUP(DR91,リスト!$AL$5:$AM$7,2,FALSE))</f>
        <v/>
      </c>
      <c r="DR91" s="3"/>
      <c r="DS91" s="13"/>
      <c r="DT91" s="85"/>
      <c r="DU91" s="85"/>
      <c r="DV91" s="281" t="str">
        <f>IF(DW91="","",VLOOKUP(DW91,リスト!$AN$5:$AO$6,2,FALSE))</f>
        <v/>
      </c>
      <c r="DW91" s="13"/>
      <c r="DX91" s="341"/>
      <c r="DY91" s="345"/>
      <c r="DZ91" s="341"/>
      <c r="EA91" s="345"/>
      <c r="EB91" s="280" t="str">
        <f>IF(EC91="","",VLOOKUP(EC91,リスト!$AW$5:$AX$8,2,FALSE))</f>
        <v/>
      </c>
      <c r="EC91" s="3"/>
      <c r="ED91" s="85"/>
      <c r="EE91" s="280" t="str">
        <f>IF(EF91="","",VLOOKUP(EF91,リスト!$AY$5:$AZ$10,2,FALSE))</f>
        <v/>
      </c>
      <c r="EF91" s="3"/>
      <c r="EG91" s="280" t="str">
        <f>IF(EH91="","",VLOOKUP(EH91,リスト!$BA$5:$BB$10,2,FALSE))</f>
        <v/>
      </c>
      <c r="EH91" s="3"/>
      <c r="EI91" s="280" t="str">
        <f>IF(EJ91="","",VLOOKUP(EJ91,リスト!$BC$5:$BD$10,2,FALSE))</f>
        <v/>
      </c>
      <c r="EJ91" s="3"/>
      <c r="EK91" s="280" t="str">
        <f>IF(EL91="","",VLOOKUP(EL91,リスト!$BE$5:$BF$10,2,FALSE))</f>
        <v/>
      </c>
      <c r="EL91" s="3"/>
      <c r="EM91" s="78"/>
      <c r="EN91" s="73"/>
      <c r="EO91" s="73"/>
      <c r="EP91" s="13"/>
      <c r="EQ91" s="13"/>
      <c r="ER91" s="280" t="str">
        <f>IF(ES91="","",VLOOKUP(ES91,リスト!$BG$5:$BH$10,2,FALSE))</f>
        <v/>
      </c>
      <c r="ES91" s="13"/>
      <c r="ET91" s="13"/>
      <c r="EU91" s="13"/>
      <c r="EV91" s="13"/>
      <c r="EW91" s="13"/>
      <c r="EX91" s="81"/>
      <c r="EY91" s="81"/>
      <c r="EZ91" s="26"/>
      <c r="FA91" s="281" t="str">
        <f>IF($EZ91="","",INDEX(リスト!$BI$5:$BJ$40,MATCH($EZ91,リスト!$BJ$5:$BJ$40,0),1))</f>
        <v/>
      </c>
      <c r="FB91" s="280" t="str">
        <f>IF(FC91="","",VLOOKUP(FC91,リスト!$BK:$BL,2,FALSE))</f>
        <v/>
      </c>
      <c r="FC91" s="13"/>
      <c r="FD91" s="331"/>
      <c r="FE91" s="3"/>
      <c r="FF91" s="280" t="str">
        <f>IF(FG91="","",VLOOKUP(FG91,リスト!$BO$5:$BP$6,2,FALSE))</f>
        <v/>
      </c>
      <c r="FG91" s="3"/>
      <c r="FH91" s="280" t="str">
        <f>IF(FI91="","",VLOOKUP(FI91,リスト!$BQ$5:$BR$8,2,FALSE))</f>
        <v/>
      </c>
      <c r="FI91" s="3"/>
      <c r="FJ91" s="282"/>
      <c r="FK91" s="280" t="str">
        <f>IF(FL91="","",VLOOKUP(FL91,リスト!$BS$5:$BT$6,2,FALSE))</f>
        <v/>
      </c>
      <c r="FL91" s="63"/>
      <c r="FM91" s="13"/>
      <c r="FN91" s="13"/>
      <c r="FO91" s="13"/>
      <c r="FP91" s="283" t="str">
        <f t="shared" si="15"/>
        <v/>
      </c>
      <c r="FQ91" s="283" t="str">
        <f t="shared" si="15"/>
        <v/>
      </c>
      <c r="FR91" s="13"/>
      <c r="FS91" s="85"/>
      <c r="FT91" s="85"/>
      <c r="FU91" s="281" t="str">
        <f t="shared" si="16"/>
        <v/>
      </c>
      <c r="FV91" s="280" t="str">
        <f>IF(FW91="","",VLOOKUP(FW91,リスト!$BV$5:$BW$10,2,FALSE))</f>
        <v/>
      </c>
      <c r="FW91" s="26"/>
      <c r="FX91" s="282" t="str">
        <f t="shared" si="17"/>
        <v/>
      </c>
      <c r="FY91" s="280" t="str">
        <f>IF(FZ91="","",VLOOKUP(FZ91,リスト!$BX$5:$BY$6,2,FALSE))</f>
        <v/>
      </c>
      <c r="FZ91" s="3"/>
      <c r="GA91" s="280" t="str">
        <f>IF(GB91="","",VLOOKUP(GB91,リスト!$BZ$5:$CA$6,2,FALSE))</f>
        <v/>
      </c>
      <c r="GB91" s="13"/>
      <c r="GC91" s="281" t="str">
        <f>IF(GD91="","",VLOOKUP(GD91,リスト!$CB$5:$CC$6,2,FALSE))</f>
        <v/>
      </c>
      <c r="GD91" s="13"/>
      <c r="GE91" s="13"/>
      <c r="GF91" s="13"/>
      <c r="GG91" s="75"/>
      <c r="GH91" s="281" t="str">
        <f t="shared" si="18"/>
        <v/>
      </c>
      <c r="GI91" s="128"/>
      <c r="GJ91" s="281" t="str">
        <f>IF(GK91="","",VLOOKUP(GK91,リスト!$CD$5:$CE$6,2,FALSE))</f>
        <v/>
      </c>
      <c r="GK91" s="13"/>
      <c r="GL91" s="281" t="str">
        <f>IF(GM91="","",VLOOKUP(GM91,リスト!$CF$5:$CG$5,2,FALSE))</f>
        <v/>
      </c>
      <c r="GM91" s="26"/>
      <c r="GN91" s="280" t="str">
        <f>IF(GO91="","",VLOOKUP(GO91,リスト!$CH$5:$CI$5,2,FALSE))</f>
        <v/>
      </c>
      <c r="GO91" s="284"/>
      <c r="GP91" s="284"/>
      <c r="GQ91" s="284"/>
      <c r="GR91" s="284"/>
      <c r="GS91" s="284"/>
      <c r="GT91" s="284"/>
      <c r="GU91" s="284"/>
      <c r="GV91" s="284"/>
      <c r="GW91" s="284"/>
      <c r="GX91" s="285"/>
    </row>
    <row r="92" spans="2:206" s="177" customFormat="1" ht="24.75" hidden="1" customHeight="1" outlineLevel="1">
      <c r="B92" s="286" t="str">
        <f>IF(明細!B86="","",明細!B86)</f>
        <v/>
      </c>
      <c r="C92" s="287" t="str">
        <f>IF(明細!C86="","",明細!C86)</f>
        <v/>
      </c>
      <c r="D92" s="265" t="str">
        <f>IF(明細!D86="","",明細!D86)</f>
        <v/>
      </c>
      <c r="E92" s="265" t="str">
        <f>IF(明細!E86="","",明細!E86)</f>
        <v/>
      </c>
      <c r="F92" s="265" t="str">
        <f>IF(明細!F86="","",明細!F86)</f>
        <v/>
      </c>
      <c r="G92" s="265" t="str">
        <f>IF(明細!G86="","",明細!G86)</f>
        <v/>
      </c>
      <c r="H92" s="265" t="str">
        <f>IF(明細!H86="","",明細!H86)</f>
        <v/>
      </c>
      <c r="I92" s="265" t="str">
        <f>IF(明細!I86="","",明細!I86)</f>
        <v/>
      </c>
      <c r="J92" s="265" t="str">
        <f>IF(明細!J86="","",明細!J86)</f>
        <v/>
      </c>
      <c r="K92" s="265" t="str">
        <f>IF(明細!K86="","",明細!K86)</f>
        <v/>
      </c>
      <c r="L92" s="265" t="str">
        <f>IF(明細!L86="","",明細!L86)</f>
        <v/>
      </c>
      <c r="M92" s="265" t="str">
        <f>IF(明細!M86="","",明細!M86)</f>
        <v/>
      </c>
      <c r="N92" s="265" t="str">
        <f>IF(明細!N86="","",明細!N86)</f>
        <v/>
      </c>
      <c r="O92" s="265" t="str">
        <f>IF(明細!O86="","",明細!O86)</f>
        <v/>
      </c>
      <c r="P92" s="265" t="str">
        <f>IF(明細!P86="","",明細!P86)</f>
        <v/>
      </c>
      <c r="Q92" s="265" t="str">
        <f>IF(明細!Q86="","",明細!Q86)</f>
        <v/>
      </c>
      <c r="R92" s="289" t="str">
        <f>IF(明細!R86="","",明細!R86)</f>
        <v/>
      </c>
      <c r="S92" s="291" t="str">
        <f>IF(明細!S86="","",明細!S86)</f>
        <v/>
      </c>
      <c r="T92" s="291" t="str">
        <f>IF(明細!T86="","",明細!T86)</f>
        <v/>
      </c>
      <c r="U92" s="291" t="str">
        <f>IF(明細!U86="","",明細!U86)</f>
        <v/>
      </c>
      <c r="V92" s="292" t="str">
        <f>IF(明細!V86="","",明細!V86)</f>
        <v>個</v>
      </c>
      <c r="W92" s="292" t="str">
        <f>IF(明細!W86="","",明細!W86)</f>
        <v/>
      </c>
      <c r="X92" s="293" t="str">
        <f>IF(明細!X86="","",明細!X86)</f>
        <v/>
      </c>
      <c r="Y92" s="134" t="str">
        <f>IF(明細!Y86="","",明細!Y86)</f>
        <v/>
      </c>
      <c r="Z92" s="135" t="str">
        <f>IF(明細!Z86="","",明細!Z86)</f>
        <v/>
      </c>
      <c r="AA92" s="134" t="str">
        <f>IF(明細!AA86="","",明細!AA86)</f>
        <v/>
      </c>
      <c r="AB92" s="303" t="str">
        <f>IF(明細!AB86="","",明細!AB86)</f>
        <v/>
      </c>
      <c r="AC92" s="134" t="str">
        <f>IF(明細!AC86="","",明細!AC86)</f>
        <v/>
      </c>
      <c r="AD92" s="183" t="str">
        <f>IF(明細!AD86="","",明細!AD86)</f>
        <v/>
      </c>
      <c r="AE92" s="184">
        <f>IF(明細!AE86="","",明細!AE86)</f>
        <v>0.1</v>
      </c>
      <c r="AF92" s="185" t="str">
        <f>IF(明細!AF86="","",明細!AF86)</f>
        <v/>
      </c>
      <c r="AG92" s="186" t="str">
        <f>IF(明細!AG86="","",明細!AG86)</f>
        <v/>
      </c>
      <c r="AH92" s="186" t="str">
        <f>IF(明細!AH86="","",明細!AH86)</f>
        <v/>
      </c>
      <c r="AI92" s="187" t="str">
        <f>IF(明細!AI86="","",明細!AI86)</f>
        <v/>
      </c>
      <c r="AJ92" s="296" t="str">
        <f>IF(明細!AJ86="","",明細!AJ86)</f>
        <v/>
      </c>
      <c r="AK92" s="297" t="str">
        <f>IF(明細!AK86="","",明細!AK86)</f>
        <v/>
      </c>
      <c r="AL92" s="298" t="str">
        <f>IF(明細!AL86="","",明細!AL86)</f>
        <v/>
      </c>
      <c r="AM92" s="299" t="str">
        <f>IF(明細!AM86="","",明細!AM86)</f>
        <v/>
      </c>
      <c r="AN92" s="300" t="str">
        <f>IF(明細!AN86="","",明細!AN86)</f>
        <v/>
      </c>
      <c r="AO92" s="300" t="str">
        <f>IF(明細!AO86="","",明細!AO86)</f>
        <v/>
      </c>
      <c r="AP92" s="300" t="str">
        <f>IF(明細!AP86="","",明細!AP86)</f>
        <v/>
      </c>
      <c r="AQ92" s="301" t="str">
        <f>IF(明細!AQ86="","",明細!AQ86)</f>
        <v/>
      </c>
      <c r="AR92" s="302" t="str">
        <f>IF(明細!AR86="","",明細!AR86)</f>
        <v/>
      </c>
      <c r="AU92" s="360"/>
      <c r="AV92" s="368"/>
      <c r="AW92" s="446" t="str">
        <f>IF(明細!AV86="","",明細!AV86)</f>
        <v/>
      </c>
      <c r="AX92" s="419" t="str">
        <f>IF(明細!AT86="","",明細!AT86)</f>
        <v/>
      </c>
      <c r="AY92" s="280" t="str">
        <f>IF($AX92="","",VLOOKUP($AX92,リスト!$CL:$CM,2,FALSE))</f>
        <v/>
      </c>
      <c r="AZ92" s="3"/>
      <c r="BA92" s="280" t="str">
        <f>IF(BB92="","",VLOOKUP(BB92,リスト!$K:$L,2,FALSE))</f>
        <v/>
      </c>
      <c r="BB92" s="3"/>
      <c r="BC92" s="3"/>
      <c r="BD92" s="87"/>
      <c r="BE92" s="280" t="str">
        <f>IF(BF92="","",VLOOKUP(BF92,リスト!$I:$J,2,FALSE))</f>
        <v/>
      </c>
      <c r="BF92" s="3"/>
      <c r="BG92" s="280" t="str">
        <f>IF(BH92="","",VLOOKUP(BH92,リスト!$M:$N,2,FALSE))</f>
        <v/>
      </c>
      <c r="BH92" s="282"/>
      <c r="BI92" s="280" t="str">
        <f>IF(BJ92="","",VLOOKUP(BJ92,リスト!$O:$P,2,FALSE))</f>
        <v/>
      </c>
      <c r="BJ92" s="24"/>
      <c r="BM92" s="451" t="str">
        <f>IF(明細!AV86="","",明細!AV86)</f>
        <v/>
      </c>
      <c r="BN92" s="453" t="str">
        <f>IF(明細!AT86="","",明細!AT86)</f>
        <v/>
      </c>
      <c r="BO92" s="280" t="str">
        <f>IF($BN92="","",VLOOKUP($BN92,リスト!$CL:$CM,2,FALSE))</f>
        <v/>
      </c>
      <c r="BP92" s="280" t="str">
        <f>IF(BQ92="","",VLOOKUP(BQ92,リスト!$K$5:$L$7,2,FALSE))</f>
        <v/>
      </c>
      <c r="BQ92" s="13"/>
      <c r="BR92" s="13"/>
      <c r="BS92" s="47"/>
      <c r="BT92" s="280" t="str">
        <f>IF(BU92="","",VLOOKUP(BU92,リスト!I83:J101,2,FALSE))</f>
        <v/>
      </c>
      <c r="BU92" s="13"/>
      <c r="BV92" s="13"/>
      <c r="BW92" s="282"/>
      <c r="BX92" s="282"/>
      <c r="BY92" s="280" t="str">
        <f>IF(BZ92="","",VLOOKUP(BZ92,リスト!$S$5:$T$6,2,FALSE))</f>
        <v/>
      </c>
      <c r="BZ92" s="3"/>
      <c r="CA92" s="3"/>
      <c r="CB92" s="81"/>
      <c r="CC92" s="280" t="str">
        <f t="shared" si="12"/>
        <v/>
      </c>
      <c r="CD92" s="83"/>
      <c r="CE92" s="83"/>
      <c r="CF92" s="83"/>
      <c r="CG92" s="83"/>
      <c r="CH92" s="282" t="str">
        <f t="shared" si="13"/>
        <v/>
      </c>
      <c r="CI92" s="83"/>
      <c r="CJ92" s="280" t="str">
        <f t="shared" si="14"/>
        <v/>
      </c>
      <c r="CK92" s="87"/>
      <c r="CL92" s="78"/>
      <c r="CM92" s="83"/>
      <c r="CN92" s="83"/>
      <c r="CO92" s="83"/>
      <c r="CP92" s="280" t="str">
        <f t="shared" si="19"/>
        <v/>
      </c>
      <c r="CQ92" s="81"/>
      <c r="CR92" s="280" t="str">
        <f t="shared" si="20"/>
        <v/>
      </c>
      <c r="CS92" s="3"/>
      <c r="CT92" s="3"/>
      <c r="CU92" s="280" t="str">
        <f>IF(CV92="","",VLOOKUP(CV92,リスト!$V$5:$W$6,2,FALSE))</f>
        <v/>
      </c>
      <c r="CV92" s="3"/>
      <c r="CW92" s="280" t="str">
        <f>IF(CX92="","",VLOOKUP(CX92,リスト!$X$5:$Y$6,2,FALSE))</f>
        <v/>
      </c>
      <c r="CX92" s="3"/>
      <c r="CY92" s="77"/>
      <c r="CZ92" s="77"/>
      <c r="DA92" s="75"/>
      <c r="DB92" s="75"/>
      <c r="DC92" s="75"/>
      <c r="DD92" s="75"/>
      <c r="DE92" s="280" t="str">
        <f>IF(DF92="","",VLOOKUP(DF92,リスト!$Z$5:$AA$10,2,FALSE))</f>
        <v/>
      </c>
      <c r="DF92" s="3"/>
      <c r="DG92" s="280" t="str">
        <f>IF(DH92="","",VLOOKUP(DH92,リスト!$AB$5:$AC$12,2,FALSE))</f>
        <v/>
      </c>
      <c r="DH92" s="63"/>
      <c r="DI92" s="280" t="str">
        <f>IF(DJ92="","",VLOOKUP(DJ92,リスト!$AD$5:$AE$7,2,FALSE))</f>
        <v/>
      </c>
      <c r="DJ92" s="3"/>
      <c r="DK92" s="280" t="str">
        <f>IF(DL92="","",VLOOKUP(DL92,リスト!$AF$5:$AG$10,2,FALSE))</f>
        <v/>
      </c>
      <c r="DL92" s="3"/>
      <c r="DM92" s="280" t="str">
        <f>IF(DN92="","",VLOOKUP(DN92,リスト!$AH$5:$AI$6,2,FALSE))</f>
        <v/>
      </c>
      <c r="DN92" s="3"/>
      <c r="DO92" s="280" t="str">
        <f>IF(DP92="","",VLOOKUP(DP92,リスト!$AJ$5:$AK$6,2,FALSE))</f>
        <v/>
      </c>
      <c r="DP92" s="3"/>
      <c r="DQ92" s="280" t="str">
        <f>IF(DR92="","",VLOOKUP(DR92,リスト!$AL$5:$AM$7,2,FALSE))</f>
        <v/>
      </c>
      <c r="DR92" s="3"/>
      <c r="DS92" s="13"/>
      <c r="DT92" s="85"/>
      <c r="DU92" s="85"/>
      <c r="DV92" s="281" t="str">
        <f>IF(DW92="","",VLOOKUP(DW92,リスト!$AN$5:$AO$6,2,FALSE))</f>
        <v/>
      </c>
      <c r="DW92" s="13"/>
      <c r="DX92" s="341"/>
      <c r="DY92" s="345"/>
      <c r="DZ92" s="341"/>
      <c r="EA92" s="345"/>
      <c r="EB92" s="280" t="str">
        <f>IF(EC92="","",VLOOKUP(EC92,リスト!$AW$5:$AX$8,2,FALSE))</f>
        <v/>
      </c>
      <c r="EC92" s="3"/>
      <c r="ED92" s="85"/>
      <c r="EE92" s="280" t="str">
        <f>IF(EF92="","",VLOOKUP(EF92,リスト!$AY$5:$AZ$10,2,FALSE))</f>
        <v/>
      </c>
      <c r="EF92" s="3"/>
      <c r="EG92" s="280" t="str">
        <f>IF(EH92="","",VLOOKUP(EH92,リスト!$BA$5:$BB$10,2,FALSE))</f>
        <v/>
      </c>
      <c r="EH92" s="3"/>
      <c r="EI92" s="280" t="str">
        <f>IF(EJ92="","",VLOOKUP(EJ92,リスト!$BC$5:$BD$10,2,FALSE))</f>
        <v/>
      </c>
      <c r="EJ92" s="3"/>
      <c r="EK92" s="280" t="str">
        <f>IF(EL92="","",VLOOKUP(EL92,リスト!$BE$5:$BF$10,2,FALSE))</f>
        <v/>
      </c>
      <c r="EL92" s="3"/>
      <c r="EM92" s="78"/>
      <c r="EN92" s="73"/>
      <c r="EO92" s="73"/>
      <c r="EP92" s="13"/>
      <c r="EQ92" s="13"/>
      <c r="ER92" s="280" t="str">
        <f>IF(ES92="","",VLOOKUP(ES92,リスト!$BG$5:$BH$10,2,FALSE))</f>
        <v/>
      </c>
      <c r="ES92" s="13"/>
      <c r="ET92" s="13"/>
      <c r="EU92" s="13"/>
      <c r="EV92" s="13"/>
      <c r="EW92" s="13"/>
      <c r="EX92" s="81"/>
      <c r="EY92" s="81"/>
      <c r="EZ92" s="26"/>
      <c r="FA92" s="281" t="str">
        <f>IF($EZ92="","",INDEX(リスト!$BI$5:$BJ$40,MATCH($EZ92,リスト!$BJ$5:$BJ$40,0),1))</f>
        <v/>
      </c>
      <c r="FB92" s="280" t="str">
        <f>IF(FC92="","",VLOOKUP(FC92,リスト!$BK:$BL,2,FALSE))</f>
        <v/>
      </c>
      <c r="FC92" s="13"/>
      <c r="FD92" s="331"/>
      <c r="FE92" s="3"/>
      <c r="FF92" s="280" t="str">
        <f>IF(FG92="","",VLOOKUP(FG92,リスト!$BO$5:$BP$6,2,FALSE))</f>
        <v/>
      </c>
      <c r="FG92" s="3"/>
      <c r="FH92" s="280" t="str">
        <f>IF(FI92="","",VLOOKUP(FI92,リスト!$BQ$5:$BR$8,2,FALSE))</f>
        <v/>
      </c>
      <c r="FI92" s="3"/>
      <c r="FJ92" s="282"/>
      <c r="FK92" s="280" t="str">
        <f>IF(FL92="","",VLOOKUP(FL92,リスト!$BS$5:$BT$6,2,FALSE))</f>
        <v/>
      </c>
      <c r="FL92" s="63"/>
      <c r="FM92" s="13"/>
      <c r="FN92" s="13"/>
      <c r="FO92" s="13"/>
      <c r="FP92" s="283" t="str">
        <f t="shared" si="15"/>
        <v/>
      </c>
      <c r="FQ92" s="283" t="str">
        <f t="shared" si="15"/>
        <v/>
      </c>
      <c r="FR92" s="13"/>
      <c r="FS92" s="85"/>
      <c r="FT92" s="85"/>
      <c r="FU92" s="281" t="str">
        <f t="shared" si="16"/>
        <v/>
      </c>
      <c r="FV92" s="280" t="str">
        <f>IF(FW92="","",VLOOKUP(FW92,リスト!$BV$5:$BW$10,2,FALSE))</f>
        <v/>
      </c>
      <c r="FW92" s="26"/>
      <c r="FX92" s="282" t="str">
        <f t="shared" si="17"/>
        <v/>
      </c>
      <c r="FY92" s="280" t="str">
        <f>IF(FZ92="","",VLOOKUP(FZ92,リスト!$BX$5:$BY$6,2,FALSE))</f>
        <v/>
      </c>
      <c r="FZ92" s="3"/>
      <c r="GA92" s="280" t="str">
        <f>IF(GB92="","",VLOOKUP(GB92,リスト!$BZ$5:$CA$6,2,FALSE))</f>
        <v/>
      </c>
      <c r="GB92" s="13"/>
      <c r="GC92" s="281" t="str">
        <f>IF(GD92="","",VLOOKUP(GD92,リスト!$CB$5:$CC$6,2,FALSE))</f>
        <v/>
      </c>
      <c r="GD92" s="13"/>
      <c r="GE92" s="13"/>
      <c r="GF92" s="13"/>
      <c r="GG92" s="75"/>
      <c r="GH92" s="281" t="str">
        <f t="shared" si="18"/>
        <v/>
      </c>
      <c r="GI92" s="128"/>
      <c r="GJ92" s="281" t="str">
        <f>IF(GK92="","",VLOOKUP(GK92,リスト!$CD$5:$CE$6,2,FALSE))</f>
        <v/>
      </c>
      <c r="GK92" s="13"/>
      <c r="GL92" s="281" t="str">
        <f>IF(GM92="","",VLOOKUP(GM92,リスト!$CF$5:$CG$5,2,FALSE))</f>
        <v/>
      </c>
      <c r="GM92" s="26"/>
      <c r="GN92" s="280" t="str">
        <f>IF(GO92="","",VLOOKUP(GO92,リスト!$CH$5:$CI$5,2,FALSE))</f>
        <v/>
      </c>
      <c r="GO92" s="284"/>
      <c r="GP92" s="284"/>
      <c r="GQ92" s="284"/>
      <c r="GR92" s="284"/>
      <c r="GS92" s="284"/>
      <c r="GT92" s="284"/>
      <c r="GU92" s="284"/>
      <c r="GV92" s="284"/>
      <c r="GW92" s="284"/>
      <c r="GX92" s="285"/>
    </row>
    <row r="93" spans="2:206" s="177" customFormat="1" ht="24.75" hidden="1" customHeight="1" outlineLevel="1">
      <c r="B93" s="286" t="str">
        <f>IF(明細!B87="","",明細!B87)</f>
        <v/>
      </c>
      <c r="C93" s="287" t="str">
        <f>IF(明細!C87="","",明細!C87)</f>
        <v/>
      </c>
      <c r="D93" s="265" t="str">
        <f>IF(明細!D87="","",明細!D87)</f>
        <v/>
      </c>
      <c r="E93" s="265" t="str">
        <f>IF(明細!E87="","",明細!E87)</f>
        <v/>
      </c>
      <c r="F93" s="265" t="str">
        <f>IF(明細!F87="","",明細!F87)</f>
        <v/>
      </c>
      <c r="G93" s="265" t="str">
        <f>IF(明細!G87="","",明細!G87)</f>
        <v/>
      </c>
      <c r="H93" s="265" t="str">
        <f>IF(明細!H87="","",明細!H87)</f>
        <v/>
      </c>
      <c r="I93" s="265" t="str">
        <f>IF(明細!I87="","",明細!I87)</f>
        <v/>
      </c>
      <c r="J93" s="265" t="str">
        <f>IF(明細!J87="","",明細!J87)</f>
        <v/>
      </c>
      <c r="K93" s="265" t="str">
        <f>IF(明細!K87="","",明細!K87)</f>
        <v/>
      </c>
      <c r="L93" s="265" t="str">
        <f>IF(明細!L87="","",明細!L87)</f>
        <v/>
      </c>
      <c r="M93" s="265" t="str">
        <f>IF(明細!M87="","",明細!M87)</f>
        <v/>
      </c>
      <c r="N93" s="265" t="str">
        <f>IF(明細!N87="","",明細!N87)</f>
        <v/>
      </c>
      <c r="O93" s="265" t="str">
        <f>IF(明細!O87="","",明細!O87)</f>
        <v/>
      </c>
      <c r="P93" s="265" t="str">
        <f>IF(明細!P87="","",明細!P87)</f>
        <v/>
      </c>
      <c r="Q93" s="265" t="str">
        <f>IF(明細!Q87="","",明細!Q87)</f>
        <v/>
      </c>
      <c r="R93" s="289" t="str">
        <f>IF(明細!R87="","",明細!R87)</f>
        <v/>
      </c>
      <c r="S93" s="291" t="str">
        <f>IF(明細!S87="","",明細!S87)</f>
        <v/>
      </c>
      <c r="T93" s="291" t="str">
        <f>IF(明細!T87="","",明細!T87)</f>
        <v/>
      </c>
      <c r="U93" s="291" t="str">
        <f>IF(明細!U87="","",明細!U87)</f>
        <v/>
      </c>
      <c r="V93" s="292" t="str">
        <f>IF(明細!V87="","",明細!V87)</f>
        <v>個</v>
      </c>
      <c r="W93" s="292" t="str">
        <f>IF(明細!W87="","",明細!W87)</f>
        <v/>
      </c>
      <c r="X93" s="293" t="str">
        <f>IF(明細!X87="","",明細!X87)</f>
        <v/>
      </c>
      <c r="Y93" s="134" t="str">
        <f>IF(明細!Y87="","",明細!Y87)</f>
        <v/>
      </c>
      <c r="Z93" s="135" t="str">
        <f>IF(明細!Z87="","",明細!Z87)</f>
        <v/>
      </c>
      <c r="AA93" s="134" t="str">
        <f>IF(明細!AA87="","",明細!AA87)</f>
        <v/>
      </c>
      <c r="AB93" s="303" t="str">
        <f>IF(明細!AB87="","",明細!AB87)</f>
        <v/>
      </c>
      <c r="AC93" s="134" t="str">
        <f>IF(明細!AC87="","",明細!AC87)</f>
        <v/>
      </c>
      <c r="AD93" s="183" t="str">
        <f>IF(明細!AD87="","",明細!AD87)</f>
        <v/>
      </c>
      <c r="AE93" s="184">
        <f>IF(明細!AE87="","",明細!AE87)</f>
        <v>0.1</v>
      </c>
      <c r="AF93" s="185" t="str">
        <f>IF(明細!AF87="","",明細!AF87)</f>
        <v/>
      </c>
      <c r="AG93" s="186" t="str">
        <f>IF(明細!AG87="","",明細!AG87)</f>
        <v/>
      </c>
      <c r="AH93" s="186" t="str">
        <f>IF(明細!AH87="","",明細!AH87)</f>
        <v/>
      </c>
      <c r="AI93" s="187" t="str">
        <f>IF(明細!AI87="","",明細!AI87)</f>
        <v/>
      </c>
      <c r="AJ93" s="296" t="str">
        <f>IF(明細!AJ87="","",明細!AJ87)</f>
        <v/>
      </c>
      <c r="AK93" s="297" t="str">
        <f>IF(明細!AK87="","",明細!AK87)</f>
        <v/>
      </c>
      <c r="AL93" s="298" t="str">
        <f>IF(明細!AL87="","",明細!AL87)</f>
        <v/>
      </c>
      <c r="AM93" s="299" t="str">
        <f>IF(明細!AM87="","",明細!AM87)</f>
        <v/>
      </c>
      <c r="AN93" s="300" t="str">
        <f>IF(明細!AN87="","",明細!AN87)</f>
        <v/>
      </c>
      <c r="AO93" s="300" t="str">
        <f>IF(明細!AO87="","",明細!AO87)</f>
        <v/>
      </c>
      <c r="AP93" s="300" t="str">
        <f>IF(明細!AP87="","",明細!AP87)</f>
        <v/>
      </c>
      <c r="AQ93" s="301" t="str">
        <f>IF(明細!AQ87="","",明細!AQ87)</f>
        <v/>
      </c>
      <c r="AR93" s="302" t="str">
        <f>IF(明細!AR87="","",明細!AR87)</f>
        <v/>
      </c>
      <c r="AU93" s="360"/>
      <c r="AV93" s="368"/>
      <c r="AW93" s="446" t="str">
        <f>IF(明細!AV87="","",明細!AV87)</f>
        <v/>
      </c>
      <c r="AX93" s="419" t="str">
        <f>IF(明細!AT87="","",明細!AT87)</f>
        <v/>
      </c>
      <c r="AY93" s="280" t="str">
        <f>IF($AX93="","",VLOOKUP($AX93,リスト!$CL:$CM,2,FALSE))</f>
        <v/>
      </c>
      <c r="AZ93" s="3"/>
      <c r="BA93" s="280" t="str">
        <f>IF(BB93="","",VLOOKUP(BB93,リスト!$K:$L,2,FALSE))</f>
        <v/>
      </c>
      <c r="BB93" s="3"/>
      <c r="BC93" s="3"/>
      <c r="BD93" s="87"/>
      <c r="BE93" s="280" t="str">
        <f>IF(BF93="","",VLOOKUP(BF93,リスト!$I:$J,2,FALSE))</f>
        <v/>
      </c>
      <c r="BF93" s="3"/>
      <c r="BG93" s="280" t="str">
        <f>IF(BH93="","",VLOOKUP(BH93,リスト!$M:$N,2,FALSE))</f>
        <v/>
      </c>
      <c r="BH93" s="282"/>
      <c r="BI93" s="280" t="str">
        <f>IF(BJ93="","",VLOOKUP(BJ93,リスト!$O:$P,2,FALSE))</f>
        <v/>
      </c>
      <c r="BJ93" s="24"/>
      <c r="BM93" s="451" t="str">
        <f>IF(明細!AV87="","",明細!AV87)</f>
        <v/>
      </c>
      <c r="BN93" s="453" t="str">
        <f>IF(明細!AT87="","",明細!AT87)</f>
        <v/>
      </c>
      <c r="BO93" s="280" t="str">
        <f>IF($BN93="","",VLOOKUP($BN93,リスト!$CL:$CM,2,FALSE))</f>
        <v/>
      </c>
      <c r="BP93" s="280" t="str">
        <f>IF(BQ93="","",VLOOKUP(BQ93,リスト!$K$5:$L$7,2,FALSE))</f>
        <v/>
      </c>
      <c r="BQ93" s="13"/>
      <c r="BR93" s="13"/>
      <c r="BS93" s="47"/>
      <c r="BT93" s="280" t="str">
        <f>IF(BU93="","",VLOOKUP(BU93,リスト!I84:J102,2,FALSE))</f>
        <v/>
      </c>
      <c r="BU93" s="13"/>
      <c r="BV93" s="13"/>
      <c r="BW93" s="282"/>
      <c r="BX93" s="282"/>
      <c r="BY93" s="280" t="str">
        <f>IF(BZ93="","",VLOOKUP(BZ93,リスト!$S$5:$T$6,2,FALSE))</f>
        <v/>
      </c>
      <c r="BZ93" s="3"/>
      <c r="CA93" s="3"/>
      <c r="CB93" s="81"/>
      <c r="CC93" s="280" t="str">
        <f t="shared" si="12"/>
        <v/>
      </c>
      <c r="CD93" s="83"/>
      <c r="CE93" s="83"/>
      <c r="CF93" s="83"/>
      <c r="CG93" s="83"/>
      <c r="CH93" s="282" t="str">
        <f t="shared" si="13"/>
        <v/>
      </c>
      <c r="CI93" s="83"/>
      <c r="CJ93" s="280" t="str">
        <f t="shared" si="14"/>
        <v/>
      </c>
      <c r="CK93" s="87"/>
      <c r="CL93" s="78"/>
      <c r="CM93" s="83"/>
      <c r="CN93" s="83"/>
      <c r="CO93" s="83"/>
      <c r="CP93" s="280" t="str">
        <f t="shared" si="19"/>
        <v/>
      </c>
      <c r="CQ93" s="81"/>
      <c r="CR93" s="280" t="str">
        <f t="shared" si="20"/>
        <v/>
      </c>
      <c r="CS93" s="3"/>
      <c r="CT93" s="3"/>
      <c r="CU93" s="280" t="str">
        <f>IF(CV93="","",VLOOKUP(CV93,リスト!$V$5:$W$6,2,FALSE))</f>
        <v/>
      </c>
      <c r="CV93" s="3"/>
      <c r="CW93" s="280" t="str">
        <f>IF(CX93="","",VLOOKUP(CX93,リスト!$X$5:$Y$6,2,FALSE))</f>
        <v/>
      </c>
      <c r="CX93" s="3"/>
      <c r="CY93" s="77"/>
      <c r="CZ93" s="77"/>
      <c r="DA93" s="75"/>
      <c r="DB93" s="75"/>
      <c r="DC93" s="75"/>
      <c r="DD93" s="75"/>
      <c r="DE93" s="280" t="str">
        <f>IF(DF93="","",VLOOKUP(DF93,リスト!$Z$5:$AA$10,2,FALSE))</f>
        <v/>
      </c>
      <c r="DF93" s="3"/>
      <c r="DG93" s="280" t="str">
        <f>IF(DH93="","",VLOOKUP(DH93,リスト!$AB$5:$AC$12,2,FALSE))</f>
        <v/>
      </c>
      <c r="DH93" s="63"/>
      <c r="DI93" s="280" t="str">
        <f>IF(DJ93="","",VLOOKUP(DJ93,リスト!$AD$5:$AE$7,2,FALSE))</f>
        <v/>
      </c>
      <c r="DJ93" s="3"/>
      <c r="DK93" s="280" t="str">
        <f>IF(DL93="","",VLOOKUP(DL93,リスト!$AF$5:$AG$10,2,FALSE))</f>
        <v/>
      </c>
      <c r="DL93" s="3"/>
      <c r="DM93" s="280" t="str">
        <f>IF(DN93="","",VLOOKUP(DN93,リスト!$AH$5:$AI$6,2,FALSE))</f>
        <v/>
      </c>
      <c r="DN93" s="3"/>
      <c r="DO93" s="280" t="str">
        <f>IF(DP93="","",VLOOKUP(DP93,リスト!$AJ$5:$AK$6,2,FALSE))</f>
        <v/>
      </c>
      <c r="DP93" s="3"/>
      <c r="DQ93" s="280" t="str">
        <f>IF(DR93="","",VLOOKUP(DR93,リスト!$AL$5:$AM$7,2,FALSE))</f>
        <v/>
      </c>
      <c r="DR93" s="3"/>
      <c r="DS93" s="13"/>
      <c r="DT93" s="85"/>
      <c r="DU93" s="85"/>
      <c r="DV93" s="281" t="str">
        <f>IF(DW93="","",VLOOKUP(DW93,リスト!$AN$5:$AO$6,2,FALSE))</f>
        <v/>
      </c>
      <c r="DW93" s="13"/>
      <c r="DX93" s="341"/>
      <c r="DY93" s="345"/>
      <c r="DZ93" s="341"/>
      <c r="EA93" s="345"/>
      <c r="EB93" s="280" t="str">
        <f>IF(EC93="","",VLOOKUP(EC93,リスト!$AW$5:$AX$8,2,FALSE))</f>
        <v/>
      </c>
      <c r="EC93" s="3"/>
      <c r="ED93" s="85"/>
      <c r="EE93" s="280" t="str">
        <f>IF(EF93="","",VLOOKUP(EF93,リスト!$AY$5:$AZ$10,2,FALSE))</f>
        <v/>
      </c>
      <c r="EF93" s="3"/>
      <c r="EG93" s="280" t="str">
        <f>IF(EH93="","",VLOOKUP(EH93,リスト!$BA$5:$BB$10,2,FALSE))</f>
        <v/>
      </c>
      <c r="EH93" s="3"/>
      <c r="EI93" s="280" t="str">
        <f>IF(EJ93="","",VLOOKUP(EJ93,リスト!$BC$5:$BD$10,2,FALSE))</f>
        <v/>
      </c>
      <c r="EJ93" s="3"/>
      <c r="EK93" s="280" t="str">
        <f>IF(EL93="","",VLOOKUP(EL93,リスト!$BE$5:$BF$10,2,FALSE))</f>
        <v/>
      </c>
      <c r="EL93" s="3"/>
      <c r="EM93" s="78"/>
      <c r="EN93" s="73"/>
      <c r="EO93" s="73"/>
      <c r="EP93" s="13"/>
      <c r="EQ93" s="13"/>
      <c r="ER93" s="280" t="str">
        <f>IF(ES93="","",VLOOKUP(ES93,リスト!$BG$5:$BH$10,2,FALSE))</f>
        <v/>
      </c>
      <c r="ES93" s="13"/>
      <c r="ET93" s="13"/>
      <c r="EU93" s="13"/>
      <c r="EV93" s="13"/>
      <c r="EW93" s="13"/>
      <c r="EX93" s="81"/>
      <c r="EY93" s="81"/>
      <c r="EZ93" s="26"/>
      <c r="FA93" s="281" t="str">
        <f>IF($EZ93="","",INDEX(リスト!$BI$5:$BJ$40,MATCH($EZ93,リスト!$BJ$5:$BJ$40,0),1))</f>
        <v/>
      </c>
      <c r="FB93" s="280" t="str">
        <f>IF(FC93="","",VLOOKUP(FC93,リスト!$BK:$BL,2,FALSE))</f>
        <v/>
      </c>
      <c r="FC93" s="13"/>
      <c r="FD93" s="331"/>
      <c r="FE93" s="3"/>
      <c r="FF93" s="280" t="str">
        <f>IF(FG93="","",VLOOKUP(FG93,リスト!$BO$5:$BP$6,2,FALSE))</f>
        <v/>
      </c>
      <c r="FG93" s="3"/>
      <c r="FH93" s="280" t="str">
        <f>IF(FI93="","",VLOOKUP(FI93,リスト!$BQ$5:$BR$8,2,FALSE))</f>
        <v/>
      </c>
      <c r="FI93" s="3"/>
      <c r="FJ93" s="282"/>
      <c r="FK93" s="280" t="str">
        <f>IF(FL93="","",VLOOKUP(FL93,リスト!$BS$5:$BT$6,2,FALSE))</f>
        <v/>
      </c>
      <c r="FL93" s="63"/>
      <c r="FM93" s="13"/>
      <c r="FN93" s="13"/>
      <c r="FO93" s="13"/>
      <c r="FP93" s="283" t="str">
        <f t="shared" si="15"/>
        <v/>
      </c>
      <c r="FQ93" s="283" t="str">
        <f t="shared" si="15"/>
        <v/>
      </c>
      <c r="FR93" s="13"/>
      <c r="FS93" s="85"/>
      <c r="FT93" s="85"/>
      <c r="FU93" s="281" t="str">
        <f t="shared" si="16"/>
        <v/>
      </c>
      <c r="FV93" s="280" t="str">
        <f>IF(FW93="","",VLOOKUP(FW93,リスト!$BV$5:$BW$10,2,FALSE))</f>
        <v/>
      </c>
      <c r="FW93" s="26"/>
      <c r="FX93" s="282" t="str">
        <f t="shared" si="17"/>
        <v/>
      </c>
      <c r="FY93" s="280" t="str">
        <f>IF(FZ93="","",VLOOKUP(FZ93,リスト!$BX$5:$BY$6,2,FALSE))</f>
        <v/>
      </c>
      <c r="FZ93" s="3"/>
      <c r="GA93" s="280" t="str">
        <f>IF(GB93="","",VLOOKUP(GB93,リスト!$BZ$5:$CA$6,2,FALSE))</f>
        <v/>
      </c>
      <c r="GB93" s="13"/>
      <c r="GC93" s="281" t="str">
        <f>IF(GD93="","",VLOOKUP(GD93,リスト!$CB$5:$CC$6,2,FALSE))</f>
        <v/>
      </c>
      <c r="GD93" s="13"/>
      <c r="GE93" s="13"/>
      <c r="GF93" s="13"/>
      <c r="GG93" s="75"/>
      <c r="GH93" s="281" t="str">
        <f t="shared" si="18"/>
        <v/>
      </c>
      <c r="GI93" s="128"/>
      <c r="GJ93" s="281" t="str">
        <f>IF(GK93="","",VLOOKUP(GK93,リスト!$CD$5:$CE$6,2,FALSE))</f>
        <v/>
      </c>
      <c r="GK93" s="13"/>
      <c r="GL93" s="281" t="str">
        <f>IF(GM93="","",VLOOKUP(GM93,リスト!$CF$5:$CG$5,2,FALSE))</f>
        <v/>
      </c>
      <c r="GM93" s="26"/>
      <c r="GN93" s="280" t="str">
        <f>IF(GO93="","",VLOOKUP(GO93,リスト!$CH$5:$CI$5,2,FALSE))</f>
        <v/>
      </c>
      <c r="GO93" s="284"/>
      <c r="GP93" s="284"/>
      <c r="GQ93" s="284"/>
      <c r="GR93" s="284"/>
      <c r="GS93" s="284"/>
      <c r="GT93" s="284"/>
      <c r="GU93" s="284"/>
      <c r="GV93" s="284"/>
      <c r="GW93" s="284"/>
      <c r="GX93" s="285"/>
    </row>
    <row r="94" spans="2:206" s="177" customFormat="1" ht="24.75" hidden="1" customHeight="1" outlineLevel="1">
      <c r="B94" s="286" t="str">
        <f>IF(明細!B88="","",明細!B88)</f>
        <v/>
      </c>
      <c r="C94" s="287" t="str">
        <f>IF(明細!C88="","",明細!C88)</f>
        <v/>
      </c>
      <c r="D94" s="265" t="str">
        <f>IF(明細!D88="","",明細!D88)</f>
        <v/>
      </c>
      <c r="E94" s="265" t="str">
        <f>IF(明細!E88="","",明細!E88)</f>
        <v/>
      </c>
      <c r="F94" s="265" t="str">
        <f>IF(明細!F88="","",明細!F88)</f>
        <v/>
      </c>
      <c r="G94" s="265" t="str">
        <f>IF(明細!G88="","",明細!G88)</f>
        <v/>
      </c>
      <c r="H94" s="265" t="str">
        <f>IF(明細!H88="","",明細!H88)</f>
        <v/>
      </c>
      <c r="I94" s="265" t="str">
        <f>IF(明細!I88="","",明細!I88)</f>
        <v/>
      </c>
      <c r="J94" s="265" t="str">
        <f>IF(明細!J88="","",明細!J88)</f>
        <v/>
      </c>
      <c r="K94" s="265" t="str">
        <f>IF(明細!K88="","",明細!K88)</f>
        <v/>
      </c>
      <c r="L94" s="265" t="str">
        <f>IF(明細!L88="","",明細!L88)</f>
        <v/>
      </c>
      <c r="M94" s="265" t="str">
        <f>IF(明細!M88="","",明細!M88)</f>
        <v/>
      </c>
      <c r="N94" s="265" t="str">
        <f>IF(明細!N88="","",明細!N88)</f>
        <v/>
      </c>
      <c r="O94" s="265" t="str">
        <f>IF(明細!O88="","",明細!O88)</f>
        <v/>
      </c>
      <c r="P94" s="265" t="str">
        <f>IF(明細!P88="","",明細!P88)</f>
        <v/>
      </c>
      <c r="Q94" s="265" t="str">
        <f>IF(明細!Q88="","",明細!Q88)</f>
        <v/>
      </c>
      <c r="R94" s="289" t="str">
        <f>IF(明細!R88="","",明細!R88)</f>
        <v/>
      </c>
      <c r="S94" s="291" t="str">
        <f>IF(明細!S88="","",明細!S88)</f>
        <v/>
      </c>
      <c r="T94" s="291" t="str">
        <f>IF(明細!T88="","",明細!T88)</f>
        <v/>
      </c>
      <c r="U94" s="291" t="str">
        <f>IF(明細!U88="","",明細!U88)</f>
        <v/>
      </c>
      <c r="V94" s="292" t="str">
        <f>IF(明細!V88="","",明細!V88)</f>
        <v>個</v>
      </c>
      <c r="W94" s="292" t="str">
        <f>IF(明細!W88="","",明細!W88)</f>
        <v/>
      </c>
      <c r="X94" s="293" t="str">
        <f>IF(明細!X88="","",明細!X88)</f>
        <v/>
      </c>
      <c r="Y94" s="134" t="str">
        <f>IF(明細!Y88="","",明細!Y88)</f>
        <v/>
      </c>
      <c r="Z94" s="135" t="str">
        <f>IF(明細!Z88="","",明細!Z88)</f>
        <v/>
      </c>
      <c r="AA94" s="134" t="str">
        <f>IF(明細!AA88="","",明細!AA88)</f>
        <v/>
      </c>
      <c r="AB94" s="303" t="str">
        <f>IF(明細!AB88="","",明細!AB88)</f>
        <v/>
      </c>
      <c r="AC94" s="134" t="str">
        <f>IF(明細!AC88="","",明細!AC88)</f>
        <v/>
      </c>
      <c r="AD94" s="183" t="str">
        <f>IF(明細!AD88="","",明細!AD88)</f>
        <v/>
      </c>
      <c r="AE94" s="184">
        <f>IF(明細!AE88="","",明細!AE88)</f>
        <v>0.1</v>
      </c>
      <c r="AF94" s="185" t="str">
        <f>IF(明細!AF88="","",明細!AF88)</f>
        <v/>
      </c>
      <c r="AG94" s="186" t="str">
        <f>IF(明細!AG88="","",明細!AG88)</f>
        <v/>
      </c>
      <c r="AH94" s="186" t="str">
        <f>IF(明細!AH88="","",明細!AH88)</f>
        <v/>
      </c>
      <c r="AI94" s="187" t="str">
        <f>IF(明細!AI88="","",明細!AI88)</f>
        <v/>
      </c>
      <c r="AJ94" s="296" t="str">
        <f>IF(明細!AJ88="","",明細!AJ88)</f>
        <v/>
      </c>
      <c r="AK94" s="297" t="str">
        <f>IF(明細!AK88="","",明細!AK88)</f>
        <v/>
      </c>
      <c r="AL94" s="298" t="str">
        <f>IF(明細!AL88="","",明細!AL88)</f>
        <v/>
      </c>
      <c r="AM94" s="299" t="str">
        <f>IF(明細!AM88="","",明細!AM88)</f>
        <v/>
      </c>
      <c r="AN94" s="300" t="str">
        <f>IF(明細!AN88="","",明細!AN88)</f>
        <v/>
      </c>
      <c r="AO94" s="300" t="str">
        <f>IF(明細!AO88="","",明細!AO88)</f>
        <v/>
      </c>
      <c r="AP94" s="300" t="str">
        <f>IF(明細!AP88="","",明細!AP88)</f>
        <v/>
      </c>
      <c r="AQ94" s="301" t="str">
        <f>IF(明細!AQ88="","",明細!AQ88)</f>
        <v/>
      </c>
      <c r="AR94" s="302" t="str">
        <f>IF(明細!AR88="","",明細!AR88)</f>
        <v/>
      </c>
      <c r="AU94" s="360"/>
      <c r="AV94" s="368"/>
      <c r="AW94" s="446" t="str">
        <f>IF(明細!AV88="","",明細!AV88)</f>
        <v/>
      </c>
      <c r="AX94" s="419" t="str">
        <f>IF(明細!AT88="","",明細!AT88)</f>
        <v/>
      </c>
      <c r="AY94" s="280" t="str">
        <f>IF($AX94="","",VLOOKUP($AX94,リスト!$CL:$CM,2,FALSE))</f>
        <v/>
      </c>
      <c r="AZ94" s="3"/>
      <c r="BA94" s="280" t="str">
        <f>IF(BB94="","",VLOOKUP(BB94,リスト!$K:$L,2,FALSE))</f>
        <v/>
      </c>
      <c r="BB94" s="3"/>
      <c r="BC94" s="3"/>
      <c r="BD94" s="87"/>
      <c r="BE94" s="280" t="str">
        <f>IF(BF94="","",VLOOKUP(BF94,リスト!$I:$J,2,FALSE))</f>
        <v/>
      </c>
      <c r="BF94" s="3"/>
      <c r="BG94" s="280" t="str">
        <f>IF(BH94="","",VLOOKUP(BH94,リスト!$M:$N,2,FALSE))</f>
        <v/>
      </c>
      <c r="BH94" s="282"/>
      <c r="BI94" s="280" t="str">
        <f>IF(BJ94="","",VLOOKUP(BJ94,リスト!$O:$P,2,FALSE))</f>
        <v/>
      </c>
      <c r="BJ94" s="24"/>
      <c r="BM94" s="451" t="str">
        <f>IF(明細!AV88="","",明細!AV88)</f>
        <v/>
      </c>
      <c r="BN94" s="453" t="str">
        <f>IF(明細!AT88="","",明細!AT88)</f>
        <v/>
      </c>
      <c r="BO94" s="280" t="str">
        <f>IF($BN94="","",VLOOKUP($BN94,リスト!$CL:$CM,2,FALSE))</f>
        <v/>
      </c>
      <c r="BP94" s="280" t="str">
        <f>IF(BQ94="","",VLOOKUP(BQ94,リスト!$K$5:$L$7,2,FALSE))</f>
        <v/>
      </c>
      <c r="BQ94" s="13"/>
      <c r="BR94" s="13"/>
      <c r="BS94" s="47"/>
      <c r="BT94" s="280" t="str">
        <f>IF(BU94="","",VLOOKUP(BU94,リスト!I85:J103,2,FALSE))</f>
        <v/>
      </c>
      <c r="BU94" s="13"/>
      <c r="BV94" s="13"/>
      <c r="BW94" s="282"/>
      <c r="BX94" s="282"/>
      <c r="BY94" s="280" t="str">
        <f>IF(BZ94="","",VLOOKUP(BZ94,リスト!$S$5:$T$6,2,FALSE))</f>
        <v/>
      </c>
      <c r="BZ94" s="3"/>
      <c r="CA94" s="3"/>
      <c r="CB94" s="81"/>
      <c r="CC94" s="280" t="str">
        <f t="shared" si="12"/>
        <v/>
      </c>
      <c r="CD94" s="83"/>
      <c r="CE94" s="83"/>
      <c r="CF94" s="83"/>
      <c r="CG94" s="83"/>
      <c r="CH94" s="282" t="str">
        <f t="shared" si="13"/>
        <v/>
      </c>
      <c r="CI94" s="83"/>
      <c r="CJ94" s="280" t="str">
        <f t="shared" si="14"/>
        <v/>
      </c>
      <c r="CK94" s="87"/>
      <c r="CL94" s="78"/>
      <c r="CM94" s="83"/>
      <c r="CN94" s="83"/>
      <c r="CO94" s="83"/>
      <c r="CP94" s="280" t="str">
        <f t="shared" si="19"/>
        <v/>
      </c>
      <c r="CQ94" s="81"/>
      <c r="CR94" s="280" t="str">
        <f t="shared" si="20"/>
        <v/>
      </c>
      <c r="CS94" s="3"/>
      <c r="CT94" s="3"/>
      <c r="CU94" s="280" t="str">
        <f>IF(CV94="","",VLOOKUP(CV94,リスト!$V$5:$W$6,2,FALSE))</f>
        <v/>
      </c>
      <c r="CV94" s="3"/>
      <c r="CW94" s="280" t="str">
        <f>IF(CX94="","",VLOOKUP(CX94,リスト!$X$5:$Y$6,2,FALSE))</f>
        <v/>
      </c>
      <c r="CX94" s="3"/>
      <c r="CY94" s="77"/>
      <c r="CZ94" s="77"/>
      <c r="DA94" s="75"/>
      <c r="DB94" s="75"/>
      <c r="DC94" s="75"/>
      <c r="DD94" s="75"/>
      <c r="DE94" s="280" t="str">
        <f>IF(DF94="","",VLOOKUP(DF94,リスト!$Z$5:$AA$10,2,FALSE))</f>
        <v/>
      </c>
      <c r="DF94" s="3"/>
      <c r="DG94" s="280" t="str">
        <f>IF(DH94="","",VLOOKUP(DH94,リスト!$AB$5:$AC$12,2,FALSE))</f>
        <v/>
      </c>
      <c r="DH94" s="63"/>
      <c r="DI94" s="280" t="str">
        <f>IF(DJ94="","",VLOOKUP(DJ94,リスト!$AD$5:$AE$7,2,FALSE))</f>
        <v/>
      </c>
      <c r="DJ94" s="3"/>
      <c r="DK94" s="280" t="str">
        <f>IF(DL94="","",VLOOKUP(DL94,リスト!$AF$5:$AG$10,2,FALSE))</f>
        <v/>
      </c>
      <c r="DL94" s="3"/>
      <c r="DM94" s="280" t="str">
        <f>IF(DN94="","",VLOOKUP(DN94,リスト!$AH$5:$AI$6,2,FALSE))</f>
        <v/>
      </c>
      <c r="DN94" s="3"/>
      <c r="DO94" s="280" t="str">
        <f>IF(DP94="","",VLOOKUP(DP94,リスト!$AJ$5:$AK$6,2,FALSE))</f>
        <v/>
      </c>
      <c r="DP94" s="3"/>
      <c r="DQ94" s="280" t="str">
        <f>IF(DR94="","",VLOOKUP(DR94,リスト!$AL$5:$AM$7,2,FALSE))</f>
        <v/>
      </c>
      <c r="DR94" s="3"/>
      <c r="DS94" s="13"/>
      <c r="DT94" s="85"/>
      <c r="DU94" s="85"/>
      <c r="DV94" s="281" t="str">
        <f>IF(DW94="","",VLOOKUP(DW94,リスト!$AN$5:$AO$6,2,FALSE))</f>
        <v/>
      </c>
      <c r="DW94" s="13"/>
      <c r="DX94" s="341"/>
      <c r="DY94" s="345"/>
      <c r="DZ94" s="341"/>
      <c r="EA94" s="345"/>
      <c r="EB94" s="280" t="str">
        <f>IF(EC94="","",VLOOKUP(EC94,リスト!$AW$5:$AX$8,2,FALSE))</f>
        <v/>
      </c>
      <c r="EC94" s="3"/>
      <c r="ED94" s="85"/>
      <c r="EE94" s="280" t="str">
        <f>IF(EF94="","",VLOOKUP(EF94,リスト!$AY$5:$AZ$10,2,FALSE))</f>
        <v/>
      </c>
      <c r="EF94" s="3"/>
      <c r="EG94" s="280" t="str">
        <f>IF(EH94="","",VLOOKUP(EH94,リスト!$BA$5:$BB$10,2,FALSE))</f>
        <v/>
      </c>
      <c r="EH94" s="3"/>
      <c r="EI94" s="280" t="str">
        <f>IF(EJ94="","",VLOOKUP(EJ94,リスト!$BC$5:$BD$10,2,FALSE))</f>
        <v/>
      </c>
      <c r="EJ94" s="3"/>
      <c r="EK94" s="280" t="str">
        <f>IF(EL94="","",VLOOKUP(EL94,リスト!$BE$5:$BF$10,2,FALSE))</f>
        <v/>
      </c>
      <c r="EL94" s="3"/>
      <c r="EM94" s="78"/>
      <c r="EN94" s="73"/>
      <c r="EO94" s="73"/>
      <c r="EP94" s="13"/>
      <c r="EQ94" s="13"/>
      <c r="ER94" s="280" t="str">
        <f>IF(ES94="","",VLOOKUP(ES94,リスト!$BG$5:$BH$10,2,FALSE))</f>
        <v/>
      </c>
      <c r="ES94" s="13"/>
      <c r="ET94" s="13"/>
      <c r="EU94" s="13"/>
      <c r="EV94" s="13"/>
      <c r="EW94" s="13"/>
      <c r="EX94" s="81"/>
      <c r="EY94" s="81"/>
      <c r="EZ94" s="26"/>
      <c r="FA94" s="281" t="str">
        <f>IF($EZ94="","",INDEX(リスト!$BI$5:$BJ$40,MATCH($EZ94,リスト!$BJ$5:$BJ$40,0),1))</f>
        <v/>
      </c>
      <c r="FB94" s="280" t="str">
        <f>IF(FC94="","",VLOOKUP(FC94,リスト!$BK:$BL,2,FALSE))</f>
        <v/>
      </c>
      <c r="FC94" s="13"/>
      <c r="FD94" s="331"/>
      <c r="FE94" s="3"/>
      <c r="FF94" s="280" t="str">
        <f>IF(FG94="","",VLOOKUP(FG94,リスト!$BO$5:$BP$6,2,FALSE))</f>
        <v/>
      </c>
      <c r="FG94" s="3"/>
      <c r="FH94" s="280" t="str">
        <f>IF(FI94="","",VLOOKUP(FI94,リスト!$BQ$5:$BR$8,2,FALSE))</f>
        <v/>
      </c>
      <c r="FI94" s="3"/>
      <c r="FJ94" s="282"/>
      <c r="FK94" s="280" t="str">
        <f>IF(FL94="","",VLOOKUP(FL94,リスト!$BS$5:$BT$6,2,FALSE))</f>
        <v/>
      </c>
      <c r="FL94" s="63"/>
      <c r="FM94" s="13"/>
      <c r="FN94" s="13"/>
      <c r="FO94" s="13"/>
      <c r="FP94" s="283" t="str">
        <f t="shared" si="15"/>
        <v/>
      </c>
      <c r="FQ94" s="283" t="str">
        <f t="shared" si="15"/>
        <v/>
      </c>
      <c r="FR94" s="13"/>
      <c r="FS94" s="85"/>
      <c r="FT94" s="85"/>
      <c r="FU94" s="281" t="str">
        <f t="shared" si="16"/>
        <v/>
      </c>
      <c r="FV94" s="280" t="str">
        <f>IF(FW94="","",VLOOKUP(FW94,リスト!$BV$5:$BW$10,2,FALSE))</f>
        <v/>
      </c>
      <c r="FW94" s="26"/>
      <c r="FX94" s="282" t="str">
        <f t="shared" si="17"/>
        <v/>
      </c>
      <c r="FY94" s="280" t="str">
        <f>IF(FZ94="","",VLOOKUP(FZ94,リスト!$BX$5:$BY$6,2,FALSE))</f>
        <v/>
      </c>
      <c r="FZ94" s="3"/>
      <c r="GA94" s="280" t="str">
        <f>IF(GB94="","",VLOOKUP(GB94,リスト!$BZ$5:$CA$6,2,FALSE))</f>
        <v/>
      </c>
      <c r="GB94" s="13"/>
      <c r="GC94" s="281" t="str">
        <f>IF(GD94="","",VLOOKUP(GD94,リスト!$CB$5:$CC$6,2,FALSE))</f>
        <v/>
      </c>
      <c r="GD94" s="13"/>
      <c r="GE94" s="13"/>
      <c r="GF94" s="13"/>
      <c r="GG94" s="75"/>
      <c r="GH94" s="281" t="str">
        <f t="shared" si="18"/>
        <v/>
      </c>
      <c r="GI94" s="128"/>
      <c r="GJ94" s="281" t="str">
        <f>IF(GK94="","",VLOOKUP(GK94,リスト!$CD$5:$CE$6,2,FALSE))</f>
        <v/>
      </c>
      <c r="GK94" s="13"/>
      <c r="GL94" s="281" t="str">
        <f>IF(GM94="","",VLOOKUP(GM94,リスト!$CF$5:$CG$5,2,FALSE))</f>
        <v/>
      </c>
      <c r="GM94" s="26"/>
      <c r="GN94" s="280" t="str">
        <f>IF(GO94="","",VLOOKUP(GO94,リスト!$CH$5:$CI$5,2,FALSE))</f>
        <v/>
      </c>
      <c r="GO94" s="284"/>
      <c r="GP94" s="284"/>
      <c r="GQ94" s="284"/>
      <c r="GR94" s="284"/>
      <c r="GS94" s="284"/>
      <c r="GT94" s="284"/>
      <c r="GU94" s="284"/>
      <c r="GV94" s="284"/>
      <c r="GW94" s="284"/>
      <c r="GX94" s="285"/>
    </row>
    <row r="95" spans="2:206" s="177" customFormat="1" ht="24.75" hidden="1" customHeight="1" outlineLevel="1">
      <c r="B95" s="286" t="str">
        <f>IF(明細!B89="","",明細!B89)</f>
        <v/>
      </c>
      <c r="C95" s="287" t="str">
        <f>IF(明細!C89="","",明細!C89)</f>
        <v/>
      </c>
      <c r="D95" s="265" t="str">
        <f>IF(明細!D89="","",明細!D89)</f>
        <v/>
      </c>
      <c r="E95" s="265" t="str">
        <f>IF(明細!E89="","",明細!E89)</f>
        <v/>
      </c>
      <c r="F95" s="265" t="str">
        <f>IF(明細!F89="","",明細!F89)</f>
        <v/>
      </c>
      <c r="G95" s="265" t="str">
        <f>IF(明細!G89="","",明細!G89)</f>
        <v/>
      </c>
      <c r="H95" s="265" t="str">
        <f>IF(明細!H89="","",明細!H89)</f>
        <v/>
      </c>
      <c r="I95" s="265" t="str">
        <f>IF(明細!I89="","",明細!I89)</f>
        <v/>
      </c>
      <c r="J95" s="265" t="str">
        <f>IF(明細!J89="","",明細!J89)</f>
        <v/>
      </c>
      <c r="K95" s="265" t="str">
        <f>IF(明細!K89="","",明細!K89)</f>
        <v/>
      </c>
      <c r="L95" s="265" t="str">
        <f>IF(明細!L89="","",明細!L89)</f>
        <v/>
      </c>
      <c r="M95" s="265" t="str">
        <f>IF(明細!M89="","",明細!M89)</f>
        <v/>
      </c>
      <c r="N95" s="265" t="str">
        <f>IF(明細!N89="","",明細!N89)</f>
        <v/>
      </c>
      <c r="O95" s="265" t="str">
        <f>IF(明細!O89="","",明細!O89)</f>
        <v/>
      </c>
      <c r="P95" s="265" t="str">
        <f>IF(明細!P89="","",明細!P89)</f>
        <v/>
      </c>
      <c r="Q95" s="265" t="str">
        <f>IF(明細!Q89="","",明細!Q89)</f>
        <v/>
      </c>
      <c r="R95" s="289" t="str">
        <f>IF(明細!R89="","",明細!R89)</f>
        <v/>
      </c>
      <c r="S95" s="291" t="str">
        <f>IF(明細!S89="","",明細!S89)</f>
        <v/>
      </c>
      <c r="T95" s="291" t="str">
        <f>IF(明細!T89="","",明細!T89)</f>
        <v/>
      </c>
      <c r="U95" s="291" t="str">
        <f>IF(明細!U89="","",明細!U89)</f>
        <v/>
      </c>
      <c r="V95" s="292" t="str">
        <f>IF(明細!V89="","",明細!V89)</f>
        <v>個</v>
      </c>
      <c r="W95" s="292" t="str">
        <f>IF(明細!W89="","",明細!W89)</f>
        <v/>
      </c>
      <c r="X95" s="293" t="str">
        <f>IF(明細!X89="","",明細!X89)</f>
        <v/>
      </c>
      <c r="Y95" s="134" t="str">
        <f>IF(明細!Y89="","",明細!Y89)</f>
        <v/>
      </c>
      <c r="Z95" s="135" t="str">
        <f>IF(明細!Z89="","",明細!Z89)</f>
        <v/>
      </c>
      <c r="AA95" s="134" t="str">
        <f>IF(明細!AA89="","",明細!AA89)</f>
        <v/>
      </c>
      <c r="AB95" s="303" t="str">
        <f>IF(明細!AB89="","",明細!AB89)</f>
        <v/>
      </c>
      <c r="AC95" s="134" t="str">
        <f>IF(明細!AC89="","",明細!AC89)</f>
        <v/>
      </c>
      <c r="AD95" s="183" t="str">
        <f>IF(明細!AD89="","",明細!AD89)</f>
        <v/>
      </c>
      <c r="AE95" s="184">
        <f>IF(明細!AE89="","",明細!AE89)</f>
        <v>0.1</v>
      </c>
      <c r="AF95" s="185" t="str">
        <f>IF(明細!AF89="","",明細!AF89)</f>
        <v/>
      </c>
      <c r="AG95" s="186" t="str">
        <f>IF(明細!AG89="","",明細!AG89)</f>
        <v/>
      </c>
      <c r="AH95" s="186" t="str">
        <f>IF(明細!AH89="","",明細!AH89)</f>
        <v/>
      </c>
      <c r="AI95" s="187" t="str">
        <f>IF(明細!AI89="","",明細!AI89)</f>
        <v/>
      </c>
      <c r="AJ95" s="296" t="str">
        <f>IF(明細!AJ89="","",明細!AJ89)</f>
        <v/>
      </c>
      <c r="AK95" s="297" t="str">
        <f>IF(明細!AK89="","",明細!AK89)</f>
        <v/>
      </c>
      <c r="AL95" s="298" t="str">
        <f>IF(明細!AL89="","",明細!AL89)</f>
        <v/>
      </c>
      <c r="AM95" s="299" t="str">
        <f>IF(明細!AM89="","",明細!AM89)</f>
        <v/>
      </c>
      <c r="AN95" s="300" t="str">
        <f>IF(明細!AN89="","",明細!AN89)</f>
        <v/>
      </c>
      <c r="AO95" s="300" t="str">
        <f>IF(明細!AO89="","",明細!AO89)</f>
        <v/>
      </c>
      <c r="AP95" s="300" t="str">
        <f>IF(明細!AP89="","",明細!AP89)</f>
        <v/>
      </c>
      <c r="AQ95" s="301" t="str">
        <f>IF(明細!AQ89="","",明細!AQ89)</f>
        <v/>
      </c>
      <c r="AR95" s="302" t="str">
        <f>IF(明細!AR89="","",明細!AR89)</f>
        <v/>
      </c>
      <c r="AU95" s="360"/>
      <c r="AV95" s="368"/>
      <c r="AW95" s="446" t="str">
        <f>IF(明細!AV89="","",明細!AV89)</f>
        <v/>
      </c>
      <c r="AX95" s="419" t="str">
        <f>IF(明細!AT89="","",明細!AT89)</f>
        <v/>
      </c>
      <c r="AY95" s="280" t="str">
        <f>IF($AX95="","",VLOOKUP($AX95,リスト!$CL:$CM,2,FALSE))</f>
        <v/>
      </c>
      <c r="AZ95" s="3"/>
      <c r="BA95" s="280" t="str">
        <f>IF(BB95="","",VLOOKUP(BB95,リスト!$K:$L,2,FALSE))</f>
        <v/>
      </c>
      <c r="BB95" s="3"/>
      <c r="BC95" s="3"/>
      <c r="BD95" s="87"/>
      <c r="BE95" s="280" t="str">
        <f>IF(BF95="","",VLOOKUP(BF95,リスト!$I:$J,2,FALSE))</f>
        <v/>
      </c>
      <c r="BF95" s="3"/>
      <c r="BG95" s="280" t="str">
        <f>IF(BH95="","",VLOOKUP(BH95,リスト!$M:$N,2,FALSE))</f>
        <v/>
      </c>
      <c r="BH95" s="282"/>
      <c r="BI95" s="280" t="str">
        <f>IF(BJ95="","",VLOOKUP(BJ95,リスト!$O:$P,2,FALSE))</f>
        <v/>
      </c>
      <c r="BJ95" s="24"/>
      <c r="BM95" s="451" t="str">
        <f>IF(明細!AV89="","",明細!AV89)</f>
        <v/>
      </c>
      <c r="BN95" s="453" t="str">
        <f>IF(明細!AT89="","",明細!AT89)</f>
        <v/>
      </c>
      <c r="BO95" s="280" t="str">
        <f>IF($BN95="","",VLOOKUP($BN95,リスト!$CL:$CM,2,FALSE))</f>
        <v/>
      </c>
      <c r="BP95" s="280" t="str">
        <f>IF(BQ95="","",VLOOKUP(BQ95,リスト!$K$5:$L$7,2,FALSE))</f>
        <v/>
      </c>
      <c r="BQ95" s="13"/>
      <c r="BR95" s="13"/>
      <c r="BS95" s="47"/>
      <c r="BT95" s="280" t="str">
        <f>IF(BU95="","",VLOOKUP(BU95,リスト!I86:J104,2,FALSE))</f>
        <v/>
      </c>
      <c r="BU95" s="13"/>
      <c r="BV95" s="13"/>
      <c r="BW95" s="282"/>
      <c r="BX95" s="282"/>
      <c r="BY95" s="280" t="str">
        <f>IF(BZ95="","",VLOOKUP(BZ95,リスト!$S$5:$T$6,2,FALSE))</f>
        <v/>
      </c>
      <c r="BZ95" s="3"/>
      <c r="CA95" s="3"/>
      <c r="CB95" s="81"/>
      <c r="CC95" s="280" t="str">
        <f t="shared" si="12"/>
        <v/>
      </c>
      <c r="CD95" s="83"/>
      <c r="CE95" s="83"/>
      <c r="CF95" s="83"/>
      <c r="CG95" s="83"/>
      <c r="CH95" s="282" t="str">
        <f t="shared" si="13"/>
        <v/>
      </c>
      <c r="CI95" s="83"/>
      <c r="CJ95" s="280" t="str">
        <f t="shared" si="14"/>
        <v/>
      </c>
      <c r="CK95" s="87"/>
      <c r="CL95" s="78"/>
      <c r="CM95" s="83"/>
      <c r="CN95" s="83"/>
      <c r="CO95" s="83"/>
      <c r="CP95" s="280" t="str">
        <f t="shared" si="19"/>
        <v/>
      </c>
      <c r="CQ95" s="81"/>
      <c r="CR95" s="280" t="str">
        <f t="shared" si="20"/>
        <v/>
      </c>
      <c r="CS95" s="3"/>
      <c r="CT95" s="3"/>
      <c r="CU95" s="280" t="str">
        <f>IF(CV95="","",VLOOKUP(CV95,リスト!$V$5:$W$6,2,FALSE))</f>
        <v/>
      </c>
      <c r="CV95" s="3"/>
      <c r="CW95" s="280" t="str">
        <f>IF(CX95="","",VLOOKUP(CX95,リスト!$X$5:$Y$6,2,FALSE))</f>
        <v/>
      </c>
      <c r="CX95" s="3"/>
      <c r="CY95" s="77"/>
      <c r="CZ95" s="77"/>
      <c r="DA95" s="75"/>
      <c r="DB95" s="75"/>
      <c r="DC95" s="75"/>
      <c r="DD95" s="75"/>
      <c r="DE95" s="280" t="str">
        <f>IF(DF95="","",VLOOKUP(DF95,リスト!$Z$5:$AA$10,2,FALSE))</f>
        <v/>
      </c>
      <c r="DF95" s="3"/>
      <c r="DG95" s="280" t="str">
        <f>IF(DH95="","",VLOOKUP(DH95,リスト!$AB$5:$AC$12,2,FALSE))</f>
        <v/>
      </c>
      <c r="DH95" s="63"/>
      <c r="DI95" s="280" t="str">
        <f>IF(DJ95="","",VLOOKUP(DJ95,リスト!$AD$5:$AE$7,2,FALSE))</f>
        <v/>
      </c>
      <c r="DJ95" s="3"/>
      <c r="DK95" s="280" t="str">
        <f>IF(DL95="","",VLOOKUP(DL95,リスト!$AF$5:$AG$10,2,FALSE))</f>
        <v/>
      </c>
      <c r="DL95" s="3"/>
      <c r="DM95" s="280" t="str">
        <f>IF(DN95="","",VLOOKUP(DN95,リスト!$AH$5:$AI$6,2,FALSE))</f>
        <v/>
      </c>
      <c r="DN95" s="3"/>
      <c r="DO95" s="280" t="str">
        <f>IF(DP95="","",VLOOKUP(DP95,リスト!$AJ$5:$AK$6,2,FALSE))</f>
        <v/>
      </c>
      <c r="DP95" s="3"/>
      <c r="DQ95" s="280" t="str">
        <f>IF(DR95="","",VLOOKUP(DR95,リスト!$AL$5:$AM$7,2,FALSE))</f>
        <v/>
      </c>
      <c r="DR95" s="3"/>
      <c r="DS95" s="13"/>
      <c r="DT95" s="85"/>
      <c r="DU95" s="85"/>
      <c r="DV95" s="281" t="str">
        <f>IF(DW95="","",VLOOKUP(DW95,リスト!$AN$5:$AO$6,2,FALSE))</f>
        <v/>
      </c>
      <c r="DW95" s="13"/>
      <c r="DX95" s="341"/>
      <c r="DY95" s="345"/>
      <c r="DZ95" s="341"/>
      <c r="EA95" s="345"/>
      <c r="EB95" s="280" t="str">
        <f>IF(EC95="","",VLOOKUP(EC95,リスト!$AW$5:$AX$8,2,FALSE))</f>
        <v/>
      </c>
      <c r="EC95" s="3"/>
      <c r="ED95" s="85"/>
      <c r="EE95" s="280" t="str">
        <f>IF(EF95="","",VLOOKUP(EF95,リスト!$AY$5:$AZ$10,2,FALSE))</f>
        <v/>
      </c>
      <c r="EF95" s="3"/>
      <c r="EG95" s="280" t="str">
        <f>IF(EH95="","",VLOOKUP(EH95,リスト!$BA$5:$BB$10,2,FALSE))</f>
        <v/>
      </c>
      <c r="EH95" s="3"/>
      <c r="EI95" s="280" t="str">
        <f>IF(EJ95="","",VLOOKUP(EJ95,リスト!$BC$5:$BD$10,2,FALSE))</f>
        <v/>
      </c>
      <c r="EJ95" s="3"/>
      <c r="EK95" s="280" t="str">
        <f>IF(EL95="","",VLOOKUP(EL95,リスト!$BE$5:$BF$10,2,FALSE))</f>
        <v/>
      </c>
      <c r="EL95" s="3"/>
      <c r="EM95" s="78"/>
      <c r="EN95" s="73"/>
      <c r="EO95" s="73"/>
      <c r="EP95" s="13"/>
      <c r="EQ95" s="13"/>
      <c r="ER95" s="280" t="str">
        <f>IF(ES95="","",VLOOKUP(ES95,リスト!$BG$5:$BH$10,2,FALSE))</f>
        <v/>
      </c>
      <c r="ES95" s="13"/>
      <c r="ET95" s="13"/>
      <c r="EU95" s="13"/>
      <c r="EV95" s="13"/>
      <c r="EW95" s="13"/>
      <c r="EX95" s="81"/>
      <c r="EY95" s="81"/>
      <c r="EZ95" s="26"/>
      <c r="FA95" s="281" t="str">
        <f>IF($EZ95="","",INDEX(リスト!$BI$5:$BJ$40,MATCH($EZ95,リスト!$BJ$5:$BJ$40,0),1))</f>
        <v/>
      </c>
      <c r="FB95" s="280" t="str">
        <f>IF(FC95="","",VLOOKUP(FC95,リスト!$BK:$BL,2,FALSE))</f>
        <v/>
      </c>
      <c r="FC95" s="13"/>
      <c r="FD95" s="331"/>
      <c r="FE95" s="3"/>
      <c r="FF95" s="280" t="str">
        <f>IF(FG95="","",VLOOKUP(FG95,リスト!$BO$5:$BP$6,2,FALSE))</f>
        <v/>
      </c>
      <c r="FG95" s="3"/>
      <c r="FH95" s="280" t="str">
        <f>IF(FI95="","",VLOOKUP(FI95,リスト!$BQ$5:$BR$8,2,FALSE))</f>
        <v/>
      </c>
      <c r="FI95" s="3"/>
      <c r="FJ95" s="282"/>
      <c r="FK95" s="280" t="str">
        <f>IF(FL95="","",VLOOKUP(FL95,リスト!$BS$5:$BT$6,2,FALSE))</f>
        <v/>
      </c>
      <c r="FL95" s="63"/>
      <c r="FM95" s="13"/>
      <c r="FN95" s="13"/>
      <c r="FO95" s="13"/>
      <c r="FP95" s="283" t="str">
        <f t="shared" si="15"/>
        <v/>
      </c>
      <c r="FQ95" s="283" t="str">
        <f t="shared" si="15"/>
        <v/>
      </c>
      <c r="FR95" s="13"/>
      <c r="FS95" s="85"/>
      <c r="FT95" s="85"/>
      <c r="FU95" s="281" t="str">
        <f t="shared" si="16"/>
        <v/>
      </c>
      <c r="FV95" s="280" t="str">
        <f>IF(FW95="","",VLOOKUP(FW95,リスト!$BV$5:$BW$10,2,FALSE))</f>
        <v/>
      </c>
      <c r="FW95" s="26"/>
      <c r="FX95" s="282" t="str">
        <f t="shared" si="17"/>
        <v/>
      </c>
      <c r="FY95" s="280" t="str">
        <f>IF(FZ95="","",VLOOKUP(FZ95,リスト!$BX$5:$BY$6,2,FALSE))</f>
        <v/>
      </c>
      <c r="FZ95" s="3"/>
      <c r="GA95" s="280" t="str">
        <f>IF(GB95="","",VLOOKUP(GB95,リスト!$BZ$5:$CA$6,2,FALSE))</f>
        <v/>
      </c>
      <c r="GB95" s="13"/>
      <c r="GC95" s="281" t="str">
        <f>IF(GD95="","",VLOOKUP(GD95,リスト!$CB$5:$CC$6,2,FALSE))</f>
        <v/>
      </c>
      <c r="GD95" s="13"/>
      <c r="GE95" s="13"/>
      <c r="GF95" s="13"/>
      <c r="GG95" s="75"/>
      <c r="GH95" s="281" t="str">
        <f t="shared" si="18"/>
        <v/>
      </c>
      <c r="GI95" s="128"/>
      <c r="GJ95" s="281" t="str">
        <f>IF(GK95="","",VLOOKUP(GK95,リスト!$CD$5:$CE$6,2,FALSE))</f>
        <v/>
      </c>
      <c r="GK95" s="13"/>
      <c r="GL95" s="281" t="str">
        <f>IF(GM95="","",VLOOKUP(GM95,リスト!$CF$5:$CG$5,2,FALSE))</f>
        <v/>
      </c>
      <c r="GM95" s="26"/>
      <c r="GN95" s="280" t="str">
        <f>IF(GO95="","",VLOOKUP(GO95,リスト!$CH$5:$CI$5,2,FALSE))</f>
        <v/>
      </c>
      <c r="GO95" s="284"/>
      <c r="GP95" s="284"/>
      <c r="GQ95" s="284"/>
      <c r="GR95" s="284"/>
      <c r="GS95" s="284"/>
      <c r="GT95" s="284"/>
      <c r="GU95" s="284"/>
      <c r="GV95" s="284"/>
      <c r="GW95" s="284"/>
      <c r="GX95" s="285"/>
    </row>
    <row r="96" spans="2:206" s="177" customFormat="1" ht="24.75" hidden="1" customHeight="1" outlineLevel="1">
      <c r="B96" s="286" t="str">
        <f>IF(明細!B90="","",明細!B90)</f>
        <v/>
      </c>
      <c r="C96" s="287" t="str">
        <f>IF(明細!C90="","",明細!C90)</f>
        <v/>
      </c>
      <c r="D96" s="265" t="str">
        <f>IF(明細!D90="","",明細!D90)</f>
        <v/>
      </c>
      <c r="E96" s="265" t="str">
        <f>IF(明細!E90="","",明細!E90)</f>
        <v/>
      </c>
      <c r="F96" s="265" t="str">
        <f>IF(明細!F90="","",明細!F90)</f>
        <v/>
      </c>
      <c r="G96" s="265" t="str">
        <f>IF(明細!G90="","",明細!G90)</f>
        <v/>
      </c>
      <c r="H96" s="265" t="str">
        <f>IF(明細!H90="","",明細!H90)</f>
        <v/>
      </c>
      <c r="I96" s="265" t="str">
        <f>IF(明細!I90="","",明細!I90)</f>
        <v/>
      </c>
      <c r="J96" s="265" t="str">
        <f>IF(明細!J90="","",明細!J90)</f>
        <v/>
      </c>
      <c r="K96" s="265" t="str">
        <f>IF(明細!K90="","",明細!K90)</f>
        <v/>
      </c>
      <c r="L96" s="265" t="str">
        <f>IF(明細!L90="","",明細!L90)</f>
        <v/>
      </c>
      <c r="M96" s="265" t="str">
        <f>IF(明細!M90="","",明細!M90)</f>
        <v/>
      </c>
      <c r="N96" s="265" t="str">
        <f>IF(明細!N90="","",明細!N90)</f>
        <v/>
      </c>
      <c r="O96" s="265" t="str">
        <f>IF(明細!O90="","",明細!O90)</f>
        <v/>
      </c>
      <c r="P96" s="265" t="str">
        <f>IF(明細!P90="","",明細!P90)</f>
        <v/>
      </c>
      <c r="Q96" s="265" t="str">
        <f>IF(明細!Q90="","",明細!Q90)</f>
        <v/>
      </c>
      <c r="R96" s="289" t="str">
        <f>IF(明細!R90="","",明細!R90)</f>
        <v/>
      </c>
      <c r="S96" s="291" t="str">
        <f>IF(明細!S90="","",明細!S90)</f>
        <v/>
      </c>
      <c r="T96" s="291" t="str">
        <f>IF(明細!T90="","",明細!T90)</f>
        <v/>
      </c>
      <c r="U96" s="291" t="str">
        <f>IF(明細!U90="","",明細!U90)</f>
        <v/>
      </c>
      <c r="V96" s="292" t="str">
        <f>IF(明細!V90="","",明細!V90)</f>
        <v>個</v>
      </c>
      <c r="W96" s="292" t="str">
        <f>IF(明細!W90="","",明細!W90)</f>
        <v/>
      </c>
      <c r="X96" s="293" t="str">
        <f>IF(明細!X90="","",明細!X90)</f>
        <v/>
      </c>
      <c r="Y96" s="134" t="str">
        <f>IF(明細!Y90="","",明細!Y90)</f>
        <v/>
      </c>
      <c r="Z96" s="135" t="str">
        <f>IF(明細!Z90="","",明細!Z90)</f>
        <v/>
      </c>
      <c r="AA96" s="134" t="str">
        <f>IF(明細!AA90="","",明細!AA90)</f>
        <v/>
      </c>
      <c r="AB96" s="303" t="str">
        <f>IF(明細!AB90="","",明細!AB90)</f>
        <v/>
      </c>
      <c r="AC96" s="134" t="str">
        <f>IF(明細!AC90="","",明細!AC90)</f>
        <v/>
      </c>
      <c r="AD96" s="183" t="str">
        <f>IF(明細!AD90="","",明細!AD90)</f>
        <v/>
      </c>
      <c r="AE96" s="184">
        <f>IF(明細!AE90="","",明細!AE90)</f>
        <v>0.1</v>
      </c>
      <c r="AF96" s="185" t="str">
        <f>IF(明細!AF90="","",明細!AF90)</f>
        <v/>
      </c>
      <c r="AG96" s="186" t="str">
        <f>IF(明細!AG90="","",明細!AG90)</f>
        <v/>
      </c>
      <c r="AH96" s="186" t="str">
        <f>IF(明細!AH90="","",明細!AH90)</f>
        <v/>
      </c>
      <c r="AI96" s="187" t="str">
        <f>IF(明細!AI90="","",明細!AI90)</f>
        <v/>
      </c>
      <c r="AJ96" s="296" t="str">
        <f>IF(明細!AJ90="","",明細!AJ90)</f>
        <v/>
      </c>
      <c r="AK96" s="297" t="str">
        <f>IF(明細!AK90="","",明細!AK90)</f>
        <v/>
      </c>
      <c r="AL96" s="298" t="str">
        <f>IF(明細!AL90="","",明細!AL90)</f>
        <v/>
      </c>
      <c r="AM96" s="299" t="str">
        <f>IF(明細!AM90="","",明細!AM90)</f>
        <v/>
      </c>
      <c r="AN96" s="300" t="str">
        <f>IF(明細!AN90="","",明細!AN90)</f>
        <v/>
      </c>
      <c r="AO96" s="300" t="str">
        <f>IF(明細!AO90="","",明細!AO90)</f>
        <v/>
      </c>
      <c r="AP96" s="300" t="str">
        <f>IF(明細!AP90="","",明細!AP90)</f>
        <v/>
      </c>
      <c r="AQ96" s="301" t="str">
        <f>IF(明細!AQ90="","",明細!AQ90)</f>
        <v/>
      </c>
      <c r="AR96" s="302" t="str">
        <f>IF(明細!AR90="","",明細!AR90)</f>
        <v/>
      </c>
      <c r="AU96" s="360"/>
      <c r="AV96" s="368"/>
      <c r="AW96" s="446" t="str">
        <f>IF(明細!AV90="","",明細!AV90)</f>
        <v/>
      </c>
      <c r="AX96" s="419" t="str">
        <f>IF(明細!AT90="","",明細!AT90)</f>
        <v/>
      </c>
      <c r="AY96" s="280" t="str">
        <f>IF($AX96="","",VLOOKUP($AX96,リスト!$CL:$CM,2,FALSE))</f>
        <v/>
      </c>
      <c r="AZ96" s="3"/>
      <c r="BA96" s="280" t="str">
        <f>IF(BB96="","",VLOOKUP(BB96,リスト!$K:$L,2,FALSE))</f>
        <v/>
      </c>
      <c r="BB96" s="3"/>
      <c r="BC96" s="3"/>
      <c r="BD96" s="87"/>
      <c r="BE96" s="280" t="str">
        <f>IF(BF96="","",VLOOKUP(BF96,リスト!$I:$J,2,FALSE))</f>
        <v/>
      </c>
      <c r="BF96" s="3"/>
      <c r="BG96" s="280" t="str">
        <f>IF(BH96="","",VLOOKUP(BH96,リスト!$M:$N,2,FALSE))</f>
        <v/>
      </c>
      <c r="BH96" s="282"/>
      <c r="BI96" s="280" t="str">
        <f>IF(BJ96="","",VLOOKUP(BJ96,リスト!$O:$P,2,FALSE))</f>
        <v/>
      </c>
      <c r="BJ96" s="24"/>
      <c r="BM96" s="451" t="str">
        <f>IF(明細!AV90="","",明細!AV90)</f>
        <v/>
      </c>
      <c r="BN96" s="453" t="str">
        <f>IF(明細!AT90="","",明細!AT90)</f>
        <v/>
      </c>
      <c r="BO96" s="280" t="str">
        <f>IF($BN96="","",VLOOKUP($BN96,リスト!$CL:$CM,2,FALSE))</f>
        <v/>
      </c>
      <c r="BP96" s="280" t="str">
        <f>IF(BQ96="","",VLOOKUP(BQ96,リスト!$K$5:$L$7,2,FALSE))</f>
        <v/>
      </c>
      <c r="BQ96" s="13"/>
      <c r="BR96" s="13"/>
      <c r="BS96" s="47"/>
      <c r="BT96" s="280" t="str">
        <f>IF(BU96="","",VLOOKUP(BU96,リスト!I87:J105,2,FALSE))</f>
        <v/>
      </c>
      <c r="BU96" s="13"/>
      <c r="BV96" s="13"/>
      <c r="BW96" s="282"/>
      <c r="BX96" s="282"/>
      <c r="BY96" s="280" t="str">
        <f>IF(BZ96="","",VLOOKUP(BZ96,リスト!$S$5:$T$6,2,FALSE))</f>
        <v/>
      </c>
      <c r="BZ96" s="3"/>
      <c r="CA96" s="3"/>
      <c r="CB96" s="81"/>
      <c r="CC96" s="280" t="str">
        <f t="shared" si="12"/>
        <v/>
      </c>
      <c r="CD96" s="83"/>
      <c r="CE96" s="83"/>
      <c r="CF96" s="83"/>
      <c r="CG96" s="83"/>
      <c r="CH96" s="282" t="str">
        <f t="shared" si="13"/>
        <v/>
      </c>
      <c r="CI96" s="83"/>
      <c r="CJ96" s="280" t="str">
        <f t="shared" si="14"/>
        <v/>
      </c>
      <c r="CK96" s="87"/>
      <c r="CL96" s="78"/>
      <c r="CM96" s="83"/>
      <c r="CN96" s="83"/>
      <c r="CO96" s="83"/>
      <c r="CP96" s="280" t="str">
        <f t="shared" si="19"/>
        <v/>
      </c>
      <c r="CQ96" s="81"/>
      <c r="CR96" s="280" t="str">
        <f t="shared" si="20"/>
        <v/>
      </c>
      <c r="CS96" s="3"/>
      <c r="CT96" s="3"/>
      <c r="CU96" s="280" t="str">
        <f>IF(CV96="","",VLOOKUP(CV96,リスト!$V$5:$W$6,2,FALSE))</f>
        <v/>
      </c>
      <c r="CV96" s="3"/>
      <c r="CW96" s="280" t="str">
        <f>IF(CX96="","",VLOOKUP(CX96,リスト!$X$5:$Y$6,2,FALSE))</f>
        <v/>
      </c>
      <c r="CX96" s="3"/>
      <c r="CY96" s="77"/>
      <c r="CZ96" s="77"/>
      <c r="DA96" s="75"/>
      <c r="DB96" s="75"/>
      <c r="DC96" s="75"/>
      <c r="DD96" s="75"/>
      <c r="DE96" s="280" t="str">
        <f>IF(DF96="","",VLOOKUP(DF96,リスト!$Z$5:$AA$10,2,FALSE))</f>
        <v/>
      </c>
      <c r="DF96" s="3"/>
      <c r="DG96" s="280" t="str">
        <f>IF(DH96="","",VLOOKUP(DH96,リスト!$AB$5:$AC$12,2,FALSE))</f>
        <v/>
      </c>
      <c r="DH96" s="63"/>
      <c r="DI96" s="280" t="str">
        <f>IF(DJ96="","",VLOOKUP(DJ96,リスト!$AD$5:$AE$7,2,FALSE))</f>
        <v/>
      </c>
      <c r="DJ96" s="3"/>
      <c r="DK96" s="280" t="str">
        <f>IF(DL96="","",VLOOKUP(DL96,リスト!$AF$5:$AG$10,2,FALSE))</f>
        <v/>
      </c>
      <c r="DL96" s="3"/>
      <c r="DM96" s="280" t="str">
        <f>IF(DN96="","",VLOOKUP(DN96,リスト!$AH$5:$AI$6,2,FALSE))</f>
        <v/>
      </c>
      <c r="DN96" s="3"/>
      <c r="DO96" s="280" t="str">
        <f>IF(DP96="","",VLOOKUP(DP96,リスト!$AJ$5:$AK$6,2,FALSE))</f>
        <v/>
      </c>
      <c r="DP96" s="3"/>
      <c r="DQ96" s="280" t="str">
        <f>IF(DR96="","",VLOOKUP(DR96,リスト!$AL$5:$AM$7,2,FALSE))</f>
        <v/>
      </c>
      <c r="DR96" s="3"/>
      <c r="DS96" s="13"/>
      <c r="DT96" s="85"/>
      <c r="DU96" s="85"/>
      <c r="DV96" s="281" t="str">
        <f>IF(DW96="","",VLOOKUP(DW96,リスト!$AN$5:$AO$6,2,FALSE))</f>
        <v/>
      </c>
      <c r="DW96" s="13"/>
      <c r="DX96" s="341"/>
      <c r="DY96" s="345"/>
      <c r="DZ96" s="341"/>
      <c r="EA96" s="345"/>
      <c r="EB96" s="280" t="str">
        <f>IF(EC96="","",VLOOKUP(EC96,リスト!$AW$5:$AX$8,2,FALSE))</f>
        <v/>
      </c>
      <c r="EC96" s="3"/>
      <c r="ED96" s="85"/>
      <c r="EE96" s="280" t="str">
        <f>IF(EF96="","",VLOOKUP(EF96,リスト!$AY$5:$AZ$10,2,FALSE))</f>
        <v/>
      </c>
      <c r="EF96" s="3"/>
      <c r="EG96" s="280" t="str">
        <f>IF(EH96="","",VLOOKUP(EH96,リスト!$BA$5:$BB$10,2,FALSE))</f>
        <v/>
      </c>
      <c r="EH96" s="3"/>
      <c r="EI96" s="280" t="str">
        <f>IF(EJ96="","",VLOOKUP(EJ96,リスト!$BC$5:$BD$10,2,FALSE))</f>
        <v/>
      </c>
      <c r="EJ96" s="3"/>
      <c r="EK96" s="280" t="str">
        <f>IF(EL96="","",VLOOKUP(EL96,リスト!$BE$5:$BF$10,2,FALSE))</f>
        <v/>
      </c>
      <c r="EL96" s="3"/>
      <c r="EM96" s="78"/>
      <c r="EN96" s="73"/>
      <c r="EO96" s="73"/>
      <c r="EP96" s="13"/>
      <c r="EQ96" s="13"/>
      <c r="ER96" s="280" t="str">
        <f>IF(ES96="","",VLOOKUP(ES96,リスト!$BG$5:$BH$10,2,FALSE))</f>
        <v/>
      </c>
      <c r="ES96" s="13"/>
      <c r="ET96" s="13"/>
      <c r="EU96" s="13"/>
      <c r="EV96" s="13"/>
      <c r="EW96" s="13"/>
      <c r="EX96" s="81"/>
      <c r="EY96" s="81"/>
      <c r="EZ96" s="26"/>
      <c r="FA96" s="281" t="str">
        <f>IF($EZ96="","",INDEX(リスト!$BI$5:$BJ$40,MATCH($EZ96,リスト!$BJ$5:$BJ$40,0),1))</f>
        <v/>
      </c>
      <c r="FB96" s="280" t="str">
        <f>IF(FC96="","",VLOOKUP(FC96,リスト!$BK:$BL,2,FALSE))</f>
        <v/>
      </c>
      <c r="FC96" s="13"/>
      <c r="FD96" s="331"/>
      <c r="FE96" s="3"/>
      <c r="FF96" s="280" t="str">
        <f>IF(FG96="","",VLOOKUP(FG96,リスト!$BO$5:$BP$6,2,FALSE))</f>
        <v/>
      </c>
      <c r="FG96" s="3"/>
      <c r="FH96" s="280" t="str">
        <f>IF(FI96="","",VLOOKUP(FI96,リスト!$BQ$5:$BR$8,2,FALSE))</f>
        <v/>
      </c>
      <c r="FI96" s="3"/>
      <c r="FJ96" s="282"/>
      <c r="FK96" s="280" t="str">
        <f>IF(FL96="","",VLOOKUP(FL96,リスト!$BS$5:$BT$6,2,FALSE))</f>
        <v/>
      </c>
      <c r="FL96" s="63"/>
      <c r="FM96" s="13"/>
      <c r="FN96" s="13"/>
      <c r="FO96" s="13"/>
      <c r="FP96" s="283" t="str">
        <f t="shared" si="15"/>
        <v/>
      </c>
      <c r="FQ96" s="283" t="str">
        <f t="shared" si="15"/>
        <v/>
      </c>
      <c r="FR96" s="13"/>
      <c r="FS96" s="85"/>
      <c r="FT96" s="85"/>
      <c r="FU96" s="281" t="str">
        <f t="shared" si="16"/>
        <v/>
      </c>
      <c r="FV96" s="280" t="str">
        <f>IF(FW96="","",VLOOKUP(FW96,リスト!$BV$5:$BW$10,2,FALSE))</f>
        <v/>
      </c>
      <c r="FW96" s="26"/>
      <c r="FX96" s="282" t="str">
        <f t="shared" si="17"/>
        <v/>
      </c>
      <c r="FY96" s="280" t="str">
        <f>IF(FZ96="","",VLOOKUP(FZ96,リスト!$BX$5:$BY$6,2,FALSE))</f>
        <v/>
      </c>
      <c r="FZ96" s="3"/>
      <c r="GA96" s="280" t="str">
        <f>IF(GB96="","",VLOOKUP(GB96,リスト!$BZ$5:$CA$6,2,FALSE))</f>
        <v/>
      </c>
      <c r="GB96" s="13"/>
      <c r="GC96" s="281" t="str">
        <f>IF(GD96="","",VLOOKUP(GD96,リスト!$CB$5:$CC$6,2,FALSE))</f>
        <v/>
      </c>
      <c r="GD96" s="13"/>
      <c r="GE96" s="13"/>
      <c r="GF96" s="13"/>
      <c r="GG96" s="75"/>
      <c r="GH96" s="281" t="str">
        <f t="shared" si="18"/>
        <v/>
      </c>
      <c r="GI96" s="128"/>
      <c r="GJ96" s="281" t="str">
        <f>IF(GK96="","",VLOOKUP(GK96,リスト!$CD$5:$CE$6,2,FALSE))</f>
        <v/>
      </c>
      <c r="GK96" s="13"/>
      <c r="GL96" s="281" t="str">
        <f>IF(GM96="","",VLOOKUP(GM96,リスト!$CF$5:$CG$5,2,FALSE))</f>
        <v/>
      </c>
      <c r="GM96" s="26"/>
      <c r="GN96" s="280" t="str">
        <f>IF(GO96="","",VLOOKUP(GO96,リスト!$CH$5:$CI$5,2,FALSE))</f>
        <v/>
      </c>
      <c r="GO96" s="284"/>
      <c r="GP96" s="284"/>
      <c r="GQ96" s="284"/>
      <c r="GR96" s="284"/>
      <c r="GS96" s="284"/>
      <c r="GT96" s="284"/>
      <c r="GU96" s="284"/>
      <c r="GV96" s="284"/>
      <c r="GW96" s="284"/>
      <c r="GX96" s="285"/>
    </row>
    <row r="97" spans="2:206" s="177" customFormat="1" ht="24.75" hidden="1" customHeight="1" outlineLevel="1">
      <c r="B97" s="286" t="str">
        <f>IF(明細!B91="","",明細!B91)</f>
        <v/>
      </c>
      <c r="C97" s="287" t="str">
        <f>IF(明細!C91="","",明細!C91)</f>
        <v/>
      </c>
      <c r="D97" s="265" t="str">
        <f>IF(明細!D91="","",明細!D91)</f>
        <v/>
      </c>
      <c r="E97" s="265" t="str">
        <f>IF(明細!E91="","",明細!E91)</f>
        <v/>
      </c>
      <c r="F97" s="265" t="str">
        <f>IF(明細!F91="","",明細!F91)</f>
        <v/>
      </c>
      <c r="G97" s="265" t="str">
        <f>IF(明細!G91="","",明細!G91)</f>
        <v/>
      </c>
      <c r="H97" s="265" t="str">
        <f>IF(明細!H91="","",明細!H91)</f>
        <v/>
      </c>
      <c r="I97" s="265" t="str">
        <f>IF(明細!I91="","",明細!I91)</f>
        <v/>
      </c>
      <c r="J97" s="265" t="str">
        <f>IF(明細!J91="","",明細!J91)</f>
        <v/>
      </c>
      <c r="K97" s="265" t="str">
        <f>IF(明細!K91="","",明細!K91)</f>
        <v/>
      </c>
      <c r="L97" s="265" t="str">
        <f>IF(明細!L91="","",明細!L91)</f>
        <v/>
      </c>
      <c r="M97" s="265" t="str">
        <f>IF(明細!M91="","",明細!M91)</f>
        <v/>
      </c>
      <c r="N97" s="265" t="str">
        <f>IF(明細!N91="","",明細!N91)</f>
        <v/>
      </c>
      <c r="O97" s="265" t="str">
        <f>IF(明細!O91="","",明細!O91)</f>
        <v/>
      </c>
      <c r="P97" s="265" t="str">
        <f>IF(明細!P91="","",明細!P91)</f>
        <v/>
      </c>
      <c r="Q97" s="265" t="str">
        <f>IF(明細!Q91="","",明細!Q91)</f>
        <v/>
      </c>
      <c r="R97" s="289" t="str">
        <f>IF(明細!R91="","",明細!R91)</f>
        <v/>
      </c>
      <c r="S97" s="291" t="str">
        <f>IF(明細!S91="","",明細!S91)</f>
        <v/>
      </c>
      <c r="T97" s="291" t="str">
        <f>IF(明細!T91="","",明細!T91)</f>
        <v/>
      </c>
      <c r="U97" s="291" t="str">
        <f>IF(明細!U91="","",明細!U91)</f>
        <v/>
      </c>
      <c r="V97" s="292" t="str">
        <f>IF(明細!V91="","",明細!V91)</f>
        <v>個</v>
      </c>
      <c r="W97" s="292" t="str">
        <f>IF(明細!W91="","",明細!W91)</f>
        <v/>
      </c>
      <c r="X97" s="293" t="str">
        <f>IF(明細!X91="","",明細!X91)</f>
        <v/>
      </c>
      <c r="Y97" s="134" t="str">
        <f>IF(明細!Y91="","",明細!Y91)</f>
        <v/>
      </c>
      <c r="Z97" s="135" t="str">
        <f>IF(明細!Z91="","",明細!Z91)</f>
        <v/>
      </c>
      <c r="AA97" s="134" t="str">
        <f>IF(明細!AA91="","",明細!AA91)</f>
        <v/>
      </c>
      <c r="AB97" s="303" t="str">
        <f>IF(明細!AB91="","",明細!AB91)</f>
        <v/>
      </c>
      <c r="AC97" s="134" t="str">
        <f>IF(明細!AC91="","",明細!AC91)</f>
        <v/>
      </c>
      <c r="AD97" s="183" t="str">
        <f>IF(明細!AD91="","",明細!AD91)</f>
        <v/>
      </c>
      <c r="AE97" s="184">
        <f>IF(明細!AE91="","",明細!AE91)</f>
        <v>0.1</v>
      </c>
      <c r="AF97" s="185" t="str">
        <f>IF(明細!AF91="","",明細!AF91)</f>
        <v/>
      </c>
      <c r="AG97" s="186" t="str">
        <f>IF(明細!AG91="","",明細!AG91)</f>
        <v/>
      </c>
      <c r="AH97" s="186" t="str">
        <f>IF(明細!AH91="","",明細!AH91)</f>
        <v/>
      </c>
      <c r="AI97" s="187" t="str">
        <f>IF(明細!AI91="","",明細!AI91)</f>
        <v/>
      </c>
      <c r="AJ97" s="296" t="str">
        <f>IF(明細!AJ91="","",明細!AJ91)</f>
        <v/>
      </c>
      <c r="AK97" s="297" t="str">
        <f>IF(明細!AK91="","",明細!AK91)</f>
        <v/>
      </c>
      <c r="AL97" s="298" t="str">
        <f>IF(明細!AL91="","",明細!AL91)</f>
        <v/>
      </c>
      <c r="AM97" s="299" t="str">
        <f>IF(明細!AM91="","",明細!AM91)</f>
        <v/>
      </c>
      <c r="AN97" s="300" t="str">
        <f>IF(明細!AN91="","",明細!AN91)</f>
        <v/>
      </c>
      <c r="AO97" s="300" t="str">
        <f>IF(明細!AO91="","",明細!AO91)</f>
        <v/>
      </c>
      <c r="AP97" s="300" t="str">
        <f>IF(明細!AP91="","",明細!AP91)</f>
        <v/>
      </c>
      <c r="AQ97" s="301" t="str">
        <f>IF(明細!AQ91="","",明細!AQ91)</f>
        <v/>
      </c>
      <c r="AR97" s="302" t="str">
        <f>IF(明細!AR91="","",明細!AR91)</f>
        <v/>
      </c>
      <c r="AU97" s="360"/>
      <c r="AV97" s="368"/>
      <c r="AW97" s="446" t="str">
        <f>IF(明細!AV91="","",明細!AV91)</f>
        <v/>
      </c>
      <c r="AX97" s="419" t="str">
        <f>IF(明細!AT91="","",明細!AT91)</f>
        <v/>
      </c>
      <c r="AY97" s="280" t="str">
        <f>IF($AX97="","",VLOOKUP($AX97,リスト!$CL:$CM,2,FALSE))</f>
        <v/>
      </c>
      <c r="AZ97" s="3"/>
      <c r="BA97" s="280" t="str">
        <f>IF(BB97="","",VLOOKUP(BB97,リスト!$K:$L,2,FALSE))</f>
        <v/>
      </c>
      <c r="BB97" s="3"/>
      <c r="BC97" s="3"/>
      <c r="BD97" s="87"/>
      <c r="BE97" s="280" t="str">
        <f>IF(BF97="","",VLOOKUP(BF97,リスト!$I:$J,2,FALSE))</f>
        <v/>
      </c>
      <c r="BF97" s="3"/>
      <c r="BG97" s="280" t="str">
        <f>IF(BH97="","",VLOOKUP(BH97,リスト!$M:$N,2,FALSE))</f>
        <v/>
      </c>
      <c r="BH97" s="282"/>
      <c r="BI97" s="280" t="str">
        <f>IF(BJ97="","",VLOOKUP(BJ97,リスト!$O:$P,2,FALSE))</f>
        <v/>
      </c>
      <c r="BJ97" s="24"/>
      <c r="BM97" s="451" t="str">
        <f>IF(明細!AV91="","",明細!AV91)</f>
        <v/>
      </c>
      <c r="BN97" s="453" t="str">
        <f>IF(明細!AT91="","",明細!AT91)</f>
        <v/>
      </c>
      <c r="BO97" s="280" t="str">
        <f>IF($BN97="","",VLOOKUP($BN97,リスト!$CL:$CM,2,FALSE))</f>
        <v/>
      </c>
      <c r="BP97" s="280" t="str">
        <f>IF(BQ97="","",VLOOKUP(BQ97,リスト!$K$5:$L$7,2,FALSE))</f>
        <v/>
      </c>
      <c r="BQ97" s="13"/>
      <c r="BR97" s="13"/>
      <c r="BS97" s="47"/>
      <c r="BT97" s="280" t="str">
        <f>IF(BU97="","",VLOOKUP(BU97,リスト!I88:J106,2,FALSE))</f>
        <v/>
      </c>
      <c r="BU97" s="13"/>
      <c r="BV97" s="13"/>
      <c r="BW97" s="282"/>
      <c r="BX97" s="282"/>
      <c r="BY97" s="280" t="str">
        <f>IF(BZ97="","",VLOOKUP(BZ97,リスト!$S$5:$T$6,2,FALSE))</f>
        <v/>
      </c>
      <c r="BZ97" s="3"/>
      <c r="CA97" s="3"/>
      <c r="CB97" s="81"/>
      <c r="CC97" s="280" t="str">
        <f t="shared" si="12"/>
        <v/>
      </c>
      <c r="CD97" s="83"/>
      <c r="CE97" s="83"/>
      <c r="CF97" s="83"/>
      <c r="CG97" s="83"/>
      <c r="CH97" s="282" t="str">
        <f t="shared" si="13"/>
        <v/>
      </c>
      <c r="CI97" s="83"/>
      <c r="CJ97" s="280" t="str">
        <f t="shared" si="14"/>
        <v/>
      </c>
      <c r="CK97" s="87"/>
      <c r="CL97" s="78"/>
      <c r="CM97" s="83"/>
      <c r="CN97" s="83"/>
      <c r="CO97" s="83"/>
      <c r="CP97" s="280" t="str">
        <f t="shared" si="19"/>
        <v/>
      </c>
      <c r="CQ97" s="81"/>
      <c r="CR97" s="280" t="str">
        <f t="shared" si="20"/>
        <v/>
      </c>
      <c r="CS97" s="3"/>
      <c r="CT97" s="3"/>
      <c r="CU97" s="280" t="str">
        <f>IF(CV97="","",VLOOKUP(CV97,リスト!$V$5:$W$6,2,FALSE))</f>
        <v/>
      </c>
      <c r="CV97" s="3"/>
      <c r="CW97" s="280" t="str">
        <f>IF(CX97="","",VLOOKUP(CX97,リスト!$X$5:$Y$6,2,FALSE))</f>
        <v/>
      </c>
      <c r="CX97" s="3"/>
      <c r="CY97" s="77"/>
      <c r="CZ97" s="77"/>
      <c r="DA97" s="75"/>
      <c r="DB97" s="75"/>
      <c r="DC97" s="75"/>
      <c r="DD97" s="75"/>
      <c r="DE97" s="280" t="str">
        <f>IF(DF97="","",VLOOKUP(DF97,リスト!$Z$5:$AA$10,2,FALSE))</f>
        <v/>
      </c>
      <c r="DF97" s="3"/>
      <c r="DG97" s="280" t="str">
        <f>IF(DH97="","",VLOOKUP(DH97,リスト!$AB$5:$AC$12,2,FALSE))</f>
        <v/>
      </c>
      <c r="DH97" s="63"/>
      <c r="DI97" s="280" t="str">
        <f>IF(DJ97="","",VLOOKUP(DJ97,リスト!$AD$5:$AE$7,2,FALSE))</f>
        <v/>
      </c>
      <c r="DJ97" s="3"/>
      <c r="DK97" s="280" t="str">
        <f>IF(DL97="","",VLOOKUP(DL97,リスト!$AF$5:$AG$10,2,FALSE))</f>
        <v/>
      </c>
      <c r="DL97" s="3"/>
      <c r="DM97" s="280" t="str">
        <f>IF(DN97="","",VLOOKUP(DN97,リスト!$AH$5:$AI$6,2,FALSE))</f>
        <v/>
      </c>
      <c r="DN97" s="3"/>
      <c r="DO97" s="280" t="str">
        <f>IF(DP97="","",VLOOKUP(DP97,リスト!$AJ$5:$AK$6,2,FALSE))</f>
        <v/>
      </c>
      <c r="DP97" s="3"/>
      <c r="DQ97" s="280" t="str">
        <f>IF(DR97="","",VLOOKUP(DR97,リスト!$AL$5:$AM$7,2,FALSE))</f>
        <v/>
      </c>
      <c r="DR97" s="3"/>
      <c r="DS97" s="13"/>
      <c r="DT97" s="85"/>
      <c r="DU97" s="85"/>
      <c r="DV97" s="281" t="str">
        <f>IF(DW97="","",VLOOKUP(DW97,リスト!$AN$5:$AO$6,2,FALSE))</f>
        <v/>
      </c>
      <c r="DW97" s="13"/>
      <c r="DX97" s="341"/>
      <c r="DY97" s="345"/>
      <c r="DZ97" s="341"/>
      <c r="EA97" s="345"/>
      <c r="EB97" s="280" t="str">
        <f>IF(EC97="","",VLOOKUP(EC97,リスト!$AW$5:$AX$8,2,FALSE))</f>
        <v/>
      </c>
      <c r="EC97" s="3"/>
      <c r="ED97" s="85"/>
      <c r="EE97" s="280" t="str">
        <f>IF(EF97="","",VLOOKUP(EF97,リスト!$AY$5:$AZ$10,2,FALSE))</f>
        <v/>
      </c>
      <c r="EF97" s="3"/>
      <c r="EG97" s="280" t="str">
        <f>IF(EH97="","",VLOOKUP(EH97,リスト!$BA$5:$BB$10,2,FALSE))</f>
        <v/>
      </c>
      <c r="EH97" s="3"/>
      <c r="EI97" s="280" t="str">
        <f>IF(EJ97="","",VLOOKUP(EJ97,リスト!$BC$5:$BD$10,2,FALSE))</f>
        <v/>
      </c>
      <c r="EJ97" s="3"/>
      <c r="EK97" s="280" t="str">
        <f>IF(EL97="","",VLOOKUP(EL97,リスト!$BE$5:$BF$10,2,FALSE))</f>
        <v/>
      </c>
      <c r="EL97" s="3"/>
      <c r="EM97" s="78"/>
      <c r="EN97" s="73"/>
      <c r="EO97" s="73"/>
      <c r="EP97" s="13"/>
      <c r="EQ97" s="13"/>
      <c r="ER97" s="280" t="str">
        <f>IF(ES97="","",VLOOKUP(ES97,リスト!$BG$5:$BH$10,2,FALSE))</f>
        <v/>
      </c>
      <c r="ES97" s="13"/>
      <c r="ET97" s="13"/>
      <c r="EU97" s="13"/>
      <c r="EV97" s="13"/>
      <c r="EW97" s="13"/>
      <c r="EX97" s="81"/>
      <c r="EY97" s="81"/>
      <c r="EZ97" s="26"/>
      <c r="FA97" s="281" t="str">
        <f>IF($EZ97="","",INDEX(リスト!$BI$5:$BJ$40,MATCH($EZ97,リスト!$BJ$5:$BJ$40,0),1))</f>
        <v/>
      </c>
      <c r="FB97" s="280" t="str">
        <f>IF(FC97="","",VLOOKUP(FC97,リスト!$BK:$BL,2,FALSE))</f>
        <v/>
      </c>
      <c r="FC97" s="13"/>
      <c r="FD97" s="331"/>
      <c r="FE97" s="3"/>
      <c r="FF97" s="280" t="str">
        <f>IF(FG97="","",VLOOKUP(FG97,リスト!$BO$5:$BP$6,2,FALSE))</f>
        <v/>
      </c>
      <c r="FG97" s="3"/>
      <c r="FH97" s="280" t="str">
        <f>IF(FI97="","",VLOOKUP(FI97,リスト!$BQ$5:$BR$8,2,FALSE))</f>
        <v/>
      </c>
      <c r="FI97" s="3"/>
      <c r="FJ97" s="282"/>
      <c r="FK97" s="280" t="str">
        <f>IF(FL97="","",VLOOKUP(FL97,リスト!$BS$5:$BT$6,2,FALSE))</f>
        <v/>
      </c>
      <c r="FL97" s="63"/>
      <c r="FM97" s="13"/>
      <c r="FN97" s="13"/>
      <c r="FO97" s="13"/>
      <c r="FP97" s="283" t="str">
        <f t="shared" si="15"/>
        <v/>
      </c>
      <c r="FQ97" s="283" t="str">
        <f t="shared" si="15"/>
        <v/>
      </c>
      <c r="FR97" s="13"/>
      <c r="FS97" s="85"/>
      <c r="FT97" s="85"/>
      <c r="FU97" s="281" t="str">
        <f t="shared" si="16"/>
        <v/>
      </c>
      <c r="FV97" s="280" t="str">
        <f>IF(FW97="","",VLOOKUP(FW97,リスト!$BV$5:$BW$10,2,FALSE))</f>
        <v/>
      </c>
      <c r="FW97" s="26"/>
      <c r="FX97" s="282" t="str">
        <f t="shared" si="17"/>
        <v/>
      </c>
      <c r="FY97" s="280" t="str">
        <f>IF(FZ97="","",VLOOKUP(FZ97,リスト!$BX$5:$BY$6,2,FALSE))</f>
        <v/>
      </c>
      <c r="FZ97" s="3"/>
      <c r="GA97" s="280" t="str">
        <f>IF(GB97="","",VLOOKUP(GB97,リスト!$BZ$5:$CA$6,2,FALSE))</f>
        <v/>
      </c>
      <c r="GB97" s="13"/>
      <c r="GC97" s="281" t="str">
        <f>IF(GD97="","",VLOOKUP(GD97,リスト!$CB$5:$CC$6,2,FALSE))</f>
        <v/>
      </c>
      <c r="GD97" s="13"/>
      <c r="GE97" s="13"/>
      <c r="GF97" s="13"/>
      <c r="GG97" s="75"/>
      <c r="GH97" s="281" t="str">
        <f t="shared" si="18"/>
        <v/>
      </c>
      <c r="GI97" s="128"/>
      <c r="GJ97" s="281" t="str">
        <f>IF(GK97="","",VLOOKUP(GK97,リスト!$CD$5:$CE$6,2,FALSE))</f>
        <v/>
      </c>
      <c r="GK97" s="13"/>
      <c r="GL97" s="281" t="str">
        <f>IF(GM97="","",VLOOKUP(GM97,リスト!$CF$5:$CG$5,2,FALSE))</f>
        <v/>
      </c>
      <c r="GM97" s="26"/>
      <c r="GN97" s="280" t="str">
        <f>IF(GO97="","",VLOOKUP(GO97,リスト!$CH$5:$CI$5,2,FALSE))</f>
        <v/>
      </c>
      <c r="GO97" s="284"/>
      <c r="GP97" s="284"/>
      <c r="GQ97" s="284"/>
      <c r="GR97" s="284"/>
      <c r="GS97" s="284"/>
      <c r="GT97" s="284"/>
      <c r="GU97" s="284"/>
      <c r="GV97" s="284"/>
      <c r="GW97" s="284"/>
      <c r="GX97" s="285"/>
    </row>
    <row r="98" spans="2:206" s="177" customFormat="1" ht="24.75" hidden="1" customHeight="1" outlineLevel="1">
      <c r="B98" s="286" t="str">
        <f>IF(明細!B92="","",明細!B92)</f>
        <v/>
      </c>
      <c r="C98" s="287" t="str">
        <f>IF(明細!C92="","",明細!C92)</f>
        <v/>
      </c>
      <c r="D98" s="265" t="str">
        <f>IF(明細!D92="","",明細!D92)</f>
        <v/>
      </c>
      <c r="E98" s="265" t="str">
        <f>IF(明細!E92="","",明細!E92)</f>
        <v/>
      </c>
      <c r="F98" s="265" t="str">
        <f>IF(明細!F92="","",明細!F92)</f>
        <v/>
      </c>
      <c r="G98" s="265" t="str">
        <f>IF(明細!G92="","",明細!G92)</f>
        <v/>
      </c>
      <c r="H98" s="265" t="str">
        <f>IF(明細!H92="","",明細!H92)</f>
        <v/>
      </c>
      <c r="I98" s="265" t="str">
        <f>IF(明細!I92="","",明細!I92)</f>
        <v/>
      </c>
      <c r="J98" s="265" t="str">
        <f>IF(明細!J92="","",明細!J92)</f>
        <v/>
      </c>
      <c r="K98" s="265" t="str">
        <f>IF(明細!K92="","",明細!K92)</f>
        <v/>
      </c>
      <c r="L98" s="265" t="str">
        <f>IF(明細!L92="","",明細!L92)</f>
        <v/>
      </c>
      <c r="M98" s="265" t="str">
        <f>IF(明細!M92="","",明細!M92)</f>
        <v/>
      </c>
      <c r="N98" s="265" t="str">
        <f>IF(明細!N92="","",明細!N92)</f>
        <v/>
      </c>
      <c r="O98" s="265" t="str">
        <f>IF(明細!O92="","",明細!O92)</f>
        <v/>
      </c>
      <c r="P98" s="265" t="str">
        <f>IF(明細!P92="","",明細!P92)</f>
        <v/>
      </c>
      <c r="Q98" s="265" t="str">
        <f>IF(明細!Q92="","",明細!Q92)</f>
        <v/>
      </c>
      <c r="R98" s="289" t="str">
        <f>IF(明細!R92="","",明細!R92)</f>
        <v/>
      </c>
      <c r="S98" s="291" t="str">
        <f>IF(明細!S92="","",明細!S92)</f>
        <v/>
      </c>
      <c r="T98" s="291" t="str">
        <f>IF(明細!T92="","",明細!T92)</f>
        <v/>
      </c>
      <c r="U98" s="291" t="str">
        <f>IF(明細!U92="","",明細!U92)</f>
        <v/>
      </c>
      <c r="V98" s="292" t="str">
        <f>IF(明細!V92="","",明細!V92)</f>
        <v>個</v>
      </c>
      <c r="W98" s="292" t="str">
        <f>IF(明細!W92="","",明細!W92)</f>
        <v/>
      </c>
      <c r="X98" s="293" t="str">
        <f>IF(明細!X92="","",明細!X92)</f>
        <v/>
      </c>
      <c r="Y98" s="134" t="str">
        <f>IF(明細!Y92="","",明細!Y92)</f>
        <v/>
      </c>
      <c r="Z98" s="135" t="str">
        <f>IF(明細!Z92="","",明細!Z92)</f>
        <v/>
      </c>
      <c r="AA98" s="134" t="str">
        <f>IF(明細!AA92="","",明細!AA92)</f>
        <v/>
      </c>
      <c r="AB98" s="303" t="str">
        <f>IF(明細!AB92="","",明細!AB92)</f>
        <v/>
      </c>
      <c r="AC98" s="134" t="str">
        <f>IF(明細!AC92="","",明細!AC92)</f>
        <v/>
      </c>
      <c r="AD98" s="183" t="str">
        <f>IF(明細!AD92="","",明細!AD92)</f>
        <v/>
      </c>
      <c r="AE98" s="184">
        <f>IF(明細!AE92="","",明細!AE92)</f>
        <v>0.1</v>
      </c>
      <c r="AF98" s="185" t="str">
        <f>IF(明細!AF92="","",明細!AF92)</f>
        <v/>
      </c>
      <c r="AG98" s="186" t="str">
        <f>IF(明細!AG92="","",明細!AG92)</f>
        <v/>
      </c>
      <c r="AH98" s="186" t="str">
        <f>IF(明細!AH92="","",明細!AH92)</f>
        <v/>
      </c>
      <c r="AI98" s="187" t="str">
        <f>IF(明細!AI92="","",明細!AI92)</f>
        <v/>
      </c>
      <c r="AJ98" s="296" t="str">
        <f>IF(明細!AJ92="","",明細!AJ92)</f>
        <v/>
      </c>
      <c r="AK98" s="297" t="str">
        <f>IF(明細!AK92="","",明細!AK92)</f>
        <v/>
      </c>
      <c r="AL98" s="298" t="str">
        <f>IF(明細!AL92="","",明細!AL92)</f>
        <v/>
      </c>
      <c r="AM98" s="299" t="str">
        <f>IF(明細!AM92="","",明細!AM92)</f>
        <v/>
      </c>
      <c r="AN98" s="300" t="str">
        <f>IF(明細!AN92="","",明細!AN92)</f>
        <v/>
      </c>
      <c r="AO98" s="300" t="str">
        <f>IF(明細!AO92="","",明細!AO92)</f>
        <v/>
      </c>
      <c r="AP98" s="300" t="str">
        <f>IF(明細!AP92="","",明細!AP92)</f>
        <v/>
      </c>
      <c r="AQ98" s="301" t="str">
        <f>IF(明細!AQ92="","",明細!AQ92)</f>
        <v/>
      </c>
      <c r="AR98" s="302" t="str">
        <f>IF(明細!AR92="","",明細!AR92)</f>
        <v/>
      </c>
      <c r="AU98" s="360"/>
      <c r="AV98" s="368"/>
      <c r="AW98" s="446" t="str">
        <f>IF(明細!AV92="","",明細!AV92)</f>
        <v/>
      </c>
      <c r="AX98" s="419" t="str">
        <f>IF(明細!AT92="","",明細!AT92)</f>
        <v/>
      </c>
      <c r="AY98" s="280" t="str">
        <f>IF($AX98="","",VLOOKUP($AX98,リスト!$CL:$CM,2,FALSE))</f>
        <v/>
      </c>
      <c r="AZ98" s="3"/>
      <c r="BA98" s="280" t="str">
        <f>IF(BB98="","",VLOOKUP(BB98,リスト!$K:$L,2,FALSE))</f>
        <v/>
      </c>
      <c r="BB98" s="3"/>
      <c r="BC98" s="3"/>
      <c r="BD98" s="87"/>
      <c r="BE98" s="280" t="str">
        <f>IF(BF98="","",VLOOKUP(BF98,リスト!$I:$J,2,FALSE))</f>
        <v/>
      </c>
      <c r="BF98" s="3"/>
      <c r="BG98" s="280" t="str">
        <f>IF(BH98="","",VLOOKUP(BH98,リスト!$M:$N,2,FALSE))</f>
        <v/>
      </c>
      <c r="BH98" s="282"/>
      <c r="BI98" s="280" t="str">
        <f>IF(BJ98="","",VLOOKUP(BJ98,リスト!$O:$P,2,FALSE))</f>
        <v/>
      </c>
      <c r="BJ98" s="24"/>
      <c r="BM98" s="451" t="str">
        <f>IF(明細!AV92="","",明細!AV92)</f>
        <v/>
      </c>
      <c r="BN98" s="453" t="str">
        <f>IF(明細!AT92="","",明細!AT92)</f>
        <v/>
      </c>
      <c r="BO98" s="280" t="str">
        <f>IF($BN98="","",VLOOKUP($BN98,リスト!$CL:$CM,2,FALSE))</f>
        <v/>
      </c>
      <c r="BP98" s="280" t="str">
        <f>IF(BQ98="","",VLOOKUP(BQ98,リスト!$K$5:$L$7,2,FALSE))</f>
        <v/>
      </c>
      <c r="BQ98" s="13"/>
      <c r="BR98" s="13"/>
      <c r="BS98" s="47"/>
      <c r="BT98" s="280" t="str">
        <f>IF(BU98="","",VLOOKUP(BU98,リスト!I89:J107,2,FALSE))</f>
        <v/>
      </c>
      <c r="BU98" s="13"/>
      <c r="BV98" s="13"/>
      <c r="BW98" s="282"/>
      <c r="BX98" s="282"/>
      <c r="BY98" s="280" t="str">
        <f>IF(BZ98="","",VLOOKUP(BZ98,リスト!$S$5:$T$6,2,FALSE))</f>
        <v/>
      </c>
      <c r="BZ98" s="3"/>
      <c r="CA98" s="3"/>
      <c r="CB98" s="81"/>
      <c r="CC98" s="280" t="str">
        <f t="shared" si="12"/>
        <v/>
      </c>
      <c r="CD98" s="83"/>
      <c r="CE98" s="83"/>
      <c r="CF98" s="83"/>
      <c r="CG98" s="83"/>
      <c r="CH98" s="282" t="str">
        <f t="shared" si="13"/>
        <v/>
      </c>
      <c r="CI98" s="83"/>
      <c r="CJ98" s="280" t="str">
        <f t="shared" si="14"/>
        <v/>
      </c>
      <c r="CK98" s="87"/>
      <c r="CL98" s="78"/>
      <c r="CM98" s="83"/>
      <c r="CN98" s="83"/>
      <c r="CO98" s="83"/>
      <c r="CP98" s="280" t="str">
        <f t="shared" si="19"/>
        <v/>
      </c>
      <c r="CQ98" s="81"/>
      <c r="CR98" s="280" t="str">
        <f t="shared" si="20"/>
        <v/>
      </c>
      <c r="CS98" s="3"/>
      <c r="CT98" s="3"/>
      <c r="CU98" s="280" t="str">
        <f>IF(CV98="","",VLOOKUP(CV98,リスト!$V$5:$W$6,2,FALSE))</f>
        <v/>
      </c>
      <c r="CV98" s="3"/>
      <c r="CW98" s="280" t="str">
        <f>IF(CX98="","",VLOOKUP(CX98,リスト!$X$5:$Y$6,2,FALSE))</f>
        <v/>
      </c>
      <c r="CX98" s="3"/>
      <c r="CY98" s="77"/>
      <c r="CZ98" s="77"/>
      <c r="DA98" s="75"/>
      <c r="DB98" s="75"/>
      <c r="DC98" s="75"/>
      <c r="DD98" s="75"/>
      <c r="DE98" s="280" t="str">
        <f>IF(DF98="","",VLOOKUP(DF98,リスト!$Z$5:$AA$10,2,FALSE))</f>
        <v/>
      </c>
      <c r="DF98" s="3"/>
      <c r="DG98" s="280" t="str">
        <f>IF(DH98="","",VLOOKUP(DH98,リスト!$AB$5:$AC$12,2,FALSE))</f>
        <v/>
      </c>
      <c r="DH98" s="63"/>
      <c r="DI98" s="280" t="str">
        <f>IF(DJ98="","",VLOOKUP(DJ98,リスト!$AD$5:$AE$7,2,FALSE))</f>
        <v/>
      </c>
      <c r="DJ98" s="3"/>
      <c r="DK98" s="280" t="str">
        <f>IF(DL98="","",VLOOKUP(DL98,リスト!$AF$5:$AG$10,2,FALSE))</f>
        <v/>
      </c>
      <c r="DL98" s="3"/>
      <c r="DM98" s="280" t="str">
        <f>IF(DN98="","",VLOOKUP(DN98,リスト!$AH$5:$AI$6,2,FALSE))</f>
        <v/>
      </c>
      <c r="DN98" s="3"/>
      <c r="DO98" s="280" t="str">
        <f>IF(DP98="","",VLOOKUP(DP98,リスト!$AJ$5:$AK$6,2,FALSE))</f>
        <v/>
      </c>
      <c r="DP98" s="3"/>
      <c r="DQ98" s="280" t="str">
        <f>IF(DR98="","",VLOOKUP(DR98,リスト!$AL$5:$AM$7,2,FALSE))</f>
        <v/>
      </c>
      <c r="DR98" s="3"/>
      <c r="DS98" s="13"/>
      <c r="DT98" s="85"/>
      <c r="DU98" s="85"/>
      <c r="DV98" s="281" t="str">
        <f>IF(DW98="","",VLOOKUP(DW98,リスト!$AN$5:$AO$6,2,FALSE))</f>
        <v/>
      </c>
      <c r="DW98" s="13"/>
      <c r="DX98" s="341"/>
      <c r="DY98" s="345"/>
      <c r="DZ98" s="341"/>
      <c r="EA98" s="345"/>
      <c r="EB98" s="280" t="str">
        <f>IF(EC98="","",VLOOKUP(EC98,リスト!$AW$5:$AX$8,2,FALSE))</f>
        <v/>
      </c>
      <c r="EC98" s="3"/>
      <c r="ED98" s="85"/>
      <c r="EE98" s="280" t="str">
        <f>IF(EF98="","",VLOOKUP(EF98,リスト!$AY$5:$AZ$10,2,FALSE))</f>
        <v/>
      </c>
      <c r="EF98" s="3"/>
      <c r="EG98" s="280" t="str">
        <f>IF(EH98="","",VLOOKUP(EH98,リスト!$BA$5:$BB$10,2,FALSE))</f>
        <v/>
      </c>
      <c r="EH98" s="3"/>
      <c r="EI98" s="280" t="str">
        <f>IF(EJ98="","",VLOOKUP(EJ98,リスト!$BC$5:$BD$10,2,FALSE))</f>
        <v/>
      </c>
      <c r="EJ98" s="3"/>
      <c r="EK98" s="280" t="str">
        <f>IF(EL98="","",VLOOKUP(EL98,リスト!$BE$5:$BF$10,2,FALSE))</f>
        <v/>
      </c>
      <c r="EL98" s="3"/>
      <c r="EM98" s="78"/>
      <c r="EN98" s="73"/>
      <c r="EO98" s="73"/>
      <c r="EP98" s="13"/>
      <c r="EQ98" s="13"/>
      <c r="ER98" s="280" t="str">
        <f>IF(ES98="","",VLOOKUP(ES98,リスト!$BG$5:$BH$10,2,FALSE))</f>
        <v/>
      </c>
      <c r="ES98" s="13"/>
      <c r="ET98" s="13"/>
      <c r="EU98" s="13"/>
      <c r="EV98" s="13"/>
      <c r="EW98" s="13"/>
      <c r="EX98" s="81"/>
      <c r="EY98" s="81"/>
      <c r="EZ98" s="26"/>
      <c r="FA98" s="281" t="str">
        <f>IF($EZ98="","",INDEX(リスト!$BI$5:$BJ$40,MATCH($EZ98,リスト!$BJ$5:$BJ$40,0),1))</f>
        <v/>
      </c>
      <c r="FB98" s="280" t="str">
        <f>IF(FC98="","",VLOOKUP(FC98,リスト!$BK:$BL,2,FALSE))</f>
        <v/>
      </c>
      <c r="FC98" s="13"/>
      <c r="FD98" s="331"/>
      <c r="FE98" s="3"/>
      <c r="FF98" s="280" t="str">
        <f>IF(FG98="","",VLOOKUP(FG98,リスト!$BO$5:$BP$6,2,FALSE))</f>
        <v/>
      </c>
      <c r="FG98" s="3"/>
      <c r="FH98" s="280" t="str">
        <f>IF(FI98="","",VLOOKUP(FI98,リスト!$BQ$5:$BR$8,2,FALSE))</f>
        <v/>
      </c>
      <c r="FI98" s="3"/>
      <c r="FJ98" s="282"/>
      <c r="FK98" s="280" t="str">
        <f>IF(FL98="","",VLOOKUP(FL98,リスト!$BS$5:$BT$6,2,FALSE))</f>
        <v/>
      </c>
      <c r="FL98" s="63"/>
      <c r="FM98" s="13"/>
      <c r="FN98" s="13"/>
      <c r="FO98" s="13"/>
      <c r="FP98" s="283" t="str">
        <f t="shared" si="15"/>
        <v/>
      </c>
      <c r="FQ98" s="283" t="str">
        <f t="shared" si="15"/>
        <v/>
      </c>
      <c r="FR98" s="13"/>
      <c r="FS98" s="85"/>
      <c r="FT98" s="85"/>
      <c r="FU98" s="281" t="str">
        <f t="shared" si="16"/>
        <v/>
      </c>
      <c r="FV98" s="280" t="str">
        <f>IF(FW98="","",VLOOKUP(FW98,リスト!$BV$5:$BW$10,2,FALSE))</f>
        <v/>
      </c>
      <c r="FW98" s="26"/>
      <c r="FX98" s="282" t="str">
        <f t="shared" si="17"/>
        <v/>
      </c>
      <c r="FY98" s="280" t="str">
        <f>IF(FZ98="","",VLOOKUP(FZ98,リスト!$BX$5:$BY$6,2,FALSE))</f>
        <v/>
      </c>
      <c r="FZ98" s="3"/>
      <c r="GA98" s="280" t="str">
        <f>IF(GB98="","",VLOOKUP(GB98,リスト!$BZ$5:$CA$6,2,FALSE))</f>
        <v/>
      </c>
      <c r="GB98" s="13"/>
      <c r="GC98" s="281" t="str">
        <f>IF(GD98="","",VLOOKUP(GD98,リスト!$CB$5:$CC$6,2,FALSE))</f>
        <v/>
      </c>
      <c r="GD98" s="13"/>
      <c r="GE98" s="13"/>
      <c r="GF98" s="13"/>
      <c r="GG98" s="75"/>
      <c r="GH98" s="281" t="str">
        <f t="shared" si="18"/>
        <v/>
      </c>
      <c r="GI98" s="128"/>
      <c r="GJ98" s="281" t="str">
        <f>IF(GK98="","",VLOOKUP(GK98,リスト!$CD$5:$CE$6,2,FALSE))</f>
        <v/>
      </c>
      <c r="GK98" s="13"/>
      <c r="GL98" s="281" t="str">
        <f>IF(GM98="","",VLOOKUP(GM98,リスト!$CF$5:$CG$5,2,FALSE))</f>
        <v/>
      </c>
      <c r="GM98" s="26"/>
      <c r="GN98" s="280" t="str">
        <f>IF(GO98="","",VLOOKUP(GO98,リスト!$CH$5:$CI$5,2,FALSE))</f>
        <v/>
      </c>
      <c r="GO98" s="284"/>
      <c r="GP98" s="284"/>
      <c r="GQ98" s="284"/>
      <c r="GR98" s="284"/>
      <c r="GS98" s="284"/>
      <c r="GT98" s="284"/>
      <c r="GU98" s="284"/>
      <c r="GV98" s="284"/>
      <c r="GW98" s="284"/>
      <c r="GX98" s="285"/>
    </row>
    <row r="99" spans="2:206" s="177" customFormat="1" ht="24.75" hidden="1" customHeight="1" outlineLevel="1">
      <c r="B99" s="286" t="str">
        <f>IF(明細!B93="","",明細!B93)</f>
        <v/>
      </c>
      <c r="C99" s="287" t="str">
        <f>IF(明細!C93="","",明細!C93)</f>
        <v/>
      </c>
      <c r="D99" s="265" t="str">
        <f>IF(明細!D93="","",明細!D93)</f>
        <v/>
      </c>
      <c r="E99" s="265" t="str">
        <f>IF(明細!E93="","",明細!E93)</f>
        <v/>
      </c>
      <c r="F99" s="265" t="str">
        <f>IF(明細!F93="","",明細!F93)</f>
        <v/>
      </c>
      <c r="G99" s="265" t="str">
        <f>IF(明細!G93="","",明細!G93)</f>
        <v/>
      </c>
      <c r="H99" s="265" t="str">
        <f>IF(明細!H93="","",明細!H93)</f>
        <v/>
      </c>
      <c r="I99" s="265" t="str">
        <f>IF(明細!I93="","",明細!I93)</f>
        <v/>
      </c>
      <c r="J99" s="265" t="str">
        <f>IF(明細!J93="","",明細!J93)</f>
        <v/>
      </c>
      <c r="K99" s="265" t="str">
        <f>IF(明細!K93="","",明細!K93)</f>
        <v/>
      </c>
      <c r="L99" s="265" t="str">
        <f>IF(明細!L93="","",明細!L93)</f>
        <v/>
      </c>
      <c r="M99" s="265" t="str">
        <f>IF(明細!M93="","",明細!M93)</f>
        <v/>
      </c>
      <c r="N99" s="265" t="str">
        <f>IF(明細!N93="","",明細!N93)</f>
        <v/>
      </c>
      <c r="O99" s="265" t="str">
        <f>IF(明細!O93="","",明細!O93)</f>
        <v/>
      </c>
      <c r="P99" s="265" t="str">
        <f>IF(明細!P93="","",明細!P93)</f>
        <v/>
      </c>
      <c r="Q99" s="265" t="str">
        <f>IF(明細!Q93="","",明細!Q93)</f>
        <v/>
      </c>
      <c r="R99" s="289" t="str">
        <f>IF(明細!R93="","",明細!R93)</f>
        <v/>
      </c>
      <c r="S99" s="291" t="str">
        <f>IF(明細!S93="","",明細!S93)</f>
        <v/>
      </c>
      <c r="T99" s="291" t="str">
        <f>IF(明細!T93="","",明細!T93)</f>
        <v/>
      </c>
      <c r="U99" s="291" t="str">
        <f>IF(明細!U93="","",明細!U93)</f>
        <v/>
      </c>
      <c r="V99" s="292" t="str">
        <f>IF(明細!V93="","",明細!V93)</f>
        <v>個</v>
      </c>
      <c r="W99" s="292" t="str">
        <f>IF(明細!W93="","",明細!W93)</f>
        <v/>
      </c>
      <c r="X99" s="293" t="str">
        <f>IF(明細!X93="","",明細!X93)</f>
        <v/>
      </c>
      <c r="Y99" s="134" t="str">
        <f>IF(明細!Y93="","",明細!Y93)</f>
        <v/>
      </c>
      <c r="Z99" s="135" t="str">
        <f>IF(明細!Z93="","",明細!Z93)</f>
        <v/>
      </c>
      <c r="AA99" s="134" t="str">
        <f>IF(明細!AA93="","",明細!AA93)</f>
        <v/>
      </c>
      <c r="AB99" s="303" t="str">
        <f>IF(明細!AB93="","",明細!AB93)</f>
        <v/>
      </c>
      <c r="AC99" s="134" t="str">
        <f>IF(明細!AC93="","",明細!AC93)</f>
        <v/>
      </c>
      <c r="AD99" s="183" t="str">
        <f>IF(明細!AD93="","",明細!AD93)</f>
        <v/>
      </c>
      <c r="AE99" s="184">
        <f>IF(明細!AE93="","",明細!AE93)</f>
        <v>0.1</v>
      </c>
      <c r="AF99" s="185" t="str">
        <f>IF(明細!AF93="","",明細!AF93)</f>
        <v/>
      </c>
      <c r="AG99" s="186" t="str">
        <f>IF(明細!AG93="","",明細!AG93)</f>
        <v/>
      </c>
      <c r="AH99" s="186" t="str">
        <f>IF(明細!AH93="","",明細!AH93)</f>
        <v/>
      </c>
      <c r="AI99" s="187" t="str">
        <f>IF(明細!AI93="","",明細!AI93)</f>
        <v/>
      </c>
      <c r="AJ99" s="296" t="str">
        <f>IF(明細!AJ93="","",明細!AJ93)</f>
        <v/>
      </c>
      <c r="AK99" s="297" t="str">
        <f>IF(明細!AK93="","",明細!AK93)</f>
        <v/>
      </c>
      <c r="AL99" s="298" t="str">
        <f>IF(明細!AL93="","",明細!AL93)</f>
        <v/>
      </c>
      <c r="AM99" s="299" t="str">
        <f>IF(明細!AM93="","",明細!AM93)</f>
        <v/>
      </c>
      <c r="AN99" s="300" t="str">
        <f>IF(明細!AN93="","",明細!AN93)</f>
        <v/>
      </c>
      <c r="AO99" s="300" t="str">
        <f>IF(明細!AO93="","",明細!AO93)</f>
        <v/>
      </c>
      <c r="AP99" s="300" t="str">
        <f>IF(明細!AP93="","",明細!AP93)</f>
        <v/>
      </c>
      <c r="AQ99" s="301" t="str">
        <f>IF(明細!AQ93="","",明細!AQ93)</f>
        <v/>
      </c>
      <c r="AR99" s="302" t="str">
        <f>IF(明細!AR93="","",明細!AR93)</f>
        <v/>
      </c>
      <c r="AU99" s="360"/>
      <c r="AV99" s="368"/>
      <c r="AW99" s="446" t="str">
        <f>IF(明細!AV93="","",明細!AV93)</f>
        <v/>
      </c>
      <c r="AX99" s="419" t="str">
        <f>IF(明細!AT93="","",明細!AT93)</f>
        <v/>
      </c>
      <c r="AY99" s="280" t="str">
        <f>IF($AX99="","",VLOOKUP($AX99,リスト!$CL:$CM,2,FALSE))</f>
        <v/>
      </c>
      <c r="AZ99" s="3"/>
      <c r="BA99" s="280" t="str">
        <f>IF(BB99="","",VLOOKUP(BB99,リスト!$K:$L,2,FALSE))</f>
        <v/>
      </c>
      <c r="BB99" s="3"/>
      <c r="BC99" s="3"/>
      <c r="BD99" s="87"/>
      <c r="BE99" s="280" t="str">
        <f>IF(BF99="","",VLOOKUP(BF99,リスト!$I:$J,2,FALSE))</f>
        <v/>
      </c>
      <c r="BF99" s="3"/>
      <c r="BG99" s="280" t="str">
        <f>IF(BH99="","",VLOOKUP(BH99,リスト!$M:$N,2,FALSE))</f>
        <v/>
      </c>
      <c r="BH99" s="282"/>
      <c r="BI99" s="280" t="str">
        <f>IF(BJ99="","",VLOOKUP(BJ99,リスト!$O:$P,2,FALSE))</f>
        <v/>
      </c>
      <c r="BJ99" s="24"/>
      <c r="BM99" s="451" t="str">
        <f>IF(明細!AV93="","",明細!AV93)</f>
        <v/>
      </c>
      <c r="BN99" s="453" t="str">
        <f>IF(明細!AT93="","",明細!AT93)</f>
        <v/>
      </c>
      <c r="BO99" s="280" t="str">
        <f>IF($BN99="","",VLOOKUP($BN99,リスト!$CL:$CM,2,FALSE))</f>
        <v/>
      </c>
      <c r="BP99" s="280" t="str">
        <f>IF(BQ99="","",VLOOKUP(BQ99,リスト!$K$5:$L$7,2,FALSE))</f>
        <v/>
      </c>
      <c r="BQ99" s="13"/>
      <c r="BR99" s="13"/>
      <c r="BS99" s="47"/>
      <c r="BT99" s="280" t="str">
        <f>IF(BU99="","",VLOOKUP(BU99,リスト!I90:J108,2,FALSE))</f>
        <v/>
      </c>
      <c r="BU99" s="13"/>
      <c r="BV99" s="13"/>
      <c r="BW99" s="282"/>
      <c r="BX99" s="282"/>
      <c r="BY99" s="280" t="str">
        <f>IF(BZ99="","",VLOOKUP(BZ99,リスト!$S$5:$T$6,2,FALSE))</f>
        <v/>
      </c>
      <c r="BZ99" s="3"/>
      <c r="CA99" s="3"/>
      <c r="CB99" s="81"/>
      <c r="CC99" s="280" t="str">
        <f t="shared" si="12"/>
        <v/>
      </c>
      <c r="CD99" s="83"/>
      <c r="CE99" s="83"/>
      <c r="CF99" s="83"/>
      <c r="CG99" s="83"/>
      <c r="CH99" s="282" t="str">
        <f t="shared" si="13"/>
        <v/>
      </c>
      <c r="CI99" s="83"/>
      <c r="CJ99" s="280" t="str">
        <f t="shared" si="14"/>
        <v/>
      </c>
      <c r="CK99" s="87"/>
      <c r="CL99" s="78"/>
      <c r="CM99" s="83"/>
      <c r="CN99" s="83"/>
      <c r="CO99" s="83"/>
      <c r="CP99" s="280" t="str">
        <f t="shared" si="19"/>
        <v/>
      </c>
      <c r="CQ99" s="81"/>
      <c r="CR99" s="280" t="str">
        <f t="shared" si="20"/>
        <v/>
      </c>
      <c r="CS99" s="3"/>
      <c r="CT99" s="3"/>
      <c r="CU99" s="280" t="str">
        <f>IF(CV99="","",VLOOKUP(CV99,リスト!$V$5:$W$6,2,FALSE))</f>
        <v/>
      </c>
      <c r="CV99" s="3"/>
      <c r="CW99" s="280" t="str">
        <f>IF(CX99="","",VLOOKUP(CX99,リスト!$X$5:$Y$6,2,FALSE))</f>
        <v/>
      </c>
      <c r="CX99" s="3"/>
      <c r="CY99" s="77"/>
      <c r="CZ99" s="77"/>
      <c r="DA99" s="75"/>
      <c r="DB99" s="75"/>
      <c r="DC99" s="75"/>
      <c r="DD99" s="75"/>
      <c r="DE99" s="280" t="str">
        <f>IF(DF99="","",VLOOKUP(DF99,リスト!$Z$5:$AA$10,2,FALSE))</f>
        <v/>
      </c>
      <c r="DF99" s="3"/>
      <c r="DG99" s="280" t="str">
        <f>IF(DH99="","",VLOOKUP(DH99,リスト!$AB$5:$AC$12,2,FALSE))</f>
        <v/>
      </c>
      <c r="DH99" s="63"/>
      <c r="DI99" s="280" t="str">
        <f>IF(DJ99="","",VLOOKUP(DJ99,リスト!$AD$5:$AE$7,2,FALSE))</f>
        <v/>
      </c>
      <c r="DJ99" s="3"/>
      <c r="DK99" s="280" t="str">
        <f>IF(DL99="","",VLOOKUP(DL99,リスト!$AF$5:$AG$10,2,FALSE))</f>
        <v/>
      </c>
      <c r="DL99" s="3"/>
      <c r="DM99" s="280" t="str">
        <f>IF(DN99="","",VLOOKUP(DN99,リスト!$AH$5:$AI$6,2,FALSE))</f>
        <v/>
      </c>
      <c r="DN99" s="3"/>
      <c r="DO99" s="280" t="str">
        <f>IF(DP99="","",VLOOKUP(DP99,リスト!$AJ$5:$AK$6,2,FALSE))</f>
        <v/>
      </c>
      <c r="DP99" s="3"/>
      <c r="DQ99" s="280" t="str">
        <f>IF(DR99="","",VLOOKUP(DR99,リスト!$AL$5:$AM$7,2,FALSE))</f>
        <v/>
      </c>
      <c r="DR99" s="3"/>
      <c r="DS99" s="13"/>
      <c r="DT99" s="85"/>
      <c r="DU99" s="85"/>
      <c r="DV99" s="281" t="str">
        <f>IF(DW99="","",VLOOKUP(DW99,リスト!$AN$5:$AO$6,2,FALSE))</f>
        <v/>
      </c>
      <c r="DW99" s="13"/>
      <c r="DX99" s="341"/>
      <c r="DY99" s="345"/>
      <c r="DZ99" s="341"/>
      <c r="EA99" s="345"/>
      <c r="EB99" s="280" t="str">
        <f>IF(EC99="","",VLOOKUP(EC99,リスト!$AW$5:$AX$8,2,FALSE))</f>
        <v/>
      </c>
      <c r="EC99" s="3"/>
      <c r="ED99" s="85"/>
      <c r="EE99" s="280" t="str">
        <f>IF(EF99="","",VLOOKUP(EF99,リスト!$AY$5:$AZ$10,2,FALSE))</f>
        <v/>
      </c>
      <c r="EF99" s="3"/>
      <c r="EG99" s="280" t="str">
        <f>IF(EH99="","",VLOOKUP(EH99,リスト!$BA$5:$BB$10,2,FALSE))</f>
        <v/>
      </c>
      <c r="EH99" s="3"/>
      <c r="EI99" s="280" t="str">
        <f>IF(EJ99="","",VLOOKUP(EJ99,リスト!$BC$5:$BD$10,2,FALSE))</f>
        <v/>
      </c>
      <c r="EJ99" s="3"/>
      <c r="EK99" s="280" t="str">
        <f>IF(EL99="","",VLOOKUP(EL99,リスト!$BE$5:$BF$10,2,FALSE))</f>
        <v/>
      </c>
      <c r="EL99" s="3"/>
      <c r="EM99" s="78"/>
      <c r="EN99" s="73"/>
      <c r="EO99" s="73"/>
      <c r="EP99" s="13"/>
      <c r="EQ99" s="13"/>
      <c r="ER99" s="280" t="str">
        <f>IF(ES99="","",VLOOKUP(ES99,リスト!$BG$5:$BH$10,2,FALSE))</f>
        <v/>
      </c>
      <c r="ES99" s="13"/>
      <c r="ET99" s="13"/>
      <c r="EU99" s="13"/>
      <c r="EV99" s="13"/>
      <c r="EW99" s="13"/>
      <c r="EX99" s="81"/>
      <c r="EY99" s="81"/>
      <c r="EZ99" s="26"/>
      <c r="FA99" s="281" t="str">
        <f>IF($EZ99="","",INDEX(リスト!$BI$5:$BJ$40,MATCH($EZ99,リスト!$BJ$5:$BJ$40,0),1))</f>
        <v/>
      </c>
      <c r="FB99" s="280" t="str">
        <f>IF(FC99="","",VLOOKUP(FC99,リスト!$BK:$BL,2,FALSE))</f>
        <v/>
      </c>
      <c r="FC99" s="13"/>
      <c r="FD99" s="331"/>
      <c r="FE99" s="3"/>
      <c r="FF99" s="280" t="str">
        <f>IF(FG99="","",VLOOKUP(FG99,リスト!$BO$5:$BP$6,2,FALSE))</f>
        <v/>
      </c>
      <c r="FG99" s="3"/>
      <c r="FH99" s="280" t="str">
        <f>IF(FI99="","",VLOOKUP(FI99,リスト!$BQ$5:$BR$8,2,FALSE))</f>
        <v/>
      </c>
      <c r="FI99" s="3"/>
      <c r="FJ99" s="282"/>
      <c r="FK99" s="280" t="str">
        <f>IF(FL99="","",VLOOKUP(FL99,リスト!$BS$5:$BT$6,2,FALSE))</f>
        <v/>
      </c>
      <c r="FL99" s="63"/>
      <c r="FM99" s="13"/>
      <c r="FN99" s="13"/>
      <c r="FO99" s="13"/>
      <c r="FP99" s="283" t="str">
        <f t="shared" si="15"/>
        <v/>
      </c>
      <c r="FQ99" s="283" t="str">
        <f t="shared" si="15"/>
        <v/>
      </c>
      <c r="FR99" s="13"/>
      <c r="FS99" s="85"/>
      <c r="FT99" s="85"/>
      <c r="FU99" s="281" t="str">
        <f t="shared" si="16"/>
        <v/>
      </c>
      <c r="FV99" s="280" t="str">
        <f>IF(FW99="","",VLOOKUP(FW99,リスト!$BV$5:$BW$10,2,FALSE))</f>
        <v/>
      </c>
      <c r="FW99" s="26"/>
      <c r="FX99" s="282" t="str">
        <f t="shared" si="17"/>
        <v/>
      </c>
      <c r="FY99" s="280" t="str">
        <f>IF(FZ99="","",VLOOKUP(FZ99,リスト!$BX$5:$BY$6,2,FALSE))</f>
        <v/>
      </c>
      <c r="FZ99" s="3"/>
      <c r="GA99" s="280" t="str">
        <f>IF(GB99="","",VLOOKUP(GB99,リスト!$BZ$5:$CA$6,2,FALSE))</f>
        <v/>
      </c>
      <c r="GB99" s="13"/>
      <c r="GC99" s="281" t="str">
        <f>IF(GD99="","",VLOOKUP(GD99,リスト!$CB$5:$CC$6,2,FALSE))</f>
        <v/>
      </c>
      <c r="GD99" s="13"/>
      <c r="GE99" s="13"/>
      <c r="GF99" s="13"/>
      <c r="GG99" s="75"/>
      <c r="GH99" s="281" t="str">
        <f t="shared" si="18"/>
        <v/>
      </c>
      <c r="GI99" s="128"/>
      <c r="GJ99" s="281" t="str">
        <f>IF(GK99="","",VLOOKUP(GK99,リスト!$CD$5:$CE$6,2,FALSE))</f>
        <v/>
      </c>
      <c r="GK99" s="13"/>
      <c r="GL99" s="281" t="str">
        <f>IF(GM99="","",VLOOKUP(GM99,リスト!$CF$5:$CG$5,2,FALSE))</f>
        <v/>
      </c>
      <c r="GM99" s="26"/>
      <c r="GN99" s="280" t="str">
        <f>IF(GO99="","",VLOOKUP(GO99,リスト!$CH$5:$CI$5,2,FALSE))</f>
        <v/>
      </c>
      <c r="GO99" s="284"/>
      <c r="GP99" s="284"/>
      <c r="GQ99" s="284"/>
      <c r="GR99" s="284"/>
      <c r="GS99" s="284"/>
      <c r="GT99" s="284"/>
      <c r="GU99" s="284"/>
      <c r="GV99" s="284"/>
      <c r="GW99" s="284"/>
      <c r="GX99" s="285"/>
    </row>
    <row r="100" spans="2:206" s="177" customFormat="1" ht="24.75" hidden="1" customHeight="1" outlineLevel="1">
      <c r="B100" s="286" t="str">
        <f>IF(明細!B94="","",明細!B94)</f>
        <v/>
      </c>
      <c r="C100" s="287" t="str">
        <f>IF(明細!C94="","",明細!C94)</f>
        <v/>
      </c>
      <c r="D100" s="265" t="str">
        <f>IF(明細!D94="","",明細!D94)</f>
        <v/>
      </c>
      <c r="E100" s="265" t="str">
        <f>IF(明細!E94="","",明細!E94)</f>
        <v/>
      </c>
      <c r="F100" s="265" t="str">
        <f>IF(明細!F94="","",明細!F94)</f>
        <v/>
      </c>
      <c r="G100" s="265" t="str">
        <f>IF(明細!G94="","",明細!G94)</f>
        <v/>
      </c>
      <c r="H100" s="265" t="str">
        <f>IF(明細!H94="","",明細!H94)</f>
        <v/>
      </c>
      <c r="I100" s="265" t="str">
        <f>IF(明細!I94="","",明細!I94)</f>
        <v/>
      </c>
      <c r="J100" s="265" t="str">
        <f>IF(明細!J94="","",明細!J94)</f>
        <v/>
      </c>
      <c r="K100" s="265" t="str">
        <f>IF(明細!K94="","",明細!K94)</f>
        <v/>
      </c>
      <c r="L100" s="265" t="str">
        <f>IF(明細!L94="","",明細!L94)</f>
        <v/>
      </c>
      <c r="M100" s="265" t="str">
        <f>IF(明細!M94="","",明細!M94)</f>
        <v/>
      </c>
      <c r="N100" s="265" t="str">
        <f>IF(明細!N94="","",明細!N94)</f>
        <v/>
      </c>
      <c r="O100" s="265" t="str">
        <f>IF(明細!O94="","",明細!O94)</f>
        <v/>
      </c>
      <c r="P100" s="265" t="str">
        <f>IF(明細!P94="","",明細!P94)</f>
        <v/>
      </c>
      <c r="Q100" s="265" t="str">
        <f>IF(明細!Q94="","",明細!Q94)</f>
        <v/>
      </c>
      <c r="R100" s="289" t="str">
        <f>IF(明細!R94="","",明細!R94)</f>
        <v/>
      </c>
      <c r="S100" s="291" t="str">
        <f>IF(明細!S94="","",明細!S94)</f>
        <v/>
      </c>
      <c r="T100" s="291" t="str">
        <f>IF(明細!T94="","",明細!T94)</f>
        <v/>
      </c>
      <c r="U100" s="291" t="str">
        <f>IF(明細!U94="","",明細!U94)</f>
        <v/>
      </c>
      <c r="V100" s="292" t="str">
        <f>IF(明細!V94="","",明細!V94)</f>
        <v>個</v>
      </c>
      <c r="W100" s="292" t="str">
        <f>IF(明細!W94="","",明細!W94)</f>
        <v/>
      </c>
      <c r="X100" s="293" t="str">
        <f>IF(明細!X94="","",明細!X94)</f>
        <v/>
      </c>
      <c r="Y100" s="134" t="str">
        <f>IF(明細!Y94="","",明細!Y94)</f>
        <v/>
      </c>
      <c r="Z100" s="135" t="str">
        <f>IF(明細!Z94="","",明細!Z94)</f>
        <v/>
      </c>
      <c r="AA100" s="134" t="str">
        <f>IF(明細!AA94="","",明細!AA94)</f>
        <v/>
      </c>
      <c r="AB100" s="303" t="str">
        <f>IF(明細!AB94="","",明細!AB94)</f>
        <v/>
      </c>
      <c r="AC100" s="134" t="str">
        <f>IF(明細!AC94="","",明細!AC94)</f>
        <v/>
      </c>
      <c r="AD100" s="183" t="str">
        <f>IF(明細!AD94="","",明細!AD94)</f>
        <v/>
      </c>
      <c r="AE100" s="184">
        <f>IF(明細!AE94="","",明細!AE94)</f>
        <v>0.1</v>
      </c>
      <c r="AF100" s="185" t="str">
        <f>IF(明細!AF94="","",明細!AF94)</f>
        <v/>
      </c>
      <c r="AG100" s="186" t="str">
        <f>IF(明細!AG94="","",明細!AG94)</f>
        <v/>
      </c>
      <c r="AH100" s="186" t="str">
        <f>IF(明細!AH94="","",明細!AH94)</f>
        <v/>
      </c>
      <c r="AI100" s="187" t="str">
        <f>IF(明細!AI94="","",明細!AI94)</f>
        <v/>
      </c>
      <c r="AJ100" s="296" t="str">
        <f>IF(明細!AJ94="","",明細!AJ94)</f>
        <v/>
      </c>
      <c r="AK100" s="297" t="str">
        <f>IF(明細!AK94="","",明細!AK94)</f>
        <v/>
      </c>
      <c r="AL100" s="298" t="str">
        <f>IF(明細!AL94="","",明細!AL94)</f>
        <v/>
      </c>
      <c r="AM100" s="299" t="str">
        <f>IF(明細!AM94="","",明細!AM94)</f>
        <v/>
      </c>
      <c r="AN100" s="300" t="str">
        <f>IF(明細!AN94="","",明細!AN94)</f>
        <v/>
      </c>
      <c r="AO100" s="300" t="str">
        <f>IF(明細!AO94="","",明細!AO94)</f>
        <v/>
      </c>
      <c r="AP100" s="300" t="str">
        <f>IF(明細!AP94="","",明細!AP94)</f>
        <v/>
      </c>
      <c r="AQ100" s="301" t="str">
        <f>IF(明細!AQ94="","",明細!AQ94)</f>
        <v/>
      </c>
      <c r="AR100" s="302" t="str">
        <f>IF(明細!AR94="","",明細!AR94)</f>
        <v/>
      </c>
      <c r="AU100" s="360"/>
      <c r="AV100" s="368"/>
      <c r="AW100" s="446" t="str">
        <f>IF(明細!AV94="","",明細!AV94)</f>
        <v/>
      </c>
      <c r="AX100" s="419" t="str">
        <f>IF(明細!AT94="","",明細!AT94)</f>
        <v/>
      </c>
      <c r="AY100" s="280" t="str">
        <f>IF($AX100="","",VLOOKUP($AX100,リスト!$CL:$CM,2,FALSE))</f>
        <v/>
      </c>
      <c r="AZ100" s="3"/>
      <c r="BA100" s="280" t="str">
        <f>IF(BB100="","",VLOOKUP(BB100,リスト!$K:$L,2,FALSE))</f>
        <v/>
      </c>
      <c r="BB100" s="3"/>
      <c r="BC100" s="3"/>
      <c r="BD100" s="87"/>
      <c r="BE100" s="280" t="str">
        <f>IF(BF100="","",VLOOKUP(BF100,リスト!$I:$J,2,FALSE))</f>
        <v/>
      </c>
      <c r="BF100" s="3"/>
      <c r="BG100" s="280" t="str">
        <f>IF(BH100="","",VLOOKUP(BH100,リスト!$M:$N,2,FALSE))</f>
        <v/>
      </c>
      <c r="BH100" s="282"/>
      <c r="BI100" s="280" t="str">
        <f>IF(BJ100="","",VLOOKUP(BJ100,リスト!$O:$P,2,FALSE))</f>
        <v/>
      </c>
      <c r="BJ100" s="24"/>
      <c r="BM100" s="451" t="str">
        <f>IF(明細!AV94="","",明細!AV94)</f>
        <v/>
      </c>
      <c r="BN100" s="453" t="str">
        <f>IF(明細!AT94="","",明細!AT94)</f>
        <v/>
      </c>
      <c r="BO100" s="280" t="str">
        <f>IF($BN100="","",VLOOKUP($BN100,リスト!$CL:$CM,2,FALSE))</f>
        <v/>
      </c>
      <c r="BP100" s="280" t="str">
        <f>IF(BQ100="","",VLOOKUP(BQ100,リスト!$K$5:$L$7,2,FALSE))</f>
        <v/>
      </c>
      <c r="BQ100" s="13"/>
      <c r="BR100" s="13"/>
      <c r="BS100" s="47"/>
      <c r="BT100" s="280" t="str">
        <f>IF(BU100="","",VLOOKUP(BU100,リスト!I91:J109,2,FALSE))</f>
        <v/>
      </c>
      <c r="BU100" s="13"/>
      <c r="BV100" s="13"/>
      <c r="BW100" s="282"/>
      <c r="BX100" s="282"/>
      <c r="BY100" s="280" t="str">
        <f>IF(BZ100="","",VLOOKUP(BZ100,リスト!$S$5:$T$6,2,FALSE))</f>
        <v/>
      </c>
      <c r="BZ100" s="3"/>
      <c r="CA100" s="3"/>
      <c r="CB100" s="81"/>
      <c r="CC100" s="280" t="str">
        <f t="shared" si="12"/>
        <v/>
      </c>
      <c r="CD100" s="83"/>
      <c r="CE100" s="83"/>
      <c r="CF100" s="83"/>
      <c r="CG100" s="83"/>
      <c r="CH100" s="282" t="str">
        <f t="shared" si="13"/>
        <v/>
      </c>
      <c r="CI100" s="83"/>
      <c r="CJ100" s="280" t="str">
        <f t="shared" si="14"/>
        <v/>
      </c>
      <c r="CK100" s="87"/>
      <c r="CL100" s="78"/>
      <c r="CM100" s="83"/>
      <c r="CN100" s="83"/>
      <c r="CO100" s="83"/>
      <c r="CP100" s="280" t="str">
        <f t="shared" si="19"/>
        <v/>
      </c>
      <c r="CQ100" s="81"/>
      <c r="CR100" s="280" t="str">
        <f t="shared" si="20"/>
        <v/>
      </c>
      <c r="CS100" s="3"/>
      <c r="CT100" s="3"/>
      <c r="CU100" s="280" t="str">
        <f>IF(CV100="","",VLOOKUP(CV100,リスト!$V$5:$W$6,2,FALSE))</f>
        <v/>
      </c>
      <c r="CV100" s="3"/>
      <c r="CW100" s="280" t="str">
        <f>IF(CX100="","",VLOOKUP(CX100,リスト!$X$5:$Y$6,2,FALSE))</f>
        <v/>
      </c>
      <c r="CX100" s="3"/>
      <c r="CY100" s="77"/>
      <c r="CZ100" s="77"/>
      <c r="DA100" s="75"/>
      <c r="DB100" s="75"/>
      <c r="DC100" s="75"/>
      <c r="DD100" s="75"/>
      <c r="DE100" s="280" t="str">
        <f>IF(DF100="","",VLOOKUP(DF100,リスト!$Z$5:$AA$10,2,FALSE))</f>
        <v/>
      </c>
      <c r="DF100" s="3"/>
      <c r="DG100" s="280" t="str">
        <f>IF(DH100="","",VLOOKUP(DH100,リスト!$AB$5:$AC$12,2,FALSE))</f>
        <v/>
      </c>
      <c r="DH100" s="63"/>
      <c r="DI100" s="280" t="str">
        <f>IF(DJ100="","",VLOOKUP(DJ100,リスト!$AD$5:$AE$7,2,FALSE))</f>
        <v/>
      </c>
      <c r="DJ100" s="3"/>
      <c r="DK100" s="280" t="str">
        <f>IF(DL100="","",VLOOKUP(DL100,リスト!$AF$5:$AG$10,2,FALSE))</f>
        <v/>
      </c>
      <c r="DL100" s="3"/>
      <c r="DM100" s="280" t="str">
        <f>IF(DN100="","",VLOOKUP(DN100,リスト!$AH$5:$AI$6,2,FALSE))</f>
        <v/>
      </c>
      <c r="DN100" s="3"/>
      <c r="DO100" s="280" t="str">
        <f>IF(DP100="","",VLOOKUP(DP100,リスト!$AJ$5:$AK$6,2,FALSE))</f>
        <v/>
      </c>
      <c r="DP100" s="3"/>
      <c r="DQ100" s="280" t="str">
        <f>IF(DR100="","",VLOOKUP(DR100,リスト!$AL$5:$AM$7,2,FALSE))</f>
        <v/>
      </c>
      <c r="DR100" s="3"/>
      <c r="DS100" s="13"/>
      <c r="DT100" s="85"/>
      <c r="DU100" s="85"/>
      <c r="DV100" s="281" t="str">
        <f>IF(DW100="","",VLOOKUP(DW100,リスト!$AN$5:$AO$6,2,FALSE))</f>
        <v/>
      </c>
      <c r="DW100" s="13"/>
      <c r="DX100" s="341"/>
      <c r="DY100" s="345"/>
      <c r="DZ100" s="341"/>
      <c r="EA100" s="345"/>
      <c r="EB100" s="280" t="str">
        <f>IF(EC100="","",VLOOKUP(EC100,リスト!$AW$5:$AX$8,2,FALSE))</f>
        <v/>
      </c>
      <c r="EC100" s="3"/>
      <c r="ED100" s="85"/>
      <c r="EE100" s="280" t="str">
        <f>IF(EF100="","",VLOOKUP(EF100,リスト!$AY$5:$AZ$10,2,FALSE))</f>
        <v/>
      </c>
      <c r="EF100" s="3"/>
      <c r="EG100" s="280" t="str">
        <f>IF(EH100="","",VLOOKUP(EH100,リスト!$BA$5:$BB$10,2,FALSE))</f>
        <v/>
      </c>
      <c r="EH100" s="3"/>
      <c r="EI100" s="280" t="str">
        <f>IF(EJ100="","",VLOOKUP(EJ100,リスト!$BC$5:$BD$10,2,FALSE))</f>
        <v/>
      </c>
      <c r="EJ100" s="3"/>
      <c r="EK100" s="280" t="str">
        <f>IF(EL100="","",VLOOKUP(EL100,リスト!$BE$5:$BF$10,2,FALSE))</f>
        <v/>
      </c>
      <c r="EL100" s="3"/>
      <c r="EM100" s="78"/>
      <c r="EN100" s="73"/>
      <c r="EO100" s="73"/>
      <c r="EP100" s="13"/>
      <c r="EQ100" s="13"/>
      <c r="ER100" s="280" t="str">
        <f>IF(ES100="","",VLOOKUP(ES100,リスト!$BG$5:$BH$10,2,FALSE))</f>
        <v/>
      </c>
      <c r="ES100" s="13"/>
      <c r="ET100" s="13"/>
      <c r="EU100" s="13"/>
      <c r="EV100" s="13"/>
      <c r="EW100" s="13"/>
      <c r="EX100" s="81"/>
      <c r="EY100" s="81"/>
      <c r="EZ100" s="26"/>
      <c r="FA100" s="281" t="str">
        <f>IF($EZ100="","",INDEX(リスト!$BI$5:$BJ$40,MATCH($EZ100,リスト!$BJ$5:$BJ$40,0),1))</f>
        <v/>
      </c>
      <c r="FB100" s="280" t="str">
        <f>IF(FC100="","",VLOOKUP(FC100,リスト!$BK:$BL,2,FALSE))</f>
        <v/>
      </c>
      <c r="FC100" s="13"/>
      <c r="FD100" s="331"/>
      <c r="FE100" s="3"/>
      <c r="FF100" s="280" t="str">
        <f>IF(FG100="","",VLOOKUP(FG100,リスト!$BO$5:$BP$6,2,FALSE))</f>
        <v/>
      </c>
      <c r="FG100" s="3"/>
      <c r="FH100" s="280" t="str">
        <f>IF(FI100="","",VLOOKUP(FI100,リスト!$BQ$5:$BR$8,2,FALSE))</f>
        <v/>
      </c>
      <c r="FI100" s="3"/>
      <c r="FJ100" s="282"/>
      <c r="FK100" s="280" t="str">
        <f>IF(FL100="","",VLOOKUP(FL100,リスト!$BS$5:$BT$6,2,FALSE))</f>
        <v/>
      </c>
      <c r="FL100" s="63"/>
      <c r="FM100" s="13"/>
      <c r="FN100" s="13"/>
      <c r="FO100" s="13"/>
      <c r="FP100" s="283" t="str">
        <f t="shared" si="15"/>
        <v/>
      </c>
      <c r="FQ100" s="283" t="str">
        <f t="shared" si="15"/>
        <v/>
      </c>
      <c r="FR100" s="13"/>
      <c r="FS100" s="85"/>
      <c r="FT100" s="85"/>
      <c r="FU100" s="281" t="str">
        <f t="shared" si="16"/>
        <v/>
      </c>
      <c r="FV100" s="280" t="str">
        <f>IF(FW100="","",VLOOKUP(FW100,リスト!$BV$5:$BW$10,2,FALSE))</f>
        <v/>
      </c>
      <c r="FW100" s="26"/>
      <c r="FX100" s="282" t="str">
        <f t="shared" si="17"/>
        <v/>
      </c>
      <c r="FY100" s="280" t="str">
        <f>IF(FZ100="","",VLOOKUP(FZ100,リスト!$BX$5:$BY$6,2,FALSE))</f>
        <v/>
      </c>
      <c r="FZ100" s="3"/>
      <c r="GA100" s="280" t="str">
        <f>IF(GB100="","",VLOOKUP(GB100,リスト!$BZ$5:$CA$6,2,FALSE))</f>
        <v/>
      </c>
      <c r="GB100" s="13"/>
      <c r="GC100" s="281" t="str">
        <f>IF(GD100="","",VLOOKUP(GD100,リスト!$CB$5:$CC$6,2,FALSE))</f>
        <v/>
      </c>
      <c r="GD100" s="13"/>
      <c r="GE100" s="13"/>
      <c r="GF100" s="13"/>
      <c r="GG100" s="75"/>
      <c r="GH100" s="281" t="str">
        <f t="shared" si="18"/>
        <v/>
      </c>
      <c r="GI100" s="128"/>
      <c r="GJ100" s="281" t="str">
        <f>IF(GK100="","",VLOOKUP(GK100,リスト!$CD$5:$CE$6,2,FALSE))</f>
        <v/>
      </c>
      <c r="GK100" s="13"/>
      <c r="GL100" s="281" t="str">
        <f>IF(GM100="","",VLOOKUP(GM100,リスト!$CF$5:$CG$5,2,FALSE))</f>
        <v/>
      </c>
      <c r="GM100" s="26"/>
      <c r="GN100" s="280" t="str">
        <f>IF(GO100="","",VLOOKUP(GO100,リスト!$CH$5:$CI$5,2,FALSE))</f>
        <v/>
      </c>
      <c r="GO100" s="284"/>
      <c r="GP100" s="284"/>
      <c r="GQ100" s="284"/>
      <c r="GR100" s="284"/>
      <c r="GS100" s="284"/>
      <c r="GT100" s="284"/>
      <c r="GU100" s="284"/>
      <c r="GV100" s="284"/>
      <c r="GW100" s="284"/>
      <c r="GX100" s="285"/>
    </row>
    <row r="101" spans="2:206" s="177" customFormat="1" ht="24.75" hidden="1" customHeight="1" outlineLevel="1">
      <c r="B101" s="286" t="str">
        <f>IF(明細!B95="","",明細!B95)</f>
        <v/>
      </c>
      <c r="C101" s="287" t="str">
        <f>IF(明細!C95="","",明細!C95)</f>
        <v/>
      </c>
      <c r="D101" s="265" t="str">
        <f>IF(明細!D95="","",明細!D95)</f>
        <v/>
      </c>
      <c r="E101" s="265" t="str">
        <f>IF(明細!E95="","",明細!E95)</f>
        <v/>
      </c>
      <c r="F101" s="265" t="str">
        <f>IF(明細!F95="","",明細!F95)</f>
        <v/>
      </c>
      <c r="G101" s="265" t="str">
        <f>IF(明細!G95="","",明細!G95)</f>
        <v/>
      </c>
      <c r="H101" s="265" t="str">
        <f>IF(明細!H95="","",明細!H95)</f>
        <v/>
      </c>
      <c r="I101" s="265" t="str">
        <f>IF(明細!I95="","",明細!I95)</f>
        <v/>
      </c>
      <c r="J101" s="265" t="str">
        <f>IF(明細!J95="","",明細!J95)</f>
        <v/>
      </c>
      <c r="K101" s="265" t="str">
        <f>IF(明細!K95="","",明細!K95)</f>
        <v/>
      </c>
      <c r="L101" s="265" t="str">
        <f>IF(明細!L95="","",明細!L95)</f>
        <v/>
      </c>
      <c r="M101" s="265" t="str">
        <f>IF(明細!M95="","",明細!M95)</f>
        <v/>
      </c>
      <c r="N101" s="265" t="str">
        <f>IF(明細!N95="","",明細!N95)</f>
        <v/>
      </c>
      <c r="O101" s="265" t="str">
        <f>IF(明細!O95="","",明細!O95)</f>
        <v/>
      </c>
      <c r="P101" s="265" t="str">
        <f>IF(明細!P95="","",明細!P95)</f>
        <v/>
      </c>
      <c r="Q101" s="265" t="str">
        <f>IF(明細!Q95="","",明細!Q95)</f>
        <v/>
      </c>
      <c r="R101" s="289" t="str">
        <f>IF(明細!R95="","",明細!R95)</f>
        <v/>
      </c>
      <c r="S101" s="291" t="str">
        <f>IF(明細!S95="","",明細!S95)</f>
        <v/>
      </c>
      <c r="T101" s="291" t="str">
        <f>IF(明細!T95="","",明細!T95)</f>
        <v/>
      </c>
      <c r="U101" s="291" t="str">
        <f>IF(明細!U95="","",明細!U95)</f>
        <v/>
      </c>
      <c r="V101" s="292" t="str">
        <f>IF(明細!V95="","",明細!V95)</f>
        <v>個</v>
      </c>
      <c r="W101" s="292" t="str">
        <f>IF(明細!W95="","",明細!W95)</f>
        <v/>
      </c>
      <c r="X101" s="293" t="str">
        <f>IF(明細!X95="","",明細!X95)</f>
        <v/>
      </c>
      <c r="Y101" s="134" t="str">
        <f>IF(明細!Y95="","",明細!Y95)</f>
        <v/>
      </c>
      <c r="Z101" s="135" t="str">
        <f>IF(明細!Z95="","",明細!Z95)</f>
        <v/>
      </c>
      <c r="AA101" s="134" t="str">
        <f>IF(明細!AA95="","",明細!AA95)</f>
        <v/>
      </c>
      <c r="AB101" s="303" t="str">
        <f>IF(明細!AB95="","",明細!AB95)</f>
        <v/>
      </c>
      <c r="AC101" s="134" t="str">
        <f>IF(明細!AC95="","",明細!AC95)</f>
        <v/>
      </c>
      <c r="AD101" s="183" t="str">
        <f>IF(明細!AD95="","",明細!AD95)</f>
        <v/>
      </c>
      <c r="AE101" s="184">
        <f>IF(明細!AE95="","",明細!AE95)</f>
        <v>0.1</v>
      </c>
      <c r="AF101" s="185" t="str">
        <f>IF(明細!AF95="","",明細!AF95)</f>
        <v/>
      </c>
      <c r="AG101" s="186" t="str">
        <f>IF(明細!AG95="","",明細!AG95)</f>
        <v/>
      </c>
      <c r="AH101" s="186" t="str">
        <f>IF(明細!AH95="","",明細!AH95)</f>
        <v/>
      </c>
      <c r="AI101" s="187" t="str">
        <f>IF(明細!AI95="","",明細!AI95)</f>
        <v/>
      </c>
      <c r="AJ101" s="296" t="str">
        <f>IF(明細!AJ95="","",明細!AJ95)</f>
        <v/>
      </c>
      <c r="AK101" s="297" t="str">
        <f>IF(明細!AK95="","",明細!AK95)</f>
        <v/>
      </c>
      <c r="AL101" s="298" t="str">
        <f>IF(明細!AL95="","",明細!AL95)</f>
        <v/>
      </c>
      <c r="AM101" s="299" t="str">
        <f>IF(明細!AM95="","",明細!AM95)</f>
        <v/>
      </c>
      <c r="AN101" s="300" t="str">
        <f>IF(明細!AN95="","",明細!AN95)</f>
        <v/>
      </c>
      <c r="AO101" s="300" t="str">
        <f>IF(明細!AO95="","",明細!AO95)</f>
        <v/>
      </c>
      <c r="AP101" s="300" t="str">
        <f>IF(明細!AP95="","",明細!AP95)</f>
        <v/>
      </c>
      <c r="AQ101" s="301" t="str">
        <f>IF(明細!AQ95="","",明細!AQ95)</f>
        <v/>
      </c>
      <c r="AR101" s="302" t="str">
        <f>IF(明細!AR95="","",明細!AR95)</f>
        <v/>
      </c>
      <c r="AU101" s="360"/>
      <c r="AV101" s="368"/>
      <c r="AW101" s="446" t="str">
        <f>IF(明細!AV95="","",明細!AV95)</f>
        <v/>
      </c>
      <c r="AX101" s="419" t="str">
        <f>IF(明細!AT95="","",明細!AT95)</f>
        <v/>
      </c>
      <c r="AY101" s="280" t="str">
        <f>IF($AX101="","",VLOOKUP($AX101,リスト!$CL:$CM,2,FALSE))</f>
        <v/>
      </c>
      <c r="AZ101" s="3"/>
      <c r="BA101" s="280" t="str">
        <f>IF(BB101="","",VLOOKUP(BB101,リスト!$K:$L,2,FALSE))</f>
        <v/>
      </c>
      <c r="BB101" s="3"/>
      <c r="BC101" s="3"/>
      <c r="BD101" s="87"/>
      <c r="BE101" s="280" t="str">
        <f>IF(BF101="","",VLOOKUP(BF101,リスト!$I:$J,2,FALSE))</f>
        <v/>
      </c>
      <c r="BF101" s="3"/>
      <c r="BG101" s="280" t="str">
        <f>IF(BH101="","",VLOOKUP(BH101,リスト!$M:$N,2,FALSE))</f>
        <v/>
      </c>
      <c r="BH101" s="282"/>
      <c r="BI101" s="280" t="str">
        <f>IF(BJ101="","",VLOOKUP(BJ101,リスト!$O:$P,2,FALSE))</f>
        <v/>
      </c>
      <c r="BJ101" s="24"/>
      <c r="BM101" s="451" t="str">
        <f>IF(明細!AV95="","",明細!AV95)</f>
        <v/>
      </c>
      <c r="BN101" s="453" t="str">
        <f>IF(明細!AT95="","",明細!AT95)</f>
        <v/>
      </c>
      <c r="BO101" s="280" t="str">
        <f>IF($BN101="","",VLOOKUP($BN101,リスト!$CL:$CM,2,FALSE))</f>
        <v/>
      </c>
      <c r="BP101" s="280" t="str">
        <f>IF(BQ101="","",VLOOKUP(BQ101,リスト!$K$5:$L$7,2,FALSE))</f>
        <v/>
      </c>
      <c r="BQ101" s="13"/>
      <c r="BR101" s="13"/>
      <c r="BS101" s="47"/>
      <c r="BT101" s="280" t="str">
        <f>IF(BU101="","",VLOOKUP(BU101,リスト!I92:J110,2,FALSE))</f>
        <v/>
      </c>
      <c r="BU101" s="13"/>
      <c r="BV101" s="13"/>
      <c r="BW101" s="282"/>
      <c r="BX101" s="282"/>
      <c r="BY101" s="280" t="str">
        <f>IF(BZ101="","",VLOOKUP(BZ101,リスト!$S$5:$T$6,2,FALSE))</f>
        <v/>
      </c>
      <c r="BZ101" s="3"/>
      <c r="CA101" s="3"/>
      <c r="CB101" s="81"/>
      <c r="CC101" s="280" t="str">
        <f t="shared" si="12"/>
        <v/>
      </c>
      <c r="CD101" s="83"/>
      <c r="CE101" s="83"/>
      <c r="CF101" s="83"/>
      <c r="CG101" s="83"/>
      <c r="CH101" s="282" t="str">
        <f t="shared" si="13"/>
        <v/>
      </c>
      <c r="CI101" s="83"/>
      <c r="CJ101" s="280" t="str">
        <f t="shared" si="14"/>
        <v/>
      </c>
      <c r="CK101" s="87"/>
      <c r="CL101" s="78"/>
      <c r="CM101" s="83"/>
      <c r="CN101" s="83"/>
      <c r="CO101" s="83"/>
      <c r="CP101" s="280" t="str">
        <f t="shared" si="19"/>
        <v/>
      </c>
      <c r="CQ101" s="81"/>
      <c r="CR101" s="280" t="str">
        <f t="shared" si="20"/>
        <v/>
      </c>
      <c r="CS101" s="3"/>
      <c r="CT101" s="3"/>
      <c r="CU101" s="280" t="str">
        <f>IF(CV101="","",VLOOKUP(CV101,リスト!$V$5:$W$6,2,FALSE))</f>
        <v/>
      </c>
      <c r="CV101" s="3"/>
      <c r="CW101" s="280" t="str">
        <f>IF(CX101="","",VLOOKUP(CX101,リスト!$X$5:$Y$6,2,FALSE))</f>
        <v/>
      </c>
      <c r="CX101" s="3"/>
      <c r="CY101" s="77"/>
      <c r="CZ101" s="77"/>
      <c r="DA101" s="75"/>
      <c r="DB101" s="75"/>
      <c r="DC101" s="75"/>
      <c r="DD101" s="75"/>
      <c r="DE101" s="280" t="str">
        <f>IF(DF101="","",VLOOKUP(DF101,リスト!$Z$5:$AA$10,2,FALSE))</f>
        <v/>
      </c>
      <c r="DF101" s="3"/>
      <c r="DG101" s="280" t="str">
        <f>IF(DH101="","",VLOOKUP(DH101,リスト!$AB$5:$AC$12,2,FALSE))</f>
        <v/>
      </c>
      <c r="DH101" s="63"/>
      <c r="DI101" s="280" t="str">
        <f>IF(DJ101="","",VLOOKUP(DJ101,リスト!$AD$5:$AE$7,2,FALSE))</f>
        <v/>
      </c>
      <c r="DJ101" s="3"/>
      <c r="DK101" s="280" t="str">
        <f>IF(DL101="","",VLOOKUP(DL101,リスト!$AF$5:$AG$10,2,FALSE))</f>
        <v/>
      </c>
      <c r="DL101" s="3"/>
      <c r="DM101" s="280" t="str">
        <f>IF(DN101="","",VLOOKUP(DN101,リスト!$AH$5:$AI$6,2,FALSE))</f>
        <v/>
      </c>
      <c r="DN101" s="3"/>
      <c r="DO101" s="280" t="str">
        <f>IF(DP101="","",VLOOKUP(DP101,リスト!$AJ$5:$AK$6,2,FALSE))</f>
        <v/>
      </c>
      <c r="DP101" s="3"/>
      <c r="DQ101" s="280" t="str">
        <f>IF(DR101="","",VLOOKUP(DR101,リスト!$AL$5:$AM$7,2,FALSE))</f>
        <v/>
      </c>
      <c r="DR101" s="3"/>
      <c r="DS101" s="13"/>
      <c r="DT101" s="85"/>
      <c r="DU101" s="85"/>
      <c r="DV101" s="281" t="str">
        <f>IF(DW101="","",VLOOKUP(DW101,リスト!$AN$5:$AO$6,2,FALSE))</f>
        <v/>
      </c>
      <c r="DW101" s="13"/>
      <c r="DX101" s="341"/>
      <c r="DY101" s="345"/>
      <c r="DZ101" s="341"/>
      <c r="EA101" s="345"/>
      <c r="EB101" s="280" t="str">
        <f>IF(EC101="","",VLOOKUP(EC101,リスト!$AW$5:$AX$8,2,FALSE))</f>
        <v/>
      </c>
      <c r="EC101" s="3"/>
      <c r="ED101" s="85"/>
      <c r="EE101" s="280" t="str">
        <f>IF(EF101="","",VLOOKUP(EF101,リスト!$AY$5:$AZ$10,2,FALSE))</f>
        <v/>
      </c>
      <c r="EF101" s="3"/>
      <c r="EG101" s="280" t="str">
        <f>IF(EH101="","",VLOOKUP(EH101,リスト!$BA$5:$BB$10,2,FALSE))</f>
        <v/>
      </c>
      <c r="EH101" s="3"/>
      <c r="EI101" s="280" t="str">
        <f>IF(EJ101="","",VLOOKUP(EJ101,リスト!$BC$5:$BD$10,2,FALSE))</f>
        <v/>
      </c>
      <c r="EJ101" s="3"/>
      <c r="EK101" s="280" t="str">
        <f>IF(EL101="","",VLOOKUP(EL101,リスト!$BE$5:$BF$10,2,FALSE))</f>
        <v/>
      </c>
      <c r="EL101" s="3"/>
      <c r="EM101" s="78"/>
      <c r="EN101" s="73"/>
      <c r="EO101" s="73"/>
      <c r="EP101" s="13"/>
      <c r="EQ101" s="13"/>
      <c r="ER101" s="280" t="str">
        <f>IF(ES101="","",VLOOKUP(ES101,リスト!$BG$5:$BH$10,2,FALSE))</f>
        <v/>
      </c>
      <c r="ES101" s="13"/>
      <c r="ET101" s="13"/>
      <c r="EU101" s="13"/>
      <c r="EV101" s="13"/>
      <c r="EW101" s="13"/>
      <c r="EX101" s="81"/>
      <c r="EY101" s="81"/>
      <c r="EZ101" s="26"/>
      <c r="FA101" s="281" t="str">
        <f>IF($EZ101="","",INDEX(リスト!$BI$5:$BJ$40,MATCH($EZ101,リスト!$BJ$5:$BJ$40,0),1))</f>
        <v/>
      </c>
      <c r="FB101" s="280" t="str">
        <f>IF(FC101="","",VLOOKUP(FC101,リスト!$BK:$BL,2,FALSE))</f>
        <v/>
      </c>
      <c r="FC101" s="13"/>
      <c r="FD101" s="331"/>
      <c r="FE101" s="3"/>
      <c r="FF101" s="280" t="str">
        <f>IF(FG101="","",VLOOKUP(FG101,リスト!$BO$5:$BP$6,2,FALSE))</f>
        <v/>
      </c>
      <c r="FG101" s="3"/>
      <c r="FH101" s="280" t="str">
        <f>IF(FI101="","",VLOOKUP(FI101,リスト!$BQ$5:$BR$8,2,FALSE))</f>
        <v/>
      </c>
      <c r="FI101" s="3"/>
      <c r="FJ101" s="282"/>
      <c r="FK101" s="280" t="str">
        <f>IF(FL101="","",VLOOKUP(FL101,リスト!$BS$5:$BT$6,2,FALSE))</f>
        <v/>
      </c>
      <c r="FL101" s="63"/>
      <c r="FM101" s="13"/>
      <c r="FN101" s="13"/>
      <c r="FO101" s="13"/>
      <c r="FP101" s="283" t="str">
        <f t="shared" si="15"/>
        <v/>
      </c>
      <c r="FQ101" s="283" t="str">
        <f t="shared" si="15"/>
        <v/>
      </c>
      <c r="FR101" s="13"/>
      <c r="FS101" s="85"/>
      <c r="FT101" s="85"/>
      <c r="FU101" s="281" t="str">
        <f t="shared" si="16"/>
        <v/>
      </c>
      <c r="FV101" s="280" t="str">
        <f>IF(FW101="","",VLOOKUP(FW101,リスト!$BV$5:$BW$10,2,FALSE))</f>
        <v/>
      </c>
      <c r="FW101" s="26"/>
      <c r="FX101" s="282" t="str">
        <f t="shared" si="17"/>
        <v/>
      </c>
      <c r="FY101" s="280" t="str">
        <f>IF(FZ101="","",VLOOKUP(FZ101,リスト!$BX$5:$BY$6,2,FALSE))</f>
        <v/>
      </c>
      <c r="FZ101" s="3"/>
      <c r="GA101" s="280" t="str">
        <f>IF(GB101="","",VLOOKUP(GB101,リスト!$BZ$5:$CA$6,2,FALSE))</f>
        <v/>
      </c>
      <c r="GB101" s="13"/>
      <c r="GC101" s="281" t="str">
        <f>IF(GD101="","",VLOOKUP(GD101,リスト!$CB$5:$CC$6,2,FALSE))</f>
        <v/>
      </c>
      <c r="GD101" s="13"/>
      <c r="GE101" s="13"/>
      <c r="GF101" s="13"/>
      <c r="GG101" s="75"/>
      <c r="GH101" s="281" t="str">
        <f t="shared" si="18"/>
        <v/>
      </c>
      <c r="GI101" s="128"/>
      <c r="GJ101" s="281" t="str">
        <f>IF(GK101="","",VLOOKUP(GK101,リスト!$CD$5:$CE$6,2,FALSE))</f>
        <v/>
      </c>
      <c r="GK101" s="13"/>
      <c r="GL101" s="281" t="str">
        <f>IF(GM101="","",VLOOKUP(GM101,リスト!$CF$5:$CG$5,2,FALSE))</f>
        <v/>
      </c>
      <c r="GM101" s="26"/>
      <c r="GN101" s="280" t="str">
        <f>IF(GO101="","",VLOOKUP(GO101,リスト!$CH$5:$CI$5,2,FALSE))</f>
        <v/>
      </c>
      <c r="GO101" s="284"/>
      <c r="GP101" s="284"/>
      <c r="GQ101" s="284"/>
      <c r="GR101" s="284"/>
      <c r="GS101" s="284"/>
      <c r="GT101" s="284"/>
      <c r="GU101" s="284"/>
      <c r="GV101" s="284"/>
      <c r="GW101" s="284"/>
      <c r="GX101" s="285"/>
    </row>
    <row r="102" spans="2:206" s="177" customFormat="1" ht="24.75" hidden="1" customHeight="1" outlineLevel="1">
      <c r="B102" s="286" t="str">
        <f>IF(明細!B96="","",明細!B96)</f>
        <v/>
      </c>
      <c r="C102" s="287" t="str">
        <f>IF(明細!C96="","",明細!C96)</f>
        <v/>
      </c>
      <c r="D102" s="265" t="str">
        <f>IF(明細!D96="","",明細!D96)</f>
        <v/>
      </c>
      <c r="E102" s="265" t="str">
        <f>IF(明細!E96="","",明細!E96)</f>
        <v/>
      </c>
      <c r="F102" s="265" t="str">
        <f>IF(明細!F96="","",明細!F96)</f>
        <v/>
      </c>
      <c r="G102" s="265" t="str">
        <f>IF(明細!G96="","",明細!G96)</f>
        <v/>
      </c>
      <c r="H102" s="265" t="str">
        <f>IF(明細!H96="","",明細!H96)</f>
        <v/>
      </c>
      <c r="I102" s="265" t="str">
        <f>IF(明細!I96="","",明細!I96)</f>
        <v/>
      </c>
      <c r="J102" s="265" t="str">
        <f>IF(明細!J96="","",明細!J96)</f>
        <v/>
      </c>
      <c r="K102" s="265" t="str">
        <f>IF(明細!K96="","",明細!K96)</f>
        <v/>
      </c>
      <c r="L102" s="265" t="str">
        <f>IF(明細!L96="","",明細!L96)</f>
        <v/>
      </c>
      <c r="M102" s="265" t="str">
        <f>IF(明細!M96="","",明細!M96)</f>
        <v/>
      </c>
      <c r="N102" s="265" t="str">
        <f>IF(明細!N96="","",明細!N96)</f>
        <v/>
      </c>
      <c r="O102" s="265" t="str">
        <f>IF(明細!O96="","",明細!O96)</f>
        <v/>
      </c>
      <c r="P102" s="265" t="str">
        <f>IF(明細!P96="","",明細!P96)</f>
        <v/>
      </c>
      <c r="Q102" s="265" t="str">
        <f>IF(明細!Q96="","",明細!Q96)</f>
        <v/>
      </c>
      <c r="R102" s="289" t="str">
        <f>IF(明細!R96="","",明細!R96)</f>
        <v/>
      </c>
      <c r="S102" s="291" t="str">
        <f>IF(明細!S96="","",明細!S96)</f>
        <v/>
      </c>
      <c r="T102" s="291" t="str">
        <f>IF(明細!T96="","",明細!T96)</f>
        <v/>
      </c>
      <c r="U102" s="291" t="str">
        <f>IF(明細!U96="","",明細!U96)</f>
        <v/>
      </c>
      <c r="V102" s="292" t="str">
        <f>IF(明細!V96="","",明細!V96)</f>
        <v>個</v>
      </c>
      <c r="W102" s="292" t="str">
        <f>IF(明細!W96="","",明細!W96)</f>
        <v/>
      </c>
      <c r="X102" s="293" t="str">
        <f>IF(明細!X96="","",明細!X96)</f>
        <v/>
      </c>
      <c r="Y102" s="134" t="str">
        <f>IF(明細!Y96="","",明細!Y96)</f>
        <v/>
      </c>
      <c r="Z102" s="135" t="str">
        <f>IF(明細!Z96="","",明細!Z96)</f>
        <v/>
      </c>
      <c r="AA102" s="134" t="str">
        <f>IF(明細!AA96="","",明細!AA96)</f>
        <v/>
      </c>
      <c r="AB102" s="303" t="str">
        <f>IF(明細!AB96="","",明細!AB96)</f>
        <v/>
      </c>
      <c r="AC102" s="134" t="str">
        <f>IF(明細!AC96="","",明細!AC96)</f>
        <v/>
      </c>
      <c r="AD102" s="183" t="str">
        <f>IF(明細!AD96="","",明細!AD96)</f>
        <v/>
      </c>
      <c r="AE102" s="184">
        <f>IF(明細!AE96="","",明細!AE96)</f>
        <v>0.1</v>
      </c>
      <c r="AF102" s="185" t="str">
        <f>IF(明細!AF96="","",明細!AF96)</f>
        <v/>
      </c>
      <c r="AG102" s="186" t="str">
        <f>IF(明細!AG96="","",明細!AG96)</f>
        <v/>
      </c>
      <c r="AH102" s="186" t="str">
        <f>IF(明細!AH96="","",明細!AH96)</f>
        <v/>
      </c>
      <c r="AI102" s="187" t="str">
        <f>IF(明細!AI96="","",明細!AI96)</f>
        <v/>
      </c>
      <c r="AJ102" s="296" t="str">
        <f>IF(明細!AJ96="","",明細!AJ96)</f>
        <v/>
      </c>
      <c r="AK102" s="297" t="str">
        <f>IF(明細!AK96="","",明細!AK96)</f>
        <v/>
      </c>
      <c r="AL102" s="298" t="str">
        <f>IF(明細!AL96="","",明細!AL96)</f>
        <v/>
      </c>
      <c r="AM102" s="299" t="str">
        <f>IF(明細!AM96="","",明細!AM96)</f>
        <v/>
      </c>
      <c r="AN102" s="300" t="str">
        <f>IF(明細!AN96="","",明細!AN96)</f>
        <v/>
      </c>
      <c r="AO102" s="300" t="str">
        <f>IF(明細!AO96="","",明細!AO96)</f>
        <v/>
      </c>
      <c r="AP102" s="300" t="str">
        <f>IF(明細!AP96="","",明細!AP96)</f>
        <v/>
      </c>
      <c r="AQ102" s="301" t="str">
        <f>IF(明細!AQ96="","",明細!AQ96)</f>
        <v/>
      </c>
      <c r="AR102" s="302" t="str">
        <f>IF(明細!AR96="","",明細!AR96)</f>
        <v/>
      </c>
      <c r="AU102" s="360"/>
      <c r="AV102" s="368"/>
      <c r="AW102" s="446" t="str">
        <f>IF(明細!AV96="","",明細!AV96)</f>
        <v/>
      </c>
      <c r="AX102" s="419" t="str">
        <f>IF(明細!AT96="","",明細!AT96)</f>
        <v/>
      </c>
      <c r="AY102" s="280" t="str">
        <f>IF($AX102="","",VLOOKUP($AX102,リスト!$CL:$CM,2,FALSE))</f>
        <v/>
      </c>
      <c r="AZ102" s="3"/>
      <c r="BA102" s="280" t="str">
        <f>IF(BB102="","",VLOOKUP(BB102,リスト!$K:$L,2,FALSE))</f>
        <v/>
      </c>
      <c r="BB102" s="3"/>
      <c r="BC102" s="3"/>
      <c r="BD102" s="87"/>
      <c r="BE102" s="280" t="str">
        <f>IF(BF102="","",VLOOKUP(BF102,リスト!$I:$J,2,FALSE))</f>
        <v/>
      </c>
      <c r="BF102" s="3"/>
      <c r="BG102" s="280" t="str">
        <f>IF(BH102="","",VLOOKUP(BH102,リスト!$M:$N,2,FALSE))</f>
        <v/>
      </c>
      <c r="BH102" s="282"/>
      <c r="BI102" s="280" t="str">
        <f>IF(BJ102="","",VLOOKUP(BJ102,リスト!$O:$P,2,FALSE))</f>
        <v/>
      </c>
      <c r="BJ102" s="24"/>
      <c r="BM102" s="451" t="str">
        <f>IF(明細!AV96="","",明細!AV96)</f>
        <v/>
      </c>
      <c r="BN102" s="453" t="str">
        <f>IF(明細!AT96="","",明細!AT96)</f>
        <v/>
      </c>
      <c r="BO102" s="280" t="str">
        <f>IF($BN102="","",VLOOKUP($BN102,リスト!$CL:$CM,2,FALSE))</f>
        <v/>
      </c>
      <c r="BP102" s="280" t="str">
        <f>IF(BQ102="","",VLOOKUP(BQ102,リスト!$K$5:$L$7,2,FALSE))</f>
        <v/>
      </c>
      <c r="BQ102" s="13"/>
      <c r="BR102" s="13"/>
      <c r="BS102" s="47"/>
      <c r="BT102" s="280" t="str">
        <f>IF(BU102="","",VLOOKUP(BU102,リスト!I93:J111,2,FALSE))</f>
        <v/>
      </c>
      <c r="BU102" s="13"/>
      <c r="BV102" s="13"/>
      <c r="BW102" s="282"/>
      <c r="BX102" s="282"/>
      <c r="BY102" s="280" t="str">
        <f>IF(BZ102="","",VLOOKUP(BZ102,リスト!$S$5:$T$6,2,FALSE))</f>
        <v/>
      </c>
      <c r="BZ102" s="3"/>
      <c r="CA102" s="3"/>
      <c r="CB102" s="81"/>
      <c r="CC102" s="280" t="str">
        <f t="shared" si="12"/>
        <v/>
      </c>
      <c r="CD102" s="83"/>
      <c r="CE102" s="83"/>
      <c r="CF102" s="83"/>
      <c r="CG102" s="83"/>
      <c r="CH102" s="282" t="str">
        <f t="shared" si="13"/>
        <v/>
      </c>
      <c r="CI102" s="83"/>
      <c r="CJ102" s="280" t="str">
        <f t="shared" si="14"/>
        <v/>
      </c>
      <c r="CK102" s="87"/>
      <c r="CL102" s="78"/>
      <c r="CM102" s="83"/>
      <c r="CN102" s="83"/>
      <c r="CO102" s="83"/>
      <c r="CP102" s="280" t="str">
        <f t="shared" si="19"/>
        <v/>
      </c>
      <c r="CQ102" s="81"/>
      <c r="CR102" s="280" t="str">
        <f t="shared" si="20"/>
        <v/>
      </c>
      <c r="CS102" s="3"/>
      <c r="CT102" s="3"/>
      <c r="CU102" s="280" t="str">
        <f>IF(CV102="","",VLOOKUP(CV102,リスト!$V$5:$W$6,2,FALSE))</f>
        <v/>
      </c>
      <c r="CV102" s="3"/>
      <c r="CW102" s="280" t="str">
        <f>IF(CX102="","",VLOOKUP(CX102,リスト!$X$5:$Y$6,2,FALSE))</f>
        <v/>
      </c>
      <c r="CX102" s="3"/>
      <c r="CY102" s="77"/>
      <c r="CZ102" s="77"/>
      <c r="DA102" s="75"/>
      <c r="DB102" s="75"/>
      <c r="DC102" s="75"/>
      <c r="DD102" s="75"/>
      <c r="DE102" s="280" t="str">
        <f>IF(DF102="","",VLOOKUP(DF102,リスト!$Z$5:$AA$10,2,FALSE))</f>
        <v/>
      </c>
      <c r="DF102" s="3"/>
      <c r="DG102" s="280" t="str">
        <f>IF(DH102="","",VLOOKUP(DH102,リスト!$AB$5:$AC$12,2,FALSE))</f>
        <v/>
      </c>
      <c r="DH102" s="63"/>
      <c r="DI102" s="280" t="str">
        <f>IF(DJ102="","",VLOOKUP(DJ102,リスト!$AD$5:$AE$7,2,FALSE))</f>
        <v/>
      </c>
      <c r="DJ102" s="3"/>
      <c r="DK102" s="280" t="str">
        <f>IF(DL102="","",VLOOKUP(DL102,リスト!$AF$5:$AG$10,2,FALSE))</f>
        <v/>
      </c>
      <c r="DL102" s="3"/>
      <c r="DM102" s="280" t="str">
        <f>IF(DN102="","",VLOOKUP(DN102,リスト!$AH$5:$AI$6,2,FALSE))</f>
        <v/>
      </c>
      <c r="DN102" s="3"/>
      <c r="DO102" s="280" t="str">
        <f>IF(DP102="","",VLOOKUP(DP102,リスト!$AJ$5:$AK$6,2,FALSE))</f>
        <v/>
      </c>
      <c r="DP102" s="3"/>
      <c r="DQ102" s="280" t="str">
        <f>IF(DR102="","",VLOOKUP(DR102,リスト!$AL$5:$AM$7,2,FALSE))</f>
        <v/>
      </c>
      <c r="DR102" s="3"/>
      <c r="DS102" s="13"/>
      <c r="DT102" s="85"/>
      <c r="DU102" s="85"/>
      <c r="DV102" s="281" t="str">
        <f>IF(DW102="","",VLOOKUP(DW102,リスト!$AN$5:$AO$6,2,FALSE))</f>
        <v/>
      </c>
      <c r="DW102" s="13"/>
      <c r="DX102" s="341"/>
      <c r="DY102" s="345"/>
      <c r="DZ102" s="341"/>
      <c r="EA102" s="345"/>
      <c r="EB102" s="280" t="str">
        <f>IF(EC102="","",VLOOKUP(EC102,リスト!$AW$5:$AX$8,2,FALSE))</f>
        <v/>
      </c>
      <c r="EC102" s="3"/>
      <c r="ED102" s="85"/>
      <c r="EE102" s="280" t="str">
        <f>IF(EF102="","",VLOOKUP(EF102,リスト!$AY$5:$AZ$10,2,FALSE))</f>
        <v/>
      </c>
      <c r="EF102" s="3"/>
      <c r="EG102" s="280" t="str">
        <f>IF(EH102="","",VLOOKUP(EH102,リスト!$BA$5:$BB$10,2,FALSE))</f>
        <v/>
      </c>
      <c r="EH102" s="3"/>
      <c r="EI102" s="280" t="str">
        <f>IF(EJ102="","",VLOOKUP(EJ102,リスト!$BC$5:$BD$10,2,FALSE))</f>
        <v/>
      </c>
      <c r="EJ102" s="3"/>
      <c r="EK102" s="280" t="str">
        <f>IF(EL102="","",VLOOKUP(EL102,リスト!$BE$5:$BF$10,2,FALSE))</f>
        <v/>
      </c>
      <c r="EL102" s="3"/>
      <c r="EM102" s="78"/>
      <c r="EN102" s="73"/>
      <c r="EO102" s="73"/>
      <c r="EP102" s="13"/>
      <c r="EQ102" s="13"/>
      <c r="ER102" s="280" t="str">
        <f>IF(ES102="","",VLOOKUP(ES102,リスト!$BG$5:$BH$10,2,FALSE))</f>
        <v/>
      </c>
      <c r="ES102" s="13"/>
      <c r="ET102" s="13"/>
      <c r="EU102" s="13"/>
      <c r="EV102" s="13"/>
      <c r="EW102" s="13"/>
      <c r="EX102" s="81"/>
      <c r="EY102" s="81"/>
      <c r="EZ102" s="26"/>
      <c r="FA102" s="281" t="str">
        <f>IF($EZ102="","",INDEX(リスト!$BI$5:$BJ$40,MATCH($EZ102,リスト!$BJ$5:$BJ$40,0),1))</f>
        <v/>
      </c>
      <c r="FB102" s="280" t="str">
        <f>IF(FC102="","",VLOOKUP(FC102,リスト!$BK:$BL,2,FALSE))</f>
        <v/>
      </c>
      <c r="FC102" s="13"/>
      <c r="FD102" s="331"/>
      <c r="FE102" s="3"/>
      <c r="FF102" s="280" t="str">
        <f>IF(FG102="","",VLOOKUP(FG102,リスト!$BO$5:$BP$6,2,FALSE))</f>
        <v/>
      </c>
      <c r="FG102" s="3"/>
      <c r="FH102" s="280" t="str">
        <f>IF(FI102="","",VLOOKUP(FI102,リスト!$BQ$5:$BR$8,2,FALSE))</f>
        <v/>
      </c>
      <c r="FI102" s="3"/>
      <c r="FJ102" s="282"/>
      <c r="FK102" s="280" t="str">
        <f>IF(FL102="","",VLOOKUP(FL102,リスト!$BS$5:$BT$6,2,FALSE))</f>
        <v/>
      </c>
      <c r="FL102" s="63"/>
      <c r="FM102" s="13"/>
      <c r="FN102" s="13"/>
      <c r="FO102" s="13"/>
      <c r="FP102" s="283" t="str">
        <f t="shared" si="15"/>
        <v/>
      </c>
      <c r="FQ102" s="283" t="str">
        <f t="shared" si="15"/>
        <v/>
      </c>
      <c r="FR102" s="13"/>
      <c r="FS102" s="85"/>
      <c r="FT102" s="85"/>
      <c r="FU102" s="281" t="str">
        <f t="shared" si="16"/>
        <v/>
      </c>
      <c r="FV102" s="280" t="str">
        <f>IF(FW102="","",VLOOKUP(FW102,リスト!$BV$5:$BW$10,2,FALSE))</f>
        <v/>
      </c>
      <c r="FW102" s="26"/>
      <c r="FX102" s="282" t="str">
        <f t="shared" si="17"/>
        <v/>
      </c>
      <c r="FY102" s="280" t="str">
        <f>IF(FZ102="","",VLOOKUP(FZ102,リスト!$BX$5:$BY$6,2,FALSE))</f>
        <v/>
      </c>
      <c r="FZ102" s="3"/>
      <c r="GA102" s="280" t="str">
        <f>IF(GB102="","",VLOOKUP(GB102,リスト!$BZ$5:$CA$6,2,FALSE))</f>
        <v/>
      </c>
      <c r="GB102" s="13"/>
      <c r="GC102" s="281" t="str">
        <f>IF(GD102="","",VLOOKUP(GD102,リスト!$CB$5:$CC$6,2,FALSE))</f>
        <v/>
      </c>
      <c r="GD102" s="13"/>
      <c r="GE102" s="13"/>
      <c r="GF102" s="13"/>
      <c r="GG102" s="75"/>
      <c r="GH102" s="281" t="str">
        <f t="shared" si="18"/>
        <v/>
      </c>
      <c r="GI102" s="128"/>
      <c r="GJ102" s="281" t="str">
        <f>IF(GK102="","",VLOOKUP(GK102,リスト!$CD$5:$CE$6,2,FALSE))</f>
        <v/>
      </c>
      <c r="GK102" s="13"/>
      <c r="GL102" s="281" t="str">
        <f>IF(GM102="","",VLOOKUP(GM102,リスト!$CF$5:$CG$5,2,FALSE))</f>
        <v/>
      </c>
      <c r="GM102" s="26"/>
      <c r="GN102" s="280" t="str">
        <f>IF(GO102="","",VLOOKUP(GO102,リスト!$CH$5:$CI$5,2,FALSE))</f>
        <v/>
      </c>
      <c r="GO102" s="284"/>
      <c r="GP102" s="284"/>
      <c r="GQ102" s="284"/>
      <c r="GR102" s="284"/>
      <c r="GS102" s="284"/>
      <c r="GT102" s="284"/>
      <c r="GU102" s="284"/>
      <c r="GV102" s="284"/>
      <c r="GW102" s="284"/>
      <c r="GX102" s="285"/>
    </row>
    <row r="103" spans="2:206" s="177" customFormat="1" ht="24.75" hidden="1" customHeight="1" outlineLevel="1">
      <c r="B103" s="286" t="str">
        <f>IF(明細!B97="","",明細!B97)</f>
        <v/>
      </c>
      <c r="C103" s="287" t="str">
        <f>IF(明細!C97="","",明細!C97)</f>
        <v/>
      </c>
      <c r="D103" s="265" t="str">
        <f>IF(明細!D97="","",明細!D97)</f>
        <v/>
      </c>
      <c r="E103" s="265" t="str">
        <f>IF(明細!E97="","",明細!E97)</f>
        <v/>
      </c>
      <c r="F103" s="265" t="str">
        <f>IF(明細!F97="","",明細!F97)</f>
        <v/>
      </c>
      <c r="G103" s="265" t="str">
        <f>IF(明細!G97="","",明細!G97)</f>
        <v/>
      </c>
      <c r="H103" s="265" t="str">
        <f>IF(明細!H97="","",明細!H97)</f>
        <v/>
      </c>
      <c r="I103" s="265" t="str">
        <f>IF(明細!I97="","",明細!I97)</f>
        <v/>
      </c>
      <c r="J103" s="265" t="str">
        <f>IF(明細!J97="","",明細!J97)</f>
        <v/>
      </c>
      <c r="K103" s="265" t="str">
        <f>IF(明細!K97="","",明細!K97)</f>
        <v/>
      </c>
      <c r="L103" s="265" t="str">
        <f>IF(明細!L97="","",明細!L97)</f>
        <v/>
      </c>
      <c r="M103" s="265" t="str">
        <f>IF(明細!M97="","",明細!M97)</f>
        <v/>
      </c>
      <c r="N103" s="265" t="str">
        <f>IF(明細!N97="","",明細!N97)</f>
        <v/>
      </c>
      <c r="O103" s="265" t="str">
        <f>IF(明細!O97="","",明細!O97)</f>
        <v/>
      </c>
      <c r="P103" s="265" t="str">
        <f>IF(明細!P97="","",明細!P97)</f>
        <v/>
      </c>
      <c r="Q103" s="265" t="str">
        <f>IF(明細!Q97="","",明細!Q97)</f>
        <v/>
      </c>
      <c r="R103" s="289" t="str">
        <f>IF(明細!R97="","",明細!R97)</f>
        <v/>
      </c>
      <c r="S103" s="291" t="str">
        <f>IF(明細!S97="","",明細!S97)</f>
        <v/>
      </c>
      <c r="T103" s="291" t="str">
        <f>IF(明細!T97="","",明細!T97)</f>
        <v/>
      </c>
      <c r="U103" s="291" t="str">
        <f>IF(明細!U97="","",明細!U97)</f>
        <v/>
      </c>
      <c r="V103" s="292" t="str">
        <f>IF(明細!V97="","",明細!V97)</f>
        <v>個</v>
      </c>
      <c r="W103" s="292" t="str">
        <f>IF(明細!W97="","",明細!W97)</f>
        <v/>
      </c>
      <c r="X103" s="293" t="str">
        <f>IF(明細!X97="","",明細!X97)</f>
        <v/>
      </c>
      <c r="Y103" s="134" t="str">
        <f>IF(明細!Y97="","",明細!Y97)</f>
        <v/>
      </c>
      <c r="Z103" s="135" t="str">
        <f>IF(明細!Z97="","",明細!Z97)</f>
        <v/>
      </c>
      <c r="AA103" s="134" t="str">
        <f>IF(明細!AA97="","",明細!AA97)</f>
        <v/>
      </c>
      <c r="AB103" s="303" t="str">
        <f>IF(明細!AB97="","",明細!AB97)</f>
        <v/>
      </c>
      <c r="AC103" s="134" t="str">
        <f>IF(明細!AC97="","",明細!AC97)</f>
        <v/>
      </c>
      <c r="AD103" s="183" t="str">
        <f>IF(明細!AD97="","",明細!AD97)</f>
        <v/>
      </c>
      <c r="AE103" s="184">
        <f>IF(明細!AE97="","",明細!AE97)</f>
        <v>0.1</v>
      </c>
      <c r="AF103" s="185" t="str">
        <f>IF(明細!AF97="","",明細!AF97)</f>
        <v/>
      </c>
      <c r="AG103" s="186" t="str">
        <f>IF(明細!AG97="","",明細!AG97)</f>
        <v/>
      </c>
      <c r="AH103" s="186" t="str">
        <f>IF(明細!AH97="","",明細!AH97)</f>
        <v/>
      </c>
      <c r="AI103" s="187" t="str">
        <f>IF(明細!AI97="","",明細!AI97)</f>
        <v/>
      </c>
      <c r="AJ103" s="296" t="str">
        <f>IF(明細!AJ97="","",明細!AJ97)</f>
        <v/>
      </c>
      <c r="AK103" s="297" t="str">
        <f>IF(明細!AK97="","",明細!AK97)</f>
        <v/>
      </c>
      <c r="AL103" s="298" t="str">
        <f>IF(明細!AL97="","",明細!AL97)</f>
        <v/>
      </c>
      <c r="AM103" s="299" t="str">
        <f>IF(明細!AM97="","",明細!AM97)</f>
        <v/>
      </c>
      <c r="AN103" s="300" t="str">
        <f>IF(明細!AN97="","",明細!AN97)</f>
        <v/>
      </c>
      <c r="AO103" s="300" t="str">
        <f>IF(明細!AO97="","",明細!AO97)</f>
        <v/>
      </c>
      <c r="AP103" s="300" t="str">
        <f>IF(明細!AP97="","",明細!AP97)</f>
        <v/>
      </c>
      <c r="AQ103" s="301" t="str">
        <f>IF(明細!AQ97="","",明細!AQ97)</f>
        <v/>
      </c>
      <c r="AR103" s="302" t="str">
        <f>IF(明細!AR97="","",明細!AR97)</f>
        <v/>
      </c>
      <c r="AU103" s="360"/>
      <c r="AV103" s="368"/>
      <c r="AW103" s="446" t="str">
        <f>IF(明細!AV97="","",明細!AV97)</f>
        <v/>
      </c>
      <c r="AX103" s="419" t="str">
        <f>IF(明細!AT97="","",明細!AT97)</f>
        <v/>
      </c>
      <c r="AY103" s="280" t="str">
        <f>IF($AX103="","",VLOOKUP($AX103,リスト!$CL:$CM,2,FALSE))</f>
        <v/>
      </c>
      <c r="AZ103" s="3"/>
      <c r="BA103" s="280" t="str">
        <f>IF(BB103="","",VLOOKUP(BB103,リスト!$K:$L,2,FALSE))</f>
        <v/>
      </c>
      <c r="BB103" s="3"/>
      <c r="BC103" s="3"/>
      <c r="BD103" s="87"/>
      <c r="BE103" s="280" t="str">
        <f>IF(BF103="","",VLOOKUP(BF103,リスト!$I:$J,2,FALSE))</f>
        <v/>
      </c>
      <c r="BF103" s="3"/>
      <c r="BG103" s="280" t="str">
        <f>IF(BH103="","",VLOOKUP(BH103,リスト!$M:$N,2,FALSE))</f>
        <v/>
      </c>
      <c r="BH103" s="282"/>
      <c r="BI103" s="280" t="str">
        <f>IF(BJ103="","",VLOOKUP(BJ103,リスト!$O:$P,2,FALSE))</f>
        <v/>
      </c>
      <c r="BJ103" s="24"/>
      <c r="BM103" s="451" t="str">
        <f>IF(明細!AV97="","",明細!AV97)</f>
        <v/>
      </c>
      <c r="BN103" s="453" t="str">
        <f>IF(明細!AT97="","",明細!AT97)</f>
        <v/>
      </c>
      <c r="BO103" s="280" t="str">
        <f>IF($BN103="","",VLOOKUP($BN103,リスト!$CL:$CM,2,FALSE))</f>
        <v/>
      </c>
      <c r="BP103" s="280" t="str">
        <f>IF(BQ103="","",VLOOKUP(BQ103,リスト!$K$5:$L$7,2,FALSE))</f>
        <v/>
      </c>
      <c r="BQ103" s="13"/>
      <c r="BR103" s="13"/>
      <c r="BS103" s="47"/>
      <c r="BT103" s="280" t="str">
        <f>IF(BU103="","",VLOOKUP(BU103,リスト!I94:J112,2,FALSE))</f>
        <v/>
      </c>
      <c r="BU103" s="13"/>
      <c r="BV103" s="13"/>
      <c r="BW103" s="282"/>
      <c r="BX103" s="282"/>
      <c r="BY103" s="280" t="str">
        <f>IF(BZ103="","",VLOOKUP(BZ103,リスト!$S$5:$T$6,2,FALSE))</f>
        <v/>
      </c>
      <c r="BZ103" s="3"/>
      <c r="CA103" s="3"/>
      <c r="CB103" s="81"/>
      <c r="CC103" s="280" t="str">
        <f t="shared" si="12"/>
        <v/>
      </c>
      <c r="CD103" s="83"/>
      <c r="CE103" s="83"/>
      <c r="CF103" s="83"/>
      <c r="CG103" s="83"/>
      <c r="CH103" s="282" t="str">
        <f t="shared" si="13"/>
        <v/>
      </c>
      <c r="CI103" s="83"/>
      <c r="CJ103" s="280" t="str">
        <f t="shared" si="14"/>
        <v/>
      </c>
      <c r="CK103" s="87"/>
      <c r="CL103" s="78"/>
      <c r="CM103" s="83"/>
      <c r="CN103" s="83"/>
      <c r="CO103" s="83"/>
      <c r="CP103" s="280" t="str">
        <f t="shared" si="19"/>
        <v/>
      </c>
      <c r="CQ103" s="81"/>
      <c r="CR103" s="280" t="str">
        <f t="shared" si="20"/>
        <v/>
      </c>
      <c r="CS103" s="3"/>
      <c r="CT103" s="3"/>
      <c r="CU103" s="280" t="str">
        <f>IF(CV103="","",VLOOKUP(CV103,リスト!$V$5:$W$6,2,FALSE))</f>
        <v/>
      </c>
      <c r="CV103" s="3"/>
      <c r="CW103" s="280" t="str">
        <f>IF(CX103="","",VLOOKUP(CX103,リスト!$X$5:$Y$6,2,FALSE))</f>
        <v/>
      </c>
      <c r="CX103" s="3"/>
      <c r="CY103" s="77"/>
      <c r="CZ103" s="77"/>
      <c r="DA103" s="75"/>
      <c r="DB103" s="75"/>
      <c r="DC103" s="75"/>
      <c r="DD103" s="75"/>
      <c r="DE103" s="280" t="str">
        <f>IF(DF103="","",VLOOKUP(DF103,リスト!$Z$5:$AA$10,2,FALSE))</f>
        <v/>
      </c>
      <c r="DF103" s="3"/>
      <c r="DG103" s="280" t="str">
        <f>IF(DH103="","",VLOOKUP(DH103,リスト!$AB$5:$AC$12,2,FALSE))</f>
        <v/>
      </c>
      <c r="DH103" s="63"/>
      <c r="DI103" s="280" t="str">
        <f>IF(DJ103="","",VLOOKUP(DJ103,リスト!$AD$5:$AE$7,2,FALSE))</f>
        <v/>
      </c>
      <c r="DJ103" s="3"/>
      <c r="DK103" s="280" t="str">
        <f>IF(DL103="","",VLOOKUP(DL103,リスト!$AF$5:$AG$10,2,FALSE))</f>
        <v/>
      </c>
      <c r="DL103" s="3"/>
      <c r="DM103" s="280" t="str">
        <f>IF(DN103="","",VLOOKUP(DN103,リスト!$AH$5:$AI$6,2,FALSE))</f>
        <v/>
      </c>
      <c r="DN103" s="3"/>
      <c r="DO103" s="280" t="str">
        <f>IF(DP103="","",VLOOKUP(DP103,リスト!$AJ$5:$AK$6,2,FALSE))</f>
        <v/>
      </c>
      <c r="DP103" s="3"/>
      <c r="DQ103" s="280" t="str">
        <f>IF(DR103="","",VLOOKUP(DR103,リスト!$AL$5:$AM$7,2,FALSE))</f>
        <v/>
      </c>
      <c r="DR103" s="3"/>
      <c r="DS103" s="13"/>
      <c r="DT103" s="85"/>
      <c r="DU103" s="85"/>
      <c r="DV103" s="281" t="str">
        <f>IF(DW103="","",VLOOKUP(DW103,リスト!$AN$5:$AO$6,2,FALSE))</f>
        <v/>
      </c>
      <c r="DW103" s="13"/>
      <c r="DX103" s="341"/>
      <c r="DY103" s="345"/>
      <c r="DZ103" s="341"/>
      <c r="EA103" s="345"/>
      <c r="EB103" s="280" t="str">
        <f>IF(EC103="","",VLOOKUP(EC103,リスト!$AW$5:$AX$8,2,FALSE))</f>
        <v/>
      </c>
      <c r="EC103" s="3"/>
      <c r="ED103" s="85"/>
      <c r="EE103" s="280" t="str">
        <f>IF(EF103="","",VLOOKUP(EF103,リスト!$AY$5:$AZ$10,2,FALSE))</f>
        <v/>
      </c>
      <c r="EF103" s="3"/>
      <c r="EG103" s="280" t="str">
        <f>IF(EH103="","",VLOOKUP(EH103,リスト!$BA$5:$BB$10,2,FALSE))</f>
        <v/>
      </c>
      <c r="EH103" s="3"/>
      <c r="EI103" s="280" t="str">
        <f>IF(EJ103="","",VLOOKUP(EJ103,リスト!$BC$5:$BD$10,2,FALSE))</f>
        <v/>
      </c>
      <c r="EJ103" s="3"/>
      <c r="EK103" s="280" t="str">
        <f>IF(EL103="","",VLOOKUP(EL103,リスト!$BE$5:$BF$10,2,FALSE))</f>
        <v/>
      </c>
      <c r="EL103" s="3"/>
      <c r="EM103" s="78"/>
      <c r="EN103" s="73"/>
      <c r="EO103" s="73"/>
      <c r="EP103" s="13"/>
      <c r="EQ103" s="13"/>
      <c r="ER103" s="280" t="str">
        <f>IF(ES103="","",VLOOKUP(ES103,リスト!$BG$5:$BH$10,2,FALSE))</f>
        <v/>
      </c>
      <c r="ES103" s="13"/>
      <c r="ET103" s="13"/>
      <c r="EU103" s="13"/>
      <c r="EV103" s="13"/>
      <c r="EW103" s="13"/>
      <c r="EX103" s="81"/>
      <c r="EY103" s="81"/>
      <c r="EZ103" s="26"/>
      <c r="FA103" s="281" t="str">
        <f>IF($EZ103="","",INDEX(リスト!$BI$5:$BJ$40,MATCH($EZ103,リスト!$BJ$5:$BJ$40,0),1))</f>
        <v/>
      </c>
      <c r="FB103" s="280" t="str">
        <f>IF(FC103="","",VLOOKUP(FC103,リスト!$BK:$BL,2,FALSE))</f>
        <v/>
      </c>
      <c r="FC103" s="13"/>
      <c r="FD103" s="331"/>
      <c r="FE103" s="3"/>
      <c r="FF103" s="280" t="str">
        <f>IF(FG103="","",VLOOKUP(FG103,リスト!$BO$5:$BP$6,2,FALSE))</f>
        <v/>
      </c>
      <c r="FG103" s="3"/>
      <c r="FH103" s="280" t="str">
        <f>IF(FI103="","",VLOOKUP(FI103,リスト!$BQ$5:$BR$8,2,FALSE))</f>
        <v/>
      </c>
      <c r="FI103" s="3"/>
      <c r="FJ103" s="282"/>
      <c r="FK103" s="280" t="str">
        <f>IF(FL103="","",VLOOKUP(FL103,リスト!$BS$5:$BT$6,2,FALSE))</f>
        <v/>
      </c>
      <c r="FL103" s="63"/>
      <c r="FM103" s="13"/>
      <c r="FN103" s="13"/>
      <c r="FO103" s="13"/>
      <c r="FP103" s="283" t="str">
        <f t="shared" si="15"/>
        <v/>
      </c>
      <c r="FQ103" s="283" t="str">
        <f t="shared" si="15"/>
        <v/>
      </c>
      <c r="FR103" s="13"/>
      <c r="FS103" s="85"/>
      <c r="FT103" s="85"/>
      <c r="FU103" s="281" t="str">
        <f t="shared" si="16"/>
        <v/>
      </c>
      <c r="FV103" s="280" t="str">
        <f>IF(FW103="","",VLOOKUP(FW103,リスト!$BV$5:$BW$10,2,FALSE))</f>
        <v/>
      </c>
      <c r="FW103" s="26"/>
      <c r="FX103" s="282" t="str">
        <f t="shared" si="17"/>
        <v/>
      </c>
      <c r="FY103" s="280" t="str">
        <f>IF(FZ103="","",VLOOKUP(FZ103,リスト!$BX$5:$BY$6,2,FALSE))</f>
        <v/>
      </c>
      <c r="FZ103" s="3"/>
      <c r="GA103" s="280" t="str">
        <f>IF(GB103="","",VLOOKUP(GB103,リスト!$BZ$5:$CA$6,2,FALSE))</f>
        <v/>
      </c>
      <c r="GB103" s="13"/>
      <c r="GC103" s="281" t="str">
        <f>IF(GD103="","",VLOOKUP(GD103,リスト!$CB$5:$CC$6,2,FALSE))</f>
        <v/>
      </c>
      <c r="GD103" s="13"/>
      <c r="GE103" s="13"/>
      <c r="GF103" s="13"/>
      <c r="GG103" s="75"/>
      <c r="GH103" s="281" t="str">
        <f t="shared" si="18"/>
        <v/>
      </c>
      <c r="GI103" s="128"/>
      <c r="GJ103" s="281" t="str">
        <f>IF(GK103="","",VLOOKUP(GK103,リスト!$CD$5:$CE$6,2,FALSE))</f>
        <v/>
      </c>
      <c r="GK103" s="13"/>
      <c r="GL103" s="281" t="str">
        <f>IF(GM103="","",VLOOKUP(GM103,リスト!$CF$5:$CG$5,2,FALSE))</f>
        <v/>
      </c>
      <c r="GM103" s="26"/>
      <c r="GN103" s="280" t="str">
        <f>IF(GO103="","",VLOOKUP(GO103,リスト!$CH$5:$CI$5,2,FALSE))</f>
        <v/>
      </c>
      <c r="GO103" s="284"/>
      <c r="GP103" s="284"/>
      <c r="GQ103" s="284"/>
      <c r="GR103" s="284"/>
      <c r="GS103" s="284"/>
      <c r="GT103" s="284"/>
      <c r="GU103" s="284"/>
      <c r="GV103" s="284"/>
      <c r="GW103" s="284"/>
      <c r="GX103" s="285"/>
    </row>
    <row r="104" spans="2:206" s="177" customFormat="1" ht="24.75" hidden="1" customHeight="1" outlineLevel="1">
      <c r="B104" s="286" t="str">
        <f>IF(明細!B98="","",明細!B98)</f>
        <v/>
      </c>
      <c r="C104" s="287" t="str">
        <f>IF(明細!C98="","",明細!C98)</f>
        <v/>
      </c>
      <c r="D104" s="265" t="str">
        <f>IF(明細!D98="","",明細!D98)</f>
        <v/>
      </c>
      <c r="E104" s="265" t="str">
        <f>IF(明細!E98="","",明細!E98)</f>
        <v/>
      </c>
      <c r="F104" s="265" t="str">
        <f>IF(明細!F98="","",明細!F98)</f>
        <v/>
      </c>
      <c r="G104" s="265" t="str">
        <f>IF(明細!G98="","",明細!G98)</f>
        <v/>
      </c>
      <c r="H104" s="265" t="str">
        <f>IF(明細!H98="","",明細!H98)</f>
        <v/>
      </c>
      <c r="I104" s="265" t="str">
        <f>IF(明細!I98="","",明細!I98)</f>
        <v/>
      </c>
      <c r="J104" s="265" t="str">
        <f>IF(明細!J98="","",明細!J98)</f>
        <v/>
      </c>
      <c r="K104" s="265" t="str">
        <f>IF(明細!K98="","",明細!K98)</f>
        <v/>
      </c>
      <c r="L104" s="265" t="str">
        <f>IF(明細!L98="","",明細!L98)</f>
        <v/>
      </c>
      <c r="M104" s="265" t="str">
        <f>IF(明細!M98="","",明細!M98)</f>
        <v/>
      </c>
      <c r="N104" s="265" t="str">
        <f>IF(明細!N98="","",明細!N98)</f>
        <v/>
      </c>
      <c r="O104" s="265" t="str">
        <f>IF(明細!O98="","",明細!O98)</f>
        <v/>
      </c>
      <c r="P104" s="265" t="str">
        <f>IF(明細!P98="","",明細!P98)</f>
        <v/>
      </c>
      <c r="Q104" s="265" t="str">
        <f>IF(明細!Q98="","",明細!Q98)</f>
        <v/>
      </c>
      <c r="R104" s="289" t="str">
        <f>IF(明細!R98="","",明細!R98)</f>
        <v/>
      </c>
      <c r="S104" s="291" t="str">
        <f>IF(明細!S98="","",明細!S98)</f>
        <v/>
      </c>
      <c r="T104" s="291" t="str">
        <f>IF(明細!T98="","",明細!T98)</f>
        <v/>
      </c>
      <c r="U104" s="291" t="str">
        <f>IF(明細!U98="","",明細!U98)</f>
        <v/>
      </c>
      <c r="V104" s="292" t="str">
        <f>IF(明細!V98="","",明細!V98)</f>
        <v>個</v>
      </c>
      <c r="W104" s="292" t="str">
        <f>IF(明細!W98="","",明細!W98)</f>
        <v/>
      </c>
      <c r="X104" s="293" t="str">
        <f>IF(明細!X98="","",明細!X98)</f>
        <v/>
      </c>
      <c r="Y104" s="134" t="str">
        <f>IF(明細!Y98="","",明細!Y98)</f>
        <v/>
      </c>
      <c r="Z104" s="135" t="str">
        <f>IF(明細!Z98="","",明細!Z98)</f>
        <v/>
      </c>
      <c r="AA104" s="134" t="str">
        <f>IF(明細!AA98="","",明細!AA98)</f>
        <v/>
      </c>
      <c r="AB104" s="303" t="str">
        <f>IF(明細!AB98="","",明細!AB98)</f>
        <v/>
      </c>
      <c r="AC104" s="134" t="str">
        <f>IF(明細!AC98="","",明細!AC98)</f>
        <v/>
      </c>
      <c r="AD104" s="183" t="str">
        <f>IF(明細!AD98="","",明細!AD98)</f>
        <v/>
      </c>
      <c r="AE104" s="184">
        <f>IF(明細!AE98="","",明細!AE98)</f>
        <v>0.1</v>
      </c>
      <c r="AF104" s="185" t="str">
        <f>IF(明細!AF98="","",明細!AF98)</f>
        <v/>
      </c>
      <c r="AG104" s="186" t="str">
        <f>IF(明細!AG98="","",明細!AG98)</f>
        <v/>
      </c>
      <c r="AH104" s="186" t="str">
        <f>IF(明細!AH98="","",明細!AH98)</f>
        <v/>
      </c>
      <c r="AI104" s="187" t="str">
        <f>IF(明細!AI98="","",明細!AI98)</f>
        <v/>
      </c>
      <c r="AJ104" s="296" t="str">
        <f>IF(明細!AJ98="","",明細!AJ98)</f>
        <v/>
      </c>
      <c r="AK104" s="297" t="str">
        <f>IF(明細!AK98="","",明細!AK98)</f>
        <v/>
      </c>
      <c r="AL104" s="298" t="str">
        <f>IF(明細!AL98="","",明細!AL98)</f>
        <v/>
      </c>
      <c r="AM104" s="299" t="str">
        <f>IF(明細!AM98="","",明細!AM98)</f>
        <v/>
      </c>
      <c r="AN104" s="300" t="str">
        <f>IF(明細!AN98="","",明細!AN98)</f>
        <v/>
      </c>
      <c r="AO104" s="300" t="str">
        <f>IF(明細!AO98="","",明細!AO98)</f>
        <v/>
      </c>
      <c r="AP104" s="300" t="str">
        <f>IF(明細!AP98="","",明細!AP98)</f>
        <v/>
      </c>
      <c r="AQ104" s="301" t="str">
        <f>IF(明細!AQ98="","",明細!AQ98)</f>
        <v/>
      </c>
      <c r="AR104" s="302" t="str">
        <f>IF(明細!AR98="","",明細!AR98)</f>
        <v/>
      </c>
      <c r="AU104" s="360"/>
      <c r="AV104" s="368"/>
      <c r="AW104" s="446" t="str">
        <f>IF(明細!AV98="","",明細!AV98)</f>
        <v/>
      </c>
      <c r="AX104" s="419" t="str">
        <f>IF(明細!AT98="","",明細!AT98)</f>
        <v/>
      </c>
      <c r="AY104" s="280" t="str">
        <f>IF($AX104="","",VLOOKUP($AX104,リスト!$CL:$CM,2,FALSE))</f>
        <v/>
      </c>
      <c r="AZ104" s="3"/>
      <c r="BA104" s="280" t="str">
        <f>IF(BB104="","",VLOOKUP(BB104,リスト!$K:$L,2,FALSE))</f>
        <v/>
      </c>
      <c r="BB104" s="3"/>
      <c r="BC104" s="3"/>
      <c r="BD104" s="87"/>
      <c r="BE104" s="280" t="str">
        <f>IF(BF104="","",VLOOKUP(BF104,リスト!$I:$J,2,FALSE))</f>
        <v/>
      </c>
      <c r="BF104" s="3"/>
      <c r="BG104" s="280" t="str">
        <f>IF(BH104="","",VLOOKUP(BH104,リスト!$M:$N,2,FALSE))</f>
        <v/>
      </c>
      <c r="BH104" s="282"/>
      <c r="BI104" s="280" t="str">
        <f>IF(BJ104="","",VLOOKUP(BJ104,リスト!$O:$P,2,FALSE))</f>
        <v/>
      </c>
      <c r="BJ104" s="24"/>
      <c r="BM104" s="451" t="str">
        <f>IF(明細!AV98="","",明細!AV98)</f>
        <v/>
      </c>
      <c r="BN104" s="453" t="str">
        <f>IF(明細!AT98="","",明細!AT98)</f>
        <v/>
      </c>
      <c r="BO104" s="280" t="str">
        <f>IF($BN104="","",VLOOKUP($BN104,リスト!$CL:$CM,2,FALSE))</f>
        <v/>
      </c>
      <c r="BP104" s="280" t="str">
        <f>IF(BQ104="","",VLOOKUP(BQ104,リスト!$K$5:$L$7,2,FALSE))</f>
        <v/>
      </c>
      <c r="BQ104" s="13"/>
      <c r="BR104" s="13"/>
      <c r="BS104" s="47"/>
      <c r="BT104" s="280" t="str">
        <f>IF(BU104="","",VLOOKUP(BU104,リスト!I95:J113,2,FALSE))</f>
        <v/>
      </c>
      <c r="BU104" s="13"/>
      <c r="BV104" s="13"/>
      <c r="BW104" s="282"/>
      <c r="BX104" s="282"/>
      <c r="BY104" s="280" t="str">
        <f>IF(BZ104="","",VLOOKUP(BZ104,リスト!$S$5:$T$6,2,FALSE))</f>
        <v/>
      </c>
      <c r="BZ104" s="3"/>
      <c r="CA104" s="3"/>
      <c r="CB104" s="81"/>
      <c r="CC104" s="280" t="str">
        <f t="shared" si="12"/>
        <v/>
      </c>
      <c r="CD104" s="83"/>
      <c r="CE104" s="83"/>
      <c r="CF104" s="83"/>
      <c r="CG104" s="83"/>
      <c r="CH104" s="282" t="str">
        <f t="shared" si="13"/>
        <v/>
      </c>
      <c r="CI104" s="83"/>
      <c r="CJ104" s="280" t="str">
        <f t="shared" si="14"/>
        <v/>
      </c>
      <c r="CK104" s="87"/>
      <c r="CL104" s="78"/>
      <c r="CM104" s="83"/>
      <c r="CN104" s="83"/>
      <c r="CO104" s="83"/>
      <c r="CP104" s="280" t="str">
        <f t="shared" si="19"/>
        <v/>
      </c>
      <c r="CQ104" s="81"/>
      <c r="CR104" s="280" t="str">
        <f t="shared" si="20"/>
        <v/>
      </c>
      <c r="CS104" s="3"/>
      <c r="CT104" s="3"/>
      <c r="CU104" s="280" t="str">
        <f>IF(CV104="","",VLOOKUP(CV104,リスト!$V$5:$W$6,2,FALSE))</f>
        <v/>
      </c>
      <c r="CV104" s="3"/>
      <c r="CW104" s="280" t="str">
        <f>IF(CX104="","",VLOOKUP(CX104,リスト!$X$5:$Y$6,2,FALSE))</f>
        <v/>
      </c>
      <c r="CX104" s="3"/>
      <c r="CY104" s="77"/>
      <c r="CZ104" s="77"/>
      <c r="DA104" s="75"/>
      <c r="DB104" s="75"/>
      <c r="DC104" s="75"/>
      <c r="DD104" s="75"/>
      <c r="DE104" s="280" t="str">
        <f>IF(DF104="","",VLOOKUP(DF104,リスト!$Z$5:$AA$10,2,FALSE))</f>
        <v/>
      </c>
      <c r="DF104" s="3"/>
      <c r="DG104" s="280" t="str">
        <f>IF(DH104="","",VLOOKUP(DH104,リスト!$AB$5:$AC$12,2,FALSE))</f>
        <v/>
      </c>
      <c r="DH104" s="63"/>
      <c r="DI104" s="280" t="str">
        <f>IF(DJ104="","",VLOOKUP(DJ104,リスト!$AD$5:$AE$7,2,FALSE))</f>
        <v/>
      </c>
      <c r="DJ104" s="3"/>
      <c r="DK104" s="280" t="str">
        <f>IF(DL104="","",VLOOKUP(DL104,リスト!$AF$5:$AG$10,2,FALSE))</f>
        <v/>
      </c>
      <c r="DL104" s="3"/>
      <c r="DM104" s="280" t="str">
        <f>IF(DN104="","",VLOOKUP(DN104,リスト!$AH$5:$AI$6,2,FALSE))</f>
        <v/>
      </c>
      <c r="DN104" s="3"/>
      <c r="DO104" s="280" t="str">
        <f>IF(DP104="","",VLOOKUP(DP104,リスト!$AJ$5:$AK$6,2,FALSE))</f>
        <v/>
      </c>
      <c r="DP104" s="3"/>
      <c r="DQ104" s="280" t="str">
        <f>IF(DR104="","",VLOOKUP(DR104,リスト!$AL$5:$AM$7,2,FALSE))</f>
        <v/>
      </c>
      <c r="DR104" s="3"/>
      <c r="DS104" s="13"/>
      <c r="DT104" s="85"/>
      <c r="DU104" s="85"/>
      <c r="DV104" s="281" t="str">
        <f>IF(DW104="","",VLOOKUP(DW104,リスト!$AN$5:$AO$6,2,FALSE))</f>
        <v/>
      </c>
      <c r="DW104" s="13"/>
      <c r="DX104" s="341"/>
      <c r="DY104" s="345"/>
      <c r="DZ104" s="341"/>
      <c r="EA104" s="345"/>
      <c r="EB104" s="280" t="str">
        <f>IF(EC104="","",VLOOKUP(EC104,リスト!$AW$5:$AX$8,2,FALSE))</f>
        <v/>
      </c>
      <c r="EC104" s="3"/>
      <c r="ED104" s="85"/>
      <c r="EE104" s="280" t="str">
        <f>IF(EF104="","",VLOOKUP(EF104,リスト!$AY$5:$AZ$10,2,FALSE))</f>
        <v/>
      </c>
      <c r="EF104" s="3"/>
      <c r="EG104" s="280" t="str">
        <f>IF(EH104="","",VLOOKUP(EH104,リスト!$BA$5:$BB$10,2,FALSE))</f>
        <v/>
      </c>
      <c r="EH104" s="3"/>
      <c r="EI104" s="280" t="str">
        <f>IF(EJ104="","",VLOOKUP(EJ104,リスト!$BC$5:$BD$10,2,FALSE))</f>
        <v/>
      </c>
      <c r="EJ104" s="3"/>
      <c r="EK104" s="280" t="str">
        <f>IF(EL104="","",VLOOKUP(EL104,リスト!$BE$5:$BF$10,2,FALSE))</f>
        <v/>
      </c>
      <c r="EL104" s="3"/>
      <c r="EM104" s="78"/>
      <c r="EN104" s="73"/>
      <c r="EO104" s="73"/>
      <c r="EP104" s="13"/>
      <c r="EQ104" s="13"/>
      <c r="ER104" s="280" t="str">
        <f>IF(ES104="","",VLOOKUP(ES104,リスト!$BG$5:$BH$10,2,FALSE))</f>
        <v/>
      </c>
      <c r="ES104" s="13"/>
      <c r="ET104" s="13"/>
      <c r="EU104" s="13"/>
      <c r="EV104" s="13"/>
      <c r="EW104" s="13"/>
      <c r="EX104" s="81"/>
      <c r="EY104" s="81"/>
      <c r="EZ104" s="26"/>
      <c r="FA104" s="281" t="str">
        <f>IF($EZ104="","",INDEX(リスト!$BI$5:$BJ$40,MATCH($EZ104,リスト!$BJ$5:$BJ$40,0),1))</f>
        <v/>
      </c>
      <c r="FB104" s="280" t="str">
        <f>IF(FC104="","",VLOOKUP(FC104,リスト!$BK:$BL,2,FALSE))</f>
        <v/>
      </c>
      <c r="FC104" s="13"/>
      <c r="FD104" s="331"/>
      <c r="FE104" s="3"/>
      <c r="FF104" s="280" t="str">
        <f>IF(FG104="","",VLOOKUP(FG104,リスト!$BO$5:$BP$6,2,FALSE))</f>
        <v/>
      </c>
      <c r="FG104" s="3"/>
      <c r="FH104" s="280" t="str">
        <f>IF(FI104="","",VLOOKUP(FI104,リスト!$BQ$5:$BR$8,2,FALSE))</f>
        <v/>
      </c>
      <c r="FI104" s="3"/>
      <c r="FJ104" s="282"/>
      <c r="FK104" s="280" t="str">
        <f>IF(FL104="","",VLOOKUP(FL104,リスト!$BS$5:$BT$6,2,FALSE))</f>
        <v/>
      </c>
      <c r="FL104" s="63"/>
      <c r="FM104" s="13"/>
      <c r="FN104" s="13"/>
      <c r="FO104" s="13"/>
      <c r="FP104" s="283" t="str">
        <f t="shared" si="15"/>
        <v/>
      </c>
      <c r="FQ104" s="283" t="str">
        <f t="shared" si="15"/>
        <v/>
      </c>
      <c r="FR104" s="13"/>
      <c r="FS104" s="85"/>
      <c r="FT104" s="85"/>
      <c r="FU104" s="281" t="str">
        <f t="shared" si="16"/>
        <v/>
      </c>
      <c r="FV104" s="280" t="str">
        <f>IF(FW104="","",VLOOKUP(FW104,リスト!$BV$5:$BW$10,2,FALSE))</f>
        <v/>
      </c>
      <c r="FW104" s="26"/>
      <c r="FX104" s="282" t="str">
        <f t="shared" si="17"/>
        <v/>
      </c>
      <c r="FY104" s="280" t="str">
        <f>IF(FZ104="","",VLOOKUP(FZ104,リスト!$BX$5:$BY$6,2,FALSE))</f>
        <v/>
      </c>
      <c r="FZ104" s="3"/>
      <c r="GA104" s="280" t="str">
        <f>IF(GB104="","",VLOOKUP(GB104,リスト!$BZ$5:$CA$6,2,FALSE))</f>
        <v/>
      </c>
      <c r="GB104" s="13"/>
      <c r="GC104" s="281" t="str">
        <f>IF(GD104="","",VLOOKUP(GD104,リスト!$CB$5:$CC$6,2,FALSE))</f>
        <v/>
      </c>
      <c r="GD104" s="13"/>
      <c r="GE104" s="13"/>
      <c r="GF104" s="13"/>
      <c r="GG104" s="75"/>
      <c r="GH104" s="281" t="str">
        <f t="shared" si="18"/>
        <v/>
      </c>
      <c r="GI104" s="128"/>
      <c r="GJ104" s="281" t="str">
        <f>IF(GK104="","",VLOOKUP(GK104,リスト!$CD$5:$CE$6,2,FALSE))</f>
        <v/>
      </c>
      <c r="GK104" s="13"/>
      <c r="GL104" s="281" t="str">
        <f>IF(GM104="","",VLOOKUP(GM104,リスト!$CF$5:$CG$5,2,FALSE))</f>
        <v/>
      </c>
      <c r="GM104" s="26"/>
      <c r="GN104" s="280" t="str">
        <f>IF(GO104="","",VLOOKUP(GO104,リスト!$CH$5:$CI$5,2,FALSE))</f>
        <v/>
      </c>
      <c r="GO104" s="284"/>
      <c r="GP104" s="284"/>
      <c r="GQ104" s="284"/>
      <c r="GR104" s="284"/>
      <c r="GS104" s="284"/>
      <c r="GT104" s="284"/>
      <c r="GU104" s="284"/>
      <c r="GV104" s="284"/>
      <c r="GW104" s="284"/>
      <c r="GX104" s="285"/>
    </row>
    <row r="105" spans="2:206" s="177" customFormat="1" ht="24.75" hidden="1" customHeight="1" outlineLevel="1">
      <c r="B105" s="286" t="str">
        <f>IF(明細!B99="","",明細!B99)</f>
        <v/>
      </c>
      <c r="C105" s="287" t="str">
        <f>IF(明細!C99="","",明細!C99)</f>
        <v/>
      </c>
      <c r="D105" s="265" t="str">
        <f>IF(明細!D99="","",明細!D99)</f>
        <v/>
      </c>
      <c r="E105" s="265" t="str">
        <f>IF(明細!E99="","",明細!E99)</f>
        <v/>
      </c>
      <c r="F105" s="265" t="str">
        <f>IF(明細!F99="","",明細!F99)</f>
        <v/>
      </c>
      <c r="G105" s="265" t="str">
        <f>IF(明細!G99="","",明細!G99)</f>
        <v/>
      </c>
      <c r="H105" s="265" t="str">
        <f>IF(明細!H99="","",明細!H99)</f>
        <v/>
      </c>
      <c r="I105" s="265" t="str">
        <f>IF(明細!I99="","",明細!I99)</f>
        <v/>
      </c>
      <c r="J105" s="265" t="str">
        <f>IF(明細!J99="","",明細!J99)</f>
        <v/>
      </c>
      <c r="K105" s="265" t="str">
        <f>IF(明細!K99="","",明細!K99)</f>
        <v/>
      </c>
      <c r="L105" s="265" t="str">
        <f>IF(明細!L99="","",明細!L99)</f>
        <v/>
      </c>
      <c r="M105" s="265" t="str">
        <f>IF(明細!M99="","",明細!M99)</f>
        <v/>
      </c>
      <c r="N105" s="265" t="str">
        <f>IF(明細!N99="","",明細!N99)</f>
        <v/>
      </c>
      <c r="O105" s="265" t="str">
        <f>IF(明細!O99="","",明細!O99)</f>
        <v/>
      </c>
      <c r="P105" s="265" t="str">
        <f>IF(明細!P99="","",明細!P99)</f>
        <v/>
      </c>
      <c r="Q105" s="265" t="str">
        <f>IF(明細!Q99="","",明細!Q99)</f>
        <v/>
      </c>
      <c r="R105" s="289" t="str">
        <f>IF(明細!R99="","",明細!R99)</f>
        <v/>
      </c>
      <c r="S105" s="291" t="str">
        <f>IF(明細!S99="","",明細!S99)</f>
        <v/>
      </c>
      <c r="T105" s="291" t="str">
        <f>IF(明細!T99="","",明細!T99)</f>
        <v/>
      </c>
      <c r="U105" s="291" t="str">
        <f>IF(明細!U99="","",明細!U99)</f>
        <v/>
      </c>
      <c r="V105" s="292" t="str">
        <f>IF(明細!V99="","",明細!V99)</f>
        <v>個</v>
      </c>
      <c r="W105" s="292" t="str">
        <f>IF(明細!W99="","",明細!W99)</f>
        <v/>
      </c>
      <c r="X105" s="293" t="str">
        <f>IF(明細!X99="","",明細!X99)</f>
        <v/>
      </c>
      <c r="Y105" s="134" t="str">
        <f>IF(明細!Y99="","",明細!Y99)</f>
        <v/>
      </c>
      <c r="Z105" s="135" t="str">
        <f>IF(明細!Z99="","",明細!Z99)</f>
        <v/>
      </c>
      <c r="AA105" s="134" t="str">
        <f>IF(明細!AA99="","",明細!AA99)</f>
        <v/>
      </c>
      <c r="AB105" s="303" t="str">
        <f>IF(明細!AB99="","",明細!AB99)</f>
        <v/>
      </c>
      <c r="AC105" s="134" t="str">
        <f>IF(明細!AC99="","",明細!AC99)</f>
        <v/>
      </c>
      <c r="AD105" s="183" t="str">
        <f>IF(明細!AD99="","",明細!AD99)</f>
        <v/>
      </c>
      <c r="AE105" s="184">
        <f>IF(明細!AE99="","",明細!AE99)</f>
        <v>0.1</v>
      </c>
      <c r="AF105" s="185" t="str">
        <f>IF(明細!AF99="","",明細!AF99)</f>
        <v/>
      </c>
      <c r="AG105" s="186" t="str">
        <f>IF(明細!AG99="","",明細!AG99)</f>
        <v/>
      </c>
      <c r="AH105" s="186" t="str">
        <f>IF(明細!AH99="","",明細!AH99)</f>
        <v/>
      </c>
      <c r="AI105" s="187" t="str">
        <f>IF(明細!AI99="","",明細!AI99)</f>
        <v/>
      </c>
      <c r="AJ105" s="296" t="str">
        <f>IF(明細!AJ99="","",明細!AJ99)</f>
        <v/>
      </c>
      <c r="AK105" s="297" t="str">
        <f>IF(明細!AK99="","",明細!AK99)</f>
        <v/>
      </c>
      <c r="AL105" s="298" t="str">
        <f>IF(明細!AL99="","",明細!AL99)</f>
        <v/>
      </c>
      <c r="AM105" s="299" t="str">
        <f>IF(明細!AM99="","",明細!AM99)</f>
        <v/>
      </c>
      <c r="AN105" s="300" t="str">
        <f>IF(明細!AN99="","",明細!AN99)</f>
        <v/>
      </c>
      <c r="AO105" s="300" t="str">
        <f>IF(明細!AO99="","",明細!AO99)</f>
        <v/>
      </c>
      <c r="AP105" s="300" t="str">
        <f>IF(明細!AP99="","",明細!AP99)</f>
        <v/>
      </c>
      <c r="AQ105" s="301" t="str">
        <f>IF(明細!AQ99="","",明細!AQ99)</f>
        <v/>
      </c>
      <c r="AR105" s="302" t="str">
        <f>IF(明細!AR99="","",明細!AR99)</f>
        <v/>
      </c>
      <c r="AU105" s="360"/>
      <c r="AV105" s="368"/>
      <c r="AW105" s="446" t="str">
        <f>IF(明細!AV99="","",明細!AV99)</f>
        <v/>
      </c>
      <c r="AX105" s="419" t="str">
        <f>IF(明細!AT99="","",明細!AT99)</f>
        <v/>
      </c>
      <c r="AY105" s="280" t="str">
        <f>IF($AX105="","",VLOOKUP($AX105,リスト!$CL:$CM,2,FALSE))</f>
        <v/>
      </c>
      <c r="AZ105" s="3"/>
      <c r="BA105" s="280" t="str">
        <f>IF(BB105="","",VLOOKUP(BB105,リスト!$K:$L,2,FALSE))</f>
        <v/>
      </c>
      <c r="BB105" s="3"/>
      <c r="BC105" s="3"/>
      <c r="BD105" s="87"/>
      <c r="BE105" s="280" t="str">
        <f>IF(BF105="","",VLOOKUP(BF105,リスト!$I:$J,2,FALSE))</f>
        <v/>
      </c>
      <c r="BF105" s="3"/>
      <c r="BG105" s="280" t="str">
        <f>IF(BH105="","",VLOOKUP(BH105,リスト!$M:$N,2,FALSE))</f>
        <v/>
      </c>
      <c r="BH105" s="282"/>
      <c r="BI105" s="280" t="str">
        <f>IF(BJ105="","",VLOOKUP(BJ105,リスト!$O:$P,2,FALSE))</f>
        <v/>
      </c>
      <c r="BJ105" s="24"/>
      <c r="BM105" s="451" t="str">
        <f>IF(明細!AV99="","",明細!AV99)</f>
        <v/>
      </c>
      <c r="BN105" s="453" t="str">
        <f>IF(明細!AT99="","",明細!AT99)</f>
        <v/>
      </c>
      <c r="BO105" s="280" t="str">
        <f>IF($BN105="","",VLOOKUP($BN105,リスト!$CL:$CM,2,FALSE))</f>
        <v/>
      </c>
      <c r="BP105" s="280" t="str">
        <f>IF(BQ105="","",VLOOKUP(BQ105,リスト!$K$5:$L$7,2,FALSE))</f>
        <v/>
      </c>
      <c r="BQ105" s="13"/>
      <c r="BR105" s="13"/>
      <c r="BS105" s="47"/>
      <c r="BT105" s="280" t="str">
        <f>IF(BU105="","",VLOOKUP(BU105,リスト!I96:J114,2,FALSE))</f>
        <v/>
      </c>
      <c r="BU105" s="13"/>
      <c r="BV105" s="13"/>
      <c r="BW105" s="282"/>
      <c r="BX105" s="282"/>
      <c r="BY105" s="280" t="str">
        <f>IF(BZ105="","",VLOOKUP(BZ105,リスト!$S$5:$T$6,2,FALSE))</f>
        <v/>
      </c>
      <c r="BZ105" s="3"/>
      <c r="CA105" s="3"/>
      <c r="CB105" s="81"/>
      <c r="CC105" s="280" t="str">
        <f t="shared" si="12"/>
        <v/>
      </c>
      <c r="CD105" s="83"/>
      <c r="CE105" s="83"/>
      <c r="CF105" s="83"/>
      <c r="CG105" s="83"/>
      <c r="CH105" s="282" t="str">
        <f t="shared" si="13"/>
        <v/>
      </c>
      <c r="CI105" s="83"/>
      <c r="CJ105" s="280" t="str">
        <f t="shared" si="14"/>
        <v/>
      </c>
      <c r="CK105" s="87"/>
      <c r="CL105" s="78"/>
      <c r="CM105" s="83"/>
      <c r="CN105" s="83"/>
      <c r="CO105" s="83"/>
      <c r="CP105" s="280" t="str">
        <f t="shared" si="19"/>
        <v/>
      </c>
      <c r="CQ105" s="81"/>
      <c r="CR105" s="280" t="str">
        <f t="shared" si="20"/>
        <v/>
      </c>
      <c r="CS105" s="3"/>
      <c r="CT105" s="3"/>
      <c r="CU105" s="280" t="str">
        <f>IF(CV105="","",VLOOKUP(CV105,リスト!$V$5:$W$6,2,FALSE))</f>
        <v/>
      </c>
      <c r="CV105" s="3"/>
      <c r="CW105" s="280" t="str">
        <f>IF(CX105="","",VLOOKUP(CX105,リスト!$X$5:$Y$6,2,FALSE))</f>
        <v/>
      </c>
      <c r="CX105" s="3"/>
      <c r="CY105" s="77"/>
      <c r="CZ105" s="77"/>
      <c r="DA105" s="75"/>
      <c r="DB105" s="75"/>
      <c r="DC105" s="75"/>
      <c r="DD105" s="75"/>
      <c r="DE105" s="280" t="str">
        <f>IF(DF105="","",VLOOKUP(DF105,リスト!$Z$5:$AA$10,2,FALSE))</f>
        <v/>
      </c>
      <c r="DF105" s="3"/>
      <c r="DG105" s="280" t="str">
        <f>IF(DH105="","",VLOOKUP(DH105,リスト!$AB$5:$AC$12,2,FALSE))</f>
        <v/>
      </c>
      <c r="DH105" s="63"/>
      <c r="DI105" s="280" t="str">
        <f>IF(DJ105="","",VLOOKUP(DJ105,リスト!$AD$5:$AE$7,2,FALSE))</f>
        <v/>
      </c>
      <c r="DJ105" s="3"/>
      <c r="DK105" s="280" t="str">
        <f>IF(DL105="","",VLOOKUP(DL105,リスト!$AF$5:$AG$10,2,FALSE))</f>
        <v/>
      </c>
      <c r="DL105" s="3"/>
      <c r="DM105" s="280" t="str">
        <f>IF(DN105="","",VLOOKUP(DN105,リスト!$AH$5:$AI$6,2,FALSE))</f>
        <v/>
      </c>
      <c r="DN105" s="3"/>
      <c r="DO105" s="280" t="str">
        <f>IF(DP105="","",VLOOKUP(DP105,リスト!$AJ$5:$AK$6,2,FALSE))</f>
        <v/>
      </c>
      <c r="DP105" s="3"/>
      <c r="DQ105" s="280" t="str">
        <f>IF(DR105="","",VLOOKUP(DR105,リスト!$AL$5:$AM$7,2,FALSE))</f>
        <v/>
      </c>
      <c r="DR105" s="3"/>
      <c r="DS105" s="13"/>
      <c r="DT105" s="85"/>
      <c r="DU105" s="85"/>
      <c r="DV105" s="281" t="str">
        <f>IF(DW105="","",VLOOKUP(DW105,リスト!$AN$5:$AO$6,2,FALSE))</f>
        <v/>
      </c>
      <c r="DW105" s="13"/>
      <c r="DX105" s="341"/>
      <c r="DY105" s="345"/>
      <c r="DZ105" s="341"/>
      <c r="EA105" s="345"/>
      <c r="EB105" s="280" t="str">
        <f>IF(EC105="","",VLOOKUP(EC105,リスト!$AW$5:$AX$8,2,FALSE))</f>
        <v/>
      </c>
      <c r="EC105" s="3"/>
      <c r="ED105" s="85"/>
      <c r="EE105" s="280" t="str">
        <f>IF(EF105="","",VLOOKUP(EF105,リスト!$AY$5:$AZ$10,2,FALSE))</f>
        <v/>
      </c>
      <c r="EF105" s="3"/>
      <c r="EG105" s="280" t="str">
        <f>IF(EH105="","",VLOOKUP(EH105,リスト!$BA$5:$BB$10,2,FALSE))</f>
        <v/>
      </c>
      <c r="EH105" s="3"/>
      <c r="EI105" s="280" t="str">
        <f>IF(EJ105="","",VLOOKUP(EJ105,リスト!$BC$5:$BD$10,2,FALSE))</f>
        <v/>
      </c>
      <c r="EJ105" s="3"/>
      <c r="EK105" s="280" t="str">
        <f>IF(EL105="","",VLOOKUP(EL105,リスト!$BE$5:$BF$10,2,FALSE))</f>
        <v/>
      </c>
      <c r="EL105" s="3"/>
      <c r="EM105" s="78"/>
      <c r="EN105" s="73"/>
      <c r="EO105" s="73"/>
      <c r="EP105" s="13"/>
      <c r="EQ105" s="13"/>
      <c r="ER105" s="280" t="str">
        <f>IF(ES105="","",VLOOKUP(ES105,リスト!$BG$5:$BH$10,2,FALSE))</f>
        <v/>
      </c>
      <c r="ES105" s="13"/>
      <c r="ET105" s="13"/>
      <c r="EU105" s="13"/>
      <c r="EV105" s="13"/>
      <c r="EW105" s="13"/>
      <c r="EX105" s="81"/>
      <c r="EY105" s="81"/>
      <c r="EZ105" s="26"/>
      <c r="FA105" s="281" t="str">
        <f>IF($EZ105="","",INDEX(リスト!$BI$5:$BJ$40,MATCH($EZ105,リスト!$BJ$5:$BJ$40,0),1))</f>
        <v/>
      </c>
      <c r="FB105" s="280" t="str">
        <f>IF(FC105="","",VLOOKUP(FC105,リスト!$BK:$BL,2,FALSE))</f>
        <v/>
      </c>
      <c r="FC105" s="13"/>
      <c r="FD105" s="331"/>
      <c r="FE105" s="3"/>
      <c r="FF105" s="280" t="str">
        <f>IF(FG105="","",VLOOKUP(FG105,リスト!$BO$5:$BP$6,2,FALSE))</f>
        <v/>
      </c>
      <c r="FG105" s="3"/>
      <c r="FH105" s="280" t="str">
        <f>IF(FI105="","",VLOOKUP(FI105,リスト!$BQ$5:$BR$8,2,FALSE))</f>
        <v/>
      </c>
      <c r="FI105" s="3"/>
      <c r="FJ105" s="282"/>
      <c r="FK105" s="280" t="str">
        <f>IF(FL105="","",VLOOKUP(FL105,リスト!$BS$5:$BT$6,2,FALSE))</f>
        <v/>
      </c>
      <c r="FL105" s="63"/>
      <c r="FM105" s="13"/>
      <c r="FN105" s="13"/>
      <c r="FO105" s="13"/>
      <c r="FP105" s="283" t="str">
        <f t="shared" si="15"/>
        <v/>
      </c>
      <c r="FQ105" s="283" t="str">
        <f t="shared" si="15"/>
        <v/>
      </c>
      <c r="FR105" s="13"/>
      <c r="FS105" s="85"/>
      <c r="FT105" s="85"/>
      <c r="FU105" s="281" t="str">
        <f t="shared" si="16"/>
        <v/>
      </c>
      <c r="FV105" s="280" t="str">
        <f>IF(FW105="","",VLOOKUP(FW105,リスト!$BV$5:$BW$10,2,FALSE))</f>
        <v/>
      </c>
      <c r="FW105" s="26"/>
      <c r="FX105" s="282" t="str">
        <f t="shared" si="17"/>
        <v/>
      </c>
      <c r="FY105" s="280" t="str">
        <f>IF(FZ105="","",VLOOKUP(FZ105,リスト!$BX$5:$BY$6,2,FALSE))</f>
        <v/>
      </c>
      <c r="FZ105" s="3"/>
      <c r="GA105" s="280" t="str">
        <f>IF(GB105="","",VLOOKUP(GB105,リスト!$BZ$5:$CA$6,2,FALSE))</f>
        <v/>
      </c>
      <c r="GB105" s="13"/>
      <c r="GC105" s="281" t="str">
        <f>IF(GD105="","",VLOOKUP(GD105,リスト!$CB$5:$CC$6,2,FALSE))</f>
        <v/>
      </c>
      <c r="GD105" s="13"/>
      <c r="GE105" s="13"/>
      <c r="GF105" s="13"/>
      <c r="GG105" s="75"/>
      <c r="GH105" s="281" t="str">
        <f t="shared" si="18"/>
        <v/>
      </c>
      <c r="GI105" s="128"/>
      <c r="GJ105" s="281" t="str">
        <f>IF(GK105="","",VLOOKUP(GK105,リスト!$CD$5:$CE$6,2,FALSE))</f>
        <v/>
      </c>
      <c r="GK105" s="13"/>
      <c r="GL105" s="281" t="str">
        <f>IF(GM105="","",VLOOKUP(GM105,リスト!$CF$5:$CG$5,2,FALSE))</f>
        <v/>
      </c>
      <c r="GM105" s="26"/>
      <c r="GN105" s="280" t="str">
        <f>IF(GO105="","",VLOOKUP(GO105,リスト!$CH$5:$CI$5,2,FALSE))</f>
        <v/>
      </c>
      <c r="GO105" s="284"/>
      <c r="GP105" s="284"/>
      <c r="GQ105" s="284"/>
      <c r="GR105" s="284"/>
      <c r="GS105" s="284"/>
      <c r="GT105" s="284"/>
      <c r="GU105" s="284"/>
      <c r="GV105" s="284"/>
      <c r="GW105" s="284"/>
      <c r="GX105" s="285"/>
    </row>
    <row r="106" spans="2:206" s="177" customFormat="1" ht="24.75" hidden="1" customHeight="1" outlineLevel="1">
      <c r="B106" s="286" t="str">
        <f>IF(明細!B100="","",明細!B100)</f>
        <v/>
      </c>
      <c r="C106" s="287" t="str">
        <f>IF(明細!C100="","",明細!C100)</f>
        <v/>
      </c>
      <c r="D106" s="265" t="str">
        <f>IF(明細!D100="","",明細!D100)</f>
        <v/>
      </c>
      <c r="E106" s="265" t="str">
        <f>IF(明細!E100="","",明細!E100)</f>
        <v/>
      </c>
      <c r="F106" s="265" t="str">
        <f>IF(明細!F100="","",明細!F100)</f>
        <v/>
      </c>
      <c r="G106" s="265" t="str">
        <f>IF(明細!G100="","",明細!G100)</f>
        <v/>
      </c>
      <c r="H106" s="265" t="str">
        <f>IF(明細!H100="","",明細!H100)</f>
        <v/>
      </c>
      <c r="I106" s="265" t="str">
        <f>IF(明細!I100="","",明細!I100)</f>
        <v/>
      </c>
      <c r="J106" s="265" t="str">
        <f>IF(明細!J100="","",明細!J100)</f>
        <v/>
      </c>
      <c r="K106" s="265" t="str">
        <f>IF(明細!K100="","",明細!K100)</f>
        <v/>
      </c>
      <c r="L106" s="265" t="str">
        <f>IF(明細!L100="","",明細!L100)</f>
        <v/>
      </c>
      <c r="M106" s="265" t="str">
        <f>IF(明細!M100="","",明細!M100)</f>
        <v/>
      </c>
      <c r="N106" s="265" t="str">
        <f>IF(明細!N100="","",明細!N100)</f>
        <v/>
      </c>
      <c r="O106" s="265" t="str">
        <f>IF(明細!O100="","",明細!O100)</f>
        <v/>
      </c>
      <c r="P106" s="265" t="str">
        <f>IF(明細!P100="","",明細!P100)</f>
        <v/>
      </c>
      <c r="Q106" s="265" t="str">
        <f>IF(明細!Q100="","",明細!Q100)</f>
        <v/>
      </c>
      <c r="R106" s="289" t="str">
        <f>IF(明細!R100="","",明細!R100)</f>
        <v/>
      </c>
      <c r="S106" s="291" t="str">
        <f>IF(明細!S100="","",明細!S100)</f>
        <v/>
      </c>
      <c r="T106" s="291" t="str">
        <f>IF(明細!T100="","",明細!T100)</f>
        <v/>
      </c>
      <c r="U106" s="291" t="str">
        <f>IF(明細!U100="","",明細!U100)</f>
        <v/>
      </c>
      <c r="V106" s="292" t="str">
        <f>IF(明細!V100="","",明細!V100)</f>
        <v>個</v>
      </c>
      <c r="W106" s="292" t="str">
        <f>IF(明細!W100="","",明細!W100)</f>
        <v/>
      </c>
      <c r="X106" s="293" t="str">
        <f>IF(明細!X100="","",明細!X100)</f>
        <v/>
      </c>
      <c r="Y106" s="134" t="str">
        <f>IF(明細!Y100="","",明細!Y100)</f>
        <v/>
      </c>
      <c r="Z106" s="135" t="str">
        <f>IF(明細!Z100="","",明細!Z100)</f>
        <v/>
      </c>
      <c r="AA106" s="134" t="str">
        <f>IF(明細!AA100="","",明細!AA100)</f>
        <v/>
      </c>
      <c r="AB106" s="303" t="str">
        <f>IF(明細!AB100="","",明細!AB100)</f>
        <v/>
      </c>
      <c r="AC106" s="134" t="str">
        <f>IF(明細!AC100="","",明細!AC100)</f>
        <v/>
      </c>
      <c r="AD106" s="183" t="str">
        <f>IF(明細!AD100="","",明細!AD100)</f>
        <v/>
      </c>
      <c r="AE106" s="184">
        <f>IF(明細!AE100="","",明細!AE100)</f>
        <v>0.1</v>
      </c>
      <c r="AF106" s="185" t="str">
        <f>IF(明細!AF100="","",明細!AF100)</f>
        <v/>
      </c>
      <c r="AG106" s="186" t="str">
        <f>IF(明細!AG100="","",明細!AG100)</f>
        <v/>
      </c>
      <c r="AH106" s="186" t="str">
        <f>IF(明細!AH100="","",明細!AH100)</f>
        <v/>
      </c>
      <c r="AI106" s="187" t="str">
        <f>IF(明細!AI100="","",明細!AI100)</f>
        <v/>
      </c>
      <c r="AJ106" s="296" t="str">
        <f>IF(明細!AJ100="","",明細!AJ100)</f>
        <v/>
      </c>
      <c r="AK106" s="297" t="str">
        <f>IF(明細!AK100="","",明細!AK100)</f>
        <v/>
      </c>
      <c r="AL106" s="298" t="str">
        <f>IF(明細!AL100="","",明細!AL100)</f>
        <v/>
      </c>
      <c r="AM106" s="299" t="str">
        <f>IF(明細!AM100="","",明細!AM100)</f>
        <v/>
      </c>
      <c r="AN106" s="300" t="str">
        <f>IF(明細!AN100="","",明細!AN100)</f>
        <v/>
      </c>
      <c r="AO106" s="300" t="str">
        <f>IF(明細!AO100="","",明細!AO100)</f>
        <v/>
      </c>
      <c r="AP106" s="300" t="str">
        <f>IF(明細!AP100="","",明細!AP100)</f>
        <v/>
      </c>
      <c r="AQ106" s="301" t="str">
        <f>IF(明細!AQ100="","",明細!AQ100)</f>
        <v/>
      </c>
      <c r="AR106" s="302" t="str">
        <f>IF(明細!AR100="","",明細!AR100)</f>
        <v/>
      </c>
      <c r="AU106" s="360"/>
      <c r="AV106" s="368"/>
      <c r="AW106" s="446" t="str">
        <f>IF(明細!AV100="","",明細!AV100)</f>
        <v/>
      </c>
      <c r="AX106" s="419" t="str">
        <f>IF(明細!AT100="","",明細!AT100)</f>
        <v/>
      </c>
      <c r="AY106" s="280" t="str">
        <f>IF($AX106="","",VLOOKUP($AX106,リスト!$CL:$CM,2,FALSE))</f>
        <v/>
      </c>
      <c r="AZ106" s="3"/>
      <c r="BA106" s="280" t="str">
        <f>IF(BB106="","",VLOOKUP(BB106,リスト!$K:$L,2,FALSE))</f>
        <v/>
      </c>
      <c r="BB106" s="3"/>
      <c r="BC106" s="3"/>
      <c r="BD106" s="87"/>
      <c r="BE106" s="280" t="str">
        <f>IF(BF106="","",VLOOKUP(BF106,リスト!$I:$J,2,FALSE))</f>
        <v/>
      </c>
      <c r="BF106" s="3"/>
      <c r="BG106" s="280" t="str">
        <f>IF(BH106="","",VLOOKUP(BH106,リスト!$M:$N,2,FALSE))</f>
        <v/>
      </c>
      <c r="BH106" s="282"/>
      <c r="BI106" s="280" t="str">
        <f>IF(BJ106="","",VLOOKUP(BJ106,リスト!$O:$P,2,FALSE))</f>
        <v/>
      </c>
      <c r="BJ106" s="24"/>
      <c r="BM106" s="451" t="str">
        <f>IF(明細!AV100="","",明細!AV100)</f>
        <v/>
      </c>
      <c r="BN106" s="453" t="str">
        <f>IF(明細!AT100="","",明細!AT100)</f>
        <v/>
      </c>
      <c r="BO106" s="280" t="str">
        <f>IF($BN106="","",VLOOKUP($BN106,リスト!$CL:$CM,2,FALSE))</f>
        <v/>
      </c>
      <c r="BP106" s="280" t="str">
        <f>IF(BQ106="","",VLOOKUP(BQ106,リスト!$K$5:$L$7,2,FALSE))</f>
        <v/>
      </c>
      <c r="BQ106" s="13"/>
      <c r="BR106" s="13"/>
      <c r="BS106" s="47"/>
      <c r="BT106" s="280" t="str">
        <f>IF(BU106="","",VLOOKUP(BU106,リスト!I97:J115,2,FALSE))</f>
        <v/>
      </c>
      <c r="BU106" s="13"/>
      <c r="BV106" s="13"/>
      <c r="BW106" s="282"/>
      <c r="BX106" s="282"/>
      <c r="BY106" s="280" t="str">
        <f>IF(BZ106="","",VLOOKUP(BZ106,リスト!$S$5:$T$6,2,FALSE))</f>
        <v/>
      </c>
      <c r="BZ106" s="3"/>
      <c r="CA106" s="3"/>
      <c r="CB106" s="81"/>
      <c r="CC106" s="280" t="str">
        <f t="shared" si="12"/>
        <v/>
      </c>
      <c r="CD106" s="83"/>
      <c r="CE106" s="83"/>
      <c r="CF106" s="83"/>
      <c r="CG106" s="83"/>
      <c r="CH106" s="282" t="str">
        <f t="shared" si="13"/>
        <v/>
      </c>
      <c r="CI106" s="83"/>
      <c r="CJ106" s="280" t="str">
        <f t="shared" si="14"/>
        <v/>
      </c>
      <c r="CK106" s="87"/>
      <c r="CL106" s="78"/>
      <c r="CM106" s="83"/>
      <c r="CN106" s="83"/>
      <c r="CO106" s="83"/>
      <c r="CP106" s="280" t="str">
        <f t="shared" si="19"/>
        <v/>
      </c>
      <c r="CQ106" s="81"/>
      <c r="CR106" s="280" t="str">
        <f t="shared" si="20"/>
        <v/>
      </c>
      <c r="CS106" s="3"/>
      <c r="CT106" s="3"/>
      <c r="CU106" s="280" t="str">
        <f>IF(CV106="","",VLOOKUP(CV106,リスト!$V$5:$W$6,2,FALSE))</f>
        <v/>
      </c>
      <c r="CV106" s="3"/>
      <c r="CW106" s="280" t="str">
        <f>IF(CX106="","",VLOOKUP(CX106,リスト!$X$5:$Y$6,2,FALSE))</f>
        <v/>
      </c>
      <c r="CX106" s="3"/>
      <c r="CY106" s="77"/>
      <c r="CZ106" s="77"/>
      <c r="DA106" s="75"/>
      <c r="DB106" s="75"/>
      <c r="DC106" s="75"/>
      <c r="DD106" s="75"/>
      <c r="DE106" s="280" t="str">
        <f>IF(DF106="","",VLOOKUP(DF106,リスト!$Z$5:$AA$10,2,FALSE))</f>
        <v/>
      </c>
      <c r="DF106" s="3"/>
      <c r="DG106" s="280" t="str">
        <f>IF(DH106="","",VLOOKUP(DH106,リスト!$AB$5:$AC$12,2,FALSE))</f>
        <v/>
      </c>
      <c r="DH106" s="63"/>
      <c r="DI106" s="280" t="str">
        <f>IF(DJ106="","",VLOOKUP(DJ106,リスト!$AD$5:$AE$7,2,FALSE))</f>
        <v/>
      </c>
      <c r="DJ106" s="3"/>
      <c r="DK106" s="280" t="str">
        <f>IF(DL106="","",VLOOKUP(DL106,リスト!$AF$5:$AG$10,2,FALSE))</f>
        <v/>
      </c>
      <c r="DL106" s="3"/>
      <c r="DM106" s="280" t="str">
        <f>IF(DN106="","",VLOOKUP(DN106,リスト!$AH$5:$AI$6,2,FALSE))</f>
        <v/>
      </c>
      <c r="DN106" s="3"/>
      <c r="DO106" s="280" t="str">
        <f>IF(DP106="","",VLOOKUP(DP106,リスト!$AJ$5:$AK$6,2,FALSE))</f>
        <v/>
      </c>
      <c r="DP106" s="3"/>
      <c r="DQ106" s="280" t="str">
        <f>IF(DR106="","",VLOOKUP(DR106,リスト!$AL$5:$AM$7,2,FALSE))</f>
        <v/>
      </c>
      <c r="DR106" s="3"/>
      <c r="DS106" s="13"/>
      <c r="DT106" s="85"/>
      <c r="DU106" s="85"/>
      <c r="DV106" s="281" t="str">
        <f>IF(DW106="","",VLOOKUP(DW106,リスト!$AN$5:$AO$6,2,FALSE))</f>
        <v/>
      </c>
      <c r="DW106" s="13"/>
      <c r="DX106" s="341"/>
      <c r="DY106" s="345"/>
      <c r="DZ106" s="341"/>
      <c r="EA106" s="345"/>
      <c r="EB106" s="280" t="str">
        <f>IF(EC106="","",VLOOKUP(EC106,リスト!$AW$5:$AX$8,2,FALSE))</f>
        <v/>
      </c>
      <c r="EC106" s="3"/>
      <c r="ED106" s="85"/>
      <c r="EE106" s="280" t="str">
        <f>IF(EF106="","",VLOOKUP(EF106,リスト!$AY$5:$AZ$10,2,FALSE))</f>
        <v/>
      </c>
      <c r="EF106" s="3"/>
      <c r="EG106" s="280" t="str">
        <f>IF(EH106="","",VLOOKUP(EH106,リスト!$BA$5:$BB$10,2,FALSE))</f>
        <v/>
      </c>
      <c r="EH106" s="3"/>
      <c r="EI106" s="280" t="str">
        <f>IF(EJ106="","",VLOOKUP(EJ106,リスト!$BC$5:$BD$10,2,FALSE))</f>
        <v/>
      </c>
      <c r="EJ106" s="3"/>
      <c r="EK106" s="280" t="str">
        <f>IF(EL106="","",VLOOKUP(EL106,リスト!$BE$5:$BF$10,2,FALSE))</f>
        <v/>
      </c>
      <c r="EL106" s="3"/>
      <c r="EM106" s="78"/>
      <c r="EN106" s="73"/>
      <c r="EO106" s="73"/>
      <c r="EP106" s="13"/>
      <c r="EQ106" s="13"/>
      <c r="ER106" s="280" t="str">
        <f>IF(ES106="","",VLOOKUP(ES106,リスト!$BG$5:$BH$10,2,FALSE))</f>
        <v/>
      </c>
      <c r="ES106" s="13"/>
      <c r="ET106" s="13"/>
      <c r="EU106" s="13"/>
      <c r="EV106" s="13"/>
      <c r="EW106" s="13"/>
      <c r="EX106" s="81"/>
      <c r="EY106" s="81"/>
      <c r="EZ106" s="26"/>
      <c r="FA106" s="281" t="str">
        <f>IF($EZ106="","",INDEX(リスト!$BI$5:$BJ$40,MATCH($EZ106,リスト!$BJ$5:$BJ$40,0),1))</f>
        <v/>
      </c>
      <c r="FB106" s="280" t="str">
        <f>IF(FC106="","",VLOOKUP(FC106,リスト!$BK:$BL,2,FALSE))</f>
        <v/>
      </c>
      <c r="FC106" s="13"/>
      <c r="FD106" s="331"/>
      <c r="FE106" s="3"/>
      <c r="FF106" s="280" t="str">
        <f>IF(FG106="","",VLOOKUP(FG106,リスト!$BO$5:$BP$6,2,FALSE))</f>
        <v/>
      </c>
      <c r="FG106" s="3"/>
      <c r="FH106" s="280" t="str">
        <f>IF(FI106="","",VLOOKUP(FI106,リスト!$BQ$5:$BR$8,2,FALSE))</f>
        <v/>
      </c>
      <c r="FI106" s="3"/>
      <c r="FJ106" s="282"/>
      <c r="FK106" s="280" t="str">
        <f>IF(FL106="","",VLOOKUP(FL106,リスト!$BS$5:$BT$6,2,FALSE))</f>
        <v/>
      </c>
      <c r="FL106" s="63"/>
      <c r="FM106" s="13"/>
      <c r="FN106" s="13"/>
      <c r="FO106" s="13"/>
      <c r="FP106" s="283" t="str">
        <f t="shared" si="15"/>
        <v/>
      </c>
      <c r="FQ106" s="283" t="str">
        <f t="shared" si="15"/>
        <v/>
      </c>
      <c r="FR106" s="13"/>
      <c r="FS106" s="85"/>
      <c r="FT106" s="85"/>
      <c r="FU106" s="281" t="str">
        <f t="shared" si="16"/>
        <v/>
      </c>
      <c r="FV106" s="280" t="str">
        <f>IF(FW106="","",VLOOKUP(FW106,リスト!$BV$5:$BW$10,2,FALSE))</f>
        <v/>
      </c>
      <c r="FW106" s="26"/>
      <c r="FX106" s="282" t="str">
        <f t="shared" si="17"/>
        <v/>
      </c>
      <c r="FY106" s="280" t="str">
        <f>IF(FZ106="","",VLOOKUP(FZ106,リスト!$BX$5:$BY$6,2,FALSE))</f>
        <v/>
      </c>
      <c r="FZ106" s="3"/>
      <c r="GA106" s="280" t="str">
        <f>IF(GB106="","",VLOOKUP(GB106,リスト!$BZ$5:$CA$6,2,FALSE))</f>
        <v/>
      </c>
      <c r="GB106" s="13"/>
      <c r="GC106" s="281" t="str">
        <f>IF(GD106="","",VLOOKUP(GD106,リスト!$CB$5:$CC$6,2,FALSE))</f>
        <v/>
      </c>
      <c r="GD106" s="13"/>
      <c r="GE106" s="13"/>
      <c r="GF106" s="13"/>
      <c r="GG106" s="75"/>
      <c r="GH106" s="281" t="str">
        <f t="shared" si="18"/>
        <v/>
      </c>
      <c r="GI106" s="128"/>
      <c r="GJ106" s="281" t="str">
        <f>IF(GK106="","",VLOOKUP(GK106,リスト!$CD$5:$CE$6,2,FALSE))</f>
        <v/>
      </c>
      <c r="GK106" s="13"/>
      <c r="GL106" s="281" t="str">
        <f>IF(GM106="","",VLOOKUP(GM106,リスト!$CF$5:$CG$5,2,FALSE))</f>
        <v/>
      </c>
      <c r="GM106" s="26"/>
      <c r="GN106" s="280" t="str">
        <f>IF(GO106="","",VLOOKUP(GO106,リスト!$CH$5:$CI$5,2,FALSE))</f>
        <v/>
      </c>
      <c r="GO106" s="284"/>
      <c r="GP106" s="284"/>
      <c r="GQ106" s="284"/>
      <c r="GR106" s="284"/>
      <c r="GS106" s="284"/>
      <c r="GT106" s="284"/>
      <c r="GU106" s="284"/>
      <c r="GV106" s="284"/>
      <c r="GW106" s="284"/>
      <c r="GX106" s="285"/>
    </row>
    <row r="107" spans="2:206" s="177" customFormat="1" ht="24.75" hidden="1" customHeight="1" outlineLevel="1">
      <c r="B107" s="286" t="str">
        <f>IF(明細!B101="","",明細!B101)</f>
        <v/>
      </c>
      <c r="C107" s="287" t="str">
        <f>IF(明細!C101="","",明細!C101)</f>
        <v/>
      </c>
      <c r="D107" s="265" t="str">
        <f>IF(明細!D101="","",明細!D101)</f>
        <v/>
      </c>
      <c r="E107" s="265" t="str">
        <f>IF(明細!E101="","",明細!E101)</f>
        <v/>
      </c>
      <c r="F107" s="265" t="str">
        <f>IF(明細!F101="","",明細!F101)</f>
        <v/>
      </c>
      <c r="G107" s="265" t="str">
        <f>IF(明細!G101="","",明細!G101)</f>
        <v/>
      </c>
      <c r="H107" s="265" t="str">
        <f>IF(明細!H101="","",明細!H101)</f>
        <v/>
      </c>
      <c r="I107" s="265" t="str">
        <f>IF(明細!I101="","",明細!I101)</f>
        <v/>
      </c>
      <c r="J107" s="265" t="str">
        <f>IF(明細!J101="","",明細!J101)</f>
        <v/>
      </c>
      <c r="K107" s="265" t="str">
        <f>IF(明細!K101="","",明細!K101)</f>
        <v/>
      </c>
      <c r="L107" s="265" t="str">
        <f>IF(明細!L101="","",明細!L101)</f>
        <v/>
      </c>
      <c r="M107" s="265" t="str">
        <f>IF(明細!M101="","",明細!M101)</f>
        <v/>
      </c>
      <c r="N107" s="265" t="str">
        <f>IF(明細!N101="","",明細!N101)</f>
        <v/>
      </c>
      <c r="O107" s="265" t="str">
        <f>IF(明細!O101="","",明細!O101)</f>
        <v/>
      </c>
      <c r="P107" s="265" t="str">
        <f>IF(明細!P101="","",明細!P101)</f>
        <v/>
      </c>
      <c r="Q107" s="265" t="str">
        <f>IF(明細!Q101="","",明細!Q101)</f>
        <v/>
      </c>
      <c r="R107" s="289" t="str">
        <f>IF(明細!R101="","",明細!R101)</f>
        <v/>
      </c>
      <c r="S107" s="291" t="str">
        <f>IF(明細!S101="","",明細!S101)</f>
        <v/>
      </c>
      <c r="T107" s="291" t="str">
        <f>IF(明細!T101="","",明細!T101)</f>
        <v/>
      </c>
      <c r="U107" s="291" t="str">
        <f>IF(明細!U101="","",明細!U101)</f>
        <v/>
      </c>
      <c r="V107" s="292" t="str">
        <f>IF(明細!V101="","",明細!V101)</f>
        <v>個</v>
      </c>
      <c r="W107" s="292" t="str">
        <f>IF(明細!W101="","",明細!W101)</f>
        <v/>
      </c>
      <c r="X107" s="293" t="str">
        <f>IF(明細!X101="","",明細!X101)</f>
        <v/>
      </c>
      <c r="Y107" s="134" t="str">
        <f>IF(明細!Y101="","",明細!Y101)</f>
        <v/>
      </c>
      <c r="Z107" s="135" t="str">
        <f>IF(明細!Z101="","",明細!Z101)</f>
        <v/>
      </c>
      <c r="AA107" s="134" t="str">
        <f>IF(明細!AA101="","",明細!AA101)</f>
        <v/>
      </c>
      <c r="AB107" s="303" t="str">
        <f>IF(明細!AB101="","",明細!AB101)</f>
        <v/>
      </c>
      <c r="AC107" s="134" t="str">
        <f>IF(明細!AC101="","",明細!AC101)</f>
        <v/>
      </c>
      <c r="AD107" s="183" t="str">
        <f>IF(明細!AD101="","",明細!AD101)</f>
        <v/>
      </c>
      <c r="AE107" s="184">
        <f>IF(明細!AE101="","",明細!AE101)</f>
        <v>0.1</v>
      </c>
      <c r="AF107" s="185" t="str">
        <f>IF(明細!AF101="","",明細!AF101)</f>
        <v/>
      </c>
      <c r="AG107" s="186" t="str">
        <f>IF(明細!AG101="","",明細!AG101)</f>
        <v/>
      </c>
      <c r="AH107" s="186" t="str">
        <f>IF(明細!AH101="","",明細!AH101)</f>
        <v/>
      </c>
      <c r="AI107" s="187" t="str">
        <f>IF(明細!AI101="","",明細!AI101)</f>
        <v/>
      </c>
      <c r="AJ107" s="296" t="str">
        <f>IF(明細!AJ101="","",明細!AJ101)</f>
        <v/>
      </c>
      <c r="AK107" s="297" t="str">
        <f>IF(明細!AK101="","",明細!AK101)</f>
        <v/>
      </c>
      <c r="AL107" s="298" t="str">
        <f>IF(明細!AL101="","",明細!AL101)</f>
        <v/>
      </c>
      <c r="AM107" s="299" t="str">
        <f>IF(明細!AM101="","",明細!AM101)</f>
        <v/>
      </c>
      <c r="AN107" s="300" t="str">
        <f>IF(明細!AN101="","",明細!AN101)</f>
        <v/>
      </c>
      <c r="AO107" s="300" t="str">
        <f>IF(明細!AO101="","",明細!AO101)</f>
        <v/>
      </c>
      <c r="AP107" s="300" t="str">
        <f>IF(明細!AP101="","",明細!AP101)</f>
        <v/>
      </c>
      <c r="AQ107" s="301" t="str">
        <f>IF(明細!AQ101="","",明細!AQ101)</f>
        <v/>
      </c>
      <c r="AR107" s="302" t="str">
        <f>IF(明細!AR101="","",明細!AR101)</f>
        <v/>
      </c>
      <c r="AU107" s="360"/>
      <c r="AV107" s="368"/>
      <c r="AW107" s="446" t="str">
        <f>IF(明細!AV101="","",明細!AV101)</f>
        <v/>
      </c>
      <c r="AX107" s="419" t="str">
        <f>IF(明細!AT101="","",明細!AT101)</f>
        <v/>
      </c>
      <c r="AY107" s="280" t="str">
        <f>IF($AX107="","",VLOOKUP($AX107,リスト!$CL:$CM,2,FALSE))</f>
        <v/>
      </c>
      <c r="AZ107" s="3"/>
      <c r="BA107" s="280" t="str">
        <f>IF(BB107="","",VLOOKUP(BB107,リスト!$K:$L,2,FALSE))</f>
        <v/>
      </c>
      <c r="BB107" s="3"/>
      <c r="BC107" s="3"/>
      <c r="BD107" s="87"/>
      <c r="BE107" s="280" t="str">
        <f>IF(BF107="","",VLOOKUP(BF107,リスト!$I:$J,2,FALSE))</f>
        <v/>
      </c>
      <c r="BF107" s="3"/>
      <c r="BG107" s="280" t="str">
        <f>IF(BH107="","",VLOOKUP(BH107,リスト!$M:$N,2,FALSE))</f>
        <v/>
      </c>
      <c r="BH107" s="282"/>
      <c r="BI107" s="280" t="str">
        <f>IF(BJ107="","",VLOOKUP(BJ107,リスト!$O:$P,2,FALSE))</f>
        <v/>
      </c>
      <c r="BJ107" s="24"/>
      <c r="BM107" s="451" t="str">
        <f>IF(明細!AV101="","",明細!AV101)</f>
        <v/>
      </c>
      <c r="BN107" s="453" t="str">
        <f>IF(明細!AT101="","",明細!AT101)</f>
        <v/>
      </c>
      <c r="BO107" s="280" t="str">
        <f>IF($BN107="","",VLOOKUP($BN107,リスト!$CL:$CM,2,FALSE))</f>
        <v/>
      </c>
      <c r="BP107" s="280" t="str">
        <f>IF(BQ107="","",VLOOKUP(BQ107,リスト!$K$5:$L$7,2,FALSE))</f>
        <v/>
      </c>
      <c r="BQ107" s="13"/>
      <c r="BR107" s="13"/>
      <c r="BS107" s="47"/>
      <c r="BT107" s="280" t="str">
        <f>IF(BU107="","",VLOOKUP(BU107,リスト!I98:J116,2,FALSE))</f>
        <v/>
      </c>
      <c r="BU107" s="13"/>
      <c r="BV107" s="13"/>
      <c r="BW107" s="282"/>
      <c r="BX107" s="282"/>
      <c r="BY107" s="280" t="str">
        <f>IF(BZ107="","",VLOOKUP(BZ107,リスト!$S$5:$T$6,2,FALSE))</f>
        <v/>
      </c>
      <c r="BZ107" s="3"/>
      <c r="CA107" s="3"/>
      <c r="CB107" s="81"/>
      <c r="CC107" s="280" t="str">
        <f t="shared" si="12"/>
        <v/>
      </c>
      <c r="CD107" s="83"/>
      <c r="CE107" s="83"/>
      <c r="CF107" s="83"/>
      <c r="CG107" s="83"/>
      <c r="CH107" s="282" t="str">
        <f t="shared" si="13"/>
        <v/>
      </c>
      <c r="CI107" s="83"/>
      <c r="CJ107" s="280" t="str">
        <f t="shared" si="14"/>
        <v/>
      </c>
      <c r="CK107" s="87"/>
      <c r="CL107" s="78"/>
      <c r="CM107" s="83"/>
      <c r="CN107" s="83"/>
      <c r="CO107" s="83"/>
      <c r="CP107" s="280" t="str">
        <f t="shared" si="19"/>
        <v/>
      </c>
      <c r="CQ107" s="81"/>
      <c r="CR107" s="280" t="str">
        <f t="shared" si="20"/>
        <v/>
      </c>
      <c r="CS107" s="3"/>
      <c r="CT107" s="3"/>
      <c r="CU107" s="280" t="str">
        <f>IF(CV107="","",VLOOKUP(CV107,リスト!$V$5:$W$6,2,FALSE))</f>
        <v/>
      </c>
      <c r="CV107" s="3"/>
      <c r="CW107" s="280" t="str">
        <f>IF(CX107="","",VLOOKUP(CX107,リスト!$X$5:$Y$6,2,FALSE))</f>
        <v/>
      </c>
      <c r="CX107" s="3"/>
      <c r="CY107" s="77"/>
      <c r="CZ107" s="77"/>
      <c r="DA107" s="75"/>
      <c r="DB107" s="75"/>
      <c r="DC107" s="75"/>
      <c r="DD107" s="75"/>
      <c r="DE107" s="280" t="str">
        <f>IF(DF107="","",VLOOKUP(DF107,リスト!$Z$5:$AA$10,2,FALSE))</f>
        <v/>
      </c>
      <c r="DF107" s="3"/>
      <c r="DG107" s="280" t="str">
        <f>IF(DH107="","",VLOOKUP(DH107,リスト!$AB$5:$AC$12,2,FALSE))</f>
        <v/>
      </c>
      <c r="DH107" s="63"/>
      <c r="DI107" s="280" t="str">
        <f>IF(DJ107="","",VLOOKUP(DJ107,リスト!$AD$5:$AE$7,2,FALSE))</f>
        <v/>
      </c>
      <c r="DJ107" s="3"/>
      <c r="DK107" s="280" t="str">
        <f>IF(DL107="","",VLOOKUP(DL107,リスト!$AF$5:$AG$10,2,FALSE))</f>
        <v/>
      </c>
      <c r="DL107" s="3"/>
      <c r="DM107" s="280" t="str">
        <f>IF(DN107="","",VLOOKUP(DN107,リスト!$AH$5:$AI$6,2,FALSE))</f>
        <v/>
      </c>
      <c r="DN107" s="3"/>
      <c r="DO107" s="280" t="str">
        <f>IF(DP107="","",VLOOKUP(DP107,リスト!$AJ$5:$AK$6,2,FALSE))</f>
        <v/>
      </c>
      <c r="DP107" s="3"/>
      <c r="DQ107" s="280" t="str">
        <f>IF(DR107="","",VLOOKUP(DR107,リスト!$AL$5:$AM$7,2,FALSE))</f>
        <v/>
      </c>
      <c r="DR107" s="3"/>
      <c r="DS107" s="13"/>
      <c r="DT107" s="85"/>
      <c r="DU107" s="85"/>
      <c r="DV107" s="281" t="str">
        <f>IF(DW107="","",VLOOKUP(DW107,リスト!$AN$5:$AO$6,2,FALSE))</f>
        <v/>
      </c>
      <c r="DW107" s="13"/>
      <c r="DX107" s="341"/>
      <c r="DY107" s="345"/>
      <c r="DZ107" s="341"/>
      <c r="EA107" s="345"/>
      <c r="EB107" s="280" t="str">
        <f>IF(EC107="","",VLOOKUP(EC107,リスト!$AW$5:$AX$8,2,FALSE))</f>
        <v/>
      </c>
      <c r="EC107" s="3"/>
      <c r="ED107" s="85"/>
      <c r="EE107" s="280" t="str">
        <f>IF(EF107="","",VLOOKUP(EF107,リスト!$AY$5:$AZ$10,2,FALSE))</f>
        <v/>
      </c>
      <c r="EF107" s="3"/>
      <c r="EG107" s="280" t="str">
        <f>IF(EH107="","",VLOOKUP(EH107,リスト!$BA$5:$BB$10,2,FALSE))</f>
        <v/>
      </c>
      <c r="EH107" s="3"/>
      <c r="EI107" s="280" t="str">
        <f>IF(EJ107="","",VLOOKUP(EJ107,リスト!$BC$5:$BD$10,2,FALSE))</f>
        <v/>
      </c>
      <c r="EJ107" s="3"/>
      <c r="EK107" s="280" t="str">
        <f>IF(EL107="","",VLOOKUP(EL107,リスト!$BE$5:$BF$10,2,FALSE))</f>
        <v/>
      </c>
      <c r="EL107" s="3"/>
      <c r="EM107" s="78"/>
      <c r="EN107" s="73"/>
      <c r="EO107" s="73"/>
      <c r="EP107" s="13"/>
      <c r="EQ107" s="13"/>
      <c r="ER107" s="280" t="str">
        <f>IF(ES107="","",VLOOKUP(ES107,リスト!$BG$5:$BH$10,2,FALSE))</f>
        <v/>
      </c>
      <c r="ES107" s="13"/>
      <c r="ET107" s="13"/>
      <c r="EU107" s="13"/>
      <c r="EV107" s="13"/>
      <c r="EW107" s="13"/>
      <c r="EX107" s="81"/>
      <c r="EY107" s="81"/>
      <c r="EZ107" s="26"/>
      <c r="FA107" s="281" t="str">
        <f>IF($EZ107="","",INDEX(リスト!$BI$5:$BJ$40,MATCH($EZ107,リスト!$BJ$5:$BJ$40,0),1))</f>
        <v/>
      </c>
      <c r="FB107" s="280" t="str">
        <f>IF(FC107="","",VLOOKUP(FC107,リスト!$BK:$BL,2,FALSE))</f>
        <v/>
      </c>
      <c r="FC107" s="13"/>
      <c r="FD107" s="331"/>
      <c r="FE107" s="3"/>
      <c r="FF107" s="280" t="str">
        <f>IF(FG107="","",VLOOKUP(FG107,リスト!$BO$5:$BP$6,2,FALSE))</f>
        <v/>
      </c>
      <c r="FG107" s="3"/>
      <c r="FH107" s="280" t="str">
        <f>IF(FI107="","",VLOOKUP(FI107,リスト!$BQ$5:$BR$8,2,FALSE))</f>
        <v/>
      </c>
      <c r="FI107" s="3"/>
      <c r="FJ107" s="282"/>
      <c r="FK107" s="280" t="str">
        <f>IF(FL107="","",VLOOKUP(FL107,リスト!$BS$5:$BT$6,2,FALSE))</f>
        <v/>
      </c>
      <c r="FL107" s="63"/>
      <c r="FM107" s="13"/>
      <c r="FN107" s="13"/>
      <c r="FO107" s="13"/>
      <c r="FP107" s="283" t="str">
        <f t="shared" si="15"/>
        <v/>
      </c>
      <c r="FQ107" s="283" t="str">
        <f t="shared" si="15"/>
        <v/>
      </c>
      <c r="FR107" s="13"/>
      <c r="FS107" s="85"/>
      <c r="FT107" s="85"/>
      <c r="FU107" s="281" t="str">
        <f t="shared" si="16"/>
        <v/>
      </c>
      <c r="FV107" s="280" t="str">
        <f>IF(FW107="","",VLOOKUP(FW107,リスト!$BV$5:$BW$10,2,FALSE))</f>
        <v/>
      </c>
      <c r="FW107" s="26"/>
      <c r="FX107" s="282" t="str">
        <f t="shared" si="17"/>
        <v/>
      </c>
      <c r="FY107" s="280" t="str">
        <f>IF(FZ107="","",VLOOKUP(FZ107,リスト!$BX$5:$BY$6,2,FALSE))</f>
        <v/>
      </c>
      <c r="FZ107" s="3"/>
      <c r="GA107" s="280" t="str">
        <f>IF(GB107="","",VLOOKUP(GB107,リスト!$BZ$5:$CA$6,2,FALSE))</f>
        <v/>
      </c>
      <c r="GB107" s="13"/>
      <c r="GC107" s="281" t="str">
        <f>IF(GD107="","",VLOOKUP(GD107,リスト!$CB$5:$CC$6,2,FALSE))</f>
        <v/>
      </c>
      <c r="GD107" s="13"/>
      <c r="GE107" s="13"/>
      <c r="GF107" s="13"/>
      <c r="GG107" s="75"/>
      <c r="GH107" s="281" t="str">
        <f t="shared" si="18"/>
        <v/>
      </c>
      <c r="GI107" s="128"/>
      <c r="GJ107" s="281" t="str">
        <f>IF(GK107="","",VLOOKUP(GK107,リスト!$CD$5:$CE$6,2,FALSE))</f>
        <v/>
      </c>
      <c r="GK107" s="13"/>
      <c r="GL107" s="281" t="str">
        <f>IF(GM107="","",VLOOKUP(GM107,リスト!$CF$5:$CG$5,2,FALSE))</f>
        <v/>
      </c>
      <c r="GM107" s="26"/>
      <c r="GN107" s="280" t="str">
        <f>IF(GO107="","",VLOOKUP(GO107,リスト!$CH$5:$CI$5,2,FALSE))</f>
        <v/>
      </c>
      <c r="GO107" s="284"/>
      <c r="GP107" s="284"/>
      <c r="GQ107" s="284"/>
      <c r="GR107" s="284"/>
      <c r="GS107" s="284"/>
      <c r="GT107" s="284"/>
      <c r="GU107" s="284"/>
      <c r="GV107" s="284"/>
      <c r="GW107" s="284"/>
      <c r="GX107" s="285"/>
    </row>
    <row r="108" spans="2:206" s="177" customFormat="1" ht="24.75" hidden="1" customHeight="1" outlineLevel="1">
      <c r="B108" s="286" t="str">
        <f>IF(明細!B102="","",明細!B102)</f>
        <v/>
      </c>
      <c r="C108" s="287" t="str">
        <f>IF(明細!C102="","",明細!C102)</f>
        <v/>
      </c>
      <c r="D108" s="265" t="str">
        <f>IF(明細!D102="","",明細!D102)</f>
        <v/>
      </c>
      <c r="E108" s="265" t="str">
        <f>IF(明細!E102="","",明細!E102)</f>
        <v/>
      </c>
      <c r="F108" s="265" t="str">
        <f>IF(明細!F102="","",明細!F102)</f>
        <v/>
      </c>
      <c r="G108" s="265" t="str">
        <f>IF(明細!G102="","",明細!G102)</f>
        <v/>
      </c>
      <c r="H108" s="265" t="str">
        <f>IF(明細!H102="","",明細!H102)</f>
        <v/>
      </c>
      <c r="I108" s="265" t="str">
        <f>IF(明細!I102="","",明細!I102)</f>
        <v/>
      </c>
      <c r="J108" s="265" t="str">
        <f>IF(明細!J102="","",明細!J102)</f>
        <v/>
      </c>
      <c r="K108" s="265" t="str">
        <f>IF(明細!K102="","",明細!K102)</f>
        <v/>
      </c>
      <c r="L108" s="265" t="str">
        <f>IF(明細!L102="","",明細!L102)</f>
        <v/>
      </c>
      <c r="M108" s="265" t="str">
        <f>IF(明細!M102="","",明細!M102)</f>
        <v/>
      </c>
      <c r="N108" s="265" t="str">
        <f>IF(明細!N102="","",明細!N102)</f>
        <v/>
      </c>
      <c r="O108" s="265" t="str">
        <f>IF(明細!O102="","",明細!O102)</f>
        <v/>
      </c>
      <c r="P108" s="265" t="str">
        <f>IF(明細!P102="","",明細!P102)</f>
        <v/>
      </c>
      <c r="Q108" s="265" t="str">
        <f>IF(明細!Q102="","",明細!Q102)</f>
        <v/>
      </c>
      <c r="R108" s="289" t="str">
        <f>IF(明細!R102="","",明細!R102)</f>
        <v/>
      </c>
      <c r="S108" s="291" t="str">
        <f>IF(明細!S102="","",明細!S102)</f>
        <v/>
      </c>
      <c r="T108" s="291" t="str">
        <f>IF(明細!T102="","",明細!T102)</f>
        <v/>
      </c>
      <c r="U108" s="291" t="str">
        <f>IF(明細!U102="","",明細!U102)</f>
        <v/>
      </c>
      <c r="V108" s="292" t="str">
        <f>IF(明細!V102="","",明細!V102)</f>
        <v>個</v>
      </c>
      <c r="W108" s="292" t="str">
        <f>IF(明細!W102="","",明細!W102)</f>
        <v/>
      </c>
      <c r="X108" s="293" t="str">
        <f>IF(明細!X102="","",明細!X102)</f>
        <v/>
      </c>
      <c r="Y108" s="134" t="str">
        <f>IF(明細!Y102="","",明細!Y102)</f>
        <v/>
      </c>
      <c r="Z108" s="135" t="str">
        <f>IF(明細!Z102="","",明細!Z102)</f>
        <v/>
      </c>
      <c r="AA108" s="134" t="str">
        <f>IF(明細!AA102="","",明細!AA102)</f>
        <v/>
      </c>
      <c r="AB108" s="303" t="str">
        <f>IF(明細!AB102="","",明細!AB102)</f>
        <v/>
      </c>
      <c r="AC108" s="134" t="str">
        <f>IF(明細!AC102="","",明細!AC102)</f>
        <v/>
      </c>
      <c r="AD108" s="183" t="str">
        <f>IF(明細!AD102="","",明細!AD102)</f>
        <v/>
      </c>
      <c r="AE108" s="184">
        <f>IF(明細!AE102="","",明細!AE102)</f>
        <v>0.1</v>
      </c>
      <c r="AF108" s="185" t="str">
        <f>IF(明細!AF102="","",明細!AF102)</f>
        <v/>
      </c>
      <c r="AG108" s="186" t="str">
        <f>IF(明細!AG102="","",明細!AG102)</f>
        <v/>
      </c>
      <c r="AH108" s="186" t="str">
        <f>IF(明細!AH102="","",明細!AH102)</f>
        <v/>
      </c>
      <c r="AI108" s="187" t="str">
        <f>IF(明細!AI102="","",明細!AI102)</f>
        <v/>
      </c>
      <c r="AJ108" s="296" t="str">
        <f>IF(明細!AJ102="","",明細!AJ102)</f>
        <v/>
      </c>
      <c r="AK108" s="297" t="str">
        <f>IF(明細!AK102="","",明細!AK102)</f>
        <v/>
      </c>
      <c r="AL108" s="298" t="str">
        <f>IF(明細!AL102="","",明細!AL102)</f>
        <v/>
      </c>
      <c r="AM108" s="299" t="str">
        <f>IF(明細!AM102="","",明細!AM102)</f>
        <v/>
      </c>
      <c r="AN108" s="300" t="str">
        <f>IF(明細!AN102="","",明細!AN102)</f>
        <v/>
      </c>
      <c r="AO108" s="300" t="str">
        <f>IF(明細!AO102="","",明細!AO102)</f>
        <v/>
      </c>
      <c r="AP108" s="300" t="str">
        <f>IF(明細!AP102="","",明細!AP102)</f>
        <v/>
      </c>
      <c r="AQ108" s="301" t="str">
        <f>IF(明細!AQ102="","",明細!AQ102)</f>
        <v/>
      </c>
      <c r="AR108" s="302" t="str">
        <f>IF(明細!AR102="","",明細!AR102)</f>
        <v/>
      </c>
      <c r="AU108" s="360"/>
      <c r="AV108" s="368"/>
      <c r="AW108" s="446" t="str">
        <f>IF(明細!AV102="","",明細!AV102)</f>
        <v/>
      </c>
      <c r="AX108" s="419" t="str">
        <f>IF(明細!AT102="","",明細!AT102)</f>
        <v/>
      </c>
      <c r="AY108" s="280" t="str">
        <f>IF($AX108="","",VLOOKUP($AX108,リスト!$CL:$CM,2,FALSE))</f>
        <v/>
      </c>
      <c r="AZ108" s="3"/>
      <c r="BA108" s="280" t="str">
        <f>IF(BB108="","",VLOOKUP(BB108,リスト!$K:$L,2,FALSE))</f>
        <v/>
      </c>
      <c r="BB108" s="3"/>
      <c r="BC108" s="3"/>
      <c r="BD108" s="87"/>
      <c r="BE108" s="280" t="str">
        <f>IF(BF108="","",VLOOKUP(BF108,リスト!$I:$J,2,FALSE))</f>
        <v/>
      </c>
      <c r="BF108" s="3"/>
      <c r="BG108" s="280" t="str">
        <f>IF(BH108="","",VLOOKUP(BH108,リスト!$M:$N,2,FALSE))</f>
        <v/>
      </c>
      <c r="BH108" s="282"/>
      <c r="BI108" s="280" t="str">
        <f>IF(BJ108="","",VLOOKUP(BJ108,リスト!$O:$P,2,FALSE))</f>
        <v/>
      </c>
      <c r="BJ108" s="24"/>
      <c r="BM108" s="451" t="str">
        <f>IF(明細!AV102="","",明細!AV102)</f>
        <v/>
      </c>
      <c r="BN108" s="453" t="str">
        <f>IF(明細!AT102="","",明細!AT102)</f>
        <v/>
      </c>
      <c r="BO108" s="280" t="str">
        <f>IF($BN108="","",VLOOKUP($BN108,リスト!$CL:$CM,2,FALSE))</f>
        <v/>
      </c>
      <c r="BP108" s="280" t="str">
        <f>IF(BQ108="","",VLOOKUP(BQ108,リスト!$K$5:$L$7,2,FALSE))</f>
        <v/>
      </c>
      <c r="BQ108" s="13"/>
      <c r="BR108" s="13"/>
      <c r="BS108" s="47"/>
      <c r="BT108" s="280" t="str">
        <f>IF(BU108="","",VLOOKUP(BU108,リスト!I99:J117,2,FALSE))</f>
        <v/>
      </c>
      <c r="BU108" s="13"/>
      <c r="BV108" s="13"/>
      <c r="BW108" s="282"/>
      <c r="BX108" s="282"/>
      <c r="BY108" s="280" t="str">
        <f>IF(BZ108="","",VLOOKUP(BZ108,リスト!$S$5:$T$6,2,FALSE))</f>
        <v/>
      </c>
      <c r="BZ108" s="3"/>
      <c r="CA108" s="3"/>
      <c r="CB108" s="81"/>
      <c r="CC108" s="280" t="str">
        <f t="shared" si="12"/>
        <v/>
      </c>
      <c r="CD108" s="83"/>
      <c r="CE108" s="83"/>
      <c r="CF108" s="83"/>
      <c r="CG108" s="83"/>
      <c r="CH108" s="282" t="str">
        <f t="shared" si="13"/>
        <v/>
      </c>
      <c r="CI108" s="83"/>
      <c r="CJ108" s="280" t="str">
        <f t="shared" si="14"/>
        <v/>
      </c>
      <c r="CK108" s="87"/>
      <c r="CL108" s="78"/>
      <c r="CM108" s="83"/>
      <c r="CN108" s="83"/>
      <c r="CO108" s="83"/>
      <c r="CP108" s="280" t="str">
        <f t="shared" si="19"/>
        <v/>
      </c>
      <c r="CQ108" s="81"/>
      <c r="CR108" s="280" t="str">
        <f t="shared" si="20"/>
        <v/>
      </c>
      <c r="CS108" s="3"/>
      <c r="CT108" s="3"/>
      <c r="CU108" s="280" t="str">
        <f>IF(CV108="","",VLOOKUP(CV108,リスト!$V$5:$W$6,2,FALSE))</f>
        <v/>
      </c>
      <c r="CV108" s="3"/>
      <c r="CW108" s="280" t="str">
        <f>IF(CX108="","",VLOOKUP(CX108,リスト!$X$5:$Y$6,2,FALSE))</f>
        <v/>
      </c>
      <c r="CX108" s="3"/>
      <c r="CY108" s="77"/>
      <c r="CZ108" s="77"/>
      <c r="DA108" s="75"/>
      <c r="DB108" s="75"/>
      <c r="DC108" s="75"/>
      <c r="DD108" s="75"/>
      <c r="DE108" s="280" t="str">
        <f>IF(DF108="","",VLOOKUP(DF108,リスト!$Z$5:$AA$10,2,FALSE))</f>
        <v/>
      </c>
      <c r="DF108" s="3"/>
      <c r="DG108" s="280" t="str">
        <f>IF(DH108="","",VLOOKUP(DH108,リスト!$AB$5:$AC$12,2,FALSE))</f>
        <v/>
      </c>
      <c r="DH108" s="63"/>
      <c r="DI108" s="280" t="str">
        <f>IF(DJ108="","",VLOOKUP(DJ108,リスト!$AD$5:$AE$7,2,FALSE))</f>
        <v/>
      </c>
      <c r="DJ108" s="3"/>
      <c r="DK108" s="280" t="str">
        <f>IF(DL108="","",VLOOKUP(DL108,リスト!$AF$5:$AG$10,2,FALSE))</f>
        <v/>
      </c>
      <c r="DL108" s="3"/>
      <c r="DM108" s="280" t="str">
        <f>IF(DN108="","",VLOOKUP(DN108,リスト!$AH$5:$AI$6,2,FALSE))</f>
        <v/>
      </c>
      <c r="DN108" s="3"/>
      <c r="DO108" s="280" t="str">
        <f>IF(DP108="","",VLOOKUP(DP108,リスト!$AJ$5:$AK$6,2,FALSE))</f>
        <v/>
      </c>
      <c r="DP108" s="3"/>
      <c r="DQ108" s="280" t="str">
        <f>IF(DR108="","",VLOOKUP(DR108,リスト!$AL$5:$AM$7,2,FALSE))</f>
        <v/>
      </c>
      <c r="DR108" s="3"/>
      <c r="DS108" s="13"/>
      <c r="DT108" s="85"/>
      <c r="DU108" s="85"/>
      <c r="DV108" s="281" t="str">
        <f>IF(DW108="","",VLOOKUP(DW108,リスト!$AN$5:$AO$6,2,FALSE))</f>
        <v/>
      </c>
      <c r="DW108" s="13"/>
      <c r="DX108" s="341"/>
      <c r="DY108" s="345"/>
      <c r="DZ108" s="341"/>
      <c r="EA108" s="345"/>
      <c r="EB108" s="280" t="str">
        <f>IF(EC108="","",VLOOKUP(EC108,リスト!$AW$5:$AX$8,2,FALSE))</f>
        <v/>
      </c>
      <c r="EC108" s="3"/>
      <c r="ED108" s="85"/>
      <c r="EE108" s="280" t="str">
        <f>IF(EF108="","",VLOOKUP(EF108,リスト!$AY$5:$AZ$10,2,FALSE))</f>
        <v/>
      </c>
      <c r="EF108" s="3"/>
      <c r="EG108" s="280" t="str">
        <f>IF(EH108="","",VLOOKUP(EH108,リスト!$BA$5:$BB$10,2,FALSE))</f>
        <v/>
      </c>
      <c r="EH108" s="3"/>
      <c r="EI108" s="280" t="str">
        <f>IF(EJ108="","",VLOOKUP(EJ108,リスト!$BC$5:$BD$10,2,FALSE))</f>
        <v/>
      </c>
      <c r="EJ108" s="3"/>
      <c r="EK108" s="280" t="str">
        <f>IF(EL108="","",VLOOKUP(EL108,リスト!$BE$5:$BF$10,2,FALSE))</f>
        <v/>
      </c>
      <c r="EL108" s="3"/>
      <c r="EM108" s="78"/>
      <c r="EN108" s="73"/>
      <c r="EO108" s="73"/>
      <c r="EP108" s="13"/>
      <c r="EQ108" s="13"/>
      <c r="ER108" s="280" t="str">
        <f>IF(ES108="","",VLOOKUP(ES108,リスト!$BG$5:$BH$10,2,FALSE))</f>
        <v/>
      </c>
      <c r="ES108" s="13"/>
      <c r="ET108" s="13"/>
      <c r="EU108" s="13"/>
      <c r="EV108" s="13"/>
      <c r="EW108" s="13"/>
      <c r="EX108" s="81"/>
      <c r="EY108" s="81"/>
      <c r="EZ108" s="26"/>
      <c r="FA108" s="281" t="str">
        <f>IF($EZ108="","",INDEX(リスト!$BI$5:$BJ$40,MATCH($EZ108,リスト!$BJ$5:$BJ$40,0),1))</f>
        <v/>
      </c>
      <c r="FB108" s="280" t="str">
        <f>IF(FC108="","",VLOOKUP(FC108,リスト!$BK:$BL,2,FALSE))</f>
        <v/>
      </c>
      <c r="FC108" s="13"/>
      <c r="FD108" s="331"/>
      <c r="FE108" s="3"/>
      <c r="FF108" s="280" t="str">
        <f>IF(FG108="","",VLOOKUP(FG108,リスト!$BO$5:$BP$6,2,FALSE))</f>
        <v/>
      </c>
      <c r="FG108" s="3"/>
      <c r="FH108" s="280" t="str">
        <f>IF(FI108="","",VLOOKUP(FI108,リスト!$BQ$5:$BR$8,2,FALSE))</f>
        <v/>
      </c>
      <c r="FI108" s="3"/>
      <c r="FJ108" s="282"/>
      <c r="FK108" s="280" t="str">
        <f>IF(FL108="","",VLOOKUP(FL108,リスト!$BS$5:$BT$6,2,FALSE))</f>
        <v/>
      </c>
      <c r="FL108" s="63"/>
      <c r="FM108" s="13"/>
      <c r="FN108" s="13"/>
      <c r="FO108" s="13"/>
      <c r="FP108" s="283" t="str">
        <f t="shared" si="15"/>
        <v/>
      </c>
      <c r="FQ108" s="283" t="str">
        <f t="shared" si="15"/>
        <v/>
      </c>
      <c r="FR108" s="13"/>
      <c r="FS108" s="85"/>
      <c r="FT108" s="85"/>
      <c r="FU108" s="281" t="str">
        <f t="shared" si="16"/>
        <v/>
      </c>
      <c r="FV108" s="280" t="str">
        <f>IF(FW108="","",VLOOKUP(FW108,リスト!$BV$5:$BW$10,2,FALSE))</f>
        <v/>
      </c>
      <c r="FW108" s="26"/>
      <c r="FX108" s="282" t="str">
        <f t="shared" si="17"/>
        <v/>
      </c>
      <c r="FY108" s="280" t="str">
        <f>IF(FZ108="","",VLOOKUP(FZ108,リスト!$BX$5:$BY$6,2,FALSE))</f>
        <v/>
      </c>
      <c r="FZ108" s="3"/>
      <c r="GA108" s="280" t="str">
        <f>IF(GB108="","",VLOOKUP(GB108,リスト!$BZ$5:$CA$6,2,FALSE))</f>
        <v/>
      </c>
      <c r="GB108" s="13"/>
      <c r="GC108" s="281" t="str">
        <f>IF(GD108="","",VLOOKUP(GD108,リスト!$CB$5:$CC$6,2,FALSE))</f>
        <v/>
      </c>
      <c r="GD108" s="13"/>
      <c r="GE108" s="13"/>
      <c r="GF108" s="13"/>
      <c r="GG108" s="75"/>
      <c r="GH108" s="281" t="str">
        <f t="shared" si="18"/>
        <v/>
      </c>
      <c r="GI108" s="128"/>
      <c r="GJ108" s="281" t="str">
        <f>IF(GK108="","",VLOOKUP(GK108,リスト!$CD$5:$CE$6,2,FALSE))</f>
        <v/>
      </c>
      <c r="GK108" s="13"/>
      <c r="GL108" s="281" t="str">
        <f>IF(GM108="","",VLOOKUP(GM108,リスト!$CF$5:$CG$5,2,FALSE))</f>
        <v/>
      </c>
      <c r="GM108" s="26"/>
      <c r="GN108" s="280" t="str">
        <f>IF(GO108="","",VLOOKUP(GO108,リスト!$CH$5:$CI$5,2,FALSE))</f>
        <v/>
      </c>
      <c r="GO108" s="284"/>
      <c r="GP108" s="284"/>
      <c r="GQ108" s="284"/>
      <c r="GR108" s="284"/>
      <c r="GS108" s="284"/>
      <c r="GT108" s="284"/>
      <c r="GU108" s="284"/>
      <c r="GV108" s="284"/>
      <c r="GW108" s="284"/>
      <c r="GX108" s="285"/>
    </row>
    <row r="109" spans="2:206" s="177" customFormat="1" ht="24.75" hidden="1" customHeight="1" outlineLevel="1">
      <c r="B109" s="286" t="str">
        <f>IF(明細!B103="","",明細!B103)</f>
        <v/>
      </c>
      <c r="C109" s="287" t="str">
        <f>IF(明細!C103="","",明細!C103)</f>
        <v/>
      </c>
      <c r="D109" s="265" t="str">
        <f>IF(明細!D103="","",明細!D103)</f>
        <v/>
      </c>
      <c r="E109" s="265" t="str">
        <f>IF(明細!E103="","",明細!E103)</f>
        <v/>
      </c>
      <c r="F109" s="265" t="str">
        <f>IF(明細!F103="","",明細!F103)</f>
        <v/>
      </c>
      <c r="G109" s="265" t="str">
        <f>IF(明細!G103="","",明細!G103)</f>
        <v/>
      </c>
      <c r="H109" s="265" t="str">
        <f>IF(明細!H103="","",明細!H103)</f>
        <v/>
      </c>
      <c r="I109" s="265" t="str">
        <f>IF(明細!I103="","",明細!I103)</f>
        <v/>
      </c>
      <c r="J109" s="265" t="str">
        <f>IF(明細!J103="","",明細!J103)</f>
        <v/>
      </c>
      <c r="K109" s="265" t="str">
        <f>IF(明細!K103="","",明細!K103)</f>
        <v/>
      </c>
      <c r="L109" s="265" t="str">
        <f>IF(明細!L103="","",明細!L103)</f>
        <v/>
      </c>
      <c r="M109" s="265" t="str">
        <f>IF(明細!M103="","",明細!M103)</f>
        <v/>
      </c>
      <c r="N109" s="265" t="str">
        <f>IF(明細!N103="","",明細!N103)</f>
        <v/>
      </c>
      <c r="O109" s="265" t="str">
        <f>IF(明細!O103="","",明細!O103)</f>
        <v/>
      </c>
      <c r="P109" s="265" t="str">
        <f>IF(明細!P103="","",明細!P103)</f>
        <v/>
      </c>
      <c r="Q109" s="265" t="str">
        <f>IF(明細!Q103="","",明細!Q103)</f>
        <v/>
      </c>
      <c r="R109" s="289" t="str">
        <f>IF(明細!R103="","",明細!R103)</f>
        <v/>
      </c>
      <c r="S109" s="291" t="str">
        <f>IF(明細!S103="","",明細!S103)</f>
        <v/>
      </c>
      <c r="T109" s="291" t="str">
        <f>IF(明細!T103="","",明細!T103)</f>
        <v/>
      </c>
      <c r="U109" s="291" t="str">
        <f>IF(明細!U103="","",明細!U103)</f>
        <v/>
      </c>
      <c r="V109" s="292" t="str">
        <f>IF(明細!V103="","",明細!V103)</f>
        <v>個</v>
      </c>
      <c r="W109" s="292" t="str">
        <f>IF(明細!W103="","",明細!W103)</f>
        <v/>
      </c>
      <c r="X109" s="293" t="str">
        <f>IF(明細!X103="","",明細!X103)</f>
        <v/>
      </c>
      <c r="Y109" s="134" t="str">
        <f>IF(明細!Y103="","",明細!Y103)</f>
        <v/>
      </c>
      <c r="Z109" s="135" t="str">
        <f>IF(明細!Z103="","",明細!Z103)</f>
        <v/>
      </c>
      <c r="AA109" s="134" t="str">
        <f>IF(明細!AA103="","",明細!AA103)</f>
        <v/>
      </c>
      <c r="AB109" s="303" t="str">
        <f>IF(明細!AB103="","",明細!AB103)</f>
        <v/>
      </c>
      <c r="AC109" s="134" t="str">
        <f>IF(明細!AC103="","",明細!AC103)</f>
        <v/>
      </c>
      <c r="AD109" s="183" t="str">
        <f>IF(明細!AD103="","",明細!AD103)</f>
        <v/>
      </c>
      <c r="AE109" s="184">
        <f>IF(明細!AE103="","",明細!AE103)</f>
        <v>0.1</v>
      </c>
      <c r="AF109" s="185" t="str">
        <f>IF(明細!AF103="","",明細!AF103)</f>
        <v/>
      </c>
      <c r="AG109" s="186" t="str">
        <f>IF(明細!AG103="","",明細!AG103)</f>
        <v/>
      </c>
      <c r="AH109" s="186" t="str">
        <f>IF(明細!AH103="","",明細!AH103)</f>
        <v/>
      </c>
      <c r="AI109" s="187" t="str">
        <f>IF(明細!AI103="","",明細!AI103)</f>
        <v/>
      </c>
      <c r="AJ109" s="296" t="str">
        <f>IF(明細!AJ103="","",明細!AJ103)</f>
        <v/>
      </c>
      <c r="AK109" s="297" t="str">
        <f>IF(明細!AK103="","",明細!AK103)</f>
        <v/>
      </c>
      <c r="AL109" s="298" t="str">
        <f>IF(明細!AL103="","",明細!AL103)</f>
        <v/>
      </c>
      <c r="AM109" s="299" t="str">
        <f>IF(明細!AM103="","",明細!AM103)</f>
        <v/>
      </c>
      <c r="AN109" s="300" t="str">
        <f>IF(明細!AN103="","",明細!AN103)</f>
        <v/>
      </c>
      <c r="AO109" s="300" t="str">
        <f>IF(明細!AO103="","",明細!AO103)</f>
        <v/>
      </c>
      <c r="AP109" s="300" t="str">
        <f>IF(明細!AP103="","",明細!AP103)</f>
        <v/>
      </c>
      <c r="AQ109" s="301" t="str">
        <f>IF(明細!AQ103="","",明細!AQ103)</f>
        <v/>
      </c>
      <c r="AR109" s="302" t="str">
        <f>IF(明細!AR103="","",明細!AR103)</f>
        <v/>
      </c>
      <c r="AU109" s="360"/>
      <c r="AV109" s="368"/>
      <c r="AW109" s="446" t="str">
        <f>IF(明細!AV103="","",明細!AV103)</f>
        <v/>
      </c>
      <c r="AX109" s="419" t="str">
        <f>IF(明細!AT103="","",明細!AT103)</f>
        <v/>
      </c>
      <c r="AY109" s="280" t="str">
        <f>IF($AX109="","",VLOOKUP($AX109,リスト!$CL:$CM,2,FALSE))</f>
        <v/>
      </c>
      <c r="AZ109" s="3"/>
      <c r="BA109" s="280" t="str">
        <f>IF(BB109="","",VLOOKUP(BB109,リスト!$K:$L,2,FALSE))</f>
        <v/>
      </c>
      <c r="BB109" s="3"/>
      <c r="BC109" s="3"/>
      <c r="BD109" s="87"/>
      <c r="BE109" s="280" t="str">
        <f>IF(BF109="","",VLOOKUP(BF109,リスト!$I:$J,2,FALSE))</f>
        <v/>
      </c>
      <c r="BF109" s="3"/>
      <c r="BG109" s="280" t="str">
        <f>IF(BH109="","",VLOOKUP(BH109,リスト!$M:$N,2,FALSE))</f>
        <v/>
      </c>
      <c r="BH109" s="282"/>
      <c r="BI109" s="280" t="str">
        <f>IF(BJ109="","",VLOOKUP(BJ109,リスト!$O:$P,2,FALSE))</f>
        <v/>
      </c>
      <c r="BJ109" s="24"/>
      <c r="BM109" s="451" t="str">
        <f>IF(明細!AV103="","",明細!AV103)</f>
        <v/>
      </c>
      <c r="BN109" s="453" t="str">
        <f>IF(明細!AT103="","",明細!AT103)</f>
        <v/>
      </c>
      <c r="BO109" s="280" t="str">
        <f>IF($BN109="","",VLOOKUP($BN109,リスト!$CL:$CM,2,FALSE))</f>
        <v/>
      </c>
      <c r="BP109" s="280" t="str">
        <f>IF(BQ109="","",VLOOKUP(BQ109,リスト!$K$5:$L$7,2,FALSE))</f>
        <v/>
      </c>
      <c r="BQ109" s="13"/>
      <c r="BR109" s="13"/>
      <c r="BS109" s="47"/>
      <c r="BT109" s="280" t="str">
        <f>IF(BU109="","",VLOOKUP(BU109,リスト!I100:J118,2,FALSE))</f>
        <v/>
      </c>
      <c r="BU109" s="13"/>
      <c r="BV109" s="13"/>
      <c r="BW109" s="282"/>
      <c r="BX109" s="282"/>
      <c r="BY109" s="280" t="str">
        <f>IF(BZ109="","",VLOOKUP(BZ109,リスト!$S$5:$T$6,2,FALSE))</f>
        <v/>
      </c>
      <c r="BZ109" s="3"/>
      <c r="CA109" s="3"/>
      <c r="CB109" s="81"/>
      <c r="CC109" s="280" t="str">
        <f t="shared" si="12"/>
        <v/>
      </c>
      <c r="CD109" s="83"/>
      <c r="CE109" s="83"/>
      <c r="CF109" s="83"/>
      <c r="CG109" s="83"/>
      <c r="CH109" s="282" t="str">
        <f t="shared" si="13"/>
        <v/>
      </c>
      <c r="CI109" s="83"/>
      <c r="CJ109" s="280" t="str">
        <f t="shared" si="14"/>
        <v/>
      </c>
      <c r="CK109" s="87"/>
      <c r="CL109" s="78"/>
      <c r="CM109" s="83"/>
      <c r="CN109" s="83"/>
      <c r="CO109" s="83"/>
      <c r="CP109" s="280" t="str">
        <f t="shared" si="19"/>
        <v/>
      </c>
      <c r="CQ109" s="81"/>
      <c r="CR109" s="280" t="str">
        <f t="shared" si="20"/>
        <v/>
      </c>
      <c r="CS109" s="3"/>
      <c r="CT109" s="3"/>
      <c r="CU109" s="280" t="str">
        <f>IF(CV109="","",VLOOKUP(CV109,リスト!$V$5:$W$6,2,FALSE))</f>
        <v/>
      </c>
      <c r="CV109" s="3"/>
      <c r="CW109" s="280" t="str">
        <f>IF(CX109="","",VLOOKUP(CX109,リスト!$X$5:$Y$6,2,FALSE))</f>
        <v/>
      </c>
      <c r="CX109" s="3"/>
      <c r="CY109" s="77"/>
      <c r="CZ109" s="77"/>
      <c r="DA109" s="75"/>
      <c r="DB109" s="75"/>
      <c r="DC109" s="75"/>
      <c r="DD109" s="75"/>
      <c r="DE109" s="280" t="str">
        <f>IF(DF109="","",VLOOKUP(DF109,リスト!$Z$5:$AA$10,2,FALSE))</f>
        <v/>
      </c>
      <c r="DF109" s="3"/>
      <c r="DG109" s="280" t="str">
        <f>IF(DH109="","",VLOOKUP(DH109,リスト!$AB$5:$AC$12,2,FALSE))</f>
        <v/>
      </c>
      <c r="DH109" s="63"/>
      <c r="DI109" s="280" t="str">
        <f>IF(DJ109="","",VLOOKUP(DJ109,リスト!$AD$5:$AE$7,2,FALSE))</f>
        <v/>
      </c>
      <c r="DJ109" s="3"/>
      <c r="DK109" s="280" t="str">
        <f>IF(DL109="","",VLOOKUP(DL109,リスト!$AF$5:$AG$10,2,FALSE))</f>
        <v/>
      </c>
      <c r="DL109" s="3"/>
      <c r="DM109" s="280" t="str">
        <f>IF(DN109="","",VLOOKUP(DN109,リスト!$AH$5:$AI$6,2,FALSE))</f>
        <v/>
      </c>
      <c r="DN109" s="3"/>
      <c r="DO109" s="280" t="str">
        <f>IF(DP109="","",VLOOKUP(DP109,リスト!$AJ$5:$AK$6,2,FALSE))</f>
        <v/>
      </c>
      <c r="DP109" s="3"/>
      <c r="DQ109" s="280" t="str">
        <f>IF(DR109="","",VLOOKUP(DR109,リスト!$AL$5:$AM$7,2,FALSE))</f>
        <v/>
      </c>
      <c r="DR109" s="3"/>
      <c r="DS109" s="13"/>
      <c r="DT109" s="85"/>
      <c r="DU109" s="85"/>
      <c r="DV109" s="281" t="str">
        <f>IF(DW109="","",VLOOKUP(DW109,リスト!$AN$5:$AO$6,2,FALSE))</f>
        <v/>
      </c>
      <c r="DW109" s="13"/>
      <c r="DX109" s="341"/>
      <c r="DY109" s="345"/>
      <c r="DZ109" s="341"/>
      <c r="EA109" s="345"/>
      <c r="EB109" s="280" t="str">
        <f>IF(EC109="","",VLOOKUP(EC109,リスト!$AW$5:$AX$8,2,FALSE))</f>
        <v/>
      </c>
      <c r="EC109" s="3"/>
      <c r="ED109" s="85"/>
      <c r="EE109" s="280" t="str">
        <f>IF(EF109="","",VLOOKUP(EF109,リスト!$AY$5:$AZ$10,2,FALSE))</f>
        <v/>
      </c>
      <c r="EF109" s="3"/>
      <c r="EG109" s="280" t="str">
        <f>IF(EH109="","",VLOOKUP(EH109,リスト!$BA$5:$BB$10,2,FALSE))</f>
        <v/>
      </c>
      <c r="EH109" s="3"/>
      <c r="EI109" s="280" t="str">
        <f>IF(EJ109="","",VLOOKUP(EJ109,リスト!$BC$5:$BD$10,2,FALSE))</f>
        <v/>
      </c>
      <c r="EJ109" s="3"/>
      <c r="EK109" s="280" t="str">
        <f>IF(EL109="","",VLOOKUP(EL109,リスト!$BE$5:$BF$10,2,FALSE))</f>
        <v/>
      </c>
      <c r="EL109" s="3"/>
      <c r="EM109" s="78"/>
      <c r="EN109" s="73"/>
      <c r="EO109" s="73"/>
      <c r="EP109" s="13"/>
      <c r="EQ109" s="13"/>
      <c r="ER109" s="280" t="str">
        <f>IF(ES109="","",VLOOKUP(ES109,リスト!$BG$5:$BH$10,2,FALSE))</f>
        <v/>
      </c>
      <c r="ES109" s="13"/>
      <c r="ET109" s="13"/>
      <c r="EU109" s="13"/>
      <c r="EV109" s="13"/>
      <c r="EW109" s="13"/>
      <c r="EX109" s="81"/>
      <c r="EY109" s="81"/>
      <c r="EZ109" s="26"/>
      <c r="FA109" s="281" t="str">
        <f>IF($EZ109="","",INDEX(リスト!$BI$5:$BJ$40,MATCH($EZ109,リスト!$BJ$5:$BJ$40,0),1))</f>
        <v/>
      </c>
      <c r="FB109" s="280" t="str">
        <f>IF(FC109="","",VLOOKUP(FC109,リスト!$BK:$BL,2,FALSE))</f>
        <v/>
      </c>
      <c r="FC109" s="13"/>
      <c r="FD109" s="331"/>
      <c r="FE109" s="3"/>
      <c r="FF109" s="280" t="str">
        <f>IF(FG109="","",VLOOKUP(FG109,リスト!$BO$5:$BP$6,2,FALSE))</f>
        <v/>
      </c>
      <c r="FG109" s="3"/>
      <c r="FH109" s="280" t="str">
        <f>IF(FI109="","",VLOOKUP(FI109,リスト!$BQ$5:$BR$8,2,FALSE))</f>
        <v/>
      </c>
      <c r="FI109" s="3"/>
      <c r="FJ109" s="282"/>
      <c r="FK109" s="280" t="str">
        <f>IF(FL109="","",VLOOKUP(FL109,リスト!$BS$5:$BT$6,2,FALSE))</f>
        <v/>
      </c>
      <c r="FL109" s="63"/>
      <c r="FM109" s="13"/>
      <c r="FN109" s="13"/>
      <c r="FO109" s="13"/>
      <c r="FP109" s="283" t="str">
        <f t="shared" si="15"/>
        <v/>
      </c>
      <c r="FQ109" s="283" t="str">
        <f t="shared" si="15"/>
        <v/>
      </c>
      <c r="FR109" s="13"/>
      <c r="FS109" s="85"/>
      <c r="FT109" s="85"/>
      <c r="FU109" s="281" t="str">
        <f t="shared" si="16"/>
        <v/>
      </c>
      <c r="FV109" s="280" t="str">
        <f>IF(FW109="","",VLOOKUP(FW109,リスト!$BV$5:$BW$10,2,FALSE))</f>
        <v/>
      </c>
      <c r="FW109" s="26"/>
      <c r="FX109" s="282" t="str">
        <f t="shared" si="17"/>
        <v/>
      </c>
      <c r="FY109" s="280" t="str">
        <f>IF(FZ109="","",VLOOKUP(FZ109,リスト!$BX$5:$BY$6,2,FALSE))</f>
        <v/>
      </c>
      <c r="FZ109" s="3"/>
      <c r="GA109" s="280" t="str">
        <f>IF(GB109="","",VLOOKUP(GB109,リスト!$BZ$5:$CA$6,2,FALSE))</f>
        <v/>
      </c>
      <c r="GB109" s="13"/>
      <c r="GC109" s="281" t="str">
        <f>IF(GD109="","",VLOOKUP(GD109,リスト!$CB$5:$CC$6,2,FALSE))</f>
        <v/>
      </c>
      <c r="GD109" s="13"/>
      <c r="GE109" s="13"/>
      <c r="GF109" s="13"/>
      <c r="GG109" s="75"/>
      <c r="GH109" s="281" t="str">
        <f t="shared" si="18"/>
        <v/>
      </c>
      <c r="GI109" s="128"/>
      <c r="GJ109" s="281" t="str">
        <f>IF(GK109="","",VLOOKUP(GK109,リスト!$CD$5:$CE$6,2,FALSE))</f>
        <v/>
      </c>
      <c r="GK109" s="13"/>
      <c r="GL109" s="281" t="str">
        <f>IF(GM109="","",VLOOKUP(GM109,リスト!$CF$5:$CG$5,2,FALSE))</f>
        <v/>
      </c>
      <c r="GM109" s="26"/>
      <c r="GN109" s="280" t="str">
        <f>IF(GO109="","",VLOOKUP(GO109,リスト!$CH$5:$CI$5,2,FALSE))</f>
        <v/>
      </c>
      <c r="GO109" s="284"/>
      <c r="GP109" s="284"/>
      <c r="GQ109" s="284"/>
      <c r="GR109" s="284"/>
      <c r="GS109" s="284"/>
      <c r="GT109" s="284"/>
      <c r="GU109" s="284"/>
      <c r="GV109" s="284"/>
      <c r="GW109" s="284"/>
      <c r="GX109" s="285"/>
    </row>
    <row r="110" spans="2:206" s="177" customFormat="1" ht="24.75" hidden="1" customHeight="1" outlineLevel="1">
      <c r="B110" s="286" t="str">
        <f>IF(明細!B104="","",明細!B104)</f>
        <v/>
      </c>
      <c r="C110" s="287" t="str">
        <f>IF(明細!C104="","",明細!C104)</f>
        <v/>
      </c>
      <c r="D110" s="265" t="str">
        <f>IF(明細!D104="","",明細!D104)</f>
        <v/>
      </c>
      <c r="E110" s="265" t="str">
        <f>IF(明細!E104="","",明細!E104)</f>
        <v/>
      </c>
      <c r="F110" s="265" t="str">
        <f>IF(明細!F104="","",明細!F104)</f>
        <v/>
      </c>
      <c r="G110" s="265" t="str">
        <f>IF(明細!G104="","",明細!G104)</f>
        <v/>
      </c>
      <c r="H110" s="265" t="str">
        <f>IF(明細!H104="","",明細!H104)</f>
        <v/>
      </c>
      <c r="I110" s="265" t="str">
        <f>IF(明細!I104="","",明細!I104)</f>
        <v/>
      </c>
      <c r="J110" s="265" t="str">
        <f>IF(明細!J104="","",明細!J104)</f>
        <v/>
      </c>
      <c r="K110" s="265" t="str">
        <f>IF(明細!K104="","",明細!K104)</f>
        <v/>
      </c>
      <c r="L110" s="265" t="str">
        <f>IF(明細!L104="","",明細!L104)</f>
        <v/>
      </c>
      <c r="M110" s="265" t="str">
        <f>IF(明細!M104="","",明細!M104)</f>
        <v/>
      </c>
      <c r="N110" s="265" t="str">
        <f>IF(明細!N104="","",明細!N104)</f>
        <v/>
      </c>
      <c r="O110" s="265" t="str">
        <f>IF(明細!O104="","",明細!O104)</f>
        <v/>
      </c>
      <c r="P110" s="265" t="str">
        <f>IF(明細!P104="","",明細!P104)</f>
        <v/>
      </c>
      <c r="Q110" s="265" t="str">
        <f>IF(明細!Q104="","",明細!Q104)</f>
        <v/>
      </c>
      <c r="R110" s="289" t="str">
        <f>IF(明細!R104="","",明細!R104)</f>
        <v/>
      </c>
      <c r="S110" s="291" t="str">
        <f>IF(明細!S104="","",明細!S104)</f>
        <v/>
      </c>
      <c r="T110" s="291" t="str">
        <f>IF(明細!T104="","",明細!T104)</f>
        <v/>
      </c>
      <c r="U110" s="291" t="str">
        <f>IF(明細!U104="","",明細!U104)</f>
        <v/>
      </c>
      <c r="V110" s="292" t="str">
        <f>IF(明細!V104="","",明細!V104)</f>
        <v>個</v>
      </c>
      <c r="W110" s="292" t="str">
        <f>IF(明細!W104="","",明細!W104)</f>
        <v/>
      </c>
      <c r="X110" s="293" t="str">
        <f>IF(明細!X104="","",明細!X104)</f>
        <v/>
      </c>
      <c r="Y110" s="134" t="str">
        <f>IF(明細!Y104="","",明細!Y104)</f>
        <v/>
      </c>
      <c r="Z110" s="135" t="str">
        <f>IF(明細!Z104="","",明細!Z104)</f>
        <v/>
      </c>
      <c r="AA110" s="134" t="str">
        <f>IF(明細!AA104="","",明細!AA104)</f>
        <v/>
      </c>
      <c r="AB110" s="303" t="str">
        <f>IF(明細!AB104="","",明細!AB104)</f>
        <v/>
      </c>
      <c r="AC110" s="134" t="str">
        <f>IF(明細!AC104="","",明細!AC104)</f>
        <v/>
      </c>
      <c r="AD110" s="183" t="str">
        <f>IF(明細!AD104="","",明細!AD104)</f>
        <v/>
      </c>
      <c r="AE110" s="184">
        <f>IF(明細!AE104="","",明細!AE104)</f>
        <v>0.1</v>
      </c>
      <c r="AF110" s="185" t="str">
        <f>IF(明細!AF104="","",明細!AF104)</f>
        <v/>
      </c>
      <c r="AG110" s="186" t="str">
        <f>IF(明細!AG104="","",明細!AG104)</f>
        <v/>
      </c>
      <c r="AH110" s="186" t="str">
        <f>IF(明細!AH104="","",明細!AH104)</f>
        <v/>
      </c>
      <c r="AI110" s="187" t="str">
        <f>IF(明細!AI104="","",明細!AI104)</f>
        <v/>
      </c>
      <c r="AJ110" s="296" t="str">
        <f>IF(明細!AJ104="","",明細!AJ104)</f>
        <v/>
      </c>
      <c r="AK110" s="297" t="str">
        <f>IF(明細!AK104="","",明細!AK104)</f>
        <v/>
      </c>
      <c r="AL110" s="298" t="str">
        <f>IF(明細!AL104="","",明細!AL104)</f>
        <v/>
      </c>
      <c r="AM110" s="299" t="str">
        <f>IF(明細!AM104="","",明細!AM104)</f>
        <v/>
      </c>
      <c r="AN110" s="300" t="str">
        <f>IF(明細!AN104="","",明細!AN104)</f>
        <v/>
      </c>
      <c r="AO110" s="300" t="str">
        <f>IF(明細!AO104="","",明細!AO104)</f>
        <v/>
      </c>
      <c r="AP110" s="300" t="str">
        <f>IF(明細!AP104="","",明細!AP104)</f>
        <v/>
      </c>
      <c r="AQ110" s="301" t="str">
        <f>IF(明細!AQ104="","",明細!AQ104)</f>
        <v/>
      </c>
      <c r="AR110" s="302" t="str">
        <f>IF(明細!AR104="","",明細!AR104)</f>
        <v/>
      </c>
      <c r="AU110" s="360"/>
      <c r="AV110" s="368"/>
      <c r="AW110" s="446" t="str">
        <f>IF(明細!AV104="","",明細!AV104)</f>
        <v/>
      </c>
      <c r="AX110" s="419" t="str">
        <f>IF(明細!AT104="","",明細!AT104)</f>
        <v/>
      </c>
      <c r="AY110" s="280" t="str">
        <f>IF($AX110="","",VLOOKUP($AX110,リスト!$CL:$CM,2,FALSE))</f>
        <v/>
      </c>
      <c r="AZ110" s="3"/>
      <c r="BA110" s="280" t="str">
        <f>IF(BB110="","",VLOOKUP(BB110,リスト!$K:$L,2,FALSE))</f>
        <v/>
      </c>
      <c r="BB110" s="3"/>
      <c r="BC110" s="3"/>
      <c r="BD110" s="87"/>
      <c r="BE110" s="280" t="str">
        <f>IF(BF110="","",VLOOKUP(BF110,リスト!$I:$J,2,FALSE))</f>
        <v/>
      </c>
      <c r="BF110" s="3"/>
      <c r="BG110" s="280" t="str">
        <f>IF(BH110="","",VLOOKUP(BH110,リスト!$M:$N,2,FALSE))</f>
        <v/>
      </c>
      <c r="BH110" s="282"/>
      <c r="BI110" s="280" t="str">
        <f>IF(BJ110="","",VLOOKUP(BJ110,リスト!$O:$P,2,FALSE))</f>
        <v/>
      </c>
      <c r="BJ110" s="24"/>
      <c r="BM110" s="451" t="str">
        <f>IF(明細!AV104="","",明細!AV104)</f>
        <v/>
      </c>
      <c r="BN110" s="453" t="str">
        <f>IF(明細!AT104="","",明細!AT104)</f>
        <v/>
      </c>
      <c r="BO110" s="280" t="str">
        <f>IF($BN110="","",VLOOKUP($BN110,リスト!$CL:$CM,2,FALSE))</f>
        <v/>
      </c>
      <c r="BP110" s="280" t="str">
        <f>IF(BQ110="","",VLOOKUP(BQ110,リスト!$K$5:$L$7,2,FALSE))</f>
        <v/>
      </c>
      <c r="BQ110" s="13"/>
      <c r="BR110" s="13"/>
      <c r="BS110" s="47"/>
      <c r="BT110" s="280" t="str">
        <f>IF(BU110="","",VLOOKUP(BU110,リスト!I101:J119,2,FALSE))</f>
        <v/>
      </c>
      <c r="BU110" s="13"/>
      <c r="BV110" s="13"/>
      <c r="BW110" s="282"/>
      <c r="BX110" s="282"/>
      <c r="BY110" s="280" t="str">
        <f>IF(BZ110="","",VLOOKUP(BZ110,リスト!$S$5:$T$6,2,FALSE))</f>
        <v/>
      </c>
      <c r="BZ110" s="3"/>
      <c r="CA110" s="3"/>
      <c r="CB110" s="81"/>
      <c r="CC110" s="280" t="str">
        <f t="shared" si="12"/>
        <v/>
      </c>
      <c r="CD110" s="83"/>
      <c r="CE110" s="83"/>
      <c r="CF110" s="83"/>
      <c r="CG110" s="83"/>
      <c r="CH110" s="282" t="str">
        <f t="shared" si="13"/>
        <v/>
      </c>
      <c r="CI110" s="83"/>
      <c r="CJ110" s="280" t="str">
        <f t="shared" si="14"/>
        <v/>
      </c>
      <c r="CK110" s="87"/>
      <c r="CL110" s="78"/>
      <c r="CM110" s="83"/>
      <c r="CN110" s="83"/>
      <c r="CO110" s="83"/>
      <c r="CP110" s="280" t="str">
        <f t="shared" si="19"/>
        <v/>
      </c>
      <c r="CQ110" s="81"/>
      <c r="CR110" s="280" t="str">
        <f t="shared" si="20"/>
        <v/>
      </c>
      <c r="CS110" s="3"/>
      <c r="CT110" s="3"/>
      <c r="CU110" s="280" t="str">
        <f>IF(CV110="","",VLOOKUP(CV110,リスト!$V$5:$W$6,2,FALSE))</f>
        <v/>
      </c>
      <c r="CV110" s="3"/>
      <c r="CW110" s="280" t="str">
        <f>IF(CX110="","",VLOOKUP(CX110,リスト!$X$5:$Y$6,2,FALSE))</f>
        <v/>
      </c>
      <c r="CX110" s="3"/>
      <c r="CY110" s="77"/>
      <c r="CZ110" s="77"/>
      <c r="DA110" s="75"/>
      <c r="DB110" s="75"/>
      <c r="DC110" s="75"/>
      <c r="DD110" s="75"/>
      <c r="DE110" s="280" t="str">
        <f>IF(DF110="","",VLOOKUP(DF110,リスト!$Z$5:$AA$10,2,FALSE))</f>
        <v/>
      </c>
      <c r="DF110" s="3"/>
      <c r="DG110" s="280" t="str">
        <f>IF(DH110="","",VLOOKUP(DH110,リスト!$AB$5:$AC$12,2,FALSE))</f>
        <v/>
      </c>
      <c r="DH110" s="63"/>
      <c r="DI110" s="280" t="str">
        <f>IF(DJ110="","",VLOOKUP(DJ110,リスト!$AD$5:$AE$7,2,FALSE))</f>
        <v/>
      </c>
      <c r="DJ110" s="3"/>
      <c r="DK110" s="280" t="str">
        <f>IF(DL110="","",VLOOKUP(DL110,リスト!$AF$5:$AG$10,2,FALSE))</f>
        <v/>
      </c>
      <c r="DL110" s="3"/>
      <c r="DM110" s="280" t="str">
        <f>IF(DN110="","",VLOOKUP(DN110,リスト!$AH$5:$AI$6,2,FALSE))</f>
        <v/>
      </c>
      <c r="DN110" s="3"/>
      <c r="DO110" s="280" t="str">
        <f>IF(DP110="","",VLOOKUP(DP110,リスト!$AJ$5:$AK$6,2,FALSE))</f>
        <v/>
      </c>
      <c r="DP110" s="3"/>
      <c r="DQ110" s="280" t="str">
        <f>IF(DR110="","",VLOOKUP(DR110,リスト!$AL$5:$AM$7,2,FALSE))</f>
        <v/>
      </c>
      <c r="DR110" s="3"/>
      <c r="DS110" s="13"/>
      <c r="DT110" s="85"/>
      <c r="DU110" s="85"/>
      <c r="DV110" s="281" t="str">
        <f>IF(DW110="","",VLOOKUP(DW110,リスト!$AN$5:$AO$6,2,FALSE))</f>
        <v/>
      </c>
      <c r="DW110" s="13"/>
      <c r="DX110" s="341"/>
      <c r="DY110" s="345"/>
      <c r="DZ110" s="341"/>
      <c r="EA110" s="345"/>
      <c r="EB110" s="280" t="str">
        <f>IF(EC110="","",VLOOKUP(EC110,リスト!$AW$5:$AX$8,2,FALSE))</f>
        <v/>
      </c>
      <c r="EC110" s="3"/>
      <c r="ED110" s="85"/>
      <c r="EE110" s="280" t="str">
        <f>IF(EF110="","",VLOOKUP(EF110,リスト!$AY$5:$AZ$10,2,FALSE))</f>
        <v/>
      </c>
      <c r="EF110" s="3"/>
      <c r="EG110" s="280" t="str">
        <f>IF(EH110="","",VLOOKUP(EH110,リスト!$BA$5:$BB$10,2,FALSE))</f>
        <v/>
      </c>
      <c r="EH110" s="3"/>
      <c r="EI110" s="280" t="str">
        <f>IF(EJ110="","",VLOOKUP(EJ110,リスト!$BC$5:$BD$10,2,FALSE))</f>
        <v/>
      </c>
      <c r="EJ110" s="3"/>
      <c r="EK110" s="280" t="str">
        <f>IF(EL110="","",VLOOKUP(EL110,リスト!$BE$5:$BF$10,2,FALSE))</f>
        <v/>
      </c>
      <c r="EL110" s="3"/>
      <c r="EM110" s="78"/>
      <c r="EN110" s="73"/>
      <c r="EO110" s="73"/>
      <c r="EP110" s="13"/>
      <c r="EQ110" s="13"/>
      <c r="ER110" s="280" t="str">
        <f>IF(ES110="","",VLOOKUP(ES110,リスト!$BG$5:$BH$10,2,FALSE))</f>
        <v/>
      </c>
      <c r="ES110" s="13"/>
      <c r="ET110" s="13"/>
      <c r="EU110" s="13"/>
      <c r="EV110" s="13"/>
      <c r="EW110" s="13"/>
      <c r="EX110" s="81"/>
      <c r="EY110" s="81"/>
      <c r="EZ110" s="26"/>
      <c r="FA110" s="281" t="str">
        <f>IF($EZ110="","",INDEX(リスト!$BI$5:$BJ$40,MATCH($EZ110,リスト!$BJ$5:$BJ$40,0),1))</f>
        <v/>
      </c>
      <c r="FB110" s="280" t="str">
        <f>IF(FC110="","",VLOOKUP(FC110,リスト!$BK:$BL,2,FALSE))</f>
        <v/>
      </c>
      <c r="FC110" s="13"/>
      <c r="FD110" s="331"/>
      <c r="FE110" s="3"/>
      <c r="FF110" s="280" t="str">
        <f>IF(FG110="","",VLOOKUP(FG110,リスト!$BO$5:$BP$6,2,FALSE))</f>
        <v/>
      </c>
      <c r="FG110" s="3"/>
      <c r="FH110" s="280" t="str">
        <f>IF(FI110="","",VLOOKUP(FI110,リスト!$BQ$5:$BR$8,2,FALSE))</f>
        <v/>
      </c>
      <c r="FI110" s="3"/>
      <c r="FJ110" s="282"/>
      <c r="FK110" s="280" t="str">
        <f>IF(FL110="","",VLOOKUP(FL110,リスト!$BS$5:$BT$6,2,FALSE))</f>
        <v/>
      </c>
      <c r="FL110" s="63"/>
      <c r="FM110" s="13"/>
      <c r="FN110" s="13"/>
      <c r="FO110" s="13"/>
      <c r="FP110" s="283" t="str">
        <f t="shared" si="15"/>
        <v/>
      </c>
      <c r="FQ110" s="283" t="str">
        <f t="shared" si="15"/>
        <v/>
      </c>
      <c r="FR110" s="13"/>
      <c r="FS110" s="85"/>
      <c r="FT110" s="85"/>
      <c r="FU110" s="281" t="str">
        <f t="shared" si="16"/>
        <v/>
      </c>
      <c r="FV110" s="280" t="str">
        <f>IF(FW110="","",VLOOKUP(FW110,リスト!$BV$5:$BW$10,2,FALSE))</f>
        <v/>
      </c>
      <c r="FW110" s="26"/>
      <c r="FX110" s="282" t="str">
        <f t="shared" si="17"/>
        <v/>
      </c>
      <c r="FY110" s="280" t="str">
        <f>IF(FZ110="","",VLOOKUP(FZ110,リスト!$BX$5:$BY$6,2,FALSE))</f>
        <v/>
      </c>
      <c r="FZ110" s="3"/>
      <c r="GA110" s="280" t="str">
        <f>IF(GB110="","",VLOOKUP(GB110,リスト!$BZ$5:$CA$6,2,FALSE))</f>
        <v/>
      </c>
      <c r="GB110" s="13"/>
      <c r="GC110" s="281" t="str">
        <f>IF(GD110="","",VLOOKUP(GD110,リスト!$CB$5:$CC$6,2,FALSE))</f>
        <v/>
      </c>
      <c r="GD110" s="13"/>
      <c r="GE110" s="13"/>
      <c r="GF110" s="13"/>
      <c r="GG110" s="75"/>
      <c r="GH110" s="281" t="str">
        <f t="shared" si="18"/>
        <v/>
      </c>
      <c r="GI110" s="128"/>
      <c r="GJ110" s="281" t="str">
        <f>IF(GK110="","",VLOOKUP(GK110,リスト!$CD$5:$CE$6,2,FALSE))</f>
        <v/>
      </c>
      <c r="GK110" s="13"/>
      <c r="GL110" s="281" t="str">
        <f>IF(GM110="","",VLOOKUP(GM110,リスト!$CF$5:$CG$5,2,FALSE))</f>
        <v/>
      </c>
      <c r="GM110" s="26"/>
      <c r="GN110" s="280" t="str">
        <f>IF(GO110="","",VLOOKUP(GO110,リスト!$CH$5:$CI$5,2,FALSE))</f>
        <v/>
      </c>
      <c r="GO110" s="284"/>
      <c r="GP110" s="284"/>
      <c r="GQ110" s="284"/>
      <c r="GR110" s="284"/>
      <c r="GS110" s="284"/>
      <c r="GT110" s="284"/>
      <c r="GU110" s="284"/>
      <c r="GV110" s="284"/>
      <c r="GW110" s="284"/>
      <c r="GX110" s="285"/>
    </row>
    <row r="111" spans="2:206" s="177" customFormat="1" ht="24.75" hidden="1" customHeight="1" outlineLevel="1">
      <c r="B111" s="286" t="str">
        <f>IF(明細!B105="","",明細!B105)</f>
        <v/>
      </c>
      <c r="C111" s="287" t="str">
        <f>IF(明細!C105="","",明細!C105)</f>
        <v/>
      </c>
      <c r="D111" s="265" t="str">
        <f>IF(明細!D105="","",明細!D105)</f>
        <v/>
      </c>
      <c r="E111" s="265" t="str">
        <f>IF(明細!E105="","",明細!E105)</f>
        <v/>
      </c>
      <c r="F111" s="265" t="str">
        <f>IF(明細!F105="","",明細!F105)</f>
        <v/>
      </c>
      <c r="G111" s="265" t="str">
        <f>IF(明細!G105="","",明細!G105)</f>
        <v/>
      </c>
      <c r="H111" s="265" t="str">
        <f>IF(明細!H105="","",明細!H105)</f>
        <v/>
      </c>
      <c r="I111" s="265" t="str">
        <f>IF(明細!I105="","",明細!I105)</f>
        <v/>
      </c>
      <c r="J111" s="265" t="str">
        <f>IF(明細!J105="","",明細!J105)</f>
        <v/>
      </c>
      <c r="K111" s="265" t="str">
        <f>IF(明細!K105="","",明細!K105)</f>
        <v/>
      </c>
      <c r="L111" s="265" t="str">
        <f>IF(明細!L105="","",明細!L105)</f>
        <v/>
      </c>
      <c r="M111" s="265" t="str">
        <f>IF(明細!M105="","",明細!M105)</f>
        <v/>
      </c>
      <c r="N111" s="265" t="str">
        <f>IF(明細!N105="","",明細!N105)</f>
        <v/>
      </c>
      <c r="O111" s="265" t="str">
        <f>IF(明細!O105="","",明細!O105)</f>
        <v/>
      </c>
      <c r="P111" s="265" t="str">
        <f>IF(明細!P105="","",明細!P105)</f>
        <v/>
      </c>
      <c r="Q111" s="265" t="str">
        <f>IF(明細!Q105="","",明細!Q105)</f>
        <v/>
      </c>
      <c r="R111" s="289" t="str">
        <f>IF(明細!R105="","",明細!R105)</f>
        <v/>
      </c>
      <c r="S111" s="291" t="str">
        <f>IF(明細!S105="","",明細!S105)</f>
        <v/>
      </c>
      <c r="T111" s="291" t="str">
        <f>IF(明細!T105="","",明細!T105)</f>
        <v/>
      </c>
      <c r="U111" s="291" t="str">
        <f>IF(明細!U105="","",明細!U105)</f>
        <v/>
      </c>
      <c r="V111" s="292" t="str">
        <f>IF(明細!V105="","",明細!V105)</f>
        <v>個</v>
      </c>
      <c r="W111" s="292" t="str">
        <f>IF(明細!W105="","",明細!W105)</f>
        <v/>
      </c>
      <c r="X111" s="293" t="str">
        <f>IF(明細!X105="","",明細!X105)</f>
        <v/>
      </c>
      <c r="Y111" s="134" t="str">
        <f>IF(明細!Y105="","",明細!Y105)</f>
        <v/>
      </c>
      <c r="Z111" s="135" t="str">
        <f>IF(明細!Z105="","",明細!Z105)</f>
        <v/>
      </c>
      <c r="AA111" s="134" t="str">
        <f>IF(明細!AA105="","",明細!AA105)</f>
        <v/>
      </c>
      <c r="AB111" s="303" t="str">
        <f>IF(明細!AB105="","",明細!AB105)</f>
        <v/>
      </c>
      <c r="AC111" s="134" t="str">
        <f>IF(明細!AC105="","",明細!AC105)</f>
        <v/>
      </c>
      <c r="AD111" s="183" t="str">
        <f>IF(明細!AD105="","",明細!AD105)</f>
        <v/>
      </c>
      <c r="AE111" s="184">
        <f>IF(明細!AE105="","",明細!AE105)</f>
        <v>0.1</v>
      </c>
      <c r="AF111" s="185" t="str">
        <f>IF(明細!AF105="","",明細!AF105)</f>
        <v/>
      </c>
      <c r="AG111" s="186" t="str">
        <f>IF(明細!AG105="","",明細!AG105)</f>
        <v/>
      </c>
      <c r="AH111" s="186" t="str">
        <f>IF(明細!AH105="","",明細!AH105)</f>
        <v/>
      </c>
      <c r="AI111" s="187" t="str">
        <f>IF(明細!AI105="","",明細!AI105)</f>
        <v/>
      </c>
      <c r="AJ111" s="296" t="str">
        <f>IF(明細!AJ105="","",明細!AJ105)</f>
        <v/>
      </c>
      <c r="AK111" s="297" t="str">
        <f>IF(明細!AK105="","",明細!AK105)</f>
        <v/>
      </c>
      <c r="AL111" s="298" t="str">
        <f>IF(明細!AL105="","",明細!AL105)</f>
        <v/>
      </c>
      <c r="AM111" s="299" t="str">
        <f>IF(明細!AM105="","",明細!AM105)</f>
        <v/>
      </c>
      <c r="AN111" s="300" t="str">
        <f>IF(明細!AN105="","",明細!AN105)</f>
        <v/>
      </c>
      <c r="AO111" s="300" t="str">
        <f>IF(明細!AO105="","",明細!AO105)</f>
        <v/>
      </c>
      <c r="AP111" s="300" t="str">
        <f>IF(明細!AP105="","",明細!AP105)</f>
        <v/>
      </c>
      <c r="AQ111" s="301" t="str">
        <f>IF(明細!AQ105="","",明細!AQ105)</f>
        <v/>
      </c>
      <c r="AR111" s="302" t="str">
        <f>IF(明細!AR105="","",明細!AR105)</f>
        <v/>
      </c>
      <c r="AU111" s="360"/>
      <c r="AV111" s="368"/>
      <c r="AW111" s="446" t="str">
        <f>IF(明細!AV105="","",明細!AV105)</f>
        <v/>
      </c>
      <c r="AX111" s="419" t="str">
        <f>IF(明細!AT105="","",明細!AT105)</f>
        <v/>
      </c>
      <c r="AY111" s="280" t="str">
        <f>IF($AX111="","",VLOOKUP($AX111,リスト!$CL:$CM,2,FALSE))</f>
        <v/>
      </c>
      <c r="AZ111" s="3"/>
      <c r="BA111" s="280" t="str">
        <f>IF(BB111="","",VLOOKUP(BB111,リスト!$K:$L,2,FALSE))</f>
        <v/>
      </c>
      <c r="BB111" s="3"/>
      <c r="BC111" s="3"/>
      <c r="BD111" s="87"/>
      <c r="BE111" s="280" t="str">
        <f>IF(BF111="","",VLOOKUP(BF111,リスト!$I:$J,2,FALSE))</f>
        <v/>
      </c>
      <c r="BF111" s="3"/>
      <c r="BG111" s="280" t="str">
        <f>IF(BH111="","",VLOOKUP(BH111,リスト!$M:$N,2,FALSE))</f>
        <v/>
      </c>
      <c r="BH111" s="282"/>
      <c r="BI111" s="280" t="str">
        <f>IF(BJ111="","",VLOOKUP(BJ111,リスト!$O:$P,2,FALSE))</f>
        <v/>
      </c>
      <c r="BJ111" s="24"/>
      <c r="BM111" s="451" t="str">
        <f>IF(明細!AV105="","",明細!AV105)</f>
        <v/>
      </c>
      <c r="BN111" s="453" t="str">
        <f>IF(明細!AT105="","",明細!AT105)</f>
        <v/>
      </c>
      <c r="BO111" s="280" t="str">
        <f>IF($BN111="","",VLOOKUP($BN111,リスト!$CL:$CM,2,FALSE))</f>
        <v/>
      </c>
      <c r="BP111" s="280" t="str">
        <f>IF(BQ111="","",VLOOKUP(BQ111,リスト!$K$5:$L$7,2,FALSE))</f>
        <v/>
      </c>
      <c r="BQ111" s="13"/>
      <c r="BR111" s="13"/>
      <c r="BS111" s="47"/>
      <c r="BT111" s="280" t="str">
        <f>IF(BU111="","",VLOOKUP(BU111,リスト!I102:J120,2,FALSE))</f>
        <v/>
      </c>
      <c r="BU111" s="13"/>
      <c r="BV111" s="13"/>
      <c r="BW111" s="282"/>
      <c r="BX111" s="282"/>
      <c r="BY111" s="280" t="str">
        <f>IF(BZ111="","",VLOOKUP(BZ111,リスト!$S$5:$T$6,2,FALSE))</f>
        <v/>
      </c>
      <c r="BZ111" s="3"/>
      <c r="CA111" s="3"/>
      <c r="CB111" s="81"/>
      <c r="CC111" s="280" t="str">
        <f t="shared" si="12"/>
        <v/>
      </c>
      <c r="CD111" s="83"/>
      <c r="CE111" s="83"/>
      <c r="CF111" s="83"/>
      <c r="CG111" s="83"/>
      <c r="CH111" s="282" t="str">
        <f t="shared" si="13"/>
        <v/>
      </c>
      <c r="CI111" s="83"/>
      <c r="CJ111" s="280" t="str">
        <f t="shared" si="14"/>
        <v/>
      </c>
      <c r="CK111" s="87"/>
      <c r="CL111" s="78"/>
      <c r="CM111" s="83"/>
      <c r="CN111" s="83"/>
      <c r="CO111" s="83"/>
      <c r="CP111" s="280" t="str">
        <f t="shared" si="19"/>
        <v/>
      </c>
      <c r="CQ111" s="81"/>
      <c r="CR111" s="280" t="str">
        <f t="shared" si="20"/>
        <v/>
      </c>
      <c r="CS111" s="3"/>
      <c r="CT111" s="3"/>
      <c r="CU111" s="280" t="str">
        <f>IF(CV111="","",VLOOKUP(CV111,リスト!$V$5:$W$6,2,FALSE))</f>
        <v/>
      </c>
      <c r="CV111" s="3"/>
      <c r="CW111" s="280" t="str">
        <f>IF(CX111="","",VLOOKUP(CX111,リスト!$X$5:$Y$6,2,FALSE))</f>
        <v/>
      </c>
      <c r="CX111" s="3"/>
      <c r="CY111" s="77"/>
      <c r="CZ111" s="77"/>
      <c r="DA111" s="75"/>
      <c r="DB111" s="75"/>
      <c r="DC111" s="75"/>
      <c r="DD111" s="75"/>
      <c r="DE111" s="280" t="str">
        <f>IF(DF111="","",VLOOKUP(DF111,リスト!$Z$5:$AA$10,2,FALSE))</f>
        <v/>
      </c>
      <c r="DF111" s="3"/>
      <c r="DG111" s="280" t="str">
        <f>IF(DH111="","",VLOOKUP(DH111,リスト!$AB$5:$AC$12,2,FALSE))</f>
        <v/>
      </c>
      <c r="DH111" s="63"/>
      <c r="DI111" s="280" t="str">
        <f>IF(DJ111="","",VLOOKUP(DJ111,リスト!$AD$5:$AE$7,2,FALSE))</f>
        <v/>
      </c>
      <c r="DJ111" s="3"/>
      <c r="DK111" s="280" t="str">
        <f>IF(DL111="","",VLOOKUP(DL111,リスト!$AF$5:$AG$10,2,FALSE))</f>
        <v/>
      </c>
      <c r="DL111" s="3"/>
      <c r="DM111" s="280" t="str">
        <f>IF(DN111="","",VLOOKUP(DN111,リスト!$AH$5:$AI$6,2,FALSE))</f>
        <v/>
      </c>
      <c r="DN111" s="3"/>
      <c r="DO111" s="280" t="str">
        <f>IF(DP111="","",VLOOKUP(DP111,リスト!$AJ$5:$AK$6,2,FALSE))</f>
        <v/>
      </c>
      <c r="DP111" s="3"/>
      <c r="DQ111" s="280" t="str">
        <f>IF(DR111="","",VLOOKUP(DR111,リスト!$AL$5:$AM$7,2,FALSE))</f>
        <v/>
      </c>
      <c r="DR111" s="3"/>
      <c r="DS111" s="13"/>
      <c r="DT111" s="85"/>
      <c r="DU111" s="85"/>
      <c r="DV111" s="281" t="str">
        <f>IF(DW111="","",VLOOKUP(DW111,リスト!$AN$5:$AO$6,2,FALSE))</f>
        <v/>
      </c>
      <c r="DW111" s="13"/>
      <c r="DX111" s="341"/>
      <c r="DY111" s="345"/>
      <c r="DZ111" s="341"/>
      <c r="EA111" s="345"/>
      <c r="EB111" s="280" t="str">
        <f>IF(EC111="","",VLOOKUP(EC111,リスト!$AW$5:$AX$8,2,FALSE))</f>
        <v/>
      </c>
      <c r="EC111" s="3"/>
      <c r="ED111" s="85"/>
      <c r="EE111" s="280" t="str">
        <f>IF(EF111="","",VLOOKUP(EF111,リスト!$AY$5:$AZ$10,2,FALSE))</f>
        <v/>
      </c>
      <c r="EF111" s="3"/>
      <c r="EG111" s="280" t="str">
        <f>IF(EH111="","",VLOOKUP(EH111,リスト!$BA$5:$BB$10,2,FALSE))</f>
        <v/>
      </c>
      <c r="EH111" s="3"/>
      <c r="EI111" s="280" t="str">
        <f>IF(EJ111="","",VLOOKUP(EJ111,リスト!$BC$5:$BD$10,2,FALSE))</f>
        <v/>
      </c>
      <c r="EJ111" s="3"/>
      <c r="EK111" s="280" t="str">
        <f>IF(EL111="","",VLOOKUP(EL111,リスト!$BE$5:$BF$10,2,FALSE))</f>
        <v/>
      </c>
      <c r="EL111" s="3"/>
      <c r="EM111" s="78"/>
      <c r="EN111" s="73"/>
      <c r="EO111" s="73"/>
      <c r="EP111" s="13"/>
      <c r="EQ111" s="13"/>
      <c r="ER111" s="280" t="str">
        <f>IF(ES111="","",VLOOKUP(ES111,リスト!$BG$5:$BH$10,2,FALSE))</f>
        <v/>
      </c>
      <c r="ES111" s="13"/>
      <c r="ET111" s="13"/>
      <c r="EU111" s="13"/>
      <c r="EV111" s="13"/>
      <c r="EW111" s="13"/>
      <c r="EX111" s="81"/>
      <c r="EY111" s="81"/>
      <c r="EZ111" s="26"/>
      <c r="FA111" s="281" t="str">
        <f>IF($EZ111="","",INDEX(リスト!$BI$5:$BJ$40,MATCH($EZ111,リスト!$BJ$5:$BJ$40,0),1))</f>
        <v/>
      </c>
      <c r="FB111" s="280" t="str">
        <f>IF(FC111="","",VLOOKUP(FC111,リスト!$BK:$BL,2,FALSE))</f>
        <v/>
      </c>
      <c r="FC111" s="13"/>
      <c r="FD111" s="331"/>
      <c r="FE111" s="3"/>
      <c r="FF111" s="280" t="str">
        <f>IF(FG111="","",VLOOKUP(FG111,リスト!$BO$5:$BP$6,2,FALSE))</f>
        <v/>
      </c>
      <c r="FG111" s="3"/>
      <c r="FH111" s="280" t="str">
        <f>IF(FI111="","",VLOOKUP(FI111,リスト!$BQ$5:$BR$8,2,FALSE))</f>
        <v/>
      </c>
      <c r="FI111" s="3"/>
      <c r="FJ111" s="282"/>
      <c r="FK111" s="280" t="str">
        <f>IF(FL111="","",VLOOKUP(FL111,リスト!$BS$5:$BT$6,2,FALSE))</f>
        <v/>
      </c>
      <c r="FL111" s="63"/>
      <c r="FM111" s="13"/>
      <c r="FN111" s="13"/>
      <c r="FO111" s="13"/>
      <c r="FP111" s="283" t="str">
        <f t="shared" si="15"/>
        <v/>
      </c>
      <c r="FQ111" s="283" t="str">
        <f t="shared" si="15"/>
        <v/>
      </c>
      <c r="FR111" s="13"/>
      <c r="FS111" s="85"/>
      <c r="FT111" s="85"/>
      <c r="FU111" s="281" t="str">
        <f t="shared" si="16"/>
        <v/>
      </c>
      <c r="FV111" s="280" t="str">
        <f>IF(FW111="","",VLOOKUP(FW111,リスト!$BV$5:$BW$10,2,FALSE))</f>
        <v/>
      </c>
      <c r="FW111" s="26"/>
      <c r="FX111" s="282" t="str">
        <f t="shared" si="17"/>
        <v/>
      </c>
      <c r="FY111" s="280" t="str">
        <f>IF(FZ111="","",VLOOKUP(FZ111,リスト!$BX$5:$BY$6,2,FALSE))</f>
        <v/>
      </c>
      <c r="FZ111" s="3"/>
      <c r="GA111" s="280" t="str">
        <f>IF(GB111="","",VLOOKUP(GB111,リスト!$BZ$5:$CA$6,2,FALSE))</f>
        <v/>
      </c>
      <c r="GB111" s="13"/>
      <c r="GC111" s="281" t="str">
        <f>IF(GD111="","",VLOOKUP(GD111,リスト!$CB$5:$CC$6,2,FALSE))</f>
        <v/>
      </c>
      <c r="GD111" s="13"/>
      <c r="GE111" s="13"/>
      <c r="GF111" s="13"/>
      <c r="GG111" s="75"/>
      <c r="GH111" s="281" t="str">
        <f t="shared" si="18"/>
        <v/>
      </c>
      <c r="GI111" s="128"/>
      <c r="GJ111" s="281" t="str">
        <f>IF(GK111="","",VLOOKUP(GK111,リスト!$CD$5:$CE$6,2,FALSE))</f>
        <v/>
      </c>
      <c r="GK111" s="13"/>
      <c r="GL111" s="281" t="str">
        <f>IF(GM111="","",VLOOKUP(GM111,リスト!$CF$5:$CG$5,2,FALSE))</f>
        <v/>
      </c>
      <c r="GM111" s="26"/>
      <c r="GN111" s="280" t="str">
        <f>IF(GO111="","",VLOOKUP(GO111,リスト!$CH$5:$CI$5,2,FALSE))</f>
        <v/>
      </c>
      <c r="GO111" s="284"/>
      <c r="GP111" s="284"/>
      <c r="GQ111" s="284"/>
      <c r="GR111" s="284"/>
      <c r="GS111" s="284"/>
      <c r="GT111" s="284"/>
      <c r="GU111" s="284"/>
      <c r="GV111" s="284"/>
      <c r="GW111" s="284"/>
      <c r="GX111" s="285"/>
    </row>
    <row r="112" spans="2:206" s="177" customFormat="1" ht="24.75" hidden="1" customHeight="1" outlineLevel="1">
      <c r="B112" s="286" t="str">
        <f>IF(明細!B106="","",明細!B106)</f>
        <v/>
      </c>
      <c r="C112" s="287" t="str">
        <f>IF(明細!C106="","",明細!C106)</f>
        <v/>
      </c>
      <c r="D112" s="265" t="str">
        <f>IF(明細!D106="","",明細!D106)</f>
        <v/>
      </c>
      <c r="E112" s="265" t="str">
        <f>IF(明細!E106="","",明細!E106)</f>
        <v/>
      </c>
      <c r="F112" s="265" t="str">
        <f>IF(明細!F106="","",明細!F106)</f>
        <v/>
      </c>
      <c r="G112" s="265" t="str">
        <f>IF(明細!G106="","",明細!G106)</f>
        <v/>
      </c>
      <c r="H112" s="265" t="str">
        <f>IF(明細!H106="","",明細!H106)</f>
        <v/>
      </c>
      <c r="I112" s="265" t="str">
        <f>IF(明細!I106="","",明細!I106)</f>
        <v/>
      </c>
      <c r="J112" s="265" t="str">
        <f>IF(明細!J106="","",明細!J106)</f>
        <v/>
      </c>
      <c r="K112" s="265" t="str">
        <f>IF(明細!K106="","",明細!K106)</f>
        <v/>
      </c>
      <c r="L112" s="265" t="str">
        <f>IF(明細!L106="","",明細!L106)</f>
        <v/>
      </c>
      <c r="M112" s="265" t="str">
        <f>IF(明細!M106="","",明細!M106)</f>
        <v/>
      </c>
      <c r="N112" s="265" t="str">
        <f>IF(明細!N106="","",明細!N106)</f>
        <v/>
      </c>
      <c r="O112" s="265" t="str">
        <f>IF(明細!O106="","",明細!O106)</f>
        <v/>
      </c>
      <c r="P112" s="265" t="str">
        <f>IF(明細!P106="","",明細!P106)</f>
        <v/>
      </c>
      <c r="Q112" s="265" t="str">
        <f>IF(明細!Q106="","",明細!Q106)</f>
        <v/>
      </c>
      <c r="R112" s="289" t="str">
        <f>IF(明細!R106="","",明細!R106)</f>
        <v/>
      </c>
      <c r="S112" s="291" t="str">
        <f>IF(明細!S106="","",明細!S106)</f>
        <v/>
      </c>
      <c r="T112" s="291" t="str">
        <f>IF(明細!T106="","",明細!T106)</f>
        <v/>
      </c>
      <c r="U112" s="291" t="str">
        <f>IF(明細!U106="","",明細!U106)</f>
        <v/>
      </c>
      <c r="V112" s="292" t="str">
        <f>IF(明細!V106="","",明細!V106)</f>
        <v>個</v>
      </c>
      <c r="W112" s="292" t="str">
        <f>IF(明細!W106="","",明細!W106)</f>
        <v/>
      </c>
      <c r="X112" s="293" t="str">
        <f>IF(明細!X106="","",明細!X106)</f>
        <v/>
      </c>
      <c r="Y112" s="134" t="str">
        <f>IF(明細!Y106="","",明細!Y106)</f>
        <v/>
      </c>
      <c r="Z112" s="135" t="str">
        <f>IF(明細!Z106="","",明細!Z106)</f>
        <v/>
      </c>
      <c r="AA112" s="134" t="str">
        <f>IF(明細!AA106="","",明細!AA106)</f>
        <v/>
      </c>
      <c r="AB112" s="303" t="str">
        <f>IF(明細!AB106="","",明細!AB106)</f>
        <v/>
      </c>
      <c r="AC112" s="134" t="str">
        <f>IF(明細!AC106="","",明細!AC106)</f>
        <v/>
      </c>
      <c r="AD112" s="183" t="str">
        <f>IF(明細!AD106="","",明細!AD106)</f>
        <v/>
      </c>
      <c r="AE112" s="184">
        <f>IF(明細!AE106="","",明細!AE106)</f>
        <v>0.1</v>
      </c>
      <c r="AF112" s="185" t="str">
        <f>IF(明細!AF106="","",明細!AF106)</f>
        <v/>
      </c>
      <c r="AG112" s="186" t="str">
        <f>IF(明細!AG106="","",明細!AG106)</f>
        <v/>
      </c>
      <c r="AH112" s="186" t="str">
        <f>IF(明細!AH106="","",明細!AH106)</f>
        <v/>
      </c>
      <c r="AI112" s="187" t="str">
        <f>IF(明細!AI106="","",明細!AI106)</f>
        <v/>
      </c>
      <c r="AJ112" s="296" t="str">
        <f>IF(明細!AJ106="","",明細!AJ106)</f>
        <v/>
      </c>
      <c r="AK112" s="297" t="str">
        <f>IF(明細!AK106="","",明細!AK106)</f>
        <v/>
      </c>
      <c r="AL112" s="298" t="str">
        <f>IF(明細!AL106="","",明細!AL106)</f>
        <v/>
      </c>
      <c r="AM112" s="299" t="str">
        <f>IF(明細!AM106="","",明細!AM106)</f>
        <v/>
      </c>
      <c r="AN112" s="300" t="str">
        <f>IF(明細!AN106="","",明細!AN106)</f>
        <v/>
      </c>
      <c r="AO112" s="300" t="str">
        <f>IF(明細!AO106="","",明細!AO106)</f>
        <v/>
      </c>
      <c r="AP112" s="300" t="str">
        <f>IF(明細!AP106="","",明細!AP106)</f>
        <v/>
      </c>
      <c r="AQ112" s="301" t="str">
        <f>IF(明細!AQ106="","",明細!AQ106)</f>
        <v/>
      </c>
      <c r="AR112" s="302" t="str">
        <f>IF(明細!AR106="","",明細!AR106)</f>
        <v/>
      </c>
      <c r="AU112" s="360"/>
      <c r="AV112" s="368"/>
      <c r="AW112" s="446" t="str">
        <f>IF(明細!AV106="","",明細!AV106)</f>
        <v/>
      </c>
      <c r="AX112" s="419" t="str">
        <f>IF(明細!AT106="","",明細!AT106)</f>
        <v/>
      </c>
      <c r="AY112" s="280" t="str">
        <f>IF($AX112="","",VLOOKUP($AX112,リスト!$CL:$CM,2,FALSE))</f>
        <v/>
      </c>
      <c r="AZ112" s="3"/>
      <c r="BA112" s="280" t="str">
        <f>IF(BB112="","",VLOOKUP(BB112,リスト!$K:$L,2,FALSE))</f>
        <v/>
      </c>
      <c r="BB112" s="3"/>
      <c r="BC112" s="3"/>
      <c r="BD112" s="87"/>
      <c r="BE112" s="280" t="str">
        <f>IF(BF112="","",VLOOKUP(BF112,リスト!$I:$J,2,FALSE))</f>
        <v/>
      </c>
      <c r="BF112" s="3"/>
      <c r="BG112" s="280" t="str">
        <f>IF(BH112="","",VLOOKUP(BH112,リスト!$M:$N,2,FALSE))</f>
        <v/>
      </c>
      <c r="BH112" s="282"/>
      <c r="BI112" s="280" t="str">
        <f>IF(BJ112="","",VLOOKUP(BJ112,リスト!$O:$P,2,FALSE))</f>
        <v/>
      </c>
      <c r="BJ112" s="24"/>
      <c r="BM112" s="451" t="str">
        <f>IF(明細!AV106="","",明細!AV106)</f>
        <v/>
      </c>
      <c r="BN112" s="453" t="str">
        <f>IF(明細!AT106="","",明細!AT106)</f>
        <v/>
      </c>
      <c r="BO112" s="280" t="str">
        <f>IF($BN112="","",VLOOKUP($BN112,リスト!$CL:$CM,2,FALSE))</f>
        <v/>
      </c>
      <c r="BP112" s="280" t="str">
        <f>IF(BQ112="","",VLOOKUP(BQ112,リスト!$K$5:$L$7,2,FALSE))</f>
        <v/>
      </c>
      <c r="BQ112" s="13"/>
      <c r="BR112" s="13"/>
      <c r="BS112" s="47"/>
      <c r="BT112" s="280" t="str">
        <f>IF(BU112="","",VLOOKUP(BU112,リスト!I103:J121,2,FALSE))</f>
        <v/>
      </c>
      <c r="BU112" s="13"/>
      <c r="BV112" s="13"/>
      <c r="BW112" s="282"/>
      <c r="BX112" s="282"/>
      <c r="BY112" s="280" t="str">
        <f>IF(BZ112="","",VLOOKUP(BZ112,リスト!$S$5:$T$6,2,FALSE))</f>
        <v/>
      </c>
      <c r="BZ112" s="3"/>
      <c r="CA112" s="3"/>
      <c r="CB112" s="81"/>
      <c r="CC112" s="280" t="str">
        <f t="shared" si="12"/>
        <v/>
      </c>
      <c r="CD112" s="83"/>
      <c r="CE112" s="83"/>
      <c r="CF112" s="83"/>
      <c r="CG112" s="83"/>
      <c r="CH112" s="282" t="str">
        <f t="shared" si="13"/>
        <v/>
      </c>
      <c r="CI112" s="83"/>
      <c r="CJ112" s="280" t="str">
        <f t="shared" si="14"/>
        <v/>
      </c>
      <c r="CK112" s="87"/>
      <c r="CL112" s="78"/>
      <c r="CM112" s="83"/>
      <c r="CN112" s="83"/>
      <c r="CO112" s="83"/>
      <c r="CP112" s="280" t="str">
        <f t="shared" si="19"/>
        <v/>
      </c>
      <c r="CQ112" s="81"/>
      <c r="CR112" s="280" t="str">
        <f t="shared" si="20"/>
        <v/>
      </c>
      <c r="CS112" s="3"/>
      <c r="CT112" s="3"/>
      <c r="CU112" s="280" t="str">
        <f>IF(CV112="","",VLOOKUP(CV112,リスト!$V$5:$W$6,2,FALSE))</f>
        <v/>
      </c>
      <c r="CV112" s="3"/>
      <c r="CW112" s="280" t="str">
        <f>IF(CX112="","",VLOOKUP(CX112,リスト!$X$5:$Y$6,2,FALSE))</f>
        <v/>
      </c>
      <c r="CX112" s="3"/>
      <c r="CY112" s="77"/>
      <c r="CZ112" s="77"/>
      <c r="DA112" s="75"/>
      <c r="DB112" s="75"/>
      <c r="DC112" s="75"/>
      <c r="DD112" s="75"/>
      <c r="DE112" s="280" t="str">
        <f>IF(DF112="","",VLOOKUP(DF112,リスト!$Z$5:$AA$10,2,FALSE))</f>
        <v/>
      </c>
      <c r="DF112" s="3"/>
      <c r="DG112" s="280" t="str">
        <f>IF(DH112="","",VLOOKUP(DH112,リスト!$AB$5:$AC$12,2,FALSE))</f>
        <v/>
      </c>
      <c r="DH112" s="63"/>
      <c r="DI112" s="280" t="str">
        <f>IF(DJ112="","",VLOOKUP(DJ112,リスト!$AD$5:$AE$7,2,FALSE))</f>
        <v/>
      </c>
      <c r="DJ112" s="3"/>
      <c r="DK112" s="280" t="str">
        <f>IF(DL112="","",VLOOKUP(DL112,リスト!$AF$5:$AG$10,2,FALSE))</f>
        <v/>
      </c>
      <c r="DL112" s="3"/>
      <c r="DM112" s="280" t="str">
        <f>IF(DN112="","",VLOOKUP(DN112,リスト!$AH$5:$AI$6,2,FALSE))</f>
        <v/>
      </c>
      <c r="DN112" s="3"/>
      <c r="DO112" s="280" t="str">
        <f>IF(DP112="","",VLOOKUP(DP112,リスト!$AJ$5:$AK$6,2,FALSE))</f>
        <v/>
      </c>
      <c r="DP112" s="3"/>
      <c r="DQ112" s="280" t="str">
        <f>IF(DR112="","",VLOOKUP(DR112,リスト!$AL$5:$AM$7,2,FALSE))</f>
        <v/>
      </c>
      <c r="DR112" s="3"/>
      <c r="DS112" s="13"/>
      <c r="DT112" s="85"/>
      <c r="DU112" s="85"/>
      <c r="DV112" s="281" t="str">
        <f>IF(DW112="","",VLOOKUP(DW112,リスト!$AN$5:$AO$6,2,FALSE))</f>
        <v/>
      </c>
      <c r="DW112" s="13"/>
      <c r="DX112" s="341"/>
      <c r="DY112" s="345"/>
      <c r="DZ112" s="341"/>
      <c r="EA112" s="345"/>
      <c r="EB112" s="280" t="str">
        <f>IF(EC112="","",VLOOKUP(EC112,リスト!$AW$5:$AX$8,2,FALSE))</f>
        <v/>
      </c>
      <c r="EC112" s="3"/>
      <c r="ED112" s="85"/>
      <c r="EE112" s="280" t="str">
        <f>IF(EF112="","",VLOOKUP(EF112,リスト!$AY$5:$AZ$10,2,FALSE))</f>
        <v/>
      </c>
      <c r="EF112" s="3"/>
      <c r="EG112" s="280" t="str">
        <f>IF(EH112="","",VLOOKUP(EH112,リスト!$BA$5:$BB$10,2,FALSE))</f>
        <v/>
      </c>
      <c r="EH112" s="3"/>
      <c r="EI112" s="280" t="str">
        <f>IF(EJ112="","",VLOOKUP(EJ112,リスト!$BC$5:$BD$10,2,FALSE))</f>
        <v/>
      </c>
      <c r="EJ112" s="3"/>
      <c r="EK112" s="280" t="str">
        <f>IF(EL112="","",VLOOKUP(EL112,リスト!$BE$5:$BF$10,2,FALSE))</f>
        <v/>
      </c>
      <c r="EL112" s="3"/>
      <c r="EM112" s="78"/>
      <c r="EN112" s="73"/>
      <c r="EO112" s="73"/>
      <c r="EP112" s="13"/>
      <c r="EQ112" s="13"/>
      <c r="ER112" s="280" t="str">
        <f>IF(ES112="","",VLOOKUP(ES112,リスト!$BG$5:$BH$10,2,FALSE))</f>
        <v/>
      </c>
      <c r="ES112" s="13"/>
      <c r="ET112" s="13"/>
      <c r="EU112" s="13"/>
      <c r="EV112" s="13"/>
      <c r="EW112" s="13"/>
      <c r="EX112" s="81"/>
      <c r="EY112" s="81"/>
      <c r="EZ112" s="26"/>
      <c r="FA112" s="281" t="str">
        <f>IF($EZ112="","",INDEX(リスト!$BI$5:$BJ$40,MATCH($EZ112,リスト!$BJ$5:$BJ$40,0),1))</f>
        <v/>
      </c>
      <c r="FB112" s="280" t="str">
        <f>IF(FC112="","",VLOOKUP(FC112,リスト!$BK:$BL,2,FALSE))</f>
        <v/>
      </c>
      <c r="FC112" s="13"/>
      <c r="FD112" s="331"/>
      <c r="FE112" s="3"/>
      <c r="FF112" s="280" t="str">
        <f>IF(FG112="","",VLOOKUP(FG112,リスト!$BO$5:$BP$6,2,FALSE))</f>
        <v/>
      </c>
      <c r="FG112" s="3"/>
      <c r="FH112" s="280" t="str">
        <f>IF(FI112="","",VLOOKUP(FI112,リスト!$BQ$5:$BR$8,2,FALSE))</f>
        <v/>
      </c>
      <c r="FI112" s="3"/>
      <c r="FJ112" s="282"/>
      <c r="FK112" s="280" t="str">
        <f>IF(FL112="","",VLOOKUP(FL112,リスト!$BS$5:$BT$6,2,FALSE))</f>
        <v/>
      </c>
      <c r="FL112" s="63"/>
      <c r="FM112" s="13"/>
      <c r="FN112" s="13"/>
      <c r="FO112" s="13"/>
      <c r="FP112" s="283" t="str">
        <f t="shared" si="15"/>
        <v/>
      </c>
      <c r="FQ112" s="283" t="str">
        <f t="shared" si="15"/>
        <v/>
      </c>
      <c r="FR112" s="13"/>
      <c r="FS112" s="85"/>
      <c r="FT112" s="85"/>
      <c r="FU112" s="281" t="str">
        <f t="shared" si="16"/>
        <v/>
      </c>
      <c r="FV112" s="280" t="str">
        <f>IF(FW112="","",VLOOKUP(FW112,リスト!$BV$5:$BW$10,2,FALSE))</f>
        <v/>
      </c>
      <c r="FW112" s="26"/>
      <c r="FX112" s="282" t="str">
        <f t="shared" si="17"/>
        <v/>
      </c>
      <c r="FY112" s="280" t="str">
        <f>IF(FZ112="","",VLOOKUP(FZ112,リスト!$BX$5:$BY$6,2,FALSE))</f>
        <v/>
      </c>
      <c r="FZ112" s="3"/>
      <c r="GA112" s="280" t="str">
        <f>IF(GB112="","",VLOOKUP(GB112,リスト!$BZ$5:$CA$6,2,FALSE))</f>
        <v/>
      </c>
      <c r="GB112" s="13"/>
      <c r="GC112" s="281" t="str">
        <f>IF(GD112="","",VLOOKUP(GD112,リスト!$CB$5:$CC$6,2,FALSE))</f>
        <v/>
      </c>
      <c r="GD112" s="13"/>
      <c r="GE112" s="13"/>
      <c r="GF112" s="13"/>
      <c r="GG112" s="75"/>
      <c r="GH112" s="281" t="str">
        <f t="shared" si="18"/>
        <v/>
      </c>
      <c r="GI112" s="128"/>
      <c r="GJ112" s="281" t="str">
        <f>IF(GK112="","",VLOOKUP(GK112,リスト!$CD$5:$CE$6,2,FALSE))</f>
        <v/>
      </c>
      <c r="GK112" s="13"/>
      <c r="GL112" s="281" t="str">
        <f>IF(GM112="","",VLOOKUP(GM112,リスト!$CF$5:$CG$5,2,FALSE))</f>
        <v/>
      </c>
      <c r="GM112" s="26"/>
      <c r="GN112" s="280" t="str">
        <f>IF(GO112="","",VLOOKUP(GO112,リスト!$CH$5:$CI$5,2,FALSE))</f>
        <v/>
      </c>
      <c r="GO112" s="284"/>
      <c r="GP112" s="284"/>
      <c r="GQ112" s="284"/>
      <c r="GR112" s="284"/>
      <c r="GS112" s="284"/>
      <c r="GT112" s="284"/>
      <c r="GU112" s="284"/>
      <c r="GV112" s="284"/>
      <c r="GW112" s="284"/>
      <c r="GX112" s="285"/>
    </row>
    <row r="113" spans="2:206" s="177" customFormat="1" ht="24.75" customHeight="1" collapsed="1">
      <c r="B113" s="286" t="str">
        <f>IF(明細!B107="","",明細!B107)</f>
        <v/>
      </c>
      <c r="C113" s="287" t="str">
        <f>IF(明細!C107="","",明細!C107)</f>
        <v/>
      </c>
      <c r="D113" s="265" t="str">
        <f>IF(明細!D107="","",明細!D107)</f>
        <v/>
      </c>
      <c r="E113" s="265" t="str">
        <f>IF(明細!E107="","",明細!E107)</f>
        <v/>
      </c>
      <c r="F113" s="265" t="str">
        <f>IF(明細!F107="","",明細!F107)</f>
        <v/>
      </c>
      <c r="G113" s="265" t="str">
        <f>IF(明細!G107="","",明細!G107)</f>
        <v/>
      </c>
      <c r="H113" s="265" t="str">
        <f>IF(明細!H107="","",明細!H107)</f>
        <v/>
      </c>
      <c r="I113" s="265" t="str">
        <f>IF(明細!I107="","",明細!I107)</f>
        <v/>
      </c>
      <c r="J113" s="265" t="str">
        <f>IF(明細!J107="","",明細!J107)</f>
        <v/>
      </c>
      <c r="K113" s="265" t="str">
        <f>IF(明細!K107="","",明細!K107)</f>
        <v/>
      </c>
      <c r="L113" s="265" t="str">
        <f>IF(明細!L107="","",明細!L107)</f>
        <v/>
      </c>
      <c r="M113" s="265" t="str">
        <f>IF(明細!M107="","",明細!M107)</f>
        <v/>
      </c>
      <c r="N113" s="265" t="str">
        <f>IF(明細!N107="","",明細!N107)</f>
        <v/>
      </c>
      <c r="O113" s="265" t="str">
        <f>IF(明細!O107="","",明細!O107)</f>
        <v/>
      </c>
      <c r="P113" s="265" t="str">
        <f>IF(明細!P107="","",明細!P107)</f>
        <v/>
      </c>
      <c r="Q113" s="265" t="str">
        <f>IF(明細!Q107="","",明細!Q107)</f>
        <v/>
      </c>
      <c r="R113" s="289" t="str">
        <f>IF(明細!R107="","",明細!R107)</f>
        <v/>
      </c>
      <c r="S113" s="291" t="str">
        <f>IF(明細!S107="","",明細!S107)</f>
        <v/>
      </c>
      <c r="T113" s="291" t="str">
        <f>IF(明細!T107="","",明細!T107)</f>
        <v/>
      </c>
      <c r="U113" s="291" t="str">
        <f>IF(明細!U107="","",明細!U107)</f>
        <v/>
      </c>
      <c r="V113" s="292" t="str">
        <f>IF(明細!V107="","",明細!V107)</f>
        <v>個</v>
      </c>
      <c r="W113" s="292" t="str">
        <f>IF(明細!W107="","",明細!W107)</f>
        <v/>
      </c>
      <c r="X113" s="293" t="str">
        <f>IF(明細!X107="","",明細!X107)</f>
        <v/>
      </c>
      <c r="Y113" s="134" t="str">
        <f>IF(明細!Y107="","",明細!Y107)</f>
        <v/>
      </c>
      <c r="Z113" s="135" t="str">
        <f>IF(明細!Z107="","",明細!Z107)</f>
        <v/>
      </c>
      <c r="AA113" s="134" t="str">
        <f>IF(明細!AA107="","",明細!AA107)</f>
        <v/>
      </c>
      <c r="AB113" s="303" t="str">
        <f>IF(明細!AB107="","",明細!AB107)</f>
        <v/>
      </c>
      <c r="AC113" s="134" t="str">
        <f>IF(明細!AC107="","",明細!AC107)</f>
        <v/>
      </c>
      <c r="AD113" s="183" t="str">
        <f>IF(明細!AD107="","",明細!AD107)</f>
        <v/>
      </c>
      <c r="AE113" s="184">
        <f>IF(明細!AE107="","",明細!AE107)</f>
        <v>0.1</v>
      </c>
      <c r="AF113" s="185" t="str">
        <f>IF(明細!AF107="","",明細!AF107)</f>
        <v/>
      </c>
      <c r="AG113" s="186" t="str">
        <f>IF(明細!AG107="","",明細!AG107)</f>
        <v/>
      </c>
      <c r="AH113" s="186" t="str">
        <f>IF(明細!AH107="","",明細!AH107)</f>
        <v/>
      </c>
      <c r="AI113" s="187" t="str">
        <f>IF(明細!AI107="","",明細!AI107)</f>
        <v/>
      </c>
      <c r="AJ113" s="296" t="str">
        <f>IF(明細!AJ107="","",明細!AJ107)</f>
        <v/>
      </c>
      <c r="AK113" s="297" t="str">
        <f>IF(明細!AK107="","",明細!AK107)</f>
        <v/>
      </c>
      <c r="AL113" s="298" t="str">
        <f>IF(明細!AL107="","",明細!AL107)</f>
        <v/>
      </c>
      <c r="AM113" s="299" t="str">
        <f>IF(明細!AM107="","",明細!AM107)</f>
        <v/>
      </c>
      <c r="AN113" s="300" t="str">
        <f>IF(明細!AN107="","",明細!AN107)</f>
        <v/>
      </c>
      <c r="AO113" s="300" t="str">
        <f>IF(明細!AO107="","",明細!AO107)</f>
        <v/>
      </c>
      <c r="AP113" s="300" t="str">
        <f>IF(明細!AP107="","",明細!AP107)</f>
        <v/>
      </c>
      <c r="AQ113" s="301" t="str">
        <f>IF(明細!AQ107="","",明細!AQ107)</f>
        <v/>
      </c>
      <c r="AR113" s="302" t="str">
        <f>IF(明細!AR107="","",明細!AR107)</f>
        <v/>
      </c>
      <c r="AU113" s="360"/>
      <c r="AV113" s="368"/>
      <c r="AW113" s="446" t="str">
        <f>IF(明細!AV107="","",明細!AV107)</f>
        <v/>
      </c>
      <c r="AX113" s="419" t="str">
        <f>IF(明細!AT107="","",明細!AT107)</f>
        <v/>
      </c>
      <c r="AY113" s="280" t="str">
        <f>IF($AX113="","",VLOOKUP($AX113,リスト!$CL:$CM,2,FALSE))</f>
        <v/>
      </c>
      <c r="AZ113" s="3"/>
      <c r="BA113" s="280" t="str">
        <f>IF(BB113="","",VLOOKUP(BB113,リスト!$K:$L,2,FALSE))</f>
        <v/>
      </c>
      <c r="BB113" s="3"/>
      <c r="BC113" s="3"/>
      <c r="BD113" s="87"/>
      <c r="BE113" s="280" t="str">
        <f>IF(BF113="","",VLOOKUP(BF113,リスト!$I:$J,2,FALSE))</f>
        <v/>
      </c>
      <c r="BF113" s="3"/>
      <c r="BG113" s="280" t="str">
        <f>IF(BH113="","",VLOOKUP(BH113,リスト!$M:$N,2,FALSE))</f>
        <v/>
      </c>
      <c r="BH113" s="282"/>
      <c r="BI113" s="280" t="str">
        <f>IF(BJ113="","",VLOOKUP(BJ113,リスト!$O:$P,2,FALSE))</f>
        <v/>
      </c>
      <c r="BJ113" s="24"/>
      <c r="BM113" s="451" t="str">
        <f>IF(明細!AV107="","",明細!AV107)</f>
        <v/>
      </c>
      <c r="BN113" s="453" t="str">
        <f>IF(明細!AT107="","",明細!AT107)</f>
        <v/>
      </c>
      <c r="BO113" s="280" t="str">
        <f>IF($BN113="","",VLOOKUP($BN113,リスト!$CL:$CM,2,FALSE))</f>
        <v/>
      </c>
      <c r="BP113" s="280" t="str">
        <f>IF(BQ113="","",VLOOKUP(BQ113,リスト!$K$5:$L$7,2,FALSE))</f>
        <v/>
      </c>
      <c r="BQ113" s="13"/>
      <c r="BR113" s="13"/>
      <c r="BS113" s="47"/>
      <c r="BT113" s="280" t="str">
        <f>IF(BU113="","",VLOOKUP(BU113,リスト!I104:J122,2,FALSE))</f>
        <v/>
      </c>
      <c r="BU113" s="13"/>
      <c r="BV113" s="13"/>
      <c r="BW113" s="282"/>
      <c r="BX113" s="282"/>
      <c r="BY113" s="280" t="str">
        <f>IF(BZ113="","",VLOOKUP(BZ113,リスト!$S$5:$T$6,2,FALSE))</f>
        <v/>
      </c>
      <c r="BZ113" s="3"/>
      <c r="CA113" s="3"/>
      <c r="CB113" s="81"/>
      <c r="CC113" s="280" t="str">
        <f t="shared" si="12"/>
        <v/>
      </c>
      <c r="CD113" s="83"/>
      <c r="CE113" s="83"/>
      <c r="CF113" s="83"/>
      <c r="CG113" s="83"/>
      <c r="CH113" s="282" t="str">
        <f t="shared" si="13"/>
        <v/>
      </c>
      <c r="CI113" s="83"/>
      <c r="CJ113" s="280" t="str">
        <f t="shared" si="14"/>
        <v/>
      </c>
      <c r="CK113" s="87"/>
      <c r="CL113" s="78"/>
      <c r="CM113" s="83"/>
      <c r="CN113" s="83"/>
      <c r="CO113" s="83"/>
      <c r="CP113" s="280" t="str">
        <f t="shared" si="19"/>
        <v/>
      </c>
      <c r="CQ113" s="81"/>
      <c r="CR113" s="280" t="str">
        <f t="shared" si="20"/>
        <v/>
      </c>
      <c r="CS113" s="3"/>
      <c r="CT113" s="3"/>
      <c r="CU113" s="280" t="str">
        <f>IF(CV113="","",VLOOKUP(CV113,リスト!$V$5:$W$6,2,FALSE))</f>
        <v/>
      </c>
      <c r="CV113" s="3"/>
      <c r="CW113" s="280" t="str">
        <f>IF(CX113="","",VLOOKUP(CX113,リスト!$X$5:$Y$6,2,FALSE))</f>
        <v/>
      </c>
      <c r="CX113" s="3"/>
      <c r="CY113" s="77"/>
      <c r="CZ113" s="77"/>
      <c r="DA113" s="75"/>
      <c r="DB113" s="75"/>
      <c r="DC113" s="75"/>
      <c r="DD113" s="75"/>
      <c r="DE113" s="280" t="str">
        <f>IF(DF113="","",VLOOKUP(DF113,リスト!$Z$5:$AA$10,2,FALSE))</f>
        <v/>
      </c>
      <c r="DF113" s="3"/>
      <c r="DG113" s="280" t="str">
        <f>IF(DH113="","",VLOOKUP(DH113,リスト!$AB$5:$AC$12,2,FALSE))</f>
        <v/>
      </c>
      <c r="DH113" s="63"/>
      <c r="DI113" s="280" t="str">
        <f>IF(DJ113="","",VLOOKUP(DJ113,リスト!$AD$5:$AE$7,2,FALSE))</f>
        <v/>
      </c>
      <c r="DJ113" s="3"/>
      <c r="DK113" s="280" t="str">
        <f>IF(DL113="","",VLOOKUP(DL113,リスト!$AF$5:$AG$10,2,FALSE))</f>
        <v/>
      </c>
      <c r="DL113" s="3"/>
      <c r="DM113" s="280" t="str">
        <f>IF(DN113="","",VLOOKUP(DN113,リスト!$AH$5:$AI$6,2,FALSE))</f>
        <v/>
      </c>
      <c r="DN113" s="3"/>
      <c r="DO113" s="280" t="str">
        <f>IF(DP113="","",VLOOKUP(DP113,リスト!$AJ$5:$AK$6,2,FALSE))</f>
        <v/>
      </c>
      <c r="DP113" s="3"/>
      <c r="DQ113" s="280" t="str">
        <f>IF(DR113="","",VLOOKUP(DR113,リスト!$AL$5:$AM$7,2,FALSE))</f>
        <v/>
      </c>
      <c r="DR113" s="3"/>
      <c r="DS113" s="13"/>
      <c r="DT113" s="85"/>
      <c r="DU113" s="85"/>
      <c r="DV113" s="281" t="str">
        <f>IF(DW113="","",VLOOKUP(DW113,リスト!$AN$5:$AO$6,2,FALSE))</f>
        <v/>
      </c>
      <c r="DW113" s="13"/>
      <c r="DX113" s="341"/>
      <c r="DY113" s="345"/>
      <c r="DZ113" s="341"/>
      <c r="EA113" s="345"/>
      <c r="EB113" s="280" t="str">
        <f>IF(EC113="","",VLOOKUP(EC113,リスト!$AW$5:$AX$8,2,FALSE))</f>
        <v/>
      </c>
      <c r="EC113" s="3"/>
      <c r="ED113" s="85"/>
      <c r="EE113" s="280" t="str">
        <f>IF(EF113="","",VLOOKUP(EF113,リスト!$AY$5:$AZ$10,2,FALSE))</f>
        <v/>
      </c>
      <c r="EF113" s="3"/>
      <c r="EG113" s="280" t="str">
        <f>IF(EH113="","",VLOOKUP(EH113,リスト!$BA$5:$BB$10,2,FALSE))</f>
        <v/>
      </c>
      <c r="EH113" s="3"/>
      <c r="EI113" s="280" t="str">
        <f>IF(EJ113="","",VLOOKUP(EJ113,リスト!$BC$5:$BD$10,2,FALSE))</f>
        <v/>
      </c>
      <c r="EJ113" s="3"/>
      <c r="EK113" s="280" t="str">
        <f>IF(EL113="","",VLOOKUP(EL113,リスト!$BE$5:$BF$10,2,FALSE))</f>
        <v/>
      </c>
      <c r="EL113" s="3"/>
      <c r="EM113" s="78"/>
      <c r="EN113" s="73"/>
      <c r="EO113" s="73"/>
      <c r="EP113" s="13"/>
      <c r="EQ113" s="13"/>
      <c r="ER113" s="280" t="str">
        <f>IF(ES113="","",VLOOKUP(ES113,リスト!$BG$5:$BH$10,2,FALSE))</f>
        <v/>
      </c>
      <c r="ES113" s="13"/>
      <c r="ET113" s="13"/>
      <c r="EU113" s="13"/>
      <c r="EV113" s="13"/>
      <c r="EW113" s="13"/>
      <c r="EX113" s="81"/>
      <c r="EY113" s="81"/>
      <c r="EZ113" s="26"/>
      <c r="FA113" s="281" t="str">
        <f>IF($EZ113="","",INDEX(リスト!$BI$5:$BJ$40,MATCH($EZ113,リスト!$BJ$5:$BJ$40,0),1))</f>
        <v/>
      </c>
      <c r="FB113" s="280" t="str">
        <f>IF(FC113="","",VLOOKUP(FC113,リスト!$BK:$BL,2,FALSE))</f>
        <v/>
      </c>
      <c r="FC113" s="13"/>
      <c r="FD113" s="331"/>
      <c r="FE113" s="3"/>
      <c r="FF113" s="280" t="str">
        <f>IF(FG113="","",VLOOKUP(FG113,リスト!$BO$5:$BP$6,2,FALSE))</f>
        <v/>
      </c>
      <c r="FG113" s="3"/>
      <c r="FH113" s="280" t="str">
        <f>IF(FI113="","",VLOOKUP(FI113,リスト!$BQ$5:$BR$8,2,FALSE))</f>
        <v/>
      </c>
      <c r="FI113" s="3"/>
      <c r="FJ113" s="282"/>
      <c r="FK113" s="280" t="str">
        <f>IF(FL113="","",VLOOKUP(FL113,リスト!$BS$5:$BT$6,2,FALSE))</f>
        <v/>
      </c>
      <c r="FL113" s="63"/>
      <c r="FM113" s="13"/>
      <c r="FN113" s="13"/>
      <c r="FO113" s="13"/>
      <c r="FP113" s="283" t="str">
        <f t="shared" si="15"/>
        <v/>
      </c>
      <c r="FQ113" s="283" t="str">
        <f t="shared" si="15"/>
        <v/>
      </c>
      <c r="FR113" s="13"/>
      <c r="FS113" s="85"/>
      <c r="FT113" s="85"/>
      <c r="FU113" s="281" t="str">
        <f t="shared" si="16"/>
        <v/>
      </c>
      <c r="FV113" s="280" t="str">
        <f>IF(FW113="","",VLOOKUP(FW113,リスト!$BV$5:$BW$10,2,FALSE))</f>
        <v/>
      </c>
      <c r="FW113" s="26"/>
      <c r="FX113" s="282" t="str">
        <f t="shared" si="17"/>
        <v/>
      </c>
      <c r="FY113" s="280" t="str">
        <f>IF(FZ113="","",VLOOKUP(FZ113,リスト!$BX$5:$BY$6,2,FALSE))</f>
        <v/>
      </c>
      <c r="FZ113" s="3"/>
      <c r="GA113" s="280" t="str">
        <f>IF(GB113="","",VLOOKUP(GB113,リスト!$BZ$5:$CA$6,2,FALSE))</f>
        <v/>
      </c>
      <c r="GB113" s="13"/>
      <c r="GC113" s="281" t="str">
        <f>IF(GD113="","",VLOOKUP(GD113,リスト!$CB$5:$CC$6,2,FALSE))</f>
        <v/>
      </c>
      <c r="GD113" s="13"/>
      <c r="GE113" s="13"/>
      <c r="GF113" s="13"/>
      <c r="GG113" s="75"/>
      <c r="GH113" s="281" t="str">
        <f t="shared" si="18"/>
        <v/>
      </c>
      <c r="GI113" s="128"/>
      <c r="GJ113" s="281" t="str">
        <f>IF(GK113="","",VLOOKUP(GK113,リスト!$CD$5:$CE$6,2,FALSE))</f>
        <v/>
      </c>
      <c r="GK113" s="13"/>
      <c r="GL113" s="281" t="str">
        <f>IF(GM113="","",VLOOKUP(GM113,リスト!$CF$5:$CG$5,2,FALSE))</f>
        <v/>
      </c>
      <c r="GM113" s="26"/>
      <c r="GN113" s="280" t="str">
        <f>IF(GO113="","",VLOOKUP(GO113,リスト!$CH$5:$CI$5,2,FALSE))</f>
        <v/>
      </c>
      <c r="GO113" s="284"/>
      <c r="GP113" s="284"/>
      <c r="GQ113" s="284"/>
      <c r="GR113" s="284"/>
      <c r="GS113" s="284"/>
      <c r="GT113" s="284"/>
      <c r="GU113" s="284"/>
      <c r="GV113" s="284"/>
      <c r="GW113" s="284"/>
      <c r="GX113" s="285"/>
    </row>
    <row r="114" spans="2:206" s="177" customFormat="1" ht="24.75" hidden="1" customHeight="1" outlineLevel="1">
      <c r="B114" s="286" t="str">
        <f>IF(明細!B108="","",明細!B108)</f>
        <v/>
      </c>
      <c r="C114" s="287" t="str">
        <f>IF(明細!C108="","",明細!C108)</f>
        <v/>
      </c>
      <c r="D114" s="265" t="str">
        <f>IF(明細!D108="","",明細!D108)</f>
        <v/>
      </c>
      <c r="E114" s="265" t="str">
        <f>IF(明細!E108="","",明細!E108)</f>
        <v/>
      </c>
      <c r="F114" s="265" t="str">
        <f>IF(明細!F108="","",明細!F108)</f>
        <v/>
      </c>
      <c r="G114" s="265" t="str">
        <f>IF(明細!G108="","",明細!G108)</f>
        <v/>
      </c>
      <c r="H114" s="265" t="str">
        <f>IF(明細!H108="","",明細!H108)</f>
        <v/>
      </c>
      <c r="I114" s="265" t="str">
        <f>IF(明細!I108="","",明細!I108)</f>
        <v/>
      </c>
      <c r="J114" s="265" t="str">
        <f>IF(明細!J108="","",明細!J108)</f>
        <v/>
      </c>
      <c r="K114" s="265" t="str">
        <f>IF(明細!K108="","",明細!K108)</f>
        <v/>
      </c>
      <c r="L114" s="265" t="str">
        <f>IF(明細!L108="","",明細!L108)</f>
        <v/>
      </c>
      <c r="M114" s="265" t="str">
        <f>IF(明細!M108="","",明細!M108)</f>
        <v/>
      </c>
      <c r="N114" s="265" t="str">
        <f>IF(明細!N108="","",明細!N108)</f>
        <v/>
      </c>
      <c r="O114" s="265" t="str">
        <f>IF(明細!O108="","",明細!O108)</f>
        <v/>
      </c>
      <c r="P114" s="265" t="str">
        <f>IF(明細!P108="","",明細!P108)</f>
        <v/>
      </c>
      <c r="Q114" s="265" t="str">
        <f>IF(明細!Q108="","",明細!Q108)</f>
        <v/>
      </c>
      <c r="R114" s="289" t="str">
        <f>IF(明細!R108="","",明細!R108)</f>
        <v/>
      </c>
      <c r="S114" s="291" t="str">
        <f>IF(明細!S108="","",明細!S108)</f>
        <v/>
      </c>
      <c r="T114" s="291" t="str">
        <f>IF(明細!T108="","",明細!T108)</f>
        <v/>
      </c>
      <c r="U114" s="291" t="str">
        <f>IF(明細!U108="","",明細!U108)</f>
        <v/>
      </c>
      <c r="V114" s="292" t="str">
        <f>IF(明細!V108="","",明細!V108)</f>
        <v>個</v>
      </c>
      <c r="W114" s="292" t="str">
        <f>IF(明細!W108="","",明細!W108)</f>
        <v/>
      </c>
      <c r="X114" s="293" t="str">
        <f>IF(明細!X108="","",明細!X108)</f>
        <v/>
      </c>
      <c r="Y114" s="134" t="str">
        <f>IF(明細!Y108="","",明細!Y108)</f>
        <v/>
      </c>
      <c r="Z114" s="135" t="str">
        <f>IF(明細!Z108="","",明細!Z108)</f>
        <v/>
      </c>
      <c r="AA114" s="134" t="str">
        <f>IF(明細!AA108="","",明細!AA108)</f>
        <v/>
      </c>
      <c r="AB114" s="303" t="str">
        <f>IF(明細!AB108="","",明細!AB108)</f>
        <v/>
      </c>
      <c r="AC114" s="134" t="str">
        <f>IF(明細!AC108="","",明細!AC108)</f>
        <v/>
      </c>
      <c r="AD114" s="183" t="str">
        <f>IF(明細!AD108="","",明細!AD108)</f>
        <v/>
      </c>
      <c r="AE114" s="184">
        <f>IF(明細!AE108="","",明細!AE108)</f>
        <v>0.1</v>
      </c>
      <c r="AF114" s="185" t="str">
        <f>IF(明細!AF108="","",明細!AF108)</f>
        <v/>
      </c>
      <c r="AG114" s="186" t="str">
        <f>IF(明細!AG108="","",明細!AG108)</f>
        <v/>
      </c>
      <c r="AH114" s="186" t="str">
        <f>IF(明細!AH108="","",明細!AH108)</f>
        <v/>
      </c>
      <c r="AI114" s="187" t="str">
        <f>IF(明細!AI108="","",明細!AI108)</f>
        <v/>
      </c>
      <c r="AJ114" s="296" t="str">
        <f>IF(明細!AJ108="","",明細!AJ108)</f>
        <v/>
      </c>
      <c r="AK114" s="297" t="str">
        <f>IF(明細!AK108="","",明細!AK108)</f>
        <v/>
      </c>
      <c r="AL114" s="298" t="str">
        <f>IF(明細!AL108="","",明細!AL108)</f>
        <v/>
      </c>
      <c r="AM114" s="299" t="str">
        <f>IF(明細!AM108="","",明細!AM108)</f>
        <v/>
      </c>
      <c r="AN114" s="300" t="str">
        <f>IF(明細!AN108="","",明細!AN108)</f>
        <v/>
      </c>
      <c r="AO114" s="300" t="str">
        <f>IF(明細!AO108="","",明細!AO108)</f>
        <v/>
      </c>
      <c r="AP114" s="300" t="str">
        <f>IF(明細!AP108="","",明細!AP108)</f>
        <v/>
      </c>
      <c r="AQ114" s="301" t="str">
        <f>IF(明細!AQ108="","",明細!AQ108)</f>
        <v/>
      </c>
      <c r="AR114" s="302" t="str">
        <f>IF(明細!AR108="","",明細!AR108)</f>
        <v/>
      </c>
      <c r="AU114" s="360"/>
      <c r="AV114" s="368"/>
      <c r="AW114" s="446" t="str">
        <f>IF(明細!AV108="","",明細!AV108)</f>
        <v/>
      </c>
      <c r="AX114" s="419" t="str">
        <f>IF(明細!AT108="","",明細!AT108)</f>
        <v/>
      </c>
      <c r="AY114" s="280" t="str">
        <f>IF($AX114="","",VLOOKUP($AX114,リスト!$CL:$CM,2,FALSE))</f>
        <v/>
      </c>
      <c r="AZ114" s="3"/>
      <c r="BA114" s="280" t="str">
        <f>IF(BB114="","",VLOOKUP(BB114,リスト!$K:$L,2,FALSE))</f>
        <v/>
      </c>
      <c r="BB114" s="3"/>
      <c r="BC114" s="3"/>
      <c r="BD114" s="87"/>
      <c r="BE114" s="280" t="str">
        <f>IF(BF114="","",VLOOKUP(BF114,リスト!$I:$J,2,FALSE))</f>
        <v/>
      </c>
      <c r="BF114" s="3"/>
      <c r="BG114" s="280" t="str">
        <f>IF(BH114="","",VLOOKUP(BH114,リスト!$M:$N,2,FALSE))</f>
        <v/>
      </c>
      <c r="BH114" s="282"/>
      <c r="BI114" s="280" t="str">
        <f>IF(BJ114="","",VLOOKUP(BJ114,リスト!$O:$P,2,FALSE))</f>
        <v/>
      </c>
      <c r="BJ114" s="24"/>
      <c r="BM114" s="451" t="str">
        <f>IF(明細!AV108="","",明細!AV108)</f>
        <v/>
      </c>
      <c r="BN114" s="453" t="str">
        <f>IF(明細!AT108="","",明細!AT108)</f>
        <v/>
      </c>
      <c r="BO114" s="280" t="str">
        <f>IF($BN114="","",VLOOKUP($BN114,リスト!$CL:$CM,2,FALSE))</f>
        <v/>
      </c>
      <c r="BP114" s="280" t="str">
        <f>IF(BQ114="","",VLOOKUP(BQ114,リスト!$K$5:$L$7,2,FALSE))</f>
        <v/>
      </c>
      <c r="BQ114" s="13"/>
      <c r="BR114" s="13"/>
      <c r="BS114" s="47"/>
      <c r="BT114" s="280" t="str">
        <f>IF(BU114="","",VLOOKUP(BU114,リスト!I105:J123,2,FALSE))</f>
        <v/>
      </c>
      <c r="BU114" s="13"/>
      <c r="BV114" s="13"/>
      <c r="BW114" s="282"/>
      <c r="BX114" s="282"/>
      <c r="BY114" s="280" t="str">
        <f>IF(BZ114="","",VLOOKUP(BZ114,リスト!$S$5:$T$6,2,FALSE))</f>
        <v/>
      </c>
      <c r="BZ114" s="3"/>
      <c r="CA114" s="3"/>
      <c r="CB114" s="81"/>
      <c r="CC114" s="280" t="str">
        <f t="shared" si="12"/>
        <v/>
      </c>
      <c r="CD114" s="83"/>
      <c r="CE114" s="83"/>
      <c r="CF114" s="83"/>
      <c r="CG114" s="83"/>
      <c r="CH114" s="282" t="str">
        <f t="shared" si="13"/>
        <v/>
      </c>
      <c r="CI114" s="83"/>
      <c r="CJ114" s="280" t="str">
        <f t="shared" si="14"/>
        <v/>
      </c>
      <c r="CK114" s="87"/>
      <c r="CL114" s="78"/>
      <c r="CM114" s="83"/>
      <c r="CN114" s="83"/>
      <c r="CO114" s="83"/>
      <c r="CP114" s="280" t="str">
        <f t="shared" si="19"/>
        <v/>
      </c>
      <c r="CQ114" s="81"/>
      <c r="CR114" s="280" t="str">
        <f t="shared" si="20"/>
        <v/>
      </c>
      <c r="CS114" s="3"/>
      <c r="CT114" s="3"/>
      <c r="CU114" s="280" t="str">
        <f>IF(CV114="","",VLOOKUP(CV114,リスト!$V$5:$W$6,2,FALSE))</f>
        <v/>
      </c>
      <c r="CV114" s="3"/>
      <c r="CW114" s="280" t="str">
        <f>IF(CX114="","",VLOOKUP(CX114,リスト!$X$5:$Y$6,2,FALSE))</f>
        <v/>
      </c>
      <c r="CX114" s="3"/>
      <c r="CY114" s="77"/>
      <c r="CZ114" s="77"/>
      <c r="DA114" s="75"/>
      <c r="DB114" s="75"/>
      <c r="DC114" s="75"/>
      <c r="DD114" s="75"/>
      <c r="DE114" s="280" t="str">
        <f>IF(DF114="","",VLOOKUP(DF114,リスト!$Z$5:$AA$10,2,FALSE))</f>
        <v/>
      </c>
      <c r="DF114" s="3"/>
      <c r="DG114" s="280" t="str">
        <f>IF(DH114="","",VLOOKUP(DH114,リスト!$AB$5:$AC$12,2,FALSE))</f>
        <v/>
      </c>
      <c r="DH114" s="63"/>
      <c r="DI114" s="280" t="str">
        <f>IF(DJ114="","",VLOOKUP(DJ114,リスト!$AD$5:$AE$7,2,FALSE))</f>
        <v/>
      </c>
      <c r="DJ114" s="3"/>
      <c r="DK114" s="280" t="str">
        <f>IF(DL114="","",VLOOKUP(DL114,リスト!$AF$5:$AG$10,2,FALSE))</f>
        <v/>
      </c>
      <c r="DL114" s="3"/>
      <c r="DM114" s="280" t="str">
        <f>IF(DN114="","",VLOOKUP(DN114,リスト!$AH$5:$AI$6,2,FALSE))</f>
        <v/>
      </c>
      <c r="DN114" s="3"/>
      <c r="DO114" s="280" t="str">
        <f>IF(DP114="","",VLOOKUP(DP114,リスト!$AJ$5:$AK$6,2,FALSE))</f>
        <v/>
      </c>
      <c r="DP114" s="3"/>
      <c r="DQ114" s="280" t="str">
        <f>IF(DR114="","",VLOOKUP(DR114,リスト!$AL$5:$AM$7,2,FALSE))</f>
        <v/>
      </c>
      <c r="DR114" s="3"/>
      <c r="DS114" s="13"/>
      <c r="DT114" s="85"/>
      <c r="DU114" s="85"/>
      <c r="DV114" s="281" t="str">
        <f>IF(DW114="","",VLOOKUP(DW114,リスト!$AN$5:$AO$6,2,FALSE))</f>
        <v/>
      </c>
      <c r="DW114" s="13"/>
      <c r="DX114" s="341"/>
      <c r="DY114" s="345"/>
      <c r="DZ114" s="341"/>
      <c r="EA114" s="345"/>
      <c r="EB114" s="280" t="str">
        <f>IF(EC114="","",VLOOKUP(EC114,リスト!$AW$5:$AX$8,2,FALSE))</f>
        <v/>
      </c>
      <c r="EC114" s="3"/>
      <c r="ED114" s="85"/>
      <c r="EE114" s="280" t="str">
        <f>IF(EF114="","",VLOOKUP(EF114,リスト!$AY$5:$AZ$10,2,FALSE))</f>
        <v/>
      </c>
      <c r="EF114" s="3"/>
      <c r="EG114" s="280" t="str">
        <f>IF(EH114="","",VLOOKUP(EH114,リスト!$BA$5:$BB$10,2,FALSE))</f>
        <v/>
      </c>
      <c r="EH114" s="3"/>
      <c r="EI114" s="280" t="str">
        <f>IF(EJ114="","",VLOOKUP(EJ114,リスト!$BC$5:$BD$10,2,FALSE))</f>
        <v/>
      </c>
      <c r="EJ114" s="3"/>
      <c r="EK114" s="280" t="str">
        <f>IF(EL114="","",VLOOKUP(EL114,リスト!$BE$5:$BF$10,2,FALSE))</f>
        <v/>
      </c>
      <c r="EL114" s="3"/>
      <c r="EM114" s="78"/>
      <c r="EN114" s="73"/>
      <c r="EO114" s="73"/>
      <c r="EP114" s="13"/>
      <c r="EQ114" s="13"/>
      <c r="ER114" s="280" t="str">
        <f>IF(ES114="","",VLOOKUP(ES114,リスト!$BG$5:$BH$10,2,FALSE))</f>
        <v/>
      </c>
      <c r="ES114" s="13"/>
      <c r="ET114" s="13"/>
      <c r="EU114" s="13"/>
      <c r="EV114" s="13"/>
      <c r="EW114" s="13"/>
      <c r="EX114" s="81"/>
      <c r="EY114" s="81"/>
      <c r="EZ114" s="26"/>
      <c r="FA114" s="281" t="str">
        <f>IF($EZ114="","",INDEX(リスト!$BI$5:$BJ$40,MATCH($EZ114,リスト!$BJ$5:$BJ$40,0),1))</f>
        <v/>
      </c>
      <c r="FB114" s="280" t="str">
        <f>IF(FC114="","",VLOOKUP(FC114,リスト!$BK:$BL,2,FALSE))</f>
        <v/>
      </c>
      <c r="FC114" s="13"/>
      <c r="FD114" s="331"/>
      <c r="FE114" s="3"/>
      <c r="FF114" s="280" t="str">
        <f>IF(FG114="","",VLOOKUP(FG114,リスト!$BO$5:$BP$6,2,FALSE))</f>
        <v/>
      </c>
      <c r="FG114" s="3"/>
      <c r="FH114" s="280" t="str">
        <f>IF(FI114="","",VLOOKUP(FI114,リスト!$BQ$5:$BR$8,2,FALSE))</f>
        <v/>
      </c>
      <c r="FI114" s="3"/>
      <c r="FJ114" s="282"/>
      <c r="FK114" s="280" t="str">
        <f>IF(FL114="","",VLOOKUP(FL114,リスト!$BS$5:$BT$6,2,FALSE))</f>
        <v/>
      </c>
      <c r="FL114" s="63"/>
      <c r="FM114" s="13"/>
      <c r="FN114" s="13"/>
      <c r="FO114" s="13"/>
      <c r="FP114" s="283" t="str">
        <f t="shared" si="15"/>
        <v/>
      </c>
      <c r="FQ114" s="283" t="str">
        <f t="shared" si="15"/>
        <v/>
      </c>
      <c r="FR114" s="13"/>
      <c r="FS114" s="85"/>
      <c r="FT114" s="85"/>
      <c r="FU114" s="281" t="str">
        <f t="shared" si="16"/>
        <v/>
      </c>
      <c r="FV114" s="280" t="str">
        <f>IF(FW114="","",VLOOKUP(FW114,リスト!$BV$5:$BW$10,2,FALSE))</f>
        <v/>
      </c>
      <c r="FW114" s="26"/>
      <c r="FX114" s="282" t="str">
        <f t="shared" si="17"/>
        <v/>
      </c>
      <c r="FY114" s="280" t="str">
        <f>IF(FZ114="","",VLOOKUP(FZ114,リスト!$BX$5:$BY$6,2,FALSE))</f>
        <v/>
      </c>
      <c r="FZ114" s="3"/>
      <c r="GA114" s="280" t="str">
        <f>IF(GB114="","",VLOOKUP(GB114,リスト!$BZ$5:$CA$6,2,FALSE))</f>
        <v/>
      </c>
      <c r="GB114" s="13"/>
      <c r="GC114" s="281" t="str">
        <f>IF(GD114="","",VLOOKUP(GD114,リスト!$CB$5:$CC$6,2,FALSE))</f>
        <v/>
      </c>
      <c r="GD114" s="13"/>
      <c r="GE114" s="13"/>
      <c r="GF114" s="13"/>
      <c r="GG114" s="75"/>
      <c r="GH114" s="281" t="str">
        <f t="shared" si="18"/>
        <v/>
      </c>
      <c r="GI114" s="128"/>
      <c r="GJ114" s="281" t="str">
        <f>IF(GK114="","",VLOOKUP(GK114,リスト!$CD$5:$CE$6,2,FALSE))</f>
        <v/>
      </c>
      <c r="GK114" s="13"/>
      <c r="GL114" s="281" t="str">
        <f>IF(GM114="","",VLOOKUP(GM114,リスト!$CF$5:$CG$5,2,FALSE))</f>
        <v/>
      </c>
      <c r="GM114" s="26"/>
      <c r="GN114" s="280" t="str">
        <f>IF(GO114="","",VLOOKUP(GO114,リスト!$CH$5:$CI$5,2,FALSE))</f>
        <v/>
      </c>
      <c r="GO114" s="284"/>
      <c r="GP114" s="284"/>
      <c r="GQ114" s="284"/>
      <c r="GR114" s="284"/>
      <c r="GS114" s="284"/>
      <c r="GT114" s="284"/>
      <c r="GU114" s="284"/>
      <c r="GV114" s="284"/>
      <c r="GW114" s="284"/>
      <c r="GX114" s="285"/>
    </row>
    <row r="115" spans="2:206" s="177" customFormat="1" ht="24.75" hidden="1" customHeight="1" outlineLevel="1">
      <c r="B115" s="286" t="str">
        <f>IF(明細!B109="","",明細!B109)</f>
        <v/>
      </c>
      <c r="C115" s="287" t="str">
        <f>IF(明細!C109="","",明細!C109)</f>
        <v/>
      </c>
      <c r="D115" s="265" t="str">
        <f>IF(明細!D109="","",明細!D109)</f>
        <v/>
      </c>
      <c r="E115" s="265" t="str">
        <f>IF(明細!E109="","",明細!E109)</f>
        <v/>
      </c>
      <c r="F115" s="265" t="str">
        <f>IF(明細!F109="","",明細!F109)</f>
        <v/>
      </c>
      <c r="G115" s="265" t="str">
        <f>IF(明細!G109="","",明細!G109)</f>
        <v/>
      </c>
      <c r="H115" s="265" t="str">
        <f>IF(明細!H109="","",明細!H109)</f>
        <v/>
      </c>
      <c r="I115" s="265" t="str">
        <f>IF(明細!I109="","",明細!I109)</f>
        <v/>
      </c>
      <c r="J115" s="265" t="str">
        <f>IF(明細!J109="","",明細!J109)</f>
        <v/>
      </c>
      <c r="K115" s="265" t="str">
        <f>IF(明細!K109="","",明細!K109)</f>
        <v/>
      </c>
      <c r="L115" s="265" t="str">
        <f>IF(明細!L109="","",明細!L109)</f>
        <v/>
      </c>
      <c r="M115" s="265" t="str">
        <f>IF(明細!M109="","",明細!M109)</f>
        <v/>
      </c>
      <c r="N115" s="265" t="str">
        <f>IF(明細!N109="","",明細!N109)</f>
        <v/>
      </c>
      <c r="O115" s="265" t="str">
        <f>IF(明細!O109="","",明細!O109)</f>
        <v/>
      </c>
      <c r="P115" s="265" t="str">
        <f>IF(明細!P109="","",明細!P109)</f>
        <v/>
      </c>
      <c r="Q115" s="265" t="str">
        <f>IF(明細!Q109="","",明細!Q109)</f>
        <v/>
      </c>
      <c r="R115" s="289" t="str">
        <f>IF(明細!R109="","",明細!R109)</f>
        <v/>
      </c>
      <c r="S115" s="291" t="str">
        <f>IF(明細!S109="","",明細!S109)</f>
        <v/>
      </c>
      <c r="T115" s="291" t="str">
        <f>IF(明細!T109="","",明細!T109)</f>
        <v/>
      </c>
      <c r="U115" s="291" t="str">
        <f>IF(明細!U109="","",明細!U109)</f>
        <v/>
      </c>
      <c r="V115" s="292" t="str">
        <f>IF(明細!V109="","",明細!V109)</f>
        <v>個</v>
      </c>
      <c r="W115" s="292" t="str">
        <f>IF(明細!W109="","",明細!W109)</f>
        <v/>
      </c>
      <c r="X115" s="293" t="str">
        <f>IF(明細!X109="","",明細!X109)</f>
        <v/>
      </c>
      <c r="Y115" s="134" t="str">
        <f>IF(明細!Y109="","",明細!Y109)</f>
        <v/>
      </c>
      <c r="Z115" s="135" t="str">
        <f>IF(明細!Z109="","",明細!Z109)</f>
        <v/>
      </c>
      <c r="AA115" s="134" t="str">
        <f>IF(明細!AA109="","",明細!AA109)</f>
        <v/>
      </c>
      <c r="AB115" s="303" t="str">
        <f>IF(明細!AB109="","",明細!AB109)</f>
        <v/>
      </c>
      <c r="AC115" s="134" t="str">
        <f>IF(明細!AC109="","",明細!AC109)</f>
        <v/>
      </c>
      <c r="AD115" s="183" t="str">
        <f>IF(明細!AD109="","",明細!AD109)</f>
        <v/>
      </c>
      <c r="AE115" s="184">
        <f>IF(明細!AE109="","",明細!AE109)</f>
        <v>0.1</v>
      </c>
      <c r="AF115" s="185" t="str">
        <f>IF(明細!AF109="","",明細!AF109)</f>
        <v/>
      </c>
      <c r="AG115" s="186" t="str">
        <f>IF(明細!AG109="","",明細!AG109)</f>
        <v/>
      </c>
      <c r="AH115" s="186" t="str">
        <f>IF(明細!AH109="","",明細!AH109)</f>
        <v/>
      </c>
      <c r="AI115" s="187" t="str">
        <f>IF(明細!AI109="","",明細!AI109)</f>
        <v/>
      </c>
      <c r="AJ115" s="296" t="str">
        <f>IF(明細!AJ109="","",明細!AJ109)</f>
        <v/>
      </c>
      <c r="AK115" s="297" t="str">
        <f>IF(明細!AK109="","",明細!AK109)</f>
        <v/>
      </c>
      <c r="AL115" s="298" t="str">
        <f>IF(明細!AL109="","",明細!AL109)</f>
        <v/>
      </c>
      <c r="AM115" s="299" t="str">
        <f>IF(明細!AM109="","",明細!AM109)</f>
        <v/>
      </c>
      <c r="AN115" s="300" t="str">
        <f>IF(明細!AN109="","",明細!AN109)</f>
        <v/>
      </c>
      <c r="AO115" s="300" t="str">
        <f>IF(明細!AO109="","",明細!AO109)</f>
        <v/>
      </c>
      <c r="AP115" s="300" t="str">
        <f>IF(明細!AP109="","",明細!AP109)</f>
        <v/>
      </c>
      <c r="AQ115" s="301" t="str">
        <f>IF(明細!AQ109="","",明細!AQ109)</f>
        <v/>
      </c>
      <c r="AR115" s="302" t="str">
        <f>IF(明細!AR109="","",明細!AR109)</f>
        <v/>
      </c>
      <c r="AU115" s="360"/>
      <c r="AV115" s="368"/>
      <c r="AW115" s="446" t="str">
        <f>IF(明細!AV109="","",明細!AV109)</f>
        <v/>
      </c>
      <c r="AX115" s="419" t="str">
        <f>IF(明細!AT109="","",明細!AT109)</f>
        <v/>
      </c>
      <c r="AY115" s="280" t="str">
        <f>IF($AX115="","",VLOOKUP($AX115,リスト!$CL:$CM,2,FALSE))</f>
        <v/>
      </c>
      <c r="AZ115" s="3"/>
      <c r="BA115" s="280" t="str">
        <f>IF(BB115="","",VLOOKUP(BB115,リスト!$K:$L,2,FALSE))</f>
        <v/>
      </c>
      <c r="BB115" s="3"/>
      <c r="BC115" s="3"/>
      <c r="BD115" s="87"/>
      <c r="BE115" s="280" t="str">
        <f>IF(BF115="","",VLOOKUP(BF115,リスト!$I:$J,2,FALSE))</f>
        <v/>
      </c>
      <c r="BF115" s="3"/>
      <c r="BG115" s="280" t="str">
        <f>IF(BH115="","",VLOOKUP(BH115,リスト!$M:$N,2,FALSE))</f>
        <v/>
      </c>
      <c r="BH115" s="282"/>
      <c r="BI115" s="280" t="str">
        <f>IF(BJ115="","",VLOOKUP(BJ115,リスト!$O:$P,2,FALSE))</f>
        <v/>
      </c>
      <c r="BJ115" s="24"/>
      <c r="BM115" s="451" t="str">
        <f>IF(明細!AV109="","",明細!AV109)</f>
        <v/>
      </c>
      <c r="BN115" s="453" t="str">
        <f>IF(明細!AT109="","",明細!AT109)</f>
        <v/>
      </c>
      <c r="BO115" s="280" t="str">
        <f>IF($BN115="","",VLOOKUP($BN115,リスト!$CL:$CM,2,FALSE))</f>
        <v/>
      </c>
      <c r="BP115" s="280" t="str">
        <f>IF(BQ115="","",VLOOKUP(BQ115,リスト!$K$5:$L$7,2,FALSE))</f>
        <v/>
      </c>
      <c r="BQ115" s="13"/>
      <c r="BR115" s="13"/>
      <c r="BS115" s="47"/>
      <c r="BT115" s="280" t="str">
        <f>IF(BU115="","",VLOOKUP(BU115,リスト!I106:J124,2,FALSE))</f>
        <v/>
      </c>
      <c r="BU115" s="13"/>
      <c r="BV115" s="13"/>
      <c r="BW115" s="282"/>
      <c r="BX115" s="282"/>
      <c r="BY115" s="280" t="str">
        <f>IF(BZ115="","",VLOOKUP(BZ115,リスト!$S$5:$T$6,2,FALSE))</f>
        <v/>
      </c>
      <c r="BZ115" s="3"/>
      <c r="CA115" s="3"/>
      <c r="CB115" s="81"/>
      <c r="CC115" s="280" t="str">
        <f t="shared" si="12"/>
        <v/>
      </c>
      <c r="CD115" s="83"/>
      <c r="CE115" s="83"/>
      <c r="CF115" s="83"/>
      <c r="CG115" s="83"/>
      <c r="CH115" s="282" t="str">
        <f t="shared" si="13"/>
        <v/>
      </c>
      <c r="CI115" s="83"/>
      <c r="CJ115" s="280" t="str">
        <f t="shared" si="14"/>
        <v/>
      </c>
      <c r="CK115" s="87"/>
      <c r="CL115" s="78"/>
      <c r="CM115" s="83"/>
      <c r="CN115" s="83"/>
      <c r="CO115" s="83"/>
      <c r="CP115" s="280" t="str">
        <f t="shared" si="19"/>
        <v/>
      </c>
      <c r="CQ115" s="81"/>
      <c r="CR115" s="280" t="str">
        <f t="shared" si="20"/>
        <v/>
      </c>
      <c r="CS115" s="3"/>
      <c r="CT115" s="3"/>
      <c r="CU115" s="280" t="str">
        <f>IF(CV115="","",VLOOKUP(CV115,リスト!$V$5:$W$6,2,FALSE))</f>
        <v/>
      </c>
      <c r="CV115" s="3"/>
      <c r="CW115" s="280" t="str">
        <f>IF(CX115="","",VLOOKUP(CX115,リスト!$X$5:$Y$6,2,FALSE))</f>
        <v/>
      </c>
      <c r="CX115" s="3"/>
      <c r="CY115" s="77"/>
      <c r="CZ115" s="77"/>
      <c r="DA115" s="75"/>
      <c r="DB115" s="75"/>
      <c r="DC115" s="75"/>
      <c r="DD115" s="75"/>
      <c r="DE115" s="280" t="str">
        <f>IF(DF115="","",VLOOKUP(DF115,リスト!$Z$5:$AA$10,2,FALSE))</f>
        <v/>
      </c>
      <c r="DF115" s="3"/>
      <c r="DG115" s="280" t="str">
        <f>IF(DH115="","",VLOOKUP(DH115,リスト!$AB$5:$AC$12,2,FALSE))</f>
        <v/>
      </c>
      <c r="DH115" s="63"/>
      <c r="DI115" s="280" t="str">
        <f>IF(DJ115="","",VLOOKUP(DJ115,リスト!$AD$5:$AE$7,2,FALSE))</f>
        <v/>
      </c>
      <c r="DJ115" s="3"/>
      <c r="DK115" s="280" t="str">
        <f>IF(DL115="","",VLOOKUP(DL115,リスト!$AF$5:$AG$10,2,FALSE))</f>
        <v/>
      </c>
      <c r="DL115" s="3"/>
      <c r="DM115" s="280" t="str">
        <f>IF(DN115="","",VLOOKUP(DN115,リスト!$AH$5:$AI$6,2,FALSE))</f>
        <v/>
      </c>
      <c r="DN115" s="3"/>
      <c r="DO115" s="280" t="str">
        <f>IF(DP115="","",VLOOKUP(DP115,リスト!$AJ$5:$AK$6,2,FALSE))</f>
        <v/>
      </c>
      <c r="DP115" s="3"/>
      <c r="DQ115" s="280" t="str">
        <f>IF(DR115="","",VLOOKUP(DR115,リスト!$AL$5:$AM$7,2,FALSE))</f>
        <v/>
      </c>
      <c r="DR115" s="3"/>
      <c r="DS115" s="13"/>
      <c r="DT115" s="85"/>
      <c r="DU115" s="85"/>
      <c r="DV115" s="281" t="str">
        <f>IF(DW115="","",VLOOKUP(DW115,リスト!$AN$5:$AO$6,2,FALSE))</f>
        <v/>
      </c>
      <c r="DW115" s="13"/>
      <c r="DX115" s="341"/>
      <c r="DY115" s="345"/>
      <c r="DZ115" s="341"/>
      <c r="EA115" s="345"/>
      <c r="EB115" s="280" t="str">
        <f>IF(EC115="","",VLOOKUP(EC115,リスト!$AW$5:$AX$8,2,FALSE))</f>
        <v/>
      </c>
      <c r="EC115" s="3"/>
      <c r="ED115" s="85"/>
      <c r="EE115" s="280" t="str">
        <f>IF(EF115="","",VLOOKUP(EF115,リスト!$AY$5:$AZ$10,2,FALSE))</f>
        <v/>
      </c>
      <c r="EF115" s="3"/>
      <c r="EG115" s="280" t="str">
        <f>IF(EH115="","",VLOOKUP(EH115,リスト!$BA$5:$BB$10,2,FALSE))</f>
        <v/>
      </c>
      <c r="EH115" s="3"/>
      <c r="EI115" s="280" t="str">
        <f>IF(EJ115="","",VLOOKUP(EJ115,リスト!$BC$5:$BD$10,2,FALSE))</f>
        <v/>
      </c>
      <c r="EJ115" s="3"/>
      <c r="EK115" s="280" t="str">
        <f>IF(EL115="","",VLOOKUP(EL115,リスト!$BE$5:$BF$10,2,FALSE))</f>
        <v/>
      </c>
      <c r="EL115" s="3"/>
      <c r="EM115" s="78"/>
      <c r="EN115" s="73"/>
      <c r="EO115" s="73"/>
      <c r="EP115" s="13"/>
      <c r="EQ115" s="13"/>
      <c r="ER115" s="280" t="str">
        <f>IF(ES115="","",VLOOKUP(ES115,リスト!$BG$5:$BH$10,2,FALSE))</f>
        <v/>
      </c>
      <c r="ES115" s="13"/>
      <c r="ET115" s="13"/>
      <c r="EU115" s="13"/>
      <c r="EV115" s="13"/>
      <c r="EW115" s="13"/>
      <c r="EX115" s="81"/>
      <c r="EY115" s="81"/>
      <c r="EZ115" s="26"/>
      <c r="FA115" s="281" t="str">
        <f>IF($EZ115="","",INDEX(リスト!$BI$5:$BJ$40,MATCH($EZ115,リスト!$BJ$5:$BJ$40,0),1))</f>
        <v/>
      </c>
      <c r="FB115" s="280" t="str">
        <f>IF(FC115="","",VLOOKUP(FC115,リスト!$BK:$BL,2,FALSE))</f>
        <v/>
      </c>
      <c r="FC115" s="13"/>
      <c r="FD115" s="331"/>
      <c r="FE115" s="3"/>
      <c r="FF115" s="280" t="str">
        <f>IF(FG115="","",VLOOKUP(FG115,リスト!$BO$5:$BP$6,2,FALSE))</f>
        <v/>
      </c>
      <c r="FG115" s="3"/>
      <c r="FH115" s="280" t="str">
        <f>IF(FI115="","",VLOOKUP(FI115,リスト!$BQ$5:$BR$8,2,FALSE))</f>
        <v/>
      </c>
      <c r="FI115" s="3"/>
      <c r="FJ115" s="282"/>
      <c r="FK115" s="280" t="str">
        <f>IF(FL115="","",VLOOKUP(FL115,リスト!$BS$5:$BT$6,2,FALSE))</f>
        <v/>
      </c>
      <c r="FL115" s="63"/>
      <c r="FM115" s="13"/>
      <c r="FN115" s="13"/>
      <c r="FO115" s="13"/>
      <c r="FP115" s="283" t="str">
        <f t="shared" si="15"/>
        <v/>
      </c>
      <c r="FQ115" s="283" t="str">
        <f t="shared" si="15"/>
        <v/>
      </c>
      <c r="FR115" s="13"/>
      <c r="FS115" s="85"/>
      <c r="FT115" s="85"/>
      <c r="FU115" s="281" t="str">
        <f t="shared" si="16"/>
        <v/>
      </c>
      <c r="FV115" s="280" t="str">
        <f>IF(FW115="","",VLOOKUP(FW115,リスト!$BV$5:$BW$10,2,FALSE))</f>
        <v/>
      </c>
      <c r="FW115" s="26"/>
      <c r="FX115" s="282" t="str">
        <f t="shared" si="17"/>
        <v/>
      </c>
      <c r="FY115" s="280" t="str">
        <f>IF(FZ115="","",VLOOKUP(FZ115,リスト!$BX$5:$BY$6,2,FALSE))</f>
        <v/>
      </c>
      <c r="FZ115" s="3"/>
      <c r="GA115" s="280" t="str">
        <f>IF(GB115="","",VLOOKUP(GB115,リスト!$BZ$5:$CA$6,2,FALSE))</f>
        <v/>
      </c>
      <c r="GB115" s="13"/>
      <c r="GC115" s="281" t="str">
        <f>IF(GD115="","",VLOOKUP(GD115,リスト!$CB$5:$CC$6,2,FALSE))</f>
        <v/>
      </c>
      <c r="GD115" s="13"/>
      <c r="GE115" s="13"/>
      <c r="GF115" s="13"/>
      <c r="GG115" s="75"/>
      <c r="GH115" s="281" t="str">
        <f t="shared" si="18"/>
        <v/>
      </c>
      <c r="GI115" s="128"/>
      <c r="GJ115" s="281" t="str">
        <f>IF(GK115="","",VLOOKUP(GK115,リスト!$CD$5:$CE$6,2,FALSE))</f>
        <v/>
      </c>
      <c r="GK115" s="13"/>
      <c r="GL115" s="281" t="str">
        <f>IF(GM115="","",VLOOKUP(GM115,リスト!$CF$5:$CG$5,2,FALSE))</f>
        <v/>
      </c>
      <c r="GM115" s="26"/>
      <c r="GN115" s="280" t="str">
        <f>IF(GO115="","",VLOOKUP(GO115,リスト!$CH$5:$CI$5,2,FALSE))</f>
        <v/>
      </c>
      <c r="GO115" s="284"/>
      <c r="GP115" s="284"/>
      <c r="GQ115" s="284"/>
      <c r="GR115" s="284"/>
      <c r="GS115" s="284"/>
      <c r="GT115" s="284"/>
      <c r="GU115" s="284"/>
      <c r="GV115" s="284"/>
      <c r="GW115" s="284"/>
      <c r="GX115" s="285"/>
    </row>
    <row r="116" spans="2:206" s="177" customFormat="1" ht="24.75" hidden="1" customHeight="1" outlineLevel="1">
      <c r="B116" s="286" t="str">
        <f>IF(明細!B110="","",明細!B110)</f>
        <v/>
      </c>
      <c r="C116" s="287" t="str">
        <f>IF(明細!C110="","",明細!C110)</f>
        <v/>
      </c>
      <c r="D116" s="265" t="str">
        <f>IF(明細!D110="","",明細!D110)</f>
        <v/>
      </c>
      <c r="E116" s="265" t="str">
        <f>IF(明細!E110="","",明細!E110)</f>
        <v/>
      </c>
      <c r="F116" s="265" t="str">
        <f>IF(明細!F110="","",明細!F110)</f>
        <v/>
      </c>
      <c r="G116" s="265" t="str">
        <f>IF(明細!G110="","",明細!G110)</f>
        <v/>
      </c>
      <c r="H116" s="265" t="str">
        <f>IF(明細!H110="","",明細!H110)</f>
        <v/>
      </c>
      <c r="I116" s="265" t="str">
        <f>IF(明細!I110="","",明細!I110)</f>
        <v/>
      </c>
      <c r="J116" s="265" t="str">
        <f>IF(明細!J110="","",明細!J110)</f>
        <v/>
      </c>
      <c r="K116" s="265" t="str">
        <f>IF(明細!K110="","",明細!K110)</f>
        <v/>
      </c>
      <c r="L116" s="265" t="str">
        <f>IF(明細!L110="","",明細!L110)</f>
        <v/>
      </c>
      <c r="M116" s="265" t="str">
        <f>IF(明細!M110="","",明細!M110)</f>
        <v/>
      </c>
      <c r="N116" s="265" t="str">
        <f>IF(明細!N110="","",明細!N110)</f>
        <v/>
      </c>
      <c r="O116" s="265" t="str">
        <f>IF(明細!O110="","",明細!O110)</f>
        <v/>
      </c>
      <c r="P116" s="265" t="str">
        <f>IF(明細!P110="","",明細!P110)</f>
        <v/>
      </c>
      <c r="Q116" s="265" t="str">
        <f>IF(明細!Q110="","",明細!Q110)</f>
        <v/>
      </c>
      <c r="R116" s="289" t="str">
        <f>IF(明細!R110="","",明細!R110)</f>
        <v/>
      </c>
      <c r="S116" s="291" t="str">
        <f>IF(明細!S110="","",明細!S110)</f>
        <v/>
      </c>
      <c r="T116" s="291" t="str">
        <f>IF(明細!T110="","",明細!T110)</f>
        <v/>
      </c>
      <c r="U116" s="291" t="str">
        <f>IF(明細!U110="","",明細!U110)</f>
        <v/>
      </c>
      <c r="V116" s="292" t="str">
        <f>IF(明細!V110="","",明細!V110)</f>
        <v>個</v>
      </c>
      <c r="W116" s="292" t="str">
        <f>IF(明細!W110="","",明細!W110)</f>
        <v/>
      </c>
      <c r="X116" s="293" t="str">
        <f>IF(明細!X110="","",明細!X110)</f>
        <v/>
      </c>
      <c r="Y116" s="134" t="str">
        <f>IF(明細!Y110="","",明細!Y110)</f>
        <v/>
      </c>
      <c r="Z116" s="135" t="str">
        <f>IF(明細!Z110="","",明細!Z110)</f>
        <v/>
      </c>
      <c r="AA116" s="134" t="str">
        <f>IF(明細!AA110="","",明細!AA110)</f>
        <v/>
      </c>
      <c r="AB116" s="303" t="str">
        <f>IF(明細!AB110="","",明細!AB110)</f>
        <v/>
      </c>
      <c r="AC116" s="134" t="str">
        <f>IF(明細!AC110="","",明細!AC110)</f>
        <v/>
      </c>
      <c r="AD116" s="183" t="str">
        <f>IF(明細!AD110="","",明細!AD110)</f>
        <v/>
      </c>
      <c r="AE116" s="184">
        <f>IF(明細!AE110="","",明細!AE110)</f>
        <v>0.1</v>
      </c>
      <c r="AF116" s="185" t="str">
        <f>IF(明細!AF110="","",明細!AF110)</f>
        <v/>
      </c>
      <c r="AG116" s="186" t="str">
        <f>IF(明細!AG110="","",明細!AG110)</f>
        <v/>
      </c>
      <c r="AH116" s="186" t="str">
        <f>IF(明細!AH110="","",明細!AH110)</f>
        <v/>
      </c>
      <c r="AI116" s="187" t="str">
        <f>IF(明細!AI110="","",明細!AI110)</f>
        <v/>
      </c>
      <c r="AJ116" s="296" t="str">
        <f>IF(明細!AJ110="","",明細!AJ110)</f>
        <v/>
      </c>
      <c r="AK116" s="297" t="str">
        <f>IF(明細!AK110="","",明細!AK110)</f>
        <v/>
      </c>
      <c r="AL116" s="298" t="str">
        <f>IF(明細!AL110="","",明細!AL110)</f>
        <v/>
      </c>
      <c r="AM116" s="299" t="str">
        <f>IF(明細!AM110="","",明細!AM110)</f>
        <v/>
      </c>
      <c r="AN116" s="300" t="str">
        <f>IF(明細!AN110="","",明細!AN110)</f>
        <v/>
      </c>
      <c r="AO116" s="300" t="str">
        <f>IF(明細!AO110="","",明細!AO110)</f>
        <v/>
      </c>
      <c r="AP116" s="300" t="str">
        <f>IF(明細!AP110="","",明細!AP110)</f>
        <v/>
      </c>
      <c r="AQ116" s="301" t="str">
        <f>IF(明細!AQ110="","",明細!AQ110)</f>
        <v/>
      </c>
      <c r="AR116" s="302" t="str">
        <f>IF(明細!AR110="","",明細!AR110)</f>
        <v/>
      </c>
      <c r="AU116" s="360"/>
      <c r="AV116" s="368"/>
      <c r="AW116" s="446" t="str">
        <f>IF(明細!AV110="","",明細!AV110)</f>
        <v/>
      </c>
      <c r="AX116" s="419" t="str">
        <f>IF(明細!AT110="","",明細!AT110)</f>
        <v/>
      </c>
      <c r="AY116" s="280" t="str">
        <f>IF($AX116="","",VLOOKUP($AX116,リスト!$CL:$CM,2,FALSE))</f>
        <v/>
      </c>
      <c r="AZ116" s="3"/>
      <c r="BA116" s="280" t="str">
        <f>IF(BB116="","",VLOOKUP(BB116,リスト!$K:$L,2,FALSE))</f>
        <v/>
      </c>
      <c r="BB116" s="3"/>
      <c r="BC116" s="3"/>
      <c r="BD116" s="87"/>
      <c r="BE116" s="280" t="str">
        <f>IF(BF116="","",VLOOKUP(BF116,リスト!$I:$J,2,FALSE))</f>
        <v/>
      </c>
      <c r="BF116" s="3"/>
      <c r="BG116" s="280" t="str">
        <f>IF(BH116="","",VLOOKUP(BH116,リスト!$M:$N,2,FALSE))</f>
        <v/>
      </c>
      <c r="BH116" s="282"/>
      <c r="BI116" s="280" t="str">
        <f>IF(BJ116="","",VLOOKUP(BJ116,リスト!$O:$P,2,FALSE))</f>
        <v/>
      </c>
      <c r="BJ116" s="24"/>
      <c r="BM116" s="451" t="str">
        <f>IF(明細!AV110="","",明細!AV110)</f>
        <v/>
      </c>
      <c r="BN116" s="453" t="str">
        <f>IF(明細!AT110="","",明細!AT110)</f>
        <v/>
      </c>
      <c r="BO116" s="280" t="str">
        <f>IF($BN116="","",VLOOKUP($BN116,リスト!$CL:$CM,2,FALSE))</f>
        <v/>
      </c>
      <c r="BP116" s="280" t="str">
        <f>IF(BQ116="","",VLOOKUP(BQ116,リスト!$K$5:$L$7,2,FALSE))</f>
        <v/>
      </c>
      <c r="BQ116" s="13"/>
      <c r="BR116" s="13"/>
      <c r="BS116" s="47"/>
      <c r="BT116" s="280" t="str">
        <f>IF(BU116="","",VLOOKUP(BU116,リスト!I107:J125,2,FALSE))</f>
        <v/>
      </c>
      <c r="BU116" s="13"/>
      <c r="BV116" s="13"/>
      <c r="BW116" s="282"/>
      <c r="BX116" s="282"/>
      <c r="BY116" s="280" t="str">
        <f>IF(BZ116="","",VLOOKUP(BZ116,リスト!$S$5:$T$6,2,FALSE))</f>
        <v/>
      </c>
      <c r="BZ116" s="3"/>
      <c r="CA116" s="3"/>
      <c r="CB116" s="81"/>
      <c r="CC116" s="280" t="str">
        <f t="shared" si="12"/>
        <v/>
      </c>
      <c r="CD116" s="83"/>
      <c r="CE116" s="83"/>
      <c r="CF116" s="83"/>
      <c r="CG116" s="83"/>
      <c r="CH116" s="282" t="str">
        <f t="shared" si="13"/>
        <v/>
      </c>
      <c r="CI116" s="83"/>
      <c r="CJ116" s="280" t="str">
        <f t="shared" si="14"/>
        <v/>
      </c>
      <c r="CK116" s="87"/>
      <c r="CL116" s="78"/>
      <c r="CM116" s="83"/>
      <c r="CN116" s="83"/>
      <c r="CO116" s="83"/>
      <c r="CP116" s="280" t="str">
        <f t="shared" si="19"/>
        <v/>
      </c>
      <c r="CQ116" s="81"/>
      <c r="CR116" s="280" t="str">
        <f t="shared" si="20"/>
        <v/>
      </c>
      <c r="CS116" s="3"/>
      <c r="CT116" s="3"/>
      <c r="CU116" s="280" t="str">
        <f>IF(CV116="","",VLOOKUP(CV116,リスト!$V$5:$W$6,2,FALSE))</f>
        <v/>
      </c>
      <c r="CV116" s="3"/>
      <c r="CW116" s="280" t="str">
        <f>IF(CX116="","",VLOOKUP(CX116,リスト!$X$5:$Y$6,2,FALSE))</f>
        <v/>
      </c>
      <c r="CX116" s="3"/>
      <c r="CY116" s="77"/>
      <c r="CZ116" s="77"/>
      <c r="DA116" s="75"/>
      <c r="DB116" s="75"/>
      <c r="DC116" s="75"/>
      <c r="DD116" s="75"/>
      <c r="DE116" s="280" t="str">
        <f>IF(DF116="","",VLOOKUP(DF116,リスト!$Z$5:$AA$10,2,FALSE))</f>
        <v/>
      </c>
      <c r="DF116" s="3"/>
      <c r="DG116" s="280" t="str">
        <f>IF(DH116="","",VLOOKUP(DH116,リスト!$AB$5:$AC$12,2,FALSE))</f>
        <v/>
      </c>
      <c r="DH116" s="63"/>
      <c r="DI116" s="280" t="str">
        <f>IF(DJ116="","",VLOOKUP(DJ116,リスト!$AD$5:$AE$7,2,FALSE))</f>
        <v/>
      </c>
      <c r="DJ116" s="3"/>
      <c r="DK116" s="280" t="str">
        <f>IF(DL116="","",VLOOKUP(DL116,リスト!$AF$5:$AG$10,2,FALSE))</f>
        <v/>
      </c>
      <c r="DL116" s="3"/>
      <c r="DM116" s="280" t="str">
        <f>IF(DN116="","",VLOOKUP(DN116,リスト!$AH$5:$AI$6,2,FALSE))</f>
        <v/>
      </c>
      <c r="DN116" s="3"/>
      <c r="DO116" s="280" t="str">
        <f>IF(DP116="","",VLOOKUP(DP116,リスト!$AJ$5:$AK$6,2,FALSE))</f>
        <v/>
      </c>
      <c r="DP116" s="3"/>
      <c r="DQ116" s="280" t="str">
        <f>IF(DR116="","",VLOOKUP(DR116,リスト!$AL$5:$AM$7,2,FALSE))</f>
        <v/>
      </c>
      <c r="DR116" s="3"/>
      <c r="DS116" s="13"/>
      <c r="DT116" s="85"/>
      <c r="DU116" s="85"/>
      <c r="DV116" s="281" t="str">
        <f>IF(DW116="","",VLOOKUP(DW116,リスト!$AN$5:$AO$6,2,FALSE))</f>
        <v/>
      </c>
      <c r="DW116" s="13"/>
      <c r="DX116" s="341"/>
      <c r="DY116" s="345"/>
      <c r="DZ116" s="341"/>
      <c r="EA116" s="345"/>
      <c r="EB116" s="280" t="str">
        <f>IF(EC116="","",VLOOKUP(EC116,リスト!$AW$5:$AX$8,2,FALSE))</f>
        <v/>
      </c>
      <c r="EC116" s="3"/>
      <c r="ED116" s="85"/>
      <c r="EE116" s="280" t="str">
        <f>IF(EF116="","",VLOOKUP(EF116,リスト!$AY$5:$AZ$10,2,FALSE))</f>
        <v/>
      </c>
      <c r="EF116" s="3"/>
      <c r="EG116" s="280" t="str">
        <f>IF(EH116="","",VLOOKUP(EH116,リスト!$BA$5:$BB$10,2,FALSE))</f>
        <v/>
      </c>
      <c r="EH116" s="3"/>
      <c r="EI116" s="280" t="str">
        <f>IF(EJ116="","",VLOOKUP(EJ116,リスト!$BC$5:$BD$10,2,FALSE))</f>
        <v/>
      </c>
      <c r="EJ116" s="3"/>
      <c r="EK116" s="280" t="str">
        <f>IF(EL116="","",VLOOKUP(EL116,リスト!$BE$5:$BF$10,2,FALSE))</f>
        <v/>
      </c>
      <c r="EL116" s="3"/>
      <c r="EM116" s="78"/>
      <c r="EN116" s="73"/>
      <c r="EO116" s="73"/>
      <c r="EP116" s="13"/>
      <c r="EQ116" s="13"/>
      <c r="ER116" s="280" t="str">
        <f>IF(ES116="","",VLOOKUP(ES116,リスト!$BG$5:$BH$10,2,FALSE))</f>
        <v/>
      </c>
      <c r="ES116" s="13"/>
      <c r="ET116" s="13"/>
      <c r="EU116" s="13"/>
      <c r="EV116" s="13"/>
      <c r="EW116" s="13"/>
      <c r="EX116" s="81"/>
      <c r="EY116" s="81"/>
      <c r="EZ116" s="26"/>
      <c r="FA116" s="281" t="str">
        <f>IF($EZ116="","",INDEX(リスト!$BI$5:$BJ$40,MATCH($EZ116,リスト!$BJ$5:$BJ$40,0),1))</f>
        <v/>
      </c>
      <c r="FB116" s="280" t="str">
        <f>IF(FC116="","",VLOOKUP(FC116,リスト!$BK:$BL,2,FALSE))</f>
        <v/>
      </c>
      <c r="FC116" s="13"/>
      <c r="FD116" s="331"/>
      <c r="FE116" s="3"/>
      <c r="FF116" s="280" t="str">
        <f>IF(FG116="","",VLOOKUP(FG116,リスト!$BO$5:$BP$6,2,FALSE))</f>
        <v/>
      </c>
      <c r="FG116" s="3"/>
      <c r="FH116" s="280" t="str">
        <f>IF(FI116="","",VLOOKUP(FI116,リスト!$BQ$5:$BR$8,2,FALSE))</f>
        <v/>
      </c>
      <c r="FI116" s="3"/>
      <c r="FJ116" s="282"/>
      <c r="FK116" s="280" t="str">
        <f>IF(FL116="","",VLOOKUP(FL116,リスト!$BS$5:$BT$6,2,FALSE))</f>
        <v/>
      </c>
      <c r="FL116" s="63"/>
      <c r="FM116" s="13"/>
      <c r="FN116" s="13"/>
      <c r="FO116" s="13"/>
      <c r="FP116" s="283" t="str">
        <f t="shared" si="15"/>
        <v/>
      </c>
      <c r="FQ116" s="283" t="str">
        <f t="shared" si="15"/>
        <v/>
      </c>
      <c r="FR116" s="13"/>
      <c r="FS116" s="85"/>
      <c r="FT116" s="85"/>
      <c r="FU116" s="281" t="str">
        <f t="shared" si="16"/>
        <v/>
      </c>
      <c r="FV116" s="280" t="str">
        <f>IF(FW116="","",VLOOKUP(FW116,リスト!$BV$5:$BW$10,2,FALSE))</f>
        <v/>
      </c>
      <c r="FW116" s="26"/>
      <c r="FX116" s="282" t="str">
        <f t="shared" si="17"/>
        <v/>
      </c>
      <c r="FY116" s="280" t="str">
        <f>IF(FZ116="","",VLOOKUP(FZ116,リスト!$BX$5:$BY$6,2,FALSE))</f>
        <v/>
      </c>
      <c r="FZ116" s="3"/>
      <c r="GA116" s="280" t="str">
        <f>IF(GB116="","",VLOOKUP(GB116,リスト!$BZ$5:$CA$6,2,FALSE))</f>
        <v/>
      </c>
      <c r="GB116" s="13"/>
      <c r="GC116" s="281" t="str">
        <f>IF(GD116="","",VLOOKUP(GD116,リスト!$CB$5:$CC$6,2,FALSE))</f>
        <v/>
      </c>
      <c r="GD116" s="13"/>
      <c r="GE116" s="13"/>
      <c r="GF116" s="13"/>
      <c r="GG116" s="75"/>
      <c r="GH116" s="281" t="str">
        <f t="shared" si="18"/>
        <v/>
      </c>
      <c r="GI116" s="128"/>
      <c r="GJ116" s="281" t="str">
        <f>IF(GK116="","",VLOOKUP(GK116,リスト!$CD$5:$CE$6,2,FALSE))</f>
        <v/>
      </c>
      <c r="GK116" s="13"/>
      <c r="GL116" s="281" t="str">
        <f>IF(GM116="","",VLOOKUP(GM116,リスト!$CF$5:$CG$5,2,FALSE))</f>
        <v/>
      </c>
      <c r="GM116" s="26"/>
      <c r="GN116" s="280" t="str">
        <f>IF(GO116="","",VLOOKUP(GO116,リスト!$CH$5:$CI$5,2,FALSE))</f>
        <v/>
      </c>
      <c r="GO116" s="284"/>
      <c r="GP116" s="284"/>
      <c r="GQ116" s="284"/>
      <c r="GR116" s="284"/>
      <c r="GS116" s="284"/>
      <c r="GT116" s="284"/>
      <c r="GU116" s="284"/>
      <c r="GV116" s="284"/>
      <c r="GW116" s="284"/>
      <c r="GX116" s="285"/>
    </row>
    <row r="117" spans="2:206" s="177" customFormat="1" ht="24.75" hidden="1" customHeight="1" outlineLevel="1">
      <c r="B117" s="286" t="str">
        <f>IF(明細!B111="","",明細!B111)</f>
        <v/>
      </c>
      <c r="C117" s="287" t="str">
        <f>IF(明細!C111="","",明細!C111)</f>
        <v/>
      </c>
      <c r="D117" s="265" t="str">
        <f>IF(明細!D111="","",明細!D111)</f>
        <v/>
      </c>
      <c r="E117" s="265" t="str">
        <f>IF(明細!E111="","",明細!E111)</f>
        <v/>
      </c>
      <c r="F117" s="265" t="str">
        <f>IF(明細!F111="","",明細!F111)</f>
        <v/>
      </c>
      <c r="G117" s="265" t="str">
        <f>IF(明細!G111="","",明細!G111)</f>
        <v/>
      </c>
      <c r="H117" s="265" t="str">
        <f>IF(明細!H111="","",明細!H111)</f>
        <v/>
      </c>
      <c r="I117" s="265" t="str">
        <f>IF(明細!I111="","",明細!I111)</f>
        <v/>
      </c>
      <c r="J117" s="265" t="str">
        <f>IF(明細!J111="","",明細!J111)</f>
        <v/>
      </c>
      <c r="K117" s="265" t="str">
        <f>IF(明細!K111="","",明細!K111)</f>
        <v/>
      </c>
      <c r="L117" s="265" t="str">
        <f>IF(明細!L111="","",明細!L111)</f>
        <v/>
      </c>
      <c r="M117" s="265" t="str">
        <f>IF(明細!M111="","",明細!M111)</f>
        <v/>
      </c>
      <c r="N117" s="265" t="str">
        <f>IF(明細!N111="","",明細!N111)</f>
        <v/>
      </c>
      <c r="O117" s="265" t="str">
        <f>IF(明細!O111="","",明細!O111)</f>
        <v/>
      </c>
      <c r="P117" s="265" t="str">
        <f>IF(明細!P111="","",明細!P111)</f>
        <v/>
      </c>
      <c r="Q117" s="265" t="str">
        <f>IF(明細!Q111="","",明細!Q111)</f>
        <v/>
      </c>
      <c r="R117" s="289" t="str">
        <f>IF(明細!R111="","",明細!R111)</f>
        <v/>
      </c>
      <c r="S117" s="291" t="str">
        <f>IF(明細!S111="","",明細!S111)</f>
        <v/>
      </c>
      <c r="T117" s="291" t="str">
        <f>IF(明細!T111="","",明細!T111)</f>
        <v/>
      </c>
      <c r="U117" s="291" t="str">
        <f>IF(明細!U111="","",明細!U111)</f>
        <v/>
      </c>
      <c r="V117" s="292" t="str">
        <f>IF(明細!V111="","",明細!V111)</f>
        <v>個</v>
      </c>
      <c r="W117" s="292" t="str">
        <f>IF(明細!W111="","",明細!W111)</f>
        <v/>
      </c>
      <c r="X117" s="293" t="str">
        <f>IF(明細!X111="","",明細!X111)</f>
        <v/>
      </c>
      <c r="Y117" s="134" t="str">
        <f>IF(明細!Y111="","",明細!Y111)</f>
        <v/>
      </c>
      <c r="Z117" s="135" t="str">
        <f>IF(明細!Z111="","",明細!Z111)</f>
        <v/>
      </c>
      <c r="AA117" s="134" t="str">
        <f>IF(明細!AA111="","",明細!AA111)</f>
        <v/>
      </c>
      <c r="AB117" s="303" t="str">
        <f>IF(明細!AB111="","",明細!AB111)</f>
        <v/>
      </c>
      <c r="AC117" s="134" t="str">
        <f>IF(明細!AC111="","",明細!AC111)</f>
        <v/>
      </c>
      <c r="AD117" s="183" t="str">
        <f>IF(明細!AD111="","",明細!AD111)</f>
        <v/>
      </c>
      <c r="AE117" s="184">
        <f>IF(明細!AE111="","",明細!AE111)</f>
        <v>0.1</v>
      </c>
      <c r="AF117" s="185" t="str">
        <f>IF(明細!AF111="","",明細!AF111)</f>
        <v/>
      </c>
      <c r="AG117" s="186" t="str">
        <f>IF(明細!AG111="","",明細!AG111)</f>
        <v/>
      </c>
      <c r="AH117" s="186" t="str">
        <f>IF(明細!AH111="","",明細!AH111)</f>
        <v/>
      </c>
      <c r="AI117" s="187" t="str">
        <f>IF(明細!AI111="","",明細!AI111)</f>
        <v/>
      </c>
      <c r="AJ117" s="296" t="str">
        <f>IF(明細!AJ111="","",明細!AJ111)</f>
        <v/>
      </c>
      <c r="AK117" s="297" t="str">
        <f>IF(明細!AK111="","",明細!AK111)</f>
        <v/>
      </c>
      <c r="AL117" s="298" t="str">
        <f>IF(明細!AL111="","",明細!AL111)</f>
        <v/>
      </c>
      <c r="AM117" s="299" t="str">
        <f>IF(明細!AM111="","",明細!AM111)</f>
        <v/>
      </c>
      <c r="AN117" s="300" t="str">
        <f>IF(明細!AN111="","",明細!AN111)</f>
        <v/>
      </c>
      <c r="AO117" s="300" t="str">
        <f>IF(明細!AO111="","",明細!AO111)</f>
        <v/>
      </c>
      <c r="AP117" s="300" t="str">
        <f>IF(明細!AP111="","",明細!AP111)</f>
        <v/>
      </c>
      <c r="AQ117" s="301" t="str">
        <f>IF(明細!AQ111="","",明細!AQ111)</f>
        <v/>
      </c>
      <c r="AR117" s="302" t="str">
        <f>IF(明細!AR111="","",明細!AR111)</f>
        <v/>
      </c>
      <c r="AU117" s="360"/>
      <c r="AV117" s="368"/>
      <c r="AW117" s="446" t="str">
        <f>IF(明細!AV111="","",明細!AV111)</f>
        <v/>
      </c>
      <c r="AX117" s="419" t="str">
        <f>IF(明細!AT111="","",明細!AT111)</f>
        <v/>
      </c>
      <c r="AY117" s="280" t="str">
        <f>IF($AX117="","",VLOOKUP($AX117,リスト!$CL:$CM,2,FALSE))</f>
        <v/>
      </c>
      <c r="AZ117" s="3"/>
      <c r="BA117" s="280" t="str">
        <f>IF(BB117="","",VLOOKUP(BB117,リスト!$K:$L,2,FALSE))</f>
        <v/>
      </c>
      <c r="BB117" s="3"/>
      <c r="BC117" s="3"/>
      <c r="BD117" s="87"/>
      <c r="BE117" s="280" t="str">
        <f>IF(BF117="","",VLOOKUP(BF117,リスト!$I:$J,2,FALSE))</f>
        <v/>
      </c>
      <c r="BF117" s="3"/>
      <c r="BG117" s="280" t="str">
        <f>IF(BH117="","",VLOOKUP(BH117,リスト!$M:$N,2,FALSE))</f>
        <v/>
      </c>
      <c r="BH117" s="282"/>
      <c r="BI117" s="280" t="str">
        <f>IF(BJ117="","",VLOOKUP(BJ117,リスト!$O:$P,2,FALSE))</f>
        <v/>
      </c>
      <c r="BJ117" s="24"/>
      <c r="BM117" s="451" t="str">
        <f>IF(明細!AV111="","",明細!AV111)</f>
        <v/>
      </c>
      <c r="BN117" s="453" t="str">
        <f>IF(明細!AT111="","",明細!AT111)</f>
        <v/>
      </c>
      <c r="BO117" s="280" t="str">
        <f>IF($BN117="","",VLOOKUP($BN117,リスト!$CL:$CM,2,FALSE))</f>
        <v/>
      </c>
      <c r="BP117" s="280" t="str">
        <f>IF(BQ117="","",VLOOKUP(BQ117,リスト!$K$5:$L$7,2,FALSE))</f>
        <v/>
      </c>
      <c r="BQ117" s="13"/>
      <c r="BR117" s="13"/>
      <c r="BS117" s="47"/>
      <c r="BT117" s="280" t="str">
        <f>IF(BU117="","",VLOOKUP(BU117,リスト!I108:J126,2,FALSE))</f>
        <v/>
      </c>
      <c r="BU117" s="13"/>
      <c r="BV117" s="13"/>
      <c r="BW117" s="282"/>
      <c r="BX117" s="282"/>
      <c r="BY117" s="280" t="str">
        <f>IF(BZ117="","",VLOOKUP(BZ117,リスト!$S$5:$T$6,2,FALSE))</f>
        <v/>
      </c>
      <c r="BZ117" s="3"/>
      <c r="CA117" s="3"/>
      <c r="CB117" s="81"/>
      <c r="CC117" s="280" t="str">
        <f t="shared" si="12"/>
        <v/>
      </c>
      <c r="CD117" s="83"/>
      <c r="CE117" s="83"/>
      <c r="CF117" s="83"/>
      <c r="CG117" s="83"/>
      <c r="CH117" s="282" t="str">
        <f t="shared" si="13"/>
        <v/>
      </c>
      <c r="CI117" s="83"/>
      <c r="CJ117" s="280" t="str">
        <f t="shared" si="14"/>
        <v/>
      </c>
      <c r="CK117" s="87"/>
      <c r="CL117" s="78"/>
      <c r="CM117" s="83"/>
      <c r="CN117" s="83"/>
      <c r="CO117" s="83"/>
      <c r="CP117" s="280" t="str">
        <f t="shared" si="19"/>
        <v/>
      </c>
      <c r="CQ117" s="81"/>
      <c r="CR117" s="280" t="str">
        <f t="shared" si="20"/>
        <v/>
      </c>
      <c r="CS117" s="3"/>
      <c r="CT117" s="3"/>
      <c r="CU117" s="280" t="str">
        <f>IF(CV117="","",VLOOKUP(CV117,リスト!$V$5:$W$6,2,FALSE))</f>
        <v/>
      </c>
      <c r="CV117" s="3"/>
      <c r="CW117" s="280" t="str">
        <f>IF(CX117="","",VLOOKUP(CX117,リスト!$X$5:$Y$6,2,FALSE))</f>
        <v/>
      </c>
      <c r="CX117" s="3"/>
      <c r="CY117" s="77"/>
      <c r="CZ117" s="77"/>
      <c r="DA117" s="75"/>
      <c r="DB117" s="75"/>
      <c r="DC117" s="75"/>
      <c r="DD117" s="75"/>
      <c r="DE117" s="280" t="str">
        <f>IF(DF117="","",VLOOKUP(DF117,リスト!$Z$5:$AA$10,2,FALSE))</f>
        <v/>
      </c>
      <c r="DF117" s="3"/>
      <c r="DG117" s="280" t="str">
        <f>IF(DH117="","",VLOOKUP(DH117,リスト!$AB$5:$AC$12,2,FALSE))</f>
        <v/>
      </c>
      <c r="DH117" s="63"/>
      <c r="DI117" s="280" t="str">
        <f>IF(DJ117="","",VLOOKUP(DJ117,リスト!$AD$5:$AE$7,2,FALSE))</f>
        <v/>
      </c>
      <c r="DJ117" s="3"/>
      <c r="DK117" s="280" t="str">
        <f>IF(DL117="","",VLOOKUP(DL117,リスト!$AF$5:$AG$10,2,FALSE))</f>
        <v/>
      </c>
      <c r="DL117" s="3"/>
      <c r="DM117" s="280" t="str">
        <f>IF(DN117="","",VLOOKUP(DN117,リスト!$AH$5:$AI$6,2,FALSE))</f>
        <v/>
      </c>
      <c r="DN117" s="3"/>
      <c r="DO117" s="280" t="str">
        <f>IF(DP117="","",VLOOKUP(DP117,リスト!$AJ$5:$AK$6,2,FALSE))</f>
        <v/>
      </c>
      <c r="DP117" s="3"/>
      <c r="DQ117" s="280" t="str">
        <f>IF(DR117="","",VLOOKUP(DR117,リスト!$AL$5:$AM$7,2,FALSE))</f>
        <v/>
      </c>
      <c r="DR117" s="3"/>
      <c r="DS117" s="13"/>
      <c r="DT117" s="85"/>
      <c r="DU117" s="85"/>
      <c r="DV117" s="281" t="str">
        <f>IF(DW117="","",VLOOKUP(DW117,リスト!$AN$5:$AO$6,2,FALSE))</f>
        <v/>
      </c>
      <c r="DW117" s="13"/>
      <c r="DX117" s="341"/>
      <c r="DY117" s="345"/>
      <c r="DZ117" s="341"/>
      <c r="EA117" s="345"/>
      <c r="EB117" s="280" t="str">
        <f>IF(EC117="","",VLOOKUP(EC117,リスト!$AW$5:$AX$8,2,FALSE))</f>
        <v/>
      </c>
      <c r="EC117" s="3"/>
      <c r="ED117" s="85"/>
      <c r="EE117" s="280" t="str">
        <f>IF(EF117="","",VLOOKUP(EF117,リスト!$AY$5:$AZ$10,2,FALSE))</f>
        <v/>
      </c>
      <c r="EF117" s="3"/>
      <c r="EG117" s="280" t="str">
        <f>IF(EH117="","",VLOOKUP(EH117,リスト!$BA$5:$BB$10,2,FALSE))</f>
        <v/>
      </c>
      <c r="EH117" s="3"/>
      <c r="EI117" s="280" t="str">
        <f>IF(EJ117="","",VLOOKUP(EJ117,リスト!$BC$5:$BD$10,2,FALSE))</f>
        <v/>
      </c>
      <c r="EJ117" s="3"/>
      <c r="EK117" s="280" t="str">
        <f>IF(EL117="","",VLOOKUP(EL117,リスト!$BE$5:$BF$10,2,FALSE))</f>
        <v/>
      </c>
      <c r="EL117" s="3"/>
      <c r="EM117" s="78"/>
      <c r="EN117" s="73"/>
      <c r="EO117" s="73"/>
      <c r="EP117" s="13"/>
      <c r="EQ117" s="13"/>
      <c r="ER117" s="280" t="str">
        <f>IF(ES117="","",VLOOKUP(ES117,リスト!$BG$5:$BH$10,2,FALSE))</f>
        <v/>
      </c>
      <c r="ES117" s="13"/>
      <c r="ET117" s="13"/>
      <c r="EU117" s="13"/>
      <c r="EV117" s="13"/>
      <c r="EW117" s="13"/>
      <c r="EX117" s="81"/>
      <c r="EY117" s="81"/>
      <c r="EZ117" s="26"/>
      <c r="FA117" s="281" t="str">
        <f>IF($EZ117="","",INDEX(リスト!$BI$5:$BJ$40,MATCH($EZ117,リスト!$BJ$5:$BJ$40,0),1))</f>
        <v/>
      </c>
      <c r="FB117" s="280" t="str">
        <f>IF(FC117="","",VLOOKUP(FC117,リスト!$BK:$BL,2,FALSE))</f>
        <v/>
      </c>
      <c r="FC117" s="13"/>
      <c r="FD117" s="331"/>
      <c r="FE117" s="3"/>
      <c r="FF117" s="280" t="str">
        <f>IF(FG117="","",VLOOKUP(FG117,リスト!$BO$5:$BP$6,2,FALSE))</f>
        <v/>
      </c>
      <c r="FG117" s="3"/>
      <c r="FH117" s="280" t="str">
        <f>IF(FI117="","",VLOOKUP(FI117,リスト!$BQ$5:$BR$8,2,FALSE))</f>
        <v/>
      </c>
      <c r="FI117" s="3"/>
      <c r="FJ117" s="282"/>
      <c r="FK117" s="280" t="str">
        <f>IF(FL117="","",VLOOKUP(FL117,リスト!$BS$5:$BT$6,2,FALSE))</f>
        <v/>
      </c>
      <c r="FL117" s="63"/>
      <c r="FM117" s="13"/>
      <c r="FN117" s="13"/>
      <c r="FO117" s="13"/>
      <c r="FP117" s="283" t="str">
        <f t="shared" si="15"/>
        <v/>
      </c>
      <c r="FQ117" s="283" t="str">
        <f t="shared" si="15"/>
        <v/>
      </c>
      <c r="FR117" s="13"/>
      <c r="FS117" s="85"/>
      <c r="FT117" s="85"/>
      <c r="FU117" s="281" t="str">
        <f t="shared" si="16"/>
        <v/>
      </c>
      <c r="FV117" s="280" t="str">
        <f>IF(FW117="","",VLOOKUP(FW117,リスト!$BV$5:$BW$10,2,FALSE))</f>
        <v/>
      </c>
      <c r="FW117" s="26"/>
      <c r="FX117" s="282" t="str">
        <f t="shared" si="17"/>
        <v/>
      </c>
      <c r="FY117" s="280" t="str">
        <f>IF(FZ117="","",VLOOKUP(FZ117,リスト!$BX$5:$BY$6,2,FALSE))</f>
        <v/>
      </c>
      <c r="FZ117" s="3"/>
      <c r="GA117" s="280" t="str">
        <f>IF(GB117="","",VLOOKUP(GB117,リスト!$BZ$5:$CA$6,2,FALSE))</f>
        <v/>
      </c>
      <c r="GB117" s="13"/>
      <c r="GC117" s="281" t="str">
        <f>IF(GD117="","",VLOOKUP(GD117,リスト!$CB$5:$CC$6,2,FALSE))</f>
        <v/>
      </c>
      <c r="GD117" s="13"/>
      <c r="GE117" s="13"/>
      <c r="GF117" s="13"/>
      <c r="GG117" s="75"/>
      <c r="GH117" s="281" t="str">
        <f t="shared" si="18"/>
        <v/>
      </c>
      <c r="GI117" s="128"/>
      <c r="GJ117" s="281" t="str">
        <f>IF(GK117="","",VLOOKUP(GK117,リスト!$CD$5:$CE$6,2,FALSE))</f>
        <v/>
      </c>
      <c r="GK117" s="13"/>
      <c r="GL117" s="281" t="str">
        <f>IF(GM117="","",VLOOKUP(GM117,リスト!$CF$5:$CG$5,2,FALSE))</f>
        <v/>
      </c>
      <c r="GM117" s="26"/>
      <c r="GN117" s="280" t="str">
        <f>IF(GO117="","",VLOOKUP(GO117,リスト!$CH$5:$CI$5,2,FALSE))</f>
        <v/>
      </c>
      <c r="GO117" s="284"/>
      <c r="GP117" s="284"/>
      <c r="GQ117" s="284"/>
      <c r="GR117" s="284"/>
      <c r="GS117" s="284"/>
      <c r="GT117" s="284"/>
      <c r="GU117" s="284"/>
      <c r="GV117" s="284"/>
      <c r="GW117" s="284"/>
      <c r="GX117" s="285"/>
    </row>
    <row r="118" spans="2:206" s="177" customFormat="1" ht="24.75" hidden="1" customHeight="1" outlineLevel="1">
      <c r="B118" s="286" t="str">
        <f>IF(明細!B112="","",明細!B112)</f>
        <v/>
      </c>
      <c r="C118" s="287" t="str">
        <f>IF(明細!C112="","",明細!C112)</f>
        <v/>
      </c>
      <c r="D118" s="265" t="str">
        <f>IF(明細!D112="","",明細!D112)</f>
        <v/>
      </c>
      <c r="E118" s="265" t="str">
        <f>IF(明細!E112="","",明細!E112)</f>
        <v/>
      </c>
      <c r="F118" s="265" t="str">
        <f>IF(明細!F112="","",明細!F112)</f>
        <v/>
      </c>
      <c r="G118" s="265" t="str">
        <f>IF(明細!G112="","",明細!G112)</f>
        <v/>
      </c>
      <c r="H118" s="265" t="str">
        <f>IF(明細!H112="","",明細!H112)</f>
        <v/>
      </c>
      <c r="I118" s="265" t="str">
        <f>IF(明細!I112="","",明細!I112)</f>
        <v/>
      </c>
      <c r="J118" s="265" t="str">
        <f>IF(明細!J112="","",明細!J112)</f>
        <v/>
      </c>
      <c r="K118" s="265" t="str">
        <f>IF(明細!K112="","",明細!K112)</f>
        <v/>
      </c>
      <c r="L118" s="265" t="str">
        <f>IF(明細!L112="","",明細!L112)</f>
        <v/>
      </c>
      <c r="M118" s="265" t="str">
        <f>IF(明細!M112="","",明細!M112)</f>
        <v/>
      </c>
      <c r="N118" s="265" t="str">
        <f>IF(明細!N112="","",明細!N112)</f>
        <v/>
      </c>
      <c r="O118" s="265" t="str">
        <f>IF(明細!O112="","",明細!O112)</f>
        <v/>
      </c>
      <c r="P118" s="265" t="str">
        <f>IF(明細!P112="","",明細!P112)</f>
        <v/>
      </c>
      <c r="Q118" s="265" t="str">
        <f>IF(明細!Q112="","",明細!Q112)</f>
        <v/>
      </c>
      <c r="R118" s="289" t="str">
        <f>IF(明細!R112="","",明細!R112)</f>
        <v/>
      </c>
      <c r="S118" s="291" t="str">
        <f>IF(明細!S112="","",明細!S112)</f>
        <v/>
      </c>
      <c r="T118" s="291" t="str">
        <f>IF(明細!T112="","",明細!T112)</f>
        <v/>
      </c>
      <c r="U118" s="291" t="str">
        <f>IF(明細!U112="","",明細!U112)</f>
        <v/>
      </c>
      <c r="V118" s="292" t="str">
        <f>IF(明細!V112="","",明細!V112)</f>
        <v>個</v>
      </c>
      <c r="W118" s="292" t="str">
        <f>IF(明細!W112="","",明細!W112)</f>
        <v/>
      </c>
      <c r="X118" s="293" t="str">
        <f>IF(明細!X112="","",明細!X112)</f>
        <v/>
      </c>
      <c r="Y118" s="134" t="str">
        <f>IF(明細!Y112="","",明細!Y112)</f>
        <v/>
      </c>
      <c r="Z118" s="135" t="str">
        <f>IF(明細!Z112="","",明細!Z112)</f>
        <v/>
      </c>
      <c r="AA118" s="134" t="str">
        <f>IF(明細!AA112="","",明細!AA112)</f>
        <v/>
      </c>
      <c r="AB118" s="303" t="str">
        <f>IF(明細!AB112="","",明細!AB112)</f>
        <v/>
      </c>
      <c r="AC118" s="134" t="str">
        <f>IF(明細!AC112="","",明細!AC112)</f>
        <v/>
      </c>
      <c r="AD118" s="183" t="str">
        <f>IF(明細!AD112="","",明細!AD112)</f>
        <v/>
      </c>
      <c r="AE118" s="184">
        <f>IF(明細!AE112="","",明細!AE112)</f>
        <v>0.1</v>
      </c>
      <c r="AF118" s="185" t="str">
        <f>IF(明細!AF112="","",明細!AF112)</f>
        <v/>
      </c>
      <c r="AG118" s="186" t="str">
        <f>IF(明細!AG112="","",明細!AG112)</f>
        <v/>
      </c>
      <c r="AH118" s="186" t="str">
        <f>IF(明細!AH112="","",明細!AH112)</f>
        <v/>
      </c>
      <c r="AI118" s="187" t="str">
        <f>IF(明細!AI112="","",明細!AI112)</f>
        <v/>
      </c>
      <c r="AJ118" s="296" t="str">
        <f>IF(明細!AJ112="","",明細!AJ112)</f>
        <v/>
      </c>
      <c r="AK118" s="297" t="str">
        <f>IF(明細!AK112="","",明細!AK112)</f>
        <v/>
      </c>
      <c r="AL118" s="298" t="str">
        <f>IF(明細!AL112="","",明細!AL112)</f>
        <v/>
      </c>
      <c r="AM118" s="299" t="str">
        <f>IF(明細!AM112="","",明細!AM112)</f>
        <v/>
      </c>
      <c r="AN118" s="300" t="str">
        <f>IF(明細!AN112="","",明細!AN112)</f>
        <v/>
      </c>
      <c r="AO118" s="300" t="str">
        <f>IF(明細!AO112="","",明細!AO112)</f>
        <v/>
      </c>
      <c r="AP118" s="300" t="str">
        <f>IF(明細!AP112="","",明細!AP112)</f>
        <v/>
      </c>
      <c r="AQ118" s="301" t="str">
        <f>IF(明細!AQ112="","",明細!AQ112)</f>
        <v/>
      </c>
      <c r="AR118" s="302" t="str">
        <f>IF(明細!AR112="","",明細!AR112)</f>
        <v/>
      </c>
      <c r="AU118" s="360"/>
      <c r="AV118" s="368"/>
      <c r="AW118" s="446" t="str">
        <f>IF(明細!AV112="","",明細!AV112)</f>
        <v/>
      </c>
      <c r="AX118" s="419" t="str">
        <f>IF(明細!AT112="","",明細!AT112)</f>
        <v/>
      </c>
      <c r="AY118" s="280" t="str">
        <f>IF($AX118="","",VLOOKUP($AX118,リスト!$CL:$CM,2,FALSE))</f>
        <v/>
      </c>
      <c r="AZ118" s="3"/>
      <c r="BA118" s="280" t="str">
        <f>IF(BB118="","",VLOOKUP(BB118,リスト!$K:$L,2,FALSE))</f>
        <v/>
      </c>
      <c r="BB118" s="3"/>
      <c r="BC118" s="3"/>
      <c r="BD118" s="87"/>
      <c r="BE118" s="280" t="str">
        <f>IF(BF118="","",VLOOKUP(BF118,リスト!$I:$J,2,FALSE))</f>
        <v/>
      </c>
      <c r="BF118" s="3"/>
      <c r="BG118" s="280" t="str">
        <f>IF(BH118="","",VLOOKUP(BH118,リスト!$M:$N,2,FALSE))</f>
        <v/>
      </c>
      <c r="BH118" s="282"/>
      <c r="BI118" s="280" t="str">
        <f>IF(BJ118="","",VLOOKUP(BJ118,リスト!$O:$P,2,FALSE))</f>
        <v/>
      </c>
      <c r="BJ118" s="24"/>
      <c r="BM118" s="451" t="str">
        <f>IF(明細!AV112="","",明細!AV112)</f>
        <v/>
      </c>
      <c r="BN118" s="453" t="str">
        <f>IF(明細!AT112="","",明細!AT112)</f>
        <v/>
      </c>
      <c r="BO118" s="280" t="str">
        <f>IF($BN118="","",VLOOKUP($BN118,リスト!$CL:$CM,2,FALSE))</f>
        <v/>
      </c>
      <c r="BP118" s="280" t="str">
        <f>IF(BQ118="","",VLOOKUP(BQ118,リスト!$K$5:$L$7,2,FALSE))</f>
        <v/>
      </c>
      <c r="BQ118" s="13"/>
      <c r="BR118" s="13"/>
      <c r="BS118" s="47"/>
      <c r="BT118" s="280" t="str">
        <f>IF(BU118="","",VLOOKUP(BU118,リスト!I109:J127,2,FALSE))</f>
        <v/>
      </c>
      <c r="BU118" s="13"/>
      <c r="BV118" s="13"/>
      <c r="BW118" s="282"/>
      <c r="BX118" s="282"/>
      <c r="BY118" s="280" t="str">
        <f>IF(BZ118="","",VLOOKUP(BZ118,リスト!$S$5:$T$6,2,FALSE))</f>
        <v/>
      </c>
      <c r="BZ118" s="3"/>
      <c r="CA118" s="3"/>
      <c r="CB118" s="81"/>
      <c r="CC118" s="280" t="str">
        <f t="shared" si="12"/>
        <v/>
      </c>
      <c r="CD118" s="83"/>
      <c r="CE118" s="83"/>
      <c r="CF118" s="83"/>
      <c r="CG118" s="83"/>
      <c r="CH118" s="282" t="str">
        <f t="shared" si="13"/>
        <v/>
      </c>
      <c r="CI118" s="83"/>
      <c r="CJ118" s="280" t="str">
        <f t="shared" si="14"/>
        <v/>
      </c>
      <c r="CK118" s="87"/>
      <c r="CL118" s="78"/>
      <c r="CM118" s="83"/>
      <c r="CN118" s="83"/>
      <c r="CO118" s="83"/>
      <c r="CP118" s="280" t="str">
        <f t="shared" si="19"/>
        <v/>
      </c>
      <c r="CQ118" s="81"/>
      <c r="CR118" s="280" t="str">
        <f t="shared" si="20"/>
        <v/>
      </c>
      <c r="CS118" s="3"/>
      <c r="CT118" s="3"/>
      <c r="CU118" s="280" t="str">
        <f>IF(CV118="","",VLOOKUP(CV118,リスト!$V$5:$W$6,2,FALSE))</f>
        <v/>
      </c>
      <c r="CV118" s="3"/>
      <c r="CW118" s="280" t="str">
        <f>IF(CX118="","",VLOOKUP(CX118,リスト!$X$5:$Y$6,2,FALSE))</f>
        <v/>
      </c>
      <c r="CX118" s="3"/>
      <c r="CY118" s="77"/>
      <c r="CZ118" s="77"/>
      <c r="DA118" s="75"/>
      <c r="DB118" s="75"/>
      <c r="DC118" s="75"/>
      <c r="DD118" s="75"/>
      <c r="DE118" s="280" t="str">
        <f>IF(DF118="","",VLOOKUP(DF118,リスト!$Z$5:$AA$10,2,FALSE))</f>
        <v/>
      </c>
      <c r="DF118" s="3"/>
      <c r="DG118" s="280" t="str">
        <f>IF(DH118="","",VLOOKUP(DH118,リスト!$AB$5:$AC$12,2,FALSE))</f>
        <v/>
      </c>
      <c r="DH118" s="63"/>
      <c r="DI118" s="280" t="str">
        <f>IF(DJ118="","",VLOOKUP(DJ118,リスト!$AD$5:$AE$7,2,FALSE))</f>
        <v/>
      </c>
      <c r="DJ118" s="3"/>
      <c r="DK118" s="280" t="str">
        <f>IF(DL118="","",VLOOKUP(DL118,リスト!$AF$5:$AG$10,2,FALSE))</f>
        <v/>
      </c>
      <c r="DL118" s="3"/>
      <c r="DM118" s="280" t="str">
        <f>IF(DN118="","",VLOOKUP(DN118,リスト!$AH$5:$AI$6,2,FALSE))</f>
        <v/>
      </c>
      <c r="DN118" s="3"/>
      <c r="DO118" s="280" t="str">
        <f>IF(DP118="","",VLOOKUP(DP118,リスト!$AJ$5:$AK$6,2,FALSE))</f>
        <v/>
      </c>
      <c r="DP118" s="3"/>
      <c r="DQ118" s="280" t="str">
        <f>IF(DR118="","",VLOOKUP(DR118,リスト!$AL$5:$AM$7,2,FALSE))</f>
        <v/>
      </c>
      <c r="DR118" s="3"/>
      <c r="DS118" s="13"/>
      <c r="DT118" s="85"/>
      <c r="DU118" s="85"/>
      <c r="DV118" s="281" t="str">
        <f>IF(DW118="","",VLOOKUP(DW118,リスト!$AN$5:$AO$6,2,FALSE))</f>
        <v/>
      </c>
      <c r="DW118" s="13"/>
      <c r="DX118" s="341"/>
      <c r="DY118" s="345"/>
      <c r="DZ118" s="341"/>
      <c r="EA118" s="345"/>
      <c r="EB118" s="280" t="str">
        <f>IF(EC118="","",VLOOKUP(EC118,リスト!$AW$5:$AX$8,2,FALSE))</f>
        <v/>
      </c>
      <c r="EC118" s="3"/>
      <c r="ED118" s="85"/>
      <c r="EE118" s="280" t="str">
        <f>IF(EF118="","",VLOOKUP(EF118,リスト!$AY$5:$AZ$10,2,FALSE))</f>
        <v/>
      </c>
      <c r="EF118" s="3"/>
      <c r="EG118" s="280" t="str">
        <f>IF(EH118="","",VLOOKUP(EH118,リスト!$BA$5:$BB$10,2,FALSE))</f>
        <v/>
      </c>
      <c r="EH118" s="3"/>
      <c r="EI118" s="280" t="str">
        <f>IF(EJ118="","",VLOOKUP(EJ118,リスト!$BC$5:$BD$10,2,FALSE))</f>
        <v/>
      </c>
      <c r="EJ118" s="3"/>
      <c r="EK118" s="280" t="str">
        <f>IF(EL118="","",VLOOKUP(EL118,リスト!$BE$5:$BF$10,2,FALSE))</f>
        <v/>
      </c>
      <c r="EL118" s="3"/>
      <c r="EM118" s="78"/>
      <c r="EN118" s="73"/>
      <c r="EO118" s="73"/>
      <c r="EP118" s="13"/>
      <c r="EQ118" s="13"/>
      <c r="ER118" s="280" t="str">
        <f>IF(ES118="","",VLOOKUP(ES118,リスト!$BG$5:$BH$10,2,FALSE))</f>
        <v/>
      </c>
      <c r="ES118" s="13"/>
      <c r="ET118" s="13"/>
      <c r="EU118" s="13"/>
      <c r="EV118" s="13"/>
      <c r="EW118" s="13"/>
      <c r="EX118" s="81"/>
      <c r="EY118" s="81"/>
      <c r="EZ118" s="26"/>
      <c r="FA118" s="281" t="str">
        <f>IF($EZ118="","",INDEX(リスト!$BI$5:$BJ$40,MATCH($EZ118,リスト!$BJ$5:$BJ$40,0),1))</f>
        <v/>
      </c>
      <c r="FB118" s="280" t="str">
        <f>IF(FC118="","",VLOOKUP(FC118,リスト!$BK:$BL,2,FALSE))</f>
        <v/>
      </c>
      <c r="FC118" s="13"/>
      <c r="FD118" s="331"/>
      <c r="FE118" s="3"/>
      <c r="FF118" s="280" t="str">
        <f>IF(FG118="","",VLOOKUP(FG118,リスト!$BO$5:$BP$6,2,FALSE))</f>
        <v/>
      </c>
      <c r="FG118" s="3"/>
      <c r="FH118" s="280" t="str">
        <f>IF(FI118="","",VLOOKUP(FI118,リスト!$BQ$5:$BR$8,2,FALSE))</f>
        <v/>
      </c>
      <c r="FI118" s="3"/>
      <c r="FJ118" s="282"/>
      <c r="FK118" s="280" t="str">
        <f>IF(FL118="","",VLOOKUP(FL118,リスト!$BS$5:$BT$6,2,FALSE))</f>
        <v/>
      </c>
      <c r="FL118" s="63"/>
      <c r="FM118" s="13"/>
      <c r="FN118" s="13"/>
      <c r="FO118" s="13"/>
      <c r="FP118" s="283" t="str">
        <f t="shared" si="15"/>
        <v/>
      </c>
      <c r="FQ118" s="283" t="str">
        <f t="shared" si="15"/>
        <v/>
      </c>
      <c r="FR118" s="13"/>
      <c r="FS118" s="85"/>
      <c r="FT118" s="85"/>
      <c r="FU118" s="281" t="str">
        <f t="shared" si="16"/>
        <v/>
      </c>
      <c r="FV118" s="280" t="str">
        <f>IF(FW118="","",VLOOKUP(FW118,リスト!$BV$5:$BW$10,2,FALSE))</f>
        <v/>
      </c>
      <c r="FW118" s="26"/>
      <c r="FX118" s="282" t="str">
        <f t="shared" si="17"/>
        <v/>
      </c>
      <c r="FY118" s="280" t="str">
        <f>IF(FZ118="","",VLOOKUP(FZ118,リスト!$BX$5:$BY$6,2,FALSE))</f>
        <v/>
      </c>
      <c r="FZ118" s="3"/>
      <c r="GA118" s="280" t="str">
        <f>IF(GB118="","",VLOOKUP(GB118,リスト!$BZ$5:$CA$6,2,FALSE))</f>
        <v/>
      </c>
      <c r="GB118" s="13"/>
      <c r="GC118" s="281" t="str">
        <f>IF(GD118="","",VLOOKUP(GD118,リスト!$CB$5:$CC$6,2,FALSE))</f>
        <v/>
      </c>
      <c r="GD118" s="13"/>
      <c r="GE118" s="13"/>
      <c r="GF118" s="13"/>
      <c r="GG118" s="75"/>
      <c r="GH118" s="281" t="str">
        <f t="shared" si="18"/>
        <v/>
      </c>
      <c r="GI118" s="128"/>
      <c r="GJ118" s="281" t="str">
        <f>IF(GK118="","",VLOOKUP(GK118,リスト!$CD$5:$CE$6,2,FALSE))</f>
        <v/>
      </c>
      <c r="GK118" s="13"/>
      <c r="GL118" s="281" t="str">
        <f>IF(GM118="","",VLOOKUP(GM118,リスト!$CF$5:$CG$5,2,FALSE))</f>
        <v/>
      </c>
      <c r="GM118" s="26"/>
      <c r="GN118" s="280" t="str">
        <f>IF(GO118="","",VLOOKUP(GO118,リスト!$CH$5:$CI$5,2,FALSE))</f>
        <v/>
      </c>
      <c r="GO118" s="284"/>
      <c r="GP118" s="284"/>
      <c r="GQ118" s="284"/>
      <c r="GR118" s="284"/>
      <c r="GS118" s="284"/>
      <c r="GT118" s="284"/>
      <c r="GU118" s="284"/>
      <c r="GV118" s="284"/>
      <c r="GW118" s="284"/>
      <c r="GX118" s="285"/>
    </row>
    <row r="119" spans="2:206" s="177" customFormat="1" ht="24.75" hidden="1" customHeight="1" outlineLevel="1">
      <c r="B119" s="286" t="str">
        <f>IF(明細!B113="","",明細!B113)</f>
        <v/>
      </c>
      <c r="C119" s="287" t="str">
        <f>IF(明細!C113="","",明細!C113)</f>
        <v/>
      </c>
      <c r="D119" s="265" t="str">
        <f>IF(明細!D113="","",明細!D113)</f>
        <v/>
      </c>
      <c r="E119" s="265" t="str">
        <f>IF(明細!E113="","",明細!E113)</f>
        <v/>
      </c>
      <c r="F119" s="265" t="str">
        <f>IF(明細!F113="","",明細!F113)</f>
        <v/>
      </c>
      <c r="G119" s="265" t="str">
        <f>IF(明細!G113="","",明細!G113)</f>
        <v/>
      </c>
      <c r="H119" s="265" t="str">
        <f>IF(明細!H113="","",明細!H113)</f>
        <v/>
      </c>
      <c r="I119" s="265" t="str">
        <f>IF(明細!I113="","",明細!I113)</f>
        <v/>
      </c>
      <c r="J119" s="265" t="str">
        <f>IF(明細!J113="","",明細!J113)</f>
        <v/>
      </c>
      <c r="K119" s="265" t="str">
        <f>IF(明細!K113="","",明細!K113)</f>
        <v/>
      </c>
      <c r="L119" s="265" t="str">
        <f>IF(明細!L113="","",明細!L113)</f>
        <v/>
      </c>
      <c r="M119" s="265" t="str">
        <f>IF(明細!M113="","",明細!M113)</f>
        <v/>
      </c>
      <c r="N119" s="265" t="str">
        <f>IF(明細!N113="","",明細!N113)</f>
        <v/>
      </c>
      <c r="O119" s="265" t="str">
        <f>IF(明細!O113="","",明細!O113)</f>
        <v/>
      </c>
      <c r="P119" s="265" t="str">
        <f>IF(明細!P113="","",明細!P113)</f>
        <v/>
      </c>
      <c r="Q119" s="265" t="str">
        <f>IF(明細!Q113="","",明細!Q113)</f>
        <v/>
      </c>
      <c r="R119" s="289" t="str">
        <f>IF(明細!R113="","",明細!R113)</f>
        <v/>
      </c>
      <c r="S119" s="291" t="str">
        <f>IF(明細!S113="","",明細!S113)</f>
        <v/>
      </c>
      <c r="T119" s="291" t="str">
        <f>IF(明細!T113="","",明細!T113)</f>
        <v/>
      </c>
      <c r="U119" s="291" t="str">
        <f>IF(明細!U113="","",明細!U113)</f>
        <v/>
      </c>
      <c r="V119" s="292" t="str">
        <f>IF(明細!V113="","",明細!V113)</f>
        <v>個</v>
      </c>
      <c r="W119" s="292" t="str">
        <f>IF(明細!W113="","",明細!W113)</f>
        <v/>
      </c>
      <c r="X119" s="293" t="str">
        <f>IF(明細!X113="","",明細!X113)</f>
        <v/>
      </c>
      <c r="Y119" s="134" t="str">
        <f>IF(明細!Y113="","",明細!Y113)</f>
        <v/>
      </c>
      <c r="Z119" s="135" t="str">
        <f>IF(明細!Z113="","",明細!Z113)</f>
        <v/>
      </c>
      <c r="AA119" s="134" t="str">
        <f>IF(明細!AA113="","",明細!AA113)</f>
        <v/>
      </c>
      <c r="AB119" s="303" t="str">
        <f>IF(明細!AB113="","",明細!AB113)</f>
        <v/>
      </c>
      <c r="AC119" s="134" t="str">
        <f>IF(明細!AC113="","",明細!AC113)</f>
        <v/>
      </c>
      <c r="AD119" s="183" t="str">
        <f>IF(明細!AD113="","",明細!AD113)</f>
        <v/>
      </c>
      <c r="AE119" s="184">
        <f>IF(明細!AE113="","",明細!AE113)</f>
        <v>0.1</v>
      </c>
      <c r="AF119" s="185" t="str">
        <f>IF(明細!AF113="","",明細!AF113)</f>
        <v/>
      </c>
      <c r="AG119" s="186" t="str">
        <f>IF(明細!AG113="","",明細!AG113)</f>
        <v/>
      </c>
      <c r="AH119" s="186" t="str">
        <f>IF(明細!AH113="","",明細!AH113)</f>
        <v/>
      </c>
      <c r="AI119" s="187" t="str">
        <f>IF(明細!AI113="","",明細!AI113)</f>
        <v/>
      </c>
      <c r="AJ119" s="296" t="str">
        <f>IF(明細!AJ113="","",明細!AJ113)</f>
        <v/>
      </c>
      <c r="AK119" s="297" t="str">
        <f>IF(明細!AK113="","",明細!AK113)</f>
        <v/>
      </c>
      <c r="AL119" s="298" t="str">
        <f>IF(明細!AL113="","",明細!AL113)</f>
        <v/>
      </c>
      <c r="AM119" s="299" t="str">
        <f>IF(明細!AM113="","",明細!AM113)</f>
        <v/>
      </c>
      <c r="AN119" s="300" t="str">
        <f>IF(明細!AN113="","",明細!AN113)</f>
        <v/>
      </c>
      <c r="AO119" s="300" t="str">
        <f>IF(明細!AO113="","",明細!AO113)</f>
        <v/>
      </c>
      <c r="AP119" s="300" t="str">
        <f>IF(明細!AP113="","",明細!AP113)</f>
        <v/>
      </c>
      <c r="AQ119" s="301" t="str">
        <f>IF(明細!AQ113="","",明細!AQ113)</f>
        <v/>
      </c>
      <c r="AR119" s="302" t="str">
        <f>IF(明細!AR113="","",明細!AR113)</f>
        <v/>
      </c>
      <c r="AU119" s="360"/>
      <c r="AV119" s="368"/>
      <c r="AW119" s="446" t="str">
        <f>IF(明細!AV113="","",明細!AV113)</f>
        <v/>
      </c>
      <c r="AX119" s="419" t="str">
        <f>IF(明細!AT113="","",明細!AT113)</f>
        <v/>
      </c>
      <c r="AY119" s="280" t="str">
        <f>IF($AX119="","",VLOOKUP($AX119,リスト!$CL:$CM,2,FALSE))</f>
        <v/>
      </c>
      <c r="AZ119" s="3"/>
      <c r="BA119" s="280" t="str">
        <f>IF(BB119="","",VLOOKUP(BB119,リスト!$K:$L,2,FALSE))</f>
        <v/>
      </c>
      <c r="BB119" s="3"/>
      <c r="BC119" s="3"/>
      <c r="BD119" s="87"/>
      <c r="BE119" s="280" t="str">
        <f>IF(BF119="","",VLOOKUP(BF119,リスト!$I:$J,2,FALSE))</f>
        <v/>
      </c>
      <c r="BF119" s="3"/>
      <c r="BG119" s="280" t="str">
        <f>IF(BH119="","",VLOOKUP(BH119,リスト!$M:$N,2,FALSE))</f>
        <v/>
      </c>
      <c r="BH119" s="282"/>
      <c r="BI119" s="280" t="str">
        <f>IF(BJ119="","",VLOOKUP(BJ119,リスト!$O:$P,2,FALSE))</f>
        <v/>
      </c>
      <c r="BJ119" s="24"/>
      <c r="BM119" s="451" t="str">
        <f>IF(明細!AV113="","",明細!AV113)</f>
        <v/>
      </c>
      <c r="BN119" s="453" t="str">
        <f>IF(明細!AT113="","",明細!AT113)</f>
        <v/>
      </c>
      <c r="BO119" s="280" t="str">
        <f>IF($BN119="","",VLOOKUP($BN119,リスト!$CL:$CM,2,FALSE))</f>
        <v/>
      </c>
      <c r="BP119" s="280" t="str">
        <f>IF(BQ119="","",VLOOKUP(BQ119,リスト!$K$5:$L$7,2,FALSE))</f>
        <v/>
      </c>
      <c r="BQ119" s="13"/>
      <c r="BR119" s="13"/>
      <c r="BS119" s="47"/>
      <c r="BT119" s="280" t="str">
        <f>IF(BU119="","",VLOOKUP(BU119,リスト!I110:J128,2,FALSE))</f>
        <v/>
      </c>
      <c r="BU119" s="13"/>
      <c r="BV119" s="13"/>
      <c r="BW119" s="282"/>
      <c r="BX119" s="282"/>
      <c r="BY119" s="280" t="str">
        <f>IF(BZ119="","",VLOOKUP(BZ119,リスト!$S$5:$T$6,2,FALSE))</f>
        <v/>
      </c>
      <c r="BZ119" s="3"/>
      <c r="CA119" s="3"/>
      <c r="CB119" s="81"/>
      <c r="CC119" s="280" t="str">
        <f t="shared" si="12"/>
        <v/>
      </c>
      <c r="CD119" s="83"/>
      <c r="CE119" s="83"/>
      <c r="CF119" s="83"/>
      <c r="CG119" s="83"/>
      <c r="CH119" s="282" t="str">
        <f t="shared" si="13"/>
        <v/>
      </c>
      <c r="CI119" s="83"/>
      <c r="CJ119" s="280" t="str">
        <f t="shared" si="14"/>
        <v/>
      </c>
      <c r="CK119" s="87"/>
      <c r="CL119" s="78"/>
      <c r="CM119" s="83"/>
      <c r="CN119" s="83"/>
      <c r="CO119" s="83"/>
      <c r="CP119" s="280" t="str">
        <f t="shared" si="19"/>
        <v/>
      </c>
      <c r="CQ119" s="81"/>
      <c r="CR119" s="280" t="str">
        <f t="shared" si="20"/>
        <v/>
      </c>
      <c r="CS119" s="3"/>
      <c r="CT119" s="3"/>
      <c r="CU119" s="280" t="str">
        <f>IF(CV119="","",VLOOKUP(CV119,リスト!$V$5:$W$6,2,FALSE))</f>
        <v/>
      </c>
      <c r="CV119" s="3"/>
      <c r="CW119" s="280" t="str">
        <f>IF(CX119="","",VLOOKUP(CX119,リスト!$X$5:$Y$6,2,FALSE))</f>
        <v/>
      </c>
      <c r="CX119" s="3"/>
      <c r="CY119" s="77"/>
      <c r="CZ119" s="77"/>
      <c r="DA119" s="75"/>
      <c r="DB119" s="75"/>
      <c r="DC119" s="75"/>
      <c r="DD119" s="75"/>
      <c r="DE119" s="280" t="str">
        <f>IF(DF119="","",VLOOKUP(DF119,リスト!$Z$5:$AA$10,2,FALSE))</f>
        <v/>
      </c>
      <c r="DF119" s="3"/>
      <c r="DG119" s="280" t="str">
        <f>IF(DH119="","",VLOOKUP(DH119,リスト!$AB$5:$AC$12,2,FALSE))</f>
        <v/>
      </c>
      <c r="DH119" s="63"/>
      <c r="DI119" s="280" t="str">
        <f>IF(DJ119="","",VLOOKUP(DJ119,リスト!$AD$5:$AE$7,2,FALSE))</f>
        <v/>
      </c>
      <c r="DJ119" s="3"/>
      <c r="DK119" s="280" t="str">
        <f>IF(DL119="","",VLOOKUP(DL119,リスト!$AF$5:$AG$10,2,FALSE))</f>
        <v/>
      </c>
      <c r="DL119" s="3"/>
      <c r="DM119" s="280" t="str">
        <f>IF(DN119="","",VLOOKUP(DN119,リスト!$AH$5:$AI$6,2,FALSE))</f>
        <v/>
      </c>
      <c r="DN119" s="3"/>
      <c r="DO119" s="280" t="str">
        <f>IF(DP119="","",VLOOKUP(DP119,リスト!$AJ$5:$AK$6,2,FALSE))</f>
        <v/>
      </c>
      <c r="DP119" s="3"/>
      <c r="DQ119" s="280" t="str">
        <f>IF(DR119="","",VLOOKUP(DR119,リスト!$AL$5:$AM$7,2,FALSE))</f>
        <v/>
      </c>
      <c r="DR119" s="3"/>
      <c r="DS119" s="13"/>
      <c r="DT119" s="85"/>
      <c r="DU119" s="85"/>
      <c r="DV119" s="281" t="str">
        <f>IF(DW119="","",VLOOKUP(DW119,リスト!$AN$5:$AO$6,2,FALSE))</f>
        <v/>
      </c>
      <c r="DW119" s="13"/>
      <c r="DX119" s="341"/>
      <c r="DY119" s="345"/>
      <c r="DZ119" s="341"/>
      <c r="EA119" s="345"/>
      <c r="EB119" s="280" t="str">
        <f>IF(EC119="","",VLOOKUP(EC119,リスト!$AW$5:$AX$8,2,FALSE))</f>
        <v/>
      </c>
      <c r="EC119" s="3"/>
      <c r="ED119" s="85"/>
      <c r="EE119" s="280" t="str">
        <f>IF(EF119="","",VLOOKUP(EF119,リスト!$AY$5:$AZ$10,2,FALSE))</f>
        <v/>
      </c>
      <c r="EF119" s="3"/>
      <c r="EG119" s="280" t="str">
        <f>IF(EH119="","",VLOOKUP(EH119,リスト!$BA$5:$BB$10,2,FALSE))</f>
        <v/>
      </c>
      <c r="EH119" s="3"/>
      <c r="EI119" s="280" t="str">
        <f>IF(EJ119="","",VLOOKUP(EJ119,リスト!$BC$5:$BD$10,2,FALSE))</f>
        <v/>
      </c>
      <c r="EJ119" s="3"/>
      <c r="EK119" s="280" t="str">
        <f>IF(EL119="","",VLOOKUP(EL119,リスト!$BE$5:$BF$10,2,FALSE))</f>
        <v/>
      </c>
      <c r="EL119" s="3"/>
      <c r="EM119" s="78"/>
      <c r="EN119" s="73"/>
      <c r="EO119" s="73"/>
      <c r="EP119" s="13"/>
      <c r="EQ119" s="13"/>
      <c r="ER119" s="280" t="str">
        <f>IF(ES119="","",VLOOKUP(ES119,リスト!$BG$5:$BH$10,2,FALSE))</f>
        <v/>
      </c>
      <c r="ES119" s="13"/>
      <c r="ET119" s="13"/>
      <c r="EU119" s="13"/>
      <c r="EV119" s="13"/>
      <c r="EW119" s="13"/>
      <c r="EX119" s="81"/>
      <c r="EY119" s="81"/>
      <c r="EZ119" s="26"/>
      <c r="FA119" s="281" t="str">
        <f>IF($EZ119="","",INDEX(リスト!$BI$5:$BJ$40,MATCH($EZ119,リスト!$BJ$5:$BJ$40,0),1))</f>
        <v/>
      </c>
      <c r="FB119" s="280" t="str">
        <f>IF(FC119="","",VLOOKUP(FC119,リスト!$BK:$BL,2,FALSE))</f>
        <v/>
      </c>
      <c r="FC119" s="13"/>
      <c r="FD119" s="331"/>
      <c r="FE119" s="3"/>
      <c r="FF119" s="280" t="str">
        <f>IF(FG119="","",VLOOKUP(FG119,リスト!$BO$5:$BP$6,2,FALSE))</f>
        <v/>
      </c>
      <c r="FG119" s="3"/>
      <c r="FH119" s="280" t="str">
        <f>IF(FI119="","",VLOOKUP(FI119,リスト!$BQ$5:$BR$8,2,FALSE))</f>
        <v/>
      </c>
      <c r="FI119" s="3"/>
      <c r="FJ119" s="282"/>
      <c r="FK119" s="280" t="str">
        <f>IF(FL119="","",VLOOKUP(FL119,リスト!$BS$5:$BT$6,2,FALSE))</f>
        <v/>
      </c>
      <c r="FL119" s="63"/>
      <c r="FM119" s="13"/>
      <c r="FN119" s="13"/>
      <c r="FO119" s="13"/>
      <c r="FP119" s="283" t="str">
        <f t="shared" si="15"/>
        <v/>
      </c>
      <c r="FQ119" s="283" t="str">
        <f t="shared" si="15"/>
        <v/>
      </c>
      <c r="FR119" s="13"/>
      <c r="FS119" s="85"/>
      <c r="FT119" s="85"/>
      <c r="FU119" s="281" t="str">
        <f t="shared" si="16"/>
        <v/>
      </c>
      <c r="FV119" s="280" t="str">
        <f>IF(FW119="","",VLOOKUP(FW119,リスト!$BV$5:$BW$10,2,FALSE))</f>
        <v/>
      </c>
      <c r="FW119" s="26"/>
      <c r="FX119" s="282" t="str">
        <f t="shared" si="17"/>
        <v/>
      </c>
      <c r="FY119" s="280" t="str">
        <f>IF(FZ119="","",VLOOKUP(FZ119,リスト!$BX$5:$BY$6,2,FALSE))</f>
        <v/>
      </c>
      <c r="FZ119" s="3"/>
      <c r="GA119" s="280" t="str">
        <f>IF(GB119="","",VLOOKUP(GB119,リスト!$BZ$5:$CA$6,2,FALSE))</f>
        <v/>
      </c>
      <c r="GB119" s="13"/>
      <c r="GC119" s="281" t="str">
        <f>IF(GD119="","",VLOOKUP(GD119,リスト!$CB$5:$CC$6,2,FALSE))</f>
        <v/>
      </c>
      <c r="GD119" s="13"/>
      <c r="GE119" s="13"/>
      <c r="GF119" s="13"/>
      <c r="GG119" s="75"/>
      <c r="GH119" s="281" t="str">
        <f t="shared" si="18"/>
        <v/>
      </c>
      <c r="GI119" s="128"/>
      <c r="GJ119" s="281" t="str">
        <f>IF(GK119="","",VLOOKUP(GK119,リスト!$CD$5:$CE$6,2,FALSE))</f>
        <v/>
      </c>
      <c r="GK119" s="13"/>
      <c r="GL119" s="281" t="str">
        <f>IF(GM119="","",VLOOKUP(GM119,リスト!$CF$5:$CG$5,2,FALSE))</f>
        <v/>
      </c>
      <c r="GM119" s="26"/>
      <c r="GN119" s="280" t="str">
        <f>IF(GO119="","",VLOOKUP(GO119,リスト!$CH$5:$CI$5,2,FALSE))</f>
        <v/>
      </c>
      <c r="GO119" s="284"/>
      <c r="GP119" s="284"/>
      <c r="GQ119" s="284"/>
      <c r="GR119" s="284"/>
      <c r="GS119" s="284"/>
      <c r="GT119" s="284"/>
      <c r="GU119" s="284"/>
      <c r="GV119" s="284"/>
      <c r="GW119" s="284"/>
      <c r="GX119" s="285"/>
    </row>
    <row r="120" spans="2:206" s="177" customFormat="1" ht="24.75" hidden="1" customHeight="1" outlineLevel="1">
      <c r="B120" s="286" t="str">
        <f>IF(明細!B114="","",明細!B114)</f>
        <v/>
      </c>
      <c r="C120" s="287" t="str">
        <f>IF(明細!C114="","",明細!C114)</f>
        <v/>
      </c>
      <c r="D120" s="265" t="str">
        <f>IF(明細!D114="","",明細!D114)</f>
        <v/>
      </c>
      <c r="E120" s="265" t="str">
        <f>IF(明細!E114="","",明細!E114)</f>
        <v/>
      </c>
      <c r="F120" s="265" t="str">
        <f>IF(明細!F114="","",明細!F114)</f>
        <v/>
      </c>
      <c r="G120" s="265" t="str">
        <f>IF(明細!G114="","",明細!G114)</f>
        <v/>
      </c>
      <c r="H120" s="265" t="str">
        <f>IF(明細!H114="","",明細!H114)</f>
        <v/>
      </c>
      <c r="I120" s="265" t="str">
        <f>IF(明細!I114="","",明細!I114)</f>
        <v/>
      </c>
      <c r="J120" s="265" t="str">
        <f>IF(明細!J114="","",明細!J114)</f>
        <v/>
      </c>
      <c r="K120" s="265" t="str">
        <f>IF(明細!K114="","",明細!K114)</f>
        <v/>
      </c>
      <c r="L120" s="265" t="str">
        <f>IF(明細!L114="","",明細!L114)</f>
        <v/>
      </c>
      <c r="M120" s="265" t="str">
        <f>IF(明細!M114="","",明細!M114)</f>
        <v/>
      </c>
      <c r="N120" s="265" t="str">
        <f>IF(明細!N114="","",明細!N114)</f>
        <v/>
      </c>
      <c r="O120" s="265" t="str">
        <f>IF(明細!O114="","",明細!O114)</f>
        <v/>
      </c>
      <c r="P120" s="265" t="str">
        <f>IF(明細!P114="","",明細!P114)</f>
        <v/>
      </c>
      <c r="Q120" s="265" t="str">
        <f>IF(明細!Q114="","",明細!Q114)</f>
        <v/>
      </c>
      <c r="R120" s="289" t="str">
        <f>IF(明細!R114="","",明細!R114)</f>
        <v/>
      </c>
      <c r="S120" s="291" t="str">
        <f>IF(明細!S114="","",明細!S114)</f>
        <v/>
      </c>
      <c r="T120" s="291" t="str">
        <f>IF(明細!T114="","",明細!T114)</f>
        <v/>
      </c>
      <c r="U120" s="291" t="str">
        <f>IF(明細!U114="","",明細!U114)</f>
        <v/>
      </c>
      <c r="V120" s="292" t="str">
        <f>IF(明細!V114="","",明細!V114)</f>
        <v>個</v>
      </c>
      <c r="W120" s="292" t="str">
        <f>IF(明細!W114="","",明細!W114)</f>
        <v/>
      </c>
      <c r="X120" s="293" t="str">
        <f>IF(明細!X114="","",明細!X114)</f>
        <v/>
      </c>
      <c r="Y120" s="134" t="str">
        <f>IF(明細!Y114="","",明細!Y114)</f>
        <v/>
      </c>
      <c r="Z120" s="135" t="str">
        <f>IF(明細!Z114="","",明細!Z114)</f>
        <v/>
      </c>
      <c r="AA120" s="134" t="str">
        <f>IF(明細!AA114="","",明細!AA114)</f>
        <v/>
      </c>
      <c r="AB120" s="303" t="str">
        <f>IF(明細!AB114="","",明細!AB114)</f>
        <v/>
      </c>
      <c r="AC120" s="134" t="str">
        <f>IF(明細!AC114="","",明細!AC114)</f>
        <v/>
      </c>
      <c r="AD120" s="183" t="str">
        <f>IF(明細!AD114="","",明細!AD114)</f>
        <v/>
      </c>
      <c r="AE120" s="184">
        <f>IF(明細!AE114="","",明細!AE114)</f>
        <v>0.1</v>
      </c>
      <c r="AF120" s="185" t="str">
        <f>IF(明細!AF114="","",明細!AF114)</f>
        <v/>
      </c>
      <c r="AG120" s="186" t="str">
        <f>IF(明細!AG114="","",明細!AG114)</f>
        <v/>
      </c>
      <c r="AH120" s="186" t="str">
        <f>IF(明細!AH114="","",明細!AH114)</f>
        <v/>
      </c>
      <c r="AI120" s="187" t="str">
        <f>IF(明細!AI114="","",明細!AI114)</f>
        <v/>
      </c>
      <c r="AJ120" s="296" t="str">
        <f>IF(明細!AJ114="","",明細!AJ114)</f>
        <v/>
      </c>
      <c r="AK120" s="297" t="str">
        <f>IF(明細!AK114="","",明細!AK114)</f>
        <v/>
      </c>
      <c r="AL120" s="298" t="str">
        <f>IF(明細!AL114="","",明細!AL114)</f>
        <v/>
      </c>
      <c r="AM120" s="299" t="str">
        <f>IF(明細!AM114="","",明細!AM114)</f>
        <v/>
      </c>
      <c r="AN120" s="300" t="str">
        <f>IF(明細!AN114="","",明細!AN114)</f>
        <v/>
      </c>
      <c r="AO120" s="300" t="str">
        <f>IF(明細!AO114="","",明細!AO114)</f>
        <v/>
      </c>
      <c r="AP120" s="300" t="str">
        <f>IF(明細!AP114="","",明細!AP114)</f>
        <v/>
      </c>
      <c r="AQ120" s="301" t="str">
        <f>IF(明細!AQ114="","",明細!AQ114)</f>
        <v/>
      </c>
      <c r="AR120" s="302" t="str">
        <f>IF(明細!AR114="","",明細!AR114)</f>
        <v/>
      </c>
      <c r="AU120" s="360"/>
      <c r="AV120" s="368"/>
      <c r="AW120" s="446" t="str">
        <f>IF(明細!AV114="","",明細!AV114)</f>
        <v/>
      </c>
      <c r="AX120" s="419" t="str">
        <f>IF(明細!AT114="","",明細!AT114)</f>
        <v/>
      </c>
      <c r="AY120" s="280" t="str">
        <f>IF($AX120="","",VLOOKUP($AX120,リスト!$CL:$CM,2,FALSE))</f>
        <v/>
      </c>
      <c r="AZ120" s="3"/>
      <c r="BA120" s="280" t="str">
        <f>IF(BB120="","",VLOOKUP(BB120,リスト!$K:$L,2,FALSE))</f>
        <v/>
      </c>
      <c r="BB120" s="3"/>
      <c r="BC120" s="3"/>
      <c r="BD120" s="87"/>
      <c r="BE120" s="280" t="str">
        <f>IF(BF120="","",VLOOKUP(BF120,リスト!$I:$J,2,FALSE))</f>
        <v/>
      </c>
      <c r="BF120" s="3"/>
      <c r="BG120" s="280" t="str">
        <f>IF(BH120="","",VLOOKUP(BH120,リスト!$M:$N,2,FALSE))</f>
        <v/>
      </c>
      <c r="BH120" s="282"/>
      <c r="BI120" s="280" t="str">
        <f>IF(BJ120="","",VLOOKUP(BJ120,リスト!$O:$P,2,FALSE))</f>
        <v/>
      </c>
      <c r="BJ120" s="24"/>
      <c r="BM120" s="451" t="str">
        <f>IF(明細!AV114="","",明細!AV114)</f>
        <v/>
      </c>
      <c r="BN120" s="453" t="str">
        <f>IF(明細!AT114="","",明細!AT114)</f>
        <v/>
      </c>
      <c r="BO120" s="280" t="str">
        <f>IF($BN120="","",VLOOKUP($BN120,リスト!$CL:$CM,2,FALSE))</f>
        <v/>
      </c>
      <c r="BP120" s="280" t="str">
        <f>IF(BQ120="","",VLOOKUP(BQ120,リスト!$K$5:$L$7,2,FALSE))</f>
        <v/>
      </c>
      <c r="BQ120" s="13"/>
      <c r="BR120" s="13"/>
      <c r="BS120" s="47"/>
      <c r="BT120" s="280" t="str">
        <f>IF(BU120="","",VLOOKUP(BU120,リスト!I111:J129,2,FALSE))</f>
        <v/>
      </c>
      <c r="BU120" s="13"/>
      <c r="BV120" s="13"/>
      <c r="BW120" s="282"/>
      <c r="BX120" s="282"/>
      <c r="BY120" s="280" t="str">
        <f>IF(BZ120="","",VLOOKUP(BZ120,リスト!$S$5:$T$6,2,FALSE))</f>
        <v/>
      </c>
      <c r="BZ120" s="3"/>
      <c r="CA120" s="3"/>
      <c r="CB120" s="81"/>
      <c r="CC120" s="280" t="str">
        <f t="shared" si="12"/>
        <v/>
      </c>
      <c r="CD120" s="83"/>
      <c r="CE120" s="83"/>
      <c r="CF120" s="83"/>
      <c r="CG120" s="83"/>
      <c r="CH120" s="282" t="str">
        <f t="shared" si="13"/>
        <v/>
      </c>
      <c r="CI120" s="83"/>
      <c r="CJ120" s="280" t="str">
        <f t="shared" si="14"/>
        <v/>
      </c>
      <c r="CK120" s="87"/>
      <c r="CL120" s="78"/>
      <c r="CM120" s="83"/>
      <c r="CN120" s="83"/>
      <c r="CO120" s="83"/>
      <c r="CP120" s="280" t="str">
        <f t="shared" si="19"/>
        <v/>
      </c>
      <c r="CQ120" s="81"/>
      <c r="CR120" s="280" t="str">
        <f t="shared" si="20"/>
        <v/>
      </c>
      <c r="CS120" s="3"/>
      <c r="CT120" s="3"/>
      <c r="CU120" s="280" t="str">
        <f>IF(CV120="","",VLOOKUP(CV120,リスト!$V$5:$W$6,2,FALSE))</f>
        <v/>
      </c>
      <c r="CV120" s="3"/>
      <c r="CW120" s="280" t="str">
        <f>IF(CX120="","",VLOOKUP(CX120,リスト!$X$5:$Y$6,2,FALSE))</f>
        <v/>
      </c>
      <c r="CX120" s="3"/>
      <c r="CY120" s="77"/>
      <c r="CZ120" s="77"/>
      <c r="DA120" s="75"/>
      <c r="DB120" s="75"/>
      <c r="DC120" s="75"/>
      <c r="DD120" s="75"/>
      <c r="DE120" s="280" t="str">
        <f>IF(DF120="","",VLOOKUP(DF120,リスト!$Z$5:$AA$10,2,FALSE))</f>
        <v/>
      </c>
      <c r="DF120" s="3"/>
      <c r="DG120" s="280" t="str">
        <f>IF(DH120="","",VLOOKUP(DH120,リスト!$AB$5:$AC$12,2,FALSE))</f>
        <v/>
      </c>
      <c r="DH120" s="63"/>
      <c r="DI120" s="280" t="str">
        <f>IF(DJ120="","",VLOOKUP(DJ120,リスト!$AD$5:$AE$7,2,FALSE))</f>
        <v/>
      </c>
      <c r="DJ120" s="3"/>
      <c r="DK120" s="280" t="str">
        <f>IF(DL120="","",VLOOKUP(DL120,リスト!$AF$5:$AG$10,2,FALSE))</f>
        <v/>
      </c>
      <c r="DL120" s="3"/>
      <c r="DM120" s="280" t="str">
        <f>IF(DN120="","",VLOOKUP(DN120,リスト!$AH$5:$AI$6,2,FALSE))</f>
        <v/>
      </c>
      <c r="DN120" s="3"/>
      <c r="DO120" s="280" t="str">
        <f>IF(DP120="","",VLOOKUP(DP120,リスト!$AJ$5:$AK$6,2,FALSE))</f>
        <v/>
      </c>
      <c r="DP120" s="3"/>
      <c r="DQ120" s="280" t="str">
        <f>IF(DR120="","",VLOOKUP(DR120,リスト!$AL$5:$AM$7,2,FALSE))</f>
        <v/>
      </c>
      <c r="DR120" s="3"/>
      <c r="DS120" s="13"/>
      <c r="DT120" s="85"/>
      <c r="DU120" s="85"/>
      <c r="DV120" s="281" t="str">
        <f>IF(DW120="","",VLOOKUP(DW120,リスト!$AN$5:$AO$6,2,FALSE))</f>
        <v/>
      </c>
      <c r="DW120" s="13"/>
      <c r="DX120" s="341"/>
      <c r="DY120" s="345"/>
      <c r="DZ120" s="341"/>
      <c r="EA120" s="345"/>
      <c r="EB120" s="280" t="str">
        <f>IF(EC120="","",VLOOKUP(EC120,リスト!$AW$5:$AX$8,2,FALSE))</f>
        <v/>
      </c>
      <c r="EC120" s="3"/>
      <c r="ED120" s="85"/>
      <c r="EE120" s="280" t="str">
        <f>IF(EF120="","",VLOOKUP(EF120,リスト!$AY$5:$AZ$10,2,FALSE))</f>
        <v/>
      </c>
      <c r="EF120" s="3"/>
      <c r="EG120" s="280" t="str">
        <f>IF(EH120="","",VLOOKUP(EH120,リスト!$BA$5:$BB$10,2,FALSE))</f>
        <v/>
      </c>
      <c r="EH120" s="3"/>
      <c r="EI120" s="280" t="str">
        <f>IF(EJ120="","",VLOOKUP(EJ120,リスト!$BC$5:$BD$10,2,FALSE))</f>
        <v/>
      </c>
      <c r="EJ120" s="3"/>
      <c r="EK120" s="280" t="str">
        <f>IF(EL120="","",VLOOKUP(EL120,リスト!$BE$5:$BF$10,2,FALSE))</f>
        <v/>
      </c>
      <c r="EL120" s="3"/>
      <c r="EM120" s="78"/>
      <c r="EN120" s="73"/>
      <c r="EO120" s="73"/>
      <c r="EP120" s="13"/>
      <c r="EQ120" s="13"/>
      <c r="ER120" s="280" t="str">
        <f>IF(ES120="","",VLOOKUP(ES120,リスト!$BG$5:$BH$10,2,FALSE))</f>
        <v/>
      </c>
      <c r="ES120" s="13"/>
      <c r="ET120" s="13"/>
      <c r="EU120" s="13"/>
      <c r="EV120" s="13"/>
      <c r="EW120" s="13"/>
      <c r="EX120" s="81"/>
      <c r="EY120" s="81"/>
      <c r="EZ120" s="26"/>
      <c r="FA120" s="281" t="str">
        <f>IF($EZ120="","",INDEX(リスト!$BI$5:$BJ$40,MATCH($EZ120,リスト!$BJ$5:$BJ$40,0),1))</f>
        <v/>
      </c>
      <c r="FB120" s="280" t="str">
        <f>IF(FC120="","",VLOOKUP(FC120,リスト!$BK:$BL,2,FALSE))</f>
        <v/>
      </c>
      <c r="FC120" s="13"/>
      <c r="FD120" s="331"/>
      <c r="FE120" s="3"/>
      <c r="FF120" s="280" t="str">
        <f>IF(FG120="","",VLOOKUP(FG120,リスト!$BO$5:$BP$6,2,FALSE))</f>
        <v/>
      </c>
      <c r="FG120" s="3"/>
      <c r="FH120" s="280" t="str">
        <f>IF(FI120="","",VLOOKUP(FI120,リスト!$BQ$5:$BR$8,2,FALSE))</f>
        <v/>
      </c>
      <c r="FI120" s="3"/>
      <c r="FJ120" s="282"/>
      <c r="FK120" s="280" t="str">
        <f>IF(FL120="","",VLOOKUP(FL120,リスト!$BS$5:$BT$6,2,FALSE))</f>
        <v/>
      </c>
      <c r="FL120" s="63"/>
      <c r="FM120" s="13"/>
      <c r="FN120" s="13"/>
      <c r="FO120" s="13"/>
      <c r="FP120" s="283" t="str">
        <f t="shared" si="15"/>
        <v/>
      </c>
      <c r="FQ120" s="283" t="str">
        <f t="shared" si="15"/>
        <v/>
      </c>
      <c r="FR120" s="13"/>
      <c r="FS120" s="85"/>
      <c r="FT120" s="85"/>
      <c r="FU120" s="281" t="str">
        <f t="shared" si="16"/>
        <v/>
      </c>
      <c r="FV120" s="280" t="str">
        <f>IF(FW120="","",VLOOKUP(FW120,リスト!$BV$5:$BW$10,2,FALSE))</f>
        <v/>
      </c>
      <c r="FW120" s="26"/>
      <c r="FX120" s="282" t="str">
        <f t="shared" si="17"/>
        <v/>
      </c>
      <c r="FY120" s="280" t="str">
        <f>IF(FZ120="","",VLOOKUP(FZ120,リスト!$BX$5:$BY$6,2,FALSE))</f>
        <v/>
      </c>
      <c r="FZ120" s="3"/>
      <c r="GA120" s="280" t="str">
        <f>IF(GB120="","",VLOOKUP(GB120,リスト!$BZ$5:$CA$6,2,FALSE))</f>
        <v/>
      </c>
      <c r="GB120" s="13"/>
      <c r="GC120" s="281" t="str">
        <f>IF(GD120="","",VLOOKUP(GD120,リスト!$CB$5:$CC$6,2,FALSE))</f>
        <v/>
      </c>
      <c r="GD120" s="13"/>
      <c r="GE120" s="13"/>
      <c r="GF120" s="13"/>
      <c r="GG120" s="75"/>
      <c r="GH120" s="281" t="str">
        <f t="shared" si="18"/>
        <v/>
      </c>
      <c r="GI120" s="128"/>
      <c r="GJ120" s="281" t="str">
        <f>IF(GK120="","",VLOOKUP(GK120,リスト!$CD$5:$CE$6,2,FALSE))</f>
        <v/>
      </c>
      <c r="GK120" s="13"/>
      <c r="GL120" s="281" t="str">
        <f>IF(GM120="","",VLOOKUP(GM120,リスト!$CF$5:$CG$5,2,FALSE))</f>
        <v/>
      </c>
      <c r="GM120" s="26"/>
      <c r="GN120" s="280" t="str">
        <f>IF(GO120="","",VLOOKUP(GO120,リスト!$CH$5:$CI$5,2,FALSE))</f>
        <v/>
      </c>
      <c r="GO120" s="284"/>
      <c r="GP120" s="284"/>
      <c r="GQ120" s="284"/>
      <c r="GR120" s="284"/>
      <c r="GS120" s="284"/>
      <c r="GT120" s="284"/>
      <c r="GU120" s="284"/>
      <c r="GV120" s="284"/>
      <c r="GW120" s="284"/>
      <c r="GX120" s="285"/>
    </row>
    <row r="121" spans="2:206" s="177" customFormat="1" ht="24.75" hidden="1" customHeight="1" outlineLevel="1">
      <c r="B121" s="286" t="str">
        <f>IF(明細!B115="","",明細!B115)</f>
        <v/>
      </c>
      <c r="C121" s="287" t="str">
        <f>IF(明細!C115="","",明細!C115)</f>
        <v/>
      </c>
      <c r="D121" s="265" t="str">
        <f>IF(明細!D115="","",明細!D115)</f>
        <v/>
      </c>
      <c r="E121" s="265" t="str">
        <f>IF(明細!E115="","",明細!E115)</f>
        <v/>
      </c>
      <c r="F121" s="265" t="str">
        <f>IF(明細!F115="","",明細!F115)</f>
        <v/>
      </c>
      <c r="G121" s="265" t="str">
        <f>IF(明細!G115="","",明細!G115)</f>
        <v/>
      </c>
      <c r="H121" s="265" t="str">
        <f>IF(明細!H115="","",明細!H115)</f>
        <v/>
      </c>
      <c r="I121" s="265" t="str">
        <f>IF(明細!I115="","",明細!I115)</f>
        <v/>
      </c>
      <c r="J121" s="265" t="str">
        <f>IF(明細!J115="","",明細!J115)</f>
        <v/>
      </c>
      <c r="K121" s="265" t="str">
        <f>IF(明細!K115="","",明細!K115)</f>
        <v/>
      </c>
      <c r="L121" s="265" t="str">
        <f>IF(明細!L115="","",明細!L115)</f>
        <v/>
      </c>
      <c r="M121" s="265" t="str">
        <f>IF(明細!M115="","",明細!M115)</f>
        <v/>
      </c>
      <c r="N121" s="265" t="str">
        <f>IF(明細!N115="","",明細!N115)</f>
        <v/>
      </c>
      <c r="O121" s="265" t="str">
        <f>IF(明細!O115="","",明細!O115)</f>
        <v/>
      </c>
      <c r="P121" s="265" t="str">
        <f>IF(明細!P115="","",明細!P115)</f>
        <v/>
      </c>
      <c r="Q121" s="265" t="str">
        <f>IF(明細!Q115="","",明細!Q115)</f>
        <v/>
      </c>
      <c r="R121" s="289" t="str">
        <f>IF(明細!R115="","",明細!R115)</f>
        <v/>
      </c>
      <c r="S121" s="291" t="str">
        <f>IF(明細!S115="","",明細!S115)</f>
        <v/>
      </c>
      <c r="T121" s="291" t="str">
        <f>IF(明細!T115="","",明細!T115)</f>
        <v/>
      </c>
      <c r="U121" s="291" t="str">
        <f>IF(明細!U115="","",明細!U115)</f>
        <v/>
      </c>
      <c r="V121" s="292" t="str">
        <f>IF(明細!V115="","",明細!V115)</f>
        <v>個</v>
      </c>
      <c r="W121" s="292" t="str">
        <f>IF(明細!W115="","",明細!W115)</f>
        <v/>
      </c>
      <c r="X121" s="293" t="str">
        <f>IF(明細!X115="","",明細!X115)</f>
        <v/>
      </c>
      <c r="Y121" s="134" t="str">
        <f>IF(明細!Y115="","",明細!Y115)</f>
        <v/>
      </c>
      <c r="Z121" s="135" t="str">
        <f>IF(明細!Z115="","",明細!Z115)</f>
        <v/>
      </c>
      <c r="AA121" s="134" t="str">
        <f>IF(明細!AA115="","",明細!AA115)</f>
        <v/>
      </c>
      <c r="AB121" s="303" t="str">
        <f>IF(明細!AB115="","",明細!AB115)</f>
        <v/>
      </c>
      <c r="AC121" s="134" t="str">
        <f>IF(明細!AC115="","",明細!AC115)</f>
        <v/>
      </c>
      <c r="AD121" s="183" t="str">
        <f>IF(明細!AD115="","",明細!AD115)</f>
        <v/>
      </c>
      <c r="AE121" s="184">
        <f>IF(明細!AE115="","",明細!AE115)</f>
        <v>0.1</v>
      </c>
      <c r="AF121" s="185" t="str">
        <f>IF(明細!AF115="","",明細!AF115)</f>
        <v/>
      </c>
      <c r="AG121" s="186" t="str">
        <f>IF(明細!AG115="","",明細!AG115)</f>
        <v/>
      </c>
      <c r="AH121" s="186" t="str">
        <f>IF(明細!AH115="","",明細!AH115)</f>
        <v/>
      </c>
      <c r="AI121" s="187" t="str">
        <f>IF(明細!AI115="","",明細!AI115)</f>
        <v/>
      </c>
      <c r="AJ121" s="296" t="str">
        <f>IF(明細!AJ115="","",明細!AJ115)</f>
        <v/>
      </c>
      <c r="AK121" s="297" t="str">
        <f>IF(明細!AK115="","",明細!AK115)</f>
        <v/>
      </c>
      <c r="AL121" s="298" t="str">
        <f>IF(明細!AL115="","",明細!AL115)</f>
        <v/>
      </c>
      <c r="AM121" s="299" t="str">
        <f>IF(明細!AM115="","",明細!AM115)</f>
        <v/>
      </c>
      <c r="AN121" s="300" t="str">
        <f>IF(明細!AN115="","",明細!AN115)</f>
        <v/>
      </c>
      <c r="AO121" s="300" t="str">
        <f>IF(明細!AO115="","",明細!AO115)</f>
        <v/>
      </c>
      <c r="AP121" s="300" t="str">
        <f>IF(明細!AP115="","",明細!AP115)</f>
        <v/>
      </c>
      <c r="AQ121" s="301" t="str">
        <f>IF(明細!AQ115="","",明細!AQ115)</f>
        <v/>
      </c>
      <c r="AR121" s="302" t="str">
        <f>IF(明細!AR115="","",明細!AR115)</f>
        <v/>
      </c>
      <c r="AU121" s="360"/>
      <c r="AV121" s="368"/>
      <c r="AW121" s="446" t="str">
        <f>IF(明細!AV115="","",明細!AV115)</f>
        <v/>
      </c>
      <c r="AX121" s="419" t="str">
        <f>IF(明細!AT115="","",明細!AT115)</f>
        <v/>
      </c>
      <c r="AY121" s="280" t="str">
        <f>IF($AX121="","",VLOOKUP($AX121,リスト!$CL:$CM,2,FALSE))</f>
        <v/>
      </c>
      <c r="AZ121" s="3"/>
      <c r="BA121" s="280" t="str">
        <f>IF(BB121="","",VLOOKUP(BB121,リスト!$K:$L,2,FALSE))</f>
        <v/>
      </c>
      <c r="BB121" s="3"/>
      <c r="BC121" s="3"/>
      <c r="BD121" s="87"/>
      <c r="BE121" s="280" t="str">
        <f>IF(BF121="","",VLOOKUP(BF121,リスト!$I:$J,2,FALSE))</f>
        <v/>
      </c>
      <c r="BF121" s="3"/>
      <c r="BG121" s="280" t="str">
        <f>IF(BH121="","",VLOOKUP(BH121,リスト!$M:$N,2,FALSE))</f>
        <v/>
      </c>
      <c r="BH121" s="282"/>
      <c r="BI121" s="280" t="str">
        <f>IF(BJ121="","",VLOOKUP(BJ121,リスト!$O:$P,2,FALSE))</f>
        <v/>
      </c>
      <c r="BJ121" s="24"/>
      <c r="BM121" s="451" t="str">
        <f>IF(明細!AV115="","",明細!AV115)</f>
        <v/>
      </c>
      <c r="BN121" s="453" t="str">
        <f>IF(明細!AT115="","",明細!AT115)</f>
        <v/>
      </c>
      <c r="BO121" s="280" t="str">
        <f>IF($BN121="","",VLOOKUP($BN121,リスト!$CL:$CM,2,FALSE))</f>
        <v/>
      </c>
      <c r="BP121" s="280" t="str">
        <f>IF(BQ121="","",VLOOKUP(BQ121,リスト!$K$5:$L$7,2,FALSE))</f>
        <v/>
      </c>
      <c r="BQ121" s="13"/>
      <c r="BR121" s="13"/>
      <c r="BS121" s="47"/>
      <c r="BT121" s="280" t="str">
        <f>IF(BU121="","",VLOOKUP(BU121,リスト!I112:J130,2,FALSE))</f>
        <v/>
      </c>
      <c r="BU121" s="13"/>
      <c r="BV121" s="13"/>
      <c r="BW121" s="282"/>
      <c r="BX121" s="282"/>
      <c r="BY121" s="280" t="str">
        <f>IF(BZ121="","",VLOOKUP(BZ121,リスト!$S$5:$T$6,2,FALSE))</f>
        <v/>
      </c>
      <c r="BZ121" s="3"/>
      <c r="CA121" s="3"/>
      <c r="CB121" s="81"/>
      <c r="CC121" s="280" t="str">
        <f t="shared" si="12"/>
        <v/>
      </c>
      <c r="CD121" s="83"/>
      <c r="CE121" s="83"/>
      <c r="CF121" s="83"/>
      <c r="CG121" s="83"/>
      <c r="CH121" s="282" t="str">
        <f t="shared" si="13"/>
        <v/>
      </c>
      <c r="CI121" s="83"/>
      <c r="CJ121" s="280" t="str">
        <f t="shared" si="14"/>
        <v/>
      </c>
      <c r="CK121" s="87"/>
      <c r="CL121" s="78"/>
      <c r="CM121" s="83"/>
      <c r="CN121" s="83"/>
      <c r="CO121" s="83"/>
      <c r="CP121" s="280" t="str">
        <f t="shared" si="19"/>
        <v/>
      </c>
      <c r="CQ121" s="81"/>
      <c r="CR121" s="280" t="str">
        <f t="shared" si="20"/>
        <v/>
      </c>
      <c r="CS121" s="3"/>
      <c r="CT121" s="3"/>
      <c r="CU121" s="280" t="str">
        <f>IF(CV121="","",VLOOKUP(CV121,リスト!$V$5:$W$6,2,FALSE))</f>
        <v/>
      </c>
      <c r="CV121" s="3"/>
      <c r="CW121" s="280" t="str">
        <f>IF(CX121="","",VLOOKUP(CX121,リスト!$X$5:$Y$6,2,FALSE))</f>
        <v/>
      </c>
      <c r="CX121" s="3"/>
      <c r="CY121" s="77"/>
      <c r="CZ121" s="77"/>
      <c r="DA121" s="75"/>
      <c r="DB121" s="75"/>
      <c r="DC121" s="75"/>
      <c r="DD121" s="75"/>
      <c r="DE121" s="280" t="str">
        <f>IF(DF121="","",VLOOKUP(DF121,リスト!$Z$5:$AA$10,2,FALSE))</f>
        <v/>
      </c>
      <c r="DF121" s="3"/>
      <c r="DG121" s="280" t="str">
        <f>IF(DH121="","",VLOOKUP(DH121,リスト!$AB$5:$AC$12,2,FALSE))</f>
        <v/>
      </c>
      <c r="DH121" s="63"/>
      <c r="DI121" s="280" t="str">
        <f>IF(DJ121="","",VLOOKUP(DJ121,リスト!$AD$5:$AE$7,2,FALSE))</f>
        <v/>
      </c>
      <c r="DJ121" s="3"/>
      <c r="DK121" s="280" t="str">
        <f>IF(DL121="","",VLOOKUP(DL121,リスト!$AF$5:$AG$10,2,FALSE))</f>
        <v/>
      </c>
      <c r="DL121" s="3"/>
      <c r="DM121" s="280" t="str">
        <f>IF(DN121="","",VLOOKUP(DN121,リスト!$AH$5:$AI$6,2,FALSE))</f>
        <v/>
      </c>
      <c r="DN121" s="3"/>
      <c r="DO121" s="280" t="str">
        <f>IF(DP121="","",VLOOKUP(DP121,リスト!$AJ$5:$AK$6,2,FALSE))</f>
        <v/>
      </c>
      <c r="DP121" s="3"/>
      <c r="DQ121" s="280" t="str">
        <f>IF(DR121="","",VLOOKUP(DR121,リスト!$AL$5:$AM$7,2,FALSE))</f>
        <v/>
      </c>
      <c r="DR121" s="3"/>
      <c r="DS121" s="13"/>
      <c r="DT121" s="85"/>
      <c r="DU121" s="85"/>
      <c r="DV121" s="281" t="str">
        <f>IF(DW121="","",VLOOKUP(DW121,リスト!$AN$5:$AO$6,2,FALSE))</f>
        <v/>
      </c>
      <c r="DW121" s="13"/>
      <c r="DX121" s="341"/>
      <c r="DY121" s="345"/>
      <c r="DZ121" s="341"/>
      <c r="EA121" s="345"/>
      <c r="EB121" s="280" t="str">
        <f>IF(EC121="","",VLOOKUP(EC121,リスト!$AW$5:$AX$8,2,FALSE))</f>
        <v/>
      </c>
      <c r="EC121" s="3"/>
      <c r="ED121" s="85"/>
      <c r="EE121" s="280" t="str">
        <f>IF(EF121="","",VLOOKUP(EF121,リスト!$AY$5:$AZ$10,2,FALSE))</f>
        <v/>
      </c>
      <c r="EF121" s="3"/>
      <c r="EG121" s="280" t="str">
        <f>IF(EH121="","",VLOOKUP(EH121,リスト!$BA$5:$BB$10,2,FALSE))</f>
        <v/>
      </c>
      <c r="EH121" s="3"/>
      <c r="EI121" s="280" t="str">
        <f>IF(EJ121="","",VLOOKUP(EJ121,リスト!$BC$5:$BD$10,2,FALSE))</f>
        <v/>
      </c>
      <c r="EJ121" s="3"/>
      <c r="EK121" s="280" t="str">
        <f>IF(EL121="","",VLOOKUP(EL121,リスト!$BE$5:$BF$10,2,FALSE))</f>
        <v/>
      </c>
      <c r="EL121" s="3"/>
      <c r="EM121" s="78"/>
      <c r="EN121" s="73"/>
      <c r="EO121" s="73"/>
      <c r="EP121" s="13"/>
      <c r="EQ121" s="13"/>
      <c r="ER121" s="280" t="str">
        <f>IF(ES121="","",VLOOKUP(ES121,リスト!$BG$5:$BH$10,2,FALSE))</f>
        <v/>
      </c>
      <c r="ES121" s="13"/>
      <c r="ET121" s="13"/>
      <c r="EU121" s="13"/>
      <c r="EV121" s="13"/>
      <c r="EW121" s="13"/>
      <c r="EX121" s="81"/>
      <c r="EY121" s="81"/>
      <c r="EZ121" s="26"/>
      <c r="FA121" s="281" t="str">
        <f>IF($EZ121="","",INDEX(リスト!$BI$5:$BJ$40,MATCH($EZ121,リスト!$BJ$5:$BJ$40,0),1))</f>
        <v/>
      </c>
      <c r="FB121" s="280" t="str">
        <f>IF(FC121="","",VLOOKUP(FC121,リスト!$BK:$BL,2,FALSE))</f>
        <v/>
      </c>
      <c r="FC121" s="13"/>
      <c r="FD121" s="331"/>
      <c r="FE121" s="3"/>
      <c r="FF121" s="280" t="str">
        <f>IF(FG121="","",VLOOKUP(FG121,リスト!$BO$5:$BP$6,2,FALSE))</f>
        <v/>
      </c>
      <c r="FG121" s="3"/>
      <c r="FH121" s="280" t="str">
        <f>IF(FI121="","",VLOOKUP(FI121,リスト!$BQ$5:$BR$8,2,FALSE))</f>
        <v/>
      </c>
      <c r="FI121" s="3"/>
      <c r="FJ121" s="282"/>
      <c r="FK121" s="280" t="str">
        <f>IF(FL121="","",VLOOKUP(FL121,リスト!$BS$5:$BT$6,2,FALSE))</f>
        <v/>
      </c>
      <c r="FL121" s="63"/>
      <c r="FM121" s="13"/>
      <c r="FN121" s="13"/>
      <c r="FO121" s="13"/>
      <c r="FP121" s="283" t="str">
        <f t="shared" si="15"/>
        <v/>
      </c>
      <c r="FQ121" s="283" t="str">
        <f t="shared" si="15"/>
        <v/>
      </c>
      <c r="FR121" s="13"/>
      <c r="FS121" s="85"/>
      <c r="FT121" s="85"/>
      <c r="FU121" s="281" t="str">
        <f t="shared" si="16"/>
        <v/>
      </c>
      <c r="FV121" s="280" t="str">
        <f>IF(FW121="","",VLOOKUP(FW121,リスト!$BV$5:$BW$10,2,FALSE))</f>
        <v/>
      </c>
      <c r="FW121" s="26"/>
      <c r="FX121" s="282" t="str">
        <f t="shared" si="17"/>
        <v/>
      </c>
      <c r="FY121" s="280" t="str">
        <f>IF(FZ121="","",VLOOKUP(FZ121,リスト!$BX$5:$BY$6,2,FALSE))</f>
        <v/>
      </c>
      <c r="FZ121" s="3"/>
      <c r="GA121" s="280" t="str">
        <f>IF(GB121="","",VLOOKUP(GB121,リスト!$BZ$5:$CA$6,2,FALSE))</f>
        <v/>
      </c>
      <c r="GB121" s="13"/>
      <c r="GC121" s="281" t="str">
        <f>IF(GD121="","",VLOOKUP(GD121,リスト!$CB$5:$CC$6,2,FALSE))</f>
        <v/>
      </c>
      <c r="GD121" s="13"/>
      <c r="GE121" s="13"/>
      <c r="GF121" s="13"/>
      <c r="GG121" s="75"/>
      <c r="GH121" s="281" t="str">
        <f t="shared" si="18"/>
        <v/>
      </c>
      <c r="GI121" s="128"/>
      <c r="GJ121" s="281" t="str">
        <f>IF(GK121="","",VLOOKUP(GK121,リスト!$CD$5:$CE$6,2,FALSE))</f>
        <v/>
      </c>
      <c r="GK121" s="13"/>
      <c r="GL121" s="281" t="str">
        <f>IF(GM121="","",VLOOKUP(GM121,リスト!$CF$5:$CG$5,2,FALSE))</f>
        <v/>
      </c>
      <c r="GM121" s="26"/>
      <c r="GN121" s="280" t="str">
        <f>IF(GO121="","",VLOOKUP(GO121,リスト!$CH$5:$CI$5,2,FALSE))</f>
        <v/>
      </c>
      <c r="GO121" s="284"/>
      <c r="GP121" s="284"/>
      <c r="GQ121" s="284"/>
      <c r="GR121" s="284"/>
      <c r="GS121" s="284"/>
      <c r="GT121" s="284"/>
      <c r="GU121" s="284"/>
      <c r="GV121" s="284"/>
      <c r="GW121" s="284"/>
      <c r="GX121" s="285"/>
    </row>
    <row r="122" spans="2:206" s="177" customFormat="1" ht="24.75" hidden="1" customHeight="1" outlineLevel="1">
      <c r="B122" s="286" t="str">
        <f>IF(明細!B116="","",明細!B116)</f>
        <v/>
      </c>
      <c r="C122" s="287" t="str">
        <f>IF(明細!C116="","",明細!C116)</f>
        <v/>
      </c>
      <c r="D122" s="265" t="str">
        <f>IF(明細!D116="","",明細!D116)</f>
        <v/>
      </c>
      <c r="E122" s="265" t="str">
        <f>IF(明細!E116="","",明細!E116)</f>
        <v/>
      </c>
      <c r="F122" s="265" t="str">
        <f>IF(明細!F116="","",明細!F116)</f>
        <v/>
      </c>
      <c r="G122" s="265" t="str">
        <f>IF(明細!G116="","",明細!G116)</f>
        <v/>
      </c>
      <c r="H122" s="265" t="str">
        <f>IF(明細!H116="","",明細!H116)</f>
        <v/>
      </c>
      <c r="I122" s="265" t="str">
        <f>IF(明細!I116="","",明細!I116)</f>
        <v/>
      </c>
      <c r="J122" s="265" t="str">
        <f>IF(明細!J116="","",明細!J116)</f>
        <v/>
      </c>
      <c r="K122" s="265" t="str">
        <f>IF(明細!K116="","",明細!K116)</f>
        <v/>
      </c>
      <c r="L122" s="265" t="str">
        <f>IF(明細!L116="","",明細!L116)</f>
        <v/>
      </c>
      <c r="M122" s="265" t="str">
        <f>IF(明細!M116="","",明細!M116)</f>
        <v/>
      </c>
      <c r="N122" s="265" t="str">
        <f>IF(明細!N116="","",明細!N116)</f>
        <v/>
      </c>
      <c r="O122" s="265" t="str">
        <f>IF(明細!O116="","",明細!O116)</f>
        <v/>
      </c>
      <c r="P122" s="265" t="str">
        <f>IF(明細!P116="","",明細!P116)</f>
        <v/>
      </c>
      <c r="Q122" s="265" t="str">
        <f>IF(明細!Q116="","",明細!Q116)</f>
        <v/>
      </c>
      <c r="R122" s="289" t="str">
        <f>IF(明細!R116="","",明細!R116)</f>
        <v/>
      </c>
      <c r="S122" s="291" t="str">
        <f>IF(明細!S116="","",明細!S116)</f>
        <v/>
      </c>
      <c r="T122" s="291" t="str">
        <f>IF(明細!T116="","",明細!T116)</f>
        <v/>
      </c>
      <c r="U122" s="291" t="str">
        <f>IF(明細!U116="","",明細!U116)</f>
        <v/>
      </c>
      <c r="V122" s="292" t="str">
        <f>IF(明細!V116="","",明細!V116)</f>
        <v>個</v>
      </c>
      <c r="W122" s="292" t="str">
        <f>IF(明細!W116="","",明細!W116)</f>
        <v/>
      </c>
      <c r="X122" s="293" t="str">
        <f>IF(明細!X116="","",明細!X116)</f>
        <v/>
      </c>
      <c r="Y122" s="134" t="str">
        <f>IF(明細!Y116="","",明細!Y116)</f>
        <v/>
      </c>
      <c r="Z122" s="135" t="str">
        <f>IF(明細!Z116="","",明細!Z116)</f>
        <v/>
      </c>
      <c r="AA122" s="134" t="str">
        <f>IF(明細!AA116="","",明細!AA116)</f>
        <v/>
      </c>
      <c r="AB122" s="303" t="str">
        <f>IF(明細!AB116="","",明細!AB116)</f>
        <v/>
      </c>
      <c r="AC122" s="134" t="str">
        <f>IF(明細!AC116="","",明細!AC116)</f>
        <v/>
      </c>
      <c r="AD122" s="183" t="str">
        <f>IF(明細!AD116="","",明細!AD116)</f>
        <v/>
      </c>
      <c r="AE122" s="184">
        <f>IF(明細!AE116="","",明細!AE116)</f>
        <v>0.1</v>
      </c>
      <c r="AF122" s="185" t="str">
        <f>IF(明細!AF116="","",明細!AF116)</f>
        <v/>
      </c>
      <c r="AG122" s="186" t="str">
        <f>IF(明細!AG116="","",明細!AG116)</f>
        <v/>
      </c>
      <c r="AH122" s="186" t="str">
        <f>IF(明細!AH116="","",明細!AH116)</f>
        <v/>
      </c>
      <c r="AI122" s="187" t="str">
        <f>IF(明細!AI116="","",明細!AI116)</f>
        <v/>
      </c>
      <c r="AJ122" s="296" t="str">
        <f>IF(明細!AJ116="","",明細!AJ116)</f>
        <v/>
      </c>
      <c r="AK122" s="297" t="str">
        <f>IF(明細!AK116="","",明細!AK116)</f>
        <v/>
      </c>
      <c r="AL122" s="298" t="str">
        <f>IF(明細!AL116="","",明細!AL116)</f>
        <v/>
      </c>
      <c r="AM122" s="299" t="str">
        <f>IF(明細!AM116="","",明細!AM116)</f>
        <v/>
      </c>
      <c r="AN122" s="300" t="str">
        <f>IF(明細!AN116="","",明細!AN116)</f>
        <v/>
      </c>
      <c r="AO122" s="300" t="str">
        <f>IF(明細!AO116="","",明細!AO116)</f>
        <v/>
      </c>
      <c r="AP122" s="300" t="str">
        <f>IF(明細!AP116="","",明細!AP116)</f>
        <v/>
      </c>
      <c r="AQ122" s="301" t="str">
        <f>IF(明細!AQ116="","",明細!AQ116)</f>
        <v/>
      </c>
      <c r="AR122" s="302" t="str">
        <f>IF(明細!AR116="","",明細!AR116)</f>
        <v/>
      </c>
      <c r="AU122" s="360"/>
      <c r="AV122" s="368"/>
      <c r="AW122" s="446" t="str">
        <f>IF(明細!AV116="","",明細!AV116)</f>
        <v/>
      </c>
      <c r="AX122" s="419" t="str">
        <f>IF(明細!AT116="","",明細!AT116)</f>
        <v/>
      </c>
      <c r="AY122" s="280" t="str">
        <f>IF($AX122="","",VLOOKUP($AX122,リスト!$CL:$CM,2,FALSE))</f>
        <v/>
      </c>
      <c r="AZ122" s="3"/>
      <c r="BA122" s="280" t="str">
        <f>IF(BB122="","",VLOOKUP(BB122,リスト!$K:$L,2,FALSE))</f>
        <v/>
      </c>
      <c r="BB122" s="3"/>
      <c r="BC122" s="3"/>
      <c r="BD122" s="87"/>
      <c r="BE122" s="280" t="str">
        <f>IF(BF122="","",VLOOKUP(BF122,リスト!$I:$J,2,FALSE))</f>
        <v/>
      </c>
      <c r="BF122" s="3"/>
      <c r="BG122" s="280" t="str">
        <f>IF(BH122="","",VLOOKUP(BH122,リスト!$M:$N,2,FALSE))</f>
        <v/>
      </c>
      <c r="BH122" s="282"/>
      <c r="BI122" s="280" t="str">
        <f>IF(BJ122="","",VLOOKUP(BJ122,リスト!$O:$P,2,FALSE))</f>
        <v/>
      </c>
      <c r="BJ122" s="24"/>
      <c r="BM122" s="451" t="str">
        <f>IF(明細!AV116="","",明細!AV116)</f>
        <v/>
      </c>
      <c r="BN122" s="453" t="str">
        <f>IF(明細!AT116="","",明細!AT116)</f>
        <v/>
      </c>
      <c r="BO122" s="280" t="str">
        <f>IF($BN122="","",VLOOKUP($BN122,リスト!$CL:$CM,2,FALSE))</f>
        <v/>
      </c>
      <c r="BP122" s="280" t="str">
        <f>IF(BQ122="","",VLOOKUP(BQ122,リスト!$K$5:$L$7,2,FALSE))</f>
        <v/>
      </c>
      <c r="BQ122" s="13"/>
      <c r="BR122" s="13"/>
      <c r="BS122" s="47"/>
      <c r="BT122" s="280" t="str">
        <f>IF(BU122="","",VLOOKUP(BU122,リスト!I113:J131,2,FALSE))</f>
        <v/>
      </c>
      <c r="BU122" s="13"/>
      <c r="BV122" s="13"/>
      <c r="BW122" s="282"/>
      <c r="BX122" s="282"/>
      <c r="BY122" s="280" t="str">
        <f>IF(BZ122="","",VLOOKUP(BZ122,リスト!$S$5:$T$6,2,FALSE))</f>
        <v/>
      </c>
      <c r="BZ122" s="3"/>
      <c r="CA122" s="3"/>
      <c r="CB122" s="81"/>
      <c r="CC122" s="280" t="str">
        <f t="shared" si="12"/>
        <v/>
      </c>
      <c r="CD122" s="83"/>
      <c r="CE122" s="83"/>
      <c r="CF122" s="83"/>
      <c r="CG122" s="83"/>
      <c r="CH122" s="282" t="str">
        <f t="shared" si="13"/>
        <v/>
      </c>
      <c r="CI122" s="83"/>
      <c r="CJ122" s="280" t="str">
        <f t="shared" si="14"/>
        <v/>
      </c>
      <c r="CK122" s="87"/>
      <c r="CL122" s="78"/>
      <c r="CM122" s="83"/>
      <c r="CN122" s="83"/>
      <c r="CO122" s="83"/>
      <c r="CP122" s="280" t="str">
        <f t="shared" si="19"/>
        <v/>
      </c>
      <c r="CQ122" s="81"/>
      <c r="CR122" s="280" t="str">
        <f t="shared" si="20"/>
        <v/>
      </c>
      <c r="CS122" s="3"/>
      <c r="CT122" s="3"/>
      <c r="CU122" s="280" t="str">
        <f>IF(CV122="","",VLOOKUP(CV122,リスト!$V$5:$W$6,2,FALSE))</f>
        <v/>
      </c>
      <c r="CV122" s="3"/>
      <c r="CW122" s="280" t="str">
        <f>IF(CX122="","",VLOOKUP(CX122,リスト!$X$5:$Y$6,2,FALSE))</f>
        <v/>
      </c>
      <c r="CX122" s="3"/>
      <c r="CY122" s="77"/>
      <c r="CZ122" s="77"/>
      <c r="DA122" s="75"/>
      <c r="DB122" s="75"/>
      <c r="DC122" s="75"/>
      <c r="DD122" s="75"/>
      <c r="DE122" s="280" t="str">
        <f>IF(DF122="","",VLOOKUP(DF122,リスト!$Z$5:$AA$10,2,FALSE))</f>
        <v/>
      </c>
      <c r="DF122" s="3"/>
      <c r="DG122" s="280" t="str">
        <f>IF(DH122="","",VLOOKUP(DH122,リスト!$AB$5:$AC$12,2,FALSE))</f>
        <v/>
      </c>
      <c r="DH122" s="63"/>
      <c r="DI122" s="280" t="str">
        <f>IF(DJ122="","",VLOOKUP(DJ122,リスト!$AD$5:$AE$7,2,FALSE))</f>
        <v/>
      </c>
      <c r="DJ122" s="3"/>
      <c r="DK122" s="280" t="str">
        <f>IF(DL122="","",VLOOKUP(DL122,リスト!$AF$5:$AG$10,2,FALSE))</f>
        <v/>
      </c>
      <c r="DL122" s="3"/>
      <c r="DM122" s="280" t="str">
        <f>IF(DN122="","",VLOOKUP(DN122,リスト!$AH$5:$AI$6,2,FALSE))</f>
        <v/>
      </c>
      <c r="DN122" s="3"/>
      <c r="DO122" s="280" t="str">
        <f>IF(DP122="","",VLOOKUP(DP122,リスト!$AJ$5:$AK$6,2,FALSE))</f>
        <v/>
      </c>
      <c r="DP122" s="3"/>
      <c r="DQ122" s="280" t="str">
        <f>IF(DR122="","",VLOOKUP(DR122,リスト!$AL$5:$AM$7,2,FALSE))</f>
        <v/>
      </c>
      <c r="DR122" s="3"/>
      <c r="DS122" s="13"/>
      <c r="DT122" s="85"/>
      <c r="DU122" s="85"/>
      <c r="DV122" s="281" t="str">
        <f>IF(DW122="","",VLOOKUP(DW122,リスト!$AN$5:$AO$6,2,FALSE))</f>
        <v/>
      </c>
      <c r="DW122" s="13"/>
      <c r="DX122" s="341"/>
      <c r="DY122" s="345"/>
      <c r="DZ122" s="341"/>
      <c r="EA122" s="345"/>
      <c r="EB122" s="280" t="str">
        <f>IF(EC122="","",VLOOKUP(EC122,リスト!$AW$5:$AX$8,2,FALSE))</f>
        <v/>
      </c>
      <c r="EC122" s="3"/>
      <c r="ED122" s="85"/>
      <c r="EE122" s="280" t="str">
        <f>IF(EF122="","",VLOOKUP(EF122,リスト!$AY$5:$AZ$10,2,FALSE))</f>
        <v/>
      </c>
      <c r="EF122" s="3"/>
      <c r="EG122" s="280" t="str">
        <f>IF(EH122="","",VLOOKUP(EH122,リスト!$BA$5:$BB$10,2,FALSE))</f>
        <v/>
      </c>
      <c r="EH122" s="3"/>
      <c r="EI122" s="280" t="str">
        <f>IF(EJ122="","",VLOOKUP(EJ122,リスト!$BC$5:$BD$10,2,FALSE))</f>
        <v/>
      </c>
      <c r="EJ122" s="3"/>
      <c r="EK122" s="280" t="str">
        <f>IF(EL122="","",VLOOKUP(EL122,リスト!$BE$5:$BF$10,2,FALSE))</f>
        <v/>
      </c>
      <c r="EL122" s="3"/>
      <c r="EM122" s="78"/>
      <c r="EN122" s="73"/>
      <c r="EO122" s="73"/>
      <c r="EP122" s="13"/>
      <c r="EQ122" s="13"/>
      <c r="ER122" s="280" t="str">
        <f>IF(ES122="","",VLOOKUP(ES122,リスト!$BG$5:$BH$10,2,FALSE))</f>
        <v/>
      </c>
      <c r="ES122" s="13"/>
      <c r="ET122" s="13"/>
      <c r="EU122" s="13"/>
      <c r="EV122" s="13"/>
      <c r="EW122" s="13"/>
      <c r="EX122" s="81"/>
      <c r="EY122" s="81"/>
      <c r="EZ122" s="26"/>
      <c r="FA122" s="281" t="str">
        <f>IF($EZ122="","",INDEX(リスト!$BI$5:$BJ$40,MATCH($EZ122,リスト!$BJ$5:$BJ$40,0),1))</f>
        <v/>
      </c>
      <c r="FB122" s="280" t="str">
        <f>IF(FC122="","",VLOOKUP(FC122,リスト!$BK:$BL,2,FALSE))</f>
        <v/>
      </c>
      <c r="FC122" s="13"/>
      <c r="FD122" s="331"/>
      <c r="FE122" s="3"/>
      <c r="FF122" s="280" t="str">
        <f>IF(FG122="","",VLOOKUP(FG122,リスト!$BO$5:$BP$6,2,FALSE))</f>
        <v/>
      </c>
      <c r="FG122" s="3"/>
      <c r="FH122" s="280" t="str">
        <f>IF(FI122="","",VLOOKUP(FI122,リスト!$BQ$5:$BR$8,2,FALSE))</f>
        <v/>
      </c>
      <c r="FI122" s="3"/>
      <c r="FJ122" s="282"/>
      <c r="FK122" s="280" t="str">
        <f>IF(FL122="","",VLOOKUP(FL122,リスト!$BS$5:$BT$6,2,FALSE))</f>
        <v/>
      </c>
      <c r="FL122" s="63"/>
      <c r="FM122" s="13"/>
      <c r="FN122" s="13"/>
      <c r="FO122" s="13"/>
      <c r="FP122" s="283" t="str">
        <f t="shared" si="15"/>
        <v/>
      </c>
      <c r="FQ122" s="283" t="str">
        <f t="shared" si="15"/>
        <v/>
      </c>
      <c r="FR122" s="13"/>
      <c r="FS122" s="85"/>
      <c r="FT122" s="85"/>
      <c r="FU122" s="281" t="str">
        <f t="shared" si="16"/>
        <v/>
      </c>
      <c r="FV122" s="280" t="str">
        <f>IF(FW122="","",VLOOKUP(FW122,リスト!$BV$5:$BW$10,2,FALSE))</f>
        <v/>
      </c>
      <c r="FW122" s="26"/>
      <c r="FX122" s="282" t="str">
        <f t="shared" si="17"/>
        <v/>
      </c>
      <c r="FY122" s="280" t="str">
        <f>IF(FZ122="","",VLOOKUP(FZ122,リスト!$BX$5:$BY$6,2,FALSE))</f>
        <v/>
      </c>
      <c r="FZ122" s="3"/>
      <c r="GA122" s="280" t="str">
        <f>IF(GB122="","",VLOOKUP(GB122,リスト!$BZ$5:$CA$6,2,FALSE))</f>
        <v/>
      </c>
      <c r="GB122" s="13"/>
      <c r="GC122" s="281" t="str">
        <f>IF(GD122="","",VLOOKUP(GD122,リスト!$CB$5:$CC$6,2,FALSE))</f>
        <v/>
      </c>
      <c r="GD122" s="13"/>
      <c r="GE122" s="13"/>
      <c r="GF122" s="13"/>
      <c r="GG122" s="75"/>
      <c r="GH122" s="281" t="str">
        <f t="shared" si="18"/>
        <v/>
      </c>
      <c r="GI122" s="128"/>
      <c r="GJ122" s="281" t="str">
        <f>IF(GK122="","",VLOOKUP(GK122,リスト!$CD$5:$CE$6,2,FALSE))</f>
        <v/>
      </c>
      <c r="GK122" s="13"/>
      <c r="GL122" s="281" t="str">
        <f>IF(GM122="","",VLOOKUP(GM122,リスト!$CF$5:$CG$5,2,FALSE))</f>
        <v/>
      </c>
      <c r="GM122" s="26"/>
      <c r="GN122" s="280" t="str">
        <f>IF(GO122="","",VLOOKUP(GO122,リスト!$CH$5:$CI$5,2,FALSE))</f>
        <v/>
      </c>
      <c r="GO122" s="284"/>
      <c r="GP122" s="284"/>
      <c r="GQ122" s="284"/>
      <c r="GR122" s="284"/>
      <c r="GS122" s="284"/>
      <c r="GT122" s="284"/>
      <c r="GU122" s="284"/>
      <c r="GV122" s="284"/>
      <c r="GW122" s="284"/>
      <c r="GX122" s="285"/>
    </row>
    <row r="123" spans="2:206" s="177" customFormat="1" ht="24.75" hidden="1" customHeight="1" outlineLevel="1">
      <c r="B123" s="286" t="str">
        <f>IF(明細!B117="","",明細!B117)</f>
        <v/>
      </c>
      <c r="C123" s="287" t="str">
        <f>IF(明細!C117="","",明細!C117)</f>
        <v/>
      </c>
      <c r="D123" s="265" t="str">
        <f>IF(明細!D117="","",明細!D117)</f>
        <v/>
      </c>
      <c r="E123" s="265" t="str">
        <f>IF(明細!E117="","",明細!E117)</f>
        <v/>
      </c>
      <c r="F123" s="265" t="str">
        <f>IF(明細!F117="","",明細!F117)</f>
        <v/>
      </c>
      <c r="G123" s="265" t="str">
        <f>IF(明細!G117="","",明細!G117)</f>
        <v/>
      </c>
      <c r="H123" s="265" t="str">
        <f>IF(明細!H117="","",明細!H117)</f>
        <v/>
      </c>
      <c r="I123" s="265" t="str">
        <f>IF(明細!I117="","",明細!I117)</f>
        <v/>
      </c>
      <c r="J123" s="265" t="str">
        <f>IF(明細!J117="","",明細!J117)</f>
        <v/>
      </c>
      <c r="K123" s="265" t="str">
        <f>IF(明細!K117="","",明細!K117)</f>
        <v/>
      </c>
      <c r="L123" s="265" t="str">
        <f>IF(明細!L117="","",明細!L117)</f>
        <v/>
      </c>
      <c r="M123" s="265" t="str">
        <f>IF(明細!M117="","",明細!M117)</f>
        <v/>
      </c>
      <c r="N123" s="265" t="str">
        <f>IF(明細!N117="","",明細!N117)</f>
        <v/>
      </c>
      <c r="O123" s="265" t="str">
        <f>IF(明細!O117="","",明細!O117)</f>
        <v/>
      </c>
      <c r="P123" s="265" t="str">
        <f>IF(明細!P117="","",明細!P117)</f>
        <v/>
      </c>
      <c r="Q123" s="265" t="str">
        <f>IF(明細!Q117="","",明細!Q117)</f>
        <v/>
      </c>
      <c r="R123" s="289" t="str">
        <f>IF(明細!R117="","",明細!R117)</f>
        <v/>
      </c>
      <c r="S123" s="291" t="str">
        <f>IF(明細!S117="","",明細!S117)</f>
        <v/>
      </c>
      <c r="T123" s="291" t="str">
        <f>IF(明細!T117="","",明細!T117)</f>
        <v/>
      </c>
      <c r="U123" s="291" t="str">
        <f>IF(明細!U117="","",明細!U117)</f>
        <v/>
      </c>
      <c r="V123" s="292" t="str">
        <f>IF(明細!V117="","",明細!V117)</f>
        <v>個</v>
      </c>
      <c r="W123" s="292" t="str">
        <f>IF(明細!W117="","",明細!W117)</f>
        <v/>
      </c>
      <c r="X123" s="293" t="str">
        <f>IF(明細!X117="","",明細!X117)</f>
        <v/>
      </c>
      <c r="Y123" s="134" t="str">
        <f>IF(明細!Y117="","",明細!Y117)</f>
        <v/>
      </c>
      <c r="Z123" s="135" t="str">
        <f>IF(明細!Z117="","",明細!Z117)</f>
        <v/>
      </c>
      <c r="AA123" s="134" t="str">
        <f>IF(明細!AA117="","",明細!AA117)</f>
        <v/>
      </c>
      <c r="AB123" s="303" t="str">
        <f>IF(明細!AB117="","",明細!AB117)</f>
        <v/>
      </c>
      <c r="AC123" s="134" t="str">
        <f>IF(明細!AC117="","",明細!AC117)</f>
        <v/>
      </c>
      <c r="AD123" s="183" t="str">
        <f>IF(明細!AD117="","",明細!AD117)</f>
        <v/>
      </c>
      <c r="AE123" s="184">
        <f>IF(明細!AE117="","",明細!AE117)</f>
        <v>0.1</v>
      </c>
      <c r="AF123" s="185" t="str">
        <f>IF(明細!AF117="","",明細!AF117)</f>
        <v/>
      </c>
      <c r="AG123" s="186" t="str">
        <f>IF(明細!AG117="","",明細!AG117)</f>
        <v/>
      </c>
      <c r="AH123" s="186" t="str">
        <f>IF(明細!AH117="","",明細!AH117)</f>
        <v/>
      </c>
      <c r="AI123" s="187" t="str">
        <f>IF(明細!AI117="","",明細!AI117)</f>
        <v/>
      </c>
      <c r="AJ123" s="296" t="str">
        <f>IF(明細!AJ117="","",明細!AJ117)</f>
        <v/>
      </c>
      <c r="AK123" s="297" t="str">
        <f>IF(明細!AK117="","",明細!AK117)</f>
        <v/>
      </c>
      <c r="AL123" s="298" t="str">
        <f>IF(明細!AL117="","",明細!AL117)</f>
        <v/>
      </c>
      <c r="AM123" s="299" t="str">
        <f>IF(明細!AM117="","",明細!AM117)</f>
        <v/>
      </c>
      <c r="AN123" s="300" t="str">
        <f>IF(明細!AN117="","",明細!AN117)</f>
        <v/>
      </c>
      <c r="AO123" s="300" t="str">
        <f>IF(明細!AO117="","",明細!AO117)</f>
        <v/>
      </c>
      <c r="AP123" s="300" t="str">
        <f>IF(明細!AP117="","",明細!AP117)</f>
        <v/>
      </c>
      <c r="AQ123" s="301" t="str">
        <f>IF(明細!AQ117="","",明細!AQ117)</f>
        <v/>
      </c>
      <c r="AR123" s="302" t="str">
        <f>IF(明細!AR117="","",明細!AR117)</f>
        <v/>
      </c>
      <c r="AU123" s="360"/>
      <c r="AV123" s="368"/>
      <c r="AW123" s="446" t="str">
        <f>IF(明細!AV117="","",明細!AV117)</f>
        <v/>
      </c>
      <c r="AX123" s="419" t="str">
        <f>IF(明細!AT117="","",明細!AT117)</f>
        <v/>
      </c>
      <c r="AY123" s="280" t="str">
        <f>IF($AX123="","",VLOOKUP($AX123,リスト!$CL:$CM,2,FALSE))</f>
        <v/>
      </c>
      <c r="AZ123" s="3"/>
      <c r="BA123" s="280" t="str">
        <f>IF(BB123="","",VLOOKUP(BB123,リスト!$K:$L,2,FALSE))</f>
        <v/>
      </c>
      <c r="BB123" s="3"/>
      <c r="BC123" s="3"/>
      <c r="BD123" s="87"/>
      <c r="BE123" s="280" t="str">
        <f>IF(BF123="","",VLOOKUP(BF123,リスト!$I:$J,2,FALSE))</f>
        <v/>
      </c>
      <c r="BF123" s="3"/>
      <c r="BG123" s="280" t="str">
        <f>IF(BH123="","",VLOOKUP(BH123,リスト!$M:$N,2,FALSE))</f>
        <v/>
      </c>
      <c r="BH123" s="282"/>
      <c r="BI123" s="280" t="str">
        <f>IF(BJ123="","",VLOOKUP(BJ123,リスト!$O:$P,2,FALSE))</f>
        <v/>
      </c>
      <c r="BJ123" s="24"/>
      <c r="BM123" s="451" t="str">
        <f>IF(明細!AV117="","",明細!AV117)</f>
        <v/>
      </c>
      <c r="BN123" s="453" t="str">
        <f>IF(明細!AT117="","",明細!AT117)</f>
        <v/>
      </c>
      <c r="BO123" s="280" t="str">
        <f>IF($BN123="","",VLOOKUP($BN123,リスト!$CL:$CM,2,FALSE))</f>
        <v/>
      </c>
      <c r="BP123" s="280" t="str">
        <f>IF(BQ123="","",VLOOKUP(BQ123,リスト!$K$5:$L$7,2,FALSE))</f>
        <v/>
      </c>
      <c r="BQ123" s="13"/>
      <c r="BR123" s="13"/>
      <c r="BS123" s="47"/>
      <c r="BT123" s="280" t="str">
        <f>IF(BU123="","",VLOOKUP(BU123,リスト!I114:J132,2,FALSE))</f>
        <v/>
      </c>
      <c r="BU123" s="13"/>
      <c r="BV123" s="13"/>
      <c r="BW123" s="282"/>
      <c r="BX123" s="282"/>
      <c r="BY123" s="280" t="str">
        <f>IF(BZ123="","",VLOOKUP(BZ123,リスト!$S$5:$T$6,2,FALSE))</f>
        <v/>
      </c>
      <c r="BZ123" s="3"/>
      <c r="CA123" s="3"/>
      <c r="CB123" s="81"/>
      <c r="CC123" s="280" t="str">
        <f t="shared" si="12"/>
        <v/>
      </c>
      <c r="CD123" s="83"/>
      <c r="CE123" s="83"/>
      <c r="CF123" s="83"/>
      <c r="CG123" s="83"/>
      <c r="CH123" s="282" t="str">
        <f t="shared" si="13"/>
        <v/>
      </c>
      <c r="CI123" s="83"/>
      <c r="CJ123" s="280" t="str">
        <f t="shared" si="14"/>
        <v/>
      </c>
      <c r="CK123" s="87"/>
      <c r="CL123" s="78"/>
      <c r="CM123" s="83"/>
      <c r="CN123" s="83"/>
      <c r="CO123" s="83"/>
      <c r="CP123" s="280" t="str">
        <f t="shared" si="19"/>
        <v/>
      </c>
      <c r="CQ123" s="81"/>
      <c r="CR123" s="280" t="str">
        <f t="shared" si="20"/>
        <v/>
      </c>
      <c r="CS123" s="3"/>
      <c r="CT123" s="3"/>
      <c r="CU123" s="280" t="str">
        <f>IF(CV123="","",VLOOKUP(CV123,リスト!$V$5:$W$6,2,FALSE))</f>
        <v/>
      </c>
      <c r="CV123" s="3"/>
      <c r="CW123" s="280" t="str">
        <f>IF(CX123="","",VLOOKUP(CX123,リスト!$X$5:$Y$6,2,FALSE))</f>
        <v/>
      </c>
      <c r="CX123" s="3"/>
      <c r="CY123" s="77"/>
      <c r="CZ123" s="77"/>
      <c r="DA123" s="75"/>
      <c r="DB123" s="75"/>
      <c r="DC123" s="75"/>
      <c r="DD123" s="75"/>
      <c r="DE123" s="280" t="str">
        <f>IF(DF123="","",VLOOKUP(DF123,リスト!$Z$5:$AA$10,2,FALSE))</f>
        <v/>
      </c>
      <c r="DF123" s="3"/>
      <c r="DG123" s="280" t="str">
        <f>IF(DH123="","",VLOOKUP(DH123,リスト!$AB$5:$AC$12,2,FALSE))</f>
        <v/>
      </c>
      <c r="DH123" s="63"/>
      <c r="DI123" s="280" t="str">
        <f>IF(DJ123="","",VLOOKUP(DJ123,リスト!$AD$5:$AE$7,2,FALSE))</f>
        <v/>
      </c>
      <c r="DJ123" s="3"/>
      <c r="DK123" s="280" t="str">
        <f>IF(DL123="","",VLOOKUP(DL123,リスト!$AF$5:$AG$10,2,FALSE))</f>
        <v/>
      </c>
      <c r="DL123" s="3"/>
      <c r="DM123" s="280" t="str">
        <f>IF(DN123="","",VLOOKUP(DN123,リスト!$AH$5:$AI$6,2,FALSE))</f>
        <v/>
      </c>
      <c r="DN123" s="3"/>
      <c r="DO123" s="280" t="str">
        <f>IF(DP123="","",VLOOKUP(DP123,リスト!$AJ$5:$AK$6,2,FALSE))</f>
        <v/>
      </c>
      <c r="DP123" s="3"/>
      <c r="DQ123" s="280" t="str">
        <f>IF(DR123="","",VLOOKUP(DR123,リスト!$AL$5:$AM$7,2,FALSE))</f>
        <v/>
      </c>
      <c r="DR123" s="3"/>
      <c r="DS123" s="13"/>
      <c r="DT123" s="85"/>
      <c r="DU123" s="85"/>
      <c r="DV123" s="281" t="str">
        <f>IF(DW123="","",VLOOKUP(DW123,リスト!$AN$5:$AO$6,2,FALSE))</f>
        <v/>
      </c>
      <c r="DW123" s="13"/>
      <c r="DX123" s="341"/>
      <c r="DY123" s="345"/>
      <c r="DZ123" s="341"/>
      <c r="EA123" s="345"/>
      <c r="EB123" s="280" t="str">
        <f>IF(EC123="","",VLOOKUP(EC123,リスト!$AW$5:$AX$8,2,FALSE))</f>
        <v/>
      </c>
      <c r="EC123" s="3"/>
      <c r="ED123" s="85"/>
      <c r="EE123" s="280" t="str">
        <f>IF(EF123="","",VLOOKUP(EF123,リスト!$AY$5:$AZ$10,2,FALSE))</f>
        <v/>
      </c>
      <c r="EF123" s="3"/>
      <c r="EG123" s="280" t="str">
        <f>IF(EH123="","",VLOOKUP(EH123,リスト!$BA$5:$BB$10,2,FALSE))</f>
        <v/>
      </c>
      <c r="EH123" s="3"/>
      <c r="EI123" s="280" t="str">
        <f>IF(EJ123="","",VLOOKUP(EJ123,リスト!$BC$5:$BD$10,2,FALSE))</f>
        <v/>
      </c>
      <c r="EJ123" s="3"/>
      <c r="EK123" s="280" t="str">
        <f>IF(EL123="","",VLOOKUP(EL123,リスト!$BE$5:$BF$10,2,FALSE))</f>
        <v/>
      </c>
      <c r="EL123" s="3"/>
      <c r="EM123" s="78"/>
      <c r="EN123" s="73"/>
      <c r="EO123" s="73"/>
      <c r="EP123" s="13"/>
      <c r="EQ123" s="13"/>
      <c r="ER123" s="280" t="str">
        <f>IF(ES123="","",VLOOKUP(ES123,リスト!$BG$5:$BH$10,2,FALSE))</f>
        <v/>
      </c>
      <c r="ES123" s="13"/>
      <c r="ET123" s="13"/>
      <c r="EU123" s="13"/>
      <c r="EV123" s="13"/>
      <c r="EW123" s="13"/>
      <c r="EX123" s="81"/>
      <c r="EY123" s="81"/>
      <c r="EZ123" s="26"/>
      <c r="FA123" s="281" t="str">
        <f>IF($EZ123="","",INDEX(リスト!$BI$5:$BJ$40,MATCH($EZ123,リスト!$BJ$5:$BJ$40,0),1))</f>
        <v/>
      </c>
      <c r="FB123" s="280" t="str">
        <f>IF(FC123="","",VLOOKUP(FC123,リスト!$BK:$BL,2,FALSE))</f>
        <v/>
      </c>
      <c r="FC123" s="13"/>
      <c r="FD123" s="331"/>
      <c r="FE123" s="3"/>
      <c r="FF123" s="280" t="str">
        <f>IF(FG123="","",VLOOKUP(FG123,リスト!$BO$5:$BP$6,2,FALSE))</f>
        <v/>
      </c>
      <c r="FG123" s="3"/>
      <c r="FH123" s="280" t="str">
        <f>IF(FI123="","",VLOOKUP(FI123,リスト!$BQ$5:$BR$8,2,FALSE))</f>
        <v/>
      </c>
      <c r="FI123" s="3"/>
      <c r="FJ123" s="282"/>
      <c r="FK123" s="280" t="str">
        <f>IF(FL123="","",VLOOKUP(FL123,リスト!$BS$5:$BT$6,2,FALSE))</f>
        <v/>
      </c>
      <c r="FL123" s="63"/>
      <c r="FM123" s="13"/>
      <c r="FN123" s="13"/>
      <c r="FO123" s="13"/>
      <c r="FP123" s="283" t="str">
        <f t="shared" si="15"/>
        <v/>
      </c>
      <c r="FQ123" s="283" t="str">
        <f t="shared" si="15"/>
        <v/>
      </c>
      <c r="FR123" s="13"/>
      <c r="FS123" s="85"/>
      <c r="FT123" s="85"/>
      <c r="FU123" s="281" t="str">
        <f t="shared" si="16"/>
        <v/>
      </c>
      <c r="FV123" s="280" t="str">
        <f>IF(FW123="","",VLOOKUP(FW123,リスト!$BV$5:$BW$10,2,FALSE))</f>
        <v/>
      </c>
      <c r="FW123" s="26"/>
      <c r="FX123" s="282" t="str">
        <f t="shared" si="17"/>
        <v/>
      </c>
      <c r="FY123" s="280" t="str">
        <f>IF(FZ123="","",VLOOKUP(FZ123,リスト!$BX$5:$BY$6,2,FALSE))</f>
        <v/>
      </c>
      <c r="FZ123" s="3"/>
      <c r="GA123" s="280" t="str">
        <f>IF(GB123="","",VLOOKUP(GB123,リスト!$BZ$5:$CA$6,2,FALSE))</f>
        <v/>
      </c>
      <c r="GB123" s="13"/>
      <c r="GC123" s="281" t="str">
        <f>IF(GD123="","",VLOOKUP(GD123,リスト!$CB$5:$CC$6,2,FALSE))</f>
        <v/>
      </c>
      <c r="GD123" s="13"/>
      <c r="GE123" s="13"/>
      <c r="GF123" s="13"/>
      <c r="GG123" s="75"/>
      <c r="GH123" s="281" t="str">
        <f t="shared" si="18"/>
        <v/>
      </c>
      <c r="GI123" s="128"/>
      <c r="GJ123" s="281" t="str">
        <f>IF(GK123="","",VLOOKUP(GK123,リスト!$CD$5:$CE$6,2,FALSE))</f>
        <v/>
      </c>
      <c r="GK123" s="13"/>
      <c r="GL123" s="281" t="str">
        <f>IF(GM123="","",VLOOKUP(GM123,リスト!$CF$5:$CG$5,2,FALSE))</f>
        <v/>
      </c>
      <c r="GM123" s="26"/>
      <c r="GN123" s="280" t="str">
        <f>IF(GO123="","",VLOOKUP(GO123,リスト!$CH$5:$CI$5,2,FALSE))</f>
        <v/>
      </c>
      <c r="GO123" s="284"/>
      <c r="GP123" s="284"/>
      <c r="GQ123" s="284"/>
      <c r="GR123" s="284"/>
      <c r="GS123" s="284"/>
      <c r="GT123" s="284"/>
      <c r="GU123" s="284"/>
      <c r="GV123" s="284"/>
      <c r="GW123" s="284"/>
      <c r="GX123" s="285"/>
    </row>
    <row r="124" spans="2:206" s="177" customFormat="1" ht="24.75" hidden="1" customHeight="1" outlineLevel="1">
      <c r="B124" s="286" t="str">
        <f>IF(明細!B118="","",明細!B118)</f>
        <v/>
      </c>
      <c r="C124" s="287" t="str">
        <f>IF(明細!C118="","",明細!C118)</f>
        <v/>
      </c>
      <c r="D124" s="265" t="str">
        <f>IF(明細!D118="","",明細!D118)</f>
        <v/>
      </c>
      <c r="E124" s="265" t="str">
        <f>IF(明細!E118="","",明細!E118)</f>
        <v/>
      </c>
      <c r="F124" s="265" t="str">
        <f>IF(明細!F118="","",明細!F118)</f>
        <v/>
      </c>
      <c r="G124" s="265" t="str">
        <f>IF(明細!G118="","",明細!G118)</f>
        <v/>
      </c>
      <c r="H124" s="265" t="str">
        <f>IF(明細!H118="","",明細!H118)</f>
        <v/>
      </c>
      <c r="I124" s="265" t="str">
        <f>IF(明細!I118="","",明細!I118)</f>
        <v/>
      </c>
      <c r="J124" s="265" t="str">
        <f>IF(明細!J118="","",明細!J118)</f>
        <v/>
      </c>
      <c r="K124" s="265" t="str">
        <f>IF(明細!K118="","",明細!K118)</f>
        <v/>
      </c>
      <c r="L124" s="265" t="str">
        <f>IF(明細!L118="","",明細!L118)</f>
        <v/>
      </c>
      <c r="M124" s="265" t="str">
        <f>IF(明細!M118="","",明細!M118)</f>
        <v/>
      </c>
      <c r="N124" s="265" t="str">
        <f>IF(明細!N118="","",明細!N118)</f>
        <v/>
      </c>
      <c r="O124" s="265" t="str">
        <f>IF(明細!O118="","",明細!O118)</f>
        <v/>
      </c>
      <c r="P124" s="265" t="str">
        <f>IF(明細!P118="","",明細!P118)</f>
        <v/>
      </c>
      <c r="Q124" s="265" t="str">
        <f>IF(明細!Q118="","",明細!Q118)</f>
        <v/>
      </c>
      <c r="R124" s="289" t="str">
        <f>IF(明細!R118="","",明細!R118)</f>
        <v/>
      </c>
      <c r="S124" s="291" t="str">
        <f>IF(明細!S118="","",明細!S118)</f>
        <v/>
      </c>
      <c r="T124" s="291" t="str">
        <f>IF(明細!T118="","",明細!T118)</f>
        <v/>
      </c>
      <c r="U124" s="291" t="str">
        <f>IF(明細!U118="","",明細!U118)</f>
        <v/>
      </c>
      <c r="V124" s="292" t="str">
        <f>IF(明細!V118="","",明細!V118)</f>
        <v>個</v>
      </c>
      <c r="W124" s="292" t="str">
        <f>IF(明細!W118="","",明細!W118)</f>
        <v/>
      </c>
      <c r="X124" s="293" t="str">
        <f>IF(明細!X118="","",明細!X118)</f>
        <v/>
      </c>
      <c r="Y124" s="134" t="str">
        <f>IF(明細!Y118="","",明細!Y118)</f>
        <v/>
      </c>
      <c r="Z124" s="135" t="str">
        <f>IF(明細!Z118="","",明細!Z118)</f>
        <v/>
      </c>
      <c r="AA124" s="134" t="str">
        <f>IF(明細!AA118="","",明細!AA118)</f>
        <v/>
      </c>
      <c r="AB124" s="303" t="str">
        <f>IF(明細!AB118="","",明細!AB118)</f>
        <v/>
      </c>
      <c r="AC124" s="134" t="str">
        <f>IF(明細!AC118="","",明細!AC118)</f>
        <v/>
      </c>
      <c r="AD124" s="183" t="str">
        <f>IF(明細!AD118="","",明細!AD118)</f>
        <v/>
      </c>
      <c r="AE124" s="184">
        <f>IF(明細!AE118="","",明細!AE118)</f>
        <v>0.1</v>
      </c>
      <c r="AF124" s="185" t="str">
        <f>IF(明細!AF118="","",明細!AF118)</f>
        <v/>
      </c>
      <c r="AG124" s="186" t="str">
        <f>IF(明細!AG118="","",明細!AG118)</f>
        <v/>
      </c>
      <c r="AH124" s="186" t="str">
        <f>IF(明細!AH118="","",明細!AH118)</f>
        <v/>
      </c>
      <c r="AI124" s="187" t="str">
        <f>IF(明細!AI118="","",明細!AI118)</f>
        <v/>
      </c>
      <c r="AJ124" s="296" t="str">
        <f>IF(明細!AJ118="","",明細!AJ118)</f>
        <v/>
      </c>
      <c r="AK124" s="297" t="str">
        <f>IF(明細!AK118="","",明細!AK118)</f>
        <v/>
      </c>
      <c r="AL124" s="298" t="str">
        <f>IF(明細!AL118="","",明細!AL118)</f>
        <v/>
      </c>
      <c r="AM124" s="299" t="str">
        <f>IF(明細!AM118="","",明細!AM118)</f>
        <v/>
      </c>
      <c r="AN124" s="300" t="str">
        <f>IF(明細!AN118="","",明細!AN118)</f>
        <v/>
      </c>
      <c r="AO124" s="300" t="str">
        <f>IF(明細!AO118="","",明細!AO118)</f>
        <v/>
      </c>
      <c r="AP124" s="300" t="str">
        <f>IF(明細!AP118="","",明細!AP118)</f>
        <v/>
      </c>
      <c r="AQ124" s="301" t="str">
        <f>IF(明細!AQ118="","",明細!AQ118)</f>
        <v/>
      </c>
      <c r="AR124" s="302" t="str">
        <f>IF(明細!AR118="","",明細!AR118)</f>
        <v/>
      </c>
      <c r="AU124" s="360"/>
      <c r="AV124" s="368"/>
      <c r="AW124" s="446" t="str">
        <f>IF(明細!AV118="","",明細!AV118)</f>
        <v/>
      </c>
      <c r="AX124" s="419" t="str">
        <f>IF(明細!AT118="","",明細!AT118)</f>
        <v/>
      </c>
      <c r="AY124" s="280" t="str">
        <f>IF($AX124="","",VLOOKUP($AX124,リスト!$CL:$CM,2,FALSE))</f>
        <v/>
      </c>
      <c r="AZ124" s="3"/>
      <c r="BA124" s="280" t="str">
        <f>IF(BB124="","",VLOOKUP(BB124,リスト!$K:$L,2,FALSE))</f>
        <v/>
      </c>
      <c r="BB124" s="3"/>
      <c r="BC124" s="3"/>
      <c r="BD124" s="87"/>
      <c r="BE124" s="280" t="str">
        <f>IF(BF124="","",VLOOKUP(BF124,リスト!$I:$J,2,FALSE))</f>
        <v/>
      </c>
      <c r="BF124" s="3"/>
      <c r="BG124" s="280" t="str">
        <f>IF(BH124="","",VLOOKUP(BH124,リスト!$M:$N,2,FALSE))</f>
        <v/>
      </c>
      <c r="BH124" s="282"/>
      <c r="BI124" s="280" t="str">
        <f>IF(BJ124="","",VLOOKUP(BJ124,リスト!$O:$P,2,FALSE))</f>
        <v/>
      </c>
      <c r="BJ124" s="24"/>
      <c r="BM124" s="451" t="str">
        <f>IF(明細!AV118="","",明細!AV118)</f>
        <v/>
      </c>
      <c r="BN124" s="453" t="str">
        <f>IF(明細!AT118="","",明細!AT118)</f>
        <v/>
      </c>
      <c r="BO124" s="280" t="str">
        <f>IF($BN124="","",VLOOKUP($BN124,リスト!$CL:$CM,2,FALSE))</f>
        <v/>
      </c>
      <c r="BP124" s="280" t="str">
        <f>IF(BQ124="","",VLOOKUP(BQ124,リスト!$K$5:$L$7,2,FALSE))</f>
        <v/>
      </c>
      <c r="BQ124" s="13"/>
      <c r="BR124" s="13"/>
      <c r="BS124" s="47"/>
      <c r="BT124" s="280" t="str">
        <f>IF(BU124="","",VLOOKUP(BU124,リスト!I115:J133,2,FALSE))</f>
        <v/>
      </c>
      <c r="BU124" s="13"/>
      <c r="BV124" s="13"/>
      <c r="BW124" s="282"/>
      <c r="BX124" s="282"/>
      <c r="BY124" s="280" t="str">
        <f>IF(BZ124="","",VLOOKUP(BZ124,リスト!$S$5:$T$6,2,FALSE))</f>
        <v/>
      </c>
      <c r="BZ124" s="3"/>
      <c r="CA124" s="3"/>
      <c r="CB124" s="81"/>
      <c r="CC124" s="280" t="str">
        <f t="shared" si="12"/>
        <v/>
      </c>
      <c r="CD124" s="83"/>
      <c r="CE124" s="83"/>
      <c r="CF124" s="83"/>
      <c r="CG124" s="83"/>
      <c r="CH124" s="282" t="str">
        <f t="shared" si="13"/>
        <v/>
      </c>
      <c r="CI124" s="83"/>
      <c r="CJ124" s="280" t="str">
        <f t="shared" si="14"/>
        <v/>
      </c>
      <c r="CK124" s="87"/>
      <c r="CL124" s="78"/>
      <c r="CM124" s="83"/>
      <c r="CN124" s="83"/>
      <c r="CO124" s="83"/>
      <c r="CP124" s="280" t="str">
        <f t="shared" si="19"/>
        <v/>
      </c>
      <c r="CQ124" s="81"/>
      <c r="CR124" s="280" t="str">
        <f t="shared" si="20"/>
        <v/>
      </c>
      <c r="CS124" s="3"/>
      <c r="CT124" s="3"/>
      <c r="CU124" s="280" t="str">
        <f>IF(CV124="","",VLOOKUP(CV124,リスト!$V$5:$W$6,2,FALSE))</f>
        <v/>
      </c>
      <c r="CV124" s="3"/>
      <c r="CW124" s="280" t="str">
        <f>IF(CX124="","",VLOOKUP(CX124,リスト!$X$5:$Y$6,2,FALSE))</f>
        <v/>
      </c>
      <c r="CX124" s="3"/>
      <c r="CY124" s="77"/>
      <c r="CZ124" s="77"/>
      <c r="DA124" s="75"/>
      <c r="DB124" s="75"/>
      <c r="DC124" s="75"/>
      <c r="DD124" s="75"/>
      <c r="DE124" s="280" t="str">
        <f>IF(DF124="","",VLOOKUP(DF124,リスト!$Z$5:$AA$10,2,FALSE))</f>
        <v/>
      </c>
      <c r="DF124" s="3"/>
      <c r="DG124" s="280" t="str">
        <f>IF(DH124="","",VLOOKUP(DH124,リスト!$AB$5:$AC$12,2,FALSE))</f>
        <v/>
      </c>
      <c r="DH124" s="63"/>
      <c r="DI124" s="280" t="str">
        <f>IF(DJ124="","",VLOOKUP(DJ124,リスト!$AD$5:$AE$7,2,FALSE))</f>
        <v/>
      </c>
      <c r="DJ124" s="3"/>
      <c r="DK124" s="280" t="str">
        <f>IF(DL124="","",VLOOKUP(DL124,リスト!$AF$5:$AG$10,2,FALSE))</f>
        <v/>
      </c>
      <c r="DL124" s="3"/>
      <c r="DM124" s="280" t="str">
        <f>IF(DN124="","",VLOOKUP(DN124,リスト!$AH$5:$AI$6,2,FALSE))</f>
        <v/>
      </c>
      <c r="DN124" s="3"/>
      <c r="DO124" s="280" t="str">
        <f>IF(DP124="","",VLOOKUP(DP124,リスト!$AJ$5:$AK$6,2,FALSE))</f>
        <v/>
      </c>
      <c r="DP124" s="3"/>
      <c r="DQ124" s="280" t="str">
        <f>IF(DR124="","",VLOOKUP(DR124,リスト!$AL$5:$AM$7,2,FALSE))</f>
        <v/>
      </c>
      <c r="DR124" s="3"/>
      <c r="DS124" s="13"/>
      <c r="DT124" s="85"/>
      <c r="DU124" s="85"/>
      <c r="DV124" s="281" t="str">
        <f>IF(DW124="","",VLOOKUP(DW124,リスト!$AN$5:$AO$6,2,FALSE))</f>
        <v/>
      </c>
      <c r="DW124" s="13"/>
      <c r="DX124" s="341"/>
      <c r="DY124" s="345"/>
      <c r="DZ124" s="341"/>
      <c r="EA124" s="345"/>
      <c r="EB124" s="280" t="str">
        <f>IF(EC124="","",VLOOKUP(EC124,リスト!$AW$5:$AX$8,2,FALSE))</f>
        <v/>
      </c>
      <c r="EC124" s="3"/>
      <c r="ED124" s="85"/>
      <c r="EE124" s="280" t="str">
        <f>IF(EF124="","",VLOOKUP(EF124,リスト!$AY$5:$AZ$10,2,FALSE))</f>
        <v/>
      </c>
      <c r="EF124" s="3"/>
      <c r="EG124" s="280" t="str">
        <f>IF(EH124="","",VLOOKUP(EH124,リスト!$BA$5:$BB$10,2,FALSE))</f>
        <v/>
      </c>
      <c r="EH124" s="3"/>
      <c r="EI124" s="280" t="str">
        <f>IF(EJ124="","",VLOOKUP(EJ124,リスト!$BC$5:$BD$10,2,FALSE))</f>
        <v/>
      </c>
      <c r="EJ124" s="3"/>
      <c r="EK124" s="280" t="str">
        <f>IF(EL124="","",VLOOKUP(EL124,リスト!$BE$5:$BF$10,2,FALSE))</f>
        <v/>
      </c>
      <c r="EL124" s="3"/>
      <c r="EM124" s="78"/>
      <c r="EN124" s="73"/>
      <c r="EO124" s="73"/>
      <c r="EP124" s="13"/>
      <c r="EQ124" s="13"/>
      <c r="ER124" s="280" t="str">
        <f>IF(ES124="","",VLOOKUP(ES124,リスト!$BG$5:$BH$10,2,FALSE))</f>
        <v/>
      </c>
      <c r="ES124" s="13"/>
      <c r="ET124" s="13"/>
      <c r="EU124" s="13"/>
      <c r="EV124" s="13"/>
      <c r="EW124" s="13"/>
      <c r="EX124" s="81"/>
      <c r="EY124" s="81"/>
      <c r="EZ124" s="26"/>
      <c r="FA124" s="281" t="str">
        <f>IF($EZ124="","",INDEX(リスト!$BI$5:$BJ$40,MATCH($EZ124,リスト!$BJ$5:$BJ$40,0),1))</f>
        <v/>
      </c>
      <c r="FB124" s="280" t="str">
        <f>IF(FC124="","",VLOOKUP(FC124,リスト!$BK:$BL,2,FALSE))</f>
        <v/>
      </c>
      <c r="FC124" s="13"/>
      <c r="FD124" s="331"/>
      <c r="FE124" s="3"/>
      <c r="FF124" s="280" t="str">
        <f>IF(FG124="","",VLOOKUP(FG124,リスト!$BO$5:$BP$6,2,FALSE))</f>
        <v/>
      </c>
      <c r="FG124" s="3"/>
      <c r="FH124" s="280" t="str">
        <f>IF(FI124="","",VLOOKUP(FI124,リスト!$BQ$5:$BR$8,2,FALSE))</f>
        <v/>
      </c>
      <c r="FI124" s="3"/>
      <c r="FJ124" s="282"/>
      <c r="FK124" s="280" t="str">
        <f>IF(FL124="","",VLOOKUP(FL124,リスト!$BS$5:$BT$6,2,FALSE))</f>
        <v/>
      </c>
      <c r="FL124" s="63"/>
      <c r="FM124" s="13"/>
      <c r="FN124" s="13"/>
      <c r="FO124" s="13"/>
      <c r="FP124" s="283" t="str">
        <f t="shared" si="15"/>
        <v/>
      </c>
      <c r="FQ124" s="283" t="str">
        <f t="shared" si="15"/>
        <v/>
      </c>
      <c r="FR124" s="13"/>
      <c r="FS124" s="85"/>
      <c r="FT124" s="85"/>
      <c r="FU124" s="281" t="str">
        <f t="shared" si="16"/>
        <v/>
      </c>
      <c r="FV124" s="280" t="str">
        <f>IF(FW124="","",VLOOKUP(FW124,リスト!$BV$5:$BW$10,2,FALSE))</f>
        <v/>
      </c>
      <c r="FW124" s="26"/>
      <c r="FX124" s="282" t="str">
        <f t="shared" si="17"/>
        <v/>
      </c>
      <c r="FY124" s="280" t="str">
        <f>IF(FZ124="","",VLOOKUP(FZ124,リスト!$BX$5:$BY$6,2,FALSE))</f>
        <v/>
      </c>
      <c r="FZ124" s="3"/>
      <c r="GA124" s="280" t="str">
        <f>IF(GB124="","",VLOOKUP(GB124,リスト!$BZ$5:$CA$6,2,FALSE))</f>
        <v/>
      </c>
      <c r="GB124" s="13"/>
      <c r="GC124" s="281" t="str">
        <f>IF(GD124="","",VLOOKUP(GD124,リスト!$CB$5:$CC$6,2,FALSE))</f>
        <v/>
      </c>
      <c r="GD124" s="13"/>
      <c r="GE124" s="13"/>
      <c r="GF124" s="13"/>
      <c r="GG124" s="75"/>
      <c r="GH124" s="281" t="str">
        <f t="shared" si="18"/>
        <v/>
      </c>
      <c r="GI124" s="128"/>
      <c r="GJ124" s="281" t="str">
        <f>IF(GK124="","",VLOOKUP(GK124,リスト!$CD$5:$CE$6,2,FALSE))</f>
        <v/>
      </c>
      <c r="GK124" s="13"/>
      <c r="GL124" s="281" t="str">
        <f>IF(GM124="","",VLOOKUP(GM124,リスト!$CF$5:$CG$5,2,FALSE))</f>
        <v/>
      </c>
      <c r="GM124" s="26"/>
      <c r="GN124" s="280" t="str">
        <f>IF(GO124="","",VLOOKUP(GO124,リスト!$CH$5:$CI$5,2,FALSE))</f>
        <v/>
      </c>
      <c r="GO124" s="284"/>
      <c r="GP124" s="284"/>
      <c r="GQ124" s="284"/>
      <c r="GR124" s="284"/>
      <c r="GS124" s="284"/>
      <c r="GT124" s="284"/>
      <c r="GU124" s="284"/>
      <c r="GV124" s="284"/>
      <c r="GW124" s="284"/>
      <c r="GX124" s="285"/>
    </row>
    <row r="125" spans="2:206" s="177" customFormat="1" ht="24.75" hidden="1" customHeight="1" outlineLevel="1">
      <c r="B125" s="286" t="str">
        <f>IF(明細!B119="","",明細!B119)</f>
        <v/>
      </c>
      <c r="C125" s="287" t="str">
        <f>IF(明細!C119="","",明細!C119)</f>
        <v/>
      </c>
      <c r="D125" s="265" t="str">
        <f>IF(明細!D119="","",明細!D119)</f>
        <v/>
      </c>
      <c r="E125" s="265" t="str">
        <f>IF(明細!E119="","",明細!E119)</f>
        <v/>
      </c>
      <c r="F125" s="265" t="str">
        <f>IF(明細!F119="","",明細!F119)</f>
        <v/>
      </c>
      <c r="G125" s="265" t="str">
        <f>IF(明細!G119="","",明細!G119)</f>
        <v/>
      </c>
      <c r="H125" s="265" t="str">
        <f>IF(明細!H119="","",明細!H119)</f>
        <v/>
      </c>
      <c r="I125" s="265" t="str">
        <f>IF(明細!I119="","",明細!I119)</f>
        <v/>
      </c>
      <c r="J125" s="265" t="str">
        <f>IF(明細!J119="","",明細!J119)</f>
        <v/>
      </c>
      <c r="K125" s="265" t="str">
        <f>IF(明細!K119="","",明細!K119)</f>
        <v/>
      </c>
      <c r="L125" s="265" t="str">
        <f>IF(明細!L119="","",明細!L119)</f>
        <v/>
      </c>
      <c r="M125" s="265" t="str">
        <f>IF(明細!M119="","",明細!M119)</f>
        <v/>
      </c>
      <c r="N125" s="265" t="str">
        <f>IF(明細!N119="","",明細!N119)</f>
        <v/>
      </c>
      <c r="O125" s="265" t="str">
        <f>IF(明細!O119="","",明細!O119)</f>
        <v/>
      </c>
      <c r="P125" s="265" t="str">
        <f>IF(明細!P119="","",明細!P119)</f>
        <v/>
      </c>
      <c r="Q125" s="265" t="str">
        <f>IF(明細!Q119="","",明細!Q119)</f>
        <v/>
      </c>
      <c r="R125" s="289" t="str">
        <f>IF(明細!R119="","",明細!R119)</f>
        <v/>
      </c>
      <c r="S125" s="291" t="str">
        <f>IF(明細!S119="","",明細!S119)</f>
        <v/>
      </c>
      <c r="T125" s="291" t="str">
        <f>IF(明細!T119="","",明細!T119)</f>
        <v/>
      </c>
      <c r="U125" s="291" t="str">
        <f>IF(明細!U119="","",明細!U119)</f>
        <v/>
      </c>
      <c r="V125" s="292" t="str">
        <f>IF(明細!V119="","",明細!V119)</f>
        <v>個</v>
      </c>
      <c r="W125" s="292" t="str">
        <f>IF(明細!W119="","",明細!W119)</f>
        <v/>
      </c>
      <c r="X125" s="293" t="str">
        <f>IF(明細!X119="","",明細!X119)</f>
        <v/>
      </c>
      <c r="Y125" s="134" t="str">
        <f>IF(明細!Y119="","",明細!Y119)</f>
        <v/>
      </c>
      <c r="Z125" s="135" t="str">
        <f>IF(明細!Z119="","",明細!Z119)</f>
        <v/>
      </c>
      <c r="AA125" s="134" t="str">
        <f>IF(明細!AA119="","",明細!AA119)</f>
        <v/>
      </c>
      <c r="AB125" s="303" t="str">
        <f>IF(明細!AB119="","",明細!AB119)</f>
        <v/>
      </c>
      <c r="AC125" s="134" t="str">
        <f>IF(明細!AC119="","",明細!AC119)</f>
        <v/>
      </c>
      <c r="AD125" s="183" t="str">
        <f>IF(明細!AD119="","",明細!AD119)</f>
        <v/>
      </c>
      <c r="AE125" s="184">
        <f>IF(明細!AE119="","",明細!AE119)</f>
        <v>0.1</v>
      </c>
      <c r="AF125" s="185" t="str">
        <f>IF(明細!AF119="","",明細!AF119)</f>
        <v/>
      </c>
      <c r="AG125" s="186" t="str">
        <f>IF(明細!AG119="","",明細!AG119)</f>
        <v/>
      </c>
      <c r="AH125" s="186" t="str">
        <f>IF(明細!AH119="","",明細!AH119)</f>
        <v/>
      </c>
      <c r="AI125" s="187" t="str">
        <f>IF(明細!AI119="","",明細!AI119)</f>
        <v/>
      </c>
      <c r="AJ125" s="296" t="str">
        <f>IF(明細!AJ119="","",明細!AJ119)</f>
        <v/>
      </c>
      <c r="AK125" s="297" t="str">
        <f>IF(明細!AK119="","",明細!AK119)</f>
        <v/>
      </c>
      <c r="AL125" s="298" t="str">
        <f>IF(明細!AL119="","",明細!AL119)</f>
        <v/>
      </c>
      <c r="AM125" s="299" t="str">
        <f>IF(明細!AM119="","",明細!AM119)</f>
        <v/>
      </c>
      <c r="AN125" s="300" t="str">
        <f>IF(明細!AN119="","",明細!AN119)</f>
        <v/>
      </c>
      <c r="AO125" s="300" t="str">
        <f>IF(明細!AO119="","",明細!AO119)</f>
        <v/>
      </c>
      <c r="AP125" s="300" t="str">
        <f>IF(明細!AP119="","",明細!AP119)</f>
        <v/>
      </c>
      <c r="AQ125" s="301" t="str">
        <f>IF(明細!AQ119="","",明細!AQ119)</f>
        <v/>
      </c>
      <c r="AR125" s="302" t="str">
        <f>IF(明細!AR119="","",明細!AR119)</f>
        <v/>
      </c>
      <c r="AU125" s="360"/>
      <c r="AV125" s="368"/>
      <c r="AW125" s="446" t="str">
        <f>IF(明細!AV119="","",明細!AV119)</f>
        <v/>
      </c>
      <c r="AX125" s="419" t="str">
        <f>IF(明細!AT119="","",明細!AT119)</f>
        <v/>
      </c>
      <c r="AY125" s="280" t="str">
        <f>IF($AX125="","",VLOOKUP($AX125,リスト!$CL:$CM,2,FALSE))</f>
        <v/>
      </c>
      <c r="AZ125" s="3"/>
      <c r="BA125" s="280" t="str">
        <f>IF(BB125="","",VLOOKUP(BB125,リスト!$K:$L,2,FALSE))</f>
        <v/>
      </c>
      <c r="BB125" s="3"/>
      <c r="BC125" s="3"/>
      <c r="BD125" s="87"/>
      <c r="BE125" s="280" t="str">
        <f>IF(BF125="","",VLOOKUP(BF125,リスト!$I:$J,2,FALSE))</f>
        <v/>
      </c>
      <c r="BF125" s="3"/>
      <c r="BG125" s="280" t="str">
        <f>IF(BH125="","",VLOOKUP(BH125,リスト!$M:$N,2,FALSE))</f>
        <v/>
      </c>
      <c r="BH125" s="282"/>
      <c r="BI125" s="280" t="str">
        <f>IF(BJ125="","",VLOOKUP(BJ125,リスト!$O:$P,2,FALSE))</f>
        <v/>
      </c>
      <c r="BJ125" s="24"/>
      <c r="BM125" s="451" t="str">
        <f>IF(明細!AV119="","",明細!AV119)</f>
        <v/>
      </c>
      <c r="BN125" s="453" t="str">
        <f>IF(明細!AT119="","",明細!AT119)</f>
        <v/>
      </c>
      <c r="BO125" s="280" t="str">
        <f>IF($BN125="","",VLOOKUP($BN125,リスト!$CL:$CM,2,FALSE))</f>
        <v/>
      </c>
      <c r="BP125" s="280" t="str">
        <f>IF(BQ125="","",VLOOKUP(BQ125,リスト!$K$5:$L$7,2,FALSE))</f>
        <v/>
      </c>
      <c r="BQ125" s="13"/>
      <c r="BR125" s="13"/>
      <c r="BS125" s="47"/>
      <c r="BT125" s="280" t="str">
        <f>IF(BU125="","",VLOOKUP(BU125,リスト!I116:J134,2,FALSE))</f>
        <v/>
      </c>
      <c r="BU125" s="13"/>
      <c r="BV125" s="13"/>
      <c r="BW125" s="282"/>
      <c r="BX125" s="282"/>
      <c r="BY125" s="280" t="str">
        <f>IF(BZ125="","",VLOOKUP(BZ125,リスト!$S$5:$T$6,2,FALSE))</f>
        <v/>
      </c>
      <c r="BZ125" s="3"/>
      <c r="CA125" s="3"/>
      <c r="CB125" s="81"/>
      <c r="CC125" s="280" t="str">
        <f t="shared" si="12"/>
        <v/>
      </c>
      <c r="CD125" s="83"/>
      <c r="CE125" s="83"/>
      <c r="CF125" s="83"/>
      <c r="CG125" s="83"/>
      <c r="CH125" s="282" t="str">
        <f t="shared" si="13"/>
        <v/>
      </c>
      <c r="CI125" s="83"/>
      <c r="CJ125" s="280" t="str">
        <f t="shared" si="14"/>
        <v/>
      </c>
      <c r="CK125" s="87"/>
      <c r="CL125" s="78"/>
      <c r="CM125" s="83"/>
      <c r="CN125" s="83"/>
      <c r="CO125" s="83"/>
      <c r="CP125" s="280" t="str">
        <f t="shared" si="19"/>
        <v/>
      </c>
      <c r="CQ125" s="81"/>
      <c r="CR125" s="280" t="str">
        <f t="shared" si="20"/>
        <v/>
      </c>
      <c r="CS125" s="3"/>
      <c r="CT125" s="3"/>
      <c r="CU125" s="280" t="str">
        <f>IF(CV125="","",VLOOKUP(CV125,リスト!$V$5:$W$6,2,FALSE))</f>
        <v/>
      </c>
      <c r="CV125" s="3"/>
      <c r="CW125" s="280" t="str">
        <f>IF(CX125="","",VLOOKUP(CX125,リスト!$X$5:$Y$6,2,FALSE))</f>
        <v/>
      </c>
      <c r="CX125" s="3"/>
      <c r="CY125" s="77"/>
      <c r="CZ125" s="77"/>
      <c r="DA125" s="75"/>
      <c r="DB125" s="75"/>
      <c r="DC125" s="75"/>
      <c r="DD125" s="75"/>
      <c r="DE125" s="280" t="str">
        <f>IF(DF125="","",VLOOKUP(DF125,リスト!$Z$5:$AA$10,2,FALSE))</f>
        <v/>
      </c>
      <c r="DF125" s="3"/>
      <c r="DG125" s="280" t="str">
        <f>IF(DH125="","",VLOOKUP(DH125,リスト!$AB$5:$AC$12,2,FALSE))</f>
        <v/>
      </c>
      <c r="DH125" s="63"/>
      <c r="DI125" s="280" t="str">
        <f>IF(DJ125="","",VLOOKUP(DJ125,リスト!$AD$5:$AE$7,2,FALSE))</f>
        <v/>
      </c>
      <c r="DJ125" s="3"/>
      <c r="DK125" s="280" t="str">
        <f>IF(DL125="","",VLOOKUP(DL125,リスト!$AF$5:$AG$10,2,FALSE))</f>
        <v/>
      </c>
      <c r="DL125" s="3"/>
      <c r="DM125" s="280" t="str">
        <f>IF(DN125="","",VLOOKUP(DN125,リスト!$AH$5:$AI$6,2,FALSE))</f>
        <v/>
      </c>
      <c r="DN125" s="3"/>
      <c r="DO125" s="280" t="str">
        <f>IF(DP125="","",VLOOKUP(DP125,リスト!$AJ$5:$AK$6,2,FALSE))</f>
        <v/>
      </c>
      <c r="DP125" s="3"/>
      <c r="DQ125" s="280" t="str">
        <f>IF(DR125="","",VLOOKUP(DR125,リスト!$AL$5:$AM$7,2,FALSE))</f>
        <v/>
      </c>
      <c r="DR125" s="3"/>
      <c r="DS125" s="13"/>
      <c r="DT125" s="85"/>
      <c r="DU125" s="85"/>
      <c r="DV125" s="281" t="str">
        <f>IF(DW125="","",VLOOKUP(DW125,リスト!$AN$5:$AO$6,2,FALSE))</f>
        <v/>
      </c>
      <c r="DW125" s="13"/>
      <c r="DX125" s="341"/>
      <c r="DY125" s="345"/>
      <c r="DZ125" s="341"/>
      <c r="EA125" s="345"/>
      <c r="EB125" s="280" t="str">
        <f>IF(EC125="","",VLOOKUP(EC125,リスト!$AW$5:$AX$8,2,FALSE))</f>
        <v/>
      </c>
      <c r="EC125" s="3"/>
      <c r="ED125" s="85"/>
      <c r="EE125" s="280" t="str">
        <f>IF(EF125="","",VLOOKUP(EF125,リスト!$AY$5:$AZ$10,2,FALSE))</f>
        <v/>
      </c>
      <c r="EF125" s="3"/>
      <c r="EG125" s="280" t="str">
        <f>IF(EH125="","",VLOOKUP(EH125,リスト!$BA$5:$BB$10,2,FALSE))</f>
        <v/>
      </c>
      <c r="EH125" s="3"/>
      <c r="EI125" s="280" t="str">
        <f>IF(EJ125="","",VLOOKUP(EJ125,リスト!$BC$5:$BD$10,2,FALSE))</f>
        <v/>
      </c>
      <c r="EJ125" s="3"/>
      <c r="EK125" s="280" t="str">
        <f>IF(EL125="","",VLOOKUP(EL125,リスト!$BE$5:$BF$10,2,FALSE))</f>
        <v/>
      </c>
      <c r="EL125" s="3"/>
      <c r="EM125" s="78"/>
      <c r="EN125" s="73"/>
      <c r="EO125" s="73"/>
      <c r="EP125" s="13"/>
      <c r="EQ125" s="13"/>
      <c r="ER125" s="280" t="str">
        <f>IF(ES125="","",VLOOKUP(ES125,リスト!$BG$5:$BH$10,2,FALSE))</f>
        <v/>
      </c>
      <c r="ES125" s="13"/>
      <c r="ET125" s="13"/>
      <c r="EU125" s="13"/>
      <c r="EV125" s="13"/>
      <c r="EW125" s="13"/>
      <c r="EX125" s="81"/>
      <c r="EY125" s="81"/>
      <c r="EZ125" s="26"/>
      <c r="FA125" s="281" t="str">
        <f>IF($EZ125="","",INDEX(リスト!$BI$5:$BJ$40,MATCH($EZ125,リスト!$BJ$5:$BJ$40,0),1))</f>
        <v/>
      </c>
      <c r="FB125" s="280" t="str">
        <f>IF(FC125="","",VLOOKUP(FC125,リスト!$BK:$BL,2,FALSE))</f>
        <v/>
      </c>
      <c r="FC125" s="13"/>
      <c r="FD125" s="331"/>
      <c r="FE125" s="3"/>
      <c r="FF125" s="280" t="str">
        <f>IF(FG125="","",VLOOKUP(FG125,リスト!$BO$5:$BP$6,2,FALSE))</f>
        <v/>
      </c>
      <c r="FG125" s="3"/>
      <c r="FH125" s="280" t="str">
        <f>IF(FI125="","",VLOOKUP(FI125,リスト!$BQ$5:$BR$8,2,FALSE))</f>
        <v/>
      </c>
      <c r="FI125" s="3"/>
      <c r="FJ125" s="282"/>
      <c r="FK125" s="280" t="str">
        <f>IF(FL125="","",VLOOKUP(FL125,リスト!$BS$5:$BT$6,2,FALSE))</f>
        <v/>
      </c>
      <c r="FL125" s="63"/>
      <c r="FM125" s="13"/>
      <c r="FN125" s="13"/>
      <c r="FO125" s="13"/>
      <c r="FP125" s="283" t="str">
        <f t="shared" si="15"/>
        <v/>
      </c>
      <c r="FQ125" s="283" t="str">
        <f t="shared" si="15"/>
        <v/>
      </c>
      <c r="FR125" s="13"/>
      <c r="FS125" s="85"/>
      <c r="FT125" s="85"/>
      <c r="FU125" s="281" t="str">
        <f t="shared" si="16"/>
        <v/>
      </c>
      <c r="FV125" s="280" t="str">
        <f>IF(FW125="","",VLOOKUP(FW125,リスト!$BV$5:$BW$10,2,FALSE))</f>
        <v/>
      </c>
      <c r="FW125" s="26"/>
      <c r="FX125" s="282" t="str">
        <f t="shared" si="17"/>
        <v/>
      </c>
      <c r="FY125" s="280" t="str">
        <f>IF(FZ125="","",VLOOKUP(FZ125,リスト!$BX$5:$BY$6,2,FALSE))</f>
        <v/>
      </c>
      <c r="FZ125" s="3"/>
      <c r="GA125" s="280" t="str">
        <f>IF(GB125="","",VLOOKUP(GB125,リスト!$BZ$5:$CA$6,2,FALSE))</f>
        <v/>
      </c>
      <c r="GB125" s="13"/>
      <c r="GC125" s="281" t="str">
        <f>IF(GD125="","",VLOOKUP(GD125,リスト!$CB$5:$CC$6,2,FALSE))</f>
        <v/>
      </c>
      <c r="GD125" s="13"/>
      <c r="GE125" s="13"/>
      <c r="GF125" s="13"/>
      <c r="GG125" s="75"/>
      <c r="GH125" s="281" t="str">
        <f t="shared" si="18"/>
        <v/>
      </c>
      <c r="GI125" s="128"/>
      <c r="GJ125" s="281" t="str">
        <f>IF(GK125="","",VLOOKUP(GK125,リスト!$CD$5:$CE$6,2,FALSE))</f>
        <v/>
      </c>
      <c r="GK125" s="13"/>
      <c r="GL125" s="281" t="str">
        <f>IF(GM125="","",VLOOKUP(GM125,リスト!$CF$5:$CG$5,2,FALSE))</f>
        <v/>
      </c>
      <c r="GM125" s="26"/>
      <c r="GN125" s="280" t="str">
        <f>IF(GO125="","",VLOOKUP(GO125,リスト!$CH$5:$CI$5,2,FALSE))</f>
        <v/>
      </c>
      <c r="GO125" s="284"/>
      <c r="GP125" s="284"/>
      <c r="GQ125" s="284"/>
      <c r="GR125" s="284"/>
      <c r="GS125" s="284"/>
      <c r="GT125" s="284"/>
      <c r="GU125" s="284"/>
      <c r="GV125" s="284"/>
      <c r="GW125" s="284"/>
      <c r="GX125" s="285"/>
    </row>
    <row r="126" spans="2:206" s="177" customFormat="1" ht="24.75" hidden="1" customHeight="1" outlineLevel="1">
      <c r="B126" s="286" t="str">
        <f>IF(明細!B120="","",明細!B120)</f>
        <v/>
      </c>
      <c r="C126" s="287" t="str">
        <f>IF(明細!C120="","",明細!C120)</f>
        <v/>
      </c>
      <c r="D126" s="265" t="str">
        <f>IF(明細!D120="","",明細!D120)</f>
        <v/>
      </c>
      <c r="E126" s="265" t="str">
        <f>IF(明細!E120="","",明細!E120)</f>
        <v/>
      </c>
      <c r="F126" s="265" t="str">
        <f>IF(明細!F120="","",明細!F120)</f>
        <v/>
      </c>
      <c r="G126" s="265" t="str">
        <f>IF(明細!G120="","",明細!G120)</f>
        <v/>
      </c>
      <c r="H126" s="265" t="str">
        <f>IF(明細!H120="","",明細!H120)</f>
        <v/>
      </c>
      <c r="I126" s="265" t="str">
        <f>IF(明細!I120="","",明細!I120)</f>
        <v/>
      </c>
      <c r="J126" s="265" t="str">
        <f>IF(明細!J120="","",明細!J120)</f>
        <v/>
      </c>
      <c r="K126" s="265" t="str">
        <f>IF(明細!K120="","",明細!K120)</f>
        <v/>
      </c>
      <c r="L126" s="265" t="str">
        <f>IF(明細!L120="","",明細!L120)</f>
        <v/>
      </c>
      <c r="M126" s="265" t="str">
        <f>IF(明細!M120="","",明細!M120)</f>
        <v/>
      </c>
      <c r="N126" s="265" t="str">
        <f>IF(明細!N120="","",明細!N120)</f>
        <v/>
      </c>
      <c r="O126" s="265" t="str">
        <f>IF(明細!O120="","",明細!O120)</f>
        <v/>
      </c>
      <c r="P126" s="265" t="str">
        <f>IF(明細!P120="","",明細!P120)</f>
        <v/>
      </c>
      <c r="Q126" s="265" t="str">
        <f>IF(明細!Q120="","",明細!Q120)</f>
        <v/>
      </c>
      <c r="R126" s="289" t="str">
        <f>IF(明細!R120="","",明細!R120)</f>
        <v/>
      </c>
      <c r="S126" s="291" t="str">
        <f>IF(明細!S120="","",明細!S120)</f>
        <v/>
      </c>
      <c r="T126" s="291" t="str">
        <f>IF(明細!T120="","",明細!T120)</f>
        <v/>
      </c>
      <c r="U126" s="291" t="str">
        <f>IF(明細!U120="","",明細!U120)</f>
        <v/>
      </c>
      <c r="V126" s="292" t="str">
        <f>IF(明細!V120="","",明細!V120)</f>
        <v>個</v>
      </c>
      <c r="W126" s="292" t="str">
        <f>IF(明細!W120="","",明細!W120)</f>
        <v/>
      </c>
      <c r="X126" s="293" t="str">
        <f>IF(明細!X120="","",明細!X120)</f>
        <v/>
      </c>
      <c r="Y126" s="134" t="str">
        <f>IF(明細!Y120="","",明細!Y120)</f>
        <v/>
      </c>
      <c r="Z126" s="135" t="str">
        <f>IF(明細!Z120="","",明細!Z120)</f>
        <v/>
      </c>
      <c r="AA126" s="134" t="str">
        <f>IF(明細!AA120="","",明細!AA120)</f>
        <v/>
      </c>
      <c r="AB126" s="303" t="str">
        <f>IF(明細!AB120="","",明細!AB120)</f>
        <v/>
      </c>
      <c r="AC126" s="134" t="str">
        <f>IF(明細!AC120="","",明細!AC120)</f>
        <v/>
      </c>
      <c r="AD126" s="183" t="str">
        <f>IF(明細!AD120="","",明細!AD120)</f>
        <v/>
      </c>
      <c r="AE126" s="184">
        <f>IF(明細!AE120="","",明細!AE120)</f>
        <v>0.1</v>
      </c>
      <c r="AF126" s="185" t="str">
        <f>IF(明細!AF120="","",明細!AF120)</f>
        <v/>
      </c>
      <c r="AG126" s="186" t="str">
        <f>IF(明細!AG120="","",明細!AG120)</f>
        <v/>
      </c>
      <c r="AH126" s="186" t="str">
        <f>IF(明細!AH120="","",明細!AH120)</f>
        <v/>
      </c>
      <c r="AI126" s="187" t="str">
        <f>IF(明細!AI120="","",明細!AI120)</f>
        <v/>
      </c>
      <c r="AJ126" s="296" t="str">
        <f>IF(明細!AJ120="","",明細!AJ120)</f>
        <v/>
      </c>
      <c r="AK126" s="297" t="str">
        <f>IF(明細!AK120="","",明細!AK120)</f>
        <v/>
      </c>
      <c r="AL126" s="298" t="str">
        <f>IF(明細!AL120="","",明細!AL120)</f>
        <v/>
      </c>
      <c r="AM126" s="299" t="str">
        <f>IF(明細!AM120="","",明細!AM120)</f>
        <v/>
      </c>
      <c r="AN126" s="300" t="str">
        <f>IF(明細!AN120="","",明細!AN120)</f>
        <v/>
      </c>
      <c r="AO126" s="300" t="str">
        <f>IF(明細!AO120="","",明細!AO120)</f>
        <v/>
      </c>
      <c r="AP126" s="300" t="str">
        <f>IF(明細!AP120="","",明細!AP120)</f>
        <v/>
      </c>
      <c r="AQ126" s="301" t="str">
        <f>IF(明細!AQ120="","",明細!AQ120)</f>
        <v/>
      </c>
      <c r="AR126" s="302" t="str">
        <f>IF(明細!AR120="","",明細!AR120)</f>
        <v/>
      </c>
      <c r="AU126" s="360"/>
      <c r="AV126" s="368"/>
      <c r="AW126" s="446" t="str">
        <f>IF(明細!AV120="","",明細!AV120)</f>
        <v/>
      </c>
      <c r="AX126" s="419" t="str">
        <f>IF(明細!AT120="","",明細!AT120)</f>
        <v/>
      </c>
      <c r="AY126" s="280" t="str">
        <f>IF($AX126="","",VLOOKUP($AX126,リスト!$CL:$CM,2,FALSE))</f>
        <v/>
      </c>
      <c r="AZ126" s="3"/>
      <c r="BA126" s="280" t="str">
        <f>IF(BB126="","",VLOOKUP(BB126,リスト!$K:$L,2,FALSE))</f>
        <v/>
      </c>
      <c r="BB126" s="3"/>
      <c r="BC126" s="3"/>
      <c r="BD126" s="87"/>
      <c r="BE126" s="280" t="str">
        <f>IF(BF126="","",VLOOKUP(BF126,リスト!$I:$J,2,FALSE))</f>
        <v/>
      </c>
      <c r="BF126" s="3"/>
      <c r="BG126" s="280" t="str">
        <f>IF(BH126="","",VLOOKUP(BH126,リスト!$M:$N,2,FALSE))</f>
        <v/>
      </c>
      <c r="BH126" s="282"/>
      <c r="BI126" s="280" t="str">
        <f>IF(BJ126="","",VLOOKUP(BJ126,リスト!$O:$P,2,FALSE))</f>
        <v/>
      </c>
      <c r="BJ126" s="24"/>
      <c r="BM126" s="451" t="str">
        <f>IF(明細!AV120="","",明細!AV120)</f>
        <v/>
      </c>
      <c r="BN126" s="453" t="str">
        <f>IF(明細!AT120="","",明細!AT120)</f>
        <v/>
      </c>
      <c r="BO126" s="280" t="str">
        <f>IF($BN126="","",VLOOKUP($BN126,リスト!$CL:$CM,2,FALSE))</f>
        <v/>
      </c>
      <c r="BP126" s="280" t="str">
        <f>IF(BQ126="","",VLOOKUP(BQ126,リスト!$K$5:$L$7,2,FALSE))</f>
        <v/>
      </c>
      <c r="BQ126" s="13"/>
      <c r="BR126" s="13"/>
      <c r="BS126" s="47"/>
      <c r="BT126" s="280" t="str">
        <f>IF(BU126="","",VLOOKUP(BU126,リスト!I117:J135,2,FALSE))</f>
        <v/>
      </c>
      <c r="BU126" s="13"/>
      <c r="BV126" s="13"/>
      <c r="BW126" s="282"/>
      <c r="BX126" s="282"/>
      <c r="BY126" s="280" t="str">
        <f>IF(BZ126="","",VLOOKUP(BZ126,リスト!$S$5:$T$6,2,FALSE))</f>
        <v/>
      </c>
      <c r="BZ126" s="3"/>
      <c r="CA126" s="3"/>
      <c r="CB126" s="81"/>
      <c r="CC126" s="280" t="str">
        <f t="shared" si="12"/>
        <v/>
      </c>
      <c r="CD126" s="83"/>
      <c r="CE126" s="83"/>
      <c r="CF126" s="83"/>
      <c r="CG126" s="83"/>
      <c r="CH126" s="282" t="str">
        <f t="shared" si="13"/>
        <v/>
      </c>
      <c r="CI126" s="83"/>
      <c r="CJ126" s="280" t="str">
        <f t="shared" si="14"/>
        <v/>
      </c>
      <c r="CK126" s="87"/>
      <c r="CL126" s="78"/>
      <c r="CM126" s="83"/>
      <c r="CN126" s="83"/>
      <c r="CO126" s="83"/>
      <c r="CP126" s="280" t="str">
        <f t="shared" si="19"/>
        <v/>
      </c>
      <c r="CQ126" s="81"/>
      <c r="CR126" s="280" t="str">
        <f t="shared" si="20"/>
        <v/>
      </c>
      <c r="CS126" s="3"/>
      <c r="CT126" s="3"/>
      <c r="CU126" s="280" t="str">
        <f>IF(CV126="","",VLOOKUP(CV126,リスト!$V$5:$W$6,2,FALSE))</f>
        <v/>
      </c>
      <c r="CV126" s="3"/>
      <c r="CW126" s="280" t="str">
        <f>IF(CX126="","",VLOOKUP(CX126,リスト!$X$5:$Y$6,2,FALSE))</f>
        <v/>
      </c>
      <c r="CX126" s="3"/>
      <c r="CY126" s="77"/>
      <c r="CZ126" s="77"/>
      <c r="DA126" s="75"/>
      <c r="DB126" s="75"/>
      <c r="DC126" s="75"/>
      <c r="DD126" s="75"/>
      <c r="DE126" s="280" t="str">
        <f>IF(DF126="","",VLOOKUP(DF126,リスト!$Z$5:$AA$10,2,FALSE))</f>
        <v/>
      </c>
      <c r="DF126" s="3"/>
      <c r="DG126" s="280" t="str">
        <f>IF(DH126="","",VLOOKUP(DH126,リスト!$AB$5:$AC$12,2,FALSE))</f>
        <v/>
      </c>
      <c r="DH126" s="63"/>
      <c r="DI126" s="280" t="str">
        <f>IF(DJ126="","",VLOOKUP(DJ126,リスト!$AD$5:$AE$7,2,FALSE))</f>
        <v/>
      </c>
      <c r="DJ126" s="3"/>
      <c r="DK126" s="280" t="str">
        <f>IF(DL126="","",VLOOKUP(DL126,リスト!$AF$5:$AG$10,2,FALSE))</f>
        <v/>
      </c>
      <c r="DL126" s="3"/>
      <c r="DM126" s="280" t="str">
        <f>IF(DN126="","",VLOOKUP(DN126,リスト!$AH$5:$AI$6,2,FALSE))</f>
        <v/>
      </c>
      <c r="DN126" s="3"/>
      <c r="DO126" s="280" t="str">
        <f>IF(DP126="","",VLOOKUP(DP126,リスト!$AJ$5:$AK$6,2,FALSE))</f>
        <v/>
      </c>
      <c r="DP126" s="3"/>
      <c r="DQ126" s="280" t="str">
        <f>IF(DR126="","",VLOOKUP(DR126,リスト!$AL$5:$AM$7,2,FALSE))</f>
        <v/>
      </c>
      <c r="DR126" s="3"/>
      <c r="DS126" s="13"/>
      <c r="DT126" s="85"/>
      <c r="DU126" s="85"/>
      <c r="DV126" s="281" t="str">
        <f>IF(DW126="","",VLOOKUP(DW126,リスト!$AN$5:$AO$6,2,FALSE))</f>
        <v/>
      </c>
      <c r="DW126" s="13"/>
      <c r="DX126" s="341"/>
      <c r="DY126" s="345"/>
      <c r="DZ126" s="341"/>
      <c r="EA126" s="345"/>
      <c r="EB126" s="280" t="str">
        <f>IF(EC126="","",VLOOKUP(EC126,リスト!$AW$5:$AX$8,2,FALSE))</f>
        <v/>
      </c>
      <c r="EC126" s="3"/>
      <c r="ED126" s="85"/>
      <c r="EE126" s="280" t="str">
        <f>IF(EF126="","",VLOOKUP(EF126,リスト!$AY$5:$AZ$10,2,FALSE))</f>
        <v/>
      </c>
      <c r="EF126" s="3"/>
      <c r="EG126" s="280" t="str">
        <f>IF(EH126="","",VLOOKUP(EH126,リスト!$BA$5:$BB$10,2,FALSE))</f>
        <v/>
      </c>
      <c r="EH126" s="3"/>
      <c r="EI126" s="280" t="str">
        <f>IF(EJ126="","",VLOOKUP(EJ126,リスト!$BC$5:$BD$10,2,FALSE))</f>
        <v/>
      </c>
      <c r="EJ126" s="3"/>
      <c r="EK126" s="280" t="str">
        <f>IF(EL126="","",VLOOKUP(EL126,リスト!$BE$5:$BF$10,2,FALSE))</f>
        <v/>
      </c>
      <c r="EL126" s="3"/>
      <c r="EM126" s="78"/>
      <c r="EN126" s="73"/>
      <c r="EO126" s="73"/>
      <c r="EP126" s="13"/>
      <c r="EQ126" s="13"/>
      <c r="ER126" s="280" t="str">
        <f>IF(ES126="","",VLOOKUP(ES126,リスト!$BG$5:$BH$10,2,FALSE))</f>
        <v/>
      </c>
      <c r="ES126" s="13"/>
      <c r="ET126" s="13"/>
      <c r="EU126" s="13"/>
      <c r="EV126" s="13"/>
      <c r="EW126" s="13"/>
      <c r="EX126" s="81"/>
      <c r="EY126" s="81"/>
      <c r="EZ126" s="26"/>
      <c r="FA126" s="281" t="str">
        <f>IF($EZ126="","",INDEX(リスト!$BI$5:$BJ$40,MATCH($EZ126,リスト!$BJ$5:$BJ$40,0),1))</f>
        <v/>
      </c>
      <c r="FB126" s="280" t="str">
        <f>IF(FC126="","",VLOOKUP(FC126,リスト!$BK:$BL,2,FALSE))</f>
        <v/>
      </c>
      <c r="FC126" s="13"/>
      <c r="FD126" s="331"/>
      <c r="FE126" s="3"/>
      <c r="FF126" s="280" t="str">
        <f>IF(FG126="","",VLOOKUP(FG126,リスト!$BO$5:$BP$6,2,FALSE))</f>
        <v/>
      </c>
      <c r="FG126" s="3"/>
      <c r="FH126" s="280" t="str">
        <f>IF(FI126="","",VLOOKUP(FI126,リスト!$BQ$5:$BR$8,2,FALSE))</f>
        <v/>
      </c>
      <c r="FI126" s="3"/>
      <c r="FJ126" s="282"/>
      <c r="FK126" s="280" t="str">
        <f>IF(FL126="","",VLOOKUP(FL126,リスト!$BS$5:$BT$6,2,FALSE))</f>
        <v/>
      </c>
      <c r="FL126" s="63"/>
      <c r="FM126" s="13"/>
      <c r="FN126" s="13"/>
      <c r="FO126" s="13"/>
      <c r="FP126" s="283" t="str">
        <f t="shared" si="15"/>
        <v/>
      </c>
      <c r="FQ126" s="283" t="str">
        <f t="shared" si="15"/>
        <v/>
      </c>
      <c r="FR126" s="13"/>
      <c r="FS126" s="85"/>
      <c r="FT126" s="85"/>
      <c r="FU126" s="281" t="str">
        <f t="shared" si="16"/>
        <v/>
      </c>
      <c r="FV126" s="280" t="str">
        <f>IF(FW126="","",VLOOKUP(FW126,リスト!$BV$5:$BW$10,2,FALSE))</f>
        <v/>
      </c>
      <c r="FW126" s="26"/>
      <c r="FX126" s="282" t="str">
        <f t="shared" si="17"/>
        <v/>
      </c>
      <c r="FY126" s="280" t="str">
        <f>IF(FZ126="","",VLOOKUP(FZ126,リスト!$BX$5:$BY$6,2,FALSE))</f>
        <v/>
      </c>
      <c r="FZ126" s="3"/>
      <c r="GA126" s="280" t="str">
        <f>IF(GB126="","",VLOOKUP(GB126,リスト!$BZ$5:$CA$6,2,FALSE))</f>
        <v/>
      </c>
      <c r="GB126" s="13"/>
      <c r="GC126" s="281" t="str">
        <f>IF(GD126="","",VLOOKUP(GD126,リスト!$CB$5:$CC$6,2,FALSE))</f>
        <v/>
      </c>
      <c r="GD126" s="13"/>
      <c r="GE126" s="13"/>
      <c r="GF126" s="13"/>
      <c r="GG126" s="75"/>
      <c r="GH126" s="281" t="str">
        <f t="shared" si="18"/>
        <v/>
      </c>
      <c r="GI126" s="128"/>
      <c r="GJ126" s="281" t="str">
        <f>IF(GK126="","",VLOOKUP(GK126,リスト!$CD$5:$CE$6,2,FALSE))</f>
        <v/>
      </c>
      <c r="GK126" s="13"/>
      <c r="GL126" s="281" t="str">
        <f>IF(GM126="","",VLOOKUP(GM126,リスト!$CF$5:$CG$5,2,FALSE))</f>
        <v/>
      </c>
      <c r="GM126" s="26"/>
      <c r="GN126" s="280" t="str">
        <f>IF(GO126="","",VLOOKUP(GO126,リスト!$CH$5:$CI$5,2,FALSE))</f>
        <v/>
      </c>
      <c r="GO126" s="284"/>
      <c r="GP126" s="284"/>
      <c r="GQ126" s="284"/>
      <c r="GR126" s="284"/>
      <c r="GS126" s="284"/>
      <c r="GT126" s="284"/>
      <c r="GU126" s="284"/>
      <c r="GV126" s="284"/>
      <c r="GW126" s="284"/>
      <c r="GX126" s="285"/>
    </row>
    <row r="127" spans="2:206" s="177" customFormat="1" ht="24.75" hidden="1" customHeight="1" outlineLevel="1">
      <c r="B127" s="286" t="str">
        <f>IF(明細!B121="","",明細!B121)</f>
        <v/>
      </c>
      <c r="C127" s="287" t="str">
        <f>IF(明細!C121="","",明細!C121)</f>
        <v/>
      </c>
      <c r="D127" s="265" t="str">
        <f>IF(明細!D121="","",明細!D121)</f>
        <v/>
      </c>
      <c r="E127" s="265" t="str">
        <f>IF(明細!E121="","",明細!E121)</f>
        <v/>
      </c>
      <c r="F127" s="265" t="str">
        <f>IF(明細!F121="","",明細!F121)</f>
        <v/>
      </c>
      <c r="G127" s="265" t="str">
        <f>IF(明細!G121="","",明細!G121)</f>
        <v/>
      </c>
      <c r="H127" s="265" t="str">
        <f>IF(明細!H121="","",明細!H121)</f>
        <v/>
      </c>
      <c r="I127" s="265" t="str">
        <f>IF(明細!I121="","",明細!I121)</f>
        <v/>
      </c>
      <c r="J127" s="265" t="str">
        <f>IF(明細!J121="","",明細!J121)</f>
        <v/>
      </c>
      <c r="K127" s="265" t="str">
        <f>IF(明細!K121="","",明細!K121)</f>
        <v/>
      </c>
      <c r="L127" s="265" t="str">
        <f>IF(明細!L121="","",明細!L121)</f>
        <v/>
      </c>
      <c r="M127" s="265" t="str">
        <f>IF(明細!M121="","",明細!M121)</f>
        <v/>
      </c>
      <c r="N127" s="265" t="str">
        <f>IF(明細!N121="","",明細!N121)</f>
        <v/>
      </c>
      <c r="O127" s="265" t="str">
        <f>IF(明細!O121="","",明細!O121)</f>
        <v/>
      </c>
      <c r="P127" s="265" t="str">
        <f>IF(明細!P121="","",明細!P121)</f>
        <v/>
      </c>
      <c r="Q127" s="265" t="str">
        <f>IF(明細!Q121="","",明細!Q121)</f>
        <v/>
      </c>
      <c r="R127" s="289" t="str">
        <f>IF(明細!R121="","",明細!R121)</f>
        <v/>
      </c>
      <c r="S127" s="291" t="str">
        <f>IF(明細!S121="","",明細!S121)</f>
        <v/>
      </c>
      <c r="T127" s="291" t="str">
        <f>IF(明細!T121="","",明細!T121)</f>
        <v/>
      </c>
      <c r="U127" s="291" t="str">
        <f>IF(明細!U121="","",明細!U121)</f>
        <v/>
      </c>
      <c r="V127" s="292" t="str">
        <f>IF(明細!V121="","",明細!V121)</f>
        <v>個</v>
      </c>
      <c r="W127" s="292" t="str">
        <f>IF(明細!W121="","",明細!W121)</f>
        <v/>
      </c>
      <c r="X127" s="293" t="str">
        <f>IF(明細!X121="","",明細!X121)</f>
        <v/>
      </c>
      <c r="Y127" s="134" t="str">
        <f>IF(明細!Y121="","",明細!Y121)</f>
        <v/>
      </c>
      <c r="Z127" s="135" t="str">
        <f>IF(明細!Z121="","",明細!Z121)</f>
        <v/>
      </c>
      <c r="AA127" s="134" t="str">
        <f>IF(明細!AA121="","",明細!AA121)</f>
        <v/>
      </c>
      <c r="AB127" s="303" t="str">
        <f>IF(明細!AB121="","",明細!AB121)</f>
        <v/>
      </c>
      <c r="AC127" s="134" t="str">
        <f>IF(明細!AC121="","",明細!AC121)</f>
        <v/>
      </c>
      <c r="AD127" s="183" t="str">
        <f>IF(明細!AD121="","",明細!AD121)</f>
        <v/>
      </c>
      <c r="AE127" s="184">
        <f>IF(明細!AE121="","",明細!AE121)</f>
        <v>0.1</v>
      </c>
      <c r="AF127" s="185" t="str">
        <f>IF(明細!AF121="","",明細!AF121)</f>
        <v/>
      </c>
      <c r="AG127" s="186" t="str">
        <f>IF(明細!AG121="","",明細!AG121)</f>
        <v/>
      </c>
      <c r="AH127" s="186" t="str">
        <f>IF(明細!AH121="","",明細!AH121)</f>
        <v/>
      </c>
      <c r="AI127" s="187" t="str">
        <f>IF(明細!AI121="","",明細!AI121)</f>
        <v/>
      </c>
      <c r="AJ127" s="296" t="str">
        <f>IF(明細!AJ121="","",明細!AJ121)</f>
        <v/>
      </c>
      <c r="AK127" s="297" t="str">
        <f>IF(明細!AK121="","",明細!AK121)</f>
        <v/>
      </c>
      <c r="AL127" s="298" t="str">
        <f>IF(明細!AL121="","",明細!AL121)</f>
        <v/>
      </c>
      <c r="AM127" s="299" t="str">
        <f>IF(明細!AM121="","",明細!AM121)</f>
        <v/>
      </c>
      <c r="AN127" s="300" t="str">
        <f>IF(明細!AN121="","",明細!AN121)</f>
        <v/>
      </c>
      <c r="AO127" s="300" t="str">
        <f>IF(明細!AO121="","",明細!AO121)</f>
        <v/>
      </c>
      <c r="AP127" s="300" t="str">
        <f>IF(明細!AP121="","",明細!AP121)</f>
        <v/>
      </c>
      <c r="AQ127" s="301" t="str">
        <f>IF(明細!AQ121="","",明細!AQ121)</f>
        <v/>
      </c>
      <c r="AR127" s="302" t="str">
        <f>IF(明細!AR121="","",明細!AR121)</f>
        <v/>
      </c>
      <c r="AU127" s="360"/>
      <c r="AV127" s="368"/>
      <c r="AW127" s="446" t="str">
        <f>IF(明細!AV121="","",明細!AV121)</f>
        <v/>
      </c>
      <c r="AX127" s="419" t="str">
        <f>IF(明細!AT121="","",明細!AT121)</f>
        <v/>
      </c>
      <c r="AY127" s="280" t="str">
        <f>IF($AX127="","",VLOOKUP($AX127,リスト!$CL:$CM,2,FALSE))</f>
        <v/>
      </c>
      <c r="AZ127" s="3"/>
      <c r="BA127" s="280" t="str">
        <f>IF(BB127="","",VLOOKUP(BB127,リスト!$K:$L,2,FALSE))</f>
        <v/>
      </c>
      <c r="BB127" s="3"/>
      <c r="BC127" s="3"/>
      <c r="BD127" s="87"/>
      <c r="BE127" s="280" t="str">
        <f>IF(BF127="","",VLOOKUP(BF127,リスト!$I:$J,2,FALSE))</f>
        <v/>
      </c>
      <c r="BF127" s="3"/>
      <c r="BG127" s="280" t="str">
        <f>IF(BH127="","",VLOOKUP(BH127,リスト!$M:$N,2,FALSE))</f>
        <v/>
      </c>
      <c r="BH127" s="282"/>
      <c r="BI127" s="280" t="str">
        <f>IF(BJ127="","",VLOOKUP(BJ127,リスト!$O:$P,2,FALSE))</f>
        <v/>
      </c>
      <c r="BJ127" s="24"/>
      <c r="BM127" s="451" t="str">
        <f>IF(明細!AV121="","",明細!AV121)</f>
        <v/>
      </c>
      <c r="BN127" s="453" t="str">
        <f>IF(明細!AT121="","",明細!AT121)</f>
        <v/>
      </c>
      <c r="BO127" s="280" t="str">
        <f>IF($BN127="","",VLOOKUP($BN127,リスト!$CL:$CM,2,FALSE))</f>
        <v/>
      </c>
      <c r="BP127" s="280" t="str">
        <f>IF(BQ127="","",VLOOKUP(BQ127,リスト!$K$5:$L$7,2,FALSE))</f>
        <v/>
      </c>
      <c r="BQ127" s="13"/>
      <c r="BR127" s="13"/>
      <c r="BS127" s="47"/>
      <c r="BT127" s="280" t="str">
        <f>IF(BU127="","",VLOOKUP(BU127,リスト!I118:J136,2,FALSE))</f>
        <v/>
      </c>
      <c r="BU127" s="13"/>
      <c r="BV127" s="13"/>
      <c r="BW127" s="282"/>
      <c r="BX127" s="282"/>
      <c r="BY127" s="280" t="str">
        <f>IF(BZ127="","",VLOOKUP(BZ127,リスト!$S$5:$T$6,2,FALSE))</f>
        <v/>
      </c>
      <c r="BZ127" s="3"/>
      <c r="CA127" s="3"/>
      <c r="CB127" s="81"/>
      <c r="CC127" s="280" t="str">
        <f t="shared" si="12"/>
        <v/>
      </c>
      <c r="CD127" s="83"/>
      <c r="CE127" s="83"/>
      <c r="CF127" s="83"/>
      <c r="CG127" s="83"/>
      <c r="CH127" s="282" t="str">
        <f t="shared" si="13"/>
        <v/>
      </c>
      <c r="CI127" s="83"/>
      <c r="CJ127" s="280" t="str">
        <f t="shared" si="14"/>
        <v/>
      </c>
      <c r="CK127" s="87"/>
      <c r="CL127" s="78"/>
      <c r="CM127" s="83"/>
      <c r="CN127" s="83"/>
      <c r="CO127" s="83"/>
      <c r="CP127" s="280" t="str">
        <f t="shared" si="19"/>
        <v/>
      </c>
      <c r="CQ127" s="81"/>
      <c r="CR127" s="280" t="str">
        <f t="shared" si="20"/>
        <v/>
      </c>
      <c r="CS127" s="3"/>
      <c r="CT127" s="3"/>
      <c r="CU127" s="280" t="str">
        <f>IF(CV127="","",VLOOKUP(CV127,リスト!$V$5:$W$6,2,FALSE))</f>
        <v/>
      </c>
      <c r="CV127" s="3"/>
      <c r="CW127" s="280" t="str">
        <f>IF(CX127="","",VLOOKUP(CX127,リスト!$X$5:$Y$6,2,FALSE))</f>
        <v/>
      </c>
      <c r="CX127" s="3"/>
      <c r="CY127" s="77"/>
      <c r="CZ127" s="77"/>
      <c r="DA127" s="75"/>
      <c r="DB127" s="75"/>
      <c r="DC127" s="75"/>
      <c r="DD127" s="75"/>
      <c r="DE127" s="280" t="str">
        <f>IF(DF127="","",VLOOKUP(DF127,リスト!$Z$5:$AA$10,2,FALSE))</f>
        <v/>
      </c>
      <c r="DF127" s="3"/>
      <c r="DG127" s="280" t="str">
        <f>IF(DH127="","",VLOOKUP(DH127,リスト!$AB$5:$AC$12,2,FALSE))</f>
        <v/>
      </c>
      <c r="DH127" s="63"/>
      <c r="DI127" s="280" t="str">
        <f>IF(DJ127="","",VLOOKUP(DJ127,リスト!$AD$5:$AE$7,2,FALSE))</f>
        <v/>
      </c>
      <c r="DJ127" s="3"/>
      <c r="DK127" s="280" t="str">
        <f>IF(DL127="","",VLOOKUP(DL127,リスト!$AF$5:$AG$10,2,FALSE))</f>
        <v/>
      </c>
      <c r="DL127" s="3"/>
      <c r="DM127" s="280" t="str">
        <f>IF(DN127="","",VLOOKUP(DN127,リスト!$AH$5:$AI$6,2,FALSE))</f>
        <v/>
      </c>
      <c r="DN127" s="3"/>
      <c r="DO127" s="280" t="str">
        <f>IF(DP127="","",VLOOKUP(DP127,リスト!$AJ$5:$AK$6,2,FALSE))</f>
        <v/>
      </c>
      <c r="DP127" s="3"/>
      <c r="DQ127" s="280" t="str">
        <f>IF(DR127="","",VLOOKUP(DR127,リスト!$AL$5:$AM$7,2,FALSE))</f>
        <v/>
      </c>
      <c r="DR127" s="3"/>
      <c r="DS127" s="13"/>
      <c r="DT127" s="85"/>
      <c r="DU127" s="85"/>
      <c r="DV127" s="281" t="str">
        <f>IF(DW127="","",VLOOKUP(DW127,リスト!$AN$5:$AO$6,2,FALSE))</f>
        <v/>
      </c>
      <c r="DW127" s="13"/>
      <c r="DX127" s="341"/>
      <c r="DY127" s="345"/>
      <c r="DZ127" s="341"/>
      <c r="EA127" s="345"/>
      <c r="EB127" s="280" t="str">
        <f>IF(EC127="","",VLOOKUP(EC127,リスト!$AW$5:$AX$8,2,FALSE))</f>
        <v/>
      </c>
      <c r="EC127" s="3"/>
      <c r="ED127" s="85"/>
      <c r="EE127" s="280" t="str">
        <f>IF(EF127="","",VLOOKUP(EF127,リスト!$AY$5:$AZ$10,2,FALSE))</f>
        <v/>
      </c>
      <c r="EF127" s="3"/>
      <c r="EG127" s="280" t="str">
        <f>IF(EH127="","",VLOOKUP(EH127,リスト!$BA$5:$BB$10,2,FALSE))</f>
        <v/>
      </c>
      <c r="EH127" s="3"/>
      <c r="EI127" s="280" t="str">
        <f>IF(EJ127="","",VLOOKUP(EJ127,リスト!$BC$5:$BD$10,2,FALSE))</f>
        <v/>
      </c>
      <c r="EJ127" s="3"/>
      <c r="EK127" s="280" t="str">
        <f>IF(EL127="","",VLOOKUP(EL127,リスト!$BE$5:$BF$10,2,FALSE))</f>
        <v/>
      </c>
      <c r="EL127" s="3"/>
      <c r="EM127" s="78"/>
      <c r="EN127" s="73"/>
      <c r="EO127" s="73"/>
      <c r="EP127" s="13"/>
      <c r="EQ127" s="13"/>
      <c r="ER127" s="280" t="str">
        <f>IF(ES127="","",VLOOKUP(ES127,リスト!$BG$5:$BH$10,2,FALSE))</f>
        <v/>
      </c>
      <c r="ES127" s="13"/>
      <c r="ET127" s="13"/>
      <c r="EU127" s="13"/>
      <c r="EV127" s="13"/>
      <c r="EW127" s="13"/>
      <c r="EX127" s="81"/>
      <c r="EY127" s="81"/>
      <c r="EZ127" s="26"/>
      <c r="FA127" s="281" t="str">
        <f>IF($EZ127="","",INDEX(リスト!$BI$5:$BJ$40,MATCH($EZ127,リスト!$BJ$5:$BJ$40,0),1))</f>
        <v/>
      </c>
      <c r="FB127" s="280" t="str">
        <f>IF(FC127="","",VLOOKUP(FC127,リスト!$BK:$BL,2,FALSE))</f>
        <v/>
      </c>
      <c r="FC127" s="13"/>
      <c r="FD127" s="331"/>
      <c r="FE127" s="3"/>
      <c r="FF127" s="280" t="str">
        <f>IF(FG127="","",VLOOKUP(FG127,リスト!$BO$5:$BP$6,2,FALSE))</f>
        <v/>
      </c>
      <c r="FG127" s="3"/>
      <c r="FH127" s="280" t="str">
        <f>IF(FI127="","",VLOOKUP(FI127,リスト!$BQ$5:$BR$8,2,FALSE))</f>
        <v/>
      </c>
      <c r="FI127" s="3"/>
      <c r="FJ127" s="282"/>
      <c r="FK127" s="280" t="str">
        <f>IF(FL127="","",VLOOKUP(FL127,リスト!$BS$5:$BT$6,2,FALSE))</f>
        <v/>
      </c>
      <c r="FL127" s="63"/>
      <c r="FM127" s="13"/>
      <c r="FN127" s="13"/>
      <c r="FO127" s="13"/>
      <c r="FP127" s="283" t="str">
        <f t="shared" si="15"/>
        <v/>
      </c>
      <c r="FQ127" s="283" t="str">
        <f t="shared" si="15"/>
        <v/>
      </c>
      <c r="FR127" s="13"/>
      <c r="FS127" s="85"/>
      <c r="FT127" s="85"/>
      <c r="FU127" s="281" t="str">
        <f t="shared" si="16"/>
        <v/>
      </c>
      <c r="FV127" s="280" t="str">
        <f>IF(FW127="","",VLOOKUP(FW127,リスト!$BV$5:$BW$10,2,FALSE))</f>
        <v/>
      </c>
      <c r="FW127" s="26"/>
      <c r="FX127" s="282" t="str">
        <f t="shared" si="17"/>
        <v/>
      </c>
      <c r="FY127" s="280" t="str">
        <f>IF(FZ127="","",VLOOKUP(FZ127,リスト!$BX$5:$BY$6,2,FALSE))</f>
        <v/>
      </c>
      <c r="FZ127" s="3"/>
      <c r="GA127" s="280" t="str">
        <f>IF(GB127="","",VLOOKUP(GB127,リスト!$BZ$5:$CA$6,2,FALSE))</f>
        <v/>
      </c>
      <c r="GB127" s="13"/>
      <c r="GC127" s="281" t="str">
        <f>IF(GD127="","",VLOOKUP(GD127,リスト!$CB$5:$CC$6,2,FALSE))</f>
        <v/>
      </c>
      <c r="GD127" s="13"/>
      <c r="GE127" s="13"/>
      <c r="GF127" s="13"/>
      <c r="GG127" s="75"/>
      <c r="GH127" s="281" t="str">
        <f t="shared" si="18"/>
        <v/>
      </c>
      <c r="GI127" s="128"/>
      <c r="GJ127" s="281" t="str">
        <f>IF(GK127="","",VLOOKUP(GK127,リスト!$CD$5:$CE$6,2,FALSE))</f>
        <v/>
      </c>
      <c r="GK127" s="13"/>
      <c r="GL127" s="281" t="str">
        <f>IF(GM127="","",VLOOKUP(GM127,リスト!$CF$5:$CG$5,2,FALSE))</f>
        <v/>
      </c>
      <c r="GM127" s="26"/>
      <c r="GN127" s="280" t="str">
        <f>IF(GO127="","",VLOOKUP(GO127,リスト!$CH$5:$CI$5,2,FALSE))</f>
        <v/>
      </c>
      <c r="GO127" s="284"/>
      <c r="GP127" s="284"/>
      <c r="GQ127" s="284"/>
      <c r="GR127" s="284"/>
      <c r="GS127" s="284"/>
      <c r="GT127" s="284"/>
      <c r="GU127" s="284"/>
      <c r="GV127" s="284"/>
      <c r="GW127" s="284"/>
      <c r="GX127" s="285"/>
    </row>
    <row r="128" spans="2:206" s="177" customFormat="1" ht="24.75" hidden="1" customHeight="1" outlineLevel="1">
      <c r="B128" s="286" t="str">
        <f>IF(明細!B122="","",明細!B122)</f>
        <v/>
      </c>
      <c r="C128" s="287" t="str">
        <f>IF(明細!C122="","",明細!C122)</f>
        <v/>
      </c>
      <c r="D128" s="265" t="str">
        <f>IF(明細!D122="","",明細!D122)</f>
        <v/>
      </c>
      <c r="E128" s="265" t="str">
        <f>IF(明細!E122="","",明細!E122)</f>
        <v/>
      </c>
      <c r="F128" s="265" t="str">
        <f>IF(明細!F122="","",明細!F122)</f>
        <v/>
      </c>
      <c r="G128" s="265" t="str">
        <f>IF(明細!G122="","",明細!G122)</f>
        <v/>
      </c>
      <c r="H128" s="265" t="str">
        <f>IF(明細!H122="","",明細!H122)</f>
        <v/>
      </c>
      <c r="I128" s="265" t="str">
        <f>IF(明細!I122="","",明細!I122)</f>
        <v/>
      </c>
      <c r="J128" s="265" t="str">
        <f>IF(明細!J122="","",明細!J122)</f>
        <v/>
      </c>
      <c r="K128" s="265" t="str">
        <f>IF(明細!K122="","",明細!K122)</f>
        <v/>
      </c>
      <c r="L128" s="265" t="str">
        <f>IF(明細!L122="","",明細!L122)</f>
        <v/>
      </c>
      <c r="M128" s="265" t="str">
        <f>IF(明細!M122="","",明細!M122)</f>
        <v/>
      </c>
      <c r="N128" s="265" t="str">
        <f>IF(明細!N122="","",明細!N122)</f>
        <v/>
      </c>
      <c r="O128" s="265" t="str">
        <f>IF(明細!O122="","",明細!O122)</f>
        <v/>
      </c>
      <c r="P128" s="265" t="str">
        <f>IF(明細!P122="","",明細!P122)</f>
        <v/>
      </c>
      <c r="Q128" s="265" t="str">
        <f>IF(明細!Q122="","",明細!Q122)</f>
        <v/>
      </c>
      <c r="R128" s="289" t="str">
        <f>IF(明細!R122="","",明細!R122)</f>
        <v/>
      </c>
      <c r="S128" s="291" t="str">
        <f>IF(明細!S122="","",明細!S122)</f>
        <v/>
      </c>
      <c r="T128" s="291" t="str">
        <f>IF(明細!T122="","",明細!T122)</f>
        <v/>
      </c>
      <c r="U128" s="291" t="str">
        <f>IF(明細!U122="","",明細!U122)</f>
        <v/>
      </c>
      <c r="V128" s="292" t="str">
        <f>IF(明細!V122="","",明細!V122)</f>
        <v>個</v>
      </c>
      <c r="W128" s="292" t="str">
        <f>IF(明細!W122="","",明細!W122)</f>
        <v/>
      </c>
      <c r="X128" s="293" t="str">
        <f>IF(明細!X122="","",明細!X122)</f>
        <v/>
      </c>
      <c r="Y128" s="134" t="str">
        <f>IF(明細!Y122="","",明細!Y122)</f>
        <v/>
      </c>
      <c r="Z128" s="135" t="str">
        <f>IF(明細!Z122="","",明細!Z122)</f>
        <v/>
      </c>
      <c r="AA128" s="134" t="str">
        <f>IF(明細!AA122="","",明細!AA122)</f>
        <v/>
      </c>
      <c r="AB128" s="303" t="str">
        <f>IF(明細!AB122="","",明細!AB122)</f>
        <v/>
      </c>
      <c r="AC128" s="134" t="str">
        <f>IF(明細!AC122="","",明細!AC122)</f>
        <v/>
      </c>
      <c r="AD128" s="183" t="str">
        <f>IF(明細!AD122="","",明細!AD122)</f>
        <v/>
      </c>
      <c r="AE128" s="184">
        <f>IF(明細!AE122="","",明細!AE122)</f>
        <v>0.1</v>
      </c>
      <c r="AF128" s="185" t="str">
        <f>IF(明細!AF122="","",明細!AF122)</f>
        <v/>
      </c>
      <c r="AG128" s="186" t="str">
        <f>IF(明細!AG122="","",明細!AG122)</f>
        <v/>
      </c>
      <c r="AH128" s="186" t="str">
        <f>IF(明細!AH122="","",明細!AH122)</f>
        <v/>
      </c>
      <c r="AI128" s="187" t="str">
        <f>IF(明細!AI122="","",明細!AI122)</f>
        <v/>
      </c>
      <c r="AJ128" s="296" t="str">
        <f>IF(明細!AJ122="","",明細!AJ122)</f>
        <v/>
      </c>
      <c r="AK128" s="297" t="str">
        <f>IF(明細!AK122="","",明細!AK122)</f>
        <v/>
      </c>
      <c r="AL128" s="298" t="str">
        <f>IF(明細!AL122="","",明細!AL122)</f>
        <v/>
      </c>
      <c r="AM128" s="299" t="str">
        <f>IF(明細!AM122="","",明細!AM122)</f>
        <v/>
      </c>
      <c r="AN128" s="300" t="str">
        <f>IF(明細!AN122="","",明細!AN122)</f>
        <v/>
      </c>
      <c r="AO128" s="300" t="str">
        <f>IF(明細!AO122="","",明細!AO122)</f>
        <v/>
      </c>
      <c r="AP128" s="300" t="str">
        <f>IF(明細!AP122="","",明細!AP122)</f>
        <v/>
      </c>
      <c r="AQ128" s="301" t="str">
        <f>IF(明細!AQ122="","",明細!AQ122)</f>
        <v/>
      </c>
      <c r="AR128" s="302" t="str">
        <f>IF(明細!AR122="","",明細!AR122)</f>
        <v/>
      </c>
      <c r="AU128" s="360"/>
      <c r="AV128" s="368"/>
      <c r="AW128" s="446" t="str">
        <f>IF(明細!AV122="","",明細!AV122)</f>
        <v/>
      </c>
      <c r="AX128" s="419" t="str">
        <f>IF(明細!AT122="","",明細!AT122)</f>
        <v/>
      </c>
      <c r="AY128" s="280" t="str">
        <f>IF($AX128="","",VLOOKUP($AX128,リスト!$CL:$CM,2,FALSE))</f>
        <v/>
      </c>
      <c r="AZ128" s="3"/>
      <c r="BA128" s="280" t="str">
        <f>IF(BB128="","",VLOOKUP(BB128,リスト!$K:$L,2,FALSE))</f>
        <v/>
      </c>
      <c r="BB128" s="3"/>
      <c r="BC128" s="3"/>
      <c r="BD128" s="87"/>
      <c r="BE128" s="280" t="str">
        <f>IF(BF128="","",VLOOKUP(BF128,リスト!$I:$J,2,FALSE))</f>
        <v/>
      </c>
      <c r="BF128" s="3"/>
      <c r="BG128" s="280" t="str">
        <f>IF(BH128="","",VLOOKUP(BH128,リスト!$M:$N,2,FALSE))</f>
        <v/>
      </c>
      <c r="BH128" s="282"/>
      <c r="BI128" s="280" t="str">
        <f>IF(BJ128="","",VLOOKUP(BJ128,リスト!$O:$P,2,FALSE))</f>
        <v/>
      </c>
      <c r="BJ128" s="24"/>
      <c r="BM128" s="451" t="str">
        <f>IF(明細!AV122="","",明細!AV122)</f>
        <v/>
      </c>
      <c r="BN128" s="453" t="str">
        <f>IF(明細!AT122="","",明細!AT122)</f>
        <v/>
      </c>
      <c r="BO128" s="280" t="str">
        <f>IF($BN128="","",VLOOKUP($BN128,リスト!$CL:$CM,2,FALSE))</f>
        <v/>
      </c>
      <c r="BP128" s="280" t="str">
        <f>IF(BQ128="","",VLOOKUP(BQ128,リスト!$K$5:$L$7,2,FALSE))</f>
        <v/>
      </c>
      <c r="BQ128" s="13"/>
      <c r="BR128" s="13"/>
      <c r="BS128" s="47"/>
      <c r="BT128" s="280" t="str">
        <f>IF(BU128="","",VLOOKUP(BU128,リスト!I119:J137,2,FALSE))</f>
        <v/>
      </c>
      <c r="BU128" s="13"/>
      <c r="BV128" s="13"/>
      <c r="BW128" s="282"/>
      <c r="BX128" s="282"/>
      <c r="BY128" s="280" t="str">
        <f>IF(BZ128="","",VLOOKUP(BZ128,リスト!$S$5:$T$6,2,FALSE))</f>
        <v/>
      </c>
      <c r="BZ128" s="3"/>
      <c r="CA128" s="3"/>
      <c r="CB128" s="81"/>
      <c r="CC128" s="280" t="str">
        <f t="shared" si="12"/>
        <v/>
      </c>
      <c r="CD128" s="83"/>
      <c r="CE128" s="83"/>
      <c r="CF128" s="83"/>
      <c r="CG128" s="83"/>
      <c r="CH128" s="282" t="str">
        <f t="shared" si="13"/>
        <v/>
      </c>
      <c r="CI128" s="83"/>
      <c r="CJ128" s="280" t="str">
        <f t="shared" si="14"/>
        <v/>
      </c>
      <c r="CK128" s="87"/>
      <c r="CL128" s="78"/>
      <c r="CM128" s="83"/>
      <c r="CN128" s="83"/>
      <c r="CO128" s="83"/>
      <c r="CP128" s="280" t="str">
        <f t="shared" si="19"/>
        <v/>
      </c>
      <c r="CQ128" s="81"/>
      <c r="CR128" s="280" t="str">
        <f t="shared" si="20"/>
        <v/>
      </c>
      <c r="CS128" s="3"/>
      <c r="CT128" s="3"/>
      <c r="CU128" s="280" t="str">
        <f>IF(CV128="","",VLOOKUP(CV128,リスト!$V$5:$W$6,2,FALSE))</f>
        <v/>
      </c>
      <c r="CV128" s="3"/>
      <c r="CW128" s="280" t="str">
        <f>IF(CX128="","",VLOOKUP(CX128,リスト!$X$5:$Y$6,2,FALSE))</f>
        <v/>
      </c>
      <c r="CX128" s="3"/>
      <c r="CY128" s="77"/>
      <c r="CZ128" s="77"/>
      <c r="DA128" s="75"/>
      <c r="DB128" s="75"/>
      <c r="DC128" s="75"/>
      <c r="DD128" s="75"/>
      <c r="DE128" s="280" t="str">
        <f>IF(DF128="","",VLOOKUP(DF128,リスト!$Z$5:$AA$10,2,FALSE))</f>
        <v/>
      </c>
      <c r="DF128" s="3"/>
      <c r="DG128" s="280" t="str">
        <f>IF(DH128="","",VLOOKUP(DH128,リスト!$AB$5:$AC$12,2,FALSE))</f>
        <v/>
      </c>
      <c r="DH128" s="63"/>
      <c r="DI128" s="280" t="str">
        <f>IF(DJ128="","",VLOOKUP(DJ128,リスト!$AD$5:$AE$7,2,FALSE))</f>
        <v/>
      </c>
      <c r="DJ128" s="3"/>
      <c r="DK128" s="280" t="str">
        <f>IF(DL128="","",VLOOKUP(DL128,リスト!$AF$5:$AG$10,2,FALSE))</f>
        <v/>
      </c>
      <c r="DL128" s="3"/>
      <c r="DM128" s="280" t="str">
        <f>IF(DN128="","",VLOOKUP(DN128,リスト!$AH$5:$AI$6,2,FALSE))</f>
        <v/>
      </c>
      <c r="DN128" s="3"/>
      <c r="DO128" s="280" t="str">
        <f>IF(DP128="","",VLOOKUP(DP128,リスト!$AJ$5:$AK$6,2,FALSE))</f>
        <v/>
      </c>
      <c r="DP128" s="3"/>
      <c r="DQ128" s="280" t="str">
        <f>IF(DR128="","",VLOOKUP(DR128,リスト!$AL$5:$AM$7,2,FALSE))</f>
        <v/>
      </c>
      <c r="DR128" s="3"/>
      <c r="DS128" s="13"/>
      <c r="DT128" s="85"/>
      <c r="DU128" s="85"/>
      <c r="DV128" s="281" t="str">
        <f>IF(DW128="","",VLOOKUP(DW128,リスト!$AN$5:$AO$6,2,FALSE))</f>
        <v/>
      </c>
      <c r="DW128" s="13"/>
      <c r="DX128" s="341"/>
      <c r="DY128" s="345"/>
      <c r="DZ128" s="341"/>
      <c r="EA128" s="345"/>
      <c r="EB128" s="280" t="str">
        <f>IF(EC128="","",VLOOKUP(EC128,リスト!$AW$5:$AX$8,2,FALSE))</f>
        <v/>
      </c>
      <c r="EC128" s="3"/>
      <c r="ED128" s="85"/>
      <c r="EE128" s="280" t="str">
        <f>IF(EF128="","",VLOOKUP(EF128,リスト!$AY$5:$AZ$10,2,FALSE))</f>
        <v/>
      </c>
      <c r="EF128" s="3"/>
      <c r="EG128" s="280" t="str">
        <f>IF(EH128="","",VLOOKUP(EH128,リスト!$BA$5:$BB$10,2,FALSE))</f>
        <v/>
      </c>
      <c r="EH128" s="3"/>
      <c r="EI128" s="280" t="str">
        <f>IF(EJ128="","",VLOOKUP(EJ128,リスト!$BC$5:$BD$10,2,FALSE))</f>
        <v/>
      </c>
      <c r="EJ128" s="3"/>
      <c r="EK128" s="280" t="str">
        <f>IF(EL128="","",VLOOKUP(EL128,リスト!$BE$5:$BF$10,2,FALSE))</f>
        <v/>
      </c>
      <c r="EL128" s="3"/>
      <c r="EM128" s="78"/>
      <c r="EN128" s="73"/>
      <c r="EO128" s="73"/>
      <c r="EP128" s="13"/>
      <c r="EQ128" s="13"/>
      <c r="ER128" s="280" t="str">
        <f>IF(ES128="","",VLOOKUP(ES128,リスト!$BG$5:$BH$10,2,FALSE))</f>
        <v/>
      </c>
      <c r="ES128" s="13"/>
      <c r="ET128" s="13"/>
      <c r="EU128" s="13"/>
      <c r="EV128" s="13"/>
      <c r="EW128" s="13"/>
      <c r="EX128" s="81"/>
      <c r="EY128" s="81"/>
      <c r="EZ128" s="26"/>
      <c r="FA128" s="281" t="str">
        <f>IF($EZ128="","",INDEX(リスト!$BI$5:$BJ$40,MATCH($EZ128,リスト!$BJ$5:$BJ$40,0),1))</f>
        <v/>
      </c>
      <c r="FB128" s="280" t="str">
        <f>IF(FC128="","",VLOOKUP(FC128,リスト!$BK:$BL,2,FALSE))</f>
        <v/>
      </c>
      <c r="FC128" s="13"/>
      <c r="FD128" s="331"/>
      <c r="FE128" s="3"/>
      <c r="FF128" s="280" t="str">
        <f>IF(FG128="","",VLOOKUP(FG128,リスト!$BO$5:$BP$6,2,FALSE))</f>
        <v/>
      </c>
      <c r="FG128" s="3"/>
      <c r="FH128" s="280" t="str">
        <f>IF(FI128="","",VLOOKUP(FI128,リスト!$BQ$5:$BR$8,2,FALSE))</f>
        <v/>
      </c>
      <c r="FI128" s="3"/>
      <c r="FJ128" s="282"/>
      <c r="FK128" s="280" t="str">
        <f>IF(FL128="","",VLOOKUP(FL128,リスト!$BS$5:$BT$6,2,FALSE))</f>
        <v/>
      </c>
      <c r="FL128" s="63"/>
      <c r="FM128" s="13"/>
      <c r="FN128" s="13"/>
      <c r="FO128" s="13"/>
      <c r="FP128" s="283" t="str">
        <f t="shared" si="15"/>
        <v/>
      </c>
      <c r="FQ128" s="283" t="str">
        <f t="shared" si="15"/>
        <v/>
      </c>
      <c r="FR128" s="13"/>
      <c r="FS128" s="85"/>
      <c r="FT128" s="85"/>
      <c r="FU128" s="281" t="str">
        <f t="shared" si="16"/>
        <v/>
      </c>
      <c r="FV128" s="280" t="str">
        <f>IF(FW128="","",VLOOKUP(FW128,リスト!$BV$5:$BW$10,2,FALSE))</f>
        <v/>
      </c>
      <c r="FW128" s="26"/>
      <c r="FX128" s="282" t="str">
        <f t="shared" si="17"/>
        <v/>
      </c>
      <c r="FY128" s="280" t="str">
        <f>IF(FZ128="","",VLOOKUP(FZ128,リスト!$BX$5:$BY$6,2,FALSE))</f>
        <v/>
      </c>
      <c r="FZ128" s="3"/>
      <c r="GA128" s="280" t="str">
        <f>IF(GB128="","",VLOOKUP(GB128,リスト!$BZ$5:$CA$6,2,FALSE))</f>
        <v/>
      </c>
      <c r="GB128" s="13"/>
      <c r="GC128" s="281" t="str">
        <f>IF(GD128="","",VLOOKUP(GD128,リスト!$CB$5:$CC$6,2,FALSE))</f>
        <v/>
      </c>
      <c r="GD128" s="13"/>
      <c r="GE128" s="13"/>
      <c r="GF128" s="13"/>
      <c r="GG128" s="75"/>
      <c r="GH128" s="281" t="str">
        <f t="shared" si="18"/>
        <v/>
      </c>
      <c r="GI128" s="128"/>
      <c r="GJ128" s="281" t="str">
        <f>IF(GK128="","",VLOOKUP(GK128,リスト!$CD$5:$CE$6,2,FALSE))</f>
        <v/>
      </c>
      <c r="GK128" s="13"/>
      <c r="GL128" s="281" t="str">
        <f>IF(GM128="","",VLOOKUP(GM128,リスト!$CF$5:$CG$5,2,FALSE))</f>
        <v/>
      </c>
      <c r="GM128" s="26"/>
      <c r="GN128" s="280" t="str">
        <f>IF(GO128="","",VLOOKUP(GO128,リスト!$CH$5:$CI$5,2,FALSE))</f>
        <v/>
      </c>
      <c r="GO128" s="284"/>
      <c r="GP128" s="284"/>
      <c r="GQ128" s="284"/>
      <c r="GR128" s="284"/>
      <c r="GS128" s="284"/>
      <c r="GT128" s="284"/>
      <c r="GU128" s="284"/>
      <c r="GV128" s="284"/>
      <c r="GW128" s="284"/>
      <c r="GX128" s="285"/>
    </row>
    <row r="129" spans="2:206" s="177" customFormat="1" ht="24.75" hidden="1" customHeight="1" outlineLevel="1">
      <c r="B129" s="286" t="str">
        <f>IF(明細!B123="","",明細!B123)</f>
        <v/>
      </c>
      <c r="C129" s="287" t="str">
        <f>IF(明細!C123="","",明細!C123)</f>
        <v/>
      </c>
      <c r="D129" s="265" t="str">
        <f>IF(明細!D123="","",明細!D123)</f>
        <v/>
      </c>
      <c r="E129" s="265" t="str">
        <f>IF(明細!E123="","",明細!E123)</f>
        <v/>
      </c>
      <c r="F129" s="265" t="str">
        <f>IF(明細!F123="","",明細!F123)</f>
        <v/>
      </c>
      <c r="G129" s="265" t="str">
        <f>IF(明細!G123="","",明細!G123)</f>
        <v/>
      </c>
      <c r="H129" s="265" t="str">
        <f>IF(明細!H123="","",明細!H123)</f>
        <v/>
      </c>
      <c r="I129" s="265" t="str">
        <f>IF(明細!I123="","",明細!I123)</f>
        <v/>
      </c>
      <c r="J129" s="265" t="str">
        <f>IF(明細!J123="","",明細!J123)</f>
        <v/>
      </c>
      <c r="K129" s="265" t="str">
        <f>IF(明細!K123="","",明細!K123)</f>
        <v/>
      </c>
      <c r="L129" s="265" t="str">
        <f>IF(明細!L123="","",明細!L123)</f>
        <v/>
      </c>
      <c r="M129" s="265" t="str">
        <f>IF(明細!M123="","",明細!M123)</f>
        <v/>
      </c>
      <c r="N129" s="265" t="str">
        <f>IF(明細!N123="","",明細!N123)</f>
        <v/>
      </c>
      <c r="O129" s="265" t="str">
        <f>IF(明細!O123="","",明細!O123)</f>
        <v/>
      </c>
      <c r="P129" s="265" t="str">
        <f>IF(明細!P123="","",明細!P123)</f>
        <v/>
      </c>
      <c r="Q129" s="265" t="str">
        <f>IF(明細!Q123="","",明細!Q123)</f>
        <v/>
      </c>
      <c r="R129" s="289" t="str">
        <f>IF(明細!R123="","",明細!R123)</f>
        <v/>
      </c>
      <c r="S129" s="291" t="str">
        <f>IF(明細!S123="","",明細!S123)</f>
        <v/>
      </c>
      <c r="T129" s="291" t="str">
        <f>IF(明細!T123="","",明細!T123)</f>
        <v/>
      </c>
      <c r="U129" s="291" t="str">
        <f>IF(明細!U123="","",明細!U123)</f>
        <v/>
      </c>
      <c r="V129" s="292" t="str">
        <f>IF(明細!V123="","",明細!V123)</f>
        <v>個</v>
      </c>
      <c r="W129" s="292" t="str">
        <f>IF(明細!W123="","",明細!W123)</f>
        <v/>
      </c>
      <c r="X129" s="293" t="str">
        <f>IF(明細!X123="","",明細!X123)</f>
        <v/>
      </c>
      <c r="Y129" s="134" t="str">
        <f>IF(明細!Y123="","",明細!Y123)</f>
        <v/>
      </c>
      <c r="Z129" s="135" t="str">
        <f>IF(明細!Z123="","",明細!Z123)</f>
        <v/>
      </c>
      <c r="AA129" s="134" t="str">
        <f>IF(明細!AA123="","",明細!AA123)</f>
        <v/>
      </c>
      <c r="AB129" s="303" t="str">
        <f>IF(明細!AB123="","",明細!AB123)</f>
        <v/>
      </c>
      <c r="AC129" s="134" t="str">
        <f>IF(明細!AC123="","",明細!AC123)</f>
        <v/>
      </c>
      <c r="AD129" s="183" t="str">
        <f>IF(明細!AD123="","",明細!AD123)</f>
        <v/>
      </c>
      <c r="AE129" s="184">
        <f>IF(明細!AE123="","",明細!AE123)</f>
        <v>0.1</v>
      </c>
      <c r="AF129" s="185" t="str">
        <f>IF(明細!AF123="","",明細!AF123)</f>
        <v/>
      </c>
      <c r="AG129" s="186" t="str">
        <f>IF(明細!AG123="","",明細!AG123)</f>
        <v/>
      </c>
      <c r="AH129" s="186" t="str">
        <f>IF(明細!AH123="","",明細!AH123)</f>
        <v/>
      </c>
      <c r="AI129" s="187" t="str">
        <f>IF(明細!AI123="","",明細!AI123)</f>
        <v/>
      </c>
      <c r="AJ129" s="296" t="str">
        <f>IF(明細!AJ123="","",明細!AJ123)</f>
        <v/>
      </c>
      <c r="AK129" s="297" t="str">
        <f>IF(明細!AK123="","",明細!AK123)</f>
        <v/>
      </c>
      <c r="AL129" s="298" t="str">
        <f>IF(明細!AL123="","",明細!AL123)</f>
        <v/>
      </c>
      <c r="AM129" s="299" t="str">
        <f>IF(明細!AM123="","",明細!AM123)</f>
        <v/>
      </c>
      <c r="AN129" s="300" t="str">
        <f>IF(明細!AN123="","",明細!AN123)</f>
        <v/>
      </c>
      <c r="AO129" s="300" t="str">
        <f>IF(明細!AO123="","",明細!AO123)</f>
        <v/>
      </c>
      <c r="AP129" s="300" t="str">
        <f>IF(明細!AP123="","",明細!AP123)</f>
        <v/>
      </c>
      <c r="AQ129" s="301" t="str">
        <f>IF(明細!AQ123="","",明細!AQ123)</f>
        <v/>
      </c>
      <c r="AR129" s="302" t="str">
        <f>IF(明細!AR123="","",明細!AR123)</f>
        <v/>
      </c>
      <c r="AU129" s="360"/>
      <c r="AV129" s="368"/>
      <c r="AW129" s="446" t="str">
        <f>IF(明細!AV123="","",明細!AV123)</f>
        <v/>
      </c>
      <c r="AX129" s="419" t="str">
        <f>IF(明細!AT123="","",明細!AT123)</f>
        <v/>
      </c>
      <c r="AY129" s="280" t="str">
        <f>IF($AX129="","",VLOOKUP($AX129,リスト!$CL:$CM,2,FALSE))</f>
        <v/>
      </c>
      <c r="AZ129" s="3"/>
      <c r="BA129" s="280" t="str">
        <f>IF(BB129="","",VLOOKUP(BB129,リスト!$K:$L,2,FALSE))</f>
        <v/>
      </c>
      <c r="BB129" s="3"/>
      <c r="BC129" s="3"/>
      <c r="BD129" s="87"/>
      <c r="BE129" s="280" t="str">
        <f>IF(BF129="","",VLOOKUP(BF129,リスト!$I:$J,2,FALSE))</f>
        <v/>
      </c>
      <c r="BF129" s="3"/>
      <c r="BG129" s="280" t="str">
        <f>IF(BH129="","",VLOOKUP(BH129,リスト!$M:$N,2,FALSE))</f>
        <v/>
      </c>
      <c r="BH129" s="282"/>
      <c r="BI129" s="280" t="str">
        <f>IF(BJ129="","",VLOOKUP(BJ129,リスト!$O:$P,2,FALSE))</f>
        <v/>
      </c>
      <c r="BJ129" s="24"/>
      <c r="BM129" s="451" t="str">
        <f>IF(明細!AV123="","",明細!AV123)</f>
        <v/>
      </c>
      <c r="BN129" s="453" t="str">
        <f>IF(明細!AT123="","",明細!AT123)</f>
        <v/>
      </c>
      <c r="BO129" s="280" t="str">
        <f>IF($BN129="","",VLOOKUP($BN129,リスト!$CL:$CM,2,FALSE))</f>
        <v/>
      </c>
      <c r="BP129" s="280" t="str">
        <f>IF(BQ129="","",VLOOKUP(BQ129,リスト!$K$5:$L$7,2,FALSE))</f>
        <v/>
      </c>
      <c r="BQ129" s="13"/>
      <c r="BR129" s="13"/>
      <c r="BS129" s="47"/>
      <c r="BT129" s="280" t="str">
        <f>IF(BU129="","",VLOOKUP(BU129,リスト!I120:J138,2,FALSE))</f>
        <v/>
      </c>
      <c r="BU129" s="13"/>
      <c r="BV129" s="13"/>
      <c r="BW129" s="282"/>
      <c r="BX129" s="282"/>
      <c r="BY129" s="280" t="str">
        <f>IF(BZ129="","",VLOOKUP(BZ129,リスト!$S$5:$T$6,2,FALSE))</f>
        <v/>
      </c>
      <c r="BZ129" s="3"/>
      <c r="CA129" s="3"/>
      <c r="CB129" s="81"/>
      <c r="CC129" s="280" t="str">
        <f t="shared" si="12"/>
        <v/>
      </c>
      <c r="CD129" s="83"/>
      <c r="CE129" s="83"/>
      <c r="CF129" s="83"/>
      <c r="CG129" s="83"/>
      <c r="CH129" s="282" t="str">
        <f t="shared" si="13"/>
        <v/>
      </c>
      <c r="CI129" s="83"/>
      <c r="CJ129" s="280" t="str">
        <f t="shared" si="14"/>
        <v/>
      </c>
      <c r="CK129" s="87"/>
      <c r="CL129" s="78"/>
      <c r="CM129" s="83"/>
      <c r="CN129" s="83"/>
      <c r="CO129" s="83"/>
      <c r="CP129" s="280" t="str">
        <f t="shared" si="19"/>
        <v/>
      </c>
      <c r="CQ129" s="81"/>
      <c r="CR129" s="280" t="str">
        <f t="shared" si="20"/>
        <v/>
      </c>
      <c r="CS129" s="3"/>
      <c r="CT129" s="3"/>
      <c r="CU129" s="280" t="str">
        <f>IF(CV129="","",VLOOKUP(CV129,リスト!$V$5:$W$6,2,FALSE))</f>
        <v/>
      </c>
      <c r="CV129" s="3"/>
      <c r="CW129" s="280" t="str">
        <f>IF(CX129="","",VLOOKUP(CX129,リスト!$X$5:$Y$6,2,FALSE))</f>
        <v/>
      </c>
      <c r="CX129" s="3"/>
      <c r="CY129" s="77"/>
      <c r="CZ129" s="77"/>
      <c r="DA129" s="75"/>
      <c r="DB129" s="75"/>
      <c r="DC129" s="75"/>
      <c r="DD129" s="75"/>
      <c r="DE129" s="280" t="str">
        <f>IF(DF129="","",VLOOKUP(DF129,リスト!$Z$5:$AA$10,2,FALSE))</f>
        <v/>
      </c>
      <c r="DF129" s="3"/>
      <c r="DG129" s="280" t="str">
        <f>IF(DH129="","",VLOOKUP(DH129,リスト!$AB$5:$AC$12,2,FALSE))</f>
        <v/>
      </c>
      <c r="DH129" s="63"/>
      <c r="DI129" s="280" t="str">
        <f>IF(DJ129="","",VLOOKUP(DJ129,リスト!$AD$5:$AE$7,2,FALSE))</f>
        <v/>
      </c>
      <c r="DJ129" s="3"/>
      <c r="DK129" s="280" t="str">
        <f>IF(DL129="","",VLOOKUP(DL129,リスト!$AF$5:$AG$10,2,FALSE))</f>
        <v/>
      </c>
      <c r="DL129" s="3"/>
      <c r="DM129" s="280" t="str">
        <f>IF(DN129="","",VLOOKUP(DN129,リスト!$AH$5:$AI$6,2,FALSE))</f>
        <v/>
      </c>
      <c r="DN129" s="3"/>
      <c r="DO129" s="280" t="str">
        <f>IF(DP129="","",VLOOKUP(DP129,リスト!$AJ$5:$AK$6,2,FALSE))</f>
        <v/>
      </c>
      <c r="DP129" s="3"/>
      <c r="DQ129" s="280" t="str">
        <f>IF(DR129="","",VLOOKUP(DR129,リスト!$AL$5:$AM$7,2,FALSE))</f>
        <v/>
      </c>
      <c r="DR129" s="3"/>
      <c r="DS129" s="13"/>
      <c r="DT129" s="85"/>
      <c r="DU129" s="85"/>
      <c r="DV129" s="281" t="str">
        <f>IF(DW129="","",VLOOKUP(DW129,リスト!$AN$5:$AO$6,2,FALSE))</f>
        <v/>
      </c>
      <c r="DW129" s="13"/>
      <c r="DX129" s="341"/>
      <c r="DY129" s="345"/>
      <c r="DZ129" s="341"/>
      <c r="EA129" s="345"/>
      <c r="EB129" s="280" t="str">
        <f>IF(EC129="","",VLOOKUP(EC129,リスト!$AW$5:$AX$8,2,FALSE))</f>
        <v/>
      </c>
      <c r="EC129" s="3"/>
      <c r="ED129" s="85"/>
      <c r="EE129" s="280" t="str">
        <f>IF(EF129="","",VLOOKUP(EF129,リスト!$AY$5:$AZ$10,2,FALSE))</f>
        <v/>
      </c>
      <c r="EF129" s="3"/>
      <c r="EG129" s="280" t="str">
        <f>IF(EH129="","",VLOOKUP(EH129,リスト!$BA$5:$BB$10,2,FALSE))</f>
        <v/>
      </c>
      <c r="EH129" s="3"/>
      <c r="EI129" s="280" t="str">
        <f>IF(EJ129="","",VLOOKUP(EJ129,リスト!$BC$5:$BD$10,2,FALSE))</f>
        <v/>
      </c>
      <c r="EJ129" s="3"/>
      <c r="EK129" s="280" t="str">
        <f>IF(EL129="","",VLOOKUP(EL129,リスト!$BE$5:$BF$10,2,FALSE))</f>
        <v/>
      </c>
      <c r="EL129" s="3"/>
      <c r="EM129" s="78"/>
      <c r="EN129" s="73"/>
      <c r="EO129" s="73"/>
      <c r="EP129" s="13"/>
      <c r="EQ129" s="13"/>
      <c r="ER129" s="280" t="str">
        <f>IF(ES129="","",VLOOKUP(ES129,リスト!$BG$5:$BH$10,2,FALSE))</f>
        <v/>
      </c>
      <c r="ES129" s="13"/>
      <c r="ET129" s="13"/>
      <c r="EU129" s="13"/>
      <c r="EV129" s="13"/>
      <c r="EW129" s="13"/>
      <c r="EX129" s="81"/>
      <c r="EY129" s="81"/>
      <c r="EZ129" s="26"/>
      <c r="FA129" s="281" t="str">
        <f>IF($EZ129="","",INDEX(リスト!$BI$5:$BJ$40,MATCH($EZ129,リスト!$BJ$5:$BJ$40,0),1))</f>
        <v/>
      </c>
      <c r="FB129" s="280" t="str">
        <f>IF(FC129="","",VLOOKUP(FC129,リスト!$BK:$BL,2,FALSE))</f>
        <v/>
      </c>
      <c r="FC129" s="13"/>
      <c r="FD129" s="331"/>
      <c r="FE129" s="3"/>
      <c r="FF129" s="280" t="str">
        <f>IF(FG129="","",VLOOKUP(FG129,リスト!$BO$5:$BP$6,2,FALSE))</f>
        <v/>
      </c>
      <c r="FG129" s="3"/>
      <c r="FH129" s="280" t="str">
        <f>IF(FI129="","",VLOOKUP(FI129,リスト!$BQ$5:$BR$8,2,FALSE))</f>
        <v/>
      </c>
      <c r="FI129" s="3"/>
      <c r="FJ129" s="282"/>
      <c r="FK129" s="280" t="str">
        <f>IF(FL129="","",VLOOKUP(FL129,リスト!$BS$5:$BT$6,2,FALSE))</f>
        <v/>
      </c>
      <c r="FL129" s="63"/>
      <c r="FM129" s="13"/>
      <c r="FN129" s="13"/>
      <c r="FO129" s="13"/>
      <c r="FP129" s="283" t="str">
        <f t="shared" si="15"/>
        <v/>
      </c>
      <c r="FQ129" s="283" t="str">
        <f t="shared" si="15"/>
        <v/>
      </c>
      <c r="FR129" s="13"/>
      <c r="FS129" s="85"/>
      <c r="FT129" s="85"/>
      <c r="FU129" s="281" t="str">
        <f t="shared" si="16"/>
        <v/>
      </c>
      <c r="FV129" s="280" t="str">
        <f>IF(FW129="","",VLOOKUP(FW129,リスト!$BV$5:$BW$10,2,FALSE))</f>
        <v/>
      </c>
      <c r="FW129" s="26"/>
      <c r="FX129" s="282" t="str">
        <f t="shared" si="17"/>
        <v/>
      </c>
      <c r="FY129" s="280" t="str">
        <f>IF(FZ129="","",VLOOKUP(FZ129,リスト!$BX$5:$BY$6,2,FALSE))</f>
        <v/>
      </c>
      <c r="FZ129" s="3"/>
      <c r="GA129" s="280" t="str">
        <f>IF(GB129="","",VLOOKUP(GB129,リスト!$BZ$5:$CA$6,2,FALSE))</f>
        <v/>
      </c>
      <c r="GB129" s="13"/>
      <c r="GC129" s="281" t="str">
        <f>IF(GD129="","",VLOOKUP(GD129,リスト!$CB$5:$CC$6,2,FALSE))</f>
        <v/>
      </c>
      <c r="GD129" s="13"/>
      <c r="GE129" s="13"/>
      <c r="GF129" s="13"/>
      <c r="GG129" s="75"/>
      <c r="GH129" s="281" t="str">
        <f t="shared" si="18"/>
        <v/>
      </c>
      <c r="GI129" s="128"/>
      <c r="GJ129" s="281" t="str">
        <f>IF(GK129="","",VLOOKUP(GK129,リスト!$CD$5:$CE$6,2,FALSE))</f>
        <v/>
      </c>
      <c r="GK129" s="13"/>
      <c r="GL129" s="281" t="str">
        <f>IF(GM129="","",VLOOKUP(GM129,リスト!$CF$5:$CG$5,2,FALSE))</f>
        <v/>
      </c>
      <c r="GM129" s="26"/>
      <c r="GN129" s="280" t="str">
        <f>IF(GO129="","",VLOOKUP(GO129,リスト!$CH$5:$CI$5,2,FALSE))</f>
        <v/>
      </c>
      <c r="GO129" s="284"/>
      <c r="GP129" s="284"/>
      <c r="GQ129" s="284"/>
      <c r="GR129" s="284"/>
      <c r="GS129" s="284"/>
      <c r="GT129" s="284"/>
      <c r="GU129" s="284"/>
      <c r="GV129" s="284"/>
      <c r="GW129" s="284"/>
      <c r="GX129" s="285"/>
    </row>
    <row r="130" spans="2:206" s="177" customFormat="1" ht="24.75" hidden="1" customHeight="1" outlineLevel="1">
      <c r="B130" s="286" t="str">
        <f>IF(明細!B124="","",明細!B124)</f>
        <v/>
      </c>
      <c r="C130" s="287" t="str">
        <f>IF(明細!C124="","",明細!C124)</f>
        <v/>
      </c>
      <c r="D130" s="265" t="str">
        <f>IF(明細!D124="","",明細!D124)</f>
        <v/>
      </c>
      <c r="E130" s="265" t="str">
        <f>IF(明細!E124="","",明細!E124)</f>
        <v/>
      </c>
      <c r="F130" s="265" t="str">
        <f>IF(明細!F124="","",明細!F124)</f>
        <v/>
      </c>
      <c r="G130" s="265" t="str">
        <f>IF(明細!G124="","",明細!G124)</f>
        <v/>
      </c>
      <c r="H130" s="265" t="str">
        <f>IF(明細!H124="","",明細!H124)</f>
        <v/>
      </c>
      <c r="I130" s="265" t="str">
        <f>IF(明細!I124="","",明細!I124)</f>
        <v/>
      </c>
      <c r="J130" s="265" t="str">
        <f>IF(明細!J124="","",明細!J124)</f>
        <v/>
      </c>
      <c r="K130" s="265" t="str">
        <f>IF(明細!K124="","",明細!K124)</f>
        <v/>
      </c>
      <c r="L130" s="265" t="str">
        <f>IF(明細!L124="","",明細!L124)</f>
        <v/>
      </c>
      <c r="M130" s="265" t="str">
        <f>IF(明細!M124="","",明細!M124)</f>
        <v/>
      </c>
      <c r="N130" s="265" t="str">
        <f>IF(明細!N124="","",明細!N124)</f>
        <v/>
      </c>
      <c r="O130" s="265" t="str">
        <f>IF(明細!O124="","",明細!O124)</f>
        <v/>
      </c>
      <c r="P130" s="265" t="str">
        <f>IF(明細!P124="","",明細!P124)</f>
        <v/>
      </c>
      <c r="Q130" s="265" t="str">
        <f>IF(明細!Q124="","",明細!Q124)</f>
        <v/>
      </c>
      <c r="R130" s="289" t="str">
        <f>IF(明細!R124="","",明細!R124)</f>
        <v/>
      </c>
      <c r="S130" s="291" t="str">
        <f>IF(明細!S124="","",明細!S124)</f>
        <v/>
      </c>
      <c r="T130" s="291" t="str">
        <f>IF(明細!T124="","",明細!T124)</f>
        <v/>
      </c>
      <c r="U130" s="291" t="str">
        <f>IF(明細!U124="","",明細!U124)</f>
        <v/>
      </c>
      <c r="V130" s="292" t="str">
        <f>IF(明細!V124="","",明細!V124)</f>
        <v>個</v>
      </c>
      <c r="W130" s="292" t="str">
        <f>IF(明細!W124="","",明細!W124)</f>
        <v/>
      </c>
      <c r="X130" s="293" t="str">
        <f>IF(明細!X124="","",明細!X124)</f>
        <v/>
      </c>
      <c r="Y130" s="134" t="str">
        <f>IF(明細!Y124="","",明細!Y124)</f>
        <v/>
      </c>
      <c r="Z130" s="135" t="str">
        <f>IF(明細!Z124="","",明細!Z124)</f>
        <v/>
      </c>
      <c r="AA130" s="134" t="str">
        <f>IF(明細!AA124="","",明細!AA124)</f>
        <v/>
      </c>
      <c r="AB130" s="303" t="str">
        <f>IF(明細!AB124="","",明細!AB124)</f>
        <v/>
      </c>
      <c r="AC130" s="134" t="str">
        <f>IF(明細!AC124="","",明細!AC124)</f>
        <v/>
      </c>
      <c r="AD130" s="183" t="str">
        <f>IF(明細!AD124="","",明細!AD124)</f>
        <v/>
      </c>
      <c r="AE130" s="184">
        <f>IF(明細!AE124="","",明細!AE124)</f>
        <v>0.1</v>
      </c>
      <c r="AF130" s="185" t="str">
        <f>IF(明細!AF124="","",明細!AF124)</f>
        <v/>
      </c>
      <c r="AG130" s="186" t="str">
        <f>IF(明細!AG124="","",明細!AG124)</f>
        <v/>
      </c>
      <c r="AH130" s="186" t="str">
        <f>IF(明細!AH124="","",明細!AH124)</f>
        <v/>
      </c>
      <c r="AI130" s="187" t="str">
        <f>IF(明細!AI124="","",明細!AI124)</f>
        <v/>
      </c>
      <c r="AJ130" s="296" t="str">
        <f>IF(明細!AJ124="","",明細!AJ124)</f>
        <v/>
      </c>
      <c r="AK130" s="297" t="str">
        <f>IF(明細!AK124="","",明細!AK124)</f>
        <v/>
      </c>
      <c r="AL130" s="298" t="str">
        <f>IF(明細!AL124="","",明細!AL124)</f>
        <v/>
      </c>
      <c r="AM130" s="299" t="str">
        <f>IF(明細!AM124="","",明細!AM124)</f>
        <v/>
      </c>
      <c r="AN130" s="300" t="str">
        <f>IF(明細!AN124="","",明細!AN124)</f>
        <v/>
      </c>
      <c r="AO130" s="300" t="str">
        <f>IF(明細!AO124="","",明細!AO124)</f>
        <v/>
      </c>
      <c r="AP130" s="300" t="str">
        <f>IF(明細!AP124="","",明細!AP124)</f>
        <v/>
      </c>
      <c r="AQ130" s="301" t="str">
        <f>IF(明細!AQ124="","",明細!AQ124)</f>
        <v/>
      </c>
      <c r="AR130" s="302" t="str">
        <f>IF(明細!AR124="","",明細!AR124)</f>
        <v/>
      </c>
      <c r="AU130" s="360"/>
      <c r="AV130" s="368"/>
      <c r="AW130" s="446" t="str">
        <f>IF(明細!AV124="","",明細!AV124)</f>
        <v/>
      </c>
      <c r="AX130" s="419" t="str">
        <f>IF(明細!AT124="","",明細!AT124)</f>
        <v/>
      </c>
      <c r="AY130" s="280" t="str">
        <f>IF($AX130="","",VLOOKUP($AX130,リスト!$CL:$CM,2,FALSE))</f>
        <v/>
      </c>
      <c r="AZ130" s="3"/>
      <c r="BA130" s="280" t="str">
        <f>IF(BB130="","",VLOOKUP(BB130,リスト!$K:$L,2,FALSE))</f>
        <v/>
      </c>
      <c r="BB130" s="3"/>
      <c r="BC130" s="3"/>
      <c r="BD130" s="87"/>
      <c r="BE130" s="280" t="str">
        <f>IF(BF130="","",VLOOKUP(BF130,リスト!$I:$J,2,FALSE))</f>
        <v/>
      </c>
      <c r="BF130" s="3"/>
      <c r="BG130" s="280" t="str">
        <f>IF(BH130="","",VLOOKUP(BH130,リスト!$M:$N,2,FALSE))</f>
        <v/>
      </c>
      <c r="BH130" s="282"/>
      <c r="BI130" s="280" t="str">
        <f>IF(BJ130="","",VLOOKUP(BJ130,リスト!$O:$P,2,FALSE))</f>
        <v/>
      </c>
      <c r="BJ130" s="24"/>
      <c r="BM130" s="451" t="str">
        <f>IF(明細!AV124="","",明細!AV124)</f>
        <v/>
      </c>
      <c r="BN130" s="453" t="str">
        <f>IF(明細!AT124="","",明細!AT124)</f>
        <v/>
      </c>
      <c r="BO130" s="280" t="str">
        <f>IF($BN130="","",VLOOKUP($BN130,リスト!$CL:$CM,2,FALSE))</f>
        <v/>
      </c>
      <c r="BP130" s="280" t="str">
        <f>IF(BQ130="","",VLOOKUP(BQ130,リスト!$K$5:$L$7,2,FALSE))</f>
        <v/>
      </c>
      <c r="BQ130" s="13"/>
      <c r="BR130" s="13"/>
      <c r="BS130" s="47"/>
      <c r="BT130" s="280" t="str">
        <f>IF(BU130="","",VLOOKUP(BU130,リスト!I121:J139,2,FALSE))</f>
        <v/>
      </c>
      <c r="BU130" s="13"/>
      <c r="BV130" s="13"/>
      <c r="BW130" s="282"/>
      <c r="BX130" s="282"/>
      <c r="BY130" s="280" t="str">
        <f>IF(BZ130="","",VLOOKUP(BZ130,リスト!$S$5:$T$6,2,FALSE))</f>
        <v/>
      </c>
      <c r="BZ130" s="3"/>
      <c r="CA130" s="3"/>
      <c r="CB130" s="81"/>
      <c r="CC130" s="280" t="str">
        <f t="shared" si="12"/>
        <v/>
      </c>
      <c r="CD130" s="83"/>
      <c r="CE130" s="83"/>
      <c r="CF130" s="83"/>
      <c r="CG130" s="83"/>
      <c r="CH130" s="282" t="str">
        <f t="shared" si="13"/>
        <v/>
      </c>
      <c r="CI130" s="83"/>
      <c r="CJ130" s="280" t="str">
        <f t="shared" si="14"/>
        <v/>
      </c>
      <c r="CK130" s="87"/>
      <c r="CL130" s="78"/>
      <c r="CM130" s="83"/>
      <c r="CN130" s="83"/>
      <c r="CO130" s="83"/>
      <c r="CP130" s="280" t="str">
        <f t="shared" si="19"/>
        <v/>
      </c>
      <c r="CQ130" s="81"/>
      <c r="CR130" s="280" t="str">
        <f t="shared" si="20"/>
        <v/>
      </c>
      <c r="CS130" s="3"/>
      <c r="CT130" s="3"/>
      <c r="CU130" s="280" t="str">
        <f>IF(CV130="","",VLOOKUP(CV130,リスト!$V$5:$W$6,2,FALSE))</f>
        <v/>
      </c>
      <c r="CV130" s="3"/>
      <c r="CW130" s="280" t="str">
        <f>IF(CX130="","",VLOOKUP(CX130,リスト!$X$5:$Y$6,2,FALSE))</f>
        <v/>
      </c>
      <c r="CX130" s="3"/>
      <c r="CY130" s="77"/>
      <c r="CZ130" s="77"/>
      <c r="DA130" s="75"/>
      <c r="DB130" s="75"/>
      <c r="DC130" s="75"/>
      <c r="DD130" s="75"/>
      <c r="DE130" s="280" t="str">
        <f>IF(DF130="","",VLOOKUP(DF130,リスト!$Z$5:$AA$10,2,FALSE))</f>
        <v/>
      </c>
      <c r="DF130" s="3"/>
      <c r="DG130" s="280" t="str">
        <f>IF(DH130="","",VLOOKUP(DH130,リスト!$AB$5:$AC$12,2,FALSE))</f>
        <v/>
      </c>
      <c r="DH130" s="63"/>
      <c r="DI130" s="280" t="str">
        <f>IF(DJ130="","",VLOOKUP(DJ130,リスト!$AD$5:$AE$7,2,FALSE))</f>
        <v/>
      </c>
      <c r="DJ130" s="3"/>
      <c r="DK130" s="280" t="str">
        <f>IF(DL130="","",VLOOKUP(DL130,リスト!$AF$5:$AG$10,2,FALSE))</f>
        <v/>
      </c>
      <c r="DL130" s="3"/>
      <c r="DM130" s="280" t="str">
        <f>IF(DN130="","",VLOOKUP(DN130,リスト!$AH$5:$AI$6,2,FALSE))</f>
        <v/>
      </c>
      <c r="DN130" s="3"/>
      <c r="DO130" s="280" t="str">
        <f>IF(DP130="","",VLOOKUP(DP130,リスト!$AJ$5:$AK$6,2,FALSE))</f>
        <v/>
      </c>
      <c r="DP130" s="3"/>
      <c r="DQ130" s="280" t="str">
        <f>IF(DR130="","",VLOOKUP(DR130,リスト!$AL$5:$AM$7,2,FALSE))</f>
        <v/>
      </c>
      <c r="DR130" s="3"/>
      <c r="DS130" s="13"/>
      <c r="DT130" s="85"/>
      <c r="DU130" s="85"/>
      <c r="DV130" s="281" t="str">
        <f>IF(DW130="","",VLOOKUP(DW130,リスト!$AN$5:$AO$6,2,FALSE))</f>
        <v/>
      </c>
      <c r="DW130" s="13"/>
      <c r="DX130" s="341"/>
      <c r="DY130" s="345"/>
      <c r="DZ130" s="341"/>
      <c r="EA130" s="345"/>
      <c r="EB130" s="280" t="str">
        <f>IF(EC130="","",VLOOKUP(EC130,リスト!$AW$5:$AX$8,2,FALSE))</f>
        <v/>
      </c>
      <c r="EC130" s="3"/>
      <c r="ED130" s="85"/>
      <c r="EE130" s="280" t="str">
        <f>IF(EF130="","",VLOOKUP(EF130,リスト!$AY$5:$AZ$10,2,FALSE))</f>
        <v/>
      </c>
      <c r="EF130" s="3"/>
      <c r="EG130" s="280" t="str">
        <f>IF(EH130="","",VLOOKUP(EH130,リスト!$BA$5:$BB$10,2,FALSE))</f>
        <v/>
      </c>
      <c r="EH130" s="3"/>
      <c r="EI130" s="280" t="str">
        <f>IF(EJ130="","",VLOOKUP(EJ130,リスト!$BC$5:$BD$10,2,FALSE))</f>
        <v/>
      </c>
      <c r="EJ130" s="3"/>
      <c r="EK130" s="280" t="str">
        <f>IF(EL130="","",VLOOKUP(EL130,リスト!$BE$5:$BF$10,2,FALSE))</f>
        <v/>
      </c>
      <c r="EL130" s="3"/>
      <c r="EM130" s="78"/>
      <c r="EN130" s="73"/>
      <c r="EO130" s="73"/>
      <c r="EP130" s="13"/>
      <c r="EQ130" s="13"/>
      <c r="ER130" s="280" t="str">
        <f>IF(ES130="","",VLOOKUP(ES130,リスト!$BG$5:$BH$10,2,FALSE))</f>
        <v/>
      </c>
      <c r="ES130" s="13"/>
      <c r="ET130" s="13"/>
      <c r="EU130" s="13"/>
      <c r="EV130" s="13"/>
      <c r="EW130" s="13"/>
      <c r="EX130" s="81"/>
      <c r="EY130" s="81"/>
      <c r="EZ130" s="26"/>
      <c r="FA130" s="281" t="str">
        <f>IF($EZ130="","",INDEX(リスト!$BI$5:$BJ$40,MATCH($EZ130,リスト!$BJ$5:$BJ$40,0),1))</f>
        <v/>
      </c>
      <c r="FB130" s="280" t="str">
        <f>IF(FC130="","",VLOOKUP(FC130,リスト!$BK:$BL,2,FALSE))</f>
        <v/>
      </c>
      <c r="FC130" s="13"/>
      <c r="FD130" s="331"/>
      <c r="FE130" s="3"/>
      <c r="FF130" s="280" t="str">
        <f>IF(FG130="","",VLOOKUP(FG130,リスト!$BO$5:$BP$6,2,FALSE))</f>
        <v/>
      </c>
      <c r="FG130" s="3"/>
      <c r="FH130" s="280" t="str">
        <f>IF(FI130="","",VLOOKUP(FI130,リスト!$BQ$5:$BR$8,2,FALSE))</f>
        <v/>
      </c>
      <c r="FI130" s="3"/>
      <c r="FJ130" s="282"/>
      <c r="FK130" s="280" t="str">
        <f>IF(FL130="","",VLOOKUP(FL130,リスト!$BS$5:$BT$6,2,FALSE))</f>
        <v/>
      </c>
      <c r="FL130" s="63"/>
      <c r="FM130" s="13"/>
      <c r="FN130" s="13"/>
      <c r="FO130" s="13"/>
      <c r="FP130" s="283" t="str">
        <f t="shared" si="15"/>
        <v/>
      </c>
      <c r="FQ130" s="283" t="str">
        <f t="shared" si="15"/>
        <v/>
      </c>
      <c r="FR130" s="13"/>
      <c r="FS130" s="85"/>
      <c r="FT130" s="85"/>
      <c r="FU130" s="281" t="str">
        <f t="shared" si="16"/>
        <v/>
      </c>
      <c r="FV130" s="280" t="str">
        <f>IF(FW130="","",VLOOKUP(FW130,リスト!$BV$5:$BW$10,2,FALSE))</f>
        <v/>
      </c>
      <c r="FW130" s="26"/>
      <c r="FX130" s="282" t="str">
        <f t="shared" si="17"/>
        <v/>
      </c>
      <c r="FY130" s="280" t="str">
        <f>IF(FZ130="","",VLOOKUP(FZ130,リスト!$BX$5:$BY$6,2,FALSE))</f>
        <v/>
      </c>
      <c r="FZ130" s="3"/>
      <c r="GA130" s="280" t="str">
        <f>IF(GB130="","",VLOOKUP(GB130,リスト!$BZ$5:$CA$6,2,FALSE))</f>
        <v/>
      </c>
      <c r="GB130" s="13"/>
      <c r="GC130" s="281" t="str">
        <f>IF(GD130="","",VLOOKUP(GD130,リスト!$CB$5:$CC$6,2,FALSE))</f>
        <v/>
      </c>
      <c r="GD130" s="13"/>
      <c r="GE130" s="13"/>
      <c r="GF130" s="13"/>
      <c r="GG130" s="75"/>
      <c r="GH130" s="281" t="str">
        <f t="shared" si="18"/>
        <v/>
      </c>
      <c r="GI130" s="128"/>
      <c r="GJ130" s="281" t="str">
        <f>IF(GK130="","",VLOOKUP(GK130,リスト!$CD$5:$CE$6,2,FALSE))</f>
        <v/>
      </c>
      <c r="GK130" s="13"/>
      <c r="GL130" s="281" t="str">
        <f>IF(GM130="","",VLOOKUP(GM130,リスト!$CF$5:$CG$5,2,FALSE))</f>
        <v/>
      </c>
      <c r="GM130" s="26"/>
      <c r="GN130" s="280" t="str">
        <f>IF(GO130="","",VLOOKUP(GO130,リスト!$CH$5:$CI$5,2,FALSE))</f>
        <v/>
      </c>
      <c r="GO130" s="284"/>
      <c r="GP130" s="284"/>
      <c r="GQ130" s="284"/>
      <c r="GR130" s="284"/>
      <c r="GS130" s="284"/>
      <c r="GT130" s="284"/>
      <c r="GU130" s="284"/>
      <c r="GV130" s="284"/>
      <c r="GW130" s="284"/>
      <c r="GX130" s="285"/>
    </row>
    <row r="131" spans="2:206" s="177" customFormat="1" ht="24.75" hidden="1" customHeight="1" outlineLevel="1">
      <c r="B131" s="286" t="str">
        <f>IF(明細!B125="","",明細!B125)</f>
        <v/>
      </c>
      <c r="C131" s="287" t="str">
        <f>IF(明細!C125="","",明細!C125)</f>
        <v/>
      </c>
      <c r="D131" s="265" t="str">
        <f>IF(明細!D125="","",明細!D125)</f>
        <v/>
      </c>
      <c r="E131" s="265" t="str">
        <f>IF(明細!E125="","",明細!E125)</f>
        <v/>
      </c>
      <c r="F131" s="265" t="str">
        <f>IF(明細!F125="","",明細!F125)</f>
        <v/>
      </c>
      <c r="G131" s="265" t="str">
        <f>IF(明細!G125="","",明細!G125)</f>
        <v/>
      </c>
      <c r="H131" s="265" t="str">
        <f>IF(明細!H125="","",明細!H125)</f>
        <v/>
      </c>
      <c r="I131" s="265" t="str">
        <f>IF(明細!I125="","",明細!I125)</f>
        <v/>
      </c>
      <c r="J131" s="265" t="str">
        <f>IF(明細!J125="","",明細!J125)</f>
        <v/>
      </c>
      <c r="K131" s="265" t="str">
        <f>IF(明細!K125="","",明細!K125)</f>
        <v/>
      </c>
      <c r="L131" s="265" t="str">
        <f>IF(明細!L125="","",明細!L125)</f>
        <v/>
      </c>
      <c r="M131" s="265" t="str">
        <f>IF(明細!M125="","",明細!M125)</f>
        <v/>
      </c>
      <c r="N131" s="265" t="str">
        <f>IF(明細!N125="","",明細!N125)</f>
        <v/>
      </c>
      <c r="O131" s="265" t="str">
        <f>IF(明細!O125="","",明細!O125)</f>
        <v/>
      </c>
      <c r="P131" s="265" t="str">
        <f>IF(明細!P125="","",明細!P125)</f>
        <v/>
      </c>
      <c r="Q131" s="265" t="str">
        <f>IF(明細!Q125="","",明細!Q125)</f>
        <v/>
      </c>
      <c r="R131" s="289" t="str">
        <f>IF(明細!R125="","",明細!R125)</f>
        <v/>
      </c>
      <c r="S131" s="291" t="str">
        <f>IF(明細!S125="","",明細!S125)</f>
        <v/>
      </c>
      <c r="T131" s="291" t="str">
        <f>IF(明細!T125="","",明細!T125)</f>
        <v/>
      </c>
      <c r="U131" s="291" t="str">
        <f>IF(明細!U125="","",明細!U125)</f>
        <v/>
      </c>
      <c r="V131" s="292" t="str">
        <f>IF(明細!V125="","",明細!V125)</f>
        <v>個</v>
      </c>
      <c r="W131" s="292" t="str">
        <f>IF(明細!W125="","",明細!W125)</f>
        <v/>
      </c>
      <c r="X131" s="293" t="str">
        <f>IF(明細!X125="","",明細!X125)</f>
        <v/>
      </c>
      <c r="Y131" s="134" t="str">
        <f>IF(明細!Y125="","",明細!Y125)</f>
        <v/>
      </c>
      <c r="Z131" s="135" t="str">
        <f>IF(明細!Z125="","",明細!Z125)</f>
        <v/>
      </c>
      <c r="AA131" s="134" t="str">
        <f>IF(明細!AA125="","",明細!AA125)</f>
        <v/>
      </c>
      <c r="AB131" s="303" t="str">
        <f>IF(明細!AB125="","",明細!AB125)</f>
        <v/>
      </c>
      <c r="AC131" s="134" t="str">
        <f>IF(明細!AC125="","",明細!AC125)</f>
        <v/>
      </c>
      <c r="AD131" s="183" t="str">
        <f>IF(明細!AD125="","",明細!AD125)</f>
        <v/>
      </c>
      <c r="AE131" s="184">
        <f>IF(明細!AE125="","",明細!AE125)</f>
        <v>0.1</v>
      </c>
      <c r="AF131" s="185" t="str">
        <f>IF(明細!AF125="","",明細!AF125)</f>
        <v/>
      </c>
      <c r="AG131" s="186" t="str">
        <f>IF(明細!AG125="","",明細!AG125)</f>
        <v/>
      </c>
      <c r="AH131" s="186" t="str">
        <f>IF(明細!AH125="","",明細!AH125)</f>
        <v/>
      </c>
      <c r="AI131" s="187" t="str">
        <f>IF(明細!AI125="","",明細!AI125)</f>
        <v/>
      </c>
      <c r="AJ131" s="296" t="str">
        <f>IF(明細!AJ125="","",明細!AJ125)</f>
        <v/>
      </c>
      <c r="AK131" s="297" t="str">
        <f>IF(明細!AK125="","",明細!AK125)</f>
        <v/>
      </c>
      <c r="AL131" s="298" t="str">
        <f>IF(明細!AL125="","",明細!AL125)</f>
        <v/>
      </c>
      <c r="AM131" s="299" t="str">
        <f>IF(明細!AM125="","",明細!AM125)</f>
        <v/>
      </c>
      <c r="AN131" s="300" t="str">
        <f>IF(明細!AN125="","",明細!AN125)</f>
        <v/>
      </c>
      <c r="AO131" s="300" t="str">
        <f>IF(明細!AO125="","",明細!AO125)</f>
        <v/>
      </c>
      <c r="AP131" s="300" t="str">
        <f>IF(明細!AP125="","",明細!AP125)</f>
        <v/>
      </c>
      <c r="AQ131" s="301" t="str">
        <f>IF(明細!AQ125="","",明細!AQ125)</f>
        <v/>
      </c>
      <c r="AR131" s="302" t="str">
        <f>IF(明細!AR125="","",明細!AR125)</f>
        <v/>
      </c>
      <c r="AU131" s="360"/>
      <c r="AV131" s="368"/>
      <c r="AW131" s="446" t="str">
        <f>IF(明細!AV125="","",明細!AV125)</f>
        <v/>
      </c>
      <c r="AX131" s="419" t="str">
        <f>IF(明細!AT125="","",明細!AT125)</f>
        <v/>
      </c>
      <c r="AY131" s="280" t="str">
        <f>IF($AX131="","",VLOOKUP($AX131,リスト!$CL:$CM,2,FALSE))</f>
        <v/>
      </c>
      <c r="AZ131" s="3"/>
      <c r="BA131" s="280" t="str">
        <f>IF(BB131="","",VLOOKUP(BB131,リスト!$K:$L,2,FALSE))</f>
        <v/>
      </c>
      <c r="BB131" s="3"/>
      <c r="BC131" s="3"/>
      <c r="BD131" s="87"/>
      <c r="BE131" s="280" t="str">
        <f>IF(BF131="","",VLOOKUP(BF131,リスト!$I:$J,2,FALSE))</f>
        <v/>
      </c>
      <c r="BF131" s="3"/>
      <c r="BG131" s="280" t="str">
        <f>IF(BH131="","",VLOOKUP(BH131,リスト!$M:$N,2,FALSE))</f>
        <v/>
      </c>
      <c r="BH131" s="282"/>
      <c r="BI131" s="280" t="str">
        <f>IF(BJ131="","",VLOOKUP(BJ131,リスト!$O:$P,2,FALSE))</f>
        <v/>
      </c>
      <c r="BJ131" s="24"/>
      <c r="BM131" s="451" t="str">
        <f>IF(明細!AV125="","",明細!AV125)</f>
        <v/>
      </c>
      <c r="BN131" s="453" t="str">
        <f>IF(明細!AT125="","",明細!AT125)</f>
        <v/>
      </c>
      <c r="BO131" s="280" t="str">
        <f>IF($BN131="","",VLOOKUP($BN131,リスト!$CL:$CM,2,FALSE))</f>
        <v/>
      </c>
      <c r="BP131" s="280" t="str">
        <f>IF(BQ131="","",VLOOKUP(BQ131,リスト!$K$5:$L$7,2,FALSE))</f>
        <v/>
      </c>
      <c r="BQ131" s="13"/>
      <c r="BR131" s="13"/>
      <c r="BS131" s="47"/>
      <c r="BT131" s="280" t="str">
        <f>IF(BU131="","",VLOOKUP(BU131,リスト!I122:J140,2,FALSE))</f>
        <v/>
      </c>
      <c r="BU131" s="13"/>
      <c r="BV131" s="13"/>
      <c r="BW131" s="282"/>
      <c r="BX131" s="282"/>
      <c r="BY131" s="280" t="str">
        <f>IF(BZ131="","",VLOOKUP(BZ131,リスト!$S$5:$T$6,2,FALSE))</f>
        <v/>
      </c>
      <c r="BZ131" s="3"/>
      <c r="CA131" s="3"/>
      <c r="CB131" s="81"/>
      <c r="CC131" s="280" t="str">
        <f t="shared" si="12"/>
        <v/>
      </c>
      <c r="CD131" s="83"/>
      <c r="CE131" s="83"/>
      <c r="CF131" s="83"/>
      <c r="CG131" s="83"/>
      <c r="CH131" s="282" t="str">
        <f t="shared" si="13"/>
        <v/>
      </c>
      <c r="CI131" s="83"/>
      <c r="CJ131" s="280" t="str">
        <f t="shared" si="14"/>
        <v/>
      </c>
      <c r="CK131" s="87"/>
      <c r="CL131" s="78"/>
      <c r="CM131" s="83"/>
      <c r="CN131" s="83"/>
      <c r="CO131" s="83"/>
      <c r="CP131" s="280" t="str">
        <f t="shared" si="19"/>
        <v/>
      </c>
      <c r="CQ131" s="81"/>
      <c r="CR131" s="280" t="str">
        <f t="shared" si="20"/>
        <v/>
      </c>
      <c r="CS131" s="3"/>
      <c r="CT131" s="3"/>
      <c r="CU131" s="280" t="str">
        <f>IF(CV131="","",VLOOKUP(CV131,リスト!$V$5:$W$6,2,FALSE))</f>
        <v/>
      </c>
      <c r="CV131" s="3"/>
      <c r="CW131" s="280" t="str">
        <f>IF(CX131="","",VLOOKUP(CX131,リスト!$X$5:$Y$6,2,FALSE))</f>
        <v/>
      </c>
      <c r="CX131" s="3"/>
      <c r="CY131" s="77"/>
      <c r="CZ131" s="77"/>
      <c r="DA131" s="75"/>
      <c r="DB131" s="75"/>
      <c r="DC131" s="75"/>
      <c r="DD131" s="75"/>
      <c r="DE131" s="280" t="str">
        <f>IF(DF131="","",VLOOKUP(DF131,リスト!$Z$5:$AA$10,2,FALSE))</f>
        <v/>
      </c>
      <c r="DF131" s="3"/>
      <c r="DG131" s="280" t="str">
        <f>IF(DH131="","",VLOOKUP(DH131,リスト!$AB$5:$AC$12,2,FALSE))</f>
        <v/>
      </c>
      <c r="DH131" s="63"/>
      <c r="DI131" s="280" t="str">
        <f>IF(DJ131="","",VLOOKUP(DJ131,リスト!$AD$5:$AE$7,2,FALSE))</f>
        <v/>
      </c>
      <c r="DJ131" s="3"/>
      <c r="DK131" s="280" t="str">
        <f>IF(DL131="","",VLOOKUP(DL131,リスト!$AF$5:$AG$10,2,FALSE))</f>
        <v/>
      </c>
      <c r="DL131" s="3"/>
      <c r="DM131" s="280" t="str">
        <f>IF(DN131="","",VLOOKUP(DN131,リスト!$AH$5:$AI$6,2,FALSE))</f>
        <v/>
      </c>
      <c r="DN131" s="3"/>
      <c r="DO131" s="280" t="str">
        <f>IF(DP131="","",VLOOKUP(DP131,リスト!$AJ$5:$AK$6,2,FALSE))</f>
        <v/>
      </c>
      <c r="DP131" s="3"/>
      <c r="DQ131" s="280" t="str">
        <f>IF(DR131="","",VLOOKUP(DR131,リスト!$AL$5:$AM$7,2,FALSE))</f>
        <v/>
      </c>
      <c r="DR131" s="3"/>
      <c r="DS131" s="13"/>
      <c r="DT131" s="85"/>
      <c r="DU131" s="85"/>
      <c r="DV131" s="281" t="str">
        <f>IF(DW131="","",VLOOKUP(DW131,リスト!$AN$5:$AO$6,2,FALSE))</f>
        <v/>
      </c>
      <c r="DW131" s="13"/>
      <c r="DX131" s="341"/>
      <c r="DY131" s="345"/>
      <c r="DZ131" s="341"/>
      <c r="EA131" s="345"/>
      <c r="EB131" s="280" t="str">
        <f>IF(EC131="","",VLOOKUP(EC131,リスト!$AW$5:$AX$8,2,FALSE))</f>
        <v/>
      </c>
      <c r="EC131" s="3"/>
      <c r="ED131" s="85"/>
      <c r="EE131" s="280" t="str">
        <f>IF(EF131="","",VLOOKUP(EF131,リスト!$AY$5:$AZ$10,2,FALSE))</f>
        <v/>
      </c>
      <c r="EF131" s="3"/>
      <c r="EG131" s="280" t="str">
        <f>IF(EH131="","",VLOOKUP(EH131,リスト!$BA$5:$BB$10,2,FALSE))</f>
        <v/>
      </c>
      <c r="EH131" s="3"/>
      <c r="EI131" s="280" t="str">
        <f>IF(EJ131="","",VLOOKUP(EJ131,リスト!$BC$5:$BD$10,2,FALSE))</f>
        <v/>
      </c>
      <c r="EJ131" s="3"/>
      <c r="EK131" s="280" t="str">
        <f>IF(EL131="","",VLOOKUP(EL131,リスト!$BE$5:$BF$10,2,FALSE))</f>
        <v/>
      </c>
      <c r="EL131" s="3"/>
      <c r="EM131" s="78"/>
      <c r="EN131" s="73"/>
      <c r="EO131" s="73"/>
      <c r="EP131" s="13"/>
      <c r="EQ131" s="13"/>
      <c r="ER131" s="280" t="str">
        <f>IF(ES131="","",VLOOKUP(ES131,リスト!$BG$5:$BH$10,2,FALSE))</f>
        <v/>
      </c>
      <c r="ES131" s="13"/>
      <c r="ET131" s="13"/>
      <c r="EU131" s="13"/>
      <c r="EV131" s="13"/>
      <c r="EW131" s="13"/>
      <c r="EX131" s="81"/>
      <c r="EY131" s="81"/>
      <c r="EZ131" s="26"/>
      <c r="FA131" s="281" t="str">
        <f>IF($EZ131="","",INDEX(リスト!$BI$5:$BJ$40,MATCH($EZ131,リスト!$BJ$5:$BJ$40,0),1))</f>
        <v/>
      </c>
      <c r="FB131" s="280" t="str">
        <f>IF(FC131="","",VLOOKUP(FC131,リスト!$BK:$BL,2,FALSE))</f>
        <v/>
      </c>
      <c r="FC131" s="13"/>
      <c r="FD131" s="331"/>
      <c r="FE131" s="3"/>
      <c r="FF131" s="280" t="str">
        <f>IF(FG131="","",VLOOKUP(FG131,リスト!$BO$5:$BP$6,2,FALSE))</f>
        <v/>
      </c>
      <c r="FG131" s="3"/>
      <c r="FH131" s="280" t="str">
        <f>IF(FI131="","",VLOOKUP(FI131,リスト!$BQ$5:$BR$8,2,FALSE))</f>
        <v/>
      </c>
      <c r="FI131" s="3"/>
      <c r="FJ131" s="282"/>
      <c r="FK131" s="280" t="str">
        <f>IF(FL131="","",VLOOKUP(FL131,リスト!$BS$5:$BT$6,2,FALSE))</f>
        <v/>
      </c>
      <c r="FL131" s="63"/>
      <c r="FM131" s="13"/>
      <c r="FN131" s="13"/>
      <c r="FO131" s="13"/>
      <c r="FP131" s="283" t="str">
        <f t="shared" si="15"/>
        <v/>
      </c>
      <c r="FQ131" s="283" t="str">
        <f t="shared" si="15"/>
        <v/>
      </c>
      <c r="FR131" s="13"/>
      <c r="FS131" s="85"/>
      <c r="FT131" s="85"/>
      <c r="FU131" s="281" t="str">
        <f t="shared" si="16"/>
        <v/>
      </c>
      <c r="FV131" s="280" t="str">
        <f>IF(FW131="","",VLOOKUP(FW131,リスト!$BV$5:$BW$10,2,FALSE))</f>
        <v/>
      </c>
      <c r="FW131" s="26"/>
      <c r="FX131" s="282" t="str">
        <f t="shared" si="17"/>
        <v/>
      </c>
      <c r="FY131" s="280" t="str">
        <f>IF(FZ131="","",VLOOKUP(FZ131,リスト!$BX$5:$BY$6,2,FALSE))</f>
        <v/>
      </c>
      <c r="FZ131" s="3"/>
      <c r="GA131" s="280" t="str">
        <f>IF(GB131="","",VLOOKUP(GB131,リスト!$BZ$5:$CA$6,2,FALSE))</f>
        <v/>
      </c>
      <c r="GB131" s="13"/>
      <c r="GC131" s="281" t="str">
        <f>IF(GD131="","",VLOOKUP(GD131,リスト!$CB$5:$CC$6,2,FALSE))</f>
        <v/>
      </c>
      <c r="GD131" s="13"/>
      <c r="GE131" s="13"/>
      <c r="GF131" s="13"/>
      <c r="GG131" s="75"/>
      <c r="GH131" s="281" t="str">
        <f t="shared" si="18"/>
        <v/>
      </c>
      <c r="GI131" s="128"/>
      <c r="GJ131" s="281" t="str">
        <f>IF(GK131="","",VLOOKUP(GK131,リスト!$CD$5:$CE$6,2,FALSE))</f>
        <v/>
      </c>
      <c r="GK131" s="13"/>
      <c r="GL131" s="281" t="str">
        <f>IF(GM131="","",VLOOKUP(GM131,リスト!$CF$5:$CG$5,2,FALSE))</f>
        <v/>
      </c>
      <c r="GM131" s="26"/>
      <c r="GN131" s="280" t="str">
        <f>IF(GO131="","",VLOOKUP(GO131,リスト!$CH$5:$CI$5,2,FALSE))</f>
        <v/>
      </c>
      <c r="GO131" s="284"/>
      <c r="GP131" s="284"/>
      <c r="GQ131" s="284"/>
      <c r="GR131" s="284"/>
      <c r="GS131" s="284"/>
      <c r="GT131" s="284"/>
      <c r="GU131" s="284"/>
      <c r="GV131" s="284"/>
      <c r="GW131" s="284"/>
      <c r="GX131" s="285"/>
    </row>
    <row r="132" spans="2:206" s="177" customFormat="1" ht="24.75" hidden="1" customHeight="1" outlineLevel="1">
      <c r="B132" s="286" t="str">
        <f>IF(明細!B126="","",明細!B126)</f>
        <v/>
      </c>
      <c r="C132" s="287" t="str">
        <f>IF(明細!C126="","",明細!C126)</f>
        <v/>
      </c>
      <c r="D132" s="265" t="str">
        <f>IF(明細!D126="","",明細!D126)</f>
        <v/>
      </c>
      <c r="E132" s="265" t="str">
        <f>IF(明細!E126="","",明細!E126)</f>
        <v/>
      </c>
      <c r="F132" s="265" t="str">
        <f>IF(明細!F126="","",明細!F126)</f>
        <v/>
      </c>
      <c r="G132" s="265" t="str">
        <f>IF(明細!G126="","",明細!G126)</f>
        <v/>
      </c>
      <c r="H132" s="265" t="str">
        <f>IF(明細!H126="","",明細!H126)</f>
        <v/>
      </c>
      <c r="I132" s="265" t="str">
        <f>IF(明細!I126="","",明細!I126)</f>
        <v/>
      </c>
      <c r="J132" s="265" t="str">
        <f>IF(明細!J126="","",明細!J126)</f>
        <v/>
      </c>
      <c r="K132" s="265" t="str">
        <f>IF(明細!K126="","",明細!K126)</f>
        <v/>
      </c>
      <c r="L132" s="265" t="str">
        <f>IF(明細!L126="","",明細!L126)</f>
        <v/>
      </c>
      <c r="M132" s="265" t="str">
        <f>IF(明細!M126="","",明細!M126)</f>
        <v/>
      </c>
      <c r="N132" s="265" t="str">
        <f>IF(明細!N126="","",明細!N126)</f>
        <v/>
      </c>
      <c r="O132" s="265" t="str">
        <f>IF(明細!O126="","",明細!O126)</f>
        <v/>
      </c>
      <c r="P132" s="265" t="str">
        <f>IF(明細!P126="","",明細!P126)</f>
        <v/>
      </c>
      <c r="Q132" s="265" t="str">
        <f>IF(明細!Q126="","",明細!Q126)</f>
        <v/>
      </c>
      <c r="R132" s="289" t="str">
        <f>IF(明細!R126="","",明細!R126)</f>
        <v/>
      </c>
      <c r="S132" s="291" t="str">
        <f>IF(明細!S126="","",明細!S126)</f>
        <v/>
      </c>
      <c r="T132" s="291" t="str">
        <f>IF(明細!T126="","",明細!T126)</f>
        <v/>
      </c>
      <c r="U132" s="291" t="str">
        <f>IF(明細!U126="","",明細!U126)</f>
        <v/>
      </c>
      <c r="V132" s="292" t="str">
        <f>IF(明細!V126="","",明細!V126)</f>
        <v>個</v>
      </c>
      <c r="W132" s="292" t="str">
        <f>IF(明細!W126="","",明細!W126)</f>
        <v/>
      </c>
      <c r="X132" s="293" t="str">
        <f>IF(明細!X126="","",明細!X126)</f>
        <v/>
      </c>
      <c r="Y132" s="134" t="str">
        <f>IF(明細!Y126="","",明細!Y126)</f>
        <v/>
      </c>
      <c r="Z132" s="135" t="str">
        <f>IF(明細!Z126="","",明細!Z126)</f>
        <v/>
      </c>
      <c r="AA132" s="134" t="str">
        <f>IF(明細!AA126="","",明細!AA126)</f>
        <v/>
      </c>
      <c r="AB132" s="303" t="str">
        <f>IF(明細!AB126="","",明細!AB126)</f>
        <v/>
      </c>
      <c r="AC132" s="134" t="str">
        <f>IF(明細!AC126="","",明細!AC126)</f>
        <v/>
      </c>
      <c r="AD132" s="183" t="str">
        <f>IF(明細!AD126="","",明細!AD126)</f>
        <v/>
      </c>
      <c r="AE132" s="184">
        <f>IF(明細!AE126="","",明細!AE126)</f>
        <v>0.1</v>
      </c>
      <c r="AF132" s="185" t="str">
        <f>IF(明細!AF126="","",明細!AF126)</f>
        <v/>
      </c>
      <c r="AG132" s="186" t="str">
        <f>IF(明細!AG126="","",明細!AG126)</f>
        <v/>
      </c>
      <c r="AH132" s="186" t="str">
        <f>IF(明細!AH126="","",明細!AH126)</f>
        <v/>
      </c>
      <c r="AI132" s="187" t="str">
        <f>IF(明細!AI126="","",明細!AI126)</f>
        <v/>
      </c>
      <c r="AJ132" s="296" t="str">
        <f>IF(明細!AJ126="","",明細!AJ126)</f>
        <v/>
      </c>
      <c r="AK132" s="297" t="str">
        <f>IF(明細!AK126="","",明細!AK126)</f>
        <v/>
      </c>
      <c r="AL132" s="298" t="str">
        <f>IF(明細!AL126="","",明細!AL126)</f>
        <v/>
      </c>
      <c r="AM132" s="299" t="str">
        <f>IF(明細!AM126="","",明細!AM126)</f>
        <v/>
      </c>
      <c r="AN132" s="300" t="str">
        <f>IF(明細!AN126="","",明細!AN126)</f>
        <v/>
      </c>
      <c r="AO132" s="300" t="str">
        <f>IF(明細!AO126="","",明細!AO126)</f>
        <v/>
      </c>
      <c r="AP132" s="300" t="str">
        <f>IF(明細!AP126="","",明細!AP126)</f>
        <v/>
      </c>
      <c r="AQ132" s="301" t="str">
        <f>IF(明細!AQ126="","",明細!AQ126)</f>
        <v/>
      </c>
      <c r="AR132" s="302" t="str">
        <f>IF(明細!AR126="","",明細!AR126)</f>
        <v/>
      </c>
      <c r="AU132" s="360"/>
      <c r="AV132" s="368"/>
      <c r="AW132" s="446" t="str">
        <f>IF(明細!AV126="","",明細!AV126)</f>
        <v/>
      </c>
      <c r="AX132" s="419" t="str">
        <f>IF(明細!AT126="","",明細!AT126)</f>
        <v/>
      </c>
      <c r="AY132" s="280" t="str">
        <f>IF($AX132="","",VLOOKUP($AX132,リスト!$CL:$CM,2,FALSE))</f>
        <v/>
      </c>
      <c r="AZ132" s="3"/>
      <c r="BA132" s="280" t="str">
        <f>IF(BB132="","",VLOOKUP(BB132,リスト!$K:$L,2,FALSE))</f>
        <v/>
      </c>
      <c r="BB132" s="3"/>
      <c r="BC132" s="3"/>
      <c r="BD132" s="87"/>
      <c r="BE132" s="280" t="str">
        <f>IF(BF132="","",VLOOKUP(BF132,リスト!$I:$J,2,FALSE))</f>
        <v/>
      </c>
      <c r="BF132" s="3"/>
      <c r="BG132" s="280" t="str">
        <f>IF(BH132="","",VLOOKUP(BH132,リスト!$M:$N,2,FALSE))</f>
        <v/>
      </c>
      <c r="BH132" s="282"/>
      <c r="BI132" s="280" t="str">
        <f>IF(BJ132="","",VLOOKUP(BJ132,リスト!$O:$P,2,FALSE))</f>
        <v/>
      </c>
      <c r="BJ132" s="24"/>
      <c r="BM132" s="451" t="str">
        <f>IF(明細!AV126="","",明細!AV126)</f>
        <v/>
      </c>
      <c r="BN132" s="453" t="str">
        <f>IF(明細!AT126="","",明細!AT126)</f>
        <v/>
      </c>
      <c r="BO132" s="280" t="str">
        <f>IF($BN132="","",VLOOKUP($BN132,リスト!$CL:$CM,2,FALSE))</f>
        <v/>
      </c>
      <c r="BP132" s="280" t="str">
        <f>IF(BQ132="","",VLOOKUP(BQ132,リスト!$K$5:$L$7,2,FALSE))</f>
        <v/>
      </c>
      <c r="BQ132" s="13"/>
      <c r="BR132" s="13"/>
      <c r="BS132" s="47"/>
      <c r="BT132" s="280" t="str">
        <f>IF(BU132="","",VLOOKUP(BU132,リスト!I123:J141,2,FALSE))</f>
        <v/>
      </c>
      <c r="BU132" s="13"/>
      <c r="BV132" s="13"/>
      <c r="BW132" s="282"/>
      <c r="BX132" s="282"/>
      <c r="BY132" s="280" t="str">
        <f>IF(BZ132="","",VLOOKUP(BZ132,リスト!$S$5:$T$6,2,FALSE))</f>
        <v/>
      </c>
      <c r="BZ132" s="3"/>
      <c r="CA132" s="3"/>
      <c r="CB132" s="81"/>
      <c r="CC132" s="280" t="str">
        <f t="shared" si="12"/>
        <v/>
      </c>
      <c r="CD132" s="83"/>
      <c r="CE132" s="83"/>
      <c r="CF132" s="83"/>
      <c r="CG132" s="83"/>
      <c r="CH132" s="282" t="str">
        <f t="shared" si="13"/>
        <v/>
      </c>
      <c r="CI132" s="83"/>
      <c r="CJ132" s="280" t="str">
        <f t="shared" si="14"/>
        <v/>
      </c>
      <c r="CK132" s="87"/>
      <c r="CL132" s="78"/>
      <c r="CM132" s="83"/>
      <c r="CN132" s="83"/>
      <c r="CO132" s="83"/>
      <c r="CP132" s="280" t="str">
        <f t="shared" si="19"/>
        <v/>
      </c>
      <c r="CQ132" s="81"/>
      <c r="CR132" s="280" t="str">
        <f t="shared" si="20"/>
        <v/>
      </c>
      <c r="CS132" s="3"/>
      <c r="CT132" s="3"/>
      <c r="CU132" s="280" t="str">
        <f>IF(CV132="","",VLOOKUP(CV132,リスト!$V$5:$W$6,2,FALSE))</f>
        <v/>
      </c>
      <c r="CV132" s="3"/>
      <c r="CW132" s="280" t="str">
        <f>IF(CX132="","",VLOOKUP(CX132,リスト!$X$5:$Y$6,2,FALSE))</f>
        <v/>
      </c>
      <c r="CX132" s="3"/>
      <c r="CY132" s="77"/>
      <c r="CZ132" s="77"/>
      <c r="DA132" s="75"/>
      <c r="DB132" s="75"/>
      <c r="DC132" s="75"/>
      <c r="DD132" s="75"/>
      <c r="DE132" s="280" t="str">
        <f>IF(DF132="","",VLOOKUP(DF132,リスト!$Z$5:$AA$10,2,FALSE))</f>
        <v/>
      </c>
      <c r="DF132" s="3"/>
      <c r="DG132" s="280" t="str">
        <f>IF(DH132="","",VLOOKUP(DH132,リスト!$AB$5:$AC$12,2,FALSE))</f>
        <v/>
      </c>
      <c r="DH132" s="63"/>
      <c r="DI132" s="280" t="str">
        <f>IF(DJ132="","",VLOOKUP(DJ132,リスト!$AD$5:$AE$7,2,FALSE))</f>
        <v/>
      </c>
      <c r="DJ132" s="3"/>
      <c r="DK132" s="280" t="str">
        <f>IF(DL132="","",VLOOKUP(DL132,リスト!$AF$5:$AG$10,2,FALSE))</f>
        <v/>
      </c>
      <c r="DL132" s="3"/>
      <c r="DM132" s="280" t="str">
        <f>IF(DN132="","",VLOOKUP(DN132,リスト!$AH$5:$AI$6,2,FALSE))</f>
        <v/>
      </c>
      <c r="DN132" s="3"/>
      <c r="DO132" s="280" t="str">
        <f>IF(DP132="","",VLOOKUP(DP132,リスト!$AJ$5:$AK$6,2,FALSE))</f>
        <v/>
      </c>
      <c r="DP132" s="3"/>
      <c r="DQ132" s="280" t="str">
        <f>IF(DR132="","",VLOOKUP(DR132,リスト!$AL$5:$AM$7,2,FALSE))</f>
        <v/>
      </c>
      <c r="DR132" s="3"/>
      <c r="DS132" s="13"/>
      <c r="DT132" s="85"/>
      <c r="DU132" s="85"/>
      <c r="DV132" s="281" t="str">
        <f>IF(DW132="","",VLOOKUP(DW132,リスト!$AN$5:$AO$6,2,FALSE))</f>
        <v/>
      </c>
      <c r="DW132" s="13"/>
      <c r="DX132" s="341"/>
      <c r="DY132" s="345"/>
      <c r="DZ132" s="341"/>
      <c r="EA132" s="345"/>
      <c r="EB132" s="280" t="str">
        <f>IF(EC132="","",VLOOKUP(EC132,リスト!$AW$5:$AX$8,2,FALSE))</f>
        <v/>
      </c>
      <c r="EC132" s="3"/>
      <c r="ED132" s="85"/>
      <c r="EE132" s="280" t="str">
        <f>IF(EF132="","",VLOOKUP(EF132,リスト!$AY$5:$AZ$10,2,FALSE))</f>
        <v/>
      </c>
      <c r="EF132" s="3"/>
      <c r="EG132" s="280" t="str">
        <f>IF(EH132="","",VLOOKUP(EH132,リスト!$BA$5:$BB$10,2,FALSE))</f>
        <v/>
      </c>
      <c r="EH132" s="3"/>
      <c r="EI132" s="280" t="str">
        <f>IF(EJ132="","",VLOOKUP(EJ132,リスト!$BC$5:$BD$10,2,FALSE))</f>
        <v/>
      </c>
      <c r="EJ132" s="3"/>
      <c r="EK132" s="280" t="str">
        <f>IF(EL132="","",VLOOKUP(EL132,リスト!$BE$5:$BF$10,2,FALSE))</f>
        <v/>
      </c>
      <c r="EL132" s="3"/>
      <c r="EM132" s="78"/>
      <c r="EN132" s="73"/>
      <c r="EO132" s="73"/>
      <c r="EP132" s="13"/>
      <c r="EQ132" s="13"/>
      <c r="ER132" s="280" t="str">
        <f>IF(ES132="","",VLOOKUP(ES132,リスト!$BG$5:$BH$10,2,FALSE))</f>
        <v/>
      </c>
      <c r="ES132" s="13"/>
      <c r="ET132" s="13"/>
      <c r="EU132" s="13"/>
      <c r="EV132" s="13"/>
      <c r="EW132" s="13"/>
      <c r="EX132" s="81"/>
      <c r="EY132" s="81"/>
      <c r="EZ132" s="26"/>
      <c r="FA132" s="281" t="str">
        <f>IF($EZ132="","",INDEX(リスト!$BI$5:$BJ$40,MATCH($EZ132,リスト!$BJ$5:$BJ$40,0),1))</f>
        <v/>
      </c>
      <c r="FB132" s="280" t="str">
        <f>IF(FC132="","",VLOOKUP(FC132,リスト!$BK:$BL,2,FALSE))</f>
        <v/>
      </c>
      <c r="FC132" s="13"/>
      <c r="FD132" s="331"/>
      <c r="FE132" s="3"/>
      <c r="FF132" s="280" t="str">
        <f>IF(FG132="","",VLOOKUP(FG132,リスト!$BO$5:$BP$6,2,FALSE))</f>
        <v/>
      </c>
      <c r="FG132" s="3"/>
      <c r="FH132" s="280" t="str">
        <f>IF(FI132="","",VLOOKUP(FI132,リスト!$BQ$5:$BR$8,2,FALSE))</f>
        <v/>
      </c>
      <c r="FI132" s="3"/>
      <c r="FJ132" s="282"/>
      <c r="FK132" s="280" t="str">
        <f>IF(FL132="","",VLOOKUP(FL132,リスト!$BS$5:$BT$6,2,FALSE))</f>
        <v/>
      </c>
      <c r="FL132" s="63"/>
      <c r="FM132" s="13"/>
      <c r="FN132" s="13"/>
      <c r="FO132" s="13"/>
      <c r="FP132" s="283" t="str">
        <f t="shared" si="15"/>
        <v/>
      </c>
      <c r="FQ132" s="283" t="str">
        <f t="shared" si="15"/>
        <v/>
      </c>
      <c r="FR132" s="13"/>
      <c r="FS132" s="85"/>
      <c r="FT132" s="85"/>
      <c r="FU132" s="281" t="str">
        <f t="shared" si="16"/>
        <v/>
      </c>
      <c r="FV132" s="280" t="str">
        <f>IF(FW132="","",VLOOKUP(FW132,リスト!$BV$5:$BW$10,2,FALSE))</f>
        <v/>
      </c>
      <c r="FW132" s="26"/>
      <c r="FX132" s="282" t="str">
        <f t="shared" si="17"/>
        <v/>
      </c>
      <c r="FY132" s="280" t="str">
        <f>IF(FZ132="","",VLOOKUP(FZ132,リスト!$BX$5:$BY$6,2,FALSE))</f>
        <v/>
      </c>
      <c r="FZ132" s="3"/>
      <c r="GA132" s="280" t="str">
        <f>IF(GB132="","",VLOOKUP(GB132,リスト!$BZ$5:$CA$6,2,FALSE))</f>
        <v/>
      </c>
      <c r="GB132" s="13"/>
      <c r="GC132" s="281" t="str">
        <f>IF(GD132="","",VLOOKUP(GD132,リスト!$CB$5:$CC$6,2,FALSE))</f>
        <v/>
      </c>
      <c r="GD132" s="13"/>
      <c r="GE132" s="13"/>
      <c r="GF132" s="13"/>
      <c r="GG132" s="75"/>
      <c r="GH132" s="281" t="str">
        <f t="shared" si="18"/>
        <v/>
      </c>
      <c r="GI132" s="128"/>
      <c r="GJ132" s="281" t="str">
        <f>IF(GK132="","",VLOOKUP(GK132,リスト!$CD$5:$CE$6,2,FALSE))</f>
        <v/>
      </c>
      <c r="GK132" s="13"/>
      <c r="GL132" s="281" t="str">
        <f>IF(GM132="","",VLOOKUP(GM132,リスト!$CF$5:$CG$5,2,FALSE))</f>
        <v/>
      </c>
      <c r="GM132" s="26"/>
      <c r="GN132" s="280" t="str">
        <f>IF(GO132="","",VLOOKUP(GO132,リスト!$CH$5:$CI$5,2,FALSE))</f>
        <v/>
      </c>
      <c r="GO132" s="284"/>
      <c r="GP132" s="284"/>
      <c r="GQ132" s="284"/>
      <c r="GR132" s="284"/>
      <c r="GS132" s="284"/>
      <c r="GT132" s="284"/>
      <c r="GU132" s="284"/>
      <c r="GV132" s="284"/>
      <c r="GW132" s="284"/>
      <c r="GX132" s="285"/>
    </row>
    <row r="133" spans="2:206" s="177" customFormat="1" ht="24.75" hidden="1" customHeight="1" outlineLevel="1">
      <c r="B133" s="286" t="str">
        <f>IF(明細!B127="","",明細!B127)</f>
        <v/>
      </c>
      <c r="C133" s="287" t="str">
        <f>IF(明細!C127="","",明細!C127)</f>
        <v/>
      </c>
      <c r="D133" s="265" t="str">
        <f>IF(明細!D127="","",明細!D127)</f>
        <v/>
      </c>
      <c r="E133" s="265" t="str">
        <f>IF(明細!E127="","",明細!E127)</f>
        <v/>
      </c>
      <c r="F133" s="265" t="str">
        <f>IF(明細!F127="","",明細!F127)</f>
        <v/>
      </c>
      <c r="G133" s="265" t="str">
        <f>IF(明細!G127="","",明細!G127)</f>
        <v/>
      </c>
      <c r="H133" s="265" t="str">
        <f>IF(明細!H127="","",明細!H127)</f>
        <v/>
      </c>
      <c r="I133" s="265" t="str">
        <f>IF(明細!I127="","",明細!I127)</f>
        <v/>
      </c>
      <c r="J133" s="265" t="str">
        <f>IF(明細!J127="","",明細!J127)</f>
        <v/>
      </c>
      <c r="K133" s="265" t="str">
        <f>IF(明細!K127="","",明細!K127)</f>
        <v/>
      </c>
      <c r="L133" s="265" t="str">
        <f>IF(明細!L127="","",明細!L127)</f>
        <v/>
      </c>
      <c r="M133" s="265" t="str">
        <f>IF(明細!M127="","",明細!M127)</f>
        <v/>
      </c>
      <c r="N133" s="265" t="str">
        <f>IF(明細!N127="","",明細!N127)</f>
        <v/>
      </c>
      <c r="O133" s="265" t="str">
        <f>IF(明細!O127="","",明細!O127)</f>
        <v/>
      </c>
      <c r="P133" s="265" t="str">
        <f>IF(明細!P127="","",明細!P127)</f>
        <v/>
      </c>
      <c r="Q133" s="265" t="str">
        <f>IF(明細!Q127="","",明細!Q127)</f>
        <v/>
      </c>
      <c r="R133" s="289" t="str">
        <f>IF(明細!R127="","",明細!R127)</f>
        <v/>
      </c>
      <c r="S133" s="291" t="str">
        <f>IF(明細!S127="","",明細!S127)</f>
        <v/>
      </c>
      <c r="T133" s="291" t="str">
        <f>IF(明細!T127="","",明細!T127)</f>
        <v/>
      </c>
      <c r="U133" s="291" t="str">
        <f>IF(明細!U127="","",明細!U127)</f>
        <v/>
      </c>
      <c r="V133" s="292" t="str">
        <f>IF(明細!V127="","",明細!V127)</f>
        <v>個</v>
      </c>
      <c r="W133" s="292" t="str">
        <f>IF(明細!W127="","",明細!W127)</f>
        <v/>
      </c>
      <c r="X133" s="293" t="str">
        <f>IF(明細!X127="","",明細!X127)</f>
        <v/>
      </c>
      <c r="Y133" s="134" t="str">
        <f>IF(明細!Y127="","",明細!Y127)</f>
        <v/>
      </c>
      <c r="Z133" s="135" t="str">
        <f>IF(明細!Z127="","",明細!Z127)</f>
        <v/>
      </c>
      <c r="AA133" s="134" t="str">
        <f>IF(明細!AA127="","",明細!AA127)</f>
        <v/>
      </c>
      <c r="AB133" s="303" t="str">
        <f>IF(明細!AB127="","",明細!AB127)</f>
        <v/>
      </c>
      <c r="AC133" s="134" t="str">
        <f>IF(明細!AC127="","",明細!AC127)</f>
        <v/>
      </c>
      <c r="AD133" s="183" t="str">
        <f>IF(明細!AD127="","",明細!AD127)</f>
        <v/>
      </c>
      <c r="AE133" s="184">
        <f>IF(明細!AE127="","",明細!AE127)</f>
        <v>0.1</v>
      </c>
      <c r="AF133" s="185" t="str">
        <f>IF(明細!AF127="","",明細!AF127)</f>
        <v/>
      </c>
      <c r="AG133" s="186" t="str">
        <f>IF(明細!AG127="","",明細!AG127)</f>
        <v/>
      </c>
      <c r="AH133" s="186" t="str">
        <f>IF(明細!AH127="","",明細!AH127)</f>
        <v/>
      </c>
      <c r="AI133" s="187" t="str">
        <f>IF(明細!AI127="","",明細!AI127)</f>
        <v/>
      </c>
      <c r="AJ133" s="296" t="str">
        <f>IF(明細!AJ127="","",明細!AJ127)</f>
        <v/>
      </c>
      <c r="AK133" s="297" t="str">
        <f>IF(明細!AK127="","",明細!AK127)</f>
        <v/>
      </c>
      <c r="AL133" s="298" t="str">
        <f>IF(明細!AL127="","",明細!AL127)</f>
        <v/>
      </c>
      <c r="AM133" s="299" t="str">
        <f>IF(明細!AM127="","",明細!AM127)</f>
        <v/>
      </c>
      <c r="AN133" s="300" t="str">
        <f>IF(明細!AN127="","",明細!AN127)</f>
        <v/>
      </c>
      <c r="AO133" s="300" t="str">
        <f>IF(明細!AO127="","",明細!AO127)</f>
        <v/>
      </c>
      <c r="AP133" s="300" t="str">
        <f>IF(明細!AP127="","",明細!AP127)</f>
        <v/>
      </c>
      <c r="AQ133" s="301" t="str">
        <f>IF(明細!AQ127="","",明細!AQ127)</f>
        <v/>
      </c>
      <c r="AR133" s="302" t="str">
        <f>IF(明細!AR127="","",明細!AR127)</f>
        <v/>
      </c>
      <c r="AU133" s="360"/>
      <c r="AV133" s="368"/>
      <c r="AW133" s="446" t="str">
        <f>IF(明細!AV127="","",明細!AV127)</f>
        <v/>
      </c>
      <c r="AX133" s="419" t="str">
        <f>IF(明細!AT127="","",明細!AT127)</f>
        <v/>
      </c>
      <c r="AY133" s="280" t="str">
        <f>IF($AX133="","",VLOOKUP($AX133,リスト!$CL:$CM,2,FALSE))</f>
        <v/>
      </c>
      <c r="AZ133" s="3"/>
      <c r="BA133" s="280" t="str">
        <f>IF(BB133="","",VLOOKUP(BB133,リスト!$K:$L,2,FALSE))</f>
        <v/>
      </c>
      <c r="BB133" s="3"/>
      <c r="BC133" s="3"/>
      <c r="BD133" s="87"/>
      <c r="BE133" s="280" t="str">
        <f>IF(BF133="","",VLOOKUP(BF133,リスト!$I:$J,2,FALSE))</f>
        <v/>
      </c>
      <c r="BF133" s="3"/>
      <c r="BG133" s="280" t="str">
        <f>IF(BH133="","",VLOOKUP(BH133,リスト!$M:$N,2,FALSE))</f>
        <v/>
      </c>
      <c r="BH133" s="282"/>
      <c r="BI133" s="280" t="str">
        <f>IF(BJ133="","",VLOOKUP(BJ133,リスト!$O:$P,2,FALSE))</f>
        <v/>
      </c>
      <c r="BJ133" s="24"/>
      <c r="BM133" s="451" t="str">
        <f>IF(明細!AV127="","",明細!AV127)</f>
        <v/>
      </c>
      <c r="BN133" s="453" t="str">
        <f>IF(明細!AT127="","",明細!AT127)</f>
        <v/>
      </c>
      <c r="BO133" s="280" t="str">
        <f>IF($BN133="","",VLOOKUP($BN133,リスト!$CL:$CM,2,FALSE))</f>
        <v/>
      </c>
      <c r="BP133" s="280" t="str">
        <f>IF(BQ133="","",VLOOKUP(BQ133,リスト!$K$5:$L$7,2,FALSE))</f>
        <v/>
      </c>
      <c r="BQ133" s="13"/>
      <c r="BR133" s="13"/>
      <c r="BS133" s="47"/>
      <c r="BT133" s="280" t="str">
        <f>IF(BU133="","",VLOOKUP(BU133,リスト!I124:J142,2,FALSE))</f>
        <v/>
      </c>
      <c r="BU133" s="13"/>
      <c r="BV133" s="13"/>
      <c r="BW133" s="282"/>
      <c r="BX133" s="282"/>
      <c r="BY133" s="280" t="str">
        <f>IF(BZ133="","",VLOOKUP(BZ133,リスト!$S$5:$T$6,2,FALSE))</f>
        <v/>
      </c>
      <c r="BZ133" s="3"/>
      <c r="CA133" s="3"/>
      <c r="CB133" s="81"/>
      <c r="CC133" s="280" t="str">
        <f t="shared" si="12"/>
        <v/>
      </c>
      <c r="CD133" s="83"/>
      <c r="CE133" s="83"/>
      <c r="CF133" s="83"/>
      <c r="CG133" s="83"/>
      <c r="CH133" s="282" t="str">
        <f t="shared" si="13"/>
        <v/>
      </c>
      <c r="CI133" s="83"/>
      <c r="CJ133" s="280" t="str">
        <f t="shared" si="14"/>
        <v/>
      </c>
      <c r="CK133" s="87"/>
      <c r="CL133" s="78"/>
      <c r="CM133" s="83"/>
      <c r="CN133" s="83"/>
      <c r="CO133" s="83"/>
      <c r="CP133" s="280" t="str">
        <f t="shared" si="19"/>
        <v/>
      </c>
      <c r="CQ133" s="81"/>
      <c r="CR133" s="280" t="str">
        <f t="shared" si="20"/>
        <v/>
      </c>
      <c r="CS133" s="3"/>
      <c r="CT133" s="3"/>
      <c r="CU133" s="280" t="str">
        <f>IF(CV133="","",VLOOKUP(CV133,リスト!$V$5:$W$6,2,FALSE))</f>
        <v/>
      </c>
      <c r="CV133" s="3"/>
      <c r="CW133" s="280" t="str">
        <f>IF(CX133="","",VLOOKUP(CX133,リスト!$X$5:$Y$6,2,FALSE))</f>
        <v/>
      </c>
      <c r="CX133" s="3"/>
      <c r="CY133" s="77"/>
      <c r="CZ133" s="77"/>
      <c r="DA133" s="75"/>
      <c r="DB133" s="75"/>
      <c r="DC133" s="75"/>
      <c r="DD133" s="75"/>
      <c r="DE133" s="280" t="str">
        <f>IF(DF133="","",VLOOKUP(DF133,リスト!$Z$5:$AA$10,2,FALSE))</f>
        <v/>
      </c>
      <c r="DF133" s="3"/>
      <c r="DG133" s="280" t="str">
        <f>IF(DH133="","",VLOOKUP(DH133,リスト!$AB$5:$AC$12,2,FALSE))</f>
        <v/>
      </c>
      <c r="DH133" s="63"/>
      <c r="DI133" s="280" t="str">
        <f>IF(DJ133="","",VLOOKUP(DJ133,リスト!$AD$5:$AE$7,2,FALSE))</f>
        <v/>
      </c>
      <c r="DJ133" s="3"/>
      <c r="DK133" s="280" t="str">
        <f>IF(DL133="","",VLOOKUP(DL133,リスト!$AF$5:$AG$10,2,FALSE))</f>
        <v/>
      </c>
      <c r="DL133" s="3"/>
      <c r="DM133" s="280" t="str">
        <f>IF(DN133="","",VLOOKUP(DN133,リスト!$AH$5:$AI$6,2,FALSE))</f>
        <v/>
      </c>
      <c r="DN133" s="3"/>
      <c r="DO133" s="280" t="str">
        <f>IF(DP133="","",VLOOKUP(DP133,リスト!$AJ$5:$AK$6,2,FALSE))</f>
        <v/>
      </c>
      <c r="DP133" s="3"/>
      <c r="DQ133" s="280" t="str">
        <f>IF(DR133="","",VLOOKUP(DR133,リスト!$AL$5:$AM$7,2,FALSE))</f>
        <v/>
      </c>
      <c r="DR133" s="3"/>
      <c r="DS133" s="13"/>
      <c r="DT133" s="85"/>
      <c r="DU133" s="85"/>
      <c r="DV133" s="281" t="str">
        <f>IF(DW133="","",VLOOKUP(DW133,リスト!$AN$5:$AO$6,2,FALSE))</f>
        <v/>
      </c>
      <c r="DW133" s="13"/>
      <c r="DX133" s="341"/>
      <c r="DY133" s="345"/>
      <c r="DZ133" s="341"/>
      <c r="EA133" s="345"/>
      <c r="EB133" s="280" t="str">
        <f>IF(EC133="","",VLOOKUP(EC133,リスト!$AW$5:$AX$8,2,FALSE))</f>
        <v/>
      </c>
      <c r="EC133" s="3"/>
      <c r="ED133" s="85"/>
      <c r="EE133" s="280" t="str">
        <f>IF(EF133="","",VLOOKUP(EF133,リスト!$AY$5:$AZ$10,2,FALSE))</f>
        <v/>
      </c>
      <c r="EF133" s="3"/>
      <c r="EG133" s="280" t="str">
        <f>IF(EH133="","",VLOOKUP(EH133,リスト!$BA$5:$BB$10,2,FALSE))</f>
        <v/>
      </c>
      <c r="EH133" s="3"/>
      <c r="EI133" s="280" t="str">
        <f>IF(EJ133="","",VLOOKUP(EJ133,リスト!$BC$5:$BD$10,2,FALSE))</f>
        <v/>
      </c>
      <c r="EJ133" s="3"/>
      <c r="EK133" s="280" t="str">
        <f>IF(EL133="","",VLOOKUP(EL133,リスト!$BE$5:$BF$10,2,FALSE))</f>
        <v/>
      </c>
      <c r="EL133" s="3"/>
      <c r="EM133" s="78"/>
      <c r="EN133" s="73"/>
      <c r="EO133" s="73"/>
      <c r="EP133" s="13"/>
      <c r="EQ133" s="13"/>
      <c r="ER133" s="280" t="str">
        <f>IF(ES133="","",VLOOKUP(ES133,リスト!$BG$5:$BH$10,2,FALSE))</f>
        <v/>
      </c>
      <c r="ES133" s="13"/>
      <c r="ET133" s="13"/>
      <c r="EU133" s="13"/>
      <c r="EV133" s="13"/>
      <c r="EW133" s="13"/>
      <c r="EX133" s="81"/>
      <c r="EY133" s="81"/>
      <c r="EZ133" s="26"/>
      <c r="FA133" s="281" t="str">
        <f>IF($EZ133="","",INDEX(リスト!$BI$5:$BJ$40,MATCH($EZ133,リスト!$BJ$5:$BJ$40,0),1))</f>
        <v/>
      </c>
      <c r="FB133" s="280" t="str">
        <f>IF(FC133="","",VLOOKUP(FC133,リスト!$BK:$BL,2,FALSE))</f>
        <v/>
      </c>
      <c r="FC133" s="13"/>
      <c r="FD133" s="331"/>
      <c r="FE133" s="3"/>
      <c r="FF133" s="280" t="str">
        <f>IF(FG133="","",VLOOKUP(FG133,リスト!$BO$5:$BP$6,2,FALSE))</f>
        <v/>
      </c>
      <c r="FG133" s="3"/>
      <c r="FH133" s="280" t="str">
        <f>IF(FI133="","",VLOOKUP(FI133,リスト!$BQ$5:$BR$8,2,FALSE))</f>
        <v/>
      </c>
      <c r="FI133" s="3"/>
      <c r="FJ133" s="282"/>
      <c r="FK133" s="280" t="str">
        <f>IF(FL133="","",VLOOKUP(FL133,リスト!$BS$5:$BT$6,2,FALSE))</f>
        <v/>
      </c>
      <c r="FL133" s="63"/>
      <c r="FM133" s="13"/>
      <c r="FN133" s="13"/>
      <c r="FO133" s="13"/>
      <c r="FP133" s="283" t="str">
        <f t="shared" si="15"/>
        <v/>
      </c>
      <c r="FQ133" s="283" t="str">
        <f t="shared" si="15"/>
        <v/>
      </c>
      <c r="FR133" s="13"/>
      <c r="FS133" s="85"/>
      <c r="FT133" s="85"/>
      <c r="FU133" s="281" t="str">
        <f t="shared" si="16"/>
        <v/>
      </c>
      <c r="FV133" s="280" t="str">
        <f>IF(FW133="","",VLOOKUP(FW133,リスト!$BV$5:$BW$10,2,FALSE))</f>
        <v/>
      </c>
      <c r="FW133" s="26"/>
      <c r="FX133" s="282" t="str">
        <f t="shared" si="17"/>
        <v/>
      </c>
      <c r="FY133" s="280" t="str">
        <f>IF(FZ133="","",VLOOKUP(FZ133,リスト!$BX$5:$BY$6,2,FALSE))</f>
        <v/>
      </c>
      <c r="FZ133" s="3"/>
      <c r="GA133" s="280" t="str">
        <f>IF(GB133="","",VLOOKUP(GB133,リスト!$BZ$5:$CA$6,2,FALSE))</f>
        <v/>
      </c>
      <c r="GB133" s="13"/>
      <c r="GC133" s="281" t="str">
        <f>IF(GD133="","",VLOOKUP(GD133,リスト!$CB$5:$CC$6,2,FALSE))</f>
        <v/>
      </c>
      <c r="GD133" s="13"/>
      <c r="GE133" s="13"/>
      <c r="GF133" s="13"/>
      <c r="GG133" s="75"/>
      <c r="GH133" s="281" t="str">
        <f t="shared" si="18"/>
        <v/>
      </c>
      <c r="GI133" s="128"/>
      <c r="GJ133" s="281" t="str">
        <f>IF(GK133="","",VLOOKUP(GK133,リスト!$CD$5:$CE$6,2,FALSE))</f>
        <v/>
      </c>
      <c r="GK133" s="13"/>
      <c r="GL133" s="281" t="str">
        <f>IF(GM133="","",VLOOKUP(GM133,リスト!$CF$5:$CG$5,2,FALSE))</f>
        <v/>
      </c>
      <c r="GM133" s="26"/>
      <c r="GN133" s="280" t="str">
        <f>IF(GO133="","",VLOOKUP(GO133,リスト!$CH$5:$CI$5,2,FALSE))</f>
        <v/>
      </c>
      <c r="GO133" s="284"/>
      <c r="GP133" s="284"/>
      <c r="GQ133" s="284"/>
      <c r="GR133" s="284"/>
      <c r="GS133" s="284"/>
      <c r="GT133" s="284"/>
      <c r="GU133" s="284"/>
      <c r="GV133" s="284"/>
      <c r="GW133" s="284"/>
      <c r="GX133" s="285"/>
    </row>
    <row r="134" spans="2:206" s="177" customFormat="1" ht="24.75" hidden="1" customHeight="1" outlineLevel="1">
      <c r="B134" s="286" t="str">
        <f>IF(明細!B128="","",明細!B128)</f>
        <v/>
      </c>
      <c r="C134" s="287" t="str">
        <f>IF(明細!C128="","",明細!C128)</f>
        <v/>
      </c>
      <c r="D134" s="265" t="str">
        <f>IF(明細!D128="","",明細!D128)</f>
        <v/>
      </c>
      <c r="E134" s="265" t="str">
        <f>IF(明細!E128="","",明細!E128)</f>
        <v/>
      </c>
      <c r="F134" s="265" t="str">
        <f>IF(明細!F128="","",明細!F128)</f>
        <v/>
      </c>
      <c r="G134" s="265" t="str">
        <f>IF(明細!G128="","",明細!G128)</f>
        <v/>
      </c>
      <c r="H134" s="265" t="str">
        <f>IF(明細!H128="","",明細!H128)</f>
        <v/>
      </c>
      <c r="I134" s="265" t="str">
        <f>IF(明細!I128="","",明細!I128)</f>
        <v/>
      </c>
      <c r="J134" s="265" t="str">
        <f>IF(明細!J128="","",明細!J128)</f>
        <v/>
      </c>
      <c r="K134" s="265" t="str">
        <f>IF(明細!K128="","",明細!K128)</f>
        <v/>
      </c>
      <c r="L134" s="265" t="str">
        <f>IF(明細!L128="","",明細!L128)</f>
        <v/>
      </c>
      <c r="M134" s="265" t="str">
        <f>IF(明細!M128="","",明細!M128)</f>
        <v/>
      </c>
      <c r="N134" s="265" t="str">
        <f>IF(明細!N128="","",明細!N128)</f>
        <v/>
      </c>
      <c r="O134" s="265" t="str">
        <f>IF(明細!O128="","",明細!O128)</f>
        <v/>
      </c>
      <c r="P134" s="265" t="str">
        <f>IF(明細!P128="","",明細!P128)</f>
        <v/>
      </c>
      <c r="Q134" s="265" t="str">
        <f>IF(明細!Q128="","",明細!Q128)</f>
        <v/>
      </c>
      <c r="R134" s="289" t="str">
        <f>IF(明細!R128="","",明細!R128)</f>
        <v/>
      </c>
      <c r="S134" s="291" t="str">
        <f>IF(明細!S128="","",明細!S128)</f>
        <v/>
      </c>
      <c r="T134" s="291" t="str">
        <f>IF(明細!T128="","",明細!T128)</f>
        <v/>
      </c>
      <c r="U134" s="291" t="str">
        <f>IF(明細!U128="","",明細!U128)</f>
        <v/>
      </c>
      <c r="V134" s="292" t="str">
        <f>IF(明細!V128="","",明細!V128)</f>
        <v>個</v>
      </c>
      <c r="W134" s="292" t="str">
        <f>IF(明細!W128="","",明細!W128)</f>
        <v/>
      </c>
      <c r="X134" s="293" t="str">
        <f>IF(明細!X128="","",明細!X128)</f>
        <v/>
      </c>
      <c r="Y134" s="134" t="str">
        <f>IF(明細!Y128="","",明細!Y128)</f>
        <v/>
      </c>
      <c r="Z134" s="135" t="str">
        <f>IF(明細!Z128="","",明細!Z128)</f>
        <v/>
      </c>
      <c r="AA134" s="134" t="str">
        <f>IF(明細!AA128="","",明細!AA128)</f>
        <v/>
      </c>
      <c r="AB134" s="303" t="str">
        <f>IF(明細!AB128="","",明細!AB128)</f>
        <v/>
      </c>
      <c r="AC134" s="134" t="str">
        <f>IF(明細!AC128="","",明細!AC128)</f>
        <v/>
      </c>
      <c r="AD134" s="183" t="str">
        <f>IF(明細!AD128="","",明細!AD128)</f>
        <v/>
      </c>
      <c r="AE134" s="184">
        <f>IF(明細!AE128="","",明細!AE128)</f>
        <v>0.1</v>
      </c>
      <c r="AF134" s="185" t="str">
        <f>IF(明細!AF128="","",明細!AF128)</f>
        <v/>
      </c>
      <c r="AG134" s="186" t="str">
        <f>IF(明細!AG128="","",明細!AG128)</f>
        <v/>
      </c>
      <c r="AH134" s="186" t="str">
        <f>IF(明細!AH128="","",明細!AH128)</f>
        <v/>
      </c>
      <c r="AI134" s="187" t="str">
        <f>IF(明細!AI128="","",明細!AI128)</f>
        <v/>
      </c>
      <c r="AJ134" s="296" t="str">
        <f>IF(明細!AJ128="","",明細!AJ128)</f>
        <v/>
      </c>
      <c r="AK134" s="297" t="str">
        <f>IF(明細!AK128="","",明細!AK128)</f>
        <v/>
      </c>
      <c r="AL134" s="298" t="str">
        <f>IF(明細!AL128="","",明細!AL128)</f>
        <v/>
      </c>
      <c r="AM134" s="299" t="str">
        <f>IF(明細!AM128="","",明細!AM128)</f>
        <v/>
      </c>
      <c r="AN134" s="300" t="str">
        <f>IF(明細!AN128="","",明細!AN128)</f>
        <v/>
      </c>
      <c r="AO134" s="300" t="str">
        <f>IF(明細!AO128="","",明細!AO128)</f>
        <v/>
      </c>
      <c r="AP134" s="300" t="str">
        <f>IF(明細!AP128="","",明細!AP128)</f>
        <v/>
      </c>
      <c r="AQ134" s="301" t="str">
        <f>IF(明細!AQ128="","",明細!AQ128)</f>
        <v/>
      </c>
      <c r="AR134" s="302" t="str">
        <f>IF(明細!AR128="","",明細!AR128)</f>
        <v/>
      </c>
      <c r="AU134" s="360"/>
      <c r="AV134" s="368"/>
      <c r="AW134" s="446" t="str">
        <f>IF(明細!AV128="","",明細!AV128)</f>
        <v/>
      </c>
      <c r="AX134" s="419" t="str">
        <f>IF(明細!AT128="","",明細!AT128)</f>
        <v/>
      </c>
      <c r="AY134" s="280" t="str">
        <f>IF($AX134="","",VLOOKUP($AX134,リスト!$CL:$CM,2,FALSE))</f>
        <v/>
      </c>
      <c r="AZ134" s="3"/>
      <c r="BA134" s="280" t="str">
        <f>IF(BB134="","",VLOOKUP(BB134,リスト!$K:$L,2,FALSE))</f>
        <v/>
      </c>
      <c r="BB134" s="3"/>
      <c r="BC134" s="3"/>
      <c r="BD134" s="87"/>
      <c r="BE134" s="280" t="str">
        <f>IF(BF134="","",VLOOKUP(BF134,リスト!$I:$J,2,FALSE))</f>
        <v/>
      </c>
      <c r="BF134" s="3"/>
      <c r="BG134" s="280" t="str">
        <f>IF(BH134="","",VLOOKUP(BH134,リスト!$M:$N,2,FALSE))</f>
        <v/>
      </c>
      <c r="BH134" s="282"/>
      <c r="BI134" s="280" t="str">
        <f>IF(BJ134="","",VLOOKUP(BJ134,リスト!$O:$P,2,FALSE))</f>
        <v/>
      </c>
      <c r="BJ134" s="24"/>
      <c r="BM134" s="451" t="str">
        <f>IF(明細!AV128="","",明細!AV128)</f>
        <v/>
      </c>
      <c r="BN134" s="453" t="str">
        <f>IF(明細!AT128="","",明細!AT128)</f>
        <v/>
      </c>
      <c r="BO134" s="280" t="str">
        <f>IF($BN134="","",VLOOKUP($BN134,リスト!$CL:$CM,2,FALSE))</f>
        <v/>
      </c>
      <c r="BP134" s="280" t="str">
        <f>IF(BQ134="","",VLOOKUP(BQ134,リスト!$K$5:$L$7,2,FALSE))</f>
        <v/>
      </c>
      <c r="BQ134" s="13"/>
      <c r="BR134" s="13"/>
      <c r="BS134" s="47"/>
      <c r="BT134" s="280" t="str">
        <f>IF(BU134="","",VLOOKUP(BU134,リスト!I125:J143,2,FALSE))</f>
        <v/>
      </c>
      <c r="BU134" s="13"/>
      <c r="BV134" s="13"/>
      <c r="BW134" s="282"/>
      <c r="BX134" s="282"/>
      <c r="BY134" s="280" t="str">
        <f>IF(BZ134="","",VLOOKUP(BZ134,リスト!$S$5:$T$6,2,FALSE))</f>
        <v/>
      </c>
      <c r="BZ134" s="3"/>
      <c r="CA134" s="3"/>
      <c r="CB134" s="81"/>
      <c r="CC134" s="280" t="str">
        <f t="shared" si="12"/>
        <v/>
      </c>
      <c r="CD134" s="83"/>
      <c r="CE134" s="83"/>
      <c r="CF134" s="83"/>
      <c r="CG134" s="83"/>
      <c r="CH134" s="282" t="str">
        <f t="shared" si="13"/>
        <v/>
      </c>
      <c r="CI134" s="83"/>
      <c r="CJ134" s="280" t="str">
        <f t="shared" si="14"/>
        <v/>
      </c>
      <c r="CK134" s="87"/>
      <c r="CL134" s="78"/>
      <c r="CM134" s="83"/>
      <c r="CN134" s="83"/>
      <c r="CO134" s="83"/>
      <c r="CP134" s="280" t="str">
        <f t="shared" si="19"/>
        <v/>
      </c>
      <c r="CQ134" s="81"/>
      <c r="CR134" s="280" t="str">
        <f t="shared" si="20"/>
        <v/>
      </c>
      <c r="CS134" s="3"/>
      <c r="CT134" s="3"/>
      <c r="CU134" s="280" t="str">
        <f>IF(CV134="","",VLOOKUP(CV134,リスト!$V$5:$W$6,2,FALSE))</f>
        <v/>
      </c>
      <c r="CV134" s="3"/>
      <c r="CW134" s="280" t="str">
        <f>IF(CX134="","",VLOOKUP(CX134,リスト!$X$5:$Y$6,2,FALSE))</f>
        <v/>
      </c>
      <c r="CX134" s="3"/>
      <c r="CY134" s="77"/>
      <c r="CZ134" s="77"/>
      <c r="DA134" s="75"/>
      <c r="DB134" s="75"/>
      <c r="DC134" s="75"/>
      <c r="DD134" s="75"/>
      <c r="DE134" s="280" t="str">
        <f>IF(DF134="","",VLOOKUP(DF134,リスト!$Z$5:$AA$10,2,FALSE))</f>
        <v/>
      </c>
      <c r="DF134" s="3"/>
      <c r="DG134" s="280" t="str">
        <f>IF(DH134="","",VLOOKUP(DH134,リスト!$AB$5:$AC$12,2,FALSE))</f>
        <v/>
      </c>
      <c r="DH134" s="63"/>
      <c r="DI134" s="280" t="str">
        <f>IF(DJ134="","",VLOOKUP(DJ134,リスト!$AD$5:$AE$7,2,FALSE))</f>
        <v/>
      </c>
      <c r="DJ134" s="3"/>
      <c r="DK134" s="280" t="str">
        <f>IF(DL134="","",VLOOKUP(DL134,リスト!$AF$5:$AG$10,2,FALSE))</f>
        <v/>
      </c>
      <c r="DL134" s="3"/>
      <c r="DM134" s="280" t="str">
        <f>IF(DN134="","",VLOOKUP(DN134,リスト!$AH$5:$AI$6,2,FALSE))</f>
        <v/>
      </c>
      <c r="DN134" s="3"/>
      <c r="DO134" s="280" t="str">
        <f>IF(DP134="","",VLOOKUP(DP134,リスト!$AJ$5:$AK$6,2,FALSE))</f>
        <v/>
      </c>
      <c r="DP134" s="3"/>
      <c r="DQ134" s="280" t="str">
        <f>IF(DR134="","",VLOOKUP(DR134,リスト!$AL$5:$AM$7,2,FALSE))</f>
        <v/>
      </c>
      <c r="DR134" s="3"/>
      <c r="DS134" s="13"/>
      <c r="DT134" s="85"/>
      <c r="DU134" s="85"/>
      <c r="DV134" s="281" t="str">
        <f>IF(DW134="","",VLOOKUP(DW134,リスト!$AN$5:$AO$6,2,FALSE))</f>
        <v/>
      </c>
      <c r="DW134" s="13"/>
      <c r="DX134" s="341"/>
      <c r="DY134" s="345"/>
      <c r="DZ134" s="341"/>
      <c r="EA134" s="345"/>
      <c r="EB134" s="280" t="str">
        <f>IF(EC134="","",VLOOKUP(EC134,リスト!$AW$5:$AX$8,2,FALSE))</f>
        <v/>
      </c>
      <c r="EC134" s="3"/>
      <c r="ED134" s="85"/>
      <c r="EE134" s="280" t="str">
        <f>IF(EF134="","",VLOOKUP(EF134,リスト!$AY$5:$AZ$10,2,FALSE))</f>
        <v/>
      </c>
      <c r="EF134" s="3"/>
      <c r="EG134" s="280" t="str">
        <f>IF(EH134="","",VLOOKUP(EH134,リスト!$BA$5:$BB$10,2,FALSE))</f>
        <v/>
      </c>
      <c r="EH134" s="3"/>
      <c r="EI134" s="280" t="str">
        <f>IF(EJ134="","",VLOOKUP(EJ134,リスト!$BC$5:$BD$10,2,FALSE))</f>
        <v/>
      </c>
      <c r="EJ134" s="3"/>
      <c r="EK134" s="280" t="str">
        <f>IF(EL134="","",VLOOKUP(EL134,リスト!$BE$5:$BF$10,2,FALSE))</f>
        <v/>
      </c>
      <c r="EL134" s="3"/>
      <c r="EM134" s="78"/>
      <c r="EN134" s="73"/>
      <c r="EO134" s="73"/>
      <c r="EP134" s="13"/>
      <c r="EQ134" s="13"/>
      <c r="ER134" s="280" t="str">
        <f>IF(ES134="","",VLOOKUP(ES134,リスト!$BG$5:$BH$10,2,FALSE))</f>
        <v/>
      </c>
      <c r="ES134" s="13"/>
      <c r="ET134" s="13"/>
      <c r="EU134" s="13"/>
      <c r="EV134" s="13"/>
      <c r="EW134" s="13"/>
      <c r="EX134" s="81"/>
      <c r="EY134" s="81"/>
      <c r="EZ134" s="26"/>
      <c r="FA134" s="281" t="str">
        <f>IF($EZ134="","",INDEX(リスト!$BI$5:$BJ$40,MATCH($EZ134,リスト!$BJ$5:$BJ$40,0),1))</f>
        <v/>
      </c>
      <c r="FB134" s="280" t="str">
        <f>IF(FC134="","",VLOOKUP(FC134,リスト!$BK:$BL,2,FALSE))</f>
        <v/>
      </c>
      <c r="FC134" s="13"/>
      <c r="FD134" s="331"/>
      <c r="FE134" s="3"/>
      <c r="FF134" s="280" t="str">
        <f>IF(FG134="","",VLOOKUP(FG134,リスト!$BO$5:$BP$6,2,FALSE))</f>
        <v/>
      </c>
      <c r="FG134" s="3"/>
      <c r="FH134" s="280" t="str">
        <f>IF(FI134="","",VLOOKUP(FI134,リスト!$BQ$5:$BR$8,2,FALSE))</f>
        <v/>
      </c>
      <c r="FI134" s="3"/>
      <c r="FJ134" s="282"/>
      <c r="FK134" s="280" t="str">
        <f>IF(FL134="","",VLOOKUP(FL134,リスト!$BS$5:$BT$6,2,FALSE))</f>
        <v/>
      </c>
      <c r="FL134" s="63"/>
      <c r="FM134" s="13"/>
      <c r="FN134" s="13"/>
      <c r="FO134" s="13"/>
      <c r="FP134" s="283" t="str">
        <f t="shared" si="15"/>
        <v/>
      </c>
      <c r="FQ134" s="283" t="str">
        <f t="shared" si="15"/>
        <v/>
      </c>
      <c r="FR134" s="13"/>
      <c r="FS134" s="85"/>
      <c r="FT134" s="85"/>
      <c r="FU134" s="281" t="str">
        <f t="shared" si="16"/>
        <v/>
      </c>
      <c r="FV134" s="280" t="str">
        <f>IF(FW134="","",VLOOKUP(FW134,リスト!$BV$5:$BW$10,2,FALSE))</f>
        <v/>
      </c>
      <c r="FW134" s="26"/>
      <c r="FX134" s="282" t="str">
        <f t="shared" si="17"/>
        <v/>
      </c>
      <c r="FY134" s="280" t="str">
        <f>IF(FZ134="","",VLOOKUP(FZ134,リスト!$BX$5:$BY$6,2,FALSE))</f>
        <v/>
      </c>
      <c r="FZ134" s="3"/>
      <c r="GA134" s="280" t="str">
        <f>IF(GB134="","",VLOOKUP(GB134,リスト!$BZ$5:$CA$6,2,FALSE))</f>
        <v/>
      </c>
      <c r="GB134" s="13"/>
      <c r="GC134" s="281" t="str">
        <f>IF(GD134="","",VLOOKUP(GD134,リスト!$CB$5:$CC$6,2,FALSE))</f>
        <v/>
      </c>
      <c r="GD134" s="13"/>
      <c r="GE134" s="13"/>
      <c r="GF134" s="13"/>
      <c r="GG134" s="75"/>
      <c r="GH134" s="281" t="str">
        <f t="shared" si="18"/>
        <v/>
      </c>
      <c r="GI134" s="128"/>
      <c r="GJ134" s="281" t="str">
        <f>IF(GK134="","",VLOOKUP(GK134,リスト!$CD$5:$CE$6,2,FALSE))</f>
        <v/>
      </c>
      <c r="GK134" s="13"/>
      <c r="GL134" s="281" t="str">
        <f>IF(GM134="","",VLOOKUP(GM134,リスト!$CF$5:$CG$5,2,FALSE))</f>
        <v/>
      </c>
      <c r="GM134" s="26"/>
      <c r="GN134" s="280" t="str">
        <f>IF(GO134="","",VLOOKUP(GO134,リスト!$CH$5:$CI$5,2,FALSE))</f>
        <v/>
      </c>
      <c r="GO134" s="284"/>
      <c r="GP134" s="284"/>
      <c r="GQ134" s="284"/>
      <c r="GR134" s="284"/>
      <c r="GS134" s="284"/>
      <c r="GT134" s="284"/>
      <c r="GU134" s="284"/>
      <c r="GV134" s="284"/>
      <c r="GW134" s="284"/>
      <c r="GX134" s="285"/>
    </row>
    <row r="135" spans="2:206" s="177" customFormat="1" ht="24.75" hidden="1" customHeight="1" outlineLevel="1">
      <c r="B135" s="286" t="str">
        <f>IF(明細!B129="","",明細!B129)</f>
        <v/>
      </c>
      <c r="C135" s="287" t="str">
        <f>IF(明細!C129="","",明細!C129)</f>
        <v/>
      </c>
      <c r="D135" s="265" t="str">
        <f>IF(明細!D129="","",明細!D129)</f>
        <v/>
      </c>
      <c r="E135" s="265" t="str">
        <f>IF(明細!E129="","",明細!E129)</f>
        <v/>
      </c>
      <c r="F135" s="265" t="str">
        <f>IF(明細!F129="","",明細!F129)</f>
        <v/>
      </c>
      <c r="G135" s="265" t="str">
        <f>IF(明細!G129="","",明細!G129)</f>
        <v/>
      </c>
      <c r="H135" s="265" t="str">
        <f>IF(明細!H129="","",明細!H129)</f>
        <v/>
      </c>
      <c r="I135" s="265" t="str">
        <f>IF(明細!I129="","",明細!I129)</f>
        <v/>
      </c>
      <c r="J135" s="265" t="str">
        <f>IF(明細!J129="","",明細!J129)</f>
        <v/>
      </c>
      <c r="K135" s="265" t="str">
        <f>IF(明細!K129="","",明細!K129)</f>
        <v/>
      </c>
      <c r="L135" s="265" t="str">
        <f>IF(明細!L129="","",明細!L129)</f>
        <v/>
      </c>
      <c r="M135" s="265" t="str">
        <f>IF(明細!M129="","",明細!M129)</f>
        <v/>
      </c>
      <c r="N135" s="265" t="str">
        <f>IF(明細!N129="","",明細!N129)</f>
        <v/>
      </c>
      <c r="O135" s="265" t="str">
        <f>IF(明細!O129="","",明細!O129)</f>
        <v/>
      </c>
      <c r="P135" s="265" t="str">
        <f>IF(明細!P129="","",明細!P129)</f>
        <v/>
      </c>
      <c r="Q135" s="265" t="str">
        <f>IF(明細!Q129="","",明細!Q129)</f>
        <v/>
      </c>
      <c r="R135" s="289" t="str">
        <f>IF(明細!R129="","",明細!R129)</f>
        <v/>
      </c>
      <c r="S135" s="291" t="str">
        <f>IF(明細!S129="","",明細!S129)</f>
        <v/>
      </c>
      <c r="T135" s="291" t="str">
        <f>IF(明細!T129="","",明細!T129)</f>
        <v/>
      </c>
      <c r="U135" s="291" t="str">
        <f>IF(明細!U129="","",明細!U129)</f>
        <v/>
      </c>
      <c r="V135" s="292" t="str">
        <f>IF(明細!V129="","",明細!V129)</f>
        <v>個</v>
      </c>
      <c r="W135" s="292" t="str">
        <f>IF(明細!W129="","",明細!W129)</f>
        <v/>
      </c>
      <c r="X135" s="293" t="str">
        <f>IF(明細!X129="","",明細!X129)</f>
        <v/>
      </c>
      <c r="Y135" s="134" t="str">
        <f>IF(明細!Y129="","",明細!Y129)</f>
        <v/>
      </c>
      <c r="Z135" s="135" t="str">
        <f>IF(明細!Z129="","",明細!Z129)</f>
        <v/>
      </c>
      <c r="AA135" s="134" t="str">
        <f>IF(明細!AA129="","",明細!AA129)</f>
        <v/>
      </c>
      <c r="AB135" s="303" t="str">
        <f>IF(明細!AB129="","",明細!AB129)</f>
        <v/>
      </c>
      <c r="AC135" s="134" t="str">
        <f>IF(明細!AC129="","",明細!AC129)</f>
        <v/>
      </c>
      <c r="AD135" s="183" t="str">
        <f>IF(明細!AD129="","",明細!AD129)</f>
        <v/>
      </c>
      <c r="AE135" s="184">
        <f>IF(明細!AE129="","",明細!AE129)</f>
        <v>0.1</v>
      </c>
      <c r="AF135" s="185" t="str">
        <f>IF(明細!AF129="","",明細!AF129)</f>
        <v/>
      </c>
      <c r="AG135" s="186" t="str">
        <f>IF(明細!AG129="","",明細!AG129)</f>
        <v/>
      </c>
      <c r="AH135" s="186" t="str">
        <f>IF(明細!AH129="","",明細!AH129)</f>
        <v/>
      </c>
      <c r="AI135" s="187" t="str">
        <f>IF(明細!AI129="","",明細!AI129)</f>
        <v/>
      </c>
      <c r="AJ135" s="296" t="str">
        <f>IF(明細!AJ129="","",明細!AJ129)</f>
        <v/>
      </c>
      <c r="AK135" s="297" t="str">
        <f>IF(明細!AK129="","",明細!AK129)</f>
        <v/>
      </c>
      <c r="AL135" s="298" t="str">
        <f>IF(明細!AL129="","",明細!AL129)</f>
        <v/>
      </c>
      <c r="AM135" s="299" t="str">
        <f>IF(明細!AM129="","",明細!AM129)</f>
        <v/>
      </c>
      <c r="AN135" s="300" t="str">
        <f>IF(明細!AN129="","",明細!AN129)</f>
        <v/>
      </c>
      <c r="AO135" s="300" t="str">
        <f>IF(明細!AO129="","",明細!AO129)</f>
        <v/>
      </c>
      <c r="AP135" s="300" t="str">
        <f>IF(明細!AP129="","",明細!AP129)</f>
        <v/>
      </c>
      <c r="AQ135" s="301" t="str">
        <f>IF(明細!AQ129="","",明細!AQ129)</f>
        <v/>
      </c>
      <c r="AR135" s="302" t="str">
        <f>IF(明細!AR129="","",明細!AR129)</f>
        <v/>
      </c>
      <c r="AU135" s="360"/>
      <c r="AV135" s="368"/>
      <c r="AW135" s="446" t="str">
        <f>IF(明細!AV129="","",明細!AV129)</f>
        <v/>
      </c>
      <c r="AX135" s="419" t="str">
        <f>IF(明細!AT129="","",明細!AT129)</f>
        <v/>
      </c>
      <c r="AY135" s="280" t="str">
        <f>IF($AX135="","",VLOOKUP($AX135,リスト!$CL:$CM,2,FALSE))</f>
        <v/>
      </c>
      <c r="AZ135" s="3"/>
      <c r="BA135" s="280" t="str">
        <f>IF(BB135="","",VLOOKUP(BB135,リスト!$K:$L,2,FALSE))</f>
        <v/>
      </c>
      <c r="BB135" s="3"/>
      <c r="BC135" s="3"/>
      <c r="BD135" s="87"/>
      <c r="BE135" s="280" t="str">
        <f>IF(BF135="","",VLOOKUP(BF135,リスト!$I:$J,2,FALSE))</f>
        <v/>
      </c>
      <c r="BF135" s="3"/>
      <c r="BG135" s="280" t="str">
        <f>IF(BH135="","",VLOOKUP(BH135,リスト!$M:$N,2,FALSE))</f>
        <v/>
      </c>
      <c r="BH135" s="282"/>
      <c r="BI135" s="280" t="str">
        <f>IF(BJ135="","",VLOOKUP(BJ135,リスト!$O:$P,2,FALSE))</f>
        <v/>
      </c>
      <c r="BJ135" s="24"/>
      <c r="BM135" s="451" t="str">
        <f>IF(明細!AV129="","",明細!AV129)</f>
        <v/>
      </c>
      <c r="BN135" s="453" t="str">
        <f>IF(明細!AT129="","",明細!AT129)</f>
        <v/>
      </c>
      <c r="BO135" s="280" t="str">
        <f>IF($BN135="","",VLOOKUP($BN135,リスト!$CL:$CM,2,FALSE))</f>
        <v/>
      </c>
      <c r="BP135" s="280" t="str">
        <f>IF(BQ135="","",VLOOKUP(BQ135,リスト!$K$5:$L$7,2,FALSE))</f>
        <v/>
      </c>
      <c r="BQ135" s="13"/>
      <c r="BR135" s="13"/>
      <c r="BS135" s="47"/>
      <c r="BT135" s="280" t="str">
        <f>IF(BU135="","",VLOOKUP(BU135,リスト!I126:J144,2,FALSE))</f>
        <v/>
      </c>
      <c r="BU135" s="13"/>
      <c r="BV135" s="13"/>
      <c r="BW135" s="282"/>
      <c r="BX135" s="282"/>
      <c r="BY135" s="280" t="str">
        <f>IF(BZ135="","",VLOOKUP(BZ135,リスト!$S$5:$T$6,2,FALSE))</f>
        <v/>
      </c>
      <c r="BZ135" s="3"/>
      <c r="CA135" s="3"/>
      <c r="CB135" s="81"/>
      <c r="CC135" s="280" t="str">
        <f t="shared" si="12"/>
        <v/>
      </c>
      <c r="CD135" s="83"/>
      <c r="CE135" s="83"/>
      <c r="CF135" s="83"/>
      <c r="CG135" s="83"/>
      <c r="CH135" s="282" t="str">
        <f t="shared" si="13"/>
        <v/>
      </c>
      <c r="CI135" s="83"/>
      <c r="CJ135" s="280" t="str">
        <f t="shared" si="14"/>
        <v/>
      </c>
      <c r="CK135" s="87"/>
      <c r="CL135" s="78"/>
      <c r="CM135" s="83"/>
      <c r="CN135" s="83"/>
      <c r="CO135" s="83"/>
      <c r="CP135" s="280" t="str">
        <f t="shared" si="19"/>
        <v/>
      </c>
      <c r="CQ135" s="81"/>
      <c r="CR135" s="280" t="str">
        <f t="shared" si="20"/>
        <v/>
      </c>
      <c r="CS135" s="3"/>
      <c r="CT135" s="3"/>
      <c r="CU135" s="280" t="str">
        <f>IF(CV135="","",VLOOKUP(CV135,リスト!$V$5:$W$6,2,FALSE))</f>
        <v/>
      </c>
      <c r="CV135" s="3"/>
      <c r="CW135" s="280" t="str">
        <f>IF(CX135="","",VLOOKUP(CX135,リスト!$X$5:$Y$6,2,FALSE))</f>
        <v/>
      </c>
      <c r="CX135" s="3"/>
      <c r="CY135" s="77"/>
      <c r="CZ135" s="77"/>
      <c r="DA135" s="75"/>
      <c r="DB135" s="75"/>
      <c r="DC135" s="75"/>
      <c r="DD135" s="75"/>
      <c r="DE135" s="280" t="str">
        <f>IF(DF135="","",VLOOKUP(DF135,リスト!$Z$5:$AA$10,2,FALSE))</f>
        <v/>
      </c>
      <c r="DF135" s="3"/>
      <c r="DG135" s="280" t="str">
        <f>IF(DH135="","",VLOOKUP(DH135,リスト!$AB$5:$AC$12,2,FALSE))</f>
        <v/>
      </c>
      <c r="DH135" s="63"/>
      <c r="DI135" s="280" t="str">
        <f>IF(DJ135="","",VLOOKUP(DJ135,リスト!$AD$5:$AE$7,2,FALSE))</f>
        <v/>
      </c>
      <c r="DJ135" s="3"/>
      <c r="DK135" s="280" t="str">
        <f>IF(DL135="","",VLOOKUP(DL135,リスト!$AF$5:$AG$10,2,FALSE))</f>
        <v/>
      </c>
      <c r="DL135" s="3"/>
      <c r="DM135" s="280" t="str">
        <f>IF(DN135="","",VLOOKUP(DN135,リスト!$AH$5:$AI$6,2,FALSE))</f>
        <v/>
      </c>
      <c r="DN135" s="3"/>
      <c r="DO135" s="280" t="str">
        <f>IF(DP135="","",VLOOKUP(DP135,リスト!$AJ$5:$AK$6,2,FALSE))</f>
        <v/>
      </c>
      <c r="DP135" s="3"/>
      <c r="DQ135" s="280" t="str">
        <f>IF(DR135="","",VLOOKUP(DR135,リスト!$AL$5:$AM$7,2,FALSE))</f>
        <v/>
      </c>
      <c r="DR135" s="3"/>
      <c r="DS135" s="13"/>
      <c r="DT135" s="85"/>
      <c r="DU135" s="85"/>
      <c r="DV135" s="281" t="str">
        <f>IF(DW135="","",VLOOKUP(DW135,リスト!$AN$5:$AO$6,2,FALSE))</f>
        <v/>
      </c>
      <c r="DW135" s="13"/>
      <c r="DX135" s="341"/>
      <c r="DY135" s="345"/>
      <c r="DZ135" s="341"/>
      <c r="EA135" s="345"/>
      <c r="EB135" s="280" t="str">
        <f>IF(EC135="","",VLOOKUP(EC135,リスト!$AW$5:$AX$8,2,FALSE))</f>
        <v/>
      </c>
      <c r="EC135" s="3"/>
      <c r="ED135" s="85"/>
      <c r="EE135" s="280" t="str">
        <f>IF(EF135="","",VLOOKUP(EF135,リスト!$AY$5:$AZ$10,2,FALSE))</f>
        <v/>
      </c>
      <c r="EF135" s="3"/>
      <c r="EG135" s="280" t="str">
        <f>IF(EH135="","",VLOOKUP(EH135,リスト!$BA$5:$BB$10,2,FALSE))</f>
        <v/>
      </c>
      <c r="EH135" s="3"/>
      <c r="EI135" s="280" t="str">
        <f>IF(EJ135="","",VLOOKUP(EJ135,リスト!$BC$5:$BD$10,2,FALSE))</f>
        <v/>
      </c>
      <c r="EJ135" s="3"/>
      <c r="EK135" s="280" t="str">
        <f>IF(EL135="","",VLOOKUP(EL135,リスト!$BE$5:$BF$10,2,FALSE))</f>
        <v/>
      </c>
      <c r="EL135" s="3"/>
      <c r="EM135" s="78"/>
      <c r="EN135" s="73"/>
      <c r="EO135" s="73"/>
      <c r="EP135" s="13"/>
      <c r="EQ135" s="13"/>
      <c r="ER135" s="280" t="str">
        <f>IF(ES135="","",VLOOKUP(ES135,リスト!$BG$5:$BH$10,2,FALSE))</f>
        <v/>
      </c>
      <c r="ES135" s="13"/>
      <c r="ET135" s="13"/>
      <c r="EU135" s="13"/>
      <c r="EV135" s="13"/>
      <c r="EW135" s="13"/>
      <c r="EX135" s="81"/>
      <c r="EY135" s="81"/>
      <c r="EZ135" s="26"/>
      <c r="FA135" s="281" t="str">
        <f>IF($EZ135="","",INDEX(リスト!$BI$5:$BJ$40,MATCH($EZ135,リスト!$BJ$5:$BJ$40,0),1))</f>
        <v/>
      </c>
      <c r="FB135" s="280" t="str">
        <f>IF(FC135="","",VLOOKUP(FC135,リスト!$BK:$BL,2,FALSE))</f>
        <v/>
      </c>
      <c r="FC135" s="13"/>
      <c r="FD135" s="331"/>
      <c r="FE135" s="3"/>
      <c r="FF135" s="280" t="str">
        <f>IF(FG135="","",VLOOKUP(FG135,リスト!$BO$5:$BP$6,2,FALSE))</f>
        <v/>
      </c>
      <c r="FG135" s="3"/>
      <c r="FH135" s="280" t="str">
        <f>IF(FI135="","",VLOOKUP(FI135,リスト!$BQ$5:$BR$8,2,FALSE))</f>
        <v/>
      </c>
      <c r="FI135" s="3"/>
      <c r="FJ135" s="282"/>
      <c r="FK135" s="280" t="str">
        <f>IF(FL135="","",VLOOKUP(FL135,リスト!$BS$5:$BT$6,2,FALSE))</f>
        <v/>
      </c>
      <c r="FL135" s="63"/>
      <c r="FM135" s="13"/>
      <c r="FN135" s="13"/>
      <c r="FO135" s="13"/>
      <c r="FP135" s="283" t="str">
        <f t="shared" si="15"/>
        <v/>
      </c>
      <c r="FQ135" s="283" t="str">
        <f t="shared" si="15"/>
        <v/>
      </c>
      <c r="FR135" s="13"/>
      <c r="FS135" s="85"/>
      <c r="FT135" s="85"/>
      <c r="FU135" s="281" t="str">
        <f t="shared" si="16"/>
        <v/>
      </c>
      <c r="FV135" s="280" t="str">
        <f>IF(FW135="","",VLOOKUP(FW135,リスト!$BV$5:$BW$10,2,FALSE))</f>
        <v/>
      </c>
      <c r="FW135" s="26"/>
      <c r="FX135" s="282" t="str">
        <f t="shared" si="17"/>
        <v/>
      </c>
      <c r="FY135" s="280" t="str">
        <f>IF(FZ135="","",VLOOKUP(FZ135,リスト!$BX$5:$BY$6,2,FALSE))</f>
        <v/>
      </c>
      <c r="FZ135" s="3"/>
      <c r="GA135" s="280" t="str">
        <f>IF(GB135="","",VLOOKUP(GB135,リスト!$BZ$5:$CA$6,2,FALSE))</f>
        <v/>
      </c>
      <c r="GB135" s="13"/>
      <c r="GC135" s="281" t="str">
        <f>IF(GD135="","",VLOOKUP(GD135,リスト!$CB$5:$CC$6,2,FALSE))</f>
        <v/>
      </c>
      <c r="GD135" s="13"/>
      <c r="GE135" s="13"/>
      <c r="GF135" s="13"/>
      <c r="GG135" s="75"/>
      <c r="GH135" s="281" t="str">
        <f t="shared" si="18"/>
        <v/>
      </c>
      <c r="GI135" s="128"/>
      <c r="GJ135" s="281" t="str">
        <f>IF(GK135="","",VLOOKUP(GK135,リスト!$CD$5:$CE$6,2,FALSE))</f>
        <v/>
      </c>
      <c r="GK135" s="13"/>
      <c r="GL135" s="281" t="str">
        <f>IF(GM135="","",VLOOKUP(GM135,リスト!$CF$5:$CG$5,2,FALSE))</f>
        <v/>
      </c>
      <c r="GM135" s="26"/>
      <c r="GN135" s="280" t="str">
        <f>IF(GO135="","",VLOOKUP(GO135,リスト!$CH$5:$CI$5,2,FALSE))</f>
        <v/>
      </c>
      <c r="GO135" s="284"/>
      <c r="GP135" s="284"/>
      <c r="GQ135" s="284"/>
      <c r="GR135" s="284"/>
      <c r="GS135" s="284"/>
      <c r="GT135" s="284"/>
      <c r="GU135" s="284"/>
      <c r="GV135" s="284"/>
      <c r="GW135" s="284"/>
      <c r="GX135" s="285"/>
    </row>
    <row r="136" spans="2:206" s="177" customFormat="1" ht="24.75" hidden="1" customHeight="1" outlineLevel="1">
      <c r="B136" s="286" t="str">
        <f>IF(明細!B130="","",明細!B130)</f>
        <v/>
      </c>
      <c r="C136" s="287" t="str">
        <f>IF(明細!C130="","",明細!C130)</f>
        <v/>
      </c>
      <c r="D136" s="265" t="str">
        <f>IF(明細!D130="","",明細!D130)</f>
        <v/>
      </c>
      <c r="E136" s="265" t="str">
        <f>IF(明細!E130="","",明細!E130)</f>
        <v/>
      </c>
      <c r="F136" s="265" t="str">
        <f>IF(明細!F130="","",明細!F130)</f>
        <v/>
      </c>
      <c r="G136" s="265" t="str">
        <f>IF(明細!G130="","",明細!G130)</f>
        <v/>
      </c>
      <c r="H136" s="265" t="str">
        <f>IF(明細!H130="","",明細!H130)</f>
        <v/>
      </c>
      <c r="I136" s="265" t="str">
        <f>IF(明細!I130="","",明細!I130)</f>
        <v/>
      </c>
      <c r="J136" s="265" t="str">
        <f>IF(明細!J130="","",明細!J130)</f>
        <v/>
      </c>
      <c r="K136" s="265" t="str">
        <f>IF(明細!K130="","",明細!K130)</f>
        <v/>
      </c>
      <c r="L136" s="265" t="str">
        <f>IF(明細!L130="","",明細!L130)</f>
        <v/>
      </c>
      <c r="M136" s="265" t="str">
        <f>IF(明細!M130="","",明細!M130)</f>
        <v/>
      </c>
      <c r="N136" s="265" t="str">
        <f>IF(明細!N130="","",明細!N130)</f>
        <v/>
      </c>
      <c r="O136" s="265" t="str">
        <f>IF(明細!O130="","",明細!O130)</f>
        <v/>
      </c>
      <c r="P136" s="265" t="str">
        <f>IF(明細!P130="","",明細!P130)</f>
        <v/>
      </c>
      <c r="Q136" s="265" t="str">
        <f>IF(明細!Q130="","",明細!Q130)</f>
        <v/>
      </c>
      <c r="R136" s="289" t="str">
        <f>IF(明細!R130="","",明細!R130)</f>
        <v/>
      </c>
      <c r="S136" s="291" t="str">
        <f>IF(明細!S130="","",明細!S130)</f>
        <v/>
      </c>
      <c r="T136" s="291" t="str">
        <f>IF(明細!T130="","",明細!T130)</f>
        <v/>
      </c>
      <c r="U136" s="291" t="str">
        <f>IF(明細!U130="","",明細!U130)</f>
        <v/>
      </c>
      <c r="V136" s="292" t="str">
        <f>IF(明細!V130="","",明細!V130)</f>
        <v>個</v>
      </c>
      <c r="W136" s="292" t="str">
        <f>IF(明細!W130="","",明細!W130)</f>
        <v/>
      </c>
      <c r="X136" s="293" t="str">
        <f>IF(明細!X130="","",明細!X130)</f>
        <v/>
      </c>
      <c r="Y136" s="134" t="str">
        <f>IF(明細!Y130="","",明細!Y130)</f>
        <v/>
      </c>
      <c r="Z136" s="135" t="str">
        <f>IF(明細!Z130="","",明細!Z130)</f>
        <v/>
      </c>
      <c r="AA136" s="134" t="str">
        <f>IF(明細!AA130="","",明細!AA130)</f>
        <v/>
      </c>
      <c r="AB136" s="303" t="str">
        <f>IF(明細!AB130="","",明細!AB130)</f>
        <v/>
      </c>
      <c r="AC136" s="134" t="str">
        <f>IF(明細!AC130="","",明細!AC130)</f>
        <v/>
      </c>
      <c r="AD136" s="183" t="str">
        <f>IF(明細!AD130="","",明細!AD130)</f>
        <v/>
      </c>
      <c r="AE136" s="184">
        <f>IF(明細!AE130="","",明細!AE130)</f>
        <v>0.1</v>
      </c>
      <c r="AF136" s="185" t="str">
        <f>IF(明細!AF130="","",明細!AF130)</f>
        <v/>
      </c>
      <c r="AG136" s="186" t="str">
        <f>IF(明細!AG130="","",明細!AG130)</f>
        <v/>
      </c>
      <c r="AH136" s="186" t="str">
        <f>IF(明細!AH130="","",明細!AH130)</f>
        <v/>
      </c>
      <c r="AI136" s="187" t="str">
        <f>IF(明細!AI130="","",明細!AI130)</f>
        <v/>
      </c>
      <c r="AJ136" s="296" t="str">
        <f>IF(明細!AJ130="","",明細!AJ130)</f>
        <v/>
      </c>
      <c r="AK136" s="297" t="str">
        <f>IF(明細!AK130="","",明細!AK130)</f>
        <v/>
      </c>
      <c r="AL136" s="298" t="str">
        <f>IF(明細!AL130="","",明細!AL130)</f>
        <v/>
      </c>
      <c r="AM136" s="299" t="str">
        <f>IF(明細!AM130="","",明細!AM130)</f>
        <v/>
      </c>
      <c r="AN136" s="300" t="str">
        <f>IF(明細!AN130="","",明細!AN130)</f>
        <v/>
      </c>
      <c r="AO136" s="300" t="str">
        <f>IF(明細!AO130="","",明細!AO130)</f>
        <v/>
      </c>
      <c r="AP136" s="300" t="str">
        <f>IF(明細!AP130="","",明細!AP130)</f>
        <v/>
      </c>
      <c r="AQ136" s="301" t="str">
        <f>IF(明細!AQ130="","",明細!AQ130)</f>
        <v/>
      </c>
      <c r="AR136" s="302" t="str">
        <f>IF(明細!AR130="","",明細!AR130)</f>
        <v/>
      </c>
      <c r="AU136" s="360"/>
      <c r="AV136" s="368"/>
      <c r="AW136" s="446" t="str">
        <f>IF(明細!AV130="","",明細!AV130)</f>
        <v/>
      </c>
      <c r="AX136" s="419" t="str">
        <f>IF(明細!AT130="","",明細!AT130)</f>
        <v/>
      </c>
      <c r="AY136" s="280" t="str">
        <f>IF($AX136="","",VLOOKUP($AX136,リスト!$CL:$CM,2,FALSE))</f>
        <v/>
      </c>
      <c r="AZ136" s="3"/>
      <c r="BA136" s="280" t="str">
        <f>IF(BB136="","",VLOOKUP(BB136,リスト!$K:$L,2,FALSE))</f>
        <v/>
      </c>
      <c r="BB136" s="3"/>
      <c r="BC136" s="3"/>
      <c r="BD136" s="87"/>
      <c r="BE136" s="280" t="str">
        <f>IF(BF136="","",VLOOKUP(BF136,リスト!$I:$J,2,FALSE))</f>
        <v/>
      </c>
      <c r="BF136" s="3"/>
      <c r="BG136" s="280" t="str">
        <f>IF(BH136="","",VLOOKUP(BH136,リスト!$M:$N,2,FALSE))</f>
        <v/>
      </c>
      <c r="BH136" s="282"/>
      <c r="BI136" s="280" t="str">
        <f>IF(BJ136="","",VLOOKUP(BJ136,リスト!$O:$P,2,FALSE))</f>
        <v/>
      </c>
      <c r="BJ136" s="24"/>
      <c r="BM136" s="451" t="str">
        <f>IF(明細!AV130="","",明細!AV130)</f>
        <v/>
      </c>
      <c r="BN136" s="453" t="str">
        <f>IF(明細!AT130="","",明細!AT130)</f>
        <v/>
      </c>
      <c r="BO136" s="280" t="str">
        <f>IF($BN136="","",VLOOKUP($BN136,リスト!$CL:$CM,2,FALSE))</f>
        <v/>
      </c>
      <c r="BP136" s="280" t="str">
        <f>IF(BQ136="","",VLOOKUP(BQ136,リスト!$K$5:$L$7,2,FALSE))</f>
        <v/>
      </c>
      <c r="BQ136" s="13"/>
      <c r="BR136" s="13"/>
      <c r="BS136" s="47"/>
      <c r="BT136" s="280" t="str">
        <f>IF(BU136="","",VLOOKUP(BU136,リスト!I127:J145,2,FALSE))</f>
        <v/>
      </c>
      <c r="BU136" s="13"/>
      <c r="BV136" s="13"/>
      <c r="BW136" s="282"/>
      <c r="BX136" s="282"/>
      <c r="BY136" s="280" t="str">
        <f>IF(BZ136="","",VLOOKUP(BZ136,リスト!$S$5:$T$6,2,FALSE))</f>
        <v/>
      </c>
      <c r="BZ136" s="3"/>
      <c r="CA136" s="3"/>
      <c r="CB136" s="81"/>
      <c r="CC136" s="280" t="str">
        <f t="shared" si="12"/>
        <v/>
      </c>
      <c r="CD136" s="83"/>
      <c r="CE136" s="83"/>
      <c r="CF136" s="83"/>
      <c r="CG136" s="83"/>
      <c r="CH136" s="282" t="str">
        <f t="shared" si="13"/>
        <v/>
      </c>
      <c r="CI136" s="83"/>
      <c r="CJ136" s="280" t="str">
        <f t="shared" si="14"/>
        <v/>
      </c>
      <c r="CK136" s="87"/>
      <c r="CL136" s="78"/>
      <c r="CM136" s="83"/>
      <c r="CN136" s="83"/>
      <c r="CO136" s="83"/>
      <c r="CP136" s="280" t="str">
        <f t="shared" si="19"/>
        <v/>
      </c>
      <c r="CQ136" s="81"/>
      <c r="CR136" s="280" t="str">
        <f t="shared" si="20"/>
        <v/>
      </c>
      <c r="CS136" s="3"/>
      <c r="CT136" s="3"/>
      <c r="CU136" s="280" t="str">
        <f>IF(CV136="","",VLOOKUP(CV136,リスト!$V$5:$W$6,2,FALSE))</f>
        <v/>
      </c>
      <c r="CV136" s="3"/>
      <c r="CW136" s="280" t="str">
        <f>IF(CX136="","",VLOOKUP(CX136,リスト!$X$5:$Y$6,2,FALSE))</f>
        <v/>
      </c>
      <c r="CX136" s="3"/>
      <c r="CY136" s="77"/>
      <c r="CZ136" s="77"/>
      <c r="DA136" s="75"/>
      <c r="DB136" s="75"/>
      <c r="DC136" s="75"/>
      <c r="DD136" s="75"/>
      <c r="DE136" s="280" t="str">
        <f>IF(DF136="","",VLOOKUP(DF136,リスト!$Z$5:$AA$10,2,FALSE))</f>
        <v/>
      </c>
      <c r="DF136" s="3"/>
      <c r="DG136" s="280" t="str">
        <f>IF(DH136="","",VLOOKUP(DH136,リスト!$AB$5:$AC$12,2,FALSE))</f>
        <v/>
      </c>
      <c r="DH136" s="63"/>
      <c r="DI136" s="280" t="str">
        <f>IF(DJ136="","",VLOOKUP(DJ136,リスト!$AD$5:$AE$7,2,FALSE))</f>
        <v/>
      </c>
      <c r="DJ136" s="3"/>
      <c r="DK136" s="280" t="str">
        <f>IF(DL136="","",VLOOKUP(DL136,リスト!$AF$5:$AG$10,2,FALSE))</f>
        <v/>
      </c>
      <c r="DL136" s="3"/>
      <c r="DM136" s="280" t="str">
        <f>IF(DN136="","",VLOOKUP(DN136,リスト!$AH$5:$AI$6,2,FALSE))</f>
        <v/>
      </c>
      <c r="DN136" s="3"/>
      <c r="DO136" s="280" t="str">
        <f>IF(DP136="","",VLOOKUP(DP136,リスト!$AJ$5:$AK$6,2,FALSE))</f>
        <v/>
      </c>
      <c r="DP136" s="3"/>
      <c r="DQ136" s="280" t="str">
        <f>IF(DR136="","",VLOOKUP(DR136,リスト!$AL$5:$AM$7,2,FALSE))</f>
        <v/>
      </c>
      <c r="DR136" s="3"/>
      <c r="DS136" s="13"/>
      <c r="DT136" s="85"/>
      <c r="DU136" s="85"/>
      <c r="DV136" s="281" t="str">
        <f>IF(DW136="","",VLOOKUP(DW136,リスト!$AN$5:$AO$6,2,FALSE))</f>
        <v/>
      </c>
      <c r="DW136" s="13"/>
      <c r="DX136" s="341"/>
      <c r="DY136" s="345"/>
      <c r="DZ136" s="341"/>
      <c r="EA136" s="345"/>
      <c r="EB136" s="280" t="str">
        <f>IF(EC136="","",VLOOKUP(EC136,リスト!$AW$5:$AX$8,2,FALSE))</f>
        <v/>
      </c>
      <c r="EC136" s="3"/>
      <c r="ED136" s="85"/>
      <c r="EE136" s="280" t="str">
        <f>IF(EF136="","",VLOOKUP(EF136,リスト!$AY$5:$AZ$10,2,FALSE))</f>
        <v/>
      </c>
      <c r="EF136" s="3"/>
      <c r="EG136" s="280" t="str">
        <f>IF(EH136="","",VLOOKUP(EH136,リスト!$BA$5:$BB$10,2,FALSE))</f>
        <v/>
      </c>
      <c r="EH136" s="3"/>
      <c r="EI136" s="280" t="str">
        <f>IF(EJ136="","",VLOOKUP(EJ136,リスト!$BC$5:$BD$10,2,FALSE))</f>
        <v/>
      </c>
      <c r="EJ136" s="3"/>
      <c r="EK136" s="280" t="str">
        <f>IF(EL136="","",VLOOKUP(EL136,リスト!$BE$5:$BF$10,2,FALSE))</f>
        <v/>
      </c>
      <c r="EL136" s="3"/>
      <c r="EM136" s="78"/>
      <c r="EN136" s="73"/>
      <c r="EO136" s="73"/>
      <c r="EP136" s="13"/>
      <c r="EQ136" s="13"/>
      <c r="ER136" s="280" t="str">
        <f>IF(ES136="","",VLOOKUP(ES136,リスト!$BG$5:$BH$10,2,FALSE))</f>
        <v/>
      </c>
      <c r="ES136" s="13"/>
      <c r="ET136" s="13"/>
      <c r="EU136" s="13"/>
      <c r="EV136" s="13"/>
      <c r="EW136" s="13"/>
      <c r="EX136" s="81"/>
      <c r="EY136" s="81"/>
      <c r="EZ136" s="26"/>
      <c r="FA136" s="281" t="str">
        <f>IF($EZ136="","",INDEX(リスト!$BI$5:$BJ$40,MATCH($EZ136,リスト!$BJ$5:$BJ$40,0),1))</f>
        <v/>
      </c>
      <c r="FB136" s="280" t="str">
        <f>IF(FC136="","",VLOOKUP(FC136,リスト!$BK:$BL,2,FALSE))</f>
        <v/>
      </c>
      <c r="FC136" s="13"/>
      <c r="FD136" s="331"/>
      <c r="FE136" s="3"/>
      <c r="FF136" s="280" t="str">
        <f>IF(FG136="","",VLOOKUP(FG136,リスト!$BO$5:$BP$6,2,FALSE))</f>
        <v/>
      </c>
      <c r="FG136" s="3"/>
      <c r="FH136" s="280" t="str">
        <f>IF(FI136="","",VLOOKUP(FI136,リスト!$BQ$5:$BR$8,2,FALSE))</f>
        <v/>
      </c>
      <c r="FI136" s="3"/>
      <c r="FJ136" s="282"/>
      <c r="FK136" s="280" t="str">
        <f>IF(FL136="","",VLOOKUP(FL136,リスト!$BS$5:$BT$6,2,FALSE))</f>
        <v/>
      </c>
      <c r="FL136" s="63"/>
      <c r="FM136" s="13"/>
      <c r="FN136" s="13"/>
      <c r="FO136" s="13"/>
      <c r="FP136" s="283" t="str">
        <f t="shared" si="15"/>
        <v/>
      </c>
      <c r="FQ136" s="283" t="str">
        <f t="shared" si="15"/>
        <v/>
      </c>
      <c r="FR136" s="13"/>
      <c r="FS136" s="85"/>
      <c r="FT136" s="85"/>
      <c r="FU136" s="281" t="str">
        <f t="shared" si="16"/>
        <v/>
      </c>
      <c r="FV136" s="280" t="str">
        <f>IF(FW136="","",VLOOKUP(FW136,リスト!$BV$5:$BW$10,2,FALSE))</f>
        <v/>
      </c>
      <c r="FW136" s="26"/>
      <c r="FX136" s="282" t="str">
        <f t="shared" si="17"/>
        <v/>
      </c>
      <c r="FY136" s="280" t="str">
        <f>IF(FZ136="","",VLOOKUP(FZ136,リスト!$BX$5:$BY$6,2,FALSE))</f>
        <v/>
      </c>
      <c r="FZ136" s="3"/>
      <c r="GA136" s="280" t="str">
        <f>IF(GB136="","",VLOOKUP(GB136,リスト!$BZ$5:$CA$6,2,FALSE))</f>
        <v/>
      </c>
      <c r="GB136" s="13"/>
      <c r="GC136" s="281" t="str">
        <f>IF(GD136="","",VLOOKUP(GD136,リスト!$CB$5:$CC$6,2,FALSE))</f>
        <v/>
      </c>
      <c r="GD136" s="13"/>
      <c r="GE136" s="13"/>
      <c r="GF136" s="13"/>
      <c r="GG136" s="75"/>
      <c r="GH136" s="281" t="str">
        <f t="shared" si="18"/>
        <v/>
      </c>
      <c r="GI136" s="128"/>
      <c r="GJ136" s="281" t="str">
        <f>IF(GK136="","",VLOOKUP(GK136,リスト!$CD$5:$CE$6,2,FALSE))</f>
        <v/>
      </c>
      <c r="GK136" s="13"/>
      <c r="GL136" s="281" t="str">
        <f>IF(GM136="","",VLOOKUP(GM136,リスト!$CF$5:$CG$5,2,FALSE))</f>
        <v/>
      </c>
      <c r="GM136" s="26"/>
      <c r="GN136" s="280" t="str">
        <f>IF(GO136="","",VLOOKUP(GO136,リスト!$CH$5:$CI$5,2,FALSE))</f>
        <v/>
      </c>
      <c r="GO136" s="284"/>
      <c r="GP136" s="284"/>
      <c r="GQ136" s="284"/>
      <c r="GR136" s="284"/>
      <c r="GS136" s="284"/>
      <c r="GT136" s="284"/>
      <c r="GU136" s="284"/>
      <c r="GV136" s="284"/>
      <c r="GW136" s="284"/>
      <c r="GX136" s="285"/>
    </row>
    <row r="137" spans="2:206" s="177" customFormat="1" ht="24.75" hidden="1" customHeight="1" outlineLevel="1">
      <c r="B137" s="286" t="str">
        <f>IF(明細!B131="","",明細!B131)</f>
        <v/>
      </c>
      <c r="C137" s="287" t="str">
        <f>IF(明細!C131="","",明細!C131)</f>
        <v/>
      </c>
      <c r="D137" s="265" t="str">
        <f>IF(明細!D131="","",明細!D131)</f>
        <v/>
      </c>
      <c r="E137" s="265" t="str">
        <f>IF(明細!E131="","",明細!E131)</f>
        <v/>
      </c>
      <c r="F137" s="265" t="str">
        <f>IF(明細!F131="","",明細!F131)</f>
        <v/>
      </c>
      <c r="G137" s="265" t="str">
        <f>IF(明細!G131="","",明細!G131)</f>
        <v/>
      </c>
      <c r="H137" s="265" t="str">
        <f>IF(明細!H131="","",明細!H131)</f>
        <v/>
      </c>
      <c r="I137" s="265" t="str">
        <f>IF(明細!I131="","",明細!I131)</f>
        <v/>
      </c>
      <c r="J137" s="265" t="str">
        <f>IF(明細!J131="","",明細!J131)</f>
        <v/>
      </c>
      <c r="K137" s="265" t="str">
        <f>IF(明細!K131="","",明細!K131)</f>
        <v/>
      </c>
      <c r="L137" s="265" t="str">
        <f>IF(明細!L131="","",明細!L131)</f>
        <v/>
      </c>
      <c r="M137" s="265" t="str">
        <f>IF(明細!M131="","",明細!M131)</f>
        <v/>
      </c>
      <c r="N137" s="265" t="str">
        <f>IF(明細!N131="","",明細!N131)</f>
        <v/>
      </c>
      <c r="O137" s="265" t="str">
        <f>IF(明細!O131="","",明細!O131)</f>
        <v/>
      </c>
      <c r="P137" s="265" t="str">
        <f>IF(明細!P131="","",明細!P131)</f>
        <v/>
      </c>
      <c r="Q137" s="265" t="str">
        <f>IF(明細!Q131="","",明細!Q131)</f>
        <v/>
      </c>
      <c r="R137" s="289" t="str">
        <f>IF(明細!R131="","",明細!R131)</f>
        <v/>
      </c>
      <c r="S137" s="291" t="str">
        <f>IF(明細!S131="","",明細!S131)</f>
        <v/>
      </c>
      <c r="T137" s="291" t="str">
        <f>IF(明細!T131="","",明細!T131)</f>
        <v/>
      </c>
      <c r="U137" s="291" t="str">
        <f>IF(明細!U131="","",明細!U131)</f>
        <v/>
      </c>
      <c r="V137" s="292" t="str">
        <f>IF(明細!V131="","",明細!V131)</f>
        <v>個</v>
      </c>
      <c r="W137" s="292" t="str">
        <f>IF(明細!W131="","",明細!W131)</f>
        <v/>
      </c>
      <c r="X137" s="293" t="str">
        <f>IF(明細!X131="","",明細!X131)</f>
        <v/>
      </c>
      <c r="Y137" s="134" t="str">
        <f>IF(明細!Y131="","",明細!Y131)</f>
        <v/>
      </c>
      <c r="Z137" s="135" t="str">
        <f>IF(明細!Z131="","",明細!Z131)</f>
        <v/>
      </c>
      <c r="AA137" s="134" t="str">
        <f>IF(明細!AA131="","",明細!AA131)</f>
        <v/>
      </c>
      <c r="AB137" s="303" t="str">
        <f>IF(明細!AB131="","",明細!AB131)</f>
        <v/>
      </c>
      <c r="AC137" s="134" t="str">
        <f>IF(明細!AC131="","",明細!AC131)</f>
        <v/>
      </c>
      <c r="AD137" s="183" t="str">
        <f>IF(明細!AD131="","",明細!AD131)</f>
        <v/>
      </c>
      <c r="AE137" s="184">
        <f>IF(明細!AE131="","",明細!AE131)</f>
        <v>0.1</v>
      </c>
      <c r="AF137" s="185" t="str">
        <f>IF(明細!AF131="","",明細!AF131)</f>
        <v/>
      </c>
      <c r="AG137" s="186" t="str">
        <f>IF(明細!AG131="","",明細!AG131)</f>
        <v/>
      </c>
      <c r="AH137" s="186" t="str">
        <f>IF(明細!AH131="","",明細!AH131)</f>
        <v/>
      </c>
      <c r="AI137" s="187" t="str">
        <f>IF(明細!AI131="","",明細!AI131)</f>
        <v/>
      </c>
      <c r="AJ137" s="296" t="str">
        <f>IF(明細!AJ131="","",明細!AJ131)</f>
        <v/>
      </c>
      <c r="AK137" s="297" t="str">
        <f>IF(明細!AK131="","",明細!AK131)</f>
        <v/>
      </c>
      <c r="AL137" s="298" t="str">
        <f>IF(明細!AL131="","",明細!AL131)</f>
        <v/>
      </c>
      <c r="AM137" s="299" t="str">
        <f>IF(明細!AM131="","",明細!AM131)</f>
        <v/>
      </c>
      <c r="AN137" s="300" t="str">
        <f>IF(明細!AN131="","",明細!AN131)</f>
        <v/>
      </c>
      <c r="AO137" s="300" t="str">
        <f>IF(明細!AO131="","",明細!AO131)</f>
        <v/>
      </c>
      <c r="AP137" s="300" t="str">
        <f>IF(明細!AP131="","",明細!AP131)</f>
        <v/>
      </c>
      <c r="AQ137" s="301" t="str">
        <f>IF(明細!AQ131="","",明細!AQ131)</f>
        <v/>
      </c>
      <c r="AR137" s="302" t="str">
        <f>IF(明細!AR131="","",明細!AR131)</f>
        <v/>
      </c>
      <c r="AU137" s="360"/>
      <c r="AV137" s="368"/>
      <c r="AW137" s="446" t="str">
        <f>IF(明細!AV131="","",明細!AV131)</f>
        <v/>
      </c>
      <c r="AX137" s="419" t="str">
        <f>IF(明細!AT131="","",明細!AT131)</f>
        <v/>
      </c>
      <c r="AY137" s="280" t="str">
        <f>IF($AX137="","",VLOOKUP($AX137,リスト!$CL:$CM,2,FALSE))</f>
        <v/>
      </c>
      <c r="AZ137" s="3"/>
      <c r="BA137" s="280" t="str">
        <f>IF(BB137="","",VLOOKUP(BB137,リスト!$K:$L,2,FALSE))</f>
        <v/>
      </c>
      <c r="BB137" s="3"/>
      <c r="BC137" s="3"/>
      <c r="BD137" s="87"/>
      <c r="BE137" s="280" t="str">
        <f>IF(BF137="","",VLOOKUP(BF137,リスト!$I:$J,2,FALSE))</f>
        <v/>
      </c>
      <c r="BF137" s="3"/>
      <c r="BG137" s="280" t="str">
        <f>IF(BH137="","",VLOOKUP(BH137,リスト!$M:$N,2,FALSE))</f>
        <v/>
      </c>
      <c r="BH137" s="282"/>
      <c r="BI137" s="280" t="str">
        <f>IF(BJ137="","",VLOOKUP(BJ137,リスト!$O:$P,2,FALSE))</f>
        <v/>
      </c>
      <c r="BJ137" s="24"/>
      <c r="BM137" s="451" t="str">
        <f>IF(明細!AV131="","",明細!AV131)</f>
        <v/>
      </c>
      <c r="BN137" s="453" t="str">
        <f>IF(明細!AT131="","",明細!AT131)</f>
        <v/>
      </c>
      <c r="BO137" s="280" t="str">
        <f>IF($BN137="","",VLOOKUP($BN137,リスト!$CL:$CM,2,FALSE))</f>
        <v/>
      </c>
      <c r="BP137" s="280" t="str">
        <f>IF(BQ137="","",VLOOKUP(BQ137,リスト!$K$5:$L$7,2,FALSE))</f>
        <v/>
      </c>
      <c r="BQ137" s="13"/>
      <c r="BR137" s="13"/>
      <c r="BS137" s="47"/>
      <c r="BT137" s="280" t="str">
        <f>IF(BU137="","",VLOOKUP(BU137,リスト!I128:J146,2,FALSE))</f>
        <v/>
      </c>
      <c r="BU137" s="13"/>
      <c r="BV137" s="13"/>
      <c r="BW137" s="282"/>
      <c r="BX137" s="282"/>
      <c r="BY137" s="280" t="str">
        <f>IF(BZ137="","",VLOOKUP(BZ137,リスト!$S$5:$T$6,2,FALSE))</f>
        <v/>
      </c>
      <c r="BZ137" s="3"/>
      <c r="CA137" s="3"/>
      <c r="CB137" s="81"/>
      <c r="CC137" s="280" t="str">
        <f t="shared" si="12"/>
        <v/>
      </c>
      <c r="CD137" s="83"/>
      <c r="CE137" s="83"/>
      <c r="CF137" s="83"/>
      <c r="CG137" s="83"/>
      <c r="CH137" s="282" t="str">
        <f t="shared" si="13"/>
        <v/>
      </c>
      <c r="CI137" s="83"/>
      <c r="CJ137" s="280" t="str">
        <f t="shared" si="14"/>
        <v/>
      </c>
      <c r="CK137" s="87"/>
      <c r="CL137" s="78"/>
      <c r="CM137" s="83"/>
      <c r="CN137" s="83"/>
      <c r="CO137" s="83"/>
      <c r="CP137" s="280" t="str">
        <f t="shared" si="19"/>
        <v/>
      </c>
      <c r="CQ137" s="81"/>
      <c r="CR137" s="280" t="str">
        <f t="shared" si="20"/>
        <v/>
      </c>
      <c r="CS137" s="3"/>
      <c r="CT137" s="3"/>
      <c r="CU137" s="280" t="str">
        <f>IF(CV137="","",VLOOKUP(CV137,リスト!$V$5:$W$6,2,FALSE))</f>
        <v/>
      </c>
      <c r="CV137" s="3"/>
      <c r="CW137" s="280" t="str">
        <f>IF(CX137="","",VLOOKUP(CX137,リスト!$X$5:$Y$6,2,FALSE))</f>
        <v/>
      </c>
      <c r="CX137" s="3"/>
      <c r="CY137" s="77"/>
      <c r="CZ137" s="77"/>
      <c r="DA137" s="75"/>
      <c r="DB137" s="75"/>
      <c r="DC137" s="75"/>
      <c r="DD137" s="75"/>
      <c r="DE137" s="280" t="str">
        <f>IF(DF137="","",VLOOKUP(DF137,リスト!$Z$5:$AA$10,2,FALSE))</f>
        <v/>
      </c>
      <c r="DF137" s="3"/>
      <c r="DG137" s="280" t="str">
        <f>IF(DH137="","",VLOOKUP(DH137,リスト!$AB$5:$AC$12,2,FALSE))</f>
        <v/>
      </c>
      <c r="DH137" s="63"/>
      <c r="DI137" s="280" t="str">
        <f>IF(DJ137="","",VLOOKUP(DJ137,リスト!$AD$5:$AE$7,2,FALSE))</f>
        <v/>
      </c>
      <c r="DJ137" s="3"/>
      <c r="DK137" s="280" t="str">
        <f>IF(DL137="","",VLOOKUP(DL137,リスト!$AF$5:$AG$10,2,FALSE))</f>
        <v/>
      </c>
      <c r="DL137" s="3"/>
      <c r="DM137" s="280" t="str">
        <f>IF(DN137="","",VLOOKUP(DN137,リスト!$AH$5:$AI$6,2,FALSE))</f>
        <v/>
      </c>
      <c r="DN137" s="3"/>
      <c r="DO137" s="280" t="str">
        <f>IF(DP137="","",VLOOKUP(DP137,リスト!$AJ$5:$AK$6,2,FALSE))</f>
        <v/>
      </c>
      <c r="DP137" s="3"/>
      <c r="DQ137" s="280" t="str">
        <f>IF(DR137="","",VLOOKUP(DR137,リスト!$AL$5:$AM$7,2,FALSE))</f>
        <v/>
      </c>
      <c r="DR137" s="3"/>
      <c r="DS137" s="13"/>
      <c r="DT137" s="85"/>
      <c r="DU137" s="85"/>
      <c r="DV137" s="281" t="str">
        <f>IF(DW137="","",VLOOKUP(DW137,リスト!$AN$5:$AO$6,2,FALSE))</f>
        <v/>
      </c>
      <c r="DW137" s="13"/>
      <c r="DX137" s="341"/>
      <c r="DY137" s="345"/>
      <c r="DZ137" s="341"/>
      <c r="EA137" s="345"/>
      <c r="EB137" s="280" t="str">
        <f>IF(EC137="","",VLOOKUP(EC137,リスト!$AW$5:$AX$8,2,FALSE))</f>
        <v/>
      </c>
      <c r="EC137" s="3"/>
      <c r="ED137" s="85"/>
      <c r="EE137" s="280" t="str">
        <f>IF(EF137="","",VLOOKUP(EF137,リスト!$AY$5:$AZ$10,2,FALSE))</f>
        <v/>
      </c>
      <c r="EF137" s="3"/>
      <c r="EG137" s="280" t="str">
        <f>IF(EH137="","",VLOOKUP(EH137,リスト!$BA$5:$BB$10,2,FALSE))</f>
        <v/>
      </c>
      <c r="EH137" s="3"/>
      <c r="EI137" s="280" t="str">
        <f>IF(EJ137="","",VLOOKUP(EJ137,リスト!$BC$5:$BD$10,2,FALSE))</f>
        <v/>
      </c>
      <c r="EJ137" s="3"/>
      <c r="EK137" s="280" t="str">
        <f>IF(EL137="","",VLOOKUP(EL137,リスト!$BE$5:$BF$10,2,FALSE))</f>
        <v/>
      </c>
      <c r="EL137" s="3"/>
      <c r="EM137" s="78"/>
      <c r="EN137" s="73"/>
      <c r="EO137" s="73"/>
      <c r="EP137" s="13"/>
      <c r="EQ137" s="13"/>
      <c r="ER137" s="280" t="str">
        <f>IF(ES137="","",VLOOKUP(ES137,リスト!$BG$5:$BH$10,2,FALSE))</f>
        <v/>
      </c>
      <c r="ES137" s="13"/>
      <c r="ET137" s="13"/>
      <c r="EU137" s="13"/>
      <c r="EV137" s="13"/>
      <c r="EW137" s="13"/>
      <c r="EX137" s="81"/>
      <c r="EY137" s="81"/>
      <c r="EZ137" s="26"/>
      <c r="FA137" s="281" t="str">
        <f>IF($EZ137="","",INDEX(リスト!$BI$5:$BJ$40,MATCH($EZ137,リスト!$BJ$5:$BJ$40,0),1))</f>
        <v/>
      </c>
      <c r="FB137" s="280" t="str">
        <f>IF(FC137="","",VLOOKUP(FC137,リスト!$BK:$BL,2,FALSE))</f>
        <v/>
      </c>
      <c r="FC137" s="13"/>
      <c r="FD137" s="331"/>
      <c r="FE137" s="3"/>
      <c r="FF137" s="280" t="str">
        <f>IF(FG137="","",VLOOKUP(FG137,リスト!$BO$5:$BP$6,2,FALSE))</f>
        <v/>
      </c>
      <c r="FG137" s="3"/>
      <c r="FH137" s="280" t="str">
        <f>IF(FI137="","",VLOOKUP(FI137,リスト!$BQ$5:$BR$8,2,FALSE))</f>
        <v/>
      </c>
      <c r="FI137" s="3"/>
      <c r="FJ137" s="282"/>
      <c r="FK137" s="280" t="str">
        <f>IF(FL137="","",VLOOKUP(FL137,リスト!$BS$5:$BT$6,2,FALSE))</f>
        <v/>
      </c>
      <c r="FL137" s="63"/>
      <c r="FM137" s="13"/>
      <c r="FN137" s="13"/>
      <c r="FO137" s="13"/>
      <c r="FP137" s="283" t="str">
        <f t="shared" si="15"/>
        <v/>
      </c>
      <c r="FQ137" s="283" t="str">
        <f t="shared" si="15"/>
        <v/>
      </c>
      <c r="FR137" s="13"/>
      <c r="FS137" s="85"/>
      <c r="FT137" s="85"/>
      <c r="FU137" s="281" t="str">
        <f t="shared" si="16"/>
        <v/>
      </c>
      <c r="FV137" s="280" t="str">
        <f>IF(FW137="","",VLOOKUP(FW137,リスト!$BV$5:$BW$10,2,FALSE))</f>
        <v/>
      </c>
      <c r="FW137" s="26"/>
      <c r="FX137" s="282" t="str">
        <f t="shared" si="17"/>
        <v/>
      </c>
      <c r="FY137" s="280" t="str">
        <f>IF(FZ137="","",VLOOKUP(FZ137,リスト!$BX$5:$BY$6,2,FALSE))</f>
        <v/>
      </c>
      <c r="FZ137" s="3"/>
      <c r="GA137" s="280" t="str">
        <f>IF(GB137="","",VLOOKUP(GB137,リスト!$BZ$5:$CA$6,2,FALSE))</f>
        <v/>
      </c>
      <c r="GB137" s="13"/>
      <c r="GC137" s="281" t="str">
        <f>IF(GD137="","",VLOOKUP(GD137,リスト!$CB$5:$CC$6,2,FALSE))</f>
        <v/>
      </c>
      <c r="GD137" s="13"/>
      <c r="GE137" s="13"/>
      <c r="GF137" s="13"/>
      <c r="GG137" s="75"/>
      <c r="GH137" s="281" t="str">
        <f t="shared" si="18"/>
        <v/>
      </c>
      <c r="GI137" s="128"/>
      <c r="GJ137" s="281" t="str">
        <f>IF(GK137="","",VLOOKUP(GK137,リスト!$CD$5:$CE$6,2,FALSE))</f>
        <v/>
      </c>
      <c r="GK137" s="13"/>
      <c r="GL137" s="281" t="str">
        <f>IF(GM137="","",VLOOKUP(GM137,リスト!$CF$5:$CG$5,2,FALSE))</f>
        <v/>
      </c>
      <c r="GM137" s="26"/>
      <c r="GN137" s="280" t="str">
        <f>IF(GO137="","",VLOOKUP(GO137,リスト!$CH$5:$CI$5,2,FALSE))</f>
        <v/>
      </c>
      <c r="GO137" s="284"/>
      <c r="GP137" s="284"/>
      <c r="GQ137" s="284"/>
      <c r="GR137" s="284"/>
      <c r="GS137" s="284"/>
      <c r="GT137" s="284"/>
      <c r="GU137" s="284"/>
      <c r="GV137" s="284"/>
      <c r="GW137" s="284"/>
      <c r="GX137" s="285"/>
    </row>
    <row r="138" spans="2:206" s="177" customFormat="1" ht="24.75" hidden="1" customHeight="1" outlineLevel="1">
      <c r="B138" s="286" t="str">
        <f>IF(明細!B132="","",明細!B132)</f>
        <v/>
      </c>
      <c r="C138" s="287" t="str">
        <f>IF(明細!C132="","",明細!C132)</f>
        <v/>
      </c>
      <c r="D138" s="265" t="str">
        <f>IF(明細!D132="","",明細!D132)</f>
        <v/>
      </c>
      <c r="E138" s="265" t="str">
        <f>IF(明細!E132="","",明細!E132)</f>
        <v/>
      </c>
      <c r="F138" s="265" t="str">
        <f>IF(明細!F132="","",明細!F132)</f>
        <v/>
      </c>
      <c r="G138" s="265" t="str">
        <f>IF(明細!G132="","",明細!G132)</f>
        <v/>
      </c>
      <c r="H138" s="265" t="str">
        <f>IF(明細!H132="","",明細!H132)</f>
        <v/>
      </c>
      <c r="I138" s="265" t="str">
        <f>IF(明細!I132="","",明細!I132)</f>
        <v/>
      </c>
      <c r="J138" s="265" t="str">
        <f>IF(明細!J132="","",明細!J132)</f>
        <v/>
      </c>
      <c r="K138" s="265" t="str">
        <f>IF(明細!K132="","",明細!K132)</f>
        <v/>
      </c>
      <c r="L138" s="265" t="str">
        <f>IF(明細!L132="","",明細!L132)</f>
        <v/>
      </c>
      <c r="M138" s="265" t="str">
        <f>IF(明細!M132="","",明細!M132)</f>
        <v/>
      </c>
      <c r="N138" s="265" t="str">
        <f>IF(明細!N132="","",明細!N132)</f>
        <v/>
      </c>
      <c r="O138" s="265" t="str">
        <f>IF(明細!O132="","",明細!O132)</f>
        <v/>
      </c>
      <c r="P138" s="265" t="str">
        <f>IF(明細!P132="","",明細!P132)</f>
        <v/>
      </c>
      <c r="Q138" s="265" t="str">
        <f>IF(明細!Q132="","",明細!Q132)</f>
        <v/>
      </c>
      <c r="R138" s="289" t="str">
        <f>IF(明細!R132="","",明細!R132)</f>
        <v/>
      </c>
      <c r="S138" s="291" t="str">
        <f>IF(明細!S132="","",明細!S132)</f>
        <v/>
      </c>
      <c r="T138" s="291" t="str">
        <f>IF(明細!T132="","",明細!T132)</f>
        <v/>
      </c>
      <c r="U138" s="291" t="str">
        <f>IF(明細!U132="","",明細!U132)</f>
        <v/>
      </c>
      <c r="V138" s="292" t="str">
        <f>IF(明細!V132="","",明細!V132)</f>
        <v>個</v>
      </c>
      <c r="W138" s="292" t="str">
        <f>IF(明細!W132="","",明細!W132)</f>
        <v/>
      </c>
      <c r="X138" s="293" t="str">
        <f>IF(明細!X132="","",明細!X132)</f>
        <v/>
      </c>
      <c r="Y138" s="134" t="str">
        <f>IF(明細!Y132="","",明細!Y132)</f>
        <v/>
      </c>
      <c r="Z138" s="135" t="str">
        <f>IF(明細!Z132="","",明細!Z132)</f>
        <v/>
      </c>
      <c r="AA138" s="134" t="str">
        <f>IF(明細!AA132="","",明細!AA132)</f>
        <v/>
      </c>
      <c r="AB138" s="303" t="str">
        <f>IF(明細!AB132="","",明細!AB132)</f>
        <v/>
      </c>
      <c r="AC138" s="134" t="str">
        <f>IF(明細!AC132="","",明細!AC132)</f>
        <v/>
      </c>
      <c r="AD138" s="183" t="str">
        <f>IF(明細!AD132="","",明細!AD132)</f>
        <v/>
      </c>
      <c r="AE138" s="184">
        <f>IF(明細!AE132="","",明細!AE132)</f>
        <v>0.1</v>
      </c>
      <c r="AF138" s="185" t="str">
        <f>IF(明細!AF132="","",明細!AF132)</f>
        <v/>
      </c>
      <c r="AG138" s="186" t="str">
        <f>IF(明細!AG132="","",明細!AG132)</f>
        <v/>
      </c>
      <c r="AH138" s="186" t="str">
        <f>IF(明細!AH132="","",明細!AH132)</f>
        <v/>
      </c>
      <c r="AI138" s="187" t="str">
        <f>IF(明細!AI132="","",明細!AI132)</f>
        <v/>
      </c>
      <c r="AJ138" s="296" t="str">
        <f>IF(明細!AJ132="","",明細!AJ132)</f>
        <v/>
      </c>
      <c r="AK138" s="297" t="str">
        <f>IF(明細!AK132="","",明細!AK132)</f>
        <v/>
      </c>
      <c r="AL138" s="298" t="str">
        <f>IF(明細!AL132="","",明細!AL132)</f>
        <v/>
      </c>
      <c r="AM138" s="299" t="str">
        <f>IF(明細!AM132="","",明細!AM132)</f>
        <v/>
      </c>
      <c r="AN138" s="300" t="str">
        <f>IF(明細!AN132="","",明細!AN132)</f>
        <v/>
      </c>
      <c r="AO138" s="300" t="str">
        <f>IF(明細!AO132="","",明細!AO132)</f>
        <v/>
      </c>
      <c r="AP138" s="300" t="str">
        <f>IF(明細!AP132="","",明細!AP132)</f>
        <v/>
      </c>
      <c r="AQ138" s="301" t="str">
        <f>IF(明細!AQ132="","",明細!AQ132)</f>
        <v/>
      </c>
      <c r="AR138" s="302" t="str">
        <f>IF(明細!AR132="","",明細!AR132)</f>
        <v/>
      </c>
      <c r="AU138" s="360"/>
      <c r="AV138" s="368"/>
      <c r="AW138" s="446" t="str">
        <f>IF(明細!AV132="","",明細!AV132)</f>
        <v/>
      </c>
      <c r="AX138" s="419" t="str">
        <f>IF(明細!AT132="","",明細!AT132)</f>
        <v/>
      </c>
      <c r="AY138" s="280" t="str">
        <f>IF($AX138="","",VLOOKUP($AX138,リスト!$CL:$CM,2,FALSE))</f>
        <v/>
      </c>
      <c r="AZ138" s="3"/>
      <c r="BA138" s="280" t="str">
        <f>IF(BB138="","",VLOOKUP(BB138,リスト!$K:$L,2,FALSE))</f>
        <v/>
      </c>
      <c r="BB138" s="3"/>
      <c r="BC138" s="3"/>
      <c r="BD138" s="87"/>
      <c r="BE138" s="280" t="str">
        <f>IF(BF138="","",VLOOKUP(BF138,リスト!$I:$J,2,FALSE))</f>
        <v/>
      </c>
      <c r="BF138" s="3"/>
      <c r="BG138" s="280" t="str">
        <f>IF(BH138="","",VLOOKUP(BH138,リスト!$M:$N,2,FALSE))</f>
        <v/>
      </c>
      <c r="BH138" s="282"/>
      <c r="BI138" s="280" t="str">
        <f>IF(BJ138="","",VLOOKUP(BJ138,リスト!$O:$P,2,FALSE))</f>
        <v/>
      </c>
      <c r="BJ138" s="24"/>
      <c r="BM138" s="451" t="str">
        <f>IF(明細!AV132="","",明細!AV132)</f>
        <v/>
      </c>
      <c r="BN138" s="453" t="str">
        <f>IF(明細!AT132="","",明細!AT132)</f>
        <v/>
      </c>
      <c r="BO138" s="280" t="str">
        <f>IF($BN138="","",VLOOKUP($BN138,リスト!$CL:$CM,2,FALSE))</f>
        <v/>
      </c>
      <c r="BP138" s="280" t="str">
        <f>IF(BQ138="","",VLOOKUP(BQ138,リスト!$K$5:$L$7,2,FALSE))</f>
        <v/>
      </c>
      <c r="BQ138" s="13"/>
      <c r="BR138" s="13"/>
      <c r="BS138" s="47"/>
      <c r="BT138" s="280" t="str">
        <f>IF(BU138="","",VLOOKUP(BU138,リスト!I129:J147,2,FALSE))</f>
        <v/>
      </c>
      <c r="BU138" s="13"/>
      <c r="BV138" s="13"/>
      <c r="BW138" s="282"/>
      <c r="BX138" s="282"/>
      <c r="BY138" s="280" t="str">
        <f>IF(BZ138="","",VLOOKUP(BZ138,リスト!$S$5:$T$6,2,FALSE))</f>
        <v/>
      </c>
      <c r="BZ138" s="3"/>
      <c r="CA138" s="3"/>
      <c r="CB138" s="81"/>
      <c r="CC138" s="280" t="str">
        <f t="shared" si="12"/>
        <v/>
      </c>
      <c r="CD138" s="83"/>
      <c r="CE138" s="83"/>
      <c r="CF138" s="83"/>
      <c r="CG138" s="83"/>
      <c r="CH138" s="282" t="str">
        <f t="shared" si="13"/>
        <v/>
      </c>
      <c r="CI138" s="83"/>
      <c r="CJ138" s="280" t="str">
        <f t="shared" si="14"/>
        <v/>
      </c>
      <c r="CK138" s="87"/>
      <c r="CL138" s="78"/>
      <c r="CM138" s="83"/>
      <c r="CN138" s="83"/>
      <c r="CO138" s="83"/>
      <c r="CP138" s="280" t="str">
        <f t="shared" si="19"/>
        <v/>
      </c>
      <c r="CQ138" s="81"/>
      <c r="CR138" s="280" t="str">
        <f t="shared" si="20"/>
        <v/>
      </c>
      <c r="CS138" s="3"/>
      <c r="CT138" s="3"/>
      <c r="CU138" s="280" t="str">
        <f>IF(CV138="","",VLOOKUP(CV138,リスト!$V$5:$W$6,2,FALSE))</f>
        <v/>
      </c>
      <c r="CV138" s="3"/>
      <c r="CW138" s="280" t="str">
        <f>IF(CX138="","",VLOOKUP(CX138,リスト!$X$5:$Y$6,2,FALSE))</f>
        <v/>
      </c>
      <c r="CX138" s="3"/>
      <c r="CY138" s="77"/>
      <c r="CZ138" s="77"/>
      <c r="DA138" s="75"/>
      <c r="DB138" s="75"/>
      <c r="DC138" s="75"/>
      <c r="DD138" s="75"/>
      <c r="DE138" s="280" t="str">
        <f>IF(DF138="","",VLOOKUP(DF138,リスト!$Z$5:$AA$10,2,FALSE))</f>
        <v/>
      </c>
      <c r="DF138" s="3"/>
      <c r="DG138" s="280" t="str">
        <f>IF(DH138="","",VLOOKUP(DH138,リスト!$AB$5:$AC$12,2,FALSE))</f>
        <v/>
      </c>
      <c r="DH138" s="63"/>
      <c r="DI138" s="280" t="str">
        <f>IF(DJ138="","",VLOOKUP(DJ138,リスト!$AD$5:$AE$7,2,FALSE))</f>
        <v/>
      </c>
      <c r="DJ138" s="3"/>
      <c r="DK138" s="280" t="str">
        <f>IF(DL138="","",VLOOKUP(DL138,リスト!$AF$5:$AG$10,2,FALSE))</f>
        <v/>
      </c>
      <c r="DL138" s="3"/>
      <c r="DM138" s="280" t="str">
        <f>IF(DN138="","",VLOOKUP(DN138,リスト!$AH$5:$AI$6,2,FALSE))</f>
        <v/>
      </c>
      <c r="DN138" s="3"/>
      <c r="DO138" s="280" t="str">
        <f>IF(DP138="","",VLOOKUP(DP138,リスト!$AJ$5:$AK$6,2,FALSE))</f>
        <v/>
      </c>
      <c r="DP138" s="3"/>
      <c r="DQ138" s="280" t="str">
        <f>IF(DR138="","",VLOOKUP(DR138,リスト!$AL$5:$AM$7,2,FALSE))</f>
        <v/>
      </c>
      <c r="DR138" s="3"/>
      <c r="DS138" s="13"/>
      <c r="DT138" s="85"/>
      <c r="DU138" s="85"/>
      <c r="DV138" s="281" t="str">
        <f>IF(DW138="","",VLOOKUP(DW138,リスト!$AN$5:$AO$6,2,FALSE))</f>
        <v/>
      </c>
      <c r="DW138" s="13"/>
      <c r="DX138" s="341"/>
      <c r="DY138" s="345"/>
      <c r="DZ138" s="341"/>
      <c r="EA138" s="345"/>
      <c r="EB138" s="280" t="str">
        <f>IF(EC138="","",VLOOKUP(EC138,リスト!$AW$5:$AX$8,2,FALSE))</f>
        <v/>
      </c>
      <c r="EC138" s="3"/>
      <c r="ED138" s="85"/>
      <c r="EE138" s="280" t="str">
        <f>IF(EF138="","",VLOOKUP(EF138,リスト!$AY$5:$AZ$10,2,FALSE))</f>
        <v/>
      </c>
      <c r="EF138" s="3"/>
      <c r="EG138" s="280" t="str">
        <f>IF(EH138="","",VLOOKUP(EH138,リスト!$BA$5:$BB$10,2,FALSE))</f>
        <v/>
      </c>
      <c r="EH138" s="3"/>
      <c r="EI138" s="280" t="str">
        <f>IF(EJ138="","",VLOOKUP(EJ138,リスト!$BC$5:$BD$10,2,FALSE))</f>
        <v/>
      </c>
      <c r="EJ138" s="3"/>
      <c r="EK138" s="280" t="str">
        <f>IF(EL138="","",VLOOKUP(EL138,リスト!$BE$5:$BF$10,2,FALSE))</f>
        <v/>
      </c>
      <c r="EL138" s="3"/>
      <c r="EM138" s="78"/>
      <c r="EN138" s="73"/>
      <c r="EO138" s="73"/>
      <c r="EP138" s="13"/>
      <c r="EQ138" s="13"/>
      <c r="ER138" s="280" t="str">
        <f>IF(ES138="","",VLOOKUP(ES138,リスト!$BG$5:$BH$10,2,FALSE))</f>
        <v/>
      </c>
      <c r="ES138" s="13"/>
      <c r="ET138" s="13"/>
      <c r="EU138" s="13"/>
      <c r="EV138" s="13"/>
      <c r="EW138" s="13"/>
      <c r="EX138" s="81"/>
      <c r="EY138" s="81"/>
      <c r="EZ138" s="26"/>
      <c r="FA138" s="281" t="str">
        <f>IF($EZ138="","",INDEX(リスト!$BI$5:$BJ$40,MATCH($EZ138,リスト!$BJ$5:$BJ$40,0),1))</f>
        <v/>
      </c>
      <c r="FB138" s="280" t="str">
        <f>IF(FC138="","",VLOOKUP(FC138,リスト!$BK:$BL,2,FALSE))</f>
        <v/>
      </c>
      <c r="FC138" s="13"/>
      <c r="FD138" s="331"/>
      <c r="FE138" s="3"/>
      <c r="FF138" s="280" t="str">
        <f>IF(FG138="","",VLOOKUP(FG138,リスト!$BO$5:$BP$6,2,FALSE))</f>
        <v/>
      </c>
      <c r="FG138" s="3"/>
      <c r="FH138" s="280" t="str">
        <f>IF(FI138="","",VLOOKUP(FI138,リスト!$BQ$5:$BR$8,2,FALSE))</f>
        <v/>
      </c>
      <c r="FI138" s="3"/>
      <c r="FJ138" s="282"/>
      <c r="FK138" s="280" t="str">
        <f>IF(FL138="","",VLOOKUP(FL138,リスト!$BS$5:$BT$6,2,FALSE))</f>
        <v/>
      </c>
      <c r="FL138" s="63"/>
      <c r="FM138" s="13"/>
      <c r="FN138" s="13"/>
      <c r="FO138" s="13"/>
      <c r="FP138" s="283" t="str">
        <f t="shared" si="15"/>
        <v/>
      </c>
      <c r="FQ138" s="283" t="str">
        <f t="shared" si="15"/>
        <v/>
      </c>
      <c r="FR138" s="13"/>
      <c r="FS138" s="85"/>
      <c r="FT138" s="85"/>
      <c r="FU138" s="281" t="str">
        <f t="shared" si="16"/>
        <v/>
      </c>
      <c r="FV138" s="280" t="str">
        <f>IF(FW138="","",VLOOKUP(FW138,リスト!$BV$5:$BW$10,2,FALSE))</f>
        <v/>
      </c>
      <c r="FW138" s="26"/>
      <c r="FX138" s="282" t="str">
        <f t="shared" si="17"/>
        <v/>
      </c>
      <c r="FY138" s="280" t="str">
        <f>IF(FZ138="","",VLOOKUP(FZ138,リスト!$BX$5:$BY$6,2,FALSE))</f>
        <v/>
      </c>
      <c r="FZ138" s="3"/>
      <c r="GA138" s="280" t="str">
        <f>IF(GB138="","",VLOOKUP(GB138,リスト!$BZ$5:$CA$6,2,FALSE))</f>
        <v/>
      </c>
      <c r="GB138" s="13"/>
      <c r="GC138" s="281" t="str">
        <f>IF(GD138="","",VLOOKUP(GD138,リスト!$CB$5:$CC$6,2,FALSE))</f>
        <v/>
      </c>
      <c r="GD138" s="13"/>
      <c r="GE138" s="13"/>
      <c r="GF138" s="13"/>
      <c r="GG138" s="75"/>
      <c r="GH138" s="281" t="str">
        <f t="shared" si="18"/>
        <v/>
      </c>
      <c r="GI138" s="128"/>
      <c r="GJ138" s="281" t="str">
        <f>IF(GK138="","",VLOOKUP(GK138,リスト!$CD$5:$CE$6,2,FALSE))</f>
        <v/>
      </c>
      <c r="GK138" s="13"/>
      <c r="GL138" s="281" t="str">
        <f>IF(GM138="","",VLOOKUP(GM138,リスト!$CF$5:$CG$5,2,FALSE))</f>
        <v/>
      </c>
      <c r="GM138" s="26"/>
      <c r="GN138" s="280" t="str">
        <f>IF(GO138="","",VLOOKUP(GO138,リスト!$CH$5:$CI$5,2,FALSE))</f>
        <v/>
      </c>
      <c r="GO138" s="284"/>
      <c r="GP138" s="284"/>
      <c r="GQ138" s="284"/>
      <c r="GR138" s="284"/>
      <c r="GS138" s="284"/>
      <c r="GT138" s="284"/>
      <c r="GU138" s="284"/>
      <c r="GV138" s="284"/>
      <c r="GW138" s="284"/>
      <c r="GX138" s="285"/>
    </row>
    <row r="139" spans="2:206" s="177" customFormat="1" ht="24.75" hidden="1" customHeight="1" outlineLevel="1">
      <c r="B139" s="286" t="str">
        <f>IF(明細!B133="","",明細!B133)</f>
        <v/>
      </c>
      <c r="C139" s="287" t="str">
        <f>IF(明細!C133="","",明細!C133)</f>
        <v/>
      </c>
      <c r="D139" s="265" t="str">
        <f>IF(明細!D133="","",明細!D133)</f>
        <v/>
      </c>
      <c r="E139" s="265" t="str">
        <f>IF(明細!E133="","",明細!E133)</f>
        <v/>
      </c>
      <c r="F139" s="265" t="str">
        <f>IF(明細!F133="","",明細!F133)</f>
        <v/>
      </c>
      <c r="G139" s="265" t="str">
        <f>IF(明細!G133="","",明細!G133)</f>
        <v/>
      </c>
      <c r="H139" s="265" t="str">
        <f>IF(明細!H133="","",明細!H133)</f>
        <v/>
      </c>
      <c r="I139" s="265" t="str">
        <f>IF(明細!I133="","",明細!I133)</f>
        <v/>
      </c>
      <c r="J139" s="265" t="str">
        <f>IF(明細!J133="","",明細!J133)</f>
        <v/>
      </c>
      <c r="K139" s="265" t="str">
        <f>IF(明細!K133="","",明細!K133)</f>
        <v/>
      </c>
      <c r="L139" s="265" t="str">
        <f>IF(明細!L133="","",明細!L133)</f>
        <v/>
      </c>
      <c r="M139" s="265" t="str">
        <f>IF(明細!M133="","",明細!M133)</f>
        <v/>
      </c>
      <c r="N139" s="265" t="str">
        <f>IF(明細!N133="","",明細!N133)</f>
        <v/>
      </c>
      <c r="O139" s="265" t="str">
        <f>IF(明細!O133="","",明細!O133)</f>
        <v/>
      </c>
      <c r="P139" s="265" t="str">
        <f>IF(明細!P133="","",明細!P133)</f>
        <v/>
      </c>
      <c r="Q139" s="265" t="str">
        <f>IF(明細!Q133="","",明細!Q133)</f>
        <v/>
      </c>
      <c r="R139" s="289" t="str">
        <f>IF(明細!R133="","",明細!R133)</f>
        <v/>
      </c>
      <c r="S139" s="291" t="str">
        <f>IF(明細!S133="","",明細!S133)</f>
        <v/>
      </c>
      <c r="T139" s="291" t="str">
        <f>IF(明細!T133="","",明細!T133)</f>
        <v/>
      </c>
      <c r="U139" s="291" t="str">
        <f>IF(明細!U133="","",明細!U133)</f>
        <v/>
      </c>
      <c r="V139" s="292" t="str">
        <f>IF(明細!V133="","",明細!V133)</f>
        <v>個</v>
      </c>
      <c r="W139" s="292" t="str">
        <f>IF(明細!W133="","",明細!W133)</f>
        <v/>
      </c>
      <c r="X139" s="293" t="str">
        <f>IF(明細!X133="","",明細!X133)</f>
        <v/>
      </c>
      <c r="Y139" s="134" t="str">
        <f>IF(明細!Y133="","",明細!Y133)</f>
        <v/>
      </c>
      <c r="Z139" s="135" t="str">
        <f>IF(明細!Z133="","",明細!Z133)</f>
        <v/>
      </c>
      <c r="AA139" s="134" t="str">
        <f>IF(明細!AA133="","",明細!AA133)</f>
        <v/>
      </c>
      <c r="AB139" s="303" t="str">
        <f>IF(明細!AB133="","",明細!AB133)</f>
        <v/>
      </c>
      <c r="AC139" s="134" t="str">
        <f>IF(明細!AC133="","",明細!AC133)</f>
        <v/>
      </c>
      <c r="AD139" s="183" t="str">
        <f>IF(明細!AD133="","",明細!AD133)</f>
        <v/>
      </c>
      <c r="AE139" s="184">
        <f>IF(明細!AE133="","",明細!AE133)</f>
        <v>0.1</v>
      </c>
      <c r="AF139" s="185" t="str">
        <f>IF(明細!AF133="","",明細!AF133)</f>
        <v/>
      </c>
      <c r="AG139" s="186" t="str">
        <f>IF(明細!AG133="","",明細!AG133)</f>
        <v/>
      </c>
      <c r="AH139" s="186" t="str">
        <f>IF(明細!AH133="","",明細!AH133)</f>
        <v/>
      </c>
      <c r="AI139" s="187" t="str">
        <f>IF(明細!AI133="","",明細!AI133)</f>
        <v/>
      </c>
      <c r="AJ139" s="296" t="str">
        <f>IF(明細!AJ133="","",明細!AJ133)</f>
        <v/>
      </c>
      <c r="AK139" s="297" t="str">
        <f>IF(明細!AK133="","",明細!AK133)</f>
        <v/>
      </c>
      <c r="AL139" s="298" t="str">
        <f>IF(明細!AL133="","",明細!AL133)</f>
        <v/>
      </c>
      <c r="AM139" s="299" t="str">
        <f>IF(明細!AM133="","",明細!AM133)</f>
        <v/>
      </c>
      <c r="AN139" s="300" t="str">
        <f>IF(明細!AN133="","",明細!AN133)</f>
        <v/>
      </c>
      <c r="AO139" s="300" t="str">
        <f>IF(明細!AO133="","",明細!AO133)</f>
        <v/>
      </c>
      <c r="AP139" s="300" t="str">
        <f>IF(明細!AP133="","",明細!AP133)</f>
        <v/>
      </c>
      <c r="AQ139" s="301" t="str">
        <f>IF(明細!AQ133="","",明細!AQ133)</f>
        <v/>
      </c>
      <c r="AR139" s="302" t="str">
        <f>IF(明細!AR133="","",明細!AR133)</f>
        <v/>
      </c>
      <c r="AU139" s="360"/>
      <c r="AV139" s="368"/>
      <c r="AW139" s="446" t="str">
        <f>IF(明細!AV133="","",明細!AV133)</f>
        <v/>
      </c>
      <c r="AX139" s="419" t="str">
        <f>IF(明細!AT133="","",明細!AT133)</f>
        <v/>
      </c>
      <c r="AY139" s="280" t="str">
        <f>IF($AX139="","",VLOOKUP($AX139,リスト!$CL:$CM,2,FALSE))</f>
        <v/>
      </c>
      <c r="AZ139" s="3"/>
      <c r="BA139" s="280" t="str">
        <f>IF(BB139="","",VLOOKUP(BB139,リスト!$K:$L,2,FALSE))</f>
        <v/>
      </c>
      <c r="BB139" s="3"/>
      <c r="BC139" s="3"/>
      <c r="BD139" s="87"/>
      <c r="BE139" s="280" t="str">
        <f>IF(BF139="","",VLOOKUP(BF139,リスト!$I:$J,2,FALSE))</f>
        <v/>
      </c>
      <c r="BF139" s="3"/>
      <c r="BG139" s="280" t="str">
        <f>IF(BH139="","",VLOOKUP(BH139,リスト!$M:$N,2,FALSE))</f>
        <v/>
      </c>
      <c r="BH139" s="282"/>
      <c r="BI139" s="280" t="str">
        <f>IF(BJ139="","",VLOOKUP(BJ139,リスト!$O:$P,2,FALSE))</f>
        <v/>
      </c>
      <c r="BJ139" s="24"/>
      <c r="BM139" s="451" t="str">
        <f>IF(明細!AV133="","",明細!AV133)</f>
        <v/>
      </c>
      <c r="BN139" s="453" t="str">
        <f>IF(明細!AT133="","",明細!AT133)</f>
        <v/>
      </c>
      <c r="BO139" s="280" t="str">
        <f>IF($BN139="","",VLOOKUP($BN139,リスト!$CL:$CM,2,FALSE))</f>
        <v/>
      </c>
      <c r="BP139" s="280" t="str">
        <f>IF(BQ139="","",VLOOKUP(BQ139,リスト!$K$5:$L$7,2,FALSE))</f>
        <v/>
      </c>
      <c r="BQ139" s="13"/>
      <c r="BR139" s="13"/>
      <c r="BS139" s="47"/>
      <c r="BT139" s="280" t="str">
        <f>IF(BU139="","",VLOOKUP(BU139,リスト!I130:J148,2,FALSE))</f>
        <v/>
      </c>
      <c r="BU139" s="13"/>
      <c r="BV139" s="13"/>
      <c r="BW139" s="282"/>
      <c r="BX139" s="282"/>
      <c r="BY139" s="280" t="str">
        <f>IF(BZ139="","",VLOOKUP(BZ139,リスト!$S$5:$T$6,2,FALSE))</f>
        <v/>
      </c>
      <c r="BZ139" s="3"/>
      <c r="CA139" s="3"/>
      <c r="CB139" s="81"/>
      <c r="CC139" s="280" t="str">
        <f t="shared" si="12"/>
        <v/>
      </c>
      <c r="CD139" s="83"/>
      <c r="CE139" s="83"/>
      <c r="CF139" s="83"/>
      <c r="CG139" s="83"/>
      <c r="CH139" s="282" t="str">
        <f t="shared" si="13"/>
        <v/>
      </c>
      <c r="CI139" s="83"/>
      <c r="CJ139" s="280" t="str">
        <f t="shared" si="14"/>
        <v/>
      </c>
      <c r="CK139" s="87"/>
      <c r="CL139" s="78"/>
      <c r="CM139" s="83"/>
      <c r="CN139" s="83"/>
      <c r="CO139" s="83"/>
      <c r="CP139" s="280" t="str">
        <f t="shared" si="19"/>
        <v/>
      </c>
      <c r="CQ139" s="81"/>
      <c r="CR139" s="280" t="str">
        <f t="shared" si="20"/>
        <v/>
      </c>
      <c r="CS139" s="3"/>
      <c r="CT139" s="3"/>
      <c r="CU139" s="280" t="str">
        <f>IF(CV139="","",VLOOKUP(CV139,リスト!$V$5:$W$6,2,FALSE))</f>
        <v/>
      </c>
      <c r="CV139" s="3"/>
      <c r="CW139" s="280" t="str">
        <f>IF(CX139="","",VLOOKUP(CX139,リスト!$X$5:$Y$6,2,FALSE))</f>
        <v/>
      </c>
      <c r="CX139" s="3"/>
      <c r="CY139" s="77"/>
      <c r="CZ139" s="77"/>
      <c r="DA139" s="75"/>
      <c r="DB139" s="75"/>
      <c r="DC139" s="75"/>
      <c r="DD139" s="75"/>
      <c r="DE139" s="280" t="str">
        <f>IF(DF139="","",VLOOKUP(DF139,リスト!$Z$5:$AA$10,2,FALSE))</f>
        <v/>
      </c>
      <c r="DF139" s="3"/>
      <c r="DG139" s="280" t="str">
        <f>IF(DH139="","",VLOOKUP(DH139,リスト!$AB$5:$AC$12,2,FALSE))</f>
        <v/>
      </c>
      <c r="DH139" s="63"/>
      <c r="DI139" s="280" t="str">
        <f>IF(DJ139="","",VLOOKUP(DJ139,リスト!$AD$5:$AE$7,2,FALSE))</f>
        <v/>
      </c>
      <c r="DJ139" s="3"/>
      <c r="DK139" s="280" t="str">
        <f>IF(DL139="","",VLOOKUP(DL139,リスト!$AF$5:$AG$10,2,FALSE))</f>
        <v/>
      </c>
      <c r="DL139" s="3"/>
      <c r="DM139" s="280" t="str">
        <f>IF(DN139="","",VLOOKUP(DN139,リスト!$AH$5:$AI$6,2,FALSE))</f>
        <v/>
      </c>
      <c r="DN139" s="3"/>
      <c r="DO139" s="280" t="str">
        <f>IF(DP139="","",VLOOKUP(DP139,リスト!$AJ$5:$AK$6,2,FALSE))</f>
        <v/>
      </c>
      <c r="DP139" s="3"/>
      <c r="DQ139" s="280" t="str">
        <f>IF(DR139="","",VLOOKUP(DR139,リスト!$AL$5:$AM$7,2,FALSE))</f>
        <v/>
      </c>
      <c r="DR139" s="3"/>
      <c r="DS139" s="13"/>
      <c r="DT139" s="85"/>
      <c r="DU139" s="85"/>
      <c r="DV139" s="281" t="str">
        <f>IF(DW139="","",VLOOKUP(DW139,リスト!$AN$5:$AO$6,2,FALSE))</f>
        <v/>
      </c>
      <c r="DW139" s="13"/>
      <c r="DX139" s="341"/>
      <c r="DY139" s="345"/>
      <c r="DZ139" s="341"/>
      <c r="EA139" s="345"/>
      <c r="EB139" s="280" t="str">
        <f>IF(EC139="","",VLOOKUP(EC139,リスト!$AW$5:$AX$8,2,FALSE))</f>
        <v/>
      </c>
      <c r="EC139" s="3"/>
      <c r="ED139" s="85"/>
      <c r="EE139" s="280" t="str">
        <f>IF(EF139="","",VLOOKUP(EF139,リスト!$AY$5:$AZ$10,2,FALSE))</f>
        <v/>
      </c>
      <c r="EF139" s="3"/>
      <c r="EG139" s="280" t="str">
        <f>IF(EH139="","",VLOOKUP(EH139,リスト!$BA$5:$BB$10,2,FALSE))</f>
        <v/>
      </c>
      <c r="EH139" s="3"/>
      <c r="EI139" s="280" t="str">
        <f>IF(EJ139="","",VLOOKUP(EJ139,リスト!$BC$5:$BD$10,2,FALSE))</f>
        <v/>
      </c>
      <c r="EJ139" s="3"/>
      <c r="EK139" s="280" t="str">
        <f>IF(EL139="","",VLOOKUP(EL139,リスト!$BE$5:$BF$10,2,FALSE))</f>
        <v/>
      </c>
      <c r="EL139" s="3"/>
      <c r="EM139" s="78"/>
      <c r="EN139" s="73"/>
      <c r="EO139" s="73"/>
      <c r="EP139" s="13"/>
      <c r="EQ139" s="13"/>
      <c r="ER139" s="280" t="str">
        <f>IF(ES139="","",VLOOKUP(ES139,リスト!$BG$5:$BH$10,2,FALSE))</f>
        <v/>
      </c>
      <c r="ES139" s="13"/>
      <c r="ET139" s="13"/>
      <c r="EU139" s="13"/>
      <c r="EV139" s="13"/>
      <c r="EW139" s="13"/>
      <c r="EX139" s="81"/>
      <c r="EY139" s="81"/>
      <c r="EZ139" s="26"/>
      <c r="FA139" s="281" t="str">
        <f>IF($EZ139="","",INDEX(リスト!$BI$5:$BJ$40,MATCH($EZ139,リスト!$BJ$5:$BJ$40,0),1))</f>
        <v/>
      </c>
      <c r="FB139" s="280" t="str">
        <f>IF(FC139="","",VLOOKUP(FC139,リスト!$BK:$BL,2,FALSE))</f>
        <v/>
      </c>
      <c r="FC139" s="13"/>
      <c r="FD139" s="331"/>
      <c r="FE139" s="3"/>
      <c r="FF139" s="280" t="str">
        <f>IF(FG139="","",VLOOKUP(FG139,リスト!$BO$5:$BP$6,2,FALSE))</f>
        <v/>
      </c>
      <c r="FG139" s="3"/>
      <c r="FH139" s="280" t="str">
        <f>IF(FI139="","",VLOOKUP(FI139,リスト!$BQ$5:$BR$8,2,FALSE))</f>
        <v/>
      </c>
      <c r="FI139" s="3"/>
      <c r="FJ139" s="282"/>
      <c r="FK139" s="280" t="str">
        <f>IF(FL139="","",VLOOKUP(FL139,リスト!$BS$5:$BT$6,2,FALSE))</f>
        <v/>
      </c>
      <c r="FL139" s="63"/>
      <c r="FM139" s="13"/>
      <c r="FN139" s="13"/>
      <c r="FO139" s="13"/>
      <c r="FP139" s="283" t="str">
        <f t="shared" si="15"/>
        <v/>
      </c>
      <c r="FQ139" s="283" t="str">
        <f t="shared" si="15"/>
        <v/>
      </c>
      <c r="FR139" s="13"/>
      <c r="FS139" s="85"/>
      <c r="FT139" s="85"/>
      <c r="FU139" s="281" t="str">
        <f t="shared" si="16"/>
        <v/>
      </c>
      <c r="FV139" s="280" t="str">
        <f>IF(FW139="","",VLOOKUP(FW139,リスト!$BV$5:$BW$10,2,FALSE))</f>
        <v/>
      </c>
      <c r="FW139" s="26"/>
      <c r="FX139" s="282" t="str">
        <f t="shared" si="17"/>
        <v/>
      </c>
      <c r="FY139" s="280" t="str">
        <f>IF(FZ139="","",VLOOKUP(FZ139,リスト!$BX$5:$BY$6,2,FALSE))</f>
        <v/>
      </c>
      <c r="FZ139" s="3"/>
      <c r="GA139" s="280" t="str">
        <f>IF(GB139="","",VLOOKUP(GB139,リスト!$BZ$5:$CA$6,2,FALSE))</f>
        <v/>
      </c>
      <c r="GB139" s="13"/>
      <c r="GC139" s="281" t="str">
        <f>IF(GD139="","",VLOOKUP(GD139,リスト!$CB$5:$CC$6,2,FALSE))</f>
        <v/>
      </c>
      <c r="GD139" s="13"/>
      <c r="GE139" s="13"/>
      <c r="GF139" s="13"/>
      <c r="GG139" s="75"/>
      <c r="GH139" s="281" t="str">
        <f t="shared" si="18"/>
        <v/>
      </c>
      <c r="GI139" s="128"/>
      <c r="GJ139" s="281" t="str">
        <f>IF(GK139="","",VLOOKUP(GK139,リスト!$CD$5:$CE$6,2,FALSE))</f>
        <v/>
      </c>
      <c r="GK139" s="13"/>
      <c r="GL139" s="281" t="str">
        <f>IF(GM139="","",VLOOKUP(GM139,リスト!$CF$5:$CG$5,2,FALSE))</f>
        <v/>
      </c>
      <c r="GM139" s="26"/>
      <c r="GN139" s="280" t="str">
        <f>IF(GO139="","",VLOOKUP(GO139,リスト!$CH$5:$CI$5,2,FALSE))</f>
        <v/>
      </c>
      <c r="GO139" s="284"/>
      <c r="GP139" s="284"/>
      <c r="GQ139" s="284"/>
      <c r="GR139" s="284"/>
      <c r="GS139" s="284"/>
      <c r="GT139" s="284"/>
      <c r="GU139" s="284"/>
      <c r="GV139" s="284"/>
      <c r="GW139" s="284"/>
      <c r="GX139" s="285"/>
    </row>
    <row r="140" spans="2:206" s="177" customFormat="1" ht="24.75" hidden="1" customHeight="1" outlineLevel="1">
      <c r="B140" s="286" t="str">
        <f>IF(明細!B134="","",明細!B134)</f>
        <v/>
      </c>
      <c r="C140" s="287" t="str">
        <f>IF(明細!C134="","",明細!C134)</f>
        <v/>
      </c>
      <c r="D140" s="265" t="str">
        <f>IF(明細!D134="","",明細!D134)</f>
        <v/>
      </c>
      <c r="E140" s="265" t="str">
        <f>IF(明細!E134="","",明細!E134)</f>
        <v/>
      </c>
      <c r="F140" s="265" t="str">
        <f>IF(明細!F134="","",明細!F134)</f>
        <v/>
      </c>
      <c r="G140" s="265" t="str">
        <f>IF(明細!G134="","",明細!G134)</f>
        <v/>
      </c>
      <c r="H140" s="265" t="str">
        <f>IF(明細!H134="","",明細!H134)</f>
        <v/>
      </c>
      <c r="I140" s="265" t="str">
        <f>IF(明細!I134="","",明細!I134)</f>
        <v/>
      </c>
      <c r="J140" s="265" t="str">
        <f>IF(明細!J134="","",明細!J134)</f>
        <v/>
      </c>
      <c r="K140" s="265" t="str">
        <f>IF(明細!K134="","",明細!K134)</f>
        <v/>
      </c>
      <c r="L140" s="265" t="str">
        <f>IF(明細!L134="","",明細!L134)</f>
        <v/>
      </c>
      <c r="M140" s="265" t="str">
        <f>IF(明細!M134="","",明細!M134)</f>
        <v/>
      </c>
      <c r="N140" s="265" t="str">
        <f>IF(明細!N134="","",明細!N134)</f>
        <v/>
      </c>
      <c r="O140" s="265" t="str">
        <f>IF(明細!O134="","",明細!O134)</f>
        <v/>
      </c>
      <c r="P140" s="265" t="str">
        <f>IF(明細!P134="","",明細!P134)</f>
        <v/>
      </c>
      <c r="Q140" s="265" t="str">
        <f>IF(明細!Q134="","",明細!Q134)</f>
        <v/>
      </c>
      <c r="R140" s="289" t="str">
        <f>IF(明細!R134="","",明細!R134)</f>
        <v/>
      </c>
      <c r="S140" s="291" t="str">
        <f>IF(明細!S134="","",明細!S134)</f>
        <v/>
      </c>
      <c r="T140" s="291" t="str">
        <f>IF(明細!T134="","",明細!T134)</f>
        <v/>
      </c>
      <c r="U140" s="291" t="str">
        <f>IF(明細!U134="","",明細!U134)</f>
        <v/>
      </c>
      <c r="V140" s="292" t="str">
        <f>IF(明細!V134="","",明細!V134)</f>
        <v>個</v>
      </c>
      <c r="W140" s="292" t="str">
        <f>IF(明細!W134="","",明細!W134)</f>
        <v/>
      </c>
      <c r="X140" s="293" t="str">
        <f>IF(明細!X134="","",明細!X134)</f>
        <v/>
      </c>
      <c r="Y140" s="134" t="str">
        <f>IF(明細!Y134="","",明細!Y134)</f>
        <v/>
      </c>
      <c r="Z140" s="135" t="str">
        <f>IF(明細!Z134="","",明細!Z134)</f>
        <v/>
      </c>
      <c r="AA140" s="134" t="str">
        <f>IF(明細!AA134="","",明細!AA134)</f>
        <v/>
      </c>
      <c r="AB140" s="303" t="str">
        <f>IF(明細!AB134="","",明細!AB134)</f>
        <v/>
      </c>
      <c r="AC140" s="134" t="str">
        <f>IF(明細!AC134="","",明細!AC134)</f>
        <v/>
      </c>
      <c r="AD140" s="183" t="str">
        <f>IF(明細!AD134="","",明細!AD134)</f>
        <v/>
      </c>
      <c r="AE140" s="184">
        <f>IF(明細!AE134="","",明細!AE134)</f>
        <v>0.1</v>
      </c>
      <c r="AF140" s="185" t="str">
        <f>IF(明細!AF134="","",明細!AF134)</f>
        <v/>
      </c>
      <c r="AG140" s="186" t="str">
        <f>IF(明細!AG134="","",明細!AG134)</f>
        <v/>
      </c>
      <c r="AH140" s="186" t="str">
        <f>IF(明細!AH134="","",明細!AH134)</f>
        <v/>
      </c>
      <c r="AI140" s="187" t="str">
        <f>IF(明細!AI134="","",明細!AI134)</f>
        <v/>
      </c>
      <c r="AJ140" s="296" t="str">
        <f>IF(明細!AJ134="","",明細!AJ134)</f>
        <v/>
      </c>
      <c r="AK140" s="297" t="str">
        <f>IF(明細!AK134="","",明細!AK134)</f>
        <v/>
      </c>
      <c r="AL140" s="298" t="str">
        <f>IF(明細!AL134="","",明細!AL134)</f>
        <v/>
      </c>
      <c r="AM140" s="299" t="str">
        <f>IF(明細!AM134="","",明細!AM134)</f>
        <v/>
      </c>
      <c r="AN140" s="300" t="str">
        <f>IF(明細!AN134="","",明細!AN134)</f>
        <v/>
      </c>
      <c r="AO140" s="300" t="str">
        <f>IF(明細!AO134="","",明細!AO134)</f>
        <v/>
      </c>
      <c r="AP140" s="300" t="str">
        <f>IF(明細!AP134="","",明細!AP134)</f>
        <v/>
      </c>
      <c r="AQ140" s="301" t="str">
        <f>IF(明細!AQ134="","",明細!AQ134)</f>
        <v/>
      </c>
      <c r="AR140" s="302" t="str">
        <f>IF(明細!AR134="","",明細!AR134)</f>
        <v/>
      </c>
      <c r="AU140" s="360"/>
      <c r="AV140" s="368"/>
      <c r="AW140" s="446" t="str">
        <f>IF(明細!AV134="","",明細!AV134)</f>
        <v/>
      </c>
      <c r="AX140" s="419" t="str">
        <f>IF(明細!AT134="","",明細!AT134)</f>
        <v/>
      </c>
      <c r="AY140" s="280" t="str">
        <f>IF($AX140="","",VLOOKUP($AX140,リスト!$CL:$CM,2,FALSE))</f>
        <v/>
      </c>
      <c r="AZ140" s="3"/>
      <c r="BA140" s="280" t="str">
        <f>IF(BB140="","",VLOOKUP(BB140,リスト!$K:$L,2,FALSE))</f>
        <v/>
      </c>
      <c r="BB140" s="3"/>
      <c r="BC140" s="3"/>
      <c r="BD140" s="87"/>
      <c r="BE140" s="280" t="str">
        <f>IF(BF140="","",VLOOKUP(BF140,リスト!$I:$J,2,FALSE))</f>
        <v/>
      </c>
      <c r="BF140" s="3"/>
      <c r="BG140" s="280" t="str">
        <f>IF(BH140="","",VLOOKUP(BH140,リスト!$M:$N,2,FALSE))</f>
        <v/>
      </c>
      <c r="BH140" s="282"/>
      <c r="BI140" s="280" t="str">
        <f>IF(BJ140="","",VLOOKUP(BJ140,リスト!$O:$P,2,FALSE))</f>
        <v/>
      </c>
      <c r="BJ140" s="24"/>
      <c r="BM140" s="451" t="str">
        <f>IF(明細!AV134="","",明細!AV134)</f>
        <v/>
      </c>
      <c r="BN140" s="453" t="str">
        <f>IF(明細!AT134="","",明細!AT134)</f>
        <v/>
      </c>
      <c r="BO140" s="280" t="str">
        <f>IF($BN140="","",VLOOKUP($BN140,リスト!$CL:$CM,2,FALSE))</f>
        <v/>
      </c>
      <c r="BP140" s="280" t="str">
        <f>IF(BQ140="","",VLOOKUP(BQ140,リスト!$K$5:$L$7,2,FALSE))</f>
        <v/>
      </c>
      <c r="BQ140" s="13"/>
      <c r="BR140" s="13"/>
      <c r="BS140" s="47"/>
      <c r="BT140" s="280" t="str">
        <f>IF(BU140="","",VLOOKUP(BU140,リスト!I131:J149,2,FALSE))</f>
        <v/>
      </c>
      <c r="BU140" s="13"/>
      <c r="BV140" s="13"/>
      <c r="BW140" s="282"/>
      <c r="BX140" s="282"/>
      <c r="BY140" s="280" t="str">
        <f>IF(BZ140="","",VLOOKUP(BZ140,リスト!$S$5:$T$6,2,FALSE))</f>
        <v/>
      </c>
      <c r="BZ140" s="3"/>
      <c r="CA140" s="3"/>
      <c r="CB140" s="81"/>
      <c r="CC140" s="280" t="str">
        <f t="shared" si="12"/>
        <v/>
      </c>
      <c r="CD140" s="83"/>
      <c r="CE140" s="83"/>
      <c r="CF140" s="83"/>
      <c r="CG140" s="83"/>
      <c r="CH140" s="282" t="str">
        <f t="shared" si="13"/>
        <v/>
      </c>
      <c r="CI140" s="83"/>
      <c r="CJ140" s="280" t="str">
        <f t="shared" si="14"/>
        <v/>
      </c>
      <c r="CK140" s="87"/>
      <c r="CL140" s="78"/>
      <c r="CM140" s="83"/>
      <c r="CN140" s="83"/>
      <c r="CO140" s="83"/>
      <c r="CP140" s="280" t="str">
        <f t="shared" si="19"/>
        <v/>
      </c>
      <c r="CQ140" s="81"/>
      <c r="CR140" s="280" t="str">
        <f t="shared" si="20"/>
        <v/>
      </c>
      <c r="CS140" s="3"/>
      <c r="CT140" s="3"/>
      <c r="CU140" s="280" t="str">
        <f>IF(CV140="","",VLOOKUP(CV140,リスト!$V$5:$W$6,2,FALSE))</f>
        <v/>
      </c>
      <c r="CV140" s="3"/>
      <c r="CW140" s="280" t="str">
        <f>IF(CX140="","",VLOOKUP(CX140,リスト!$X$5:$Y$6,2,FALSE))</f>
        <v/>
      </c>
      <c r="CX140" s="3"/>
      <c r="CY140" s="77"/>
      <c r="CZ140" s="77"/>
      <c r="DA140" s="75"/>
      <c r="DB140" s="75"/>
      <c r="DC140" s="75"/>
      <c r="DD140" s="75"/>
      <c r="DE140" s="280" t="str">
        <f>IF(DF140="","",VLOOKUP(DF140,リスト!$Z$5:$AA$10,2,FALSE))</f>
        <v/>
      </c>
      <c r="DF140" s="3"/>
      <c r="DG140" s="280" t="str">
        <f>IF(DH140="","",VLOOKUP(DH140,リスト!$AB$5:$AC$12,2,FALSE))</f>
        <v/>
      </c>
      <c r="DH140" s="63"/>
      <c r="DI140" s="280" t="str">
        <f>IF(DJ140="","",VLOOKUP(DJ140,リスト!$AD$5:$AE$7,2,FALSE))</f>
        <v/>
      </c>
      <c r="DJ140" s="3"/>
      <c r="DK140" s="280" t="str">
        <f>IF(DL140="","",VLOOKUP(DL140,リスト!$AF$5:$AG$10,2,FALSE))</f>
        <v/>
      </c>
      <c r="DL140" s="3"/>
      <c r="DM140" s="280" t="str">
        <f>IF(DN140="","",VLOOKUP(DN140,リスト!$AH$5:$AI$6,2,FALSE))</f>
        <v/>
      </c>
      <c r="DN140" s="3"/>
      <c r="DO140" s="280" t="str">
        <f>IF(DP140="","",VLOOKUP(DP140,リスト!$AJ$5:$AK$6,2,FALSE))</f>
        <v/>
      </c>
      <c r="DP140" s="3"/>
      <c r="DQ140" s="280" t="str">
        <f>IF(DR140="","",VLOOKUP(DR140,リスト!$AL$5:$AM$7,2,FALSE))</f>
        <v/>
      </c>
      <c r="DR140" s="3"/>
      <c r="DS140" s="13"/>
      <c r="DT140" s="85"/>
      <c r="DU140" s="85"/>
      <c r="DV140" s="281" t="str">
        <f>IF(DW140="","",VLOOKUP(DW140,リスト!$AN$5:$AO$6,2,FALSE))</f>
        <v/>
      </c>
      <c r="DW140" s="13"/>
      <c r="DX140" s="341"/>
      <c r="DY140" s="345"/>
      <c r="DZ140" s="341"/>
      <c r="EA140" s="345"/>
      <c r="EB140" s="280" t="str">
        <f>IF(EC140="","",VLOOKUP(EC140,リスト!$AW$5:$AX$8,2,FALSE))</f>
        <v/>
      </c>
      <c r="EC140" s="3"/>
      <c r="ED140" s="85"/>
      <c r="EE140" s="280" t="str">
        <f>IF(EF140="","",VLOOKUP(EF140,リスト!$AY$5:$AZ$10,2,FALSE))</f>
        <v/>
      </c>
      <c r="EF140" s="3"/>
      <c r="EG140" s="280" t="str">
        <f>IF(EH140="","",VLOOKUP(EH140,リスト!$BA$5:$BB$10,2,FALSE))</f>
        <v/>
      </c>
      <c r="EH140" s="3"/>
      <c r="EI140" s="280" t="str">
        <f>IF(EJ140="","",VLOOKUP(EJ140,リスト!$BC$5:$BD$10,2,FALSE))</f>
        <v/>
      </c>
      <c r="EJ140" s="3"/>
      <c r="EK140" s="280" t="str">
        <f>IF(EL140="","",VLOOKUP(EL140,リスト!$BE$5:$BF$10,2,FALSE))</f>
        <v/>
      </c>
      <c r="EL140" s="3"/>
      <c r="EM140" s="78"/>
      <c r="EN140" s="73"/>
      <c r="EO140" s="73"/>
      <c r="EP140" s="13"/>
      <c r="EQ140" s="13"/>
      <c r="ER140" s="280" t="str">
        <f>IF(ES140="","",VLOOKUP(ES140,リスト!$BG$5:$BH$10,2,FALSE))</f>
        <v/>
      </c>
      <c r="ES140" s="13"/>
      <c r="ET140" s="13"/>
      <c r="EU140" s="13"/>
      <c r="EV140" s="13"/>
      <c r="EW140" s="13"/>
      <c r="EX140" s="81"/>
      <c r="EY140" s="81"/>
      <c r="EZ140" s="26"/>
      <c r="FA140" s="281" t="str">
        <f>IF($EZ140="","",INDEX(リスト!$BI$5:$BJ$40,MATCH($EZ140,リスト!$BJ$5:$BJ$40,0),1))</f>
        <v/>
      </c>
      <c r="FB140" s="280" t="str">
        <f>IF(FC140="","",VLOOKUP(FC140,リスト!$BK:$BL,2,FALSE))</f>
        <v/>
      </c>
      <c r="FC140" s="13"/>
      <c r="FD140" s="331"/>
      <c r="FE140" s="3"/>
      <c r="FF140" s="280" t="str">
        <f>IF(FG140="","",VLOOKUP(FG140,リスト!$BO$5:$BP$6,2,FALSE))</f>
        <v/>
      </c>
      <c r="FG140" s="3"/>
      <c r="FH140" s="280" t="str">
        <f>IF(FI140="","",VLOOKUP(FI140,リスト!$BQ$5:$BR$8,2,FALSE))</f>
        <v/>
      </c>
      <c r="FI140" s="3"/>
      <c r="FJ140" s="282"/>
      <c r="FK140" s="280" t="str">
        <f>IF(FL140="","",VLOOKUP(FL140,リスト!$BS$5:$BT$6,2,FALSE))</f>
        <v/>
      </c>
      <c r="FL140" s="63"/>
      <c r="FM140" s="13"/>
      <c r="FN140" s="13"/>
      <c r="FO140" s="13"/>
      <c r="FP140" s="283" t="str">
        <f t="shared" si="15"/>
        <v/>
      </c>
      <c r="FQ140" s="283" t="str">
        <f t="shared" si="15"/>
        <v/>
      </c>
      <c r="FR140" s="13"/>
      <c r="FS140" s="85"/>
      <c r="FT140" s="85"/>
      <c r="FU140" s="281" t="str">
        <f t="shared" si="16"/>
        <v/>
      </c>
      <c r="FV140" s="280" t="str">
        <f>IF(FW140="","",VLOOKUP(FW140,リスト!$BV$5:$BW$10,2,FALSE))</f>
        <v/>
      </c>
      <c r="FW140" s="26"/>
      <c r="FX140" s="282" t="str">
        <f t="shared" si="17"/>
        <v/>
      </c>
      <c r="FY140" s="280" t="str">
        <f>IF(FZ140="","",VLOOKUP(FZ140,リスト!$BX$5:$BY$6,2,FALSE))</f>
        <v/>
      </c>
      <c r="FZ140" s="3"/>
      <c r="GA140" s="280" t="str">
        <f>IF(GB140="","",VLOOKUP(GB140,リスト!$BZ$5:$CA$6,2,FALSE))</f>
        <v/>
      </c>
      <c r="GB140" s="13"/>
      <c r="GC140" s="281" t="str">
        <f>IF(GD140="","",VLOOKUP(GD140,リスト!$CB$5:$CC$6,2,FALSE))</f>
        <v/>
      </c>
      <c r="GD140" s="13"/>
      <c r="GE140" s="13"/>
      <c r="GF140" s="13"/>
      <c r="GG140" s="75"/>
      <c r="GH140" s="281" t="str">
        <f t="shared" si="18"/>
        <v/>
      </c>
      <c r="GI140" s="128"/>
      <c r="GJ140" s="281" t="str">
        <f>IF(GK140="","",VLOOKUP(GK140,リスト!$CD$5:$CE$6,2,FALSE))</f>
        <v/>
      </c>
      <c r="GK140" s="13"/>
      <c r="GL140" s="281" t="str">
        <f>IF(GM140="","",VLOOKUP(GM140,リスト!$CF$5:$CG$5,2,FALSE))</f>
        <v/>
      </c>
      <c r="GM140" s="26"/>
      <c r="GN140" s="280" t="str">
        <f>IF(GO140="","",VLOOKUP(GO140,リスト!$CH$5:$CI$5,2,FALSE))</f>
        <v/>
      </c>
      <c r="GO140" s="284"/>
      <c r="GP140" s="284"/>
      <c r="GQ140" s="284"/>
      <c r="GR140" s="284"/>
      <c r="GS140" s="284"/>
      <c r="GT140" s="284"/>
      <c r="GU140" s="284"/>
      <c r="GV140" s="284"/>
      <c r="GW140" s="284"/>
      <c r="GX140" s="285"/>
    </row>
    <row r="141" spans="2:206" s="177" customFormat="1" ht="24.75" hidden="1" customHeight="1" outlineLevel="1">
      <c r="B141" s="286" t="str">
        <f>IF(明細!B135="","",明細!B135)</f>
        <v/>
      </c>
      <c r="C141" s="287" t="str">
        <f>IF(明細!C135="","",明細!C135)</f>
        <v/>
      </c>
      <c r="D141" s="265" t="str">
        <f>IF(明細!D135="","",明細!D135)</f>
        <v/>
      </c>
      <c r="E141" s="265" t="str">
        <f>IF(明細!E135="","",明細!E135)</f>
        <v/>
      </c>
      <c r="F141" s="265" t="str">
        <f>IF(明細!F135="","",明細!F135)</f>
        <v/>
      </c>
      <c r="G141" s="265" t="str">
        <f>IF(明細!G135="","",明細!G135)</f>
        <v/>
      </c>
      <c r="H141" s="265" t="str">
        <f>IF(明細!H135="","",明細!H135)</f>
        <v/>
      </c>
      <c r="I141" s="265" t="str">
        <f>IF(明細!I135="","",明細!I135)</f>
        <v/>
      </c>
      <c r="J141" s="265" t="str">
        <f>IF(明細!J135="","",明細!J135)</f>
        <v/>
      </c>
      <c r="K141" s="265" t="str">
        <f>IF(明細!K135="","",明細!K135)</f>
        <v/>
      </c>
      <c r="L141" s="265" t="str">
        <f>IF(明細!L135="","",明細!L135)</f>
        <v/>
      </c>
      <c r="M141" s="265" t="str">
        <f>IF(明細!M135="","",明細!M135)</f>
        <v/>
      </c>
      <c r="N141" s="265" t="str">
        <f>IF(明細!N135="","",明細!N135)</f>
        <v/>
      </c>
      <c r="O141" s="265" t="str">
        <f>IF(明細!O135="","",明細!O135)</f>
        <v/>
      </c>
      <c r="P141" s="265" t="str">
        <f>IF(明細!P135="","",明細!P135)</f>
        <v/>
      </c>
      <c r="Q141" s="265" t="str">
        <f>IF(明細!Q135="","",明細!Q135)</f>
        <v/>
      </c>
      <c r="R141" s="289" t="str">
        <f>IF(明細!R135="","",明細!R135)</f>
        <v/>
      </c>
      <c r="S141" s="291" t="str">
        <f>IF(明細!S135="","",明細!S135)</f>
        <v/>
      </c>
      <c r="T141" s="291" t="str">
        <f>IF(明細!T135="","",明細!T135)</f>
        <v/>
      </c>
      <c r="U141" s="291" t="str">
        <f>IF(明細!U135="","",明細!U135)</f>
        <v/>
      </c>
      <c r="V141" s="292" t="str">
        <f>IF(明細!V135="","",明細!V135)</f>
        <v>個</v>
      </c>
      <c r="W141" s="292" t="str">
        <f>IF(明細!W135="","",明細!W135)</f>
        <v/>
      </c>
      <c r="X141" s="293" t="str">
        <f>IF(明細!X135="","",明細!X135)</f>
        <v/>
      </c>
      <c r="Y141" s="134" t="str">
        <f>IF(明細!Y135="","",明細!Y135)</f>
        <v/>
      </c>
      <c r="Z141" s="135" t="str">
        <f>IF(明細!Z135="","",明細!Z135)</f>
        <v/>
      </c>
      <c r="AA141" s="134" t="str">
        <f>IF(明細!AA135="","",明細!AA135)</f>
        <v/>
      </c>
      <c r="AB141" s="303" t="str">
        <f>IF(明細!AB135="","",明細!AB135)</f>
        <v/>
      </c>
      <c r="AC141" s="134" t="str">
        <f>IF(明細!AC135="","",明細!AC135)</f>
        <v/>
      </c>
      <c r="AD141" s="183" t="str">
        <f>IF(明細!AD135="","",明細!AD135)</f>
        <v/>
      </c>
      <c r="AE141" s="184">
        <f>IF(明細!AE135="","",明細!AE135)</f>
        <v>0.1</v>
      </c>
      <c r="AF141" s="185" t="str">
        <f>IF(明細!AF135="","",明細!AF135)</f>
        <v/>
      </c>
      <c r="AG141" s="186" t="str">
        <f>IF(明細!AG135="","",明細!AG135)</f>
        <v/>
      </c>
      <c r="AH141" s="186" t="str">
        <f>IF(明細!AH135="","",明細!AH135)</f>
        <v/>
      </c>
      <c r="AI141" s="187" t="str">
        <f>IF(明細!AI135="","",明細!AI135)</f>
        <v/>
      </c>
      <c r="AJ141" s="296" t="str">
        <f>IF(明細!AJ135="","",明細!AJ135)</f>
        <v/>
      </c>
      <c r="AK141" s="297" t="str">
        <f>IF(明細!AK135="","",明細!AK135)</f>
        <v/>
      </c>
      <c r="AL141" s="298" t="str">
        <f>IF(明細!AL135="","",明細!AL135)</f>
        <v/>
      </c>
      <c r="AM141" s="299" t="str">
        <f>IF(明細!AM135="","",明細!AM135)</f>
        <v/>
      </c>
      <c r="AN141" s="300" t="str">
        <f>IF(明細!AN135="","",明細!AN135)</f>
        <v/>
      </c>
      <c r="AO141" s="300" t="str">
        <f>IF(明細!AO135="","",明細!AO135)</f>
        <v/>
      </c>
      <c r="AP141" s="300" t="str">
        <f>IF(明細!AP135="","",明細!AP135)</f>
        <v/>
      </c>
      <c r="AQ141" s="301" t="str">
        <f>IF(明細!AQ135="","",明細!AQ135)</f>
        <v/>
      </c>
      <c r="AR141" s="302" t="str">
        <f>IF(明細!AR135="","",明細!AR135)</f>
        <v/>
      </c>
      <c r="AU141" s="360"/>
      <c r="AV141" s="368"/>
      <c r="AW141" s="446" t="str">
        <f>IF(明細!AV135="","",明細!AV135)</f>
        <v/>
      </c>
      <c r="AX141" s="419" t="str">
        <f>IF(明細!AT135="","",明細!AT135)</f>
        <v/>
      </c>
      <c r="AY141" s="280" t="str">
        <f>IF($AX141="","",VLOOKUP($AX141,リスト!$CL:$CM,2,FALSE))</f>
        <v/>
      </c>
      <c r="AZ141" s="3"/>
      <c r="BA141" s="280" t="str">
        <f>IF(BB141="","",VLOOKUP(BB141,リスト!$K:$L,2,FALSE))</f>
        <v/>
      </c>
      <c r="BB141" s="3"/>
      <c r="BC141" s="3"/>
      <c r="BD141" s="87"/>
      <c r="BE141" s="280" t="str">
        <f>IF(BF141="","",VLOOKUP(BF141,リスト!$I:$J,2,FALSE))</f>
        <v/>
      </c>
      <c r="BF141" s="3"/>
      <c r="BG141" s="280" t="str">
        <f>IF(BH141="","",VLOOKUP(BH141,リスト!$M:$N,2,FALSE))</f>
        <v/>
      </c>
      <c r="BH141" s="282"/>
      <c r="BI141" s="280" t="str">
        <f>IF(BJ141="","",VLOOKUP(BJ141,リスト!$O:$P,2,FALSE))</f>
        <v/>
      </c>
      <c r="BJ141" s="24"/>
      <c r="BM141" s="451" t="str">
        <f>IF(明細!AV135="","",明細!AV135)</f>
        <v/>
      </c>
      <c r="BN141" s="453" t="str">
        <f>IF(明細!AT135="","",明細!AT135)</f>
        <v/>
      </c>
      <c r="BO141" s="280" t="str">
        <f>IF($BN141="","",VLOOKUP($BN141,リスト!$CL:$CM,2,FALSE))</f>
        <v/>
      </c>
      <c r="BP141" s="280" t="str">
        <f>IF(BQ141="","",VLOOKUP(BQ141,リスト!$K$5:$L$7,2,FALSE))</f>
        <v/>
      </c>
      <c r="BQ141" s="13"/>
      <c r="BR141" s="13"/>
      <c r="BS141" s="47"/>
      <c r="BT141" s="280" t="str">
        <f>IF(BU141="","",VLOOKUP(BU141,リスト!I132:J150,2,FALSE))</f>
        <v/>
      </c>
      <c r="BU141" s="13"/>
      <c r="BV141" s="13"/>
      <c r="BW141" s="282"/>
      <c r="BX141" s="282"/>
      <c r="BY141" s="280" t="str">
        <f>IF(BZ141="","",VLOOKUP(BZ141,リスト!$S$5:$T$6,2,FALSE))</f>
        <v/>
      </c>
      <c r="BZ141" s="3"/>
      <c r="CA141" s="3"/>
      <c r="CB141" s="81"/>
      <c r="CC141" s="280" t="str">
        <f t="shared" si="12"/>
        <v/>
      </c>
      <c r="CD141" s="83"/>
      <c r="CE141" s="83"/>
      <c r="CF141" s="83"/>
      <c r="CG141" s="83"/>
      <c r="CH141" s="282" t="str">
        <f t="shared" si="13"/>
        <v/>
      </c>
      <c r="CI141" s="83"/>
      <c r="CJ141" s="280" t="str">
        <f t="shared" si="14"/>
        <v/>
      </c>
      <c r="CK141" s="87"/>
      <c r="CL141" s="78"/>
      <c r="CM141" s="83"/>
      <c r="CN141" s="83"/>
      <c r="CO141" s="83"/>
      <c r="CP141" s="280" t="str">
        <f t="shared" si="19"/>
        <v/>
      </c>
      <c r="CQ141" s="81"/>
      <c r="CR141" s="280" t="str">
        <f t="shared" si="20"/>
        <v/>
      </c>
      <c r="CS141" s="3"/>
      <c r="CT141" s="3"/>
      <c r="CU141" s="280" t="str">
        <f>IF(CV141="","",VLOOKUP(CV141,リスト!$V$5:$W$6,2,FALSE))</f>
        <v/>
      </c>
      <c r="CV141" s="3"/>
      <c r="CW141" s="280" t="str">
        <f>IF(CX141="","",VLOOKUP(CX141,リスト!$X$5:$Y$6,2,FALSE))</f>
        <v/>
      </c>
      <c r="CX141" s="3"/>
      <c r="CY141" s="77"/>
      <c r="CZ141" s="77"/>
      <c r="DA141" s="75"/>
      <c r="DB141" s="75"/>
      <c r="DC141" s="75"/>
      <c r="DD141" s="75"/>
      <c r="DE141" s="280" t="str">
        <f>IF(DF141="","",VLOOKUP(DF141,リスト!$Z$5:$AA$10,2,FALSE))</f>
        <v/>
      </c>
      <c r="DF141" s="3"/>
      <c r="DG141" s="280" t="str">
        <f>IF(DH141="","",VLOOKUP(DH141,リスト!$AB$5:$AC$12,2,FALSE))</f>
        <v/>
      </c>
      <c r="DH141" s="63"/>
      <c r="DI141" s="280" t="str">
        <f>IF(DJ141="","",VLOOKUP(DJ141,リスト!$AD$5:$AE$7,2,FALSE))</f>
        <v/>
      </c>
      <c r="DJ141" s="3"/>
      <c r="DK141" s="280" t="str">
        <f>IF(DL141="","",VLOOKUP(DL141,リスト!$AF$5:$AG$10,2,FALSE))</f>
        <v/>
      </c>
      <c r="DL141" s="3"/>
      <c r="DM141" s="280" t="str">
        <f>IF(DN141="","",VLOOKUP(DN141,リスト!$AH$5:$AI$6,2,FALSE))</f>
        <v/>
      </c>
      <c r="DN141" s="3"/>
      <c r="DO141" s="280" t="str">
        <f>IF(DP141="","",VLOOKUP(DP141,リスト!$AJ$5:$AK$6,2,FALSE))</f>
        <v/>
      </c>
      <c r="DP141" s="3"/>
      <c r="DQ141" s="280" t="str">
        <f>IF(DR141="","",VLOOKUP(DR141,リスト!$AL$5:$AM$7,2,FALSE))</f>
        <v/>
      </c>
      <c r="DR141" s="3"/>
      <c r="DS141" s="13"/>
      <c r="DT141" s="85"/>
      <c r="DU141" s="85"/>
      <c r="DV141" s="281" t="str">
        <f>IF(DW141="","",VLOOKUP(DW141,リスト!$AN$5:$AO$6,2,FALSE))</f>
        <v/>
      </c>
      <c r="DW141" s="13"/>
      <c r="DX141" s="341"/>
      <c r="DY141" s="345"/>
      <c r="DZ141" s="341"/>
      <c r="EA141" s="345"/>
      <c r="EB141" s="280" t="str">
        <f>IF(EC141="","",VLOOKUP(EC141,リスト!$AW$5:$AX$8,2,FALSE))</f>
        <v/>
      </c>
      <c r="EC141" s="3"/>
      <c r="ED141" s="85"/>
      <c r="EE141" s="280" t="str">
        <f>IF(EF141="","",VLOOKUP(EF141,リスト!$AY$5:$AZ$10,2,FALSE))</f>
        <v/>
      </c>
      <c r="EF141" s="3"/>
      <c r="EG141" s="280" t="str">
        <f>IF(EH141="","",VLOOKUP(EH141,リスト!$BA$5:$BB$10,2,FALSE))</f>
        <v/>
      </c>
      <c r="EH141" s="3"/>
      <c r="EI141" s="280" t="str">
        <f>IF(EJ141="","",VLOOKUP(EJ141,リスト!$BC$5:$BD$10,2,FALSE))</f>
        <v/>
      </c>
      <c r="EJ141" s="3"/>
      <c r="EK141" s="280" t="str">
        <f>IF(EL141="","",VLOOKUP(EL141,リスト!$BE$5:$BF$10,2,FALSE))</f>
        <v/>
      </c>
      <c r="EL141" s="3"/>
      <c r="EM141" s="78"/>
      <c r="EN141" s="73"/>
      <c r="EO141" s="73"/>
      <c r="EP141" s="13"/>
      <c r="EQ141" s="13"/>
      <c r="ER141" s="280" t="str">
        <f>IF(ES141="","",VLOOKUP(ES141,リスト!$BG$5:$BH$10,2,FALSE))</f>
        <v/>
      </c>
      <c r="ES141" s="13"/>
      <c r="ET141" s="13"/>
      <c r="EU141" s="13"/>
      <c r="EV141" s="13"/>
      <c r="EW141" s="13"/>
      <c r="EX141" s="81"/>
      <c r="EY141" s="81"/>
      <c r="EZ141" s="26"/>
      <c r="FA141" s="281" t="str">
        <f>IF($EZ141="","",INDEX(リスト!$BI$5:$BJ$40,MATCH($EZ141,リスト!$BJ$5:$BJ$40,0),1))</f>
        <v/>
      </c>
      <c r="FB141" s="280" t="str">
        <f>IF(FC141="","",VLOOKUP(FC141,リスト!$BK:$BL,2,FALSE))</f>
        <v/>
      </c>
      <c r="FC141" s="13"/>
      <c r="FD141" s="331"/>
      <c r="FE141" s="3"/>
      <c r="FF141" s="280" t="str">
        <f>IF(FG141="","",VLOOKUP(FG141,リスト!$BO$5:$BP$6,2,FALSE))</f>
        <v/>
      </c>
      <c r="FG141" s="3"/>
      <c r="FH141" s="280" t="str">
        <f>IF(FI141="","",VLOOKUP(FI141,リスト!$BQ$5:$BR$8,2,FALSE))</f>
        <v/>
      </c>
      <c r="FI141" s="3"/>
      <c r="FJ141" s="282"/>
      <c r="FK141" s="280" t="str">
        <f>IF(FL141="","",VLOOKUP(FL141,リスト!$BS$5:$BT$6,2,FALSE))</f>
        <v/>
      </c>
      <c r="FL141" s="63"/>
      <c r="FM141" s="13"/>
      <c r="FN141" s="13"/>
      <c r="FO141" s="13"/>
      <c r="FP141" s="283" t="str">
        <f t="shared" si="15"/>
        <v/>
      </c>
      <c r="FQ141" s="283" t="str">
        <f t="shared" si="15"/>
        <v/>
      </c>
      <c r="FR141" s="13"/>
      <c r="FS141" s="85"/>
      <c r="FT141" s="85"/>
      <c r="FU141" s="281" t="str">
        <f t="shared" si="16"/>
        <v/>
      </c>
      <c r="FV141" s="280" t="str">
        <f>IF(FW141="","",VLOOKUP(FW141,リスト!$BV$5:$BW$10,2,FALSE))</f>
        <v/>
      </c>
      <c r="FW141" s="26"/>
      <c r="FX141" s="282" t="str">
        <f t="shared" si="17"/>
        <v/>
      </c>
      <c r="FY141" s="280" t="str">
        <f>IF(FZ141="","",VLOOKUP(FZ141,リスト!$BX$5:$BY$6,2,FALSE))</f>
        <v/>
      </c>
      <c r="FZ141" s="3"/>
      <c r="GA141" s="280" t="str">
        <f>IF(GB141="","",VLOOKUP(GB141,リスト!$BZ$5:$CA$6,2,FALSE))</f>
        <v/>
      </c>
      <c r="GB141" s="13"/>
      <c r="GC141" s="281" t="str">
        <f>IF(GD141="","",VLOOKUP(GD141,リスト!$CB$5:$CC$6,2,FALSE))</f>
        <v/>
      </c>
      <c r="GD141" s="13"/>
      <c r="GE141" s="13"/>
      <c r="GF141" s="13"/>
      <c r="GG141" s="75"/>
      <c r="GH141" s="281" t="str">
        <f t="shared" si="18"/>
        <v/>
      </c>
      <c r="GI141" s="128"/>
      <c r="GJ141" s="281" t="str">
        <f>IF(GK141="","",VLOOKUP(GK141,リスト!$CD$5:$CE$6,2,FALSE))</f>
        <v/>
      </c>
      <c r="GK141" s="13"/>
      <c r="GL141" s="281" t="str">
        <f>IF(GM141="","",VLOOKUP(GM141,リスト!$CF$5:$CG$5,2,FALSE))</f>
        <v/>
      </c>
      <c r="GM141" s="26"/>
      <c r="GN141" s="280" t="str">
        <f>IF(GO141="","",VLOOKUP(GO141,リスト!$CH$5:$CI$5,2,FALSE))</f>
        <v/>
      </c>
      <c r="GO141" s="284"/>
      <c r="GP141" s="284"/>
      <c r="GQ141" s="284"/>
      <c r="GR141" s="284"/>
      <c r="GS141" s="284"/>
      <c r="GT141" s="284"/>
      <c r="GU141" s="284"/>
      <c r="GV141" s="284"/>
      <c r="GW141" s="284"/>
      <c r="GX141" s="285"/>
    </row>
    <row r="142" spans="2:206" s="177" customFormat="1" ht="24.75" hidden="1" customHeight="1" outlineLevel="1">
      <c r="B142" s="286" t="str">
        <f>IF(明細!B136="","",明細!B136)</f>
        <v/>
      </c>
      <c r="C142" s="287" t="str">
        <f>IF(明細!C136="","",明細!C136)</f>
        <v/>
      </c>
      <c r="D142" s="265" t="str">
        <f>IF(明細!D136="","",明細!D136)</f>
        <v/>
      </c>
      <c r="E142" s="265" t="str">
        <f>IF(明細!E136="","",明細!E136)</f>
        <v/>
      </c>
      <c r="F142" s="265" t="str">
        <f>IF(明細!F136="","",明細!F136)</f>
        <v/>
      </c>
      <c r="G142" s="265" t="str">
        <f>IF(明細!G136="","",明細!G136)</f>
        <v/>
      </c>
      <c r="H142" s="265" t="str">
        <f>IF(明細!H136="","",明細!H136)</f>
        <v/>
      </c>
      <c r="I142" s="265" t="str">
        <f>IF(明細!I136="","",明細!I136)</f>
        <v/>
      </c>
      <c r="J142" s="265" t="str">
        <f>IF(明細!J136="","",明細!J136)</f>
        <v/>
      </c>
      <c r="K142" s="265" t="str">
        <f>IF(明細!K136="","",明細!K136)</f>
        <v/>
      </c>
      <c r="L142" s="265" t="str">
        <f>IF(明細!L136="","",明細!L136)</f>
        <v/>
      </c>
      <c r="M142" s="265" t="str">
        <f>IF(明細!M136="","",明細!M136)</f>
        <v/>
      </c>
      <c r="N142" s="265" t="str">
        <f>IF(明細!N136="","",明細!N136)</f>
        <v/>
      </c>
      <c r="O142" s="265" t="str">
        <f>IF(明細!O136="","",明細!O136)</f>
        <v/>
      </c>
      <c r="P142" s="265" t="str">
        <f>IF(明細!P136="","",明細!P136)</f>
        <v/>
      </c>
      <c r="Q142" s="265" t="str">
        <f>IF(明細!Q136="","",明細!Q136)</f>
        <v/>
      </c>
      <c r="R142" s="289" t="str">
        <f>IF(明細!R136="","",明細!R136)</f>
        <v/>
      </c>
      <c r="S142" s="291" t="str">
        <f>IF(明細!S136="","",明細!S136)</f>
        <v/>
      </c>
      <c r="T142" s="291" t="str">
        <f>IF(明細!T136="","",明細!T136)</f>
        <v/>
      </c>
      <c r="U142" s="291" t="str">
        <f>IF(明細!U136="","",明細!U136)</f>
        <v/>
      </c>
      <c r="V142" s="292" t="str">
        <f>IF(明細!V136="","",明細!V136)</f>
        <v>個</v>
      </c>
      <c r="W142" s="292" t="str">
        <f>IF(明細!W136="","",明細!W136)</f>
        <v/>
      </c>
      <c r="X142" s="293" t="str">
        <f>IF(明細!X136="","",明細!X136)</f>
        <v/>
      </c>
      <c r="Y142" s="134" t="str">
        <f>IF(明細!Y136="","",明細!Y136)</f>
        <v/>
      </c>
      <c r="Z142" s="135" t="str">
        <f>IF(明細!Z136="","",明細!Z136)</f>
        <v/>
      </c>
      <c r="AA142" s="134" t="str">
        <f>IF(明細!AA136="","",明細!AA136)</f>
        <v/>
      </c>
      <c r="AB142" s="303" t="str">
        <f>IF(明細!AB136="","",明細!AB136)</f>
        <v/>
      </c>
      <c r="AC142" s="134" t="str">
        <f>IF(明細!AC136="","",明細!AC136)</f>
        <v/>
      </c>
      <c r="AD142" s="183" t="str">
        <f>IF(明細!AD136="","",明細!AD136)</f>
        <v/>
      </c>
      <c r="AE142" s="184">
        <f>IF(明細!AE136="","",明細!AE136)</f>
        <v>0.1</v>
      </c>
      <c r="AF142" s="185" t="str">
        <f>IF(明細!AF136="","",明細!AF136)</f>
        <v/>
      </c>
      <c r="AG142" s="186" t="str">
        <f>IF(明細!AG136="","",明細!AG136)</f>
        <v/>
      </c>
      <c r="AH142" s="186" t="str">
        <f>IF(明細!AH136="","",明細!AH136)</f>
        <v/>
      </c>
      <c r="AI142" s="187" t="str">
        <f>IF(明細!AI136="","",明細!AI136)</f>
        <v/>
      </c>
      <c r="AJ142" s="296" t="str">
        <f>IF(明細!AJ136="","",明細!AJ136)</f>
        <v/>
      </c>
      <c r="AK142" s="297" t="str">
        <f>IF(明細!AK136="","",明細!AK136)</f>
        <v/>
      </c>
      <c r="AL142" s="298" t="str">
        <f>IF(明細!AL136="","",明細!AL136)</f>
        <v/>
      </c>
      <c r="AM142" s="299" t="str">
        <f>IF(明細!AM136="","",明細!AM136)</f>
        <v/>
      </c>
      <c r="AN142" s="300" t="str">
        <f>IF(明細!AN136="","",明細!AN136)</f>
        <v/>
      </c>
      <c r="AO142" s="300" t="str">
        <f>IF(明細!AO136="","",明細!AO136)</f>
        <v/>
      </c>
      <c r="AP142" s="300" t="str">
        <f>IF(明細!AP136="","",明細!AP136)</f>
        <v/>
      </c>
      <c r="AQ142" s="301" t="str">
        <f>IF(明細!AQ136="","",明細!AQ136)</f>
        <v/>
      </c>
      <c r="AR142" s="302" t="str">
        <f>IF(明細!AR136="","",明細!AR136)</f>
        <v/>
      </c>
      <c r="AU142" s="360"/>
      <c r="AV142" s="368"/>
      <c r="AW142" s="446" t="str">
        <f>IF(明細!AV136="","",明細!AV136)</f>
        <v/>
      </c>
      <c r="AX142" s="419" t="str">
        <f>IF(明細!AT136="","",明細!AT136)</f>
        <v/>
      </c>
      <c r="AY142" s="280" t="str">
        <f>IF($AX142="","",VLOOKUP($AX142,リスト!$CL:$CM,2,FALSE))</f>
        <v/>
      </c>
      <c r="AZ142" s="3"/>
      <c r="BA142" s="280" t="str">
        <f>IF(BB142="","",VLOOKUP(BB142,リスト!$K:$L,2,FALSE))</f>
        <v/>
      </c>
      <c r="BB142" s="3"/>
      <c r="BC142" s="3"/>
      <c r="BD142" s="87"/>
      <c r="BE142" s="280" t="str">
        <f>IF(BF142="","",VLOOKUP(BF142,リスト!$I:$J,2,FALSE))</f>
        <v/>
      </c>
      <c r="BF142" s="3"/>
      <c r="BG142" s="280" t="str">
        <f>IF(BH142="","",VLOOKUP(BH142,リスト!$M:$N,2,FALSE))</f>
        <v/>
      </c>
      <c r="BH142" s="282"/>
      <c r="BI142" s="280" t="str">
        <f>IF(BJ142="","",VLOOKUP(BJ142,リスト!$O:$P,2,FALSE))</f>
        <v/>
      </c>
      <c r="BJ142" s="24"/>
      <c r="BM142" s="451" t="str">
        <f>IF(明細!AV136="","",明細!AV136)</f>
        <v/>
      </c>
      <c r="BN142" s="453" t="str">
        <f>IF(明細!AT136="","",明細!AT136)</f>
        <v/>
      </c>
      <c r="BO142" s="280" t="str">
        <f>IF($BN142="","",VLOOKUP($BN142,リスト!$CL:$CM,2,FALSE))</f>
        <v/>
      </c>
      <c r="BP142" s="280" t="str">
        <f>IF(BQ142="","",VLOOKUP(BQ142,リスト!$K$5:$L$7,2,FALSE))</f>
        <v/>
      </c>
      <c r="BQ142" s="13"/>
      <c r="BR142" s="13"/>
      <c r="BS142" s="47"/>
      <c r="BT142" s="280" t="str">
        <f>IF(BU142="","",VLOOKUP(BU142,リスト!I133:J151,2,FALSE))</f>
        <v/>
      </c>
      <c r="BU142" s="13"/>
      <c r="BV142" s="13"/>
      <c r="BW142" s="282"/>
      <c r="BX142" s="282"/>
      <c r="BY142" s="280" t="str">
        <f>IF(BZ142="","",VLOOKUP(BZ142,リスト!$S$5:$T$6,2,FALSE))</f>
        <v/>
      </c>
      <c r="BZ142" s="3"/>
      <c r="CA142" s="3"/>
      <c r="CB142" s="81"/>
      <c r="CC142" s="280" t="str">
        <f t="shared" si="12"/>
        <v/>
      </c>
      <c r="CD142" s="83"/>
      <c r="CE142" s="83"/>
      <c r="CF142" s="83"/>
      <c r="CG142" s="83"/>
      <c r="CH142" s="282" t="str">
        <f t="shared" si="13"/>
        <v/>
      </c>
      <c r="CI142" s="83"/>
      <c r="CJ142" s="280" t="str">
        <f t="shared" si="14"/>
        <v/>
      </c>
      <c r="CK142" s="87"/>
      <c r="CL142" s="78"/>
      <c r="CM142" s="83"/>
      <c r="CN142" s="83"/>
      <c r="CO142" s="83"/>
      <c r="CP142" s="280" t="str">
        <f t="shared" si="19"/>
        <v/>
      </c>
      <c r="CQ142" s="81"/>
      <c r="CR142" s="280" t="str">
        <f t="shared" si="20"/>
        <v/>
      </c>
      <c r="CS142" s="3"/>
      <c r="CT142" s="3"/>
      <c r="CU142" s="280" t="str">
        <f>IF(CV142="","",VLOOKUP(CV142,リスト!$V$5:$W$6,2,FALSE))</f>
        <v/>
      </c>
      <c r="CV142" s="3"/>
      <c r="CW142" s="280" t="str">
        <f>IF(CX142="","",VLOOKUP(CX142,リスト!$X$5:$Y$6,2,FALSE))</f>
        <v/>
      </c>
      <c r="CX142" s="3"/>
      <c r="CY142" s="77"/>
      <c r="CZ142" s="77"/>
      <c r="DA142" s="75"/>
      <c r="DB142" s="75"/>
      <c r="DC142" s="75"/>
      <c r="DD142" s="75"/>
      <c r="DE142" s="280" t="str">
        <f>IF(DF142="","",VLOOKUP(DF142,リスト!$Z$5:$AA$10,2,FALSE))</f>
        <v/>
      </c>
      <c r="DF142" s="3"/>
      <c r="DG142" s="280" t="str">
        <f>IF(DH142="","",VLOOKUP(DH142,リスト!$AB$5:$AC$12,2,FALSE))</f>
        <v/>
      </c>
      <c r="DH142" s="63"/>
      <c r="DI142" s="280" t="str">
        <f>IF(DJ142="","",VLOOKUP(DJ142,リスト!$AD$5:$AE$7,2,FALSE))</f>
        <v/>
      </c>
      <c r="DJ142" s="3"/>
      <c r="DK142" s="280" t="str">
        <f>IF(DL142="","",VLOOKUP(DL142,リスト!$AF$5:$AG$10,2,FALSE))</f>
        <v/>
      </c>
      <c r="DL142" s="3"/>
      <c r="DM142" s="280" t="str">
        <f>IF(DN142="","",VLOOKUP(DN142,リスト!$AH$5:$AI$6,2,FALSE))</f>
        <v/>
      </c>
      <c r="DN142" s="3"/>
      <c r="DO142" s="280" t="str">
        <f>IF(DP142="","",VLOOKUP(DP142,リスト!$AJ$5:$AK$6,2,FALSE))</f>
        <v/>
      </c>
      <c r="DP142" s="3"/>
      <c r="DQ142" s="280" t="str">
        <f>IF(DR142="","",VLOOKUP(DR142,リスト!$AL$5:$AM$7,2,FALSE))</f>
        <v/>
      </c>
      <c r="DR142" s="3"/>
      <c r="DS142" s="13"/>
      <c r="DT142" s="85"/>
      <c r="DU142" s="85"/>
      <c r="DV142" s="281" t="str">
        <f>IF(DW142="","",VLOOKUP(DW142,リスト!$AN$5:$AO$6,2,FALSE))</f>
        <v/>
      </c>
      <c r="DW142" s="13"/>
      <c r="DX142" s="341"/>
      <c r="DY142" s="345"/>
      <c r="DZ142" s="341"/>
      <c r="EA142" s="345"/>
      <c r="EB142" s="280" t="str">
        <f>IF(EC142="","",VLOOKUP(EC142,リスト!$AW$5:$AX$8,2,FALSE))</f>
        <v/>
      </c>
      <c r="EC142" s="3"/>
      <c r="ED142" s="85"/>
      <c r="EE142" s="280" t="str">
        <f>IF(EF142="","",VLOOKUP(EF142,リスト!$AY$5:$AZ$10,2,FALSE))</f>
        <v/>
      </c>
      <c r="EF142" s="3"/>
      <c r="EG142" s="280" t="str">
        <f>IF(EH142="","",VLOOKUP(EH142,リスト!$BA$5:$BB$10,2,FALSE))</f>
        <v/>
      </c>
      <c r="EH142" s="3"/>
      <c r="EI142" s="280" t="str">
        <f>IF(EJ142="","",VLOOKUP(EJ142,リスト!$BC$5:$BD$10,2,FALSE))</f>
        <v/>
      </c>
      <c r="EJ142" s="3"/>
      <c r="EK142" s="280" t="str">
        <f>IF(EL142="","",VLOOKUP(EL142,リスト!$BE$5:$BF$10,2,FALSE))</f>
        <v/>
      </c>
      <c r="EL142" s="3"/>
      <c r="EM142" s="78"/>
      <c r="EN142" s="73"/>
      <c r="EO142" s="73"/>
      <c r="EP142" s="13"/>
      <c r="EQ142" s="13"/>
      <c r="ER142" s="280" t="str">
        <f>IF(ES142="","",VLOOKUP(ES142,リスト!$BG$5:$BH$10,2,FALSE))</f>
        <v/>
      </c>
      <c r="ES142" s="13"/>
      <c r="ET142" s="13"/>
      <c r="EU142" s="13"/>
      <c r="EV142" s="13"/>
      <c r="EW142" s="13"/>
      <c r="EX142" s="81"/>
      <c r="EY142" s="81"/>
      <c r="EZ142" s="26"/>
      <c r="FA142" s="281" t="str">
        <f>IF($EZ142="","",INDEX(リスト!$BI$5:$BJ$40,MATCH($EZ142,リスト!$BJ$5:$BJ$40,0),1))</f>
        <v/>
      </c>
      <c r="FB142" s="280" t="str">
        <f>IF(FC142="","",VLOOKUP(FC142,リスト!$BK:$BL,2,FALSE))</f>
        <v/>
      </c>
      <c r="FC142" s="13"/>
      <c r="FD142" s="331"/>
      <c r="FE142" s="3"/>
      <c r="FF142" s="280" t="str">
        <f>IF(FG142="","",VLOOKUP(FG142,リスト!$BO$5:$BP$6,2,FALSE))</f>
        <v/>
      </c>
      <c r="FG142" s="3"/>
      <c r="FH142" s="280" t="str">
        <f>IF(FI142="","",VLOOKUP(FI142,リスト!$BQ$5:$BR$8,2,FALSE))</f>
        <v/>
      </c>
      <c r="FI142" s="3"/>
      <c r="FJ142" s="282"/>
      <c r="FK142" s="280" t="str">
        <f>IF(FL142="","",VLOOKUP(FL142,リスト!$BS$5:$BT$6,2,FALSE))</f>
        <v/>
      </c>
      <c r="FL142" s="63"/>
      <c r="FM142" s="13"/>
      <c r="FN142" s="13"/>
      <c r="FO142" s="13"/>
      <c r="FP142" s="283" t="str">
        <f t="shared" si="15"/>
        <v/>
      </c>
      <c r="FQ142" s="283" t="str">
        <f t="shared" si="15"/>
        <v/>
      </c>
      <c r="FR142" s="13"/>
      <c r="FS142" s="85"/>
      <c r="FT142" s="85"/>
      <c r="FU142" s="281" t="str">
        <f t="shared" si="16"/>
        <v/>
      </c>
      <c r="FV142" s="280" t="str">
        <f>IF(FW142="","",VLOOKUP(FW142,リスト!$BV$5:$BW$10,2,FALSE))</f>
        <v/>
      </c>
      <c r="FW142" s="26"/>
      <c r="FX142" s="282" t="str">
        <f t="shared" si="17"/>
        <v/>
      </c>
      <c r="FY142" s="280" t="str">
        <f>IF(FZ142="","",VLOOKUP(FZ142,リスト!$BX$5:$BY$6,2,FALSE))</f>
        <v/>
      </c>
      <c r="FZ142" s="3"/>
      <c r="GA142" s="280" t="str">
        <f>IF(GB142="","",VLOOKUP(GB142,リスト!$BZ$5:$CA$6,2,FALSE))</f>
        <v/>
      </c>
      <c r="GB142" s="13"/>
      <c r="GC142" s="281" t="str">
        <f>IF(GD142="","",VLOOKUP(GD142,リスト!$CB$5:$CC$6,2,FALSE))</f>
        <v/>
      </c>
      <c r="GD142" s="13"/>
      <c r="GE142" s="13"/>
      <c r="GF142" s="13"/>
      <c r="GG142" s="75"/>
      <c r="GH142" s="281" t="str">
        <f t="shared" si="18"/>
        <v/>
      </c>
      <c r="GI142" s="128"/>
      <c r="GJ142" s="281" t="str">
        <f>IF(GK142="","",VLOOKUP(GK142,リスト!$CD$5:$CE$6,2,FALSE))</f>
        <v/>
      </c>
      <c r="GK142" s="13"/>
      <c r="GL142" s="281" t="str">
        <f>IF(GM142="","",VLOOKUP(GM142,リスト!$CF$5:$CG$5,2,FALSE))</f>
        <v/>
      </c>
      <c r="GM142" s="26"/>
      <c r="GN142" s="280" t="str">
        <f>IF(GO142="","",VLOOKUP(GO142,リスト!$CH$5:$CI$5,2,FALSE))</f>
        <v/>
      </c>
      <c r="GO142" s="284"/>
      <c r="GP142" s="284"/>
      <c r="GQ142" s="284"/>
      <c r="GR142" s="284"/>
      <c r="GS142" s="284"/>
      <c r="GT142" s="284"/>
      <c r="GU142" s="284"/>
      <c r="GV142" s="284"/>
      <c r="GW142" s="284"/>
      <c r="GX142" s="285"/>
    </row>
    <row r="143" spans="2:206" s="177" customFormat="1" ht="24.75" hidden="1" customHeight="1" outlineLevel="1">
      <c r="B143" s="286" t="str">
        <f>IF(明細!B137="","",明細!B137)</f>
        <v/>
      </c>
      <c r="C143" s="287" t="str">
        <f>IF(明細!C137="","",明細!C137)</f>
        <v/>
      </c>
      <c r="D143" s="265" t="str">
        <f>IF(明細!D137="","",明細!D137)</f>
        <v/>
      </c>
      <c r="E143" s="265" t="str">
        <f>IF(明細!E137="","",明細!E137)</f>
        <v/>
      </c>
      <c r="F143" s="265" t="str">
        <f>IF(明細!F137="","",明細!F137)</f>
        <v/>
      </c>
      <c r="G143" s="265" t="str">
        <f>IF(明細!G137="","",明細!G137)</f>
        <v/>
      </c>
      <c r="H143" s="265" t="str">
        <f>IF(明細!H137="","",明細!H137)</f>
        <v/>
      </c>
      <c r="I143" s="265" t="str">
        <f>IF(明細!I137="","",明細!I137)</f>
        <v/>
      </c>
      <c r="J143" s="265" t="str">
        <f>IF(明細!J137="","",明細!J137)</f>
        <v/>
      </c>
      <c r="K143" s="265" t="str">
        <f>IF(明細!K137="","",明細!K137)</f>
        <v/>
      </c>
      <c r="L143" s="265" t="str">
        <f>IF(明細!L137="","",明細!L137)</f>
        <v/>
      </c>
      <c r="M143" s="265" t="str">
        <f>IF(明細!M137="","",明細!M137)</f>
        <v/>
      </c>
      <c r="N143" s="265" t="str">
        <f>IF(明細!N137="","",明細!N137)</f>
        <v/>
      </c>
      <c r="O143" s="265" t="str">
        <f>IF(明細!O137="","",明細!O137)</f>
        <v/>
      </c>
      <c r="P143" s="265" t="str">
        <f>IF(明細!P137="","",明細!P137)</f>
        <v/>
      </c>
      <c r="Q143" s="265" t="str">
        <f>IF(明細!Q137="","",明細!Q137)</f>
        <v/>
      </c>
      <c r="R143" s="289" t="str">
        <f>IF(明細!R137="","",明細!R137)</f>
        <v/>
      </c>
      <c r="S143" s="291" t="str">
        <f>IF(明細!S137="","",明細!S137)</f>
        <v/>
      </c>
      <c r="T143" s="291" t="str">
        <f>IF(明細!T137="","",明細!T137)</f>
        <v/>
      </c>
      <c r="U143" s="291" t="str">
        <f>IF(明細!U137="","",明細!U137)</f>
        <v/>
      </c>
      <c r="V143" s="292" t="str">
        <f>IF(明細!V137="","",明細!V137)</f>
        <v>個</v>
      </c>
      <c r="W143" s="292" t="str">
        <f>IF(明細!W137="","",明細!W137)</f>
        <v/>
      </c>
      <c r="X143" s="293" t="str">
        <f>IF(明細!X137="","",明細!X137)</f>
        <v/>
      </c>
      <c r="Y143" s="134" t="str">
        <f>IF(明細!Y137="","",明細!Y137)</f>
        <v/>
      </c>
      <c r="Z143" s="135" t="str">
        <f>IF(明細!Z137="","",明細!Z137)</f>
        <v/>
      </c>
      <c r="AA143" s="134" t="str">
        <f>IF(明細!AA137="","",明細!AA137)</f>
        <v/>
      </c>
      <c r="AB143" s="303" t="str">
        <f>IF(明細!AB137="","",明細!AB137)</f>
        <v/>
      </c>
      <c r="AC143" s="134" t="str">
        <f>IF(明細!AC137="","",明細!AC137)</f>
        <v/>
      </c>
      <c r="AD143" s="183" t="str">
        <f>IF(明細!AD137="","",明細!AD137)</f>
        <v/>
      </c>
      <c r="AE143" s="184">
        <f>IF(明細!AE137="","",明細!AE137)</f>
        <v>0.1</v>
      </c>
      <c r="AF143" s="185" t="str">
        <f>IF(明細!AF137="","",明細!AF137)</f>
        <v/>
      </c>
      <c r="AG143" s="186" t="str">
        <f>IF(明細!AG137="","",明細!AG137)</f>
        <v/>
      </c>
      <c r="AH143" s="186" t="str">
        <f>IF(明細!AH137="","",明細!AH137)</f>
        <v/>
      </c>
      <c r="AI143" s="187" t="str">
        <f>IF(明細!AI137="","",明細!AI137)</f>
        <v/>
      </c>
      <c r="AJ143" s="296" t="str">
        <f>IF(明細!AJ137="","",明細!AJ137)</f>
        <v/>
      </c>
      <c r="AK143" s="297" t="str">
        <f>IF(明細!AK137="","",明細!AK137)</f>
        <v/>
      </c>
      <c r="AL143" s="298" t="str">
        <f>IF(明細!AL137="","",明細!AL137)</f>
        <v/>
      </c>
      <c r="AM143" s="299" t="str">
        <f>IF(明細!AM137="","",明細!AM137)</f>
        <v/>
      </c>
      <c r="AN143" s="300" t="str">
        <f>IF(明細!AN137="","",明細!AN137)</f>
        <v/>
      </c>
      <c r="AO143" s="300" t="str">
        <f>IF(明細!AO137="","",明細!AO137)</f>
        <v/>
      </c>
      <c r="AP143" s="300" t="str">
        <f>IF(明細!AP137="","",明細!AP137)</f>
        <v/>
      </c>
      <c r="AQ143" s="301" t="str">
        <f>IF(明細!AQ137="","",明細!AQ137)</f>
        <v/>
      </c>
      <c r="AR143" s="302" t="str">
        <f>IF(明細!AR137="","",明細!AR137)</f>
        <v/>
      </c>
      <c r="AU143" s="360"/>
      <c r="AV143" s="368"/>
      <c r="AW143" s="446" t="str">
        <f>IF(明細!AV137="","",明細!AV137)</f>
        <v/>
      </c>
      <c r="AX143" s="419" t="str">
        <f>IF(明細!AT137="","",明細!AT137)</f>
        <v/>
      </c>
      <c r="AY143" s="280" t="str">
        <f>IF($AX143="","",VLOOKUP($AX143,リスト!$CL:$CM,2,FALSE))</f>
        <v/>
      </c>
      <c r="AZ143" s="3"/>
      <c r="BA143" s="280" t="str">
        <f>IF(BB143="","",VLOOKUP(BB143,リスト!$K:$L,2,FALSE))</f>
        <v/>
      </c>
      <c r="BB143" s="3"/>
      <c r="BC143" s="3"/>
      <c r="BD143" s="87"/>
      <c r="BE143" s="280" t="str">
        <f>IF(BF143="","",VLOOKUP(BF143,リスト!$I:$J,2,FALSE))</f>
        <v/>
      </c>
      <c r="BF143" s="3"/>
      <c r="BG143" s="280" t="str">
        <f>IF(BH143="","",VLOOKUP(BH143,リスト!$M:$N,2,FALSE))</f>
        <v/>
      </c>
      <c r="BH143" s="282"/>
      <c r="BI143" s="280" t="str">
        <f>IF(BJ143="","",VLOOKUP(BJ143,リスト!$O:$P,2,FALSE))</f>
        <v/>
      </c>
      <c r="BJ143" s="24"/>
      <c r="BM143" s="451" t="str">
        <f>IF(明細!AV137="","",明細!AV137)</f>
        <v/>
      </c>
      <c r="BN143" s="453" t="str">
        <f>IF(明細!AT137="","",明細!AT137)</f>
        <v/>
      </c>
      <c r="BO143" s="280" t="str">
        <f>IF($BN143="","",VLOOKUP($BN143,リスト!$CL:$CM,2,FALSE))</f>
        <v/>
      </c>
      <c r="BP143" s="280" t="str">
        <f>IF(BQ143="","",VLOOKUP(BQ143,リスト!$K$5:$L$7,2,FALSE))</f>
        <v/>
      </c>
      <c r="BQ143" s="13"/>
      <c r="BR143" s="13"/>
      <c r="BS143" s="47"/>
      <c r="BT143" s="280" t="str">
        <f>IF(BU143="","",VLOOKUP(BU143,リスト!I134:J152,2,FALSE))</f>
        <v/>
      </c>
      <c r="BU143" s="13"/>
      <c r="BV143" s="13"/>
      <c r="BW143" s="282"/>
      <c r="BX143" s="282"/>
      <c r="BY143" s="280" t="str">
        <f>IF(BZ143="","",VLOOKUP(BZ143,リスト!$S$5:$T$6,2,FALSE))</f>
        <v/>
      </c>
      <c r="BZ143" s="3"/>
      <c r="CA143" s="3"/>
      <c r="CB143" s="81"/>
      <c r="CC143" s="280" t="str">
        <f t="shared" ref="CC143:CC206" si="21">IF($B143="","","G")</f>
        <v/>
      </c>
      <c r="CD143" s="83"/>
      <c r="CE143" s="83"/>
      <c r="CF143" s="83"/>
      <c r="CG143" s="83"/>
      <c r="CH143" s="282" t="str">
        <f t="shared" ref="CH143:CH206" si="22">IF($B143="","","MM")</f>
        <v/>
      </c>
      <c r="CI143" s="83"/>
      <c r="CJ143" s="280" t="str">
        <f t="shared" ref="CJ143:CJ206" si="23">IF($B143="","","MM3")</f>
        <v/>
      </c>
      <c r="CK143" s="87"/>
      <c r="CL143" s="78"/>
      <c r="CM143" s="83"/>
      <c r="CN143" s="83"/>
      <c r="CO143" s="83"/>
      <c r="CP143" s="280" t="str">
        <f t="shared" si="19"/>
        <v/>
      </c>
      <c r="CQ143" s="81"/>
      <c r="CR143" s="280" t="str">
        <f t="shared" si="20"/>
        <v/>
      </c>
      <c r="CS143" s="3"/>
      <c r="CT143" s="3"/>
      <c r="CU143" s="280" t="str">
        <f>IF(CV143="","",VLOOKUP(CV143,リスト!$V$5:$W$6,2,FALSE))</f>
        <v/>
      </c>
      <c r="CV143" s="3"/>
      <c r="CW143" s="280" t="str">
        <f>IF(CX143="","",VLOOKUP(CX143,リスト!$X$5:$Y$6,2,FALSE))</f>
        <v/>
      </c>
      <c r="CX143" s="3"/>
      <c r="CY143" s="77"/>
      <c r="CZ143" s="77"/>
      <c r="DA143" s="75"/>
      <c r="DB143" s="75"/>
      <c r="DC143" s="75"/>
      <c r="DD143" s="75"/>
      <c r="DE143" s="280" t="str">
        <f>IF(DF143="","",VLOOKUP(DF143,リスト!$Z$5:$AA$10,2,FALSE))</f>
        <v/>
      </c>
      <c r="DF143" s="3"/>
      <c r="DG143" s="280" t="str">
        <f>IF(DH143="","",VLOOKUP(DH143,リスト!$AB$5:$AC$12,2,FALSE))</f>
        <v/>
      </c>
      <c r="DH143" s="63"/>
      <c r="DI143" s="280" t="str">
        <f>IF(DJ143="","",VLOOKUP(DJ143,リスト!$AD$5:$AE$7,2,FALSE))</f>
        <v/>
      </c>
      <c r="DJ143" s="3"/>
      <c r="DK143" s="280" t="str">
        <f>IF(DL143="","",VLOOKUP(DL143,リスト!$AF$5:$AG$10,2,FALSE))</f>
        <v/>
      </c>
      <c r="DL143" s="3"/>
      <c r="DM143" s="280" t="str">
        <f>IF(DN143="","",VLOOKUP(DN143,リスト!$AH$5:$AI$6,2,FALSE))</f>
        <v/>
      </c>
      <c r="DN143" s="3"/>
      <c r="DO143" s="280" t="str">
        <f>IF(DP143="","",VLOOKUP(DP143,リスト!$AJ$5:$AK$6,2,FALSE))</f>
        <v/>
      </c>
      <c r="DP143" s="3"/>
      <c r="DQ143" s="280" t="str">
        <f>IF(DR143="","",VLOOKUP(DR143,リスト!$AL$5:$AM$7,2,FALSE))</f>
        <v/>
      </c>
      <c r="DR143" s="3"/>
      <c r="DS143" s="13"/>
      <c r="DT143" s="85"/>
      <c r="DU143" s="85"/>
      <c r="DV143" s="281" t="str">
        <f>IF(DW143="","",VLOOKUP(DW143,リスト!$AN$5:$AO$6,2,FALSE))</f>
        <v/>
      </c>
      <c r="DW143" s="13"/>
      <c r="DX143" s="341"/>
      <c r="DY143" s="345"/>
      <c r="DZ143" s="341"/>
      <c r="EA143" s="345"/>
      <c r="EB143" s="280" t="str">
        <f>IF(EC143="","",VLOOKUP(EC143,リスト!$AW$5:$AX$8,2,FALSE))</f>
        <v/>
      </c>
      <c r="EC143" s="3"/>
      <c r="ED143" s="85"/>
      <c r="EE143" s="280" t="str">
        <f>IF(EF143="","",VLOOKUP(EF143,リスト!$AY$5:$AZ$10,2,FALSE))</f>
        <v/>
      </c>
      <c r="EF143" s="3"/>
      <c r="EG143" s="280" t="str">
        <f>IF(EH143="","",VLOOKUP(EH143,リスト!$BA$5:$BB$10,2,FALSE))</f>
        <v/>
      </c>
      <c r="EH143" s="3"/>
      <c r="EI143" s="280" t="str">
        <f>IF(EJ143="","",VLOOKUP(EJ143,リスト!$BC$5:$BD$10,2,FALSE))</f>
        <v/>
      </c>
      <c r="EJ143" s="3"/>
      <c r="EK143" s="280" t="str">
        <f>IF(EL143="","",VLOOKUP(EL143,リスト!$BE$5:$BF$10,2,FALSE))</f>
        <v/>
      </c>
      <c r="EL143" s="3"/>
      <c r="EM143" s="78"/>
      <c r="EN143" s="73"/>
      <c r="EO143" s="73"/>
      <c r="EP143" s="13"/>
      <c r="EQ143" s="13"/>
      <c r="ER143" s="280" t="str">
        <f>IF(ES143="","",VLOOKUP(ES143,リスト!$BG$5:$BH$10,2,FALSE))</f>
        <v/>
      </c>
      <c r="ES143" s="13"/>
      <c r="ET143" s="13"/>
      <c r="EU143" s="13"/>
      <c r="EV143" s="13"/>
      <c r="EW143" s="13"/>
      <c r="EX143" s="81"/>
      <c r="EY143" s="81"/>
      <c r="EZ143" s="26"/>
      <c r="FA143" s="281" t="str">
        <f>IF($EZ143="","",INDEX(リスト!$BI$5:$BJ$40,MATCH($EZ143,リスト!$BJ$5:$BJ$40,0),1))</f>
        <v/>
      </c>
      <c r="FB143" s="280" t="str">
        <f>IF(FC143="","",VLOOKUP(FC143,リスト!$BK:$BL,2,FALSE))</f>
        <v/>
      </c>
      <c r="FC143" s="13"/>
      <c r="FD143" s="331"/>
      <c r="FE143" s="3"/>
      <c r="FF143" s="280" t="str">
        <f>IF(FG143="","",VLOOKUP(FG143,リスト!$BO$5:$BP$6,2,FALSE))</f>
        <v/>
      </c>
      <c r="FG143" s="3"/>
      <c r="FH143" s="280" t="str">
        <f>IF(FI143="","",VLOOKUP(FI143,リスト!$BQ$5:$BR$8,2,FALSE))</f>
        <v/>
      </c>
      <c r="FI143" s="3"/>
      <c r="FJ143" s="282"/>
      <c r="FK143" s="280" t="str">
        <f>IF(FL143="","",VLOOKUP(FL143,リスト!$BS$5:$BT$6,2,FALSE))</f>
        <v/>
      </c>
      <c r="FL143" s="63"/>
      <c r="FM143" s="13"/>
      <c r="FN143" s="13"/>
      <c r="FO143" s="13"/>
      <c r="FP143" s="283" t="str">
        <f t="shared" ref="FP143:FQ206" si="24">IF($B143="","",1)</f>
        <v/>
      </c>
      <c r="FQ143" s="283" t="str">
        <f t="shared" si="24"/>
        <v/>
      </c>
      <c r="FR143" s="13"/>
      <c r="FS143" s="85"/>
      <c r="FT143" s="85"/>
      <c r="FU143" s="281" t="str">
        <f t="shared" ref="FU143:FU206" si="25">IF($B143="","","D")</f>
        <v/>
      </c>
      <c r="FV143" s="280" t="str">
        <f>IF(FW143="","",VLOOKUP(FW143,リスト!$BV$5:$BW$10,2,FALSE))</f>
        <v/>
      </c>
      <c r="FW143" s="26"/>
      <c r="FX143" s="282" t="str">
        <f t="shared" ref="FX143:FX206" si="26">IF($B143="","","X")</f>
        <v/>
      </c>
      <c r="FY143" s="280" t="str">
        <f>IF(FZ143="","",VLOOKUP(FZ143,リスト!$BX$5:$BY$6,2,FALSE))</f>
        <v/>
      </c>
      <c r="FZ143" s="3"/>
      <c r="GA143" s="280" t="str">
        <f>IF(GB143="","",VLOOKUP(GB143,リスト!$BZ$5:$CA$6,2,FALSE))</f>
        <v/>
      </c>
      <c r="GB143" s="13"/>
      <c r="GC143" s="281" t="str">
        <f>IF(GD143="","",VLOOKUP(GD143,リスト!$CB$5:$CC$6,2,FALSE))</f>
        <v/>
      </c>
      <c r="GD143" s="13"/>
      <c r="GE143" s="13"/>
      <c r="GF143" s="13"/>
      <c r="GG143" s="75"/>
      <c r="GH143" s="281" t="str">
        <f t="shared" ref="GH143:GH206" si="27">(IF($CA143&lt;&gt;"",$CA143,""))</f>
        <v/>
      </c>
      <c r="GI143" s="128"/>
      <c r="GJ143" s="281" t="str">
        <f>IF(GK143="","",VLOOKUP(GK143,リスト!$CD$5:$CE$6,2,FALSE))</f>
        <v/>
      </c>
      <c r="GK143" s="13"/>
      <c r="GL143" s="281" t="str">
        <f>IF(GM143="","",VLOOKUP(GM143,リスト!$CF$5:$CG$5,2,FALSE))</f>
        <v/>
      </c>
      <c r="GM143" s="26"/>
      <c r="GN143" s="280" t="str">
        <f>IF(GO143="","",VLOOKUP(GO143,リスト!$CH$5:$CI$5,2,FALSE))</f>
        <v/>
      </c>
      <c r="GO143" s="284"/>
      <c r="GP143" s="284"/>
      <c r="GQ143" s="284"/>
      <c r="GR143" s="284"/>
      <c r="GS143" s="284"/>
      <c r="GT143" s="284"/>
      <c r="GU143" s="284"/>
      <c r="GV143" s="284"/>
      <c r="GW143" s="284"/>
      <c r="GX143" s="285"/>
    </row>
    <row r="144" spans="2:206" s="177" customFormat="1" ht="24.75" hidden="1" customHeight="1" outlineLevel="1">
      <c r="B144" s="286" t="str">
        <f>IF(明細!B138="","",明細!B138)</f>
        <v/>
      </c>
      <c r="C144" s="287" t="str">
        <f>IF(明細!C138="","",明細!C138)</f>
        <v/>
      </c>
      <c r="D144" s="265" t="str">
        <f>IF(明細!D138="","",明細!D138)</f>
        <v/>
      </c>
      <c r="E144" s="265" t="str">
        <f>IF(明細!E138="","",明細!E138)</f>
        <v/>
      </c>
      <c r="F144" s="265" t="str">
        <f>IF(明細!F138="","",明細!F138)</f>
        <v/>
      </c>
      <c r="G144" s="265" t="str">
        <f>IF(明細!G138="","",明細!G138)</f>
        <v/>
      </c>
      <c r="H144" s="265" t="str">
        <f>IF(明細!H138="","",明細!H138)</f>
        <v/>
      </c>
      <c r="I144" s="265" t="str">
        <f>IF(明細!I138="","",明細!I138)</f>
        <v/>
      </c>
      <c r="J144" s="265" t="str">
        <f>IF(明細!J138="","",明細!J138)</f>
        <v/>
      </c>
      <c r="K144" s="265" t="str">
        <f>IF(明細!K138="","",明細!K138)</f>
        <v/>
      </c>
      <c r="L144" s="265" t="str">
        <f>IF(明細!L138="","",明細!L138)</f>
        <v/>
      </c>
      <c r="M144" s="265" t="str">
        <f>IF(明細!M138="","",明細!M138)</f>
        <v/>
      </c>
      <c r="N144" s="265" t="str">
        <f>IF(明細!N138="","",明細!N138)</f>
        <v/>
      </c>
      <c r="O144" s="265" t="str">
        <f>IF(明細!O138="","",明細!O138)</f>
        <v/>
      </c>
      <c r="P144" s="265" t="str">
        <f>IF(明細!P138="","",明細!P138)</f>
        <v/>
      </c>
      <c r="Q144" s="265" t="str">
        <f>IF(明細!Q138="","",明細!Q138)</f>
        <v/>
      </c>
      <c r="R144" s="289" t="str">
        <f>IF(明細!R138="","",明細!R138)</f>
        <v/>
      </c>
      <c r="S144" s="291" t="str">
        <f>IF(明細!S138="","",明細!S138)</f>
        <v/>
      </c>
      <c r="T144" s="291" t="str">
        <f>IF(明細!T138="","",明細!T138)</f>
        <v/>
      </c>
      <c r="U144" s="291" t="str">
        <f>IF(明細!U138="","",明細!U138)</f>
        <v/>
      </c>
      <c r="V144" s="292" t="str">
        <f>IF(明細!V138="","",明細!V138)</f>
        <v>個</v>
      </c>
      <c r="W144" s="292" t="str">
        <f>IF(明細!W138="","",明細!W138)</f>
        <v/>
      </c>
      <c r="X144" s="293" t="str">
        <f>IF(明細!X138="","",明細!X138)</f>
        <v/>
      </c>
      <c r="Y144" s="134" t="str">
        <f>IF(明細!Y138="","",明細!Y138)</f>
        <v/>
      </c>
      <c r="Z144" s="135" t="str">
        <f>IF(明細!Z138="","",明細!Z138)</f>
        <v/>
      </c>
      <c r="AA144" s="134" t="str">
        <f>IF(明細!AA138="","",明細!AA138)</f>
        <v/>
      </c>
      <c r="AB144" s="303" t="str">
        <f>IF(明細!AB138="","",明細!AB138)</f>
        <v/>
      </c>
      <c r="AC144" s="134" t="str">
        <f>IF(明細!AC138="","",明細!AC138)</f>
        <v/>
      </c>
      <c r="AD144" s="183" t="str">
        <f>IF(明細!AD138="","",明細!AD138)</f>
        <v/>
      </c>
      <c r="AE144" s="184">
        <f>IF(明細!AE138="","",明細!AE138)</f>
        <v>0.1</v>
      </c>
      <c r="AF144" s="185" t="str">
        <f>IF(明細!AF138="","",明細!AF138)</f>
        <v/>
      </c>
      <c r="AG144" s="186" t="str">
        <f>IF(明細!AG138="","",明細!AG138)</f>
        <v/>
      </c>
      <c r="AH144" s="186" t="str">
        <f>IF(明細!AH138="","",明細!AH138)</f>
        <v/>
      </c>
      <c r="AI144" s="187" t="str">
        <f>IF(明細!AI138="","",明細!AI138)</f>
        <v/>
      </c>
      <c r="AJ144" s="296" t="str">
        <f>IF(明細!AJ138="","",明細!AJ138)</f>
        <v/>
      </c>
      <c r="AK144" s="297" t="str">
        <f>IF(明細!AK138="","",明細!AK138)</f>
        <v/>
      </c>
      <c r="AL144" s="298" t="str">
        <f>IF(明細!AL138="","",明細!AL138)</f>
        <v/>
      </c>
      <c r="AM144" s="299" t="str">
        <f>IF(明細!AM138="","",明細!AM138)</f>
        <v/>
      </c>
      <c r="AN144" s="300" t="str">
        <f>IF(明細!AN138="","",明細!AN138)</f>
        <v/>
      </c>
      <c r="AO144" s="300" t="str">
        <f>IF(明細!AO138="","",明細!AO138)</f>
        <v/>
      </c>
      <c r="AP144" s="300" t="str">
        <f>IF(明細!AP138="","",明細!AP138)</f>
        <v/>
      </c>
      <c r="AQ144" s="301" t="str">
        <f>IF(明細!AQ138="","",明細!AQ138)</f>
        <v/>
      </c>
      <c r="AR144" s="302" t="str">
        <f>IF(明細!AR138="","",明細!AR138)</f>
        <v/>
      </c>
      <c r="AU144" s="360"/>
      <c r="AV144" s="368"/>
      <c r="AW144" s="446" t="str">
        <f>IF(明細!AV138="","",明細!AV138)</f>
        <v/>
      </c>
      <c r="AX144" s="419" t="str">
        <f>IF(明細!AT138="","",明細!AT138)</f>
        <v/>
      </c>
      <c r="AY144" s="280" t="str">
        <f>IF($AX144="","",VLOOKUP($AX144,リスト!$CL:$CM,2,FALSE))</f>
        <v/>
      </c>
      <c r="AZ144" s="3"/>
      <c r="BA144" s="280" t="str">
        <f>IF(BB144="","",VLOOKUP(BB144,リスト!$K:$L,2,FALSE))</f>
        <v/>
      </c>
      <c r="BB144" s="3"/>
      <c r="BC144" s="3"/>
      <c r="BD144" s="87"/>
      <c r="BE144" s="280" t="str">
        <f>IF(BF144="","",VLOOKUP(BF144,リスト!$I:$J,2,FALSE))</f>
        <v/>
      </c>
      <c r="BF144" s="3"/>
      <c r="BG144" s="280" t="str">
        <f>IF(BH144="","",VLOOKUP(BH144,リスト!$M:$N,2,FALSE))</f>
        <v/>
      </c>
      <c r="BH144" s="282"/>
      <c r="BI144" s="280" t="str">
        <f>IF(BJ144="","",VLOOKUP(BJ144,リスト!$O:$P,2,FALSE))</f>
        <v/>
      </c>
      <c r="BJ144" s="24"/>
      <c r="BM144" s="451" t="str">
        <f>IF(明細!AV138="","",明細!AV138)</f>
        <v/>
      </c>
      <c r="BN144" s="453" t="str">
        <f>IF(明細!AT138="","",明細!AT138)</f>
        <v/>
      </c>
      <c r="BO144" s="280" t="str">
        <f>IF($BN144="","",VLOOKUP($BN144,リスト!$CL:$CM,2,FALSE))</f>
        <v/>
      </c>
      <c r="BP144" s="280" t="str">
        <f>IF(BQ144="","",VLOOKUP(BQ144,リスト!$K$5:$L$7,2,FALSE))</f>
        <v/>
      </c>
      <c r="BQ144" s="13"/>
      <c r="BR144" s="13"/>
      <c r="BS144" s="47"/>
      <c r="BT144" s="280" t="str">
        <f>IF(BU144="","",VLOOKUP(BU144,リスト!I135:J153,2,FALSE))</f>
        <v/>
      </c>
      <c r="BU144" s="13"/>
      <c r="BV144" s="13"/>
      <c r="BW144" s="282"/>
      <c r="BX144" s="282"/>
      <c r="BY144" s="280" t="str">
        <f>IF(BZ144="","",VLOOKUP(BZ144,リスト!$S$5:$T$6,2,FALSE))</f>
        <v/>
      </c>
      <c r="BZ144" s="3"/>
      <c r="CA144" s="3"/>
      <c r="CB144" s="81"/>
      <c r="CC144" s="280" t="str">
        <f t="shared" si="21"/>
        <v/>
      </c>
      <c r="CD144" s="83"/>
      <c r="CE144" s="83"/>
      <c r="CF144" s="83"/>
      <c r="CG144" s="83"/>
      <c r="CH144" s="282" t="str">
        <f t="shared" si="22"/>
        <v/>
      </c>
      <c r="CI144" s="83"/>
      <c r="CJ144" s="280" t="str">
        <f t="shared" si="23"/>
        <v/>
      </c>
      <c r="CK144" s="87"/>
      <c r="CL144" s="78"/>
      <c r="CM144" s="83"/>
      <c r="CN144" s="83"/>
      <c r="CO144" s="83"/>
      <c r="CP144" s="280" t="str">
        <f t="shared" si="19"/>
        <v/>
      </c>
      <c r="CQ144" s="81"/>
      <c r="CR144" s="280" t="str">
        <f t="shared" si="20"/>
        <v/>
      </c>
      <c r="CS144" s="3"/>
      <c r="CT144" s="3"/>
      <c r="CU144" s="280" t="str">
        <f>IF(CV144="","",VLOOKUP(CV144,リスト!$V$5:$W$6,2,FALSE))</f>
        <v/>
      </c>
      <c r="CV144" s="3"/>
      <c r="CW144" s="280" t="str">
        <f>IF(CX144="","",VLOOKUP(CX144,リスト!$X$5:$Y$6,2,FALSE))</f>
        <v/>
      </c>
      <c r="CX144" s="3"/>
      <c r="CY144" s="77"/>
      <c r="CZ144" s="77"/>
      <c r="DA144" s="75"/>
      <c r="DB144" s="75"/>
      <c r="DC144" s="75"/>
      <c r="DD144" s="75"/>
      <c r="DE144" s="280" t="str">
        <f>IF(DF144="","",VLOOKUP(DF144,リスト!$Z$5:$AA$10,2,FALSE))</f>
        <v/>
      </c>
      <c r="DF144" s="3"/>
      <c r="DG144" s="280" t="str">
        <f>IF(DH144="","",VLOOKUP(DH144,リスト!$AB$5:$AC$12,2,FALSE))</f>
        <v/>
      </c>
      <c r="DH144" s="63"/>
      <c r="DI144" s="280" t="str">
        <f>IF(DJ144="","",VLOOKUP(DJ144,リスト!$AD$5:$AE$7,2,FALSE))</f>
        <v/>
      </c>
      <c r="DJ144" s="3"/>
      <c r="DK144" s="280" t="str">
        <f>IF(DL144="","",VLOOKUP(DL144,リスト!$AF$5:$AG$10,2,FALSE))</f>
        <v/>
      </c>
      <c r="DL144" s="3"/>
      <c r="DM144" s="280" t="str">
        <f>IF(DN144="","",VLOOKUP(DN144,リスト!$AH$5:$AI$6,2,FALSE))</f>
        <v/>
      </c>
      <c r="DN144" s="3"/>
      <c r="DO144" s="280" t="str">
        <f>IF(DP144="","",VLOOKUP(DP144,リスト!$AJ$5:$AK$6,2,FALSE))</f>
        <v/>
      </c>
      <c r="DP144" s="3"/>
      <c r="DQ144" s="280" t="str">
        <f>IF(DR144="","",VLOOKUP(DR144,リスト!$AL$5:$AM$7,2,FALSE))</f>
        <v/>
      </c>
      <c r="DR144" s="3"/>
      <c r="DS144" s="13"/>
      <c r="DT144" s="85"/>
      <c r="DU144" s="85"/>
      <c r="DV144" s="281" t="str">
        <f>IF(DW144="","",VLOOKUP(DW144,リスト!$AN$5:$AO$6,2,FALSE))</f>
        <v/>
      </c>
      <c r="DW144" s="13"/>
      <c r="DX144" s="341"/>
      <c r="DY144" s="345"/>
      <c r="DZ144" s="341"/>
      <c r="EA144" s="345"/>
      <c r="EB144" s="280" t="str">
        <f>IF(EC144="","",VLOOKUP(EC144,リスト!$AW$5:$AX$8,2,FALSE))</f>
        <v/>
      </c>
      <c r="EC144" s="3"/>
      <c r="ED144" s="85"/>
      <c r="EE144" s="280" t="str">
        <f>IF(EF144="","",VLOOKUP(EF144,リスト!$AY$5:$AZ$10,2,FALSE))</f>
        <v/>
      </c>
      <c r="EF144" s="3"/>
      <c r="EG144" s="280" t="str">
        <f>IF(EH144="","",VLOOKUP(EH144,リスト!$BA$5:$BB$10,2,FALSE))</f>
        <v/>
      </c>
      <c r="EH144" s="3"/>
      <c r="EI144" s="280" t="str">
        <f>IF(EJ144="","",VLOOKUP(EJ144,リスト!$BC$5:$BD$10,2,FALSE))</f>
        <v/>
      </c>
      <c r="EJ144" s="3"/>
      <c r="EK144" s="280" t="str">
        <f>IF(EL144="","",VLOOKUP(EL144,リスト!$BE$5:$BF$10,2,FALSE))</f>
        <v/>
      </c>
      <c r="EL144" s="3"/>
      <c r="EM144" s="78"/>
      <c r="EN144" s="73"/>
      <c r="EO144" s="73"/>
      <c r="EP144" s="13"/>
      <c r="EQ144" s="13"/>
      <c r="ER144" s="280" t="str">
        <f>IF(ES144="","",VLOOKUP(ES144,リスト!$BG$5:$BH$10,2,FALSE))</f>
        <v/>
      </c>
      <c r="ES144" s="13"/>
      <c r="ET144" s="13"/>
      <c r="EU144" s="13"/>
      <c r="EV144" s="13"/>
      <c r="EW144" s="13"/>
      <c r="EX144" s="81"/>
      <c r="EY144" s="81"/>
      <c r="EZ144" s="26"/>
      <c r="FA144" s="281" t="str">
        <f>IF($EZ144="","",INDEX(リスト!$BI$5:$BJ$40,MATCH($EZ144,リスト!$BJ$5:$BJ$40,0),1))</f>
        <v/>
      </c>
      <c r="FB144" s="280" t="str">
        <f>IF(FC144="","",VLOOKUP(FC144,リスト!$BK:$BL,2,FALSE))</f>
        <v/>
      </c>
      <c r="FC144" s="13"/>
      <c r="FD144" s="331"/>
      <c r="FE144" s="3"/>
      <c r="FF144" s="280" t="str">
        <f>IF(FG144="","",VLOOKUP(FG144,リスト!$BO$5:$BP$6,2,FALSE))</f>
        <v/>
      </c>
      <c r="FG144" s="3"/>
      <c r="FH144" s="280" t="str">
        <f>IF(FI144="","",VLOOKUP(FI144,リスト!$BQ$5:$BR$8,2,FALSE))</f>
        <v/>
      </c>
      <c r="FI144" s="3"/>
      <c r="FJ144" s="282"/>
      <c r="FK144" s="280" t="str">
        <f>IF(FL144="","",VLOOKUP(FL144,リスト!$BS$5:$BT$6,2,FALSE))</f>
        <v/>
      </c>
      <c r="FL144" s="63"/>
      <c r="FM144" s="13"/>
      <c r="FN144" s="13"/>
      <c r="FO144" s="13"/>
      <c r="FP144" s="283" t="str">
        <f t="shared" si="24"/>
        <v/>
      </c>
      <c r="FQ144" s="283" t="str">
        <f t="shared" si="24"/>
        <v/>
      </c>
      <c r="FR144" s="13"/>
      <c r="FS144" s="85"/>
      <c r="FT144" s="85"/>
      <c r="FU144" s="281" t="str">
        <f t="shared" si="25"/>
        <v/>
      </c>
      <c r="FV144" s="280" t="str">
        <f>IF(FW144="","",VLOOKUP(FW144,リスト!$BV$5:$BW$10,2,FALSE))</f>
        <v/>
      </c>
      <c r="FW144" s="26"/>
      <c r="FX144" s="282" t="str">
        <f t="shared" si="26"/>
        <v/>
      </c>
      <c r="FY144" s="280" t="str">
        <f>IF(FZ144="","",VLOOKUP(FZ144,リスト!$BX$5:$BY$6,2,FALSE))</f>
        <v/>
      </c>
      <c r="FZ144" s="3"/>
      <c r="GA144" s="280" t="str">
        <f>IF(GB144="","",VLOOKUP(GB144,リスト!$BZ$5:$CA$6,2,FALSE))</f>
        <v/>
      </c>
      <c r="GB144" s="13"/>
      <c r="GC144" s="281" t="str">
        <f>IF(GD144="","",VLOOKUP(GD144,リスト!$CB$5:$CC$6,2,FALSE))</f>
        <v/>
      </c>
      <c r="GD144" s="13"/>
      <c r="GE144" s="13"/>
      <c r="GF144" s="13"/>
      <c r="GG144" s="75"/>
      <c r="GH144" s="281" t="str">
        <f t="shared" si="27"/>
        <v/>
      </c>
      <c r="GI144" s="128"/>
      <c r="GJ144" s="281" t="str">
        <f>IF(GK144="","",VLOOKUP(GK144,リスト!$CD$5:$CE$6,2,FALSE))</f>
        <v/>
      </c>
      <c r="GK144" s="13"/>
      <c r="GL144" s="281" t="str">
        <f>IF(GM144="","",VLOOKUP(GM144,リスト!$CF$5:$CG$5,2,FALSE))</f>
        <v/>
      </c>
      <c r="GM144" s="26"/>
      <c r="GN144" s="280" t="str">
        <f>IF(GO144="","",VLOOKUP(GO144,リスト!$CH$5:$CI$5,2,FALSE))</f>
        <v/>
      </c>
      <c r="GO144" s="284"/>
      <c r="GP144" s="284"/>
      <c r="GQ144" s="284"/>
      <c r="GR144" s="284"/>
      <c r="GS144" s="284"/>
      <c r="GT144" s="284"/>
      <c r="GU144" s="284"/>
      <c r="GV144" s="284"/>
      <c r="GW144" s="284"/>
      <c r="GX144" s="285"/>
    </row>
    <row r="145" spans="2:206" s="177" customFormat="1" ht="24.75" hidden="1" customHeight="1" outlineLevel="1">
      <c r="B145" s="286" t="str">
        <f>IF(明細!B139="","",明細!B139)</f>
        <v/>
      </c>
      <c r="C145" s="287" t="str">
        <f>IF(明細!C139="","",明細!C139)</f>
        <v/>
      </c>
      <c r="D145" s="265" t="str">
        <f>IF(明細!D139="","",明細!D139)</f>
        <v/>
      </c>
      <c r="E145" s="265" t="str">
        <f>IF(明細!E139="","",明細!E139)</f>
        <v/>
      </c>
      <c r="F145" s="265" t="str">
        <f>IF(明細!F139="","",明細!F139)</f>
        <v/>
      </c>
      <c r="G145" s="265" t="str">
        <f>IF(明細!G139="","",明細!G139)</f>
        <v/>
      </c>
      <c r="H145" s="265" t="str">
        <f>IF(明細!H139="","",明細!H139)</f>
        <v/>
      </c>
      <c r="I145" s="265" t="str">
        <f>IF(明細!I139="","",明細!I139)</f>
        <v/>
      </c>
      <c r="J145" s="265" t="str">
        <f>IF(明細!J139="","",明細!J139)</f>
        <v/>
      </c>
      <c r="K145" s="265" t="str">
        <f>IF(明細!K139="","",明細!K139)</f>
        <v/>
      </c>
      <c r="L145" s="265" t="str">
        <f>IF(明細!L139="","",明細!L139)</f>
        <v/>
      </c>
      <c r="M145" s="265" t="str">
        <f>IF(明細!M139="","",明細!M139)</f>
        <v/>
      </c>
      <c r="N145" s="265" t="str">
        <f>IF(明細!N139="","",明細!N139)</f>
        <v/>
      </c>
      <c r="O145" s="265" t="str">
        <f>IF(明細!O139="","",明細!O139)</f>
        <v/>
      </c>
      <c r="P145" s="265" t="str">
        <f>IF(明細!P139="","",明細!P139)</f>
        <v/>
      </c>
      <c r="Q145" s="265" t="str">
        <f>IF(明細!Q139="","",明細!Q139)</f>
        <v/>
      </c>
      <c r="R145" s="289" t="str">
        <f>IF(明細!R139="","",明細!R139)</f>
        <v/>
      </c>
      <c r="S145" s="291" t="str">
        <f>IF(明細!S139="","",明細!S139)</f>
        <v/>
      </c>
      <c r="T145" s="291" t="str">
        <f>IF(明細!T139="","",明細!T139)</f>
        <v/>
      </c>
      <c r="U145" s="291" t="str">
        <f>IF(明細!U139="","",明細!U139)</f>
        <v/>
      </c>
      <c r="V145" s="292" t="str">
        <f>IF(明細!V139="","",明細!V139)</f>
        <v>個</v>
      </c>
      <c r="W145" s="292" t="str">
        <f>IF(明細!W139="","",明細!W139)</f>
        <v/>
      </c>
      <c r="X145" s="293" t="str">
        <f>IF(明細!X139="","",明細!X139)</f>
        <v/>
      </c>
      <c r="Y145" s="134" t="str">
        <f>IF(明細!Y139="","",明細!Y139)</f>
        <v/>
      </c>
      <c r="Z145" s="135" t="str">
        <f>IF(明細!Z139="","",明細!Z139)</f>
        <v/>
      </c>
      <c r="AA145" s="134" t="str">
        <f>IF(明細!AA139="","",明細!AA139)</f>
        <v/>
      </c>
      <c r="AB145" s="303" t="str">
        <f>IF(明細!AB139="","",明細!AB139)</f>
        <v/>
      </c>
      <c r="AC145" s="134" t="str">
        <f>IF(明細!AC139="","",明細!AC139)</f>
        <v/>
      </c>
      <c r="AD145" s="183" t="str">
        <f>IF(明細!AD139="","",明細!AD139)</f>
        <v/>
      </c>
      <c r="AE145" s="184">
        <f>IF(明細!AE139="","",明細!AE139)</f>
        <v>0.1</v>
      </c>
      <c r="AF145" s="185" t="str">
        <f>IF(明細!AF139="","",明細!AF139)</f>
        <v/>
      </c>
      <c r="AG145" s="186" t="str">
        <f>IF(明細!AG139="","",明細!AG139)</f>
        <v/>
      </c>
      <c r="AH145" s="186" t="str">
        <f>IF(明細!AH139="","",明細!AH139)</f>
        <v/>
      </c>
      <c r="AI145" s="187" t="str">
        <f>IF(明細!AI139="","",明細!AI139)</f>
        <v/>
      </c>
      <c r="AJ145" s="296" t="str">
        <f>IF(明細!AJ139="","",明細!AJ139)</f>
        <v/>
      </c>
      <c r="AK145" s="297" t="str">
        <f>IF(明細!AK139="","",明細!AK139)</f>
        <v/>
      </c>
      <c r="AL145" s="298" t="str">
        <f>IF(明細!AL139="","",明細!AL139)</f>
        <v/>
      </c>
      <c r="AM145" s="299" t="str">
        <f>IF(明細!AM139="","",明細!AM139)</f>
        <v/>
      </c>
      <c r="AN145" s="300" t="str">
        <f>IF(明細!AN139="","",明細!AN139)</f>
        <v/>
      </c>
      <c r="AO145" s="300" t="str">
        <f>IF(明細!AO139="","",明細!AO139)</f>
        <v/>
      </c>
      <c r="AP145" s="300" t="str">
        <f>IF(明細!AP139="","",明細!AP139)</f>
        <v/>
      </c>
      <c r="AQ145" s="301" t="str">
        <f>IF(明細!AQ139="","",明細!AQ139)</f>
        <v/>
      </c>
      <c r="AR145" s="302" t="str">
        <f>IF(明細!AR139="","",明細!AR139)</f>
        <v/>
      </c>
      <c r="AU145" s="360"/>
      <c r="AV145" s="368"/>
      <c r="AW145" s="446" t="str">
        <f>IF(明細!AV139="","",明細!AV139)</f>
        <v/>
      </c>
      <c r="AX145" s="419" t="str">
        <f>IF(明細!AT139="","",明細!AT139)</f>
        <v/>
      </c>
      <c r="AY145" s="280" t="str">
        <f>IF($AX145="","",VLOOKUP($AX145,リスト!$CL:$CM,2,FALSE))</f>
        <v/>
      </c>
      <c r="AZ145" s="3"/>
      <c r="BA145" s="280" t="str">
        <f>IF(BB145="","",VLOOKUP(BB145,リスト!$K:$L,2,FALSE))</f>
        <v/>
      </c>
      <c r="BB145" s="3"/>
      <c r="BC145" s="3"/>
      <c r="BD145" s="87"/>
      <c r="BE145" s="280" t="str">
        <f>IF(BF145="","",VLOOKUP(BF145,リスト!$I:$J,2,FALSE))</f>
        <v/>
      </c>
      <c r="BF145" s="3"/>
      <c r="BG145" s="280" t="str">
        <f>IF(BH145="","",VLOOKUP(BH145,リスト!$M:$N,2,FALSE))</f>
        <v/>
      </c>
      <c r="BH145" s="282"/>
      <c r="BI145" s="280" t="str">
        <f>IF(BJ145="","",VLOOKUP(BJ145,リスト!$O:$P,2,FALSE))</f>
        <v/>
      </c>
      <c r="BJ145" s="24"/>
      <c r="BM145" s="451" t="str">
        <f>IF(明細!AV139="","",明細!AV139)</f>
        <v/>
      </c>
      <c r="BN145" s="453" t="str">
        <f>IF(明細!AT139="","",明細!AT139)</f>
        <v/>
      </c>
      <c r="BO145" s="280" t="str">
        <f>IF($BN145="","",VLOOKUP($BN145,リスト!$CL:$CM,2,FALSE))</f>
        <v/>
      </c>
      <c r="BP145" s="280" t="str">
        <f>IF(BQ145="","",VLOOKUP(BQ145,リスト!$K$5:$L$7,2,FALSE))</f>
        <v/>
      </c>
      <c r="BQ145" s="13"/>
      <c r="BR145" s="13"/>
      <c r="BS145" s="47"/>
      <c r="BT145" s="280" t="str">
        <f>IF(BU145="","",VLOOKUP(BU145,リスト!I136:J154,2,FALSE))</f>
        <v/>
      </c>
      <c r="BU145" s="13"/>
      <c r="BV145" s="13"/>
      <c r="BW145" s="282"/>
      <c r="BX145" s="282"/>
      <c r="BY145" s="280" t="str">
        <f>IF(BZ145="","",VLOOKUP(BZ145,リスト!$S$5:$T$6,2,FALSE))</f>
        <v/>
      </c>
      <c r="BZ145" s="3"/>
      <c r="CA145" s="3"/>
      <c r="CB145" s="81"/>
      <c r="CC145" s="280" t="str">
        <f t="shared" si="21"/>
        <v/>
      </c>
      <c r="CD145" s="83"/>
      <c r="CE145" s="83"/>
      <c r="CF145" s="83"/>
      <c r="CG145" s="83"/>
      <c r="CH145" s="282" t="str">
        <f t="shared" si="22"/>
        <v/>
      </c>
      <c r="CI145" s="83"/>
      <c r="CJ145" s="280" t="str">
        <f t="shared" si="23"/>
        <v/>
      </c>
      <c r="CK145" s="87"/>
      <c r="CL145" s="78"/>
      <c r="CM145" s="83"/>
      <c r="CN145" s="83"/>
      <c r="CO145" s="83"/>
      <c r="CP145" s="280" t="str">
        <f t="shared" si="19"/>
        <v/>
      </c>
      <c r="CQ145" s="81"/>
      <c r="CR145" s="280" t="str">
        <f t="shared" si="20"/>
        <v/>
      </c>
      <c r="CS145" s="3"/>
      <c r="CT145" s="3"/>
      <c r="CU145" s="280" t="str">
        <f>IF(CV145="","",VLOOKUP(CV145,リスト!$V$5:$W$6,2,FALSE))</f>
        <v/>
      </c>
      <c r="CV145" s="3"/>
      <c r="CW145" s="280" t="str">
        <f>IF(CX145="","",VLOOKUP(CX145,リスト!$X$5:$Y$6,2,FALSE))</f>
        <v/>
      </c>
      <c r="CX145" s="3"/>
      <c r="CY145" s="77"/>
      <c r="CZ145" s="77"/>
      <c r="DA145" s="75"/>
      <c r="DB145" s="75"/>
      <c r="DC145" s="75"/>
      <c r="DD145" s="75"/>
      <c r="DE145" s="280" t="str">
        <f>IF(DF145="","",VLOOKUP(DF145,リスト!$Z$5:$AA$10,2,FALSE))</f>
        <v/>
      </c>
      <c r="DF145" s="3"/>
      <c r="DG145" s="280" t="str">
        <f>IF(DH145="","",VLOOKUP(DH145,リスト!$AB$5:$AC$12,2,FALSE))</f>
        <v/>
      </c>
      <c r="DH145" s="63"/>
      <c r="DI145" s="280" t="str">
        <f>IF(DJ145="","",VLOOKUP(DJ145,リスト!$AD$5:$AE$7,2,FALSE))</f>
        <v/>
      </c>
      <c r="DJ145" s="3"/>
      <c r="DK145" s="280" t="str">
        <f>IF(DL145="","",VLOOKUP(DL145,リスト!$AF$5:$AG$10,2,FALSE))</f>
        <v/>
      </c>
      <c r="DL145" s="3"/>
      <c r="DM145" s="280" t="str">
        <f>IF(DN145="","",VLOOKUP(DN145,リスト!$AH$5:$AI$6,2,FALSE))</f>
        <v/>
      </c>
      <c r="DN145" s="3"/>
      <c r="DO145" s="280" t="str">
        <f>IF(DP145="","",VLOOKUP(DP145,リスト!$AJ$5:$AK$6,2,FALSE))</f>
        <v/>
      </c>
      <c r="DP145" s="3"/>
      <c r="DQ145" s="280" t="str">
        <f>IF(DR145="","",VLOOKUP(DR145,リスト!$AL$5:$AM$7,2,FALSE))</f>
        <v/>
      </c>
      <c r="DR145" s="3"/>
      <c r="DS145" s="13"/>
      <c r="DT145" s="85"/>
      <c r="DU145" s="85"/>
      <c r="DV145" s="281" t="str">
        <f>IF(DW145="","",VLOOKUP(DW145,リスト!$AN$5:$AO$6,2,FALSE))</f>
        <v/>
      </c>
      <c r="DW145" s="13"/>
      <c r="DX145" s="341"/>
      <c r="DY145" s="345"/>
      <c r="DZ145" s="341"/>
      <c r="EA145" s="345"/>
      <c r="EB145" s="280" t="str">
        <f>IF(EC145="","",VLOOKUP(EC145,リスト!$AW$5:$AX$8,2,FALSE))</f>
        <v/>
      </c>
      <c r="EC145" s="3"/>
      <c r="ED145" s="85"/>
      <c r="EE145" s="280" t="str">
        <f>IF(EF145="","",VLOOKUP(EF145,リスト!$AY$5:$AZ$10,2,FALSE))</f>
        <v/>
      </c>
      <c r="EF145" s="3"/>
      <c r="EG145" s="280" t="str">
        <f>IF(EH145="","",VLOOKUP(EH145,リスト!$BA$5:$BB$10,2,FALSE))</f>
        <v/>
      </c>
      <c r="EH145" s="3"/>
      <c r="EI145" s="280" t="str">
        <f>IF(EJ145="","",VLOOKUP(EJ145,リスト!$BC$5:$BD$10,2,FALSE))</f>
        <v/>
      </c>
      <c r="EJ145" s="3"/>
      <c r="EK145" s="280" t="str">
        <f>IF(EL145="","",VLOOKUP(EL145,リスト!$BE$5:$BF$10,2,FALSE))</f>
        <v/>
      </c>
      <c r="EL145" s="3"/>
      <c r="EM145" s="78"/>
      <c r="EN145" s="73"/>
      <c r="EO145" s="73"/>
      <c r="EP145" s="13"/>
      <c r="EQ145" s="13"/>
      <c r="ER145" s="280" t="str">
        <f>IF(ES145="","",VLOOKUP(ES145,リスト!$BG$5:$BH$10,2,FALSE))</f>
        <v/>
      </c>
      <c r="ES145" s="13"/>
      <c r="ET145" s="13"/>
      <c r="EU145" s="13"/>
      <c r="EV145" s="13"/>
      <c r="EW145" s="13"/>
      <c r="EX145" s="81"/>
      <c r="EY145" s="81"/>
      <c r="EZ145" s="26"/>
      <c r="FA145" s="281" t="str">
        <f>IF($EZ145="","",INDEX(リスト!$BI$5:$BJ$40,MATCH($EZ145,リスト!$BJ$5:$BJ$40,0),1))</f>
        <v/>
      </c>
      <c r="FB145" s="280" t="str">
        <f>IF(FC145="","",VLOOKUP(FC145,リスト!$BK:$BL,2,FALSE))</f>
        <v/>
      </c>
      <c r="FC145" s="13"/>
      <c r="FD145" s="331"/>
      <c r="FE145" s="3"/>
      <c r="FF145" s="280" t="str">
        <f>IF(FG145="","",VLOOKUP(FG145,リスト!$BO$5:$BP$6,2,FALSE))</f>
        <v/>
      </c>
      <c r="FG145" s="3"/>
      <c r="FH145" s="280" t="str">
        <f>IF(FI145="","",VLOOKUP(FI145,リスト!$BQ$5:$BR$8,2,FALSE))</f>
        <v/>
      </c>
      <c r="FI145" s="3"/>
      <c r="FJ145" s="282"/>
      <c r="FK145" s="280" t="str">
        <f>IF(FL145="","",VLOOKUP(FL145,リスト!$BS$5:$BT$6,2,FALSE))</f>
        <v/>
      </c>
      <c r="FL145" s="63"/>
      <c r="FM145" s="13"/>
      <c r="FN145" s="13"/>
      <c r="FO145" s="13"/>
      <c r="FP145" s="283" t="str">
        <f t="shared" si="24"/>
        <v/>
      </c>
      <c r="FQ145" s="283" t="str">
        <f t="shared" si="24"/>
        <v/>
      </c>
      <c r="FR145" s="13"/>
      <c r="FS145" s="85"/>
      <c r="FT145" s="85"/>
      <c r="FU145" s="281" t="str">
        <f t="shared" si="25"/>
        <v/>
      </c>
      <c r="FV145" s="280" t="str">
        <f>IF(FW145="","",VLOOKUP(FW145,リスト!$BV$5:$BW$10,2,FALSE))</f>
        <v/>
      </c>
      <c r="FW145" s="26"/>
      <c r="FX145" s="282" t="str">
        <f t="shared" si="26"/>
        <v/>
      </c>
      <c r="FY145" s="280" t="str">
        <f>IF(FZ145="","",VLOOKUP(FZ145,リスト!$BX$5:$BY$6,2,FALSE))</f>
        <v/>
      </c>
      <c r="FZ145" s="3"/>
      <c r="GA145" s="280" t="str">
        <f>IF(GB145="","",VLOOKUP(GB145,リスト!$BZ$5:$CA$6,2,FALSE))</f>
        <v/>
      </c>
      <c r="GB145" s="13"/>
      <c r="GC145" s="281" t="str">
        <f>IF(GD145="","",VLOOKUP(GD145,リスト!$CB$5:$CC$6,2,FALSE))</f>
        <v/>
      </c>
      <c r="GD145" s="13"/>
      <c r="GE145" s="13"/>
      <c r="GF145" s="13"/>
      <c r="GG145" s="75"/>
      <c r="GH145" s="281" t="str">
        <f t="shared" si="27"/>
        <v/>
      </c>
      <c r="GI145" s="128"/>
      <c r="GJ145" s="281" t="str">
        <f>IF(GK145="","",VLOOKUP(GK145,リスト!$CD$5:$CE$6,2,FALSE))</f>
        <v/>
      </c>
      <c r="GK145" s="13"/>
      <c r="GL145" s="281" t="str">
        <f>IF(GM145="","",VLOOKUP(GM145,リスト!$CF$5:$CG$5,2,FALSE))</f>
        <v/>
      </c>
      <c r="GM145" s="26"/>
      <c r="GN145" s="280" t="str">
        <f>IF(GO145="","",VLOOKUP(GO145,リスト!$CH$5:$CI$5,2,FALSE))</f>
        <v/>
      </c>
      <c r="GO145" s="284"/>
      <c r="GP145" s="284"/>
      <c r="GQ145" s="284"/>
      <c r="GR145" s="284"/>
      <c r="GS145" s="284"/>
      <c r="GT145" s="284"/>
      <c r="GU145" s="284"/>
      <c r="GV145" s="284"/>
      <c r="GW145" s="284"/>
      <c r="GX145" s="285"/>
    </row>
    <row r="146" spans="2:206" s="177" customFormat="1" ht="24.75" hidden="1" customHeight="1" outlineLevel="1">
      <c r="B146" s="286" t="str">
        <f>IF(明細!B140="","",明細!B140)</f>
        <v/>
      </c>
      <c r="C146" s="287" t="str">
        <f>IF(明細!C140="","",明細!C140)</f>
        <v/>
      </c>
      <c r="D146" s="265" t="str">
        <f>IF(明細!D140="","",明細!D140)</f>
        <v/>
      </c>
      <c r="E146" s="265" t="str">
        <f>IF(明細!E140="","",明細!E140)</f>
        <v/>
      </c>
      <c r="F146" s="265" t="str">
        <f>IF(明細!F140="","",明細!F140)</f>
        <v/>
      </c>
      <c r="G146" s="265" t="str">
        <f>IF(明細!G140="","",明細!G140)</f>
        <v/>
      </c>
      <c r="H146" s="265" t="str">
        <f>IF(明細!H140="","",明細!H140)</f>
        <v/>
      </c>
      <c r="I146" s="265" t="str">
        <f>IF(明細!I140="","",明細!I140)</f>
        <v/>
      </c>
      <c r="J146" s="265" t="str">
        <f>IF(明細!J140="","",明細!J140)</f>
        <v/>
      </c>
      <c r="K146" s="265" t="str">
        <f>IF(明細!K140="","",明細!K140)</f>
        <v/>
      </c>
      <c r="L146" s="265" t="str">
        <f>IF(明細!L140="","",明細!L140)</f>
        <v/>
      </c>
      <c r="M146" s="265" t="str">
        <f>IF(明細!M140="","",明細!M140)</f>
        <v/>
      </c>
      <c r="N146" s="265" t="str">
        <f>IF(明細!N140="","",明細!N140)</f>
        <v/>
      </c>
      <c r="O146" s="265" t="str">
        <f>IF(明細!O140="","",明細!O140)</f>
        <v/>
      </c>
      <c r="P146" s="265" t="str">
        <f>IF(明細!P140="","",明細!P140)</f>
        <v/>
      </c>
      <c r="Q146" s="265" t="str">
        <f>IF(明細!Q140="","",明細!Q140)</f>
        <v/>
      </c>
      <c r="R146" s="289" t="str">
        <f>IF(明細!R140="","",明細!R140)</f>
        <v/>
      </c>
      <c r="S146" s="291" t="str">
        <f>IF(明細!S140="","",明細!S140)</f>
        <v/>
      </c>
      <c r="T146" s="291" t="str">
        <f>IF(明細!T140="","",明細!T140)</f>
        <v/>
      </c>
      <c r="U146" s="291" t="str">
        <f>IF(明細!U140="","",明細!U140)</f>
        <v/>
      </c>
      <c r="V146" s="292" t="str">
        <f>IF(明細!V140="","",明細!V140)</f>
        <v>個</v>
      </c>
      <c r="W146" s="292" t="str">
        <f>IF(明細!W140="","",明細!W140)</f>
        <v/>
      </c>
      <c r="X146" s="293" t="str">
        <f>IF(明細!X140="","",明細!X140)</f>
        <v/>
      </c>
      <c r="Y146" s="134" t="str">
        <f>IF(明細!Y140="","",明細!Y140)</f>
        <v/>
      </c>
      <c r="Z146" s="135" t="str">
        <f>IF(明細!Z140="","",明細!Z140)</f>
        <v/>
      </c>
      <c r="AA146" s="134" t="str">
        <f>IF(明細!AA140="","",明細!AA140)</f>
        <v/>
      </c>
      <c r="AB146" s="303" t="str">
        <f>IF(明細!AB140="","",明細!AB140)</f>
        <v/>
      </c>
      <c r="AC146" s="134" t="str">
        <f>IF(明細!AC140="","",明細!AC140)</f>
        <v/>
      </c>
      <c r="AD146" s="183" t="str">
        <f>IF(明細!AD140="","",明細!AD140)</f>
        <v/>
      </c>
      <c r="AE146" s="184">
        <f>IF(明細!AE140="","",明細!AE140)</f>
        <v>0.1</v>
      </c>
      <c r="AF146" s="185" t="str">
        <f>IF(明細!AF140="","",明細!AF140)</f>
        <v/>
      </c>
      <c r="AG146" s="186" t="str">
        <f>IF(明細!AG140="","",明細!AG140)</f>
        <v/>
      </c>
      <c r="AH146" s="186" t="str">
        <f>IF(明細!AH140="","",明細!AH140)</f>
        <v/>
      </c>
      <c r="AI146" s="187" t="str">
        <f>IF(明細!AI140="","",明細!AI140)</f>
        <v/>
      </c>
      <c r="AJ146" s="296" t="str">
        <f>IF(明細!AJ140="","",明細!AJ140)</f>
        <v/>
      </c>
      <c r="AK146" s="297" t="str">
        <f>IF(明細!AK140="","",明細!AK140)</f>
        <v/>
      </c>
      <c r="AL146" s="298" t="str">
        <f>IF(明細!AL140="","",明細!AL140)</f>
        <v/>
      </c>
      <c r="AM146" s="299" t="str">
        <f>IF(明細!AM140="","",明細!AM140)</f>
        <v/>
      </c>
      <c r="AN146" s="300" t="str">
        <f>IF(明細!AN140="","",明細!AN140)</f>
        <v/>
      </c>
      <c r="AO146" s="300" t="str">
        <f>IF(明細!AO140="","",明細!AO140)</f>
        <v/>
      </c>
      <c r="AP146" s="300" t="str">
        <f>IF(明細!AP140="","",明細!AP140)</f>
        <v/>
      </c>
      <c r="AQ146" s="301" t="str">
        <f>IF(明細!AQ140="","",明細!AQ140)</f>
        <v/>
      </c>
      <c r="AR146" s="302" t="str">
        <f>IF(明細!AR140="","",明細!AR140)</f>
        <v/>
      </c>
      <c r="AU146" s="360"/>
      <c r="AV146" s="368"/>
      <c r="AW146" s="446" t="str">
        <f>IF(明細!AV140="","",明細!AV140)</f>
        <v/>
      </c>
      <c r="AX146" s="419" t="str">
        <f>IF(明細!AT140="","",明細!AT140)</f>
        <v/>
      </c>
      <c r="AY146" s="280" t="str">
        <f>IF($AX146="","",VLOOKUP($AX146,リスト!$CL:$CM,2,FALSE))</f>
        <v/>
      </c>
      <c r="AZ146" s="3"/>
      <c r="BA146" s="280" t="str">
        <f>IF(BB146="","",VLOOKUP(BB146,リスト!$K:$L,2,FALSE))</f>
        <v/>
      </c>
      <c r="BB146" s="3"/>
      <c r="BC146" s="3"/>
      <c r="BD146" s="87"/>
      <c r="BE146" s="280" t="str">
        <f>IF(BF146="","",VLOOKUP(BF146,リスト!$I:$J,2,FALSE))</f>
        <v/>
      </c>
      <c r="BF146" s="3"/>
      <c r="BG146" s="280" t="str">
        <f>IF(BH146="","",VLOOKUP(BH146,リスト!$M:$N,2,FALSE))</f>
        <v/>
      </c>
      <c r="BH146" s="282"/>
      <c r="BI146" s="280" t="str">
        <f>IF(BJ146="","",VLOOKUP(BJ146,リスト!$O:$P,2,FALSE))</f>
        <v/>
      </c>
      <c r="BJ146" s="24"/>
      <c r="BM146" s="451" t="str">
        <f>IF(明細!AV140="","",明細!AV140)</f>
        <v/>
      </c>
      <c r="BN146" s="453" t="str">
        <f>IF(明細!AT140="","",明細!AT140)</f>
        <v/>
      </c>
      <c r="BO146" s="280" t="str">
        <f>IF($BN146="","",VLOOKUP($BN146,リスト!$CL:$CM,2,FALSE))</f>
        <v/>
      </c>
      <c r="BP146" s="280" t="str">
        <f>IF(BQ146="","",VLOOKUP(BQ146,リスト!$K$5:$L$7,2,FALSE))</f>
        <v/>
      </c>
      <c r="BQ146" s="13"/>
      <c r="BR146" s="13"/>
      <c r="BS146" s="47"/>
      <c r="BT146" s="280" t="str">
        <f>IF(BU146="","",VLOOKUP(BU146,リスト!I137:J155,2,FALSE))</f>
        <v/>
      </c>
      <c r="BU146" s="13"/>
      <c r="BV146" s="13"/>
      <c r="BW146" s="282"/>
      <c r="BX146" s="282"/>
      <c r="BY146" s="280" t="str">
        <f>IF(BZ146="","",VLOOKUP(BZ146,リスト!$S$5:$T$6,2,FALSE))</f>
        <v/>
      </c>
      <c r="BZ146" s="3"/>
      <c r="CA146" s="3"/>
      <c r="CB146" s="81"/>
      <c r="CC146" s="280" t="str">
        <f t="shared" si="21"/>
        <v/>
      </c>
      <c r="CD146" s="83"/>
      <c r="CE146" s="83"/>
      <c r="CF146" s="83"/>
      <c r="CG146" s="83"/>
      <c r="CH146" s="282" t="str">
        <f t="shared" si="22"/>
        <v/>
      </c>
      <c r="CI146" s="83"/>
      <c r="CJ146" s="280" t="str">
        <f t="shared" si="23"/>
        <v/>
      </c>
      <c r="CK146" s="87"/>
      <c r="CL146" s="78"/>
      <c r="CM146" s="83"/>
      <c r="CN146" s="83"/>
      <c r="CO146" s="83"/>
      <c r="CP146" s="280" t="str">
        <f t="shared" ref="CP146:CP209" si="28">IF($B146="","","MM")</f>
        <v/>
      </c>
      <c r="CQ146" s="81"/>
      <c r="CR146" s="280" t="str">
        <f t="shared" ref="CR146:CR209" si="29">IF($B146="","","MM3")</f>
        <v/>
      </c>
      <c r="CS146" s="3"/>
      <c r="CT146" s="3"/>
      <c r="CU146" s="280" t="str">
        <f>IF(CV146="","",VLOOKUP(CV146,リスト!$V$5:$W$6,2,FALSE))</f>
        <v/>
      </c>
      <c r="CV146" s="3"/>
      <c r="CW146" s="280" t="str">
        <f>IF(CX146="","",VLOOKUP(CX146,リスト!$X$5:$Y$6,2,FALSE))</f>
        <v/>
      </c>
      <c r="CX146" s="3"/>
      <c r="CY146" s="77"/>
      <c r="CZ146" s="77"/>
      <c r="DA146" s="75"/>
      <c r="DB146" s="75"/>
      <c r="DC146" s="75"/>
      <c r="DD146" s="75"/>
      <c r="DE146" s="280" t="str">
        <f>IF(DF146="","",VLOOKUP(DF146,リスト!$Z$5:$AA$10,2,FALSE))</f>
        <v/>
      </c>
      <c r="DF146" s="3"/>
      <c r="DG146" s="280" t="str">
        <f>IF(DH146="","",VLOOKUP(DH146,リスト!$AB$5:$AC$12,2,FALSE))</f>
        <v/>
      </c>
      <c r="DH146" s="63"/>
      <c r="DI146" s="280" t="str">
        <f>IF(DJ146="","",VLOOKUP(DJ146,リスト!$AD$5:$AE$7,2,FALSE))</f>
        <v/>
      </c>
      <c r="DJ146" s="3"/>
      <c r="DK146" s="280" t="str">
        <f>IF(DL146="","",VLOOKUP(DL146,リスト!$AF$5:$AG$10,2,FALSE))</f>
        <v/>
      </c>
      <c r="DL146" s="3"/>
      <c r="DM146" s="280" t="str">
        <f>IF(DN146="","",VLOOKUP(DN146,リスト!$AH$5:$AI$6,2,FALSE))</f>
        <v/>
      </c>
      <c r="DN146" s="3"/>
      <c r="DO146" s="280" t="str">
        <f>IF(DP146="","",VLOOKUP(DP146,リスト!$AJ$5:$AK$6,2,FALSE))</f>
        <v/>
      </c>
      <c r="DP146" s="3"/>
      <c r="DQ146" s="280" t="str">
        <f>IF(DR146="","",VLOOKUP(DR146,リスト!$AL$5:$AM$7,2,FALSE))</f>
        <v/>
      </c>
      <c r="DR146" s="3"/>
      <c r="DS146" s="13"/>
      <c r="DT146" s="85"/>
      <c r="DU146" s="85"/>
      <c r="DV146" s="281" t="str">
        <f>IF(DW146="","",VLOOKUP(DW146,リスト!$AN$5:$AO$6,2,FALSE))</f>
        <v/>
      </c>
      <c r="DW146" s="13"/>
      <c r="DX146" s="341"/>
      <c r="DY146" s="345"/>
      <c r="DZ146" s="341"/>
      <c r="EA146" s="345"/>
      <c r="EB146" s="280" t="str">
        <f>IF(EC146="","",VLOOKUP(EC146,リスト!$AW$5:$AX$8,2,FALSE))</f>
        <v/>
      </c>
      <c r="EC146" s="3"/>
      <c r="ED146" s="85"/>
      <c r="EE146" s="280" t="str">
        <f>IF(EF146="","",VLOOKUP(EF146,リスト!$AY$5:$AZ$10,2,FALSE))</f>
        <v/>
      </c>
      <c r="EF146" s="3"/>
      <c r="EG146" s="280" t="str">
        <f>IF(EH146="","",VLOOKUP(EH146,リスト!$BA$5:$BB$10,2,FALSE))</f>
        <v/>
      </c>
      <c r="EH146" s="3"/>
      <c r="EI146" s="280" t="str">
        <f>IF(EJ146="","",VLOOKUP(EJ146,リスト!$BC$5:$BD$10,2,FALSE))</f>
        <v/>
      </c>
      <c r="EJ146" s="3"/>
      <c r="EK146" s="280" t="str">
        <f>IF(EL146="","",VLOOKUP(EL146,リスト!$BE$5:$BF$10,2,FALSE))</f>
        <v/>
      </c>
      <c r="EL146" s="3"/>
      <c r="EM146" s="78"/>
      <c r="EN146" s="73"/>
      <c r="EO146" s="73"/>
      <c r="EP146" s="13"/>
      <c r="EQ146" s="13"/>
      <c r="ER146" s="280" t="str">
        <f>IF(ES146="","",VLOOKUP(ES146,リスト!$BG$5:$BH$10,2,FALSE))</f>
        <v/>
      </c>
      <c r="ES146" s="13"/>
      <c r="ET146" s="13"/>
      <c r="EU146" s="13"/>
      <c r="EV146" s="13"/>
      <c r="EW146" s="13"/>
      <c r="EX146" s="81"/>
      <c r="EY146" s="81"/>
      <c r="EZ146" s="26"/>
      <c r="FA146" s="281" t="str">
        <f>IF($EZ146="","",INDEX(リスト!$BI$5:$BJ$40,MATCH($EZ146,リスト!$BJ$5:$BJ$40,0),1))</f>
        <v/>
      </c>
      <c r="FB146" s="280" t="str">
        <f>IF(FC146="","",VLOOKUP(FC146,リスト!$BK:$BL,2,FALSE))</f>
        <v/>
      </c>
      <c r="FC146" s="13"/>
      <c r="FD146" s="331"/>
      <c r="FE146" s="3"/>
      <c r="FF146" s="280" t="str">
        <f>IF(FG146="","",VLOOKUP(FG146,リスト!$BO$5:$BP$6,2,FALSE))</f>
        <v/>
      </c>
      <c r="FG146" s="3"/>
      <c r="FH146" s="280" t="str">
        <f>IF(FI146="","",VLOOKUP(FI146,リスト!$BQ$5:$BR$8,2,FALSE))</f>
        <v/>
      </c>
      <c r="FI146" s="3"/>
      <c r="FJ146" s="282"/>
      <c r="FK146" s="280" t="str">
        <f>IF(FL146="","",VLOOKUP(FL146,リスト!$BS$5:$BT$6,2,FALSE))</f>
        <v/>
      </c>
      <c r="FL146" s="63"/>
      <c r="FM146" s="13"/>
      <c r="FN146" s="13"/>
      <c r="FO146" s="13"/>
      <c r="FP146" s="283" t="str">
        <f t="shared" si="24"/>
        <v/>
      </c>
      <c r="FQ146" s="283" t="str">
        <f t="shared" si="24"/>
        <v/>
      </c>
      <c r="FR146" s="13"/>
      <c r="FS146" s="85"/>
      <c r="FT146" s="85"/>
      <c r="FU146" s="281" t="str">
        <f t="shared" si="25"/>
        <v/>
      </c>
      <c r="FV146" s="280" t="str">
        <f>IF(FW146="","",VLOOKUP(FW146,リスト!$BV$5:$BW$10,2,FALSE))</f>
        <v/>
      </c>
      <c r="FW146" s="26"/>
      <c r="FX146" s="282" t="str">
        <f t="shared" si="26"/>
        <v/>
      </c>
      <c r="FY146" s="280" t="str">
        <f>IF(FZ146="","",VLOOKUP(FZ146,リスト!$BX$5:$BY$6,2,FALSE))</f>
        <v/>
      </c>
      <c r="FZ146" s="3"/>
      <c r="GA146" s="280" t="str">
        <f>IF(GB146="","",VLOOKUP(GB146,リスト!$BZ$5:$CA$6,2,FALSE))</f>
        <v/>
      </c>
      <c r="GB146" s="13"/>
      <c r="GC146" s="281" t="str">
        <f>IF(GD146="","",VLOOKUP(GD146,リスト!$CB$5:$CC$6,2,FALSE))</f>
        <v/>
      </c>
      <c r="GD146" s="13"/>
      <c r="GE146" s="13"/>
      <c r="GF146" s="13"/>
      <c r="GG146" s="75"/>
      <c r="GH146" s="281" t="str">
        <f t="shared" si="27"/>
        <v/>
      </c>
      <c r="GI146" s="128"/>
      <c r="GJ146" s="281" t="str">
        <f>IF(GK146="","",VLOOKUP(GK146,リスト!$CD$5:$CE$6,2,FALSE))</f>
        <v/>
      </c>
      <c r="GK146" s="13"/>
      <c r="GL146" s="281" t="str">
        <f>IF(GM146="","",VLOOKUP(GM146,リスト!$CF$5:$CG$5,2,FALSE))</f>
        <v/>
      </c>
      <c r="GM146" s="26"/>
      <c r="GN146" s="280" t="str">
        <f>IF(GO146="","",VLOOKUP(GO146,リスト!$CH$5:$CI$5,2,FALSE))</f>
        <v/>
      </c>
      <c r="GO146" s="284"/>
      <c r="GP146" s="284"/>
      <c r="GQ146" s="284"/>
      <c r="GR146" s="284"/>
      <c r="GS146" s="284"/>
      <c r="GT146" s="284"/>
      <c r="GU146" s="284"/>
      <c r="GV146" s="284"/>
      <c r="GW146" s="284"/>
      <c r="GX146" s="285"/>
    </row>
    <row r="147" spans="2:206" s="177" customFormat="1" ht="24.75" hidden="1" customHeight="1" outlineLevel="1">
      <c r="B147" s="286" t="str">
        <f>IF(明細!B141="","",明細!B141)</f>
        <v/>
      </c>
      <c r="C147" s="287" t="str">
        <f>IF(明細!C141="","",明細!C141)</f>
        <v/>
      </c>
      <c r="D147" s="265" t="str">
        <f>IF(明細!D141="","",明細!D141)</f>
        <v/>
      </c>
      <c r="E147" s="265" t="str">
        <f>IF(明細!E141="","",明細!E141)</f>
        <v/>
      </c>
      <c r="F147" s="265" t="str">
        <f>IF(明細!F141="","",明細!F141)</f>
        <v/>
      </c>
      <c r="G147" s="265" t="str">
        <f>IF(明細!G141="","",明細!G141)</f>
        <v/>
      </c>
      <c r="H147" s="265" t="str">
        <f>IF(明細!H141="","",明細!H141)</f>
        <v/>
      </c>
      <c r="I147" s="265" t="str">
        <f>IF(明細!I141="","",明細!I141)</f>
        <v/>
      </c>
      <c r="J147" s="265" t="str">
        <f>IF(明細!J141="","",明細!J141)</f>
        <v/>
      </c>
      <c r="K147" s="265" t="str">
        <f>IF(明細!K141="","",明細!K141)</f>
        <v/>
      </c>
      <c r="L147" s="265" t="str">
        <f>IF(明細!L141="","",明細!L141)</f>
        <v/>
      </c>
      <c r="M147" s="265" t="str">
        <f>IF(明細!M141="","",明細!M141)</f>
        <v/>
      </c>
      <c r="N147" s="265" t="str">
        <f>IF(明細!N141="","",明細!N141)</f>
        <v/>
      </c>
      <c r="O147" s="265" t="str">
        <f>IF(明細!O141="","",明細!O141)</f>
        <v/>
      </c>
      <c r="P147" s="265" t="str">
        <f>IF(明細!P141="","",明細!P141)</f>
        <v/>
      </c>
      <c r="Q147" s="265" t="str">
        <f>IF(明細!Q141="","",明細!Q141)</f>
        <v/>
      </c>
      <c r="R147" s="289" t="str">
        <f>IF(明細!R141="","",明細!R141)</f>
        <v/>
      </c>
      <c r="S147" s="291" t="str">
        <f>IF(明細!S141="","",明細!S141)</f>
        <v/>
      </c>
      <c r="T147" s="291" t="str">
        <f>IF(明細!T141="","",明細!T141)</f>
        <v/>
      </c>
      <c r="U147" s="291" t="str">
        <f>IF(明細!U141="","",明細!U141)</f>
        <v/>
      </c>
      <c r="V147" s="292" t="str">
        <f>IF(明細!V141="","",明細!V141)</f>
        <v>個</v>
      </c>
      <c r="W147" s="292" t="str">
        <f>IF(明細!W141="","",明細!W141)</f>
        <v/>
      </c>
      <c r="X147" s="293" t="str">
        <f>IF(明細!X141="","",明細!X141)</f>
        <v/>
      </c>
      <c r="Y147" s="134" t="str">
        <f>IF(明細!Y141="","",明細!Y141)</f>
        <v/>
      </c>
      <c r="Z147" s="135" t="str">
        <f>IF(明細!Z141="","",明細!Z141)</f>
        <v/>
      </c>
      <c r="AA147" s="134" t="str">
        <f>IF(明細!AA141="","",明細!AA141)</f>
        <v/>
      </c>
      <c r="AB147" s="303" t="str">
        <f>IF(明細!AB141="","",明細!AB141)</f>
        <v/>
      </c>
      <c r="AC147" s="134" t="str">
        <f>IF(明細!AC141="","",明細!AC141)</f>
        <v/>
      </c>
      <c r="AD147" s="183" t="str">
        <f>IF(明細!AD141="","",明細!AD141)</f>
        <v/>
      </c>
      <c r="AE147" s="184">
        <f>IF(明細!AE141="","",明細!AE141)</f>
        <v>0.1</v>
      </c>
      <c r="AF147" s="185" t="str">
        <f>IF(明細!AF141="","",明細!AF141)</f>
        <v/>
      </c>
      <c r="AG147" s="186" t="str">
        <f>IF(明細!AG141="","",明細!AG141)</f>
        <v/>
      </c>
      <c r="AH147" s="186" t="str">
        <f>IF(明細!AH141="","",明細!AH141)</f>
        <v/>
      </c>
      <c r="AI147" s="187" t="str">
        <f>IF(明細!AI141="","",明細!AI141)</f>
        <v/>
      </c>
      <c r="AJ147" s="296" t="str">
        <f>IF(明細!AJ141="","",明細!AJ141)</f>
        <v/>
      </c>
      <c r="AK147" s="297" t="str">
        <f>IF(明細!AK141="","",明細!AK141)</f>
        <v/>
      </c>
      <c r="AL147" s="298" t="str">
        <f>IF(明細!AL141="","",明細!AL141)</f>
        <v/>
      </c>
      <c r="AM147" s="299" t="str">
        <f>IF(明細!AM141="","",明細!AM141)</f>
        <v/>
      </c>
      <c r="AN147" s="300" t="str">
        <f>IF(明細!AN141="","",明細!AN141)</f>
        <v/>
      </c>
      <c r="AO147" s="300" t="str">
        <f>IF(明細!AO141="","",明細!AO141)</f>
        <v/>
      </c>
      <c r="AP147" s="300" t="str">
        <f>IF(明細!AP141="","",明細!AP141)</f>
        <v/>
      </c>
      <c r="AQ147" s="301" t="str">
        <f>IF(明細!AQ141="","",明細!AQ141)</f>
        <v/>
      </c>
      <c r="AR147" s="302" t="str">
        <f>IF(明細!AR141="","",明細!AR141)</f>
        <v/>
      </c>
      <c r="AU147" s="360"/>
      <c r="AV147" s="368"/>
      <c r="AW147" s="446" t="str">
        <f>IF(明細!AV141="","",明細!AV141)</f>
        <v/>
      </c>
      <c r="AX147" s="419" t="str">
        <f>IF(明細!AT141="","",明細!AT141)</f>
        <v/>
      </c>
      <c r="AY147" s="280" t="str">
        <f>IF($AX147="","",VLOOKUP($AX147,リスト!$CL:$CM,2,FALSE))</f>
        <v/>
      </c>
      <c r="AZ147" s="3"/>
      <c r="BA147" s="280" t="str">
        <f>IF(BB147="","",VLOOKUP(BB147,リスト!$K:$L,2,FALSE))</f>
        <v/>
      </c>
      <c r="BB147" s="3"/>
      <c r="BC147" s="3"/>
      <c r="BD147" s="87"/>
      <c r="BE147" s="280" t="str">
        <f>IF(BF147="","",VLOOKUP(BF147,リスト!$I:$J,2,FALSE))</f>
        <v/>
      </c>
      <c r="BF147" s="3"/>
      <c r="BG147" s="280" t="str">
        <f>IF(BH147="","",VLOOKUP(BH147,リスト!$M:$N,2,FALSE))</f>
        <v/>
      </c>
      <c r="BH147" s="282"/>
      <c r="BI147" s="280" t="str">
        <f>IF(BJ147="","",VLOOKUP(BJ147,リスト!$O:$P,2,FALSE))</f>
        <v/>
      </c>
      <c r="BJ147" s="24"/>
      <c r="BM147" s="451" t="str">
        <f>IF(明細!AV141="","",明細!AV141)</f>
        <v/>
      </c>
      <c r="BN147" s="453" t="str">
        <f>IF(明細!AT141="","",明細!AT141)</f>
        <v/>
      </c>
      <c r="BO147" s="280" t="str">
        <f>IF($BN147="","",VLOOKUP($BN147,リスト!$CL:$CM,2,FALSE))</f>
        <v/>
      </c>
      <c r="BP147" s="280" t="str">
        <f>IF(BQ147="","",VLOOKUP(BQ147,リスト!$K$5:$L$7,2,FALSE))</f>
        <v/>
      </c>
      <c r="BQ147" s="13"/>
      <c r="BR147" s="13"/>
      <c r="BS147" s="47"/>
      <c r="BT147" s="280" t="str">
        <f>IF(BU147="","",VLOOKUP(BU147,リスト!I138:J156,2,FALSE))</f>
        <v/>
      </c>
      <c r="BU147" s="13"/>
      <c r="BV147" s="13"/>
      <c r="BW147" s="282"/>
      <c r="BX147" s="282"/>
      <c r="BY147" s="280" t="str">
        <f>IF(BZ147="","",VLOOKUP(BZ147,リスト!$S$5:$T$6,2,FALSE))</f>
        <v/>
      </c>
      <c r="BZ147" s="3"/>
      <c r="CA147" s="3"/>
      <c r="CB147" s="81"/>
      <c r="CC147" s="280" t="str">
        <f t="shared" si="21"/>
        <v/>
      </c>
      <c r="CD147" s="83"/>
      <c r="CE147" s="83"/>
      <c r="CF147" s="83"/>
      <c r="CG147" s="83"/>
      <c r="CH147" s="282" t="str">
        <f t="shared" si="22"/>
        <v/>
      </c>
      <c r="CI147" s="83"/>
      <c r="CJ147" s="280" t="str">
        <f t="shared" si="23"/>
        <v/>
      </c>
      <c r="CK147" s="87"/>
      <c r="CL147" s="78"/>
      <c r="CM147" s="83"/>
      <c r="CN147" s="83"/>
      <c r="CO147" s="83"/>
      <c r="CP147" s="280" t="str">
        <f t="shared" si="28"/>
        <v/>
      </c>
      <c r="CQ147" s="81"/>
      <c r="CR147" s="280" t="str">
        <f t="shared" si="29"/>
        <v/>
      </c>
      <c r="CS147" s="3"/>
      <c r="CT147" s="3"/>
      <c r="CU147" s="280" t="str">
        <f>IF(CV147="","",VLOOKUP(CV147,リスト!$V$5:$W$6,2,FALSE))</f>
        <v/>
      </c>
      <c r="CV147" s="3"/>
      <c r="CW147" s="280" t="str">
        <f>IF(CX147="","",VLOOKUP(CX147,リスト!$X$5:$Y$6,2,FALSE))</f>
        <v/>
      </c>
      <c r="CX147" s="3"/>
      <c r="CY147" s="77"/>
      <c r="CZ147" s="77"/>
      <c r="DA147" s="75"/>
      <c r="DB147" s="75"/>
      <c r="DC147" s="75"/>
      <c r="DD147" s="75"/>
      <c r="DE147" s="280" t="str">
        <f>IF(DF147="","",VLOOKUP(DF147,リスト!$Z$5:$AA$10,2,FALSE))</f>
        <v/>
      </c>
      <c r="DF147" s="3"/>
      <c r="DG147" s="280" t="str">
        <f>IF(DH147="","",VLOOKUP(DH147,リスト!$AB$5:$AC$12,2,FALSE))</f>
        <v/>
      </c>
      <c r="DH147" s="63"/>
      <c r="DI147" s="280" t="str">
        <f>IF(DJ147="","",VLOOKUP(DJ147,リスト!$AD$5:$AE$7,2,FALSE))</f>
        <v/>
      </c>
      <c r="DJ147" s="3"/>
      <c r="DK147" s="280" t="str">
        <f>IF(DL147="","",VLOOKUP(DL147,リスト!$AF$5:$AG$10,2,FALSE))</f>
        <v/>
      </c>
      <c r="DL147" s="3"/>
      <c r="DM147" s="280" t="str">
        <f>IF(DN147="","",VLOOKUP(DN147,リスト!$AH$5:$AI$6,2,FALSE))</f>
        <v/>
      </c>
      <c r="DN147" s="3"/>
      <c r="DO147" s="280" t="str">
        <f>IF(DP147="","",VLOOKUP(DP147,リスト!$AJ$5:$AK$6,2,FALSE))</f>
        <v/>
      </c>
      <c r="DP147" s="3"/>
      <c r="DQ147" s="280" t="str">
        <f>IF(DR147="","",VLOOKUP(DR147,リスト!$AL$5:$AM$7,2,FALSE))</f>
        <v/>
      </c>
      <c r="DR147" s="3"/>
      <c r="DS147" s="13"/>
      <c r="DT147" s="85"/>
      <c r="DU147" s="85"/>
      <c r="DV147" s="281" t="str">
        <f>IF(DW147="","",VLOOKUP(DW147,リスト!$AN$5:$AO$6,2,FALSE))</f>
        <v/>
      </c>
      <c r="DW147" s="13"/>
      <c r="DX147" s="341"/>
      <c r="DY147" s="345"/>
      <c r="DZ147" s="341"/>
      <c r="EA147" s="345"/>
      <c r="EB147" s="280" t="str">
        <f>IF(EC147="","",VLOOKUP(EC147,リスト!$AW$5:$AX$8,2,FALSE))</f>
        <v/>
      </c>
      <c r="EC147" s="3"/>
      <c r="ED147" s="85"/>
      <c r="EE147" s="280" t="str">
        <f>IF(EF147="","",VLOOKUP(EF147,リスト!$AY$5:$AZ$10,2,FALSE))</f>
        <v/>
      </c>
      <c r="EF147" s="3"/>
      <c r="EG147" s="280" t="str">
        <f>IF(EH147="","",VLOOKUP(EH147,リスト!$BA$5:$BB$10,2,FALSE))</f>
        <v/>
      </c>
      <c r="EH147" s="3"/>
      <c r="EI147" s="280" t="str">
        <f>IF(EJ147="","",VLOOKUP(EJ147,リスト!$BC$5:$BD$10,2,FALSE))</f>
        <v/>
      </c>
      <c r="EJ147" s="3"/>
      <c r="EK147" s="280" t="str">
        <f>IF(EL147="","",VLOOKUP(EL147,リスト!$BE$5:$BF$10,2,FALSE))</f>
        <v/>
      </c>
      <c r="EL147" s="3"/>
      <c r="EM147" s="78"/>
      <c r="EN147" s="73"/>
      <c r="EO147" s="73"/>
      <c r="EP147" s="13"/>
      <c r="EQ147" s="13"/>
      <c r="ER147" s="280" t="str">
        <f>IF(ES147="","",VLOOKUP(ES147,リスト!$BG$5:$BH$10,2,FALSE))</f>
        <v/>
      </c>
      <c r="ES147" s="13"/>
      <c r="ET147" s="13"/>
      <c r="EU147" s="13"/>
      <c r="EV147" s="13"/>
      <c r="EW147" s="13"/>
      <c r="EX147" s="81"/>
      <c r="EY147" s="81"/>
      <c r="EZ147" s="26"/>
      <c r="FA147" s="281" t="str">
        <f>IF($EZ147="","",INDEX(リスト!$BI$5:$BJ$40,MATCH($EZ147,リスト!$BJ$5:$BJ$40,0),1))</f>
        <v/>
      </c>
      <c r="FB147" s="280" t="str">
        <f>IF(FC147="","",VLOOKUP(FC147,リスト!$BK:$BL,2,FALSE))</f>
        <v/>
      </c>
      <c r="FC147" s="13"/>
      <c r="FD147" s="331"/>
      <c r="FE147" s="3"/>
      <c r="FF147" s="280" t="str">
        <f>IF(FG147="","",VLOOKUP(FG147,リスト!$BO$5:$BP$6,2,FALSE))</f>
        <v/>
      </c>
      <c r="FG147" s="3"/>
      <c r="FH147" s="280" t="str">
        <f>IF(FI147="","",VLOOKUP(FI147,リスト!$BQ$5:$BR$8,2,FALSE))</f>
        <v/>
      </c>
      <c r="FI147" s="3"/>
      <c r="FJ147" s="282"/>
      <c r="FK147" s="280" t="str">
        <f>IF(FL147="","",VLOOKUP(FL147,リスト!$BS$5:$BT$6,2,FALSE))</f>
        <v/>
      </c>
      <c r="FL147" s="63"/>
      <c r="FM147" s="13"/>
      <c r="FN147" s="13"/>
      <c r="FO147" s="13"/>
      <c r="FP147" s="283" t="str">
        <f t="shared" si="24"/>
        <v/>
      </c>
      <c r="FQ147" s="283" t="str">
        <f t="shared" si="24"/>
        <v/>
      </c>
      <c r="FR147" s="13"/>
      <c r="FS147" s="85"/>
      <c r="FT147" s="85"/>
      <c r="FU147" s="281" t="str">
        <f t="shared" si="25"/>
        <v/>
      </c>
      <c r="FV147" s="280" t="str">
        <f>IF(FW147="","",VLOOKUP(FW147,リスト!$BV$5:$BW$10,2,FALSE))</f>
        <v/>
      </c>
      <c r="FW147" s="26"/>
      <c r="FX147" s="282" t="str">
        <f t="shared" si="26"/>
        <v/>
      </c>
      <c r="FY147" s="280" t="str">
        <f>IF(FZ147="","",VLOOKUP(FZ147,リスト!$BX$5:$BY$6,2,FALSE))</f>
        <v/>
      </c>
      <c r="FZ147" s="3"/>
      <c r="GA147" s="280" t="str">
        <f>IF(GB147="","",VLOOKUP(GB147,リスト!$BZ$5:$CA$6,2,FALSE))</f>
        <v/>
      </c>
      <c r="GB147" s="13"/>
      <c r="GC147" s="281" t="str">
        <f>IF(GD147="","",VLOOKUP(GD147,リスト!$CB$5:$CC$6,2,FALSE))</f>
        <v/>
      </c>
      <c r="GD147" s="13"/>
      <c r="GE147" s="13"/>
      <c r="GF147" s="13"/>
      <c r="GG147" s="75"/>
      <c r="GH147" s="281" t="str">
        <f t="shared" si="27"/>
        <v/>
      </c>
      <c r="GI147" s="128"/>
      <c r="GJ147" s="281" t="str">
        <f>IF(GK147="","",VLOOKUP(GK147,リスト!$CD$5:$CE$6,2,FALSE))</f>
        <v/>
      </c>
      <c r="GK147" s="13"/>
      <c r="GL147" s="281" t="str">
        <f>IF(GM147="","",VLOOKUP(GM147,リスト!$CF$5:$CG$5,2,FALSE))</f>
        <v/>
      </c>
      <c r="GM147" s="26"/>
      <c r="GN147" s="280" t="str">
        <f>IF(GO147="","",VLOOKUP(GO147,リスト!$CH$5:$CI$5,2,FALSE))</f>
        <v/>
      </c>
      <c r="GO147" s="284"/>
      <c r="GP147" s="284"/>
      <c r="GQ147" s="284"/>
      <c r="GR147" s="284"/>
      <c r="GS147" s="284"/>
      <c r="GT147" s="284"/>
      <c r="GU147" s="284"/>
      <c r="GV147" s="284"/>
      <c r="GW147" s="284"/>
      <c r="GX147" s="285"/>
    </row>
    <row r="148" spans="2:206" s="177" customFormat="1" ht="24.75" hidden="1" customHeight="1" outlineLevel="1">
      <c r="B148" s="286" t="str">
        <f>IF(明細!B142="","",明細!B142)</f>
        <v/>
      </c>
      <c r="C148" s="287" t="str">
        <f>IF(明細!C142="","",明細!C142)</f>
        <v/>
      </c>
      <c r="D148" s="265" t="str">
        <f>IF(明細!D142="","",明細!D142)</f>
        <v/>
      </c>
      <c r="E148" s="265" t="str">
        <f>IF(明細!E142="","",明細!E142)</f>
        <v/>
      </c>
      <c r="F148" s="265" t="str">
        <f>IF(明細!F142="","",明細!F142)</f>
        <v/>
      </c>
      <c r="G148" s="265" t="str">
        <f>IF(明細!G142="","",明細!G142)</f>
        <v/>
      </c>
      <c r="H148" s="265" t="str">
        <f>IF(明細!H142="","",明細!H142)</f>
        <v/>
      </c>
      <c r="I148" s="265" t="str">
        <f>IF(明細!I142="","",明細!I142)</f>
        <v/>
      </c>
      <c r="J148" s="265" t="str">
        <f>IF(明細!J142="","",明細!J142)</f>
        <v/>
      </c>
      <c r="K148" s="265" t="str">
        <f>IF(明細!K142="","",明細!K142)</f>
        <v/>
      </c>
      <c r="L148" s="265" t="str">
        <f>IF(明細!L142="","",明細!L142)</f>
        <v/>
      </c>
      <c r="M148" s="265" t="str">
        <f>IF(明細!M142="","",明細!M142)</f>
        <v/>
      </c>
      <c r="N148" s="265" t="str">
        <f>IF(明細!N142="","",明細!N142)</f>
        <v/>
      </c>
      <c r="O148" s="265" t="str">
        <f>IF(明細!O142="","",明細!O142)</f>
        <v/>
      </c>
      <c r="P148" s="265" t="str">
        <f>IF(明細!P142="","",明細!P142)</f>
        <v/>
      </c>
      <c r="Q148" s="265" t="str">
        <f>IF(明細!Q142="","",明細!Q142)</f>
        <v/>
      </c>
      <c r="R148" s="289" t="str">
        <f>IF(明細!R142="","",明細!R142)</f>
        <v/>
      </c>
      <c r="S148" s="291" t="str">
        <f>IF(明細!S142="","",明細!S142)</f>
        <v/>
      </c>
      <c r="T148" s="291" t="str">
        <f>IF(明細!T142="","",明細!T142)</f>
        <v/>
      </c>
      <c r="U148" s="291" t="str">
        <f>IF(明細!U142="","",明細!U142)</f>
        <v/>
      </c>
      <c r="V148" s="292" t="str">
        <f>IF(明細!V142="","",明細!V142)</f>
        <v>個</v>
      </c>
      <c r="W148" s="292" t="str">
        <f>IF(明細!W142="","",明細!W142)</f>
        <v/>
      </c>
      <c r="X148" s="293" t="str">
        <f>IF(明細!X142="","",明細!X142)</f>
        <v/>
      </c>
      <c r="Y148" s="134" t="str">
        <f>IF(明細!Y142="","",明細!Y142)</f>
        <v/>
      </c>
      <c r="Z148" s="135" t="str">
        <f>IF(明細!Z142="","",明細!Z142)</f>
        <v/>
      </c>
      <c r="AA148" s="134" t="str">
        <f>IF(明細!AA142="","",明細!AA142)</f>
        <v/>
      </c>
      <c r="AB148" s="303" t="str">
        <f>IF(明細!AB142="","",明細!AB142)</f>
        <v/>
      </c>
      <c r="AC148" s="134" t="str">
        <f>IF(明細!AC142="","",明細!AC142)</f>
        <v/>
      </c>
      <c r="AD148" s="183" t="str">
        <f>IF(明細!AD142="","",明細!AD142)</f>
        <v/>
      </c>
      <c r="AE148" s="184">
        <f>IF(明細!AE142="","",明細!AE142)</f>
        <v>0.1</v>
      </c>
      <c r="AF148" s="185" t="str">
        <f>IF(明細!AF142="","",明細!AF142)</f>
        <v/>
      </c>
      <c r="AG148" s="186" t="str">
        <f>IF(明細!AG142="","",明細!AG142)</f>
        <v/>
      </c>
      <c r="AH148" s="186" t="str">
        <f>IF(明細!AH142="","",明細!AH142)</f>
        <v/>
      </c>
      <c r="AI148" s="187" t="str">
        <f>IF(明細!AI142="","",明細!AI142)</f>
        <v/>
      </c>
      <c r="AJ148" s="296" t="str">
        <f>IF(明細!AJ142="","",明細!AJ142)</f>
        <v/>
      </c>
      <c r="AK148" s="297" t="str">
        <f>IF(明細!AK142="","",明細!AK142)</f>
        <v/>
      </c>
      <c r="AL148" s="298" t="str">
        <f>IF(明細!AL142="","",明細!AL142)</f>
        <v/>
      </c>
      <c r="AM148" s="299" t="str">
        <f>IF(明細!AM142="","",明細!AM142)</f>
        <v/>
      </c>
      <c r="AN148" s="300" t="str">
        <f>IF(明細!AN142="","",明細!AN142)</f>
        <v/>
      </c>
      <c r="AO148" s="300" t="str">
        <f>IF(明細!AO142="","",明細!AO142)</f>
        <v/>
      </c>
      <c r="AP148" s="300" t="str">
        <f>IF(明細!AP142="","",明細!AP142)</f>
        <v/>
      </c>
      <c r="AQ148" s="301" t="str">
        <f>IF(明細!AQ142="","",明細!AQ142)</f>
        <v/>
      </c>
      <c r="AR148" s="302" t="str">
        <f>IF(明細!AR142="","",明細!AR142)</f>
        <v/>
      </c>
      <c r="AU148" s="360"/>
      <c r="AV148" s="368"/>
      <c r="AW148" s="446" t="str">
        <f>IF(明細!AV142="","",明細!AV142)</f>
        <v/>
      </c>
      <c r="AX148" s="419" t="str">
        <f>IF(明細!AT142="","",明細!AT142)</f>
        <v/>
      </c>
      <c r="AY148" s="280" t="str">
        <f>IF($AX148="","",VLOOKUP($AX148,リスト!$CL:$CM,2,FALSE))</f>
        <v/>
      </c>
      <c r="AZ148" s="3"/>
      <c r="BA148" s="280" t="str">
        <f>IF(BB148="","",VLOOKUP(BB148,リスト!$K:$L,2,FALSE))</f>
        <v/>
      </c>
      <c r="BB148" s="3"/>
      <c r="BC148" s="3"/>
      <c r="BD148" s="87"/>
      <c r="BE148" s="280" t="str">
        <f>IF(BF148="","",VLOOKUP(BF148,リスト!$I:$J,2,FALSE))</f>
        <v/>
      </c>
      <c r="BF148" s="3"/>
      <c r="BG148" s="280" t="str">
        <f>IF(BH148="","",VLOOKUP(BH148,リスト!$M:$N,2,FALSE))</f>
        <v/>
      </c>
      <c r="BH148" s="282"/>
      <c r="BI148" s="280" t="str">
        <f>IF(BJ148="","",VLOOKUP(BJ148,リスト!$O:$P,2,FALSE))</f>
        <v/>
      </c>
      <c r="BJ148" s="24"/>
      <c r="BM148" s="451" t="str">
        <f>IF(明細!AV142="","",明細!AV142)</f>
        <v/>
      </c>
      <c r="BN148" s="453" t="str">
        <f>IF(明細!AT142="","",明細!AT142)</f>
        <v/>
      </c>
      <c r="BO148" s="280" t="str">
        <f>IF($BN148="","",VLOOKUP($BN148,リスト!$CL:$CM,2,FALSE))</f>
        <v/>
      </c>
      <c r="BP148" s="280" t="str">
        <f>IF(BQ148="","",VLOOKUP(BQ148,リスト!$K$5:$L$7,2,FALSE))</f>
        <v/>
      </c>
      <c r="BQ148" s="13"/>
      <c r="BR148" s="13"/>
      <c r="BS148" s="47"/>
      <c r="BT148" s="280" t="str">
        <f>IF(BU148="","",VLOOKUP(BU148,リスト!I139:J157,2,FALSE))</f>
        <v/>
      </c>
      <c r="BU148" s="13"/>
      <c r="BV148" s="13"/>
      <c r="BW148" s="282"/>
      <c r="BX148" s="282"/>
      <c r="BY148" s="280" t="str">
        <f>IF(BZ148="","",VLOOKUP(BZ148,リスト!$S$5:$T$6,2,FALSE))</f>
        <v/>
      </c>
      <c r="BZ148" s="3"/>
      <c r="CA148" s="3"/>
      <c r="CB148" s="81"/>
      <c r="CC148" s="280" t="str">
        <f t="shared" si="21"/>
        <v/>
      </c>
      <c r="CD148" s="83"/>
      <c r="CE148" s="83"/>
      <c r="CF148" s="83"/>
      <c r="CG148" s="83"/>
      <c r="CH148" s="282" t="str">
        <f t="shared" si="22"/>
        <v/>
      </c>
      <c r="CI148" s="83"/>
      <c r="CJ148" s="280" t="str">
        <f t="shared" si="23"/>
        <v/>
      </c>
      <c r="CK148" s="87"/>
      <c r="CL148" s="78"/>
      <c r="CM148" s="83"/>
      <c r="CN148" s="83"/>
      <c r="CO148" s="83"/>
      <c r="CP148" s="280" t="str">
        <f t="shared" si="28"/>
        <v/>
      </c>
      <c r="CQ148" s="81"/>
      <c r="CR148" s="280" t="str">
        <f t="shared" si="29"/>
        <v/>
      </c>
      <c r="CS148" s="3"/>
      <c r="CT148" s="3"/>
      <c r="CU148" s="280" t="str">
        <f>IF(CV148="","",VLOOKUP(CV148,リスト!$V$5:$W$6,2,FALSE))</f>
        <v/>
      </c>
      <c r="CV148" s="3"/>
      <c r="CW148" s="280" t="str">
        <f>IF(CX148="","",VLOOKUP(CX148,リスト!$X$5:$Y$6,2,FALSE))</f>
        <v/>
      </c>
      <c r="CX148" s="3"/>
      <c r="CY148" s="77"/>
      <c r="CZ148" s="77"/>
      <c r="DA148" s="75"/>
      <c r="DB148" s="75"/>
      <c r="DC148" s="75"/>
      <c r="DD148" s="75"/>
      <c r="DE148" s="280" t="str">
        <f>IF(DF148="","",VLOOKUP(DF148,リスト!$Z$5:$AA$10,2,FALSE))</f>
        <v/>
      </c>
      <c r="DF148" s="3"/>
      <c r="DG148" s="280" t="str">
        <f>IF(DH148="","",VLOOKUP(DH148,リスト!$AB$5:$AC$12,2,FALSE))</f>
        <v/>
      </c>
      <c r="DH148" s="63"/>
      <c r="DI148" s="280" t="str">
        <f>IF(DJ148="","",VLOOKUP(DJ148,リスト!$AD$5:$AE$7,2,FALSE))</f>
        <v/>
      </c>
      <c r="DJ148" s="3"/>
      <c r="DK148" s="280" t="str">
        <f>IF(DL148="","",VLOOKUP(DL148,リスト!$AF$5:$AG$10,2,FALSE))</f>
        <v/>
      </c>
      <c r="DL148" s="3"/>
      <c r="DM148" s="280" t="str">
        <f>IF(DN148="","",VLOOKUP(DN148,リスト!$AH$5:$AI$6,2,FALSE))</f>
        <v/>
      </c>
      <c r="DN148" s="3"/>
      <c r="DO148" s="280" t="str">
        <f>IF(DP148="","",VLOOKUP(DP148,リスト!$AJ$5:$AK$6,2,FALSE))</f>
        <v/>
      </c>
      <c r="DP148" s="3"/>
      <c r="DQ148" s="280" t="str">
        <f>IF(DR148="","",VLOOKUP(DR148,リスト!$AL$5:$AM$7,2,FALSE))</f>
        <v/>
      </c>
      <c r="DR148" s="3"/>
      <c r="DS148" s="13"/>
      <c r="DT148" s="85"/>
      <c r="DU148" s="85"/>
      <c r="DV148" s="281" t="str">
        <f>IF(DW148="","",VLOOKUP(DW148,リスト!$AN$5:$AO$6,2,FALSE))</f>
        <v/>
      </c>
      <c r="DW148" s="13"/>
      <c r="DX148" s="341"/>
      <c r="DY148" s="345"/>
      <c r="DZ148" s="341"/>
      <c r="EA148" s="345"/>
      <c r="EB148" s="280" t="str">
        <f>IF(EC148="","",VLOOKUP(EC148,リスト!$AW$5:$AX$8,2,FALSE))</f>
        <v/>
      </c>
      <c r="EC148" s="3"/>
      <c r="ED148" s="85"/>
      <c r="EE148" s="280" t="str">
        <f>IF(EF148="","",VLOOKUP(EF148,リスト!$AY$5:$AZ$10,2,FALSE))</f>
        <v/>
      </c>
      <c r="EF148" s="3"/>
      <c r="EG148" s="280" t="str">
        <f>IF(EH148="","",VLOOKUP(EH148,リスト!$BA$5:$BB$10,2,FALSE))</f>
        <v/>
      </c>
      <c r="EH148" s="3"/>
      <c r="EI148" s="280" t="str">
        <f>IF(EJ148="","",VLOOKUP(EJ148,リスト!$BC$5:$BD$10,2,FALSE))</f>
        <v/>
      </c>
      <c r="EJ148" s="3"/>
      <c r="EK148" s="280" t="str">
        <f>IF(EL148="","",VLOOKUP(EL148,リスト!$BE$5:$BF$10,2,FALSE))</f>
        <v/>
      </c>
      <c r="EL148" s="3"/>
      <c r="EM148" s="78"/>
      <c r="EN148" s="73"/>
      <c r="EO148" s="73"/>
      <c r="EP148" s="13"/>
      <c r="EQ148" s="13"/>
      <c r="ER148" s="280" t="str">
        <f>IF(ES148="","",VLOOKUP(ES148,リスト!$BG$5:$BH$10,2,FALSE))</f>
        <v/>
      </c>
      <c r="ES148" s="13"/>
      <c r="ET148" s="13"/>
      <c r="EU148" s="13"/>
      <c r="EV148" s="13"/>
      <c r="EW148" s="13"/>
      <c r="EX148" s="81"/>
      <c r="EY148" s="81"/>
      <c r="EZ148" s="26"/>
      <c r="FA148" s="281" t="str">
        <f>IF($EZ148="","",INDEX(リスト!$BI$5:$BJ$40,MATCH($EZ148,リスト!$BJ$5:$BJ$40,0),1))</f>
        <v/>
      </c>
      <c r="FB148" s="280" t="str">
        <f>IF(FC148="","",VLOOKUP(FC148,リスト!$BK:$BL,2,FALSE))</f>
        <v/>
      </c>
      <c r="FC148" s="13"/>
      <c r="FD148" s="331"/>
      <c r="FE148" s="3"/>
      <c r="FF148" s="280" t="str">
        <f>IF(FG148="","",VLOOKUP(FG148,リスト!$BO$5:$BP$6,2,FALSE))</f>
        <v/>
      </c>
      <c r="FG148" s="3"/>
      <c r="FH148" s="280" t="str">
        <f>IF(FI148="","",VLOOKUP(FI148,リスト!$BQ$5:$BR$8,2,FALSE))</f>
        <v/>
      </c>
      <c r="FI148" s="3"/>
      <c r="FJ148" s="282"/>
      <c r="FK148" s="280" t="str">
        <f>IF(FL148="","",VLOOKUP(FL148,リスト!$BS$5:$BT$6,2,FALSE))</f>
        <v/>
      </c>
      <c r="FL148" s="63"/>
      <c r="FM148" s="13"/>
      <c r="FN148" s="13"/>
      <c r="FO148" s="13"/>
      <c r="FP148" s="283" t="str">
        <f t="shared" si="24"/>
        <v/>
      </c>
      <c r="FQ148" s="283" t="str">
        <f t="shared" si="24"/>
        <v/>
      </c>
      <c r="FR148" s="13"/>
      <c r="FS148" s="85"/>
      <c r="FT148" s="85"/>
      <c r="FU148" s="281" t="str">
        <f t="shared" si="25"/>
        <v/>
      </c>
      <c r="FV148" s="280" t="str">
        <f>IF(FW148="","",VLOOKUP(FW148,リスト!$BV$5:$BW$10,2,FALSE))</f>
        <v/>
      </c>
      <c r="FW148" s="26"/>
      <c r="FX148" s="282" t="str">
        <f t="shared" si="26"/>
        <v/>
      </c>
      <c r="FY148" s="280" t="str">
        <f>IF(FZ148="","",VLOOKUP(FZ148,リスト!$BX$5:$BY$6,2,FALSE))</f>
        <v/>
      </c>
      <c r="FZ148" s="3"/>
      <c r="GA148" s="280" t="str">
        <f>IF(GB148="","",VLOOKUP(GB148,リスト!$BZ$5:$CA$6,2,FALSE))</f>
        <v/>
      </c>
      <c r="GB148" s="13"/>
      <c r="GC148" s="281" t="str">
        <f>IF(GD148="","",VLOOKUP(GD148,リスト!$CB$5:$CC$6,2,FALSE))</f>
        <v/>
      </c>
      <c r="GD148" s="13"/>
      <c r="GE148" s="13"/>
      <c r="GF148" s="13"/>
      <c r="GG148" s="75"/>
      <c r="GH148" s="281" t="str">
        <f t="shared" si="27"/>
        <v/>
      </c>
      <c r="GI148" s="128"/>
      <c r="GJ148" s="281" t="str">
        <f>IF(GK148="","",VLOOKUP(GK148,リスト!$CD$5:$CE$6,2,FALSE))</f>
        <v/>
      </c>
      <c r="GK148" s="13"/>
      <c r="GL148" s="281" t="str">
        <f>IF(GM148="","",VLOOKUP(GM148,リスト!$CF$5:$CG$5,2,FALSE))</f>
        <v/>
      </c>
      <c r="GM148" s="26"/>
      <c r="GN148" s="280" t="str">
        <f>IF(GO148="","",VLOOKUP(GO148,リスト!$CH$5:$CI$5,2,FALSE))</f>
        <v/>
      </c>
      <c r="GO148" s="284"/>
      <c r="GP148" s="284"/>
      <c r="GQ148" s="284"/>
      <c r="GR148" s="284"/>
      <c r="GS148" s="284"/>
      <c r="GT148" s="284"/>
      <c r="GU148" s="284"/>
      <c r="GV148" s="284"/>
      <c r="GW148" s="284"/>
      <c r="GX148" s="285"/>
    </row>
    <row r="149" spans="2:206" s="177" customFormat="1" ht="24.75" hidden="1" customHeight="1" outlineLevel="1">
      <c r="B149" s="286" t="str">
        <f>IF(明細!B143="","",明細!B143)</f>
        <v/>
      </c>
      <c r="C149" s="287" t="str">
        <f>IF(明細!C143="","",明細!C143)</f>
        <v/>
      </c>
      <c r="D149" s="265" t="str">
        <f>IF(明細!D143="","",明細!D143)</f>
        <v/>
      </c>
      <c r="E149" s="265" t="str">
        <f>IF(明細!E143="","",明細!E143)</f>
        <v/>
      </c>
      <c r="F149" s="265" t="str">
        <f>IF(明細!F143="","",明細!F143)</f>
        <v/>
      </c>
      <c r="G149" s="265" t="str">
        <f>IF(明細!G143="","",明細!G143)</f>
        <v/>
      </c>
      <c r="H149" s="265" t="str">
        <f>IF(明細!H143="","",明細!H143)</f>
        <v/>
      </c>
      <c r="I149" s="265" t="str">
        <f>IF(明細!I143="","",明細!I143)</f>
        <v/>
      </c>
      <c r="J149" s="265" t="str">
        <f>IF(明細!J143="","",明細!J143)</f>
        <v/>
      </c>
      <c r="K149" s="265" t="str">
        <f>IF(明細!K143="","",明細!K143)</f>
        <v/>
      </c>
      <c r="L149" s="265" t="str">
        <f>IF(明細!L143="","",明細!L143)</f>
        <v/>
      </c>
      <c r="M149" s="265" t="str">
        <f>IF(明細!M143="","",明細!M143)</f>
        <v/>
      </c>
      <c r="N149" s="265" t="str">
        <f>IF(明細!N143="","",明細!N143)</f>
        <v/>
      </c>
      <c r="O149" s="265" t="str">
        <f>IF(明細!O143="","",明細!O143)</f>
        <v/>
      </c>
      <c r="P149" s="265" t="str">
        <f>IF(明細!P143="","",明細!P143)</f>
        <v/>
      </c>
      <c r="Q149" s="265" t="str">
        <f>IF(明細!Q143="","",明細!Q143)</f>
        <v/>
      </c>
      <c r="R149" s="289" t="str">
        <f>IF(明細!R143="","",明細!R143)</f>
        <v/>
      </c>
      <c r="S149" s="291" t="str">
        <f>IF(明細!S143="","",明細!S143)</f>
        <v/>
      </c>
      <c r="T149" s="291" t="str">
        <f>IF(明細!T143="","",明細!T143)</f>
        <v/>
      </c>
      <c r="U149" s="291" t="str">
        <f>IF(明細!U143="","",明細!U143)</f>
        <v/>
      </c>
      <c r="V149" s="292" t="str">
        <f>IF(明細!V143="","",明細!V143)</f>
        <v>個</v>
      </c>
      <c r="W149" s="292" t="str">
        <f>IF(明細!W143="","",明細!W143)</f>
        <v/>
      </c>
      <c r="X149" s="293" t="str">
        <f>IF(明細!X143="","",明細!X143)</f>
        <v/>
      </c>
      <c r="Y149" s="134" t="str">
        <f>IF(明細!Y143="","",明細!Y143)</f>
        <v/>
      </c>
      <c r="Z149" s="135" t="str">
        <f>IF(明細!Z143="","",明細!Z143)</f>
        <v/>
      </c>
      <c r="AA149" s="134" t="str">
        <f>IF(明細!AA143="","",明細!AA143)</f>
        <v/>
      </c>
      <c r="AB149" s="303" t="str">
        <f>IF(明細!AB143="","",明細!AB143)</f>
        <v/>
      </c>
      <c r="AC149" s="134" t="str">
        <f>IF(明細!AC143="","",明細!AC143)</f>
        <v/>
      </c>
      <c r="AD149" s="183" t="str">
        <f>IF(明細!AD143="","",明細!AD143)</f>
        <v/>
      </c>
      <c r="AE149" s="184">
        <f>IF(明細!AE143="","",明細!AE143)</f>
        <v>0.1</v>
      </c>
      <c r="AF149" s="185" t="str">
        <f>IF(明細!AF143="","",明細!AF143)</f>
        <v/>
      </c>
      <c r="AG149" s="186" t="str">
        <f>IF(明細!AG143="","",明細!AG143)</f>
        <v/>
      </c>
      <c r="AH149" s="186" t="str">
        <f>IF(明細!AH143="","",明細!AH143)</f>
        <v/>
      </c>
      <c r="AI149" s="187" t="str">
        <f>IF(明細!AI143="","",明細!AI143)</f>
        <v/>
      </c>
      <c r="AJ149" s="296" t="str">
        <f>IF(明細!AJ143="","",明細!AJ143)</f>
        <v/>
      </c>
      <c r="AK149" s="297" t="str">
        <f>IF(明細!AK143="","",明細!AK143)</f>
        <v/>
      </c>
      <c r="AL149" s="298" t="str">
        <f>IF(明細!AL143="","",明細!AL143)</f>
        <v/>
      </c>
      <c r="AM149" s="299" t="str">
        <f>IF(明細!AM143="","",明細!AM143)</f>
        <v/>
      </c>
      <c r="AN149" s="300" t="str">
        <f>IF(明細!AN143="","",明細!AN143)</f>
        <v/>
      </c>
      <c r="AO149" s="300" t="str">
        <f>IF(明細!AO143="","",明細!AO143)</f>
        <v/>
      </c>
      <c r="AP149" s="300" t="str">
        <f>IF(明細!AP143="","",明細!AP143)</f>
        <v/>
      </c>
      <c r="AQ149" s="301" t="str">
        <f>IF(明細!AQ143="","",明細!AQ143)</f>
        <v/>
      </c>
      <c r="AR149" s="302" t="str">
        <f>IF(明細!AR143="","",明細!AR143)</f>
        <v/>
      </c>
      <c r="AU149" s="360"/>
      <c r="AV149" s="368"/>
      <c r="AW149" s="446" t="str">
        <f>IF(明細!AV143="","",明細!AV143)</f>
        <v/>
      </c>
      <c r="AX149" s="419" t="str">
        <f>IF(明細!AT143="","",明細!AT143)</f>
        <v/>
      </c>
      <c r="AY149" s="280" t="str">
        <f>IF($AX149="","",VLOOKUP($AX149,リスト!$CL:$CM,2,FALSE))</f>
        <v/>
      </c>
      <c r="AZ149" s="3"/>
      <c r="BA149" s="280" t="str">
        <f>IF(BB149="","",VLOOKUP(BB149,リスト!$K:$L,2,FALSE))</f>
        <v/>
      </c>
      <c r="BB149" s="3"/>
      <c r="BC149" s="3"/>
      <c r="BD149" s="87"/>
      <c r="BE149" s="280" t="str">
        <f>IF(BF149="","",VLOOKUP(BF149,リスト!$I:$J,2,FALSE))</f>
        <v/>
      </c>
      <c r="BF149" s="3"/>
      <c r="BG149" s="280" t="str">
        <f>IF(BH149="","",VLOOKUP(BH149,リスト!$M:$N,2,FALSE))</f>
        <v/>
      </c>
      <c r="BH149" s="282"/>
      <c r="BI149" s="280" t="str">
        <f>IF(BJ149="","",VLOOKUP(BJ149,リスト!$O:$P,2,FALSE))</f>
        <v/>
      </c>
      <c r="BJ149" s="24"/>
      <c r="BM149" s="451" t="str">
        <f>IF(明細!AV143="","",明細!AV143)</f>
        <v/>
      </c>
      <c r="BN149" s="453" t="str">
        <f>IF(明細!AT143="","",明細!AT143)</f>
        <v/>
      </c>
      <c r="BO149" s="280" t="str">
        <f>IF($BN149="","",VLOOKUP($BN149,リスト!$CL:$CM,2,FALSE))</f>
        <v/>
      </c>
      <c r="BP149" s="280" t="str">
        <f>IF(BQ149="","",VLOOKUP(BQ149,リスト!$K$5:$L$7,2,FALSE))</f>
        <v/>
      </c>
      <c r="BQ149" s="13"/>
      <c r="BR149" s="13"/>
      <c r="BS149" s="47"/>
      <c r="BT149" s="280" t="str">
        <f>IF(BU149="","",VLOOKUP(BU149,リスト!I140:J158,2,FALSE))</f>
        <v/>
      </c>
      <c r="BU149" s="13"/>
      <c r="BV149" s="13"/>
      <c r="BW149" s="282"/>
      <c r="BX149" s="282"/>
      <c r="BY149" s="280" t="str">
        <f>IF(BZ149="","",VLOOKUP(BZ149,リスト!$S$5:$T$6,2,FALSE))</f>
        <v/>
      </c>
      <c r="BZ149" s="3"/>
      <c r="CA149" s="3"/>
      <c r="CB149" s="81"/>
      <c r="CC149" s="280" t="str">
        <f t="shared" si="21"/>
        <v/>
      </c>
      <c r="CD149" s="83"/>
      <c r="CE149" s="83"/>
      <c r="CF149" s="83"/>
      <c r="CG149" s="83"/>
      <c r="CH149" s="282" t="str">
        <f t="shared" si="22"/>
        <v/>
      </c>
      <c r="CI149" s="83"/>
      <c r="CJ149" s="280" t="str">
        <f t="shared" si="23"/>
        <v/>
      </c>
      <c r="CK149" s="87"/>
      <c r="CL149" s="78"/>
      <c r="CM149" s="83"/>
      <c r="CN149" s="83"/>
      <c r="CO149" s="83"/>
      <c r="CP149" s="280" t="str">
        <f t="shared" si="28"/>
        <v/>
      </c>
      <c r="CQ149" s="81"/>
      <c r="CR149" s="280" t="str">
        <f t="shared" si="29"/>
        <v/>
      </c>
      <c r="CS149" s="3"/>
      <c r="CT149" s="3"/>
      <c r="CU149" s="280" t="str">
        <f>IF(CV149="","",VLOOKUP(CV149,リスト!$V$5:$W$6,2,FALSE))</f>
        <v/>
      </c>
      <c r="CV149" s="3"/>
      <c r="CW149" s="280" t="str">
        <f>IF(CX149="","",VLOOKUP(CX149,リスト!$X$5:$Y$6,2,FALSE))</f>
        <v/>
      </c>
      <c r="CX149" s="3"/>
      <c r="CY149" s="77"/>
      <c r="CZ149" s="77"/>
      <c r="DA149" s="75"/>
      <c r="DB149" s="75"/>
      <c r="DC149" s="75"/>
      <c r="DD149" s="75"/>
      <c r="DE149" s="280" t="str">
        <f>IF(DF149="","",VLOOKUP(DF149,リスト!$Z$5:$AA$10,2,FALSE))</f>
        <v/>
      </c>
      <c r="DF149" s="3"/>
      <c r="DG149" s="280" t="str">
        <f>IF(DH149="","",VLOOKUP(DH149,リスト!$AB$5:$AC$12,2,FALSE))</f>
        <v/>
      </c>
      <c r="DH149" s="63"/>
      <c r="DI149" s="280" t="str">
        <f>IF(DJ149="","",VLOOKUP(DJ149,リスト!$AD$5:$AE$7,2,FALSE))</f>
        <v/>
      </c>
      <c r="DJ149" s="3"/>
      <c r="DK149" s="280" t="str">
        <f>IF(DL149="","",VLOOKUP(DL149,リスト!$AF$5:$AG$10,2,FALSE))</f>
        <v/>
      </c>
      <c r="DL149" s="3"/>
      <c r="DM149" s="280" t="str">
        <f>IF(DN149="","",VLOOKUP(DN149,リスト!$AH$5:$AI$6,2,FALSE))</f>
        <v/>
      </c>
      <c r="DN149" s="3"/>
      <c r="DO149" s="280" t="str">
        <f>IF(DP149="","",VLOOKUP(DP149,リスト!$AJ$5:$AK$6,2,FALSE))</f>
        <v/>
      </c>
      <c r="DP149" s="3"/>
      <c r="DQ149" s="280" t="str">
        <f>IF(DR149="","",VLOOKUP(DR149,リスト!$AL$5:$AM$7,2,FALSE))</f>
        <v/>
      </c>
      <c r="DR149" s="3"/>
      <c r="DS149" s="13"/>
      <c r="DT149" s="85"/>
      <c r="DU149" s="85"/>
      <c r="DV149" s="281" t="str">
        <f>IF(DW149="","",VLOOKUP(DW149,リスト!$AN$5:$AO$6,2,FALSE))</f>
        <v/>
      </c>
      <c r="DW149" s="13"/>
      <c r="DX149" s="341"/>
      <c r="DY149" s="345"/>
      <c r="DZ149" s="341"/>
      <c r="EA149" s="345"/>
      <c r="EB149" s="280" t="str">
        <f>IF(EC149="","",VLOOKUP(EC149,リスト!$AW$5:$AX$8,2,FALSE))</f>
        <v/>
      </c>
      <c r="EC149" s="3"/>
      <c r="ED149" s="85"/>
      <c r="EE149" s="280" t="str">
        <f>IF(EF149="","",VLOOKUP(EF149,リスト!$AY$5:$AZ$10,2,FALSE))</f>
        <v/>
      </c>
      <c r="EF149" s="3"/>
      <c r="EG149" s="280" t="str">
        <f>IF(EH149="","",VLOOKUP(EH149,リスト!$BA$5:$BB$10,2,FALSE))</f>
        <v/>
      </c>
      <c r="EH149" s="3"/>
      <c r="EI149" s="280" t="str">
        <f>IF(EJ149="","",VLOOKUP(EJ149,リスト!$BC$5:$BD$10,2,FALSE))</f>
        <v/>
      </c>
      <c r="EJ149" s="3"/>
      <c r="EK149" s="280" t="str">
        <f>IF(EL149="","",VLOOKUP(EL149,リスト!$BE$5:$BF$10,2,FALSE))</f>
        <v/>
      </c>
      <c r="EL149" s="3"/>
      <c r="EM149" s="78"/>
      <c r="EN149" s="73"/>
      <c r="EO149" s="73"/>
      <c r="EP149" s="13"/>
      <c r="EQ149" s="13"/>
      <c r="ER149" s="280" t="str">
        <f>IF(ES149="","",VLOOKUP(ES149,リスト!$BG$5:$BH$10,2,FALSE))</f>
        <v/>
      </c>
      <c r="ES149" s="13"/>
      <c r="ET149" s="13"/>
      <c r="EU149" s="13"/>
      <c r="EV149" s="13"/>
      <c r="EW149" s="13"/>
      <c r="EX149" s="81"/>
      <c r="EY149" s="81"/>
      <c r="EZ149" s="26"/>
      <c r="FA149" s="281" t="str">
        <f>IF($EZ149="","",INDEX(リスト!$BI$5:$BJ$40,MATCH($EZ149,リスト!$BJ$5:$BJ$40,0),1))</f>
        <v/>
      </c>
      <c r="FB149" s="280" t="str">
        <f>IF(FC149="","",VLOOKUP(FC149,リスト!$BK:$BL,2,FALSE))</f>
        <v/>
      </c>
      <c r="FC149" s="13"/>
      <c r="FD149" s="331"/>
      <c r="FE149" s="3"/>
      <c r="FF149" s="280" t="str">
        <f>IF(FG149="","",VLOOKUP(FG149,リスト!$BO$5:$BP$6,2,FALSE))</f>
        <v/>
      </c>
      <c r="FG149" s="3"/>
      <c r="FH149" s="280" t="str">
        <f>IF(FI149="","",VLOOKUP(FI149,リスト!$BQ$5:$BR$8,2,FALSE))</f>
        <v/>
      </c>
      <c r="FI149" s="3"/>
      <c r="FJ149" s="282"/>
      <c r="FK149" s="280" t="str">
        <f>IF(FL149="","",VLOOKUP(FL149,リスト!$BS$5:$BT$6,2,FALSE))</f>
        <v/>
      </c>
      <c r="FL149" s="63"/>
      <c r="FM149" s="13"/>
      <c r="FN149" s="13"/>
      <c r="FO149" s="13"/>
      <c r="FP149" s="283" t="str">
        <f t="shared" si="24"/>
        <v/>
      </c>
      <c r="FQ149" s="283" t="str">
        <f t="shared" si="24"/>
        <v/>
      </c>
      <c r="FR149" s="13"/>
      <c r="FS149" s="85"/>
      <c r="FT149" s="85"/>
      <c r="FU149" s="281" t="str">
        <f t="shared" si="25"/>
        <v/>
      </c>
      <c r="FV149" s="280" t="str">
        <f>IF(FW149="","",VLOOKUP(FW149,リスト!$BV$5:$BW$10,2,FALSE))</f>
        <v/>
      </c>
      <c r="FW149" s="26"/>
      <c r="FX149" s="282" t="str">
        <f t="shared" si="26"/>
        <v/>
      </c>
      <c r="FY149" s="280" t="str">
        <f>IF(FZ149="","",VLOOKUP(FZ149,リスト!$BX$5:$BY$6,2,FALSE))</f>
        <v/>
      </c>
      <c r="FZ149" s="3"/>
      <c r="GA149" s="280" t="str">
        <f>IF(GB149="","",VLOOKUP(GB149,リスト!$BZ$5:$CA$6,2,FALSE))</f>
        <v/>
      </c>
      <c r="GB149" s="13"/>
      <c r="GC149" s="281" t="str">
        <f>IF(GD149="","",VLOOKUP(GD149,リスト!$CB$5:$CC$6,2,FALSE))</f>
        <v/>
      </c>
      <c r="GD149" s="13"/>
      <c r="GE149" s="13"/>
      <c r="GF149" s="13"/>
      <c r="GG149" s="75"/>
      <c r="GH149" s="281" t="str">
        <f t="shared" si="27"/>
        <v/>
      </c>
      <c r="GI149" s="128"/>
      <c r="GJ149" s="281" t="str">
        <f>IF(GK149="","",VLOOKUP(GK149,リスト!$CD$5:$CE$6,2,FALSE))</f>
        <v/>
      </c>
      <c r="GK149" s="13"/>
      <c r="GL149" s="281" t="str">
        <f>IF(GM149="","",VLOOKUP(GM149,リスト!$CF$5:$CG$5,2,FALSE))</f>
        <v/>
      </c>
      <c r="GM149" s="26"/>
      <c r="GN149" s="280" t="str">
        <f>IF(GO149="","",VLOOKUP(GO149,リスト!$CH$5:$CI$5,2,FALSE))</f>
        <v/>
      </c>
      <c r="GO149" s="284"/>
      <c r="GP149" s="284"/>
      <c r="GQ149" s="284"/>
      <c r="GR149" s="284"/>
      <c r="GS149" s="284"/>
      <c r="GT149" s="284"/>
      <c r="GU149" s="284"/>
      <c r="GV149" s="284"/>
      <c r="GW149" s="284"/>
      <c r="GX149" s="285"/>
    </row>
    <row r="150" spans="2:206" s="177" customFormat="1" ht="24.75" hidden="1" customHeight="1" outlineLevel="1">
      <c r="B150" s="286" t="str">
        <f>IF(明細!B144="","",明細!B144)</f>
        <v/>
      </c>
      <c r="C150" s="287" t="str">
        <f>IF(明細!C144="","",明細!C144)</f>
        <v/>
      </c>
      <c r="D150" s="265" t="str">
        <f>IF(明細!D144="","",明細!D144)</f>
        <v/>
      </c>
      <c r="E150" s="265" t="str">
        <f>IF(明細!E144="","",明細!E144)</f>
        <v/>
      </c>
      <c r="F150" s="265" t="str">
        <f>IF(明細!F144="","",明細!F144)</f>
        <v/>
      </c>
      <c r="G150" s="265" t="str">
        <f>IF(明細!G144="","",明細!G144)</f>
        <v/>
      </c>
      <c r="H150" s="265" t="str">
        <f>IF(明細!H144="","",明細!H144)</f>
        <v/>
      </c>
      <c r="I150" s="265" t="str">
        <f>IF(明細!I144="","",明細!I144)</f>
        <v/>
      </c>
      <c r="J150" s="265" t="str">
        <f>IF(明細!J144="","",明細!J144)</f>
        <v/>
      </c>
      <c r="K150" s="265" t="str">
        <f>IF(明細!K144="","",明細!K144)</f>
        <v/>
      </c>
      <c r="L150" s="265" t="str">
        <f>IF(明細!L144="","",明細!L144)</f>
        <v/>
      </c>
      <c r="M150" s="265" t="str">
        <f>IF(明細!M144="","",明細!M144)</f>
        <v/>
      </c>
      <c r="N150" s="265" t="str">
        <f>IF(明細!N144="","",明細!N144)</f>
        <v/>
      </c>
      <c r="O150" s="265" t="str">
        <f>IF(明細!O144="","",明細!O144)</f>
        <v/>
      </c>
      <c r="P150" s="265" t="str">
        <f>IF(明細!P144="","",明細!P144)</f>
        <v/>
      </c>
      <c r="Q150" s="265" t="str">
        <f>IF(明細!Q144="","",明細!Q144)</f>
        <v/>
      </c>
      <c r="R150" s="289" t="str">
        <f>IF(明細!R144="","",明細!R144)</f>
        <v/>
      </c>
      <c r="S150" s="291" t="str">
        <f>IF(明細!S144="","",明細!S144)</f>
        <v/>
      </c>
      <c r="T150" s="291" t="str">
        <f>IF(明細!T144="","",明細!T144)</f>
        <v/>
      </c>
      <c r="U150" s="291" t="str">
        <f>IF(明細!U144="","",明細!U144)</f>
        <v/>
      </c>
      <c r="V150" s="292" t="str">
        <f>IF(明細!V144="","",明細!V144)</f>
        <v>個</v>
      </c>
      <c r="W150" s="292" t="str">
        <f>IF(明細!W144="","",明細!W144)</f>
        <v/>
      </c>
      <c r="X150" s="293" t="str">
        <f>IF(明細!X144="","",明細!X144)</f>
        <v/>
      </c>
      <c r="Y150" s="134" t="str">
        <f>IF(明細!Y144="","",明細!Y144)</f>
        <v/>
      </c>
      <c r="Z150" s="135" t="str">
        <f>IF(明細!Z144="","",明細!Z144)</f>
        <v/>
      </c>
      <c r="AA150" s="134" t="str">
        <f>IF(明細!AA144="","",明細!AA144)</f>
        <v/>
      </c>
      <c r="AB150" s="303" t="str">
        <f>IF(明細!AB144="","",明細!AB144)</f>
        <v/>
      </c>
      <c r="AC150" s="134" t="str">
        <f>IF(明細!AC144="","",明細!AC144)</f>
        <v/>
      </c>
      <c r="AD150" s="183" t="str">
        <f>IF(明細!AD144="","",明細!AD144)</f>
        <v/>
      </c>
      <c r="AE150" s="184">
        <f>IF(明細!AE144="","",明細!AE144)</f>
        <v>0.1</v>
      </c>
      <c r="AF150" s="185" t="str">
        <f>IF(明細!AF144="","",明細!AF144)</f>
        <v/>
      </c>
      <c r="AG150" s="186" t="str">
        <f>IF(明細!AG144="","",明細!AG144)</f>
        <v/>
      </c>
      <c r="AH150" s="186" t="str">
        <f>IF(明細!AH144="","",明細!AH144)</f>
        <v/>
      </c>
      <c r="AI150" s="187" t="str">
        <f>IF(明細!AI144="","",明細!AI144)</f>
        <v/>
      </c>
      <c r="AJ150" s="296" t="str">
        <f>IF(明細!AJ144="","",明細!AJ144)</f>
        <v/>
      </c>
      <c r="AK150" s="297" t="str">
        <f>IF(明細!AK144="","",明細!AK144)</f>
        <v/>
      </c>
      <c r="AL150" s="298" t="str">
        <f>IF(明細!AL144="","",明細!AL144)</f>
        <v/>
      </c>
      <c r="AM150" s="299" t="str">
        <f>IF(明細!AM144="","",明細!AM144)</f>
        <v/>
      </c>
      <c r="AN150" s="300" t="str">
        <f>IF(明細!AN144="","",明細!AN144)</f>
        <v/>
      </c>
      <c r="AO150" s="300" t="str">
        <f>IF(明細!AO144="","",明細!AO144)</f>
        <v/>
      </c>
      <c r="AP150" s="300" t="str">
        <f>IF(明細!AP144="","",明細!AP144)</f>
        <v/>
      </c>
      <c r="AQ150" s="301" t="str">
        <f>IF(明細!AQ144="","",明細!AQ144)</f>
        <v/>
      </c>
      <c r="AR150" s="302" t="str">
        <f>IF(明細!AR144="","",明細!AR144)</f>
        <v/>
      </c>
      <c r="AU150" s="360"/>
      <c r="AV150" s="368"/>
      <c r="AW150" s="446" t="str">
        <f>IF(明細!AV144="","",明細!AV144)</f>
        <v/>
      </c>
      <c r="AX150" s="419" t="str">
        <f>IF(明細!AT144="","",明細!AT144)</f>
        <v/>
      </c>
      <c r="AY150" s="280" t="str">
        <f>IF($AX150="","",VLOOKUP($AX150,リスト!$CL:$CM,2,FALSE))</f>
        <v/>
      </c>
      <c r="AZ150" s="3"/>
      <c r="BA150" s="280" t="str">
        <f>IF(BB150="","",VLOOKUP(BB150,リスト!$K:$L,2,FALSE))</f>
        <v/>
      </c>
      <c r="BB150" s="3"/>
      <c r="BC150" s="3"/>
      <c r="BD150" s="87"/>
      <c r="BE150" s="280" t="str">
        <f>IF(BF150="","",VLOOKUP(BF150,リスト!$I:$J,2,FALSE))</f>
        <v/>
      </c>
      <c r="BF150" s="3"/>
      <c r="BG150" s="280" t="str">
        <f>IF(BH150="","",VLOOKUP(BH150,リスト!$M:$N,2,FALSE))</f>
        <v/>
      </c>
      <c r="BH150" s="282"/>
      <c r="BI150" s="280" t="str">
        <f>IF(BJ150="","",VLOOKUP(BJ150,リスト!$O:$P,2,FALSE))</f>
        <v/>
      </c>
      <c r="BJ150" s="24"/>
      <c r="BM150" s="451" t="str">
        <f>IF(明細!AV144="","",明細!AV144)</f>
        <v/>
      </c>
      <c r="BN150" s="453" t="str">
        <f>IF(明細!AT144="","",明細!AT144)</f>
        <v/>
      </c>
      <c r="BO150" s="280" t="str">
        <f>IF($BN150="","",VLOOKUP($BN150,リスト!$CL:$CM,2,FALSE))</f>
        <v/>
      </c>
      <c r="BP150" s="280" t="str">
        <f>IF(BQ150="","",VLOOKUP(BQ150,リスト!$K$5:$L$7,2,FALSE))</f>
        <v/>
      </c>
      <c r="BQ150" s="13"/>
      <c r="BR150" s="13"/>
      <c r="BS150" s="47"/>
      <c r="BT150" s="280" t="str">
        <f>IF(BU150="","",VLOOKUP(BU150,リスト!I141:J159,2,FALSE))</f>
        <v/>
      </c>
      <c r="BU150" s="13"/>
      <c r="BV150" s="13"/>
      <c r="BW150" s="282"/>
      <c r="BX150" s="282"/>
      <c r="BY150" s="280" t="str">
        <f>IF(BZ150="","",VLOOKUP(BZ150,リスト!$S$5:$T$6,2,FALSE))</f>
        <v/>
      </c>
      <c r="BZ150" s="3"/>
      <c r="CA150" s="3"/>
      <c r="CB150" s="81"/>
      <c r="CC150" s="280" t="str">
        <f t="shared" si="21"/>
        <v/>
      </c>
      <c r="CD150" s="83"/>
      <c r="CE150" s="83"/>
      <c r="CF150" s="83"/>
      <c r="CG150" s="83"/>
      <c r="CH150" s="282" t="str">
        <f t="shared" si="22"/>
        <v/>
      </c>
      <c r="CI150" s="83"/>
      <c r="CJ150" s="280" t="str">
        <f t="shared" si="23"/>
        <v/>
      </c>
      <c r="CK150" s="87"/>
      <c r="CL150" s="78"/>
      <c r="CM150" s="83"/>
      <c r="CN150" s="83"/>
      <c r="CO150" s="83"/>
      <c r="CP150" s="280" t="str">
        <f t="shared" si="28"/>
        <v/>
      </c>
      <c r="CQ150" s="81"/>
      <c r="CR150" s="280" t="str">
        <f t="shared" si="29"/>
        <v/>
      </c>
      <c r="CS150" s="3"/>
      <c r="CT150" s="3"/>
      <c r="CU150" s="280" t="str">
        <f>IF(CV150="","",VLOOKUP(CV150,リスト!$V$5:$W$6,2,FALSE))</f>
        <v/>
      </c>
      <c r="CV150" s="3"/>
      <c r="CW150" s="280" t="str">
        <f>IF(CX150="","",VLOOKUP(CX150,リスト!$X$5:$Y$6,2,FALSE))</f>
        <v/>
      </c>
      <c r="CX150" s="3"/>
      <c r="CY150" s="77"/>
      <c r="CZ150" s="77"/>
      <c r="DA150" s="75"/>
      <c r="DB150" s="75"/>
      <c r="DC150" s="75"/>
      <c r="DD150" s="75"/>
      <c r="DE150" s="280" t="str">
        <f>IF(DF150="","",VLOOKUP(DF150,リスト!$Z$5:$AA$10,2,FALSE))</f>
        <v/>
      </c>
      <c r="DF150" s="3"/>
      <c r="DG150" s="280" t="str">
        <f>IF(DH150="","",VLOOKUP(DH150,リスト!$AB$5:$AC$12,2,FALSE))</f>
        <v/>
      </c>
      <c r="DH150" s="63"/>
      <c r="DI150" s="280" t="str">
        <f>IF(DJ150="","",VLOOKUP(DJ150,リスト!$AD$5:$AE$7,2,FALSE))</f>
        <v/>
      </c>
      <c r="DJ150" s="3"/>
      <c r="DK150" s="280" t="str">
        <f>IF(DL150="","",VLOOKUP(DL150,リスト!$AF$5:$AG$10,2,FALSE))</f>
        <v/>
      </c>
      <c r="DL150" s="3"/>
      <c r="DM150" s="280" t="str">
        <f>IF(DN150="","",VLOOKUP(DN150,リスト!$AH$5:$AI$6,2,FALSE))</f>
        <v/>
      </c>
      <c r="DN150" s="3"/>
      <c r="DO150" s="280" t="str">
        <f>IF(DP150="","",VLOOKUP(DP150,リスト!$AJ$5:$AK$6,2,FALSE))</f>
        <v/>
      </c>
      <c r="DP150" s="3"/>
      <c r="DQ150" s="280" t="str">
        <f>IF(DR150="","",VLOOKUP(DR150,リスト!$AL$5:$AM$7,2,FALSE))</f>
        <v/>
      </c>
      <c r="DR150" s="3"/>
      <c r="DS150" s="13"/>
      <c r="DT150" s="85"/>
      <c r="DU150" s="85"/>
      <c r="DV150" s="281" t="str">
        <f>IF(DW150="","",VLOOKUP(DW150,リスト!$AN$5:$AO$6,2,FALSE))</f>
        <v/>
      </c>
      <c r="DW150" s="13"/>
      <c r="DX150" s="341"/>
      <c r="DY150" s="345"/>
      <c r="DZ150" s="341"/>
      <c r="EA150" s="345"/>
      <c r="EB150" s="280" t="str">
        <f>IF(EC150="","",VLOOKUP(EC150,リスト!$AW$5:$AX$8,2,FALSE))</f>
        <v/>
      </c>
      <c r="EC150" s="3"/>
      <c r="ED150" s="85"/>
      <c r="EE150" s="280" t="str">
        <f>IF(EF150="","",VLOOKUP(EF150,リスト!$AY$5:$AZ$10,2,FALSE))</f>
        <v/>
      </c>
      <c r="EF150" s="3"/>
      <c r="EG150" s="280" t="str">
        <f>IF(EH150="","",VLOOKUP(EH150,リスト!$BA$5:$BB$10,2,FALSE))</f>
        <v/>
      </c>
      <c r="EH150" s="3"/>
      <c r="EI150" s="280" t="str">
        <f>IF(EJ150="","",VLOOKUP(EJ150,リスト!$BC$5:$BD$10,2,FALSE))</f>
        <v/>
      </c>
      <c r="EJ150" s="3"/>
      <c r="EK150" s="280" t="str">
        <f>IF(EL150="","",VLOOKUP(EL150,リスト!$BE$5:$BF$10,2,FALSE))</f>
        <v/>
      </c>
      <c r="EL150" s="3"/>
      <c r="EM150" s="78"/>
      <c r="EN150" s="73"/>
      <c r="EO150" s="73"/>
      <c r="EP150" s="13"/>
      <c r="EQ150" s="13"/>
      <c r="ER150" s="280" t="str">
        <f>IF(ES150="","",VLOOKUP(ES150,リスト!$BG$5:$BH$10,2,FALSE))</f>
        <v/>
      </c>
      <c r="ES150" s="13"/>
      <c r="ET150" s="13"/>
      <c r="EU150" s="13"/>
      <c r="EV150" s="13"/>
      <c r="EW150" s="13"/>
      <c r="EX150" s="81"/>
      <c r="EY150" s="81"/>
      <c r="EZ150" s="26"/>
      <c r="FA150" s="281" t="str">
        <f>IF($EZ150="","",INDEX(リスト!$BI$5:$BJ$40,MATCH($EZ150,リスト!$BJ$5:$BJ$40,0),1))</f>
        <v/>
      </c>
      <c r="FB150" s="280" t="str">
        <f>IF(FC150="","",VLOOKUP(FC150,リスト!$BK:$BL,2,FALSE))</f>
        <v/>
      </c>
      <c r="FC150" s="13"/>
      <c r="FD150" s="331"/>
      <c r="FE150" s="3"/>
      <c r="FF150" s="280" t="str">
        <f>IF(FG150="","",VLOOKUP(FG150,リスト!$BO$5:$BP$6,2,FALSE))</f>
        <v/>
      </c>
      <c r="FG150" s="3"/>
      <c r="FH150" s="280" t="str">
        <f>IF(FI150="","",VLOOKUP(FI150,リスト!$BQ$5:$BR$8,2,FALSE))</f>
        <v/>
      </c>
      <c r="FI150" s="3"/>
      <c r="FJ150" s="282"/>
      <c r="FK150" s="280" t="str">
        <f>IF(FL150="","",VLOOKUP(FL150,リスト!$BS$5:$BT$6,2,FALSE))</f>
        <v/>
      </c>
      <c r="FL150" s="63"/>
      <c r="FM150" s="13"/>
      <c r="FN150" s="13"/>
      <c r="FO150" s="13"/>
      <c r="FP150" s="283" t="str">
        <f t="shared" si="24"/>
        <v/>
      </c>
      <c r="FQ150" s="283" t="str">
        <f t="shared" si="24"/>
        <v/>
      </c>
      <c r="FR150" s="13"/>
      <c r="FS150" s="85"/>
      <c r="FT150" s="85"/>
      <c r="FU150" s="281" t="str">
        <f t="shared" si="25"/>
        <v/>
      </c>
      <c r="FV150" s="280" t="str">
        <f>IF(FW150="","",VLOOKUP(FW150,リスト!$BV$5:$BW$10,2,FALSE))</f>
        <v/>
      </c>
      <c r="FW150" s="26"/>
      <c r="FX150" s="282" t="str">
        <f t="shared" si="26"/>
        <v/>
      </c>
      <c r="FY150" s="280" t="str">
        <f>IF(FZ150="","",VLOOKUP(FZ150,リスト!$BX$5:$BY$6,2,FALSE))</f>
        <v/>
      </c>
      <c r="FZ150" s="3"/>
      <c r="GA150" s="280" t="str">
        <f>IF(GB150="","",VLOOKUP(GB150,リスト!$BZ$5:$CA$6,2,FALSE))</f>
        <v/>
      </c>
      <c r="GB150" s="13"/>
      <c r="GC150" s="281" t="str">
        <f>IF(GD150="","",VLOOKUP(GD150,リスト!$CB$5:$CC$6,2,FALSE))</f>
        <v/>
      </c>
      <c r="GD150" s="13"/>
      <c r="GE150" s="13"/>
      <c r="GF150" s="13"/>
      <c r="GG150" s="75"/>
      <c r="GH150" s="281" t="str">
        <f t="shared" si="27"/>
        <v/>
      </c>
      <c r="GI150" s="128"/>
      <c r="GJ150" s="281" t="str">
        <f>IF(GK150="","",VLOOKUP(GK150,リスト!$CD$5:$CE$6,2,FALSE))</f>
        <v/>
      </c>
      <c r="GK150" s="13"/>
      <c r="GL150" s="281" t="str">
        <f>IF(GM150="","",VLOOKUP(GM150,リスト!$CF$5:$CG$5,2,FALSE))</f>
        <v/>
      </c>
      <c r="GM150" s="26"/>
      <c r="GN150" s="280" t="str">
        <f>IF(GO150="","",VLOOKUP(GO150,リスト!$CH$5:$CI$5,2,FALSE))</f>
        <v/>
      </c>
      <c r="GO150" s="284"/>
      <c r="GP150" s="284"/>
      <c r="GQ150" s="284"/>
      <c r="GR150" s="284"/>
      <c r="GS150" s="284"/>
      <c r="GT150" s="284"/>
      <c r="GU150" s="284"/>
      <c r="GV150" s="284"/>
      <c r="GW150" s="284"/>
      <c r="GX150" s="285"/>
    </row>
    <row r="151" spans="2:206" s="177" customFormat="1" ht="24.75" hidden="1" customHeight="1" outlineLevel="1">
      <c r="B151" s="286" t="str">
        <f>IF(明細!B145="","",明細!B145)</f>
        <v/>
      </c>
      <c r="C151" s="287" t="str">
        <f>IF(明細!C145="","",明細!C145)</f>
        <v/>
      </c>
      <c r="D151" s="265" t="str">
        <f>IF(明細!D145="","",明細!D145)</f>
        <v/>
      </c>
      <c r="E151" s="265" t="str">
        <f>IF(明細!E145="","",明細!E145)</f>
        <v/>
      </c>
      <c r="F151" s="265" t="str">
        <f>IF(明細!F145="","",明細!F145)</f>
        <v/>
      </c>
      <c r="G151" s="265" t="str">
        <f>IF(明細!G145="","",明細!G145)</f>
        <v/>
      </c>
      <c r="H151" s="265" t="str">
        <f>IF(明細!H145="","",明細!H145)</f>
        <v/>
      </c>
      <c r="I151" s="265" t="str">
        <f>IF(明細!I145="","",明細!I145)</f>
        <v/>
      </c>
      <c r="J151" s="265" t="str">
        <f>IF(明細!J145="","",明細!J145)</f>
        <v/>
      </c>
      <c r="K151" s="265" t="str">
        <f>IF(明細!K145="","",明細!K145)</f>
        <v/>
      </c>
      <c r="L151" s="265" t="str">
        <f>IF(明細!L145="","",明細!L145)</f>
        <v/>
      </c>
      <c r="M151" s="265" t="str">
        <f>IF(明細!M145="","",明細!M145)</f>
        <v/>
      </c>
      <c r="N151" s="265" t="str">
        <f>IF(明細!N145="","",明細!N145)</f>
        <v/>
      </c>
      <c r="O151" s="265" t="str">
        <f>IF(明細!O145="","",明細!O145)</f>
        <v/>
      </c>
      <c r="P151" s="265" t="str">
        <f>IF(明細!P145="","",明細!P145)</f>
        <v/>
      </c>
      <c r="Q151" s="265" t="str">
        <f>IF(明細!Q145="","",明細!Q145)</f>
        <v/>
      </c>
      <c r="R151" s="289" t="str">
        <f>IF(明細!R145="","",明細!R145)</f>
        <v/>
      </c>
      <c r="S151" s="291" t="str">
        <f>IF(明細!S145="","",明細!S145)</f>
        <v/>
      </c>
      <c r="T151" s="291" t="str">
        <f>IF(明細!T145="","",明細!T145)</f>
        <v/>
      </c>
      <c r="U151" s="291" t="str">
        <f>IF(明細!U145="","",明細!U145)</f>
        <v/>
      </c>
      <c r="V151" s="292" t="str">
        <f>IF(明細!V145="","",明細!V145)</f>
        <v>個</v>
      </c>
      <c r="W151" s="292" t="str">
        <f>IF(明細!W145="","",明細!W145)</f>
        <v/>
      </c>
      <c r="X151" s="293" t="str">
        <f>IF(明細!X145="","",明細!X145)</f>
        <v/>
      </c>
      <c r="Y151" s="134" t="str">
        <f>IF(明細!Y145="","",明細!Y145)</f>
        <v/>
      </c>
      <c r="Z151" s="135" t="str">
        <f>IF(明細!Z145="","",明細!Z145)</f>
        <v/>
      </c>
      <c r="AA151" s="134" t="str">
        <f>IF(明細!AA145="","",明細!AA145)</f>
        <v/>
      </c>
      <c r="AB151" s="303" t="str">
        <f>IF(明細!AB145="","",明細!AB145)</f>
        <v/>
      </c>
      <c r="AC151" s="134" t="str">
        <f>IF(明細!AC145="","",明細!AC145)</f>
        <v/>
      </c>
      <c r="AD151" s="183" t="str">
        <f>IF(明細!AD145="","",明細!AD145)</f>
        <v/>
      </c>
      <c r="AE151" s="184">
        <f>IF(明細!AE145="","",明細!AE145)</f>
        <v>0.1</v>
      </c>
      <c r="AF151" s="185" t="str">
        <f>IF(明細!AF145="","",明細!AF145)</f>
        <v/>
      </c>
      <c r="AG151" s="186" t="str">
        <f>IF(明細!AG145="","",明細!AG145)</f>
        <v/>
      </c>
      <c r="AH151" s="186" t="str">
        <f>IF(明細!AH145="","",明細!AH145)</f>
        <v/>
      </c>
      <c r="AI151" s="187" t="str">
        <f>IF(明細!AI145="","",明細!AI145)</f>
        <v/>
      </c>
      <c r="AJ151" s="296" t="str">
        <f>IF(明細!AJ145="","",明細!AJ145)</f>
        <v/>
      </c>
      <c r="AK151" s="297" t="str">
        <f>IF(明細!AK145="","",明細!AK145)</f>
        <v/>
      </c>
      <c r="AL151" s="298" t="str">
        <f>IF(明細!AL145="","",明細!AL145)</f>
        <v/>
      </c>
      <c r="AM151" s="299" t="str">
        <f>IF(明細!AM145="","",明細!AM145)</f>
        <v/>
      </c>
      <c r="AN151" s="300" t="str">
        <f>IF(明細!AN145="","",明細!AN145)</f>
        <v/>
      </c>
      <c r="AO151" s="300" t="str">
        <f>IF(明細!AO145="","",明細!AO145)</f>
        <v/>
      </c>
      <c r="AP151" s="300" t="str">
        <f>IF(明細!AP145="","",明細!AP145)</f>
        <v/>
      </c>
      <c r="AQ151" s="301" t="str">
        <f>IF(明細!AQ145="","",明細!AQ145)</f>
        <v/>
      </c>
      <c r="AR151" s="302" t="str">
        <f>IF(明細!AR145="","",明細!AR145)</f>
        <v/>
      </c>
      <c r="AU151" s="360"/>
      <c r="AV151" s="368"/>
      <c r="AW151" s="446" t="str">
        <f>IF(明細!AV145="","",明細!AV145)</f>
        <v/>
      </c>
      <c r="AX151" s="419" t="str">
        <f>IF(明細!AT145="","",明細!AT145)</f>
        <v/>
      </c>
      <c r="AY151" s="280" t="str">
        <f>IF($AX151="","",VLOOKUP($AX151,リスト!$CL:$CM,2,FALSE))</f>
        <v/>
      </c>
      <c r="AZ151" s="3"/>
      <c r="BA151" s="280" t="str">
        <f>IF(BB151="","",VLOOKUP(BB151,リスト!$K:$L,2,FALSE))</f>
        <v/>
      </c>
      <c r="BB151" s="3"/>
      <c r="BC151" s="3"/>
      <c r="BD151" s="87"/>
      <c r="BE151" s="280" t="str">
        <f>IF(BF151="","",VLOOKUP(BF151,リスト!$I:$J,2,FALSE))</f>
        <v/>
      </c>
      <c r="BF151" s="3"/>
      <c r="BG151" s="280" t="str">
        <f>IF(BH151="","",VLOOKUP(BH151,リスト!$M:$N,2,FALSE))</f>
        <v/>
      </c>
      <c r="BH151" s="282"/>
      <c r="BI151" s="280" t="str">
        <f>IF(BJ151="","",VLOOKUP(BJ151,リスト!$O:$P,2,FALSE))</f>
        <v/>
      </c>
      <c r="BJ151" s="24"/>
      <c r="BM151" s="451" t="str">
        <f>IF(明細!AV145="","",明細!AV145)</f>
        <v/>
      </c>
      <c r="BN151" s="453" t="str">
        <f>IF(明細!AT145="","",明細!AT145)</f>
        <v/>
      </c>
      <c r="BO151" s="280" t="str">
        <f>IF($BN151="","",VLOOKUP($BN151,リスト!$CL:$CM,2,FALSE))</f>
        <v/>
      </c>
      <c r="BP151" s="280" t="str">
        <f>IF(BQ151="","",VLOOKUP(BQ151,リスト!$K$5:$L$7,2,FALSE))</f>
        <v/>
      </c>
      <c r="BQ151" s="13"/>
      <c r="BR151" s="13"/>
      <c r="BS151" s="47"/>
      <c r="BT151" s="280" t="str">
        <f>IF(BU151="","",VLOOKUP(BU151,リスト!I142:J160,2,FALSE))</f>
        <v/>
      </c>
      <c r="BU151" s="13"/>
      <c r="BV151" s="13"/>
      <c r="BW151" s="282"/>
      <c r="BX151" s="282"/>
      <c r="BY151" s="280" t="str">
        <f>IF(BZ151="","",VLOOKUP(BZ151,リスト!$S$5:$T$6,2,FALSE))</f>
        <v/>
      </c>
      <c r="BZ151" s="3"/>
      <c r="CA151" s="3"/>
      <c r="CB151" s="81"/>
      <c r="CC151" s="280" t="str">
        <f t="shared" si="21"/>
        <v/>
      </c>
      <c r="CD151" s="83"/>
      <c r="CE151" s="83"/>
      <c r="CF151" s="83"/>
      <c r="CG151" s="83"/>
      <c r="CH151" s="282" t="str">
        <f t="shared" si="22"/>
        <v/>
      </c>
      <c r="CI151" s="83"/>
      <c r="CJ151" s="280" t="str">
        <f t="shared" si="23"/>
        <v/>
      </c>
      <c r="CK151" s="87"/>
      <c r="CL151" s="78"/>
      <c r="CM151" s="83"/>
      <c r="CN151" s="83"/>
      <c r="CO151" s="83"/>
      <c r="CP151" s="280" t="str">
        <f t="shared" si="28"/>
        <v/>
      </c>
      <c r="CQ151" s="81"/>
      <c r="CR151" s="280" t="str">
        <f t="shared" si="29"/>
        <v/>
      </c>
      <c r="CS151" s="3"/>
      <c r="CT151" s="3"/>
      <c r="CU151" s="280" t="str">
        <f>IF(CV151="","",VLOOKUP(CV151,リスト!$V$5:$W$6,2,FALSE))</f>
        <v/>
      </c>
      <c r="CV151" s="3"/>
      <c r="CW151" s="280" t="str">
        <f>IF(CX151="","",VLOOKUP(CX151,リスト!$X$5:$Y$6,2,FALSE))</f>
        <v/>
      </c>
      <c r="CX151" s="3"/>
      <c r="CY151" s="77"/>
      <c r="CZ151" s="77"/>
      <c r="DA151" s="75"/>
      <c r="DB151" s="75"/>
      <c r="DC151" s="75"/>
      <c r="DD151" s="75"/>
      <c r="DE151" s="280" t="str">
        <f>IF(DF151="","",VLOOKUP(DF151,リスト!$Z$5:$AA$10,2,FALSE))</f>
        <v/>
      </c>
      <c r="DF151" s="3"/>
      <c r="DG151" s="280" t="str">
        <f>IF(DH151="","",VLOOKUP(DH151,リスト!$AB$5:$AC$12,2,FALSE))</f>
        <v/>
      </c>
      <c r="DH151" s="63"/>
      <c r="DI151" s="280" t="str">
        <f>IF(DJ151="","",VLOOKUP(DJ151,リスト!$AD$5:$AE$7,2,FALSE))</f>
        <v/>
      </c>
      <c r="DJ151" s="3"/>
      <c r="DK151" s="280" t="str">
        <f>IF(DL151="","",VLOOKUP(DL151,リスト!$AF$5:$AG$10,2,FALSE))</f>
        <v/>
      </c>
      <c r="DL151" s="3"/>
      <c r="DM151" s="280" t="str">
        <f>IF(DN151="","",VLOOKUP(DN151,リスト!$AH$5:$AI$6,2,FALSE))</f>
        <v/>
      </c>
      <c r="DN151" s="3"/>
      <c r="DO151" s="280" t="str">
        <f>IF(DP151="","",VLOOKUP(DP151,リスト!$AJ$5:$AK$6,2,FALSE))</f>
        <v/>
      </c>
      <c r="DP151" s="3"/>
      <c r="DQ151" s="280" t="str">
        <f>IF(DR151="","",VLOOKUP(DR151,リスト!$AL$5:$AM$7,2,FALSE))</f>
        <v/>
      </c>
      <c r="DR151" s="3"/>
      <c r="DS151" s="13"/>
      <c r="DT151" s="85"/>
      <c r="DU151" s="85"/>
      <c r="DV151" s="281" t="str">
        <f>IF(DW151="","",VLOOKUP(DW151,リスト!$AN$5:$AO$6,2,FALSE))</f>
        <v/>
      </c>
      <c r="DW151" s="13"/>
      <c r="DX151" s="341"/>
      <c r="DY151" s="345"/>
      <c r="DZ151" s="341"/>
      <c r="EA151" s="345"/>
      <c r="EB151" s="280" t="str">
        <f>IF(EC151="","",VLOOKUP(EC151,リスト!$AW$5:$AX$8,2,FALSE))</f>
        <v/>
      </c>
      <c r="EC151" s="3"/>
      <c r="ED151" s="85"/>
      <c r="EE151" s="280" t="str">
        <f>IF(EF151="","",VLOOKUP(EF151,リスト!$AY$5:$AZ$10,2,FALSE))</f>
        <v/>
      </c>
      <c r="EF151" s="3"/>
      <c r="EG151" s="280" t="str">
        <f>IF(EH151="","",VLOOKUP(EH151,リスト!$BA$5:$BB$10,2,FALSE))</f>
        <v/>
      </c>
      <c r="EH151" s="3"/>
      <c r="EI151" s="280" t="str">
        <f>IF(EJ151="","",VLOOKUP(EJ151,リスト!$BC$5:$BD$10,2,FALSE))</f>
        <v/>
      </c>
      <c r="EJ151" s="3"/>
      <c r="EK151" s="280" t="str">
        <f>IF(EL151="","",VLOOKUP(EL151,リスト!$BE$5:$BF$10,2,FALSE))</f>
        <v/>
      </c>
      <c r="EL151" s="3"/>
      <c r="EM151" s="78"/>
      <c r="EN151" s="73"/>
      <c r="EO151" s="73"/>
      <c r="EP151" s="13"/>
      <c r="EQ151" s="13"/>
      <c r="ER151" s="280" t="str">
        <f>IF(ES151="","",VLOOKUP(ES151,リスト!$BG$5:$BH$10,2,FALSE))</f>
        <v/>
      </c>
      <c r="ES151" s="13"/>
      <c r="ET151" s="13"/>
      <c r="EU151" s="13"/>
      <c r="EV151" s="13"/>
      <c r="EW151" s="13"/>
      <c r="EX151" s="81"/>
      <c r="EY151" s="81"/>
      <c r="EZ151" s="26"/>
      <c r="FA151" s="281" t="str">
        <f>IF($EZ151="","",INDEX(リスト!$BI$5:$BJ$40,MATCH($EZ151,リスト!$BJ$5:$BJ$40,0),1))</f>
        <v/>
      </c>
      <c r="FB151" s="280" t="str">
        <f>IF(FC151="","",VLOOKUP(FC151,リスト!$BK:$BL,2,FALSE))</f>
        <v/>
      </c>
      <c r="FC151" s="13"/>
      <c r="FD151" s="331"/>
      <c r="FE151" s="3"/>
      <c r="FF151" s="280" t="str">
        <f>IF(FG151="","",VLOOKUP(FG151,リスト!$BO$5:$BP$6,2,FALSE))</f>
        <v/>
      </c>
      <c r="FG151" s="3"/>
      <c r="FH151" s="280" t="str">
        <f>IF(FI151="","",VLOOKUP(FI151,リスト!$BQ$5:$BR$8,2,FALSE))</f>
        <v/>
      </c>
      <c r="FI151" s="3"/>
      <c r="FJ151" s="282"/>
      <c r="FK151" s="280" t="str">
        <f>IF(FL151="","",VLOOKUP(FL151,リスト!$BS$5:$BT$6,2,FALSE))</f>
        <v/>
      </c>
      <c r="FL151" s="63"/>
      <c r="FM151" s="13"/>
      <c r="FN151" s="13"/>
      <c r="FO151" s="13"/>
      <c r="FP151" s="283" t="str">
        <f t="shared" si="24"/>
        <v/>
      </c>
      <c r="FQ151" s="283" t="str">
        <f t="shared" si="24"/>
        <v/>
      </c>
      <c r="FR151" s="13"/>
      <c r="FS151" s="85"/>
      <c r="FT151" s="85"/>
      <c r="FU151" s="281" t="str">
        <f t="shared" si="25"/>
        <v/>
      </c>
      <c r="FV151" s="280" t="str">
        <f>IF(FW151="","",VLOOKUP(FW151,リスト!$BV$5:$BW$10,2,FALSE))</f>
        <v/>
      </c>
      <c r="FW151" s="26"/>
      <c r="FX151" s="282" t="str">
        <f t="shared" si="26"/>
        <v/>
      </c>
      <c r="FY151" s="280" t="str">
        <f>IF(FZ151="","",VLOOKUP(FZ151,リスト!$BX$5:$BY$6,2,FALSE))</f>
        <v/>
      </c>
      <c r="FZ151" s="3"/>
      <c r="GA151" s="280" t="str">
        <f>IF(GB151="","",VLOOKUP(GB151,リスト!$BZ$5:$CA$6,2,FALSE))</f>
        <v/>
      </c>
      <c r="GB151" s="13"/>
      <c r="GC151" s="281" t="str">
        <f>IF(GD151="","",VLOOKUP(GD151,リスト!$CB$5:$CC$6,2,FALSE))</f>
        <v/>
      </c>
      <c r="GD151" s="13"/>
      <c r="GE151" s="13"/>
      <c r="GF151" s="13"/>
      <c r="GG151" s="75"/>
      <c r="GH151" s="281" t="str">
        <f t="shared" si="27"/>
        <v/>
      </c>
      <c r="GI151" s="128"/>
      <c r="GJ151" s="281" t="str">
        <f>IF(GK151="","",VLOOKUP(GK151,リスト!$CD$5:$CE$6,2,FALSE))</f>
        <v/>
      </c>
      <c r="GK151" s="13"/>
      <c r="GL151" s="281" t="str">
        <f>IF(GM151="","",VLOOKUP(GM151,リスト!$CF$5:$CG$5,2,FALSE))</f>
        <v/>
      </c>
      <c r="GM151" s="26"/>
      <c r="GN151" s="280" t="str">
        <f>IF(GO151="","",VLOOKUP(GO151,リスト!$CH$5:$CI$5,2,FALSE))</f>
        <v/>
      </c>
      <c r="GO151" s="284"/>
      <c r="GP151" s="284"/>
      <c r="GQ151" s="284"/>
      <c r="GR151" s="284"/>
      <c r="GS151" s="284"/>
      <c r="GT151" s="284"/>
      <c r="GU151" s="284"/>
      <c r="GV151" s="284"/>
      <c r="GW151" s="284"/>
      <c r="GX151" s="285"/>
    </row>
    <row r="152" spans="2:206" s="177" customFormat="1" ht="24.75" hidden="1" customHeight="1" outlineLevel="1">
      <c r="B152" s="286" t="str">
        <f>IF(明細!B146="","",明細!B146)</f>
        <v/>
      </c>
      <c r="C152" s="287" t="str">
        <f>IF(明細!C146="","",明細!C146)</f>
        <v/>
      </c>
      <c r="D152" s="265" t="str">
        <f>IF(明細!D146="","",明細!D146)</f>
        <v/>
      </c>
      <c r="E152" s="265" t="str">
        <f>IF(明細!E146="","",明細!E146)</f>
        <v/>
      </c>
      <c r="F152" s="265" t="str">
        <f>IF(明細!F146="","",明細!F146)</f>
        <v/>
      </c>
      <c r="G152" s="265" t="str">
        <f>IF(明細!G146="","",明細!G146)</f>
        <v/>
      </c>
      <c r="H152" s="265" t="str">
        <f>IF(明細!H146="","",明細!H146)</f>
        <v/>
      </c>
      <c r="I152" s="265" t="str">
        <f>IF(明細!I146="","",明細!I146)</f>
        <v/>
      </c>
      <c r="J152" s="265" t="str">
        <f>IF(明細!J146="","",明細!J146)</f>
        <v/>
      </c>
      <c r="K152" s="265" t="str">
        <f>IF(明細!K146="","",明細!K146)</f>
        <v/>
      </c>
      <c r="L152" s="265" t="str">
        <f>IF(明細!L146="","",明細!L146)</f>
        <v/>
      </c>
      <c r="M152" s="265" t="str">
        <f>IF(明細!M146="","",明細!M146)</f>
        <v/>
      </c>
      <c r="N152" s="265" t="str">
        <f>IF(明細!N146="","",明細!N146)</f>
        <v/>
      </c>
      <c r="O152" s="265" t="str">
        <f>IF(明細!O146="","",明細!O146)</f>
        <v/>
      </c>
      <c r="P152" s="265" t="str">
        <f>IF(明細!P146="","",明細!P146)</f>
        <v/>
      </c>
      <c r="Q152" s="265" t="str">
        <f>IF(明細!Q146="","",明細!Q146)</f>
        <v/>
      </c>
      <c r="R152" s="289" t="str">
        <f>IF(明細!R146="","",明細!R146)</f>
        <v/>
      </c>
      <c r="S152" s="291" t="str">
        <f>IF(明細!S146="","",明細!S146)</f>
        <v/>
      </c>
      <c r="T152" s="291" t="str">
        <f>IF(明細!T146="","",明細!T146)</f>
        <v/>
      </c>
      <c r="U152" s="291" t="str">
        <f>IF(明細!U146="","",明細!U146)</f>
        <v/>
      </c>
      <c r="V152" s="292" t="str">
        <f>IF(明細!V146="","",明細!V146)</f>
        <v>個</v>
      </c>
      <c r="W152" s="292" t="str">
        <f>IF(明細!W146="","",明細!W146)</f>
        <v/>
      </c>
      <c r="X152" s="293" t="str">
        <f>IF(明細!X146="","",明細!X146)</f>
        <v/>
      </c>
      <c r="Y152" s="134" t="str">
        <f>IF(明細!Y146="","",明細!Y146)</f>
        <v/>
      </c>
      <c r="Z152" s="135" t="str">
        <f>IF(明細!Z146="","",明細!Z146)</f>
        <v/>
      </c>
      <c r="AA152" s="134" t="str">
        <f>IF(明細!AA146="","",明細!AA146)</f>
        <v/>
      </c>
      <c r="AB152" s="303" t="str">
        <f>IF(明細!AB146="","",明細!AB146)</f>
        <v/>
      </c>
      <c r="AC152" s="134" t="str">
        <f>IF(明細!AC146="","",明細!AC146)</f>
        <v/>
      </c>
      <c r="AD152" s="183" t="str">
        <f>IF(明細!AD146="","",明細!AD146)</f>
        <v/>
      </c>
      <c r="AE152" s="184">
        <f>IF(明細!AE146="","",明細!AE146)</f>
        <v>0.1</v>
      </c>
      <c r="AF152" s="185" t="str">
        <f>IF(明細!AF146="","",明細!AF146)</f>
        <v/>
      </c>
      <c r="AG152" s="186" t="str">
        <f>IF(明細!AG146="","",明細!AG146)</f>
        <v/>
      </c>
      <c r="AH152" s="186" t="str">
        <f>IF(明細!AH146="","",明細!AH146)</f>
        <v/>
      </c>
      <c r="AI152" s="187" t="str">
        <f>IF(明細!AI146="","",明細!AI146)</f>
        <v/>
      </c>
      <c r="AJ152" s="296" t="str">
        <f>IF(明細!AJ146="","",明細!AJ146)</f>
        <v/>
      </c>
      <c r="AK152" s="297" t="str">
        <f>IF(明細!AK146="","",明細!AK146)</f>
        <v/>
      </c>
      <c r="AL152" s="298" t="str">
        <f>IF(明細!AL146="","",明細!AL146)</f>
        <v/>
      </c>
      <c r="AM152" s="299" t="str">
        <f>IF(明細!AM146="","",明細!AM146)</f>
        <v/>
      </c>
      <c r="AN152" s="300" t="str">
        <f>IF(明細!AN146="","",明細!AN146)</f>
        <v/>
      </c>
      <c r="AO152" s="300" t="str">
        <f>IF(明細!AO146="","",明細!AO146)</f>
        <v/>
      </c>
      <c r="AP152" s="300" t="str">
        <f>IF(明細!AP146="","",明細!AP146)</f>
        <v/>
      </c>
      <c r="AQ152" s="301" t="str">
        <f>IF(明細!AQ146="","",明細!AQ146)</f>
        <v/>
      </c>
      <c r="AR152" s="302" t="str">
        <f>IF(明細!AR146="","",明細!AR146)</f>
        <v/>
      </c>
      <c r="AU152" s="360"/>
      <c r="AV152" s="368"/>
      <c r="AW152" s="446" t="str">
        <f>IF(明細!AV146="","",明細!AV146)</f>
        <v/>
      </c>
      <c r="AX152" s="419" t="str">
        <f>IF(明細!AT146="","",明細!AT146)</f>
        <v/>
      </c>
      <c r="AY152" s="280" t="str">
        <f>IF($AX152="","",VLOOKUP($AX152,リスト!$CL:$CM,2,FALSE))</f>
        <v/>
      </c>
      <c r="AZ152" s="3"/>
      <c r="BA152" s="280" t="str">
        <f>IF(BB152="","",VLOOKUP(BB152,リスト!$K:$L,2,FALSE))</f>
        <v/>
      </c>
      <c r="BB152" s="3"/>
      <c r="BC152" s="3"/>
      <c r="BD152" s="87"/>
      <c r="BE152" s="280" t="str">
        <f>IF(BF152="","",VLOOKUP(BF152,リスト!$I:$J,2,FALSE))</f>
        <v/>
      </c>
      <c r="BF152" s="3"/>
      <c r="BG152" s="280" t="str">
        <f>IF(BH152="","",VLOOKUP(BH152,リスト!$M:$N,2,FALSE))</f>
        <v/>
      </c>
      <c r="BH152" s="282"/>
      <c r="BI152" s="280" t="str">
        <f>IF(BJ152="","",VLOOKUP(BJ152,リスト!$O:$P,2,FALSE))</f>
        <v/>
      </c>
      <c r="BJ152" s="24"/>
      <c r="BM152" s="451" t="str">
        <f>IF(明細!AV146="","",明細!AV146)</f>
        <v/>
      </c>
      <c r="BN152" s="453" t="str">
        <f>IF(明細!AT146="","",明細!AT146)</f>
        <v/>
      </c>
      <c r="BO152" s="280" t="str">
        <f>IF($BN152="","",VLOOKUP($BN152,リスト!$CL:$CM,2,FALSE))</f>
        <v/>
      </c>
      <c r="BP152" s="280" t="str">
        <f>IF(BQ152="","",VLOOKUP(BQ152,リスト!$K$5:$L$7,2,FALSE))</f>
        <v/>
      </c>
      <c r="BQ152" s="13"/>
      <c r="BR152" s="13"/>
      <c r="BS152" s="47"/>
      <c r="BT152" s="280" t="str">
        <f>IF(BU152="","",VLOOKUP(BU152,リスト!I143:J161,2,FALSE))</f>
        <v/>
      </c>
      <c r="BU152" s="13"/>
      <c r="BV152" s="13"/>
      <c r="BW152" s="282"/>
      <c r="BX152" s="282"/>
      <c r="BY152" s="280" t="str">
        <f>IF(BZ152="","",VLOOKUP(BZ152,リスト!$S$5:$T$6,2,FALSE))</f>
        <v/>
      </c>
      <c r="BZ152" s="3"/>
      <c r="CA152" s="3"/>
      <c r="CB152" s="81"/>
      <c r="CC152" s="280" t="str">
        <f t="shared" si="21"/>
        <v/>
      </c>
      <c r="CD152" s="83"/>
      <c r="CE152" s="83"/>
      <c r="CF152" s="83"/>
      <c r="CG152" s="83"/>
      <c r="CH152" s="282" t="str">
        <f t="shared" si="22"/>
        <v/>
      </c>
      <c r="CI152" s="83"/>
      <c r="CJ152" s="280" t="str">
        <f t="shared" si="23"/>
        <v/>
      </c>
      <c r="CK152" s="87"/>
      <c r="CL152" s="78"/>
      <c r="CM152" s="83"/>
      <c r="CN152" s="83"/>
      <c r="CO152" s="83"/>
      <c r="CP152" s="280" t="str">
        <f t="shared" si="28"/>
        <v/>
      </c>
      <c r="CQ152" s="81"/>
      <c r="CR152" s="280" t="str">
        <f t="shared" si="29"/>
        <v/>
      </c>
      <c r="CS152" s="3"/>
      <c r="CT152" s="3"/>
      <c r="CU152" s="280" t="str">
        <f>IF(CV152="","",VLOOKUP(CV152,リスト!$V$5:$W$6,2,FALSE))</f>
        <v/>
      </c>
      <c r="CV152" s="3"/>
      <c r="CW152" s="280" t="str">
        <f>IF(CX152="","",VLOOKUP(CX152,リスト!$X$5:$Y$6,2,FALSE))</f>
        <v/>
      </c>
      <c r="CX152" s="3"/>
      <c r="CY152" s="77"/>
      <c r="CZ152" s="77"/>
      <c r="DA152" s="75"/>
      <c r="DB152" s="75"/>
      <c r="DC152" s="75"/>
      <c r="DD152" s="75"/>
      <c r="DE152" s="280" t="str">
        <f>IF(DF152="","",VLOOKUP(DF152,リスト!$Z$5:$AA$10,2,FALSE))</f>
        <v/>
      </c>
      <c r="DF152" s="3"/>
      <c r="DG152" s="280" t="str">
        <f>IF(DH152="","",VLOOKUP(DH152,リスト!$AB$5:$AC$12,2,FALSE))</f>
        <v/>
      </c>
      <c r="DH152" s="63"/>
      <c r="DI152" s="280" t="str">
        <f>IF(DJ152="","",VLOOKUP(DJ152,リスト!$AD$5:$AE$7,2,FALSE))</f>
        <v/>
      </c>
      <c r="DJ152" s="3"/>
      <c r="DK152" s="280" t="str">
        <f>IF(DL152="","",VLOOKUP(DL152,リスト!$AF$5:$AG$10,2,FALSE))</f>
        <v/>
      </c>
      <c r="DL152" s="3"/>
      <c r="DM152" s="280" t="str">
        <f>IF(DN152="","",VLOOKUP(DN152,リスト!$AH$5:$AI$6,2,FALSE))</f>
        <v/>
      </c>
      <c r="DN152" s="3"/>
      <c r="DO152" s="280" t="str">
        <f>IF(DP152="","",VLOOKUP(DP152,リスト!$AJ$5:$AK$6,2,FALSE))</f>
        <v/>
      </c>
      <c r="DP152" s="3"/>
      <c r="DQ152" s="280" t="str">
        <f>IF(DR152="","",VLOOKUP(DR152,リスト!$AL$5:$AM$7,2,FALSE))</f>
        <v/>
      </c>
      <c r="DR152" s="3"/>
      <c r="DS152" s="13"/>
      <c r="DT152" s="85"/>
      <c r="DU152" s="85"/>
      <c r="DV152" s="281" t="str">
        <f>IF(DW152="","",VLOOKUP(DW152,リスト!$AN$5:$AO$6,2,FALSE))</f>
        <v/>
      </c>
      <c r="DW152" s="13"/>
      <c r="DX152" s="341"/>
      <c r="DY152" s="345"/>
      <c r="DZ152" s="341"/>
      <c r="EA152" s="345"/>
      <c r="EB152" s="280" t="str">
        <f>IF(EC152="","",VLOOKUP(EC152,リスト!$AW$5:$AX$8,2,FALSE))</f>
        <v/>
      </c>
      <c r="EC152" s="3"/>
      <c r="ED152" s="85"/>
      <c r="EE152" s="280" t="str">
        <f>IF(EF152="","",VLOOKUP(EF152,リスト!$AY$5:$AZ$10,2,FALSE))</f>
        <v/>
      </c>
      <c r="EF152" s="3"/>
      <c r="EG152" s="280" t="str">
        <f>IF(EH152="","",VLOOKUP(EH152,リスト!$BA$5:$BB$10,2,FALSE))</f>
        <v/>
      </c>
      <c r="EH152" s="3"/>
      <c r="EI152" s="280" t="str">
        <f>IF(EJ152="","",VLOOKUP(EJ152,リスト!$BC$5:$BD$10,2,FALSE))</f>
        <v/>
      </c>
      <c r="EJ152" s="3"/>
      <c r="EK152" s="280" t="str">
        <f>IF(EL152="","",VLOOKUP(EL152,リスト!$BE$5:$BF$10,2,FALSE))</f>
        <v/>
      </c>
      <c r="EL152" s="3"/>
      <c r="EM152" s="78"/>
      <c r="EN152" s="73"/>
      <c r="EO152" s="73"/>
      <c r="EP152" s="13"/>
      <c r="EQ152" s="13"/>
      <c r="ER152" s="280" t="str">
        <f>IF(ES152="","",VLOOKUP(ES152,リスト!$BG$5:$BH$10,2,FALSE))</f>
        <v/>
      </c>
      <c r="ES152" s="13"/>
      <c r="ET152" s="13"/>
      <c r="EU152" s="13"/>
      <c r="EV152" s="13"/>
      <c r="EW152" s="13"/>
      <c r="EX152" s="81"/>
      <c r="EY152" s="81"/>
      <c r="EZ152" s="26"/>
      <c r="FA152" s="281" t="str">
        <f>IF($EZ152="","",INDEX(リスト!$BI$5:$BJ$40,MATCH($EZ152,リスト!$BJ$5:$BJ$40,0),1))</f>
        <v/>
      </c>
      <c r="FB152" s="280" t="str">
        <f>IF(FC152="","",VLOOKUP(FC152,リスト!$BK:$BL,2,FALSE))</f>
        <v/>
      </c>
      <c r="FC152" s="13"/>
      <c r="FD152" s="331"/>
      <c r="FE152" s="3"/>
      <c r="FF152" s="280" t="str">
        <f>IF(FG152="","",VLOOKUP(FG152,リスト!$BO$5:$BP$6,2,FALSE))</f>
        <v/>
      </c>
      <c r="FG152" s="3"/>
      <c r="FH152" s="280" t="str">
        <f>IF(FI152="","",VLOOKUP(FI152,リスト!$BQ$5:$BR$8,2,FALSE))</f>
        <v/>
      </c>
      <c r="FI152" s="3"/>
      <c r="FJ152" s="282"/>
      <c r="FK152" s="280" t="str">
        <f>IF(FL152="","",VLOOKUP(FL152,リスト!$BS$5:$BT$6,2,FALSE))</f>
        <v/>
      </c>
      <c r="FL152" s="63"/>
      <c r="FM152" s="13"/>
      <c r="FN152" s="13"/>
      <c r="FO152" s="13"/>
      <c r="FP152" s="283" t="str">
        <f t="shared" si="24"/>
        <v/>
      </c>
      <c r="FQ152" s="283" t="str">
        <f t="shared" si="24"/>
        <v/>
      </c>
      <c r="FR152" s="13"/>
      <c r="FS152" s="85"/>
      <c r="FT152" s="85"/>
      <c r="FU152" s="281" t="str">
        <f t="shared" si="25"/>
        <v/>
      </c>
      <c r="FV152" s="280" t="str">
        <f>IF(FW152="","",VLOOKUP(FW152,リスト!$BV$5:$BW$10,2,FALSE))</f>
        <v/>
      </c>
      <c r="FW152" s="26"/>
      <c r="FX152" s="282" t="str">
        <f t="shared" si="26"/>
        <v/>
      </c>
      <c r="FY152" s="280" t="str">
        <f>IF(FZ152="","",VLOOKUP(FZ152,リスト!$BX$5:$BY$6,2,FALSE))</f>
        <v/>
      </c>
      <c r="FZ152" s="3"/>
      <c r="GA152" s="280" t="str">
        <f>IF(GB152="","",VLOOKUP(GB152,リスト!$BZ$5:$CA$6,2,FALSE))</f>
        <v/>
      </c>
      <c r="GB152" s="13"/>
      <c r="GC152" s="281" t="str">
        <f>IF(GD152="","",VLOOKUP(GD152,リスト!$CB$5:$CC$6,2,FALSE))</f>
        <v/>
      </c>
      <c r="GD152" s="13"/>
      <c r="GE152" s="13"/>
      <c r="GF152" s="13"/>
      <c r="GG152" s="75"/>
      <c r="GH152" s="281" t="str">
        <f t="shared" si="27"/>
        <v/>
      </c>
      <c r="GI152" s="128"/>
      <c r="GJ152" s="281" t="str">
        <f>IF(GK152="","",VLOOKUP(GK152,リスト!$CD$5:$CE$6,2,FALSE))</f>
        <v/>
      </c>
      <c r="GK152" s="13"/>
      <c r="GL152" s="281" t="str">
        <f>IF(GM152="","",VLOOKUP(GM152,リスト!$CF$5:$CG$5,2,FALSE))</f>
        <v/>
      </c>
      <c r="GM152" s="26"/>
      <c r="GN152" s="280" t="str">
        <f>IF(GO152="","",VLOOKUP(GO152,リスト!$CH$5:$CI$5,2,FALSE))</f>
        <v/>
      </c>
      <c r="GO152" s="284"/>
      <c r="GP152" s="284"/>
      <c r="GQ152" s="284"/>
      <c r="GR152" s="284"/>
      <c r="GS152" s="284"/>
      <c r="GT152" s="284"/>
      <c r="GU152" s="284"/>
      <c r="GV152" s="284"/>
      <c r="GW152" s="284"/>
      <c r="GX152" s="285"/>
    </row>
    <row r="153" spans="2:206" s="177" customFormat="1" ht="24.75" hidden="1" customHeight="1" outlineLevel="1">
      <c r="B153" s="286" t="str">
        <f>IF(明細!B147="","",明細!B147)</f>
        <v/>
      </c>
      <c r="C153" s="287" t="str">
        <f>IF(明細!C147="","",明細!C147)</f>
        <v/>
      </c>
      <c r="D153" s="265" t="str">
        <f>IF(明細!D147="","",明細!D147)</f>
        <v/>
      </c>
      <c r="E153" s="265" t="str">
        <f>IF(明細!E147="","",明細!E147)</f>
        <v/>
      </c>
      <c r="F153" s="265" t="str">
        <f>IF(明細!F147="","",明細!F147)</f>
        <v/>
      </c>
      <c r="G153" s="265" t="str">
        <f>IF(明細!G147="","",明細!G147)</f>
        <v/>
      </c>
      <c r="H153" s="265" t="str">
        <f>IF(明細!H147="","",明細!H147)</f>
        <v/>
      </c>
      <c r="I153" s="265" t="str">
        <f>IF(明細!I147="","",明細!I147)</f>
        <v/>
      </c>
      <c r="J153" s="265" t="str">
        <f>IF(明細!J147="","",明細!J147)</f>
        <v/>
      </c>
      <c r="K153" s="265" t="str">
        <f>IF(明細!K147="","",明細!K147)</f>
        <v/>
      </c>
      <c r="L153" s="265" t="str">
        <f>IF(明細!L147="","",明細!L147)</f>
        <v/>
      </c>
      <c r="M153" s="265" t="str">
        <f>IF(明細!M147="","",明細!M147)</f>
        <v/>
      </c>
      <c r="N153" s="265" t="str">
        <f>IF(明細!N147="","",明細!N147)</f>
        <v/>
      </c>
      <c r="O153" s="265" t="str">
        <f>IF(明細!O147="","",明細!O147)</f>
        <v/>
      </c>
      <c r="P153" s="265" t="str">
        <f>IF(明細!P147="","",明細!P147)</f>
        <v/>
      </c>
      <c r="Q153" s="265" t="str">
        <f>IF(明細!Q147="","",明細!Q147)</f>
        <v/>
      </c>
      <c r="R153" s="289" t="str">
        <f>IF(明細!R147="","",明細!R147)</f>
        <v/>
      </c>
      <c r="S153" s="291" t="str">
        <f>IF(明細!S147="","",明細!S147)</f>
        <v/>
      </c>
      <c r="T153" s="291" t="str">
        <f>IF(明細!T147="","",明細!T147)</f>
        <v/>
      </c>
      <c r="U153" s="291" t="str">
        <f>IF(明細!U147="","",明細!U147)</f>
        <v/>
      </c>
      <c r="V153" s="292" t="str">
        <f>IF(明細!V147="","",明細!V147)</f>
        <v>個</v>
      </c>
      <c r="W153" s="292" t="str">
        <f>IF(明細!W147="","",明細!W147)</f>
        <v/>
      </c>
      <c r="X153" s="293" t="str">
        <f>IF(明細!X147="","",明細!X147)</f>
        <v/>
      </c>
      <c r="Y153" s="134" t="str">
        <f>IF(明細!Y147="","",明細!Y147)</f>
        <v/>
      </c>
      <c r="Z153" s="135" t="str">
        <f>IF(明細!Z147="","",明細!Z147)</f>
        <v/>
      </c>
      <c r="AA153" s="134" t="str">
        <f>IF(明細!AA147="","",明細!AA147)</f>
        <v/>
      </c>
      <c r="AB153" s="303" t="str">
        <f>IF(明細!AB147="","",明細!AB147)</f>
        <v/>
      </c>
      <c r="AC153" s="134" t="str">
        <f>IF(明細!AC147="","",明細!AC147)</f>
        <v/>
      </c>
      <c r="AD153" s="183" t="str">
        <f>IF(明細!AD147="","",明細!AD147)</f>
        <v/>
      </c>
      <c r="AE153" s="184">
        <f>IF(明細!AE147="","",明細!AE147)</f>
        <v>0.1</v>
      </c>
      <c r="AF153" s="185" t="str">
        <f>IF(明細!AF147="","",明細!AF147)</f>
        <v/>
      </c>
      <c r="AG153" s="186" t="str">
        <f>IF(明細!AG147="","",明細!AG147)</f>
        <v/>
      </c>
      <c r="AH153" s="186" t="str">
        <f>IF(明細!AH147="","",明細!AH147)</f>
        <v/>
      </c>
      <c r="AI153" s="187" t="str">
        <f>IF(明細!AI147="","",明細!AI147)</f>
        <v/>
      </c>
      <c r="AJ153" s="296" t="str">
        <f>IF(明細!AJ147="","",明細!AJ147)</f>
        <v/>
      </c>
      <c r="AK153" s="297" t="str">
        <f>IF(明細!AK147="","",明細!AK147)</f>
        <v/>
      </c>
      <c r="AL153" s="298" t="str">
        <f>IF(明細!AL147="","",明細!AL147)</f>
        <v/>
      </c>
      <c r="AM153" s="299" t="str">
        <f>IF(明細!AM147="","",明細!AM147)</f>
        <v/>
      </c>
      <c r="AN153" s="300" t="str">
        <f>IF(明細!AN147="","",明細!AN147)</f>
        <v/>
      </c>
      <c r="AO153" s="300" t="str">
        <f>IF(明細!AO147="","",明細!AO147)</f>
        <v/>
      </c>
      <c r="AP153" s="300" t="str">
        <f>IF(明細!AP147="","",明細!AP147)</f>
        <v/>
      </c>
      <c r="AQ153" s="301" t="str">
        <f>IF(明細!AQ147="","",明細!AQ147)</f>
        <v/>
      </c>
      <c r="AR153" s="302" t="str">
        <f>IF(明細!AR147="","",明細!AR147)</f>
        <v/>
      </c>
      <c r="AU153" s="360"/>
      <c r="AV153" s="368"/>
      <c r="AW153" s="446" t="str">
        <f>IF(明細!AV147="","",明細!AV147)</f>
        <v/>
      </c>
      <c r="AX153" s="419" t="str">
        <f>IF(明細!AT147="","",明細!AT147)</f>
        <v/>
      </c>
      <c r="AY153" s="280" t="str">
        <f>IF($AX153="","",VLOOKUP($AX153,リスト!$CL:$CM,2,FALSE))</f>
        <v/>
      </c>
      <c r="AZ153" s="3"/>
      <c r="BA153" s="280" t="str">
        <f>IF(BB153="","",VLOOKUP(BB153,リスト!$K:$L,2,FALSE))</f>
        <v/>
      </c>
      <c r="BB153" s="3"/>
      <c r="BC153" s="3"/>
      <c r="BD153" s="87"/>
      <c r="BE153" s="280" t="str">
        <f>IF(BF153="","",VLOOKUP(BF153,リスト!$I:$J,2,FALSE))</f>
        <v/>
      </c>
      <c r="BF153" s="3"/>
      <c r="BG153" s="280" t="str">
        <f>IF(BH153="","",VLOOKUP(BH153,リスト!$M:$N,2,FALSE))</f>
        <v/>
      </c>
      <c r="BH153" s="282"/>
      <c r="BI153" s="280" t="str">
        <f>IF(BJ153="","",VLOOKUP(BJ153,リスト!$O:$P,2,FALSE))</f>
        <v/>
      </c>
      <c r="BJ153" s="24"/>
      <c r="BM153" s="451" t="str">
        <f>IF(明細!AV147="","",明細!AV147)</f>
        <v/>
      </c>
      <c r="BN153" s="453" t="str">
        <f>IF(明細!AT147="","",明細!AT147)</f>
        <v/>
      </c>
      <c r="BO153" s="280" t="str">
        <f>IF($BN153="","",VLOOKUP($BN153,リスト!$CL:$CM,2,FALSE))</f>
        <v/>
      </c>
      <c r="BP153" s="280" t="str">
        <f>IF(BQ153="","",VLOOKUP(BQ153,リスト!$K$5:$L$7,2,FALSE))</f>
        <v/>
      </c>
      <c r="BQ153" s="13"/>
      <c r="BR153" s="13"/>
      <c r="BS153" s="47"/>
      <c r="BT153" s="280" t="str">
        <f>IF(BU153="","",VLOOKUP(BU153,リスト!I144:J162,2,FALSE))</f>
        <v/>
      </c>
      <c r="BU153" s="13"/>
      <c r="BV153" s="13"/>
      <c r="BW153" s="282"/>
      <c r="BX153" s="282"/>
      <c r="BY153" s="280" t="str">
        <f>IF(BZ153="","",VLOOKUP(BZ153,リスト!$S$5:$T$6,2,FALSE))</f>
        <v/>
      </c>
      <c r="BZ153" s="3"/>
      <c r="CA153" s="3"/>
      <c r="CB153" s="81"/>
      <c r="CC153" s="280" t="str">
        <f t="shared" si="21"/>
        <v/>
      </c>
      <c r="CD153" s="83"/>
      <c r="CE153" s="83"/>
      <c r="CF153" s="83"/>
      <c r="CG153" s="83"/>
      <c r="CH153" s="282" t="str">
        <f t="shared" si="22"/>
        <v/>
      </c>
      <c r="CI153" s="83"/>
      <c r="CJ153" s="280" t="str">
        <f t="shared" si="23"/>
        <v/>
      </c>
      <c r="CK153" s="87"/>
      <c r="CL153" s="78"/>
      <c r="CM153" s="83"/>
      <c r="CN153" s="83"/>
      <c r="CO153" s="83"/>
      <c r="CP153" s="280" t="str">
        <f t="shared" si="28"/>
        <v/>
      </c>
      <c r="CQ153" s="81"/>
      <c r="CR153" s="280" t="str">
        <f t="shared" si="29"/>
        <v/>
      </c>
      <c r="CS153" s="3"/>
      <c r="CT153" s="3"/>
      <c r="CU153" s="280" t="str">
        <f>IF(CV153="","",VLOOKUP(CV153,リスト!$V$5:$W$6,2,FALSE))</f>
        <v/>
      </c>
      <c r="CV153" s="3"/>
      <c r="CW153" s="280" t="str">
        <f>IF(CX153="","",VLOOKUP(CX153,リスト!$X$5:$Y$6,2,FALSE))</f>
        <v/>
      </c>
      <c r="CX153" s="3"/>
      <c r="CY153" s="77"/>
      <c r="CZ153" s="77"/>
      <c r="DA153" s="75"/>
      <c r="DB153" s="75"/>
      <c r="DC153" s="75"/>
      <c r="DD153" s="75"/>
      <c r="DE153" s="280" t="str">
        <f>IF(DF153="","",VLOOKUP(DF153,リスト!$Z$5:$AA$10,2,FALSE))</f>
        <v/>
      </c>
      <c r="DF153" s="3"/>
      <c r="DG153" s="280" t="str">
        <f>IF(DH153="","",VLOOKUP(DH153,リスト!$AB$5:$AC$12,2,FALSE))</f>
        <v/>
      </c>
      <c r="DH153" s="63"/>
      <c r="DI153" s="280" t="str">
        <f>IF(DJ153="","",VLOOKUP(DJ153,リスト!$AD$5:$AE$7,2,FALSE))</f>
        <v/>
      </c>
      <c r="DJ153" s="3"/>
      <c r="DK153" s="280" t="str">
        <f>IF(DL153="","",VLOOKUP(DL153,リスト!$AF$5:$AG$10,2,FALSE))</f>
        <v/>
      </c>
      <c r="DL153" s="3"/>
      <c r="DM153" s="280" t="str">
        <f>IF(DN153="","",VLOOKUP(DN153,リスト!$AH$5:$AI$6,2,FALSE))</f>
        <v/>
      </c>
      <c r="DN153" s="3"/>
      <c r="DO153" s="280" t="str">
        <f>IF(DP153="","",VLOOKUP(DP153,リスト!$AJ$5:$AK$6,2,FALSE))</f>
        <v/>
      </c>
      <c r="DP153" s="3"/>
      <c r="DQ153" s="280" t="str">
        <f>IF(DR153="","",VLOOKUP(DR153,リスト!$AL$5:$AM$7,2,FALSE))</f>
        <v/>
      </c>
      <c r="DR153" s="3"/>
      <c r="DS153" s="13"/>
      <c r="DT153" s="85"/>
      <c r="DU153" s="85"/>
      <c r="DV153" s="281" t="str">
        <f>IF(DW153="","",VLOOKUP(DW153,リスト!$AN$5:$AO$6,2,FALSE))</f>
        <v/>
      </c>
      <c r="DW153" s="13"/>
      <c r="DX153" s="341"/>
      <c r="DY153" s="345"/>
      <c r="DZ153" s="341"/>
      <c r="EA153" s="345"/>
      <c r="EB153" s="280" t="str">
        <f>IF(EC153="","",VLOOKUP(EC153,リスト!$AW$5:$AX$8,2,FALSE))</f>
        <v/>
      </c>
      <c r="EC153" s="3"/>
      <c r="ED153" s="85"/>
      <c r="EE153" s="280" t="str">
        <f>IF(EF153="","",VLOOKUP(EF153,リスト!$AY$5:$AZ$10,2,FALSE))</f>
        <v/>
      </c>
      <c r="EF153" s="3"/>
      <c r="EG153" s="280" t="str">
        <f>IF(EH153="","",VLOOKUP(EH153,リスト!$BA$5:$BB$10,2,FALSE))</f>
        <v/>
      </c>
      <c r="EH153" s="3"/>
      <c r="EI153" s="280" t="str">
        <f>IF(EJ153="","",VLOOKUP(EJ153,リスト!$BC$5:$BD$10,2,FALSE))</f>
        <v/>
      </c>
      <c r="EJ153" s="3"/>
      <c r="EK153" s="280" t="str">
        <f>IF(EL153="","",VLOOKUP(EL153,リスト!$BE$5:$BF$10,2,FALSE))</f>
        <v/>
      </c>
      <c r="EL153" s="3"/>
      <c r="EM153" s="78"/>
      <c r="EN153" s="73"/>
      <c r="EO153" s="73"/>
      <c r="EP153" s="13"/>
      <c r="EQ153" s="13"/>
      <c r="ER153" s="280" t="str">
        <f>IF(ES153="","",VLOOKUP(ES153,リスト!$BG$5:$BH$10,2,FALSE))</f>
        <v/>
      </c>
      <c r="ES153" s="13"/>
      <c r="ET153" s="13"/>
      <c r="EU153" s="13"/>
      <c r="EV153" s="13"/>
      <c r="EW153" s="13"/>
      <c r="EX153" s="81"/>
      <c r="EY153" s="81"/>
      <c r="EZ153" s="26"/>
      <c r="FA153" s="281" t="str">
        <f>IF($EZ153="","",INDEX(リスト!$BI$5:$BJ$40,MATCH($EZ153,リスト!$BJ$5:$BJ$40,0),1))</f>
        <v/>
      </c>
      <c r="FB153" s="280" t="str">
        <f>IF(FC153="","",VLOOKUP(FC153,リスト!$BK:$BL,2,FALSE))</f>
        <v/>
      </c>
      <c r="FC153" s="13"/>
      <c r="FD153" s="331"/>
      <c r="FE153" s="3"/>
      <c r="FF153" s="280" t="str">
        <f>IF(FG153="","",VLOOKUP(FG153,リスト!$BO$5:$BP$6,2,FALSE))</f>
        <v/>
      </c>
      <c r="FG153" s="3"/>
      <c r="FH153" s="280" t="str">
        <f>IF(FI153="","",VLOOKUP(FI153,リスト!$BQ$5:$BR$8,2,FALSE))</f>
        <v/>
      </c>
      <c r="FI153" s="3"/>
      <c r="FJ153" s="282"/>
      <c r="FK153" s="280" t="str">
        <f>IF(FL153="","",VLOOKUP(FL153,リスト!$BS$5:$BT$6,2,FALSE))</f>
        <v/>
      </c>
      <c r="FL153" s="63"/>
      <c r="FM153" s="13"/>
      <c r="FN153" s="13"/>
      <c r="FO153" s="13"/>
      <c r="FP153" s="283" t="str">
        <f t="shared" si="24"/>
        <v/>
      </c>
      <c r="FQ153" s="283" t="str">
        <f t="shared" si="24"/>
        <v/>
      </c>
      <c r="FR153" s="13"/>
      <c r="FS153" s="85"/>
      <c r="FT153" s="85"/>
      <c r="FU153" s="281" t="str">
        <f t="shared" si="25"/>
        <v/>
      </c>
      <c r="FV153" s="280" t="str">
        <f>IF(FW153="","",VLOOKUP(FW153,リスト!$BV$5:$BW$10,2,FALSE))</f>
        <v/>
      </c>
      <c r="FW153" s="26"/>
      <c r="FX153" s="282" t="str">
        <f t="shared" si="26"/>
        <v/>
      </c>
      <c r="FY153" s="280" t="str">
        <f>IF(FZ153="","",VLOOKUP(FZ153,リスト!$BX$5:$BY$6,2,FALSE))</f>
        <v/>
      </c>
      <c r="FZ153" s="3"/>
      <c r="GA153" s="280" t="str">
        <f>IF(GB153="","",VLOOKUP(GB153,リスト!$BZ$5:$CA$6,2,FALSE))</f>
        <v/>
      </c>
      <c r="GB153" s="13"/>
      <c r="GC153" s="281" t="str">
        <f>IF(GD153="","",VLOOKUP(GD153,リスト!$CB$5:$CC$6,2,FALSE))</f>
        <v/>
      </c>
      <c r="GD153" s="13"/>
      <c r="GE153" s="13"/>
      <c r="GF153" s="13"/>
      <c r="GG153" s="75"/>
      <c r="GH153" s="281" t="str">
        <f t="shared" si="27"/>
        <v/>
      </c>
      <c r="GI153" s="128"/>
      <c r="GJ153" s="281" t="str">
        <f>IF(GK153="","",VLOOKUP(GK153,リスト!$CD$5:$CE$6,2,FALSE))</f>
        <v/>
      </c>
      <c r="GK153" s="13"/>
      <c r="GL153" s="281" t="str">
        <f>IF(GM153="","",VLOOKUP(GM153,リスト!$CF$5:$CG$5,2,FALSE))</f>
        <v/>
      </c>
      <c r="GM153" s="26"/>
      <c r="GN153" s="280" t="str">
        <f>IF(GO153="","",VLOOKUP(GO153,リスト!$CH$5:$CI$5,2,FALSE))</f>
        <v/>
      </c>
      <c r="GO153" s="284"/>
      <c r="GP153" s="284"/>
      <c r="GQ153" s="284"/>
      <c r="GR153" s="284"/>
      <c r="GS153" s="284"/>
      <c r="GT153" s="284"/>
      <c r="GU153" s="284"/>
      <c r="GV153" s="284"/>
      <c r="GW153" s="284"/>
      <c r="GX153" s="285"/>
    </row>
    <row r="154" spans="2:206" s="177" customFormat="1" ht="24.75" hidden="1" customHeight="1" outlineLevel="1">
      <c r="B154" s="286" t="str">
        <f>IF(明細!B148="","",明細!B148)</f>
        <v/>
      </c>
      <c r="C154" s="287" t="str">
        <f>IF(明細!C148="","",明細!C148)</f>
        <v/>
      </c>
      <c r="D154" s="265" t="str">
        <f>IF(明細!D148="","",明細!D148)</f>
        <v/>
      </c>
      <c r="E154" s="265" t="str">
        <f>IF(明細!E148="","",明細!E148)</f>
        <v/>
      </c>
      <c r="F154" s="265" t="str">
        <f>IF(明細!F148="","",明細!F148)</f>
        <v/>
      </c>
      <c r="G154" s="265" t="str">
        <f>IF(明細!G148="","",明細!G148)</f>
        <v/>
      </c>
      <c r="H154" s="265" t="str">
        <f>IF(明細!H148="","",明細!H148)</f>
        <v/>
      </c>
      <c r="I154" s="265" t="str">
        <f>IF(明細!I148="","",明細!I148)</f>
        <v/>
      </c>
      <c r="J154" s="265" t="str">
        <f>IF(明細!J148="","",明細!J148)</f>
        <v/>
      </c>
      <c r="K154" s="265" t="str">
        <f>IF(明細!K148="","",明細!K148)</f>
        <v/>
      </c>
      <c r="L154" s="265" t="str">
        <f>IF(明細!L148="","",明細!L148)</f>
        <v/>
      </c>
      <c r="M154" s="265" t="str">
        <f>IF(明細!M148="","",明細!M148)</f>
        <v/>
      </c>
      <c r="N154" s="265" t="str">
        <f>IF(明細!N148="","",明細!N148)</f>
        <v/>
      </c>
      <c r="O154" s="265" t="str">
        <f>IF(明細!O148="","",明細!O148)</f>
        <v/>
      </c>
      <c r="P154" s="265" t="str">
        <f>IF(明細!P148="","",明細!P148)</f>
        <v/>
      </c>
      <c r="Q154" s="265" t="str">
        <f>IF(明細!Q148="","",明細!Q148)</f>
        <v/>
      </c>
      <c r="R154" s="289" t="str">
        <f>IF(明細!R148="","",明細!R148)</f>
        <v/>
      </c>
      <c r="S154" s="291" t="str">
        <f>IF(明細!S148="","",明細!S148)</f>
        <v/>
      </c>
      <c r="T154" s="291" t="str">
        <f>IF(明細!T148="","",明細!T148)</f>
        <v/>
      </c>
      <c r="U154" s="291" t="str">
        <f>IF(明細!U148="","",明細!U148)</f>
        <v/>
      </c>
      <c r="V154" s="292" t="str">
        <f>IF(明細!V148="","",明細!V148)</f>
        <v>個</v>
      </c>
      <c r="W154" s="292" t="str">
        <f>IF(明細!W148="","",明細!W148)</f>
        <v/>
      </c>
      <c r="X154" s="293" t="str">
        <f>IF(明細!X148="","",明細!X148)</f>
        <v/>
      </c>
      <c r="Y154" s="134" t="str">
        <f>IF(明細!Y148="","",明細!Y148)</f>
        <v/>
      </c>
      <c r="Z154" s="135" t="str">
        <f>IF(明細!Z148="","",明細!Z148)</f>
        <v/>
      </c>
      <c r="AA154" s="134" t="str">
        <f>IF(明細!AA148="","",明細!AA148)</f>
        <v/>
      </c>
      <c r="AB154" s="303" t="str">
        <f>IF(明細!AB148="","",明細!AB148)</f>
        <v/>
      </c>
      <c r="AC154" s="134" t="str">
        <f>IF(明細!AC148="","",明細!AC148)</f>
        <v/>
      </c>
      <c r="AD154" s="183" t="str">
        <f>IF(明細!AD148="","",明細!AD148)</f>
        <v/>
      </c>
      <c r="AE154" s="184">
        <f>IF(明細!AE148="","",明細!AE148)</f>
        <v>0.1</v>
      </c>
      <c r="AF154" s="185" t="str">
        <f>IF(明細!AF148="","",明細!AF148)</f>
        <v/>
      </c>
      <c r="AG154" s="186" t="str">
        <f>IF(明細!AG148="","",明細!AG148)</f>
        <v/>
      </c>
      <c r="AH154" s="186" t="str">
        <f>IF(明細!AH148="","",明細!AH148)</f>
        <v/>
      </c>
      <c r="AI154" s="187" t="str">
        <f>IF(明細!AI148="","",明細!AI148)</f>
        <v/>
      </c>
      <c r="AJ154" s="296" t="str">
        <f>IF(明細!AJ148="","",明細!AJ148)</f>
        <v/>
      </c>
      <c r="AK154" s="297" t="str">
        <f>IF(明細!AK148="","",明細!AK148)</f>
        <v/>
      </c>
      <c r="AL154" s="298" t="str">
        <f>IF(明細!AL148="","",明細!AL148)</f>
        <v/>
      </c>
      <c r="AM154" s="299" t="str">
        <f>IF(明細!AM148="","",明細!AM148)</f>
        <v/>
      </c>
      <c r="AN154" s="300" t="str">
        <f>IF(明細!AN148="","",明細!AN148)</f>
        <v/>
      </c>
      <c r="AO154" s="300" t="str">
        <f>IF(明細!AO148="","",明細!AO148)</f>
        <v/>
      </c>
      <c r="AP154" s="300" t="str">
        <f>IF(明細!AP148="","",明細!AP148)</f>
        <v/>
      </c>
      <c r="AQ154" s="301" t="str">
        <f>IF(明細!AQ148="","",明細!AQ148)</f>
        <v/>
      </c>
      <c r="AR154" s="302" t="str">
        <f>IF(明細!AR148="","",明細!AR148)</f>
        <v/>
      </c>
      <c r="AU154" s="360"/>
      <c r="AV154" s="368"/>
      <c r="AW154" s="446" t="str">
        <f>IF(明細!AV148="","",明細!AV148)</f>
        <v/>
      </c>
      <c r="AX154" s="419" t="str">
        <f>IF(明細!AT148="","",明細!AT148)</f>
        <v/>
      </c>
      <c r="AY154" s="280" t="str">
        <f>IF($AX154="","",VLOOKUP($AX154,リスト!$CL:$CM,2,FALSE))</f>
        <v/>
      </c>
      <c r="AZ154" s="3"/>
      <c r="BA154" s="280" t="str">
        <f>IF(BB154="","",VLOOKUP(BB154,リスト!$K:$L,2,FALSE))</f>
        <v/>
      </c>
      <c r="BB154" s="3"/>
      <c r="BC154" s="3"/>
      <c r="BD154" s="87"/>
      <c r="BE154" s="280" t="str">
        <f>IF(BF154="","",VLOOKUP(BF154,リスト!$I:$J,2,FALSE))</f>
        <v/>
      </c>
      <c r="BF154" s="3"/>
      <c r="BG154" s="280" t="str">
        <f>IF(BH154="","",VLOOKUP(BH154,リスト!$M:$N,2,FALSE))</f>
        <v/>
      </c>
      <c r="BH154" s="282"/>
      <c r="BI154" s="280" t="str">
        <f>IF(BJ154="","",VLOOKUP(BJ154,リスト!$O:$P,2,FALSE))</f>
        <v/>
      </c>
      <c r="BJ154" s="24"/>
      <c r="BM154" s="451" t="str">
        <f>IF(明細!AV148="","",明細!AV148)</f>
        <v/>
      </c>
      <c r="BN154" s="453" t="str">
        <f>IF(明細!AT148="","",明細!AT148)</f>
        <v/>
      </c>
      <c r="BO154" s="280" t="str">
        <f>IF($BN154="","",VLOOKUP($BN154,リスト!$CL:$CM,2,FALSE))</f>
        <v/>
      </c>
      <c r="BP154" s="280" t="str">
        <f>IF(BQ154="","",VLOOKUP(BQ154,リスト!$K$5:$L$7,2,FALSE))</f>
        <v/>
      </c>
      <c r="BQ154" s="13"/>
      <c r="BR154" s="13"/>
      <c r="BS154" s="47"/>
      <c r="BT154" s="280" t="str">
        <f>IF(BU154="","",VLOOKUP(BU154,リスト!I145:J163,2,FALSE))</f>
        <v/>
      </c>
      <c r="BU154" s="13"/>
      <c r="BV154" s="13"/>
      <c r="BW154" s="282"/>
      <c r="BX154" s="282"/>
      <c r="BY154" s="280" t="str">
        <f>IF(BZ154="","",VLOOKUP(BZ154,リスト!$S$5:$T$6,2,FALSE))</f>
        <v/>
      </c>
      <c r="BZ154" s="3"/>
      <c r="CA154" s="3"/>
      <c r="CB154" s="81"/>
      <c r="CC154" s="280" t="str">
        <f t="shared" si="21"/>
        <v/>
      </c>
      <c r="CD154" s="83"/>
      <c r="CE154" s="83"/>
      <c r="CF154" s="83"/>
      <c r="CG154" s="83"/>
      <c r="CH154" s="282" t="str">
        <f t="shared" si="22"/>
        <v/>
      </c>
      <c r="CI154" s="83"/>
      <c r="CJ154" s="280" t="str">
        <f t="shared" si="23"/>
        <v/>
      </c>
      <c r="CK154" s="87"/>
      <c r="CL154" s="78"/>
      <c r="CM154" s="83"/>
      <c r="CN154" s="83"/>
      <c r="CO154" s="83"/>
      <c r="CP154" s="280" t="str">
        <f t="shared" si="28"/>
        <v/>
      </c>
      <c r="CQ154" s="81"/>
      <c r="CR154" s="280" t="str">
        <f t="shared" si="29"/>
        <v/>
      </c>
      <c r="CS154" s="3"/>
      <c r="CT154" s="3"/>
      <c r="CU154" s="280" t="str">
        <f>IF(CV154="","",VLOOKUP(CV154,リスト!$V$5:$W$6,2,FALSE))</f>
        <v/>
      </c>
      <c r="CV154" s="3"/>
      <c r="CW154" s="280" t="str">
        <f>IF(CX154="","",VLOOKUP(CX154,リスト!$X$5:$Y$6,2,FALSE))</f>
        <v/>
      </c>
      <c r="CX154" s="3"/>
      <c r="CY154" s="77"/>
      <c r="CZ154" s="77"/>
      <c r="DA154" s="75"/>
      <c r="DB154" s="75"/>
      <c r="DC154" s="75"/>
      <c r="DD154" s="75"/>
      <c r="DE154" s="280" t="str">
        <f>IF(DF154="","",VLOOKUP(DF154,リスト!$Z$5:$AA$10,2,FALSE))</f>
        <v/>
      </c>
      <c r="DF154" s="3"/>
      <c r="DG154" s="280" t="str">
        <f>IF(DH154="","",VLOOKUP(DH154,リスト!$AB$5:$AC$12,2,FALSE))</f>
        <v/>
      </c>
      <c r="DH154" s="63"/>
      <c r="DI154" s="280" t="str">
        <f>IF(DJ154="","",VLOOKUP(DJ154,リスト!$AD$5:$AE$7,2,FALSE))</f>
        <v/>
      </c>
      <c r="DJ154" s="3"/>
      <c r="DK154" s="280" t="str">
        <f>IF(DL154="","",VLOOKUP(DL154,リスト!$AF$5:$AG$10,2,FALSE))</f>
        <v/>
      </c>
      <c r="DL154" s="3"/>
      <c r="DM154" s="280" t="str">
        <f>IF(DN154="","",VLOOKUP(DN154,リスト!$AH$5:$AI$6,2,FALSE))</f>
        <v/>
      </c>
      <c r="DN154" s="3"/>
      <c r="DO154" s="280" t="str">
        <f>IF(DP154="","",VLOOKUP(DP154,リスト!$AJ$5:$AK$6,2,FALSE))</f>
        <v/>
      </c>
      <c r="DP154" s="3"/>
      <c r="DQ154" s="280" t="str">
        <f>IF(DR154="","",VLOOKUP(DR154,リスト!$AL$5:$AM$7,2,FALSE))</f>
        <v/>
      </c>
      <c r="DR154" s="3"/>
      <c r="DS154" s="13"/>
      <c r="DT154" s="85"/>
      <c r="DU154" s="85"/>
      <c r="DV154" s="281" t="str">
        <f>IF(DW154="","",VLOOKUP(DW154,リスト!$AN$5:$AO$6,2,FALSE))</f>
        <v/>
      </c>
      <c r="DW154" s="13"/>
      <c r="DX154" s="341"/>
      <c r="DY154" s="345"/>
      <c r="DZ154" s="341"/>
      <c r="EA154" s="345"/>
      <c r="EB154" s="280" t="str">
        <f>IF(EC154="","",VLOOKUP(EC154,リスト!$AW$5:$AX$8,2,FALSE))</f>
        <v/>
      </c>
      <c r="EC154" s="3"/>
      <c r="ED154" s="85"/>
      <c r="EE154" s="280" t="str">
        <f>IF(EF154="","",VLOOKUP(EF154,リスト!$AY$5:$AZ$10,2,FALSE))</f>
        <v/>
      </c>
      <c r="EF154" s="3"/>
      <c r="EG154" s="280" t="str">
        <f>IF(EH154="","",VLOOKUP(EH154,リスト!$BA$5:$BB$10,2,FALSE))</f>
        <v/>
      </c>
      <c r="EH154" s="3"/>
      <c r="EI154" s="280" t="str">
        <f>IF(EJ154="","",VLOOKUP(EJ154,リスト!$BC$5:$BD$10,2,FALSE))</f>
        <v/>
      </c>
      <c r="EJ154" s="3"/>
      <c r="EK154" s="280" t="str">
        <f>IF(EL154="","",VLOOKUP(EL154,リスト!$BE$5:$BF$10,2,FALSE))</f>
        <v/>
      </c>
      <c r="EL154" s="3"/>
      <c r="EM154" s="78"/>
      <c r="EN154" s="73"/>
      <c r="EO154" s="73"/>
      <c r="EP154" s="13"/>
      <c r="EQ154" s="13"/>
      <c r="ER154" s="280" t="str">
        <f>IF(ES154="","",VLOOKUP(ES154,リスト!$BG$5:$BH$10,2,FALSE))</f>
        <v/>
      </c>
      <c r="ES154" s="13"/>
      <c r="ET154" s="13"/>
      <c r="EU154" s="13"/>
      <c r="EV154" s="13"/>
      <c r="EW154" s="13"/>
      <c r="EX154" s="81"/>
      <c r="EY154" s="81"/>
      <c r="EZ154" s="26"/>
      <c r="FA154" s="281" t="str">
        <f>IF($EZ154="","",INDEX(リスト!$BI$5:$BJ$40,MATCH($EZ154,リスト!$BJ$5:$BJ$40,0),1))</f>
        <v/>
      </c>
      <c r="FB154" s="280" t="str">
        <f>IF(FC154="","",VLOOKUP(FC154,リスト!$BK:$BL,2,FALSE))</f>
        <v/>
      </c>
      <c r="FC154" s="13"/>
      <c r="FD154" s="331"/>
      <c r="FE154" s="3"/>
      <c r="FF154" s="280" t="str">
        <f>IF(FG154="","",VLOOKUP(FG154,リスト!$BO$5:$BP$6,2,FALSE))</f>
        <v/>
      </c>
      <c r="FG154" s="3"/>
      <c r="FH154" s="280" t="str">
        <f>IF(FI154="","",VLOOKUP(FI154,リスト!$BQ$5:$BR$8,2,FALSE))</f>
        <v/>
      </c>
      <c r="FI154" s="3"/>
      <c r="FJ154" s="282"/>
      <c r="FK154" s="280" t="str">
        <f>IF(FL154="","",VLOOKUP(FL154,リスト!$BS$5:$BT$6,2,FALSE))</f>
        <v/>
      </c>
      <c r="FL154" s="63"/>
      <c r="FM154" s="13"/>
      <c r="FN154" s="13"/>
      <c r="FO154" s="13"/>
      <c r="FP154" s="283" t="str">
        <f t="shared" si="24"/>
        <v/>
      </c>
      <c r="FQ154" s="283" t="str">
        <f t="shared" si="24"/>
        <v/>
      </c>
      <c r="FR154" s="13"/>
      <c r="FS154" s="85"/>
      <c r="FT154" s="85"/>
      <c r="FU154" s="281" t="str">
        <f t="shared" si="25"/>
        <v/>
      </c>
      <c r="FV154" s="280" t="str">
        <f>IF(FW154="","",VLOOKUP(FW154,リスト!$BV$5:$BW$10,2,FALSE))</f>
        <v/>
      </c>
      <c r="FW154" s="26"/>
      <c r="FX154" s="282" t="str">
        <f t="shared" si="26"/>
        <v/>
      </c>
      <c r="FY154" s="280" t="str">
        <f>IF(FZ154="","",VLOOKUP(FZ154,リスト!$BX$5:$BY$6,2,FALSE))</f>
        <v/>
      </c>
      <c r="FZ154" s="3"/>
      <c r="GA154" s="280" t="str">
        <f>IF(GB154="","",VLOOKUP(GB154,リスト!$BZ$5:$CA$6,2,FALSE))</f>
        <v/>
      </c>
      <c r="GB154" s="13"/>
      <c r="GC154" s="281" t="str">
        <f>IF(GD154="","",VLOOKUP(GD154,リスト!$CB$5:$CC$6,2,FALSE))</f>
        <v/>
      </c>
      <c r="GD154" s="13"/>
      <c r="GE154" s="13"/>
      <c r="GF154" s="13"/>
      <c r="GG154" s="75"/>
      <c r="GH154" s="281" t="str">
        <f t="shared" si="27"/>
        <v/>
      </c>
      <c r="GI154" s="128"/>
      <c r="GJ154" s="281" t="str">
        <f>IF(GK154="","",VLOOKUP(GK154,リスト!$CD$5:$CE$6,2,FALSE))</f>
        <v/>
      </c>
      <c r="GK154" s="13"/>
      <c r="GL154" s="281" t="str">
        <f>IF(GM154="","",VLOOKUP(GM154,リスト!$CF$5:$CG$5,2,FALSE))</f>
        <v/>
      </c>
      <c r="GM154" s="26"/>
      <c r="GN154" s="280" t="str">
        <f>IF(GO154="","",VLOOKUP(GO154,リスト!$CH$5:$CI$5,2,FALSE))</f>
        <v/>
      </c>
      <c r="GO154" s="284"/>
      <c r="GP154" s="284"/>
      <c r="GQ154" s="284"/>
      <c r="GR154" s="284"/>
      <c r="GS154" s="284"/>
      <c r="GT154" s="284"/>
      <c r="GU154" s="284"/>
      <c r="GV154" s="284"/>
      <c r="GW154" s="284"/>
      <c r="GX154" s="285"/>
    </row>
    <row r="155" spans="2:206" s="177" customFormat="1" ht="24.75" hidden="1" customHeight="1" outlineLevel="1">
      <c r="B155" s="286" t="str">
        <f>IF(明細!B149="","",明細!B149)</f>
        <v/>
      </c>
      <c r="C155" s="287" t="str">
        <f>IF(明細!C149="","",明細!C149)</f>
        <v/>
      </c>
      <c r="D155" s="265" t="str">
        <f>IF(明細!D149="","",明細!D149)</f>
        <v/>
      </c>
      <c r="E155" s="265" t="str">
        <f>IF(明細!E149="","",明細!E149)</f>
        <v/>
      </c>
      <c r="F155" s="265" t="str">
        <f>IF(明細!F149="","",明細!F149)</f>
        <v/>
      </c>
      <c r="G155" s="265" t="str">
        <f>IF(明細!G149="","",明細!G149)</f>
        <v/>
      </c>
      <c r="H155" s="265" t="str">
        <f>IF(明細!H149="","",明細!H149)</f>
        <v/>
      </c>
      <c r="I155" s="265" t="str">
        <f>IF(明細!I149="","",明細!I149)</f>
        <v/>
      </c>
      <c r="J155" s="265" t="str">
        <f>IF(明細!J149="","",明細!J149)</f>
        <v/>
      </c>
      <c r="K155" s="265" t="str">
        <f>IF(明細!K149="","",明細!K149)</f>
        <v/>
      </c>
      <c r="L155" s="265" t="str">
        <f>IF(明細!L149="","",明細!L149)</f>
        <v/>
      </c>
      <c r="M155" s="265" t="str">
        <f>IF(明細!M149="","",明細!M149)</f>
        <v/>
      </c>
      <c r="N155" s="265" t="str">
        <f>IF(明細!N149="","",明細!N149)</f>
        <v/>
      </c>
      <c r="O155" s="265" t="str">
        <f>IF(明細!O149="","",明細!O149)</f>
        <v/>
      </c>
      <c r="P155" s="265" t="str">
        <f>IF(明細!P149="","",明細!P149)</f>
        <v/>
      </c>
      <c r="Q155" s="265" t="str">
        <f>IF(明細!Q149="","",明細!Q149)</f>
        <v/>
      </c>
      <c r="R155" s="289" t="str">
        <f>IF(明細!R149="","",明細!R149)</f>
        <v/>
      </c>
      <c r="S155" s="291" t="str">
        <f>IF(明細!S149="","",明細!S149)</f>
        <v/>
      </c>
      <c r="T155" s="291" t="str">
        <f>IF(明細!T149="","",明細!T149)</f>
        <v/>
      </c>
      <c r="U155" s="291" t="str">
        <f>IF(明細!U149="","",明細!U149)</f>
        <v/>
      </c>
      <c r="V155" s="292" t="str">
        <f>IF(明細!V149="","",明細!V149)</f>
        <v>個</v>
      </c>
      <c r="W155" s="292" t="str">
        <f>IF(明細!W149="","",明細!W149)</f>
        <v/>
      </c>
      <c r="X155" s="293" t="str">
        <f>IF(明細!X149="","",明細!X149)</f>
        <v/>
      </c>
      <c r="Y155" s="134" t="str">
        <f>IF(明細!Y149="","",明細!Y149)</f>
        <v/>
      </c>
      <c r="Z155" s="135" t="str">
        <f>IF(明細!Z149="","",明細!Z149)</f>
        <v/>
      </c>
      <c r="AA155" s="134" t="str">
        <f>IF(明細!AA149="","",明細!AA149)</f>
        <v/>
      </c>
      <c r="AB155" s="303" t="str">
        <f>IF(明細!AB149="","",明細!AB149)</f>
        <v/>
      </c>
      <c r="AC155" s="134" t="str">
        <f>IF(明細!AC149="","",明細!AC149)</f>
        <v/>
      </c>
      <c r="AD155" s="183" t="str">
        <f>IF(明細!AD149="","",明細!AD149)</f>
        <v/>
      </c>
      <c r="AE155" s="184">
        <f>IF(明細!AE149="","",明細!AE149)</f>
        <v>0.1</v>
      </c>
      <c r="AF155" s="185" t="str">
        <f>IF(明細!AF149="","",明細!AF149)</f>
        <v/>
      </c>
      <c r="AG155" s="186" t="str">
        <f>IF(明細!AG149="","",明細!AG149)</f>
        <v/>
      </c>
      <c r="AH155" s="186" t="str">
        <f>IF(明細!AH149="","",明細!AH149)</f>
        <v/>
      </c>
      <c r="AI155" s="187" t="str">
        <f>IF(明細!AI149="","",明細!AI149)</f>
        <v/>
      </c>
      <c r="AJ155" s="296" t="str">
        <f>IF(明細!AJ149="","",明細!AJ149)</f>
        <v/>
      </c>
      <c r="AK155" s="297" t="str">
        <f>IF(明細!AK149="","",明細!AK149)</f>
        <v/>
      </c>
      <c r="AL155" s="298" t="str">
        <f>IF(明細!AL149="","",明細!AL149)</f>
        <v/>
      </c>
      <c r="AM155" s="299" t="str">
        <f>IF(明細!AM149="","",明細!AM149)</f>
        <v/>
      </c>
      <c r="AN155" s="300" t="str">
        <f>IF(明細!AN149="","",明細!AN149)</f>
        <v/>
      </c>
      <c r="AO155" s="300" t="str">
        <f>IF(明細!AO149="","",明細!AO149)</f>
        <v/>
      </c>
      <c r="AP155" s="300" t="str">
        <f>IF(明細!AP149="","",明細!AP149)</f>
        <v/>
      </c>
      <c r="AQ155" s="301" t="str">
        <f>IF(明細!AQ149="","",明細!AQ149)</f>
        <v/>
      </c>
      <c r="AR155" s="302" t="str">
        <f>IF(明細!AR149="","",明細!AR149)</f>
        <v/>
      </c>
      <c r="AU155" s="360"/>
      <c r="AV155" s="368"/>
      <c r="AW155" s="446" t="str">
        <f>IF(明細!AV149="","",明細!AV149)</f>
        <v/>
      </c>
      <c r="AX155" s="419" t="str">
        <f>IF(明細!AT149="","",明細!AT149)</f>
        <v/>
      </c>
      <c r="AY155" s="280" t="str">
        <f>IF($AX155="","",VLOOKUP($AX155,リスト!$CL:$CM,2,FALSE))</f>
        <v/>
      </c>
      <c r="AZ155" s="3"/>
      <c r="BA155" s="280" t="str">
        <f>IF(BB155="","",VLOOKUP(BB155,リスト!$K:$L,2,FALSE))</f>
        <v/>
      </c>
      <c r="BB155" s="3"/>
      <c r="BC155" s="3"/>
      <c r="BD155" s="87"/>
      <c r="BE155" s="280" t="str">
        <f>IF(BF155="","",VLOOKUP(BF155,リスト!$I:$J,2,FALSE))</f>
        <v/>
      </c>
      <c r="BF155" s="3"/>
      <c r="BG155" s="280" t="str">
        <f>IF(BH155="","",VLOOKUP(BH155,リスト!$M:$N,2,FALSE))</f>
        <v/>
      </c>
      <c r="BH155" s="282"/>
      <c r="BI155" s="280" t="str">
        <f>IF(BJ155="","",VLOOKUP(BJ155,リスト!$O:$P,2,FALSE))</f>
        <v/>
      </c>
      <c r="BJ155" s="24"/>
      <c r="BM155" s="451" t="str">
        <f>IF(明細!AV149="","",明細!AV149)</f>
        <v/>
      </c>
      <c r="BN155" s="453" t="str">
        <f>IF(明細!AT149="","",明細!AT149)</f>
        <v/>
      </c>
      <c r="BO155" s="280" t="str">
        <f>IF($BN155="","",VLOOKUP($BN155,リスト!$CL:$CM,2,FALSE))</f>
        <v/>
      </c>
      <c r="BP155" s="280" t="str">
        <f>IF(BQ155="","",VLOOKUP(BQ155,リスト!$K$5:$L$7,2,FALSE))</f>
        <v/>
      </c>
      <c r="BQ155" s="13"/>
      <c r="BR155" s="13"/>
      <c r="BS155" s="47"/>
      <c r="BT155" s="280" t="str">
        <f>IF(BU155="","",VLOOKUP(BU155,リスト!I146:J164,2,FALSE))</f>
        <v/>
      </c>
      <c r="BU155" s="13"/>
      <c r="BV155" s="13"/>
      <c r="BW155" s="282"/>
      <c r="BX155" s="282"/>
      <c r="BY155" s="280" t="str">
        <f>IF(BZ155="","",VLOOKUP(BZ155,リスト!$S$5:$T$6,2,FALSE))</f>
        <v/>
      </c>
      <c r="BZ155" s="3"/>
      <c r="CA155" s="3"/>
      <c r="CB155" s="81"/>
      <c r="CC155" s="280" t="str">
        <f t="shared" si="21"/>
        <v/>
      </c>
      <c r="CD155" s="83"/>
      <c r="CE155" s="83"/>
      <c r="CF155" s="83"/>
      <c r="CG155" s="83"/>
      <c r="CH155" s="282" t="str">
        <f t="shared" si="22"/>
        <v/>
      </c>
      <c r="CI155" s="83"/>
      <c r="CJ155" s="280" t="str">
        <f t="shared" si="23"/>
        <v/>
      </c>
      <c r="CK155" s="87"/>
      <c r="CL155" s="78"/>
      <c r="CM155" s="83"/>
      <c r="CN155" s="83"/>
      <c r="CO155" s="83"/>
      <c r="CP155" s="280" t="str">
        <f t="shared" si="28"/>
        <v/>
      </c>
      <c r="CQ155" s="81"/>
      <c r="CR155" s="280" t="str">
        <f t="shared" si="29"/>
        <v/>
      </c>
      <c r="CS155" s="3"/>
      <c r="CT155" s="3"/>
      <c r="CU155" s="280" t="str">
        <f>IF(CV155="","",VLOOKUP(CV155,リスト!$V$5:$W$6,2,FALSE))</f>
        <v/>
      </c>
      <c r="CV155" s="3"/>
      <c r="CW155" s="280" t="str">
        <f>IF(CX155="","",VLOOKUP(CX155,リスト!$X$5:$Y$6,2,FALSE))</f>
        <v/>
      </c>
      <c r="CX155" s="3"/>
      <c r="CY155" s="77"/>
      <c r="CZ155" s="77"/>
      <c r="DA155" s="75"/>
      <c r="DB155" s="75"/>
      <c r="DC155" s="75"/>
      <c r="DD155" s="75"/>
      <c r="DE155" s="280" t="str">
        <f>IF(DF155="","",VLOOKUP(DF155,リスト!$Z$5:$AA$10,2,FALSE))</f>
        <v/>
      </c>
      <c r="DF155" s="3"/>
      <c r="DG155" s="280" t="str">
        <f>IF(DH155="","",VLOOKUP(DH155,リスト!$AB$5:$AC$12,2,FALSE))</f>
        <v/>
      </c>
      <c r="DH155" s="63"/>
      <c r="DI155" s="280" t="str">
        <f>IF(DJ155="","",VLOOKUP(DJ155,リスト!$AD$5:$AE$7,2,FALSE))</f>
        <v/>
      </c>
      <c r="DJ155" s="3"/>
      <c r="DK155" s="280" t="str">
        <f>IF(DL155="","",VLOOKUP(DL155,リスト!$AF$5:$AG$10,2,FALSE))</f>
        <v/>
      </c>
      <c r="DL155" s="3"/>
      <c r="DM155" s="280" t="str">
        <f>IF(DN155="","",VLOOKUP(DN155,リスト!$AH$5:$AI$6,2,FALSE))</f>
        <v/>
      </c>
      <c r="DN155" s="3"/>
      <c r="DO155" s="280" t="str">
        <f>IF(DP155="","",VLOOKUP(DP155,リスト!$AJ$5:$AK$6,2,FALSE))</f>
        <v/>
      </c>
      <c r="DP155" s="3"/>
      <c r="DQ155" s="280" t="str">
        <f>IF(DR155="","",VLOOKUP(DR155,リスト!$AL$5:$AM$7,2,FALSE))</f>
        <v/>
      </c>
      <c r="DR155" s="3"/>
      <c r="DS155" s="13"/>
      <c r="DT155" s="85"/>
      <c r="DU155" s="85"/>
      <c r="DV155" s="281" t="str">
        <f>IF(DW155="","",VLOOKUP(DW155,リスト!$AN$5:$AO$6,2,FALSE))</f>
        <v/>
      </c>
      <c r="DW155" s="13"/>
      <c r="DX155" s="341"/>
      <c r="DY155" s="345"/>
      <c r="DZ155" s="341"/>
      <c r="EA155" s="345"/>
      <c r="EB155" s="280" t="str">
        <f>IF(EC155="","",VLOOKUP(EC155,リスト!$AW$5:$AX$8,2,FALSE))</f>
        <v/>
      </c>
      <c r="EC155" s="3"/>
      <c r="ED155" s="85"/>
      <c r="EE155" s="280" t="str">
        <f>IF(EF155="","",VLOOKUP(EF155,リスト!$AY$5:$AZ$10,2,FALSE))</f>
        <v/>
      </c>
      <c r="EF155" s="3"/>
      <c r="EG155" s="280" t="str">
        <f>IF(EH155="","",VLOOKUP(EH155,リスト!$BA$5:$BB$10,2,FALSE))</f>
        <v/>
      </c>
      <c r="EH155" s="3"/>
      <c r="EI155" s="280" t="str">
        <f>IF(EJ155="","",VLOOKUP(EJ155,リスト!$BC$5:$BD$10,2,FALSE))</f>
        <v/>
      </c>
      <c r="EJ155" s="3"/>
      <c r="EK155" s="280" t="str">
        <f>IF(EL155="","",VLOOKUP(EL155,リスト!$BE$5:$BF$10,2,FALSE))</f>
        <v/>
      </c>
      <c r="EL155" s="3"/>
      <c r="EM155" s="78"/>
      <c r="EN155" s="73"/>
      <c r="EO155" s="73"/>
      <c r="EP155" s="13"/>
      <c r="EQ155" s="13"/>
      <c r="ER155" s="280" t="str">
        <f>IF(ES155="","",VLOOKUP(ES155,リスト!$BG$5:$BH$10,2,FALSE))</f>
        <v/>
      </c>
      <c r="ES155" s="13"/>
      <c r="ET155" s="13"/>
      <c r="EU155" s="13"/>
      <c r="EV155" s="13"/>
      <c r="EW155" s="13"/>
      <c r="EX155" s="81"/>
      <c r="EY155" s="81"/>
      <c r="EZ155" s="26"/>
      <c r="FA155" s="281" t="str">
        <f>IF($EZ155="","",INDEX(リスト!$BI$5:$BJ$40,MATCH($EZ155,リスト!$BJ$5:$BJ$40,0),1))</f>
        <v/>
      </c>
      <c r="FB155" s="280" t="str">
        <f>IF(FC155="","",VLOOKUP(FC155,リスト!$BK:$BL,2,FALSE))</f>
        <v/>
      </c>
      <c r="FC155" s="13"/>
      <c r="FD155" s="331"/>
      <c r="FE155" s="3"/>
      <c r="FF155" s="280" t="str">
        <f>IF(FG155="","",VLOOKUP(FG155,リスト!$BO$5:$BP$6,2,FALSE))</f>
        <v/>
      </c>
      <c r="FG155" s="3"/>
      <c r="FH155" s="280" t="str">
        <f>IF(FI155="","",VLOOKUP(FI155,リスト!$BQ$5:$BR$8,2,FALSE))</f>
        <v/>
      </c>
      <c r="FI155" s="3"/>
      <c r="FJ155" s="282"/>
      <c r="FK155" s="280" t="str">
        <f>IF(FL155="","",VLOOKUP(FL155,リスト!$BS$5:$BT$6,2,FALSE))</f>
        <v/>
      </c>
      <c r="FL155" s="63"/>
      <c r="FM155" s="13"/>
      <c r="FN155" s="13"/>
      <c r="FO155" s="13"/>
      <c r="FP155" s="283" t="str">
        <f t="shared" si="24"/>
        <v/>
      </c>
      <c r="FQ155" s="283" t="str">
        <f t="shared" si="24"/>
        <v/>
      </c>
      <c r="FR155" s="13"/>
      <c r="FS155" s="85"/>
      <c r="FT155" s="85"/>
      <c r="FU155" s="281" t="str">
        <f t="shared" si="25"/>
        <v/>
      </c>
      <c r="FV155" s="280" t="str">
        <f>IF(FW155="","",VLOOKUP(FW155,リスト!$BV$5:$BW$10,2,FALSE))</f>
        <v/>
      </c>
      <c r="FW155" s="26"/>
      <c r="FX155" s="282" t="str">
        <f t="shared" si="26"/>
        <v/>
      </c>
      <c r="FY155" s="280" t="str">
        <f>IF(FZ155="","",VLOOKUP(FZ155,リスト!$BX$5:$BY$6,2,FALSE))</f>
        <v/>
      </c>
      <c r="FZ155" s="3"/>
      <c r="GA155" s="280" t="str">
        <f>IF(GB155="","",VLOOKUP(GB155,リスト!$BZ$5:$CA$6,2,FALSE))</f>
        <v/>
      </c>
      <c r="GB155" s="13"/>
      <c r="GC155" s="281" t="str">
        <f>IF(GD155="","",VLOOKUP(GD155,リスト!$CB$5:$CC$6,2,FALSE))</f>
        <v/>
      </c>
      <c r="GD155" s="13"/>
      <c r="GE155" s="13"/>
      <c r="GF155" s="13"/>
      <c r="GG155" s="75"/>
      <c r="GH155" s="281" t="str">
        <f t="shared" si="27"/>
        <v/>
      </c>
      <c r="GI155" s="128"/>
      <c r="GJ155" s="281" t="str">
        <f>IF(GK155="","",VLOOKUP(GK155,リスト!$CD$5:$CE$6,2,FALSE))</f>
        <v/>
      </c>
      <c r="GK155" s="13"/>
      <c r="GL155" s="281" t="str">
        <f>IF(GM155="","",VLOOKUP(GM155,リスト!$CF$5:$CG$5,2,FALSE))</f>
        <v/>
      </c>
      <c r="GM155" s="26"/>
      <c r="GN155" s="280" t="str">
        <f>IF(GO155="","",VLOOKUP(GO155,リスト!$CH$5:$CI$5,2,FALSE))</f>
        <v/>
      </c>
      <c r="GO155" s="284"/>
      <c r="GP155" s="284"/>
      <c r="GQ155" s="284"/>
      <c r="GR155" s="284"/>
      <c r="GS155" s="284"/>
      <c r="GT155" s="284"/>
      <c r="GU155" s="284"/>
      <c r="GV155" s="284"/>
      <c r="GW155" s="284"/>
      <c r="GX155" s="285"/>
    </row>
    <row r="156" spans="2:206" s="177" customFormat="1" ht="24.75" hidden="1" customHeight="1" outlineLevel="1">
      <c r="B156" s="286" t="str">
        <f>IF(明細!B150="","",明細!B150)</f>
        <v/>
      </c>
      <c r="C156" s="287" t="str">
        <f>IF(明細!C150="","",明細!C150)</f>
        <v/>
      </c>
      <c r="D156" s="265" t="str">
        <f>IF(明細!D150="","",明細!D150)</f>
        <v/>
      </c>
      <c r="E156" s="265" t="str">
        <f>IF(明細!E150="","",明細!E150)</f>
        <v/>
      </c>
      <c r="F156" s="265" t="str">
        <f>IF(明細!F150="","",明細!F150)</f>
        <v/>
      </c>
      <c r="G156" s="265" t="str">
        <f>IF(明細!G150="","",明細!G150)</f>
        <v/>
      </c>
      <c r="H156" s="265" t="str">
        <f>IF(明細!H150="","",明細!H150)</f>
        <v/>
      </c>
      <c r="I156" s="265" t="str">
        <f>IF(明細!I150="","",明細!I150)</f>
        <v/>
      </c>
      <c r="J156" s="265" t="str">
        <f>IF(明細!J150="","",明細!J150)</f>
        <v/>
      </c>
      <c r="K156" s="265" t="str">
        <f>IF(明細!K150="","",明細!K150)</f>
        <v/>
      </c>
      <c r="L156" s="265" t="str">
        <f>IF(明細!L150="","",明細!L150)</f>
        <v/>
      </c>
      <c r="M156" s="265" t="str">
        <f>IF(明細!M150="","",明細!M150)</f>
        <v/>
      </c>
      <c r="N156" s="265" t="str">
        <f>IF(明細!N150="","",明細!N150)</f>
        <v/>
      </c>
      <c r="O156" s="265" t="str">
        <f>IF(明細!O150="","",明細!O150)</f>
        <v/>
      </c>
      <c r="P156" s="265" t="str">
        <f>IF(明細!P150="","",明細!P150)</f>
        <v/>
      </c>
      <c r="Q156" s="265" t="str">
        <f>IF(明細!Q150="","",明細!Q150)</f>
        <v/>
      </c>
      <c r="R156" s="289" t="str">
        <f>IF(明細!R150="","",明細!R150)</f>
        <v/>
      </c>
      <c r="S156" s="291" t="str">
        <f>IF(明細!S150="","",明細!S150)</f>
        <v/>
      </c>
      <c r="T156" s="291" t="str">
        <f>IF(明細!T150="","",明細!T150)</f>
        <v/>
      </c>
      <c r="U156" s="291" t="str">
        <f>IF(明細!U150="","",明細!U150)</f>
        <v/>
      </c>
      <c r="V156" s="292" t="str">
        <f>IF(明細!V150="","",明細!V150)</f>
        <v>個</v>
      </c>
      <c r="W156" s="292" t="str">
        <f>IF(明細!W150="","",明細!W150)</f>
        <v/>
      </c>
      <c r="X156" s="293" t="str">
        <f>IF(明細!X150="","",明細!X150)</f>
        <v/>
      </c>
      <c r="Y156" s="134" t="str">
        <f>IF(明細!Y150="","",明細!Y150)</f>
        <v/>
      </c>
      <c r="Z156" s="135" t="str">
        <f>IF(明細!Z150="","",明細!Z150)</f>
        <v/>
      </c>
      <c r="AA156" s="134" t="str">
        <f>IF(明細!AA150="","",明細!AA150)</f>
        <v/>
      </c>
      <c r="AB156" s="303" t="str">
        <f>IF(明細!AB150="","",明細!AB150)</f>
        <v/>
      </c>
      <c r="AC156" s="134" t="str">
        <f>IF(明細!AC150="","",明細!AC150)</f>
        <v/>
      </c>
      <c r="AD156" s="183" t="str">
        <f>IF(明細!AD150="","",明細!AD150)</f>
        <v/>
      </c>
      <c r="AE156" s="184">
        <f>IF(明細!AE150="","",明細!AE150)</f>
        <v>0.1</v>
      </c>
      <c r="AF156" s="185" t="str">
        <f>IF(明細!AF150="","",明細!AF150)</f>
        <v/>
      </c>
      <c r="AG156" s="186" t="str">
        <f>IF(明細!AG150="","",明細!AG150)</f>
        <v/>
      </c>
      <c r="AH156" s="186" t="str">
        <f>IF(明細!AH150="","",明細!AH150)</f>
        <v/>
      </c>
      <c r="AI156" s="187" t="str">
        <f>IF(明細!AI150="","",明細!AI150)</f>
        <v/>
      </c>
      <c r="AJ156" s="296" t="str">
        <f>IF(明細!AJ150="","",明細!AJ150)</f>
        <v/>
      </c>
      <c r="AK156" s="297" t="str">
        <f>IF(明細!AK150="","",明細!AK150)</f>
        <v/>
      </c>
      <c r="AL156" s="298" t="str">
        <f>IF(明細!AL150="","",明細!AL150)</f>
        <v/>
      </c>
      <c r="AM156" s="299" t="str">
        <f>IF(明細!AM150="","",明細!AM150)</f>
        <v/>
      </c>
      <c r="AN156" s="300" t="str">
        <f>IF(明細!AN150="","",明細!AN150)</f>
        <v/>
      </c>
      <c r="AO156" s="300" t="str">
        <f>IF(明細!AO150="","",明細!AO150)</f>
        <v/>
      </c>
      <c r="AP156" s="300" t="str">
        <f>IF(明細!AP150="","",明細!AP150)</f>
        <v/>
      </c>
      <c r="AQ156" s="301" t="str">
        <f>IF(明細!AQ150="","",明細!AQ150)</f>
        <v/>
      </c>
      <c r="AR156" s="302" t="str">
        <f>IF(明細!AR150="","",明細!AR150)</f>
        <v/>
      </c>
      <c r="AU156" s="360"/>
      <c r="AV156" s="368"/>
      <c r="AW156" s="446" t="str">
        <f>IF(明細!AV150="","",明細!AV150)</f>
        <v/>
      </c>
      <c r="AX156" s="419" t="str">
        <f>IF(明細!AT150="","",明細!AT150)</f>
        <v/>
      </c>
      <c r="AY156" s="280" t="str">
        <f>IF($AX156="","",VLOOKUP($AX156,リスト!$CL:$CM,2,FALSE))</f>
        <v/>
      </c>
      <c r="AZ156" s="3"/>
      <c r="BA156" s="280" t="str">
        <f>IF(BB156="","",VLOOKUP(BB156,リスト!$K:$L,2,FALSE))</f>
        <v/>
      </c>
      <c r="BB156" s="3"/>
      <c r="BC156" s="3"/>
      <c r="BD156" s="87"/>
      <c r="BE156" s="280" t="str">
        <f>IF(BF156="","",VLOOKUP(BF156,リスト!$I:$J,2,FALSE))</f>
        <v/>
      </c>
      <c r="BF156" s="3"/>
      <c r="BG156" s="280" t="str">
        <f>IF(BH156="","",VLOOKUP(BH156,リスト!$M:$N,2,FALSE))</f>
        <v/>
      </c>
      <c r="BH156" s="282"/>
      <c r="BI156" s="280" t="str">
        <f>IF(BJ156="","",VLOOKUP(BJ156,リスト!$O:$P,2,FALSE))</f>
        <v/>
      </c>
      <c r="BJ156" s="24"/>
      <c r="BM156" s="451" t="str">
        <f>IF(明細!AV150="","",明細!AV150)</f>
        <v/>
      </c>
      <c r="BN156" s="453" t="str">
        <f>IF(明細!AT150="","",明細!AT150)</f>
        <v/>
      </c>
      <c r="BO156" s="280" t="str">
        <f>IF($BN156="","",VLOOKUP($BN156,リスト!$CL:$CM,2,FALSE))</f>
        <v/>
      </c>
      <c r="BP156" s="280" t="str">
        <f>IF(BQ156="","",VLOOKUP(BQ156,リスト!$K$5:$L$7,2,FALSE))</f>
        <v/>
      </c>
      <c r="BQ156" s="13"/>
      <c r="BR156" s="13"/>
      <c r="BS156" s="47"/>
      <c r="BT156" s="280" t="str">
        <f>IF(BU156="","",VLOOKUP(BU156,リスト!I147:J165,2,FALSE))</f>
        <v/>
      </c>
      <c r="BU156" s="13"/>
      <c r="BV156" s="13"/>
      <c r="BW156" s="282"/>
      <c r="BX156" s="282"/>
      <c r="BY156" s="280" t="str">
        <f>IF(BZ156="","",VLOOKUP(BZ156,リスト!$S$5:$T$6,2,FALSE))</f>
        <v/>
      </c>
      <c r="BZ156" s="3"/>
      <c r="CA156" s="3"/>
      <c r="CB156" s="81"/>
      <c r="CC156" s="280" t="str">
        <f t="shared" si="21"/>
        <v/>
      </c>
      <c r="CD156" s="83"/>
      <c r="CE156" s="83"/>
      <c r="CF156" s="83"/>
      <c r="CG156" s="83"/>
      <c r="CH156" s="282" t="str">
        <f t="shared" si="22"/>
        <v/>
      </c>
      <c r="CI156" s="83"/>
      <c r="CJ156" s="280" t="str">
        <f t="shared" si="23"/>
        <v/>
      </c>
      <c r="CK156" s="87"/>
      <c r="CL156" s="78"/>
      <c r="CM156" s="83"/>
      <c r="CN156" s="83"/>
      <c r="CO156" s="83"/>
      <c r="CP156" s="280" t="str">
        <f t="shared" si="28"/>
        <v/>
      </c>
      <c r="CQ156" s="81"/>
      <c r="CR156" s="280" t="str">
        <f t="shared" si="29"/>
        <v/>
      </c>
      <c r="CS156" s="3"/>
      <c r="CT156" s="3"/>
      <c r="CU156" s="280" t="str">
        <f>IF(CV156="","",VLOOKUP(CV156,リスト!$V$5:$W$6,2,FALSE))</f>
        <v/>
      </c>
      <c r="CV156" s="3"/>
      <c r="CW156" s="280" t="str">
        <f>IF(CX156="","",VLOOKUP(CX156,リスト!$X$5:$Y$6,2,FALSE))</f>
        <v/>
      </c>
      <c r="CX156" s="3"/>
      <c r="CY156" s="77"/>
      <c r="CZ156" s="77"/>
      <c r="DA156" s="75"/>
      <c r="DB156" s="75"/>
      <c r="DC156" s="75"/>
      <c r="DD156" s="75"/>
      <c r="DE156" s="280" t="str">
        <f>IF(DF156="","",VLOOKUP(DF156,リスト!$Z$5:$AA$10,2,FALSE))</f>
        <v/>
      </c>
      <c r="DF156" s="3"/>
      <c r="DG156" s="280" t="str">
        <f>IF(DH156="","",VLOOKUP(DH156,リスト!$AB$5:$AC$12,2,FALSE))</f>
        <v/>
      </c>
      <c r="DH156" s="63"/>
      <c r="DI156" s="280" t="str">
        <f>IF(DJ156="","",VLOOKUP(DJ156,リスト!$AD$5:$AE$7,2,FALSE))</f>
        <v/>
      </c>
      <c r="DJ156" s="3"/>
      <c r="DK156" s="280" t="str">
        <f>IF(DL156="","",VLOOKUP(DL156,リスト!$AF$5:$AG$10,2,FALSE))</f>
        <v/>
      </c>
      <c r="DL156" s="3"/>
      <c r="DM156" s="280" t="str">
        <f>IF(DN156="","",VLOOKUP(DN156,リスト!$AH$5:$AI$6,2,FALSE))</f>
        <v/>
      </c>
      <c r="DN156" s="3"/>
      <c r="DO156" s="280" t="str">
        <f>IF(DP156="","",VLOOKUP(DP156,リスト!$AJ$5:$AK$6,2,FALSE))</f>
        <v/>
      </c>
      <c r="DP156" s="3"/>
      <c r="DQ156" s="280" t="str">
        <f>IF(DR156="","",VLOOKUP(DR156,リスト!$AL$5:$AM$7,2,FALSE))</f>
        <v/>
      </c>
      <c r="DR156" s="3"/>
      <c r="DS156" s="13"/>
      <c r="DT156" s="85"/>
      <c r="DU156" s="85"/>
      <c r="DV156" s="281" t="str">
        <f>IF(DW156="","",VLOOKUP(DW156,リスト!$AN$5:$AO$6,2,FALSE))</f>
        <v/>
      </c>
      <c r="DW156" s="13"/>
      <c r="DX156" s="341"/>
      <c r="DY156" s="345"/>
      <c r="DZ156" s="341"/>
      <c r="EA156" s="345"/>
      <c r="EB156" s="280" t="str">
        <f>IF(EC156="","",VLOOKUP(EC156,リスト!$AW$5:$AX$8,2,FALSE))</f>
        <v/>
      </c>
      <c r="EC156" s="3"/>
      <c r="ED156" s="85"/>
      <c r="EE156" s="280" t="str">
        <f>IF(EF156="","",VLOOKUP(EF156,リスト!$AY$5:$AZ$10,2,FALSE))</f>
        <v/>
      </c>
      <c r="EF156" s="3"/>
      <c r="EG156" s="280" t="str">
        <f>IF(EH156="","",VLOOKUP(EH156,リスト!$BA$5:$BB$10,2,FALSE))</f>
        <v/>
      </c>
      <c r="EH156" s="3"/>
      <c r="EI156" s="280" t="str">
        <f>IF(EJ156="","",VLOOKUP(EJ156,リスト!$BC$5:$BD$10,2,FALSE))</f>
        <v/>
      </c>
      <c r="EJ156" s="3"/>
      <c r="EK156" s="280" t="str">
        <f>IF(EL156="","",VLOOKUP(EL156,リスト!$BE$5:$BF$10,2,FALSE))</f>
        <v/>
      </c>
      <c r="EL156" s="3"/>
      <c r="EM156" s="78"/>
      <c r="EN156" s="73"/>
      <c r="EO156" s="73"/>
      <c r="EP156" s="13"/>
      <c r="EQ156" s="13"/>
      <c r="ER156" s="280" t="str">
        <f>IF(ES156="","",VLOOKUP(ES156,リスト!$BG$5:$BH$10,2,FALSE))</f>
        <v/>
      </c>
      <c r="ES156" s="13"/>
      <c r="ET156" s="13"/>
      <c r="EU156" s="13"/>
      <c r="EV156" s="13"/>
      <c r="EW156" s="13"/>
      <c r="EX156" s="81"/>
      <c r="EY156" s="81"/>
      <c r="EZ156" s="26"/>
      <c r="FA156" s="281" t="str">
        <f>IF($EZ156="","",INDEX(リスト!$BI$5:$BJ$40,MATCH($EZ156,リスト!$BJ$5:$BJ$40,0),1))</f>
        <v/>
      </c>
      <c r="FB156" s="280" t="str">
        <f>IF(FC156="","",VLOOKUP(FC156,リスト!$BK:$BL,2,FALSE))</f>
        <v/>
      </c>
      <c r="FC156" s="13"/>
      <c r="FD156" s="331"/>
      <c r="FE156" s="3"/>
      <c r="FF156" s="280" t="str">
        <f>IF(FG156="","",VLOOKUP(FG156,リスト!$BO$5:$BP$6,2,FALSE))</f>
        <v/>
      </c>
      <c r="FG156" s="3"/>
      <c r="FH156" s="280" t="str">
        <f>IF(FI156="","",VLOOKUP(FI156,リスト!$BQ$5:$BR$8,2,FALSE))</f>
        <v/>
      </c>
      <c r="FI156" s="3"/>
      <c r="FJ156" s="282"/>
      <c r="FK156" s="280" t="str">
        <f>IF(FL156="","",VLOOKUP(FL156,リスト!$BS$5:$BT$6,2,FALSE))</f>
        <v/>
      </c>
      <c r="FL156" s="63"/>
      <c r="FM156" s="13"/>
      <c r="FN156" s="13"/>
      <c r="FO156" s="13"/>
      <c r="FP156" s="283" t="str">
        <f t="shared" si="24"/>
        <v/>
      </c>
      <c r="FQ156" s="283" t="str">
        <f t="shared" si="24"/>
        <v/>
      </c>
      <c r="FR156" s="13"/>
      <c r="FS156" s="85"/>
      <c r="FT156" s="85"/>
      <c r="FU156" s="281" t="str">
        <f t="shared" si="25"/>
        <v/>
      </c>
      <c r="FV156" s="280" t="str">
        <f>IF(FW156="","",VLOOKUP(FW156,リスト!$BV$5:$BW$10,2,FALSE))</f>
        <v/>
      </c>
      <c r="FW156" s="26"/>
      <c r="FX156" s="282" t="str">
        <f t="shared" si="26"/>
        <v/>
      </c>
      <c r="FY156" s="280" t="str">
        <f>IF(FZ156="","",VLOOKUP(FZ156,リスト!$BX$5:$BY$6,2,FALSE))</f>
        <v/>
      </c>
      <c r="FZ156" s="3"/>
      <c r="GA156" s="280" t="str">
        <f>IF(GB156="","",VLOOKUP(GB156,リスト!$BZ$5:$CA$6,2,FALSE))</f>
        <v/>
      </c>
      <c r="GB156" s="13"/>
      <c r="GC156" s="281" t="str">
        <f>IF(GD156="","",VLOOKUP(GD156,リスト!$CB$5:$CC$6,2,FALSE))</f>
        <v/>
      </c>
      <c r="GD156" s="13"/>
      <c r="GE156" s="13"/>
      <c r="GF156" s="13"/>
      <c r="GG156" s="75"/>
      <c r="GH156" s="281" t="str">
        <f t="shared" si="27"/>
        <v/>
      </c>
      <c r="GI156" s="128"/>
      <c r="GJ156" s="281" t="str">
        <f>IF(GK156="","",VLOOKUP(GK156,リスト!$CD$5:$CE$6,2,FALSE))</f>
        <v/>
      </c>
      <c r="GK156" s="13"/>
      <c r="GL156" s="281" t="str">
        <f>IF(GM156="","",VLOOKUP(GM156,リスト!$CF$5:$CG$5,2,FALSE))</f>
        <v/>
      </c>
      <c r="GM156" s="26"/>
      <c r="GN156" s="280" t="str">
        <f>IF(GO156="","",VLOOKUP(GO156,リスト!$CH$5:$CI$5,2,FALSE))</f>
        <v/>
      </c>
      <c r="GO156" s="284"/>
      <c r="GP156" s="284"/>
      <c r="GQ156" s="284"/>
      <c r="GR156" s="284"/>
      <c r="GS156" s="284"/>
      <c r="GT156" s="284"/>
      <c r="GU156" s="284"/>
      <c r="GV156" s="284"/>
      <c r="GW156" s="284"/>
      <c r="GX156" s="285"/>
    </row>
    <row r="157" spans="2:206" s="177" customFormat="1" ht="24.75" hidden="1" customHeight="1" outlineLevel="1">
      <c r="B157" s="286" t="str">
        <f>IF(明細!B151="","",明細!B151)</f>
        <v/>
      </c>
      <c r="C157" s="287" t="str">
        <f>IF(明細!C151="","",明細!C151)</f>
        <v/>
      </c>
      <c r="D157" s="265" t="str">
        <f>IF(明細!D151="","",明細!D151)</f>
        <v/>
      </c>
      <c r="E157" s="265" t="str">
        <f>IF(明細!E151="","",明細!E151)</f>
        <v/>
      </c>
      <c r="F157" s="265" t="str">
        <f>IF(明細!F151="","",明細!F151)</f>
        <v/>
      </c>
      <c r="G157" s="265" t="str">
        <f>IF(明細!G151="","",明細!G151)</f>
        <v/>
      </c>
      <c r="H157" s="265" t="str">
        <f>IF(明細!H151="","",明細!H151)</f>
        <v/>
      </c>
      <c r="I157" s="265" t="str">
        <f>IF(明細!I151="","",明細!I151)</f>
        <v/>
      </c>
      <c r="J157" s="265" t="str">
        <f>IF(明細!J151="","",明細!J151)</f>
        <v/>
      </c>
      <c r="K157" s="265" t="str">
        <f>IF(明細!K151="","",明細!K151)</f>
        <v/>
      </c>
      <c r="L157" s="265" t="str">
        <f>IF(明細!L151="","",明細!L151)</f>
        <v/>
      </c>
      <c r="M157" s="265" t="str">
        <f>IF(明細!M151="","",明細!M151)</f>
        <v/>
      </c>
      <c r="N157" s="265" t="str">
        <f>IF(明細!N151="","",明細!N151)</f>
        <v/>
      </c>
      <c r="O157" s="265" t="str">
        <f>IF(明細!O151="","",明細!O151)</f>
        <v/>
      </c>
      <c r="P157" s="265" t="str">
        <f>IF(明細!P151="","",明細!P151)</f>
        <v/>
      </c>
      <c r="Q157" s="265" t="str">
        <f>IF(明細!Q151="","",明細!Q151)</f>
        <v/>
      </c>
      <c r="R157" s="289" t="str">
        <f>IF(明細!R151="","",明細!R151)</f>
        <v/>
      </c>
      <c r="S157" s="291" t="str">
        <f>IF(明細!S151="","",明細!S151)</f>
        <v/>
      </c>
      <c r="T157" s="291" t="str">
        <f>IF(明細!T151="","",明細!T151)</f>
        <v/>
      </c>
      <c r="U157" s="291" t="str">
        <f>IF(明細!U151="","",明細!U151)</f>
        <v/>
      </c>
      <c r="V157" s="292" t="str">
        <f>IF(明細!V151="","",明細!V151)</f>
        <v>個</v>
      </c>
      <c r="W157" s="292" t="str">
        <f>IF(明細!W151="","",明細!W151)</f>
        <v/>
      </c>
      <c r="X157" s="293" t="str">
        <f>IF(明細!X151="","",明細!X151)</f>
        <v/>
      </c>
      <c r="Y157" s="134" t="str">
        <f>IF(明細!Y151="","",明細!Y151)</f>
        <v/>
      </c>
      <c r="Z157" s="135" t="str">
        <f>IF(明細!Z151="","",明細!Z151)</f>
        <v/>
      </c>
      <c r="AA157" s="134" t="str">
        <f>IF(明細!AA151="","",明細!AA151)</f>
        <v/>
      </c>
      <c r="AB157" s="303" t="str">
        <f>IF(明細!AB151="","",明細!AB151)</f>
        <v/>
      </c>
      <c r="AC157" s="134" t="str">
        <f>IF(明細!AC151="","",明細!AC151)</f>
        <v/>
      </c>
      <c r="AD157" s="183" t="str">
        <f>IF(明細!AD151="","",明細!AD151)</f>
        <v/>
      </c>
      <c r="AE157" s="184">
        <f>IF(明細!AE151="","",明細!AE151)</f>
        <v>0.1</v>
      </c>
      <c r="AF157" s="185" t="str">
        <f>IF(明細!AF151="","",明細!AF151)</f>
        <v/>
      </c>
      <c r="AG157" s="186" t="str">
        <f>IF(明細!AG151="","",明細!AG151)</f>
        <v/>
      </c>
      <c r="AH157" s="186" t="str">
        <f>IF(明細!AH151="","",明細!AH151)</f>
        <v/>
      </c>
      <c r="AI157" s="187" t="str">
        <f>IF(明細!AI151="","",明細!AI151)</f>
        <v/>
      </c>
      <c r="AJ157" s="296" t="str">
        <f>IF(明細!AJ151="","",明細!AJ151)</f>
        <v/>
      </c>
      <c r="AK157" s="297" t="str">
        <f>IF(明細!AK151="","",明細!AK151)</f>
        <v/>
      </c>
      <c r="AL157" s="298" t="str">
        <f>IF(明細!AL151="","",明細!AL151)</f>
        <v/>
      </c>
      <c r="AM157" s="299" t="str">
        <f>IF(明細!AM151="","",明細!AM151)</f>
        <v/>
      </c>
      <c r="AN157" s="300" t="str">
        <f>IF(明細!AN151="","",明細!AN151)</f>
        <v/>
      </c>
      <c r="AO157" s="300" t="str">
        <f>IF(明細!AO151="","",明細!AO151)</f>
        <v/>
      </c>
      <c r="AP157" s="300" t="str">
        <f>IF(明細!AP151="","",明細!AP151)</f>
        <v/>
      </c>
      <c r="AQ157" s="301" t="str">
        <f>IF(明細!AQ151="","",明細!AQ151)</f>
        <v/>
      </c>
      <c r="AR157" s="302" t="str">
        <f>IF(明細!AR151="","",明細!AR151)</f>
        <v/>
      </c>
      <c r="AU157" s="360"/>
      <c r="AV157" s="368"/>
      <c r="AW157" s="446" t="str">
        <f>IF(明細!AV151="","",明細!AV151)</f>
        <v/>
      </c>
      <c r="AX157" s="419" t="str">
        <f>IF(明細!AT151="","",明細!AT151)</f>
        <v/>
      </c>
      <c r="AY157" s="280" t="str">
        <f>IF($AX157="","",VLOOKUP($AX157,リスト!$CL:$CM,2,FALSE))</f>
        <v/>
      </c>
      <c r="AZ157" s="3"/>
      <c r="BA157" s="280" t="str">
        <f>IF(BB157="","",VLOOKUP(BB157,リスト!$K:$L,2,FALSE))</f>
        <v/>
      </c>
      <c r="BB157" s="3"/>
      <c r="BC157" s="3"/>
      <c r="BD157" s="87"/>
      <c r="BE157" s="280" t="str">
        <f>IF(BF157="","",VLOOKUP(BF157,リスト!$I:$J,2,FALSE))</f>
        <v/>
      </c>
      <c r="BF157" s="3"/>
      <c r="BG157" s="280" t="str">
        <f>IF(BH157="","",VLOOKUP(BH157,リスト!$M:$N,2,FALSE))</f>
        <v/>
      </c>
      <c r="BH157" s="282"/>
      <c r="BI157" s="280" t="str">
        <f>IF(BJ157="","",VLOOKUP(BJ157,リスト!$O:$P,2,FALSE))</f>
        <v/>
      </c>
      <c r="BJ157" s="24"/>
      <c r="BM157" s="451" t="str">
        <f>IF(明細!AV151="","",明細!AV151)</f>
        <v/>
      </c>
      <c r="BN157" s="453" t="str">
        <f>IF(明細!AT151="","",明細!AT151)</f>
        <v/>
      </c>
      <c r="BO157" s="280" t="str">
        <f>IF($BN157="","",VLOOKUP($BN157,リスト!$CL:$CM,2,FALSE))</f>
        <v/>
      </c>
      <c r="BP157" s="280" t="str">
        <f>IF(BQ157="","",VLOOKUP(BQ157,リスト!$K$5:$L$7,2,FALSE))</f>
        <v/>
      </c>
      <c r="BQ157" s="13"/>
      <c r="BR157" s="13"/>
      <c r="BS157" s="47"/>
      <c r="BT157" s="280" t="str">
        <f>IF(BU157="","",VLOOKUP(BU157,リスト!I148:J166,2,FALSE))</f>
        <v/>
      </c>
      <c r="BU157" s="13"/>
      <c r="BV157" s="13"/>
      <c r="BW157" s="282"/>
      <c r="BX157" s="282"/>
      <c r="BY157" s="280" t="str">
        <f>IF(BZ157="","",VLOOKUP(BZ157,リスト!$S$5:$T$6,2,FALSE))</f>
        <v/>
      </c>
      <c r="BZ157" s="3"/>
      <c r="CA157" s="3"/>
      <c r="CB157" s="81"/>
      <c r="CC157" s="280" t="str">
        <f t="shared" si="21"/>
        <v/>
      </c>
      <c r="CD157" s="83"/>
      <c r="CE157" s="83"/>
      <c r="CF157" s="83"/>
      <c r="CG157" s="83"/>
      <c r="CH157" s="282" t="str">
        <f t="shared" si="22"/>
        <v/>
      </c>
      <c r="CI157" s="83"/>
      <c r="CJ157" s="280" t="str">
        <f t="shared" si="23"/>
        <v/>
      </c>
      <c r="CK157" s="87"/>
      <c r="CL157" s="78"/>
      <c r="CM157" s="83"/>
      <c r="CN157" s="83"/>
      <c r="CO157" s="83"/>
      <c r="CP157" s="280" t="str">
        <f t="shared" si="28"/>
        <v/>
      </c>
      <c r="CQ157" s="81"/>
      <c r="CR157" s="280" t="str">
        <f t="shared" si="29"/>
        <v/>
      </c>
      <c r="CS157" s="3"/>
      <c r="CT157" s="3"/>
      <c r="CU157" s="280" t="str">
        <f>IF(CV157="","",VLOOKUP(CV157,リスト!$V$5:$W$6,2,FALSE))</f>
        <v/>
      </c>
      <c r="CV157" s="3"/>
      <c r="CW157" s="280" t="str">
        <f>IF(CX157="","",VLOOKUP(CX157,リスト!$X$5:$Y$6,2,FALSE))</f>
        <v/>
      </c>
      <c r="CX157" s="3"/>
      <c r="CY157" s="77"/>
      <c r="CZ157" s="77"/>
      <c r="DA157" s="75"/>
      <c r="DB157" s="75"/>
      <c r="DC157" s="75"/>
      <c r="DD157" s="75"/>
      <c r="DE157" s="280" t="str">
        <f>IF(DF157="","",VLOOKUP(DF157,リスト!$Z$5:$AA$10,2,FALSE))</f>
        <v/>
      </c>
      <c r="DF157" s="3"/>
      <c r="DG157" s="280" t="str">
        <f>IF(DH157="","",VLOOKUP(DH157,リスト!$AB$5:$AC$12,2,FALSE))</f>
        <v/>
      </c>
      <c r="DH157" s="63"/>
      <c r="DI157" s="280" t="str">
        <f>IF(DJ157="","",VLOOKUP(DJ157,リスト!$AD$5:$AE$7,2,FALSE))</f>
        <v/>
      </c>
      <c r="DJ157" s="3"/>
      <c r="DK157" s="280" t="str">
        <f>IF(DL157="","",VLOOKUP(DL157,リスト!$AF$5:$AG$10,2,FALSE))</f>
        <v/>
      </c>
      <c r="DL157" s="3"/>
      <c r="DM157" s="280" t="str">
        <f>IF(DN157="","",VLOOKUP(DN157,リスト!$AH$5:$AI$6,2,FALSE))</f>
        <v/>
      </c>
      <c r="DN157" s="3"/>
      <c r="DO157" s="280" t="str">
        <f>IF(DP157="","",VLOOKUP(DP157,リスト!$AJ$5:$AK$6,2,FALSE))</f>
        <v/>
      </c>
      <c r="DP157" s="3"/>
      <c r="DQ157" s="280" t="str">
        <f>IF(DR157="","",VLOOKUP(DR157,リスト!$AL$5:$AM$7,2,FALSE))</f>
        <v/>
      </c>
      <c r="DR157" s="3"/>
      <c r="DS157" s="13"/>
      <c r="DT157" s="85"/>
      <c r="DU157" s="85"/>
      <c r="DV157" s="281" t="str">
        <f>IF(DW157="","",VLOOKUP(DW157,リスト!$AN$5:$AO$6,2,FALSE))</f>
        <v/>
      </c>
      <c r="DW157" s="13"/>
      <c r="DX157" s="341"/>
      <c r="DY157" s="345"/>
      <c r="DZ157" s="341"/>
      <c r="EA157" s="345"/>
      <c r="EB157" s="280" t="str">
        <f>IF(EC157="","",VLOOKUP(EC157,リスト!$AW$5:$AX$8,2,FALSE))</f>
        <v/>
      </c>
      <c r="EC157" s="3"/>
      <c r="ED157" s="85"/>
      <c r="EE157" s="280" t="str">
        <f>IF(EF157="","",VLOOKUP(EF157,リスト!$AY$5:$AZ$10,2,FALSE))</f>
        <v/>
      </c>
      <c r="EF157" s="3"/>
      <c r="EG157" s="280" t="str">
        <f>IF(EH157="","",VLOOKUP(EH157,リスト!$BA$5:$BB$10,2,FALSE))</f>
        <v/>
      </c>
      <c r="EH157" s="3"/>
      <c r="EI157" s="280" t="str">
        <f>IF(EJ157="","",VLOOKUP(EJ157,リスト!$BC$5:$BD$10,2,FALSE))</f>
        <v/>
      </c>
      <c r="EJ157" s="3"/>
      <c r="EK157" s="280" t="str">
        <f>IF(EL157="","",VLOOKUP(EL157,リスト!$BE$5:$BF$10,2,FALSE))</f>
        <v/>
      </c>
      <c r="EL157" s="3"/>
      <c r="EM157" s="78"/>
      <c r="EN157" s="73"/>
      <c r="EO157" s="73"/>
      <c r="EP157" s="13"/>
      <c r="EQ157" s="13"/>
      <c r="ER157" s="280" t="str">
        <f>IF(ES157="","",VLOOKUP(ES157,リスト!$BG$5:$BH$10,2,FALSE))</f>
        <v/>
      </c>
      <c r="ES157" s="13"/>
      <c r="ET157" s="13"/>
      <c r="EU157" s="13"/>
      <c r="EV157" s="13"/>
      <c r="EW157" s="13"/>
      <c r="EX157" s="81"/>
      <c r="EY157" s="81"/>
      <c r="EZ157" s="26"/>
      <c r="FA157" s="281" t="str">
        <f>IF($EZ157="","",INDEX(リスト!$BI$5:$BJ$40,MATCH($EZ157,リスト!$BJ$5:$BJ$40,0),1))</f>
        <v/>
      </c>
      <c r="FB157" s="280" t="str">
        <f>IF(FC157="","",VLOOKUP(FC157,リスト!$BK:$BL,2,FALSE))</f>
        <v/>
      </c>
      <c r="FC157" s="13"/>
      <c r="FD157" s="331"/>
      <c r="FE157" s="3"/>
      <c r="FF157" s="280" t="str">
        <f>IF(FG157="","",VLOOKUP(FG157,リスト!$BO$5:$BP$6,2,FALSE))</f>
        <v/>
      </c>
      <c r="FG157" s="3"/>
      <c r="FH157" s="280" t="str">
        <f>IF(FI157="","",VLOOKUP(FI157,リスト!$BQ$5:$BR$8,2,FALSE))</f>
        <v/>
      </c>
      <c r="FI157" s="3"/>
      <c r="FJ157" s="282"/>
      <c r="FK157" s="280" t="str">
        <f>IF(FL157="","",VLOOKUP(FL157,リスト!$BS$5:$BT$6,2,FALSE))</f>
        <v/>
      </c>
      <c r="FL157" s="63"/>
      <c r="FM157" s="13"/>
      <c r="FN157" s="13"/>
      <c r="FO157" s="13"/>
      <c r="FP157" s="283" t="str">
        <f t="shared" si="24"/>
        <v/>
      </c>
      <c r="FQ157" s="283" t="str">
        <f t="shared" si="24"/>
        <v/>
      </c>
      <c r="FR157" s="13"/>
      <c r="FS157" s="85"/>
      <c r="FT157" s="85"/>
      <c r="FU157" s="281" t="str">
        <f t="shared" si="25"/>
        <v/>
      </c>
      <c r="FV157" s="280" t="str">
        <f>IF(FW157="","",VLOOKUP(FW157,リスト!$BV$5:$BW$10,2,FALSE))</f>
        <v/>
      </c>
      <c r="FW157" s="26"/>
      <c r="FX157" s="282" t="str">
        <f t="shared" si="26"/>
        <v/>
      </c>
      <c r="FY157" s="280" t="str">
        <f>IF(FZ157="","",VLOOKUP(FZ157,リスト!$BX$5:$BY$6,2,FALSE))</f>
        <v/>
      </c>
      <c r="FZ157" s="3"/>
      <c r="GA157" s="280" t="str">
        <f>IF(GB157="","",VLOOKUP(GB157,リスト!$BZ$5:$CA$6,2,FALSE))</f>
        <v/>
      </c>
      <c r="GB157" s="13"/>
      <c r="GC157" s="281" t="str">
        <f>IF(GD157="","",VLOOKUP(GD157,リスト!$CB$5:$CC$6,2,FALSE))</f>
        <v/>
      </c>
      <c r="GD157" s="13"/>
      <c r="GE157" s="13"/>
      <c r="GF157" s="13"/>
      <c r="GG157" s="75"/>
      <c r="GH157" s="281" t="str">
        <f t="shared" si="27"/>
        <v/>
      </c>
      <c r="GI157" s="128"/>
      <c r="GJ157" s="281" t="str">
        <f>IF(GK157="","",VLOOKUP(GK157,リスト!$CD$5:$CE$6,2,FALSE))</f>
        <v/>
      </c>
      <c r="GK157" s="13"/>
      <c r="GL157" s="281" t="str">
        <f>IF(GM157="","",VLOOKUP(GM157,リスト!$CF$5:$CG$5,2,FALSE))</f>
        <v/>
      </c>
      <c r="GM157" s="26"/>
      <c r="GN157" s="280" t="str">
        <f>IF(GO157="","",VLOOKUP(GO157,リスト!$CH$5:$CI$5,2,FALSE))</f>
        <v/>
      </c>
      <c r="GO157" s="284"/>
      <c r="GP157" s="284"/>
      <c r="GQ157" s="284"/>
      <c r="GR157" s="284"/>
      <c r="GS157" s="284"/>
      <c r="GT157" s="284"/>
      <c r="GU157" s="284"/>
      <c r="GV157" s="284"/>
      <c r="GW157" s="284"/>
      <c r="GX157" s="285"/>
    </row>
    <row r="158" spans="2:206" s="177" customFormat="1" ht="24.75" hidden="1" customHeight="1" outlineLevel="1">
      <c r="B158" s="286" t="str">
        <f>IF(明細!B152="","",明細!B152)</f>
        <v/>
      </c>
      <c r="C158" s="287" t="str">
        <f>IF(明細!C152="","",明細!C152)</f>
        <v/>
      </c>
      <c r="D158" s="265" t="str">
        <f>IF(明細!D152="","",明細!D152)</f>
        <v/>
      </c>
      <c r="E158" s="265" t="str">
        <f>IF(明細!E152="","",明細!E152)</f>
        <v/>
      </c>
      <c r="F158" s="265" t="str">
        <f>IF(明細!F152="","",明細!F152)</f>
        <v/>
      </c>
      <c r="G158" s="265" t="str">
        <f>IF(明細!G152="","",明細!G152)</f>
        <v/>
      </c>
      <c r="H158" s="265" t="str">
        <f>IF(明細!H152="","",明細!H152)</f>
        <v/>
      </c>
      <c r="I158" s="265" t="str">
        <f>IF(明細!I152="","",明細!I152)</f>
        <v/>
      </c>
      <c r="J158" s="265" t="str">
        <f>IF(明細!J152="","",明細!J152)</f>
        <v/>
      </c>
      <c r="K158" s="265" t="str">
        <f>IF(明細!K152="","",明細!K152)</f>
        <v/>
      </c>
      <c r="L158" s="265" t="str">
        <f>IF(明細!L152="","",明細!L152)</f>
        <v/>
      </c>
      <c r="M158" s="265" t="str">
        <f>IF(明細!M152="","",明細!M152)</f>
        <v/>
      </c>
      <c r="N158" s="265" t="str">
        <f>IF(明細!N152="","",明細!N152)</f>
        <v/>
      </c>
      <c r="O158" s="265" t="str">
        <f>IF(明細!O152="","",明細!O152)</f>
        <v/>
      </c>
      <c r="P158" s="265" t="str">
        <f>IF(明細!P152="","",明細!P152)</f>
        <v/>
      </c>
      <c r="Q158" s="265" t="str">
        <f>IF(明細!Q152="","",明細!Q152)</f>
        <v/>
      </c>
      <c r="R158" s="289" t="str">
        <f>IF(明細!R152="","",明細!R152)</f>
        <v/>
      </c>
      <c r="S158" s="291" t="str">
        <f>IF(明細!S152="","",明細!S152)</f>
        <v/>
      </c>
      <c r="T158" s="291" t="str">
        <f>IF(明細!T152="","",明細!T152)</f>
        <v/>
      </c>
      <c r="U158" s="291" t="str">
        <f>IF(明細!U152="","",明細!U152)</f>
        <v/>
      </c>
      <c r="V158" s="292" t="str">
        <f>IF(明細!V152="","",明細!V152)</f>
        <v>個</v>
      </c>
      <c r="W158" s="292" t="str">
        <f>IF(明細!W152="","",明細!W152)</f>
        <v/>
      </c>
      <c r="X158" s="293" t="str">
        <f>IF(明細!X152="","",明細!X152)</f>
        <v/>
      </c>
      <c r="Y158" s="134" t="str">
        <f>IF(明細!Y152="","",明細!Y152)</f>
        <v/>
      </c>
      <c r="Z158" s="135" t="str">
        <f>IF(明細!Z152="","",明細!Z152)</f>
        <v/>
      </c>
      <c r="AA158" s="134" t="str">
        <f>IF(明細!AA152="","",明細!AA152)</f>
        <v/>
      </c>
      <c r="AB158" s="303" t="str">
        <f>IF(明細!AB152="","",明細!AB152)</f>
        <v/>
      </c>
      <c r="AC158" s="134" t="str">
        <f>IF(明細!AC152="","",明細!AC152)</f>
        <v/>
      </c>
      <c r="AD158" s="183" t="str">
        <f>IF(明細!AD152="","",明細!AD152)</f>
        <v/>
      </c>
      <c r="AE158" s="184">
        <f>IF(明細!AE152="","",明細!AE152)</f>
        <v>0.1</v>
      </c>
      <c r="AF158" s="185" t="str">
        <f>IF(明細!AF152="","",明細!AF152)</f>
        <v/>
      </c>
      <c r="AG158" s="186" t="str">
        <f>IF(明細!AG152="","",明細!AG152)</f>
        <v/>
      </c>
      <c r="AH158" s="186" t="str">
        <f>IF(明細!AH152="","",明細!AH152)</f>
        <v/>
      </c>
      <c r="AI158" s="187" t="str">
        <f>IF(明細!AI152="","",明細!AI152)</f>
        <v/>
      </c>
      <c r="AJ158" s="296" t="str">
        <f>IF(明細!AJ152="","",明細!AJ152)</f>
        <v/>
      </c>
      <c r="AK158" s="297" t="str">
        <f>IF(明細!AK152="","",明細!AK152)</f>
        <v/>
      </c>
      <c r="AL158" s="298" t="str">
        <f>IF(明細!AL152="","",明細!AL152)</f>
        <v/>
      </c>
      <c r="AM158" s="299" t="str">
        <f>IF(明細!AM152="","",明細!AM152)</f>
        <v/>
      </c>
      <c r="AN158" s="300" t="str">
        <f>IF(明細!AN152="","",明細!AN152)</f>
        <v/>
      </c>
      <c r="AO158" s="300" t="str">
        <f>IF(明細!AO152="","",明細!AO152)</f>
        <v/>
      </c>
      <c r="AP158" s="300" t="str">
        <f>IF(明細!AP152="","",明細!AP152)</f>
        <v/>
      </c>
      <c r="AQ158" s="301" t="str">
        <f>IF(明細!AQ152="","",明細!AQ152)</f>
        <v/>
      </c>
      <c r="AR158" s="302" t="str">
        <f>IF(明細!AR152="","",明細!AR152)</f>
        <v/>
      </c>
      <c r="AU158" s="360"/>
      <c r="AV158" s="368"/>
      <c r="AW158" s="446" t="str">
        <f>IF(明細!AV152="","",明細!AV152)</f>
        <v/>
      </c>
      <c r="AX158" s="419" t="str">
        <f>IF(明細!AT152="","",明細!AT152)</f>
        <v/>
      </c>
      <c r="AY158" s="280" t="str">
        <f>IF($AX158="","",VLOOKUP($AX158,リスト!$CL:$CM,2,FALSE))</f>
        <v/>
      </c>
      <c r="AZ158" s="3"/>
      <c r="BA158" s="280" t="str">
        <f>IF(BB158="","",VLOOKUP(BB158,リスト!$K:$L,2,FALSE))</f>
        <v/>
      </c>
      <c r="BB158" s="3"/>
      <c r="BC158" s="3"/>
      <c r="BD158" s="87"/>
      <c r="BE158" s="280" t="str">
        <f>IF(BF158="","",VLOOKUP(BF158,リスト!$I:$J,2,FALSE))</f>
        <v/>
      </c>
      <c r="BF158" s="3"/>
      <c r="BG158" s="280" t="str">
        <f>IF(BH158="","",VLOOKUP(BH158,リスト!$M:$N,2,FALSE))</f>
        <v/>
      </c>
      <c r="BH158" s="282"/>
      <c r="BI158" s="280" t="str">
        <f>IF(BJ158="","",VLOOKUP(BJ158,リスト!$O:$P,2,FALSE))</f>
        <v/>
      </c>
      <c r="BJ158" s="24"/>
      <c r="BM158" s="451" t="str">
        <f>IF(明細!AV152="","",明細!AV152)</f>
        <v/>
      </c>
      <c r="BN158" s="453" t="str">
        <f>IF(明細!AT152="","",明細!AT152)</f>
        <v/>
      </c>
      <c r="BO158" s="280" t="str">
        <f>IF($BN158="","",VLOOKUP($BN158,リスト!$CL:$CM,2,FALSE))</f>
        <v/>
      </c>
      <c r="BP158" s="280" t="str">
        <f>IF(BQ158="","",VLOOKUP(BQ158,リスト!$K$5:$L$7,2,FALSE))</f>
        <v/>
      </c>
      <c r="BQ158" s="13"/>
      <c r="BR158" s="13"/>
      <c r="BS158" s="47"/>
      <c r="BT158" s="280" t="str">
        <f>IF(BU158="","",VLOOKUP(BU158,リスト!I149:J167,2,FALSE))</f>
        <v/>
      </c>
      <c r="BU158" s="13"/>
      <c r="BV158" s="13"/>
      <c r="BW158" s="282"/>
      <c r="BX158" s="282"/>
      <c r="BY158" s="280" t="str">
        <f>IF(BZ158="","",VLOOKUP(BZ158,リスト!$S$5:$T$6,2,FALSE))</f>
        <v/>
      </c>
      <c r="BZ158" s="3"/>
      <c r="CA158" s="3"/>
      <c r="CB158" s="81"/>
      <c r="CC158" s="280" t="str">
        <f t="shared" si="21"/>
        <v/>
      </c>
      <c r="CD158" s="83"/>
      <c r="CE158" s="83"/>
      <c r="CF158" s="83"/>
      <c r="CG158" s="83"/>
      <c r="CH158" s="282" t="str">
        <f t="shared" si="22"/>
        <v/>
      </c>
      <c r="CI158" s="83"/>
      <c r="CJ158" s="280" t="str">
        <f t="shared" si="23"/>
        <v/>
      </c>
      <c r="CK158" s="87"/>
      <c r="CL158" s="78"/>
      <c r="CM158" s="83"/>
      <c r="CN158" s="83"/>
      <c r="CO158" s="83"/>
      <c r="CP158" s="280" t="str">
        <f t="shared" si="28"/>
        <v/>
      </c>
      <c r="CQ158" s="81"/>
      <c r="CR158" s="280" t="str">
        <f t="shared" si="29"/>
        <v/>
      </c>
      <c r="CS158" s="3"/>
      <c r="CT158" s="3"/>
      <c r="CU158" s="280" t="str">
        <f>IF(CV158="","",VLOOKUP(CV158,リスト!$V$5:$W$6,2,FALSE))</f>
        <v/>
      </c>
      <c r="CV158" s="3"/>
      <c r="CW158" s="280" t="str">
        <f>IF(CX158="","",VLOOKUP(CX158,リスト!$X$5:$Y$6,2,FALSE))</f>
        <v/>
      </c>
      <c r="CX158" s="3"/>
      <c r="CY158" s="77"/>
      <c r="CZ158" s="77"/>
      <c r="DA158" s="75"/>
      <c r="DB158" s="75"/>
      <c r="DC158" s="75"/>
      <c r="DD158" s="75"/>
      <c r="DE158" s="280" t="str">
        <f>IF(DF158="","",VLOOKUP(DF158,リスト!$Z$5:$AA$10,2,FALSE))</f>
        <v/>
      </c>
      <c r="DF158" s="3"/>
      <c r="DG158" s="280" t="str">
        <f>IF(DH158="","",VLOOKUP(DH158,リスト!$AB$5:$AC$12,2,FALSE))</f>
        <v/>
      </c>
      <c r="DH158" s="63"/>
      <c r="DI158" s="280" t="str">
        <f>IF(DJ158="","",VLOOKUP(DJ158,リスト!$AD$5:$AE$7,2,FALSE))</f>
        <v/>
      </c>
      <c r="DJ158" s="3"/>
      <c r="DK158" s="280" t="str">
        <f>IF(DL158="","",VLOOKUP(DL158,リスト!$AF$5:$AG$10,2,FALSE))</f>
        <v/>
      </c>
      <c r="DL158" s="3"/>
      <c r="DM158" s="280" t="str">
        <f>IF(DN158="","",VLOOKUP(DN158,リスト!$AH$5:$AI$6,2,FALSE))</f>
        <v/>
      </c>
      <c r="DN158" s="3"/>
      <c r="DO158" s="280" t="str">
        <f>IF(DP158="","",VLOOKUP(DP158,リスト!$AJ$5:$AK$6,2,FALSE))</f>
        <v/>
      </c>
      <c r="DP158" s="3"/>
      <c r="DQ158" s="280" t="str">
        <f>IF(DR158="","",VLOOKUP(DR158,リスト!$AL$5:$AM$7,2,FALSE))</f>
        <v/>
      </c>
      <c r="DR158" s="3"/>
      <c r="DS158" s="13"/>
      <c r="DT158" s="85"/>
      <c r="DU158" s="85"/>
      <c r="DV158" s="281" t="str">
        <f>IF(DW158="","",VLOOKUP(DW158,リスト!$AN$5:$AO$6,2,FALSE))</f>
        <v/>
      </c>
      <c r="DW158" s="13"/>
      <c r="DX158" s="341"/>
      <c r="DY158" s="345"/>
      <c r="DZ158" s="341"/>
      <c r="EA158" s="345"/>
      <c r="EB158" s="280" t="str">
        <f>IF(EC158="","",VLOOKUP(EC158,リスト!$AW$5:$AX$8,2,FALSE))</f>
        <v/>
      </c>
      <c r="EC158" s="3"/>
      <c r="ED158" s="85"/>
      <c r="EE158" s="280" t="str">
        <f>IF(EF158="","",VLOOKUP(EF158,リスト!$AY$5:$AZ$10,2,FALSE))</f>
        <v/>
      </c>
      <c r="EF158" s="3"/>
      <c r="EG158" s="280" t="str">
        <f>IF(EH158="","",VLOOKUP(EH158,リスト!$BA$5:$BB$10,2,FALSE))</f>
        <v/>
      </c>
      <c r="EH158" s="3"/>
      <c r="EI158" s="280" t="str">
        <f>IF(EJ158="","",VLOOKUP(EJ158,リスト!$BC$5:$BD$10,2,FALSE))</f>
        <v/>
      </c>
      <c r="EJ158" s="3"/>
      <c r="EK158" s="280" t="str">
        <f>IF(EL158="","",VLOOKUP(EL158,リスト!$BE$5:$BF$10,2,FALSE))</f>
        <v/>
      </c>
      <c r="EL158" s="3"/>
      <c r="EM158" s="78"/>
      <c r="EN158" s="73"/>
      <c r="EO158" s="73"/>
      <c r="EP158" s="13"/>
      <c r="EQ158" s="13"/>
      <c r="ER158" s="280" t="str">
        <f>IF(ES158="","",VLOOKUP(ES158,リスト!$BG$5:$BH$10,2,FALSE))</f>
        <v/>
      </c>
      <c r="ES158" s="13"/>
      <c r="ET158" s="13"/>
      <c r="EU158" s="13"/>
      <c r="EV158" s="13"/>
      <c r="EW158" s="13"/>
      <c r="EX158" s="81"/>
      <c r="EY158" s="81"/>
      <c r="EZ158" s="26"/>
      <c r="FA158" s="281" t="str">
        <f>IF($EZ158="","",INDEX(リスト!$BI$5:$BJ$40,MATCH($EZ158,リスト!$BJ$5:$BJ$40,0),1))</f>
        <v/>
      </c>
      <c r="FB158" s="280" t="str">
        <f>IF(FC158="","",VLOOKUP(FC158,リスト!$BK:$BL,2,FALSE))</f>
        <v/>
      </c>
      <c r="FC158" s="13"/>
      <c r="FD158" s="331"/>
      <c r="FE158" s="3"/>
      <c r="FF158" s="280" t="str">
        <f>IF(FG158="","",VLOOKUP(FG158,リスト!$BO$5:$BP$6,2,FALSE))</f>
        <v/>
      </c>
      <c r="FG158" s="3"/>
      <c r="FH158" s="280" t="str">
        <f>IF(FI158="","",VLOOKUP(FI158,リスト!$BQ$5:$BR$8,2,FALSE))</f>
        <v/>
      </c>
      <c r="FI158" s="3"/>
      <c r="FJ158" s="282"/>
      <c r="FK158" s="280" t="str">
        <f>IF(FL158="","",VLOOKUP(FL158,リスト!$BS$5:$BT$6,2,FALSE))</f>
        <v/>
      </c>
      <c r="FL158" s="63"/>
      <c r="FM158" s="13"/>
      <c r="FN158" s="13"/>
      <c r="FO158" s="13"/>
      <c r="FP158" s="283" t="str">
        <f t="shared" si="24"/>
        <v/>
      </c>
      <c r="FQ158" s="283" t="str">
        <f t="shared" si="24"/>
        <v/>
      </c>
      <c r="FR158" s="13"/>
      <c r="FS158" s="85"/>
      <c r="FT158" s="85"/>
      <c r="FU158" s="281" t="str">
        <f t="shared" si="25"/>
        <v/>
      </c>
      <c r="FV158" s="280" t="str">
        <f>IF(FW158="","",VLOOKUP(FW158,リスト!$BV$5:$BW$10,2,FALSE))</f>
        <v/>
      </c>
      <c r="FW158" s="26"/>
      <c r="FX158" s="282" t="str">
        <f t="shared" si="26"/>
        <v/>
      </c>
      <c r="FY158" s="280" t="str">
        <f>IF(FZ158="","",VLOOKUP(FZ158,リスト!$BX$5:$BY$6,2,FALSE))</f>
        <v/>
      </c>
      <c r="FZ158" s="3"/>
      <c r="GA158" s="280" t="str">
        <f>IF(GB158="","",VLOOKUP(GB158,リスト!$BZ$5:$CA$6,2,FALSE))</f>
        <v/>
      </c>
      <c r="GB158" s="13"/>
      <c r="GC158" s="281" t="str">
        <f>IF(GD158="","",VLOOKUP(GD158,リスト!$CB$5:$CC$6,2,FALSE))</f>
        <v/>
      </c>
      <c r="GD158" s="13"/>
      <c r="GE158" s="13"/>
      <c r="GF158" s="13"/>
      <c r="GG158" s="75"/>
      <c r="GH158" s="281" t="str">
        <f t="shared" si="27"/>
        <v/>
      </c>
      <c r="GI158" s="128"/>
      <c r="GJ158" s="281" t="str">
        <f>IF(GK158="","",VLOOKUP(GK158,リスト!$CD$5:$CE$6,2,FALSE))</f>
        <v/>
      </c>
      <c r="GK158" s="13"/>
      <c r="GL158" s="281" t="str">
        <f>IF(GM158="","",VLOOKUP(GM158,リスト!$CF$5:$CG$5,2,FALSE))</f>
        <v/>
      </c>
      <c r="GM158" s="26"/>
      <c r="GN158" s="280" t="str">
        <f>IF(GO158="","",VLOOKUP(GO158,リスト!$CH$5:$CI$5,2,FALSE))</f>
        <v/>
      </c>
      <c r="GO158" s="284"/>
      <c r="GP158" s="284"/>
      <c r="GQ158" s="284"/>
      <c r="GR158" s="284"/>
      <c r="GS158" s="284"/>
      <c r="GT158" s="284"/>
      <c r="GU158" s="284"/>
      <c r="GV158" s="284"/>
      <c r="GW158" s="284"/>
      <c r="GX158" s="285"/>
    </row>
    <row r="159" spans="2:206" s="177" customFormat="1" ht="24.75" hidden="1" customHeight="1" outlineLevel="1">
      <c r="B159" s="286" t="str">
        <f>IF(明細!B153="","",明細!B153)</f>
        <v/>
      </c>
      <c r="C159" s="287" t="str">
        <f>IF(明細!C153="","",明細!C153)</f>
        <v/>
      </c>
      <c r="D159" s="265" t="str">
        <f>IF(明細!D153="","",明細!D153)</f>
        <v/>
      </c>
      <c r="E159" s="265" t="str">
        <f>IF(明細!E153="","",明細!E153)</f>
        <v/>
      </c>
      <c r="F159" s="265" t="str">
        <f>IF(明細!F153="","",明細!F153)</f>
        <v/>
      </c>
      <c r="G159" s="265" t="str">
        <f>IF(明細!G153="","",明細!G153)</f>
        <v/>
      </c>
      <c r="H159" s="265" t="str">
        <f>IF(明細!H153="","",明細!H153)</f>
        <v/>
      </c>
      <c r="I159" s="265" t="str">
        <f>IF(明細!I153="","",明細!I153)</f>
        <v/>
      </c>
      <c r="J159" s="265" t="str">
        <f>IF(明細!J153="","",明細!J153)</f>
        <v/>
      </c>
      <c r="K159" s="265" t="str">
        <f>IF(明細!K153="","",明細!K153)</f>
        <v/>
      </c>
      <c r="L159" s="265" t="str">
        <f>IF(明細!L153="","",明細!L153)</f>
        <v/>
      </c>
      <c r="M159" s="265" t="str">
        <f>IF(明細!M153="","",明細!M153)</f>
        <v/>
      </c>
      <c r="N159" s="265" t="str">
        <f>IF(明細!N153="","",明細!N153)</f>
        <v/>
      </c>
      <c r="O159" s="265" t="str">
        <f>IF(明細!O153="","",明細!O153)</f>
        <v/>
      </c>
      <c r="P159" s="265" t="str">
        <f>IF(明細!P153="","",明細!P153)</f>
        <v/>
      </c>
      <c r="Q159" s="265" t="str">
        <f>IF(明細!Q153="","",明細!Q153)</f>
        <v/>
      </c>
      <c r="R159" s="289" t="str">
        <f>IF(明細!R153="","",明細!R153)</f>
        <v/>
      </c>
      <c r="S159" s="291" t="str">
        <f>IF(明細!S153="","",明細!S153)</f>
        <v/>
      </c>
      <c r="T159" s="291" t="str">
        <f>IF(明細!T153="","",明細!T153)</f>
        <v/>
      </c>
      <c r="U159" s="291" t="str">
        <f>IF(明細!U153="","",明細!U153)</f>
        <v/>
      </c>
      <c r="V159" s="292" t="str">
        <f>IF(明細!V153="","",明細!V153)</f>
        <v>個</v>
      </c>
      <c r="W159" s="292" t="str">
        <f>IF(明細!W153="","",明細!W153)</f>
        <v/>
      </c>
      <c r="X159" s="293" t="str">
        <f>IF(明細!X153="","",明細!X153)</f>
        <v/>
      </c>
      <c r="Y159" s="134" t="str">
        <f>IF(明細!Y153="","",明細!Y153)</f>
        <v/>
      </c>
      <c r="Z159" s="135" t="str">
        <f>IF(明細!Z153="","",明細!Z153)</f>
        <v/>
      </c>
      <c r="AA159" s="134" t="str">
        <f>IF(明細!AA153="","",明細!AA153)</f>
        <v/>
      </c>
      <c r="AB159" s="303" t="str">
        <f>IF(明細!AB153="","",明細!AB153)</f>
        <v/>
      </c>
      <c r="AC159" s="134" t="str">
        <f>IF(明細!AC153="","",明細!AC153)</f>
        <v/>
      </c>
      <c r="AD159" s="183" t="str">
        <f>IF(明細!AD153="","",明細!AD153)</f>
        <v/>
      </c>
      <c r="AE159" s="184">
        <f>IF(明細!AE153="","",明細!AE153)</f>
        <v>0.1</v>
      </c>
      <c r="AF159" s="185" t="str">
        <f>IF(明細!AF153="","",明細!AF153)</f>
        <v/>
      </c>
      <c r="AG159" s="186" t="str">
        <f>IF(明細!AG153="","",明細!AG153)</f>
        <v/>
      </c>
      <c r="AH159" s="186" t="str">
        <f>IF(明細!AH153="","",明細!AH153)</f>
        <v/>
      </c>
      <c r="AI159" s="187" t="str">
        <f>IF(明細!AI153="","",明細!AI153)</f>
        <v/>
      </c>
      <c r="AJ159" s="296" t="str">
        <f>IF(明細!AJ153="","",明細!AJ153)</f>
        <v/>
      </c>
      <c r="AK159" s="297" t="str">
        <f>IF(明細!AK153="","",明細!AK153)</f>
        <v/>
      </c>
      <c r="AL159" s="298" t="str">
        <f>IF(明細!AL153="","",明細!AL153)</f>
        <v/>
      </c>
      <c r="AM159" s="299" t="str">
        <f>IF(明細!AM153="","",明細!AM153)</f>
        <v/>
      </c>
      <c r="AN159" s="300" t="str">
        <f>IF(明細!AN153="","",明細!AN153)</f>
        <v/>
      </c>
      <c r="AO159" s="300" t="str">
        <f>IF(明細!AO153="","",明細!AO153)</f>
        <v/>
      </c>
      <c r="AP159" s="300" t="str">
        <f>IF(明細!AP153="","",明細!AP153)</f>
        <v/>
      </c>
      <c r="AQ159" s="301" t="str">
        <f>IF(明細!AQ153="","",明細!AQ153)</f>
        <v/>
      </c>
      <c r="AR159" s="302" t="str">
        <f>IF(明細!AR153="","",明細!AR153)</f>
        <v/>
      </c>
      <c r="AU159" s="360"/>
      <c r="AV159" s="368"/>
      <c r="AW159" s="446" t="str">
        <f>IF(明細!AV153="","",明細!AV153)</f>
        <v/>
      </c>
      <c r="AX159" s="419" t="str">
        <f>IF(明細!AT153="","",明細!AT153)</f>
        <v/>
      </c>
      <c r="AY159" s="280" t="str">
        <f>IF($AX159="","",VLOOKUP($AX159,リスト!$CL:$CM,2,FALSE))</f>
        <v/>
      </c>
      <c r="AZ159" s="3"/>
      <c r="BA159" s="280" t="str">
        <f>IF(BB159="","",VLOOKUP(BB159,リスト!$K:$L,2,FALSE))</f>
        <v/>
      </c>
      <c r="BB159" s="3"/>
      <c r="BC159" s="3"/>
      <c r="BD159" s="87"/>
      <c r="BE159" s="280" t="str">
        <f>IF(BF159="","",VLOOKUP(BF159,リスト!$I:$J,2,FALSE))</f>
        <v/>
      </c>
      <c r="BF159" s="3"/>
      <c r="BG159" s="280" t="str">
        <f>IF(BH159="","",VLOOKUP(BH159,リスト!$M:$N,2,FALSE))</f>
        <v/>
      </c>
      <c r="BH159" s="282"/>
      <c r="BI159" s="280" t="str">
        <f>IF(BJ159="","",VLOOKUP(BJ159,リスト!$O:$P,2,FALSE))</f>
        <v/>
      </c>
      <c r="BJ159" s="24"/>
      <c r="BM159" s="451" t="str">
        <f>IF(明細!AV153="","",明細!AV153)</f>
        <v/>
      </c>
      <c r="BN159" s="453" t="str">
        <f>IF(明細!AT153="","",明細!AT153)</f>
        <v/>
      </c>
      <c r="BO159" s="280" t="str">
        <f>IF($BN159="","",VLOOKUP($BN159,リスト!$CL:$CM,2,FALSE))</f>
        <v/>
      </c>
      <c r="BP159" s="280" t="str">
        <f>IF(BQ159="","",VLOOKUP(BQ159,リスト!$K$5:$L$7,2,FALSE))</f>
        <v/>
      </c>
      <c r="BQ159" s="13"/>
      <c r="BR159" s="13"/>
      <c r="BS159" s="47"/>
      <c r="BT159" s="280" t="str">
        <f>IF(BU159="","",VLOOKUP(BU159,リスト!I150:J168,2,FALSE))</f>
        <v/>
      </c>
      <c r="BU159" s="13"/>
      <c r="BV159" s="13"/>
      <c r="BW159" s="282"/>
      <c r="BX159" s="282"/>
      <c r="BY159" s="280" t="str">
        <f>IF(BZ159="","",VLOOKUP(BZ159,リスト!$S$5:$T$6,2,FALSE))</f>
        <v/>
      </c>
      <c r="BZ159" s="3"/>
      <c r="CA159" s="3"/>
      <c r="CB159" s="81"/>
      <c r="CC159" s="280" t="str">
        <f t="shared" si="21"/>
        <v/>
      </c>
      <c r="CD159" s="83"/>
      <c r="CE159" s="83"/>
      <c r="CF159" s="83"/>
      <c r="CG159" s="83"/>
      <c r="CH159" s="282" t="str">
        <f t="shared" si="22"/>
        <v/>
      </c>
      <c r="CI159" s="83"/>
      <c r="CJ159" s="280" t="str">
        <f t="shared" si="23"/>
        <v/>
      </c>
      <c r="CK159" s="87"/>
      <c r="CL159" s="78"/>
      <c r="CM159" s="83"/>
      <c r="CN159" s="83"/>
      <c r="CO159" s="83"/>
      <c r="CP159" s="280" t="str">
        <f t="shared" si="28"/>
        <v/>
      </c>
      <c r="CQ159" s="81"/>
      <c r="CR159" s="280" t="str">
        <f t="shared" si="29"/>
        <v/>
      </c>
      <c r="CS159" s="3"/>
      <c r="CT159" s="3"/>
      <c r="CU159" s="280" t="str">
        <f>IF(CV159="","",VLOOKUP(CV159,リスト!$V$5:$W$6,2,FALSE))</f>
        <v/>
      </c>
      <c r="CV159" s="3"/>
      <c r="CW159" s="280" t="str">
        <f>IF(CX159="","",VLOOKUP(CX159,リスト!$X$5:$Y$6,2,FALSE))</f>
        <v/>
      </c>
      <c r="CX159" s="3"/>
      <c r="CY159" s="77"/>
      <c r="CZ159" s="77"/>
      <c r="DA159" s="75"/>
      <c r="DB159" s="75"/>
      <c r="DC159" s="75"/>
      <c r="DD159" s="75"/>
      <c r="DE159" s="280" t="str">
        <f>IF(DF159="","",VLOOKUP(DF159,リスト!$Z$5:$AA$10,2,FALSE))</f>
        <v/>
      </c>
      <c r="DF159" s="3"/>
      <c r="DG159" s="280" t="str">
        <f>IF(DH159="","",VLOOKUP(DH159,リスト!$AB$5:$AC$12,2,FALSE))</f>
        <v/>
      </c>
      <c r="DH159" s="63"/>
      <c r="DI159" s="280" t="str">
        <f>IF(DJ159="","",VLOOKUP(DJ159,リスト!$AD$5:$AE$7,2,FALSE))</f>
        <v/>
      </c>
      <c r="DJ159" s="3"/>
      <c r="DK159" s="280" t="str">
        <f>IF(DL159="","",VLOOKUP(DL159,リスト!$AF$5:$AG$10,2,FALSE))</f>
        <v/>
      </c>
      <c r="DL159" s="3"/>
      <c r="DM159" s="280" t="str">
        <f>IF(DN159="","",VLOOKUP(DN159,リスト!$AH$5:$AI$6,2,FALSE))</f>
        <v/>
      </c>
      <c r="DN159" s="3"/>
      <c r="DO159" s="280" t="str">
        <f>IF(DP159="","",VLOOKUP(DP159,リスト!$AJ$5:$AK$6,2,FALSE))</f>
        <v/>
      </c>
      <c r="DP159" s="3"/>
      <c r="DQ159" s="280" t="str">
        <f>IF(DR159="","",VLOOKUP(DR159,リスト!$AL$5:$AM$7,2,FALSE))</f>
        <v/>
      </c>
      <c r="DR159" s="3"/>
      <c r="DS159" s="13"/>
      <c r="DT159" s="85"/>
      <c r="DU159" s="85"/>
      <c r="DV159" s="281" t="str">
        <f>IF(DW159="","",VLOOKUP(DW159,リスト!$AN$5:$AO$6,2,FALSE))</f>
        <v/>
      </c>
      <c r="DW159" s="13"/>
      <c r="DX159" s="341"/>
      <c r="DY159" s="345"/>
      <c r="DZ159" s="341"/>
      <c r="EA159" s="345"/>
      <c r="EB159" s="280" t="str">
        <f>IF(EC159="","",VLOOKUP(EC159,リスト!$AW$5:$AX$8,2,FALSE))</f>
        <v/>
      </c>
      <c r="EC159" s="3"/>
      <c r="ED159" s="85"/>
      <c r="EE159" s="280" t="str">
        <f>IF(EF159="","",VLOOKUP(EF159,リスト!$AY$5:$AZ$10,2,FALSE))</f>
        <v/>
      </c>
      <c r="EF159" s="3"/>
      <c r="EG159" s="280" t="str">
        <f>IF(EH159="","",VLOOKUP(EH159,リスト!$BA$5:$BB$10,2,FALSE))</f>
        <v/>
      </c>
      <c r="EH159" s="3"/>
      <c r="EI159" s="280" t="str">
        <f>IF(EJ159="","",VLOOKUP(EJ159,リスト!$BC$5:$BD$10,2,FALSE))</f>
        <v/>
      </c>
      <c r="EJ159" s="3"/>
      <c r="EK159" s="280" t="str">
        <f>IF(EL159="","",VLOOKUP(EL159,リスト!$BE$5:$BF$10,2,FALSE))</f>
        <v/>
      </c>
      <c r="EL159" s="3"/>
      <c r="EM159" s="78"/>
      <c r="EN159" s="73"/>
      <c r="EO159" s="73"/>
      <c r="EP159" s="13"/>
      <c r="EQ159" s="13"/>
      <c r="ER159" s="280" t="str">
        <f>IF(ES159="","",VLOOKUP(ES159,リスト!$BG$5:$BH$10,2,FALSE))</f>
        <v/>
      </c>
      <c r="ES159" s="13"/>
      <c r="ET159" s="13"/>
      <c r="EU159" s="13"/>
      <c r="EV159" s="13"/>
      <c r="EW159" s="13"/>
      <c r="EX159" s="81"/>
      <c r="EY159" s="81"/>
      <c r="EZ159" s="26"/>
      <c r="FA159" s="281" t="str">
        <f>IF($EZ159="","",INDEX(リスト!$BI$5:$BJ$40,MATCH($EZ159,リスト!$BJ$5:$BJ$40,0),1))</f>
        <v/>
      </c>
      <c r="FB159" s="280" t="str">
        <f>IF(FC159="","",VLOOKUP(FC159,リスト!$BK:$BL,2,FALSE))</f>
        <v/>
      </c>
      <c r="FC159" s="13"/>
      <c r="FD159" s="331"/>
      <c r="FE159" s="3"/>
      <c r="FF159" s="280" t="str">
        <f>IF(FG159="","",VLOOKUP(FG159,リスト!$BO$5:$BP$6,2,FALSE))</f>
        <v/>
      </c>
      <c r="FG159" s="3"/>
      <c r="FH159" s="280" t="str">
        <f>IF(FI159="","",VLOOKUP(FI159,リスト!$BQ$5:$BR$8,2,FALSE))</f>
        <v/>
      </c>
      <c r="FI159" s="3"/>
      <c r="FJ159" s="282"/>
      <c r="FK159" s="280" t="str">
        <f>IF(FL159="","",VLOOKUP(FL159,リスト!$BS$5:$BT$6,2,FALSE))</f>
        <v/>
      </c>
      <c r="FL159" s="63"/>
      <c r="FM159" s="13"/>
      <c r="FN159" s="13"/>
      <c r="FO159" s="13"/>
      <c r="FP159" s="283" t="str">
        <f t="shared" si="24"/>
        <v/>
      </c>
      <c r="FQ159" s="283" t="str">
        <f t="shared" si="24"/>
        <v/>
      </c>
      <c r="FR159" s="13"/>
      <c r="FS159" s="85"/>
      <c r="FT159" s="85"/>
      <c r="FU159" s="281" t="str">
        <f t="shared" si="25"/>
        <v/>
      </c>
      <c r="FV159" s="280" t="str">
        <f>IF(FW159="","",VLOOKUP(FW159,リスト!$BV$5:$BW$10,2,FALSE))</f>
        <v/>
      </c>
      <c r="FW159" s="26"/>
      <c r="FX159" s="282" t="str">
        <f t="shared" si="26"/>
        <v/>
      </c>
      <c r="FY159" s="280" t="str">
        <f>IF(FZ159="","",VLOOKUP(FZ159,リスト!$BX$5:$BY$6,2,FALSE))</f>
        <v/>
      </c>
      <c r="FZ159" s="3"/>
      <c r="GA159" s="280" t="str">
        <f>IF(GB159="","",VLOOKUP(GB159,リスト!$BZ$5:$CA$6,2,FALSE))</f>
        <v/>
      </c>
      <c r="GB159" s="13"/>
      <c r="GC159" s="281" t="str">
        <f>IF(GD159="","",VLOOKUP(GD159,リスト!$CB$5:$CC$6,2,FALSE))</f>
        <v/>
      </c>
      <c r="GD159" s="13"/>
      <c r="GE159" s="13"/>
      <c r="GF159" s="13"/>
      <c r="GG159" s="75"/>
      <c r="GH159" s="281" t="str">
        <f t="shared" si="27"/>
        <v/>
      </c>
      <c r="GI159" s="128"/>
      <c r="GJ159" s="281" t="str">
        <f>IF(GK159="","",VLOOKUP(GK159,リスト!$CD$5:$CE$6,2,FALSE))</f>
        <v/>
      </c>
      <c r="GK159" s="13"/>
      <c r="GL159" s="281" t="str">
        <f>IF(GM159="","",VLOOKUP(GM159,リスト!$CF$5:$CG$5,2,FALSE))</f>
        <v/>
      </c>
      <c r="GM159" s="26"/>
      <c r="GN159" s="280" t="str">
        <f>IF(GO159="","",VLOOKUP(GO159,リスト!$CH$5:$CI$5,2,FALSE))</f>
        <v/>
      </c>
      <c r="GO159" s="284"/>
      <c r="GP159" s="284"/>
      <c r="GQ159" s="284"/>
      <c r="GR159" s="284"/>
      <c r="GS159" s="284"/>
      <c r="GT159" s="284"/>
      <c r="GU159" s="284"/>
      <c r="GV159" s="284"/>
      <c r="GW159" s="284"/>
      <c r="GX159" s="285"/>
    </row>
    <row r="160" spans="2:206" s="177" customFormat="1" ht="24.75" hidden="1" customHeight="1" outlineLevel="1">
      <c r="B160" s="286" t="str">
        <f>IF(明細!B154="","",明細!B154)</f>
        <v/>
      </c>
      <c r="C160" s="287" t="str">
        <f>IF(明細!C154="","",明細!C154)</f>
        <v/>
      </c>
      <c r="D160" s="265" t="str">
        <f>IF(明細!D154="","",明細!D154)</f>
        <v/>
      </c>
      <c r="E160" s="265" t="str">
        <f>IF(明細!E154="","",明細!E154)</f>
        <v/>
      </c>
      <c r="F160" s="265" t="str">
        <f>IF(明細!F154="","",明細!F154)</f>
        <v/>
      </c>
      <c r="G160" s="265" t="str">
        <f>IF(明細!G154="","",明細!G154)</f>
        <v/>
      </c>
      <c r="H160" s="265" t="str">
        <f>IF(明細!H154="","",明細!H154)</f>
        <v/>
      </c>
      <c r="I160" s="265" t="str">
        <f>IF(明細!I154="","",明細!I154)</f>
        <v/>
      </c>
      <c r="J160" s="265" t="str">
        <f>IF(明細!J154="","",明細!J154)</f>
        <v/>
      </c>
      <c r="K160" s="265" t="str">
        <f>IF(明細!K154="","",明細!K154)</f>
        <v/>
      </c>
      <c r="L160" s="265" t="str">
        <f>IF(明細!L154="","",明細!L154)</f>
        <v/>
      </c>
      <c r="M160" s="265" t="str">
        <f>IF(明細!M154="","",明細!M154)</f>
        <v/>
      </c>
      <c r="N160" s="265" t="str">
        <f>IF(明細!N154="","",明細!N154)</f>
        <v/>
      </c>
      <c r="O160" s="265" t="str">
        <f>IF(明細!O154="","",明細!O154)</f>
        <v/>
      </c>
      <c r="P160" s="265" t="str">
        <f>IF(明細!P154="","",明細!P154)</f>
        <v/>
      </c>
      <c r="Q160" s="265" t="str">
        <f>IF(明細!Q154="","",明細!Q154)</f>
        <v/>
      </c>
      <c r="R160" s="289" t="str">
        <f>IF(明細!R154="","",明細!R154)</f>
        <v/>
      </c>
      <c r="S160" s="291" t="str">
        <f>IF(明細!S154="","",明細!S154)</f>
        <v/>
      </c>
      <c r="T160" s="291" t="str">
        <f>IF(明細!T154="","",明細!T154)</f>
        <v/>
      </c>
      <c r="U160" s="291" t="str">
        <f>IF(明細!U154="","",明細!U154)</f>
        <v/>
      </c>
      <c r="V160" s="292" t="str">
        <f>IF(明細!V154="","",明細!V154)</f>
        <v>個</v>
      </c>
      <c r="W160" s="292" t="str">
        <f>IF(明細!W154="","",明細!W154)</f>
        <v/>
      </c>
      <c r="X160" s="293" t="str">
        <f>IF(明細!X154="","",明細!X154)</f>
        <v/>
      </c>
      <c r="Y160" s="134" t="str">
        <f>IF(明細!Y154="","",明細!Y154)</f>
        <v/>
      </c>
      <c r="Z160" s="135" t="str">
        <f>IF(明細!Z154="","",明細!Z154)</f>
        <v/>
      </c>
      <c r="AA160" s="134" t="str">
        <f>IF(明細!AA154="","",明細!AA154)</f>
        <v/>
      </c>
      <c r="AB160" s="303" t="str">
        <f>IF(明細!AB154="","",明細!AB154)</f>
        <v/>
      </c>
      <c r="AC160" s="134" t="str">
        <f>IF(明細!AC154="","",明細!AC154)</f>
        <v/>
      </c>
      <c r="AD160" s="183" t="str">
        <f>IF(明細!AD154="","",明細!AD154)</f>
        <v/>
      </c>
      <c r="AE160" s="184">
        <f>IF(明細!AE154="","",明細!AE154)</f>
        <v>0.1</v>
      </c>
      <c r="AF160" s="185" t="str">
        <f>IF(明細!AF154="","",明細!AF154)</f>
        <v/>
      </c>
      <c r="AG160" s="186" t="str">
        <f>IF(明細!AG154="","",明細!AG154)</f>
        <v/>
      </c>
      <c r="AH160" s="186" t="str">
        <f>IF(明細!AH154="","",明細!AH154)</f>
        <v/>
      </c>
      <c r="AI160" s="187" t="str">
        <f>IF(明細!AI154="","",明細!AI154)</f>
        <v/>
      </c>
      <c r="AJ160" s="296" t="str">
        <f>IF(明細!AJ154="","",明細!AJ154)</f>
        <v/>
      </c>
      <c r="AK160" s="297" t="str">
        <f>IF(明細!AK154="","",明細!AK154)</f>
        <v/>
      </c>
      <c r="AL160" s="298" t="str">
        <f>IF(明細!AL154="","",明細!AL154)</f>
        <v/>
      </c>
      <c r="AM160" s="299" t="str">
        <f>IF(明細!AM154="","",明細!AM154)</f>
        <v/>
      </c>
      <c r="AN160" s="300" t="str">
        <f>IF(明細!AN154="","",明細!AN154)</f>
        <v/>
      </c>
      <c r="AO160" s="300" t="str">
        <f>IF(明細!AO154="","",明細!AO154)</f>
        <v/>
      </c>
      <c r="AP160" s="300" t="str">
        <f>IF(明細!AP154="","",明細!AP154)</f>
        <v/>
      </c>
      <c r="AQ160" s="301" t="str">
        <f>IF(明細!AQ154="","",明細!AQ154)</f>
        <v/>
      </c>
      <c r="AR160" s="302" t="str">
        <f>IF(明細!AR154="","",明細!AR154)</f>
        <v/>
      </c>
      <c r="AU160" s="360"/>
      <c r="AV160" s="368"/>
      <c r="AW160" s="446" t="str">
        <f>IF(明細!AV154="","",明細!AV154)</f>
        <v/>
      </c>
      <c r="AX160" s="419" t="str">
        <f>IF(明細!AT154="","",明細!AT154)</f>
        <v/>
      </c>
      <c r="AY160" s="280" t="str">
        <f>IF($AX160="","",VLOOKUP($AX160,リスト!$CL:$CM,2,FALSE))</f>
        <v/>
      </c>
      <c r="AZ160" s="3"/>
      <c r="BA160" s="280" t="str">
        <f>IF(BB160="","",VLOOKUP(BB160,リスト!$K:$L,2,FALSE))</f>
        <v/>
      </c>
      <c r="BB160" s="3"/>
      <c r="BC160" s="3"/>
      <c r="BD160" s="87"/>
      <c r="BE160" s="280" t="str">
        <f>IF(BF160="","",VLOOKUP(BF160,リスト!$I:$J,2,FALSE))</f>
        <v/>
      </c>
      <c r="BF160" s="3"/>
      <c r="BG160" s="280" t="str">
        <f>IF(BH160="","",VLOOKUP(BH160,リスト!$M:$N,2,FALSE))</f>
        <v/>
      </c>
      <c r="BH160" s="282"/>
      <c r="BI160" s="280" t="str">
        <f>IF(BJ160="","",VLOOKUP(BJ160,リスト!$O:$P,2,FALSE))</f>
        <v/>
      </c>
      <c r="BJ160" s="24"/>
      <c r="BM160" s="451" t="str">
        <f>IF(明細!AV154="","",明細!AV154)</f>
        <v/>
      </c>
      <c r="BN160" s="453" t="str">
        <f>IF(明細!AT154="","",明細!AT154)</f>
        <v/>
      </c>
      <c r="BO160" s="280" t="str">
        <f>IF($BN160="","",VLOOKUP($BN160,リスト!$CL:$CM,2,FALSE))</f>
        <v/>
      </c>
      <c r="BP160" s="280" t="str">
        <f>IF(BQ160="","",VLOOKUP(BQ160,リスト!$K$5:$L$7,2,FALSE))</f>
        <v/>
      </c>
      <c r="BQ160" s="13"/>
      <c r="BR160" s="13"/>
      <c r="BS160" s="47"/>
      <c r="BT160" s="280" t="str">
        <f>IF(BU160="","",VLOOKUP(BU160,リスト!I151:J169,2,FALSE))</f>
        <v/>
      </c>
      <c r="BU160" s="13"/>
      <c r="BV160" s="13"/>
      <c r="BW160" s="282"/>
      <c r="BX160" s="282"/>
      <c r="BY160" s="280" t="str">
        <f>IF(BZ160="","",VLOOKUP(BZ160,リスト!$S$5:$T$6,2,FALSE))</f>
        <v/>
      </c>
      <c r="BZ160" s="3"/>
      <c r="CA160" s="3"/>
      <c r="CB160" s="81"/>
      <c r="CC160" s="280" t="str">
        <f t="shared" si="21"/>
        <v/>
      </c>
      <c r="CD160" s="83"/>
      <c r="CE160" s="83"/>
      <c r="CF160" s="83"/>
      <c r="CG160" s="83"/>
      <c r="CH160" s="282" t="str">
        <f t="shared" si="22"/>
        <v/>
      </c>
      <c r="CI160" s="83"/>
      <c r="CJ160" s="280" t="str">
        <f t="shared" si="23"/>
        <v/>
      </c>
      <c r="CK160" s="87"/>
      <c r="CL160" s="78"/>
      <c r="CM160" s="83"/>
      <c r="CN160" s="83"/>
      <c r="CO160" s="83"/>
      <c r="CP160" s="280" t="str">
        <f t="shared" si="28"/>
        <v/>
      </c>
      <c r="CQ160" s="81"/>
      <c r="CR160" s="280" t="str">
        <f t="shared" si="29"/>
        <v/>
      </c>
      <c r="CS160" s="3"/>
      <c r="CT160" s="3"/>
      <c r="CU160" s="280" t="str">
        <f>IF(CV160="","",VLOOKUP(CV160,リスト!$V$5:$W$6,2,FALSE))</f>
        <v/>
      </c>
      <c r="CV160" s="3"/>
      <c r="CW160" s="280" t="str">
        <f>IF(CX160="","",VLOOKUP(CX160,リスト!$X$5:$Y$6,2,FALSE))</f>
        <v/>
      </c>
      <c r="CX160" s="3"/>
      <c r="CY160" s="77"/>
      <c r="CZ160" s="77"/>
      <c r="DA160" s="75"/>
      <c r="DB160" s="75"/>
      <c r="DC160" s="75"/>
      <c r="DD160" s="75"/>
      <c r="DE160" s="280" t="str">
        <f>IF(DF160="","",VLOOKUP(DF160,リスト!$Z$5:$AA$10,2,FALSE))</f>
        <v/>
      </c>
      <c r="DF160" s="3"/>
      <c r="DG160" s="280" t="str">
        <f>IF(DH160="","",VLOOKUP(DH160,リスト!$AB$5:$AC$12,2,FALSE))</f>
        <v/>
      </c>
      <c r="DH160" s="63"/>
      <c r="DI160" s="280" t="str">
        <f>IF(DJ160="","",VLOOKUP(DJ160,リスト!$AD$5:$AE$7,2,FALSE))</f>
        <v/>
      </c>
      <c r="DJ160" s="3"/>
      <c r="DK160" s="280" t="str">
        <f>IF(DL160="","",VLOOKUP(DL160,リスト!$AF$5:$AG$10,2,FALSE))</f>
        <v/>
      </c>
      <c r="DL160" s="3"/>
      <c r="DM160" s="280" t="str">
        <f>IF(DN160="","",VLOOKUP(DN160,リスト!$AH$5:$AI$6,2,FALSE))</f>
        <v/>
      </c>
      <c r="DN160" s="3"/>
      <c r="DO160" s="280" t="str">
        <f>IF(DP160="","",VLOOKUP(DP160,リスト!$AJ$5:$AK$6,2,FALSE))</f>
        <v/>
      </c>
      <c r="DP160" s="3"/>
      <c r="DQ160" s="280" t="str">
        <f>IF(DR160="","",VLOOKUP(DR160,リスト!$AL$5:$AM$7,2,FALSE))</f>
        <v/>
      </c>
      <c r="DR160" s="3"/>
      <c r="DS160" s="13"/>
      <c r="DT160" s="85"/>
      <c r="DU160" s="85"/>
      <c r="DV160" s="281" t="str">
        <f>IF(DW160="","",VLOOKUP(DW160,リスト!$AN$5:$AO$6,2,FALSE))</f>
        <v/>
      </c>
      <c r="DW160" s="13"/>
      <c r="DX160" s="341"/>
      <c r="DY160" s="345"/>
      <c r="DZ160" s="341"/>
      <c r="EA160" s="345"/>
      <c r="EB160" s="280" t="str">
        <f>IF(EC160="","",VLOOKUP(EC160,リスト!$AW$5:$AX$8,2,FALSE))</f>
        <v/>
      </c>
      <c r="EC160" s="3"/>
      <c r="ED160" s="85"/>
      <c r="EE160" s="280" t="str">
        <f>IF(EF160="","",VLOOKUP(EF160,リスト!$AY$5:$AZ$10,2,FALSE))</f>
        <v/>
      </c>
      <c r="EF160" s="3"/>
      <c r="EG160" s="280" t="str">
        <f>IF(EH160="","",VLOOKUP(EH160,リスト!$BA$5:$BB$10,2,FALSE))</f>
        <v/>
      </c>
      <c r="EH160" s="3"/>
      <c r="EI160" s="280" t="str">
        <f>IF(EJ160="","",VLOOKUP(EJ160,リスト!$BC$5:$BD$10,2,FALSE))</f>
        <v/>
      </c>
      <c r="EJ160" s="3"/>
      <c r="EK160" s="280" t="str">
        <f>IF(EL160="","",VLOOKUP(EL160,リスト!$BE$5:$BF$10,2,FALSE))</f>
        <v/>
      </c>
      <c r="EL160" s="3"/>
      <c r="EM160" s="78"/>
      <c r="EN160" s="73"/>
      <c r="EO160" s="73"/>
      <c r="EP160" s="13"/>
      <c r="EQ160" s="13"/>
      <c r="ER160" s="280" t="str">
        <f>IF(ES160="","",VLOOKUP(ES160,リスト!$BG$5:$BH$10,2,FALSE))</f>
        <v/>
      </c>
      <c r="ES160" s="13"/>
      <c r="ET160" s="13"/>
      <c r="EU160" s="13"/>
      <c r="EV160" s="13"/>
      <c r="EW160" s="13"/>
      <c r="EX160" s="81"/>
      <c r="EY160" s="81"/>
      <c r="EZ160" s="26"/>
      <c r="FA160" s="281" t="str">
        <f>IF($EZ160="","",INDEX(リスト!$BI$5:$BJ$40,MATCH($EZ160,リスト!$BJ$5:$BJ$40,0),1))</f>
        <v/>
      </c>
      <c r="FB160" s="280" t="str">
        <f>IF(FC160="","",VLOOKUP(FC160,リスト!$BK:$BL,2,FALSE))</f>
        <v/>
      </c>
      <c r="FC160" s="13"/>
      <c r="FD160" s="331"/>
      <c r="FE160" s="3"/>
      <c r="FF160" s="280" t="str">
        <f>IF(FG160="","",VLOOKUP(FG160,リスト!$BO$5:$BP$6,2,FALSE))</f>
        <v/>
      </c>
      <c r="FG160" s="3"/>
      <c r="FH160" s="280" t="str">
        <f>IF(FI160="","",VLOOKUP(FI160,リスト!$BQ$5:$BR$8,2,FALSE))</f>
        <v/>
      </c>
      <c r="FI160" s="3"/>
      <c r="FJ160" s="282"/>
      <c r="FK160" s="280" t="str">
        <f>IF(FL160="","",VLOOKUP(FL160,リスト!$BS$5:$BT$6,2,FALSE))</f>
        <v/>
      </c>
      <c r="FL160" s="63"/>
      <c r="FM160" s="13"/>
      <c r="FN160" s="13"/>
      <c r="FO160" s="13"/>
      <c r="FP160" s="283" t="str">
        <f t="shared" si="24"/>
        <v/>
      </c>
      <c r="FQ160" s="283" t="str">
        <f t="shared" si="24"/>
        <v/>
      </c>
      <c r="FR160" s="13"/>
      <c r="FS160" s="85"/>
      <c r="FT160" s="85"/>
      <c r="FU160" s="281" t="str">
        <f t="shared" si="25"/>
        <v/>
      </c>
      <c r="FV160" s="280" t="str">
        <f>IF(FW160="","",VLOOKUP(FW160,リスト!$BV$5:$BW$10,2,FALSE))</f>
        <v/>
      </c>
      <c r="FW160" s="26"/>
      <c r="FX160" s="282" t="str">
        <f t="shared" si="26"/>
        <v/>
      </c>
      <c r="FY160" s="280" t="str">
        <f>IF(FZ160="","",VLOOKUP(FZ160,リスト!$BX$5:$BY$6,2,FALSE))</f>
        <v/>
      </c>
      <c r="FZ160" s="3"/>
      <c r="GA160" s="280" t="str">
        <f>IF(GB160="","",VLOOKUP(GB160,リスト!$BZ$5:$CA$6,2,FALSE))</f>
        <v/>
      </c>
      <c r="GB160" s="13"/>
      <c r="GC160" s="281" t="str">
        <f>IF(GD160="","",VLOOKUP(GD160,リスト!$CB$5:$CC$6,2,FALSE))</f>
        <v/>
      </c>
      <c r="GD160" s="13"/>
      <c r="GE160" s="13"/>
      <c r="GF160" s="13"/>
      <c r="GG160" s="75"/>
      <c r="GH160" s="281" t="str">
        <f t="shared" si="27"/>
        <v/>
      </c>
      <c r="GI160" s="128"/>
      <c r="GJ160" s="281" t="str">
        <f>IF(GK160="","",VLOOKUP(GK160,リスト!$CD$5:$CE$6,2,FALSE))</f>
        <v/>
      </c>
      <c r="GK160" s="13"/>
      <c r="GL160" s="281" t="str">
        <f>IF(GM160="","",VLOOKUP(GM160,リスト!$CF$5:$CG$5,2,FALSE))</f>
        <v/>
      </c>
      <c r="GM160" s="26"/>
      <c r="GN160" s="280" t="str">
        <f>IF(GO160="","",VLOOKUP(GO160,リスト!$CH$5:$CI$5,2,FALSE))</f>
        <v/>
      </c>
      <c r="GO160" s="284"/>
      <c r="GP160" s="284"/>
      <c r="GQ160" s="284"/>
      <c r="GR160" s="284"/>
      <c r="GS160" s="284"/>
      <c r="GT160" s="284"/>
      <c r="GU160" s="284"/>
      <c r="GV160" s="284"/>
      <c r="GW160" s="284"/>
      <c r="GX160" s="285"/>
    </row>
    <row r="161" spans="2:206" s="177" customFormat="1" ht="24.75" hidden="1" customHeight="1" outlineLevel="1">
      <c r="B161" s="286" t="str">
        <f>IF(明細!B155="","",明細!B155)</f>
        <v/>
      </c>
      <c r="C161" s="287" t="str">
        <f>IF(明細!C155="","",明細!C155)</f>
        <v/>
      </c>
      <c r="D161" s="265" t="str">
        <f>IF(明細!D155="","",明細!D155)</f>
        <v/>
      </c>
      <c r="E161" s="265" t="str">
        <f>IF(明細!E155="","",明細!E155)</f>
        <v/>
      </c>
      <c r="F161" s="265" t="str">
        <f>IF(明細!F155="","",明細!F155)</f>
        <v/>
      </c>
      <c r="G161" s="265" t="str">
        <f>IF(明細!G155="","",明細!G155)</f>
        <v/>
      </c>
      <c r="H161" s="265" t="str">
        <f>IF(明細!H155="","",明細!H155)</f>
        <v/>
      </c>
      <c r="I161" s="265" t="str">
        <f>IF(明細!I155="","",明細!I155)</f>
        <v/>
      </c>
      <c r="J161" s="265" t="str">
        <f>IF(明細!J155="","",明細!J155)</f>
        <v/>
      </c>
      <c r="K161" s="265" t="str">
        <f>IF(明細!K155="","",明細!K155)</f>
        <v/>
      </c>
      <c r="L161" s="265" t="str">
        <f>IF(明細!L155="","",明細!L155)</f>
        <v/>
      </c>
      <c r="M161" s="265" t="str">
        <f>IF(明細!M155="","",明細!M155)</f>
        <v/>
      </c>
      <c r="N161" s="265" t="str">
        <f>IF(明細!N155="","",明細!N155)</f>
        <v/>
      </c>
      <c r="O161" s="265" t="str">
        <f>IF(明細!O155="","",明細!O155)</f>
        <v/>
      </c>
      <c r="P161" s="265" t="str">
        <f>IF(明細!P155="","",明細!P155)</f>
        <v/>
      </c>
      <c r="Q161" s="265" t="str">
        <f>IF(明細!Q155="","",明細!Q155)</f>
        <v/>
      </c>
      <c r="R161" s="289" t="str">
        <f>IF(明細!R155="","",明細!R155)</f>
        <v/>
      </c>
      <c r="S161" s="291" t="str">
        <f>IF(明細!S155="","",明細!S155)</f>
        <v/>
      </c>
      <c r="T161" s="291" t="str">
        <f>IF(明細!T155="","",明細!T155)</f>
        <v/>
      </c>
      <c r="U161" s="291" t="str">
        <f>IF(明細!U155="","",明細!U155)</f>
        <v/>
      </c>
      <c r="V161" s="292" t="str">
        <f>IF(明細!V155="","",明細!V155)</f>
        <v>個</v>
      </c>
      <c r="W161" s="292" t="str">
        <f>IF(明細!W155="","",明細!W155)</f>
        <v/>
      </c>
      <c r="X161" s="293" t="str">
        <f>IF(明細!X155="","",明細!X155)</f>
        <v/>
      </c>
      <c r="Y161" s="134" t="str">
        <f>IF(明細!Y155="","",明細!Y155)</f>
        <v/>
      </c>
      <c r="Z161" s="135" t="str">
        <f>IF(明細!Z155="","",明細!Z155)</f>
        <v/>
      </c>
      <c r="AA161" s="134" t="str">
        <f>IF(明細!AA155="","",明細!AA155)</f>
        <v/>
      </c>
      <c r="AB161" s="303" t="str">
        <f>IF(明細!AB155="","",明細!AB155)</f>
        <v/>
      </c>
      <c r="AC161" s="134" t="str">
        <f>IF(明細!AC155="","",明細!AC155)</f>
        <v/>
      </c>
      <c r="AD161" s="183" t="str">
        <f>IF(明細!AD155="","",明細!AD155)</f>
        <v/>
      </c>
      <c r="AE161" s="184">
        <f>IF(明細!AE155="","",明細!AE155)</f>
        <v>0.1</v>
      </c>
      <c r="AF161" s="185" t="str">
        <f>IF(明細!AF155="","",明細!AF155)</f>
        <v/>
      </c>
      <c r="AG161" s="186" t="str">
        <f>IF(明細!AG155="","",明細!AG155)</f>
        <v/>
      </c>
      <c r="AH161" s="186" t="str">
        <f>IF(明細!AH155="","",明細!AH155)</f>
        <v/>
      </c>
      <c r="AI161" s="187" t="str">
        <f>IF(明細!AI155="","",明細!AI155)</f>
        <v/>
      </c>
      <c r="AJ161" s="296" t="str">
        <f>IF(明細!AJ155="","",明細!AJ155)</f>
        <v/>
      </c>
      <c r="AK161" s="297" t="str">
        <f>IF(明細!AK155="","",明細!AK155)</f>
        <v/>
      </c>
      <c r="AL161" s="298" t="str">
        <f>IF(明細!AL155="","",明細!AL155)</f>
        <v/>
      </c>
      <c r="AM161" s="299" t="str">
        <f>IF(明細!AM155="","",明細!AM155)</f>
        <v/>
      </c>
      <c r="AN161" s="300" t="str">
        <f>IF(明細!AN155="","",明細!AN155)</f>
        <v/>
      </c>
      <c r="AO161" s="300" t="str">
        <f>IF(明細!AO155="","",明細!AO155)</f>
        <v/>
      </c>
      <c r="AP161" s="300" t="str">
        <f>IF(明細!AP155="","",明細!AP155)</f>
        <v/>
      </c>
      <c r="AQ161" s="301" t="str">
        <f>IF(明細!AQ155="","",明細!AQ155)</f>
        <v/>
      </c>
      <c r="AR161" s="302" t="str">
        <f>IF(明細!AR155="","",明細!AR155)</f>
        <v/>
      </c>
      <c r="AU161" s="360"/>
      <c r="AV161" s="368"/>
      <c r="AW161" s="446" t="str">
        <f>IF(明細!AV155="","",明細!AV155)</f>
        <v/>
      </c>
      <c r="AX161" s="419" t="str">
        <f>IF(明細!AT155="","",明細!AT155)</f>
        <v/>
      </c>
      <c r="AY161" s="280" t="str">
        <f>IF($AX161="","",VLOOKUP($AX161,リスト!$CL:$CM,2,FALSE))</f>
        <v/>
      </c>
      <c r="AZ161" s="3"/>
      <c r="BA161" s="280" t="str">
        <f>IF(BB161="","",VLOOKUP(BB161,リスト!$K:$L,2,FALSE))</f>
        <v/>
      </c>
      <c r="BB161" s="3"/>
      <c r="BC161" s="3"/>
      <c r="BD161" s="87"/>
      <c r="BE161" s="280" t="str">
        <f>IF(BF161="","",VLOOKUP(BF161,リスト!$I:$J,2,FALSE))</f>
        <v/>
      </c>
      <c r="BF161" s="3"/>
      <c r="BG161" s="280" t="str">
        <f>IF(BH161="","",VLOOKUP(BH161,リスト!$M:$N,2,FALSE))</f>
        <v/>
      </c>
      <c r="BH161" s="282"/>
      <c r="BI161" s="280" t="str">
        <f>IF(BJ161="","",VLOOKUP(BJ161,リスト!$O:$P,2,FALSE))</f>
        <v/>
      </c>
      <c r="BJ161" s="24"/>
      <c r="BM161" s="451" t="str">
        <f>IF(明細!AV155="","",明細!AV155)</f>
        <v/>
      </c>
      <c r="BN161" s="453" t="str">
        <f>IF(明細!AT155="","",明細!AT155)</f>
        <v/>
      </c>
      <c r="BO161" s="280" t="str">
        <f>IF($BN161="","",VLOOKUP($BN161,リスト!$CL:$CM,2,FALSE))</f>
        <v/>
      </c>
      <c r="BP161" s="280" t="str">
        <f>IF(BQ161="","",VLOOKUP(BQ161,リスト!$K$5:$L$7,2,FALSE))</f>
        <v/>
      </c>
      <c r="BQ161" s="13"/>
      <c r="BR161" s="13"/>
      <c r="BS161" s="47"/>
      <c r="BT161" s="280" t="str">
        <f>IF(BU161="","",VLOOKUP(BU161,リスト!I152:J170,2,FALSE))</f>
        <v/>
      </c>
      <c r="BU161" s="13"/>
      <c r="BV161" s="13"/>
      <c r="BW161" s="282"/>
      <c r="BX161" s="282"/>
      <c r="BY161" s="280" t="str">
        <f>IF(BZ161="","",VLOOKUP(BZ161,リスト!$S$5:$T$6,2,FALSE))</f>
        <v/>
      </c>
      <c r="BZ161" s="3"/>
      <c r="CA161" s="3"/>
      <c r="CB161" s="81"/>
      <c r="CC161" s="280" t="str">
        <f t="shared" si="21"/>
        <v/>
      </c>
      <c r="CD161" s="83"/>
      <c r="CE161" s="83"/>
      <c r="CF161" s="83"/>
      <c r="CG161" s="83"/>
      <c r="CH161" s="282" t="str">
        <f t="shared" si="22"/>
        <v/>
      </c>
      <c r="CI161" s="83"/>
      <c r="CJ161" s="280" t="str">
        <f t="shared" si="23"/>
        <v/>
      </c>
      <c r="CK161" s="87"/>
      <c r="CL161" s="78"/>
      <c r="CM161" s="83"/>
      <c r="CN161" s="83"/>
      <c r="CO161" s="83"/>
      <c r="CP161" s="280" t="str">
        <f t="shared" si="28"/>
        <v/>
      </c>
      <c r="CQ161" s="81"/>
      <c r="CR161" s="280" t="str">
        <f t="shared" si="29"/>
        <v/>
      </c>
      <c r="CS161" s="3"/>
      <c r="CT161" s="3"/>
      <c r="CU161" s="280" t="str">
        <f>IF(CV161="","",VLOOKUP(CV161,リスト!$V$5:$W$6,2,FALSE))</f>
        <v/>
      </c>
      <c r="CV161" s="3"/>
      <c r="CW161" s="280" t="str">
        <f>IF(CX161="","",VLOOKUP(CX161,リスト!$X$5:$Y$6,2,FALSE))</f>
        <v/>
      </c>
      <c r="CX161" s="3"/>
      <c r="CY161" s="77"/>
      <c r="CZ161" s="77"/>
      <c r="DA161" s="75"/>
      <c r="DB161" s="75"/>
      <c r="DC161" s="75"/>
      <c r="DD161" s="75"/>
      <c r="DE161" s="280" t="str">
        <f>IF(DF161="","",VLOOKUP(DF161,リスト!$Z$5:$AA$10,2,FALSE))</f>
        <v/>
      </c>
      <c r="DF161" s="3"/>
      <c r="DG161" s="280" t="str">
        <f>IF(DH161="","",VLOOKUP(DH161,リスト!$AB$5:$AC$12,2,FALSE))</f>
        <v/>
      </c>
      <c r="DH161" s="63"/>
      <c r="DI161" s="280" t="str">
        <f>IF(DJ161="","",VLOOKUP(DJ161,リスト!$AD$5:$AE$7,2,FALSE))</f>
        <v/>
      </c>
      <c r="DJ161" s="3"/>
      <c r="DK161" s="280" t="str">
        <f>IF(DL161="","",VLOOKUP(DL161,リスト!$AF$5:$AG$10,2,FALSE))</f>
        <v/>
      </c>
      <c r="DL161" s="3"/>
      <c r="DM161" s="280" t="str">
        <f>IF(DN161="","",VLOOKUP(DN161,リスト!$AH$5:$AI$6,2,FALSE))</f>
        <v/>
      </c>
      <c r="DN161" s="3"/>
      <c r="DO161" s="280" t="str">
        <f>IF(DP161="","",VLOOKUP(DP161,リスト!$AJ$5:$AK$6,2,FALSE))</f>
        <v/>
      </c>
      <c r="DP161" s="3"/>
      <c r="DQ161" s="280" t="str">
        <f>IF(DR161="","",VLOOKUP(DR161,リスト!$AL$5:$AM$7,2,FALSE))</f>
        <v/>
      </c>
      <c r="DR161" s="3"/>
      <c r="DS161" s="13"/>
      <c r="DT161" s="85"/>
      <c r="DU161" s="85"/>
      <c r="DV161" s="281" t="str">
        <f>IF(DW161="","",VLOOKUP(DW161,リスト!$AN$5:$AO$6,2,FALSE))</f>
        <v/>
      </c>
      <c r="DW161" s="13"/>
      <c r="DX161" s="341"/>
      <c r="DY161" s="345"/>
      <c r="DZ161" s="341"/>
      <c r="EA161" s="345"/>
      <c r="EB161" s="280" t="str">
        <f>IF(EC161="","",VLOOKUP(EC161,リスト!$AW$5:$AX$8,2,FALSE))</f>
        <v/>
      </c>
      <c r="EC161" s="3"/>
      <c r="ED161" s="85"/>
      <c r="EE161" s="280" t="str">
        <f>IF(EF161="","",VLOOKUP(EF161,リスト!$AY$5:$AZ$10,2,FALSE))</f>
        <v/>
      </c>
      <c r="EF161" s="3"/>
      <c r="EG161" s="280" t="str">
        <f>IF(EH161="","",VLOOKUP(EH161,リスト!$BA$5:$BB$10,2,FALSE))</f>
        <v/>
      </c>
      <c r="EH161" s="3"/>
      <c r="EI161" s="280" t="str">
        <f>IF(EJ161="","",VLOOKUP(EJ161,リスト!$BC$5:$BD$10,2,FALSE))</f>
        <v/>
      </c>
      <c r="EJ161" s="3"/>
      <c r="EK161" s="280" t="str">
        <f>IF(EL161="","",VLOOKUP(EL161,リスト!$BE$5:$BF$10,2,FALSE))</f>
        <v/>
      </c>
      <c r="EL161" s="3"/>
      <c r="EM161" s="78"/>
      <c r="EN161" s="73"/>
      <c r="EO161" s="73"/>
      <c r="EP161" s="13"/>
      <c r="EQ161" s="13"/>
      <c r="ER161" s="280" t="str">
        <f>IF(ES161="","",VLOOKUP(ES161,リスト!$BG$5:$BH$10,2,FALSE))</f>
        <v/>
      </c>
      <c r="ES161" s="13"/>
      <c r="ET161" s="13"/>
      <c r="EU161" s="13"/>
      <c r="EV161" s="13"/>
      <c r="EW161" s="13"/>
      <c r="EX161" s="81"/>
      <c r="EY161" s="81"/>
      <c r="EZ161" s="26"/>
      <c r="FA161" s="281" t="str">
        <f>IF($EZ161="","",INDEX(リスト!$BI$5:$BJ$40,MATCH($EZ161,リスト!$BJ$5:$BJ$40,0),1))</f>
        <v/>
      </c>
      <c r="FB161" s="280" t="str">
        <f>IF(FC161="","",VLOOKUP(FC161,リスト!$BK:$BL,2,FALSE))</f>
        <v/>
      </c>
      <c r="FC161" s="13"/>
      <c r="FD161" s="331"/>
      <c r="FE161" s="3"/>
      <c r="FF161" s="280" t="str">
        <f>IF(FG161="","",VLOOKUP(FG161,リスト!$BO$5:$BP$6,2,FALSE))</f>
        <v/>
      </c>
      <c r="FG161" s="3"/>
      <c r="FH161" s="280" t="str">
        <f>IF(FI161="","",VLOOKUP(FI161,リスト!$BQ$5:$BR$8,2,FALSE))</f>
        <v/>
      </c>
      <c r="FI161" s="3"/>
      <c r="FJ161" s="282"/>
      <c r="FK161" s="280" t="str">
        <f>IF(FL161="","",VLOOKUP(FL161,リスト!$BS$5:$BT$6,2,FALSE))</f>
        <v/>
      </c>
      <c r="FL161" s="63"/>
      <c r="FM161" s="13"/>
      <c r="FN161" s="13"/>
      <c r="FO161" s="13"/>
      <c r="FP161" s="283" t="str">
        <f t="shared" si="24"/>
        <v/>
      </c>
      <c r="FQ161" s="283" t="str">
        <f t="shared" si="24"/>
        <v/>
      </c>
      <c r="FR161" s="13"/>
      <c r="FS161" s="85"/>
      <c r="FT161" s="85"/>
      <c r="FU161" s="281" t="str">
        <f t="shared" si="25"/>
        <v/>
      </c>
      <c r="FV161" s="280" t="str">
        <f>IF(FW161="","",VLOOKUP(FW161,リスト!$BV$5:$BW$10,2,FALSE))</f>
        <v/>
      </c>
      <c r="FW161" s="26"/>
      <c r="FX161" s="282" t="str">
        <f t="shared" si="26"/>
        <v/>
      </c>
      <c r="FY161" s="280" t="str">
        <f>IF(FZ161="","",VLOOKUP(FZ161,リスト!$BX$5:$BY$6,2,FALSE))</f>
        <v/>
      </c>
      <c r="FZ161" s="3"/>
      <c r="GA161" s="280" t="str">
        <f>IF(GB161="","",VLOOKUP(GB161,リスト!$BZ$5:$CA$6,2,FALSE))</f>
        <v/>
      </c>
      <c r="GB161" s="13"/>
      <c r="GC161" s="281" t="str">
        <f>IF(GD161="","",VLOOKUP(GD161,リスト!$CB$5:$CC$6,2,FALSE))</f>
        <v/>
      </c>
      <c r="GD161" s="13"/>
      <c r="GE161" s="13"/>
      <c r="GF161" s="13"/>
      <c r="GG161" s="75"/>
      <c r="GH161" s="281" t="str">
        <f t="shared" si="27"/>
        <v/>
      </c>
      <c r="GI161" s="128"/>
      <c r="GJ161" s="281" t="str">
        <f>IF(GK161="","",VLOOKUP(GK161,リスト!$CD$5:$CE$6,2,FALSE))</f>
        <v/>
      </c>
      <c r="GK161" s="13"/>
      <c r="GL161" s="281" t="str">
        <f>IF(GM161="","",VLOOKUP(GM161,リスト!$CF$5:$CG$5,2,FALSE))</f>
        <v/>
      </c>
      <c r="GM161" s="26"/>
      <c r="GN161" s="280" t="str">
        <f>IF(GO161="","",VLOOKUP(GO161,リスト!$CH$5:$CI$5,2,FALSE))</f>
        <v/>
      </c>
      <c r="GO161" s="284"/>
      <c r="GP161" s="284"/>
      <c r="GQ161" s="284"/>
      <c r="GR161" s="284"/>
      <c r="GS161" s="284"/>
      <c r="GT161" s="284"/>
      <c r="GU161" s="284"/>
      <c r="GV161" s="284"/>
      <c r="GW161" s="284"/>
      <c r="GX161" s="285"/>
    </row>
    <row r="162" spans="2:206" s="177" customFormat="1" ht="24.75" hidden="1" customHeight="1" outlineLevel="1">
      <c r="B162" s="286" t="str">
        <f>IF(明細!B156="","",明細!B156)</f>
        <v/>
      </c>
      <c r="C162" s="287" t="str">
        <f>IF(明細!C156="","",明細!C156)</f>
        <v/>
      </c>
      <c r="D162" s="265" t="str">
        <f>IF(明細!D156="","",明細!D156)</f>
        <v/>
      </c>
      <c r="E162" s="265" t="str">
        <f>IF(明細!E156="","",明細!E156)</f>
        <v/>
      </c>
      <c r="F162" s="265" t="str">
        <f>IF(明細!F156="","",明細!F156)</f>
        <v/>
      </c>
      <c r="G162" s="265" t="str">
        <f>IF(明細!G156="","",明細!G156)</f>
        <v/>
      </c>
      <c r="H162" s="265" t="str">
        <f>IF(明細!H156="","",明細!H156)</f>
        <v/>
      </c>
      <c r="I162" s="265" t="str">
        <f>IF(明細!I156="","",明細!I156)</f>
        <v/>
      </c>
      <c r="J162" s="265" t="str">
        <f>IF(明細!J156="","",明細!J156)</f>
        <v/>
      </c>
      <c r="K162" s="265" t="str">
        <f>IF(明細!K156="","",明細!K156)</f>
        <v/>
      </c>
      <c r="L162" s="265" t="str">
        <f>IF(明細!L156="","",明細!L156)</f>
        <v/>
      </c>
      <c r="M162" s="265" t="str">
        <f>IF(明細!M156="","",明細!M156)</f>
        <v/>
      </c>
      <c r="N162" s="265" t="str">
        <f>IF(明細!N156="","",明細!N156)</f>
        <v/>
      </c>
      <c r="O162" s="265" t="str">
        <f>IF(明細!O156="","",明細!O156)</f>
        <v/>
      </c>
      <c r="P162" s="265" t="str">
        <f>IF(明細!P156="","",明細!P156)</f>
        <v/>
      </c>
      <c r="Q162" s="265" t="str">
        <f>IF(明細!Q156="","",明細!Q156)</f>
        <v/>
      </c>
      <c r="R162" s="289" t="str">
        <f>IF(明細!R156="","",明細!R156)</f>
        <v/>
      </c>
      <c r="S162" s="291" t="str">
        <f>IF(明細!S156="","",明細!S156)</f>
        <v/>
      </c>
      <c r="T162" s="291" t="str">
        <f>IF(明細!T156="","",明細!T156)</f>
        <v/>
      </c>
      <c r="U162" s="291" t="str">
        <f>IF(明細!U156="","",明細!U156)</f>
        <v/>
      </c>
      <c r="V162" s="292" t="str">
        <f>IF(明細!V156="","",明細!V156)</f>
        <v>個</v>
      </c>
      <c r="W162" s="292" t="str">
        <f>IF(明細!W156="","",明細!W156)</f>
        <v/>
      </c>
      <c r="X162" s="293" t="str">
        <f>IF(明細!X156="","",明細!X156)</f>
        <v/>
      </c>
      <c r="Y162" s="134" t="str">
        <f>IF(明細!Y156="","",明細!Y156)</f>
        <v/>
      </c>
      <c r="Z162" s="135" t="str">
        <f>IF(明細!Z156="","",明細!Z156)</f>
        <v/>
      </c>
      <c r="AA162" s="134" t="str">
        <f>IF(明細!AA156="","",明細!AA156)</f>
        <v/>
      </c>
      <c r="AB162" s="303" t="str">
        <f>IF(明細!AB156="","",明細!AB156)</f>
        <v/>
      </c>
      <c r="AC162" s="134" t="str">
        <f>IF(明細!AC156="","",明細!AC156)</f>
        <v/>
      </c>
      <c r="AD162" s="183" t="str">
        <f>IF(明細!AD156="","",明細!AD156)</f>
        <v/>
      </c>
      <c r="AE162" s="184">
        <f>IF(明細!AE156="","",明細!AE156)</f>
        <v>0.1</v>
      </c>
      <c r="AF162" s="185" t="str">
        <f>IF(明細!AF156="","",明細!AF156)</f>
        <v/>
      </c>
      <c r="AG162" s="186" t="str">
        <f>IF(明細!AG156="","",明細!AG156)</f>
        <v/>
      </c>
      <c r="AH162" s="186" t="str">
        <f>IF(明細!AH156="","",明細!AH156)</f>
        <v/>
      </c>
      <c r="AI162" s="187" t="str">
        <f>IF(明細!AI156="","",明細!AI156)</f>
        <v/>
      </c>
      <c r="AJ162" s="296" t="str">
        <f>IF(明細!AJ156="","",明細!AJ156)</f>
        <v/>
      </c>
      <c r="AK162" s="297" t="str">
        <f>IF(明細!AK156="","",明細!AK156)</f>
        <v/>
      </c>
      <c r="AL162" s="298" t="str">
        <f>IF(明細!AL156="","",明細!AL156)</f>
        <v/>
      </c>
      <c r="AM162" s="299" t="str">
        <f>IF(明細!AM156="","",明細!AM156)</f>
        <v/>
      </c>
      <c r="AN162" s="300" t="str">
        <f>IF(明細!AN156="","",明細!AN156)</f>
        <v/>
      </c>
      <c r="AO162" s="300" t="str">
        <f>IF(明細!AO156="","",明細!AO156)</f>
        <v/>
      </c>
      <c r="AP162" s="300" t="str">
        <f>IF(明細!AP156="","",明細!AP156)</f>
        <v/>
      </c>
      <c r="AQ162" s="301" t="str">
        <f>IF(明細!AQ156="","",明細!AQ156)</f>
        <v/>
      </c>
      <c r="AR162" s="302" t="str">
        <f>IF(明細!AR156="","",明細!AR156)</f>
        <v/>
      </c>
      <c r="AU162" s="360"/>
      <c r="AV162" s="368"/>
      <c r="AW162" s="446" t="str">
        <f>IF(明細!AV156="","",明細!AV156)</f>
        <v/>
      </c>
      <c r="AX162" s="419" t="str">
        <f>IF(明細!AT156="","",明細!AT156)</f>
        <v/>
      </c>
      <c r="AY162" s="280" t="str">
        <f>IF($AX162="","",VLOOKUP($AX162,リスト!$CL:$CM,2,FALSE))</f>
        <v/>
      </c>
      <c r="AZ162" s="3"/>
      <c r="BA162" s="280" t="str">
        <f>IF(BB162="","",VLOOKUP(BB162,リスト!$K:$L,2,FALSE))</f>
        <v/>
      </c>
      <c r="BB162" s="3"/>
      <c r="BC162" s="3"/>
      <c r="BD162" s="87"/>
      <c r="BE162" s="280" t="str">
        <f>IF(BF162="","",VLOOKUP(BF162,リスト!$I:$J,2,FALSE))</f>
        <v/>
      </c>
      <c r="BF162" s="3"/>
      <c r="BG162" s="280" t="str">
        <f>IF(BH162="","",VLOOKUP(BH162,リスト!$M:$N,2,FALSE))</f>
        <v/>
      </c>
      <c r="BH162" s="282"/>
      <c r="BI162" s="280" t="str">
        <f>IF(BJ162="","",VLOOKUP(BJ162,リスト!$O:$P,2,FALSE))</f>
        <v/>
      </c>
      <c r="BJ162" s="24"/>
      <c r="BM162" s="451" t="str">
        <f>IF(明細!AV156="","",明細!AV156)</f>
        <v/>
      </c>
      <c r="BN162" s="453" t="str">
        <f>IF(明細!AT156="","",明細!AT156)</f>
        <v/>
      </c>
      <c r="BO162" s="280" t="str">
        <f>IF($BN162="","",VLOOKUP($BN162,リスト!$CL:$CM,2,FALSE))</f>
        <v/>
      </c>
      <c r="BP162" s="280" t="str">
        <f>IF(BQ162="","",VLOOKUP(BQ162,リスト!$K$5:$L$7,2,FALSE))</f>
        <v/>
      </c>
      <c r="BQ162" s="13"/>
      <c r="BR162" s="13"/>
      <c r="BS162" s="47"/>
      <c r="BT162" s="280" t="str">
        <f>IF(BU162="","",VLOOKUP(BU162,リスト!I153:J171,2,FALSE))</f>
        <v/>
      </c>
      <c r="BU162" s="13"/>
      <c r="BV162" s="13"/>
      <c r="BW162" s="282"/>
      <c r="BX162" s="282"/>
      <c r="BY162" s="280" t="str">
        <f>IF(BZ162="","",VLOOKUP(BZ162,リスト!$S$5:$T$6,2,FALSE))</f>
        <v/>
      </c>
      <c r="BZ162" s="3"/>
      <c r="CA162" s="3"/>
      <c r="CB162" s="81"/>
      <c r="CC162" s="280" t="str">
        <f t="shared" si="21"/>
        <v/>
      </c>
      <c r="CD162" s="83"/>
      <c r="CE162" s="83"/>
      <c r="CF162" s="83"/>
      <c r="CG162" s="83"/>
      <c r="CH162" s="282" t="str">
        <f t="shared" si="22"/>
        <v/>
      </c>
      <c r="CI162" s="83"/>
      <c r="CJ162" s="280" t="str">
        <f t="shared" si="23"/>
        <v/>
      </c>
      <c r="CK162" s="87"/>
      <c r="CL162" s="78"/>
      <c r="CM162" s="83"/>
      <c r="CN162" s="83"/>
      <c r="CO162" s="83"/>
      <c r="CP162" s="280" t="str">
        <f t="shared" si="28"/>
        <v/>
      </c>
      <c r="CQ162" s="81"/>
      <c r="CR162" s="280" t="str">
        <f t="shared" si="29"/>
        <v/>
      </c>
      <c r="CS162" s="3"/>
      <c r="CT162" s="3"/>
      <c r="CU162" s="280" t="str">
        <f>IF(CV162="","",VLOOKUP(CV162,リスト!$V$5:$W$6,2,FALSE))</f>
        <v/>
      </c>
      <c r="CV162" s="3"/>
      <c r="CW162" s="280" t="str">
        <f>IF(CX162="","",VLOOKUP(CX162,リスト!$X$5:$Y$6,2,FALSE))</f>
        <v/>
      </c>
      <c r="CX162" s="3"/>
      <c r="CY162" s="77"/>
      <c r="CZ162" s="77"/>
      <c r="DA162" s="75"/>
      <c r="DB162" s="75"/>
      <c r="DC162" s="75"/>
      <c r="DD162" s="75"/>
      <c r="DE162" s="280" t="str">
        <f>IF(DF162="","",VLOOKUP(DF162,リスト!$Z$5:$AA$10,2,FALSE))</f>
        <v/>
      </c>
      <c r="DF162" s="3"/>
      <c r="DG162" s="280" t="str">
        <f>IF(DH162="","",VLOOKUP(DH162,リスト!$AB$5:$AC$12,2,FALSE))</f>
        <v/>
      </c>
      <c r="DH162" s="63"/>
      <c r="DI162" s="280" t="str">
        <f>IF(DJ162="","",VLOOKUP(DJ162,リスト!$AD$5:$AE$7,2,FALSE))</f>
        <v/>
      </c>
      <c r="DJ162" s="3"/>
      <c r="DK162" s="280" t="str">
        <f>IF(DL162="","",VLOOKUP(DL162,リスト!$AF$5:$AG$10,2,FALSE))</f>
        <v/>
      </c>
      <c r="DL162" s="3"/>
      <c r="DM162" s="280" t="str">
        <f>IF(DN162="","",VLOOKUP(DN162,リスト!$AH$5:$AI$6,2,FALSE))</f>
        <v/>
      </c>
      <c r="DN162" s="3"/>
      <c r="DO162" s="280" t="str">
        <f>IF(DP162="","",VLOOKUP(DP162,リスト!$AJ$5:$AK$6,2,FALSE))</f>
        <v/>
      </c>
      <c r="DP162" s="3"/>
      <c r="DQ162" s="280" t="str">
        <f>IF(DR162="","",VLOOKUP(DR162,リスト!$AL$5:$AM$7,2,FALSE))</f>
        <v/>
      </c>
      <c r="DR162" s="3"/>
      <c r="DS162" s="13"/>
      <c r="DT162" s="85"/>
      <c r="DU162" s="85"/>
      <c r="DV162" s="281" t="str">
        <f>IF(DW162="","",VLOOKUP(DW162,リスト!$AN$5:$AO$6,2,FALSE))</f>
        <v/>
      </c>
      <c r="DW162" s="13"/>
      <c r="DX162" s="341"/>
      <c r="DY162" s="345"/>
      <c r="DZ162" s="341"/>
      <c r="EA162" s="345"/>
      <c r="EB162" s="280" t="str">
        <f>IF(EC162="","",VLOOKUP(EC162,リスト!$AW$5:$AX$8,2,FALSE))</f>
        <v/>
      </c>
      <c r="EC162" s="3"/>
      <c r="ED162" s="85"/>
      <c r="EE162" s="280" t="str">
        <f>IF(EF162="","",VLOOKUP(EF162,リスト!$AY$5:$AZ$10,2,FALSE))</f>
        <v/>
      </c>
      <c r="EF162" s="3"/>
      <c r="EG162" s="280" t="str">
        <f>IF(EH162="","",VLOOKUP(EH162,リスト!$BA$5:$BB$10,2,FALSE))</f>
        <v/>
      </c>
      <c r="EH162" s="3"/>
      <c r="EI162" s="280" t="str">
        <f>IF(EJ162="","",VLOOKUP(EJ162,リスト!$BC$5:$BD$10,2,FALSE))</f>
        <v/>
      </c>
      <c r="EJ162" s="3"/>
      <c r="EK162" s="280" t="str">
        <f>IF(EL162="","",VLOOKUP(EL162,リスト!$BE$5:$BF$10,2,FALSE))</f>
        <v/>
      </c>
      <c r="EL162" s="3"/>
      <c r="EM162" s="78"/>
      <c r="EN162" s="73"/>
      <c r="EO162" s="73"/>
      <c r="EP162" s="13"/>
      <c r="EQ162" s="13"/>
      <c r="ER162" s="280" t="str">
        <f>IF(ES162="","",VLOOKUP(ES162,リスト!$BG$5:$BH$10,2,FALSE))</f>
        <v/>
      </c>
      <c r="ES162" s="13"/>
      <c r="ET162" s="13"/>
      <c r="EU162" s="13"/>
      <c r="EV162" s="13"/>
      <c r="EW162" s="13"/>
      <c r="EX162" s="81"/>
      <c r="EY162" s="81"/>
      <c r="EZ162" s="26"/>
      <c r="FA162" s="281" t="str">
        <f>IF($EZ162="","",INDEX(リスト!$BI$5:$BJ$40,MATCH($EZ162,リスト!$BJ$5:$BJ$40,0),1))</f>
        <v/>
      </c>
      <c r="FB162" s="280" t="str">
        <f>IF(FC162="","",VLOOKUP(FC162,リスト!$BK:$BL,2,FALSE))</f>
        <v/>
      </c>
      <c r="FC162" s="13"/>
      <c r="FD162" s="331"/>
      <c r="FE162" s="3"/>
      <c r="FF162" s="280" t="str">
        <f>IF(FG162="","",VLOOKUP(FG162,リスト!$BO$5:$BP$6,2,FALSE))</f>
        <v/>
      </c>
      <c r="FG162" s="3"/>
      <c r="FH162" s="280" t="str">
        <f>IF(FI162="","",VLOOKUP(FI162,リスト!$BQ$5:$BR$8,2,FALSE))</f>
        <v/>
      </c>
      <c r="FI162" s="3"/>
      <c r="FJ162" s="282"/>
      <c r="FK162" s="280" t="str">
        <f>IF(FL162="","",VLOOKUP(FL162,リスト!$BS$5:$BT$6,2,FALSE))</f>
        <v/>
      </c>
      <c r="FL162" s="63"/>
      <c r="FM162" s="13"/>
      <c r="FN162" s="13"/>
      <c r="FO162" s="13"/>
      <c r="FP162" s="283" t="str">
        <f t="shared" si="24"/>
        <v/>
      </c>
      <c r="FQ162" s="283" t="str">
        <f t="shared" si="24"/>
        <v/>
      </c>
      <c r="FR162" s="13"/>
      <c r="FS162" s="85"/>
      <c r="FT162" s="85"/>
      <c r="FU162" s="281" t="str">
        <f t="shared" si="25"/>
        <v/>
      </c>
      <c r="FV162" s="280" t="str">
        <f>IF(FW162="","",VLOOKUP(FW162,リスト!$BV$5:$BW$10,2,FALSE))</f>
        <v/>
      </c>
      <c r="FW162" s="26"/>
      <c r="FX162" s="282" t="str">
        <f t="shared" si="26"/>
        <v/>
      </c>
      <c r="FY162" s="280" t="str">
        <f>IF(FZ162="","",VLOOKUP(FZ162,リスト!$BX$5:$BY$6,2,FALSE))</f>
        <v/>
      </c>
      <c r="FZ162" s="3"/>
      <c r="GA162" s="280" t="str">
        <f>IF(GB162="","",VLOOKUP(GB162,リスト!$BZ$5:$CA$6,2,FALSE))</f>
        <v/>
      </c>
      <c r="GB162" s="13"/>
      <c r="GC162" s="281" t="str">
        <f>IF(GD162="","",VLOOKUP(GD162,リスト!$CB$5:$CC$6,2,FALSE))</f>
        <v/>
      </c>
      <c r="GD162" s="13"/>
      <c r="GE162" s="13"/>
      <c r="GF162" s="13"/>
      <c r="GG162" s="75"/>
      <c r="GH162" s="281" t="str">
        <f t="shared" si="27"/>
        <v/>
      </c>
      <c r="GI162" s="128"/>
      <c r="GJ162" s="281" t="str">
        <f>IF(GK162="","",VLOOKUP(GK162,リスト!$CD$5:$CE$6,2,FALSE))</f>
        <v/>
      </c>
      <c r="GK162" s="13"/>
      <c r="GL162" s="281" t="str">
        <f>IF(GM162="","",VLOOKUP(GM162,リスト!$CF$5:$CG$5,2,FALSE))</f>
        <v/>
      </c>
      <c r="GM162" s="26"/>
      <c r="GN162" s="280" t="str">
        <f>IF(GO162="","",VLOOKUP(GO162,リスト!$CH$5:$CI$5,2,FALSE))</f>
        <v/>
      </c>
      <c r="GO162" s="284"/>
      <c r="GP162" s="284"/>
      <c r="GQ162" s="284"/>
      <c r="GR162" s="284"/>
      <c r="GS162" s="284"/>
      <c r="GT162" s="284"/>
      <c r="GU162" s="284"/>
      <c r="GV162" s="284"/>
      <c r="GW162" s="284"/>
      <c r="GX162" s="285"/>
    </row>
    <row r="163" spans="2:206" s="177" customFormat="1" ht="24.75" customHeight="1" collapsed="1">
      <c r="B163" s="286" t="str">
        <f>IF(明細!B157="","",明細!B157)</f>
        <v/>
      </c>
      <c r="C163" s="287" t="str">
        <f>IF(明細!C157="","",明細!C157)</f>
        <v/>
      </c>
      <c r="D163" s="265" t="str">
        <f>IF(明細!D157="","",明細!D157)</f>
        <v/>
      </c>
      <c r="E163" s="265" t="str">
        <f>IF(明細!E157="","",明細!E157)</f>
        <v/>
      </c>
      <c r="F163" s="265" t="str">
        <f>IF(明細!F157="","",明細!F157)</f>
        <v/>
      </c>
      <c r="G163" s="265" t="str">
        <f>IF(明細!G157="","",明細!G157)</f>
        <v/>
      </c>
      <c r="H163" s="265" t="str">
        <f>IF(明細!H157="","",明細!H157)</f>
        <v/>
      </c>
      <c r="I163" s="265" t="str">
        <f>IF(明細!I157="","",明細!I157)</f>
        <v/>
      </c>
      <c r="J163" s="265" t="str">
        <f>IF(明細!J157="","",明細!J157)</f>
        <v/>
      </c>
      <c r="K163" s="265" t="str">
        <f>IF(明細!K157="","",明細!K157)</f>
        <v/>
      </c>
      <c r="L163" s="265" t="str">
        <f>IF(明細!L157="","",明細!L157)</f>
        <v/>
      </c>
      <c r="M163" s="265" t="str">
        <f>IF(明細!M157="","",明細!M157)</f>
        <v/>
      </c>
      <c r="N163" s="265" t="str">
        <f>IF(明細!N157="","",明細!N157)</f>
        <v/>
      </c>
      <c r="O163" s="265" t="str">
        <f>IF(明細!O157="","",明細!O157)</f>
        <v/>
      </c>
      <c r="P163" s="265" t="str">
        <f>IF(明細!P157="","",明細!P157)</f>
        <v/>
      </c>
      <c r="Q163" s="265" t="str">
        <f>IF(明細!Q157="","",明細!Q157)</f>
        <v/>
      </c>
      <c r="R163" s="289" t="str">
        <f>IF(明細!R157="","",明細!R157)</f>
        <v/>
      </c>
      <c r="S163" s="291" t="str">
        <f>IF(明細!S157="","",明細!S157)</f>
        <v/>
      </c>
      <c r="T163" s="291" t="str">
        <f>IF(明細!T157="","",明細!T157)</f>
        <v/>
      </c>
      <c r="U163" s="291" t="str">
        <f>IF(明細!U157="","",明細!U157)</f>
        <v/>
      </c>
      <c r="V163" s="292" t="str">
        <f>IF(明細!V157="","",明細!V157)</f>
        <v>個</v>
      </c>
      <c r="W163" s="292" t="str">
        <f>IF(明細!W157="","",明細!W157)</f>
        <v/>
      </c>
      <c r="X163" s="293" t="str">
        <f>IF(明細!X157="","",明細!X157)</f>
        <v/>
      </c>
      <c r="Y163" s="134" t="str">
        <f>IF(明細!Y157="","",明細!Y157)</f>
        <v/>
      </c>
      <c r="Z163" s="135" t="str">
        <f>IF(明細!Z157="","",明細!Z157)</f>
        <v/>
      </c>
      <c r="AA163" s="134" t="str">
        <f>IF(明細!AA157="","",明細!AA157)</f>
        <v/>
      </c>
      <c r="AB163" s="303" t="str">
        <f>IF(明細!AB157="","",明細!AB157)</f>
        <v/>
      </c>
      <c r="AC163" s="134" t="str">
        <f>IF(明細!AC157="","",明細!AC157)</f>
        <v/>
      </c>
      <c r="AD163" s="183" t="str">
        <f>IF(明細!AD157="","",明細!AD157)</f>
        <v/>
      </c>
      <c r="AE163" s="184">
        <f>IF(明細!AE157="","",明細!AE157)</f>
        <v>0.1</v>
      </c>
      <c r="AF163" s="185" t="str">
        <f>IF(明細!AF157="","",明細!AF157)</f>
        <v/>
      </c>
      <c r="AG163" s="186" t="str">
        <f>IF(明細!AG157="","",明細!AG157)</f>
        <v/>
      </c>
      <c r="AH163" s="186" t="str">
        <f>IF(明細!AH157="","",明細!AH157)</f>
        <v/>
      </c>
      <c r="AI163" s="187" t="str">
        <f>IF(明細!AI157="","",明細!AI157)</f>
        <v/>
      </c>
      <c r="AJ163" s="296" t="str">
        <f>IF(明細!AJ157="","",明細!AJ157)</f>
        <v/>
      </c>
      <c r="AK163" s="297" t="str">
        <f>IF(明細!AK157="","",明細!AK157)</f>
        <v/>
      </c>
      <c r="AL163" s="298" t="str">
        <f>IF(明細!AL157="","",明細!AL157)</f>
        <v/>
      </c>
      <c r="AM163" s="299" t="str">
        <f>IF(明細!AM157="","",明細!AM157)</f>
        <v/>
      </c>
      <c r="AN163" s="300" t="str">
        <f>IF(明細!AN157="","",明細!AN157)</f>
        <v/>
      </c>
      <c r="AO163" s="300" t="str">
        <f>IF(明細!AO157="","",明細!AO157)</f>
        <v/>
      </c>
      <c r="AP163" s="300" t="str">
        <f>IF(明細!AP157="","",明細!AP157)</f>
        <v/>
      </c>
      <c r="AQ163" s="301" t="str">
        <f>IF(明細!AQ157="","",明細!AQ157)</f>
        <v/>
      </c>
      <c r="AR163" s="302" t="str">
        <f>IF(明細!AR157="","",明細!AR157)</f>
        <v/>
      </c>
      <c r="AU163" s="360"/>
      <c r="AV163" s="368"/>
      <c r="AW163" s="446" t="str">
        <f>IF(明細!AV157="","",明細!AV157)</f>
        <v/>
      </c>
      <c r="AX163" s="419" t="str">
        <f>IF(明細!AT157="","",明細!AT157)</f>
        <v/>
      </c>
      <c r="AY163" s="280" t="str">
        <f>IF($AX163="","",VLOOKUP($AX163,リスト!$CL:$CM,2,FALSE))</f>
        <v/>
      </c>
      <c r="AZ163" s="3"/>
      <c r="BA163" s="280" t="str">
        <f>IF(BB163="","",VLOOKUP(BB163,リスト!$K:$L,2,FALSE))</f>
        <v/>
      </c>
      <c r="BB163" s="3"/>
      <c r="BC163" s="3"/>
      <c r="BD163" s="87"/>
      <c r="BE163" s="280" t="str">
        <f>IF(BF163="","",VLOOKUP(BF163,リスト!$I:$J,2,FALSE))</f>
        <v/>
      </c>
      <c r="BF163" s="3"/>
      <c r="BG163" s="280" t="str">
        <f>IF(BH163="","",VLOOKUP(BH163,リスト!$M:$N,2,FALSE))</f>
        <v/>
      </c>
      <c r="BH163" s="282"/>
      <c r="BI163" s="280" t="str">
        <f>IF(BJ163="","",VLOOKUP(BJ163,リスト!$O:$P,2,FALSE))</f>
        <v/>
      </c>
      <c r="BJ163" s="24"/>
      <c r="BM163" s="451" t="str">
        <f>IF(明細!AV157="","",明細!AV157)</f>
        <v/>
      </c>
      <c r="BN163" s="453" t="str">
        <f>IF(明細!AT157="","",明細!AT157)</f>
        <v/>
      </c>
      <c r="BO163" s="280" t="str">
        <f>IF($BN163="","",VLOOKUP($BN163,リスト!$CL:$CM,2,FALSE))</f>
        <v/>
      </c>
      <c r="BP163" s="280" t="str">
        <f>IF(BQ163="","",VLOOKUP(BQ163,リスト!$K$5:$L$7,2,FALSE))</f>
        <v/>
      </c>
      <c r="BQ163" s="13"/>
      <c r="BR163" s="13"/>
      <c r="BS163" s="47"/>
      <c r="BT163" s="280" t="str">
        <f>IF(BU163="","",VLOOKUP(BU163,リスト!I154:J172,2,FALSE))</f>
        <v/>
      </c>
      <c r="BU163" s="13"/>
      <c r="BV163" s="13"/>
      <c r="BW163" s="282"/>
      <c r="BX163" s="282"/>
      <c r="BY163" s="280" t="str">
        <f>IF(BZ163="","",VLOOKUP(BZ163,リスト!$S$5:$T$6,2,FALSE))</f>
        <v/>
      </c>
      <c r="BZ163" s="3"/>
      <c r="CA163" s="3"/>
      <c r="CB163" s="81"/>
      <c r="CC163" s="280" t="str">
        <f t="shared" si="21"/>
        <v/>
      </c>
      <c r="CD163" s="83"/>
      <c r="CE163" s="83"/>
      <c r="CF163" s="83"/>
      <c r="CG163" s="83"/>
      <c r="CH163" s="282" t="str">
        <f t="shared" si="22"/>
        <v/>
      </c>
      <c r="CI163" s="83"/>
      <c r="CJ163" s="280" t="str">
        <f t="shared" si="23"/>
        <v/>
      </c>
      <c r="CK163" s="87"/>
      <c r="CL163" s="78"/>
      <c r="CM163" s="83"/>
      <c r="CN163" s="83"/>
      <c r="CO163" s="83"/>
      <c r="CP163" s="280" t="str">
        <f t="shared" si="28"/>
        <v/>
      </c>
      <c r="CQ163" s="81"/>
      <c r="CR163" s="280" t="str">
        <f t="shared" si="29"/>
        <v/>
      </c>
      <c r="CS163" s="3"/>
      <c r="CT163" s="3"/>
      <c r="CU163" s="280" t="str">
        <f>IF(CV163="","",VLOOKUP(CV163,リスト!$V$5:$W$6,2,FALSE))</f>
        <v/>
      </c>
      <c r="CV163" s="3"/>
      <c r="CW163" s="280" t="str">
        <f>IF(CX163="","",VLOOKUP(CX163,リスト!$X$5:$Y$6,2,FALSE))</f>
        <v/>
      </c>
      <c r="CX163" s="3"/>
      <c r="CY163" s="77"/>
      <c r="CZ163" s="77"/>
      <c r="DA163" s="75"/>
      <c r="DB163" s="75"/>
      <c r="DC163" s="75"/>
      <c r="DD163" s="75"/>
      <c r="DE163" s="280" t="str">
        <f>IF(DF163="","",VLOOKUP(DF163,リスト!$Z$5:$AA$10,2,FALSE))</f>
        <v/>
      </c>
      <c r="DF163" s="3"/>
      <c r="DG163" s="280" t="str">
        <f>IF(DH163="","",VLOOKUP(DH163,リスト!$AB$5:$AC$12,2,FALSE))</f>
        <v/>
      </c>
      <c r="DH163" s="63"/>
      <c r="DI163" s="280" t="str">
        <f>IF(DJ163="","",VLOOKUP(DJ163,リスト!$AD$5:$AE$7,2,FALSE))</f>
        <v/>
      </c>
      <c r="DJ163" s="3"/>
      <c r="DK163" s="280" t="str">
        <f>IF(DL163="","",VLOOKUP(DL163,リスト!$AF$5:$AG$10,2,FALSE))</f>
        <v/>
      </c>
      <c r="DL163" s="3"/>
      <c r="DM163" s="280" t="str">
        <f>IF(DN163="","",VLOOKUP(DN163,リスト!$AH$5:$AI$6,2,FALSE))</f>
        <v/>
      </c>
      <c r="DN163" s="3"/>
      <c r="DO163" s="280" t="str">
        <f>IF(DP163="","",VLOOKUP(DP163,リスト!$AJ$5:$AK$6,2,FALSE))</f>
        <v/>
      </c>
      <c r="DP163" s="3"/>
      <c r="DQ163" s="280" t="str">
        <f>IF(DR163="","",VLOOKUP(DR163,リスト!$AL$5:$AM$7,2,FALSE))</f>
        <v/>
      </c>
      <c r="DR163" s="3"/>
      <c r="DS163" s="13"/>
      <c r="DT163" s="85"/>
      <c r="DU163" s="85"/>
      <c r="DV163" s="281" t="str">
        <f>IF(DW163="","",VLOOKUP(DW163,リスト!$AN$5:$AO$6,2,FALSE))</f>
        <v/>
      </c>
      <c r="DW163" s="13"/>
      <c r="DX163" s="341"/>
      <c r="DY163" s="345"/>
      <c r="DZ163" s="341"/>
      <c r="EA163" s="345"/>
      <c r="EB163" s="280" t="str">
        <f>IF(EC163="","",VLOOKUP(EC163,リスト!$AW$5:$AX$8,2,FALSE))</f>
        <v/>
      </c>
      <c r="EC163" s="3"/>
      <c r="ED163" s="85"/>
      <c r="EE163" s="280" t="str">
        <f>IF(EF163="","",VLOOKUP(EF163,リスト!$AY$5:$AZ$10,2,FALSE))</f>
        <v/>
      </c>
      <c r="EF163" s="3"/>
      <c r="EG163" s="280" t="str">
        <f>IF(EH163="","",VLOOKUP(EH163,リスト!$BA$5:$BB$10,2,FALSE))</f>
        <v/>
      </c>
      <c r="EH163" s="3"/>
      <c r="EI163" s="280" t="str">
        <f>IF(EJ163="","",VLOOKUP(EJ163,リスト!$BC$5:$BD$10,2,FALSE))</f>
        <v/>
      </c>
      <c r="EJ163" s="3"/>
      <c r="EK163" s="280" t="str">
        <f>IF(EL163="","",VLOOKUP(EL163,リスト!$BE$5:$BF$10,2,FALSE))</f>
        <v/>
      </c>
      <c r="EL163" s="3"/>
      <c r="EM163" s="78"/>
      <c r="EN163" s="73"/>
      <c r="EO163" s="73"/>
      <c r="EP163" s="13"/>
      <c r="EQ163" s="13"/>
      <c r="ER163" s="280" t="str">
        <f>IF(ES163="","",VLOOKUP(ES163,リスト!$BG$5:$BH$10,2,FALSE))</f>
        <v/>
      </c>
      <c r="ES163" s="13"/>
      <c r="ET163" s="13"/>
      <c r="EU163" s="13"/>
      <c r="EV163" s="13"/>
      <c r="EW163" s="13"/>
      <c r="EX163" s="81"/>
      <c r="EY163" s="81"/>
      <c r="EZ163" s="26"/>
      <c r="FA163" s="281" t="str">
        <f>IF($EZ163="","",INDEX(リスト!$BI$5:$BJ$40,MATCH($EZ163,リスト!$BJ$5:$BJ$40,0),1))</f>
        <v/>
      </c>
      <c r="FB163" s="280" t="str">
        <f>IF(FC163="","",VLOOKUP(FC163,リスト!$BK:$BL,2,FALSE))</f>
        <v/>
      </c>
      <c r="FC163" s="13"/>
      <c r="FD163" s="331"/>
      <c r="FE163" s="3"/>
      <c r="FF163" s="280" t="str">
        <f>IF(FG163="","",VLOOKUP(FG163,リスト!$BO$5:$BP$6,2,FALSE))</f>
        <v/>
      </c>
      <c r="FG163" s="3"/>
      <c r="FH163" s="280" t="str">
        <f>IF(FI163="","",VLOOKUP(FI163,リスト!$BQ$5:$BR$8,2,FALSE))</f>
        <v/>
      </c>
      <c r="FI163" s="3"/>
      <c r="FJ163" s="282"/>
      <c r="FK163" s="280" t="str">
        <f>IF(FL163="","",VLOOKUP(FL163,リスト!$BS$5:$BT$6,2,FALSE))</f>
        <v/>
      </c>
      <c r="FL163" s="63"/>
      <c r="FM163" s="13"/>
      <c r="FN163" s="13"/>
      <c r="FO163" s="13"/>
      <c r="FP163" s="283" t="str">
        <f t="shared" si="24"/>
        <v/>
      </c>
      <c r="FQ163" s="283" t="str">
        <f t="shared" si="24"/>
        <v/>
      </c>
      <c r="FR163" s="13"/>
      <c r="FS163" s="85"/>
      <c r="FT163" s="85"/>
      <c r="FU163" s="281" t="str">
        <f t="shared" si="25"/>
        <v/>
      </c>
      <c r="FV163" s="280" t="str">
        <f>IF(FW163="","",VLOOKUP(FW163,リスト!$BV$5:$BW$10,2,FALSE))</f>
        <v/>
      </c>
      <c r="FW163" s="26"/>
      <c r="FX163" s="282" t="str">
        <f t="shared" si="26"/>
        <v/>
      </c>
      <c r="FY163" s="280" t="str">
        <f>IF(FZ163="","",VLOOKUP(FZ163,リスト!$BX$5:$BY$6,2,FALSE))</f>
        <v/>
      </c>
      <c r="FZ163" s="3"/>
      <c r="GA163" s="280" t="str">
        <f>IF(GB163="","",VLOOKUP(GB163,リスト!$BZ$5:$CA$6,2,FALSE))</f>
        <v/>
      </c>
      <c r="GB163" s="13"/>
      <c r="GC163" s="281" t="str">
        <f>IF(GD163="","",VLOOKUP(GD163,リスト!$CB$5:$CC$6,2,FALSE))</f>
        <v/>
      </c>
      <c r="GD163" s="13"/>
      <c r="GE163" s="13"/>
      <c r="GF163" s="13"/>
      <c r="GG163" s="75"/>
      <c r="GH163" s="281" t="str">
        <f t="shared" si="27"/>
        <v/>
      </c>
      <c r="GI163" s="128"/>
      <c r="GJ163" s="281" t="str">
        <f>IF(GK163="","",VLOOKUP(GK163,リスト!$CD$5:$CE$6,2,FALSE))</f>
        <v/>
      </c>
      <c r="GK163" s="13"/>
      <c r="GL163" s="281" t="str">
        <f>IF(GM163="","",VLOOKUP(GM163,リスト!$CF$5:$CG$5,2,FALSE))</f>
        <v/>
      </c>
      <c r="GM163" s="26"/>
      <c r="GN163" s="280" t="str">
        <f>IF(GO163="","",VLOOKUP(GO163,リスト!$CH$5:$CI$5,2,FALSE))</f>
        <v/>
      </c>
      <c r="GO163" s="284"/>
      <c r="GP163" s="284"/>
      <c r="GQ163" s="284"/>
      <c r="GR163" s="284"/>
      <c r="GS163" s="284"/>
      <c r="GT163" s="284"/>
      <c r="GU163" s="284"/>
      <c r="GV163" s="284"/>
      <c r="GW163" s="284"/>
      <c r="GX163" s="285"/>
    </row>
    <row r="164" spans="2:206" s="177" customFormat="1" ht="24.75" hidden="1" customHeight="1" outlineLevel="1">
      <c r="B164" s="286" t="str">
        <f>IF(明細!B158="","",明細!B158)</f>
        <v/>
      </c>
      <c r="C164" s="287" t="str">
        <f>IF(明細!C158="","",明細!C158)</f>
        <v/>
      </c>
      <c r="D164" s="265" t="str">
        <f>IF(明細!D158="","",明細!D158)</f>
        <v/>
      </c>
      <c r="E164" s="265" t="str">
        <f>IF(明細!E158="","",明細!E158)</f>
        <v/>
      </c>
      <c r="F164" s="265" t="str">
        <f>IF(明細!F158="","",明細!F158)</f>
        <v/>
      </c>
      <c r="G164" s="265" t="str">
        <f>IF(明細!G158="","",明細!G158)</f>
        <v/>
      </c>
      <c r="H164" s="265" t="str">
        <f>IF(明細!H158="","",明細!H158)</f>
        <v/>
      </c>
      <c r="I164" s="265" t="str">
        <f>IF(明細!I158="","",明細!I158)</f>
        <v/>
      </c>
      <c r="J164" s="265" t="str">
        <f>IF(明細!J158="","",明細!J158)</f>
        <v/>
      </c>
      <c r="K164" s="265" t="str">
        <f>IF(明細!K158="","",明細!K158)</f>
        <v/>
      </c>
      <c r="L164" s="265" t="str">
        <f>IF(明細!L158="","",明細!L158)</f>
        <v/>
      </c>
      <c r="M164" s="265" t="str">
        <f>IF(明細!M158="","",明細!M158)</f>
        <v/>
      </c>
      <c r="N164" s="265" t="str">
        <f>IF(明細!N158="","",明細!N158)</f>
        <v/>
      </c>
      <c r="O164" s="265" t="str">
        <f>IF(明細!O158="","",明細!O158)</f>
        <v/>
      </c>
      <c r="P164" s="265" t="str">
        <f>IF(明細!P158="","",明細!P158)</f>
        <v/>
      </c>
      <c r="Q164" s="265" t="str">
        <f>IF(明細!Q158="","",明細!Q158)</f>
        <v/>
      </c>
      <c r="R164" s="289" t="str">
        <f>IF(明細!R158="","",明細!R158)</f>
        <v/>
      </c>
      <c r="S164" s="291" t="str">
        <f>IF(明細!S158="","",明細!S158)</f>
        <v/>
      </c>
      <c r="T164" s="291" t="str">
        <f>IF(明細!T158="","",明細!T158)</f>
        <v/>
      </c>
      <c r="U164" s="291" t="str">
        <f>IF(明細!U158="","",明細!U158)</f>
        <v/>
      </c>
      <c r="V164" s="292" t="str">
        <f>IF(明細!V158="","",明細!V158)</f>
        <v>個</v>
      </c>
      <c r="W164" s="292" t="str">
        <f>IF(明細!W158="","",明細!W158)</f>
        <v/>
      </c>
      <c r="X164" s="293" t="str">
        <f>IF(明細!X158="","",明細!X158)</f>
        <v/>
      </c>
      <c r="Y164" s="134" t="str">
        <f>IF(明細!Y158="","",明細!Y158)</f>
        <v/>
      </c>
      <c r="Z164" s="135" t="str">
        <f>IF(明細!Z158="","",明細!Z158)</f>
        <v/>
      </c>
      <c r="AA164" s="134" t="str">
        <f>IF(明細!AA158="","",明細!AA158)</f>
        <v/>
      </c>
      <c r="AB164" s="303" t="str">
        <f>IF(明細!AB158="","",明細!AB158)</f>
        <v/>
      </c>
      <c r="AC164" s="134" t="str">
        <f>IF(明細!AC158="","",明細!AC158)</f>
        <v/>
      </c>
      <c r="AD164" s="183" t="str">
        <f>IF(明細!AD158="","",明細!AD158)</f>
        <v/>
      </c>
      <c r="AE164" s="184">
        <f>IF(明細!AE158="","",明細!AE158)</f>
        <v>0.1</v>
      </c>
      <c r="AF164" s="185" t="str">
        <f>IF(明細!AF158="","",明細!AF158)</f>
        <v/>
      </c>
      <c r="AG164" s="186" t="str">
        <f>IF(明細!AG158="","",明細!AG158)</f>
        <v/>
      </c>
      <c r="AH164" s="186" t="str">
        <f>IF(明細!AH158="","",明細!AH158)</f>
        <v/>
      </c>
      <c r="AI164" s="187" t="str">
        <f>IF(明細!AI158="","",明細!AI158)</f>
        <v/>
      </c>
      <c r="AJ164" s="296" t="str">
        <f>IF(明細!AJ158="","",明細!AJ158)</f>
        <v/>
      </c>
      <c r="AK164" s="297" t="str">
        <f>IF(明細!AK158="","",明細!AK158)</f>
        <v/>
      </c>
      <c r="AL164" s="298" t="str">
        <f>IF(明細!AL158="","",明細!AL158)</f>
        <v/>
      </c>
      <c r="AM164" s="299" t="str">
        <f>IF(明細!AM158="","",明細!AM158)</f>
        <v/>
      </c>
      <c r="AN164" s="300" t="str">
        <f>IF(明細!AN158="","",明細!AN158)</f>
        <v/>
      </c>
      <c r="AO164" s="300" t="str">
        <f>IF(明細!AO158="","",明細!AO158)</f>
        <v/>
      </c>
      <c r="AP164" s="300" t="str">
        <f>IF(明細!AP158="","",明細!AP158)</f>
        <v/>
      </c>
      <c r="AQ164" s="301" t="str">
        <f>IF(明細!AQ158="","",明細!AQ158)</f>
        <v/>
      </c>
      <c r="AR164" s="302" t="str">
        <f>IF(明細!AR158="","",明細!AR158)</f>
        <v/>
      </c>
      <c r="AU164" s="360"/>
      <c r="AV164" s="368"/>
      <c r="AW164" s="446" t="str">
        <f>IF(明細!AV158="","",明細!AV158)</f>
        <v/>
      </c>
      <c r="AX164" s="419" t="str">
        <f>IF(明細!AT158="","",明細!AT158)</f>
        <v/>
      </c>
      <c r="AY164" s="280" t="str">
        <f>IF($AX164="","",VLOOKUP($AX164,リスト!$CL:$CM,2,FALSE))</f>
        <v/>
      </c>
      <c r="AZ164" s="3"/>
      <c r="BA164" s="280" t="str">
        <f>IF(BB164="","",VLOOKUP(BB164,リスト!$K:$L,2,FALSE))</f>
        <v/>
      </c>
      <c r="BB164" s="3"/>
      <c r="BC164" s="3"/>
      <c r="BD164" s="87"/>
      <c r="BE164" s="280" t="str">
        <f>IF(BF164="","",VLOOKUP(BF164,リスト!$I:$J,2,FALSE))</f>
        <v/>
      </c>
      <c r="BF164" s="3"/>
      <c r="BG164" s="280" t="str">
        <f>IF(BH164="","",VLOOKUP(BH164,リスト!$M:$N,2,FALSE))</f>
        <v/>
      </c>
      <c r="BH164" s="282"/>
      <c r="BI164" s="280" t="str">
        <f>IF(BJ164="","",VLOOKUP(BJ164,リスト!$O:$P,2,FALSE))</f>
        <v/>
      </c>
      <c r="BJ164" s="24"/>
      <c r="BM164" s="451" t="str">
        <f>IF(明細!AV158="","",明細!AV158)</f>
        <v/>
      </c>
      <c r="BN164" s="453" t="str">
        <f>IF(明細!AT158="","",明細!AT158)</f>
        <v/>
      </c>
      <c r="BO164" s="280" t="str">
        <f>IF($BN164="","",VLOOKUP($BN164,リスト!$CL:$CM,2,FALSE))</f>
        <v/>
      </c>
      <c r="BP164" s="280" t="str">
        <f>IF(BQ164="","",VLOOKUP(BQ164,リスト!$K$5:$L$7,2,FALSE))</f>
        <v/>
      </c>
      <c r="BQ164" s="13"/>
      <c r="BR164" s="13"/>
      <c r="BS164" s="47"/>
      <c r="BT164" s="280" t="str">
        <f>IF(BU164="","",VLOOKUP(BU164,リスト!I155:J173,2,FALSE))</f>
        <v/>
      </c>
      <c r="BU164" s="13"/>
      <c r="BV164" s="13"/>
      <c r="BW164" s="282"/>
      <c r="BX164" s="282"/>
      <c r="BY164" s="280" t="str">
        <f>IF(BZ164="","",VLOOKUP(BZ164,リスト!$S$5:$T$6,2,FALSE))</f>
        <v/>
      </c>
      <c r="BZ164" s="3"/>
      <c r="CA164" s="3"/>
      <c r="CB164" s="81"/>
      <c r="CC164" s="280" t="str">
        <f t="shared" si="21"/>
        <v/>
      </c>
      <c r="CD164" s="83"/>
      <c r="CE164" s="83"/>
      <c r="CF164" s="83"/>
      <c r="CG164" s="83"/>
      <c r="CH164" s="282" t="str">
        <f t="shared" si="22"/>
        <v/>
      </c>
      <c r="CI164" s="83"/>
      <c r="CJ164" s="280" t="str">
        <f t="shared" si="23"/>
        <v/>
      </c>
      <c r="CK164" s="87"/>
      <c r="CL164" s="78"/>
      <c r="CM164" s="83"/>
      <c r="CN164" s="83"/>
      <c r="CO164" s="83"/>
      <c r="CP164" s="280" t="str">
        <f t="shared" si="28"/>
        <v/>
      </c>
      <c r="CQ164" s="81"/>
      <c r="CR164" s="280" t="str">
        <f t="shared" si="29"/>
        <v/>
      </c>
      <c r="CS164" s="3"/>
      <c r="CT164" s="3"/>
      <c r="CU164" s="280" t="str">
        <f>IF(CV164="","",VLOOKUP(CV164,リスト!$V$5:$W$6,2,FALSE))</f>
        <v/>
      </c>
      <c r="CV164" s="3"/>
      <c r="CW164" s="280" t="str">
        <f>IF(CX164="","",VLOOKUP(CX164,リスト!$X$5:$Y$6,2,FALSE))</f>
        <v/>
      </c>
      <c r="CX164" s="3"/>
      <c r="CY164" s="77"/>
      <c r="CZ164" s="77"/>
      <c r="DA164" s="75"/>
      <c r="DB164" s="75"/>
      <c r="DC164" s="75"/>
      <c r="DD164" s="75"/>
      <c r="DE164" s="280" t="str">
        <f>IF(DF164="","",VLOOKUP(DF164,リスト!$Z$5:$AA$10,2,FALSE))</f>
        <v/>
      </c>
      <c r="DF164" s="3"/>
      <c r="DG164" s="280" t="str">
        <f>IF(DH164="","",VLOOKUP(DH164,リスト!$AB$5:$AC$12,2,FALSE))</f>
        <v/>
      </c>
      <c r="DH164" s="63"/>
      <c r="DI164" s="280" t="str">
        <f>IF(DJ164="","",VLOOKUP(DJ164,リスト!$AD$5:$AE$7,2,FALSE))</f>
        <v/>
      </c>
      <c r="DJ164" s="3"/>
      <c r="DK164" s="280" t="str">
        <f>IF(DL164="","",VLOOKUP(DL164,リスト!$AF$5:$AG$10,2,FALSE))</f>
        <v/>
      </c>
      <c r="DL164" s="3"/>
      <c r="DM164" s="280" t="str">
        <f>IF(DN164="","",VLOOKUP(DN164,リスト!$AH$5:$AI$6,2,FALSE))</f>
        <v/>
      </c>
      <c r="DN164" s="3"/>
      <c r="DO164" s="280" t="str">
        <f>IF(DP164="","",VLOOKUP(DP164,リスト!$AJ$5:$AK$6,2,FALSE))</f>
        <v/>
      </c>
      <c r="DP164" s="3"/>
      <c r="DQ164" s="280" t="str">
        <f>IF(DR164="","",VLOOKUP(DR164,リスト!$AL$5:$AM$7,2,FALSE))</f>
        <v/>
      </c>
      <c r="DR164" s="3"/>
      <c r="DS164" s="13"/>
      <c r="DT164" s="85"/>
      <c r="DU164" s="85"/>
      <c r="DV164" s="281" t="str">
        <f>IF(DW164="","",VLOOKUP(DW164,リスト!$AN$5:$AO$6,2,FALSE))</f>
        <v/>
      </c>
      <c r="DW164" s="13"/>
      <c r="DX164" s="341"/>
      <c r="DY164" s="345"/>
      <c r="DZ164" s="341"/>
      <c r="EA164" s="345"/>
      <c r="EB164" s="280" t="str">
        <f>IF(EC164="","",VLOOKUP(EC164,リスト!$AW$5:$AX$8,2,FALSE))</f>
        <v/>
      </c>
      <c r="EC164" s="3"/>
      <c r="ED164" s="85"/>
      <c r="EE164" s="280" t="str">
        <f>IF(EF164="","",VLOOKUP(EF164,リスト!$AY$5:$AZ$10,2,FALSE))</f>
        <v/>
      </c>
      <c r="EF164" s="3"/>
      <c r="EG164" s="280" t="str">
        <f>IF(EH164="","",VLOOKUP(EH164,リスト!$BA$5:$BB$10,2,FALSE))</f>
        <v/>
      </c>
      <c r="EH164" s="3"/>
      <c r="EI164" s="280" t="str">
        <f>IF(EJ164="","",VLOOKUP(EJ164,リスト!$BC$5:$BD$10,2,FALSE))</f>
        <v/>
      </c>
      <c r="EJ164" s="3"/>
      <c r="EK164" s="280" t="str">
        <f>IF(EL164="","",VLOOKUP(EL164,リスト!$BE$5:$BF$10,2,FALSE))</f>
        <v/>
      </c>
      <c r="EL164" s="3"/>
      <c r="EM164" s="78"/>
      <c r="EN164" s="73"/>
      <c r="EO164" s="73"/>
      <c r="EP164" s="13"/>
      <c r="EQ164" s="13"/>
      <c r="ER164" s="280" t="str">
        <f>IF(ES164="","",VLOOKUP(ES164,リスト!$BG$5:$BH$10,2,FALSE))</f>
        <v/>
      </c>
      <c r="ES164" s="13"/>
      <c r="ET164" s="13"/>
      <c r="EU164" s="13"/>
      <c r="EV164" s="13"/>
      <c r="EW164" s="13"/>
      <c r="EX164" s="81"/>
      <c r="EY164" s="81"/>
      <c r="EZ164" s="26"/>
      <c r="FA164" s="281" t="str">
        <f>IF($EZ164="","",INDEX(リスト!$BI$5:$BJ$40,MATCH($EZ164,リスト!$BJ$5:$BJ$40,0),1))</f>
        <v/>
      </c>
      <c r="FB164" s="280" t="str">
        <f>IF(FC164="","",VLOOKUP(FC164,リスト!$BK:$BL,2,FALSE))</f>
        <v/>
      </c>
      <c r="FC164" s="13"/>
      <c r="FD164" s="331"/>
      <c r="FE164" s="3"/>
      <c r="FF164" s="280" t="str">
        <f>IF(FG164="","",VLOOKUP(FG164,リスト!$BO$5:$BP$6,2,FALSE))</f>
        <v/>
      </c>
      <c r="FG164" s="3"/>
      <c r="FH164" s="280" t="str">
        <f>IF(FI164="","",VLOOKUP(FI164,リスト!$BQ$5:$BR$8,2,FALSE))</f>
        <v/>
      </c>
      <c r="FI164" s="3"/>
      <c r="FJ164" s="282"/>
      <c r="FK164" s="280" t="str">
        <f>IF(FL164="","",VLOOKUP(FL164,リスト!$BS$5:$BT$6,2,FALSE))</f>
        <v/>
      </c>
      <c r="FL164" s="63"/>
      <c r="FM164" s="13"/>
      <c r="FN164" s="13"/>
      <c r="FO164" s="13"/>
      <c r="FP164" s="283" t="str">
        <f t="shared" si="24"/>
        <v/>
      </c>
      <c r="FQ164" s="283" t="str">
        <f t="shared" si="24"/>
        <v/>
      </c>
      <c r="FR164" s="13"/>
      <c r="FS164" s="85"/>
      <c r="FT164" s="85"/>
      <c r="FU164" s="281" t="str">
        <f t="shared" si="25"/>
        <v/>
      </c>
      <c r="FV164" s="280" t="str">
        <f>IF(FW164="","",VLOOKUP(FW164,リスト!$BV$5:$BW$10,2,FALSE))</f>
        <v/>
      </c>
      <c r="FW164" s="26"/>
      <c r="FX164" s="282" t="str">
        <f t="shared" si="26"/>
        <v/>
      </c>
      <c r="FY164" s="280" t="str">
        <f>IF(FZ164="","",VLOOKUP(FZ164,リスト!$BX$5:$BY$6,2,FALSE))</f>
        <v/>
      </c>
      <c r="FZ164" s="3"/>
      <c r="GA164" s="280" t="str">
        <f>IF(GB164="","",VLOOKUP(GB164,リスト!$BZ$5:$CA$6,2,FALSE))</f>
        <v/>
      </c>
      <c r="GB164" s="13"/>
      <c r="GC164" s="281" t="str">
        <f>IF(GD164="","",VLOOKUP(GD164,リスト!$CB$5:$CC$6,2,FALSE))</f>
        <v/>
      </c>
      <c r="GD164" s="13"/>
      <c r="GE164" s="13"/>
      <c r="GF164" s="13"/>
      <c r="GG164" s="75"/>
      <c r="GH164" s="281" t="str">
        <f t="shared" si="27"/>
        <v/>
      </c>
      <c r="GI164" s="128"/>
      <c r="GJ164" s="281" t="str">
        <f>IF(GK164="","",VLOOKUP(GK164,リスト!$CD$5:$CE$6,2,FALSE))</f>
        <v/>
      </c>
      <c r="GK164" s="13"/>
      <c r="GL164" s="281" t="str">
        <f>IF(GM164="","",VLOOKUP(GM164,リスト!$CF$5:$CG$5,2,FALSE))</f>
        <v/>
      </c>
      <c r="GM164" s="26"/>
      <c r="GN164" s="280" t="str">
        <f>IF(GO164="","",VLOOKUP(GO164,リスト!$CH$5:$CI$5,2,FALSE))</f>
        <v/>
      </c>
      <c r="GO164" s="284"/>
      <c r="GP164" s="284"/>
      <c r="GQ164" s="284"/>
      <c r="GR164" s="284"/>
      <c r="GS164" s="284"/>
      <c r="GT164" s="284"/>
      <c r="GU164" s="284"/>
      <c r="GV164" s="284"/>
      <c r="GW164" s="284"/>
      <c r="GX164" s="285"/>
    </row>
    <row r="165" spans="2:206" s="177" customFormat="1" ht="24.75" hidden="1" customHeight="1" outlineLevel="1">
      <c r="B165" s="286" t="str">
        <f>IF(明細!B159="","",明細!B159)</f>
        <v/>
      </c>
      <c r="C165" s="287" t="str">
        <f>IF(明細!C159="","",明細!C159)</f>
        <v/>
      </c>
      <c r="D165" s="265" t="str">
        <f>IF(明細!D159="","",明細!D159)</f>
        <v/>
      </c>
      <c r="E165" s="265" t="str">
        <f>IF(明細!E159="","",明細!E159)</f>
        <v/>
      </c>
      <c r="F165" s="265" t="str">
        <f>IF(明細!F159="","",明細!F159)</f>
        <v/>
      </c>
      <c r="G165" s="265" t="str">
        <f>IF(明細!G159="","",明細!G159)</f>
        <v/>
      </c>
      <c r="H165" s="265" t="str">
        <f>IF(明細!H159="","",明細!H159)</f>
        <v/>
      </c>
      <c r="I165" s="265" t="str">
        <f>IF(明細!I159="","",明細!I159)</f>
        <v/>
      </c>
      <c r="J165" s="265" t="str">
        <f>IF(明細!J159="","",明細!J159)</f>
        <v/>
      </c>
      <c r="K165" s="265" t="str">
        <f>IF(明細!K159="","",明細!K159)</f>
        <v/>
      </c>
      <c r="L165" s="265" t="str">
        <f>IF(明細!L159="","",明細!L159)</f>
        <v/>
      </c>
      <c r="M165" s="265" t="str">
        <f>IF(明細!M159="","",明細!M159)</f>
        <v/>
      </c>
      <c r="N165" s="265" t="str">
        <f>IF(明細!N159="","",明細!N159)</f>
        <v/>
      </c>
      <c r="O165" s="265" t="str">
        <f>IF(明細!O159="","",明細!O159)</f>
        <v/>
      </c>
      <c r="P165" s="265" t="str">
        <f>IF(明細!P159="","",明細!P159)</f>
        <v/>
      </c>
      <c r="Q165" s="265" t="str">
        <f>IF(明細!Q159="","",明細!Q159)</f>
        <v/>
      </c>
      <c r="R165" s="289" t="str">
        <f>IF(明細!R159="","",明細!R159)</f>
        <v/>
      </c>
      <c r="S165" s="291" t="str">
        <f>IF(明細!S159="","",明細!S159)</f>
        <v/>
      </c>
      <c r="T165" s="291" t="str">
        <f>IF(明細!T159="","",明細!T159)</f>
        <v/>
      </c>
      <c r="U165" s="291" t="str">
        <f>IF(明細!U159="","",明細!U159)</f>
        <v/>
      </c>
      <c r="V165" s="292" t="str">
        <f>IF(明細!V159="","",明細!V159)</f>
        <v>個</v>
      </c>
      <c r="W165" s="292" t="str">
        <f>IF(明細!W159="","",明細!W159)</f>
        <v/>
      </c>
      <c r="X165" s="293" t="str">
        <f>IF(明細!X159="","",明細!X159)</f>
        <v/>
      </c>
      <c r="Y165" s="134" t="str">
        <f>IF(明細!Y159="","",明細!Y159)</f>
        <v/>
      </c>
      <c r="Z165" s="135" t="str">
        <f>IF(明細!Z159="","",明細!Z159)</f>
        <v/>
      </c>
      <c r="AA165" s="134" t="str">
        <f>IF(明細!AA159="","",明細!AA159)</f>
        <v/>
      </c>
      <c r="AB165" s="303" t="str">
        <f>IF(明細!AB159="","",明細!AB159)</f>
        <v/>
      </c>
      <c r="AC165" s="134" t="str">
        <f>IF(明細!AC159="","",明細!AC159)</f>
        <v/>
      </c>
      <c r="AD165" s="183" t="str">
        <f>IF(明細!AD159="","",明細!AD159)</f>
        <v/>
      </c>
      <c r="AE165" s="184">
        <f>IF(明細!AE159="","",明細!AE159)</f>
        <v>0.1</v>
      </c>
      <c r="AF165" s="185" t="str">
        <f>IF(明細!AF159="","",明細!AF159)</f>
        <v/>
      </c>
      <c r="AG165" s="186" t="str">
        <f>IF(明細!AG159="","",明細!AG159)</f>
        <v/>
      </c>
      <c r="AH165" s="186" t="str">
        <f>IF(明細!AH159="","",明細!AH159)</f>
        <v/>
      </c>
      <c r="AI165" s="187" t="str">
        <f>IF(明細!AI159="","",明細!AI159)</f>
        <v/>
      </c>
      <c r="AJ165" s="296" t="str">
        <f>IF(明細!AJ159="","",明細!AJ159)</f>
        <v/>
      </c>
      <c r="AK165" s="297" t="str">
        <f>IF(明細!AK159="","",明細!AK159)</f>
        <v/>
      </c>
      <c r="AL165" s="298" t="str">
        <f>IF(明細!AL159="","",明細!AL159)</f>
        <v/>
      </c>
      <c r="AM165" s="299" t="str">
        <f>IF(明細!AM159="","",明細!AM159)</f>
        <v/>
      </c>
      <c r="AN165" s="300" t="str">
        <f>IF(明細!AN159="","",明細!AN159)</f>
        <v/>
      </c>
      <c r="AO165" s="300" t="str">
        <f>IF(明細!AO159="","",明細!AO159)</f>
        <v/>
      </c>
      <c r="AP165" s="300" t="str">
        <f>IF(明細!AP159="","",明細!AP159)</f>
        <v/>
      </c>
      <c r="AQ165" s="301" t="str">
        <f>IF(明細!AQ159="","",明細!AQ159)</f>
        <v/>
      </c>
      <c r="AR165" s="302" t="str">
        <f>IF(明細!AR159="","",明細!AR159)</f>
        <v/>
      </c>
      <c r="AU165" s="360"/>
      <c r="AV165" s="368"/>
      <c r="AW165" s="446" t="str">
        <f>IF(明細!AV159="","",明細!AV159)</f>
        <v/>
      </c>
      <c r="AX165" s="419" t="str">
        <f>IF(明細!AT159="","",明細!AT159)</f>
        <v/>
      </c>
      <c r="AY165" s="280" t="str">
        <f>IF($AX165="","",VLOOKUP($AX165,リスト!$CL:$CM,2,FALSE))</f>
        <v/>
      </c>
      <c r="AZ165" s="3"/>
      <c r="BA165" s="280" t="str">
        <f>IF(BB165="","",VLOOKUP(BB165,リスト!$K:$L,2,FALSE))</f>
        <v/>
      </c>
      <c r="BB165" s="3"/>
      <c r="BC165" s="3"/>
      <c r="BD165" s="87"/>
      <c r="BE165" s="280" t="str">
        <f>IF(BF165="","",VLOOKUP(BF165,リスト!$I:$J,2,FALSE))</f>
        <v/>
      </c>
      <c r="BF165" s="3"/>
      <c r="BG165" s="280" t="str">
        <f>IF(BH165="","",VLOOKUP(BH165,リスト!$M:$N,2,FALSE))</f>
        <v/>
      </c>
      <c r="BH165" s="282"/>
      <c r="BI165" s="280" t="str">
        <f>IF(BJ165="","",VLOOKUP(BJ165,リスト!$O:$P,2,FALSE))</f>
        <v/>
      </c>
      <c r="BJ165" s="24"/>
      <c r="BM165" s="451" t="str">
        <f>IF(明細!AV159="","",明細!AV159)</f>
        <v/>
      </c>
      <c r="BN165" s="453" t="str">
        <f>IF(明細!AT159="","",明細!AT159)</f>
        <v/>
      </c>
      <c r="BO165" s="280" t="str">
        <f>IF($BN165="","",VLOOKUP($BN165,リスト!$CL:$CM,2,FALSE))</f>
        <v/>
      </c>
      <c r="BP165" s="280" t="str">
        <f>IF(BQ165="","",VLOOKUP(BQ165,リスト!$K$5:$L$7,2,FALSE))</f>
        <v/>
      </c>
      <c r="BQ165" s="13"/>
      <c r="BR165" s="13"/>
      <c r="BS165" s="47"/>
      <c r="BT165" s="280" t="str">
        <f>IF(BU165="","",VLOOKUP(BU165,リスト!I156:J174,2,FALSE))</f>
        <v/>
      </c>
      <c r="BU165" s="13"/>
      <c r="BV165" s="13"/>
      <c r="BW165" s="282"/>
      <c r="BX165" s="282"/>
      <c r="BY165" s="280" t="str">
        <f>IF(BZ165="","",VLOOKUP(BZ165,リスト!$S$5:$T$6,2,FALSE))</f>
        <v/>
      </c>
      <c r="BZ165" s="3"/>
      <c r="CA165" s="3"/>
      <c r="CB165" s="81"/>
      <c r="CC165" s="280" t="str">
        <f t="shared" si="21"/>
        <v/>
      </c>
      <c r="CD165" s="83"/>
      <c r="CE165" s="83"/>
      <c r="CF165" s="83"/>
      <c r="CG165" s="83"/>
      <c r="CH165" s="282" t="str">
        <f t="shared" si="22"/>
        <v/>
      </c>
      <c r="CI165" s="83"/>
      <c r="CJ165" s="280" t="str">
        <f t="shared" si="23"/>
        <v/>
      </c>
      <c r="CK165" s="87"/>
      <c r="CL165" s="78"/>
      <c r="CM165" s="83"/>
      <c r="CN165" s="83"/>
      <c r="CO165" s="83"/>
      <c r="CP165" s="280" t="str">
        <f t="shared" si="28"/>
        <v/>
      </c>
      <c r="CQ165" s="81"/>
      <c r="CR165" s="280" t="str">
        <f t="shared" si="29"/>
        <v/>
      </c>
      <c r="CS165" s="3"/>
      <c r="CT165" s="3"/>
      <c r="CU165" s="280" t="str">
        <f>IF(CV165="","",VLOOKUP(CV165,リスト!$V$5:$W$6,2,FALSE))</f>
        <v/>
      </c>
      <c r="CV165" s="3"/>
      <c r="CW165" s="280" t="str">
        <f>IF(CX165="","",VLOOKUP(CX165,リスト!$X$5:$Y$6,2,FALSE))</f>
        <v/>
      </c>
      <c r="CX165" s="3"/>
      <c r="CY165" s="77"/>
      <c r="CZ165" s="77"/>
      <c r="DA165" s="75"/>
      <c r="DB165" s="75"/>
      <c r="DC165" s="75"/>
      <c r="DD165" s="75"/>
      <c r="DE165" s="280" t="str">
        <f>IF(DF165="","",VLOOKUP(DF165,リスト!$Z$5:$AA$10,2,FALSE))</f>
        <v/>
      </c>
      <c r="DF165" s="3"/>
      <c r="DG165" s="280" t="str">
        <f>IF(DH165="","",VLOOKUP(DH165,リスト!$AB$5:$AC$12,2,FALSE))</f>
        <v/>
      </c>
      <c r="DH165" s="63"/>
      <c r="DI165" s="280" t="str">
        <f>IF(DJ165="","",VLOOKUP(DJ165,リスト!$AD$5:$AE$7,2,FALSE))</f>
        <v/>
      </c>
      <c r="DJ165" s="3"/>
      <c r="DK165" s="280" t="str">
        <f>IF(DL165="","",VLOOKUP(DL165,リスト!$AF$5:$AG$10,2,FALSE))</f>
        <v/>
      </c>
      <c r="DL165" s="3"/>
      <c r="DM165" s="280" t="str">
        <f>IF(DN165="","",VLOOKUP(DN165,リスト!$AH$5:$AI$6,2,FALSE))</f>
        <v/>
      </c>
      <c r="DN165" s="3"/>
      <c r="DO165" s="280" t="str">
        <f>IF(DP165="","",VLOOKUP(DP165,リスト!$AJ$5:$AK$6,2,FALSE))</f>
        <v/>
      </c>
      <c r="DP165" s="3"/>
      <c r="DQ165" s="280" t="str">
        <f>IF(DR165="","",VLOOKUP(DR165,リスト!$AL$5:$AM$7,2,FALSE))</f>
        <v/>
      </c>
      <c r="DR165" s="3"/>
      <c r="DS165" s="13"/>
      <c r="DT165" s="85"/>
      <c r="DU165" s="85"/>
      <c r="DV165" s="281" t="str">
        <f>IF(DW165="","",VLOOKUP(DW165,リスト!$AN$5:$AO$6,2,FALSE))</f>
        <v/>
      </c>
      <c r="DW165" s="13"/>
      <c r="DX165" s="341"/>
      <c r="DY165" s="345"/>
      <c r="DZ165" s="341"/>
      <c r="EA165" s="345"/>
      <c r="EB165" s="280" t="str">
        <f>IF(EC165="","",VLOOKUP(EC165,リスト!$AW$5:$AX$8,2,FALSE))</f>
        <v/>
      </c>
      <c r="EC165" s="3"/>
      <c r="ED165" s="85"/>
      <c r="EE165" s="280" t="str">
        <f>IF(EF165="","",VLOOKUP(EF165,リスト!$AY$5:$AZ$10,2,FALSE))</f>
        <v/>
      </c>
      <c r="EF165" s="3"/>
      <c r="EG165" s="280" t="str">
        <f>IF(EH165="","",VLOOKUP(EH165,リスト!$BA$5:$BB$10,2,FALSE))</f>
        <v/>
      </c>
      <c r="EH165" s="3"/>
      <c r="EI165" s="280" t="str">
        <f>IF(EJ165="","",VLOOKUP(EJ165,リスト!$BC$5:$BD$10,2,FALSE))</f>
        <v/>
      </c>
      <c r="EJ165" s="3"/>
      <c r="EK165" s="280" t="str">
        <f>IF(EL165="","",VLOOKUP(EL165,リスト!$BE$5:$BF$10,2,FALSE))</f>
        <v/>
      </c>
      <c r="EL165" s="3"/>
      <c r="EM165" s="78"/>
      <c r="EN165" s="73"/>
      <c r="EO165" s="73"/>
      <c r="EP165" s="13"/>
      <c r="EQ165" s="13"/>
      <c r="ER165" s="280" t="str">
        <f>IF(ES165="","",VLOOKUP(ES165,リスト!$BG$5:$BH$10,2,FALSE))</f>
        <v/>
      </c>
      <c r="ES165" s="13"/>
      <c r="ET165" s="13"/>
      <c r="EU165" s="13"/>
      <c r="EV165" s="13"/>
      <c r="EW165" s="13"/>
      <c r="EX165" s="81"/>
      <c r="EY165" s="81"/>
      <c r="EZ165" s="26"/>
      <c r="FA165" s="281" t="str">
        <f>IF($EZ165="","",INDEX(リスト!$BI$5:$BJ$40,MATCH($EZ165,リスト!$BJ$5:$BJ$40,0),1))</f>
        <v/>
      </c>
      <c r="FB165" s="280" t="str">
        <f>IF(FC165="","",VLOOKUP(FC165,リスト!$BK:$BL,2,FALSE))</f>
        <v/>
      </c>
      <c r="FC165" s="13"/>
      <c r="FD165" s="331"/>
      <c r="FE165" s="3"/>
      <c r="FF165" s="280" t="str">
        <f>IF(FG165="","",VLOOKUP(FG165,リスト!$BO$5:$BP$6,2,FALSE))</f>
        <v/>
      </c>
      <c r="FG165" s="3"/>
      <c r="FH165" s="280" t="str">
        <f>IF(FI165="","",VLOOKUP(FI165,リスト!$BQ$5:$BR$8,2,FALSE))</f>
        <v/>
      </c>
      <c r="FI165" s="3"/>
      <c r="FJ165" s="282"/>
      <c r="FK165" s="280" t="str">
        <f>IF(FL165="","",VLOOKUP(FL165,リスト!$BS$5:$BT$6,2,FALSE))</f>
        <v/>
      </c>
      <c r="FL165" s="63"/>
      <c r="FM165" s="13"/>
      <c r="FN165" s="13"/>
      <c r="FO165" s="13"/>
      <c r="FP165" s="283" t="str">
        <f t="shared" si="24"/>
        <v/>
      </c>
      <c r="FQ165" s="283" t="str">
        <f t="shared" si="24"/>
        <v/>
      </c>
      <c r="FR165" s="13"/>
      <c r="FS165" s="85"/>
      <c r="FT165" s="85"/>
      <c r="FU165" s="281" t="str">
        <f t="shared" si="25"/>
        <v/>
      </c>
      <c r="FV165" s="280" t="str">
        <f>IF(FW165="","",VLOOKUP(FW165,リスト!$BV$5:$BW$10,2,FALSE))</f>
        <v/>
      </c>
      <c r="FW165" s="26"/>
      <c r="FX165" s="282" t="str">
        <f t="shared" si="26"/>
        <v/>
      </c>
      <c r="FY165" s="280" t="str">
        <f>IF(FZ165="","",VLOOKUP(FZ165,リスト!$BX$5:$BY$6,2,FALSE))</f>
        <v/>
      </c>
      <c r="FZ165" s="3"/>
      <c r="GA165" s="280" t="str">
        <f>IF(GB165="","",VLOOKUP(GB165,リスト!$BZ$5:$CA$6,2,FALSE))</f>
        <v/>
      </c>
      <c r="GB165" s="13"/>
      <c r="GC165" s="281" t="str">
        <f>IF(GD165="","",VLOOKUP(GD165,リスト!$CB$5:$CC$6,2,FALSE))</f>
        <v/>
      </c>
      <c r="GD165" s="13"/>
      <c r="GE165" s="13"/>
      <c r="GF165" s="13"/>
      <c r="GG165" s="75"/>
      <c r="GH165" s="281" t="str">
        <f t="shared" si="27"/>
        <v/>
      </c>
      <c r="GI165" s="128"/>
      <c r="GJ165" s="281" t="str">
        <f>IF(GK165="","",VLOOKUP(GK165,リスト!$CD$5:$CE$6,2,FALSE))</f>
        <v/>
      </c>
      <c r="GK165" s="13"/>
      <c r="GL165" s="281" t="str">
        <f>IF(GM165="","",VLOOKUP(GM165,リスト!$CF$5:$CG$5,2,FALSE))</f>
        <v/>
      </c>
      <c r="GM165" s="26"/>
      <c r="GN165" s="280" t="str">
        <f>IF(GO165="","",VLOOKUP(GO165,リスト!$CH$5:$CI$5,2,FALSE))</f>
        <v/>
      </c>
      <c r="GO165" s="284"/>
      <c r="GP165" s="284"/>
      <c r="GQ165" s="284"/>
      <c r="GR165" s="284"/>
      <c r="GS165" s="284"/>
      <c r="GT165" s="284"/>
      <c r="GU165" s="284"/>
      <c r="GV165" s="284"/>
      <c r="GW165" s="284"/>
      <c r="GX165" s="285"/>
    </row>
    <row r="166" spans="2:206" s="177" customFormat="1" ht="24.75" hidden="1" customHeight="1" outlineLevel="1">
      <c r="B166" s="286" t="str">
        <f>IF(明細!B160="","",明細!B160)</f>
        <v/>
      </c>
      <c r="C166" s="287" t="str">
        <f>IF(明細!C160="","",明細!C160)</f>
        <v/>
      </c>
      <c r="D166" s="265" t="str">
        <f>IF(明細!D160="","",明細!D160)</f>
        <v/>
      </c>
      <c r="E166" s="265" t="str">
        <f>IF(明細!E160="","",明細!E160)</f>
        <v/>
      </c>
      <c r="F166" s="265" t="str">
        <f>IF(明細!F160="","",明細!F160)</f>
        <v/>
      </c>
      <c r="G166" s="265" t="str">
        <f>IF(明細!G160="","",明細!G160)</f>
        <v/>
      </c>
      <c r="H166" s="265" t="str">
        <f>IF(明細!H160="","",明細!H160)</f>
        <v/>
      </c>
      <c r="I166" s="265" t="str">
        <f>IF(明細!I160="","",明細!I160)</f>
        <v/>
      </c>
      <c r="J166" s="265" t="str">
        <f>IF(明細!J160="","",明細!J160)</f>
        <v/>
      </c>
      <c r="K166" s="265" t="str">
        <f>IF(明細!K160="","",明細!K160)</f>
        <v/>
      </c>
      <c r="L166" s="265" t="str">
        <f>IF(明細!L160="","",明細!L160)</f>
        <v/>
      </c>
      <c r="M166" s="265" t="str">
        <f>IF(明細!M160="","",明細!M160)</f>
        <v/>
      </c>
      <c r="N166" s="265" t="str">
        <f>IF(明細!N160="","",明細!N160)</f>
        <v/>
      </c>
      <c r="O166" s="265" t="str">
        <f>IF(明細!O160="","",明細!O160)</f>
        <v/>
      </c>
      <c r="P166" s="265" t="str">
        <f>IF(明細!P160="","",明細!P160)</f>
        <v/>
      </c>
      <c r="Q166" s="265" t="str">
        <f>IF(明細!Q160="","",明細!Q160)</f>
        <v/>
      </c>
      <c r="R166" s="289" t="str">
        <f>IF(明細!R160="","",明細!R160)</f>
        <v/>
      </c>
      <c r="S166" s="291" t="str">
        <f>IF(明細!S160="","",明細!S160)</f>
        <v/>
      </c>
      <c r="T166" s="291" t="str">
        <f>IF(明細!T160="","",明細!T160)</f>
        <v/>
      </c>
      <c r="U166" s="291" t="str">
        <f>IF(明細!U160="","",明細!U160)</f>
        <v/>
      </c>
      <c r="V166" s="292" t="str">
        <f>IF(明細!V160="","",明細!V160)</f>
        <v>個</v>
      </c>
      <c r="W166" s="292" t="str">
        <f>IF(明細!W160="","",明細!W160)</f>
        <v/>
      </c>
      <c r="X166" s="293" t="str">
        <f>IF(明細!X160="","",明細!X160)</f>
        <v/>
      </c>
      <c r="Y166" s="134" t="str">
        <f>IF(明細!Y160="","",明細!Y160)</f>
        <v/>
      </c>
      <c r="Z166" s="135" t="str">
        <f>IF(明細!Z160="","",明細!Z160)</f>
        <v/>
      </c>
      <c r="AA166" s="134" t="str">
        <f>IF(明細!AA160="","",明細!AA160)</f>
        <v/>
      </c>
      <c r="AB166" s="303" t="str">
        <f>IF(明細!AB160="","",明細!AB160)</f>
        <v/>
      </c>
      <c r="AC166" s="134" t="str">
        <f>IF(明細!AC160="","",明細!AC160)</f>
        <v/>
      </c>
      <c r="AD166" s="183" t="str">
        <f>IF(明細!AD160="","",明細!AD160)</f>
        <v/>
      </c>
      <c r="AE166" s="184">
        <f>IF(明細!AE160="","",明細!AE160)</f>
        <v>0.1</v>
      </c>
      <c r="AF166" s="185" t="str">
        <f>IF(明細!AF160="","",明細!AF160)</f>
        <v/>
      </c>
      <c r="AG166" s="186" t="str">
        <f>IF(明細!AG160="","",明細!AG160)</f>
        <v/>
      </c>
      <c r="AH166" s="186" t="str">
        <f>IF(明細!AH160="","",明細!AH160)</f>
        <v/>
      </c>
      <c r="AI166" s="187" t="str">
        <f>IF(明細!AI160="","",明細!AI160)</f>
        <v/>
      </c>
      <c r="AJ166" s="296" t="str">
        <f>IF(明細!AJ160="","",明細!AJ160)</f>
        <v/>
      </c>
      <c r="AK166" s="297" t="str">
        <f>IF(明細!AK160="","",明細!AK160)</f>
        <v/>
      </c>
      <c r="AL166" s="298" t="str">
        <f>IF(明細!AL160="","",明細!AL160)</f>
        <v/>
      </c>
      <c r="AM166" s="299" t="str">
        <f>IF(明細!AM160="","",明細!AM160)</f>
        <v/>
      </c>
      <c r="AN166" s="300" t="str">
        <f>IF(明細!AN160="","",明細!AN160)</f>
        <v/>
      </c>
      <c r="AO166" s="300" t="str">
        <f>IF(明細!AO160="","",明細!AO160)</f>
        <v/>
      </c>
      <c r="AP166" s="300" t="str">
        <f>IF(明細!AP160="","",明細!AP160)</f>
        <v/>
      </c>
      <c r="AQ166" s="301" t="str">
        <f>IF(明細!AQ160="","",明細!AQ160)</f>
        <v/>
      </c>
      <c r="AR166" s="302" t="str">
        <f>IF(明細!AR160="","",明細!AR160)</f>
        <v/>
      </c>
      <c r="AU166" s="360"/>
      <c r="AV166" s="368"/>
      <c r="AW166" s="446" t="str">
        <f>IF(明細!AV160="","",明細!AV160)</f>
        <v/>
      </c>
      <c r="AX166" s="419" t="str">
        <f>IF(明細!AT160="","",明細!AT160)</f>
        <v/>
      </c>
      <c r="AY166" s="280" t="str">
        <f>IF($AX166="","",VLOOKUP($AX166,リスト!$CL:$CM,2,FALSE))</f>
        <v/>
      </c>
      <c r="AZ166" s="3"/>
      <c r="BA166" s="280" t="str">
        <f>IF(BB166="","",VLOOKUP(BB166,リスト!$K:$L,2,FALSE))</f>
        <v/>
      </c>
      <c r="BB166" s="3"/>
      <c r="BC166" s="3"/>
      <c r="BD166" s="87"/>
      <c r="BE166" s="280" t="str">
        <f>IF(BF166="","",VLOOKUP(BF166,リスト!$I:$J,2,FALSE))</f>
        <v/>
      </c>
      <c r="BF166" s="3"/>
      <c r="BG166" s="280" t="str">
        <f>IF(BH166="","",VLOOKUP(BH166,リスト!$M:$N,2,FALSE))</f>
        <v/>
      </c>
      <c r="BH166" s="282"/>
      <c r="BI166" s="280" t="str">
        <f>IF(BJ166="","",VLOOKUP(BJ166,リスト!$O:$P,2,FALSE))</f>
        <v/>
      </c>
      <c r="BJ166" s="24"/>
      <c r="BM166" s="451" t="str">
        <f>IF(明細!AV160="","",明細!AV160)</f>
        <v/>
      </c>
      <c r="BN166" s="453" t="str">
        <f>IF(明細!AT160="","",明細!AT160)</f>
        <v/>
      </c>
      <c r="BO166" s="280" t="str">
        <f>IF($BN166="","",VLOOKUP($BN166,リスト!$CL:$CM,2,FALSE))</f>
        <v/>
      </c>
      <c r="BP166" s="280" t="str">
        <f>IF(BQ166="","",VLOOKUP(BQ166,リスト!$K$5:$L$7,2,FALSE))</f>
        <v/>
      </c>
      <c r="BQ166" s="13"/>
      <c r="BR166" s="13"/>
      <c r="BS166" s="47"/>
      <c r="BT166" s="280" t="str">
        <f>IF(BU166="","",VLOOKUP(BU166,リスト!I157:J175,2,FALSE))</f>
        <v/>
      </c>
      <c r="BU166" s="13"/>
      <c r="BV166" s="13"/>
      <c r="BW166" s="282"/>
      <c r="BX166" s="282"/>
      <c r="BY166" s="280" t="str">
        <f>IF(BZ166="","",VLOOKUP(BZ166,リスト!$S$5:$T$6,2,FALSE))</f>
        <v/>
      </c>
      <c r="BZ166" s="3"/>
      <c r="CA166" s="3"/>
      <c r="CB166" s="81"/>
      <c r="CC166" s="280" t="str">
        <f t="shared" si="21"/>
        <v/>
      </c>
      <c r="CD166" s="83"/>
      <c r="CE166" s="83"/>
      <c r="CF166" s="83"/>
      <c r="CG166" s="83"/>
      <c r="CH166" s="282" t="str">
        <f t="shared" si="22"/>
        <v/>
      </c>
      <c r="CI166" s="83"/>
      <c r="CJ166" s="280" t="str">
        <f t="shared" si="23"/>
        <v/>
      </c>
      <c r="CK166" s="87"/>
      <c r="CL166" s="78"/>
      <c r="CM166" s="83"/>
      <c r="CN166" s="83"/>
      <c r="CO166" s="83"/>
      <c r="CP166" s="280" t="str">
        <f t="shared" si="28"/>
        <v/>
      </c>
      <c r="CQ166" s="81"/>
      <c r="CR166" s="280" t="str">
        <f t="shared" si="29"/>
        <v/>
      </c>
      <c r="CS166" s="3"/>
      <c r="CT166" s="3"/>
      <c r="CU166" s="280" t="str">
        <f>IF(CV166="","",VLOOKUP(CV166,リスト!$V$5:$W$6,2,FALSE))</f>
        <v/>
      </c>
      <c r="CV166" s="3"/>
      <c r="CW166" s="280" t="str">
        <f>IF(CX166="","",VLOOKUP(CX166,リスト!$X$5:$Y$6,2,FALSE))</f>
        <v/>
      </c>
      <c r="CX166" s="3"/>
      <c r="CY166" s="77"/>
      <c r="CZ166" s="77"/>
      <c r="DA166" s="75"/>
      <c r="DB166" s="75"/>
      <c r="DC166" s="75"/>
      <c r="DD166" s="75"/>
      <c r="DE166" s="280" t="str">
        <f>IF(DF166="","",VLOOKUP(DF166,リスト!$Z$5:$AA$10,2,FALSE))</f>
        <v/>
      </c>
      <c r="DF166" s="3"/>
      <c r="DG166" s="280" t="str">
        <f>IF(DH166="","",VLOOKUP(DH166,リスト!$AB$5:$AC$12,2,FALSE))</f>
        <v/>
      </c>
      <c r="DH166" s="63"/>
      <c r="DI166" s="280" t="str">
        <f>IF(DJ166="","",VLOOKUP(DJ166,リスト!$AD$5:$AE$7,2,FALSE))</f>
        <v/>
      </c>
      <c r="DJ166" s="3"/>
      <c r="DK166" s="280" t="str">
        <f>IF(DL166="","",VLOOKUP(DL166,リスト!$AF$5:$AG$10,2,FALSE))</f>
        <v/>
      </c>
      <c r="DL166" s="3"/>
      <c r="DM166" s="280" t="str">
        <f>IF(DN166="","",VLOOKUP(DN166,リスト!$AH$5:$AI$6,2,FALSE))</f>
        <v/>
      </c>
      <c r="DN166" s="3"/>
      <c r="DO166" s="280" t="str">
        <f>IF(DP166="","",VLOOKUP(DP166,リスト!$AJ$5:$AK$6,2,FALSE))</f>
        <v/>
      </c>
      <c r="DP166" s="3"/>
      <c r="DQ166" s="280" t="str">
        <f>IF(DR166="","",VLOOKUP(DR166,リスト!$AL$5:$AM$7,2,FALSE))</f>
        <v/>
      </c>
      <c r="DR166" s="3"/>
      <c r="DS166" s="13"/>
      <c r="DT166" s="85"/>
      <c r="DU166" s="85"/>
      <c r="DV166" s="281" t="str">
        <f>IF(DW166="","",VLOOKUP(DW166,リスト!$AN$5:$AO$6,2,FALSE))</f>
        <v/>
      </c>
      <c r="DW166" s="13"/>
      <c r="DX166" s="341"/>
      <c r="DY166" s="345"/>
      <c r="DZ166" s="341"/>
      <c r="EA166" s="345"/>
      <c r="EB166" s="280" t="str">
        <f>IF(EC166="","",VLOOKUP(EC166,リスト!$AW$5:$AX$8,2,FALSE))</f>
        <v/>
      </c>
      <c r="EC166" s="3"/>
      <c r="ED166" s="85"/>
      <c r="EE166" s="280" t="str">
        <f>IF(EF166="","",VLOOKUP(EF166,リスト!$AY$5:$AZ$10,2,FALSE))</f>
        <v/>
      </c>
      <c r="EF166" s="3"/>
      <c r="EG166" s="280" t="str">
        <f>IF(EH166="","",VLOOKUP(EH166,リスト!$BA$5:$BB$10,2,FALSE))</f>
        <v/>
      </c>
      <c r="EH166" s="3"/>
      <c r="EI166" s="280" t="str">
        <f>IF(EJ166="","",VLOOKUP(EJ166,リスト!$BC$5:$BD$10,2,FALSE))</f>
        <v/>
      </c>
      <c r="EJ166" s="3"/>
      <c r="EK166" s="280" t="str">
        <f>IF(EL166="","",VLOOKUP(EL166,リスト!$BE$5:$BF$10,2,FALSE))</f>
        <v/>
      </c>
      <c r="EL166" s="3"/>
      <c r="EM166" s="78"/>
      <c r="EN166" s="73"/>
      <c r="EO166" s="73"/>
      <c r="EP166" s="13"/>
      <c r="EQ166" s="13"/>
      <c r="ER166" s="280" t="str">
        <f>IF(ES166="","",VLOOKUP(ES166,リスト!$BG$5:$BH$10,2,FALSE))</f>
        <v/>
      </c>
      <c r="ES166" s="13"/>
      <c r="ET166" s="13"/>
      <c r="EU166" s="13"/>
      <c r="EV166" s="13"/>
      <c r="EW166" s="13"/>
      <c r="EX166" s="81"/>
      <c r="EY166" s="81"/>
      <c r="EZ166" s="26"/>
      <c r="FA166" s="281" t="str">
        <f>IF($EZ166="","",INDEX(リスト!$BI$5:$BJ$40,MATCH($EZ166,リスト!$BJ$5:$BJ$40,0),1))</f>
        <v/>
      </c>
      <c r="FB166" s="280" t="str">
        <f>IF(FC166="","",VLOOKUP(FC166,リスト!$BK:$BL,2,FALSE))</f>
        <v/>
      </c>
      <c r="FC166" s="13"/>
      <c r="FD166" s="331"/>
      <c r="FE166" s="3"/>
      <c r="FF166" s="280" t="str">
        <f>IF(FG166="","",VLOOKUP(FG166,リスト!$BO$5:$BP$6,2,FALSE))</f>
        <v/>
      </c>
      <c r="FG166" s="3"/>
      <c r="FH166" s="280" t="str">
        <f>IF(FI166="","",VLOOKUP(FI166,リスト!$BQ$5:$BR$8,2,FALSE))</f>
        <v/>
      </c>
      <c r="FI166" s="3"/>
      <c r="FJ166" s="282"/>
      <c r="FK166" s="280" t="str">
        <f>IF(FL166="","",VLOOKUP(FL166,リスト!$BS$5:$BT$6,2,FALSE))</f>
        <v/>
      </c>
      <c r="FL166" s="63"/>
      <c r="FM166" s="13"/>
      <c r="FN166" s="13"/>
      <c r="FO166" s="13"/>
      <c r="FP166" s="283" t="str">
        <f t="shared" si="24"/>
        <v/>
      </c>
      <c r="FQ166" s="283" t="str">
        <f t="shared" si="24"/>
        <v/>
      </c>
      <c r="FR166" s="13"/>
      <c r="FS166" s="85"/>
      <c r="FT166" s="85"/>
      <c r="FU166" s="281" t="str">
        <f t="shared" si="25"/>
        <v/>
      </c>
      <c r="FV166" s="280" t="str">
        <f>IF(FW166="","",VLOOKUP(FW166,リスト!$BV$5:$BW$10,2,FALSE))</f>
        <v/>
      </c>
      <c r="FW166" s="26"/>
      <c r="FX166" s="282" t="str">
        <f t="shared" si="26"/>
        <v/>
      </c>
      <c r="FY166" s="280" t="str">
        <f>IF(FZ166="","",VLOOKUP(FZ166,リスト!$BX$5:$BY$6,2,FALSE))</f>
        <v/>
      </c>
      <c r="FZ166" s="3"/>
      <c r="GA166" s="280" t="str">
        <f>IF(GB166="","",VLOOKUP(GB166,リスト!$BZ$5:$CA$6,2,FALSE))</f>
        <v/>
      </c>
      <c r="GB166" s="13"/>
      <c r="GC166" s="281" t="str">
        <f>IF(GD166="","",VLOOKUP(GD166,リスト!$CB$5:$CC$6,2,FALSE))</f>
        <v/>
      </c>
      <c r="GD166" s="13"/>
      <c r="GE166" s="13"/>
      <c r="GF166" s="13"/>
      <c r="GG166" s="75"/>
      <c r="GH166" s="281" t="str">
        <f t="shared" si="27"/>
        <v/>
      </c>
      <c r="GI166" s="128"/>
      <c r="GJ166" s="281" t="str">
        <f>IF(GK166="","",VLOOKUP(GK166,リスト!$CD$5:$CE$6,2,FALSE))</f>
        <v/>
      </c>
      <c r="GK166" s="13"/>
      <c r="GL166" s="281" t="str">
        <f>IF(GM166="","",VLOOKUP(GM166,リスト!$CF$5:$CG$5,2,FALSE))</f>
        <v/>
      </c>
      <c r="GM166" s="26"/>
      <c r="GN166" s="280" t="str">
        <f>IF(GO166="","",VLOOKUP(GO166,リスト!$CH$5:$CI$5,2,FALSE))</f>
        <v/>
      </c>
      <c r="GO166" s="284"/>
      <c r="GP166" s="284"/>
      <c r="GQ166" s="284"/>
      <c r="GR166" s="284"/>
      <c r="GS166" s="284"/>
      <c r="GT166" s="284"/>
      <c r="GU166" s="284"/>
      <c r="GV166" s="284"/>
      <c r="GW166" s="284"/>
      <c r="GX166" s="285"/>
    </row>
    <row r="167" spans="2:206" s="177" customFormat="1" ht="24.75" hidden="1" customHeight="1" outlineLevel="1">
      <c r="B167" s="286" t="str">
        <f>IF(明細!B161="","",明細!B161)</f>
        <v/>
      </c>
      <c r="C167" s="287" t="str">
        <f>IF(明細!C161="","",明細!C161)</f>
        <v/>
      </c>
      <c r="D167" s="265" t="str">
        <f>IF(明細!D161="","",明細!D161)</f>
        <v/>
      </c>
      <c r="E167" s="265" t="str">
        <f>IF(明細!E161="","",明細!E161)</f>
        <v/>
      </c>
      <c r="F167" s="265" t="str">
        <f>IF(明細!F161="","",明細!F161)</f>
        <v/>
      </c>
      <c r="G167" s="265" t="str">
        <f>IF(明細!G161="","",明細!G161)</f>
        <v/>
      </c>
      <c r="H167" s="265" t="str">
        <f>IF(明細!H161="","",明細!H161)</f>
        <v/>
      </c>
      <c r="I167" s="265" t="str">
        <f>IF(明細!I161="","",明細!I161)</f>
        <v/>
      </c>
      <c r="J167" s="265" t="str">
        <f>IF(明細!J161="","",明細!J161)</f>
        <v/>
      </c>
      <c r="K167" s="265" t="str">
        <f>IF(明細!K161="","",明細!K161)</f>
        <v/>
      </c>
      <c r="L167" s="265" t="str">
        <f>IF(明細!L161="","",明細!L161)</f>
        <v/>
      </c>
      <c r="M167" s="265" t="str">
        <f>IF(明細!M161="","",明細!M161)</f>
        <v/>
      </c>
      <c r="N167" s="265" t="str">
        <f>IF(明細!N161="","",明細!N161)</f>
        <v/>
      </c>
      <c r="O167" s="265" t="str">
        <f>IF(明細!O161="","",明細!O161)</f>
        <v/>
      </c>
      <c r="P167" s="265" t="str">
        <f>IF(明細!P161="","",明細!P161)</f>
        <v/>
      </c>
      <c r="Q167" s="265" t="str">
        <f>IF(明細!Q161="","",明細!Q161)</f>
        <v/>
      </c>
      <c r="R167" s="289" t="str">
        <f>IF(明細!R161="","",明細!R161)</f>
        <v/>
      </c>
      <c r="S167" s="291" t="str">
        <f>IF(明細!S161="","",明細!S161)</f>
        <v/>
      </c>
      <c r="T167" s="291" t="str">
        <f>IF(明細!T161="","",明細!T161)</f>
        <v/>
      </c>
      <c r="U167" s="291" t="str">
        <f>IF(明細!U161="","",明細!U161)</f>
        <v/>
      </c>
      <c r="V167" s="292" t="str">
        <f>IF(明細!V161="","",明細!V161)</f>
        <v>個</v>
      </c>
      <c r="W167" s="292" t="str">
        <f>IF(明細!W161="","",明細!W161)</f>
        <v/>
      </c>
      <c r="X167" s="293" t="str">
        <f>IF(明細!X161="","",明細!X161)</f>
        <v/>
      </c>
      <c r="Y167" s="134" t="str">
        <f>IF(明細!Y161="","",明細!Y161)</f>
        <v/>
      </c>
      <c r="Z167" s="135" t="str">
        <f>IF(明細!Z161="","",明細!Z161)</f>
        <v/>
      </c>
      <c r="AA167" s="134" t="str">
        <f>IF(明細!AA161="","",明細!AA161)</f>
        <v/>
      </c>
      <c r="AB167" s="303" t="str">
        <f>IF(明細!AB161="","",明細!AB161)</f>
        <v/>
      </c>
      <c r="AC167" s="134" t="str">
        <f>IF(明細!AC161="","",明細!AC161)</f>
        <v/>
      </c>
      <c r="AD167" s="183" t="str">
        <f>IF(明細!AD161="","",明細!AD161)</f>
        <v/>
      </c>
      <c r="AE167" s="184">
        <f>IF(明細!AE161="","",明細!AE161)</f>
        <v>0.1</v>
      </c>
      <c r="AF167" s="185" t="str">
        <f>IF(明細!AF161="","",明細!AF161)</f>
        <v/>
      </c>
      <c r="AG167" s="186" t="str">
        <f>IF(明細!AG161="","",明細!AG161)</f>
        <v/>
      </c>
      <c r="AH167" s="186" t="str">
        <f>IF(明細!AH161="","",明細!AH161)</f>
        <v/>
      </c>
      <c r="AI167" s="187" t="str">
        <f>IF(明細!AI161="","",明細!AI161)</f>
        <v/>
      </c>
      <c r="AJ167" s="296" t="str">
        <f>IF(明細!AJ161="","",明細!AJ161)</f>
        <v/>
      </c>
      <c r="AK167" s="297" t="str">
        <f>IF(明細!AK161="","",明細!AK161)</f>
        <v/>
      </c>
      <c r="AL167" s="298" t="str">
        <f>IF(明細!AL161="","",明細!AL161)</f>
        <v/>
      </c>
      <c r="AM167" s="299" t="str">
        <f>IF(明細!AM161="","",明細!AM161)</f>
        <v/>
      </c>
      <c r="AN167" s="300" t="str">
        <f>IF(明細!AN161="","",明細!AN161)</f>
        <v/>
      </c>
      <c r="AO167" s="300" t="str">
        <f>IF(明細!AO161="","",明細!AO161)</f>
        <v/>
      </c>
      <c r="AP167" s="300" t="str">
        <f>IF(明細!AP161="","",明細!AP161)</f>
        <v/>
      </c>
      <c r="AQ167" s="301" t="str">
        <f>IF(明細!AQ161="","",明細!AQ161)</f>
        <v/>
      </c>
      <c r="AR167" s="302" t="str">
        <f>IF(明細!AR161="","",明細!AR161)</f>
        <v/>
      </c>
      <c r="AU167" s="360"/>
      <c r="AV167" s="368"/>
      <c r="AW167" s="446" t="str">
        <f>IF(明細!AV161="","",明細!AV161)</f>
        <v/>
      </c>
      <c r="AX167" s="419" t="str">
        <f>IF(明細!AT161="","",明細!AT161)</f>
        <v/>
      </c>
      <c r="AY167" s="280" t="str">
        <f>IF($AX167="","",VLOOKUP($AX167,リスト!$CL:$CM,2,FALSE))</f>
        <v/>
      </c>
      <c r="AZ167" s="3"/>
      <c r="BA167" s="280" t="str">
        <f>IF(BB167="","",VLOOKUP(BB167,リスト!$K:$L,2,FALSE))</f>
        <v/>
      </c>
      <c r="BB167" s="3"/>
      <c r="BC167" s="3"/>
      <c r="BD167" s="87"/>
      <c r="BE167" s="280" t="str">
        <f>IF(BF167="","",VLOOKUP(BF167,リスト!$I:$J,2,FALSE))</f>
        <v/>
      </c>
      <c r="BF167" s="3"/>
      <c r="BG167" s="280" t="str">
        <f>IF(BH167="","",VLOOKUP(BH167,リスト!$M:$N,2,FALSE))</f>
        <v/>
      </c>
      <c r="BH167" s="282"/>
      <c r="BI167" s="280" t="str">
        <f>IF(BJ167="","",VLOOKUP(BJ167,リスト!$O:$P,2,FALSE))</f>
        <v/>
      </c>
      <c r="BJ167" s="24"/>
      <c r="BM167" s="451" t="str">
        <f>IF(明細!AV161="","",明細!AV161)</f>
        <v/>
      </c>
      <c r="BN167" s="453" t="str">
        <f>IF(明細!AT161="","",明細!AT161)</f>
        <v/>
      </c>
      <c r="BO167" s="280" t="str">
        <f>IF($BN167="","",VLOOKUP($BN167,リスト!$CL:$CM,2,FALSE))</f>
        <v/>
      </c>
      <c r="BP167" s="280" t="str">
        <f>IF(BQ167="","",VLOOKUP(BQ167,リスト!$K$5:$L$7,2,FALSE))</f>
        <v/>
      </c>
      <c r="BQ167" s="13"/>
      <c r="BR167" s="13"/>
      <c r="BS167" s="47"/>
      <c r="BT167" s="280" t="str">
        <f>IF(BU167="","",VLOOKUP(BU167,リスト!I158:J176,2,FALSE))</f>
        <v/>
      </c>
      <c r="BU167" s="13"/>
      <c r="BV167" s="13"/>
      <c r="BW167" s="282"/>
      <c r="BX167" s="282"/>
      <c r="BY167" s="280" t="str">
        <f>IF(BZ167="","",VLOOKUP(BZ167,リスト!$S$5:$T$6,2,FALSE))</f>
        <v/>
      </c>
      <c r="BZ167" s="3"/>
      <c r="CA167" s="3"/>
      <c r="CB167" s="81"/>
      <c r="CC167" s="280" t="str">
        <f t="shared" si="21"/>
        <v/>
      </c>
      <c r="CD167" s="83"/>
      <c r="CE167" s="83"/>
      <c r="CF167" s="83"/>
      <c r="CG167" s="83"/>
      <c r="CH167" s="282" t="str">
        <f t="shared" si="22"/>
        <v/>
      </c>
      <c r="CI167" s="83"/>
      <c r="CJ167" s="280" t="str">
        <f t="shared" si="23"/>
        <v/>
      </c>
      <c r="CK167" s="87"/>
      <c r="CL167" s="78"/>
      <c r="CM167" s="83"/>
      <c r="CN167" s="83"/>
      <c r="CO167" s="83"/>
      <c r="CP167" s="280" t="str">
        <f t="shared" si="28"/>
        <v/>
      </c>
      <c r="CQ167" s="81"/>
      <c r="CR167" s="280" t="str">
        <f t="shared" si="29"/>
        <v/>
      </c>
      <c r="CS167" s="3"/>
      <c r="CT167" s="3"/>
      <c r="CU167" s="280" t="str">
        <f>IF(CV167="","",VLOOKUP(CV167,リスト!$V$5:$W$6,2,FALSE))</f>
        <v/>
      </c>
      <c r="CV167" s="3"/>
      <c r="CW167" s="280" t="str">
        <f>IF(CX167="","",VLOOKUP(CX167,リスト!$X$5:$Y$6,2,FALSE))</f>
        <v/>
      </c>
      <c r="CX167" s="3"/>
      <c r="CY167" s="77"/>
      <c r="CZ167" s="77"/>
      <c r="DA167" s="75"/>
      <c r="DB167" s="75"/>
      <c r="DC167" s="75"/>
      <c r="DD167" s="75"/>
      <c r="DE167" s="280" t="str">
        <f>IF(DF167="","",VLOOKUP(DF167,リスト!$Z$5:$AA$10,2,FALSE))</f>
        <v/>
      </c>
      <c r="DF167" s="3"/>
      <c r="DG167" s="280" t="str">
        <f>IF(DH167="","",VLOOKUP(DH167,リスト!$AB$5:$AC$12,2,FALSE))</f>
        <v/>
      </c>
      <c r="DH167" s="63"/>
      <c r="DI167" s="280" t="str">
        <f>IF(DJ167="","",VLOOKUP(DJ167,リスト!$AD$5:$AE$7,2,FALSE))</f>
        <v/>
      </c>
      <c r="DJ167" s="3"/>
      <c r="DK167" s="280" t="str">
        <f>IF(DL167="","",VLOOKUP(DL167,リスト!$AF$5:$AG$10,2,FALSE))</f>
        <v/>
      </c>
      <c r="DL167" s="3"/>
      <c r="DM167" s="280" t="str">
        <f>IF(DN167="","",VLOOKUP(DN167,リスト!$AH$5:$AI$6,2,FALSE))</f>
        <v/>
      </c>
      <c r="DN167" s="3"/>
      <c r="DO167" s="280" t="str">
        <f>IF(DP167="","",VLOOKUP(DP167,リスト!$AJ$5:$AK$6,2,FALSE))</f>
        <v/>
      </c>
      <c r="DP167" s="3"/>
      <c r="DQ167" s="280" t="str">
        <f>IF(DR167="","",VLOOKUP(DR167,リスト!$AL$5:$AM$7,2,FALSE))</f>
        <v/>
      </c>
      <c r="DR167" s="3"/>
      <c r="DS167" s="13"/>
      <c r="DT167" s="85"/>
      <c r="DU167" s="85"/>
      <c r="DV167" s="281" t="str">
        <f>IF(DW167="","",VLOOKUP(DW167,リスト!$AN$5:$AO$6,2,FALSE))</f>
        <v/>
      </c>
      <c r="DW167" s="13"/>
      <c r="DX167" s="341"/>
      <c r="DY167" s="345"/>
      <c r="DZ167" s="341"/>
      <c r="EA167" s="345"/>
      <c r="EB167" s="280" t="str">
        <f>IF(EC167="","",VLOOKUP(EC167,リスト!$AW$5:$AX$8,2,FALSE))</f>
        <v/>
      </c>
      <c r="EC167" s="3"/>
      <c r="ED167" s="85"/>
      <c r="EE167" s="280" t="str">
        <f>IF(EF167="","",VLOOKUP(EF167,リスト!$AY$5:$AZ$10,2,FALSE))</f>
        <v/>
      </c>
      <c r="EF167" s="3"/>
      <c r="EG167" s="280" t="str">
        <f>IF(EH167="","",VLOOKUP(EH167,リスト!$BA$5:$BB$10,2,FALSE))</f>
        <v/>
      </c>
      <c r="EH167" s="3"/>
      <c r="EI167" s="280" t="str">
        <f>IF(EJ167="","",VLOOKUP(EJ167,リスト!$BC$5:$BD$10,2,FALSE))</f>
        <v/>
      </c>
      <c r="EJ167" s="3"/>
      <c r="EK167" s="280" t="str">
        <f>IF(EL167="","",VLOOKUP(EL167,リスト!$BE$5:$BF$10,2,FALSE))</f>
        <v/>
      </c>
      <c r="EL167" s="3"/>
      <c r="EM167" s="78"/>
      <c r="EN167" s="73"/>
      <c r="EO167" s="73"/>
      <c r="EP167" s="13"/>
      <c r="EQ167" s="13"/>
      <c r="ER167" s="280" t="str">
        <f>IF(ES167="","",VLOOKUP(ES167,リスト!$BG$5:$BH$10,2,FALSE))</f>
        <v/>
      </c>
      <c r="ES167" s="13"/>
      <c r="ET167" s="13"/>
      <c r="EU167" s="13"/>
      <c r="EV167" s="13"/>
      <c r="EW167" s="13"/>
      <c r="EX167" s="81"/>
      <c r="EY167" s="81"/>
      <c r="EZ167" s="26"/>
      <c r="FA167" s="281" t="str">
        <f>IF($EZ167="","",INDEX(リスト!$BI$5:$BJ$40,MATCH($EZ167,リスト!$BJ$5:$BJ$40,0),1))</f>
        <v/>
      </c>
      <c r="FB167" s="280" t="str">
        <f>IF(FC167="","",VLOOKUP(FC167,リスト!$BK:$BL,2,FALSE))</f>
        <v/>
      </c>
      <c r="FC167" s="13"/>
      <c r="FD167" s="331"/>
      <c r="FE167" s="3"/>
      <c r="FF167" s="280" t="str">
        <f>IF(FG167="","",VLOOKUP(FG167,リスト!$BO$5:$BP$6,2,FALSE))</f>
        <v/>
      </c>
      <c r="FG167" s="3"/>
      <c r="FH167" s="280" t="str">
        <f>IF(FI167="","",VLOOKUP(FI167,リスト!$BQ$5:$BR$8,2,FALSE))</f>
        <v/>
      </c>
      <c r="FI167" s="3"/>
      <c r="FJ167" s="282"/>
      <c r="FK167" s="280" t="str">
        <f>IF(FL167="","",VLOOKUP(FL167,リスト!$BS$5:$BT$6,2,FALSE))</f>
        <v/>
      </c>
      <c r="FL167" s="63"/>
      <c r="FM167" s="13"/>
      <c r="FN167" s="13"/>
      <c r="FO167" s="13"/>
      <c r="FP167" s="283" t="str">
        <f t="shared" si="24"/>
        <v/>
      </c>
      <c r="FQ167" s="283" t="str">
        <f t="shared" si="24"/>
        <v/>
      </c>
      <c r="FR167" s="13"/>
      <c r="FS167" s="85"/>
      <c r="FT167" s="85"/>
      <c r="FU167" s="281" t="str">
        <f t="shared" si="25"/>
        <v/>
      </c>
      <c r="FV167" s="280" t="str">
        <f>IF(FW167="","",VLOOKUP(FW167,リスト!$BV$5:$BW$10,2,FALSE))</f>
        <v/>
      </c>
      <c r="FW167" s="26"/>
      <c r="FX167" s="282" t="str">
        <f t="shared" si="26"/>
        <v/>
      </c>
      <c r="FY167" s="280" t="str">
        <f>IF(FZ167="","",VLOOKUP(FZ167,リスト!$BX$5:$BY$6,2,FALSE))</f>
        <v/>
      </c>
      <c r="FZ167" s="3"/>
      <c r="GA167" s="280" t="str">
        <f>IF(GB167="","",VLOOKUP(GB167,リスト!$BZ$5:$CA$6,2,FALSE))</f>
        <v/>
      </c>
      <c r="GB167" s="13"/>
      <c r="GC167" s="281" t="str">
        <f>IF(GD167="","",VLOOKUP(GD167,リスト!$CB$5:$CC$6,2,FALSE))</f>
        <v/>
      </c>
      <c r="GD167" s="13"/>
      <c r="GE167" s="13"/>
      <c r="GF167" s="13"/>
      <c r="GG167" s="75"/>
      <c r="GH167" s="281" t="str">
        <f t="shared" si="27"/>
        <v/>
      </c>
      <c r="GI167" s="128"/>
      <c r="GJ167" s="281" t="str">
        <f>IF(GK167="","",VLOOKUP(GK167,リスト!$CD$5:$CE$6,2,FALSE))</f>
        <v/>
      </c>
      <c r="GK167" s="13"/>
      <c r="GL167" s="281" t="str">
        <f>IF(GM167="","",VLOOKUP(GM167,リスト!$CF$5:$CG$5,2,FALSE))</f>
        <v/>
      </c>
      <c r="GM167" s="26"/>
      <c r="GN167" s="280" t="str">
        <f>IF(GO167="","",VLOOKUP(GO167,リスト!$CH$5:$CI$5,2,FALSE))</f>
        <v/>
      </c>
      <c r="GO167" s="284"/>
      <c r="GP167" s="284"/>
      <c r="GQ167" s="284"/>
      <c r="GR167" s="284"/>
      <c r="GS167" s="284"/>
      <c r="GT167" s="284"/>
      <c r="GU167" s="284"/>
      <c r="GV167" s="284"/>
      <c r="GW167" s="284"/>
      <c r="GX167" s="285"/>
    </row>
    <row r="168" spans="2:206" s="177" customFormat="1" ht="24.75" hidden="1" customHeight="1" outlineLevel="1">
      <c r="B168" s="286" t="str">
        <f>IF(明細!B162="","",明細!B162)</f>
        <v/>
      </c>
      <c r="C168" s="287" t="str">
        <f>IF(明細!C162="","",明細!C162)</f>
        <v/>
      </c>
      <c r="D168" s="265" t="str">
        <f>IF(明細!D162="","",明細!D162)</f>
        <v/>
      </c>
      <c r="E168" s="265" t="str">
        <f>IF(明細!E162="","",明細!E162)</f>
        <v/>
      </c>
      <c r="F168" s="265" t="str">
        <f>IF(明細!F162="","",明細!F162)</f>
        <v/>
      </c>
      <c r="G168" s="265" t="str">
        <f>IF(明細!G162="","",明細!G162)</f>
        <v/>
      </c>
      <c r="H168" s="265" t="str">
        <f>IF(明細!H162="","",明細!H162)</f>
        <v/>
      </c>
      <c r="I168" s="265" t="str">
        <f>IF(明細!I162="","",明細!I162)</f>
        <v/>
      </c>
      <c r="J168" s="265" t="str">
        <f>IF(明細!J162="","",明細!J162)</f>
        <v/>
      </c>
      <c r="K168" s="265" t="str">
        <f>IF(明細!K162="","",明細!K162)</f>
        <v/>
      </c>
      <c r="L168" s="265" t="str">
        <f>IF(明細!L162="","",明細!L162)</f>
        <v/>
      </c>
      <c r="M168" s="265" t="str">
        <f>IF(明細!M162="","",明細!M162)</f>
        <v/>
      </c>
      <c r="N168" s="265" t="str">
        <f>IF(明細!N162="","",明細!N162)</f>
        <v/>
      </c>
      <c r="O168" s="265" t="str">
        <f>IF(明細!O162="","",明細!O162)</f>
        <v/>
      </c>
      <c r="P168" s="265" t="str">
        <f>IF(明細!P162="","",明細!P162)</f>
        <v/>
      </c>
      <c r="Q168" s="265" t="str">
        <f>IF(明細!Q162="","",明細!Q162)</f>
        <v/>
      </c>
      <c r="R168" s="289" t="str">
        <f>IF(明細!R162="","",明細!R162)</f>
        <v/>
      </c>
      <c r="S168" s="291" t="str">
        <f>IF(明細!S162="","",明細!S162)</f>
        <v/>
      </c>
      <c r="T168" s="291" t="str">
        <f>IF(明細!T162="","",明細!T162)</f>
        <v/>
      </c>
      <c r="U168" s="291" t="str">
        <f>IF(明細!U162="","",明細!U162)</f>
        <v/>
      </c>
      <c r="V168" s="292" t="str">
        <f>IF(明細!V162="","",明細!V162)</f>
        <v>個</v>
      </c>
      <c r="W168" s="292" t="str">
        <f>IF(明細!W162="","",明細!W162)</f>
        <v/>
      </c>
      <c r="X168" s="293" t="str">
        <f>IF(明細!X162="","",明細!X162)</f>
        <v/>
      </c>
      <c r="Y168" s="134" t="str">
        <f>IF(明細!Y162="","",明細!Y162)</f>
        <v/>
      </c>
      <c r="Z168" s="135" t="str">
        <f>IF(明細!Z162="","",明細!Z162)</f>
        <v/>
      </c>
      <c r="AA168" s="134" t="str">
        <f>IF(明細!AA162="","",明細!AA162)</f>
        <v/>
      </c>
      <c r="AB168" s="303" t="str">
        <f>IF(明細!AB162="","",明細!AB162)</f>
        <v/>
      </c>
      <c r="AC168" s="134" t="str">
        <f>IF(明細!AC162="","",明細!AC162)</f>
        <v/>
      </c>
      <c r="AD168" s="183" t="str">
        <f>IF(明細!AD162="","",明細!AD162)</f>
        <v/>
      </c>
      <c r="AE168" s="184">
        <f>IF(明細!AE162="","",明細!AE162)</f>
        <v>0.1</v>
      </c>
      <c r="AF168" s="185" t="str">
        <f>IF(明細!AF162="","",明細!AF162)</f>
        <v/>
      </c>
      <c r="AG168" s="186" t="str">
        <f>IF(明細!AG162="","",明細!AG162)</f>
        <v/>
      </c>
      <c r="AH168" s="186" t="str">
        <f>IF(明細!AH162="","",明細!AH162)</f>
        <v/>
      </c>
      <c r="AI168" s="187" t="str">
        <f>IF(明細!AI162="","",明細!AI162)</f>
        <v/>
      </c>
      <c r="AJ168" s="296" t="str">
        <f>IF(明細!AJ162="","",明細!AJ162)</f>
        <v/>
      </c>
      <c r="AK168" s="297" t="str">
        <f>IF(明細!AK162="","",明細!AK162)</f>
        <v/>
      </c>
      <c r="AL168" s="298" t="str">
        <f>IF(明細!AL162="","",明細!AL162)</f>
        <v/>
      </c>
      <c r="AM168" s="299" t="str">
        <f>IF(明細!AM162="","",明細!AM162)</f>
        <v/>
      </c>
      <c r="AN168" s="300" t="str">
        <f>IF(明細!AN162="","",明細!AN162)</f>
        <v/>
      </c>
      <c r="AO168" s="300" t="str">
        <f>IF(明細!AO162="","",明細!AO162)</f>
        <v/>
      </c>
      <c r="AP168" s="300" t="str">
        <f>IF(明細!AP162="","",明細!AP162)</f>
        <v/>
      </c>
      <c r="AQ168" s="301" t="str">
        <f>IF(明細!AQ162="","",明細!AQ162)</f>
        <v/>
      </c>
      <c r="AR168" s="302" t="str">
        <f>IF(明細!AR162="","",明細!AR162)</f>
        <v/>
      </c>
      <c r="AU168" s="360"/>
      <c r="AV168" s="368"/>
      <c r="AW168" s="446" t="str">
        <f>IF(明細!AV162="","",明細!AV162)</f>
        <v/>
      </c>
      <c r="AX168" s="419" t="str">
        <f>IF(明細!AT162="","",明細!AT162)</f>
        <v/>
      </c>
      <c r="AY168" s="280" t="str">
        <f>IF($AX168="","",VLOOKUP($AX168,リスト!$CL:$CM,2,FALSE))</f>
        <v/>
      </c>
      <c r="AZ168" s="3"/>
      <c r="BA168" s="280" t="str">
        <f>IF(BB168="","",VLOOKUP(BB168,リスト!$K:$L,2,FALSE))</f>
        <v/>
      </c>
      <c r="BB168" s="3"/>
      <c r="BC168" s="3"/>
      <c r="BD168" s="87"/>
      <c r="BE168" s="280" t="str">
        <f>IF(BF168="","",VLOOKUP(BF168,リスト!$I:$J,2,FALSE))</f>
        <v/>
      </c>
      <c r="BF168" s="3"/>
      <c r="BG168" s="280" t="str">
        <f>IF(BH168="","",VLOOKUP(BH168,リスト!$M:$N,2,FALSE))</f>
        <v/>
      </c>
      <c r="BH168" s="282"/>
      <c r="BI168" s="280" t="str">
        <f>IF(BJ168="","",VLOOKUP(BJ168,リスト!$O:$P,2,FALSE))</f>
        <v/>
      </c>
      <c r="BJ168" s="24"/>
      <c r="BM168" s="451" t="str">
        <f>IF(明細!AV162="","",明細!AV162)</f>
        <v/>
      </c>
      <c r="BN168" s="453" t="str">
        <f>IF(明細!AT162="","",明細!AT162)</f>
        <v/>
      </c>
      <c r="BO168" s="280" t="str">
        <f>IF($BN168="","",VLOOKUP($BN168,リスト!$CL:$CM,2,FALSE))</f>
        <v/>
      </c>
      <c r="BP168" s="280" t="str">
        <f>IF(BQ168="","",VLOOKUP(BQ168,リスト!$K$5:$L$7,2,FALSE))</f>
        <v/>
      </c>
      <c r="BQ168" s="13"/>
      <c r="BR168" s="13"/>
      <c r="BS168" s="47"/>
      <c r="BT168" s="280" t="str">
        <f>IF(BU168="","",VLOOKUP(BU168,リスト!I159:J177,2,FALSE))</f>
        <v/>
      </c>
      <c r="BU168" s="13"/>
      <c r="BV168" s="13"/>
      <c r="BW168" s="282"/>
      <c r="BX168" s="282"/>
      <c r="BY168" s="280" t="str">
        <f>IF(BZ168="","",VLOOKUP(BZ168,リスト!$S$5:$T$6,2,FALSE))</f>
        <v/>
      </c>
      <c r="BZ168" s="3"/>
      <c r="CA168" s="3"/>
      <c r="CB168" s="81"/>
      <c r="CC168" s="280" t="str">
        <f t="shared" si="21"/>
        <v/>
      </c>
      <c r="CD168" s="83"/>
      <c r="CE168" s="83"/>
      <c r="CF168" s="83"/>
      <c r="CG168" s="83"/>
      <c r="CH168" s="282" t="str">
        <f t="shared" si="22"/>
        <v/>
      </c>
      <c r="CI168" s="83"/>
      <c r="CJ168" s="280" t="str">
        <f t="shared" si="23"/>
        <v/>
      </c>
      <c r="CK168" s="87"/>
      <c r="CL168" s="78"/>
      <c r="CM168" s="83"/>
      <c r="CN168" s="83"/>
      <c r="CO168" s="83"/>
      <c r="CP168" s="280" t="str">
        <f t="shared" si="28"/>
        <v/>
      </c>
      <c r="CQ168" s="81"/>
      <c r="CR168" s="280" t="str">
        <f t="shared" si="29"/>
        <v/>
      </c>
      <c r="CS168" s="3"/>
      <c r="CT168" s="3"/>
      <c r="CU168" s="280" t="str">
        <f>IF(CV168="","",VLOOKUP(CV168,リスト!$V$5:$W$6,2,FALSE))</f>
        <v/>
      </c>
      <c r="CV168" s="3"/>
      <c r="CW168" s="280" t="str">
        <f>IF(CX168="","",VLOOKUP(CX168,リスト!$X$5:$Y$6,2,FALSE))</f>
        <v/>
      </c>
      <c r="CX168" s="3"/>
      <c r="CY168" s="77"/>
      <c r="CZ168" s="77"/>
      <c r="DA168" s="75"/>
      <c r="DB168" s="75"/>
      <c r="DC168" s="75"/>
      <c r="DD168" s="75"/>
      <c r="DE168" s="280" t="str">
        <f>IF(DF168="","",VLOOKUP(DF168,リスト!$Z$5:$AA$10,2,FALSE))</f>
        <v/>
      </c>
      <c r="DF168" s="3"/>
      <c r="DG168" s="280" t="str">
        <f>IF(DH168="","",VLOOKUP(DH168,リスト!$AB$5:$AC$12,2,FALSE))</f>
        <v/>
      </c>
      <c r="DH168" s="63"/>
      <c r="DI168" s="280" t="str">
        <f>IF(DJ168="","",VLOOKUP(DJ168,リスト!$AD$5:$AE$7,2,FALSE))</f>
        <v/>
      </c>
      <c r="DJ168" s="3"/>
      <c r="DK168" s="280" t="str">
        <f>IF(DL168="","",VLOOKUP(DL168,リスト!$AF$5:$AG$10,2,FALSE))</f>
        <v/>
      </c>
      <c r="DL168" s="3"/>
      <c r="DM168" s="280" t="str">
        <f>IF(DN168="","",VLOOKUP(DN168,リスト!$AH$5:$AI$6,2,FALSE))</f>
        <v/>
      </c>
      <c r="DN168" s="3"/>
      <c r="DO168" s="280" t="str">
        <f>IF(DP168="","",VLOOKUP(DP168,リスト!$AJ$5:$AK$6,2,FALSE))</f>
        <v/>
      </c>
      <c r="DP168" s="3"/>
      <c r="DQ168" s="280" t="str">
        <f>IF(DR168="","",VLOOKUP(DR168,リスト!$AL$5:$AM$7,2,FALSE))</f>
        <v/>
      </c>
      <c r="DR168" s="3"/>
      <c r="DS168" s="13"/>
      <c r="DT168" s="85"/>
      <c r="DU168" s="85"/>
      <c r="DV168" s="281" t="str">
        <f>IF(DW168="","",VLOOKUP(DW168,リスト!$AN$5:$AO$6,2,FALSE))</f>
        <v/>
      </c>
      <c r="DW168" s="13"/>
      <c r="DX168" s="341"/>
      <c r="DY168" s="345"/>
      <c r="DZ168" s="341"/>
      <c r="EA168" s="345"/>
      <c r="EB168" s="280" t="str">
        <f>IF(EC168="","",VLOOKUP(EC168,リスト!$AW$5:$AX$8,2,FALSE))</f>
        <v/>
      </c>
      <c r="EC168" s="3"/>
      <c r="ED168" s="85"/>
      <c r="EE168" s="280" t="str">
        <f>IF(EF168="","",VLOOKUP(EF168,リスト!$AY$5:$AZ$10,2,FALSE))</f>
        <v/>
      </c>
      <c r="EF168" s="3"/>
      <c r="EG168" s="280" t="str">
        <f>IF(EH168="","",VLOOKUP(EH168,リスト!$BA$5:$BB$10,2,FALSE))</f>
        <v/>
      </c>
      <c r="EH168" s="3"/>
      <c r="EI168" s="280" t="str">
        <f>IF(EJ168="","",VLOOKUP(EJ168,リスト!$BC$5:$BD$10,2,FALSE))</f>
        <v/>
      </c>
      <c r="EJ168" s="3"/>
      <c r="EK168" s="280" t="str">
        <f>IF(EL168="","",VLOOKUP(EL168,リスト!$BE$5:$BF$10,2,FALSE))</f>
        <v/>
      </c>
      <c r="EL168" s="3"/>
      <c r="EM168" s="78"/>
      <c r="EN168" s="73"/>
      <c r="EO168" s="73"/>
      <c r="EP168" s="13"/>
      <c r="EQ168" s="13"/>
      <c r="ER168" s="280" t="str">
        <f>IF(ES168="","",VLOOKUP(ES168,リスト!$BG$5:$BH$10,2,FALSE))</f>
        <v/>
      </c>
      <c r="ES168" s="13"/>
      <c r="ET168" s="13"/>
      <c r="EU168" s="13"/>
      <c r="EV168" s="13"/>
      <c r="EW168" s="13"/>
      <c r="EX168" s="81"/>
      <c r="EY168" s="81"/>
      <c r="EZ168" s="26"/>
      <c r="FA168" s="281" t="str">
        <f>IF($EZ168="","",INDEX(リスト!$BI$5:$BJ$40,MATCH($EZ168,リスト!$BJ$5:$BJ$40,0),1))</f>
        <v/>
      </c>
      <c r="FB168" s="280" t="str">
        <f>IF(FC168="","",VLOOKUP(FC168,リスト!$BK:$BL,2,FALSE))</f>
        <v/>
      </c>
      <c r="FC168" s="13"/>
      <c r="FD168" s="331"/>
      <c r="FE168" s="3"/>
      <c r="FF168" s="280" t="str">
        <f>IF(FG168="","",VLOOKUP(FG168,リスト!$BO$5:$BP$6,2,FALSE))</f>
        <v/>
      </c>
      <c r="FG168" s="3"/>
      <c r="FH168" s="280" t="str">
        <f>IF(FI168="","",VLOOKUP(FI168,リスト!$BQ$5:$BR$8,2,FALSE))</f>
        <v/>
      </c>
      <c r="FI168" s="3"/>
      <c r="FJ168" s="282"/>
      <c r="FK168" s="280" t="str">
        <f>IF(FL168="","",VLOOKUP(FL168,リスト!$BS$5:$BT$6,2,FALSE))</f>
        <v/>
      </c>
      <c r="FL168" s="63"/>
      <c r="FM168" s="13"/>
      <c r="FN168" s="13"/>
      <c r="FO168" s="13"/>
      <c r="FP168" s="283" t="str">
        <f t="shared" si="24"/>
        <v/>
      </c>
      <c r="FQ168" s="283" t="str">
        <f t="shared" si="24"/>
        <v/>
      </c>
      <c r="FR168" s="13"/>
      <c r="FS168" s="85"/>
      <c r="FT168" s="85"/>
      <c r="FU168" s="281" t="str">
        <f t="shared" si="25"/>
        <v/>
      </c>
      <c r="FV168" s="280" t="str">
        <f>IF(FW168="","",VLOOKUP(FW168,リスト!$BV$5:$BW$10,2,FALSE))</f>
        <v/>
      </c>
      <c r="FW168" s="26"/>
      <c r="FX168" s="282" t="str">
        <f t="shared" si="26"/>
        <v/>
      </c>
      <c r="FY168" s="280" t="str">
        <f>IF(FZ168="","",VLOOKUP(FZ168,リスト!$BX$5:$BY$6,2,FALSE))</f>
        <v/>
      </c>
      <c r="FZ168" s="3"/>
      <c r="GA168" s="280" t="str">
        <f>IF(GB168="","",VLOOKUP(GB168,リスト!$BZ$5:$CA$6,2,FALSE))</f>
        <v/>
      </c>
      <c r="GB168" s="13"/>
      <c r="GC168" s="281" t="str">
        <f>IF(GD168="","",VLOOKUP(GD168,リスト!$CB$5:$CC$6,2,FALSE))</f>
        <v/>
      </c>
      <c r="GD168" s="13"/>
      <c r="GE168" s="13"/>
      <c r="GF168" s="13"/>
      <c r="GG168" s="75"/>
      <c r="GH168" s="281" t="str">
        <f t="shared" si="27"/>
        <v/>
      </c>
      <c r="GI168" s="128"/>
      <c r="GJ168" s="281" t="str">
        <f>IF(GK168="","",VLOOKUP(GK168,リスト!$CD$5:$CE$6,2,FALSE))</f>
        <v/>
      </c>
      <c r="GK168" s="13"/>
      <c r="GL168" s="281" t="str">
        <f>IF(GM168="","",VLOOKUP(GM168,リスト!$CF$5:$CG$5,2,FALSE))</f>
        <v/>
      </c>
      <c r="GM168" s="26"/>
      <c r="GN168" s="280" t="str">
        <f>IF(GO168="","",VLOOKUP(GO168,リスト!$CH$5:$CI$5,2,FALSE))</f>
        <v/>
      </c>
      <c r="GO168" s="284"/>
      <c r="GP168" s="284"/>
      <c r="GQ168" s="284"/>
      <c r="GR168" s="284"/>
      <c r="GS168" s="284"/>
      <c r="GT168" s="284"/>
      <c r="GU168" s="284"/>
      <c r="GV168" s="284"/>
      <c r="GW168" s="284"/>
      <c r="GX168" s="285"/>
    </row>
    <row r="169" spans="2:206" s="177" customFormat="1" ht="24.75" hidden="1" customHeight="1" outlineLevel="1">
      <c r="B169" s="286" t="str">
        <f>IF(明細!B163="","",明細!B163)</f>
        <v/>
      </c>
      <c r="C169" s="287" t="str">
        <f>IF(明細!C163="","",明細!C163)</f>
        <v/>
      </c>
      <c r="D169" s="265" t="str">
        <f>IF(明細!D163="","",明細!D163)</f>
        <v/>
      </c>
      <c r="E169" s="265" t="str">
        <f>IF(明細!E163="","",明細!E163)</f>
        <v/>
      </c>
      <c r="F169" s="265" t="str">
        <f>IF(明細!F163="","",明細!F163)</f>
        <v/>
      </c>
      <c r="G169" s="265" t="str">
        <f>IF(明細!G163="","",明細!G163)</f>
        <v/>
      </c>
      <c r="H169" s="265" t="str">
        <f>IF(明細!H163="","",明細!H163)</f>
        <v/>
      </c>
      <c r="I169" s="265" t="str">
        <f>IF(明細!I163="","",明細!I163)</f>
        <v/>
      </c>
      <c r="J169" s="265" t="str">
        <f>IF(明細!J163="","",明細!J163)</f>
        <v/>
      </c>
      <c r="K169" s="265" t="str">
        <f>IF(明細!K163="","",明細!K163)</f>
        <v/>
      </c>
      <c r="L169" s="265" t="str">
        <f>IF(明細!L163="","",明細!L163)</f>
        <v/>
      </c>
      <c r="M169" s="265" t="str">
        <f>IF(明細!M163="","",明細!M163)</f>
        <v/>
      </c>
      <c r="N169" s="265" t="str">
        <f>IF(明細!N163="","",明細!N163)</f>
        <v/>
      </c>
      <c r="O169" s="265" t="str">
        <f>IF(明細!O163="","",明細!O163)</f>
        <v/>
      </c>
      <c r="P169" s="265" t="str">
        <f>IF(明細!P163="","",明細!P163)</f>
        <v/>
      </c>
      <c r="Q169" s="265" t="str">
        <f>IF(明細!Q163="","",明細!Q163)</f>
        <v/>
      </c>
      <c r="R169" s="289" t="str">
        <f>IF(明細!R163="","",明細!R163)</f>
        <v/>
      </c>
      <c r="S169" s="291" t="str">
        <f>IF(明細!S163="","",明細!S163)</f>
        <v/>
      </c>
      <c r="T169" s="291" t="str">
        <f>IF(明細!T163="","",明細!T163)</f>
        <v/>
      </c>
      <c r="U169" s="291" t="str">
        <f>IF(明細!U163="","",明細!U163)</f>
        <v/>
      </c>
      <c r="V169" s="292" t="str">
        <f>IF(明細!V163="","",明細!V163)</f>
        <v>個</v>
      </c>
      <c r="W169" s="292" t="str">
        <f>IF(明細!W163="","",明細!W163)</f>
        <v/>
      </c>
      <c r="X169" s="293" t="str">
        <f>IF(明細!X163="","",明細!X163)</f>
        <v/>
      </c>
      <c r="Y169" s="134" t="str">
        <f>IF(明細!Y163="","",明細!Y163)</f>
        <v/>
      </c>
      <c r="Z169" s="135" t="str">
        <f>IF(明細!Z163="","",明細!Z163)</f>
        <v/>
      </c>
      <c r="AA169" s="134" t="str">
        <f>IF(明細!AA163="","",明細!AA163)</f>
        <v/>
      </c>
      <c r="AB169" s="303" t="str">
        <f>IF(明細!AB163="","",明細!AB163)</f>
        <v/>
      </c>
      <c r="AC169" s="134" t="str">
        <f>IF(明細!AC163="","",明細!AC163)</f>
        <v/>
      </c>
      <c r="AD169" s="183" t="str">
        <f>IF(明細!AD163="","",明細!AD163)</f>
        <v/>
      </c>
      <c r="AE169" s="184">
        <f>IF(明細!AE163="","",明細!AE163)</f>
        <v>0.1</v>
      </c>
      <c r="AF169" s="185" t="str">
        <f>IF(明細!AF163="","",明細!AF163)</f>
        <v/>
      </c>
      <c r="AG169" s="186" t="str">
        <f>IF(明細!AG163="","",明細!AG163)</f>
        <v/>
      </c>
      <c r="AH169" s="186" t="str">
        <f>IF(明細!AH163="","",明細!AH163)</f>
        <v/>
      </c>
      <c r="AI169" s="187" t="str">
        <f>IF(明細!AI163="","",明細!AI163)</f>
        <v/>
      </c>
      <c r="AJ169" s="296" t="str">
        <f>IF(明細!AJ163="","",明細!AJ163)</f>
        <v/>
      </c>
      <c r="AK169" s="297" t="str">
        <f>IF(明細!AK163="","",明細!AK163)</f>
        <v/>
      </c>
      <c r="AL169" s="298" t="str">
        <f>IF(明細!AL163="","",明細!AL163)</f>
        <v/>
      </c>
      <c r="AM169" s="299" t="str">
        <f>IF(明細!AM163="","",明細!AM163)</f>
        <v/>
      </c>
      <c r="AN169" s="300" t="str">
        <f>IF(明細!AN163="","",明細!AN163)</f>
        <v/>
      </c>
      <c r="AO169" s="300" t="str">
        <f>IF(明細!AO163="","",明細!AO163)</f>
        <v/>
      </c>
      <c r="AP169" s="300" t="str">
        <f>IF(明細!AP163="","",明細!AP163)</f>
        <v/>
      </c>
      <c r="AQ169" s="301" t="str">
        <f>IF(明細!AQ163="","",明細!AQ163)</f>
        <v/>
      </c>
      <c r="AR169" s="302" t="str">
        <f>IF(明細!AR163="","",明細!AR163)</f>
        <v/>
      </c>
      <c r="AU169" s="360"/>
      <c r="AV169" s="368"/>
      <c r="AW169" s="446" t="str">
        <f>IF(明細!AV163="","",明細!AV163)</f>
        <v/>
      </c>
      <c r="AX169" s="419" t="str">
        <f>IF(明細!AT163="","",明細!AT163)</f>
        <v/>
      </c>
      <c r="AY169" s="280" t="str">
        <f>IF($AX169="","",VLOOKUP($AX169,リスト!$CL:$CM,2,FALSE))</f>
        <v/>
      </c>
      <c r="AZ169" s="3"/>
      <c r="BA169" s="280" t="str">
        <f>IF(BB169="","",VLOOKUP(BB169,リスト!$K:$L,2,FALSE))</f>
        <v/>
      </c>
      <c r="BB169" s="3"/>
      <c r="BC169" s="3"/>
      <c r="BD169" s="87"/>
      <c r="BE169" s="280" t="str">
        <f>IF(BF169="","",VLOOKUP(BF169,リスト!$I:$J,2,FALSE))</f>
        <v/>
      </c>
      <c r="BF169" s="3"/>
      <c r="BG169" s="280" t="str">
        <f>IF(BH169="","",VLOOKUP(BH169,リスト!$M:$N,2,FALSE))</f>
        <v/>
      </c>
      <c r="BH169" s="282"/>
      <c r="BI169" s="280" t="str">
        <f>IF(BJ169="","",VLOOKUP(BJ169,リスト!$O:$P,2,FALSE))</f>
        <v/>
      </c>
      <c r="BJ169" s="24"/>
      <c r="BM169" s="451" t="str">
        <f>IF(明細!AV163="","",明細!AV163)</f>
        <v/>
      </c>
      <c r="BN169" s="453" t="str">
        <f>IF(明細!AT163="","",明細!AT163)</f>
        <v/>
      </c>
      <c r="BO169" s="280" t="str">
        <f>IF($BN169="","",VLOOKUP($BN169,リスト!$CL:$CM,2,FALSE))</f>
        <v/>
      </c>
      <c r="BP169" s="280" t="str">
        <f>IF(BQ169="","",VLOOKUP(BQ169,リスト!$K$5:$L$7,2,FALSE))</f>
        <v/>
      </c>
      <c r="BQ169" s="13"/>
      <c r="BR169" s="13"/>
      <c r="BS169" s="47"/>
      <c r="BT169" s="280" t="str">
        <f>IF(BU169="","",VLOOKUP(BU169,リスト!I160:J178,2,FALSE))</f>
        <v/>
      </c>
      <c r="BU169" s="13"/>
      <c r="BV169" s="13"/>
      <c r="BW169" s="282"/>
      <c r="BX169" s="282"/>
      <c r="BY169" s="280" t="str">
        <f>IF(BZ169="","",VLOOKUP(BZ169,リスト!$S$5:$T$6,2,FALSE))</f>
        <v/>
      </c>
      <c r="BZ169" s="3"/>
      <c r="CA169" s="3"/>
      <c r="CB169" s="81"/>
      <c r="CC169" s="280" t="str">
        <f t="shared" si="21"/>
        <v/>
      </c>
      <c r="CD169" s="83"/>
      <c r="CE169" s="83"/>
      <c r="CF169" s="83"/>
      <c r="CG169" s="83"/>
      <c r="CH169" s="282" t="str">
        <f t="shared" si="22"/>
        <v/>
      </c>
      <c r="CI169" s="83"/>
      <c r="CJ169" s="280" t="str">
        <f t="shared" si="23"/>
        <v/>
      </c>
      <c r="CK169" s="87"/>
      <c r="CL169" s="78"/>
      <c r="CM169" s="83"/>
      <c r="CN169" s="83"/>
      <c r="CO169" s="83"/>
      <c r="CP169" s="280" t="str">
        <f t="shared" si="28"/>
        <v/>
      </c>
      <c r="CQ169" s="81"/>
      <c r="CR169" s="280" t="str">
        <f t="shared" si="29"/>
        <v/>
      </c>
      <c r="CS169" s="3"/>
      <c r="CT169" s="3"/>
      <c r="CU169" s="280" t="str">
        <f>IF(CV169="","",VLOOKUP(CV169,リスト!$V$5:$W$6,2,FALSE))</f>
        <v/>
      </c>
      <c r="CV169" s="3"/>
      <c r="CW169" s="280" t="str">
        <f>IF(CX169="","",VLOOKUP(CX169,リスト!$X$5:$Y$6,2,FALSE))</f>
        <v/>
      </c>
      <c r="CX169" s="3"/>
      <c r="CY169" s="77"/>
      <c r="CZ169" s="77"/>
      <c r="DA169" s="75"/>
      <c r="DB169" s="75"/>
      <c r="DC169" s="75"/>
      <c r="DD169" s="75"/>
      <c r="DE169" s="280" t="str">
        <f>IF(DF169="","",VLOOKUP(DF169,リスト!$Z$5:$AA$10,2,FALSE))</f>
        <v/>
      </c>
      <c r="DF169" s="3"/>
      <c r="DG169" s="280" t="str">
        <f>IF(DH169="","",VLOOKUP(DH169,リスト!$AB$5:$AC$12,2,FALSE))</f>
        <v/>
      </c>
      <c r="DH169" s="63"/>
      <c r="DI169" s="280" t="str">
        <f>IF(DJ169="","",VLOOKUP(DJ169,リスト!$AD$5:$AE$7,2,FALSE))</f>
        <v/>
      </c>
      <c r="DJ169" s="3"/>
      <c r="DK169" s="280" t="str">
        <f>IF(DL169="","",VLOOKUP(DL169,リスト!$AF$5:$AG$10,2,FALSE))</f>
        <v/>
      </c>
      <c r="DL169" s="3"/>
      <c r="DM169" s="280" t="str">
        <f>IF(DN169="","",VLOOKUP(DN169,リスト!$AH$5:$AI$6,2,FALSE))</f>
        <v/>
      </c>
      <c r="DN169" s="3"/>
      <c r="DO169" s="280" t="str">
        <f>IF(DP169="","",VLOOKUP(DP169,リスト!$AJ$5:$AK$6,2,FALSE))</f>
        <v/>
      </c>
      <c r="DP169" s="3"/>
      <c r="DQ169" s="280" t="str">
        <f>IF(DR169="","",VLOOKUP(DR169,リスト!$AL$5:$AM$7,2,FALSE))</f>
        <v/>
      </c>
      <c r="DR169" s="3"/>
      <c r="DS169" s="13"/>
      <c r="DT169" s="85"/>
      <c r="DU169" s="85"/>
      <c r="DV169" s="281" t="str">
        <f>IF(DW169="","",VLOOKUP(DW169,リスト!$AN$5:$AO$6,2,FALSE))</f>
        <v/>
      </c>
      <c r="DW169" s="13"/>
      <c r="DX169" s="341"/>
      <c r="DY169" s="345"/>
      <c r="DZ169" s="341"/>
      <c r="EA169" s="345"/>
      <c r="EB169" s="280" t="str">
        <f>IF(EC169="","",VLOOKUP(EC169,リスト!$AW$5:$AX$8,2,FALSE))</f>
        <v/>
      </c>
      <c r="EC169" s="3"/>
      <c r="ED169" s="85"/>
      <c r="EE169" s="280" t="str">
        <f>IF(EF169="","",VLOOKUP(EF169,リスト!$AY$5:$AZ$10,2,FALSE))</f>
        <v/>
      </c>
      <c r="EF169" s="3"/>
      <c r="EG169" s="280" t="str">
        <f>IF(EH169="","",VLOOKUP(EH169,リスト!$BA$5:$BB$10,2,FALSE))</f>
        <v/>
      </c>
      <c r="EH169" s="3"/>
      <c r="EI169" s="280" t="str">
        <f>IF(EJ169="","",VLOOKUP(EJ169,リスト!$BC$5:$BD$10,2,FALSE))</f>
        <v/>
      </c>
      <c r="EJ169" s="3"/>
      <c r="EK169" s="280" t="str">
        <f>IF(EL169="","",VLOOKUP(EL169,リスト!$BE$5:$BF$10,2,FALSE))</f>
        <v/>
      </c>
      <c r="EL169" s="3"/>
      <c r="EM169" s="78"/>
      <c r="EN169" s="73"/>
      <c r="EO169" s="73"/>
      <c r="EP169" s="13"/>
      <c r="EQ169" s="13"/>
      <c r="ER169" s="280" t="str">
        <f>IF(ES169="","",VLOOKUP(ES169,リスト!$BG$5:$BH$10,2,FALSE))</f>
        <v/>
      </c>
      <c r="ES169" s="13"/>
      <c r="ET169" s="13"/>
      <c r="EU169" s="13"/>
      <c r="EV169" s="13"/>
      <c r="EW169" s="13"/>
      <c r="EX169" s="81"/>
      <c r="EY169" s="81"/>
      <c r="EZ169" s="26"/>
      <c r="FA169" s="281" t="str">
        <f>IF($EZ169="","",INDEX(リスト!$BI$5:$BJ$40,MATCH($EZ169,リスト!$BJ$5:$BJ$40,0),1))</f>
        <v/>
      </c>
      <c r="FB169" s="280" t="str">
        <f>IF(FC169="","",VLOOKUP(FC169,リスト!$BK:$BL,2,FALSE))</f>
        <v/>
      </c>
      <c r="FC169" s="13"/>
      <c r="FD169" s="331"/>
      <c r="FE169" s="3"/>
      <c r="FF169" s="280" t="str">
        <f>IF(FG169="","",VLOOKUP(FG169,リスト!$BO$5:$BP$6,2,FALSE))</f>
        <v/>
      </c>
      <c r="FG169" s="3"/>
      <c r="FH169" s="280" t="str">
        <f>IF(FI169="","",VLOOKUP(FI169,リスト!$BQ$5:$BR$8,2,FALSE))</f>
        <v/>
      </c>
      <c r="FI169" s="3"/>
      <c r="FJ169" s="282"/>
      <c r="FK169" s="280" t="str">
        <f>IF(FL169="","",VLOOKUP(FL169,リスト!$BS$5:$BT$6,2,FALSE))</f>
        <v/>
      </c>
      <c r="FL169" s="63"/>
      <c r="FM169" s="13"/>
      <c r="FN169" s="13"/>
      <c r="FO169" s="13"/>
      <c r="FP169" s="283" t="str">
        <f t="shared" si="24"/>
        <v/>
      </c>
      <c r="FQ169" s="283" t="str">
        <f t="shared" si="24"/>
        <v/>
      </c>
      <c r="FR169" s="13"/>
      <c r="FS169" s="85"/>
      <c r="FT169" s="85"/>
      <c r="FU169" s="281" t="str">
        <f t="shared" si="25"/>
        <v/>
      </c>
      <c r="FV169" s="280" t="str">
        <f>IF(FW169="","",VLOOKUP(FW169,リスト!$BV$5:$BW$10,2,FALSE))</f>
        <v/>
      </c>
      <c r="FW169" s="26"/>
      <c r="FX169" s="282" t="str">
        <f t="shared" si="26"/>
        <v/>
      </c>
      <c r="FY169" s="280" t="str">
        <f>IF(FZ169="","",VLOOKUP(FZ169,リスト!$BX$5:$BY$6,2,FALSE))</f>
        <v/>
      </c>
      <c r="FZ169" s="3"/>
      <c r="GA169" s="280" t="str">
        <f>IF(GB169="","",VLOOKUP(GB169,リスト!$BZ$5:$CA$6,2,FALSE))</f>
        <v/>
      </c>
      <c r="GB169" s="13"/>
      <c r="GC169" s="281" t="str">
        <f>IF(GD169="","",VLOOKUP(GD169,リスト!$CB$5:$CC$6,2,FALSE))</f>
        <v/>
      </c>
      <c r="GD169" s="13"/>
      <c r="GE169" s="13"/>
      <c r="GF169" s="13"/>
      <c r="GG169" s="75"/>
      <c r="GH169" s="281" t="str">
        <f t="shared" si="27"/>
        <v/>
      </c>
      <c r="GI169" s="128"/>
      <c r="GJ169" s="281" t="str">
        <f>IF(GK169="","",VLOOKUP(GK169,リスト!$CD$5:$CE$6,2,FALSE))</f>
        <v/>
      </c>
      <c r="GK169" s="13"/>
      <c r="GL169" s="281" t="str">
        <f>IF(GM169="","",VLOOKUP(GM169,リスト!$CF$5:$CG$5,2,FALSE))</f>
        <v/>
      </c>
      <c r="GM169" s="26"/>
      <c r="GN169" s="280" t="str">
        <f>IF(GO169="","",VLOOKUP(GO169,リスト!$CH$5:$CI$5,2,FALSE))</f>
        <v/>
      </c>
      <c r="GO169" s="284"/>
      <c r="GP169" s="284"/>
      <c r="GQ169" s="284"/>
      <c r="GR169" s="284"/>
      <c r="GS169" s="284"/>
      <c r="GT169" s="284"/>
      <c r="GU169" s="284"/>
      <c r="GV169" s="284"/>
      <c r="GW169" s="284"/>
      <c r="GX169" s="285"/>
    </row>
    <row r="170" spans="2:206" s="177" customFormat="1" ht="24.75" hidden="1" customHeight="1" outlineLevel="1">
      <c r="B170" s="286" t="str">
        <f>IF(明細!B164="","",明細!B164)</f>
        <v/>
      </c>
      <c r="C170" s="287" t="str">
        <f>IF(明細!C164="","",明細!C164)</f>
        <v/>
      </c>
      <c r="D170" s="265" t="str">
        <f>IF(明細!D164="","",明細!D164)</f>
        <v/>
      </c>
      <c r="E170" s="265" t="str">
        <f>IF(明細!E164="","",明細!E164)</f>
        <v/>
      </c>
      <c r="F170" s="265" t="str">
        <f>IF(明細!F164="","",明細!F164)</f>
        <v/>
      </c>
      <c r="G170" s="265" t="str">
        <f>IF(明細!G164="","",明細!G164)</f>
        <v/>
      </c>
      <c r="H170" s="265" t="str">
        <f>IF(明細!H164="","",明細!H164)</f>
        <v/>
      </c>
      <c r="I170" s="265" t="str">
        <f>IF(明細!I164="","",明細!I164)</f>
        <v/>
      </c>
      <c r="J170" s="265" t="str">
        <f>IF(明細!J164="","",明細!J164)</f>
        <v/>
      </c>
      <c r="K170" s="265" t="str">
        <f>IF(明細!K164="","",明細!K164)</f>
        <v/>
      </c>
      <c r="L170" s="265" t="str">
        <f>IF(明細!L164="","",明細!L164)</f>
        <v/>
      </c>
      <c r="M170" s="265" t="str">
        <f>IF(明細!M164="","",明細!M164)</f>
        <v/>
      </c>
      <c r="N170" s="265" t="str">
        <f>IF(明細!N164="","",明細!N164)</f>
        <v/>
      </c>
      <c r="O170" s="265" t="str">
        <f>IF(明細!O164="","",明細!O164)</f>
        <v/>
      </c>
      <c r="P170" s="265" t="str">
        <f>IF(明細!P164="","",明細!P164)</f>
        <v/>
      </c>
      <c r="Q170" s="265" t="str">
        <f>IF(明細!Q164="","",明細!Q164)</f>
        <v/>
      </c>
      <c r="R170" s="289" t="str">
        <f>IF(明細!R164="","",明細!R164)</f>
        <v/>
      </c>
      <c r="S170" s="291" t="str">
        <f>IF(明細!S164="","",明細!S164)</f>
        <v/>
      </c>
      <c r="T170" s="291" t="str">
        <f>IF(明細!T164="","",明細!T164)</f>
        <v/>
      </c>
      <c r="U170" s="291" t="str">
        <f>IF(明細!U164="","",明細!U164)</f>
        <v/>
      </c>
      <c r="V170" s="292" t="str">
        <f>IF(明細!V164="","",明細!V164)</f>
        <v>個</v>
      </c>
      <c r="W170" s="292" t="str">
        <f>IF(明細!W164="","",明細!W164)</f>
        <v/>
      </c>
      <c r="X170" s="293" t="str">
        <f>IF(明細!X164="","",明細!X164)</f>
        <v/>
      </c>
      <c r="Y170" s="134" t="str">
        <f>IF(明細!Y164="","",明細!Y164)</f>
        <v/>
      </c>
      <c r="Z170" s="135" t="str">
        <f>IF(明細!Z164="","",明細!Z164)</f>
        <v/>
      </c>
      <c r="AA170" s="134" t="str">
        <f>IF(明細!AA164="","",明細!AA164)</f>
        <v/>
      </c>
      <c r="AB170" s="303" t="str">
        <f>IF(明細!AB164="","",明細!AB164)</f>
        <v/>
      </c>
      <c r="AC170" s="134" t="str">
        <f>IF(明細!AC164="","",明細!AC164)</f>
        <v/>
      </c>
      <c r="AD170" s="183" t="str">
        <f>IF(明細!AD164="","",明細!AD164)</f>
        <v/>
      </c>
      <c r="AE170" s="184">
        <f>IF(明細!AE164="","",明細!AE164)</f>
        <v>0.1</v>
      </c>
      <c r="AF170" s="185" t="str">
        <f>IF(明細!AF164="","",明細!AF164)</f>
        <v/>
      </c>
      <c r="AG170" s="186" t="str">
        <f>IF(明細!AG164="","",明細!AG164)</f>
        <v/>
      </c>
      <c r="AH170" s="186" t="str">
        <f>IF(明細!AH164="","",明細!AH164)</f>
        <v/>
      </c>
      <c r="AI170" s="187" t="str">
        <f>IF(明細!AI164="","",明細!AI164)</f>
        <v/>
      </c>
      <c r="AJ170" s="296" t="str">
        <f>IF(明細!AJ164="","",明細!AJ164)</f>
        <v/>
      </c>
      <c r="AK170" s="297" t="str">
        <f>IF(明細!AK164="","",明細!AK164)</f>
        <v/>
      </c>
      <c r="AL170" s="298" t="str">
        <f>IF(明細!AL164="","",明細!AL164)</f>
        <v/>
      </c>
      <c r="AM170" s="299" t="str">
        <f>IF(明細!AM164="","",明細!AM164)</f>
        <v/>
      </c>
      <c r="AN170" s="300" t="str">
        <f>IF(明細!AN164="","",明細!AN164)</f>
        <v/>
      </c>
      <c r="AO170" s="300" t="str">
        <f>IF(明細!AO164="","",明細!AO164)</f>
        <v/>
      </c>
      <c r="AP170" s="300" t="str">
        <f>IF(明細!AP164="","",明細!AP164)</f>
        <v/>
      </c>
      <c r="AQ170" s="301" t="str">
        <f>IF(明細!AQ164="","",明細!AQ164)</f>
        <v/>
      </c>
      <c r="AR170" s="302" t="str">
        <f>IF(明細!AR164="","",明細!AR164)</f>
        <v/>
      </c>
      <c r="AU170" s="360"/>
      <c r="AV170" s="368"/>
      <c r="AW170" s="446" t="str">
        <f>IF(明細!AV164="","",明細!AV164)</f>
        <v/>
      </c>
      <c r="AX170" s="419" t="str">
        <f>IF(明細!AT164="","",明細!AT164)</f>
        <v/>
      </c>
      <c r="AY170" s="280" t="str">
        <f>IF($AX170="","",VLOOKUP($AX170,リスト!$CL:$CM,2,FALSE))</f>
        <v/>
      </c>
      <c r="AZ170" s="3"/>
      <c r="BA170" s="280" t="str">
        <f>IF(BB170="","",VLOOKUP(BB170,リスト!$K:$L,2,FALSE))</f>
        <v/>
      </c>
      <c r="BB170" s="3"/>
      <c r="BC170" s="3"/>
      <c r="BD170" s="87"/>
      <c r="BE170" s="280" t="str">
        <f>IF(BF170="","",VLOOKUP(BF170,リスト!$I:$J,2,FALSE))</f>
        <v/>
      </c>
      <c r="BF170" s="3"/>
      <c r="BG170" s="280" t="str">
        <f>IF(BH170="","",VLOOKUP(BH170,リスト!$M:$N,2,FALSE))</f>
        <v/>
      </c>
      <c r="BH170" s="282"/>
      <c r="BI170" s="280" t="str">
        <f>IF(BJ170="","",VLOOKUP(BJ170,リスト!$O:$P,2,FALSE))</f>
        <v/>
      </c>
      <c r="BJ170" s="24"/>
      <c r="BM170" s="451" t="str">
        <f>IF(明細!AV164="","",明細!AV164)</f>
        <v/>
      </c>
      <c r="BN170" s="453" t="str">
        <f>IF(明細!AT164="","",明細!AT164)</f>
        <v/>
      </c>
      <c r="BO170" s="280" t="str">
        <f>IF($BN170="","",VLOOKUP($BN170,リスト!$CL:$CM,2,FALSE))</f>
        <v/>
      </c>
      <c r="BP170" s="280" t="str">
        <f>IF(BQ170="","",VLOOKUP(BQ170,リスト!$K$5:$L$7,2,FALSE))</f>
        <v/>
      </c>
      <c r="BQ170" s="13"/>
      <c r="BR170" s="13"/>
      <c r="BS170" s="47"/>
      <c r="BT170" s="280" t="str">
        <f>IF(BU170="","",VLOOKUP(BU170,リスト!I161:J179,2,FALSE))</f>
        <v/>
      </c>
      <c r="BU170" s="13"/>
      <c r="BV170" s="13"/>
      <c r="BW170" s="282"/>
      <c r="BX170" s="282"/>
      <c r="BY170" s="280" t="str">
        <f>IF(BZ170="","",VLOOKUP(BZ170,リスト!$S$5:$T$6,2,FALSE))</f>
        <v/>
      </c>
      <c r="BZ170" s="3"/>
      <c r="CA170" s="3"/>
      <c r="CB170" s="81"/>
      <c r="CC170" s="280" t="str">
        <f t="shared" si="21"/>
        <v/>
      </c>
      <c r="CD170" s="83"/>
      <c r="CE170" s="83"/>
      <c r="CF170" s="83"/>
      <c r="CG170" s="83"/>
      <c r="CH170" s="282" t="str">
        <f t="shared" si="22"/>
        <v/>
      </c>
      <c r="CI170" s="83"/>
      <c r="CJ170" s="280" t="str">
        <f t="shared" si="23"/>
        <v/>
      </c>
      <c r="CK170" s="87"/>
      <c r="CL170" s="78"/>
      <c r="CM170" s="83"/>
      <c r="CN170" s="83"/>
      <c r="CO170" s="83"/>
      <c r="CP170" s="280" t="str">
        <f t="shared" si="28"/>
        <v/>
      </c>
      <c r="CQ170" s="81"/>
      <c r="CR170" s="280" t="str">
        <f t="shared" si="29"/>
        <v/>
      </c>
      <c r="CS170" s="3"/>
      <c r="CT170" s="3"/>
      <c r="CU170" s="280" t="str">
        <f>IF(CV170="","",VLOOKUP(CV170,リスト!$V$5:$W$6,2,FALSE))</f>
        <v/>
      </c>
      <c r="CV170" s="3"/>
      <c r="CW170" s="280" t="str">
        <f>IF(CX170="","",VLOOKUP(CX170,リスト!$X$5:$Y$6,2,FALSE))</f>
        <v/>
      </c>
      <c r="CX170" s="3"/>
      <c r="CY170" s="77"/>
      <c r="CZ170" s="77"/>
      <c r="DA170" s="75"/>
      <c r="DB170" s="75"/>
      <c r="DC170" s="75"/>
      <c r="DD170" s="75"/>
      <c r="DE170" s="280" t="str">
        <f>IF(DF170="","",VLOOKUP(DF170,リスト!$Z$5:$AA$10,2,FALSE))</f>
        <v/>
      </c>
      <c r="DF170" s="3"/>
      <c r="DG170" s="280" t="str">
        <f>IF(DH170="","",VLOOKUP(DH170,リスト!$AB$5:$AC$12,2,FALSE))</f>
        <v/>
      </c>
      <c r="DH170" s="63"/>
      <c r="DI170" s="280" t="str">
        <f>IF(DJ170="","",VLOOKUP(DJ170,リスト!$AD$5:$AE$7,2,FALSE))</f>
        <v/>
      </c>
      <c r="DJ170" s="3"/>
      <c r="DK170" s="280" t="str">
        <f>IF(DL170="","",VLOOKUP(DL170,リスト!$AF$5:$AG$10,2,FALSE))</f>
        <v/>
      </c>
      <c r="DL170" s="3"/>
      <c r="DM170" s="280" t="str">
        <f>IF(DN170="","",VLOOKUP(DN170,リスト!$AH$5:$AI$6,2,FALSE))</f>
        <v/>
      </c>
      <c r="DN170" s="3"/>
      <c r="DO170" s="280" t="str">
        <f>IF(DP170="","",VLOOKUP(DP170,リスト!$AJ$5:$AK$6,2,FALSE))</f>
        <v/>
      </c>
      <c r="DP170" s="3"/>
      <c r="DQ170" s="280" t="str">
        <f>IF(DR170="","",VLOOKUP(DR170,リスト!$AL$5:$AM$7,2,FALSE))</f>
        <v/>
      </c>
      <c r="DR170" s="3"/>
      <c r="DS170" s="13"/>
      <c r="DT170" s="85"/>
      <c r="DU170" s="85"/>
      <c r="DV170" s="281" t="str">
        <f>IF(DW170="","",VLOOKUP(DW170,リスト!$AN$5:$AO$6,2,FALSE))</f>
        <v/>
      </c>
      <c r="DW170" s="13"/>
      <c r="DX170" s="341"/>
      <c r="DY170" s="345"/>
      <c r="DZ170" s="341"/>
      <c r="EA170" s="345"/>
      <c r="EB170" s="280" t="str">
        <f>IF(EC170="","",VLOOKUP(EC170,リスト!$AW$5:$AX$8,2,FALSE))</f>
        <v/>
      </c>
      <c r="EC170" s="3"/>
      <c r="ED170" s="85"/>
      <c r="EE170" s="280" t="str">
        <f>IF(EF170="","",VLOOKUP(EF170,リスト!$AY$5:$AZ$10,2,FALSE))</f>
        <v/>
      </c>
      <c r="EF170" s="3"/>
      <c r="EG170" s="280" t="str">
        <f>IF(EH170="","",VLOOKUP(EH170,リスト!$BA$5:$BB$10,2,FALSE))</f>
        <v/>
      </c>
      <c r="EH170" s="3"/>
      <c r="EI170" s="280" t="str">
        <f>IF(EJ170="","",VLOOKUP(EJ170,リスト!$BC$5:$BD$10,2,FALSE))</f>
        <v/>
      </c>
      <c r="EJ170" s="3"/>
      <c r="EK170" s="280" t="str">
        <f>IF(EL170="","",VLOOKUP(EL170,リスト!$BE$5:$BF$10,2,FALSE))</f>
        <v/>
      </c>
      <c r="EL170" s="3"/>
      <c r="EM170" s="78"/>
      <c r="EN170" s="73"/>
      <c r="EO170" s="73"/>
      <c r="EP170" s="13"/>
      <c r="EQ170" s="13"/>
      <c r="ER170" s="280" t="str">
        <f>IF(ES170="","",VLOOKUP(ES170,リスト!$BG$5:$BH$10,2,FALSE))</f>
        <v/>
      </c>
      <c r="ES170" s="13"/>
      <c r="ET170" s="13"/>
      <c r="EU170" s="13"/>
      <c r="EV170" s="13"/>
      <c r="EW170" s="13"/>
      <c r="EX170" s="81"/>
      <c r="EY170" s="81"/>
      <c r="EZ170" s="26"/>
      <c r="FA170" s="281" t="str">
        <f>IF($EZ170="","",INDEX(リスト!$BI$5:$BJ$40,MATCH($EZ170,リスト!$BJ$5:$BJ$40,0),1))</f>
        <v/>
      </c>
      <c r="FB170" s="280" t="str">
        <f>IF(FC170="","",VLOOKUP(FC170,リスト!$BK:$BL,2,FALSE))</f>
        <v/>
      </c>
      <c r="FC170" s="13"/>
      <c r="FD170" s="331"/>
      <c r="FE170" s="3"/>
      <c r="FF170" s="280" t="str">
        <f>IF(FG170="","",VLOOKUP(FG170,リスト!$BO$5:$BP$6,2,FALSE))</f>
        <v/>
      </c>
      <c r="FG170" s="3"/>
      <c r="FH170" s="280" t="str">
        <f>IF(FI170="","",VLOOKUP(FI170,リスト!$BQ$5:$BR$8,2,FALSE))</f>
        <v/>
      </c>
      <c r="FI170" s="3"/>
      <c r="FJ170" s="282"/>
      <c r="FK170" s="280" t="str">
        <f>IF(FL170="","",VLOOKUP(FL170,リスト!$BS$5:$BT$6,2,FALSE))</f>
        <v/>
      </c>
      <c r="FL170" s="63"/>
      <c r="FM170" s="13"/>
      <c r="FN170" s="13"/>
      <c r="FO170" s="13"/>
      <c r="FP170" s="283" t="str">
        <f t="shared" si="24"/>
        <v/>
      </c>
      <c r="FQ170" s="283" t="str">
        <f t="shared" si="24"/>
        <v/>
      </c>
      <c r="FR170" s="13"/>
      <c r="FS170" s="85"/>
      <c r="FT170" s="85"/>
      <c r="FU170" s="281" t="str">
        <f t="shared" si="25"/>
        <v/>
      </c>
      <c r="FV170" s="280" t="str">
        <f>IF(FW170="","",VLOOKUP(FW170,リスト!$BV$5:$BW$10,2,FALSE))</f>
        <v/>
      </c>
      <c r="FW170" s="26"/>
      <c r="FX170" s="282" t="str">
        <f t="shared" si="26"/>
        <v/>
      </c>
      <c r="FY170" s="280" t="str">
        <f>IF(FZ170="","",VLOOKUP(FZ170,リスト!$BX$5:$BY$6,2,FALSE))</f>
        <v/>
      </c>
      <c r="FZ170" s="3"/>
      <c r="GA170" s="280" t="str">
        <f>IF(GB170="","",VLOOKUP(GB170,リスト!$BZ$5:$CA$6,2,FALSE))</f>
        <v/>
      </c>
      <c r="GB170" s="13"/>
      <c r="GC170" s="281" t="str">
        <f>IF(GD170="","",VLOOKUP(GD170,リスト!$CB$5:$CC$6,2,FALSE))</f>
        <v/>
      </c>
      <c r="GD170" s="13"/>
      <c r="GE170" s="13"/>
      <c r="GF170" s="13"/>
      <c r="GG170" s="75"/>
      <c r="GH170" s="281" t="str">
        <f t="shared" si="27"/>
        <v/>
      </c>
      <c r="GI170" s="128"/>
      <c r="GJ170" s="281" t="str">
        <f>IF(GK170="","",VLOOKUP(GK170,リスト!$CD$5:$CE$6,2,FALSE))</f>
        <v/>
      </c>
      <c r="GK170" s="13"/>
      <c r="GL170" s="281" t="str">
        <f>IF(GM170="","",VLOOKUP(GM170,リスト!$CF$5:$CG$5,2,FALSE))</f>
        <v/>
      </c>
      <c r="GM170" s="26"/>
      <c r="GN170" s="280" t="str">
        <f>IF(GO170="","",VLOOKUP(GO170,リスト!$CH$5:$CI$5,2,FALSE))</f>
        <v/>
      </c>
      <c r="GO170" s="284"/>
      <c r="GP170" s="284"/>
      <c r="GQ170" s="284"/>
      <c r="GR170" s="284"/>
      <c r="GS170" s="284"/>
      <c r="GT170" s="284"/>
      <c r="GU170" s="284"/>
      <c r="GV170" s="284"/>
      <c r="GW170" s="284"/>
      <c r="GX170" s="285"/>
    </row>
    <row r="171" spans="2:206" s="177" customFormat="1" ht="24.75" hidden="1" customHeight="1" outlineLevel="1">
      <c r="B171" s="286" t="str">
        <f>IF(明細!B165="","",明細!B165)</f>
        <v/>
      </c>
      <c r="C171" s="287" t="str">
        <f>IF(明細!C165="","",明細!C165)</f>
        <v/>
      </c>
      <c r="D171" s="265" t="str">
        <f>IF(明細!D165="","",明細!D165)</f>
        <v/>
      </c>
      <c r="E171" s="265" t="str">
        <f>IF(明細!E165="","",明細!E165)</f>
        <v/>
      </c>
      <c r="F171" s="265" t="str">
        <f>IF(明細!F165="","",明細!F165)</f>
        <v/>
      </c>
      <c r="G171" s="265" t="str">
        <f>IF(明細!G165="","",明細!G165)</f>
        <v/>
      </c>
      <c r="H171" s="265" t="str">
        <f>IF(明細!H165="","",明細!H165)</f>
        <v/>
      </c>
      <c r="I171" s="265" t="str">
        <f>IF(明細!I165="","",明細!I165)</f>
        <v/>
      </c>
      <c r="J171" s="265" t="str">
        <f>IF(明細!J165="","",明細!J165)</f>
        <v/>
      </c>
      <c r="K171" s="265" t="str">
        <f>IF(明細!K165="","",明細!K165)</f>
        <v/>
      </c>
      <c r="L171" s="265" t="str">
        <f>IF(明細!L165="","",明細!L165)</f>
        <v/>
      </c>
      <c r="M171" s="265" t="str">
        <f>IF(明細!M165="","",明細!M165)</f>
        <v/>
      </c>
      <c r="N171" s="265" t="str">
        <f>IF(明細!N165="","",明細!N165)</f>
        <v/>
      </c>
      <c r="O171" s="265" t="str">
        <f>IF(明細!O165="","",明細!O165)</f>
        <v/>
      </c>
      <c r="P171" s="265" t="str">
        <f>IF(明細!P165="","",明細!P165)</f>
        <v/>
      </c>
      <c r="Q171" s="265" t="str">
        <f>IF(明細!Q165="","",明細!Q165)</f>
        <v/>
      </c>
      <c r="R171" s="289" t="str">
        <f>IF(明細!R165="","",明細!R165)</f>
        <v/>
      </c>
      <c r="S171" s="291" t="str">
        <f>IF(明細!S165="","",明細!S165)</f>
        <v/>
      </c>
      <c r="T171" s="291" t="str">
        <f>IF(明細!T165="","",明細!T165)</f>
        <v/>
      </c>
      <c r="U171" s="291" t="str">
        <f>IF(明細!U165="","",明細!U165)</f>
        <v/>
      </c>
      <c r="V171" s="292" t="str">
        <f>IF(明細!V165="","",明細!V165)</f>
        <v>個</v>
      </c>
      <c r="W171" s="292" t="str">
        <f>IF(明細!W165="","",明細!W165)</f>
        <v/>
      </c>
      <c r="X171" s="293" t="str">
        <f>IF(明細!X165="","",明細!X165)</f>
        <v/>
      </c>
      <c r="Y171" s="134" t="str">
        <f>IF(明細!Y165="","",明細!Y165)</f>
        <v/>
      </c>
      <c r="Z171" s="135" t="str">
        <f>IF(明細!Z165="","",明細!Z165)</f>
        <v/>
      </c>
      <c r="AA171" s="134" t="str">
        <f>IF(明細!AA165="","",明細!AA165)</f>
        <v/>
      </c>
      <c r="AB171" s="303" t="str">
        <f>IF(明細!AB165="","",明細!AB165)</f>
        <v/>
      </c>
      <c r="AC171" s="134" t="str">
        <f>IF(明細!AC165="","",明細!AC165)</f>
        <v/>
      </c>
      <c r="AD171" s="183" t="str">
        <f>IF(明細!AD165="","",明細!AD165)</f>
        <v/>
      </c>
      <c r="AE171" s="184">
        <f>IF(明細!AE165="","",明細!AE165)</f>
        <v>0.1</v>
      </c>
      <c r="AF171" s="185" t="str">
        <f>IF(明細!AF165="","",明細!AF165)</f>
        <v/>
      </c>
      <c r="AG171" s="186" t="str">
        <f>IF(明細!AG165="","",明細!AG165)</f>
        <v/>
      </c>
      <c r="AH171" s="186" t="str">
        <f>IF(明細!AH165="","",明細!AH165)</f>
        <v/>
      </c>
      <c r="AI171" s="187" t="str">
        <f>IF(明細!AI165="","",明細!AI165)</f>
        <v/>
      </c>
      <c r="AJ171" s="296" t="str">
        <f>IF(明細!AJ165="","",明細!AJ165)</f>
        <v/>
      </c>
      <c r="AK171" s="297" t="str">
        <f>IF(明細!AK165="","",明細!AK165)</f>
        <v/>
      </c>
      <c r="AL171" s="298" t="str">
        <f>IF(明細!AL165="","",明細!AL165)</f>
        <v/>
      </c>
      <c r="AM171" s="299" t="str">
        <f>IF(明細!AM165="","",明細!AM165)</f>
        <v/>
      </c>
      <c r="AN171" s="300" t="str">
        <f>IF(明細!AN165="","",明細!AN165)</f>
        <v/>
      </c>
      <c r="AO171" s="300" t="str">
        <f>IF(明細!AO165="","",明細!AO165)</f>
        <v/>
      </c>
      <c r="AP171" s="300" t="str">
        <f>IF(明細!AP165="","",明細!AP165)</f>
        <v/>
      </c>
      <c r="AQ171" s="301" t="str">
        <f>IF(明細!AQ165="","",明細!AQ165)</f>
        <v/>
      </c>
      <c r="AR171" s="302" t="str">
        <f>IF(明細!AR165="","",明細!AR165)</f>
        <v/>
      </c>
      <c r="AU171" s="360"/>
      <c r="AV171" s="368"/>
      <c r="AW171" s="446" t="str">
        <f>IF(明細!AV165="","",明細!AV165)</f>
        <v/>
      </c>
      <c r="AX171" s="419" t="str">
        <f>IF(明細!AT165="","",明細!AT165)</f>
        <v/>
      </c>
      <c r="AY171" s="280" t="str">
        <f>IF($AX171="","",VLOOKUP($AX171,リスト!$CL:$CM,2,FALSE))</f>
        <v/>
      </c>
      <c r="AZ171" s="3"/>
      <c r="BA171" s="280" t="str">
        <f>IF(BB171="","",VLOOKUP(BB171,リスト!$K:$L,2,FALSE))</f>
        <v/>
      </c>
      <c r="BB171" s="3"/>
      <c r="BC171" s="3"/>
      <c r="BD171" s="87"/>
      <c r="BE171" s="280" t="str">
        <f>IF(BF171="","",VLOOKUP(BF171,リスト!$I:$J,2,FALSE))</f>
        <v/>
      </c>
      <c r="BF171" s="3"/>
      <c r="BG171" s="280" t="str">
        <f>IF(BH171="","",VLOOKUP(BH171,リスト!$M:$N,2,FALSE))</f>
        <v/>
      </c>
      <c r="BH171" s="282"/>
      <c r="BI171" s="280" t="str">
        <f>IF(BJ171="","",VLOOKUP(BJ171,リスト!$O:$P,2,FALSE))</f>
        <v/>
      </c>
      <c r="BJ171" s="24"/>
      <c r="BM171" s="451" t="str">
        <f>IF(明細!AV165="","",明細!AV165)</f>
        <v/>
      </c>
      <c r="BN171" s="453" t="str">
        <f>IF(明細!AT165="","",明細!AT165)</f>
        <v/>
      </c>
      <c r="BO171" s="280" t="str">
        <f>IF($BN171="","",VLOOKUP($BN171,リスト!$CL:$CM,2,FALSE))</f>
        <v/>
      </c>
      <c r="BP171" s="280" t="str">
        <f>IF(BQ171="","",VLOOKUP(BQ171,リスト!$K$5:$L$7,2,FALSE))</f>
        <v/>
      </c>
      <c r="BQ171" s="13"/>
      <c r="BR171" s="13"/>
      <c r="BS171" s="47"/>
      <c r="BT171" s="280" t="str">
        <f>IF(BU171="","",VLOOKUP(BU171,リスト!I162:J180,2,FALSE))</f>
        <v/>
      </c>
      <c r="BU171" s="13"/>
      <c r="BV171" s="13"/>
      <c r="BW171" s="282"/>
      <c r="BX171" s="282"/>
      <c r="BY171" s="280" t="str">
        <f>IF(BZ171="","",VLOOKUP(BZ171,リスト!$S$5:$T$6,2,FALSE))</f>
        <v/>
      </c>
      <c r="BZ171" s="3"/>
      <c r="CA171" s="3"/>
      <c r="CB171" s="81"/>
      <c r="CC171" s="280" t="str">
        <f t="shared" si="21"/>
        <v/>
      </c>
      <c r="CD171" s="83"/>
      <c r="CE171" s="83"/>
      <c r="CF171" s="83"/>
      <c r="CG171" s="83"/>
      <c r="CH171" s="282" t="str">
        <f t="shared" si="22"/>
        <v/>
      </c>
      <c r="CI171" s="83"/>
      <c r="CJ171" s="280" t="str">
        <f t="shared" si="23"/>
        <v/>
      </c>
      <c r="CK171" s="87"/>
      <c r="CL171" s="78"/>
      <c r="CM171" s="83"/>
      <c r="CN171" s="83"/>
      <c r="CO171" s="83"/>
      <c r="CP171" s="280" t="str">
        <f t="shared" si="28"/>
        <v/>
      </c>
      <c r="CQ171" s="81"/>
      <c r="CR171" s="280" t="str">
        <f t="shared" si="29"/>
        <v/>
      </c>
      <c r="CS171" s="3"/>
      <c r="CT171" s="3"/>
      <c r="CU171" s="280" t="str">
        <f>IF(CV171="","",VLOOKUP(CV171,リスト!$V$5:$W$6,2,FALSE))</f>
        <v/>
      </c>
      <c r="CV171" s="3"/>
      <c r="CW171" s="280" t="str">
        <f>IF(CX171="","",VLOOKUP(CX171,リスト!$X$5:$Y$6,2,FALSE))</f>
        <v/>
      </c>
      <c r="CX171" s="3"/>
      <c r="CY171" s="77"/>
      <c r="CZ171" s="77"/>
      <c r="DA171" s="75"/>
      <c r="DB171" s="75"/>
      <c r="DC171" s="75"/>
      <c r="DD171" s="75"/>
      <c r="DE171" s="280" t="str">
        <f>IF(DF171="","",VLOOKUP(DF171,リスト!$Z$5:$AA$10,2,FALSE))</f>
        <v/>
      </c>
      <c r="DF171" s="3"/>
      <c r="DG171" s="280" t="str">
        <f>IF(DH171="","",VLOOKUP(DH171,リスト!$AB$5:$AC$12,2,FALSE))</f>
        <v/>
      </c>
      <c r="DH171" s="63"/>
      <c r="DI171" s="280" t="str">
        <f>IF(DJ171="","",VLOOKUP(DJ171,リスト!$AD$5:$AE$7,2,FALSE))</f>
        <v/>
      </c>
      <c r="DJ171" s="3"/>
      <c r="DK171" s="280" t="str">
        <f>IF(DL171="","",VLOOKUP(DL171,リスト!$AF$5:$AG$10,2,FALSE))</f>
        <v/>
      </c>
      <c r="DL171" s="3"/>
      <c r="DM171" s="280" t="str">
        <f>IF(DN171="","",VLOOKUP(DN171,リスト!$AH$5:$AI$6,2,FALSE))</f>
        <v/>
      </c>
      <c r="DN171" s="3"/>
      <c r="DO171" s="280" t="str">
        <f>IF(DP171="","",VLOOKUP(DP171,リスト!$AJ$5:$AK$6,2,FALSE))</f>
        <v/>
      </c>
      <c r="DP171" s="3"/>
      <c r="DQ171" s="280" t="str">
        <f>IF(DR171="","",VLOOKUP(DR171,リスト!$AL$5:$AM$7,2,FALSE))</f>
        <v/>
      </c>
      <c r="DR171" s="3"/>
      <c r="DS171" s="13"/>
      <c r="DT171" s="85"/>
      <c r="DU171" s="85"/>
      <c r="DV171" s="281" t="str">
        <f>IF(DW171="","",VLOOKUP(DW171,リスト!$AN$5:$AO$6,2,FALSE))</f>
        <v/>
      </c>
      <c r="DW171" s="13"/>
      <c r="DX171" s="341"/>
      <c r="DY171" s="345"/>
      <c r="DZ171" s="341"/>
      <c r="EA171" s="345"/>
      <c r="EB171" s="280" t="str">
        <f>IF(EC171="","",VLOOKUP(EC171,リスト!$AW$5:$AX$8,2,FALSE))</f>
        <v/>
      </c>
      <c r="EC171" s="3"/>
      <c r="ED171" s="85"/>
      <c r="EE171" s="280" t="str">
        <f>IF(EF171="","",VLOOKUP(EF171,リスト!$AY$5:$AZ$10,2,FALSE))</f>
        <v/>
      </c>
      <c r="EF171" s="3"/>
      <c r="EG171" s="280" t="str">
        <f>IF(EH171="","",VLOOKUP(EH171,リスト!$BA$5:$BB$10,2,FALSE))</f>
        <v/>
      </c>
      <c r="EH171" s="3"/>
      <c r="EI171" s="280" t="str">
        <f>IF(EJ171="","",VLOOKUP(EJ171,リスト!$BC$5:$BD$10,2,FALSE))</f>
        <v/>
      </c>
      <c r="EJ171" s="3"/>
      <c r="EK171" s="280" t="str">
        <f>IF(EL171="","",VLOOKUP(EL171,リスト!$BE$5:$BF$10,2,FALSE))</f>
        <v/>
      </c>
      <c r="EL171" s="3"/>
      <c r="EM171" s="78"/>
      <c r="EN171" s="73"/>
      <c r="EO171" s="73"/>
      <c r="EP171" s="13"/>
      <c r="EQ171" s="13"/>
      <c r="ER171" s="280" t="str">
        <f>IF(ES171="","",VLOOKUP(ES171,リスト!$BG$5:$BH$10,2,FALSE))</f>
        <v/>
      </c>
      <c r="ES171" s="13"/>
      <c r="ET171" s="13"/>
      <c r="EU171" s="13"/>
      <c r="EV171" s="13"/>
      <c r="EW171" s="13"/>
      <c r="EX171" s="81"/>
      <c r="EY171" s="81"/>
      <c r="EZ171" s="26"/>
      <c r="FA171" s="281" t="str">
        <f>IF($EZ171="","",INDEX(リスト!$BI$5:$BJ$40,MATCH($EZ171,リスト!$BJ$5:$BJ$40,0),1))</f>
        <v/>
      </c>
      <c r="FB171" s="280" t="str">
        <f>IF(FC171="","",VLOOKUP(FC171,リスト!$BK:$BL,2,FALSE))</f>
        <v/>
      </c>
      <c r="FC171" s="13"/>
      <c r="FD171" s="331"/>
      <c r="FE171" s="3"/>
      <c r="FF171" s="280" t="str">
        <f>IF(FG171="","",VLOOKUP(FG171,リスト!$BO$5:$BP$6,2,FALSE))</f>
        <v/>
      </c>
      <c r="FG171" s="3"/>
      <c r="FH171" s="280" t="str">
        <f>IF(FI171="","",VLOOKUP(FI171,リスト!$BQ$5:$BR$8,2,FALSE))</f>
        <v/>
      </c>
      <c r="FI171" s="3"/>
      <c r="FJ171" s="282"/>
      <c r="FK171" s="280" t="str">
        <f>IF(FL171="","",VLOOKUP(FL171,リスト!$BS$5:$BT$6,2,FALSE))</f>
        <v/>
      </c>
      <c r="FL171" s="63"/>
      <c r="FM171" s="13"/>
      <c r="FN171" s="13"/>
      <c r="FO171" s="13"/>
      <c r="FP171" s="283" t="str">
        <f t="shared" si="24"/>
        <v/>
      </c>
      <c r="FQ171" s="283" t="str">
        <f t="shared" si="24"/>
        <v/>
      </c>
      <c r="FR171" s="13"/>
      <c r="FS171" s="85"/>
      <c r="FT171" s="85"/>
      <c r="FU171" s="281" t="str">
        <f t="shared" si="25"/>
        <v/>
      </c>
      <c r="FV171" s="280" t="str">
        <f>IF(FW171="","",VLOOKUP(FW171,リスト!$BV$5:$BW$10,2,FALSE))</f>
        <v/>
      </c>
      <c r="FW171" s="26"/>
      <c r="FX171" s="282" t="str">
        <f t="shared" si="26"/>
        <v/>
      </c>
      <c r="FY171" s="280" t="str">
        <f>IF(FZ171="","",VLOOKUP(FZ171,リスト!$BX$5:$BY$6,2,FALSE))</f>
        <v/>
      </c>
      <c r="FZ171" s="3"/>
      <c r="GA171" s="280" t="str">
        <f>IF(GB171="","",VLOOKUP(GB171,リスト!$BZ$5:$CA$6,2,FALSE))</f>
        <v/>
      </c>
      <c r="GB171" s="13"/>
      <c r="GC171" s="281" t="str">
        <f>IF(GD171="","",VLOOKUP(GD171,リスト!$CB$5:$CC$6,2,FALSE))</f>
        <v/>
      </c>
      <c r="GD171" s="13"/>
      <c r="GE171" s="13"/>
      <c r="GF171" s="13"/>
      <c r="GG171" s="75"/>
      <c r="GH171" s="281" t="str">
        <f t="shared" si="27"/>
        <v/>
      </c>
      <c r="GI171" s="128"/>
      <c r="GJ171" s="281" t="str">
        <f>IF(GK171="","",VLOOKUP(GK171,リスト!$CD$5:$CE$6,2,FALSE))</f>
        <v/>
      </c>
      <c r="GK171" s="13"/>
      <c r="GL171" s="281" t="str">
        <f>IF(GM171="","",VLOOKUP(GM171,リスト!$CF$5:$CG$5,2,FALSE))</f>
        <v/>
      </c>
      <c r="GM171" s="26"/>
      <c r="GN171" s="280" t="str">
        <f>IF(GO171="","",VLOOKUP(GO171,リスト!$CH$5:$CI$5,2,FALSE))</f>
        <v/>
      </c>
      <c r="GO171" s="284"/>
      <c r="GP171" s="284"/>
      <c r="GQ171" s="284"/>
      <c r="GR171" s="284"/>
      <c r="GS171" s="284"/>
      <c r="GT171" s="284"/>
      <c r="GU171" s="284"/>
      <c r="GV171" s="284"/>
      <c r="GW171" s="284"/>
      <c r="GX171" s="285"/>
    </row>
    <row r="172" spans="2:206" s="177" customFormat="1" ht="24.75" hidden="1" customHeight="1" outlineLevel="1">
      <c r="B172" s="286" t="str">
        <f>IF(明細!B166="","",明細!B166)</f>
        <v/>
      </c>
      <c r="C172" s="287" t="str">
        <f>IF(明細!C166="","",明細!C166)</f>
        <v/>
      </c>
      <c r="D172" s="265" t="str">
        <f>IF(明細!D166="","",明細!D166)</f>
        <v/>
      </c>
      <c r="E172" s="265" t="str">
        <f>IF(明細!E166="","",明細!E166)</f>
        <v/>
      </c>
      <c r="F172" s="265" t="str">
        <f>IF(明細!F166="","",明細!F166)</f>
        <v/>
      </c>
      <c r="G172" s="265" t="str">
        <f>IF(明細!G166="","",明細!G166)</f>
        <v/>
      </c>
      <c r="H172" s="265" t="str">
        <f>IF(明細!H166="","",明細!H166)</f>
        <v/>
      </c>
      <c r="I172" s="265" t="str">
        <f>IF(明細!I166="","",明細!I166)</f>
        <v/>
      </c>
      <c r="J172" s="265" t="str">
        <f>IF(明細!J166="","",明細!J166)</f>
        <v/>
      </c>
      <c r="K172" s="265" t="str">
        <f>IF(明細!K166="","",明細!K166)</f>
        <v/>
      </c>
      <c r="L172" s="265" t="str">
        <f>IF(明細!L166="","",明細!L166)</f>
        <v/>
      </c>
      <c r="M172" s="265" t="str">
        <f>IF(明細!M166="","",明細!M166)</f>
        <v/>
      </c>
      <c r="N172" s="265" t="str">
        <f>IF(明細!N166="","",明細!N166)</f>
        <v/>
      </c>
      <c r="O172" s="265" t="str">
        <f>IF(明細!O166="","",明細!O166)</f>
        <v/>
      </c>
      <c r="P172" s="265" t="str">
        <f>IF(明細!P166="","",明細!P166)</f>
        <v/>
      </c>
      <c r="Q172" s="265" t="str">
        <f>IF(明細!Q166="","",明細!Q166)</f>
        <v/>
      </c>
      <c r="R172" s="289" t="str">
        <f>IF(明細!R166="","",明細!R166)</f>
        <v/>
      </c>
      <c r="S172" s="291" t="str">
        <f>IF(明細!S166="","",明細!S166)</f>
        <v/>
      </c>
      <c r="T172" s="291" t="str">
        <f>IF(明細!T166="","",明細!T166)</f>
        <v/>
      </c>
      <c r="U172" s="291" t="str">
        <f>IF(明細!U166="","",明細!U166)</f>
        <v/>
      </c>
      <c r="V172" s="292" t="str">
        <f>IF(明細!V166="","",明細!V166)</f>
        <v>個</v>
      </c>
      <c r="W172" s="292" t="str">
        <f>IF(明細!W166="","",明細!W166)</f>
        <v/>
      </c>
      <c r="X172" s="293" t="str">
        <f>IF(明細!X166="","",明細!X166)</f>
        <v/>
      </c>
      <c r="Y172" s="134" t="str">
        <f>IF(明細!Y166="","",明細!Y166)</f>
        <v/>
      </c>
      <c r="Z172" s="135" t="str">
        <f>IF(明細!Z166="","",明細!Z166)</f>
        <v/>
      </c>
      <c r="AA172" s="134" t="str">
        <f>IF(明細!AA166="","",明細!AA166)</f>
        <v/>
      </c>
      <c r="AB172" s="303" t="str">
        <f>IF(明細!AB166="","",明細!AB166)</f>
        <v/>
      </c>
      <c r="AC172" s="134" t="str">
        <f>IF(明細!AC166="","",明細!AC166)</f>
        <v/>
      </c>
      <c r="AD172" s="183" t="str">
        <f>IF(明細!AD166="","",明細!AD166)</f>
        <v/>
      </c>
      <c r="AE172" s="184">
        <f>IF(明細!AE166="","",明細!AE166)</f>
        <v>0.1</v>
      </c>
      <c r="AF172" s="185" t="str">
        <f>IF(明細!AF166="","",明細!AF166)</f>
        <v/>
      </c>
      <c r="AG172" s="186" t="str">
        <f>IF(明細!AG166="","",明細!AG166)</f>
        <v/>
      </c>
      <c r="AH172" s="186" t="str">
        <f>IF(明細!AH166="","",明細!AH166)</f>
        <v/>
      </c>
      <c r="AI172" s="187" t="str">
        <f>IF(明細!AI166="","",明細!AI166)</f>
        <v/>
      </c>
      <c r="AJ172" s="296" t="str">
        <f>IF(明細!AJ166="","",明細!AJ166)</f>
        <v/>
      </c>
      <c r="AK172" s="297" t="str">
        <f>IF(明細!AK166="","",明細!AK166)</f>
        <v/>
      </c>
      <c r="AL172" s="298" t="str">
        <f>IF(明細!AL166="","",明細!AL166)</f>
        <v/>
      </c>
      <c r="AM172" s="299" t="str">
        <f>IF(明細!AM166="","",明細!AM166)</f>
        <v/>
      </c>
      <c r="AN172" s="300" t="str">
        <f>IF(明細!AN166="","",明細!AN166)</f>
        <v/>
      </c>
      <c r="AO172" s="300" t="str">
        <f>IF(明細!AO166="","",明細!AO166)</f>
        <v/>
      </c>
      <c r="AP172" s="300" t="str">
        <f>IF(明細!AP166="","",明細!AP166)</f>
        <v/>
      </c>
      <c r="AQ172" s="301" t="str">
        <f>IF(明細!AQ166="","",明細!AQ166)</f>
        <v/>
      </c>
      <c r="AR172" s="302" t="str">
        <f>IF(明細!AR166="","",明細!AR166)</f>
        <v/>
      </c>
      <c r="AU172" s="360"/>
      <c r="AV172" s="368"/>
      <c r="AW172" s="446" t="str">
        <f>IF(明細!AV166="","",明細!AV166)</f>
        <v/>
      </c>
      <c r="AX172" s="419" t="str">
        <f>IF(明細!AT166="","",明細!AT166)</f>
        <v/>
      </c>
      <c r="AY172" s="280" t="str">
        <f>IF($AX172="","",VLOOKUP($AX172,リスト!$CL:$CM,2,FALSE))</f>
        <v/>
      </c>
      <c r="AZ172" s="3"/>
      <c r="BA172" s="280" t="str">
        <f>IF(BB172="","",VLOOKUP(BB172,リスト!$K:$L,2,FALSE))</f>
        <v/>
      </c>
      <c r="BB172" s="3"/>
      <c r="BC172" s="3"/>
      <c r="BD172" s="87"/>
      <c r="BE172" s="280" t="str">
        <f>IF(BF172="","",VLOOKUP(BF172,リスト!$I:$J,2,FALSE))</f>
        <v/>
      </c>
      <c r="BF172" s="3"/>
      <c r="BG172" s="280" t="str">
        <f>IF(BH172="","",VLOOKUP(BH172,リスト!$M:$N,2,FALSE))</f>
        <v/>
      </c>
      <c r="BH172" s="282"/>
      <c r="BI172" s="280" t="str">
        <f>IF(BJ172="","",VLOOKUP(BJ172,リスト!$O:$P,2,FALSE))</f>
        <v/>
      </c>
      <c r="BJ172" s="24"/>
      <c r="BM172" s="451" t="str">
        <f>IF(明細!AV166="","",明細!AV166)</f>
        <v/>
      </c>
      <c r="BN172" s="453" t="str">
        <f>IF(明細!AT166="","",明細!AT166)</f>
        <v/>
      </c>
      <c r="BO172" s="280" t="str">
        <f>IF($BN172="","",VLOOKUP($BN172,リスト!$CL:$CM,2,FALSE))</f>
        <v/>
      </c>
      <c r="BP172" s="280" t="str">
        <f>IF(BQ172="","",VLOOKUP(BQ172,リスト!$K$5:$L$7,2,FALSE))</f>
        <v/>
      </c>
      <c r="BQ172" s="13"/>
      <c r="BR172" s="13"/>
      <c r="BS172" s="47"/>
      <c r="BT172" s="280" t="str">
        <f>IF(BU172="","",VLOOKUP(BU172,リスト!I163:J181,2,FALSE))</f>
        <v/>
      </c>
      <c r="BU172" s="13"/>
      <c r="BV172" s="13"/>
      <c r="BW172" s="282"/>
      <c r="BX172" s="282"/>
      <c r="BY172" s="280" t="str">
        <f>IF(BZ172="","",VLOOKUP(BZ172,リスト!$S$5:$T$6,2,FALSE))</f>
        <v/>
      </c>
      <c r="BZ172" s="3"/>
      <c r="CA172" s="3"/>
      <c r="CB172" s="81"/>
      <c r="CC172" s="280" t="str">
        <f t="shared" si="21"/>
        <v/>
      </c>
      <c r="CD172" s="83"/>
      <c r="CE172" s="83"/>
      <c r="CF172" s="83"/>
      <c r="CG172" s="83"/>
      <c r="CH172" s="282" t="str">
        <f t="shared" si="22"/>
        <v/>
      </c>
      <c r="CI172" s="83"/>
      <c r="CJ172" s="280" t="str">
        <f t="shared" si="23"/>
        <v/>
      </c>
      <c r="CK172" s="87"/>
      <c r="CL172" s="78"/>
      <c r="CM172" s="83"/>
      <c r="CN172" s="83"/>
      <c r="CO172" s="83"/>
      <c r="CP172" s="280" t="str">
        <f t="shared" si="28"/>
        <v/>
      </c>
      <c r="CQ172" s="81"/>
      <c r="CR172" s="280" t="str">
        <f t="shared" si="29"/>
        <v/>
      </c>
      <c r="CS172" s="3"/>
      <c r="CT172" s="3"/>
      <c r="CU172" s="280" t="str">
        <f>IF(CV172="","",VLOOKUP(CV172,リスト!$V$5:$W$6,2,FALSE))</f>
        <v/>
      </c>
      <c r="CV172" s="3"/>
      <c r="CW172" s="280" t="str">
        <f>IF(CX172="","",VLOOKUP(CX172,リスト!$X$5:$Y$6,2,FALSE))</f>
        <v/>
      </c>
      <c r="CX172" s="3"/>
      <c r="CY172" s="77"/>
      <c r="CZ172" s="77"/>
      <c r="DA172" s="75"/>
      <c r="DB172" s="75"/>
      <c r="DC172" s="75"/>
      <c r="DD172" s="75"/>
      <c r="DE172" s="280" t="str">
        <f>IF(DF172="","",VLOOKUP(DF172,リスト!$Z$5:$AA$10,2,FALSE))</f>
        <v/>
      </c>
      <c r="DF172" s="3"/>
      <c r="DG172" s="280" t="str">
        <f>IF(DH172="","",VLOOKUP(DH172,リスト!$AB$5:$AC$12,2,FALSE))</f>
        <v/>
      </c>
      <c r="DH172" s="63"/>
      <c r="DI172" s="280" t="str">
        <f>IF(DJ172="","",VLOOKUP(DJ172,リスト!$AD$5:$AE$7,2,FALSE))</f>
        <v/>
      </c>
      <c r="DJ172" s="3"/>
      <c r="DK172" s="280" t="str">
        <f>IF(DL172="","",VLOOKUP(DL172,リスト!$AF$5:$AG$10,2,FALSE))</f>
        <v/>
      </c>
      <c r="DL172" s="3"/>
      <c r="DM172" s="280" t="str">
        <f>IF(DN172="","",VLOOKUP(DN172,リスト!$AH$5:$AI$6,2,FALSE))</f>
        <v/>
      </c>
      <c r="DN172" s="3"/>
      <c r="DO172" s="280" t="str">
        <f>IF(DP172="","",VLOOKUP(DP172,リスト!$AJ$5:$AK$6,2,FALSE))</f>
        <v/>
      </c>
      <c r="DP172" s="3"/>
      <c r="DQ172" s="280" t="str">
        <f>IF(DR172="","",VLOOKUP(DR172,リスト!$AL$5:$AM$7,2,FALSE))</f>
        <v/>
      </c>
      <c r="DR172" s="3"/>
      <c r="DS172" s="13"/>
      <c r="DT172" s="85"/>
      <c r="DU172" s="85"/>
      <c r="DV172" s="281" t="str">
        <f>IF(DW172="","",VLOOKUP(DW172,リスト!$AN$5:$AO$6,2,FALSE))</f>
        <v/>
      </c>
      <c r="DW172" s="13"/>
      <c r="DX172" s="341"/>
      <c r="DY172" s="345"/>
      <c r="DZ172" s="341"/>
      <c r="EA172" s="345"/>
      <c r="EB172" s="280" t="str">
        <f>IF(EC172="","",VLOOKUP(EC172,リスト!$AW$5:$AX$8,2,FALSE))</f>
        <v/>
      </c>
      <c r="EC172" s="3"/>
      <c r="ED172" s="85"/>
      <c r="EE172" s="280" t="str">
        <f>IF(EF172="","",VLOOKUP(EF172,リスト!$AY$5:$AZ$10,2,FALSE))</f>
        <v/>
      </c>
      <c r="EF172" s="3"/>
      <c r="EG172" s="280" t="str">
        <f>IF(EH172="","",VLOOKUP(EH172,リスト!$BA$5:$BB$10,2,FALSE))</f>
        <v/>
      </c>
      <c r="EH172" s="3"/>
      <c r="EI172" s="280" t="str">
        <f>IF(EJ172="","",VLOOKUP(EJ172,リスト!$BC$5:$BD$10,2,FALSE))</f>
        <v/>
      </c>
      <c r="EJ172" s="3"/>
      <c r="EK172" s="280" t="str">
        <f>IF(EL172="","",VLOOKUP(EL172,リスト!$BE$5:$BF$10,2,FALSE))</f>
        <v/>
      </c>
      <c r="EL172" s="3"/>
      <c r="EM172" s="78"/>
      <c r="EN172" s="73"/>
      <c r="EO172" s="73"/>
      <c r="EP172" s="13"/>
      <c r="EQ172" s="13"/>
      <c r="ER172" s="280" t="str">
        <f>IF(ES172="","",VLOOKUP(ES172,リスト!$BG$5:$BH$10,2,FALSE))</f>
        <v/>
      </c>
      <c r="ES172" s="13"/>
      <c r="ET172" s="13"/>
      <c r="EU172" s="13"/>
      <c r="EV172" s="13"/>
      <c r="EW172" s="13"/>
      <c r="EX172" s="81"/>
      <c r="EY172" s="81"/>
      <c r="EZ172" s="26"/>
      <c r="FA172" s="281" t="str">
        <f>IF($EZ172="","",INDEX(リスト!$BI$5:$BJ$40,MATCH($EZ172,リスト!$BJ$5:$BJ$40,0),1))</f>
        <v/>
      </c>
      <c r="FB172" s="280" t="str">
        <f>IF(FC172="","",VLOOKUP(FC172,リスト!$BK:$BL,2,FALSE))</f>
        <v/>
      </c>
      <c r="FC172" s="13"/>
      <c r="FD172" s="331"/>
      <c r="FE172" s="3"/>
      <c r="FF172" s="280" t="str">
        <f>IF(FG172="","",VLOOKUP(FG172,リスト!$BO$5:$BP$6,2,FALSE))</f>
        <v/>
      </c>
      <c r="FG172" s="3"/>
      <c r="FH172" s="280" t="str">
        <f>IF(FI172="","",VLOOKUP(FI172,リスト!$BQ$5:$BR$8,2,FALSE))</f>
        <v/>
      </c>
      <c r="FI172" s="3"/>
      <c r="FJ172" s="282"/>
      <c r="FK172" s="280" t="str">
        <f>IF(FL172="","",VLOOKUP(FL172,リスト!$BS$5:$BT$6,2,FALSE))</f>
        <v/>
      </c>
      <c r="FL172" s="63"/>
      <c r="FM172" s="13"/>
      <c r="FN172" s="13"/>
      <c r="FO172" s="13"/>
      <c r="FP172" s="283" t="str">
        <f t="shared" si="24"/>
        <v/>
      </c>
      <c r="FQ172" s="283" t="str">
        <f t="shared" si="24"/>
        <v/>
      </c>
      <c r="FR172" s="13"/>
      <c r="FS172" s="85"/>
      <c r="FT172" s="85"/>
      <c r="FU172" s="281" t="str">
        <f t="shared" si="25"/>
        <v/>
      </c>
      <c r="FV172" s="280" t="str">
        <f>IF(FW172="","",VLOOKUP(FW172,リスト!$BV$5:$BW$10,2,FALSE))</f>
        <v/>
      </c>
      <c r="FW172" s="26"/>
      <c r="FX172" s="282" t="str">
        <f t="shared" si="26"/>
        <v/>
      </c>
      <c r="FY172" s="280" t="str">
        <f>IF(FZ172="","",VLOOKUP(FZ172,リスト!$BX$5:$BY$6,2,FALSE))</f>
        <v/>
      </c>
      <c r="FZ172" s="3"/>
      <c r="GA172" s="280" t="str">
        <f>IF(GB172="","",VLOOKUP(GB172,リスト!$BZ$5:$CA$6,2,FALSE))</f>
        <v/>
      </c>
      <c r="GB172" s="13"/>
      <c r="GC172" s="281" t="str">
        <f>IF(GD172="","",VLOOKUP(GD172,リスト!$CB$5:$CC$6,2,FALSE))</f>
        <v/>
      </c>
      <c r="GD172" s="13"/>
      <c r="GE172" s="13"/>
      <c r="GF172" s="13"/>
      <c r="GG172" s="75"/>
      <c r="GH172" s="281" t="str">
        <f t="shared" si="27"/>
        <v/>
      </c>
      <c r="GI172" s="128"/>
      <c r="GJ172" s="281" t="str">
        <f>IF(GK172="","",VLOOKUP(GK172,リスト!$CD$5:$CE$6,2,FALSE))</f>
        <v/>
      </c>
      <c r="GK172" s="13"/>
      <c r="GL172" s="281" t="str">
        <f>IF(GM172="","",VLOOKUP(GM172,リスト!$CF$5:$CG$5,2,FALSE))</f>
        <v/>
      </c>
      <c r="GM172" s="26"/>
      <c r="GN172" s="280" t="str">
        <f>IF(GO172="","",VLOOKUP(GO172,リスト!$CH$5:$CI$5,2,FALSE))</f>
        <v/>
      </c>
      <c r="GO172" s="284"/>
      <c r="GP172" s="284"/>
      <c r="GQ172" s="284"/>
      <c r="GR172" s="284"/>
      <c r="GS172" s="284"/>
      <c r="GT172" s="284"/>
      <c r="GU172" s="284"/>
      <c r="GV172" s="284"/>
      <c r="GW172" s="284"/>
      <c r="GX172" s="285"/>
    </row>
    <row r="173" spans="2:206" s="177" customFormat="1" ht="24.75" hidden="1" customHeight="1" outlineLevel="1">
      <c r="B173" s="286" t="str">
        <f>IF(明細!B167="","",明細!B167)</f>
        <v/>
      </c>
      <c r="C173" s="287" t="str">
        <f>IF(明細!C167="","",明細!C167)</f>
        <v/>
      </c>
      <c r="D173" s="265" t="str">
        <f>IF(明細!D167="","",明細!D167)</f>
        <v/>
      </c>
      <c r="E173" s="265" t="str">
        <f>IF(明細!E167="","",明細!E167)</f>
        <v/>
      </c>
      <c r="F173" s="265" t="str">
        <f>IF(明細!F167="","",明細!F167)</f>
        <v/>
      </c>
      <c r="G173" s="265" t="str">
        <f>IF(明細!G167="","",明細!G167)</f>
        <v/>
      </c>
      <c r="H173" s="265" t="str">
        <f>IF(明細!H167="","",明細!H167)</f>
        <v/>
      </c>
      <c r="I173" s="265" t="str">
        <f>IF(明細!I167="","",明細!I167)</f>
        <v/>
      </c>
      <c r="J173" s="265" t="str">
        <f>IF(明細!J167="","",明細!J167)</f>
        <v/>
      </c>
      <c r="K173" s="265" t="str">
        <f>IF(明細!K167="","",明細!K167)</f>
        <v/>
      </c>
      <c r="L173" s="265" t="str">
        <f>IF(明細!L167="","",明細!L167)</f>
        <v/>
      </c>
      <c r="M173" s="265" t="str">
        <f>IF(明細!M167="","",明細!M167)</f>
        <v/>
      </c>
      <c r="N173" s="265" t="str">
        <f>IF(明細!N167="","",明細!N167)</f>
        <v/>
      </c>
      <c r="O173" s="265" t="str">
        <f>IF(明細!O167="","",明細!O167)</f>
        <v/>
      </c>
      <c r="P173" s="265" t="str">
        <f>IF(明細!P167="","",明細!P167)</f>
        <v/>
      </c>
      <c r="Q173" s="265" t="str">
        <f>IF(明細!Q167="","",明細!Q167)</f>
        <v/>
      </c>
      <c r="R173" s="289" t="str">
        <f>IF(明細!R167="","",明細!R167)</f>
        <v/>
      </c>
      <c r="S173" s="291" t="str">
        <f>IF(明細!S167="","",明細!S167)</f>
        <v/>
      </c>
      <c r="T173" s="291" t="str">
        <f>IF(明細!T167="","",明細!T167)</f>
        <v/>
      </c>
      <c r="U173" s="291" t="str">
        <f>IF(明細!U167="","",明細!U167)</f>
        <v/>
      </c>
      <c r="V173" s="292" t="str">
        <f>IF(明細!V167="","",明細!V167)</f>
        <v>個</v>
      </c>
      <c r="W173" s="292" t="str">
        <f>IF(明細!W167="","",明細!W167)</f>
        <v/>
      </c>
      <c r="X173" s="293" t="str">
        <f>IF(明細!X167="","",明細!X167)</f>
        <v/>
      </c>
      <c r="Y173" s="134" t="str">
        <f>IF(明細!Y167="","",明細!Y167)</f>
        <v/>
      </c>
      <c r="Z173" s="135" t="str">
        <f>IF(明細!Z167="","",明細!Z167)</f>
        <v/>
      </c>
      <c r="AA173" s="134" t="str">
        <f>IF(明細!AA167="","",明細!AA167)</f>
        <v/>
      </c>
      <c r="AB173" s="303" t="str">
        <f>IF(明細!AB167="","",明細!AB167)</f>
        <v/>
      </c>
      <c r="AC173" s="134" t="str">
        <f>IF(明細!AC167="","",明細!AC167)</f>
        <v/>
      </c>
      <c r="AD173" s="183" t="str">
        <f>IF(明細!AD167="","",明細!AD167)</f>
        <v/>
      </c>
      <c r="AE173" s="184">
        <f>IF(明細!AE167="","",明細!AE167)</f>
        <v>0.1</v>
      </c>
      <c r="AF173" s="185" t="str">
        <f>IF(明細!AF167="","",明細!AF167)</f>
        <v/>
      </c>
      <c r="AG173" s="186" t="str">
        <f>IF(明細!AG167="","",明細!AG167)</f>
        <v/>
      </c>
      <c r="AH173" s="186" t="str">
        <f>IF(明細!AH167="","",明細!AH167)</f>
        <v/>
      </c>
      <c r="AI173" s="187" t="str">
        <f>IF(明細!AI167="","",明細!AI167)</f>
        <v/>
      </c>
      <c r="AJ173" s="296" t="str">
        <f>IF(明細!AJ167="","",明細!AJ167)</f>
        <v/>
      </c>
      <c r="AK173" s="297" t="str">
        <f>IF(明細!AK167="","",明細!AK167)</f>
        <v/>
      </c>
      <c r="AL173" s="298" t="str">
        <f>IF(明細!AL167="","",明細!AL167)</f>
        <v/>
      </c>
      <c r="AM173" s="299" t="str">
        <f>IF(明細!AM167="","",明細!AM167)</f>
        <v/>
      </c>
      <c r="AN173" s="300" t="str">
        <f>IF(明細!AN167="","",明細!AN167)</f>
        <v/>
      </c>
      <c r="AO173" s="300" t="str">
        <f>IF(明細!AO167="","",明細!AO167)</f>
        <v/>
      </c>
      <c r="AP173" s="300" t="str">
        <f>IF(明細!AP167="","",明細!AP167)</f>
        <v/>
      </c>
      <c r="AQ173" s="301" t="str">
        <f>IF(明細!AQ167="","",明細!AQ167)</f>
        <v/>
      </c>
      <c r="AR173" s="302" t="str">
        <f>IF(明細!AR167="","",明細!AR167)</f>
        <v/>
      </c>
      <c r="AU173" s="360"/>
      <c r="AV173" s="368"/>
      <c r="AW173" s="446" t="str">
        <f>IF(明細!AV167="","",明細!AV167)</f>
        <v/>
      </c>
      <c r="AX173" s="419" t="str">
        <f>IF(明細!AT167="","",明細!AT167)</f>
        <v/>
      </c>
      <c r="AY173" s="280" t="str">
        <f>IF($AX173="","",VLOOKUP($AX173,リスト!$CL:$CM,2,FALSE))</f>
        <v/>
      </c>
      <c r="AZ173" s="3"/>
      <c r="BA173" s="280" t="str">
        <f>IF(BB173="","",VLOOKUP(BB173,リスト!$K:$L,2,FALSE))</f>
        <v/>
      </c>
      <c r="BB173" s="3"/>
      <c r="BC173" s="3"/>
      <c r="BD173" s="87"/>
      <c r="BE173" s="280" t="str">
        <f>IF(BF173="","",VLOOKUP(BF173,リスト!$I:$J,2,FALSE))</f>
        <v/>
      </c>
      <c r="BF173" s="3"/>
      <c r="BG173" s="280" t="str">
        <f>IF(BH173="","",VLOOKUP(BH173,リスト!$M:$N,2,FALSE))</f>
        <v/>
      </c>
      <c r="BH173" s="282"/>
      <c r="BI173" s="280" t="str">
        <f>IF(BJ173="","",VLOOKUP(BJ173,リスト!$O:$P,2,FALSE))</f>
        <v/>
      </c>
      <c r="BJ173" s="24"/>
      <c r="BM173" s="451" t="str">
        <f>IF(明細!AV167="","",明細!AV167)</f>
        <v/>
      </c>
      <c r="BN173" s="453" t="str">
        <f>IF(明細!AT167="","",明細!AT167)</f>
        <v/>
      </c>
      <c r="BO173" s="280" t="str">
        <f>IF($BN173="","",VLOOKUP($BN173,リスト!$CL:$CM,2,FALSE))</f>
        <v/>
      </c>
      <c r="BP173" s="280" t="str">
        <f>IF(BQ173="","",VLOOKUP(BQ173,リスト!$K$5:$L$7,2,FALSE))</f>
        <v/>
      </c>
      <c r="BQ173" s="13"/>
      <c r="BR173" s="13"/>
      <c r="BS173" s="47"/>
      <c r="BT173" s="280" t="str">
        <f>IF(BU173="","",VLOOKUP(BU173,リスト!I164:J182,2,FALSE))</f>
        <v/>
      </c>
      <c r="BU173" s="13"/>
      <c r="BV173" s="13"/>
      <c r="BW173" s="282"/>
      <c r="BX173" s="282"/>
      <c r="BY173" s="280" t="str">
        <f>IF(BZ173="","",VLOOKUP(BZ173,リスト!$S$5:$T$6,2,FALSE))</f>
        <v/>
      </c>
      <c r="BZ173" s="3"/>
      <c r="CA173" s="3"/>
      <c r="CB173" s="81"/>
      <c r="CC173" s="280" t="str">
        <f t="shared" si="21"/>
        <v/>
      </c>
      <c r="CD173" s="83"/>
      <c r="CE173" s="83"/>
      <c r="CF173" s="83"/>
      <c r="CG173" s="83"/>
      <c r="CH173" s="282" t="str">
        <f t="shared" si="22"/>
        <v/>
      </c>
      <c r="CI173" s="83"/>
      <c r="CJ173" s="280" t="str">
        <f t="shared" si="23"/>
        <v/>
      </c>
      <c r="CK173" s="87"/>
      <c r="CL173" s="78"/>
      <c r="CM173" s="83"/>
      <c r="CN173" s="83"/>
      <c r="CO173" s="83"/>
      <c r="CP173" s="280" t="str">
        <f t="shared" si="28"/>
        <v/>
      </c>
      <c r="CQ173" s="81"/>
      <c r="CR173" s="280" t="str">
        <f t="shared" si="29"/>
        <v/>
      </c>
      <c r="CS173" s="3"/>
      <c r="CT173" s="3"/>
      <c r="CU173" s="280" t="str">
        <f>IF(CV173="","",VLOOKUP(CV173,リスト!$V$5:$W$6,2,FALSE))</f>
        <v/>
      </c>
      <c r="CV173" s="3"/>
      <c r="CW173" s="280" t="str">
        <f>IF(CX173="","",VLOOKUP(CX173,リスト!$X$5:$Y$6,2,FALSE))</f>
        <v/>
      </c>
      <c r="CX173" s="3"/>
      <c r="CY173" s="77"/>
      <c r="CZ173" s="77"/>
      <c r="DA173" s="75"/>
      <c r="DB173" s="75"/>
      <c r="DC173" s="75"/>
      <c r="DD173" s="75"/>
      <c r="DE173" s="280" t="str">
        <f>IF(DF173="","",VLOOKUP(DF173,リスト!$Z$5:$AA$10,2,FALSE))</f>
        <v/>
      </c>
      <c r="DF173" s="3"/>
      <c r="DG173" s="280" t="str">
        <f>IF(DH173="","",VLOOKUP(DH173,リスト!$AB$5:$AC$12,2,FALSE))</f>
        <v/>
      </c>
      <c r="DH173" s="63"/>
      <c r="DI173" s="280" t="str">
        <f>IF(DJ173="","",VLOOKUP(DJ173,リスト!$AD$5:$AE$7,2,FALSE))</f>
        <v/>
      </c>
      <c r="DJ173" s="3"/>
      <c r="DK173" s="280" t="str">
        <f>IF(DL173="","",VLOOKUP(DL173,リスト!$AF$5:$AG$10,2,FALSE))</f>
        <v/>
      </c>
      <c r="DL173" s="3"/>
      <c r="DM173" s="280" t="str">
        <f>IF(DN173="","",VLOOKUP(DN173,リスト!$AH$5:$AI$6,2,FALSE))</f>
        <v/>
      </c>
      <c r="DN173" s="3"/>
      <c r="DO173" s="280" t="str">
        <f>IF(DP173="","",VLOOKUP(DP173,リスト!$AJ$5:$AK$6,2,FALSE))</f>
        <v/>
      </c>
      <c r="DP173" s="3"/>
      <c r="DQ173" s="280" t="str">
        <f>IF(DR173="","",VLOOKUP(DR173,リスト!$AL$5:$AM$7,2,FALSE))</f>
        <v/>
      </c>
      <c r="DR173" s="3"/>
      <c r="DS173" s="13"/>
      <c r="DT173" s="85"/>
      <c r="DU173" s="85"/>
      <c r="DV173" s="281" t="str">
        <f>IF(DW173="","",VLOOKUP(DW173,リスト!$AN$5:$AO$6,2,FALSE))</f>
        <v/>
      </c>
      <c r="DW173" s="13"/>
      <c r="DX173" s="341"/>
      <c r="DY173" s="345"/>
      <c r="DZ173" s="341"/>
      <c r="EA173" s="345"/>
      <c r="EB173" s="280" t="str">
        <f>IF(EC173="","",VLOOKUP(EC173,リスト!$AW$5:$AX$8,2,FALSE))</f>
        <v/>
      </c>
      <c r="EC173" s="3"/>
      <c r="ED173" s="85"/>
      <c r="EE173" s="280" t="str">
        <f>IF(EF173="","",VLOOKUP(EF173,リスト!$AY$5:$AZ$10,2,FALSE))</f>
        <v/>
      </c>
      <c r="EF173" s="3"/>
      <c r="EG173" s="280" t="str">
        <f>IF(EH173="","",VLOOKUP(EH173,リスト!$BA$5:$BB$10,2,FALSE))</f>
        <v/>
      </c>
      <c r="EH173" s="3"/>
      <c r="EI173" s="280" t="str">
        <f>IF(EJ173="","",VLOOKUP(EJ173,リスト!$BC$5:$BD$10,2,FALSE))</f>
        <v/>
      </c>
      <c r="EJ173" s="3"/>
      <c r="EK173" s="280" t="str">
        <f>IF(EL173="","",VLOOKUP(EL173,リスト!$BE$5:$BF$10,2,FALSE))</f>
        <v/>
      </c>
      <c r="EL173" s="3"/>
      <c r="EM173" s="78"/>
      <c r="EN173" s="73"/>
      <c r="EO173" s="73"/>
      <c r="EP173" s="13"/>
      <c r="EQ173" s="13"/>
      <c r="ER173" s="280" t="str">
        <f>IF(ES173="","",VLOOKUP(ES173,リスト!$BG$5:$BH$10,2,FALSE))</f>
        <v/>
      </c>
      <c r="ES173" s="13"/>
      <c r="ET173" s="13"/>
      <c r="EU173" s="13"/>
      <c r="EV173" s="13"/>
      <c r="EW173" s="13"/>
      <c r="EX173" s="81"/>
      <c r="EY173" s="81"/>
      <c r="EZ173" s="26"/>
      <c r="FA173" s="281" t="str">
        <f>IF($EZ173="","",INDEX(リスト!$BI$5:$BJ$40,MATCH($EZ173,リスト!$BJ$5:$BJ$40,0),1))</f>
        <v/>
      </c>
      <c r="FB173" s="280" t="str">
        <f>IF(FC173="","",VLOOKUP(FC173,リスト!$BK:$BL,2,FALSE))</f>
        <v/>
      </c>
      <c r="FC173" s="13"/>
      <c r="FD173" s="331"/>
      <c r="FE173" s="3"/>
      <c r="FF173" s="280" t="str">
        <f>IF(FG173="","",VLOOKUP(FG173,リスト!$BO$5:$BP$6,2,FALSE))</f>
        <v/>
      </c>
      <c r="FG173" s="3"/>
      <c r="FH173" s="280" t="str">
        <f>IF(FI173="","",VLOOKUP(FI173,リスト!$BQ$5:$BR$8,2,FALSE))</f>
        <v/>
      </c>
      <c r="FI173" s="3"/>
      <c r="FJ173" s="282"/>
      <c r="FK173" s="280" t="str">
        <f>IF(FL173="","",VLOOKUP(FL173,リスト!$BS$5:$BT$6,2,FALSE))</f>
        <v/>
      </c>
      <c r="FL173" s="63"/>
      <c r="FM173" s="13"/>
      <c r="FN173" s="13"/>
      <c r="FO173" s="13"/>
      <c r="FP173" s="283" t="str">
        <f t="shared" si="24"/>
        <v/>
      </c>
      <c r="FQ173" s="283" t="str">
        <f t="shared" si="24"/>
        <v/>
      </c>
      <c r="FR173" s="13"/>
      <c r="FS173" s="85"/>
      <c r="FT173" s="85"/>
      <c r="FU173" s="281" t="str">
        <f t="shared" si="25"/>
        <v/>
      </c>
      <c r="FV173" s="280" t="str">
        <f>IF(FW173="","",VLOOKUP(FW173,リスト!$BV$5:$BW$10,2,FALSE))</f>
        <v/>
      </c>
      <c r="FW173" s="26"/>
      <c r="FX173" s="282" t="str">
        <f t="shared" si="26"/>
        <v/>
      </c>
      <c r="FY173" s="280" t="str">
        <f>IF(FZ173="","",VLOOKUP(FZ173,リスト!$BX$5:$BY$6,2,FALSE))</f>
        <v/>
      </c>
      <c r="FZ173" s="3"/>
      <c r="GA173" s="280" t="str">
        <f>IF(GB173="","",VLOOKUP(GB173,リスト!$BZ$5:$CA$6,2,FALSE))</f>
        <v/>
      </c>
      <c r="GB173" s="13"/>
      <c r="GC173" s="281" t="str">
        <f>IF(GD173="","",VLOOKUP(GD173,リスト!$CB$5:$CC$6,2,FALSE))</f>
        <v/>
      </c>
      <c r="GD173" s="13"/>
      <c r="GE173" s="13"/>
      <c r="GF173" s="13"/>
      <c r="GG173" s="75"/>
      <c r="GH173" s="281" t="str">
        <f t="shared" si="27"/>
        <v/>
      </c>
      <c r="GI173" s="128"/>
      <c r="GJ173" s="281" t="str">
        <f>IF(GK173="","",VLOOKUP(GK173,リスト!$CD$5:$CE$6,2,FALSE))</f>
        <v/>
      </c>
      <c r="GK173" s="13"/>
      <c r="GL173" s="281" t="str">
        <f>IF(GM173="","",VLOOKUP(GM173,リスト!$CF$5:$CG$5,2,FALSE))</f>
        <v/>
      </c>
      <c r="GM173" s="26"/>
      <c r="GN173" s="280" t="str">
        <f>IF(GO173="","",VLOOKUP(GO173,リスト!$CH$5:$CI$5,2,FALSE))</f>
        <v/>
      </c>
      <c r="GO173" s="284"/>
      <c r="GP173" s="284"/>
      <c r="GQ173" s="284"/>
      <c r="GR173" s="284"/>
      <c r="GS173" s="284"/>
      <c r="GT173" s="284"/>
      <c r="GU173" s="284"/>
      <c r="GV173" s="284"/>
      <c r="GW173" s="284"/>
      <c r="GX173" s="285"/>
    </row>
    <row r="174" spans="2:206" s="177" customFormat="1" ht="24.75" hidden="1" customHeight="1" outlineLevel="1">
      <c r="B174" s="286" t="str">
        <f>IF(明細!B168="","",明細!B168)</f>
        <v/>
      </c>
      <c r="C174" s="287" t="str">
        <f>IF(明細!C168="","",明細!C168)</f>
        <v/>
      </c>
      <c r="D174" s="265" t="str">
        <f>IF(明細!D168="","",明細!D168)</f>
        <v/>
      </c>
      <c r="E174" s="265" t="str">
        <f>IF(明細!E168="","",明細!E168)</f>
        <v/>
      </c>
      <c r="F174" s="265" t="str">
        <f>IF(明細!F168="","",明細!F168)</f>
        <v/>
      </c>
      <c r="G174" s="265" t="str">
        <f>IF(明細!G168="","",明細!G168)</f>
        <v/>
      </c>
      <c r="H174" s="265" t="str">
        <f>IF(明細!H168="","",明細!H168)</f>
        <v/>
      </c>
      <c r="I174" s="265" t="str">
        <f>IF(明細!I168="","",明細!I168)</f>
        <v/>
      </c>
      <c r="J174" s="265" t="str">
        <f>IF(明細!J168="","",明細!J168)</f>
        <v/>
      </c>
      <c r="K174" s="265" t="str">
        <f>IF(明細!K168="","",明細!K168)</f>
        <v/>
      </c>
      <c r="L174" s="265" t="str">
        <f>IF(明細!L168="","",明細!L168)</f>
        <v/>
      </c>
      <c r="M174" s="265" t="str">
        <f>IF(明細!M168="","",明細!M168)</f>
        <v/>
      </c>
      <c r="N174" s="265" t="str">
        <f>IF(明細!N168="","",明細!N168)</f>
        <v/>
      </c>
      <c r="O174" s="265" t="str">
        <f>IF(明細!O168="","",明細!O168)</f>
        <v/>
      </c>
      <c r="P174" s="265" t="str">
        <f>IF(明細!P168="","",明細!P168)</f>
        <v/>
      </c>
      <c r="Q174" s="265" t="str">
        <f>IF(明細!Q168="","",明細!Q168)</f>
        <v/>
      </c>
      <c r="R174" s="289" t="str">
        <f>IF(明細!R168="","",明細!R168)</f>
        <v/>
      </c>
      <c r="S174" s="291" t="str">
        <f>IF(明細!S168="","",明細!S168)</f>
        <v/>
      </c>
      <c r="T174" s="291" t="str">
        <f>IF(明細!T168="","",明細!T168)</f>
        <v/>
      </c>
      <c r="U174" s="291" t="str">
        <f>IF(明細!U168="","",明細!U168)</f>
        <v/>
      </c>
      <c r="V174" s="292" t="str">
        <f>IF(明細!V168="","",明細!V168)</f>
        <v>個</v>
      </c>
      <c r="W174" s="292" t="str">
        <f>IF(明細!W168="","",明細!W168)</f>
        <v/>
      </c>
      <c r="X174" s="293" t="str">
        <f>IF(明細!X168="","",明細!X168)</f>
        <v/>
      </c>
      <c r="Y174" s="134" t="str">
        <f>IF(明細!Y168="","",明細!Y168)</f>
        <v/>
      </c>
      <c r="Z174" s="135" t="str">
        <f>IF(明細!Z168="","",明細!Z168)</f>
        <v/>
      </c>
      <c r="AA174" s="134" t="str">
        <f>IF(明細!AA168="","",明細!AA168)</f>
        <v/>
      </c>
      <c r="AB174" s="303" t="str">
        <f>IF(明細!AB168="","",明細!AB168)</f>
        <v/>
      </c>
      <c r="AC174" s="134" t="str">
        <f>IF(明細!AC168="","",明細!AC168)</f>
        <v/>
      </c>
      <c r="AD174" s="183" t="str">
        <f>IF(明細!AD168="","",明細!AD168)</f>
        <v/>
      </c>
      <c r="AE174" s="184">
        <f>IF(明細!AE168="","",明細!AE168)</f>
        <v>0.1</v>
      </c>
      <c r="AF174" s="185" t="str">
        <f>IF(明細!AF168="","",明細!AF168)</f>
        <v/>
      </c>
      <c r="AG174" s="186" t="str">
        <f>IF(明細!AG168="","",明細!AG168)</f>
        <v/>
      </c>
      <c r="AH174" s="186" t="str">
        <f>IF(明細!AH168="","",明細!AH168)</f>
        <v/>
      </c>
      <c r="AI174" s="187" t="str">
        <f>IF(明細!AI168="","",明細!AI168)</f>
        <v/>
      </c>
      <c r="AJ174" s="296" t="str">
        <f>IF(明細!AJ168="","",明細!AJ168)</f>
        <v/>
      </c>
      <c r="AK174" s="297" t="str">
        <f>IF(明細!AK168="","",明細!AK168)</f>
        <v/>
      </c>
      <c r="AL174" s="298" t="str">
        <f>IF(明細!AL168="","",明細!AL168)</f>
        <v/>
      </c>
      <c r="AM174" s="299" t="str">
        <f>IF(明細!AM168="","",明細!AM168)</f>
        <v/>
      </c>
      <c r="AN174" s="300" t="str">
        <f>IF(明細!AN168="","",明細!AN168)</f>
        <v/>
      </c>
      <c r="AO174" s="300" t="str">
        <f>IF(明細!AO168="","",明細!AO168)</f>
        <v/>
      </c>
      <c r="AP174" s="300" t="str">
        <f>IF(明細!AP168="","",明細!AP168)</f>
        <v/>
      </c>
      <c r="AQ174" s="301" t="str">
        <f>IF(明細!AQ168="","",明細!AQ168)</f>
        <v/>
      </c>
      <c r="AR174" s="302" t="str">
        <f>IF(明細!AR168="","",明細!AR168)</f>
        <v/>
      </c>
      <c r="AU174" s="360"/>
      <c r="AV174" s="368"/>
      <c r="AW174" s="446" t="str">
        <f>IF(明細!AV168="","",明細!AV168)</f>
        <v/>
      </c>
      <c r="AX174" s="419" t="str">
        <f>IF(明細!AT168="","",明細!AT168)</f>
        <v/>
      </c>
      <c r="AY174" s="280" t="str">
        <f>IF($AX174="","",VLOOKUP($AX174,リスト!$CL:$CM,2,FALSE))</f>
        <v/>
      </c>
      <c r="AZ174" s="3"/>
      <c r="BA174" s="280" t="str">
        <f>IF(BB174="","",VLOOKUP(BB174,リスト!$K:$L,2,FALSE))</f>
        <v/>
      </c>
      <c r="BB174" s="3"/>
      <c r="BC174" s="3"/>
      <c r="BD174" s="87"/>
      <c r="BE174" s="280" t="str">
        <f>IF(BF174="","",VLOOKUP(BF174,リスト!$I:$J,2,FALSE))</f>
        <v/>
      </c>
      <c r="BF174" s="3"/>
      <c r="BG174" s="280" t="str">
        <f>IF(BH174="","",VLOOKUP(BH174,リスト!$M:$N,2,FALSE))</f>
        <v/>
      </c>
      <c r="BH174" s="282"/>
      <c r="BI174" s="280" t="str">
        <f>IF(BJ174="","",VLOOKUP(BJ174,リスト!$O:$P,2,FALSE))</f>
        <v/>
      </c>
      <c r="BJ174" s="24"/>
      <c r="BM174" s="451" t="str">
        <f>IF(明細!AV168="","",明細!AV168)</f>
        <v/>
      </c>
      <c r="BN174" s="453" t="str">
        <f>IF(明細!AT168="","",明細!AT168)</f>
        <v/>
      </c>
      <c r="BO174" s="280" t="str">
        <f>IF($BN174="","",VLOOKUP($BN174,リスト!$CL:$CM,2,FALSE))</f>
        <v/>
      </c>
      <c r="BP174" s="280" t="str">
        <f>IF(BQ174="","",VLOOKUP(BQ174,リスト!$K$5:$L$7,2,FALSE))</f>
        <v/>
      </c>
      <c r="BQ174" s="13"/>
      <c r="BR174" s="13"/>
      <c r="BS174" s="47"/>
      <c r="BT174" s="280" t="str">
        <f>IF(BU174="","",VLOOKUP(BU174,リスト!I165:J183,2,FALSE))</f>
        <v/>
      </c>
      <c r="BU174" s="13"/>
      <c r="BV174" s="13"/>
      <c r="BW174" s="282"/>
      <c r="BX174" s="282"/>
      <c r="BY174" s="280" t="str">
        <f>IF(BZ174="","",VLOOKUP(BZ174,リスト!$S$5:$T$6,2,FALSE))</f>
        <v/>
      </c>
      <c r="BZ174" s="3"/>
      <c r="CA174" s="3"/>
      <c r="CB174" s="81"/>
      <c r="CC174" s="280" t="str">
        <f t="shared" si="21"/>
        <v/>
      </c>
      <c r="CD174" s="83"/>
      <c r="CE174" s="83"/>
      <c r="CF174" s="83"/>
      <c r="CG174" s="83"/>
      <c r="CH174" s="282" t="str">
        <f t="shared" si="22"/>
        <v/>
      </c>
      <c r="CI174" s="83"/>
      <c r="CJ174" s="280" t="str">
        <f t="shared" si="23"/>
        <v/>
      </c>
      <c r="CK174" s="87"/>
      <c r="CL174" s="78"/>
      <c r="CM174" s="83"/>
      <c r="CN174" s="83"/>
      <c r="CO174" s="83"/>
      <c r="CP174" s="280" t="str">
        <f t="shared" si="28"/>
        <v/>
      </c>
      <c r="CQ174" s="81"/>
      <c r="CR174" s="280" t="str">
        <f t="shared" si="29"/>
        <v/>
      </c>
      <c r="CS174" s="3"/>
      <c r="CT174" s="3"/>
      <c r="CU174" s="280" t="str">
        <f>IF(CV174="","",VLOOKUP(CV174,リスト!$V$5:$W$6,2,FALSE))</f>
        <v/>
      </c>
      <c r="CV174" s="3"/>
      <c r="CW174" s="280" t="str">
        <f>IF(CX174="","",VLOOKUP(CX174,リスト!$X$5:$Y$6,2,FALSE))</f>
        <v/>
      </c>
      <c r="CX174" s="3"/>
      <c r="CY174" s="77"/>
      <c r="CZ174" s="77"/>
      <c r="DA174" s="75"/>
      <c r="DB174" s="75"/>
      <c r="DC174" s="75"/>
      <c r="DD174" s="75"/>
      <c r="DE174" s="280" t="str">
        <f>IF(DF174="","",VLOOKUP(DF174,リスト!$Z$5:$AA$10,2,FALSE))</f>
        <v/>
      </c>
      <c r="DF174" s="3"/>
      <c r="DG174" s="280" t="str">
        <f>IF(DH174="","",VLOOKUP(DH174,リスト!$AB$5:$AC$12,2,FALSE))</f>
        <v/>
      </c>
      <c r="DH174" s="63"/>
      <c r="DI174" s="280" t="str">
        <f>IF(DJ174="","",VLOOKUP(DJ174,リスト!$AD$5:$AE$7,2,FALSE))</f>
        <v/>
      </c>
      <c r="DJ174" s="3"/>
      <c r="DK174" s="280" t="str">
        <f>IF(DL174="","",VLOOKUP(DL174,リスト!$AF$5:$AG$10,2,FALSE))</f>
        <v/>
      </c>
      <c r="DL174" s="3"/>
      <c r="DM174" s="280" t="str">
        <f>IF(DN174="","",VLOOKUP(DN174,リスト!$AH$5:$AI$6,2,FALSE))</f>
        <v/>
      </c>
      <c r="DN174" s="3"/>
      <c r="DO174" s="280" t="str">
        <f>IF(DP174="","",VLOOKUP(DP174,リスト!$AJ$5:$AK$6,2,FALSE))</f>
        <v/>
      </c>
      <c r="DP174" s="3"/>
      <c r="DQ174" s="280" t="str">
        <f>IF(DR174="","",VLOOKUP(DR174,リスト!$AL$5:$AM$7,2,FALSE))</f>
        <v/>
      </c>
      <c r="DR174" s="3"/>
      <c r="DS174" s="13"/>
      <c r="DT174" s="85"/>
      <c r="DU174" s="85"/>
      <c r="DV174" s="281" t="str">
        <f>IF(DW174="","",VLOOKUP(DW174,リスト!$AN$5:$AO$6,2,FALSE))</f>
        <v/>
      </c>
      <c r="DW174" s="13"/>
      <c r="DX174" s="341"/>
      <c r="DY174" s="345"/>
      <c r="DZ174" s="341"/>
      <c r="EA174" s="345"/>
      <c r="EB174" s="280" t="str">
        <f>IF(EC174="","",VLOOKUP(EC174,リスト!$AW$5:$AX$8,2,FALSE))</f>
        <v/>
      </c>
      <c r="EC174" s="3"/>
      <c r="ED174" s="85"/>
      <c r="EE174" s="280" t="str">
        <f>IF(EF174="","",VLOOKUP(EF174,リスト!$AY$5:$AZ$10,2,FALSE))</f>
        <v/>
      </c>
      <c r="EF174" s="3"/>
      <c r="EG174" s="280" t="str">
        <f>IF(EH174="","",VLOOKUP(EH174,リスト!$BA$5:$BB$10,2,FALSE))</f>
        <v/>
      </c>
      <c r="EH174" s="3"/>
      <c r="EI174" s="280" t="str">
        <f>IF(EJ174="","",VLOOKUP(EJ174,リスト!$BC$5:$BD$10,2,FALSE))</f>
        <v/>
      </c>
      <c r="EJ174" s="3"/>
      <c r="EK174" s="280" t="str">
        <f>IF(EL174="","",VLOOKUP(EL174,リスト!$BE$5:$BF$10,2,FALSE))</f>
        <v/>
      </c>
      <c r="EL174" s="3"/>
      <c r="EM174" s="78"/>
      <c r="EN174" s="73"/>
      <c r="EO174" s="73"/>
      <c r="EP174" s="13"/>
      <c r="EQ174" s="13"/>
      <c r="ER174" s="280" t="str">
        <f>IF(ES174="","",VLOOKUP(ES174,リスト!$BG$5:$BH$10,2,FALSE))</f>
        <v/>
      </c>
      <c r="ES174" s="13"/>
      <c r="ET174" s="13"/>
      <c r="EU174" s="13"/>
      <c r="EV174" s="13"/>
      <c r="EW174" s="13"/>
      <c r="EX174" s="81"/>
      <c r="EY174" s="81"/>
      <c r="EZ174" s="26"/>
      <c r="FA174" s="281" t="str">
        <f>IF($EZ174="","",INDEX(リスト!$BI$5:$BJ$40,MATCH($EZ174,リスト!$BJ$5:$BJ$40,0),1))</f>
        <v/>
      </c>
      <c r="FB174" s="280" t="str">
        <f>IF(FC174="","",VLOOKUP(FC174,リスト!$BK:$BL,2,FALSE))</f>
        <v/>
      </c>
      <c r="FC174" s="13"/>
      <c r="FD174" s="331"/>
      <c r="FE174" s="3"/>
      <c r="FF174" s="280" t="str">
        <f>IF(FG174="","",VLOOKUP(FG174,リスト!$BO$5:$BP$6,2,FALSE))</f>
        <v/>
      </c>
      <c r="FG174" s="3"/>
      <c r="FH174" s="280" t="str">
        <f>IF(FI174="","",VLOOKUP(FI174,リスト!$BQ$5:$BR$8,2,FALSE))</f>
        <v/>
      </c>
      <c r="FI174" s="3"/>
      <c r="FJ174" s="282"/>
      <c r="FK174" s="280" t="str">
        <f>IF(FL174="","",VLOOKUP(FL174,リスト!$BS$5:$BT$6,2,FALSE))</f>
        <v/>
      </c>
      <c r="FL174" s="63"/>
      <c r="FM174" s="13"/>
      <c r="FN174" s="13"/>
      <c r="FO174" s="13"/>
      <c r="FP174" s="283" t="str">
        <f t="shared" si="24"/>
        <v/>
      </c>
      <c r="FQ174" s="283" t="str">
        <f t="shared" si="24"/>
        <v/>
      </c>
      <c r="FR174" s="13"/>
      <c r="FS174" s="85"/>
      <c r="FT174" s="85"/>
      <c r="FU174" s="281" t="str">
        <f t="shared" si="25"/>
        <v/>
      </c>
      <c r="FV174" s="280" t="str">
        <f>IF(FW174="","",VLOOKUP(FW174,リスト!$BV$5:$BW$10,2,FALSE))</f>
        <v/>
      </c>
      <c r="FW174" s="26"/>
      <c r="FX174" s="282" t="str">
        <f t="shared" si="26"/>
        <v/>
      </c>
      <c r="FY174" s="280" t="str">
        <f>IF(FZ174="","",VLOOKUP(FZ174,リスト!$BX$5:$BY$6,2,FALSE))</f>
        <v/>
      </c>
      <c r="FZ174" s="3"/>
      <c r="GA174" s="280" t="str">
        <f>IF(GB174="","",VLOOKUP(GB174,リスト!$BZ$5:$CA$6,2,FALSE))</f>
        <v/>
      </c>
      <c r="GB174" s="13"/>
      <c r="GC174" s="281" t="str">
        <f>IF(GD174="","",VLOOKUP(GD174,リスト!$CB$5:$CC$6,2,FALSE))</f>
        <v/>
      </c>
      <c r="GD174" s="13"/>
      <c r="GE174" s="13"/>
      <c r="GF174" s="13"/>
      <c r="GG174" s="75"/>
      <c r="GH174" s="281" t="str">
        <f t="shared" si="27"/>
        <v/>
      </c>
      <c r="GI174" s="128"/>
      <c r="GJ174" s="281" t="str">
        <f>IF(GK174="","",VLOOKUP(GK174,リスト!$CD$5:$CE$6,2,FALSE))</f>
        <v/>
      </c>
      <c r="GK174" s="13"/>
      <c r="GL174" s="281" t="str">
        <f>IF(GM174="","",VLOOKUP(GM174,リスト!$CF$5:$CG$5,2,FALSE))</f>
        <v/>
      </c>
      <c r="GM174" s="26"/>
      <c r="GN174" s="280" t="str">
        <f>IF(GO174="","",VLOOKUP(GO174,リスト!$CH$5:$CI$5,2,FALSE))</f>
        <v/>
      </c>
      <c r="GO174" s="284"/>
      <c r="GP174" s="284"/>
      <c r="GQ174" s="284"/>
      <c r="GR174" s="284"/>
      <c r="GS174" s="284"/>
      <c r="GT174" s="284"/>
      <c r="GU174" s="284"/>
      <c r="GV174" s="284"/>
      <c r="GW174" s="284"/>
      <c r="GX174" s="285"/>
    </row>
    <row r="175" spans="2:206" s="177" customFormat="1" ht="24.75" hidden="1" customHeight="1" outlineLevel="1">
      <c r="B175" s="286" t="str">
        <f>IF(明細!B169="","",明細!B169)</f>
        <v/>
      </c>
      <c r="C175" s="287" t="str">
        <f>IF(明細!C169="","",明細!C169)</f>
        <v/>
      </c>
      <c r="D175" s="265" t="str">
        <f>IF(明細!D169="","",明細!D169)</f>
        <v/>
      </c>
      <c r="E175" s="265" t="str">
        <f>IF(明細!E169="","",明細!E169)</f>
        <v/>
      </c>
      <c r="F175" s="265" t="str">
        <f>IF(明細!F169="","",明細!F169)</f>
        <v/>
      </c>
      <c r="G175" s="265" t="str">
        <f>IF(明細!G169="","",明細!G169)</f>
        <v/>
      </c>
      <c r="H175" s="265" t="str">
        <f>IF(明細!H169="","",明細!H169)</f>
        <v/>
      </c>
      <c r="I175" s="265" t="str">
        <f>IF(明細!I169="","",明細!I169)</f>
        <v/>
      </c>
      <c r="J175" s="265" t="str">
        <f>IF(明細!J169="","",明細!J169)</f>
        <v/>
      </c>
      <c r="K175" s="265" t="str">
        <f>IF(明細!K169="","",明細!K169)</f>
        <v/>
      </c>
      <c r="L175" s="265" t="str">
        <f>IF(明細!L169="","",明細!L169)</f>
        <v/>
      </c>
      <c r="M175" s="265" t="str">
        <f>IF(明細!M169="","",明細!M169)</f>
        <v/>
      </c>
      <c r="N175" s="265" t="str">
        <f>IF(明細!N169="","",明細!N169)</f>
        <v/>
      </c>
      <c r="O175" s="265" t="str">
        <f>IF(明細!O169="","",明細!O169)</f>
        <v/>
      </c>
      <c r="P175" s="265" t="str">
        <f>IF(明細!P169="","",明細!P169)</f>
        <v/>
      </c>
      <c r="Q175" s="265" t="str">
        <f>IF(明細!Q169="","",明細!Q169)</f>
        <v/>
      </c>
      <c r="R175" s="289" t="str">
        <f>IF(明細!R169="","",明細!R169)</f>
        <v/>
      </c>
      <c r="S175" s="291" t="str">
        <f>IF(明細!S169="","",明細!S169)</f>
        <v/>
      </c>
      <c r="T175" s="291" t="str">
        <f>IF(明細!T169="","",明細!T169)</f>
        <v/>
      </c>
      <c r="U175" s="291" t="str">
        <f>IF(明細!U169="","",明細!U169)</f>
        <v/>
      </c>
      <c r="V175" s="292" t="str">
        <f>IF(明細!V169="","",明細!V169)</f>
        <v>個</v>
      </c>
      <c r="W175" s="292" t="str">
        <f>IF(明細!W169="","",明細!W169)</f>
        <v/>
      </c>
      <c r="X175" s="293" t="str">
        <f>IF(明細!X169="","",明細!X169)</f>
        <v/>
      </c>
      <c r="Y175" s="134" t="str">
        <f>IF(明細!Y169="","",明細!Y169)</f>
        <v/>
      </c>
      <c r="Z175" s="135" t="str">
        <f>IF(明細!Z169="","",明細!Z169)</f>
        <v/>
      </c>
      <c r="AA175" s="134" t="str">
        <f>IF(明細!AA169="","",明細!AA169)</f>
        <v/>
      </c>
      <c r="AB175" s="303" t="str">
        <f>IF(明細!AB169="","",明細!AB169)</f>
        <v/>
      </c>
      <c r="AC175" s="134" t="str">
        <f>IF(明細!AC169="","",明細!AC169)</f>
        <v/>
      </c>
      <c r="AD175" s="183" t="str">
        <f>IF(明細!AD169="","",明細!AD169)</f>
        <v/>
      </c>
      <c r="AE175" s="184">
        <f>IF(明細!AE169="","",明細!AE169)</f>
        <v>0.1</v>
      </c>
      <c r="AF175" s="185" t="str">
        <f>IF(明細!AF169="","",明細!AF169)</f>
        <v/>
      </c>
      <c r="AG175" s="186" t="str">
        <f>IF(明細!AG169="","",明細!AG169)</f>
        <v/>
      </c>
      <c r="AH175" s="186" t="str">
        <f>IF(明細!AH169="","",明細!AH169)</f>
        <v/>
      </c>
      <c r="AI175" s="187" t="str">
        <f>IF(明細!AI169="","",明細!AI169)</f>
        <v/>
      </c>
      <c r="AJ175" s="296" t="str">
        <f>IF(明細!AJ169="","",明細!AJ169)</f>
        <v/>
      </c>
      <c r="AK175" s="297" t="str">
        <f>IF(明細!AK169="","",明細!AK169)</f>
        <v/>
      </c>
      <c r="AL175" s="298" t="str">
        <f>IF(明細!AL169="","",明細!AL169)</f>
        <v/>
      </c>
      <c r="AM175" s="299" t="str">
        <f>IF(明細!AM169="","",明細!AM169)</f>
        <v/>
      </c>
      <c r="AN175" s="300" t="str">
        <f>IF(明細!AN169="","",明細!AN169)</f>
        <v/>
      </c>
      <c r="AO175" s="300" t="str">
        <f>IF(明細!AO169="","",明細!AO169)</f>
        <v/>
      </c>
      <c r="AP175" s="300" t="str">
        <f>IF(明細!AP169="","",明細!AP169)</f>
        <v/>
      </c>
      <c r="AQ175" s="301" t="str">
        <f>IF(明細!AQ169="","",明細!AQ169)</f>
        <v/>
      </c>
      <c r="AR175" s="302" t="str">
        <f>IF(明細!AR169="","",明細!AR169)</f>
        <v/>
      </c>
      <c r="AU175" s="360"/>
      <c r="AV175" s="368"/>
      <c r="AW175" s="446" t="str">
        <f>IF(明細!AV169="","",明細!AV169)</f>
        <v/>
      </c>
      <c r="AX175" s="419" t="str">
        <f>IF(明細!AT169="","",明細!AT169)</f>
        <v/>
      </c>
      <c r="AY175" s="280" t="str">
        <f>IF($AX175="","",VLOOKUP($AX175,リスト!$CL:$CM,2,FALSE))</f>
        <v/>
      </c>
      <c r="AZ175" s="3"/>
      <c r="BA175" s="280" t="str">
        <f>IF(BB175="","",VLOOKUP(BB175,リスト!$K:$L,2,FALSE))</f>
        <v/>
      </c>
      <c r="BB175" s="3"/>
      <c r="BC175" s="3"/>
      <c r="BD175" s="87"/>
      <c r="BE175" s="280" t="str">
        <f>IF(BF175="","",VLOOKUP(BF175,リスト!$I:$J,2,FALSE))</f>
        <v/>
      </c>
      <c r="BF175" s="3"/>
      <c r="BG175" s="280" t="str">
        <f>IF(BH175="","",VLOOKUP(BH175,リスト!$M:$N,2,FALSE))</f>
        <v/>
      </c>
      <c r="BH175" s="282"/>
      <c r="BI175" s="280" t="str">
        <f>IF(BJ175="","",VLOOKUP(BJ175,リスト!$O:$P,2,FALSE))</f>
        <v/>
      </c>
      <c r="BJ175" s="24"/>
      <c r="BM175" s="451" t="str">
        <f>IF(明細!AV169="","",明細!AV169)</f>
        <v/>
      </c>
      <c r="BN175" s="453" t="str">
        <f>IF(明細!AT169="","",明細!AT169)</f>
        <v/>
      </c>
      <c r="BO175" s="280" t="str">
        <f>IF($BN175="","",VLOOKUP($BN175,リスト!$CL:$CM,2,FALSE))</f>
        <v/>
      </c>
      <c r="BP175" s="280" t="str">
        <f>IF(BQ175="","",VLOOKUP(BQ175,リスト!$K$5:$L$7,2,FALSE))</f>
        <v/>
      </c>
      <c r="BQ175" s="13"/>
      <c r="BR175" s="13"/>
      <c r="BS175" s="47"/>
      <c r="BT175" s="280" t="str">
        <f>IF(BU175="","",VLOOKUP(BU175,リスト!I166:J184,2,FALSE))</f>
        <v/>
      </c>
      <c r="BU175" s="13"/>
      <c r="BV175" s="13"/>
      <c r="BW175" s="282"/>
      <c r="BX175" s="282"/>
      <c r="BY175" s="280" t="str">
        <f>IF(BZ175="","",VLOOKUP(BZ175,リスト!$S$5:$T$6,2,FALSE))</f>
        <v/>
      </c>
      <c r="BZ175" s="3"/>
      <c r="CA175" s="3"/>
      <c r="CB175" s="81"/>
      <c r="CC175" s="280" t="str">
        <f t="shared" si="21"/>
        <v/>
      </c>
      <c r="CD175" s="83"/>
      <c r="CE175" s="83"/>
      <c r="CF175" s="83"/>
      <c r="CG175" s="83"/>
      <c r="CH175" s="282" t="str">
        <f t="shared" si="22"/>
        <v/>
      </c>
      <c r="CI175" s="83"/>
      <c r="CJ175" s="280" t="str">
        <f t="shared" si="23"/>
        <v/>
      </c>
      <c r="CK175" s="87"/>
      <c r="CL175" s="78"/>
      <c r="CM175" s="83"/>
      <c r="CN175" s="83"/>
      <c r="CO175" s="83"/>
      <c r="CP175" s="280" t="str">
        <f t="shared" si="28"/>
        <v/>
      </c>
      <c r="CQ175" s="81"/>
      <c r="CR175" s="280" t="str">
        <f t="shared" si="29"/>
        <v/>
      </c>
      <c r="CS175" s="3"/>
      <c r="CT175" s="3"/>
      <c r="CU175" s="280" t="str">
        <f>IF(CV175="","",VLOOKUP(CV175,リスト!$V$5:$W$6,2,FALSE))</f>
        <v/>
      </c>
      <c r="CV175" s="3"/>
      <c r="CW175" s="280" t="str">
        <f>IF(CX175="","",VLOOKUP(CX175,リスト!$X$5:$Y$6,2,FALSE))</f>
        <v/>
      </c>
      <c r="CX175" s="3"/>
      <c r="CY175" s="77"/>
      <c r="CZ175" s="77"/>
      <c r="DA175" s="75"/>
      <c r="DB175" s="75"/>
      <c r="DC175" s="75"/>
      <c r="DD175" s="75"/>
      <c r="DE175" s="280" t="str">
        <f>IF(DF175="","",VLOOKUP(DF175,リスト!$Z$5:$AA$10,2,FALSE))</f>
        <v/>
      </c>
      <c r="DF175" s="3"/>
      <c r="DG175" s="280" t="str">
        <f>IF(DH175="","",VLOOKUP(DH175,リスト!$AB$5:$AC$12,2,FALSE))</f>
        <v/>
      </c>
      <c r="DH175" s="63"/>
      <c r="DI175" s="280" t="str">
        <f>IF(DJ175="","",VLOOKUP(DJ175,リスト!$AD$5:$AE$7,2,FALSE))</f>
        <v/>
      </c>
      <c r="DJ175" s="3"/>
      <c r="DK175" s="280" t="str">
        <f>IF(DL175="","",VLOOKUP(DL175,リスト!$AF$5:$AG$10,2,FALSE))</f>
        <v/>
      </c>
      <c r="DL175" s="3"/>
      <c r="DM175" s="280" t="str">
        <f>IF(DN175="","",VLOOKUP(DN175,リスト!$AH$5:$AI$6,2,FALSE))</f>
        <v/>
      </c>
      <c r="DN175" s="3"/>
      <c r="DO175" s="280" t="str">
        <f>IF(DP175="","",VLOOKUP(DP175,リスト!$AJ$5:$AK$6,2,FALSE))</f>
        <v/>
      </c>
      <c r="DP175" s="3"/>
      <c r="DQ175" s="280" t="str">
        <f>IF(DR175="","",VLOOKUP(DR175,リスト!$AL$5:$AM$7,2,FALSE))</f>
        <v/>
      </c>
      <c r="DR175" s="3"/>
      <c r="DS175" s="13"/>
      <c r="DT175" s="85"/>
      <c r="DU175" s="85"/>
      <c r="DV175" s="281" t="str">
        <f>IF(DW175="","",VLOOKUP(DW175,リスト!$AN$5:$AO$6,2,FALSE))</f>
        <v/>
      </c>
      <c r="DW175" s="13"/>
      <c r="DX175" s="341"/>
      <c r="DY175" s="345"/>
      <c r="DZ175" s="341"/>
      <c r="EA175" s="345"/>
      <c r="EB175" s="280" t="str">
        <f>IF(EC175="","",VLOOKUP(EC175,リスト!$AW$5:$AX$8,2,FALSE))</f>
        <v/>
      </c>
      <c r="EC175" s="3"/>
      <c r="ED175" s="85"/>
      <c r="EE175" s="280" t="str">
        <f>IF(EF175="","",VLOOKUP(EF175,リスト!$AY$5:$AZ$10,2,FALSE))</f>
        <v/>
      </c>
      <c r="EF175" s="3"/>
      <c r="EG175" s="280" t="str">
        <f>IF(EH175="","",VLOOKUP(EH175,リスト!$BA$5:$BB$10,2,FALSE))</f>
        <v/>
      </c>
      <c r="EH175" s="3"/>
      <c r="EI175" s="280" t="str">
        <f>IF(EJ175="","",VLOOKUP(EJ175,リスト!$BC$5:$BD$10,2,FALSE))</f>
        <v/>
      </c>
      <c r="EJ175" s="3"/>
      <c r="EK175" s="280" t="str">
        <f>IF(EL175="","",VLOOKUP(EL175,リスト!$BE$5:$BF$10,2,FALSE))</f>
        <v/>
      </c>
      <c r="EL175" s="3"/>
      <c r="EM175" s="78"/>
      <c r="EN175" s="73"/>
      <c r="EO175" s="73"/>
      <c r="EP175" s="13"/>
      <c r="EQ175" s="13"/>
      <c r="ER175" s="280" t="str">
        <f>IF(ES175="","",VLOOKUP(ES175,リスト!$BG$5:$BH$10,2,FALSE))</f>
        <v/>
      </c>
      <c r="ES175" s="13"/>
      <c r="ET175" s="13"/>
      <c r="EU175" s="13"/>
      <c r="EV175" s="13"/>
      <c r="EW175" s="13"/>
      <c r="EX175" s="81"/>
      <c r="EY175" s="81"/>
      <c r="EZ175" s="26"/>
      <c r="FA175" s="281" t="str">
        <f>IF($EZ175="","",INDEX(リスト!$BI$5:$BJ$40,MATCH($EZ175,リスト!$BJ$5:$BJ$40,0),1))</f>
        <v/>
      </c>
      <c r="FB175" s="280" t="str">
        <f>IF(FC175="","",VLOOKUP(FC175,リスト!$BK:$BL,2,FALSE))</f>
        <v/>
      </c>
      <c r="FC175" s="13"/>
      <c r="FD175" s="331"/>
      <c r="FE175" s="3"/>
      <c r="FF175" s="280" t="str">
        <f>IF(FG175="","",VLOOKUP(FG175,リスト!$BO$5:$BP$6,2,FALSE))</f>
        <v/>
      </c>
      <c r="FG175" s="3"/>
      <c r="FH175" s="280" t="str">
        <f>IF(FI175="","",VLOOKUP(FI175,リスト!$BQ$5:$BR$8,2,FALSE))</f>
        <v/>
      </c>
      <c r="FI175" s="3"/>
      <c r="FJ175" s="282"/>
      <c r="FK175" s="280" t="str">
        <f>IF(FL175="","",VLOOKUP(FL175,リスト!$BS$5:$BT$6,2,FALSE))</f>
        <v/>
      </c>
      <c r="FL175" s="63"/>
      <c r="FM175" s="13"/>
      <c r="FN175" s="13"/>
      <c r="FO175" s="13"/>
      <c r="FP175" s="283" t="str">
        <f t="shared" si="24"/>
        <v/>
      </c>
      <c r="FQ175" s="283" t="str">
        <f t="shared" si="24"/>
        <v/>
      </c>
      <c r="FR175" s="13"/>
      <c r="FS175" s="85"/>
      <c r="FT175" s="85"/>
      <c r="FU175" s="281" t="str">
        <f t="shared" si="25"/>
        <v/>
      </c>
      <c r="FV175" s="280" t="str">
        <f>IF(FW175="","",VLOOKUP(FW175,リスト!$BV$5:$BW$10,2,FALSE))</f>
        <v/>
      </c>
      <c r="FW175" s="26"/>
      <c r="FX175" s="282" t="str">
        <f t="shared" si="26"/>
        <v/>
      </c>
      <c r="FY175" s="280" t="str">
        <f>IF(FZ175="","",VLOOKUP(FZ175,リスト!$BX$5:$BY$6,2,FALSE))</f>
        <v/>
      </c>
      <c r="FZ175" s="3"/>
      <c r="GA175" s="280" t="str">
        <f>IF(GB175="","",VLOOKUP(GB175,リスト!$BZ$5:$CA$6,2,FALSE))</f>
        <v/>
      </c>
      <c r="GB175" s="13"/>
      <c r="GC175" s="281" t="str">
        <f>IF(GD175="","",VLOOKUP(GD175,リスト!$CB$5:$CC$6,2,FALSE))</f>
        <v/>
      </c>
      <c r="GD175" s="13"/>
      <c r="GE175" s="13"/>
      <c r="GF175" s="13"/>
      <c r="GG175" s="75"/>
      <c r="GH175" s="281" t="str">
        <f t="shared" si="27"/>
        <v/>
      </c>
      <c r="GI175" s="128"/>
      <c r="GJ175" s="281" t="str">
        <f>IF(GK175="","",VLOOKUP(GK175,リスト!$CD$5:$CE$6,2,FALSE))</f>
        <v/>
      </c>
      <c r="GK175" s="13"/>
      <c r="GL175" s="281" t="str">
        <f>IF(GM175="","",VLOOKUP(GM175,リスト!$CF$5:$CG$5,2,FALSE))</f>
        <v/>
      </c>
      <c r="GM175" s="26"/>
      <c r="GN175" s="280" t="str">
        <f>IF(GO175="","",VLOOKUP(GO175,リスト!$CH$5:$CI$5,2,FALSE))</f>
        <v/>
      </c>
      <c r="GO175" s="284"/>
      <c r="GP175" s="284"/>
      <c r="GQ175" s="284"/>
      <c r="GR175" s="284"/>
      <c r="GS175" s="284"/>
      <c r="GT175" s="284"/>
      <c r="GU175" s="284"/>
      <c r="GV175" s="284"/>
      <c r="GW175" s="284"/>
      <c r="GX175" s="285"/>
    </row>
    <row r="176" spans="2:206" s="177" customFormat="1" ht="24.75" hidden="1" customHeight="1" outlineLevel="1">
      <c r="B176" s="286" t="str">
        <f>IF(明細!B170="","",明細!B170)</f>
        <v/>
      </c>
      <c r="C176" s="287" t="str">
        <f>IF(明細!C170="","",明細!C170)</f>
        <v/>
      </c>
      <c r="D176" s="265" t="str">
        <f>IF(明細!D170="","",明細!D170)</f>
        <v/>
      </c>
      <c r="E176" s="265" t="str">
        <f>IF(明細!E170="","",明細!E170)</f>
        <v/>
      </c>
      <c r="F176" s="265" t="str">
        <f>IF(明細!F170="","",明細!F170)</f>
        <v/>
      </c>
      <c r="G176" s="265" t="str">
        <f>IF(明細!G170="","",明細!G170)</f>
        <v/>
      </c>
      <c r="H176" s="265" t="str">
        <f>IF(明細!H170="","",明細!H170)</f>
        <v/>
      </c>
      <c r="I176" s="265" t="str">
        <f>IF(明細!I170="","",明細!I170)</f>
        <v/>
      </c>
      <c r="J176" s="265" t="str">
        <f>IF(明細!J170="","",明細!J170)</f>
        <v/>
      </c>
      <c r="K176" s="265" t="str">
        <f>IF(明細!K170="","",明細!K170)</f>
        <v/>
      </c>
      <c r="L176" s="265" t="str">
        <f>IF(明細!L170="","",明細!L170)</f>
        <v/>
      </c>
      <c r="M176" s="265" t="str">
        <f>IF(明細!M170="","",明細!M170)</f>
        <v/>
      </c>
      <c r="N176" s="265" t="str">
        <f>IF(明細!N170="","",明細!N170)</f>
        <v/>
      </c>
      <c r="O176" s="265" t="str">
        <f>IF(明細!O170="","",明細!O170)</f>
        <v/>
      </c>
      <c r="P176" s="265" t="str">
        <f>IF(明細!P170="","",明細!P170)</f>
        <v/>
      </c>
      <c r="Q176" s="265" t="str">
        <f>IF(明細!Q170="","",明細!Q170)</f>
        <v/>
      </c>
      <c r="R176" s="289" t="str">
        <f>IF(明細!R170="","",明細!R170)</f>
        <v/>
      </c>
      <c r="S176" s="291" t="str">
        <f>IF(明細!S170="","",明細!S170)</f>
        <v/>
      </c>
      <c r="T176" s="291" t="str">
        <f>IF(明細!T170="","",明細!T170)</f>
        <v/>
      </c>
      <c r="U176" s="291" t="str">
        <f>IF(明細!U170="","",明細!U170)</f>
        <v/>
      </c>
      <c r="V176" s="292" t="str">
        <f>IF(明細!V170="","",明細!V170)</f>
        <v>個</v>
      </c>
      <c r="W176" s="292" t="str">
        <f>IF(明細!W170="","",明細!W170)</f>
        <v/>
      </c>
      <c r="X176" s="293" t="str">
        <f>IF(明細!X170="","",明細!X170)</f>
        <v/>
      </c>
      <c r="Y176" s="134" t="str">
        <f>IF(明細!Y170="","",明細!Y170)</f>
        <v/>
      </c>
      <c r="Z176" s="135" t="str">
        <f>IF(明細!Z170="","",明細!Z170)</f>
        <v/>
      </c>
      <c r="AA176" s="134" t="str">
        <f>IF(明細!AA170="","",明細!AA170)</f>
        <v/>
      </c>
      <c r="AB176" s="303" t="str">
        <f>IF(明細!AB170="","",明細!AB170)</f>
        <v/>
      </c>
      <c r="AC176" s="134" t="str">
        <f>IF(明細!AC170="","",明細!AC170)</f>
        <v/>
      </c>
      <c r="AD176" s="183" t="str">
        <f>IF(明細!AD170="","",明細!AD170)</f>
        <v/>
      </c>
      <c r="AE176" s="184">
        <f>IF(明細!AE170="","",明細!AE170)</f>
        <v>0.1</v>
      </c>
      <c r="AF176" s="185" t="str">
        <f>IF(明細!AF170="","",明細!AF170)</f>
        <v/>
      </c>
      <c r="AG176" s="186" t="str">
        <f>IF(明細!AG170="","",明細!AG170)</f>
        <v/>
      </c>
      <c r="AH176" s="186" t="str">
        <f>IF(明細!AH170="","",明細!AH170)</f>
        <v/>
      </c>
      <c r="AI176" s="187" t="str">
        <f>IF(明細!AI170="","",明細!AI170)</f>
        <v/>
      </c>
      <c r="AJ176" s="296" t="str">
        <f>IF(明細!AJ170="","",明細!AJ170)</f>
        <v/>
      </c>
      <c r="AK176" s="297" t="str">
        <f>IF(明細!AK170="","",明細!AK170)</f>
        <v/>
      </c>
      <c r="AL176" s="298" t="str">
        <f>IF(明細!AL170="","",明細!AL170)</f>
        <v/>
      </c>
      <c r="AM176" s="299" t="str">
        <f>IF(明細!AM170="","",明細!AM170)</f>
        <v/>
      </c>
      <c r="AN176" s="300" t="str">
        <f>IF(明細!AN170="","",明細!AN170)</f>
        <v/>
      </c>
      <c r="AO176" s="300" t="str">
        <f>IF(明細!AO170="","",明細!AO170)</f>
        <v/>
      </c>
      <c r="AP176" s="300" t="str">
        <f>IF(明細!AP170="","",明細!AP170)</f>
        <v/>
      </c>
      <c r="AQ176" s="301" t="str">
        <f>IF(明細!AQ170="","",明細!AQ170)</f>
        <v/>
      </c>
      <c r="AR176" s="302" t="str">
        <f>IF(明細!AR170="","",明細!AR170)</f>
        <v/>
      </c>
      <c r="AU176" s="360"/>
      <c r="AV176" s="368"/>
      <c r="AW176" s="446" t="str">
        <f>IF(明細!AV170="","",明細!AV170)</f>
        <v/>
      </c>
      <c r="AX176" s="419" t="str">
        <f>IF(明細!AT170="","",明細!AT170)</f>
        <v/>
      </c>
      <c r="AY176" s="280" t="str">
        <f>IF($AX176="","",VLOOKUP($AX176,リスト!$CL:$CM,2,FALSE))</f>
        <v/>
      </c>
      <c r="AZ176" s="3"/>
      <c r="BA176" s="280" t="str">
        <f>IF(BB176="","",VLOOKUP(BB176,リスト!$K:$L,2,FALSE))</f>
        <v/>
      </c>
      <c r="BB176" s="3"/>
      <c r="BC176" s="3"/>
      <c r="BD176" s="87"/>
      <c r="BE176" s="280" t="str">
        <f>IF(BF176="","",VLOOKUP(BF176,リスト!$I:$J,2,FALSE))</f>
        <v/>
      </c>
      <c r="BF176" s="3"/>
      <c r="BG176" s="280" t="str">
        <f>IF(BH176="","",VLOOKUP(BH176,リスト!$M:$N,2,FALSE))</f>
        <v/>
      </c>
      <c r="BH176" s="282"/>
      <c r="BI176" s="280" t="str">
        <f>IF(BJ176="","",VLOOKUP(BJ176,リスト!$O:$P,2,FALSE))</f>
        <v/>
      </c>
      <c r="BJ176" s="24"/>
      <c r="BM176" s="451" t="str">
        <f>IF(明細!AV170="","",明細!AV170)</f>
        <v/>
      </c>
      <c r="BN176" s="453" t="str">
        <f>IF(明細!AT170="","",明細!AT170)</f>
        <v/>
      </c>
      <c r="BO176" s="280" t="str">
        <f>IF($BN176="","",VLOOKUP($BN176,リスト!$CL:$CM,2,FALSE))</f>
        <v/>
      </c>
      <c r="BP176" s="280" t="str">
        <f>IF(BQ176="","",VLOOKUP(BQ176,リスト!$K$5:$L$7,2,FALSE))</f>
        <v/>
      </c>
      <c r="BQ176" s="13"/>
      <c r="BR176" s="13"/>
      <c r="BS176" s="47"/>
      <c r="BT176" s="280" t="str">
        <f>IF(BU176="","",VLOOKUP(BU176,リスト!I167:J185,2,FALSE))</f>
        <v/>
      </c>
      <c r="BU176" s="13"/>
      <c r="BV176" s="13"/>
      <c r="BW176" s="282"/>
      <c r="BX176" s="282"/>
      <c r="BY176" s="280" t="str">
        <f>IF(BZ176="","",VLOOKUP(BZ176,リスト!$S$5:$T$6,2,FALSE))</f>
        <v/>
      </c>
      <c r="BZ176" s="3"/>
      <c r="CA176" s="3"/>
      <c r="CB176" s="81"/>
      <c r="CC176" s="280" t="str">
        <f t="shared" si="21"/>
        <v/>
      </c>
      <c r="CD176" s="83"/>
      <c r="CE176" s="83"/>
      <c r="CF176" s="83"/>
      <c r="CG176" s="83"/>
      <c r="CH176" s="282" t="str">
        <f t="shared" si="22"/>
        <v/>
      </c>
      <c r="CI176" s="83"/>
      <c r="CJ176" s="280" t="str">
        <f t="shared" si="23"/>
        <v/>
      </c>
      <c r="CK176" s="87"/>
      <c r="CL176" s="78"/>
      <c r="CM176" s="83"/>
      <c r="CN176" s="83"/>
      <c r="CO176" s="83"/>
      <c r="CP176" s="280" t="str">
        <f t="shared" si="28"/>
        <v/>
      </c>
      <c r="CQ176" s="81"/>
      <c r="CR176" s="280" t="str">
        <f t="shared" si="29"/>
        <v/>
      </c>
      <c r="CS176" s="3"/>
      <c r="CT176" s="3"/>
      <c r="CU176" s="280" t="str">
        <f>IF(CV176="","",VLOOKUP(CV176,リスト!$V$5:$W$6,2,FALSE))</f>
        <v/>
      </c>
      <c r="CV176" s="3"/>
      <c r="CW176" s="280" t="str">
        <f>IF(CX176="","",VLOOKUP(CX176,リスト!$X$5:$Y$6,2,FALSE))</f>
        <v/>
      </c>
      <c r="CX176" s="3"/>
      <c r="CY176" s="77"/>
      <c r="CZ176" s="77"/>
      <c r="DA176" s="75"/>
      <c r="DB176" s="75"/>
      <c r="DC176" s="75"/>
      <c r="DD176" s="75"/>
      <c r="DE176" s="280" t="str">
        <f>IF(DF176="","",VLOOKUP(DF176,リスト!$Z$5:$AA$10,2,FALSE))</f>
        <v/>
      </c>
      <c r="DF176" s="3"/>
      <c r="DG176" s="280" t="str">
        <f>IF(DH176="","",VLOOKUP(DH176,リスト!$AB$5:$AC$12,2,FALSE))</f>
        <v/>
      </c>
      <c r="DH176" s="63"/>
      <c r="DI176" s="280" t="str">
        <f>IF(DJ176="","",VLOOKUP(DJ176,リスト!$AD$5:$AE$7,2,FALSE))</f>
        <v/>
      </c>
      <c r="DJ176" s="3"/>
      <c r="DK176" s="280" t="str">
        <f>IF(DL176="","",VLOOKUP(DL176,リスト!$AF$5:$AG$10,2,FALSE))</f>
        <v/>
      </c>
      <c r="DL176" s="3"/>
      <c r="DM176" s="280" t="str">
        <f>IF(DN176="","",VLOOKUP(DN176,リスト!$AH$5:$AI$6,2,FALSE))</f>
        <v/>
      </c>
      <c r="DN176" s="3"/>
      <c r="DO176" s="280" t="str">
        <f>IF(DP176="","",VLOOKUP(DP176,リスト!$AJ$5:$AK$6,2,FALSE))</f>
        <v/>
      </c>
      <c r="DP176" s="3"/>
      <c r="DQ176" s="280" t="str">
        <f>IF(DR176="","",VLOOKUP(DR176,リスト!$AL$5:$AM$7,2,FALSE))</f>
        <v/>
      </c>
      <c r="DR176" s="3"/>
      <c r="DS176" s="13"/>
      <c r="DT176" s="85"/>
      <c r="DU176" s="85"/>
      <c r="DV176" s="281" t="str">
        <f>IF(DW176="","",VLOOKUP(DW176,リスト!$AN$5:$AO$6,2,FALSE))</f>
        <v/>
      </c>
      <c r="DW176" s="13"/>
      <c r="DX176" s="341"/>
      <c r="DY176" s="345"/>
      <c r="DZ176" s="341"/>
      <c r="EA176" s="345"/>
      <c r="EB176" s="280" t="str">
        <f>IF(EC176="","",VLOOKUP(EC176,リスト!$AW$5:$AX$8,2,FALSE))</f>
        <v/>
      </c>
      <c r="EC176" s="3"/>
      <c r="ED176" s="85"/>
      <c r="EE176" s="280" t="str">
        <f>IF(EF176="","",VLOOKUP(EF176,リスト!$AY$5:$AZ$10,2,FALSE))</f>
        <v/>
      </c>
      <c r="EF176" s="3"/>
      <c r="EG176" s="280" t="str">
        <f>IF(EH176="","",VLOOKUP(EH176,リスト!$BA$5:$BB$10,2,FALSE))</f>
        <v/>
      </c>
      <c r="EH176" s="3"/>
      <c r="EI176" s="280" t="str">
        <f>IF(EJ176="","",VLOOKUP(EJ176,リスト!$BC$5:$BD$10,2,FALSE))</f>
        <v/>
      </c>
      <c r="EJ176" s="3"/>
      <c r="EK176" s="280" t="str">
        <f>IF(EL176="","",VLOOKUP(EL176,リスト!$BE$5:$BF$10,2,FALSE))</f>
        <v/>
      </c>
      <c r="EL176" s="3"/>
      <c r="EM176" s="78"/>
      <c r="EN176" s="73"/>
      <c r="EO176" s="73"/>
      <c r="EP176" s="13"/>
      <c r="EQ176" s="13"/>
      <c r="ER176" s="280" t="str">
        <f>IF(ES176="","",VLOOKUP(ES176,リスト!$BG$5:$BH$10,2,FALSE))</f>
        <v/>
      </c>
      <c r="ES176" s="13"/>
      <c r="ET176" s="13"/>
      <c r="EU176" s="13"/>
      <c r="EV176" s="13"/>
      <c r="EW176" s="13"/>
      <c r="EX176" s="81"/>
      <c r="EY176" s="81"/>
      <c r="EZ176" s="26"/>
      <c r="FA176" s="281" t="str">
        <f>IF($EZ176="","",INDEX(リスト!$BI$5:$BJ$40,MATCH($EZ176,リスト!$BJ$5:$BJ$40,0),1))</f>
        <v/>
      </c>
      <c r="FB176" s="280" t="str">
        <f>IF(FC176="","",VLOOKUP(FC176,リスト!$BK:$BL,2,FALSE))</f>
        <v/>
      </c>
      <c r="FC176" s="13"/>
      <c r="FD176" s="331"/>
      <c r="FE176" s="3"/>
      <c r="FF176" s="280" t="str">
        <f>IF(FG176="","",VLOOKUP(FG176,リスト!$BO$5:$BP$6,2,FALSE))</f>
        <v/>
      </c>
      <c r="FG176" s="3"/>
      <c r="FH176" s="280" t="str">
        <f>IF(FI176="","",VLOOKUP(FI176,リスト!$BQ$5:$BR$8,2,FALSE))</f>
        <v/>
      </c>
      <c r="FI176" s="3"/>
      <c r="FJ176" s="282"/>
      <c r="FK176" s="280" t="str">
        <f>IF(FL176="","",VLOOKUP(FL176,リスト!$BS$5:$BT$6,2,FALSE))</f>
        <v/>
      </c>
      <c r="FL176" s="63"/>
      <c r="FM176" s="13"/>
      <c r="FN176" s="13"/>
      <c r="FO176" s="13"/>
      <c r="FP176" s="283" t="str">
        <f t="shared" si="24"/>
        <v/>
      </c>
      <c r="FQ176" s="283" t="str">
        <f t="shared" si="24"/>
        <v/>
      </c>
      <c r="FR176" s="13"/>
      <c r="FS176" s="85"/>
      <c r="FT176" s="85"/>
      <c r="FU176" s="281" t="str">
        <f t="shared" si="25"/>
        <v/>
      </c>
      <c r="FV176" s="280" t="str">
        <f>IF(FW176="","",VLOOKUP(FW176,リスト!$BV$5:$BW$10,2,FALSE))</f>
        <v/>
      </c>
      <c r="FW176" s="26"/>
      <c r="FX176" s="282" t="str">
        <f t="shared" si="26"/>
        <v/>
      </c>
      <c r="FY176" s="280" t="str">
        <f>IF(FZ176="","",VLOOKUP(FZ176,リスト!$BX$5:$BY$6,2,FALSE))</f>
        <v/>
      </c>
      <c r="FZ176" s="3"/>
      <c r="GA176" s="280" t="str">
        <f>IF(GB176="","",VLOOKUP(GB176,リスト!$BZ$5:$CA$6,2,FALSE))</f>
        <v/>
      </c>
      <c r="GB176" s="13"/>
      <c r="GC176" s="281" t="str">
        <f>IF(GD176="","",VLOOKUP(GD176,リスト!$CB$5:$CC$6,2,FALSE))</f>
        <v/>
      </c>
      <c r="GD176" s="13"/>
      <c r="GE176" s="13"/>
      <c r="GF176" s="13"/>
      <c r="GG176" s="75"/>
      <c r="GH176" s="281" t="str">
        <f t="shared" si="27"/>
        <v/>
      </c>
      <c r="GI176" s="128"/>
      <c r="GJ176" s="281" t="str">
        <f>IF(GK176="","",VLOOKUP(GK176,リスト!$CD$5:$CE$6,2,FALSE))</f>
        <v/>
      </c>
      <c r="GK176" s="13"/>
      <c r="GL176" s="281" t="str">
        <f>IF(GM176="","",VLOOKUP(GM176,リスト!$CF$5:$CG$5,2,FALSE))</f>
        <v/>
      </c>
      <c r="GM176" s="26"/>
      <c r="GN176" s="280" t="str">
        <f>IF(GO176="","",VLOOKUP(GO176,リスト!$CH$5:$CI$5,2,FALSE))</f>
        <v/>
      </c>
      <c r="GO176" s="284"/>
      <c r="GP176" s="284"/>
      <c r="GQ176" s="284"/>
      <c r="GR176" s="284"/>
      <c r="GS176" s="284"/>
      <c r="GT176" s="284"/>
      <c r="GU176" s="284"/>
      <c r="GV176" s="284"/>
      <c r="GW176" s="284"/>
      <c r="GX176" s="285"/>
    </row>
    <row r="177" spans="2:206" s="177" customFormat="1" ht="24.75" hidden="1" customHeight="1" outlineLevel="1">
      <c r="B177" s="286" t="str">
        <f>IF(明細!B171="","",明細!B171)</f>
        <v/>
      </c>
      <c r="C177" s="287" t="str">
        <f>IF(明細!C171="","",明細!C171)</f>
        <v/>
      </c>
      <c r="D177" s="265" t="str">
        <f>IF(明細!D171="","",明細!D171)</f>
        <v/>
      </c>
      <c r="E177" s="265" t="str">
        <f>IF(明細!E171="","",明細!E171)</f>
        <v/>
      </c>
      <c r="F177" s="265" t="str">
        <f>IF(明細!F171="","",明細!F171)</f>
        <v/>
      </c>
      <c r="G177" s="265" t="str">
        <f>IF(明細!G171="","",明細!G171)</f>
        <v/>
      </c>
      <c r="H177" s="265" t="str">
        <f>IF(明細!H171="","",明細!H171)</f>
        <v/>
      </c>
      <c r="I177" s="265" t="str">
        <f>IF(明細!I171="","",明細!I171)</f>
        <v/>
      </c>
      <c r="J177" s="265" t="str">
        <f>IF(明細!J171="","",明細!J171)</f>
        <v/>
      </c>
      <c r="K177" s="265" t="str">
        <f>IF(明細!K171="","",明細!K171)</f>
        <v/>
      </c>
      <c r="L177" s="265" t="str">
        <f>IF(明細!L171="","",明細!L171)</f>
        <v/>
      </c>
      <c r="M177" s="265" t="str">
        <f>IF(明細!M171="","",明細!M171)</f>
        <v/>
      </c>
      <c r="N177" s="265" t="str">
        <f>IF(明細!N171="","",明細!N171)</f>
        <v/>
      </c>
      <c r="O177" s="265" t="str">
        <f>IF(明細!O171="","",明細!O171)</f>
        <v/>
      </c>
      <c r="P177" s="265" t="str">
        <f>IF(明細!P171="","",明細!P171)</f>
        <v/>
      </c>
      <c r="Q177" s="265" t="str">
        <f>IF(明細!Q171="","",明細!Q171)</f>
        <v/>
      </c>
      <c r="R177" s="289" t="str">
        <f>IF(明細!R171="","",明細!R171)</f>
        <v/>
      </c>
      <c r="S177" s="291" t="str">
        <f>IF(明細!S171="","",明細!S171)</f>
        <v/>
      </c>
      <c r="T177" s="291" t="str">
        <f>IF(明細!T171="","",明細!T171)</f>
        <v/>
      </c>
      <c r="U177" s="291" t="str">
        <f>IF(明細!U171="","",明細!U171)</f>
        <v/>
      </c>
      <c r="V177" s="292" t="str">
        <f>IF(明細!V171="","",明細!V171)</f>
        <v>個</v>
      </c>
      <c r="W177" s="292" t="str">
        <f>IF(明細!W171="","",明細!W171)</f>
        <v/>
      </c>
      <c r="X177" s="293" t="str">
        <f>IF(明細!X171="","",明細!X171)</f>
        <v/>
      </c>
      <c r="Y177" s="134" t="str">
        <f>IF(明細!Y171="","",明細!Y171)</f>
        <v/>
      </c>
      <c r="Z177" s="135" t="str">
        <f>IF(明細!Z171="","",明細!Z171)</f>
        <v/>
      </c>
      <c r="AA177" s="134" t="str">
        <f>IF(明細!AA171="","",明細!AA171)</f>
        <v/>
      </c>
      <c r="AB177" s="303" t="str">
        <f>IF(明細!AB171="","",明細!AB171)</f>
        <v/>
      </c>
      <c r="AC177" s="134" t="str">
        <f>IF(明細!AC171="","",明細!AC171)</f>
        <v/>
      </c>
      <c r="AD177" s="183" t="str">
        <f>IF(明細!AD171="","",明細!AD171)</f>
        <v/>
      </c>
      <c r="AE177" s="184">
        <f>IF(明細!AE171="","",明細!AE171)</f>
        <v>0.1</v>
      </c>
      <c r="AF177" s="185" t="str">
        <f>IF(明細!AF171="","",明細!AF171)</f>
        <v/>
      </c>
      <c r="AG177" s="186" t="str">
        <f>IF(明細!AG171="","",明細!AG171)</f>
        <v/>
      </c>
      <c r="AH177" s="186" t="str">
        <f>IF(明細!AH171="","",明細!AH171)</f>
        <v/>
      </c>
      <c r="AI177" s="187" t="str">
        <f>IF(明細!AI171="","",明細!AI171)</f>
        <v/>
      </c>
      <c r="AJ177" s="296" t="str">
        <f>IF(明細!AJ171="","",明細!AJ171)</f>
        <v/>
      </c>
      <c r="AK177" s="297" t="str">
        <f>IF(明細!AK171="","",明細!AK171)</f>
        <v/>
      </c>
      <c r="AL177" s="298" t="str">
        <f>IF(明細!AL171="","",明細!AL171)</f>
        <v/>
      </c>
      <c r="AM177" s="299" t="str">
        <f>IF(明細!AM171="","",明細!AM171)</f>
        <v/>
      </c>
      <c r="AN177" s="300" t="str">
        <f>IF(明細!AN171="","",明細!AN171)</f>
        <v/>
      </c>
      <c r="AO177" s="300" t="str">
        <f>IF(明細!AO171="","",明細!AO171)</f>
        <v/>
      </c>
      <c r="AP177" s="300" t="str">
        <f>IF(明細!AP171="","",明細!AP171)</f>
        <v/>
      </c>
      <c r="AQ177" s="301" t="str">
        <f>IF(明細!AQ171="","",明細!AQ171)</f>
        <v/>
      </c>
      <c r="AR177" s="302" t="str">
        <f>IF(明細!AR171="","",明細!AR171)</f>
        <v/>
      </c>
      <c r="AU177" s="360"/>
      <c r="AV177" s="368"/>
      <c r="AW177" s="446" t="str">
        <f>IF(明細!AV171="","",明細!AV171)</f>
        <v/>
      </c>
      <c r="AX177" s="419" t="str">
        <f>IF(明細!AT171="","",明細!AT171)</f>
        <v/>
      </c>
      <c r="AY177" s="280" t="str">
        <f>IF($AX177="","",VLOOKUP($AX177,リスト!$CL:$CM,2,FALSE))</f>
        <v/>
      </c>
      <c r="AZ177" s="3"/>
      <c r="BA177" s="280" t="str">
        <f>IF(BB177="","",VLOOKUP(BB177,リスト!$K:$L,2,FALSE))</f>
        <v/>
      </c>
      <c r="BB177" s="3"/>
      <c r="BC177" s="3"/>
      <c r="BD177" s="87"/>
      <c r="BE177" s="280" t="str">
        <f>IF(BF177="","",VLOOKUP(BF177,リスト!$I:$J,2,FALSE))</f>
        <v/>
      </c>
      <c r="BF177" s="3"/>
      <c r="BG177" s="280" t="str">
        <f>IF(BH177="","",VLOOKUP(BH177,リスト!$M:$N,2,FALSE))</f>
        <v/>
      </c>
      <c r="BH177" s="282"/>
      <c r="BI177" s="280" t="str">
        <f>IF(BJ177="","",VLOOKUP(BJ177,リスト!$O:$P,2,FALSE))</f>
        <v/>
      </c>
      <c r="BJ177" s="24"/>
      <c r="BM177" s="451" t="str">
        <f>IF(明細!AV171="","",明細!AV171)</f>
        <v/>
      </c>
      <c r="BN177" s="453" t="str">
        <f>IF(明細!AT171="","",明細!AT171)</f>
        <v/>
      </c>
      <c r="BO177" s="280" t="str">
        <f>IF($BN177="","",VLOOKUP($BN177,リスト!$CL:$CM,2,FALSE))</f>
        <v/>
      </c>
      <c r="BP177" s="280" t="str">
        <f>IF(BQ177="","",VLOOKUP(BQ177,リスト!$K$5:$L$7,2,FALSE))</f>
        <v/>
      </c>
      <c r="BQ177" s="13"/>
      <c r="BR177" s="13"/>
      <c r="BS177" s="47"/>
      <c r="BT177" s="280" t="str">
        <f>IF(BU177="","",VLOOKUP(BU177,リスト!I168:J186,2,FALSE))</f>
        <v/>
      </c>
      <c r="BU177" s="13"/>
      <c r="BV177" s="13"/>
      <c r="BW177" s="282"/>
      <c r="BX177" s="282"/>
      <c r="BY177" s="280" t="str">
        <f>IF(BZ177="","",VLOOKUP(BZ177,リスト!$S$5:$T$6,2,FALSE))</f>
        <v/>
      </c>
      <c r="BZ177" s="3"/>
      <c r="CA177" s="3"/>
      <c r="CB177" s="81"/>
      <c r="CC177" s="280" t="str">
        <f t="shared" si="21"/>
        <v/>
      </c>
      <c r="CD177" s="83"/>
      <c r="CE177" s="83"/>
      <c r="CF177" s="83"/>
      <c r="CG177" s="83"/>
      <c r="CH177" s="282" t="str">
        <f t="shared" si="22"/>
        <v/>
      </c>
      <c r="CI177" s="83"/>
      <c r="CJ177" s="280" t="str">
        <f t="shared" si="23"/>
        <v/>
      </c>
      <c r="CK177" s="87"/>
      <c r="CL177" s="78"/>
      <c r="CM177" s="83"/>
      <c r="CN177" s="83"/>
      <c r="CO177" s="83"/>
      <c r="CP177" s="280" t="str">
        <f t="shared" si="28"/>
        <v/>
      </c>
      <c r="CQ177" s="81"/>
      <c r="CR177" s="280" t="str">
        <f t="shared" si="29"/>
        <v/>
      </c>
      <c r="CS177" s="3"/>
      <c r="CT177" s="3"/>
      <c r="CU177" s="280" t="str">
        <f>IF(CV177="","",VLOOKUP(CV177,リスト!$V$5:$W$6,2,FALSE))</f>
        <v/>
      </c>
      <c r="CV177" s="3"/>
      <c r="CW177" s="280" t="str">
        <f>IF(CX177="","",VLOOKUP(CX177,リスト!$X$5:$Y$6,2,FALSE))</f>
        <v/>
      </c>
      <c r="CX177" s="3"/>
      <c r="CY177" s="77"/>
      <c r="CZ177" s="77"/>
      <c r="DA177" s="75"/>
      <c r="DB177" s="75"/>
      <c r="DC177" s="75"/>
      <c r="DD177" s="75"/>
      <c r="DE177" s="280" t="str">
        <f>IF(DF177="","",VLOOKUP(DF177,リスト!$Z$5:$AA$10,2,FALSE))</f>
        <v/>
      </c>
      <c r="DF177" s="3"/>
      <c r="DG177" s="280" t="str">
        <f>IF(DH177="","",VLOOKUP(DH177,リスト!$AB$5:$AC$12,2,FALSE))</f>
        <v/>
      </c>
      <c r="DH177" s="63"/>
      <c r="DI177" s="280" t="str">
        <f>IF(DJ177="","",VLOOKUP(DJ177,リスト!$AD$5:$AE$7,2,FALSE))</f>
        <v/>
      </c>
      <c r="DJ177" s="3"/>
      <c r="DK177" s="280" t="str">
        <f>IF(DL177="","",VLOOKUP(DL177,リスト!$AF$5:$AG$10,2,FALSE))</f>
        <v/>
      </c>
      <c r="DL177" s="3"/>
      <c r="DM177" s="280" t="str">
        <f>IF(DN177="","",VLOOKUP(DN177,リスト!$AH$5:$AI$6,2,FALSE))</f>
        <v/>
      </c>
      <c r="DN177" s="3"/>
      <c r="DO177" s="280" t="str">
        <f>IF(DP177="","",VLOOKUP(DP177,リスト!$AJ$5:$AK$6,2,FALSE))</f>
        <v/>
      </c>
      <c r="DP177" s="3"/>
      <c r="DQ177" s="280" t="str">
        <f>IF(DR177="","",VLOOKUP(DR177,リスト!$AL$5:$AM$7,2,FALSE))</f>
        <v/>
      </c>
      <c r="DR177" s="3"/>
      <c r="DS177" s="13"/>
      <c r="DT177" s="85"/>
      <c r="DU177" s="85"/>
      <c r="DV177" s="281" t="str">
        <f>IF(DW177="","",VLOOKUP(DW177,リスト!$AN$5:$AO$6,2,FALSE))</f>
        <v/>
      </c>
      <c r="DW177" s="13"/>
      <c r="DX177" s="341"/>
      <c r="DY177" s="345"/>
      <c r="DZ177" s="341"/>
      <c r="EA177" s="345"/>
      <c r="EB177" s="280" t="str">
        <f>IF(EC177="","",VLOOKUP(EC177,リスト!$AW$5:$AX$8,2,FALSE))</f>
        <v/>
      </c>
      <c r="EC177" s="3"/>
      <c r="ED177" s="85"/>
      <c r="EE177" s="280" t="str">
        <f>IF(EF177="","",VLOOKUP(EF177,リスト!$AY$5:$AZ$10,2,FALSE))</f>
        <v/>
      </c>
      <c r="EF177" s="3"/>
      <c r="EG177" s="280" t="str">
        <f>IF(EH177="","",VLOOKUP(EH177,リスト!$BA$5:$BB$10,2,FALSE))</f>
        <v/>
      </c>
      <c r="EH177" s="3"/>
      <c r="EI177" s="280" t="str">
        <f>IF(EJ177="","",VLOOKUP(EJ177,リスト!$BC$5:$BD$10,2,FALSE))</f>
        <v/>
      </c>
      <c r="EJ177" s="3"/>
      <c r="EK177" s="280" t="str">
        <f>IF(EL177="","",VLOOKUP(EL177,リスト!$BE$5:$BF$10,2,FALSE))</f>
        <v/>
      </c>
      <c r="EL177" s="3"/>
      <c r="EM177" s="78"/>
      <c r="EN177" s="73"/>
      <c r="EO177" s="73"/>
      <c r="EP177" s="13"/>
      <c r="EQ177" s="13"/>
      <c r="ER177" s="280" t="str">
        <f>IF(ES177="","",VLOOKUP(ES177,リスト!$BG$5:$BH$10,2,FALSE))</f>
        <v/>
      </c>
      <c r="ES177" s="13"/>
      <c r="ET177" s="13"/>
      <c r="EU177" s="13"/>
      <c r="EV177" s="13"/>
      <c r="EW177" s="13"/>
      <c r="EX177" s="81"/>
      <c r="EY177" s="81"/>
      <c r="EZ177" s="26"/>
      <c r="FA177" s="281" t="str">
        <f>IF($EZ177="","",INDEX(リスト!$BI$5:$BJ$40,MATCH($EZ177,リスト!$BJ$5:$BJ$40,0),1))</f>
        <v/>
      </c>
      <c r="FB177" s="280" t="str">
        <f>IF(FC177="","",VLOOKUP(FC177,リスト!$BK:$BL,2,FALSE))</f>
        <v/>
      </c>
      <c r="FC177" s="13"/>
      <c r="FD177" s="331"/>
      <c r="FE177" s="3"/>
      <c r="FF177" s="280" t="str">
        <f>IF(FG177="","",VLOOKUP(FG177,リスト!$BO$5:$BP$6,2,FALSE))</f>
        <v/>
      </c>
      <c r="FG177" s="3"/>
      <c r="FH177" s="280" t="str">
        <f>IF(FI177="","",VLOOKUP(FI177,リスト!$BQ$5:$BR$8,2,FALSE))</f>
        <v/>
      </c>
      <c r="FI177" s="3"/>
      <c r="FJ177" s="282"/>
      <c r="FK177" s="280" t="str">
        <f>IF(FL177="","",VLOOKUP(FL177,リスト!$BS$5:$BT$6,2,FALSE))</f>
        <v/>
      </c>
      <c r="FL177" s="63"/>
      <c r="FM177" s="13"/>
      <c r="FN177" s="13"/>
      <c r="FO177" s="13"/>
      <c r="FP177" s="283" t="str">
        <f t="shared" si="24"/>
        <v/>
      </c>
      <c r="FQ177" s="283" t="str">
        <f t="shared" si="24"/>
        <v/>
      </c>
      <c r="FR177" s="13"/>
      <c r="FS177" s="85"/>
      <c r="FT177" s="85"/>
      <c r="FU177" s="281" t="str">
        <f t="shared" si="25"/>
        <v/>
      </c>
      <c r="FV177" s="280" t="str">
        <f>IF(FW177="","",VLOOKUP(FW177,リスト!$BV$5:$BW$10,2,FALSE))</f>
        <v/>
      </c>
      <c r="FW177" s="26"/>
      <c r="FX177" s="282" t="str">
        <f t="shared" si="26"/>
        <v/>
      </c>
      <c r="FY177" s="280" t="str">
        <f>IF(FZ177="","",VLOOKUP(FZ177,リスト!$BX$5:$BY$6,2,FALSE))</f>
        <v/>
      </c>
      <c r="FZ177" s="3"/>
      <c r="GA177" s="280" t="str">
        <f>IF(GB177="","",VLOOKUP(GB177,リスト!$BZ$5:$CA$6,2,FALSE))</f>
        <v/>
      </c>
      <c r="GB177" s="13"/>
      <c r="GC177" s="281" t="str">
        <f>IF(GD177="","",VLOOKUP(GD177,リスト!$CB$5:$CC$6,2,FALSE))</f>
        <v/>
      </c>
      <c r="GD177" s="13"/>
      <c r="GE177" s="13"/>
      <c r="GF177" s="13"/>
      <c r="GG177" s="75"/>
      <c r="GH177" s="281" t="str">
        <f t="shared" si="27"/>
        <v/>
      </c>
      <c r="GI177" s="128"/>
      <c r="GJ177" s="281" t="str">
        <f>IF(GK177="","",VLOOKUP(GK177,リスト!$CD$5:$CE$6,2,FALSE))</f>
        <v/>
      </c>
      <c r="GK177" s="13"/>
      <c r="GL177" s="281" t="str">
        <f>IF(GM177="","",VLOOKUP(GM177,リスト!$CF$5:$CG$5,2,FALSE))</f>
        <v/>
      </c>
      <c r="GM177" s="26"/>
      <c r="GN177" s="280" t="str">
        <f>IF(GO177="","",VLOOKUP(GO177,リスト!$CH$5:$CI$5,2,FALSE))</f>
        <v/>
      </c>
      <c r="GO177" s="284"/>
      <c r="GP177" s="284"/>
      <c r="GQ177" s="284"/>
      <c r="GR177" s="284"/>
      <c r="GS177" s="284"/>
      <c r="GT177" s="284"/>
      <c r="GU177" s="284"/>
      <c r="GV177" s="284"/>
      <c r="GW177" s="284"/>
      <c r="GX177" s="285"/>
    </row>
    <row r="178" spans="2:206" s="177" customFormat="1" ht="24.75" hidden="1" customHeight="1" outlineLevel="1">
      <c r="B178" s="286" t="str">
        <f>IF(明細!B172="","",明細!B172)</f>
        <v/>
      </c>
      <c r="C178" s="287" t="str">
        <f>IF(明細!C172="","",明細!C172)</f>
        <v/>
      </c>
      <c r="D178" s="265" t="str">
        <f>IF(明細!D172="","",明細!D172)</f>
        <v/>
      </c>
      <c r="E178" s="265" t="str">
        <f>IF(明細!E172="","",明細!E172)</f>
        <v/>
      </c>
      <c r="F178" s="265" t="str">
        <f>IF(明細!F172="","",明細!F172)</f>
        <v/>
      </c>
      <c r="G178" s="265" t="str">
        <f>IF(明細!G172="","",明細!G172)</f>
        <v/>
      </c>
      <c r="H178" s="265" t="str">
        <f>IF(明細!H172="","",明細!H172)</f>
        <v/>
      </c>
      <c r="I178" s="265" t="str">
        <f>IF(明細!I172="","",明細!I172)</f>
        <v/>
      </c>
      <c r="J178" s="265" t="str">
        <f>IF(明細!J172="","",明細!J172)</f>
        <v/>
      </c>
      <c r="K178" s="265" t="str">
        <f>IF(明細!K172="","",明細!K172)</f>
        <v/>
      </c>
      <c r="L178" s="265" t="str">
        <f>IF(明細!L172="","",明細!L172)</f>
        <v/>
      </c>
      <c r="M178" s="265" t="str">
        <f>IF(明細!M172="","",明細!M172)</f>
        <v/>
      </c>
      <c r="N178" s="265" t="str">
        <f>IF(明細!N172="","",明細!N172)</f>
        <v/>
      </c>
      <c r="O178" s="265" t="str">
        <f>IF(明細!O172="","",明細!O172)</f>
        <v/>
      </c>
      <c r="P178" s="265" t="str">
        <f>IF(明細!P172="","",明細!P172)</f>
        <v/>
      </c>
      <c r="Q178" s="265" t="str">
        <f>IF(明細!Q172="","",明細!Q172)</f>
        <v/>
      </c>
      <c r="R178" s="289" t="str">
        <f>IF(明細!R172="","",明細!R172)</f>
        <v/>
      </c>
      <c r="S178" s="291" t="str">
        <f>IF(明細!S172="","",明細!S172)</f>
        <v/>
      </c>
      <c r="T178" s="291" t="str">
        <f>IF(明細!T172="","",明細!T172)</f>
        <v/>
      </c>
      <c r="U178" s="291" t="str">
        <f>IF(明細!U172="","",明細!U172)</f>
        <v/>
      </c>
      <c r="V178" s="292" t="str">
        <f>IF(明細!V172="","",明細!V172)</f>
        <v>個</v>
      </c>
      <c r="W178" s="292" t="str">
        <f>IF(明細!W172="","",明細!W172)</f>
        <v/>
      </c>
      <c r="X178" s="293" t="str">
        <f>IF(明細!X172="","",明細!X172)</f>
        <v/>
      </c>
      <c r="Y178" s="134" t="str">
        <f>IF(明細!Y172="","",明細!Y172)</f>
        <v/>
      </c>
      <c r="Z178" s="135" t="str">
        <f>IF(明細!Z172="","",明細!Z172)</f>
        <v/>
      </c>
      <c r="AA178" s="134" t="str">
        <f>IF(明細!AA172="","",明細!AA172)</f>
        <v/>
      </c>
      <c r="AB178" s="303" t="str">
        <f>IF(明細!AB172="","",明細!AB172)</f>
        <v/>
      </c>
      <c r="AC178" s="134" t="str">
        <f>IF(明細!AC172="","",明細!AC172)</f>
        <v/>
      </c>
      <c r="AD178" s="183" t="str">
        <f>IF(明細!AD172="","",明細!AD172)</f>
        <v/>
      </c>
      <c r="AE178" s="184">
        <f>IF(明細!AE172="","",明細!AE172)</f>
        <v>0.1</v>
      </c>
      <c r="AF178" s="185" t="str">
        <f>IF(明細!AF172="","",明細!AF172)</f>
        <v/>
      </c>
      <c r="AG178" s="186" t="str">
        <f>IF(明細!AG172="","",明細!AG172)</f>
        <v/>
      </c>
      <c r="AH178" s="186" t="str">
        <f>IF(明細!AH172="","",明細!AH172)</f>
        <v/>
      </c>
      <c r="AI178" s="187" t="str">
        <f>IF(明細!AI172="","",明細!AI172)</f>
        <v/>
      </c>
      <c r="AJ178" s="296" t="str">
        <f>IF(明細!AJ172="","",明細!AJ172)</f>
        <v/>
      </c>
      <c r="AK178" s="297" t="str">
        <f>IF(明細!AK172="","",明細!AK172)</f>
        <v/>
      </c>
      <c r="AL178" s="298" t="str">
        <f>IF(明細!AL172="","",明細!AL172)</f>
        <v/>
      </c>
      <c r="AM178" s="299" t="str">
        <f>IF(明細!AM172="","",明細!AM172)</f>
        <v/>
      </c>
      <c r="AN178" s="300" t="str">
        <f>IF(明細!AN172="","",明細!AN172)</f>
        <v/>
      </c>
      <c r="AO178" s="300" t="str">
        <f>IF(明細!AO172="","",明細!AO172)</f>
        <v/>
      </c>
      <c r="AP178" s="300" t="str">
        <f>IF(明細!AP172="","",明細!AP172)</f>
        <v/>
      </c>
      <c r="AQ178" s="301" t="str">
        <f>IF(明細!AQ172="","",明細!AQ172)</f>
        <v/>
      </c>
      <c r="AR178" s="302" t="str">
        <f>IF(明細!AR172="","",明細!AR172)</f>
        <v/>
      </c>
      <c r="AU178" s="360"/>
      <c r="AV178" s="368"/>
      <c r="AW178" s="446" t="str">
        <f>IF(明細!AV172="","",明細!AV172)</f>
        <v/>
      </c>
      <c r="AX178" s="419" t="str">
        <f>IF(明細!AT172="","",明細!AT172)</f>
        <v/>
      </c>
      <c r="AY178" s="280" t="str">
        <f>IF($AX178="","",VLOOKUP($AX178,リスト!$CL:$CM,2,FALSE))</f>
        <v/>
      </c>
      <c r="AZ178" s="3"/>
      <c r="BA178" s="280" t="str">
        <f>IF(BB178="","",VLOOKUP(BB178,リスト!$K:$L,2,FALSE))</f>
        <v/>
      </c>
      <c r="BB178" s="3"/>
      <c r="BC178" s="3"/>
      <c r="BD178" s="87"/>
      <c r="BE178" s="280" t="str">
        <f>IF(BF178="","",VLOOKUP(BF178,リスト!$I:$J,2,FALSE))</f>
        <v/>
      </c>
      <c r="BF178" s="3"/>
      <c r="BG178" s="280" t="str">
        <f>IF(BH178="","",VLOOKUP(BH178,リスト!$M:$N,2,FALSE))</f>
        <v/>
      </c>
      <c r="BH178" s="282"/>
      <c r="BI178" s="280" t="str">
        <f>IF(BJ178="","",VLOOKUP(BJ178,リスト!$O:$P,2,FALSE))</f>
        <v/>
      </c>
      <c r="BJ178" s="24"/>
      <c r="BM178" s="451" t="str">
        <f>IF(明細!AV172="","",明細!AV172)</f>
        <v/>
      </c>
      <c r="BN178" s="453" t="str">
        <f>IF(明細!AT172="","",明細!AT172)</f>
        <v/>
      </c>
      <c r="BO178" s="280" t="str">
        <f>IF($BN178="","",VLOOKUP($BN178,リスト!$CL:$CM,2,FALSE))</f>
        <v/>
      </c>
      <c r="BP178" s="280" t="str">
        <f>IF(BQ178="","",VLOOKUP(BQ178,リスト!$K$5:$L$7,2,FALSE))</f>
        <v/>
      </c>
      <c r="BQ178" s="13"/>
      <c r="BR178" s="13"/>
      <c r="BS178" s="47"/>
      <c r="BT178" s="280" t="str">
        <f>IF(BU178="","",VLOOKUP(BU178,リスト!I169:J187,2,FALSE))</f>
        <v/>
      </c>
      <c r="BU178" s="13"/>
      <c r="BV178" s="13"/>
      <c r="BW178" s="282"/>
      <c r="BX178" s="282"/>
      <c r="BY178" s="280" t="str">
        <f>IF(BZ178="","",VLOOKUP(BZ178,リスト!$S$5:$T$6,2,FALSE))</f>
        <v/>
      </c>
      <c r="BZ178" s="3"/>
      <c r="CA178" s="3"/>
      <c r="CB178" s="81"/>
      <c r="CC178" s="280" t="str">
        <f t="shared" si="21"/>
        <v/>
      </c>
      <c r="CD178" s="83"/>
      <c r="CE178" s="83"/>
      <c r="CF178" s="83"/>
      <c r="CG178" s="83"/>
      <c r="CH178" s="282" t="str">
        <f t="shared" si="22"/>
        <v/>
      </c>
      <c r="CI178" s="83"/>
      <c r="CJ178" s="280" t="str">
        <f t="shared" si="23"/>
        <v/>
      </c>
      <c r="CK178" s="87"/>
      <c r="CL178" s="78"/>
      <c r="CM178" s="83"/>
      <c r="CN178" s="83"/>
      <c r="CO178" s="83"/>
      <c r="CP178" s="280" t="str">
        <f t="shared" si="28"/>
        <v/>
      </c>
      <c r="CQ178" s="81"/>
      <c r="CR178" s="280" t="str">
        <f t="shared" si="29"/>
        <v/>
      </c>
      <c r="CS178" s="3"/>
      <c r="CT178" s="3"/>
      <c r="CU178" s="280" t="str">
        <f>IF(CV178="","",VLOOKUP(CV178,リスト!$V$5:$W$6,2,FALSE))</f>
        <v/>
      </c>
      <c r="CV178" s="3"/>
      <c r="CW178" s="280" t="str">
        <f>IF(CX178="","",VLOOKUP(CX178,リスト!$X$5:$Y$6,2,FALSE))</f>
        <v/>
      </c>
      <c r="CX178" s="3"/>
      <c r="CY178" s="77"/>
      <c r="CZ178" s="77"/>
      <c r="DA178" s="75"/>
      <c r="DB178" s="75"/>
      <c r="DC178" s="75"/>
      <c r="DD178" s="75"/>
      <c r="DE178" s="280" t="str">
        <f>IF(DF178="","",VLOOKUP(DF178,リスト!$Z$5:$AA$10,2,FALSE))</f>
        <v/>
      </c>
      <c r="DF178" s="3"/>
      <c r="DG178" s="280" t="str">
        <f>IF(DH178="","",VLOOKUP(DH178,リスト!$AB$5:$AC$12,2,FALSE))</f>
        <v/>
      </c>
      <c r="DH178" s="63"/>
      <c r="DI178" s="280" t="str">
        <f>IF(DJ178="","",VLOOKUP(DJ178,リスト!$AD$5:$AE$7,2,FALSE))</f>
        <v/>
      </c>
      <c r="DJ178" s="3"/>
      <c r="DK178" s="280" t="str">
        <f>IF(DL178="","",VLOOKUP(DL178,リスト!$AF$5:$AG$10,2,FALSE))</f>
        <v/>
      </c>
      <c r="DL178" s="3"/>
      <c r="DM178" s="280" t="str">
        <f>IF(DN178="","",VLOOKUP(DN178,リスト!$AH$5:$AI$6,2,FALSE))</f>
        <v/>
      </c>
      <c r="DN178" s="3"/>
      <c r="DO178" s="280" t="str">
        <f>IF(DP178="","",VLOOKUP(DP178,リスト!$AJ$5:$AK$6,2,FALSE))</f>
        <v/>
      </c>
      <c r="DP178" s="3"/>
      <c r="DQ178" s="280" t="str">
        <f>IF(DR178="","",VLOOKUP(DR178,リスト!$AL$5:$AM$7,2,FALSE))</f>
        <v/>
      </c>
      <c r="DR178" s="3"/>
      <c r="DS178" s="13"/>
      <c r="DT178" s="85"/>
      <c r="DU178" s="85"/>
      <c r="DV178" s="281" t="str">
        <f>IF(DW178="","",VLOOKUP(DW178,リスト!$AN$5:$AO$6,2,FALSE))</f>
        <v/>
      </c>
      <c r="DW178" s="13"/>
      <c r="DX178" s="341"/>
      <c r="DY178" s="345"/>
      <c r="DZ178" s="341"/>
      <c r="EA178" s="345"/>
      <c r="EB178" s="280" t="str">
        <f>IF(EC178="","",VLOOKUP(EC178,リスト!$AW$5:$AX$8,2,FALSE))</f>
        <v/>
      </c>
      <c r="EC178" s="3"/>
      <c r="ED178" s="85"/>
      <c r="EE178" s="280" t="str">
        <f>IF(EF178="","",VLOOKUP(EF178,リスト!$AY$5:$AZ$10,2,FALSE))</f>
        <v/>
      </c>
      <c r="EF178" s="3"/>
      <c r="EG178" s="280" t="str">
        <f>IF(EH178="","",VLOOKUP(EH178,リスト!$BA$5:$BB$10,2,FALSE))</f>
        <v/>
      </c>
      <c r="EH178" s="3"/>
      <c r="EI178" s="280" t="str">
        <f>IF(EJ178="","",VLOOKUP(EJ178,リスト!$BC$5:$BD$10,2,FALSE))</f>
        <v/>
      </c>
      <c r="EJ178" s="3"/>
      <c r="EK178" s="280" t="str">
        <f>IF(EL178="","",VLOOKUP(EL178,リスト!$BE$5:$BF$10,2,FALSE))</f>
        <v/>
      </c>
      <c r="EL178" s="3"/>
      <c r="EM178" s="78"/>
      <c r="EN178" s="73"/>
      <c r="EO178" s="73"/>
      <c r="EP178" s="13"/>
      <c r="EQ178" s="13"/>
      <c r="ER178" s="280" t="str">
        <f>IF(ES178="","",VLOOKUP(ES178,リスト!$BG$5:$BH$10,2,FALSE))</f>
        <v/>
      </c>
      <c r="ES178" s="13"/>
      <c r="ET178" s="13"/>
      <c r="EU178" s="13"/>
      <c r="EV178" s="13"/>
      <c r="EW178" s="13"/>
      <c r="EX178" s="81"/>
      <c r="EY178" s="81"/>
      <c r="EZ178" s="26"/>
      <c r="FA178" s="281" t="str">
        <f>IF($EZ178="","",INDEX(リスト!$BI$5:$BJ$40,MATCH($EZ178,リスト!$BJ$5:$BJ$40,0),1))</f>
        <v/>
      </c>
      <c r="FB178" s="280" t="str">
        <f>IF(FC178="","",VLOOKUP(FC178,リスト!$BK:$BL,2,FALSE))</f>
        <v/>
      </c>
      <c r="FC178" s="13"/>
      <c r="FD178" s="331"/>
      <c r="FE178" s="3"/>
      <c r="FF178" s="280" t="str">
        <f>IF(FG178="","",VLOOKUP(FG178,リスト!$BO$5:$BP$6,2,FALSE))</f>
        <v/>
      </c>
      <c r="FG178" s="3"/>
      <c r="FH178" s="280" t="str">
        <f>IF(FI178="","",VLOOKUP(FI178,リスト!$BQ$5:$BR$8,2,FALSE))</f>
        <v/>
      </c>
      <c r="FI178" s="3"/>
      <c r="FJ178" s="282"/>
      <c r="FK178" s="280" t="str">
        <f>IF(FL178="","",VLOOKUP(FL178,リスト!$BS$5:$BT$6,2,FALSE))</f>
        <v/>
      </c>
      <c r="FL178" s="63"/>
      <c r="FM178" s="13"/>
      <c r="FN178" s="13"/>
      <c r="FO178" s="13"/>
      <c r="FP178" s="283" t="str">
        <f t="shared" si="24"/>
        <v/>
      </c>
      <c r="FQ178" s="283" t="str">
        <f t="shared" si="24"/>
        <v/>
      </c>
      <c r="FR178" s="13"/>
      <c r="FS178" s="85"/>
      <c r="FT178" s="85"/>
      <c r="FU178" s="281" t="str">
        <f t="shared" si="25"/>
        <v/>
      </c>
      <c r="FV178" s="280" t="str">
        <f>IF(FW178="","",VLOOKUP(FW178,リスト!$BV$5:$BW$10,2,FALSE))</f>
        <v/>
      </c>
      <c r="FW178" s="26"/>
      <c r="FX178" s="282" t="str">
        <f t="shared" si="26"/>
        <v/>
      </c>
      <c r="FY178" s="280" t="str">
        <f>IF(FZ178="","",VLOOKUP(FZ178,リスト!$BX$5:$BY$6,2,FALSE))</f>
        <v/>
      </c>
      <c r="FZ178" s="3"/>
      <c r="GA178" s="280" t="str">
        <f>IF(GB178="","",VLOOKUP(GB178,リスト!$BZ$5:$CA$6,2,FALSE))</f>
        <v/>
      </c>
      <c r="GB178" s="13"/>
      <c r="GC178" s="281" t="str">
        <f>IF(GD178="","",VLOOKUP(GD178,リスト!$CB$5:$CC$6,2,FALSE))</f>
        <v/>
      </c>
      <c r="GD178" s="13"/>
      <c r="GE178" s="13"/>
      <c r="GF178" s="13"/>
      <c r="GG178" s="75"/>
      <c r="GH178" s="281" t="str">
        <f t="shared" si="27"/>
        <v/>
      </c>
      <c r="GI178" s="128"/>
      <c r="GJ178" s="281" t="str">
        <f>IF(GK178="","",VLOOKUP(GK178,リスト!$CD$5:$CE$6,2,FALSE))</f>
        <v/>
      </c>
      <c r="GK178" s="13"/>
      <c r="GL178" s="281" t="str">
        <f>IF(GM178="","",VLOOKUP(GM178,リスト!$CF$5:$CG$5,2,FALSE))</f>
        <v/>
      </c>
      <c r="GM178" s="26"/>
      <c r="GN178" s="280" t="str">
        <f>IF(GO178="","",VLOOKUP(GO178,リスト!$CH$5:$CI$5,2,FALSE))</f>
        <v/>
      </c>
      <c r="GO178" s="284"/>
      <c r="GP178" s="284"/>
      <c r="GQ178" s="284"/>
      <c r="GR178" s="284"/>
      <c r="GS178" s="284"/>
      <c r="GT178" s="284"/>
      <c r="GU178" s="284"/>
      <c r="GV178" s="284"/>
      <c r="GW178" s="284"/>
      <c r="GX178" s="285"/>
    </row>
    <row r="179" spans="2:206" s="177" customFormat="1" ht="24.75" hidden="1" customHeight="1" outlineLevel="1">
      <c r="B179" s="286" t="str">
        <f>IF(明細!B173="","",明細!B173)</f>
        <v/>
      </c>
      <c r="C179" s="287" t="str">
        <f>IF(明細!C173="","",明細!C173)</f>
        <v/>
      </c>
      <c r="D179" s="265" t="str">
        <f>IF(明細!D173="","",明細!D173)</f>
        <v/>
      </c>
      <c r="E179" s="265" t="str">
        <f>IF(明細!E173="","",明細!E173)</f>
        <v/>
      </c>
      <c r="F179" s="265" t="str">
        <f>IF(明細!F173="","",明細!F173)</f>
        <v/>
      </c>
      <c r="G179" s="265" t="str">
        <f>IF(明細!G173="","",明細!G173)</f>
        <v/>
      </c>
      <c r="H179" s="265" t="str">
        <f>IF(明細!H173="","",明細!H173)</f>
        <v/>
      </c>
      <c r="I179" s="265" t="str">
        <f>IF(明細!I173="","",明細!I173)</f>
        <v/>
      </c>
      <c r="J179" s="265" t="str">
        <f>IF(明細!J173="","",明細!J173)</f>
        <v/>
      </c>
      <c r="K179" s="265" t="str">
        <f>IF(明細!K173="","",明細!K173)</f>
        <v/>
      </c>
      <c r="L179" s="265" t="str">
        <f>IF(明細!L173="","",明細!L173)</f>
        <v/>
      </c>
      <c r="M179" s="265" t="str">
        <f>IF(明細!M173="","",明細!M173)</f>
        <v/>
      </c>
      <c r="N179" s="265" t="str">
        <f>IF(明細!N173="","",明細!N173)</f>
        <v/>
      </c>
      <c r="O179" s="265" t="str">
        <f>IF(明細!O173="","",明細!O173)</f>
        <v/>
      </c>
      <c r="P179" s="265" t="str">
        <f>IF(明細!P173="","",明細!P173)</f>
        <v/>
      </c>
      <c r="Q179" s="265" t="str">
        <f>IF(明細!Q173="","",明細!Q173)</f>
        <v/>
      </c>
      <c r="R179" s="289" t="str">
        <f>IF(明細!R173="","",明細!R173)</f>
        <v/>
      </c>
      <c r="S179" s="291" t="str">
        <f>IF(明細!S173="","",明細!S173)</f>
        <v/>
      </c>
      <c r="T179" s="291" t="str">
        <f>IF(明細!T173="","",明細!T173)</f>
        <v/>
      </c>
      <c r="U179" s="291" t="str">
        <f>IF(明細!U173="","",明細!U173)</f>
        <v/>
      </c>
      <c r="V179" s="292" t="str">
        <f>IF(明細!V173="","",明細!V173)</f>
        <v>個</v>
      </c>
      <c r="W179" s="292" t="str">
        <f>IF(明細!W173="","",明細!W173)</f>
        <v/>
      </c>
      <c r="X179" s="293" t="str">
        <f>IF(明細!X173="","",明細!X173)</f>
        <v/>
      </c>
      <c r="Y179" s="134" t="str">
        <f>IF(明細!Y173="","",明細!Y173)</f>
        <v/>
      </c>
      <c r="Z179" s="135" t="str">
        <f>IF(明細!Z173="","",明細!Z173)</f>
        <v/>
      </c>
      <c r="AA179" s="134" t="str">
        <f>IF(明細!AA173="","",明細!AA173)</f>
        <v/>
      </c>
      <c r="AB179" s="303" t="str">
        <f>IF(明細!AB173="","",明細!AB173)</f>
        <v/>
      </c>
      <c r="AC179" s="134" t="str">
        <f>IF(明細!AC173="","",明細!AC173)</f>
        <v/>
      </c>
      <c r="AD179" s="183" t="str">
        <f>IF(明細!AD173="","",明細!AD173)</f>
        <v/>
      </c>
      <c r="AE179" s="184">
        <f>IF(明細!AE173="","",明細!AE173)</f>
        <v>0.1</v>
      </c>
      <c r="AF179" s="185" t="str">
        <f>IF(明細!AF173="","",明細!AF173)</f>
        <v/>
      </c>
      <c r="AG179" s="186" t="str">
        <f>IF(明細!AG173="","",明細!AG173)</f>
        <v/>
      </c>
      <c r="AH179" s="186" t="str">
        <f>IF(明細!AH173="","",明細!AH173)</f>
        <v/>
      </c>
      <c r="AI179" s="187" t="str">
        <f>IF(明細!AI173="","",明細!AI173)</f>
        <v/>
      </c>
      <c r="AJ179" s="296" t="str">
        <f>IF(明細!AJ173="","",明細!AJ173)</f>
        <v/>
      </c>
      <c r="AK179" s="297" t="str">
        <f>IF(明細!AK173="","",明細!AK173)</f>
        <v/>
      </c>
      <c r="AL179" s="298" t="str">
        <f>IF(明細!AL173="","",明細!AL173)</f>
        <v/>
      </c>
      <c r="AM179" s="299" t="str">
        <f>IF(明細!AM173="","",明細!AM173)</f>
        <v/>
      </c>
      <c r="AN179" s="300" t="str">
        <f>IF(明細!AN173="","",明細!AN173)</f>
        <v/>
      </c>
      <c r="AO179" s="300" t="str">
        <f>IF(明細!AO173="","",明細!AO173)</f>
        <v/>
      </c>
      <c r="AP179" s="300" t="str">
        <f>IF(明細!AP173="","",明細!AP173)</f>
        <v/>
      </c>
      <c r="AQ179" s="301" t="str">
        <f>IF(明細!AQ173="","",明細!AQ173)</f>
        <v/>
      </c>
      <c r="AR179" s="302" t="str">
        <f>IF(明細!AR173="","",明細!AR173)</f>
        <v/>
      </c>
      <c r="AU179" s="360"/>
      <c r="AV179" s="368"/>
      <c r="AW179" s="446" t="str">
        <f>IF(明細!AV173="","",明細!AV173)</f>
        <v/>
      </c>
      <c r="AX179" s="419" t="str">
        <f>IF(明細!AT173="","",明細!AT173)</f>
        <v/>
      </c>
      <c r="AY179" s="280" t="str">
        <f>IF($AX179="","",VLOOKUP($AX179,リスト!$CL:$CM,2,FALSE))</f>
        <v/>
      </c>
      <c r="AZ179" s="3"/>
      <c r="BA179" s="280" t="str">
        <f>IF(BB179="","",VLOOKUP(BB179,リスト!$K:$L,2,FALSE))</f>
        <v/>
      </c>
      <c r="BB179" s="3"/>
      <c r="BC179" s="3"/>
      <c r="BD179" s="87"/>
      <c r="BE179" s="280" t="str">
        <f>IF(BF179="","",VLOOKUP(BF179,リスト!$I:$J,2,FALSE))</f>
        <v/>
      </c>
      <c r="BF179" s="3"/>
      <c r="BG179" s="280" t="str">
        <f>IF(BH179="","",VLOOKUP(BH179,リスト!$M:$N,2,FALSE))</f>
        <v/>
      </c>
      <c r="BH179" s="282"/>
      <c r="BI179" s="280" t="str">
        <f>IF(BJ179="","",VLOOKUP(BJ179,リスト!$O:$P,2,FALSE))</f>
        <v/>
      </c>
      <c r="BJ179" s="24"/>
      <c r="BM179" s="451" t="str">
        <f>IF(明細!AV173="","",明細!AV173)</f>
        <v/>
      </c>
      <c r="BN179" s="453" t="str">
        <f>IF(明細!AT173="","",明細!AT173)</f>
        <v/>
      </c>
      <c r="BO179" s="280" t="str">
        <f>IF($BN179="","",VLOOKUP($BN179,リスト!$CL:$CM,2,FALSE))</f>
        <v/>
      </c>
      <c r="BP179" s="280" t="str">
        <f>IF(BQ179="","",VLOOKUP(BQ179,リスト!$K$5:$L$7,2,FALSE))</f>
        <v/>
      </c>
      <c r="BQ179" s="13"/>
      <c r="BR179" s="13"/>
      <c r="BS179" s="47"/>
      <c r="BT179" s="280" t="str">
        <f>IF(BU179="","",VLOOKUP(BU179,リスト!I170:J188,2,FALSE))</f>
        <v/>
      </c>
      <c r="BU179" s="13"/>
      <c r="BV179" s="13"/>
      <c r="BW179" s="282"/>
      <c r="BX179" s="282"/>
      <c r="BY179" s="280" t="str">
        <f>IF(BZ179="","",VLOOKUP(BZ179,リスト!$S$5:$T$6,2,FALSE))</f>
        <v/>
      </c>
      <c r="BZ179" s="3"/>
      <c r="CA179" s="3"/>
      <c r="CB179" s="81"/>
      <c r="CC179" s="280" t="str">
        <f t="shared" si="21"/>
        <v/>
      </c>
      <c r="CD179" s="83"/>
      <c r="CE179" s="83"/>
      <c r="CF179" s="83"/>
      <c r="CG179" s="83"/>
      <c r="CH179" s="282" t="str">
        <f t="shared" si="22"/>
        <v/>
      </c>
      <c r="CI179" s="83"/>
      <c r="CJ179" s="280" t="str">
        <f t="shared" si="23"/>
        <v/>
      </c>
      <c r="CK179" s="87"/>
      <c r="CL179" s="78"/>
      <c r="CM179" s="83"/>
      <c r="CN179" s="83"/>
      <c r="CO179" s="83"/>
      <c r="CP179" s="280" t="str">
        <f t="shared" si="28"/>
        <v/>
      </c>
      <c r="CQ179" s="81"/>
      <c r="CR179" s="280" t="str">
        <f t="shared" si="29"/>
        <v/>
      </c>
      <c r="CS179" s="3"/>
      <c r="CT179" s="3"/>
      <c r="CU179" s="280" t="str">
        <f>IF(CV179="","",VLOOKUP(CV179,リスト!$V$5:$W$6,2,FALSE))</f>
        <v/>
      </c>
      <c r="CV179" s="3"/>
      <c r="CW179" s="280" t="str">
        <f>IF(CX179="","",VLOOKUP(CX179,リスト!$X$5:$Y$6,2,FALSE))</f>
        <v/>
      </c>
      <c r="CX179" s="3"/>
      <c r="CY179" s="77"/>
      <c r="CZ179" s="77"/>
      <c r="DA179" s="75"/>
      <c r="DB179" s="75"/>
      <c r="DC179" s="75"/>
      <c r="DD179" s="75"/>
      <c r="DE179" s="280" t="str">
        <f>IF(DF179="","",VLOOKUP(DF179,リスト!$Z$5:$AA$10,2,FALSE))</f>
        <v/>
      </c>
      <c r="DF179" s="3"/>
      <c r="DG179" s="280" t="str">
        <f>IF(DH179="","",VLOOKUP(DH179,リスト!$AB$5:$AC$12,2,FALSE))</f>
        <v/>
      </c>
      <c r="DH179" s="63"/>
      <c r="DI179" s="280" t="str">
        <f>IF(DJ179="","",VLOOKUP(DJ179,リスト!$AD$5:$AE$7,2,FALSE))</f>
        <v/>
      </c>
      <c r="DJ179" s="3"/>
      <c r="DK179" s="280" t="str">
        <f>IF(DL179="","",VLOOKUP(DL179,リスト!$AF$5:$AG$10,2,FALSE))</f>
        <v/>
      </c>
      <c r="DL179" s="3"/>
      <c r="DM179" s="280" t="str">
        <f>IF(DN179="","",VLOOKUP(DN179,リスト!$AH$5:$AI$6,2,FALSE))</f>
        <v/>
      </c>
      <c r="DN179" s="3"/>
      <c r="DO179" s="280" t="str">
        <f>IF(DP179="","",VLOOKUP(DP179,リスト!$AJ$5:$AK$6,2,FALSE))</f>
        <v/>
      </c>
      <c r="DP179" s="3"/>
      <c r="DQ179" s="280" t="str">
        <f>IF(DR179="","",VLOOKUP(DR179,リスト!$AL$5:$AM$7,2,FALSE))</f>
        <v/>
      </c>
      <c r="DR179" s="3"/>
      <c r="DS179" s="13"/>
      <c r="DT179" s="85"/>
      <c r="DU179" s="85"/>
      <c r="DV179" s="281" t="str">
        <f>IF(DW179="","",VLOOKUP(DW179,リスト!$AN$5:$AO$6,2,FALSE))</f>
        <v/>
      </c>
      <c r="DW179" s="13"/>
      <c r="DX179" s="341"/>
      <c r="DY179" s="345"/>
      <c r="DZ179" s="341"/>
      <c r="EA179" s="345"/>
      <c r="EB179" s="280" t="str">
        <f>IF(EC179="","",VLOOKUP(EC179,リスト!$AW$5:$AX$8,2,FALSE))</f>
        <v/>
      </c>
      <c r="EC179" s="3"/>
      <c r="ED179" s="85"/>
      <c r="EE179" s="280" t="str">
        <f>IF(EF179="","",VLOOKUP(EF179,リスト!$AY$5:$AZ$10,2,FALSE))</f>
        <v/>
      </c>
      <c r="EF179" s="3"/>
      <c r="EG179" s="280" t="str">
        <f>IF(EH179="","",VLOOKUP(EH179,リスト!$BA$5:$BB$10,2,FALSE))</f>
        <v/>
      </c>
      <c r="EH179" s="3"/>
      <c r="EI179" s="280" t="str">
        <f>IF(EJ179="","",VLOOKUP(EJ179,リスト!$BC$5:$BD$10,2,FALSE))</f>
        <v/>
      </c>
      <c r="EJ179" s="3"/>
      <c r="EK179" s="280" t="str">
        <f>IF(EL179="","",VLOOKUP(EL179,リスト!$BE$5:$BF$10,2,FALSE))</f>
        <v/>
      </c>
      <c r="EL179" s="3"/>
      <c r="EM179" s="78"/>
      <c r="EN179" s="73"/>
      <c r="EO179" s="73"/>
      <c r="EP179" s="13"/>
      <c r="EQ179" s="13"/>
      <c r="ER179" s="280" t="str">
        <f>IF(ES179="","",VLOOKUP(ES179,リスト!$BG$5:$BH$10,2,FALSE))</f>
        <v/>
      </c>
      <c r="ES179" s="13"/>
      <c r="ET179" s="13"/>
      <c r="EU179" s="13"/>
      <c r="EV179" s="13"/>
      <c r="EW179" s="13"/>
      <c r="EX179" s="81"/>
      <c r="EY179" s="81"/>
      <c r="EZ179" s="26"/>
      <c r="FA179" s="281" t="str">
        <f>IF($EZ179="","",INDEX(リスト!$BI$5:$BJ$40,MATCH($EZ179,リスト!$BJ$5:$BJ$40,0),1))</f>
        <v/>
      </c>
      <c r="FB179" s="280" t="str">
        <f>IF(FC179="","",VLOOKUP(FC179,リスト!$BK:$BL,2,FALSE))</f>
        <v/>
      </c>
      <c r="FC179" s="13"/>
      <c r="FD179" s="331"/>
      <c r="FE179" s="3"/>
      <c r="FF179" s="280" t="str">
        <f>IF(FG179="","",VLOOKUP(FG179,リスト!$BO$5:$BP$6,2,FALSE))</f>
        <v/>
      </c>
      <c r="FG179" s="3"/>
      <c r="FH179" s="280" t="str">
        <f>IF(FI179="","",VLOOKUP(FI179,リスト!$BQ$5:$BR$8,2,FALSE))</f>
        <v/>
      </c>
      <c r="FI179" s="3"/>
      <c r="FJ179" s="282"/>
      <c r="FK179" s="280" t="str">
        <f>IF(FL179="","",VLOOKUP(FL179,リスト!$BS$5:$BT$6,2,FALSE))</f>
        <v/>
      </c>
      <c r="FL179" s="63"/>
      <c r="FM179" s="13"/>
      <c r="FN179" s="13"/>
      <c r="FO179" s="13"/>
      <c r="FP179" s="283" t="str">
        <f t="shared" si="24"/>
        <v/>
      </c>
      <c r="FQ179" s="283" t="str">
        <f t="shared" si="24"/>
        <v/>
      </c>
      <c r="FR179" s="13"/>
      <c r="FS179" s="85"/>
      <c r="FT179" s="85"/>
      <c r="FU179" s="281" t="str">
        <f t="shared" si="25"/>
        <v/>
      </c>
      <c r="FV179" s="280" t="str">
        <f>IF(FW179="","",VLOOKUP(FW179,リスト!$BV$5:$BW$10,2,FALSE))</f>
        <v/>
      </c>
      <c r="FW179" s="26"/>
      <c r="FX179" s="282" t="str">
        <f t="shared" si="26"/>
        <v/>
      </c>
      <c r="FY179" s="280" t="str">
        <f>IF(FZ179="","",VLOOKUP(FZ179,リスト!$BX$5:$BY$6,2,FALSE))</f>
        <v/>
      </c>
      <c r="FZ179" s="3"/>
      <c r="GA179" s="280" t="str">
        <f>IF(GB179="","",VLOOKUP(GB179,リスト!$BZ$5:$CA$6,2,FALSE))</f>
        <v/>
      </c>
      <c r="GB179" s="13"/>
      <c r="GC179" s="281" t="str">
        <f>IF(GD179="","",VLOOKUP(GD179,リスト!$CB$5:$CC$6,2,FALSE))</f>
        <v/>
      </c>
      <c r="GD179" s="13"/>
      <c r="GE179" s="13"/>
      <c r="GF179" s="13"/>
      <c r="GG179" s="75"/>
      <c r="GH179" s="281" t="str">
        <f t="shared" si="27"/>
        <v/>
      </c>
      <c r="GI179" s="128"/>
      <c r="GJ179" s="281" t="str">
        <f>IF(GK179="","",VLOOKUP(GK179,リスト!$CD$5:$CE$6,2,FALSE))</f>
        <v/>
      </c>
      <c r="GK179" s="13"/>
      <c r="GL179" s="281" t="str">
        <f>IF(GM179="","",VLOOKUP(GM179,リスト!$CF$5:$CG$5,2,FALSE))</f>
        <v/>
      </c>
      <c r="GM179" s="26"/>
      <c r="GN179" s="280" t="str">
        <f>IF(GO179="","",VLOOKUP(GO179,リスト!$CH$5:$CI$5,2,FALSE))</f>
        <v/>
      </c>
      <c r="GO179" s="284"/>
      <c r="GP179" s="284"/>
      <c r="GQ179" s="284"/>
      <c r="GR179" s="284"/>
      <c r="GS179" s="284"/>
      <c r="GT179" s="284"/>
      <c r="GU179" s="284"/>
      <c r="GV179" s="284"/>
      <c r="GW179" s="284"/>
      <c r="GX179" s="285"/>
    </row>
    <row r="180" spans="2:206" s="177" customFormat="1" ht="24.75" hidden="1" customHeight="1" outlineLevel="1">
      <c r="B180" s="286" t="str">
        <f>IF(明細!B174="","",明細!B174)</f>
        <v/>
      </c>
      <c r="C180" s="287" t="str">
        <f>IF(明細!C174="","",明細!C174)</f>
        <v/>
      </c>
      <c r="D180" s="265" t="str">
        <f>IF(明細!D174="","",明細!D174)</f>
        <v/>
      </c>
      <c r="E180" s="265" t="str">
        <f>IF(明細!E174="","",明細!E174)</f>
        <v/>
      </c>
      <c r="F180" s="265" t="str">
        <f>IF(明細!F174="","",明細!F174)</f>
        <v/>
      </c>
      <c r="G180" s="265" t="str">
        <f>IF(明細!G174="","",明細!G174)</f>
        <v/>
      </c>
      <c r="H180" s="265" t="str">
        <f>IF(明細!H174="","",明細!H174)</f>
        <v/>
      </c>
      <c r="I180" s="265" t="str">
        <f>IF(明細!I174="","",明細!I174)</f>
        <v/>
      </c>
      <c r="J180" s="265" t="str">
        <f>IF(明細!J174="","",明細!J174)</f>
        <v/>
      </c>
      <c r="K180" s="265" t="str">
        <f>IF(明細!K174="","",明細!K174)</f>
        <v/>
      </c>
      <c r="L180" s="265" t="str">
        <f>IF(明細!L174="","",明細!L174)</f>
        <v/>
      </c>
      <c r="M180" s="265" t="str">
        <f>IF(明細!M174="","",明細!M174)</f>
        <v/>
      </c>
      <c r="N180" s="265" t="str">
        <f>IF(明細!N174="","",明細!N174)</f>
        <v/>
      </c>
      <c r="O180" s="265" t="str">
        <f>IF(明細!O174="","",明細!O174)</f>
        <v/>
      </c>
      <c r="P180" s="265" t="str">
        <f>IF(明細!P174="","",明細!P174)</f>
        <v/>
      </c>
      <c r="Q180" s="265" t="str">
        <f>IF(明細!Q174="","",明細!Q174)</f>
        <v/>
      </c>
      <c r="R180" s="289" t="str">
        <f>IF(明細!R174="","",明細!R174)</f>
        <v/>
      </c>
      <c r="S180" s="291" t="str">
        <f>IF(明細!S174="","",明細!S174)</f>
        <v/>
      </c>
      <c r="T180" s="291" t="str">
        <f>IF(明細!T174="","",明細!T174)</f>
        <v/>
      </c>
      <c r="U180" s="291" t="str">
        <f>IF(明細!U174="","",明細!U174)</f>
        <v/>
      </c>
      <c r="V180" s="292" t="str">
        <f>IF(明細!V174="","",明細!V174)</f>
        <v>個</v>
      </c>
      <c r="W180" s="292" t="str">
        <f>IF(明細!W174="","",明細!W174)</f>
        <v/>
      </c>
      <c r="X180" s="293" t="str">
        <f>IF(明細!X174="","",明細!X174)</f>
        <v/>
      </c>
      <c r="Y180" s="134" t="str">
        <f>IF(明細!Y174="","",明細!Y174)</f>
        <v/>
      </c>
      <c r="Z180" s="135" t="str">
        <f>IF(明細!Z174="","",明細!Z174)</f>
        <v/>
      </c>
      <c r="AA180" s="134" t="str">
        <f>IF(明細!AA174="","",明細!AA174)</f>
        <v/>
      </c>
      <c r="AB180" s="303" t="str">
        <f>IF(明細!AB174="","",明細!AB174)</f>
        <v/>
      </c>
      <c r="AC180" s="134" t="str">
        <f>IF(明細!AC174="","",明細!AC174)</f>
        <v/>
      </c>
      <c r="AD180" s="183" t="str">
        <f>IF(明細!AD174="","",明細!AD174)</f>
        <v/>
      </c>
      <c r="AE180" s="184">
        <f>IF(明細!AE174="","",明細!AE174)</f>
        <v>0.1</v>
      </c>
      <c r="AF180" s="185" t="str">
        <f>IF(明細!AF174="","",明細!AF174)</f>
        <v/>
      </c>
      <c r="AG180" s="186" t="str">
        <f>IF(明細!AG174="","",明細!AG174)</f>
        <v/>
      </c>
      <c r="AH180" s="186" t="str">
        <f>IF(明細!AH174="","",明細!AH174)</f>
        <v/>
      </c>
      <c r="AI180" s="187" t="str">
        <f>IF(明細!AI174="","",明細!AI174)</f>
        <v/>
      </c>
      <c r="AJ180" s="296" t="str">
        <f>IF(明細!AJ174="","",明細!AJ174)</f>
        <v/>
      </c>
      <c r="AK180" s="297" t="str">
        <f>IF(明細!AK174="","",明細!AK174)</f>
        <v/>
      </c>
      <c r="AL180" s="298" t="str">
        <f>IF(明細!AL174="","",明細!AL174)</f>
        <v/>
      </c>
      <c r="AM180" s="299" t="str">
        <f>IF(明細!AM174="","",明細!AM174)</f>
        <v/>
      </c>
      <c r="AN180" s="300" t="str">
        <f>IF(明細!AN174="","",明細!AN174)</f>
        <v/>
      </c>
      <c r="AO180" s="300" t="str">
        <f>IF(明細!AO174="","",明細!AO174)</f>
        <v/>
      </c>
      <c r="AP180" s="300" t="str">
        <f>IF(明細!AP174="","",明細!AP174)</f>
        <v/>
      </c>
      <c r="AQ180" s="301" t="str">
        <f>IF(明細!AQ174="","",明細!AQ174)</f>
        <v/>
      </c>
      <c r="AR180" s="302" t="str">
        <f>IF(明細!AR174="","",明細!AR174)</f>
        <v/>
      </c>
      <c r="AU180" s="360"/>
      <c r="AV180" s="368"/>
      <c r="AW180" s="446" t="str">
        <f>IF(明細!AV174="","",明細!AV174)</f>
        <v/>
      </c>
      <c r="AX180" s="419" t="str">
        <f>IF(明細!AT174="","",明細!AT174)</f>
        <v/>
      </c>
      <c r="AY180" s="280" t="str">
        <f>IF($AX180="","",VLOOKUP($AX180,リスト!$CL:$CM,2,FALSE))</f>
        <v/>
      </c>
      <c r="AZ180" s="3"/>
      <c r="BA180" s="280" t="str">
        <f>IF(BB180="","",VLOOKUP(BB180,リスト!$K:$L,2,FALSE))</f>
        <v/>
      </c>
      <c r="BB180" s="3"/>
      <c r="BC180" s="3"/>
      <c r="BD180" s="87"/>
      <c r="BE180" s="280" t="str">
        <f>IF(BF180="","",VLOOKUP(BF180,リスト!$I:$J,2,FALSE))</f>
        <v/>
      </c>
      <c r="BF180" s="3"/>
      <c r="BG180" s="280" t="str">
        <f>IF(BH180="","",VLOOKUP(BH180,リスト!$M:$N,2,FALSE))</f>
        <v/>
      </c>
      <c r="BH180" s="282"/>
      <c r="BI180" s="280" t="str">
        <f>IF(BJ180="","",VLOOKUP(BJ180,リスト!$O:$P,2,FALSE))</f>
        <v/>
      </c>
      <c r="BJ180" s="24"/>
      <c r="BM180" s="451" t="str">
        <f>IF(明細!AV174="","",明細!AV174)</f>
        <v/>
      </c>
      <c r="BN180" s="453" t="str">
        <f>IF(明細!AT174="","",明細!AT174)</f>
        <v/>
      </c>
      <c r="BO180" s="280" t="str">
        <f>IF($BN180="","",VLOOKUP($BN180,リスト!$CL:$CM,2,FALSE))</f>
        <v/>
      </c>
      <c r="BP180" s="280" t="str">
        <f>IF(BQ180="","",VLOOKUP(BQ180,リスト!$K$5:$L$7,2,FALSE))</f>
        <v/>
      </c>
      <c r="BQ180" s="13"/>
      <c r="BR180" s="13"/>
      <c r="BS180" s="47"/>
      <c r="BT180" s="280" t="str">
        <f>IF(BU180="","",VLOOKUP(BU180,リスト!I171:J189,2,FALSE))</f>
        <v/>
      </c>
      <c r="BU180" s="13"/>
      <c r="BV180" s="13"/>
      <c r="BW180" s="282"/>
      <c r="BX180" s="282"/>
      <c r="BY180" s="280" t="str">
        <f>IF(BZ180="","",VLOOKUP(BZ180,リスト!$S$5:$T$6,2,FALSE))</f>
        <v/>
      </c>
      <c r="BZ180" s="3"/>
      <c r="CA180" s="3"/>
      <c r="CB180" s="81"/>
      <c r="CC180" s="280" t="str">
        <f t="shared" si="21"/>
        <v/>
      </c>
      <c r="CD180" s="83"/>
      <c r="CE180" s="83"/>
      <c r="CF180" s="83"/>
      <c r="CG180" s="83"/>
      <c r="CH180" s="282" t="str">
        <f t="shared" si="22"/>
        <v/>
      </c>
      <c r="CI180" s="83"/>
      <c r="CJ180" s="280" t="str">
        <f t="shared" si="23"/>
        <v/>
      </c>
      <c r="CK180" s="87"/>
      <c r="CL180" s="78"/>
      <c r="CM180" s="83"/>
      <c r="CN180" s="83"/>
      <c r="CO180" s="83"/>
      <c r="CP180" s="280" t="str">
        <f t="shared" si="28"/>
        <v/>
      </c>
      <c r="CQ180" s="81"/>
      <c r="CR180" s="280" t="str">
        <f t="shared" si="29"/>
        <v/>
      </c>
      <c r="CS180" s="3"/>
      <c r="CT180" s="3"/>
      <c r="CU180" s="280" t="str">
        <f>IF(CV180="","",VLOOKUP(CV180,リスト!$V$5:$W$6,2,FALSE))</f>
        <v/>
      </c>
      <c r="CV180" s="3"/>
      <c r="CW180" s="280" t="str">
        <f>IF(CX180="","",VLOOKUP(CX180,リスト!$X$5:$Y$6,2,FALSE))</f>
        <v/>
      </c>
      <c r="CX180" s="3"/>
      <c r="CY180" s="77"/>
      <c r="CZ180" s="77"/>
      <c r="DA180" s="75"/>
      <c r="DB180" s="75"/>
      <c r="DC180" s="75"/>
      <c r="DD180" s="75"/>
      <c r="DE180" s="280" t="str">
        <f>IF(DF180="","",VLOOKUP(DF180,リスト!$Z$5:$AA$10,2,FALSE))</f>
        <v/>
      </c>
      <c r="DF180" s="3"/>
      <c r="DG180" s="280" t="str">
        <f>IF(DH180="","",VLOOKUP(DH180,リスト!$AB$5:$AC$12,2,FALSE))</f>
        <v/>
      </c>
      <c r="DH180" s="63"/>
      <c r="DI180" s="280" t="str">
        <f>IF(DJ180="","",VLOOKUP(DJ180,リスト!$AD$5:$AE$7,2,FALSE))</f>
        <v/>
      </c>
      <c r="DJ180" s="3"/>
      <c r="DK180" s="280" t="str">
        <f>IF(DL180="","",VLOOKUP(DL180,リスト!$AF$5:$AG$10,2,FALSE))</f>
        <v/>
      </c>
      <c r="DL180" s="3"/>
      <c r="DM180" s="280" t="str">
        <f>IF(DN180="","",VLOOKUP(DN180,リスト!$AH$5:$AI$6,2,FALSE))</f>
        <v/>
      </c>
      <c r="DN180" s="3"/>
      <c r="DO180" s="280" t="str">
        <f>IF(DP180="","",VLOOKUP(DP180,リスト!$AJ$5:$AK$6,2,FALSE))</f>
        <v/>
      </c>
      <c r="DP180" s="3"/>
      <c r="DQ180" s="280" t="str">
        <f>IF(DR180="","",VLOOKUP(DR180,リスト!$AL$5:$AM$7,2,FALSE))</f>
        <v/>
      </c>
      <c r="DR180" s="3"/>
      <c r="DS180" s="13"/>
      <c r="DT180" s="85"/>
      <c r="DU180" s="85"/>
      <c r="DV180" s="281" t="str">
        <f>IF(DW180="","",VLOOKUP(DW180,リスト!$AN$5:$AO$6,2,FALSE))</f>
        <v/>
      </c>
      <c r="DW180" s="13"/>
      <c r="DX180" s="341"/>
      <c r="DY180" s="345"/>
      <c r="DZ180" s="341"/>
      <c r="EA180" s="345"/>
      <c r="EB180" s="280" t="str">
        <f>IF(EC180="","",VLOOKUP(EC180,リスト!$AW$5:$AX$8,2,FALSE))</f>
        <v/>
      </c>
      <c r="EC180" s="3"/>
      <c r="ED180" s="85"/>
      <c r="EE180" s="280" t="str">
        <f>IF(EF180="","",VLOOKUP(EF180,リスト!$AY$5:$AZ$10,2,FALSE))</f>
        <v/>
      </c>
      <c r="EF180" s="3"/>
      <c r="EG180" s="280" t="str">
        <f>IF(EH180="","",VLOOKUP(EH180,リスト!$BA$5:$BB$10,2,FALSE))</f>
        <v/>
      </c>
      <c r="EH180" s="3"/>
      <c r="EI180" s="280" t="str">
        <f>IF(EJ180="","",VLOOKUP(EJ180,リスト!$BC$5:$BD$10,2,FALSE))</f>
        <v/>
      </c>
      <c r="EJ180" s="3"/>
      <c r="EK180" s="280" t="str">
        <f>IF(EL180="","",VLOOKUP(EL180,リスト!$BE$5:$BF$10,2,FALSE))</f>
        <v/>
      </c>
      <c r="EL180" s="3"/>
      <c r="EM180" s="78"/>
      <c r="EN180" s="73"/>
      <c r="EO180" s="73"/>
      <c r="EP180" s="13"/>
      <c r="EQ180" s="13"/>
      <c r="ER180" s="280" t="str">
        <f>IF(ES180="","",VLOOKUP(ES180,リスト!$BG$5:$BH$10,2,FALSE))</f>
        <v/>
      </c>
      <c r="ES180" s="13"/>
      <c r="ET180" s="13"/>
      <c r="EU180" s="13"/>
      <c r="EV180" s="13"/>
      <c r="EW180" s="13"/>
      <c r="EX180" s="81"/>
      <c r="EY180" s="81"/>
      <c r="EZ180" s="26"/>
      <c r="FA180" s="281" t="str">
        <f>IF($EZ180="","",INDEX(リスト!$BI$5:$BJ$40,MATCH($EZ180,リスト!$BJ$5:$BJ$40,0),1))</f>
        <v/>
      </c>
      <c r="FB180" s="280" t="str">
        <f>IF(FC180="","",VLOOKUP(FC180,リスト!$BK:$BL,2,FALSE))</f>
        <v/>
      </c>
      <c r="FC180" s="13"/>
      <c r="FD180" s="331"/>
      <c r="FE180" s="3"/>
      <c r="FF180" s="280" t="str">
        <f>IF(FG180="","",VLOOKUP(FG180,リスト!$BO$5:$BP$6,2,FALSE))</f>
        <v/>
      </c>
      <c r="FG180" s="3"/>
      <c r="FH180" s="280" t="str">
        <f>IF(FI180="","",VLOOKUP(FI180,リスト!$BQ$5:$BR$8,2,FALSE))</f>
        <v/>
      </c>
      <c r="FI180" s="3"/>
      <c r="FJ180" s="282"/>
      <c r="FK180" s="280" t="str">
        <f>IF(FL180="","",VLOOKUP(FL180,リスト!$BS$5:$BT$6,2,FALSE))</f>
        <v/>
      </c>
      <c r="FL180" s="63"/>
      <c r="FM180" s="13"/>
      <c r="FN180" s="13"/>
      <c r="FO180" s="13"/>
      <c r="FP180" s="283" t="str">
        <f t="shared" si="24"/>
        <v/>
      </c>
      <c r="FQ180" s="283" t="str">
        <f t="shared" si="24"/>
        <v/>
      </c>
      <c r="FR180" s="13"/>
      <c r="FS180" s="85"/>
      <c r="FT180" s="85"/>
      <c r="FU180" s="281" t="str">
        <f t="shared" si="25"/>
        <v/>
      </c>
      <c r="FV180" s="280" t="str">
        <f>IF(FW180="","",VLOOKUP(FW180,リスト!$BV$5:$BW$10,2,FALSE))</f>
        <v/>
      </c>
      <c r="FW180" s="26"/>
      <c r="FX180" s="282" t="str">
        <f t="shared" si="26"/>
        <v/>
      </c>
      <c r="FY180" s="280" t="str">
        <f>IF(FZ180="","",VLOOKUP(FZ180,リスト!$BX$5:$BY$6,2,FALSE))</f>
        <v/>
      </c>
      <c r="FZ180" s="3"/>
      <c r="GA180" s="280" t="str">
        <f>IF(GB180="","",VLOOKUP(GB180,リスト!$BZ$5:$CA$6,2,FALSE))</f>
        <v/>
      </c>
      <c r="GB180" s="13"/>
      <c r="GC180" s="281" t="str">
        <f>IF(GD180="","",VLOOKUP(GD180,リスト!$CB$5:$CC$6,2,FALSE))</f>
        <v/>
      </c>
      <c r="GD180" s="13"/>
      <c r="GE180" s="13"/>
      <c r="GF180" s="13"/>
      <c r="GG180" s="75"/>
      <c r="GH180" s="281" t="str">
        <f t="shared" si="27"/>
        <v/>
      </c>
      <c r="GI180" s="128"/>
      <c r="GJ180" s="281" t="str">
        <f>IF(GK180="","",VLOOKUP(GK180,リスト!$CD$5:$CE$6,2,FALSE))</f>
        <v/>
      </c>
      <c r="GK180" s="13"/>
      <c r="GL180" s="281" t="str">
        <f>IF(GM180="","",VLOOKUP(GM180,リスト!$CF$5:$CG$5,2,FALSE))</f>
        <v/>
      </c>
      <c r="GM180" s="26"/>
      <c r="GN180" s="280" t="str">
        <f>IF(GO180="","",VLOOKUP(GO180,リスト!$CH$5:$CI$5,2,FALSE))</f>
        <v/>
      </c>
      <c r="GO180" s="284"/>
      <c r="GP180" s="284"/>
      <c r="GQ180" s="284"/>
      <c r="GR180" s="284"/>
      <c r="GS180" s="284"/>
      <c r="GT180" s="284"/>
      <c r="GU180" s="284"/>
      <c r="GV180" s="284"/>
      <c r="GW180" s="284"/>
      <c r="GX180" s="285"/>
    </row>
    <row r="181" spans="2:206" s="177" customFormat="1" ht="24.75" hidden="1" customHeight="1" outlineLevel="1">
      <c r="B181" s="286" t="str">
        <f>IF(明細!B175="","",明細!B175)</f>
        <v/>
      </c>
      <c r="C181" s="287" t="str">
        <f>IF(明細!C175="","",明細!C175)</f>
        <v/>
      </c>
      <c r="D181" s="265" t="str">
        <f>IF(明細!D175="","",明細!D175)</f>
        <v/>
      </c>
      <c r="E181" s="265" t="str">
        <f>IF(明細!E175="","",明細!E175)</f>
        <v/>
      </c>
      <c r="F181" s="265" t="str">
        <f>IF(明細!F175="","",明細!F175)</f>
        <v/>
      </c>
      <c r="G181" s="265" t="str">
        <f>IF(明細!G175="","",明細!G175)</f>
        <v/>
      </c>
      <c r="H181" s="265" t="str">
        <f>IF(明細!H175="","",明細!H175)</f>
        <v/>
      </c>
      <c r="I181" s="265" t="str">
        <f>IF(明細!I175="","",明細!I175)</f>
        <v/>
      </c>
      <c r="J181" s="265" t="str">
        <f>IF(明細!J175="","",明細!J175)</f>
        <v/>
      </c>
      <c r="K181" s="265" t="str">
        <f>IF(明細!K175="","",明細!K175)</f>
        <v/>
      </c>
      <c r="L181" s="265" t="str">
        <f>IF(明細!L175="","",明細!L175)</f>
        <v/>
      </c>
      <c r="M181" s="265" t="str">
        <f>IF(明細!M175="","",明細!M175)</f>
        <v/>
      </c>
      <c r="N181" s="265" t="str">
        <f>IF(明細!N175="","",明細!N175)</f>
        <v/>
      </c>
      <c r="O181" s="265" t="str">
        <f>IF(明細!O175="","",明細!O175)</f>
        <v/>
      </c>
      <c r="P181" s="265" t="str">
        <f>IF(明細!P175="","",明細!P175)</f>
        <v/>
      </c>
      <c r="Q181" s="265" t="str">
        <f>IF(明細!Q175="","",明細!Q175)</f>
        <v/>
      </c>
      <c r="R181" s="289" t="str">
        <f>IF(明細!R175="","",明細!R175)</f>
        <v/>
      </c>
      <c r="S181" s="291" t="str">
        <f>IF(明細!S175="","",明細!S175)</f>
        <v/>
      </c>
      <c r="T181" s="291" t="str">
        <f>IF(明細!T175="","",明細!T175)</f>
        <v/>
      </c>
      <c r="U181" s="291" t="str">
        <f>IF(明細!U175="","",明細!U175)</f>
        <v/>
      </c>
      <c r="V181" s="292" t="str">
        <f>IF(明細!V175="","",明細!V175)</f>
        <v>個</v>
      </c>
      <c r="W181" s="292" t="str">
        <f>IF(明細!W175="","",明細!W175)</f>
        <v/>
      </c>
      <c r="X181" s="293" t="str">
        <f>IF(明細!X175="","",明細!X175)</f>
        <v/>
      </c>
      <c r="Y181" s="134" t="str">
        <f>IF(明細!Y175="","",明細!Y175)</f>
        <v/>
      </c>
      <c r="Z181" s="135" t="str">
        <f>IF(明細!Z175="","",明細!Z175)</f>
        <v/>
      </c>
      <c r="AA181" s="134" t="str">
        <f>IF(明細!AA175="","",明細!AA175)</f>
        <v/>
      </c>
      <c r="AB181" s="303" t="str">
        <f>IF(明細!AB175="","",明細!AB175)</f>
        <v/>
      </c>
      <c r="AC181" s="134" t="str">
        <f>IF(明細!AC175="","",明細!AC175)</f>
        <v/>
      </c>
      <c r="AD181" s="183" t="str">
        <f>IF(明細!AD175="","",明細!AD175)</f>
        <v/>
      </c>
      <c r="AE181" s="184">
        <f>IF(明細!AE175="","",明細!AE175)</f>
        <v>0.1</v>
      </c>
      <c r="AF181" s="185" t="str">
        <f>IF(明細!AF175="","",明細!AF175)</f>
        <v/>
      </c>
      <c r="AG181" s="186" t="str">
        <f>IF(明細!AG175="","",明細!AG175)</f>
        <v/>
      </c>
      <c r="AH181" s="186" t="str">
        <f>IF(明細!AH175="","",明細!AH175)</f>
        <v/>
      </c>
      <c r="AI181" s="187" t="str">
        <f>IF(明細!AI175="","",明細!AI175)</f>
        <v/>
      </c>
      <c r="AJ181" s="296" t="str">
        <f>IF(明細!AJ175="","",明細!AJ175)</f>
        <v/>
      </c>
      <c r="AK181" s="297" t="str">
        <f>IF(明細!AK175="","",明細!AK175)</f>
        <v/>
      </c>
      <c r="AL181" s="298" t="str">
        <f>IF(明細!AL175="","",明細!AL175)</f>
        <v/>
      </c>
      <c r="AM181" s="299" t="str">
        <f>IF(明細!AM175="","",明細!AM175)</f>
        <v/>
      </c>
      <c r="AN181" s="300" t="str">
        <f>IF(明細!AN175="","",明細!AN175)</f>
        <v/>
      </c>
      <c r="AO181" s="300" t="str">
        <f>IF(明細!AO175="","",明細!AO175)</f>
        <v/>
      </c>
      <c r="AP181" s="300" t="str">
        <f>IF(明細!AP175="","",明細!AP175)</f>
        <v/>
      </c>
      <c r="AQ181" s="301" t="str">
        <f>IF(明細!AQ175="","",明細!AQ175)</f>
        <v/>
      </c>
      <c r="AR181" s="302" t="str">
        <f>IF(明細!AR175="","",明細!AR175)</f>
        <v/>
      </c>
      <c r="AU181" s="360"/>
      <c r="AV181" s="368"/>
      <c r="AW181" s="446" t="str">
        <f>IF(明細!AV175="","",明細!AV175)</f>
        <v/>
      </c>
      <c r="AX181" s="419" t="str">
        <f>IF(明細!AT175="","",明細!AT175)</f>
        <v/>
      </c>
      <c r="AY181" s="280" t="str">
        <f>IF($AX181="","",VLOOKUP($AX181,リスト!$CL:$CM,2,FALSE))</f>
        <v/>
      </c>
      <c r="AZ181" s="3"/>
      <c r="BA181" s="280" t="str">
        <f>IF(BB181="","",VLOOKUP(BB181,リスト!$K:$L,2,FALSE))</f>
        <v/>
      </c>
      <c r="BB181" s="3"/>
      <c r="BC181" s="3"/>
      <c r="BD181" s="87"/>
      <c r="BE181" s="280" t="str">
        <f>IF(BF181="","",VLOOKUP(BF181,リスト!$I:$J,2,FALSE))</f>
        <v/>
      </c>
      <c r="BF181" s="3"/>
      <c r="BG181" s="280" t="str">
        <f>IF(BH181="","",VLOOKUP(BH181,リスト!$M:$N,2,FALSE))</f>
        <v/>
      </c>
      <c r="BH181" s="282"/>
      <c r="BI181" s="280" t="str">
        <f>IF(BJ181="","",VLOOKUP(BJ181,リスト!$O:$P,2,FALSE))</f>
        <v/>
      </c>
      <c r="BJ181" s="24"/>
      <c r="BM181" s="451" t="str">
        <f>IF(明細!AV175="","",明細!AV175)</f>
        <v/>
      </c>
      <c r="BN181" s="453" t="str">
        <f>IF(明細!AT175="","",明細!AT175)</f>
        <v/>
      </c>
      <c r="BO181" s="280" t="str">
        <f>IF($BN181="","",VLOOKUP($BN181,リスト!$CL:$CM,2,FALSE))</f>
        <v/>
      </c>
      <c r="BP181" s="280" t="str">
        <f>IF(BQ181="","",VLOOKUP(BQ181,リスト!$K$5:$L$7,2,FALSE))</f>
        <v/>
      </c>
      <c r="BQ181" s="13"/>
      <c r="BR181" s="13"/>
      <c r="BS181" s="47"/>
      <c r="BT181" s="280" t="str">
        <f>IF(BU181="","",VLOOKUP(BU181,リスト!I172:J190,2,FALSE))</f>
        <v/>
      </c>
      <c r="BU181" s="13"/>
      <c r="BV181" s="13"/>
      <c r="BW181" s="282"/>
      <c r="BX181" s="282"/>
      <c r="BY181" s="280" t="str">
        <f>IF(BZ181="","",VLOOKUP(BZ181,リスト!$S$5:$T$6,2,FALSE))</f>
        <v/>
      </c>
      <c r="BZ181" s="3"/>
      <c r="CA181" s="3"/>
      <c r="CB181" s="81"/>
      <c r="CC181" s="280" t="str">
        <f t="shared" si="21"/>
        <v/>
      </c>
      <c r="CD181" s="83"/>
      <c r="CE181" s="83"/>
      <c r="CF181" s="83"/>
      <c r="CG181" s="83"/>
      <c r="CH181" s="282" t="str">
        <f t="shared" si="22"/>
        <v/>
      </c>
      <c r="CI181" s="83"/>
      <c r="CJ181" s="280" t="str">
        <f t="shared" si="23"/>
        <v/>
      </c>
      <c r="CK181" s="87"/>
      <c r="CL181" s="78"/>
      <c r="CM181" s="83"/>
      <c r="CN181" s="83"/>
      <c r="CO181" s="83"/>
      <c r="CP181" s="280" t="str">
        <f t="shared" si="28"/>
        <v/>
      </c>
      <c r="CQ181" s="81"/>
      <c r="CR181" s="280" t="str">
        <f t="shared" si="29"/>
        <v/>
      </c>
      <c r="CS181" s="3"/>
      <c r="CT181" s="3"/>
      <c r="CU181" s="280" t="str">
        <f>IF(CV181="","",VLOOKUP(CV181,リスト!$V$5:$W$6,2,FALSE))</f>
        <v/>
      </c>
      <c r="CV181" s="3"/>
      <c r="CW181" s="280" t="str">
        <f>IF(CX181="","",VLOOKUP(CX181,リスト!$X$5:$Y$6,2,FALSE))</f>
        <v/>
      </c>
      <c r="CX181" s="3"/>
      <c r="CY181" s="77"/>
      <c r="CZ181" s="77"/>
      <c r="DA181" s="75"/>
      <c r="DB181" s="75"/>
      <c r="DC181" s="75"/>
      <c r="DD181" s="75"/>
      <c r="DE181" s="280" t="str">
        <f>IF(DF181="","",VLOOKUP(DF181,リスト!$Z$5:$AA$10,2,FALSE))</f>
        <v/>
      </c>
      <c r="DF181" s="3"/>
      <c r="DG181" s="280" t="str">
        <f>IF(DH181="","",VLOOKUP(DH181,リスト!$AB$5:$AC$12,2,FALSE))</f>
        <v/>
      </c>
      <c r="DH181" s="63"/>
      <c r="DI181" s="280" t="str">
        <f>IF(DJ181="","",VLOOKUP(DJ181,リスト!$AD$5:$AE$7,2,FALSE))</f>
        <v/>
      </c>
      <c r="DJ181" s="3"/>
      <c r="DK181" s="280" t="str">
        <f>IF(DL181="","",VLOOKUP(DL181,リスト!$AF$5:$AG$10,2,FALSE))</f>
        <v/>
      </c>
      <c r="DL181" s="3"/>
      <c r="DM181" s="280" t="str">
        <f>IF(DN181="","",VLOOKUP(DN181,リスト!$AH$5:$AI$6,2,FALSE))</f>
        <v/>
      </c>
      <c r="DN181" s="3"/>
      <c r="DO181" s="280" t="str">
        <f>IF(DP181="","",VLOOKUP(DP181,リスト!$AJ$5:$AK$6,2,FALSE))</f>
        <v/>
      </c>
      <c r="DP181" s="3"/>
      <c r="DQ181" s="280" t="str">
        <f>IF(DR181="","",VLOOKUP(DR181,リスト!$AL$5:$AM$7,2,FALSE))</f>
        <v/>
      </c>
      <c r="DR181" s="3"/>
      <c r="DS181" s="13"/>
      <c r="DT181" s="85"/>
      <c r="DU181" s="85"/>
      <c r="DV181" s="281" t="str">
        <f>IF(DW181="","",VLOOKUP(DW181,リスト!$AN$5:$AO$6,2,FALSE))</f>
        <v/>
      </c>
      <c r="DW181" s="13"/>
      <c r="DX181" s="341"/>
      <c r="DY181" s="345"/>
      <c r="DZ181" s="341"/>
      <c r="EA181" s="345"/>
      <c r="EB181" s="280" t="str">
        <f>IF(EC181="","",VLOOKUP(EC181,リスト!$AW$5:$AX$8,2,FALSE))</f>
        <v/>
      </c>
      <c r="EC181" s="3"/>
      <c r="ED181" s="85"/>
      <c r="EE181" s="280" t="str">
        <f>IF(EF181="","",VLOOKUP(EF181,リスト!$AY$5:$AZ$10,2,FALSE))</f>
        <v/>
      </c>
      <c r="EF181" s="3"/>
      <c r="EG181" s="280" t="str">
        <f>IF(EH181="","",VLOOKUP(EH181,リスト!$BA$5:$BB$10,2,FALSE))</f>
        <v/>
      </c>
      <c r="EH181" s="3"/>
      <c r="EI181" s="280" t="str">
        <f>IF(EJ181="","",VLOOKUP(EJ181,リスト!$BC$5:$BD$10,2,FALSE))</f>
        <v/>
      </c>
      <c r="EJ181" s="3"/>
      <c r="EK181" s="280" t="str">
        <f>IF(EL181="","",VLOOKUP(EL181,リスト!$BE$5:$BF$10,2,FALSE))</f>
        <v/>
      </c>
      <c r="EL181" s="3"/>
      <c r="EM181" s="78"/>
      <c r="EN181" s="73"/>
      <c r="EO181" s="73"/>
      <c r="EP181" s="13"/>
      <c r="EQ181" s="13"/>
      <c r="ER181" s="280" t="str">
        <f>IF(ES181="","",VLOOKUP(ES181,リスト!$BG$5:$BH$10,2,FALSE))</f>
        <v/>
      </c>
      <c r="ES181" s="13"/>
      <c r="ET181" s="13"/>
      <c r="EU181" s="13"/>
      <c r="EV181" s="13"/>
      <c r="EW181" s="13"/>
      <c r="EX181" s="81"/>
      <c r="EY181" s="81"/>
      <c r="EZ181" s="26"/>
      <c r="FA181" s="281" t="str">
        <f>IF($EZ181="","",INDEX(リスト!$BI$5:$BJ$40,MATCH($EZ181,リスト!$BJ$5:$BJ$40,0),1))</f>
        <v/>
      </c>
      <c r="FB181" s="280" t="str">
        <f>IF(FC181="","",VLOOKUP(FC181,リスト!$BK:$BL,2,FALSE))</f>
        <v/>
      </c>
      <c r="FC181" s="13"/>
      <c r="FD181" s="331"/>
      <c r="FE181" s="3"/>
      <c r="FF181" s="280" t="str">
        <f>IF(FG181="","",VLOOKUP(FG181,リスト!$BO$5:$BP$6,2,FALSE))</f>
        <v/>
      </c>
      <c r="FG181" s="3"/>
      <c r="FH181" s="280" t="str">
        <f>IF(FI181="","",VLOOKUP(FI181,リスト!$BQ$5:$BR$8,2,FALSE))</f>
        <v/>
      </c>
      <c r="FI181" s="3"/>
      <c r="FJ181" s="282"/>
      <c r="FK181" s="280" t="str">
        <f>IF(FL181="","",VLOOKUP(FL181,リスト!$BS$5:$BT$6,2,FALSE))</f>
        <v/>
      </c>
      <c r="FL181" s="63"/>
      <c r="FM181" s="13"/>
      <c r="FN181" s="13"/>
      <c r="FO181" s="13"/>
      <c r="FP181" s="283" t="str">
        <f t="shared" si="24"/>
        <v/>
      </c>
      <c r="FQ181" s="283" t="str">
        <f t="shared" si="24"/>
        <v/>
      </c>
      <c r="FR181" s="13"/>
      <c r="FS181" s="85"/>
      <c r="FT181" s="85"/>
      <c r="FU181" s="281" t="str">
        <f t="shared" si="25"/>
        <v/>
      </c>
      <c r="FV181" s="280" t="str">
        <f>IF(FW181="","",VLOOKUP(FW181,リスト!$BV$5:$BW$10,2,FALSE))</f>
        <v/>
      </c>
      <c r="FW181" s="26"/>
      <c r="FX181" s="282" t="str">
        <f t="shared" si="26"/>
        <v/>
      </c>
      <c r="FY181" s="280" t="str">
        <f>IF(FZ181="","",VLOOKUP(FZ181,リスト!$BX$5:$BY$6,2,FALSE))</f>
        <v/>
      </c>
      <c r="FZ181" s="3"/>
      <c r="GA181" s="280" t="str">
        <f>IF(GB181="","",VLOOKUP(GB181,リスト!$BZ$5:$CA$6,2,FALSE))</f>
        <v/>
      </c>
      <c r="GB181" s="13"/>
      <c r="GC181" s="281" t="str">
        <f>IF(GD181="","",VLOOKUP(GD181,リスト!$CB$5:$CC$6,2,FALSE))</f>
        <v/>
      </c>
      <c r="GD181" s="13"/>
      <c r="GE181" s="13"/>
      <c r="GF181" s="13"/>
      <c r="GG181" s="75"/>
      <c r="GH181" s="281" t="str">
        <f t="shared" si="27"/>
        <v/>
      </c>
      <c r="GI181" s="128"/>
      <c r="GJ181" s="281" t="str">
        <f>IF(GK181="","",VLOOKUP(GK181,リスト!$CD$5:$CE$6,2,FALSE))</f>
        <v/>
      </c>
      <c r="GK181" s="13"/>
      <c r="GL181" s="281" t="str">
        <f>IF(GM181="","",VLOOKUP(GM181,リスト!$CF$5:$CG$5,2,FALSE))</f>
        <v/>
      </c>
      <c r="GM181" s="26"/>
      <c r="GN181" s="280" t="str">
        <f>IF(GO181="","",VLOOKUP(GO181,リスト!$CH$5:$CI$5,2,FALSE))</f>
        <v/>
      </c>
      <c r="GO181" s="284"/>
      <c r="GP181" s="284"/>
      <c r="GQ181" s="284"/>
      <c r="GR181" s="284"/>
      <c r="GS181" s="284"/>
      <c r="GT181" s="284"/>
      <c r="GU181" s="284"/>
      <c r="GV181" s="284"/>
      <c r="GW181" s="284"/>
      <c r="GX181" s="285"/>
    </row>
    <row r="182" spans="2:206" s="177" customFormat="1" ht="24.75" hidden="1" customHeight="1" outlineLevel="1">
      <c r="B182" s="286" t="str">
        <f>IF(明細!B176="","",明細!B176)</f>
        <v/>
      </c>
      <c r="C182" s="287" t="str">
        <f>IF(明細!C176="","",明細!C176)</f>
        <v/>
      </c>
      <c r="D182" s="265" t="str">
        <f>IF(明細!D176="","",明細!D176)</f>
        <v/>
      </c>
      <c r="E182" s="265" t="str">
        <f>IF(明細!E176="","",明細!E176)</f>
        <v/>
      </c>
      <c r="F182" s="265" t="str">
        <f>IF(明細!F176="","",明細!F176)</f>
        <v/>
      </c>
      <c r="G182" s="265" t="str">
        <f>IF(明細!G176="","",明細!G176)</f>
        <v/>
      </c>
      <c r="H182" s="265" t="str">
        <f>IF(明細!H176="","",明細!H176)</f>
        <v/>
      </c>
      <c r="I182" s="265" t="str">
        <f>IF(明細!I176="","",明細!I176)</f>
        <v/>
      </c>
      <c r="J182" s="265" t="str">
        <f>IF(明細!J176="","",明細!J176)</f>
        <v/>
      </c>
      <c r="K182" s="265" t="str">
        <f>IF(明細!K176="","",明細!K176)</f>
        <v/>
      </c>
      <c r="L182" s="265" t="str">
        <f>IF(明細!L176="","",明細!L176)</f>
        <v/>
      </c>
      <c r="M182" s="265" t="str">
        <f>IF(明細!M176="","",明細!M176)</f>
        <v/>
      </c>
      <c r="N182" s="265" t="str">
        <f>IF(明細!N176="","",明細!N176)</f>
        <v/>
      </c>
      <c r="O182" s="265" t="str">
        <f>IF(明細!O176="","",明細!O176)</f>
        <v/>
      </c>
      <c r="P182" s="265" t="str">
        <f>IF(明細!P176="","",明細!P176)</f>
        <v/>
      </c>
      <c r="Q182" s="265" t="str">
        <f>IF(明細!Q176="","",明細!Q176)</f>
        <v/>
      </c>
      <c r="R182" s="289" t="str">
        <f>IF(明細!R176="","",明細!R176)</f>
        <v/>
      </c>
      <c r="S182" s="291" t="str">
        <f>IF(明細!S176="","",明細!S176)</f>
        <v/>
      </c>
      <c r="T182" s="291" t="str">
        <f>IF(明細!T176="","",明細!T176)</f>
        <v/>
      </c>
      <c r="U182" s="291" t="str">
        <f>IF(明細!U176="","",明細!U176)</f>
        <v/>
      </c>
      <c r="V182" s="292" t="str">
        <f>IF(明細!V176="","",明細!V176)</f>
        <v>個</v>
      </c>
      <c r="W182" s="292" t="str">
        <f>IF(明細!W176="","",明細!W176)</f>
        <v/>
      </c>
      <c r="X182" s="293" t="str">
        <f>IF(明細!X176="","",明細!X176)</f>
        <v/>
      </c>
      <c r="Y182" s="134" t="str">
        <f>IF(明細!Y176="","",明細!Y176)</f>
        <v/>
      </c>
      <c r="Z182" s="135" t="str">
        <f>IF(明細!Z176="","",明細!Z176)</f>
        <v/>
      </c>
      <c r="AA182" s="134" t="str">
        <f>IF(明細!AA176="","",明細!AA176)</f>
        <v/>
      </c>
      <c r="AB182" s="303" t="str">
        <f>IF(明細!AB176="","",明細!AB176)</f>
        <v/>
      </c>
      <c r="AC182" s="134" t="str">
        <f>IF(明細!AC176="","",明細!AC176)</f>
        <v/>
      </c>
      <c r="AD182" s="183" t="str">
        <f>IF(明細!AD176="","",明細!AD176)</f>
        <v/>
      </c>
      <c r="AE182" s="184">
        <f>IF(明細!AE176="","",明細!AE176)</f>
        <v>0.1</v>
      </c>
      <c r="AF182" s="185" t="str">
        <f>IF(明細!AF176="","",明細!AF176)</f>
        <v/>
      </c>
      <c r="AG182" s="186" t="str">
        <f>IF(明細!AG176="","",明細!AG176)</f>
        <v/>
      </c>
      <c r="AH182" s="186" t="str">
        <f>IF(明細!AH176="","",明細!AH176)</f>
        <v/>
      </c>
      <c r="AI182" s="187" t="str">
        <f>IF(明細!AI176="","",明細!AI176)</f>
        <v/>
      </c>
      <c r="AJ182" s="296" t="str">
        <f>IF(明細!AJ176="","",明細!AJ176)</f>
        <v/>
      </c>
      <c r="AK182" s="297" t="str">
        <f>IF(明細!AK176="","",明細!AK176)</f>
        <v/>
      </c>
      <c r="AL182" s="298" t="str">
        <f>IF(明細!AL176="","",明細!AL176)</f>
        <v/>
      </c>
      <c r="AM182" s="299" t="str">
        <f>IF(明細!AM176="","",明細!AM176)</f>
        <v/>
      </c>
      <c r="AN182" s="300" t="str">
        <f>IF(明細!AN176="","",明細!AN176)</f>
        <v/>
      </c>
      <c r="AO182" s="300" t="str">
        <f>IF(明細!AO176="","",明細!AO176)</f>
        <v/>
      </c>
      <c r="AP182" s="300" t="str">
        <f>IF(明細!AP176="","",明細!AP176)</f>
        <v/>
      </c>
      <c r="AQ182" s="301" t="str">
        <f>IF(明細!AQ176="","",明細!AQ176)</f>
        <v/>
      </c>
      <c r="AR182" s="302" t="str">
        <f>IF(明細!AR176="","",明細!AR176)</f>
        <v/>
      </c>
      <c r="AU182" s="360"/>
      <c r="AV182" s="368"/>
      <c r="AW182" s="446" t="str">
        <f>IF(明細!AV176="","",明細!AV176)</f>
        <v/>
      </c>
      <c r="AX182" s="419" t="str">
        <f>IF(明細!AT176="","",明細!AT176)</f>
        <v/>
      </c>
      <c r="AY182" s="280" t="str">
        <f>IF($AX182="","",VLOOKUP($AX182,リスト!$CL:$CM,2,FALSE))</f>
        <v/>
      </c>
      <c r="AZ182" s="3"/>
      <c r="BA182" s="280" t="str">
        <f>IF(BB182="","",VLOOKUP(BB182,リスト!$K:$L,2,FALSE))</f>
        <v/>
      </c>
      <c r="BB182" s="3"/>
      <c r="BC182" s="3"/>
      <c r="BD182" s="87"/>
      <c r="BE182" s="280" t="str">
        <f>IF(BF182="","",VLOOKUP(BF182,リスト!$I:$J,2,FALSE))</f>
        <v/>
      </c>
      <c r="BF182" s="3"/>
      <c r="BG182" s="280" t="str">
        <f>IF(BH182="","",VLOOKUP(BH182,リスト!$M:$N,2,FALSE))</f>
        <v/>
      </c>
      <c r="BH182" s="282"/>
      <c r="BI182" s="280" t="str">
        <f>IF(BJ182="","",VLOOKUP(BJ182,リスト!$O:$P,2,FALSE))</f>
        <v/>
      </c>
      <c r="BJ182" s="24"/>
      <c r="BM182" s="451" t="str">
        <f>IF(明細!AV176="","",明細!AV176)</f>
        <v/>
      </c>
      <c r="BN182" s="453" t="str">
        <f>IF(明細!AT176="","",明細!AT176)</f>
        <v/>
      </c>
      <c r="BO182" s="280" t="str">
        <f>IF($BN182="","",VLOOKUP($BN182,リスト!$CL:$CM,2,FALSE))</f>
        <v/>
      </c>
      <c r="BP182" s="280" t="str">
        <f>IF(BQ182="","",VLOOKUP(BQ182,リスト!$K$5:$L$7,2,FALSE))</f>
        <v/>
      </c>
      <c r="BQ182" s="13"/>
      <c r="BR182" s="13"/>
      <c r="BS182" s="47"/>
      <c r="BT182" s="280" t="str">
        <f>IF(BU182="","",VLOOKUP(BU182,リスト!I173:J191,2,FALSE))</f>
        <v/>
      </c>
      <c r="BU182" s="13"/>
      <c r="BV182" s="13"/>
      <c r="BW182" s="282"/>
      <c r="BX182" s="282"/>
      <c r="BY182" s="280" t="str">
        <f>IF(BZ182="","",VLOOKUP(BZ182,リスト!$S$5:$T$6,2,FALSE))</f>
        <v/>
      </c>
      <c r="BZ182" s="3"/>
      <c r="CA182" s="3"/>
      <c r="CB182" s="81"/>
      <c r="CC182" s="280" t="str">
        <f t="shared" si="21"/>
        <v/>
      </c>
      <c r="CD182" s="83"/>
      <c r="CE182" s="83"/>
      <c r="CF182" s="83"/>
      <c r="CG182" s="83"/>
      <c r="CH182" s="282" t="str">
        <f t="shared" si="22"/>
        <v/>
      </c>
      <c r="CI182" s="83"/>
      <c r="CJ182" s="280" t="str">
        <f t="shared" si="23"/>
        <v/>
      </c>
      <c r="CK182" s="87"/>
      <c r="CL182" s="78"/>
      <c r="CM182" s="83"/>
      <c r="CN182" s="83"/>
      <c r="CO182" s="83"/>
      <c r="CP182" s="280" t="str">
        <f t="shared" si="28"/>
        <v/>
      </c>
      <c r="CQ182" s="81"/>
      <c r="CR182" s="280" t="str">
        <f t="shared" si="29"/>
        <v/>
      </c>
      <c r="CS182" s="3"/>
      <c r="CT182" s="3"/>
      <c r="CU182" s="280" t="str">
        <f>IF(CV182="","",VLOOKUP(CV182,リスト!$V$5:$W$6,2,FALSE))</f>
        <v/>
      </c>
      <c r="CV182" s="3"/>
      <c r="CW182" s="280" t="str">
        <f>IF(CX182="","",VLOOKUP(CX182,リスト!$X$5:$Y$6,2,FALSE))</f>
        <v/>
      </c>
      <c r="CX182" s="3"/>
      <c r="CY182" s="77"/>
      <c r="CZ182" s="77"/>
      <c r="DA182" s="75"/>
      <c r="DB182" s="75"/>
      <c r="DC182" s="75"/>
      <c r="DD182" s="75"/>
      <c r="DE182" s="280" t="str">
        <f>IF(DF182="","",VLOOKUP(DF182,リスト!$Z$5:$AA$10,2,FALSE))</f>
        <v/>
      </c>
      <c r="DF182" s="3"/>
      <c r="DG182" s="280" t="str">
        <f>IF(DH182="","",VLOOKUP(DH182,リスト!$AB$5:$AC$12,2,FALSE))</f>
        <v/>
      </c>
      <c r="DH182" s="63"/>
      <c r="DI182" s="280" t="str">
        <f>IF(DJ182="","",VLOOKUP(DJ182,リスト!$AD$5:$AE$7,2,FALSE))</f>
        <v/>
      </c>
      <c r="DJ182" s="3"/>
      <c r="DK182" s="280" t="str">
        <f>IF(DL182="","",VLOOKUP(DL182,リスト!$AF$5:$AG$10,2,FALSE))</f>
        <v/>
      </c>
      <c r="DL182" s="3"/>
      <c r="DM182" s="280" t="str">
        <f>IF(DN182="","",VLOOKUP(DN182,リスト!$AH$5:$AI$6,2,FALSE))</f>
        <v/>
      </c>
      <c r="DN182" s="3"/>
      <c r="DO182" s="280" t="str">
        <f>IF(DP182="","",VLOOKUP(DP182,リスト!$AJ$5:$AK$6,2,FALSE))</f>
        <v/>
      </c>
      <c r="DP182" s="3"/>
      <c r="DQ182" s="280" t="str">
        <f>IF(DR182="","",VLOOKUP(DR182,リスト!$AL$5:$AM$7,2,FALSE))</f>
        <v/>
      </c>
      <c r="DR182" s="3"/>
      <c r="DS182" s="13"/>
      <c r="DT182" s="85"/>
      <c r="DU182" s="85"/>
      <c r="DV182" s="281" t="str">
        <f>IF(DW182="","",VLOOKUP(DW182,リスト!$AN$5:$AO$6,2,FALSE))</f>
        <v/>
      </c>
      <c r="DW182" s="13"/>
      <c r="DX182" s="341"/>
      <c r="DY182" s="345"/>
      <c r="DZ182" s="341"/>
      <c r="EA182" s="345"/>
      <c r="EB182" s="280" t="str">
        <f>IF(EC182="","",VLOOKUP(EC182,リスト!$AW$5:$AX$8,2,FALSE))</f>
        <v/>
      </c>
      <c r="EC182" s="3"/>
      <c r="ED182" s="85"/>
      <c r="EE182" s="280" t="str">
        <f>IF(EF182="","",VLOOKUP(EF182,リスト!$AY$5:$AZ$10,2,FALSE))</f>
        <v/>
      </c>
      <c r="EF182" s="3"/>
      <c r="EG182" s="280" t="str">
        <f>IF(EH182="","",VLOOKUP(EH182,リスト!$BA$5:$BB$10,2,FALSE))</f>
        <v/>
      </c>
      <c r="EH182" s="3"/>
      <c r="EI182" s="280" t="str">
        <f>IF(EJ182="","",VLOOKUP(EJ182,リスト!$BC$5:$BD$10,2,FALSE))</f>
        <v/>
      </c>
      <c r="EJ182" s="3"/>
      <c r="EK182" s="280" t="str">
        <f>IF(EL182="","",VLOOKUP(EL182,リスト!$BE$5:$BF$10,2,FALSE))</f>
        <v/>
      </c>
      <c r="EL182" s="3"/>
      <c r="EM182" s="78"/>
      <c r="EN182" s="73"/>
      <c r="EO182" s="73"/>
      <c r="EP182" s="13"/>
      <c r="EQ182" s="13"/>
      <c r="ER182" s="280" t="str">
        <f>IF(ES182="","",VLOOKUP(ES182,リスト!$BG$5:$BH$10,2,FALSE))</f>
        <v/>
      </c>
      <c r="ES182" s="13"/>
      <c r="ET182" s="13"/>
      <c r="EU182" s="13"/>
      <c r="EV182" s="13"/>
      <c r="EW182" s="13"/>
      <c r="EX182" s="81"/>
      <c r="EY182" s="81"/>
      <c r="EZ182" s="26"/>
      <c r="FA182" s="281" t="str">
        <f>IF($EZ182="","",INDEX(リスト!$BI$5:$BJ$40,MATCH($EZ182,リスト!$BJ$5:$BJ$40,0),1))</f>
        <v/>
      </c>
      <c r="FB182" s="280" t="str">
        <f>IF(FC182="","",VLOOKUP(FC182,リスト!$BK:$BL,2,FALSE))</f>
        <v/>
      </c>
      <c r="FC182" s="13"/>
      <c r="FD182" s="331"/>
      <c r="FE182" s="3"/>
      <c r="FF182" s="280" t="str">
        <f>IF(FG182="","",VLOOKUP(FG182,リスト!$BO$5:$BP$6,2,FALSE))</f>
        <v/>
      </c>
      <c r="FG182" s="3"/>
      <c r="FH182" s="280" t="str">
        <f>IF(FI182="","",VLOOKUP(FI182,リスト!$BQ$5:$BR$8,2,FALSE))</f>
        <v/>
      </c>
      <c r="FI182" s="3"/>
      <c r="FJ182" s="282"/>
      <c r="FK182" s="280" t="str">
        <f>IF(FL182="","",VLOOKUP(FL182,リスト!$BS$5:$BT$6,2,FALSE))</f>
        <v/>
      </c>
      <c r="FL182" s="63"/>
      <c r="FM182" s="13"/>
      <c r="FN182" s="13"/>
      <c r="FO182" s="13"/>
      <c r="FP182" s="283" t="str">
        <f t="shared" si="24"/>
        <v/>
      </c>
      <c r="FQ182" s="283" t="str">
        <f t="shared" si="24"/>
        <v/>
      </c>
      <c r="FR182" s="13"/>
      <c r="FS182" s="85"/>
      <c r="FT182" s="85"/>
      <c r="FU182" s="281" t="str">
        <f t="shared" si="25"/>
        <v/>
      </c>
      <c r="FV182" s="280" t="str">
        <f>IF(FW182="","",VLOOKUP(FW182,リスト!$BV$5:$BW$10,2,FALSE))</f>
        <v/>
      </c>
      <c r="FW182" s="26"/>
      <c r="FX182" s="282" t="str">
        <f t="shared" si="26"/>
        <v/>
      </c>
      <c r="FY182" s="280" t="str">
        <f>IF(FZ182="","",VLOOKUP(FZ182,リスト!$BX$5:$BY$6,2,FALSE))</f>
        <v/>
      </c>
      <c r="FZ182" s="3"/>
      <c r="GA182" s="280" t="str">
        <f>IF(GB182="","",VLOOKUP(GB182,リスト!$BZ$5:$CA$6,2,FALSE))</f>
        <v/>
      </c>
      <c r="GB182" s="13"/>
      <c r="GC182" s="281" t="str">
        <f>IF(GD182="","",VLOOKUP(GD182,リスト!$CB$5:$CC$6,2,FALSE))</f>
        <v/>
      </c>
      <c r="GD182" s="13"/>
      <c r="GE182" s="13"/>
      <c r="GF182" s="13"/>
      <c r="GG182" s="75"/>
      <c r="GH182" s="281" t="str">
        <f t="shared" si="27"/>
        <v/>
      </c>
      <c r="GI182" s="128"/>
      <c r="GJ182" s="281" t="str">
        <f>IF(GK182="","",VLOOKUP(GK182,リスト!$CD$5:$CE$6,2,FALSE))</f>
        <v/>
      </c>
      <c r="GK182" s="13"/>
      <c r="GL182" s="281" t="str">
        <f>IF(GM182="","",VLOOKUP(GM182,リスト!$CF$5:$CG$5,2,FALSE))</f>
        <v/>
      </c>
      <c r="GM182" s="26"/>
      <c r="GN182" s="280" t="str">
        <f>IF(GO182="","",VLOOKUP(GO182,リスト!$CH$5:$CI$5,2,FALSE))</f>
        <v/>
      </c>
      <c r="GO182" s="284"/>
      <c r="GP182" s="284"/>
      <c r="GQ182" s="284"/>
      <c r="GR182" s="284"/>
      <c r="GS182" s="284"/>
      <c r="GT182" s="284"/>
      <c r="GU182" s="284"/>
      <c r="GV182" s="284"/>
      <c r="GW182" s="284"/>
      <c r="GX182" s="285"/>
    </row>
    <row r="183" spans="2:206" s="177" customFormat="1" ht="24.75" hidden="1" customHeight="1" outlineLevel="1">
      <c r="B183" s="286" t="str">
        <f>IF(明細!B177="","",明細!B177)</f>
        <v/>
      </c>
      <c r="C183" s="287" t="str">
        <f>IF(明細!C177="","",明細!C177)</f>
        <v/>
      </c>
      <c r="D183" s="265" t="str">
        <f>IF(明細!D177="","",明細!D177)</f>
        <v/>
      </c>
      <c r="E183" s="265" t="str">
        <f>IF(明細!E177="","",明細!E177)</f>
        <v/>
      </c>
      <c r="F183" s="265" t="str">
        <f>IF(明細!F177="","",明細!F177)</f>
        <v/>
      </c>
      <c r="G183" s="265" t="str">
        <f>IF(明細!G177="","",明細!G177)</f>
        <v/>
      </c>
      <c r="H183" s="265" t="str">
        <f>IF(明細!H177="","",明細!H177)</f>
        <v/>
      </c>
      <c r="I183" s="265" t="str">
        <f>IF(明細!I177="","",明細!I177)</f>
        <v/>
      </c>
      <c r="J183" s="265" t="str">
        <f>IF(明細!J177="","",明細!J177)</f>
        <v/>
      </c>
      <c r="K183" s="265" t="str">
        <f>IF(明細!K177="","",明細!K177)</f>
        <v/>
      </c>
      <c r="L183" s="265" t="str">
        <f>IF(明細!L177="","",明細!L177)</f>
        <v/>
      </c>
      <c r="M183" s="265" t="str">
        <f>IF(明細!M177="","",明細!M177)</f>
        <v/>
      </c>
      <c r="N183" s="265" t="str">
        <f>IF(明細!N177="","",明細!N177)</f>
        <v/>
      </c>
      <c r="O183" s="265" t="str">
        <f>IF(明細!O177="","",明細!O177)</f>
        <v/>
      </c>
      <c r="P183" s="265" t="str">
        <f>IF(明細!P177="","",明細!P177)</f>
        <v/>
      </c>
      <c r="Q183" s="265" t="str">
        <f>IF(明細!Q177="","",明細!Q177)</f>
        <v/>
      </c>
      <c r="R183" s="289" t="str">
        <f>IF(明細!R177="","",明細!R177)</f>
        <v/>
      </c>
      <c r="S183" s="291" t="str">
        <f>IF(明細!S177="","",明細!S177)</f>
        <v/>
      </c>
      <c r="T183" s="291" t="str">
        <f>IF(明細!T177="","",明細!T177)</f>
        <v/>
      </c>
      <c r="U183" s="291" t="str">
        <f>IF(明細!U177="","",明細!U177)</f>
        <v/>
      </c>
      <c r="V183" s="292" t="str">
        <f>IF(明細!V177="","",明細!V177)</f>
        <v>個</v>
      </c>
      <c r="W183" s="292" t="str">
        <f>IF(明細!W177="","",明細!W177)</f>
        <v/>
      </c>
      <c r="X183" s="293" t="str">
        <f>IF(明細!X177="","",明細!X177)</f>
        <v/>
      </c>
      <c r="Y183" s="134" t="str">
        <f>IF(明細!Y177="","",明細!Y177)</f>
        <v/>
      </c>
      <c r="Z183" s="135" t="str">
        <f>IF(明細!Z177="","",明細!Z177)</f>
        <v/>
      </c>
      <c r="AA183" s="134" t="str">
        <f>IF(明細!AA177="","",明細!AA177)</f>
        <v/>
      </c>
      <c r="AB183" s="303" t="str">
        <f>IF(明細!AB177="","",明細!AB177)</f>
        <v/>
      </c>
      <c r="AC183" s="134" t="str">
        <f>IF(明細!AC177="","",明細!AC177)</f>
        <v/>
      </c>
      <c r="AD183" s="183" t="str">
        <f>IF(明細!AD177="","",明細!AD177)</f>
        <v/>
      </c>
      <c r="AE183" s="184">
        <f>IF(明細!AE177="","",明細!AE177)</f>
        <v>0.1</v>
      </c>
      <c r="AF183" s="185" t="str">
        <f>IF(明細!AF177="","",明細!AF177)</f>
        <v/>
      </c>
      <c r="AG183" s="186" t="str">
        <f>IF(明細!AG177="","",明細!AG177)</f>
        <v/>
      </c>
      <c r="AH183" s="186" t="str">
        <f>IF(明細!AH177="","",明細!AH177)</f>
        <v/>
      </c>
      <c r="AI183" s="187" t="str">
        <f>IF(明細!AI177="","",明細!AI177)</f>
        <v/>
      </c>
      <c r="AJ183" s="296" t="str">
        <f>IF(明細!AJ177="","",明細!AJ177)</f>
        <v/>
      </c>
      <c r="AK183" s="297" t="str">
        <f>IF(明細!AK177="","",明細!AK177)</f>
        <v/>
      </c>
      <c r="AL183" s="298" t="str">
        <f>IF(明細!AL177="","",明細!AL177)</f>
        <v/>
      </c>
      <c r="AM183" s="299" t="str">
        <f>IF(明細!AM177="","",明細!AM177)</f>
        <v/>
      </c>
      <c r="AN183" s="300" t="str">
        <f>IF(明細!AN177="","",明細!AN177)</f>
        <v/>
      </c>
      <c r="AO183" s="300" t="str">
        <f>IF(明細!AO177="","",明細!AO177)</f>
        <v/>
      </c>
      <c r="AP183" s="300" t="str">
        <f>IF(明細!AP177="","",明細!AP177)</f>
        <v/>
      </c>
      <c r="AQ183" s="301" t="str">
        <f>IF(明細!AQ177="","",明細!AQ177)</f>
        <v/>
      </c>
      <c r="AR183" s="302" t="str">
        <f>IF(明細!AR177="","",明細!AR177)</f>
        <v/>
      </c>
      <c r="AU183" s="360"/>
      <c r="AV183" s="368"/>
      <c r="AW183" s="446" t="str">
        <f>IF(明細!AV177="","",明細!AV177)</f>
        <v/>
      </c>
      <c r="AX183" s="419" t="str">
        <f>IF(明細!AT177="","",明細!AT177)</f>
        <v/>
      </c>
      <c r="AY183" s="280" t="str">
        <f>IF($AX183="","",VLOOKUP($AX183,リスト!$CL:$CM,2,FALSE))</f>
        <v/>
      </c>
      <c r="AZ183" s="3"/>
      <c r="BA183" s="280" t="str">
        <f>IF(BB183="","",VLOOKUP(BB183,リスト!$K:$L,2,FALSE))</f>
        <v/>
      </c>
      <c r="BB183" s="3"/>
      <c r="BC183" s="3"/>
      <c r="BD183" s="87"/>
      <c r="BE183" s="280" t="str">
        <f>IF(BF183="","",VLOOKUP(BF183,リスト!$I:$J,2,FALSE))</f>
        <v/>
      </c>
      <c r="BF183" s="3"/>
      <c r="BG183" s="280" t="str">
        <f>IF(BH183="","",VLOOKUP(BH183,リスト!$M:$N,2,FALSE))</f>
        <v/>
      </c>
      <c r="BH183" s="282"/>
      <c r="BI183" s="280" t="str">
        <f>IF(BJ183="","",VLOOKUP(BJ183,リスト!$O:$P,2,FALSE))</f>
        <v/>
      </c>
      <c r="BJ183" s="24"/>
      <c r="BM183" s="451" t="str">
        <f>IF(明細!AV177="","",明細!AV177)</f>
        <v/>
      </c>
      <c r="BN183" s="453" t="str">
        <f>IF(明細!AT177="","",明細!AT177)</f>
        <v/>
      </c>
      <c r="BO183" s="280" t="str">
        <f>IF($BN183="","",VLOOKUP($BN183,リスト!$CL:$CM,2,FALSE))</f>
        <v/>
      </c>
      <c r="BP183" s="280" t="str">
        <f>IF(BQ183="","",VLOOKUP(BQ183,リスト!$K$5:$L$7,2,FALSE))</f>
        <v/>
      </c>
      <c r="BQ183" s="13"/>
      <c r="BR183" s="13"/>
      <c r="BS183" s="47"/>
      <c r="BT183" s="280" t="str">
        <f>IF(BU183="","",VLOOKUP(BU183,リスト!I174:J192,2,FALSE))</f>
        <v/>
      </c>
      <c r="BU183" s="13"/>
      <c r="BV183" s="13"/>
      <c r="BW183" s="282"/>
      <c r="BX183" s="282"/>
      <c r="BY183" s="280" t="str">
        <f>IF(BZ183="","",VLOOKUP(BZ183,リスト!$S$5:$T$6,2,FALSE))</f>
        <v/>
      </c>
      <c r="BZ183" s="3"/>
      <c r="CA183" s="3"/>
      <c r="CB183" s="81"/>
      <c r="CC183" s="280" t="str">
        <f t="shared" si="21"/>
        <v/>
      </c>
      <c r="CD183" s="83"/>
      <c r="CE183" s="83"/>
      <c r="CF183" s="83"/>
      <c r="CG183" s="83"/>
      <c r="CH183" s="282" t="str">
        <f t="shared" si="22"/>
        <v/>
      </c>
      <c r="CI183" s="83"/>
      <c r="CJ183" s="280" t="str">
        <f t="shared" si="23"/>
        <v/>
      </c>
      <c r="CK183" s="87"/>
      <c r="CL183" s="78"/>
      <c r="CM183" s="83"/>
      <c r="CN183" s="83"/>
      <c r="CO183" s="83"/>
      <c r="CP183" s="280" t="str">
        <f t="shared" si="28"/>
        <v/>
      </c>
      <c r="CQ183" s="81"/>
      <c r="CR183" s="280" t="str">
        <f t="shared" si="29"/>
        <v/>
      </c>
      <c r="CS183" s="3"/>
      <c r="CT183" s="3"/>
      <c r="CU183" s="280" t="str">
        <f>IF(CV183="","",VLOOKUP(CV183,リスト!$V$5:$W$6,2,FALSE))</f>
        <v/>
      </c>
      <c r="CV183" s="3"/>
      <c r="CW183" s="280" t="str">
        <f>IF(CX183="","",VLOOKUP(CX183,リスト!$X$5:$Y$6,2,FALSE))</f>
        <v/>
      </c>
      <c r="CX183" s="3"/>
      <c r="CY183" s="77"/>
      <c r="CZ183" s="77"/>
      <c r="DA183" s="75"/>
      <c r="DB183" s="75"/>
      <c r="DC183" s="75"/>
      <c r="DD183" s="75"/>
      <c r="DE183" s="280" t="str">
        <f>IF(DF183="","",VLOOKUP(DF183,リスト!$Z$5:$AA$10,2,FALSE))</f>
        <v/>
      </c>
      <c r="DF183" s="3"/>
      <c r="DG183" s="280" t="str">
        <f>IF(DH183="","",VLOOKUP(DH183,リスト!$AB$5:$AC$12,2,FALSE))</f>
        <v/>
      </c>
      <c r="DH183" s="63"/>
      <c r="DI183" s="280" t="str">
        <f>IF(DJ183="","",VLOOKUP(DJ183,リスト!$AD$5:$AE$7,2,FALSE))</f>
        <v/>
      </c>
      <c r="DJ183" s="3"/>
      <c r="DK183" s="280" t="str">
        <f>IF(DL183="","",VLOOKUP(DL183,リスト!$AF$5:$AG$10,2,FALSE))</f>
        <v/>
      </c>
      <c r="DL183" s="3"/>
      <c r="DM183" s="280" t="str">
        <f>IF(DN183="","",VLOOKUP(DN183,リスト!$AH$5:$AI$6,2,FALSE))</f>
        <v/>
      </c>
      <c r="DN183" s="3"/>
      <c r="DO183" s="280" t="str">
        <f>IF(DP183="","",VLOOKUP(DP183,リスト!$AJ$5:$AK$6,2,FALSE))</f>
        <v/>
      </c>
      <c r="DP183" s="3"/>
      <c r="DQ183" s="280" t="str">
        <f>IF(DR183="","",VLOOKUP(DR183,リスト!$AL$5:$AM$7,2,FALSE))</f>
        <v/>
      </c>
      <c r="DR183" s="3"/>
      <c r="DS183" s="13"/>
      <c r="DT183" s="85"/>
      <c r="DU183" s="85"/>
      <c r="DV183" s="281" t="str">
        <f>IF(DW183="","",VLOOKUP(DW183,リスト!$AN$5:$AO$6,2,FALSE))</f>
        <v/>
      </c>
      <c r="DW183" s="13"/>
      <c r="DX183" s="341"/>
      <c r="DY183" s="345"/>
      <c r="DZ183" s="341"/>
      <c r="EA183" s="345"/>
      <c r="EB183" s="280" t="str">
        <f>IF(EC183="","",VLOOKUP(EC183,リスト!$AW$5:$AX$8,2,FALSE))</f>
        <v/>
      </c>
      <c r="EC183" s="3"/>
      <c r="ED183" s="85"/>
      <c r="EE183" s="280" t="str">
        <f>IF(EF183="","",VLOOKUP(EF183,リスト!$AY$5:$AZ$10,2,FALSE))</f>
        <v/>
      </c>
      <c r="EF183" s="3"/>
      <c r="EG183" s="280" t="str">
        <f>IF(EH183="","",VLOOKUP(EH183,リスト!$BA$5:$BB$10,2,FALSE))</f>
        <v/>
      </c>
      <c r="EH183" s="3"/>
      <c r="EI183" s="280" t="str">
        <f>IF(EJ183="","",VLOOKUP(EJ183,リスト!$BC$5:$BD$10,2,FALSE))</f>
        <v/>
      </c>
      <c r="EJ183" s="3"/>
      <c r="EK183" s="280" t="str">
        <f>IF(EL183="","",VLOOKUP(EL183,リスト!$BE$5:$BF$10,2,FALSE))</f>
        <v/>
      </c>
      <c r="EL183" s="3"/>
      <c r="EM183" s="78"/>
      <c r="EN183" s="73"/>
      <c r="EO183" s="73"/>
      <c r="EP183" s="13"/>
      <c r="EQ183" s="13"/>
      <c r="ER183" s="280" t="str">
        <f>IF(ES183="","",VLOOKUP(ES183,リスト!$BG$5:$BH$10,2,FALSE))</f>
        <v/>
      </c>
      <c r="ES183" s="13"/>
      <c r="ET183" s="13"/>
      <c r="EU183" s="13"/>
      <c r="EV183" s="13"/>
      <c r="EW183" s="13"/>
      <c r="EX183" s="81"/>
      <c r="EY183" s="81"/>
      <c r="EZ183" s="26"/>
      <c r="FA183" s="281" t="str">
        <f>IF($EZ183="","",INDEX(リスト!$BI$5:$BJ$40,MATCH($EZ183,リスト!$BJ$5:$BJ$40,0),1))</f>
        <v/>
      </c>
      <c r="FB183" s="280" t="str">
        <f>IF(FC183="","",VLOOKUP(FC183,リスト!$BK:$BL,2,FALSE))</f>
        <v/>
      </c>
      <c r="FC183" s="13"/>
      <c r="FD183" s="331"/>
      <c r="FE183" s="3"/>
      <c r="FF183" s="280" t="str">
        <f>IF(FG183="","",VLOOKUP(FG183,リスト!$BO$5:$BP$6,2,FALSE))</f>
        <v/>
      </c>
      <c r="FG183" s="3"/>
      <c r="FH183" s="280" t="str">
        <f>IF(FI183="","",VLOOKUP(FI183,リスト!$BQ$5:$BR$8,2,FALSE))</f>
        <v/>
      </c>
      <c r="FI183" s="3"/>
      <c r="FJ183" s="282"/>
      <c r="FK183" s="280" t="str">
        <f>IF(FL183="","",VLOOKUP(FL183,リスト!$BS$5:$BT$6,2,FALSE))</f>
        <v/>
      </c>
      <c r="FL183" s="63"/>
      <c r="FM183" s="13"/>
      <c r="FN183" s="13"/>
      <c r="FO183" s="13"/>
      <c r="FP183" s="283" t="str">
        <f t="shared" si="24"/>
        <v/>
      </c>
      <c r="FQ183" s="283" t="str">
        <f t="shared" si="24"/>
        <v/>
      </c>
      <c r="FR183" s="13"/>
      <c r="FS183" s="85"/>
      <c r="FT183" s="85"/>
      <c r="FU183" s="281" t="str">
        <f t="shared" si="25"/>
        <v/>
      </c>
      <c r="FV183" s="280" t="str">
        <f>IF(FW183="","",VLOOKUP(FW183,リスト!$BV$5:$BW$10,2,FALSE))</f>
        <v/>
      </c>
      <c r="FW183" s="26"/>
      <c r="FX183" s="282" t="str">
        <f t="shared" si="26"/>
        <v/>
      </c>
      <c r="FY183" s="280" t="str">
        <f>IF(FZ183="","",VLOOKUP(FZ183,リスト!$BX$5:$BY$6,2,FALSE))</f>
        <v/>
      </c>
      <c r="FZ183" s="3"/>
      <c r="GA183" s="280" t="str">
        <f>IF(GB183="","",VLOOKUP(GB183,リスト!$BZ$5:$CA$6,2,FALSE))</f>
        <v/>
      </c>
      <c r="GB183" s="13"/>
      <c r="GC183" s="281" t="str">
        <f>IF(GD183="","",VLOOKUP(GD183,リスト!$CB$5:$CC$6,2,FALSE))</f>
        <v/>
      </c>
      <c r="GD183" s="13"/>
      <c r="GE183" s="13"/>
      <c r="GF183" s="13"/>
      <c r="GG183" s="75"/>
      <c r="GH183" s="281" t="str">
        <f t="shared" si="27"/>
        <v/>
      </c>
      <c r="GI183" s="128"/>
      <c r="GJ183" s="281" t="str">
        <f>IF(GK183="","",VLOOKUP(GK183,リスト!$CD$5:$CE$6,2,FALSE))</f>
        <v/>
      </c>
      <c r="GK183" s="13"/>
      <c r="GL183" s="281" t="str">
        <f>IF(GM183="","",VLOOKUP(GM183,リスト!$CF$5:$CG$5,2,FALSE))</f>
        <v/>
      </c>
      <c r="GM183" s="26"/>
      <c r="GN183" s="280" t="str">
        <f>IF(GO183="","",VLOOKUP(GO183,リスト!$CH$5:$CI$5,2,FALSE))</f>
        <v/>
      </c>
      <c r="GO183" s="284"/>
      <c r="GP183" s="284"/>
      <c r="GQ183" s="284"/>
      <c r="GR183" s="284"/>
      <c r="GS183" s="284"/>
      <c r="GT183" s="284"/>
      <c r="GU183" s="284"/>
      <c r="GV183" s="284"/>
      <c r="GW183" s="284"/>
      <c r="GX183" s="285"/>
    </row>
    <row r="184" spans="2:206" s="177" customFormat="1" ht="24.75" hidden="1" customHeight="1" outlineLevel="1">
      <c r="B184" s="286" t="str">
        <f>IF(明細!B178="","",明細!B178)</f>
        <v/>
      </c>
      <c r="C184" s="287" t="str">
        <f>IF(明細!C178="","",明細!C178)</f>
        <v/>
      </c>
      <c r="D184" s="265" t="str">
        <f>IF(明細!D178="","",明細!D178)</f>
        <v/>
      </c>
      <c r="E184" s="265" t="str">
        <f>IF(明細!E178="","",明細!E178)</f>
        <v/>
      </c>
      <c r="F184" s="265" t="str">
        <f>IF(明細!F178="","",明細!F178)</f>
        <v/>
      </c>
      <c r="G184" s="265" t="str">
        <f>IF(明細!G178="","",明細!G178)</f>
        <v/>
      </c>
      <c r="H184" s="265" t="str">
        <f>IF(明細!H178="","",明細!H178)</f>
        <v/>
      </c>
      <c r="I184" s="265" t="str">
        <f>IF(明細!I178="","",明細!I178)</f>
        <v/>
      </c>
      <c r="J184" s="265" t="str">
        <f>IF(明細!J178="","",明細!J178)</f>
        <v/>
      </c>
      <c r="K184" s="265" t="str">
        <f>IF(明細!K178="","",明細!K178)</f>
        <v/>
      </c>
      <c r="L184" s="265" t="str">
        <f>IF(明細!L178="","",明細!L178)</f>
        <v/>
      </c>
      <c r="M184" s="265" t="str">
        <f>IF(明細!M178="","",明細!M178)</f>
        <v/>
      </c>
      <c r="N184" s="265" t="str">
        <f>IF(明細!N178="","",明細!N178)</f>
        <v/>
      </c>
      <c r="O184" s="265" t="str">
        <f>IF(明細!O178="","",明細!O178)</f>
        <v/>
      </c>
      <c r="P184" s="265" t="str">
        <f>IF(明細!P178="","",明細!P178)</f>
        <v/>
      </c>
      <c r="Q184" s="265" t="str">
        <f>IF(明細!Q178="","",明細!Q178)</f>
        <v/>
      </c>
      <c r="R184" s="289" t="str">
        <f>IF(明細!R178="","",明細!R178)</f>
        <v/>
      </c>
      <c r="S184" s="291" t="str">
        <f>IF(明細!S178="","",明細!S178)</f>
        <v/>
      </c>
      <c r="T184" s="291" t="str">
        <f>IF(明細!T178="","",明細!T178)</f>
        <v/>
      </c>
      <c r="U184" s="291" t="str">
        <f>IF(明細!U178="","",明細!U178)</f>
        <v/>
      </c>
      <c r="V184" s="292" t="str">
        <f>IF(明細!V178="","",明細!V178)</f>
        <v>個</v>
      </c>
      <c r="W184" s="292" t="str">
        <f>IF(明細!W178="","",明細!W178)</f>
        <v/>
      </c>
      <c r="X184" s="293" t="str">
        <f>IF(明細!X178="","",明細!X178)</f>
        <v/>
      </c>
      <c r="Y184" s="134" t="str">
        <f>IF(明細!Y178="","",明細!Y178)</f>
        <v/>
      </c>
      <c r="Z184" s="135" t="str">
        <f>IF(明細!Z178="","",明細!Z178)</f>
        <v/>
      </c>
      <c r="AA184" s="134" t="str">
        <f>IF(明細!AA178="","",明細!AA178)</f>
        <v/>
      </c>
      <c r="AB184" s="303" t="str">
        <f>IF(明細!AB178="","",明細!AB178)</f>
        <v/>
      </c>
      <c r="AC184" s="134" t="str">
        <f>IF(明細!AC178="","",明細!AC178)</f>
        <v/>
      </c>
      <c r="AD184" s="183" t="str">
        <f>IF(明細!AD178="","",明細!AD178)</f>
        <v/>
      </c>
      <c r="AE184" s="184">
        <f>IF(明細!AE178="","",明細!AE178)</f>
        <v>0.1</v>
      </c>
      <c r="AF184" s="185" t="str">
        <f>IF(明細!AF178="","",明細!AF178)</f>
        <v/>
      </c>
      <c r="AG184" s="186" t="str">
        <f>IF(明細!AG178="","",明細!AG178)</f>
        <v/>
      </c>
      <c r="AH184" s="186" t="str">
        <f>IF(明細!AH178="","",明細!AH178)</f>
        <v/>
      </c>
      <c r="AI184" s="187" t="str">
        <f>IF(明細!AI178="","",明細!AI178)</f>
        <v/>
      </c>
      <c r="AJ184" s="296" t="str">
        <f>IF(明細!AJ178="","",明細!AJ178)</f>
        <v/>
      </c>
      <c r="AK184" s="297" t="str">
        <f>IF(明細!AK178="","",明細!AK178)</f>
        <v/>
      </c>
      <c r="AL184" s="298" t="str">
        <f>IF(明細!AL178="","",明細!AL178)</f>
        <v/>
      </c>
      <c r="AM184" s="299" t="str">
        <f>IF(明細!AM178="","",明細!AM178)</f>
        <v/>
      </c>
      <c r="AN184" s="300" t="str">
        <f>IF(明細!AN178="","",明細!AN178)</f>
        <v/>
      </c>
      <c r="AO184" s="300" t="str">
        <f>IF(明細!AO178="","",明細!AO178)</f>
        <v/>
      </c>
      <c r="AP184" s="300" t="str">
        <f>IF(明細!AP178="","",明細!AP178)</f>
        <v/>
      </c>
      <c r="AQ184" s="301" t="str">
        <f>IF(明細!AQ178="","",明細!AQ178)</f>
        <v/>
      </c>
      <c r="AR184" s="302" t="str">
        <f>IF(明細!AR178="","",明細!AR178)</f>
        <v/>
      </c>
      <c r="AU184" s="360"/>
      <c r="AV184" s="368"/>
      <c r="AW184" s="446" t="str">
        <f>IF(明細!AV178="","",明細!AV178)</f>
        <v/>
      </c>
      <c r="AX184" s="419" t="str">
        <f>IF(明細!AT178="","",明細!AT178)</f>
        <v/>
      </c>
      <c r="AY184" s="280" t="str">
        <f>IF($AX184="","",VLOOKUP($AX184,リスト!$CL:$CM,2,FALSE))</f>
        <v/>
      </c>
      <c r="AZ184" s="3"/>
      <c r="BA184" s="280" t="str">
        <f>IF(BB184="","",VLOOKUP(BB184,リスト!$K:$L,2,FALSE))</f>
        <v/>
      </c>
      <c r="BB184" s="3"/>
      <c r="BC184" s="3"/>
      <c r="BD184" s="87"/>
      <c r="BE184" s="280" t="str">
        <f>IF(BF184="","",VLOOKUP(BF184,リスト!$I:$J,2,FALSE))</f>
        <v/>
      </c>
      <c r="BF184" s="3"/>
      <c r="BG184" s="280" t="str">
        <f>IF(BH184="","",VLOOKUP(BH184,リスト!$M:$N,2,FALSE))</f>
        <v/>
      </c>
      <c r="BH184" s="282"/>
      <c r="BI184" s="280" t="str">
        <f>IF(BJ184="","",VLOOKUP(BJ184,リスト!$O:$P,2,FALSE))</f>
        <v/>
      </c>
      <c r="BJ184" s="24"/>
      <c r="BM184" s="451" t="str">
        <f>IF(明細!AV178="","",明細!AV178)</f>
        <v/>
      </c>
      <c r="BN184" s="453" t="str">
        <f>IF(明細!AT178="","",明細!AT178)</f>
        <v/>
      </c>
      <c r="BO184" s="280" t="str">
        <f>IF($BN184="","",VLOOKUP($BN184,リスト!$CL:$CM,2,FALSE))</f>
        <v/>
      </c>
      <c r="BP184" s="280" t="str">
        <f>IF(BQ184="","",VLOOKUP(BQ184,リスト!$K$5:$L$7,2,FALSE))</f>
        <v/>
      </c>
      <c r="BQ184" s="13"/>
      <c r="BR184" s="13"/>
      <c r="BS184" s="47"/>
      <c r="BT184" s="280" t="str">
        <f>IF(BU184="","",VLOOKUP(BU184,リスト!I175:J193,2,FALSE))</f>
        <v/>
      </c>
      <c r="BU184" s="13"/>
      <c r="BV184" s="13"/>
      <c r="BW184" s="282"/>
      <c r="BX184" s="282"/>
      <c r="BY184" s="280" t="str">
        <f>IF(BZ184="","",VLOOKUP(BZ184,リスト!$S$5:$T$6,2,FALSE))</f>
        <v/>
      </c>
      <c r="BZ184" s="3"/>
      <c r="CA184" s="3"/>
      <c r="CB184" s="81"/>
      <c r="CC184" s="280" t="str">
        <f t="shared" si="21"/>
        <v/>
      </c>
      <c r="CD184" s="83"/>
      <c r="CE184" s="83"/>
      <c r="CF184" s="83"/>
      <c r="CG184" s="83"/>
      <c r="CH184" s="282" t="str">
        <f t="shared" si="22"/>
        <v/>
      </c>
      <c r="CI184" s="83"/>
      <c r="CJ184" s="280" t="str">
        <f t="shared" si="23"/>
        <v/>
      </c>
      <c r="CK184" s="87"/>
      <c r="CL184" s="78"/>
      <c r="CM184" s="83"/>
      <c r="CN184" s="83"/>
      <c r="CO184" s="83"/>
      <c r="CP184" s="280" t="str">
        <f t="shared" si="28"/>
        <v/>
      </c>
      <c r="CQ184" s="81"/>
      <c r="CR184" s="280" t="str">
        <f t="shared" si="29"/>
        <v/>
      </c>
      <c r="CS184" s="3"/>
      <c r="CT184" s="3"/>
      <c r="CU184" s="280" t="str">
        <f>IF(CV184="","",VLOOKUP(CV184,リスト!$V$5:$W$6,2,FALSE))</f>
        <v/>
      </c>
      <c r="CV184" s="3"/>
      <c r="CW184" s="280" t="str">
        <f>IF(CX184="","",VLOOKUP(CX184,リスト!$X$5:$Y$6,2,FALSE))</f>
        <v/>
      </c>
      <c r="CX184" s="3"/>
      <c r="CY184" s="77"/>
      <c r="CZ184" s="77"/>
      <c r="DA184" s="75"/>
      <c r="DB184" s="75"/>
      <c r="DC184" s="75"/>
      <c r="DD184" s="75"/>
      <c r="DE184" s="280" t="str">
        <f>IF(DF184="","",VLOOKUP(DF184,リスト!$Z$5:$AA$10,2,FALSE))</f>
        <v/>
      </c>
      <c r="DF184" s="3"/>
      <c r="DG184" s="280" t="str">
        <f>IF(DH184="","",VLOOKUP(DH184,リスト!$AB$5:$AC$12,2,FALSE))</f>
        <v/>
      </c>
      <c r="DH184" s="63"/>
      <c r="DI184" s="280" t="str">
        <f>IF(DJ184="","",VLOOKUP(DJ184,リスト!$AD$5:$AE$7,2,FALSE))</f>
        <v/>
      </c>
      <c r="DJ184" s="3"/>
      <c r="DK184" s="280" t="str">
        <f>IF(DL184="","",VLOOKUP(DL184,リスト!$AF$5:$AG$10,2,FALSE))</f>
        <v/>
      </c>
      <c r="DL184" s="3"/>
      <c r="DM184" s="280" t="str">
        <f>IF(DN184="","",VLOOKUP(DN184,リスト!$AH$5:$AI$6,2,FALSE))</f>
        <v/>
      </c>
      <c r="DN184" s="3"/>
      <c r="DO184" s="280" t="str">
        <f>IF(DP184="","",VLOOKUP(DP184,リスト!$AJ$5:$AK$6,2,FALSE))</f>
        <v/>
      </c>
      <c r="DP184" s="3"/>
      <c r="DQ184" s="280" t="str">
        <f>IF(DR184="","",VLOOKUP(DR184,リスト!$AL$5:$AM$7,2,FALSE))</f>
        <v/>
      </c>
      <c r="DR184" s="3"/>
      <c r="DS184" s="13"/>
      <c r="DT184" s="85"/>
      <c r="DU184" s="85"/>
      <c r="DV184" s="281" t="str">
        <f>IF(DW184="","",VLOOKUP(DW184,リスト!$AN$5:$AO$6,2,FALSE))</f>
        <v/>
      </c>
      <c r="DW184" s="13"/>
      <c r="DX184" s="341"/>
      <c r="DY184" s="345"/>
      <c r="DZ184" s="341"/>
      <c r="EA184" s="345"/>
      <c r="EB184" s="280" t="str">
        <f>IF(EC184="","",VLOOKUP(EC184,リスト!$AW$5:$AX$8,2,FALSE))</f>
        <v/>
      </c>
      <c r="EC184" s="3"/>
      <c r="ED184" s="85"/>
      <c r="EE184" s="280" t="str">
        <f>IF(EF184="","",VLOOKUP(EF184,リスト!$AY$5:$AZ$10,2,FALSE))</f>
        <v/>
      </c>
      <c r="EF184" s="3"/>
      <c r="EG184" s="280" t="str">
        <f>IF(EH184="","",VLOOKUP(EH184,リスト!$BA$5:$BB$10,2,FALSE))</f>
        <v/>
      </c>
      <c r="EH184" s="3"/>
      <c r="EI184" s="280" t="str">
        <f>IF(EJ184="","",VLOOKUP(EJ184,リスト!$BC$5:$BD$10,2,FALSE))</f>
        <v/>
      </c>
      <c r="EJ184" s="3"/>
      <c r="EK184" s="280" t="str">
        <f>IF(EL184="","",VLOOKUP(EL184,リスト!$BE$5:$BF$10,2,FALSE))</f>
        <v/>
      </c>
      <c r="EL184" s="3"/>
      <c r="EM184" s="78"/>
      <c r="EN184" s="73"/>
      <c r="EO184" s="73"/>
      <c r="EP184" s="13"/>
      <c r="EQ184" s="13"/>
      <c r="ER184" s="280" t="str">
        <f>IF(ES184="","",VLOOKUP(ES184,リスト!$BG$5:$BH$10,2,FALSE))</f>
        <v/>
      </c>
      <c r="ES184" s="13"/>
      <c r="ET184" s="13"/>
      <c r="EU184" s="13"/>
      <c r="EV184" s="13"/>
      <c r="EW184" s="13"/>
      <c r="EX184" s="81"/>
      <c r="EY184" s="81"/>
      <c r="EZ184" s="26"/>
      <c r="FA184" s="281" t="str">
        <f>IF($EZ184="","",INDEX(リスト!$BI$5:$BJ$40,MATCH($EZ184,リスト!$BJ$5:$BJ$40,0),1))</f>
        <v/>
      </c>
      <c r="FB184" s="280" t="str">
        <f>IF(FC184="","",VLOOKUP(FC184,リスト!$BK:$BL,2,FALSE))</f>
        <v/>
      </c>
      <c r="FC184" s="13"/>
      <c r="FD184" s="331"/>
      <c r="FE184" s="3"/>
      <c r="FF184" s="280" t="str">
        <f>IF(FG184="","",VLOOKUP(FG184,リスト!$BO$5:$BP$6,2,FALSE))</f>
        <v/>
      </c>
      <c r="FG184" s="3"/>
      <c r="FH184" s="280" t="str">
        <f>IF(FI184="","",VLOOKUP(FI184,リスト!$BQ$5:$BR$8,2,FALSE))</f>
        <v/>
      </c>
      <c r="FI184" s="3"/>
      <c r="FJ184" s="282"/>
      <c r="FK184" s="280" t="str">
        <f>IF(FL184="","",VLOOKUP(FL184,リスト!$BS$5:$BT$6,2,FALSE))</f>
        <v/>
      </c>
      <c r="FL184" s="63"/>
      <c r="FM184" s="13"/>
      <c r="FN184" s="13"/>
      <c r="FO184" s="13"/>
      <c r="FP184" s="283" t="str">
        <f t="shared" si="24"/>
        <v/>
      </c>
      <c r="FQ184" s="283" t="str">
        <f t="shared" si="24"/>
        <v/>
      </c>
      <c r="FR184" s="13"/>
      <c r="FS184" s="85"/>
      <c r="FT184" s="85"/>
      <c r="FU184" s="281" t="str">
        <f t="shared" si="25"/>
        <v/>
      </c>
      <c r="FV184" s="280" t="str">
        <f>IF(FW184="","",VLOOKUP(FW184,リスト!$BV$5:$BW$10,2,FALSE))</f>
        <v/>
      </c>
      <c r="FW184" s="26"/>
      <c r="FX184" s="282" t="str">
        <f t="shared" si="26"/>
        <v/>
      </c>
      <c r="FY184" s="280" t="str">
        <f>IF(FZ184="","",VLOOKUP(FZ184,リスト!$BX$5:$BY$6,2,FALSE))</f>
        <v/>
      </c>
      <c r="FZ184" s="3"/>
      <c r="GA184" s="280" t="str">
        <f>IF(GB184="","",VLOOKUP(GB184,リスト!$BZ$5:$CA$6,2,FALSE))</f>
        <v/>
      </c>
      <c r="GB184" s="13"/>
      <c r="GC184" s="281" t="str">
        <f>IF(GD184="","",VLOOKUP(GD184,リスト!$CB$5:$CC$6,2,FALSE))</f>
        <v/>
      </c>
      <c r="GD184" s="13"/>
      <c r="GE184" s="13"/>
      <c r="GF184" s="13"/>
      <c r="GG184" s="75"/>
      <c r="GH184" s="281" t="str">
        <f t="shared" si="27"/>
        <v/>
      </c>
      <c r="GI184" s="128"/>
      <c r="GJ184" s="281" t="str">
        <f>IF(GK184="","",VLOOKUP(GK184,リスト!$CD$5:$CE$6,2,FALSE))</f>
        <v/>
      </c>
      <c r="GK184" s="13"/>
      <c r="GL184" s="281" t="str">
        <f>IF(GM184="","",VLOOKUP(GM184,リスト!$CF$5:$CG$5,2,FALSE))</f>
        <v/>
      </c>
      <c r="GM184" s="26"/>
      <c r="GN184" s="280" t="str">
        <f>IF(GO184="","",VLOOKUP(GO184,リスト!$CH$5:$CI$5,2,FALSE))</f>
        <v/>
      </c>
      <c r="GO184" s="284"/>
      <c r="GP184" s="284"/>
      <c r="GQ184" s="284"/>
      <c r="GR184" s="284"/>
      <c r="GS184" s="284"/>
      <c r="GT184" s="284"/>
      <c r="GU184" s="284"/>
      <c r="GV184" s="284"/>
      <c r="GW184" s="284"/>
      <c r="GX184" s="285"/>
    </row>
    <row r="185" spans="2:206" s="177" customFormat="1" ht="24.75" hidden="1" customHeight="1" outlineLevel="1">
      <c r="B185" s="286" t="str">
        <f>IF(明細!B179="","",明細!B179)</f>
        <v/>
      </c>
      <c r="C185" s="287" t="str">
        <f>IF(明細!C179="","",明細!C179)</f>
        <v/>
      </c>
      <c r="D185" s="265" t="str">
        <f>IF(明細!D179="","",明細!D179)</f>
        <v/>
      </c>
      <c r="E185" s="265" t="str">
        <f>IF(明細!E179="","",明細!E179)</f>
        <v/>
      </c>
      <c r="F185" s="265" t="str">
        <f>IF(明細!F179="","",明細!F179)</f>
        <v/>
      </c>
      <c r="G185" s="265" t="str">
        <f>IF(明細!G179="","",明細!G179)</f>
        <v/>
      </c>
      <c r="H185" s="265" t="str">
        <f>IF(明細!H179="","",明細!H179)</f>
        <v/>
      </c>
      <c r="I185" s="265" t="str">
        <f>IF(明細!I179="","",明細!I179)</f>
        <v/>
      </c>
      <c r="J185" s="265" t="str">
        <f>IF(明細!J179="","",明細!J179)</f>
        <v/>
      </c>
      <c r="K185" s="265" t="str">
        <f>IF(明細!K179="","",明細!K179)</f>
        <v/>
      </c>
      <c r="L185" s="265" t="str">
        <f>IF(明細!L179="","",明細!L179)</f>
        <v/>
      </c>
      <c r="M185" s="265" t="str">
        <f>IF(明細!M179="","",明細!M179)</f>
        <v/>
      </c>
      <c r="N185" s="265" t="str">
        <f>IF(明細!N179="","",明細!N179)</f>
        <v/>
      </c>
      <c r="O185" s="265" t="str">
        <f>IF(明細!O179="","",明細!O179)</f>
        <v/>
      </c>
      <c r="P185" s="265" t="str">
        <f>IF(明細!P179="","",明細!P179)</f>
        <v/>
      </c>
      <c r="Q185" s="265" t="str">
        <f>IF(明細!Q179="","",明細!Q179)</f>
        <v/>
      </c>
      <c r="R185" s="289" t="str">
        <f>IF(明細!R179="","",明細!R179)</f>
        <v/>
      </c>
      <c r="S185" s="291" t="str">
        <f>IF(明細!S179="","",明細!S179)</f>
        <v/>
      </c>
      <c r="T185" s="291" t="str">
        <f>IF(明細!T179="","",明細!T179)</f>
        <v/>
      </c>
      <c r="U185" s="291" t="str">
        <f>IF(明細!U179="","",明細!U179)</f>
        <v/>
      </c>
      <c r="V185" s="292" t="str">
        <f>IF(明細!V179="","",明細!V179)</f>
        <v>個</v>
      </c>
      <c r="W185" s="292" t="str">
        <f>IF(明細!W179="","",明細!W179)</f>
        <v/>
      </c>
      <c r="X185" s="293" t="str">
        <f>IF(明細!X179="","",明細!X179)</f>
        <v/>
      </c>
      <c r="Y185" s="134" t="str">
        <f>IF(明細!Y179="","",明細!Y179)</f>
        <v/>
      </c>
      <c r="Z185" s="135" t="str">
        <f>IF(明細!Z179="","",明細!Z179)</f>
        <v/>
      </c>
      <c r="AA185" s="134" t="str">
        <f>IF(明細!AA179="","",明細!AA179)</f>
        <v/>
      </c>
      <c r="AB185" s="303" t="str">
        <f>IF(明細!AB179="","",明細!AB179)</f>
        <v/>
      </c>
      <c r="AC185" s="134" t="str">
        <f>IF(明細!AC179="","",明細!AC179)</f>
        <v/>
      </c>
      <c r="AD185" s="183" t="str">
        <f>IF(明細!AD179="","",明細!AD179)</f>
        <v/>
      </c>
      <c r="AE185" s="184">
        <f>IF(明細!AE179="","",明細!AE179)</f>
        <v>0.1</v>
      </c>
      <c r="AF185" s="185" t="str">
        <f>IF(明細!AF179="","",明細!AF179)</f>
        <v/>
      </c>
      <c r="AG185" s="186" t="str">
        <f>IF(明細!AG179="","",明細!AG179)</f>
        <v/>
      </c>
      <c r="AH185" s="186" t="str">
        <f>IF(明細!AH179="","",明細!AH179)</f>
        <v/>
      </c>
      <c r="AI185" s="187" t="str">
        <f>IF(明細!AI179="","",明細!AI179)</f>
        <v/>
      </c>
      <c r="AJ185" s="296" t="str">
        <f>IF(明細!AJ179="","",明細!AJ179)</f>
        <v/>
      </c>
      <c r="AK185" s="297" t="str">
        <f>IF(明細!AK179="","",明細!AK179)</f>
        <v/>
      </c>
      <c r="AL185" s="298" t="str">
        <f>IF(明細!AL179="","",明細!AL179)</f>
        <v/>
      </c>
      <c r="AM185" s="299" t="str">
        <f>IF(明細!AM179="","",明細!AM179)</f>
        <v/>
      </c>
      <c r="AN185" s="300" t="str">
        <f>IF(明細!AN179="","",明細!AN179)</f>
        <v/>
      </c>
      <c r="AO185" s="300" t="str">
        <f>IF(明細!AO179="","",明細!AO179)</f>
        <v/>
      </c>
      <c r="AP185" s="300" t="str">
        <f>IF(明細!AP179="","",明細!AP179)</f>
        <v/>
      </c>
      <c r="AQ185" s="301" t="str">
        <f>IF(明細!AQ179="","",明細!AQ179)</f>
        <v/>
      </c>
      <c r="AR185" s="302" t="str">
        <f>IF(明細!AR179="","",明細!AR179)</f>
        <v/>
      </c>
      <c r="AU185" s="360"/>
      <c r="AV185" s="368"/>
      <c r="AW185" s="446" t="str">
        <f>IF(明細!AV179="","",明細!AV179)</f>
        <v/>
      </c>
      <c r="AX185" s="419" t="str">
        <f>IF(明細!AT179="","",明細!AT179)</f>
        <v/>
      </c>
      <c r="AY185" s="280" t="str">
        <f>IF($AX185="","",VLOOKUP($AX185,リスト!$CL:$CM,2,FALSE))</f>
        <v/>
      </c>
      <c r="AZ185" s="3"/>
      <c r="BA185" s="280" t="str">
        <f>IF(BB185="","",VLOOKUP(BB185,リスト!$K:$L,2,FALSE))</f>
        <v/>
      </c>
      <c r="BB185" s="3"/>
      <c r="BC185" s="3"/>
      <c r="BD185" s="87"/>
      <c r="BE185" s="280" t="str">
        <f>IF(BF185="","",VLOOKUP(BF185,リスト!$I:$J,2,FALSE))</f>
        <v/>
      </c>
      <c r="BF185" s="3"/>
      <c r="BG185" s="280" t="str">
        <f>IF(BH185="","",VLOOKUP(BH185,リスト!$M:$N,2,FALSE))</f>
        <v/>
      </c>
      <c r="BH185" s="282"/>
      <c r="BI185" s="280" t="str">
        <f>IF(BJ185="","",VLOOKUP(BJ185,リスト!$O:$P,2,FALSE))</f>
        <v/>
      </c>
      <c r="BJ185" s="24"/>
      <c r="BM185" s="451" t="str">
        <f>IF(明細!AV179="","",明細!AV179)</f>
        <v/>
      </c>
      <c r="BN185" s="453" t="str">
        <f>IF(明細!AT179="","",明細!AT179)</f>
        <v/>
      </c>
      <c r="BO185" s="280" t="str">
        <f>IF($BN185="","",VLOOKUP($BN185,リスト!$CL:$CM,2,FALSE))</f>
        <v/>
      </c>
      <c r="BP185" s="280" t="str">
        <f>IF(BQ185="","",VLOOKUP(BQ185,リスト!$K$5:$L$7,2,FALSE))</f>
        <v/>
      </c>
      <c r="BQ185" s="13"/>
      <c r="BR185" s="13"/>
      <c r="BS185" s="47"/>
      <c r="BT185" s="280" t="str">
        <f>IF(BU185="","",VLOOKUP(BU185,リスト!I176:J194,2,FALSE))</f>
        <v/>
      </c>
      <c r="BU185" s="13"/>
      <c r="BV185" s="13"/>
      <c r="BW185" s="282"/>
      <c r="BX185" s="282"/>
      <c r="BY185" s="280" t="str">
        <f>IF(BZ185="","",VLOOKUP(BZ185,リスト!$S$5:$T$6,2,FALSE))</f>
        <v/>
      </c>
      <c r="BZ185" s="3"/>
      <c r="CA185" s="3"/>
      <c r="CB185" s="81"/>
      <c r="CC185" s="280" t="str">
        <f t="shared" si="21"/>
        <v/>
      </c>
      <c r="CD185" s="83"/>
      <c r="CE185" s="83"/>
      <c r="CF185" s="83"/>
      <c r="CG185" s="83"/>
      <c r="CH185" s="282" t="str">
        <f t="shared" si="22"/>
        <v/>
      </c>
      <c r="CI185" s="83"/>
      <c r="CJ185" s="280" t="str">
        <f t="shared" si="23"/>
        <v/>
      </c>
      <c r="CK185" s="87"/>
      <c r="CL185" s="78"/>
      <c r="CM185" s="83"/>
      <c r="CN185" s="83"/>
      <c r="CO185" s="83"/>
      <c r="CP185" s="280" t="str">
        <f t="shared" si="28"/>
        <v/>
      </c>
      <c r="CQ185" s="81"/>
      <c r="CR185" s="280" t="str">
        <f t="shared" si="29"/>
        <v/>
      </c>
      <c r="CS185" s="3"/>
      <c r="CT185" s="3"/>
      <c r="CU185" s="280" t="str">
        <f>IF(CV185="","",VLOOKUP(CV185,リスト!$V$5:$W$6,2,FALSE))</f>
        <v/>
      </c>
      <c r="CV185" s="3"/>
      <c r="CW185" s="280" t="str">
        <f>IF(CX185="","",VLOOKUP(CX185,リスト!$X$5:$Y$6,2,FALSE))</f>
        <v/>
      </c>
      <c r="CX185" s="3"/>
      <c r="CY185" s="77"/>
      <c r="CZ185" s="77"/>
      <c r="DA185" s="75"/>
      <c r="DB185" s="75"/>
      <c r="DC185" s="75"/>
      <c r="DD185" s="75"/>
      <c r="DE185" s="280" t="str">
        <f>IF(DF185="","",VLOOKUP(DF185,リスト!$Z$5:$AA$10,2,FALSE))</f>
        <v/>
      </c>
      <c r="DF185" s="3"/>
      <c r="DG185" s="280" t="str">
        <f>IF(DH185="","",VLOOKUP(DH185,リスト!$AB$5:$AC$12,2,FALSE))</f>
        <v/>
      </c>
      <c r="DH185" s="63"/>
      <c r="DI185" s="280" t="str">
        <f>IF(DJ185="","",VLOOKUP(DJ185,リスト!$AD$5:$AE$7,2,FALSE))</f>
        <v/>
      </c>
      <c r="DJ185" s="3"/>
      <c r="DK185" s="280" t="str">
        <f>IF(DL185="","",VLOOKUP(DL185,リスト!$AF$5:$AG$10,2,FALSE))</f>
        <v/>
      </c>
      <c r="DL185" s="3"/>
      <c r="DM185" s="280" t="str">
        <f>IF(DN185="","",VLOOKUP(DN185,リスト!$AH$5:$AI$6,2,FALSE))</f>
        <v/>
      </c>
      <c r="DN185" s="3"/>
      <c r="DO185" s="280" t="str">
        <f>IF(DP185="","",VLOOKUP(DP185,リスト!$AJ$5:$AK$6,2,FALSE))</f>
        <v/>
      </c>
      <c r="DP185" s="3"/>
      <c r="DQ185" s="280" t="str">
        <f>IF(DR185="","",VLOOKUP(DR185,リスト!$AL$5:$AM$7,2,FALSE))</f>
        <v/>
      </c>
      <c r="DR185" s="3"/>
      <c r="DS185" s="13"/>
      <c r="DT185" s="85"/>
      <c r="DU185" s="85"/>
      <c r="DV185" s="281" t="str">
        <f>IF(DW185="","",VLOOKUP(DW185,リスト!$AN$5:$AO$6,2,FALSE))</f>
        <v/>
      </c>
      <c r="DW185" s="13"/>
      <c r="DX185" s="341"/>
      <c r="DY185" s="345"/>
      <c r="DZ185" s="341"/>
      <c r="EA185" s="345"/>
      <c r="EB185" s="280" t="str">
        <f>IF(EC185="","",VLOOKUP(EC185,リスト!$AW$5:$AX$8,2,FALSE))</f>
        <v/>
      </c>
      <c r="EC185" s="3"/>
      <c r="ED185" s="85"/>
      <c r="EE185" s="280" t="str">
        <f>IF(EF185="","",VLOOKUP(EF185,リスト!$AY$5:$AZ$10,2,FALSE))</f>
        <v/>
      </c>
      <c r="EF185" s="3"/>
      <c r="EG185" s="280" t="str">
        <f>IF(EH185="","",VLOOKUP(EH185,リスト!$BA$5:$BB$10,2,FALSE))</f>
        <v/>
      </c>
      <c r="EH185" s="3"/>
      <c r="EI185" s="280" t="str">
        <f>IF(EJ185="","",VLOOKUP(EJ185,リスト!$BC$5:$BD$10,2,FALSE))</f>
        <v/>
      </c>
      <c r="EJ185" s="3"/>
      <c r="EK185" s="280" t="str">
        <f>IF(EL185="","",VLOOKUP(EL185,リスト!$BE$5:$BF$10,2,FALSE))</f>
        <v/>
      </c>
      <c r="EL185" s="3"/>
      <c r="EM185" s="78"/>
      <c r="EN185" s="73"/>
      <c r="EO185" s="73"/>
      <c r="EP185" s="13"/>
      <c r="EQ185" s="13"/>
      <c r="ER185" s="280" t="str">
        <f>IF(ES185="","",VLOOKUP(ES185,リスト!$BG$5:$BH$10,2,FALSE))</f>
        <v/>
      </c>
      <c r="ES185" s="13"/>
      <c r="ET185" s="13"/>
      <c r="EU185" s="13"/>
      <c r="EV185" s="13"/>
      <c r="EW185" s="13"/>
      <c r="EX185" s="81"/>
      <c r="EY185" s="81"/>
      <c r="EZ185" s="26"/>
      <c r="FA185" s="281" t="str">
        <f>IF($EZ185="","",INDEX(リスト!$BI$5:$BJ$40,MATCH($EZ185,リスト!$BJ$5:$BJ$40,0),1))</f>
        <v/>
      </c>
      <c r="FB185" s="280" t="str">
        <f>IF(FC185="","",VLOOKUP(FC185,リスト!$BK:$BL,2,FALSE))</f>
        <v/>
      </c>
      <c r="FC185" s="13"/>
      <c r="FD185" s="331"/>
      <c r="FE185" s="3"/>
      <c r="FF185" s="280" t="str">
        <f>IF(FG185="","",VLOOKUP(FG185,リスト!$BO$5:$BP$6,2,FALSE))</f>
        <v/>
      </c>
      <c r="FG185" s="3"/>
      <c r="FH185" s="280" t="str">
        <f>IF(FI185="","",VLOOKUP(FI185,リスト!$BQ$5:$BR$8,2,FALSE))</f>
        <v/>
      </c>
      <c r="FI185" s="3"/>
      <c r="FJ185" s="282"/>
      <c r="FK185" s="280" t="str">
        <f>IF(FL185="","",VLOOKUP(FL185,リスト!$BS$5:$BT$6,2,FALSE))</f>
        <v/>
      </c>
      <c r="FL185" s="63"/>
      <c r="FM185" s="13"/>
      <c r="FN185" s="13"/>
      <c r="FO185" s="13"/>
      <c r="FP185" s="283" t="str">
        <f t="shared" si="24"/>
        <v/>
      </c>
      <c r="FQ185" s="283" t="str">
        <f t="shared" si="24"/>
        <v/>
      </c>
      <c r="FR185" s="13"/>
      <c r="FS185" s="85"/>
      <c r="FT185" s="85"/>
      <c r="FU185" s="281" t="str">
        <f t="shared" si="25"/>
        <v/>
      </c>
      <c r="FV185" s="280" t="str">
        <f>IF(FW185="","",VLOOKUP(FW185,リスト!$BV$5:$BW$10,2,FALSE))</f>
        <v/>
      </c>
      <c r="FW185" s="26"/>
      <c r="FX185" s="282" t="str">
        <f t="shared" si="26"/>
        <v/>
      </c>
      <c r="FY185" s="280" t="str">
        <f>IF(FZ185="","",VLOOKUP(FZ185,リスト!$BX$5:$BY$6,2,FALSE))</f>
        <v/>
      </c>
      <c r="FZ185" s="3"/>
      <c r="GA185" s="280" t="str">
        <f>IF(GB185="","",VLOOKUP(GB185,リスト!$BZ$5:$CA$6,2,FALSE))</f>
        <v/>
      </c>
      <c r="GB185" s="13"/>
      <c r="GC185" s="281" t="str">
        <f>IF(GD185="","",VLOOKUP(GD185,リスト!$CB$5:$CC$6,2,FALSE))</f>
        <v/>
      </c>
      <c r="GD185" s="13"/>
      <c r="GE185" s="13"/>
      <c r="GF185" s="13"/>
      <c r="GG185" s="75"/>
      <c r="GH185" s="281" t="str">
        <f t="shared" si="27"/>
        <v/>
      </c>
      <c r="GI185" s="128"/>
      <c r="GJ185" s="281" t="str">
        <f>IF(GK185="","",VLOOKUP(GK185,リスト!$CD$5:$CE$6,2,FALSE))</f>
        <v/>
      </c>
      <c r="GK185" s="13"/>
      <c r="GL185" s="281" t="str">
        <f>IF(GM185="","",VLOOKUP(GM185,リスト!$CF$5:$CG$5,2,FALSE))</f>
        <v/>
      </c>
      <c r="GM185" s="26"/>
      <c r="GN185" s="280" t="str">
        <f>IF(GO185="","",VLOOKUP(GO185,リスト!$CH$5:$CI$5,2,FALSE))</f>
        <v/>
      </c>
      <c r="GO185" s="284"/>
      <c r="GP185" s="284"/>
      <c r="GQ185" s="284"/>
      <c r="GR185" s="284"/>
      <c r="GS185" s="284"/>
      <c r="GT185" s="284"/>
      <c r="GU185" s="284"/>
      <c r="GV185" s="284"/>
      <c r="GW185" s="284"/>
      <c r="GX185" s="285"/>
    </row>
    <row r="186" spans="2:206" s="177" customFormat="1" ht="24.75" hidden="1" customHeight="1" outlineLevel="1">
      <c r="B186" s="286" t="str">
        <f>IF(明細!B180="","",明細!B180)</f>
        <v/>
      </c>
      <c r="C186" s="287" t="str">
        <f>IF(明細!C180="","",明細!C180)</f>
        <v/>
      </c>
      <c r="D186" s="265" t="str">
        <f>IF(明細!D180="","",明細!D180)</f>
        <v/>
      </c>
      <c r="E186" s="265" t="str">
        <f>IF(明細!E180="","",明細!E180)</f>
        <v/>
      </c>
      <c r="F186" s="265" t="str">
        <f>IF(明細!F180="","",明細!F180)</f>
        <v/>
      </c>
      <c r="G186" s="265" t="str">
        <f>IF(明細!G180="","",明細!G180)</f>
        <v/>
      </c>
      <c r="H186" s="265" t="str">
        <f>IF(明細!H180="","",明細!H180)</f>
        <v/>
      </c>
      <c r="I186" s="265" t="str">
        <f>IF(明細!I180="","",明細!I180)</f>
        <v/>
      </c>
      <c r="J186" s="265" t="str">
        <f>IF(明細!J180="","",明細!J180)</f>
        <v/>
      </c>
      <c r="K186" s="265" t="str">
        <f>IF(明細!K180="","",明細!K180)</f>
        <v/>
      </c>
      <c r="L186" s="265" t="str">
        <f>IF(明細!L180="","",明細!L180)</f>
        <v/>
      </c>
      <c r="M186" s="265" t="str">
        <f>IF(明細!M180="","",明細!M180)</f>
        <v/>
      </c>
      <c r="N186" s="265" t="str">
        <f>IF(明細!N180="","",明細!N180)</f>
        <v/>
      </c>
      <c r="O186" s="265" t="str">
        <f>IF(明細!O180="","",明細!O180)</f>
        <v/>
      </c>
      <c r="P186" s="265" t="str">
        <f>IF(明細!P180="","",明細!P180)</f>
        <v/>
      </c>
      <c r="Q186" s="265" t="str">
        <f>IF(明細!Q180="","",明細!Q180)</f>
        <v/>
      </c>
      <c r="R186" s="289" t="str">
        <f>IF(明細!R180="","",明細!R180)</f>
        <v/>
      </c>
      <c r="S186" s="291" t="str">
        <f>IF(明細!S180="","",明細!S180)</f>
        <v/>
      </c>
      <c r="T186" s="291" t="str">
        <f>IF(明細!T180="","",明細!T180)</f>
        <v/>
      </c>
      <c r="U186" s="291" t="str">
        <f>IF(明細!U180="","",明細!U180)</f>
        <v/>
      </c>
      <c r="V186" s="292" t="str">
        <f>IF(明細!V180="","",明細!V180)</f>
        <v>個</v>
      </c>
      <c r="W186" s="292" t="str">
        <f>IF(明細!W180="","",明細!W180)</f>
        <v/>
      </c>
      <c r="X186" s="293" t="str">
        <f>IF(明細!X180="","",明細!X180)</f>
        <v/>
      </c>
      <c r="Y186" s="134" t="str">
        <f>IF(明細!Y180="","",明細!Y180)</f>
        <v/>
      </c>
      <c r="Z186" s="135" t="str">
        <f>IF(明細!Z180="","",明細!Z180)</f>
        <v/>
      </c>
      <c r="AA186" s="134" t="str">
        <f>IF(明細!AA180="","",明細!AA180)</f>
        <v/>
      </c>
      <c r="AB186" s="303" t="str">
        <f>IF(明細!AB180="","",明細!AB180)</f>
        <v/>
      </c>
      <c r="AC186" s="134" t="str">
        <f>IF(明細!AC180="","",明細!AC180)</f>
        <v/>
      </c>
      <c r="AD186" s="183" t="str">
        <f>IF(明細!AD180="","",明細!AD180)</f>
        <v/>
      </c>
      <c r="AE186" s="184">
        <f>IF(明細!AE180="","",明細!AE180)</f>
        <v>0.1</v>
      </c>
      <c r="AF186" s="185" t="str">
        <f>IF(明細!AF180="","",明細!AF180)</f>
        <v/>
      </c>
      <c r="AG186" s="186" t="str">
        <f>IF(明細!AG180="","",明細!AG180)</f>
        <v/>
      </c>
      <c r="AH186" s="186" t="str">
        <f>IF(明細!AH180="","",明細!AH180)</f>
        <v/>
      </c>
      <c r="AI186" s="187" t="str">
        <f>IF(明細!AI180="","",明細!AI180)</f>
        <v/>
      </c>
      <c r="AJ186" s="296" t="str">
        <f>IF(明細!AJ180="","",明細!AJ180)</f>
        <v/>
      </c>
      <c r="AK186" s="297" t="str">
        <f>IF(明細!AK180="","",明細!AK180)</f>
        <v/>
      </c>
      <c r="AL186" s="298" t="str">
        <f>IF(明細!AL180="","",明細!AL180)</f>
        <v/>
      </c>
      <c r="AM186" s="299" t="str">
        <f>IF(明細!AM180="","",明細!AM180)</f>
        <v/>
      </c>
      <c r="AN186" s="300" t="str">
        <f>IF(明細!AN180="","",明細!AN180)</f>
        <v/>
      </c>
      <c r="AO186" s="300" t="str">
        <f>IF(明細!AO180="","",明細!AO180)</f>
        <v/>
      </c>
      <c r="AP186" s="300" t="str">
        <f>IF(明細!AP180="","",明細!AP180)</f>
        <v/>
      </c>
      <c r="AQ186" s="301" t="str">
        <f>IF(明細!AQ180="","",明細!AQ180)</f>
        <v/>
      </c>
      <c r="AR186" s="302" t="str">
        <f>IF(明細!AR180="","",明細!AR180)</f>
        <v/>
      </c>
      <c r="AU186" s="360"/>
      <c r="AV186" s="368"/>
      <c r="AW186" s="446" t="str">
        <f>IF(明細!AV180="","",明細!AV180)</f>
        <v/>
      </c>
      <c r="AX186" s="419" t="str">
        <f>IF(明細!AT180="","",明細!AT180)</f>
        <v/>
      </c>
      <c r="AY186" s="280" t="str">
        <f>IF($AX186="","",VLOOKUP($AX186,リスト!$CL:$CM,2,FALSE))</f>
        <v/>
      </c>
      <c r="AZ186" s="3"/>
      <c r="BA186" s="280" t="str">
        <f>IF(BB186="","",VLOOKUP(BB186,リスト!$K:$L,2,FALSE))</f>
        <v/>
      </c>
      <c r="BB186" s="3"/>
      <c r="BC186" s="3"/>
      <c r="BD186" s="87"/>
      <c r="BE186" s="280" t="str">
        <f>IF(BF186="","",VLOOKUP(BF186,リスト!$I:$J,2,FALSE))</f>
        <v/>
      </c>
      <c r="BF186" s="3"/>
      <c r="BG186" s="280" t="str">
        <f>IF(BH186="","",VLOOKUP(BH186,リスト!$M:$N,2,FALSE))</f>
        <v/>
      </c>
      <c r="BH186" s="282"/>
      <c r="BI186" s="280" t="str">
        <f>IF(BJ186="","",VLOOKUP(BJ186,リスト!$O:$P,2,FALSE))</f>
        <v/>
      </c>
      <c r="BJ186" s="24"/>
      <c r="BM186" s="451" t="str">
        <f>IF(明細!AV180="","",明細!AV180)</f>
        <v/>
      </c>
      <c r="BN186" s="453" t="str">
        <f>IF(明細!AT180="","",明細!AT180)</f>
        <v/>
      </c>
      <c r="BO186" s="280" t="str">
        <f>IF($BN186="","",VLOOKUP($BN186,リスト!$CL:$CM,2,FALSE))</f>
        <v/>
      </c>
      <c r="BP186" s="280" t="str">
        <f>IF(BQ186="","",VLOOKUP(BQ186,リスト!$K$5:$L$7,2,FALSE))</f>
        <v/>
      </c>
      <c r="BQ186" s="13"/>
      <c r="BR186" s="13"/>
      <c r="BS186" s="47"/>
      <c r="BT186" s="280" t="str">
        <f>IF(BU186="","",VLOOKUP(BU186,リスト!I177:J195,2,FALSE))</f>
        <v/>
      </c>
      <c r="BU186" s="13"/>
      <c r="BV186" s="13"/>
      <c r="BW186" s="282"/>
      <c r="BX186" s="282"/>
      <c r="BY186" s="280" t="str">
        <f>IF(BZ186="","",VLOOKUP(BZ186,リスト!$S$5:$T$6,2,FALSE))</f>
        <v/>
      </c>
      <c r="BZ186" s="3"/>
      <c r="CA186" s="3"/>
      <c r="CB186" s="81"/>
      <c r="CC186" s="280" t="str">
        <f t="shared" si="21"/>
        <v/>
      </c>
      <c r="CD186" s="83"/>
      <c r="CE186" s="83"/>
      <c r="CF186" s="83"/>
      <c r="CG186" s="83"/>
      <c r="CH186" s="282" t="str">
        <f t="shared" si="22"/>
        <v/>
      </c>
      <c r="CI186" s="83"/>
      <c r="CJ186" s="280" t="str">
        <f t="shared" si="23"/>
        <v/>
      </c>
      <c r="CK186" s="87"/>
      <c r="CL186" s="78"/>
      <c r="CM186" s="83"/>
      <c r="CN186" s="83"/>
      <c r="CO186" s="83"/>
      <c r="CP186" s="280" t="str">
        <f t="shared" si="28"/>
        <v/>
      </c>
      <c r="CQ186" s="81"/>
      <c r="CR186" s="280" t="str">
        <f t="shared" si="29"/>
        <v/>
      </c>
      <c r="CS186" s="3"/>
      <c r="CT186" s="3"/>
      <c r="CU186" s="280" t="str">
        <f>IF(CV186="","",VLOOKUP(CV186,リスト!$V$5:$W$6,2,FALSE))</f>
        <v/>
      </c>
      <c r="CV186" s="3"/>
      <c r="CW186" s="280" t="str">
        <f>IF(CX186="","",VLOOKUP(CX186,リスト!$X$5:$Y$6,2,FALSE))</f>
        <v/>
      </c>
      <c r="CX186" s="3"/>
      <c r="CY186" s="77"/>
      <c r="CZ186" s="77"/>
      <c r="DA186" s="75"/>
      <c r="DB186" s="75"/>
      <c r="DC186" s="75"/>
      <c r="DD186" s="75"/>
      <c r="DE186" s="280" t="str">
        <f>IF(DF186="","",VLOOKUP(DF186,リスト!$Z$5:$AA$10,2,FALSE))</f>
        <v/>
      </c>
      <c r="DF186" s="3"/>
      <c r="DG186" s="280" t="str">
        <f>IF(DH186="","",VLOOKUP(DH186,リスト!$AB$5:$AC$12,2,FALSE))</f>
        <v/>
      </c>
      <c r="DH186" s="63"/>
      <c r="DI186" s="280" t="str">
        <f>IF(DJ186="","",VLOOKUP(DJ186,リスト!$AD$5:$AE$7,2,FALSE))</f>
        <v/>
      </c>
      <c r="DJ186" s="3"/>
      <c r="DK186" s="280" t="str">
        <f>IF(DL186="","",VLOOKUP(DL186,リスト!$AF$5:$AG$10,2,FALSE))</f>
        <v/>
      </c>
      <c r="DL186" s="3"/>
      <c r="DM186" s="280" t="str">
        <f>IF(DN186="","",VLOOKUP(DN186,リスト!$AH$5:$AI$6,2,FALSE))</f>
        <v/>
      </c>
      <c r="DN186" s="3"/>
      <c r="DO186" s="280" t="str">
        <f>IF(DP186="","",VLOOKUP(DP186,リスト!$AJ$5:$AK$6,2,FALSE))</f>
        <v/>
      </c>
      <c r="DP186" s="3"/>
      <c r="DQ186" s="280" t="str">
        <f>IF(DR186="","",VLOOKUP(DR186,リスト!$AL$5:$AM$7,2,FALSE))</f>
        <v/>
      </c>
      <c r="DR186" s="3"/>
      <c r="DS186" s="13"/>
      <c r="DT186" s="85"/>
      <c r="DU186" s="85"/>
      <c r="DV186" s="281" t="str">
        <f>IF(DW186="","",VLOOKUP(DW186,リスト!$AN$5:$AO$6,2,FALSE))</f>
        <v/>
      </c>
      <c r="DW186" s="13"/>
      <c r="DX186" s="341"/>
      <c r="DY186" s="345"/>
      <c r="DZ186" s="341"/>
      <c r="EA186" s="345"/>
      <c r="EB186" s="280" t="str">
        <f>IF(EC186="","",VLOOKUP(EC186,リスト!$AW$5:$AX$8,2,FALSE))</f>
        <v/>
      </c>
      <c r="EC186" s="3"/>
      <c r="ED186" s="85"/>
      <c r="EE186" s="280" t="str">
        <f>IF(EF186="","",VLOOKUP(EF186,リスト!$AY$5:$AZ$10,2,FALSE))</f>
        <v/>
      </c>
      <c r="EF186" s="3"/>
      <c r="EG186" s="280" t="str">
        <f>IF(EH186="","",VLOOKUP(EH186,リスト!$BA$5:$BB$10,2,FALSE))</f>
        <v/>
      </c>
      <c r="EH186" s="3"/>
      <c r="EI186" s="280" t="str">
        <f>IF(EJ186="","",VLOOKUP(EJ186,リスト!$BC$5:$BD$10,2,FALSE))</f>
        <v/>
      </c>
      <c r="EJ186" s="3"/>
      <c r="EK186" s="280" t="str">
        <f>IF(EL186="","",VLOOKUP(EL186,リスト!$BE$5:$BF$10,2,FALSE))</f>
        <v/>
      </c>
      <c r="EL186" s="3"/>
      <c r="EM186" s="78"/>
      <c r="EN186" s="73"/>
      <c r="EO186" s="73"/>
      <c r="EP186" s="13"/>
      <c r="EQ186" s="13"/>
      <c r="ER186" s="280" t="str">
        <f>IF(ES186="","",VLOOKUP(ES186,リスト!$BG$5:$BH$10,2,FALSE))</f>
        <v/>
      </c>
      <c r="ES186" s="13"/>
      <c r="ET186" s="13"/>
      <c r="EU186" s="13"/>
      <c r="EV186" s="13"/>
      <c r="EW186" s="13"/>
      <c r="EX186" s="81"/>
      <c r="EY186" s="81"/>
      <c r="EZ186" s="26"/>
      <c r="FA186" s="281" t="str">
        <f>IF($EZ186="","",INDEX(リスト!$BI$5:$BJ$40,MATCH($EZ186,リスト!$BJ$5:$BJ$40,0),1))</f>
        <v/>
      </c>
      <c r="FB186" s="280" t="str">
        <f>IF(FC186="","",VLOOKUP(FC186,リスト!$BK:$BL,2,FALSE))</f>
        <v/>
      </c>
      <c r="FC186" s="13"/>
      <c r="FD186" s="331"/>
      <c r="FE186" s="3"/>
      <c r="FF186" s="280" t="str">
        <f>IF(FG186="","",VLOOKUP(FG186,リスト!$BO$5:$BP$6,2,FALSE))</f>
        <v/>
      </c>
      <c r="FG186" s="3"/>
      <c r="FH186" s="280" t="str">
        <f>IF(FI186="","",VLOOKUP(FI186,リスト!$BQ$5:$BR$8,2,FALSE))</f>
        <v/>
      </c>
      <c r="FI186" s="3"/>
      <c r="FJ186" s="282"/>
      <c r="FK186" s="280" t="str">
        <f>IF(FL186="","",VLOOKUP(FL186,リスト!$BS$5:$BT$6,2,FALSE))</f>
        <v/>
      </c>
      <c r="FL186" s="63"/>
      <c r="FM186" s="13"/>
      <c r="FN186" s="13"/>
      <c r="FO186" s="13"/>
      <c r="FP186" s="283" t="str">
        <f t="shared" si="24"/>
        <v/>
      </c>
      <c r="FQ186" s="283" t="str">
        <f t="shared" si="24"/>
        <v/>
      </c>
      <c r="FR186" s="13"/>
      <c r="FS186" s="85"/>
      <c r="FT186" s="85"/>
      <c r="FU186" s="281" t="str">
        <f t="shared" si="25"/>
        <v/>
      </c>
      <c r="FV186" s="280" t="str">
        <f>IF(FW186="","",VLOOKUP(FW186,リスト!$BV$5:$BW$10,2,FALSE))</f>
        <v/>
      </c>
      <c r="FW186" s="26"/>
      <c r="FX186" s="282" t="str">
        <f t="shared" si="26"/>
        <v/>
      </c>
      <c r="FY186" s="280" t="str">
        <f>IF(FZ186="","",VLOOKUP(FZ186,リスト!$BX$5:$BY$6,2,FALSE))</f>
        <v/>
      </c>
      <c r="FZ186" s="3"/>
      <c r="GA186" s="280" t="str">
        <f>IF(GB186="","",VLOOKUP(GB186,リスト!$BZ$5:$CA$6,2,FALSE))</f>
        <v/>
      </c>
      <c r="GB186" s="13"/>
      <c r="GC186" s="281" t="str">
        <f>IF(GD186="","",VLOOKUP(GD186,リスト!$CB$5:$CC$6,2,FALSE))</f>
        <v/>
      </c>
      <c r="GD186" s="13"/>
      <c r="GE186" s="13"/>
      <c r="GF186" s="13"/>
      <c r="GG186" s="75"/>
      <c r="GH186" s="281" t="str">
        <f t="shared" si="27"/>
        <v/>
      </c>
      <c r="GI186" s="128"/>
      <c r="GJ186" s="281" t="str">
        <f>IF(GK186="","",VLOOKUP(GK186,リスト!$CD$5:$CE$6,2,FALSE))</f>
        <v/>
      </c>
      <c r="GK186" s="13"/>
      <c r="GL186" s="281" t="str">
        <f>IF(GM186="","",VLOOKUP(GM186,リスト!$CF$5:$CG$5,2,FALSE))</f>
        <v/>
      </c>
      <c r="GM186" s="26"/>
      <c r="GN186" s="280" t="str">
        <f>IF(GO186="","",VLOOKUP(GO186,リスト!$CH$5:$CI$5,2,FALSE))</f>
        <v/>
      </c>
      <c r="GO186" s="284"/>
      <c r="GP186" s="284"/>
      <c r="GQ186" s="284"/>
      <c r="GR186" s="284"/>
      <c r="GS186" s="284"/>
      <c r="GT186" s="284"/>
      <c r="GU186" s="284"/>
      <c r="GV186" s="284"/>
      <c r="GW186" s="284"/>
      <c r="GX186" s="285"/>
    </row>
    <row r="187" spans="2:206" s="177" customFormat="1" ht="24.75" hidden="1" customHeight="1" outlineLevel="1">
      <c r="B187" s="286" t="str">
        <f>IF(明細!B181="","",明細!B181)</f>
        <v/>
      </c>
      <c r="C187" s="287" t="str">
        <f>IF(明細!C181="","",明細!C181)</f>
        <v/>
      </c>
      <c r="D187" s="265" t="str">
        <f>IF(明細!D181="","",明細!D181)</f>
        <v/>
      </c>
      <c r="E187" s="265" t="str">
        <f>IF(明細!E181="","",明細!E181)</f>
        <v/>
      </c>
      <c r="F187" s="265" t="str">
        <f>IF(明細!F181="","",明細!F181)</f>
        <v/>
      </c>
      <c r="G187" s="265" t="str">
        <f>IF(明細!G181="","",明細!G181)</f>
        <v/>
      </c>
      <c r="H187" s="265" t="str">
        <f>IF(明細!H181="","",明細!H181)</f>
        <v/>
      </c>
      <c r="I187" s="265" t="str">
        <f>IF(明細!I181="","",明細!I181)</f>
        <v/>
      </c>
      <c r="J187" s="265" t="str">
        <f>IF(明細!J181="","",明細!J181)</f>
        <v/>
      </c>
      <c r="K187" s="265" t="str">
        <f>IF(明細!K181="","",明細!K181)</f>
        <v/>
      </c>
      <c r="L187" s="265" t="str">
        <f>IF(明細!L181="","",明細!L181)</f>
        <v/>
      </c>
      <c r="M187" s="265" t="str">
        <f>IF(明細!M181="","",明細!M181)</f>
        <v/>
      </c>
      <c r="N187" s="265" t="str">
        <f>IF(明細!N181="","",明細!N181)</f>
        <v/>
      </c>
      <c r="O187" s="265" t="str">
        <f>IF(明細!O181="","",明細!O181)</f>
        <v/>
      </c>
      <c r="P187" s="265" t="str">
        <f>IF(明細!P181="","",明細!P181)</f>
        <v/>
      </c>
      <c r="Q187" s="265" t="str">
        <f>IF(明細!Q181="","",明細!Q181)</f>
        <v/>
      </c>
      <c r="R187" s="289" t="str">
        <f>IF(明細!R181="","",明細!R181)</f>
        <v/>
      </c>
      <c r="S187" s="291" t="str">
        <f>IF(明細!S181="","",明細!S181)</f>
        <v/>
      </c>
      <c r="T187" s="291" t="str">
        <f>IF(明細!T181="","",明細!T181)</f>
        <v/>
      </c>
      <c r="U187" s="291" t="str">
        <f>IF(明細!U181="","",明細!U181)</f>
        <v/>
      </c>
      <c r="V187" s="292" t="str">
        <f>IF(明細!V181="","",明細!V181)</f>
        <v>個</v>
      </c>
      <c r="W187" s="292" t="str">
        <f>IF(明細!W181="","",明細!W181)</f>
        <v/>
      </c>
      <c r="X187" s="293" t="str">
        <f>IF(明細!X181="","",明細!X181)</f>
        <v/>
      </c>
      <c r="Y187" s="134" t="str">
        <f>IF(明細!Y181="","",明細!Y181)</f>
        <v/>
      </c>
      <c r="Z187" s="135" t="str">
        <f>IF(明細!Z181="","",明細!Z181)</f>
        <v/>
      </c>
      <c r="AA187" s="134" t="str">
        <f>IF(明細!AA181="","",明細!AA181)</f>
        <v/>
      </c>
      <c r="AB187" s="303" t="str">
        <f>IF(明細!AB181="","",明細!AB181)</f>
        <v/>
      </c>
      <c r="AC187" s="134" t="str">
        <f>IF(明細!AC181="","",明細!AC181)</f>
        <v/>
      </c>
      <c r="AD187" s="183" t="str">
        <f>IF(明細!AD181="","",明細!AD181)</f>
        <v/>
      </c>
      <c r="AE187" s="184">
        <f>IF(明細!AE181="","",明細!AE181)</f>
        <v>0.1</v>
      </c>
      <c r="AF187" s="185" t="str">
        <f>IF(明細!AF181="","",明細!AF181)</f>
        <v/>
      </c>
      <c r="AG187" s="186" t="str">
        <f>IF(明細!AG181="","",明細!AG181)</f>
        <v/>
      </c>
      <c r="AH187" s="186" t="str">
        <f>IF(明細!AH181="","",明細!AH181)</f>
        <v/>
      </c>
      <c r="AI187" s="187" t="str">
        <f>IF(明細!AI181="","",明細!AI181)</f>
        <v/>
      </c>
      <c r="AJ187" s="296" t="str">
        <f>IF(明細!AJ181="","",明細!AJ181)</f>
        <v/>
      </c>
      <c r="AK187" s="297" t="str">
        <f>IF(明細!AK181="","",明細!AK181)</f>
        <v/>
      </c>
      <c r="AL187" s="298" t="str">
        <f>IF(明細!AL181="","",明細!AL181)</f>
        <v/>
      </c>
      <c r="AM187" s="299" t="str">
        <f>IF(明細!AM181="","",明細!AM181)</f>
        <v/>
      </c>
      <c r="AN187" s="300" t="str">
        <f>IF(明細!AN181="","",明細!AN181)</f>
        <v/>
      </c>
      <c r="AO187" s="300" t="str">
        <f>IF(明細!AO181="","",明細!AO181)</f>
        <v/>
      </c>
      <c r="AP187" s="300" t="str">
        <f>IF(明細!AP181="","",明細!AP181)</f>
        <v/>
      </c>
      <c r="AQ187" s="301" t="str">
        <f>IF(明細!AQ181="","",明細!AQ181)</f>
        <v/>
      </c>
      <c r="AR187" s="302" t="str">
        <f>IF(明細!AR181="","",明細!AR181)</f>
        <v/>
      </c>
      <c r="AU187" s="360"/>
      <c r="AV187" s="368"/>
      <c r="AW187" s="446" t="str">
        <f>IF(明細!AV181="","",明細!AV181)</f>
        <v/>
      </c>
      <c r="AX187" s="419" t="str">
        <f>IF(明細!AT181="","",明細!AT181)</f>
        <v/>
      </c>
      <c r="AY187" s="280" t="str">
        <f>IF($AX187="","",VLOOKUP($AX187,リスト!$CL:$CM,2,FALSE))</f>
        <v/>
      </c>
      <c r="AZ187" s="3"/>
      <c r="BA187" s="280" t="str">
        <f>IF(BB187="","",VLOOKUP(BB187,リスト!$K:$L,2,FALSE))</f>
        <v/>
      </c>
      <c r="BB187" s="3"/>
      <c r="BC187" s="3"/>
      <c r="BD187" s="87"/>
      <c r="BE187" s="280" t="str">
        <f>IF(BF187="","",VLOOKUP(BF187,リスト!$I:$J,2,FALSE))</f>
        <v/>
      </c>
      <c r="BF187" s="3"/>
      <c r="BG187" s="280" t="str">
        <f>IF(BH187="","",VLOOKUP(BH187,リスト!$M:$N,2,FALSE))</f>
        <v/>
      </c>
      <c r="BH187" s="282"/>
      <c r="BI187" s="280" t="str">
        <f>IF(BJ187="","",VLOOKUP(BJ187,リスト!$O:$P,2,FALSE))</f>
        <v/>
      </c>
      <c r="BJ187" s="24"/>
      <c r="BM187" s="451" t="str">
        <f>IF(明細!AV181="","",明細!AV181)</f>
        <v/>
      </c>
      <c r="BN187" s="453" t="str">
        <f>IF(明細!AT181="","",明細!AT181)</f>
        <v/>
      </c>
      <c r="BO187" s="280" t="str">
        <f>IF($BN187="","",VLOOKUP($BN187,リスト!$CL:$CM,2,FALSE))</f>
        <v/>
      </c>
      <c r="BP187" s="280" t="str">
        <f>IF(BQ187="","",VLOOKUP(BQ187,リスト!$K$5:$L$7,2,FALSE))</f>
        <v/>
      </c>
      <c r="BQ187" s="13"/>
      <c r="BR187" s="13"/>
      <c r="BS187" s="47"/>
      <c r="BT187" s="280" t="str">
        <f>IF(BU187="","",VLOOKUP(BU187,リスト!I178:J196,2,FALSE))</f>
        <v/>
      </c>
      <c r="BU187" s="13"/>
      <c r="BV187" s="13"/>
      <c r="BW187" s="282"/>
      <c r="BX187" s="282"/>
      <c r="BY187" s="280" t="str">
        <f>IF(BZ187="","",VLOOKUP(BZ187,リスト!$S$5:$T$6,2,FALSE))</f>
        <v/>
      </c>
      <c r="BZ187" s="3"/>
      <c r="CA187" s="3"/>
      <c r="CB187" s="81"/>
      <c r="CC187" s="280" t="str">
        <f t="shared" si="21"/>
        <v/>
      </c>
      <c r="CD187" s="83"/>
      <c r="CE187" s="83"/>
      <c r="CF187" s="83"/>
      <c r="CG187" s="83"/>
      <c r="CH187" s="282" t="str">
        <f t="shared" si="22"/>
        <v/>
      </c>
      <c r="CI187" s="83"/>
      <c r="CJ187" s="280" t="str">
        <f t="shared" si="23"/>
        <v/>
      </c>
      <c r="CK187" s="87"/>
      <c r="CL187" s="78"/>
      <c r="CM187" s="83"/>
      <c r="CN187" s="83"/>
      <c r="CO187" s="83"/>
      <c r="CP187" s="280" t="str">
        <f t="shared" si="28"/>
        <v/>
      </c>
      <c r="CQ187" s="81"/>
      <c r="CR187" s="280" t="str">
        <f t="shared" si="29"/>
        <v/>
      </c>
      <c r="CS187" s="3"/>
      <c r="CT187" s="3"/>
      <c r="CU187" s="280" t="str">
        <f>IF(CV187="","",VLOOKUP(CV187,リスト!$V$5:$W$6,2,FALSE))</f>
        <v/>
      </c>
      <c r="CV187" s="3"/>
      <c r="CW187" s="280" t="str">
        <f>IF(CX187="","",VLOOKUP(CX187,リスト!$X$5:$Y$6,2,FALSE))</f>
        <v/>
      </c>
      <c r="CX187" s="3"/>
      <c r="CY187" s="77"/>
      <c r="CZ187" s="77"/>
      <c r="DA187" s="75"/>
      <c r="DB187" s="75"/>
      <c r="DC187" s="75"/>
      <c r="DD187" s="75"/>
      <c r="DE187" s="280" t="str">
        <f>IF(DF187="","",VLOOKUP(DF187,リスト!$Z$5:$AA$10,2,FALSE))</f>
        <v/>
      </c>
      <c r="DF187" s="3"/>
      <c r="DG187" s="280" t="str">
        <f>IF(DH187="","",VLOOKUP(DH187,リスト!$AB$5:$AC$12,2,FALSE))</f>
        <v/>
      </c>
      <c r="DH187" s="63"/>
      <c r="DI187" s="280" t="str">
        <f>IF(DJ187="","",VLOOKUP(DJ187,リスト!$AD$5:$AE$7,2,FALSE))</f>
        <v/>
      </c>
      <c r="DJ187" s="3"/>
      <c r="DK187" s="280" t="str">
        <f>IF(DL187="","",VLOOKUP(DL187,リスト!$AF$5:$AG$10,2,FALSE))</f>
        <v/>
      </c>
      <c r="DL187" s="3"/>
      <c r="DM187" s="280" t="str">
        <f>IF(DN187="","",VLOOKUP(DN187,リスト!$AH$5:$AI$6,2,FALSE))</f>
        <v/>
      </c>
      <c r="DN187" s="3"/>
      <c r="DO187" s="280" t="str">
        <f>IF(DP187="","",VLOOKUP(DP187,リスト!$AJ$5:$AK$6,2,FALSE))</f>
        <v/>
      </c>
      <c r="DP187" s="3"/>
      <c r="DQ187" s="280" t="str">
        <f>IF(DR187="","",VLOOKUP(DR187,リスト!$AL$5:$AM$7,2,FALSE))</f>
        <v/>
      </c>
      <c r="DR187" s="3"/>
      <c r="DS187" s="13"/>
      <c r="DT187" s="85"/>
      <c r="DU187" s="85"/>
      <c r="DV187" s="281" t="str">
        <f>IF(DW187="","",VLOOKUP(DW187,リスト!$AN$5:$AO$6,2,FALSE))</f>
        <v/>
      </c>
      <c r="DW187" s="13"/>
      <c r="DX187" s="341"/>
      <c r="DY187" s="345"/>
      <c r="DZ187" s="341"/>
      <c r="EA187" s="345"/>
      <c r="EB187" s="280" t="str">
        <f>IF(EC187="","",VLOOKUP(EC187,リスト!$AW$5:$AX$8,2,FALSE))</f>
        <v/>
      </c>
      <c r="EC187" s="3"/>
      <c r="ED187" s="85"/>
      <c r="EE187" s="280" t="str">
        <f>IF(EF187="","",VLOOKUP(EF187,リスト!$AY$5:$AZ$10,2,FALSE))</f>
        <v/>
      </c>
      <c r="EF187" s="3"/>
      <c r="EG187" s="280" t="str">
        <f>IF(EH187="","",VLOOKUP(EH187,リスト!$BA$5:$BB$10,2,FALSE))</f>
        <v/>
      </c>
      <c r="EH187" s="3"/>
      <c r="EI187" s="280" t="str">
        <f>IF(EJ187="","",VLOOKUP(EJ187,リスト!$BC$5:$BD$10,2,FALSE))</f>
        <v/>
      </c>
      <c r="EJ187" s="3"/>
      <c r="EK187" s="280" t="str">
        <f>IF(EL187="","",VLOOKUP(EL187,リスト!$BE$5:$BF$10,2,FALSE))</f>
        <v/>
      </c>
      <c r="EL187" s="3"/>
      <c r="EM187" s="78"/>
      <c r="EN187" s="73"/>
      <c r="EO187" s="73"/>
      <c r="EP187" s="13"/>
      <c r="EQ187" s="13"/>
      <c r="ER187" s="280" t="str">
        <f>IF(ES187="","",VLOOKUP(ES187,リスト!$BG$5:$BH$10,2,FALSE))</f>
        <v/>
      </c>
      <c r="ES187" s="13"/>
      <c r="ET187" s="13"/>
      <c r="EU187" s="13"/>
      <c r="EV187" s="13"/>
      <c r="EW187" s="13"/>
      <c r="EX187" s="81"/>
      <c r="EY187" s="81"/>
      <c r="EZ187" s="26"/>
      <c r="FA187" s="281" t="str">
        <f>IF($EZ187="","",INDEX(リスト!$BI$5:$BJ$40,MATCH($EZ187,リスト!$BJ$5:$BJ$40,0),1))</f>
        <v/>
      </c>
      <c r="FB187" s="280" t="str">
        <f>IF(FC187="","",VLOOKUP(FC187,リスト!$BK:$BL,2,FALSE))</f>
        <v/>
      </c>
      <c r="FC187" s="13"/>
      <c r="FD187" s="331"/>
      <c r="FE187" s="3"/>
      <c r="FF187" s="280" t="str">
        <f>IF(FG187="","",VLOOKUP(FG187,リスト!$BO$5:$BP$6,2,FALSE))</f>
        <v/>
      </c>
      <c r="FG187" s="3"/>
      <c r="FH187" s="280" t="str">
        <f>IF(FI187="","",VLOOKUP(FI187,リスト!$BQ$5:$BR$8,2,FALSE))</f>
        <v/>
      </c>
      <c r="FI187" s="3"/>
      <c r="FJ187" s="282"/>
      <c r="FK187" s="280" t="str">
        <f>IF(FL187="","",VLOOKUP(FL187,リスト!$BS$5:$BT$6,2,FALSE))</f>
        <v/>
      </c>
      <c r="FL187" s="63"/>
      <c r="FM187" s="13"/>
      <c r="FN187" s="13"/>
      <c r="FO187" s="13"/>
      <c r="FP187" s="283" t="str">
        <f t="shared" si="24"/>
        <v/>
      </c>
      <c r="FQ187" s="283" t="str">
        <f t="shared" si="24"/>
        <v/>
      </c>
      <c r="FR187" s="13"/>
      <c r="FS187" s="85"/>
      <c r="FT187" s="85"/>
      <c r="FU187" s="281" t="str">
        <f t="shared" si="25"/>
        <v/>
      </c>
      <c r="FV187" s="280" t="str">
        <f>IF(FW187="","",VLOOKUP(FW187,リスト!$BV$5:$BW$10,2,FALSE))</f>
        <v/>
      </c>
      <c r="FW187" s="26"/>
      <c r="FX187" s="282" t="str">
        <f t="shared" si="26"/>
        <v/>
      </c>
      <c r="FY187" s="280" t="str">
        <f>IF(FZ187="","",VLOOKUP(FZ187,リスト!$BX$5:$BY$6,2,FALSE))</f>
        <v/>
      </c>
      <c r="FZ187" s="3"/>
      <c r="GA187" s="280" t="str">
        <f>IF(GB187="","",VLOOKUP(GB187,リスト!$BZ$5:$CA$6,2,FALSE))</f>
        <v/>
      </c>
      <c r="GB187" s="13"/>
      <c r="GC187" s="281" t="str">
        <f>IF(GD187="","",VLOOKUP(GD187,リスト!$CB$5:$CC$6,2,FALSE))</f>
        <v/>
      </c>
      <c r="GD187" s="13"/>
      <c r="GE187" s="13"/>
      <c r="GF187" s="13"/>
      <c r="GG187" s="75"/>
      <c r="GH187" s="281" t="str">
        <f t="shared" si="27"/>
        <v/>
      </c>
      <c r="GI187" s="128"/>
      <c r="GJ187" s="281" t="str">
        <f>IF(GK187="","",VLOOKUP(GK187,リスト!$CD$5:$CE$6,2,FALSE))</f>
        <v/>
      </c>
      <c r="GK187" s="13"/>
      <c r="GL187" s="281" t="str">
        <f>IF(GM187="","",VLOOKUP(GM187,リスト!$CF$5:$CG$5,2,FALSE))</f>
        <v/>
      </c>
      <c r="GM187" s="26"/>
      <c r="GN187" s="280" t="str">
        <f>IF(GO187="","",VLOOKUP(GO187,リスト!$CH$5:$CI$5,2,FALSE))</f>
        <v/>
      </c>
      <c r="GO187" s="284"/>
      <c r="GP187" s="284"/>
      <c r="GQ187" s="284"/>
      <c r="GR187" s="284"/>
      <c r="GS187" s="284"/>
      <c r="GT187" s="284"/>
      <c r="GU187" s="284"/>
      <c r="GV187" s="284"/>
      <c r="GW187" s="284"/>
      <c r="GX187" s="285"/>
    </row>
    <row r="188" spans="2:206" s="177" customFormat="1" ht="24.75" hidden="1" customHeight="1" outlineLevel="1">
      <c r="B188" s="286" t="str">
        <f>IF(明細!B182="","",明細!B182)</f>
        <v/>
      </c>
      <c r="C188" s="287" t="str">
        <f>IF(明細!C182="","",明細!C182)</f>
        <v/>
      </c>
      <c r="D188" s="265" t="str">
        <f>IF(明細!D182="","",明細!D182)</f>
        <v/>
      </c>
      <c r="E188" s="265" t="str">
        <f>IF(明細!E182="","",明細!E182)</f>
        <v/>
      </c>
      <c r="F188" s="265" t="str">
        <f>IF(明細!F182="","",明細!F182)</f>
        <v/>
      </c>
      <c r="G188" s="265" t="str">
        <f>IF(明細!G182="","",明細!G182)</f>
        <v/>
      </c>
      <c r="H188" s="265" t="str">
        <f>IF(明細!H182="","",明細!H182)</f>
        <v/>
      </c>
      <c r="I188" s="265" t="str">
        <f>IF(明細!I182="","",明細!I182)</f>
        <v/>
      </c>
      <c r="J188" s="265" t="str">
        <f>IF(明細!J182="","",明細!J182)</f>
        <v/>
      </c>
      <c r="K188" s="265" t="str">
        <f>IF(明細!K182="","",明細!K182)</f>
        <v/>
      </c>
      <c r="L188" s="265" t="str">
        <f>IF(明細!L182="","",明細!L182)</f>
        <v/>
      </c>
      <c r="M188" s="265" t="str">
        <f>IF(明細!M182="","",明細!M182)</f>
        <v/>
      </c>
      <c r="N188" s="265" t="str">
        <f>IF(明細!N182="","",明細!N182)</f>
        <v/>
      </c>
      <c r="O188" s="265" t="str">
        <f>IF(明細!O182="","",明細!O182)</f>
        <v/>
      </c>
      <c r="P188" s="265" t="str">
        <f>IF(明細!P182="","",明細!P182)</f>
        <v/>
      </c>
      <c r="Q188" s="265" t="str">
        <f>IF(明細!Q182="","",明細!Q182)</f>
        <v/>
      </c>
      <c r="R188" s="289" t="str">
        <f>IF(明細!R182="","",明細!R182)</f>
        <v/>
      </c>
      <c r="S188" s="291" t="str">
        <f>IF(明細!S182="","",明細!S182)</f>
        <v/>
      </c>
      <c r="T188" s="291" t="str">
        <f>IF(明細!T182="","",明細!T182)</f>
        <v/>
      </c>
      <c r="U188" s="291" t="str">
        <f>IF(明細!U182="","",明細!U182)</f>
        <v/>
      </c>
      <c r="V188" s="292" t="str">
        <f>IF(明細!V182="","",明細!V182)</f>
        <v>個</v>
      </c>
      <c r="W188" s="292" t="str">
        <f>IF(明細!W182="","",明細!W182)</f>
        <v/>
      </c>
      <c r="X188" s="293" t="str">
        <f>IF(明細!X182="","",明細!X182)</f>
        <v/>
      </c>
      <c r="Y188" s="134" t="str">
        <f>IF(明細!Y182="","",明細!Y182)</f>
        <v/>
      </c>
      <c r="Z188" s="135" t="str">
        <f>IF(明細!Z182="","",明細!Z182)</f>
        <v/>
      </c>
      <c r="AA188" s="134" t="str">
        <f>IF(明細!AA182="","",明細!AA182)</f>
        <v/>
      </c>
      <c r="AB188" s="303" t="str">
        <f>IF(明細!AB182="","",明細!AB182)</f>
        <v/>
      </c>
      <c r="AC188" s="134" t="str">
        <f>IF(明細!AC182="","",明細!AC182)</f>
        <v/>
      </c>
      <c r="AD188" s="183" t="str">
        <f>IF(明細!AD182="","",明細!AD182)</f>
        <v/>
      </c>
      <c r="AE188" s="184">
        <f>IF(明細!AE182="","",明細!AE182)</f>
        <v>0.1</v>
      </c>
      <c r="AF188" s="185" t="str">
        <f>IF(明細!AF182="","",明細!AF182)</f>
        <v/>
      </c>
      <c r="AG188" s="186" t="str">
        <f>IF(明細!AG182="","",明細!AG182)</f>
        <v/>
      </c>
      <c r="AH188" s="186" t="str">
        <f>IF(明細!AH182="","",明細!AH182)</f>
        <v/>
      </c>
      <c r="AI188" s="187" t="str">
        <f>IF(明細!AI182="","",明細!AI182)</f>
        <v/>
      </c>
      <c r="AJ188" s="296" t="str">
        <f>IF(明細!AJ182="","",明細!AJ182)</f>
        <v/>
      </c>
      <c r="AK188" s="297" t="str">
        <f>IF(明細!AK182="","",明細!AK182)</f>
        <v/>
      </c>
      <c r="AL188" s="298" t="str">
        <f>IF(明細!AL182="","",明細!AL182)</f>
        <v/>
      </c>
      <c r="AM188" s="299" t="str">
        <f>IF(明細!AM182="","",明細!AM182)</f>
        <v/>
      </c>
      <c r="AN188" s="300" t="str">
        <f>IF(明細!AN182="","",明細!AN182)</f>
        <v/>
      </c>
      <c r="AO188" s="300" t="str">
        <f>IF(明細!AO182="","",明細!AO182)</f>
        <v/>
      </c>
      <c r="AP188" s="300" t="str">
        <f>IF(明細!AP182="","",明細!AP182)</f>
        <v/>
      </c>
      <c r="AQ188" s="301" t="str">
        <f>IF(明細!AQ182="","",明細!AQ182)</f>
        <v/>
      </c>
      <c r="AR188" s="302" t="str">
        <f>IF(明細!AR182="","",明細!AR182)</f>
        <v/>
      </c>
      <c r="AU188" s="360"/>
      <c r="AV188" s="368"/>
      <c r="AW188" s="446" t="str">
        <f>IF(明細!AV182="","",明細!AV182)</f>
        <v/>
      </c>
      <c r="AX188" s="419" t="str">
        <f>IF(明細!AT182="","",明細!AT182)</f>
        <v/>
      </c>
      <c r="AY188" s="280" t="str">
        <f>IF($AX188="","",VLOOKUP($AX188,リスト!$CL:$CM,2,FALSE))</f>
        <v/>
      </c>
      <c r="AZ188" s="3"/>
      <c r="BA188" s="280" t="str">
        <f>IF(BB188="","",VLOOKUP(BB188,リスト!$K:$L,2,FALSE))</f>
        <v/>
      </c>
      <c r="BB188" s="3"/>
      <c r="BC188" s="3"/>
      <c r="BD188" s="87"/>
      <c r="BE188" s="280" t="str">
        <f>IF(BF188="","",VLOOKUP(BF188,リスト!$I:$J,2,FALSE))</f>
        <v/>
      </c>
      <c r="BF188" s="3"/>
      <c r="BG188" s="280" t="str">
        <f>IF(BH188="","",VLOOKUP(BH188,リスト!$M:$N,2,FALSE))</f>
        <v/>
      </c>
      <c r="BH188" s="282"/>
      <c r="BI188" s="280" t="str">
        <f>IF(BJ188="","",VLOOKUP(BJ188,リスト!$O:$P,2,FALSE))</f>
        <v/>
      </c>
      <c r="BJ188" s="24"/>
      <c r="BM188" s="451" t="str">
        <f>IF(明細!AV182="","",明細!AV182)</f>
        <v/>
      </c>
      <c r="BN188" s="453" t="str">
        <f>IF(明細!AT182="","",明細!AT182)</f>
        <v/>
      </c>
      <c r="BO188" s="280" t="str">
        <f>IF($BN188="","",VLOOKUP($BN188,リスト!$CL:$CM,2,FALSE))</f>
        <v/>
      </c>
      <c r="BP188" s="280" t="str">
        <f>IF(BQ188="","",VLOOKUP(BQ188,リスト!$K$5:$L$7,2,FALSE))</f>
        <v/>
      </c>
      <c r="BQ188" s="13"/>
      <c r="BR188" s="13"/>
      <c r="BS188" s="47"/>
      <c r="BT188" s="280" t="str">
        <f>IF(BU188="","",VLOOKUP(BU188,リスト!I179:J197,2,FALSE))</f>
        <v/>
      </c>
      <c r="BU188" s="13"/>
      <c r="BV188" s="13"/>
      <c r="BW188" s="282"/>
      <c r="BX188" s="282"/>
      <c r="BY188" s="280" t="str">
        <f>IF(BZ188="","",VLOOKUP(BZ188,リスト!$S$5:$T$6,2,FALSE))</f>
        <v/>
      </c>
      <c r="BZ188" s="3"/>
      <c r="CA188" s="3"/>
      <c r="CB188" s="81"/>
      <c r="CC188" s="280" t="str">
        <f t="shared" si="21"/>
        <v/>
      </c>
      <c r="CD188" s="83"/>
      <c r="CE188" s="83"/>
      <c r="CF188" s="83"/>
      <c r="CG188" s="83"/>
      <c r="CH188" s="282" t="str">
        <f t="shared" si="22"/>
        <v/>
      </c>
      <c r="CI188" s="83"/>
      <c r="CJ188" s="280" t="str">
        <f t="shared" si="23"/>
        <v/>
      </c>
      <c r="CK188" s="87"/>
      <c r="CL188" s="78"/>
      <c r="CM188" s="83"/>
      <c r="CN188" s="83"/>
      <c r="CO188" s="83"/>
      <c r="CP188" s="280" t="str">
        <f t="shared" si="28"/>
        <v/>
      </c>
      <c r="CQ188" s="81"/>
      <c r="CR188" s="280" t="str">
        <f t="shared" si="29"/>
        <v/>
      </c>
      <c r="CS188" s="3"/>
      <c r="CT188" s="3"/>
      <c r="CU188" s="280" t="str">
        <f>IF(CV188="","",VLOOKUP(CV188,リスト!$V$5:$W$6,2,FALSE))</f>
        <v/>
      </c>
      <c r="CV188" s="3"/>
      <c r="CW188" s="280" t="str">
        <f>IF(CX188="","",VLOOKUP(CX188,リスト!$X$5:$Y$6,2,FALSE))</f>
        <v/>
      </c>
      <c r="CX188" s="3"/>
      <c r="CY188" s="77"/>
      <c r="CZ188" s="77"/>
      <c r="DA188" s="75"/>
      <c r="DB188" s="75"/>
      <c r="DC188" s="75"/>
      <c r="DD188" s="75"/>
      <c r="DE188" s="280" t="str">
        <f>IF(DF188="","",VLOOKUP(DF188,リスト!$Z$5:$AA$10,2,FALSE))</f>
        <v/>
      </c>
      <c r="DF188" s="3"/>
      <c r="DG188" s="280" t="str">
        <f>IF(DH188="","",VLOOKUP(DH188,リスト!$AB$5:$AC$12,2,FALSE))</f>
        <v/>
      </c>
      <c r="DH188" s="63"/>
      <c r="DI188" s="280" t="str">
        <f>IF(DJ188="","",VLOOKUP(DJ188,リスト!$AD$5:$AE$7,2,FALSE))</f>
        <v/>
      </c>
      <c r="DJ188" s="3"/>
      <c r="DK188" s="280" t="str">
        <f>IF(DL188="","",VLOOKUP(DL188,リスト!$AF$5:$AG$10,2,FALSE))</f>
        <v/>
      </c>
      <c r="DL188" s="3"/>
      <c r="DM188" s="280" t="str">
        <f>IF(DN188="","",VLOOKUP(DN188,リスト!$AH$5:$AI$6,2,FALSE))</f>
        <v/>
      </c>
      <c r="DN188" s="3"/>
      <c r="DO188" s="280" t="str">
        <f>IF(DP188="","",VLOOKUP(DP188,リスト!$AJ$5:$AK$6,2,FALSE))</f>
        <v/>
      </c>
      <c r="DP188" s="3"/>
      <c r="DQ188" s="280" t="str">
        <f>IF(DR188="","",VLOOKUP(DR188,リスト!$AL$5:$AM$7,2,FALSE))</f>
        <v/>
      </c>
      <c r="DR188" s="3"/>
      <c r="DS188" s="13"/>
      <c r="DT188" s="85"/>
      <c r="DU188" s="85"/>
      <c r="DV188" s="281" t="str">
        <f>IF(DW188="","",VLOOKUP(DW188,リスト!$AN$5:$AO$6,2,FALSE))</f>
        <v/>
      </c>
      <c r="DW188" s="13"/>
      <c r="DX188" s="341"/>
      <c r="DY188" s="345"/>
      <c r="DZ188" s="341"/>
      <c r="EA188" s="345"/>
      <c r="EB188" s="280" t="str">
        <f>IF(EC188="","",VLOOKUP(EC188,リスト!$AW$5:$AX$8,2,FALSE))</f>
        <v/>
      </c>
      <c r="EC188" s="3"/>
      <c r="ED188" s="85"/>
      <c r="EE188" s="280" t="str">
        <f>IF(EF188="","",VLOOKUP(EF188,リスト!$AY$5:$AZ$10,2,FALSE))</f>
        <v/>
      </c>
      <c r="EF188" s="3"/>
      <c r="EG188" s="280" t="str">
        <f>IF(EH188="","",VLOOKUP(EH188,リスト!$BA$5:$BB$10,2,FALSE))</f>
        <v/>
      </c>
      <c r="EH188" s="3"/>
      <c r="EI188" s="280" t="str">
        <f>IF(EJ188="","",VLOOKUP(EJ188,リスト!$BC$5:$BD$10,2,FALSE))</f>
        <v/>
      </c>
      <c r="EJ188" s="3"/>
      <c r="EK188" s="280" t="str">
        <f>IF(EL188="","",VLOOKUP(EL188,リスト!$BE$5:$BF$10,2,FALSE))</f>
        <v/>
      </c>
      <c r="EL188" s="3"/>
      <c r="EM188" s="78"/>
      <c r="EN188" s="73"/>
      <c r="EO188" s="73"/>
      <c r="EP188" s="13"/>
      <c r="EQ188" s="13"/>
      <c r="ER188" s="280" t="str">
        <f>IF(ES188="","",VLOOKUP(ES188,リスト!$BG$5:$BH$10,2,FALSE))</f>
        <v/>
      </c>
      <c r="ES188" s="13"/>
      <c r="ET188" s="13"/>
      <c r="EU188" s="13"/>
      <c r="EV188" s="13"/>
      <c r="EW188" s="13"/>
      <c r="EX188" s="81"/>
      <c r="EY188" s="81"/>
      <c r="EZ188" s="26"/>
      <c r="FA188" s="281" t="str">
        <f>IF($EZ188="","",INDEX(リスト!$BI$5:$BJ$40,MATCH($EZ188,リスト!$BJ$5:$BJ$40,0),1))</f>
        <v/>
      </c>
      <c r="FB188" s="280" t="str">
        <f>IF(FC188="","",VLOOKUP(FC188,リスト!$BK:$BL,2,FALSE))</f>
        <v/>
      </c>
      <c r="FC188" s="13"/>
      <c r="FD188" s="331"/>
      <c r="FE188" s="3"/>
      <c r="FF188" s="280" t="str">
        <f>IF(FG188="","",VLOOKUP(FG188,リスト!$BO$5:$BP$6,2,FALSE))</f>
        <v/>
      </c>
      <c r="FG188" s="3"/>
      <c r="FH188" s="280" t="str">
        <f>IF(FI188="","",VLOOKUP(FI188,リスト!$BQ$5:$BR$8,2,FALSE))</f>
        <v/>
      </c>
      <c r="FI188" s="3"/>
      <c r="FJ188" s="282"/>
      <c r="FK188" s="280" t="str">
        <f>IF(FL188="","",VLOOKUP(FL188,リスト!$BS$5:$BT$6,2,FALSE))</f>
        <v/>
      </c>
      <c r="FL188" s="63"/>
      <c r="FM188" s="13"/>
      <c r="FN188" s="13"/>
      <c r="FO188" s="13"/>
      <c r="FP188" s="283" t="str">
        <f t="shared" si="24"/>
        <v/>
      </c>
      <c r="FQ188" s="283" t="str">
        <f t="shared" si="24"/>
        <v/>
      </c>
      <c r="FR188" s="13"/>
      <c r="FS188" s="85"/>
      <c r="FT188" s="85"/>
      <c r="FU188" s="281" t="str">
        <f t="shared" si="25"/>
        <v/>
      </c>
      <c r="FV188" s="280" t="str">
        <f>IF(FW188="","",VLOOKUP(FW188,リスト!$BV$5:$BW$10,2,FALSE))</f>
        <v/>
      </c>
      <c r="FW188" s="26"/>
      <c r="FX188" s="282" t="str">
        <f t="shared" si="26"/>
        <v/>
      </c>
      <c r="FY188" s="280" t="str">
        <f>IF(FZ188="","",VLOOKUP(FZ188,リスト!$BX$5:$BY$6,2,FALSE))</f>
        <v/>
      </c>
      <c r="FZ188" s="3"/>
      <c r="GA188" s="280" t="str">
        <f>IF(GB188="","",VLOOKUP(GB188,リスト!$BZ$5:$CA$6,2,FALSE))</f>
        <v/>
      </c>
      <c r="GB188" s="13"/>
      <c r="GC188" s="281" t="str">
        <f>IF(GD188="","",VLOOKUP(GD188,リスト!$CB$5:$CC$6,2,FALSE))</f>
        <v/>
      </c>
      <c r="GD188" s="13"/>
      <c r="GE188" s="13"/>
      <c r="GF188" s="13"/>
      <c r="GG188" s="75"/>
      <c r="GH188" s="281" t="str">
        <f t="shared" si="27"/>
        <v/>
      </c>
      <c r="GI188" s="128"/>
      <c r="GJ188" s="281" t="str">
        <f>IF(GK188="","",VLOOKUP(GK188,リスト!$CD$5:$CE$6,2,FALSE))</f>
        <v/>
      </c>
      <c r="GK188" s="13"/>
      <c r="GL188" s="281" t="str">
        <f>IF(GM188="","",VLOOKUP(GM188,リスト!$CF$5:$CG$5,2,FALSE))</f>
        <v/>
      </c>
      <c r="GM188" s="26"/>
      <c r="GN188" s="280" t="str">
        <f>IF(GO188="","",VLOOKUP(GO188,リスト!$CH$5:$CI$5,2,FALSE))</f>
        <v/>
      </c>
      <c r="GO188" s="284"/>
      <c r="GP188" s="284"/>
      <c r="GQ188" s="284"/>
      <c r="GR188" s="284"/>
      <c r="GS188" s="284"/>
      <c r="GT188" s="284"/>
      <c r="GU188" s="284"/>
      <c r="GV188" s="284"/>
      <c r="GW188" s="284"/>
      <c r="GX188" s="285"/>
    </row>
    <row r="189" spans="2:206" s="177" customFormat="1" ht="24.75" hidden="1" customHeight="1" outlineLevel="1">
      <c r="B189" s="286" t="str">
        <f>IF(明細!B183="","",明細!B183)</f>
        <v/>
      </c>
      <c r="C189" s="287" t="str">
        <f>IF(明細!C183="","",明細!C183)</f>
        <v/>
      </c>
      <c r="D189" s="265" t="str">
        <f>IF(明細!D183="","",明細!D183)</f>
        <v/>
      </c>
      <c r="E189" s="265" t="str">
        <f>IF(明細!E183="","",明細!E183)</f>
        <v/>
      </c>
      <c r="F189" s="265" t="str">
        <f>IF(明細!F183="","",明細!F183)</f>
        <v/>
      </c>
      <c r="G189" s="265" t="str">
        <f>IF(明細!G183="","",明細!G183)</f>
        <v/>
      </c>
      <c r="H189" s="265" t="str">
        <f>IF(明細!H183="","",明細!H183)</f>
        <v/>
      </c>
      <c r="I189" s="265" t="str">
        <f>IF(明細!I183="","",明細!I183)</f>
        <v/>
      </c>
      <c r="J189" s="265" t="str">
        <f>IF(明細!J183="","",明細!J183)</f>
        <v/>
      </c>
      <c r="K189" s="265" t="str">
        <f>IF(明細!K183="","",明細!K183)</f>
        <v/>
      </c>
      <c r="L189" s="265" t="str">
        <f>IF(明細!L183="","",明細!L183)</f>
        <v/>
      </c>
      <c r="M189" s="265" t="str">
        <f>IF(明細!M183="","",明細!M183)</f>
        <v/>
      </c>
      <c r="N189" s="265" t="str">
        <f>IF(明細!N183="","",明細!N183)</f>
        <v/>
      </c>
      <c r="O189" s="265" t="str">
        <f>IF(明細!O183="","",明細!O183)</f>
        <v/>
      </c>
      <c r="P189" s="265" t="str">
        <f>IF(明細!P183="","",明細!P183)</f>
        <v/>
      </c>
      <c r="Q189" s="265" t="str">
        <f>IF(明細!Q183="","",明細!Q183)</f>
        <v/>
      </c>
      <c r="R189" s="289" t="str">
        <f>IF(明細!R183="","",明細!R183)</f>
        <v/>
      </c>
      <c r="S189" s="291" t="str">
        <f>IF(明細!S183="","",明細!S183)</f>
        <v/>
      </c>
      <c r="T189" s="291" t="str">
        <f>IF(明細!T183="","",明細!T183)</f>
        <v/>
      </c>
      <c r="U189" s="291" t="str">
        <f>IF(明細!U183="","",明細!U183)</f>
        <v/>
      </c>
      <c r="V189" s="292" t="str">
        <f>IF(明細!V183="","",明細!V183)</f>
        <v>個</v>
      </c>
      <c r="W189" s="292" t="str">
        <f>IF(明細!W183="","",明細!W183)</f>
        <v/>
      </c>
      <c r="X189" s="293" t="str">
        <f>IF(明細!X183="","",明細!X183)</f>
        <v/>
      </c>
      <c r="Y189" s="134" t="str">
        <f>IF(明細!Y183="","",明細!Y183)</f>
        <v/>
      </c>
      <c r="Z189" s="135" t="str">
        <f>IF(明細!Z183="","",明細!Z183)</f>
        <v/>
      </c>
      <c r="AA189" s="134" t="str">
        <f>IF(明細!AA183="","",明細!AA183)</f>
        <v/>
      </c>
      <c r="AB189" s="303" t="str">
        <f>IF(明細!AB183="","",明細!AB183)</f>
        <v/>
      </c>
      <c r="AC189" s="134" t="str">
        <f>IF(明細!AC183="","",明細!AC183)</f>
        <v/>
      </c>
      <c r="AD189" s="183" t="str">
        <f>IF(明細!AD183="","",明細!AD183)</f>
        <v/>
      </c>
      <c r="AE189" s="184">
        <f>IF(明細!AE183="","",明細!AE183)</f>
        <v>0.1</v>
      </c>
      <c r="AF189" s="185" t="str">
        <f>IF(明細!AF183="","",明細!AF183)</f>
        <v/>
      </c>
      <c r="AG189" s="186" t="str">
        <f>IF(明細!AG183="","",明細!AG183)</f>
        <v/>
      </c>
      <c r="AH189" s="186" t="str">
        <f>IF(明細!AH183="","",明細!AH183)</f>
        <v/>
      </c>
      <c r="AI189" s="187" t="str">
        <f>IF(明細!AI183="","",明細!AI183)</f>
        <v/>
      </c>
      <c r="AJ189" s="296" t="str">
        <f>IF(明細!AJ183="","",明細!AJ183)</f>
        <v/>
      </c>
      <c r="AK189" s="297" t="str">
        <f>IF(明細!AK183="","",明細!AK183)</f>
        <v/>
      </c>
      <c r="AL189" s="298" t="str">
        <f>IF(明細!AL183="","",明細!AL183)</f>
        <v/>
      </c>
      <c r="AM189" s="299" t="str">
        <f>IF(明細!AM183="","",明細!AM183)</f>
        <v/>
      </c>
      <c r="AN189" s="300" t="str">
        <f>IF(明細!AN183="","",明細!AN183)</f>
        <v/>
      </c>
      <c r="AO189" s="300" t="str">
        <f>IF(明細!AO183="","",明細!AO183)</f>
        <v/>
      </c>
      <c r="AP189" s="300" t="str">
        <f>IF(明細!AP183="","",明細!AP183)</f>
        <v/>
      </c>
      <c r="AQ189" s="301" t="str">
        <f>IF(明細!AQ183="","",明細!AQ183)</f>
        <v/>
      </c>
      <c r="AR189" s="302" t="str">
        <f>IF(明細!AR183="","",明細!AR183)</f>
        <v/>
      </c>
      <c r="AU189" s="360"/>
      <c r="AV189" s="368"/>
      <c r="AW189" s="446" t="str">
        <f>IF(明細!AV183="","",明細!AV183)</f>
        <v/>
      </c>
      <c r="AX189" s="419" t="str">
        <f>IF(明細!AT183="","",明細!AT183)</f>
        <v/>
      </c>
      <c r="AY189" s="280" t="str">
        <f>IF($AX189="","",VLOOKUP($AX189,リスト!$CL:$CM,2,FALSE))</f>
        <v/>
      </c>
      <c r="AZ189" s="3"/>
      <c r="BA189" s="280" t="str">
        <f>IF(BB189="","",VLOOKUP(BB189,リスト!$K:$L,2,FALSE))</f>
        <v/>
      </c>
      <c r="BB189" s="3"/>
      <c r="BC189" s="3"/>
      <c r="BD189" s="87"/>
      <c r="BE189" s="280" t="str">
        <f>IF(BF189="","",VLOOKUP(BF189,リスト!$I:$J,2,FALSE))</f>
        <v/>
      </c>
      <c r="BF189" s="3"/>
      <c r="BG189" s="280" t="str">
        <f>IF(BH189="","",VLOOKUP(BH189,リスト!$M:$N,2,FALSE))</f>
        <v/>
      </c>
      <c r="BH189" s="282"/>
      <c r="BI189" s="280" t="str">
        <f>IF(BJ189="","",VLOOKUP(BJ189,リスト!$O:$P,2,FALSE))</f>
        <v/>
      </c>
      <c r="BJ189" s="24"/>
      <c r="BM189" s="451" t="str">
        <f>IF(明細!AV183="","",明細!AV183)</f>
        <v/>
      </c>
      <c r="BN189" s="453" t="str">
        <f>IF(明細!AT183="","",明細!AT183)</f>
        <v/>
      </c>
      <c r="BO189" s="280" t="str">
        <f>IF($BN189="","",VLOOKUP($BN189,リスト!$CL:$CM,2,FALSE))</f>
        <v/>
      </c>
      <c r="BP189" s="280" t="str">
        <f>IF(BQ189="","",VLOOKUP(BQ189,リスト!$K$5:$L$7,2,FALSE))</f>
        <v/>
      </c>
      <c r="BQ189" s="13"/>
      <c r="BR189" s="13"/>
      <c r="BS189" s="47"/>
      <c r="BT189" s="280" t="str">
        <f>IF(BU189="","",VLOOKUP(BU189,リスト!I180:J198,2,FALSE))</f>
        <v/>
      </c>
      <c r="BU189" s="13"/>
      <c r="BV189" s="13"/>
      <c r="BW189" s="282"/>
      <c r="BX189" s="282"/>
      <c r="BY189" s="280" t="str">
        <f>IF(BZ189="","",VLOOKUP(BZ189,リスト!$S$5:$T$6,2,FALSE))</f>
        <v/>
      </c>
      <c r="BZ189" s="3"/>
      <c r="CA189" s="3"/>
      <c r="CB189" s="81"/>
      <c r="CC189" s="280" t="str">
        <f t="shared" si="21"/>
        <v/>
      </c>
      <c r="CD189" s="83"/>
      <c r="CE189" s="83"/>
      <c r="CF189" s="83"/>
      <c r="CG189" s="83"/>
      <c r="CH189" s="282" t="str">
        <f t="shared" si="22"/>
        <v/>
      </c>
      <c r="CI189" s="83"/>
      <c r="CJ189" s="280" t="str">
        <f t="shared" si="23"/>
        <v/>
      </c>
      <c r="CK189" s="87"/>
      <c r="CL189" s="78"/>
      <c r="CM189" s="83"/>
      <c r="CN189" s="83"/>
      <c r="CO189" s="83"/>
      <c r="CP189" s="280" t="str">
        <f t="shared" si="28"/>
        <v/>
      </c>
      <c r="CQ189" s="81"/>
      <c r="CR189" s="280" t="str">
        <f t="shared" si="29"/>
        <v/>
      </c>
      <c r="CS189" s="3"/>
      <c r="CT189" s="3"/>
      <c r="CU189" s="280" t="str">
        <f>IF(CV189="","",VLOOKUP(CV189,リスト!$V$5:$W$6,2,FALSE))</f>
        <v/>
      </c>
      <c r="CV189" s="3"/>
      <c r="CW189" s="280" t="str">
        <f>IF(CX189="","",VLOOKUP(CX189,リスト!$X$5:$Y$6,2,FALSE))</f>
        <v/>
      </c>
      <c r="CX189" s="3"/>
      <c r="CY189" s="77"/>
      <c r="CZ189" s="77"/>
      <c r="DA189" s="75"/>
      <c r="DB189" s="75"/>
      <c r="DC189" s="75"/>
      <c r="DD189" s="75"/>
      <c r="DE189" s="280" t="str">
        <f>IF(DF189="","",VLOOKUP(DF189,リスト!$Z$5:$AA$10,2,FALSE))</f>
        <v/>
      </c>
      <c r="DF189" s="3"/>
      <c r="DG189" s="280" t="str">
        <f>IF(DH189="","",VLOOKUP(DH189,リスト!$AB$5:$AC$12,2,FALSE))</f>
        <v/>
      </c>
      <c r="DH189" s="63"/>
      <c r="DI189" s="280" t="str">
        <f>IF(DJ189="","",VLOOKUP(DJ189,リスト!$AD$5:$AE$7,2,FALSE))</f>
        <v/>
      </c>
      <c r="DJ189" s="3"/>
      <c r="DK189" s="280" t="str">
        <f>IF(DL189="","",VLOOKUP(DL189,リスト!$AF$5:$AG$10,2,FALSE))</f>
        <v/>
      </c>
      <c r="DL189" s="3"/>
      <c r="DM189" s="280" t="str">
        <f>IF(DN189="","",VLOOKUP(DN189,リスト!$AH$5:$AI$6,2,FALSE))</f>
        <v/>
      </c>
      <c r="DN189" s="3"/>
      <c r="DO189" s="280" t="str">
        <f>IF(DP189="","",VLOOKUP(DP189,リスト!$AJ$5:$AK$6,2,FALSE))</f>
        <v/>
      </c>
      <c r="DP189" s="3"/>
      <c r="DQ189" s="280" t="str">
        <f>IF(DR189="","",VLOOKUP(DR189,リスト!$AL$5:$AM$7,2,FALSE))</f>
        <v/>
      </c>
      <c r="DR189" s="3"/>
      <c r="DS189" s="13"/>
      <c r="DT189" s="85"/>
      <c r="DU189" s="85"/>
      <c r="DV189" s="281" t="str">
        <f>IF(DW189="","",VLOOKUP(DW189,リスト!$AN$5:$AO$6,2,FALSE))</f>
        <v/>
      </c>
      <c r="DW189" s="13"/>
      <c r="DX189" s="341"/>
      <c r="DY189" s="345"/>
      <c r="DZ189" s="341"/>
      <c r="EA189" s="345"/>
      <c r="EB189" s="280" t="str">
        <f>IF(EC189="","",VLOOKUP(EC189,リスト!$AW$5:$AX$8,2,FALSE))</f>
        <v/>
      </c>
      <c r="EC189" s="3"/>
      <c r="ED189" s="85"/>
      <c r="EE189" s="280" t="str">
        <f>IF(EF189="","",VLOOKUP(EF189,リスト!$AY$5:$AZ$10,2,FALSE))</f>
        <v/>
      </c>
      <c r="EF189" s="3"/>
      <c r="EG189" s="280" t="str">
        <f>IF(EH189="","",VLOOKUP(EH189,リスト!$BA$5:$BB$10,2,FALSE))</f>
        <v/>
      </c>
      <c r="EH189" s="3"/>
      <c r="EI189" s="280" t="str">
        <f>IF(EJ189="","",VLOOKUP(EJ189,リスト!$BC$5:$BD$10,2,FALSE))</f>
        <v/>
      </c>
      <c r="EJ189" s="3"/>
      <c r="EK189" s="280" t="str">
        <f>IF(EL189="","",VLOOKUP(EL189,リスト!$BE$5:$BF$10,2,FALSE))</f>
        <v/>
      </c>
      <c r="EL189" s="3"/>
      <c r="EM189" s="78"/>
      <c r="EN189" s="73"/>
      <c r="EO189" s="73"/>
      <c r="EP189" s="13"/>
      <c r="EQ189" s="13"/>
      <c r="ER189" s="280" t="str">
        <f>IF(ES189="","",VLOOKUP(ES189,リスト!$BG$5:$BH$10,2,FALSE))</f>
        <v/>
      </c>
      <c r="ES189" s="13"/>
      <c r="ET189" s="13"/>
      <c r="EU189" s="13"/>
      <c r="EV189" s="13"/>
      <c r="EW189" s="13"/>
      <c r="EX189" s="81"/>
      <c r="EY189" s="81"/>
      <c r="EZ189" s="26"/>
      <c r="FA189" s="281" t="str">
        <f>IF($EZ189="","",INDEX(リスト!$BI$5:$BJ$40,MATCH($EZ189,リスト!$BJ$5:$BJ$40,0),1))</f>
        <v/>
      </c>
      <c r="FB189" s="280" t="str">
        <f>IF(FC189="","",VLOOKUP(FC189,リスト!$BK:$BL,2,FALSE))</f>
        <v/>
      </c>
      <c r="FC189" s="13"/>
      <c r="FD189" s="331"/>
      <c r="FE189" s="3"/>
      <c r="FF189" s="280" t="str">
        <f>IF(FG189="","",VLOOKUP(FG189,リスト!$BO$5:$BP$6,2,FALSE))</f>
        <v/>
      </c>
      <c r="FG189" s="3"/>
      <c r="FH189" s="280" t="str">
        <f>IF(FI189="","",VLOOKUP(FI189,リスト!$BQ$5:$BR$8,2,FALSE))</f>
        <v/>
      </c>
      <c r="FI189" s="3"/>
      <c r="FJ189" s="282"/>
      <c r="FK189" s="280" t="str">
        <f>IF(FL189="","",VLOOKUP(FL189,リスト!$BS$5:$BT$6,2,FALSE))</f>
        <v/>
      </c>
      <c r="FL189" s="63"/>
      <c r="FM189" s="13"/>
      <c r="FN189" s="13"/>
      <c r="FO189" s="13"/>
      <c r="FP189" s="283" t="str">
        <f t="shared" si="24"/>
        <v/>
      </c>
      <c r="FQ189" s="283" t="str">
        <f t="shared" si="24"/>
        <v/>
      </c>
      <c r="FR189" s="13"/>
      <c r="FS189" s="85"/>
      <c r="FT189" s="85"/>
      <c r="FU189" s="281" t="str">
        <f t="shared" si="25"/>
        <v/>
      </c>
      <c r="FV189" s="280" t="str">
        <f>IF(FW189="","",VLOOKUP(FW189,リスト!$BV$5:$BW$10,2,FALSE))</f>
        <v/>
      </c>
      <c r="FW189" s="26"/>
      <c r="FX189" s="282" t="str">
        <f t="shared" si="26"/>
        <v/>
      </c>
      <c r="FY189" s="280" t="str">
        <f>IF(FZ189="","",VLOOKUP(FZ189,リスト!$BX$5:$BY$6,2,FALSE))</f>
        <v/>
      </c>
      <c r="FZ189" s="3"/>
      <c r="GA189" s="280" t="str">
        <f>IF(GB189="","",VLOOKUP(GB189,リスト!$BZ$5:$CA$6,2,FALSE))</f>
        <v/>
      </c>
      <c r="GB189" s="13"/>
      <c r="GC189" s="281" t="str">
        <f>IF(GD189="","",VLOOKUP(GD189,リスト!$CB$5:$CC$6,2,FALSE))</f>
        <v/>
      </c>
      <c r="GD189" s="13"/>
      <c r="GE189" s="13"/>
      <c r="GF189" s="13"/>
      <c r="GG189" s="75"/>
      <c r="GH189" s="281" t="str">
        <f t="shared" si="27"/>
        <v/>
      </c>
      <c r="GI189" s="128"/>
      <c r="GJ189" s="281" t="str">
        <f>IF(GK189="","",VLOOKUP(GK189,リスト!$CD$5:$CE$6,2,FALSE))</f>
        <v/>
      </c>
      <c r="GK189" s="13"/>
      <c r="GL189" s="281" t="str">
        <f>IF(GM189="","",VLOOKUP(GM189,リスト!$CF$5:$CG$5,2,FALSE))</f>
        <v/>
      </c>
      <c r="GM189" s="26"/>
      <c r="GN189" s="280" t="str">
        <f>IF(GO189="","",VLOOKUP(GO189,リスト!$CH$5:$CI$5,2,FALSE))</f>
        <v/>
      </c>
      <c r="GO189" s="284"/>
      <c r="GP189" s="284"/>
      <c r="GQ189" s="284"/>
      <c r="GR189" s="284"/>
      <c r="GS189" s="284"/>
      <c r="GT189" s="284"/>
      <c r="GU189" s="284"/>
      <c r="GV189" s="284"/>
      <c r="GW189" s="284"/>
      <c r="GX189" s="285"/>
    </row>
    <row r="190" spans="2:206" s="177" customFormat="1" ht="24.75" hidden="1" customHeight="1" outlineLevel="1">
      <c r="B190" s="286" t="str">
        <f>IF(明細!B184="","",明細!B184)</f>
        <v/>
      </c>
      <c r="C190" s="287" t="str">
        <f>IF(明細!C184="","",明細!C184)</f>
        <v/>
      </c>
      <c r="D190" s="265" t="str">
        <f>IF(明細!D184="","",明細!D184)</f>
        <v/>
      </c>
      <c r="E190" s="265" t="str">
        <f>IF(明細!E184="","",明細!E184)</f>
        <v/>
      </c>
      <c r="F190" s="265" t="str">
        <f>IF(明細!F184="","",明細!F184)</f>
        <v/>
      </c>
      <c r="G190" s="265" t="str">
        <f>IF(明細!G184="","",明細!G184)</f>
        <v/>
      </c>
      <c r="H190" s="265" t="str">
        <f>IF(明細!H184="","",明細!H184)</f>
        <v/>
      </c>
      <c r="I190" s="265" t="str">
        <f>IF(明細!I184="","",明細!I184)</f>
        <v/>
      </c>
      <c r="J190" s="265" t="str">
        <f>IF(明細!J184="","",明細!J184)</f>
        <v/>
      </c>
      <c r="K190" s="265" t="str">
        <f>IF(明細!K184="","",明細!K184)</f>
        <v/>
      </c>
      <c r="L190" s="265" t="str">
        <f>IF(明細!L184="","",明細!L184)</f>
        <v/>
      </c>
      <c r="M190" s="265" t="str">
        <f>IF(明細!M184="","",明細!M184)</f>
        <v/>
      </c>
      <c r="N190" s="265" t="str">
        <f>IF(明細!N184="","",明細!N184)</f>
        <v/>
      </c>
      <c r="O190" s="265" t="str">
        <f>IF(明細!O184="","",明細!O184)</f>
        <v/>
      </c>
      <c r="P190" s="265" t="str">
        <f>IF(明細!P184="","",明細!P184)</f>
        <v/>
      </c>
      <c r="Q190" s="265" t="str">
        <f>IF(明細!Q184="","",明細!Q184)</f>
        <v/>
      </c>
      <c r="R190" s="289" t="str">
        <f>IF(明細!R184="","",明細!R184)</f>
        <v/>
      </c>
      <c r="S190" s="291" t="str">
        <f>IF(明細!S184="","",明細!S184)</f>
        <v/>
      </c>
      <c r="T190" s="291" t="str">
        <f>IF(明細!T184="","",明細!T184)</f>
        <v/>
      </c>
      <c r="U190" s="291" t="str">
        <f>IF(明細!U184="","",明細!U184)</f>
        <v/>
      </c>
      <c r="V190" s="292" t="str">
        <f>IF(明細!V184="","",明細!V184)</f>
        <v>個</v>
      </c>
      <c r="W190" s="292" t="str">
        <f>IF(明細!W184="","",明細!W184)</f>
        <v/>
      </c>
      <c r="X190" s="293" t="str">
        <f>IF(明細!X184="","",明細!X184)</f>
        <v/>
      </c>
      <c r="Y190" s="134" t="str">
        <f>IF(明細!Y184="","",明細!Y184)</f>
        <v/>
      </c>
      <c r="Z190" s="135" t="str">
        <f>IF(明細!Z184="","",明細!Z184)</f>
        <v/>
      </c>
      <c r="AA190" s="134" t="str">
        <f>IF(明細!AA184="","",明細!AA184)</f>
        <v/>
      </c>
      <c r="AB190" s="303" t="str">
        <f>IF(明細!AB184="","",明細!AB184)</f>
        <v/>
      </c>
      <c r="AC190" s="134" t="str">
        <f>IF(明細!AC184="","",明細!AC184)</f>
        <v/>
      </c>
      <c r="AD190" s="183" t="str">
        <f>IF(明細!AD184="","",明細!AD184)</f>
        <v/>
      </c>
      <c r="AE190" s="184">
        <f>IF(明細!AE184="","",明細!AE184)</f>
        <v>0.1</v>
      </c>
      <c r="AF190" s="185" t="str">
        <f>IF(明細!AF184="","",明細!AF184)</f>
        <v/>
      </c>
      <c r="AG190" s="186" t="str">
        <f>IF(明細!AG184="","",明細!AG184)</f>
        <v/>
      </c>
      <c r="AH190" s="186" t="str">
        <f>IF(明細!AH184="","",明細!AH184)</f>
        <v/>
      </c>
      <c r="AI190" s="187" t="str">
        <f>IF(明細!AI184="","",明細!AI184)</f>
        <v/>
      </c>
      <c r="AJ190" s="296" t="str">
        <f>IF(明細!AJ184="","",明細!AJ184)</f>
        <v/>
      </c>
      <c r="AK190" s="297" t="str">
        <f>IF(明細!AK184="","",明細!AK184)</f>
        <v/>
      </c>
      <c r="AL190" s="298" t="str">
        <f>IF(明細!AL184="","",明細!AL184)</f>
        <v/>
      </c>
      <c r="AM190" s="299" t="str">
        <f>IF(明細!AM184="","",明細!AM184)</f>
        <v/>
      </c>
      <c r="AN190" s="300" t="str">
        <f>IF(明細!AN184="","",明細!AN184)</f>
        <v/>
      </c>
      <c r="AO190" s="300" t="str">
        <f>IF(明細!AO184="","",明細!AO184)</f>
        <v/>
      </c>
      <c r="AP190" s="300" t="str">
        <f>IF(明細!AP184="","",明細!AP184)</f>
        <v/>
      </c>
      <c r="AQ190" s="301" t="str">
        <f>IF(明細!AQ184="","",明細!AQ184)</f>
        <v/>
      </c>
      <c r="AR190" s="302" t="str">
        <f>IF(明細!AR184="","",明細!AR184)</f>
        <v/>
      </c>
      <c r="AU190" s="360"/>
      <c r="AV190" s="368"/>
      <c r="AW190" s="446" t="str">
        <f>IF(明細!AV184="","",明細!AV184)</f>
        <v/>
      </c>
      <c r="AX190" s="419" t="str">
        <f>IF(明細!AT184="","",明細!AT184)</f>
        <v/>
      </c>
      <c r="AY190" s="280" t="str">
        <f>IF($AX190="","",VLOOKUP($AX190,リスト!$CL:$CM,2,FALSE))</f>
        <v/>
      </c>
      <c r="AZ190" s="3"/>
      <c r="BA190" s="280" t="str">
        <f>IF(BB190="","",VLOOKUP(BB190,リスト!$K:$L,2,FALSE))</f>
        <v/>
      </c>
      <c r="BB190" s="3"/>
      <c r="BC190" s="3"/>
      <c r="BD190" s="87"/>
      <c r="BE190" s="280" t="str">
        <f>IF(BF190="","",VLOOKUP(BF190,リスト!$I:$J,2,FALSE))</f>
        <v/>
      </c>
      <c r="BF190" s="3"/>
      <c r="BG190" s="280" t="str">
        <f>IF(BH190="","",VLOOKUP(BH190,リスト!$M:$N,2,FALSE))</f>
        <v/>
      </c>
      <c r="BH190" s="282"/>
      <c r="BI190" s="280" t="str">
        <f>IF(BJ190="","",VLOOKUP(BJ190,リスト!$O:$P,2,FALSE))</f>
        <v/>
      </c>
      <c r="BJ190" s="24"/>
      <c r="BM190" s="451" t="str">
        <f>IF(明細!AV184="","",明細!AV184)</f>
        <v/>
      </c>
      <c r="BN190" s="453" t="str">
        <f>IF(明細!AT184="","",明細!AT184)</f>
        <v/>
      </c>
      <c r="BO190" s="280" t="str">
        <f>IF($BN190="","",VLOOKUP($BN190,リスト!$CL:$CM,2,FALSE))</f>
        <v/>
      </c>
      <c r="BP190" s="280" t="str">
        <f>IF(BQ190="","",VLOOKUP(BQ190,リスト!$K$5:$L$7,2,FALSE))</f>
        <v/>
      </c>
      <c r="BQ190" s="13"/>
      <c r="BR190" s="13"/>
      <c r="BS190" s="47"/>
      <c r="BT190" s="280" t="str">
        <f>IF(BU190="","",VLOOKUP(BU190,リスト!I181:J199,2,FALSE))</f>
        <v/>
      </c>
      <c r="BU190" s="13"/>
      <c r="BV190" s="13"/>
      <c r="BW190" s="282"/>
      <c r="BX190" s="282"/>
      <c r="BY190" s="280" t="str">
        <f>IF(BZ190="","",VLOOKUP(BZ190,リスト!$S$5:$T$6,2,FALSE))</f>
        <v/>
      </c>
      <c r="BZ190" s="3"/>
      <c r="CA190" s="3"/>
      <c r="CB190" s="81"/>
      <c r="CC190" s="280" t="str">
        <f t="shared" si="21"/>
        <v/>
      </c>
      <c r="CD190" s="83"/>
      <c r="CE190" s="83"/>
      <c r="CF190" s="83"/>
      <c r="CG190" s="83"/>
      <c r="CH190" s="282" t="str">
        <f t="shared" si="22"/>
        <v/>
      </c>
      <c r="CI190" s="83"/>
      <c r="CJ190" s="280" t="str">
        <f t="shared" si="23"/>
        <v/>
      </c>
      <c r="CK190" s="87"/>
      <c r="CL190" s="78"/>
      <c r="CM190" s="83"/>
      <c r="CN190" s="83"/>
      <c r="CO190" s="83"/>
      <c r="CP190" s="280" t="str">
        <f t="shared" si="28"/>
        <v/>
      </c>
      <c r="CQ190" s="81"/>
      <c r="CR190" s="280" t="str">
        <f t="shared" si="29"/>
        <v/>
      </c>
      <c r="CS190" s="3"/>
      <c r="CT190" s="3"/>
      <c r="CU190" s="280" t="str">
        <f>IF(CV190="","",VLOOKUP(CV190,リスト!$V$5:$W$6,2,FALSE))</f>
        <v/>
      </c>
      <c r="CV190" s="3"/>
      <c r="CW190" s="280" t="str">
        <f>IF(CX190="","",VLOOKUP(CX190,リスト!$X$5:$Y$6,2,FALSE))</f>
        <v/>
      </c>
      <c r="CX190" s="3"/>
      <c r="CY190" s="77"/>
      <c r="CZ190" s="77"/>
      <c r="DA190" s="75"/>
      <c r="DB190" s="75"/>
      <c r="DC190" s="75"/>
      <c r="DD190" s="75"/>
      <c r="DE190" s="280" t="str">
        <f>IF(DF190="","",VLOOKUP(DF190,リスト!$Z$5:$AA$10,2,FALSE))</f>
        <v/>
      </c>
      <c r="DF190" s="3"/>
      <c r="DG190" s="280" t="str">
        <f>IF(DH190="","",VLOOKUP(DH190,リスト!$AB$5:$AC$12,2,FALSE))</f>
        <v/>
      </c>
      <c r="DH190" s="63"/>
      <c r="DI190" s="280" t="str">
        <f>IF(DJ190="","",VLOOKUP(DJ190,リスト!$AD$5:$AE$7,2,FALSE))</f>
        <v/>
      </c>
      <c r="DJ190" s="3"/>
      <c r="DK190" s="280" t="str">
        <f>IF(DL190="","",VLOOKUP(DL190,リスト!$AF$5:$AG$10,2,FALSE))</f>
        <v/>
      </c>
      <c r="DL190" s="3"/>
      <c r="DM190" s="280" t="str">
        <f>IF(DN190="","",VLOOKUP(DN190,リスト!$AH$5:$AI$6,2,FALSE))</f>
        <v/>
      </c>
      <c r="DN190" s="3"/>
      <c r="DO190" s="280" t="str">
        <f>IF(DP190="","",VLOOKUP(DP190,リスト!$AJ$5:$AK$6,2,FALSE))</f>
        <v/>
      </c>
      <c r="DP190" s="3"/>
      <c r="DQ190" s="280" t="str">
        <f>IF(DR190="","",VLOOKUP(DR190,リスト!$AL$5:$AM$7,2,FALSE))</f>
        <v/>
      </c>
      <c r="DR190" s="3"/>
      <c r="DS190" s="13"/>
      <c r="DT190" s="85"/>
      <c r="DU190" s="85"/>
      <c r="DV190" s="281" t="str">
        <f>IF(DW190="","",VLOOKUP(DW190,リスト!$AN$5:$AO$6,2,FALSE))</f>
        <v/>
      </c>
      <c r="DW190" s="13"/>
      <c r="DX190" s="341"/>
      <c r="DY190" s="345"/>
      <c r="DZ190" s="341"/>
      <c r="EA190" s="345"/>
      <c r="EB190" s="280" t="str">
        <f>IF(EC190="","",VLOOKUP(EC190,リスト!$AW$5:$AX$8,2,FALSE))</f>
        <v/>
      </c>
      <c r="EC190" s="3"/>
      <c r="ED190" s="85"/>
      <c r="EE190" s="280" t="str">
        <f>IF(EF190="","",VLOOKUP(EF190,リスト!$AY$5:$AZ$10,2,FALSE))</f>
        <v/>
      </c>
      <c r="EF190" s="3"/>
      <c r="EG190" s="280" t="str">
        <f>IF(EH190="","",VLOOKUP(EH190,リスト!$BA$5:$BB$10,2,FALSE))</f>
        <v/>
      </c>
      <c r="EH190" s="3"/>
      <c r="EI190" s="280" t="str">
        <f>IF(EJ190="","",VLOOKUP(EJ190,リスト!$BC$5:$BD$10,2,FALSE))</f>
        <v/>
      </c>
      <c r="EJ190" s="3"/>
      <c r="EK190" s="280" t="str">
        <f>IF(EL190="","",VLOOKUP(EL190,リスト!$BE$5:$BF$10,2,FALSE))</f>
        <v/>
      </c>
      <c r="EL190" s="3"/>
      <c r="EM190" s="78"/>
      <c r="EN190" s="73"/>
      <c r="EO190" s="73"/>
      <c r="EP190" s="13"/>
      <c r="EQ190" s="13"/>
      <c r="ER190" s="280" t="str">
        <f>IF(ES190="","",VLOOKUP(ES190,リスト!$BG$5:$BH$10,2,FALSE))</f>
        <v/>
      </c>
      <c r="ES190" s="13"/>
      <c r="ET190" s="13"/>
      <c r="EU190" s="13"/>
      <c r="EV190" s="13"/>
      <c r="EW190" s="13"/>
      <c r="EX190" s="81"/>
      <c r="EY190" s="81"/>
      <c r="EZ190" s="26"/>
      <c r="FA190" s="281" t="str">
        <f>IF($EZ190="","",INDEX(リスト!$BI$5:$BJ$40,MATCH($EZ190,リスト!$BJ$5:$BJ$40,0),1))</f>
        <v/>
      </c>
      <c r="FB190" s="280" t="str">
        <f>IF(FC190="","",VLOOKUP(FC190,リスト!$BK:$BL,2,FALSE))</f>
        <v/>
      </c>
      <c r="FC190" s="13"/>
      <c r="FD190" s="331"/>
      <c r="FE190" s="3"/>
      <c r="FF190" s="280" t="str">
        <f>IF(FG190="","",VLOOKUP(FG190,リスト!$BO$5:$BP$6,2,FALSE))</f>
        <v/>
      </c>
      <c r="FG190" s="3"/>
      <c r="FH190" s="280" t="str">
        <f>IF(FI190="","",VLOOKUP(FI190,リスト!$BQ$5:$BR$8,2,FALSE))</f>
        <v/>
      </c>
      <c r="FI190" s="3"/>
      <c r="FJ190" s="282"/>
      <c r="FK190" s="280" t="str">
        <f>IF(FL190="","",VLOOKUP(FL190,リスト!$BS$5:$BT$6,2,FALSE))</f>
        <v/>
      </c>
      <c r="FL190" s="63"/>
      <c r="FM190" s="13"/>
      <c r="FN190" s="13"/>
      <c r="FO190" s="13"/>
      <c r="FP190" s="283" t="str">
        <f t="shared" si="24"/>
        <v/>
      </c>
      <c r="FQ190" s="283" t="str">
        <f t="shared" si="24"/>
        <v/>
      </c>
      <c r="FR190" s="13"/>
      <c r="FS190" s="85"/>
      <c r="FT190" s="85"/>
      <c r="FU190" s="281" t="str">
        <f t="shared" si="25"/>
        <v/>
      </c>
      <c r="FV190" s="280" t="str">
        <f>IF(FW190="","",VLOOKUP(FW190,リスト!$BV$5:$BW$10,2,FALSE))</f>
        <v/>
      </c>
      <c r="FW190" s="26"/>
      <c r="FX190" s="282" t="str">
        <f t="shared" si="26"/>
        <v/>
      </c>
      <c r="FY190" s="280" t="str">
        <f>IF(FZ190="","",VLOOKUP(FZ190,リスト!$BX$5:$BY$6,2,FALSE))</f>
        <v/>
      </c>
      <c r="FZ190" s="3"/>
      <c r="GA190" s="280" t="str">
        <f>IF(GB190="","",VLOOKUP(GB190,リスト!$BZ$5:$CA$6,2,FALSE))</f>
        <v/>
      </c>
      <c r="GB190" s="13"/>
      <c r="GC190" s="281" t="str">
        <f>IF(GD190="","",VLOOKUP(GD190,リスト!$CB$5:$CC$6,2,FALSE))</f>
        <v/>
      </c>
      <c r="GD190" s="13"/>
      <c r="GE190" s="13"/>
      <c r="GF190" s="13"/>
      <c r="GG190" s="75"/>
      <c r="GH190" s="281" t="str">
        <f t="shared" si="27"/>
        <v/>
      </c>
      <c r="GI190" s="128"/>
      <c r="GJ190" s="281" t="str">
        <f>IF(GK190="","",VLOOKUP(GK190,リスト!$CD$5:$CE$6,2,FALSE))</f>
        <v/>
      </c>
      <c r="GK190" s="13"/>
      <c r="GL190" s="281" t="str">
        <f>IF(GM190="","",VLOOKUP(GM190,リスト!$CF$5:$CG$5,2,FALSE))</f>
        <v/>
      </c>
      <c r="GM190" s="26"/>
      <c r="GN190" s="280" t="str">
        <f>IF(GO190="","",VLOOKUP(GO190,リスト!$CH$5:$CI$5,2,FALSE))</f>
        <v/>
      </c>
      <c r="GO190" s="284"/>
      <c r="GP190" s="284"/>
      <c r="GQ190" s="284"/>
      <c r="GR190" s="284"/>
      <c r="GS190" s="284"/>
      <c r="GT190" s="284"/>
      <c r="GU190" s="284"/>
      <c r="GV190" s="284"/>
      <c r="GW190" s="284"/>
      <c r="GX190" s="285"/>
    </row>
    <row r="191" spans="2:206" s="177" customFormat="1" ht="24.75" hidden="1" customHeight="1" outlineLevel="1">
      <c r="B191" s="286" t="str">
        <f>IF(明細!B185="","",明細!B185)</f>
        <v/>
      </c>
      <c r="C191" s="287" t="str">
        <f>IF(明細!C185="","",明細!C185)</f>
        <v/>
      </c>
      <c r="D191" s="265" t="str">
        <f>IF(明細!D185="","",明細!D185)</f>
        <v/>
      </c>
      <c r="E191" s="265" t="str">
        <f>IF(明細!E185="","",明細!E185)</f>
        <v/>
      </c>
      <c r="F191" s="265" t="str">
        <f>IF(明細!F185="","",明細!F185)</f>
        <v/>
      </c>
      <c r="G191" s="265" t="str">
        <f>IF(明細!G185="","",明細!G185)</f>
        <v/>
      </c>
      <c r="H191" s="265" t="str">
        <f>IF(明細!H185="","",明細!H185)</f>
        <v/>
      </c>
      <c r="I191" s="265" t="str">
        <f>IF(明細!I185="","",明細!I185)</f>
        <v/>
      </c>
      <c r="J191" s="265" t="str">
        <f>IF(明細!J185="","",明細!J185)</f>
        <v/>
      </c>
      <c r="K191" s="265" t="str">
        <f>IF(明細!K185="","",明細!K185)</f>
        <v/>
      </c>
      <c r="L191" s="265" t="str">
        <f>IF(明細!L185="","",明細!L185)</f>
        <v/>
      </c>
      <c r="M191" s="265" t="str">
        <f>IF(明細!M185="","",明細!M185)</f>
        <v/>
      </c>
      <c r="N191" s="265" t="str">
        <f>IF(明細!N185="","",明細!N185)</f>
        <v/>
      </c>
      <c r="O191" s="265" t="str">
        <f>IF(明細!O185="","",明細!O185)</f>
        <v/>
      </c>
      <c r="P191" s="265" t="str">
        <f>IF(明細!P185="","",明細!P185)</f>
        <v/>
      </c>
      <c r="Q191" s="265" t="str">
        <f>IF(明細!Q185="","",明細!Q185)</f>
        <v/>
      </c>
      <c r="R191" s="289" t="str">
        <f>IF(明細!R185="","",明細!R185)</f>
        <v/>
      </c>
      <c r="S191" s="291" t="str">
        <f>IF(明細!S185="","",明細!S185)</f>
        <v/>
      </c>
      <c r="T191" s="291" t="str">
        <f>IF(明細!T185="","",明細!T185)</f>
        <v/>
      </c>
      <c r="U191" s="291" t="str">
        <f>IF(明細!U185="","",明細!U185)</f>
        <v/>
      </c>
      <c r="V191" s="292" t="str">
        <f>IF(明細!V185="","",明細!V185)</f>
        <v>個</v>
      </c>
      <c r="W191" s="292" t="str">
        <f>IF(明細!W185="","",明細!W185)</f>
        <v/>
      </c>
      <c r="X191" s="293" t="str">
        <f>IF(明細!X185="","",明細!X185)</f>
        <v/>
      </c>
      <c r="Y191" s="134" t="str">
        <f>IF(明細!Y185="","",明細!Y185)</f>
        <v/>
      </c>
      <c r="Z191" s="135" t="str">
        <f>IF(明細!Z185="","",明細!Z185)</f>
        <v/>
      </c>
      <c r="AA191" s="134" t="str">
        <f>IF(明細!AA185="","",明細!AA185)</f>
        <v/>
      </c>
      <c r="AB191" s="303" t="str">
        <f>IF(明細!AB185="","",明細!AB185)</f>
        <v/>
      </c>
      <c r="AC191" s="134" t="str">
        <f>IF(明細!AC185="","",明細!AC185)</f>
        <v/>
      </c>
      <c r="AD191" s="183" t="str">
        <f>IF(明細!AD185="","",明細!AD185)</f>
        <v/>
      </c>
      <c r="AE191" s="184">
        <f>IF(明細!AE185="","",明細!AE185)</f>
        <v>0.1</v>
      </c>
      <c r="AF191" s="185" t="str">
        <f>IF(明細!AF185="","",明細!AF185)</f>
        <v/>
      </c>
      <c r="AG191" s="186" t="str">
        <f>IF(明細!AG185="","",明細!AG185)</f>
        <v/>
      </c>
      <c r="AH191" s="186" t="str">
        <f>IF(明細!AH185="","",明細!AH185)</f>
        <v/>
      </c>
      <c r="AI191" s="187" t="str">
        <f>IF(明細!AI185="","",明細!AI185)</f>
        <v/>
      </c>
      <c r="AJ191" s="296" t="str">
        <f>IF(明細!AJ185="","",明細!AJ185)</f>
        <v/>
      </c>
      <c r="AK191" s="297" t="str">
        <f>IF(明細!AK185="","",明細!AK185)</f>
        <v/>
      </c>
      <c r="AL191" s="298" t="str">
        <f>IF(明細!AL185="","",明細!AL185)</f>
        <v/>
      </c>
      <c r="AM191" s="299" t="str">
        <f>IF(明細!AM185="","",明細!AM185)</f>
        <v/>
      </c>
      <c r="AN191" s="300" t="str">
        <f>IF(明細!AN185="","",明細!AN185)</f>
        <v/>
      </c>
      <c r="AO191" s="300" t="str">
        <f>IF(明細!AO185="","",明細!AO185)</f>
        <v/>
      </c>
      <c r="AP191" s="300" t="str">
        <f>IF(明細!AP185="","",明細!AP185)</f>
        <v/>
      </c>
      <c r="AQ191" s="301" t="str">
        <f>IF(明細!AQ185="","",明細!AQ185)</f>
        <v/>
      </c>
      <c r="AR191" s="302" t="str">
        <f>IF(明細!AR185="","",明細!AR185)</f>
        <v/>
      </c>
      <c r="AU191" s="360"/>
      <c r="AV191" s="368"/>
      <c r="AW191" s="446" t="str">
        <f>IF(明細!AV185="","",明細!AV185)</f>
        <v/>
      </c>
      <c r="AX191" s="419" t="str">
        <f>IF(明細!AT185="","",明細!AT185)</f>
        <v/>
      </c>
      <c r="AY191" s="280" t="str">
        <f>IF($AX191="","",VLOOKUP($AX191,リスト!$CL:$CM,2,FALSE))</f>
        <v/>
      </c>
      <c r="AZ191" s="3"/>
      <c r="BA191" s="280" t="str">
        <f>IF(BB191="","",VLOOKUP(BB191,リスト!$K:$L,2,FALSE))</f>
        <v/>
      </c>
      <c r="BB191" s="3"/>
      <c r="BC191" s="3"/>
      <c r="BD191" s="87"/>
      <c r="BE191" s="280" t="str">
        <f>IF(BF191="","",VLOOKUP(BF191,リスト!$I:$J,2,FALSE))</f>
        <v/>
      </c>
      <c r="BF191" s="3"/>
      <c r="BG191" s="280" t="str">
        <f>IF(BH191="","",VLOOKUP(BH191,リスト!$M:$N,2,FALSE))</f>
        <v/>
      </c>
      <c r="BH191" s="282"/>
      <c r="BI191" s="280" t="str">
        <f>IF(BJ191="","",VLOOKUP(BJ191,リスト!$O:$P,2,FALSE))</f>
        <v/>
      </c>
      <c r="BJ191" s="24"/>
      <c r="BM191" s="451" t="str">
        <f>IF(明細!AV185="","",明細!AV185)</f>
        <v/>
      </c>
      <c r="BN191" s="453" t="str">
        <f>IF(明細!AT185="","",明細!AT185)</f>
        <v/>
      </c>
      <c r="BO191" s="280" t="str">
        <f>IF($BN191="","",VLOOKUP($BN191,リスト!$CL:$CM,2,FALSE))</f>
        <v/>
      </c>
      <c r="BP191" s="280" t="str">
        <f>IF(BQ191="","",VLOOKUP(BQ191,リスト!$K$5:$L$7,2,FALSE))</f>
        <v/>
      </c>
      <c r="BQ191" s="13"/>
      <c r="BR191" s="13"/>
      <c r="BS191" s="47"/>
      <c r="BT191" s="280" t="str">
        <f>IF(BU191="","",VLOOKUP(BU191,リスト!I182:J200,2,FALSE))</f>
        <v/>
      </c>
      <c r="BU191" s="13"/>
      <c r="BV191" s="13"/>
      <c r="BW191" s="282"/>
      <c r="BX191" s="282"/>
      <c r="BY191" s="280" t="str">
        <f>IF(BZ191="","",VLOOKUP(BZ191,リスト!$S$5:$T$6,2,FALSE))</f>
        <v/>
      </c>
      <c r="BZ191" s="3"/>
      <c r="CA191" s="3"/>
      <c r="CB191" s="81"/>
      <c r="CC191" s="280" t="str">
        <f t="shared" si="21"/>
        <v/>
      </c>
      <c r="CD191" s="83"/>
      <c r="CE191" s="83"/>
      <c r="CF191" s="83"/>
      <c r="CG191" s="83"/>
      <c r="CH191" s="282" t="str">
        <f t="shared" si="22"/>
        <v/>
      </c>
      <c r="CI191" s="83"/>
      <c r="CJ191" s="280" t="str">
        <f t="shared" si="23"/>
        <v/>
      </c>
      <c r="CK191" s="87"/>
      <c r="CL191" s="78"/>
      <c r="CM191" s="83"/>
      <c r="CN191" s="83"/>
      <c r="CO191" s="83"/>
      <c r="CP191" s="280" t="str">
        <f t="shared" si="28"/>
        <v/>
      </c>
      <c r="CQ191" s="81"/>
      <c r="CR191" s="280" t="str">
        <f t="shared" si="29"/>
        <v/>
      </c>
      <c r="CS191" s="3"/>
      <c r="CT191" s="3"/>
      <c r="CU191" s="280" t="str">
        <f>IF(CV191="","",VLOOKUP(CV191,リスト!$V$5:$W$6,2,FALSE))</f>
        <v/>
      </c>
      <c r="CV191" s="3"/>
      <c r="CW191" s="280" t="str">
        <f>IF(CX191="","",VLOOKUP(CX191,リスト!$X$5:$Y$6,2,FALSE))</f>
        <v/>
      </c>
      <c r="CX191" s="3"/>
      <c r="CY191" s="77"/>
      <c r="CZ191" s="77"/>
      <c r="DA191" s="75"/>
      <c r="DB191" s="75"/>
      <c r="DC191" s="75"/>
      <c r="DD191" s="75"/>
      <c r="DE191" s="280" t="str">
        <f>IF(DF191="","",VLOOKUP(DF191,リスト!$Z$5:$AA$10,2,FALSE))</f>
        <v/>
      </c>
      <c r="DF191" s="3"/>
      <c r="DG191" s="280" t="str">
        <f>IF(DH191="","",VLOOKUP(DH191,リスト!$AB$5:$AC$12,2,FALSE))</f>
        <v/>
      </c>
      <c r="DH191" s="63"/>
      <c r="DI191" s="280" t="str">
        <f>IF(DJ191="","",VLOOKUP(DJ191,リスト!$AD$5:$AE$7,2,FALSE))</f>
        <v/>
      </c>
      <c r="DJ191" s="3"/>
      <c r="DK191" s="280" t="str">
        <f>IF(DL191="","",VLOOKUP(DL191,リスト!$AF$5:$AG$10,2,FALSE))</f>
        <v/>
      </c>
      <c r="DL191" s="3"/>
      <c r="DM191" s="280" t="str">
        <f>IF(DN191="","",VLOOKUP(DN191,リスト!$AH$5:$AI$6,2,FALSE))</f>
        <v/>
      </c>
      <c r="DN191" s="3"/>
      <c r="DO191" s="280" t="str">
        <f>IF(DP191="","",VLOOKUP(DP191,リスト!$AJ$5:$AK$6,2,FALSE))</f>
        <v/>
      </c>
      <c r="DP191" s="3"/>
      <c r="DQ191" s="280" t="str">
        <f>IF(DR191="","",VLOOKUP(DR191,リスト!$AL$5:$AM$7,2,FALSE))</f>
        <v/>
      </c>
      <c r="DR191" s="3"/>
      <c r="DS191" s="13"/>
      <c r="DT191" s="85"/>
      <c r="DU191" s="85"/>
      <c r="DV191" s="281" t="str">
        <f>IF(DW191="","",VLOOKUP(DW191,リスト!$AN$5:$AO$6,2,FALSE))</f>
        <v/>
      </c>
      <c r="DW191" s="13"/>
      <c r="DX191" s="341"/>
      <c r="DY191" s="345"/>
      <c r="DZ191" s="341"/>
      <c r="EA191" s="345"/>
      <c r="EB191" s="280" t="str">
        <f>IF(EC191="","",VLOOKUP(EC191,リスト!$AW$5:$AX$8,2,FALSE))</f>
        <v/>
      </c>
      <c r="EC191" s="3"/>
      <c r="ED191" s="85"/>
      <c r="EE191" s="280" t="str">
        <f>IF(EF191="","",VLOOKUP(EF191,リスト!$AY$5:$AZ$10,2,FALSE))</f>
        <v/>
      </c>
      <c r="EF191" s="3"/>
      <c r="EG191" s="280" t="str">
        <f>IF(EH191="","",VLOOKUP(EH191,リスト!$BA$5:$BB$10,2,FALSE))</f>
        <v/>
      </c>
      <c r="EH191" s="3"/>
      <c r="EI191" s="280" t="str">
        <f>IF(EJ191="","",VLOOKUP(EJ191,リスト!$BC$5:$BD$10,2,FALSE))</f>
        <v/>
      </c>
      <c r="EJ191" s="3"/>
      <c r="EK191" s="280" t="str">
        <f>IF(EL191="","",VLOOKUP(EL191,リスト!$BE$5:$BF$10,2,FALSE))</f>
        <v/>
      </c>
      <c r="EL191" s="3"/>
      <c r="EM191" s="78"/>
      <c r="EN191" s="73"/>
      <c r="EO191" s="73"/>
      <c r="EP191" s="13"/>
      <c r="EQ191" s="13"/>
      <c r="ER191" s="280" t="str">
        <f>IF(ES191="","",VLOOKUP(ES191,リスト!$BG$5:$BH$10,2,FALSE))</f>
        <v/>
      </c>
      <c r="ES191" s="13"/>
      <c r="ET191" s="13"/>
      <c r="EU191" s="13"/>
      <c r="EV191" s="13"/>
      <c r="EW191" s="13"/>
      <c r="EX191" s="81"/>
      <c r="EY191" s="81"/>
      <c r="EZ191" s="26"/>
      <c r="FA191" s="281" t="str">
        <f>IF($EZ191="","",INDEX(リスト!$BI$5:$BJ$40,MATCH($EZ191,リスト!$BJ$5:$BJ$40,0),1))</f>
        <v/>
      </c>
      <c r="FB191" s="280" t="str">
        <f>IF(FC191="","",VLOOKUP(FC191,リスト!$BK:$BL,2,FALSE))</f>
        <v/>
      </c>
      <c r="FC191" s="13"/>
      <c r="FD191" s="331"/>
      <c r="FE191" s="3"/>
      <c r="FF191" s="280" t="str">
        <f>IF(FG191="","",VLOOKUP(FG191,リスト!$BO$5:$BP$6,2,FALSE))</f>
        <v/>
      </c>
      <c r="FG191" s="3"/>
      <c r="FH191" s="280" t="str">
        <f>IF(FI191="","",VLOOKUP(FI191,リスト!$BQ$5:$BR$8,2,FALSE))</f>
        <v/>
      </c>
      <c r="FI191" s="3"/>
      <c r="FJ191" s="282"/>
      <c r="FK191" s="280" t="str">
        <f>IF(FL191="","",VLOOKUP(FL191,リスト!$BS$5:$BT$6,2,FALSE))</f>
        <v/>
      </c>
      <c r="FL191" s="63"/>
      <c r="FM191" s="13"/>
      <c r="FN191" s="13"/>
      <c r="FO191" s="13"/>
      <c r="FP191" s="283" t="str">
        <f t="shared" si="24"/>
        <v/>
      </c>
      <c r="FQ191" s="283" t="str">
        <f t="shared" si="24"/>
        <v/>
      </c>
      <c r="FR191" s="13"/>
      <c r="FS191" s="85"/>
      <c r="FT191" s="85"/>
      <c r="FU191" s="281" t="str">
        <f t="shared" si="25"/>
        <v/>
      </c>
      <c r="FV191" s="280" t="str">
        <f>IF(FW191="","",VLOOKUP(FW191,リスト!$BV$5:$BW$10,2,FALSE))</f>
        <v/>
      </c>
      <c r="FW191" s="26"/>
      <c r="FX191" s="282" t="str">
        <f t="shared" si="26"/>
        <v/>
      </c>
      <c r="FY191" s="280" t="str">
        <f>IF(FZ191="","",VLOOKUP(FZ191,リスト!$BX$5:$BY$6,2,FALSE))</f>
        <v/>
      </c>
      <c r="FZ191" s="3"/>
      <c r="GA191" s="280" t="str">
        <f>IF(GB191="","",VLOOKUP(GB191,リスト!$BZ$5:$CA$6,2,FALSE))</f>
        <v/>
      </c>
      <c r="GB191" s="13"/>
      <c r="GC191" s="281" t="str">
        <f>IF(GD191="","",VLOOKUP(GD191,リスト!$CB$5:$CC$6,2,FALSE))</f>
        <v/>
      </c>
      <c r="GD191" s="13"/>
      <c r="GE191" s="13"/>
      <c r="GF191" s="13"/>
      <c r="GG191" s="75"/>
      <c r="GH191" s="281" t="str">
        <f t="shared" si="27"/>
        <v/>
      </c>
      <c r="GI191" s="128"/>
      <c r="GJ191" s="281" t="str">
        <f>IF(GK191="","",VLOOKUP(GK191,リスト!$CD$5:$CE$6,2,FALSE))</f>
        <v/>
      </c>
      <c r="GK191" s="13"/>
      <c r="GL191" s="281" t="str">
        <f>IF(GM191="","",VLOOKUP(GM191,リスト!$CF$5:$CG$5,2,FALSE))</f>
        <v/>
      </c>
      <c r="GM191" s="26"/>
      <c r="GN191" s="280" t="str">
        <f>IF(GO191="","",VLOOKUP(GO191,リスト!$CH$5:$CI$5,2,FALSE))</f>
        <v/>
      </c>
      <c r="GO191" s="284"/>
      <c r="GP191" s="284"/>
      <c r="GQ191" s="284"/>
      <c r="GR191" s="284"/>
      <c r="GS191" s="284"/>
      <c r="GT191" s="284"/>
      <c r="GU191" s="284"/>
      <c r="GV191" s="284"/>
      <c r="GW191" s="284"/>
      <c r="GX191" s="285"/>
    </row>
    <row r="192" spans="2:206" s="177" customFormat="1" ht="24.75" hidden="1" customHeight="1" outlineLevel="1">
      <c r="B192" s="286" t="str">
        <f>IF(明細!B186="","",明細!B186)</f>
        <v/>
      </c>
      <c r="C192" s="287" t="str">
        <f>IF(明細!C186="","",明細!C186)</f>
        <v/>
      </c>
      <c r="D192" s="265" t="str">
        <f>IF(明細!D186="","",明細!D186)</f>
        <v/>
      </c>
      <c r="E192" s="265" t="str">
        <f>IF(明細!E186="","",明細!E186)</f>
        <v/>
      </c>
      <c r="F192" s="265" t="str">
        <f>IF(明細!F186="","",明細!F186)</f>
        <v/>
      </c>
      <c r="G192" s="265" t="str">
        <f>IF(明細!G186="","",明細!G186)</f>
        <v/>
      </c>
      <c r="H192" s="265" t="str">
        <f>IF(明細!H186="","",明細!H186)</f>
        <v/>
      </c>
      <c r="I192" s="265" t="str">
        <f>IF(明細!I186="","",明細!I186)</f>
        <v/>
      </c>
      <c r="J192" s="265" t="str">
        <f>IF(明細!J186="","",明細!J186)</f>
        <v/>
      </c>
      <c r="K192" s="265" t="str">
        <f>IF(明細!K186="","",明細!K186)</f>
        <v/>
      </c>
      <c r="L192" s="265" t="str">
        <f>IF(明細!L186="","",明細!L186)</f>
        <v/>
      </c>
      <c r="M192" s="265" t="str">
        <f>IF(明細!M186="","",明細!M186)</f>
        <v/>
      </c>
      <c r="N192" s="265" t="str">
        <f>IF(明細!N186="","",明細!N186)</f>
        <v/>
      </c>
      <c r="O192" s="265" t="str">
        <f>IF(明細!O186="","",明細!O186)</f>
        <v/>
      </c>
      <c r="P192" s="265" t="str">
        <f>IF(明細!P186="","",明細!P186)</f>
        <v/>
      </c>
      <c r="Q192" s="265" t="str">
        <f>IF(明細!Q186="","",明細!Q186)</f>
        <v/>
      </c>
      <c r="R192" s="289" t="str">
        <f>IF(明細!R186="","",明細!R186)</f>
        <v/>
      </c>
      <c r="S192" s="291" t="str">
        <f>IF(明細!S186="","",明細!S186)</f>
        <v/>
      </c>
      <c r="T192" s="291" t="str">
        <f>IF(明細!T186="","",明細!T186)</f>
        <v/>
      </c>
      <c r="U192" s="291" t="str">
        <f>IF(明細!U186="","",明細!U186)</f>
        <v/>
      </c>
      <c r="V192" s="292" t="str">
        <f>IF(明細!V186="","",明細!V186)</f>
        <v>個</v>
      </c>
      <c r="W192" s="292" t="str">
        <f>IF(明細!W186="","",明細!W186)</f>
        <v/>
      </c>
      <c r="X192" s="293" t="str">
        <f>IF(明細!X186="","",明細!X186)</f>
        <v/>
      </c>
      <c r="Y192" s="134" t="str">
        <f>IF(明細!Y186="","",明細!Y186)</f>
        <v/>
      </c>
      <c r="Z192" s="135" t="str">
        <f>IF(明細!Z186="","",明細!Z186)</f>
        <v/>
      </c>
      <c r="AA192" s="134" t="str">
        <f>IF(明細!AA186="","",明細!AA186)</f>
        <v/>
      </c>
      <c r="AB192" s="303" t="str">
        <f>IF(明細!AB186="","",明細!AB186)</f>
        <v/>
      </c>
      <c r="AC192" s="134" t="str">
        <f>IF(明細!AC186="","",明細!AC186)</f>
        <v/>
      </c>
      <c r="AD192" s="183" t="str">
        <f>IF(明細!AD186="","",明細!AD186)</f>
        <v/>
      </c>
      <c r="AE192" s="184">
        <f>IF(明細!AE186="","",明細!AE186)</f>
        <v>0.1</v>
      </c>
      <c r="AF192" s="185" t="str">
        <f>IF(明細!AF186="","",明細!AF186)</f>
        <v/>
      </c>
      <c r="AG192" s="186" t="str">
        <f>IF(明細!AG186="","",明細!AG186)</f>
        <v/>
      </c>
      <c r="AH192" s="186" t="str">
        <f>IF(明細!AH186="","",明細!AH186)</f>
        <v/>
      </c>
      <c r="AI192" s="187" t="str">
        <f>IF(明細!AI186="","",明細!AI186)</f>
        <v/>
      </c>
      <c r="AJ192" s="296" t="str">
        <f>IF(明細!AJ186="","",明細!AJ186)</f>
        <v/>
      </c>
      <c r="AK192" s="297" t="str">
        <f>IF(明細!AK186="","",明細!AK186)</f>
        <v/>
      </c>
      <c r="AL192" s="298" t="str">
        <f>IF(明細!AL186="","",明細!AL186)</f>
        <v/>
      </c>
      <c r="AM192" s="299" t="str">
        <f>IF(明細!AM186="","",明細!AM186)</f>
        <v/>
      </c>
      <c r="AN192" s="300" t="str">
        <f>IF(明細!AN186="","",明細!AN186)</f>
        <v/>
      </c>
      <c r="AO192" s="300" t="str">
        <f>IF(明細!AO186="","",明細!AO186)</f>
        <v/>
      </c>
      <c r="AP192" s="300" t="str">
        <f>IF(明細!AP186="","",明細!AP186)</f>
        <v/>
      </c>
      <c r="AQ192" s="301" t="str">
        <f>IF(明細!AQ186="","",明細!AQ186)</f>
        <v/>
      </c>
      <c r="AR192" s="302" t="str">
        <f>IF(明細!AR186="","",明細!AR186)</f>
        <v/>
      </c>
      <c r="AU192" s="360"/>
      <c r="AV192" s="368"/>
      <c r="AW192" s="446" t="str">
        <f>IF(明細!AV186="","",明細!AV186)</f>
        <v/>
      </c>
      <c r="AX192" s="419" t="str">
        <f>IF(明細!AT186="","",明細!AT186)</f>
        <v/>
      </c>
      <c r="AY192" s="280" t="str">
        <f>IF($AX192="","",VLOOKUP($AX192,リスト!$CL:$CM,2,FALSE))</f>
        <v/>
      </c>
      <c r="AZ192" s="3"/>
      <c r="BA192" s="280" t="str">
        <f>IF(BB192="","",VLOOKUP(BB192,リスト!$K:$L,2,FALSE))</f>
        <v/>
      </c>
      <c r="BB192" s="3"/>
      <c r="BC192" s="3"/>
      <c r="BD192" s="87"/>
      <c r="BE192" s="280" t="str">
        <f>IF(BF192="","",VLOOKUP(BF192,リスト!$I:$J,2,FALSE))</f>
        <v/>
      </c>
      <c r="BF192" s="3"/>
      <c r="BG192" s="280" t="str">
        <f>IF(BH192="","",VLOOKUP(BH192,リスト!$M:$N,2,FALSE))</f>
        <v/>
      </c>
      <c r="BH192" s="282"/>
      <c r="BI192" s="280" t="str">
        <f>IF(BJ192="","",VLOOKUP(BJ192,リスト!$O:$P,2,FALSE))</f>
        <v/>
      </c>
      <c r="BJ192" s="24"/>
      <c r="BM192" s="451" t="str">
        <f>IF(明細!AV186="","",明細!AV186)</f>
        <v/>
      </c>
      <c r="BN192" s="453" t="str">
        <f>IF(明細!AT186="","",明細!AT186)</f>
        <v/>
      </c>
      <c r="BO192" s="280" t="str">
        <f>IF($BN192="","",VLOOKUP($BN192,リスト!$CL:$CM,2,FALSE))</f>
        <v/>
      </c>
      <c r="BP192" s="280" t="str">
        <f>IF(BQ192="","",VLOOKUP(BQ192,リスト!$K$5:$L$7,2,FALSE))</f>
        <v/>
      </c>
      <c r="BQ192" s="13"/>
      <c r="BR192" s="13"/>
      <c r="BS192" s="47"/>
      <c r="BT192" s="280" t="str">
        <f>IF(BU192="","",VLOOKUP(BU192,リスト!I183:J201,2,FALSE))</f>
        <v/>
      </c>
      <c r="BU192" s="13"/>
      <c r="BV192" s="13"/>
      <c r="BW192" s="282"/>
      <c r="BX192" s="282"/>
      <c r="BY192" s="280" t="str">
        <f>IF(BZ192="","",VLOOKUP(BZ192,リスト!$S$5:$T$6,2,FALSE))</f>
        <v/>
      </c>
      <c r="BZ192" s="3"/>
      <c r="CA192" s="3"/>
      <c r="CB192" s="81"/>
      <c r="CC192" s="280" t="str">
        <f t="shared" si="21"/>
        <v/>
      </c>
      <c r="CD192" s="83"/>
      <c r="CE192" s="83"/>
      <c r="CF192" s="83"/>
      <c r="CG192" s="83"/>
      <c r="CH192" s="282" t="str">
        <f t="shared" si="22"/>
        <v/>
      </c>
      <c r="CI192" s="83"/>
      <c r="CJ192" s="280" t="str">
        <f t="shared" si="23"/>
        <v/>
      </c>
      <c r="CK192" s="87"/>
      <c r="CL192" s="78"/>
      <c r="CM192" s="83"/>
      <c r="CN192" s="83"/>
      <c r="CO192" s="83"/>
      <c r="CP192" s="280" t="str">
        <f t="shared" si="28"/>
        <v/>
      </c>
      <c r="CQ192" s="81"/>
      <c r="CR192" s="280" t="str">
        <f t="shared" si="29"/>
        <v/>
      </c>
      <c r="CS192" s="3"/>
      <c r="CT192" s="3"/>
      <c r="CU192" s="280" t="str">
        <f>IF(CV192="","",VLOOKUP(CV192,リスト!$V$5:$W$6,2,FALSE))</f>
        <v/>
      </c>
      <c r="CV192" s="3"/>
      <c r="CW192" s="280" t="str">
        <f>IF(CX192="","",VLOOKUP(CX192,リスト!$X$5:$Y$6,2,FALSE))</f>
        <v/>
      </c>
      <c r="CX192" s="3"/>
      <c r="CY192" s="77"/>
      <c r="CZ192" s="77"/>
      <c r="DA192" s="75"/>
      <c r="DB192" s="75"/>
      <c r="DC192" s="75"/>
      <c r="DD192" s="75"/>
      <c r="DE192" s="280" t="str">
        <f>IF(DF192="","",VLOOKUP(DF192,リスト!$Z$5:$AA$10,2,FALSE))</f>
        <v/>
      </c>
      <c r="DF192" s="3"/>
      <c r="DG192" s="280" t="str">
        <f>IF(DH192="","",VLOOKUP(DH192,リスト!$AB$5:$AC$12,2,FALSE))</f>
        <v/>
      </c>
      <c r="DH192" s="63"/>
      <c r="DI192" s="280" t="str">
        <f>IF(DJ192="","",VLOOKUP(DJ192,リスト!$AD$5:$AE$7,2,FALSE))</f>
        <v/>
      </c>
      <c r="DJ192" s="3"/>
      <c r="DK192" s="280" t="str">
        <f>IF(DL192="","",VLOOKUP(DL192,リスト!$AF$5:$AG$10,2,FALSE))</f>
        <v/>
      </c>
      <c r="DL192" s="3"/>
      <c r="DM192" s="280" t="str">
        <f>IF(DN192="","",VLOOKUP(DN192,リスト!$AH$5:$AI$6,2,FALSE))</f>
        <v/>
      </c>
      <c r="DN192" s="3"/>
      <c r="DO192" s="280" t="str">
        <f>IF(DP192="","",VLOOKUP(DP192,リスト!$AJ$5:$AK$6,2,FALSE))</f>
        <v/>
      </c>
      <c r="DP192" s="3"/>
      <c r="DQ192" s="280" t="str">
        <f>IF(DR192="","",VLOOKUP(DR192,リスト!$AL$5:$AM$7,2,FALSE))</f>
        <v/>
      </c>
      <c r="DR192" s="3"/>
      <c r="DS192" s="13"/>
      <c r="DT192" s="85"/>
      <c r="DU192" s="85"/>
      <c r="DV192" s="281" t="str">
        <f>IF(DW192="","",VLOOKUP(DW192,リスト!$AN$5:$AO$6,2,FALSE))</f>
        <v/>
      </c>
      <c r="DW192" s="13"/>
      <c r="DX192" s="341"/>
      <c r="DY192" s="345"/>
      <c r="DZ192" s="341"/>
      <c r="EA192" s="345"/>
      <c r="EB192" s="280" t="str">
        <f>IF(EC192="","",VLOOKUP(EC192,リスト!$AW$5:$AX$8,2,FALSE))</f>
        <v/>
      </c>
      <c r="EC192" s="3"/>
      <c r="ED192" s="85"/>
      <c r="EE192" s="280" t="str">
        <f>IF(EF192="","",VLOOKUP(EF192,リスト!$AY$5:$AZ$10,2,FALSE))</f>
        <v/>
      </c>
      <c r="EF192" s="3"/>
      <c r="EG192" s="280" t="str">
        <f>IF(EH192="","",VLOOKUP(EH192,リスト!$BA$5:$BB$10,2,FALSE))</f>
        <v/>
      </c>
      <c r="EH192" s="3"/>
      <c r="EI192" s="280" t="str">
        <f>IF(EJ192="","",VLOOKUP(EJ192,リスト!$BC$5:$BD$10,2,FALSE))</f>
        <v/>
      </c>
      <c r="EJ192" s="3"/>
      <c r="EK192" s="280" t="str">
        <f>IF(EL192="","",VLOOKUP(EL192,リスト!$BE$5:$BF$10,2,FALSE))</f>
        <v/>
      </c>
      <c r="EL192" s="3"/>
      <c r="EM192" s="78"/>
      <c r="EN192" s="73"/>
      <c r="EO192" s="73"/>
      <c r="EP192" s="13"/>
      <c r="EQ192" s="13"/>
      <c r="ER192" s="280" t="str">
        <f>IF(ES192="","",VLOOKUP(ES192,リスト!$BG$5:$BH$10,2,FALSE))</f>
        <v/>
      </c>
      <c r="ES192" s="13"/>
      <c r="ET192" s="13"/>
      <c r="EU192" s="13"/>
      <c r="EV192" s="13"/>
      <c r="EW192" s="13"/>
      <c r="EX192" s="81"/>
      <c r="EY192" s="81"/>
      <c r="EZ192" s="26"/>
      <c r="FA192" s="281" t="str">
        <f>IF($EZ192="","",INDEX(リスト!$BI$5:$BJ$40,MATCH($EZ192,リスト!$BJ$5:$BJ$40,0),1))</f>
        <v/>
      </c>
      <c r="FB192" s="280" t="str">
        <f>IF(FC192="","",VLOOKUP(FC192,リスト!$BK:$BL,2,FALSE))</f>
        <v/>
      </c>
      <c r="FC192" s="13"/>
      <c r="FD192" s="331"/>
      <c r="FE192" s="3"/>
      <c r="FF192" s="280" t="str">
        <f>IF(FG192="","",VLOOKUP(FG192,リスト!$BO$5:$BP$6,2,FALSE))</f>
        <v/>
      </c>
      <c r="FG192" s="3"/>
      <c r="FH192" s="280" t="str">
        <f>IF(FI192="","",VLOOKUP(FI192,リスト!$BQ$5:$BR$8,2,FALSE))</f>
        <v/>
      </c>
      <c r="FI192" s="3"/>
      <c r="FJ192" s="282"/>
      <c r="FK192" s="280" t="str">
        <f>IF(FL192="","",VLOOKUP(FL192,リスト!$BS$5:$BT$6,2,FALSE))</f>
        <v/>
      </c>
      <c r="FL192" s="63"/>
      <c r="FM192" s="13"/>
      <c r="FN192" s="13"/>
      <c r="FO192" s="13"/>
      <c r="FP192" s="283" t="str">
        <f t="shared" si="24"/>
        <v/>
      </c>
      <c r="FQ192" s="283" t="str">
        <f t="shared" si="24"/>
        <v/>
      </c>
      <c r="FR192" s="13"/>
      <c r="FS192" s="85"/>
      <c r="FT192" s="85"/>
      <c r="FU192" s="281" t="str">
        <f t="shared" si="25"/>
        <v/>
      </c>
      <c r="FV192" s="280" t="str">
        <f>IF(FW192="","",VLOOKUP(FW192,リスト!$BV$5:$BW$10,2,FALSE))</f>
        <v/>
      </c>
      <c r="FW192" s="26"/>
      <c r="FX192" s="282" t="str">
        <f t="shared" si="26"/>
        <v/>
      </c>
      <c r="FY192" s="280" t="str">
        <f>IF(FZ192="","",VLOOKUP(FZ192,リスト!$BX$5:$BY$6,2,FALSE))</f>
        <v/>
      </c>
      <c r="FZ192" s="3"/>
      <c r="GA192" s="280" t="str">
        <f>IF(GB192="","",VLOOKUP(GB192,リスト!$BZ$5:$CA$6,2,FALSE))</f>
        <v/>
      </c>
      <c r="GB192" s="13"/>
      <c r="GC192" s="281" t="str">
        <f>IF(GD192="","",VLOOKUP(GD192,リスト!$CB$5:$CC$6,2,FALSE))</f>
        <v/>
      </c>
      <c r="GD192" s="13"/>
      <c r="GE192" s="13"/>
      <c r="GF192" s="13"/>
      <c r="GG192" s="75"/>
      <c r="GH192" s="281" t="str">
        <f t="shared" si="27"/>
        <v/>
      </c>
      <c r="GI192" s="128"/>
      <c r="GJ192" s="281" t="str">
        <f>IF(GK192="","",VLOOKUP(GK192,リスト!$CD$5:$CE$6,2,FALSE))</f>
        <v/>
      </c>
      <c r="GK192" s="13"/>
      <c r="GL192" s="281" t="str">
        <f>IF(GM192="","",VLOOKUP(GM192,リスト!$CF$5:$CG$5,2,FALSE))</f>
        <v/>
      </c>
      <c r="GM192" s="26"/>
      <c r="GN192" s="280" t="str">
        <f>IF(GO192="","",VLOOKUP(GO192,リスト!$CH$5:$CI$5,2,FALSE))</f>
        <v/>
      </c>
      <c r="GO192" s="284"/>
      <c r="GP192" s="284"/>
      <c r="GQ192" s="284"/>
      <c r="GR192" s="284"/>
      <c r="GS192" s="284"/>
      <c r="GT192" s="284"/>
      <c r="GU192" s="284"/>
      <c r="GV192" s="284"/>
      <c r="GW192" s="284"/>
      <c r="GX192" s="285"/>
    </row>
    <row r="193" spans="2:206" s="177" customFormat="1" ht="24.75" hidden="1" customHeight="1" outlineLevel="1">
      <c r="B193" s="286" t="str">
        <f>IF(明細!B187="","",明細!B187)</f>
        <v/>
      </c>
      <c r="C193" s="287" t="str">
        <f>IF(明細!C187="","",明細!C187)</f>
        <v/>
      </c>
      <c r="D193" s="265" t="str">
        <f>IF(明細!D187="","",明細!D187)</f>
        <v/>
      </c>
      <c r="E193" s="265" t="str">
        <f>IF(明細!E187="","",明細!E187)</f>
        <v/>
      </c>
      <c r="F193" s="265" t="str">
        <f>IF(明細!F187="","",明細!F187)</f>
        <v/>
      </c>
      <c r="G193" s="265" t="str">
        <f>IF(明細!G187="","",明細!G187)</f>
        <v/>
      </c>
      <c r="H193" s="265" t="str">
        <f>IF(明細!H187="","",明細!H187)</f>
        <v/>
      </c>
      <c r="I193" s="265" t="str">
        <f>IF(明細!I187="","",明細!I187)</f>
        <v/>
      </c>
      <c r="J193" s="265" t="str">
        <f>IF(明細!J187="","",明細!J187)</f>
        <v/>
      </c>
      <c r="K193" s="265" t="str">
        <f>IF(明細!K187="","",明細!K187)</f>
        <v/>
      </c>
      <c r="L193" s="265" t="str">
        <f>IF(明細!L187="","",明細!L187)</f>
        <v/>
      </c>
      <c r="M193" s="265" t="str">
        <f>IF(明細!M187="","",明細!M187)</f>
        <v/>
      </c>
      <c r="N193" s="265" t="str">
        <f>IF(明細!N187="","",明細!N187)</f>
        <v/>
      </c>
      <c r="O193" s="265" t="str">
        <f>IF(明細!O187="","",明細!O187)</f>
        <v/>
      </c>
      <c r="P193" s="265" t="str">
        <f>IF(明細!P187="","",明細!P187)</f>
        <v/>
      </c>
      <c r="Q193" s="265" t="str">
        <f>IF(明細!Q187="","",明細!Q187)</f>
        <v/>
      </c>
      <c r="R193" s="289" t="str">
        <f>IF(明細!R187="","",明細!R187)</f>
        <v/>
      </c>
      <c r="S193" s="291" t="str">
        <f>IF(明細!S187="","",明細!S187)</f>
        <v/>
      </c>
      <c r="T193" s="291" t="str">
        <f>IF(明細!T187="","",明細!T187)</f>
        <v/>
      </c>
      <c r="U193" s="291" t="str">
        <f>IF(明細!U187="","",明細!U187)</f>
        <v/>
      </c>
      <c r="V193" s="292" t="str">
        <f>IF(明細!V187="","",明細!V187)</f>
        <v>個</v>
      </c>
      <c r="W193" s="292" t="str">
        <f>IF(明細!W187="","",明細!W187)</f>
        <v/>
      </c>
      <c r="X193" s="293" t="str">
        <f>IF(明細!X187="","",明細!X187)</f>
        <v/>
      </c>
      <c r="Y193" s="134" t="str">
        <f>IF(明細!Y187="","",明細!Y187)</f>
        <v/>
      </c>
      <c r="Z193" s="135" t="str">
        <f>IF(明細!Z187="","",明細!Z187)</f>
        <v/>
      </c>
      <c r="AA193" s="134" t="str">
        <f>IF(明細!AA187="","",明細!AA187)</f>
        <v/>
      </c>
      <c r="AB193" s="303" t="str">
        <f>IF(明細!AB187="","",明細!AB187)</f>
        <v/>
      </c>
      <c r="AC193" s="134" t="str">
        <f>IF(明細!AC187="","",明細!AC187)</f>
        <v/>
      </c>
      <c r="AD193" s="183" t="str">
        <f>IF(明細!AD187="","",明細!AD187)</f>
        <v/>
      </c>
      <c r="AE193" s="184">
        <f>IF(明細!AE187="","",明細!AE187)</f>
        <v>0.1</v>
      </c>
      <c r="AF193" s="185" t="str">
        <f>IF(明細!AF187="","",明細!AF187)</f>
        <v/>
      </c>
      <c r="AG193" s="186" t="str">
        <f>IF(明細!AG187="","",明細!AG187)</f>
        <v/>
      </c>
      <c r="AH193" s="186" t="str">
        <f>IF(明細!AH187="","",明細!AH187)</f>
        <v/>
      </c>
      <c r="AI193" s="187" t="str">
        <f>IF(明細!AI187="","",明細!AI187)</f>
        <v/>
      </c>
      <c r="AJ193" s="296" t="str">
        <f>IF(明細!AJ187="","",明細!AJ187)</f>
        <v/>
      </c>
      <c r="AK193" s="297" t="str">
        <f>IF(明細!AK187="","",明細!AK187)</f>
        <v/>
      </c>
      <c r="AL193" s="298" t="str">
        <f>IF(明細!AL187="","",明細!AL187)</f>
        <v/>
      </c>
      <c r="AM193" s="299" t="str">
        <f>IF(明細!AM187="","",明細!AM187)</f>
        <v/>
      </c>
      <c r="AN193" s="300" t="str">
        <f>IF(明細!AN187="","",明細!AN187)</f>
        <v/>
      </c>
      <c r="AO193" s="300" t="str">
        <f>IF(明細!AO187="","",明細!AO187)</f>
        <v/>
      </c>
      <c r="AP193" s="300" t="str">
        <f>IF(明細!AP187="","",明細!AP187)</f>
        <v/>
      </c>
      <c r="AQ193" s="301" t="str">
        <f>IF(明細!AQ187="","",明細!AQ187)</f>
        <v/>
      </c>
      <c r="AR193" s="302" t="str">
        <f>IF(明細!AR187="","",明細!AR187)</f>
        <v/>
      </c>
      <c r="AU193" s="360"/>
      <c r="AV193" s="368"/>
      <c r="AW193" s="446" t="str">
        <f>IF(明細!AV187="","",明細!AV187)</f>
        <v/>
      </c>
      <c r="AX193" s="419" t="str">
        <f>IF(明細!AT187="","",明細!AT187)</f>
        <v/>
      </c>
      <c r="AY193" s="280" t="str">
        <f>IF($AX193="","",VLOOKUP($AX193,リスト!$CL:$CM,2,FALSE))</f>
        <v/>
      </c>
      <c r="AZ193" s="3"/>
      <c r="BA193" s="280" t="str">
        <f>IF(BB193="","",VLOOKUP(BB193,リスト!$K:$L,2,FALSE))</f>
        <v/>
      </c>
      <c r="BB193" s="3"/>
      <c r="BC193" s="3"/>
      <c r="BD193" s="87"/>
      <c r="BE193" s="280" t="str">
        <f>IF(BF193="","",VLOOKUP(BF193,リスト!$I:$J,2,FALSE))</f>
        <v/>
      </c>
      <c r="BF193" s="3"/>
      <c r="BG193" s="280" t="str">
        <f>IF(BH193="","",VLOOKUP(BH193,リスト!$M:$N,2,FALSE))</f>
        <v/>
      </c>
      <c r="BH193" s="282"/>
      <c r="BI193" s="280" t="str">
        <f>IF(BJ193="","",VLOOKUP(BJ193,リスト!$O:$P,2,FALSE))</f>
        <v/>
      </c>
      <c r="BJ193" s="24"/>
      <c r="BM193" s="451" t="str">
        <f>IF(明細!AV187="","",明細!AV187)</f>
        <v/>
      </c>
      <c r="BN193" s="453" t="str">
        <f>IF(明細!AT187="","",明細!AT187)</f>
        <v/>
      </c>
      <c r="BO193" s="280" t="str">
        <f>IF($BN193="","",VLOOKUP($BN193,リスト!$CL:$CM,2,FALSE))</f>
        <v/>
      </c>
      <c r="BP193" s="280" t="str">
        <f>IF(BQ193="","",VLOOKUP(BQ193,リスト!$K$5:$L$7,2,FALSE))</f>
        <v/>
      </c>
      <c r="BQ193" s="13"/>
      <c r="BR193" s="13"/>
      <c r="BS193" s="47"/>
      <c r="BT193" s="280" t="str">
        <f>IF(BU193="","",VLOOKUP(BU193,リスト!I184:J202,2,FALSE))</f>
        <v/>
      </c>
      <c r="BU193" s="13"/>
      <c r="BV193" s="13"/>
      <c r="BW193" s="282"/>
      <c r="BX193" s="282"/>
      <c r="BY193" s="280" t="str">
        <f>IF(BZ193="","",VLOOKUP(BZ193,リスト!$S$5:$T$6,2,FALSE))</f>
        <v/>
      </c>
      <c r="BZ193" s="3"/>
      <c r="CA193" s="3"/>
      <c r="CB193" s="81"/>
      <c r="CC193" s="280" t="str">
        <f t="shared" si="21"/>
        <v/>
      </c>
      <c r="CD193" s="83"/>
      <c r="CE193" s="83"/>
      <c r="CF193" s="83"/>
      <c r="CG193" s="83"/>
      <c r="CH193" s="282" t="str">
        <f t="shared" si="22"/>
        <v/>
      </c>
      <c r="CI193" s="83"/>
      <c r="CJ193" s="280" t="str">
        <f t="shared" si="23"/>
        <v/>
      </c>
      <c r="CK193" s="87"/>
      <c r="CL193" s="78"/>
      <c r="CM193" s="83"/>
      <c r="CN193" s="83"/>
      <c r="CO193" s="83"/>
      <c r="CP193" s="280" t="str">
        <f t="shared" si="28"/>
        <v/>
      </c>
      <c r="CQ193" s="81"/>
      <c r="CR193" s="280" t="str">
        <f t="shared" si="29"/>
        <v/>
      </c>
      <c r="CS193" s="3"/>
      <c r="CT193" s="3"/>
      <c r="CU193" s="280" t="str">
        <f>IF(CV193="","",VLOOKUP(CV193,リスト!$V$5:$W$6,2,FALSE))</f>
        <v/>
      </c>
      <c r="CV193" s="3"/>
      <c r="CW193" s="280" t="str">
        <f>IF(CX193="","",VLOOKUP(CX193,リスト!$X$5:$Y$6,2,FALSE))</f>
        <v/>
      </c>
      <c r="CX193" s="3"/>
      <c r="CY193" s="77"/>
      <c r="CZ193" s="77"/>
      <c r="DA193" s="75"/>
      <c r="DB193" s="75"/>
      <c r="DC193" s="75"/>
      <c r="DD193" s="75"/>
      <c r="DE193" s="280" t="str">
        <f>IF(DF193="","",VLOOKUP(DF193,リスト!$Z$5:$AA$10,2,FALSE))</f>
        <v/>
      </c>
      <c r="DF193" s="3"/>
      <c r="DG193" s="280" t="str">
        <f>IF(DH193="","",VLOOKUP(DH193,リスト!$AB$5:$AC$12,2,FALSE))</f>
        <v/>
      </c>
      <c r="DH193" s="63"/>
      <c r="DI193" s="280" t="str">
        <f>IF(DJ193="","",VLOOKUP(DJ193,リスト!$AD$5:$AE$7,2,FALSE))</f>
        <v/>
      </c>
      <c r="DJ193" s="3"/>
      <c r="DK193" s="280" t="str">
        <f>IF(DL193="","",VLOOKUP(DL193,リスト!$AF$5:$AG$10,2,FALSE))</f>
        <v/>
      </c>
      <c r="DL193" s="3"/>
      <c r="DM193" s="280" t="str">
        <f>IF(DN193="","",VLOOKUP(DN193,リスト!$AH$5:$AI$6,2,FALSE))</f>
        <v/>
      </c>
      <c r="DN193" s="3"/>
      <c r="DO193" s="280" t="str">
        <f>IF(DP193="","",VLOOKUP(DP193,リスト!$AJ$5:$AK$6,2,FALSE))</f>
        <v/>
      </c>
      <c r="DP193" s="3"/>
      <c r="DQ193" s="280" t="str">
        <f>IF(DR193="","",VLOOKUP(DR193,リスト!$AL$5:$AM$7,2,FALSE))</f>
        <v/>
      </c>
      <c r="DR193" s="3"/>
      <c r="DS193" s="13"/>
      <c r="DT193" s="85"/>
      <c r="DU193" s="85"/>
      <c r="DV193" s="281" t="str">
        <f>IF(DW193="","",VLOOKUP(DW193,リスト!$AN$5:$AO$6,2,FALSE))</f>
        <v/>
      </c>
      <c r="DW193" s="13"/>
      <c r="DX193" s="341"/>
      <c r="DY193" s="345"/>
      <c r="DZ193" s="341"/>
      <c r="EA193" s="345"/>
      <c r="EB193" s="280" t="str">
        <f>IF(EC193="","",VLOOKUP(EC193,リスト!$AW$5:$AX$8,2,FALSE))</f>
        <v/>
      </c>
      <c r="EC193" s="3"/>
      <c r="ED193" s="85"/>
      <c r="EE193" s="280" t="str">
        <f>IF(EF193="","",VLOOKUP(EF193,リスト!$AY$5:$AZ$10,2,FALSE))</f>
        <v/>
      </c>
      <c r="EF193" s="3"/>
      <c r="EG193" s="280" t="str">
        <f>IF(EH193="","",VLOOKUP(EH193,リスト!$BA$5:$BB$10,2,FALSE))</f>
        <v/>
      </c>
      <c r="EH193" s="3"/>
      <c r="EI193" s="280" t="str">
        <f>IF(EJ193="","",VLOOKUP(EJ193,リスト!$BC$5:$BD$10,2,FALSE))</f>
        <v/>
      </c>
      <c r="EJ193" s="3"/>
      <c r="EK193" s="280" t="str">
        <f>IF(EL193="","",VLOOKUP(EL193,リスト!$BE$5:$BF$10,2,FALSE))</f>
        <v/>
      </c>
      <c r="EL193" s="3"/>
      <c r="EM193" s="78"/>
      <c r="EN193" s="73"/>
      <c r="EO193" s="73"/>
      <c r="EP193" s="13"/>
      <c r="EQ193" s="13"/>
      <c r="ER193" s="280" t="str">
        <f>IF(ES193="","",VLOOKUP(ES193,リスト!$BG$5:$BH$10,2,FALSE))</f>
        <v/>
      </c>
      <c r="ES193" s="13"/>
      <c r="ET193" s="13"/>
      <c r="EU193" s="13"/>
      <c r="EV193" s="13"/>
      <c r="EW193" s="13"/>
      <c r="EX193" s="81"/>
      <c r="EY193" s="81"/>
      <c r="EZ193" s="26"/>
      <c r="FA193" s="281" t="str">
        <f>IF($EZ193="","",INDEX(リスト!$BI$5:$BJ$40,MATCH($EZ193,リスト!$BJ$5:$BJ$40,0),1))</f>
        <v/>
      </c>
      <c r="FB193" s="280" t="str">
        <f>IF(FC193="","",VLOOKUP(FC193,リスト!$BK:$BL,2,FALSE))</f>
        <v/>
      </c>
      <c r="FC193" s="13"/>
      <c r="FD193" s="331"/>
      <c r="FE193" s="3"/>
      <c r="FF193" s="280" t="str">
        <f>IF(FG193="","",VLOOKUP(FG193,リスト!$BO$5:$BP$6,2,FALSE))</f>
        <v/>
      </c>
      <c r="FG193" s="3"/>
      <c r="FH193" s="280" t="str">
        <f>IF(FI193="","",VLOOKUP(FI193,リスト!$BQ$5:$BR$8,2,FALSE))</f>
        <v/>
      </c>
      <c r="FI193" s="3"/>
      <c r="FJ193" s="282"/>
      <c r="FK193" s="280" t="str">
        <f>IF(FL193="","",VLOOKUP(FL193,リスト!$BS$5:$BT$6,2,FALSE))</f>
        <v/>
      </c>
      <c r="FL193" s="63"/>
      <c r="FM193" s="13"/>
      <c r="FN193" s="13"/>
      <c r="FO193" s="13"/>
      <c r="FP193" s="283" t="str">
        <f t="shared" si="24"/>
        <v/>
      </c>
      <c r="FQ193" s="283" t="str">
        <f t="shared" si="24"/>
        <v/>
      </c>
      <c r="FR193" s="13"/>
      <c r="FS193" s="85"/>
      <c r="FT193" s="85"/>
      <c r="FU193" s="281" t="str">
        <f t="shared" si="25"/>
        <v/>
      </c>
      <c r="FV193" s="280" t="str">
        <f>IF(FW193="","",VLOOKUP(FW193,リスト!$BV$5:$BW$10,2,FALSE))</f>
        <v/>
      </c>
      <c r="FW193" s="26"/>
      <c r="FX193" s="282" t="str">
        <f t="shared" si="26"/>
        <v/>
      </c>
      <c r="FY193" s="280" t="str">
        <f>IF(FZ193="","",VLOOKUP(FZ193,リスト!$BX$5:$BY$6,2,FALSE))</f>
        <v/>
      </c>
      <c r="FZ193" s="3"/>
      <c r="GA193" s="280" t="str">
        <f>IF(GB193="","",VLOOKUP(GB193,リスト!$BZ$5:$CA$6,2,FALSE))</f>
        <v/>
      </c>
      <c r="GB193" s="13"/>
      <c r="GC193" s="281" t="str">
        <f>IF(GD193="","",VLOOKUP(GD193,リスト!$CB$5:$CC$6,2,FALSE))</f>
        <v/>
      </c>
      <c r="GD193" s="13"/>
      <c r="GE193" s="13"/>
      <c r="GF193" s="13"/>
      <c r="GG193" s="75"/>
      <c r="GH193" s="281" t="str">
        <f t="shared" si="27"/>
        <v/>
      </c>
      <c r="GI193" s="128"/>
      <c r="GJ193" s="281" t="str">
        <f>IF(GK193="","",VLOOKUP(GK193,リスト!$CD$5:$CE$6,2,FALSE))</f>
        <v/>
      </c>
      <c r="GK193" s="13"/>
      <c r="GL193" s="281" t="str">
        <f>IF(GM193="","",VLOOKUP(GM193,リスト!$CF$5:$CG$5,2,FALSE))</f>
        <v/>
      </c>
      <c r="GM193" s="26"/>
      <c r="GN193" s="280" t="str">
        <f>IF(GO193="","",VLOOKUP(GO193,リスト!$CH$5:$CI$5,2,FALSE))</f>
        <v/>
      </c>
      <c r="GO193" s="284"/>
      <c r="GP193" s="284"/>
      <c r="GQ193" s="284"/>
      <c r="GR193" s="284"/>
      <c r="GS193" s="284"/>
      <c r="GT193" s="284"/>
      <c r="GU193" s="284"/>
      <c r="GV193" s="284"/>
      <c r="GW193" s="284"/>
      <c r="GX193" s="285"/>
    </row>
    <row r="194" spans="2:206" s="177" customFormat="1" ht="24.75" hidden="1" customHeight="1" outlineLevel="1">
      <c r="B194" s="286" t="str">
        <f>IF(明細!B188="","",明細!B188)</f>
        <v/>
      </c>
      <c r="C194" s="287" t="str">
        <f>IF(明細!C188="","",明細!C188)</f>
        <v/>
      </c>
      <c r="D194" s="265" t="str">
        <f>IF(明細!D188="","",明細!D188)</f>
        <v/>
      </c>
      <c r="E194" s="265" t="str">
        <f>IF(明細!E188="","",明細!E188)</f>
        <v/>
      </c>
      <c r="F194" s="265" t="str">
        <f>IF(明細!F188="","",明細!F188)</f>
        <v/>
      </c>
      <c r="G194" s="265" t="str">
        <f>IF(明細!G188="","",明細!G188)</f>
        <v/>
      </c>
      <c r="H194" s="265" t="str">
        <f>IF(明細!H188="","",明細!H188)</f>
        <v/>
      </c>
      <c r="I194" s="265" t="str">
        <f>IF(明細!I188="","",明細!I188)</f>
        <v/>
      </c>
      <c r="J194" s="265" t="str">
        <f>IF(明細!J188="","",明細!J188)</f>
        <v/>
      </c>
      <c r="K194" s="265" t="str">
        <f>IF(明細!K188="","",明細!K188)</f>
        <v/>
      </c>
      <c r="L194" s="265" t="str">
        <f>IF(明細!L188="","",明細!L188)</f>
        <v/>
      </c>
      <c r="M194" s="265" t="str">
        <f>IF(明細!M188="","",明細!M188)</f>
        <v/>
      </c>
      <c r="N194" s="265" t="str">
        <f>IF(明細!N188="","",明細!N188)</f>
        <v/>
      </c>
      <c r="O194" s="265" t="str">
        <f>IF(明細!O188="","",明細!O188)</f>
        <v/>
      </c>
      <c r="P194" s="265" t="str">
        <f>IF(明細!P188="","",明細!P188)</f>
        <v/>
      </c>
      <c r="Q194" s="265" t="str">
        <f>IF(明細!Q188="","",明細!Q188)</f>
        <v/>
      </c>
      <c r="R194" s="289" t="str">
        <f>IF(明細!R188="","",明細!R188)</f>
        <v/>
      </c>
      <c r="S194" s="291" t="str">
        <f>IF(明細!S188="","",明細!S188)</f>
        <v/>
      </c>
      <c r="T194" s="291" t="str">
        <f>IF(明細!T188="","",明細!T188)</f>
        <v/>
      </c>
      <c r="U194" s="291" t="str">
        <f>IF(明細!U188="","",明細!U188)</f>
        <v/>
      </c>
      <c r="V194" s="292" t="str">
        <f>IF(明細!V188="","",明細!V188)</f>
        <v>個</v>
      </c>
      <c r="W194" s="292" t="str">
        <f>IF(明細!W188="","",明細!W188)</f>
        <v/>
      </c>
      <c r="X194" s="293" t="str">
        <f>IF(明細!X188="","",明細!X188)</f>
        <v/>
      </c>
      <c r="Y194" s="134" t="str">
        <f>IF(明細!Y188="","",明細!Y188)</f>
        <v/>
      </c>
      <c r="Z194" s="135" t="str">
        <f>IF(明細!Z188="","",明細!Z188)</f>
        <v/>
      </c>
      <c r="AA194" s="134" t="str">
        <f>IF(明細!AA188="","",明細!AA188)</f>
        <v/>
      </c>
      <c r="AB194" s="303" t="str">
        <f>IF(明細!AB188="","",明細!AB188)</f>
        <v/>
      </c>
      <c r="AC194" s="134" t="str">
        <f>IF(明細!AC188="","",明細!AC188)</f>
        <v/>
      </c>
      <c r="AD194" s="183" t="str">
        <f>IF(明細!AD188="","",明細!AD188)</f>
        <v/>
      </c>
      <c r="AE194" s="184">
        <f>IF(明細!AE188="","",明細!AE188)</f>
        <v>0.1</v>
      </c>
      <c r="AF194" s="185" t="str">
        <f>IF(明細!AF188="","",明細!AF188)</f>
        <v/>
      </c>
      <c r="AG194" s="186" t="str">
        <f>IF(明細!AG188="","",明細!AG188)</f>
        <v/>
      </c>
      <c r="AH194" s="186" t="str">
        <f>IF(明細!AH188="","",明細!AH188)</f>
        <v/>
      </c>
      <c r="AI194" s="187" t="str">
        <f>IF(明細!AI188="","",明細!AI188)</f>
        <v/>
      </c>
      <c r="AJ194" s="296" t="str">
        <f>IF(明細!AJ188="","",明細!AJ188)</f>
        <v/>
      </c>
      <c r="AK194" s="297" t="str">
        <f>IF(明細!AK188="","",明細!AK188)</f>
        <v/>
      </c>
      <c r="AL194" s="298" t="str">
        <f>IF(明細!AL188="","",明細!AL188)</f>
        <v/>
      </c>
      <c r="AM194" s="299" t="str">
        <f>IF(明細!AM188="","",明細!AM188)</f>
        <v/>
      </c>
      <c r="AN194" s="300" t="str">
        <f>IF(明細!AN188="","",明細!AN188)</f>
        <v/>
      </c>
      <c r="AO194" s="300" t="str">
        <f>IF(明細!AO188="","",明細!AO188)</f>
        <v/>
      </c>
      <c r="AP194" s="300" t="str">
        <f>IF(明細!AP188="","",明細!AP188)</f>
        <v/>
      </c>
      <c r="AQ194" s="301" t="str">
        <f>IF(明細!AQ188="","",明細!AQ188)</f>
        <v/>
      </c>
      <c r="AR194" s="302" t="str">
        <f>IF(明細!AR188="","",明細!AR188)</f>
        <v/>
      </c>
      <c r="AU194" s="360"/>
      <c r="AV194" s="368"/>
      <c r="AW194" s="446" t="str">
        <f>IF(明細!AV188="","",明細!AV188)</f>
        <v/>
      </c>
      <c r="AX194" s="419" t="str">
        <f>IF(明細!AT188="","",明細!AT188)</f>
        <v/>
      </c>
      <c r="AY194" s="280" t="str">
        <f>IF($AX194="","",VLOOKUP($AX194,リスト!$CL:$CM,2,FALSE))</f>
        <v/>
      </c>
      <c r="AZ194" s="3"/>
      <c r="BA194" s="280" t="str">
        <f>IF(BB194="","",VLOOKUP(BB194,リスト!$K:$L,2,FALSE))</f>
        <v/>
      </c>
      <c r="BB194" s="3"/>
      <c r="BC194" s="3"/>
      <c r="BD194" s="87"/>
      <c r="BE194" s="280" t="str">
        <f>IF(BF194="","",VLOOKUP(BF194,リスト!$I:$J,2,FALSE))</f>
        <v/>
      </c>
      <c r="BF194" s="3"/>
      <c r="BG194" s="280" t="str">
        <f>IF(BH194="","",VLOOKUP(BH194,リスト!$M:$N,2,FALSE))</f>
        <v/>
      </c>
      <c r="BH194" s="282"/>
      <c r="BI194" s="280" t="str">
        <f>IF(BJ194="","",VLOOKUP(BJ194,リスト!$O:$P,2,FALSE))</f>
        <v/>
      </c>
      <c r="BJ194" s="24"/>
      <c r="BM194" s="451" t="str">
        <f>IF(明細!AV188="","",明細!AV188)</f>
        <v/>
      </c>
      <c r="BN194" s="453" t="str">
        <f>IF(明細!AT188="","",明細!AT188)</f>
        <v/>
      </c>
      <c r="BO194" s="280" t="str">
        <f>IF($BN194="","",VLOOKUP($BN194,リスト!$CL:$CM,2,FALSE))</f>
        <v/>
      </c>
      <c r="BP194" s="280" t="str">
        <f>IF(BQ194="","",VLOOKUP(BQ194,リスト!$K$5:$L$7,2,FALSE))</f>
        <v/>
      </c>
      <c r="BQ194" s="13"/>
      <c r="BR194" s="13"/>
      <c r="BS194" s="47"/>
      <c r="BT194" s="280" t="str">
        <f>IF(BU194="","",VLOOKUP(BU194,リスト!I185:J203,2,FALSE))</f>
        <v/>
      </c>
      <c r="BU194" s="13"/>
      <c r="BV194" s="13"/>
      <c r="BW194" s="282"/>
      <c r="BX194" s="282"/>
      <c r="BY194" s="280" t="str">
        <f>IF(BZ194="","",VLOOKUP(BZ194,リスト!$S$5:$T$6,2,FALSE))</f>
        <v/>
      </c>
      <c r="BZ194" s="3"/>
      <c r="CA194" s="3"/>
      <c r="CB194" s="81"/>
      <c r="CC194" s="280" t="str">
        <f t="shared" si="21"/>
        <v/>
      </c>
      <c r="CD194" s="83"/>
      <c r="CE194" s="83"/>
      <c r="CF194" s="83"/>
      <c r="CG194" s="83"/>
      <c r="CH194" s="282" t="str">
        <f t="shared" si="22"/>
        <v/>
      </c>
      <c r="CI194" s="83"/>
      <c r="CJ194" s="280" t="str">
        <f t="shared" si="23"/>
        <v/>
      </c>
      <c r="CK194" s="87"/>
      <c r="CL194" s="78"/>
      <c r="CM194" s="83"/>
      <c r="CN194" s="83"/>
      <c r="CO194" s="83"/>
      <c r="CP194" s="280" t="str">
        <f t="shared" si="28"/>
        <v/>
      </c>
      <c r="CQ194" s="81"/>
      <c r="CR194" s="280" t="str">
        <f t="shared" si="29"/>
        <v/>
      </c>
      <c r="CS194" s="3"/>
      <c r="CT194" s="3"/>
      <c r="CU194" s="280" t="str">
        <f>IF(CV194="","",VLOOKUP(CV194,リスト!$V$5:$W$6,2,FALSE))</f>
        <v/>
      </c>
      <c r="CV194" s="3"/>
      <c r="CW194" s="280" t="str">
        <f>IF(CX194="","",VLOOKUP(CX194,リスト!$X$5:$Y$6,2,FALSE))</f>
        <v/>
      </c>
      <c r="CX194" s="3"/>
      <c r="CY194" s="77"/>
      <c r="CZ194" s="77"/>
      <c r="DA194" s="75"/>
      <c r="DB194" s="75"/>
      <c r="DC194" s="75"/>
      <c r="DD194" s="75"/>
      <c r="DE194" s="280" t="str">
        <f>IF(DF194="","",VLOOKUP(DF194,リスト!$Z$5:$AA$10,2,FALSE))</f>
        <v/>
      </c>
      <c r="DF194" s="3"/>
      <c r="DG194" s="280" t="str">
        <f>IF(DH194="","",VLOOKUP(DH194,リスト!$AB$5:$AC$12,2,FALSE))</f>
        <v/>
      </c>
      <c r="DH194" s="63"/>
      <c r="DI194" s="280" t="str">
        <f>IF(DJ194="","",VLOOKUP(DJ194,リスト!$AD$5:$AE$7,2,FALSE))</f>
        <v/>
      </c>
      <c r="DJ194" s="3"/>
      <c r="DK194" s="280" t="str">
        <f>IF(DL194="","",VLOOKUP(DL194,リスト!$AF$5:$AG$10,2,FALSE))</f>
        <v/>
      </c>
      <c r="DL194" s="3"/>
      <c r="DM194" s="280" t="str">
        <f>IF(DN194="","",VLOOKUP(DN194,リスト!$AH$5:$AI$6,2,FALSE))</f>
        <v/>
      </c>
      <c r="DN194" s="3"/>
      <c r="DO194" s="280" t="str">
        <f>IF(DP194="","",VLOOKUP(DP194,リスト!$AJ$5:$AK$6,2,FALSE))</f>
        <v/>
      </c>
      <c r="DP194" s="3"/>
      <c r="DQ194" s="280" t="str">
        <f>IF(DR194="","",VLOOKUP(DR194,リスト!$AL$5:$AM$7,2,FALSE))</f>
        <v/>
      </c>
      <c r="DR194" s="3"/>
      <c r="DS194" s="13"/>
      <c r="DT194" s="85"/>
      <c r="DU194" s="85"/>
      <c r="DV194" s="281" t="str">
        <f>IF(DW194="","",VLOOKUP(DW194,リスト!$AN$5:$AO$6,2,FALSE))</f>
        <v/>
      </c>
      <c r="DW194" s="13"/>
      <c r="DX194" s="341"/>
      <c r="DY194" s="345"/>
      <c r="DZ194" s="341"/>
      <c r="EA194" s="345"/>
      <c r="EB194" s="280" t="str">
        <f>IF(EC194="","",VLOOKUP(EC194,リスト!$AW$5:$AX$8,2,FALSE))</f>
        <v/>
      </c>
      <c r="EC194" s="3"/>
      <c r="ED194" s="85"/>
      <c r="EE194" s="280" t="str">
        <f>IF(EF194="","",VLOOKUP(EF194,リスト!$AY$5:$AZ$10,2,FALSE))</f>
        <v/>
      </c>
      <c r="EF194" s="3"/>
      <c r="EG194" s="280" t="str">
        <f>IF(EH194="","",VLOOKUP(EH194,リスト!$BA$5:$BB$10,2,FALSE))</f>
        <v/>
      </c>
      <c r="EH194" s="3"/>
      <c r="EI194" s="280" t="str">
        <f>IF(EJ194="","",VLOOKUP(EJ194,リスト!$BC$5:$BD$10,2,FALSE))</f>
        <v/>
      </c>
      <c r="EJ194" s="3"/>
      <c r="EK194" s="280" t="str">
        <f>IF(EL194="","",VLOOKUP(EL194,リスト!$BE$5:$BF$10,2,FALSE))</f>
        <v/>
      </c>
      <c r="EL194" s="3"/>
      <c r="EM194" s="78"/>
      <c r="EN194" s="73"/>
      <c r="EO194" s="73"/>
      <c r="EP194" s="13"/>
      <c r="EQ194" s="13"/>
      <c r="ER194" s="280" t="str">
        <f>IF(ES194="","",VLOOKUP(ES194,リスト!$BG$5:$BH$10,2,FALSE))</f>
        <v/>
      </c>
      <c r="ES194" s="13"/>
      <c r="ET194" s="13"/>
      <c r="EU194" s="13"/>
      <c r="EV194" s="13"/>
      <c r="EW194" s="13"/>
      <c r="EX194" s="81"/>
      <c r="EY194" s="81"/>
      <c r="EZ194" s="26"/>
      <c r="FA194" s="281" t="str">
        <f>IF($EZ194="","",INDEX(リスト!$BI$5:$BJ$40,MATCH($EZ194,リスト!$BJ$5:$BJ$40,0),1))</f>
        <v/>
      </c>
      <c r="FB194" s="280" t="str">
        <f>IF(FC194="","",VLOOKUP(FC194,リスト!$BK:$BL,2,FALSE))</f>
        <v/>
      </c>
      <c r="FC194" s="13"/>
      <c r="FD194" s="331"/>
      <c r="FE194" s="3"/>
      <c r="FF194" s="280" t="str">
        <f>IF(FG194="","",VLOOKUP(FG194,リスト!$BO$5:$BP$6,2,FALSE))</f>
        <v/>
      </c>
      <c r="FG194" s="3"/>
      <c r="FH194" s="280" t="str">
        <f>IF(FI194="","",VLOOKUP(FI194,リスト!$BQ$5:$BR$8,2,FALSE))</f>
        <v/>
      </c>
      <c r="FI194" s="3"/>
      <c r="FJ194" s="282"/>
      <c r="FK194" s="280" t="str">
        <f>IF(FL194="","",VLOOKUP(FL194,リスト!$BS$5:$BT$6,2,FALSE))</f>
        <v/>
      </c>
      <c r="FL194" s="63"/>
      <c r="FM194" s="13"/>
      <c r="FN194" s="13"/>
      <c r="FO194" s="13"/>
      <c r="FP194" s="283" t="str">
        <f t="shared" si="24"/>
        <v/>
      </c>
      <c r="FQ194" s="283" t="str">
        <f t="shared" si="24"/>
        <v/>
      </c>
      <c r="FR194" s="13"/>
      <c r="FS194" s="85"/>
      <c r="FT194" s="85"/>
      <c r="FU194" s="281" t="str">
        <f t="shared" si="25"/>
        <v/>
      </c>
      <c r="FV194" s="280" t="str">
        <f>IF(FW194="","",VLOOKUP(FW194,リスト!$BV$5:$BW$10,2,FALSE))</f>
        <v/>
      </c>
      <c r="FW194" s="26"/>
      <c r="FX194" s="282" t="str">
        <f t="shared" si="26"/>
        <v/>
      </c>
      <c r="FY194" s="280" t="str">
        <f>IF(FZ194="","",VLOOKUP(FZ194,リスト!$BX$5:$BY$6,2,FALSE))</f>
        <v/>
      </c>
      <c r="FZ194" s="3"/>
      <c r="GA194" s="280" t="str">
        <f>IF(GB194="","",VLOOKUP(GB194,リスト!$BZ$5:$CA$6,2,FALSE))</f>
        <v/>
      </c>
      <c r="GB194" s="13"/>
      <c r="GC194" s="281" t="str">
        <f>IF(GD194="","",VLOOKUP(GD194,リスト!$CB$5:$CC$6,2,FALSE))</f>
        <v/>
      </c>
      <c r="GD194" s="13"/>
      <c r="GE194" s="13"/>
      <c r="GF194" s="13"/>
      <c r="GG194" s="75"/>
      <c r="GH194" s="281" t="str">
        <f t="shared" si="27"/>
        <v/>
      </c>
      <c r="GI194" s="128"/>
      <c r="GJ194" s="281" t="str">
        <f>IF(GK194="","",VLOOKUP(GK194,リスト!$CD$5:$CE$6,2,FALSE))</f>
        <v/>
      </c>
      <c r="GK194" s="13"/>
      <c r="GL194" s="281" t="str">
        <f>IF(GM194="","",VLOOKUP(GM194,リスト!$CF$5:$CG$5,2,FALSE))</f>
        <v/>
      </c>
      <c r="GM194" s="26"/>
      <c r="GN194" s="280" t="str">
        <f>IF(GO194="","",VLOOKUP(GO194,リスト!$CH$5:$CI$5,2,FALSE))</f>
        <v/>
      </c>
      <c r="GO194" s="284"/>
      <c r="GP194" s="284"/>
      <c r="GQ194" s="284"/>
      <c r="GR194" s="284"/>
      <c r="GS194" s="284"/>
      <c r="GT194" s="284"/>
      <c r="GU194" s="284"/>
      <c r="GV194" s="284"/>
      <c r="GW194" s="284"/>
      <c r="GX194" s="285"/>
    </row>
    <row r="195" spans="2:206" s="177" customFormat="1" ht="24.75" hidden="1" customHeight="1" outlineLevel="1">
      <c r="B195" s="286" t="str">
        <f>IF(明細!B189="","",明細!B189)</f>
        <v/>
      </c>
      <c r="C195" s="287" t="str">
        <f>IF(明細!C189="","",明細!C189)</f>
        <v/>
      </c>
      <c r="D195" s="265" t="str">
        <f>IF(明細!D189="","",明細!D189)</f>
        <v/>
      </c>
      <c r="E195" s="265" t="str">
        <f>IF(明細!E189="","",明細!E189)</f>
        <v/>
      </c>
      <c r="F195" s="265" t="str">
        <f>IF(明細!F189="","",明細!F189)</f>
        <v/>
      </c>
      <c r="G195" s="265" t="str">
        <f>IF(明細!G189="","",明細!G189)</f>
        <v/>
      </c>
      <c r="H195" s="265" t="str">
        <f>IF(明細!H189="","",明細!H189)</f>
        <v/>
      </c>
      <c r="I195" s="265" t="str">
        <f>IF(明細!I189="","",明細!I189)</f>
        <v/>
      </c>
      <c r="J195" s="265" t="str">
        <f>IF(明細!J189="","",明細!J189)</f>
        <v/>
      </c>
      <c r="K195" s="265" t="str">
        <f>IF(明細!K189="","",明細!K189)</f>
        <v/>
      </c>
      <c r="L195" s="265" t="str">
        <f>IF(明細!L189="","",明細!L189)</f>
        <v/>
      </c>
      <c r="M195" s="265" t="str">
        <f>IF(明細!M189="","",明細!M189)</f>
        <v/>
      </c>
      <c r="N195" s="265" t="str">
        <f>IF(明細!N189="","",明細!N189)</f>
        <v/>
      </c>
      <c r="O195" s="265" t="str">
        <f>IF(明細!O189="","",明細!O189)</f>
        <v/>
      </c>
      <c r="P195" s="265" t="str">
        <f>IF(明細!P189="","",明細!P189)</f>
        <v/>
      </c>
      <c r="Q195" s="265" t="str">
        <f>IF(明細!Q189="","",明細!Q189)</f>
        <v/>
      </c>
      <c r="R195" s="289" t="str">
        <f>IF(明細!R189="","",明細!R189)</f>
        <v/>
      </c>
      <c r="S195" s="291" t="str">
        <f>IF(明細!S189="","",明細!S189)</f>
        <v/>
      </c>
      <c r="T195" s="291" t="str">
        <f>IF(明細!T189="","",明細!T189)</f>
        <v/>
      </c>
      <c r="U195" s="291" t="str">
        <f>IF(明細!U189="","",明細!U189)</f>
        <v/>
      </c>
      <c r="V195" s="292" t="str">
        <f>IF(明細!V189="","",明細!V189)</f>
        <v>個</v>
      </c>
      <c r="W195" s="292" t="str">
        <f>IF(明細!W189="","",明細!W189)</f>
        <v/>
      </c>
      <c r="X195" s="293" t="str">
        <f>IF(明細!X189="","",明細!X189)</f>
        <v/>
      </c>
      <c r="Y195" s="134" t="str">
        <f>IF(明細!Y189="","",明細!Y189)</f>
        <v/>
      </c>
      <c r="Z195" s="135" t="str">
        <f>IF(明細!Z189="","",明細!Z189)</f>
        <v/>
      </c>
      <c r="AA195" s="134" t="str">
        <f>IF(明細!AA189="","",明細!AA189)</f>
        <v/>
      </c>
      <c r="AB195" s="303" t="str">
        <f>IF(明細!AB189="","",明細!AB189)</f>
        <v/>
      </c>
      <c r="AC195" s="134" t="str">
        <f>IF(明細!AC189="","",明細!AC189)</f>
        <v/>
      </c>
      <c r="AD195" s="183" t="str">
        <f>IF(明細!AD189="","",明細!AD189)</f>
        <v/>
      </c>
      <c r="AE195" s="184">
        <f>IF(明細!AE189="","",明細!AE189)</f>
        <v>0.1</v>
      </c>
      <c r="AF195" s="185" t="str">
        <f>IF(明細!AF189="","",明細!AF189)</f>
        <v/>
      </c>
      <c r="AG195" s="186" t="str">
        <f>IF(明細!AG189="","",明細!AG189)</f>
        <v/>
      </c>
      <c r="AH195" s="186" t="str">
        <f>IF(明細!AH189="","",明細!AH189)</f>
        <v/>
      </c>
      <c r="AI195" s="187" t="str">
        <f>IF(明細!AI189="","",明細!AI189)</f>
        <v/>
      </c>
      <c r="AJ195" s="296" t="str">
        <f>IF(明細!AJ189="","",明細!AJ189)</f>
        <v/>
      </c>
      <c r="AK195" s="297" t="str">
        <f>IF(明細!AK189="","",明細!AK189)</f>
        <v/>
      </c>
      <c r="AL195" s="298" t="str">
        <f>IF(明細!AL189="","",明細!AL189)</f>
        <v/>
      </c>
      <c r="AM195" s="299" t="str">
        <f>IF(明細!AM189="","",明細!AM189)</f>
        <v/>
      </c>
      <c r="AN195" s="300" t="str">
        <f>IF(明細!AN189="","",明細!AN189)</f>
        <v/>
      </c>
      <c r="AO195" s="300" t="str">
        <f>IF(明細!AO189="","",明細!AO189)</f>
        <v/>
      </c>
      <c r="AP195" s="300" t="str">
        <f>IF(明細!AP189="","",明細!AP189)</f>
        <v/>
      </c>
      <c r="AQ195" s="301" t="str">
        <f>IF(明細!AQ189="","",明細!AQ189)</f>
        <v/>
      </c>
      <c r="AR195" s="302" t="str">
        <f>IF(明細!AR189="","",明細!AR189)</f>
        <v/>
      </c>
      <c r="AU195" s="360"/>
      <c r="AV195" s="368"/>
      <c r="AW195" s="446" t="str">
        <f>IF(明細!AV189="","",明細!AV189)</f>
        <v/>
      </c>
      <c r="AX195" s="419" t="str">
        <f>IF(明細!AT189="","",明細!AT189)</f>
        <v/>
      </c>
      <c r="AY195" s="280" t="str">
        <f>IF($AX195="","",VLOOKUP($AX195,リスト!$CL:$CM,2,FALSE))</f>
        <v/>
      </c>
      <c r="AZ195" s="3"/>
      <c r="BA195" s="280" t="str">
        <f>IF(BB195="","",VLOOKUP(BB195,リスト!$K:$L,2,FALSE))</f>
        <v/>
      </c>
      <c r="BB195" s="3"/>
      <c r="BC195" s="3"/>
      <c r="BD195" s="87"/>
      <c r="BE195" s="280" t="str">
        <f>IF(BF195="","",VLOOKUP(BF195,リスト!$I:$J,2,FALSE))</f>
        <v/>
      </c>
      <c r="BF195" s="3"/>
      <c r="BG195" s="280" t="str">
        <f>IF(BH195="","",VLOOKUP(BH195,リスト!$M:$N,2,FALSE))</f>
        <v/>
      </c>
      <c r="BH195" s="282"/>
      <c r="BI195" s="280" t="str">
        <f>IF(BJ195="","",VLOOKUP(BJ195,リスト!$O:$P,2,FALSE))</f>
        <v/>
      </c>
      <c r="BJ195" s="24"/>
      <c r="BM195" s="451" t="str">
        <f>IF(明細!AV189="","",明細!AV189)</f>
        <v/>
      </c>
      <c r="BN195" s="453" t="str">
        <f>IF(明細!AT189="","",明細!AT189)</f>
        <v/>
      </c>
      <c r="BO195" s="280" t="str">
        <f>IF($BN195="","",VLOOKUP($BN195,リスト!$CL:$CM,2,FALSE))</f>
        <v/>
      </c>
      <c r="BP195" s="280" t="str">
        <f>IF(BQ195="","",VLOOKUP(BQ195,リスト!$K$5:$L$7,2,FALSE))</f>
        <v/>
      </c>
      <c r="BQ195" s="13"/>
      <c r="BR195" s="13"/>
      <c r="BS195" s="47"/>
      <c r="BT195" s="280" t="str">
        <f>IF(BU195="","",VLOOKUP(BU195,リスト!I186:J204,2,FALSE))</f>
        <v/>
      </c>
      <c r="BU195" s="13"/>
      <c r="BV195" s="13"/>
      <c r="BW195" s="282"/>
      <c r="BX195" s="282"/>
      <c r="BY195" s="280" t="str">
        <f>IF(BZ195="","",VLOOKUP(BZ195,リスト!$S$5:$T$6,2,FALSE))</f>
        <v/>
      </c>
      <c r="BZ195" s="3"/>
      <c r="CA195" s="3"/>
      <c r="CB195" s="81"/>
      <c r="CC195" s="280" t="str">
        <f t="shared" si="21"/>
        <v/>
      </c>
      <c r="CD195" s="83"/>
      <c r="CE195" s="83"/>
      <c r="CF195" s="83"/>
      <c r="CG195" s="83"/>
      <c r="CH195" s="282" t="str">
        <f t="shared" si="22"/>
        <v/>
      </c>
      <c r="CI195" s="83"/>
      <c r="CJ195" s="280" t="str">
        <f t="shared" si="23"/>
        <v/>
      </c>
      <c r="CK195" s="87"/>
      <c r="CL195" s="78"/>
      <c r="CM195" s="83"/>
      <c r="CN195" s="83"/>
      <c r="CO195" s="83"/>
      <c r="CP195" s="280" t="str">
        <f t="shared" si="28"/>
        <v/>
      </c>
      <c r="CQ195" s="81"/>
      <c r="CR195" s="280" t="str">
        <f t="shared" si="29"/>
        <v/>
      </c>
      <c r="CS195" s="3"/>
      <c r="CT195" s="3"/>
      <c r="CU195" s="280" t="str">
        <f>IF(CV195="","",VLOOKUP(CV195,リスト!$V$5:$W$6,2,FALSE))</f>
        <v/>
      </c>
      <c r="CV195" s="3"/>
      <c r="CW195" s="280" t="str">
        <f>IF(CX195="","",VLOOKUP(CX195,リスト!$X$5:$Y$6,2,FALSE))</f>
        <v/>
      </c>
      <c r="CX195" s="3"/>
      <c r="CY195" s="77"/>
      <c r="CZ195" s="77"/>
      <c r="DA195" s="75"/>
      <c r="DB195" s="75"/>
      <c r="DC195" s="75"/>
      <c r="DD195" s="75"/>
      <c r="DE195" s="280" t="str">
        <f>IF(DF195="","",VLOOKUP(DF195,リスト!$Z$5:$AA$10,2,FALSE))</f>
        <v/>
      </c>
      <c r="DF195" s="3"/>
      <c r="DG195" s="280" t="str">
        <f>IF(DH195="","",VLOOKUP(DH195,リスト!$AB$5:$AC$12,2,FALSE))</f>
        <v/>
      </c>
      <c r="DH195" s="63"/>
      <c r="DI195" s="280" t="str">
        <f>IF(DJ195="","",VLOOKUP(DJ195,リスト!$AD$5:$AE$7,2,FALSE))</f>
        <v/>
      </c>
      <c r="DJ195" s="3"/>
      <c r="DK195" s="280" t="str">
        <f>IF(DL195="","",VLOOKUP(DL195,リスト!$AF$5:$AG$10,2,FALSE))</f>
        <v/>
      </c>
      <c r="DL195" s="3"/>
      <c r="DM195" s="280" t="str">
        <f>IF(DN195="","",VLOOKUP(DN195,リスト!$AH$5:$AI$6,2,FALSE))</f>
        <v/>
      </c>
      <c r="DN195" s="3"/>
      <c r="DO195" s="280" t="str">
        <f>IF(DP195="","",VLOOKUP(DP195,リスト!$AJ$5:$AK$6,2,FALSE))</f>
        <v/>
      </c>
      <c r="DP195" s="3"/>
      <c r="DQ195" s="280" t="str">
        <f>IF(DR195="","",VLOOKUP(DR195,リスト!$AL$5:$AM$7,2,FALSE))</f>
        <v/>
      </c>
      <c r="DR195" s="3"/>
      <c r="DS195" s="13"/>
      <c r="DT195" s="85"/>
      <c r="DU195" s="85"/>
      <c r="DV195" s="281" t="str">
        <f>IF(DW195="","",VLOOKUP(DW195,リスト!$AN$5:$AO$6,2,FALSE))</f>
        <v/>
      </c>
      <c r="DW195" s="13"/>
      <c r="DX195" s="341"/>
      <c r="DY195" s="345"/>
      <c r="DZ195" s="341"/>
      <c r="EA195" s="345"/>
      <c r="EB195" s="280" t="str">
        <f>IF(EC195="","",VLOOKUP(EC195,リスト!$AW$5:$AX$8,2,FALSE))</f>
        <v/>
      </c>
      <c r="EC195" s="3"/>
      <c r="ED195" s="85"/>
      <c r="EE195" s="280" t="str">
        <f>IF(EF195="","",VLOOKUP(EF195,リスト!$AY$5:$AZ$10,2,FALSE))</f>
        <v/>
      </c>
      <c r="EF195" s="3"/>
      <c r="EG195" s="280" t="str">
        <f>IF(EH195="","",VLOOKUP(EH195,リスト!$BA$5:$BB$10,2,FALSE))</f>
        <v/>
      </c>
      <c r="EH195" s="3"/>
      <c r="EI195" s="280" t="str">
        <f>IF(EJ195="","",VLOOKUP(EJ195,リスト!$BC$5:$BD$10,2,FALSE))</f>
        <v/>
      </c>
      <c r="EJ195" s="3"/>
      <c r="EK195" s="280" t="str">
        <f>IF(EL195="","",VLOOKUP(EL195,リスト!$BE$5:$BF$10,2,FALSE))</f>
        <v/>
      </c>
      <c r="EL195" s="3"/>
      <c r="EM195" s="78"/>
      <c r="EN195" s="73"/>
      <c r="EO195" s="73"/>
      <c r="EP195" s="13"/>
      <c r="EQ195" s="13"/>
      <c r="ER195" s="280" t="str">
        <f>IF(ES195="","",VLOOKUP(ES195,リスト!$BG$5:$BH$10,2,FALSE))</f>
        <v/>
      </c>
      <c r="ES195" s="13"/>
      <c r="ET195" s="13"/>
      <c r="EU195" s="13"/>
      <c r="EV195" s="13"/>
      <c r="EW195" s="13"/>
      <c r="EX195" s="81"/>
      <c r="EY195" s="81"/>
      <c r="EZ195" s="26"/>
      <c r="FA195" s="281" t="str">
        <f>IF($EZ195="","",INDEX(リスト!$BI$5:$BJ$40,MATCH($EZ195,リスト!$BJ$5:$BJ$40,0),1))</f>
        <v/>
      </c>
      <c r="FB195" s="280" t="str">
        <f>IF(FC195="","",VLOOKUP(FC195,リスト!$BK:$BL,2,FALSE))</f>
        <v/>
      </c>
      <c r="FC195" s="13"/>
      <c r="FD195" s="331"/>
      <c r="FE195" s="3"/>
      <c r="FF195" s="280" t="str">
        <f>IF(FG195="","",VLOOKUP(FG195,リスト!$BO$5:$BP$6,2,FALSE))</f>
        <v/>
      </c>
      <c r="FG195" s="3"/>
      <c r="FH195" s="280" t="str">
        <f>IF(FI195="","",VLOOKUP(FI195,リスト!$BQ$5:$BR$8,2,FALSE))</f>
        <v/>
      </c>
      <c r="FI195" s="3"/>
      <c r="FJ195" s="282"/>
      <c r="FK195" s="280" t="str">
        <f>IF(FL195="","",VLOOKUP(FL195,リスト!$BS$5:$BT$6,2,FALSE))</f>
        <v/>
      </c>
      <c r="FL195" s="63"/>
      <c r="FM195" s="13"/>
      <c r="FN195" s="13"/>
      <c r="FO195" s="13"/>
      <c r="FP195" s="283" t="str">
        <f t="shared" si="24"/>
        <v/>
      </c>
      <c r="FQ195" s="283" t="str">
        <f t="shared" si="24"/>
        <v/>
      </c>
      <c r="FR195" s="13"/>
      <c r="FS195" s="85"/>
      <c r="FT195" s="85"/>
      <c r="FU195" s="281" t="str">
        <f t="shared" si="25"/>
        <v/>
      </c>
      <c r="FV195" s="280" t="str">
        <f>IF(FW195="","",VLOOKUP(FW195,リスト!$BV$5:$BW$10,2,FALSE))</f>
        <v/>
      </c>
      <c r="FW195" s="26"/>
      <c r="FX195" s="282" t="str">
        <f t="shared" si="26"/>
        <v/>
      </c>
      <c r="FY195" s="280" t="str">
        <f>IF(FZ195="","",VLOOKUP(FZ195,リスト!$BX$5:$BY$6,2,FALSE))</f>
        <v/>
      </c>
      <c r="FZ195" s="3"/>
      <c r="GA195" s="280" t="str">
        <f>IF(GB195="","",VLOOKUP(GB195,リスト!$BZ$5:$CA$6,2,FALSE))</f>
        <v/>
      </c>
      <c r="GB195" s="13"/>
      <c r="GC195" s="281" t="str">
        <f>IF(GD195="","",VLOOKUP(GD195,リスト!$CB$5:$CC$6,2,FALSE))</f>
        <v/>
      </c>
      <c r="GD195" s="13"/>
      <c r="GE195" s="13"/>
      <c r="GF195" s="13"/>
      <c r="GG195" s="75"/>
      <c r="GH195" s="281" t="str">
        <f t="shared" si="27"/>
        <v/>
      </c>
      <c r="GI195" s="128"/>
      <c r="GJ195" s="281" t="str">
        <f>IF(GK195="","",VLOOKUP(GK195,リスト!$CD$5:$CE$6,2,FALSE))</f>
        <v/>
      </c>
      <c r="GK195" s="13"/>
      <c r="GL195" s="281" t="str">
        <f>IF(GM195="","",VLOOKUP(GM195,リスト!$CF$5:$CG$5,2,FALSE))</f>
        <v/>
      </c>
      <c r="GM195" s="26"/>
      <c r="GN195" s="280" t="str">
        <f>IF(GO195="","",VLOOKUP(GO195,リスト!$CH$5:$CI$5,2,FALSE))</f>
        <v/>
      </c>
      <c r="GO195" s="284"/>
      <c r="GP195" s="284"/>
      <c r="GQ195" s="284"/>
      <c r="GR195" s="284"/>
      <c r="GS195" s="284"/>
      <c r="GT195" s="284"/>
      <c r="GU195" s="284"/>
      <c r="GV195" s="284"/>
      <c r="GW195" s="284"/>
      <c r="GX195" s="285"/>
    </row>
    <row r="196" spans="2:206" s="177" customFormat="1" ht="24.75" hidden="1" customHeight="1" outlineLevel="1">
      <c r="B196" s="286" t="str">
        <f>IF(明細!B190="","",明細!B190)</f>
        <v/>
      </c>
      <c r="C196" s="287" t="str">
        <f>IF(明細!C190="","",明細!C190)</f>
        <v/>
      </c>
      <c r="D196" s="265" t="str">
        <f>IF(明細!D190="","",明細!D190)</f>
        <v/>
      </c>
      <c r="E196" s="265" t="str">
        <f>IF(明細!E190="","",明細!E190)</f>
        <v/>
      </c>
      <c r="F196" s="265" t="str">
        <f>IF(明細!F190="","",明細!F190)</f>
        <v/>
      </c>
      <c r="G196" s="265" t="str">
        <f>IF(明細!G190="","",明細!G190)</f>
        <v/>
      </c>
      <c r="H196" s="265" t="str">
        <f>IF(明細!H190="","",明細!H190)</f>
        <v/>
      </c>
      <c r="I196" s="265" t="str">
        <f>IF(明細!I190="","",明細!I190)</f>
        <v/>
      </c>
      <c r="J196" s="265" t="str">
        <f>IF(明細!J190="","",明細!J190)</f>
        <v/>
      </c>
      <c r="K196" s="265" t="str">
        <f>IF(明細!K190="","",明細!K190)</f>
        <v/>
      </c>
      <c r="L196" s="265" t="str">
        <f>IF(明細!L190="","",明細!L190)</f>
        <v/>
      </c>
      <c r="M196" s="265" t="str">
        <f>IF(明細!M190="","",明細!M190)</f>
        <v/>
      </c>
      <c r="N196" s="265" t="str">
        <f>IF(明細!N190="","",明細!N190)</f>
        <v/>
      </c>
      <c r="O196" s="265" t="str">
        <f>IF(明細!O190="","",明細!O190)</f>
        <v/>
      </c>
      <c r="P196" s="265" t="str">
        <f>IF(明細!P190="","",明細!P190)</f>
        <v/>
      </c>
      <c r="Q196" s="265" t="str">
        <f>IF(明細!Q190="","",明細!Q190)</f>
        <v/>
      </c>
      <c r="R196" s="289" t="str">
        <f>IF(明細!R190="","",明細!R190)</f>
        <v/>
      </c>
      <c r="S196" s="291" t="str">
        <f>IF(明細!S190="","",明細!S190)</f>
        <v/>
      </c>
      <c r="T196" s="291" t="str">
        <f>IF(明細!T190="","",明細!T190)</f>
        <v/>
      </c>
      <c r="U196" s="291" t="str">
        <f>IF(明細!U190="","",明細!U190)</f>
        <v/>
      </c>
      <c r="V196" s="292" t="str">
        <f>IF(明細!V190="","",明細!V190)</f>
        <v>個</v>
      </c>
      <c r="W196" s="292" t="str">
        <f>IF(明細!W190="","",明細!W190)</f>
        <v/>
      </c>
      <c r="X196" s="293" t="str">
        <f>IF(明細!X190="","",明細!X190)</f>
        <v/>
      </c>
      <c r="Y196" s="134" t="str">
        <f>IF(明細!Y190="","",明細!Y190)</f>
        <v/>
      </c>
      <c r="Z196" s="135" t="str">
        <f>IF(明細!Z190="","",明細!Z190)</f>
        <v/>
      </c>
      <c r="AA196" s="134" t="str">
        <f>IF(明細!AA190="","",明細!AA190)</f>
        <v/>
      </c>
      <c r="AB196" s="303" t="str">
        <f>IF(明細!AB190="","",明細!AB190)</f>
        <v/>
      </c>
      <c r="AC196" s="134" t="str">
        <f>IF(明細!AC190="","",明細!AC190)</f>
        <v/>
      </c>
      <c r="AD196" s="183" t="str">
        <f>IF(明細!AD190="","",明細!AD190)</f>
        <v/>
      </c>
      <c r="AE196" s="184">
        <f>IF(明細!AE190="","",明細!AE190)</f>
        <v>0.1</v>
      </c>
      <c r="AF196" s="185" t="str">
        <f>IF(明細!AF190="","",明細!AF190)</f>
        <v/>
      </c>
      <c r="AG196" s="186" t="str">
        <f>IF(明細!AG190="","",明細!AG190)</f>
        <v/>
      </c>
      <c r="AH196" s="186" t="str">
        <f>IF(明細!AH190="","",明細!AH190)</f>
        <v/>
      </c>
      <c r="AI196" s="187" t="str">
        <f>IF(明細!AI190="","",明細!AI190)</f>
        <v/>
      </c>
      <c r="AJ196" s="296" t="str">
        <f>IF(明細!AJ190="","",明細!AJ190)</f>
        <v/>
      </c>
      <c r="AK196" s="297" t="str">
        <f>IF(明細!AK190="","",明細!AK190)</f>
        <v/>
      </c>
      <c r="AL196" s="298" t="str">
        <f>IF(明細!AL190="","",明細!AL190)</f>
        <v/>
      </c>
      <c r="AM196" s="299" t="str">
        <f>IF(明細!AM190="","",明細!AM190)</f>
        <v/>
      </c>
      <c r="AN196" s="300" t="str">
        <f>IF(明細!AN190="","",明細!AN190)</f>
        <v/>
      </c>
      <c r="AO196" s="300" t="str">
        <f>IF(明細!AO190="","",明細!AO190)</f>
        <v/>
      </c>
      <c r="AP196" s="300" t="str">
        <f>IF(明細!AP190="","",明細!AP190)</f>
        <v/>
      </c>
      <c r="AQ196" s="301" t="str">
        <f>IF(明細!AQ190="","",明細!AQ190)</f>
        <v/>
      </c>
      <c r="AR196" s="302" t="str">
        <f>IF(明細!AR190="","",明細!AR190)</f>
        <v/>
      </c>
      <c r="AU196" s="360"/>
      <c r="AV196" s="368"/>
      <c r="AW196" s="446" t="str">
        <f>IF(明細!AV190="","",明細!AV190)</f>
        <v/>
      </c>
      <c r="AX196" s="419" t="str">
        <f>IF(明細!AT190="","",明細!AT190)</f>
        <v/>
      </c>
      <c r="AY196" s="280" t="str">
        <f>IF($AX196="","",VLOOKUP($AX196,リスト!$CL:$CM,2,FALSE))</f>
        <v/>
      </c>
      <c r="AZ196" s="3"/>
      <c r="BA196" s="280" t="str">
        <f>IF(BB196="","",VLOOKUP(BB196,リスト!$K:$L,2,FALSE))</f>
        <v/>
      </c>
      <c r="BB196" s="3"/>
      <c r="BC196" s="3"/>
      <c r="BD196" s="87"/>
      <c r="BE196" s="280" t="str">
        <f>IF(BF196="","",VLOOKUP(BF196,リスト!$I:$J,2,FALSE))</f>
        <v/>
      </c>
      <c r="BF196" s="3"/>
      <c r="BG196" s="280" t="str">
        <f>IF(BH196="","",VLOOKUP(BH196,リスト!$M:$N,2,FALSE))</f>
        <v/>
      </c>
      <c r="BH196" s="282"/>
      <c r="BI196" s="280" t="str">
        <f>IF(BJ196="","",VLOOKUP(BJ196,リスト!$O:$P,2,FALSE))</f>
        <v/>
      </c>
      <c r="BJ196" s="24"/>
      <c r="BM196" s="451" t="str">
        <f>IF(明細!AV190="","",明細!AV190)</f>
        <v/>
      </c>
      <c r="BN196" s="453" t="str">
        <f>IF(明細!AT190="","",明細!AT190)</f>
        <v/>
      </c>
      <c r="BO196" s="280" t="str">
        <f>IF($BN196="","",VLOOKUP($BN196,リスト!$CL:$CM,2,FALSE))</f>
        <v/>
      </c>
      <c r="BP196" s="280" t="str">
        <f>IF(BQ196="","",VLOOKUP(BQ196,リスト!$K$5:$L$7,2,FALSE))</f>
        <v/>
      </c>
      <c r="BQ196" s="13"/>
      <c r="BR196" s="13"/>
      <c r="BS196" s="47"/>
      <c r="BT196" s="280" t="str">
        <f>IF(BU196="","",VLOOKUP(BU196,リスト!I187:J205,2,FALSE))</f>
        <v/>
      </c>
      <c r="BU196" s="13"/>
      <c r="BV196" s="13"/>
      <c r="BW196" s="282"/>
      <c r="BX196" s="282"/>
      <c r="BY196" s="280" t="str">
        <f>IF(BZ196="","",VLOOKUP(BZ196,リスト!$S$5:$T$6,2,FALSE))</f>
        <v/>
      </c>
      <c r="BZ196" s="3"/>
      <c r="CA196" s="3"/>
      <c r="CB196" s="81"/>
      <c r="CC196" s="280" t="str">
        <f t="shared" si="21"/>
        <v/>
      </c>
      <c r="CD196" s="83"/>
      <c r="CE196" s="83"/>
      <c r="CF196" s="83"/>
      <c r="CG196" s="83"/>
      <c r="CH196" s="282" t="str">
        <f t="shared" si="22"/>
        <v/>
      </c>
      <c r="CI196" s="83"/>
      <c r="CJ196" s="280" t="str">
        <f t="shared" si="23"/>
        <v/>
      </c>
      <c r="CK196" s="87"/>
      <c r="CL196" s="78"/>
      <c r="CM196" s="83"/>
      <c r="CN196" s="83"/>
      <c r="CO196" s="83"/>
      <c r="CP196" s="280" t="str">
        <f t="shared" si="28"/>
        <v/>
      </c>
      <c r="CQ196" s="81"/>
      <c r="CR196" s="280" t="str">
        <f t="shared" si="29"/>
        <v/>
      </c>
      <c r="CS196" s="3"/>
      <c r="CT196" s="3"/>
      <c r="CU196" s="280" t="str">
        <f>IF(CV196="","",VLOOKUP(CV196,リスト!$V$5:$W$6,2,FALSE))</f>
        <v/>
      </c>
      <c r="CV196" s="3"/>
      <c r="CW196" s="280" t="str">
        <f>IF(CX196="","",VLOOKUP(CX196,リスト!$X$5:$Y$6,2,FALSE))</f>
        <v/>
      </c>
      <c r="CX196" s="3"/>
      <c r="CY196" s="77"/>
      <c r="CZ196" s="77"/>
      <c r="DA196" s="75"/>
      <c r="DB196" s="75"/>
      <c r="DC196" s="75"/>
      <c r="DD196" s="75"/>
      <c r="DE196" s="280" t="str">
        <f>IF(DF196="","",VLOOKUP(DF196,リスト!$Z$5:$AA$10,2,FALSE))</f>
        <v/>
      </c>
      <c r="DF196" s="3"/>
      <c r="DG196" s="280" t="str">
        <f>IF(DH196="","",VLOOKUP(DH196,リスト!$AB$5:$AC$12,2,FALSE))</f>
        <v/>
      </c>
      <c r="DH196" s="63"/>
      <c r="DI196" s="280" t="str">
        <f>IF(DJ196="","",VLOOKUP(DJ196,リスト!$AD$5:$AE$7,2,FALSE))</f>
        <v/>
      </c>
      <c r="DJ196" s="3"/>
      <c r="DK196" s="280" t="str">
        <f>IF(DL196="","",VLOOKUP(DL196,リスト!$AF$5:$AG$10,2,FALSE))</f>
        <v/>
      </c>
      <c r="DL196" s="3"/>
      <c r="DM196" s="280" t="str">
        <f>IF(DN196="","",VLOOKUP(DN196,リスト!$AH$5:$AI$6,2,FALSE))</f>
        <v/>
      </c>
      <c r="DN196" s="3"/>
      <c r="DO196" s="280" t="str">
        <f>IF(DP196="","",VLOOKUP(DP196,リスト!$AJ$5:$AK$6,2,FALSE))</f>
        <v/>
      </c>
      <c r="DP196" s="3"/>
      <c r="DQ196" s="280" t="str">
        <f>IF(DR196="","",VLOOKUP(DR196,リスト!$AL$5:$AM$7,2,FALSE))</f>
        <v/>
      </c>
      <c r="DR196" s="3"/>
      <c r="DS196" s="13"/>
      <c r="DT196" s="85"/>
      <c r="DU196" s="85"/>
      <c r="DV196" s="281" t="str">
        <f>IF(DW196="","",VLOOKUP(DW196,リスト!$AN$5:$AO$6,2,FALSE))</f>
        <v/>
      </c>
      <c r="DW196" s="13"/>
      <c r="DX196" s="341"/>
      <c r="DY196" s="345"/>
      <c r="DZ196" s="341"/>
      <c r="EA196" s="345"/>
      <c r="EB196" s="280" t="str">
        <f>IF(EC196="","",VLOOKUP(EC196,リスト!$AW$5:$AX$8,2,FALSE))</f>
        <v/>
      </c>
      <c r="EC196" s="3"/>
      <c r="ED196" s="85"/>
      <c r="EE196" s="280" t="str">
        <f>IF(EF196="","",VLOOKUP(EF196,リスト!$AY$5:$AZ$10,2,FALSE))</f>
        <v/>
      </c>
      <c r="EF196" s="3"/>
      <c r="EG196" s="280" t="str">
        <f>IF(EH196="","",VLOOKUP(EH196,リスト!$BA$5:$BB$10,2,FALSE))</f>
        <v/>
      </c>
      <c r="EH196" s="3"/>
      <c r="EI196" s="280" t="str">
        <f>IF(EJ196="","",VLOOKUP(EJ196,リスト!$BC$5:$BD$10,2,FALSE))</f>
        <v/>
      </c>
      <c r="EJ196" s="3"/>
      <c r="EK196" s="280" t="str">
        <f>IF(EL196="","",VLOOKUP(EL196,リスト!$BE$5:$BF$10,2,FALSE))</f>
        <v/>
      </c>
      <c r="EL196" s="3"/>
      <c r="EM196" s="78"/>
      <c r="EN196" s="73"/>
      <c r="EO196" s="73"/>
      <c r="EP196" s="13"/>
      <c r="EQ196" s="13"/>
      <c r="ER196" s="280" t="str">
        <f>IF(ES196="","",VLOOKUP(ES196,リスト!$BG$5:$BH$10,2,FALSE))</f>
        <v/>
      </c>
      <c r="ES196" s="13"/>
      <c r="ET196" s="13"/>
      <c r="EU196" s="13"/>
      <c r="EV196" s="13"/>
      <c r="EW196" s="13"/>
      <c r="EX196" s="81"/>
      <c r="EY196" s="81"/>
      <c r="EZ196" s="26"/>
      <c r="FA196" s="281" t="str">
        <f>IF($EZ196="","",INDEX(リスト!$BI$5:$BJ$40,MATCH($EZ196,リスト!$BJ$5:$BJ$40,0),1))</f>
        <v/>
      </c>
      <c r="FB196" s="280" t="str">
        <f>IF(FC196="","",VLOOKUP(FC196,リスト!$BK:$BL,2,FALSE))</f>
        <v/>
      </c>
      <c r="FC196" s="13"/>
      <c r="FD196" s="331"/>
      <c r="FE196" s="3"/>
      <c r="FF196" s="280" t="str">
        <f>IF(FG196="","",VLOOKUP(FG196,リスト!$BO$5:$BP$6,2,FALSE))</f>
        <v/>
      </c>
      <c r="FG196" s="3"/>
      <c r="FH196" s="280" t="str">
        <f>IF(FI196="","",VLOOKUP(FI196,リスト!$BQ$5:$BR$8,2,FALSE))</f>
        <v/>
      </c>
      <c r="FI196" s="3"/>
      <c r="FJ196" s="282"/>
      <c r="FK196" s="280" t="str">
        <f>IF(FL196="","",VLOOKUP(FL196,リスト!$BS$5:$BT$6,2,FALSE))</f>
        <v/>
      </c>
      <c r="FL196" s="63"/>
      <c r="FM196" s="13"/>
      <c r="FN196" s="13"/>
      <c r="FO196" s="13"/>
      <c r="FP196" s="283" t="str">
        <f t="shared" si="24"/>
        <v/>
      </c>
      <c r="FQ196" s="283" t="str">
        <f t="shared" si="24"/>
        <v/>
      </c>
      <c r="FR196" s="13"/>
      <c r="FS196" s="85"/>
      <c r="FT196" s="85"/>
      <c r="FU196" s="281" t="str">
        <f t="shared" si="25"/>
        <v/>
      </c>
      <c r="FV196" s="280" t="str">
        <f>IF(FW196="","",VLOOKUP(FW196,リスト!$BV$5:$BW$10,2,FALSE))</f>
        <v/>
      </c>
      <c r="FW196" s="26"/>
      <c r="FX196" s="282" t="str">
        <f t="shared" si="26"/>
        <v/>
      </c>
      <c r="FY196" s="280" t="str">
        <f>IF(FZ196="","",VLOOKUP(FZ196,リスト!$BX$5:$BY$6,2,FALSE))</f>
        <v/>
      </c>
      <c r="FZ196" s="3"/>
      <c r="GA196" s="280" t="str">
        <f>IF(GB196="","",VLOOKUP(GB196,リスト!$BZ$5:$CA$6,2,FALSE))</f>
        <v/>
      </c>
      <c r="GB196" s="13"/>
      <c r="GC196" s="281" t="str">
        <f>IF(GD196="","",VLOOKUP(GD196,リスト!$CB$5:$CC$6,2,FALSE))</f>
        <v/>
      </c>
      <c r="GD196" s="13"/>
      <c r="GE196" s="13"/>
      <c r="GF196" s="13"/>
      <c r="GG196" s="75"/>
      <c r="GH196" s="281" t="str">
        <f t="shared" si="27"/>
        <v/>
      </c>
      <c r="GI196" s="128"/>
      <c r="GJ196" s="281" t="str">
        <f>IF(GK196="","",VLOOKUP(GK196,リスト!$CD$5:$CE$6,2,FALSE))</f>
        <v/>
      </c>
      <c r="GK196" s="13"/>
      <c r="GL196" s="281" t="str">
        <f>IF(GM196="","",VLOOKUP(GM196,リスト!$CF$5:$CG$5,2,FALSE))</f>
        <v/>
      </c>
      <c r="GM196" s="26"/>
      <c r="GN196" s="280" t="str">
        <f>IF(GO196="","",VLOOKUP(GO196,リスト!$CH$5:$CI$5,2,FALSE))</f>
        <v/>
      </c>
      <c r="GO196" s="284"/>
      <c r="GP196" s="284"/>
      <c r="GQ196" s="284"/>
      <c r="GR196" s="284"/>
      <c r="GS196" s="284"/>
      <c r="GT196" s="284"/>
      <c r="GU196" s="284"/>
      <c r="GV196" s="284"/>
      <c r="GW196" s="284"/>
      <c r="GX196" s="285"/>
    </row>
    <row r="197" spans="2:206" s="177" customFormat="1" ht="24.75" hidden="1" customHeight="1" outlineLevel="1">
      <c r="B197" s="286" t="str">
        <f>IF(明細!B191="","",明細!B191)</f>
        <v/>
      </c>
      <c r="C197" s="287" t="str">
        <f>IF(明細!C191="","",明細!C191)</f>
        <v/>
      </c>
      <c r="D197" s="265" t="str">
        <f>IF(明細!D191="","",明細!D191)</f>
        <v/>
      </c>
      <c r="E197" s="265" t="str">
        <f>IF(明細!E191="","",明細!E191)</f>
        <v/>
      </c>
      <c r="F197" s="265" t="str">
        <f>IF(明細!F191="","",明細!F191)</f>
        <v/>
      </c>
      <c r="G197" s="265" t="str">
        <f>IF(明細!G191="","",明細!G191)</f>
        <v/>
      </c>
      <c r="H197" s="265" t="str">
        <f>IF(明細!H191="","",明細!H191)</f>
        <v/>
      </c>
      <c r="I197" s="265" t="str">
        <f>IF(明細!I191="","",明細!I191)</f>
        <v/>
      </c>
      <c r="J197" s="265" t="str">
        <f>IF(明細!J191="","",明細!J191)</f>
        <v/>
      </c>
      <c r="K197" s="265" t="str">
        <f>IF(明細!K191="","",明細!K191)</f>
        <v/>
      </c>
      <c r="L197" s="265" t="str">
        <f>IF(明細!L191="","",明細!L191)</f>
        <v/>
      </c>
      <c r="M197" s="265" t="str">
        <f>IF(明細!M191="","",明細!M191)</f>
        <v/>
      </c>
      <c r="N197" s="265" t="str">
        <f>IF(明細!N191="","",明細!N191)</f>
        <v/>
      </c>
      <c r="O197" s="265" t="str">
        <f>IF(明細!O191="","",明細!O191)</f>
        <v/>
      </c>
      <c r="P197" s="265" t="str">
        <f>IF(明細!P191="","",明細!P191)</f>
        <v/>
      </c>
      <c r="Q197" s="265" t="str">
        <f>IF(明細!Q191="","",明細!Q191)</f>
        <v/>
      </c>
      <c r="R197" s="289" t="str">
        <f>IF(明細!R191="","",明細!R191)</f>
        <v/>
      </c>
      <c r="S197" s="291" t="str">
        <f>IF(明細!S191="","",明細!S191)</f>
        <v/>
      </c>
      <c r="T197" s="291" t="str">
        <f>IF(明細!T191="","",明細!T191)</f>
        <v/>
      </c>
      <c r="U197" s="291" t="str">
        <f>IF(明細!U191="","",明細!U191)</f>
        <v/>
      </c>
      <c r="V197" s="292" t="str">
        <f>IF(明細!V191="","",明細!V191)</f>
        <v>個</v>
      </c>
      <c r="W197" s="292" t="str">
        <f>IF(明細!W191="","",明細!W191)</f>
        <v/>
      </c>
      <c r="X197" s="293" t="str">
        <f>IF(明細!X191="","",明細!X191)</f>
        <v/>
      </c>
      <c r="Y197" s="134" t="str">
        <f>IF(明細!Y191="","",明細!Y191)</f>
        <v/>
      </c>
      <c r="Z197" s="135" t="str">
        <f>IF(明細!Z191="","",明細!Z191)</f>
        <v/>
      </c>
      <c r="AA197" s="134" t="str">
        <f>IF(明細!AA191="","",明細!AA191)</f>
        <v/>
      </c>
      <c r="AB197" s="303" t="str">
        <f>IF(明細!AB191="","",明細!AB191)</f>
        <v/>
      </c>
      <c r="AC197" s="134" t="str">
        <f>IF(明細!AC191="","",明細!AC191)</f>
        <v/>
      </c>
      <c r="AD197" s="183" t="str">
        <f>IF(明細!AD191="","",明細!AD191)</f>
        <v/>
      </c>
      <c r="AE197" s="184">
        <f>IF(明細!AE191="","",明細!AE191)</f>
        <v>0.1</v>
      </c>
      <c r="AF197" s="185" t="str">
        <f>IF(明細!AF191="","",明細!AF191)</f>
        <v/>
      </c>
      <c r="AG197" s="186" t="str">
        <f>IF(明細!AG191="","",明細!AG191)</f>
        <v/>
      </c>
      <c r="AH197" s="186" t="str">
        <f>IF(明細!AH191="","",明細!AH191)</f>
        <v/>
      </c>
      <c r="AI197" s="187" t="str">
        <f>IF(明細!AI191="","",明細!AI191)</f>
        <v/>
      </c>
      <c r="AJ197" s="296" t="str">
        <f>IF(明細!AJ191="","",明細!AJ191)</f>
        <v/>
      </c>
      <c r="AK197" s="297" t="str">
        <f>IF(明細!AK191="","",明細!AK191)</f>
        <v/>
      </c>
      <c r="AL197" s="298" t="str">
        <f>IF(明細!AL191="","",明細!AL191)</f>
        <v/>
      </c>
      <c r="AM197" s="299" t="str">
        <f>IF(明細!AM191="","",明細!AM191)</f>
        <v/>
      </c>
      <c r="AN197" s="300" t="str">
        <f>IF(明細!AN191="","",明細!AN191)</f>
        <v/>
      </c>
      <c r="AO197" s="300" t="str">
        <f>IF(明細!AO191="","",明細!AO191)</f>
        <v/>
      </c>
      <c r="AP197" s="300" t="str">
        <f>IF(明細!AP191="","",明細!AP191)</f>
        <v/>
      </c>
      <c r="AQ197" s="301" t="str">
        <f>IF(明細!AQ191="","",明細!AQ191)</f>
        <v/>
      </c>
      <c r="AR197" s="302" t="str">
        <f>IF(明細!AR191="","",明細!AR191)</f>
        <v/>
      </c>
      <c r="AU197" s="360"/>
      <c r="AV197" s="368"/>
      <c r="AW197" s="446" t="str">
        <f>IF(明細!AV191="","",明細!AV191)</f>
        <v/>
      </c>
      <c r="AX197" s="419" t="str">
        <f>IF(明細!AT191="","",明細!AT191)</f>
        <v/>
      </c>
      <c r="AY197" s="280" t="str">
        <f>IF($AX197="","",VLOOKUP($AX197,リスト!$CL:$CM,2,FALSE))</f>
        <v/>
      </c>
      <c r="AZ197" s="3"/>
      <c r="BA197" s="280" t="str">
        <f>IF(BB197="","",VLOOKUP(BB197,リスト!$K:$L,2,FALSE))</f>
        <v/>
      </c>
      <c r="BB197" s="3"/>
      <c r="BC197" s="3"/>
      <c r="BD197" s="87"/>
      <c r="BE197" s="280" t="str">
        <f>IF(BF197="","",VLOOKUP(BF197,リスト!$I:$J,2,FALSE))</f>
        <v/>
      </c>
      <c r="BF197" s="3"/>
      <c r="BG197" s="280" t="str">
        <f>IF(BH197="","",VLOOKUP(BH197,リスト!$M:$N,2,FALSE))</f>
        <v/>
      </c>
      <c r="BH197" s="282"/>
      <c r="BI197" s="280" t="str">
        <f>IF(BJ197="","",VLOOKUP(BJ197,リスト!$O:$P,2,FALSE))</f>
        <v/>
      </c>
      <c r="BJ197" s="24"/>
      <c r="BM197" s="451" t="str">
        <f>IF(明細!AV191="","",明細!AV191)</f>
        <v/>
      </c>
      <c r="BN197" s="453" t="str">
        <f>IF(明細!AT191="","",明細!AT191)</f>
        <v/>
      </c>
      <c r="BO197" s="280" t="str">
        <f>IF($BN197="","",VLOOKUP($BN197,リスト!$CL:$CM,2,FALSE))</f>
        <v/>
      </c>
      <c r="BP197" s="280" t="str">
        <f>IF(BQ197="","",VLOOKUP(BQ197,リスト!$K$5:$L$7,2,FALSE))</f>
        <v/>
      </c>
      <c r="BQ197" s="13"/>
      <c r="BR197" s="13"/>
      <c r="BS197" s="47"/>
      <c r="BT197" s="280" t="str">
        <f>IF(BU197="","",VLOOKUP(BU197,リスト!I188:J206,2,FALSE))</f>
        <v/>
      </c>
      <c r="BU197" s="13"/>
      <c r="BV197" s="13"/>
      <c r="BW197" s="282"/>
      <c r="BX197" s="282"/>
      <c r="BY197" s="280" t="str">
        <f>IF(BZ197="","",VLOOKUP(BZ197,リスト!$S$5:$T$6,2,FALSE))</f>
        <v/>
      </c>
      <c r="BZ197" s="3"/>
      <c r="CA197" s="3"/>
      <c r="CB197" s="81"/>
      <c r="CC197" s="280" t="str">
        <f t="shared" si="21"/>
        <v/>
      </c>
      <c r="CD197" s="83"/>
      <c r="CE197" s="83"/>
      <c r="CF197" s="83"/>
      <c r="CG197" s="83"/>
      <c r="CH197" s="282" t="str">
        <f t="shared" si="22"/>
        <v/>
      </c>
      <c r="CI197" s="83"/>
      <c r="CJ197" s="280" t="str">
        <f t="shared" si="23"/>
        <v/>
      </c>
      <c r="CK197" s="87"/>
      <c r="CL197" s="78"/>
      <c r="CM197" s="83"/>
      <c r="CN197" s="83"/>
      <c r="CO197" s="83"/>
      <c r="CP197" s="280" t="str">
        <f t="shared" si="28"/>
        <v/>
      </c>
      <c r="CQ197" s="81"/>
      <c r="CR197" s="280" t="str">
        <f t="shared" si="29"/>
        <v/>
      </c>
      <c r="CS197" s="3"/>
      <c r="CT197" s="3"/>
      <c r="CU197" s="280" t="str">
        <f>IF(CV197="","",VLOOKUP(CV197,リスト!$V$5:$W$6,2,FALSE))</f>
        <v/>
      </c>
      <c r="CV197" s="3"/>
      <c r="CW197" s="280" t="str">
        <f>IF(CX197="","",VLOOKUP(CX197,リスト!$X$5:$Y$6,2,FALSE))</f>
        <v/>
      </c>
      <c r="CX197" s="3"/>
      <c r="CY197" s="77"/>
      <c r="CZ197" s="77"/>
      <c r="DA197" s="75"/>
      <c r="DB197" s="75"/>
      <c r="DC197" s="75"/>
      <c r="DD197" s="75"/>
      <c r="DE197" s="280" t="str">
        <f>IF(DF197="","",VLOOKUP(DF197,リスト!$Z$5:$AA$10,2,FALSE))</f>
        <v/>
      </c>
      <c r="DF197" s="3"/>
      <c r="DG197" s="280" t="str">
        <f>IF(DH197="","",VLOOKUP(DH197,リスト!$AB$5:$AC$12,2,FALSE))</f>
        <v/>
      </c>
      <c r="DH197" s="63"/>
      <c r="DI197" s="280" t="str">
        <f>IF(DJ197="","",VLOOKUP(DJ197,リスト!$AD$5:$AE$7,2,FALSE))</f>
        <v/>
      </c>
      <c r="DJ197" s="3"/>
      <c r="DK197" s="280" t="str">
        <f>IF(DL197="","",VLOOKUP(DL197,リスト!$AF$5:$AG$10,2,FALSE))</f>
        <v/>
      </c>
      <c r="DL197" s="3"/>
      <c r="DM197" s="280" t="str">
        <f>IF(DN197="","",VLOOKUP(DN197,リスト!$AH$5:$AI$6,2,FALSE))</f>
        <v/>
      </c>
      <c r="DN197" s="3"/>
      <c r="DO197" s="280" t="str">
        <f>IF(DP197="","",VLOOKUP(DP197,リスト!$AJ$5:$AK$6,2,FALSE))</f>
        <v/>
      </c>
      <c r="DP197" s="3"/>
      <c r="DQ197" s="280" t="str">
        <f>IF(DR197="","",VLOOKUP(DR197,リスト!$AL$5:$AM$7,2,FALSE))</f>
        <v/>
      </c>
      <c r="DR197" s="3"/>
      <c r="DS197" s="13"/>
      <c r="DT197" s="85"/>
      <c r="DU197" s="85"/>
      <c r="DV197" s="281" t="str">
        <f>IF(DW197="","",VLOOKUP(DW197,リスト!$AN$5:$AO$6,2,FALSE))</f>
        <v/>
      </c>
      <c r="DW197" s="13"/>
      <c r="DX197" s="341"/>
      <c r="DY197" s="345"/>
      <c r="DZ197" s="341"/>
      <c r="EA197" s="345"/>
      <c r="EB197" s="280" t="str">
        <f>IF(EC197="","",VLOOKUP(EC197,リスト!$AW$5:$AX$8,2,FALSE))</f>
        <v/>
      </c>
      <c r="EC197" s="3"/>
      <c r="ED197" s="85"/>
      <c r="EE197" s="280" t="str">
        <f>IF(EF197="","",VLOOKUP(EF197,リスト!$AY$5:$AZ$10,2,FALSE))</f>
        <v/>
      </c>
      <c r="EF197" s="3"/>
      <c r="EG197" s="280" t="str">
        <f>IF(EH197="","",VLOOKUP(EH197,リスト!$BA$5:$BB$10,2,FALSE))</f>
        <v/>
      </c>
      <c r="EH197" s="3"/>
      <c r="EI197" s="280" t="str">
        <f>IF(EJ197="","",VLOOKUP(EJ197,リスト!$BC$5:$BD$10,2,FALSE))</f>
        <v/>
      </c>
      <c r="EJ197" s="3"/>
      <c r="EK197" s="280" t="str">
        <f>IF(EL197="","",VLOOKUP(EL197,リスト!$BE$5:$BF$10,2,FALSE))</f>
        <v/>
      </c>
      <c r="EL197" s="3"/>
      <c r="EM197" s="78"/>
      <c r="EN197" s="73"/>
      <c r="EO197" s="73"/>
      <c r="EP197" s="13"/>
      <c r="EQ197" s="13"/>
      <c r="ER197" s="280" t="str">
        <f>IF(ES197="","",VLOOKUP(ES197,リスト!$BG$5:$BH$10,2,FALSE))</f>
        <v/>
      </c>
      <c r="ES197" s="13"/>
      <c r="ET197" s="13"/>
      <c r="EU197" s="13"/>
      <c r="EV197" s="13"/>
      <c r="EW197" s="13"/>
      <c r="EX197" s="81"/>
      <c r="EY197" s="81"/>
      <c r="EZ197" s="26"/>
      <c r="FA197" s="281" t="str">
        <f>IF($EZ197="","",INDEX(リスト!$BI$5:$BJ$40,MATCH($EZ197,リスト!$BJ$5:$BJ$40,0),1))</f>
        <v/>
      </c>
      <c r="FB197" s="280" t="str">
        <f>IF(FC197="","",VLOOKUP(FC197,リスト!$BK:$BL,2,FALSE))</f>
        <v/>
      </c>
      <c r="FC197" s="13"/>
      <c r="FD197" s="331"/>
      <c r="FE197" s="3"/>
      <c r="FF197" s="280" t="str">
        <f>IF(FG197="","",VLOOKUP(FG197,リスト!$BO$5:$BP$6,2,FALSE))</f>
        <v/>
      </c>
      <c r="FG197" s="3"/>
      <c r="FH197" s="280" t="str">
        <f>IF(FI197="","",VLOOKUP(FI197,リスト!$BQ$5:$BR$8,2,FALSE))</f>
        <v/>
      </c>
      <c r="FI197" s="3"/>
      <c r="FJ197" s="282"/>
      <c r="FK197" s="280" t="str">
        <f>IF(FL197="","",VLOOKUP(FL197,リスト!$BS$5:$BT$6,2,FALSE))</f>
        <v/>
      </c>
      <c r="FL197" s="63"/>
      <c r="FM197" s="13"/>
      <c r="FN197" s="13"/>
      <c r="FO197" s="13"/>
      <c r="FP197" s="283" t="str">
        <f t="shared" si="24"/>
        <v/>
      </c>
      <c r="FQ197" s="283" t="str">
        <f t="shared" si="24"/>
        <v/>
      </c>
      <c r="FR197" s="13"/>
      <c r="FS197" s="85"/>
      <c r="FT197" s="85"/>
      <c r="FU197" s="281" t="str">
        <f t="shared" si="25"/>
        <v/>
      </c>
      <c r="FV197" s="280" t="str">
        <f>IF(FW197="","",VLOOKUP(FW197,リスト!$BV$5:$BW$10,2,FALSE))</f>
        <v/>
      </c>
      <c r="FW197" s="26"/>
      <c r="FX197" s="282" t="str">
        <f t="shared" si="26"/>
        <v/>
      </c>
      <c r="FY197" s="280" t="str">
        <f>IF(FZ197="","",VLOOKUP(FZ197,リスト!$BX$5:$BY$6,2,FALSE))</f>
        <v/>
      </c>
      <c r="FZ197" s="3"/>
      <c r="GA197" s="280" t="str">
        <f>IF(GB197="","",VLOOKUP(GB197,リスト!$BZ$5:$CA$6,2,FALSE))</f>
        <v/>
      </c>
      <c r="GB197" s="13"/>
      <c r="GC197" s="281" t="str">
        <f>IF(GD197="","",VLOOKUP(GD197,リスト!$CB$5:$CC$6,2,FALSE))</f>
        <v/>
      </c>
      <c r="GD197" s="13"/>
      <c r="GE197" s="13"/>
      <c r="GF197" s="13"/>
      <c r="GG197" s="75"/>
      <c r="GH197" s="281" t="str">
        <f t="shared" si="27"/>
        <v/>
      </c>
      <c r="GI197" s="128"/>
      <c r="GJ197" s="281" t="str">
        <f>IF(GK197="","",VLOOKUP(GK197,リスト!$CD$5:$CE$6,2,FALSE))</f>
        <v/>
      </c>
      <c r="GK197" s="13"/>
      <c r="GL197" s="281" t="str">
        <f>IF(GM197="","",VLOOKUP(GM197,リスト!$CF$5:$CG$5,2,FALSE))</f>
        <v/>
      </c>
      <c r="GM197" s="26"/>
      <c r="GN197" s="280" t="str">
        <f>IF(GO197="","",VLOOKUP(GO197,リスト!$CH$5:$CI$5,2,FALSE))</f>
        <v/>
      </c>
      <c r="GO197" s="284"/>
      <c r="GP197" s="284"/>
      <c r="GQ197" s="284"/>
      <c r="GR197" s="284"/>
      <c r="GS197" s="284"/>
      <c r="GT197" s="284"/>
      <c r="GU197" s="284"/>
      <c r="GV197" s="284"/>
      <c r="GW197" s="284"/>
      <c r="GX197" s="285"/>
    </row>
    <row r="198" spans="2:206" s="177" customFormat="1" ht="24.75" hidden="1" customHeight="1" outlineLevel="1">
      <c r="B198" s="286" t="str">
        <f>IF(明細!B192="","",明細!B192)</f>
        <v/>
      </c>
      <c r="C198" s="287" t="str">
        <f>IF(明細!C192="","",明細!C192)</f>
        <v/>
      </c>
      <c r="D198" s="265" t="str">
        <f>IF(明細!D192="","",明細!D192)</f>
        <v/>
      </c>
      <c r="E198" s="265" t="str">
        <f>IF(明細!E192="","",明細!E192)</f>
        <v/>
      </c>
      <c r="F198" s="265" t="str">
        <f>IF(明細!F192="","",明細!F192)</f>
        <v/>
      </c>
      <c r="G198" s="265" t="str">
        <f>IF(明細!G192="","",明細!G192)</f>
        <v/>
      </c>
      <c r="H198" s="265" t="str">
        <f>IF(明細!H192="","",明細!H192)</f>
        <v/>
      </c>
      <c r="I198" s="265" t="str">
        <f>IF(明細!I192="","",明細!I192)</f>
        <v/>
      </c>
      <c r="J198" s="265" t="str">
        <f>IF(明細!J192="","",明細!J192)</f>
        <v/>
      </c>
      <c r="K198" s="265" t="str">
        <f>IF(明細!K192="","",明細!K192)</f>
        <v/>
      </c>
      <c r="L198" s="265" t="str">
        <f>IF(明細!L192="","",明細!L192)</f>
        <v/>
      </c>
      <c r="M198" s="265" t="str">
        <f>IF(明細!M192="","",明細!M192)</f>
        <v/>
      </c>
      <c r="N198" s="265" t="str">
        <f>IF(明細!N192="","",明細!N192)</f>
        <v/>
      </c>
      <c r="O198" s="265" t="str">
        <f>IF(明細!O192="","",明細!O192)</f>
        <v/>
      </c>
      <c r="P198" s="265" t="str">
        <f>IF(明細!P192="","",明細!P192)</f>
        <v/>
      </c>
      <c r="Q198" s="265" t="str">
        <f>IF(明細!Q192="","",明細!Q192)</f>
        <v/>
      </c>
      <c r="R198" s="289" t="str">
        <f>IF(明細!R192="","",明細!R192)</f>
        <v/>
      </c>
      <c r="S198" s="291" t="str">
        <f>IF(明細!S192="","",明細!S192)</f>
        <v/>
      </c>
      <c r="T198" s="291" t="str">
        <f>IF(明細!T192="","",明細!T192)</f>
        <v/>
      </c>
      <c r="U198" s="291" t="str">
        <f>IF(明細!U192="","",明細!U192)</f>
        <v/>
      </c>
      <c r="V198" s="292" t="str">
        <f>IF(明細!V192="","",明細!V192)</f>
        <v>個</v>
      </c>
      <c r="W198" s="292" t="str">
        <f>IF(明細!W192="","",明細!W192)</f>
        <v/>
      </c>
      <c r="X198" s="293" t="str">
        <f>IF(明細!X192="","",明細!X192)</f>
        <v/>
      </c>
      <c r="Y198" s="134" t="str">
        <f>IF(明細!Y192="","",明細!Y192)</f>
        <v/>
      </c>
      <c r="Z198" s="135" t="str">
        <f>IF(明細!Z192="","",明細!Z192)</f>
        <v/>
      </c>
      <c r="AA198" s="134" t="str">
        <f>IF(明細!AA192="","",明細!AA192)</f>
        <v/>
      </c>
      <c r="AB198" s="303" t="str">
        <f>IF(明細!AB192="","",明細!AB192)</f>
        <v/>
      </c>
      <c r="AC198" s="134" t="str">
        <f>IF(明細!AC192="","",明細!AC192)</f>
        <v/>
      </c>
      <c r="AD198" s="183" t="str">
        <f>IF(明細!AD192="","",明細!AD192)</f>
        <v/>
      </c>
      <c r="AE198" s="184">
        <f>IF(明細!AE192="","",明細!AE192)</f>
        <v>0.1</v>
      </c>
      <c r="AF198" s="185" t="str">
        <f>IF(明細!AF192="","",明細!AF192)</f>
        <v/>
      </c>
      <c r="AG198" s="186" t="str">
        <f>IF(明細!AG192="","",明細!AG192)</f>
        <v/>
      </c>
      <c r="AH198" s="186" t="str">
        <f>IF(明細!AH192="","",明細!AH192)</f>
        <v/>
      </c>
      <c r="AI198" s="187" t="str">
        <f>IF(明細!AI192="","",明細!AI192)</f>
        <v/>
      </c>
      <c r="AJ198" s="296" t="str">
        <f>IF(明細!AJ192="","",明細!AJ192)</f>
        <v/>
      </c>
      <c r="AK198" s="297" t="str">
        <f>IF(明細!AK192="","",明細!AK192)</f>
        <v/>
      </c>
      <c r="AL198" s="298" t="str">
        <f>IF(明細!AL192="","",明細!AL192)</f>
        <v/>
      </c>
      <c r="AM198" s="299" t="str">
        <f>IF(明細!AM192="","",明細!AM192)</f>
        <v/>
      </c>
      <c r="AN198" s="300" t="str">
        <f>IF(明細!AN192="","",明細!AN192)</f>
        <v/>
      </c>
      <c r="AO198" s="300" t="str">
        <f>IF(明細!AO192="","",明細!AO192)</f>
        <v/>
      </c>
      <c r="AP198" s="300" t="str">
        <f>IF(明細!AP192="","",明細!AP192)</f>
        <v/>
      </c>
      <c r="AQ198" s="301" t="str">
        <f>IF(明細!AQ192="","",明細!AQ192)</f>
        <v/>
      </c>
      <c r="AR198" s="302" t="str">
        <f>IF(明細!AR192="","",明細!AR192)</f>
        <v/>
      </c>
      <c r="AU198" s="360"/>
      <c r="AV198" s="368"/>
      <c r="AW198" s="446" t="str">
        <f>IF(明細!AV192="","",明細!AV192)</f>
        <v/>
      </c>
      <c r="AX198" s="419" t="str">
        <f>IF(明細!AT192="","",明細!AT192)</f>
        <v/>
      </c>
      <c r="AY198" s="280" t="str">
        <f>IF($AX198="","",VLOOKUP($AX198,リスト!$CL:$CM,2,FALSE))</f>
        <v/>
      </c>
      <c r="AZ198" s="3"/>
      <c r="BA198" s="280" t="str">
        <f>IF(BB198="","",VLOOKUP(BB198,リスト!$K:$L,2,FALSE))</f>
        <v/>
      </c>
      <c r="BB198" s="3"/>
      <c r="BC198" s="3"/>
      <c r="BD198" s="87"/>
      <c r="BE198" s="280" t="str">
        <f>IF(BF198="","",VLOOKUP(BF198,リスト!$I:$J,2,FALSE))</f>
        <v/>
      </c>
      <c r="BF198" s="3"/>
      <c r="BG198" s="280" t="str">
        <f>IF(BH198="","",VLOOKUP(BH198,リスト!$M:$N,2,FALSE))</f>
        <v/>
      </c>
      <c r="BH198" s="282"/>
      <c r="BI198" s="280" t="str">
        <f>IF(BJ198="","",VLOOKUP(BJ198,リスト!$O:$P,2,FALSE))</f>
        <v/>
      </c>
      <c r="BJ198" s="24"/>
      <c r="BM198" s="451" t="str">
        <f>IF(明細!AV192="","",明細!AV192)</f>
        <v/>
      </c>
      <c r="BN198" s="453" t="str">
        <f>IF(明細!AT192="","",明細!AT192)</f>
        <v/>
      </c>
      <c r="BO198" s="280" t="str">
        <f>IF($BN198="","",VLOOKUP($BN198,リスト!$CL:$CM,2,FALSE))</f>
        <v/>
      </c>
      <c r="BP198" s="280" t="str">
        <f>IF(BQ198="","",VLOOKUP(BQ198,リスト!$K$5:$L$7,2,FALSE))</f>
        <v/>
      </c>
      <c r="BQ198" s="13"/>
      <c r="BR198" s="13"/>
      <c r="BS198" s="47"/>
      <c r="BT198" s="280" t="str">
        <f>IF(BU198="","",VLOOKUP(BU198,リスト!I189:J207,2,FALSE))</f>
        <v/>
      </c>
      <c r="BU198" s="13"/>
      <c r="BV198" s="13"/>
      <c r="BW198" s="282"/>
      <c r="BX198" s="282"/>
      <c r="BY198" s="280" t="str">
        <f>IF(BZ198="","",VLOOKUP(BZ198,リスト!$S$5:$T$6,2,FALSE))</f>
        <v/>
      </c>
      <c r="BZ198" s="3"/>
      <c r="CA198" s="3"/>
      <c r="CB198" s="81"/>
      <c r="CC198" s="280" t="str">
        <f t="shared" si="21"/>
        <v/>
      </c>
      <c r="CD198" s="83"/>
      <c r="CE198" s="83"/>
      <c r="CF198" s="83"/>
      <c r="CG198" s="83"/>
      <c r="CH198" s="282" t="str">
        <f t="shared" si="22"/>
        <v/>
      </c>
      <c r="CI198" s="83"/>
      <c r="CJ198" s="280" t="str">
        <f t="shared" si="23"/>
        <v/>
      </c>
      <c r="CK198" s="87"/>
      <c r="CL198" s="78"/>
      <c r="CM198" s="83"/>
      <c r="CN198" s="83"/>
      <c r="CO198" s="83"/>
      <c r="CP198" s="280" t="str">
        <f t="shared" si="28"/>
        <v/>
      </c>
      <c r="CQ198" s="81"/>
      <c r="CR198" s="280" t="str">
        <f t="shared" si="29"/>
        <v/>
      </c>
      <c r="CS198" s="3"/>
      <c r="CT198" s="3"/>
      <c r="CU198" s="280" t="str">
        <f>IF(CV198="","",VLOOKUP(CV198,リスト!$V$5:$W$6,2,FALSE))</f>
        <v/>
      </c>
      <c r="CV198" s="3"/>
      <c r="CW198" s="280" t="str">
        <f>IF(CX198="","",VLOOKUP(CX198,リスト!$X$5:$Y$6,2,FALSE))</f>
        <v/>
      </c>
      <c r="CX198" s="3"/>
      <c r="CY198" s="77"/>
      <c r="CZ198" s="77"/>
      <c r="DA198" s="75"/>
      <c r="DB198" s="75"/>
      <c r="DC198" s="75"/>
      <c r="DD198" s="75"/>
      <c r="DE198" s="280" t="str">
        <f>IF(DF198="","",VLOOKUP(DF198,リスト!$Z$5:$AA$10,2,FALSE))</f>
        <v/>
      </c>
      <c r="DF198" s="3"/>
      <c r="DG198" s="280" t="str">
        <f>IF(DH198="","",VLOOKUP(DH198,リスト!$AB$5:$AC$12,2,FALSE))</f>
        <v/>
      </c>
      <c r="DH198" s="63"/>
      <c r="DI198" s="280" t="str">
        <f>IF(DJ198="","",VLOOKUP(DJ198,リスト!$AD$5:$AE$7,2,FALSE))</f>
        <v/>
      </c>
      <c r="DJ198" s="3"/>
      <c r="DK198" s="280" t="str">
        <f>IF(DL198="","",VLOOKUP(DL198,リスト!$AF$5:$AG$10,2,FALSE))</f>
        <v/>
      </c>
      <c r="DL198" s="3"/>
      <c r="DM198" s="280" t="str">
        <f>IF(DN198="","",VLOOKUP(DN198,リスト!$AH$5:$AI$6,2,FALSE))</f>
        <v/>
      </c>
      <c r="DN198" s="3"/>
      <c r="DO198" s="280" t="str">
        <f>IF(DP198="","",VLOOKUP(DP198,リスト!$AJ$5:$AK$6,2,FALSE))</f>
        <v/>
      </c>
      <c r="DP198" s="3"/>
      <c r="DQ198" s="280" t="str">
        <f>IF(DR198="","",VLOOKUP(DR198,リスト!$AL$5:$AM$7,2,FALSE))</f>
        <v/>
      </c>
      <c r="DR198" s="3"/>
      <c r="DS198" s="13"/>
      <c r="DT198" s="85"/>
      <c r="DU198" s="85"/>
      <c r="DV198" s="281" t="str">
        <f>IF(DW198="","",VLOOKUP(DW198,リスト!$AN$5:$AO$6,2,FALSE))</f>
        <v/>
      </c>
      <c r="DW198" s="13"/>
      <c r="DX198" s="341"/>
      <c r="DY198" s="345"/>
      <c r="DZ198" s="341"/>
      <c r="EA198" s="345"/>
      <c r="EB198" s="280" t="str">
        <f>IF(EC198="","",VLOOKUP(EC198,リスト!$AW$5:$AX$8,2,FALSE))</f>
        <v/>
      </c>
      <c r="EC198" s="3"/>
      <c r="ED198" s="85"/>
      <c r="EE198" s="280" t="str">
        <f>IF(EF198="","",VLOOKUP(EF198,リスト!$AY$5:$AZ$10,2,FALSE))</f>
        <v/>
      </c>
      <c r="EF198" s="3"/>
      <c r="EG198" s="280" t="str">
        <f>IF(EH198="","",VLOOKUP(EH198,リスト!$BA$5:$BB$10,2,FALSE))</f>
        <v/>
      </c>
      <c r="EH198" s="3"/>
      <c r="EI198" s="280" t="str">
        <f>IF(EJ198="","",VLOOKUP(EJ198,リスト!$BC$5:$BD$10,2,FALSE))</f>
        <v/>
      </c>
      <c r="EJ198" s="3"/>
      <c r="EK198" s="280" t="str">
        <f>IF(EL198="","",VLOOKUP(EL198,リスト!$BE$5:$BF$10,2,FALSE))</f>
        <v/>
      </c>
      <c r="EL198" s="3"/>
      <c r="EM198" s="78"/>
      <c r="EN198" s="73"/>
      <c r="EO198" s="73"/>
      <c r="EP198" s="13"/>
      <c r="EQ198" s="13"/>
      <c r="ER198" s="280" t="str">
        <f>IF(ES198="","",VLOOKUP(ES198,リスト!$BG$5:$BH$10,2,FALSE))</f>
        <v/>
      </c>
      <c r="ES198" s="13"/>
      <c r="ET198" s="13"/>
      <c r="EU198" s="13"/>
      <c r="EV198" s="13"/>
      <c r="EW198" s="13"/>
      <c r="EX198" s="81"/>
      <c r="EY198" s="81"/>
      <c r="EZ198" s="26"/>
      <c r="FA198" s="281" t="str">
        <f>IF($EZ198="","",INDEX(リスト!$BI$5:$BJ$40,MATCH($EZ198,リスト!$BJ$5:$BJ$40,0),1))</f>
        <v/>
      </c>
      <c r="FB198" s="280" t="str">
        <f>IF(FC198="","",VLOOKUP(FC198,リスト!$BK:$BL,2,FALSE))</f>
        <v/>
      </c>
      <c r="FC198" s="13"/>
      <c r="FD198" s="331"/>
      <c r="FE198" s="3"/>
      <c r="FF198" s="280" t="str">
        <f>IF(FG198="","",VLOOKUP(FG198,リスト!$BO$5:$BP$6,2,FALSE))</f>
        <v/>
      </c>
      <c r="FG198" s="3"/>
      <c r="FH198" s="280" t="str">
        <f>IF(FI198="","",VLOOKUP(FI198,リスト!$BQ$5:$BR$8,2,FALSE))</f>
        <v/>
      </c>
      <c r="FI198" s="3"/>
      <c r="FJ198" s="282"/>
      <c r="FK198" s="280" t="str">
        <f>IF(FL198="","",VLOOKUP(FL198,リスト!$BS$5:$BT$6,2,FALSE))</f>
        <v/>
      </c>
      <c r="FL198" s="63"/>
      <c r="FM198" s="13"/>
      <c r="FN198" s="13"/>
      <c r="FO198" s="13"/>
      <c r="FP198" s="283" t="str">
        <f t="shared" si="24"/>
        <v/>
      </c>
      <c r="FQ198" s="283" t="str">
        <f t="shared" si="24"/>
        <v/>
      </c>
      <c r="FR198" s="13"/>
      <c r="FS198" s="85"/>
      <c r="FT198" s="85"/>
      <c r="FU198" s="281" t="str">
        <f t="shared" si="25"/>
        <v/>
      </c>
      <c r="FV198" s="280" t="str">
        <f>IF(FW198="","",VLOOKUP(FW198,リスト!$BV$5:$BW$10,2,FALSE))</f>
        <v/>
      </c>
      <c r="FW198" s="26"/>
      <c r="FX198" s="282" t="str">
        <f t="shared" si="26"/>
        <v/>
      </c>
      <c r="FY198" s="280" t="str">
        <f>IF(FZ198="","",VLOOKUP(FZ198,リスト!$BX$5:$BY$6,2,FALSE))</f>
        <v/>
      </c>
      <c r="FZ198" s="3"/>
      <c r="GA198" s="280" t="str">
        <f>IF(GB198="","",VLOOKUP(GB198,リスト!$BZ$5:$CA$6,2,FALSE))</f>
        <v/>
      </c>
      <c r="GB198" s="13"/>
      <c r="GC198" s="281" t="str">
        <f>IF(GD198="","",VLOOKUP(GD198,リスト!$CB$5:$CC$6,2,FALSE))</f>
        <v/>
      </c>
      <c r="GD198" s="13"/>
      <c r="GE198" s="13"/>
      <c r="GF198" s="13"/>
      <c r="GG198" s="75"/>
      <c r="GH198" s="281" t="str">
        <f t="shared" si="27"/>
        <v/>
      </c>
      <c r="GI198" s="128"/>
      <c r="GJ198" s="281" t="str">
        <f>IF(GK198="","",VLOOKUP(GK198,リスト!$CD$5:$CE$6,2,FALSE))</f>
        <v/>
      </c>
      <c r="GK198" s="13"/>
      <c r="GL198" s="281" t="str">
        <f>IF(GM198="","",VLOOKUP(GM198,リスト!$CF$5:$CG$5,2,FALSE))</f>
        <v/>
      </c>
      <c r="GM198" s="26"/>
      <c r="GN198" s="280" t="str">
        <f>IF(GO198="","",VLOOKUP(GO198,リスト!$CH$5:$CI$5,2,FALSE))</f>
        <v/>
      </c>
      <c r="GO198" s="284"/>
      <c r="GP198" s="284"/>
      <c r="GQ198" s="284"/>
      <c r="GR198" s="284"/>
      <c r="GS198" s="284"/>
      <c r="GT198" s="284"/>
      <c r="GU198" s="284"/>
      <c r="GV198" s="284"/>
      <c r="GW198" s="284"/>
      <c r="GX198" s="285"/>
    </row>
    <row r="199" spans="2:206" s="177" customFormat="1" ht="24.75" hidden="1" customHeight="1" outlineLevel="1">
      <c r="B199" s="286" t="str">
        <f>IF(明細!B193="","",明細!B193)</f>
        <v/>
      </c>
      <c r="C199" s="287" t="str">
        <f>IF(明細!C193="","",明細!C193)</f>
        <v/>
      </c>
      <c r="D199" s="265" t="str">
        <f>IF(明細!D193="","",明細!D193)</f>
        <v/>
      </c>
      <c r="E199" s="265" t="str">
        <f>IF(明細!E193="","",明細!E193)</f>
        <v/>
      </c>
      <c r="F199" s="265" t="str">
        <f>IF(明細!F193="","",明細!F193)</f>
        <v/>
      </c>
      <c r="G199" s="265" t="str">
        <f>IF(明細!G193="","",明細!G193)</f>
        <v/>
      </c>
      <c r="H199" s="265" t="str">
        <f>IF(明細!H193="","",明細!H193)</f>
        <v/>
      </c>
      <c r="I199" s="265" t="str">
        <f>IF(明細!I193="","",明細!I193)</f>
        <v/>
      </c>
      <c r="J199" s="265" t="str">
        <f>IF(明細!J193="","",明細!J193)</f>
        <v/>
      </c>
      <c r="K199" s="265" t="str">
        <f>IF(明細!K193="","",明細!K193)</f>
        <v/>
      </c>
      <c r="L199" s="265" t="str">
        <f>IF(明細!L193="","",明細!L193)</f>
        <v/>
      </c>
      <c r="M199" s="265" t="str">
        <f>IF(明細!M193="","",明細!M193)</f>
        <v/>
      </c>
      <c r="N199" s="265" t="str">
        <f>IF(明細!N193="","",明細!N193)</f>
        <v/>
      </c>
      <c r="O199" s="265" t="str">
        <f>IF(明細!O193="","",明細!O193)</f>
        <v/>
      </c>
      <c r="P199" s="265" t="str">
        <f>IF(明細!P193="","",明細!P193)</f>
        <v/>
      </c>
      <c r="Q199" s="265" t="str">
        <f>IF(明細!Q193="","",明細!Q193)</f>
        <v/>
      </c>
      <c r="R199" s="289" t="str">
        <f>IF(明細!R193="","",明細!R193)</f>
        <v/>
      </c>
      <c r="S199" s="291" t="str">
        <f>IF(明細!S193="","",明細!S193)</f>
        <v/>
      </c>
      <c r="T199" s="291" t="str">
        <f>IF(明細!T193="","",明細!T193)</f>
        <v/>
      </c>
      <c r="U199" s="291" t="str">
        <f>IF(明細!U193="","",明細!U193)</f>
        <v/>
      </c>
      <c r="V199" s="292" t="str">
        <f>IF(明細!V193="","",明細!V193)</f>
        <v>個</v>
      </c>
      <c r="W199" s="292" t="str">
        <f>IF(明細!W193="","",明細!W193)</f>
        <v/>
      </c>
      <c r="X199" s="293" t="str">
        <f>IF(明細!X193="","",明細!X193)</f>
        <v/>
      </c>
      <c r="Y199" s="134" t="str">
        <f>IF(明細!Y193="","",明細!Y193)</f>
        <v/>
      </c>
      <c r="Z199" s="135" t="str">
        <f>IF(明細!Z193="","",明細!Z193)</f>
        <v/>
      </c>
      <c r="AA199" s="134" t="str">
        <f>IF(明細!AA193="","",明細!AA193)</f>
        <v/>
      </c>
      <c r="AB199" s="303" t="str">
        <f>IF(明細!AB193="","",明細!AB193)</f>
        <v/>
      </c>
      <c r="AC199" s="134" t="str">
        <f>IF(明細!AC193="","",明細!AC193)</f>
        <v/>
      </c>
      <c r="AD199" s="183" t="str">
        <f>IF(明細!AD193="","",明細!AD193)</f>
        <v/>
      </c>
      <c r="AE199" s="184">
        <f>IF(明細!AE193="","",明細!AE193)</f>
        <v>0.1</v>
      </c>
      <c r="AF199" s="185" t="str">
        <f>IF(明細!AF193="","",明細!AF193)</f>
        <v/>
      </c>
      <c r="AG199" s="186" t="str">
        <f>IF(明細!AG193="","",明細!AG193)</f>
        <v/>
      </c>
      <c r="AH199" s="186" t="str">
        <f>IF(明細!AH193="","",明細!AH193)</f>
        <v/>
      </c>
      <c r="AI199" s="187" t="str">
        <f>IF(明細!AI193="","",明細!AI193)</f>
        <v/>
      </c>
      <c r="AJ199" s="296" t="str">
        <f>IF(明細!AJ193="","",明細!AJ193)</f>
        <v/>
      </c>
      <c r="AK199" s="297" t="str">
        <f>IF(明細!AK193="","",明細!AK193)</f>
        <v/>
      </c>
      <c r="AL199" s="298" t="str">
        <f>IF(明細!AL193="","",明細!AL193)</f>
        <v/>
      </c>
      <c r="AM199" s="299" t="str">
        <f>IF(明細!AM193="","",明細!AM193)</f>
        <v/>
      </c>
      <c r="AN199" s="300" t="str">
        <f>IF(明細!AN193="","",明細!AN193)</f>
        <v/>
      </c>
      <c r="AO199" s="300" t="str">
        <f>IF(明細!AO193="","",明細!AO193)</f>
        <v/>
      </c>
      <c r="AP199" s="300" t="str">
        <f>IF(明細!AP193="","",明細!AP193)</f>
        <v/>
      </c>
      <c r="AQ199" s="301" t="str">
        <f>IF(明細!AQ193="","",明細!AQ193)</f>
        <v/>
      </c>
      <c r="AR199" s="302" t="str">
        <f>IF(明細!AR193="","",明細!AR193)</f>
        <v/>
      </c>
      <c r="AU199" s="360"/>
      <c r="AV199" s="368"/>
      <c r="AW199" s="446" t="str">
        <f>IF(明細!AV193="","",明細!AV193)</f>
        <v/>
      </c>
      <c r="AX199" s="419" t="str">
        <f>IF(明細!AT193="","",明細!AT193)</f>
        <v/>
      </c>
      <c r="AY199" s="280" t="str">
        <f>IF($AX199="","",VLOOKUP($AX199,リスト!$CL:$CM,2,FALSE))</f>
        <v/>
      </c>
      <c r="AZ199" s="3"/>
      <c r="BA199" s="280" t="str">
        <f>IF(BB199="","",VLOOKUP(BB199,リスト!$K:$L,2,FALSE))</f>
        <v/>
      </c>
      <c r="BB199" s="3"/>
      <c r="BC199" s="3"/>
      <c r="BD199" s="87"/>
      <c r="BE199" s="280" t="str">
        <f>IF(BF199="","",VLOOKUP(BF199,リスト!$I:$J,2,FALSE))</f>
        <v/>
      </c>
      <c r="BF199" s="3"/>
      <c r="BG199" s="280" t="str">
        <f>IF(BH199="","",VLOOKUP(BH199,リスト!$M:$N,2,FALSE))</f>
        <v/>
      </c>
      <c r="BH199" s="282"/>
      <c r="BI199" s="280" t="str">
        <f>IF(BJ199="","",VLOOKUP(BJ199,リスト!$O:$P,2,FALSE))</f>
        <v/>
      </c>
      <c r="BJ199" s="24"/>
      <c r="BM199" s="451" t="str">
        <f>IF(明細!AV193="","",明細!AV193)</f>
        <v/>
      </c>
      <c r="BN199" s="453" t="str">
        <f>IF(明細!AT193="","",明細!AT193)</f>
        <v/>
      </c>
      <c r="BO199" s="280" t="str">
        <f>IF($BN199="","",VLOOKUP($BN199,リスト!$CL:$CM,2,FALSE))</f>
        <v/>
      </c>
      <c r="BP199" s="280" t="str">
        <f>IF(BQ199="","",VLOOKUP(BQ199,リスト!$K$5:$L$7,2,FALSE))</f>
        <v/>
      </c>
      <c r="BQ199" s="13"/>
      <c r="BR199" s="13"/>
      <c r="BS199" s="47"/>
      <c r="BT199" s="280" t="str">
        <f>IF(BU199="","",VLOOKUP(BU199,リスト!I190:J208,2,FALSE))</f>
        <v/>
      </c>
      <c r="BU199" s="13"/>
      <c r="BV199" s="13"/>
      <c r="BW199" s="282"/>
      <c r="BX199" s="282"/>
      <c r="BY199" s="280" t="str">
        <f>IF(BZ199="","",VLOOKUP(BZ199,リスト!$S$5:$T$6,2,FALSE))</f>
        <v/>
      </c>
      <c r="BZ199" s="3"/>
      <c r="CA199" s="3"/>
      <c r="CB199" s="81"/>
      <c r="CC199" s="280" t="str">
        <f t="shared" si="21"/>
        <v/>
      </c>
      <c r="CD199" s="83"/>
      <c r="CE199" s="83"/>
      <c r="CF199" s="83"/>
      <c r="CG199" s="83"/>
      <c r="CH199" s="282" t="str">
        <f t="shared" si="22"/>
        <v/>
      </c>
      <c r="CI199" s="83"/>
      <c r="CJ199" s="280" t="str">
        <f t="shared" si="23"/>
        <v/>
      </c>
      <c r="CK199" s="87"/>
      <c r="CL199" s="78"/>
      <c r="CM199" s="83"/>
      <c r="CN199" s="83"/>
      <c r="CO199" s="83"/>
      <c r="CP199" s="280" t="str">
        <f t="shared" si="28"/>
        <v/>
      </c>
      <c r="CQ199" s="81"/>
      <c r="CR199" s="280" t="str">
        <f t="shared" si="29"/>
        <v/>
      </c>
      <c r="CS199" s="3"/>
      <c r="CT199" s="3"/>
      <c r="CU199" s="280" t="str">
        <f>IF(CV199="","",VLOOKUP(CV199,リスト!$V$5:$W$6,2,FALSE))</f>
        <v/>
      </c>
      <c r="CV199" s="3"/>
      <c r="CW199" s="280" t="str">
        <f>IF(CX199="","",VLOOKUP(CX199,リスト!$X$5:$Y$6,2,FALSE))</f>
        <v/>
      </c>
      <c r="CX199" s="3"/>
      <c r="CY199" s="77"/>
      <c r="CZ199" s="77"/>
      <c r="DA199" s="75"/>
      <c r="DB199" s="75"/>
      <c r="DC199" s="75"/>
      <c r="DD199" s="75"/>
      <c r="DE199" s="280" t="str">
        <f>IF(DF199="","",VLOOKUP(DF199,リスト!$Z$5:$AA$10,2,FALSE))</f>
        <v/>
      </c>
      <c r="DF199" s="3"/>
      <c r="DG199" s="280" t="str">
        <f>IF(DH199="","",VLOOKUP(DH199,リスト!$AB$5:$AC$12,2,FALSE))</f>
        <v/>
      </c>
      <c r="DH199" s="63"/>
      <c r="DI199" s="280" t="str">
        <f>IF(DJ199="","",VLOOKUP(DJ199,リスト!$AD$5:$AE$7,2,FALSE))</f>
        <v/>
      </c>
      <c r="DJ199" s="3"/>
      <c r="DK199" s="280" t="str">
        <f>IF(DL199="","",VLOOKUP(DL199,リスト!$AF$5:$AG$10,2,FALSE))</f>
        <v/>
      </c>
      <c r="DL199" s="3"/>
      <c r="DM199" s="280" t="str">
        <f>IF(DN199="","",VLOOKUP(DN199,リスト!$AH$5:$AI$6,2,FALSE))</f>
        <v/>
      </c>
      <c r="DN199" s="3"/>
      <c r="DO199" s="280" t="str">
        <f>IF(DP199="","",VLOOKUP(DP199,リスト!$AJ$5:$AK$6,2,FALSE))</f>
        <v/>
      </c>
      <c r="DP199" s="3"/>
      <c r="DQ199" s="280" t="str">
        <f>IF(DR199="","",VLOOKUP(DR199,リスト!$AL$5:$AM$7,2,FALSE))</f>
        <v/>
      </c>
      <c r="DR199" s="3"/>
      <c r="DS199" s="13"/>
      <c r="DT199" s="85"/>
      <c r="DU199" s="85"/>
      <c r="DV199" s="281" t="str">
        <f>IF(DW199="","",VLOOKUP(DW199,リスト!$AN$5:$AO$6,2,FALSE))</f>
        <v/>
      </c>
      <c r="DW199" s="13"/>
      <c r="DX199" s="341"/>
      <c r="DY199" s="345"/>
      <c r="DZ199" s="341"/>
      <c r="EA199" s="345"/>
      <c r="EB199" s="280" t="str">
        <f>IF(EC199="","",VLOOKUP(EC199,リスト!$AW$5:$AX$8,2,FALSE))</f>
        <v/>
      </c>
      <c r="EC199" s="3"/>
      <c r="ED199" s="85"/>
      <c r="EE199" s="280" t="str">
        <f>IF(EF199="","",VLOOKUP(EF199,リスト!$AY$5:$AZ$10,2,FALSE))</f>
        <v/>
      </c>
      <c r="EF199" s="3"/>
      <c r="EG199" s="280" t="str">
        <f>IF(EH199="","",VLOOKUP(EH199,リスト!$BA$5:$BB$10,2,FALSE))</f>
        <v/>
      </c>
      <c r="EH199" s="3"/>
      <c r="EI199" s="280" t="str">
        <f>IF(EJ199="","",VLOOKUP(EJ199,リスト!$BC$5:$BD$10,2,FALSE))</f>
        <v/>
      </c>
      <c r="EJ199" s="3"/>
      <c r="EK199" s="280" t="str">
        <f>IF(EL199="","",VLOOKUP(EL199,リスト!$BE$5:$BF$10,2,FALSE))</f>
        <v/>
      </c>
      <c r="EL199" s="3"/>
      <c r="EM199" s="78"/>
      <c r="EN199" s="73"/>
      <c r="EO199" s="73"/>
      <c r="EP199" s="13"/>
      <c r="EQ199" s="13"/>
      <c r="ER199" s="280" t="str">
        <f>IF(ES199="","",VLOOKUP(ES199,リスト!$BG$5:$BH$10,2,FALSE))</f>
        <v/>
      </c>
      <c r="ES199" s="13"/>
      <c r="ET199" s="13"/>
      <c r="EU199" s="13"/>
      <c r="EV199" s="13"/>
      <c r="EW199" s="13"/>
      <c r="EX199" s="81"/>
      <c r="EY199" s="81"/>
      <c r="EZ199" s="26"/>
      <c r="FA199" s="281" t="str">
        <f>IF($EZ199="","",INDEX(リスト!$BI$5:$BJ$40,MATCH($EZ199,リスト!$BJ$5:$BJ$40,0),1))</f>
        <v/>
      </c>
      <c r="FB199" s="280" t="str">
        <f>IF(FC199="","",VLOOKUP(FC199,リスト!$BK:$BL,2,FALSE))</f>
        <v/>
      </c>
      <c r="FC199" s="13"/>
      <c r="FD199" s="331"/>
      <c r="FE199" s="3"/>
      <c r="FF199" s="280" t="str">
        <f>IF(FG199="","",VLOOKUP(FG199,リスト!$BO$5:$BP$6,2,FALSE))</f>
        <v/>
      </c>
      <c r="FG199" s="3"/>
      <c r="FH199" s="280" t="str">
        <f>IF(FI199="","",VLOOKUP(FI199,リスト!$BQ$5:$BR$8,2,FALSE))</f>
        <v/>
      </c>
      <c r="FI199" s="3"/>
      <c r="FJ199" s="282"/>
      <c r="FK199" s="280" t="str">
        <f>IF(FL199="","",VLOOKUP(FL199,リスト!$BS$5:$BT$6,2,FALSE))</f>
        <v/>
      </c>
      <c r="FL199" s="63"/>
      <c r="FM199" s="13"/>
      <c r="FN199" s="13"/>
      <c r="FO199" s="13"/>
      <c r="FP199" s="283" t="str">
        <f t="shared" si="24"/>
        <v/>
      </c>
      <c r="FQ199" s="283" t="str">
        <f t="shared" si="24"/>
        <v/>
      </c>
      <c r="FR199" s="13"/>
      <c r="FS199" s="85"/>
      <c r="FT199" s="85"/>
      <c r="FU199" s="281" t="str">
        <f t="shared" si="25"/>
        <v/>
      </c>
      <c r="FV199" s="280" t="str">
        <f>IF(FW199="","",VLOOKUP(FW199,リスト!$BV$5:$BW$10,2,FALSE))</f>
        <v/>
      </c>
      <c r="FW199" s="26"/>
      <c r="FX199" s="282" t="str">
        <f t="shared" si="26"/>
        <v/>
      </c>
      <c r="FY199" s="280" t="str">
        <f>IF(FZ199="","",VLOOKUP(FZ199,リスト!$BX$5:$BY$6,2,FALSE))</f>
        <v/>
      </c>
      <c r="FZ199" s="3"/>
      <c r="GA199" s="280" t="str">
        <f>IF(GB199="","",VLOOKUP(GB199,リスト!$BZ$5:$CA$6,2,FALSE))</f>
        <v/>
      </c>
      <c r="GB199" s="13"/>
      <c r="GC199" s="281" t="str">
        <f>IF(GD199="","",VLOOKUP(GD199,リスト!$CB$5:$CC$6,2,FALSE))</f>
        <v/>
      </c>
      <c r="GD199" s="13"/>
      <c r="GE199" s="13"/>
      <c r="GF199" s="13"/>
      <c r="GG199" s="75"/>
      <c r="GH199" s="281" t="str">
        <f t="shared" si="27"/>
        <v/>
      </c>
      <c r="GI199" s="128"/>
      <c r="GJ199" s="281" t="str">
        <f>IF(GK199="","",VLOOKUP(GK199,リスト!$CD$5:$CE$6,2,FALSE))</f>
        <v/>
      </c>
      <c r="GK199" s="13"/>
      <c r="GL199" s="281" t="str">
        <f>IF(GM199="","",VLOOKUP(GM199,リスト!$CF$5:$CG$5,2,FALSE))</f>
        <v/>
      </c>
      <c r="GM199" s="26"/>
      <c r="GN199" s="280" t="str">
        <f>IF(GO199="","",VLOOKUP(GO199,リスト!$CH$5:$CI$5,2,FALSE))</f>
        <v/>
      </c>
      <c r="GO199" s="284"/>
      <c r="GP199" s="284"/>
      <c r="GQ199" s="284"/>
      <c r="GR199" s="284"/>
      <c r="GS199" s="284"/>
      <c r="GT199" s="284"/>
      <c r="GU199" s="284"/>
      <c r="GV199" s="284"/>
      <c r="GW199" s="284"/>
      <c r="GX199" s="285"/>
    </row>
    <row r="200" spans="2:206" s="177" customFormat="1" ht="24.75" hidden="1" customHeight="1" outlineLevel="1">
      <c r="B200" s="286" t="str">
        <f>IF(明細!B194="","",明細!B194)</f>
        <v/>
      </c>
      <c r="C200" s="287" t="str">
        <f>IF(明細!C194="","",明細!C194)</f>
        <v/>
      </c>
      <c r="D200" s="265" t="str">
        <f>IF(明細!D194="","",明細!D194)</f>
        <v/>
      </c>
      <c r="E200" s="265" t="str">
        <f>IF(明細!E194="","",明細!E194)</f>
        <v/>
      </c>
      <c r="F200" s="265" t="str">
        <f>IF(明細!F194="","",明細!F194)</f>
        <v/>
      </c>
      <c r="G200" s="265" t="str">
        <f>IF(明細!G194="","",明細!G194)</f>
        <v/>
      </c>
      <c r="H200" s="265" t="str">
        <f>IF(明細!H194="","",明細!H194)</f>
        <v/>
      </c>
      <c r="I200" s="265" t="str">
        <f>IF(明細!I194="","",明細!I194)</f>
        <v/>
      </c>
      <c r="J200" s="265" t="str">
        <f>IF(明細!J194="","",明細!J194)</f>
        <v/>
      </c>
      <c r="K200" s="265" t="str">
        <f>IF(明細!K194="","",明細!K194)</f>
        <v/>
      </c>
      <c r="L200" s="265" t="str">
        <f>IF(明細!L194="","",明細!L194)</f>
        <v/>
      </c>
      <c r="M200" s="265" t="str">
        <f>IF(明細!M194="","",明細!M194)</f>
        <v/>
      </c>
      <c r="N200" s="265" t="str">
        <f>IF(明細!N194="","",明細!N194)</f>
        <v/>
      </c>
      <c r="O200" s="265" t="str">
        <f>IF(明細!O194="","",明細!O194)</f>
        <v/>
      </c>
      <c r="P200" s="265" t="str">
        <f>IF(明細!P194="","",明細!P194)</f>
        <v/>
      </c>
      <c r="Q200" s="265" t="str">
        <f>IF(明細!Q194="","",明細!Q194)</f>
        <v/>
      </c>
      <c r="R200" s="289" t="str">
        <f>IF(明細!R194="","",明細!R194)</f>
        <v/>
      </c>
      <c r="S200" s="291" t="str">
        <f>IF(明細!S194="","",明細!S194)</f>
        <v/>
      </c>
      <c r="T200" s="291" t="str">
        <f>IF(明細!T194="","",明細!T194)</f>
        <v/>
      </c>
      <c r="U200" s="291" t="str">
        <f>IF(明細!U194="","",明細!U194)</f>
        <v/>
      </c>
      <c r="V200" s="292" t="str">
        <f>IF(明細!V194="","",明細!V194)</f>
        <v>個</v>
      </c>
      <c r="W200" s="292" t="str">
        <f>IF(明細!W194="","",明細!W194)</f>
        <v/>
      </c>
      <c r="X200" s="293" t="str">
        <f>IF(明細!X194="","",明細!X194)</f>
        <v/>
      </c>
      <c r="Y200" s="134" t="str">
        <f>IF(明細!Y194="","",明細!Y194)</f>
        <v/>
      </c>
      <c r="Z200" s="135" t="str">
        <f>IF(明細!Z194="","",明細!Z194)</f>
        <v/>
      </c>
      <c r="AA200" s="134" t="str">
        <f>IF(明細!AA194="","",明細!AA194)</f>
        <v/>
      </c>
      <c r="AB200" s="303" t="str">
        <f>IF(明細!AB194="","",明細!AB194)</f>
        <v/>
      </c>
      <c r="AC200" s="134" t="str">
        <f>IF(明細!AC194="","",明細!AC194)</f>
        <v/>
      </c>
      <c r="AD200" s="183" t="str">
        <f>IF(明細!AD194="","",明細!AD194)</f>
        <v/>
      </c>
      <c r="AE200" s="184">
        <f>IF(明細!AE194="","",明細!AE194)</f>
        <v>0.1</v>
      </c>
      <c r="AF200" s="185" t="str">
        <f>IF(明細!AF194="","",明細!AF194)</f>
        <v/>
      </c>
      <c r="AG200" s="186" t="str">
        <f>IF(明細!AG194="","",明細!AG194)</f>
        <v/>
      </c>
      <c r="AH200" s="186" t="str">
        <f>IF(明細!AH194="","",明細!AH194)</f>
        <v/>
      </c>
      <c r="AI200" s="187" t="str">
        <f>IF(明細!AI194="","",明細!AI194)</f>
        <v/>
      </c>
      <c r="AJ200" s="296" t="str">
        <f>IF(明細!AJ194="","",明細!AJ194)</f>
        <v/>
      </c>
      <c r="AK200" s="297" t="str">
        <f>IF(明細!AK194="","",明細!AK194)</f>
        <v/>
      </c>
      <c r="AL200" s="298" t="str">
        <f>IF(明細!AL194="","",明細!AL194)</f>
        <v/>
      </c>
      <c r="AM200" s="299" t="str">
        <f>IF(明細!AM194="","",明細!AM194)</f>
        <v/>
      </c>
      <c r="AN200" s="300" t="str">
        <f>IF(明細!AN194="","",明細!AN194)</f>
        <v/>
      </c>
      <c r="AO200" s="300" t="str">
        <f>IF(明細!AO194="","",明細!AO194)</f>
        <v/>
      </c>
      <c r="AP200" s="300" t="str">
        <f>IF(明細!AP194="","",明細!AP194)</f>
        <v/>
      </c>
      <c r="AQ200" s="301" t="str">
        <f>IF(明細!AQ194="","",明細!AQ194)</f>
        <v/>
      </c>
      <c r="AR200" s="302" t="str">
        <f>IF(明細!AR194="","",明細!AR194)</f>
        <v/>
      </c>
      <c r="AU200" s="360"/>
      <c r="AV200" s="368"/>
      <c r="AW200" s="446" t="str">
        <f>IF(明細!AV194="","",明細!AV194)</f>
        <v/>
      </c>
      <c r="AX200" s="419" t="str">
        <f>IF(明細!AT194="","",明細!AT194)</f>
        <v/>
      </c>
      <c r="AY200" s="280" t="str">
        <f>IF($AX200="","",VLOOKUP($AX200,リスト!$CL:$CM,2,FALSE))</f>
        <v/>
      </c>
      <c r="AZ200" s="3"/>
      <c r="BA200" s="280" t="str">
        <f>IF(BB200="","",VLOOKUP(BB200,リスト!$K:$L,2,FALSE))</f>
        <v/>
      </c>
      <c r="BB200" s="3"/>
      <c r="BC200" s="3"/>
      <c r="BD200" s="87"/>
      <c r="BE200" s="280" t="str">
        <f>IF(BF200="","",VLOOKUP(BF200,リスト!$I:$J,2,FALSE))</f>
        <v/>
      </c>
      <c r="BF200" s="3"/>
      <c r="BG200" s="280" t="str">
        <f>IF(BH200="","",VLOOKUP(BH200,リスト!$M:$N,2,FALSE))</f>
        <v/>
      </c>
      <c r="BH200" s="282"/>
      <c r="BI200" s="280" t="str">
        <f>IF(BJ200="","",VLOOKUP(BJ200,リスト!$O:$P,2,FALSE))</f>
        <v/>
      </c>
      <c r="BJ200" s="24"/>
      <c r="BM200" s="451" t="str">
        <f>IF(明細!AV194="","",明細!AV194)</f>
        <v/>
      </c>
      <c r="BN200" s="453" t="str">
        <f>IF(明細!AT194="","",明細!AT194)</f>
        <v/>
      </c>
      <c r="BO200" s="280" t="str">
        <f>IF($BN200="","",VLOOKUP($BN200,リスト!$CL:$CM,2,FALSE))</f>
        <v/>
      </c>
      <c r="BP200" s="280" t="str">
        <f>IF(BQ200="","",VLOOKUP(BQ200,リスト!$K$5:$L$7,2,FALSE))</f>
        <v/>
      </c>
      <c r="BQ200" s="13"/>
      <c r="BR200" s="13"/>
      <c r="BS200" s="47"/>
      <c r="BT200" s="280" t="str">
        <f>IF(BU200="","",VLOOKUP(BU200,リスト!I191:J209,2,FALSE))</f>
        <v/>
      </c>
      <c r="BU200" s="13"/>
      <c r="BV200" s="13"/>
      <c r="BW200" s="282"/>
      <c r="BX200" s="282"/>
      <c r="BY200" s="280" t="str">
        <f>IF(BZ200="","",VLOOKUP(BZ200,リスト!$S$5:$T$6,2,FALSE))</f>
        <v/>
      </c>
      <c r="BZ200" s="3"/>
      <c r="CA200" s="3"/>
      <c r="CB200" s="81"/>
      <c r="CC200" s="280" t="str">
        <f t="shared" si="21"/>
        <v/>
      </c>
      <c r="CD200" s="83"/>
      <c r="CE200" s="83"/>
      <c r="CF200" s="83"/>
      <c r="CG200" s="83"/>
      <c r="CH200" s="282" t="str">
        <f t="shared" si="22"/>
        <v/>
      </c>
      <c r="CI200" s="83"/>
      <c r="CJ200" s="280" t="str">
        <f t="shared" si="23"/>
        <v/>
      </c>
      <c r="CK200" s="87"/>
      <c r="CL200" s="78"/>
      <c r="CM200" s="83"/>
      <c r="CN200" s="83"/>
      <c r="CO200" s="83"/>
      <c r="CP200" s="280" t="str">
        <f t="shared" si="28"/>
        <v/>
      </c>
      <c r="CQ200" s="81"/>
      <c r="CR200" s="280" t="str">
        <f t="shared" si="29"/>
        <v/>
      </c>
      <c r="CS200" s="3"/>
      <c r="CT200" s="3"/>
      <c r="CU200" s="280" t="str">
        <f>IF(CV200="","",VLOOKUP(CV200,リスト!$V$5:$W$6,2,FALSE))</f>
        <v/>
      </c>
      <c r="CV200" s="3"/>
      <c r="CW200" s="280" t="str">
        <f>IF(CX200="","",VLOOKUP(CX200,リスト!$X$5:$Y$6,2,FALSE))</f>
        <v/>
      </c>
      <c r="CX200" s="3"/>
      <c r="CY200" s="77"/>
      <c r="CZ200" s="77"/>
      <c r="DA200" s="75"/>
      <c r="DB200" s="75"/>
      <c r="DC200" s="75"/>
      <c r="DD200" s="75"/>
      <c r="DE200" s="280" t="str">
        <f>IF(DF200="","",VLOOKUP(DF200,リスト!$Z$5:$AA$10,2,FALSE))</f>
        <v/>
      </c>
      <c r="DF200" s="3"/>
      <c r="DG200" s="280" t="str">
        <f>IF(DH200="","",VLOOKUP(DH200,リスト!$AB$5:$AC$12,2,FALSE))</f>
        <v/>
      </c>
      <c r="DH200" s="63"/>
      <c r="DI200" s="280" t="str">
        <f>IF(DJ200="","",VLOOKUP(DJ200,リスト!$AD$5:$AE$7,2,FALSE))</f>
        <v/>
      </c>
      <c r="DJ200" s="3"/>
      <c r="DK200" s="280" t="str">
        <f>IF(DL200="","",VLOOKUP(DL200,リスト!$AF$5:$AG$10,2,FALSE))</f>
        <v/>
      </c>
      <c r="DL200" s="3"/>
      <c r="DM200" s="280" t="str">
        <f>IF(DN200="","",VLOOKUP(DN200,リスト!$AH$5:$AI$6,2,FALSE))</f>
        <v/>
      </c>
      <c r="DN200" s="3"/>
      <c r="DO200" s="280" t="str">
        <f>IF(DP200="","",VLOOKUP(DP200,リスト!$AJ$5:$AK$6,2,FALSE))</f>
        <v/>
      </c>
      <c r="DP200" s="3"/>
      <c r="DQ200" s="280" t="str">
        <f>IF(DR200="","",VLOOKUP(DR200,リスト!$AL$5:$AM$7,2,FALSE))</f>
        <v/>
      </c>
      <c r="DR200" s="3"/>
      <c r="DS200" s="13"/>
      <c r="DT200" s="85"/>
      <c r="DU200" s="85"/>
      <c r="DV200" s="281" t="str">
        <f>IF(DW200="","",VLOOKUP(DW200,リスト!$AN$5:$AO$6,2,FALSE))</f>
        <v/>
      </c>
      <c r="DW200" s="13"/>
      <c r="DX200" s="341"/>
      <c r="DY200" s="345"/>
      <c r="DZ200" s="341"/>
      <c r="EA200" s="345"/>
      <c r="EB200" s="280" t="str">
        <f>IF(EC200="","",VLOOKUP(EC200,リスト!$AW$5:$AX$8,2,FALSE))</f>
        <v/>
      </c>
      <c r="EC200" s="3"/>
      <c r="ED200" s="85"/>
      <c r="EE200" s="280" t="str">
        <f>IF(EF200="","",VLOOKUP(EF200,リスト!$AY$5:$AZ$10,2,FALSE))</f>
        <v/>
      </c>
      <c r="EF200" s="3"/>
      <c r="EG200" s="280" t="str">
        <f>IF(EH200="","",VLOOKUP(EH200,リスト!$BA$5:$BB$10,2,FALSE))</f>
        <v/>
      </c>
      <c r="EH200" s="3"/>
      <c r="EI200" s="280" t="str">
        <f>IF(EJ200="","",VLOOKUP(EJ200,リスト!$BC$5:$BD$10,2,FALSE))</f>
        <v/>
      </c>
      <c r="EJ200" s="3"/>
      <c r="EK200" s="280" t="str">
        <f>IF(EL200="","",VLOOKUP(EL200,リスト!$BE$5:$BF$10,2,FALSE))</f>
        <v/>
      </c>
      <c r="EL200" s="3"/>
      <c r="EM200" s="78"/>
      <c r="EN200" s="73"/>
      <c r="EO200" s="73"/>
      <c r="EP200" s="13"/>
      <c r="EQ200" s="13"/>
      <c r="ER200" s="280" t="str">
        <f>IF(ES200="","",VLOOKUP(ES200,リスト!$BG$5:$BH$10,2,FALSE))</f>
        <v/>
      </c>
      <c r="ES200" s="13"/>
      <c r="ET200" s="13"/>
      <c r="EU200" s="13"/>
      <c r="EV200" s="13"/>
      <c r="EW200" s="13"/>
      <c r="EX200" s="81"/>
      <c r="EY200" s="81"/>
      <c r="EZ200" s="26"/>
      <c r="FA200" s="281" t="str">
        <f>IF($EZ200="","",INDEX(リスト!$BI$5:$BJ$40,MATCH($EZ200,リスト!$BJ$5:$BJ$40,0),1))</f>
        <v/>
      </c>
      <c r="FB200" s="280" t="str">
        <f>IF(FC200="","",VLOOKUP(FC200,リスト!$BK:$BL,2,FALSE))</f>
        <v/>
      </c>
      <c r="FC200" s="13"/>
      <c r="FD200" s="331"/>
      <c r="FE200" s="3"/>
      <c r="FF200" s="280" t="str">
        <f>IF(FG200="","",VLOOKUP(FG200,リスト!$BO$5:$BP$6,2,FALSE))</f>
        <v/>
      </c>
      <c r="FG200" s="3"/>
      <c r="FH200" s="280" t="str">
        <f>IF(FI200="","",VLOOKUP(FI200,リスト!$BQ$5:$BR$8,2,FALSE))</f>
        <v/>
      </c>
      <c r="FI200" s="3"/>
      <c r="FJ200" s="282"/>
      <c r="FK200" s="280" t="str">
        <f>IF(FL200="","",VLOOKUP(FL200,リスト!$BS$5:$BT$6,2,FALSE))</f>
        <v/>
      </c>
      <c r="FL200" s="63"/>
      <c r="FM200" s="13"/>
      <c r="FN200" s="13"/>
      <c r="FO200" s="13"/>
      <c r="FP200" s="283" t="str">
        <f t="shared" si="24"/>
        <v/>
      </c>
      <c r="FQ200" s="283" t="str">
        <f t="shared" si="24"/>
        <v/>
      </c>
      <c r="FR200" s="13"/>
      <c r="FS200" s="85"/>
      <c r="FT200" s="85"/>
      <c r="FU200" s="281" t="str">
        <f t="shared" si="25"/>
        <v/>
      </c>
      <c r="FV200" s="280" t="str">
        <f>IF(FW200="","",VLOOKUP(FW200,リスト!$BV$5:$BW$10,2,FALSE))</f>
        <v/>
      </c>
      <c r="FW200" s="26"/>
      <c r="FX200" s="282" t="str">
        <f t="shared" si="26"/>
        <v/>
      </c>
      <c r="FY200" s="280" t="str">
        <f>IF(FZ200="","",VLOOKUP(FZ200,リスト!$BX$5:$BY$6,2,FALSE))</f>
        <v/>
      </c>
      <c r="FZ200" s="3"/>
      <c r="GA200" s="280" t="str">
        <f>IF(GB200="","",VLOOKUP(GB200,リスト!$BZ$5:$CA$6,2,FALSE))</f>
        <v/>
      </c>
      <c r="GB200" s="13"/>
      <c r="GC200" s="281" t="str">
        <f>IF(GD200="","",VLOOKUP(GD200,リスト!$CB$5:$CC$6,2,FALSE))</f>
        <v/>
      </c>
      <c r="GD200" s="13"/>
      <c r="GE200" s="13"/>
      <c r="GF200" s="13"/>
      <c r="GG200" s="75"/>
      <c r="GH200" s="281" t="str">
        <f t="shared" si="27"/>
        <v/>
      </c>
      <c r="GI200" s="128"/>
      <c r="GJ200" s="281" t="str">
        <f>IF(GK200="","",VLOOKUP(GK200,リスト!$CD$5:$CE$6,2,FALSE))</f>
        <v/>
      </c>
      <c r="GK200" s="13"/>
      <c r="GL200" s="281" t="str">
        <f>IF(GM200="","",VLOOKUP(GM200,リスト!$CF$5:$CG$5,2,FALSE))</f>
        <v/>
      </c>
      <c r="GM200" s="26"/>
      <c r="GN200" s="280" t="str">
        <f>IF(GO200="","",VLOOKUP(GO200,リスト!$CH$5:$CI$5,2,FALSE))</f>
        <v/>
      </c>
      <c r="GO200" s="284"/>
      <c r="GP200" s="284"/>
      <c r="GQ200" s="284"/>
      <c r="GR200" s="284"/>
      <c r="GS200" s="284"/>
      <c r="GT200" s="284"/>
      <c r="GU200" s="284"/>
      <c r="GV200" s="284"/>
      <c r="GW200" s="284"/>
      <c r="GX200" s="285"/>
    </row>
    <row r="201" spans="2:206" s="177" customFormat="1" ht="24.75" hidden="1" customHeight="1" outlineLevel="1">
      <c r="B201" s="286" t="str">
        <f>IF(明細!B195="","",明細!B195)</f>
        <v/>
      </c>
      <c r="C201" s="287" t="str">
        <f>IF(明細!C195="","",明細!C195)</f>
        <v/>
      </c>
      <c r="D201" s="265" t="str">
        <f>IF(明細!D195="","",明細!D195)</f>
        <v/>
      </c>
      <c r="E201" s="265" t="str">
        <f>IF(明細!E195="","",明細!E195)</f>
        <v/>
      </c>
      <c r="F201" s="265" t="str">
        <f>IF(明細!F195="","",明細!F195)</f>
        <v/>
      </c>
      <c r="G201" s="265" t="str">
        <f>IF(明細!G195="","",明細!G195)</f>
        <v/>
      </c>
      <c r="H201" s="265" t="str">
        <f>IF(明細!H195="","",明細!H195)</f>
        <v/>
      </c>
      <c r="I201" s="265" t="str">
        <f>IF(明細!I195="","",明細!I195)</f>
        <v/>
      </c>
      <c r="J201" s="265" t="str">
        <f>IF(明細!J195="","",明細!J195)</f>
        <v/>
      </c>
      <c r="K201" s="265" t="str">
        <f>IF(明細!K195="","",明細!K195)</f>
        <v/>
      </c>
      <c r="L201" s="265" t="str">
        <f>IF(明細!L195="","",明細!L195)</f>
        <v/>
      </c>
      <c r="M201" s="265" t="str">
        <f>IF(明細!M195="","",明細!M195)</f>
        <v/>
      </c>
      <c r="N201" s="265" t="str">
        <f>IF(明細!N195="","",明細!N195)</f>
        <v/>
      </c>
      <c r="O201" s="265" t="str">
        <f>IF(明細!O195="","",明細!O195)</f>
        <v/>
      </c>
      <c r="P201" s="265" t="str">
        <f>IF(明細!P195="","",明細!P195)</f>
        <v/>
      </c>
      <c r="Q201" s="265" t="str">
        <f>IF(明細!Q195="","",明細!Q195)</f>
        <v/>
      </c>
      <c r="R201" s="289" t="str">
        <f>IF(明細!R195="","",明細!R195)</f>
        <v/>
      </c>
      <c r="S201" s="291" t="str">
        <f>IF(明細!S195="","",明細!S195)</f>
        <v/>
      </c>
      <c r="T201" s="291" t="str">
        <f>IF(明細!T195="","",明細!T195)</f>
        <v/>
      </c>
      <c r="U201" s="291" t="str">
        <f>IF(明細!U195="","",明細!U195)</f>
        <v/>
      </c>
      <c r="V201" s="292" t="str">
        <f>IF(明細!V195="","",明細!V195)</f>
        <v>個</v>
      </c>
      <c r="W201" s="292" t="str">
        <f>IF(明細!W195="","",明細!W195)</f>
        <v/>
      </c>
      <c r="X201" s="293" t="str">
        <f>IF(明細!X195="","",明細!X195)</f>
        <v/>
      </c>
      <c r="Y201" s="134" t="str">
        <f>IF(明細!Y195="","",明細!Y195)</f>
        <v/>
      </c>
      <c r="Z201" s="135" t="str">
        <f>IF(明細!Z195="","",明細!Z195)</f>
        <v/>
      </c>
      <c r="AA201" s="134" t="str">
        <f>IF(明細!AA195="","",明細!AA195)</f>
        <v/>
      </c>
      <c r="AB201" s="303" t="str">
        <f>IF(明細!AB195="","",明細!AB195)</f>
        <v/>
      </c>
      <c r="AC201" s="134" t="str">
        <f>IF(明細!AC195="","",明細!AC195)</f>
        <v/>
      </c>
      <c r="AD201" s="183" t="str">
        <f>IF(明細!AD195="","",明細!AD195)</f>
        <v/>
      </c>
      <c r="AE201" s="184">
        <f>IF(明細!AE195="","",明細!AE195)</f>
        <v>0.1</v>
      </c>
      <c r="AF201" s="185" t="str">
        <f>IF(明細!AF195="","",明細!AF195)</f>
        <v/>
      </c>
      <c r="AG201" s="186" t="str">
        <f>IF(明細!AG195="","",明細!AG195)</f>
        <v/>
      </c>
      <c r="AH201" s="186" t="str">
        <f>IF(明細!AH195="","",明細!AH195)</f>
        <v/>
      </c>
      <c r="AI201" s="187" t="str">
        <f>IF(明細!AI195="","",明細!AI195)</f>
        <v/>
      </c>
      <c r="AJ201" s="296" t="str">
        <f>IF(明細!AJ195="","",明細!AJ195)</f>
        <v/>
      </c>
      <c r="AK201" s="297" t="str">
        <f>IF(明細!AK195="","",明細!AK195)</f>
        <v/>
      </c>
      <c r="AL201" s="298" t="str">
        <f>IF(明細!AL195="","",明細!AL195)</f>
        <v/>
      </c>
      <c r="AM201" s="299" t="str">
        <f>IF(明細!AM195="","",明細!AM195)</f>
        <v/>
      </c>
      <c r="AN201" s="300" t="str">
        <f>IF(明細!AN195="","",明細!AN195)</f>
        <v/>
      </c>
      <c r="AO201" s="300" t="str">
        <f>IF(明細!AO195="","",明細!AO195)</f>
        <v/>
      </c>
      <c r="AP201" s="300" t="str">
        <f>IF(明細!AP195="","",明細!AP195)</f>
        <v/>
      </c>
      <c r="AQ201" s="301" t="str">
        <f>IF(明細!AQ195="","",明細!AQ195)</f>
        <v/>
      </c>
      <c r="AR201" s="302" t="str">
        <f>IF(明細!AR195="","",明細!AR195)</f>
        <v/>
      </c>
      <c r="AU201" s="360"/>
      <c r="AV201" s="368"/>
      <c r="AW201" s="446" t="str">
        <f>IF(明細!AV195="","",明細!AV195)</f>
        <v/>
      </c>
      <c r="AX201" s="419" t="str">
        <f>IF(明細!AT195="","",明細!AT195)</f>
        <v/>
      </c>
      <c r="AY201" s="280" t="str">
        <f>IF($AX201="","",VLOOKUP($AX201,リスト!$CL:$CM,2,FALSE))</f>
        <v/>
      </c>
      <c r="AZ201" s="3"/>
      <c r="BA201" s="280" t="str">
        <f>IF(BB201="","",VLOOKUP(BB201,リスト!$K:$L,2,FALSE))</f>
        <v/>
      </c>
      <c r="BB201" s="3"/>
      <c r="BC201" s="3"/>
      <c r="BD201" s="87"/>
      <c r="BE201" s="280" t="str">
        <f>IF(BF201="","",VLOOKUP(BF201,リスト!$I:$J,2,FALSE))</f>
        <v/>
      </c>
      <c r="BF201" s="3"/>
      <c r="BG201" s="280" t="str">
        <f>IF(BH201="","",VLOOKUP(BH201,リスト!$M:$N,2,FALSE))</f>
        <v/>
      </c>
      <c r="BH201" s="282"/>
      <c r="BI201" s="280" t="str">
        <f>IF(BJ201="","",VLOOKUP(BJ201,リスト!$O:$P,2,FALSE))</f>
        <v/>
      </c>
      <c r="BJ201" s="24"/>
      <c r="BM201" s="451" t="str">
        <f>IF(明細!AV195="","",明細!AV195)</f>
        <v/>
      </c>
      <c r="BN201" s="453" t="str">
        <f>IF(明細!AT195="","",明細!AT195)</f>
        <v/>
      </c>
      <c r="BO201" s="280" t="str">
        <f>IF($BN201="","",VLOOKUP($BN201,リスト!$CL:$CM,2,FALSE))</f>
        <v/>
      </c>
      <c r="BP201" s="280" t="str">
        <f>IF(BQ201="","",VLOOKUP(BQ201,リスト!$K$5:$L$7,2,FALSE))</f>
        <v/>
      </c>
      <c r="BQ201" s="13"/>
      <c r="BR201" s="13"/>
      <c r="BS201" s="47"/>
      <c r="BT201" s="280" t="str">
        <f>IF(BU201="","",VLOOKUP(BU201,リスト!I192:J210,2,FALSE))</f>
        <v/>
      </c>
      <c r="BU201" s="13"/>
      <c r="BV201" s="13"/>
      <c r="BW201" s="282"/>
      <c r="BX201" s="282"/>
      <c r="BY201" s="280" t="str">
        <f>IF(BZ201="","",VLOOKUP(BZ201,リスト!$S$5:$T$6,2,FALSE))</f>
        <v/>
      </c>
      <c r="BZ201" s="3"/>
      <c r="CA201" s="3"/>
      <c r="CB201" s="81"/>
      <c r="CC201" s="280" t="str">
        <f t="shared" si="21"/>
        <v/>
      </c>
      <c r="CD201" s="83"/>
      <c r="CE201" s="83"/>
      <c r="CF201" s="83"/>
      <c r="CG201" s="83"/>
      <c r="CH201" s="282" t="str">
        <f t="shared" si="22"/>
        <v/>
      </c>
      <c r="CI201" s="83"/>
      <c r="CJ201" s="280" t="str">
        <f t="shared" si="23"/>
        <v/>
      </c>
      <c r="CK201" s="87"/>
      <c r="CL201" s="78"/>
      <c r="CM201" s="83"/>
      <c r="CN201" s="83"/>
      <c r="CO201" s="83"/>
      <c r="CP201" s="280" t="str">
        <f t="shared" si="28"/>
        <v/>
      </c>
      <c r="CQ201" s="81"/>
      <c r="CR201" s="280" t="str">
        <f t="shared" si="29"/>
        <v/>
      </c>
      <c r="CS201" s="3"/>
      <c r="CT201" s="3"/>
      <c r="CU201" s="280" t="str">
        <f>IF(CV201="","",VLOOKUP(CV201,リスト!$V$5:$W$6,2,FALSE))</f>
        <v/>
      </c>
      <c r="CV201" s="3"/>
      <c r="CW201" s="280" t="str">
        <f>IF(CX201="","",VLOOKUP(CX201,リスト!$X$5:$Y$6,2,FALSE))</f>
        <v/>
      </c>
      <c r="CX201" s="3"/>
      <c r="CY201" s="77"/>
      <c r="CZ201" s="77"/>
      <c r="DA201" s="75"/>
      <c r="DB201" s="75"/>
      <c r="DC201" s="75"/>
      <c r="DD201" s="75"/>
      <c r="DE201" s="280" t="str">
        <f>IF(DF201="","",VLOOKUP(DF201,リスト!$Z$5:$AA$10,2,FALSE))</f>
        <v/>
      </c>
      <c r="DF201" s="3"/>
      <c r="DG201" s="280" t="str">
        <f>IF(DH201="","",VLOOKUP(DH201,リスト!$AB$5:$AC$12,2,FALSE))</f>
        <v/>
      </c>
      <c r="DH201" s="63"/>
      <c r="DI201" s="280" t="str">
        <f>IF(DJ201="","",VLOOKUP(DJ201,リスト!$AD$5:$AE$7,2,FALSE))</f>
        <v/>
      </c>
      <c r="DJ201" s="3"/>
      <c r="DK201" s="280" t="str">
        <f>IF(DL201="","",VLOOKUP(DL201,リスト!$AF$5:$AG$10,2,FALSE))</f>
        <v/>
      </c>
      <c r="DL201" s="3"/>
      <c r="DM201" s="280" t="str">
        <f>IF(DN201="","",VLOOKUP(DN201,リスト!$AH$5:$AI$6,2,FALSE))</f>
        <v/>
      </c>
      <c r="DN201" s="3"/>
      <c r="DO201" s="280" t="str">
        <f>IF(DP201="","",VLOOKUP(DP201,リスト!$AJ$5:$AK$6,2,FALSE))</f>
        <v/>
      </c>
      <c r="DP201" s="3"/>
      <c r="DQ201" s="280" t="str">
        <f>IF(DR201="","",VLOOKUP(DR201,リスト!$AL$5:$AM$7,2,FALSE))</f>
        <v/>
      </c>
      <c r="DR201" s="3"/>
      <c r="DS201" s="13"/>
      <c r="DT201" s="85"/>
      <c r="DU201" s="85"/>
      <c r="DV201" s="281" t="str">
        <f>IF(DW201="","",VLOOKUP(DW201,リスト!$AN$5:$AO$6,2,FALSE))</f>
        <v/>
      </c>
      <c r="DW201" s="13"/>
      <c r="DX201" s="341"/>
      <c r="DY201" s="345"/>
      <c r="DZ201" s="341"/>
      <c r="EA201" s="345"/>
      <c r="EB201" s="280" t="str">
        <f>IF(EC201="","",VLOOKUP(EC201,リスト!$AW$5:$AX$8,2,FALSE))</f>
        <v/>
      </c>
      <c r="EC201" s="3"/>
      <c r="ED201" s="85"/>
      <c r="EE201" s="280" t="str">
        <f>IF(EF201="","",VLOOKUP(EF201,リスト!$AY$5:$AZ$10,2,FALSE))</f>
        <v/>
      </c>
      <c r="EF201" s="3"/>
      <c r="EG201" s="280" t="str">
        <f>IF(EH201="","",VLOOKUP(EH201,リスト!$BA$5:$BB$10,2,FALSE))</f>
        <v/>
      </c>
      <c r="EH201" s="3"/>
      <c r="EI201" s="280" t="str">
        <f>IF(EJ201="","",VLOOKUP(EJ201,リスト!$BC$5:$BD$10,2,FALSE))</f>
        <v/>
      </c>
      <c r="EJ201" s="3"/>
      <c r="EK201" s="280" t="str">
        <f>IF(EL201="","",VLOOKUP(EL201,リスト!$BE$5:$BF$10,2,FALSE))</f>
        <v/>
      </c>
      <c r="EL201" s="3"/>
      <c r="EM201" s="78"/>
      <c r="EN201" s="73"/>
      <c r="EO201" s="73"/>
      <c r="EP201" s="13"/>
      <c r="EQ201" s="13"/>
      <c r="ER201" s="280" t="str">
        <f>IF(ES201="","",VLOOKUP(ES201,リスト!$BG$5:$BH$10,2,FALSE))</f>
        <v/>
      </c>
      <c r="ES201" s="13"/>
      <c r="ET201" s="13"/>
      <c r="EU201" s="13"/>
      <c r="EV201" s="13"/>
      <c r="EW201" s="13"/>
      <c r="EX201" s="81"/>
      <c r="EY201" s="81"/>
      <c r="EZ201" s="26"/>
      <c r="FA201" s="281" t="str">
        <f>IF($EZ201="","",INDEX(リスト!$BI$5:$BJ$40,MATCH($EZ201,リスト!$BJ$5:$BJ$40,0),1))</f>
        <v/>
      </c>
      <c r="FB201" s="280" t="str">
        <f>IF(FC201="","",VLOOKUP(FC201,リスト!$BK:$BL,2,FALSE))</f>
        <v/>
      </c>
      <c r="FC201" s="13"/>
      <c r="FD201" s="331"/>
      <c r="FE201" s="3"/>
      <c r="FF201" s="280" t="str">
        <f>IF(FG201="","",VLOOKUP(FG201,リスト!$BO$5:$BP$6,2,FALSE))</f>
        <v/>
      </c>
      <c r="FG201" s="3"/>
      <c r="FH201" s="280" t="str">
        <f>IF(FI201="","",VLOOKUP(FI201,リスト!$BQ$5:$BR$8,2,FALSE))</f>
        <v/>
      </c>
      <c r="FI201" s="3"/>
      <c r="FJ201" s="282"/>
      <c r="FK201" s="280" t="str">
        <f>IF(FL201="","",VLOOKUP(FL201,リスト!$BS$5:$BT$6,2,FALSE))</f>
        <v/>
      </c>
      <c r="FL201" s="63"/>
      <c r="FM201" s="13"/>
      <c r="FN201" s="13"/>
      <c r="FO201" s="13"/>
      <c r="FP201" s="283" t="str">
        <f t="shared" si="24"/>
        <v/>
      </c>
      <c r="FQ201" s="283" t="str">
        <f t="shared" si="24"/>
        <v/>
      </c>
      <c r="FR201" s="13"/>
      <c r="FS201" s="85"/>
      <c r="FT201" s="85"/>
      <c r="FU201" s="281" t="str">
        <f t="shared" si="25"/>
        <v/>
      </c>
      <c r="FV201" s="280" t="str">
        <f>IF(FW201="","",VLOOKUP(FW201,リスト!$BV$5:$BW$10,2,FALSE))</f>
        <v/>
      </c>
      <c r="FW201" s="26"/>
      <c r="FX201" s="282" t="str">
        <f t="shared" si="26"/>
        <v/>
      </c>
      <c r="FY201" s="280" t="str">
        <f>IF(FZ201="","",VLOOKUP(FZ201,リスト!$BX$5:$BY$6,2,FALSE))</f>
        <v/>
      </c>
      <c r="FZ201" s="3"/>
      <c r="GA201" s="280" t="str">
        <f>IF(GB201="","",VLOOKUP(GB201,リスト!$BZ$5:$CA$6,2,FALSE))</f>
        <v/>
      </c>
      <c r="GB201" s="13"/>
      <c r="GC201" s="281" t="str">
        <f>IF(GD201="","",VLOOKUP(GD201,リスト!$CB$5:$CC$6,2,FALSE))</f>
        <v/>
      </c>
      <c r="GD201" s="13"/>
      <c r="GE201" s="13"/>
      <c r="GF201" s="13"/>
      <c r="GG201" s="75"/>
      <c r="GH201" s="281" t="str">
        <f t="shared" si="27"/>
        <v/>
      </c>
      <c r="GI201" s="128"/>
      <c r="GJ201" s="281" t="str">
        <f>IF(GK201="","",VLOOKUP(GK201,リスト!$CD$5:$CE$6,2,FALSE))</f>
        <v/>
      </c>
      <c r="GK201" s="13"/>
      <c r="GL201" s="281" t="str">
        <f>IF(GM201="","",VLOOKUP(GM201,リスト!$CF$5:$CG$5,2,FALSE))</f>
        <v/>
      </c>
      <c r="GM201" s="26"/>
      <c r="GN201" s="280" t="str">
        <f>IF(GO201="","",VLOOKUP(GO201,リスト!$CH$5:$CI$5,2,FALSE))</f>
        <v/>
      </c>
      <c r="GO201" s="284"/>
      <c r="GP201" s="284"/>
      <c r="GQ201" s="284"/>
      <c r="GR201" s="284"/>
      <c r="GS201" s="284"/>
      <c r="GT201" s="284"/>
      <c r="GU201" s="284"/>
      <c r="GV201" s="284"/>
      <c r="GW201" s="284"/>
      <c r="GX201" s="285"/>
    </row>
    <row r="202" spans="2:206" s="177" customFormat="1" ht="24.75" hidden="1" customHeight="1" outlineLevel="1">
      <c r="B202" s="286" t="str">
        <f>IF(明細!B196="","",明細!B196)</f>
        <v/>
      </c>
      <c r="C202" s="287" t="str">
        <f>IF(明細!C196="","",明細!C196)</f>
        <v/>
      </c>
      <c r="D202" s="265" t="str">
        <f>IF(明細!D196="","",明細!D196)</f>
        <v/>
      </c>
      <c r="E202" s="265" t="str">
        <f>IF(明細!E196="","",明細!E196)</f>
        <v/>
      </c>
      <c r="F202" s="265" t="str">
        <f>IF(明細!F196="","",明細!F196)</f>
        <v/>
      </c>
      <c r="G202" s="265" t="str">
        <f>IF(明細!G196="","",明細!G196)</f>
        <v/>
      </c>
      <c r="H202" s="265" t="str">
        <f>IF(明細!H196="","",明細!H196)</f>
        <v/>
      </c>
      <c r="I202" s="265" t="str">
        <f>IF(明細!I196="","",明細!I196)</f>
        <v/>
      </c>
      <c r="J202" s="265" t="str">
        <f>IF(明細!J196="","",明細!J196)</f>
        <v/>
      </c>
      <c r="K202" s="265" t="str">
        <f>IF(明細!K196="","",明細!K196)</f>
        <v/>
      </c>
      <c r="L202" s="265" t="str">
        <f>IF(明細!L196="","",明細!L196)</f>
        <v/>
      </c>
      <c r="M202" s="265" t="str">
        <f>IF(明細!M196="","",明細!M196)</f>
        <v/>
      </c>
      <c r="N202" s="265" t="str">
        <f>IF(明細!N196="","",明細!N196)</f>
        <v/>
      </c>
      <c r="O202" s="265" t="str">
        <f>IF(明細!O196="","",明細!O196)</f>
        <v/>
      </c>
      <c r="P202" s="265" t="str">
        <f>IF(明細!P196="","",明細!P196)</f>
        <v/>
      </c>
      <c r="Q202" s="265" t="str">
        <f>IF(明細!Q196="","",明細!Q196)</f>
        <v/>
      </c>
      <c r="R202" s="289" t="str">
        <f>IF(明細!R196="","",明細!R196)</f>
        <v/>
      </c>
      <c r="S202" s="291" t="str">
        <f>IF(明細!S196="","",明細!S196)</f>
        <v/>
      </c>
      <c r="T202" s="291" t="str">
        <f>IF(明細!T196="","",明細!T196)</f>
        <v/>
      </c>
      <c r="U202" s="291" t="str">
        <f>IF(明細!U196="","",明細!U196)</f>
        <v/>
      </c>
      <c r="V202" s="292" t="str">
        <f>IF(明細!V196="","",明細!V196)</f>
        <v>個</v>
      </c>
      <c r="W202" s="292" t="str">
        <f>IF(明細!W196="","",明細!W196)</f>
        <v/>
      </c>
      <c r="X202" s="293" t="str">
        <f>IF(明細!X196="","",明細!X196)</f>
        <v/>
      </c>
      <c r="Y202" s="134" t="str">
        <f>IF(明細!Y196="","",明細!Y196)</f>
        <v/>
      </c>
      <c r="Z202" s="135" t="str">
        <f>IF(明細!Z196="","",明細!Z196)</f>
        <v/>
      </c>
      <c r="AA202" s="134" t="str">
        <f>IF(明細!AA196="","",明細!AA196)</f>
        <v/>
      </c>
      <c r="AB202" s="303" t="str">
        <f>IF(明細!AB196="","",明細!AB196)</f>
        <v/>
      </c>
      <c r="AC202" s="134" t="str">
        <f>IF(明細!AC196="","",明細!AC196)</f>
        <v/>
      </c>
      <c r="AD202" s="183" t="str">
        <f>IF(明細!AD196="","",明細!AD196)</f>
        <v/>
      </c>
      <c r="AE202" s="184">
        <f>IF(明細!AE196="","",明細!AE196)</f>
        <v>0.1</v>
      </c>
      <c r="AF202" s="185" t="str">
        <f>IF(明細!AF196="","",明細!AF196)</f>
        <v/>
      </c>
      <c r="AG202" s="186" t="str">
        <f>IF(明細!AG196="","",明細!AG196)</f>
        <v/>
      </c>
      <c r="AH202" s="186" t="str">
        <f>IF(明細!AH196="","",明細!AH196)</f>
        <v/>
      </c>
      <c r="AI202" s="187" t="str">
        <f>IF(明細!AI196="","",明細!AI196)</f>
        <v/>
      </c>
      <c r="AJ202" s="296" t="str">
        <f>IF(明細!AJ196="","",明細!AJ196)</f>
        <v/>
      </c>
      <c r="AK202" s="297" t="str">
        <f>IF(明細!AK196="","",明細!AK196)</f>
        <v/>
      </c>
      <c r="AL202" s="298" t="str">
        <f>IF(明細!AL196="","",明細!AL196)</f>
        <v/>
      </c>
      <c r="AM202" s="299" t="str">
        <f>IF(明細!AM196="","",明細!AM196)</f>
        <v/>
      </c>
      <c r="AN202" s="300" t="str">
        <f>IF(明細!AN196="","",明細!AN196)</f>
        <v/>
      </c>
      <c r="AO202" s="300" t="str">
        <f>IF(明細!AO196="","",明細!AO196)</f>
        <v/>
      </c>
      <c r="AP202" s="300" t="str">
        <f>IF(明細!AP196="","",明細!AP196)</f>
        <v/>
      </c>
      <c r="AQ202" s="301" t="str">
        <f>IF(明細!AQ196="","",明細!AQ196)</f>
        <v/>
      </c>
      <c r="AR202" s="302" t="str">
        <f>IF(明細!AR196="","",明細!AR196)</f>
        <v/>
      </c>
      <c r="AU202" s="360"/>
      <c r="AV202" s="368"/>
      <c r="AW202" s="446" t="str">
        <f>IF(明細!AV196="","",明細!AV196)</f>
        <v/>
      </c>
      <c r="AX202" s="419" t="str">
        <f>IF(明細!AT196="","",明細!AT196)</f>
        <v/>
      </c>
      <c r="AY202" s="280" t="str">
        <f>IF($AX202="","",VLOOKUP($AX202,リスト!$CL:$CM,2,FALSE))</f>
        <v/>
      </c>
      <c r="AZ202" s="3"/>
      <c r="BA202" s="280" t="str">
        <f>IF(BB202="","",VLOOKUP(BB202,リスト!$K:$L,2,FALSE))</f>
        <v/>
      </c>
      <c r="BB202" s="3"/>
      <c r="BC202" s="3"/>
      <c r="BD202" s="87"/>
      <c r="BE202" s="280" t="str">
        <f>IF(BF202="","",VLOOKUP(BF202,リスト!$I:$J,2,FALSE))</f>
        <v/>
      </c>
      <c r="BF202" s="3"/>
      <c r="BG202" s="280" t="str">
        <f>IF(BH202="","",VLOOKUP(BH202,リスト!$M:$N,2,FALSE))</f>
        <v/>
      </c>
      <c r="BH202" s="282"/>
      <c r="BI202" s="280" t="str">
        <f>IF(BJ202="","",VLOOKUP(BJ202,リスト!$O:$P,2,FALSE))</f>
        <v/>
      </c>
      <c r="BJ202" s="24"/>
      <c r="BM202" s="451" t="str">
        <f>IF(明細!AV196="","",明細!AV196)</f>
        <v/>
      </c>
      <c r="BN202" s="453" t="str">
        <f>IF(明細!AT196="","",明細!AT196)</f>
        <v/>
      </c>
      <c r="BO202" s="280" t="str">
        <f>IF($BN202="","",VLOOKUP($BN202,リスト!$CL:$CM,2,FALSE))</f>
        <v/>
      </c>
      <c r="BP202" s="280" t="str">
        <f>IF(BQ202="","",VLOOKUP(BQ202,リスト!$K$5:$L$7,2,FALSE))</f>
        <v/>
      </c>
      <c r="BQ202" s="13"/>
      <c r="BR202" s="13"/>
      <c r="BS202" s="47"/>
      <c r="BT202" s="280" t="str">
        <f>IF(BU202="","",VLOOKUP(BU202,リスト!I193:J211,2,FALSE))</f>
        <v/>
      </c>
      <c r="BU202" s="13"/>
      <c r="BV202" s="13"/>
      <c r="BW202" s="282"/>
      <c r="BX202" s="282"/>
      <c r="BY202" s="280" t="str">
        <f>IF(BZ202="","",VLOOKUP(BZ202,リスト!$S$5:$T$6,2,FALSE))</f>
        <v/>
      </c>
      <c r="BZ202" s="3"/>
      <c r="CA202" s="3"/>
      <c r="CB202" s="81"/>
      <c r="CC202" s="280" t="str">
        <f t="shared" si="21"/>
        <v/>
      </c>
      <c r="CD202" s="83"/>
      <c r="CE202" s="83"/>
      <c r="CF202" s="83"/>
      <c r="CG202" s="83"/>
      <c r="CH202" s="282" t="str">
        <f t="shared" si="22"/>
        <v/>
      </c>
      <c r="CI202" s="83"/>
      <c r="CJ202" s="280" t="str">
        <f t="shared" si="23"/>
        <v/>
      </c>
      <c r="CK202" s="87"/>
      <c r="CL202" s="78"/>
      <c r="CM202" s="83"/>
      <c r="CN202" s="83"/>
      <c r="CO202" s="83"/>
      <c r="CP202" s="280" t="str">
        <f t="shared" si="28"/>
        <v/>
      </c>
      <c r="CQ202" s="81"/>
      <c r="CR202" s="280" t="str">
        <f t="shared" si="29"/>
        <v/>
      </c>
      <c r="CS202" s="3"/>
      <c r="CT202" s="3"/>
      <c r="CU202" s="280" t="str">
        <f>IF(CV202="","",VLOOKUP(CV202,リスト!$V$5:$W$6,2,FALSE))</f>
        <v/>
      </c>
      <c r="CV202" s="3"/>
      <c r="CW202" s="280" t="str">
        <f>IF(CX202="","",VLOOKUP(CX202,リスト!$X$5:$Y$6,2,FALSE))</f>
        <v/>
      </c>
      <c r="CX202" s="3"/>
      <c r="CY202" s="77"/>
      <c r="CZ202" s="77"/>
      <c r="DA202" s="75"/>
      <c r="DB202" s="75"/>
      <c r="DC202" s="75"/>
      <c r="DD202" s="75"/>
      <c r="DE202" s="280" t="str">
        <f>IF(DF202="","",VLOOKUP(DF202,リスト!$Z$5:$AA$10,2,FALSE))</f>
        <v/>
      </c>
      <c r="DF202" s="3"/>
      <c r="DG202" s="280" t="str">
        <f>IF(DH202="","",VLOOKUP(DH202,リスト!$AB$5:$AC$12,2,FALSE))</f>
        <v/>
      </c>
      <c r="DH202" s="63"/>
      <c r="DI202" s="280" t="str">
        <f>IF(DJ202="","",VLOOKUP(DJ202,リスト!$AD$5:$AE$7,2,FALSE))</f>
        <v/>
      </c>
      <c r="DJ202" s="3"/>
      <c r="DK202" s="280" t="str">
        <f>IF(DL202="","",VLOOKUP(DL202,リスト!$AF$5:$AG$10,2,FALSE))</f>
        <v/>
      </c>
      <c r="DL202" s="3"/>
      <c r="DM202" s="280" t="str">
        <f>IF(DN202="","",VLOOKUP(DN202,リスト!$AH$5:$AI$6,2,FALSE))</f>
        <v/>
      </c>
      <c r="DN202" s="3"/>
      <c r="DO202" s="280" t="str">
        <f>IF(DP202="","",VLOOKUP(DP202,リスト!$AJ$5:$AK$6,2,FALSE))</f>
        <v/>
      </c>
      <c r="DP202" s="3"/>
      <c r="DQ202" s="280" t="str">
        <f>IF(DR202="","",VLOOKUP(DR202,リスト!$AL$5:$AM$7,2,FALSE))</f>
        <v/>
      </c>
      <c r="DR202" s="3"/>
      <c r="DS202" s="13"/>
      <c r="DT202" s="85"/>
      <c r="DU202" s="85"/>
      <c r="DV202" s="281" t="str">
        <f>IF(DW202="","",VLOOKUP(DW202,リスト!$AN$5:$AO$6,2,FALSE))</f>
        <v/>
      </c>
      <c r="DW202" s="13"/>
      <c r="DX202" s="341"/>
      <c r="DY202" s="345"/>
      <c r="DZ202" s="341"/>
      <c r="EA202" s="345"/>
      <c r="EB202" s="280" t="str">
        <f>IF(EC202="","",VLOOKUP(EC202,リスト!$AW$5:$AX$8,2,FALSE))</f>
        <v/>
      </c>
      <c r="EC202" s="3"/>
      <c r="ED202" s="85"/>
      <c r="EE202" s="280" t="str">
        <f>IF(EF202="","",VLOOKUP(EF202,リスト!$AY$5:$AZ$10,2,FALSE))</f>
        <v/>
      </c>
      <c r="EF202" s="3"/>
      <c r="EG202" s="280" t="str">
        <f>IF(EH202="","",VLOOKUP(EH202,リスト!$BA$5:$BB$10,2,FALSE))</f>
        <v/>
      </c>
      <c r="EH202" s="3"/>
      <c r="EI202" s="280" t="str">
        <f>IF(EJ202="","",VLOOKUP(EJ202,リスト!$BC$5:$BD$10,2,FALSE))</f>
        <v/>
      </c>
      <c r="EJ202" s="3"/>
      <c r="EK202" s="280" t="str">
        <f>IF(EL202="","",VLOOKUP(EL202,リスト!$BE$5:$BF$10,2,FALSE))</f>
        <v/>
      </c>
      <c r="EL202" s="3"/>
      <c r="EM202" s="78"/>
      <c r="EN202" s="73"/>
      <c r="EO202" s="73"/>
      <c r="EP202" s="13"/>
      <c r="EQ202" s="13"/>
      <c r="ER202" s="280" t="str">
        <f>IF(ES202="","",VLOOKUP(ES202,リスト!$BG$5:$BH$10,2,FALSE))</f>
        <v/>
      </c>
      <c r="ES202" s="13"/>
      <c r="ET202" s="13"/>
      <c r="EU202" s="13"/>
      <c r="EV202" s="13"/>
      <c r="EW202" s="13"/>
      <c r="EX202" s="81"/>
      <c r="EY202" s="81"/>
      <c r="EZ202" s="26"/>
      <c r="FA202" s="281" t="str">
        <f>IF($EZ202="","",INDEX(リスト!$BI$5:$BJ$40,MATCH($EZ202,リスト!$BJ$5:$BJ$40,0),1))</f>
        <v/>
      </c>
      <c r="FB202" s="280" t="str">
        <f>IF(FC202="","",VLOOKUP(FC202,リスト!$BK:$BL,2,FALSE))</f>
        <v/>
      </c>
      <c r="FC202" s="13"/>
      <c r="FD202" s="331"/>
      <c r="FE202" s="3"/>
      <c r="FF202" s="280" t="str">
        <f>IF(FG202="","",VLOOKUP(FG202,リスト!$BO$5:$BP$6,2,FALSE))</f>
        <v/>
      </c>
      <c r="FG202" s="3"/>
      <c r="FH202" s="280" t="str">
        <f>IF(FI202="","",VLOOKUP(FI202,リスト!$BQ$5:$BR$8,2,FALSE))</f>
        <v/>
      </c>
      <c r="FI202" s="3"/>
      <c r="FJ202" s="282"/>
      <c r="FK202" s="280" t="str">
        <f>IF(FL202="","",VLOOKUP(FL202,リスト!$BS$5:$BT$6,2,FALSE))</f>
        <v/>
      </c>
      <c r="FL202" s="63"/>
      <c r="FM202" s="13"/>
      <c r="FN202" s="13"/>
      <c r="FO202" s="13"/>
      <c r="FP202" s="283" t="str">
        <f t="shared" si="24"/>
        <v/>
      </c>
      <c r="FQ202" s="283" t="str">
        <f t="shared" si="24"/>
        <v/>
      </c>
      <c r="FR202" s="13"/>
      <c r="FS202" s="85"/>
      <c r="FT202" s="85"/>
      <c r="FU202" s="281" t="str">
        <f t="shared" si="25"/>
        <v/>
      </c>
      <c r="FV202" s="280" t="str">
        <f>IF(FW202="","",VLOOKUP(FW202,リスト!$BV$5:$BW$10,2,FALSE))</f>
        <v/>
      </c>
      <c r="FW202" s="26"/>
      <c r="FX202" s="282" t="str">
        <f t="shared" si="26"/>
        <v/>
      </c>
      <c r="FY202" s="280" t="str">
        <f>IF(FZ202="","",VLOOKUP(FZ202,リスト!$BX$5:$BY$6,2,FALSE))</f>
        <v/>
      </c>
      <c r="FZ202" s="3"/>
      <c r="GA202" s="280" t="str">
        <f>IF(GB202="","",VLOOKUP(GB202,リスト!$BZ$5:$CA$6,2,FALSE))</f>
        <v/>
      </c>
      <c r="GB202" s="13"/>
      <c r="GC202" s="281" t="str">
        <f>IF(GD202="","",VLOOKUP(GD202,リスト!$CB$5:$CC$6,2,FALSE))</f>
        <v/>
      </c>
      <c r="GD202" s="13"/>
      <c r="GE202" s="13"/>
      <c r="GF202" s="13"/>
      <c r="GG202" s="75"/>
      <c r="GH202" s="281" t="str">
        <f t="shared" si="27"/>
        <v/>
      </c>
      <c r="GI202" s="128"/>
      <c r="GJ202" s="281" t="str">
        <f>IF(GK202="","",VLOOKUP(GK202,リスト!$CD$5:$CE$6,2,FALSE))</f>
        <v/>
      </c>
      <c r="GK202" s="13"/>
      <c r="GL202" s="281" t="str">
        <f>IF(GM202="","",VLOOKUP(GM202,リスト!$CF$5:$CG$5,2,FALSE))</f>
        <v/>
      </c>
      <c r="GM202" s="26"/>
      <c r="GN202" s="280" t="str">
        <f>IF(GO202="","",VLOOKUP(GO202,リスト!$CH$5:$CI$5,2,FALSE))</f>
        <v/>
      </c>
      <c r="GO202" s="284"/>
      <c r="GP202" s="284"/>
      <c r="GQ202" s="284"/>
      <c r="GR202" s="284"/>
      <c r="GS202" s="284"/>
      <c r="GT202" s="284"/>
      <c r="GU202" s="284"/>
      <c r="GV202" s="284"/>
      <c r="GW202" s="284"/>
      <c r="GX202" s="285"/>
    </row>
    <row r="203" spans="2:206" s="177" customFormat="1" ht="24.75" hidden="1" customHeight="1" outlineLevel="1">
      <c r="B203" s="286" t="str">
        <f>IF(明細!B197="","",明細!B197)</f>
        <v/>
      </c>
      <c r="C203" s="287" t="str">
        <f>IF(明細!C197="","",明細!C197)</f>
        <v/>
      </c>
      <c r="D203" s="265" t="str">
        <f>IF(明細!D197="","",明細!D197)</f>
        <v/>
      </c>
      <c r="E203" s="265" t="str">
        <f>IF(明細!E197="","",明細!E197)</f>
        <v/>
      </c>
      <c r="F203" s="265" t="str">
        <f>IF(明細!F197="","",明細!F197)</f>
        <v/>
      </c>
      <c r="G203" s="265" t="str">
        <f>IF(明細!G197="","",明細!G197)</f>
        <v/>
      </c>
      <c r="H203" s="265" t="str">
        <f>IF(明細!H197="","",明細!H197)</f>
        <v/>
      </c>
      <c r="I203" s="265" t="str">
        <f>IF(明細!I197="","",明細!I197)</f>
        <v/>
      </c>
      <c r="J203" s="265" t="str">
        <f>IF(明細!J197="","",明細!J197)</f>
        <v/>
      </c>
      <c r="K203" s="265" t="str">
        <f>IF(明細!K197="","",明細!K197)</f>
        <v/>
      </c>
      <c r="L203" s="265" t="str">
        <f>IF(明細!L197="","",明細!L197)</f>
        <v/>
      </c>
      <c r="M203" s="265" t="str">
        <f>IF(明細!M197="","",明細!M197)</f>
        <v/>
      </c>
      <c r="N203" s="265" t="str">
        <f>IF(明細!N197="","",明細!N197)</f>
        <v/>
      </c>
      <c r="O203" s="265" t="str">
        <f>IF(明細!O197="","",明細!O197)</f>
        <v/>
      </c>
      <c r="P203" s="265" t="str">
        <f>IF(明細!P197="","",明細!P197)</f>
        <v/>
      </c>
      <c r="Q203" s="265" t="str">
        <f>IF(明細!Q197="","",明細!Q197)</f>
        <v/>
      </c>
      <c r="R203" s="289" t="str">
        <f>IF(明細!R197="","",明細!R197)</f>
        <v/>
      </c>
      <c r="S203" s="291" t="str">
        <f>IF(明細!S197="","",明細!S197)</f>
        <v/>
      </c>
      <c r="T203" s="291" t="str">
        <f>IF(明細!T197="","",明細!T197)</f>
        <v/>
      </c>
      <c r="U203" s="291" t="str">
        <f>IF(明細!U197="","",明細!U197)</f>
        <v/>
      </c>
      <c r="V203" s="292" t="str">
        <f>IF(明細!V197="","",明細!V197)</f>
        <v>個</v>
      </c>
      <c r="W203" s="292" t="str">
        <f>IF(明細!W197="","",明細!W197)</f>
        <v/>
      </c>
      <c r="X203" s="293" t="str">
        <f>IF(明細!X197="","",明細!X197)</f>
        <v/>
      </c>
      <c r="Y203" s="134" t="str">
        <f>IF(明細!Y197="","",明細!Y197)</f>
        <v/>
      </c>
      <c r="Z203" s="135" t="str">
        <f>IF(明細!Z197="","",明細!Z197)</f>
        <v/>
      </c>
      <c r="AA203" s="134" t="str">
        <f>IF(明細!AA197="","",明細!AA197)</f>
        <v/>
      </c>
      <c r="AB203" s="303" t="str">
        <f>IF(明細!AB197="","",明細!AB197)</f>
        <v/>
      </c>
      <c r="AC203" s="134" t="str">
        <f>IF(明細!AC197="","",明細!AC197)</f>
        <v/>
      </c>
      <c r="AD203" s="183" t="str">
        <f>IF(明細!AD197="","",明細!AD197)</f>
        <v/>
      </c>
      <c r="AE203" s="184">
        <f>IF(明細!AE197="","",明細!AE197)</f>
        <v>0.1</v>
      </c>
      <c r="AF203" s="185" t="str">
        <f>IF(明細!AF197="","",明細!AF197)</f>
        <v/>
      </c>
      <c r="AG203" s="186" t="str">
        <f>IF(明細!AG197="","",明細!AG197)</f>
        <v/>
      </c>
      <c r="AH203" s="186" t="str">
        <f>IF(明細!AH197="","",明細!AH197)</f>
        <v/>
      </c>
      <c r="AI203" s="187" t="str">
        <f>IF(明細!AI197="","",明細!AI197)</f>
        <v/>
      </c>
      <c r="AJ203" s="296" t="str">
        <f>IF(明細!AJ197="","",明細!AJ197)</f>
        <v/>
      </c>
      <c r="AK203" s="297" t="str">
        <f>IF(明細!AK197="","",明細!AK197)</f>
        <v/>
      </c>
      <c r="AL203" s="298" t="str">
        <f>IF(明細!AL197="","",明細!AL197)</f>
        <v/>
      </c>
      <c r="AM203" s="299" t="str">
        <f>IF(明細!AM197="","",明細!AM197)</f>
        <v/>
      </c>
      <c r="AN203" s="300" t="str">
        <f>IF(明細!AN197="","",明細!AN197)</f>
        <v/>
      </c>
      <c r="AO203" s="300" t="str">
        <f>IF(明細!AO197="","",明細!AO197)</f>
        <v/>
      </c>
      <c r="AP203" s="300" t="str">
        <f>IF(明細!AP197="","",明細!AP197)</f>
        <v/>
      </c>
      <c r="AQ203" s="301" t="str">
        <f>IF(明細!AQ197="","",明細!AQ197)</f>
        <v/>
      </c>
      <c r="AR203" s="302" t="str">
        <f>IF(明細!AR197="","",明細!AR197)</f>
        <v/>
      </c>
      <c r="AU203" s="360"/>
      <c r="AV203" s="368"/>
      <c r="AW203" s="446" t="str">
        <f>IF(明細!AV197="","",明細!AV197)</f>
        <v/>
      </c>
      <c r="AX203" s="419" t="str">
        <f>IF(明細!AT197="","",明細!AT197)</f>
        <v/>
      </c>
      <c r="AY203" s="280" t="str">
        <f>IF($AX203="","",VLOOKUP($AX203,リスト!$CL:$CM,2,FALSE))</f>
        <v/>
      </c>
      <c r="AZ203" s="3"/>
      <c r="BA203" s="280" t="str">
        <f>IF(BB203="","",VLOOKUP(BB203,リスト!$K:$L,2,FALSE))</f>
        <v/>
      </c>
      <c r="BB203" s="3"/>
      <c r="BC203" s="3"/>
      <c r="BD203" s="87"/>
      <c r="BE203" s="280" t="str">
        <f>IF(BF203="","",VLOOKUP(BF203,リスト!$I:$J,2,FALSE))</f>
        <v/>
      </c>
      <c r="BF203" s="3"/>
      <c r="BG203" s="280" t="str">
        <f>IF(BH203="","",VLOOKUP(BH203,リスト!$M:$N,2,FALSE))</f>
        <v/>
      </c>
      <c r="BH203" s="282"/>
      <c r="BI203" s="280" t="str">
        <f>IF(BJ203="","",VLOOKUP(BJ203,リスト!$O:$P,2,FALSE))</f>
        <v/>
      </c>
      <c r="BJ203" s="24"/>
      <c r="BM203" s="451" t="str">
        <f>IF(明細!AV197="","",明細!AV197)</f>
        <v/>
      </c>
      <c r="BN203" s="453" t="str">
        <f>IF(明細!AT197="","",明細!AT197)</f>
        <v/>
      </c>
      <c r="BO203" s="280" t="str">
        <f>IF($BN203="","",VLOOKUP($BN203,リスト!$CL:$CM,2,FALSE))</f>
        <v/>
      </c>
      <c r="BP203" s="280" t="str">
        <f>IF(BQ203="","",VLOOKUP(BQ203,リスト!$K$5:$L$7,2,FALSE))</f>
        <v/>
      </c>
      <c r="BQ203" s="13"/>
      <c r="BR203" s="13"/>
      <c r="BS203" s="47"/>
      <c r="BT203" s="280" t="str">
        <f>IF(BU203="","",VLOOKUP(BU203,リスト!I194:J212,2,FALSE))</f>
        <v/>
      </c>
      <c r="BU203" s="13"/>
      <c r="BV203" s="13"/>
      <c r="BW203" s="282"/>
      <c r="BX203" s="282"/>
      <c r="BY203" s="280" t="str">
        <f>IF(BZ203="","",VLOOKUP(BZ203,リスト!$S$5:$T$6,2,FALSE))</f>
        <v/>
      </c>
      <c r="BZ203" s="3"/>
      <c r="CA203" s="3"/>
      <c r="CB203" s="81"/>
      <c r="CC203" s="280" t="str">
        <f t="shared" si="21"/>
        <v/>
      </c>
      <c r="CD203" s="83"/>
      <c r="CE203" s="83"/>
      <c r="CF203" s="83"/>
      <c r="CG203" s="83"/>
      <c r="CH203" s="282" t="str">
        <f t="shared" si="22"/>
        <v/>
      </c>
      <c r="CI203" s="83"/>
      <c r="CJ203" s="280" t="str">
        <f t="shared" si="23"/>
        <v/>
      </c>
      <c r="CK203" s="87"/>
      <c r="CL203" s="78"/>
      <c r="CM203" s="83"/>
      <c r="CN203" s="83"/>
      <c r="CO203" s="83"/>
      <c r="CP203" s="280" t="str">
        <f t="shared" si="28"/>
        <v/>
      </c>
      <c r="CQ203" s="81"/>
      <c r="CR203" s="280" t="str">
        <f t="shared" si="29"/>
        <v/>
      </c>
      <c r="CS203" s="3"/>
      <c r="CT203" s="3"/>
      <c r="CU203" s="280" t="str">
        <f>IF(CV203="","",VLOOKUP(CV203,リスト!$V$5:$W$6,2,FALSE))</f>
        <v/>
      </c>
      <c r="CV203" s="3"/>
      <c r="CW203" s="280" t="str">
        <f>IF(CX203="","",VLOOKUP(CX203,リスト!$X$5:$Y$6,2,FALSE))</f>
        <v/>
      </c>
      <c r="CX203" s="3"/>
      <c r="CY203" s="77"/>
      <c r="CZ203" s="77"/>
      <c r="DA203" s="75"/>
      <c r="DB203" s="75"/>
      <c r="DC203" s="75"/>
      <c r="DD203" s="75"/>
      <c r="DE203" s="280" t="str">
        <f>IF(DF203="","",VLOOKUP(DF203,リスト!$Z$5:$AA$10,2,FALSE))</f>
        <v/>
      </c>
      <c r="DF203" s="3"/>
      <c r="DG203" s="280" t="str">
        <f>IF(DH203="","",VLOOKUP(DH203,リスト!$AB$5:$AC$12,2,FALSE))</f>
        <v/>
      </c>
      <c r="DH203" s="63"/>
      <c r="DI203" s="280" t="str">
        <f>IF(DJ203="","",VLOOKUP(DJ203,リスト!$AD$5:$AE$7,2,FALSE))</f>
        <v/>
      </c>
      <c r="DJ203" s="3"/>
      <c r="DK203" s="280" t="str">
        <f>IF(DL203="","",VLOOKUP(DL203,リスト!$AF$5:$AG$10,2,FALSE))</f>
        <v/>
      </c>
      <c r="DL203" s="3"/>
      <c r="DM203" s="280" t="str">
        <f>IF(DN203="","",VLOOKUP(DN203,リスト!$AH$5:$AI$6,2,FALSE))</f>
        <v/>
      </c>
      <c r="DN203" s="3"/>
      <c r="DO203" s="280" t="str">
        <f>IF(DP203="","",VLOOKUP(DP203,リスト!$AJ$5:$AK$6,2,FALSE))</f>
        <v/>
      </c>
      <c r="DP203" s="3"/>
      <c r="DQ203" s="280" t="str">
        <f>IF(DR203="","",VLOOKUP(DR203,リスト!$AL$5:$AM$7,2,FALSE))</f>
        <v/>
      </c>
      <c r="DR203" s="3"/>
      <c r="DS203" s="13"/>
      <c r="DT203" s="85"/>
      <c r="DU203" s="85"/>
      <c r="DV203" s="281" t="str">
        <f>IF(DW203="","",VLOOKUP(DW203,リスト!$AN$5:$AO$6,2,FALSE))</f>
        <v/>
      </c>
      <c r="DW203" s="13"/>
      <c r="DX203" s="341"/>
      <c r="DY203" s="345"/>
      <c r="DZ203" s="341"/>
      <c r="EA203" s="345"/>
      <c r="EB203" s="280" t="str">
        <f>IF(EC203="","",VLOOKUP(EC203,リスト!$AW$5:$AX$8,2,FALSE))</f>
        <v/>
      </c>
      <c r="EC203" s="3"/>
      <c r="ED203" s="85"/>
      <c r="EE203" s="280" t="str">
        <f>IF(EF203="","",VLOOKUP(EF203,リスト!$AY$5:$AZ$10,2,FALSE))</f>
        <v/>
      </c>
      <c r="EF203" s="3"/>
      <c r="EG203" s="280" t="str">
        <f>IF(EH203="","",VLOOKUP(EH203,リスト!$BA$5:$BB$10,2,FALSE))</f>
        <v/>
      </c>
      <c r="EH203" s="3"/>
      <c r="EI203" s="280" t="str">
        <f>IF(EJ203="","",VLOOKUP(EJ203,リスト!$BC$5:$BD$10,2,FALSE))</f>
        <v/>
      </c>
      <c r="EJ203" s="3"/>
      <c r="EK203" s="280" t="str">
        <f>IF(EL203="","",VLOOKUP(EL203,リスト!$BE$5:$BF$10,2,FALSE))</f>
        <v/>
      </c>
      <c r="EL203" s="3"/>
      <c r="EM203" s="78"/>
      <c r="EN203" s="73"/>
      <c r="EO203" s="73"/>
      <c r="EP203" s="13"/>
      <c r="EQ203" s="13"/>
      <c r="ER203" s="280" t="str">
        <f>IF(ES203="","",VLOOKUP(ES203,リスト!$BG$5:$BH$10,2,FALSE))</f>
        <v/>
      </c>
      <c r="ES203" s="13"/>
      <c r="ET203" s="13"/>
      <c r="EU203" s="13"/>
      <c r="EV203" s="13"/>
      <c r="EW203" s="13"/>
      <c r="EX203" s="81"/>
      <c r="EY203" s="81"/>
      <c r="EZ203" s="26"/>
      <c r="FA203" s="281" t="str">
        <f>IF($EZ203="","",INDEX(リスト!$BI$5:$BJ$40,MATCH($EZ203,リスト!$BJ$5:$BJ$40,0),1))</f>
        <v/>
      </c>
      <c r="FB203" s="280" t="str">
        <f>IF(FC203="","",VLOOKUP(FC203,リスト!$BK:$BL,2,FALSE))</f>
        <v/>
      </c>
      <c r="FC203" s="13"/>
      <c r="FD203" s="331"/>
      <c r="FE203" s="3"/>
      <c r="FF203" s="280" t="str">
        <f>IF(FG203="","",VLOOKUP(FG203,リスト!$BO$5:$BP$6,2,FALSE))</f>
        <v/>
      </c>
      <c r="FG203" s="3"/>
      <c r="FH203" s="280" t="str">
        <f>IF(FI203="","",VLOOKUP(FI203,リスト!$BQ$5:$BR$8,2,FALSE))</f>
        <v/>
      </c>
      <c r="FI203" s="3"/>
      <c r="FJ203" s="282"/>
      <c r="FK203" s="280" t="str">
        <f>IF(FL203="","",VLOOKUP(FL203,リスト!$BS$5:$BT$6,2,FALSE))</f>
        <v/>
      </c>
      <c r="FL203" s="63"/>
      <c r="FM203" s="13"/>
      <c r="FN203" s="13"/>
      <c r="FO203" s="13"/>
      <c r="FP203" s="283" t="str">
        <f t="shared" si="24"/>
        <v/>
      </c>
      <c r="FQ203" s="283" t="str">
        <f t="shared" si="24"/>
        <v/>
      </c>
      <c r="FR203" s="13"/>
      <c r="FS203" s="85"/>
      <c r="FT203" s="85"/>
      <c r="FU203" s="281" t="str">
        <f t="shared" si="25"/>
        <v/>
      </c>
      <c r="FV203" s="280" t="str">
        <f>IF(FW203="","",VLOOKUP(FW203,リスト!$BV$5:$BW$10,2,FALSE))</f>
        <v/>
      </c>
      <c r="FW203" s="26"/>
      <c r="FX203" s="282" t="str">
        <f t="shared" si="26"/>
        <v/>
      </c>
      <c r="FY203" s="280" t="str">
        <f>IF(FZ203="","",VLOOKUP(FZ203,リスト!$BX$5:$BY$6,2,FALSE))</f>
        <v/>
      </c>
      <c r="FZ203" s="3"/>
      <c r="GA203" s="280" t="str">
        <f>IF(GB203="","",VLOOKUP(GB203,リスト!$BZ$5:$CA$6,2,FALSE))</f>
        <v/>
      </c>
      <c r="GB203" s="13"/>
      <c r="GC203" s="281" t="str">
        <f>IF(GD203="","",VLOOKUP(GD203,リスト!$CB$5:$CC$6,2,FALSE))</f>
        <v/>
      </c>
      <c r="GD203" s="13"/>
      <c r="GE203" s="13"/>
      <c r="GF203" s="13"/>
      <c r="GG203" s="75"/>
      <c r="GH203" s="281" t="str">
        <f t="shared" si="27"/>
        <v/>
      </c>
      <c r="GI203" s="128"/>
      <c r="GJ203" s="281" t="str">
        <f>IF(GK203="","",VLOOKUP(GK203,リスト!$CD$5:$CE$6,2,FALSE))</f>
        <v/>
      </c>
      <c r="GK203" s="13"/>
      <c r="GL203" s="281" t="str">
        <f>IF(GM203="","",VLOOKUP(GM203,リスト!$CF$5:$CG$5,2,FALSE))</f>
        <v/>
      </c>
      <c r="GM203" s="26"/>
      <c r="GN203" s="280" t="str">
        <f>IF(GO203="","",VLOOKUP(GO203,リスト!$CH$5:$CI$5,2,FALSE))</f>
        <v/>
      </c>
      <c r="GO203" s="284"/>
      <c r="GP203" s="284"/>
      <c r="GQ203" s="284"/>
      <c r="GR203" s="284"/>
      <c r="GS203" s="284"/>
      <c r="GT203" s="284"/>
      <c r="GU203" s="284"/>
      <c r="GV203" s="284"/>
      <c r="GW203" s="284"/>
      <c r="GX203" s="285"/>
    </row>
    <row r="204" spans="2:206" s="177" customFormat="1" ht="24.75" hidden="1" customHeight="1" outlineLevel="1">
      <c r="B204" s="286" t="str">
        <f>IF(明細!B198="","",明細!B198)</f>
        <v/>
      </c>
      <c r="C204" s="287" t="str">
        <f>IF(明細!C198="","",明細!C198)</f>
        <v/>
      </c>
      <c r="D204" s="265" t="str">
        <f>IF(明細!D198="","",明細!D198)</f>
        <v/>
      </c>
      <c r="E204" s="265" t="str">
        <f>IF(明細!E198="","",明細!E198)</f>
        <v/>
      </c>
      <c r="F204" s="265" t="str">
        <f>IF(明細!F198="","",明細!F198)</f>
        <v/>
      </c>
      <c r="G204" s="265" t="str">
        <f>IF(明細!G198="","",明細!G198)</f>
        <v/>
      </c>
      <c r="H204" s="265" t="str">
        <f>IF(明細!H198="","",明細!H198)</f>
        <v/>
      </c>
      <c r="I204" s="265" t="str">
        <f>IF(明細!I198="","",明細!I198)</f>
        <v/>
      </c>
      <c r="J204" s="265" t="str">
        <f>IF(明細!J198="","",明細!J198)</f>
        <v/>
      </c>
      <c r="K204" s="265" t="str">
        <f>IF(明細!K198="","",明細!K198)</f>
        <v/>
      </c>
      <c r="L204" s="265" t="str">
        <f>IF(明細!L198="","",明細!L198)</f>
        <v/>
      </c>
      <c r="M204" s="265" t="str">
        <f>IF(明細!M198="","",明細!M198)</f>
        <v/>
      </c>
      <c r="N204" s="265" t="str">
        <f>IF(明細!N198="","",明細!N198)</f>
        <v/>
      </c>
      <c r="O204" s="265" t="str">
        <f>IF(明細!O198="","",明細!O198)</f>
        <v/>
      </c>
      <c r="P204" s="265" t="str">
        <f>IF(明細!P198="","",明細!P198)</f>
        <v/>
      </c>
      <c r="Q204" s="265" t="str">
        <f>IF(明細!Q198="","",明細!Q198)</f>
        <v/>
      </c>
      <c r="R204" s="289" t="str">
        <f>IF(明細!R198="","",明細!R198)</f>
        <v/>
      </c>
      <c r="S204" s="291" t="str">
        <f>IF(明細!S198="","",明細!S198)</f>
        <v/>
      </c>
      <c r="T204" s="291" t="str">
        <f>IF(明細!T198="","",明細!T198)</f>
        <v/>
      </c>
      <c r="U204" s="291" t="str">
        <f>IF(明細!U198="","",明細!U198)</f>
        <v/>
      </c>
      <c r="V204" s="292" t="str">
        <f>IF(明細!V198="","",明細!V198)</f>
        <v>個</v>
      </c>
      <c r="W204" s="292" t="str">
        <f>IF(明細!W198="","",明細!W198)</f>
        <v/>
      </c>
      <c r="X204" s="293" t="str">
        <f>IF(明細!X198="","",明細!X198)</f>
        <v/>
      </c>
      <c r="Y204" s="134" t="str">
        <f>IF(明細!Y198="","",明細!Y198)</f>
        <v/>
      </c>
      <c r="Z204" s="135" t="str">
        <f>IF(明細!Z198="","",明細!Z198)</f>
        <v/>
      </c>
      <c r="AA204" s="134" t="str">
        <f>IF(明細!AA198="","",明細!AA198)</f>
        <v/>
      </c>
      <c r="AB204" s="303" t="str">
        <f>IF(明細!AB198="","",明細!AB198)</f>
        <v/>
      </c>
      <c r="AC204" s="134" t="str">
        <f>IF(明細!AC198="","",明細!AC198)</f>
        <v/>
      </c>
      <c r="AD204" s="183" t="str">
        <f>IF(明細!AD198="","",明細!AD198)</f>
        <v/>
      </c>
      <c r="AE204" s="184">
        <f>IF(明細!AE198="","",明細!AE198)</f>
        <v>0.1</v>
      </c>
      <c r="AF204" s="185" t="str">
        <f>IF(明細!AF198="","",明細!AF198)</f>
        <v/>
      </c>
      <c r="AG204" s="186" t="str">
        <f>IF(明細!AG198="","",明細!AG198)</f>
        <v/>
      </c>
      <c r="AH204" s="186" t="str">
        <f>IF(明細!AH198="","",明細!AH198)</f>
        <v/>
      </c>
      <c r="AI204" s="187" t="str">
        <f>IF(明細!AI198="","",明細!AI198)</f>
        <v/>
      </c>
      <c r="AJ204" s="296" t="str">
        <f>IF(明細!AJ198="","",明細!AJ198)</f>
        <v/>
      </c>
      <c r="AK204" s="297" t="str">
        <f>IF(明細!AK198="","",明細!AK198)</f>
        <v/>
      </c>
      <c r="AL204" s="298" t="str">
        <f>IF(明細!AL198="","",明細!AL198)</f>
        <v/>
      </c>
      <c r="AM204" s="299" t="str">
        <f>IF(明細!AM198="","",明細!AM198)</f>
        <v/>
      </c>
      <c r="AN204" s="300" t="str">
        <f>IF(明細!AN198="","",明細!AN198)</f>
        <v/>
      </c>
      <c r="AO204" s="300" t="str">
        <f>IF(明細!AO198="","",明細!AO198)</f>
        <v/>
      </c>
      <c r="AP204" s="300" t="str">
        <f>IF(明細!AP198="","",明細!AP198)</f>
        <v/>
      </c>
      <c r="AQ204" s="301" t="str">
        <f>IF(明細!AQ198="","",明細!AQ198)</f>
        <v/>
      </c>
      <c r="AR204" s="302" t="str">
        <f>IF(明細!AR198="","",明細!AR198)</f>
        <v/>
      </c>
      <c r="AU204" s="360"/>
      <c r="AV204" s="368"/>
      <c r="AW204" s="446" t="str">
        <f>IF(明細!AV198="","",明細!AV198)</f>
        <v/>
      </c>
      <c r="AX204" s="419" t="str">
        <f>IF(明細!AT198="","",明細!AT198)</f>
        <v/>
      </c>
      <c r="AY204" s="280" t="str">
        <f>IF($AX204="","",VLOOKUP($AX204,リスト!$CL:$CM,2,FALSE))</f>
        <v/>
      </c>
      <c r="AZ204" s="3"/>
      <c r="BA204" s="280" t="str">
        <f>IF(BB204="","",VLOOKUP(BB204,リスト!$K:$L,2,FALSE))</f>
        <v/>
      </c>
      <c r="BB204" s="3"/>
      <c r="BC204" s="3"/>
      <c r="BD204" s="87"/>
      <c r="BE204" s="280" t="str">
        <f>IF(BF204="","",VLOOKUP(BF204,リスト!$I:$J,2,FALSE))</f>
        <v/>
      </c>
      <c r="BF204" s="3"/>
      <c r="BG204" s="280" t="str">
        <f>IF(BH204="","",VLOOKUP(BH204,リスト!$M:$N,2,FALSE))</f>
        <v/>
      </c>
      <c r="BH204" s="282"/>
      <c r="BI204" s="280" t="str">
        <f>IF(BJ204="","",VLOOKUP(BJ204,リスト!$O:$P,2,FALSE))</f>
        <v/>
      </c>
      <c r="BJ204" s="24"/>
      <c r="BM204" s="451" t="str">
        <f>IF(明細!AV198="","",明細!AV198)</f>
        <v/>
      </c>
      <c r="BN204" s="453" t="str">
        <f>IF(明細!AT198="","",明細!AT198)</f>
        <v/>
      </c>
      <c r="BO204" s="280" t="str">
        <f>IF($BN204="","",VLOOKUP($BN204,リスト!$CL:$CM,2,FALSE))</f>
        <v/>
      </c>
      <c r="BP204" s="280" t="str">
        <f>IF(BQ204="","",VLOOKUP(BQ204,リスト!$K$5:$L$7,2,FALSE))</f>
        <v/>
      </c>
      <c r="BQ204" s="13"/>
      <c r="BR204" s="13"/>
      <c r="BS204" s="47"/>
      <c r="BT204" s="280" t="str">
        <f>IF(BU204="","",VLOOKUP(BU204,リスト!I195:J213,2,FALSE))</f>
        <v/>
      </c>
      <c r="BU204" s="13"/>
      <c r="BV204" s="13"/>
      <c r="BW204" s="282"/>
      <c r="BX204" s="282"/>
      <c r="BY204" s="280" t="str">
        <f>IF(BZ204="","",VLOOKUP(BZ204,リスト!$S$5:$T$6,2,FALSE))</f>
        <v/>
      </c>
      <c r="BZ204" s="3"/>
      <c r="CA204" s="3"/>
      <c r="CB204" s="81"/>
      <c r="CC204" s="280" t="str">
        <f t="shared" si="21"/>
        <v/>
      </c>
      <c r="CD204" s="83"/>
      <c r="CE204" s="83"/>
      <c r="CF204" s="83"/>
      <c r="CG204" s="83"/>
      <c r="CH204" s="282" t="str">
        <f t="shared" si="22"/>
        <v/>
      </c>
      <c r="CI204" s="83"/>
      <c r="CJ204" s="280" t="str">
        <f t="shared" si="23"/>
        <v/>
      </c>
      <c r="CK204" s="87"/>
      <c r="CL204" s="78"/>
      <c r="CM204" s="83"/>
      <c r="CN204" s="83"/>
      <c r="CO204" s="83"/>
      <c r="CP204" s="280" t="str">
        <f t="shared" si="28"/>
        <v/>
      </c>
      <c r="CQ204" s="81"/>
      <c r="CR204" s="280" t="str">
        <f t="shared" si="29"/>
        <v/>
      </c>
      <c r="CS204" s="3"/>
      <c r="CT204" s="3"/>
      <c r="CU204" s="280" t="str">
        <f>IF(CV204="","",VLOOKUP(CV204,リスト!$V$5:$W$6,2,FALSE))</f>
        <v/>
      </c>
      <c r="CV204" s="3"/>
      <c r="CW204" s="280" t="str">
        <f>IF(CX204="","",VLOOKUP(CX204,リスト!$X$5:$Y$6,2,FALSE))</f>
        <v/>
      </c>
      <c r="CX204" s="3"/>
      <c r="CY204" s="77"/>
      <c r="CZ204" s="77"/>
      <c r="DA204" s="75"/>
      <c r="DB204" s="75"/>
      <c r="DC204" s="75"/>
      <c r="DD204" s="75"/>
      <c r="DE204" s="280" t="str">
        <f>IF(DF204="","",VLOOKUP(DF204,リスト!$Z$5:$AA$10,2,FALSE))</f>
        <v/>
      </c>
      <c r="DF204" s="3"/>
      <c r="DG204" s="280" t="str">
        <f>IF(DH204="","",VLOOKUP(DH204,リスト!$AB$5:$AC$12,2,FALSE))</f>
        <v/>
      </c>
      <c r="DH204" s="63"/>
      <c r="DI204" s="280" t="str">
        <f>IF(DJ204="","",VLOOKUP(DJ204,リスト!$AD$5:$AE$7,2,FALSE))</f>
        <v/>
      </c>
      <c r="DJ204" s="3"/>
      <c r="DK204" s="280" t="str">
        <f>IF(DL204="","",VLOOKUP(DL204,リスト!$AF$5:$AG$10,2,FALSE))</f>
        <v/>
      </c>
      <c r="DL204" s="3"/>
      <c r="DM204" s="280" t="str">
        <f>IF(DN204="","",VLOOKUP(DN204,リスト!$AH$5:$AI$6,2,FALSE))</f>
        <v/>
      </c>
      <c r="DN204" s="3"/>
      <c r="DO204" s="280" t="str">
        <f>IF(DP204="","",VLOOKUP(DP204,リスト!$AJ$5:$AK$6,2,FALSE))</f>
        <v/>
      </c>
      <c r="DP204" s="3"/>
      <c r="DQ204" s="280" t="str">
        <f>IF(DR204="","",VLOOKUP(DR204,リスト!$AL$5:$AM$7,2,FALSE))</f>
        <v/>
      </c>
      <c r="DR204" s="3"/>
      <c r="DS204" s="13"/>
      <c r="DT204" s="85"/>
      <c r="DU204" s="85"/>
      <c r="DV204" s="281" t="str">
        <f>IF(DW204="","",VLOOKUP(DW204,リスト!$AN$5:$AO$6,2,FALSE))</f>
        <v/>
      </c>
      <c r="DW204" s="13"/>
      <c r="DX204" s="341"/>
      <c r="DY204" s="345"/>
      <c r="DZ204" s="341"/>
      <c r="EA204" s="345"/>
      <c r="EB204" s="280" t="str">
        <f>IF(EC204="","",VLOOKUP(EC204,リスト!$AW$5:$AX$8,2,FALSE))</f>
        <v/>
      </c>
      <c r="EC204" s="3"/>
      <c r="ED204" s="85"/>
      <c r="EE204" s="280" t="str">
        <f>IF(EF204="","",VLOOKUP(EF204,リスト!$AY$5:$AZ$10,2,FALSE))</f>
        <v/>
      </c>
      <c r="EF204" s="3"/>
      <c r="EG204" s="280" t="str">
        <f>IF(EH204="","",VLOOKUP(EH204,リスト!$BA$5:$BB$10,2,FALSE))</f>
        <v/>
      </c>
      <c r="EH204" s="3"/>
      <c r="EI204" s="280" t="str">
        <f>IF(EJ204="","",VLOOKUP(EJ204,リスト!$BC$5:$BD$10,2,FALSE))</f>
        <v/>
      </c>
      <c r="EJ204" s="3"/>
      <c r="EK204" s="280" t="str">
        <f>IF(EL204="","",VLOOKUP(EL204,リスト!$BE$5:$BF$10,2,FALSE))</f>
        <v/>
      </c>
      <c r="EL204" s="3"/>
      <c r="EM204" s="78"/>
      <c r="EN204" s="73"/>
      <c r="EO204" s="73"/>
      <c r="EP204" s="13"/>
      <c r="EQ204" s="13"/>
      <c r="ER204" s="280" t="str">
        <f>IF(ES204="","",VLOOKUP(ES204,リスト!$BG$5:$BH$10,2,FALSE))</f>
        <v/>
      </c>
      <c r="ES204" s="13"/>
      <c r="ET204" s="13"/>
      <c r="EU204" s="13"/>
      <c r="EV204" s="13"/>
      <c r="EW204" s="13"/>
      <c r="EX204" s="81"/>
      <c r="EY204" s="81"/>
      <c r="EZ204" s="26"/>
      <c r="FA204" s="281" t="str">
        <f>IF($EZ204="","",INDEX(リスト!$BI$5:$BJ$40,MATCH($EZ204,リスト!$BJ$5:$BJ$40,0),1))</f>
        <v/>
      </c>
      <c r="FB204" s="280" t="str">
        <f>IF(FC204="","",VLOOKUP(FC204,リスト!$BK:$BL,2,FALSE))</f>
        <v/>
      </c>
      <c r="FC204" s="13"/>
      <c r="FD204" s="331"/>
      <c r="FE204" s="3"/>
      <c r="FF204" s="280" t="str">
        <f>IF(FG204="","",VLOOKUP(FG204,リスト!$BO$5:$BP$6,2,FALSE))</f>
        <v/>
      </c>
      <c r="FG204" s="3"/>
      <c r="FH204" s="280" t="str">
        <f>IF(FI204="","",VLOOKUP(FI204,リスト!$BQ$5:$BR$8,2,FALSE))</f>
        <v/>
      </c>
      <c r="FI204" s="3"/>
      <c r="FJ204" s="282"/>
      <c r="FK204" s="280" t="str">
        <f>IF(FL204="","",VLOOKUP(FL204,リスト!$BS$5:$BT$6,2,FALSE))</f>
        <v/>
      </c>
      <c r="FL204" s="63"/>
      <c r="FM204" s="13"/>
      <c r="FN204" s="13"/>
      <c r="FO204" s="13"/>
      <c r="FP204" s="283" t="str">
        <f t="shared" si="24"/>
        <v/>
      </c>
      <c r="FQ204" s="283" t="str">
        <f t="shared" si="24"/>
        <v/>
      </c>
      <c r="FR204" s="13"/>
      <c r="FS204" s="85"/>
      <c r="FT204" s="85"/>
      <c r="FU204" s="281" t="str">
        <f t="shared" si="25"/>
        <v/>
      </c>
      <c r="FV204" s="280" t="str">
        <f>IF(FW204="","",VLOOKUP(FW204,リスト!$BV$5:$BW$10,2,FALSE))</f>
        <v/>
      </c>
      <c r="FW204" s="26"/>
      <c r="FX204" s="282" t="str">
        <f t="shared" si="26"/>
        <v/>
      </c>
      <c r="FY204" s="280" t="str">
        <f>IF(FZ204="","",VLOOKUP(FZ204,リスト!$BX$5:$BY$6,2,FALSE))</f>
        <v/>
      </c>
      <c r="FZ204" s="3"/>
      <c r="GA204" s="280" t="str">
        <f>IF(GB204="","",VLOOKUP(GB204,リスト!$BZ$5:$CA$6,2,FALSE))</f>
        <v/>
      </c>
      <c r="GB204" s="13"/>
      <c r="GC204" s="281" t="str">
        <f>IF(GD204="","",VLOOKUP(GD204,リスト!$CB$5:$CC$6,2,FALSE))</f>
        <v/>
      </c>
      <c r="GD204" s="13"/>
      <c r="GE204" s="13"/>
      <c r="GF204" s="13"/>
      <c r="GG204" s="75"/>
      <c r="GH204" s="281" t="str">
        <f t="shared" si="27"/>
        <v/>
      </c>
      <c r="GI204" s="128"/>
      <c r="GJ204" s="281" t="str">
        <f>IF(GK204="","",VLOOKUP(GK204,リスト!$CD$5:$CE$6,2,FALSE))</f>
        <v/>
      </c>
      <c r="GK204" s="13"/>
      <c r="GL204" s="281" t="str">
        <f>IF(GM204="","",VLOOKUP(GM204,リスト!$CF$5:$CG$5,2,FALSE))</f>
        <v/>
      </c>
      <c r="GM204" s="26"/>
      <c r="GN204" s="280" t="str">
        <f>IF(GO204="","",VLOOKUP(GO204,リスト!$CH$5:$CI$5,2,FALSE))</f>
        <v/>
      </c>
      <c r="GO204" s="284"/>
      <c r="GP204" s="284"/>
      <c r="GQ204" s="284"/>
      <c r="GR204" s="284"/>
      <c r="GS204" s="284"/>
      <c r="GT204" s="284"/>
      <c r="GU204" s="284"/>
      <c r="GV204" s="284"/>
      <c r="GW204" s="284"/>
      <c r="GX204" s="285"/>
    </row>
    <row r="205" spans="2:206" s="177" customFormat="1" ht="24.75" hidden="1" customHeight="1" outlineLevel="1">
      <c r="B205" s="286" t="str">
        <f>IF(明細!B199="","",明細!B199)</f>
        <v/>
      </c>
      <c r="C205" s="287" t="str">
        <f>IF(明細!C199="","",明細!C199)</f>
        <v/>
      </c>
      <c r="D205" s="265" t="str">
        <f>IF(明細!D199="","",明細!D199)</f>
        <v/>
      </c>
      <c r="E205" s="265" t="str">
        <f>IF(明細!E199="","",明細!E199)</f>
        <v/>
      </c>
      <c r="F205" s="265" t="str">
        <f>IF(明細!F199="","",明細!F199)</f>
        <v/>
      </c>
      <c r="G205" s="265" t="str">
        <f>IF(明細!G199="","",明細!G199)</f>
        <v/>
      </c>
      <c r="H205" s="265" t="str">
        <f>IF(明細!H199="","",明細!H199)</f>
        <v/>
      </c>
      <c r="I205" s="265" t="str">
        <f>IF(明細!I199="","",明細!I199)</f>
        <v/>
      </c>
      <c r="J205" s="265" t="str">
        <f>IF(明細!J199="","",明細!J199)</f>
        <v/>
      </c>
      <c r="K205" s="265" t="str">
        <f>IF(明細!K199="","",明細!K199)</f>
        <v/>
      </c>
      <c r="L205" s="265" t="str">
        <f>IF(明細!L199="","",明細!L199)</f>
        <v/>
      </c>
      <c r="M205" s="265" t="str">
        <f>IF(明細!M199="","",明細!M199)</f>
        <v/>
      </c>
      <c r="N205" s="265" t="str">
        <f>IF(明細!N199="","",明細!N199)</f>
        <v/>
      </c>
      <c r="O205" s="265" t="str">
        <f>IF(明細!O199="","",明細!O199)</f>
        <v/>
      </c>
      <c r="P205" s="265" t="str">
        <f>IF(明細!P199="","",明細!P199)</f>
        <v/>
      </c>
      <c r="Q205" s="265" t="str">
        <f>IF(明細!Q199="","",明細!Q199)</f>
        <v/>
      </c>
      <c r="R205" s="289" t="str">
        <f>IF(明細!R199="","",明細!R199)</f>
        <v/>
      </c>
      <c r="S205" s="291" t="str">
        <f>IF(明細!S199="","",明細!S199)</f>
        <v/>
      </c>
      <c r="T205" s="291" t="str">
        <f>IF(明細!T199="","",明細!T199)</f>
        <v/>
      </c>
      <c r="U205" s="291" t="str">
        <f>IF(明細!U199="","",明細!U199)</f>
        <v/>
      </c>
      <c r="V205" s="292" t="str">
        <f>IF(明細!V199="","",明細!V199)</f>
        <v>個</v>
      </c>
      <c r="W205" s="292" t="str">
        <f>IF(明細!W199="","",明細!W199)</f>
        <v/>
      </c>
      <c r="X205" s="293" t="str">
        <f>IF(明細!X199="","",明細!X199)</f>
        <v/>
      </c>
      <c r="Y205" s="134" t="str">
        <f>IF(明細!Y199="","",明細!Y199)</f>
        <v/>
      </c>
      <c r="Z205" s="135" t="str">
        <f>IF(明細!Z199="","",明細!Z199)</f>
        <v/>
      </c>
      <c r="AA205" s="134" t="str">
        <f>IF(明細!AA199="","",明細!AA199)</f>
        <v/>
      </c>
      <c r="AB205" s="303" t="str">
        <f>IF(明細!AB199="","",明細!AB199)</f>
        <v/>
      </c>
      <c r="AC205" s="134" t="str">
        <f>IF(明細!AC199="","",明細!AC199)</f>
        <v/>
      </c>
      <c r="AD205" s="183" t="str">
        <f>IF(明細!AD199="","",明細!AD199)</f>
        <v/>
      </c>
      <c r="AE205" s="184">
        <f>IF(明細!AE199="","",明細!AE199)</f>
        <v>0.1</v>
      </c>
      <c r="AF205" s="185" t="str">
        <f>IF(明細!AF199="","",明細!AF199)</f>
        <v/>
      </c>
      <c r="AG205" s="186" t="str">
        <f>IF(明細!AG199="","",明細!AG199)</f>
        <v/>
      </c>
      <c r="AH205" s="186" t="str">
        <f>IF(明細!AH199="","",明細!AH199)</f>
        <v/>
      </c>
      <c r="AI205" s="187" t="str">
        <f>IF(明細!AI199="","",明細!AI199)</f>
        <v/>
      </c>
      <c r="AJ205" s="296" t="str">
        <f>IF(明細!AJ199="","",明細!AJ199)</f>
        <v/>
      </c>
      <c r="AK205" s="297" t="str">
        <f>IF(明細!AK199="","",明細!AK199)</f>
        <v/>
      </c>
      <c r="AL205" s="298" t="str">
        <f>IF(明細!AL199="","",明細!AL199)</f>
        <v/>
      </c>
      <c r="AM205" s="299" t="str">
        <f>IF(明細!AM199="","",明細!AM199)</f>
        <v/>
      </c>
      <c r="AN205" s="300" t="str">
        <f>IF(明細!AN199="","",明細!AN199)</f>
        <v/>
      </c>
      <c r="AO205" s="300" t="str">
        <f>IF(明細!AO199="","",明細!AO199)</f>
        <v/>
      </c>
      <c r="AP205" s="300" t="str">
        <f>IF(明細!AP199="","",明細!AP199)</f>
        <v/>
      </c>
      <c r="AQ205" s="301" t="str">
        <f>IF(明細!AQ199="","",明細!AQ199)</f>
        <v/>
      </c>
      <c r="AR205" s="302" t="str">
        <f>IF(明細!AR199="","",明細!AR199)</f>
        <v/>
      </c>
      <c r="AU205" s="360"/>
      <c r="AV205" s="368"/>
      <c r="AW205" s="446" t="str">
        <f>IF(明細!AV199="","",明細!AV199)</f>
        <v/>
      </c>
      <c r="AX205" s="419" t="str">
        <f>IF(明細!AT199="","",明細!AT199)</f>
        <v/>
      </c>
      <c r="AY205" s="280" t="str">
        <f>IF($AX205="","",VLOOKUP($AX205,リスト!$CL:$CM,2,FALSE))</f>
        <v/>
      </c>
      <c r="AZ205" s="3"/>
      <c r="BA205" s="280" t="str">
        <f>IF(BB205="","",VLOOKUP(BB205,リスト!$K:$L,2,FALSE))</f>
        <v/>
      </c>
      <c r="BB205" s="3"/>
      <c r="BC205" s="3"/>
      <c r="BD205" s="87"/>
      <c r="BE205" s="280" t="str">
        <f>IF(BF205="","",VLOOKUP(BF205,リスト!$I:$J,2,FALSE))</f>
        <v/>
      </c>
      <c r="BF205" s="3"/>
      <c r="BG205" s="280" t="str">
        <f>IF(BH205="","",VLOOKUP(BH205,リスト!$M:$N,2,FALSE))</f>
        <v/>
      </c>
      <c r="BH205" s="282"/>
      <c r="BI205" s="280" t="str">
        <f>IF(BJ205="","",VLOOKUP(BJ205,リスト!$O:$P,2,FALSE))</f>
        <v/>
      </c>
      <c r="BJ205" s="24"/>
      <c r="BM205" s="451" t="str">
        <f>IF(明細!AV199="","",明細!AV199)</f>
        <v/>
      </c>
      <c r="BN205" s="453" t="str">
        <f>IF(明細!AT199="","",明細!AT199)</f>
        <v/>
      </c>
      <c r="BO205" s="280" t="str">
        <f>IF($BN205="","",VLOOKUP($BN205,リスト!$CL:$CM,2,FALSE))</f>
        <v/>
      </c>
      <c r="BP205" s="280" t="str">
        <f>IF(BQ205="","",VLOOKUP(BQ205,リスト!$K$5:$L$7,2,FALSE))</f>
        <v/>
      </c>
      <c r="BQ205" s="13"/>
      <c r="BR205" s="13"/>
      <c r="BS205" s="47"/>
      <c r="BT205" s="280" t="str">
        <f>IF(BU205="","",VLOOKUP(BU205,リスト!I196:J214,2,FALSE))</f>
        <v/>
      </c>
      <c r="BU205" s="13"/>
      <c r="BV205" s="13"/>
      <c r="BW205" s="282"/>
      <c r="BX205" s="282"/>
      <c r="BY205" s="280" t="str">
        <f>IF(BZ205="","",VLOOKUP(BZ205,リスト!$S$5:$T$6,2,FALSE))</f>
        <v/>
      </c>
      <c r="BZ205" s="3"/>
      <c r="CA205" s="3"/>
      <c r="CB205" s="81"/>
      <c r="CC205" s="280" t="str">
        <f t="shared" si="21"/>
        <v/>
      </c>
      <c r="CD205" s="83"/>
      <c r="CE205" s="83"/>
      <c r="CF205" s="83"/>
      <c r="CG205" s="83"/>
      <c r="CH205" s="282" t="str">
        <f t="shared" si="22"/>
        <v/>
      </c>
      <c r="CI205" s="83"/>
      <c r="CJ205" s="280" t="str">
        <f t="shared" si="23"/>
        <v/>
      </c>
      <c r="CK205" s="87"/>
      <c r="CL205" s="78"/>
      <c r="CM205" s="83"/>
      <c r="CN205" s="83"/>
      <c r="CO205" s="83"/>
      <c r="CP205" s="280" t="str">
        <f t="shared" si="28"/>
        <v/>
      </c>
      <c r="CQ205" s="81"/>
      <c r="CR205" s="280" t="str">
        <f t="shared" si="29"/>
        <v/>
      </c>
      <c r="CS205" s="3"/>
      <c r="CT205" s="3"/>
      <c r="CU205" s="280" t="str">
        <f>IF(CV205="","",VLOOKUP(CV205,リスト!$V$5:$W$6,2,FALSE))</f>
        <v/>
      </c>
      <c r="CV205" s="3"/>
      <c r="CW205" s="280" t="str">
        <f>IF(CX205="","",VLOOKUP(CX205,リスト!$X$5:$Y$6,2,FALSE))</f>
        <v/>
      </c>
      <c r="CX205" s="3"/>
      <c r="CY205" s="77"/>
      <c r="CZ205" s="77"/>
      <c r="DA205" s="75"/>
      <c r="DB205" s="75"/>
      <c r="DC205" s="75"/>
      <c r="DD205" s="75"/>
      <c r="DE205" s="280" t="str">
        <f>IF(DF205="","",VLOOKUP(DF205,リスト!$Z$5:$AA$10,2,FALSE))</f>
        <v/>
      </c>
      <c r="DF205" s="3"/>
      <c r="DG205" s="280" t="str">
        <f>IF(DH205="","",VLOOKUP(DH205,リスト!$AB$5:$AC$12,2,FALSE))</f>
        <v/>
      </c>
      <c r="DH205" s="63"/>
      <c r="DI205" s="280" t="str">
        <f>IF(DJ205="","",VLOOKUP(DJ205,リスト!$AD$5:$AE$7,2,FALSE))</f>
        <v/>
      </c>
      <c r="DJ205" s="3"/>
      <c r="DK205" s="280" t="str">
        <f>IF(DL205="","",VLOOKUP(DL205,リスト!$AF$5:$AG$10,2,FALSE))</f>
        <v/>
      </c>
      <c r="DL205" s="3"/>
      <c r="DM205" s="280" t="str">
        <f>IF(DN205="","",VLOOKUP(DN205,リスト!$AH$5:$AI$6,2,FALSE))</f>
        <v/>
      </c>
      <c r="DN205" s="3"/>
      <c r="DO205" s="280" t="str">
        <f>IF(DP205="","",VLOOKUP(DP205,リスト!$AJ$5:$AK$6,2,FALSE))</f>
        <v/>
      </c>
      <c r="DP205" s="3"/>
      <c r="DQ205" s="280" t="str">
        <f>IF(DR205="","",VLOOKUP(DR205,リスト!$AL$5:$AM$7,2,FALSE))</f>
        <v/>
      </c>
      <c r="DR205" s="3"/>
      <c r="DS205" s="13"/>
      <c r="DT205" s="85"/>
      <c r="DU205" s="85"/>
      <c r="DV205" s="281" t="str">
        <f>IF(DW205="","",VLOOKUP(DW205,リスト!$AN$5:$AO$6,2,FALSE))</f>
        <v/>
      </c>
      <c r="DW205" s="13"/>
      <c r="DX205" s="341"/>
      <c r="DY205" s="345"/>
      <c r="DZ205" s="341"/>
      <c r="EA205" s="345"/>
      <c r="EB205" s="280" t="str">
        <f>IF(EC205="","",VLOOKUP(EC205,リスト!$AW$5:$AX$8,2,FALSE))</f>
        <v/>
      </c>
      <c r="EC205" s="3"/>
      <c r="ED205" s="85"/>
      <c r="EE205" s="280" t="str">
        <f>IF(EF205="","",VLOOKUP(EF205,リスト!$AY$5:$AZ$10,2,FALSE))</f>
        <v/>
      </c>
      <c r="EF205" s="3"/>
      <c r="EG205" s="280" t="str">
        <f>IF(EH205="","",VLOOKUP(EH205,リスト!$BA$5:$BB$10,2,FALSE))</f>
        <v/>
      </c>
      <c r="EH205" s="3"/>
      <c r="EI205" s="280" t="str">
        <f>IF(EJ205="","",VLOOKUP(EJ205,リスト!$BC$5:$BD$10,2,FALSE))</f>
        <v/>
      </c>
      <c r="EJ205" s="3"/>
      <c r="EK205" s="280" t="str">
        <f>IF(EL205="","",VLOOKUP(EL205,リスト!$BE$5:$BF$10,2,FALSE))</f>
        <v/>
      </c>
      <c r="EL205" s="3"/>
      <c r="EM205" s="78"/>
      <c r="EN205" s="73"/>
      <c r="EO205" s="73"/>
      <c r="EP205" s="13"/>
      <c r="EQ205" s="13"/>
      <c r="ER205" s="280" t="str">
        <f>IF(ES205="","",VLOOKUP(ES205,リスト!$BG$5:$BH$10,2,FALSE))</f>
        <v/>
      </c>
      <c r="ES205" s="13"/>
      <c r="ET205" s="13"/>
      <c r="EU205" s="13"/>
      <c r="EV205" s="13"/>
      <c r="EW205" s="13"/>
      <c r="EX205" s="81"/>
      <c r="EY205" s="81"/>
      <c r="EZ205" s="26"/>
      <c r="FA205" s="281" t="str">
        <f>IF($EZ205="","",INDEX(リスト!$BI$5:$BJ$40,MATCH($EZ205,リスト!$BJ$5:$BJ$40,0),1))</f>
        <v/>
      </c>
      <c r="FB205" s="280" t="str">
        <f>IF(FC205="","",VLOOKUP(FC205,リスト!$BK:$BL,2,FALSE))</f>
        <v/>
      </c>
      <c r="FC205" s="13"/>
      <c r="FD205" s="331"/>
      <c r="FE205" s="3"/>
      <c r="FF205" s="280" t="str">
        <f>IF(FG205="","",VLOOKUP(FG205,リスト!$BO$5:$BP$6,2,FALSE))</f>
        <v/>
      </c>
      <c r="FG205" s="3"/>
      <c r="FH205" s="280" t="str">
        <f>IF(FI205="","",VLOOKUP(FI205,リスト!$BQ$5:$BR$8,2,FALSE))</f>
        <v/>
      </c>
      <c r="FI205" s="3"/>
      <c r="FJ205" s="282"/>
      <c r="FK205" s="280" t="str">
        <f>IF(FL205="","",VLOOKUP(FL205,リスト!$BS$5:$BT$6,2,FALSE))</f>
        <v/>
      </c>
      <c r="FL205" s="63"/>
      <c r="FM205" s="13"/>
      <c r="FN205" s="13"/>
      <c r="FO205" s="13"/>
      <c r="FP205" s="283" t="str">
        <f t="shared" si="24"/>
        <v/>
      </c>
      <c r="FQ205" s="283" t="str">
        <f t="shared" si="24"/>
        <v/>
      </c>
      <c r="FR205" s="13"/>
      <c r="FS205" s="85"/>
      <c r="FT205" s="85"/>
      <c r="FU205" s="281" t="str">
        <f t="shared" si="25"/>
        <v/>
      </c>
      <c r="FV205" s="280" t="str">
        <f>IF(FW205="","",VLOOKUP(FW205,リスト!$BV$5:$BW$10,2,FALSE))</f>
        <v/>
      </c>
      <c r="FW205" s="26"/>
      <c r="FX205" s="282" t="str">
        <f t="shared" si="26"/>
        <v/>
      </c>
      <c r="FY205" s="280" t="str">
        <f>IF(FZ205="","",VLOOKUP(FZ205,リスト!$BX$5:$BY$6,2,FALSE))</f>
        <v/>
      </c>
      <c r="FZ205" s="3"/>
      <c r="GA205" s="280" t="str">
        <f>IF(GB205="","",VLOOKUP(GB205,リスト!$BZ$5:$CA$6,2,FALSE))</f>
        <v/>
      </c>
      <c r="GB205" s="13"/>
      <c r="GC205" s="281" t="str">
        <f>IF(GD205="","",VLOOKUP(GD205,リスト!$CB$5:$CC$6,2,FALSE))</f>
        <v/>
      </c>
      <c r="GD205" s="13"/>
      <c r="GE205" s="13"/>
      <c r="GF205" s="13"/>
      <c r="GG205" s="75"/>
      <c r="GH205" s="281" t="str">
        <f t="shared" si="27"/>
        <v/>
      </c>
      <c r="GI205" s="128"/>
      <c r="GJ205" s="281" t="str">
        <f>IF(GK205="","",VLOOKUP(GK205,リスト!$CD$5:$CE$6,2,FALSE))</f>
        <v/>
      </c>
      <c r="GK205" s="13"/>
      <c r="GL205" s="281" t="str">
        <f>IF(GM205="","",VLOOKUP(GM205,リスト!$CF$5:$CG$5,2,FALSE))</f>
        <v/>
      </c>
      <c r="GM205" s="26"/>
      <c r="GN205" s="280" t="str">
        <f>IF(GO205="","",VLOOKUP(GO205,リスト!$CH$5:$CI$5,2,FALSE))</f>
        <v/>
      </c>
      <c r="GO205" s="284"/>
      <c r="GP205" s="284"/>
      <c r="GQ205" s="284"/>
      <c r="GR205" s="284"/>
      <c r="GS205" s="284"/>
      <c r="GT205" s="284"/>
      <c r="GU205" s="284"/>
      <c r="GV205" s="284"/>
      <c r="GW205" s="284"/>
      <c r="GX205" s="285"/>
    </row>
    <row r="206" spans="2:206" s="177" customFormat="1" ht="24.75" hidden="1" customHeight="1" outlineLevel="1">
      <c r="B206" s="286" t="str">
        <f>IF(明細!B200="","",明細!B200)</f>
        <v/>
      </c>
      <c r="C206" s="287" t="str">
        <f>IF(明細!C200="","",明細!C200)</f>
        <v/>
      </c>
      <c r="D206" s="265" t="str">
        <f>IF(明細!D200="","",明細!D200)</f>
        <v/>
      </c>
      <c r="E206" s="265" t="str">
        <f>IF(明細!E200="","",明細!E200)</f>
        <v/>
      </c>
      <c r="F206" s="265" t="str">
        <f>IF(明細!F200="","",明細!F200)</f>
        <v/>
      </c>
      <c r="G206" s="265" t="str">
        <f>IF(明細!G200="","",明細!G200)</f>
        <v/>
      </c>
      <c r="H206" s="265" t="str">
        <f>IF(明細!H200="","",明細!H200)</f>
        <v/>
      </c>
      <c r="I206" s="265" t="str">
        <f>IF(明細!I200="","",明細!I200)</f>
        <v/>
      </c>
      <c r="J206" s="265" t="str">
        <f>IF(明細!J200="","",明細!J200)</f>
        <v/>
      </c>
      <c r="K206" s="265" t="str">
        <f>IF(明細!K200="","",明細!K200)</f>
        <v/>
      </c>
      <c r="L206" s="265" t="str">
        <f>IF(明細!L200="","",明細!L200)</f>
        <v/>
      </c>
      <c r="M206" s="265" t="str">
        <f>IF(明細!M200="","",明細!M200)</f>
        <v/>
      </c>
      <c r="N206" s="265" t="str">
        <f>IF(明細!N200="","",明細!N200)</f>
        <v/>
      </c>
      <c r="O206" s="265" t="str">
        <f>IF(明細!O200="","",明細!O200)</f>
        <v/>
      </c>
      <c r="P206" s="265" t="str">
        <f>IF(明細!P200="","",明細!P200)</f>
        <v/>
      </c>
      <c r="Q206" s="265" t="str">
        <f>IF(明細!Q200="","",明細!Q200)</f>
        <v/>
      </c>
      <c r="R206" s="289" t="str">
        <f>IF(明細!R200="","",明細!R200)</f>
        <v/>
      </c>
      <c r="S206" s="291" t="str">
        <f>IF(明細!S200="","",明細!S200)</f>
        <v/>
      </c>
      <c r="T206" s="291" t="str">
        <f>IF(明細!T200="","",明細!T200)</f>
        <v/>
      </c>
      <c r="U206" s="291" t="str">
        <f>IF(明細!U200="","",明細!U200)</f>
        <v/>
      </c>
      <c r="V206" s="292" t="str">
        <f>IF(明細!V200="","",明細!V200)</f>
        <v>個</v>
      </c>
      <c r="W206" s="292" t="str">
        <f>IF(明細!W200="","",明細!W200)</f>
        <v/>
      </c>
      <c r="X206" s="293" t="str">
        <f>IF(明細!X200="","",明細!X200)</f>
        <v/>
      </c>
      <c r="Y206" s="134" t="str">
        <f>IF(明細!Y200="","",明細!Y200)</f>
        <v/>
      </c>
      <c r="Z206" s="135" t="str">
        <f>IF(明細!Z200="","",明細!Z200)</f>
        <v/>
      </c>
      <c r="AA206" s="134" t="str">
        <f>IF(明細!AA200="","",明細!AA200)</f>
        <v/>
      </c>
      <c r="AB206" s="303" t="str">
        <f>IF(明細!AB200="","",明細!AB200)</f>
        <v/>
      </c>
      <c r="AC206" s="134" t="str">
        <f>IF(明細!AC200="","",明細!AC200)</f>
        <v/>
      </c>
      <c r="AD206" s="183" t="str">
        <f>IF(明細!AD200="","",明細!AD200)</f>
        <v/>
      </c>
      <c r="AE206" s="184">
        <f>IF(明細!AE200="","",明細!AE200)</f>
        <v>0.1</v>
      </c>
      <c r="AF206" s="185" t="str">
        <f>IF(明細!AF200="","",明細!AF200)</f>
        <v/>
      </c>
      <c r="AG206" s="186" t="str">
        <f>IF(明細!AG200="","",明細!AG200)</f>
        <v/>
      </c>
      <c r="AH206" s="186" t="str">
        <f>IF(明細!AH200="","",明細!AH200)</f>
        <v/>
      </c>
      <c r="AI206" s="187" t="str">
        <f>IF(明細!AI200="","",明細!AI200)</f>
        <v/>
      </c>
      <c r="AJ206" s="296" t="str">
        <f>IF(明細!AJ200="","",明細!AJ200)</f>
        <v/>
      </c>
      <c r="AK206" s="297" t="str">
        <f>IF(明細!AK200="","",明細!AK200)</f>
        <v/>
      </c>
      <c r="AL206" s="298" t="str">
        <f>IF(明細!AL200="","",明細!AL200)</f>
        <v/>
      </c>
      <c r="AM206" s="299" t="str">
        <f>IF(明細!AM200="","",明細!AM200)</f>
        <v/>
      </c>
      <c r="AN206" s="300" t="str">
        <f>IF(明細!AN200="","",明細!AN200)</f>
        <v/>
      </c>
      <c r="AO206" s="300" t="str">
        <f>IF(明細!AO200="","",明細!AO200)</f>
        <v/>
      </c>
      <c r="AP206" s="300" t="str">
        <f>IF(明細!AP200="","",明細!AP200)</f>
        <v/>
      </c>
      <c r="AQ206" s="301" t="str">
        <f>IF(明細!AQ200="","",明細!AQ200)</f>
        <v/>
      </c>
      <c r="AR206" s="302" t="str">
        <f>IF(明細!AR200="","",明細!AR200)</f>
        <v/>
      </c>
      <c r="AU206" s="360"/>
      <c r="AV206" s="368"/>
      <c r="AW206" s="446" t="str">
        <f>IF(明細!AV200="","",明細!AV200)</f>
        <v/>
      </c>
      <c r="AX206" s="419" t="str">
        <f>IF(明細!AT200="","",明細!AT200)</f>
        <v/>
      </c>
      <c r="AY206" s="280" t="str">
        <f>IF($AX206="","",VLOOKUP($AX206,リスト!$CL:$CM,2,FALSE))</f>
        <v/>
      </c>
      <c r="AZ206" s="3"/>
      <c r="BA206" s="280" t="str">
        <f>IF(BB206="","",VLOOKUP(BB206,リスト!$K:$L,2,FALSE))</f>
        <v/>
      </c>
      <c r="BB206" s="3"/>
      <c r="BC206" s="3"/>
      <c r="BD206" s="87"/>
      <c r="BE206" s="280" t="str">
        <f>IF(BF206="","",VLOOKUP(BF206,リスト!$I:$J,2,FALSE))</f>
        <v/>
      </c>
      <c r="BF206" s="3"/>
      <c r="BG206" s="280" t="str">
        <f>IF(BH206="","",VLOOKUP(BH206,リスト!$M:$N,2,FALSE))</f>
        <v/>
      </c>
      <c r="BH206" s="282"/>
      <c r="BI206" s="280" t="str">
        <f>IF(BJ206="","",VLOOKUP(BJ206,リスト!$O:$P,2,FALSE))</f>
        <v/>
      </c>
      <c r="BJ206" s="24"/>
      <c r="BM206" s="451" t="str">
        <f>IF(明細!AV200="","",明細!AV200)</f>
        <v/>
      </c>
      <c r="BN206" s="453" t="str">
        <f>IF(明細!AT200="","",明細!AT200)</f>
        <v/>
      </c>
      <c r="BO206" s="280" t="str">
        <f>IF($BN206="","",VLOOKUP($BN206,リスト!$CL:$CM,2,FALSE))</f>
        <v/>
      </c>
      <c r="BP206" s="280" t="str">
        <f>IF(BQ206="","",VLOOKUP(BQ206,リスト!$K$5:$L$7,2,FALSE))</f>
        <v/>
      </c>
      <c r="BQ206" s="13"/>
      <c r="BR206" s="13"/>
      <c r="BS206" s="47"/>
      <c r="BT206" s="280" t="str">
        <f>IF(BU206="","",VLOOKUP(BU206,リスト!I197:J215,2,FALSE))</f>
        <v/>
      </c>
      <c r="BU206" s="13"/>
      <c r="BV206" s="13"/>
      <c r="BW206" s="282"/>
      <c r="BX206" s="282"/>
      <c r="BY206" s="280" t="str">
        <f>IF(BZ206="","",VLOOKUP(BZ206,リスト!$S$5:$T$6,2,FALSE))</f>
        <v/>
      </c>
      <c r="BZ206" s="3"/>
      <c r="CA206" s="3"/>
      <c r="CB206" s="81"/>
      <c r="CC206" s="280" t="str">
        <f t="shared" si="21"/>
        <v/>
      </c>
      <c r="CD206" s="83"/>
      <c r="CE206" s="83"/>
      <c r="CF206" s="83"/>
      <c r="CG206" s="83"/>
      <c r="CH206" s="282" t="str">
        <f t="shared" si="22"/>
        <v/>
      </c>
      <c r="CI206" s="83"/>
      <c r="CJ206" s="280" t="str">
        <f t="shared" si="23"/>
        <v/>
      </c>
      <c r="CK206" s="87"/>
      <c r="CL206" s="78"/>
      <c r="CM206" s="83"/>
      <c r="CN206" s="83"/>
      <c r="CO206" s="83"/>
      <c r="CP206" s="280" t="str">
        <f t="shared" si="28"/>
        <v/>
      </c>
      <c r="CQ206" s="81"/>
      <c r="CR206" s="280" t="str">
        <f t="shared" si="29"/>
        <v/>
      </c>
      <c r="CS206" s="3"/>
      <c r="CT206" s="3"/>
      <c r="CU206" s="280" t="str">
        <f>IF(CV206="","",VLOOKUP(CV206,リスト!$V$5:$W$6,2,FALSE))</f>
        <v/>
      </c>
      <c r="CV206" s="3"/>
      <c r="CW206" s="280" t="str">
        <f>IF(CX206="","",VLOOKUP(CX206,リスト!$X$5:$Y$6,2,FALSE))</f>
        <v/>
      </c>
      <c r="CX206" s="3"/>
      <c r="CY206" s="77"/>
      <c r="CZ206" s="77"/>
      <c r="DA206" s="75"/>
      <c r="DB206" s="75"/>
      <c r="DC206" s="75"/>
      <c r="DD206" s="75"/>
      <c r="DE206" s="280" t="str">
        <f>IF(DF206="","",VLOOKUP(DF206,リスト!$Z$5:$AA$10,2,FALSE))</f>
        <v/>
      </c>
      <c r="DF206" s="3"/>
      <c r="DG206" s="280" t="str">
        <f>IF(DH206="","",VLOOKUP(DH206,リスト!$AB$5:$AC$12,2,FALSE))</f>
        <v/>
      </c>
      <c r="DH206" s="63"/>
      <c r="DI206" s="280" t="str">
        <f>IF(DJ206="","",VLOOKUP(DJ206,リスト!$AD$5:$AE$7,2,FALSE))</f>
        <v/>
      </c>
      <c r="DJ206" s="3"/>
      <c r="DK206" s="280" t="str">
        <f>IF(DL206="","",VLOOKUP(DL206,リスト!$AF$5:$AG$10,2,FALSE))</f>
        <v/>
      </c>
      <c r="DL206" s="3"/>
      <c r="DM206" s="280" t="str">
        <f>IF(DN206="","",VLOOKUP(DN206,リスト!$AH$5:$AI$6,2,FALSE))</f>
        <v/>
      </c>
      <c r="DN206" s="3"/>
      <c r="DO206" s="280" t="str">
        <f>IF(DP206="","",VLOOKUP(DP206,リスト!$AJ$5:$AK$6,2,FALSE))</f>
        <v/>
      </c>
      <c r="DP206" s="3"/>
      <c r="DQ206" s="280" t="str">
        <f>IF(DR206="","",VLOOKUP(DR206,リスト!$AL$5:$AM$7,2,FALSE))</f>
        <v/>
      </c>
      <c r="DR206" s="3"/>
      <c r="DS206" s="13"/>
      <c r="DT206" s="85"/>
      <c r="DU206" s="85"/>
      <c r="DV206" s="281" t="str">
        <f>IF(DW206="","",VLOOKUP(DW206,リスト!$AN$5:$AO$6,2,FALSE))</f>
        <v/>
      </c>
      <c r="DW206" s="13"/>
      <c r="DX206" s="341"/>
      <c r="DY206" s="345"/>
      <c r="DZ206" s="341"/>
      <c r="EA206" s="345"/>
      <c r="EB206" s="280" t="str">
        <f>IF(EC206="","",VLOOKUP(EC206,リスト!$AW$5:$AX$8,2,FALSE))</f>
        <v/>
      </c>
      <c r="EC206" s="3"/>
      <c r="ED206" s="85"/>
      <c r="EE206" s="280" t="str">
        <f>IF(EF206="","",VLOOKUP(EF206,リスト!$AY$5:$AZ$10,2,FALSE))</f>
        <v/>
      </c>
      <c r="EF206" s="3"/>
      <c r="EG206" s="280" t="str">
        <f>IF(EH206="","",VLOOKUP(EH206,リスト!$BA$5:$BB$10,2,FALSE))</f>
        <v/>
      </c>
      <c r="EH206" s="3"/>
      <c r="EI206" s="280" t="str">
        <f>IF(EJ206="","",VLOOKUP(EJ206,リスト!$BC$5:$BD$10,2,FALSE))</f>
        <v/>
      </c>
      <c r="EJ206" s="3"/>
      <c r="EK206" s="280" t="str">
        <f>IF(EL206="","",VLOOKUP(EL206,リスト!$BE$5:$BF$10,2,FALSE))</f>
        <v/>
      </c>
      <c r="EL206" s="3"/>
      <c r="EM206" s="78"/>
      <c r="EN206" s="73"/>
      <c r="EO206" s="73"/>
      <c r="EP206" s="13"/>
      <c r="EQ206" s="13"/>
      <c r="ER206" s="280" t="str">
        <f>IF(ES206="","",VLOOKUP(ES206,リスト!$BG$5:$BH$10,2,FALSE))</f>
        <v/>
      </c>
      <c r="ES206" s="13"/>
      <c r="ET206" s="13"/>
      <c r="EU206" s="13"/>
      <c r="EV206" s="13"/>
      <c r="EW206" s="13"/>
      <c r="EX206" s="81"/>
      <c r="EY206" s="81"/>
      <c r="EZ206" s="26"/>
      <c r="FA206" s="281" t="str">
        <f>IF($EZ206="","",INDEX(リスト!$BI$5:$BJ$40,MATCH($EZ206,リスト!$BJ$5:$BJ$40,0),1))</f>
        <v/>
      </c>
      <c r="FB206" s="280" t="str">
        <f>IF(FC206="","",VLOOKUP(FC206,リスト!$BK:$BL,2,FALSE))</f>
        <v/>
      </c>
      <c r="FC206" s="13"/>
      <c r="FD206" s="331"/>
      <c r="FE206" s="3"/>
      <c r="FF206" s="280" t="str">
        <f>IF(FG206="","",VLOOKUP(FG206,リスト!$BO$5:$BP$6,2,FALSE))</f>
        <v/>
      </c>
      <c r="FG206" s="3"/>
      <c r="FH206" s="280" t="str">
        <f>IF(FI206="","",VLOOKUP(FI206,リスト!$BQ$5:$BR$8,2,FALSE))</f>
        <v/>
      </c>
      <c r="FI206" s="3"/>
      <c r="FJ206" s="282"/>
      <c r="FK206" s="280" t="str">
        <f>IF(FL206="","",VLOOKUP(FL206,リスト!$BS$5:$BT$6,2,FALSE))</f>
        <v/>
      </c>
      <c r="FL206" s="63"/>
      <c r="FM206" s="13"/>
      <c r="FN206" s="13"/>
      <c r="FO206" s="13"/>
      <c r="FP206" s="283" t="str">
        <f t="shared" si="24"/>
        <v/>
      </c>
      <c r="FQ206" s="283" t="str">
        <f t="shared" si="24"/>
        <v/>
      </c>
      <c r="FR206" s="13"/>
      <c r="FS206" s="85"/>
      <c r="FT206" s="85"/>
      <c r="FU206" s="281" t="str">
        <f t="shared" si="25"/>
        <v/>
      </c>
      <c r="FV206" s="280" t="str">
        <f>IF(FW206="","",VLOOKUP(FW206,リスト!$BV$5:$BW$10,2,FALSE))</f>
        <v/>
      </c>
      <c r="FW206" s="26"/>
      <c r="FX206" s="282" t="str">
        <f t="shared" si="26"/>
        <v/>
      </c>
      <c r="FY206" s="280" t="str">
        <f>IF(FZ206="","",VLOOKUP(FZ206,リスト!$BX$5:$BY$6,2,FALSE))</f>
        <v/>
      </c>
      <c r="FZ206" s="3"/>
      <c r="GA206" s="280" t="str">
        <f>IF(GB206="","",VLOOKUP(GB206,リスト!$BZ$5:$CA$6,2,FALSE))</f>
        <v/>
      </c>
      <c r="GB206" s="13"/>
      <c r="GC206" s="281" t="str">
        <f>IF(GD206="","",VLOOKUP(GD206,リスト!$CB$5:$CC$6,2,FALSE))</f>
        <v/>
      </c>
      <c r="GD206" s="13"/>
      <c r="GE206" s="13"/>
      <c r="GF206" s="13"/>
      <c r="GG206" s="75"/>
      <c r="GH206" s="281" t="str">
        <f t="shared" si="27"/>
        <v/>
      </c>
      <c r="GI206" s="128"/>
      <c r="GJ206" s="281" t="str">
        <f>IF(GK206="","",VLOOKUP(GK206,リスト!$CD$5:$CE$6,2,FALSE))</f>
        <v/>
      </c>
      <c r="GK206" s="13"/>
      <c r="GL206" s="281" t="str">
        <f>IF(GM206="","",VLOOKUP(GM206,リスト!$CF$5:$CG$5,2,FALSE))</f>
        <v/>
      </c>
      <c r="GM206" s="26"/>
      <c r="GN206" s="280" t="str">
        <f>IF(GO206="","",VLOOKUP(GO206,リスト!$CH$5:$CI$5,2,FALSE))</f>
        <v/>
      </c>
      <c r="GO206" s="284"/>
      <c r="GP206" s="284"/>
      <c r="GQ206" s="284"/>
      <c r="GR206" s="284"/>
      <c r="GS206" s="284"/>
      <c r="GT206" s="284"/>
      <c r="GU206" s="284"/>
      <c r="GV206" s="284"/>
      <c r="GW206" s="284"/>
      <c r="GX206" s="285"/>
    </row>
    <row r="207" spans="2:206" s="177" customFormat="1" ht="24.75" hidden="1" customHeight="1" outlineLevel="1">
      <c r="B207" s="286" t="str">
        <f>IF(明細!B201="","",明細!B201)</f>
        <v/>
      </c>
      <c r="C207" s="287" t="str">
        <f>IF(明細!C201="","",明細!C201)</f>
        <v/>
      </c>
      <c r="D207" s="265" t="str">
        <f>IF(明細!D201="","",明細!D201)</f>
        <v/>
      </c>
      <c r="E207" s="265" t="str">
        <f>IF(明細!E201="","",明細!E201)</f>
        <v/>
      </c>
      <c r="F207" s="265" t="str">
        <f>IF(明細!F201="","",明細!F201)</f>
        <v/>
      </c>
      <c r="G207" s="265" t="str">
        <f>IF(明細!G201="","",明細!G201)</f>
        <v/>
      </c>
      <c r="H207" s="265" t="str">
        <f>IF(明細!H201="","",明細!H201)</f>
        <v/>
      </c>
      <c r="I207" s="265" t="str">
        <f>IF(明細!I201="","",明細!I201)</f>
        <v/>
      </c>
      <c r="J207" s="265" t="str">
        <f>IF(明細!J201="","",明細!J201)</f>
        <v/>
      </c>
      <c r="K207" s="265" t="str">
        <f>IF(明細!K201="","",明細!K201)</f>
        <v/>
      </c>
      <c r="L207" s="265" t="str">
        <f>IF(明細!L201="","",明細!L201)</f>
        <v/>
      </c>
      <c r="M207" s="265" t="str">
        <f>IF(明細!M201="","",明細!M201)</f>
        <v/>
      </c>
      <c r="N207" s="265" t="str">
        <f>IF(明細!N201="","",明細!N201)</f>
        <v/>
      </c>
      <c r="O207" s="265" t="str">
        <f>IF(明細!O201="","",明細!O201)</f>
        <v/>
      </c>
      <c r="P207" s="265" t="str">
        <f>IF(明細!P201="","",明細!P201)</f>
        <v/>
      </c>
      <c r="Q207" s="265" t="str">
        <f>IF(明細!Q201="","",明細!Q201)</f>
        <v/>
      </c>
      <c r="R207" s="289" t="str">
        <f>IF(明細!R201="","",明細!R201)</f>
        <v/>
      </c>
      <c r="S207" s="291" t="str">
        <f>IF(明細!S201="","",明細!S201)</f>
        <v/>
      </c>
      <c r="T207" s="291" t="str">
        <f>IF(明細!T201="","",明細!T201)</f>
        <v/>
      </c>
      <c r="U207" s="291" t="str">
        <f>IF(明細!U201="","",明細!U201)</f>
        <v/>
      </c>
      <c r="V207" s="292" t="str">
        <f>IF(明細!V201="","",明細!V201)</f>
        <v>個</v>
      </c>
      <c r="W207" s="292" t="str">
        <f>IF(明細!W201="","",明細!W201)</f>
        <v/>
      </c>
      <c r="X207" s="293" t="str">
        <f>IF(明細!X201="","",明細!X201)</f>
        <v/>
      </c>
      <c r="Y207" s="134" t="str">
        <f>IF(明細!Y201="","",明細!Y201)</f>
        <v/>
      </c>
      <c r="Z207" s="135" t="str">
        <f>IF(明細!Z201="","",明細!Z201)</f>
        <v/>
      </c>
      <c r="AA207" s="134" t="str">
        <f>IF(明細!AA201="","",明細!AA201)</f>
        <v/>
      </c>
      <c r="AB207" s="303" t="str">
        <f>IF(明細!AB201="","",明細!AB201)</f>
        <v/>
      </c>
      <c r="AC207" s="134" t="str">
        <f>IF(明細!AC201="","",明細!AC201)</f>
        <v/>
      </c>
      <c r="AD207" s="183" t="str">
        <f>IF(明細!AD201="","",明細!AD201)</f>
        <v/>
      </c>
      <c r="AE207" s="184">
        <f>IF(明細!AE201="","",明細!AE201)</f>
        <v>0.1</v>
      </c>
      <c r="AF207" s="185" t="str">
        <f>IF(明細!AF201="","",明細!AF201)</f>
        <v/>
      </c>
      <c r="AG207" s="186" t="str">
        <f>IF(明細!AG201="","",明細!AG201)</f>
        <v/>
      </c>
      <c r="AH207" s="186" t="str">
        <f>IF(明細!AH201="","",明細!AH201)</f>
        <v/>
      </c>
      <c r="AI207" s="187" t="str">
        <f>IF(明細!AI201="","",明細!AI201)</f>
        <v/>
      </c>
      <c r="AJ207" s="296" t="str">
        <f>IF(明細!AJ201="","",明細!AJ201)</f>
        <v/>
      </c>
      <c r="AK207" s="297" t="str">
        <f>IF(明細!AK201="","",明細!AK201)</f>
        <v/>
      </c>
      <c r="AL207" s="298" t="str">
        <f>IF(明細!AL201="","",明細!AL201)</f>
        <v/>
      </c>
      <c r="AM207" s="299" t="str">
        <f>IF(明細!AM201="","",明細!AM201)</f>
        <v/>
      </c>
      <c r="AN207" s="300" t="str">
        <f>IF(明細!AN201="","",明細!AN201)</f>
        <v/>
      </c>
      <c r="AO207" s="300" t="str">
        <f>IF(明細!AO201="","",明細!AO201)</f>
        <v/>
      </c>
      <c r="AP207" s="300" t="str">
        <f>IF(明細!AP201="","",明細!AP201)</f>
        <v/>
      </c>
      <c r="AQ207" s="301" t="str">
        <f>IF(明細!AQ201="","",明細!AQ201)</f>
        <v/>
      </c>
      <c r="AR207" s="302" t="str">
        <f>IF(明細!AR201="","",明細!AR201)</f>
        <v/>
      </c>
      <c r="AU207" s="360"/>
      <c r="AV207" s="368"/>
      <c r="AW207" s="446" t="str">
        <f>IF(明細!AV201="","",明細!AV201)</f>
        <v/>
      </c>
      <c r="AX207" s="419" t="str">
        <f>IF(明細!AT201="","",明細!AT201)</f>
        <v/>
      </c>
      <c r="AY207" s="280" t="str">
        <f>IF($AX207="","",VLOOKUP($AX207,リスト!$CL:$CM,2,FALSE))</f>
        <v/>
      </c>
      <c r="AZ207" s="3"/>
      <c r="BA207" s="280" t="str">
        <f>IF(BB207="","",VLOOKUP(BB207,リスト!$K:$L,2,FALSE))</f>
        <v/>
      </c>
      <c r="BB207" s="3"/>
      <c r="BC207" s="3"/>
      <c r="BD207" s="87"/>
      <c r="BE207" s="280" t="str">
        <f>IF(BF207="","",VLOOKUP(BF207,リスト!$I:$J,2,FALSE))</f>
        <v/>
      </c>
      <c r="BF207" s="3"/>
      <c r="BG207" s="280" t="str">
        <f>IF(BH207="","",VLOOKUP(BH207,リスト!$M:$N,2,FALSE))</f>
        <v/>
      </c>
      <c r="BH207" s="282"/>
      <c r="BI207" s="280" t="str">
        <f>IF(BJ207="","",VLOOKUP(BJ207,リスト!$O:$P,2,FALSE))</f>
        <v/>
      </c>
      <c r="BJ207" s="24"/>
      <c r="BM207" s="451" t="str">
        <f>IF(明細!AV201="","",明細!AV201)</f>
        <v/>
      </c>
      <c r="BN207" s="453" t="str">
        <f>IF(明細!AT201="","",明細!AT201)</f>
        <v/>
      </c>
      <c r="BO207" s="280" t="str">
        <f>IF($BN207="","",VLOOKUP($BN207,リスト!$CL:$CM,2,FALSE))</f>
        <v/>
      </c>
      <c r="BP207" s="280" t="str">
        <f>IF(BQ207="","",VLOOKUP(BQ207,リスト!$K$5:$L$7,2,FALSE))</f>
        <v/>
      </c>
      <c r="BQ207" s="13"/>
      <c r="BR207" s="13"/>
      <c r="BS207" s="47"/>
      <c r="BT207" s="280" t="str">
        <f>IF(BU207="","",VLOOKUP(BU207,リスト!I198:J216,2,FALSE))</f>
        <v/>
      </c>
      <c r="BU207" s="13"/>
      <c r="BV207" s="13"/>
      <c r="BW207" s="282"/>
      <c r="BX207" s="282"/>
      <c r="BY207" s="280" t="str">
        <f>IF(BZ207="","",VLOOKUP(BZ207,リスト!$S$5:$T$6,2,FALSE))</f>
        <v/>
      </c>
      <c r="BZ207" s="3"/>
      <c r="CA207" s="3"/>
      <c r="CB207" s="81"/>
      <c r="CC207" s="280" t="str">
        <f t="shared" ref="CC207:CC270" si="30">IF($B207="","","G")</f>
        <v/>
      </c>
      <c r="CD207" s="83"/>
      <c r="CE207" s="83"/>
      <c r="CF207" s="83"/>
      <c r="CG207" s="83"/>
      <c r="CH207" s="282" t="str">
        <f t="shared" ref="CH207:CH270" si="31">IF($B207="","","MM")</f>
        <v/>
      </c>
      <c r="CI207" s="83"/>
      <c r="CJ207" s="280" t="str">
        <f t="shared" ref="CJ207:CJ270" si="32">IF($B207="","","MM3")</f>
        <v/>
      </c>
      <c r="CK207" s="87"/>
      <c r="CL207" s="78"/>
      <c r="CM207" s="83"/>
      <c r="CN207" s="83"/>
      <c r="CO207" s="83"/>
      <c r="CP207" s="280" t="str">
        <f t="shared" si="28"/>
        <v/>
      </c>
      <c r="CQ207" s="81"/>
      <c r="CR207" s="280" t="str">
        <f t="shared" si="29"/>
        <v/>
      </c>
      <c r="CS207" s="3"/>
      <c r="CT207" s="3"/>
      <c r="CU207" s="280" t="str">
        <f>IF(CV207="","",VLOOKUP(CV207,リスト!$V$5:$W$6,2,FALSE))</f>
        <v/>
      </c>
      <c r="CV207" s="3"/>
      <c r="CW207" s="280" t="str">
        <f>IF(CX207="","",VLOOKUP(CX207,リスト!$X$5:$Y$6,2,FALSE))</f>
        <v/>
      </c>
      <c r="CX207" s="3"/>
      <c r="CY207" s="77"/>
      <c r="CZ207" s="77"/>
      <c r="DA207" s="75"/>
      <c r="DB207" s="75"/>
      <c r="DC207" s="75"/>
      <c r="DD207" s="75"/>
      <c r="DE207" s="280" t="str">
        <f>IF(DF207="","",VLOOKUP(DF207,リスト!$Z$5:$AA$10,2,FALSE))</f>
        <v/>
      </c>
      <c r="DF207" s="3"/>
      <c r="DG207" s="280" t="str">
        <f>IF(DH207="","",VLOOKUP(DH207,リスト!$AB$5:$AC$12,2,FALSE))</f>
        <v/>
      </c>
      <c r="DH207" s="63"/>
      <c r="DI207" s="280" t="str">
        <f>IF(DJ207="","",VLOOKUP(DJ207,リスト!$AD$5:$AE$7,2,FALSE))</f>
        <v/>
      </c>
      <c r="DJ207" s="3"/>
      <c r="DK207" s="280" t="str">
        <f>IF(DL207="","",VLOOKUP(DL207,リスト!$AF$5:$AG$10,2,FALSE))</f>
        <v/>
      </c>
      <c r="DL207" s="3"/>
      <c r="DM207" s="280" t="str">
        <f>IF(DN207="","",VLOOKUP(DN207,リスト!$AH$5:$AI$6,2,FALSE))</f>
        <v/>
      </c>
      <c r="DN207" s="3"/>
      <c r="DO207" s="280" t="str">
        <f>IF(DP207="","",VLOOKUP(DP207,リスト!$AJ$5:$AK$6,2,FALSE))</f>
        <v/>
      </c>
      <c r="DP207" s="3"/>
      <c r="DQ207" s="280" t="str">
        <f>IF(DR207="","",VLOOKUP(DR207,リスト!$AL$5:$AM$7,2,FALSE))</f>
        <v/>
      </c>
      <c r="DR207" s="3"/>
      <c r="DS207" s="13"/>
      <c r="DT207" s="85"/>
      <c r="DU207" s="85"/>
      <c r="DV207" s="281" t="str">
        <f>IF(DW207="","",VLOOKUP(DW207,リスト!$AN$5:$AO$6,2,FALSE))</f>
        <v/>
      </c>
      <c r="DW207" s="13"/>
      <c r="DX207" s="341"/>
      <c r="DY207" s="345"/>
      <c r="DZ207" s="341"/>
      <c r="EA207" s="345"/>
      <c r="EB207" s="280" t="str">
        <f>IF(EC207="","",VLOOKUP(EC207,リスト!$AW$5:$AX$8,2,FALSE))</f>
        <v/>
      </c>
      <c r="EC207" s="3"/>
      <c r="ED207" s="85"/>
      <c r="EE207" s="280" t="str">
        <f>IF(EF207="","",VLOOKUP(EF207,リスト!$AY$5:$AZ$10,2,FALSE))</f>
        <v/>
      </c>
      <c r="EF207" s="3"/>
      <c r="EG207" s="280" t="str">
        <f>IF(EH207="","",VLOOKUP(EH207,リスト!$BA$5:$BB$10,2,FALSE))</f>
        <v/>
      </c>
      <c r="EH207" s="3"/>
      <c r="EI207" s="280" t="str">
        <f>IF(EJ207="","",VLOOKUP(EJ207,リスト!$BC$5:$BD$10,2,FALSE))</f>
        <v/>
      </c>
      <c r="EJ207" s="3"/>
      <c r="EK207" s="280" t="str">
        <f>IF(EL207="","",VLOOKUP(EL207,リスト!$BE$5:$BF$10,2,FALSE))</f>
        <v/>
      </c>
      <c r="EL207" s="3"/>
      <c r="EM207" s="78"/>
      <c r="EN207" s="73"/>
      <c r="EO207" s="73"/>
      <c r="EP207" s="13"/>
      <c r="EQ207" s="13"/>
      <c r="ER207" s="280" t="str">
        <f>IF(ES207="","",VLOOKUP(ES207,リスト!$BG$5:$BH$10,2,FALSE))</f>
        <v/>
      </c>
      <c r="ES207" s="13"/>
      <c r="ET207" s="13"/>
      <c r="EU207" s="13"/>
      <c r="EV207" s="13"/>
      <c r="EW207" s="13"/>
      <c r="EX207" s="81"/>
      <c r="EY207" s="81"/>
      <c r="EZ207" s="26"/>
      <c r="FA207" s="281" t="str">
        <f>IF($EZ207="","",INDEX(リスト!$BI$5:$BJ$40,MATCH($EZ207,リスト!$BJ$5:$BJ$40,0),1))</f>
        <v/>
      </c>
      <c r="FB207" s="280" t="str">
        <f>IF(FC207="","",VLOOKUP(FC207,リスト!$BK:$BL,2,FALSE))</f>
        <v/>
      </c>
      <c r="FC207" s="13"/>
      <c r="FD207" s="331"/>
      <c r="FE207" s="3"/>
      <c r="FF207" s="280" t="str">
        <f>IF(FG207="","",VLOOKUP(FG207,リスト!$BO$5:$BP$6,2,FALSE))</f>
        <v/>
      </c>
      <c r="FG207" s="3"/>
      <c r="FH207" s="280" t="str">
        <f>IF(FI207="","",VLOOKUP(FI207,リスト!$BQ$5:$BR$8,2,FALSE))</f>
        <v/>
      </c>
      <c r="FI207" s="3"/>
      <c r="FJ207" s="282"/>
      <c r="FK207" s="280" t="str">
        <f>IF(FL207="","",VLOOKUP(FL207,リスト!$BS$5:$BT$6,2,FALSE))</f>
        <v/>
      </c>
      <c r="FL207" s="63"/>
      <c r="FM207" s="13"/>
      <c r="FN207" s="13"/>
      <c r="FO207" s="13"/>
      <c r="FP207" s="283" t="str">
        <f t="shared" ref="FP207:FQ270" si="33">IF($B207="","",1)</f>
        <v/>
      </c>
      <c r="FQ207" s="283" t="str">
        <f t="shared" si="33"/>
        <v/>
      </c>
      <c r="FR207" s="13"/>
      <c r="FS207" s="85"/>
      <c r="FT207" s="85"/>
      <c r="FU207" s="281" t="str">
        <f t="shared" ref="FU207:FU270" si="34">IF($B207="","","D")</f>
        <v/>
      </c>
      <c r="FV207" s="280" t="str">
        <f>IF(FW207="","",VLOOKUP(FW207,リスト!$BV$5:$BW$10,2,FALSE))</f>
        <v/>
      </c>
      <c r="FW207" s="26"/>
      <c r="FX207" s="282" t="str">
        <f t="shared" ref="FX207:FX270" si="35">IF($B207="","","X")</f>
        <v/>
      </c>
      <c r="FY207" s="280" t="str">
        <f>IF(FZ207="","",VLOOKUP(FZ207,リスト!$BX$5:$BY$6,2,FALSE))</f>
        <v/>
      </c>
      <c r="FZ207" s="3"/>
      <c r="GA207" s="280" t="str">
        <f>IF(GB207="","",VLOOKUP(GB207,リスト!$BZ$5:$CA$6,2,FALSE))</f>
        <v/>
      </c>
      <c r="GB207" s="13"/>
      <c r="GC207" s="281" t="str">
        <f>IF(GD207="","",VLOOKUP(GD207,リスト!$CB$5:$CC$6,2,FALSE))</f>
        <v/>
      </c>
      <c r="GD207" s="13"/>
      <c r="GE207" s="13"/>
      <c r="GF207" s="13"/>
      <c r="GG207" s="75"/>
      <c r="GH207" s="281" t="str">
        <f t="shared" ref="GH207:GH270" si="36">(IF($CA207&lt;&gt;"",$CA207,""))</f>
        <v/>
      </c>
      <c r="GI207" s="128"/>
      <c r="GJ207" s="281" t="str">
        <f>IF(GK207="","",VLOOKUP(GK207,リスト!$CD$5:$CE$6,2,FALSE))</f>
        <v/>
      </c>
      <c r="GK207" s="13"/>
      <c r="GL207" s="281" t="str">
        <f>IF(GM207="","",VLOOKUP(GM207,リスト!$CF$5:$CG$5,2,FALSE))</f>
        <v/>
      </c>
      <c r="GM207" s="26"/>
      <c r="GN207" s="280" t="str">
        <f>IF(GO207="","",VLOOKUP(GO207,リスト!$CH$5:$CI$5,2,FALSE))</f>
        <v/>
      </c>
      <c r="GO207" s="284"/>
      <c r="GP207" s="284"/>
      <c r="GQ207" s="284"/>
      <c r="GR207" s="284"/>
      <c r="GS207" s="284"/>
      <c r="GT207" s="284"/>
      <c r="GU207" s="284"/>
      <c r="GV207" s="284"/>
      <c r="GW207" s="284"/>
      <c r="GX207" s="285"/>
    </row>
    <row r="208" spans="2:206" s="177" customFormat="1" ht="24.75" hidden="1" customHeight="1" outlineLevel="1">
      <c r="B208" s="286" t="str">
        <f>IF(明細!B202="","",明細!B202)</f>
        <v/>
      </c>
      <c r="C208" s="287" t="str">
        <f>IF(明細!C202="","",明細!C202)</f>
        <v/>
      </c>
      <c r="D208" s="265" t="str">
        <f>IF(明細!D202="","",明細!D202)</f>
        <v/>
      </c>
      <c r="E208" s="265" t="str">
        <f>IF(明細!E202="","",明細!E202)</f>
        <v/>
      </c>
      <c r="F208" s="265" t="str">
        <f>IF(明細!F202="","",明細!F202)</f>
        <v/>
      </c>
      <c r="G208" s="265" t="str">
        <f>IF(明細!G202="","",明細!G202)</f>
        <v/>
      </c>
      <c r="H208" s="265" t="str">
        <f>IF(明細!H202="","",明細!H202)</f>
        <v/>
      </c>
      <c r="I208" s="265" t="str">
        <f>IF(明細!I202="","",明細!I202)</f>
        <v/>
      </c>
      <c r="J208" s="265" t="str">
        <f>IF(明細!J202="","",明細!J202)</f>
        <v/>
      </c>
      <c r="K208" s="265" t="str">
        <f>IF(明細!K202="","",明細!K202)</f>
        <v/>
      </c>
      <c r="L208" s="265" t="str">
        <f>IF(明細!L202="","",明細!L202)</f>
        <v/>
      </c>
      <c r="M208" s="265" t="str">
        <f>IF(明細!M202="","",明細!M202)</f>
        <v/>
      </c>
      <c r="N208" s="265" t="str">
        <f>IF(明細!N202="","",明細!N202)</f>
        <v/>
      </c>
      <c r="O208" s="265" t="str">
        <f>IF(明細!O202="","",明細!O202)</f>
        <v/>
      </c>
      <c r="P208" s="265" t="str">
        <f>IF(明細!P202="","",明細!P202)</f>
        <v/>
      </c>
      <c r="Q208" s="265" t="str">
        <f>IF(明細!Q202="","",明細!Q202)</f>
        <v/>
      </c>
      <c r="R208" s="289" t="str">
        <f>IF(明細!R202="","",明細!R202)</f>
        <v/>
      </c>
      <c r="S208" s="291" t="str">
        <f>IF(明細!S202="","",明細!S202)</f>
        <v/>
      </c>
      <c r="T208" s="291" t="str">
        <f>IF(明細!T202="","",明細!T202)</f>
        <v/>
      </c>
      <c r="U208" s="291" t="str">
        <f>IF(明細!U202="","",明細!U202)</f>
        <v/>
      </c>
      <c r="V208" s="292" t="str">
        <f>IF(明細!V202="","",明細!V202)</f>
        <v>個</v>
      </c>
      <c r="W208" s="292" t="str">
        <f>IF(明細!W202="","",明細!W202)</f>
        <v/>
      </c>
      <c r="X208" s="293" t="str">
        <f>IF(明細!X202="","",明細!X202)</f>
        <v/>
      </c>
      <c r="Y208" s="134" t="str">
        <f>IF(明細!Y202="","",明細!Y202)</f>
        <v/>
      </c>
      <c r="Z208" s="135" t="str">
        <f>IF(明細!Z202="","",明細!Z202)</f>
        <v/>
      </c>
      <c r="AA208" s="134" t="str">
        <f>IF(明細!AA202="","",明細!AA202)</f>
        <v/>
      </c>
      <c r="AB208" s="303" t="str">
        <f>IF(明細!AB202="","",明細!AB202)</f>
        <v/>
      </c>
      <c r="AC208" s="134" t="str">
        <f>IF(明細!AC202="","",明細!AC202)</f>
        <v/>
      </c>
      <c r="AD208" s="183" t="str">
        <f>IF(明細!AD202="","",明細!AD202)</f>
        <v/>
      </c>
      <c r="AE208" s="184">
        <f>IF(明細!AE202="","",明細!AE202)</f>
        <v>0.1</v>
      </c>
      <c r="AF208" s="185" t="str">
        <f>IF(明細!AF202="","",明細!AF202)</f>
        <v/>
      </c>
      <c r="AG208" s="186" t="str">
        <f>IF(明細!AG202="","",明細!AG202)</f>
        <v/>
      </c>
      <c r="AH208" s="186" t="str">
        <f>IF(明細!AH202="","",明細!AH202)</f>
        <v/>
      </c>
      <c r="AI208" s="187" t="str">
        <f>IF(明細!AI202="","",明細!AI202)</f>
        <v/>
      </c>
      <c r="AJ208" s="296" t="str">
        <f>IF(明細!AJ202="","",明細!AJ202)</f>
        <v/>
      </c>
      <c r="AK208" s="297" t="str">
        <f>IF(明細!AK202="","",明細!AK202)</f>
        <v/>
      </c>
      <c r="AL208" s="298" t="str">
        <f>IF(明細!AL202="","",明細!AL202)</f>
        <v/>
      </c>
      <c r="AM208" s="299" t="str">
        <f>IF(明細!AM202="","",明細!AM202)</f>
        <v/>
      </c>
      <c r="AN208" s="300" t="str">
        <f>IF(明細!AN202="","",明細!AN202)</f>
        <v/>
      </c>
      <c r="AO208" s="300" t="str">
        <f>IF(明細!AO202="","",明細!AO202)</f>
        <v/>
      </c>
      <c r="AP208" s="300" t="str">
        <f>IF(明細!AP202="","",明細!AP202)</f>
        <v/>
      </c>
      <c r="AQ208" s="301" t="str">
        <f>IF(明細!AQ202="","",明細!AQ202)</f>
        <v/>
      </c>
      <c r="AR208" s="302" t="str">
        <f>IF(明細!AR202="","",明細!AR202)</f>
        <v/>
      </c>
      <c r="AU208" s="360"/>
      <c r="AV208" s="368"/>
      <c r="AW208" s="446" t="str">
        <f>IF(明細!AV202="","",明細!AV202)</f>
        <v/>
      </c>
      <c r="AX208" s="419" t="str">
        <f>IF(明細!AT202="","",明細!AT202)</f>
        <v/>
      </c>
      <c r="AY208" s="280" t="str">
        <f>IF($AX208="","",VLOOKUP($AX208,リスト!$CL:$CM,2,FALSE))</f>
        <v/>
      </c>
      <c r="AZ208" s="3"/>
      <c r="BA208" s="280" t="str">
        <f>IF(BB208="","",VLOOKUP(BB208,リスト!$K:$L,2,FALSE))</f>
        <v/>
      </c>
      <c r="BB208" s="3"/>
      <c r="BC208" s="3"/>
      <c r="BD208" s="87"/>
      <c r="BE208" s="280" t="str">
        <f>IF(BF208="","",VLOOKUP(BF208,リスト!$I:$J,2,FALSE))</f>
        <v/>
      </c>
      <c r="BF208" s="3"/>
      <c r="BG208" s="280" t="str">
        <f>IF(BH208="","",VLOOKUP(BH208,リスト!$M:$N,2,FALSE))</f>
        <v/>
      </c>
      <c r="BH208" s="282"/>
      <c r="BI208" s="280" t="str">
        <f>IF(BJ208="","",VLOOKUP(BJ208,リスト!$O:$P,2,FALSE))</f>
        <v/>
      </c>
      <c r="BJ208" s="24"/>
      <c r="BM208" s="451" t="str">
        <f>IF(明細!AV202="","",明細!AV202)</f>
        <v/>
      </c>
      <c r="BN208" s="453" t="str">
        <f>IF(明細!AT202="","",明細!AT202)</f>
        <v/>
      </c>
      <c r="BO208" s="280" t="str">
        <f>IF($BN208="","",VLOOKUP($BN208,リスト!$CL:$CM,2,FALSE))</f>
        <v/>
      </c>
      <c r="BP208" s="280" t="str">
        <f>IF(BQ208="","",VLOOKUP(BQ208,リスト!$K$5:$L$7,2,FALSE))</f>
        <v/>
      </c>
      <c r="BQ208" s="13"/>
      <c r="BR208" s="13"/>
      <c r="BS208" s="47"/>
      <c r="BT208" s="280" t="str">
        <f>IF(BU208="","",VLOOKUP(BU208,リスト!I199:J217,2,FALSE))</f>
        <v/>
      </c>
      <c r="BU208" s="13"/>
      <c r="BV208" s="13"/>
      <c r="BW208" s="282"/>
      <c r="BX208" s="282"/>
      <c r="BY208" s="280" t="str">
        <f>IF(BZ208="","",VLOOKUP(BZ208,リスト!$S$5:$T$6,2,FALSE))</f>
        <v/>
      </c>
      <c r="BZ208" s="3"/>
      <c r="CA208" s="3"/>
      <c r="CB208" s="81"/>
      <c r="CC208" s="280" t="str">
        <f t="shared" si="30"/>
        <v/>
      </c>
      <c r="CD208" s="83"/>
      <c r="CE208" s="83"/>
      <c r="CF208" s="83"/>
      <c r="CG208" s="83"/>
      <c r="CH208" s="282" t="str">
        <f t="shared" si="31"/>
        <v/>
      </c>
      <c r="CI208" s="83"/>
      <c r="CJ208" s="280" t="str">
        <f t="shared" si="32"/>
        <v/>
      </c>
      <c r="CK208" s="87"/>
      <c r="CL208" s="78"/>
      <c r="CM208" s="83"/>
      <c r="CN208" s="83"/>
      <c r="CO208" s="83"/>
      <c r="CP208" s="280" t="str">
        <f t="shared" si="28"/>
        <v/>
      </c>
      <c r="CQ208" s="81"/>
      <c r="CR208" s="280" t="str">
        <f t="shared" si="29"/>
        <v/>
      </c>
      <c r="CS208" s="3"/>
      <c r="CT208" s="3"/>
      <c r="CU208" s="280" t="str">
        <f>IF(CV208="","",VLOOKUP(CV208,リスト!$V$5:$W$6,2,FALSE))</f>
        <v/>
      </c>
      <c r="CV208" s="3"/>
      <c r="CW208" s="280" t="str">
        <f>IF(CX208="","",VLOOKUP(CX208,リスト!$X$5:$Y$6,2,FALSE))</f>
        <v/>
      </c>
      <c r="CX208" s="3"/>
      <c r="CY208" s="77"/>
      <c r="CZ208" s="77"/>
      <c r="DA208" s="75"/>
      <c r="DB208" s="75"/>
      <c r="DC208" s="75"/>
      <c r="DD208" s="75"/>
      <c r="DE208" s="280" t="str">
        <f>IF(DF208="","",VLOOKUP(DF208,リスト!$Z$5:$AA$10,2,FALSE))</f>
        <v/>
      </c>
      <c r="DF208" s="3"/>
      <c r="DG208" s="280" t="str">
        <f>IF(DH208="","",VLOOKUP(DH208,リスト!$AB$5:$AC$12,2,FALSE))</f>
        <v/>
      </c>
      <c r="DH208" s="63"/>
      <c r="DI208" s="280" t="str">
        <f>IF(DJ208="","",VLOOKUP(DJ208,リスト!$AD$5:$AE$7,2,FALSE))</f>
        <v/>
      </c>
      <c r="DJ208" s="3"/>
      <c r="DK208" s="280" t="str">
        <f>IF(DL208="","",VLOOKUP(DL208,リスト!$AF$5:$AG$10,2,FALSE))</f>
        <v/>
      </c>
      <c r="DL208" s="3"/>
      <c r="DM208" s="280" t="str">
        <f>IF(DN208="","",VLOOKUP(DN208,リスト!$AH$5:$AI$6,2,FALSE))</f>
        <v/>
      </c>
      <c r="DN208" s="3"/>
      <c r="DO208" s="280" t="str">
        <f>IF(DP208="","",VLOOKUP(DP208,リスト!$AJ$5:$AK$6,2,FALSE))</f>
        <v/>
      </c>
      <c r="DP208" s="3"/>
      <c r="DQ208" s="280" t="str">
        <f>IF(DR208="","",VLOOKUP(DR208,リスト!$AL$5:$AM$7,2,FALSE))</f>
        <v/>
      </c>
      <c r="DR208" s="3"/>
      <c r="DS208" s="13"/>
      <c r="DT208" s="85"/>
      <c r="DU208" s="85"/>
      <c r="DV208" s="281" t="str">
        <f>IF(DW208="","",VLOOKUP(DW208,リスト!$AN$5:$AO$6,2,FALSE))</f>
        <v/>
      </c>
      <c r="DW208" s="13"/>
      <c r="DX208" s="341"/>
      <c r="DY208" s="345"/>
      <c r="DZ208" s="341"/>
      <c r="EA208" s="345"/>
      <c r="EB208" s="280" t="str">
        <f>IF(EC208="","",VLOOKUP(EC208,リスト!$AW$5:$AX$8,2,FALSE))</f>
        <v/>
      </c>
      <c r="EC208" s="3"/>
      <c r="ED208" s="85"/>
      <c r="EE208" s="280" t="str">
        <f>IF(EF208="","",VLOOKUP(EF208,リスト!$AY$5:$AZ$10,2,FALSE))</f>
        <v/>
      </c>
      <c r="EF208" s="3"/>
      <c r="EG208" s="280" t="str">
        <f>IF(EH208="","",VLOOKUP(EH208,リスト!$BA$5:$BB$10,2,FALSE))</f>
        <v/>
      </c>
      <c r="EH208" s="3"/>
      <c r="EI208" s="280" t="str">
        <f>IF(EJ208="","",VLOOKUP(EJ208,リスト!$BC$5:$BD$10,2,FALSE))</f>
        <v/>
      </c>
      <c r="EJ208" s="3"/>
      <c r="EK208" s="280" t="str">
        <f>IF(EL208="","",VLOOKUP(EL208,リスト!$BE$5:$BF$10,2,FALSE))</f>
        <v/>
      </c>
      <c r="EL208" s="3"/>
      <c r="EM208" s="78"/>
      <c r="EN208" s="73"/>
      <c r="EO208" s="73"/>
      <c r="EP208" s="13"/>
      <c r="EQ208" s="13"/>
      <c r="ER208" s="280" t="str">
        <f>IF(ES208="","",VLOOKUP(ES208,リスト!$BG$5:$BH$10,2,FALSE))</f>
        <v/>
      </c>
      <c r="ES208" s="13"/>
      <c r="ET208" s="13"/>
      <c r="EU208" s="13"/>
      <c r="EV208" s="13"/>
      <c r="EW208" s="13"/>
      <c r="EX208" s="81"/>
      <c r="EY208" s="81"/>
      <c r="EZ208" s="26"/>
      <c r="FA208" s="281" t="str">
        <f>IF($EZ208="","",INDEX(リスト!$BI$5:$BJ$40,MATCH($EZ208,リスト!$BJ$5:$BJ$40,0),1))</f>
        <v/>
      </c>
      <c r="FB208" s="280" t="str">
        <f>IF(FC208="","",VLOOKUP(FC208,リスト!$BK:$BL,2,FALSE))</f>
        <v/>
      </c>
      <c r="FC208" s="13"/>
      <c r="FD208" s="331"/>
      <c r="FE208" s="3"/>
      <c r="FF208" s="280" t="str">
        <f>IF(FG208="","",VLOOKUP(FG208,リスト!$BO$5:$BP$6,2,FALSE))</f>
        <v/>
      </c>
      <c r="FG208" s="3"/>
      <c r="FH208" s="280" t="str">
        <f>IF(FI208="","",VLOOKUP(FI208,リスト!$BQ$5:$BR$8,2,FALSE))</f>
        <v/>
      </c>
      <c r="FI208" s="3"/>
      <c r="FJ208" s="282"/>
      <c r="FK208" s="280" t="str">
        <f>IF(FL208="","",VLOOKUP(FL208,リスト!$BS$5:$BT$6,2,FALSE))</f>
        <v/>
      </c>
      <c r="FL208" s="63"/>
      <c r="FM208" s="13"/>
      <c r="FN208" s="13"/>
      <c r="FO208" s="13"/>
      <c r="FP208" s="283" t="str">
        <f t="shared" si="33"/>
        <v/>
      </c>
      <c r="FQ208" s="283" t="str">
        <f t="shared" si="33"/>
        <v/>
      </c>
      <c r="FR208" s="13"/>
      <c r="FS208" s="85"/>
      <c r="FT208" s="85"/>
      <c r="FU208" s="281" t="str">
        <f t="shared" si="34"/>
        <v/>
      </c>
      <c r="FV208" s="280" t="str">
        <f>IF(FW208="","",VLOOKUP(FW208,リスト!$BV$5:$BW$10,2,FALSE))</f>
        <v/>
      </c>
      <c r="FW208" s="26"/>
      <c r="FX208" s="282" t="str">
        <f t="shared" si="35"/>
        <v/>
      </c>
      <c r="FY208" s="280" t="str">
        <f>IF(FZ208="","",VLOOKUP(FZ208,リスト!$BX$5:$BY$6,2,FALSE))</f>
        <v/>
      </c>
      <c r="FZ208" s="3"/>
      <c r="GA208" s="280" t="str">
        <f>IF(GB208="","",VLOOKUP(GB208,リスト!$BZ$5:$CA$6,2,FALSE))</f>
        <v/>
      </c>
      <c r="GB208" s="13"/>
      <c r="GC208" s="281" t="str">
        <f>IF(GD208="","",VLOOKUP(GD208,リスト!$CB$5:$CC$6,2,FALSE))</f>
        <v/>
      </c>
      <c r="GD208" s="13"/>
      <c r="GE208" s="13"/>
      <c r="GF208" s="13"/>
      <c r="GG208" s="75"/>
      <c r="GH208" s="281" t="str">
        <f t="shared" si="36"/>
        <v/>
      </c>
      <c r="GI208" s="128"/>
      <c r="GJ208" s="281" t="str">
        <f>IF(GK208="","",VLOOKUP(GK208,リスト!$CD$5:$CE$6,2,FALSE))</f>
        <v/>
      </c>
      <c r="GK208" s="13"/>
      <c r="GL208" s="281" t="str">
        <f>IF(GM208="","",VLOOKUP(GM208,リスト!$CF$5:$CG$5,2,FALSE))</f>
        <v/>
      </c>
      <c r="GM208" s="26"/>
      <c r="GN208" s="280" t="str">
        <f>IF(GO208="","",VLOOKUP(GO208,リスト!$CH$5:$CI$5,2,FALSE))</f>
        <v/>
      </c>
      <c r="GO208" s="284"/>
      <c r="GP208" s="284"/>
      <c r="GQ208" s="284"/>
      <c r="GR208" s="284"/>
      <c r="GS208" s="284"/>
      <c r="GT208" s="284"/>
      <c r="GU208" s="284"/>
      <c r="GV208" s="284"/>
      <c r="GW208" s="284"/>
      <c r="GX208" s="285"/>
    </row>
    <row r="209" spans="2:206" s="177" customFormat="1" ht="24.75" hidden="1" customHeight="1" outlineLevel="1">
      <c r="B209" s="286" t="str">
        <f>IF(明細!B203="","",明細!B203)</f>
        <v/>
      </c>
      <c r="C209" s="287" t="str">
        <f>IF(明細!C203="","",明細!C203)</f>
        <v/>
      </c>
      <c r="D209" s="265" t="str">
        <f>IF(明細!D203="","",明細!D203)</f>
        <v/>
      </c>
      <c r="E209" s="265" t="str">
        <f>IF(明細!E203="","",明細!E203)</f>
        <v/>
      </c>
      <c r="F209" s="265" t="str">
        <f>IF(明細!F203="","",明細!F203)</f>
        <v/>
      </c>
      <c r="G209" s="265" t="str">
        <f>IF(明細!G203="","",明細!G203)</f>
        <v/>
      </c>
      <c r="H209" s="265" t="str">
        <f>IF(明細!H203="","",明細!H203)</f>
        <v/>
      </c>
      <c r="I209" s="265" t="str">
        <f>IF(明細!I203="","",明細!I203)</f>
        <v/>
      </c>
      <c r="J209" s="265" t="str">
        <f>IF(明細!J203="","",明細!J203)</f>
        <v/>
      </c>
      <c r="K209" s="265" t="str">
        <f>IF(明細!K203="","",明細!K203)</f>
        <v/>
      </c>
      <c r="L209" s="265" t="str">
        <f>IF(明細!L203="","",明細!L203)</f>
        <v/>
      </c>
      <c r="M209" s="265" t="str">
        <f>IF(明細!M203="","",明細!M203)</f>
        <v/>
      </c>
      <c r="N209" s="265" t="str">
        <f>IF(明細!N203="","",明細!N203)</f>
        <v/>
      </c>
      <c r="O209" s="265" t="str">
        <f>IF(明細!O203="","",明細!O203)</f>
        <v/>
      </c>
      <c r="P209" s="265" t="str">
        <f>IF(明細!P203="","",明細!P203)</f>
        <v/>
      </c>
      <c r="Q209" s="265" t="str">
        <f>IF(明細!Q203="","",明細!Q203)</f>
        <v/>
      </c>
      <c r="R209" s="289" t="str">
        <f>IF(明細!R203="","",明細!R203)</f>
        <v/>
      </c>
      <c r="S209" s="291" t="str">
        <f>IF(明細!S203="","",明細!S203)</f>
        <v/>
      </c>
      <c r="T209" s="291" t="str">
        <f>IF(明細!T203="","",明細!T203)</f>
        <v/>
      </c>
      <c r="U209" s="291" t="str">
        <f>IF(明細!U203="","",明細!U203)</f>
        <v/>
      </c>
      <c r="V209" s="292" t="str">
        <f>IF(明細!V203="","",明細!V203)</f>
        <v>個</v>
      </c>
      <c r="W209" s="292" t="str">
        <f>IF(明細!W203="","",明細!W203)</f>
        <v/>
      </c>
      <c r="X209" s="293" t="str">
        <f>IF(明細!X203="","",明細!X203)</f>
        <v/>
      </c>
      <c r="Y209" s="134" t="str">
        <f>IF(明細!Y203="","",明細!Y203)</f>
        <v/>
      </c>
      <c r="Z209" s="135" t="str">
        <f>IF(明細!Z203="","",明細!Z203)</f>
        <v/>
      </c>
      <c r="AA209" s="134" t="str">
        <f>IF(明細!AA203="","",明細!AA203)</f>
        <v/>
      </c>
      <c r="AB209" s="303" t="str">
        <f>IF(明細!AB203="","",明細!AB203)</f>
        <v/>
      </c>
      <c r="AC209" s="134" t="str">
        <f>IF(明細!AC203="","",明細!AC203)</f>
        <v/>
      </c>
      <c r="AD209" s="183" t="str">
        <f>IF(明細!AD203="","",明細!AD203)</f>
        <v/>
      </c>
      <c r="AE209" s="184">
        <f>IF(明細!AE203="","",明細!AE203)</f>
        <v>0.1</v>
      </c>
      <c r="AF209" s="185" t="str">
        <f>IF(明細!AF203="","",明細!AF203)</f>
        <v/>
      </c>
      <c r="AG209" s="186" t="str">
        <f>IF(明細!AG203="","",明細!AG203)</f>
        <v/>
      </c>
      <c r="AH209" s="186" t="str">
        <f>IF(明細!AH203="","",明細!AH203)</f>
        <v/>
      </c>
      <c r="AI209" s="187" t="str">
        <f>IF(明細!AI203="","",明細!AI203)</f>
        <v/>
      </c>
      <c r="AJ209" s="296" t="str">
        <f>IF(明細!AJ203="","",明細!AJ203)</f>
        <v/>
      </c>
      <c r="AK209" s="297" t="str">
        <f>IF(明細!AK203="","",明細!AK203)</f>
        <v/>
      </c>
      <c r="AL209" s="298" t="str">
        <f>IF(明細!AL203="","",明細!AL203)</f>
        <v/>
      </c>
      <c r="AM209" s="299" t="str">
        <f>IF(明細!AM203="","",明細!AM203)</f>
        <v/>
      </c>
      <c r="AN209" s="300" t="str">
        <f>IF(明細!AN203="","",明細!AN203)</f>
        <v/>
      </c>
      <c r="AO209" s="300" t="str">
        <f>IF(明細!AO203="","",明細!AO203)</f>
        <v/>
      </c>
      <c r="AP209" s="300" t="str">
        <f>IF(明細!AP203="","",明細!AP203)</f>
        <v/>
      </c>
      <c r="AQ209" s="301" t="str">
        <f>IF(明細!AQ203="","",明細!AQ203)</f>
        <v/>
      </c>
      <c r="AR209" s="302" t="str">
        <f>IF(明細!AR203="","",明細!AR203)</f>
        <v/>
      </c>
      <c r="AU209" s="360"/>
      <c r="AV209" s="368"/>
      <c r="AW209" s="446" t="str">
        <f>IF(明細!AV203="","",明細!AV203)</f>
        <v/>
      </c>
      <c r="AX209" s="419" t="str">
        <f>IF(明細!AT203="","",明細!AT203)</f>
        <v/>
      </c>
      <c r="AY209" s="280" t="str">
        <f>IF($AX209="","",VLOOKUP($AX209,リスト!$CL:$CM,2,FALSE))</f>
        <v/>
      </c>
      <c r="AZ209" s="3"/>
      <c r="BA209" s="280" t="str">
        <f>IF(BB209="","",VLOOKUP(BB209,リスト!$K:$L,2,FALSE))</f>
        <v/>
      </c>
      <c r="BB209" s="3"/>
      <c r="BC209" s="3"/>
      <c r="BD209" s="87"/>
      <c r="BE209" s="280" t="str">
        <f>IF(BF209="","",VLOOKUP(BF209,リスト!$I:$J,2,FALSE))</f>
        <v/>
      </c>
      <c r="BF209" s="3"/>
      <c r="BG209" s="280" t="str">
        <f>IF(BH209="","",VLOOKUP(BH209,リスト!$M:$N,2,FALSE))</f>
        <v/>
      </c>
      <c r="BH209" s="282"/>
      <c r="BI209" s="280" t="str">
        <f>IF(BJ209="","",VLOOKUP(BJ209,リスト!$O:$P,2,FALSE))</f>
        <v/>
      </c>
      <c r="BJ209" s="24"/>
      <c r="BM209" s="451" t="str">
        <f>IF(明細!AV203="","",明細!AV203)</f>
        <v/>
      </c>
      <c r="BN209" s="453" t="str">
        <f>IF(明細!AT203="","",明細!AT203)</f>
        <v/>
      </c>
      <c r="BO209" s="280" t="str">
        <f>IF($BN209="","",VLOOKUP($BN209,リスト!$CL:$CM,2,FALSE))</f>
        <v/>
      </c>
      <c r="BP209" s="280" t="str">
        <f>IF(BQ209="","",VLOOKUP(BQ209,リスト!$K$5:$L$7,2,FALSE))</f>
        <v/>
      </c>
      <c r="BQ209" s="13"/>
      <c r="BR209" s="13"/>
      <c r="BS209" s="47"/>
      <c r="BT209" s="280" t="str">
        <f>IF(BU209="","",VLOOKUP(BU209,リスト!I200:J218,2,FALSE))</f>
        <v/>
      </c>
      <c r="BU209" s="13"/>
      <c r="BV209" s="13"/>
      <c r="BW209" s="282"/>
      <c r="BX209" s="282"/>
      <c r="BY209" s="280" t="str">
        <f>IF(BZ209="","",VLOOKUP(BZ209,リスト!$S$5:$T$6,2,FALSE))</f>
        <v/>
      </c>
      <c r="BZ209" s="3"/>
      <c r="CA209" s="3"/>
      <c r="CB209" s="81"/>
      <c r="CC209" s="280" t="str">
        <f t="shared" si="30"/>
        <v/>
      </c>
      <c r="CD209" s="83"/>
      <c r="CE209" s="83"/>
      <c r="CF209" s="83"/>
      <c r="CG209" s="83"/>
      <c r="CH209" s="282" t="str">
        <f t="shared" si="31"/>
        <v/>
      </c>
      <c r="CI209" s="83"/>
      <c r="CJ209" s="280" t="str">
        <f t="shared" si="32"/>
        <v/>
      </c>
      <c r="CK209" s="87"/>
      <c r="CL209" s="78"/>
      <c r="CM209" s="83"/>
      <c r="CN209" s="83"/>
      <c r="CO209" s="83"/>
      <c r="CP209" s="280" t="str">
        <f t="shared" si="28"/>
        <v/>
      </c>
      <c r="CQ209" s="81"/>
      <c r="CR209" s="280" t="str">
        <f t="shared" si="29"/>
        <v/>
      </c>
      <c r="CS209" s="3"/>
      <c r="CT209" s="3"/>
      <c r="CU209" s="280" t="str">
        <f>IF(CV209="","",VLOOKUP(CV209,リスト!$V$5:$W$6,2,FALSE))</f>
        <v/>
      </c>
      <c r="CV209" s="3"/>
      <c r="CW209" s="280" t="str">
        <f>IF(CX209="","",VLOOKUP(CX209,リスト!$X$5:$Y$6,2,FALSE))</f>
        <v/>
      </c>
      <c r="CX209" s="3"/>
      <c r="CY209" s="77"/>
      <c r="CZ209" s="77"/>
      <c r="DA209" s="75"/>
      <c r="DB209" s="75"/>
      <c r="DC209" s="75"/>
      <c r="DD209" s="75"/>
      <c r="DE209" s="280" t="str">
        <f>IF(DF209="","",VLOOKUP(DF209,リスト!$Z$5:$AA$10,2,FALSE))</f>
        <v/>
      </c>
      <c r="DF209" s="3"/>
      <c r="DG209" s="280" t="str">
        <f>IF(DH209="","",VLOOKUP(DH209,リスト!$AB$5:$AC$12,2,FALSE))</f>
        <v/>
      </c>
      <c r="DH209" s="63"/>
      <c r="DI209" s="280" t="str">
        <f>IF(DJ209="","",VLOOKUP(DJ209,リスト!$AD$5:$AE$7,2,FALSE))</f>
        <v/>
      </c>
      <c r="DJ209" s="3"/>
      <c r="DK209" s="280" t="str">
        <f>IF(DL209="","",VLOOKUP(DL209,リスト!$AF$5:$AG$10,2,FALSE))</f>
        <v/>
      </c>
      <c r="DL209" s="3"/>
      <c r="DM209" s="280" t="str">
        <f>IF(DN209="","",VLOOKUP(DN209,リスト!$AH$5:$AI$6,2,FALSE))</f>
        <v/>
      </c>
      <c r="DN209" s="3"/>
      <c r="DO209" s="280" t="str">
        <f>IF(DP209="","",VLOOKUP(DP209,リスト!$AJ$5:$AK$6,2,FALSE))</f>
        <v/>
      </c>
      <c r="DP209" s="3"/>
      <c r="DQ209" s="280" t="str">
        <f>IF(DR209="","",VLOOKUP(DR209,リスト!$AL$5:$AM$7,2,FALSE))</f>
        <v/>
      </c>
      <c r="DR209" s="3"/>
      <c r="DS209" s="13"/>
      <c r="DT209" s="85"/>
      <c r="DU209" s="85"/>
      <c r="DV209" s="281" t="str">
        <f>IF(DW209="","",VLOOKUP(DW209,リスト!$AN$5:$AO$6,2,FALSE))</f>
        <v/>
      </c>
      <c r="DW209" s="13"/>
      <c r="DX209" s="341"/>
      <c r="DY209" s="345"/>
      <c r="DZ209" s="341"/>
      <c r="EA209" s="345"/>
      <c r="EB209" s="280" t="str">
        <f>IF(EC209="","",VLOOKUP(EC209,リスト!$AW$5:$AX$8,2,FALSE))</f>
        <v/>
      </c>
      <c r="EC209" s="3"/>
      <c r="ED209" s="85"/>
      <c r="EE209" s="280" t="str">
        <f>IF(EF209="","",VLOOKUP(EF209,リスト!$AY$5:$AZ$10,2,FALSE))</f>
        <v/>
      </c>
      <c r="EF209" s="3"/>
      <c r="EG209" s="280" t="str">
        <f>IF(EH209="","",VLOOKUP(EH209,リスト!$BA$5:$BB$10,2,FALSE))</f>
        <v/>
      </c>
      <c r="EH209" s="3"/>
      <c r="EI209" s="280" t="str">
        <f>IF(EJ209="","",VLOOKUP(EJ209,リスト!$BC$5:$BD$10,2,FALSE))</f>
        <v/>
      </c>
      <c r="EJ209" s="3"/>
      <c r="EK209" s="280" t="str">
        <f>IF(EL209="","",VLOOKUP(EL209,リスト!$BE$5:$BF$10,2,FALSE))</f>
        <v/>
      </c>
      <c r="EL209" s="3"/>
      <c r="EM209" s="78"/>
      <c r="EN209" s="73"/>
      <c r="EO209" s="73"/>
      <c r="EP209" s="13"/>
      <c r="EQ209" s="13"/>
      <c r="ER209" s="280" t="str">
        <f>IF(ES209="","",VLOOKUP(ES209,リスト!$BG$5:$BH$10,2,FALSE))</f>
        <v/>
      </c>
      <c r="ES209" s="13"/>
      <c r="ET209" s="13"/>
      <c r="EU209" s="13"/>
      <c r="EV209" s="13"/>
      <c r="EW209" s="13"/>
      <c r="EX209" s="81"/>
      <c r="EY209" s="81"/>
      <c r="EZ209" s="26"/>
      <c r="FA209" s="281" t="str">
        <f>IF($EZ209="","",INDEX(リスト!$BI$5:$BJ$40,MATCH($EZ209,リスト!$BJ$5:$BJ$40,0),1))</f>
        <v/>
      </c>
      <c r="FB209" s="280" t="str">
        <f>IF(FC209="","",VLOOKUP(FC209,リスト!$BK:$BL,2,FALSE))</f>
        <v/>
      </c>
      <c r="FC209" s="13"/>
      <c r="FD209" s="331"/>
      <c r="FE209" s="3"/>
      <c r="FF209" s="280" t="str">
        <f>IF(FG209="","",VLOOKUP(FG209,リスト!$BO$5:$BP$6,2,FALSE))</f>
        <v/>
      </c>
      <c r="FG209" s="3"/>
      <c r="FH209" s="280" t="str">
        <f>IF(FI209="","",VLOOKUP(FI209,リスト!$BQ$5:$BR$8,2,FALSE))</f>
        <v/>
      </c>
      <c r="FI209" s="3"/>
      <c r="FJ209" s="282"/>
      <c r="FK209" s="280" t="str">
        <f>IF(FL209="","",VLOOKUP(FL209,リスト!$BS$5:$BT$6,2,FALSE))</f>
        <v/>
      </c>
      <c r="FL209" s="63"/>
      <c r="FM209" s="13"/>
      <c r="FN209" s="13"/>
      <c r="FO209" s="13"/>
      <c r="FP209" s="283" t="str">
        <f t="shared" si="33"/>
        <v/>
      </c>
      <c r="FQ209" s="283" t="str">
        <f t="shared" si="33"/>
        <v/>
      </c>
      <c r="FR209" s="13"/>
      <c r="FS209" s="85"/>
      <c r="FT209" s="85"/>
      <c r="FU209" s="281" t="str">
        <f t="shared" si="34"/>
        <v/>
      </c>
      <c r="FV209" s="280" t="str">
        <f>IF(FW209="","",VLOOKUP(FW209,リスト!$BV$5:$BW$10,2,FALSE))</f>
        <v/>
      </c>
      <c r="FW209" s="26"/>
      <c r="FX209" s="282" t="str">
        <f t="shared" si="35"/>
        <v/>
      </c>
      <c r="FY209" s="280" t="str">
        <f>IF(FZ209="","",VLOOKUP(FZ209,リスト!$BX$5:$BY$6,2,FALSE))</f>
        <v/>
      </c>
      <c r="FZ209" s="3"/>
      <c r="GA209" s="280" t="str">
        <f>IF(GB209="","",VLOOKUP(GB209,リスト!$BZ$5:$CA$6,2,FALSE))</f>
        <v/>
      </c>
      <c r="GB209" s="13"/>
      <c r="GC209" s="281" t="str">
        <f>IF(GD209="","",VLOOKUP(GD209,リスト!$CB$5:$CC$6,2,FALSE))</f>
        <v/>
      </c>
      <c r="GD209" s="13"/>
      <c r="GE209" s="13"/>
      <c r="GF209" s="13"/>
      <c r="GG209" s="75"/>
      <c r="GH209" s="281" t="str">
        <f t="shared" si="36"/>
        <v/>
      </c>
      <c r="GI209" s="128"/>
      <c r="GJ209" s="281" t="str">
        <f>IF(GK209="","",VLOOKUP(GK209,リスト!$CD$5:$CE$6,2,FALSE))</f>
        <v/>
      </c>
      <c r="GK209" s="13"/>
      <c r="GL209" s="281" t="str">
        <f>IF(GM209="","",VLOOKUP(GM209,リスト!$CF$5:$CG$5,2,FALSE))</f>
        <v/>
      </c>
      <c r="GM209" s="26"/>
      <c r="GN209" s="280" t="str">
        <f>IF(GO209="","",VLOOKUP(GO209,リスト!$CH$5:$CI$5,2,FALSE))</f>
        <v/>
      </c>
      <c r="GO209" s="284"/>
      <c r="GP209" s="284"/>
      <c r="GQ209" s="284"/>
      <c r="GR209" s="284"/>
      <c r="GS209" s="284"/>
      <c r="GT209" s="284"/>
      <c r="GU209" s="284"/>
      <c r="GV209" s="284"/>
      <c r="GW209" s="284"/>
      <c r="GX209" s="285"/>
    </row>
    <row r="210" spans="2:206" s="177" customFormat="1" ht="24.75" hidden="1" customHeight="1" outlineLevel="1">
      <c r="B210" s="286" t="str">
        <f>IF(明細!B204="","",明細!B204)</f>
        <v/>
      </c>
      <c r="C210" s="287" t="str">
        <f>IF(明細!C204="","",明細!C204)</f>
        <v/>
      </c>
      <c r="D210" s="265" t="str">
        <f>IF(明細!D204="","",明細!D204)</f>
        <v/>
      </c>
      <c r="E210" s="265" t="str">
        <f>IF(明細!E204="","",明細!E204)</f>
        <v/>
      </c>
      <c r="F210" s="265" t="str">
        <f>IF(明細!F204="","",明細!F204)</f>
        <v/>
      </c>
      <c r="G210" s="265" t="str">
        <f>IF(明細!G204="","",明細!G204)</f>
        <v/>
      </c>
      <c r="H210" s="265" t="str">
        <f>IF(明細!H204="","",明細!H204)</f>
        <v/>
      </c>
      <c r="I210" s="265" t="str">
        <f>IF(明細!I204="","",明細!I204)</f>
        <v/>
      </c>
      <c r="J210" s="265" t="str">
        <f>IF(明細!J204="","",明細!J204)</f>
        <v/>
      </c>
      <c r="K210" s="265" t="str">
        <f>IF(明細!K204="","",明細!K204)</f>
        <v/>
      </c>
      <c r="L210" s="265" t="str">
        <f>IF(明細!L204="","",明細!L204)</f>
        <v/>
      </c>
      <c r="M210" s="265" t="str">
        <f>IF(明細!M204="","",明細!M204)</f>
        <v/>
      </c>
      <c r="N210" s="265" t="str">
        <f>IF(明細!N204="","",明細!N204)</f>
        <v/>
      </c>
      <c r="O210" s="265" t="str">
        <f>IF(明細!O204="","",明細!O204)</f>
        <v/>
      </c>
      <c r="P210" s="265" t="str">
        <f>IF(明細!P204="","",明細!P204)</f>
        <v/>
      </c>
      <c r="Q210" s="265" t="str">
        <f>IF(明細!Q204="","",明細!Q204)</f>
        <v/>
      </c>
      <c r="R210" s="289" t="str">
        <f>IF(明細!R204="","",明細!R204)</f>
        <v/>
      </c>
      <c r="S210" s="291" t="str">
        <f>IF(明細!S204="","",明細!S204)</f>
        <v/>
      </c>
      <c r="T210" s="291" t="str">
        <f>IF(明細!T204="","",明細!T204)</f>
        <v/>
      </c>
      <c r="U210" s="291" t="str">
        <f>IF(明細!U204="","",明細!U204)</f>
        <v/>
      </c>
      <c r="V210" s="292" t="str">
        <f>IF(明細!V204="","",明細!V204)</f>
        <v>個</v>
      </c>
      <c r="W210" s="292" t="str">
        <f>IF(明細!W204="","",明細!W204)</f>
        <v/>
      </c>
      <c r="X210" s="293" t="str">
        <f>IF(明細!X204="","",明細!X204)</f>
        <v/>
      </c>
      <c r="Y210" s="134" t="str">
        <f>IF(明細!Y204="","",明細!Y204)</f>
        <v/>
      </c>
      <c r="Z210" s="135" t="str">
        <f>IF(明細!Z204="","",明細!Z204)</f>
        <v/>
      </c>
      <c r="AA210" s="134" t="str">
        <f>IF(明細!AA204="","",明細!AA204)</f>
        <v/>
      </c>
      <c r="AB210" s="303" t="str">
        <f>IF(明細!AB204="","",明細!AB204)</f>
        <v/>
      </c>
      <c r="AC210" s="134" t="str">
        <f>IF(明細!AC204="","",明細!AC204)</f>
        <v/>
      </c>
      <c r="AD210" s="183" t="str">
        <f>IF(明細!AD204="","",明細!AD204)</f>
        <v/>
      </c>
      <c r="AE210" s="184">
        <f>IF(明細!AE204="","",明細!AE204)</f>
        <v>0.1</v>
      </c>
      <c r="AF210" s="185" t="str">
        <f>IF(明細!AF204="","",明細!AF204)</f>
        <v/>
      </c>
      <c r="AG210" s="186" t="str">
        <f>IF(明細!AG204="","",明細!AG204)</f>
        <v/>
      </c>
      <c r="AH210" s="186" t="str">
        <f>IF(明細!AH204="","",明細!AH204)</f>
        <v/>
      </c>
      <c r="AI210" s="187" t="str">
        <f>IF(明細!AI204="","",明細!AI204)</f>
        <v/>
      </c>
      <c r="AJ210" s="296" t="str">
        <f>IF(明細!AJ204="","",明細!AJ204)</f>
        <v/>
      </c>
      <c r="AK210" s="297" t="str">
        <f>IF(明細!AK204="","",明細!AK204)</f>
        <v/>
      </c>
      <c r="AL210" s="298" t="str">
        <f>IF(明細!AL204="","",明細!AL204)</f>
        <v/>
      </c>
      <c r="AM210" s="299" t="str">
        <f>IF(明細!AM204="","",明細!AM204)</f>
        <v/>
      </c>
      <c r="AN210" s="300" t="str">
        <f>IF(明細!AN204="","",明細!AN204)</f>
        <v/>
      </c>
      <c r="AO210" s="300" t="str">
        <f>IF(明細!AO204="","",明細!AO204)</f>
        <v/>
      </c>
      <c r="AP210" s="300" t="str">
        <f>IF(明細!AP204="","",明細!AP204)</f>
        <v/>
      </c>
      <c r="AQ210" s="301" t="str">
        <f>IF(明細!AQ204="","",明細!AQ204)</f>
        <v/>
      </c>
      <c r="AR210" s="302" t="str">
        <f>IF(明細!AR204="","",明細!AR204)</f>
        <v/>
      </c>
      <c r="AU210" s="360"/>
      <c r="AV210" s="368"/>
      <c r="AW210" s="446" t="str">
        <f>IF(明細!AV204="","",明細!AV204)</f>
        <v/>
      </c>
      <c r="AX210" s="419" t="str">
        <f>IF(明細!AT204="","",明細!AT204)</f>
        <v/>
      </c>
      <c r="AY210" s="280" t="str">
        <f>IF($AX210="","",VLOOKUP($AX210,リスト!$CL:$CM,2,FALSE))</f>
        <v/>
      </c>
      <c r="AZ210" s="3"/>
      <c r="BA210" s="280" t="str">
        <f>IF(BB210="","",VLOOKUP(BB210,リスト!$K:$L,2,FALSE))</f>
        <v/>
      </c>
      <c r="BB210" s="3"/>
      <c r="BC210" s="3"/>
      <c r="BD210" s="87"/>
      <c r="BE210" s="280" t="str">
        <f>IF(BF210="","",VLOOKUP(BF210,リスト!$I:$J,2,FALSE))</f>
        <v/>
      </c>
      <c r="BF210" s="3"/>
      <c r="BG210" s="280" t="str">
        <f>IF(BH210="","",VLOOKUP(BH210,リスト!$M:$N,2,FALSE))</f>
        <v/>
      </c>
      <c r="BH210" s="282"/>
      <c r="BI210" s="280" t="str">
        <f>IF(BJ210="","",VLOOKUP(BJ210,リスト!$O:$P,2,FALSE))</f>
        <v/>
      </c>
      <c r="BJ210" s="24"/>
      <c r="BM210" s="451" t="str">
        <f>IF(明細!AV204="","",明細!AV204)</f>
        <v/>
      </c>
      <c r="BN210" s="453" t="str">
        <f>IF(明細!AT204="","",明細!AT204)</f>
        <v/>
      </c>
      <c r="BO210" s="280" t="str">
        <f>IF($BN210="","",VLOOKUP($BN210,リスト!$CL:$CM,2,FALSE))</f>
        <v/>
      </c>
      <c r="BP210" s="280" t="str">
        <f>IF(BQ210="","",VLOOKUP(BQ210,リスト!$K$5:$L$7,2,FALSE))</f>
        <v/>
      </c>
      <c r="BQ210" s="13"/>
      <c r="BR210" s="13"/>
      <c r="BS210" s="47"/>
      <c r="BT210" s="280" t="str">
        <f>IF(BU210="","",VLOOKUP(BU210,リスト!I201:J219,2,FALSE))</f>
        <v/>
      </c>
      <c r="BU210" s="13"/>
      <c r="BV210" s="13"/>
      <c r="BW210" s="282"/>
      <c r="BX210" s="282"/>
      <c r="BY210" s="280" t="str">
        <f>IF(BZ210="","",VLOOKUP(BZ210,リスト!$S$5:$T$6,2,FALSE))</f>
        <v/>
      </c>
      <c r="BZ210" s="3"/>
      <c r="CA210" s="3"/>
      <c r="CB210" s="81"/>
      <c r="CC210" s="280" t="str">
        <f t="shared" si="30"/>
        <v/>
      </c>
      <c r="CD210" s="83"/>
      <c r="CE210" s="83"/>
      <c r="CF210" s="83"/>
      <c r="CG210" s="83"/>
      <c r="CH210" s="282" t="str">
        <f t="shared" si="31"/>
        <v/>
      </c>
      <c r="CI210" s="83"/>
      <c r="CJ210" s="280" t="str">
        <f t="shared" si="32"/>
        <v/>
      </c>
      <c r="CK210" s="87"/>
      <c r="CL210" s="78"/>
      <c r="CM210" s="83"/>
      <c r="CN210" s="83"/>
      <c r="CO210" s="83"/>
      <c r="CP210" s="280" t="str">
        <f t="shared" ref="CP210:CP273" si="37">IF($B210="","","MM")</f>
        <v/>
      </c>
      <c r="CQ210" s="81"/>
      <c r="CR210" s="280" t="str">
        <f t="shared" ref="CR210:CR273" si="38">IF($B210="","","MM3")</f>
        <v/>
      </c>
      <c r="CS210" s="3"/>
      <c r="CT210" s="3"/>
      <c r="CU210" s="280" t="str">
        <f>IF(CV210="","",VLOOKUP(CV210,リスト!$V$5:$W$6,2,FALSE))</f>
        <v/>
      </c>
      <c r="CV210" s="3"/>
      <c r="CW210" s="280" t="str">
        <f>IF(CX210="","",VLOOKUP(CX210,リスト!$X$5:$Y$6,2,FALSE))</f>
        <v/>
      </c>
      <c r="CX210" s="3"/>
      <c r="CY210" s="77"/>
      <c r="CZ210" s="77"/>
      <c r="DA210" s="75"/>
      <c r="DB210" s="75"/>
      <c r="DC210" s="75"/>
      <c r="DD210" s="75"/>
      <c r="DE210" s="280" t="str">
        <f>IF(DF210="","",VLOOKUP(DF210,リスト!$Z$5:$AA$10,2,FALSE))</f>
        <v/>
      </c>
      <c r="DF210" s="3"/>
      <c r="DG210" s="280" t="str">
        <f>IF(DH210="","",VLOOKUP(DH210,リスト!$AB$5:$AC$12,2,FALSE))</f>
        <v/>
      </c>
      <c r="DH210" s="63"/>
      <c r="DI210" s="280" t="str">
        <f>IF(DJ210="","",VLOOKUP(DJ210,リスト!$AD$5:$AE$7,2,FALSE))</f>
        <v/>
      </c>
      <c r="DJ210" s="3"/>
      <c r="DK210" s="280" t="str">
        <f>IF(DL210="","",VLOOKUP(DL210,リスト!$AF$5:$AG$10,2,FALSE))</f>
        <v/>
      </c>
      <c r="DL210" s="3"/>
      <c r="DM210" s="280" t="str">
        <f>IF(DN210="","",VLOOKUP(DN210,リスト!$AH$5:$AI$6,2,FALSE))</f>
        <v/>
      </c>
      <c r="DN210" s="3"/>
      <c r="DO210" s="280" t="str">
        <f>IF(DP210="","",VLOOKUP(DP210,リスト!$AJ$5:$AK$6,2,FALSE))</f>
        <v/>
      </c>
      <c r="DP210" s="3"/>
      <c r="DQ210" s="280" t="str">
        <f>IF(DR210="","",VLOOKUP(DR210,リスト!$AL$5:$AM$7,2,FALSE))</f>
        <v/>
      </c>
      <c r="DR210" s="3"/>
      <c r="DS210" s="13"/>
      <c r="DT210" s="85"/>
      <c r="DU210" s="85"/>
      <c r="DV210" s="281" t="str">
        <f>IF(DW210="","",VLOOKUP(DW210,リスト!$AN$5:$AO$6,2,FALSE))</f>
        <v/>
      </c>
      <c r="DW210" s="13"/>
      <c r="DX210" s="341"/>
      <c r="DY210" s="345"/>
      <c r="DZ210" s="341"/>
      <c r="EA210" s="345"/>
      <c r="EB210" s="280" t="str">
        <f>IF(EC210="","",VLOOKUP(EC210,リスト!$AW$5:$AX$8,2,FALSE))</f>
        <v/>
      </c>
      <c r="EC210" s="3"/>
      <c r="ED210" s="85"/>
      <c r="EE210" s="280" t="str">
        <f>IF(EF210="","",VLOOKUP(EF210,リスト!$AY$5:$AZ$10,2,FALSE))</f>
        <v/>
      </c>
      <c r="EF210" s="3"/>
      <c r="EG210" s="280" t="str">
        <f>IF(EH210="","",VLOOKUP(EH210,リスト!$BA$5:$BB$10,2,FALSE))</f>
        <v/>
      </c>
      <c r="EH210" s="3"/>
      <c r="EI210" s="280" t="str">
        <f>IF(EJ210="","",VLOOKUP(EJ210,リスト!$BC$5:$BD$10,2,FALSE))</f>
        <v/>
      </c>
      <c r="EJ210" s="3"/>
      <c r="EK210" s="280" t="str">
        <f>IF(EL210="","",VLOOKUP(EL210,リスト!$BE$5:$BF$10,2,FALSE))</f>
        <v/>
      </c>
      <c r="EL210" s="3"/>
      <c r="EM210" s="78"/>
      <c r="EN210" s="73"/>
      <c r="EO210" s="73"/>
      <c r="EP210" s="13"/>
      <c r="EQ210" s="13"/>
      <c r="ER210" s="280" t="str">
        <f>IF(ES210="","",VLOOKUP(ES210,リスト!$BG$5:$BH$10,2,FALSE))</f>
        <v/>
      </c>
      <c r="ES210" s="13"/>
      <c r="ET210" s="13"/>
      <c r="EU210" s="13"/>
      <c r="EV210" s="13"/>
      <c r="EW210" s="13"/>
      <c r="EX210" s="81"/>
      <c r="EY210" s="81"/>
      <c r="EZ210" s="26"/>
      <c r="FA210" s="281" t="str">
        <f>IF($EZ210="","",INDEX(リスト!$BI$5:$BJ$40,MATCH($EZ210,リスト!$BJ$5:$BJ$40,0),1))</f>
        <v/>
      </c>
      <c r="FB210" s="280" t="str">
        <f>IF(FC210="","",VLOOKUP(FC210,リスト!$BK:$BL,2,FALSE))</f>
        <v/>
      </c>
      <c r="FC210" s="13"/>
      <c r="FD210" s="331"/>
      <c r="FE210" s="3"/>
      <c r="FF210" s="280" t="str">
        <f>IF(FG210="","",VLOOKUP(FG210,リスト!$BO$5:$BP$6,2,FALSE))</f>
        <v/>
      </c>
      <c r="FG210" s="3"/>
      <c r="FH210" s="280" t="str">
        <f>IF(FI210="","",VLOOKUP(FI210,リスト!$BQ$5:$BR$8,2,FALSE))</f>
        <v/>
      </c>
      <c r="FI210" s="3"/>
      <c r="FJ210" s="282"/>
      <c r="FK210" s="280" t="str">
        <f>IF(FL210="","",VLOOKUP(FL210,リスト!$BS$5:$BT$6,2,FALSE))</f>
        <v/>
      </c>
      <c r="FL210" s="63"/>
      <c r="FM210" s="13"/>
      <c r="FN210" s="13"/>
      <c r="FO210" s="13"/>
      <c r="FP210" s="283" t="str">
        <f t="shared" si="33"/>
        <v/>
      </c>
      <c r="FQ210" s="283" t="str">
        <f t="shared" si="33"/>
        <v/>
      </c>
      <c r="FR210" s="13"/>
      <c r="FS210" s="85"/>
      <c r="FT210" s="85"/>
      <c r="FU210" s="281" t="str">
        <f t="shared" si="34"/>
        <v/>
      </c>
      <c r="FV210" s="280" t="str">
        <f>IF(FW210="","",VLOOKUP(FW210,リスト!$BV$5:$BW$10,2,FALSE))</f>
        <v/>
      </c>
      <c r="FW210" s="26"/>
      <c r="FX210" s="282" t="str">
        <f t="shared" si="35"/>
        <v/>
      </c>
      <c r="FY210" s="280" t="str">
        <f>IF(FZ210="","",VLOOKUP(FZ210,リスト!$BX$5:$BY$6,2,FALSE))</f>
        <v/>
      </c>
      <c r="FZ210" s="3"/>
      <c r="GA210" s="280" t="str">
        <f>IF(GB210="","",VLOOKUP(GB210,リスト!$BZ$5:$CA$6,2,FALSE))</f>
        <v/>
      </c>
      <c r="GB210" s="13"/>
      <c r="GC210" s="281" t="str">
        <f>IF(GD210="","",VLOOKUP(GD210,リスト!$CB$5:$CC$6,2,FALSE))</f>
        <v/>
      </c>
      <c r="GD210" s="13"/>
      <c r="GE210" s="13"/>
      <c r="GF210" s="13"/>
      <c r="GG210" s="75"/>
      <c r="GH210" s="281" t="str">
        <f t="shared" si="36"/>
        <v/>
      </c>
      <c r="GI210" s="128"/>
      <c r="GJ210" s="281" t="str">
        <f>IF(GK210="","",VLOOKUP(GK210,リスト!$CD$5:$CE$6,2,FALSE))</f>
        <v/>
      </c>
      <c r="GK210" s="13"/>
      <c r="GL210" s="281" t="str">
        <f>IF(GM210="","",VLOOKUP(GM210,リスト!$CF$5:$CG$5,2,FALSE))</f>
        <v/>
      </c>
      <c r="GM210" s="26"/>
      <c r="GN210" s="280" t="str">
        <f>IF(GO210="","",VLOOKUP(GO210,リスト!$CH$5:$CI$5,2,FALSE))</f>
        <v/>
      </c>
      <c r="GO210" s="284"/>
      <c r="GP210" s="284"/>
      <c r="GQ210" s="284"/>
      <c r="GR210" s="284"/>
      <c r="GS210" s="284"/>
      <c r="GT210" s="284"/>
      <c r="GU210" s="284"/>
      <c r="GV210" s="284"/>
      <c r="GW210" s="284"/>
      <c r="GX210" s="285"/>
    </row>
    <row r="211" spans="2:206" s="177" customFormat="1" ht="24.75" hidden="1" customHeight="1" outlineLevel="1">
      <c r="B211" s="286" t="str">
        <f>IF(明細!B205="","",明細!B205)</f>
        <v/>
      </c>
      <c r="C211" s="287" t="str">
        <f>IF(明細!C205="","",明細!C205)</f>
        <v/>
      </c>
      <c r="D211" s="265" t="str">
        <f>IF(明細!D205="","",明細!D205)</f>
        <v/>
      </c>
      <c r="E211" s="265" t="str">
        <f>IF(明細!E205="","",明細!E205)</f>
        <v/>
      </c>
      <c r="F211" s="265" t="str">
        <f>IF(明細!F205="","",明細!F205)</f>
        <v/>
      </c>
      <c r="G211" s="265" t="str">
        <f>IF(明細!G205="","",明細!G205)</f>
        <v/>
      </c>
      <c r="H211" s="265" t="str">
        <f>IF(明細!H205="","",明細!H205)</f>
        <v/>
      </c>
      <c r="I211" s="265" t="str">
        <f>IF(明細!I205="","",明細!I205)</f>
        <v/>
      </c>
      <c r="J211" s="265" t="str">
        <f>IF(明細!J205="","",明細!J205)</f>
        <v/>
      </c>
      <c r="K211" s="265" t="str">
        <f>IF(明細!K205="","",明細!K205)</f>
        <v/>
      </c>
      <c r="L211" s="265" t="str">
        <f>IF(明細!L205="","",明細!L205)</f>
        <v/>
      </c>
      <c r="M211" s="265" t="str">
        <f>IF(明細!M205="","",明細!M205)</f>
        <v/>
      </c>
      <c r="N211" s="265" t="str">
        <f>IF(明細!N205="","",明細!N205)</f>
        <v/>
      </c>
      <c r="O211" s="265" t="str">
        <f>IF(明細!O205="","",明細!O205)</f>
        <v/>
      </c>
      <c r="P211" s="265" t="str">
        <f>IF(明細!P205="","",明細!P205)</f>
        <v/>
      </c>
      <c r="Q211" s="265" t="str">
        <f>IF(明細!Q205="","",明細!Q205)</f>
        <v/>
      </c>
      <c r="R211" s="289" t="str">
        <f>IF(明細!R205="","",明細!R205)</f>
        <v/>
      </c>
      <c r="S211" s="291" t="str">
        <f>IF(明細!S205="","",明細!S205)</f>
        <v/>
      </c>
      <c r="T211" s="291" t="str">
        <f>IF(明細!T205="","",明細!T205)</f>
        <v/>
      </c>
      <c r="U211" s="291" t="str">
        <f>IF(明細!U205="","",明細!U205)</f>
        <v/>
      </c>
      <c r="V211" s="292" t="str">
        <f>IF(明細!V205="","",明細!V205)</f>
        <v>個</v>
      </c>
      <c r="W211" s="292" t="str">
        <f>IF(明細!W205="","",明細!W205)</f>
        <v/>
      </c>
      <c r="X211" s="293" t="str">
        <f>IF(明細!X205="","",明細!X205)</f>
        <v/>
      </c>
      <c r="Y211" s="134" t="str">
        <f>IF(明細!Y205="","",明細!Y205)</f>
        <v/>
      </c>
      <c r="Z211" s="135" t="str">
        <f>IF(明細!Z205="","",明細!Z205)</f>
        <v/>
      </c>
      <c r="AA211" s="134" t="str">
        <f>IF(明細!AA205="","",明細!AA205)</f>
        <v/>
      </c>
      <c r="AB211" s="303" t="str">
        <f>IF(明細!AB205="","",明細!AB205)</f>
        <v/>
      </c>
      <c r="AC211" s="134" t="str">
        <f>IF(明細!AC205="","",明細!AC205)</f>
        <v/>
      </c>
      <c r="AD211" s="183" t="str">
        <f>IF(明細!AD205="","",明細!AD205)</f>
        <v/>
      </c>
      <c r="AE211" s="184">
        <f>IF(明細!AE205="","",明細!AE205)</f>
        <v>0.1</v>
      </c>
      <c r="AF211" s="185" t="str">
        <f>IF(明細!AF205="","",明細!AF205)</f>
        <v/>
      </c>
      <c r="AG211" s="186" t="str">
        <f>IF(明細!AG205="","",明細!AG205)</f>
        <v/>
      </c>
      <c r="AH211" s="186" t="str">
        <f>IF(明細!AH205="","",明細!AH205)</f>
        <v/>
      </c>
      <c r="AI211" s="187" t="str">
        <f>IF(明細!AI205="","",明細!AI205)</f>
        <v/>
      </c>
      <c r="AJ211" s="296" t="str">
        <f>IF(明細!AJ205="","",明細!AJ205)</f>
        <v/>
      </c>
      <c r="AK211" s="297" t="str">
        <f>IF(明細!AK205="","",明細!AK205)</f>
        <v/>
      </c>
      <c r="AL211" s="298" t="str">
        <f>IF(明細!AL205="","",明細!AL205)</f>
        <v/>
      </c>
      <c r="AM211" s="299" t="str">
        <f>IF(明細!AM205="","",明細!AM205)</f>
        <v/>
      </c>
      <c r="AN211" s="300" t="str">
        <f>IF(明細!AN205="","",明細!AN205)</f>
        <v/>
      </c>
      <c r="AO211" s="300" t="str">
        <f>IF(明細!AO205="","",明細!AO205)</f>
        <v/>
      </c>
      <c r="AP211" s="300" t="str">
        <f>IF(明細!AP205="","",明細!AP205)</f>
        <v/>
      </c>
      <c r="AQ211" s="301" t="str">
        <f>IF(明細!AQ205="","",明細!AQ205)</f>
        <v/>
      </c>
      <c r="AR211" s="302" t="str">
        <f>IF(明細!AR205="","",明細!AR205)</f>
        <v/>
      </c>
      <c r="AU211" s="360"/>
      <c r="AV211" s="368"/>
      <c r="AW211" s="446" t="str">
        <f>IF(明細!AV205="","",明細!AV205)</f>
        <v/>
      </c>
      <c r="AX211" s="419" t="str">
        <f>IF(明細!AT205="","",明細!AT205)</f>
        <v/>
      </c>
      <c r="AY211" s="280" t="str">
        <f>IF($AX211="","",VLOOKUP($AX211,リスト!$CL:$CM,2,FALSE))</f>
        <v/>
      </c>
      <c r="AZ211" s="3"/>
      <c r="BA211" s="280" t="str">
        <f>IF(BB211="","",VLOOKUP(BB211,リスト!$K:$L,2,FALSE))</f>
        <v/>
      </c>
      <c r="BB211" s="3"/>
      <c r="BC211" s="3"/>
      <c r="BD211" s="87"/>
      <c r="BE211" s="280" t="str">
        <f>IF(BF211="","",VLOOKUP(BF211,リスト!$I:$J,2,FALSE))</f>
        <v/>
      </c>
      <c r="BF211" s="3"/>
      <c r="BG211" s="280" t="str">
        <f>IF(BH211="","",VLOOKUP(BH211,リスト!$M:$N,2,FALSE))</f>
        <v/>
      </c>
      <c r="BH211" s="282"/>
      <c r="BI211" s="280" t="str">
        <f>IF(BJ211="","",VLOOKUP(BJ211,リスト!$O:$P,2,FALSE))</f>
        <v/>
      </c>
      <c r="BJ211" s="24"/>
      <c r="BM211" s="451" t="str">
        <f>IF(明細!AV205="","",明細!AV205)</f>
        <v/>
      </c>
      <c r="BN211" s="453" t="str">
        <f>IF(明細!AT205="","",明細!AT205)</f>
        <v/>
      </c>
      <c r="BO211" s="280" t="str">
        <f>IF($BN211="","",VLOOKUP($BN211,リスト!$CL:$CM,2,FALSE))</f>
        <v/>
      </c>
      <c r="BP211" s="280" t="str">
        <f>IF(BQ211="","",VLOOKUP(BQ211,リスト!$K$5:$L$7,2,FALSE))</f>
        <v/>
      </c>
      <c r="BQ211" s="13"/>
      <c r="BR211" s="13"/>
      <c r="BS211" s="47"/>
      <c r="BT211" s="280" t="str">
        <f>IF(BU211="","",VLOOKUP(BU211,リスト!I202:J220,2,FALSE))</f>
        <v/>
      </c>
      <c r="BU211" s="13"/>
      <c r="BV211" s="13"/>
      <c r="BW211" s="282"/>
      <c r="BX211" s="282"/>
      <c r="BY211" s="280" t="str">
        <f>IF(BZ211="","",VLOOKUP(BZ211,リスト!$S$5:$T$6,2,FALSE))</f>
        <v/>
      </c>
      <c r="BZ211" s="3"/>
      <c r="CA211" s="3"/>
      <c r="CB211" s="81"/>
      <c r="CC211" s="280" t="str">
        <f t="shared" si="30"/>
        <v/>
      </c>
      <c r="CD211" s="83"/>
      <c r="CE211" s="83"/>
      <c r="CF211" s="83"/>
      <c r="CG211" s="83"/>
      <c r="CH211" s="282" t="str">
        <f t="shared" si="31"/>
        <v/>
      </c>
      <c r="CI211" s="83"/>
      <c r="CJ211" s="280" t="str">
        <f t="shared" si="32"/>
        <v/>
      </c>
      <c r="CK211" s="87"/>
      <c r="CL211" s="78"/>
      <c r="CM211" s="83"/>
      <c r="CN211" s="83"/>
      <c r="CO211" s="83"/>
      <c r="CP211" s="280" t="str">
        <f t="shared" si="37"/>
        <v/>
      </c>
      <c r="CQ211" s="81"/>
      <c r="CR211" s="280" t="str">
        <f t="shared" si="38"/>
        <v/>
      </c>
      <c r="CS211" s="3"/>
      <c r="CT211" s="3"/>
      <c r="CU211" s="280" t="str">
        <f>IF(CV211="","",VLOOKUP(CV211,リスト!$V$5:$W$6,2,FALSE))</f>
        <v/>
      </c>
      <c r="CV211" s="3"/>
      <c r="CW211" s="280" t="str">
        <f>IF(CX211="","",VLOOKUP(CX211,リスト!$X$5:$Y$6,2,FALSE))</f>
        <v/>
      </c>
      <c r="CX211" s="3"/>
      <c r="CY211" s="77"/>
      <c r="CZ211" s="77"/>
      <c r="DA211" s="75"/>
      <c r="DB211" s="75"/>
      <c r="DC211" s="75"/>
      <c r="DD211" s="75"/>
      <c r="DE211" s="280" t="str">
        <f>IF(DF211="","",VLOOKUP(DF211,リスト!$Z$5:$AA$10,2,FALSE))</f>
        <v/>
      </c>
      <c r="DF211" s="3"/>
      <c r="DG211" s="280" t="str">
        <f>IF(DH211="","",VLOOKUP(DH211,リスト!$AB$5:$AC$12,2,FALSE))</f>
        <v/>
      </c>
      <c r="DH211" s="63"/>
      <c r="DI211" s="280" t="str">
        <f>IF(DJ211="","",VLOOKUP(DJ211,リスト!$AD$5:$AE$7,2,FALSE))</f>
        <v/>
      </c>
      <c r="DJ211" s="3"/>
      <c r="DK211" s="280" t="str">
        <f>IF(DL211="","",VLOOKUP(DL211,リスト!$AF$5:$AG$10,2,FALSE))</f>
        <v/>
      </c>
      <c r="DL211" s="3"/>
      <c r="DM211" s="280" t="str">
        <f>IF(DN211="","",VLOOKUP(DN211,リスト!$AH$5:$AI$6,2,FALSE))</f>
        <v/>
      </c>
      <c r="DN211" s="3"/>
      <c r="DO211" s="280" t="str">
        <f>IF(DP211="","",VLOOKUP(DP211,リスト!$AJ$5:$AK$6,2,FALSE))</f>
        <v/>
      </c>
      <c r="DP211" s="3"/>
      <c r="DQ211" s="280" t="str">
        <f>IF(DR211="","",VLOOKUP(DR211,リスト!$AL$5:$AM$7,2,FALSE))</f>
        <v/>
      </c>
      <c r="DR211" s="3"/>
      <c r="DS211" s="13"/>
      <c r="DT211" s="85"/>
      <c r="DU211" s="85"/>
      <c r="DV211" s="281" t="str">
        <f>IF(DW211="","",VLOOKUP(DW211,リスト!$AN$5:$AO$6,2,FALSE))</f>
        <v/>
      </c>
      <c r="DW211" s="13"/>
      <c r="DX211" s="341"/>
      <c r="DY211" s="345"/>
      <c r="DZ211" s="341"/>
      <c r="EA211" s="345"/>
      <c r="EB211" s="280" t="str">
        <f>IF(EC211="","",VLOOKUP(EC211,リスト!$AW$5:$AX$8,2,FALSE))</f>
        <v/>
      </c>
      <c r="EC211" s="3"/>
      <c r="ED211" s="85"/>
      <c r="EE211" s="280" t="str">
        <f>IF(EF211="","",VLOOKUP(EF211,リスト!$AY$5:$AZ$10,2,FALSE))</f>
        <v/>
      </c>
      <c r="EF211" s="3"/>
      <c r="EG211" s="280" t="str">
        <f>IF(EH211="","",VLOOKUP(EH211,リスト!$BA$5:$BB$10,2,FALSE))</f>
        <v/>
      </c>
      <c r="EH211" s="3"/>
      <c r="EI211" s="280" t="str">
        <f>IF(EJ211="","",VLOOKUP(EJ211,リスト!$BC$5:$BD$10,2,FALSE))</f>
        <v/>
      </c>
      <c r="EJ211" s="3"/>
      <c r="EK211" s="280" t="str">
        <f>IF(EL211="","",VLOOKUP(EL211,リスト!$BE$5:$BF$10,2,FALSE))</f>
        <v/>
      </c>
      <c r="EL211" s="3"/>
      <c r="EM211" s="78"/>
      <c r="EN211" s="73"/>
      <c r="EO211" s="73"/>
      <c r="EP211" s="13"/>
      <c r="EQ211" s="13"/>
      <c r="ER211" s="280" t="str">
        <f>IF(ES211="","",VLOOKUP(ES211,リスト!$BG$5:$BH$10,2,FALSE))</f>
        <v/>
      </c>
      <c r="ES211" s="13"/>
      <c r="ET211" s="13"/>
      <c r="EU211" s="13"/>
      <c r="EV211" s="13"/>
      <c r="EW211" s="13"/>
      <c r="EX211" s="81"/>
      <c r="EY211" s="81"/>
      <c r="EZ211" s="26"/>
      <c r="FA211" s="281" t="str">
        <f>IF($EZ211="","",INDEX(リスト!$BI$5:$BJ$40,MATCH($EZ211,リスト!$BJ$5:$BJ$40,0),1))</f>
        <v/>
      </c>
      <c r="FB211" s="280" t="str">
        <f>IF(FC211="","",VLOOKUP(FC211,リスト!$BK:$BL,2,FALSE))</f>
        <v/>
      </c>
      <c r="FC211" s="13"/>
      <c r="FD211" s="331"/>
      <c r="FE211" s="3"/>
      <c r="FF211" s="280" t="str">
        <f>IF(FG211="","",VLOOKUP(FG211,リスト!$BO$5:$BP$6,2,FALSE))</f>
        <v/>
      </c>
      <c r="FG211" s="3"/>
      <c r="FH211" s="280" t="str">
        <f>IF(FI211="","",VLOOKUP(FI211,リスト!$BQ$5:$BR$8,2,FALSE))</f>
        <v/>
      </c>
      <c r="FI211" s="3"/>
      <c r="FJ211" s="282"/>
      <c r="FK211" s="280" t="str">
        <f>IF(FL211="","",VLOOKUP(FL211,リスト!$BS$5:$BT$6,2,FALSE))</f>
        <v/>
      </c>
      <c r="FL211" s="63"/>
      <c r="FM211" s="13"/>
      <c r="FN211" s="13"/>
      <c r="FO211" s="13"/>
      <c r="FP211" s="283" t="str">
        <f t="shared" si="33"/>
        <v/>
      </c>
      <c r="FQ211" s="283" t="str">
        <f t="shared" si="33"/>
        <v/>
      </c>
      <c r="FR211" s="13"/>
      <c r="FS211" s="85"/>
      <c r="FT211" s="85"/>
      <c r="FU211" s="281" t="str">
        <f t="shared" si="34"/>
        <v/>
      </c>
      <c r="FV211" s="280" t="str">
        <f>IF(FW211="","",VLOOKUP(FW211,リスト!$BV$5:$BW$10,2,FALSE))</f>
        <v/>
      </c>
      <c r="FW211" s="26"/>
      <c r="FX211" s="282" t="str">
        <f t="shared" si="35"/>
        <v/>
      </c>
      <c r="FY211" s="280" t="str">
        <f>IF(FZ211="","",VLOOKUP(FZ211,リスト!$BX$5:$BY$6,2,FALSE))</f>
        <v/>
      </c>
      <c r="FZ211" s="3"/>
      <c r="GA211" s="280" t="str">
        <f>IF(GB211="","",VLOOKUP(GB211,リスト!$BZ$5:$CA$6,2,FALSE))</f>
        <v/>
      </c>
      <c r="GB211" s="13"/>
      <c r="GC211" s="281" t="str">
        <f>IF(GD211="","",VLOOKUP(GD211,リスト!$CB$5:$CC$6,2,FALSE))</f>
        <v/>
      </c>
      <c r="GD211" s="13"/>
      <c r="GE211" s="13"/>
      <c r="GF211" s="13"/>
      <c r="GG211" s="75"/>
      <c r="GH211" s="281" t="str">
        <f t="shared" si="36"/>
        <v/>
      </c>
      <c r="GI211" s="128"/>
      <c r="GJ211" s="281" t="str">
        <f>IF(GK211="","",VLOOKUP(GK211,リスト!$CD$5:$CE$6,2,FALSE))</f>
        <v/>
      </c>
      <c r="GK211" s="13"/>
      <c r="GL211" s="281" t="str">
        <f>IF(GM211="","",VLOOKUP(GM211,リスト!$CF$5:$CG$5,2,FALSE))</f>
        <v/>
      </c>
      <c r="GM211" s="26"/>
      <c r="GN211" s="280" t="str">
        <f>IF(GO211="","",VLOOKUP(GO211,リスト!$CH$5:$CI$5,2,FALSE))</f>
        <v/>
      </c>
      <c r="GO211" s="284"/>
      <c r="GP211" s="284"/>
      <c r="GQ211" s="284"/>
      <c r="GR211" s="284"/>
      <c r="GS211" s="284"/>
      <c r="GT211" s="284"/>
      <c r="GU211" s="284"/>
      <c r="GV211" s="284"/>
      <c r="GW211" s="284"/>
      <c r="GX211" s="285"/>
    </row>
    <row r="212" spans="2:206" s="177" customFormat="1" ht="24.75" hidden="1" customHeight="1" outlineLevel="1">
      <c r="B212" s="286" t="str">
        <f>IF(明細!B206="","",明細!B206)</f>
        <v/>
      </c>
      <c r="C212" s="287" t="str">
        <f>IF(明細!C206="","",明細!C206)</f>
        <v/>
      </c>
      <c r="D212" s="265" t="str">
        <f>IF(明細!D206="","",明細!D206)</f>
        <v/>
      </c>
      <c r="E212" s="265" t="str">
        <f>IF(明細!E206="","",明細!E206)</f>
        <v/>
      </c>
      <c r="F212" s="265" t="str">
        <f>IF(明細!F206="","",明細!F206)</f>
        <v/>
      </c>
      <c r="G212" s="265" t="str">
        <f>IF(明細!G206="","",明細!G206)</f>
        <v/>
      </c>
      <c r="H212" s="265" t="str">
        <f>IF(明細!H206="","",明細!H206)</f>
        <v/>
      </c>
      <c r="I212" s="265" t="str">
        <f>IF(明細!I206="","",明細!I206)</f>
        <v/>
      </c>
      <c r="J212" s="265" t="str">
        <f>IF(明細!J206="","",明細!J206)</f>
        <v/>
      </c>
      <c r="K212" s="265" t="str">
        <f>IF(明細!K206="","",明細!K206)</f>
        <v/>
      </c>
      <c r="L212" s="265" t="str">
        <f>IF(明細!L206="","",明細!L206)</f>
        <v/>
      </c>
      <c r="M212" s="265" t="str">
        <f>IF(明細!M206="","",明細!M206)</f>
        <v/>
      </c>
      <c r="N212" s="265" t="str">
        <f>IF(明細!N206="","",明細!N206)</f>
        <v/>
      </c>
      <c r="O212" s="265" t="str">
        <f>IF(明細!O206="","",明細!O206)</f>
        <v/>
      </c>
      <c r="P212" s="265" t="str">
        <f>IF(明細!P206="","",明細!P206)</f>
        <v/>
      </c>
      <c r="Q212" s="265" t="str">
        <f>IF(明細!Q206="","",明細!Q206)</f>
        <v/>
      </c>
      <c r="R212" s="289" t="str">
        <f>IF(明細!R206="","",明細!R206)</f>
        <v/>
      </c>
      <c r="S212" s="291" t="str">
        <f>IF(明細!S206="","",明細!S206)</f>
        <v/>
      </c>
      <c r="T212" s="291" t="str">
        <f>IF(明細!T206="","",明細!T206)</f>
        <v/>
      </c>
      <c r="U212" s="291" t="str">
        <f>IF(明細!U206="","",明細!U206)</f>
        <v/>
      </c>
      <c r="V212" s="292" t="str">
        <f>IF(明細!V206="","",明細!V206)</f>
        <v>個</v>
      </c>
      <c r="W212" s="292" t="str">
        <f>IF(明細!W206="","",明細!W206)</f>
        <v/>
      </c>
      <c r="X212" s="293" t="str">
        <f>IF(明細!X206="","",明細!X206)</f>
        <v/>
      </c>
      <c r="Y212" s="134" t="str">
        <f>IF(明細!Y206="","",明細!Y206)</f>
        <v/>
      </c>
      <c r="Z212" s="135" t="str">
        <f>IF(明細!Z206="","",明細!Z206)</f>
        <v/>
      </c>
      <c r="AA212" s="134" t="str">
        <f>IF(明細!AA206="","",明細!AA206)</f>
        <v/>
      </c>
      <c r="AB212" s="303" t="str">
        <f>IF(明細!AB206="","",明細!AB206)</f>
        <v/>
      </c>
      <c r="AC212" s="134" t="str">
        <f>IF(明細!AC206="","",明細!AC206)</f>
        <v/>
      </c>
      <c r="AD212" s="183" t="str">
        <f>IF(明細!AD206="","",明細!AD206)</f>
        <v/>
      </c>
      <c r="AE212" s="184">
        <f>IF(明細!AE206="","",明細!AE206)</f>
        <v>0.1</v>
      </c>
      <c r="AF212" s="185" t="str">
        <f>IF(明細!AF206="","",明細!AF206)</f>
        <v/>
      </c>
      <c r="AG212" s="186" t="str">
        <f>IF(明細!AG206="","",明細!AG206)</f>
        <v/>
      </c>
      <c r="AH212" s="186" t="str">
        <f>IF(明細!AH206="","",明細!AH206)</f>
        <v/>
      </c>
      <c r="AI212" s="187" t="str">
        <f>IF(明細!AI206="","",明細!AI206)</f>
        <v/>
      </c>
      <c r="AJ212" s="296" t="str">
        <f>IF(明細!AJ206="","",明細!AJ206)</f>
        <v/>
      </c>
      <c r="AK212" s="297" t="str">
        <f>IF(明細!AK206="","",明細!AK206)</f>
        <v/>
      </c>
      <c r="AL212" s="298" t="str">
        <f>IF(明細!AL206="","",明細!AL206)</f>
        <v/>
      </c>
      <c r="AM212" s="299" t="str">
        <f>IF(明細!AM206="","",明細!AM206)</f>
        <v/>
      </c>
      <c r="AN212" s="300" t="str">
        <f>IF(明細!AN206="","",明細!AN206)</f>
        <v/>
      </c>
      <c r="AO212" s="300" t="str">
        <f>IF(明細!AO206="","",明細!AO206)</f>
        <v/>
      </c>
      <c r="AP212" s="300" t="str">
        <f>IF(明細!AP206="","",明細!AP206)</f>
        <v/>
      </c>
      <c r="AQ212" s="301" t="str">
        <f>IF(明細!AQ206="","",明細!AQ206)</f>
        <v/>
      </c>
      <c r="AR212" s="302" t="str">
        <f>IF(明細!AR206="","",明細!AR206)</f>
        <v/>
      </c>
      <c r="AU212" s="360"/>
      <c r="AV212" s="368"/>
      <c r="AW212" s="446" t="str">
        <f>IF(明細!AV206="","",明細!AV206)</f>
        <v/>
      </c>
      <c r="AX212" s="419" t="str">
        <f>IF(明細!AT206="","",明細!AT206)</f>
        <v/>
      </c>
      <c r="AY212" s="280" t="str">
        <f>IF($AX212="","",VLOOKUP($AX212,リスト!$CL:$CM,2,FALSE))</f>
        <v/>
      </c>
      <c r="AZ212" s="3"/>
      <c r="BA212" s="280" t="str">
        <f>IF(BB212="","",VLOOKUP(BB212,リスト!$K:$L,2,FALSE))</f>
        <v/>
      </c>
      <c r="BB212" s="3"/>
      <c r="BC212" s="3"/>
      <c r="BD212" s="87"/>
      <c r="BE212" s="280" t="str">
        <f>IF(BF212="","",VLOOKUP(BF212,リスト!$I:$J,2,FALSE))</f>
        <v/>
      </c>
      <c r="BF212" s="3"/>
      <c r="BG212" s="280" t="str">
        <f>IF(BH212="","",VLOOKUP(BH212,リスト!$M:$N,2,FALSE))</f>
        <v/>
      </c>
      <c r="BH212" s="282"/>
      <c r="BI212" s="280" t="str">
        <f>IF(BJ212="","",VLOOKUP(BJ212,リスト!$O:$P,2,FALSE))</f>
        <v/>
      </c>
      <c r="BJ212" s="24"/>
      <c r="BM212" s="451" t="str">
        <f>IF(明細!AV206="","",明細!AV206)</f>
        <v/>
      </c>
      <c r="BN212" s="453" t="str">
        <f>IF(明細!AT206="","",明細!AT206)</f>
        <v/>
      </c>
      <c r="BO212" s="280" t="str">
        <f>IF($BN212="","",VLOOKUP($BN212,リスト!$CL:$CM,2,FALSE))</f>
        <v/>
      </c>
      <c r="BP212" s="280" t="str">
        <f>IF(BQ212="","",VLOOKUP(BQ212,リスト!$K$5:$L$7,2,FALSE))</f>
        <v/>
      </c>
      <c r="BQ212" s="13"/>
      <c r="BR212" s="13"/>
      <c r="BS212" s="47"/>
      <c r="BT212" s="280" t="str">
        <f>IF(BU212="","",VLOOKUP(BU212,リスト!I203:J221,2,FALSE))</f>
        <v/>
      </c>
      <c r="BU212" s="13"/>
      <c r="BV212" s="13"/>
      <c r="BW212" s="282"/>
      <c r="BX212" s="282"/>
      <c r="BY212" s="280" t="str">
        <f>IF(BZ212="","",VLOOKUP(BZ212,リスト!$S$5:$T$6,2,FALSE))</f>
        <v/>
      </c>
      <c r="BZ212" s="3"/>
      <c r="CA212" s="3"/>
      <c r="CB212" s="81"/>
      <c r="CC212" s="280" t="str">
        <f t="shared" si="30"/>
        <v/>
      </c>
      <c r="CD212" s="83"/>
      <c r="CE212" s="83"/>
      <c r="CF212" s="83"/>
      <c r="CG212" s="83"/>
      <c r="CH212" s="282" t="str">
        <f t="shared" si="31"/>
        <v/>
      </c>
      <c r="CI212" s="83"/>
      <c r="CJ212" s="280" t="str">
        <f t="shared" si="32"/>
        <v/>
      </c>
      <c r="CK212" s="87"/>
      <c r="CL212" s="78"/>
      <c r="CM212" s="83"/>
      <c r="CN212" s="83"/>
      <c r="CO212" s="83"/>
      <c r="CP212" s="280" t="str">
        <f t="shared" si="37"/>
        <v/>
      </c>
      <c r="CQ212" s="81"/>
      <c r="CR212" s="280" t="str">
        <f t="shared" si="38"/>
        <v/>
      </c>
      <c r="CS212" s="3"/>
      <c r="CT212" s="3"/>
      <c r="CU212" s="280" t="str">
        <f>IF(CV212="","",VLOOKUP(CV212,リスト!$V$5:$W$6,2,FALSE))</f>
        <v/>
      </c>
      <c r="CV212" s="3"/>
      <c r="CW212" s="280" t="str">
        <f>IF(CX212="","",VLOOKUP(CX212,リスト!$X$5:$Y$6,2,FALSE))</f>
        <v/>
      </c>
      <c r="CX212" s="3"/>
      <c r="CY212" s="77"/>
      <c r="CZ212" s="77"/>
      <c r="DA212" s="75"/>
      <c r="DB212" s="75"/>
      <c r="DC212" s="75"/>
      <c r="DD212" s="75"/>
      <c r="DE212" s="280" t="str">
        <f>IF(DF212="","",VLOOKUP(DF212,リスト!$Z$5:$AA$10,2,FALSE))</f>
        <v/>
      </c>
      <c r="DF212" s="3"/>
      <c r="DG212" s="280" t="str">
        <f>IF(DH212="","",VLOOKUP(DH212,リスト!$AB$5:$AC$12,2,FALSE))</f>
        <v/>
      </c>
      <c r="DH212" s="63"/>
      <c r="DI212" s="280" t="str">
        <f>IF(DJ212="","",VLOOKUP(DJ212,リスト!$AD$5:$AE$7,2,FALSE))</f>
        <v/>
      </c>
      <c r="DJ212" s="3"/>
      <c r="DK212" s="280" t="str">
        <f>IF(DL212="","",VLOOKUP(DL212,リスト!$AF$5:$AG$10,2,FALSE))</f>
        <v/>
      </c>
      <c r="DL212" s="3"/>
      <c r="DM212" s="280" t="str">
        <f>IF(DN212="","",VLOOKUP(DN212,リスト!$AH$5:$AI$6,2,FALSE))</f>
        <v/>
      </c>
      <c r="DN212" s="3"/>
      <c r="DO212" s="280" t="str">
        <f>IF(DP212="","",VLOOKUP(DP212,リスト!$AJ$5:$AK$6,2,FALSE))</f>
        <v/>
      </c>
      <c r="DP212" s="3"/>
      <c r="DQ212" s="280" t="str">
        <f>IF(DR212="","",VLOOKUP(DR212,リスト!$AL$5:$AM$7,2,FALSE))</f>
        <v/>
      </c>
      <c r="DR212" s="3"/>
      <c r="DS212" s="13"/>
      <c r="DT212" s="85"/>
      <c r="DU212" s="85"/>
      <c r="DV212" s="281" t="str">
        <f>IF(DW212="","",VLOOKUP(DW212,リスト!$AN$5:$AO$6,2,FALSE))</f>
        <v/>
      </c>
      <c r="DW212" s="13"/>
      <c r="DX212" s="341"/>
      <c r="DY212" s="345"/>
      <c r="DZ212" s="341"/>
      <c r="EA212" s="345"/>
      <c r="EB212" s="280" t="str">
        <f>IF(EC212="","",VLOOKUP(EC212,リスト!$AW$5:$AX$8,2,FALSE))</f>
        <v/>
      </c>
      <c r="EC212" s="3"/>
      <c r="ED212" s="85"/>
      <c r="EE212" s="280" t="str">
        <f>IF(EF212="","",VLOOKUP(EF212,リスト!$AY$5:$AZ$10,2,FALSE))</f>
        <v/>
      </c>
      <c r="EF212" s="3"/>
      <c r="EG212" s="280" t="str">
        <f>IF(EH212="","",VLOOKUP(EH212,リスト!$BA$5:$BB$10,2,FALSE))</f>
        <v/>
      </c>
      <c r="EH212" s="3"/>
      <c r="EI212" s="280" t="str">
        <f>IF(EJ212="","",VLOOKUP(EJ212,リスト!$BC$5:$BD$10,2,FALSE))</f>
        <v/>
      </c>
      <c r="EJ212" s="3"/>
      <c r="EK212" s="280" t="str">
        <f>IF(EL212="","",VLOOKUP(EL212,リスト!$BE$5:$BF$10,2,FALSE))</f>
        <v/>
      </c>
      <c r="EL212" s="3"/>
      <c r="EM212" s="78"/>
      <c r="EN212" s="73"/>
      <c r="EO212" s="73"/>
      <c r="EP212" s="13"/>
      <c r="EQ212" s="13"/>
      <c r="ER212" s="280" t="str">
        <f>IF(ES212="","",VLOOKUP(ES212,リスト!$BG$5:$BH$10,2,FALSE))</f>
        <v/>
      </c>
      <c r="ES212" s="13"/>
      <c r="ET212" s="13"/>
      <c r="EU212" s="13"/>
      <c r="EV212" s="13"/>
      <c r="EW212" s="13"/>
      <c r="EX212" s="81"/>
      <c r="EY212" s="81"/>
      <c r="EZ212" s="26"/>
      <c r="FA212" s="281" t="str">
        <f>IF($EZ212="","",INDEX(リスト!$BI$5:$BJ$40,MATCH($EZ212,リスト!$BJ$5:$BJ$40,0),1))</f>
        <v/>
      </c>
      <c r="FB212" s="280" t="str">
        <f>IF(FC212="","",VLOOKUP(FC212,リスト!$BK:$BL,2,FALSE))</f>
        <v/>
      </c>
      <c r="FC212" s="13"/>
      <c r="FD212" s="331"/>
      <c r="FE212" s="3"/>
      <c r="FF212" s="280" t="str">
        <f>IF(FG212="","",VLOOKUP(FG212,リスト!$BO$5:$BP$6,2,FALSE))</f>
        <v/>
      </c>
      <c r="FG212" s="3"/>
      <c r="FH212" s="280" t="str">
        <f>IF(FI212="","",VLOOKUP(FI212,リスト!$BQ$5:$BR$8,2,FALSE))</f>
        <v/>
      </c>
      <c r="FI212" s="3"/>
      <c r="FJ212" s="282"/>
      <c r="FK212" s="280" t="str">
        <f>IF(FL212="","",VLOOKUP(FL212,リスト!$BS$5:$BT$6,2,FALSE))</f>
        <v/>
      </c>
      <c r="FL212" s="63"/>
      <c r="FM212" s="13"/>
      <c r="FN212" s="13"/>
      <c r="FO212" s="13"/>
      <c r="FP212" s="283" t="str">
        <f t="shared" si="33"/>
        <v/>
      </c>
      <c r="FQ212" s="283" t="str">
        <f t="shared" si="33"/>
        <v/>
      </c>
      <c r="FR212" s="13"/>
      <c r="FS212" s="85"/>
      <c r="FT212" s="85"/>
      <c r="FU212" s="281" t="str">
        <f t="shared" si="34"/>
        <v/>
      </c>
      <c r="FV212" s="280" t="str">
        <f>IF(FW212="","",VLOOKUP(FW212,リスト!$BV$5:$BW$10,2,FALSE))</f>
        <v/>
      </c>
      <c r="FW212" s="26"/>
      <c r="FX212" s="282" t="str">
        <f t="shared" si="35"/>
        <v/>
      </c>
      <c r="FY212" s="280" t="str">
        <f>IF(FZ212="","",VLOOKUP(FZ212,リスト!$BX$5:$BY$6,2,FALSE))</f>
        <v/>
      </c>
      <c r="FZ212" s="3"/>
      <c r="GA212" s="280" t="str">
        <f>IF(GB212="","",VLOOKUP(GB212,リスト!$BZ$5:$CA$6,2,FALSE))</f>
        <v/>
      </c>
      <c r="GB212" s="13"/>
      <c r="GC212" s="281" t="str">
        <f>IF(GD212="","",VLOOKUP(GD212,リスト!$CB$5:$CC$6,2,FALSE))</f>
        <v/>
      </c>
      <c r="GD212" s="13"/>
      <c r="GE212" s="13"/>
      <c r="GF212" s="13"/>
      <c r="GG212" s="75"/>
      <c r="GH212" s="281" t="str">
        <f t="shared" si="36"/>
        <v/>
      </c>
      <c r="GI212" s="128"/>
      <c r="GJ212" s="281" t="str">
        <f>IF(GK212="","",VLOOKUP(GK212,リスト!$CD$5:$CE$6,2,FALSE))</f>
        <v/>
      </c>
      <c r="GK212" s="13"/>
      <c r="GL212" s="281" t="str">
        <f>IF(GM212="","",VLOOKUP(GM212,リスト!$CF$5:$CG$5,2,FALSE))</f>
        <v/>
      </c>
      <c r="GM212" s="26"/>
      <c r="GN212" s="280" t="str">
        <f>IF(GO212="","",VLOOKUP(GO212,リスト!$CH$5:$CI$5,2,FALSE))</f>
        <v/>
      </c>
      <c r="GO212" s="284"/>
      <c r="GP212" s="284"/>
      <c r="GQ212" s="284"/>
      <c r="GR212" s="284"/>
      <c r="GS212" s="284"/>
      <c r="GT212" s="284"/>
      <c r="GU212" s="284"/>
      <c r="GV212" s="284"/>
      <c r="GW212" s="284"/>
      <c r="GX212" s="285"/>
    </row>
    <row r="213" spans="2:206" s="177" customFormat="1" ht="24.75" customHeight="1" collapsed="1">
      <c r="B213" s="286" t="str">
        <f>IF(明細!B207="","",明細!B207)</f>
        <v/>
      </c>
      <c r="C213" s="287" t="str">
        <f>IF(明細!C207="","",明細!C207)</f>
        <v/>
      </c>
      <c r="D213" s="265" t="str">
        <f>IF(明細!D207="","",明細!D207)</f>
        <v/>
      </c>
      <c r="E213" s="265" t="str">
        <f>IF(明細!E207="","",明細!E207)</f>
        <v/>
      </c>
      <c r="F213" s="265" t="str">
        <f>IF(明細!F207="","",明細!F207)</f>
        <v/>
      </c>
      <c r="G213" s="265" t="str">
        <f>IF(明細!G207="","",明細!G207)</f>
        <v/>
      </c>
      <c r="H213" s="265" t="str">
        <f>IF(明細!H207="","",明細!H207)</f>
        <v/>
      </c>
      <c r="I213" s="265" t="str">
        <f>IF(明細!I207="","",明細!I207)</f>
        <v/>
      </c>
      <c r="J213" s="265" t="str">
        <f>IF(明細!J207="","",明細!J207)</f>
        <v/>
      </c>
      <c r="K213" s="265" t="str">
        <f>IF(明細!K207="","",明細!K207)</f>
        <v/>
      </c>
      <c r="L213" s="265" t="str">
        <f>IF(明細!L207="","",明細!L207)</f>
        <v/>
      </c>
      <c r="M213" s="265" t="str">
        <f>IF(明細!M207="","",明細!M207)</f>
        <v/>
      </c>
      <c r="N213" s="265" t="str">
        <f>IF(明細!N207="","",明細!N207)</f>
        <v/>
      </c>
      <c r="O213" s="265" t="str">
        <f>IF(明細!O207="","",明細!O207)</f>
        <v/>
      </c>
      <c r="P213" s="265" t="str">
        <f>IF(明細!P207="","",明細!P207)</f>
        <v/>
      </c>
      <c r="Q213" s="265" t="str">
        <f>IF(明細!Q207="","",明細!Q207)</f>
        <v/>
      </c>
      <c r="R213" s="289" t="str">
        <f>IF(明細!R207="","",明細!R207)</f>
        <v/>
      </c>
      <c r="S213" s="291" t="str">
        <f>IF(明細!S207="","",明細!S207)</f>
        <v/>
      </c>
      <c r="T213" s="291" t="str">
        <f>IF(明細!T207="","",明細!T207)</f>
        <v/>
      </c>
      <c r="U213" s="291" t="str">
        <f>IF(明細!U207="","",明細!U207)</f>
        <v/>
      </c>
      <c r="V213" s="292" t="str">
        <f>IF(明細!V207="","",明細!V207)</f>
        <v>個</v>
      </c>
      <c r="W213" s="292" t="str">
        <f>IF(明細!W207="","",明細!W207)</f>
        <v/>
      </c>
      <c r="X213" s="293" t="str">
        <f>IF(明細!X207="","",明細!X207)</f>
        <v/>
      </c>
      <c r="Y213" s="134" t="str">
        <f>IF(明細!Y207="","",明細!Y207)</f>
        <v/>
      </c>
      <c r="Z213" s="135" t="str">
        <f>IF(明細!Z207="","",明細!Z207)</f>
        <v/>
      </c>
      <c r="AA213" s="134" t="str">
        <f>IF(明細!AA207="","",明細!AA207)</f>
        <v/>
      </c>
      <c r="AB213" s="303" t="str">
        <f>IF(明細!AB207="","",明細!AB207)</f>
        <v/>
      </c>
      <c r="AC213" s="134" t="str">
        <f>IF(明細!AC207="","",明細!AC207)</f>
        <v/>
      </c>
      <c r="AD213" s="183" t="str">
        <f>IF(明細!AD207="","",明細!AD207)</f>
        <v/>
      </c>
      <c r="AE213" s="184">
        <f>IF(明細!AE207="","",明細!AE207)</f>
        <v>0.1</v>
      </c>
      <c r="AF213" s="185" t="str">
        <f>IF(明細!AF207="","",明細!AF207)</f>
        <v/>
      </c>
      <c r="AG213" s="186" t="str">
        <f>IF(明細!AG207="","",明細!AG207)</f>
        <v/>
      </c>
      <c r="AH213" s="186" t="str">
        <f>IF(明細!AH207="","",明細!AH207)</f>
        <v/>
      </c>
      <c r="AI213" s="187" t="str">
        <f>IF(明細!AI207="","",明細!AI207)</f>
        <v/>
      </c>
      <c r="AJ213" s="296" t="str">
        <f>IF(明細!AJ207="","",明細!AJ207)</f>
        <v/>
      </c>
      <c r="AK213" s="297" t="str">
        <f>IF(明細!AK207="","",明細!AK207)</f>
        <v/>
      </c>
      <c r="AL213" s="298" t="str">
        <f>IF(明細!AL207="","",明細!AL207)</f>
        <v/>
      </c>
      <c r="AM213" s="299" t="str">
        <f>IF(明細!AM207="","",明細!AM207)</f>
        <v/>
      </c>
      <c r="AN213" s="300" t="str">
        <f>IF(明細!AN207="","",明細!AN207)</f>
        <v/>
      </c>
      <c r="AO213" s="300" t="str">
        <f>IF(明細!AO207="","",明細!AO207)</f>
        <v/>
      </c>
      <c r="AP213" s="300" t="str">
        <f>IF(明細!AP207="","",明細!AP207)</f>
        <v/>
      </c>
      <c r="AQ213" s="301" t="str">
        <f>IF(明細!AQ207="","",明細!AQ207)</f>
        <v/>
      </c>
      <c r="AR213" s="302" t="str">
        <f>IF(明細!AR207="","",明細!AR207)</f>
        <v/>
      </c>
      <c r="AU213" s="360"/>
      <c r="AV213" s="368"/>
      <c r="AW213" s="446" t="str">
        <f>IF(明細!AV207="","",明細!AV207)</f>
        <v/>
      </c>
      <c r="AX213" s="419" t="str">
        <f>IF(明細!AT207="","",明細!AT207)</f>
        <v/>
      </c>
      <c r="AY213" s="280" t="str">
        <f>IF($AX213="","",VLOOKUP($AX213,リスト!$CL:$CM,2,FALSE))</f>
        <v/>
      </c>
      <c r="AZ213" s="3"/>
      <c r="BA213" s="280" t="str">
        <f>IF(BB213="","",VLOOKUP(BB213,リスト!$K:$L,2,FALSE))</f>
        <v/>
      </c>
      <c r="BB213" s="3"/>
      <c r="BC213" s="3"/>
      <c r="BD213" s="87"/>
      <c r="BE213" s="280" t="str">
        <f>IF(BF213="","",VLOOKUP(BF213,リスト!$I:$J,2,FALSE))</f>
        <v/>
      </c>
      <c r="BF213" s="3"/>
      <c r="BG213" s="280" t="str">
        <f>IF(BH213="","",VLOOKUP(BH213,リスト!$M:$N,2,FALSE))</f>
        <v/>
      </c>
      <c r="BH213" s="282"/>
      <c r="BI213" s="280" t="str">
        <f>IF(BJ213="","",VLOOKUP(BJ213,リスト!$O:$P,2,FALSE))</f>
        <v/>
      </c>
      <c r="BJ213" s="24"/>
      <c r="BM213" s="451" t="str">
        <f>IF(明細!AV207="","",明細!AV207)</f>
        <v/>
      </c>
      <c r="BN213" s="453" t="str">
        <f>IF(明細!AT207="","",明細!AT207)</f>
        <v/>
      </c>
      <c r="BO213" s="280" t="str">
        <f>IF($BN213="","",VLOOKUP($BN213,リスト!$CL:$CM,2,FALSE))</f>
        <v/>
      </c>
      <c r="BP213" s="280" t="str">
        <f>IF(BQ213="","",VLOOKUP(BQ213,リスト!$K$5:$L$7,2,FALSE))</f>
        <v/>
      </c>
      <c r="BQ213" s="13"/>
      <c r="BR213" s="13"/>
      <c r="BS213" s="47"/>
      <c r="BT213" s="280" t="str">
        <f>IF(BU213="","",VLOOKUP(BU213,リスト!I204:J222,2,FALSE))</f>
        <v/>
      </c>
      <c r="BU213" s="13"/>
      <c r="BV213" s="13"/>
      <c r="BW213" s="282"/>
      <c r="BX213" s="282"/>
      <c r="BY213" s="280" t="str">
        <f>IF(BZ213="","",VLOOKUP(BZ213,リスト!$S$5:$T$6,2,FALSE))</f>
        <v/>
      </c>
      <c r="BZ213" s="3"/>
      <c r="CA213" s="3"/>
      <c r="CB213" s="81"/>
      <c r="CC213" s="280" t="str">
        <f t="shared" si="30"/>
        <v/>
      </c>
      <c r="CD213" s="83"/>
      <c r="CE213" s="83"/>
      <c r="CF213" s="83"/>
      <c r="CG213" s="83"/>
      <c r="CH213" s="282" t="str">
        <f t="shared" si="31"/>
        <v/>
      </c>
      <c r="CI213" s="83"/>
      <c r="CJ213" s="280" t="str">
        <f t="shared" si="32"/>
        <v/>
      </c>
      <c r="CK213" s="87"/>
      <c r="CL213" s="78"/>
      <c r="CM213" s="83"/>
      <c r="CN213" s="83"/>
      <c r="CO213" s="83"/>
      <c r="CP213" s="280" t="str">
        <f t="shared" si="37"/>
        <v/>
      </c>
      <c r="CQ213" s="81"/>
      <c r="CR213" s="280" t="str">
        <f t="shared" si="38"/>
        <v/>
      </c>
      <c r="CS213" s="3"/>
      <c r="CT213" s="3"/>
      <c r="CU213" s="280" t="str">
        <f>IF(CV213="","",VLOOKUP(CV213,リスト!$V$5:$W$6,2,FALSE))</f>
        <v/>
      </c>
      <c r="CV213" s="3"/>
      <c r="CW213" s="280" t="str">
        <f>IF(CX213="","",VLOOKUP(CX213,リスト!$X$5:$Y$6,2,FALSE))</f>
        <v/>
      </c>
      <c r="CX213" s="3"/>
      <c r="CY213" s="77"/>
      <c r="CZ213" s="77"/>
      <c r="DA213" s="75"/>
      <c r="DB213" s="75"/>
      <c r="DC213" s="75"/>
      <c r="DD213" s="75"/>
      <c r="DE213" s="280" t="str">
        <f>IF(DF213="","",VLOOKUP(DF213,リスト!$Z$5:$AA$10,2,FALSE))</f>
        <v/>
      </c>
      <c r="DF213" s="3"/>
      <c r="DG213" s="280" t="str">
        <f>IF(DH213="","",VLOOKUP(DH213,リスト!$AB$5:$AC$12,2,FALSE))</f>
        <v/>
      </c>
      <c r="DH213" s="63"/>
      <c r="DI213" s="280" t="str">
        <f>IF(DJ213="","",VLOOKUP(DJ213,リスト!$AD$5:$AE$7,2,FALSE))</f>
        <v/>
      </c>
      <c r="DJ213" s="3"/>
      <c r="DK213" s="280" t="str">
        <f>IF(DL213="","",VLOOKUP(DL213,リスト!$AF$5:$AG$10,2,FALSE))</f>
        <v/>
      </c>
      <c r="DL213" s="3"/>
      <c r="DM213" s="280" t="str">
        <f>IF(DN213="","",VLOOKUP(DN213,リスト!$AH$5:$AI$6,2,FALSE))</f>
        <v/>
      </c>
      <c r="DN213" s="3"/>
      <c r="DO213" s="280" t="str">
        <f>IF(DP213="","",VLOOKUP(DP213,リスト!$AJ$5:$AK$6,2,FALSE))</f>
        <v/>
      </c>
      <c r="DP213" s="3"/>
      <c r="DQ213" s="280" t="str">
        <f>IF(DR213="","",VLOOKUP(DR213,リスト!$AL$5:$AM$7,2,FALSE))</f>
        <v/>
      </c>
      <c r="DR213" s="3"/>
      <c r="DS213" s="13"/>
      <c r="DT213" s="85"/>
      <c r="DU213" s="85"/>
      <c r="DV213" s="281" t="str">
        <f>IF(DW213="","",VLOOKUP(DW213,リスト!$AN$5:$AO$6,2,FALSE))</f>
        <v/>
      </c>
      <c r="DW213" s="13"/>
      <c r="DX213" s="341"/>
      <c r="DY213" s="345"/>
      <c r="DZ213" s="341"/>
      <c r="EA213" s="345"/>
      <c r="EB213" s="280" t="str">
        <f>IF(EC213="","",VLOOKUP(EC213,リスト!$AW$5:$AX$8,2,FALSE))</f>
        <v/>
      </c>
      <c r="EC213" s="3"/>
      <c r="ED213" s="85"/>
      <c r="EE213" s="280" t="str">
        <f>IF(EF213="","",VLOOKUP(EF213,リスト!$AY$5:$AZ$10,2,FALSE))</f>
        <v/>
      </c>
      <c r="EF213" s="3"/>
      <c r="EG213" s="280" t="str">
        <f>IF(EH213="","",VLOOKUP(EH213,リスト!$BA$5:$BB$10,2,FALSE))</f>
        <v/>
      </c>
      <c r="EH213" s="3"/>
      <c r="EI213" s="280" t="str">
        <f>IF(EJ213="","",VLOOKUP(EJ213,リスト!$BC$5:$BD$10,2,FALSE))</f>
        <v/>
      </c>
      <c r="EJ213" s="3"/>
      <c r="EK213" s="280" t="str">
        <f>IF(EL213="","",VLOOKUP(EL213,リスト!$BE$5:$BF$10,2,FALSE))</f>
        <v/>
      </c>
      <c r="EL213" s="3"/>
      <c r="EM213" s="78"/>
      <c r="EN213" s="73"/>
      <c r="EO213" s="73"/>
      <c r="EP213" s="13"/>
      <c r="EQ213" s="13"/>
      <c r="ER213" s="280" t="str">
        <f>IF(ES213="","",VLOOKUP(ES213,リスト!$BG$5:$BH$10,2,FALSE))</f>
        <v/>
      </c>
      <c r="ES213" s="13"/>
      <c r="ET213" s="13"/>
      <c r="EU213" s="13"/>
      <c r="EV213" s="13"/>
      <c r="EW213" s="13"/>
      <c r="EX213" s="81"/>
      <c r="EY213" s="81"/>
      <c r="EZ213" s="26"/>
      <c r="FA213" s="281" t="str">
        <f>IF($EZ213="","",INDEX(リスト!$BI$5:$BJ$40,MATCH($EZ213,リスト!$BJ$5:$BJ$40,0),1))</f>
        <v/>
      </c>
      <c r="FB213" s="280" t="str">
        <f>IF(FC213="","",VLOOKUP(FC213,リスト!$BK:$BL,2,FALSE))</f>
        <v/>
      </c>
      <c r="FC213" s="13"/>
      <c r="FD213" s="331"/>
      <c r="FE213" s="3"/>
      <c r="FF213" s="280" t="str">
        <f>IF(FG213="","",VLOOKUP(FG213,リスト!$BO$5:$BP$6,2,FALSE))</f>
        <v/>
      </c>
      <c r="FG213" s="3"/>
      <c r="FH213" s="280" t="str">
        <f>IF(FI213="","",VLOOKUP(FI213,リスト!$BQ$5:$BR$8,2,FALSE))</f>
        <v/>
      </c>
      <c r="FI213" s="3"/>
      <c r="FJ213" s="282"/>
      <c r="FK213" s="280" t="str">
        <f>IF(FL213="","",VLOOKUP(FL213,リスト!$BS$5:$BT$6,2,FALSE))</f>
        <v/>
      </c>
      <c r="FL213" s="63"/>
      <c r="FM213" s="13"/>
      <c r="FN213" s="13"/>
      <c r="FO213" s="13"/>
      <c r="FP213" s="283" t="str">
        <f t="shared" si="33"/>
        <v/>
      </c>
      <c r="FQ213" s="283" t="str">
        <f t="shared" si="33"/>
        <v/>
      </c>
      <c r="FR213" s="13"/>
      <c r="FS213" s="85"/>
      <c r="FT213" s="85"/>
      <c r="FU213" s="281" t="str">
        <f t="shared" si="34"/>
        <v/>
      </c>
      <c r="FV213" s="280" t="str">
        <f>IF(FW213="","",VLOOKUP(FW213,リスト!$BV$5:$BW$10,2,FALSE))</f>
        <v/>
      </c>
      <c r="FW213" s="26"/>
      <c r="FX213" s="282" t="str">
        <f t="shared" si="35"/>
        <v/>
      </c>
      <c r="FY213" s="280" t="str">
        <f>IF(FZ213="","",VLOOKUP(FZ213,リスト!$BX$5:$BY$6,2,FALSE))</f>
        <v/>
      </c>
      <c r="FZ213" s="3"/>
      <c r="GA213" s="280" t="str">
        <f>IF(GB213="","",VLOOKUP(GB213,リスト!$BZ$5:$CA$6,2,FALSE))</f>
        <v/>
      </c>
      <c r="GB213" s="13"/>
      <c r="GC213" s="281" t="str">
        <f>IF(GD213="","",VLOOKUP(GD213,リスト!$CB$5:$CC$6,2,FALSE))</f>
        <v/>
      </c>
      <c r="GD213" s="13"/>
      <c r="GE213" s="13"/>
      <c r="GF213" s="13"/>
      <c r="GG213" s="75"/>
      <c r="GH213" s="281" t="str">
        <f t="shared" si="36"/>
        <v/>
      </c>
      <c r="GI213" s="128"/>
      <c r="GJ213" s="281" t="str">
        <f>IF(GK213="","",VLOOKUP(GK213,リスト!$CD$5:$CE$6,2,FALSE))</f>
        <v/>
      </c>
      <c r="GK213" s="13"/>
      <c r="GL213" s="281" t="str">
        <f>IF(GM213="","",VLOOKUP(GM213,リスト!$CF$5:$CG$5,2,FALSE))</f>
        <v/>
      </c>
      <c r="GM213" s="26"/>
      <c r="GN213" s="280" t="str">
        <f>IF(GO213="","",VLOOKUP(GO213,リスト!$CH$5:$CI$5,2,FALSE))</f>
        <v/>
      </c>
      <c r="GO213" s="284"/>
      <c r="GP213" s="284"/>
      <c r="GQ213" s="284"/>
      <c r="GR213" s="284"/>
      <c r="GS213" s="284"/>
      <c r="GT213" s="284"/>
      <c r="GU213" s="284"/>
      <c r="GV213" s="284"/>
      <c r="GW213" s="284"/>
      <c r="GX213" s="285"/>
    </row>
    <row r="214" spans="2:206" s="177" customFormat="1" ht="24.75" hidden="1" customHeight="1" outlineLevel="1">
      <c r="B214" s="286" t="str">
        <f>IF(明細!B208="","",明細!B208)</f>
        <v/>
      </c>
      <c r="C214" s="287" t="str">
        <f>IF(明細!C208="","",明細!C208)</f>
        <v/>
      </c>
      <c r="D214" s="265" t="str">
        <f>IF(明細!D208="","",明細!D208)</f>
        <v/>
      </c>
      <c r="E214" s="265" t="str">
        <f>IF(明細!E208="","",明細!E208)</f>
        <v/>
      </c>
      <c r="F214" s="265" t="str">
        <f>IF(明細!F208="","",明細!F208)</f>
        <v/>
      </c>
      <c r="G214" s="265" t="str">
        <f>IF(明細!G208="","",明細!G208)</f>
        <v/>
      </c>
      <c r="H214" s="265" t="str">
        <f>IF(明細!H208="","",明細!H208)</f>
        <v/>
      </c>
      <c r="I214" s="265" t="str">
        <f>IF(明細!I208="","",明細!I208)</f>
        <v/>
      </c>
      <c r="J214" s="265" t="str">
        <f>IF(明細!J208="","",明細!J208)</f>
        <v/>
      </c>
      <c r="K214" s="265" t="str">
        <f>IF(明細!K208="","",明細!K208)</f>
        <v/>
      </c>
      <c r="L214" s="265" t="str">
        <f>IF(明細!L208="","",明細!L208)</f>
        <v/>
      </c>
      <c r="M214" s="265" t="str">
        <f>IF(明細!M208="","",明細!M208)</f>
        <v/>
      </c>
      <c r="N214" s="265" t="str">
        <f>IF(明細!N208="","",明細!N208)</f>
        <v/>
      </c>
      <c r="O214" s="265" t="str">
        <f>IF(明細!O208="","",明細!O208)</f>
        <v/>
      </c>
      <c r="P214" s="265" t="str">
        <f>IF(明細!P208="","",明細!P208)</f>
        <v/>
      </c>
      <c r="Q214" s="265" t="str">
        <f>IF(明細!Q208="","",明細!Q208)</f>
        <v/>
      </c>
      <c r="R214" s="289" t="str">
        <f>IF(明細!R208="","",明細!R208)</f>
        <v/>
      </c>
      <c r="S214" s="291" t="str">
        <f>IF(明細!S208="","",明細!S208)</f>
        <v/>
      </c>
      <c r="T214" s="291" t="str">
        <f>IF(明細!T208="","",明細!T208)</f>
        <v/>
      </c>
      <c r="U214" s="291" t="str">
        <f>IF(明細!U208="","",明細!U208)</f>
        <v/>
      </c>
      <c r="V214" s="292" t="str">
        <f>IF(明細!V208="","",明細!V208)</f>
        <v>個</v>
      </c>
      <c r="W214" s="292" t="str">
        <f>IF(明細!W208="","",明細!W208)</f>
        <v/>
      </c>
      <c r="X214" s="293" t="str">
        <f>IF(明細!X208="","",明細!X208)</f>
        <v/>
      </c>
      <c r="Y214" s="134" t="str">
        <f>IF(明細!Y208="","",明細!Y208)</f>
        <v/>
      </c>
      <c r="Z214" s="135" t="str">
        <f>IF(明細!Z208="","",明細!Z208)</f>
        <v/>
      </c>
      <c r="AA214" s="134" t="str">
        <f>IF(明細!AA208="","",明細!AA208)</f>
        <v/>
      </c>
      <c r="AB214" s="303" t="str">
        <f>IF(明細!AB208="","",明細!AB208)</f>
        <v/>
      </c>
      <c r="AC214" s="134" t="str">
        <f>IF(明細!AC208="","",明細!AC208)</f>
        <v/>
      </c>
      <c r="AD214" s="183" t="str">
        <f>IF(明細!AD208="","",明細!AD208)</f>
        <v/>
      </c>
      <c r="AE214" s="184">
        <f>IF(明細!AE208="","",明細!AE208)</f>
        <v>0.1</v>
      </c>
      <c r="AF214" s="185" t="str">
        <f>IF(明細!AF208="","",明細!AF208)</f>
        <v/>
      </c>
      <c r="AG214" s="186" t="str">
        <f>IF(明細!AG208="","",明細!AG208)</f>
        <v/>
      </c>
      <c r="AH214" s="186" t="str">
        <f>IF(明細!AH208="","",明細!AH208)</f>
        <v/>
      </c>
      <c r="AI214" s="187" t="str">
        <f>IF(明細!AI208="","",明細!AI208)</f>
        <v/>
      </c>
      <c r="AJ214" s="296" t="str">
        <f>IF(明細!AJ208="","",明細!AJ208)</f>
        <v/>
      </c>
      <c r="AK214" s="297" t="str">
        <f>IF(明細!AK208="","",明細!AK208)</f>
        <v/>
      </c>
      <c r="AL214" s="298" t="str">
        <f>IF(明細!AL208="","",明細!AL208)</f>
        <v/>
      </c>
      <c r="AM214" s="299" t="str">
        <f>IF(明細!AM208="","",明細!AM208)</f>
        <v/>
      </c>
      <c r="AN214" s="300" t="str">
        <f>IF(明細!AN208="","",明細!AN208)</f>
        <v/>
      </c>
      <c r="AO214" s="300" t="str">
        <f>IF(明細!AO208="","",明細!AO208)</f>
        <v/>
      </c>
      <c r="AP214" s="300" t="str">
        <f>IF(明細!AP208="","",明細!AP208)</f>
        <v/>
      </c>
      <c r="AQ214" s="301" t="str">
        <f>IF(明細!AQ208="","",明細!AQ208)</f>
        <v/>
      </c>
      <c r="AR214" s="302" t="str">
        <f>IF(明細!AR208="","",明細!AR208)</f>
        <v/>
      </c>
      <c r="AU214" s="360"/>
      <c r="AV214" s="368"/>
      <c r="AW214" s="446" t="str">
        <f>IF(明細!AV208="","",明細!AV208)</f>
        <v/>
      </c>
      <c r="AX214" s="419" t="str">
        <f>IF(明細!AT208="","",明細!AT208)</f>
        <v/>
      </c>
      <c r="AY214" s="280" t="str">
        <f>IF($AX214="","",VLOOKUP($AX214,リスト!$CL:$CM,2,FALSE))</f>
        <v/>
      </c>
      <c r="AZ214" s="3"/>
      <c r="BA214" s="280" t="str">
        <f>IF(BB214="","",VLOOKUP(BB214,リスト!$K:$L,2,FALSE))</f>
        <v/>
      </c>
      <c r="BB214" s="3"/>
      <c r="BC214" s="3"/>
      <c r="BD214" s="87"/>
      <c r="BE214" s="280" t="str">
        <f>IF(BF214="","",VLOOKUP(BF214,リスト!$I:$J,2,FALSE))</f>
        <v/>
      </c>
      <c r="BF214" s="3"/>
      <c r="BG214" s="280" t="str">
        <f>IF(BH214="","",VLOOKUP(BH214,リスト!$M:$N,2,FALSE))</f>
        <v/>
      </c>
      <c r="BH214" s="282"/>
      <c r="BI214" s="280" t="str">
        <f>IF(BJ214="","",VLOOKUP(BJ214,リスト!$O:$P,2,FALSE))</f>
        <v/>
      </c>
      <c r="BJ214" s="24"/>
      <c r="BM214" s="451" t="str">
        <f>IF(明細!AV208="","",明細!AV208)</f>
        <v/>
      </c>
      <c r="BN214" s="453" t="str">
        <f>IF(明細!AT208="","",明細!AT208)</f>
        <v/>
      </c>
      <c r="BO214" s="280" t="str">
        <f>IF($BN214="","",VLOOKUP($BN214,リスト!$CL:$CM,2,FALSE))</f>
        <v/>
      </c>
      <c r="BP214" s="280" t="str">
        <f>IF(BQ214="","",VLOOKUP(BQ214,リスト!$K$5:$L$7,2,FALSE))</f>
        <v/>
      </c>
      <c r="BQ214" s="13"/>
      <c r="BR214" s="13"/>
      <c r="BS214" s="47"/>
      <c r="BT214" s="280" t="str">
        <f>IF(BU214="","",VLOOKUP(BU214,リスト!I205:J223,2,FALSE))</f>
        <v/>
      </c>
      <c r="BU214" s="13"/>
      <c r="BV214" s="13"/>
      <c r="BW214" s="282"/>
      <c r="BX214" s="282"/>
      <c r="BY214" s="280" t="str">
        <f>IF(BZ214="","",VLOOKUP(BZ214,リスト!$S$5:$T$6,2,FALSE))</f>
        <v/>
      </c>
      <c r="BZ214" s="3"/>
      <c r="CA214" s="3"/>
      <c r="CB214" s="81"/>
      <c r="CC214" s="280" t="str">
        <f t="shared" si="30"/>
        <v/>
      </c>
      <c r="CD214" s="83"/>
      <c r="CE214" s="83"/>
      <c r="CF214" s="83"/>
      <c r="CG214" s="83"/>
      <c r="CH214" s="282" t="str">
        <f t="shared" si="31"/>
        <v/>
      </c>
      <c r="CI214" s="83"/>
      <c r="CJ214" s="280" t="str">
        <f t="shared" si="32"/>
        <v/>
      </c>
      <c r="CK214" s="87"/>
      <c r="CL214" s="78"/>
      <c r="CM214" s="83"/>
      <c r="CN214" s="83"/>
      <c r="CO214" s="83"/>
      <c r="CP214" s="280" t="str">
        <f t="shared" si="37"/>
        <v/>
      </c>
      <c r="CQ214" s="81"/>
      <c r="CR214" s="280" t="str">
        <f t="shared" si="38"/>
        <v/>
      </c>
      <c r="CS214" s="3"/>
      <c r="CT214" s="3"/>
      <c r="CU214" s="280" t="str">
        <f>IF(CV214="","",VLOOKUP(CV214,リスト!$V$5:$W$6,2,FALSE))</f>
        <v/>
      </c>
      <c r="CV214" s="3"/>
      <c r="CW214" s="280" t="str">
        <f>IF(CX214="","",VLOOKUP(CX214,リスト!$X$5:$Y$6,2,FALSE))</f>
        <v/>
      </c>
      <c r="CX214" s="3"/>
      <c r="CY214" s="77"/>
      <c r="CZ214" s="77"/>
      <c r="DA214" s="75"/>
      <c r="DB214" s="75"/>
      <c r="DC214" s="75"/>
      <c r="DD214" s="75"/>
      <c r="DE214" s="280" t="str">
        <f>IF(DF214="","",VLOOKUP(DF214,リスト!$Z$5:$AA$10,2,FALSE))</f>
        <v/>
      </c>
      <c r="DF214" s="3"/>
      <c r="DG214" s="280" t="str">
        <f>IF(DH214="","",VLOOKUP(DH214,リスト!$AB$5:$AC$12,2,FALSE))</f>
        <v/>
      </c>
      <c r="DH214" s="63"/>
      <c r="DI214" s="280" t="str">
        <f>IF(DJ214="","",VLOOKUP(DJ214,リスト!$AD$5:$AE$7,2,FALSE))</f>
        <v/>
      </c>
      <c r="DJ214" s="3"/>
      <c r="DK214" s="280" t="str">
        <f>IF(DL214="","",VLOOKUP(DL214,リスト!$AF$5:$AG$10,2,FALSE))</f>
        <v/>
      </c>
      <c r="DL214" s="3"/>
      <c r="DM214" s="280" t="str">
        <f>IF(DN214="","",VLOOKUP(DN214,リスト!$AH$5:$AI$6,2,FALSE))</f>
        <v/>
      </c>
      <c r="DN214" s="3"/>
      <c r="DO214" s="280" t="str">
        <f>IF(DP214="","",VLOOKUP(DP214,リスト!$AJ$5:$AK$6,2,FALSE))</f>
        <v/>
      </c>
      <c r="DP214" s="3"/>
      <c r="DQ214" s="280" t="str">
        <f>IF(DR214="","",VLOOKUP(DR214,リスト!$AL$5:$AM$7,2,FALSE))</f>
        <v/>
      </c>
      <c r="DR214" s="3"/>
      <c r="DS214" s="13"/>
      <c r="DT214" s="85"/>
      <c r="DU214" s="85"/>
      <c r="DV214" s="281" t="str">
        <f>IF(DW214="","",VLOOKUP(DW214,リスト!$AN$5:$AO$6,2,FALSE))</f>
        <v/>
      </c>
      <c r="DW214" s="13"/>
      <c r="DX214" s="341"/>
      <c r="DY214" s="345"/>
      <c r="DZ214" s="341"/>
      <c r="EA214" s="345"/>
      <c r="EB214" s="280" t="str">
        <f>IF(EC214="","",VLOOKUP(EC214,リスト!$AW$5:$AX$8,2,FALSE))</f>
        <v/>
      </c>
      <c r="EC214" s="3"/>
      <c r="ED214" s="85"/>
      <c r="EE214" s="280" t="str">
        <f>IF(EF214="","",VLOOKUP(EF214,リスト!$AY$5:$AZ$10,2,FALSE))</f>
        <v/>
      </c>
      <c r="EF214" s="3"/>
      <c r="EG214" s="280" t="str">
        <f>IF(EH214="","",VLOOKUP(EH214,リスト!$BA$5:$BB$10,2,FALSE))</f>
        <v/>
      </c>
      <c r="EH214" s="3"/>
      <c r="EI214" s="280" t="str">
        <f>IF(EJ214="","",VLOOKUP(EJ214,リスト!$BC$5:$BD$10,2,FALSE))</f>
        <v/>
      </c>
      <c r="EJ214" s="3"/>
      <c r="EK214" s="280" t="str">
        <f>IF(EL214="","",VLOOKUP(EL214,リスト!$BE$5:$BF$10,2,FALSE))</f>
        <v/>
      </c>
      <c r="EL214" s="3"/>
      <c r="EM214" s="78"/>
      <c r="EN214" s="73"/>
      <c r="EO214" s="73"/>
      <c r="EP214" s="13"/>
      <c r="EQ214" s="13"/>
      <c r="ER214" s="280" t="str">
        <f>IF(ES214="","",VLOOKUP(ES214,リスト!$BG$5:$BH$10,2,FALSE))</f>
        <v/>
      </c>
      <c r="ES214" s="13"/>
      <c r="ET214" s="13"/>
      <c r="EU214" s="13"/>
      <c r="EV214" s="13"/>
      <c r="EW214" s="13"/>
      <c r="EX214" s="81"/>
      <c r="EY214" s="81"/>
      <c r="EZ214" s="26"/>
      <c r="FA214" s="281" t="str">
        <f>IF($EZ214="","",INDEX(リスト!$BI$5:$BJ$40,MATCH($EZ214,リスト!$BJ$5:$BJ$40,0),1))</f>
        <v/>
      </c>
      <c r="FB214" s="280" t="str">
        <f>IF(FC214="","",VLOOKUP(FC214,リスト!$BK:$BL,2,FALSE))</f>
        <v/>
      </c>
      <c r="FC214" s="13"/>
      <c r="FD214" s="331"/>
      <c r="FE214" s="3"/>
      <c r="FF214" s="280" t="str">
        <f>IF(FG214="","",VLOOKUP(FG214,リスト!$BO$5:$BP$6,2,FALSE))</f>
        <v/>
      </c>
      <c r="FG214" s="3"/>
      <c r="FH214" s="280" t="str">
        <f>IF(FI214="","",VLOOKUP(FI214,リスト!$BQ$5:$BR$8,2,FALSE))</f>
        <v/>
      </c>
      <c r="FI214" s="3"/>
      <c r="FJ214" s="282"/>
      <c r="FK214" s="280" t="str">
        <f>IF(FL214="","",VLOOKUP(FL214,リスト!$BS$5:$BT$6,2,FALSE))</f>
        <v/>
      </c>
      <c r="FL214" s="63"/>
      <c r="FM214" s="13"/>
      <c r="FN214" s="13"/>
      <c r="FO214" s="13"/>
      <c r="FP214" s="283" t="str">
        <f t="shared" si="33"/>
        <v/>
      </c>
      <c r="FQ214" s="283" t="str">
        <f t="shared" si="33"/>
        <v/>
      </c>
      <c r="FR214" s="13"/>
      <c r="FS214" s="85"/>
      <c r="FT214" s="85"/>
      <c r="FU214" s="281" t="str">
        <f t="shared" si="34"/>
        <v/>
      </c>
      <c r="FV214" s="280" t="str">
        <f>IF(FW214="","",VLOOKUP(FW214,リスト!$BV$5:$BW$10,2,FALSE))</f>
        <v/>
      </c>
      <c r="FW214" s="26"/>
      <c r="FX214" s="282" t="str">
        <f t="shared" si="35"/>
        <v/>
      </c>
      <c r="FY214" s="280" t="str">
        <f>IF(FZ214="","",VLOOKUP(FZ214,リスト!$BX$5:$BY$6,2,FALSE))</f>
        <v/>
      </c>
      <c r="FZ214" s="3"/>
      <c r="GA214" s="280" t="str">
        <f>IF(GB214="","",VLOOKUP(GB214,リスト!$BZ$5:$CA$6,2,FALSE))</f>
        <v/>
      </c>
      <c r="GB214" s="13"/>
      <c r="GC214" s="281" t="str">
        <f>IF(GD214="","",VLOOKUP(GD214,リスト!$CB$5:$CC$6,2,FALSE))</f>
        <v/>
      </c>
      <c r="GD214" s="13"/>
      <c r="GE214" s="13"/>
      <c r="GF214" s="13"/>
      <c r="GG214" s="75"/>
      <c r="GH214" s="281" t="str">
        <f t="shared" si="36"/>
        <v/>
      </c>
      <c r="GI214" s="128"/>
      <c r="GJ214" s="281" t="str">
        <f>IF(GK214="","",VLOOKUP(GK214,リスト!$CD$5:$CE$6,2,FALSE))</f>
        <v/>
      </c>
      <c r="GK214" s="13"/>
      <c r="GL214" s="281" t="str">
        <f>IF(GM214="","",VLOOKUP(GM214,リスト!$CF$5:$CG$5,2,FALSE))</f>
        <v/>
      </c>
      <c r="GM214" s="26"/>
      <c r="GN214" s="280" t="str">
        <f>IF(GO214="","",VLOOKUP(GO214,リスト!$CH$5:$CI$5,2,FALSE))</f>
        <v/>
      </c>
      <c r="GO214" s="284"/>
      <c r="GP214" s="284"/>
      <c r="GQ214" s="284"/>
      <c r="GR214" s="284"/>
      <c r="GS214" s="284"/>
      <c r="GT214" s="284"/>
      <c r="GU214" s="284"/>
      <c r="GV214" s="284"/>
      <c r="GW214" s="284"/>
      <c r="GX214" s="285"/>
    </row>
    <row r="215" spans="2:206" s="177" customFormat="1" ht="24.75" hidden="1" customHeight="1" outlineLevel="1">
      <c r="B215" s="286" t="str">
        <f>IF(明細!B209="","",明細!B209)</f>
        <v/>
      </c>
      <c r="C215" s="287" t="str">
        <f>IF(明細!C209="","",明細!C209)</f>
        <v/>
      </c>
      <c r="D215" s="265" t="str">
        <f>IF(明細!D209="","",明細!D209)</f>
        <v/>
      </c>
      <c r="E215" s="265" t="str">
        <f>IF(明細!E209="","",明細!E209)</f>
        <v/>
      </c>
      <c r="F215" s="265" t="str">
        <f>IF(明細!F209="","",明細!F209)</f>
        <v/>
      </c>
      <c r="G215" s="265" t="str">
        <f>IF(明細!G209="","",明細!G209)</f>
        <v/>
      </c>
      <c r="H215" s="265" t="str">
        <f>IF(明細!H209="","",明細!H209)</f>
        <v/>
      </c>
      <c r="I215" s="265" t="str">
        <f>IF(明細!I209="","",明細!I209)</f>
        <v/>
      </c>
      <c r="J215" s="265" t="str">
        <f>IF(明細!J209="","",明細!J209)</f>
        <v/>
      </c>
      <c r="K215" s="265" t="str">
        <f>IF(明細!K209="","",明細!K209)</f>
        <v/>
      </c>
      <c r="L215" s="265" t="str">
        <f>IF(明細!L209="","",明細!L209)</f>
        <v/>
      </c>
      <c r="M215" s="265" t="str">
        <f>IF(明細!M209="","",明細!M209)</f>
        <v/>
      </c>
      <c r="N215" s="265" t="str">
        <f>IF(明細!N209="","",明細!N209)</f>
        <v/>
      </c>
      <c r="O215" s="265" t="str">
        <f>IF(明細!O209="","",明細!O209)</f>
        <v/>
      </c>
      <c r="P215" s="265" t="str">
        <f>IF(明細!P209="","",明細!P209)</f>
        <v/>
      </c>
      <c r="Q215" s="265" t="str">
        <f>IF(明細!Q209="","",明細!Q209)</f>
        <v/>
      </c>
      <c r="R215" s="289" t="str">
        <f>IF(明細!R209="","",明細!R209)</f>
        <v/>
      </c>
      <c r="S215" s="291" t="str">
        <f>IF(明細!S209="","",明細!S209)</f>
        <v/>
      </c>
      <c r="T215" s="291" t="str">
        <f>IF(明細!T209="","",明細!T209)</f>
        <v/>
      </c>
      <c r="U215" s="291" t="str">
        <f>IF(明細!U209="","",明細!U209)</f>
        <v/>
      </c>
      <c r="V215" s="292" t="str">
        <f>IF(明細!V209="","",明細!V209)</f>
        <v>個</v>
      </c>
      <c r="W215" s="292" t="str">
        <f>IF(明細!W209="","",明細!W209)</f>
        <v/>
      </c>
      <c r="X215" s="293" t="str">
        <f>IF(明細!X209="","",明細!X209)</f>
        <v/>
      </c>
      <c r="Y215" s="134" t="str">
        <f>IF(明細!Y209="","",明細!Y209)</f>
        <v/>
      </c>
      <c r="Z215" s="135" t="str">
        <f>IF(明細!Z209="","",明細!Z209)</f>
        <v/>
      </c>
      <c r="AA215" s="134" t="str">
        <f>IF(明細!AA209="","",明細!AA209)</f>
        <v/>
      </c>
      <c r="AB215" s="303" t="str">
        <f>IF(明細!AB209="","",明細!AB209)</f>
        <v/>
      </c>
      <c r="AC215" s="134" t="str">
        <f>IF(明細!AC209="","",明細!AC209)</f>
        <v/>
      </c>
      <c r="AD215" s="183" t="str">
        <f>IF(明細!AD209="","",明細!AD209)</f>
        <v/>
      </c>
      <c r="AE215" s="184">
        <f>IF(明細!AE209="","",明細!AE209)</f>
        <v>0.1</v>
      </c>
      <c r="AF215" s="185" t="str">
        <f>IF(明細!AF209="","",明細!AF209)</f>
        <v/>
      </c>
      <c r="AG215" s="186" t="str">
        <f>IF(明細!AG209="","",明細!AG209)</f>
        <v/>
      </c>
      <c r="AH215" s="186" t="str">
        <f>IF(明細!AH209="","",明細!AH209)</f>
        <v/>
      </c>
      <c r="AI215" s="187" t="str">
        <f>IF(明細!AI209="","",明細!AI209)</f>
        <v/>
      </c>
      <c r="AJ215" s="296" t="str">
        <f>IF(明細!AJ209="","",明細!AJ209)</f>
        <v/>
      </c>
      <c r="AK215" s="297" t="str">
        <f>IF(明細!AK209="","",明細!AK209)</f>
        <v/>
      </c>
      <c r="AL215" s="298" t="str">
        <f>IF(明細!AL209="","",明細!AL209)</f>
        <v/>
      </c>
      <c r="AM215" s="299" t="str">
        <f>IF(明細!AM209="","",明細!AM209)</f>
        <v/>
      </c>
      <c r="AN215" s="300" t="str">
        <f>IF(明細!AN209="","",明細!AN209)</f>
        <v/>
      </c>
      <c r="AO215" s="300" t="str">
        <f>IF(明細!AO209="","",明細!AO209)</f>
        <v/>
      </c>
      <c r="AP215" s="300" t="str">
        <f>IF(明細!AP209="","",明細!AP209)</f>
        <v/>
      </c>
      <c r="AQ215" s="301" t="str">
        <f>IF(明細!AQ209="","",明細!AQ209)</f>
        <v/>
      </c>
      <c r="AR215" s="302" t="str">
        <f>IF(明細!AR209="","",明細!AR209)</f>
        <v/>
      </c>
      <c r="AU215" s="360"/>
      <c r="AV215" s="368"/>
      <c r="AW215" s="446" t="str">
        <f>IF(明細!AV209="","",明細!AV209)</f>
        <v/>
      </c>
      <c r="AX215" s="419" t="str">
        <f>IF(明細!AT209="","",明細!AT209)</f>
        <v/>
      </c>
      <c r="AY215" s="280" t="str">
        <f>IF($AX215="","",VLOOKUP($AX215,リスト!$CL:$CM,2,FALSE))</f>
        <v/>
      </c>
      <c r="AZ215" s="3"/>
      <c r="BA215" s="280" t="str">
        <f>IF(BB215="","",VLOOKUP(BB215,リスト!$K:$L,2,FALSE))</f>
        <v/>
      </c>
      <c r="BB215" s="3"/>
      <c r="BC215" s="3"/>
      <c r="BD215" s="87"/>
      <c r="BE215" s="280" t="str">
        <f>IF(BF215="","",VLOOKUP(BF215,リスト!$I:$J,2,FALSE))</f>
        <v/>
      </c>
      <c r="BF215" s="3"/>
      <c r="BG215" s="280" t="str">
        <f>IF(BH215="","",VLOOKUP(BH215,リスト!$M:$N,2,FALSE))</f>
        <v/>
      </c>
      <c r="BH215" s="282"/>
      <c r="BI215" s="280" t="str">
        <f>IF(BJ215="","",VLOOKUP(BJ215,リスト!$O:$P,2,FALSE))</f>
        <v/>
      </c>
      <c r="BJ215" s="24"/>
      <c r="BM215" s="451" t="str">
        <f>IF(明細!AV209="","",明細!AV209)</f>
        <v/>
      </c>
      <c r="BN215" s="453" t="str">
        <f>IF(明細!AT209="","",明細!AT209)</f>
        <v/>
      </c>
      <c r="BO215" s="280" t="str">
        <f>IF($BN215="","",VLOOKUP($BN215,リスト!$CL:$CM,2,FALSE))</f>
        <v/>
      </c>
      <c r="BP215" s="280" t="str">
        <f>IF(BQ215="","",VLOOKUP(BQ215,リスト!$K$5:$L$7,2,FALSE))</f>
        <v/>
      </c>
      <c r="BQ215" s="13"/>
      <c r="BR215" s="13"/>
      <c r="BS215" s="47"/>
      <c r="BT215" s="280" t="str">
        <f>IF(BU215="","",VLOOKUP(BU215,リスト!I206:J224,2,FALSE))</f>
        <v/>
      </c>
      <c r="BU215" s="13"/>
      <c r="BV215" s="13"/>
      <c r="BW215" s="282"/>
      <c r="BX215" s="282"/>
      <c r="BY215" s="280" t="str">
        <f>IF(BZ215="","",VLOOKUP(BZ215,リスト!$S$5:$T$6,2,FALSE))</f>
        <v/>
      </c>
      <c r="BZ215" s="3"/>
      <c r="CA215" s="3"/>
      <c r="CB215" s="81"/>
      <c r="CC215" s="280" t="str">
        <f t="shared" si="30"/>
        <v/>
      </c>
      <c r="CD215" s="83"/>
      <c r="CE215" s="83"/>
      <c r="CF215" s="83"/>
      <c r="CG215" s="83"/>
      <c r="CH215" s="282" t="str">
        <f t="shared" si="31"/>
        <v/>
      </c>
      <c r="CI215" s="83"/>
      <c r="CJ215" s="280" t="str">
        <f t="shared" si="32"/>
        <v/>
      </c>
      <c r="CK215" s="87"/>
      <c r="CL215" s="78"/>
      <c r="CM215" s="83"/>
      <c r="CN215" s="83"/>
      <c r="CO215" s="83"/>
      <c r="CP215" s="280" t="str">
        <f t="shared" si="37"/>
        <v/>
      </c>
      <c r="CQ215" s="81"/>
      <c r="CR215" s="280" t="str">
        <f t="shared" si="38"/>
        <v/>
      </c>
      <c r="CS215" s="3"/>
      <c r="CT215" s="3"/>
      <c r="CU215" s="280" t="str">
        <f>IF(CV215="","",VLOOKUP(CV215,リスト!$V$5:$W$6,2,FALSE))</f>
        <v/>
      </c>
      <c r="CV215" s="3"/>
      <c r="CW215" s="280" t="str">
        <f>IF(CX215="","",VLOOKUP(CX215,リスト!$X$5:$Y$6,2,FALSE))</f>
        <v/>
      </c>
      <c r="CX215" s="3"/>
      <c r="CY215" s="77"/>
      <c r="CZ215" s="77"/>
      <c r="DA215" s="75"/>
      <c r="DB215" s="75"/>
      <c r="DC215" s="75"/>
      <c r="DD215" s="75"/>
      <c r="DE215" s="280" t="str">
        <f>IF(DF215="","",VLOOKUP(DF215,リスト!$Z$5:$AA$10,2,FALSE))</f>
        <v/>
      </c>
      <c r="DF215" s="3"/>
      <c r="DG215" s="280" t="str">
        <f>IF(DH215="","",VLOOKUP(DH215,リスト!$AB$5:$AC$12,2,FALSE))</f>
        <v/>
      </c>
      <c r="DH215" s="63"/>
      <c r="DI215" s="280" t="str">
        <f>IF(DJ215="","",VLOOKUP(DJ215,リスト!$AD$5:$AE$7,2,FALSE))</f>
        <v/>
      </c>
      <c r="DJ215" s="3"/>
      <c r="DK215" s="280" t="str">
        <f>IF(DL215="","",VLOOKUP(DL215,リスト!$AF$5:$AG$10,2,FALSE))</f>
        <v/>
      </c>
      <c r="DL215" s="3"/>
      <c r="DM215" s="280" t="str">
        <f>IF(DN215="","",VLOOKUP(DN215,リスト!$AH$5:$AI$6,2,FALSE))</f>
        <v/>
      </c>
      <c r="DN215" s="3"/>
      <c r="DO215" s="280" t="str">
        <f>IF(DP215="","",VLOOKUP(DP215,リスト!$AJ$5:$AK$6,2,FALSE))</f>
        <v/>
      </c>
      <c r="DP215" s="3"/>
      <c r="DQ215" s="280" t="str">
        <f>IF(DR215="","",VLOOKUP(DR215,リスト!$AL$5:$AM$7,2,FALSE))</f>
        <v/>
      </c>
      <c r="DR215" s="3"/>
      <c r="DS215" s="13"/>
      <c r="DT215" s="85"/>
      <c r="DU215" s="85"/>
      <c r="DV215" s="281" t="str">
        <f>IF(DW215="","",VLOOKUP(DW215,リスト!$AN$5:$AO$6,2,FALSE))</f>
        <v/>
      </c>
      <c r="DW215" s="13"/>
      <c r="DX215" s="341"/>
      <c r="DY215" s="345"/>
      <c r="DZ215" s="341"/>
      <c r="EA215" s="345"/>
      <c r="EB215" s="280" t="str">
        <f>IF(EC215="","",VLOOKUP(EC215,リスト!$AW$5:$AX$8,2,FALSE))</f>
        <v/>
      </c>
      <c r="EC215" s="3"/>
      <c r="ED215" s="85"/>
      <c r="EE215" s="280" t="str">
        <f>IF(EF215="","",VLOOKUP(EF215,リスト!$AY$5:$AZ$10,2,FALSE))</f>
        <v/>
      </c>
      <c r="EF215" s="3"/>
      <c r="EG215" s="280" t="str">
        <f>IF(EH215="","",VLOOKUP(EH215,リスト!$BA$5:$BB$10,2,FALSE))</f>
        <v/>
      </c>
      <c r="EH215" s="3"/>
      <c r="EI215" s="280" t="str">
        <f>IF(EJ215="","",VLOOKUP(EJ215,リスト!$BC$5:$BD$10,2,FALSE))</f>
        <v/>
      </c>
      <c r="EJ215" s="3"/>
      <c r="EK215" s="280" t="str">
        <f>IF(EL215="","",VLOOKUP(EL215,リスト!$BE$5:$BF$10,2,FALSE))</f>
        <v/>
      </c>
      <c r="EL215" s="3"/>
      <c r="EM215" s="78"/>
      <c r="EN215" s="73"/>
      <c r="EO215" s="73"/>
      <c r="EP215" s="13"/>
      <c r="EQ215" s="13"/>
      <c r="ER215" s="280" t="str">
        <f>IF(ES215="","",VLOOKUP(ES215,リスト!$BG$5:$BH$10,2,FALSE))</f>
        <v/>
      </c>
      <c r="ES215" s="13"/>
      <c r="ET215" s="13"/>
      <c r="EU215" s="13"/>
      <c r="EV215" s="13"/>
      <c r="EW215" s="13"/>
      <c r="EX215" s="81"/>
      <c r="EY215" s="81"/>
      <c r="EZ215" s="26"/>
      <c r="FA215" s="281" t="str">
        <f>IF($EZ215="","",INDEX(リスト!$BI$5:$BJ$40,MATCH($EZ215,リスト!$BJ$5:$BJ$40,0),1))</f>
        <v/>
      </c>
      <c r="FB215" s="280" t="str">
        <f>IF(FC215="","",VLOOKUP(FC215,リスト!$BK:$BL,2,FALSE))</f>
        <v/>
      </c>
      <c r="FC215" s="13"/>
      <c r="FD215" s="331"/>
      <c r="FE215" s="3"/>
      <c r="FF215" s="280" t="str">
        <f>IF(FG215="","",VLOOKUP(FG215,リスト!$BO$5:$BP$6,2,FALSE))</f>
        <v/>
      </c>
      <c r="FG215" s="3"/>
      <c r="FH215" s="280" t="str">
        <f>IF(FI215="","",VLOOKUP(FI215,リスト!$BQ$5:$BR$8,2,FALSE))</f>
        <v/>
      </c>
      <c r="FI215" s="3"/>
      <c r="FJ215" s="282"/>
      <c r="FK215" s="280" t="str">
        <f>IF(FL215="","",VLOOKUP(FL215,リスト!$BS$5:$BT$6,2,FALSE))</f>
        <v/>
      </c>
      <c r="FL215" s="63"/>
      <c r="FM215" s="13"/>
      <c r="FN215" s="13"/>
      <c r="FO215" s="13"/>
      <c r="FP215" s="283" t="str">
        <f t="shared" si="33"/>
        <v/>
      </c>
      <c r="FQ215" s="283" t="str">
        <f t="shared" si="33"/>
        <v/>
      </c>
      <c r="FR215" s="13"/>
      <c r="FS215" s="85"/>
      <c r="FT215" s="85"/>
      <c r="FU215" s="281" t="str">
        <f t="shared" si="34"/>
        <v/>
      </c>
      <c r="FV215" s="280" t="str">
        <f>IF(FW215="","",VLOOKUP(FW215,リスト!$BV$5:$BW$10,2,FALSE))</f>
        <v/>
      </c>
      <c r="FW215" s="26"/>
      <c r="FX215" s="282" t="str">
        <f t="shared" si="35"/>
        <v/>
      </c>
      <c r="FY215" s="280" t="str">
        <f>IF(FZ215="","",VLOOKUP(FZ215,リスト!$BX$5:$BY$6,2,FALSE))</f>
        <v/>
      </c>
      <c r="FZ215" s="3"/>
      <c r="GA215" s="280" t="str">
        <f>IF(GB215="","",VLOOKUP(GB215,リスト!$BZ$5:$CA$6,2,FALSE))</f>
        <v/>
      </c>
      <c r="GB215" s="13"/>
      <c r="GC215" s="281" t="str">
        <f>IF(GD215="","",VLOOKUP(GD215,リスト!$CB$5:$CC$6,2,FALSE))</f>
        <v/>
      </c>
      <c r="GD215" s="13"/>
      <c r="GE215" s="13"/>
      <c r="GF215" s="13"/>
      <c r="GG215" s="75"/>
      <c r="GH215" s="281" t="str">
        <f t="shared" si="36"/>
        <v/>
      </c>
      <c r="GI215" s="128"/>
      <c r="GJ215" s="281" t="str">
        <f>IF(GK215="","",VLOOKUP(GK215,リスト!$CD$5:$CE$6,2,FALSE))</f>
        <v/>
      </c>
      <c r="GK215" s="13"/>
      <c r="GL215" s="281" t="str">
        <f>IF(GM215="","",VLOOKUP(GM215,リスト!$CF$5:$CG$5,2,FALSE))</f>
        <v/>
      </c>
      <c r="GM215" s="26"/>
      <c r="GN215" s="280" t="str">
        <f>IF(GO215="","",VLOOKUP(GO215,リスト!$CH$5:$CI$5,2,FALSE))</f>
        <v/>
      </c>
      <c r="GO215" s="284"/>
      <c r="GP215" s="284"/>
      <c r="GQ215" s="284"/>
      <c r="GR215" s="284"/>
      <c r="GS215" s="284"/>
      <c r="GT215" s="284"/>
      <c r="GU215" s="284"/>
      <c r="GV215" s="284"/>
      <c r="GW215" s="284"/>
      <c r="GX215" s="285"/>
    </row>
    <row r="216" spans="2:206" s="177" customFormat="1" ht="24.75" hidden="1" customHeight="1" outlineLevel="1">
      <c r="B216" s="286" t="str">
        <f>IF(明細!B210="","",明細!B210)</f>
        <v/>
      </c>
      <c r="C216" s="287" t="str">
        <f>IF(明細!C210="","",明細!C210)</f>
        <v/>
      </c>
      <c r="D216" s="265" t="str">
        <f>IF(明細!D210="","",明細!D210)</f>
        <v/>
      </c>
      <c r="E216" s="265" t="str">
        <f>IF(明細!E210="","",明細!E210)</f>
        <v/>
      </c>
      <c r="F216" s="265" t="str">
        <f>IF(明細!F210="","",明細!F210)</f>
        <v/>
      </c>
      <c r="G216" s="265" t="str">
        <f>IF(明細!G210="","",明細!G210)</f>
        <v/>
      </c>
      <c r="H216" s="265" t="str">
        <f>IF(明細!H210="","",明細!H210)</f>
        <v/>
      </c>
      <c r="I216" s="265" t="str">
        <f>IF(明細!I210="","",明細!I210)</f>
        <v/>
      </c>
      <c r="J216" s="265" t="str">
        <f>IF(明細!J210="","",明細!J210)</f>
        <v/>
      </c>
      <c r="K216" s="265" t="str">
        <f>IF(明細!K210="","",明細!K210)</f>
        <v/>
      </c>
      <c r="L216" s="265" t="str">
        <f>IF(明細!L210="","",明細!L210)</f>
        <v/>
      </c>
      <c r="M216" s="265" t="str">
        <f>IF(明細!M210="","",明細!M210)</f>
        <v/>
      </c>
      <c r="N216" s="265" t="str">
        <f>IF(明細!N210="","",明細!N210)</f>
        <v/>
      </c>
      <c r="O216" s="265" t="str">
        <f>IF(明細!O210="","",明細!O210)</f>
        <v/>
      </c>
      <c r="P216" s="265" t="str">
        <f>IF(明細!P210="","",明細!P210)</f>
        <v/>
      </c>
      <c r="Q216" s="265" t="str">
        <f>IF(明細!Q210="","",明細!Q210)</f>
        <v/>
      </c>
      <c r="R216" s="289" t="str">
        <f>IF(明細!R210="","",明細!R210)</f>
        <v/>
      </c>
      <c r="S216" s="291" t="str">
        <f>IF(明細!S210="","",明細!S210)</f>
        <v/>
      </c>
      <c r="T216" s="291" t="str">
        <f>IF(明細!T210="","",明細!T210)</f>
        <v/>
      </c>
      <c r="U216" s="291" t="str">
        <f>IF(明細!U210="","",明細!U210)</f>
        <v/>
      </c>
      <c r="V216" s="292" t="str">
        <f>IF(明細!V210="","",明細!V210)</f>
        <v>個</v>
      </c>
      <c r="W216" s="292" t="str">
        <f>IF(明細!W210="","",明細!W210)</f>
        <v/>
      </c>
      <c r="X216" s="293" t="str">
        <f>IF(明細!X210="","",明細!X210)</f>
        <v/>
      </c>
      <c r="Y216" s="134" t="str">
        <f>IF(明細!Y210="","",明細!Y210)</f>
        <v/>
      </c>
      <c r="Z216" s="135" t="str">
        <f>IF(明細!Z210="","",明細!Z210)</f>
        <v/>
      </c>
      <c r="AA216" s="134" t="str">
        <f>IF(明細!AA210="","",明細!AA210)</f>
        <v/>
      </c>
      <c r="AB216" s="303" t="str">
        <f>IF(明細!AB210="","",明細!AB210)</f>
        <v/>
      </c>
      <c r="AC216" s="134" t="str">
        <f>IF(明細!AC210="","",明細!AC210)</f>
        <v/>
      </c>
      <c r="AD216" s="183" t="str">
        <f>IF(明細!AD210="","",明細!AD210)</f>
        <v/>
      </c>
      <c r="AE216" s="184">
        <f>IF(明細!AE210="","",明細!AE210)</f>
        <v>0.1</v>
      </c>
      <c r="AF216" s="185" t="str">
        <f>IF(明細!AF210="","",明細!AF210)</f>
        <v/>
      </c>
      <c r="AG216" s="186" t="str">
        <f>IF(明細!AG210="","",明細!AG210)</f>
        <v/>
      </c>
      <c r="AH216" s="186" t="str">
        <f>IF(明細!AH210="","",明細!AH210)</f>
        <v/>
      </c>
      <c r="AI216" s="187" t="str">
        <f>IF(明細!AI210="","",明細!AI210)</f>
        <v/>
      </c>
      <c r="AJ216" s="296" t="str">
        <f>IF(明細!AJ210="","",明細!AJ210)</f>
        <v/>
      </c>
      <c r="AK216" s="297" t="str">
        <f>IF(明細!AK210="","",明細!AK210)</f>
        <v/>
      </c>
      <c r="AL216" s="298" t="str">
        <f>IF(明細!AL210="","",明細!AL210)</f>
        <v/>
      </c>
      <c r="AM216" s="299" t="str">
        <f>IF(明細!AM210="","",明細!AM210)</f>
        <v/>
      </c>
      <c r="AN216" s="300" t="str">
        <f>IF(明細!AN210="","",明細!AN210)</f>
        <v/>
      </c>
      <c r="AO216" s="300" t="str">
        <f>IF(明細!AO210="","",明細!AO210)</f>
        <v/>
      </c>
      <c r="AP216" s="300" t="str">
        <f>IF(明細!AP210="","",明細!AP210)</f>
        <v/>
      </c>
      <c r="AQ216" s="301" t="str">
        <f>IF(明細!AQ210="","",明細!AQ210)</f>
        <v/>
      </c>
      <c r="AR216" s="302" t="str">
        <f>IF(明細!AR210="","",明細!AR210)</f>
        <v/>
      </c>
      <c r="AU216" s="360"/>
      <c r="AV216" s="368"/>
      <c r="AW216" s="446" t="str">
        <f>IF(明細!AV210="","",明細!AV210)</f>
        <v/>
      </c>
      <c r="AX216" s="419" t="str">
        <f>IF(明細!AT210="","",明細!AT210)</f>
        <v/>
      </c>
      <c r="AY216" s="280" t="str">
        <f>IF($AX216="","",VLOOKUP($AX216,リスト!$CL:$CM,2,FALSE))</f>
        <v/>
      </c>
      <c r="AZ216" s="3"/>
      <c r="BA216" s="280" t="str">
        <f>IF(BB216="","",VLOOKUP(BB216,リスト!$K:$L,2,FALSE))</f>
        <v/>
      </c>
      <c r="BB216" s="3"/>
      <c r="BC216" s="3"/>
      <c r="BD216" s="87"/>
      <c r="BE216" s="280" t="str">
        <f>IF(BF216="","",VLOOKUP(BF216,リスト!$I:$J,2,FALSE))</f>
        <v/>
      </c>
      <c r="BF216" s="3"/>
      <c r="BG216" s="280" t="str">
        <f>IF(BH216="","",VLOOKUP(BH216,リスト!$M:$N,2,FALSE))</f>
        <v/>
      </c>
      <c r="BH216" s="282"/>
      <c r="BI216" s="280" t="str">
        <f>IF(BJ216="","",VLOOKUP(BJ216,リスト!$O:$P,2,FALSE))</f>
        <v/>
      </c>
      <c r="BJ216" s="24"/>
      <c r="BM216" s="451" t="str">
        <f>IF(明細!AV210="","",明細!AV210)</f>
        <v/>
      </c>
      <c r="BN216" s="453" t="str">
        <f>IF(明細!AT210="","",明細!AT210)</f>
        <v/>
      </c>
      <c r="BO216" s="280" t="str">
        <f>IF($BN216="","",VLOOKUP($BN216,リスト!$CL:$CM,2,FALSE))</f>
        <v/>
      </c>
      <c r="BP216" s="280" t="str">
        <f>IF(BQ216="","",VLOOKUP(BQ216,リスト!$K$5:$L$7,2,FALSE))</f>
        <v/>
      </c>
      <c r="BQ216" s="13"/>
      <c r="BR216" s="13"/>
      <c r="BS216" s="47"/>
      <c r="BT216" s="280" t="str">
        <f>IF(BU216="","",VLOOKUP(BU216,リスト!I207:J225,2,FALSE))</f>
        <v/>
      </c>
      <c r="BU216" s="13"/>
      <c r="BV216" s="13"/>
      <c r="BW216" s="282"/>
      <c r="BX216" s="282"/>
      <c r="BY216" s="280" t="str">
        <f>IF(BZ216="","",VLOOKUP(BZ216,リスト!$S$5:$T$6,2,FALSE))</f>
        <v/>
      </c>
      <c r="BZ216" s="3"/>
      <c r="CA216" s="3"/>
      <c r="CB216" s="81"/>
      <c r="CC216" s="280" t="str">
        <f t="shared" si="30"/>
        <v/>
      </c>
      <c r="CD216" s="83"/>
      <c r="CE216" s="83"/>
      <c r="CF216" s="83"/>
      <c r="CG216" s="83"/>
      <c r="CH216" s="282" t="str">
        <f t="shared" si="31"/>
        <v/>
      </c>
      <c r="CI216" s="83"/>
      <c r="CJ216" s="280" t="str">
        <f t="shared" si="32"/>
        <v/>
      </c>
      <c r="CK216" s="87"/>
      <c r="CL216" s="78"/>
      <c r="CM216" s="83"/>
      <c r="CN216" s="83"/>
      <c r="CO216" s="83"/>
      <c r="CP216" s="280" t="str">
        <f t="shared" si="37"/>
        <v/>
      </c>
      <c r="CQ216" s="81"/>
      <c r="CR216" s="280" t="str">
        <f t="shared" si="38"/>
        <v/>
      </c>
      <c r="CS216" s="3"/>
      <c r="CT216" s="3"/>
      <c r="CU216" s="280" t="str">
        <f>IF(CV216="","",VLOOKUP(CV216,リスト!$V$5:$W$6,2,FALSE))</f>
        <v/>
      </c>
      <c r="CV216" s="3"/>
      <c r="CW216" s="280" t="str">
        <f>IF(CX216="","",VLOOKUP(CX216,リスト!$X$5:$Y$6,2,FALSE))</f>
        <v/>
      </c>
      <c r="CX216" s="3"/>
      <c r="CY216" s="77"/>
      <c r="CZ216" s="77"/>
      <c r="DA216" s="75"/>
      <c r="DB216" s="75"/>
      <c r="DC216" s="75"/>
      <c r="DD216" s="75"/>
      <c r="DE216" s="280" t="str">
        <f>IF(DF216="","",VLOOKUP(DF216,リスト!$Z$5:$AA$10,2,FALSE))</f>
        <v/>
      </c>
      <c r="DF216" s="3"/>
      <c r="DG216" s="280" t="str">
        <f>IF(DH216="","",VLOOKUP(DH216,リスト!$AB$5:$AC$12,2,FALSE))</f>
        <v/>
      </c>
      <c r="DH216" s="63"/>
      <c r="DI216" s="280" t="str">
        <f>IF(DJ216="","",VLOOKUP(DJ216,リスト!$AD$5:$AE$7,2,FALSE))</f>
        <v/>
      </c>
      <c r="DJ216" s="3"/>
      <c r="DK216" s="280" t="str">
        <f>IF(DL216="","",VLOOKUP(DL216,リスト!$AF$5:$AG$10,2,FALSE))</f>
        <v/>
      </c>
      <c r="DL216" s="3"/>
      <c r="DM216" s="280" t="str">
        <f>IF(DN216="","",VLOOKUP(DN216,リスト!$AH$5:$AI$6,2,FALSE))</f>
        <v/>
      </c>
      <c r="DN216" s="3"/>
      <c r="DO216" s="280" t="str">
        <f>IF(DP216="","",VLOOKUP(DP216,リスト!$AJ$5:$AK$6,2,FALSE))</f>
        <v/>
      </c>
      <c r="DP216" s="3"/>
      <c r="DQ216" s="280" t="str">
        <f>IF(DR216="","",VLOOKUP(DR216,リスト!$AL$5:$AM$7,2,FALSE))</f>
        <v/>
      </c>
      <c r="DR216" s="3"/>
      <c r="DS216" s="13"/>
      <c r="DT216" s="85"/>
      <c r="DU216" s="85"/>
      <c r="DV216" s="281" t="str">
        <f>IF(DW216="","",VLOOKUP(DW216,リスト!$AN$5:$AO$6,2,FALSE))</f>
        <v/>
      </c>
      <c r="DW216" s="13"/>
      <c r="DX216" s="341"/>
      <c r="DY216" s="345"/>
      <c r="DZ216" s="341"/>
      <c r="EA216" s="345"/>
      <c r="EB216" s="280" t="str">
        <f>IF(EC216="","",VLOOKUP(EC216,リスト!$AW$5:$AX$8,2,FALSE))</f>
        <v/>
      </c>
      <c r="EC216" s="3"/>
      <c r="ED216" s="85"/>
      <c r="EE216" s="280" t="str">
        <f>IF(EF216="","",VLOOKUP(EF216,リスト!$AY$5:$AZ$10,2,FALSE))</f>
        <v/>
      </c>
      <c r="EF216" s="3"/>
      <c r="EG216" s="280" t="str">
        <f>IF(EH216="","",VLOOKUP(EH216,リスト!$BA$5:$BB$10,2,FALSE))</f>
        <v/>
      </c>
      <c r="EH216" s="3"/>
      <c r="EI216" s="280" t="str">
        <f>IF(EJ216="","",VLOOKUP(EJ216,リスト!$BC$5:$BD$10,2,FALSE))</f>
        <v/>
      </c>
      <c r="EJ216" s="3"/>
      <c r="EK216" s="280" t="str">
        <f>IF(EL216="","",VLOOKUP(EL216,リスト!$BE$5:$BF$10,2,FALSE))</f>
        <v/>
      </c>
      <c r="EL216" s="3"/>
      <c r="EM216" s="78"/>
      <c r="EN216" s="73"/>
      <c r="EO216" s="73"/>
      <c r="EP216" s="13"/>
      <c r="EQ216" s="13"/>
      <c r="ER216" s="280" t="str">
        <f>IF(ES216="","",VLOOKUP(ES216,リスト!$BG$5:$BH$10,2,FALSE))</f>
        <v/>
      </c>
      <c r="ES216" s="13"/>
      <c r="ET216" s="13"/>
      <c r="EU216" s="13"/>
      <c r="EV216" s="13"/>
      <c r="EW216" s="13"/>
      <c r="EX216" s="81"/>
      <c r="EY216" s="81"/>
      <c r="EZ216" s="26"/>
      <c r="FA216" s="281" t="str">
        <f>IF($EZ216="","",INDEX(リスト!$BI$5:$BJ$40,MATCH($EZ216,リスト!$BJ$5:$BJ$40,0),1))</f>
        <v/>
      </c>
      <c r="FB216" s="280" t="str">
        <f>IF(FC216="","",VLOOKUP(FC216,リスト!$BK:$BL,2,FALSE))</f>
        <v/>
      </c>
      <c r="FC216" s="13"/>
      <c r="FD216" s="331"/>
      <c r="FE216" s="3"/>
      <c r="FF216" s="280" t="str">
        <f>IF(FG216="","",VLOOKUP(FG216,リスト!$BO$5:$BP$6,2,FALSE))</f>
        <v/>
      </c>
      <c r="FG216" s="3"/>
      <c r="FH216" s="280" t="str">
        <f>IF(FI216="","",VLOOKUP(FI216,リスト!$BQ$5:$BR$8,2,FALSE))</f>
        <v/>
      </c>
      <c r="FI216" s="3"/>
      <c r="FJ216" s="282"/>
      <c r="FK216" s="280" t="str">
        <f>IF(FL216="","",VLOOKUP(FL216,リスト!$BS$5:$BT$6,2,FALSE))</f>
        <v/>
      </c>
      <c r="FL216" s="63"/>
      <c r="FM216" s="13"/>
      <c r="FN216" s="13"/>
      <c r="FO216" s="13"/>
      <c r="FP216" s="283" t="str">
        <f t="shared" si="33"/>
        <v/>
      </c>
      <c r="FQ216" s="283" t="str">
        <f t="shared" si="33"/>
        <v/>
      </c>
      <c r="FR216" s="13"/>
      <c r="FS216" s="85"/>
      <c r="FT216" s="85"/>
      <c r="FU216" s="281" t="str">
        <f t="shared" si="34"/>
        <v/>
      </c>
      <c r="FV216" s="280" t="str">
        <f>IF(FW216="","",VLOOKUP(FW216,リスト!$BV$5:$BW$10,2,FALSE))</f>
        <v/>
      </c>
      <c r="FW216" s="26"/>
      <c r="FX216" s="282" t="str">
        <f t="shared" si="35"/>
        <v/>
      </c>
      <c r="FY216" s="280" t="str">
        <f>IF(FZ216="","",VLOOKUP(FZ216,リスト!$BX$5:$BY$6,2,FALSE))</f>
        <v/>
      </c>
      <c r="FZ216" s="3"/>
      <c r="GA216" s="280" t="str">
        <f>IF(GB216="","",VLOOKUP(GB216,リスト!$BZ$5:$CA$6,2,FALSE))</f>
        <v/>
      </c>
      <c r="GB216" s="13"/>
      <c r="GC216" s="281" t="str">
        <f>IF(GD216="","",VLOOKUP(GD216,リスト!$CB$5:$CC$6,2,FALSE))</f>
        <v/>
      </c>
      <c r="GD216" s="13"/>
      <c r="GE216" s="13"/>
      <c r="GF216" s="13"/>
      <c r="GG216" s="75"/>
      <c r="GH216" s="281" t="str">
        <f t="shared" si="36"/>
        <v/>
      </c>
      <c r="GI216" s="128"/>
      <c r="GJ216" s="281" t="str">
        <f>IF(GK216="","",VLOOKUP(GK216,リスト!$CD$5:$CE$6,2,FALSE))</f>
        <v/>
      </c>
      <c r="GK216" s="13"/>
      <c r="GL216" s="281" t="str">
        <f>IF(GM216="","",VLOOKUP(GM216,リスト!$CF$5:$CG$5,2,FALSE))</f>
        <v/>
      </c>
      <c r="GM216" s="26"/>
      <c r="GN216" s="280" t="str">
        <f>IF(GO216="","",VLOOKUP(GO216,リスト!$CH$5:$CI$5,2,FALSE))</f>
        <v/>
      </c>
      <c r="GO216" s="284"/>
      <c r="GP216" s="284"/>
      <c r="GQ216" s="284"/>
      <c r="GR216" s="284"/>
      <c r="GS216" s="284"/>
      <c r="GT216" s="284"/>
      <c r="GU216" s="284"/>
      <c r="GV216" s="284"/>
      <c r="GW216" s="284"/>
      <c r="GX216" s="285"/>
    </row>
    <row r="217" spans="2:206" s="177" customFormat="1" ht="24.75" hidden="1" customHeight="1" outlineLevel="1">
      <c r="B217" s="286" t="str">
        <f>IF(明細!B211="","",明細!B211)</f>
        <v/>
      </c>
      <c r="C217" s="287" t="str">
        <f>IF(明細!C211="","",明細!C211)</f>
        <v/>
      </c>
      <c r="D217" s="265" t="str">
        <f>IF(明細!D211="","",明細!D211)</f>
        <v/>
      </c>
      <c r="E217" s="265" t="str">
        <f>IF(明細!E211="","",明細!E211)</f>
        <v/>
      </c>
      <c r="F217" s="265" t="str">
        <f>IF(明細!F211="","",明細!F211)</f>
        <v/>
      </c>
      <c r="G217" s="265" t="str">
        <f>IF(明細!G211="","",明細!G211)</f>
        <v/>
      </c>
      <c r="H217" s="265" t="str">
        <f>IF(明細!H211="","",明細!H211)</f>
        <v/>
      </c>
      <c r="I217" s="265" t="str">
        <f>IF(明細!I211="","",明細!I211)</f>
        <v/>
      </c>
      <c r="J217" s="265" t="str">
        <f>IF(明細!J211="","",明細!J211)</f>
        <v/>
      </c>
      <c r="K217" s="265" t="str">
        <f>IF(明細!K211="","",明細!K211)</f>
        <v/>
      </c>
      <c r="L217" s="265" t="str">
        <f>IF(明細!L211="","",明細!L211)</f>
        <v/>
      </c>
      <c r="M217" s="265" t="str">
        <f>IF(明細!M211="","",明細!M211)</f>
        <v/>
      </c>
      <c r="N217" s="265" t="str">
        <f>IF(明細!N211="","",明細!N211)</f>
        <v/>
      </c>
      <c r="O217" s="265" t="str">
        <f>IF(明細!O211="","",明細!O211)</f>
        <v/>
      </c>
      <c r="P217" s="265" t="str">
        <f>IF(明細!P211="","",明細!P211)</f>
        <v/>
      </c>
      <c r="Q217" s="265" t="str">
        <f>IF(明細!Q211="","",明細!Q211)</f>
        <v/>
      </c>
      <c r="R217" s="289" t="str">
        <f>IF(明細!R211="","",明細!R211)</f>
        <v/>
      </c>
      <c r="S217" s="291" t="str">
        <f>IF(明細!S211="","",明細!S211)</f>
        <v/>
      </c>
      <c r="T217" s="291" t="str">
        <f>IF(明細!T211="","",明細!T211)</f>
        <v/>
      </c>
      <c r="U217" s="291" t="str">
        <f>IF(明細!U211="","",明細!U211)</f>
        <v/>
      </c>
      <c r="V217" s="292" t="str">
        <f>IF(明細!V211="","",明細!V211)</f>
        <v>個</v>
      </c>
      <c r="W217" s="292" t="str">
        <f>IF(明細!W211="","",明細!W211)</f>
        <v/>
      </c>
      <c r="X217" s="293" t="str">
        <f>IF(明細!X211="","",明細!X211)</f>
        <v/>
      </c>
      <c r="Y217" s="134" t="str">
        <f>IF(明細!Y211="","",明細!Y211)</f>
        <v/>
      </c>
      <c r="Z217" s="135" t="str">
        <f>IF(明細!Z211="","",明細!Z211)</f>
        <v/>
      </c>
      <c r="AA217" s="134" t="str">
        <f>IF(明細!AA211="","",明細!AA211)</f>
        <v/>
      </c>
      <c r="AB217" s="303" t="str">
        <f>IF(明細!AB211="","",明細!AB211)</f>
        <v/>
      </c>
      <c r="AC217" s="134" t="str">
        <f>IF(明細!AC211="","",明細!AC211)</f>
        <v/>
      </c>
      <c r="AD217" s="183" t="str">
        <f>IF(明細!AD211="","",明細!AD211)</f>
        <v/>
      </c>
      <c r="AE217" s="184">
        <f>IF(明細!AE211="","",明細!AE211)</f>
        <v>0.1</v>
      </c>
      <c r="AF217" s="185" t="str">
        <f>IF(明細!AF211="","",明細!AF211)</f>
        <v/>
      </c>
      <c r="AG217" s="186" t="str">
        <f>IF(明細!AG211="","",明細!AG211)</f>
        <v/>
      </c>
      <c r="AH217" s="186" t="str">
        <f>IF(明細!AH211="","",明細!AH211)</f>
        <v/>
      </c>
      <c r="AI217" s="187" t="str">
        <f>IF(明細!AI211="","",明細!AI211)</f>
        <v/>
      </c>
      <c r="AJ217" s="296" t="str">
        <f>IF(明細!AJ211="","",明細!AJ211)</f>
        <v/>
      </c>
      <c r="AK217" s="297" t="str">
        <f>IF(明細!AK211="","",明細!AK211)</f>
        <v/>
      </c>
      <c r="AL217" s="298" t="str">
        <f>IF(明細!AL211="","",明細!AL211)</f>
        <v/>
      </c>
      <c r="AM217" s="299" t="str">
        <f>IF(明細!AM211="","",明細!AM211)</f>
        <v/>
      </c>
      <c r="AN217" s="300" t="str">
        <f>IF(明細!AN211="","",明細!AN211)</f>
        <v/>
      </c>
      <c r="AO217" s="300" t="str">
        <f>IF(明細!AO211="","",明細!AO211)</f>
        <v/>
      </c>
      <c r="AP217" s="300" t="str">
        <f>IF(明細!AP211="","",明細!AP211)</f>
        <v/>
      </c>
      <c r="AQ217" s="301" t="str">
        <f>IF(明細!AQ211="","",明細!AQ211)</f>
        <v/>
      </c>
      <c r="AR217" s="302" t="str">
        <f>IF(明細!AR211="","",明細!AR211)</f>
        <v/>
      </c>
      <c r="AU217" s="360"/>
      <c r="AV217" s="368"/>
      <c r="AW217" s="446" t="str">
        <f>IF(明細!AV211="","",明細!AV211)</f>
        <v/>
      </c>
      <c r="AX217" s="419" t="str">
        <f>IF(明細!AT211="","",明細!AT211)</f>
        <v/>
      </c>
      <c r="AY217" s="280" t="str">
        <f>IF($AX217="","",VLOOKUP($AX217,リスト!$CL:$CM,2,FALSE))</f>
        <v/>
      </c>
      <c r="AZ217" s="3"/>
      <c r="BA217" s="280" t="str">
        <f>IF(BB217="","",VLOOKUP(BB217,リスト!$K:$L,2,FALSE))</f>
        <v/>
      </c>
      <c r="BB217" s="3"/>
      <c r="BC217" s="3"/>
      <c r="BD217" s="87"/>
      <c r="BE217" s="280" t="str">
        <f>IF(BF217="","",VLOOKUP(BF217,リスト!$I:$J,2,FALSE))</f>
        <v/>
      </c>
      <c r="BF217" s="3"/>
      <c r="BG217" s="280" t="str">
        <f>IF(BH217="","",VLOOKUP(BH217,リスト!$M:$N,2,FALSE))</f>
        <v/>
      </c>
      <c r="BH217" s="282"/>
      <c r="BI217" s="280" t="str">
        <f>IF(BJ217="","",VLOOKUP(BJ217,リスト!$O:$P,2,FALSE))</f>
        <v/>
      </c>
      <c r="BJ217" s="24"/>
      <c r="BM217" s="451" t="str">
        <f>IF(明細!AV211="","",明細!AV211)</f>
        <v/>
      </c>
      <c r="BN217" s="453" t="str">
        <f>IF(明細!AT211="","",明細!AT211)</f>
        <v/>
      </c>
      <c r="BO217" s="280" t="str">
        <f>IF($BN217="","",VLOOKUP($BN217,リスト!$CL:$CM,2,FALSE))</f>
        <v/>
      </c>
      <c r="BP217" s="280" t="str">
        <f>IF(BQ217="","",VLOOKUP(BQ217,リスト!$K$5:$L$7,2,FALSE))</f>
        <v/>
      </c>
      <c r="BQ217" s="13"/>
      <c r="BR217" s="13"/>
      <c r="BS217" s="47"/>
      <c r="BT217" s="280" t="str">
        <f>IF(BU217="","",VLOOKUP(BU217,リスト!I208:J226,2,FALSE))</f>
        <v/>
      </c>
      <c r="BU217" s="13"/>
      <c r="BV217" s="13"/>
      <c r="BW217" s="282"/>
      <c r="BX217" s="282"/>
      <c r="BY217" s="280" t="str">
        <f>IF(BZ217="","",VLOOKUP(BZ217,リスト!$S$5:$T$6,2,FALSE))</f>
        <v/>
      </c>
      <c r="BZ217" s="3"/>
      <c r="CA217" s="3"/>
      <c r="CB217" s="81"/>
      <c r="CC217" s="280" t="str">
        <f t="shared" si="30"/>
        <v/>
      </c>
      <c r="CD217" s="83"/>
      <c r="CE217" s="83"/>
      <c r="CF217" s="83"/>
      <c r="CG217" s="83"/>
      <c r="CH217" s="282" t="str">
        <f t="shared" si="31"/>
        <v/>
      </c>
      <c r="CI217" s="83"/>
      <c r="CJ217" s="280" t="str">
        <f t="shared" si="32"/>
        <v/>
      </c>
      <c r="CK217" s="87"/>
      <c r="CL217" s="78"/>
      <c r="CM217" s="83"/>
      <c r="CN217" s="83"/>
      <c r="CO217" s="83"/>
      <c r="CP217" s="280" t="str">
        <f t="shared" si="37"/>
        <v/>
      </c>
      <c r="CQ217" s="81"/>
      <c r="CR217" s="280" t="str">
        <f t="shared" si="38"/>
        <v/>
      </c>
      <c r="CS217" s="3"/>
      <c r="CT217" s="3"/>
      <c r="CU217" s="280" t="str">
        <f>IF(CV217="","",VLOOKUP(CV217,リスト!$V$5:$W$6,2,FALSE))</f>
        <v/>
      </c>
      <c r="CV217" s="3"/>
      <c r="CW217" s="280" t="str">
        <f>IF(CX217="","",VLOOKUP(CX217,リスト!$X$5:$Y$6,2,FALSE))</f>
        <v/>
      </c>
      <c r="CX217" s="3"/>
      <c r="CY217" s="77"/>
      <c r="CZ217" s="77"/>
      <c r="DA217" s="75"/>
      <c r="DB217" s="75"/>
      <c r="DC217" s="75"/>
      <c r="DD217" s="75"/>
      <c r="DE217" s="280" t="str">
        <f>IF(DF217="","",VLOOKUP(DF217,リスト!$Z$5:$AA$10,2,FALSE))</f>
        <v/>
      </c>
      <c r="DF217" s="3"/>
      <c r="DG217" s="280" t="str">
        <f>IF(DH217="","",VLOOKUP(DH217,リスト!$AB$5:$AC$12,2,FALSE))</f>
        <v/>
      </c>
      <c r="DH217" s="63"/>
      <c r="DI217" s="280" t="str">
        <f>IF(DJ217="","",VLOOKUP(DJ217,リスト!$AD$5:$AE$7,2,FALSE))</f>
        <v/>
      </c>
      <c r="DJ217" s="3"/>
      <c r="DK217" s="280" t="str">
        <f>IF(DL217="","",VLOOKUP(DL217,リスト!$AF$5:$AG$10,2,FALSE))</f>
        <v/>
      </c>
      <c r="DL217" s="3"/>
      <c r="DM217" s="280" t="str">
        <f>IF(DN217="","",VLOOKUP(DN217,リスト!$AH$5:$AI$6,2,FALSE))</f>
        <v/>
      </c>
      <c r="DN217" s="3"/>
      <c r="DO217" s="280" t="str">
        <f>IF(DP217="","",VLOOKUP(DP217,リスト!$AJ$5:$AK$6,2,FALSE))</f>
        <v/>
      </c>
      <c r="DP217" s="3"/>
      <c r="DQ217" s="280" t="str">
        <f>IF(DR217="","",VLOOKUP(DR217,リスト!$AL$5:$AM$7,2,FALSE))</f>
        <v/>
      </c>
      <c r="DR217" s="3"/>
      <c r="DS217" s="13"/>
      <c r="DT217" s="85"/>
      <c r="DU217" s="85"/>
      <c r="DV217" s="281" t="str">
        <f>IF(DW217="","",VLOOKUP(DW217,リスト!$AN$5:$AO$6,2,FALSE))</f>
        <v/>
      </c>
      <c r="DW217" s="13"/>
      <c r="DX217" s="341"/>
      <c r="DY217" s="345"/>
      <c r="DZ217" s="341"/>
      <c r="EA217" s="345"/>
      <c r="EB217" s="280" t="str">
        <f>IF(EC217="","",VLOOKUP(EC217,リスト!$AW$5:$AX$8,2,FALSE))</f>
        <v/>
      </c>
      <c r="EC217" s="3"/>
      <c r="ED217" s="85"/>
      <c r="EE217" s="280" t="str">
        <f>IF(EF217="","",VLOOKUP(EF217,リスト!$AY$5:$AZ$10,2,FALSE))</f>
        <v/>
      </c>
      <c r="EF217" s="3"/>
      <c r="EG217" s="280" t="str">
        <f>IF(EH217="","",VLOOKUP(EH217,リスト!$BA$5:$BB$10,2,FALSE))</f>
        <v/>
      </c>
      <c r="EH217" s="3"/>
      <c r="EI217" s="280" t="str">
        <f>IF(EJ217="","",VLOOKUP(EJ217,リスト!$BC$5:$BD$10,2,FALSE))</f>
        <v/>
      </c>
      <c r="EJ217" s="3"/>
      <c r="EK217" s="280" t="str">
        <f>IF(EL217="","",VLOOKUP(EL217,リスト!$BE$5:$BF$10,2,FALSE))</f>
        <v/>
      </c>
      <c r="EL217" s="3"/>
      <c r="EM217" s="78"/>
      <c r="EN217" s="73"/>
      <c r="EO217" s="73"/>
      <c r="EP217" s="13"/>
      <c r="EQ217" s="13"/>
      <c r="ER217" s="280" t="str">
        <f>IF(ES217="","",VLOOKUP(ES217,リスト!$BG$5:$BH$10,2,FALSE))</f>
        <v/>
      </c>
      <c r="ES217" s="13"/>
      <c r="ET217" s="13"/>
      <c r="EU217" s="13"/>
      <c r="EV217" s="13"/>
      <c r="EW217" s="13"/>
      <c r="EX217" s="81"/>
      <c r="EY217" s="81"/>
      <c r="EZ217" s="26"/>
      <c r="FA217" s="281" t="str">
        <f>IF($EZ217="","",INDEX(リスト!$BI$5:$BJ$40,MATCH($EZ217,リスト!$BJ$5:$BJ$40,0),1))</f>
        <v/>
      </c>
      <c r="FB217" s="280" t="str">
        <f>IF(FC217="","",VLOOKUP(FC217,リスト!$BK:$BL,2,FALSE))</f>
        <v/>
      </c>
      <c r="FC217" s="13"/>
      <c r="FD217" s="331"/>
      <c r="FE217" s="3"/>
      <c r="FF217" s="280" t="str">
        <f>IF(FG217="","",VLOOKUP(FG217,リスト!$BO$5:$BP$6,2,FALSE))</f>
        <v/>
      </c>
      <c r="FG217" s="3"/>
      <c r="FH217" s="280" t="str">
        <f>IF(FI217="","",VLOOKUP(FI217,リスト!$BQ$5:$BR$8,2,FALSE))</f>
        <v/>
      </c>
      <c r="FI217" s="3"/>
      <c r="FJ217" s="282"/>
      <c r="FK217" s="280" t="str">
        <f>IF(FL217="","",VLOOKUP(FL217,リスト!$BS$5:$BT$6,2,FALSE))</f>
        <v/>
      </c>
      <c r="FL217" s="63"/>
      <c r="FM217" s="13"/>
      <c r="FN217" s="13"/>
      <c r="FO217" s="13"/>
      <c r="FP217" s="283" t="str">
        <f t="shared" si="33"/>
        <v/>
      </c>
      <c r="FQ217" s="283" t="str">
        <f t="shared" si="33"/>
        <v/>
      </c>
      <c r="FR217" s="13"/>
      <c r="FS217" s="85"/>
      <c r="FT217" s="85"/>
      <c r="FU217" s="281" t="str">
        <f t="shared" si="34"/>
        <v/>
      </c>
      <c r="FV217" s="280" t="str">
        <f>IF(FW217="","",VLOOKUP(FW217,リスト!$BV$5:$BW$10,2,FALSE))</f>
        <v/>
      </c>
      <c r="FW217" s="26"/>
      <c r="FX217" s="282" t="str">
        <f t="shared" si="35"/>
        <v/>
      </c>
      <c r="FY217" s="280" t="str">
        <f>IF(FZ217="","",VLOOKUP(FZ217,リスト!$BX$5:$BY$6,2,FALSE))</f>
        <v/>
      </c>
      <c r="FZ217" s="3"/>
      <c r="GA217" s="280" t="str">
        <f>IF(GB217="","",VLOOKUP(GB217,リスト!$BZ$5:$CA$6,2,FALSE))</f>
        <v/>
      </c>
      <c r="GB217" s="13"/>
      <c r="GC217" s="281" t="str">
        <f>IF(GD217="","",VLOOKUP(GD217,リスト!$CB$5:$CC$6,2,FALSE))</f>
        <v/>
      </c>
      <c r="GD217" s="13"/>
      <c r="GE217" s="13"/>
      <c r="GF217" s="13"/>
      <c r="GG217" s="75"/>
      <c r="GH217" s="281" t="str">
        <f t="shared" si="36"/>
        <v/>
      </c>
      <c r="GI217" s="128"/>
      <c r="GJ217" s="281" t="str">
        <f>IF(GK217="","",VLOOKUP(GK217,リスト!$CD$5:$CE$6,2,FALSE))</f>
        <v/>
      </c>
      <c r="GK217" s="13"/>
      <c r="GL217" s="281" t="str">
        <f>IF(GM217="","",VLOOKUP(GM217,リスト!$CF$5:$CG$5,2,FALSE))</f>
        <v/>
      </c>
      <c r="GM217" s="26"/>
      <c r="GN217" s="280" t="str">
        <f>IF(GO217="","",VLOOKUP(GO217,リスト!$CH$5:$CI$5,2,FALSE))</f>
        <v/>
      </c>
      <c r="GO217" s="284"/>
      <c r="GP217" s="284"/>
      <c r="GQ217" s="284"/>
      <c r="GR217" s="284"/>
      <c r="GS217" s="284"/>
      <c r="GT217" s="284"/>
      <c r="GU217" s="284"/>
      <c r="GV217" s="284"/>
      <c r="GW217" s="284"/>
      <c r="GX217" s="285"/>
    </row>
    <row r="218" spans="2:206" s="177" customFormat="1" ht="24.75" hidden="1" customHeight="1" outlineLevel="1">
      <c r="B218" s="286" t="str">
        <f>IF(明細!B212="","",明細!B212)</f>
        <v/>
      </c>
      <c r="C218" s="287" t="str">
        <f>IF(明細!C212="","",明細!C212)</f>
        <v/>
      </c>
      <c r="D218" s="265" t="str">
        <f>IF(明細!D212="","",明細!D212)</f>
        <v/>
      </c>
      <c r="E218" s="265" t="str">
        <f>IF(明細!E212="","",明細!E212)</f>
        <v/>
      </c>
      <c r="F218" s="265" t="str">
        <f>IF(明細!F212="","",明細!F212)</f>
        <v/>
      </c>
      <c r="G218" s="265" t="str">
        <f>IF(明細!G212="","",明細!G212)</f>
        <v/>
      </c>
      <c r="H218" s="265" t="str">
        <f>IF(明細!H212="","",明細!H212)</f>
        <v/>
      </c>
      <c r="I218" s="265" t="str">
        <f>IF(明細!I212="","",明細!I212)</f>
        <v/>
      </c>
      <c r="J218" s="265" t="str">
        <f>IF(明細!J212="","",明細!J212)</f>
        <v/>
      </c>
      <c r="K218" s="265" t="str">
        <f>IF(明細!K212="","",明細!K212)</f>
        <v/>
      </c>
      <c r="L218" s="265" t="str">
        <f>IF(明細!L212="","",明細!L212)</f>
        <v/>
      </c>
      <c r="M218" s="265" t="str">
        <f>IF(明細!M212="","",明細!M212)</f>
        <v/>
      </c>
      <c r="N218" s="265" t="str">
        <f>IF(明細!N212="","",明細!N212)</f>
        <v/>
      </c>
      <c r="O218" s="265" t="str">
        <f>IF(明細!O212="","",明細!O212)</f>
        <v/>
      </c>
      <c r="P218" s="265" t="str">
        <f>IF(明細!P212="","",明細!P212)</f>
        <v/>
      </c>
      <c r="Q218" s="265" t="str">
        <f>IF(明細!Q212="","",明細!Q212)</f>
        <v/>
      </c>
      <c r="R218" s="289" t="str">
        <f>IF(明細!R212="","",明細!R212)</f>
        <v/>
      </c>
      <c r="S218" s="291" t="str">
        <f>IF(明細!S212="","",明細!S212)</f>
        <v/>
      </c>
      <c r="T218" s="291" t="str">
        <f>IF(明細!T212="","",明細!T212)</f>
        <v/>
      </c>
      <c r="U218" s="291" t="str">
        <f>IF(明細!U212="","",明細!U212)</f>
        <v/>
      </c>
      <c r="V218" s="292" t="str">
        <f>IF(明細!V212="","",明細!V212)</f>
        <v>個</v>
      </c>
      <c r="W218" s="292" t="str">
        <f>IF(明細!W212="","",明細!W212)</f>
        <v/>
      </c>
      <c r="X218" s="293" t="str">
        <f>IF(明細!X212="","",明細!X212)</f>
        <v/>
      </c>
      <c r="Y218" s="134" t="str">
        <f>IF(明細!Y212="","",明細!Y212)</f>
        <v/>
      </c>
      <c r="Z218" s="135" t="str">
        <f>IF(明細!Z212="","",明細!Z212)</f>
        <v/>
      </c>
      <c r="AA218" s="134" t="str">
        <f>IF(明細!AA212="","",明細!AA212)</f>
        <v/>
      </c>
      <c r="AB218" s="303" t="str">
        <f>IF(明細!AB212="","",明細!AB212)</f>
        <v/>
      </c>
      <c r="AC218" s="134" t="str">
        <f>IF(明細!AC212="","",明細!AC212)</f>
        <v/>
      </c>
      <c r="AD218" s="183" t="str">
        <f>IF(明細!AD212="","",明細!AD212)</f>
        <v/>
      </c>
      <c r="AE218" s="184">
        <f>IF(明細!AE212="","",明細!AE212)</f>
        <v>0.1</v>
      </c>
      <c r="AF218" s="185" t="str">
        <f>IF(明細!AF212="","",明細!AF212)</f>
        <v/>
      </c>
      <c r="AG218" s="186" t="str">
        <f>IF(明細!AG212="","",明細!AG212)</f>
        <v/>
      </c>
      <c r="AH218" s="186" t="str">
        <f>IF(明細!AH212="","",明細!AH212)</f>
        <v/>
      </c>
      <c r="AI218" s="187" t="str">
        <f>IF(明細!AI212="","",明細!AI212)</f>
        <v/>
      </c>
      <c r="AJ218" s="296" t="str">
        <f>IF(明細!AJ212="","",明細!AJ212)</f>
        <v/>
      </c>
      <c r="AK218" s="297" t="str">
        <f>IF(明細!AK212="","",明細!AK212)</f>
        <v/>
      </c>
      <c r="AL218" s="298" t="str">
        <f>IF(明細!AL212="","",明細!AL212)</f>
        <v/>
      </c>
      <c r="AM218" s="299" t="str">
        <f>IF(明細!AM212="","",明細!AM212)</f>
        <v/>
      </c>
      <c r="AN218" s="300" t="str">
        <f>IF(明細!AN212="","",明細!AN212)</f>
        <v/>
      </c>
      <c r="AO218" s="300" t="str">
        <f>IF(明細!AO212="","",明細!AO212)</f>
        <v/>
      </c>
      <c r="AP218" s="300" t="str">
        <f>IF(明細!AP212="","",明細!AP212)</f>
        <v/>
      </c>
      <c r="AQ218" s="301" t="str">
        <f>IF(明細!AQ212="","",明細!AQ212)</f>
        <v/>
      </c>
      <c r="AR218" s="302" t="str">
        <f>IF(明細!AR212="","",明細!AR212)</f>
        <v/>
      </c>
      <c r="AU218" s="360"/>
      <c r="AV218" s="368"/>
      <c r="AW218" s="446" t="str">
        <f>IF(明細!AV212="","",明細!AV212)</f>
        <v/>
      </c>
      <c r="AX218" s="419" t="str">
        <f>IF(明細!AT212="","",明細!AT212)</f>
        <v/>
      </c>
      <c r="AY218" s="280" t="str">
        <f>IF($AX218="","",VLOOKUP($AX218,リスト!$CL:$CM,2,FALSE))</f>
        <v/>
      </c>
      <c r="AZ218" s="3"/>
      <c r="BA218" s="280" t="str">
        <f>IF(BB218="","",VLOOKUP(BB218,リスト!$K:$L,2,FALSE))</f>
        <v/>
      </c>
      <c r="BB218" s="3"/>
      <c r="BC218" s="3"/>
      <c r="BD218" s="87"/>
      <c r="BE218" s="280" t="str">
        <f>IF(BF218="","",VLOOKUP(BF218,リスト!$I:$J,2,FALSE))</f>
        <v/>
      </c>
      <c r="BF218" s="3"/>
      <c r="BG218" s="280" t="str">
        <f>IF(BH218="","",VLOOKUP(BH218,リスト!$M:$N,2,FALSE))</f>
        <v/>
      </c>
      <c r="BH218" s="282"/>
      <c r="BI218" s="280" t="str">
        <f>IF(BJ218="","",VLOOKUP(BJ218,リスト!$O:$P,2,FALSE))</f>
        <v/>
      </c>
      <c r="BJ218" s="24"/>
      <c r="BM218" s="451" t="str">
        <f>IF(明細!AV212="","",明細!AV212)</f>
        <v/>
      </c>
      <c r="BN218" s="453" t="str">
        <f>IF(明細!AT212="","",明細!AT212)</f>
        <v/>
      </c>
      <c r="BO218" s="280" t="str">
        <f>IF($BN218="","",VLOOKUP($BN218,リスト!$CL:$CM,2,FALSE))</f>
        <v/>
      </c>
      <c r="BP218" s="280" t="str">
        <f>IF(BQ218="","",VLOOKUP(BQ218,リスト!$K$5:$L$7,2,FALSE))</f>
        <v/>
      </c>
      <c r="BQ218" s="13"/>
      <c r="BR218" s="13"/>
      <c r="BS218" s="47"/>
      <c r="BT218" s="280" t="str">
        <f>IF(BU218="","",VLOOKUP(BU218,リスト!I209:J227,2,FALSE))</f>
        <v/>
      </c>
      <c r="BU218" s="13"/>
      <c r="BV218" s="13"/>
      <c r="BW218" s="282"/>
      <c r="BX218" s="282"/>
      <c r="BY218" s="280" t="str">
        <f>IF(BZ218="","",VLOOKUP(BZ218,リスト!$S$5:$T$6,2,FALSE))</f>
        <v/>
      </c>
      <c r="BZ218" s="3"/>
      <c r="CA218" s="3"/>
      <c r="CB218" s="81"/>
      <c r="CC218" s="280" t="str">
        <f t="shared" si="30"/>
        <v/>
      </c>
      <c r="CD218" s="83"/>
      <c r="CE218" s="83"/>
      <c r="CF218" s="83"/>
      <c r="CG218" s="83"/>
      <c r="CH218" s="282" t="str">
        <f t="shared" si="31"/>
        <v/>
      </c>
      <c r="CI218" s="83"/>
      <c r="CJ218" s="280" t="str">
        <f t="shared" si="32"/>
        <v/>
      </c>
      <c r="CK218" s="87"/>
      <c r="CL218" s="78"/>
      <c r="CM218" s="83"/>
      <c r="CN218" s="83"/>
      <c r="CO218" s="83"/>
      <c r="CP218" s="280" t="str">
        <f t="shared" si="37"/>
        <v/>
      </c>
      <c r="CQ218" s="81"/>
      <c r="CR218" s="280" t="str">
        <f t="shared" si="38"/>
        <v/>
      </c>
      <c r="CS218" s="3"/>
      <c r="CT218" s="3"/>
      <c r="CU218" s="280" t="str">
        <f>IF(CV218="","",VLOOKUP(CV218,リスト!$V$5:$W$6,2,FALSE))</f>
        <v/>
      </c>
      <c r="CV218" s="3"/>
      <c r="CW218" s="280" t="str">
        <f>IF(CX218="","",VLOOKUP(CX218,リスト!$X$5:$Y$6,2,FALSE))</f>
        <v/>
      </c>
      <c r="CX218" s="3"/>
      <c r="CY218" s="77"/>
      <c r="CZ218" s="77"/>
      <c r="DA218" s="75"/>
      <c r="DB218" s="75"/>
      <c r="DC218" s="75"/>
      <c r="DD218" s="75"/>
      <c r="DE218" s="280" t="str">
        <f>IF(DF218="","",VLOOKUP(DF218,リスト!$Z$5:$AA$10,2,FALSE))</f>
        <v/>
      </c>
      <c r="DF218" s="3"/>
      <c r="DG218" s="280" t="str">
        <f>IF(DH218="","",VLOOKUP(DH218,リスト!$AB$5:$AC$12,2,FALSE))</f>
        <v/>
      </c>
      <c r="DH218" s="63"/>
      <c r="DI218" s="280" t="str">
        <f>IF(DJ218="","",VLOOKUP(DJ218,リスト!$AD$5:$AE$7,2,FALSE))</f>
        <v/>
      </c>
      <c r="DJ218" s="3"/>
      <c r="DK218" s="280" t="str">
        <f>IF(DL218="","",VLOOKUP(DL218,リスト!$AF$5:$AG$10,2,FALSE))</f>
        <v/>
      </c>
      <c r="DL218" s="3"/>
      <c r="DM218" s="280" t="str">
        <f>IF(DN218="","",VLOOKUP(DN218,リスト!$AH$5:$AI$6,2,FALSE))</f>
        <v/>
      </c>
      <c r="DN218" s="3"/>
      <c r="DO218" s="280" t="str">
        <f>IF(DP218="","",VLOOKUP(DP218,リスト!$AJ$5:$AK$6,2,FALSE))</f>
        <v/>
      </c>
      <c r="DP218" s="3"/>
      <c r="DQ218" s="280" t="str">
        <f>IF(DR218="","",VLOOKUP(DR218,リスト!$AL$5:$AM$7,2,FALSE))</f>
        <v/>
      </c>
      <c r="DR218" s="3"/>
      <c r="DS218" s="13"/>
      <c r="DT218" s="85"/>
      <c r="DU218" s="85"/>
      <c r="DV218" s="281" t="str">
        <f>IF(DW218="","",VLOOKUP(DW218,リスト!$AN$5:$AO$6,2,FALSE))</f>
        <v/>
      </c>
      <c r="DW218" s="13"/>
      <c r="DX218" s="341"/>
      <c r="DY218" s="345"/>
      <c r="DZ218" s="341"/>
      <c r="EA218" s="345"/>
      <c r="EB218" s="280" t="str">
        <f>IF(EC218="","",VLOOKUP(EC218,リスト!$AW$5:$AX$8,2,FALSE))</f>
        <v/>
      </c>
      <c r="EC218" s="3"/>
      <c r="ED218" s="85"/>
      <c r="EE218" s="280" t="str">
        <f>IF(EF218="","",VLOOKUP(EF218,リスト!$AY$5:$AZ$10,2,FALSE))</f>
        <v/>
      </c>
      <c r="EF218" s="3"/>
      <c r="EG218" s="280" t="str">
        <f>IF(EH218="","",VLOOKUP(EH218,リスト!$BA$5:$BB$10,2,FALSE))</f>
        <v/>
      </c>
      <c r="EH218" s="3"/>
      <c r="EI218" s="280" t="str">
        <f>IF(EJ218="","",VLOOKUP(EJ218,リスト!$BC$5:$BD$10,2,FALSE))</f>
        <v/>
      </c>
      <c r="EJ218" s="3"/>
      <c r="EK218" s="280" t="str">
        <f>IF(EL218="","",VLOOKUP(EL218,リスト!$BE$5:$BF$10,2,FALSE))</f>
        <v/>
      </c>
      <c r="EL218" s="3"/>
      <c r="EM218" s="78"/>
      <c r="EN218" s="73"/>
      <c r="EO218" s="73"/>
      <c r="EP218" s="13"/>
      <c r="EQ218" s="13"/>
      <c r="ER218" s="280" t="str">
        <f>IF(ES218="","",VLOOKUP(ES218,リスト!$BG$5:$BH$10,2,FALSE))</f>
        <v/>
      </c>
      <c r="ES218" s="13"/>
      <c r="ET218" s="13"/>
      <c r="EU218" s="13"/>
      <c r="EV218" s="13"/>
      <c r="EW218" s="13"/>
      <c r="EX218" s="81"/>
      <c r="EY218" s="81"/>
      <c r="EZ218" s="26"/>
      <c r="FA218" s="281" t="str">
        <f>IF($EZ218="","",INDEX(リスト!$BI$5:$BJ$40,MATCH($EZ218,リスト!$BJ$5:$BJ$40,0),1))</f>
        <v/>
      </c>
      <c r="FB218" s="280" t="str">
        <f>IF(FC218="","",VLOOKUP(FC218,リスト!$BK:$BL,2,FALSE))</f>
        <v/>
      </c>
      <c r="FC218" s="13"/>
      <c r="FD218" s="331"/>
      <c r="FE218" s="3"/>
      <c r="FF218" s="280" t="str">
        <f>IF(FG218="","",VLOOKUP(FG218,リスト!$BO$5:$BP$6,2,FALSE))</f>
        <v/>
      </c>
      <c r="FG218" s="3"/>
      <c r="FH218" s="280" t="str">
        <f>IF(FI218="","",VLOOKUP(FI218,リスト!$BQ$5:$BR$8,2,FALSE))</f>
        <v/>
      </c>
      <c r="FI218" s="3"/>
      <c r="FJ218" s="282"/>
      <c r="FK218" s="280" t="str">
        <f>IF(FL218="","",VLOOKUP(FL218,リスト!$BS$5:$BT$6,2,FALSE))</f>
        <v/>
      </c>
      <c r="FL218" s="63"/>
      <c r="FM218" s="13"/>
      <c r="FN218" s="13"/>
      <c r="FO218" s="13"/>
      <c r="FP218" s="283" t="str">
        <f t="shared" si="33"/>
        <v/>
      </c>
      <c r="FQ218" s="283" t="str">
        <f t="shared" si="33"/>
        <v/>
      </c>
      <c r="FR218" s="13"/>
      <c r="FS218" s="85"/>
      <c r="FT218" s="85"/>
      <c r="FU218" s="281" t="str">
        <f t="shared" si="34"/>
        <v/>
      </c>
      <c r="FV218" s="280" t="str">
        <f>IF(FW218="","",VLOOKUP(FW218,リスト!$BV$5:$BW$10,2,FALSE))</f>
        <v/>
      </c>
      <c r="FW218" s="26"/>
      <c r="FX218" s="282" t="str">
        <f t="shared" si="35"/>
        <v/>
      </c>
      <c r="FY218" s="280" t="str">
        <f>IF(FZ218="","",VLOOKUP(FZ218,リスト!$BX$5:$BY$6,2,FALSE))</f>
        <v/>
      </c>
      <c r="FZ218" s="3"/>
      <c r="GA218" s="280" t="str">
        <f>IF(GB218="","",VLOOKUP(GB218,リスト!$BZ$5:$CA$6,2,FALSE))</f>
        <v/>
      </c>
      <c r="GB218" s="13"/>
      <c r="GC218" s="281" t="str">
        <f>IF(GD218="","",VLOOKUP(GD218,リスト!$CB$5:$CC$6,2,FALSE))</f>
        <v/>
      </c>
      <c r="GD218" s="13"/>
      <c r="GE218" s="13"/>
      <c r="GF218" s="13"/>
      <c r="GG218" s="75"/>
      <c r="GH218" s="281" t="str">
        <f t="shared" si="36"/>
        <v/>
      </c>
      <c r="GI218" s="128"/>
      <c r="GJ218" s="281" t="str">
        <f>IF(GK218="","",VLOOKUP(GK218,リスト!$CD$5:$CE$6,2,FALSE))</f>
        <v/>
      </c>
      <c r="GK218" s="13"/>
      <c r="GL218" s="281" t="str">
        <f>IF(GM218="","",VLOOKUP(GM218,リスト!$CF$5:$CG$5,2,FALSE))</f>
        <v/>
      </c>
      <c r="GM218" s="26"/>
      <c r="GN218" s="280" t="str">
        <f>IF(GO218="","",VLOOKUP(GO218,リスト!$CH$5:$CI$5,2,FALSE))</f>
        <v/>
      </c>
      <c r="GO218" s="284"/>
      <c r="GP218" s="284"/>
      <c r="GQ218" s="284"/>
      <c r="GR218" s="284"/>
      <c r="GS218" s="284"/>
      <c r="GT218" s="284"/>
      <c r="GU218" s="284"/>
      <c r="GV218" s="284"/>
      <c r="GW218" s="284"/>
      <c r="GX218" s="285"/>
    </row>
    <row r="219" spans="2:206" s="177" customFormat="1" ht="24.75" hidden="1" customHeight="1" outlineLevel="1">
      <c r="B219" s="286" t="str">
        <f>IF(明細!B213="","",明細!B213)</f>
        <v/>
      </c>
      <c r="C219" s="287" t="str">
        <f>IF(明細!C213="","",明細!C213)</f>
        <v/>
      </c>
      <c r="D219" s="265" t="str">
        <f>IF(明細!D213="","",明細!D213)</f>
        <v/>
      </c>
      <c r="E219" s="265" t="str">
        <f>IF(明細!E213="","",明細!E213)</f>
        <v/>
      </c>
      <c r="F219" s="265" t="str">
        <f>IF(明細!F213="","",明細!F213)</f>
        <v/>
      </c>
      <c r="G219" s="265" t="str">
        <f>IF(明細!G213="","",明細!G213)</f>
        <v/>
      </c>
      <c r="H219" s="265" t="str">
        <f>IF(明細!H213="","",明細!H213)</f>
        <v/>
      </c>
      <c r="I219" s="265" t="str">
        <f>IF(明細!I213="","",明細!I213)</f>
        <v/>
      </c>
      <c r="J219" s="265" t="str">
        <f>IF(明細!J213="","",明細!J213)</f>
        <v/>
      </c>
      <c r="K219" s="265" t="str">
        <f>IF(明細!K213="","",明細!K213)</f>
        <v/>
      </c>
      <c r="L219" s="265" t="str">
        <f>IF(明細!L213="","",明細!L213)</f>
        <v/>
      </c>
      <c r="M219" s="265" t="str">
        <f>IF(明細!M213="","",明細!M213)</f>
        <v/>
      </c>
      <c r="N219" s="265" t="str">
        <f>IF(明細!N213="","",明細!N213)</f>
        <v/>
      </c>
      <c r="O219" s="265" t="str">
        <f>IF(明細!O213="","",明細!O213)</f>
        <v/>
      </c>
      <c r="P219" s="265" t="str">
        <f>IF(明細!P213="","",明細!P213)</f>
        <v/>
      </c>
      <c r="Q219" s="265" t="str">
        <f>IF(明細!Q213="","",明細!Q213)</f>
        <v/>
      </c>
      <c r="R219" s="289" t="str">
        <f>IF(明細!R213="","",明細!R213)</f>
        <v/>
      </c>
      <c r="S219" s="291" t="str">
        <f>IF(明細!S213="","",明細!S213)</f>
        <v/>
      </c>
      <c r="T219" s="291" t="str">
        <f>IF(明細!T213="","",明細!T213)</f>
        <v/>
      </c>
      <c r="U219" s="291" t="str">
        <f>IF(明細!U213="","",明細!U213)</f>
        <v/>
      </c>
      <c r="V219" s="292" t="str">
        <f>IF(明細!V213="","",明細!V213)</f>
        <v>個</v>
      </c>
      <c r="W219" s="292" t="str">
        <f>IF(明細!W213="","",明細!W213)</f>
        <v/>
      </c>
      <c r="X219" s="293" t="str">
        <f>IF(明細!X213="","",明細!X213)</f>
        <v/>
      </c>
      <c r="Y219" s="134" t="str">
        <f>IF(明細!Y213="","",明細!Y213)</f>
        <v/>
      </c>
      <c r="Z219" s="135" t="str">
        <f>IF(明細!Z213="","",明細!Z213)</f>
        <v/>
      </c>
      <c r="AA219" s="134" t="str">
        <f>IF(明細!AA213="","",明細!AA213)</f>
        <v/>
      </c>
      <c r="AB219" s="303" t="str">
        <f>IF(明細!AB213="","",明細!AB213)</f>
        <v/>
      </c>
      <c r="AC219" s="134" t="str">
        <f>IF(明細!AC213="","",明細!AC213)</f>
        <v/>
      </c>
      <c r="AD219" s="183" t="str">
        <f>IF(明細!AD213="","",明細!AD213)</f>
        <v/>
      </c>
      <c r="AE219" s="184">
        <f>IF(明細!AE213="","",明細!AE213)</f>
        <v>0.1</v>
      </c>
      <c r="AF219" s="185" t="str">
        <f>IF(明細!AF213="","",明細!AF213)</f>
        <v/>
      </c>
      <c r="AG219" s="186" t="str">
        <f>IF(明細!AG213="","",明細!AG213)</f>
        <v/>
      </c>
      <c r="AH219" s="186" t="str">
        <f>IF(明細!AH213="","",明細!AH213)</f>
        <v/>
      </c>
      <c r="AI219" s="187" t="str">
        <f>IF(明細!AI213="","",明細!AI213)</f>
        <v/>
      </c>
      <c r="AJ219" s="296" t="str">
        <f>IF(明細!AJ213="","",明細!AJ213)</f>
        <v/>
      </c>
      <c r="AK219" s="297" t="str">
        <f>IF(明細!AK213="","",明細!AK213)</f>
        <v/>
      </c>
      <c r="AL219" s="298" t="str">
        <f>IF(明細!AL213="","",明細!AL213)</f>
        <v/>
      </c>
      <c r="AM219" s="299" t="str">
        <f>IF(明細!AM213="","",明細!AM213)</f>
        <v/>
      </c>
      <c r="AN219" s="300" t="str">
        <f>IF(明細!AN213="","",明細!AN213)</f>
        <v/>
      </c>
      <c r="AO219" s="300" t="str">
        <f>IF(明細!AO213="","",明細!AO213)</f>
        <v/>
      </c>
      <c r="AP219" s="300" t="str">
        <f>IF(明細!AP213="","",明細!AP213)</f>
        <v/>
      </c>
      <c r="AQ219" s="301" t="str">
        <f>IF(明細!AQ213="","",明細!AQ213)</f>
        <v/>
      </c>
      <c r="AR219" s="302" t="str">
        <f>IF(明細!AR213="","",明細!AR213)</f>
        <v/>
      </c>
      <c r="AU219" s="360"/>
      <c r="AV219" s="368"/>
      <c r="AW219" s="446" t="str">
        <f>IF(明細!AV213="","",明細!AV213)</f>
        <v/>
      </c>
      <c r="AX219" s="419" t="str">
        <f>IF(明細!AT213="","",明細!AT213)</f>
        <v/>
      </c>
      <c r="AY219" s="280" t="str">
        <f>IF($AX219="","",VLOOKUP($AX219,リスト!$CL:$CM,2,FALSE))</f>
        <v/>
      </c>
      <c r="AZ219" s="3"/>
      <c r="BA219" s="280" t="str">
        <f>IF(BB219="","",VLOOKUP(BB219,リスト!$K:$L,2,FALSE))</f>
        <v/>
      </c>
      <c r="BB219" s="3"/>
      <c r="BC219" s="3"/>
      <c r="BD219" s="87"/>
      <c r="BE219" s="280" t="str">
        <f>IF(BF219="","",VLOOKUP(BF219,リスト!$I:$J,2,FALSE))</f>
        <v/>
      </c>
      <c r="BF219" s="3"/>
      <c r="BG219" s="280" t="str">
        <f>IF(BH219="","",VLOOKUP(BH219,リスト!$M:$N,2,FALSE))</f>
        <v/>
      </c>
      <c r="BH219" s="282"/>
      <c r="BI219" s="280" t="str">
        <f>IF(BJ219="","",VLOOKUP(BJ219,リスト!$O:$P,2,FALSE))</f>
        <v/>
      </c>
      <c r="BJ219" s="24"/>
      <c r="BM219" s="451" t="str">
        <f>IF(明細!AV213="","",明細!AV213)</f>
        <v/>
      </c>
      <c r="BN219" s="453" t="str">
        <f>IF(明細!AT213="","",明細!AT213)</f>
        <v/>
      </c>
      <c r="BO219" s="280" t="str">
        <f>IF($BN219="","",VLOOKUP($BN219,リスト!$CL:$CM,2,FALSE))</f>
        <v/>
      </c>
      <c r="BP219" s="280" t="str">
        <f>IF(BQ219="","",VLOOKUP(BQ219,リスト!$K$5:$L$7,2,FALSE))</f>
        <v/>
      </c>
      <c r="BQ219" s="13"/>
      <c r="BR219" s="13"/>
      <c r="BS219" s="47"/>
      <c r="BT219" s="280" t="str">
        <f>IF(BU219="","",VLOOKUP(BU219,リスト!I210:J228,2,FALSE))</f>
        <v/>
      </c>
      <c r="BU219" s="13"/>
      <c r="BV219" s="13"/>
      <c r="BW219" s="282"/>
      <c r="BX219" s="282"/>
      <c r="BY219" s="280" t="str">
        <f>IF(BZ219="","",VLOOKUP(BZ219,リスト!$S$5:$T$6,2,FALSE))</f>
        <v/>
      </c>
      <c r="BZ219" s="3"/>
      <c r="CA219" s="3"/>
      <c r="CB219" s="81"/>
      <c r="CC219" s="280" t="str">
        <f t="shared" si="30"/>
        <v/>
      </c>
      <c r="CD219" s="83"/>
      <c r="CE219" s="83"/>
      <c r="CF219" s="83"/>
      <c r="CG219" s="83"/>
      <c r="CH219" s="282" t="str">
        <f t="shared" si="31"/>
        <v/>
      </c>
      <c r="CI219" s="83"/>
      <c r="CJ219" s="280" t="str">
        <f t="shared" si="32"/>
        <v/>
      </c>
      <c r="CK219" s="87"/>
      <c r="CL219" s="78"/>
      <c r="CM219" s="83"/>
      <c r="CN219" s="83"/>
      <c r="CO219" s="83"/>
      <c r="CP219" s="280" t="str">
        <f t="shared" si="37"/>
        <v/>
      </c>
      <c r="CQ219" s="81"/>
      <c r="CR219" s="280" t="str">
        <f t="shared" si="38"/>
        <v/>
      </c>
      <c r="CS219" s="3"/>
      <c r="CT219" s="3"/>
      <c r="CU219" s="280" t="str">
        <f>IF(CV219="","",VLOOKUP(CV219,リスト!$V$5:$W$6,2,FALSE))</f>
        <v/>
      </c>
      <c r="CV219" s="3"/>
      <c r="CW219" s="280" t="str">
        <f>IF(CX219="","",VLOOKUP(CX219,リスト!$X$5:$Y$6,2,FALSE))</f>
        <v/>
      </c>
      <c r="CX219" s="3"/>
      <c r="CY219" s="77"/>
      <c r="CZ219" s="77"/>
      <c r="DA219" s="75"/>
      <c r="DB219" s="75"/>
      <c r="DC219" s="75"/>
      <c r="DD219" s="75"/>
      <c r="DE219" s="280" t="str">
        <f>IF(DF219="","",VLOOKUP(DF219,リスト!$Z$5:$AA$10,2,FALSE))</f>
        <v/>
      </c>
      <c r="DF219" s="3"/>
      <c r="DG219" s="280" t="str">
        <f>IF(DH219="","",VLOOKUP(DH219,リスト!$AB$5:$AC$12,2,FALSE))</f>
        <v/>
      </c>
      <c r="DH219" s="63"/>
      <c r="DI219" s="280" t="str">
        <f>IF(DJ219="","",VLOOKUP(DJ219,リスト!$AD$5:$AE$7,2,FALSE))</f>
        <v/>
      </c>
      <c r="DJ219" s="3"/>
      <c r="DK219" s="280" t="str">
        <f>IF(DL219="","",VLOOKUP(DL219,リスト!$AF$5:$AG$10,2,FALSE))</f>
        <v/>
      </c>
      <c r="DL219" s="3"/>
      <c r="DM219" s="280" t="str">
        <f>IF(DN219="","",VLOOKUP(DN219,リスト!$AH$5:$AI$6,2,FALSE))</f>
        <v/>
      </c>
      <c r="DN219" s="3"/>
      <c r="DO219" s="280" t="str">
        <f>IF(DP219="","",VLOOKUP(DP219,リスト!$AJ$5:$AK$6,2,FALSE))</f>
        <v/>
      </c>
      <c r="DP219" s="3"/>
      <c r="DQ219" s="280" t="str">
        <f>IF(DR219="","",VLOOKUP(DR219,リスト!$AL$5:$AM$7,2,FALSE))</f>
        <v/>
      </c>
      <c r="DR219" s="3"/>
      <c r="DS219" s="13"/>
      <c r="DT219" s="85"/>
      <c r="DU219" s="85"/>
      <c r="DV219" s="281" t="str">
        <f>IF(DW219="","",VLOOKUP(DW219,リスト!$AN$5:$AO$6,2,FALSE))</f>
        <v/>
      </c>
      <c r="DW219" s="13"/>
      <c r="DX219" s="341"/>
      <c r="DY219" s="345"/>
      <c r="DZ219" s="341"/>
      <c r="EA219" s="345"/>
      <c r="EB219" s="280" t="str">
        <f>IF(EC219="","",VLOOKUP(EC219,リスト!$AW$5:$AX$8,2,FALSE))</f>
        <v/>
      </c>
      <c r="EC219" s="3"/>
      <c r="ED219" s="85"/>
      <c r="EE219" s="280" t="str">
        <f>IF(EF219="","",VLOOKUP(EF219,リスト!$AY$5:$AZ$10,2,FALSE))</f>
        <v/>
      </c>
      <c r="EF219" s="3"/>
      <c r="EG219" s="280" t="str">
        <f>IF(EH219="","",VLOOKUP(EH219,リスト!$BA$5:$BB$10,2,FALSE))</f>
        <v/>
      </c>
      <c r="EH219" s="3"/>
      <c r="EI219" s="280" t="str">
        <f>IF(EJ219="","",VLOOKUP(EJ219,リスト!$BC$5:$BD$10,2,FALSE))</f>
        <v/>
      </c>
      <c r="EJ219" s="3"/>
      <c r="EK219" s="280" t="str">
        <f>IF(EL219="","",VLOOKUP(EL219,リスト!$BE$5:$BF$10,2,FALSE))</f>
        <v/>
      </c>
      <c r="EL219" s="3"/>
      <c r="EM219" s="78"/>
      <c r="EN219" s="73"/>
      <c r="EO219" s="73"/>
      <c r="EP219" s="13"/>
      <c r="EQ219" s="13"/>
      <c r="ER219" s="280" t="str">
        <f>IF(ES219="","",VLOOKUP(ES219,リスト!$BG$5:$BH$10,2,FALSE))</f>
        <v/>
      </c>
      <c r="ES219" s="13"/>
      <c r="ET219" s="13"/>
      <c r="EU219" s="13"/>
      <c r="EV219" s="13"/>
      <c r="EW219" s="13"/>
      <c r="EX219" s="81"/>
      <c r="EY219" s="81"/>
      <c r="EZ219" s="26"/>
      <c r="FA219" s="281" t="str">
        <f>IF($EZ219="","",INDEX(リスト!$BI$5:$BJ$40,MATCH($EZ219,リスト!$BJ$5:$BJ$40,0),1))</f>
        <v/>
      </c>
      <c r="FB219" s="280" t="str">
        <f>IF(FC219="","",VLOOKUP(FC219,リスト!$BK:$BL,2,FALSE))</f>
        <v/>
      </c>
      <c r="FC219" s="13"/>
      <c r="FD219" s="331"/>
      <c r="FE219" s="3"/>
      <c r="FF219" s="280" t="str">
        <f>IF(FG219="","",VLOOKUP(FG219,リスト!$BO$5:$BP$6,2,FALSE))</f>
        <v/>
      </c>
      <c r="FG219" s="3"/>
      <c r="FH219" s="280" t="str">
        <f>IF(FI219="","",VLOOKUP(FI219,リスト!$BQ$5:$BR$8,2,FALSE))</f>
        <v/>
      </c>
      <c r="FI219" s="3"/>
      <c r="FJ219" s="282"/>
      <c r="FK219" s="280" t="str">
        <f>IF(FL219="","",VLOOKUP(FL219,リスト!$BS$5:$BT$6,2,FALSE))</f>
        <v/>
      </c>
      <c r="FL219" s="63"/>
      <c r="FM219" s="13"/>
      <c r="FN219" s="13"/>
      <c r="FO219" s="13"/>
      <c r="FP219" s="283" t="str">
        <f t="shared" si="33"/>
        <v/>
      </c>
      <c r="FQ219" s="283" t="str">
        <f t="shared" si="33"/>
        <v/>
      </c>
      <c r="FR219" s="13"/>
      <c r="FS219" s="85"/>
      <c r="FT219" s="85"/>
      <c r="FU219" s="281" t="str">
        <f t="shared" si="34"/>
        <v/>
      </c>
      <c r="FV219" s="280" t="str">
        <f>IF(FW219="","",VLOOKUP(FW219,リスト!$BV$5:$BW$10,2,FALSE))</f>
        <v/>
      </c>
      <c r="FW219" s="26"/>
      <c r="FX219" s="282" t="str">
        <f t="shared" si="35"/>
        <v/>
      </c>
      <c r="FY219" s="280" t="str">
        <f>IF(FZ219="","",VLOOKUP(FZ219,リスト!$BX$5:$BY$6,2,FALSE))</f>
        <v/>
      </c>
      <c r="FZ219" s="3"/>
      <c r="GA219" s="280" t="str">
        <f>IF(GB219="","",VLOOKUP(GB219,リスト!$BZ$5:$CA$6,2,FALSE))</f>
        <v/>
      </c>
      <c r="GB219" s="13"/>
      <c r="GC219" s="281" t="str">
        <f>IF(GD219="","",VLOOKUP(GD219,リスト!$CB$5:$CC$6,2,FALSE))</f>
        <v/>
      </c>
      <c r="GD219" s="13"/>
      <c r="GE219" s="13"/>
      <c r="GF219" s="13"/>
      <c r="GG219" s="75"/>
      <c r="GH219" s="281" t="str">
        <f t="shared" si="36"/>
        <v/>
      </c>
      <c r="GI219" s="128"/>
      <c r="GJ219" s="281" t="str">
        <f>IF(GK219="","",VLOOKUP(GK219,リスト!$CD$5:$CE$6,2,FALSE))</f>
        <v/>
      </c>
      <c r="GK219" s="13"/>
      <c r="GL219" s="281" t="str">
        <f>IF(GM219="","",VLOOKUP(GM219,リスト!$CF$5:$CG$5,2,FALSE))</f>
        <v/>
      </c>
      <c r="GM219" s="26"/>
      <c r="GN219" s="280" t="str">
        <f>IF(GO219="","",VLOOKUP(GO219,リスト!$CH$5:$CI$5,2,FALSE))</f>
        <v/>
      </c>
      <c r="GO219" s="284"/>
      <c r="GP219" s="284"/>
      <c r="GQ219" s="284"/>
      <c r="GR219" s="284"/>
      <c r="GS219" s="284"/>
      <c r="GT219" s="284"/>
      <c r="GU219" s="284"/>
      <c r="GV219" s="284"/>
      <c r="GW219" s="284"/>
      <c r="GX219" s="285"/>
    </row>
    <row r="220" spans="2:206" s="177" customFormat="1" ht="24.75" hidden="1" customHeight="1" outlineLevel="1">
      <c r="B220" s="286" t="str">
        <f>IF(明細!B214="","",明細!B214)</f>
        <v/>
      </c>
      <c r="C220" s="287" t="str">
        <f>IF(明細!C214="","",明細!C214)</f>
        <v/>
      </c>
      <c r="D220" s="265" t="str">
        <f>IF(明細!D214="","",明細!D214)</f>
        <v/>
      </c>
      <c r="E220" s="265" t="str">
        <f>IF(明細!E214="","",明細!E214)</f>
        <v/>
      </c>
      <c r="F220" s="265" t="str">
        <f>IF(明細!F214="","",明細!F214)</f>
        <v/>
      </c>
      <c r="G220" s="265" t="str">
        <f>IF(明細!G214="","",明細!G214)</f>
        <v/>
      </c>
      <c r="H220" s="265" t="str">
        <f>IF(明細!H214="","",明細!H214)</f>
        <v/>
      </c>
      <c r="I220" s="265" t="str">
        <f>IF(明細!I214="","",明細!I214)</f>
        <v/>
      </c>
      <c r="J220" s="265" t="str">
        <f>IF(明細!J214="","",明細!J214)</f>
        <v/>
      </c>
      <c r="K220" s="265" t="str">
        <f>IF(明細!K214="","",明細!K214)</f>
        <v/>
      </c>
      <c r="L220" s="265" t="str">
        <f>IF(明細!L214="","",明細!L214)</f>
        <v/>
      </c>
      <c r="M220" s="265" t="str">
        <f>IF(明細!M214="","",明細!M214)</f>
        <v/>
      </c>
      <c r="N220" s="265" t="str">
        <f>IF(明細!N214="","",明細!N214)</f>
        <v/>
      </c>
      <c r="O220" s="265" t="str">
        <f>IF(明細!O214="","",明細!O214)</f>
        <v/>
      </c>
      <c r="P220" s="265" t="str">
        <f>IF(明細!P214="","",明細!P214)</f>
        <v/>
      </c>
      <c r="Q220" s="265" t="str">
        <f>IF(明細!Q214="","",明細!Q214)</f>
        <v/>
      </c>
      <c r="R220" s="289" t="str">
        <f>IF(明細!R214="","",明細!R214)</f>
        <v/>
      </c>
      <c r="S220" s="291" t="str">
        <f>IF(明細!S214="","",明細!S214)</f>
        <v/>
      </c>
      <c r="T220" s="291" t="str">
        <f>IF(明細!T214="","",明細!T214)</f>
        <v/>
      </c>
      <c r="U220" s="291" t="str">
        <f>IF(明細!U214="","",明細!U214)</f>
        <v/>
      </c>
      <c r="V220" s="292" t="str">
        <f>IF(明細!V214="","",明細!V214)</f>
        <v>個</v>
      </c>
      <c r="W220" s="292" t="str">
        <f>IF(明細!W214="","",明細!W214)</f>
        <v/>
      </c>
      <c r="X220" s="293" t="str">
        <f>IF(明細!X214="","",明細!X214)</f>
        <v/>
      </c>
      <c r="Y220" s="134" t="str">
        <f>IF(明細!Y214="","",明細!Y214)</f>
        <v/>
      </c>
      <c r="Z220" s="135" t="str">
        <f>IF(明細!Z214="","",明細!Z214)</f>
        <v/>
      </c>
      <c r="AA220" s="134" t="str">
        <f>IF(明細!AA214="","",明細!AA214)</f>
        <v/>
      </c>
      <c r="AB220" s="303" t="str">
        <f>IF(明細!AB214="","",明細!AB214)</f>
        <v/>
      </c>
      <c r="AC220" s="134" t="str">
        <f>IF(明細!AC214="","",明細!AC214)</f>
        <v/>
      </c>
      <c r="AD220" s="183" t="str">
        <f>IF(明細!AD214="","",明細!AD214)</f>
        <v/>
      </c>
      <c r="AE220" s="184">
        <f>IF(明細!AE214="","",明細!AE214)</f>
        <v>0.1</v>
      </c>
      <c r="AF220" s="185" t="str">
        <f>IF(明細!AF214="","",明細!AF214)</f>
        <v/>
      </c>
      <c r="AG220" s="186" t="str">
        <f>IF(明細!AG214="","",明細!AG214)</f>
        <v/>
      </c>
      <c r="AH220" s="186" t="str">
        <f>IF(明細!AH214="","",明細!AH214)</f>
        <v/>
      </c>
      <c r="AI220" s="187" t="str">
        <f>IF(明細!AI214="","",明細!AI214)</f>
        <v/>
      </c>
      <c r="AJ220" s="296" t="str">
        <f>IF(明細!AJ214="","",明細!AJ214)</f>
        <v/>
      </c>
      <c r="AK220" s="297" t="str">
        <f>IF(明細!AK214="","",明細!AK214)</f>
        <v/>
      </c>
      <c r="AL220" s="298" t="str">
        <f>IF(明細!AL214="","",明細!AL214)</f>
        <v/>
      </c>
      <c r="AM220" s="299" t="str">
        <f>IF(明細!AM214="","",明細!AM214)</f>
        <v/>
      </c>
      <c r="AN220" s="300" t="str">
        <f>IF(明細!AN214="","",明細!AN214)</f>
        <v/>
      </c>
      <c r="AO220" s="300" t="str">
        <f>IF(明細!AO214="","",明細!AO214)</f>
        <v/>
      </c>
      <c r="AP220" s="300" t="str">
        <f>IF(明細!AP214="","",明細!AP214)</f>
        <v/>
      </c>
      <c r="AQ220" s="301" t="str">
        <f>IF(明細!AQ214="","",明細!AQ214)</f>
        <v/>
      </c>
      <c r="AR220" s="302" t="str">
        <f>IF(明細!AR214="","",明細!AR214)</f>
        <v/>
      </c>
      <c r="AU220" s="360"/>
      <c r="AV220" s="368"/>
      <c r="AW220" s="446" t="str">
        <f>IF(明細!AV214="","",明細!AV214)</f>
        <v/>
      </c>
      <c r="AX220" s="419" t="str">
        <f>IF(明細!AT214="","",明細!AT214)</f>
        <v/>
      </c>
      <c r="AY220" s="280" t="str">
        <f>IF($AX220="","",VLOOKUP($AX220,リスト!$CL:$CM,2,FALSE))</f>
        <v/>
      </c>
      <c r="AZ220" s="3"/>
      <c r="BA220" s="280" t="str">
        <f>IF(BB220="","",VLOOKUP(BB220,リスト!$K:$L,2,FALSE))</f>
        <v/>
      </c>
      <c r="BB220" s="3"/>
      <c r="BC220" s="3"/>
      <c r="BD220" s="87"/>
      <c r="BE220" s="280" t="str">
        <f>IF(BF220="","",VLOOKUP(BF220,リスト!$I:$J,2,FALSE))</f>
        <v/>
      </c>
      <c r="BF220" s="3"/>
      <c r="BG220" s="280" t="str">
        <f>IF(BH220="","",VLOOKUP(BH220,リスト!$M:$N,2,FALSE))</f>
        <v/>
      </c>
      <c r="BH220" s="282"/>
      <c r="BI220" s="280" t="str">
        <f>IF(BJ220="","",VLOOKUP(BJ220,リスト!$O:$P,2,FALSE))</f>
        <v/>
      </c>
      <c r="BJ220" s="24"/>
      <c r="BM220" s="451" t="str">
        <f>IF(明細!AV214="","",明細!AV214)</f>
        <v/>
      </c>
      <c r="BN220" s="453" t="str">
        <f>IF(明細!AT214="","",明細!AT214)</f>
        <v/>
      </c>
      <c r="BO220" s="280" t="str">
        <f>IF($BN220="","",VLOOKUP($BN220,リスト!$CL:$CM,2,FALSE))</f>
        <v/>
      </c>
      <c r="BP220" s="280" t="str">
        <f>IF(BQ220="","",VLOOKUP(BQ220,リスト!$K$5:$L$7,2,FALSE))</f>
        <v/>
      </c>
      <c r="BQ220" s="13"/>
      <c r="BR220" s="13"/>
      <c r="BS220" s="47"/>
      <c r="BT220" s="280" t="str">
        <f>IF(BU220="","",VLOOKUP(BU220,リスト!I211:J229,2,FALSE))</f>
        <v/>
      </c>
      <c r="BU220" s="13"/>
      <c r="BV220" s="13"/>
      <c r="BW220" s="282"/>
      <c r="BX220" s="282"/>
      <c r="BY220" s="280" t="str">
        <f>IF(BZ220="","",VLOOKUP(BZ220,リスト!$S$5:$T$6,2,FALSE))</f>
        <v/>
      </c>
      <c r="BZ220" s="3"/>
      <c r="CA220" s="3"/>
      <c r="CB220" s="81"/>
      <c r="CC220" s="280" t="str">
        <f t="shared" si="30"/>
        <v/>
      </c>
      <c r="CD220" s="83"/>
      <c r="CE220" s="83"/>
      <c r="CF220" s="83"/>
      <c r="CG220" s="83"/>
      <c r="CH220" s="282" t="str">
        <f t="shared" si="31"/>
        <v/>
      </c>
      <c r="CI220" s="83"/>
      <c r="CJ220" s="280" t="str">
        <f t="shared" si="32"/>
        <v/>
      </c>
      <c r="CK220" s="87"/>
      <c r="CL220" s="78"/>
      <c r="CM220" s="83"/>
      <c r="CN220" s="83"/>
      <c r="CO220" s="83"/>
      <c r="CP220" s="280" t="str">
        <f t="shared" si="37"/>
        <v/>
      </c>
      <c r="CQ220" s="81"/>
      <c r="CR220" s="280" t="str">
        <f t="shared" si="38"/>
        <v/>
      </c>
      <c r="CS220" s="3"/>
      <c r="CT220" s="3"/>
      <c r="CU220" s="280" t="str">
        <f>IF(CV220="","",VLOOKUP(CV220,リスト!$V$5:$W$6,2,FALSE))</f>
        <v/>
      </c>
      <c r="CV220" s="3"/>
      <c r="CW220" s="280" t="str">
        <f>IF(CX220="","",VLOOKUP(CX220,リスト!$X$5:$Y$6,2,FALSE))</f>
        <v/>
      </c>
      <c r="CX220" s="3"/>
      <c r="CY220" s="77"/>
      <c r="CZ220" s="77"/>
      <c r="DA220" s="75"/>
      <c r="DB220" s="75"/>
      <c r="DC220" s="75"/>
      <c r="DD220" s="75"/>
      <c r="DE220" s="280" t="str">
        <f>IF(DF220="","",VLOOKUP(DF220,リスト!$Z$5:$AA$10,2,FALSE))</f>
        <v/>
      </c>
      <c r="DF220" s="3"/>
      <c r="DG220" s="280" t="str">
        <f>IF(DH220="","",VLOOKUP(DH220,リスト!$AB$5:$AC$12,2,FALSE))</f>
        <v/>
      </c>
      <c r="DH220" s="63"/>
      <c r="DI220" s="280" t="str">
        <f>IF(DJ220="","",VLOOKUP(DJ220,リスト!$AD$5:$AE$7,2,FALSE))</f>
        <v/>
      </c>
      <c r="DJ220" s="3"/>
      <c r="DK220" s="280" t="str">
        <f>IF(DL220="","",VLOOKUP(DL220,リスト!$AF$5:$AG$10,2,FALSE))</f>
        <v/>
      </c>
      <c r="DL220" s="3"/>
      <c r="DM220" s="280" t="str">
        <f>IF(DN220="","",VLOOKUP(DN220,リスト!$AH$5:$AI$6,2,FALSE))</f>
        <v/>
      </c>
      <c r="DN220" s="3"/>
      <c r="DO220" s="280" t="str">
        <f>IF(DP220="","",VLOOKUP(DP220,リスト!$AJ$5:$AK$6,2,FALSE))</f>
        <v/>
      </c>
      <c r="DP220" s="3"/>
      <c r="DQ220" s="280" t="str">
        <f>IF(DR220="","",VLOOKUP(DR220,リスト!$AL$5:$AM$7,2,FALSE))</f>
        <v/>
      </c>
      <c r="DR220" s="3"/>
      <c r="DS220" s="13"/>
      <c r="DT220" s="85"/>
      <c r="DU220" s="85"/>
      <c r="DV220" s="281" t="str">
        <f>IF(DW220="","",VLOOKUP(DW220,リスト!$AN$5:$AO$6,2,FALSE))</f>
        <v/>
      </c>
      <c r="DW220" s="13"/>
      <c r="DX220" s="341"/>
      <c r="DY220" s="345"/>
      <c r="DZ220" s="341"/>
      <c r="EA220" s="345"/>
      <c r="EB220" s="280" t="str">
        <f>IF(EC220="","",VLOOKUP(EC220,リスト!$AW$5:$AX$8,2,FALSE))</f>
        <v/>
      </c>
      <c r="EC220" s="3"/>
      <c r="ED220" s="85"/>
      <c r="EE220" s="280" t="str">
        <f>IF(EF220="","",VLOOKUP(EF220,リスト!$AY$5:$AZ$10,2,FALSE))</f>
        <v/>
      </c>
      <c r="EF220" s="3"/>
      <c r="EG220" s="280" t="str">
        <f>IF(EH220="","",VLOOKUP(EH220,リスト!$BA$5:$BB$10,2,FALSE))</f>
        <v/>
      </c>
      <c r="EH220" s="3"/>
      <c r="EI220" s="280" t="str">
        <f>IF(EJ220="","",VLOOKUP(EJ220,リスト!$BC$5:$BD$10,2,FALSE))</f>
        <v/>
      </c>
      <c r="EJ220" s="3"/>
      <c r="EK220" s="280" t="str">
        <f>IF(EL220="","",VLOOKUP(EL220,リスト!$BE$5:$BF$10,2,FALSE))</f>
        <v/>
      </c>
      <c r="EL220" s="3"/>
      <c r="EM220" s="78"/>
      <c r="EN220" s="73"/>
      <c r="EO220" s="73"/>
      <c r="EP220" s="13"/>
      <c r="EQ220" s="13"/>
      <c r="ER220" s="280" t="str">
        <f>IF(ES220="","",VLOOKUP(ES220,リスト!$BG$5:$BH$10,2,FALSE))</f>
        <v/>
      </c>
      <c r="ES220" s="13"/>
      <c r="ET220" s="13"/>
      <c r="EU220" s="13"/>
      <c r="EV220" s="13"/>
      <c r="EW220" s="13"/>
      <c r="EX220" s="81"/>
      <c r="EY220" s="81"/>
      <c r="EZ220" s="26"/>
      <c r="FA220" s="281" t="str">
        <f>IF($EZ220="","",INDEX(リスト!$BI$5:$BJ$40,MATCH($EZ220,リスト!$BJ$5:$BJ$40,0),1))</f>
        <v/>
      </c>
      <c r="FB220" s="280" t="str">
        <f>IF(FC220="","",VLOOKUP(FC220,リスト!$BK:$BL,2,FALSE))</f>
        <v/>
      </c>
      <c r="FC220" s="13"/>
      <c r="FD220" s="331"/>
      <c r="FE220" s="3"/>
      <c r="FF220" s="280" t="str">
        <f>IF(FG220="","",VLOOKUP(FG220,リスト!$BO$5:$BP$6,2,FALSE))</f>
        <v/>
      </c>
      <c r="FG220" s="3"/>
      <c r="FH220" s="280" t="str">
        <f>IF(FI220="","",VLOOKUP(FI220,リスト!$BQ$5:$BR$8,2,FALSE))</f>
        <v/>
      </c>
      <c r="FI220" s="3"/>
      <c r="FJ220" s="282"/>
      <c r="FK220" s="280" t="str">
        <f>IF(FL220="","",VLOOKUP(FL220,リスト!$BS$5:$BT$6,2,FALSE))</f>
        <v/>
      </c>
      <c r="FL220" s="63"/>
      <c r="FM220" s="13"/>
      <c r="FN220" s="13"/>
      <c r="FO220" s="13"/>
      <c r="FP220" s="283" t="str">
        <f t="shared" si="33"/>
        <v/>
      </c>
      <c r="FQ220" s="283" t="str">
        <f t="shared" si="33"/>
        <v/>
      </c>
      <c r="FR220" s="13"/>
      <c r="FS220" s="85"/>
      <c r="FT220" s="85"/>
      <c r="FU220" s="281" t="str">
        <f t="shared" si="34"/>
        <v/>
      </c>
      <c r="FV220" s="280" t="str">
        <f>IF(FW220="","",VLOOKUP(FW220,リスト!$BV$5:$BW$10,2,FALSE))</f>
        <v/>
      </c>
      <c r="FW220" s="26"/>
      <c r="FX220" s="282" t="str">
        <f t="shared" si="35"/>
        <v/>
      </c>
      <c r="FY220" s="280" t="str">
        <f>IF(FZ220="","",VLOOKUP(FZ220,リスト!$BX$5:$BY$6,2,FALSE))</f>
        <v/>
      </c>
      <c r="FZ220" s="3"/>
      <c r="GA220" s="280" t="str">
        <f>IF(GB220="","",VLOOKUP(GB220,リスト!$BZ$5:$CA$6,2,FALSE))</f>
        <v/>
      </c>
      <c r="GB220" s="13"/>
      <c r="GC220" s="281" t="str">
        <f>IF(GD220="","",VLOOKUP(GD220,リスト!$CB$5:$CC$6,2,FALSE))</f>
        <v/>
      </c>
      <c r="GD220" s="13"/>
      <c r="GE220" s="13"/>
      <c r="GF220" s="13"/>
      <c r="GG220" s="75"/>
      <c r="GH220" s="281" t="str">
        <f t="shared" si="36"/>
        <v/>
      </c>
      <c r="GI220" s="128"/>
      <c r="GJ220" s="281" t="str">
        <f>IF(GK220="","",VLOOKUP(GK220,リスト!$CD$5:$CE$6,2,FALSE))</f>
        <v/>
      </c>
      <c r="GK220" s="13"/>
      <c r="GL220" s="281" t="str">
        <f>IF(GM220="","",VLOOKUP(GM220,リスト!$CF$5:$CG$5,2,FALSE))</f>
        <v/>
      </c>
      <c r="GM220" s="26"/>
      <c r="GN220" s="280" t="str">
        <f>IF(GO220="","",VLOOKUP(GO220,リスト!$CH$5:$CI$5,2,FALSE))</f>
        <v/>
      </c>
      <c r="GO220" s="284"/>
      <c r="GP220" s="284"/>
      <c r="GQ220" s="284"/>
      <c r="GR220" s="284"/>
      <c r="GS220" s="284"/>
      <c r="GT220" s="284"/>
      <c r="GU220" s="284"/>
      <c r="GV220" s="284"/>
      <c r="GW220" s="284"/>
      <c r="GX220" s="285"/>
    </row>
    <row r="221" spans="2:206" s="177" customFormat="1" ht="24.75" hidden="1" customHeight="1" outlineLevel="1">
      <c r="B221" s="286" t="str">
        <f>IF(明細!B215="","",明細!B215)</f>
        <v/>
      </c>
      <c r="C221" s="287" t="str">
        <f>IF(明細!C215="","",明細!C215)</f>
        <v/>
      </c>
      <c r="D221" s="265" t="str">
        <f>IF(明細!D215="","",明細!D215)</f>
        <v/>
      </c>
      <c r="E221" s="265" t="str">
        <f>IF(明細!E215="","",明細!E215)</f>
        <v/>
      </c>
      <c r="F221" s="265" t="str">
        <f>IF(明細!F215="","",明細!F215)</f>
        <v/>
      </c>
      <c r="G221" s="265" t="str">
        <f>IF(明細!G215="","",明細!G215)</f>
        <v/>
      </c>
      <c r="H221" s="265" t="str">
        <f>IF(明細!H215="","",明細!H215)</f>
        <v/>
      </c>
      <c r="I221" s="265" t="str">
        <f>IF(明細!I215="","",明細!I215)</f>
        <v/>
      </c>
      <c r="J221" s="265" t="str">
        <f>IF(明細!J215="","",明細!J215)</f>
        <v/>
      </c>
      <c r="K221" s="265" t="str">
        <f>IF(明細!K215="","",明細!K215)</f>
        <v/>
      </c>
      <c r="L221" s="265" t="str">
        <f>IF(明細!L215="","",明細!L215)</f>
        <v/>
      </c>
      <c r="M221" s="265" t="str">
        <f>IF(明細!M215="","",明細!M215)</f>
        <v/>
      </c>
      <c r="N221" s="265" t="str">
        <f>IF(明細!N215="","",明細!N215)</f>
        <v/>
      </c>
      <c r="O221" s="265" t="str">
        <f>IF(明細!O215="","",明細!O215)</f>
        <v/>
      </c>
      <c r="P221" s="265" t="str">
        <f>IF(明細!P215="","",明細!P215)</f>
        <v/>
      </c>
      <c r="Q221" s="265" t="str">
        <f>IF(明細!Q215="","",明細!Q215)</f>
        <v/>
      </c>
      <c r="R221" s="289" t="str">
        <f>IF(明細!R215="","",明細!R215)</f>
        <v/>
      </c>
      <c r="S221" s="291" t="str">
        <f>IF(明細!S215="","",明細!S215)</f>
        <v/>
      </c>
      <c r="T221" s="291" t="str">
        <f>IF(明細!T215="","",明細!T215)</f>
        <v/>
      </c>
      <c r="U221" s="291" t="str">
        <f>IF(明細!U215="","",明細!U215)</f>
        <v/>
      </c>
      <c r="V221" s="292" t="str">
        <f>IF(明細!V215="","",明細!V215)</f>
        <v>個</v>
      </c>
      <c r="W221" s="292" t="str">
        <f>IF(明細!W215="","",明細!W215)</f>
        <v/>
      </c>
      <c r="X221" s="293" t="str">
        <f>IF(明細!X215="","",明細!X215)</f>
        <v/>
      </c>
      <c r="Y221" s="134" t="str">
        <f>IF(明細!Y215="","",明細!Y215)</f>
        <v/>
      </c>
      <c r="Z221" s="135" t="str">
        <f>IF(明細!Z215="","",明細!Z215)</f>
        <v/>
      </c>
      <c r="AA221" s="134" t="str">
        <f>IF(明細!AA215="","",明細!AA215)</f>
        <v/>
      </c>
      <c r="AB221" s="303" t="str">
        <f>IF(明細!AB215="","",明細!AB215)</f>
        <v/>
      </c>
      <c r="AC221" s="134" t="str">
        <f>IF(明細!AC215="","",明細!AC215)</f>
        <v/>
      </c>
      <c r="AD221" s="183" t="str">
        <f>IF(明細!AD215="","",明細!AD215)</f>
        <v/>
      </c>
      <c r="AE221" s="184">
        <f>IF(明細!AE215="","",明細!AE215)</f>
        <v>0.1</v>
      </c>
      <c r="AF221" s="185" t="str">
        <f>IF(明細!AF215="","",明細!AF215)</f>
        <v/>
      </c>
      <c r="AG221" s="186" t="str">
        <f>IF(明細!AG215="","",明細!AG215)</f>
        <v/>
      </c>
      <c r="AH221" s="186" t="str">
        <f>IF(明細!AH215="","",明細!AH215)</f>
        <v/>
      </c>
      <c r="AI221" s="187" t="str">
        <f>IF(明細!AI215="","",明細!AI215)</f>
        <v/>
      </c>
      <c r="AJ221" s="296" t="str">
        <f>IF(明細!AJ215="","",明細!AJ215)</f>
        <v/>
      </c>
      <c r="AK221" s="297" t="str">
        <f>IF(明細!AK215="","",明細!AK215)</f>
        <v/>
      </c>
      <c r="AL221" s="298" t="str">
        <f>IF(明細!AL215="","",明細!AL215)</f>
        <v/>
      </c>
      <c r="AM221" s="299" t="str">
        <f>IF(明細!AM215="","",明細!AM215)</f>
        <v/>
      </c>
      <c r="AN221" s="300" t="str">
        <f>IF(明細!AN215="","",明細!AN215)</f>
        <v/>
      </c>
      <c r="AO221" s="300" t="str">
        <f>IF(明細!AO215="","",明細!AO215)</f>
        <v/>
      </c>
      <c r="AP221" s="300" t="str">
        <f>IF(明細!AP215="","",明細!AP215)</f>
        <v/>
      </c>
      <c r="AQ221" s="301" t="str">
        <f>IF(明細!AQ215="","",明細!AQ215)</f>
        <v/>
      </c>
      <c r="AR221" s="302" t="str">
        <f>IF(明細!AR215="","",明細!AR215)</f>
        <v/>
      </c>
      <c r="AU221" s="360"/>
      <c r="AV221" s="368"/>
      <c r="AW221" s="446" t="str">
        <f>IF(明細!AV215="","",明細!AV215)</f>
        <v/>
      </c>
      <c r="AX221" s="419" t="str">
        <f>IF(明細!AT215="","",明細!AT215)</f>
        <v/>
      </c>
      <c r="AY221" s="280" t="str">
        <f>IF($AX221="","",VLOOKUP($AX221,リスト!$CL:$CM,2,FALSE))</f>
        <v/>
      </c>
      <c r="AZ221" s="3"/>
      <c r="BA221" s="280" t="str">
        <f>IF(BB221="","",VLOOKUP(BB221,リスト!$K:$L,2,FALSE))</f>
        <v/>
      </c>
      <c r="BB221" s="3"/>
      <c r="BC221" s="3"/>
      <c r="BD221" s="87"/>
      <c r="BE221" s="280" t="str">
        <f>IF(BF221="","",VLOOKUP(BF221,リスト!$I:$J,2,FALSE))</f>
        <v/>
      </c>
      <c r="BF221" s="3"/>
      <c r="BG221" s="280" t="str">
        <f>IF(BH221="","",VLOOKUP(BH221,リスト!$M:$N,2,FALSE))</f>
        <v/>
      </c>
      <c r="BH221" s="282"/>
      <c r="BI221" s="280" t="str">
        <f>IF(BJ221="","",VLOOKUP(BJ221,リスト!$O:$P,2,FALSE))</f>
        <v/>
      </c>
      <c r="BJ221" s="24"/>
      <c r="BM221" s="451" t="str">
        <f>IF(明細!AV215="","",明細!AV215)</f>
        <v/>
      </c>
      <c r="BN221" s="453" t="str">
        <f>IF(明細!AT215="","",明細!AT215)</f>
        <v/>
      </c>
      <c r="BO221" s="280" t="str">
        <f>IF($BN221="","",VLOOKUP($BN221,リスト!$CL:$CM,2,FALSE))</f>
        <v/>
      </c>
      <c r="BP221" s="280" t="str">
        <f>IF(BQ221="","",VLOOKUP(BQ221,リスト!$K$5:$L$7,2,FALSE))</f>
        <v/>
      </c>
      <c r="BQ221" s="13"/>
      <c r="BR221" s="13"/>
      <c r="BS221" s="47"/>
      <c r="BT221" s="280" t="str">
        <f>IF(BU221="","",VLOOKUP(BU221,リスト!I212:J230,2,FALSE))</f>
        <v/>
      </c>
      <c r="BU221" s="13"/>
      <c r="BV221" s="13"/>
      <c r="BW221" s="282"/>
      <c r="BX221" s="282"/>
      <c r="BY221" s="280" t="str">
        <f>IF(BZ221="","",VLOOKUP(BZ221,リスト!$S$5:$T$6,2,FALSE))</f>
        <v/>
      </c>
      <c r="BZ221" s="3"/>
      <c r="CA221" s="3"/>
      <c r="CB221" s="81"/>
      <c r="CC221" s="280" t="str">
        <f t="shared" si="30"/>
        <v/>
      </c>
      <c r="CD221" s="83"/>
      <c r="CE221" s="83"/>
      <c r="CF221" s="83"/>
      <c r="CG221" s="83"/>
      <c r="CH221" s="282" t="str">
        <f t="shared" si="31"/>
        <v/>
      </c>
      <c r="CI221" s="83"/>
      <c r="CJ221" s="280" t="str">
        <f t="shared" si="32"/>
        <v/>
      </c>
      <c r="CK221" s="87"/>
      <c r="CL221" s="78"/>
      <c r="CM221" s="83"/>
      <c r="CN221" s="83"/>
      <c r="CO221" s="83"/>
      <c r="CP221" s="280" t="str">
        <f t="shared" si="37"/>
        <v/>
      </c>
      <c r="CQ221" s="81"/>
      <c r="CR221" s="280" t="str">
        <f t="shared" si="38"/>
        <v/>
      </c>
      <c r="CS221" s="3"/>
      <c r="CT221" s="3"/>
      <c r="CU221" s="280" t="str">
        <f>IF(CV221="","",VLOOKUP(CV221,リスト!$V$5:$W$6,2,FALSE))</f>
        <v/>
      </c>
      <c r="CV221" s="3"/>
      <c r="CW221" s="280" t="str">
        <f>IF(CX221="","",VLOOKUP(CX221,リスト!$X$5:$Y$6,2,FALSE))</f>
        <v/>
      </c>
      <c r="CX221" s="3"/>
      <c r="CY221" s="77"/>
      <c r="CZ221" s="77"/>
      <c r="DA221" s="75"/>
      <c r="DB221" s="75"/>
      <c r="DC221" s="75"/>
      <c r="DD221" s="75"/>
      <c r="DE221" s="280" t="str">
        <f>IF(DF221="","",VLOOKUP(DF221,リスト!$Z$5:$AA$10,2,FALSE))</f>
        <v/>
      </c>
      <c r="DF221" s="3"/>
      <c r="DG221" s="280" t="str">
        <f>IF(DH221="","",VLOOKUP(DH221,リスト!$AB$5:$AC$12,2,FALSE))</f>
        <v/>
      </c>
      <c r="DH221" s="63"/>
      <c r="DI221" s="280" t="str">
        <f>IF(DJ221="","",VLOOKUP(DJ221,リスト!$AD$5:$AE$7,2,FALSE))</f>
        <v/>
      </c>
      <c r="DJ221" s="3"/>
      <c r="DK221" s="280" t="str">
        <f>IF(DL221="","",VLOOKUP(DL221,リスト!$AF$5:$AG$10,2,FALSE))</f>
        <v/>
      </c>
      <c r="DL221" s="3"/>
      <c r="DM221" s="280" t="str">
        <f>IF(DN221="","",VLOOKUP(DN221,リスト!$AH$5:$AI$6,2,FALSE))</f>
        <v/>
      </c>
      <c r="DN221" s="3"/>
      <c r="DO221" s="280" t="str">
        <f>IF(DP221="","",VLOOKUP(DP221,リスト!$AJ$5:$AK$6,2,FALSE))</f>
        <v/>
      </c>
      <c r="DP221" s="3"/>
      <c r="DQ221" s="280" t="str">
        <f>IF(DR221="","",VLOOKUP(DR221,リスト!$AL$5:$AM$7,2,FALSE))</f>
        <v/>
      </c>
      <c r="DR221" s="3"/>
      <c r="DS221" s="13"/>
      <c r="DT221" s="85"/>
      <c r="DU221" s="85"/>
      <c r="DV221" s="281" t="str">
        <f>IF(DW221="","",VLOOKUP(DW221,リスト!$AN$5:$AO$6,2,FALSE))</f>
        <v/>
      </c>
      <c r="DW221" s="13"/>
      <c r="DX221" s="341"/>
      <c r="DY221" s="345"/>
      <c r="DZ221" s="341"/>
      <c r="EA221" s="345"/>
      <c r="EB221" s="280" t="str">
        <f>IF(EC221="","",VLOOKUP(EC221,リスト!$AW$5:$AX$8,2,FALSE))</f>
        <v/>
      </c>
      <c r="EC221" s="3"/>
      <c r="ED221" s="85"/>
      <c r="EE221" s="280" t="str">
        <f>IF(EF221="","",VLOOKUP(EF221,リスト!$AY$5:$AZ$10,2,FALSE))</f>
        <v/>
      </c>
      <c r="EF221" s="3"/>
      <c r="EG221" s="280" t="str">
        <f>IF(EH221="","",VLOOKUP(EH221,リスト!$BA$5:$BB$10,2,FALSE))</f>
        <v/>
      </c>
      <c r="EH221" s="3"/>
      <c r="EI221" s="280" t="str">
        <f>IF(EJ221="","",VLOOKUP(EJ221,リスト!$BC$5:$BD$10,2,FALSE))</f>
        <v/>
      </c>
      <c r="EJ221" s="3"/>
      <c r="EK221" s="280" t="str">
        <f>IF(EL221="","",VLOOKUP(EL221,リスト!$BE$5:$BF$10,2,FALSE))</f>
        <v/>
      </c>
      <c r="EL221" s="3"/>
      <c r="EM221" s="78"/>
      <c r="EN221" s="73"/>
      <c r="EO221" s="73"/>
      <c r="EP221" s="13"/>
      <c r="EQ221" s="13"/>
      <c r="ER221" s="280" t="str">
        <f>IF(ES221="","",VLOOKUP(ES221,リスト!$BG$5:$BH$10,2,FALSE))</f>
        <v/>
      </c>
      <c r="ES221" s="13"/>
      <c r="ET221" s="13"/>
      <c r="EU221" s="13"/>
      <c r="EV221" s="13"/>
      <c r="EW221" s="13"/>
      <c r="EX221" s="81"/>
      <c r="EY221" s="81"/>
      <c r="EZ221" s="26"/>
      <c r="FA221" s="281" t="str">
        <f>IF($EZ221="","",INDEX(リスト!$BI$5:$BJ$40,MATCH($EZ221,リスト!$BJ$5:$BJ$40,0),1))</f>
        <v/>
      </c>
      <c r="FB221" s="280" t="str">
        <f>IF(FC221="","",VLOOKUP(FC221,リスト!$BK:$BL,2,FALSE))</f>
        <v/>
      </c>
      <c r="FC221" s="13"/>
      <c r="FD221" s="331"/>
      <c r="FE221" s="3"/>
      <c r="FF221" s="280" t="str">
        <f>IF(FG221="","",VLOOKUP(FG221,リスト!$BO$5:$BP$6,2,FALSE))</f>
        <v/>
      </c>
      <c r="FG221" s="3"/>
      <c r="FH221" s="280" t="str">
        <f>IF(FI221="","",VLOOKUP(FI221,リスト!$BQ$5:$BR$8,2,FALSE))</f>
        <v/>
      </c>
      <c r="FI221" s="3"/>
      <c r="FJ221" s="282"/>
      <c r="FK221" s="280" t="str">
        <f>IF(FL221="","",VLOOKUP(FL221,リスト!$BS$5:$BT$6,2,FALSE))</f>
        <v/>
      </c>
      <c r="FL221" s="63"/>
      <c r="FM221" s="13"/>
      <c r="FN221" s="13"/>
      <c r="FO221" s="13"/>
      <c r="FP221" s="283" t="str">
        <f t="shared" si="33"/>
        <v/>
      </c>
      <c r="FQ221" s="283" t="str">
        <f t="shared" si="33"/>
        <v/>
      </c>
      <c r="FR221" s="13"/>
      <c r="FS221" s="85"/>
      <c r="FT221" s="85"/>
      <c r="FU221" s="281" t="str">
        <f t="shared" si="34"/>
        <v/>
      </c>
      <c r="FV221" s="280" t="str">
        <f>IF(FW221="","",VLOOKUP(FW221,リスト!$BV$5:$BW$10,2,FALSE))</f>
        <v/>
      </c>
      <c r="FW221" s="26"/>
      <c r="FX221" s="282" t="str">
        <f t="shared" si="35"/>
        <v/>
      </c>
      <c r="FY221" s="280" t="str">
        <f>IF(FZ221="","",VLOOKUP(FZ221,リスト!$BX$5:$BY$6,2,FALSE))</f>
        <v/>
      </c>
      <c r="FZ221" s="3"/>
      <c r="GA221" s="280" t="str">
        <f>IF(GB221="","",VLOOKUP(GB221,リスト!$BZ$5:$CA$6,2,FALSE))</f>
        <v/>
      </c>
      <c r="GB221" s="13"/>
      <c r="GC221" s="281" t="str">
        <f>IF(GD221="","",VLOOKUP(GD221,リスト!$CB$5:$CC$6,2,FALSE))</f>
        <v/>
      </c>
      <c r="GD221" s="13"/>
      <c r="GE221" s="13"/>
      <c r="GF221" s="13"/>
      <c r="GG221" s="75"/>
      <c r="GH221" s="281" t="str">
        <f t="shared" si="36"/>
        <v/>
      </c>
      <c r="GI221" s="128"/>
      <c r="GJ221" s="281" t="str">
        <f>IF(GK221="","",VLOOKUP(GK221,リスト!$CD$5:$CE$6,2,FALSE))</f>
        <v/>
      </c>
      <c r="GK221" s="13"/>
      <c r="GL221" s="281" t="str">
        <f>IF(GM221="","",VLOOKUP(GM221,リスト!$CF$5:$CG$5,2,FALSE))</f>
        <v/>
      </c>
      <c r="GM221" s="26"/>
      <c r="GN221" s="280" t="str">
        <f>IF(GO221="","",VLOOKUP(GO221,リスト!$CH$5:$CI$5,2,FALSE))</f>
        <v/>
      </c>
      <c r="GO221" s="284"/>
      <c r="GP221" s="284"/>
      <c r="GQ221" s="284"/>
      <c r="GR221" s="284"/>
      <c r="GS221" s="284"/>
      <c r="GT221" s="284"/>
      <c r="GU221" s="284"/>
      <c r="GV221" s="284"/>
      <c r="GW221" s="284"/>
      <c r="GX221" s="285"/>
    </row>
    <row r="222" spans="2:206" s="177" customFormat="1" ht="24.75" hidden="1" customHeight="1" outlineLevel="1">
      <c r="B222" s="286" t="str">
        <f>IF(明細!B216="","",明細!B216)</f>
        <v/>
      </c>
      <c r="C222" s="287" t="str">
        <f>IF(明細!C216="","",明細!C216)</f>
        <v/>
      </c>
      <c r="D222" s="265" t="str">
        <f>IF(明細!D216="","",明細!D216)</f>
        <v/>
      </c>
      <c r="E222" s="265" t="str">
        <f>IF(明細!E216="","",明細!E216)</f>
        <v/>
      </c>
      <c r="F222" s="265" t="str">
        <f>IF(明細!F216="","",明細!F216)</f>
        <v/>
      </c>
      <c r="G222" s="265" t="str">
        <f>IF(明細!G216="","",明細!G216)</f>
        <v/>
      </c>
      <c r="H222" s="265" t="str">
        <f>IF(明細!H216="","",明細!H216)</f>
        <v/>
      </c>
      <c r="I222" s="265" t="str">
        <f>IF(明細!I216="","",明細!I216)</f>
        <v/>
      </c>
      <c r="J222" s="265" t="str">
        <f>IF(明細!J216="","",明細!J216)</f>
        <v/>
      </c>
      <c r="K222" s="265" t="str">
        <f>IF(明細!K216="","",明細!K216)</f>
        <v/>
      </c>
      <c r="L222" s="265" t="str">
        <f>IF(明細!L216="","",明細!L216)</f>
        <v/>
      </c>
      <c r="M222" s="265" t="str">
        <f>IF(明細!M216="","",明細!M216)</f>
        <v/>
      </c>
      <c r="N222" s="265" t="str">
        <f>IF(明細!N216="","",明細!N216)</f>
        <v/>
      </c>
      <c r="O222" s="265" t="str">
        <f>IF(明細!O216="","",明細!O216)</f>
        <v/>
      </c>
      <c r="P222" s="265" t="str">
        <f>IF(明細!P216="","",明細!P216)</f>
        <v/>
      </c>
      <c r="Q222" s="265" t="str">
        <f>IF(明細!Q216="","",明細!Q216)</f>
        <v/>
      </c>
      <c r="R222" s="289" t="str">
        <f>IF(明細!R216="","",明細!R216)</f>
        <v/>
      </c>
      <c r="S222" s="291" t="str">
        <f>IF(明細!S216="","",明細!S216)</f>
        <v/>
      </c>
      <c r="T222" s="291" t="str">
        <f>IF(明細!T216="","",明細!T216)</f>
        <v/>
      </c>
      <c r="U222" s="291" t="str">
        <f>IF(明細!U216="","",明細!U216)</f>
        <v/>
      </c>
      <c r="V222" s="292" t="str">
        <f>IF(明細!V216="","",明細!V216)</f>
        <v>個</v>
      </c>
      <c r="W222" s="292" t="str">
        <f>IF(明細!W216="","",明細!W216)</f>
        <v/>
      </c>
      <c r="X222" s="293" t="str">
        <f>IF(明細!X216="","",明細!X216)</f>
        <v/>
      </c>
      <c r="Y222" s="134" t="str">
        <f>IF(明細!Y216="","",明細!Y216)</f>
        <v/>
      </c>
      <c r="Z222" s="135" t="str">
        <f>IF(明細!Z216="","",明細!Z216)</f>
        <v/>
      </c>
      <c r="AA222" s="134" t="str">
        <f>IF(明細!AA216="","",明細!AA216)</f>
        <v/>
      </c>
      <c r="AB222" s="303" t="str">
        <f>IF(明細!AB216="","",明細!AB216)</f>
        <v/>
      </c>
      <c r="AC222" s="134" t="str">
        <f>IF(明細!AC216="","",明細!AC216)</f>
        <v/>
      </c>
      <c r="AD222" s="183" t="str">
        <f>IF(明細!AD216="","",明細!AD216)</f>
        <v/>
      </c>
      <c r="AE222" s="184">
        <f>IF(明細!AE216="","",明細!AE216)</f>
        <v>0.1</v>
      </c>
      <c r="AF222" s="185" t="str">
        <f>IF(明細!AF216="","",明細!AF216)</f>
        <v/>
      </c>
      <c r="AG222" s="186" t="str">
        <f>IF(明細!AG216="","",明細!AG216)</f>
        <v/>
      </c>
      <c r="AH222" s="186" t="str">
        <f>IF(明細!AH216="","",明細!AH216)</f>
        <v/>
      </c>
      <c r="AI222" s="187" t="str">
        <f>IF(明細!AI216="","",明細!AI216)</f>
        <v/>
      </c>
      <c r="AJ222" s="296" t="str">
        <f>IF(明細!AJ216="","",明細!AJ216)</f>
        <v/>
      </c>
      <c r="AK222" s="297" t="str">
        <f>IF(明細!AK216="","",明細!AK216)</f>
        <v/>
      </c>
      <c r="AL222" s="298" t="str">
        <f>IF(明細!AL216="","",明細!AL216)</f>
        <v/>
      </c>
      <c r="AM222" s="299" t="str">
        <f>IF(明細!AM216="","",明細!AM216)</f>
        <v/>
      </c>
      <c r="AN222" s="300" t="str">
        <f>IF(明細!AN216="","",明細!AN216)</f>
        <v/>
      </c>
      <c r="AO222" s="300" t="str">
        <f>IF(明細!AO216="","",明細!AO216)</f>
        <v/>
      </c>
      <c r="AP222" s="300" t="str">
        <f>IF(明細!AP216="","",明細!AP216)</f>
        <v/>
      </c>
      <c r="AQ222" s="301" t="str">
        <f>IF(明細!AQ216="","",明細!AQ216)</f>
        <v/>
      </c>
      <c r="AR222" s="302" t="str">
        <f>IF(明細!AR216="","",明細!AR216)</f>
        <v/>
      </c>
      <c r="AU222" s="360"/>
      <c r="AV222" s="368"/>
      <c r="AW222" s="446" t="str">
        <f>IF(明細!AV216="","",明細!AV216)</f>
        <v/>
      </c>
      <c r="AX222" s="419" t="str">
        <f>IF(明細!AT216="","",明細!AT216)</f>
        <v/>
      </c>
      <c r="AY222" s="280" t="str">
        <f>IF($AX222="","",VLOOKUP($AX222,リスト!$CL:$CM,2,FALSE))</f>
        <v/>
      </c>
      <c r="AZ222" s="3"/>
      <c r="BA222" s="280" t="str">
        <f>IF(BB222="","",VLOOKUP(BB222,リスト!$K:$L,2,FALSE))</f>
        <v/>
      </c>
      <c r="BB222" s="3"/>
      <c r="BC222" s="3"/>
      <c r="BD222" s="87"/>
      <c r="BE222" s="280" t="str">
        <f>IF(BF222="","",VLOOKUP(BF222,リスト!$I:$J,2,FALSE))</f>
        <v/>
      </c>
      <c r="BF222" s="3"/>
      <c r="BG222" s="280" t="str">
        <f>IF(BH222="","",VLOOKUP(BH222,リスト!$M:$N,2,FALSE))</f>
        <v/>
      </c>
      <c r="BH222" s="282"/>
      <c r="BI222" s="280" t="str">
        <f>IF(BJ222="","",VLOOKUP(BJ222,リスト!$O:$P,2,FALSE))</f>
        <v/>
      </c>
      <c r="BJ222" s="24"/>
      <c r="BM222" s="451" t="str">
        <f>IF(明細!AV216="","",明細!AV216)</f>
        <v/>
      </c>
      <c r="BN222" s="453" t="str">
        <f>IF(明細!AT216="","",明細!AT216)</f>
        <v/>
      </c>
      <c r="BO222" s="280" t="str">
        <f>IF($BN222="","",VLOOKUP($BN222,リスト!$CL:$CM,2,FALSE))</f>
        <v/>
      </c>
      <c r="BP222" s="280" t="str">
        <f>IF(BQ222="","",VLOOKUP(BQ222,リスト!$K$5:$L$7,2,FALSE))</f>
        <v/>
      </c>
      <c r="BQ222" s="13"/>
      <c r="BR222" s="13"/>
      <c r="BS222" s="47"/>
      <c r="BT222" s="280" t="str">
        <f>IF(BU222="","",VLOOKUP(BU222,リスト!I213:J231,2,FALSE))</f>
        <v/>
      </c>
      <c r="BU222" s="13"/>
      <c r="BV222" s="13"/>
      <c r="BW222" s="282"/>
      <c r="BX222" s="282"/>
      <c r="BY222" s="280" t="str">
        <f>IF(BZ222="","",VLOOKUP(BZ222,リスト!$S$5:$T$6,2,FALSE))</f>
        <v/>
      </c>
      <c r="BZ222" s="3"/>
      <c r="CA222" s="3"/>
      <c r="CB222" s="81"/>
      <c r="CC222" s="280" t="str">
        <f t="shared" si="30"/>
        <v/>
      </c>
      <c r="CD222" s="83"/>
      <c r="CE222" s="83"/>
      <c r="CF222" s="83"/>
      <c r="CG222" s="83"/>
      <c r="CH222" s="282" t="str">
        <f t="shared" si="31"/>
        <v/>
      </c>
      <c r="CI222" s="83"/>
      <c r="CJ222" s="280" t="str">
        <f t="shared" si="32"/>
        <v/>
      </c>
      <c r="CK222" s="87"/>
      <c r="CL222" s="78"/>
      <c r="CM222" s="83"/>
      <c r="CN222" s="83"/>
      <c r="CO222" s="83"/>
      <c r="CP222" s="280" t="str">
        <f t="shared" si="37"/>
        <v/>
      </c>
      <c r="CQ222" s="81"/>
      <c r="CR222" s="280" t="str">
        <f t="shared" si="38"/>
        <v/>
      </c>
      <c r="CS222" s="3"/>
      <c r="CT222" s="3"/>
      <c r="CU222" s="280" t="str">
        <f>IF(CV222="","",VLOOKUP(CV222,リスト!$V$5:$W$6,2,FALSE))</f>
        <v/>
      </c>
      <c r="CV222" s="3"/>
      <c r="CW222" s="280" t="str">
        <f>IF(CX222="","",VLOOKUP(CX222,リスト!$X$5:$Y$6,2,FALSE))</f>
        <v/>
      </c>
      <c r="CX222" s="3"/>
      <c r="CY222" s="77"/>
      <c r="CZ222" s="77"/>
      <c r="DA222" s="75"/>
      <c r="DB222" s="75"/>
      <c r="DC222" s="75"/>
      <c r="DD222" s="75"/>
      <c r="DE222" s="280" t="str">
        <f>IF(DF222="","",VLOOKUP(DF222,リスト!$Z$5:$AA$10,2,FALSE))</f>
        <v/>
      </c>
      <c r="DF222" s="3"/>
      <c r="DG222" s="280" t="str">
        <f>IF(DH222="","",VLOOKUP(DH222,リスト!$AB$5:$AC$12,2,FALSE))</f>
        <v/>
      </c>
      <c r="DH222" s="63"/>
      <c r="DI222" s="280" t="str">
        <f>IF(DJ222="","",VLOOKUP(DJ222,リスト!$AD$5:$AE$7,2,FALSE))</f>
        <v/>
      </c>
      <c r="DJ222" s="3"/>
      <c r="DK222" s="280" t="str">
        <f>IF(DL222="","",VLOOKUP(DL222,リスト!$AF$5:$AG$10,2,FALSE))</f>
        <v/>
      </c>
      <c r="DL222" s="3"/>
      <c r="DM222" s="280" t="str">
        <f>IF(DN222="","",VLOOKUP(DN222,リスト!$AH$5:$AI$6,2,FALSE))</f>
        <v/>
      </c>
      <c r="DN222" s="3"/>
      <c r="DO222" s="280" t="str">
        <f>IF(DP222="","",VLOOKUP(DP222,リスト!$AJ$5:$AK$6,2,FALSE))</f>
        <v/>
      </c>
      <c r="DP222" s="3"/>
      <c r="DQ222" s="280" t="str">
        <f>IF(DR222="","",VLOOKUP(DR222,リスト!$AL$5:$AM$7,2,FALSE))</f>
        <v/>
      </c>
      <c r="DR222" s="3"/>
      <c r="DS222" s="13"/>
      <c r="DT222" s="85"/>
      <c r="DU222" s="85"/>
      <c r="DV222" s="281" t="str">
        <f>IF(DW222="","",VLOOKUP(DW222,リスト!$AN$5:$AO$6,2,FALSE))</f>
        <v/>
      </c>
      <c r="DW222" s="13"/>
      <c r="DX222" s="341"/>
      <c r="DY222" s="345"/>
      <c r="DZ222" s="341"/>
      <c r="EA222" s="345"/>
      <c r="EB222" s="280" t="str">
        <f>IF(EC222="","",VLOOKUP(EC222,リスト!$AW$5:$AX$8,2,FALSE))</f>
        <v/>
      </c>
      <c r="EC222" s="3"/>
      <c r="ED222" s="85"/>
      <c r="EE222" s="280" t="str">
        <f>IF(EF222="","",VLOOKUP(EF222,リスト!$AY$5:$AZ$10,2,FALSE))</f>
        <v/>
      </c>
      <c r="EF222" s="3"/>
      <c r="EG222" s="280" t="str">
        <f>IF(EH222="","",VLOOKUP(EH222,リスト!$BA$5:$BB$10,2,FALSE))</f>
        <v/>
      </c>
      <c r="EH222" s="3"/>
      <c r="EI222" s="280" t="str">
        <f>IF(EJ222="","",VLOOKUP(EJ222,リスト!$BC$5:$BD$10,2,FALSE))</f>
        <v/>
      </c>
      <c r="EJ222" s="3"/>
      <c r="EK222" s="280" t="str">
        <f>IF(EL222="","",VLOOKUP(EL222,リスト!$BE$5:$BF$10,2,FALSE))</f>
        <v/>
      </c>
      <c r="EL222" s="3"/>
      <c r="EM222" s="78"/>
      <c r="EN222" s="73"/>
      <c r="EO222" s="73"/>
      <c r="EP222" s="13"/>
      <c r="EQ222" s="13"/>
      <c r="ER222" s="280" t="str">
        <f>IF(ES222="","",VLOOKUP(ES222,リスト!$BG$5:$BH$10,2,FALSE))</f>
        <v/>
      </c>
      <c r="ES222" s="13"/>
      <c r="ET222" s="13"/>
      <c r="EU222" s="13"/>
      <c r="EV222" s="13"/>
      <c r="EW222" s="13"/>
      <c r="EX222" s="81"/>
      <c r="EY222" s="81"/>
      <c r="EZ222" s="26"/>
      <c r="FA222" s="281" t="str">
        <f>IF($EZ222="","",INDEX(リスト!$BI$5:$BJ$40,MATCH($EZ222,リスト!$BJ$5:$BJ$40,0),1))</f>
        <v/>
      </c>
      <c r="FB222" s="280" t="str">
        <f>IF(FC222="","",VLOOKUP(FC222,リスト!$BK:$BL,2,FALSE))</f>
        <v/>
      </c>
      <c r="FC222" s="13"/>
      <c r="FD222" s="331"/>
      <c r="FE222" s="3"/>
      <c r="FF222" s="280" t="str">
        <f>IF(FG222="","",VLOOKUP(FG222,リスト!$BO$5:$BP$6,2,FALSE))</f>
        <v/>
      </c>
      <c r="FG222" s="3"/>
      <c r="FH222" s="280" t="str">
        <f>IF(FI222="","",VLOOKUP(FI222,リスト!$BQ$5:$BR$8,2,FALSE))</f>
        <v/>
      </c>
      <c r="FI222" s="3"/>
      <c r="FJ222" s="282"/>
      <c r="FK222" s="280" t="str">
        <f>IF(FL222="","",VLOOKUP(FL222,リスト!$BS$5:$BT$6,2,FALSE))</f>
        <v/>
      </c>
      <c r="FL222" s="63"/>
      <c r="FM222" s="13"/>
      <c r="FN222" s="13"/>
      <c r="FO222" s="13"/>
      <c r="FP222" s="283" t="str">
        <f t="shared" si="33"/>
        <v/>
      </c>
      <c r="FQ222" s="283" t="str">
        <f t="shared" si="33"/>
        <v/>
      </c>
      <c r="FR222" s="13"/>
      <c r="FS222" s="85"/>
      <c r="FT222" s="85"/>
      <c r="FU222" s="281" t="str">
        <f t="shared" si="34"/>
        <v/>
      </c>
      <c r="FV222" s="280" t="str">
        <f>IF(FW222="","",VLOOKUP(FW222,リスト!$BV$5:$BW$10,2,FALSE))</f>
        <v/>
      </c>
      <c r="FW222" s="26"/>
      <c r="FX222" s="282" t="str">
        <f t="shared" si="35"/>
        <v/>
      </c>
      <c r="FY222" s="280" t="str">
        <f>IF(FZ222="","",VLOOKUP(FZ222,リスト!$BX$5:$BY$6,2,FALSE))</f>
        <v/>
      </c>
      <c r="FZ222" s="3"/>
      <c r="GA222" s="280" t="str">
        <f>IF(GB222="","",VLOOKUP(GB222,リスト!$BZ$5:$CA$6,2,FALSE))</f>
        <v/>
      </c>
      <c r="GB222" s="13"/>
      <c r="GC222" s="281" t="str">
        <f>IF(GD222="","",VLOOKUP(GD222,リスト!$CB$5:$CC$6,2,FALSE))</f>
        <v/>
      </c>
      <c r="GD222" s="13"/>
      <c r="GE222" s="13"/>
      <c r="GF222" s="13"/>
      <c r="GG222" s="75"/>
      <c r="GH222" s="281" t="str">
        <f t="shared" si="36"/>
        <v/>
      </c>
      <c r="GI222" s="128"/>
      <c r="GJ222" s="281" t="str">
        <f>IF(GK222="","",VLOOKUP(GK222,リスト!$CD$5:$CE$6,2,FALSE))</f>
        <v/>
      </c>
      <c r="GK222" s="13"/>
      <c r="GL222" s="281" t="str">
        <f>IF(GM222="","",VLOOKUP(GM222,リスト!$CF$5:$CG$5,2,FALSE))</f>
        <v/>
      </c>
      <c r="GM222" s="26"/>
      <c r="GN222" s="280" t="str">
        <f>IF(GO222="","",VLOOKUP(GO222,リスト!$CH$5:$CI$5,2,FALSE))</f>
        <v/>
      </c>
      <c r="GO222" s="284"/>
      <c r="GP222" s="284"/>
      <c r="GQ222" s="284"/>
      <c r="GR222" s="284"/>
      <c r="GS222" s="284"/>
      <c r="GT222" s="284"/>
      <c r="GU222" s="284"/>
      <c r="GV222" s="284"/>
      <c r="GW222" s="284"/>
      <c r="GX222" s="285"/>
    </row>
    <row r="223" spans="2:206" s="177" customFormat="1" ht="24.75" hidden="1" customHeight="1" outlineLevel="1">
      <c r="B223" s="286" t="str">
        <f>IF(明細!B217="","",明細!B217)</f>
        <v/>
      </c>
      <c r="C223" s="287" t="str">
        <f>IF(明細!C217="","",明細!C217)</f>
        <v/>
      </c>
      <c r="D223" s="265" t="str">
        <f>IF(明細!D217="","",明細!D217)</f>
        <v/>
      </c>
      <c r="E223" s="265" t="str">
        <f>IF(明細!E217="","",明細!E217)</f>
        <v/>
      </c>
      <c r="F223" s="265" t="str">
        <f>IF(明細!F217="","",明細!F217)</f>
        <v/>
      </c>
      <c r="G223" s="265" t="str">
        <f>IF(明細!G217="","",明細!G217)</f>
        <v/>
      </c>
      <c r="H223" s="265" t="str">
        <f>IF(明細!H217="","",明細!H217)</f>
        <v/>
      </c>
      <c r="I223" s="265" t="str">
        <f>IF(明細!I217="","",明細!I217)</f>
        <v/>
      </c>
      <c r="J223" s="265" t="str">
        <f>IF(明細!J217="","",明細!J217)</f>
        <v/>
      </c>
      <c r="K223" s="265" t="str">
        <f>IF(明細!K217="","",明細!K217)</f>
        <v/>
      </c>
      <c r="L223" s="265" t="str">
        <f>IF(明細!L217="","",明細!L217)</f>
        <v/>
      </c>
      <c r="M223" s="265" t="str">
        <f>IF(明細!M217="","",明細!M217)</f>
        <v/>
      </c>
      <c r="N223" s="265" t="str">
        <f>IF(明細!N217="","",明細!N217)</f>
        <v/>
      </c>
      <c r="O223" s="265" t="str">
        <f>IF(明細!O217="","",明細!O217)</f>
        <v/>
      </c>
      <c r="P223" s="265" t="str">
        <f>IF(明細!P217="","",明細!P217)</f>
        <v/>
      </c>
      <c r="Q223" s="265" t="str">
        <f>IF(明細!Q217="","",明細!Q217)</f>
        <v/>
      </c>
      <c r="R223" s="289" t="str">
        <f>IF(明細!R217="","",明細!R217)</f>
        <v/>
      </c>
      <c r="S223" s="291" t="str">
        <f>IF(明細!S217="","",明細!S217)</f>
        <v/>
      </c>
      <c r="T223" s="291" t="str">
        <f>IF(明細!T217="","",明細!T217)</f>
        <v/>
      </c>
      <c r="U223" s="291" t="str">
        <f>IF(明細!U217="","",明細!U217)</f>
        <v/>
      </c>
      <c r="V223" s="292" t="str">
        <f>IF(明細!V217="","",明細!V217)</f>
        <v>個</v>
      </c>
      <c r="W223" s="292" t="str">
        <f>IF(明細!W217="","",明細!W217)</f>
        <v/>
      </c>
      <c r="X223" s="293" t="str">
        <f>IF(明細!X217="","",明細!X217)</f>
        <v/>
      </c>
      <c r="Y223" s="134" t="str">
        <f>IF(明細!Y217="","",明細!Y217)</f>
        <v/>
      </c>
      <c r="Z223" s="135" t="str">
        <f>IF(明細!Z217="","",明細!Z217)</f>
        <v/>
      </c>
      <c r="AA223" s="134" t="str">
        <f>IF(明細!AA217="","",明細!AA217)</f>
        <v/>
      </c>
      <c r="AB223" s="303" t="str">
        <f>IF(明細!AB217="","",明細!AB217)</f>
        <v/>
      </c>
      <c r="AC223" s="134" t="str">
        <f>IF(明細!AC217="","",明細!AC217)</f>
        <v/>
      </c>
      <c r="AD223" s="183" t="str">
        <f>IF(明細!AD217="","",明細!AD217)</f>
        <v/>
      </c>
      <c r="AE223" s="184">
        <f>IF(明細!AE217="","",明細!AE217)</f>
        <v>0.1</v>
      </c>
      <c r="AF223" s="185" t="str">
        <f>IF(明細!AF217="","",明細!AF217)</f>
        <v/>
      </c>
      <c r="AG223" s="186" t="str">
        <f>IF(明細!AG217="","",明細!AG217)</f>
        <v/>
      </c>
      <c r="AH223" s="186" t="str">
        <f>IF(明細!AH217="","",明細!AH217)</f>
        <v/>
      </c>
      <c r="AI223" s="187" t="str">
        <f>IF(明細!AI217="","",明細!AI217)</f>
        <v/>
      </c>
      <c r="AJ223" s="296" t="str">
        <f>IF(明細!AJ217="","",明細!AJ217)</f>
        <v/>
      </c>
      <c r="AK223" s="297" t="str">
        <f>IF(明細!AK217="","",明細!AK217)</f>
        <v/>
      </c>
      <c r="AL223" s="298" t="str">
        <f>IF(明細!AL217="","",明細!AL217)</f>
        <v/>
      </c>
      <c r="AM223" s="299" t="str">
        <f>IF(明細!AM217="","",明細!AM217)</f>
        <v/>
      </c>
      <c r="AN223" s="300" t="str">
        <f>IF(明細!AN217="","",明細!AN217)</f>
        <v/>
      </c>
      <c r="AO223" s="300" t="str">
        <f>IF(明細!AO217="","",明細!AO217)</f>
        <v/>
      </c>
      <c r="AP223" s="300" t="str">
        <f>IF(明細!AP217="","",明細!AP217)</f>
        <v/>
      </c>
      <c r="AQ223" s="301" t="str">
        <f>IF(明細!AQ217="","",明細!AQ217)</f>
        <v/>
      </c>
      <c r="AR223" s="302" t="str">
        <f>IF(明細!AR217="","",明細!AR217)</f>
        <v/>
      </c>
      <c r="AU223" s="360"/>
      <c r="AV223" s="368"/>
      <c r="AW223" s="446" t="str">
        <f>IF(明細!AV217="","",明細!AV217)</f>
        <v/>
      </c>
      <c r="AX223" s="419" t="str">
        <f>IF(明細!AT217="","",明細!AT217)</f>
        <v/>
      </c>
      <c r="AY223" s="280" t="str">
        <f>IF($AX223="","",VLOOKUP($AX223,リスト!$CL:$CM,2,FALSE))</f>
        <v/>
      </c>
      <c r="AZ223" s="3"/>
      <c r="BA223" s="280" t="str">
        <f>IF(BB223="","",VLOOKUP(BB223,リスト!$K:$L,2,FALSE))</f>
        <v/>
      </c>
      <c r="BB223" s="3"/>
      <c r="BC223" s="3"/>
      <c r="BD223" s="87"/>
      <c r="BE223" s="280" t="str">
        <f>IF(BF223="","",VLOOKUP(BF223,リスト!$I:$J,2,FALSE))</f>
        <v/>
      </c>
      <c r="BF223" s="3"/>
      <c r="BG223" s="280" t="str">
        <f>IF(BH223="","",VLOOKUP(BH223,リスト!$M:$N,2,FALSE))</f>
        <v/>
      </c>
      <c r="BH223" s="282"/>
      <c r="BI223" s="280" t="str">
        <f>IF(BJ223="","",VLOOKUP(BJ223,リスト!$O:$P,2,FALSE))</f>
        <v/>
      </c>
      <c r="BJ223" s="24"/>
      <c r="BM223" s="451" t="str">
        <f>IF(明細!AV217="","",明細!AV217)</f>
        <v/>
      </c>
      <c r="BN223" s="453" t="str">
        <f>IF(明細!AT217="","",明細!AT217)</f>
        <v/>
      </c>
      <c r="BO223" s="280" t="str">
        <f>IF($BN223="","",VLOOKUP($BN223,リスト!$CL:$CM,2,FALSE))</f>
        <v/>
      </c>
      <c r="BP223" s="280" t="str">
        <f>IF(BQ223="","",VLOOKUP(BQ223,リスト!$K$5:$L$7,2,FALSE))</f>
        <v/>
      </c>
      <c r="BQ223" s="13"/>
      <c r="BR223" s="13"/>
      <c r="BS223" s="47"/>
      <c r="BT223" s="280" t="str">
        <f>IF(BU223="","",VLOOKUP(BU223,リスト!I214:J232,2,FALSE))</f>
        <v/>
      </c>
      <c r="BU223" s="13"/>
      <c r="BV223" s="13"/>
      <c r="BW223" s="282"/>
      <c r="BX223" s="282"/>
      <c r="BY223" s="280" t="str">
        <f>IF(BZ223="","",VLOOKUP(BZ223,リスト!$S$5:$T$6,2,FALSE))</f>
        <v/>
      </c>
      <c r="BZ223" s="3"/>
      <c r="CA223" s="3"/>
      <c r="CB223" s="81"/>
      <c r="CC223" s="280" t="str">
        <f t="shared" si="30"/>
        <v/>
      </c>
      <c r="CD223" s="83"/>
      <c r="CE223" s="83"/>
      <c r="CF223" s="83"/>
      <c r="CG223" s="83"/>
      <c r="CH223" s="282" t="str">
        <f t="shared" si="31"/>
        <v/>
      </c>
      <c r="CI223" s="83"/>
      <c r="CJ223" s="280" t="str">
        <f t="shared" si="32"/>
        <v/>
      </c>
      <c r="CK223" s="87"/>
      <c r="CL223" s="78"/>
      <c r="CM223" s="83"/>
      <c r="CN223" s="83"/>
      <c r="CO223" s="83"/>
      <c r="CP223" s="280" t="str">
        <f t="shared" si="37"/>
        <v/>
      </c>
      <c r="CQ223" s="81"/>
      <c r="CR223" s="280" t="str">
        <f t="shared" si="38"/>
        <v/>
      </c>
      <c r="CS223" s="3"/>
      <c r="CT223" s="3"/>
      <c r="CU223" s="280" t="str">
        <f>IF(CV223="","",VLOOKUP(CV223,リスト!$V$5:$W$6,2,FALSE))</f>
        <v/>
      </c>
      <c r="CV223" s="3"/>
      <c r="CW223" s="280" t="str">
        <f>IF(CX223="","",VLOOKUP(CX223,リスト!$X$5:$Y$6,2,FALSE))</f>
        <v/>
      </c>
      <c r="CX223" s="3"/>
      <c r="CY223" s="77"/>
      <c r="CZ223" s="77"/>
      <c r="DA223" s="75"/>
      <c r="DB223" s="75"/>
      <c r="DC223" s="75"/>
      <c r="DD223" s="75"/>
      <c r="DE223" s="280" t="str">
        <f>IF(DF223="","",VLOOKUP(DF223,リスト!$Z$5:$AA$10,2,FALSE))</f>
        <v/>
      </c>
      <c r="DF223" s="3"/>
      <c r="DG223" s="280" t="str">
        <f>IF(DH223="","",VLOOKUP(DH223,リスト!$AB$5:$AC$12,2,FALSE))</f>
        <v/>
      </c>
      <c r="DH223" s="63"/>
      <c r="DI223" s="280" t="str">
        <f>IF(DJ223="","",VLOOKUP(DJ223,リスト!$AD$5:$AE$7,2,FALSE))</f>
        <v/>
      </c>
      <c r="DJ223" s="3"/>
      <c r="DK223" s="280" t="str">
        <f>IF(DL223="","",VLOOKUP(DL223,リスト!$AF$5:$AG$10,2,FALSE))</f>
        <v/>
      </c>
      <c r="DL223" s="3"/>
      <c r="DM223" s="280" t="str">
        <f>IF(DN223="","",VLOOKUP(DN223,リスト!$AH$5:$AI$6,2,FALSE))</f>
        <v/>
      </c>
      <c r="DN223" s="3"/>
      <c r="DO223" s="280" t="str">
        <f>IF(DP223="","",VLOOKUP(DP223,リスト!$AJ$5:$AK$6,2,FALSE))</f>
        <v/>
      </c>
      <c r="DP223" s="3"/>
      <c r="DQ223" s="280" t="str">
        <f>IF(DR223="","",VLOOKUP(DR223,リスト!$AL$5:$AM$7,2,FALSE))</f>
        <v/>
      </c>
      <c r="DR223" s="3"/>
      <c r="DS223" s="13"/>
      <c r="DT223" s="85"/>
      <c r="DU223" s="85"/>
      <c r="DV223" s="281" t="str">
        <f>IF(DW223="","",VLOOKUP(DW223,リスト!$AN$5:$AO$6,2,FALSE))</f>
        <v/>
      </c>
      <c r="DW223" s="13"/>
      <c r="DX223" s="341"/>
      <c r="DY223" s="345"/>
      <c r="DZ223" s="341"/>
      <c r="EA223" s="345"/>
      <c r="EB223" s="280" t="str">
        <f>IF(EC223="","",VLOOKUP(EC223,リスト!$AW$5:$AX$8,2,FALSE))</f>
        <v/>
      </c>
      <c r="EC223" s="3"/>
      <c r="ED223" s="85"/>
      <c r="EE223" s="280" t="str">
        <f>IF(EF223="","",VLOOKUP(EF223,リスト!$AY$5:$AZ$10,2,FALSE))</f>
        <v/>
      </c>
      <c r="EF223" s="3"/>
      <c r="EG223" s="280" t="str">
        <f>IF(EH223="","",VLOOKUP(EH223,リスト!$BA$5:$BB$10,2,FALSE))</f>
        <v/>
      </c>
      <c r="EH223" s="3"/>
      <c r="EI223" s="280" t="str">
        <f>IF(EJ223="","",VLOOKUP(EJ223,リスト!$BC$5:$BD$10,2,FALSE))</f>
        <v/>
      </c>
      <c r="EJ223" s="3"/>
      <c r="EK223" s="280" t="str">
        <f>IF(EL223="","",VLOOKUP(EL223,リスト!$BE$5:$BF$10,2,FALSE))</f>
        <v/>
      </c>
      <c r="EL223" s="3"/>
      <c r="EM223" s="78"/>
      <c r="EN223" s="73"/>
      <c r="EO223" s="73"/>
      <c r="EP223" s="13"/>
      <c r="EQ223" s="13"/>
      <c r="ER223" s="280" t="str">
        <f>IF(ES223="","",VLOOKUP(ES223,リスト!$BG$5:$BH$10,2,FALSE))</f>
        <v/>
      </c>
      <c r="ES223" s="13"/>
      <c r="ET223" s="13"/>
      <c r="EU223" s="13"/>
      <c r="EV223" s="13"/>
      <c r="EW223" s="13"/>
      <c r="EX223" s="81"/>
      <c r="EY223" s="81"/>
      <c r="EZ223" s="26"/>
      <c r="FA223" s="281" t="str">
        <f>IF($EZ223="","",INDEX(リスト!$BI$5:$BJ$40,MATCH($EZ223,リスト!$BJ$5:$BJ$40,0),1))</f>
        <v/>
      </c>
      <c r="FB223" s="280" t="str">
        <f>IF(FC223="","",VLOOKUP(FC223,リスト!$BK:$BL,2,FALSE))</f>
        <v/>
      </c>
      <c r="FC223" s="13"/>
      <c r="FD223" s="331"/>
      <c r="FE223" s="3"/>
      <c r="FF223" s="280" t="str">
        <f>IF(FG223="","",VLOOKUP(FG223,リスト!$BO$5:$BP$6,2,FALSE))</f>
        <v/>
      </c>
      <c r="FG223" s="3"/>
      <c r="FH223" s="280" t="str">
        <f>IF(FI223="","",VLOOKUP(FI223,リスト!$BQ$5:$BR$8,2,FALSE))</f>
        <v/>
      </c>
      <c r="FI223" s="3"/>
      <c r="FJ223" s="282"/>
      <c r="FK223" s="280" t="str">
        <f>IF(FL223="","",VLOOKUP(FL223,リスト!$BS$5:$BT$6,2,FALSE))</f>
        <v/>
      </c>
      <c r="FL223" s="63"/>
      <c r="FM223" s="13"/>
      <c r="FN223" s="13"/>
      <c r="FO223" s="13"/>
      <c r="FP223" s="283" t="str">
        <f t="shared" si="33"/>
        <v/>
      </c>
      <c r="FQ223" s="283" t="str">
        <f t="shared" si="33"/>
        <v/>
      </c>
      <c r="FR223" s="13"/>
      <c r="FS223" s="85"/>
      <c r="FT223" s="85"/>
      <c r="FU223" s="281" t="str">
        <f t="shared" si="34"/>
        <v/>
      </c>
      <c r="FV223" s="280" t="str">
        <f>IF(FW223="","",VLOOKUP(FW223,リスト!$BV$5:$BW$10,2,FALSE))</f>
        <v/>
      </c>
      <c r="FW223" s="26"/>
      <c r="FX223" s="282" t="str">
        <f t="shared" si="35"/>
        <v/>
      </c>
      <c r="FY223" s="280" t="str">
        <f>IF(FZ223="","",VLOOKUP(FZ223,リスト!$BX$5:$BY$6,2,FALSE))</f>
        <v/>
      </c>
      <c r="FZ223" s="3"/>
      <c r="GA223" s="280" t="str">
        <f>IF(GB223="","",VLOOKUP(GB223,リスト!$BZ$5:$CA$6,2,FALSE))</f>
        <v/>
      </c>
      <c r="GB223" s="13"/>
      <c r="GC223" s="281" t="str">
        <f>IF(GD223="","",VLOOKUP(GD223,リスト!$CB$5:$CC$6,2,FALSE))</f>
        <v/>
      </c>
      <c r="GD223" s="13"/>
      <c r="GE223" s="13"/>
      <c r="GF223" s="13"/>
      <c r="GG223" s="75"/>
      <c r="GH223" s="281" t="str">
        <f t="shared" si="36"/>
        <v/>
      </c>
      <c r="GI223" s="128"/>
      <c r="GJ223" s="281" t="str">
        <f>IF(GK223="","",VLOOKUP(GK223,リスト!$CD$5:$CE$6,2,FALSE))</f>
        <v/>
      </c>
      <c r="GK223" s="13"/>
      <c r="GL223" s="281" t="str">
        <f>IF(GM223="","",VLOOKUP(GM223,リスト!$CF$5:$CG$5,2,FALSE))</f>
        <v/>
      </c>
      <c r="GM223" s="26"/>
      <c r="GN223" s="280" t="str">
        <f>IF(GO223="","",VLOOKUP(GO223,リスト!$CH$5:$CI$5,2,FALSE))</f>
        <v/>
      </c>
      <c r="GO223" s="284"/>
      <c r="GP223" s="284"/>
      <c r="GQ223" s="284"/>
      <c r="GR223" s="284"/>
      <c r="GS223" s="284"/>
      <c r="GT223" s="284"/>
      <c r="GU223" s="284"/>
      <c r="GV223" s="284"/>
      <c r="GW223" s="284"/>
      <c r="GX223" s="285"/>
    </row>
    <row r="224" spans="2:206" s="177" customFormat="1" ht="24.75" hidden="1" customHeight="1" outlineLevel="1">
      <c r="B224" s="286" t="str">
        <f>IF(明細!B218="","",明細!B218)</f>
        <v/>
      </c>
      <c r="C224" s="287" t="str">
        <f>IF(明細!C218="","",明細!C218)</f>
        <v/>
      </c>
      <c r="D224" s="265" t="str">
        <f>IF(明細!D218="","",明細!D218)</f>
        <v/>
      </c>
      <c r="E224" s="265" t="str">
        <f>IF(明細!E218="","",明細!E218)</f>
        <v/>
      </c>
      <c r="F224" s="265" t="str">
        <f>IF(明細!F218="","",明細!F218)</f>
        <v/>
      </c>
      <c r="G224" s="265" t="str">
        <f>IF(明細!G218="","",明細!G218)</f>
        <v/>
      </c>
      <c r="H224" s="265" t="str">
        <f>IF(明細!H218="","",明細!H218)</f>
        <v/>
      </c>
      <c r="I224" s="265" t="str">
        <f>IF(明細!I218="","",明細!I218)</f>
        <v/>
      </c>
      <c r="J224" s="265" t="str">
        <f>IF(明細!J218="","",明細!J218)</f>
        <v/>
      </c>
      <c r="K224" s="265" t="str">
        <f>IF(明細!K218="","",明細!K218)</f>
        <v/>
      </c>
      <c r="L224" s="265" t="str">
        <f>IF(明細!L218="","",明細!L218)</f>
        <v/>
      </c>
      <c r="M224" s="265" t="str">
        <f>IF(明細!M218="","",明細!M218)</f>
        <v/>
      </c>
      <c r="N224" s="265" t="str">
        <f>IF(明細!N218="","",明細!N218)</f>
        <v/>
      </c>
      <c r="O224" s="265" t="str">
        <f>IF(明細!O218="","",明細!O218)</f>
        <v/>
      </c>
      <c r="P224" s="265" t="str">
        <f>IF(明細!P218="","",明細!P218)</f>
        <v/>
      </c>
      <c r="Q224" s="265" t="str">
        <f>IF(明細!Q218="","",明細!Q218)</f>
        <v/>
      </c>
      <c r="R224" s="289" t="str">
        <f>IF(明細!R218="","",明細!R218)</f>
        <v/>
      </c>
      <c r="S224" s="291" t="str">
        <f>IF(明細!S218="","",明細!S218)</f>
        <v/>
      </c>
      <c r="T224" s="291" t="str">
        <f>IF(明細!T218="","",明細!T218)</f>
        <v/>
      </c>
      <c r="U224" s="291" t="str">
        <f>IF(明細!U218="","",明細!U218)</f>
        <v/>
      </c>
      <c r="V224" s="292" t="str">
        <f>IF(明細!V218="","",明細!V218)</f>
        <v>個</v>
      </c>
      <c r="W224" s="292" t="str">
        <f>IF(明細!W218="","",明細!W218)</f>
        <v/>
      </c>
      <c r="X224" s="293" t="str">
        <f>IF(明細!X218="","",明細!X218)</f>
        <v/>
      </c>
      <c r="Y224" s="134" t="str">
        <f>IF(明細!Y218="","",明細!Y218)</f>
        <v/>
      </c>
      <c r="Z224" s="135" t="str">
        <f>IF(明細!Z218="","",明細!Z218)</f>
        <v/>
      </c>
      <c r="AA224" s="134" t="str">
        <f>IF(明細!AA218="","",明細!AA218)</f>
        <v/>
      </c>
      <c r="AB224" s="303" t="str">
        <f>IF(明細!AB218="","",明細!AB218)</f>
        <v/>
      </c>
      <c r="AC224" s="134" t="str">
        <f>IF(明細!AC218="","",明細!AC218)</f>
        <v/>
      </c>
      <c r="AD224" s="183" t="str">
        <f>IF(明細!AD218="","",明細!AD218)</f>
        <v/>
      </c>
      <c r="AE224" s="184">
        <f>IF(明細!AE218="","",明細!AE218)</f>
        <v>0.1</v>
      </c>
      <c r="AF224" s="185" t="str">
        <f>IF(明細!AF218="","",明細!AF218)</f>
        <v/>
      </c>
      <c r="AG224" s="186" t="str">
        <f>IF(明細!AG218="","",明細!AG218)</f>
        <v/>
      </c>
      <c r="AH224" s="186" t="str">
        <f>IF(明細!AH218="","",明細!AH218)</f>
        <v/>
      </c>
      <c r="AI224" s="187" t="str">
        <f>IF(明細!AI218="","",明細!AI218)</f>
        <v/>
      </c>
      <c r="AJ224" s="296" t="str">
        <f>IF(明細!AJ218="","",明細!AJ218)</f>
        <v/>
      </c>
      <c r="AK224" s="297" t="str">
        <f>IF(明細!AK218="","",明細!AK218)</f>
        <v/>
      </c>
      <c r="AL224" s="298" t="str">
        <f>IF(明細!AL218="","",明細!AL218)</f>
        <v/>
      </c>
      <c r="AM224" s="299" t="str">
        <f>IF(明細!AM218="","",明細!AM218)</f>
        <v/>
      </c>
      <c r="AN224" s="300" t="str">
        <f>IF(明細!AN218="","",明細!AN218)</f>
        <v/>
      </c>
      <c r="AO224" s="300" t="str">
        <f>IF(明細!AO218="","",明細!AO218)</f>
        <v/>
      </c>
      <c r="AP224" s="300" t="str">
        <f>IF(明細!AP218="","",明細!AP218)</f>
        <v/>
      </c>
      <c r="AQ224" s="301" t="str">
        <f>IF(明細!AQ218="","",明細!AQ218)</f>
        <v/>
      </c>
      <c r="AR224" s="302" t="str">
        <f>IF(明細!AR218="","",明細!AR218)</f>
        <v/>
      </c>
      <c r="AU224" s="360"/>
      <c r="AV224" s="368"/>
      <c r="AW224" s="446" t="str">
        <f>IF(明細!AV218="","",明細!AV218)</f>
        <v/>
      </c>
      <c r="AX224" s="419" t="str">
        <f>IF(明細!AT218="","",明細!AT218)</f>
        <v/>
      </c>
      <c r="AY224" s="280" t="str">
        <f>IF($AX224="","",VLOOKUP($AX224,リスト!$CL:$CM,2,FALSE))</f>
        <v/>
      </c>
      <c r="AZ224" s="3"/>
      <c r="BA224" s="280" t="str">
        <f>IF(BB224="","",VLOOKUP(BB224,リスト!$K:$L,2,FALSE))</f>
        <v/>
      </c>
      <c r="BB224" s="3"/>
      <c r="BC224" s="3"/>
      <c r="BD224" s="87"/>
      <c r="BE224" s="280" t="str">
        <f>IF(BF224="","",VLOOKUP(BF224,リスト!$I:$J,2,FALSE))</f>
        <v/>
      </c>
      <c r="BF224" s="3"/>
      <c r="BG224" s="280" t="str">
        <f>IF(BH224="","",VLOOKUP(BH224,リスト!$M:$N,2,FALSE))</f>
        <v/>
      </c>
      <c r="BH224" s="282"/>
      <c r="BI224" s="280" t="str">
        <f>IF(BJ224="","",VLOOKUP(BJ224,リスト!$O:$P,2,FALSE))</f>
        <v/>
      </c>
      <c r="BJ224" s="24"/>
      <c r="BM224" s="451" t="str">
        <f>IF(明細!AV218="","",明細!AV218)</f>
        <v/>
      </c>
      <c r="BN224" s="453" t="str">
        <f>IF(明細!AT218="","",明細!AT218)</f>
        <v/>
      </c>
      <c r="BO224" s="280" t="str">
        <f>IF($BN224="","",VLOOKUP($BN224,リスト!$CL:$CM,2,FALSE))</f>
        <v/>
      </c>
      <c r="BP224" s="280" t="str">
        <f>IF(BQ224="","",VLOOKUP(BQ224,リスト!$K$5:$L$7,2,FALSE))</f>
        <v/>
      </c>
      <c r="BQ224" s="13"/>
      <c r="BR224" s="13"/>
      <c r="BS224" s="47"/>
      <c r="BT224" s="280" t="str">
        <f>IF(BU224="","",VLOOKUP(BU224,リスト!I215:J233,2,FALSE))</f>
        <v/>
      </c>
      <c r="BU224" s="13"/>
      <c r="BV224" s="13"/>
      <c r="BW224" s="282"/>
      <c r="BX224" s="282"/>
      <c r="BY224" s="280" t="str">
        <f>IF(BZ224="","",VLOOKUP(BZ224,リスト!$S$5:$T$6,2,FALSE))</f>
        <v/>
      </c>
      <c r="BZ224" s="3"/>
      <c r="CA224" s="3"/>
      <c r="CB224" s="81"/>
      <c r="CC224" s="280" t="str">
        <f t="shared" si="30"/>
        <v/>
      </c>
      <c r="CD224" s="83"/>
      <c r="CE224" s="83"/>
      <c r="CF224" s="83"/>
      <c r="CG224" s="83"/>
      <c r="CH224" s="282" t="str">
        <f t="shared" si="31"/>
        <v/>
      </c>
      <c r="CI224" s="83"/>
      <c r="CJ224" s="280" t="str">
        <f t="shared" si="32"/>
        <v/>
      </c>
      <c r="CK224" s="87"/>
      <c r="CL224" s="78"/>
      <c r="CM224" s="83"/>
      <c r="CN224" s="83"/>
      <c r="CO224" s="83"/>
      <c r="CP224" s="280" t="str">
        <f t="shared" si="37"/>
        <v/>
      </c>
      <c r="CQ224" s="81"/>
      <c r="CR224" s="280" t="str">
        <f t="shared" si="38"/>
        <v/>
      </c>
      <c r="CS224" s="3"/>
      <c r="CT224" s="3"/>
      <c r="CU224" s="280" t="str">
        <f>IF(CV224="","",VLOOKUP(CV224,リスト!$V$5:$W$6,2,FALSE))</f>
        <v/>
      </c>
      <c r="CV224" s="3"/>
      <c r="CW224" s="280" t="str">
        <f>IF(CX224="","",VLOOKUP(CX224,リスト!$X$5:$Y$6,2,FALSE))</f>
        <v/>
      </c>
      <c r="CX224" s="3"/>
      <c r="CY224" s="77"/>
      <c r="CZ224" s="77"/>
      <c r="DA224" s="75"/>
      <c r="DB224" s="75"/>
      <c r="DC224" s="75"/>
      <c r="DD224" s="75"/>
      <c r="DE224" s="280" t="str">
        <f>IF(DF224="","",VLOOKUP(DF224,リスト!$Z$5:$AA$10,2,FALSE))</f>
        <v/>
      </c>
      <c r="DF224" s="3"/>
      <c r="DG224" s="280" t="str">
        <f>IF(DH224="","",VLOOKUP(DH224,リスト!$AB$5:$AC$12,2,FALSE))</f>
        <v/>
      </c>
      <c r="DH224" s="63"/>
      <c r="DI224" s="280" t="str">
        <f>IF(DJ224="","",VLOOKUP(DJ224,リスト!$AD$5:$AE$7,2,FALSE))</f>
        <v/>
      </c>
      <c r="DJ224" s="3"/>
      <c r="DK224" s="280" t="str">
        <f>IF(DL224="","",VLOOKUP(DL224,リスト!$AF$5:$AG$10,2,FALSE))</f>
        <v/>
      </c>
      <c r="DL224" s="3"/>
      <c r="DM224" s="280" t="str">
        <f>IF(DN224="","",VLOOKUP(DN224,リスト!$AH$5:$AI$6,2,FALSE))</f>
        <v/>
      </c>
      <c r="DN224" s="3"/>
      <c r="DO224" s="280" t="str">
        <f>IF(DP224="","",VLOOKUP(DP224,リスト!$AJ$5:$AK$6,2,FALSE))</f>
        <v/>
      </c>
      <c r="DP224" s="3"/>
      <c r="DQ224" s="280" t="str">
        <f>IF(DR224="","",VLOOKUP(DR224,リスト!$AL$5:$AM$7,2,FALSE))</f>
        <v/>
      </c>
      <c r="DR224" s="3"/>
      <c r="DS224" s="13"/>
      <c r="DT224" s="85"/>
      <c r="DU224" s="85"/>
      <c r="DV224" s="281" t="str">
        <f>IF(DW224="","",VLOOKUP(DW224,リスト!$AN$5:$AO$6,2,FALSE))</f>
        <v/>
      </c>
      <c r="DW224" s="13"/>
      <c r="DX224" s="341"/>
      <c r="DY224" s="345"/>
      <c r="DZ224" s="341"/>
      <c r="EA224" s="345"/>
      <c r="EB224" s="280" t="str">
        <f>IF(EC224="","",VLOOKUP(EC224,リスト!$AW$5:$AX$8,2,FALSE))</f>
        <v/>
      </c>
      <c r="EC224" s="3"/>
      <c r="ED224" s="85"/>
      <c r="EE224" s="280" t="str">
        <f>IF(EF224="","",VLOOKUP(EF224,リスト!$AY$5:$AZ$10,2,FALSE))</f>
        <v/>
      </c>
      <c r="EF224" s="3"/>
      <c r="EG224" s="280" t="str">
        <f>IF(EH224="","",VLOOKUP(EH224,リスト!$BA$5:$BB$10,2,FALSE))</f>
        <v/>
      </c>
      <c r="EH224" s="3"/>
      <c r="EI224" s="280" t="str">
        <f>IF(EJ224="","",VLOOKUP(EJ224,リスト!$BC$5:$BD$10,2,FALSE))</f>
        <v/>
      </c>
      <c r="EJ224" s="3"/>
      <c r="EK224" s="280" t="str">
        <f>IF(EL224="","",VLOOKUP(EL224,リスト!$BE$5:$BF$10,2,FALSE))</f>
        <v/>
      </c>
      <c r="EL224" s="3"/>
      <c r="EM224" s="78"/>
      <c r="EN224" s="73"/>
      <c r="EO224" s="73"/>
      <c r="EP224" s="13"/>
      <c r="EQ224" s="13"/>
      <c r="ER224" s="280" t="str">
        <f>IF(ES224="","",VLOOKUP(ES224,リスト!$BG$5:$BH$10,2,FALSE))</f>
        <v/>
      </c>
      <c r="ES224" s="13"/>
      <c r="ET224" s="13"/>
      <c r="EU224" s="13"/>
      <c r="EV224" s="13"/>
      <c r="EW224" s="13"/>
      <c r="EX224" s="81"/>
      <c r="EY224" s="81"/>
      <c r="EZ224" s="26"/>
      <c r="FA224" s="281" t="str">
        <f>IF($EZ224="","",INDEX(リスト!$BI$5:$BJ$40,MATCH($EZ224,リスト!$BJ$5:$BJ$40,0),1))</f>
        <v/>
      </c>
      <c r="FB224" s="280" t="str">
        <f>IF(FC224="","",VLOOKUP(FC224,リスト!$BK:$BL,2,FALSE))</f>
        <v/>
      </c>
      <c r="FC224" s="13"/>
      <c r="FD224" s="331"/>
      <c r="FE224" s="3"/>
      <c r="FF224" s="280" t="str">
        <f>IF(FG224="","",VLOOKUP(FG224,リスト!$BO$5:$BP$6,2,FALSE))</f>
        <v/>
      </c>
      <c r="FG224" s="3"/>
      <c r="FH224" s="280" t="str">
        <f>IF(FI224="","",VLOOKUP(FI224,リスト!$BQ$5:$BR$8,2,FALSE))</f>
        <v/>
      </c>
      <c r="FI224" s="3"/>
      <c r="FJ224" s="282"/>
      <c r="FK224" s="280" t="str">
        <f>IF(FL224="","",VLOOKUP(FL224,リスト!$BS$5:$BT$6,2,FALSE))</f>
        <v/>
      </c>
      <c r="FL224" s="63"/>
      <c r="FM224" s="13"/>
      <c r="FN224" s="13"/>
      <c r="FO224" s="13"/>
      <c r="FP224" s="283" t="str">
        <f t="shared" si="33"/>
        <v/>
      </c>
      <c r="FQ224" s="283" t="str">
        <f t="shared" si="33"/>
        <v/>
      </c>
      <c r="FR224" s="13"/>
      <c r="FS224" s="85"/>
      <c r="FT224" s="85"/>
      <c r="FU224" s="281" t="str">
        <f t="shared" si="34"/>
        <v/>
      </c>
      <c r="FV224" s="280" t="str">
        <f>IF(FW224="","",VLOOKUP(FW224,リスト!$BV$5:$BW$10,2,FALSE))</f>
        <v/>
      </c>
      <c r="FW224" s="26"/>
      <c r="FX224" s="282" t="str">
        <f t="shared" si="35"/>
        <v/>
      </c>
      <c r="FY224" s="280" t="str">
        <f>IF(FZ224="","",VLOOKUP(FZ224,リスト!$BX$5:$BY$6,2,FALSE))</f>
        <v/>
      </c>
      <c r="FZ224" s="3"/>
      <c r="GA224" s="280" t="str">
        <f>IF(GB224="","",VLOOKUP(GB224,リスト!$BZ$5:$CA$6,2,FALSE))</f>
        <v/>
      </c>
      <c r="GB224" s="13"/>
      <c r="GC224" s="281" t="str">
        <f>IF(GD224="","",VLOOKUP(GD224,リスト!$CB$5:$CC$6,2,FALSE))</f>
        <v/>
      </c>
      <c r="GD224" s="13"/>
      <c r="GE224" s="13"/>
      <c r="GF224" s="13"/>
      <c r="GG224" s="75"/>
      <c r="GH224" s="281" t="str">
        <f t="shared" si="36"/>
        <v/>
      </c>
      <c r="GI224" s="128"/>
      <c r="GJ224" s="281" t="str">
        <f>IF(GK224="","",VLOOKUP(GK224,リスト!$CD$5:$CE$6,2,FALSE))</f>
        <v/>
      </c>
      <c r="GK224" s="13"/>
      <c r="GL224" s="281" t="str">
        <f>IF(GM224="","",VLOOKUP(GM224,リスト!$CF$5:$CG$5,2,FALSE))</f>
        <v/>
      </c>
      <c r="GM224" s="26"/>
      <c r="GN224" s="280" t="str">
        <f>IF(GO224="","",VLOOKUP(GO224,リスト!$CH$5:$CI$5,2,FALSE))</f>
        <v/>
      </c>
      <c r="GO224" s="284"/>
      <c r="GP224" s="284"/>
      <c r="GQ224" s="284"/>
      <c r="GR224" s="284"/>
      <c r="GS224" s="284"/>
      <c r="GT224" s="284"/>
      <c r="GU224" s="284"/>
      <c r="GV224" s="284"/>
      <c r="GW224" s="284"/>
      <c r="GX224" s="285"/>
    </row>
    <row r="225" spans="2:206" s="177" customFormat="1" ht="24.75" hidden="1" customHeight="1" outlineLevel="1">
      <c r="B225" s="286" t="str">
        <f>IF(明細!B219="","",明細!B219)</f>
        <v/>
      </c>
      <c r="C225" s="287" t="str">
        <f>IF(明細!C219="","",明細!C219)</f>
        <v/>
      </c>
      <c r="D225" s="265" t="str">
        <f>IF(明細!D219="","",明細!D219)</f>
        <v/>
      </c>
      <c r="E225" s="265" t="str">
        <f>IF(明細!E219="","",明細!E219)</f>
        <v/>
      </c>
      <c r="F225" s="265" t="str">
        <f>IF(明細!F219="","",明細!F219)</f>
        <v/>
      </c>
      <c r="G225" s="265" t="str">
        <f>IF(明細!G219="","",明細!G219)</f>
        <v/>
      </c>
      <c r="H225" s="265" t="str">
        <f>IF(明細!H219="","",明細!H219)</f>
        <v/>
      </c>
      <c r="I225" s="265" t="str">
        <f>IF(明細!I219="","",明細!I219)</f>
        <v/>
      </c>
      <c r="J225" s="265" t="str">
        <f>IF(明細!J219="","",明細!J219)</f>
        <v/>
      </c>
      <c r="K225" s="265" t="str">
        <f>IF(明細!K219="","",明細!K219)</f>
        <v/>
      </c>
      <c r="L225" s="265" t="str">
        <f>IF(明細!L219="","",明細!L219)</f>
        <v/>
      </c>
      <c r="M225" s="265" t="str">
        <f>IF(明細!M219="","",明細!M219)</f>
        <v/>
      </c>
      <c r="N225" s="265" t="str">
        <f>IF(明細!N219="","",明細!N219)</f>
        <v/>
      </c>
      <c r="O225" s="265" t="str">
        <f>IF(明細!O219="","",明細!O219)</f>
        <v/>
      </c>
      <c r="P225" s="265" t="str">
        <f>IF(明細!P219="","",明細!P219)</f>
        <v/>
      </c>
      <c r="Q225" s="265" t="str">
        <f>IF(明細!Q219="","",明細!Q219)</f>
        <v/>
      </c>
      <c r="R225" s="289" t="str">
        <f>IF(明細!R219="","",明細!R219)</f>
        <v/>
      </c>
      <c r="S225" s="291" t="str">
        <f>IF(明細!S219="","",明細!S219)</f>
        <v/>
      </c>
      <c r="T225" s="291" t="str">
        <f>IF(明細!T219="","",明細!T219)</f>
        <v/>
      </c>
      <c r="U225" s="291" t="str">
        <f>IF(明細!U219="","",明細!U219)</f>
        <v/>
      </c>
      <c r="V225" s="292" t="str">
        <f>IF(明細!V219="","",明細!V219)</f>
        <v>個</v>
      </c>
      <c r="W225" s="292" t="str">
        <f>IF(明細!W219="","",明細!W219)</f>
        <v/>
      </c>
      <c r="X225" s="293" t="str">
        <f>IF(明細!X219="","",明細!X219)</f>
        <v/>
      </c>
      <c r="Y225" s="134" t="str">
        <f>IF(明細!Y219="","",明細!Y219)</f>
        <v/>
      </c>
      <c r="Z225" s="135" t="str">
        <f>IF(明細!Z219="","",明細!Z219)</f>
        <v/>
      </c>
      <c r="AA225" s="134" t="str">
        <f>IF(明細!AA219="","",明細!AA219)</f>
        <v/>
      </c>
      <c r="AB225" s="303" t="str">
        <f>IF(明細!AB219="","",明細!AB219)</f>
        <v/>
      </c>
      <c r="AC225" s="134" t="str">
        <f>IF(明細!AC219="","",明細!AC219)</f>
        <v/>
      </c>
      <c r="AD225" s="183" t="str">
        <f>IF(明細!AD219="","",明細!AD219)</f>
        <v/>
      </c>
      <c r="AE225" s="184">
        <f>IF(明細!AE219="","",明細!AE219)</f>
        <v>0.1</v>
      </c>
      <c r="AF225" s="185" t="str">
        <f>IF(明細!AF219="","",明細!AF219)</f>
        <v/>
      </c>
      <c r="AG225" s="186" t="str">
        <f>IF(明細!AG219="","",明細!AG219)</f>
        <v/>
      </c>
      <c r="AH225" s="186" t="str">
        <f>IF(明細!AH219="","",明細!AH219)</f>
        <v/>
      </c>
      <c r="AI225" s="187" t="str">
        <f>IF(明細!AI219="","",明細!AI219)</f>
        <v/>
      </c>
      <c r="AJ225" s="296" t="str">
        <f>IF(明細!AJ219="","",明細!AJ219)</f>
        <v/>
      </c>
      <c r="AK225" s="297" t="str">
        <f>IF(明細!AK219="","",明細!AK219)</f>
        <v/>
      </c>
      <c r="AL225" s="298" t="str">
        <f>IF(明細!AL219="","",明細!AL219)</f>
        <v/>
      </c>
      <c r="AM225" s="299" t="str">
        <f>IF(明細!AM219="","",明細!AM219)</f>
        <v/>
      </c>
      <c r="AN225" s="300" t="str">
        <f>IF(明細!AN219="","",明細!AN219)</f>
        <v/>
      </c>
      <c r="AO225" s="300" t="str">
        <f>IF(明細!AO219="","",明細!AO219)</f>
        <v/>
      </c>
      <c r="AP225" s="300" t="str">
        <f>IF(明細!AP219="","",明細!AP219)</f>
        <v/>
      </c>
      <c r="AQ225" s="301" t="str">
        <f>IF(明細!AQ219="","",明細!AQ219)</f>
        <v/>
      </c>
      <c r="AR225" s="302" t="str">
        <f>IF(明細!AR219="","",明細!AR219)</f>
        <v/>
      </c>
      <c r="AU225" s="360"/>
      <c r="AV225" s="368"/>
      <c r="AW225" s="446" t="str">
        <f>IF(明細!AV219="","",明細!AV219)</f>
        <v/>
      </c>
      <c r="AX225" s="419" t="str">
        <f>IF(明細!AT219="","",明細!AT219)</f>
        <v/>
      </c>
      <c r="AY225" s="280" t="str">
        <f>IF($AX225="","",VLOOKUP($AX225,リスト!$CL:$CM,2,FALSE))</f>
        <v/>
      </c>
      <c r="AZ225" s="3"/>
      <c r="BA225" s="280" t="str">
        <f>IF(BB225="","",VLOOKUP(BB225,リスト!$K:$L,2,FALSE))</f>
        <v/>
      </c>
      <c r="BB225" s="3"/>
      <c r="BC225" s="3"/>
      <c r="BD225" s="87"/>
      <c r="BE225" s="280" t="str">
        <f>IF(BF225="","",VLOOKUP(BF225,リスト!$I:$J,2,FALSE))</f>
        <v/>
      </c>
      <c r="BF225" s="3"/>
      <c r="BG225" s="280" t="str">
        <f>IF(BH225="","",VLOOKUP(BH225,リスト!$M:$N,2,FALSE))</f>
        <v/>
      </c>
      <c r="BH225" s="282"/>
      <c r="BI225" s="280" t="str">
        <f>IF(BJ225="","",VLOOKUP(BJ225,リスト!$O:$P,2,FALSE))</f>
        <v/>
      </c>
      <c r="BJ225" s="24"/>
      <c r="BM225" s="451" t="str">
        <f>IF(明細!AV219="","",明細!AV219)</f>
        <v/>
      </c>
      <c r="BN225" s="453" t="str">
        <f>IF(明細!AT219="","",明細!AT219)</f>
        <v/>
      </c>
      <c r="BO225" s="280" t="str">
        <f>IF($BN225="","",VLOOKUP($BN225,リスト!$CL:$CM,2,FALSE))</f>
        <v/>
      </c>
      <c r="BP225" s="280" t="str">
        <f>IF(BQ225="","",VLOOKUP(BQ225,リスト!$K$5:$L$7,2,FALSE))</f>
        <v/>
      </c>
      <c r="BQ225" s="13"/>
      <c r="BR225" s="13"/>
      <c r="BS225" s="47"/>
      <c r="BT225" s="280" t="str">
        <f>IF(BU225="","",VLOOKUP(BU225,リスト!I216:J234,2,FALSE))</f>
        <v/>
      </c>
      <c r="BU225" s="13"/>
      <c r="BV225" s="13"/>
      <c r="BW225" s="282"/>
      <c r="BX225" s="282"/>
      <c r="BY225" s="280" t="str">
        <f>IF(BZ225="","",VLOOKUP(BZ225,リスト!$S$5:$T$6,2,FALSE))</f>
        <v/>
      </c>
      <c r="BZ225" s="3"/>
      <c r="CA225" s="3"/>
      <c r="CB225" s="81"/>
      <c r="CC225" s="280" t="str">
        <f t="shared" si="30"/>
        <v/>
      </c>
      <c r="CD225" s="83"/>
      <c r="CE225" s="83"/>
      <c r="CF225" s="83"/>
      <c r="CG225" s="83"/>
      <c r="CH225" s="282" t="str">
        <f t="shared" si="31"/>
        <v/>
      </c>
      <c r="CI225" s="83"/>
      <c r="CJ225" s="280" t="str">
        <f t="shared" si="32"/>
        <v/>
      </c>
      <c r="CK225" s="87"/>
      <c r="CL225" s="78"/>
      <c r="CM225" s="83"/>
      <c r="CN225" s="83"/>
      <c r="CO225" s="83"/>
      <c r="CP225" s="280" t="str">
        <f t="shared" si="37"/>
        <v/>
      </c>
      <c r="CQ225" s="81"/>
      <c r="CR225" s="280" t="str">
        <f t="shared" si="38"/>
        <v/>
      </c>
      <c r="CS225" s="3"/>
      <c r="CT225" s="3"/>
      <c r="CU225" s="280" t="str">
        <f>IF(CV225="","",VLOOKUP(CV225,リスト!$V$5:$W$6,2,FALSE))</f>
        <v/>
      </c>
      <c r="CV225" s="3"/>
      <c r="CW225" s="280" t="str">
        <f>IF(CX225="","",VLOOKUP(CX225,リスト!$X$5:$Y$6,2,FALSE))</f>
        <v/>
      </c>
      <c r="CX225" s="3"/>
      <c r="CY225" s="77"/>
      <c r="CZ225" s="77"/>
      <c r="DA225" s="75"/>
      <c r="DB225" s="75"/>
      <c r="DC225" s="75"/>
      <c r="DD225" s="75"/>
      <c r="DE225" s="280" t="str">
        <f>IF(DF225="","",VLOOKUP(DF225,リスト!$Z$5:$AA$10,2,FALSE))</f>
        <v/>
      </c>
      <c r="DF225" s="3"/>
      <c r="DG225" s="280" t="str">
        <f>IF(DH225="","",VLOOKUP(DH225,リスト!$AB$5:$AC$12,2,FALSE))</f>
        <v/>
      </c>
      <c r="DH225" s="63"/>
      <c r="DI225" s="280" t="str">
        <f>IF(DJ225="","",VLOOKUP(DJ225,リスト!$AD$5:$AE$7,2,FALSE))</f>
        <v/>
      </c>
      <c r="DJ225" s="3"/>
      <c r="DK225" s="280" t="str">
        <f>IF(DL225="","",VLOOKUP(DL225,リスト!$AF$5:$AG$10,2,FALSE))</f>
        <v/>
      </c>
      <c r="DL225" s="3"/>
      <c r="DM225" s="280" t="str">
        <f>IF(DN225="","",VLOOKUP(DN225,リスト!$AH$5:$AI$6,2,FALSE))</f>
        <v/>
      </c>
      <c r="DN225" s="3"/>
      <c r="DO225" s="280" t="str">
        <f>IF(DP225="","",VLOOKUP(DP225,リスト!$AJ$5:$AK$6,2,FALSE))</f>
        <v/>
      </c>
      <c r="DP225" s="3"/>
      <c r="DQ225" s="280" t="str">
        <f>IF(DR225="","",VLOOKUP(DR225,リスト!$AL$5:$AM$7,2,FALSE))</f>
        <v/>
      </c>
      <c r="DR225" s="3"/>
      <c r="DS225" s="13"/>
      <c r="DT225" s="85"/>
      <c r="DU225" s="85"/>
      <c r="DV225" s="281" t="str">
        <f>IF(DW225="","",VLOOKUP(DW225,リスト!$AN$5:$AO$6,2,FALSE))</f>
        <v/>
      </c>
      <c r="DW225" s="13"/>
      <c r="DX225" s="341"/>
      <c r="DY225" s="345"/>
      <c r="DZ225" s="341"/>
      <c r="EA225" s="345"/>
      <c r="EB225" s="280" t="str">
        <f>IF(EC225="","",VLOOKUP(EC225,リスト!$AW$5:$AX$8,2,FALSE))</f>
        <v/>
      </c>
      <c r="EC225" s="3"/>
      <c r="ED225" s="85"/>
      <c r="EE225" s="280" t="str">
        <f>IF(EF225="","",VLOOKUP(EF225,リスト!$AY$5:$AZ$10,2,FALSE))</f>
        <v/>
      </c>
      <c r="EF225" s="3"/>
      <c r="EG225" s="280" t="str">
        <f>IF(EH225="","",VLOOKUP(EH225,リスト!$BA$5:$BB$10,2,FALSE))</f>
        <v/>
      </c>
      <c r="EH225" s="3"/>
      <c r="EI225" s="280" t="str">
        <f>IF(EJ225="","",VLOOKUP(EJ225,リスト!$BC$5:$BD$10,2,FALSE))</f>
        <v/>
      </c>
      <c r="EJ225" s="3"/>
      <c r="EK225" s="280" t="str">
        <f>IF(EL225="","",VLOOKUP(EL225,リスト!$BE$5:$BF$10,2,FALSE))</f>
        <v/>
      </c>
      <c r="EL225" s="3"/>
      <c r="EM225" s="78"/>
      <c r="EN225" s="73"/>
      <c r="EO225" s="73"/>
      <c r="EP225" s="13"/>
      <c r="EQ225" s="13"/>
      <c r="ER225" s="280" t="str">
        <f>IF(ES225="","",VLOOKUP(ES225,リスト!$BG$5:$BH$10,2,FALSE))</f>
        <v/>
      </c>
      <c r="ES225" s="13"/>
      <c r="ET225" s="13"/>
      <c r="EU225" s="13"/>
      <c r="EV225" s="13"/>
      <c r="EW225" s="13"/>
      <c r="EX225" s="81"/>
      <c r="EY225" s="81"/>
      <c r="EZ225" s="26"/>
      <c r="FA225" s="281" t="str">
        <f>IF($EZ225="","",INDEX(リスト!$BI$5:$BJ$40,MATCH($EZ225,リスト!$BJ$5:$BJ$40,0),1))</f>
        <v/>
      </c>
      <c r="FB225" s="280" t="str">
        <f>IF(FC225="","",VLOOKUP(FC225,リスト!$BK:$BL,2,FALSE))</f>
        <v/>
      </c>
      <c r="FC225" s="13"/>
      <c r="FD225" s="331"/>
      <c r="FE225" s="3"/>
      <c r="FF225" s="280" t="str">
        <f>IF(FG225="","",VLOOKUP(FG225,リスト!$BO$5:$BP$6,2,FALSE))</f>
        <v/>
      </c>
      <c r="FG225" s="3"/>
      <c r="FH225" s="280" t="str">
        <f>IF(FI225="","",VLOOKUP(FI225,リスト!$BQ$5:$BR$8,2,FALSE))</f>
        <v/>
      </c>
      <c r="FI225" s="3"/>
      <c r="FJ225" s="282"/>
      <c r="FK225" s="280" t="str">
        <f>IF(FL225="","",VLOOKUP(FL225,リスト!$BS$5:$BT$6,2,FALSE))</f>
        <v/>
      </c>
      <c r="FL225" s="63"/>
      <c r="FM225" s="13"/>
      <c r="FN225" s="13"/>
      <c r="FO225" s="13"/>
      <c r="FP225" s="283" t="str">
        <f t="shared" si="33"/>
        <v/>
      </c>
      <c r="FQ225" s="283" t="str">
        <f t="shared" si="33"/>
        <v/>
      </c>
      <c r="FR225" s="13"/>
      <c r="FS225" s="85"/>
      <c r="FT225" s="85"/>
      <c r="FU225" s="281" t="str">
        <f t="shared" si="34"/>
        <v/>
      </c>
      <c r="FV225" s="280" t="str">
        <f>IF(FW225="","",VLOOKUP(FW225,リスト!$BV$5:$BW$10,2,FALSE))</f>
        <v/>
      </c>
      <c r="FW225" s="26"/>
      <c r="FX225" s="282" t="str">
        <f t="shared" si="35"/>
        <v/>
      </c>
      <c r="FY225" s="280" t="str">
        <f>IF(FZ225="","",VLOOKUP(FZ225,リスト!$BX$5:$BY$6,2,FALSE))</f>
        <v/>
      </c>
      <c r="FZ225" s="3"/>
      <c r="GA225" s="280" t="str">
        <f>IF(GB225="","",VLOOKUP(GB225,リスト!$BZ$5:$CA$6,2,FALSE))</f>
        <v/>
      </c>
      <c r="GB225" s="13"/>
      <c r="GC225" s="281" t="str">
        <f>IF(GD225="","",VLOOKUP(GD225,リスト!$CB$5:$CC$6,2,FALSE))</f>
        <v/>
      </c>
      <c r="GD225" s="13"/>
      <c r="GE225" s="13"/>
      <c r="GF225" s="13"/>
      <c r="GG225" s="75"/>
      <c r="GH225" s="281" t="str">
        <f t="shared" si="36"/>
        <v/>
      </c>
      <c r="GI225" s="128"/>
      <c r="GJ225" s="281" t="str">
        <f>IF(GK225="","",VLOOKUP(GK225,リスト!$CD$5:$CE$6,2,FALSE))</f>
        <v/>
      </c>
      <c r="GK225" s="13"/>
      <c r="GL225" s="281" t="str">
        <f>IF(GM225="","",VLOOKUP(GM225,リスト!$CF$5:$CG$5,2,FALSE))</f>
        <v/>
      </c>
      <c r="GM225" s="26"/>
      <c r="GN225" s="280" t="str">
        <f>IF(GO225="","",VLOOKUP(GO225,リスト!$CH$5:$CI$5,2,FALSE))</f>
        <v/>
      </c>
      <c r="GO225" s="284"/>
      <c r="GP225" s="284"/>
      <c r="GQ225" s="284"/>
      <c r="GR225" s="284"/>
      <c r="GS225" s="284"/>
      <c r="GT225" s="284"/>
      <c r="GU225" s="284"/>
      <c r="GV225" s="284"/>
      <c r="GW225" s="284"/>
      <c r="GX225" s="285"/>
    </row>
    <row r="226" spans="2:206" s="177" customFormat="1" ht="24.75" hidden="1" customHeight="1" outlineLevel="1">
      <c r="B226" s="286" t="str">
        <f>IF(明細!B220="","",明細!B220)</f>
        <v/>
      </c>
      <c r="C226" s="287" t="str">
        <f>IF(明細!C220="","",明細!C220)</f>
        <v/>
      </c>
      <c r="D226" s="265" t="str">
        <f>IF(明細!D220="","",明細!D220)</f>
        <v/>
      </c>
      <c r="E226" s="265" t="str">
        <f>IF(明細!E220="","",明細!E220)</f>
        <v/>
      </c>
      <c r="F226" s="265" t="str">
        <f>IF(明細!F220="","",明細!F220)</f>
        <v/>
      </c>
      <c r="G226" s="265" t="str">
        <f>IF(明細!G220="","",明細!G220)</f>
        <v/>
      </c>
      <c r="H226" s="265" t="str">
        <f>IF(明細!H220="","",明細!H220)</f>
        <v/>
      </c>
      <c r="I226" s="265" t="str">
        <f>IF(明細!I220="","",明細!I220)</f>
        <v/>
      </c>
      <c r="J226" s="265" t="str">
        <f>IF(明細!J220="","",明細!J220)</f>
        <v/>
      </c>
      <c r="K226" s="265" t="str">
        <f>IF(明細!K220="","",明細!K220)</f>
        <v/>
      </c>
      <c r="L226" s="265" t="str">
        <f>IF(明細!L220="","",明細!L220)</f>
        <v/>
      </c>
      <c r="M226" s="265" t="str">
        <f>IF(明細!M220="","",明細!M220)</f>
        <v/>
      </c>
      <c r="N226" s="265" t="str">
        <f>IF(明細!N220="","",明細!N220)</f>
        <v/>
      </c>
      <c r="O226" s="265" t="str">
        <f>IF(明細!O220="","",明細!O220)</f>
        <v/>
      </c>
      <c r="P226" s="265" t="str">
        <f>IF(明細!P220="","",明細!P220)</f>
        <v/>
      </c>
      <c r="Q226" s="265" t="str">
        <f>IF(明細!Q220="","",明細!Q220)</f>
        <v/>
      </c>
      <c r="R226" s="289" t="str">
        <f>IF(明細!R220="","",明細!R220)</f>
        <v/>
      </c>
      <c r="S226" s="291" t="str">
        <f>IF(明細!S220="","",明細!S220)</f>
        <v/>
      </c>
      <c r="T226" s="291" t="str">
        <f>IF(明細!T220="","",明細!T220)</f>
        <v/>
      </c>
      <c r="U226" s="291" t="str">
        <f>IF(明細!U220="","",明細!U220)</f>
        <v/>
      </c>
      <c r="V226" s="292" t="str">
        <f>IF(明細!V220="","",明細!V220)</f>
        <v>個</v>
      </c>
      <c r="W226" s="292" t="str">
        <f>IF(明細!W220="","",明細!W220)</f>
        <v/>
      </c>
      <c r="X226" s="293" t="str">
        <f>IF(明細!X220="","",明細!X220)</f>
        <v/>
      </c>
      <c r="Y226" s="134" t="str">
        <f>IF(明細!Y220="","",明細!Y220)</f>
        <v/>
      </c>
      <c r="Z226" s="135" t="str">
        <f>IF(明細!Z220="","",明細!Z220)</f>
        <v/>
      </c>
      <c r="AA226" s="134" t="str">
        <f>IF(明細!AA220="","",明細!AA220)</f>
        <v/>
      </c>
      <c r="AB226" s="303" t="str">
        <f>IF(明細!AB220="","",明細!AB220)</f>
        <v/>
      </c>
      <c r="AC226" s="134" t="str">
        <f>IF(明細!AC220="","",明細!AC220)</f>
        <v/>
      </c>
      <c r="AD226" s="183" t="str">
        <f>IF(明細!AD220="","",明細!AD220)</f>
        <v/>
      </c>
      <c r="AE226" s="184">
        <f>IF(明細!AE220="","",明細!AE220)</f>
        <v>0.1</v>
      </c>
      <c r="AF226" s="185" t="str">
        <f>IF(明細!AF220="","",明細!AF220)</f>
        <v/>
      </c>
      <c r="AG226" s="186" t="str">
        <f>IF(明細!AG220="","",明細!AG220)</f>
        <v/>
      </c>
      <c r="AH226" s="186" t="str">
        <f>IF(明細!AH220="","",明細!AH220)</f>
        <v/>
      </c>
      <c r="AI226" s="187" t="str">
        <f>IF(明細!AI220="","",明細!AI220)</f>
        <v/>
      </c>
      <c r="AJ226" s="296" t="str">
        <f>IF(明細!AJ220="","",明細!AJ220)</f>
        <v/>
      </c>
      <c r="AK226" s="297" t="str">
        <f>IF(明細!AK220="","",明細!AK220)</f>
        <v/>
      </c>
      <c r="AL226" s="298" t="str">
        <f>IF(明細!AL220="","",明細!AL220)</f>
        <v/>
      </c>
      <c r="AM226" s="299" t="str">
        <f>IF(明細!AM220="","",明細!AM220)</f>
        <v/>
      </c>
      <c r="AN226" s="300" t="str">
        <f>IF(明細!AN220="","",明細!AN220)</f>
        <v/>
      </c>
      <c r="AO226" s="300" t="str">
        <f>IF(明細!AO220="","",明細!AO220)</f>
        <v/>
      </c>
      <c r="AP226" s="300" t="str">
        <f>IF(明細!AP220="","",明細!AP220)</f>
        <v/>
      </c>
      <c r="AQ226" s="301" t="str">
        <f>IF(明細!AQ220="","",明細!AQ220)</f>
        <v/>
      </c>
      <c r="AR226" s="302" t="str">
        <f>IF(明細!AR220="","",明細!AR220)</f>
        <v/>
      </c>
      <c r="AU226" s="360"/>
      <c r="AV226" s="368"/>
      <c r="AW226" s="446" t="str">
        <f>IF(明細!AV220="","",明細!AV220)</f>
        <v/>
      </c>
      <c r="AX226" s="419" t="str">
        <f>IF(明細!AT220="","",明細!AT220)</f>
        <v/>
      </c>
      <c r="AY226" s="280" t="str">
        <f>IF($AX226="","",VLOOKUP($AX226,リスト!$CL:$CM,2,FALSE))</f>
        <v/>
      </c>
      <c r="AZ226" s="3"/>
      <c r="BA226" s="280" t="str">
        <f>IF(BB226="","",VLOOKUP(BB226,リスト!$K:$L,2,FALSE))</f>
        <v/>
      </c>
      <c r="BB226" s="3"/>
      <c r="BC226" s="3"/>
      <c r="BD226" s="87"/>
      <c r="BE226" s="280" t="str">
        <f>IF(BF226="","",VLOOKUP(BF226,リスト!$I:$J,2,FALSE))</f>
        <v/>
      </c>
      <c r="BF226" s="3"/>
      <c r="BG226" s="280" t="str">
        <f>IF(BH226="","",VLOOKUP(BH226,リスト!$M:$N,2,FALSE))</f>
        <v/>
      </c>
      <c r="BH226" s="282"/>
      <c r="BI226" s="280" t="str">
        <f>IF(BJ226="","",VLOOKUP(BJ226,リスト!$O:$P,2,FALSE))</f>
        <v/>
      </c>
      <c r="BJ226" s="24"/>
      <c r="BM226" s="451" t="str">
        <f>IF(明細!AV220="","",明細!AV220)</f>
        <v/>
      </c>
      <c r="BN226" s="453" t="str">
        <f>IF(明細!AT220="","",明細!AT220)</f>
        <v/>
      </c>
      <c r="BO226" s="280" t="str">
        <f>IF($BN226="","",VLOOKUP($BN226,リスト!$CL:$CM,2,FALSE))</f>
        <v/>
      </c>
      <c r="BP226" s="280" t="str">
        <f>IF(BQ226="","",VLOOKUP(BQ226,リスト!$K$5:$L$7,2,FALSE))</f>
        <v/>
      </c>
      <c r="BQ226" s="13"/>
      <c r="BR226" s="13"/>
      <c r="BS226" s="47"/>
      <c r="BT226" s="280" t="str">
        <f>IF(BU226="","",VLOOKUP(BU226,リスト!I217:J235,2,FALSE))</f>
        <v/>
      </c>
      <c r="BU226" s="13"/>
      <c r="BV226" s="13"/>
      <c r="BW226" s="282"/>
      <c r="BX226" s="282"/>
      <c r="BY226" s="280" t="str">
        <f>IF(BZ226="","",VLOOKUP(BZ226,リスト!$S$5:$T$6,2,FALSE))</f>
        <v/>
      </c>
      <c r="BZ226" s="3"/>
      <c r="CA226" s="3"/>
      <c r="CB226" s="81"/>
      <c r="CC226" s="280" t="str">
        <f t="shared" si="30"/>
        <v/>
      </c>
      <c r="CD226" s="83"/>
      <c r="CE226" s="83"/>
      <c r="CF226" s="83"/>
      <c r="CG226" s="83"/>
      <c r="CH226" s="282" t="str">
        <f t="shared" si="31"/>
        <v/>
      </c>
      <c r="CI226" s="83"/>
      <c r="CJ226" s="280" t="str">
        <f t="shared" si="32"/>
        <v/>
      </c>
      <c r="CK226" s="87"/>
      <c r="CL226" s="78"/>
      <c r="CM226" s="83"/>
      <c r="CN226" s="83"/>
      <c r="CO226" s="83"/>
      <c r="CP226" s="280" t="str">
        <f t="shared" si="37"/>
        <v/>
      </c>
      <c r="CQ226" s="81"/>
      <c r="CR226" s="280" t="str">
        <f t="shared" si="38"/>
        <v/>
      </c>
      <c r="CS226" s="3"/>
      <c r="CT226" s="3"/>
      <c r="CU226" s="280" t="str">
        <f>IF(CV226="","",VLOOKUP(CV226,リスト!$V$5:$W$6,2,FALSE))</f>
        <v/>
      </c>
      <c r="CV226" s="3"/>
      <c r="CW226" s="280" t="str">
        <f>IF(CX226="","",VLOOKUP(CX226,リスト!$X$5:$Y$6,2,FALSE))</f>
        <v/>
      </c>
      <c r="CX226" s="3"/>
      <c r="CY226" s="77"/>
      <c r="CZ226" s="77"/>
      <c r="DA226" s="75"/>
      <c r="DB226" s="75"/>
      <c r="DC226" s="75"/>
      <c r="DD226" s="75"/>
      <c r="DE226" s="280" t="str">
        <f>IF(DF226="","",VLOOKUP(DF226,リスト!$Z$5:$AA$10,2,FALSE))</f>
        <v/>
      </c>
      <c r="DF226" s="3"/>
      <c r="DG226" s="280" t="str">
        <f>IF(DH226="","",VLOOKUP(DH226,リスト!$AB$5:$AC$12,2,FALSE))</f>
        <v/>
      </c>
      <c r="DH226" s="63"/>
      <c r="DI226" s="280" t="str">
        <f>IF(DJ226="","",VLOOKUP(DJ226,リスト!$AD$5:$AE$7,2,FALSE))</f>
        <v/>
      </c>
      <c r="DJ226" s="3"/>
      <c r="DK226" s="280" t="str">
        <f>IF(DL226="","",VLOOKUP(DL226,リスト!$AF$5:$AG$10,2,FALSE))</f>
        <v/>
      </c>
      <c r="DL226" s="3"/>
      <c r="DM226" s="280" t="str">
        <f>IF(DN226="","",VLOOKUP(DN226,リスト!$AH$5:$AI$6,2,FALSE))</f>
        <v/>
      </c>
      <c r="DN226" s="3"/>
      <c r="DO226" s="280" t="str">
        <f>IF(DP226="","",VLOOKUP(DP226,リスト!$AJ$5:$AK$6,2,FALSE))</f>
        <v/>
      </c>
      <c r="DP226" s="3"/>
      <c r="DQ226" s="280" t="str">
        <f>IF(DR226="","",VLOOKUP(DR226,リスト!$AL$5:$AM$7,2,FALSE))</f>
        <v/>
      </c>
      <c r="DR226" s="3"/>
      <c r="DS226" s="13"/>
      <c r="DT226" s="85"/>
      <c r="DU226" s="85"/>
      <c r="DV226" s="281" t="str">
        <f>IF(DW226="","",VLOOKUP(DW226,リスト!$AN$5:$AO$6,2,FALSE))</f>
        <v/>
      </c>
      <c r="DW226" s="13"/>
      <c r="DX226" s="341"/>
      <c r="DY226" s="345"/>
      <c r="DZ226" s="341"/>
      <c r="EA226" s="345"/>
      <c r="EB226" s="280" t="str">
        <f>IF(EC226="","",VLOOKUP(EC226,リスト!$AW$5:$AX$8,2,FALSE))</f>
        <v/>
      </c>
      <c r="EC226" s="3"/>
      <c r="ED226" s="85"/>
      <c r="EE226" s="280" t="str">
        <f>IF(EF226="","",VLOOKUP(EF226,リスト!$AY$5:$AZ$10,2,FALSE))</f>
        <v/>
      </c>
      <c r="EF226" s="3"/>
      <c r="EG226" s="280" t="str">
        <f>IF(EH226="","",VLOOKUP(EH226,リスト!$BA$5:$BB$10,2,FALSE))</f>
        <v/>
      </c>
      <c r="EH226" s="3"/>
      <c r="EI226" s="280" t="str">
        <f>IF(EJ226="","",VLOOKUP(EJ226,リスト!$BC$5:$BD$10,2,FALSE))</f>
        <v/>
      </c>
      <c r="EJ226" s="3"/>
      <c r="EK226" s="280" t="str">
        <f>IF(EL226="","",VLOOKUP(EL226,リスト!$BE$5:$BF$10,2,FALSE))</f>
        <v/>
      </c>
      <c r="EL226" s="3"/>
      <c r="EM226" s="78"/>
      <c r="EN226" s="73"/>
      <c r="EO226" s="73"/>
      <c r="EP226" s="13"/>
      <c r="EQ226" s="13"/>
      <c r="ER226" s="280" t="str">
        <f>IF(ES226="","",VLOOKUP(ES226,リスト!$BG$5:$BH$10,2,FALSE))</f>
        <v/>
      </c>
      <c r="ES226" s="13"/>
      <c r="ET226" s="13"/>
      <c r="EU226" s="13"/>
      <c r="EV226" s="13"/>
      <c r="EW226" s="13"/>
      <c r="EX226" s="81"/>
      <c r="EY226" s="81"/>
      <c r="EZ226" s="26"/>
      <c r="FA226" s="281" t="str">
        <f>IF($EZ226="","",INDEX(リスト!$BI$5:$BJ$40,MATCH($EZ226,リスト!$BJ$5:$BJ$40,0),1))</f>
        <v/>
      </c>
      <c r="FB226" s="280" t="str">
        <f>IF(FC226="","",VLOOKUP(FC226,リスト!$BK:$BL,2,FALSE))</f>
        <v/>
      </c>
      <c r="FC226" s="13"/>
      <c r="FD226" s="331"/>
      <c r="FE226" s="3"/>
      <c r="FF226" s="280" t="str">
        <f>IF(FG226="","",VLOOKUP(FG226,リスト!$BO$5:$BP$6,2,FALSE))</f>
        <v/>
      </c>
      <c r="FG226" s="3"/>
      <c r="FH226" s="280" t="str">
        <f>IF(FI226="","",VLOOKUP(FI226,リスト!$BQ$5:$BR$8,2,FALSE))</f>
        <v/>
      </c>
      <c r="FI226" s="3"/>
      <c r="FJ226" s="282"/>
      <c r="FK226" s="280" t="str">
        <f>IF(FL226="","",VLOOKUP(FL226,リスト!$BS$5:$BT$6,2,FALSE))</f>
        <v/>
      </c>
      <c r="FL226" s="63"/>
      <c r="FM226" s="13"/>
      <c r="FN226" s="13"/>
      <c r="FO226" s="13"/>
      <c r="FP226" s="283" t="str">
        <f t="shared" si="33"/>
        <v/>
      </c>
      <c r="FQ226" s="283" t="str">
        <f t="shared" si="33"/>
        <v/>
      </c>
      <c r="FR226" s="13"/>
      <c r="FS226" s="85"/>
      <c r="FT226" s="85"/>
      <c r="FU226" s="281" t="str">
        <f t="shared" si="34"/>
        <v/>
      </c>
      <c r="FV226" s="280" t="str">
        <f>IF(FW226="","",VLOOKUP(FW226,リスト!$BV$5:$BW$10,2,FALSE))</f>
        <v/>
      </c>
      <c r="FW226" s="26"/>
      <c r="FX226" s="282" t="str">
        <f t="shared" si="35"/>
        <v/>
      </c>
      <c r="FY226" s="280" t="str">
        <f>IF(FZ226="","",VLOOKUP(FZ226,リスト!$BX$5:$BY$6,2,FALSE))</f>
        <v/>
      </c>
      <c r="FZ226" s="3"/>
      <c r="GA226" s="280" t="str">
        <f>IF(GB226="","",VLOOKUP(GB226,リスト!$BZ$5:$CA$6,2,FALSE))</f>
        <v/>
      </c>
      <c r="GB226" s="13"/>
      <c r="GC226" s="281" t="str">
        <f>IF(GD226="","",VLOOKUP(GD226,リスト!$CB$5:$CC$6,2,FALSE))</f>
        <v/>
      </c>
      <c r="GD226" s="13"/>
      <c r="GE226" s="13"/>
      <c r="GF226" s="13"/>
      <c r="GG226" s="75"/>
      <c r="GH226" s="281" t="str">
        <f t="shared" si="36"/>
        <v/>
      </c>
      <c r="GI226" s="128"/>
      <c r="GJ226" s="281" t="str">
        <f>IF(GK226="","",VLOOKUP(GK226,リスト!$CD$5:$CE$6,2,FALSE))</f>
        <v/>
      </c>
      <c r="GK226" s="13"/>
      <c r="GL226" s="281" t="str">
        <f>IF(GM226="","",VLOOKUP(GM226,リスト!$CF$5:$CG$5,2,FALSE))</f>
        <v/>
      </c>
      <c r="GM226" s="26"/>
      <c r="GN226" s="280" t="str">
        <f>IF(GO226="","",VLOOKUP(GO226,リスト!$CH$5:$CI$5,2,FALSE))</f>
        <v/>
      </c>
      <c r="GO226" s="284"/>
      <c r="GP226" s="284"/>
      <c r="GQ226" s="284"/>
      <c r="GR226" s="284"/>
      <c r="GS226" s="284"/>
      <c r="GT226" s="284"/>
      <c r="GU226" s="284"/>
      <c r="GV226" s="284"/>
      <c r="GW226" s="284"/>
      <c r="GX226" s="285"/>
    </row>
    <row r="227" spans="2:206" s="177" customFormat="1" ht="24.75" hidden="1" customHeight="1" outlineLevel="1">
      <c r="B227" s="286" t="str">
        <f>IF(明細!B221="","",明細!B221)</f>
        <v/>
      </c>
      <c r="C227" s="287" t="str">
        <f>IF(明細!C221="","",明細!C221)</f>
        <v/>
      </c>
      <c r="D227" s="265" t="str">
        <f>IF(明細!D221="","",明細!D221)</f>
        <v/>
      </c>
      <c r="E227" s="265" t="str">
        <f>IF(明細!E221="","",明細!E221)</f>
        <v/>
      </c>
      <c r="F227" s="265" t="str">
        <f>IF(明細!F221="","",明細!F221)</f>
        <v/>
      </c>
      <c r="G227" s="265" t="str">
        <f>IF(明細!G221="","",明細!G221)</f>
        <v/>
      </c>
      <c r="H227" s="265" t="str">
        <f>IF(明細!H221="","",明細!H221)</f>
        <v/>
      </c>
      <c r="I227" s="265" t="str">
        <f>IF(明細!I221="","",明細!I221)</f>
        <v/>
      </c>
      <c r="J227" s="265" t="str">
        <f>IF(明細!J221="","",明細!J221)</f>
        <v/>
      </c>
      <c r="K227" s="265" t="str">
        <f>IF(明細!K221="","",明細!K221)</f>
        <v/>
      </c>
      <c r="L227" s="265" t="str">
        <f>IF(明細!L221="","",明細!L221)</f>
        <v/>
      </c>
      <c r="M227" s="265" t="str">
        <f>IF(明細!M221="","",明細!M221)</f>
        <v/>
      </c>
      <c r="N227" s="265" t="str">
        <f>IF(明細!N221="","",明細!N221)</f>
        <v/>
      </c>
      <c r="O227" s="265" t="str">
        <f>IF(明細!O221="","",明細!O221)</f>
        <v/>
      </c>
      <c r="P227" s="265" t="str">
        <f>IF(明細!P221="","",明細!P221)</f>
        <v/>
      </c>
      <c r="Q227" s="265" t="str">
        <f>IF(明細!Q221="","",明細!Q221)</f>
        <v/>
      </c>
      <c r="R227" s="289" t="str">
        <f>IF(明細!R221="","",明細!R221)</f>
        <v/>
      </c>
      <c r="S227" s="291" t="str">
        <f>IF(明細!S221="","",明細!S221)</f>
        <v/>
      </c>
      <c r="T227" s="291" t="str">
        <f>IF(明細!T221="","",明細!T221)</f>
        <v/>
      </c>
      <c r="U227" s="291" t="str">
        <f>IF(明細!U221="","",明細!U221)</f>
        <v/>
      </c>
      <c r="V227" s="292" t="str">
        <f>IF(明細!V221="","",明細!V221)</f>
        <v>個</v>
      </c>
      <c r="W227" s="292" t="str">
        <f>IF(明細!W221="","",明細!W221)</f>
        <v/>
      </c>
      <c r="X227" s="293" t="str">
        <f>IF(明細!X221="","",明細!X221)</f>
        <v/>
      </c>
      <c r="Y227" s="134" t="str">
        <f>IF(明細!Y221="","",明細!Y221)</f>
        <v/>
      </c>
      <c r="Z227" s="135" t="str">
        <f>IF(明細!Z221="","",明細!Z221)</f>
        <v/>
      </c>
      <c r="AA227" s="134" t="str">
        <f>IF(明細!AA221="","",明細!AA221)</f>
        <v/>
      </c>
      <c r="AB227" s="303" t="str">
        <f>IF(明細!AB221="","",明細!AB221)</f>
        <v/>
      </c>
      <c r="AC227" s="134" t="str">
        <f>IF(明細!AC221="","",明細!AC221)</f>
        <v/>
      </c>
      <c r="AD227" s="183" t="str">
        <f>IF(明細!AD221="","",明細!AD221)</f>
        <v/>
      </c>
      <c r="AE227" s="184">
        <f>IF(明細!AE221="","",明細!AE221)</f>
        <v>0.1</v>
      </c>
      <c r="AF227" s="185" t="str">
        <f>IF(明細!AF221="","",明細!AF221)</f>
        <v/>
      </c>
      <c r="AG227" s="186" t="str">
        <f>IF(明細!AG221="","",明細!AG221)</f>
        <v/>
      </c>
      <c r="AH227" s="186" t="str">
        <f>IF(明細!AH221="","",明細!AH221)</f>
        <v/>
      </c>
      <c r="AI227" s="187" t="str">
        <f>IF(明細!AI221="","",明細!AI221)</f>
        <v/>
      </c>
      <c r="AJ227" s="296" t="str">
        <f>IF(明細!AJ221="","",明細!AJ221)</f>
        <v/>
      </c>
      <c r="AK227" s="297" t="str">
        <f>IF(明細!AK221="","",明細!AK221)</f>
        <v/>
      </c>
      <c r="AL227" s="298" t="str">
        <f>IF(明細!AL221="","",明細!AL221)</f>
        <v/>
      </c>
      <c r="AM227" s="299" t="str">
        <f>IF(明細!AM221="","",明細!AM221)</f>
        <v/>
      </c>
      <c r="AN227" s="300" t="str">
        <f>IF(明細!AN221="","",明細!AN221)</f>
        <v/>
      </c>
      <c r="AO227" s="300" t="str">
        <f>IF(明細!AO221="","",明細!AO221)</f>
        <v/>
      </c>
      <c r="AP227" s="300" t="str">
        <f>IF(明細!AP221="","",明細!AP221)</f>
        <v/>
      </c>
      <c r="AQ227" s="301" t="str">
        <f>IF(明細!AQ221="","",明細!AQ221)</f>
        <v/>
      </c>
      <c r="AR227" s="302" t="str">
        <f>IF(明細!AR221="","",明細!AR221)</f>
        <v/>
      </c>
      <c r="AU227" s="360"/>
      <c r="AV227" s="368"/>
      <c r="AW227" s="446" t="str">
        <f>IF(明細!AV221="","",明細!AV221)</f>
        <v/>
      </c>
      <c r="AX227" s="419" t="str">
        <f>IF(明細!AT221="","",明細!AT221)</f>
        <v/>
      </c>
      <c r="AY227" s="280" t="str">
        <f>IF($AX227="","",VLOOKUP($AX227,リスト!$CL:$CM,2,FALSE))</f>
        <v/>
      </c>
      <c r="AZ227" s="3"/>
      <c r="BA227" s="280" t="str">
        <f>IF(BB227="","",VLOOKUP(BB227,リスト!$K:$L,2,FALSE))</f>
        <v/>
      </c>
      <c r="BB227" s="3"/>
      <c r="BC227" s="3"/>
      <c r="BD227" s="87"/>
      <c r="BE227" s="280" t="str">
        <f>IF(BF227="","",VLOOKUP(BF227,リスト!$I:$J,2,FALSE))</f>
        <v/>
      </c>
      <c r="BF227" s="3"/>
      <c r="BG227" s="280" t="str">
        <f>IF(BH227="","",VLOOKUP(BH227,リスト!$M:$N,2,FALSE))</f>
        <v/>
      </c>
      <c r="BH227" s="282"/>
      <c r="BI227" s="280" t="str">
        <f>IF(BJ227="","",VLOOKUP(BJ227,リスト!$O:$P,2,FALSE))</f>
        <v/>
      </c>
      <c r="BJ227" s="24"/>
      <c r="BM227" s="451" t="str">
        <f>IF(明細!AV221="","",明細!AV221)</f>
        <v/>
      </c>
      <c r="BN227" s="453" t="str">
        <f>IF(明細!AT221="","",明細!AT221)</f>
        <v/>
      </c>
      <c r="BO227" s="280" t="str">
        <f>IF($BN227="","",VLOOKUP($BN227,リスト!$CL:$CM,2,FALSE))</f>
        <v/>
      </c>
      <c r="BP227" s="280" t="str">
        <f>IF(BQ227="","",VLOOKUP(BQ227,リスト!$K$5:$L$7,2,FALSE))</f>
        <v/>
      </c>
      <c r="BQ227" s="13"/>
      <c r="BR227" s="13"/>
      <c r="BS227" s="47"/>
      <c r="BT227" s="280" t="str">
        <f>IF(BU227="","",VLOOKUP(BU227,リスト!I218:J236,2,FALSE))</f>
        <v/>
      </c>
      <c r="BU227" s="13"/>
      <c r="BV227" s="13"/>
      <c r="BW227" s="282"/>
      <c r="BX227" s="282"/>
      <c r="BY227" s="280" t="str">
        <f>IF(BZ227="","",VLOOKUP(BZ227,リスト!$S$5:$T$6,2,FALSE))</f>
        <v/>
      </c>
      <c r="BZ227" s="3"/>
      <c r="CA227" s="3"/>
      <c r="CB227" s="81"/>
      <c r="CC227" s="280" t="str">
        <f t="shared" si="30"/>
        <v/>
      </c>
      <c r="CD227" s="83"/>
      <c r="CE227" s="83"/>
      <c r="CF227" s="83"/>
      <c r="CG227" s="83"/>
      <c r="CH227" s="282" t="str">
        <f t="shared" si="31"/>
        <v/>
      </c>
      <c r="CI227" s="83"/>
      <c r="CJ227" s="280" t="str">
        <f t="shared" si="32"/>
        <v/>
      </c>
      <c r="CK227" s="87"/>
      <c r="CL227" s="78"/>
      <c r="CM227" s="83"/>
      <c r="CN227" s="83"/>
      <c r="CO227" s="83"/>
      <c r="CP227" s="280" t="str">
        <f t="shared" si="37"/>
        <v/>
      </c>
      <c r="CQ227" s="81"/>
      <c r="CR227" s="280" t="str">
        <f t="shared" si="38"/>
        <v/>
      </c>
      <c r="CS227" s="3"/>
      <c r="CT227" s="3"/>
      <c r="CU227" s="280" t="str">
        <f>IF(CV227="","",VLOOKUP(CV227,リスト!$V$5:$W$6,2,FALSE))</f>
        <v/>
      </c>
      <c r="CV227" s="3"/>
      <c r="CW227" s="280" t="str">
        <f>IF(CX227="","",VLOOKUP(CX227,リスト!$X$5:$Y$6,2,FALSE))</f>
        <v/>
      </c>
      <c r="CX227" s="3"/>
      <c r="CY227" s="77"/>
      <c r="CZ227" s="77"/>
      <c r="DA227" s="75"/>
      <c r="DB227" s="75"/>
      <c r="DC227" s="75"/>
      <c r="DD227" s="75"/>
      <c r="DE227" s="280" t="str">
        <f>IF(DF227="","",VLOOKUP(DF227,リスト!$Z$5:$AA$10,2,FALSE))</f>
        <v/>
      </c>
      <c r="DF227" s="3"/>
      <c r="DG227" s="280" t="str">
        <f>IF(DH227="","",VLOOKUP(DH227,リスト!$AB$5:$AC$12,2,FALSE))</f>
        <v/>
      </c>
      <c r="DH227" s="63"/>
      <c r="DI227" s="280" t="str">
        <f>IF(DJ227="","",VLOOKUP(DJ227,リスト!$AD$5:$AE$7,2,FALSE))</f>
        <v/>
      </c>
      <c r="DJ227" s="3"/>
      <c r="DK227" s="280" t="str">
        <f>IF(DL227="","",VLOOKUP(DL227,リスト!$AF$5:$AG$10,2,FALSE))</f>
        <v/>
      </c>
      <c r="DL227" s="3"/>
      <c r="DM227" s="280" t="str">
        <f>IF(DN227="","",VLOOKUP(DN227,リスト!$AH$5:$AI$6,2,FALSE))</f>
        <v/>
      </c>
      <c r="DN227" s="3"/>
      <c r="DO227" s="280" t="str">
        <f>IF(DP227="","",VLOOKUP(DP227,リスト!$AJ$5:$AK$6,2,FALSE))</f>
        <v/>
      </c>
      <c r="DP227" s="3"/>
      <c r="DQ227" s="280" t="str">
        <f>IF(DR227="","",VLOOKUP(DR227,リスト!$AL$5:$AM$7,2,FALSE))</f>
        <v/>
      </c>
      <c r="DR227" s="3"/>
      <c r="DS227" s="13"/>
      <c r="DT227" s="85"/>
      <c r="DU227" s="85"/>
      <c r="DV227" s="281" t="str">
        <f>IF(DW227="","",VLOOKUP(DW227,リスト!$AN$5:$AO$6,2,FALSE))</f>
        <v/>
      </c>
      <c r="DW227" s="13"/>
      <c r="DX227" s="341"/>
      <c r="DY227" s="345"/>
      <c r="DZ227" s="341"/>
      <c r="EA227" s="345"/>
      <c r="EB227" s="280" t="str">
        <f>IF(EC227="","",VLOOKUP(EC227,リスト!$AW$5:$AX$8,2,FALSE))</f>
        <v/>
      </c>
      <c r="EC227" s="3"/>
      <c r="ED227" s="85"/>
      <c r="EE227" s="280" t="str">
        <f>IF(EF227="","",VLOOKUP(EF227,リスト!$AY$5:$AZ$10,2,FALSE))</f>
        <v/>
      </c>
      <c r="EF227" s="3"/>
      <c r="EG227" s="280" t="str">
        <f>IF(EH227="","",VLOOKUP(EH227,リスト!$BA$5:$BB$10,2,FALSE))</f>
        <v/>
      </c>
      <c r="EH227" s="3"/>
      <c r="EI227" s="280" t="str">
        <f>IF(EJ227="","",VLOOKUP(EJ227,リスト!$BC$5:$BD$10,2,FALSE))</f>
        <v/>
      </c>
      <c r="EJ227" s="3"/>
      <c r="EK227" s="280" t="str">
        <f>IF(EL227="","",VLOOKUP(EL227,リスト!$BE$5:$BF$10,2,FALSE))</f>
        <v/>
      </c>
      <c r="EL227" s="3"/>
      <c r="EM227" s="78"/>
      <c r="EN227" s="73"/>
      <c r="EO227" s="73"/>
      <c r="EP227" s="13"/>
      <c r="EQ227" s="13"/>
      <c r="ER227" s="280" t="str">
        <f>IF(ES227="","",VLOOKUP(ES227,リスト!$BG$5:$BH$10,2,FALSE))</f>
        <v/>
      </c>
      <c r="ES227" s="13"/>
      <c r="ET227" s="13"/>
      <c r="EU227" s="13"/>
      <c r="EV227" s="13"/>
      <c r="EW227" s="13"/>
      <c r="EX227" s="81"/>
      <c r="EY227" s="81"/>
      <c r="EZ227" s="26"/>
      <c r="FA227" s="281" t="str">
        <f>IF($EZ227="","",INDEX(リスト!$BI$5:$BJ$40,MATCH($EZ227,リスト!$BJ$5:$BJ$40,0),1))</f>
        <v/>
      </c>
      <c r="FB227" s="280" t="str">
        <f>IF(FC227="","",VLOOKUP(FC227,リスト!$BK:$BL,2,FALSE))</f>
        <v/>
      </c>
      <c r="FC227" s="13"/>
      <c r="FD227" s="331"/>
      <c r="FE227" s="3"/>
      <c r="FF227" s="280" t="str">
        <f>IF(FG227="","",VLOOKUP(FG227,リスト!$BO$5:$BP$6,2,FALSE))</f>
        <v/>
      </c>
      <c r="FG227" s="3"/>
      <c r="FH227" s="280" t="str">
        <f>IF(FI227="","",VLOOKUP(FI227,リスト!$BQ$5:$BR$8,2,FALSE))</f>
        <v/>
      </c>
      <c r="FI227" s="3"/>
      <c r="FJ227" s="282"/>
      <c r="FK227" s="280" t="str">
        <f>IF(FL227="","",VLOOKUP(FL227,リスト!$BS$5:$BT$6,2,FALSE))</f>
        <v/>
      </c>
      <c r="FL227" s="63"/>
      <c r="FM227" s="13"/>
      <c r="FN227" s="13"/>
      <c r="FO227" s="13"/>
      <c r="FP227" s="283" t="str">
        <f t="shared" si="33"/>
        <v/>
      </c>
      <c r="FQ227" s="283" t="str">
        <f t="shared" si="33"/>
        <v/>
      </c>
      <c r="FR227" s="13"/>
      <c r="FS227" s="85"/>
      <c r="FT227" s="85"/>
      <c r="FU227" s="281" t="str">
        <f t="shared" si="34"/>
        <v/>
      </c>
      <c r="FV227" s="280" t="str">
        <f>IF(FW227="","",VLOOKUP(FW227,リスト!$BV$5:$BW$10,2,FALSE))</f>
        <v/>
      </c>
      <c r="FW227" s="26"/>
      <c r="FX227" s="282" t="str">
        <f t="shared" si="35"/>
        <v/>
      </c>
      <c r="FY227" s="280" t="str">
        <f>IF(FZ227="","",VLOOKUP(FZ227,リスト!$BX$5:$BY$6,2,FALSE))</f>
        <v/>
      </c>
      <c r="FZ227" s="3"/>
      <c r="GA227" s="280" t="str">
        <f>IF(GB227="","",VLOOKUP(GB227,リスト!$BZ$5:$CA$6,2,FALSE))</f>
        <v/>
      </c>
      <c r="GB227" s="13"/>
      <c r="GC227" s="281" t="str">
        <f>IF(GD227="","",VLOOKUP(GD227,リスト!$CB$5:$CC$6,2,FALSE))</f>
        <v/>
      </c>
      <c r="GD227" s="13"/>
      <c r="GE227" s="13"/>
      <c r="GF227" s="13"/>
      <c r="GG227" s="75"/>
      <c r="GH227" s="281" t="str">
        <f t="shared" si="36"/>
        <v/>
      </c>
      <c r="GI227" s="128"/>
      <c r="GJ227" s="281" t="str">
        <f>IF(GK227="","",VLOOKUP(GK227,リスト!$CD$5:$CE$6,2,FALSE))</f>
        <v/>
      </c>
      <c r="GK227" s="13"/>
      <c r="GL227" s="281" t="str">
        <f>IF(GM227="","",VLOOKUP(GM227,リスト!$CF$5:$CG$5,2,FALSE))</f>
        <v/>
      </c>
      <c r="GM227" s="26"/>
      <c r="GN227" s="280" t="str">
        <f>IF(GO227="","",VLOOKUP(GO227,リスト!$CH$5:$CI$5,2,FALSE))</f>
        <v/>
      </c>
      <c r="GO227" s="284"/>
      <c r="GP227" s="284"/>
      <c r="GQ227" s="284"/>
      <c r="GR227" s="284"/>
      <c r="GS227" s="284"/>
      <c r="GT227" s="284"/>
      <c r="GU227" s="284"/>
      <c r="GV227" s="284"/>
      <c r="GW227" s="284"/>
      <c r="GX227" s="285"/>
    </row>
    <row r="228" spans="2:206" s="177" customFormat="1" ht="24.75" hidden="1" customHeight="1" outlineLevel="1">
      <c r="B228" s="286" t="str">
        <f>IF(明細!B222="","",明細!B222)</f>
        <v/>
      </c>
      <c r="C228" s="287" t="str">
        <f>IF(明細!C222="","",明細!C222)</f>
        <v/>
      </c>
      <c r="D228" s="265" t="str">
        <f>IF(明細!D222="","",明細!D222)</f>
        <v/>
      </c>
      <c r="E228" s="265" t="str">
        <f>IF(明細!E222="","",明細!E222)</f>
        <v/>
      </c>
      <c r="F228" s="265" t="str">
        <f>IF(明細!F222="","",明細!F222)</f>
        <v/>
      </c>
      <c r="G228" s="265" t="str">
        <f>IF(明細!G222="","",明細!G222)</f>
        <v/>
      </c>
      <c r="H228" s="265" t="str">
        <f>IF(明細!H222="","",明細!H222)</f>
        <v/>
      </c>
      <c r="I228" s="265" t="str">
        <f>IF(明細!I222="","",明細!I222)</f>
        <v/>
      </c>
      <c r="J228" s="265" t="str">
        <f>IF(明細!J222="","",明細!J222)</f>
        <v/>
      </c>
      <c r="K228" s="265" t="str">
        <f>IF(明細!K222="","",明細!K222)</f>
        <v/>
      </c>
      <c r="L228" s="265" t="str">
        <f>IF(明細!L222="","",明細!L222)</f>
        <v/>
      </c>
      <c r="M228" s="265" t="str">
        <f>IF(明細!M222="","",明細!M222)</f>
        <v/>
      </c>
      <c r="N228" s="265" t="str">
        <f>IF(明細!N222="","",明細!N222)</f>
        <v/>
      </c>
      <c r="O228" s="265" t="str">
        <f>IF(明細!O222="","",明細!O222)</f>
        <v/>
      </c>
      <c r="P228" s="265" t="str">
        <f>IF(明細!P222="","",明細!P222)</f>
        <v/>
      </c>
      <c r="Q228" s="265" t="str">
        <f>IF(明細!Q222="","",明細!Q222)</f>
        <v/>
      </c>
      <c r="R228" s="289" t="str">
        <f>IF(明細!R222="","",明細!R222)</f>
        <v/>
      </c>
      <c r="S228" s="291" t="str">
        <f>IF(明細!S222="","",明細!S222)</f>
        <v/>
      </c>
      <c r="T228" s="291" t="str">
        <f>IF(明細!T222="","",明細!T222)</f>
        <v/>
      </c>
      <c r="U228" s="291" t="str">
        <f>IF(明細!U222="","",明細!U222)</f>
        <v/>
      </c>
      <c r="V228" s="292" t="str">
        <f>IF(明細!V222="","",明細!V222)</f>
        <v>個</v>
      </c>
      <c r="W228" s="292" t="str">
        <f>IF(明細!W222="","",明細!W222)</f>
        <v/>
      </c>
      <c r="X228" s="293" t="str">
        <f>IF(明細!X222="","",明細!X222)</f>
        <v/>
      </c>
      <c r="Y228" s="134" t="str">
        <f>IF(明細!Y222="","",明細!Y222)</f>
        <v/>
      </c>
      <c r="Z228" s="135" t="str">
        <f>IF(明細!Z222="","",明細!Z222)</f>
        <v/>
      </c>
      <c r="AA228" s="134" t="str">
        <f>IF(明細!AA222="","",明細!AA222)</f>
        <v/>
      </c>
      <c r="AB228" s="303" t="str">
        <f>IF(明細!AB222="","",明細!AB222)</f>
        <v/>
      </c>
      <c r="AC228" s="134" t="str">
        <f>IF(明細!AC222="","",明細!AC222)</f>
        <v/>
      </c>
      <c r="AD228" s="183" t="str">
        <f>IF(明細!AD222="","",明細!AD222)</f>
        <v/>
      </c>
      <c r="AE228" s="184">
        <f>IF(明細!AE222="","",明細!AE222)</f>
        <v>0.1</v>
      </c>
      <c r="AF228" s="185" t="str">
        <f>IF(明細!AF222="","",明細!AF222)</f>
        <v/>
      </c>
      <c r="AG228" s="186" t="str">
        <f>IF(明細!AG222="","",明細!AG222)</f>
        <v/>
      </c>
      <c r="AH228" s="186" t="str">
        <f>IF(明細!AH222="","",明細!AH222)</f>
        <v/>
      </c>
      <c r="AI228" s="187" t="str">
        <f>IF(明細!AI222="","",明細!AI222)</f>
        <v/>
      </c>
      <c r="AJ228" s="296" t="str">
        <f>IF(明細!AJ222="","",明細!AJ222)</f>
        <v/>
      </c>
      <c r="AK228" s="297" t="str">
        <f>IF(明細!AK222="","",明細!AK222)</f>
        <v/>
      </c>
      <c r="AL228" s="298" t="str">
        <f>IF(明細!AL222="","",明細!AL222)</f>
        <v/>
      </c>
      <c r="AM228" s="299" t="str">
        <f>IF(明細!AM222="","",明細!AM222)</f>
        <v/>
      </c>
      <c r="AN228" s="300" t="str">
        <f>IF(明細!AN222="","",明細!AN222)</f>
        <v/>
      </c>
      <c r="AO228" s="300" t="str">
        <f>IF(明細!AO222="","",明細!AO222)</f>
        <v/>
      </c>
      <c r="AP228" s="300" t="str">
        <f>IF(明細!AP222="","",明細!AP222)</f>
        <v/>
      </c>
      <c r="AQ228" s="301" t="str">
        <f>IF(明細!AQ222="","",明細!AQ222)</f>
        <v/>
      </c>
      <c r="AR228" s="302" t="str">
        <f>IF(明細!AR222="","",明細!AR222)</f>
        <v/>
      </c>
      <c r="AU228" s="360"/>
      <c r="AV228" s="368"/>
      <c r="AW228" s="446" t="str">
        <f>IF(明細!AV222="","",明細!AV222)</f>
        <v/>
      </c>
      <c r="AX228" s="419" t="str">
        <f>IF(明細!AT222="","",明細!AT222)</f>
        <v/>
      </c>
      <c r="AY228" s="280" t="str">
        <f>IF($AX228="","",VLOOKUP($AX228,リスト!$CL:$CM,2,FALSE))</f>
        <v/>
      </c>
      <c r="AZ228" s="3"/>
      <c r="BA228" s="280" t="str">
        <f>IF(BB228="","",VLOOKUP(BB228,リスト!$K:$L,2,FALSE))</f>
        <v/>
      </c>
      <c r="BB228" s="3"/>
      <c r="BC228" s="3"/>
      <c r="BD228" s="87"/>
      <c r="BE228" s="280" t="str">
        <f>IF(BF228="","",VLOOKUP(BF228,リスト!$I:$J,2,FALSE))</f>
        <v/>
      </c>
      <c r="BF228" s="3"/>
      <c r="BG228" s="280" t="str">
        <f>IF(BH228="","",VLOOKUP(BH228,リスト!$M:$N,2,FALSE))</f>
        <v/>
      </c>
      <c r="BH228" s="282"/>
      <c r="BI228" s="280" t="str">
        <f>IF(BJ228="","",VLOOKUP(BJ228,リスト!$O:$P,2,FALSE))</f>
        <v/>
      </c>
      <c r="BJ228" s="24"/>
      <c r="BM228" s="451" t="str">
        <f>IF(明細!AV222="","",明細!AV222)</f>
        <v/>
      </c>
      <c r="BN228" s="453" t="str">
        <f>IF(明細!AT222="","",明細!AT222)</f>
        <v/>
      </c>
      <c r="BO228" s="280" t="str">
        <f>IF($BN228="","",VLOOKUP($BN228,リスト!$CL:$CM,2,FALSE))</f>
        <v/>
      </c>
      <c r="BP228" s="280" t="str">
        <f>IF(BQ228="","",VLOOKUP(BQ228,リスト!$K$5:$L$7,2,FALSE))</f>
        <v/>
      </c>
      <c r="BQ228" s="13"/>
      <c r="BR228" s="13"/>
      <c r="BS228" s="47"/>
      <c r="BT228" s="280" t="str">
        <f>IF(BU228="","",VLOOKUP(BU228,リスト!I219:J237,2,FALSE))</f>
        <v/>
      </c>
      <c r="BU228" s="13"/>
      <c r="BV228" s="13"/>
      <c r="BW228" s="282"/>
      <c r="BX228" s="282"/>
      <c r="BY228" s="280" t="str">
        <f>IF(BZ228="","",VLOOKUP(BZ228,リスト!$S$5:$T$6,2,FALSE))</f>
        <v/>
      </c>
      <c r="BZ228" s="3"/>
      <c r="CA228" s="3"/>
      <c r="CB228" s="81"/>
      <c r="CC228" s="280" t="str">
        <f t="shared" si="30"/>
        <v/>
      </c>
      <c r="CD228" s="83"/>
      <c r="CE228" s="83"/>
      <c r="CF228" s="83"/>
      <c r="CG228" s="83"/>
      <c r="CH228" s="282" t="str">
        <f t="shared" si="31"/>
        <v/>
      </c>
      <c r="CI228" s="83"/>
      <c r="CJ228" s="280" t="str">
        <f t="shared" si="32"/>
        <v/>
      </c>
      <c r="CK228" s="87"/>
      <c r="CL228" s="78"/>
      <c r="CM228" s="83"/>
      <c r="CN228" s="83"/>
      <c r="CO228" s="83"/>
      <c r="CP228" s="280" t="str">
        <f t="shared" si="37"/>
        <v/>
      </c>
      <c r="CQ228" s="81"/>
      <c r="CR228" s="280" t="str">
        <f t="shared" si="38"/>
        <v/>
      </c>
      <c r="CS228" s="3"/>
      <c r="CT228" s="3"/>
      <c r="CU228" s="280" t="str">
        <f>IF(CV228="","",VLOOKUP(CV228,リスト!$V$5:$W$6,2,FALSE))</f>
        <v/>
      </c>
      <c r="CV228" s="3"/>
      <c r="CW228" s="280" t="str">
        <f>IF(CX228="","",VLOOKUP(CX228,リスト!$X$5:$Y$6,2,FALSE))</f>
        <v/>
      </c>
      <c r="CX228" s="3"/>
      <c r="CY228" s="77"/>
      <c r="CZ228" s="77"/>
      <c r="DA228" s="75"/>
      <c r="DB228" s="75"/>
      <c r="DC228" s="75"/>
      <c r="DD228" s="75"/>
      <c r="DE228" s="280" t="str">
        <f>IF(DF228="","",VLOOKUP(DF228,リスト!$Z$5:$AA$10,2,FALSE))</f>
        <v/>
      </c>
      <c r="DF228" s="3"/>
      <c r="DG228" s="280" t="str">
        <f>IF(DH228="","",VLOOKUP(DH228,リスト!$AB$5:$AC$12,2,FALSE))</f>
        <v/>
      </c>
      <c r="DH228" s="63"/>
      <c r="DI228" s="280" t="str">
        <f>IF(DJ228="","",VLOOKUP(DJ228,リスト!$AD$5:$AE$7,2,FALSE))</f>
        <v/>
      </c>
      <c r="DJ228" s="3"/>
      <c r="DK228" s="280" t="str">
        <f>IF(DL228="","",VLOOKUP(DL228,リスト!$AF$5:$AG$10,2,FALSE))</f>
        <v/>
      </c>
      <c r="DL228" s="3"/>
      <c r="DM228" s="280" t="str">
        <f>IF(DN228="","",VLOOKUP(DN228,リスト!$AH$5:$AI$6,2,FALSE))</f>
        <v/>
      </c>
      <c r="DN228" s="3"/>
      <c r="DO228" s="280" t="str">
        <f>IF(DP228="","",VLOOKUP(DP228,リスト!$AJ$5:$AK$6,2,FALSE))</f>
        <v/>
      </c>
      <c r="DP228" s="3"/>
      <c r="DQ228" s="280" t="str">
        <f>IF(DR228="","",VLOOKUP(DR228,リスト!$AL$5:$AM$7,2,FALSE))</f>
        <v/>
      </c>
      <c r="DR228" s="3"/>
      <c r="DS228" s="13"/>
      <c r="DT228" s="85"/>
      <c r="DU228" s="85"/>
      <c r="DV228" s="281" t="str">
        <f>IF(DW228="","",VLOOKUP(DW228,リスト!$AN$5:$AO$6,2,FALSE))</f>
        <v/>
      </c>
      <c r="DW228" s="13"/>
      <c r="DX228" s="341"/>
      <c r="DY228" s="345"/>
      <c r="DZ228" s="341"/>
      <c r="EA228" s="345"/>
      <c r="EB228" s="280" t="str">
        <f>IF(EC228="","",VLOOKUP(EC228,リスト!$AW$5:$AX$8,2,FALSE))</f>
        <v/>
      </c>
      <c r="EC228" s="3"/>
      <c r="ED228" s="85"/>
      <c r="EE228" s="280" t="str">
        <f>IF(EF228="","",VLOOKUP(EF228,リスト!$AY$5:$AZ$10,2,FALSE))</f>
        <v/>
      </c>
      <c r="EF228" s="3"/>
      <c r="EG228" s="280" t="str">
        <f>IF(EH228="","",VLOOKUP(EH228,リスト!$BA$5:$BB$10,2,FALSE))</f>
        <v/>
      </c>
      <c r="EH228" s="3"/>
      <c r="EI228" s="280" t="str">
        <f>IF(EJ228="","",VLOOKUP(EJ228,リスト!$BC$5:$BD$10,2,FALSE))</f>
        <v/>
      </c>
      <c r="EJ228" s="3"/>
      <c r="EK228" s="280" t="str">
        <f>IF(EL228="","",VLOOKUP(EL228,リスト!$BE$5:$BF$10,2,FALSE))</f>
        <v/>
      </c>
      <c r="EL228" s="3"/>
      <c r="EM228" s="78"/>
      <c r="EN228" s="73"/>
      <c r="EO228" s="73"/>
      <c r="EP228" s="13"/>
      <c r="EQ228" s="13"/>
      <c r="ER228" s="280" t="str">
        <f>IF(ES228="","",VLOOKUP(ES228,リスト!$BG$5:$BH$10,2,FALSE))</f>
        <v/>
      </c>
      <c r="ES228" s="13"/>
      <c r="ET228" s="13"/>
      <c r="EU228" s="13"/>
      <c r="EV228" s="13"/>
      <c r="EW228" s="13"/>
      <c r="EX228" s="81"/>
      <c r="EY228" s="81"/>
      <c r="EZ228" s="26"/>
      <c r="FA228" s="281" t="str">
        <f>IF($EZ228="","",INDEX(リスト!$BI$5:$BJ$40,MATCH($EZ228,リスト!$BJ$5:$BJ$40,0),1))</f>
        <v/>
      </c>
      <c r="FB228" s="280" t="str">
        <f>IF(FC228="","",VLOOKUP(FC228,リスト!$BK:$BL,2,FALSE))</f>
        <v/>
      </c>
      <c r="FC228" s="13"/>
      <c r="FD228" s="331"/>
      <c r="FE228" s="3"/>
      <c r="FF228" s="280" t="str">
        <f>IF(FG228="","",VLOOKUP(FG228,リスト!$BO$5:$BP$6,2,FALSE))</f>
        <v/>
      </c>
      <c r="FG228" s="3"/>
      <c r="FH228" s="280" t="str">
        <f>IF(FI228="","",VLOOKUP(FI228,リスト!$BQ$5:$BR$8,2,FALSE))</f>
        <v/>
      </c>
      <c r="FI228" s="3"/>
      <c r="FJ228" s="282"/>
      <c r="FK228" s="280" t="str">
        <f>IF(FL228="","",VLOOKUP(FL228,リスト!$BS$5:$BT$6,2,FALSE))</f>
        <v/>
      </c>
      <c r="FL228" s="63"/>
      <c r="FM228" s="13"/>
      <c r="FN228" s="13"/>
      <c r="FO228" s="13"/>
      <c r="FP228" s="283" t="str">
        <f t="shared" si="33"/>
        <v/>
      </c>
      <c r="FQ228" s="283" t="str">
        <f t="shared" si="33"/>
        <v/>
      </c>
      <c r="FR228" s="13"/>
      <c r="FS228" s="85"/>
      <c r="FT228" s="85"/>
      <c r="FU228" s="281" t="str">
        <f t="shared" si="34"/>
        <v/>
      </c>
      <c r="FV228" s="280" t="str">
        <f>IF(FW228="","",VLOOKUP(FW228,リスト!$BV$5:$BW$10,2,FALSE))</f>
        <v/>
      </c>
      <c r="FW228" s="26"/>
      <c r="FX228" s="282" t="str">
        <f t="shared" si="35"/>
        <v/>
      </c>
      <c r="FY228" s="280" t="str">
        <f>IF(FZ228="","",VLOOKUP(FZ228,リスト!$BX$5:$BY$6,2,FALSE))</f>
        <v/>
      </c>
      <c r="FZ228" s="3"/>
      <c r="GA228" s="280" t="str">
        <f>IF(GB228="","",VLOOKUP(GB228,リスト!$BZ$5:$CA$6,2,FALSE))</f>
        <v/>
      </c>
      <c r="GB228" s="13"/>
      <c r="GC228" s="281" t="str">
        <f>IF(GD228="","",VLOOKUP(GD228,リスト!$CB$5:$CC$6,2,FALSE))</f>
        <v/>
      </c>
      <c r="GD228" s="13"/>
      <c r="GE228" s="13"/>
      <c r="GF228" s="13"/>
      <c r="GG228" s="75"/>
      <c r="GH228" s="281" t="str">
        <f t="shared" si="36"/>
        <v/>
      </c>
      <c r="GI228" s="128"/>
      <c r="GJ228" s="281" t="str">
        <f>IF(GK228="","",VLOOKUP(GK228,リスト!$CD$5:$CE$6,2,FALSE))</f>
        <v/>
      </c>
      <c r="GK228" s="13"/>
      <c r="GL228" s="281" t="str">
        <f>IF(GM228="","",VLOOKUP(GM228,リスト!$CF$5:$CG$5,2,FALSE))</f>
        <v/>
      </c>
      <c r="GM228" s="26"/>
      <c r="GN228" s="280" t="str">
        <f>IF(GO228="","",VLOOKUP(GO228,リスト!$CH$5:$CI$5,2,FALSE))</f>
        <v/>
      </c>
      <c r="GO228" s="284"/>
      <c r="GP228" s="284"/>
      <c r="GQ228" s="284"/>
      <c r="GR228" s="284"/>
      <c r="GS228" s="284"/>
      <c r="GT228" s="284"/>
      <c r="GU228" s="284"/>
      <c r="GV228" s="284"/>
      <c r="GW228" s="284"/>
      <c r="GX228" s="285"/>
    </row>
    <row r="229" spans="2:206" s="177" customFormat="1" ht="24.75" hidden="1" customHeight="1" outlineLevel="1">
      <c r="B229" s="286" t="str">
        <f>IF(明細!B223="","",明細!B223)</f>
        <v/>
      </c>
      <c r="C229" s="287" t="str">
        <f>IF(明細!C223="","",明細!C223)</f>
        <v/>
      </c>
      <c r="D229" s="265" t="str">
        <f>IF(明細!D223="","",明細!D223)</f>
        <v/>
      </c>
      <c r="E229" s="265" t="str">
        <f>IF(明細!E223="","",明細!E223)</f>
        <v/>
      </c>
      <c r="F229" s="265" t="str">
        <f>IF(明細!F223="","",明細!F223)</f>
        <v/>
      </c>
      <c r="G229" s="265" t="str">
        <f>IF(明細!G223="","",明細!G223)</f>
        <v/>
      </c>
      <c r="H229" s="265" t="str">
        <f>IF(明細!H223="","",明細!H223)</f>
        <v/>
      </c>
      <c r="I229" s="265" t="str">
        <f>IF(明細!I223="","",明細!I223)</f>
        <v/>
      </c>
      <c r="J229" s="265" t="str">
        <f>IF(明細!J223="","",明細!J223)</f>
        <v/>
      </c>
      <c r="K229" s="265" t="str">
        <f>IF(明細!K223="","",明細!K223)</f>
        <v/>
      </c>
      <c r="L229" s="265" t="str">
        <f>IF(明細!L223="","",明細!L223)</f>
        <v/>
      </c>
      <c r="M229" s="265" t="str">
        <f>IF(明細!M223="","",明細!M223)</f>
        <v/>
      </c>
      <c r="N229" s="265" t="str">
        <f>IF(明細!N223="","",明細!N223)</f>
        <v/>
      </c>
      <c r="O229" s="265" t="str">
        <f>IF(明細!O223="","",明細!O223)</f>
        <v/>
      </c>
      <c r="P229" s="265" t="str">
        <f>IF(明細!P223="","",明細!P223)</f>
        <v/>
      </c>
      <c r="Q229" s="265" t="str">
        <f>IF(明細!Q223="","",明細!Q223)</f>
        <v/>
      </c>
      <c r="R229" s="289" t="str">
        <f>IF(明細!R223="","",明細!R223)</f>
        <v/>
      </c>
      <c r="S229" s="291" t="str">
        <f>IF(明細!S223="","",明細!S223)</f>
        <v/>
      </c>
      <c r="T229" s="291" t="str">
        <f>IF(明細!T223="","",明細!T223)</f>
        <v/>
      </c>
      <c r="U229" s="291" t="str">
        <f>IF(明細!U223="","",明細!U223)</f>
        <v/>
      </c>
      <c r="V229" s="292" t="str">
        <f>IF(明細!V223="","",明細!V223)</f>
        <v>個</v>
      </c>
      <c r="W229" s="292" t="str">
        <f>IF(明細!W223="","",明細!W223)</f>
        <v/>
      </c>
      <c r="X229" s="293" t="str">
        <f>IF(明細!X223="","",明細!X223)</f>
        <v/>
      </c>
      <c r="Y229" s="134" t="str">
        <f>IF(明細!Y223="","",明細!Y223)</f>
        <v/>
      </c>
      <c r="Z229" s="135" t="str">
        <f>IF(明細!Z223="","",明細!Z223)</f>
        <v/>
      </c>
      <c r="AA229" s="134" t="str">
        <f>IF(明細!AA223="","",明細!AA223)</f>
        <v/>
      </c>
      <c r="AB229" s="303" t="str">
        <f>IF(明細!AB223="","",明細!AB223)</f>
        <v/>
      </c>
      <c r="AC229" s="134" t="str">
        <f>IF(明細!AC223="","",明細!AC223)</f>
        <v/>
      </c>
      <c r="AD229" s="183" t="str">
        <f>IF(明細!AD223="","",明細!AD223)</f>
        <v/>
      </c>
      <c r="AE229" s="184">
        <f>IF(明細!AE223="","",明細!AE223)</f>
        <v>0.1</v>
      </c>
      <c r="AF229" s="185" t="str">
        <f>IF(明細!AF223="","",明細!AF223)</f>
        <v/>
      </c>
      <c r="AG229" s="186" t="str">
        <f>IF(明細!AG223="","",明細!AG223)</f>
        <v/>
      </c>
      <c r="AH229" s="186" t="str">
        <f>IF(明細!AH223="","",明細!AH223)</f>
        <v/>
      </c>
      <c r="AI229" s="187" t="str">
        <f>IF(明細!AI223="","",明細!AI223)</f>
        <v/>
      </c>
      <c r="AJ229" s="296" t="str">
        <f>IF(明細!AJ223="","",明細!AJ223)</f>
        <v/>
      </c>
      <c r="AK229" s="297" t="str">
        <f>IF(明細!AK223="","",明細!AK223)</f>
        <v/>
      </c>
      <c r="AL229" s="298" t="str">
        <f>IF(明細!AL223="","",明細!AL223)</f>
        <v/>
      </c>
      <c r="AM229" s="299" t="str">
        <f>IF(明細!AM223="","",明細!AM223)</f>
        <v/>
      </c>
      <c r="AN229" s="300" t="str">
        <f>IF(明細!AN223="","",明細!AN223)</f>
        <v/>
      </c>
      <c r="AO229" s="300" t="str">
        <f>IF(明細!AO223="","",明細!AO223)</f>
        <v/>
      </c>
      <c r="AP229" s="300" t="str">
        <f>IF(明細!AP223="","",明細!AP223)</f>
        <v/>
      </c>
      <c r="AQ229" s="301" t="str">
        <f>IF(明細!AQ223="","",明細!AQ223)</f>
        <v/>
      </c>
      <c r="AR229" s="302" t="str">
        <f>IF(明細!AR223="","",明細!AR223)</f>
        <v/>
      </c>
      <c r="AU229" s="360"/>
      <c r="AV229" s="368"/>
      <c r="AW229" s="446" t="str">
        <f>IF(明細!AV223="","",明細!AV223)</f>
        <v/>
      </c>
      <c r="AX229" s="419" t="str">
        <f>IF(明細!AT223="","",明細!AT223)</f>
        <v/>
      </c>
      <c r="AY229" s="280" t="str">
        <f>IF($AX229="","",VLOOKUP($AX229,リスト!$CL:$CM,2,FALSE))</f>
        <v/>
      </c>
      <c r="AZ229" s="3"/>
      <c r="BA229" s="280" t="str">
        <f>IF(BB229="","",VLOOKUP(BB229,リスト!$K:$L,2,FALSE))</f>
        <v/>
      </c>
      <c r="BB229" s="3"/>
      <c r="BC229" s="3"/>
      <c r="BD229" s="87"/>
      <c r="BE229" s="280" t="str">
        <f>IF(BF229="","",VLOOKUP(BF229,リスト!$I:$J,2,FALSE))</f>
        <v/>
      </c>
      <c r="BF229" s="3"/>
      <c r="BG229" s="280" t="str">
        <f>IF(BH229="","",VLOOKUP(BH229,リスト!$M:$N,2,FALSE))</f>
        <v/>
      </c>
      <c r="BH229" s="282"/>
      <c r="BI229" s="280" t="str">
        <f>IF(BJ229="","",VLOOKUP(BJ229,リスト!$O:$P,2,FALSE))</f>
        <v/>
      </c>
      <c r="BJ229" s="24"/>
      <c r="BM229" s="451" t="str">
        <f>IF(明細!AV223="","",明細!AV223)</f>
        <v/>
      </c>
      <c r="BN229" s="453" t="str">
        <f>IF(明細!AT223="","",明細!AT223)</f>
        <v/>
      </c>
      <c r="BO229" s="280" t="str">
        <f>IF($BN229="","",VLOOKUP($BN229,リスト!$CL:$CM,2,FALSE))</f>
        <v/>
      </c>
      <c r="BP229" s="280" t="str">
        <f>IF(BQ229="","",VLOOKUP(BQ229,リスト!$K$5:$L$7,2,FALSE))</f>
        <v/>
      </c>
      <c r="BQ229" s="13"/>
      <c r="BR229" s="13"/>
      <c r="BS229" s="47"/>
      <c r="BT229" s="280" t="str">
        <f>IF(BU229="","",VLOOKUP(BU229,リスト!I220:J238,2,FALSE))</f>
        <v/>
      </c>
      <c r="BU229" s="13"/>
      <c r="BV229" s="13"/>
      <c r="BW229" s="282"/>
      <c r="BX229" s="282"/>
      <c r="BY229" s="280" t="str">
        <f>IF(BZ229="","",VLOOKUP(BZ229,リスト!$S$5:$T$6,2,FALSE))</f>
        <v/>
      </c>
      <c r="BZ229" s="3"/>
      <c r="CA229" s="3"/>
      <c r="CB229" s="81"/>
      <c r="CC229" s="280" t="str">
        <f t="shared" si="30"/>
        <v/>
      </c>
      <c r="CD229" s="83"/>
      <c r="CE229" s="83"/>
      <c r="CF229" s="83"/>
      <c r="CG229" s="83"/>
      <c r="CH229" s="282" t="str">
        <f t="shared" si="31"/>
        <v/>
      </c>
      <c r="CI229" s="83"/>
      <c r="CJ229" s="280" t="str">
        <f t="shared" si="32"/>
        <v/>
      </c>
      <c r="CK229" s="87"/>
      <c r="CL229" s="78"/>
      <c r="CM229" s="83"/>
      <c r="CN229" s="83"/>
      <c r="CO229" s="83"/>
      <c r="CP229" s="280" t="str">
        <f t="shared" si="37"/>
        <v/>
      </c>
      <c r="CQ229" s="81"/>
      <c r="CR229" s="280" t="str">
        <f t="shared" si="38"/>
        <v/>
      </c>
      <c r="CS229" s="3"/>
      <c r="CT229" s="3"/>
      <c r="CU229" s="280" t="str">
        <f>IF(CV229="","",VLOOKUP(CV229,リスト!$V$5:$W$6,2,FALSE))</f>
        <v/>
      </c>
      <c r="CV229" s="3"/>
      <c r="CW229" s="280" t="str">
        <f>IF(CX229="","",VLOOKUP(CX229,リスト!$X$5:$Y$6,2,FALSE))</f>
        <v/>
      </c>
      <c r="CX229" s="3"/>
      <c r="CY229" s="77"/>
      <c r="CZ229" s="77"/>
      <c r="DA229" s="75"/>
      <c r="DB229" s="75"/>
      <c r="DC229" s="75"/>
      <c r="DD229" s="75"/>
      <c r="DE229" s="280" t="str">
        <f>IF(DF229="","",VLOOKUP(DF229,リスト!$Z$5:$AA$10,2,FALSE))</f>
        <v/>
      </c>
      <c r="DF229" s="3"/>
      <c r="DG229" s="280" t="str">
        <f>IF(DH229="","",VLOOKUP(DH229,リスト!$AB$5:$AC$12,2,FALSE))</f>
        <v/>
      </c>
      <c r="DH229" s="63"/>
      <c r="DI229" s="280" t="str">
        <f>IF(DJ229="","",VLOOKUP(DJ229,リスト!$AD$5:$AE$7,2,FALSE))</f>
        <v/>
      </c>
      <c r="DJ229" s="3"/>
      <c r="DK229" s="280" t="str">
        <f>IF(DL229="","",VLOOKUP(DL229,リスト!$AF$5:$AG$10,2,FALSE))</f>
        <v/>
      </c>
      <c r="DL229" s="3"/>
      <c r="DM229" s="280" t="str">
        <f>IF(DN229="","",VLOOKUP(DN229,リスト!$AH$5:$AI$6,2,FALSE))</f>
        <v/>
      </c>
      <c r="DN229" s="3"/>
      <c r="DO229" s="280" t="str">
        <f>IF(DP229="","",VLOOKUP(DP229,リスト!$AJ$5:$AK$6,2,FALSE))</f>
        <v/>
      </c>
      <c r="DP229" s="3"/>
      <c r="DQ229" s="280" t="str">
        <f>IF(DR229="","",VLOOKUP(DR229,リスト!$AL$5:$AM$7,2,FALSE))</f>
        <v/>
      </c>
      <c r="DR229" s="3"/>
      <c r="DS229" s="13"/>
      <c r="DT229" s="85"/>
      <c r="DU229" s="85"/>
      <c r="DV229" s="281" t="str">
        <f>IF(DW229="","",VLOOKUP(DW229,リスト!$AN$5:$AO$6,2,FALSE))</f>
        <v/>
      </c>
      <c r="DW229" s="13"/>
      <c r="DX229" s="341"/>
      <c r="DY229" s="345"/>
      <c r="DZ229" s="341"/>
      <c r="EA229" s="345"/>
      <c r="EB229" s="280" t="str">
        <f>IF(EC229="","",VLOOKUP(EC229,リスト!$AW$5:$AX$8,2,FALSE))</f>
        <v/>
      </c>
      <c r="EC229" s="3"/>
      <c r="ED229" s="85"/>
      <c r="EE229" s="280" t="str">
        <f>IF(EF229="","",VLOOKUP(EF229,リスト!$AY$5:$AZ$10,2,FALSE))</f>
        <v/>
      </c>
      <c r="EF229" s="3"/>
      <c r="EG229" s="280" t="str">
        <f>IF(EH229="","",VLOOKUP(EH229,リスト!$BA$5:$BB$10,2,FALSE))</f>
        <v/>
      </c>
      <c r="EH229" s="3"/>
      <c r="EI229" s="280" t="str">
        <f>IF(EJ229="","",VLOOKUP(EJ229,リスト!$BC$5:$BD$10,2,FALSE))</f>
        <v/>
      </c>
      <c r="EJ229" s="3"/>
      <c r="EK229" s="280" t="str">
        <f>IF(EL229="","",VLOOKUP(EL229,リスト!$BE$5:$BF$10,2,FALSE))</f>
        <v/>
      </c>
      <c r="EL229" s="3"/>
      <c r="EM229" s="78"/>
      <c r="EN229" s="73"/>
      <c r="EO229" s="73"/>
      <c r="EP229" s="13"/>
      <c r="EQ229" s="13"/>
      <c r="ER229" s="280" t="str">
        <f>IF(ES229="","",VLOOKUP(ES229,リスト!$BG$5:$BH$10,2,FALSE))</f>
        <v/>
      </c>
      <c r="ES229" s="13"/>
      <c r="ET229" s="13"/>
      <c r="EU229" s="13"/>
      <c r="EV229" s="13"/>
      <c r="EW229" s="13"/>
      <c r="EX229" s="81"/>
      <c r="EY229" s="81"/>
      <c r="EZ229" s="26"/>
      <c r="FA229" s="281" t="str">
        <f>IF($EZ229="","",INDEX(リスト!$BI$5:$BJ$40,MATCH($EZ229,リスト!$BJ$5:$BJ$40,0),1))</f>
        <v/>
      </c>
      <c r="FB229" s="280" t="str">
        <f>IF(FC229="","",VLOOKUP(FC229,リスト!$BK:$BL,2,FALSE))</f>
        <v/>
      </c>
      <c r="FC229" s="13"/>
      <c r="FD229" s="331"/>
      <c r="FE229" s="3"/>
      <c r="FF229" s="280" t="str">
        <f>IF(FG229="","",VLOOKUP(FG229,リスト!$BO$5:$BP$6,2,FALSE))</f>
        <v/>
      </c>
      <c r="FG229" s="3"/>
      <c r="FH229" s="280" t="str">
        <f>IF(FI229="","",VLOOKUP(FI229,リスト!$BQ$5:$BR$8,2,FALSE))</f>
        <v/>
      </c>
      <c r="FI229" s="3"/>
      <c r="FJ229" s="282"/>
      <c r="FK229" s="280" t="str">
        <f>IF(FL229="","",VLOOKUP(FL229,リスト!$BS$5:$BT$6,2,FALSE))</f>
        <v/>
      </c>
      <c r="FL229" s="63"/>
      <c r="FM229" s="13"/>
      <c r="FN229" s="13"/>
      <c r="FO229" s="13"/>
      <c r="FP229" s="283" t="str">
        <f t="shared" si="33"/>
        <v/>
      </c>
      <c r="FQ229" s="283" t="str">
        <f t="shared" si="33"/>
        <v/>
      </c>
      <c r="FR229" s="13"/>
      <c r="FS229" s="85"/>
      <c r="FT229" s="85"/>
      <c r="FU229" s="281" t="str">
        <f t="shared" si="34"/>
        <v/>
      </c>
      <c r="FV229" s="280" t="str">
        <f>IF(FW229="","",VLOOKUP(FW229,リスト!$BV$5:$BW$10,2,FALSE))</f>
        <v/>
      </c>
      <c r="FW229" s="26"/>
      <c r="FX229" s="282" t="str">
        <f t="shared" si="35"/>
        <v/>
      </c>
      <c r="FY229" s="280" t="str">
        <f>IF(FZ229="","",VLOOKUP(FZ229,リスト!$BX$5:$BY$6,2,FALSE))</f>
        <v/>
      </c>
      <c r="FZ229" s="3"/>
      <c r="GA229" s="280" t="str">
        <f>IF(GB229="","",VLOOKUP(GB229,リスト!$BZ$5:$CA$6,2,FALSE))</f>
        <v/>
      </c>
      <c r="GB229" s="13"/>
      <c r="GC229" s="281" t="str">
        <f>IF(GD229="","",VLOOKUP(GD229,リスト!$CB$5:$CC$6,2,FALSE))</f>
        <v/>
      </c>
      <c r="GD229" s="13"/>
      <c r="GE229" s="13"/>
      <c r="GF229" s="13"/>
      <c r="GG229" s="75"/>
      <c r="GH229" s="281" t="str">
        <f t="shared" si="36"/>
        <v/>
      </c>
      <c r="GI229" s="128"/>
      <c r="GJ229" s="281" t="str">
        <f>IF(GK229="","",VLOOKUP(GK229,リスト!$CD$5:$CE$6,2,FALSE))</f>
        <v/>
      </c>
      <c r="GK229" s="13"/>
      <c r="GL229" s="281" t="str">
        <f>IF(GM229="","",VLOOKUP(GM229,リスト!$CF$5:$CG$5,2,FALSE))</f>
        <v/>
      </c>
      <c r="GM229" s="26"/>
      <c r="GN229" s="280" t="str">
        <f>IF(GO229="","",VLOOKUP(GO229,リスト!$CH$5:$CI$5,2,FALSE))</f>
        <v/>
      </c>
      <c r="GO229" s="284"/>
      <c r="GP229" s="284"/>
      <c r="GQ229" s="284"/>
      <c r="GR229" s="284"/>
      <c r="GS229" s="284"/>
      <c r="GT229" s="284"/>
      <c r="GU229" s="284"/>
      <c r="GV229" s="284"/>
      <c r="GW229" s="284"/>
      <c r="GX229" s="285"/>
    </row>
    <row r="230" spans="2:206" s="177" customFormat="1" ht="24.75" hidden="1" customHeight="1" outlineLevel="1">
      <c r="B230" s="286" t="str">
        <f>IF(明細!B224="","",明細!B224)</f>
        <v/>
      </c>
      <c r="C230" s="287" t="str">
        <f>IF(明細!C224="","",明細!C224)</f>
        <v/>
      </c>
      <c r="D230" s="265" t="str">
        <f>IF(明細!D224="","",明細!D224)</f>
        <v/>
      </c>
      <c r="E230" s="265" t="str">
        <f>IF(明細!E224="","",明細!E224)</f>
        <v/>
      </c>
      <c r="F230" s="265" t="str">
        <f>IF(明細!F224="","",明細!F224)</f>
        <v/>
      </c>
      <c r="G230" s="265" t="str">
        <f>IF(明細!G224="","",明細!G224)</f>
        <v/>
      </c>
      <c r="H230" s="265" t="str">
        <f>IF(明細!H224="","",明細!H224)</f>
        <v/>
      </c>
      <c r="I230" s="265" t="str">
        <f>IF(明細!I224="","",明細!I224)</f>
        <v/>
      </c>
      <c r="J230" s="265" t="str">
        <f>IF(明細!J224="","",明細!J224)</f>
        <v/>
      </c>
      <c r="K230" s="265" t="str">
        <f>IF(明細!K224="","",明細!K224)</f>
        <v/>
      </c>
      <c r="L230" s="265" t="str">
        <f>IF(明細!L224="","",明細!L224)</f>
        <v/>
      </c>
      <c r="M230" s="265" t="str">
        <f>IF(明細!M224="","",明細!M224)</f>
        <v/>
      </c>
      <c r="N230" s="265" t="str">
        <f>IF(明細!N224="","",明細!N224)</f>
        <v/>
      </c>
      <c r="O230" s="265" t="str">
        <f>IF(明細!O224="","",明細!O224)</f>
        <v/>
      </c>
      <c r="P230" s="265" t="str">
        <f>IF(明細!P224="","",明細!P224)</f>
        <v/>
      </c>
      <c r="Q230" s="265" t="str">
        <f>IF(明細!Q224="","",明細!Q224)</f>
        <v/>
      </c>
      <c r="R230" s="289" t="str">
        <f>IF(明細!R224="","",明細!R224)</f>
        <v/>
      </c>
      <c r="S230" s="291" t="str">
        <f>IF(明細!S224="","",明細!S224)</f>
        <v/>
      </c>
      <c r="T230" s="291" t="str">
        <f>IF(明細!T224="","",明細!T224)</f>
        <v/>
      </c>
      <c r="U230" s="291" t="str">
        <f>IF(明細!U224="","",明細!U224)</f>
        <v/>
      </c>
      <c r="V230" s="292" t="str">
        <f>IF(明細!V224="","",明細!V224)</f>
        <v>個</v>
      </c>
      <c r="W230" s="292" t="str">
        <f>IF(明細!W224="","",明細!W224)</f>
        <v/>
      </c>
      <c r="X230" s="293" t="str">
        <f>IF(明細!X224="","",明細!X224)</f>
        <v/>
      </c>
      <c r="Y230" s="134" t="str">
        <f>IF(明細!Y224="","",明細!Y224)</f>
        <v/>
      </c>
      <c r="Z230" s="135" t="str">
        <f>IF(明細!Z224="","",明細!Z224)</f>
        <v/>
      </c>
      <c r="AA230" s="134" t="str">
        <f>IF(明細!AA224="","",明細!AA224)</f>
        <v/>
      </c>
      <c r="AB230" s="303" t="str">
        <f>IF(明細!AB224="","",明細!AB224)</f>
        <v/>
      </c>
      <c r="AC230" s="134" t="str">
        <f>IF(明細!AC224="","",明細!AC224)</f>
        <v/>
      </c>
      <c r="AD230" s="183" t="str">
        <f>IF(明細!AD224="","",明細!AD224)</f>
        <v/>
      </c>
      <c r="AE230" s="184">
        <f>IF(明細!AE224="","",明細!AE224)</f>
        <v>0.1</v>
      </c>
      <c r="AF230" s="185" t="str">
        <f>IF(明細!AF224="","",明細!AF224)</f>
        <v/>
      </c>
      <c r="AG230" s="186" t="str">
        <f>IF(明細!AG224="","",明細!AG224)</f>
        <v/>
      </c>
      <c r="AH230" s="186" t="str">
        <f>IF(明細!AH224="","",明細!AH224)</f>
        <v/>
      </c>
      <c r="AI230" s="187" t="str">
        <f>IF(明細!AI224="","",明細!AI224)</f>
        <v/>
      </c>
      <c r="AJ230" s="296" t="str">
        <f>IF(明細!AJ224="","",明細!AJ224)</f>
        <v/>
      </c>
      <c r="AK230" s="297" t="str">
        <f>IF(明細!AK224="","",明細!AK224)</f>
        <v/>
      </c>
      <c r="AL230" s="298" t="str">
        <f>IF(明細!AL224="","",明細!AL224)</f>
        <v/>
      </c>
      <c r="AM230" s="299" t="str">
        <f>IF(明細!AM224="","",明細!AM224)</f>
        <v/>
      </c>
      <c r="AN230" s="300" t="str">
        <f>IF(明細!AN224="","",明細!AN224)</f>
        <v/>
      </c>
      <c r="AO230" s="300" t="str">
        <f>IF(明細!AO224="","",明細!AO224)</f>
        <v/>
      </c>
      <c r="AP230" s="300" t="str">
        <f>IF(明細!AP224="","",明細!AP224)</f>
        <v/>
      </c>
      <c r="AQ230" s="301" t="str">
        <f>IF(明細!AQ224="","",明細!AQ224)</f>
        <v/>
      </c>
      <c r="AR230" s="302" t="str">
        <f>IF(明細!AR224="","",明細!AR224)</f>
        <v/>
      </c>
      <c r="AU230" s="360"/>
      <c r="AV230" s="368"/>
      <c r="AW230" s="446" t="str">
        <f>IF(明細!AV224="","",明細!AV224)</f>
        <v/>
      </c>
      <c r="AX230" s="419" t="str">
        <f>IF(明細!AT224="","",明細!AT224)</f>
        <v/>
      </c>
      <c r="AY230" s="280" t="str">
        <f>IF($AX230="","",VLOOKUP($AX230,リスト!$CL:$CM,2,FALSE))</f>
        <v/>
      </c>
      <c r="AZ230" s="3"/>
      <c r="BA230" s="280" t="str">
        <f>IF(BB230="","",VLOOKUP(BB230,リスト!$K:$L,2,FALSE))</f>
        <v/>
      </c>
      <c r="BB230" s="3"/>
      <c r="BC230" s="3"/>
      <c r="BD230" s="87"/>
      <c r="BE230" s="280" t="str">
        <f>IF(BF230="","",VLOOKUP(BF230,リスト!$I:$J,2,FALSE))</f>
        <v/>
      </c>
      <c r="BF230" s="3"/>
      <c r="BG230" s="280" t="str">
        <f>IF(BH230="","",VLOOKUP(BH230,リスト!$M:$N,2,FALSE))</f>
        <v/>
      </c>
      <c r="BH230" s="282"/>
      <c r="BI230" s="280" t="str">
        <f>IF(BJ230="","",VLOOKUP(BJ230,リスト!$O:$P,2,FALSE))</f>
        <v/>
      </c>
      <c r="BJ230" s="24"/>
      <c r="BM230" s="451" t="str">
        <f>IF(明細!AV224="","",明細!AV224)</f>
        <v/>
      </c>
      <c r="BN230" s="453" t="str">
        <f>IF(明細!AT224="","",明細!AT224)</f>
        <v/>
      </c>
      <c r="BO230" s="280" t="str">
        <f>IF($BN230="","",VLOOKUP($BN230,リスト!$CL:$CM,2,FALSE))</f>
        <v/>
      </c>
      <c r="BP230" s="280" t="str">
        <f>IF(BQ230="","",VLOOKUP(BQ230,リスト!$K$5:$L$7,2,FALSE))</f>
        <v/>
      </c>
      <c r="BQ230" s="13"/>
      <c r="BR230" s="13"/>
      <c r="BS230" s="47"/>
      <c r="BT230" s="280" t="str">
        <f>IF(BU230="","",VLOOKUP(BU230,リスト!I221:J239,2,FALSE))</f>
        <v/>
      </c>
      <c r="BU230" s="13"/>
      <c r="BV230" s="13"/>
      <c r="BW230" s="282"/>
      <c r="BX230" s="282"/>
      <c r="BY230" s="280" t="str">
        <f>IF(BZ230="","",VLOOKUP(BZ230,リスト!$S$5:$T$6,2,FALSE))</f>
        <v/>
      </c>
      <c r="BZ230" s="3"/>
      <c r="CA230" s="3"/>
      <c r="CB230" s="81"/>
      <c r="CC230" s="280" t="str">
        <f t="shared" si="30"/>
        <v/>
      </c>
      <c r="CD230" s="83"/>
      <c r="CE230" s="83"/>
      <c r="CF230" s="83"/>
      <c r="CG230" s="83"/>
      <c r="CH230" s="282" t="str">
        <f t="shared" si="31"/>
        <v/>
      </c>
      <c r="CI230" s="83"/>
      <c r="CJ230" s="280" t="str">
        <f t="shared" si="32"/>
        <v/>
      </c>
      <c r="CK230" s="87"/>
      <c r="CL230" s="78"/>
      <c r="CM230" s="83"/>
      <c r="CN230" s="83"/>
      <c r="CO230" s="83"/>
      <c r="CP230" s="280" t="str">
        <f t="shared" si="37"/>
        <v/>
      </c>
      <c r="CQ230" s="81"/>
      <c r="CR230" s="280" t="str">
        <f t="shared" si="38"/>
        <v/>
      </c>
      <c r="CS230" s="3"/>
      <c r="CT230" s="3"/>
      <c r="CU230" s="280" t="str">
        <f>IF(CV230="","",VLOOKUP(CV230,リスト!$V$5:$W$6,2,FALSE))</f>
        <v/>
      </c>
      <c r="CV230" s="3"/>
      <c r="CW230" s="280" t="str">
        <f>IF(CX230="","",VLOOKUP(CX230,リスト!$X$5:$Y$6,2,FALSE))</f>
        <v/>
      </c>
      <c r="CX230" s="3"/>
      <c r="CY230" s="77"/>
      <c r="CZ230" s="77"/>
      <c r="DA230" s="75"/>
      <c r="DB230" s="75"/>
      <c r="DC230" s="75"/>
      <c r="DD230" s="75"/>
      <c r="DE230" s="280" t="str">
        <f>IF(DF230="","",VLOOKUP(DF230,リスト!$Z$5:$AA$10,2,FALSE))</f>
        <v/>
      </c>
      <c r="DF230" s="3"/>
      <c r="DG230" s="280" t="str">
        <f>IF(DH230="","",VLOOKUP(DH230,リスト!$AB$5:$AC$12,2,FALSE))</f>
        <v/>
      </c>
      <c r="DH230" s="63"/>
      <c r="DI230" s="280" t="str">
        <f>IF(DJ230="","",VLOOKUP(DJ230,リスト!$AD$5:$AE$7,2,FALSE))</f>
        <v/>
      </c>
      <c r="DJ230" s="3"/>
      <c r="DK230" s="280" t="str">
        <f>IF(DL230="","",VLOOKUP(DL230,リスト!$AF$5:$AG$10,2,FALSE))</f>
        <v/>
      </c>
      <c r="DL230" s="3"/>
      <c r="DM230" s="280" t="str">
        <f>IF(DN230="","",VLOOKUP(DN230,リスト!$AH$5:$AI$6,2,FALSE))</f>
        <v/>
      </c>
      <c r="DN230" s="3"/>
      <c r="DO230" s="280" t="str">
        <f>IF(DP230="","",VLOOKUP(DP230,リスト!$AJ$5:$AK$6,2,FALSE))</f>
        <v/>
      </c>
      <c r="DP230" s="3"/>
      <c r="DQ230" s="280" t="str">
        <f>IF(DR230="","",VLOOKUP(DR230,リスト!$AL$5:$AM$7,2,FALSE))</f>
        <v/>
      </c>
      <c r="DR230" s="3"/>
      <c r="DS230" s="13"/>
      <c r="DT230" s="85"/>
      <c r="DU230" s="85"/>
      <c r="DV230" s="281" t="str">
        <f>IF(DW230="","",VLOOKUP(DW230,リスト!$AN$5:$AO$6,2,FALSE))</f>
        <v/>
      </c>
      <c r="DW230" s="13"/>
      <c r="DX230" s="341"/>
      <c r="DY230" s="345"/>
      <c r="DZ230" s="341"/>
      <c r="EA230" s="345"/>
      <c r="EB230" s="280" t="str">
        <f>IF(EC230="","",VLOOKUP(EC230,リスト!$AW$5:$AX$8,2,FALSE))</f>
        <v/>
      </c>
      <c r="EC230" s="3"/>
      <c r="ED230" s="85"/>
      <c r="EE230" s="280" t="str">
        <f>IF(EF230="","",VLOOKUP(EF230,リスト!$AY$5:$AZ$10,2,FALSE))</f>
        <v/>
      </c>
      <c r="EF230" s="3"/>
      <c r="EG230" s="280" t="str">
        <f>IF(EH230="","",VLOOKUP(EH230,リスト!$BA$5:$BB$10,2,FALSE))</f>
        <v/>
      </c>
      <c r="EH230" s="3"/>
      <c r="EI230" s="280" t="str">
        <f>IF(EJ230="","",VLOOKUP(EJ230,リスト!$BC$5:$BD$10,2,FALSE))</f>
        <v/>
      </c>
      <c r="EJ230" s="3"/>
      <c r="EK230" s="280" t="str">
        <f>IF(EL230="","",VLOOKUP(EL230,リスト!$BE$5:$BF$10,2,FALSE))</f>
        <v/>
      </c>
      <c r="EL230" s="3"/>
      <c r="EM230" s="78"/>
      <c r="EN230" s="73"/>
      <c r="EO230" s="73"/>
      <c r="EP230" s="13"/>
      <c r="EQ230" s="13"/>
      <c r="ER230" s="280" t="str">
        <f>IF(ES230="","",VLOOKUP(ES230,リスト!$BG$5:$BH$10,2,FALSE))</f>
        <v/>
      </c>
      <c r="ES230" s="13"/>
      <c r="ET230" s="13"/>
      <c r="EU230" s="13"/>
      <c r="EV230" s="13"/>
      <c r="EW230" s="13"/>
      <c r="EX230" s="81"/>
      <c r="EY230" s="81"/>
      <c r="EZ230" s="26"/>
      <c r="FA230" s="281" t="str">
        <f>IF($EZ230="","",INDEX(リスト!$BI$5:$BJ$40,MATCH($EZ230,リスト!$BJ$5:$BJ$40,0),1))</f>
        <v/>
      </c>
      <c r="FB230" s="280" t="str">
        <f>IF(FC230="","",VLOOKUP(FC230,リスト!$BK:$BL,2,FALSE))</f>
        <v/>
      </c>
      <c r="FC230" s="13"/>
      <c r="FD230" s="331"/>
      <c r="FE230" s="3"/>
      <c r="FF230" s="280" t="str">
        <f>IF(FG230="","",VLOOKUP(FG230,リスト!$BO$5:$BP$6,2,FALSE))</f>
        <v/>
      </c>
      <c r="FG230" s="3"/>
      <c r="FH230" s="280" t="str">
        <f>IF(FI230="","",VLOOKUP(FI230,リスト!$BQ$5:$BR$8,2,FALSE))</f>
        <v/>
      </c>
      <c r="FI230" s="3"/>
      <c r="FJ230" s="282"/>
      <c r="FK230" s="280" t="str">
        <f>IF(FL230="","",VLOOKUP(FL230,リスト!$BS$5:$BT$6,2,FALSE))</f>
        <v/>
      </c>
      <c r="FL230" s="63"/>
      <c r="FM230" s="13"/>
      <c r="FN230" s="13"/>
      <c r="FO230" s="13"/>
      <c r="FP230" s="283" t="str">
        <f t="shared" si="33"/>
        <v/>
      </c>
      <c r="FQ230" s="283" t="str">
        <f t="shared" si="33"/>
        <v/>
      </c>
      <c r="FR230" s="13"/>
      <c r="FS230" s="85"/>
      <c r="FT230" s="85"/>
      <c r="FU230" s="281" t="str">
        <f t="shared" si="34"/>
        <v/>
      </c>
      <c r="FV230" s="280" t="str">
        <f>IF(FW230="","",VLOOKUP(FW230,リスト!$BV$5:$BW$10,2,FALSE))</f>
        <v/>
      </c>
      <c r="FW230" s="26"/>
      <c r="FX230" s="282" t="str">
        <f t="shared" si="35"/>
        <v/>
      </c>
      <c r="FY230" s="280" t="str">
        <f>IF(FZ230="","",VLOOKUP(FZ230,リスト!$BX$5:$BY$6,2,FALSE))</f>
        <v/>
      </c>
      <c r="FZ230" s="3"/>
      <c r="GA230" s="280" t="str">
        <f>IF(GB230="","",VLOOKUP(GB230,リスト!$BZ$5:$CA$6,2,FALSE))</f>
        <v/>
      </c>
      <c r="GB230" s="13"/>
      <c r="GC230" s="281" t="str">
        <f>IF(GD230="","",VLOOKUP(GD230,リスト!$CB$5:$CC$6,2,FALSE))</f>
        <v/>
      </c>
      <c r="GD230" s="13"/>
      <c r="GE230" s="13"/>
      <c r="GF230" s="13"/>
      <c r="GG230" s="75"/>
      <c r="GH230" s="281" t="str">
        <f t="shared" si="36"/>
        <v/>
      </c>
      <c r="GI230" s="128"/>
      <c r="GJ230" s="281" t="str">
        <f>IF(GK230="","",VLOOKUP(GK230,リスト!$CD$5:$CE$6,2,FALSE))</f>
        <v/>
      </c>
      <c r="GK230" s="13"/>
      <c r="GL230" s="281" t="str">
        <f>IF(GM230="","",VLOOKUP(GM230,リスト!$CF$5:$CG$5,2,FALSE))</f>
        <v/>
      </c>
      <c r="GM230" s="26"/>
      <c r="GN230" s="280" t="str">
        <f>IF(GO230="","",VLOOKUP(GO230,リスト!$CH$5:$CI$5,2,FALSE))</f>
        <v/>
      </c>
      <c r="GO230" s="284"/>
      <c r="GP230" s="284"/>
      <c r="GQ230" s="284"/>
      <c r="GR230" s="284"/>
      <c r="GS230" s="284"/>
      <c r="GT230" s="284"/>
      <c r="GU230" s="284"/>
      <c r="GV230" s="284"/>
      <c r="GW230" s="284"/>
      <c r="GX230" s="285"/>
    </row>
    <row r="231" spans="2:206" s="177" customFormat="1" ht="24.75" hidden="1" customHeight="1" outlineLevel="1">
      <c r="B231" s="286" t="str">
        <f>IF(明細!B225="","",明細!B225)</f>
        <v/>
      </c>
      <c r="C231" s="287" t="str">
        <f>IF(明細!C225="","",明細!C225)</f>
        <v/>
      </c>
      <c r="D231" s="265" t="str">
        <f>IF(明細!D225="","",明細!D225)</f>
        <v/>
      </c>
      <c r="E231" s="265" t="str">
        <f>IF(明細!E225="","",明細!E225)</f>
        <v/>
      </c>
      <c r="F231" s="265" t="str">
        <f>IF(明細!F225="","",明細!F225)</f>
        <v/>
      </c>
      <c r="G231" s="265" t="str">
        <f>IF(明細!G225="","",明細!G225)</f>
        <v/>
      </c>
      <c r="H231" s="265" t="str">
        <f>IF(明細!H225="","",明細!H225)</f>
        <v/>
      </c>
      <c r="I231" s="265" t="str">
        <f>IF(明細!I225="","",明細!I225)</f>
        <v/>
      </c>
      <c r="J231" s="265" t="str">
        <f>IF(明細!J225="","",明細!J225)</f>
        <v/>
      </c>
      <c r="K231" s="265" t="str">
        <f>IF(明細!K225="","",明細!K225)</f>
        <v/>
      </c>
      <c r="L231" s="265" t="str">
        <f>IF(明細!L225="","",明細!L225)</f>
        <v/>
      </c>
      <c r="M231" s="265" t="str">
        <f>IF(明細!M225="","",明細!M225)</f>
        <v/>
      </c>
      <c r="N231" s="265" t="str">
        <f>IF(明細!N225="","",明細!N225)</f>
        <v/>
      </c>
      <c r="O231" s="265" t="str">
        <f>IF(明細!O225="","",明細!O225)</f>
        <v/>
      </c>
      <c r="P231" s="265" t="str">
        <f>IF(明細!P225="","",明細!P225)</f>
        <v/>
      </c>
      <c r="Q231" s="265" t="str">
        <f>IF(明細!Q225="","",明細!Q225)</f>
        <v/>
      </c>
      <c r="R231" s="289" t="str">
        <f>IF(明細!R225="","",明細!R225)</f>
        <v/>
      </c>
      <c r="S231" s="291" t="str">
        <f>IF(明細!S225="","",明細!S225)</f>
        <v/>
      </c>
      <c r="T231" s="291" t="str">
        <f>IF(明細!T225="","",明細!T225)</f>
        <v/>
      </c>
      <c r="U231" s="291" t="str">
        <f>IF(明細!U225="","",明細!U225)</f>
        <v/>
      </c>
      <c r="V231" s="292" t="str">
        <f>IF(明細!V225="","",明細!V225)</f>
        <v>個</v>
      </c>
      <c r="W231" s="292" t="str">
        <f>IF(明細!W225="","",明細!W225)</f>
        <v/>
      </c>
      <c r="X231" s="293" t="str">
        <f>IF(明細!X225="","",明細!X225)</f>
        <v/>
      </c>
      <c r="Y231" s="134" t="str">
        <f>IF(明細!Y225="","",明細!Y225)</f>
        <v/>
      </c>
      <c r="Z231" s="135" t="str">
        <f>IF(明細!Z225="","",明細!Z225)</f>
        <v/>
      </c>
      <c r="AA231" s="134" t="str">
        <f>IF(明細!AA225="","",明細!AA225)</f>
        <v/>
      </c>
      <c r="AB231" s="303" t="str">
        <f>IF(明細!AB225="","",明細!AB225)</f>
        <v/>
      </c>
      <c r="AC231" s="134" t="str">
        <f>IF(明細!AC225="","",明細!AC225)</f>
        <v/>
      </c>
      <c r="AD231" s="183" t="str">
        <f>IF(明細!AD225="","",明細!AD225)</f>
        <v/>
      </c>
      <c r="AE231" s="184">
        <f>IF(明細!AE225="","",明細!AE225)</f>
        <v>0.1</v>
      </c>
      <c r="AF231" s="185" t="str">
        <f>IF(明細!AF225="","",明細!AF225)</f>
        <v/>
      </c>
      <c r="AG231" s="186" t="str">
        <f>IF(明細!AG225="","",明細!AG225)</f>
        <v/>
      </c>
      <c r="AH231" s="186" t="str">
        <f>IF(明細!AH225="","",明細!AH225)</f>
        <v/>
      </c>
      <c r="AI231" s="187" t="str">
        <f>IF(明細!AI225="","",明細!AI225)</f>
        <v/>
      </c>
      <c r="AJ231" s="296" t="str">
        <f>IF(明細!AJ225="","",明細!AJ225)</f>
        <v/>
      </c>
      <c r="AK231" s="297" t="str">
        <f>IF(明細!AK225="","",明細!AK225)</f>
        <v/>
      </c>
      <c r="AL231" s="298" t="str">
        <f>IF(明細!AL225="","",明細!AL225)</f>
        <v/>
      </c>
      <c r="AM231" s="299" t="str">
        <f>IF(明細!AM225="","",明細!AM225)</f>
        <v/>
      </c>
      <c r="AN231" s="300" t="str">
        <f>IF(明細!AN225="","",明細!AN225)</f>
        <v/>
      </c>
      <c r="AO231" s="300" t="str">
        <f>IF(明細!AO225="","",明細!AO225)</f>
        <v/>
      </c>
      <c r="AP231" s="300" t="str">
        <f>IF(明細!AP225="","",明細!AP225)</f>
        <v/>
      </c>
      <c r="AQ231" s="301" t="str">
        <f>IF(明細!AQ225="","",明細!AQ225)</f>
        <v/>
      </c>
      <c r="AR231" s="302" t="str">
        <f>IF(明細!AR225="","",明細!AR225)</f>
        <v/>
      </c>
      <c r="AU231" s="360"/>
      <c r="AV231" s="368"/>
      <c r="AW231" s="446" t="str">
        <f>IF(明細!AV225="","",明細!AV225)</f>
        <v/>
      </c>
      <c r="AX231" s="419" t="str">
        <f>IF(明細!AT225="","",明細!AT225)</f>
        <v/>
      </c>
      <c r="AY231" s="280" t="str">
        <f>IF($AX231="","",VLOOKUP($AX231,リスト!$CL:$CM,2,FALSE))</f>
        <v/>
      </c>
      <c r="AZ231" s="3"/>
      <c r="BA231" s="280" t="str">
        <f>IF(BB231="","",VLOOKUP(BB231,リスト!$K:$L,2,FALSE))</f>
        <v/>
      </c>
      <c r="BB231" s="3"/>
      <c r="BC231" s="3"/>
      <c r="BD231" s="87"/>
      <c r="BE231" s="280" t="str">
        <f>IF(BF231="","",VLOOKUP(BF231,リスト!$I:$J,2,FALSE))</f>
        <v/>
      </c>
      <c r="BF231" s="3"/>
      <c r="BG231" s="280" t="str">
        <f>IF(BH231="","",VLOOKUP(BH231,リスト!$M:$N,2,FALSE))</f>
        <v/>
      </c>
      <c r="BH231" s="282"/>
      <c r="BI231" s="280" t="str">
        <f>IF(BJ231="","",VLOOKUP(BJ231,リスト!$O:$P,2,FALSE))</f>
        <v/>
      </c>
      <c r="BJ231" s="24"/>
      <c r="BM231" s="451" t="str">
        <f>IF(明細!AV225="","",明細!AV225)</f>
        <v/>
      </c>
      <c r="BN231" s="453" t="str">
        <f>IF(明細!AT225="","",明細!AT225)</f>
        <v/>
      </c>
      <c r="BO231" s="280" t="str">
        <f>IF($BN231="","",VLOOKUP($BN231,リスト!$CL:$CM,2,FALSE))</f>
        <v/>
      </c>
      <c r="BP231" s="280" t="str">
        <f>IF(BQ231="","",VLOOKUP(BQ231,リスト!$K$5:$L$7,2,FALSE))</f>
        <v/>
      </c>
      <c r="BQ231" s="13"/>
      <c r="BR231" s="13"/>
      <c r="BS231" s="47"/>
      <c r="BT231" s="280" t="str">
        <f>IF(BU231="","",VLOOKUP(BU231,リスト!I222:J240,2,FALSE))</f>
        <v/>
      </c>
      <c r="BU231" s="13"/>
      <c r="BV231" s="13"/>
      <c r="BW231" s="282"/>
      <c r="BX231" s="282"/>
      <c r="BY231" s="280" t="str">
        <f>IF(BZ231="","",VLOOKUP(BZ231,リスト!$S$5:$T$6,2,FALSE))</f>
        <v/>
      </c>
      <c r="BZ231" s="3"/>
      <c r="CA231" s="3"/>
      <c r="CB231" s="81"/>
      <c r="CC231" s="280" t="str">
        <f t="shared" si="30"/>
        <v/>
      </c>
      <c r="CD231" s="83"/>
      <c r="CE231" s="83"/>
      <c r="CF231" s="83"/>
      <c r="CG231" s="83"/>
      <c r="CH231" s="282" t="str">
        <f t="shared" si="31"/>
        <v/>
      </c>
      <c r="CI231" s="83"/>
      <c r="CJ231" s="280" t="str">
        <f t="shared" si="32"/>
        <v/>
      </c>
      <c r="CK231" s="87"/>
      <c r="CL231" s="78"/>
      <c r="CM231" s="83"/>
      <c r="CN231" s="83"/>
      <c r="CO231" s="83"/>
      <c r="CP231" s="280" t="str">
        <f t="shared" si="37"/>
        <v/>
      </c>
      <c r="CQ231" s="81"/>
      <c r="CR231" s="280" t="str">
        <f t="shared" si="38"/>
        <v/>
      </c>
      <c r="CS231" s="3"/>
      <c r="CT231" s="3"/>
      <c r="CU231" s="280" t="str">
        <f>IF(CV231="","",VLOOKUP(CV231,リスト!$V$5:$W$6,2,FALSE))</f>
        <v/>
      </c>
      <c r="CV231" s="3"/>
      <c r="CW231" s="280" t="str">
        <f>IF(CX231="","",VLOOKUP(CX231,リスト!$X$5:$Y$6,2,FALSE))</f>
        <v/>
      </c>
      <c r="CX231" s="3"/>
      <c r="CY231" s="77"/>
      <c r="CZ231" s="77"/>
      <c r="DA231" s="75"/>
      <c r="DB231" s="75"/>
      <c r="DC231" s="75"/>
      <c r="DD231" s="75"/>
      <c r="DE231" s="280" t="str">
        <f>IF(DF231="","",VLOOKUP(DF231,リスト!$Z$5:$AA$10,2,FALSE))</f>
        <v/>
      </c>
      <c r="DF231" s="3"/>
      <c r="DG231" s="280" t="str">
        <f>IF(DH231="","",VLOOKUP(DH231,リスト!$AB$5:$AC$12,2,FALSE))</f>
        <v/>
      </c>
      <c r="DH231" s="63"/>
      <c r="DI231" s="280" t="str">
        <f>IF(DJ231="","",VLOOKUP(DJ231,リスト!$AD$5:$AE$7,2,FALSE))</f>
        <v/>
      </c>
      <c r="DJ231" s="3"/>
      <c r="DK231" s="280" t="str">
        <f>IF(DL231="","",VLOOKUP(DL231,リスト!$AF$5:$AG$10,2,FALSE))</f>
        <v/>
      </c>
      <c r="DL231" s="3"/>
      <c r="DM231" s="280" t="str">
        <f>IF(DN231="","",VLOOKUP(DN231,リスト!$AH$5:$AI$6,2,FALSE))</f>
        <v/>
      </c>
      <c r="DN231" s="3"/>
      <c r="DO231" s="280" t="str">
        <f>IF(DP231="","",VLOOKUP(DP231,リスト!$AJ$5:$AK$6,2,FALSE))</f>
        <v/>
      </c>
      <c r="DP231" s="3"/>
      <c r="DQ231" s="280" t="str">
        <f>IF(DR231="","",VLOOKUP(DR231,リスト!$AL$5:$AM$7,2,FALSE))</f>
        <v/>
      </c>
      <c r="DR231" s="3"/>
      <c r="DS231" s="13"/>
      <c r="DT231" s="85"/>
      <c r="DU231" s="85"/>
      <c r="DV231" s="281" t="str">
        <f>IF(DW231="","",VLOOKUP(DW231,リスト!$AN$5:$AO$6,2,FALSE))</f>
        <v/>
      </c>
      <c r="DW231" s="13"/>
      <c r="DX231" s="341"/>
      <c r="DY231" s="345"/>
      <c r="DZ231" s="341"/>
      <c r="EA231" s="345"/>
      <c r="EB231" s="280" t="str">
        <f>IF(EC231="","",VLOOKUP(EC231,リスト!$AW$5:$AX$8,2,FALSE))</f>
        <v/>
      </c>
      <c r="EC231" s="3"/>
      <c r="ED231" s="85"/>
      <c r="EE231" s="280" t="str">
        <f>IF(EF231="","",VLOOKUP(EF231,リスト!$AY$5:$AZ$10,2,FALSE))</f>
        <v/>
      </c>
      <c r="EF231" s="3"/>
      <c r="EG231" s="280" t="str">
        <f>IF(EH231="","",VLOOKUP(EH231,リスト!$BA$5:$BB$10,2,FALSE))</f>
        <v/>
      </c>
      <c r="EH231" s="3"/>
      <c r="EI231" s="280" t="str">
        <f>IF(EJ231="","",VLOOKUP(EJ231,リスト!$BC$5:$BD$10,2,FALSE))</f>
        <v/>
      </c>
      <c r="EJ231" s="3"/>
      <c r="EK231" s="280" t="str">
        <f>IF(EL231="","",VLOOKUP(EL231,リスト!$BE$5:$BF$10,2,FALSE))</f>
        <v/>
      </c>
      <c r="EL231" s="3"/>
      <c r="EM231" s="78"/>
      <c r="EN231" s="73"/>
      <c r="EO231" s="73"/>
      <c r="EP231" s="13"/>
      <c r="EQ231" s="13"/>
      <c r="ER231" s="280" t="str">
        <f>IF(ES231="","",VLOOKUP(ES231,リスト!$BG$5:$BH$10,2,FALSE))</f>
        <v/>
      </c>
      <c r="ES231" s="13"/>
      <c r="ET231" s="13"/>
      <c r="EU231" s="13"/>
      <c r="EV231" s="13"/>
      <c r="EW231" s="13"/>
      <c r="EX231" s="81"/>
      <c r="EY231" s="81"/>
      <c r="EZ231" s="26"/>
      <c r="FA231" s="281" t="str">
        <f>IF($EZ231="","",INDEX(リスト!$BI$5:$BJ$40,MATCH($EZ231,リスト!$BJ$5:$BJ$40,0),1))</f>
        <v/>
      </c>
      <c r="FB231" s="280" t="str">
        <f>IF(FC231="","",VLOOKUP(FC231,リスト!$BK:$BL,2,FALSE))</f>
        <v/>
      </c>
      <c r="FC231" s="13"/>
      <c r="FD231" s="331"/>
      <c r="FE231" s="3"/>
      <c r="FF231" s="280" t="str">
        <f>IF(FG231="","",VLOOKUP(FG231,リスト!$BO$5:$BP$6,2,FALSE))</f>
        <v/>
      </c>
      <c r="FG231" s="3"/>
      <c r="FH231" s="280" t="str">
        <f>IF(FI231="","",VLOOKUP(FI231,リスト!$BQ$5:$BR$8,2,FALSE))</f>
        <v/>
      </c>
      <c r="FI231" s="3"/>
      <c r="FJ231" s="282"/>
      <c r="FK231" s="280" t="str">
        <f>IF(FL231="","",VLOOKUP(FL231,リスト!$BS$5:$BT$6,2,FALSE))</f>
        <v/>
      </c>
      <c r="FL231" s="63"/>
      <c r="FM231" s="13"/>
      <c r="FN231" s="13"/>
      <c r="FO231" s="13"/>
      <c r="FP231" s="283" t="str">
        <f t="shared" si="33"/>
        <v/>
      </c>
      <c r="FQ231" s="283" t="str">
        <f t="shared" si="33"/>
        <v/>
      </c>
      <c r="FR231" s="13"/>
      <c r="FS231" s="85"/>
      <c r="FT231" s="85"/>
      <c r="FU231" s="281" t="str">
        <f t="shared" si="34"/>
        <v/>
      </c>
      <c r="FV231" s="280" t="str">
        <f>IF(FW231="","",VLOOKUP(FW231,リスト!$BV$5:$BW$10,2,FALSE))</f>
        <v/>
      </c>
      <c r="FW231" s="26"/>
      <c r="FX231" s="282" t="str">
        <f t="shared" si="35"/>
        <v/>
      </c>
      <c r="FY231" s="280" t="str">
        <f>IF(FZ231="","",VLOOKUP(FZ231,リスト!$BX$5:$BY$6,2,FALSE))</f>
        <v/>
      </c>
      <c r="FZ231" s="3"/>
      <c r="GA231" s="280" t="str">
        <f>IF(GB231="","",VLOOKUP(GB231,リスト!$BZ$5:$CA$6,2,FALSE))</f>
        <v/>
      </c>
      <c r="GB231" s="13"/>
      <c r="GC231" s="281" t="str">
        <f>IF(GD231="","",VLOOKUP(GD231,リスト!$CB$5:$CC$6,2,FALSE))</f>
        <v/>
      </c>
      <c r="GD231" s="13"/>
      <c r="GE231" s="13"/>
      <c r="GF231" s="13"/>
      <c r="GG231" s="75"/>
      <c r="GH231" s="281" t="str">
        <f t="shared" si="36"/>
        <v/>
      </c>
      <c r="GI231" s="128"/>
      <c r="GJ231" s="281" t="str">
        <f>IF(GK231="","",VLOOKUP(GK231,リスト!$CD$5:$CE$6,2,FALSE))</f>
        <v/>
      </c>
      <c r="GK231" s="13"/>
      <c r="GL231" s="281" t="str">
        <f>IF(GM231="","",VLOOKUP(GM231,リスト!$CF$5:$CG$5,2,FALSE))</f>
        <v/>
      </c>
      <c r="GM231" s="26"/>
      <c r="GN231" s="280" t="str">
        <f>IF(GO231="","",VLOOKUP(GO231,リスト!$CH$5:$CI$5,2,FALSE))</f>
        <v/>
      </c>
      <c r="GO231" s="284"/>
      <c r="GP231" s="284"/>
      <c r="GQ231" s="284"/>
      <c r="GR231" s="284"/>
      <c r="GS231" s="284"/>
      <c r="GT231" s="284"/>
      <c r="GU231" s="284"/>
      <c r="GV231" s="284"/>
      <c r="GW231" s="284"/>
      <c r="GX231" s="285"/>
    </row>
    <row r="232" spans="2:206" s="177" customFormat="1" ht="24.75" hidden="1" customHeight="1" outlineLevel="1">
      <c r="B232" s="286" t="str">
        <f>IF(明細!B226="","",明細!B226)</f>
        <v/>
      </c>
      <c r="C232" s="287" t="str">
        <f>IF(明細!C226="","",明細!C226)</f>
        <v/>
      </c>
      <c r="D232" s="265" t="str">
        <f>IF(明細!D226="","",明細!D226)</f>
        <v/>
      </c>
      <c r="E232" s="265" t="str">
        <f>IF(明細!E226="","",明細!E226)</f>
        <v/>
      </c>
      <c r="F232" s="265" t="str">
        <f>IF(明細!F226="","",明細!F226)</f>
        <v/>
      </c>
      <c r="G232" s="265" t="str">
        <f>IF(明細!G226="","",明細!G226)</f>
        <v/>
      </c>
      <c r="H232" s="265" t="str">
        <f>IF(明細!H226="","",明細!H226)</f>
        <v/>
      </c>
      <c r="I232" s="265" t="str">
        <f>IF(明細!I226="","",明細!I226)</f>
        <v/>
      </c>
      <c r="J232" s="265" t="str">
        <f>IF(明細!J226="","",明細!J226)</f>
        <v/>
      </c>
      <c r="K232" s="265" t="str">
        <f>IF(明細!K226="","",明細!K226)</f>
        <v/>
      </c>
      <c r="L232" s="265" t="str">
        <f>IF(明細!L226="","",明細!L226)</f>
        <v/>
      </c>
      <c r="M232" s="265" t="str">
        <f>IF(明細!M226="","",明細!M226)</f>
        <v/>
      </c>
      <c r="N232" s="265" t="str">
        <f>IF(明細!N226="","",明細!N226)</f>
        <v/>
      </c>
      <c r="O232" s="265" t="str">
        <f>IF(明細!O226="","",明細!O226)</f>
        <v/>
      </c>
      <c r="P232" s="265" t="str">
        <f>IF(明細!P226="","",明細!P226)</f>
        <v/>
      </c>
      <c r="Q232" s="265" t="str">
        <f>IF(明細!Q226="","",明細!Q226)</f>
        <v/>
      </c>
      <c r="R232" s="289" t="str">
        <f>IF(明細!R226="","",明細!R226)</f>
        <v/>
      </c>
      <c r="S232" s="291" t="str">
        <f>IF(明細!S226="","",明細!S226)</f>
        <v/>
      </c>
      <c r="T232" s="291" t="str">
        <f>IF(明細!T226="","",明細!T226)</f>
        <v/>
      </c>
      <c r="U232" s="291" t="str">
        <f>IF(明細!U226="","",明細!U226)</f>
        <v/>
      </c>
      <c r="V232" s="292" t="str">
        <f>IF(明細!V226="","",明細!V226)</f>
        <v>個</v>
      </c>
      <c r="W232" s="292" t="str">
        <f>IF(明細!W226="","",明細!W226)</f>
        <v/>
      </c>
      <c r="X232" s="293" t="str">
        <f>IF(明細!X226="","",明細!X226)</f>
        <v/>
      </c>
      <c r="Y232" s="134" t="str">
        <f>IF(明細!Y226="","",明細!Y226)</f>
        <v/>
      </c>
      <c r="Z232" s="135" t="str">
        <f>IF(明細!Z226="","",明細!Z226)</f>
        <v/>
      </c>
      <c r="AA232" s="134" t="str">
        <f>IF(明細!AA226="","",明細!AA226)</f>
        <v/>
      </c>
      <c r="AB232" s="303" t="str">
        <f>IF(明細!AB226="","",明細!AB226)</f>
        <v/>
      </c>
      <c r="AC232" s="134" t="str">
        <f>IF(明細!AC226="","",明細!AC226)</f>
        <v/>
      </c>
      <c r="AD232" s="183" t="str">
        <f>IF(明細!AD226="","",明細!AD226)</f>
        <v/>
      </c>
      <c r="AE232" s="184">
        <f>IF(明細!AE226="","",明細!AE226)</f>
        <v>0.1</v>
      </c>
      <c r="AF232" s="185" t="str">
        <f>IF(明細!AF226="","",明細!AF226)</f>
        <v/>
      </c>
      <c r="AG232" s="186" t="str">
        <f>IF(明細!AG226="","",明細!AG226)</f>
        <v/>
      </c>
      <c r="AH232" s="186" t="str">
        <f>IF(明細!AH226="","",明細!AH226)</f>
        <v/>
      </c>
      <c r="AI232" s="187" t="str">
        <f>IF(明細!AI226="","",明細!AI226)</f>
        <v/>
      </c>
      <c r="AJ232" s="296" t="str">
        <f>IF(明細!AJ226="","",明細!AJ226)</f>
        <v/>
      </c>
      <c r="AK232" s="297" t="str">
        <f>IF(明細!AK226="","",明細!AK226)</f>
        <v/>
      </c>
      <c r="AL232" s="298" t="str">
        <f>IF(明細!AL226="","",明細!AL226)</f>
        <v/>
      </c>
      <c r="AM232" s="299" t="str">
        <f>IF(明細!AM226="","",明細!AM226)</f>
        <v/>
      </c>
      <c r="AN232" s="300" t="str">
        <f>IF(明細!AN226="","",明細!AN226)</f>
        <v/>
      </c>
      <c r="AO232" s="300" t="str">
        <f>IF(明細!AO226="","",明細!AO226)</f>
        <v/>
      </c>
      <c r="AP232" s="300" t="str">
        <f>IF(明細!AP226="","",明細!AP226)</f>
        <v/>
      </c>
      <c r="AQ232" s="301" t="str">
        <f>IF(明細!AQ226="","",明細!AQ226)</f>
        <v/>
      </c>
      <c r="AR232" s="302" t="str">
        <f>IF(明細!AR226="","",明細!AR226)</f>
        <v/>
      </c>
      <c r="AU232" s="360"/>
      <c r="AV232" s="368"/>
      <c r="AW232" s="446" t="str">
        <f>IF(明細!AV226="","",明細!AV226)</f>
        <v/>
      </c>
      <c r="AX232" s="419" t="str">
        <f>IF(明細!AT226="","",明細!AT226)</f>
        <v/>
      </c>
      <c r="AY232" s="280" t="str">
        <f>IF($AX232="","",VLOOKUP($AX232,リスト!$CL:$CM,2,FALSE))</f>
        <v/>
      </c>
      <c r="AZ232" s="3"/>
      <c r="BA232" s="280" t="str">
        <f>IF(BB232="","",VLOOKUP(BB232,リスト!$K:$L,2,FALSE))</f>
        <v/>
      </c>
      <c r="BB232" s="3"/>
      <c r="BC232" s="3"/>
      <c r="BD232" s="87"/>
      <c r="BE232" s="280" t="str">
        <f>IF(BF232="","",VLOOKUP(BF232,リスト!$I:$J,2,FALSE))</f>
        <v/>
      </c>
      <c r="BF232" s="3"/>
      <c r="BG232" s="280" t="str">
        <f>IF(BH232="","",VLOOKUP(BH232,リスト!$M:$N,2,FALSE))</f>
        <v/>
      </c>
      <c r="BH232" s="282"/>
      <c r="BI232" s="280" t="str">
        <f>IF(BJ232="","",VLOOKUP(BJ232,リスト!$O:$P,2,FALSE))</f>
        <v/>
      </c>
      <c r="BJ232" s="24"/>
      <c r="BM232" s="451" t="str">
        <f>IF(明細!AV226="","",明細!AV226)</f>
        <v/>
      </c>
      <c r="BN232" s="453" t="str">
        <f>IF(明細!AT226="","",明細!AT226)</f>
        <v/>
      </c>
      <c r="BO232" s="280" t="str">
        <f>IF($BN232="","",VLOOKUP($BN232,リスト!$CL:$CM,2,FALSE))</f>
        <v/>
      </c>
      <c r="BP232" s="280" t="str">
        <f>IF(BQ232="","",VLOOKUP(BQ232,リスト!$K$5:$L$7,2,FALSE))</f>
        <v/>
      </c>
      <c r="BQ232" s="13"/>
      <c r="BR232" s="13"/>
      <c r="BS232" s="47"/>
      <c r="BT232" s="280" t="str">
        <f>IF(BU232="","",VLOOKUP(BU232,リスト!I223:J241,2,FALSE))</f>
        <v/>
      </c>
      <c r="BU232" s="13"/>
      <c r="BV232" s="13"/>
      <c r="BW232" s="282"/>
      <c r="BX232" s="282"/>
      <c r="BY232" s="280" t="str">
        <f>IF(BZ232="","",VLOOKUP(BZ232,リスト!$S$5:$T$6,2,FALSE))</f>
        <v/>
      </c>
      <c r="BZ232" s="3"/>
      <c r="CA232" s="3"/>
      <c r="CB232" s="81"/>
      <c r="CC232" s="280" t="str">
        <f t="shared" si="30"/>
        <v/>
      </c>
      <c r="CD232" s="83"/>
      <c r="CE232" s="83"/>
      <c r="CF232" s="83"/>
      <c r="CG232" s="83"/>
      <c r="CH232" s="282" t="str">
        <f t="shared" si="31"/>
        <v/>
      </c>
      <c r="CI232" s="83"/>
      <c r="CJ232" s="280" t="str">
        <f t="shared" si="32"/>
        <v/>
      </c>
      <c r="CK232" s="87"/>
      <c r="CL232" s="78"/>
      <c r="CM232" s="83"/>
      <c r="CN232" s="83"/>
      <c r="CO232" s="83"/>
      <c r="CP232" s="280" t="str">
        <f t="shared" si="37"/>
        <v/>
      </c>
      <c r="CQ232" s="81"/>
      <c r="CR232" s="280" t="str">
        <f t="shared" si="38"/>
        <v/>
      </c>
      <c r="CS232" s="3"/>
      <c r="CT232" s="3"/>
      <c r="CU232" s="280" t="str">
        <f>IF(CV232="","",VLOOKUP(CV232,リスト!$V$5:$W$6,2,FALSE))</f>
        <v/>
      </c>
      <c r="CV232" s="3"/>
      <c r="CW232" s="280" t="str">
        <f>IF(CX232="","",VLOOKUP(CX232,リスト!$X$5:$Y$6,2,FALSE))</f>
        <v/>
      </c>
      <c r="CX232" s="3"/>
      <c r="CY232" s="77"/>
      <c r="CZ232" s="77"/>
      <c r="DA232" s="75"/>
      <c r="DB232" s="75"/>
      <c r="DC232" s="75"/>
      <c r="DD232" s="75"/>
      <c r="DE232" s="280" t="str">
        <f>IF(DF232="","",VLOOKUP(DF232,リスト!$Z$5:$AA$10,2,FALSE))</f>
        <v/>
      </c>
      <c r="DF232" s="3"/>
      <c r="DG232" s="280" t="str">
        <f>IF(DH232="","",VLOOKUP(DH232,リスト!$AB$5:$AC$12,2,FALSE))</f>
        <v/>
      </c>
      <c r="DH232" s="63"/>
      <c r="DI232" s="280" t="str">
        <f>IF(DJ232="","",VLOOKUP(DJ232,リスト!$AD$5:$AE$7,2,FALSE))</f>
        <v/>
      </c>
      <c r="DJ232" s="3"/>
      <c r="DK232" s="280" t="str">
        <f>IF(DL232="","",VLOOKUP(DL232,リスト!$AF$5:$AG$10,2,FALSE))</f>
        <v/>
      </c>
      <c r="DL232" s="3"/>
      <c r="DM232" s="280" t="str">
        <f>IF(DN232="","",VLOOKUP(DN232,リスト!$AH$5:$AI$6,2,FALSE))</f>
        <v/>
      </c>
      <c r="DN232" s="3"/>
      <c r="DO232" s="280" t="str">
        <f>IF(DP232="","",VLOOKUP(DP232,リスト!$AJ$5:$AK$6,2,FALSE))</f>
        <v/>
      </c>
      <c r="DP232" s="3"/>
      <c r="DQ232" s="280" t="str">
        <f>IF(DR232="","",VLOOKUP(DR232,リスト!$AL$5:$AM$7,2,FALSE))</f>
        <v/>
      </c>
      <c r="DR232" s="3"/>
      <c r="DS232" s="13"/>
      <c r="DT232" s="85"/>
      <c r="DU232" s="85"/>
      <c r="DV232" s="281" t="str">
        <f>IF(DW232="","",VLOOKUP(DW232,リスト!$AN$5:$AO$6,2,FALSE))</f>
        <v/>
      </c>
      <c r="DW232" s="13"/>
      <c r="DX232" s="341"/>
      <c r="DY232" s="345"/>
      <c r="DZ232" s="341"/>
      <c r="EA232" s="345"/>
      <c r="EB232" s="280" t="str">
        <f>IF(EC232="","",VLOOKUP(EC232,リスト!$AW$5:$AX$8,2,FALSE))</f>
        <v/>
      </c>
      <c r="EC232" s="3"/>
      <c r="ED232" s="85"/>
      <c r="EE232" s="280" t="str">
        <f>IF(EF232="","",VLOOKUP(EF232,リスト!$AY$5:$AZ$10,2,FALSE))</f>
        <v/>
      </c>
      <c r="EF232" s="3"/>
      <c r="EG232" s="280" t="str">
        <f>IF(EH232="","",VLOOKUP(EH232,リスト!$BA$5:$BB$10,2,FALSE))</f>
        <v/>
      </c>
      <c r="EH232" s="3"/>
      <c r="EI232" s="280" t="str">
        <f>IF(EJ232="","",VLOOKUP(EJ232,リスト!$BC$5:$BD$10,2,FALSE))</f>
        <v/>
      </c>
      <c r="EJ232" s="3"/>
      <c r="EK232" s="280" t="str">
        <f>IF(EL232="","",VLOOKUP(EL232,リスト!$BE$5:$BF$10,2,FALSE))</f>
        <v/>
      </c>
      <c r="EL232" s="3"/>
      <c r="EM232" s="78"/>
      <c r="EN232" s="73"/>
      <c r="EO232" s="73"/>
      <c r="EP232" s="13"/>
      <c r="EQ232" s="13"/>
      <c r="ER232" s="280" t="str">
        <f>IF(ES232="","",VLOOKUP(ES232,リスト!$BG$5:$BH$10,2,FALSE))</f>
        <v/>
      </c>
      <c r="ES232" s="13"/>
      <c r="ET232" s="13"/>
      <c r="EU232" s="13"/>
      <c r="EV232" s="13"/>
      <c r="EW232" s="13"/>
      <c r="EX232" s="81"/>
      <c r="EY232" s="81"/>
      <c r="EZ232" s="26"/>
      <c r="FA232" s="281" t="str">
        <f>IF($EZ232="","",INDEX(リスト!$BI$5:$BJ$40,MATCH($EZ232,リスト!$BJ$5:$BJ$40,0),1))</f>
        <v/>
      </c>
      <c r="FB232" s="280" t="str">
        <f>IF(FC232="","",VLOOKUP(FC232,リスト!$BK:$BL,2,FALSE))</f>
        <v/>
      </c>
      <c r="FC232" s="13"/>
      <c r="FD232" s="331"/>
      <c r="FE232" s="3"/>
      <c r="FF232" s="280" t="str">
        <f>IF(FG232="","",VLOOKUP(FG232,リスト!$BO$5:$BP$6,2,FALSE))</f>
        <v/>
      </c>
      <c r="FG232" s="3"/>
      <c r="FH232" s="280" t="str">
        <f>IF(FI232="","",VLOOKUP(FI232,リスト!$BQ$5:$BR$8,2,FALSE))</f>
        <v/>
      </c>
      <c r="FI232" s="3"/>
      <c r="FJ232" s="282"/>
      <c r="FK232" s="280" t="str">
        <f>IF(FL232="","",VLOOKUP(FL232,リスト!$BS$5:$BT$6,2,FALSE))</f>
        <v/>
      </c>
      <c r="FL232" s="63"/>
      <c r="FM232" s="13"/>
      <c r="FN232" s="13"/>
      <c r="FO232" s="13"/>
      <c r="FP232" s="283" t="str">
        <f t="shared" si="33"/>
        <v/>
      </c>
      <c r="FQ232" s="283" t="str">
        <f t="shared" si="33"/>
        <v/>
      </c>
      <c r="FR232" s="13"/>
      <c r="FS232" s="85"/>
      <c r="FT232" s="85"/>
      <c r="FU232" s="281" t="str">
        <f t="shared" si="34"/>
        <v/>
      </c>
      <c r="FV232" s="280" t="str">
        <f>IF(FW232="","",VLOOKUP(FW232,リスト!$BV$5:$BW$10,2,FALSE))</f>
        <v/>
      </c>
      <c r="FW232" s="26"/>
      <c r="FX232" s="282" t="str">
        <f t="shared" si="35"/>
        <v/>
      </c>
      <c r="FY232" s="280" t="str">
        <f>IF(FZ232="","",VLOOKUP(FZ232,リスト!$BX$5:$BY$6,2,FALSE))</f>
        <v/>
      </c>
      <c r="FZ232" s="3"/>
      <c r="GA232" s="280" t="str">
        <f>IF(GB232="","",VLOOKUP(GB232,リスト!$BZ$5:$CA$6,2,FALSE))</f>
        <v/>
      </c>
      <c r="GB232" s="13"/>
      <c r="GC232" s="281" t="str">
        <f>IF(GD232="","",VLOOKUP(GD232,リスト!$CB$5:$CC$6,2,FALSE))</f>
        <v/>
      </c>
      <c r="GD232" s="13"/>
      <c r="GE232" s="13"/>
      <c r="GF232" s="13"/>
      <c r="GG232" s="75"/>
      <c r="GH232" s="281" t="str">
        <f t="shared" si="36"/>
        <v/>
      </c>
      <c r="GI232" s="128"/>
      <c r="GJ232" s="281" t="str">
        <f>IF(GK232="","",VLOOKUP(GK232,リスト!$CD$5:$CE$6,2,FALSE))</f>
        <v/>
      </c>
      <c r="GK232" s="13"/>
      <c r="GL232" s="281" t="str">
        <f>IF(GM232="","",VLOOKUP(GM232,リスト!$CF$5:$CG$5,2,FALSE))</f>
        <v/>
      </c>
      <c r="GM232" s="26"/>
      <c r="GN232" s="280" t="str">
        <f>IF(GO232="","",VLOOKUP(GO232,リスト!$CH$5:$CI$5,2,FALSE))</f>
        <v/>
      </c>
      <c r="GO232" s="284"/>
      <c r="GP232" s="284"/>
      <c r="GQ232" s="284"/>
      <c r="GR232" s="284"/>
      <c r="GS232" s="284"/>
      <c r="GT232" s="284"/>
      <c r="GU232" s="284"/>
      <c r="GV232" s="284"/>
      <c r="GW232" s="284"/>
      <c r="GX232" s="285"/>
    </row>
    <row r="233" spans="2:206" s="177" customFormat="1" ht="24.75" hidden="1" customHeight="1" outlineLevel="1">
      <c r="B233" s="286" t="str">
        <f>IF(明細!B227="","",明細!B227)</f>
        <v/>
      </c>
      <c r="C233" s="287" t="str">
        <f>IF(明細!C227="","",明細!C227)</f>
        <v/>
      </c>
      <c r="D233" s="265" t="str">
        <f>IF(明細!D227="","",明細!D227)</f>
        <v/>
      </c>
      <c r="E233" s="265" t="str">
        <f>IF(明細!E227="","",明細!E227)</f>
        <v/>
      </c>
      <c r="F233" s="265" t="str">
        <f>IF(明細!F227="","",明細!F227)</f>
        <v/>
      </c>
      <c r="G233" s="265" t="str">
        <f>IF(明細!G227="","",明細!G227)</f>
        <v/>
      </c>
      <c r="H233" s="265" t="str">
        <f>IF(明細!H227="","",明細!H227)</f>
        <v/>
      </c>
      <c r="I233" s="265" t="str">
        <f>IF(明細!I227="","",明細!I227)</f>
        <v/>
      </c>
      <c r="J233" s="265" t="str">
        <f>IF(明細!J227="","",明細!J227)</f>
        <v/>
      </c>
      <c r="K233" s="265" t="str">
        <f>IF(明細!K227="","",明細!K227)</f>
        <v/>
      </c>
      <c r="L233" s="265" t="str">
        <f>IF(明細!L227="","",明細!L227)</f>
        <v/>
      </c>
      <c r="M233" s="265" t="str">
        <f>IF(明細!M227="","",明細!M227)</f>
        <v/>
      </c>
      <c r="N233" s="265" t="str">
        <f>IF(明細!N227="","",明細!N227)</f>
        <v/>
      </c>
      <c r="O233" s="265" t="str">
        <f>IF(明細!O227="","",明細!O227)</f>
        <v/>
      </c>
      <c r="P233" s="265" t="str">
        <f>IF(明細!P227="","",明細!P227)</f>
        <v/>
      </c>
      <c r="Q233" s="265" t="str">
        <f>IF(明細!Q227="","",明細!Q227)</f>
        <v/>
      </c>
      <c r="R233" s="289" t="str">
        <f>IF(明細!R227="","",明細!R227)</f>
        <v/>
      </c>
      <c r="S233" s="291" t="str">
        <f>IF(明細!S227="","",明細!S227)</f>
        <v/>
      </c>
      <c r="T233" s="291" t="str">
        <f>IF(明細!T227="","",明細!T227)</f>
        <v/>
      </c>
      <c r="U233" s="291" t="str">
        <f>IF(明細!U227="","",明細!U227)</f>
        <v/>
      </c>
      <c r="V233" s="292" t="str">
        <f>IF(明細!V227="","",明細!V227)</f>
        <v>個</v>
      </c>
      <c r="W233" s="292" t="str">
        <f>IF(明細!W227="","",明細!W227)</f>
        <v/>
      </c>
      <c r="X233" s="293" t="str">
        <f>IF(明細!X227="","",明細!X227)</f>
        <v/>
      </c>
      <c r="Y233" s="134" t="str">
        <f>IF(明細!Y227="","",明細!Y227)</f>
        <v/>
      </c>
      <c r="Z233" s="135" t="str">
        <f>IF(明細!Z227="","",明細!Z227)</f>
        <v/>
      </c>
      <c r="AA233" s="134" t="str">
        <f>IF(明細!AA227="","",明細!AA227)</f>
        <v/>
      </c>
      <c r="AB233" s="303" t="str">
        <f>IF(明細!AB227="","",明細!AB227)</f>
        <v/>
      </c>
      <c r="AC233" s="134" t="str">
        <f>IF(明細!AC227="","",明細!AC227)</f>
        <v/>
      </c>
      <c r="AD233" s="183" t="str">
        <f>IF(明細!AD227="","",明細!AD227)</f>
        <v/>
      </c>
      <c r="AE233" s="184">
        <f>IF(明細!AE227="","",明細!AE227)</f>
        <v>0.1</v>
      </c>
      <c r="AF233" s="185" t="str">
        <f>IF(明細!AF227="","",明細!AF227)</f>
        <v/>
      </c>
      <c r="AG233" s="186" t="str">
        <f>IF(明細!AG227="","",明細!AG227)</f>
        <v/>
      </c>
      <c r="AH233" s="186" t="str">
        <f>IF(明細!AH227="","",明細!AH227)</f>
        <v/>
      </c>
      <c r="AI233" s="187" t="str">
        <f>IF(明細!AI227="","",明細!AI227)</f>
        <v/>
      </c>
      <c r="AJ233" s="296" t="str">
        <f>IF(明細!AJ227="","",明細!AJ227)</f>
        <v/>
      </c>
      <c r="AK233" s="297" t="str">
        <f>IF(明細!AK227="","",明細!AK227)</f>
        <v/>
      </c>
      <c r="AL233" s="298" t="str">
        <f>IF(明細!AL227="","",明細!AL227)</f>
        <v/>
      </c>
      <c r="AM233" s="299" t="str">
        <f>IF(明細!AM227="","",明細!AM227)</f>
        <v/>
      </c>
      <c r="AN233" s="300" t="str">
        <f>IF(明細!AN227="","",明細!AN227)</f>
        <v/>
      </c>
      <c r="AO233" s="300" t="str">
        <f>IF(明細!AO227="","",明細!AO227)</f>
        <v/>
      </c>
      <c r="AP233" s="300" t="str">
        <f>IF(明細!AP227="","",明細!AP227)</f>
        <v/>
      </c>
      <c r="AQ233" s="301" t="str">
        <f>IF(明細!AQ227="","",明細!AQ227)</f>
        <v/>
      </c>
      <c r="AR233" s="302" t="str">
        <f>IF(明細!AR227="","",明細!AR227)</f>
        <v/>
      </c>
      <c r="AU233" s="360"/>
      <c r="AV233" s="368"/>
      <c r="AW233" s="446" t="str">
        <f>IF(明細!AV227="","",明細!AV227)</f>
        <v/>
      </c>
      <c r="AX233" s="419" t="str">
        <f>IF(明細!AT227="","",明細!AT227)</f>
        <v/>
      </c>
      <c r="AY233" s="280" t="str">
        <f>IF($AX233="","",VLOOKUP($AX233,リスト!$CL:$CM,2,FALSE))</f>
        <v/>
      </c>
      <c r="AZ233" s="3"/>
      <c r="BA233" s="280" t="str">
        <f>IF(BB233="","",VLOOKUP(BB233,リスト!$K:$L,2,FALSE))</f>
        <v/>
      </c>
      <c r="BB233" s="3"/>
      <c r="BC233" s="3"/>
      <c r="BD233" s="87"/>
      <c r="BE233" s="280" t="str">
        <f>IF(BF233="","",VLOOKUP(BF233,リスト!$I:$J,2,FALSE))</f>
        <v/>
      </c>
      <c r="BF233" s="3"/>
      <c r="BG233" s="280" t="str">
        <f>IF(BH233="","",VLOOKUP(BH233,リスト!$M:$N,2,FALSE))</f>
        <v/>
      </c>
      <c r="BH233" s="282"/>
      <c r="BI233" s="280" t="str">
        <f>IF(BJ233="","",VLOOKUP(BJ233,リスト!$O:$P,2,FALSE))</f>
        <v/>
      </c>
      <c r="BJ233" s="24"/>
      <c r="BM233" s="451" t="str">
        <f>IF(明細!AV227="","",明細!AV227)</f>
        <v/>
      </c>
      <c r="BN233" s="453" t="str">
        <f>IF(明細!AT227="","",明細!AT227)</f>
        <v/>
      </c>
      <c r="BO233" s="280" t="str">
        <f>IF($BN233="","",VLOOKUP($BN233,リスト!$CL:$CM,2,FALSE))</f>
        <v/>
      </c>
      <c r="BP233" s="280" t="str">
        <f>IF(BQ233="","",VLOOKUP(BQ233,リスト!$K$5:$L$7,2,FALSE))</f>
        <v/>
      </c>
      <c r="BQ233" s="13"/>
      <c r="BR233" s="13"/>
      <c r="BS233" s="47"/>
      <c r="BT233" s="280" t="str">
        <f>IF(BU233="","",VLOOKUP(BU233,リスト!I224:J242,2,FALSE))</f>
        <v/>
      </c>
      <c r="BU233" s="13"/>
      <c r="BV233" s="13"/>
      <c r="BW233" s="282"/>
      <c r="BX233" s="282"/>
      <c r="BY233" s="280" t="str">
        <f>IF(BZ233="","",VLOOKUP(BZ233,リスト!$S$5:$T$6,2,FALSE))</f>
        <v/>
      </c>
      <c r="BZ233" s="3"/>
      <c r="CA233" s="3"/>
      <c r="CB233" s="81"/>
      <c r="CC233" s="280" t="str">
        <f t="shared" si="30"/>
        <v/>
      </c>
      <c r="CD233" s="83"/>
      <c r="CE233" s="83"/>
      <c r="CF233" s="83"/>
      <c r="CG233" s="83"/>
      <c r="CH233" s="282" t="str">
        <f t="shared" si="31"/>
        <v/>
      </c>
      <c r="CI233" s="83"/>
      <c r="CJ233" s="280" t="str">
        <f t="shared" si="32"/>
        <v/>
      </c>
      <c r="CK233" s="87"/>
      <c r="CL233" s="78"/>
      <c r="CM233" s="83"/>
      <c r="CN233" s="83"/>
      <c r="CO233" s="83"/>
      <c r="CP233" s="280" t="str">
        <f t="shared" si="37"/>
        <v/>
      </c>
      <c r="CQ233" s="81"/>
      <c r="CR233" s="280" t="str">
        <f t="shared" si="38"/>
        <v/>
      </c>
      <c r="CS233" s="3"/>
      <c r="CT233" s="3"/>
      <c r="CU233" s="280" t="str">
        <f>IF(CV233="","",VLOOKUP(CV233,リスト!$V$5:$W$6,2,FALSE))</f>
        <v/>
      </c>
      <c r="CV233" s="3"/>
      <c r="CW233" s="280" t="str">
        <f>IF(CX233="","",VLOOKUP(CX233,リスト!$X$5:$Y$6,2,FALSE))</f>
        <v/>
      </c>
      <c r="CX233" s="3"/>
      <c r="CY233" s="77"/>
      <c r="CZ233" s="77"/>
      <c r="DA233" s="75"/>
      <c r="DB233" s="75"/>
      <c r="DC233" s="75"/>
      <c r="DD233" s="75"/>
      <c r="DE233" s="280" t="str">
        <f>IF(DF233="","",VLOOKUP(DF233,リスト!$Z$5:$AA$10,2,FALSE))</f>
        <v/>
      </c>
      <c r="DF233" s="3"/>
      <c r="DG233" s="280" t="str">
        <f>IF(DH233="","",VLOOKUP(DH233,リスト!$AB$5:$AC$12,2,FALSE))</f>
        <v/>
      </c>
      <c r="DH233" s="63"/>
      <c r="DI233" s="280" t="str">
        <f>IF(DJ233="","",VLOOKUP(DJ233,リスト!$AD$5:$AE$7,2,FALSE))</f>
        <v/>
      </c>
      <c r="DJ233" s="3"/>
      <c r="DK233" s="280" t="str">
        <f>IF(DL233="","",VLOOKUP(DL233,リスト!$AF$5:$AG$10,2,FALSE))</f>
        <v/>
      </c>
      <c r="DL233" s="3"/>
      <c r="DM233" s="280" t="str">
        <f>IF(DN233="","",VLOOKUP(DN233,リスト!$AH$5:$AI$6,2,FALSE))</f>
        <v/>
      </c>
      <c r="DN233" s="3"/>
      <c r="DO233" s="280" t="str">
        <f>IF(DP233="","",VLOOKUP(DP233,リスト!$AJ$5:$AK$6,2,FALSE))</f>
        <v/>
      </c>
      <c r="DP233" s="3"/>
      <c r="DQ233" s="280" t="str">
        <f>IF(DR233="","",VLOOKUP(DR233,リスト!$AL$5:$AM$7,2,FALSE))</f>
        <v/>
      </c>
      <c r="DR233" s="3"/>
      <c r="DS233" s="13"/>
      <c r="DT233" s="85"/>
      <c r="DU233" s="85"/>
      <c r="DV233" s="281" t="str">
        <f>IF(DW233="","",VLOOKUP(DW233,リスト!$AN$5:$AO$6,2,FALSE))</f>
        <v/>
      </c>
      <c r="DW233" s="13"/>
      <c r="DX233" s="341"/>
      <c r="DY233" s="345"/>
      <c r="DZ233" s="341"/>
      <c r="EA233" s="345"/>
      <c r="EB233" s="280" t="str">
        <f>IF(EC233="","",VLOOKUP(EC233,リスト!$AW$5:$AX$8,2,FALSE))</f>
        <v/>
      </c>
      <c r="EC233" s="3"/>
      <c r="ED233" s="85"/>
      <c r="EE233" s="280" t="str">
        <f>IF(EF233="","",VLOOKUP(EF233,リスト!$AY$5:$AZ$10,2,FALSE))</f>
        <v/>
      </c>
      <c r="EF233" s="3"/>
      <c r="EG233" s="280" t="str">
        <f>IF(EH233="","",VLOOKUP(EH233,リスト!$BA$5:$BB$10,2,FALSE))</f>
        <v/>
      </c>
      <c r="EH233" s="3"/>
      <c r="EI233" s="280" t="str">
        <f>IF(EJ233="","",VLOOKUP(EJ233,リスト!$BC$5:$BD$10,2,FALSE))</f>
        <v/>
      </c>
      <c r="EJ233" s="3"/>
      <c r="EK233" s="280" t="str">
        <f>IF(EL233="","",VLOOKUP(EL233,リスト!$BE$5:$BF$10,2,FALSE))</f>
        <v/>
      </c>
      <c r="EL233" s="3"/>
      <c r="EM233" s="78"/>
      <c r="EN233" s="73"/>
      <c r="EO233" s="73"/>
      <c r="EP233" s="13"/>
      <c r="EQ233" s="13"/>
      <c r="ER233" s="280" t="str">
        <f>IF(ES233="","",VLOOKUP(ES233,リスト!$BG$5:$BH$10,2,FALSE))</f>
        <v/>
      </c>
      <c r="ES233" s="13"/>
      <c r="ET233" s="13"/>
      <c r="EU233" s="13"/>
      <c r="EV233" s="13"/>
      <c r="EW233" s="13"/>
      <c r="EX233" s="81"/>
      <c r="EY233" s="81"/>
      <c r="EZ233" s="26"/>
      <c r="FA233" s="281" t="str">
        <f>IF($EZ233="","",INDEX(リスト!$BI$5:$BJ$40,MATCH($EZ233,リスト!$BJ$5:$BJ$40,0),1))</f>
        <v/>
      </c>
      <c r="FB233" s="280" t="str">
        <f>IF(FC233="","",VLOOKUP(FC233,リスト!$BK:$BL,2,FALSE))</f>
        <v/>
      </c>
      <c r="FC233" s="13"/>
      <c r="FD233" s="331"/>
      <c r="FE233" s="3"/>
      <c r="FF233" s="280" t="str">
        <f>IF(FG233="","",VLOOKUP(FG233,リスト!$BO$5:$BP$6,2,FALSE))</f>
        <v/>
      </c>
      <c r="FG233" s="3"/>
      <c r="FH233" s="280" t="str">
        <f>IF(FI233="","",VLOOKUP(FI233,リスト!$BQ$5:$BR$8,2,FALSE))</f>
        <v/>
      </c>
      <c r="FI233" s="3"/>
      <c r="FJ233" s="282"/>
      <c r="FK233" s="280" t="str">
        <f>IF(FL233="","",VLOOKUP(FL233,リスト!$BS$5:$BT$6,2,FALSE))</f>
        <v/>
      </c>
      <c r="FL233" s="63"/>
      <c r="FM233" s="13"/>
      <c r="FN233" s="13"/>
      <c r="FO233" s="13"/>
      <c r="FP233" s="283" t="str">
        <f t="shared" si="33"/>
        <v/>
      </c>
      <c r="FQ233" s="283" t="str">
        <f t="shared" si="33"/>
        <v/>
      </c>
      <c r="FR233" s="13"/>
      <c r="FS233" s="85"/>
      <c r="FT233" s="85"/>
      <c r="FU233" s="281" t="str">
        <f t="shared" si="34"/>
        <v/>
      </c>
      <c r="FV233" s="280" t="str">
        <f>IF(FW233="","",VLOOKUP(FW233,リスト!$BV$5:$BW$10,2,FALSE))</f>
        <v/>
      </c>
      <c r="FW233" s="26"/>
      <c r="FX233" s="282" t="str">
        <f t="shared" si="35"/>
        <v/>
      </c>
      <c r="FY233" s="280" t="str">
        <f>IF(FZ233="","",VLOOKUP(FZ233,リスト!$BX$5:$BY$6,2,FALSE))</f>
        <v/>
      </c>
      <c r="FZ233" s="3"/>
      <c r="GA233" s="280" t="str">
        <f>IF(GB233="","",VLOOKUP(GB233,リスト!$BZ$5:$CA$6,2,FALSE))</f>
        <v/>
      </c>
      <c r="GB233" s="13"/>
      <c r="GC233" s="281" t="str">
        <f>IF(GD233="","",VLOOKUP(GD233,リスト!$CB$5:$CC$6,2,FALSE))</f>
        <v/>
      </c>
      <c r="GD233" s="13"/>
      <c r="GE233" s="13"/>
      <c r="GF233" s="13"/>
      <c r="GG233" s="75"/>
      <c r="GH233" s="281" t="str">
        <f t="shared" si="36"/>
        <v/>
      </c>
      <c r="GI233" s="128"/>
      <c r="GJ233" s="281" t="str">
        <f>IF(GK233="","",VLOOKUP(GK233,リスト!$CD$5:$CE$6,2,FALSE))</f>
        <v/>
      </c>
      <c r="GK233" s="13"/>
      <c r="GL233" s="281" t="str">
        <f>IF(GM233="","",VLOOKUP(GM233,リスト!$CF$5:$CG$5,2,FALSE))</f>
        <v/>
      </c>
      <c r="GM233" s="26"/>
      <c r="GN233" s="280" t="str">
        <f>IF(GO233="","",VLOOKUP(GO233,リスト!$CH$5:$CI$5,2,FALSE))</f>
        <v/>
      </c>
      <c r="GO233" s="284"/>
      <c r="GP233" s="284"/>
      <c r="GQ233" s="284"/>
      <c r="GR233" s="284"/>
      <c r="GS233" s="284"/>
      <c r="GT233" s="284"/>
      <c r="GU233" s="284"/>
      <c r="GV233" s="284"/>
      <c r="GW233" s="284"/>
      <c r="GX233" s="285"/>
    </row>
    <row r="234" spans="2:206" s="177" customFormat="1" ht="24.75" hidden="1" customHeight="1" outlineLevel="1">
      <c r="B234" s="286" t="str">
        <f>IF(明細!B228="","",明細!B228)</f>
        <v/>
      </c>
      <c r="C234" s="287" t="str">
        <f>IF(明細!C228="","",明細!C228)</f>
        <v/>
      </c>
      <c r="D234" s="265" t="str">
        <f>IF(明細!D228="","",明細!D228)</f>
        <v/>
      </c>
      <c r="E234" s="265" t="str">
        <f>IF(明細!E228="","",明細!E228)</f>
        <v/>
      </c>
      <c r="F234" s="265" t="str">
        <f>IF(明細!F228="","",明細!F228)</f>
        <v/>
      </c>
      <c r="G234" s="265" t="str">
        <f>IF(明細!G228="","",明細!G228)</f>
        <v/>
      </c>
      <c r="H234" s="265" t="str">
        <f>IF(明細!H228="","",明細!H228)</f>
        <v/>
      </c>
      <c r="I234" s="265" t="str">
        <f>IF(明細!I228="","",明細!I228)</f>
        <v/>
      </c>
      <c r="J234" s="265" t="str">
        <f>IF(明細!J228="","",明細!J228)</f>
        <v/>
      </c>
      <c r="K234" s="265" t="str">
        <f>IF(明細!K228="","",明細!K228)</f>
        <v/>
      </c>
      <c r="L234" s="265" t="str">
        <f>IF(明細!L228="","",明細!L228)</f>
        <v/>
      </c>
      <c r="M234" s="265" t="str">
        <f>IF(明細!M228="","",明細!M228)</f>
        <v/>
      </c>
      <c r="N234" s="265" t="str">
        <f>IF(明細!N228="","",明細!N228)</f>
        <v/>
      </c>
      <c r="O234" s="265" t="str">
        <f>IF(明細!O228="","",明細!O228)</f>
        <v/>
      </c>
      <c r="P234" s="265" t="str">
        <f>IF(明細!P228="","",明細!P228)</f>
        <v/>
      </c>
      <c r="Q234" s="265" t="str">
        <f>IF(明細!Q228="","",明細!Q228)</f>
        <v/>
      </c>
      <c r="R234" s="289" t="str">
        <f>IF(明細!R228="","",明細!R228)</f>
        <v/>
      </c>
      <c r="S234" s="291" t="str">
        <f>IF(明細!S228="","",明細!S228)</f>
        <v/>
      </c>
      <c r="T234" s="291" t="str">
        <f>IF(明細!T228="","",明細!T228)</f>
        <v/>
      </c>
      <c r="U234" s="291" t="str">
        <f>IF(明細!U228="","",明細!U228)</f>
        <v/>
      </c>
      <c r="V234" s="292" t="str">
        <f>IF(明細!V228="","",明細!V228)</f>
        <v>個</v>
      </c>
      <c r="W234" s="292" t="str">
        <f>IF(明細!W228="","",明細!W228)</f>
        <v/>
      </c>
      <c r="X234" s="293" t="str">
        <f>IF(明細!X228="","",明細!X228)</f>
        <v/>
      </c>
      <c r="Y234" s="134" t="str">
        <f>IF(明細!Y228="","",明細!Y228)</f>
        <v/>
      </c>
      <c r="Z234" s="135" t="str">
        <f>IF(明細!Z228="","",明細!Z228)</f>
        <v/>
      </c>
      <c r="AA234" s="134" t="str">
        <f>IF(明細!AA228="","",明細!AA228)</f>
        <v/>
      </c>
      <c r="AB234" s="303" t="str">
        <f>IF(明細!AB228="","",明細!AB228)</f>
        <v/>
      </c>
      <c r="AC234" s="134" t="str">
        <f>IF(明細!AC228="","",明細!AC228)</f>
        <v/>
      </c>
      <c r="AD234" s="183" t="str">
        <f>IF(明細!AD228="","",明細!AD228)</f>
        <v/>
      </c>
      <c r="AE234" s="184">
        <f>IF(明細!AE228="","",明細!AE228)</f>
        <v>0.1</v>
      </c>
      <c r="AF234" s="185" t="str">
        <f>IF(明細!AF228="","",明細!AF228)</f>
        <v/>
      </c>
      <c r="AG234" s="186" t="str">
        <f>IF(明細!AG228="","",明細!AG228)</f>
        <v/>
      </c>
      <c r="AH234" s="186" t="str">
        <f>IF(明細!AH228="","",明細!AH228)</f>
        <v/>
      </c>
      <c r="AI234" s="187" t="str">
        <f>IF(明細!AI228="","",明細!AI228)</f>
        <v/>
      </c>
      <c r="AJ234" s="296" t="str">
        <f>IF(明細!AJ228="","",明細!AJ228)</f>
        <v/>
      </c>
      <c r="AK234" s="297" t="str">
        <f>IF(明細!AK228="","",明細!AK228)</f>
        <v/>
      </c>
      <c r="AL234" s="298" t="str">
        <f>IF(明細!AL228="","",明細!AL228)</f>
        <v/>
      </c>
      <c r="AM234" s="299" t="str">
        <f>IF(明細!AM228="","",明細!AM228)</f>
        <v/>
      </c>
      <c r="AN234" s="300" t="str">
        <f>IF(明細!AN228="","",明細!AN228)</f>
        <v/>
      </c>
      <c r="AO234" s="300" t="str">
        <f>IF(明細!AO228="","",明細!AO228)</f>
        <v/>
      </c>
      <c r="AP234" s="300" t="str">
        <f>IF(明細!AP228="","",明細!AP228)</f>
        <v/>
      </c>
      <c r="AQ234" s="301" t="str">
        <f>IF(明細!AQ228="","",明細!AQ228)</f>
        <v/>
      </c>
      <c r="AR234" s="302" t="str">
        <f>IF(明細!AR228="","",明細!AR228)</f>
        <v/>
      </c>
      <c r="AU234" s="360"/>
      <c r="AV234" s="368"/>
      <c r="AW234" s="446" t="str">
        <f>IF(明細!AV228="","",明細!AV228)</f>
        <v/>
      </c>
      <c r="AX234" s="419" t="str">
        <f>IF(明細!AT228="","",明細!AT228)</f>
        <v/>
      </c>
      <c r="AY234" s="280" t="str">
        <f>IF($AX234="","",VLOOKUP($AX234,リスト!$CL:$CM,2,FALSE))</f>
        <v/>
      </c>
      <c r="AZ234" s="3"/>
      <c r="BA234" s="280" t="str">
        <f>IF(BB234="","",VLOOKUP(BB234,リスト!$K:$L,2,FALSE))</f>
        <v/>
      </c>
      <c r="BB234" s="3"/>
      <c r="BC234" s="3"/>
      <c r="BD234" s="87"/>
      <c r="BE234" s="280" t="str">
        <f>IF(BF234="","",VLOOKUP(BF234,リスト!$I:$J,2,FALSE))</f>
        <v/>
      </c>
      <c r="BF234" s="3"/>
      <c r="BG234" s="280" t="str">
        <f>IF(BH234="","",VLOOKUP(BH234,リスト!$M:$N,2,FALSE))</f>
        <v/>
      </c>
      <c r="BH234" s="282"/>
      <c r="BI234" s="280" t="str">
        <f>IF(BJ234="","",VLOOKUP(BJ234,リスト!$O:$P,2,FALSE))</f>
        <v/>
      </c>
      <c r="BJ234" s="24"/>
      <c r="BM234" s="451" t="str">
        <f>IF(明細!AV228="","",明細!AV228)</f>
        <v/>
      </c>
      <c r="BN234" s="453" t="str">
        <f>IF(明細!AT228="","",明細!AT228)</f>
        <v/>
      </c>
      <c r="BO234" s="280" t="str">
        <f>IF($BN234="","",VLOOKUP($BN234,リスト!$CL:$CM,2,FALSE))</f>
        <v/>
      </c>
      <c r="BP234" s="280" t="str">
        <f>IF(BQ234="","",VLOOKUP(BQ234,リスト!$K$5:$L$7,2,FALSE))</f>
        <v/>
      </c>
      <c r="BQ234" s="13"/>
      <c r="BR234" s="13"/>
      <c r="BS234" s="47"/>
      <c r="BT234" s="280" t="str">
        <f>IF(BU234="","",VLOOKUP(BU234,リスト!I225:J243,2,FALSE))</f>
        <v/>
      </c>
      <c r="BU234" s="13"/>
      <c r="BV234" s="13"/>
      <c r="BW234" s="282"/>
      <c r="BX234" s="282"/>
      <c r="BY234" s="280" t="str">
        <f>IF(BZ234="","",VLOOKUP(BZ234,リスト!$S$5:$T$6,2,FALSE))</f>
        <v/>
      </c>
      <c r="BZ234" s="3"/>
      <c r="CA234" s="3"/>
      <c r="CB234" s="81"/>
      <c r="CC234" s="280" t="str">
        <f t="shared" si="30"/>
        <v/>
      </c>
      <c r="CD234" s="83"/>
      <c r="CE234" s="83"/>
      <c r="CF234" s="83"/>
      <c r="CG234" s="83"/>
      <c r="CH234" s="282" t="str">
        <f t="shared" si="31"/>
        <v/>
      </c>
      <c r="CI234" s="83"/>
      <c r="CJ234" s="280" t="str">
        <f t="shared" si="32"/>
        <v/>
      </c>
      <c r="CK234" s="87"/>
      <c r="CL234" s="78"/>
      <c r="CM234" s="83"/>
      <c r="CN234" s="83"/>
      <c r="CO234" s="83"/>
      <c r="CP234" s="280" t="str">
        <f t="shared" si="37"/>
        <v/>
      </c>
      <c r="CQ234" s="81"/>
      <c r="CR234" s="280" t="str">
        <f t="shared" si="38"/>
        <v/>
      </c>
      <c r="CS234" s="3"/>
      <c r="CT234" s="3"/>
      <c r="CU234" s="280" t="str">
        <f>IF(CV234="","",VLOOKUP(CV234,リスト!$V$5:$W$6,2,FALSE))</f>
        <v/>
      </c>
      <c r="CV234" s="3"/>
      <c r="CW234" s="280" t="str">
        <f>IF(CX234="","",VLOOKUP(CX234,リスト!$X$5:$Y$6,2,FALSE))</f>
        <v/>
      </c>
      <c r="CX234" s="3"/>
      <c r="CY234" s="77"/>
      <c r="CZ234" s="77"/>
      <c r="DA234" s="75"/>
      <c r="DB234" s="75"/>
      <c r="DC234" s="75"/>
      <c r="DD234" s="75"/>
      <c r="DE234" s="280" t="str">
        <f>IF(DF234="","",VLOOKUP(DF234,リスト!$Z$5:$AA$10,2,FALSE))</f>
        <v/>
      </c>
      <c r="DF234" s="3"/>
      <c r="DG234" s="280" t="str">
        <f>IF(DH234="","",VLOOKUP(DH234,リスト!$AB$5:$AC$12,2,FALSE))</f>
        <v/>
      </c>
      <c r="DH234" s="63"/>
      <c r="DI234" s="280" t="str">
        <f>IF(DJ234="","",VLOOKUP(DJ234,リスト!$AD$5:$AE$7,2,FALSE))</f>
        <v/>
      </c>
      <c r="DJ234" s="3"/>
      <c r="DK234" s="280" t="str">
        <f>IF(DL234="","",VLOOKUP(DL234,リスト!$AF$5:$AG$10,2,FALSE))</f>
        <v/>
      </c>
      <c r="DL234" s="3"/>
      <c r="DM234" s="280" t="str">
        <f>IF(DN234="","",VLOOKUP(DN234,リスト!$AH$5:$AI$6,2,FALSE))</f>
        <v/>
      </c>
      <c r="DN234" s="3"/>
      <c r="DO234" s="280" t="str">
        <f>IF(DP234="","",VLOOKUP(DP234,リスト!$AJ$5:$AK$6,2,FALSE))</f>
        <v/>
      </c>
      <c r="DP234" s="3"/>
      <c r="DQ234" s="280" t="str">
        <f>IF(DR234="","",VLOOKUP(DR234,リスト!$AL$5:$AM$7,2,FALSE))</f>
        <v/>
      </c>
      <c r="DR234" s="3"/>
      <c r="DS234" s="13"/>
      <c r="DT234" s="85"/>
      <c r="DU234" s="85"/>
      <c r="DV234" s="281" t="str">
        <f>IF(DW234="","",VLOOKUP(DW234,リスト!$AN$5:$AO$6,2,FALSE))</f>
        <v/>
      </c>
      <c r="DW234" s="13"/>
      <c r="DX234" s="341"/>
      <c r="DY234" s="345"/>
      <c r="DZ234" s="341"/>
      <c r="EA234" s="345"/>
      <c r="EB234" s="280" t="str">
        <f>IF(EC234="","",VLOOKUP(EC234,リスト!$AW$5:$AX$8,2,FALSE))</f>
        <v/>
      </c>
      <c r="EC234" s="3"/>
      <c r="ED234" s="85"/>
      <c r="EE234" s="280" t="str">
        <f>IF(EF234="","",VLOOKUP(EF234,リスト!$AY$5:$AZ$10,2,FALSE))</f>
        <v/>
      </c>
      <c r="EF234" s="3"/>
      <c r="EG234" s="280" t="str">
        <f>IF(EH234="","",VLOOKUP(EH234,リスト!$BA$5:$BB$10,2,FALSE))</f>
        <v/>
      </c>
      <c r="EH234" s="3"/>
      <c r="EI234" s="280" t="str">
        <f>IF(EJ234="","",VLOOKUP(EJ234,リスト!$BC$5:$BD$10,2,FALSE))</f>
        <v/>
      </c>
      <c r="EJ234" s="3"/>
      <c r="EK234" s="280" t="str">
        <f>IF(EL234="","",VLOOKUP(EL234,リスト!$BE$5:$BF$10,2,FALSE))</f>
        <v/>
      </c>
      <c r="EL234" s="3"/>
      <c r="EM234" s="78"/>
      <c r="EN234" s="73"/>
      <c r="EO234" s="73"/>
      <c r="EP234" s="13"/>
      <c r="EQ234" s="13"/>
      <c r="ER234" s="280" t="str">
        <f>IF(ES234="","",VLOOKUP(ES234,リスト!$BG$5:$BH$10,2,FALSE))</f>
        <v/>
      </c>
      <c r="ES234" s="13"/>
      <c r="ET234" s="13"/>
      <c r="EU234" s="13"/>
      <c r="EV234" s="13"/>
      <c r="EW234" s="13"/>
      <c r="EX234" s="81"/>
      <c r="EY234" s="81"/>
      <c r="EZ234" s="26"/>
      <c r="FA234" s="281" t="str">
        <f>IF($EZ234="","",INDEX(リスト!$BI$5:$BJ$40,MATCH($EZ234,リスト!$BJ$5:$BJ$40,0),1))</f>
        <v/>
      </c>
      <c r="FB234" s="280" t="str">
        <f>IF(FC234="","",VLOOKUP(FC234,リスト!$BK:$BL,2,FALSE))</f>
        <v/>
      </c>
      <c r="FC234" s="13"/>
      <c r="FD234" s="331"/>
      <c r="FE234" s="3"/>
      <c r="FF234" s="280" t="str">
        <f>IF(FG234="","",VLOOKUP(FG234,リスト!$BO$5:$BP$6,2,FALSE))</f>
        <v/>
      </c>
      <c r="FG234" s="3"/>
      <c r="FH234" s="280" t="str">
        <f>IF(FI234="","",VLOOKUP(FI234,リスト!$BQ$5:$BR$8,2,FALSE))</f>
        <v/>
      </c>
      <c r="FI234" s="3"/>
      <c r="FJ234" s="282"/>
      <c r="FK234" s="280" t="str">
        <f>IF(FL234="","",VLOOKUP(FL234,リスト!$BS$5:$BT$6,2,FALSE))</f>
        <v/>
      </c>
      <c r="FL234" s="63"/>
      <c r="FM234" s="13"/>
      <c r="FN234" s="13"/>
      <c r="FO234" s="13"/>
      <c r="FP234" s="283" t="str">
        <f t="shared" si="33"/>
        <v/>
      </c>
      <c r="FQ234" s="283" t="str">
        <f t="shared" si="33"/>
        <v/>
      </c>
      <c r="FR234" s="13"/>
      <c r="FS234" s="85"/>
      <c r="FT234" s="85"/>
      <c r="FU234" s="281" t="str">
        <f t="shared" si="34"/>
        <v/>
      </c>
      <c r="FV234" s="280" t="str">
        <f>IF(FW234="","",VLOOKUP(FW234,リスト!$BV$5:$BW$10,2,FALSE))</f>
        <v/>
      </c>
      <c r="FW234" s="26"/>
      <c r="FX234" s="282" t="str">
        <f t="shared" si="35"/>
        <v/>
      </c>
      <c r="FY234" s="280" t="str">
        <f>IF(FZ234="","",VLOOKUP(FZ234,リスト!$BX$5:$BY$6,2,FALSE))</f>
        <v/>
      </c>
      <c r="FZ234" s="3"/>
      <c r="GA234" s="280" t="str">
        <f>IF(GB234="","",VLOOKUP(GB234,リスト!$BZ$5:$CA$6,2,FALSE))</f>
        <v/>
      </c>
      <c r="GB234" s="13"/>
      <c r="GC234" s="281" t="str">
        <f>IF(GD234="","",VLOOKUP(GD234,リスト!$CB$5:$CC$6,2,FALSE))</f>
        <v/>
      </c>
      <c r="GD234" s="13"/>
      <c r="GE234" s="13"/>
      <c r="GF234" s="13"/>
      <c r="GG234" s="75"/>
      <c r="GH234" s="281" t="str">
        <f t="shared" si="36"/>
        <v/>
      </c>
      <c r="GI234" s="128"/>
      <c r="GJ234" s="281" t="str">
        <f>IF(GK234="","",VLOOKUP(GK234,リスト!$CD$5:$CE$6,2,FALSE))</f>
        <v/>
      </c>
      <c r="GK234" s="13"/>
      <c r="GL234" s="281" t="str">
        <f>IF(GM234="","",VLOOKUP(GM234,リスト!$CF$5:$CG$5,2,FALSE))</f>
        <v/>
      </c>
      <c r="GM234" s="26"/>
      <c r="GN234" s="280" t="str">
        <f>IF(GO234="","",VLOOKUP(GO234,リスト!$CH$5:$CI$5,2,FALSE))</f>
        <v/>
      </c>
      <c r="GO234" s="284"/>
      <c r="GP234" s="284"/>
      <c r="GQ234" s="284"/>
      <c r="GR234" s="284"/>
      <c r="GS234" s="284"/>
      <c r="GT234" s="284"/>
      <c r="GU234" s="284"/>
      <c r="GV234" s="284"/>
      <c r="GW234" s="284"/>
      <c r="GX234" s="285"/>
    </row>
    <row r="235" spans="2:206" s="177" customFormat="1" ht="24.75" hidden="1" customHeight="1" outlineLevel="1">
      <c r="B235" s="286" t="str">
        <f>IF(明細!B229="","",明細!B229)</f>
        <v/>
      </c>
      <c r="C235" s="287" t="str">
        <f>IF(明細!C229="","",明細!C229)</f>
        <v/>
      </c>
      <c r="D235" s="265" t="str">
        <f>IF(明細!D229="","",明細!D229)</f>
        <v/>
      </c>
      <c r="E235" s="265" t="str">
        <f>IF(明細!E229="","",明細!E229)</f>
        <v/>
      </c>
      <c r="F235" s="265" t="str">
        <f>IF(明細!F229="","",明細!F229)</f>
        <v/>
      </c>
      <c r="G235" s="265" t="str">
        <f>IF(明細!G229="","",明細!G229)</f>
        <v/>
      </c>
      <c r="H235" s="265" t="str">
        <f>IF(明細!H229="","",明細!H229)</f>
        <v/>
      </c>
      <c r="I235" s="265" t="str">
        <f>IF(明細!I229="","",明細!I229)</f>
        <v/>
      </c>
      <c r="J235" s="265" t="str">
        <f>IF(明細!J229="","",明細!J229)</f>
        <v/>
      </c>
      <c r="K235" s="265" t="str">
        <f>IF(明細!K229="","",明細!K229)</f>
        <v/>
      </c>
      <c r="L235" s="265" t="str">
        <f>IF(明細!L229="","",明細!L229)</f>
        <v/>
      </c>
      <c r="M235" s="265" t="str">
        <f>IF(明細!M229="","",明細!M229)</f>
        <v/>
      </c>
      <c r="N235" s="265" t="str">
        <f>IF(明細!N229="","",明細!N229)</f>
        <v/>
      </c>
      <c r="O235" s="265" t="str">
        <f>IF(明細!O229="","",明細!O229)</f>
        <v/>
      </c>
      <c r="P235" s="265" t="str">
        <f>IF(明細!P229="","",明細!P229)</f>
        <v/>
      </c>
      <c r="Q235" s="265" t="str">
        <f>IF(明細!Q229="","",明細!Q229)</f>
        <v/>
      </c>
      <c r="R235" s="289" t="str">
        <f>IF(明細!R229="","",明細!R229)</f>
        <v/>
      </c>
      <c r="S235" s="291" t="str">
        <f>IF(明細!S229="","",明細!S229)</f>
        <v/>
      </c>
      <c r="T235" s="291" t="str">
        <f>IF(明細!T229="","",明細!T229)</f>
        <v/>
      </c>
      <c r="U235" s="291" t="str">
        <f>IF(明細!U229="","",明細!U229)</f>
        <v/>
      </c>
      <c r="V235" s="292" t="str">
        <f>IF(明細!V229="","",明細!V229)</f>
        <v>個</v>
      </c>
      <c r="W235" s="292" t="str">
        <f>IF(明細!W229="","",明細!W229)</f>
        <v/>
      </c>
      <c r="X235" s="293" t="str">
        <f>IF(明細!X229="","",明細!X229)</f>
        <v/>
      </c>
      <c r="Y235" s="134" t="str">
        <f>IF(明細!Y229="","",明細!Y229)</f>
        <v/>
      </c>
      <c r="Z235" s="135" t="str">
        <f>IF(明細!Z229="","",明細!Z229)</f>
        <v/>
      </c>
      <c r="AA235" s="134" t="str">
        <f>IF(明細!AA229="","",明細!AA229)</f>
        <v/>
      </c>
      <c r="AB235" s="303" t="str">
        <f>IF(明細!AB229="","",明細!AB229)</f>
        <v/>
      </c>
      <c r="AC235" s="134" t="str">
        <f>IF(明細!AC229="","",明細!AC229)</f>
        <v/>
      </c>
      <c r="AD235" s="183" t="str">
        <f>IF(明細!AD229="","",明細!AD229)</f>
        <v/>
      </c>
      <c r="AE235" s="184">
        <f>IF(明細!AE229="","",明細!AE229)</f>
        <v>0.1</v>
      </c>
      <c r="AF235" s="185" t="str">
        <f>IF(明細!AF229="","",明細!AF229)</f>
        <v/>
      </c>
      <c r="AG235" s="186" t="str">
        <f>IF(明細!AG229="","",明細!AG229)</f>
        <v/>
      </c>
      <c r="AH235" s="186" t="str">
        <f>IF(明細!AH229="","",明細!AH229)</f>
        <v/>
      </c>
      <c r="AI235" s="187" t="str">
        <f>IF(明細!AI229="","",明細!AI229)</f>
        <v/>
      </c>
      <c r="AJ235" s="296" t="str">
        <f>IF(明細!AJ229="","",明細!AJ229)</f>
        <v/>
      </c>
      <c r="AK235" s="297" t="str">
        <f>IF(明細!AK229="","",明細!AK229)</f>
        <v/>
      </c>
      <c r="AL235" s="298" t="str">
        <f>IF(明細!AL229="","",明細!AL229)</f>
        <v/>
      </c>
      <c r="AM235" s="299" t="str">
        <f>IF(明細!AM229="","",明細!AM229)</f>
        <v/>
      </c>
      <c r="AN235" s="300" t="str">
        <f>IF(明細!AN229="","",明細!AN229)</f>
        <v/>
      </c>
      <c r="AO235" s="300" t="str">
        <f>IF(明細!AO229="","",明細!AO229)</f>
        <v/>
      </c>
      <c r="AP235" s="300" t="str">
        <f>IF(明細!AP229="","",明細!AP229)</f>
        <v/>
      </c>
      <c r="AQ235" s="301" t="str">
        <f>IF(明細!AQ229="","",明細!AQ229)</f>
        <v/>
      </c>
      <c r="AR235" s="302" t="str">
        <f>IF(明細!AR229="","",明細!AR229)</f>
        <v/>
      </c>
      <c r="AU235" s="360"/>
      <c r="AV235" s="368"/>
      <c r="AW235" s="446" t="str">
        <f>IF(明細!AV229="","",明細!AV229)</f>
        <v/>
      </c>
      <c r="AX235" s="419" t="str">
        <f>IF(明細!AT229="","",明細!AT229)</f>
        <v/>
      </c>
      <c r="AY235" s="280" t="str">
        <f>IF($AX235="","",VLOOKUP($AX235,リスト!$CL:$CM,2,FALSE))</f>
        <v/>
      </c>
      <c r="AZ235" s="3"/>
      <c r="BA235" s="280" t="str">
        <f>IF(BB235="","",VLOOKUP(BB235,リスト!$K:$L,2,FALSE))</f>
        <v/>
      </c>
      <c r="BB235" s="3"/>
      <c r="BC235" s="3"/>
      <c r="BD235" s="87"/>
      <c r="BE235" s="280" t="str">
        <f>IF(BF235="","",VLOOKUP(BF235,リスト!$I:$J,2,FALSE))</f>
        <v/>
      </c>
      <c r="BF235" s="3"/>
      <c r="BG235" s="280" t="str">
        <f>IF(BH235="","",VLOOKUP(BH235,リスト!$M:$N,2,FALSE))</f>
        <v/>
      </c>
      <c r="BH235" s="282"/>
      <c r="BI235" s="280" t="str">
        <f>IF(BJ235="","",VLOOKUP(BJ235,リスト!$O:$P,2,FALSE))</f>
        <v/>
      </c>
      <c r="BJ235" s="24"/>
      <c r="BM235" s="451" t="str">
        <f>IF(明細!AV229="","",明細!AV229)</f>
        <v/>
      </c>
      <c r="BN235" s="453" t="str">
        <f>IF(明細!AT229="","",明細!AT229)</f>
        <v/>
      </c>
      <c r="BO235" s="280" t="str">
        <f>IF($BN235="","",VLOOKUP($BN235,リスト!$CL:$CM,2,FALSE))</f>
        <v/>
      </c>
      <c r="BP235" s="280" t="str">
        <f>IF(BQ235="","",VLOOKUP(BQ235,リスト!$K$5:$L$7,2,FALSE))</f>
        <v/>
      </c>
      <c r="BQ235" s="13"/>
      <c r="BR235" s="13"/>
      <c r="BS235" s="47"/>
      <c r="BT235" s="280" t="str">
        <f>IF(BU235="","",VLOOKUP(BU235,リスト!I226:J244,2,FALSE))</f>
        <v/>
      </c>
      <c r="BU235" s="13"/>
      <c r="BV235" s="13"/>
      <c r="BW235" s="282"/>
      <c r="BX235" s="282"/>
      <c r="BY235" s="280" t="str">
        <f>IF(BZ235="","",VLOOKUP(BZ235,リスト!$S$5:$T$6,2,FALSE))</f>
        <v/>
      </c>
      <c r="BZ235" s="3"/>
      <c r="CA235" s="3"/>
      <c r="CB235" s="81"/>
      <c r="CC235" s="280" t="str">
        <f t="shared" si="30"/>
        <v/>
      </c>
      <c r="CD235" s="83"/>
      <c r="CE235" s="83"/>
      <c r="CF235" s="83"/>
      <c r="CG235" s="83"/>
      <c r="CH235" s="282" t="str">
        <f t="shared" si="31"/>
        <v/>
      </c>
      <c r="CI235" s="83"/>
      <c r="CJ235" s="280" t="str">
        <f t="shared" si="32"/>
        <v/>
      </c>
      <c r="CK235" s="87"/>
      <c r="CL235" s="78"/>
      <c r="CM235" s="83"/>
      <c r="CN235" s="83"/>
      <c r="CO235" s="83"/>
      <c r="CP235" s="280" t="str">
        <f t="shared" si="37"/>
        <v/>
      </c>
      <c r="CQ235" s="81"/>
      <c r="CR235" s="280" t="str">
        <f t="shared" si="38"/>
        <v/>
      </c>
      <c r="CS235" s="3"/>
      <c r="CT235" s="3"/>
      <c r="CU235" s="280" t="str">
        <f>IF(CV235="","",VLOOKUP(CV235,リスト!$V$5:$W$6,2,FALSE))</f>
        <v/>
      </c>
      <c r="CV235" s="3"/>
      <c r="CW235" s="280" t="str">
        <f>IF(CX235="","",VLOOKUP(CX235,リスト!$X$5:$Y$6,2,FALSE))</f>
        <v/>
      </c>
      <c r="CX235" s="3"/>
      <c r="CY235" s="77"/>
      <c r="CZ235" s="77"/>
      <c r="DA235" s="75"/>
      <c r="DB235" s="75"/>
      <c r="DC235" s="75"/>
      <c r="DD235" s="75"/>
      <c r="DE235" s="280" t="str">
        <f>IF(DF235="","",VLOOKUP(DF235,リスト!$Z$5:$AA$10,2,FALSE))</f>
        <v/>
      </c>
      <c r="DF235" s="3"/>
      <c r="DG235" s="280" t="str">
        <f>IF(DH235="","",VLOOKUP(DH235,リスト!$AB$5:$AC$12,2,FALSE))</f>
        <v/>
      </c>
      <c r="DH235" s="63"/>
      <c r="DI235" s="280" t="str">
        <f>IF(DJ235="","",VLOOKUP(DJ235,リスト!$AD$5:$AE$7,2,FALSE))</f>
        <v/>
      </c>
      <c r="DJ235" s="3"/>
      <c r="DK235" s="280" t="str">
        <f>IF(DL235="","",VLOOKUP(DL235,リスト!$AF$5:$AG$10,2,FALSE))</f>
        <v/>
      </c>
      <c r="DL235" s="3"/>
      <c r="DM235" s="280" t="str">
        <f>IF(DN235="","",VLOOKUP(DN235,リスト!$AH$5:$AI$6,2,FALSE))</f>
        <v/>
      </c>
      <c r="DN235" s="3"/>
      <c r="DO235" s="280" t="str">
        <f>IF(DP235="","",VLOOKUP(DP235,リスト!$AJ$5:$AK$6,2,FALSE))</f>
        <v/>
      </c>
      <c r="DP235" s="3"/>
      <c r="DQ235" s="280" t="str">
        <f>IF(DR235="","",VLOOKUP(DR235,リスト!$AL$5:$AM$7,2,FALSE))</f>
        <v/>
      </c>
      <c r="DR235" s="3"/>
      <c r="DS235" s="13"/>
      <c r="DT235" s="85"/>
      <c r="DU235" s="85"/>
      <c r="DV235" s="281" t="str">
        <f>IF(DW235="","",VLOOKUP(DW235,リスト!$AN$5:$AO$6,2,FALSE))</f>
        <v/>
      </c>
      <c r="DW235" s="13"/>
      <c r="DX235" s="341"/>
      <c r="DY235" s="345"/>
      <c r="DZ235" s="341"/>
      <c r="EA235" s="345"/>
      <c r="EB235" s="280" t="str">
        <f>IF(EC235="","",VLOOKUP(EC235,リスト!$AW$5:$AX$8,2,FALSE))</f>
        <v/>
      </c>
      <c r="EC235" s="3"/>
      <c r="ED235" s="85"/>
      <c r="EE235" s="280" t="str">
        <f>IF(EF235="","",VLOOKUP(EF235,リスト!$AY$5:$AZ$10,2,FALSE))</f>
        <v/>
      </c>
      <c r="EF235" s="3"/>
      <c r="EG235" s="280" t="str">
        <f>IF(EH235="","",VLOOKUP(EH235,リスト!$BA$5:$BB$10,2,FALSE))</f>
        <v/>
      </c>
      <c r="EH235" s="3"/>
      <c r="EI235" s="280" t="str">
        <f>IF(EJ235="","",VLOOKUP(EJ235,リスト!$BC$5:$BD$10,2,FALSE))</f>
        <v/>
      </c>
      <c r="EJ235" s="3"/>
      <c r="EK235" s="280" t="str">
        <f>IF(EL235="","",VLOOKUP(EL235,リスト!$BE$5:$BF$10,2,FALSE))</f>
        <v/>
      </c>
      <c r="EL235" s="3"/>
      <c r="EM235" s="78"/>
      <c r="EN235" s="73"/>
      <c r="EO235" s="73"/>
      <c r="EP235" s="13"/>
      <c r="EQ235" s="13"/>
      <c r="ER235" s="280" t="str">
        <f>IF(ES235="","",VLOOKUP(ES235,リスト!$BG$5:$BH$10,2,FALSE))</f>
        <v/>
      </c>
      <c r="ES235" s="13"/>
      <c r="ET235" s="13"/>
      <c r="EU235" s="13"/>
      <c r="EV235" s="13"/>
      <c r="EW235" s="13"/>
      <c r="EX235" s="81"/>
      <c r="EY235" s="81"/>
      <c r="EZ235" s="26"/>
      <c r="FA235" s="281" t="str">
        <f>IF($EZ235="","",INDEX(リスト!$BI$5:$BJ$40,MATCH($EZ235,リスト!$BJ$5:$BJ$40,0),1))</f>
        <v/>
      </c>
      <c r="FB235" s="280" t="str">
        <f>IF(FC235="","",VLOOKUP(FC235,リスト!$BK:$BL,2,FALSE))</f>
        <v/>
      </c>
      <c r="FC235" s="13"/>
      <c r="FD235" s="331"/>
      <c r="FE235" s="3"/>
      <c r="FF235" s="280" t="str">
        <f>IF(FG235="","",VLOOKUP(FG235,リスト!$BO$5:$BP$6,2,FALSE))</f>
        <v/>
      </c>
      <c r="FG235" s="3"/>
      <c r="FH235" s="280" t="str">
        <f>IF(FI235="","",VLOOKUP(FI235,リスト!$BQ$5:$BR$8,2,FALSE))</f>
        <v/>
      </c>
      <c r="FI235" s="3"/>
      <c r="FJ235" s="282"/>
      <c r="FK235" s="280" t="str">
        <f>IF(FL235="","",VLOOKUP(FL235,リスト!$BS$5:$BT$6,2,FALSE))</f>
        <v/>
      </c>
      <c r="FL235" s="63"/>
      <c r="FM235" s="13"/>
      <c r="FN235" s="13"/>
      <c r="FO235" s="13"/>
      <c r="FP235" s="283" t="str">
        <f t="shared" si="33"/>
        <v/>
      </c>
      <c r="FQ235" s="283" t="str">
        <f t="shared" si="33"/>
        <v/>
      </c>
      <c r="FR235" s="13"/>
      <c r="FS235" s="85"/>
      <c r="FT235" s="85"/>
      <c r="FU235" s="281" t="str">
        <f t="shared" si="34"/>
        <v/>
      </c>
      <c r="FV235" s="280" t="str">
        <f>IF(FW235="","",VLOOKUP(FW235,リスト!$BV$5:$BW$10,2,FALSE))</f>
        <v/>
      </c>
      <c r="FW235" s="26"/>
      <c r="FX235" s="282" t="str">
        <f t="shared" si="35"/>
        <v/>
      </c>
      <c r="FY235" s="280" t="str">
        <f>IF(FZ235="","",VLOOKUP(FZ235,リスト!$BX$5:$BY$6,2,FALSE))</f>
        <v/>
      </c>
      <c r="FZ235" s="3"/>
      <c r="GA235" s="280" t="str">
        <f>IF(GB235="","",VLOOKUP(GB235,リスト!$BZ$5:$CA$6,2,FALSE))</f>
        <v/>
      </c>
      <c r="GB235" s="13"/>
      <c r="GC235" s="281" t="str">
        <f>IF(GD235="","",VLOOKUP(GD235,リスト!$CB$5:$CC$6,2,FALSE))</f>
        <v/>
      </c>
      <c r="GD235" s="13"/>
      <c r="GE235" s="13"/>
      <c r="GF235" s="13"/>
      <c r="GG235" s="75"/>
      <c r="GH235" s="281" t="str">
        <f t="shared" si="36"/>
        <v/>
      </c>
      <c r="GI235" s="128"/>
      <c r="GJ235" s="281" t="str">
        <f>IF(GK235="","",VLOOKUP(GK235,リスト!$CD$5:$CE$6,2,FALSE))</f>
        <v/>
      </c>
      <c r="GK235" s="13"/>
      <c r="GL235" s="281" t="str">
        <f>IF(GM235="","",VLOOKUP(GM235,リスト!$CF$5:$CG$5,2,FALSE))</f>
        <v/>
      </c>
      <c r="GM235" s="26"/>
      <c r="GN235" s="280" t="str">
        <f>IF(GO235="","",VLOOKUP(GO235,リスト!$CH$5:$CI$5,2,FALSE))</f>
        <v/>
      </c>
      <c r="GO235" s="284"/>
      <c r="GP235" s="284"/>
      <c r="GQ235" s="284"/>
      <c r="GR235" s="284"/>
      <c r="GS235" s="284"/>
      <c r="GT235" s="284"/>
      <c r="GU235" s="284"/>
      <c r="GV235" s="284"/>
      <c r="GW235" s="284"/>
      <c r="GX235" s="285"/>
    </row>
    <row r="236" spans="2:206" s="177" customFormat="1" ht="24.75" hidden="1" customHeight="1" outlineLevel="1">
      <c r="B236" s="286" t="str">
        <f>IF(明細!B230="","",明細!B230)</f>
        <v/>
      </c>
      <c r="C236" s="287" t="str">
        <f>IF(明細!C230="","",明細!C230)</f>
        <v/>
      </c>
      <c r="D236" s="265" t="str">
        <f>IF(明細!D230="","",明細!D230)</f>
        <v/>
      </c>
      <c r="E236" s="265" t="str">
        <f>IF(明細!E230="","",明細!E230)</f>
        <v/>
      </c>
      <c r="F236" s="265" t="str">
        <f>IF(明細!F230="","",明細!F230)</f>
        <v/>
      </c>
      <c r="G236" s="265" t="str">
        <f>IF(明細!G230="","",明細!G230)</f>
        <v/>
      </c>
      <c r="H236" s="265" t="str">
        <f>IF(明細!H230="","",明細!H230)</f>
        <v/>
      </c>
      <c r="I236" s="265" t="str">
        <f>IF(明細!I230="","",明細!I230)</f>
        <v/>
      </c>
      <c r="J236" s="265" t="str">
        <f>IF(明細!J230="","",明細!J230)</f>
        <v/>
      </c>
      <c r="K236" s="265" t="str">
        <f>IF(明細!K230="","",明細!K230)</f>
        <v/>
      </c>
      <c r="L236" s="265" t="str">
        <f>IF(明細!L230="","",明細!L230)</f>
        <v/>
      </c>
      <c r="M236" s="265" t="str">
        <f>IF(明細!M230="","",明細!M230)</f>
        <v/>
      </c>
      <c r="N236" s="265" t="str">
        <f>IF(明細!N230="","",明細!N230)</f>
        <v/>
      </c>
      <c r="O236" s="265" t="str">
        <f>IF(明細!O230="","",明細!O230)</f>
        <v/>
      </c>
      <c r="P236" s="265" t="str">
        <f>IF(明細!P230="","",明細!P230)</f>
        <v/>
      </c>
      <c r="Q236" s="265" t="str">
        <f>IF(明細!Q230="","",明細!Q230)</f>
        <v/>
      </c>
      <c r="R236" s="289" t="str">
        <f>IF(明細!R230="","",明細!R230)</f>
        <v/>
      </c>
      <c r="S236" s="291" t="str">
        <f>IF(明細!S230="","",明細!S230)</f>
        <v/>
      </c>
      <c r="T236" s="291" t="str">
        <f>IF(明細!T230="","",明細!T230)</f>
        <v/>
      </c>
      <c r="U236" s="291" t="str">
        <f>IF(明細!U230="","",明細!U230)</f>
        <v/>
      </c>
      <c r="V236" s="292" t="str">
        <f>IF(明細!V230="","",明細!V230)</f>
        <v>個</v>
      </c>
      <c r="W236" s="292" t="str">
        <f>IF(明細!W230="","",明細!W230)</f>
        <v/>
      </c>
      <c r="X236" s="293" t="str">
        <f>IF(明細!X230="","",明細!X230)</f>
        <v/>
      </c>
      <c r="Y236" s="134" t="str">
        <f>IF(明細!Y230="","",明細!Y230)</f>
        <v/>
      </c>
      <c r="Z236" s="135" t="str">
        <f>IF(明細!Z230="","",明細!Z230)</f>
        <v/>
      </c>
      <c r="AA236" s="134" t="str">
        <f>IF(明細!AA230="","",明細!AA230)</f>
        <v/>
      </c>
      <c r="AB236" s="303" t="str">
        <f>IF(明細!AB230="","",明細!AB230)</f>
        <v/>
      </c>
      <c r="AC236" s="134" t="str">
        <f>IF(明細!AC230="","",明細!AC230)</f>
        <v/>
      </c>
      <c r="AD236" s="183" t="str">
        <f>IF(明細!AD230="","",明細!AD230)</f>
        <v/>
      </c>
      <c r="AE236" s="184">
        <f>IF(明細!AE230="","",明細!AE230)</f>
        <v>0.1</v>
      </c>
      <c r="AF236" s="185" t="str">
        <f>IF(明細!AF230="","",明細!AF230)</f>
        <v/>
      </c>
      <c r="AG236" s="186" t="str">
        <f>IF(明細!AG230="","",明細!AG230)</f>
        <v/>
      </c>
      <c r="AH236" s="186" t="str">
        <f>IF(明細!AH230="","",明細!AH230)</f>
        <v/>
      </c>
      <c r="AI236" s="187" t="str">
        <f>IF(明細!AI230="","",明細!AI230)</f>
        <v/>
      </c>
      <c r="AJ236" s="296" t="str">
        <f>IF(明細!AJ230="","",明細!AJ230)</f>
        <v/>
      </c>
      <c r="AK236" s="297" t="str">
        <f>IF(明細!AK230="","",明細!AK230)</f>
        <v/>
      </c>
      <c r="AL236" s="298" t="str">
        <f>IF(明細!AL230="","",明細!AL230)</f>
        <v/>
      </c>
      <c r="AM236" s="299" t="str">
        <f>IF(明細!AM230="","",明細!AM230)</f>
        <v/>
      </c>
      <c r="AN236" s="300" t="str">
        <f>IF(明細!AN230="","",明細!AN230)</f>
        <v/>
      </c>
      <c r="AO236" s="300" t="str">
        <f>IF(明細!AO230="","",明細!AO230)</f>
        <v/>
      </c>
      <c r="AP236" s="300" t="str">
        <f>IF(明細!AP230="","",明細!AP230)</f>
        <v/>
      </c>
      <c r="AQ236" s="301" t="str">
        <f>IF(明細!AQ230="","",明細!AQ230)</f>
        <v/>
      </c>
      <c r="AR236" s="302" t="str">
        <f>IF(明細!AR230="","",明細!AR230)</f>
        <v/>
      </c>
      <c r="AU236" s="360"/>
      <c r="AV236" s="368"/>
      <c r="AW236" s="446" t="str">
        <f>IF(明細!AV230="","",明細!AV230)</f>
        <v/>
      </c>
      <c r="AX236" s="419" t="str">
        <f>IF(明細!AT230="","",明細!AT230)</f>
        <v/>
      </c>
      <c r="AY236" s="280" t="str">
        <f>IF($AX236="","",VLOOKUP($AX236,リスト!$CL:$CM,2,FALSE))</f>
        <v/>
      </c>
      <c r="AZ236" s="3"/>
      <c r="BA236" s="280" t="str">
        <f>IF(BB236="","",VLOOKUP(BB236,リスト!$K:$L,2,FALSE))</f>
        <v/>
      </c>
      <c r="BB236" s="3"/>
      <c r="BC236" s="3"/>
      <c r="BD236" s="87"/>
      <c r="BE236" s="280" t="str">
        <f>IF(BF236="","",VLOOKUP(BF236,リスト!$I:$J,2,FALSE))</f>
        <v/>
      </c>
      <c r="BF236" s="3"/>
      <c r="BG236" s="280" t="str">
        <f>IF(BH236="","",VLOOKUP(BH236,リスト!$M:$N,2,FALSE))</f>
        <v/>
      </c>
      <c r="BH236" s="282"/>
      <c r="BI236" s="280" t="str">
        <f>IF(BJ236="","",VLOOKUP(BJ236,リスト!$O:$P,2,FALSE))</f>
        <v/>
      </c>
      <c r="BJ236" s="24"/>
      <c r="BM236" s="451" t="str">
        <f>IF(明細!AV230="","",明細!AV230)</f>
        <v/>
      </c>
      <c r="BN236" s="453" t="str">
        <f>IF(明細!AT230="","",明細!AT230)</f>
        <v/>
      </c>
      <c r="BO236" s="280" t="str">
        <f>IF($BN236="","",VLOOKUP($BN236,リスト!$CL:$CM,2,FALSE))</f>
        <v/>
      </c>
      <c r="BP236" s="280" t="str">
        <f>IF(BQ236="","",VLOOKUP(BQ236,リスト!$K$5:$L$7,2,FALSE))</f>
        <v/>
      </c>
      <c r="BQ236" s="13"/>
      <c r="BR236" s="13"/>
      <c r="BS236" s="47"/>
      <c r="BT236" s="280" t="str">
        <f>IF(BU236="","",VLOOKUP(BU236,リスト!I227:J245,2,FALSE))</f>
        <v/>
      </c>
      <c r="BU236" s="13"/>
      <c r="BV236" s="13"/>
      <c r="BW236" s="282"/>
      <c r="BX236" s="282"/>
      <c r="BY236" s="280" t="str">
        <f>IF(BZ236="","",VLOOKUP(BZ236,リスト!$S$5:$T$6,2,FALSE))</f>
        <v/>
      </c>
      <c r="BZ236" s="3"/>
      <c r="CA236" s="3"/>
      <c r="CB236" s="81"/>
      <c r="CC236" s="280" t="str">
        <f t="shared" si="30"/>
        <v/>
      </c>
      <c r="CD236" s="83"/>
      <c r="CE236" s="83"/>
      <c r="CF236" s="83"/>
      <c r="CG236" s="83"/>
      <c r="CH236" s="282" t="str">
        <f t="shared" si="31"/>
        <v/>
      </c>
      <c r="CI236" s="83"/>
      <c r="CJ236" s="280" t="str">
        <f t="shared" si="32"/>
        <v/>
      </c>
      <c r="CK236" s="87"/>
      <c r="CL236" s="78"/>
      <c r="CM236" s="83"/>
      <c r="CN236" s="83"/>
      <c r="CO236" s="83"/>
      <c r="CP236" s="280" t="str">
        <f t="shared" si="37"/>
        <v/>
      </c>
      <c r="CQ236" s="81"/>
      <c r="CR236" s="280" t="str">
        <f t="shared" si="38"/>
        <v/>
      </c>
      <c r="CS236" s="3"/>
      <c r="CT236" s="3"/>
      <c r="CU236" s="280" t="str">
        <f>IF(CV236="","",VLOOKUP(CV236,リスト!$V$5:$W$6,2,FALSE))</f>
        <v/>
      </c>
      <c r="CV236" s="3"/>
      <c r="CW236" s="280" t="str">
        <f>IF(CX236="","",VLOOKUP(CX236,リスト!$X$5:$Y$6,2,FALSE))</f>
        <v/>
      </c>
      <c r="CX236" s="3"/>
      <c r="CY236" s="77"/>
      <c r="CZ236" s="77"/>
      <c r="DA236" s="75"/>
      <c r="DB236" s="75"/>
      <c r="DC236" s="75"/>
      <c r="DD236" s="75"/>
      <c r="DE236" s="280" t="str">
        <f>IF(DF236="","",VLOOKUP(DF236,リスト!$Z$5:$AA$10,2,FALSE))</f>
        <v/>
      </c>
      <c r="DF236" s="3"/>
      <c r="DG236" s="280" t="str">
        <f>IF(DH236="","",VLOOKUP(DH236,リスト!$AB$5:$AC$12,2,FALSE))</f>
        <v/>
      </c>
      <c r="DH236" s="63"/>
      <c r="DI236" s="280" t="str">
        <f>IF(DJ236="","",VLOOKUP(DJ236,リスト!$AD$5:$AE$7,2,FALSE))</f>
        <v/>
      </c>
      <c r="DJ236" s="3"/>
      <c r="DK236" s="280" t="str">
        <f>IF(DL236="","",VLOOKUP(DL236,リスト!$AF$5:$AG$10,2,FALSE))</f>
        <v/>
      </c>
      <c r="DL236" s="3"/>
      <c r="DM236" s="280" t="str">
        <f>IF(DN236="","",VLOOKUP(DN236,リスト!$AH$5:$AI$6,2,FALSE))</f>
        <v/>
      </c>
      <c r="DN236" s="3"/>
      <c r="DO236" s="280" t="str">
        <f>IF(DP236="","",VLOOKUP(DP236,リスト!$AJ$5:$AK$6,2,FALSE))</f>
        <v/>
      </c>
      <c r="DP236" s="3"/>
      <c r="DQ236" s="280" t="str">
        <f>IF(DR236="","",VLOOKUP(DR236,リスト!$AL$5:$AM$7,2,FALSE))</f>
        <v/>
      </c>
      <c r="DR236" s="3"/>
      <c r="DS236" s="13"/>
      <c r="DT236" s="85"/>
      <c r="DU236" s="85"/>
      <c r="DV236" s="281" t="str">
        <f>IF(DW236="","",VLOOKUP(DW236,リスト!$AN$5:$AO$6,2,FALSE))</f>
        <v/>
      </c>
      <c r="DW236" s="13"/>
      <c r="DX236" s="341"/>
      <c r="DY236" s="345"/>
      <c r="DZ236" s="341"/>
      <c r="EA236" s="345"/>
      <c r="EB236" s="280" t="str">
        <f>IF(EC236="","",VLOOKUP(EC236,リスト!$AW$5:$AX$8,2,FALSE))</f>
        <v/>
      </c>
      <c r="EC236" s="3"/>
      <c r="ED236" s="85"/>
      <c r="EE236" s="280" t="str">
        <f>IF(EF236="","",VLOOKUP(EF236,リスト!$AY$5:$AZ$10,2,FALSE))</f>
        <v/>
      </c>
      <c r="EF236" s="3"/>
      <c r="EG236" s="280" t="str">
        <f>IF(EH236="","",VLOOKUP(EH236,リスト!$BA$5:$BB$10,2,FALSE))</f>
        <v/>
      </c>
      <c r="EH236" s="3"/>
      <c r="EI236" s="280" t="str">
        <f>IF(EJ236="","",VLOOKUP(EJ236,リスト!$BC$5:$BD$10,2,FALSE))</f>
        <v/>
      </c>
      <c r="EJ236" s="3"/>
      <c r="EK236" s="280" t="str">
        <f>IF(EL236="","",VLOOKUP(EL236,リスト!$BE$5:$BF$10,2,FALSE))</f>
        <v/>
      </c>
      <c r="EL236" s="3"/>
      <c r="EM236" s="78"/>
      <c r="EN236" s="73"/>
      <c r="EO236" s="73"/>
      <c r="EP236" s="13"/>
      <c r="EQ236" s="13"/>
      <c r="ER236" s="280" t="str">
        <f>IF(ES236="","",VLOOKUP(ES236,リスト!$BG$5:$BH$10,2,FALSE))</f>
        <v/>
      </c>
      <c r="ES236" s="13"/>
      <c r="ET236" s="13"/>
      <c r="EU236" s="13"/>
      <c r="EV236" s="13"/>
      <c r="EW236" s="13"/>
      <c r="EX236" s="81"/>
      <c r="EY236" s="81"/>
      <c r="EZ236" s="26"/>
      <c r="FA236" s="281" t="str">
        <f>IF($EZ236="","",INDEX(リスト!$BI$5:$BJ$40,MATCH($EZ236,リスト!$BJ$5:$BJ$40,0),1))</f>
        <v/>
      </c>
      <c r="FB236" s="280" t="str">
        <f>IF(FC236="","",VLOOKUP(FC236,リスト!$BK:$BL,2,FALSE))</f>
        <v/>
      </c>
      <c r="FC236" s="13"/>
      <c r="FD236" s="331"/>
      <c r="FE236" s="3"/>
      <c r="FF236" s="280" t="str">
        <f>IF(FG236="","",VLOOKUP(FG236,リスト!$BO$5:$BP$6,2,FALSE))</f>
        <v/>
      </c>
      <c r="FG236" s="3"/>
      <c r="FH236" s="280" t="str">
        <f>IF(FI236="","",VLOOKUP(FI236,リスト!$BQ$5:$BR$8,2,FALSE))</f>
        <v/>
      </c>
      <c r="FI236" s="3"/>
      <c r="FJ236" s="282"/>
      <c r="FK236" s="280" t="str">
        <f>IF(FL236="","",VLOOKUP(FL236,リスト!$BS$5:$BT$6,2,FALSE))</f>
        <v/>
      </c>
      <c r="FL236" s="63"/>
      <c r="FM236" s="13"/>
      <c r="FN236" s="13"/>
      <c r="FO236" s="13"/>
      <c r="FP236" s="283" t="str">
        <f t="shared" si="33"/>
        <v/>
      </c>
      <c r="FQ236" s="283" t="str">
        <f t="shared" si="33"/>
        <v/>
      </c>
      <c r="FR236" s="13"/>
      <c r="FS236" s="85"/>
      <c r="FT236" s="85"/>
      <c r="FU236" s="281" t="str">
        <f t="shared" si="34"/>
        <v/>
      </c>
      <c r="FV236" s="280" t="str">
        <f>IF(FW236="","",VLOOKUP(FW236,リスト!$BV$5:$BW$10,2,FALSE))</f>
        <v/>
      </c>
      <c r="FW236" s="26"/>
      <c r="FX236" s="282" t="str">
        <f t="shared" si="35"/>
        <v/>
      </c>
      <c r="FY236" s="280" t="str">
        <f>IF(FZ236="","",VLOOKUP(FZ236,リスト!$BX$5:$BY$6,2,FALSE))</f>
        <v/>
      </c>
      <c r="FZ236" s="3"/>
      <c r="GA236" s="280" t="str">
        <f>IF(GB236="","",VLOOKUP(GB236,リスト!$BZ$5:$CA$6,2,FALSE))</f>
        <v/>
      </c>
      <c r="GB236" s="13"/>
      <c r="GC236" s="281" t="str">
        <f>IF(GD236="","",VLOOKUP(GD236,リスト!$CB$5:$CC$6,2,FALSE))</f>
        <v/>
      </c>
      <c r="GD236" s="13"/>
      <c r="GE236" s="13"/>
      <c r="GF236" s="13"/>
      <c r="GG236" s="75"/>
      <c r="GH236" s="281" t="str">
        <f t="shared" si="36"/>
        <v/>
      </c>
      <c r="GI236" s="128"/>
      <c r="GJ236" s="281" t="str">
        <f>IF(GK236="","",VLOOKUP(GK236,リスト!$CD$5:$CE$6,2,FALSE))</f>
        <v/>
      </c>
      <c r="GK236" s="13"/>
      <c r="GL236" s="281" t="str">
        <f>IF(GM236="","",VLOOKUP(GM236,リスト!$CF$5:$CG$5,2,FALSE))</f>
        <v/>
      </c>
      <c r="GM236" s="26"/>
      <c r="GN236" s="280" t="str">
        <f>IF(GO236="","",VLOOKUP(GO236,リスト!$CH$5:$CI$5,2,FALSE))</f>
        <v/>
      </c>
      <c r="GO236" s="284"/>
      <c r="GP236" s="284"/>
      <c r="GQ236" s="284"/>
      <c r="GR236" s="284"/>
      <c r="GS236" s="284"/>
      <c r="GT236" s="284"/>
      <c r="GU236" s="284"/>
      <c r="GV236" s="284"/>
      <c r="GW236" s="284"/>
      <c r="GX236" s="285"/>
    </row>
    <row r="237" spans="2:206" s="177" customFormat="1" ht="24.75" hidden="1" customHeight="1" outlineLevel="1">
      <c r="B237" s="286" t="str">
        <f>IF(明細!B231="","",明細!B231)</f>
        <v/>
      </c>
      <c r="C237" s="287" t="str">
        <f>IF(明細!C231="","",明細!C231)</f>
        <v/>
      </c>
      <c r="D237" s="265" t="str">
        <f>IF(明細!D231="","",明細!D231)</f>
        <v/>
      </c>
      <c r="E237" s="265" t="str">
        <f>IF(明細!E231="","",明細!E231)</f>
        <v/>
      </c>
      <c r="F237" s="265" t="str">
        <f>IF(明細!F231="","",明細!F231)</f>
        <v/>
      </c>
      <c r="G237" s="265" t="str">
        <f>IF(明細!G231="","",明細!G231)</f>
        <v/>
      </c>
      <c r="H237" s="265" t="str">
        <f>IF(明細!H231="","",明細!H231)</f>
        <v/>
      </c>
      <c r="I237" s="265" t="str">
        <f>IF(明細!I231="","",明細!I231)</f>
        <v/>
      </c>
      <c r="J237" s="265" t="str">
        <f>IF(明細!J231="","",明細!J231)</f>
        <v/>
      </c>
      <c r="K237" s="265" t="str">
        <f>IF(明細!K231="","",明細!K231)</f>
        <v/>
      </c>
      <c r="L237" s="265" t="str">
        <f>IF(明細!L231="","",明細!L231)</f>
        <v/>
      </c>
      <c r="M237" s="265" t="str">
        <f>IF(明細!M231="","",明細!M231)</f>
        <v/>
      </c>
      <c r="N237" s="265" t="str">
        <f>IF(明細!N231="","",明細!N231)</f>
        <v/>
      </c>
      <c r="O237" s="265" t="str">
        <f>IF(明細!O231="","",明細!O231)</f>
        <v/>
      </c>
      <c r="P237" s="265" t="str">
        <f>IF(明細!P231="","",明細!P231)</f>
        <v/>
      </c>
      <c r="Q237" s="265" t="str">
        <f>IF(明細!Q231="","",明細!Q231)</f>
        <v/>
      </c>
      <c r="R237" s="289" t="str">
        <f>IF(明細!R231="","",明細!R231)</f>
        <v/>
      </c>
      <c r="S237" s="291" t="str">
        <f>IF(明細!S231="","",明細!S231)</f>
        <v/>
      </c>
      <c r="T237" s="291" t="str">
        <f>IF(明細!T231="","",明細!T231)</f>
        <v/>
      </c>
      <c r="U237" s="291" t="str">
        <f>IF(明細!U231="","",明細!U231)</f>
        <v/>
      </c>
      <c r="V237" s="292" t="str">
        <f>IF(明細!V231="","",明細!V231)</f>
        <v>個</v>
      </c>
      <c r="W237" s="292" t="str">
        <f>IF(明細!W231="","",明細!W231)</f>
        <v/>
      </c>
      <c r="X237" s="293" t="str">
        <f>IF(明細!X231="","",明細!X231)</f>
        <v/>
      </c>
      <c r="Y237" s="134" t="str">
        <f>IF(明細!Y231="","",明細!Y231)</f>
        <v/>
      </c>
      <c r="Z237" s="135" t="str">
        <f>IF(明細!Z231="","",明細!Z231)</f>
        <v/>
      </c>
      <c r="AA237" s="134" t="str">
        <f>IF(明細!AA231="","",明細!AA231)</f>
        <v/>
      </c>
      <c r="AB237" s="303" t="str">
        <f>IF(明細!AB231="","",明細!AB231)</f>
        <v/>
      </c>
      <c r="AC237" s="134" t="str">
        <f>IF(明細!AC231="","",明細!AC231)</f>
        <v/>
      </c>
      <c r="AD237" s="183" t="str">
        <f>IF(明細!AD231="","",明細!AD231)</f>
        <v/>
      </c>
      <c r="AE237" s="184">
        <f>IF(明細!AE231="","",明細!AE231)</f>
        <v>0.1</v>
      </c>
      <c r="AF237" s="185" t="str">
        <f>IF(明細!AF231="","",明細!AF231)</f>
        <v/>
      </c>
      <c r="AG237" s="186" t="str">
        <f>IF(明細!AG231="","",明細!AG231)</f>
        <v/>
      </c>
      <c r="AH237" s="186" t="str">
        <f>IF(明細!AH231="","",明細!AH231)</f>
        <v/>
      </c>
      <c r="AI237" s="187" t="str">
        <f>IF(明細!AI231="","",明細!AI231)</f>
        <v/>
      </c>
      <c r="AJ237" s="296" t="str">
        <f>IF(明細!AJ231="","",明細!AJ231)</f>
        <v/>
      </c>
      <c r="AK237" s="297" t="str">
        <f>IF(明細!AK231="","",明細!AK231)</f>
        <v/>
      </c>
      <c r="AL237" s="298" t="str">
        <f>IF(明細!AL231="","",明細!AL231)</f>
        <v/>
      </c>
      <c r="AM237" s="299" t="str">
        <f>IF(明細!AM231="","",明細!AM231)</f>
        <v/>
      </c>
      <c r="AN237" s="300" t="str">
        <f>IF(明細!AN231="","",明細!AN231)</f>
        <v/>
      </c>
      <c r="AO237" s="300" t="str">
        <f>IF(明細!AO231="","",明細!AO231)</f>
        <v/>
      </c>
      <c r="AP237" s="300" t="str">
        <f>IF(明細!AP231="","",明細!AP231)</f>
        <v/>
      </c>
      <c r="AQ237" s="301" t="str">
        <f>IF(明細!AQ231="","",明細!AQ231)</f>
        <v/>
      </c>
      <c r="AR237" s="302" t="str">
        <f>IF(明細!AR231="","",明細!AR231)</f>
        <v/>
      </c>
      <c r="AU237" s="360"/>
      <c r="AV237" s="368"/>
      <c r="AW237" s="446" t="str">
        <f>IF(明細!AV231="","",明細!AV231)</f>
        <v/>
      </c>
      <c r="AX237" s="419" t="str">
        <f>IF(明細!AT231="","",明細!AT231)</f>
        <v/>
      </c>
      <c r="AY237" s="280" t="str">
        <f>IF($AX237="","",VLOOKUP($AX237,リスト!$CL:$CM,2,FALSE))</f>
        <v/>
      </c>
      <c r="AZ237" s="3"/>
      <c r="BA237" s="280" t="str">
        <f>IF(BB237="","",VLOOKUP(BB237,リスト!$K:$L,2,FALSE))</f>
        <v/>
      </c>
      <c r="BB237" s="3"/>
      <c r="BC237" s="3"/>
      <c r="BD237" s="87"/>
      <c r="BE237" s="280" t="str">
        <f>IF(BF237="","",VLOOKUP(BF237,リスト!$I:$J,2,FALSE))</f>
        <v/>
      </c>
      <c r="BF237" s="3"/>
      <c r="BG237" s="280" t="str">
        <f>IF(BH237="","",VLOOKUP(BH237,リスト!$M:$N,2,FALSE))</f>
        <v/>
      </c>
      <c r="BH237" s="282"/>
      <c r="BI237" s="280" t="str">
        <f>IF(BJ237="","",VLOOKUP(BJ237,リスト!$O:$P,2,FALSE))</f>
        <v/>
      </c>
      <c r="BJ237" s="24"/>
      <c r="BM237" s="451" t="str">
        <f>IF(明細!AV231="","",明細!AV231)</f>
        <v/>
      </c>
      <c r="BN237" s="453" t="str">
        <f>IF(明細!AT231="","",明細!AT231)</f>
        <v/>
      </c>
      <c r="BO237" s="280" t="str">
        <f>IF($BN237="","",VLOOKUP($BN237,リスト!$CL:$CM,2,FALSE))</f>
        <v/>
      </c>
      <c r="BP237" s="280" t="str">
        <f>IF(BQ237="","",VLOOKUP(BQ237,リスト!$K$5:$L$7,2,FALSE))</f>
        <v/>
      </c>
      <c r="BQ237" s="13"/>
      <c r="BR237" s="13"/>
      <c r="BS237" s="47"/>
      <c r="BT237" s="280" t="str">
        <f>IF(BU237="","",VLOOKUP(BU237,リスト!I228:J246,2,FALSE))</f>
        <v/>
      </c>
      <c r="BU237" s="13"/>
      <c r="BV237" s="13"/>
      <c r="BW237" s="282"/>
      <c r="BX237" s="282"/>
      <c r="BY237" s="280" t="str">
        <f>IF(BZ237="","",VLOOKUP(BZ237,リスト!$S$5:$T$6,2,FALSE))</f>
        <v/>
      </c>
      <c r="BZ237" s="3"/>
      <c r="CA237" s="3"/>
      <c r="CB237" s="81"/>
      <c r="CC237" s="280" t="str">
        <f t="shared" si="30"/>
        <v/>
      </c>
      <c r="CD237" s="83"/>
      <c r="CE237" s="83"/>
      <c r="CF237" s="83"/>
      <c r="CG237" s="83"/>
      <c r="CH237" s="282" t="str">
        <f t="shared" si="31"/>
        <v/>
      </c>
      <c r="CI237" s="83"/>
      <c r="CJ237" s="280" t="str">
        <f t="shared" si="32"/>
        <v/>
      </c>
      <c r="CK237" s="87"/>
      <c r="CL237" s="78"/>
      <c r="CM237" s="83"/>
      <c r="CN237" s="83"/>
      <c r="CO237" s="83"/>
      <c r="CP237" s="280" t="str">
        <f t="shared" si="37"/>
        <v/>
      </c>
      <c r="CQ237" s="81"/>
      <c r="CR237" s="280" t="str">
        <f t="shared" si="38"/>
        <v/>
      </c>
      <c r="CS237" s="3"/>
      <c r="CT237" s="3"/>
      <c r="CU237" s="280" t="str">
        <f>IF(CV237="","",VLOOKUP(CV237,リスト!$V$5:$W$6,2,FALSE))</f>
        <v/>
      </c>
      <c r="CV237" s="3"/>
      <c r="CW237" s="280" t="str">
        <f>IF(CX237="","",VLOOKUP(CX237,リスト!$X$5:$Y$6,2,FALSE))</f>
        <v/>
      </c>
      <c r="CX237" s="3"/>
      <c r="CY237" s="77"/>
      <c r="CZ237" s="77"/>
      <c r="DA237" s="75"/>
      <c r="DB237" s="75"/>
      <c r="DC237" s="75"/>
      <c r="DD237" s="75"/>
      <c r="DE237" s="280" t="str">
        <f>IF(DF237="","",VLOOKUP(DF237,リスト!$Z$5:$AA$10,2,FALSE))</f>
        <v/>
      </c>
      <c r="DF237" s="3"/>
      <c r="DG237" s="280" t="str">
        <f>IF(DH237="","",VLOOKUP(DH237,リスト!$AB$5:$AC$12,2,FALSE))</f>
        <v/>
      </c>
      <c r="DH237" s="63"/>
      <c r="DI237" s="280" t="str">
        <f>IF(DJ237="","",VLOOKUP(DJ237,リスト!$AD$5:$AE$7,2,FALSE))</f>
        <v/>
      </c>
      <c r="DJ237" s="3"/>
      <c r="DK237" s="280" t="str">
        <f>IF(DL237="","",VLOOKUP(DL237,リスト!$AF$5:$AG$10,2,FALSE))</f>
        <v/>
      </c>
      <c r="DL237" s="3"/>
      <c r="DM237" s="280" t="str">
        <f>IF(DN237="","",VLOOKUP(DN237,リスト!$AH$5:$AI$6,2,FALSE))</f>
        <v/>
      </c>
      <c r="DN237" s="3"/>
      <c r="DO237" s="280" t="str">
        <f>IF(DP237="","",VLOOKUP(DP237,リスト!$AJ$5:$AK$6,2,FALSE))</f>
        <v/>
      </c>
      <c r="DP237" s="3"/>
      <c r="DQ237" s="280" t="str">
        <f>IF(DR237="","",VLOOKUP(DR237,リスト!$AL$5:$AM$7,2,FALSE))</f>
        <v/>
      </c>
      <c r="DR237" s="3"/>
      <c r="DS237" s="13"/>
      <c r="DT237" s="85"/>
      <c r="DU237" s="85"/>
      <c r="DV237" s="281" t="str">
        <f>IF(DW237="","",VLOOKUP(DW237,リスト!$AN$5:$AO$6,2,FALSE))</f>
        <v/>
      </c>
      <c r="DW237" s="13"/>
      <c r="DX237" s="341"/>
      <c r="DY237" s="345"/>
      <c r="DZ237" s="341"/>
      <c r="EA237" s="345"/>
      <c r="EB237" s="280" t="str">
        <f>IF(EC237="","",VLOOKUP(EC237,リスト!$AW$5:$AX$8,2,FALSE))</f>
        <v/>
      </c>
      <c r="EC237" s="3"/>
      <c r="ED237" s="85"/>
      <c r="EE237" s="280" t="str">
        <f>IF(EF237="","",VLOOKUP(EF237,リスト!$AY$5:$AZ$10,2,FALSE))</f>
        <v/>
      </c>
      <c r="EF237" s="3"/>
      <c r="EG237" s="280" t="str">
        <f>IF(EH237="","",VLOOKUP(EH237,リスト!$BA$5:$BB$10,2,FALSE))</f>
        <v/>
      </c>
      <c r="EH237" s="3"/>
      <c r="EI237" s="280" t="str">
        <f>IF(EJ237="","",VLOOKUP(EJ237,リスト!$BC$5:$BD$10,2,FALSE))</f>
        <v/>
      </c>
      <c r="EJ237" s="3"/>
      <c r="EK237" s="280" t="str">
        <f>IF(EL237="","",VLOOKUP(EL237,リスト!$BE$5:$BF$10,2,FALSE))</f>
        <v/>
      </c>
      <c r="EL237" s="3"/>
      <c r="EM237" s="78"/>
      <c r="EN237" s="73"/>
      <c r="EO237" s="73"/>
      <c r="EP237" s="13"/>
      <c r="EQ237" s="13"/>
      <c r="ER237" s="280" t="str">
        <f>IF(ES237="","",VLOOKUP(ES237,リスト!$BG$5:$BH$10,2,FALSE))</f>
        <v/>
      </c>
      <c r="ES237" s="13"/>
      <c r="ET237" s="13"/>
      <c r="EU237" s="13"/>
      <c r="EV237" s="13"/>
      <c r="EW237" s="13"/>
      <c r="EX237" s="81"/>
      <c r="EY237" s="81"/>
      <c r="EZ237" s="26"/>
      <c r="FA237" s="281" t="str">
        <f>IF($EZ237="","",INDEX(リスト!$BI$5:$BJ$40,MATCH($EZ237,リスト!$BJ$5:$BJ$40,0),1))</f>
        <v/>
      </c>
      <c r="FB237" s="280" t="str">
        <f>IF(FC237="","",VLOOKUP(FC237,リスト!$BK:$BL,2,FALSE))</f>
        <v/>
      </c>
      <c r="FC237" s="13"/>
      <c r="FD237" s="331"/>
      <c r="FE237" s="3"/>
      <c r="FF237" s="280" t="str">
        <f>IF(FG237="","",VLOOKUP(FG237,リスト!$BO$5:$BP$6,2,FALSE))</f>
        <v/>
      </c>
      <c r="FG237" s="3"/>
      <c r="FH237" s="280" t="str">
        <f>IF(FI237="","",VLOOKUP(FI237,リスト!$BQ$5:$BR$8,2,FALSE))</f>
        <v/>
      </c>
      <c r="FI237" s="3"/>
      <c r="FJ237" s="282"/>
      <c r="FK237" s="280" t="str">
        <f>IF(FL237="","",VLOOKUP(FL237,リスト!$BS$5:$BT$6,2,FALSE))</f>
        <v/>
      </c>
      <c r="FL237" s="63"/>
      <c r="FM237" s="13"/>
      <c r="FN237" s="13"/>
      <c r="FO237" s="13"/>
      <c r="FP237" s="283" t="str">
        <f t="shared" si="33"/>
        <v/>
      </c>
      <c r="FQ237" s="283" t="str">
        <f t="shared" si="33"/>
        <v/>
      </c>
      <c r="FR237" s="13"/>
      <c r="FS237" s="85"/>
      <c r="FT237" s="85"/>
      <c r="FU237" s="281" t="str">
        <f t="shared" si="34"/>
        <v/>
      </c>
      <c r="FV237" s="280" t="str">
        <f>IF(FW237="","",VLOOKUP(FW237,リスト!$BV$5:$BW$10,2,FALSE))</f>
        <v/>
      </c>
      <c r="FW237" s="26"/>
      <c r="FX237" s="282" t="str">
        <f t="shared" si="35"/>
        <v/>
      </c>
      <c r="FY237" s="280" t="str">
        <f>IF(FZ237="","",VLOOKUP(FZ237,リスト!$BX$5:$BY$6,2,FALSE))</f>
        <v/>
      </c>
      <c r="FZ237" s="3"/>
      <c r="GA237" s="280" t="str">
        <f>IF(GB237="","",VLOOKUP(GB237,リスト!$BZ$5:$CA$6,2,FALSE))</f>
        <v/>
      </c>
      <c r="GB237" s="13"/>
      <c r="GC237" s="281" t="str">
        <f>IF(GD237="","",VLOOKUP(GD237,リスト!$CB$5:$CC$6,2,FALSE))</f>
        <v/>
      </c>
      <c r="GD237" s="13"/>
      <c r="GE237" s="13"/>
      <c r="GF237" s="13"/>
      <c r="GG237" s="75"/>
      <c r="GH237" s="281" t="str">
        <f t="shared" si="36"/>
        <v/>
      </c>
      <c r="GI237" s="128"/>
      <c r="GJ237" s="281" t="str">
        <f>IF(GK237="","",VLOOKUP(GK237,リスト!$CD$5:$CE$6,2,FALSE))</f>
        <v/>
      </c>
      <c r="GK237" s="13"/>
      <c r="GL237" s="281" t="str">
        <f>IF(GM237="","",VLOOKUP(GM237,リスト!$CF$5:$CG$5,2,FALSE))</f>
        <v/>
      </c>
      <c r="GM237" s="26"/>
      <c r="GN237" s="280" t="str">
        <f>IF(GO237="","",VLOOKUP(GO237,リスト!$CH$5:$CI$5,2,FALSE))</f>
        <v/>
      </c>
      <c r="GO237" s="284"/>
      <c r="GP237" s="284"/>
      <c r="GQ237" s="284"/>
      <c r="GR237" s="284"/>
      <c r="GS237" s="284"/>
      <c r="GT237" s="284"/>
      <c r="GU237" s="284"/>
      <c r="GV237" s="284"/>
      <c r="GW237" s="284"/>
      <c r="GX237" s="285"/>
    </row>
    <row r="238" spans="2:206" s="177" customFormat="1" ht="24.75" hidden="1" customHeight="1" outlineLevel="1">
      <c r="B238" s="286" t="str">
        <f>IF(明細!B232="","",明細!B232)</f>
        <v/>
      </c>
      <c r="C238" s="287" t="str">
        <f>IF(明細!C232="","",明細!C232)</f>
        <v/>
      </c>
      <c r="D238" s="265" t="str">
        <f>IF(明細!D232="","",明細!D232)</f>
        <v/>
      </c>
      <c r="E238" s="265" t="str">
        <f>IF(明細!E232="","",明細!E232)</f>
        <v/>
      </c>
      <c r="F238" s="265" t="str">
        <f>IF(明細!F232="","",明細!F232)</f>
        <v/>
      </c>
      <c r="G238" s="265" t="str">
        <f>IF(明細!G232="","",明細!G232)</f>
        <v/>
      </c>
      <c r="H238" s="265" t="str">
        <f>IF(明細!H232="","",明細!H232)</f>
        <v/>
      </c>
      <c r="I238" s="265" t="str">
        <f>IF(明細!I232="","",明細!I232)</f>
        <v/>
      </c>
      <c r="J238" s="265" t="str">
        <f>IF(明細!J232="","",明細!J232)</f>
        <v/>
      </c>
      <c r="K238" s="265" t="str">
        <f>IF(明細!K232="","",明細!K232)</f>
        <v/>
      </c>
      <c r="L238" s="265" t="str">
        <f>IF(明細!L232="","",明細!L232)</f>
        <v/>
      </c>
      <c r="M238" s="265" t="str">
        <f>IF(明細!M232="","",明細!M232)</f>
        <v/>
      </c>
      <c r="N238" s="265" t="str">
        <f>IF(明細!N232="","",明細!N232)</f>
        <v/>
      </c>
      <c r="O238" s="265" t="str">
        <f>IF(明細!O232="","",明細!O232)</f>
        <v/>
      </c>
      <c r="P238" s="265" t="str">
        <f>IF(明細!P232="","",明細!P232)</f>
        <v/>
      </c>
      <c r="Q238" s="265" t="str">
        <f>IF(明細!Q232="","",明細!Q232)</f>
        <v/>
      </c>
      <c r="R238" s="289" t="str">
        <f>IF(明細!R232="","",明細!R232)</f>
        <v/>
      </c>
      <c r="S238" s="291" t="str">
        <f>IF(明細!S232="","",明細!S232)</f>
        <v/>
      </c>
      <c r="T238" s="291" t="str">
        <f>IF(明細!T232="","",明細!T232)</f>
        <v/>
      </c>
      <c r="U238" s="291" t="str">
        <f>IF(明細!U232="","",明細!U232)</f>
        <v/>
      </c>
      <c r="V238" s="292" t="str">
        <f>IF(明細!V232="","",明細!V232)</f>
        <v>個</v>
      </c>
      <c r="W238" s="292" t="str">
        <f>IF(明細!W232="","",明細!W232)</f>
        <v/>
      </c>
      <c r="X238" s="293" t="str">
        <f>IF(明細!X232="","",明細!X232)</f>
        <v/>
      </c>
      <c r="Y238" s="134" t="str">
        <f>IF(明細!Y232="","",明細!Y232)</f>
        <v/>
      </c>
      <c r="Z238" s="135" t="str">
        <f>IF(明細!Z232="","",明細!Z232)</f>
        <v/>
      </c>
      <c r="AA238" s="134" t="str">
        <f>IF(明細!AA232="","",明細!AA232)</f>
        <v/>
      </c>
      <c r="AB238" s="303" t="str">
        <f>IF(明細!AB232="","",明細!AB232)</f>
        <v/>
      </c>
      <c r="AC238" s="134" t="str">
        <f>IF(明細!AC232="","",明細!AC232)</f>
        <v/>
      </c>
      <c r="AD238" s="183" t="str">
        <f>IF(明細!AD232="","",明細!AD232)</f>
        <v/>
      </c>
      <c r="AE238" s="184">
        <f>IF(明細!AE232="","",明細!AE232)</f>
        <v>0.1</v>
      </c>
      <c r="AF238" s="185" t="str">
        <f>IF(明細!AF232="","",明細!AF232)</f>
        <v/>
      </c>
      <c r="AG238" s="186" t="str">
        <f>IF(明細!AG232="","",明細!AG232)</f>
        <v/>
      </c>
      <c r="AH238" s="186" t="str">
        <f>IF(明細!AH232="","",明細!AH232)</f>
        <v/>
      </c>
      <c r="AI238" s="187" t="str">
        <f>IF(明細!AI232="","",明細!AI232)</f>
        <v/>
      </c>
      <c r="AJ238" s="296" t="str">
        <f>IF(明細!AJ232="","",明細!AJ232)</f>
        <v/>
      </c>
      <c r="AK238" s="297" t="str">
        <f>IF(明細!AK232="","",明細!AK232)</f>
        <v/>
      </c>
      <c r="AL238" s="298" t="str">
        <f>IF(明細!AL232="","",明細!AL232)</f>
        <v/>
      </c>
      <c r="AM238" s="299" t="str">
        <f>IF(明細!AM232="","",明細!AM232)</f>
        <v/>
      </c>
      <c r="AN238" s="300" t="str">
        <f>IF(明細!AN232="","",明細!AN232)</f>
        <v/>
      </c>
      <c r="AO238" s="300" t="str">
        <f>IF(明細!AO232="","",明細!AO232)</f>
        <v/>
      </c>
      <c r="AP238" s="300" t="str">
        <f>IF(明細!AP232="","",明細!AP232)</f>
        <v/>
      </c>
      <c r="AQ238" s="301" t="str">
        <f>IF(明細!AQ232="","",明細!AQ232)</f>
        <v/>
      </c>
      <c r="AR238" s="302" t="str">
        <f>IF(明細!AR232="","",明細!AR232)</f>
        <v/>
      </c>
      <c r="AU238" s="360"/>
      <c r="AV238" s="368"/>
      <c r="AW238" s="446" t="str">
        <f>IF(明細!AV232="","",明細!AV232)</f>
        <v/>
      </c>
      <c r="AX238" s="419" t="str">
        <f>IF(明細!AT232="","",明細!AT232)</f>
        <v/>
      </c>
      <c r="AY238" s="280" t="str">
        <f>IF($AX238="","",VLOOKUP($AX238,リスト!$CL:$CM,2,FALSE))</f>
        <v/>
      </c>
      <c r="AZ238" s="3"/>
      <c r="BA238" s="280" t="str">
        <f>IF(BB238="","",VLOOKUP(BB238,リスト!$K:$L,2,FALSE))</f>
        <v/>
      </c>
      <c r="BB238" s="3"/>
      <c r="BC238" s="3"/>
      <c r="BD238" s="87"/>
      <c r="BE238" s="280" t="str">
        <f>IF(BF238="","",VLOOKUP(BF238,リスト!$I:$J,2,FALSE))</f>
        <v/>
      </c>
      <c r="BF238" s="3"/>
      <c r="BG238" s="280" t="str">
        <f>IF(BH238="","",VLOOKUP(BH238,リスト!$M:$N,2,FALSE))</f>
        <v/>
      </c>
      <c r="BH238" s="282"/>
      <c r="BI238" s="280" t="str">
        <f>IF(BJ238="","",VLOOKUP(BJ238,リスト!$O:$P,2,FALSE))</f>
        <v/>
      </c>
      <c r="BJ238" s="24"/>
      <c r="BM238" s="451" t="str">
        <f>IF(明細!AV232="","",明細!AV232)</f>
        <v/>
      </c>
      <c r="BN238" s="453" t="str">
        <f>IF(明細!AT232="","",明細!AT232)</f>
        <v/>
      </c>
      <c r="BO238" s="280" t="str">
        <f>IF($BN238="","",VLOOKUP($BN238,リスト!$CL:$CM,2,FALSE))</f>
        <v/>
      </c>
      <c r="BP238" s="280" t="str">
        <f>IF(BQ238="","",VLOOKUP(BQ238,リスト!$K$5:$L$7,2,FALSE))</f>
        <v/>
      </c>
      <c r="BQ238" s="13"/>
      <c r="BR238" s="13"/>
      <c r="BS238" s="47"/>
      <c r="BT238" s="280" t="str">
        <f>IF(BU238="","",VLOOKUP(BU238,リスト!I229:J247,2,FALSE))</f>
        <v/>
      </c>
      <c r="BU238" s="13"/>
      <c r="BV238" s="13"/>
      <c r="BW238" s="282"/>
      <c r="BX238" s="282"/>
      <c r="BY238" s="280" t="str">
        <f>IF(BZ238="","",VLOOKUP(BZ238,リスト!$S$5:$T$6,2,FALSE))</f>
        <v/>
      </c>
      <c r="BZ238" s="3"/>
      <c r="CA238" s="3"/>
      <c r="CB238" s="81"/>
      <c r="CC238" s="280" t="str">
        <f t="shared" si="30"/>
        <v/>
      </c>
      <c r="CD238" s="83"/>
      <c r="CE238" s="83"/>
      <c r="CF238" s="83"/>
      <c r="CG238" s="83"/>
      <c r="CH238" s="282" t="str">
        <f t="shared" si="31"/>
        <v/>
      </c>
      <c r="CI238" s="83"/>
      <c r="CJ238" s="280" t="str">
        <f t="shared" si="32"/>
        <v/>
      </c>
      <c r="CK238" s="87"/>
      <c r="CL238" s="78"/>
      <c r="CM238" s="83"/>
      <c r="CN238" s="83"/>
      <c r="CO238" s="83"/>
      <c r="CP238" s="280" t="str">
        <f t="shared" si="37"/>
        <v/>
      </c>
      <c r="CQ238" s="81"/>
      <c r="CR238" s="280" t="str">
        <f t="shared" si="38"/>
        <v/>
      </c>
      <c r="CS238" s="3"/>
      <c r="CT238" s="3"/>
      <c r="CU238" s="280" t="str">
        <f>IF(CV238="","",VLOOKUP(CV238,リスト!$V$5:$W$6,2,FALSE))</f>
        <v/>
      </c>
      <c r="CV238" s="3"/>
      <c r="CW238" s="280" t="str">
        <f>IF(CX238="","",VLOOKUP(CX238,リスト!$X$5:$Y$6,2,FALSE))</f>
        <v/>
      </c>
      <c r="CX238" s="3"/>
      <c r="CY238" s="77"/>
      <c r="CZ238" s="77"/>
      <c r="DA238" s="75"/>
      <c r="DB238" s="75"/>
      <c r="DC238" s="75"/>
      <c r="DD238" s="75"/>
      <c r="DE238" s="280" t="str">
        <f>IF(DF238="","",VLOOKUP(DF238,リスト!$Z$5:$AA$10,2,FALSE))</f>
        <v/>
      </c>
      <c r="DF238" s="3"/>
      <c r="DG238" s="280" t="str">
        <f>IF(DH238="","",VLOOKUP(DH238,リスト!$AB$5:$AC$12,2,FALSE))</f>
        <v/>
      </c>
      <c r="DH238" s="63"/>
      <c r="DI238" s="280" t="str">
        <f>IF(DJ238="","",VLOOKUP(DJ238,リスト!$AD$5:$AE$7,2,FALSE))</f>
        <v/>
      </c>
      <c r="DJ238" s="3"/>
      <c r="DK238" s="280" t="str">
        <f>IF(DL238="","",VLOOKUP(DL238,リスト!$AF$5:$AG$10,2,FALSE))</f>
        <v/>
      </c>
      <c r="DL238" s="3"/>
      <c r="DM238" s="280" t="str">
        <f>IF(DN238="","",VLOOKUP(DN238,リスト!$AH$5:$AI$6,2,FALSE))</f>
        <v/>
      </c>
      <c r="DN238" s="3"/>
      <c r="DO238" s="280" t="str">
        <f>IF(DP238="","",VLOOKUP(DP238,リスト!$AJ$5:$AK$6,2,FALSE))</f>
        <v/>
      </c>
      <c r="DP238" s="3"/>
      <c r="DQ238" s="280" t="str">
        <f>IF(DR238="","",VLOOKUP(DR238,リスト!$AL$5:$AM$7,2,FALSE))</f>
        <v/>
      </c>
      <c r="DR238" s="3"/>
      <c r="DS238" s="13"/>
      <c r="DT238" s="85"/>
      <c r="DU238" s="85"/>
      <c r="DV238" s="281" t="str">
        <f>IF(DW238="","",VLOOKUP(DW238,リスト!$AN$5:$AO$6,2,FALSE))</f>
        <v/>
      </c>
      <c r="DW238" s="13"/>
      <c r="DX238" s="341"/>
      <c r="DY238" s="345"/>
      <c r="DZ238" s="341"/>
      <c r="EA238" s="345"/>
      <c r="EB238" s="280" t="str">
        <f>IF(EC238="","",VLOOKUP(EC238,リスト!$AW$5:$AX$8,2,FALSE))</f>
        <v/>
      </c>
      <c r="EC238" s="3"/>
      <c r="ED238" s="85"/>
      <c r="EE238" s="280" t="str">
        <f>IF(EF238="","",VLOOKUP(EF238,リスト!$AY$5:$AZ$10,2,FALSE))</f>
        <v/>
      </c>
      <c r="EF238" s="3"/>
      <c r="EG238" s="280" t="str">
        <f>IF(EH238="","",VLOOKUP(EH238,リスト!$BA$5:$BB$10,2,FALSE))</f>
        <v/>
      </c>
      <c r="EH238" s="3"/>
      <c r="EI238" s="280" t="str">
        <f>IF(EJ238="","",VLOOKUP(EJ238,リスト!$BC$5:$BD$10,2,FALSE))</f>
        <v/>
      </c>
      <c r="EJ238" s="3"/>
      <c r="EK238" s="280" t="str">
        <f>IF(EL238="","",VLOOKUP(EL238,リスト!$BE$5:$BF$10,2,FALSE))</f>
        <v/>
      </c>
      <c r="EL238" s="3"/>
      <c r="EM238" s="78"/>
      <c r="EN238" s="73"/>
      <c r="EO238" s="73"/>
      <c r="EP238" s="13"/>
      <c r="EQ238" s="13"/>
      <c r="ER238" s="280" t="str">
        <f>IF(ES238="","",VLOOKUP(ES238,リスト!$BG$5:$BH$10,2,FALSE))</f>
        <v/>
      </c>
      <c r="ES238" s="13"/>
      <c r="ET238" s="13"/>
      <c r="EU238" s="13"/>
      <c r="EV238" s="13"/>
      <c r="EW238" s="13"/>
      <c r="EX238" s="81"/>
      <c r="EY238" s="81"/>
      <c r="EZ238" s="26"/>
      <c r="FA238" s="281" t="str">
        <f>IF($EZ238="","",INDEX(リスト!$BI$5:$BJ$40,MATCH($EZ238,リスト!$BJ$5:$BJ$40,0),1))</f>
        <v/>
      </c>
      <c r="FB238" s="280" t="str">
        <f>IF(FC238="","",VLOOKUP(FC238,リスト!$BK:$BL,2,FALSE))</f>
        <v/>
      </c>
      <c r="FC238" s="13"/>
      <c r="FD238" s="331"/>
      <c r="FE238" s="3"/>
      <c r="FF238" s="280" t="str">
        <f>IF(FG238="","",VLOOKUP(FG238,リスト!$BO$5:$BP$6,2,FALSE))</f>
        <v/>
      </c>
      <c r="FG238" s="3"/>
      <c r="FH238" s="280" t="str">
        <f>IF(FI238="","",VLOOKUP(FI238,リスト!$BQ$5:$BR$8,2,FALSE))</f>
        <v/>
      </c>
      <c r="FI238" s="3"/>
      <c r="FJ238" s="282"/>
      <c r="FK238" s="280" t="str">
        <f>IF(FL238="","",VLOOKUP(FL238,リスト!$BS$5:$BT$6,2,FALSE))</f>
        <v/>
      </c>
      <c r="FL238" s="63"/>
      <c r="FM238" s="13"/>
      <c r="FN238" s="13"/>
      <c r="FO238" s="13"/>
      <c r="FP238" s="283" t="str">
        <f t="shared" si="33"/>
        <v/>
      </c>
      <c r="FQ238" s="283" t="str">
        <f t="shared" si="33"/>
        <v/>
      </c>
      <c r="FR238" s="13"/>
      <c r="FS238" s="85"/>
      <c r="FT238" s="85"/>
      <c r="FU238" s="281" t="str">
        <f t="shared" si="34"/>
        <v/>
      </c>
      <c r="FV238" s="280" t="str">
        <f>IF(FW238="","",VLOOKUP(FW238,リスト!$BV$5:$BW$10,2,FALSE))</f>
        <v/>
      </c>
      <c r="FW238" s="26"/>
      <c r="FX238" s="282" t="str">
        <f t="shared" si="35"/>
        <v/>
      </c>
      <c r="FY238" s="280" t="str">
        <f>IF(FZ238="","",VLOOKUP(FZ238,リスト!$BX$5:$BY$6,2,FALSE))</f>
        <v/>
      </c>
      <c r="FZ238" s="3"/>
      <c r="GA238" s="280" t="str">
        <f>IF(GB238="","",VLOOKUP(GB238,リスト!$BZ$5:$CA$6,2,FALSE))</f>
        <v/>
      </c>
      <c r="GB238" s="13"/>
      <c r="GC238" s="281" t="str">
        <f>IF(GD238="","",VLOOKUP(GD238,リスト!$CB$5:$CC$6,2,FALSE))</f>
        <v/>
      </c>
      <c r="GD238" s="13"/>
      <c r="GE238" s="13"/>
      <c r="GF238" s="13"/>
      <c r="GG238" s="75"/>
      <c r="GH238" s="281" t="str">
        <f t="shared" si="36"/>
        <v/>
      </c>
      <c r="GI238" s="128"/>
      <c r="GJ238" s="281" t="str">
        <f>IF(GK238="","",VLOOKUP(GK238,リスト!$CD$5:$CE$6,2,FALSE))</f>
        <v/>
      </c>
      <c r="GK238" s="13"/>
      <c r="GL238" s="281" t="str">
        <f>IF(GM238="","",VLOOKUP(GM238,リスト!$CF$5:$CG$5,2,FALSE))</f>
        <v/>
      </c>
      <c r="GM238" s="26"/>
      <c r="GN238" s="280" t="str">
        <f>IF(GO238="","",VLOOKUP(GO238,リスト!$CH$5:$CI$5,2,FALSE))</f>
        <v/>
      </c>
      <c r="GO238" s="284"/>
      <c r="GP238" s="284"/>
      <c r="GQ238" s="284"/>
      <c r="GR238" s="284"/>
      <c r="GS238" s="284"/>
      <c r="GT238" s="284"/>
      <c r="GU238" s="284"/>
      <c r="GV238" s="284"/>
      <c r="GW238" s="284"/>
      <c r="GX238" s="285"/>
    </row>
    <row r="239" spans="2:206" s="177" customFormat="1" ht="24.75" hidden="1" customHeight="1" outlineLevel="1">
      <c r="B239" s="286" t="str">
        <f>IF(明細!B233="","",明細!B233)</f>
        <v/>
      </c>
      <c r="C239" s="287" t="str">
        <f>IF(明細!C233="","",明細!C233)</f>
        <v/>
      </c>
      <c r="D239" s="265" t="str">
        <f>IF(明細!D233="","",明細!D233)</f>
        <v/>
      </c>
      <c r="E239" s="265" t="str">
        <f>IF(明細!E233="","",明細!E233)</f>
        <v/>
      </c>
      <c r="F239" s="265" t="str">
        <f>IF(明細!F233="","",明細!F233)</f>
        <v/>
      </c>
      <c r="G239" s="265" t="str">
        <f>IF(明細!G233="","",明細!G233)</f>
        <v/>
      </c>
      <c r="H239" s="265" t="str">
        <f>IF(明細!H233="","",明細!H233)</f>
        <v/>
      </c>
      <c r="I239" s="265" t="str">
        <f>IF(明細!I233="","",明細!I233)</f>
        <v/>
      </c>
      <c r="J239" s="265" t="str">
        <f>IF(明細!J233="","",明細!J233)</f>
        <v/>
      </c>
      <c r="K239" s="265" t="str">
        <f>IF(明細!K233="","",明細!K233)</f>
        <v/>
      </c>
      <c r="L239" s="265" t="str">
        <f>IF(明細!L233="","",明細!L233)</f>
        <v/>
      </c>
      <c r="M239" s="265" t="str">
        <f>IF(明細!M233="","",明細!M233)</f>
        <v/>
      </c>
      <c r="N239" s="265" t="str">
        <f>IF(明細!N233="","",明細!N233)</f>
        <v/>
      </c>
      <c r="O239" s="265" t="str">
        <f>IF(明細!O233="","",明細!O233)</f>
        <v/>
      </c>
      <c r="P239" s="265" t="str">
        <f>IF(明細!P233="","",明細!P233)</f>
        <v/>
      </c>
      <c r="Q239" s="265" t="str">
        <f>IF(明細!Q233="","",明細!Q233)</f>
        <v/>
      </c>
      <c r="R239" s="289" t="str">
        <f>IF(明細!R233="","",明細!R233)</f>
        <v/>
      </c>
      <c r="S239" s="291" t="str">
        <f>IF(明細!S233="","",明細!S233)</f>
        <v/>
      </c>
      <c r="T239" s="291" t="str">
        <f>IF(明細!T233="","",明細!T233)</f>
        <v/>
      </c>
      <c r="U239" s="291" t="str">
        <f>IF(明細!U233="","",明細!U233)</f>
        <v/>
      </c>
      <c r="V239" s="292" t="str">
        <f>IF(明細!V233="","",明細!V233)</f>
        <v>個</v>
      </c>
      <c r="W239" s="292" t="str">
        <f>IF(明細!W233="","",明細!W233)</f>
        <v/>
      </c>
      <c r="X239" s="293" t="str">
        <f>IF(明細!X233="","",明細!X233)</f>
        <v/>
      </c>
      <c r="Y239" s="134" t="str">
        <f>IF(明細!Y233="","",明細!Y233)</f>
        <v/>
      </c>
      <c r="Z239" s="135" t="str">
        <f>IF(明細!Z233="","",明細!Z233)</f>
        <v/>
      </c>
      <c r="AA239" s="134" t="str">
        <f>IF(明細!AA233="","",明細!AA233)</f>
        <v/>
      </c>
      <c r="AB239" s="303" t="str">
        <f>IF(明細!AB233="","",明細!AB233)</f>
        <v/>
      </c>
      <c r="AC239" s="134" t="str">
        <f>IF(明細!AC233="","",明細!AC233)</f>
        <v/>
      </c>
      <c r="AD239" s="183" t="str">
        <f>IF(明細!AD233="","",明細!AD233)</f>
        <v/>
      </c>
      <c r="AE239" s="184">
        <f>IF(明細!AE233="","",明細!AE233)</f>
        <v>0.1</v>
      </c>
      <c r="AF239" s="185" t="str">
        <f>IF(明細!AF233="","",明細!AF233)</f>
        <v/>
      </c>
      <c r="AG239" s="186" t="str">
        <f>IF(明細!AG233="","",明細!AG233)</f>
        <v/>
      </c>
      <c r="AH239" s="186" t="str">
        <f>IF(明細!AH233="","",明細!AH233)</f>
        <v/>
      </c>
      <c r="AI239" s="187" t="str">
        <f>IF(明細!AI233="","",明細!AI233)</f>
        <v/>
      </c>
      <c r="AJ239" s="296" t="str">
        <f>IF(明細!AJ233="","",明細!AJ233)</f>
        <v/>
      </c>
      <c r="AK239" s="297" t="str">
        <f>IF(明細!AK233="","",明細!AK233)</f>
        <v/>
      </c>
      <c r="AL239" s="298" t="str">
        <f>IF(明細!AL233="","",明細!AL233)</f>
        <v/>
      </c>
      <c r="AM239" s="299" t="str">
        <f>IF(明細!AM233="","",明細!AM233)</f>
        <v/>
      </c>
      <c r="AN239" s="300" t="str">
        <f>IF(明細!AN233="","",明細!AN233)</f>
        <v/>
      </c>
      <c r="AO239" s="300" t="str">
        <f>IF(明細!AO233="","",明細!AO233)</f>
        <v/>
      </c>
      <c r="AP239" s="300" t="str">
        <f>IF(明細!AP233="","",明細!AP233)</f>
        <v/>
      </c>
      <c r="AQ239" s="301" t="str">
        <f>IF(明細!AQ233="","",明細!AQ233)</f>
        <v/>
      </c>
      <c r="AR239" s="302" t="str">
        <f>IF(明細!AR233="","",明細!AR233)</f>
        <v/>
      </c>
      <c r="AU239" s="360"/>
      <c r="AV239" s="368"/>
      <c r="AW239" s="446" t="str">
        <f>IF(明細!AV233="","",明細!AV233)</f>
        <v/>
      </c>
      <c r="AX239" s="419" t="str">
        <f>IF(明細!AT233="","",明細!AT233)</f>
        <v/>
      </c>
      <c r="AY239" s="280" t="str">
        <f>IF($AX239="","",VLOOKUP($AX239,リスト!$CL:$CM,2,FALSE))</f>
        <v/>
      </c>
      <c r="AZ239" s="3"/>
      <c r="BA239" s="280" t="str">
        <f>IF(BB239="","",VLOOKUP(BB239,リスト!$K:$L,2,FALSE))</f>
        <v/>
      </c>
      <c r="BB239" s="3"/>
      <c r="BC239" s="3"/>
      <c r="BD239" s="87"/>
      <c r="BE239" s="280" t="str">
        <f>IF(BF239="","",VLOOKUP(BF239,リスト!$I:$J,2,FALSE))</f>
        <v/>
      </c>
      <c r="BF239" s="3"/>
      <c r="BG239" s="280" t="str">
        <f>IF(BH239="","",VLOOKUP(BH239,リスト!$M:$N,2,FALSE))</f>
        <v/>
      </c>
      <c r="BH239" s="282"/>
      <c r="BI239" s="280" t="str">
        <f>IF(BJ239="","",VLOOKUP(BJ239,リスト!$O:$P,2,FALSE))</f>
        <v/>
      </c>
      <c r="BJ239" s="24"/>
      <c r="BM239" s="451" t="str">
        <f>IF(明細!AV233="","",明細!AV233)</f>
        <v/>
      </c>
      <c r="BN239" s="453" t="str">
        <f>IF(明細!AT233="","",明細!AT233)</f>
        <v/>
      </c>
      <c r="BO239" s="280" t="str">
        <f>IF($BN239="","",VLOOKUP($BN239,リスト!$CL:$CM,2,FALSE))</f>
        <v/>
      </c>
      <c r="BP239" s="280" t="str">
        <f>IF(BQ239="","",VLOOKUP(BQ239,リスト!$K$5:$L$7,2,FALSE))</f>
        <v/>
      </c>
      <c r="BQ239" s="13"/>
      <c r="BR239" s="13"/>
      <c r="BS239" s="47"/>
      <c r="BT239" s="280" t="str">
        <f>IF(BU239="","",VLOOKUP(BU239,リスト!I230:J248,2,FALSE))</f>
        <v/>
      </c>
      <c r="BU239" s="13"/>
      <c r="BV239" s="13"/>
      <c r="BW239" s="282"/>
      <c r="BX239" s="282"/>
      <c r="BY239" s="280" t="str">
        <f>IF(BZ239="","",VLOOKUP(BZ239,リスト!$S$5:$T$6,2,FALSE))</f>
        <v/>
      </c>
      <c r="BZ239" s="3"/>
      <c r="CA239" s="3"/>
      <c r="CB239" s="81"/>
      <c r="CC239" s="280" t="str">
        <f t="shared" si="30"/>
        <v/>
      </c>
      <c r="CD239" s="83"/>
      <c r="CE239" s="83"/>
      <c r="CF239" s="83"/>
      <c r="CG239" s="83"/>
      <c r="CH239" s="282" t="str">
        <f t="shared" si="31"/>
        <v/>
      </c>
      <c r="CI239" s="83"/>
      <c r="CJ239" s="280" t="str">
        <f t="shared" si="32"/>
        <v/>
      </c>
      <c r="CK239" s="87"/>
      <c r="CL239" s="78"/>
      <c r="CM239" s="83"/>
      <c r="CN239" s="83"/>
      <c r="CO239" s="83"/>
      <c r="CP239" s="280" t="str">
        <f t="shared" si="37"/>
        <v/>
      </c>
      <c r="CQ239" s="81"/>
      <c r="CR239" s="280" t="str">
        <f t="shared" si="38"/>
        <v/>
      </c>
      <c r="CS239" s="3"/>
      <c r="CT239" s="3"/>
      <c r="CU239" s="280" t="str">
        <f>IF(CV239="","",VLOOKUP(CV239,リスト!$V$5:$W$6,2,FALSE))</f>
        <v/>
      </c>
      <c r="CV239" s="3"/>
      <c r="CW239" s="280" t="str">
        <f>IF(CX239="","",VLOOKUP(CX239,リスト!$X$5:$Y$6,2,FALSE))</f>
        <v/>
      </c>
      <c r="CX239" s="3"/>
      <c r="CY239" s="77"/>
      <c r="CZ239" s="77"/>
      <c r="DA239" s="75"/>
      <c r="DB239" s="75"/>
      <c r="DC239" s="75"/>
      <c r="DD239" s="75"/>
      <c r="DE239" s="280" t="str">
        <f>IF(DF239="","",VLOOKUP(DF239,リスト!$Z$5:$AA$10,2,FALSE))</f>
        <v/>
      </c>
      <c r="DF239" s="3"/>
      <c r="DG239" s="280" t="str">
        <f>IF(DH239="","",VLOOKUP(DH239,リスト!$AB$5:$AC$12,2,FALSE))</f>
        <v/>
      </c>
      <c r="DH239" s="63"/>
      <c r="DI239" s="280" t="str">
        <f>IF(DJ239="","",VLOOKUP(DJ239,リスト!$AD$5:$AE$7,2,FALSE))</f>
        <v/>
      </c>
      <c r="DJ239" s="3"/>
      <c r="DK239" s="280" t="str">
        <f>IF(DL239="","",VLOOKUP(DL239,リスト!$AF$5:$AG$10,2,FALSE))</f>
        <v/>
      </c>
      <c r="DL239" s="3"/>
      <c r="DM239" s="280" t="str">
        <f>IF(DN239="","",VLOOKUP(DN239,リスト!$AH$5:$AI$6,2,FALSE))</f>
        <v/>
      </c>
      <c r="DN239" s="3"/>
      <c r="DO239" s="280" t="str">
        <f>IF(DP239="","",VLOOKUP(DP239,リスト!$AJ$5:$AK$6,2,FALSE))</f>
        <v/>
      </c>
      <c r="DP239" s="3"/>
      <c r="DQ239" s="280" t="str">
        <f>IF(DR239="","",VLOOKUP(DR239,リスト!$AL$5:$AM$7,2,FALSE))</f>
        <v/>
      </c>
      <c r="DR239" s="3"/>
      <c r="DS239" s="13"/>
      <c r="DT239" s="85"/>
      <c r="DU239" s="85"/>
      <c r="DV239" s="281" t="str">
        <f>IF(DW239="","",VLOOKUP(DW239,リスト!$AN$5:$AO$6,2,FALSE))</f>
        <v/>
      </c>
      <c r="DW239" s="13"/>
      <c r="DX239" s="341"/>
      <c r="DY239" s="345"/>
      <c r="DZ239" s="341"/>
      <c r="EA239" s="345"/>
      <c r="EB239" s="280" t="str">
        <f>IF(EC239="","",VLOOKUP(EC239,リスト!$AW$5:$AX$8,2,FALSE))</f>
        <v/>
      </c>
      <c r="EC239" s="3"/>
      <c r="ED239" s="85"/>
      <c r="EE239" s="280" t="str">
        <f>IF(EF239="","",VLOOKUP(EF239,リスト!$AY$5:$AZ$10,2,FALSE))</f>
        <v/>
      </c>
      <c r="EF239" s="3"/>
      <c r="EG239" s="280" t="str">
        <f>IF(EH239="","",VLOOKUP(EH239,リスト!$BA$5:$BB$10,2,FALSE))</f>
        <v/>
      </c>
      <c r="EH239" s="3"/>
      <c r="EI239" s="280" t="str">
        <f>IF(EJ239="","",VLOOKUP(EJ239,リスト!$BC$5:$BD$10,2,FALSE))</f>
        <v/>
      </c>
      <c r="EJ239" s="3"/>
      <c r="EK239" s="280" t="str">
        <f>IF(EL239="","",VLOOKUP(EL239,リスト!$BE$5:$BF$10,2,FALSE))</f>
        <v/>
      </c>
      <c r="EL239" s="3"/>
      <c r="EM239" s="78"/>
      <c r="EN239" s="73"/>
      <c r="EO239" s="73"/>
      <c r="EP239" s="13"/>
      <c r="EQ239" s="13"/>
      <c r="ER239" s="280" t="str">
        <f>IF(ES239="","",VLOOKUP(ES239,リスト!$BG$5:$BH$10,2,FALSE))</f>
        <v/>
      </c>
      <c r="ES239" s="13"/>
      <c r="ET239" s="13"/>
      <c r="EU239" s="13"/>
      <c r="EV239" s="13"/>
      <c r="EW239" s="13"/>
      <c r="EX239" s="81"/>
      <c r="EY239" s="81"/>
      <c r="EZ239" s="26"/>
      <c r="FA239" s="281" t="str">
        <f>IF($EZ239="","",INDEX(リスト!$BI$5:$BJ$40,MATCH($EZ239,リスト!$BJ$5:$BJ$40,0),1))</f>
        <v/>
      </c>
      <c r="FB239" s="280" t="str">
        <f>IF(FC239="","",VLOOKUP(FC239,リスト!$BK:$BL,2,FALSE))</f>
        <v/>
      </c>
      <c r="FC239" s="13"/>
      <c r="FD239" s="331"/>
      <c r="FE239" s="3"/>
      <c r="FF239" s="280" t="str">
        <f>IF(FG239="","",VLOOKUP(FG239,リスト!$BO$5:$BP$6,2,FALSE))</f>
        <v/>
      </c>
      <c r="FG239" s="3"/>
      <c r="FH239" s="280" t="str">
        <f>IF(FI239="","",VLOOKUP(FI239,リスト!$BQ$5:$BR$8,2,FALSE))</f>
        <v/>
      </c>
      <c r="FI239" s="3"/>
      <c r="FJ239" s="282"/>
      <c r="FK239" s="280" t="str">
        <f>IF(FL239="","",VLOOKUP(FL239,リスト!$BS$5:$BT$6,2,FALSE))</f>
        <v/>
      </c>
      <c r="FL239" s="63"/>
      <c r="FM239" s="13"/>
      <c r="FN239" s="13"/>
      <c r="FO239" s="13"/>
      <c r="FP239" s="283" t="str">
        <f t="shared" si="33"/>
        <v/>
      </c>
      <c r="FQ239" s="283" t="str">
        <f t="shared" si="33"/>
        <v/>
      </c>
      <c r="FR239" s="13"/>
      <c r="FS239" s="85"/>
      <c r="FT239" s="85"/>
      <c r="FU239" s="281" t="str">
        <f t="shared" si="34"/>
        <v/>
      </c>
      <c r="FV239" s="280" t="str">
        <f>IF(FW239="","",VLOOKUP(FW239,リスト!$BV$5:$BW$10,2,FALSE))</f>
        <v/>
      </c>
      <c r="FW239" s="26"/>
      <c r="FX239" s="282" t="str">
        <f t="shared" si="35"/>
        <v/>
      </c>
      <c r="FY239" s="280" t="str">
        <f>IF(FZ239="","",VLOOKUP(FZ239,リスト!$BX$5:$BY$6,2,FALSE))</f>
        <v/>
      </c>
      <c r="FZ239" s="3"/>
      <c r="GA239" s="280" t="str">
        <f>IF(GB239="","",VLOOKUP(GB239,リスト!$BZ$5:$CA$6,2,FALSE))</f>
        <v/>
      </c>
      <c r="GB239" s="13"/>
      <c r="GC239" s="281" t="str">
        <f>IF(GD239="","",VLOOKUP(GD239,リスト!$CB$5:$CC$6,2,FALSE))</f>
        <v/>
      </c>
      <c r="GD239" s="13"/>
      <c r="GE239" s="13"/>
      <c r="GF239" s="13"/>
      <c r="GG239" s="75"/>
      <c r="GH239" s="281" t="str">
        <f t="shared" si="36"/>
        <v/>
      </c>
      <c r="GI239" s="128"/>
      <c r="GJ239" s="281" t="str">
        <f>IF(GK239="","",VLOOKUP(GK239,リスト!$CD$5:$CE$6,2,FALSE))</f>
        <v/>
      </c>
      <c r="GK239" s="13"/>
      <c r="GL239" s="281" t="str">
        <f>IF(GM239="","",VLOOKUP(GM239,リスト!$CF$5:$CG$5,2,FALSE))</f>
        <v/>
      </c>
      <c r="GM239" s="26"/>
      <c r="GN239" s="280" t="str">
        <f>IF(GO239="","",VLOOKUP(GO239,リスト!$CH$5:$CI$5,2,FALSE))</f>
        <v/>
      </c>
      <c r="GO239" s="284"/>
      <c r="GP239" s="284"/>
      <c r="GQ239" s="284"/>
      <c r="GR239" s="284"/>
      <c r="GS239" s="284"/>
      <c r="GT239" s="284"/>
      <c r="GU239" s="284"/>
      <c r="GV239" s="284"/>
      <c r="GW239" s="284"/>
      <c r="GX239" s="285"/>
    </row>
    <row r="240" spans="2:206" s="177" customFormat="1" ht="24.75" hidden="1" customHeight="1" outlineLevel="1">
      <c r="B240" s="286" t="str">
        <f>IF(明細!B234="","",明細!B234)</f>
        <v/>
      </c>
      <c r="C240" s="287" t="str">
        <f>IF(明細!C234="","",明細!C234)</f>
        <v/>
      </c>
      <c r="D240" s="265" t="str">
        <f>IF(明細!D234="","",明細!D234)</f>
        <v/>
      </c>
      <c r="E240" s="265" t="str">
        <f>IF(明細!E234="","",明細!E234)</f>
        <v/>
      </c>
      <c r="F240" s="265" t="str">
        <f>IF(明細!F234="","",明細!F234)</f>
        <v/>
      </c>
      <c r="G240" s="265" t="str">
        <f>IF(明細!G234="","",明細!G234)</f>
        <v/>
      </c>
      <c r="H240" s="265" t="str">
        <f>IF(明細!H234="","",明細!H234)</f>
        <v/>
      </c>
      <c r="I240" s="265" t="str">
        <f>IF(明細!I234="","",明細!I234)</f>
        <v/>
      </c>
      <c r="J240" s="265" t="str">
        <f>IF(明細!J234="","",明細!J234)</f>
        <v/>
      </c>
      <c r="K240" s="265" t="str">
        <f>IF(明細!K234="","",明細!K234)</f>
        <v/>
      </c>
      <c r="L240" s="265" t="str">
        <f>IF(明細!L234="","",明細!L234)</f>
        <v/>
      </c>
      <c r="M240" s="265" t="str">
        <f>IF(明細!M234="","",明細!M234)</f>
        <v/>
      </c>
      <c r="N240" s="265" t="str">
        <f>IF(明細!N234="","",明細!N234)</f>
        <v/>
      </c>
      <c r="O240" s="265" t="str">
        <f>IF(明細!O234="","",明細!O234)</f>
        <v/>
      </c>
      <c r="P240" s="265" t="str">
        <f>IF(明細!P234="","",明細!P234)</f>
        <v/>
      </c>
      <c r="Q240" s="265" t="str">
        <f>IF(明細!Q234="","",明細!Q234)</f>
        <v/>
      </c>
      <c r="R240" s="289" t="str">
        <f>IF(明細!R234="","",明細!R234)</f>
        <v/>
      </c>
      <c r="S240" s="291" t="str">
        <f>IF(明細!S234="","",明細!S234)</f>
        <v/>
      </c>
      <c r="T240" s="291" t="str">
        <f>IF(明細!T234="","",明細!T234)</f>
        <v/>
      </c>
      <c r="U240" s="291" t="str">
        <f>IF(明細!U234="","",明細!U234)</f>
        <v/>
      </c>
      <c r="V240" s="292" t="str">
        <f>IF(明細!V234="","",明細!V234)</f>
        <v>個</v>
      </c>
      <c r="W240" s="292" t="str">
        <f>IF(明細!W234="","",明細!W234)</f>
        <v/>
      </c>
      <c r="X240" s="293" t="str">
        <f>IF(明細!X234="","",明細!X234)</f>
        <v/>
      </c>
      <c r="Y240" s="134" t="str">
        <f>IF(明細!Y234="","",明細!Y234)</f>
        <v/>
      </c>
      <c r="Z240" s="135" t="str">
        <f>IF(明細!Z234="","",明細!Z234)</f>
        <v/>
      </c>
      <c r="AA240" s="134" t="str">
        <f>IF(明細!AA234="","",明細!AA234)</f>
        <v/>
      </c>
      <c r="AB240" s="303" t="str">
        <f>IF(明細!AB234="","",明細!AB234)</f>
        <v/>
      </c>
      <c r="AC240" s="134" t="str">
        <f>IF(明細!AC234="","",明細!AC234)</f>
        <v/>
      </c>
      <c r="AD240" s="183" t="str">
        <f>IF(明細!AD234="","",明細!AD234)</f>
        <v/>
      </c>
      <c r="AE240" s="184">
        <f>IF(明細!AE234="","",明細!AE234)</f>
        <v>0.1</v>
      </c>
      <c r="AF240" s="185" t="str">
        <f>IF(明細!AF234="","",明細!AF234)</f>
        <v/>
      </c>
      <c r="AG240" s="186" t="str">
        <f>IF(明細!AG234="","",明細!AG234)</f>
        <v/>
      </c>
      <c r="AH240" s="186" t="str">
        <f>IF(明細!AH234="","",明細!AH234)</f>
        <v/>
      </c>
      <c r="AI240" s="187" t="str">
        <f>IF(明細!AI234="","",明細!AI234)</f>
        <v/>
      </c>
      <c r="AJ240" s="296" t="str">
        <f>IF(明細!AJ234="","",明細!AJ234)</f>
        <v/>
      </c>
      <c r="AK240" s="297" t="str">
        <f>IF(明細!AK234="","",明細!AK234)</f>
        <v/>
      </c>
      <c r="AL240" s="298" t="str">
        <f>IF(明細!AL234="","",明細!AL234)</f>
        <v/>
      </c>
      <c r="AM240" s="299" t="str">
        <f>IF(明細!AM234="","",明細!AM234)</f>
        <v/>
      </c>
      <c r="AN240" s="300" t="str">
        <f>IF(明細!AN234="","",明細!AN234)</f>
        <v/>
      </c>
      <c r="AO240" s="300" t="str">
        <f>IF(明細!AO234="","",明細!AO234)</f>
        <v/>
      </c>
      <c r="AP240" s="300" t="str">
        <f>IF(明細!AP234="","",明細!AP234)</f>
        <v/>
      </c>
      <c r="AQ240" s="301" t="str">
        <f>IF(明細!AQ234="","",明細!AQ234)</f>
        <v/>
      </c>
      <c r="AR240" s="302" t="str">
        <f>IF(明細!AR234="","",明細!AR234)</f>
        <v/>
      </c>
      <c r="AU240" s="360"/>
      <c r="AV240" s="368"/>
      <c r="AW240" s="446" t="str">
        <f>IF(明細!AV234="","",明細!AV234)</f>
        <v/>
      </c>
      <c r="AX240" s="419" t="str">
        <f>IF(明細!AT234="","",明細!AT234)</f>
        <v/>
      </c>
      <c r="AY240" s="280" t="str">
        <f>IF($AX240="","",VLOOKUP($AX240,リスト!$CL:$CM,2,FALSE))</f>
        <v/>
      </c>
      <c r="AZ240" s="3"/>
      <c r="BA240" s="280" t="str">
        <f>IF(BB240="","",VLOOKUP(BB240,リスト!$K:$L,2,FALSE))</f>
        <v/>
      </c>
      <c r="BB240" s="3"/>
      <c r="BC240" s="3"/>
      <c r="BD240" s="87"/>
      <c r="BE240" s="280" t="str">
        <f>IF(BF240="","",VLOOKUP(BF240,リスト!$I:$J,2,FALSE))</f>
        <v/>
      </c>
      <c r="BF240" s="3"/>
      <c r="BG240" s="280" t="str">
        <f>IF(BH240="","",VLOOKUP(BH240,リスト!$M:$N,2,FALSE))</f>
        <v/>
      </c>
      <c r="BH240" s="282"/>
      <c r="BI240" s="280" t="str">
        <f>IF(BJ240="","",VLOOKUP(BJ240,リスト!$O:$P,2,FALSE))</f>
        <v/>
      </c>
      <c r="BJ240" s="24"/>
      <c r="BM240" s="451" t="str">
        <f>IF(明細!AV234="","",明細!AV234)</f>
        <v/>
      </c>
      <c r="BN240" s="453" t="str">
        <f>IF(明細!AT234="","",明細!AT234)</f>
        <v/>
      </c>
      <c r="BO240" s="280" t="str">
        <f>IF($BN240="","",VLOOKUP($BN240,リスト!$CL:$CM,2,FALSE))</f>
        <v/>
      </c>
      <c r="BP240" s="280" t="str">
        <f>IF(BQ240="","",VLOOKUP(BQ240,リスト!$K$5:$L$7,2,FALSE))</f>
        <v/>
      </c>
      <c r="BQ240" s="13"/>
      <c r="BR240" s="13"/>
      <c r="BS240" s="47"/>
      <c r="BT240" s="280" t="str">
        <f>IF(BU240="","",VLOOKUP(BU240,リスト!I231:J249,2,FALSE))</f>
        <v/>
      </c>
      <c r="BU240" s="13"/>
      <c r="BV240" s="13"/>
      <c r="BW240" s="282"/>
      <c r="BX240" s="282"/>
      <c r="BY240" s="280" t="str">
        <f>IF(BZ240="","",VLOOKUP(BZ240,リスト!$S$5:$T$6,2,FALSE))</f>
        <v/>
      </c>
      <c r="BZ240" s="3"/>
      <c r="CA240" s="3"/>
      <c r="CB240" s="81"/>
      <c r="CC240" s="280" t="str">
        <f t="shared" si="30"/>
        <v/>
      </c>
      <c r="CD240" s="83"/>
      <c r="CE240" s="83"/>
      <c r="CF240" s="83"/>
      <c r="CG240" s="83"/>
      <c r="CH240" s="282" t="str">
        <f t="shared" si="31"/>
        <v/>
      </c>
      <c r="CI240" s="83"/>
      <c r="CJ240" s="280" t="str">
        <f t="shared" si="32"/>
        <v/>
      </c>
      <c r="CK240" s="87"/>
      <c r="CL240" s="78"/>
      <c r="CM240" s="83"/>
      <c r="CN240" s="83"/>
      <c r="CO240" s="83"/>
      <c r="CP240" s="280" t="str">
        <f t="shared" si="37"/>
        <v/>
      </c>
      <c r="CQ240" s="81"/>
      <c r="CR240" s="280" t="str">
        <f t="shared" si="38"/>
        <v/>
      </c>
      <c r="CS240" s="3"/>
      <c r="CT240" s="3"/>
      <c r="CU240" s="280" t="str">
        <f>IF(CV240="","",VLOOKUP(CV240,リスト!$V$5:$W$6,2,FALSE))</f>
        <v/>
      </c>
      <c r="CV240" s="3"/>
      <c r="CW240" s="280" t="str">
        <f>IF(CX240="","",VLOOKUP(CX240,リスト!$X$5:$Y$6,2,FALSE))</f>
        <v/>
      </c>
      <c r="CX240" s="3"/>
      <c r="CY240" s="77"/>
      <c r="CZ240" s="77"/>
      <c r="DA240" s="75"/>
      <c r="DB240" s="75"/>
      <c r="DC240" s="75"/>
      <c r="DD240" s="75"/>
      <c r="DE240" s="280" t="str">
        <f>IF(DF240="","",VLOOKUP(DF240,リスト!$Z$5:$AA$10,2,FALSE))</f>
        <v/>
      </c>
      <c r="DF240" s="3"/>
      <c r="DG240" s="280" t="str">
        <f>IF(DH240="","",VLOOKUP(DH240,リスト!$AB$5:$AC$12,2,FALSE))</f>
        <v/>
      </c>
      <c r="DH240" s="63"/>
      <c r="DI240" s="280" t="str">
        <f>IF(DJ240="","",VLOOKUP(DJ240,リスト!$AD$5:$AE$7,2,FALSE))</f>
        <v/>
      </c>
      <c r="DJ240" s="3"/>
      <c r="DK240" s="280" t="str">
        <f>IF(DL240="","",VLOOKUP(DL240,リスト!$AF$5:$AG$10,2,FALSE))</f>
        <v/>
      </c>
      <c r="DL240" s="3"/>
      <c r="DM240" s="280" t="str">
        <f>IF(DN240="","",VLOOKUP(DN240,リスト!$AH$5:$AI$6,2,FALSE))</f>
        <v/>
      </c>
      <c r="DN240" s="3"/>
      <c r="DO240" s="280" t="str">
        <f>IF(DP240="","",VLOOKUP(DP240,リスト!$AJ$5:$AK$6,2,FALSE))</f>
        <v/>
      </c>
      <c r="DP240" s="3"/>
      <c r="DQ240" s="280" t="str">
        <f>IF(DR240="","",VLOOKUP(DR240,リスト!$AL$5:$AM$7,2,FALSE))</f>
        <v/>
      </c>
      <c r="DR240" s="3"/>
      <c r="DS240" s="13"/>
      <c r="DT240" s="85"/>
      <c r="DU240" s="85"/>
      <c r="DV240" s="281" t="str">
        <f>IF(DW240="","",VLOOKUP(DW240,リスト!$AN$5:$AO$6,2,FALSE))</f>
        <v/>
      </c>
      <c r="DW240" s="13"/>
      <c r="DX240" s="341"/>
      <c r="DY240" s="345"/>
      <c r="DZ240" s="341"/>
      <c r="EA240" s="345"/>
      <c r="EB240" s="280" t="str">
        <f>IF(EC240="","",VLOOKUP(EC240,リスト!$AW$5:$AX$8,2,FALSE))</f>
        <v/>
      </c>
      <c r="EC240" s="3"/>
      <c r="ED240" s="85"/>
      <c r="EE240" s="280" t="str">
        <f>IF(EF240="","",VLOOKUP(EF240,リスト!$AY$5:$AZ$10,2,FALSE))</f>
        <v/>
      </c>
      <c r="EF240" s="3"/>
      <c r="EG240" s="280" t="str">
        <f>IF(EH240="","",VLOOKUP(EH240,リスト!$BA$5:$BB$10,2,FALSE))</f>
        <v/>
      </c>
      <c r="EH240" s="3"/>
      <c r="EI240" s="280" t="str">
        <f>IF(EJ240="","",VLOOKUP(EJ240,リスト!$BC$5:$BD$10,2,FALSE))</f>
        <v/>
      </c>
      <c r="EJ240" s="3"/>
      <c r="EK240" s="280" t="str">
        <f>IF(EL240="","",VLOOKUP(EL240,リスト!$BE$5:$BF$10,2,FALSE))</f>
        <v/>
      </c>
      <c r="EL240" s="3"/>
      <c r="EM240" s="78"/>
      <c r="EN240" s="73"/>
      <c r="EO240" s="73"/>
      <c r="EP240" s="13"/>
      <c r="EQ240" s="13"/>
      <c r="ER240" s="280" t="str">
        <f>IF(ES240="","",VLOOKUP(ES240,リスト!$BG$5:$BH$10,2,FALSE))</f>
        <v/>
      </c>
      <c r="ES240" s="13"/>
      <c r="ET240" s="13"/>
      <c r="EU240" s="13"/>
      <c r="EV240" s="13"/>
      <c r="EW240" s="13"/>
      <c r="EX240" s="81"/>
      <c r="EY240" s="81"/>
      <c r="EZ240" s="26"/>
      <c r="FA240" s="281" t="str">
        <f>IF($EZ240="","",INDEX(リスト!$BI$5:$BJ$40,MATCH($EZ240,リスト!$BJ$5:$BJ$40,0),1))</f>
        <v/>
      </c>
      <c r="FB240" s="280" t="str">
        <f>IF(FC240="","",VLOOKUP(FC240,リスト!$BK:$BL,2,FALSE))</f>
        <v/>
      </c>
      <c r="FC240" s="13"/>
      <c r="FD240" s="331"/>
      <c r="FE240" s="3"/>
      <c r="FF240" s="280" t="str">
        <f>IF(FG240="","",VLOOKUP(FG240,リスト!$BO$5:$BP$6,2,FALSE))</f>
        <v/>
      </c>
      <c r="FG240" s="3"/>
      <c r="FH240" s="280" t="str">
        <f>IF(FI240="","",VLOOKUP(FI240,リスト!$BQ$5:$BR$8,2,FALSE))</f>
        <v/>
      </c>
      <c r="FI240" s="3"/>
      <c r="FJ240" s="282"/>
      <c r="FK240" s="280" t="str">
        <f>IF(FL240="","",VLOOKUP(FL240,リスト!$BS$5:$BT$6,2,FALSE))</f>
        <v/>
      </c>
      <c r="FL240" s="63"/>
      <c r="FM240" s="13"/>
      <c r="FN240" s="13"/>
      <c r="FO240" s="13"/>
      <c r="FP240" s="283" t="str">
        <f t="shared" si="33"/>
        <v/>
      </c>
      <c r="FQ240" s="283" t="str">
        <f t="shared" si="33"/>
        <v/>
      </c>
      <c r="FR240" s="13"/>
      <c r="FS240" s="85"/>
      <c r="FT240" s="85"/>
      <c r="FU240" s="281" t="str">
        <f t="shared" si="34"/>
        <v/>
      </c>
      <c r="FV240" s="280" t="str">
        <f>IF(FW240="","",VLOOKUP(FW240,リスト!$BV$5:$BW$10,2,FALSE))</f>
        <v/>
      </c>
      <c r="FW240" s="26"/>
      <c r="FX240" s="282" t="str">
        <f t="shared" si="35"/>
        <v/>
      </c>
      <c r="FY240" s="280" t="str">
        <f>IF(FZ240="","",VLOOKUP(FZ240,リスト!$BX$5:$BY$6,2,FALSE))</f>
        <v/>
      </c>
      <c r="FZ240" s="3"/>
      <c r="GA240" s="280" t="str">
        <f>IF(GB240="","",VLOOKUP(GB240,リスト!$BZ$5:$CA$6,2,FALSE))</f>
        <v/>
      </c>
      <c r="GB240" s="13"/>
      <c r="GC240" s="281" t="str">
        <f>IF(GD240="","",VLOOKUP(GD240,リスト!$CB$5:$CC$6,2,FALSE))</f>
        <v/>
      </c>
      <c r="GD240" s="13"/>
      <c r="GE240" s="13"/>
      <c r="GF240" s="13"/>
      <c r="GG240" s="75"/>
      <c r="GH240" s="281" t="str">
        <f t="shared" si="36"/>
        <v/>
      </c>
      <c r="GI240" s="128"/>
      <c r="GJ240" s="281" t="str">
        <f>IF(GK240="","",VLOOKUP(GK240,リスト!$CD$5:$CE$6,2,FALSE))</f>
        <v/>
      </c>
      <c r="GK240" s="13"/>
      <c r="GL240" s="281" t="str">
        <f>IF(GM240="","",VLOOKUP(GM240,リスト!$CF$5:$CG$5,2,FALSE))</f>
        <v/>
      </c>
      <c r="GM240" s="26"/>
      <c r="GN240" s="280" t="str">
        <f>IF(GO240="","",VLOOKUP(GO240,リスト!$CH$5:$CI$5,2,FALSE))</f>
        <v/>
      </c>
      <c r="GO240" s="284"/>
      <c r="GP240" s="284"/>
      <c r="GQ240" s="284"/>
      <c r="GR240" s="284"/>
      <c r="GS240" s="284"/>
      <c r="GT240" s="284"/>
      <c r="GU240" s="284"/>
      <c r="GV240" s="284"/>
      <c r="GW240" s="284"/>
      <c r="GX240" s="285"/>
    </row>
    <row r="241" spans="2:206" s="177" customFormat="1" ht="24.75" hidden="1" customHeight="1" outlineLevel="1">
      <c r="B241" s="286" t="str">
        <f>IF(明細!B235="","",明細!B235)</f>
        <v/>
      </c>
      <c r="C241" s="287" t="str">
        <f>IF(明細!C235="","",明細!C235)</f>
        <v/>
      </c>
      <c r="D241" s="265" t="str">
        <f>IF(明細!D235="","",明細!D235)</f>
        <v/>
      </c>
      <c r="E241" s="265" t="str">
        <f>IF(明細!E235="","",明細!E235)</f>
        <v/>
      </c>
      <c r="F241" s="265" t="str">
        <f>IF(明細!F235="","",明細!F235)</f>
        <v/>
      </c>
      <c r="G241" s="265" t="str">
        <f>IF(明細!G235="","",明細!G235)</f>
        <v/>
      </c>
      <c r="H241" s="265" t="str">
        <f>IF(明細!H235="","",明細!H235)</f>
        <v/>
      </c>
      <c r="I241" s="265" t="str">
        <f>IF(明細!I235="","",明細!I235)</f>
        <v/>
      </c>
      <c r="J241" s="265" t="str">
        <f>IF(明細!J235="","",明細!J235)</f>
        <v/>
      </c>
      <c r="K241" s="265" t="str">
        <f>IF(明細!K235="","",明細!K235)</f>
        <v/>
      </c>
      <c r="L241" s="265" t="str">
        <f>IF(明細!L235="","",明細!L235)</f>
        <v/>
      </c>
      <c r="M241" s="265" t="str">
        <f>IF(明細!M235="","",明細!M235)</f>
        <v/>
      </c>
      <c r="N241" s="265" t="str">
        <f>IF(明細!N235="","",明細!N235)</f>
        <v/>
      </c>
      <c r="O241" s="265" t="str">
        <f>IF(明細!O235="","",明細!O235)</f>
        <v/>
      </c>
      <c r="P241" s="265" t="str">
        <f>IF(明細!P235="","",明細!P235)</f>
        <v/>
      </c>
      <c r="Q241" s="265" t="str">
        <f>IF(明細!Q235="","",明細!Q235)</f>
        <v/>
      </c>
      <c r="R241" s="289" t="str">
        <f>IF(明細!R235="","",明細!R235)</f>
        <v/>
      </c>
      <c r="S241" s="291" t="str">
        <f>IF(明細!S235="","",明細!S235)</f>
        <v/>
      </c>
      <c r="T241" s="291" t="str">
        <f>IF(明細!T235="","",明細!T235)</f>
        <v/>
      </c>
      <c r="U241" s="291" t="str">
        <f>IF(明細!U235="","",明細!U235)</f>
        <v/>
      </c>
      <c r="V241" s="292" t="str">
        <f>IF(明細!V235="","",明細!V235)</f>
        <v>個</v>
      </c>
      <c r="W241" s="292" t="str">
        <f>IF(明細!W235="","",明細!W235)</f>
        <v/>
      </c>
      <c r="X241" s="293" t="str">
        <f>IF(明細!X235="","",明細!X235)</f>
        <v/>
      </c>
      <c r="Y241" s="134" t="str">
        <f>IF(明細!Y235="","",明細!Y235)</f>
        <v/>
      </c>
      <c r="Z241" s="135" t="str">
        <f>IF(明細!Z235="","",明細!Z235)</f>
        <v/>
      </c>
      <c r="AA241" s="134" t="str">
        <f>IF(明細!AA235="","",明細!AA235)</f>
        <v/>
      </c>
      <c r="AB241" s="303" t="str">
        <f>IF(明細!AB235="","",明細!AB235)</f>
        <v/>
      </c>
      <c r="AC241" s="134" t="str">
        <f>IF(明細!AC235="","",明細!AC235)</f>
        <v/>
      </c>
      <c r="AD241" s="183" t="str">
        <f>IF(明細!AD235="","",明細!AD235)</f>
        <v/>
      </c>
      <c r="AE241" s="184">
        <f>IF(明細!AE235="","",明細!AE235)</f>
        <v>0.1</v>
      </c>
      <c r="AF241" s="185" t="str">
        <f>IF(明細!AF235="","",明細!AF235)</f>
        <v/>
      </c>
      <c r="AG241" s="186" t="str">
        <f>IF(明細!AG235="","",明細!AG235)</f>
        <v/>
      </c>
      <c r="AH241" s="186" t="str">
        <f>IF(明細!AH235="","",明細!AH235)</f>
        <v/>
      </c>
      <c r="AI241" s="187" t="str">
        <f>IF(明細!AI235="","",明細!AI235)</f>
        <v/>
      </c>
      <c r="AJ241" s="296" t="str">
        <f>IF(明細!AJ235="","",明細!AJ235)</f>
        <v/>
      </c>
      <c r="AK241" s="297" t="str">
        <f>IF(明細!AK235="","",明細!AK235)</f>
        <v/>
      </c>
      <c r="AL241" s="298" t="str">
        <f>IF(明細!AL235="","",明細!AL235)</f>
        <v/>
      </c>
      <c r="AM241" s="299" t="str">
        <f>IF(明細!AM235="","",明細!AM235)</f>
        <v/>
      </c>
      <c r="AN241" s="300" t="str">
        <f>IF(明細!AN235="","",明細!AN235)</f>
        <v/>
      </c>
      <c r="AO241" s="300" t="str">
        <f>IF(明細!AO235="","",明細!AO235)</f>
        <v/>
      </c>
      <c r="AP241" s="300" t="str">
        <f>IF(明細!AP235="","",明細!AP235)</f>
        <v/>
      </c>
      <c r="AQ241" s="301" t="str">
        <f>IF(明細!AQ235="","",明細!AQ235)</f>
        <v/>
      </c>
      <c r="AR241" s="302" t="str">
        <f>IF(明細!AR235="","",明細!AR235)</f>
        <v/>
      </c>
      <c r="AU241" s="360"/>
      <c r="AV241" s="368"/>
      <c r="AW241" s="446" t="str">
        <f>IF(明細!AV235="","",明細!AV235)</f>
        <v/>
      </c>
      <c r="AX241" s="419" t="str">
        <f>IF(明細!AT235="","",明細!AT235)</f>
        <v/>
      </c>
      <c r="AY241" s="280" t="str">
        <f>IF($AX241="","",VLOOKUP($AX241,リスト!$CL:$CM,2,FALSE))</f>
        <v/>
      </c>
      <c r="AZ241" s="3"/>
      <c r="BA241" s="280" t="str">
        <f>IF(BB241="","",VLOOKUP(BB241,リスト!$K:$L,2,FALSE))</f>
        <v/>
      </c>
      <c r="BB241" s="3"/>
      <c r="BC241" s="3"/>
      <c r="BD241" s="87"/>
      <c r="BE241" s="280" t="str">
        <f>IF(BF241="","",VLOOKUP(BF241,リスト!$I:$J,2,FALSE))</f>
        <v/>
      </c>
      <c r="BF241" s="3"/>
      <c r="BG241" s="280" t="str">
        <f>IF(BH241="","",VLOOKUP(BH241,リスト!$M:$N,2,FALSE))</f>
        <v/>
      </c>
      <c r="BH241" s="282"/>
      <c r="BI241" s="280" t="str">
        <f>IF(BJ241="","",VLOOKUP(BJ241,リスト!$O:$P,2,FALSE))</f>
        <v/>
      </c>
      <c r="BJ241" s="24"/>
      <c r="BM241" s="451" t="str">
        <f>IF(明細!AV235="","",明細!AV235)</f>
        <v/>
      </c>
      <c r="BN241" s="453" t="str">
        <f>IF(明細!AT235="","",明細!AT235)</f>
        <v/>
      </c>
      <c r="BO241" s="280" t="str">
        <f>IF($BN241="","",VLOOKUP($BN241,リスト!$CL:$CM,2,FALSE))</f>
        <v/>
      </c>
      <c r="BP241" s="280" t="str">
        <f>IF(BQ241="","",VLOOKUP(BQ241,リスト!$K$5:$L$7,2,FALSE))</f>
        <v/>
      </c>
      <c r="BQ241" s="13"/>
      <c r="BR241" s="13"/>
      <c r="BS241" s="47"/>
      <c r="BT241" s="280" t="str">
        <f>IF(BU241="","",VLOOKUP(BU241,リスト!I232:J250,2,FALSE))</f>
        <v/>
      </c>
      <c r="BU241" s="13"/>
      <c r="BV241" s="13"/>
      <c r="BW241" s="282"/>
      <c r="BX241" s="282"/>
      <c r="BY241" s="280" t="str">
        <f>IF(BZ241="","",VLOOKUP(BZ241,リスト!$S$5:$T$6,2,FALSE))</f>
        <v/>
      </c>
      <c r="BZ241" s="3"/>
      <c r="CA241" s="3"/>
      <c r="CB241" s="81"/>
      <c r="CC241" s="280" t="str">
        <f t="shared" si="30"/>
        <v/>
      </c>
      <c r="CD241" s="83"/>
      <c r="CE241" s="83"/>
      <c r="CF241" s="83"/>
      <c r="CG241" s="83"/>
      <c r="CH241" s="282" t="str">
        <f t="shared" si="31"/>
        <v/>
      </c>
      <c r="CI241" s="83"/>
      <c r="CJ241" s="280" t="str">
        <f t="shared" si="32"/>
        <v/>
      </c>
      <c r="CK241" s="87"/>
      <c r="CL241" s="78"/>
      <c r="CM241" s="83"/>
      <c r="CN241" s="83"/>
      <c r="CO241" s="83"/>
      <c r="CP241" s="280" t="str">
        <f t="shared" si="37"/>
        <v/>
      </c>
      <c r="CQ241" s="81"/>
      <c r="CR241" s="280" t="str">
        <f t="shared" si="38"/>
        <v/>
      </c>
      <c r="CS241" s="3"/>
      <c r="CT241" s="3"/>
      <c r="CU241" s="280" t="str">
        <f>IF(CV241="","",VLOOKUP(CV241,リスト!$V$5:$W$6,2,FALSE))</f>
        <v/>
      </c>
      <c r="CV241" s="3"/>
      <c r="CW241" s="280" t="str">
        <f>IF(CX241="","",VLOOKUP(CX241,リスト!$X$5:$Y$6,2,FALSE))</f>
        <v/>
      </c>
      <c r="CX241" s="3"/>
      <c r="CY241" s="77"/>
      <c r="CZ241" s="77"/>
      <c r="DA241" s="75"/>
      <c r="DB241" s="75"/>
      <c r="DC241" s="75"/>
      <c r="DD241" s="75"/>
      <c r="DE241" s="280" t="str">
        <f>IF(DF241="","",VLOOKUP(DF241,リスト!$Z$5:$AA$10,2,FALSE))</f>
        <v/>
      </c>
      <c r="DF241" s="3"/>
      <c r="DG241" s="280" t="str">
        <f>IF(DH241="","",VLOOKUP(DH241,リスト!$AB$5:$AC$12,2,FALSE))</f>
        <v/>
      </c>
      <c r="DH241" s="63"/>
      <c r="DI241" s="280" t="str">
        <f>IF(DJ241="","",VLOOKUP(DJ241,リスト!$AD$5:$AE$7,2,FALSE))</f>
        <v/>
      </c>
      <c r="DJ241" s="3"/>
      <c r="DK241" s="280" t="str">
        <f>IF(DL241="","",VLOOKUP(DL241,リスト!$AF$5:$AG$10,2,FALSE))</f>
        <v/>
      </c>
      <c r="DL241" s="3"/>
      <c r="DM241" s="280" t="str">
        <f>IF(DN241="","",VLOOKUP(DN241,リスト!$AH$5:$AI$6,2,FALSE))</f>
        <v/>
      </c>
      <c r="DN241" s="3"/>
      <c r="DO241" s="280" t="str">
        <f>IF(DP241="","",VLOOKUP(DP241,リスト!$AJ$5:$AK$6,2,FALSE))</f>
        <v/>
      </c>
      <c r="DP241" s="3"/>
      <c r="DQ241" s="280" t="str">
        <f>IF(DR241="","",VLOOKUP(DR241,リスト!$AL$5:$AM$7,2,FALSE))</f>
        <v/>
      </c>
      <c r="DR241" s="3"/>
      <c r="DS241" s="13"/>
      <c r="DT241" s="85"/>
      <c r="DU241" s="85"/>
      <c r="DV241" s="281" t="str">
        <f>IF(DW241="","",VLOOKUP(DW241,リスト!$AN$5:$AO$6,2,FALSE))</f>
        <v/>
      </c>
      <c r="DW241" s="13"/>
      <c r="DX241" s="341"/>
      <c r="DY241" s="345"/>
      <c r="DZ241" s="341"/>
      <c r="EA241" s="345"/>
      <c r="EB241" s="280" t="str">
        <f>IF(EC241="","",VLOOKUP(EC241,リスト!$AW$5:$AX$8,2,FALSE))</f>
        <v/>
      </c>
      <c r="EC241" s="3"/>
      <c r="ED241" s="85"/>
      <c r="EE241" s="280" t="str">
        <f>IF(EF241="","",VLOOKUP(EF241,リスト!$AY$5:$AZ$10,2,FALSE))</f>
        <v/>
      </c>
      <c r="EF241" s="3"/>
      <c r="EG241" s="280" t="str">
        <f>IF(EH241="","",VLOOKUP(EH241,リスト!$BA$5:$BB$10,2,FALSE))</f>
        <v/>
      </c>
      <c r="EH241" s="3"/>
      <c r="EI241" s="280" t="str">
        <f>IF(EJ241="","",VLOOKUP(EJ241,リスト!$BC$5:$BD$10,2,FALSE))</f>
        <v/>
      </c>
      <c r="EJ241" s="3"/>
      <c r="EK241" s="280" t="str">
        <f>IF(EL241="","",VLOOKUP(EL241,リスト!$BE$5:$BF$10,2,FALSE))</f>
        <v/>
      </c>
      <c r="EL241" s="3"/>
      <c r="EM241" s="78"/>
      <c r="EN241" s="73"/>
      <c r="EO241" s="73"/>
      <c r="EP241" s="13"/>
      <c r="EQ241" s="13"/>
      <c r="ER241" s="280" t="str">
        <f>IF(ES241="","",VLOOKUP(ES241,リスト!$BG$5:$BH$10,2,FALSE))</f>
        <v/>
      </c>
      <c r="ES241" s="13"/>
      <c r="ET241" s="13"/>
      <c r="EU241" s="13"/>
      <c r="EV241" s="13"/>
      <c r="EW241" s="13"/>
      <c r="EX241" s="81"/>
      <c r="EY241" s="81"/>
      <c r="EZ241" s="26"/>
      <c r="FA241" s="281" t="str">
        <f>IF($EZ241="","",INDEX(リスト!$BI$5:$BJ$40,MATCH($EZ241,リスト!$BJ$5:$BJ$40,0),1))</f>
        <v/>
      </c>
      <c r="FB241" s="280" t="str">
        <f>IF(FC241="","",VLOOKUP(FC241,リスト!$BK:$BL,2,FALSE))</f>
        <v/>
      </c>
      <c r="FC241" s="13"/>
      <c r="FD241" s="331"/>
      <c r="FE241" s="3"/>
      <c r="FF241" s="280" t="str">
        <f>IF(FG241="","",VLOOKUP(FG241,リスト!$BO$5:$BP$6,2,FALSE))</f>
        <v/>
      </c>
      <c r="FG241" s="3"/>
      <c r="FH241" s="280" t="str">
        <f>IF(FI241="","",VLOOKUP(FI241,リスト!$BQ$5:$BR$8,2,FALSE))</f>
        <v/>
      </c>
      <c r="FI241" s="3"/>
      <c r="FJ241" s="282"/>
      <c r="FK241" s="280" t="str">
        <f>IF(FL241="","",VLOOKUP(FL241,リスト!$BS$5:$BT$6,2,FALSE))</f>
        <v/>
      </c>
      <c r="FL241" s="63"/>
      <c r="FM241" s="13"/>
      <c r="FN241" s="13"/>
      <c r="FO241" s="13"/>
      <c r="FP241" s="283" t="str">
        <f t="shared" si="33"/>
        <v/>
      </c>
      <c r="FQ241" s="283" t="str">
        <f t="shared" si="33"/>
        <v/>
      </c>
      <c r="FR241" s="13"/>
      <c r="FS241" s="85"/>
      <c r="FT241" s="85"/>
      <c r="FU241" s="281" t="str">
        <f t="shared" si="34"/>
        <v/>
      </c>
      <c r="FV241" s="280" t="str">
        <f>IF(FW241="","",VLOOKUP(FW241,リスト!$BV$5:$BW$10,2,FALSE))</f>
        <v/>
      </c>
      <c r="FW241" s="26"/>
      <c r="FX241" s="282" t="str">
        <f t="shared" si="35"/>
        <v/>
      </c>
      <c r="FY241" s="280" t="str">
        <f>IF(FZ241="","",VLOOKUP(FZ241,リスト!$BX$5:$BY$6,2,FALSE))</f>
        <v/>
      </c>
      <c r="FZ241" s="3"/>
      <c r="GA241" s="280" t="str">
        <f>IF(GB241="","",VLOOKUP(GB241,リスト!$BZ$5:$CA$6,2,FALSE))</f>
        <v/>
      </c>
      <c r="GB241" s="13"/>
      <c r="GC241" s="281" t="str">
        <f>IF(GD241="","",VLOOKUP(GD241,リスト!$CB$5:$CC$6,2,FALSE))</f>
        <v/>
      </c>
      <c r="GD241" s="13"/>
      <c r="GE241" s="13"/>
      <c r="GF241" s="13"/>
      <c r="GG241" s="75"/>
      <c r="GH241" s="281" t="str">
        <f t="shared" si="36"/>
        <v/>
      </c>
      <c r="GI241" s="128"/>
      <c r="GJ241" s="281" t="str">
        <f>IF(GK241="","",VLOOKUP(GK241,リスト!$CD$5:$CE$6,2,FALSE))</f>
        <v/>
      </c>
      <c r="GK241" s="13"/>
      <c r="GL241" s="281" t="str">
        <f>IF(GM241="","",VLOOKUP(GM241,リスト!$CF$5:$CG$5,2,FALSE))</f>
        <v/>
      </c>
      <c r="GM241" s="26"/>
      <c r="GN241" s="280" t="str">
        <f>IF(GO241="","",VLOOKUP(GO241,リスト!$CH$5:$CI$5,2,FALSE))</f>
        <v/>
      </c>
      <c r="GO241" s="284"/>
      <c r="GP241" s="284"/>
      <c r="GQ241" s="284"/>
      <c r="GR241" s="284"/>
      <c r="GS241" s="284"/>
      <c r="GT241" s="284"/>
      <c r="GU241" s="284"/>
      <c r="GV241" s="284"/>
      <c r="GW241" s="284"/>
      <c r="GX241" s="285"/>
    </row>
    <row r="242" spans="2:206" s="177" customFormat="1" ht="24.75" hidden="1" customHeight="1" outlineLevel="1">
      <c r="B242" s="286" t="str">
        <f>IF(明細!B236="","",明細!B236)</f>
        <v/>
      </c>
      <c r="C242" s="287" t="str">
        <f>IF(明細!C236="","",明細!C236)</f>
        <v/>
      </c>
      <c r="D242" s="265" t="str">
        <f>IF(明細!D236="","",明細!D236)</f>
        <v/>
      </c>
      <c r="E242" s="265" t="str">
        <f>IF(明細!E236="","",明細!E236)</f>
        <v/>
      </c>
      <c r="F242" s="265" t="str">
        <f>IF(明細!F236="","",明細!F236)</f>
        <v/>
      </c>
      <c r="G242" s="265" t="str">
        <f>IF(明細!G236="","",明細!G236)</f>
        <v/>
      </c>
      <c r="H242" s="265" t="str">
        <f>IF(明細!H236="","",明細!H236)</f>
        <v/>
      </c>
      <c r="I242" s="265" t="str">
        <f>IF(明細!I236="","",明細!I236)</f>
        <v/>
      </c>
      <c r="J242" s="265" t="str">
        <f>IF(明細!J236="","",明細!J236)</f>
        <v/>
      </c>
      <c r="K242" s="265" t="str">
        <f>IF(明細!K236="","",明細!K236)</f>
        <v/>
      </c>
      <c r="L242" s="265" t="str">
        <f>IF(明細!L236="","",明細!L236)</f>
        <v/>
      </c>
      <c r="M242" s="265" t="str">
        <f>IF(明細!M236="","",明細!M236)</f>
        <v/>
      </c>
      <c r="N242" s="265" t="str">
        <f>IF(明細!N236="","",明細!N236)</f>
        <v/>
      </c>
      <c r="O242" s="265" t="str">
        <f>IF(明細!O236="","",明細!O236)</f>
        <v/>
      </c>
      <c r="P242" s="265" t="str">
        <f>IF(明細!P236="","",明細!P236)</f>
        <v/>
      </c>
      <c r="Q242" s="265" t="str">
        <f>IF(明細!Q236="","",明細!Q236)</f>
        <v/>
      </c>
      <c r="R242" s="289" t="str">
        <f>IF(明細!R236="","",明細!R236)</f>
        <v/>
      </c>
      <c r="S242" s="291" t="str">
        <f>IF(明細!S236="","",明細!S236)</f>
        <v/>
      </c>
      <c r="T242" s="291" t="str">
        <f>IF(明細!T236="","",明細!T236)</f>
        <v/>
      </c>
      <c r="U242" s="291" t="str">
        <f>IF(明細!U236="","",明細!U236)</f>
        <v/>
      </c>
      <c r="V242" s="292" t="str">
        <f>IF(明細!V236="","",明細!V236)</f>
        <v>個</v>
      </c>
      <c r="W242" s="292" t="str">
        <f>IF(明細!W236="","",明細!W236)</f>
        <v/>
      </c>
      <c r="X242" s="293" t="str">
        <f>IF(明細!X236="","",明細!X236)</f>
        <v/>
      </c>
      <c r="Y242" s="134" t="str">
        <f>IF(明細!Y236="","",明細!Y236)</f>
        <v/>
      </c>
      <c r="Z242" s="135" t="str">
        <f>IF(明細!Z236="","",明細!Z236)</f>
        <v/>
      </c>
      <c r="AA242" s="134" t="str">
        <f>IF(明細!AA236="","",明細!AA236)</f>
        <v/>
      </c>
      <c r="AB242" s="303" t="str">
        <f>IF(明細!AB236="","",明細!AB236)</f>
        <v/>
      </c>
      <c r="AC242" s="134" t="str">
        <f>IF(明細!AC236="","",明細!AC236)</f>
        <v/>
      </c>
      <c r="AD242" s="183" t="str">
        <f>IF(明細!AD236="","",明細!AD236)</f>
        <v/>
      </c>
      <c r="AE242" s="184">
        <f>IF(明細!AE236="","",明細!AE236)</f>
        <v>0.1</v>
      </c>
      <c r="AF242" s="185" t="str">
        <f>IF(明細!AF236="","",明細!AF236)</f>
        <v/>
      </c>
      <c r="AG242" s="186" t="str">
        <f>IF(明細!AG236="","",明細!AG236)</f>
        <v/>
      </c>
      <c r="AH242" s="186" t="str">
        <f>IF(明細!AH236="","",明細!AH236)</f>
        <v/>
      </c>
      <c r="AI242" s="187" t="str">
        <f>IF(明細!AI236="","",明細!AI236)</f>
        <v/>
      </c>
      <c r="AJ242" s="296" t="str">
        <f>IF(明細!AJ236="","",明細!AJ236)</f>
        <v/>
      </c>
      <c r="AK242" s="297" t="str">
        <f>IF(明細!AK236="","",明細!AK236)</f>
        <v/>
      </c>
      <c r="AL242" s="298" t="str">
        <f>IF(明細!AL236="","",明細!AL236)</f>
        <v/>
      </c>
      <c r="AM242" s="299" t="str">
        <f>IF(明細!AM236="","",明細!AM236)</f>
        <v/>
      </c>
      <c r="AN242" s="300" t="str">
        <f>IF(明細!AN236="","",明細!AN236)</f>
        <v/>
      </c>
      <c r="AO242" s="300" t="str">
        <f>IF(明細!AO236="","",明細!AO236)</f>
        <v/>
      </c>
      <c r="AP242" s="300" t="str">
        <f>IF(明細!AP236="","",明細!AP236)</f>
        <v/>
      </c>
      <c r="AQ242" s="301" t="str">
        <f>IF(明細!AQ236="","",明細!AQ236)</f>
        <v/>
      </c>
      <c r="AR242" s="302" t="str">
        <f>IF(明細!AR236="","",明細!AR236)</f>
        <v/>
      </c>
      <c r="AU242" s="360"/>
      <c r="AV242" s="368"/>
      <c r="AW242" s="446" t="str">
        <f>IF(明細!AV236="","",明細!AV236)</f>
        <v/>
      </c>
      <c r="AX242" s="419" t="str">
        <f>IF(明細!AT236="","",明細!AT236)</f>
        <v/>
      </c>
      <c r="AY242" s="280" t="str">
        <f>IF($AX242="","",VLOOKUP($AX242,リスト!$CL:$CM,2,FALSE))</f>
        <v/>
      </c>
      <c r="AZ242" s="3"/>
      <c r="BA242" s="280" t="str">
        <f>IF(BB242="","",VLOOKUP(BB242,リスト!$K:$L,2,FALSE))</f>
        <v/>
      </c>
      <c r="BB242" s="3"/>
      <c r="BC242" s="3"/>
      <c r="BD242" s="87"/>
      <c r="BE242" s="280" t="str">
        <f>IF(BF242="","",VLOOKUP(BF242,リスト!$I:$J,2,FALSE))</f>
        <v/>
      </c>
      <c r="BF242" s="3"/>
      <c r="BG242" s="280" t="str">
        <f>IF(BH242="","",VLOOKUP(BH242,リスト!$M:$N,2,FALSE))</f>
        <v/>
      </c>
      <c r="BH242" s="282"/>
      <c r="BI242" s="280" t="str">
        <f>IF(BJ242="","",VLOOKUP(BJ242,リスト!$O:$P,2,FALSE))</f>
        <v/>
      </c>
      <c r="BJ242" s="24"/>
      <c r="BM242" s="451" t="str">
        <f>IF(明細!AV236="","",明細!AV236)</f>
        <v/>
      </c>
      <c r="BN242" s="453" t="str">
        <f>IF(明細!AT236="","",明細!AT236)</f>
        <v/>
      </c>
      <c r="BO242" s="280" t="str">
        <f>IF($BN242="","",VLOOKUP($BN242,リスト!$CL:$CM,2,FALSE))</f>
        <v/>
      </c>
      <c r="BP242" s="280" t="str">
        <f>IF(BQ242="","",VLOOKUP(BQ242,リスト!$K$5:$L$7,2,FALSE))</f>
        <v/>
      </c>
      <c r="BQ242" s="13"/>
      <c r="BR242" s="13"/>
      <c r="BS242" s="47"/>
      <c r="BT242" s="280" t="str">
        <f>IF(BU242="","",VLOOKUP(BU242,リスト!I233:J251,2,FALSE))</f>
        <v/>
      </c>
      <c r="BU242" s="13"/>
      <c r="BV242" s="13"/>
      <c r="BW242" s="282"/>
      <c r="BX242" s="282"/>
      <c r="BY242" s="280" t="str">
        <f>IF(BZ242="","",VLOOKUP(BZ242,リスト!$S$5:$T$6,2,FALSE))</f>
        <v/>
      </c>
      <c r="BZ242" s="3"/>
      <c r="CA242" s="3"/>
      <c r="CB242" s="81"/>
      <c r="CC242" s="280" t="str">
        <f t="shared" si="30"/>
        <v/>
      </c>
      <c r="CD242" s="83"/>
      <c r="CE242" s="83"/>
      <c r="CF242" s="83"/>
      <c r="CG242" s="83"/>
      <c r="CH242" s="282" t="str">
        <f t="shared" si="31"/>
        <v/>
      </c>
      <c r="CI242" s="83"/>
      <c r="CJ242" s="280" t="str">
        <f t="shared" si="32"/>
        <v/>
      </c>
      <c r="CK242" s="87"/>
      <c r="CL242" s="78"/>
      <c r="CM242" s="83"/>
      <c r="CN242" s="83"/>
      <c r="CO242" s="83"/>
      <c r="CP242" s="280" t="str">
        <f t="shared" si="37"/>
        <v/>
      </c>
      <c r="CQ242" s="81"/>
      <c r="CR242" s="280" t="str">
        <f t="shared" si="38"/>
        <v/>
      </c>
      <c r="CS242" s="3"/>
      <c r="CT242" s="3"/>
      <c r="CU242" s="280" t="str">
        <f>IF(CV242="","",VLOOKUP(CV242,リスト!$V$5:$W$6,2,FALSE))</f>
        <v/>
      </c>
      <c r="CV242" s="3"/>
      <c r="CW242" s="280" t="str">
        <f>IF(CX242="","",VLOOKUP(CX242,リスト!$X$5:$Y$6,2,FALSE))</f>
        <v/>
      </c>
      <c r="CX242" s="3"/>
      <c r="CY242" s="77"/>
      <c r="CZ242" s="77"/>
      <c r="DA242" s="75"/>
      <c r="DB242" s="75"/>
      <c r="DC242" s="75"/>
      <c r="DD242" s="75"/>
      <c r="DE242" s="280" t="str">
        <f>IF(DF242="","",VLOOKUP(DF242,リスト!$Z$5:$AA$10,2,FALSE))</f>
        <v/>
      </c>
      <c r="DF242" s="3"/>
      <c r="DG242" s="280" t="str">
        <f>IF(DH242="","",VLOOKUP(DH242,リスト!$AB$5:$AC$12,2,FALSE))</f>
        <v/>
      </c>
      <c r="DH242" s="63"/>
      <c r="DI242" s="280" t="str">
        <f>IF(DJ242="","",VLOOKUP(DJ242,リスト!$AD$5:$AE$7,2,FALSE))</f>
        <v/>
      </c>
      <c r="DJ242" s="3"/>
      <c r="DK242" s="280" t="str">
        <f>IF(DL242="","",VLOOKUP(DL242,リスト!$AF$5:$AG$10,2,FALSE))</f>
        <v/>
      </c>
      <c r="DL242" s="3"/>
      <c r="DM242" s="280" t="str">
        <f>IF(DN242="","",VLOOKUP(DN242,リスト!$AH$5:$AI$6,2,FALSE))</f>
        <v/>
      </c>
      <c r="DN242" s="3"/>
      <c r="DO242" s="280" t="str">
        <f>IF(DP242="","",VLOOKUP(DP242,リスト!$AJ$5:$AK$6,2,FALSE))</f>
        <v/>
      </c>
      <c r="DP242" s="3"/>
      <c r="DQ242" s="280" t="str">
        <f>IF(DR242="","",VLOOKUP(DR242,リスト!$AL$5:$AM$7,2,FALSE))</f>
        <v/>
      </c>
      <c r="DR242" s="3"/>
      <c r="DS242" s="13"/>
      <c r="DT242" s="85"/>
      <c r="DU242" s="85"/>
      <c r="DV242" s="281" t="str">
        <f>IF(DW242="","",VLOOKUP(DW242,リスト!$AN$5:$AO$6,2,FALSE))</f>
        <v/>
      </c>
      <c r="DW242" s="13"/>
      <c r="DX242" s="341"/>
      <c r="DY242" s="345"/>
      <c r="DZ242" s="341"/>
      <c r="EA242" s="345"/>
      <c r="EB242" s="280" t="str">
        <f>IF(EC242="","",VLOOKUP(EC242,リスト!$AW$5:$AX$8,2,FALSE))</f>
        <v/>
      </c>
      <c r="EC242" s="3"/>
      <c r="ED242" s="85"/>
      <c r="EE242" s="280" t="str">
        <f>IF(EF242="","",VLOOKUP(EF242,リスト!$AY$5:$AZ$10,2,FALSE))</f>
        <v/>
      </c>
      <c r="EF242" s="3"/>
      <c r="EG242" s="280" t="str">
        <f>IF(EH242="","",VLOOKUP(EH242,リスト!$BA$5:$BB$10,2,FALSE))</f>
        <v/>
      </c>
      <c r="EH242" s="3"/>
      <c r="EI242" s="280" t="str">
        <f>IF(EJ242="","",VLOOKUP(EJ242,リスト!$BC$5:$BD$10,2,FALSE))</f>
        <v/>
      </c>
      <c r="EJ242" s="3"/>
      <c r="EK242" s="280" t="str">
        <f>IF(EL242="","",VLOOKUP(EL242,リスト!$BE$5:$BF$10,2,FALSE))</f>
        <v/>
      </c>
      <c r="EL242" s="3"/>
      <c r="EM242" s="78"/>
      <c r="EN242" s="73"/>
      <c r="EO242" s="73"/>
      <c r="EP242" s="13"/>
      <c r="EQ242" s="13"/>
      <c r="ER242" s="280" t="str">
        <f>IF(ES242="","",VLOOKUP(ES242,リスト!$BG$5:$BH$10,2,FALSE))</f>
        <v/>
      </c>
      <c r="ES242" s="13"/>
      <c r="ET242" s="13"/>
      <c r="EU242" s="13"/>
      <c r="EV242" s="13"/>
      <c r="EW242" s="13"/>
      <c r="EX242" s="81"/>
      <c r="EY242" s="81"/>
      <c r="EZ242" s="26"/>
      <c r="FA242" s="281" t="str">
        <f>IF($EZ242="","",INDEX(リスト!$BI$5:$BJ$40,MATCH($EZ242,リスト!$BJ$5:$BJ$40,0),1))</f>
        <v/>
      </c>
      <c r="FB242" s="280" t="str">
        <f>IF(FC242="","",VLOOKUP(FC242,リスト!$BK:$BL,2,FALSE))</f>
        <v/>
      </c>
      <c r="FC242" s="13"/>
      <c r="FD242" s="331"/>
      <c r="FE242" s="3"/>
      <c r="FF242" s="280" t="str">
        <f>IF(FG242="","",VLOOKUP(FG242,リスト!$BO$5:$BP$6,2,FALSE))</f>
        <v/>
      </c>
      <c r="FG242" s="3"/>
      <c r="FH242" s="280" t="str">
        <f>IF(FI242="","",VLOOKUP(FI242,リスト!$BQ$5:$BR$8,2,FALSE))</f>
        <v/>
      </c>
      <c r="FI242" s="3"/>
      <c r="FJ242" s="282"/>
      <c r="FK242" s="280" t="str">
        <f>IF(FL242="","",VLOOKUP(FL242,リスト!$BS$5:$BT$6,2,FALSE))</f>
        <v/>
      </c>
      <c r="FL242" s="63"/>
      <c r="FM242" s="13"/>
      <c r="FN242" s="13"/>
      <c r="FO242" s="13"/>
      <c r="FP242" s="283" t="str">
        <f t="shared" si="33"/>
        <v/>
      </c>
      <c r="FQ242" s="283" t="str">
        <f t="shared" si="33"/>
        <v/>
      </c>
      <c r="FR242" s="13"/>
      <c r="FS242" s="85"/>
      <c r="FT242" s="85"/>
      <c r="FU242" s="281" t="str">
        <f t="shared" si="34"/>
        <v/>
      </c>
      <c r="FV242" s="280" t="str">
        <f>IF(FW242="","",VLOOKUP(FW242,リスト!$BV$5:$BW$10,2,FALSE))</f>
        <v/>
      </c>
      <c r="FW242" s="26"/>
      <c r="FX242" s="282" t="str">
        <f t="shared" si="35"/>
        <v/>
      </c>
      <c r="FY242" s="280" t="str">
        <f>IF(FZ242="","",VLOOKUP(FZ242,リスト!$BX$5:$BY$6,2,FALSE))</f>
        <v/>
      </c>
      <c r="FZ242" s="3"/>
      <c r="GA242" s="280" t="str">
        <f>IF(GB242="","",VLOOKUP(GB242,リスト!$BZ$5:$CA$6,2,FALSE))</f>
        <v/>
      </c>
      <c r="GB242" s="13"/>
      <c r="GC242" s="281" t="str">
        <f>IF(GD242="","",VLOOKUP(GD242,リスト!$CB$5:$CC$6,2,FALSE))</f>
        <v/>
      </c>
      <c r="GD242" s="13"/>
      <c r="GE242" s="13"/>
      <c r="GF242" s="13"/>
      <c r="GG242" s="75"/>
      <c r="GH242" s="281" t="str">
        <f t="shared" si="36"/>
        <v/>
      </c>
      <c r="GI242" s="128"/>
      <c r="GJ242" s="281" t="str">
        <f>IF(GK242="","",VLOOKUP(GK242,リスト!$CD$5:$CE$6,2,FALSE))</f>
        <v/>
      </c>
      <c r="GK242" s="13"/>
      <c r="GL242" s="281" t="str">
        <f>IF(GM242="","",VLOOKUP(GM242,リスト!$CF$5:$CG$5,2,FALSE))</f>
        <v/>
      </c>
      <c r="GM242" s="26"/>
      <c r="GN242" s="280" t="str">
        <f>IF(GO242="","",VLOOKUP(GO242,リスト!$CH$5:$CI$5,2,FALSE))</f>
        <v/>
      </c>
      <c r="GO242" s="284"/>
      <c r="GP242" s="284"/>
      <c r="GQ242" s="284"/>
      <c r="GR242" s="284"/>
      <c r="GS242" s="284"/>
      <c r="GT242" s="284"/>
      <c r="GU242" s="284"/>
      <c r="GV242" s="284"/>
      <c r="GW242" s="284"/>
      <c r="GX242" s="285"/>
    </row>
    <row r="243" spans="2:206" s="177" customFormat="1" ht="24.75" hidden="1" customHeight="1" outlineLevel="1">
      <c r="B243" s="286" t="str">
        <f>IF(明細!B237="","",明細!B237)</f>
        <v/>
      </c>
      <c r="C243" s="287" t="str">
        <f>IF(明細!C237="","",明細!C237)</f>
        <v/>
      </c>
      <c r="D243" s="265" t="str">
        <f>IF(明細!D237="","",明細!D237)</f>
        <v/>
      </c>
      <c r="E243" s="265" t="str">
        <f>IF(明細!E237="","",明細!E237)</f>
        <v/>
      </c>
      <c r="F243" s="265" t="str">
        <f>IF(明細!F237="","",明細!F237)</f>
        <v/>
      </c>
      <c r="G243" s="265" t="str">
        <f>IF(明細!G237="","",明細!G237)</f>
        <v/>
      </c>
      <c r="H243" s="265" t="str">
        <f>IF(明細!H237="","",明細!H237)</f>
        <v/>
      </c>
      <c r="I243" s="265" t="str">
        <f>IF(明細!I237="","",明細!I237)</f>
        <v/>
      </c>
      <c r="J243" s="265" t="str">
        <f>IF(明細!J237="","",明細!J237)</f>
        <v/>
      </c>
      <c r="K243" s="265" t="str">
        <f>IF(明細!K237="","",明細!K237)</f>
        <v/>
      </c>
      <c r="L243" s="265" t="str">
        <f>IF(明細!L237="","",明細!L237)</f>
        <v/>
      </c>
      <c r="M243" s="265" t="str">
        <f>IF(明細!M237="","",明細!M237)</f>
        <v/>
      </c>
      <c r="N243" s="265" t="str">
        <f>IF(明細!N237="","",明細!N237)</f>
        <v/>
      </c>
      <c r="O243" s="265" t="str">
        <f>IF(明細!O237="","",明細!O237)</f>
        <v/>
      </c>
      <c r="P243" s="265" t="str">
        <f>IF(明細!P237="","",明細!P237)</f>
        <v/>
      </c>
      <c r="Q243" s="265" t="str">
        <f>IF(明細!Q237="","",明細!Q237)</f>
        <v/>
      </c>
      <c r="R243" s="289" t="str">
        <f>IF(明細!R237="","",明細!R237)</f>
        <v/>
      </c>
      <c r="S243" s="291" t="str">
        <f>IF(明細!S237="","",明細!S237)</f>
        <v/>
      </c>
      <c r="T243" s="291" t="str">
        <f>IF(明細!T237="","",明細!T237)</f>
        <v/>
      </c>
      <c r="U243" s="291" t="str">
        <f>IF(明細!U237="","",明細!U237)</f>
        <v/>
      </c>
      <c r="V243" s="292" t="str">
        <f>IF(明細!V237="","",明細!V237)</f>
        <v>個</v>
      </c>
      <c r="W243" s="292" t="str">
        <f>IF(明細!W237="","",明細!W237)</f>
        <v/>
      </c>
      <c r="X243" s="293" t="str">
        <f>IF(明細!X237="","",明細!X237)</f>
        <v/>
      </c>
      <c r="Y243" s="134" t="str">
        <f>IF(明細!Y237="","",明細!Y237)</f>
        <v/>
      </c>
      <c r="Z243" s="135" t="str">
        <f>IF(明細!Z237="","",明細!Z237)</f>
        <v/>
      </c>
      <c r="AA243" s="134" t="str">
        <f>IF(明細!AA237="","",明細!AA237)</f>
        <v/>
      </c>
      <c r="AB243" s="303" t="str">
        <f>IF(明細!AB237="","",明細!AB237)</f>
        <v/>
      </c>
      <c r="AC243" s="134" t="str">
        <f>IF(明細!AC237="","",明細!AC237)</f>
        <v/>
      </c>
      <c r="AD243" s="183" t="str">
        <f>IF(明細!AD237="","",明細!AD237)</f>
        <v/>
      </c>
      <c r="AE243" s="184">
        <f>IF(明細!AE237="","",明細!AE237)</f>
        <v>0.1</v>
      </c>
      <c r="AF243" s="185" t="str">
        <f>IF(明細!AF237="","",明細!AF237)</f>
        <v/>
      </c>
      <c r="AG243" s="186" t="str">
        <f>IF(明細!AG237="","",明細!AG237)</f>
        <v/>
      </c>
      <c r="AH243" s="186" t="str">
        <f>IF(明細!AH237="","",明細!AH237)</f>
        <v/>
      </c>
      <c r="AI243" s="187" t="str">
        <f>IF(明細!AI237="","",明細!AI237)</f>
        <v/>
      </c>
      <c r="AJ243" s="296" t="str">
        <f>IF(明細!AJ237="","",明細!AJ237)</f>
        <v/>
      </c>
      <c r="AK243" s="297" t="str">
        <f>IF(明細!AK237="","",明細!AK237)</f>
        <v/>
      </c>
      <c r="AL243" s="298" t="str">
        <f>IF(明細!AL237="","",明細!AL237)</f>
        <v/>
      </c>
      <c r="AM243" s="299" t="str">
        <f>IF(明細!AM237="","",明細!AM237)</f>
        <v/>
      </c>
      <c r="AN243" s="300" t="str">
        <f>IF(明細!AN237="","",明細!AN237)</f>
        <v/>
      </c>
      <c r="AO243" s="300" t="str">
        <f>IF(明細!AO237="","",明細!AO237)</f>
        <v/>
      </c>
      <c r="AP243" s="300" t="str">
        <f>IF(明細!AP237="","",明細!AP237)</f>
        <v/>
      </c>
      <c r="AQ243" s="301" t="str">
        <f>IF(明細!AQ237="","",明細!AQ237)</f>
        <v/>
      </c>
      <c r="AR243" s="302" t="str">
        <f>IF(明細!AR237="","",明細!AR237)</f>
        <v/>
      </c>
      <c r="AU243" s="360"/>
      <c r="AV243" s="368"/>
      <c r="AW243" s="446" t="str">
        <f>IF(明細!AV237="","",明細!AV237)</f>
        <v/>
      </c>
      <c r="AX243" s="419" t="str">
        <f>IF(明細!AT237="","",明細!AT237)</f>
        <v/>
      </c>
      <c r="AY243" s="280" t="str">
        <f>IF($AX243="","",VLOOKUP($AX243,リスト!$CL:$CM,2,FALSE))</f>
        <v/>
      </c>
      <c r="AZ243" s="3"/>
      <c r="BA243" s="280" t="str">
        <f>IF(BB243="","",VLOOKUP(BB243,リスト!$K:$L,2,FALSE))</f>
        <v/>
      </c>
      <c r="BB243" s="3"/>
      <c r="BC243" s="3"/>
      <c r="BD243" s="87"/>
      <c r="BE243" s="280" t="str">
        <f>IF(BF243="","",VLOOKUP(BF243,リスト!$I:$J,2,FALSE))</f>
        <v/>
      </c>
      <c r="BF243" s="3"/>
      <c r="BG243" s="280" t="str">
        <f>IF(BH243="","",VLOOKUP(BH243,リスト!$M:$N,2,FALSE))</f>
        <v/>
      </c>
      <c r="BH243" s="282"/>
      <c r="BI243" s="280" t="str">
        <f>IF(BJ243="","",VLOOKUP(BJ243,リスト!$O:$P,2,FALSE))</f>
        <v/>
      </c>
      <c r="BJ243" s="24"/>
      <c r="BM243" s="451" t="str">
        <f>IF(明細!AV237="","",明細!AV237)</f>
        <v/>
      </c>
      <c r="BN243" s="453" t="str">
        <f>IF(明細!AT237="","",明細!AT237)</f>
        <v/>
      </c>
      <c r="BO243" s="280" t="str">
        <f>IF($BN243="","",VLOOKUP($BN243,リスト!$CL:$CM,2,FALSE))</f>
        <v/>
      </c>
      <c r="BP243" s="280" t="str">
        <f>IF(BQ243="","",VLOOKUP(BQ243,リスト!$K$5:$L$7,2,FALSE))</f>
        <v/>
      </c>
      <c r="BQ243" s="13"/>
      <c r="BR243" s="13"/>
      <c r="BS243" s="47"/>
      <c r="BT243" s="280" t="str">
        <f>IF(BU243="","",VLOOKUP(BU243,リスト!I234:J252,2,FALSE))</f>
        <v/>
      </c>
      <c r="BU243" s="13"/>
      <c r="BV243" s="13"/>
      <c r="BW243" s="282"/>
      <c r="BX243" s="282"/>
      <c r="BY243" s="280" t="str">
        <f>IF(BZ243="","",VLOOKUP(BZ243,リスト!$S$5:$T$6,2,FALSE))</f>
        <v/>
      </c>
      <c r="BZ243" s="3"/>
      <c r="CA243" s="3"/>
      <c r="CB243" s="81"/>
      <c r="CC243" s="280" t="str">
        <f t="shared" si="30"/>
        <v/>
      </c>
      <c r="CD243" s="83"/>
      <c r="CE243" s="83"/>
      <c r="CF243" s="83"/>
      <c r="CG243" s="83"/>
      <c r="CH243" s="282" t="str">
        <f t="shared" si="31"/>
        <v/>
      </c>
      <c r="CI243" s="83"/>
      <c r="CJ243" s="280" t="str">
        <f t="shared" si="32"/>
        <v/>
      </c>
      <c r="CK243" s="87"/>
      <c r="CL243" s="78"/>
      <c r="CM243" s="83"/>
      <c r="CN243" s="83"/>
      <c r="CO243" s="83"/>
      <c r="CP243" s="280" t="str">
        <f t="shared" si="37"/>
        <v/>
      </c>
      <c r="CQ243" s="81"/>
      <c r="CR243" s="280" t="str">
        <f t="shared" si="38"/>
        <v/>
      </c>
      <c r="CS243" s="3"/>
      <c r="CT243" s="3"/>
      <c r="CU243" s="280" t="str">
        <f>IF(CV243="","",VLOOKUP(CV243,リスト!$V$5:$W$6,2,FALSE))</f>
        <v/>
      </c>
      <c r="CV243" s="3"/>
      <c r="CW243" s="280" t="str">
        <f>IF(CX243="","",VLOOKUP(CX243,リスト!$X$5:$Y$6,2,FALSE))</f>
        <v/>
      </c>
      <c r="CX243" s="3"/>
      <c r="CY243" s="77"/>
      <c r="CZ243" s="77"/>
      <c r="DA243" s="75"/>
      <c r="DB243" s="75"/>
      <c r="DC243" s="75"/>
      <c r="DD243" s="75"/>
      <c r="DE243" s="280" t="str">
        <f>IF(DF243="","",VLOOKUP(DF243,リスト!$Z$5:$AA$10,2,FALSE))</f>
        <v/>
      </c>
      <c r="DF243" s="3"/>
      <c r="DG243" s="280" t="str">
        <f>IF(DH243="","",VLOOKUP(DH243,リスト!$AB$5:$AC$12,2,FALSE))</f>
        <v/>
      </c>
      <c r="DH243" s="63"/>
      <c r="DI243" s="280" t="str">
        <f>IF(DJ243="","",VLOOKUP(DJ243,リスト!$AD$5:$AE$7,2,FALSE))</f>
        <v/>
      </c>
      <c r="DJ243" s="3"/>
      <c r="DK243" s="280" t="str">
        <f>IF(DL243="","",VLOOKUP(DL243,リスト!$AF$5:$AG$10,2,FALSE))</f>
        <v/>
      </c>
      <c r="DL243" s="3"/>
      <c r="DM243" s="280" t="str">
        <f>IF(DN243="","",VLOOKUP(DN243,リスト!$AH$5:$AI$6,2,FALSE))</f>
        <v/>
      </c>
      <c r="DN243" s="3"/>
      <c r="DO243" s="280" t="str">
        <f>IF(DP243="","",VLOOKUP(DP243,リスト!$AJ$5:$AK$6,2,FALSE))</f>
        <v/>
      </c>
      <c r="DP243" s="3"/>
      <c r="DQ243" s="280" t="str">
        <f>IF(DR243="","",VLOOKUP(DR243,リスト!$AL$5:$AM$7,2,FALSE))</f>
        <v/>
      </c>
      <c r="DR243" s="3"/>
      <c r="DS243" s="13"/>
      <c r="DT243" s="85"/>
      <c r="DU243" s="85"/>
      <c r="DV243" s="281" t="str">
        <f>IF(DW243="","",VLOOKUP(DW243,リスト!$AN$5:$AO$6,2,FALSE))</f>
        <v/>
      </c>
      <c r="DW243" s="13"/>
      <c r="DX243" s="341"/>
      <c r="DY243" s="345"/>
      <c r="DZ243" s="341"/>
      <c r="EA243" s="345"/>
      <c r="EB243" s="280" t="str">
        <f>IF(EC243="","",VLOOKUP(EC243,リスト!$AW$5:$AX$8,2,FALSE))</f>
        <v/>
      </c>
      <c r="EC243" s="3"/>
      <c r="ED243" s="85"/>
      <c r="EE243" s="280" t="str">
        <f>IF(EF243="","",VLOOKUP(EF243,リスト!$AY$5:$AZ$10,2,FALSE))</f>
        <v/>
      </c>
      <c r="EF243" s="3"/>
      <c r="EG243" s="280" t="str">
        <f>IF(EH243="","",VLOOKUP(EH243,リスト!$BA$5:$BB$10,2,FALSE))</f>
        <v/>
      </c>
      <c r="EH243" s="3"/>
      <c r="EI243" s="280" t="str">
        <f>IF(EJ243="","",VLOOKUP(EJ243,リスト!$BC$5:$BD$10,2,FALSE))</f>
        <v/>
      </c>
      <c r="EJ243" s="3"/>
      <c r="EK243" s="280" t="str">
        <f>IF(EL243="","",VLOOKUP(EL243,リスト!$BE$5:$BF$10,2,FALSE))</f>
        <v/>
      </c>
      <c r="EL243" s="3"/>
      <c r="EM243" s="78"/>
      <c r="EN243" s="73"/>
      <c r="EO243" s="73"/>
      <c r="EP243" s="13"/>
      <c r="EQ243" s="13"/>
      <c r="ER243" s="280" t="str">
        <f>IF(ES243="","",VLOOKUP(ES243,リスト!$BG$5:$BH$10,2,FALSE))</f>
        <v/>
      </c>
      <c r="ES243" s="13"/>
      <c r="ET243" s="13"/>
      <c r="EU243" s="13"/>
      <c r="EV243" s="13"/>
      <c r="EW243" s="13"/>
      <c r="EX243" s="81"/>
      <c r="EY243" s="81"/>
      <c r="EZ243" s="26"/>
      <c r="FA243" s="281" t="str">
        <f>IF($EZ243="","",INDEX(リスト!$BI$5:$BJ$40,MATCH($EZ243,リスト!$BJ$5:$BJ$40,0),1))</f>
        <v/>
      </c>
      <c r="FB243" s="280" t="str">
        <f>IF(FC243="","",VLOOKUP(FC243,リスト!$BK:$BL,2,FALSE))</f>
        <v/>
      </c>
      <c r="FC243" s="13"/>
      <c r="FD243" s="331"/>
      <c r="FE243" s="3"/>
      <c r="FF243" s="280" t="str">
        <f>IF(FG243="","",VLOOKUP(FG243,リスト!$BO$5:$BP$6,2,FALSE))</f>
        <v/>
      </c>
      <c r="FG243" s="3"/>
      <c r="FH243" s="280" t="str">
        <f>IF(FI243="","",VLOOKUP(FI243,リスト!$BQ$5:$BR$8,2,FALSE))</f>
        <v/>
      </c>
      <c r="FI243" s="3"/>
      <c r="FJ243" s="282"/>
      <c r="FK243" s="280" t="str">
        <f>IF(FL243="","",VLOOKUP(FL243,リスト!$BS$5:$BT$6,2,FALSE))</f>
        <v/>
      </c>
      <c r="FL243" s="63"/>
      <c r="FM243" s="13"/>
      <c r="FN243" s="13"/>
      <c r="FO243" s="13"/>
      <c r="FP243" s="283" t="str">
        <f t="shared" si="33"/>
        <v/>
      </c>
      <c r="FQ243" s="283" t="str">
        <f t="shared" si="33"/>
        <v/>
      </c>
      <c r="FR243" s="13"/>
      <c r="FS243" s="85"/>
      <c r="FT243" s="85"/>
      <c r="FU243" s="281" t="str">
        <f t="shared" si="34"/>
        <v/>
      </c>
      <c r="FV243" s="280" t="str">
        <f>IF(FW243="","",VLOOKUP(FW243,リスト!$BV$5:$BW$10,2,FALSE))</f>
        <v/>
      </c>
      <c r="FW243" s="26"/>
      <c r="FX243" s="282" t="str">
        <f t="shared" si="35"/>
        <v/>
      </c>
      <c r="FY243" s="280" t="str">
        <f>IF(FZ243="","",VLOOKUP(FZ243,リスト!$BX$5:$BY$6,2,FALSE))</f>
        <v/>
      </c>
      <c r="FZ243" s="3"/>
      <c r="GA243" s="280" t="str">
        <f>IF(GB243="","",VLOOKUP(GB243,リスト!$BZ$5:$CA$6,2,FALSE))</f>
        <v/>
      </c>
      <c r="GB243" s="13"/>
      <c r="GC243" s="281" t="str">
        <f>IF(GD243="","",VLOOKUP(GD243,リスト!$CB$5:$CC$6,2,FALSE))</f>
        <v/>
      </c>
      <c r="GD243" s="13"/>
      <c r="GE243" s="13"/>
      <c r="GF243" s="13"/>
      <c r="GG243" s="75"/>
      <c r="GH243" s="281" t="str">
        <f t="shared" si="36"/>
        <v/>
      </c>
      <c r="GI243" s="128"/>
      <c r="GJ243" s="281" t="str">
        <f>IF(GK243="","",VLOOKUP(GK243,リスト!$CD$5:$CE$6,2,FALSE))</f>
        <v/>
      </c>
      <c r="GK243" s="13"/>
      <c r="GL243" s="281" t="str">
        <f>IF(GM243="","",VLOOKUP(GM243,リスト!$CF$5:$CG$5,2,FALSE))</f>
        <v/>
      </c>
      <c r="GM243" s="26"/>
      <c r="GN243" s="280" t="str">
        <f>IF(GO243="","",VLOOKUP(GO243,リスト!$CH$5:$CI$5,2,FALSE))</f>
        <v/>
      </c>
      <c r="GO243" s="284"/>
      <c r="GP243" s="284"/>
      <c r="GQ243" s="284"/>
      <c r="GR243" s="284"/>
      <c r="GS243" s="284"/>
      <c r="GT243" s="284"/>
      <c r="GU243" s="284"/>
      <c r="GV243" s="284"/>
      <c r="GW243" s="284"/>
      <c r="GX243" s="285"/>
    </row>
    <row r="244" spans="2:206" s="177" customFormat="1" ht="24.75" hidden="1" customHeight="1" outlineLevel="1">
      <c r="B244" s="286" t="str">
        <f>IF(明細!B238="","",明細!B238)</f>
        <v/>
      </c>
      <c r="C244" s="287" t="str">
        <f>IF(明細!C238="","",明細!C238)</f>
        <v/>
      </c>
      <c r="D244" s="265" t="str">
        <f>IF(明細!D238="","",明細!D238)</f>
        <v/>
      </c>
      <c r="E244" s="265" t="str">
        <f>IF(明細!E238="","",明細!E238)</f>
        <v/>
      </c>
      <c r="F244" s="265" t="str">
        <f>IF(明細!F238="","",明細!F238)</f>
        <v/>
      </c>
      <c r="G244" s="265" t="str">
        <f>IF(明細!G238="","",明細!G238)</f>
        <v/>
      </c>
      <c r="H244" s="265" t="str">
        <f>IF(明細!H238="","",明細!H238)</f>
        <v/>
      </c>
      <c r="I244" s="265" t="str">
        <f>IF(明細!I238="","",明細!I238)</f>
        <v/>
      </c>
      <c r="J244" s="265" t="str">
        <f>IF(明細!J238="","",明細!J238)</f>
        <v/>
      </c>
      <c r="K244" s="265" t="str">
        <f>IF(明細!K238="","",明細!K238)</f>
        <v/>
      </c>
      <c r="L244" s="265" t="str">
        <f>IF(明細!L238="","",明細!L238)</f>
        <v/>
      </c>
      <c r="M244" s="265" t="str">
        <f>IF(明細!M238="","",明細!M238)</f>
        <v/>
      </c>
      <c r="N244" s="265" t="str">
        <f>IF(明細!N238="","",明細!N238)</f>
        <v/>
      </c>
      <c r="O244" s="265" t="str">
        <f>IF(明細!O238="","",明細!O238)</f>
        <v/>
      </c>
      <c r="P244" s="265" t="str">
        <f>IF(明細!P238="","",明細!P238)</f>
        <v/>
      </c>
      <c r="Q244" s="265" t="str">
        <f>IF(明細!Q238="","",明細!Q238)</f>
        <v/>
      </c>
      <c r="R244" s="289" t="str">
        <f>IF(明細!R238="","",明細!R238)</f>
        <v/>
      </c>
      <c r="S244" s="291" t="str">
        <f>IF(明細!S238="","",明細!S238)</f>
        <v/>
      </c>
      <c r="T244" s="291" t="str">
        <f>IF(明細!T238="","",明細!T238)</f>
        <v/>
      </c>
      <c r="U244" s="291" t="str">
        <f>IF(明細!U238="","",明細!U238)</f>
        <v/>
      </c>
      <c r="V244" s="292" t="str">
        <f>IF(明細!V238="","",明細!V238)</f>
        <v>個</v>
      </c>
      <c r="W244" s="292" t="str">
        <f>IF(明細!W238="","",明細!W238)</f>
        <v/>
      </c>
      <c r="X244" s="293" t="str">
        <f>IF(明細!X238="","",明細!X238)</f>
        <v/>
      </c>
      <c r="Y244" s="134" t="str">
        <f>IF(明細!Y238="","",明細!Y238)</f>
        <v/>
      </c>
      <c r="Z244" s="135" t="str">
        <f>IF(明細!Z238="","",明細!Z238)</f>
        <v/>
      </c>
      <c r="AA244" s="134" t="str">
        <f>IF(明細!AA238="","",明細!AA238)</f>
        <v/>
      </c>
      <c r="AB244" s="303" t="str">
        <f>IF(明細!AB238="","",明細!AB238)</f>
        <v/>
      </c>
      <c r="AC244" s="134" t="str">
        <f>IF(明細!AC238="","",明細!AC238)</f>
        <v/>
      </c>
      <c r="AD244" s="183" t="str">
        <f>IF(明細!AD238="","",明細!AD238)</f>
        <v/>
      </c>
      <c r="AE244" s="184">
        <f>IF(明細!AE238="","",明細!AE238)</f>
        <v>0.1</v>
      </c>
      <c r="AF244" s="185" t="str">
        <f>IF(明細!AF238="","",明細!AF238)</f>
        <v/>
      </c>
      <c r="AG244" s="186" t="str">
        <f>IF(明細!AG238="","",明細!AG238)</f>
        <v/>
      </c>
      <c r="AH244" s="186" t="str">
        <f>IF(明細!AH238="","",明細!AH238)</f>
        <v/>
      </c>
      <c r="AI244" s="187" t="str">
        <f>IF(明細!AI238="","",明細!AI238)</f>
        <v/>
      </c>
      <c r="AJ244" s="296" t="str">
        <f>IF(明細!AJ238="","",明細!AJ238)</f>
        <v/>
      </c>
      <c r="AK244" s="297" t="str">
        <f>IF(明細!AK238="","",明細!AK238)</f>
        <v/>
      </c>
      <c r="AL244" s="298" t="str">
        <f>IF(明細!AL238="","",明細!AL238)</f>
        <v/>
      </c>
      <c r="AM244" s="299" t="str">
        <f>IF(明細!AM238="","",明細!AM238)</f>
        <v/>
      </c>
      <c r="AN244" s="300" t="str">
        <f>IF(明細!AN238="","",明細!AN238)</f>
        <v/>
      </c>
      <c r="AO244" s="300" t="str">
        <f>IF(明細!AO238="","",明細!AO238)</f>
        <v/>
      </c>
      <c r="AP244" s="300" t="str">
        <f>IF(明細!AP238="","",明細!AP238)</f>
        <v/>
      </c>
      <c r="AQ244" s="301" t="str">
        <f>IF(明細!AQ238="","",明細!AQ238)</f>
        <v/>
      </c>
      <c r="AR244" s="302" t="str">
        <f>IF(明細!AR238="","",明細!AR238)</f>
        <v/>
      </c>
      <c r="AU244" s="360"/>
      <c r="AV244" s="368"/>
      <c r="AW244" s="446" t="str">
        <f>IF(明細!AV238="","",明細!AV238)</f>
        <v/>
      </c>
      <c r="AX244" s="419" t="str">
        <f>IF(明細!AT238="","",明細!AT238)</f>
        <v/>
      </c>
      <c r="AY244" s="280" t="str">
        <f>IF($AX244="","",VLOOKUP($AX244,リスト!$CL:$CM,2,FALSE))</f>
        <v/>
      </c>
      <c r="AZ244" s="3"/>
      <c r="BA244" s="280" t="str">
        <f>IF(BB244="","",VLOOKUP(BB244,リスト!$K:$L,2,FALSE))</f>
        <v/>
      </c>
      <c r="BB244" s="3"/>
      <c r="BC244" s="3"/>
      <c r="BD244" s="87"/>
      <c r="BE244" s="280" t="str">
        <f>IF(BF244="","",VLOOKUP(BF244,リスト!$I:$J,2,FALSE))</f>
        <v/>
      </c>
      <c r="BF244" s="3"/>
      <c r="BG244" s="280" t="str">
        <f>IF(BH244="","",VLOOKUP(BH244,リスト!$M:$N,2,FALSE))</f>
        <v/>
      </c>
      <c r="BH244" s="282"/>
      <c r="BI244" s="280" t="str">
        <f>IF(BJ244="","",VLOOKUP(BJ244,リスト!$O:$P,2,FALSE))</f>
        <v/>
      </c>
      <c r="BJ244" s="24"/>
      <c r="BM244" s="451" t="str">
        <f>IF(明細!AV238="","",明細!AV238)</f>
        <v/>
      </c>
      <c r="BN244" s="453" t="str">
        <f>IF(明細!AT238="","",明細!AT238)</f>
        <v/>
      </c>
      <c r="BO244" s="280" t="str">
        <f>IF($BN244="","",VLOOKUP($BN244,リスト!$CL:$CM,2,FALSE))</f>
        <v/>
      </c>
      <c r="BP244" s="280" t="str">
        <f>IF(BQ244="","",VLOOKUP(BQ244,リスト!$K$5:$L$7,2,FALSE))</f>
        <v/>
      </c>
      <c r="BQ244" s="13"/>
      <c r="BR244" s="13"/>
      <c r="BS244" s="47"/>
      <c r="BT244" s="280" t="str">
        <f>IF(BU244="","",VLOOKUP(BU244,リスト!I235:J253,2,FALSE))</f>
        <v/>
      </c>
      <c r="BU244" s="13"/>
      <c r="BV244" s="13"/>
      <c r="BW244" s="282"/>
      <c r="BX244" s="282"/>
      <c r="BY244" s="280" t="str">
        <f>IF(BZ244="","",VLOOKUP(BZ244,リスト!$S$5:$T$6,2,FALSE))</f>
        <v/>
      </c>
      <c r="BZ244" s="3"/>
      <c r="CA244" s="3"/>
      <c r="CB244" s="81"/>
      <c r="CC244" s="280" t="str">
        <f t="shared" si="30"/>
        <v/>
      </c>
      <c r="CD244" s="83"/>
      <c r="CE244" s="83"/>
      <c r="CF244" s="83"/>
      <c r="CG244" s="83"/>
      <c r="CH244" s="282" t="str">
        <f t="shared" si="31"/>
        <v/>
      </c>
      <c r="CI244" s="83"/>
      <c r="CJ244" s="280" t="str">
        <f t="shared" si="32"/>
        <v/>
      </c>
      <c r="CK244" s="87"/>
      <c r="CL244" s="78"/>
      <c r="CM244" s="83"/>
      <c r="CN244" s="83"/>
      <c r="CO244" s="83"/>
      <c r="CP244" s="280" t="str">
        <f t="shared" si="37"/>
        <v/>
      </c>
      <c r="CQ244" s="81"/>
      <c r="CR244" s="280" t="str">
        <f t="shared" si="38"/>
        <v/>
      </c>
      <c r="CS244" s="3"/>
      <c r="CT244" s="3"/>
      <c r="CU244" s="280" t="str">
        <f>IF(CV244="","",VLOOKUP(CV244,リスト!$V$5:$W$6,2,FALSE))</f>
        <v/>
      </c>
      <c r="CV244" s="3"/>
      <c r="CW244" s="280" t="str">
        <f>IF(CX244="","",VLOOKUP(CX244,リスト!$X$5:$Y$6,2,FALSE))</f>
        <v/>
      </c>
      <c r="CX244" s="3"/>
      <c r="CY244" s="77"/>
      <c r="CZ244" s="77"/>
      <c r="DA244" s="75"/>
      <c r="DB244" s="75"/>
      <c r="DC244" s="75"/>
      <c r="DD244" s="75"/>
      <c r="DE244" s="280" t="str">
        <f>IF(DF244="","",VLOOKUP(DF244,リスト!$Z$5:$AA$10,2,FALSE))</f>
        <v/>
      </c>
      <c r="DF244" s="3"/>
      <c r="DG244" s="280" t="str">
        <f>IF(DH244="","",VLOOKUP(DH244,リスト!$AB$5:$AC$12,2,FALSE))</f>
        <v/>
      </c>
      <c r="DH244" s="63"/>
      <c r="DI244" s="280" t="str">
        <f>IF(DJ244="","",VLOOKUP(DJ244,リスト!$AD$5:$AE$7,2,FALSE))</f>
        <v/>
      </c>
      <c r="DJ244" s="3"/>
      <c r="DK244" s="280" t="str">
        <f>IF(DL244="","",VLOOKUP(DL244,リスト!$AF$5:$AG$10,2,FALSE))</f>
        <v/>
      </c>
      <c r="DL244" s="3"/>
      <c r="DM244" s="280" t="str">
        <f>IF(DN244="","",VLOOKUP(DN244,リスト!$AH$5:$AI$6,2,FALSE))</f>
        <v/>
      </c>
      <c r="DN244" s="3"/>
      <c r="DO244" s="280" t="str">
        <f>IF(DP244="","",VLOOKUP(DP244,リスト!$AJ$5:$AK$6,2,FALSE))</f>
        <v/>
      </c>
      <c r="DP244" s="3"/>
      <c r="DQ244" s="280" t="str">
        <f>IF(DR244="","",VLOOKUP(DR244,リスト!$AL$5:$AM$7,2,FALSE))</f>
        <v/>
      </c>
      <c r="DR244" s="3"/>
      <c r="DS244" s="13"/>
      <c r="DT244" s="85"/>
      <c r="DU244" s="85"/>
      <c r="DV244" s="281" t="str">
        <f>IF(DW244="","",VLOOKUP(DW244,リスト!$AN$5:$AO$6,2,FALSE))</f>
        <v/>
      </c>
      <c r="DW244" s="13"/>
      <c r="DX244" s="341"/>
      <c r="DY244" s="345"/>
      <c r="DZ244" s="341"/>
      <c r="EA244" s="345"/>
      <c r="EB244" s="280" t="str">
        <f>IF(EC244="","",VLOOKUP(EC244,リスト!$AW$5:$AX$8,2,FALSE))</f>
        <v/>
      </c>
      <c r="EC244" s="3"/>
      <c r="ED244" s="85"/>
      <c r="EE244" s="280" t="str">
        <f>IF(EF244="","",VLOOKUP(EF244,リスト!$AY$5:$AZ$10,2,FALSE))</f>
        <v/>
      </c>
      <c r="EF244" s="3"/>
      <c r="EG244" s="280" t="str">
        <f>IF(EH244="","",VLOOKUP(EH244,リスト!$BA$5:$BB$10,2,FALSE))</f>
        <v/>
      </c>
      <c r="EH244" s="3"/>
      <c r="EI244" s="280" t="str">
        <f>IF(EJ244="","",VLOOKUP(EJ244,リスト!$BC$5:$BD$10,2,FALSE))</f>
        <v/>
      </c>
      <c r="EJ244" s="3"/>
      <c r="EK244" s="280" t="str">
        <f>IF(EL244="","",VLOOKUP(EL244,リスト!$BE$5:$BF$10,2,FALSE))</f>
        <v/>
      </c>
      <c r="EL244" s="3"/>
      <c r="EM244" s="78"/>
      <c r="EN244" s="73"/>
      <c r="EO244" s="73"/>
      <c r="EP244" s="13"/>
      <c r="EQ244" s="13"/>
      <c r="ER244" s="280" t="str">
        <f>IF(ES244="","",VLOOKUP(ES244,リスト!$BG$5:$BH$10,2,FALSE))</f>
        <v/>
      </c>
      <c r="ES244" s="13"/>
      <c r="ET244" s="13"/>
      <c r="EU244" s="13"/>
      <c r="EV244" s="13"/>
      <c r="EW244" s="13"/>
      <c r="EX244" s="81"/>
      <c r="EY244" s="81"/>
      <c r="EZ244" s="26"/>
      <c r="FA244" s="281" t="str">
        <f>IF($EZ244="","",INDEX(リスト!$BI$5:$BJ$40,MATCH($EZ244,リスト!$BJ$5:$BJ$40,0),1))</f>
        <v/>
      </c>
      <c r="FB244" s="280" t="str">
        <f>IF(FC244="","",VLOOKUP(FC244,リスト!$BK:$BL,2,FALSE))</f>
        <v/>
      </c>
      <c r="FC244" s="13"/>
      <c r="FD244" s="331"/>
      <c r="FE244" s="3"/>
      <c r="FF244" s="280" t="str">
        <f>IF(FG244="","",VLOOKUP(FG244,リスト!$BO$5:$BP$6,2,FALSE))</f>
        <v/>
      </c>
      <c r="FG244" s="3"/>
      <c r="FH244" s="280" t="str">
        <f>IF(FI244="","",VLOOKUP(FI244,リスト!$BQ$5:$BR$8,2,FALSE))</f>
        <v/>
      </c>
      <c r="FI244" s="3"/>
      <c r="FJ244" s="282"/>
      <c r="FK244" s="280" t="str">
        <f>IF(FL244="","",VLOOKUP(FL244,リスト!$BS$5:$BT$6,2,FALSE))</f>
        <v/>
      </c>
      <c r="FL244" s="63"/>
      <c r="FM244" s="13"/>
      <c r="FN244" s="13"/>
      <c r="FO244" s="13"/>
      <c r="FP244" s="283" t="str">
        <f t="shared" si="33"/>
        <v/>
      </c>
      <c r="FQ244" s="283" t="str">
        <f t="shared" si="33"/>
        <v/>
      </c>
      <c r="FR244" s="13"/>
      <c r="FS244" s="85"/>
      <c r="FT244" s="85"/>
      <c r="FU244" s="281" t="str">
        <f t="shared" si="34"/>
        <v/>
      </c>
      <c r="FV244" s="280" t="str">
        <f>IF(FW244="","",VLOOKUP(FW244,リスト!$BV$5:$BW$10,2,FALSE))</f>
        <v/>
      </c>
      <c r="FW244" s="26"/>
      <c r="FX244" s="282" t="str">
        <f t="shared" si="35"/>
        <v/>
      </c>
      <c r="FY244" s="280" t="str">
        <f>IF(FZ244="","",VLOOKUP(FZ244,リスト!$BX$5:$BY$6,2,FALSE))</f>
        <v/>
      </c>
      <c r="FZ244" s="3"/>
      <c r="GA244" s="280" t="str">
        <f>IF(GB244="","",VLOOKUP(GB244,リスト!$BZ$5:$CA$6,2,FALSE))</f>
        <v/>
      </c>
      <c r="GB244" s="13"/>
      <c r="GC244" s="281" t="str">
        <f>IF(GD244="","",VLOOKUP(GD244,リスト!$CB$5:$CC$6,2,FALSE))</f>
        <v/>
      </c>
      <c r="GD244" s="13"/>
      <c r="GE244" s="13"/>
      <c r="GF244" s="13"/>
      <c r="GG244" s="75"/>
      <c r="GH244" s="281" t="str">
        <f t="shared" si="36"/>
        <v/>
      </c>
      <c r="GI244" s="128"/>
      <c r="GJ244" s="281" t="str">
        <f>IF(GK244="","",VLOOKUP(GK244,リスト!$CD$5:$CE$6,2,FALSE))</f>
        <v/>
      </c>
      <c r="GK244" s="13"/>
      <c r="GL244" s="281" t="str">
        <f>IF(GM244="","",VLOOKUP(GM244,リスト!$CF$5:$CG$5,2,FALSE))</f>
        <v/>
      </c>
      <c r="GM244" s="26"/>
      <c r="GN244" s="280" t="str">
        <f>IF(GO244="","",VLOOKUP(GO244,リスト!$CH$5:$CI$5,2,FALSE))</f>
        <v/>
      </c>
      <c r="GO244" s="284"/>
      <c r="GP244" s="284"/>
      <c r="GQ244" s="284"/>
      <c r="GR244" s="284"/>
      <c r="GS244" s="284"/>
      <c r="GT244" s="284"/>
      <c r="GU244" s="284"/>
      <c r="GV244" s="284"/>
      <c r="GW244" s="284"/>
      <c r="GX244" s="285"/>
    </row>
    <row r="245" spans="2:206" s="177" customFormat="1" ht="24.75" hidden="1" customHeight="1" outlineLevel="1">
      <c r="B245" s="286" t="str">
        <f>IF(明細!B239="","",明細!B239)</f>
        <v/>
      </c>
      <c r="C245" s="287" t="str">
        <f>IF(明細!C239="","",明細!C239)</f>
        <v/>
      </c>
      <c r="D245" s="265" t="str">
        <f>IF(明細!D239="","",明細!D239)</f>
        <v/>
      </c>
      <c r="E245" s="265" t="str">
        <f>IF(明細!E239="","",明細!E239)</f>
        <v/>
      </c>
      <c r="F245" s="265" t="str">
        <f>IF(明細!F239="","",明細!F239)</f>
        <v/>
      </c>
      <c r="G245" s="265" t="str">
        <f>IF(明細!G239="","",明細!G239)</f>
        <v/>
      </c>
      <c r="H245" s="265" t="str">
        <f>IF(明細!H239="","",明細!H239)</f>
        <v/>
      </c>
      <c r="I245" s="265" t="str">
        <f>IF(明細!I239="","",明細!I239)</f>
        <v/>
      </c>
      <c r="J245" s="265" t="str">
        <f>IF(明細!J239="","",明細!J239)</f>
        <v/>
      </c>
      <c r="K245" s="265" t="str">
        <f>IF(明細!K239="","",明細!K239)</f>
        <v/>
      </c>
      <c r="L245" s="265" t="str">
        <f>IF(明細!L239="","",明細!L239)</f>
        <v/>
      </c>
      <c r="M245" s="265" t="str">
        <f>IF(明細!M239="","",明細!M239)</f>
        <v/>
      </c>
      <c r="N245" s="265" t="str">
        <f>IF(明細!N239="","",明細!N239)</f>
        <v/>
      </c>
      <c r="O245" s="265" t="str">
        <f>IF(明細!O239="","",明細!O239)</f>
        <v/>
      </c>
      <c r="P245" s="265" t="str">
        <f>IF(明細!P239="","",明細!P239)</f>
        <v/>
      </c>
      <c r="Q245" s="265" t="str">
        <f>IF(明細!Q239="","",明細!Q239)</f>
        <v/>
      </c>
      <c r="R245" s="289" t="str">
        <f>IF(明細!R239="","",明細!R239)</f>
        <v/>
      </c>
      <c r="S245" s="291" t="str">
        <f>IF(明細!S239="","",明細!S239)</f>
        <v/>
      </c>
      <c r="T245" s="291" t="str">
        <f>IF(明細!T239="","",明細!T239)</f>
        <v/>
      </c>
      <c r="U245" s="291" t="str">
        <f>IF(明細!U239="","",明細!U239)</f>
        <v/>
      </c>
      <c r="V245" s="292" t="str">
        <f>IF(明細!V239="","",明細!V239)</f>
        <v>個</v>
      </c>
      <c r="W245" s="292" t="str">
        <f>IF(明細!W239="","",明細!W239)</f>
        <v/>
      </c>
      <c r="X245" s="293" t="str">
        <f>IF(明細!X239="","",明細!X239)</f>
        <v/>
      </c>
      <c r="Y245" s="134" t="str">
        <f>IF(明細!Y239="","",明細!Y239)</f>
        <v/>
      </c>
      <c r="Z245" s="135" t="str">
        <f>IF(明細!Z239="","",明細!Z239)</f>
        <v/>
      </c>
      <c r="AA245" s="134" t="str">
        <f>IF(明細!AA239="","",明細!AA239)</f>
        <v/>
      </c>
      <c r="AB245" s="303" t="str">
        <f>IF(明細!AB239="","",明細!AB239)</f>
        <v/>
      </c>
      <c r="AC245" s="134" t="str">
        <f>IF(明細!AC239="","",明細!AC239)</f>
        <v/>
      </c>
      <c r="AD245" s="183" t="str">
        <f>IF(明細!AD239="","",明細!AD239)</f>
        <v/>
      </c>
      <c r="AE245" s="184">
        <f>IF(明細!AE239="","",明細!AE239)</f>
        <v>0.1</v>
      </c>
      <c r="AF245" s="185" t="str">
        <f>IF(明細!AF239="","",明細!AF239)</f>
        <v/>
      </c>
      <c r="AG245" s="186" t="str">
        <f>IF(明細!AG239="","",明細!AG239)</f>
        <v/>
      </c>
      <c r="AH245" s="186" t="str">
        <f>IF(明細!AH239="","",明細!AH239)</f>
        <v/>
      </c>
      <c r="AI245" s="187" t="str">
        <f>IF(明細!AI239="","",明細!AI239)</f>
        <v/>
      </c>
      <c r="AJ245" s="296" t="str">
        <f>IF(明細!AJ239="","",明細!AJ239)</f>
        <v/>
      </c>
      <c r="AK245" s="297" t="str">
        <f>IF(明細!AK239="","",明細!AK239)</f>
        <v/>
      </c>
      <c r="AL245" s="298" t="str">
        <f>IF(明細!AL239="","",明細!AL239)</f>
        <v/>
      </c>
      <c r="AM245" s="299" t="str">
        <f>IF(明細!AM239="","",明細!AM239)</f>
        <v/>
      </c>
      <c r="AN245" s="300" t="str">
        <f>IF(明細!AN239="","",明細!AN239)</f>
        <v/>
      </c>
      <c r="AO245" s="300" t="str">
        <f>IF(明細!AO239="","",明細!AO239)</f>
        <v/>
      </c>
      <c r="AP245" s="300" t="str">
        <f>IF(明細!AP239="","",明細!AP239)</f>
        <v/>
      </c>
      <c r="AQ245" s="301" t="str">
        <f>IF(明細!AQ239="","",明細!AQ239)</f>
        <v/>
      </c>
      <c r="AR245" s="302" t="str">
        <f>IF(明細!AR239="","",明細!AR239)</f>
        <v/>
      </c>
      <c r="AU245" s="360"/>
      <c r="AV245" s="368"/>
      <c r="AW245" s="446" t="str">
        <f>IF(明細!AV239="","",明細!AV239)</f>
        <v/>
      </c>
      <c r="AX245" s="419" t="str">
        <f>IF(明細!AT239="","",明細!AT239)</f>
        <v/>
      </c>
      <c r="AY245" s="280" t="str">
        <f>IF($AX245="","",VLOOKUP($AX245,リスト!$CL:$CM,2,FALSE))</f>
        <v/>
      </c>
      <c r="AZ245" s="3"/>
      <c r="BA245" s="280" t="str">
        <f>IF(BB245="","",VLOOKUP(BB245,リスト!$K:$L,2,FALSE))</f>
        <v/>
      </c>
      <c r="BB245" s="3"/>
      <c r="BC245" s="3"/>
      <c r="BD245" s="87"/>
      <c r="BE245" s="280" t="str">
        <f>IF(BF245="","",VLOOKUP(BF245,リスト!$I:$J,2,FALSE))</f>
        <v/>
      </c>
      <c r="BF245" s="3"/>
      <c r="BG245" s="280" t="str">
        <f>IF(BH245="","",VLOOKUP(BH245,リスト!$M:$N,2,FALSE))</f>
        <v/>
      </c>
      <c r="BH245" s="282"/>
      <c r="BI245" s="280" t="str">
        <f>IF(BJ245="","",VLOOKUP(BJ245,リスト!$O:$P,2,FALSE))</f>
        <v/>
      </c>
      <c r="BJ245" s="24"/>
      <c r="BM245" s="451" t="str">
        <f>IF(明細!AV239="","",明細!AV239)</f>
        <v/>
      </c>
      <c r="BN245" s="453" t="str">
        <f>IF(明細!AT239="","",明細!AT239)</f>
        <v/>
      </c>
      <c r="BO245" s="280" t="str">
        <f>IF($BN245="","",VLOOKUP($BN245,リスト!$CL:$CM,2,FALSE))</f>
        <v/>
      </c>
      <c r="BP245" s="280" t="str">
        <f>IF(BQ245="","",VLOOKUP(BQ245,リスト!$K$5:$L$7,2,FALSE))</f>
        <v/>
      </c>
      <c r="BQ245" s="13"/>
      <c r="BR245" s="13"/>
      <c r="BS245" s="47"/>
      <c r="BT245" s="280" t="str">
        <f>IF(BU245="","",VLOOKUP(BU245,リスト!I236:J254,2,FALSE))</f>
        <v/>
      </c>
      <c r="BU245" s="13"/>
      <c r="BV245" s="13"/>
      <c r="BW245" s="282"/>
      <c r="BX245" s="282"/>
      <c r="BY245" s="280" t="str">
        <f>IF(BZ245="","",VLOOKUP(BZ245,リスト!$S$5:$T$6,2,FALSE))</f>
        <v/>
      </c>
      <c r="BZ245" s="3"/>
      <c r="CA245" s="3"/>
      <c r="CB245" s="81"/>
      <c r="CC245" s="280" t="str">
        <f t="shared" si="30"/>
        <v/>
      </c>
      <c r="CD245" s="83"/>
      <c r="CE245" s="83"/>
      <c r="CF245" s="83"/>
      <c r="CG245" s="83"/>
      <c r="CH245" s="282" t="str">
        <f t="shared" si="31"/>
        <v/>
      </c>
      <c r="CI245" s="83"/>
      <c r="CJ245" s="280" t="str">
        <f t="shared" si="32"/>
        <v/>
      </c>
      <c r="CK245" s="87"/>
      <c r="CL245" s="78"/>
      <c r="CM245" s="83"/>
      <c r="CN245" s="83"/>
      <c r="CO245" s="83"/>
      <c r="CP245" s="280" t="str">
        <f t="shared" si="37"/>
        <v/>
      </c>
      <c r="CQ245" s="81"/>
      <c r="CR245" s="280" t="str">
        <f t="shared" si="38"/>
        <v/>
      </c>
      <c r="CS245" s="3"/>
      <c r="CT245" s="3"/>
      <c r="CU245" s="280" t="str">
        <f>IF(CV245="","",VLOOKUP(CV245,リスト!$V$5:$W$6,2,FALSE))</f>
        <v/>
      </c>
      <c r="CV245" s="3"/>
      <c r="CW245" s="280" t="str">
        <f>IF(CX245="","",VLOOKUP(CX245,リスト!$X$5:$Y$6,2,FALSE))</f>
        <v/>
      </c>
      <c r="CX245" s="3"/>
      <c r="CY245" s="77"/>
      <c r="CZ245" s="77"/>
      <c r="DA245" s="75"/>
      <c r="DB245" s="75"/>
      <c r="DC245" s="75"/>
      <c r="DD245" s="75"/>
      <c r="DE245" s="280" t="str">
        <f>IF(DF245="","",VLOOKUP(DF245,リスト!$Z$5:$AA$10,2,FALSE))</f>
        <v/>
      </c>
      <c r="DF245" s="3"/>
      <c r="DG245" s="280" t="str">
        <f>IF(DH245="","",VLOOKUP(DH245,リスト!$AB$5:$AC$12,2,FALSE))</f>
        <v/>
      </c>
      <c r="DH245" s="63"/>
      <c r="DI245" s="280" t="str">
        <f>IF(DJ245="","",VLOOKUP(DJ245,リスト!$AD$5:$AE$7,2,FALSE))</f>
        <v/>
      </c>
      <c r="DJ245" s="3"/>
      <c r="DK245" s="280" t="str">
        <f>IF(DL245="","",VLOOKUP(DL245,リスト!$AF$5:$AG$10,2,FALSE))</f>
        <v/>
      </c>
      <c r="DL245" s="3"/>
      <c r="DM245" s="280" t="str">
        <f>IF(DN245="","",VLOOKUP(DN245,リスト!$AH$5:$AI$6,2,FALSE))</f>
        <v/>
      </c>
      <c r="DN245" s="3"/>
      <c r="DO245" s="280" t="str">
        <f>IF(DP245="","",VLOOKUP(DP245,リスト!$AJ$5:$AK$6,2,FALSE))</f>
        <v/>
      </c>
      <c r="DP245" s="3"/>
      <c r="DQ245" s="280" t="str">
        <f>IF(DR245="","",VLOOKUP(DR245,リスト!$AL$5:$AM$7,2,FALSE))</f>
        <v/>
      </c>
      <c r="DR245" s="3"/>
      <c r="DS245" s="13"/>
      <c r="DT245" s="85"/>
      <c r="DU245" s="85"/>
      <c r="DV245" s="281" t="str">
        <f>IF(DW245="","",VLOOKUP(DW245,リスト!$AN$5:$AO$6,2,FALSE))</f>
        <v/>
      </c>
      <c r="DW245" s="13"/>
      <c r="DX245" s="341"/>
      <c r="DY245" s="345"/>
      <c r="DZ245" s="341"/>
      <c r="EA245" s="345"/>
      <c r="EB245" s="280" t="str">
        <f>IF(EC245="","",VLOOKUP(EC245,リスト!$AW$5:$AX$8,2,FALSE))</f>
        <v/>
      </c>
      <c r="EC245" s="3"/>
      <c r="ED245" s="85"/>
      <c r="EE245" s="280" t="str">
        <f>IF(EF245="","",VLOOKUP(EF245,リスト!$AY$5:$AZ$10,2,FALSE))</f>
        <v/>
      </c>
      <c r="EF245" s="3"/>
      <c r="EG245" s="280" t="str">
        <f>IF(EH245="","",VLOOKUP(EH245,リスト!$BA$5:$BB$10,2,FALSE))</f>
        <v/>
      </c>
      <c r="EH245" s="3"/>
      <c r="EI245" s="280" t="str">
        <f>IF(EJ245="","",VLOOKUP(EJ245,リスト!$BC$5:$BD$10,2,FALSE))</f>
        <v/>
      </c>
      <c r="EJ245" s="3"/>
      <c r="EK245" s="280" t="str">
        <f>IF(EL245="","",VLOOKUP(EL245,リスト!$BE$5:$BF$10,2,FALSE))</f>
        <v/>
      </c>
      <c r="EL245" s="3"/>
      <c r="EM245" s="78"/>
      <c r="EN245" s="73"/>
      <c r="EO245" s="73"/>
      <c r="EP245" s="13"/>
      <c r="EQ245" s="13"/>
      <c r="ER245" s="280" t="str">
        <f>IF(ES245="","",VLOOKUP(ES245,リスト!$BG$5:$BH$10,2,FALSE))</f>
        <v/>
      </c>
      <c r="ES245" s="13"/>
      <c r="ET245" s="13"/>
      <c r="EU245" s="13"/>
      <c r="EV245" s="13"/>
      <c r="EW245" s="13"/>
      <c r="EX245" s="81"/>
      <c r="EY245" s="81"/>
      <c r="EZ245" s="26"/>
      <c r="FA245" s="281" t="str">
        <f>IF($EZ245="","",INDEX(リスト!$BI$5:$BJ$40,MATCH($EZ245,リスト!$BJ$5:$BJ$40,0),1))</f>
        <v/>
      </c>
      <c r="FB245" s="280" t="str">
        <f>IF(FC245="","",VLOOKUP(FC245,リスト!$BK:$BL,2,FALSE))</f>
        <v/>
      </c>
      <c r="FC245" s="13"/>
      <c r="FD245" s="331"/>
      <c r="FE245" s="3"/>
      <c r="FF245" s="280" t="str">
        <f>IF(FG245="","",VLOOKUP(FG245,リスト!$BO$5:$BP$6,2,FALSE))</f>
        <v/>
      </c>
      <c r="FG245" s="3"/>
      <c r="FH245" s="280" t="str">
        <f>IF(FI245="","",VLOOKUP(FI245,リスト!$BQ$5:$BR$8,2,FALSE))</f>
        <v/>
      </c>
      <c r="FI245" s="3"/>
      <c r="FJ245" s="282"/>
      <c r="FK245" s="280" t="str">
        <f>IF(FL245="","",VLOOKUP(FL245,リスト!$BS$5:$BT$6,2,FALSE))</f>
        <v/>
      </c>
      <c r="FL245" s="63"/>
      <c r="FM245" s="13"/>
      <c r="FN245" s="13"/>
      <c r="FO245" s="13"/>
      <c r="FP245" s="283" t="str">
        <f t="shared" si="33"/>
        <v/>
      </c>
      <c r="FQ245" s="283" t="str">
        <f t="shared" si="33"/>
        <v/>
      </c>
      <c r="FR245" s="13"/>
      <c r="FS245" s="85"/>
      <c r="FT245" s="85"/>
      <c r="FU245" s="281" t="str">
        <f t="shared" si="34"/>
        <v/>
      </c>
      <c r="FV245" s="280" t="str">
        <f>IF(FW245="","",VLOOKUP(FW245,リスト!$BV$5:$BW$10,2,FALSE))</f>
        <v/>
      </c>
      <c r="FW245" s="26"/>
      <c r="FX245" s="282" t="str">
        <f t="shared" si="35"/>
        <v/>
      </c>
      <c r="FY245" s="280" t="str">
        <f>IF(FZ245="","",VLOOKUP(FZ245,リスト!$BX$5:$BY$6,2,FALSE))</f>
        <v/>
      </c>
      <c r="FZ245" s="3"/>
      <c r="GA245" s="280" t="str">
        <f>IF(GB245="","",VLOOKUP(GB245,リスト!$BZ$5:$CA$6,2,FALSE))</f>
        <v/>
      </c>
      <c r="GB245" s="13"/>
      <c r="GC245" s="281" t="str">
        <f>IF(GD245="","",VLOOKUP(GD245,リスト!$CB$5:$CC$6,2,FALSE))</f>
        <v/>
      </c>
      <c r="GD245" s="13"/>
      <c r="GE245" s="13"/>
      <c r="GF245" s="13"/>
      <c r="GG245" s="75"/>
      <c r="GH245" s="281" t="str">
        <f t="shared" si="36"/>
        <v/>
      </c>
      <c r="GI245" s="128"/>
      <c r="GJ245" s="281" t="str">
        <f>IF(GK245="","",VLOOKUP(GK245,リスト!$CD$5:$CE$6,2,FALSE))</f>
        <v/>
      </c>
      <c r="GK245" s="13"/>
      <c r="GL245" s="281" t="str">
        <f>IF(GM245="","",VLOOKUP(GM245,リスト!$CF$5:$CG$5,2,FALSE))</f>
        <v/>
      </c>
      <c r="GM245" s="26"/>
      <c r="GN245" s="280" t="str">
        <f>IF(GO245="","",VLOOKUP(GO245,リスト!$CH$5:$CI$5,2,FALSE))</f>
        <v/>
      </c>
      <c r="GO245" s="284"/>
      <c r="GP245" s="284"/>
      <c r="GQ245" s="284"/>
      <c r="GR245" s="284"/>
      <c r="GS245" s="284"/>
      <c r="GT245" s="284"/>
      <c r="GU245" s="284"/>
      <c r="GV245" s="284"/>
      <c r="GW245" s="284"/>
      <c r="GX245" s="285"/>
    </row>
    <row r="246" spans="2:206" s="177" customFormat="1" ht="24.75" hidden="1" customHeight="1" outlineLevel="1">
      <c r="B246" s="286" t="str">
        <f>IF(明細!B240="","",明細!B240)</f>
        <v/>
      </c>
      <c r="C246" s="287" t="str">
        <f>IF(明細!C240="","",明細!C240)</f>
        <v/>
      </c>
      <c r="D246" s="265" t="str">
        <f>IF(明細!D240="","",明細!D240)</f>
        <v/>
      </c>
      <c r="E246" s="265" t="str">
        <f>IF(明細!E240="","",明細!E240)</f>
        <v/>
      </c>
      <c r="F246" s="265" t="str">
        <f>IF(明細!F240="","",明細!F240)</f>
        <v/>
      </c>
      <c r="G246" s="265" t="str">
        <f>IF(明細!G240="","",明細!G240)</f>
        <v/>
      </c>
      <c r="H246" s="265" t="str">
        <f>IF(明細!H240="","",明細!H240)</f>
        <v/>
      </c>
      <c r="I246" s="265" t="str">
        <f>IF(明細!I240="","",明細!I240)</f>
        <v/>
      </c>
      <c r="J246" s="265" t="str">
        <f>IF(明細!J240="","",明細!J240)</f>
        <v/>
      </c>
      <c r="K246" s="265" t="str">
        <f>IF(明細!K240="","",明細!K240)</f>
        <v/>
      </c>
      <c r="L246" s="265" t="str">
        <f>IF(明細!L240="","",明細!L240)</f>
        <v/>
      </c>
      <c r="M246" s="265" t="str">
        <f>IF(明細!M240="","",明細!M240)</f>
        <v/>
      </c>
      <c r="N246" s="265" t="str">
        <f>IF(明細!N240="","",明細!N240)</f>
        <v/>
      </c>
      <c r="O246" s="265" t="str">
        <f>IF(明細!O240="","",明細!O240)</f>
        <v/>
      </c>
      <c r="P246" s="265" t="str">
        <f>IF(明細!P240="","",明細!P240)</f>
        <v/>
      </c>
      <c r="Q246" s="265" t="str">
        <f>IF(明細!Q240="","",明細!Q240)</f>
        <v/>
      </c>
      <c r="R246" s="289" t="str">
        <f>IF(明細!R240="","",明細!R240)</f>
        <v/>
      </c>
      <c r="S246" s="291" t="str">
        <f>IF(明細!S240="","",明細!S240)</f>
        <v/>
      </c>
      <c r="T246" s="291" t="str">
        <f>IF(明細!T240="","",明細!T240)</f>
        <v/>
      </c>
      <c r="U246" s="291" t="str">
        <f>IF(明細!U240="","",明細!U240)</f>
        <v/>
      </c>
      <c r="V246" s="292" t="str">
        <f>IF(明細!V240="","",明細!V240)</f>
        <v>個</v>
      </c>
      <c r="W246" s="292" t="str">
        <f>IF(明細!W240="","",明細!W240)</f>
        <v/>
      </c>
      <c r="X246" s="293" t="str">
        <f>IF(明細!X240="","",明細!X240)</f>
        <v/>
      </c>
      <c r="Y246" s="134" t="str">
        <f>IF(明細!Y240="","",明細!Y240)</f>
        <v/>
      </c>
      <c r="Z246" s="135" t="str">
        <f>IF(明細!Z240="","",明細!Z240)</f>
        <v/>
      </c>
      <c r="AA246" s="134" t="str">
        <f>IF(明細!AA240="","",明細!AA240)</f>
        <v/>
      </c>
      <c r="AB246" s="303" t="str">
        <f>IF(明細!AB240="","",明細!AB240)</f>
        <v/>
      </c>
      <c r="AC246" s="134" t="str">
        <f>IF(明細!AC240="","",明細!AC240)</f>
        <v/>
      </c>
      <c r="AD246" s="183" t="str">
        <f>IF(明細!AD240="","",明細!AD240)</f>
        <v/>
      </c>
      <c r="AE246" s="184">
        <f>IF(明細!AE240="","",明細!AE240)</f>
        <v>0.1</v>
      </c>
      <c r="AF246" s="185" t="str">
        <f>IF(明細!AF240="","",明細!AF240)</f>
        <v/>
      </c>
      <c r="AG246" s="186" t="str">
        <f>IF(明細!AG240="","",明細!AG240)</f>
        <v/>
      </c>
      <c r="AH246" s="186" t="str">
        <f>IF(明細!AH240="","",明細!AH240)</f>
        <v/>
      </c>
      <c r="AI246" s="187" t="str">
        <f>IF(明細!AI240="","",明細!AI240)</f>
        <v/>
      </c>
      <c r="AJ246" s="296" t="str">
        <f>IF(明細!AJ240="","",明細!AJ240)</f>
        <v/>
      </c>
      <c r="AK246" s="297" t="str">
        <f>IF(明細!AK240="","",明細!AK240)</f>
        <v/>
      </c>
      <c r="AL246" s="298" t="str">
        <f>IF(明細!AL240="","",明細!AL240)</f>
        <v/>
      </c>
      <c r="AM246" s="299" t="str">
        <f>IF(明細!AM240="","",明細!AM240)</f>
        <v/>
      </c>
      <c r="AN246" s="300" t="str">
        <f>IF(明細!AN240="","",明細!AN240)</f>
        <v/>
      </c>
      <c r="AO246" s="300" t="str">
        <f>IF(明細!AO240="","",明細!AO240)</f>
        <v/>
      </c>
      <c r="AP246" s="300" t="str">
        <f>IF(明細!AP240="","",明細!AP240)</f>
        <v/>
      </c>
      <c r="AQ246" s="301" t="str">
        <f>IF(明細!AQ240="","",明細!AQ240)</f>
        <v/>
      </c>
      <c r="AR246" s="302" t="str">
        <f>IF(明細!AR240="","",明細!AR240)</f>
        <v/>
      </c>
      <c r="AU246" s="360"/>
      <c r="AV246" s="368"/>
      <c r="AW246" s="446" t="str">
        <f>IF(明細!AV240="","",明細!AV240)</f>
        <v/>
      </c>
      <c r="AX246" s="419" t="str">
        <f>IF(明細!AT240="","",明細!AT240)</f>
        <v/>
      </c>
      <c r="AY246" s="280" t="str">
        <f>IF($AX246="","",VLOOKUP($AX246,リスト!$CL:$CM,2,FALSE))</f>
        <v/>
      </c>
      <c r="AZ246" s="3"/>
      <c r="BA246" s="280" t="str">
        <f>IF(BB246="","",VLOOKUP(BB246,リスト!$K:$L,2,FALSE))</f>
        <v/>
      </c>
      <c r="BB246" s="3"/>
      <c r="BC246" s="3"/>
      <c r="BD246" s="87"/>
      <c r="BE246" s="280" t="str">
        <f>IF(BF246="","",VLOOKUP(BF246,リスト!$I:$J,2,FALSE))</f>
        <v/>
      </c>
      <c r="BF246" s="3"/>
      <c r="BG246" s="280" t="str">
        <f>IF(BH246="","",VLOOKUP(BH246,リスト!$M:$N,2,FALSE))</f>
        <v/>
      </c>
      <c r="BH246" s="282"/>
      <c r="BI246" s="280" t="str">
        <f>IF(BJ246="","",VLOOKUP(BJ246,リスト!$O:$P,2,FALSE))</f>
        <v/>
      </c>
      <c r="BJ246" s="24"/>
      <c r="BM246" s="451" t="str">
        <f>IF(明細!AV240="","",明細!AV240)</f>
        <v/>
      </c>
      <c r="BN246" s="453" t="str">
        <f>IF(明細!AT240="","",明細!AT240)</f>
        <v/>
      </c>
      <c r="BO246" s="280" t="str">
        <f>IF($BN246="","",VLOOKUP($BN246,リスト!$CL:$CM,2,FALSE))</f>
        <v/>
      </c>
      <c r="BP246" s="280" t="str">
        <f>IF(BQ246="","",VLOOKUP(BQ246,リスト!$K$5:$L$7,2,FALSE))</f>
        <v/>
      </c>
      <c r="BQ246" s="13"/>
      <c r="BR246" s="13"/>
      <c r="BS246" s="47"/>
      <c r="BT246" s="280" t="str">
        <f>IF(BU246="","",VLOOKUP(BU246,リスト!I237:J255,2,FALSE))</f>
        <v/>
      </c>
      <c r="BU246" s="13"/>
      <c r="BV246" s="13"/>
      <c r="BW246" s="282"/>
      <c r="BX246" s="282"/>
      <c r="BY246" s="280" t="str">
        <f>IF(BZ246="","",VLOOKUP(BZ246,リスト!$S$5:$T$6,2,FALSE))</f>
        <v/>
      </c>
      <c r="BZ246" s="3"/>
      <c r="CA246" s="3"/>
      <c r="CB246" s="81"/>
      <c r="CC246" s="280" t="str">
        <f t="shared" si="30"/>
        <v/>
      </c>
      <c r="CD246" s="83"/>
      <c r="CE246" s="83"/>
      <c r="CF246" s="83"/>
      <c r="CG246" s="83"/>
      <c r="CH246" s="282" t="str">
        <f t="shared" si="31"/>
        <v/>
      </c>
      <c r="CI246" s="83"/>
      <c r="CJ246" s="280" t="str">
        <f t="shared" si="32"/>
        <v/>
      </c>
      <c r="CK246" s="87"/>
      <c r="CL246" s="78"/>
      <c r="CM246" s="83"/>
      <c r="CN246" s="83"/>
      <c r="CO246" s="83"/>
      <c r="CP246" s="280" t="str">
        <f t="shared" si="37"/>
        <v/>
      </c>
      <c r="CQ246" s="81"/>
      <c r="CR246" s="280" t="str">
        <f t="shared" si="38"/>
        <v/>
      </c>
      <c r="CS246" s="3"/>
      <c r="CT246" s="3"/>
      <c r="CU246" s="280" t="str">
        <f>IF(CV246="","",VLOOKUP(CV246,リスト!$V$5:$W$6,2,FALSE))</f>
        <v/>
      </c>
      <c r="CV246" s="3"/>
      <c r="CW246" s="280" t="str">
        <f>IF(CX246="","",VLOOKUP(CX246,リスト!$X$5:$Y$6,2,FALSE))</f>
        <v/>
      </c>
      <c r="CX246" s="3"/>
      <c r="CY246" s="77"/>
      <c r="CZ246" s="77"/>
      <c r="DA246" s="75"/>
      <c r="DB246" s="75"/>
      <c r="DC246" s="75"/>
      <c r="DD246" s="75"/>
      <c r="DE246" s="280" t="str">
        <f>IF(DF246="","",VLOOKUP(DF246,リスト!$Z$5:$AA$10,2,FALSE))</f>
        <v/>
      </c>
      <c r="DF246" s="3"/>
      <c r="DG246" s="280" t="str">
        <f>IF(DH246="","",VLOOKUP(DH246,リスト!$AB$5:$AC$12,2,FALSE))</f>
        <v/>
      </c>
      <c r="DH246" s="63"/>
      <c r="DI246" s="280" t="str">
        <f>IF(DJ246="","",VLOOKUP(DJ246,リスト!$AD$5:$AE$7,2,FALSE))</f>
        <v/>
      </c>
      <c r="DJ246" s="3"/>
      <c r="DK246" s="280" t="str">
        <f>IF(DL246="","",VLOOKUP(DL246,リスト!$AF$5:$AG$10,2,FALSE))</f>
        <v/>
      </c>
      <c r="DL246" s="3"/>
      <c r="DM246" s="280" t="str">
        <f>IF(DN246="","",VLOOKUP(DN246,リスト!$AH$5:$AI$6,2,FALSE))</f>
        <v/>
      </c>
      <c r="DN246" s="3"/>
      <c r="DO246" s="280" t="str">
        <f>IF(DP246="","",VLOOKUP(DP246,リスト!$AJ$5:$AK$6,2,FALSE))</f>
        <v/>
      </c>
      <c r="DP246" s="3"/>
      <c r="DQ246" s="280" t="str">
        <f>IF(DR246="","",VLOOKUP(DR246,リスト!$AL$5:$AM$7,2,FALSE))</f>
        <v/>
      </c>
      <c r="DR246" s="3"/>
      <c r="DS246" s="13"/>
      <c r="DT246" s="85"/>
      <c r="DU246" s="85"/>
      <c r="DV246" s="281" t="str">
        <f>IF(DW246="","",VLOOKUP(DW246,リスト!$AN$5:$AO$6,2,FALSE))</f>
        <v/>
      </c>
      <c r="DW246" s="13"/>
      <c r="DX246" s="341"/>
      <c r="DY246" s="345"/>
      <c r="DZ246" s="341"/>
      <c r="EA246" s="345"/>
      <c r="EB246" s="280" t="str">
        <f>IF(EC246="","",VLOOKUP(EC246,リスト!$AW$5:$AX$8,2,FALSE))</f>
        <v/>
      </c>
      <c r="EC246" s="3"/>
      <c r="ED246" s="85"/>
      <c r="EE246" s="280" t="str">
        <f>IF(EF246="","",VLOOKUP(EF246,リスト!$AY$5:$AZ$10,2,FALSE))</f>
        <v/>
      </c>
      <c r="EF246" s="3"/>
      <c r="EG246" s="280" t="str">
        <f>IF(EH246="","",VLOOKUP(EH246,リスト!$BA$5:$BB$10,2,FALSE))</f>
        <v/>
      </c>
      <c r="EH246" s="3"/>
      <c r="EI246" s="280" t="str">
        <f>IF(EJ246="","",VLOOKUP(EJ246,リスト!$BC$5:$BD$10,2,FALSE))</f>
        <v/>
      </c>
      <c r="EJ246" s="3"/>
      <c r="EK246" s="280" t="str">
        <f>IF(EL246="","",VLOOKUP(EL246,リスト!$BE$5:$BF$10,2,FALSE))</f>
        <v/>
      </c>
      <c r="EL246" s="3"/>
      <c r="EM246" s="78"/>
      <c r="EN246" s="73"/>
      <c r="EO246" s="73"/>
      <c r="EP246" s="13"/>
      <c r="EQ246" s="13"/>
      <c r="ER246" s="280" t="str">
        <f>IF(ES246="","",VLOOKUP(ES246,リスト!$BG$5:$BH$10,2,FALSE))</f>
        <v/>
      </c>
      <c r="ES246" s="13"/>
      <c r="ET246" s="13"/>
      <c r="EU246" s="13"/>
      <c r="EV246" s="13"/>
      <c r="EW246" s="13"/>
      <c r="EX246" s="81"/>
      <c r="EY246" s="81"/>
      <c r="EZ246" s="26"/>
      <c r="FA246" s="281" t="str">
        <f>IF($EZ246="","",INDEX(リスト!$BI$5:$BJ$40,MATCH($EZ246,リスト!$BJ$5:$BJ$40,0),1))</f>
        <v/>
      </c>
      <c r="FB246" s="280" t="str">
        <f>IF(FC246="","",VLOOKUP(FC246,リスト!$BK:$BL,2,FALSE))</f>
        <v/>
      </c>
      <c r="FC246" s="13"/>
      <c r="FD246" s="331"/>
      <c r="FE246" s="3"/>
      <c r="FF246" s="280" t="str">
        <f>IF(FG246="","",VLOOKUP(FG246,リスト!$BO$5:$BP$6,2,FALSE))</f>
        <v/>
      </c>
      <c r="FG246" s="3"/>
      <c r="FH246" s="280" t="str">
        <f>IF(FI246="","",VLOOKUP(FI246,リスト!$BQ$5:$BR$8,2,FALSE))</f>
        <v/>
      </c>
      <c r="FI246" s="3"/>
      <c r="FJ246" s="282"/>
      <c r="FK246" s="280" t="str">
        <f>IF(FL246="","",VLOOKUP(FL246,リスト!$BS$5:$BT$6,2,FALSE))</f>
        <v/>
      </c>
      <c r="FL246" s="63"/>
      <c r="FM246" s="13"/>
      <c r="FN246" s="13"/>
      <c r="FO246" s="13"/>
      <c r="FP246" s="283" t="str">
        <f t="shared" si="33"/>
        <v/>
      </c>
      <c r="FQ246" s="283" t="str">
        <f t="shared" si="33"/>
        <v/>
      </c>
      <c r="FR246" s="13"/>
      <c r="FS246" s="85"/>
      <c r="FT246" s="85"/>
      <c r="FU246" s="281" t="str">
        <f t="shared" si="34"/>
        <v/>
      </c>
      <c r="FV246" s="280" t="str">
        <f>IF(FW246="","",VLOOKUP(FW246,リスト!$BV$5:$BW$10,2,FALSE))</f>
        <v/>
      </c>
      <c r="FW246" s="26"/>
      <c r="FX246" s="282" t="str">
        <f t="shared" si="35"/>
        <v/>
      </c>
      <c r="FY246" s="280" t="str">
        <f>IF(FZ246="","",VLOOKUP(FZ246,リスト!$BX$5:$BY$6,2,FALSE))</f>
        <v/>
      </c>
      <c r="FZ246" s="3"/>
      <c r="GA246" s="280" t="str">
        <f>IF(GB246="","",VLOOKUP(GB246,リスト!$BZ$5:$CA$6,2,FALSE))</f>
        <v/>
      </c>
      <c r="GB246" s="13"/>
      <c r="GC246" s="281" t="str">
        <f>IF(GD246="","",VLOOKUP(GD246,リスト!$CB$5:$CC$6,2,FALSE))</f>
        <v/>
      </c>
      <c r="GD246" s="13"/>
      <c r="GE246" s="13"/>
      <c r="GF246" s="13"/>
      <c r="GG246" s="75"/>
      <c r="GH246" s="281" t="str">
        <f t="shared" si="36"/>
        <v/>
      </c>
      <c r="GI246" s="128"/>
      <c r="GJ246" s="281" t="str">
        <f>IF(GK246="","",VLOOKUP(GK246,リスト!$CD$5:$CE$6,2,FALSE))</f>
        <v/>
      </c>
      <c r="GK246" s="13"/>
      <c r="GL246" s="281" t="str">
        <f>IF(GM246="","",VLOOKUP(GM246,リスト!$CF$5:$CG$5,2,FALSE))</f>
        <v/>
      </c>
      <c r="GM246" s="26"/>
      <c r="GN246" s="280" t="str">
        <f>IF(GO246="","",VLOOKUP(GO246,リスト!$CH$5:$CI$5,2,FALSE))</f>
        <v/>
      </c>
      <c r="GO246" s="284"/>
      <c r="GP246" s="284"/>
      <c r="GQ246" s="284"/>
      <c r="GR246" s="284"/>
      <c r="GS246" s="284"/>
      <c r="GT246" s="284"/>
      <c r="GU246" s="284"/>
      <c r="GV246" s="284"/>
      <c r="GW246" s="284"/>
      <c r="GX246" s="285"/>
    </row>
    <row r="247" spans="2:206" s="177" customFormat="1" ht="24.75" hidden="1" customHeight="1" outlineLevel="1">
      <c r="B247" s="286" t="str">
        <f>IF(明細!B241="","",明細!B241)</f>
        <v/>
      </c>
      <c r="C247" s="287" t="str">
        <f>IF(明細!C241="","",明細!C241)</f>
        <v/>
      </c>
      <c r="D247" s="265" t="str">
        <f>IF(明細!D241="","",明細!D241)</f>
        <v/>
      </c>
      <c r="E247" s="265" t="str">
        <f>IF(明細!E241="","",明細!E241)</f>
        <v/>
      </c>
      <c r="F247" s="265" t="str">
        <f>IF(明細!F241="","",明細!F241)</f>
        <v/>
      </c>
      <c r="G247" s="265" t="str">
        <f>IF(明細!G241="","",明細!G241)</f>
        <v/>
      </c>
      <c r="H247" s="265" t="str">
        <f>IF(明細!H241="","",明細!H241)</f>
        <v/>
      </c>
      <c r="I247" s="265" t="str">
        <f>IF(明細!I241="","",明細!I241)</f>
        <v/>
      </c>
      <c r="J247" s="265" t="str">
        <f>IF(明細!J241="","",明細!J241)</f>
        <v/>
      </c>
      <c r="K247" s="265" t="str">
        <f>IF(明細!K241="","",明細!K241)</f>
        <v/>
      </c>
      <c r="L247" s="265" t="str">
        <f>IF(明細!L241="","",明細!L241)</f>
        <v/>
      </c>
      <c r="M247" s="265" t="str">
        <f>IF(明細!M241="","",明細!M241)</f>
        <v/>
      </c>
      <c r="N247" s="265" t="str">
        <f>IF(明細!N241="","",明細!N241)</f>
        <v/>
      </c>
      <c r="O247" s="265" t="str">
        <f>IF(明細!O241="","",明細!O241)</f>
        <v/>
      </c>
      <c r="P247" s="265" t="str">
        <f>IF(明細!P241="","",明細!P241)</f>
        <v/>
      </c>
      <c r="Q247" s="265" t="str">
        <f>IF(明細!Q241="","",明細!Q241)</f>
        <v/>
      </c>
      <c r="R247" s="289" t="str">
        <f>IF(明細!R241="","",明細!R241)</f>
        <v/>
      </c>
      <c r="S247" s="291" t="str">
        <f>IF(明細!S241="","",明細!S241)</f>
        <v/>
      </c>
      <c r="T247" s="291" t="str">
        <f>IF(明細!T241="","",明細!T241)</f>
        <v/>
      </c>
      <c r="U247" s="291" t="str">
        <f>IF(明細!U241="","",明細!U241)</f>
        <v/>
      </c>
      <c r="V247" s="292" t="str">
        <f>IF(明細!V241="","",明細!V241)</f>
        <v>個</v>
      </c>
      <c r="W247" s="292" t="str">
        <f>IF(明細!W241="","",明細!W241)</f>
        <v/>
      </c>
      <c r="X247" s="293" t="str">
        <f>IF(明細!X241="","",明細!X241)</f>
        <v/>
      </c>
      <c r="Y247" s="134" t="str">
        <f>IF(明細!Y241="","",明細!Y241)</f>
        <v/>
      </c>
      <c r="Z247" s="135" t="str">
        <f>IF(明細!Z241="","",明細!Z241)</f>
        <v/>
      </c>
      <c r="AA247" s="134" t="str">
        <f>IF(明細!AA241="","",明細!AA241)</f>
        <v/>
      </c>
      <c r="AB247" s="303" t="str">
        <f>IF(明細!AB241="","",明細!AB241)</f>
        <v/>
      </c>
      <c r="AC247" s="134" t="str">
        <f>IF(明細!AC241="","",明細!AC241)</f>
        <v/>
      </c>
      <c r="AD247" s="183" t="str">
        <f>IF(明細!AD241="","",明細!AD241)</f>
        <v/>
      </c>
      <c r="AE247" s="184">
        <f>IF(明細!AE241="","",明細!AE241)</f>
        <v>0.1</v>
      </c>
      <c r="AF247" s="185" t="str">
        <f>IF(明細!AF241="","",明細!AF241)</f>
        <v/>
      </c>
      <c r="AG247" s="186" t="str">
        <f>IF(明細!AG241="","",明細!AG241)</f>
        <v/>
      </c>
      <c r="AH247" s="186" t="str">
        <f>IF(明細!AH241="","",明細!AH241)</f>
        <v/>
      </c>
      <c r="AI247" s="187" t="str">
        <f>IF(明細!AI241="","",明細!AI241)</f>
        <v/>
      </c>
      <c r="AJ247" s="296" t="str">
        <f>IF(明細!AJ241="","",明細!AJ241)</f>
        <v/>
      </c>
      <c r="AK247" s="297" t="str">
        <f>IF(明細!AK241="","",明細!AK241)</f>
        <v/>
      </c>
      <c r="AL247" s="298" t="str">
        <f>IF(明細!AL241="","",明細!AL241)</f>
        <v/>
      </c>
      <c r="AM247" s="299" t="str">
        <f>IF(明細!AM241="","",明細!AM241)</f>
        <v/>
      </c>
      <c r="AN247" s="300" t="str">
        <f>IF(明細!AN241="","",明細!AN241)</f>
        <v/>
      </c>
      <c r="AO247" s="300" t="str">
        <f>IF(明細!AO241="","",明細!AO241)</f>
        <v/>
      </c>
      <c r="AP247" s="300" t="str">
        <f>IF(明細!AP241="","",明細!AP241)</f>
        <v/>
      </c>
      <c r="AQ247" s="301" t="str">
        <f>IF(明細!AQ241="","",明細!AQ241)</f>
        <v/>
      </c>
      <c r="AR247" s="302" t="str">
        <f>IF(明細!AR241="","",明細!AR241)</f>
        <v/>
      </c>
      <c r="AU247" s="360"/>
      <c r="AV247" s="368"/>
      <c r="AW247" s="446" t="str">
        <f>IF(明細!AV241="","",明細!AV241)</f>
        <v/>
      </c>
      <c r="AX247" s="419" t="str">
        <f>IF(明細!AT241="","",明細!AT241)</f>
        <v/>
      </c>
      <c r="AY247" s="280" t="str">
        <f>IF($AX247="","",VLOOKUP($AX247,リスト!$CL:$CM,2,FALSE))</f>
        <v/>
      </c>
      <c r="AZ247" s="3"/>
      <c r="BA247" s="280" t="str">
        <f>IF(BB247="","",VLOOKUP(BB247,リスト!$K:$L,2,FALSE))</f>
        <v/>
      </c>
      <c r="BB247" s="3"/>
      <c r="BC247" s="3"/>
      <c r="BD247" s="87"/>
      <c r="BE247" s="280" t="str">
        <f>IF(BF247="","",VLOOKUP(BF247,リスト!$I:$J,2,FALSE))</f>
        <v/>
      </c>
      <c r="BF247" s="3"/>
      <c r="BG247" s="280" t="str">
        <f>IF(BH247="","",VLOOKUP(BH247,リスト!$M:$N,2,FALSE))</f>
        <v/>
      </c>
      <c r="BH247" s="282"/>
      <c r="BI247" s="280" t="str">
        <f>IF(BJ247="","",VLOOKUP(BJ247,リスト!$O:$P,2,FALSE))</f>
        <v/>
      </c>
      <c r="BJ247" s="24"/>
      <c r="BM247" s="451" t="str">
        <f>IF(明細!AV241="","",明細!AV241)</f>
        <v/>
      </c>
      <c r="BN247" s="453" t="str">
        <f>IF(明細!AT241="","",明細!AT241)</f>
        <v/>
      </c>
      <c r="BO247" s="280" t="str">
        <f>IF($BN247="","",VLOOKUP($BN247,リスト!$CL:$CM,2,FALSE))</f>
        <v/>
      </c>
      <c r="BP247" s="280" t="str">
        <f>IF(BQ247="","",VLOOKUP(BQ247,リスト!$K$5:$L$7,2,FALSE))</f>
        <v/>
      </c>
      <c r="BQ247" s="13"/>
      <c r="BR247" s="13"/>
      <c r="BS247" s="47"/>
      <c r="BT247" s="280" t="str">
        <f>IF(BU247="","",VLOOKUP(BU247,リスト!I238:J256,2,FALSE))</f>
        <v/>
      </c>
      <c r="BU247" s="13"/>
      <c r="BV247" s="13"/>
      <c r="BW247" s="282"/>
      <c r="BX247" s="282"/>
      <c r="BY247" s="280" t="str">
        <f>IF(BZ247="","",VLOOKUP(BZ247,リスト!$S$5:$T$6,2,FALSE))</f>
        <v/>
      </c>
      <c r="BZ247" s="3"/>
      <c r="CA247" s="3"/>
      <c r="CB247" s="81"/>
      <c r="CC247" s="280" t="str">
        <f t="shared" si="30"/>
        <v/>
      </c>
      <c r="CD247" s="83"/>
      <c r="CE247" s="83"/>
      <c r="CF247" s="83"/>
      <c r="CG247" s="83"/>
      <c r="CH247" s="282" t="str">
        <f t="shared" si="31"/>
        <v/>
      </c>
      <c r="CI247" s="83"/>
      <c r="CJ247" s="280" t="str">
        <f t="shared" si="32"/>
        <v/>
      </c>
      <c r="CK247" s="87"/>
      <c r="CL247" s="78"/>
      <c r="CM247" s="83"/>
      <c r="CN247" s="83"/>
      <c r="CO247" s="83"/>
      <c r="CP247" s="280" t="str">
        <f t="shared" si="37"/>
        <v/>
      </c>
      <c r="CQ247" s="81"/>
      <c r="CR247" s="280" t="str">
        <f t="shared" si="38"/>
        <v/>
      </c>
      <c r="CS247" s="3"/>
      <c r="CT247" s="3"/>
      <c r="CU247" s="280" t="str">
        <f>IF(CV247="","",VLOOKUP(CV247,リスト!$V$5:$W$6,2,FALSE))</f>
        <v/>
      </c>
      <c r="CV247" s="3"/>
      <c r="CW247" s="280" t="str">
        <f>IF(CX247="","",VLOOKUP(CX247,リスト!$X$5:$Y$6,2,FALSE))</f>
        <v/>
      </c>
      <c r="CX247" s="3"/>
      <c r="CY247" s="77"/>
      <c r="CZ247" s="77"/>
      <c r="DA247" s="75"/>
      <c r="DB247" s="75"/>
      <c r="DC247" s="75"/>
      <c r="DD247" s="75"/>
      <c r="DE247" s="280" t="str">
        <f>IF(DF247="","",VLOOKUP(DF247,リスト!$Z$5:$AA$10,2,FALSE))</f>
        <v/>
      </c>
      <c r="DF247" s="3"/>
      <c r="DG247" s="280" t="str">
        <f>IF(DH247="","",VLOOKUP(DH247,リスト!$AB$5:$AC$12,2,FALSE))</f>
        <v/>
      </c>
      <c r="DH247" s="63"/>
      <c r="DI247" s="280" t="str">
        <f>IF(DJ247="","",VLOOKUP(DJ247,リスト!$AD$5:$AE$7,2,FALSE))</f>
        <v/>
      </c>
      <c r="DJ247" s="3"/>
      <c r="DK247" s="280" t="str">
        <f>IF(DL247="","",VLOOKUP(DL247,リスト!$AF$5:$AG$10,2,FALSE))</f>
        <v/>
      </c>
      <c r="DL247" s="3"/>
      <c r="DM247" s="280" t="str">
        <f>IF(DN247="","",VLOOKUP(DN247,リスト!$AH$5:$AI$6,2,FALSE))</f>
        <v/>
      </c>
      <c r="DN247" s="3"/>
      <c r="DO247" s="280" t="str">
        <f>IF(DP247="","",VLOOKUP(DP247,リスト!$AJ$5:$AK$6,2,FALSE))</f>
        <v/>
      </c>
      <c r="DP247" s="3"/>
      <c r="DQ247" s="280" t="str">
        <f>IF(DR247="","",VLOOKUP(DR247,リスト!$AL$5:$AM$7,2,FALSE))</f>
        <v/>
      </c>
      <c r="DR247" s="3"/>
      <c r="DS247" s="13"/>
      <c r="DT247" s="85"/>
      <c r="DU247" s="85"/>
      <c r="DV247" s="281" t="str">
        <f>IF(DW247="","",VLOOKUP(DW247,リスト!$AN$5:$AO$6,2,FALSE))</f>
        <v/>
      </c>
      <c r="DW247" s="13"/>
      <c r="DX247" s="341"/>
      <c r="DY247" s="345"/>
      <c r="DZ247" s="341"/>
      <c r="EA247" s="345"/>
      <c r="EB247" s="280" t="str">
        <f>IF(EC247="","",VLOOKUP(EC247,リスト!$AW$5:$AX$8,2,FALSE))</f>
        <v/>
      </c>
      <c r="EC247" s="3"/>
      <c r="ED247" s="85"/>
      <c r="EE247" s="280" t="str">
        <f>IF(EF247="","",VLOOKUP(EF247,リスト!$AY$5:$AZ$10,2,FALSE))</f>
        <v/>
      </c>
      <c r="EF247" s="3"/>
      <c r="EG247" s="280" t="str">
        <f>IF(EH247="","",VLOOKUP(EH247,リスト!$BA$5:$BB$10,2,FALSE))</f>
        <v/>
      </c>
      <c r="EH247" s="3"/>
      <c r="EI247" s="280" t="str">
        <f>IF(EJ247="","",VLOOKUP(EJ247,リスト!$BC$5:$BD$10,2,FALSE))</f>
        <v/>
      </c>
      <c r="EJ247" s="3"/>
      <c r="EK247" s="280" t="str">
        <f>IF(EL247="","",VLOOKUP(EL247,リスト!$BE$5:$BF$10,2,FALSE))</f>
        <v/>
      </c>
      <c r="EL247" s="3"/>
      <c r="EM247" s="78"/>
      <c r="EN247" s="73"/>
      <c r="EO247" s="73"/>
      <c r="EP247" s="13"/>
      <c r="EQ247" s="13"/>
      <c r="ER247" s="280" t="str">
        <f>IF(ES247="","",VLOOKUP(ES247,リスト!$BG$5:$BH$10,2,FALSE))</f>
        <v/>
      </c>
      <c r="ES247" s="13"/>
      <c r="ET247" s="13"/>
      <c r="EU247" s="13"/>
      <c r="EV247" s="13"/>
      <c r="EW247" s="13"/>
      <c r="EX247" s="81"/>
      <c r="EY247" s="81"/>
      <c r="EZ247" s="26"/>
      <c r="FA247" s="281" t="str">
        <f>IF($EZ247="","",INDEX(リスト!$BI$5:$BJ$40,MATCH($EZ247,リスト!$BJ$5:$BJ$40,0),1))</f>
        <v/>
      </c>
      <c r="FB247" s="280" t="str">
        <f>IF(FC247="","",VLOOKUP(FC247,リスト!$BK:$BL,2,FALSE))</f>
        <v/>
      </c>
      <c r="FC247" s="13"/>
      <c r="FD247" s="331"/>
      <c r="FE247" s="3"/>
      <c r="FF247" s="280" t="str">
        <f>IF(FG247="","",VLOOKUP(FG247,リスト!$BO$5:$BP$6,2,FALSE))</f>
        <v/>
      </c>
      <c r="FG247" s="3"/>
      <c r="FH247" s="280" t="str">
        <f>IF(FI247="","",VLOOKUP(FI247,リスト!$BQ$5:$BR$8,2,FALSE))</f>
        <v/>
      </c>
      <c r="FI247" s="3"/>
      <c r="FJ247" s="282"/>
      <c r="FK247" s="280" t="str">
        <f>IF(FL247="","",VLOOKUP(FL247,リスト!$BS$5:$BT$6,2,FALSE))</f>
        <v/>
      </c>
      <c r="FL247" s="63"/>
      <c r="FM247" s="13"/>
      <c r="FN247" s="13"/>
      <c r="FO247" s="13"/>
      <c r="FP247" s="283" t="str">
        <f t="shared" si="33"/>
        <v/>
      </c>
      <c r="FQ247" s="283" t="str">
        <f t="shared" si="33"/>
        <v/>
      </c>
      <c r="FR247" s="13"/>
      <c r="FS247" s="85"/>
      <c r="FT247" s="85"/>
      <c r="FU247" s="281" t="str">
        <f t="shared" si="34"/>
        <v/>
      </c>
      <c r="FV247" s="280" t="str">
        <f>IF(FW247="","",VLOOKUP(FW247,リスト!$BV$5:$BW$10,2,FALSE))</f>
        <v/>
      </c>
      <c r="FW247" s="26"/>
      <c r="FX247" s="282" t="str">
        <f t="shared" si="35"/>
        <v/>
      </c>
      <c r="FY247" s="280" t="str">
        <f>IF(FZ247="","",VLOOKUP(FZ247,リスト!$BX$5:$BY$6,2,FALSE))</f>
        <v/>
      </c>
      <c r="FZ247" s="3"/>
      <c r="GA247" s="280" t="str">
        <f>IF(GB247="","",VLOOKUP(GB247,リスト!$BZ$5:$CA$6,2,FALSE))</f>
        <v/>
      </c>
      <c r="GB247" s="13"/>
      <c r="GC247" s="281" t="str">
        <f>IF(GD247="","",VLOOKUP(GD247,リスト!$CB$5:$CC$6,2,FALSE))</f>
        <v/>
      </c>
      <c r="GD247" s="13"/>
      <c r="GE247" s="13"/>
      <c r="GF247" s="13"/>
      <c r="GG247" s="75"/>
      <c r="GH247" s="281" t="str">
        <f t="shared" si="36"/>
        <v/>
      </c>
      <c r="GI247" s="128"/>
      <c r="GJ247" s="281" t="str">
        <f>IF(GK247="","",VLOOKUP(GK247,リスト!$CD$5:$CE$6,2,FALSE))</f>
        <v/>
      </c>
      <c r="GK247" s="13"/>
      <c r="GL247" s="281" t="str">
        <f>IF(GM247="","",VLOOKUP(GM247,リスト!$CF$5:$CG$5,2,FALSE))</f>
        <v/>
      </c>
      <c r="GM247" s="26"/>
      <c r="GN247" s="280" t="str">
        <f>IF(GO247="","",VLOOKUP(GO247,リスト!$CH$5:$CI$5,2,FALSE))</f>
        <v/>
      </c>
      <c r="GO247" s="284"/>
      <c r="GP247" s="284"/>
      <c r="GQ247" s="284"/>
      <c r="GR247" s="284"/>
      <c r="GS247" s="284"/>
      <c r="GT247" s="284"/>
      <c r="GU247" s="284"/>
      <c r="GV247" s="284"/>
      <c r="GW247" s="284"/>
      <c r="GX247" s="285"/>
    </row>
    <row r="248" spans="2:206" s="177" customFormat="1" ht="24.75" hidden="1" customHeight="1" outlineLevel="1">
      <c r="B248" s="286" t="str">
        <f>IF(明細!B242="","",明細!B242)</f>
        <v/>
      </c>
      <c r="C248" s="287" t="str">
        <f>IF(明細!C242="","",明細!C242)</f>
        <v/>
      </c>
      <c r="D248" s="265" t="str">
        <f>IF(明細!D242="","",明細!D242)</f>
        <v/>
      </c>
      <c r="E248" s="265" t="str">
        <f>IF(明細!E242="","",明細!E242)</f>
        <v/>
      </c>
      <c r="F248" s="265" t="str">
        <f>IF(明細!F242="","",明細!F242)</f>
        <v/>
      </c>
      <c r="G248" s="265" t="str">
        <f>IF(明細!G242="","",明細!G242)</f>
        <v/>
      </c>
      <c r="H248" s="265" t="str">
        <f>IF(明細!H242="","",明細!H242)</f>
        <v/>
      </c>
      <c r="I248" s="265" t="str">
        <f>IF(明細!I242="","",明細!I242)</f>
        <v/>
      </c>
      <c r="J248" s="265" t="str">
        <f>IF(明細!J242="","",明細!J242)</f>
        <v/>
      </c>
      <c r="K248" s="265" t="str">
        <f>IF(明細!K242="","",明細!K242)</f>
        <v/>
      </c>
      <c r="L248" s="265" t="str">
        <f>IF(明細!L242="","",明細!L242)</f>
        <v/>
      </c>
      <c r="M248" s="265" t="str">
        <f>IF(明細!M242="","",明細!M242)</f>
        <v/>
      </c>
      <c r="N248" s="265" t="str">
        <f>IF(明細!N242="","",明細!N242)</f>
        <v/>
      </c>
      <c r="O248" s="265" t="str">
        <f>IF(明細!O242="","",明細!O242)</f>
        <v/>
      </c>
      <c r="P248" s="265" t="str">
        <f>IF(明細!P242="","",明細!P242)</f>
        <v/>
      </c>
      <c r="Q248" s="265" t="str">
        <f>IF(明細!Q242="","",明細!Q242)</f>
        <v/>
      </c>
      <c r="R248" s="289" t="str">
        <f>IF(明細!R242="","",明細!R242)</f>
        <v/>
      </c>
      <c r="S248" s="291" t="str">
        <f>IF(明細!S242="","",明細!S242)</f>
        <v/>
      </c>
      <c r="T248" s="291" t="str">
        <f>IF(明細!T242="","",明細!T242)</f>
        <v/>
      </c>
      <c r="U248" s="291" t="str">
        <f>IF(明細!U242="","",明細!U242)</f>
        <v/>
      </c>
      <c r="V248" s="292" t="str">
        <f>IF(明細!V242="","",明細!V242)</f>
        <v>個</v>
      </c>
      <c r="W248" s="292" t="str">
        <f>IF(明細!W242="","",明細!W242)</f>
        <v/>
      </c>
      <c r="X248" s="293" t="str">
        <f>IF(明細!X242="","",明細!X242)</f>
        <v/>
      </c>
      <c r="Y248" s="134" t="str">
        <f>IF(明細!Y242="","",明細!Y242)</f>
        <v/>
      </c>
      <c r="Z248" s="135" t="str">
        <f>IF(明細!Z242="","",明細!Z242)</f>
        <v/>
      </c>
      <c r="AA248" s="134" t="str">
        <f>IF(明細!AA242="","",明細!AA242)</f>
        <v/>
      </c>
      <c r="AB248" s="303" t="str">
        <f>IF(明細!AB242="","",明細!AB242)</f>
        <v/>
      </c>
      <c r="AC248" s="134" t="str">
        <f>IF(明細!AC242="","",明細!AC242)</f>
        <v/>
      </c>
      <c r="AD248" s="183" t="str">
        <f>IF(明細!AD242="","",明細!AD242)</f>
        <v/>
      </c>
      <c r="AE248" s="184">
        <f>IF(明細!AE242="","",明細!AE242)</f>
        <v>0.1</v>
      </c>
      <c r="AF248" s="185" t="str">
        <f>IF(明細!AF242="","",明細!AF242)</f>
        <v/>
      </c>
      <c r="AG248" s="186" t="str">
        <f>IF(明細!AG242="","",明細!AG242)</f>
        <v/>
      </c>
      <c r="AH248" s="186" t="str">
        <f>IF(明細!AH242="","",明細!AH242)</f>
        <v/>
      </c>
      <c r="AI248" s="187" t="str">
        <f>IF(明細!AI242="","",明細!AI242)</f>
        <v/>
      </c>
      <c r="AJ248" s="296" t="str">
        <f>IF(明細!AJ242="","",明細!AJ242)</f>
        <v/>
      </c>
      <c r="AK248" s="297" t="str">
        <f>IF(明細!AK242="","",明細!AK242)</f>
        <v/>
      </c>
      <c r="AL248" s="298" t="str">
        <f>IF(明細!AL242="","",明細!AL242)</f>
        <v/>
      </c>
      <c r="AM248" s="299" t="str">
        <f>IF(明細!AM242="","",明細!AM242)</f>
        <v/>
      </c>
      <c r="AN248" s="300" t="str">
        <f>IF(明細!AN242="","",明細!AN242)</f>
        <v/>
      </c>
      <c r="AO248" s="300" t="str">
        <f>IF(明細!AO242="","",明細!AO242)</f>
        <v/>
      </c>
      <c r="AP248" s="300" t="str">
        <f>IF(明細!AP242="","",明細!AP242)</f>
        <v/>
      </c>
      <c r="AQ248" s="301" t="str">
        <f>IF(明細!AQ242="","",明細!AQ242)</f>
        <v/>
      </c>
      <c r="AR248" s="302" t="str">
        <f>IF(明細!AR242="","",明細!AR242)</f>
        <v/>
      </c>
      <c r="AU248" s="360"/>
      <c r="AV248" s="368"/>
      <c r="AW248" s="446" t="str">
        <f>IF(明細!AV242="","",明細!AV242)</f>
        <v/>
      </c>
      <c r="AX248" s="419" t="str">
        <f>IF(明細!AT242="","",明細!AT242)</f>
        <v/>
      </c>
      <c r="AY248" s="280" t="str">
        <f>IF($AX248="","",VLOOKUP($AX248,リスト!$CL:$CM,2,FALSE))</f>
        <v/>
      </c>
      <c r="AZ248" s="3"/>
      <c r="BA248" s="280" t="str">
        <f>IF(BB248="","",VLOOKUP(BB248,リスト!$K:$L,2,FALSE))</f>
        <v/>
      </c>
      <c r="BB248" s="3"/>
      <c r="BC248" s="3"/>
      <c r="BD248" s="87"/>
      <c r="BE248" s="280" t="str">
        <f>IF(BF248="","",VLOOKUP(BF248,リスト!$I:$J,2,FALSE))</f>
        <v/>
      </c>
      <c r="BF248" s="3"/>
      <c r="BG248" s="280" t="str">
        <f>IF(BH248="","",VLOOKUP(BH248,リスト!$M:$N,2,FALSE))</f>
        <v/>
      </c>
      <c r="BH248" s="282"/>
      <c r="BI248" s="280" t="str">
        <f>IF(BJ248="","",VLOOKUP(BJ248,リスト!$O:$P,2,FALSE))</f>
        <v/>
      </c>
      <c r="BJ248" s="24"/>
      <c r="BM248" s="451" t="str">
        <f>IF(明細!AV242="","",明細!AV242)</f>
        <v/>
      </c>
      <c r="BN248" s="453" t="str">
        <f>IF(明細!AT242="","",明細!AT242)</f>
        <v/>
      </c>
      <c r="BO248" s="280" t="str">
        <f>IF($BN248="","",VLOOKUP($BN248,リスト!$CL:$CM,2,FALSE))</f>
        <v/>
      </c>
      <c r="BP248" s="280" t="str">
        <f>IF(BQ248="","",VLOOKUP(BQ248,リスト!$K$5:$L$7,2,FALSE))</f>
        <v/>
      </c>
      <c r="BQ248" s="13"/>
      <c r="BR248" s="13"/>
      <c r="BS248" s="47"/>
      <c r="BT248" s="280" t="str">
        <f>IF(BU248="","",VLOOKUP(BU248,リスト!I239:J257,2,FALSE))</f>
        <v/>
      </c>
      <c r="BU248" s="13"/>
      <c r="BV248" s="13"/>
      <c r="BW248" s="282"/>
      <c r="BX248" s="282"/>
      <c r="BY248" s="280" t="str">
        <f>IF(BZ248="","",VLOOKUP(BZ248,リスト!$S$5:$T$6,2,FALSE))</f>
        <v/>
      </c>
      <c r="BZ248" s="3"/>
      <c r="CA248" s="3"/>
      <c r="CB248" s="81"/>
      <c r="CC248" s="280" t="str">
        <f t="shared" si="30"/>
        <v/>
      </c>
      <c r="CD248" s="83"/>
      <c r="CE248" s="83"/>
      <c r="CF248" s="83"/>
      <c r="CG248" s="83"/>
      <c r="CH248" s="282" t="str">
        <f t="shared" si="31"/>
        <v/>
      </c>
      <c r="CI248" s="83"/>
      <c r="CJ248" s="280" t="str">
        <f t="shared" si="32"/>
        <v/>
      </c>
      <c r="CK248" s="87"/>
      <c r="CL248" s="78"/>
      <c r="CM248" s="83"/>
      <c r="CN248" s="83"/>
      <c r="CO248" s="83"/>
      <c r="CP248" s="280" t="str">
        <f t="shared" si="37"/>
        <v/>
      </c>
      <c r="CQ248" s="81"/>
      <c r="CR248" s="280" t="str">
        <f t="shared" si="38"/>
        <v/>
      </c>
      <c r="CS248" s="3"/>
      <c r="CT248" s="3"/>
      <c r="CU248" s="280" t="str">
        <f>IF(CV248="","",VLOOKUP(CV248,リスト!$V$5:$W$6,2,FALSE))</f>
        <v/>
      </c>
      <c r="CV248" s="3"/>
      <c r="CW248" s="280" t="str">
        <f>IF(CX248="","",VLOOKUP(CX248,リスト!$X$5:$Y$6,2,FALSE))</f>
        <v/>
      </c>
      <c r="CX248" s="3"/>
      <c r="CY248" s="77"/>
      <c r="CZ248" s="77"/>
      <c r="DA248" s="75"/>
      <c r="DB248" s="75"/>
      <c r="DC248" s="75"/>
      <c r="DD248" s="75"/>
      <c r="DE248" s="280" t="str">
        <f>IF(DF248="","",VLOOKUP(DF248,リスト!$Z$5:$AA$10,2,FALSE))</f>
        <v/>
      </c>
      <c r="DF248" s="3"/>
      <c r="DG248" s="280" t="str">
        <f>IF(DH248="","",VLOOKUP(DH248,リスト!$AB$5:$AC$12,2,FALSE))</f>
        <v/>
      </c>
      <c r="DH248" s="63"/>
      <c r="DI248" s="280" t="str">
        <f>IF(DJ248="","",VLOOKUP(DJ248,リスト!$AD$5:$AE$7,2,FALSE))</f>
        <v/>
      </c>
      <c r="DJ248" s="3"/>
      <c r="DK248" s="280" t="str">
        <f>IF(DL248="","",VLOOKUP(DL248,リスト!$AF$5:$AG$10,2,FALSE))</f>
        <v/>
      </c>
      <c r="DL248" s="3"/>
      <c r="DM248" s="280" t="str">
        <f>IF(DN248="","",VLOOKUP(DN248,リスト!$AH$5:$AI$6,2,FALSE))</f>
        <v/>
      </c>
      <c r="DN248" s="3"/>
      <c r="DO248" s="280" t="str">
        <f>IF(DP248="","",VLOOKUP(DP248,リスト!$AJ$5:$AK$6,2,FALSE))</f>
        <v/>
      </c>
      <c r="DP248" s="3"/>
      <c r="DQ248" s="280" t="str">
        <f>IF(DR248="","",VLOOKUP(DR248,リスト!$AL$5:$AM$7,2,FALSE))</f>
        <v/>
      </c>
      <c r="DR248" s="3"/>
      <c r="DS248" s="13"/>
      <c r="DT248" s="85"/>
      <c r="DU248" s="85"/>
      <c r="DV248" s="281" t="str">
        <f>IF(DW248="","",VLOOKUP(DW248,リスト!$AN$5:$AO$6,2,FALSE))</f>
        <v/>
      </c>
      <c r="DW248" s="13"/>
      <c r="DX248" s="341"/>
      <c r="DY248" s="345"/>
      <c r="DZ248" s="341"/>
      <c r="EA248" s="345"/>
      <c r="EB248" s="280" t="str">
        <f>IF(EC248="","",VLOOKUP(EC248,リスト!$AW$5:$AX$8,2,FALSE))</f>
        <v/>
      </c>
      <c r="EC248" s="3"/>
      <c r="ED248" s="85"/>
      <c r="EE248" s="280" t="str">
        <f>IF(EF248="","",VLOOKUP(EF248,リスト!$AY$5:$AZ$10,2,FALSE))</f>
        <v/>
      </c>
      <c r="EF248" s="3"/>
      <c r="EG248" s="280" t="str">
        <f>IF(EH248="","",VLOOKUP(EH248,リスト!$BA$5:$BB$10,2,FALSE))</f>
        <v/>
      </c>
      <c r="EH248" s="3"/>
      <c r="EI248" s="280" t="str">
        <f>IF(EJ248="","",VLOOKUP(EJ248,リスト!$BC$5:$BD$10,2,FALSE))</f>
        <v/>
      </c>
      <c r="EJ248" s="3"/>
      <c r="EK248" s="280" t="str">
        <f>IF(EL248="","",VLOOKUP(EL248,リスト!$BE$5:$BF$10,2,FALSE))</f>
        <v/>
      </c>
      <c r="EL248" s="3"/>
      <c r="EM248" s="78"/>
      <c r="EN248" s="73"/>
      <c r="EO248" s="73"/>
      <c r="EP248" s="13"/>
      <c r="EQ248" s="13"/>
      <c r="ER248" s="280" t="str">
        <f>IF(ES248="","",VLOOKUP(ES248,リスト!$BG$5:$BH$10,2,FALSE))</f>
        <v/>
      </c>
      <c r="ES248" s="13"/>
      <c r="ET248" s="13"/>
      <c r="EU248" s="13"/>
      <c r="EV248" s="13"/>
      <c r="EW248" s="13"/>
      <c r="EX248" s="81"/>
      <c r="EY248" s="81"/>
      <c r="EZ248" s="26"/>
      <c r="FA248" s="281" t="str">
        <f>IF($EZ248="","",INDEX(リスト!$BI$5:$BJ$40,MATCH($EZ248,リスト!$BJ$5:$BJ$40,0),1))</f>
        <v/>
      </c>
      <c r="FB248" s="280" t="str">
        <f>IF(FC248="","",VLOOKUP(FC248,リスト!$BK:$BL,2,FALSE))</f>
        <v/>
      </c>
      <c r="FC248" s="13"/>
      <c r="FD248" s="331"/>
      <c r="FE248" s="3"/>
      <c r="FF248" s="280" t="str">
        <f>IF(FG248="","",VLOOKUP(FG248,リスト!$BO$5:$BP$6,2,FALSE))</f>
        <v/>
      </c>
      <c r="FG248" s="3"/>
      <c r="FH248" s="280" t="str">
        <f>IF(FI248="","",VLOOKUP(FI248,リスト!$BQ$5:$BR$8,2,FALSE))</f>
        <v/>
      </c>
      <c r="FI248" s="3"/>
      <c r="FJ248" s="282"/>
      <c r="FK248" s="280" t="str">
        <f>IF(FL248="","",VLOOKUP(FL248,リスト!$BS$5:$BT$6,2,FALSE))</f>
        <v/>
      </c>
      <c r="FL248" s="63"/>
      <c r="FM248" s="13"/>
      <c r="FN248" s="13"/>
      <c r="FO248" s="13"/>
      <c r="FP248" s="283" t="str">
        <f t="shared" si="33"/>
        <v/>
      </c>
      <c r="FQ248" s="283" t="str">
        <f t="shared" si="33"/>
        <v/>
      </c>
      <c r="FR248" s="13"/>
      <c r="FS248" s="85"/>
      <c r="FT248" s="85"/>
      <c r="FU248" s="281" t="str">
        <f t="shared" si="34"/>
        <v/>
      </c>
      <c r="FV248" s="280" t="str">
        <f>IF(FW248="","",VLOOKUP(FW248,リスト!$BV$5:$BW$10,2,FALSE))</f>
        <v/>
      </c>
      <c r="FW248" s="26"/>
      <c r="FX248" s="282" t="str">
        <f t="shared" si="35"/>
        <v/>
      </c>
      <c r="FY248" s="280" t="str">
        <f>IF(FZ248="","",VLOOKUP(FZ248,リスト!$BX$5:$BY$6,2,FALSE))</f>
        <v/>
      </c>
      <c r="FZ248" s="3"/>
      <c r="GA248" s="280" t="str">
        <f>IF(GB248="","",VLOOKUP(GB248,リスト!$BZ$5:$CA$6,2,FALSE))</f>
        <v/>
      </c>
      <c r="GB248" s="13"/>
      <c r="GC248" s="281" t="str">
        <f>IF(GD248="","",VLOOKUP(GD248,リスト!$CB$5:$CC$6,2,FALSE))</f>
        <v/>
      </c>
      <c r="GD248" s="13"/>
      <c r="GE248" s="13"/>
      <c r="GF248" s="13"/>
      <c r="GG248" s="75"/>
      <c r="GH248" s="281" t="str">
        <f t="shared" si="36"/>
        <v/>
      </c>
      <c r="GI248" s="128"/>
      <c r="GJ248" s="281" t="str">
        <f>IF(GK248="","",VLOOKUP(GK248,リスト!$CD$5:$CE$6,2,FALSE))</f>
        <v/>
      </c>
      <c r="GK248" s="13"/>
      <c r="GL248" s="281" t="str">
        <f>IF(GM248="","",VLOOKUP(GM248,リスト!$CF$5:$CG$5,2,FALSE))</f>
        <v/>
      </c>
      <c r="GM248" s="26"/>
      <c r="GN248" s="280" t="str">
        <f>IF(GO248="","",VLOOKUP(GO248,リスト!$CH$5:$CI$5,2,FALSE))</f>
        <v/>
      </c>
      <c r="GO248" s="284"/>
      <c r="GP248" s="284"/>
      <c r="GQ248" s="284"/>
      <c r="GR248" s="284"/>
      <c r="GS248" s="284"/>
      <c r="GT248" s="284"/>
      <c r="GU248" s="284"/>
      <c r="GV248" s="284"/>
      <c r="GW248" s="284"/>
      <c r="GX248" s="285"/>
    </row>
    <row r="249" spans="2:206" s="177" customFormat="1" ht="24.75" hidden="1" customHeight="1" outlineLevel="1">
      <c r="B249" s="286" t="str">
        <f>IF(明細!B243="","",明細!B243)</f>
        <v/>
      </c>
      <c r="C249" s="287" t="str">
        <f>IF(明細!C243="","",明細!C243)</f>
        <v/>
      </c>
      <c r="D249" s="265" t="str">
        <f>IF(明細!D243="","",明細!D243)</f>
        <v/>
      </c>
      <c r="E249" s="265" t="str">
        <f>IF(明細!E243="","",明細!E243)</f>
        <v/>
      </c>
      <c r="F249" s="265" t="str">
        <f>IF(明細!F243="","",明細!F243)</f>
        <v/>
      </c>
      <c r="G249" s="265" t="str">
        <f>IF(明細!G243="","",明細!G243)</f>
        <v/>
      </c>
      <c r="H249" s="265" t="str">
        <f>IF(明細!H243="","",明細!H243)</f>
        <v/>
      </c>
      <c r="I249" s="265" t="str">
        <f>IF(明細!I243="","",明細!I243)</f>
        <v/>
      </c>
      <c r="J249" s="265" t="str">
        <f>IF(明細!J243="","",明細!J243)</f>
        <v/>
      </c>
      <c r="K249" s="265" t="str">
        <f>IF(明細!K243="","",明細!K243)</f>
        <v/>
      </c>
      <c r="L249" s="265" t="str">
        <f>IF(明細!L243="","",明細!L243)</f>
        <v/>
      </c>
      <c r="M249" s="265" t="str">
        <f>IF(明細!M243="","",明細!M243)</f>
        <v/>
      </c>
      <c r="N249" s="265" t="str">
        <f>IF(明細!N243="","",明細!N243)</f>
        <v/>
      </c>
      <c r="O249" s="265" t="str">
        <f>IF(明細!O243="","",明細!O243)</f>
        <v/>
      </c>
      <c r="P249" s="265" t="str">
        <f>IF(明細!P243="","",明細!P243)</f>
        <v/>
      </c>
      <c r="Q249" s="265" t="str">
        <f>IF(明細!Q243="","",明細!Q243)</f>
        <v/>
      </c>
      <c r="R249" s="289" t="str">
        <f>IF(明細!R243="","",明細!R243)</f>
        <v/>
      </c>
      <c r="S249" s="291" t="str">
        <f>IF(明細!S243="","",明細!S243)</f>
        <v/>
      </c>
      <c r="T249" s="291" t="str">
        <f>IF(明細!T243="","",明細!T243)</f>
        <v/>
      </c>
      <c r="U249" s="291" t="str">
        <f>IF(明細!U243="","",明細!U243)</f>
        <v/>
      </c>
      <c r="V249" s="292" t="str">
        <f>IF(明細!V243="","",明細!V243)</f>
        <v>個</v>
      </c>
      <c r="W249" s="292" t="str">
        <f>IF(明細!W243="","",明細!W243)</f>
        <v/>
      </c>
      <c r="X249" s="293" t="str">
        <f>IF(明細!X243="","",明細!X243)</f>
        <v/>
      </c>
      <c r="Y249" s="134" t="str">
        <f>IF(明細!Y243="","",明細!Y243)</f>
        <v/>
      </c>
      <c r="Z249" s="135" t="str">
        <f>IF(明細!Z243="","",明細!Z243)</f>
        <v/>
      </c>
      <c r="AA249" s="134" t="str">
        <f>IF(明細!AA243="","",明細!AA243)</f>
        <v/>
      </c>
      <c r="AB249" s="303" t="str">
        <f>IF(明細!AB243="","",明細!AB243)</f>
        <v/>
      </c>
      <c r="AC249" s="134" t="str">
        <f>IF(明細!AC243="","",明細!AC243)</f>
        <v/>
      </c>
      <c r="AD249" s="183" t="str">
        <f>IF(明細!AD243="","",明細!AD243)</f>
        <v/>
      </c>
      <c r="AE249" s="184">
        <f>IF(明細!AE243="","",明細!AE243)</f>
        <v>0.1</v>
      </c>
      <c r="AF249" s="185" t="str">
        <f>IF(明細!AF243="","",明細!AF243)</f>
        <v/>
      </c>
      <c r="AG249" s="186" t="str">
        <f>IF(明細!AG243="","",明細!AG243)</f>
        <v/>
      </c>
      <c r="AH249" s="186" t="str">
        <f>IF(明細!AH243="","",明細!AH243)</f>
        <v/>
      </c>
      <c r="AI249" s="187" t="str">
        <f>IF(明細!AI243="","",明細!AI243)</f>
        <v/>
      </c>
      <c r="AJ249" s="296" t="str">
        <f>IF(明細!AJ243="","",明細!AJ243)</f>
        <v/>
      </c>
      <c r="AK249" s="297" t="str">
        <f>IF(明細!AK243="","",明細!AK243)</f>
        <v/>
      </c>
      <c r="AL249" s="298" t="str">
        <f>IF(明細!AL243="","",明細!AL243)</f>
        <v/>
      </c>
      <c r="AM249" s="299" t="str">
        <f>IF(明細!AM243="","",明細!AM243)</f>
        <v/>
      </c>
      <c r="AN249" s="300" t="str">
        <f>IF(明細!AN243="","",明細!AN243)</f>
        <v/>
      </c>
      <c r="AO249" s="300" t="str">
        <f>IF(明細!AO243="","",明細!AO243)</f>
        <v/>
      </c>
      <c r="AP249" s="300" t="str">
        <f>IF(明細!AP243="","",明細!AP243)</f>
        <v/>
      </c>
      <c r="AQ249" s="301" t="str">
        <f>IF(明細!AQ243="","",明細!AQ243)</f>
        <v/>
      </c>
      <c r="AR249" s="302" t="str">
        <f>IF(明細!AR243="","",明細!AR243)</f>
        <v/>
      </c>
      <c r="AU249" s="360"/>
      <c r="AV249" s="368"/>
      <c r="AW249" s="446" t="str">
        <f>IF(明細!AV243="","",明細!AV243)</f>
        <v/>
      </c>
      <c r="AX249" s="419" t="str">
        <f>IF(明細!AT243="","",明細!AT243)</f>
        <v/>
      </c>
      <c r="AY249" s="280" t="str">
        <f>IF($AX249="","",VLOOKUP($AX249,リスト!$CL:$CM,2,FALSE))</f>
        <v/>
      </c>
      <c r="AZ249" s="3"/>
      <c r="BA249" s="280" t="str">
        <f>IF(BB249="","",VLOOKUP(BB249,リスト!$K:$L,2,FALSE))</f>
        <v/>
      </c>
      <c r="BB249" s="3"/>
      <c r="BC249" s="3"/>
      <c r="BD249" s="87"/>
      <c r="BE249" s="280" t="str">
        <f>IF(BF249="","",VLOOKUP(BF249,リスト!$I:$J,2,FALSE))</f>
        <v/>
      </c>
      <c r="BF249" s="3"/>
      <c r="BG249" s="280" t="str">
        <f>IF(BH249="","",VLOOKUP(BH249,リスト!$M:$N,2,FALSE))</f>
        <v/>
      </c>
      <c r="BH249" s="282"/>
      <c r="BI249" s="280" t="str">
        <f>IF(BJ249="","",VLOOKUP(BJ249,リスト!$O:$P,2,FALSE))</f>
        <v/>
      </c>
      <c r="BJ249" s="24"/>
      <c r="BM249" s="451" t="str">
        <f>IF(明細!AV243="","",明細!AV243)</f>
        <v/>
      </c>
      <c r="BN249" s="453" t="str">
        <f>IF(明細!AT243="","",明細!AT243)</f>
        <v/>
      </c>
      <c r="BO249" s="280" t="str">
        <f>IF($BN249="","",VLOOKUP($BN249,リスト!$CL:$CM,2,FALSE))</f>
        <v/>
      </c>
      <c r="BP249" s="280" t="str">
        <f>IF(BQ249="","",VLOOKUP(BQ249,リスト!$K$5:$L$7,2,FALSE))</f>
        <v/>
      </c>
      <c r="BQ249" s="13"/>
      <c r="BR249" s="13"/>
      <c r="BS249" s="47"/>
      <c r="BT249" s="280" t="str">
        <f>IF(BU249="","",VLOOKUP(BU249,リスト!I240:J258,2,FALSE))</f>
        <v/>
      </c>
      <c r="BU249" s="13"/>
      <c r="BV249" s="13"/>
      <c r="BW249" s="282"/>
      <c r="BX249" s="282"/>
      <c r="BY249" s="280" t="str">
        <f>IF(BZ249="","",VLOOKUP(BZ249,リスト!$S$5:$T$6,2,FALSE))</f>
        <v/>
      </c>
      <c r="BZ249" s="3"/>
      <c r="CA249" s="3"/>
      <c r="CB249" s="81"/>
      <c r="CC249" s="280" t="str">
        <f t="shared" si="30"/>
        <v/>
      </c>
      <c r="CD249" s="83"/>
      <c r="CE249" s="83"/>
      <c r="CF249" s="83"/>
      <c r="CG249" s="83"/>
      <c r="CH249" s="282" t="str">
        <f t="shared" si="31"/>
        <v/>
      </c>
      <c r="CI249" s="83"/>
      <c r="CJ249" s="280" t="str">
        <f t="shared" si="32"/>
        <v/>
      </c>
      <c r="CK249" s="87"/>
      <c r="CL249" s="78"/>
      <c r="CM249" s="83"/>
      <c r="CN249" s="83"/>
      <c r="CO249" s="83"/>
      <c r="CP249" s="280" t="str">
        <f t="shared" si="37"/>
        <v/>
      </c>
      <c r="CQ249" s="81"/>
      <c r="CR249" s="280" t="str">
        <f t="shared" si="38"/>
        <v/>
      </c>
      <c r="CS249" s="3"/>
      <c r="CT249" s="3"/>
      <c r="CU249" s="280" t="str">
        <f>IF(CV249="","",VLOOKUP(CV249,リスト!$V$5:$W$6,2,FALSE))</f>
        <v/>
      </c>
      <c r="CV249" s="3"/>
      <c r="CW249" s="280" t="str">
        <f>IF(CX249="","",VLOOKUP(CX249,リスト!$X$5:$Y$6,2,FALSE))</f>
        <v/>
      </c>
      <c r="CX249" s="3"/>
      <c r="CY249" s="77"/>
      <c r="CZ249" s="77"/>
      <c r="DA249" s="75"/>
      <c r="DB249" s="75"/>
      <c r="DC249" s="75"/>
      <c r="DD249" s="75"/>
      <c r="DE249" s="280" t="str">
        <f>IF(DF249="","",VLOOKUP(DF249,リスト!$Z$5:$AA$10,2,FALSE))</f>
        <v/>
      </c>
      <c r="DF249" s="3"/>
      <c r="DG249" s="280" t="str">
        <f>IF(DH249="","",VLOOKUP(DH249,リスト!$AB$5:$AC$12,2,FALSE))</f>
        <v/>
      </c>
      <c r="DH249" s="63"/>
      <c r="DI249" s="280" t="str">
        <f>IF(DJ249="","",VLOOKUP(DJ249,リスト!$AD$5:$AE$7,2,FALSE))</f>
        <v/>
      </c>
      <c r="DJ249" s="3"/>
      <c r="DK249" s="280" t="str">
        <f>IF(DL249="","",VLOOKUP(DL249,リスト!$AF$5:$AG$10,2,FALSE))</f>
        <v/>
      </c>
      <c r="DL249" s="3"/>
      <c r="DM249" s="280" t="str">
        <f>IF(DN249="","",VLOOKUP(DN249,リスト!$AH$5:$AI$6,2,FALSE))</f>
        <v/>
      </c>
      <c r="DN249" s="3"/>
      <c r="DO249" s="280" t="str">
        <f>IF(DP249="","",VLOOKUP(DP249,リスト!$AJ$5:$AK$6,2,FALSE))</f>
        <v/>
      </c>
      <c r="DP249" s="3"/>
      <c r="DQ249" s="280" t="str">
        <f>IF(DR249="","",VLOOKUP(DR249,リスト!$AL$5:$AM$7,2,FALSE))</f>
        <v/>
      </c>
      <c r="DR249" s="3"/>
      <c r="DS249" s="13"/>
      <c r="DT249" s="85"/>
      <c r="DU249" s="85"/>
      <c r="DV249" s="281" t="str">
        <f>IF(DW249="","",VLOOKUP(DW249,リスト!$AN$5:$AO$6,2,FALSE))</f>
        <v/>
      </c>
      <c r="DW249" s="13"/>
      <c r="DX249" s="341"/>
      <c r="DY249" s="345"/>
      <c r="DZ249" s="341"/>
      <c r="EA249" s="345"/>
      <c r="EB249" s="280" t="str">
        <f>IF(EC249="","",VLOOKUP(EC249,リスト!$AW$5:$AX$8,2,FALSE))</f>
        <v/>
      </c>
      <c r="EC249" s="3"/>
      <c r="ED249" s="85"/>
      <c r="EE249" s="280" t="str">
        <f>IF(EF249="","",VLOOKUP(EF249,リスト!$AY$5:$AZ$10,2,FALSE))</f>
        <v/>
      </c>
      <c r="EF249" s="3"/>
      <c r="EG249" s="280" t="str">
        <f>IF(EH249="","",VLOOKUP(EH249,リスト!$BA$5:$BB$10,2,FALSE))</f>
        <v/>
      </c>
      <c r="EH249" s="3"/>
      <c r="EI249" s="280" t="str">
        <f>IF(EJ249="","",VLOOKUP(EJ249,リスト!$BC$5:$BD$10,2,FALSE))</f>
        <v/>
      </c>
      <c r="EJ249" s="3"/>
      <c r="EK249" s="280" t="str">
        <f>IF(EL249="","",VLOOKUP(EL249,リスト!$BE$5:$BF$10,2,FALSE))</f>
        <v/>
      </c>
      <c r="EL249" s="3"/>
      <c r="EM249" s="78"/>
      <c r="EN249" s="73"/>
      <c r="EO249" s="73"/>
      <c r="EP249" s="13"/>
      <c r="EQ249" s="13"/>
      <c r="ER249" s="280" t="str">
        <f>IF(ES249="","",VLOOKUP(ES249,リスト!$BG$5:$BH$10,2,FALSE))</f>
        <v/>
      </c>
      <c r="ES249" s="13"/>
      <c r="ET249" s="13"/>
      <c r="EU249" s="13"/>
      <c r="EV249" s="13"/>
      <c r="EW249" s="13"/>
      <c r="EX249" s="81"/>
      <c r="EY249" s="81"/>
      <c r="EZ249" s="26"/>
      <c r="FA249" s="281" t="str">
        <f>IF($EZ249="","",INDEX(リスト!$BI$5:$BJ$40,MATCH($EZ249,リスト!$BJ$5:$BJ$40,0),1))</f>
        <v/>
      </c>
      <c r="FB249" s="280" t="str">
        <f>IF(FC249="","",VLOOKUP(FC249,リスト!$BK:$BL,2,FALSE))</f>
        <v/>
      </c>
      <c r="FC249" s="13"/>
      <c r="FD249" s="331"/>
      <c r="FE249" s="3"/>
      <c r="FF249" s="280" t="str">
        <f>IF(FG249="","",VLOOKUP(FG249,リスト!$BO$5:$BP$6,2,FALSE))</f>
        <v/>
      </c>
      <c r="FG249" s="3"/>
      <c r="FH249" s="280" t="str">
        <f>IF(FI249="","",VLOOKUP(FI249,リスト!$BQ$5:$BR$8,2,FALSE))</f>
        <v/>
      </c>
      <c r="FI249" s="3"/>
      <c r="FJ249" s="282"/>
      <c r="FK249" s="280" t="str">
        <f>IF(FL249="","",VLOOKUP(FL249,リスト!$BS$5:$BT$6,2,FALSE))</f>
        <v/>
      </c>
      <c r="FL249" s="63"/>
      <c r="FM249" s="13"/>
      <c r="FN249" s="13"/>
      <c r="FO249" s="13"/>
      <c r="FP249" s="283" t="str">
        <f t="shared" si="33"/>
        <v/>
      </c>
      <c r="FQ249" s="283" t="str">
        <f t="shared" si="33"/>
        <v/>
      </c>
      <c r="FR249" s="13"/>
      <c r="FS249" s="85"/>
      <c r="FT249" s="85"/>
      <c r="FU249" s="281" t="str">
        <f t="shared" si="34"/>
        <v/>
      </c>
      <c r="FV249" s="280" t="str">
        <f>IF(FW249="","",VLOOKUP(FW249,リスト!$BV$5:$BW$10,2,FALSE))</f>
        <v/>
      </c>
      <c r="FW249" s="26"/>
      <c r="FX249" s="282" t="str">
        <f t="shared" si="35"/>
        <v/>
      </c>
      <c r="FY249" s="280" t="str">
        <f>IF(FZ249="","",VLOOKUP(FZ249,リスト!$BX$5:$BY$6,2,FALSE))</f>
        <v/>
      </c>
      <c r="FZ249" s="3"/>
      <c r="GA249" s="280" t="str">
        <f>IF(GB249="","",VLOOKUP(GB249,リスト!$BZ$5:$CA$6,2,FALSE))</f>
        <v/>
      </c>
      <c r="GB249" s="13"/>
      <c r="GC249" s="281" t="str">
        <f>IF(GD249="","",VLOOKUP(GD249,リスト!$CB$5:$CC$6,2,FALSE))</f>
        <v/>
      </c>
      <c r="GD249" s="13"/>
      <c r="GE249" s="13"/>
      <c r="GF249" s="13"/>
      <c r="GG249" s="75"/>
      <c r="GH249" s="281" t="str">
        <f t="shared" si="36"/>
        <v/>
      </c>
      <c r="GI249" s="128"/>
      <c r="GJ249" s="281" t="str">
        <f>IF(GK249="","",VLOOKUP(GK249,リスト!$CD$5:$CE$6,2,FALSE))</f>
        <v/>
      </c>
      <c r="GK249" s="13"/>
      <c r="GL249" s="281" t="str">
        <f>IF(GM249="","",VLOOKUP(GM249,リスト!$CF$5:$CG$5,2,FALSE))</f>
        <v/>
      </c>
      <c r="GM249" s="26"/>
      <c r="GN249" s="280" t="str">
        <f>IF(GO249="","",VLOOKUP(GO249,リスト!$CH$5:$CI$5,2,FALSE))</f>
        <v/>
      </c>
      <c r="GO249" s="284"/>
      <c r="GP249" s="284"/>
      <c r="GQ249" s="284"/>
      <c r="GR249" s="284"/>
      <c r="GS249" s="284"/>
      <c r="GT249" s="284"/>
      <c r="GU249" s="284"/>
      <c r="GV249" s="284"/>
      <c r="GW249" s="284"/>
      <c r="GX249" s="285"/>
    </row>
    <row r="250" spans="2:206" s="177" customFormat="1" ht="24.75" hidden="1" customHeight="1" outlineLevel="1">
      <c r="B250" s="286" t="str">
        <f>IF(明細!B244="","",明細!B244)</f>
        <v/>
      </c>
      <c r="C250" s="287" t="str">
        <f>IF(明細!C244="","",明細!C244)</f>
        <v/>
      </c>
      <c r="D250" s="265" t="str">
        <f>IF(明細!D244="","",明細!D244)</f>
        <v/>
      </c>
      <c r="E250" s="265" t="str">
        <f>IF(明細!E244="","",明細!E244)</f>
        <v/>
      </c>
      <c r="F250" s="265" t="str">
        <f>IF(明細!F244="","",明細!F244)</f>
        <v/>
      </c>
      <c r="G250" s="265" t="str">
        <f>IF(明細!G244="","",明細!G244)</f>
        <v/>
      </c>
      <c r="H250" s="265" t="str">
        <f>IF(明細!H244="","",明細!H244)</f>
        <v/>
      </c>
      <c r="I250" s="265" t="str">
        <f>IF(明細!I244="","",明細!I244)</f>
        <v/>
      </c>
      <c r="J250" s="265" t="str">
        <f>IF(明細!J244="","",明細!J244)</f>
        <v/>
      </c>
      <c r="K250" s="265" t="str">
        <f>IF(明細!K244="","",明細!K244)</f>
        <v/>
      </c>
      <c r="L250" s="265" t="str">
        <f>IF(明細!L244="","",明細!L244)</f>
        <v/>
      </c>
      <c r="M250" s="265" t="str">
        <f>IF(明細!M244="","",明細!M244)</f>
        <v/>
      </c>
      <c r="N250" s="265" t="str">
        <f>IF(明細!N244="","",明細!N244)</f>
        <v/>
      </c>
      <c r="O250" s="265" t="str">
        <f>IF(明細!O244="","",明細!O244)</f>
        <v/>
      </c>
      <c r="P250" s="265" t="str">
        <f>IF(明細!P244="","",明細!P244)</f>
        <v/>
      </c>
      <c r="Q250" s="265" t="str">
        <f>IF(明細!Q244="","",明細!Q244)</f>
        <v/>
      </c>
      <c r="R250" s="289" t="str">
        <f>IF(明細!R244="","",明細!R244)</f>
        <v/>
      </c>
      <c r="S250" s="291" t="str">
        <f>IF(明細!S244="","",明細!S244)</f>
        <v/>
      </c>
      <c r="T250" s="291" t="str">
        <f>IF(明細!T244="","",明細!T244)</f>
        <v/>
      </c>
      <c r="U250" s="291" t="str">
        <f>IF(明細!U244="","",明細!U244)</f>
        <v/>
      </c>
      <c r="V250" s="292" t="str">
        <f>IF(明細!V244="","",明細!V244)</f>
        <v>個</v>
      </c>
      <c r="W250" s="292" t="str">
        <f>IF(明細!W244="","",明細!W244)</f>
        <v/>
      </c>
      <c r="X250" s="293" t="str">
        <f>IF(明細!X244="","",明細!X244)</f>
        <v/>
      </c>
      <c r="Y250" s="134" t="str">
        <f>IF(明細!Y244="","",明細!Y244)</f>
        <v/>
      </c>
      <c r="Z250" s="135" t="str">
        <f>IF(明細!Z244="","",明細!Z244)</f>
        <v/>
      </c>
      <c r="AA250" s="134" t="str">
        <f>IF(明細!AA244="","",明細!AA244)</f>
        <v/>
      </c>
      <c r="AB250" s="303" t="str">
        <f>IF(明細!AB244="","",明細!AB244)</f>
        <v/>
      </c>
      <c r="AC250" s="134" t="str">
        <f>IF(明細!AC244="","",明細!AC244)</f>
        <v/>
      </c>
      <c r="AD250" s="183" t="str">
        <f>IF(明細!AD244="","",明細!AD244)</f>
        <v/>
      </c>
      <c r="AE250" s="184">
        <f>IF(明細!AE244="","",明細!AE244)</f>
        <v>0.1</v>
      </c>
      <c r="AF250" s="185" t="str">
        <f>IF(明細!AF244="","",明細!AF244)</f>
        <v/>
      </c>
      <c r="AG250" s="186" t="str">
        <f>IF(明細!AG244="","",明細!AG244)</f>
        <v/>
      </c>
      <c r="AH250" s="186" t="str">
        <f>IF(明細!AH244="","",明細!AH244)</f>
        <v/>
      </c>
      <c r="AI250" s="187" t="str">
        <f>IF(明細!AI244="","",明細!AI244)</f>
        <v/>
      </c>
      <c r="AJ250" s="296" t="str">
        <f>IF(明細!AJ244="","",明細!AJ244)</f>
        <v/>
      </c>
      <c r="AK250" s="297" t="str">
        <f>IF(明細!AK244="","",明細!AK244)</f>
        <v/>
      </c>
      <c r="AL250" s="298" t="str">
        <f>IF(明細!AL244="","",明細!AL244)</f>
        <v/>
      </c>
      <c r="AM250" s="299" t="str">
        <f>IF(明細!AM244="","",明細!AM244)</f>
        <v/>
      </c>
      <c r="AN250" s="300" t="str">
        <f>IF(明細!AN244="","",明細!AN244)</f>
        <v/>
      </c>
      <c r="AO250" s="300" t="str">
        <f>IF(明細!AO244="","",明細!AO244)</f>
        <v/>
      </c>
      <c r="AP250" s="300" t="str">
        <f>IF(明細!AP244="","",明細!AP244)</f>
        <v/>
      </c>
      <c r="AQ250" s="301" t="str">
        <f>IF(明細!AQ244="","",明細!AQ244)</f>
        <v/>
      </c>
      <c r="AR250" s="302" t="str">
        <f>IF(明細!AR244="","",明細!AR244)</f>
        <v/>
      </c>
      <c r="AU250" s="360"/>
      <c r="AV250" s="368"/>
      <c r="AW250" s="446" t="str">
        <f>IF(明細!AV244="","",明細!AV244)</f>
        <v/>
      </c>
      <c r="AX250" s="419" t="str">
        <f>IF(明細!AT244="","",明細!AT244)</f>
        <v/>
      </c>
      <c r="AY250" s="280" t="str">
        <f>IF($AX250="","",VLOOKUP($AX250,リスト!$CL:$CM,2,FALSE))</f>
        <v/>
      </c>
      <c r="AZ250" s="3"/>
      <c r="BA250" s="280" t="str">
        <f>IF(BB250="","",VLOOKUP(BB250,リスト!$K:$L,2,FALSE))</f>
        <v/>
      </c>
      <c r="BB250" s="3"/>
      <c r="BC250" s="3"/>
      <c r="BD250" s="87"/>
      <c r="BE250" s="280" t="str">
        <f>IF(BF250="","",VLOOKUP(BF250,リスト!$I:$J,2,FALSE))</f>
        <v/>
      </c>
      <c r="BF250" s="3"/>
      <c r="BG250" s="280" t="str">
        <f>IF(BH250="","",VLOOKUP(BH250,リスト!$M:$N,2,FALSE))</f>
        <v/>
      </c>
      <c r="BH250" s="282"/>
      <c r="BI250" s="280" t="str">
        <f>IF(BJ250="","",VLOOKUP(BJ250,リスト!$O:$P,2,FALSE))</f>
        <v/>
      </c>
      <c r="BJ250" s="24"/>
      <c r="BM250" s="451" t="str">
        <f>IF(明細!AV244="","",明細!AV244)</f>
        <v/>
      </c>
      <c r="BN250" s="453" t="str">
        <f>IF(明細!AT244="","",明細!AT244)</f>
        <v/>
      </c>
      <c r="BO250" s="280" t="str">
        <f>IF($BN250="","",VLOOKUP($BN250,リスト!$CL:$CM,2,FALSE))</f>
        <v/>
      </c>
      <c r="BP250" s="280" t="str">
        <f>IF(BQ250="","",VLOOKUP(BQ250,リスト!$K$5:$L$7,2,FALSE))</f>
        <v/>
      </c>
      <c r="BQ250" s="13"/>
      <c r="BR250" s="13"/>
      <c r="BS250" s="47"/>
      <c r="BT250" s="280" t="str">
        <f>IF(BU250="","",VLOOKUP(BU250,リスト!I241:J259,2,FALSE))</f>
        <v/>
      </c>
      <c r="BU250" s="13"/>
      <c r="BV250" s="13"/>
      <c r="BW250" s="282"/>
      <c r="BX250" s="282"/>
      <c r="BY250" s="280" t="str">
        <f>IF(BZ250="","",VLOOKUP(BZ250,リスト!$S$5:$T$6,2,FALSE))</f>
        <v/>
      </c>
      <c r="BZ250" s="3"/>
      <c r="CA250" s="3"/>
      <c r="CB250" s="81"/>
      <c r="CC250" s="280" t="str">
        <f t="shared" si="30"/>
        <v/>
      </c>
      <c r="CD250" s="83"/>
      <c r="CE250" s="83"/>
      <c r="CF250" s="83"/>
      <c r="CG250" s="83"/>
      <c r="CH250" s="282" t="str">
        <f t="shared" si="31"/>
        <v/>
      </c>
      <c r="CI250" s="83"/>
      <c r="CJ250" s="280" t="str">
        <f t="shared" si="32"/>
        <v/>
      </c>
      <c r="CK250" s="87"/>
      <c r="CL250" s="78"/>
      <c r="CM250" s="83"/>
      <c r="CN250" s="83"/>
      <c r="CO250" s="83"/>
      <c r="CP250" s="280" t="str">
        <f t="shared" si="37"/>
        <v/>
      </c>
      <c r="CQ250" s="81"/>
      <c r="CR250" s="280" t="str">
        <f t="shared" si="38"/>
        <v/>
      </c>
      <c r="CS250" s="3"/>
      <c r="CT250" s="3"/>
      <c r="CU250" s="280" t="str">
        <f>IF(CV250="","",VLOOKUP(CV250,リスト!$V$5:$W$6,2,FALSE))</f>
        <v/>
      </c>
      <c r="CV250" s="3"/>
      <c r="CW250" s="280" t="str">
        <f>IF(CX250="","",VLOOKUP(CX250,リスト!$X$5:$Y$6,2,FALSE))</f>
        <v/>
      </c>
      <c r="CX250" s="3"/>
      <c r="CY250" s="77"/>
      <c r="CZ250" s="77"/>
      <c r="DA250" s="75"/>
      <c r="DB250" s="75"/>
      <c r="DC250" s="75"/>
      <c r="DD250" s="75"/>
      <c r="DE250" s="280" t="str">
        <f>IF(DF250="","",VLOOKUP(DF250,リスト!$Z$5:$AA$10,2,FALSE))</f>
        <v/>
      </c>
      <c r="DF250" s="3"/>
      <c r="DG250" s="280" t="str">
        <f>IF(DH250="","",VLOOKUP(DH250,リスト!$AB$5:$AC$12,2,FALSE))</f>
        <v/>
      </c>
      <c r="DH250" s="63"/>
      <c r="DI250" s="280" t="str">
        <f>IF(DJ250="","",VLOOKUP(DJ250,リスト!$AD$5:$AE$7,2,FALSE))</f>
        <v/>
      </c>
      <c r="DJ250" s="3"/>
      <c r="DK250" s="280" t="str">
        <f>IF(DL250="","",VLOOKUP(DL250,リスト!$AF$5:$AG$10,2,FALSE))</f>
        <v/>
      </c>
      <c r="DL250" s="3"/>
      <c r="DM250" s="280" t="str">
        <f>IF(DN250="","",VLOOKUP(DN250,リスト!$AH$5:$AI$6,2,FALSE))</f>
        <v/>
      </c>
      <c r="DN250" s="3"/>
      <c r="DO250" s="280" t="str">
        <f>IF(DP250="","",VLOOKUP(DP250,リスト!$AJ$5:$AK$6,2,FALSE))</f>
        <v/>
      </c>
      <c r="DP250" s="3"/>
      <c r="DQ250" s="280" t="str">
        <f>IF(DR250="","",VLOOKUP(DR250,リスト!$AL$5:$AM$7,2,FALSE))</f>
        <v/>
      </c>
      <c r="DR250" s="3"/>
      <c r="DS250" s="13"/>
      <c r="DT250" s="85"/>
      <c r="DU250" s="85"/>
      <c r="DV250" s="281" t="str">
        <f>IF(DW250="","",VLOOKUP(DW250,リスト!$AN$5:$AO$6,2,FALSE))</f>
        <v/>
      </c>
      <c r="DW250" s="13"/>
      <c r="DX250" s="341"/>
      <c r="DY250" s="345"/>
      <c r="DZ250" s="341"/>
      <c r="EA250" s="345"/>
      <c r="EB250" s="280" t="str">
        <f>IF(EC250="","",VLOOKUP(EC250,リスト!$AW$5:$AX$8,2,FALSE))</f>
        <v/>
      </c>
      <c r="EC250" s="3"/>
      <c r="ED250" s="85"/>
      <c r="EE250" s="280" t="str">
        <f>IF(EF250="","",VLOOKUP(EF250,リスト!$AY$5:$AZ$10,2,FALSE))</f>
        <v/>
      </c>
      <c r="EF250" s="3"/>
      <c r="EG250" s="280" t="str">
        <f>IF(EH250="","",VLOOKUP(EH250,リスト!$BA$5:$BB$10,2,FALSE))</f>
        <v/>
      </c>
      <c r="EH250" s="3"/>
      <c r="EI250" s="280" t="str">
        <f>IF(EJ250="","",VLOOKUP(EJ250,リスト!$BC$5:$BD$10,2,FALSE))</f>
        <v/>
      </c>
      <c r="EJ250" s="3"/>
      <c r="EK250" s="280" t="str">
        <f>IF(EL250="","",VLOOKUP(EL250,リスト!$BE$5:$BF$10,2,FALSE))</f>
        <v/>
      </c>
      <c r="EL250" s="3"/>
      <c r="EM250" s="78"/>
      <c r="EN250" s="73"/>
      <c r="EO250" s="73"/>
      <c r="EP250" s="13"/>
      <c r="EQ250" s="13"/>
      <c r="ER250" s="280" t="str">
        <f>IF(ES250="","",VLOOKUP(ES250,リスト!$BG$5:$BH$10,2,FALSE))</f>
        <v/>
      </c>
      <c r="ES250" s="13"/>
      <c r="ET250" s="13"/>
      <c r="EU250" s="13"/>
      <c r="EV250" s="13"/>
      <c r="EW250" s="13"/>
      <c r="EX250" s="81"/>
      <c r="EY250" s="81"/>
      <c r="EZ250" s="26"/>
      <c r="FA250" s="281" t="str">
        <f>IF($EZ250="","",INDEX(リスト!$BI$5:$BJ$40,MATCH($EZ250,リスト!$BJ$5:$BJ$40,0),1))</f>
        <v/>
      </c>
      <c r="FB250" s="280" t="str">
        <f>IF(FC250="","",VLOOKUP(FC250,リスト!$BK:$BL,2,FALSE))</f>
        <v/>
      </c>
      <c r="FC250" s="13"/>
      <c r="FD250" s="331"/>
      <c r="FE250" s="3"/>
      <c r="FF250" s="280" t="str">
        <f>IF(FG250="","",VLOOKUP(FG250,リスト!$BO$5:$BP$6,2,FALSE))</f>
        <v/>
      </c>
      <c r="FG250" s="3"/>
      <c r="FH250" s="280" t="str">
        <f>IF(FI250="","",VLOOKUP(FI250,リスト!$BQ$5:$BR$8,2,FALSE))</f>
        <v/>
      </c>
      <c r="FI250" s="3"/>
      <c r="FJ250" s="282"/>
      <c r="FK250" s="280" t="str">
        <f>IF(FL250="","",VLOOKUP(FL250,リスト!$BS$5:$BT$6,2,FALSE))</f>
        <v/>
      </c>
      <c r="FL250" s="63"/>
      <c r="FM250" s="13"/>
      <c r="FN250" s="13"/>
      <c r="FO250" s="13"/>
      <c r="FP250" s="283" t="str">
        <f t="shared" si="33"/>
        <v/>
      </c>
      <c r="FQ250" s="283" t="str">
        <f t="shared" si="33"/>
        <v/>
      </c>
      <c r="FR250" s="13"/>
      <c r="FS250" s="85"/>
      <c r="FT250" s="85"/>
      <c r="FU250" s="281" t="str">
        <f t="shared" si="34"/>
        <v/>
      </c>
      <c r="FV250" s="280" t="str">
        <f>IF(FW250="","",VLOOKUP(FW250,リスト!$BV$5:$BW$10,2,FALSE))</f>
        <v/>
      </c>
      <c r="FW250" s="26"/>
      <c r="FX250" s="282" t="str">
        <f t="shared" si="35"/>
        <v/>
      </c>
      <c r="FY250" s="280" t="str">
        <f>IF(FZ250="","",VLOOKUP(FZ250,リスト!$BX$5:$BY$6,2,FALSE))</f>
        <v/>
      </c>
      <c r="FZ250" s="3"/>
      <c r="GA250" s="280" t="str">
        <f>IF(GB250="","",VLOOKUP(GB250,リスト!$BZ$5:$CA$6,2,FALSE))</f>
        <v/>
      </c>
      <c r="GB250" s="13"/>
      <c r="GC250" s="281" t="str">
        <f>IF(GD250="","",VLOOKUP(GD250,リスト!$CB$5:$CC$6,2,FALSE))</f>
        <v/>
      </c>
      <c r="GD250" s="13"/>
      <c r="GE250" s="13"/>
      <c r="GF250" s="13"/>
      <c r="GG250" s="75"/>
      <c r="GH250" s="281" t="str">
        <f t="shared" si="36"/>
        <v/>
      </c>
      <c r="GI250" s="128"/>
      <c r="GJ250" s="281" t="str">
        <f>IF(GK250="","",VLOOKUP(GK250,リスト!$CD$5:$CE$6,2,FALSE))</f>
        <v/>
      </c>
      <c r="GK250" s="13"/>
      <c r="GL250" s="281" t="str">
        <f>IF(GM250="","",VLOOKUP(GM250,リスト!$CF$5:$CG$5,2,FALSE))</f>
        <v/>
      </c>
      <c r="GM250" s="26"/>
      <c r="GN250" s="280" t="str">
        <f>IF(GO250="","",VLOOKUP(GO250,リスト!$CH$5:$CI$5,2,FALSE))</f>
        <v/>
      </c>
      <c r="GO250" s="284"/>
      <c r="GP250" s="284"/>
      <c r="GQ250" s="284"/>
      <c r="GR250" s="284"/>
      <c r="GS250" s="284"/>
      <c r="GT250" s="284"/>
      <c r="GU250" s="284"/>
      <c r="GV250" s="284"/>
      <c r="GW250" s="284"/>
      <c r="GX250" s="285"/>
    </row>
    <row r="251" spans="2:206" s="177" customFormat="1" ht="24.75" hidden="1" customHeight="1" outlineLevel="1">
      <c r="B251" s="286" t="str">
        <f>IF(明細!B245="","",明細!B245)</f>
        <v/>
      </c>
      <c r="C251" s="287" t="str">
        <f>IF(明細!C245="","",明細!C245)</f>
        <v/>
      </c>
      <c r="D251" s="265" t="str">
        <f>IF(明細!D245="","",明細!D245)</f>
        <v/>
      </c>
      <c r="E251" s="265" t="str">
        <f>IF(明細!E245="","",明細!E245)</f>
        <v/>
      </c>
      <c r="F251" s="265" t="str">
        <f>IF(明細!F245="","",明細!F245)</f>
        <v/>
      </c>
      <c r="G251" s="265" t="str">
        <f>IF(明細!G245="","",明細!G245)</f>
        <v/>
      </c>
      <c r="H251" s="265" t="str">
        <f>IF(明細!H245="","",明細!H245)</f>
        <v/>
      </c>
      <c r="I251" s="265" t="str">
        <f>IF(明細!I245="","",明細!I245)</f>
        <v/>
      </c>
      <c r="J251" s="265" t="str">
        <f>IF(明細!J245="","",明細!J245)</f>
        <v/>
      </c>
      <c r="K251" s="265" t="str">
        <f>IF(明細!K245="","",明細!K245)</f>
        <v/>
      </c>
      <c r="L251" s="265" t="str">
        <f>IF(明細!L245="","",明細!L245)</f>
        <v/>
      </c>
      <c r="M251" s="265" t="str">
        <f>IF(明細!M245="","",明細!M245)</f>
        <v/>
      </c>
      <c r="N251" s="265" t="str">
        <f>IF(明細!N245="","",明細!N245)</f>
        <v/>
      </c>
      <c r="O251" s="265" t="str">
        <f>IF(明細!O245="","",明細!O245)</f>
        <v/>
      </c>
      <c r="P251" s="265" t="str">
        <f>IF(明細!P245="","",明細!P245)</f>
        <v/>
      </c>
      <c r="Q251" s="265" t="str">
        <f>IF(明細!Q245="","",明細!Q245)</f>
        <v/>
      </c>
      <c r="R251" s="289" t="str">
        <f>IF(明細!R245="","",明細!R245)</f>
        <v/>
      </c>
      <c r="S251" s="291" t="str">
        <f>IF(明細!S245="","",明細!S245)</f>
        <v/>
      </c>
      <c r="T251" s="291" t="str">
        <f>IF(明細!T245="","",明細!T245)</f>
        <v/>
      </c>
      <c r="U251" s="291" t="str">
        <f>IF(明細!U245="","",明細!U245)</f>
        <v/>
      </c>
      <c r="V251" s="292" t="str">
        <f>IF(明細!V245="","",明細!V245)</f>
        <v>個</v>
      </c>
      <c r="W251" s="292" t="str">
        <f>IF(明細!W245="","",明細!W245)</f>
        <v/>
      </c>
      <c r="X251" s="293" t="str">
        <f>IF(明細!X245="","",明細!X245)</f>
        <v/>
      </c>
      <c r="Y251" s="134" t="str">
        <f>IF(明細!Y245="","",明細!Y245)</f>
        <v/>
      </c>
      <c r="Z251" s="135" t="str">
        <f>IF(明細!Z245="","",明細!Z245)</f>
        <v/>
      </c>
      <c r="AA251" s="134" t="str">
        <f>IF(明細!AA245="","",明細!AA245)</f>
        <v/>
      </c>
      <c r="AB251" s="303" t="str">
        <f>IF(明細!AB245="","",明細!AB245)</f>
        <v/>
      </c>
      <c r="AC251" s="134" t="str">
        <f>IF(明細!AC245="","",明細!AC245)</f>
        <v/>
      </c>
      <c r="AD251" s="183" t="str">
        <f>IF(明細!AD245="","",明細!AD245)</f>
        <v/>
      </c>
      <c r="AE251" s="184">
        <f>IF(明細!AE245="","",明細!AE245)</f>
        <v>0.1</v>
      </c>
      <c r="AF251" s="185" t="str">
        <f>IF(明細!AF245="","",明細!AF245)</f>
        <v/>
      </c>
      <c r="AG251" s="186" t="str">
        <f>IF(明細!AG245="","",明細!AG245)</f>
        <v/>
      </c>
      <c r="AH251" s="186" t="str">
        <f>IF(明細!AH245="","",明細!AH245)</f>
        <v/>
      </c>
      <c r="AI251" s="187" t="str">
        <f>IF(明細!AI245="","",明細!AI245)</f>
        <v/>
      </c>
      <c r="AJ251" s="296" t="str">
        <f>IF(明細!AJ245="","",明細!AJ245)</f>
        <v/>
      </c>
      <c r="AK251" s="297" t="str">
        <f>IF(明細!AK245="","",明細!AK245)</f>
        <v/>
      </c>
      <c r="AL251" s="298" t="str">
        <f>IF(明細!AL245="","",明細!AL245)</f>
        <v/>
      </c>
      <c r="AM251" s="299" t="str">
        <f>IF(明細!AM245="","",明細!AM245)</f>
        <v/>
      </c>
      <c r="AN251" s="300" t="str">
        <f>IF(明細!AN245="","",明細!AN245)</f>
        <v/>
      </c>
      <c r="AO251" s="300" t="str">
        <f>IF(明細!AO245="","",明細!AO245)</f>
        <v/>
      </c>
      <c r="AP251" s="300" t="str">
        <f>IF(明細!AP245="","",明細!AP245)</f>
        <v/>
      </c>
      <c r="AQ251" s="301" t="str">
        <f>IF(明細!AQ245="","",明細!AQ245)</f>
        <v/>
      </c>
      <c r="AR251" s="302" t="str">
        <f>IF(明細!AR245="","",明細!AR245)</f>
        <v/>
      </c>
      <c r="AU251" s="360"/>
      <c r="AV251" s="368"/>
      <c r="AW251" s="446" t="str">
        <f>IF(明細!AV245="","",明細!AV245)</f>
        <v/>
      </c>
      <c r="AX251" s="419" t="str">
        <f>IF(明細!AT245="","",明細!AT245)</f>
        <v/>
      </c>
      <c r="AY251" s="280" t="str">
        <f>IF($AX251="","",VLOOKUP($AX251,リスト!$CL:$CM,2,FALSE))</f>
        <v/>
      </c>
      <c r="AZ251" s="3"/>
      <c r="BA251" s="280" t="str">
        <f>IF(BB251="","",VLOOKUP(BB251,リスト!$K:$L,2,FALSE))</f>
        <v/>
      </c>
      <c r="BB251" s="3"/>
      <c r="BC251" s="3"/>
      <c r="BD251" s="87"/>
      <c r="BE251" s="280" t="str">
        <f>IF(BF251="","",VLOOKUP(BF251,リスト!$I:$J,2,FALSE))</f>
        <v/>
      </c>
      <c r="BF251" s="3"/>
      <c r="BG251" s="280" t="str">
        <f>IF(BH251="","",VLOOKUP(BH251,リスト!$M:$N,2,FALSE))</f>
        <v/>
      </c>
      <c r="BH251" s="282"/>
      <c r="BI251" s="280" t="str">
        <f>IF(BJ251="","",VLOOKUP(BJ251,リスト!$O:$P,2,FALSE))</f>
        <v/>
      </c>
      <c r="BJ251" s="24"/>
      <c r="BM251" s="451" t="str">
        <f>IF(明細!AV245="","",明細!AV245)</f>
        <v/>
      </c>
      <c r="BN251" s="453" t="str">
        <f>IF(明細!AT245="","",明細!AT245)</f>
        <v/>
      </c>
      <c r="BO251" s="280" t="str">
        <f>IF($BN251="","",VLOOKUP($BN251,リスト!$CL:$CM,2,FALSE))</f>
        <v/>
      </c>
      <c r="BP251" s="280" t="str">
        <f>IF(BQ251="","",VLOOKUP(BQ251,リスト!$K$5:$L$7,2,FALSE))</f>
        <v/>
      </c>
      <c r="BQ251" s="13"/>
      <c r="BR251" s="13"/>
      <c r="BS251" s="47"/>
      <c r="BT251" s="280" t="str">
        <f>IF(BU251="","",VLOOKUP(BU251,リスト!I242:J260,2,FALSE))</f>
        <v/>
      </c>
      <c r="BU251" s="13"/>
      <c r="BV251" s="13"/>
      <c r="BW251" s="282"/>
      <c r="BX251" s="282"/>
      <c r="BY251" s="280" t="str">
        <f>IF(BZ251="","",VLOOKUP(BZ251,リスト!$S$5:$T$6,2,FALSE))</f>
        <v/>
      </c>
      <c r="BZ251" s="3"/>
      <c r="CA251" s="3"/>
      <c r="CB251" s="81"/>
      <c r="CC251" s="280" t="str">
        <f t="shared" si="30"/>
        <v/>
      </c>
      <c r="CD251" s="83"/>
      <c r="CE251" s="83"/>
      <c r="CF251" s="83"/>
      <c r="CG251" s="83"/>
      <c r="CH251" s="282" t="str">
        <f t="shared" si="31"/>
        <v/>
      </c>
      <c r="CI251" s="83"/>
      <c r="CJ251" s="280" t="str">
        <f t="shared" si="32"/>
        <v/>
      </c>
      <c r="CK251" s="87"/>
      <c r="CL251" s="78"/>
      <c r="CM251" s="83"/>
      <c r="CN251" s="83"/>
      <c r="CO251" s="83"/>
      <c r="CP251" s="280" t="str">
        <f t="shared" si="37"/>
        <v/>
      </c>
      <c r="CQ251" s="81"/>
      <c r="CR251" s="280" t="str">
        <f t="shared" si="38"/>
        <v/>
      </c>
      <c r="CS251" s="3"/>
      <c r="CT251" s="3"/>
      <c r="CU251" s="280" t="str">
        <f>IF(CV251="","",VLOOKUP(CV251,リスト!$V$5:$W$6,2,FALSE))</f>
        <v/>
      </c>
      <c r="CV251" s="3"/>
      <c r="CW251" s="280" t="str">
        <f>IF(CX251="","",VLOOKUP(CX251,リスト!$X$5:$Y$6,2,FALSE))</f>
        <v/>
      </c>
      <c r="CX251" s="3"/>
      <c r="CY251" s="77"/>
      <c r="CZ251" s="77"/>
      <c r="DA251" s="75"/>
      <c r="DB251" s="75"/>
      <c r="DC251" s="75"/>
      <c r="DD251" s="75"/>
      <c r="DE251" s="280" t="str">
        <f>IF(DF251="","",VLOOKUP(DF251,リスト!$Z$5:$AA$10,2,FALSE))</f>
        <v/>
      </c>
      <c r="DF251" s="3"/>
      <c r="DG251" s="280" t="str">
        <f>IF(DH251="","",VLOOKUP(DH251,リスト!$AB$5:$AC$12,2,FALSE))</f>
        <v/>
      </c>
      <c r="DH251" s="63"/>
      <c r="DI251" s="280" t="str">
        <f>IF(DJ251="","",VLOOKUP(DJ251,リスト!$AD$5:$AE$7,2,FALSE))</f>
        <v/>
      </c>
      <c r="DJ251" s="3"/>
      <c r="DK251" s="280" t="str">
        <f>IF(DL251="","",VLOOKUP(DL251,リスト!$AF$5:$AG$10,2,FALSE))</f>
        <v/>
      </c>
      <c r="DL251" s="3"/>
      <c r="DM251" s="280" t="str">
        <f>IF(DN251="","",VLOOKUP(DN251,リスト!$AH$5:$AI$6,2,FALSE))</f>
        <v/>
      </c>
      <c r="DN251" s="3"/>
      <c r="DO251" s="280" t="str">
        <f>IF(DP251="","",VLOOKUP(DP251,リスト!$AJ$5:$AK$6,2,FALSE))</f>
        <v/>
      </c>
      <c r="DP251" s="3"/>
      <c r="DQ251" s="280" t="str">
        <f>IF(DR251="","",VLOOKUP(DR251,リスト!$AL$5:$AM$7,2,FALSE))</f>
        <v/>
      </c>
      <c r="DR251" s="3"/>
      <c r="DS251" s="13"/>
      <c r="DT251" s="85"/>
      <c r="DU251" s="85"/>
      <c r="DV251" s="281" t="str">
        <f>IF(DW251="","",VLOOKUP(DW251,リスト!$AN$5:$AO$6,2,FALSE))</f>
        <v/>
      </c>
      <c r="DW251" s="13"/>
      <c r="DX251" s="341"/>
      <c r="DY251" s="345"/>
      <c r="DZ251" s="341"/>
      <c r="EA251" s="345"/>
      <c r="EB251" s="280" t="str">
        <f>IF(EC251="","",VLOOKUP(EC251,リスト!$AW$5:$AX$8,2,FALSE))</f>
        <v/>
      </c>
      <c r="EC251" s="3"/>
      <c r="ED251" s="85"/>
      <c r="EE251" s="280" t="str">
        <f>IF(EF251="","",VLOOKUP(EF251,リスト!$AY$5:$AZ$10,2,FALSE))</f>
        <v/>
      </c>
      <c r="EF251" s="3"/>
      <c r="EG251" s="280" t="str">
        <f>IF(EH251="","",VLOOKUP(EH251,リスト!$BA$5:$BB$10,2,FALSE))</f>
        <v/>
      </c>
      <c r="EH251" s="3"/>
      <c r="EI251" s="280" t="str">
        <f>IF(EJ251="","",VLOOKUP(EJ251,リスト!$BC$5:$BD$10,2,FALSE))</f>
        <v/>
      </c>
      <c r="EJ251" s="3"/>
      <c r="EK251" s="280" t="str">
        <f>IF(EL251="","",VLOOKUP(EL251,リスト!$BE$5:$BF$10,2,FALSE))</f>
        <v/>
      </c>
      <c r="EL251" s="3"/>
      <c r="EM251" s="78"/>
      <c r="EN251" s="73"/>
      <c r="EO251" s="73"/>
      <c r="EP251" s="13"/>
      <c r="EQ251" s="13"/>
      <c r="ER251" s="280" t="str">
        <f>IF(ES251="","",VLOOKUP(ES251,リスト!$BG$5:$BH$10,2,FALSE))</f>
        <v/>
      </c>
      <c r="ES251" s="13"/>
      <c r="ET251" s="13"/>
      <c r="EU251" s="13"/>
      <c r="EV251" s="13"/>
      <c r="EW251" s="13"/>
      <c r="EX251" s="81"/>
      <c r="EY251" s="81"/>
      <c r="EZ251" s="26"/>
      <c r="FA251" s="281" t="str">
        <f>IF($EZ251="","",INDEX(リスト!$BI$5:$BJ$40,MATCH($EZ251,リスト!$BJ$5:$BJ$40,0),1))</f>
        <v/>
      </c>
      <c r="FB251" s="280" t="str">
        <f>IF(FC251="","",VLOOKUP(FC251,リスト!$BK:$BL,2,FALSE))</f>
        <v/>
      </c>
      <c r="FC251" s="13"/>
      <c r="FD251" s="331"/>
      <c r="FE251" s="3"/>
      <c r="FF251" s="280" t="str">
        <f>IF(FG251="","",VLOOKUP(FG251,リスト!$BO$5:$BP$6,2,FALSE))</f>
        <v/>
      </c>
      <c r="FG251" s="3"/>
      <c r="FH251" s="280" t="str">
        <f>IF(FI251="","",VLOOKUP(FI251,リスト!$BQ$5:$BR$8,2,FALSE))</f>
        <v/>
      </c>
      <c r="FI251" s="3"/>
      <c r="FJ251" s="282"/>
      <c r="FK251" s="280" t="str">
        <f>IF(FL251="","",VLOOKUP(FL251,リスト!$BS$5:$BT$6,2,FALSE))</f>
        <v/>
      </c>
      <c r="FL251" s="63"/>
      <c r="FM251" s="13"/>
      <c r="FN251" s="13"/>
      <c r="FO251" s="13"/>
      <c r="FP251" s="283" t="str">
        <f t="shared" si="33"/>
        <v/>
      </c>
      <c r="FQ251" s="283" t="str">
        <f t="shared" si="33"/>
        <v/>
      </c>
      <c r="FR251" s="13"/>
      <c r="FS251" s="85"/>
      <c r="FT251" s="85"/>
      <c r="FU251" s="281" t="str">
        <f t="shared" si="34"/>
        <v/>
      </c>
      <c r="FV251" s="280" t="str">
        <f>IF(FW251="","",VLOOKUP(FW251,リスト!$BV$5:$BW$10,2,FALSE))</f>
        <v/>
      </c>
      <c r="FW251" s="26"/>
      <c r="FX251" s="282" t="str">
        <f t="shared" si="35"/>
        <v/>
      </c>
      <c r="FY251" s="280" t="str">
        <f>IF(FZ251="","",VLOOKUP(FZ251,リスト!$BX$5:$BY$6,2,FALSE))</f>
        <v/>
      </c>
      <c r="FZ251" s="3"/>
      <c r="GA251" s="280" t="str">
        <f>IF(GB251="","",VLOOKUP(GB251,リスト!$BZ$5:$CA$6,2,FALSE))</f>
        <v/>
      </c>
      <c r="GB251" s="13"/>
      <c r="GC251" s="281" t="str">
        <f>IF(GD251="","",VLOOKUP(GD251,リスト!$CB$5:$CC$6,2,FALSE))</f>
        <v/>
      </c>
      <c r="GD251" s="13"/>
      <c r="GE251" s="13"/>
      <c r="GF251" s="13"/>
      <c r="GG251" s="75"/>
      <c r="GH251" s="281" t="str">
        <f t="shared" si="36"/>
        <v/>
      </c>
      <c r="GI251" s="128"/>
      <c r="GJ251" s="281" t="str">
        <f>IF(GK251="","",VLOOKUP(GK251,リスト!$CD$5:$CE$6,2,FALSE))</f>
        <v/>
      </c>
      <c r="GK251" s="13"/>
      <c r="GL251" s="281" t="str">
        <f>IF(GM251="","",VLOOKUP(GM251,リスト!$CF$5:$CG$5,2,FALSE))</f>
        <v/>
      </c>
      <c r="GM251" s="26"/>
      <c r="GN251" s="280" t="str">
        <f>IF(GO251="","",VLOOKUP(GO251,リスト!$CH$5:$CI$5,2,FALSE))</f>
        <v/>
      </c>
      <c r="GO251" s="284"/>
      <c r="GP251" s="284"/>
      <c r="GQ251" s="284"/>
      <c r="GR251" s="284"/>
      <c r="GS251" s="284"/>
      <c r="GT251" s="284"/>
      <c r="GU251" s="284"/>
      <c r="GV251" s="284"/>
      <c r="GW251" s="284"/>
      <c r="GX251" s="285"/>
    </row>
    <row r="252" spans="2:206" s="177" customFormat="1" ht="24.75" hidden="1" customHeight="1" outlineLevel="1">
      <c r="B252" s="286" t="str">
        <f>IF(明細!B246="","",明細!B246)</f>
        <v/>
      </c>
      <c r="C252" s="287" t="str">
        <f>IF(明細!C246="","",明細!C246)</f>
        <v/>
      </c>
      <c r="D252" s="265" t="str">
        <f>IF(明細!D246="","",明細!D246)</f>
        <v/>
      </c>
      <c r="E252" s="265" t="str">
        <f>IF(明細!E246="","",明細!E246)</f>
        <v/>
      </c>
      <c r="F252" s="265" t="str">
        <f>IF(明細!F246="","",明細!F246)</f>
        <v/>
      </c>
      <c r="G252" s="265" t="str">
        <f>IF(明細!G246="","",明細!G246)</f>
        <v/>
      </c>
      <c r="H252" s="265" t="str">
        <f>IF(明細!H246="","",明細!H246)</f>
        <v/>
      </c>
      <c r="I252" s="265" t="str">
        <f>IF(明細!I246="","",明細!I246)</f>
        <v/>
      </c>
      <c r="J252" s="265" t="str">
        <f>IF(明細!J246="","",明細!J246)</f>
        <v/>
      </c>
      <c r="K252" s="265" t="str">
        <f>IF(明細!K246="","",明細!K246)</f>
        <v/>
      </c>
      <c r="L252" s="265" t="str">
        <f>IF(明細!L246="","",明細!L246)</f>
        <v/>
      </c>
      <c r="M252" s="265" t="str">
        <f>IF(明細!M246="","",明細!M246)</f>
        <v/>
      </c>
      <c r="N252" s="265" t="str">
        <f>IF(明細!N246="","",明細!N246)</f>
        <v/>
      </c>
      <c r="O252" s="265" t="str">
        <f>IF(明細!O246="","",明細!O246)</f>
        <v/>
      </c>
      <c r="P252" s="265" t="str">
        <f>IF(明細!P246="","",明細!P246)</f>
        <v/>
      </c>
      <c r="Q252" s="265" t="str">
        <f>IF(明細!Q246="","",明細!Q246)</f>
        <v/>
      </c>
      <c r="R252" s="289" t="str">
        <f>IF(明細!R246="","",明細!R246)</f>
        <v/>
      </c>
      <c r="S252" s="291" t="str">
        <f>IF(明細!S246="","",明細!S246)</f>
        <v/>
      </c>
      <c r="T252" s="291" t="str">
        <f>IF(明細!T246="","",明細!T246)</f>
        <v/>
      </c>
      <c r="U252" s="291" t="str">
        <f>IF(明細!U246="","",明細!U246)</f>
        <v/>
      </c>
      <c r="V252" s="292" t="str">
        <f>IF(明細!V246="","",明細!V246)</f>
        <v>個</v>
      </c>
      <c r="W252" s="292" t="str">
        <f>IF(明細!W246="","",明細!W246)</f>
        <v/>
      </c>
      <c r="X252" s="293" t="str">
        <f>IF(明細!X246="","",明細!X246)</f>
        <v/>
      </c>
      <c r="Y252" s="134" t="str">
        <f>IF(明細!Y246="","",明細!Y246)</f>
        <v/>
      </c>
      <c r="Z252" s="135" t="str">
        <f>IF(明細!Z246="","",明細!Z246)</f>
        <v/>
      </c>
      <c r="AA252" s="134" t="str">
        <f>IF(明細!AA246="","",明細!AA246)</f>
        <v/>
      </c>
      <c r="AB252" s="303" t="str">
        <f>IF(明細!AB246="","",明細!AB246)</f>
        <v/>
      </c>
      <c r="AC252" s="134" t="str">
        <f>IF(明細!AC246="","",明細!AC246)</f>
        <v/>
      </c>
      <c r="AD252" s="183" t="str">
        <f>IF(明細!AD246="","",明細!AD246)</f>
        <v/>
      </c>
      <c r="AE252" s="184">
        <f>IF(明細!AE246="","",明細!AE246)</f>
        <v>0.1</v>
      </c>
      <c r="AF252" s="185" t="str">
        <f>IF(明細!AF246="","",明細!AF246)</f>
        <v/>
      </c>
      <c r="AG252" s="186" t="str">
        <f>IF(明細!AG246="","",明細!AG246)</f>
        <v/>
      </c>
      <c r="AH252" s="186" t="str">
        <f>IF(明細!AH246="","",明細!AH246)</f>
        <v/>
      </c>
      <c r="AI252" s="187" t="str">
        <f>IF(明細!AI246="","",明細!AI246)</f>
        <v/>
      </c>
      <c r="AJ252" s="296" t="str">
        <f>IF(明細!AJ246="","",明細!AJ246)</f>
        <v/>
      </c>
      <c r="AK252" s="297" t="str">
        <f>IF(明細!AK246="","",明細!AK246)</f>
        <v/>
      </c>
      <c r="AL252" s="298" t="str">
        <f>IF(明細!AL246="","",明細!AL246)</f>
        <v/>
      </c>
      <c r="AM252" s="299" t="str">
        <f>IF(明細!AM246="","",明細!AM246)</f>
        <v/>
      </c>
      <c r="AN252" s="300" t="str">
        <f>IF(明細!AN246="","",明細!AN246)</f>
        <v/>
      </c>
      <c r="AO252" s="300" t="str">
        <f>IF(明細!AO246="","",明細!AO246)</f>
        <v/>
      </c>
      <c r="AP252" s="300" t="str">
        <f>IF(明細!AP246="","",明細!AP246)</f>
        <v/>
      </c>
      <c r="AQ252" s="301" t="str">
        <f>IF(明細!AQ246="","",明細!AQ246)</f>
        <v/>
      </c>
      <c r="AR252" s="302" t="str">
        <f>IF(明細!AR246="","",明細!AR246)</f>
        <v/>
      </c>
      <c r="AU252" s="360"/>
      <c r="AV252" s="368"/>
      <c r="AW252" s="446" t="str">
        <f>IF(明細!AV246="","",明細!AV246)</f>
        <v/>
      </c>
      <c r="AX252" s="419" t="str">
        <f>IF(明細!AT246="","",明細!AT246)</f>
        <v/>
      </c>
      <c r="AY252" s="280" t="str">
        <f>IF($AX252="","",VLOOKUP($AX252,リスト!$CL:$CM,2,FALSE))</f>
        <v/>
      </c>
      <c r="AZ252" s="3"/>
      <c r="BA252" s="280" t="str">
        <f>IF(BB252="","",VLOOKUP(BB252,リスト!$K:$L,2,FALSE))</f>
        <v/>
      </c>
      <c r="BB252" s="3"/>
      <c r="BC252" s="3"/>
      <c r="BD252" s="87"/>
      <c r="BE252" s="280" t="str">
        <f>IF(BF252="","",VLOOKUP(BF252,リスト!$I:$J,2,FALSE))</f>
        <v/>
      </c>
      <c r="BF252" s="3"/>
      <c r="BG252" s="280" t="str">
        <f>IF(BH252="","",VLOOKUP(BH252,リスト!$M:$N,2,FALSE))</f>
        <v/>
      </c>
      <c r="BH252" s="282"/>
      <c r="BI252" s="280" t="str">
        <f>IF(BJ252="","",VLOOKUP(BJ252,リスト!$O:$P,2,FALSE))</f>
        <v/>
      </c>
      <c r="BJ252" s="24"/>
      <c r="BM252" s="451" t="str">
        <f>IF(明細!AV246="","",明細!AV246)</f>
        <v/>
      </c>
      <c r="BN252" s="453" t="str">
        <f>IF(明細!AT246="","",明細!AT246)</f>
        <v/>
      </c>
      <c r="BO252" s="280" t="str">
        <f>IF($BN252="","",VLOOKUP($BN252,リスト!$CL:$CM,2,FALSE))</f>
        <v/>
      </c>
      <c r="BP252" s="280" t="str">
        <f>IF(BQ252="","",VLOOKUP(BQ252,リスト!$K$5:$L$7,2,FALSE))</f>
        <v/>
      </c>
      <c r="BQ252" s="13"/>
      <c r="BR252" s="13"/>
      <c r="BS252" s="47"/>
      <c r="BT252" s="280" t="str">
        <f>IF(BU252="","",VLOOKUP(BU252,リスト!I243:J261,2,FALSE))</f>
        <v/>
      </c>
      <c r="BU252" s="13"/>
      <c r="BV252" s="13"/>
      <c r="BW252" s="282"/>
      <c r="BX252" s="282"/>
      <c r="BY252" s="280" t="str">
        <f>IF(BZ252="","",VLOOKUP(BZ252,リスト!$S$5:$T$6,2,FALSE))</f>
        <v/>
      </c>
      <c r="BZ252" s="3"/>
      <c r="CA252" s="3"/>
      <c r="CB252" s="81"/>
      <c r="CC252" s="280" t="str">
        <f t="shared" si="30"/>
        <v/>
      </c>
      <c r="CD252" s="83"/>
      <c r="CE252" s="83"/>
      <c r="CF252" s="83"/>
      <c r="CG252" s="83"/>
      <c r="CH252" s="282" t="str">
        <f t="shared" si="31"/>
        <v/>
      </c>
      <c r="CI252" s="83"/>
      <c r="CJ252" s="280" t="str">
        <f t="shared" si="32"/>
        <v/>
      </c>
      <c r="CK252" s="87"/>
      <c r="CL252" s="78"/>
      <c r="CM252" s="83"/>
      <c r="CN252" s="83"/>
      <c r="CO252" s="83"/>
      <c r="CP252" s="280" t="str">
        <f t="shared" si="37"/>
        <v/>
      </c>
      <c r="CQ252" s="81"/>
      <c r="CR252" s="280" t="str">
        <f t="shared" si="38"/>
        <v/>
      </c>
      <c r="CS252" s="3"/>
      <c r="CT252" s="3"/>
      <c r="CU252" s="280" t="str">
        <f>IF(CV252="","",VLOOKUP(CV252,リスト!$V$5:$W$6,2,FALSE))</f>
        <v/>
      </c>
      <c r="CV252" s="3"/>
      <c r="CW252" s="280" t="str">
        <f>IF(CX252="","",VLOOKUP(CX252,リスト!$X$5:$Y$6,2,FALSE))</f>
        <v/>
      </c>
      <c r="CX252" s="3"/>
      <c r="CY252" s="77"/>
      <c r="CZ252" s="77"/>
      <c r="DA252" s="75"/>
      <c r="DB252" s="75"/>
      <c r="DC252" s="75"/>
      <c r="DD252" s="75"/>
      <c r="DE252" s="280" t="str">
        <f>IF(DF252="","",VLOOKUP(DF252,リスト!$Z$5:$AA$10,2,FALSE))</f>
        <v/>
      </c>
      <c r="DF252" s="3"/>
      <c r="DG252" s="280" t="str">
        <f>IF(DH252="","",VLOOKUP(DH252,リスト!$AB$5:$AC$12,2,FALSE))</f>
        <v/>
      </c>
      <c r="DH252" s="63"/>
      <c r="DI252" s="280" t="str">
        <f>IF(DJ252="","",VLOOKUP(DJ252,リスト!$AD$5:$AE$7,2,FALSE))</f>
        <v/>
      </c>
      <c r="DJ252" s="3"/>
      <c r="DK252" s="280" t="str">
        <f>IF(DL252="","",VLOOKUP(DL252,リスト!$AF$5:$AG$10,2,FALSE))</f>
        <v/>
      </c>
      <c r="DL252" s="3"/>
      <c r="DM252" s="280" t="str">
        <f>IF(DN252="","",VLOOKUP(DN252,リスト!$AH$5:$AI$6,2,FALSE))</f>
        <v/>
      </c>
      <c r="DN252" s="3"/>
      <c r="DO252" s="280" t="str">
        <f>IF(DP252="","",VLOOKUP(DP252,リスト!$AJ$5:$AK$6,2,FALSE))</f>
        <v/>
      </c>
      <c r="DP252" s="3"/>
      <c r="DQ252" s="280" t="str">
        <f>IF(DR252="","",VLOOKUP(DR252,リスト!$AL$5:$AM$7,2,FALSE))</f>
        <v/>
      </c>
      <c r="DR252" s="3"/>
      <c r="DS252" s="13"/>
      <c r="DT252" s="85"/>
      <c r="DU252" s="85"/>
      <c r="DV252" s="281" t="str">
        <f>IF(DW252="","",VLOOKUP(DW252,リスト!$AN$5:$AO$6,2,FALSE))</f>
        <v/>
      </c>
      <c r="DW252" s="13"/>
      <c r="DX252" s="341"/>
      <c r="DY252" s="345"/>
      <c r="DZ252" s="341"/>
      <c r="EA252" s="345"/>
      <c r="EB252" s="280" t="str">
        <f>IF(EC252="","",VLOOKUP(EC252,リスト!$AW$5:$AX$8,2,FALSE))</f>
        <v/>
      </c>
      <c r="EC252" s="3"/>
      <c r="ED252" s="85"/>
      <c r="EE252" s="280" t="str">
        <f>IF(EF252="","",VLOOKUP(EF252,リスト!$AY$5:$AZ$10,2,FALSE))</f>
        <v/>
      </c>
      <c r="EF252" s="3"/>
      <c r="EG252" s="280" t="str">
        <f>IF(EH252="","",VLOOKUP(EH252,リスト!$BA$5:$BB$10,2,FALSE))</f>
        <v/>
      </c>
      <c r="EH252" s="3"/>
      <c r="EI252" s="280" t="str">
        <f>IF(EJ252="","",VLOOKUP(EJ252,リスト!$BC$5:$BD$10,2,FALSE))</f>
        <v/>
      </c>
      <c r="EJ252" s="3"/>
      <c r="EK252" s="280" t="str">
        <f>IF(EL252="","",VLOOKUP(EL252,リスト!$BE$5:$BF$10,2,FALSE))</f>
        <v/>
      </c>
      <c r="EL252" s="3"/>
      <c r="EM252" s="78"/>
      <c r="EN252" s="73"/>
      <c r="EO252" s="73"/>
      <c r="EP252" s="13"/>
      <c r="EQ252" s="13"/>
      <c r="ER252" s="280" t="str">
        <f>IF(ES252="","",VLOOKUP(ES252,リスト!$BG$5:$BH$10,2,FALSE))</f>
        <v/>
      </c>
      <c r="ES252" s="13"/>
      <c r="ET252" s="13"/>
      <c r="EU252" s="13"/>
      <c r="EV252" s="13"/>
      <c r="EW252" s="13"/>
      <c r="EX252" s="81"/>
      <c r="EY252" s="81"/>
      <c r="EZ252" s="26"/>
      <c r="FA252" s="281" t="str">
        <f>IF($EZ252="","",INDEX(リスト!$BI$5:$BJ$40,MATCH($EZ252,リスト!$BJ$5:$BJ$40,0),1))</f>
        <v/>
      </c>
      <c r="FB252" s="280" t="str">
        <f>IF(FC252="","",VLOOKUP(FC252,リスト!$BK:$BL,2,FALSE))</f>
        <v/>
      </c>
      <c r="FC252" s="13"/>
      <c r="FD252" s="331"/>
      <c r="FE252" s="3"/>
      <c r="FF252" s="280" t="str">
        <f>IF(FG252="","",VLOOKUP(FG252,リスト!$BO$5:$BP$6,2,FALSE))</f>
        <v/>
      </c>
      <c r="FG252" s="3"/>
      <c r="FH252" s="280" t="str">
        <f>IF(FI252="","",VLOOKUP(FI252,リスト!$BQ$5:$BR$8,2,FALSE))</f>
        <v/>
      </c>
      <c r="FI252" s="3"/>
      <c r="FJ252" s="282"/>
      <c r="FK252" s="280" t="str">
        <f>IF(FL252="","",VLOOKUP(FL252,リスト!$BS$5:$BT$6,2,FALSE))</f>
        <v/>
      </c>
      <c r="FL252" s="63"/>
      <c r="FM252" s="13"/>
      <c r="FN252" s="13"/>
      <c r="FO252" s="13"/>
      <c r="FP252" s="283" t="str">
        <f t="shared" si="33"/>
        <v/>
      </c>
      <c r="FQ252" s="283" t="str">
        <f t="shared" si="33"/>
        <v/>
      </c>
      <c r="FR252" s="13"/>
      <c r="FS252" s="85"/>
      <c r="FT252" s="85"/>
      <c r="FU252" s="281" t="str">
        <f t="shared" si="34"/>
        <v/>
      </c>
      <c r="FV252" s="280" t="str">
        <f>IF(FW252="","",VLOOKUP(FW252,リスト!$BV$5:$BW$10,2,FALSE))</f>
        <v/>
      </c>
      <c r="FW252" s="26"/>
      <c r="FX252" s="282" t="str">
        <f t="shared" si="35"/>
        <v/>
      </c>
      <c r="FY252" s="280" t="str">
        <f>IF(FZ252="","",VLOOKUP(FZ252,リスト!$BX$5:$BY$6,2,FALSE))</f>
        <v/>
      </c>
      <c r="FZ252" s="3"/>
      <c r="GA252" s="280" t="str">
        <f>IF(GB252="","",VLOOKUP(GB252,リスト!$BZ$5:$CA$6,2,FALSE))</f>
        <v/>
      </c>
      <c r="GB252" s="13"/>
      <c r="GC252" s="281" t="str">
        <f>IF(GD252="","",VLOOKUP(GD252,リスト!$CB$5:$CC$6,2,FALSE))</f>
        <v/>
      </c>
      <c r="GD252" s="13"/>
      <c r="GE252" s="13"/>
      <c r="GF252" s="13"/>
      <c r="GG252" s="75"/>
      <c r="GH252" s="281" t="str">
        <f t="shared" si="36"/>
        <v/>
      </c>
      <c r="GI252" s="128"/>
      <c r="GJ252" s="281" t="str">
        <f>IF(GK252="","",VLOOKUP(GK252,リスト!$CD$5:$CE$6,2,FALSE))</f>
        <v/>
      </c>
      <c r="GK252" s="13"/>
      <c r="GL252" s="281" t="str">
        <f>IF(GM252="","",VLOOKUP(GM252,リスト!$CF$5:$CG$5,2,FALSE))</f>
        <v/>
      </c>
      <c r="GM252" s="26"/>
      <c r="GN252" s="280" t="str">
        <f>IF(GO252="","",VLOOKUP(GO252,リスト!$CH$5:$CI$5,2,FALSE))</f>
        <v/>
      </c>
      <c r="GO252" s="284"/>
      <c r="GP252" s="284"/>
      <c r="GQ252" s="284"/>
      <c r="GR252" s="284"/>
      <c r="GS252" s="284"/>
      <c r="GT252" s="284"/>
      <c r="GU252" s="284"/>
      <c r="GV252" s="284"/>
      <c r="GW252" s="284"/>
      <c r="GX252" s="285"/>
    </row>
    <row r="253" spans="2:206" s="177" customFormat="1" ht="24.75" hidden="1" customHeight="1" outlineLevel="1">
      <c r="B253" s="286" t="str">
        <f>IF(明細!B247="","",明細!B247)</f>
        <v/>
      </c>
      <c r="C253" s="287" t="str">
        <f>IF(明細!C247="","",明細!C247)</f>
        <v/>
      </c>
      <c r="D253" s="265" t="str">
        <f>IF(明細!D247="","",明細!D247)</f>
        <v/>
      </c>
      <c r="E253" s="265" t="str">
        <f>IF(明細!E247="","",明細!E247)</f>
        <v/>
      </c>
      <c r="F253" s="265" t="str">
        <f>IF(明細!F247="","",明細!F247)</f>
        <v/>
      </c>
      <c r="G253" s="265" t="str">
        <f>IF(明細!G247="","",明細!G247)</f>
        <v/>
      </c>
      <c r="H253" s="265" t="str">
        <f>IF(明細!H247="","",明細!H247)</f>
        <v/>
      </c>
      <c r="I253" s="265" t="str">
        <f>IF(明細!I247="","",明細!I247)</f>
        <v/>
      </c>
      <c r="J253" s="265" t="str">
        <f>IF(明細!J247="","",明細!J247)</f>
        <v/>
      </c>
      <c r="K253" s="265" t="str">
        <f>IF(明細!K247="","",明細!K247)</f>
        <v/>
      </c>
      <c r="L253" s="265" t="str">
        <f>IF(明細!L247="","",明細!L247)</f>
        <v/>
      </c>
      <c r="M253" s="265" t="str">
        <f>IF(明細!M247="","",明細!M247)</f>
        <v/>
      </c>
      <c r="N253" s="265" t="str">
        <f>IF(明細!N247="","",明細!N247)</f>
        <v/>
      </c>
      <c r="O253" s="265" t="str">
        <f>IF(明細!O247="","",明細!O247)</f>
        <v/>
      </c>
      <c r="P253" s="265" t="str">
        <f>IF(明細!P247="","",明細!P247)</f>
        <v/>
      </c>
      <c r="Q253" s="265" t="str">
        <f>IF(明細!Q247="","",明細!Q247)</f>
        <v/>
      </c>
      <c r="R253" s="289" t="str">
        <f>IF(明細!R247="","",明細!R247)</f>
        <v/>
      </c>
      <c r="S253" s="291" t="str">
        <f>IF(明細!S247="","",明細!S247)</f>
        <v/>
      </c>
      <c r="T253" s="291" t="str">
        <f>IF(明細!T247="","",明細!T247)</f>
        <v/>
      </c>
      <c r="U253" s="291" t="str">
        <f>IF(明細!U247="","",明細!U247)</f>
        <v/>
      </c>
      <c r="V253" s="292" t="str">
        <f>IF(明細!V247="","",明細!V247)</f>
        <v>個</v>
      </c>
      <c r="W253" s="292" t="str">
        <f>IF(明細!W247="","",明細!W247)</f>
        <v/>
      </c>
      <c r="X253" s="293" t="str">
        <f>IF(明細!X247="","",明細!X247)</f>
        <v/>
      </c>
      <c r="Y253" s="134" t="str">
        <f>IF(明細!Y247="","",明細!Y247)</f>
        <v/>
      </c>
      <c r="Z253" s="135" t="str">
        <f>IF(明細!Z247="","",明細!Z247)</f>
        <v/>
      </c>
      <c r="AA253" s="134" t="str">
        <f>IF(明細!AA247="","",明細!AA247)</f>
        <v/>
      </c>
      <c r="AB253" s="303" t="str">
        <f>IF(明細!AB247="","",明細!AB247)</f>
        <v/>
      </c>
      <c r="AC253" s="134" t="str">
        <f>IF(明細!AC247="","",明細!AC247)</f>
        <v/>
      </c>
      <c r="AD253" s="183" t="str">
        <f>IF(明細!AD247="","",明細!AD247)</f>
        <v/>
      </c>
      <c r="AE253" s="184">
        <f>IF(明細!AE247="","",明細!AE247)</f>
        <v>0.1</v>
      </c>
      <c r="AF253" s="185" t="str">
        <f>IF(明細!AF247="","",明細!AF247)</f>
        <v/>
      </c>
      <c r="AG253" s="186" t="str">
        <f>IF(明細!AG247="","",明細!AG247)</f>
        <v/>
      </c>
      <c r="AH253" s="186" t="str">
        <f>IF(明細!AH247="","",明細!AH247)</f>
        <v/>
      </c>
      <c r="AI253" s="187" t="str">
        <f>IF(明細!AI247="","",明細!AI247)</f>
        <v/>
      </c>
      <c r="AJ253" s="296" t="str">
        <f>IF(明細!AJ247="","",明細!AJ247)</f>
        <v/>
      </c>
      <c r="AK253" s="297" t="str">
        <f>IF(明細!AK247="","",明細!AK247)</f>
        <v/>
      </c>
      <c r="AL253" s="298" t="str">
        <f>IF(明細!AL247="","",明細!AL247)</f>
        <v/>
      </c>
      <c r="AM253" s="299" t="str">
        <f>IF(明細!AM247="","",明細!AM247)</f>
        <v/>
      </c>
      <c r="AN253" s="300" t="str">
        <f>IF(明細!AN247="","",明細!AN247)</f>
        <v/>
      </c>
      <c r="AO253" s="300" t="str">
        <f>IF(明細!AO247="","",明細!AO247)</f>
        <v/>
      </c>
      <c r="AP253" s="300" t="str">
        <f>IF(明細!AP247="","",明細!AP247)</f>
        <v/>
      </c>
      <c r="AQ253" s="301" t="str">
        <f>IF(明細!AQ247="","",明細!AQ247)</f>
        <v/>
      </c>
      <c r="AR253" s="302" t="str">
        <f>IF(明細!AR247="","",明細!AR247)</f>
        <v/>
      </c>
      <c r="AU253" s="360"/>
      <c r="AV253" s="368"/>
      <c r="AW253" s="446" t="str">
        <f>IF(明細!AV247="","",明細!AV247)</f>
        <v/>
      </c>
      <c r="AX253" s="419" t="str">
        <f>IF(明細!AT247="","",明細!AT247)</f>
        <v/>
      </c>
      <c r="AY253" s="280" t="str">
        <f>IF($AX253="","",VLOOKUP($AX253,リスト!$CL:$CM,2,FALSE))</f>
        <v/>
      </c>
      <c r="AZ253" s="3"/>
      <c r="BA253" s="280" t="str">
        <f>IF(BB253="","",VLOOKUP(BB253,リスト!$K:$L,2,FALSE))</f>
        <v/>
      </c>
      <c r="BB253" s="3"/>
      <c r="BC253" s="3"/>
      <c r="BD253" s="87"/>
      <c r="BE253" s="280" t="str">
        <f>IF(BF253="","",VLOOKUP(BF253,リスト!$I:$J,2,FALSE))</f>
        <v/>
      </c>
      <c r="BF253" s="3"/>
      <c r="BG253" s="280" t="str">
        <f>IF(BH253="","",VLOOKUP(BH253,リスト!$M:$N,2,FALSE))</f>
        <v/>
      </c>
      <c r="BH253" s="282"/>
      <c r="BI253" s="280" t="str">
        <f>IF(BJ253="","",VLOOKUP(BJ253,リスト!$O:$P,2,FALSE))</f>
        <v/>
      </c>
      <c r="BJ253" s="24"/>
      <c r="BM253" s="451" t="str">
        <f>IF(明細!AV247="","",明細!AV247)</f>
        <v/>
      </c>
      <c r="BN253" s="453" t="str">
        <f>IF(明細!AT247="","",明細!AT247)</f>
        <v/>
      </c>
      <c r="BO253" s="280" t="str">
        <f>IF($BN253="","",VLOOKUP($BN253,リスト!$CL:$CM,2,FALSE))</f>
        <v/>
      </c>
      <c r="BP253" s="280" t="str">
        <f>IF(BQ253="","",VLOOKUP(BQ253,リスト!$K$5:$L$7,2,FALSE))</f>
        <v/>
      </c>
      <c r="BQ253" s="13"/>
      <c r="BR253" s="13"/>
      <c r="BS253" s="47"/>
      <c r="BT253" s="280" t="str">
        <f>IF(BU253="","",VLOOKUP(BU253,リスト!I244:J262,2,FALSE))</f>
        <v/>
      </c>
      <c r="BU253" s="13"/>
      <c r="BV253" s="13"/>
      <c r="BW253" s="282"/>
      <c r="BX253" s="282"/>
      <c r="BY253" s="280" t="str">
        <f>IF(BZ253="","",VLOOKUP(BZ253,リスト!$S$5:$T$6,2,FALSE))</f>
        <v/>
      </c>
      <c r="BZ253" s="3"/>
      <c r="CA253" s="3"/>
      <c r="CB253" s="81"/>
      <c r="CC253" s="280" t="str">
        <f t="shared" si="30"/>
        <v/>
      </c>
      <c r="CD253" s="83"/>
      <c r="CE253" s="83"/>
      <c r="CF253" s="83"/>
      <c r="CG253" s="83"/>
      <c r="CH253" s="282" t="str">
        <f t="shared" si="31"/>
        <v/>
      </c>
      <c r="CI253" s="83"/>
      <c r="CJ253" s="280" t="str">
        <f t="shared" si="32"/>
        <v/>
      </c>
      <c r="CK253" s="87"/>
      <c r="CL253" s="78"/>
      <c r="CM253" s="83"/>
      <c r="CN253" s="83"/>
      <c r="CO253" s="83"/>
      <c r="CP253" s="280" t="str">
        <f t="shared" si="37"/>
        <v/>
      </c>
      <c r="CQ253" s="81"/>
      <c r="CR253" s="280" t="str">
        <f t="shared" si="38"/>
        <v/>
      </c>
      <c r="CS253" s="3"/>
      <c r="CT253" s="3"/>
      <c r="CU253" s="280" t="str">
        <f>IF(CV253="","",VLOOKUP(CV253,リスト!$V$5:$W$6,2,FALSE))</f>
        <v/>
      </c>
      <c r="CV253" s="3"/>
      <c r="CW253" s="280" t="str">
        <f>IF(CX253="","",VLOOKUP(CX253,リスト!$X$5:$Y$6,2,FALSE))</f>
        <v/>
      </c>
      <c r="CX253" s="3"/>
      <c r="CY253" s="77"/>
      <c r="CZ253" s="77"/>
      <c r="DA253" s="75"/>
      <c r="DB253" s="75"/>
      <c r="DC253" s="75"/>
      <c r="DD253" s="75"/>
      <c r="DE253" s="280" t="str">
        <f>IF(DF253="","",VLOOKUP(DF253,リスト!$Z$5:$AA$10,2,FALSE))</f>
        <v/>
      </c>
      <c r="DF253" s="3"/>
      <c r="DG253" s="280" t="str">
        <f>IF(DH253="","",VLOOKUP(DH253,リスト!$AB$5:$AC$12,2,FALSE))</f>
        <v/>
      </c>
      <c r="DH253" s="63"/>
      <c r="DI253" s="280" t="str">
        <f>IF(DJ253="","",VLOOKUP(DJ253,リスト!$AD$5:$AE$7,2,FALSE))</f>
        <v/>
      </c>
      <c r="DJ253" s="3"/>
      <c r="DK253" s="280" t="str">
        <f>IF(DL253="","",VLOOKUP(DL253,リスト!$AF$5:$AG$10,2,FALSE))</f>
        <v/>
      </c>
      <c r="DL253" s="3"/>
      <c r="DM253" s="280" t="str">
        <f>IF(DN253="","",VLOOKUP(DN253,リスト!$AH$5:$AI$6,2,FALSE))</f>
        <v/>
      </c>
      <c r="DN253" s="3"/>
      <c r="DO253" s="280" t="str">
        <f>IF(DP253="","",VLOOKUP(DP253,リスト!$AJ$5:$AK$6,2,FALSE))</f>
        <v/>
      </c>
      <c r="DP253" s="3"/>
      <c r="DQ253" s="280" t="str">
        <f>IF(DR253="","",VLOOKUP(DR253,リスト!$AL$5:$AM$7,2,FALSE))</f>
        <v/>
      </c>
      <c r="DR253" s="3"/>
      <c r="DS253" s="13"/>
      <c r="DT253" s="85"/>
      <c r="DU253" s="85"/>
      <c r="DV253" s="281" t="str">
        <f>IF(DW253="","",VLOOKUP(DW253,リスト!$AN$5:$AO$6,2,FALSE))</f>
        <v/>
      </c>
      <c r="DW253" s="13"/>
      <c r="DX253" s="341"/>
      <c r="DY253" s="345"/>
      <c r="DZ253" s="341"/>
      <c r="EA253" s="345"/>
      <c r="EB253" s="280" t="str">
        <f>IF(EC253="","",VLOOKUP(EC253,リスト!$AW$5:$AX$8,2,FALSE))</f>
        <v/>
      </c>
      <c r="EC253" s="3"/>
      <c r="ED253" s="85"/>
      <c r="EE253" s="280" t="str">
        <f>IF(EF253="","",VLOOKUP(EF253,リスト!$AY$5:$AZ$10,2,FALSE))</f>
        <v/>
      </c>
      <c r="EF253" s="3"/>
      <c r="EG253" s="280" t="str">
        <f>IF(EH253="","",VLOOKUP(EH253,リスト!$BA$5:$BB$10,2,FALSE))</f>
        <v/>
      </c>
      <c r="EH253" s="3"/>
      <c r="EI253" s="280" t="str">
        <f>IF(EJ253="","",VLOOKUP(EJ253,リスト!$BC$5:$BD$10,2,FALSE))</f>
        <v/>
      </c>
      <c r="EJ253" s="3"/>
      <c r="EK253" s="280" t="str">
        <f>IF(EL253="","",VLOOKUP(EL253,リスト!$BE$5:$BF$10,2,FALSE))</f>
        <v/>
      </c>
      <c r="EL253" s="3"/>
      <c r="EM253" s="78"/>
      <c r="EN253" s="73"/>
      <c r="EO253" s="73"/>
      <c r="EP253" s="13"/>
      <c r="EQ253" s="13"/>
      <c r="ER253" s="280" t="str">
        <f>IF(ES253="","",VLOOKUP(ES253,リスト!$BG$5:$BH$10,2,FALSE))</f>
        <v/>
      </c>
      <c r="ES253" s="13"/>
      <c r="ET253" s="13"/>
      <c r="EU253" s="13"/>
      <c r="EV253" s="13"/>
      <c r="EW253" s="13"/>
      <c r="EX253" s="81"/>
      <c r="EY253" s="81"/>
      <c r="EZ253" s="26"/>
      <c r="FA253" s="281" t="str">
        <f>IF($EZ253="","",INDEX(リスト!$BI$5:$BJ$40,MATCH($EZ253,リスト!$BJ$5:$BJ$40,0),1))</f>
        <v/>
      </c>
      <c r="FB253" s="280" t="str">
        <f>IF(FC253="","",VLOOKUP(FC253,リスト!$BK:$BL,2,FALSE))</f>
        <v/>
      </c>
      <c r="FC253" s="13"/>
      <c r="FD253" s="331"/>
      <c r="FE253" s="3"/>
      <c r="FF253" s="280" t="str">
        <f>IF(FG253="","",VLOOKUP(FG253,リスト!$BO$5:$BP$6,2,FALSE))</f>
        <v/>
      </c>
      <c r="FG253" s="3"/>
      <c r="FH253" s="280" t="str">
        <f>IF(FI253="","",VLOOKUP(FI253,リスト!$BQ$5:$BR$8,2,FALSE))</f>
        <v/>
      </c>
      <c r="FI253" s="3"/>
      <c r="FJ253" s="282"/>
      <c r="FK253" s="280" t="str">
        <f>IF(FL253="","",VLOOKUP(FL253,リスト!$BS$5:$BT$6,2,FALSE))</f>
        <v/>
      </c>
      <c r="FL253" s="63"/>
      <c r="FM253" s="13"/>
      <c r="FN253" s="13"/>
      <c r="FO253" s="13"/>
      <c r="FP253" s="283" t="str">
        <f t="shared" si="33"/>
        <v/>
      </c>
      <c r="FQ253" s="283" t="str">
        <f t="shared" si="33"/>
        <v/>
      </c>
      <c r="FR253" s="13"/>
      <c r="FS253" s="85"/>
      <c r="FT253" s="85"/>
      <c r="FU253" s="281" t="str">
        <f t="shared" si="34"/>
        <v/>
      </c>
      <c r="FV253" s="280" t="str">
        <f>IF(FW253="","",VLOOKUP(FW253,リスト!$BV$5:$BW$10,2,FALSE))</f>
        <v/>
      </c>
      <c r="FW253" s="26"/>
      <c r="FX253" s="282" t="str">
        <f t="shared" si="35"/>
        <v/>
      </c>
      <c r="FY253" s="280" t="str">
        <f>IF(FZ253="","",VLOOKUP(FZ253,リスト!$BX$5:$BY$6,2,FALSE))</f>
        <v/>
      </c>
      <c r="FZ253" s="3"/>
      <c r="GA253" s="280" t="str">
        <f>IF(GB253="","",VLOOKUP(GB253,リスト!$BZ$5:$CA$6,2,FALSE))</f>
        <v/>
      </c>
      <c r="GB253" s="13"/>
      <c r="GC253" s="281" t="str">
        <f>IF(GD253="","",VLOOKUP(GD253,リスト!$CB$5:$CC$6,2,FALSE))</f>
        <v/>
      </c>
      <c r="GD253" s="13"/>
      <c r="GE253" s="13"/>
      <c r="GF253" s="13"/>
      <c r="GG253" s="75"/>
      <c r="GH253" s="281" t="str">
        <f t="shared" si="36"/>
        <v/>
      </c>
      <c r="GI253" s="128"/>
      <c r="GJ253" s="281" t="str">
        <f>IF(GK253="","",VLOOKUP(GK253,リスト!$CD$5:$CE$6,2,FALSE))</f>
        <v/>
      </c>
      <c r="GK253" s="13"/>
      <c r="GL253" s="281" t="str">
        <f>IF(GM253="","",VLOOKUP(GM253,リスト!$CF$5:$CG$5,2,FALSE))</f>
        <v/>
      </c>
      <c r="GM253" s="26"/>
      <c r="GN253" s="280" t="str">
        <f>IF(GO253="","",VLOOKUP(GO253,リスト!$CH$5:$CI$5,2,FALSE))</f>
        <v/>
      </c>
      <c r="GO253" s="284"/>
      <c r="GP253" s="284"/>
      <c r="GQ253" s="284"/>
      <c r="GR253" s="284"/>
      <c r="GS253" s="284"/>
      <c r="GT253" s="284"/>
      <c r="GU253" s="284"/>
      <c r="GV253" s="284"/>
      <c r="GW253" s="284"/>
      <c r="GX253" s="285"/>
    </row>
    <row r="254" spans="2:206" s="177" customFormat="1" ht="24.75" hidden="1" customHeight="1" outlineLevel="1">
      <c r="B254" s="286" t="str">
        <f>IF(明細!B248="","",明細!B248)</f>
        <v/>
      </c>
      <c r="C254" s="287" t="str">
        <f>IF(明細!C248="","",明細!C248)</f>
        <v/>
      </c>
      <c r="D254" s="265" t="str">
        <f>IF(明細!D248="","",明細!D248)</f>
        <v/>
      </c>
      <c r="E254" s="265" t="str">
        <f>IF(明細!E248="","",明細!E248)</f>
        <v/>
      </c>
      <c r="F254" s="265" t="str">
        <f>IF(明細!F248="","",明細!F248)</f>
        <v/>
      </c>
      <c r="G254" s="265" t="str">
        <f>IF(明細!G248="","",明細!G248)</f>
        <v/>
      </c>
      <c r="H254" s="265" t="str">
        <f>IF(明細!H248="","",明細!H248)</f>
        <v/>
      </c>
      <c r="I254" s="265" t="str">
        <f>IF(明細!I248="","",明細!I248)</f>
        <v/>
      </c>
      <c r="J254" s="265" t="str">
        <f>IF(明細!J248="","",明細!J248)</f>
        <v/>
      </c>
      <c r="K254" s="265" t="str">
        <f>IF(明細!K248="","",明細!K248)</f>
        <v/>
      </c>
      <c r="L254" s="265" t="str">
        <f>IF(明細!L248="","",明細!L248)</f>
        <v/>
      </c>
      <c r="M254" s="265" t="str">
        <f>IF(明細!M248="","",明細!M248)</f>
        <v/>
      </c>
      <c r="N254" s="265" t="str">
        <f>IF(明細!N248="","",明細!N248)</f>
        <v/>
      </c>
      <c r="O254" s="265" t="str">
        <f>IF(明細!O248="","",明細!O248)</f>
        <v/>
      </c>
      <c r="P254" s="265" t="str">
        <f>IF(明細!P248="","",明細!P248)</f>
        <v/>
      </c>
      <c r="Q254" s="265" t="str">
        <f>IF(明細!Q248="","",明細!Q248)</f>
        <v/>
      </c>
      <c r="R254" s="289" t="str">
        <f>IF(明細!R248="","",明細!R248)</f>
        <v/>
      </c>
      <c r="S254" s="291" t="str">
        <f>IF(明細!S248="","",明細!S248)</f>
        <v/>
      </c>
      <c r="T254" s="291" t="str">
        <f>IF(明細!T248="","",明細!T248)</f>
        <v/>
      </c>
      <c r="U254" s="291" t="str">
        <f>IF(明細!U248="","",明細!U248)</f>
        <v/>
      </c>
      <c r="V254" s="292" t="str">
        <f>IF(明細!V248="","",明細!V248)</f>
        <v>個</v>
      </c>
      <c r="W254" s="292" t="str">
        <f>IF(明細!W248="","",明細!W248)</f>
        <v/>
      </c>
      <c r="X254" s="293" t="str">
        <f>IF(明細!X248="","",明細!X248)</f>
        <v/>
      </c>
      <c r="Y254" s="134" t="str">
        <f>IF(明細!Y248="","",明細!Y248)</f>
        <v/>
      </c>
      <c r="Z254" s="135" t="str">
        <f>IF(明細!Z248="","",明細!Z248)</f>
        <v/>
      </c>
      <c r="AA254" s="134" t="str">
        <f>IF(明細!AA248="","",明細!AA248)</f>
        <v/>
      </c>
      <c r="AB254" s="303" t="str">
        <f>IF(明細!AB248="","",明細!AB248)</f>
        <v/>
      </c>
      <c r="AC254" s="134" t="str">
        <f>IF(明細!AC248="","",明細!AC248)</f>
        <v/>
      </c>
      <c r="AD254" s="183" t="str">
        <f>IF(明細!AD248="","",明細!AD248)</f>
        <v/>
      </c>
      <c r="AE254" s="184">
        <f>IF(明細!AE248="","",明細!AE248)</f>
        <v>0.1</v>
      </c>
      <c r="AF254" s="185" t="str">
        <f>IF(明細!AF248="","",明細!AF248)</f>
        <v/>
      </c>
      <c r="AG254" s="186" t="str">
        <f>IF(明細!AG248="","",明細!AG248)</f>
        <v/>
      </c>
      <c r="AH254" s="186" t="str">
        <f>IF(明細!AH248="","",明細!AH248)</f>
        <v/>
      </c>
      <c r="AI254" s="187" t="str">
        <f>IF(明細!AI248="","",明細!AI248)</f>
        <v/>
      </c>
      <c r="AJ254" s="296" t="str">
        <f>IF(明細!AJ248="","",明細!AJ248)</f>
        <v/>
      </c>
      <c r="AK254" s="297" t="str">
        <f>IF(明細!AK248="","",明細!AK248)</f>
        <v/>
      </c>
      <c r="AL254" s="298" t="str">
        <f>IF(明細!AL248="","",明細!AL248)</f>
        <v/>
      </c>
      <c r="AM254" s="299" t="str">
        <f>IF(明細!AM248="","",明細!AM248)</f>
        <v/>
      </c>
      <c r="AN254" s="300" t="str">
        <f>IF(明細!AN248="","",明細!AN248)</f>
        <v/>
      </c>
      <c r="AO254" s="300" t="str">
        <f>IF(明細!AO248="","",明細!AO248)</f>
        <v/>
      </c>
      <c r="AP254" s="300" t="str">
        <f>IF(明細!AP248="","",明細!AP248)</f>
        <v/>
      </c>
      <c r="AQ254" s="301" t="str">
        <f>IF(明細!AQ248="","",明細!AQ248)</f>
        <v/>
      </c>
      <c r="AR254" s="302" t="str">
        <f>IF(明細!AR248="","",明細!AR248)</f>
        <v/>
      </c>
      <c r="AU254" s="360"/>
      <c r="AV254" s="368"/>
      <c r="AW254" s="446" t="str">
        <f>IF(明細!AV248="","",明細!AV248)</f>
        <v/>
      </c>
      <c r="AX254" s="419" t="str">
        <f>IF(明細!AT248="","",明細!AT248)</f>
        <v/>
      </c>
      <c r="AY254" s="280" t="str">
        <f>IF($AX254="","",VLOOKUP($AX254,リスト!$CL:$CM,2,FALSE))</f>
        <v/>
      </c>
      <c r="AZ254" s="3"/>
      <c r="BA254" s="280" t="str">
        <f>IF(BB254="","",VLOOKUP(BB254,リスト!$K:$L,2,FALSE))</f>
        <v/>
      </c>
      <c r="BB254" s="3"/>
      <c r="BC254" s="3"/>
      <c r="BD254" s="87"/>
      <c r="BE254" s="280" t="str">
        <f>IF(BF254="","",VLOOKUP(BF254,リスト!$I:$J,2,FALSE))</f>
        <v/>
      </c>
      <c r="BF254" s="3"/>
      <c r="BG254" s="280" t="str">
        <f>IF(BH254="","",VLOOKUP(BH254,リスト!$M:$N,2,FALSE))</f>
        <v/>
      </c>
      <c r="BH254" s="282"/>
      <c r="BI254" s="280" t="str">
        <f>IF(BJ254="","",VLOOKUP(BJ254,リスト!$O:$P,2,FALSE))</f>
        <v/>
      </c>
      <c r="BJ254" s="24"/>
      <c r="BM254" s="451" t="str">
        <f>IF(明細!AV248="","",明細!AV248)</f>
        <v/>
      </c>
      <c r="BN254" s="453" t="str">
        <f>IF(明細!AT248="","",明細!AT248)</f>
        <v/>
      </c>
      <c r="BO254" s="280" t="str">
        <f>IF($BN254="","",VLOOKUP($BN254,リスト!$CL:$CM,2,FALSE))</f>
        <v/>
      </c>
      <c r="BP254" s="280" t="str">
        <f>IF(BQ254="","",VLOOKUP(BQ254,リスト!$K$5:$L$7,2,FALSE))</f>
        <v/>
      </c>
      <c r="BQ254" s="13"/>
      <c r="BR254" s="13"/>
      <c r="BS254" s="47"/>
      <c r="BT254" s="280" t="str">
        <f>IF(BU254="","",VLOOKUP(BU254,リスト!I245:J263,2,FALSE))</f>
        <v/>
      </c>
      <c r="BU254" s="13"/>
      <c r="BV254" s="13"/>
      <c r="BW254" s="282"/>
      <c r="BX254" s="282"/>
      <c r="BY254" s="280" t="str">
        <f>IF(BZ254="","",VLOOKUP(BZ254,リスト!$S$5:$T$6,2,FALSE))</f>
        <v/>
      </c>
      <c r="BZ254" s="3"/>
      <c r="CA254" s="3"/>
      <c r="CB254" s="81"/>
      <c r="CC254" s="280" t="str">
        <f t="shared" si="30"/>
        <v/>
      </c>
      <c r="CD254" s="83"/>
      <c r="CE254" s="83"/>
      <c r="CF254" s="83"/>
      <c r="CG254" s="83"/>
      <c r="CH254" s="282" t="str">
        <f t="shared" si="31"/>
        <v/>
      </c>
      <c r="CI254" s="83"/>
      <c r="CJ254" s="280" t="str">
        <f t="shared" si="32"/>
        <v/>
      </c>
      <c r="CK254" s="87"/>
      <c r="CL254" s="78"/>
      <c r="CM254" s="83"/>
      <c r="CN254" s="83"/>
      <c r="CO254" s="83"/>
      <c r="CP254" s="280" t="str">
        <f t="shared" si="37"/>
        <v/>
      </c>
      <c r="CQ254" s="81"/>
      <c r="CR254" s="280" t="str">
        <f t="shared" si="38"/>
        <v/>
      </c>
      <c r="CS254" s="3"/>
      <c r="CT254" s="3"/>
      <c r="CU254" s="280" t="str">
        <f>IF(CV254="","",VLOOKUP(CV254,リスト!$V$5:$W$6,2,FALSE))</f>
        <v/>
      </c>
      <c r="CV254" s="3"/>
      <c r="CW254" s="280" t="str">
        <f>IF(CX254="","",VLOOKUP(CX254,リスト!$X$5:$Y$6,2,FALSE))</f>
        <v/>
      </c>
      <c r="CX254" s="3"/>
      <c r="CY254" s="77"/>
      <c r="CZ254" s="77"/>
      <c r="DA254" s="75"/>
      <c r="DB254" s="75"/>
      <c r="DC254" s="75"/>
      <c r="DD254" s="75"/>
      <c r="DE254" s="280" t="str">
        <f>IF(DF254="","",VLOOKUP(DF254,リスト!$Z$5:$AA$10,2,FALSE))</f>
        <v/>
      </c>
      <c r="DF254" s="3"/>
      <c r="DG254" s="280" t="str">
        <f>IF(DH254="","",VLOOKUP(DH254,リスト!$AB$5:$AC$12,2,FALSE))</f>
        <v/>
      </c>
      <c r="DH254" s="63"/>
      <c r="DI254" s="280" t="str">
        <f>IF(DJ254="","",VLOOKUP(DJ254,リスト!$AD$5:$AE$7,2,FALSE))</f>
        <v/>
      </c>
      <c r="DJ254" s="3"/>
      <c r="DK254" s="280" t="str">
        <f>IF(DL254="","",VLOOKUP(DL254,リスト!$AF$5:$AG$10,2,FALSE))</f>
        <v/>
      </c>
      <c r="DL254" s="3"/>
      <c r="DM254" s="280" t="str">
        <f>IF(DN254="","",VLOOKUP(DN254,リスト!$AH$5:$AI$6,2,FALSE))</f>
        <v/>
      </c>
      <c r="DN254" s="3"/>
      <c r="DO254" s="280" t="str">
        <f>IF(DP254="","",VLOOKUP(DP254,リスト!$AJ$5:$AK$6,2,FALSE))</f>
        <v/>
      </c>
      <c r="DP254" s="3"/>
      <c r="DQ254" s="280" t="str">
        <f>IF(DR254="","",VLOOKUP(DR254,リスト!$AL$5:$AM$7,2,FALSE))</f>
        <v/>
      </c>
      <c r="DR254" s="3"/>
      <c r="DS254" s="13"/>
      <c r="DT254" s="85"/>
      <c r="DU254" s="85"/>
      <c r="DV254" s="281" t="str">
        <f>IF(DW254="","",VLOOKUP(DW254,リスト!$AN$5:$AO$6,2,FALSE))</f>
        <v/>
      </c>
      <c r="DW254" s="13"/>
      <c r="DX254" s="341"/>
      <c r="DY254" s="345"/>
      <c r="DZ254" s="341"/>
      <c r="EA254" s="345"/>
      <c r="EB254" s="280" t="str">
        <f>IF(EC254="","",VLOOKUP(EC254,リスト!$AW$5:$AX$8,2,FALSE))</f>
        <v/>
      </c>
      <c r="EC254" s="3"/>
      <c r="ED254" s="85"/>
      <c r="EE254" s="280" t="str">
        <f>IF(EF254="","",VLOOKUP(EF254,リスト!$AY$5:$AZ$10,2,FALSE))</f>
        <v/>
      </c>
      <c r="EF254" s="3"/>
      <c r="EG254" s="280" t="str">
        <f>IF(EH254="","",VLOOKUP(EH254,リスト!$BA$5:$BB$10,2,FALSE))</f>
        <v/>
      </c>
      <c r="EH254" s="3"/>
      <c r="EI254" s="280" t="str">
        <f>IF(EJ254="","",VLOOKUP(EJ254,リスト!$BC$5:$BD$10,2,FALSE))</f>
        <v/>
      </c>
      <c r="EJ254" s="3"/>
      <c r="EK254" s="280" t="str">
        <f>IF(EL254="","",VLOOKUP(EL254,リスト!$BE$5:$BF$10,2,FALSE))</f>
        <v/>
      </c>
      <c r="EL254" s="3"/>
      <c r="EM254" s="78"/>
      <c r="EN254" s="73"/>
      <c r="EO254" s="73"/>
      <c r="EP254" s="13"/>
      <c r="EQ254" s="13"/>
      <c r="ER254" s="280" t="str">
        <f>IF(ES254="","",VLOOKUP(ES254,リスト!$BG$5:$BH$10,2,FALSE))</f>
        <v/>
      </c>
      <c r="ES254" s="13"/>
      <c r="ET254" s="13"/>
      <c r="EU254" s="13"/>
      <c r="EV254" s="13"/>
      <c r="EW254" s="13"/>
      <c r="EX254" s="81"/>
      <c r="EY254" s="81"/>
      <c r="EZ254" s="26"/>
      <c r="FA254" s="281" t="str">
        <f>IF($EZ254="","",INDEX(リスト!$BI$5:$BJ$40,MATCH($EZ254,リスト!$BJ$5:$BJ$40,0),1))</f>
        <v/>
      </c>
      <c r="FB254" s="280" t="str">
        <f>IF(FC254="","",VLOOKUP(FC254,リスト!$BK:$BL,2,FALSE))</f>
        <v/>
      </c>
      <c r="FC254" s="13"/>
      <c r="FD254" s="331"/>
      <c r="FE254" s="3"/>
      <c r="FF254" s="280" t="str">
        <f>IF(FG254="","",VLOOKUP(FG254,リスト!$BO$5:$BP$6,2,FALSE))</f>
        <v/>
      </c>
      <c r="FG254" s="3"/>
      <c r="FH254" s="280" t="str">
        <f>IF(FI254="","",VLOOKUP(FI254,リスト!$BQ$5:$BR$8,2,FALSE))</f>
        <v/>
      </c>
      <c r="FI254" s="3"/>
      <c r="FJ254" s="282"/>
      <c r="FK254" s="280" t="str">
        <f>IF(FL254="","",VLOOKUP(FL254,リスト!$BS$5:$BT$6,2,FALSE))</f>
        <v/>
      </c>
      <c r="FL254" s="63"/>
      <c r="FM254" s="13"/>
      <c r="FN254" s="13"/>
      <c r="FO254" s="13"/>
      <c r="FP254" s="283" t="str">
        <f t="shared" si="33"/>
        <v/>
      </c>
      <c r="FQ254" s="283" t="str">
        <f t="shared" si="33"/>
        <v/>
      </c>
      <c r="FR254" s="13"/>
      <c r="FS254" s="85"/>
      <c r="FT254" s="85"/>
      <c r="FU254" s="281" t="str">
        <f t="shared" si="34"/>
        <v/>
      </c>
      <c r="FV254" s="280" t="str">
        <f>IF(FW254="","",VLOOKUP(FW254,リスト!$BV$5:$BW$10,2,FALSE))</f>
        <v/>
      </c>
      <c r="FW254" s="26"/>
      <c r="FX254" s="282" t="str">
        <f t="shared" si="35"/>
        <v/>
      </c>
      <c r="FY254" s="280" t="str">
        <f>IF(FZ254="","",VLOOKUP(FZ254,リスト!$BX$5:$BY$6,2,FALSE))</f>
        <v/>
      </c>
      <c r="FZ254" s="3"/>
      <c r="GA254" s="280" t="str">
        <f>IF(GB254="","",VLOOKUP(GB254,リスト!$BZ$5:$CA$6,2,FALSE))</f>
        <v/>
      </c>
      <c r="GB254" s="13"/>
      <c r="GC254" s="281" t="str">
        <f>IF(GD254="","",VLOOKUP(GD254,リスト!$CB$5:$CC$6,2,FALSE))</f>
        <v/>
      </c>
      <c r="GD254" s="13"/>
      <c r="GE254" s="13"/>
      <c r="GF254" s="13"/>
      <c r="GG254" s="75"/>
      <c r="GH254" s="281" t="str">
        <f t="shared" si="36"/>
        <v/>
      </c>
      <c r="GI254" s="128"/>
      <c r="GJ254" s="281" t="str">
        <f>IF(GK254="","",VLOOKUP(GK254,リスト!$CD$5:$CE$6,2,FALSE))</f>
        <v/>
      </c>
      <c r="GK254" s="13"/>
      <c r="GL254" s="281" t="str">
        <f>IF(GM254="","",VLOOKUP(GM254,リスト!$CF$5:$CG$5,2,FALSE))</f>
        <v/>
      </c>
      <c r="GM254" s="26"/>
      <c r="GN254" s="280" t="str">
        <f>IF(GO254="","",VLOOKUP(GO254,リスト!$CH$5:$CI$5,2,FALSE))</f>
        <v/>
      </c>
      <c r="GO254" s="284"/>
      <c r="GP254" s="284"/>
      <c r="GQ254" s="284"/>
      <c r="GR254" s="284"/>
      <c r="GS254" s="284"/>
      <c r="GT254" s="284"/>
      <c r="GU254" s="284"/>
      <c r="GV254" s="284"/>
      <c r="GW254" s="284"/>
      <c r="GX254" s="285"/>
    </row>
    <row r="255" spans="2:206" s="177" customFormat="1" ht="24.75" hidden="1" customHeight="1" outlineLevel="1">
      <c r="B255" s="286" t="str">
        <f>IF(明細!B249="","",明細!B249)</f>
        <v/>
      </c>
      <c r="C255" s="287" t="str">
        <f>IF(明細!C249="","",明細!C249)</f>
        <v/>
      </c>
      <c r="D255" s="265" t="str">
        <f>IF(明細!D249="","",明細!D249)</f>
        <v/>
      </c>
      <c r="E255" s="265" t="str">
        <f>IF(明細!E249="","",明細!E249)</f>
        <v/>
      </c>
      <c r="F255" s="265" t="str">
        <f>IF(明細!F249="","",明細!F249)</f>
        <v/>
      </c>
      <c r="G255" s="265" t="str">
        <f>IF(明細!G249="","",明細!G249)</f>
        <v/>
      </c>
      <c r="H255" s="265" t="str">
        <f>IF(明細!H249="","",明細!H249)</f>
        <v/>
      </c>
      <c r="I255" s="265" t="str">
        <f>IF(明細!I249="","",明細!I249)</f>
        <v/>
      </c>
      <c r="J255" s="265" t="str">
        <f>IF(明細!J249="","",明細!J249)</f>
        <v/>
      </c>
      <c r="K255" s="265" t="str">
        <f>IF(明細!K249="","",明細!K249)</f>
        <v/>
      </c>
      <c r="L255" s="265" t="str">
        <f>IF(明細!L249="","",明細!L249)</f>
        <v/>
      </c>
      <c r="M255" s="265" t="str">
        <f>IF(明細!M249="","",明細!M249)</f>
        <v/>
      </c>
      <c r="N255" s="265" t="str">
        <f>IF(明細!N249="","",明細!N249)</f>
        <v/>
      </c>
      <c r="O255" s="265" t="str">
        <f>IF(明細!O249="","",明細!O249)</f>
        <v/>
      </c>
      <c r="P255" s="265" t="str">
        <f>IF(明細!P249="","",明細!P249)</f>
        <v/>
      </c>
      <c r="Q255" s="265" t="str">
        <f>IF(明細!Q249="","",明細!Q249)</f>
        <v/>
      </c>
      <c r="R255" s="289" t="str">
        <f>IF(明細!R249="","",明細!R249)</f>
        <v/>
      </c>
      <c r="S255" s="291" t="str">
        <f>IF(明細!S249="","",明細!S249)</f>
        <v/>
      </c>
      <c r="T255" s="291" t="str">
        <f>IF(明細!T249="","",明細!T249)</f>
        <v/>
      </c>
      <c r="U255" s="291" t="str">
        <f>IF(明細!U249="","",明細!U249)</f>
        <v/>
      </c>
      <c r="V255" s="292" t="str">
        <f>IF(明細!V249="","",明細!V249)</f>
        <v>個</v>
      </c>
      <c r="W255" s="292" t="str">
        <f>IF(明細!W249="","",明細!W249)</f>
        <v/>
      </c>
      <c r="X255" s="293" t="str">
        <f>IF(明細!X249="","",明細!X249)</f>
        <v/>
      </c>
      <c r="Y255" s="134" t="str">
        <f>IF(明細!Y249="","",明細!Y249)</f>
        <v/>
      </c>
      <c r="Z255" s="135" t="str">
        <f>IF(明細!Z249="","",明細!Z249)</f>
        <v/>
      </c>
      <c r="AA255" s="134" t="str">
        <f>IF(明細!AA249="","",明細!AA249)</f>
        <v/>
      </c>
      <c r="AB255" s="303" t="str">
        <f>IF(明細!AB249="","",明細!AB249)</f>
        <v/>
      </c>
      <c r="AC255" s="134" t="str">
        <f>IF(明細!AC249="","",明細!AC249)</f>
        <v/>
      </c>
      <c r="AD255" s="183" t="str">
        <f>IF(明細!AD249="","",明細!AD249)</f>
        <v/>
      </c>
      <c r="AE255" s="184">
        <f>IF(明細!AE249="","",明細!AE249)</f>
        <v>0.1</v>
      </c>
      <c r="AF255" s="185" t="str">
        <f>IF(明細!AF249="","",明細!AF249)</f>
        <v/>
      </c>
      <c r="AG255" s="186" t="str">
        <f>IF(明細!AG249="","",明細!AG249)</f>
        <v/>
      </c>
      <c r="AH255" s="186" t="str">
        <f>IF(明細!AH249="","",明細!AH249)</f>
        <v/>
      </c>
      <c r="AI255" s="187" t="str">
        <f>IF(明細!AI249="","",明細!AI249)</f>
        <v/>
      </c>
      <c r="AJ255" s="296" t="str">
        <f>IF(明細!AJ249="","",明細!AJ249)</f>
        <v/>
      </c>
      <c r="AK255" s="297" t="str">
        <f>IF(明細!AK249="","",明細!AK249)</f>
        <v/>
      </c>
      <c r="AL255" s="298" t="str">
        <f>IF(明細!AL249="","",明細!AL249)</f>
        <v/>
      </c>
      <c r="AM255" s="299" t="str">
        <f>IF(明細!AM249="","",明細!AM249)</f>
        <v/>
      </c>
      <c r="AN255" s="300" t="str">
        <f>IF(明細!AN249="","",明細!AN249)</f>
        <v/>
      </c>
      <c r="AO255" s="300" t="str">
        <f>IF(明細!AO249="","",明細!AO249)</f>
        <v/>
      </c>
      <c r="AP255" s="300" t="str">
        <f>IF(明細!AP249="","",明細!AP249)</f>
        <v/>
      </c>
      <c r="AQ255" s="301" t="str">
        <f>IF(明細!AQ249="","",明細!AQ249)</f>
        <v/>
      </c>
      <c r="AR255" s="302" t="str">
        <f>IF(明細!AR249="","",明細!AR249)</f>
        <v/>
      </c>
      <c r="AU255" s="360"/>
      <c r="AV255" s="368"/>
      <c r="AW255" s="446" t="str">
        <f>IF(明細!AV249="","",明細!AV249)</f>
        <v/>
      </c>
      <c r="AX255" s="419" t="str">
        <f>IF(明細!AT249="","",明細!AT249)</f>
        <v/>
      </c>
      <c r="AY255" s="280" t="str">
        <f>IF($AX255="","",VLOOKUP($AX255,リスト!$CL:$CM,2,FALSE))</f>
        <v/>
      </c>
      <c r="AZ255" s="3"/>
      <c r="BA255" s="280" t="str">
        <f>IF(BB255="","",VLOOKUP(BB255,リスト!$K:$L,2,FALSE))</f>
        <v/>
      </c>
      <c r="BB255" s="3"/>
      <c r="BC255" s="3"/>
      <c r="BD255" s="87"/>
      <c r="BE255" s="280" t="str">
        <f>IF(BF255="","",VLOOKUP(BF255,リスト!$I:$J,2,FALSE))</f>
        <v/>
      </c>
      <c r="BF255" s="3"/>
      <c r="BG255" s="280" t="str">
        <f>IF(BH255="","",VLOOKUP(BH255,リスト!$M:$N,2,FALSE))</f>
        <v/>
      </c>
      <c r="BH255" s="282"/>
      <c r="BI255" s="280" t="str">
        <f>IF(BJ255="","",VLOOKUP(BJ255,リスト!$O:$P,2,FALSE))</f>
        <v/>
      </c>
      <c r="BJ255" s="24"/>
      <c r="BM255" s="451" t="str">
        <f>IF(明細!AV249="","",明細!AV249)</f>
        <v/>
      </c>
      <c r="BN255" s="453" t="str">
        <f>IF(明細!AT249="","",明細!AT249)</f>
        <v/>
      </c>
      <c r="BO255" s="280" t="str">
        <f>IF($BN255="","",VLOOKUP($BN255,リスト!$CL:$CM,2,FALSE))</f>
        <v/>
      </c>
      <c r="BP255" s="280" t="str">
        <f>IF(BQ255="","",VLOOKUP(BQ255,リスト!$K$5:$L$7,2,FALSE))</f>
        <v/>
      </c>
      <c r="BQ255" s="13"/>
      <c r="BR255" s="13"/>
      <c r="BS255" s="47"/>
      <c r="BT255" s="280" t="str">
        <f>IF(BU255="","",VLOOKUP(BU255,リスト!I246:J264,2,FALSE))</f>
        <v/>
      </c>
      <c r="BU255" s="13"/>
      <c r="BV255" s="13"/>
      <c r="BW255" s="282"/>
      <c r="BX255" s="282"/>
      <c r="BY255" s="280" t="str">
        <f>IF(BZ255="","",VLOOKUP(BZ255,リスト!$S$5:$T$6,2,FALSE))</f>
        <v/>
      </c>
      <c r="BZ255" s="3"/>
      <c r="CA255" s="3"/>
      <c r="CB255" s="81"/>
      <c r="CC255" s="280" t="str">
        <f t="shared" si="30"/>
        <v/>
      </c>
      <c r="CD255" s="83"/>
      <c r="CE255" s="83"/>
      <c r="CF255" s="83"/>
      <c r="CG255" s="83"/>
      <c r="CH255" s="282" t="str">
        <f t="shared" si="31"/>
        <v/>
      </c>
      <c r="CI255" s="83"/>
      <c r="CJ255" s="280" t="str">
        <f t="shared" si="32"/>
        <v/>
      </c>
      <c r="CK255" s="87"/>
      <c r="CL255" s="78"/>
      <c r="CM255" s="83"/>
      <c r="CN255" s="83"/>
      <c r="CO255" s="83"/>
      <c r="CP255" s="280" t="str">
        <f t="shared" si="37"/>
        <v/>
      </c>
      <c r="CQ255" s="81"/>
      <c r="CR255" s="280" t="str">
        <f t="shared" si="38"/>
        <v/>
      </c>
      <c r="CS255" s="3"/>
      <c r="CT255" s="3"/>
      <c r="CU255" s="280" t="str">
        <f>IF(CV255="","",VLOOKUP(CV255,リスト!$V$5:$W$6,2,FALSE))</f>
        <v/>
      </c>
      <c r="CV255" s="3"/>
      <c r="CW255" s="280" t="str">
        <f>IF(CX255="","",VLOOKUP(CX255,リスト!$X$5:$Y$6,2,FALSE))</f>
        <v/>
      </c>
      <c r="CX255" s="3"/>
      <c r="CY255" s="77"/>
      <c r="CZ255" s="77"/>
      <c r="DA255" s="75"/>
      <c r="DB255" s="75"/>
      <c r="DC255" s="75"/>
      <c r="DD255" s="75"/>
      <c r="DE255" s="280" t="str">
        <f>IF(DF255="","",VLOOKUP(DF255,リスト!$Z$5:$AA$10,2,FALSE))</f>
        <v/>
      </c>
      <c r="DF255" s="3"/>
      <c r="DG255" s="280" t="str">
        <f>IF(DH255="","",VLOOKUP(DH255,リスト!$AB$5:$AC$12,2,FALSE))</f>
        <v/>
      </c>
      <c r="DH255" s="63"/>
      <c r="DI255" s="280" t="str">
        <f>IF(DJ255="","",VLOOKUP(DJ255,リスト!$AD$5:$AE$7,2,FALSE))</f>
        <v/>
      </c>
      <c r="DJ255" s="3"/>
      <c r="DK255" s="280" t="str">
        <f>IF(DL255="","",VLOOKUP(DL255,リスト!$AF$5:$AG$10,2,FALSE))</f>
        <v/>
      </c>
      <c r="DL255" s="3"/>
      <c r="DM255" s="280" t="str">
        <f>IF(DN255="","",VLOOKUP(DN255,リスト!$AH$5:$AI$6,2,FALSE))</f>
        <v/>
      </c>
      <c r="DN255" s="3"/>
      <c r="DO255" s="280" t="str">
        <f>IF(DP255="","",VLOOKUP(DP255,リスト!$AJ$5:$AK$6,2,FALSE))</f>
        <v/>
      </c>
      <c r="DP255" s="3"/>
      <c r="DQ255" s="280" t="str">
        <f>IF(DR255="","",VLOOKUP(DR255,リスト!$AL$5:$AM$7,2,FALSE))</f>
        <v/>
      </c>
      <c r="DR255" s="3"/>
      <c r="DS255" s="13"/>
      <c r="DT255" s="85"/>
      <c r="DU255" s="85"/>
      <c r="DV255" s="281" t="str">
        <f>IF(DW255="","",VLOOKUP(DW255,リスト!$AN$5:$AO$6,2,FALSE))</f>
        <v/>
      </c>
      <c r="DW255" s="13"/>
      <c r="DX255" s="341"/>
      <c r="DY255" s="345"/>
      <c r="DZ255" s="341"/>
      <c r="EA255" s="345"/>
      <c r="EB255" s="280" t="str">
        <f>IF(EC255="","",VLOOKUP(EC255,リスト!$AW$5:$AX$8,2,FALSE))</f>
        <v/>
      </c>
      <c r="EC255" s="3"/>
      <c r="ED255" s="85"/>
      <c r="EE255" s="280" t="str">
        <f>IF(EF255="","",VLOOKUP(EF255,リスト!$AY$5:$AZ$10,2,FALSE))</f>
        <v/>
      </c>
      <c r="EF255" s="3"/>
      <c r="EG255" s="280" t="str">
        <f>IF(EH255="","",VLOOKUP(EH255,リスト!$BA$5:$BB$10,2,FALSE))</f>
        <v/>
      </c>
      <c r="EH255" s="3"/>
      <c r="EI255" s="280" t="str">
        <f>IF(EJ255="","",VLOOKUP(EJ255,リスト!$BC$5:$BD$10,2,FALSE))</f>
        <v/>
      </c>
      <c r="EJ255" s="3"/>
      <c r="EK255" s="280" t="str">
        <f>IF(EL255="","",VLOOKUP(EL255,リスト!$BE$5:$BF$10,2,FALSE))</f>
        <v/>
      </c>
      <c r="EL255" s="3"/>
      <c r="EM255" s="78"/>
      <c r="EN255" s="73"/>
      <c r="EO255" s="73"/>
      <c r="EP255" s="13"/>
      <c r="EQ255" s="13"/>
      <c r="ER255" s="280" t="str">
        <f>IF(ES255="","",VLOOKUP(ES255,リスト!$BG$5:$BH$10,2,FALSE))</f>
        <v/>
      </c>
      <c r="ES255" s="13"/>
      <c r="ET255" s="13"/>
      <c r="EU255" s="13"/>
      <c r="EV255" s="13"/>
      <c r="EW255" s="13"/>
      <c r="EX255" s="81"/>
      <c r="EY255" s="81"/>
      <c r="EZ255" s="26"/>
      <c r="FA255" s="281" t="str">
        <f>IF($EZ255="","",INDEX(リスト!$BI$5:$BJ$40,MATCH($EZ255,リスト!$BJ$5:$BJ$40,0),1))</f>
        <v/>
      </c>
      <c r="FB255" s="280" t="str">
        <f>IF(FC255="","",VLOOKUP(FC255,リスト!$BK:$BL,2,FALSE))</f>
        <v/>
      </c>
      <c r="FC255" s="13"/>
      <c r="FD255" s="331"/>
      <c r="FE255" s="3"/>
      <c r="FF255" s="280" t="str">
        <f>IF(FG255="","",VLOOKUP(FG255,リスト!$BO$5:$BP$6,2,FALSE))</f>
        <v/>
      </c>
      <c r="FG255" s="3"/>
      <c r="FH255" s="280" t="str">
        <f>IF(FI255="","",VLOOKUP(FI255,リスト!$BQ$5:$BR$8,2,FALSE))</f>
        <v/>
      </c>
      <c r="FI255" s="3"/>
      <c r="FJ255" s="282"/>
      <c r="FK255" s="280" t="str">
        <f>IF(FL255="","",VLOOKUP(FL255,リスト!$BS$5:$BT$6,2,FALSE))</f>
        <v/>
      </c>
      <c r="FL255" s="63"/>
      <c r="FM255" s="13"/>
      <c r="FN255" s="13"/>
      <c r="FO255" s="13"/>
      <c r="FP255" s="283" t="str">
        <f t="shared" si="33"/>
        <v/>
      </c>
      <c r="FQ255" s="283" t="str">
        <f t="shared" si="33"/>
        <v/>
      </c>
      <c r="FR255" s="13"/>
      <c r="FS255" s="85"/>
      <c r="FT255" s="85"/>
      <c r="FU255" s="281" t="str">
        <f t="shared" si="34"/>
        <v/>
      </c>
      <c r="FV255" s="280" t="str">
        <f>IF(FW255="","",VLOOKUP(FW255,リスト!$BV$5:$BW$10,2,FALSE))</f>
        <v/>
      </c>
      <c r="FW255" s="26"/>
      <c r="FX255" s="282" t="str">
        <f t="shared" si="35"/>
        <v/>
      </c>
      <c r="FY255" s="280" t="str">
        <f>IF(FZ255="","",VLOOKUP(FZ255,リスト!$BX$5:$BY$6,2,FALSE))</f>
        <v/>
      </c>
      <c r="FZ255" s="3"/>
      <c r="GA255" s="280" t="str">
        <f>IF(GB255="","",VLOOKUP(GB255,リスト!$BZ$5:$CA$6,2,FALSE))</f>
        <v/>
      </c>
      <c r="GB255" s="13"/>
      <c r="GC255" s="281" t="str">
        <f>IF(GD255="","",VLOOKUP(GD255,リスト!$CB$5:$CC$6,2,FALSE))</f>
        <v/>
      </c>
      <c r="GD255" s="13"/>
      <c r="GE255" s="13"/>
      <c r="GF255" s="13"/>
      <c r="GG255" s="75"/>
      <c r="GH255" s="281" t="str">
        <f t="shared" si="36"/>
        <v/>
      </c>
      <c r="GI255" s="128"/>
      <c r="GJ255" s="281" t="str">
        <f>IF(GK255="","",VLOOKUP(GK255,リスト!$CD$5:$CE$6,2,FALSE))</f>
        <v/>
      </c>
      <c r="GK255" s="13"/>
      <c r="GL255" s="281" t="str">
        <f>IF(GM255="","",VLOOKUP(GM255,リスト!$CF$5:$CG$5,2,FALSE))</f>
        <v/>
      </c>
      <c r="GM255" s="26"/>
      <c r="GN255" s="280" t="str">
        <f>IF(GO255="","",VLOOKUP(GO255,リスト!$CH$5:$CI$5,2,FALSE))</f>
        <v/>
      </c>
      <c r="GO255" s="284"/>
      <c r="GP255" s="284"/>
      <c r="GQ255" s="284"/>
      <c r="GR255" s="284"/>
      <c r="GS255" s="284"/>
      <c r="GT255" s="284"/>
      <c r="GU255" s="284"/>
      <c r="GV255" s="284"/>
      <c r="GW255" s="284"/>
      <c r="GX255" s="285"/>
    </row>
    <row r="256" spans="2:206" s="177" customFormat="1" ht="24.75" hidden="1" customHeight="1" outlineLevel="1">
      <c r="B256" s="286" t="str">
        <f>IF(明細!B250="","",明細!B250)</f>
        <v/>
      </c>
      <c r="C256" s="287" t="str">
        <f>IF(明細!C250="","",明細!C250)</f>
        <v/>
      </c>
      <c r="D256" s="265" t="str">
        <f>IF(明細!D250="","",明細!D250)</f>
        <v/>
      </c>
      <c r="E256" s="265" t="str">
        <f>IF(明細!E250="","",明細!E250)</f>
        <v/>
      </c>
      <c r="F256" s="265" t="str">
        <f>IF(明細!F250="","",明細!F250)</f>
        <v/>
      </c>
      <c r="G256" s="265" t="str">
        <f>IF(明細!G250="","",明細!G250)</f>
        <v/>
      </c>
      <c r="H256" s="265" t="str">
        <f>IF(明細!H250="","",明細!H250)</f>
        <v/>
      </c>
      <c r="I256" s="265" t="str">
        <f>IF(明細!I250="","",明細!I250)</f>
        <v/>
      </c>
      <c r="J256" s="265" t="str">
        <f>IF(明細!J250="","",明細!J250)</f>
        <v/>
      </c>
      <c r="K256" s="265" t="str">
        <f>IF(明細!K250="","",明細!K250)</f>
        <v/>
      </c>
      <c r="L256" s="265" t="str">
        <f>IF(明細!L250="","",明細!L250)</f>
        <v/>
      </c>
      <c r="M256" s="265" t="str">
        <f>IF(明細!M250="","",明細!M250)</f>
        <v/>
      </c>
      <c r="N256" s="265" t="str">
        <f>IF(明細!N250="","",明細!N250)</f>
        <v/>
      </c>
      <c r="O256" s="265" t="str">
        <f>IF(明細!O250="","",明細!O250)</f>
        <v/>
      </c>
      <c r="P256" s="265" t="str">
        <f>IF(明細!P250="","",明細!P250)</f>
        <v/>
      </c>
      <c r="Q256" s="265" t="str">
        <f>IF(明細!Q250="","",明細!Q250)</f>
        <v/>
      </c>
      <c r="R256" s="289" t="str">
        <f>IF(明細!R250="","",明細!R250)</f>
        <v/>
      </c>
      <c r="S256" s="291" t="str">
        <f>IF(明細!S250="","",明細!S250)</f>
        <v/>
      </c>
      <c r="T256" s="291" t="str">
        <f>IF(明細!T250="","",明細!T250)</f>
        <v/>
      </c>
      <c r="U256" s="291" t="str">
        <f>IF(明細!U250="","",明細!U250)</f>
        <v/>
      </c>
      <c r="V256" s="292" t="str">
        <f>IF(明細!V250="","",明細!V250)</f>
        <v>個</v>
      </c>
      <c r="W256" s="292" t="str">
        <f>IF(明細!W250="","",明細!W250)</f>
        <v/>
      </c>
      <c r="X256" s="293" t="str">
        <f>IF(明細!X250="","",明細!X250)</f>
        <v/>
      </c>
      <c r="Y256" s="134" t="str">
        <f>IF(明細!Y250="","",明細!Y250)</f>
        <v/>
      </c>
      <c r="Z256" s="135" t="str">
        <f>IF(明細!Z250="","",明細!Z250)</f>
        <v/>
      </c>
      <c r="AA256" s="134" t="str">
        <f>IF(明細!AA250="","",明細!AA250)</f>
        <v/>
      </c>
      <c r="AB256" s="303" t="str">
        <f>IF(明細!AB250="","",明細!AB250)</f>
        <v/>
      </c>
      <c r="AC256" s="134" t="str">
        <f>IF(明細!AC250="","",明細!AC250)</f>
        <v/>
      </c>
      <c r="AD256" s="183" t="str">
        <f>IF(明細!AD250="","",明細!AD250)</f>
        <v/>
      </c>
      <c r="AE256" s="184">
        <f>IF(明細!AE250="","",明細!AE250)</f>
        <v>0.1</v>
      </c>
      <c r="AF256" s="185" t="str">
        <f>IF(明細!AF250="","",明細!AF250)</f>
        <v/>
      </c>
      <c r="AG256" s="186" t="str">
        <f>IF(明細!AG250="","",明細!AG250)</f>
        <v/>
      </c>
      <c r="AH256" s="186" t="str">
        <f>IF(明細!AH250="","",明細!AH250)</f>
        <v/>
      </c>
      <c r="AI256" s="187" t="str">
        <f>IF(明細!AI250="","",明細!AI250)</f>
        <v/>
      </c>
      <c r="AJ256" s="296" t="str">
        <f>IF(明細!AJ250="","",明細!AJ250)</f>
        <v/>
      </c>
      <c r="AK256" s="297" t="str">
        <f>IF(明細!AK250="","",明細!AK250)</f>
        <v/>
      </c>
      <c r="AL256" s="298" t="str">
        <f>IF(明細!AL250="","",明細!AL250)</f>
        <v/>
      </c>
      <c r="AM256" s="299" t="str">
        <f>IF(明細!AM250="","",明細!AM250)</f>
        <v/>
      </c>
      <c r="AN256" s="300" t="str">
        <f>IF(明細!AN250="","",明細!AN250)</f>
        <v/>
      </c>
      <c r="AO256" s="300" t="str">
        <f>IF(明細!AO250="","",明細!AO250)</f>
        <v/>
      </c>
      <c r="AP256" s="300" t="str">
        <f>IF(明細!AP250="","",明細!AP250)</f>
        <v/>
      </c>
      <c r="AQ256" s="301" t="str">
        <f>IF(明細!AQ250="","",明細!AQ250)</f>
        <v/>
      </c>
      <c r="AR256" s="302" t="str">
        <f>IF(明細!AR250="","",明細!AR250)</f>
        <v/>
      </c>
      <c r="AU256" s="360"/>
      <c r="AV256" s="368"/>
      <c r="AW256" s="446" t="str">
        <f>IF(明細!AV250="","",明細!AV250)</f>
        <v/>
      </c>
      <c r="AX256" s="419" t="str">
        <f>IF(明細!AT250="","",明細!AT250)</f>
        <v/>
      </c>
      <c r="AY256" s="280" t="str">
        <f>IF($AX256="","",VLOOKUP($AX256,リスト!$CL:$CM,2,FALSE))</f>
        <v/>
      </c>
      <c r="AZ256" s="3"/>
      <c r="BA256" s="280" t="str">
        <f>IF(BB256="","",VLOOKUP(BB256,リスト!$K:$L,2,FALSE))</f>
        <v/>
      </c>
      <c r="BB256" s="3"/>
      <c r="BC256" s="3"/>
      <c r="BD256" s="87"/>
      <c r="BE256" s="280" t="str">
        <f>IF(BF256="","",VLOOKUP(BF256,リスト!$I:$J,2,FALSE))</f>
        <v/>
      </c>
      <c r="BF256" s="3"/>
      <c r="BG256" s="280" t="str">
        <f>IF(BH256="","",VLOOKUP(BH256,リスト!$M:$N,2,FALSE))</f>
        <v/>
      </c>
      <c r="BH256" s="282"/>
      <c r="BI256" s="280" t="str">
        <f>IF(BJ256="","",VLOOKUP(BJ256,リスト!$O:$P,2,FALSE))</f>
        <v/>
      </c>
      <c r="BJ256" s="24"/>
      <c r="BM256" s="451" t="str">
        <f>IF(明細!AV250="","",明細!AV250)</f>
        <v/>
      </c>
      <c r="BN256" s="453" t="str">
        <f>IF(明細!AT250="","",明細!AT250)</f>
        <v/>
      </c>
      <c r="BO256" s="280" t="str">
        <f>IF($BN256="","",VLOOKUP($BN256,リスト!$CL:$CM,2,FALSE))</f>
        <v/>
      </c>
      <c r="BP256" s="280" t="str">
        <f>IF(BQ256="","",VLOOKUP(BQ256,リスト!$K$5:$L$7,2,FALSE))</f>
        <v/>
      </c>
      <c r="BQ256" s="13"/>
      <c r="BR256" s="13"/>
      <c r="BS256" s="47"/>
      <c r="BT256" s="280" t="str">
        <f>IF(BU256="","",VLOOKUP(BU256,リスト!I247:J265,2,FALSE))</f>
        <v/>
      </c>
      <c r="BU256" s="13"/>
      <c r="BV256" s="13"/>
      <c r="BW256" s="282"/>
      <c r="BX256" s="282"/>
      <c r="BY256" s="280" t="str">
        <f>IF(BZ256="","",VLOOKUP(BZ256,リスト!$S$5:$T$6,2,FALSE))</f>
        <v/>
      </c>
      <c r="BZ256" s="3"/>
      <c r="CA256" s="3"/>
      <c r="CB256" s="81"/>
      <c r="CC256" s="280" t="str">
        <f t="shared" si="30"/>
        <v/>
      </c>
      <c r="CD256" s="83"/>
      <c r="CE256" s="83"/>
      <c r="CF256" s="83"/>
      <c r="CG256" s="83"/>
      <c r="CH256" s="282" t="str">
        <f t="shared" si="31"/>
        <v/>
      </c>
      <c r="CI256" s="83"/>
      <c r="CJ256" s="280" t="str">
        <f t="shared" si="32"/>
        <v/>
      </c>
      <c r="CK256" s="87"/>
      <c r="CL256" s="78"/>
      <c r="CM256" s="83"/>
      <c r="CN256" s="83"/>
      <c r="CO256" s="83"/>
      <c r="CP256" s="280" t="str">
        <f t="shared" si="37"/>
        <v/>
      </c>
      <c r="CQ256" s="81"/>
      <c r="CR256" s="280" t="str">
        <f t="shared" si="38"/>
        <v/>
      </c>
      <c r="CS256" s="3"/>
      <c r="CT256" s="3"/>
      <c r="CU256" s="280" t="str">
        <f>IF(CV256="","",VLOOKUP(CV256,リスト!$V$5:$W$6,2,FALSE))</f>
        <v/>
      </c>
      <c r="CV256" s="3"/>
      <c r="CW256" s="280" t="str">
        <f>IF(CX256="","",VLOOKUP(CX256,リスト!$X$5:$Y$6,2,FALSE))</f>
        <v/>
      </c>
      <c r="CX256" s="3"/>
      <c r="CY256" s="77"/>
      <c r="CZ256" s="77"/>
      <c r="DA256" s="75"/>
      <c r="DB256" s="75"/>
      <c r="DC256" s="75"/>
      <c r="DD256" s="75"/>
      <c r="DE256" s="280" t="str">
        <f>IF(DF256="","",VLOOKUP(DF256,リスト!$Z$5:$AA$10,2,FALSE))</f>
        <v/>
      </c>
      <c r="DF256" s="3"/>
      <c r="DG256" s="280" t="str">
        <f>IF(DH256="","",VLOOKUP(DH256,リスト!$AB$5:$AC$12,2,FALSE))</f>
        <v/>
      </c>
      <c r="DH256" s="63"/>
      <c r="DI256" s="280" t="str">
        <f>IF(DJ256="","",VLOOKUP(DJ256,リスト!$AD$5:$AE$7,2,FALSE))</f>
        <v/>
      </c>
      <c r="DJ256" s="3"/>
      <c r="DK256" s="280" t="str">
        <f>IF(DL256="","",VLOOKUP(DL256,リスト!$AF$5:$AG$10,2,FALSE))</f>
        <v/>
      </c>
      <c r="DL256" s="3"/>
      <c r="DM256" s="280" t="str">
        <f>IF(DN256="","",VLOOKUP(DN256,リスト!$AH$5:$AI$6,2,FALSE))</f>
        <v/>
      </c>
      <c r="DN256" s="3"/>
      <c r="DO256" s="280" t="str">
        <f>IF(DP256="","",VLOOKUP(DP256,リスト!$AJ$5:$AK$6,2,FALSE))</f>
        <v/>
      </c>
      <c r="DP256" s="3"/>
      <c r="DQ256" s="280" t="str">
        <f>IF(DR256="","",VLOOKUP(DR256,リスト!$AL$5:$AM$7,2,FALSE))</f>
        <v/>
      </c>
      <c r="DR256" s="3"/>
      <c r="DS256" s="13"/>
      <c r="DT256" s="85"/>
      <c r="DU256" s="85"/>
      <c r="DV256" s="281" t="str">
        <f>IF(DW256="","",VLOOKUP(DW256,リスト!$AN$5:$AO$6,2,FALSE))</f>
        <v/>
      </c>
      <c r="DW256" s="13"/>
      <c r="DX256" s="341"/>
      <c r="DY256" s="345"/>
      <c r="DZ256" s="341"/>
      <c r="EA256" s="345"/>
      <c r="EB256" s="280" t="str">
        <f>IF(EC256="","",VLOOKUP(EC256,リスト!$AW$5:$AX$8,2,FALSE))</f>
        <v/>
      </c>
      <c r="EC256" s="3"/>
      <c r="ED256" s="85"/>
      <c r="EE256" s="280" t="str">
        <f>IF(EF256="","",VLOOKUP(EF256,リスト!$AY$5:$AZ$10,2,FALSE))</f>
        <v/>
      </c>
      <c r="EF256" s="3"/>
      <c r="EG256" s="280" t="str">
        <f>IF(EH256="","",VLOOKUP(EH256,リスト!$BA$5:$BB$10,2,FALSE))</f>
        <v/>
      </c>
      <c r="EH256" s="3"/>
      <c r="EI256" s="280" t="str">
        <f>IF(EJ256="","",VLOOKUP(EJ256,リスト!$BC$5:$BD$10,2,FALSE))</f>
        <v/>
      </c>
      <c r="EJ256" s="3"/>
      <c r="EK256" s="280" t="str">
        <f>IF(EL256="","",VLOOKUP(EL256,リスト!$BE$5:$BF$10,2,FALSE))</f>
        <v/>
      </c>
      <c r="EL256" s="3"/>
      <c r="EM256" s="78"/>
      <c r="EN256" s="73"/>
      <c r="EO256" s="73"/>
      <c r="EP256" s="13"/>
      <c r="EQ256" s="13"/>
      <c r="ER256" s="280" t="str">
        <f>IF(ES256="","",VLOOKUP(ES256,リスト!$BG$5:$BH$10,2,FALSE))</f>
        <v/>
      </c>
      <c r="ES256" s="13"/>
      <c r="ET256" s="13"/>
      <c r="EU256" s="13"/>
      <c r="EV256" s="13"/>
      <c r="EW256" s="13"/>
      <c r="EX256" s="81"/>
      <c r="EY256" s="81"/>
      <c r="EZ256" s="26"/>
      <c r="FA256" s="281" t="str">
        <f>IF($EZ256="","",INDEX(リスト!$BI$5:$BJ$40,MATCH($EZ256,リスト!$BJ$5:$BJ$40,0),1))</f>
        <v/>
      </c>
      <c r="FB256" s="280" t="str">
        <f>IF(FC256="","",VLOOKUP(FC256,リスト!$BK:$BL,2,FALSE))</f>
        <v/>
      </c>
      <c r="FC256" s="13"/>
      <c r="FD256" s="331"/>
      <c r="FE256" s="3"/>
      <c r="FF256" s="280" t="str">
        <f>IF(FG256="","",VLOOKUP(FG256,リスト!$BO$5:$BP$6,2,FALSE))</f>
        <v/>
      </c>
      <c r="FG256" s="3"/>
      <c r="FH256" s="280" t="str">
        <f>IF(FI256="","",VLOOKUP(FI256,リスト!$BQ$5:$BR$8,2,FALSE))</f>
        <v/>
      </c>
      <c r="FI256" s="3"/>
      <c r="FJ256" s="282"/>
      <c r="FK256" s="280" t="str">
        <f>IF(FL256="","",VLOOKUP(FL256,リスト!$BS$5:$BT$6,2,FALSE))</f>
        <v/>
      </c>
      <c r="FL256" s="63"/>
      <c r="FM256" s="13"/>
      <c r="FN256" s="13"/>
      <c r="FO256" s="13"/>
      <c r="FP256" s="283" t="str">
        <f t="shared" si="33"/>
        <v/>
      </c>
      <c r="FQ256" s="283" t="str">
        <f t="shared" si="33"/>
        <v/>
      </c>
      <c r="FR256" s="13"/>
      <c r="FS256" s="85"/>
      <c r="FT256" s="85"/>
      <c r="FU256" s="281" t="str">
        <f t="shared" si="34"/>
        <v/>
      </c>
      <c r="FV256" s="280" t="str">
        <f>IF(FW256="","",VLOOKUP(FW256,リスト!$BV$5:$BW$10,2,FALSE))</f>
        <v/>
      </c>
      <c r="FW256" s="26"/>
      <c r="FX256" s="282" t="str">
        <f t="shared" si="35"/>
        <v/>
      </c>
      <c r="FY256" s="280" t="str">
        <f>IF(FZ256="","",VLOOKUP(FZ256,リスト!$BX$5:$BY$6,2,FALSE))</f>
        <v/>
      </c>
      <c r="FZ256" s="3"/>
      <c r="GA256" s="280" t="str">
        <f>IF(GB256="","",VLOOKUP(GB256,リスト!$BZ$5:$CA$6,2,FALSE))</f>
        <v/>
      </c>
      <c r="GB256" s="13"/>
      <c r="GC256" s="281" t="str">
        <f>IF(GD256="","",VLOOKUP(GD256,リスト!$CB$5:$CC$6,2,FALSE))</f>
        <v/>
      </c>
      <c r="GD256" s="13"/>
      <c r="GE256" s="13"/>
      <c r="GF256" s="13"/>
      <c r="GG256" s="75"/>
      <c r="GH256" s="281" t="str">
        <f t="shared" si="36"/>
        <v/>
      </c>
      <c r="GI256" s="128"/>
      <c r="GJ256" s="281" t="str">
        <f>IF(GK256="","",VLOOKUP(GK256,リスト!$CD$5:$CE$6,2,FALSE))</f>
        <v/>
      </c>
      <c r="GK256" s="13"/>
      <c r="GL256" s="281" t="str">
        <f>IF(GM256="","",VLOOKUP(GM256,リスト!$CF$5:$CG$5,2,FALSE))</f>
        <v/>
      </c>
      <c r="GM256" s="26"/>
      <c r="GN256" s="280" t="str">
        <f>IF(GO256="","",VLOOKUP(GO256,リスト!$CH$5:$CI$5,2,FALSE))</f>
        <v/>
      </c>
      <c r="GO256" s="284"/>
      <c r="GP256" s="284"/>
      <c r="GQ256" s="284"/>
      <c r="GR256" s="284"/>
      <c r="GS256" s="284"/>
      <c r="GT256" s="284"/>
      <c r="GU256" s="284"/>
      <c r="GV256" s="284"/>
      <c r="GW256" s="284"/>
      <c r="GX256" s="285"/>
    </row>
    <row r="257" spans="2:206" s="177" customFormat="1" ht="24.75" hidden="1" customHeight="1" outlineLevel="1">
      <c r="B257" s="286" t="str">
        <f>IF(明細!B251="","",明細!B251)</f>
        <v/>
      </c>
      <c r="C257" s="287" t="str">
        <f>IF(明細!C251="","",明細!C251)</f>
        <v/>
      </c>
      <c r="D257" s="265" t="str">
        <f>IF(明細!D251="","",明細!D251)</f>
        <v/>
      </c>
      <c r="E257" s="265" t="str">
        <f>IF(明細!E251="","",明細!E251)</f>
        <v/>
      </c>
      <c r="F257" s="265" t="str">
        <f>IF(明細!F251="","",明細!F251)</f>
        <v/>
      </c>
      <c r="G257" s="265" t="str">
        <f>IF(明細!G251="","",明細!G251)</f>
        <v/>
      </c>
      <c r="H257" s="265" t="str">
        <f>IF(明細!H251="","",明細!H251)</f>
        <v/>
      </c>
      <c r="I257" s="265" t="str">
        <f>IF(明細!I251="","",明細!I251)</f>
        <v/>
      </c>
      <c r="J257" s="265" t="str">
        <f>IF(明細!J251="","",明細!J251)</f>
        <v/>
      </c>
      <c r="K257" s="265" t="str">
        <f>IF(明細!K251="","",明細!K251)</f>
        <v/>
      </c>
      <c r="L257" s="265" t="str">
        <f>IF(明細!L251="","",明細!L251)</f>
        <v/>
      </c>
      <c r="M257" s="265" t="str">
        <f>IF(明細!M251="","",明細!M251)</f>
        <v/>
      </c>
      <c r="N257" s="265" t="str">
        <f>IF(明細!N251="","",明細!N251)</f>
        <v/>
      </c>
      <c r="O257" s="265" t="str">
        <f>IF(明細!O251="","",明細!O251)</f>
        <v/>
      </c>
      <c r="P257" s="265" t="str">
        <f>IF(明細!P251="","",明細!P251)</f>
        <v/>
      </c>
      <c r="Q257" s="265" t="str">
        <f>IF(明細!Q251="","",明細!Q251)</f>
        <v/>
      </c>
      <c r="R257" s="289" t="str">
        <f>IF(明細!R251="","",明細!R251)</f>
        <v/>
      </c>
      <c r="S257" s="291" t="str">
        <f>IF(明細!S251="","",明細!S251)</f>
        <v/>
      </c>
      <c r="T257" s="291" t="str">
        <f>IF(明細!T251="","",明細!T251)</f>
        <v/>
      </c>
      <c r="U257" s="291" t="str">
        <f>IF(明細!U251="","",明細!U251)</f>
        <v/>
      </c>
      <c r="V257" s="292" t="str">
        <f>IF(明細!V251="","",明細!V251)</f>
        <v>個</v>
      </c>
      <c r="W257" s="292" t="str">
        <f>IF(明細!W251="","",明細!W251)</f>
        <v/>
      </c>
      <c r="X257" s="293" t="str">
        <f>IF(明細!X251="","",明細!X251)</f>
        <v/>
      </c>
      <c r="Y257" s="134" t="str">
        <f>IF(明細!Y251="","",明細!Y251)</f>
        <v/>
      </c>
      <c r="Z257" s="135" t="str">
        <f>IF(明細!Z251="","",明細!Z251)</f>
        <v/>
      </c>
      <c r="AA257" s="134" t="str">
        <f>IF(明細!AA251="","",明細!AA251)</f>
        <v/>
      </c>
      <c r="AB257" s="303" t="str">
        <f>IF(明細!AB251="","",明細!AB251)</f>
        <v/>
      </c>
      <c r="AC257" s="134" t="str">
        <f>IF(明細!AC251="","",明細!AC251)</f>
        <v/>
      </c>
      <c r="AD257" s="183" t="str">
        <f>IF(明細!AD251="","",明細!AD251)</f>
        <v/>
      </c>
      <c r="AE257" s="184">
        <f>IF(明細!AE251="","",明細!AE251)</f>
        <v>0.1</v>
      </c>
      <c r="AF257" s="185" t="str">
        <f>IF(明細!AF251="","",明細!AF251)</f>
        <v/>
      </c>
      <c r="AG257" s="186" t="str">
        <f>IF(明細!AG251="","",明細!AG251)</f>
        <v/>
      </c>
      <c r="AH257" s="186" t="str">
        <f>IF(明細!AH251="","",明細!AH251)</f>
        <v/>
      </c>
      <c r="AI257" s="187" t="str">
        <f>IF(明細!AI251="","",明細!AI251)</f>
        <v/>
      </c>
      <c r="AJ257" s="296" t="str">
        <f>IF(明細!AJ251="","",明細!AJ251)</f>
        <v/>
      </c>
      <c r="AK257" s="297" t="str">
        <f>IF(明細!AK251="","",明細!AK251)</f>
        <v/>
      </c>
      <c r="AL257" s="298" t="str">
        <f>IF(明細!AL251="","",明細!AL251)</f>
        <v/>
      </c>
      <c r="AM257" s="299" t="str">
        <f>IF(明細!AM251="","",明細!AM251)</f>
        <v/>
      </c>
      <c r="AN257" s="300" t="str">
        <f>IF(明細!AN251="","",明細!AN251)</f>
        <v/>
      </c>
      <c r="AO257" s="300" t="str">
        <f>IF(明細!AO251="","",明細!AO251)</f>
        <v/>
      </c>
      <c r="AP257" s="300" t="str">
        <f>IF(明細!AP251="","",明細!AP251)</f>
        <v/>
      </c>
      <c r="AQ257" s="301" t="str">
        <f>IF(明細!AQ251="","",明細!AQ251)</f>
        <v/>
      </c>
      <c r="AR257" s="302" t="str">
        <f>IF(明細!AR251="","",明細!AR251)</f>
        <v/>
      </c>
      <c r="AU257" s="360"/>
      <c r="AV257" s="368"/>
      <c r="AW257" s="446" t="str">
        <f>IF(明細!AV251="","",明細!AV251)</f>
        <v/>
      </c>
      <c r="AX257" s="419" t="str">
        <f>IF(明細!AT251="","",明細!AT251)</f>
        <v/>
      </c>
      <c r="AY257" s="280" t="str">
        <f>IF($AX257="","",VLOOKUP($AX257,リスト!$CL:$CM,2,FALSE))</f>
        <v/>
      </c>
      <c r="AZ257" s="3"/>
      <c r="BA257" s="280" t="str">
        <f>IF(BB257="","",VLOOKUP(BB257,リスト!$K:$L,2,FALSE))</f>
        <v/>
      </c>
      <c r="BB257" s="3"/>
      <c r="BC257" s="3"/>
      <c r="BD257" s="87"/>
      <c r="BE257" s="280" t="str">
        <f>IF(BF257="","",VLOOKUP(BF257,リスト!$I:$J,2,FALSE))</f>
        <v/>
      </c>
      <c r="BF257" s="3"/>
      <c r="BG257" s="280" t="str">
        <f>IF(BH257="","",VLOOKUP(BH257,リスト!$M:$N,2,FALSE))</f>
        <v/>
      </c>
      <c r="BH257" s="282"/>
      <c r="BI257" s="280" t="str">
        <f>IF(BJ257="","",VLOOKUP(BJ257,リスト!$O:$P,2,FALSE))</f>
        <v/>
      </c>
      <c r="BJ257" s="24"/>
      <c r="BM257" s="451" t="str">
        <f>IF(明細!AV251="","",明細!AV251)</f>
        <v/>
      </c>
      <c r="BN257" s="453" t="str">
        <f>IF(明細!AT251="","",明細!AT251)</f>
        <v/>
      </c>
      <c r="BO257" s="280" t="str">
        <f>IF($BN257="","",VLOOKUP($BN257,リスト!$CL:$CM,2,FALSE))</f>
        <v/>
      </c>
      <c r="BP257" s="280" t="str">
        <f>IF(BQ257="","",VLOOKUP(BQ257,リスト!$K$5:$L$7,2,FALSE))</f>
        <v/>
      </c>
      <c r="BQ257" s="13"/>
      <c r="BR257" s="13"/>
      <c r="BS257" s="47"/>
      <c r="BT257" s="280" t="str">
        <f>IF(BU257="","",VLOOKUP(BU257,リスト!I248:J266,2,FALSE))</f>
        <v/>
      </c>
      <c r="BU257" s="13"/>
      <c r="BV257" s="13"/>
      <c r="BW257" s="282"/>
      <c r="BX257" s="282"/>
      <c r="BY257" s="280" t="str">
        <f>IF(BZ257="","",VLOOKUP(BZ257,リスト!$S$5:$T$6,2,FALSE))</f>
        <v/>
      </c>
      <c r="BZ257" s="3"/>
      <c r="CA257" s="3"/>
      <c r="CB257" s="81"/>
      <c r="CC257" s="280" t="str">
        <f t="shared" si="30"/>
        <v/>
      </c>
      <c r="CD257" s="83"/>
      <c r="CE257" s="83"/>
      <c r="CF257" s="83"/>
      <c r="CG257" s="83"/>
      <c r="CH257" s="282" t="str">
        <f t="shared" si="31"/>
        <v/>
      </c>
      <c r="CI257" s="83"/>
      <c r="CJ257" s="280" t="str">
        <f t="shared" si="32"/>
        <v/>
      </c>
      <c r="CK257" s="87"/>
      <c r="CL257" s="78"/>
      <c r="CM257" s="83"/>
      <c r="CN257" s="83"/>
      <c r="CO257" s="83"/>
      <c r="CP257" s="280" t="str">
        <f t="shared" si="37"/>
        <v/>
      </c>
      <c r="CQ257" s="81"/>
      <c r="CR257" s="280" t="str">
        <f t="shared" si="38"/>
        <v/>
      </c>
      <c r="CS257" s="3"/>
      <c r="CT257" s="3"/>
      <c r="CU257" s="280" t="str">
        <f>IF(CV257="","",VLOOKUP(CV257,リスト!$V$5:$W$6,2,FALSE))</f>
        <v/>
      </c>
      <c r="CV257" s="3"/>
      <c r="CW257" s="280" t="str">
        <f>IF(CX257="","",VLOOKUP(CX257,リスト!$X$5:$Y$6,2,FALSE))</f>
        <v/>
      </c>
      <c r="CX257" s="3"/>
      <c r="CY257" s="77"/>
      <c r="CZ257" s="77"/>
      <c r="DA257" s="75"/>
      <c r="DB257" s="75"/>
      <c r="DC257" s="75"/>
      <c r="DD257" s="75"/>
      <c r="DE257" s="280" t="str">
        <f>IF(DF257="","",VLOOKUP(DF257,リスト!$Z$5:$AA$10,2,FALSE))</f>
        <v/>
      </c>
      <c r="DF257" s="3"/>
      <c r="DG257" s="280" t="str">
        <f>IF(DH257="","",VLOOKUP(DH257,リスト!$AB$5:$AC$12,2,FALSE))</f>
        <v/>
      </c>
      <c r="DH257" s="63"/>
      <c r="DI257" s="280" t="str">
        <f>IF(DJ257="","",VLOOKUP(DJ257,リスト!$AD$5:$AE$7,2,FALSE))</f>
        <v/>
      </c>
      <c r="DJ257" s="3"/>
      <c r="DK257" s="280" t="str">
        <f>IF(DL257="","",VLOOKUP(DL257,リスト!$AF$5:$AG$10,2,FALSE))</f>
        <v/>
      </c>
      <c r="DL257" s="3"/>
      <c r="DM257" s="280" t="str">
        <f>IF(DN257="","",VLOOKUP(DN257,リスト!$AH$5:$AI$6,2,FALSE))</f>
        <v/>
      </c>
      <c r="DN257" s="3"/>
      <c r="DO257" s="280" t="str">
        <f>IF(DP257="","",VLOOKUP(DP257,リスト!$AJ$5:$AK$6,2,FALSE))</f>
        <v/>
      </c>
      <c r="DP257" s="3"/>
      <c r="DQ257" s="280" t="str">
        <f>IF(DR257="","",VLOOKUP(DR257,リスト!$AL$5:$AM$7,2,FALSE))</f>
        <v/>
      </c>
      <c r="DR257" s="3"/>
      <c r="DS257" s="13"/>
      <c r="DT257" s="85"/>
      <c r="DU257" s="85"/>
      <c r="DV257" s="281" t="str">
        <f>IF(DW257="","",VLOOKUP(DW257,リスト!$AN$5:$AO$6,2,FALSE))</f>
        <v/>
      </c>
      <c r="DW257" s="13"/>
      <c r="DX257" s="341"/>
      <c r="DY257" s="345"/>
      <c r="DZ257" s="341"/>
      <c r="EA257" s="345"/>
      <c r="EB257" s="280" t="str">
        <f>IF(EC257="","",VLOOKUP(EC257,リスト!$AW$5:$AX$8,2,FALSE))</f>
        <v/>
      </c>
      <c r="EC257" s="3"/>
      <c r="ED257" s="85"/>
      <c r="EE257" s="280" t="str">
        <f>IF(EF257="","",VLOOKUP(EF257,リスト!$AY$5:$AZ$10,2,FALSE))</f>
        <v/>
      </c>
      <c r="EF257" s="3"/>
      <c r="EG257" s="280" t="str">
        <f>IF(EH257="","",VLOOKUP(EH257,リスト!$BA$5:$BB$10,2,FALSE))</f>
        <v/>
      </c>
      <c r="EH257" s="3"/>
      <c r="EI257" s="280" t="str">
        <f>IF(EJ257="","",VLOOKUP(EJ257,リスト!$BC$5:$BD$10,2,FALSE))</f>
        <v/>
      </c>
      <c r="EJ257" s="3"/>
      <c r="EK257" s="280" t="str">
        <f>IF(EL257="","",VLOOKUP(EL257,リスト!$BE$5:$BF$10,2,FALSE))</f>
        <v/>
      </c>
      <c r="EL257" s="3"/>
      <c r="EM257" s="78"/>
      <c r="EN257" s="73"/>
      <c r="EO257" s="73"/>
      <c r="EP257" s="13"/>
      <c r="EQ257" s="13"/>
      <c r="ER257" s="280" t="str">
        <f>IF(ES257="","",VLOOKUP(ES257,リスト!$BG$5:$BH$10,2,FALSE))</f>
        <v/>
      </c>
      <c r="ES257" s="13"/>
      <c r="ET257" s="13"/>
      <c r="EU257" s="13"/>
      <c r="EV257" s="13"/>
      <c r="EW257" s="13"/>
      <c r="EX257" s="81"/>
      <c r="EY257" s="81"/>
      <c r="EZ257" s="26"/>
      <c r="FA257" s="281" t="str">
        <f>IF($EZ257="","",INDEX(リスト!$BI$5:$BJ$40,MATCH($EZ257,リスト!$BJ$5:$BJ$40,0),1))</f>
        <v/>
      </c>
      <c r="FB257" s="280" t="str">
        <f>IF(FC257="","",VLOOKUP(FC257,リスト!$BK:$BL,2,FALSE))</f>
        <v/>
      </c>
      <c r="FC257" s="13"/>
      <c r="FD257" s="331"/>
      <c r="FE257" s="3"/>
      <c r="FF257" s="280" t="str">
        <f>IF(FG257="","",VLOOKUP(FG257,リスト!$BO$5:$BP$6,2,FALSE))</f>
        <v/>
      </c>
      <c r="FG257" s="3"/>
      <c r="FH257" s="280" t="str">
        <f>IF(FI257="","",VLOOKUP(FI257,リスト!$BQ$5:$BR$8,2,FALSE))</f>
        <v/>
      </c>
      <c r="FI257" s="3"/>
      <c r="FJ257" s="282"/>
      <c r="FK257" s="280" t="str">
        <f>IF(FL257="","",VLOOKUP(FL257,リスト!$BS$5:$BT$6,2,FALSE))</f>
        <v/>
      </c>
      <c r="FL257" s="63"/>
      <c r="FM257" s="13"/>
      <c r="FN257" s="13"/>
      <c r="FO257" s="13"/>
      <c r="FP257" s="283" t="str">
        <f t="shared" si="33"/>
        <v/>
      </c>
      <c r="FQ257" s="283" t="str">
        <f t="shared" si="33"/>
        <v/>
      </c>
      <c r="FR257" s="13"/>
      <c r="FS257" s="85"/>
      <c r="FT257" s="85"/>
      <c r="FU257" s="281" t="str">
        <f t="shared" si="34"/>
        <v/>
      </c>
      <c r="FV257" s="280" t="str">
        <f>IF(FW257="","",VLOOKUP(FW257,リスト!$BV$5:$BW$10,2,FALSE))</f>
        <v/>
      </c>
      <c r="FW257" s="26"/>
      <c r="FX257" s="282" t="str">
        <f t="shared" si="35"/>
        <v/>
      </c>
      <c r="FY257" s="280" t="str">
        <f>IF(FZ257="","",VLOOKUP(FZ257,リスト!$BX$5:$BY$6,2,FALSE))</f>
        <v/>
      </c>
      <c r="FZ257" s="3"/>
      <c r="GA257" s="280" t="str">
        <f>IF(GB257="","",VLOOKUP(GB257,リスト!$BZ$5:$CA$6,2,FALSE))</f>
        <v/>
      </c>
      <c r="GB257" s="13"/>
      <c r="GC257" s="281" t="str">
        <f>IF(GD257="","",VLOOKUP(GD257,リスト!$CB$5:$CC$6,2,FALSE))</f>
        <v/>
      </c>
      <c r="GD257" s="13"/>
      <c r="GE257" s="13"/>
      <c r="GF257" s="13"/>
      <c r="GG257" s="75"/>
      <c r="GH257" s="281" t="str">
        <f t="shared" si="36"/>
        <v/>
      </c>
      <c r="GI257" s="128"/>
      <c r="GJ257" s="281" t="str">
        <f>IF(GK257="","",VLOOKUP(GK257,リスト!$CD$5:$CE$6,2,FALSE))</f>
        <v/>
      </c>
      <c r="GK257" s="13"/>
      <c r="GL257" s="281" t="str">
        <f>IF(GM257="","",VLOOKUP(GM257,リスト!$CF$5:$CG$5,2,FALSE))</f>
        <v/>
      </c>
      <c r="GM257" s="26"/>
      <c r="GN257" s="280" t="str">
        <f>IF(GO257="","",VLOOKUP(GO257,リスト!$CH$5:$CI$5,2,FALSE))</f>
        <v/>
      </c>
      <c r="GO257" s="284"/>
      <c r="GP257" s="284"/>
      <c r="GQ257" s="284"/>
      <c r="GR257" s="284"/>
      <c r="GS257" s="284"/>
      <c r="GT257" s="284"/>
      <c r="GU257" s="284"/>
      <c r="GV257" s="284"/>
      <c r="GW257" s="284"/>
      <c r="GX257" s="285"/>
    </row>
    <row r="258" spans="2:206" s="177" customFormat="1" ht="24.75" hidden="1" customHeight="1" outlineLevel="1">
      <c r="B258" s="286" t="str">
        <f>IF(明細!B252="","",明細!B252)</f>
        <v/>
      </c>
      <c r="C258" s="287" t="str">
        <f>IF(明細!C252="","",明細!C252)</f>
        <v/>
      </c>
      <c r="D258" s="265" t="str">
        <f>IF(明細!D252="","",明細!D252)</f>
        <v/>
      </c>
      <c r="E258" s="265" t="str">
        <f>IF(明細!E252="","",明細!E252)</f>
        <v/>
      </c>
      <c r="F258" s="265" t="str">
        <f>IF(明細!F252="","",明細!F252)</f>
        <v/>
      </c>
      <c r="G258" s="265" t="str">
        <f>IF(明細!G252="","",明細!G252)</f>
        <v/>
      </c>
      <c r="H258" s="265" t="str">
        <f>IF(明細!H252="","",明細!H252)</f>
        <v/>
      </c>
      <c r="I258" s="265" t="str">
        <f>IF(明細!I252="","",明細!I252)</f>
        <v/>
      </c>
      <c r="J258" s="265" t="str">
        <f>IF(明細!J252="","",明細!J252)</f>
        <v/>
      </c>
      <c r="K258" s="265" t="str">
        <f>IF(明細!K252="","",明細!K252)</f>
        <v/>
      </c>
      <c r="L258" s="265" t="str">
        <f>IF(明細!L252="","",明細!L252)</f>
        <v/>
      </c>
      <c r="M258" s="265" t="str">
        <f>IF(明細!M252="","",明細!M252)</f>
        <v/>
      </c>
      <c r="N258" s="265" t="str">
        <f>IF(明細!N252="","",明細!N252)</f>
        <v/>
      </c>
      <c r="O258" s="265" t="str">
        <f>IF(明細!O252="","",明細!O252)</f>
        <v/>
      </c>
      <c r="P258" s="265" t="str">
        <f>IF(明細!P252="","",明細!P252)</f>
        <v/>
      </c>
      <c r="Q258" s="265" t="str">
        <f>IF(明細!Q252="","",明細!Q252)</f>
        <v/>
      </c>
      <c r="R258" s="289" t="str">
        <f>IF(明細!R252="","",明細!R252)</f>
        <v/>
      </c>
      <c r="S258" s="291" t="str">
        <f>IF(明細!S252="","",明細!S252)</f>
        <v/>
      </c>
      <c r="T258" s="291" t="str">
        <f>IF(明細!T252="","",明細!T252)</f>
        <v/>
      </c>
      <c r="U258" s="291" t="str">
        <f>IF(明細!U252="","",明細!U252)</f>
        <v/>
      </c>
      <c r="V258" s="292" t="str">
        <f>IF(明細!V252="","",明細!V252)</f>
        <v>個</v>
      </c>
      <c r="W258" s="292" t="str">
        <f>IF(明細!W252="","",明細!W252)</f>
        <v/>
      </c>
      <c r="X258" s="293" t="str">
        <f>IF(明細!X252="","",明細!X252)</f>
        <v/>
      </c>
      <c r="Y258" s="134" t="str">
        <f>IF(明細!Y252="","",明細!Y252)</f>
        <v/>
      </c>
      <c r="Z258" s="135" t="str">
        <f>IF(明細!Z252="","",明細!Z252)</f>
        <v/>
      </c>
      <c r="AA258" s="134" t="str">
        <f>IF(明細!AA252="","",明細!AA252)</f>
        <v/>
      </c>
      <c r="AB258" s="303" t="str">
        <f>IF(明細!AB252="","",明細!AB252)</f>
        <v/>
      </c>
      <c r="AC258" s="134" t="str">
        <f>IF(明細!AC252="","",明細!AC252)</f>
        <v/>
      </c>
      <c r="AD258" s="183" t="str">
        <f>IF(明細!AD252="","",明細!AD252)</f>
        <v/>
      </c>
      <c r="AE258" s="184">
        <f>IF(明細!AE252="","",明細!AE252)</f>
        <v>0.1</v>
      </c>
      <c r="AF258" s="185" t="str">
        <f>IF(明細!AF252="","",明細!AF252)</f>
        <v/>
      </c>
      <c r="AG258" s="186" t="str">
        <f>IF(明細!AG252="","",明細!AG252)</f>
        <v/>
      </c>
      <c r="AH258" s="186" t="str">
        <f>IF(明細!AH252="","",明細!AH252)</f>
        <v/>
      </c>
      <c r="AI258" s="187" t="str">
        <f>IF(明細!AI252="","",明細!AI252)</f>
        <v/>
      </c>
      <c r="AJ258" s="296" t="str">
        <f>IF(明細!AJ252="","",明細!AJ252)</f>
        <v/>
      </c>
      <c r="AK258" s="297" t="str">
        <f>IF(明細!AK252="","",明細!AK252)</f>
        <v/>
      </c>
      <c r="AL258" s="298" t="str">
        <f>IF(明細!AL252="","",明細!AL252)</f>
        <v/>
      </c>
      <c r="AM258" s="299" t="str">
        <f>IF(明細!AM252="","",明細!AM252)</f>
        <v/>
      </c>
      <c r="AN258" s="300" t="str">
        <f>IF(明細!AN252="","",明細!AN252)</f>
        <v/>
      </c>
      <c r="AO258" s="300" t="str">
        <f>IF(明細!AO252="","",明細!AO252)</f>
        <v/>
      </c>
      <c r="AP258" s="300" t="str">
        <f>IF(明細!AP252="","",明細!AP252)</f>
        <v/>
      </c>
      <c r="AQ258" s="301" t="str">
        <f>IF(明細!AQ252="","",明細!AQ252)</f>
        <v/>
      </c>
      <c r="AR258" s="302" t="str">
        <f>IF(明細!AR252="","",明細!AR252)</f>
        <v/>
      </c>
      <c r="AU258" s="360"/>
      <c r="AV258" s="368"/>
      <c r="AW258" s="446" t="str">
        <f>IF(明細!AV252="","",明細!AV252)</f>
        <v/>
      </c>
      <c r="AX258" s="419" t="str">
        <f>IF(明細!AT252="","",明細!AT252)</f>
        <v/>
      </c>
      <c r="AY258" s="280" t="str">
        <f>IF($AX258="","",VLOOKUP($AX258,リスト!$CL:$CM,2,FALSE))</f>
        <v/>
      </c>
      <c r="AZ258" s="3"/>
      <c r="BA258" s="280" t="str">
        <f>IF(BB258="","",VLOOKUP(BB258,リスト!$K:$L,2,FALSE))</f>
        <v/>
      </c>
      <c r="BB258" s="3"/>
      <c r="BC258" s="3"/>
      <c r="BD258" s="87"/>
      <c r="BE258" s="280" t="str">
        <f>IF(BF258="","",VLOOKUP(BF258,リスト!$I:$J,2,FALSE))</f>
        <v/>
      </c>
      <c r="BF258" s="3"/>
      <c r="BG258" s="280" t="str">
        <f>IF(BH258="","",VLOOKUP(BH258,リスト!$M:$N,2,FALSE))</f>
        <v/>
      </c>
      <c r="BH258" s="282"/>
      <c r="BI258" s="280" t="str">
        <f>IF(BJ258="","",VLOOKUP(BJ258,リスト!$O:$P,2,FALSE))</f>
        <v/>
      </c>
      <c r="BJ258" s="24"/>
      <c r="BM258" s="451" t="str">
        <f>IF(明細!AV252="","",明細!AV252)</f>
        <v/>
      </c>
      <c r="BN258" s="453" t="str">
        <f>IF(明細!AT252="","",明細!AT252)</f>
        <v/>
      </c>
      <c r="BO258" s="280" t="str">
        <f>IF($BN258="","",VLOOKUP($BN258,リスト!$CL:$CM,2,FALSE))</f>
        <v/>
      </c>
      <c r="BP258" s="280" t="str">
        <f>IF(BQ258="","",VLOOKUP(BQ258,リスト!$K$5:$L$7,2,FALSE))</f>
        <v/>
      </c>
      <c r="BQ258" s="13"/>
      <c r="BR258" s="13"/>
      <c r="BS258" s="47"/>
      <c r="BT258" s="280" t="str">
        <f>IF(BU258="","",VLOOKUP(BU258,リスト!I249:J267,2,FALSE))</f>
        <v/>
      </c>
      <c r="BU258" s="13"/>
      <c r="BV258" s="13"/>
      <c r="BW258" s="282"/>
      <c r="BX258" s="282"/>
      <c r="BY258" s="280" t="str">
        <f>IF(BZ258="","",VLOOKUP(BZ258,リスト!$S$5:$T$6,2,FALSE))</f>
        <v/>
      </c>
      <c r="BZ258" s="3"/>
      <c r="CA258" s="3"/>
      <c r="CB258" s="81"/>
      <c r="CC258" s="280" t="str">
        <f t="shared" si="30"/>
        <v/>
      </c>
      <c r="CD258" s="83"/>
      <c r="CE258" s="83"/>
      <c r="CF258" s="83"/>
      <c r="CG258" s="83"/>
      <c r="CH258" s="282" t="str">
        <f t="shared" si="31"/>
        <v/>
      </c>
      <c r="CI258" s="83"/>
      <c r="CJ258" s="280" t="str">
        <f t="shared" si="32"/>
        <v/>
      </c>
      <c r="CK258" s="87"/>
      <c r="CL258" s="78"/>
      <c r="CM258" s="83"/>
      <c r="CN258" s="83"/>
      <c r="CO258" s="83"/>
      <c r="CP258" s="280" t="str">
        <f t="shared" si="37"/>
        <v/>
      </c>
      <c r="CQ258" s="81"/>
      <c r="CR258" s="280" t="str">
        <f t="shared" si="38"/>
        <v/>
      </c>
      <c r="CS258" s="3"/>
      <c r="CT258" s="3"/>
      <c r="CU258" s="280" t="str">
        <f>IF(CV258="","",VLOOKUP(CV258,リスト!$V$5:$W$6,2,FALSE))</f>
        <v/>
      </c>
      <c r="CV258" s="3"/>
      <c r="CW258" s="280" t="str">
        <f>IF(CX258="","",VLOOKUP(CX258,リスト!$X$5:$Y$6,2,FALSE))</f>
        <v/>
      </c>
      <c r="CX258" s="3"/>
      <c r="CY258" s="77"/>
      <c r="CZ258" s="77"/>
      <c r="DA258" s="75"/>
      <c r="DB258" s="75"/>
      <c r="DC258" s="75"/>
      <c r="DD258" s="75"/>
      <c r="DE258" s="280" t="str">
        <f>IF(DF258="","",VLOOKUP(DF258,リスト!$Z$5:$AA$10,2,FALSE))</f>
        <v/>
      </c>
      <c r="DF258" s="3"/>
      <c r="DG258" s="280" t="str">
        <f>IF(DH258="","",VLOOKUP(DH258,リスト!$AB$5:$AC$12,2,FALSE))</f>
        <v/>
      </c>
      <c r="DH258" s="63"/>
      <c r="DI258" s="280" t="str">
        <f>IF(DJ258="","",VLOOKUP(DJ258,リスト!$AD$5:$AE$7,2,FALSE))</f>
        <v/>
      </c>
      <c r="DJ258" s="3"/>
      <c r="DK258" s="280" t="str">
        <f>IF(DL258="","",VLOOKUP(DL258,リスト!$AF$5:$AG$10,2,FALSE))</f>
        <v/>
      </c>
      <c r="DL258" s="3"/>
      <c r="DM258" s="280" t="str">
        <f>IF(DN258="","",VLOOKUP(DN258,リスト!$AH$5:$AI$6,2,FALSE))</f>
        <v/>
      </c>
      <c r="DN258" s="3"/>
      <c r="DO258" s="280" t="str">
        <f>IF(DP258="","",VLOOKUP(DP258,リスト!$AJ$5:$AK$6,2,FALSE))</f>
        <v/>
      </c>
      <c r="DP258" s="3"/>
      <c r="DQ258" s="280" t="str">
        <f>IF(DR258="","",VLOOKUP(DR258,リスト!$AL$5:$AM$7,2,FALSE))</f>
        <v/>
      </c>
      <c r="DR258" s="3"/>
      <c r="DS258" s="13"/>
      <c r="DT258" s="85"/>
      <c r="DU258" s="85"/>
      <c r="DV258" s="281" t="str">
        <f>IF(DW258="","",VLOOKUP(DW258,リスト!$AN$5:$AO$6,2,FALSE))</f>
        <v/>
      </c>
      <c r="DW258" s="13"/>
      <c r="DX258" s="341"/>
      <c r="DY258" s="345"/>
      <c r="DZ258" s="341"/>
      <c r="EA258" s="345"/>
      <c r="EB258" s="280" t="str">
        <f>IF(EC258="","",VLOOKUP(EC258,リスト!$AW$5:$AX$8,2,FALSE))</f>
        <v/>
      </c>
      <c r="EC258" s="3"/>
      <c r="ED258" s="85"/>
      <c r="EE258" s="280" t="str">
        <f>IF(EF258="","",VLOOKUP(EF258,リスト!$AY$5:$AZ$10,2,FALSE))</f>
        <v/>
      </c>
      <c r="EF258" s="3"/>
      <c r="EG258" s="280" t="str">
        <f>IF(EH258="","",VLOOKUP(EH258,リスト!$BA$5:$BB$10,2,FALSE))</f>
        <v/>
      </c>
      <c r="EH258" s="3"/>
      <c r="EI258" s="280" t="str">
        <f>IF(EJ258="","",VLOOKUP(EJ258,リスト!$BC$5:$BD$10,2,FALSE))</f>
        <v/>
      </c>
      <c r="EJ258" s="3"/>
      <c r="EK258" s="280" t="str">
        <f>IF(EL258="","",VLOOKUP(EL258,リスト!$BE$5:$BF$10,2,FALSE))</f>
        <v/>
      </c>
      <c r="EL258" s="3"/>
      <c r="EM258" s="78"/>
      <c r="EN258" s="73"/>
      <c r="EO258" s="73"/>
      <c r="EP258" s="13"/>
      <c r="EQ258" s="13"/>
      <c r="ER258" s="280" t="str">
        <f>IF(ES258="","",VLOOKUP(ES258,リスト!$BG$5:$BH$10,2,FALSE))</f>
        <v/>
      </c>
      <c r="ES258" s="13"/>
      <c r="ET258" s="13"/>
      <c r="EU258" s="13"/>
      <c r="EV258" s="13"/>
      <c r="EW258" s="13"/>
      <c r="EX258" s="81"/>
      <c r="EY258" s="81"/>
      <c r="EZ258" s="26"/>
      <c r="FA258" s="281" t="str">
        <f>IF($EZ258="","",INDEX(リスト!$BI$5:$BJ$40,MATCH($EZ258,リスト!$BJ$5:$BJ$40,0),1))</f>
        <v/>
      </c>
      <c r="FB258" s="280" t="str">
        <f>IF(FC258="","",VLOOKUP(FC258,リスト!$BK:$BL,2,FALSE))</f>
        <v/>
      </c>
      <c r="FC258" s="13"/>
      <c r="FD258" s="331"/>
      <c r="FE258" s="3"/>
      <c r="FF258" s="280" t="str">
        <f>IF(FG258="","",VLOOKUP(FG258,リスト!$BO$5:$BP$6,2,FALSE))</f>
        <v/>
      </c>
      <c r="FG258" s="3"/>
      <c r="FH258" s="280" t="str">
        <f>IF(FI258="","",VLOOKUP(FI258,リスト!$BQ$5:$BR$8,2,FALSE))</f>
        <v/>
      </c>
      <c r="FI258" s="3"/>
      <c r="FJ258" s="282"/>
      <c r="FK258" s="280" t="str">
        <f>IF(FL258="","",VLOOKUP(FL258,リスト!$BS$5:$BT$6,2,FALSE))</f>
        <v/>
      </c>
      <c r="FL258" s="63"/>
      <c r="FM258" s="13"/>
      <c r="FN258" s="13"/>
      <c r="FO258" s="13"/>
      <c r="FP258" s="283" t="str">
        <f t="shared" si="33"/>
        <v/>
      </c>
      <c r="FQ258" s="283" t="str">
        <f t="shared" si="33"/>
        <v/>
      </c>
      <c r="FR258" s="13"/>
      <c r="FS258" s="85"/>
      <c r="FT258" s="85"/>
      <c r="FU258" s="281" t="str">
        <f t="shared" si="34"/>
        <v/>
      </c>
      <c r="FV258" s="280" t="str">
        <f>IF(FW258="","",VLOOKUP(FW258,リスト!$BV$5:$BW$10,2,FALSE))</f>
        <v/>
      </c>
      <c r="FW258" s="26"/>
      <c r="FX258" s="282" t="str">
        <f t="shared" si="35"/>
        <v/>
      </c>
      <c r="FY258" s="280" t="str">
        <f>IF(FZ258="","",VLOOKUP(FZ258,リスト!$BX$5:$BY$6,2,FALSE))</f>
        <v/>
      </c>
      <c r="FZ258" s="3"/>
      <c r="GA258" s="280" t="str">
        <f>IF(GB258="","",VLOOKUP(GB258,リスト!$BZ$5:$CA$6,2,FALSE))</f>
        <v/>
      </c>
      <c r="GB258" s="13"/>
      <c r="GC258" s="281" t="str">
        <f>IF(GD258="","",VLOOKUP(GD258,リスト!$CB$5:$CC$6,2,FALSE))</f>
        <v/>
      </c>
      <c r="GD258" s="13"/>
      <c r="GE258" s="13"/>
      <c r="GF258" s="13"/>
      <c r="GG258" s="75"/>
      <c r="GH258" s="281" t="str">
        <f t="shared" si="36"/>
        <v/>
      </c>
      <c r="GI258" s="128"/>
      <c r="GJ258" s="281" t="str">
        <f>IF(GK258="","",VLOOKUP(GK258,リスト!$CD$5:$CE$6,2,FALSE))</f>
        <v/>
      </c>
      <c r="GK258" s="13"/>
      <c r="GL258" s="281" t="str">
        <f>IF(GM258="","",VLOOKUP(GM258,リスト!$CF$5:$CG$5,2,FALSE))</f>
        <v/>
      </c>
      <c r="GM258" s="26"/>
      <c r="GN258" s="280" t="str">
        <f>IF(GO258="","",VLOOKUP(GO258,リスト!$CH$5:$CI$5,2,FALSE))</f>
        <v/>
      </c>
      <c r="GO258" s="284"/>
      <c r="GP258" s="284"/>
      <c r="GQ258" s="284"/>
      <c r="GR258" s="284"/>
      <c r="GS258" s="284"/>
      <c r="GT258" s="284"/>
      <c r="GU258" s="284"/>
      <c r="GV258" s="284"/>
      <c r="GW258" s="284"/>
      <c r="GX258" s="285"/>
    </row>
    <row r="259" spans="2:206" s="177" customFormat="1" ht="24.75" hidden="1" customHeight="1" outlineLevel="1">
      <c r="B259" s="286" t="str">
        <f>IF(明細!B253="","",明細!B253)</f>
        <v/>
      </c>
      <c r="C259" s="287" t="str">
        <f>IF(明細!C253="","",明細!C253)</f>
        <v/>
      </c>
      <c r="D259" s="265" t="str">
        <f>IF(明細!D253="","",明細!D253)</f>
        <v/>
      </c>
      <c r="E259" s="265" t="str">
        <f>IF(明細!E253="","",明細!E253)</f>
        <v/>
      </c>
      <c r="F259" s="265" t="str">
        <f>IF(明細!F253="","",明細!F253)</f>
        <v/>
      </c>
      <c r="G259" s="265" t="str">
        <f>IF(明細!G253="","",明細!G253)</f>
        <v/>
      </c>
      <c r="H259" s="265" t="str">
        <f>IF(明細!H253="","",明細!H253)</f>
        <v/>
      </c>
      <c r="I259" s="265" t="str">
        <f>IF(明細!I253="","",明細!I253)</f>
        <v/>
      </c>
      <c r="J259" s="265" t="str">
        <f>IF(明細!J253="","",明細!J253)</f>
        <v/>
      </c>
      <c r="K259" s="265" t="str">
        <f>IF(明細!K253="","",明細!K253)</f>
        <v/>
      </c>
      <c r="L259" s="265" t="str">
        <f>IF(明細!L253="","",明細!L253)</f>
        <v/>
      </c>
      <c r="M259" s="265" t="str">
        <f>IF(明細!M253="","",明細!M253)</f>
        <v/>
      </c>
      <c r="N259" s="265" t="str">
        <f>IF(明細!N253="","",明細!N253)</f>
        <v/>
      </c>
      <c r="O259" s="265" t="str">
        <f>IF(明細!O253="","",明細!O253)</f>
        <v/>
      </c>
      <c r="P259" s="265" t="str">
        <f>IF(明細!P253="","",明細!P253)</f>
        <v/>
      </c>
      <c r="Q259" s="265" t="str">
        <f>IF(明細!Q253="","",明細!Q253)</f>
        <v/>
      </c>
      <c r="R259" s="289" t="str">
        <f>IF(明細!R253="","",明細!R253)</f>
        <v/>
      </c>
      <c r="S259" s="291" t="str">
        <f>IF(明細!S253="","",明細!S253)</f>
        <v/>
      </c>
      <c r="T259" s="291" t="str">
        <f>IF(明細!T253="","",明細!T253)</f>
        <v/>
      </c>
      <c r="U259" s="291" t="str">
        <f>IF(明細!U253="","",明細!U253)</f>
        <v/>
      </c>
      <c r="V259" s="292" t="str">
        <f>IF(明細!V253="","",明細!V253)</f>
        <v>個</v>
      </c>
      <c r="W259" s="292" t="str">
        <f>IF(明細!W253="","",明細!W253)</f>
        <v/>
      </c>
      <c r="X259" s="293" t="str">
        <f>IF(明細!X253="","",明細!X253)</f>
        <v/>
      </c>
      <c r="Y259" s="134" t="str">
        <f>IF(明細!Y253="","",明細!Y253)</f>
        <v/>
      </c>
      <c r="Z259" s="135" t="str">
        <f>IF(明細!Z253="","",明細!Z253)</f>
        <v/>
      </c>
      <c r="AA259" s="134" t="str">
        <f>IF(明細!AA253="","",明細!AA253)</f>
        <v/>
      </c>
      <c r="AB259" s="303" t="str">
        <f>IF(明細!AB253="","",明細!AB253)</f>
        <v/>
      </c>
      <c r="AC259" s="134" t="str">
        <f>IF(明細!AC253="","",明細!AC253)</f>
        <v/>
      </c>
      <c r="AD259" s="183" t="str">
        <f>IF(明細!AD253="","",明細!AD253)</f>
        <v/>
      </c>
      <c r="AE259" s="184">
        <f>IF(明細!AE253="","",明細!AE253)</f>
        <v>0.1</v>
      </c>
      <c r="AF259" s="185" t="str">
        <f>IF(明細!AF253="","",明細!AF253)</f>
        <v/>
      </c>
      <c r="AG259" s="186" t="str">
        <f>IF(明細!AG253="","",明細!AG253)</f>
        <v/>
      </c>
      <c r="AH259" s="186" t="str">
        <f>IF(明細!AH253="","",明細!AH253)</f>
        <v/>
      </c>
      <c r="AI259" s="187" t="str">
        <f>IF(明細!AI253="","",明細!AI253)</f>
        <v/>
      </c>
      <c r="AJ259" s="296" t="str">
        <f>IF(明細!AJ253="","",明細!AJ253)</f>
        <v/>
      </c>
      <c r="AK259" s="297" t="str">
        <f>IF(明細!AK253="","",明細!AK253)</f>
        <v/>
      </c>
      <c r="AL259" s="298" t="str">
        <f>IF(明細!AL253="","",明細!AL253)</f>
        <v/>
      </c>
      <c r="AM259" s="299" t="str">
        <f>IF(明細!AM253="","",明細!AM253)</f>
        <v/>
      </c>
      <c r="AN259" s="300" t="str">
        <f>IF(明細!AN253="","",明細!AN253)</f>
        <v/>
      </c>
      <c r="AO259" s="300" t="str">
        <f>IF(明細!AO253="","",明細!AO253)</f>
        <v/>
      </c>
      <c r="AP259" s="300" t="str">
        <f>IF(明細!AP253="","",明細!AP253)</f>
        <v/>
      </c>
      <c r="AQ259" s="301" t="str">
        <f>IF(明細!AQ253="","",明細!AQ253)</f>
        <v/>
      </c>
      <c r="AR259" s="302" t="str">
        <f>IF(明細!AR253="","",明細!AR253)</f>
        <v/>
      </c>
      <c r="AU259" s="360"/>
      <c r="AV259" s="368"/>
      <c r="AW259" s="446" t="str">
        <f>IF(明細!AV253="","",明細!AV253)</f>
        <v/>
      </c>
      <c r="AX259" s="419" t="str">
        <f>IF(明細!AT253="","",明細!AT253)</f>
        <v/>
      </c>
      <c r="AY259" s="280" t="str">
        <f>IF($AX259="","",VLOOKUP($AX259,リスト!$CL:$CM,2,FALSE))</f>
        <v/>
      </c>
      <c r="AZ259" s="3"/>
      <c r="BA259" s="280" t="str">
        <f>IF(BB259="","",VLOOKUP(BB259,リスト!$K:$L,2,FALSE))</f>
        <v/>
      </c>
      <c r="BB259" s="3"/>
      <c r="BC259" s="3"/>
      <c r="BD259" s="87"/>
      <c r="BE259" s="280" t="str">
        <f>IF(BF259="","",VLOOKUP(BF259,リスト!$I:$J,2,FALSE))</f>
        <v/>
      </c>
      <c r="BF259" s="3"/>
      <c r="BG259" s="280" t="str">
        <f>IF(BH259="","",VLOOKUP(BH259,リスト!$M:$N,2,FALSE))</f>
        <v/>
      </c>
      <c r="BH259" s="282"/>
      <c r="BI259" s="280" t="str">
        <f>IF(BJ259="","",VLOOKUP(BJ259,リスト!$O:$P,2,FALSE))</f>
        <v/>
      </c>
      <c r="BJ259" s="24"/>
      <c r="BM259" s="451" t="str">
        <f>IF(明細!AV253="","",明細!AV253)</f>
        <v/>
      </c>
      <c r="BN259" s="453" t="str">
        <f>IF(明細!AT253="","",明細!AT253)</f>
        <v/>
      </c>
      <c r="BO259" s="280" t="str">
        <f>IF($BN259="","",VLOOKUP($BN259,リスト!$CL:$CM,2,FALSE))</f>
        <v/>
      </c>
      <c r="BP259" s="280" t="str">
        <f>IF(BQ259="","",VLOOKUP(BQ259,リスト!$K$5:$L$7,2,FALSE))</f>
        <v/>
      </c>
      <c r="BQ259" s="13"/>
      <c r="BR259" s="13"/>
      <c r="BS259" s="47"/>
      <c r="BT259" s="280" t="str">
        <f>IF(BU259="","",VLOOKUP(BU259,リスト!I250:J268,2,FALSE))</f>
        <v/>
      </c>
      <c r="BU259" s="13"/>
      <c r="BV259" s="13"/>
      <c r="BW259" s="282"/>
      <c r="BX259" s="282"/>
      <c r="BY259" s="280" t="str">
        <f>IF(BZ259="","",VLOOKUP(BZ259,リスト!$S$5:$T$6,2,FALSE))</f>
        <v/>
      </c>
      <c r="BZ259" s="3"/>
      <c r="CA259" s="3"/>
      <c r="CB259" s="81"/>
      <c r="CC259" s="280" t="str">
        <f t="shared" si="30"/>
        <v/>
      </c>
      <c r="CD259" s="83"/>
      <c r="CE259" s="83"/>
      <c r="CF259" s="83"/>
      <c r="CG259" s="83"/>
      <c r="CH259" s="282" t="str">
        <f t="shared" si="31"/>
        <v/>
      </c>
      <c r="CI259" s="83"/>
      <c r="CJ259" s="280" t="str">
        <f t="shared" si="32"/>
        <v/>
      </c>
      <c r="CK259" s="87"/>
      <c r="CL259" s="78"/>
      <c r="CM259" s="83"/>
      <c r="CN259" s="83"/>
      <c r="CO259" s="83"/>
      <c r="CP259" s="280" t="str">
        <f t="shared" si="37"/>
        <v/>
      </c>
      <c r="CQ259" s="81"/>
      <c r="CR259" s="280" t="str">
        <f t="shared" si="38"/>
        <v/>
      </c>
      <c r="CS259" s="3"/>
      <c r="CT259" s="3"/>
      <c r="CU259" s="280" t="str">
        <f>IF(CV259="","",VLOOKUP(CV259,リスト!$V$5:$W$6,2,FALSE))</f>
        <v/>
      </c>
      <c r="CV259" s="3"/>
      <c r="CW259" s="280" t="str">
        <f>IF(CX259="","",VLOOKUP(CX259,リスト!$X$5:$Y$6,2,FALSE))</f>
        <v/>
      </c>
      <c r="CX259" s="3"/>
      <c r="CY259" s="77"/>
      <c r="CZ259" s="77"/>
      <c r="DA259" s="75"/>
      <c r="DB259" s="75"/>
      <c r="DC259" s="75"/>
      <c r="DD259" s="75"/>
      <c r="DE259" s="280" t="str">
        <f>IF(DF259="","",VLOOKUP(DF259,リスト!$Z$5:$AA$10,2,FALSE))</f>
        <v/>
      </c>
      <c r="DF259" s="3"/>
      <c r="DG259" s="280" t="str">
        <f>IF(DH259="","",VLOOKUP(DH259,リスト!$AB$5:$AC$12,2,FALSE))</f>
        <v/>
      </c>
      <c r="DH259" s="63"/>
      <c r="DI259" s="280" t="str">
        <f>IF(DJ259="","",VLOOKUP(DJ259,リスト!$AD$5:$AE$7,2,FALSE))</f>
        <v/>
      </c>
      <c r="DJ259" s="3"/>
      <c r="DK259" s="280" t="str">
        <f>IF(DL259="","",VLOOKUP(DL259,リスト!$AF$5:$AG$10,2,FALSE))</f>
        <v/>
      </c>
      <c r="DL259" s="3"/>
      <c r="DM259" s="280" t="str">
        <f>IF(DN259="","",VLOOKUP(DN259,リスト!$AH$5:$AI$6,2,FALSE))</f>
        <v/>
      </c>
      <c r="DN259" s="3"/>
      <c r="DO259" s="280" t="str">
        <f>IF(DP259="","",VLOOKUP(DP259,リスト!$AJ$5:$AK$6,2,FALSE))</f>
        <v/>
      </c>
      <c r="DP259" s="3"/>
      <c r="DQ259" s="280" t="str">
        <f>IF(DR259="","",VLOOKUP(DR259,リスト!$AL$5:$AM$7,2,FALSE))</f>
        <v/>
      </c>
      <c r="DR259" s="3"/>
      <c r="DS259" s="13"/>
      <c r="DT259" s="85"/>
      <c r="DU259" s="85"/>
      <c r="DV259" s="281" t="str">
        <f>IF(DW259="","",VLOOKUP(DW259,リスト!$AN$5:$AO$6,2,FALSE))</f>
        <v/>
      </c>
      <c r="DW259" s="13"/>
      <c r="DX259" s="341"/>
      <c r="DY259" s="345"/>
      <c r="DZ259" s="341"/>
      <c r="EA259" s="345"/>
      <c r="EB259" s="280" t="str">
        <f>IF(EC259="","",VLOOKUP(EC259,リスト!$AW$5:$AX$8,2,FALSE))</f>
        <v/>
      </c>
      <c r="EC259" s="3"/>
      <c r="ED259" s="85"/>
      <c r="EE259" s="280" t="str">
        <f>IF(EF259="","",VLOOKUP(EF259,リスト!$AY$5:$AZ$10,2,FALSE))</f>
        <v/>
      </c>
      <c r="EF259" s="3"/>
      <c r="EG259" s="280" t="str">
        <f>IF(EH259="","",VLOOKUP(EH259,リスト!$BA$5:$BB$10,2,FALSE))</f>
        <v/>
      </c>
      <c r="EH259" s="3"/>
      <c r="EI259" s="280" t="str">
        <f>IF(EJ259="","",VLOOKUP(EJ259,リスト!$BC$5:$BD$10,2,FALSE))</f>
        <v/>
      </c>
      <c r="EJ259" s="3"/>
      <c r="EK259" s="280" t="str">
        <f>IF(EL259="","",VLOOKUP(EL259,リスト!$BE$5:$BF$10,2,FALSE))</f>
        <v/>
      </c>
      <c r="EL259" s="3"/>
      <c r="EM259" s="78"/>
      <c r="EN259" s="73"/>
      <c r="EO259" s="73"/>
      <c r="EP259" s="13"/>
      <c r="EQ259" s="13"/>
      <c r="ER259" s="280" t="str">
        <f>IF(ES259="","",VLOOKUP(ES259,リスト!$BG$5:$BH$10,2,FALSE))</f>
        <v/>
      </c>
      <c r="ES259" s="13"/>
      <c r="ET259" s="13"/>
      <c r="EU259" s="13"/>
      <c r="EV259" s="13"/>
      <c r="EW259" s="13"/>
      <c r="EX259" s="81"/>
      <c r="EY259" s="81"/>
      <c r="EZ259" s="26"/>
      <c r="FA259" s="281" t="str">
        <f>IF($EZ259="","",INDEX(リスト!$BI$5:$BJ$40,MATCH($EZ259,リスト!$BJ$5:$BJ$40,0),1))</f>
        <v/>
      </c>
      <c r="FB259" s="280" t="str">
        <f>IF(FC259="","",VLOOKUP(FC259,リスト!$BK:$BL,2,FALSE))</f>
        <v/>
      </c>
      <c r="FC259" s="13"/>
      <c r="FD259" s="331"/>
      <c r="FE259" s="3"/>
      <c r="FF259" s="280" t="str">
        <f>IF(FG259="","",VLOOKUP(FG259,リスト!$BO$5:$BP$6,2,FALSE))</f>
        <v/>
      </c>
      <c r="FG259" s="3"/>
      <c r="FH259" s="280" t="str">
        <f>IF(FI259="","",VLOOKUP(FI259,リスト!$BQ$5:$BR$8,2,FALSE))</f>
        <v/>
      </c>
      <c r="FI259" s="3"/>
      <c r="FJ259" s="282"/>
      <c r="FK259" s="280" t="str">
        <f>IF(FL259="","",VLOOKUP(FL259,リスト!$BS$5:$BT$6,2,FALSE))</f>
        <v/>
      </c>
      <c r="FL259" s="63"/>
      <c r="FM259" s="13"/>
      <c r="FN259" s="13"/>
      <c r="FO259" s="13"/>
      <c r="FP259" s="283" t="str">
        <f t="shared" si="33"/>
        <v/>
      </c>
      <c r="FQ259" s="283" t="str">
        <f t="shared" si="33"/>
        <v/>
      </c>
      <c r="FR259" s="13"/>
      <c r="FS259" s="85"/>
      <c r="FT259" s="85"/>
      <c r="FU259" s="281" t="str">
        <f t="shared" si="34"/>
        <v/>
      </c>
      <c r="FV259" s="280" t="str">
        <f>IF(FW259="","",VLOOKUP(FW259,リスト!$BV$5:$BW$10,2,FALSE))</f>
        <v/>
      </c>
      <c r="FW259" s="26"/>
      <c r="FX259" s="282" t="str">
        <f t="shared" si="35"/>
        <v/>
      </c>
      <c r="FY259" s="280" t="str">
        <f>IF(FZ259="","",VLOOKUP(FZ259,リスト!$BX$5:$BY$6,2,FALSE))</f>
        <v/>
      </c>
      <c r="FZ259" s="3"/>
      <c r="GA259" s="280" t="str">
        <f>IF(GB259="","",VLOOKUP(GB259,リスト!$BZ$5:$CA$6,2,FALSE))</f>
        <v/>
      </c>
      <c r="GB259" s="13"/>
      <c r="GC259" s="281" t="str">
        <f>IF(GD259="","",VLOOKUP(GD259,リスト!$CB$5:$CC$6,2,FALSE))</f>
        <v/>
      </c>
      <c r="GD259" s="13"/>
      <c r="GE259" s="13"/>
      <c r="GF259" s="13"/>
      <c r="GG259" s="75"/>
      <c r="GH259" s="281" t="str">
        <f t="shared" si="36"/>
        <v/>
      </c>
      <c r="GI259" s="128"/>
      <c r="GJ259" s="281" t="str">
        <f>IF(GK259="","",VLOOKUP(GK259,リスト!$CD$5:$CE$6,2,FALSE))</f>
        <v/>
      </c>
      <c r="GK259" s="13"/>
      <c r="GL259" s="281" t="str">
        <f>IF(GM259="","",VLOOKUP(GM259,リスト!$CF$5:$CG$5,2,FALSE))</f>
        <v/>
      </c>
      <c r="GM259" s="26"/>
      <c r="GN259" s="280" t="str">
        <f>IF(GO259="","",VLOOKUP(GO259,リスト!$CH$5:$CI$5,2,FALSE))</f>
        <v/>
      </c>
      <c r="GO259" s="284"/>
      <c r="GP259" s="284"/>
      <c r="GQ259" s="284"/>
      <c r="GR259" s="284"/>
      <c r="GS259" s="284"/>
      <c r="GT259" s="284"/>
      <c r="GU259" s="284"/>
      <c r="GV259" s="284"/>
      <c r="GW259" s="284"/>
      <c r="GX259" s="285"/>
    </row>
    <row r="260" spans="2:206" s="177" customFormat="1" ht="24.75" hidden="1" customHeight="1" outlineLevel="1">
      <c r="B260" s="286" t="str">
        <f>IF(明細!B254="","",明細!B254)</f>
        <v/>
      </c>
      <c r="C260" s="287" t="str">
        <f>IF(明細!C254="","",明細!C254)</f>
        <v/>
      </c>
      <c r="D260" s="265" t="str">
        <f>IF(明細!D254="","",明細!D254)</f>
        <v/>
      </c>
      <c r="E260" s="265" t="str">
        <f>IF(明細!E254="","",明細!E254)</f>
        <v/>
      </c>
      <c r="F260" s="265" t="str">
        <f>IF(明細!F254="","",明細!F254)</f>
        <v/>
      </c>
      <c r="G260" s="265" t="str">
        <f>IF(明細!G254="","",明細!G254)</f>
        <v/>
      </c>
      <c r="H260" s="265" t="str">
        <f>IF(明細!H254="","",明細!H254)</f>
        <v/>
      </c>
      <c r="I260" s="265" t="str">
        <f>IF(明細!I254="","",明細!I254)</f>
        <v/>
      </c>
      <c r="J260" s="265" t="str">
        <f>IF(明細!J254="","",明細!J254)</f>
        <v/>
      </c>
      <c r="K260" s="265" t="str">
        <f>IF(明細!K254="","",明細!K254)</f>
        <v/>
      </c>
      <c r="L260" s="265" t="str">
        <f>IF(明細!L254="","",明細!L254)</f>
        <v/>
      </c>
      <c r="M260" s="265" t="str">
        <f>IF(明細!M254="","",明細!M254)</f>
        <v/>
      </c>
      <c r="N260" s="265" t="str">
        <f>IF(明細!N254="","",明細!N254)</f>
        <v/>
      </c>
      <c r="O260" s="265" t="str">
        <f>IF(明細!O254="","",明細!O254)</f>
        <v/>
      </c>
      <c r="P260" s="265" t="str">
        <f>IF(明細!P254="","",明細!P254)</f>
        <v/>
      </c>
      <c r="Q260" s="265" t="str">
        <f>IF(明細!Q254="","",明細!Q254)</f>
        <v/>
      </c>
      <c r="R260" s="289" t="str">
        <f>IF(明細!R254="","",明細!R254)</f>
        <v/>
      </c>
      <c r="S260" s="291" t="str">
        <f>IF(明細!S254="","",明細!S254)</f>
        <v/>
      </c>
      <c r="T260" s="291" t="str">
        <f>IF(明細!T254="","",明細!T254)</f>
        <v/>
      </c>
      <c r="U260" s="291" t="str">
        <f>IF(明細!U254="","",明細!U254)</f>
        <v/>
      </c>
      <c r="V260" s="292" t="str">
        <f>IF(明細!V254="","",明細!V254)</f>
        <v>個</v>
      </c>
      <c r="W260" s="292" t="str">
        <f>IF(明細!W254="","",明細!W254)</f>
        <v/>
      </c>
      <c r="X260" s="293" t="str">
        <f>IF(明細!X254="","",明細!X254)</f>
        <v/>
      </c>
      <c r="Y260" s="134" t="str">
        <f>IF(明細!Y254="","",明細!Y254)</f>
        <v/>
      </c>
      <c r="Z260" s="135" t="str">
        <f>IF(明細!Z254="","",明細!Z254)</f>
        <v/>
      </c>
      <c r="AA260" s="134" t="str">
        <f>IF(明細!AA254="","",明細!AA254)</f>
        <v/>
      </c>
      <c r="AB260" s="303" t="str">
        <f>IF(明細!AB254="","",明細!AB254)</f>
        <v/>
      </c>
      <c r="AC260" s="134" t="str">
        <f>IF(明細!AC254="","",明細!AC254)</f>
        <v/>
      </c>
      <c r="AD260" s="183" t="str">
        <f>IF(明細!AD254="","",明細!AD254)</f>
        <v/>
      </c>
      <c r="AE260" s="184">
        <f>IF(明細!AE254="","",明細!AE254)</f>
        <v>0.1</v>
      </c>
      <c r="AF260" s="185" t="str">
        <f>IF(明細!AF254="","",明細!AF254)</f>
        <v/>
      </c>
      <c r="AG260" s="186" t="str">
        <f>IF(明細!AG254="","",明細!AG254)</f>
        <v/>
      </c>
      <c r="AH260" s="186" t="str">
        <f>IF(明細!AH254="","",明細!AH254)</f>
        <v/>
      </c>
      <c r="AI260" s="187" t="str">
        <f>IF(明細!AI254="","",明細!AI254)</f>
        <v/>
      </c>
      <c r="AJ260" s="296" t="str">
        <f>IF(明細!AJ254="","",明細!AJ254)</f>
        <v/>
      </c>
      <c r="AK260" s="297" t="str">
        <f>IF(明細!AK254="","",明細!AK254)</f>
        <v/>
      </c>
      <c r="AL260" s="298" t="str">
        <f>IF(明細!AL254="","",明細!AL254)</f>
        <v/>
      </c>
      <c r="AM260" s="299" t="str">
        <f>IF(明細!AM254="","",明細!AM254)</f>
        <v/>
      </c>
      <c r="AN260" s="300" t="str">
        <f>IF(明細!AN254="","",明細!AN254)</f>
        <v/>
      </c>
      <c r="AO260" s="300" t="str">
        <f>IF(明細!AO254="","",明細!AO254)</f>
        <v/>
      </c>
      <c r="AP260" s="300" t="str">
        <f>IF(明細!AP254="","",明細!AP254)</f>
        <v/>
      </c>
      <c r="AQ260" s="301" t="str">
        <f>IF(明細!AQ254="","",明細!AQ254)</f>
        <v/>
      </c>
      <c r="AR260" s="302" t="str">
        <f>IF(明細!AR254="","",明細!AR254)</f>
        <v/>
      </c>
      <c r="AU260" s="360"/>
      <c r="AV260" s="368"/>
      <c r="AW260" s="446" t="str">
        <f>IF(明細!AV254="","",明細!AV254)</f>
        <v/>
      </c>
      <c r="AX260" s="419" t="str">
        <f>IF(明細!AT254="","",明細!AT254)</f>
        <v/>
      </c>
      <c r="AY260" s="280" t="str">
        <f>IF($AX260="","",VLOOKUP($AX260,リスト!$CL:$CM,2,FALSE))</f>
        <v/>
      </c>
      <c r="AZ260" s="3"/>
      <c r="BA260" s="280" t="str">
        <f>IF(BB260="","",VLOOKUP(BB260,リスト!$K:$L,2,FALSE))</f>
        <v/>
      </c>
      <c r="BB260" s="3"/>
      <c r="BC260" s="3"/>
      <c r="BD260" s="87"/>
      <c r="BE260" s="280" t="str">
        <f>IF(BF260="","",VLOOKUP(BF260,リスト!$I:$J,2,FALSE))</f>
        <v/>
      </c>
      <c r="BF260" s="3"/>
      <c r="BG260" s="280" t="str">
        <f>IF(BH260="","",VLOOKUP(BH260,リスト!$M:$N,2,FALSE))</f>
        <v/>
      </c>
      <c r="BH260" s="282"/>
      <c r="BI260" s="280" t="str">
        <f>IF(BJ260="","",VLOOKUP(BJ260,リスト!$O:$P,2,FALSE))</f>
        <v/>
      </c>
      <c r="BJ260" s="24"/>
      <c r="BM260" s="451" t="str">
        <f>IF(明細!AV254="","",明細!AV254)</f>
        <v/>
      </c>
      <c r="BN260" s="453" t="str">
        <f>IF(明細!AT254="","",明細!AT254)</f>
        <v/>
      </c>
      <c r="BO260" s="280" t="str">
        <f>IF($BN260="","",VLOOKUP($BN260,リスト!$CL:$CM,2,FALSE))</f>
        <v/>
      </c>
      <c r="BP260" s="280" t="str">
        <f>IF(BQ260="","",VLOOKUP(BQ260,リスト!$K$5:$L$7,2,FALSE))</f>
        <v/>
      </c>
      <c r="BQ260" s="13"/>
      <c r="BR260" s="13"/>
      <c r="BS260" s="47"/>
      <c r="BT260" s="280" t="str">
        <f>IF(BU260="","",VLOOKUP(BU260,リスト!I251:J269,2,FALSE))</f>
        <v/>
      </c>
      <c r="BU260" s="13"/>
      <c r="BV260" s="13"/>
      <c r="BW260" s="282"/>
      <c r="BX260" s="282"/>
      <c r="BY260" s="280" t="str">
        <f>IF(BZ260="","",VLOOKUP(BZ260,リスト!$S$5:$T$6,2,FALSE))</f>
        <v/>
      </c>
      <c r="BZ260" s="3"/>
      <c r="CA260" s="3"/>
      <c r="CB260" s="81"/>
      <c r="CC260" s="280" t="str">
        <f t="shared" si="30"/>
        <v/>
      </c>
      <c r="CD260" s="83"/>
      <c r="CE260" s="83"/>
      <c r="CF260" s="83"/>
      <c r="CG260" s="83"/>
      <c r="CH260" s="282" t="str">
        <f t="shared" si="31"/>
        <v/>
      </c>
      <c r="CI260" s="83"/>
      <c r="CJ260" s="280" t="str">
        <f t="shared" si="32"/>
        <v/>
      </c>
      <c r="CK260" s="87"/>
      <c r="CL260" s="78"/>
      <c r="CM260" s="83"/>
      <c r="CN260" s="83"/>
      <c r="CO260" s="83"/>
      <c r="CP260" s="280" t="str">
        <f t="shared" si="37"/>
        <v/>
      </c>
      <c r="CQ260" s="81"/>
      <c r="CR260" s="280" t="str">
        <f t="shared" si="38"/>
        <v/>
      </c>
      <c r="CS260" s="3"/>
      <c r="CT260" s="3"/>
      <c r="CU260" s="280" t="str">
        <f>IF(CV260="","",VLOOKUP(CV260,リスト!$V$5:$W$6,2,FALSE))</f>
        <v/>
      </c>
      <c r="CV260" s="3"/>
      <c r="CW260" s="280" t="str">
        <f>IF(CX260="","",VLOOKUP(CX260,リスト!$X$5:$Y$6,2,FALSE))</f>
        <v/>
      </c>
      <c r="CX260" s="3"/>
      <c r="CY260" s="77"/>
      <c r="CZ260" s="77"/>
      <c r="DA260" s="75"/>
      <c r="DB260" s="75"/>
      <c r="DC260" s="75"/>
      <c r="DD260" s="75"/>
      <c r="DE260" s="280" t="str">
        <f>IF(DF260="","",VLOOKUP(DF260,リスト!$Z$5:$AA$10,2,FALSE))</f>
        <v/>
      </c>
      <c r="DF260" s="3"/>
      <c r="DG260" s="280" t="str">
        <f>IF(DH260="","",VLOOKUP(DH260,リスト!$AB$5:$AC$12,2,FALSE))</f>
        <v/>
      </c>
      <c r="DH260" s="63"/>
      <c r="DI260" s="280" t="str">
        <f>IF(DJ260="","",VLOOKUP(DJ260,リスト!$AD$5:$AE$7,2,FALSE))</f>
        <v/>
      </c>
      <c r="DJ260" s="3"/>
      <c r="DK260" s="280" t="str">
        <f>IF(DL260="","",VLOOKUP(DL260,リスト!$AF$5:$AG$10,2,FALSE))</f>
        <v/>
      </c>
      <c r="DL260" s="3"/>
      <c r="DM260" s="280" t="str">
        <f>IF(DN260="","",VLOOKUP(DN260,リスト!$AH$5:$AI$6,2,FALSE))</f>
        <v/>
      </c>
      <c r="DN260" s="3"/>
      <c r="DO260" s="280" t="str">
        <f>IF(DP260="","",VLOOKUP(DP260,リスト!$AJ$5:$AK$6,2,FALSE))</f>
        <v/>
      </c>
      <c r="DP260" s="3"/>
      <c r="DQ260" s="280" t="str">
        <f>IF(DR260="","",VLOOKUP(DR260,リスト!$AL$5:$AM$7,2,FALSE))</f>
        <v/>
      </c>
      <c r="DR260" s="3"/>
      <c r="DS260" s="13"/>
      <c r="DT260" s="85"/>
      <c r="DU260" s="85"/>
      <c r="DV260" s="281" t="str">
        <f>IF(DW260="","",VLOOKUP(DW260,リスト!$AN$5:$AO$6,2,FALSE))</f>
        <v/>
      </c>
      <c r="DW260" s="13"/>
      <c r="DX260" s="341"/>
      <c r="DY260" s="345"/>
      <c r="DZ260" s="341"/>
      <c r="EA260" s="345"/>
      <c r="EB260" s="280" t="str">
        <f>IF(EC260="","",VLOOKUP(EC260,リスト!$AW$5:$AX$8,2,FALSE))</f>
        <v/>
      </c>
      <c r="EC260" s="3"/>
      <c r="ED260" s="85"/>
      <c r="EE260" s="280" t="str">
        <f>IF(EF260="","",VLOOKUP(EF260,リスト!$AY$5:$AZ$10,2,FALSE))</f>
        <v/>
      </c>
      <c r="EF260" s="3"/>
      <c r="EG260" s="280" t="str">
        <f>IF(EH260="","",VLOOKUP(EH260,リスト!$BA$5:$BB$10,2,FALSE))</f>
        <v/>
      </c>
      <c r="EH260" s="3"/>
      <c r="EI260" s="280" t="str">
        <f>IF(EJ260="","",VLOOKUP(EJ260,リスト!$BC$5:$BD$10,2,FALSE))</f>
        <v/>
      </c>
      <c r="EJ260" s="3"/>
      <c r="EK260" s="280" t="str">
        <f>IF(EL260="","",VLOOKUP(EL260,リスト!$BE$5:$BF$10,2,FALSE))</f>
        <v/>
      </c>
      <c r="EL260" s="3"/>
      <c r="EM260" s="78"/>
      <c r="EN260" s="73"/>
      <c r="EO260" s="73"/>
      <c r="EP260" s="13"/>
      <c r="EQ260" s="13"/>
      <c r="ER260" s="280" t="str">
        <f>IF(ES260="","",VLOOKUP(ES260,リスト!$BG$5:$BH$10,2,FALSE))</f>
        <v/>
      </c>
      <c r="ES260" s="13"/>
      <c r="ET260" s="13"/>
      <c r="EU260" s="13"/>
      <c r="EV260" s="13"/>
      <c r="EW260" s="13"/>
      <c r="EX260" s="81"/>
      <c r="EY260" s="81"/>
      <c r="EZ260" s="26"/>
      <c r="FA260" s="281" t="str">
        <f>IF($EZ260="","",INDEX(リスト!$BI$5:$BJ$40,MATCH($EZ260,リスト!$BJ$5:$BJ$40,0),1))</f>
        <v/>
      </c>
      <c r="FB260" s="280" t="str">
        <f>IF(FC260="","",VLOOKUP(FC260,リスト!$BK:$BL,2,FALSE))</f>
        <v/>
      </c>
      <c r="FC260" s="13"/>
      <c r="FD260" s="331"/>
      <c r="FE260" s="3"/>
      <c r="FF260" s="280" t="str">
        <f>IF(FG260="","",VLOOKUP(FG260,リスト!$BO$5:$BP$6,2,FALSE))</f>
        <v/>
      </c>
      <c r="FG260" s="3"/>
      <c r="FH260" s="280" t="str">
        <f>IF(FI260="","",VLOOKUP(FI260,リスト!$BQ$5:$BR$8,2,FALSE))</f>
        <v/>
      </c>
      <c r="FI260" s="3"/>
      <c r="FJ260" s="282"/>
      <c r="FK260" s="280" t="str">
        <f>IF(FL260="","",VLOOKUP(FL260,リスト!$BS$5:$BT$6,2,FALSE))</f>
        <v/>
      </c>
      <c r="FL260" s="63"/>
      <c r="FM260" s="13"/>
      <c r="FN260" s="13"/>
      <c r="FO260" s="13"/>
      <c r="FP260" s="283" t="str">
        <f t="shared" si="33"/>
        <v/>
      </c>
      <c r="FQ260" s="283" t="str">
        <f t="shared" si="33"/>
        <v/>
      </c>
      <c r="FR260" s="13"/>
      <c r="FS260" s="85"/>
      <c r="FT260" s="85"/>
      <c r="FU260" s="281" t="str">
        <f t="shared" si="34"/>
        <v/>
      </c>
      <c r="FV260" s="280" t="str">
        <f>IF(FW260="","",VLOOKUP(FW260,リスト!$BV$5:$BW$10,2,FALSE))</f>
        <v/>
      </c>
      <c r="FW260" s="26"/>
      <c r="FX260" s="282" t="str">
        <f t="shared" si="35"/>
        <v/>
      </c>
      <c r="FY260" s="280" t="str">
        <f>IF(FZ260="","",VLOOKUP(FZ260,リスト!$BX$5:$BY$6,2,FALSE))</f>
        <v/>
      </c>
      <c r="FZ260" s="3"/>
      <c r="GA260" s="280" t="str">
        <f>IF(GB260="","",VLOOKUP(GB260,リスト!$BZ$5:$CA$6,2,FALSE))</f>
        <v/>
      </c>
      <c r="GB260" s="13"/>
      <c r="GC260" s="281" t="str">
        <f>IF(GD260="","",VLOOKUP(GD260,リスト!$CB$5:$CC$6,2,FALSE))</f>
        <v/>
      </c>
      <c r="GD260" s="13"/>
      <c r="GE260" s="13"/>
      <c r="GF260" s="13"/>
      <c r="GG260" s="75"/>
      <c r="GH260" s="281" t="str">
        <f t="shared" si="36"/>
        <v/>
      </c>
      <c r="GI260" s="128"/>
      <c r="GJ260" s="281" t="str">
        <f>IF(GK260="","",VLOOKUP(GK260,リスト!$CD$5:$CE$6,2,FALSE))</f>
        <v/>
      </c>
      <c r="GK260" s="13"/>
      <c r="GL260" s="281" t="str">
        <f>IF(GM260="","",VLOOKUP(GM260,リスト!$CF$5:$CG$5,2,FALSE))</f>
        <v/>
      </c>
      <c r="GM260" s="26"/>
      <c r="GN260" s="280" t="str">
        <f>IF(GO260="","",VLOOKUP(GO260,リスト!$CH$5:$CI$5,2,FALSE))</f>
        <v/>
      </c>
      <c r="GO260" s="284"/>
      <c r="GP260" s="284"/>
      <c r="GQ260" s="284"/>
      <c r="GR260" s="284"/>
      <c r="GS260" s="284"/>
      <c r="GT260" s="284"/>
      <c r="GU260" s="284"/>
      <c r="GV260" s="284"/>
      <c r="GW260" s="284"/>
      <c r="GX260" s="285"/>
    </row>
    <row r="261" spans="2:206" s="177" customFormat="1" ht="24.75" hidden="1" customHeight="1" outlineLevel="1">
      <c r="B261" s="286" t="str">
        <f>IF(明細!B255="","",明細!B255)</f>
        <v/>
      </c>
      <c r="C261" s="287" t="str">
        <f>IF(明細!C255="","",明細!C255)</f>
        <v/>
      </c>
      <c r="D261" s="265" t="str">
        <f>IF(明細!D255="","",明細!D255)</f>
        <v/>
      </c>
      <c r="E261" s="265" t="str">
        <f>IF(明細!E255="","",明細!E255)</f>
        <v/>
      </c>
      <c r="F261" s="265" t="str">
        <f>IF(明細!F255="","",明細!F255)</f>
        <v/>
      </c>
      <c r="G261" s="265" t="str">
        <f>IF(明細!G255="","",明細!G255)</f>
        <v/>
      </c>
      <c r="H261" s="265" t="str">
        <f>IF(明細!H255="","",明細!H255)</f>
        <v/>
      </c>
      <c r="I261" s="265" t="str">
        <f>IF(明細!I255="","",明細!I255)</f>
        <v/>
      </c>
      <c r="J261" s="265" t="str">
        <f>IF(明細!J255="","",明細!J255)</f>
        <v/>
      </c>
      <c r="K261" s="265" t="str">
        <f>IF(明細!K255="","",明細!K255)</f>
        <v/>
      </c>
      <c r="L261" s="265" t="str">
        <f>IF(明細!L255="","",明細!L255)</f>
        <v/>
      </c>
      <c r="M261" s="265" t="str">
        <f>IF(明細!M255="","",明細!M255)</f>
        <v/>
      </c>
      <c r="N261" s="265" t="str">
        <f>IF(明細!N255="","",明細!N255)</f>
        <v/>
      </c>
      <c r="O261" s="265" t="str">
        <f>IF(明細!O255="","",明細!O255)</f>
        <v/>
      </c>
      <c r="P261" s="265" t="str">
        <f>IF(明細!P255="","",明細!P255)</f>
        <v/>
      </c>
      <c r="Q261" s="265" t="str">
        <f>IF(明細!Q255="","",明細!Q255)</f>
        <v/>
      </c>
      <c r="R261" s="289" t="str">
        <f>IF(明細!R255="","",明細!R255)</f>
        <v/>
      </c>
      <c r="S261" s="291" t="str">
        <f>IF(明細!S255="","",明細!S255)</f>
        <v/>
      </c>
      <c r="T261" s="291" t="str">
        <f>IF(明細!T255="","",明細!T255)</f>
        <v/>
      </c>
      <c r="U261" s="291" t="str">
        <f>IF(明細!U255="","",明細!U255)</f>
        <v/>
      </c>
      <c r="V261" s="292" t="str">
        <f>IF(明細!V255="","",明細!V255)</f>
        <v>個</v>
      </c>
      <c r="W261" s="292" t="str">
        <f>IF(明細!W255="","",明細!W255)</f>
        <v/>
      </c>
      <c r="X261" s="293" t="str">
        <f>IF(明細!X255="","",明細!X255)</f>
        <v/>
      </c>
      <c r="Y261" s="134" t="str">
        <f>IF(明細!Y255="","",明細!Y255)</f>
        <v/>
      </c>
      <c r="Z261" s="135" t="str">
        <f>IF(明細!Z255="","",明細!Z255)</f>
        <v/>
      </c>
      <c r="AA261" s="134" t="str">
        <f>IF(明細!AA255="","",明細!AA255)</f>
        <v/>
      </c>
      <c r="AB261" s="303" t="str">
        <f>IF(明細!AB255="","",明細!AB255)</f>
        <v/>
      </c>
      <c r="AC261" s="134" t="str">
        <f>IF(明細!AC255="","",明細!AC255)</f>
        <v/>
      </c>
      <c r="AD261" s="183" t="str">
        <f>IF(明細!AD255="","",明細!AD255)</f>
        <v/>
      </c>
      <c r="AE261" s="184">
        <f>IF(明細!AE255="","",明細!AE255)</f>
        <v>0.1</v>
      </c>
      <c r="AF261" s="185" t="str">
        <f>IF(明細!AF255="","",明細!AF255)</f>
        <v/>
      </c>
      <c r="AG261" s="186" t="str">
        <f>IF(明細!AG255="","",明細!AG255)</f>
        <v/>
      </c>
      <c r="AH261" s="186" t="str">
        <f>IF(明細!AH255="","",明細!AH255)</f>
        <v/>
      </c>
      <c r="AI261" s="187" t="str">
        <f>IF(明細!AI255="","",明細!AI255)</f>
        <v/>
      </c>
      <c r="AJ261" s="296" t="str">
        <f>IF(明細!AJ255="","",明細!AJ255)</f>
        <v/>
      </c>
      <c r="AK261" s="297" t="str">
        <f>IF(明細!AK255="","",明細!AK255)</f>
        <v/>
      </c>
      <c r="AL261" s="298" t="str">
        <f>IF(明細!AL255="","",明細!AL255)</f>
        <v/>
      </c>
      <c r="AM261" s="299" t="str">
        <f>IF(明細!AM255="","",明細!AM255)</f>
        <v/>
      </c>
      <c r="AN261" s="300" t="str">
        <f>IF(明細!AN255="","",明細!AN255)</f>
        <v/>
      </c>
      <c r="AO261" s="300" t="str">
        <f>IF(明細!AO255="","",明細!AO255)</f>
        <v/>
      </c>
      <c r="AP261" s="300" t="str">
        <f>IF(明細!AP255="","",明細!AP255)</f>
        <v/>
      </c>
      <c r="AQ261" s="301" t="str">
        <f>IF(明細!AQ255="","",明細!AQ255)</f>
        <v/>
      </c>
      <c r="AR261" s="302" t="str">
        <f>IF(明細!AR255="","",明細!AR255)</f>
        <v/>
      </c>
      <c r="AU261" s="360"/>
      <c r="AV261" s="368"/>
      <c r="AW261" s="446" t="str">
        <f>IF(明細!AV255="","",明細!AV255)</f>
        <v/>
      </c>
      <c r="AX261" s="419" t="str">
        <f>IF(明細!AT255="","",明細!AT255)</f>
        <v/>
      </c>
      <c r="AY261" s="280" t="str">
        <f>IF($AX261="","",VLOOKUP($AX261,リスト!$CL:$CM,2,FALSE))</f>
        <v/>
      </c>
      <c r="AZ261" s="3"/>
      <c r="BA261" s="280" t="str">
        <f>IF(BB261="","",VLOOKUP(BB261,リスト!$K:$L,2,FALSE))</f>
        <v/>
      </c>
      <c r="BB261" s="3"/>
      <c r="BC261" s="3"/>
      <c r="BD261" s="87"/>
      <c r="BE261" s="280" t="str">
        <f>IF(BF261="","",VLOOKUP(BF261,リスト!$I:$J,2,FALSE))</f>
        <v/>
      </c>
      <c r="BF261" s="3"/>
      <c r="BG261" s="280" t="str">
        <f>IF(BH261="","",VLOOKUP(BH261,リスト!$M:$N,2,FALSE))</f>
        <v/>
      </c>
      <c r="BH261" s="282"/>
      <c r="BI261" s="280" t="str">
        <f>IF(BJ261="","",VLOOKUP(BJ261,リスト!$O:$P,2,FALSE))</f>
        <v/>
      </c>
      <c r="BJ261" s="24"/>
      <c r="BM261" s="451" t="str">
        <f>IF(明細!AV255="","",明細!AV255)</f>
        <v/>
      </c>
      <c r="BN261" s="453" t="str">
        <f>IF(明細!AT255="","",明細!AT255)</f>
        <v/>
      </c>
      <c r="BO261" s="280" t="str">
        <f>IF($BN261="","",VLOOKUP($BN261,リスト!$CL:$CM,2,FALSE))</f>
        <v/>
      </c>
      <c r="BP261" s="280" t="str">
        <f>IF(BQ261="","",VLOOKUP(BQ261,リスト!$K$5:$L$7,2,FALSE))</f>
        <v/>
      </c>
      <c r="BQ261" s="13"/>
      <c r="BR261" s="13"/>
      <c r="BS261" s="47"/>
      <c r="BT261" s="280" t="str">
        <f>IF(BU261="","",VLOOKUP(BU261,リスト!I252:J270,2,FALSE))</f>
        <v/>
      </c>
      <c r="BU261" s="13"/>
      <c r="BV261" s="13"/>
      <c r="BW261" s="282"/>
      <c r="BX261" s="282"/>
      <c r="BY261" s="280" t="str">
        <f>IF(BZ261="","",VLOOKUP(BZ261,リスト!$S$5:$T$6,2,FALSE))</f>
        <v/>
      </c>
      <c r="BZ261" s="3"/>
      <c r="CA261" s="3"/>
      <c r="CB261" s="81"/>
      <c r="CC261" s="280" t="str">
        <f t="shared" si="30"/>
        <v/>
      </c>
      <c r="CD261" s="83"/>
      <c r="CE261" s="83"/>
      <c r="CF261" s="83"/>
      <c r="CG261" s="83"/>
      <c r="CH261" s="282" t="str">
        <f t="shared" si="31"/>
        <v/>
      </c>
      <c r="CI261" s="83"/>
      <c r="CJ261" s="280" t="str">
        <f t="shared" si="32"/>
        <v/>
      </c>
      <c r="CK261" s="87"/>
      <c r="CL261" s="78"/>
      <c r="CM261" s="83"/>
      <c r="CN261" s="83"/>
      <c r="CO261" s="83"/>
      <c r="CP261" s="280" t="str">
        <f t="shared" si="37"/>
        <v/>
      </c>
      <c r="CQ261" s="81"/>
      <c r="CR261" s="280" t="str">
        <f t="shared" si="38"/>
        <v/>
      </c>
      <c r="CS261" s="3"/>
      <c r="CT261" s="3"/>
      <c r="CU261" s="280" t="str">
        <f>IF(CV261="","",VLOOKUP(CV261,リスト!$V$5:$W$6,2,FALSE))</f>
        <v/>
      </c>
      <c r="CV261" s="3"/>
      <c r="CW261" s="280" t="str">
        <f>IF(CX261="","",VLOOKUP(CX261,リスト!$X$5:$Y$6,2,FALSE))</f>
        <v/>
      </c>
      <c r="CX261" s="3"/>
      <c r="CY261" s="77"/>
      <c r="CZ261" s="77"/>
      <c r="DA261" s="75"/>
      <c r="DB261" s="75"/>
      <c r="DC261" s="75"/>
      <c r="DD261" s="75"/>
      <c r="DE261" s="280" t="str">
        <f>IF(DF261="","",VLOOKUP(DF261,リスト!$Z$5:$AA$10,2,FALSE))</f>
        <v/>
      </c>
      <c r="DF261" s="3"/>
      <c r="DG261" s="280" t="str">
        <f>IF(DH261="","",VLOOKUP(DH261,リスト!$AB$5:$AC$12,2,FALSE))</f>
        <v/>
      </c>
      <c r="DH261" s="63"/>
      <c r="DI261" s="280" t="str">
        <f>IF(DJ261="","",VLOOKUP(DJ261,リスト!$AD$5:$AE$7,2,FALSE))</f>
        <v/>
      </c>
      <c r="DJ261" s="3"/>
      <c r="DK261" s="280" t="str">
        <f>IF(DL261="","",VLOOKUP(DL261,リスト!$AF$5:$AG$10,2,FALSE))</f>
        <v/>
      </c>
      <c r="DL261" s="3"/>
      <c r="DM261" s="280" t="str">
        <f>IF(DN261="","",VLOOKUP(DN261,リスト!$AH$5:$AI$6,2,FALSE))</f>
        <v/>
      </c>
      <c r="DN261" s="3"/>
      <c r="DO261" s="280" t="str">
        <f>IF(DP261="","",VLOOKUP(DP261,リスト!$AJ$5:$AK$6,2,FALSE))</f>
        <v/>
      </c>
      <c r="DP261" s="3"/>
      <c r="DQ261" s="280" t="str">
        <f>IF(DR261="","",VLOOKUP(DR261,リスト!$AL$5:$AM$7,2,FALSE))</f>
        <v/>
      </c>
      <c r="DR261" s="3"/>
      <c r="DS261" s="13"/>
      <c r="DT261" s="85"/>
      <c r="DU261" s="85"/>
      <c r="DV261" s="281" t="str">
        <f>IF(DW261="","",VLOOKUP(DW261,リスト!$AN$5:$AO$6,2,FALSE))</f>
        <v/>
      </c>
      <c r="DW261" s="13"/>
      <c r="DX261" s="341"/>
      <c r="DY261" s="345"/>
      <c r="DZ261" s="341"/>
      <c r="EA261" s="345"/>
      <c r="EB261" s="280" t="str">
        <f>IF(EC261="","",VLOOKUP(EC261,リスト!$AW$5:$AX$8,2,FALSE))</f>
        <v/>
      </c>
      <c r="EC261" s="3"/>
      <c r="ED261" s="85"/>
      <c r="EE261" s="280" t="str">
        <f>IF(EF261="","",VLOOKUP(EF261,リスト!$AY$5:$AZ$10,2,FALSE))</f>
        <v/>
      </c>
      <c r="EF261" s="3"/>
      <c r="EG261" s="280" t="str">
        <f>IF(EH261="","",VLOOKUP(EH261,リスト!$BA$5:$BB$10,2,FALSE))</f>
        <v/>
      </c>
      <c r="EH261" s="3"/>
      <c r="EI261" s="280" t="str">
        <f>IF(EJ261="","",VLOOKUP(EJ261,リスト!$BC$5:$BD$10,2,FALSE))</f>
        <v/>
      </c>
      <c r="EJ261" s="3"/>
      <c r="EK261" s="280" t="str">
        <f>IF(EL261="","",VLOOKUP(EL261,リスト!$BE$5:$BF$10,2,FALSE))</f>
        <v/>
      </c>
      <c r="EL261" s="3"/>
      <c r="EM261" s="78"/>
      <c r="EN261" s="73"/>
      <c r="EO261" s="73"/>
      <c r="EP261" s="13"/>
      <c r="EQ261" s="13"/>
      <c r="ER261" s="280" t="str">
        <f>IF(ES261="","",VLOOKUP(ES261,リスト!$BG$5:$BH$10,2,FALSE))</f>
        <v/>
      </c>
      <c r="ES261" s="13"/>
      <c r="ET261" s="13"/>
      <c r="EU261" s="13"/>
      <c r="EV261" s="13"/>
      <c r="EW261" s="13"/>
      <c r="EX261" s="81"/>
      <c r="EY261" s="81"/>
      <c r="EZ261" s="26"/>
      <c r="FA261" s="281" t="str">
        <f>IF($EZ261="","",INDEX(リスト!$BI$5:$BJ$40,MATCH($EZ261,リスト!$BJ$5:$BJ$40,0),1))</f>
        <v/>
      </c>
      <c r="FB261" s="280" t="str">
        <f>IF(FC261="","",VLOOKUP(FC261,リスト!$BK:$BL,2,FALSE))</f>
        <v/>
      </c>
      <c r="FC261" s="13"/>
      <c r="FD261" s="331"/>
      <c r="FE261" s="3"/>
      <c r="FF261" s="280" t="str">
        <f>IF(FG261="","",VLOOKUP(FG261,リスト!$BO$5:$BP$6,2,FALSE))</f>
        <v/>
      </c>
      <c r="FG261" s="3"/>
      <c r="FH261" s="280" t="str">
        <f>IF(FI261="","",VLOOKUP(FI261,リスト!$BQ$5:$BR$8,2,FALSE))</f>
        <v/>
      </c>
      <c r="FI261" s="3"/>
      <c r="FJ261" s="282"/>
      <c r="FK261" s="280" t="str">
        <f>IF(FL261="","",VLOOKUP(FL261,リスト!$BS$5:$BT$6,2,FALSE))</f>
        <v/>
      </c>
      <c r="FL261" s="63"/>
      <c r="FM261" s="13"/>
      <c r="FN261" s="13"/>
      <c r="FO261" s="13"/>
      <c r="FP261" s="283" t="str">
        <f t="shared" si="33"/>
        <v/>
      </c>
      <c r="FQ261" s="283" t="str">
        <f t="shared" si="33"/>
        <v/>
      </c>
      <c r="FR261" s="13"/>
      <c r="FS261" s="85"/>
      <c r="FT261" s="85"/>
      <c r="FU261" s="281" t="str">
        <f t="shared" si="34"/>
        <v/>
      </c>
      <c r="FV261" s="280" t="str">
        <f>IF(FW261="","",VLOOKUP(FW261,リスト!$BV$5:$BW$10,2,FALSE))</f>
        <v/>
      </c>
      <c r="FW261" s="26"/>
      <c r="FX261" s="282" t="str">
        <f t="shared" si="35"/>
        <v/>
      </c>
      <c r="FY261" s="280" t="str">
        <f>IF(FZ261="","",VLOOKUP(FZ261,リスト!$BX$5:$BY$6,2,FALSE))</f>
        <v/>
      </c>
      <c r="FZ261" s="3"/>
      <c r="GA261" s="280" t="str">
        <f>IF(GB261="","",VLOOKUP(GB261,リスト!$BZ$5:$CA$6,2,FALSE))</f>
        <v/>
      </c>
      <c r="GB261" s="13"/>
      <c r="GC261" s="281" t="str">
        <f>IF(GD261="","",VLOOKUP(GD261,リスト!$CB$5:$CC$6,2,FALSE))</f>
        <v/>
      </c>
      <c r="GD261" s="13"/>
      <c r="GE261" s="13"/>
      <c r="GF261" s="13"/>
      <c r="GG261" s="75"/>
      <c r="GH261" s="281" t="str">
        <f t="shared" si="36"/>
        <v/>
      </c>
      <c r="GI261" s="128"/>
      <c r="GJ261" s="281" t="str">
        <f>IF(GK261="","",VLOOKUP(GK261,リスト!$CD$5:$CE$6,2,FALSE))</f>
        <v/>
      </c>
      <c r="GK261" s="13"/>
      <c r="GL261" s="281" t="str">
        <f>IF(GM261="","",VLOOKUP(GM261,リスト!$CF$5:$CG$5,2,FALSE))</f>
        <v/>
      </c>
      <c r="GM261" s="26"/>
      <c r="GN261" s="280" t="str">
        <f>IF(GO261="","",VLOOKUP(GO261,リスト!$CH$5:$CI$5,2,FALSE))</f>
        <v/>
      </c>
      <c r="GO261" s="284"/>
      <c r="GP261" s="284"/>
      <c r="GQ261" s="284"/>
      <c r="GR261" s="284"/>
      <c r="GS261" s="284"/>
      <c r="GT261" s="284"/>
      <c r="GU261" s="284"/>
      <c r="GV261" s="284"/>
      <c r="GW261" s="284"/>
      <c r="GX261" s="285"/>
    </row>
    <row r="262" spans="2:206" s="177" customFormat="1" ht="24.75" hidden="1" customHeight="1" outlineLevel="1">
      <c r="B262" s="286" t="str">
        <f>IF(明細!B256="","",明細!B256)</f>
        <v/>
      </c>
      <c r="C262" s="287" t="str">
        <f>IF(明細!C256="","",明細!C256)</f>
        <v/>
      </c>
      <c r="D262" s="265" t="str">
        <f>IF(明細!D256="","",明細!D256)</f>
        <v/>
      </c>
      <c r="E262" s="265" t="str">
        <f>IF(明細!E256="","",明細!E256)</f>
        <v/>
      </c>
      <c r="F262" s="265" t="str">
        <f>IF(明細!F256="","",明細!F256)</f>
        <v/>
      </c>
      <c r="G262" s="265" t="str">
        <f>IF(明細!G256="","",明細!G256)</f>
        <v/>
      </c>
      <c r="H262" s="265" t="str">
        <f>IF(明細!H256="","",明細!H256)</f>
        <v/>
      </c>
      <c r="I262" s="265" t="str">
        <f>IF(明細!I256="","",明細!I256)</f>
        <v/>
      </c>
      <c r="J262" s="265" t="str">
        <f>IF(明細!J256="","",明細!J256)</f>
        <v/>
      </c>
      <c r="K262" s="265" t="str">
        <f>IF(明細!K256="","",明細!K256)</f>
        <v/>
      </c>
      <c r="L262" s="265" t="str">
        <f>IF(明細!L256="","",明細!L256)</f>
        <v/>
      </c>
      <c r="M262" s="265" t="str">
        <f>IF(明細!M256="","",明細!M256)</f>
        <v/>
      </c>
      <c r="N262" s="265" t="str">
        <f>IF(明細!N256="","",明細!N256)</f>
        <v/>
      </c>
      <c r="O262" s="265" t="str">
        <f>IF(明細!O256="","",明細!O256)</f>
        <v/>
      </c>
      <c r="P262" s="265" t="str">
        <f>IF(明細!P256="","",明細!P256)</f>
        <v/>
      </c>
      <c r="Q262" s="265" t="str">
        <f>IF(明細!Q256="","",明細!Q256)</f>
        <v/>
      </c>
      <c r="R262" s="289" t="str">
        <f>IF(明細!R256="","",明細!R256)</f>
        <v/>
      </c>
      <c r="S262" s="291" t="str">
        <f>IF(明細!S256="","",明細!S256)</f>
        <v/>
      </c>
      <c r="T262" s="291" t="str">
        <f>IF(明細!T256="","",明細!T256)</f>
        <v/>
      </c>
      <c r="U262" s="291" t="str">
        <f>IF(明細!U256="","",明細!U256)</f>
        <v/>
      </c>
      <c r="V262" s="292" t="str">
        <f>IF(明細!V256="","",明細!V256)</f>
        <v>個</v>
      </c>
      <c r="W262" s="292" t="str">
        <f>IF(明細!W256="","",明細!W256)</f>
        <v/>
      </c>
      <c r="X262" s="293" t="str">
        <f>IF(明細!X256="","",明細!X256)</f>
        <v/>
      </c>
      <c r="Y262" s="134" t="str">
        <f>IF(明細!Y256="","",明細!Y256)</f>
        <v/>
      </c>
      <c r="Z262" s="135" t="str">
        <f>IF(明細!Z256="","",明細!Z256)</f>
        <v/>
      </c>
      <c r="AA262" s="134" t="str">
        <f>IF(明細!AA256="","",明細!AA256)</f>
        <v/>
      </c>
      <c r="AB262" s="303" t="str">
        <f>IF(明細!AB256="","",明細!AB256)</f>
        <v/>
      </c>
      <c r="AC262" s="134" t="str">
        <f>IF(明細!AC256="","",明細!AC256)</f>
        <v/>
      </c>
      <c r="AD262" s="183" t="str">
        <f>IF(明細!AD256="","",明細!AD256)</f>
        <v/>
      </c>
      <c r="AE262" s="184">
        <f>IF(明細!AE256="","",明細!AE256)</f>
        <v>0.1</v>
      </c>
      <c r="AF262" s="185" t="str">
        <f>IF(明細!AF256="","",明細!AF256)</f>
        <v/>
      </c>
      <c r="AG262" s="186" t="str">
        <f>IF(明細!AG256="","",明細!AG256)</f>
        <v/>
      </c>
      <c r="AH262" s="186" t="str">
        <f>IF(明細!AH256="","",明細!AH256)</f>
        <v/>
      </c>
      <c r="AI262" s="187" t="str">
        <f>IF(明細!AI256="","",明細!AI256)</f>
        <v/>
      </c>
      <c r="AJ262" s="296" t="str">
        <f>IF(明細!AJ256="","",明細!AJ256)</f>
        <v/>
      </c>
      <c r="AK262" s="297" t="str">
        <f>IF(明細!AK256="","",明細!AK256)</f>
        <v/>
      </c>
      <c r="AL262" s="298" t="str">
        <f>IF(明細!AL256="","",明細!AL256)</f>
        <v/>
      </c>
      <c r="AM262" s="299" t="str">
        <f>IF(明細!AM256="","",明細!AM256)</f>
        <v/>
      </c>
      <c r="AN262" s="300" t="str">
        <f>IF(明細!AN256="","",明細!AN256)</f>
        <v/>
      </c>
      <c r="AO262" s="300" t="str">
        <f>IF(明細!AO256="","",明細!AO256)</f>
        <v/>
      </c>
      <c r="AP262" s="300" t="str">
        <f>IF(明細!AP256="","",明細!AP256)</f>
        <v/>
      </c>
      <c r="AQ262" s="301" t="str">
        <f>IF(明細!AQ256="","",明細!AQ256)</f>
        <v/>
      </c>
      <c r="AR262" s="302" t="str">
        <f>IF(明細!AR256="","",明細!AR256)</f>
        <v/>
      </c>
      <c r="AU262" s="360"/>
      <c r="AV262" s="368"/>
      <c r="AW262" s="446" t="str">
        <f>IF(明細!AV256="","",明細!AV256)</f>
        <v/>
      </c>
      <c r="AX262" s="419" t="str">
        <f>IF(明細!AT256="","",明細!AT256)</f>
        <v/>
      </c>
      <c r="AY262" s="280" t="str">
        <f>IF($AX262="","",VLOOKUP($AX262,リスト!$CL:$CM,2,FALSE))</f>
        <v/>
      </c>
      <c r="AZ262" s="3"/>
      <c r="BA262" s="280" t="str">
        <f>IF(BB262="","",VLOOKUP(BB262,リスト!$K:$L,2,FALSE))</f>
        <v/>
      </c>
      <c r="BB262" s="3"/>
      <c r="BC262" s="3"/>
      <c r="BD262" s="87"/>
      <c r="BE262" s="280" t="str">
        <f>IF(BF262="","",VLOOKUP(BF262,リスト!$I:$J,2,FALSE))</f>
        <v/>
      </c>
      <c r="BF262" s="3"/>
      <c r="BG262" s="280" t="str">
        <f>IF(BH262="","",VLOOKUP(BH262,リスト!$M:$N,2,FALSE))</f>
        <v/>
      </c>
      <c r="BH262" s="282"/>
      <c r="BI262" s="280" t="str">
        <f>IF(BJ262="","",VLOOKUP(BJ262,リスト!$O:$P,2,FALSE))</f>
        <v/>
      </c>
      <c r="BJ262" s="24"/>
      <c r="BM262" s="451" t="str">
        <f>IF(明細!AV256="","",明細!AV256)</f>
        <v/>
      </c>
      <c r="BN262" s="453" t="str">
        <f>IF(明細!AT256="","",明細!AT256)</f>
        <v/>
      </c>
      <c r="BO262" s="280" t="str">
        <f>IF($BN262="","",VLOOKUP($BN262,リスト!$CL:$CM,2,FALSE))</f>
        <v/>
      </c>
      <c r="BP262" s="280" t="str">
        <f>IF(BQ262="","",VLOOKUP(BQ262,リスト!$K$5:$L$7,2,FALSE))</f>
        <v/>
      </c>
      <c r="BQ262" s="13"/>
      <c r="BR262" s="13"/>
      <c r="BS262" s="47"/>
      <c r="BT262" s="280" t="str">
        <f>IF(BU262="","",VLOOKUP(BU262,リスト!I253:J271,2,FALSE))</f>
        <v/>
      </c>
      <c r="BU262" s="13"/>
      <c r="BV262" s="13"/>
      <c r="BW262" s="282"/>
      <c r="BX262" s="282"/>
      <c r="BY262" s="280" t="str">
        <f>IF(BZ262="","",VLOOKUP(BZ262,リスト!$S$5:$T$6,2,FALSE))</f>
        <v/>
      </c>
      <c r="BZ262" s="3"/>
      <c r="CA262" s="3"/>
      <c r="CB262" s="81"/>
      <c r="CC262" s="280" t="str">
        <f t="shared" si="30"/>
        <v/>
      </c>
      <c r="CD262" s="83"/>
      <c r="CE262" s="83"/>
      <c r="CF262" s="83"/>
      <c r="CG262" s="83"/>
      <c r="CH262" s="282" t="str">
        <f t="shared" si="31"/>
        <v/>
      </c>
      <c r="CI262" s="83"/>
      <c r="CJ262" s="280" t="str">
        <f t="shared" si="32"/>
        <v/>
      </c>
      <c r="CK262" s="87"/>
      <c r="CL262" s="78"/>
      <c r="CM262" s="83"/>
      <c r="CN262" s="83"/>
      <c r="CO262" s="83"/>
      <c r="CP262" s="280" t="str">
        <f t="shared" si="37"/>
        <v/>
      </c>
      <c r="CQ262" s="81"/>
      <c r="CR262" s="280" t="str">
        <f t="shared" si="38"/>
        <v/>
      </c>
      <c r="CS262" s="3"/>
      <c r="CT262" s="3"/>
      <c r="CU262" s="280" t="str">
        <f>IF(CV262="","",VLOOKUP(CV262,リスト!$V$5:$W$6,2,FALSE))</f>
        <v/>
      </c>
      <c r="CV262" s="3"/>
      <c r="CW262" s="280" t="str">
        <f>IF(CX262="","",VLOOKUP(CX262,リスト!$X$5:$Y$6,2,FALSE))</f>
        <v/>
      </c>
      <c r="CX262" s="3"/>
      <c r="CY262" s="77"/>
      <c r="CZ262" s="77"/>
      <c r="DA262" s="75"/>
      <c r="DB262" s="75"/>
      <c r="DC262" s="75"/>
      <c r="DD262" s="75"/>
      <c r="DE262" s="280" t="str">
        <f>IF(DF262="","",VLOOKUP(DF262,リスト!$Z$5:$AA$10,2,FALSE))</f>
        <v/>
      </c>
      <c r="DF262" s="3"/>
      <c r="DG262" s="280" t="str">
        <f>IF(DH262="","",VLOOKUP(DH262,リスト!$AB$5:$AC$12,2,FALSE))</f>
        <v/>
      </c>
      <c r="DH262" s="63"/>
      <c r="DI262" s="280" t="str">
        <f>IF(DJ262="","",VLOOKUP(DJ262,リスト!$AD$5:$AE$7,2,FALSE))</f>
        <v/>
      </c>
      <c r="DJ262" s="3"/>
      <c r="DK262" s="280" t="str">
        <f>IF(DL262="","",VLOOKUP(DL262,リスト!$AF$5:$AG$10,2,FALSE))</f>
        <v/>
      </c>
      <c r="DL262" s="3"/>
      <c r="DM262" s="280" t="str">
        <f>IF(DN262="","",VLOOKUP(DN262,リスト!$AH$5:$AI$6,2,FALSE))</f>
        <v/>
      </c>
      <c r="DN262" s="3"/>
      <c r="DO262" s="280" t="str">
        <f>IF(DP262="","",VLOOKUP(DP262,リスト!$AJ$5:$AK$6,2,FALSE))</f>
        <v/>
      </c>
      <c r="DP262" s="3"/>
      <c r="DQ262" s="280" t="str">
        <f>IF(DR262="","",VLOOKUP(DR262,リスト!$AL$5:$AM$7,2,FALSE))</f>
        <v/>
      </c>
      <c r="DR262" s="3"/>
      <c r="DS262" s="13"/>
      <c r="DT262" s="85"/>
      <c r="DU262" s="85"/>
      <c r="DV262" s="281" t="str">
        <f>IF(DW262="","",VLOOKUP(DW262,リスト!$AN$5:$AO$6,2,FALSE))</f>
        <v/>
      </c>
      <c r="DW262" s="13"/>
      <c r="DX262" s="341"/>
      <c r="DY262" s="345"/>
      <c r="DZ262" s="341"/>
      <c r="EA262" s="345"/>
      <c r="EB262" s="280" t="str">
        <f>IF(EC262="","",VLOOKUP(EC262,リスト!$AW$5:$AX$8,2,FALSE))</f>
        <v/>
      </c>
      <c r="EC262" s="3"/>
      <c r="ED262" s="85"/>
      <c r="EE262" s="280" t="str">
        <f>IF(EF262="","",VLOOKUP(EF262,リスト!$AY$5:$AZ$10,2,FALSE))</f>
        <v/>
      </c>
      <c r="EF262" s="3"/>
      <c r="EG262" s="280" t="str">
        <f>IF(EH262="","",VLOOKUP(EH262,リスト!$BA$5:$BB$10,2,FALSE))</f>
        <v/>
      </c>
      <c r="EH262" s="3"/>
      <c r="EI262" s="280" t="str">
        <f>IF(EJ262="","",VLOOKUP(EJ262,リスト!$BC$5:$BD$10,2,FALSE))</f>
        <v/>
      </c>
      <c r="EJ262" s="3"/>
      <c r="EK262" s="280" t="str">
        <f>IF(EL262="","",VLOOKUP(EL262,リスト!$BE$5:$BF$10,2,FALSE))</f>
        <v/>
      </c>
      <c r="EL262" s="3"/>
      <c r="EM262" s="78"/>
      <c r="EN262" s="73"/>
      <c r="EO262" s="73"/>
      <c r="EP262" s="13"/>
      <c r="EQ262" s="13"/>
      <c r="ER262" s="280" t="str">
        <f>IF(ES262="","",VLOOKUP(ES262,リスト!$BG$5:$BH$10,2,FALSE))</f>
        <v/>
      </c>
      <c r="ES262" s="13"/>
      <c r="ET262" s="13"/>
      <c r="EU262" s="13"/>
      <c r="EV262" s="13"/>
      <c r="EW262" s="13"/>
      <c r="EX262" s="81"/>
      <c r="EY262" s="81"/>
      <c r="EZ262" s="26"/>
      <c r="FA262" s="281" t="str">
        <f>IF($EZ262="","",INDEX(リスト!$BI$5:$BJ$40,MATCH($EZ262,リスト!$BJ$5:$BJ$40,0),1))</f>
        <v/>
      </c>
      <c r="FB262" s="280" t="str">
        <f>IF(FC262="","",VLOOKUP(FC262,リスト!$BK:$BL,2,FALSE))</f>
        <v/>
      </c>
      <c r="FC262" s="13"/>
      <c r="FD262" s="331"/>
      <c r="FE262" s="3"/>
      <c r="FF262" s="280" t="str">
        <f>IF(FG262="","",VLOOKUP(FG262,リスト!$BO$5:$BP$6,2,FALSE))</f>
        <v/>
      </c>
      <c r="FG262" s="3"/>
      <c r="FH262" s="280" t="str">
        <f>IF(FI262="","",VLOOKUP(FI262,リスト!$BQ$5:$BR$8,2,FALSE))</f>
        <v/>
      </c>
      <c r="FI262" s="3"/>
      <c r="FJ262" s="282"/>
      <c r="FK262" s="280" t="str">
        <f>IF(FL262="","",VLOOKUP(FL262,リスト!$BS$5:$BT$6,2,FALSE))</f>
        <v/>
      </c>
      <c r="FL262" s="63"/>
      <c r="FM262" s="13"/>
      <c r="FN262" s="13"/>
      <c r="FO262" s="13"/>
      <c r="FP262" s="283" t="str">
        <f t="shared" si="33"/>
        <v/>
      </c>
      <c r="FQ262" s="283" t="str">
        <f t="shared" si="33"/>
        <v/>
      </c>
      <c r="FR262" s="13"/>
      <c r="FS262" s="85"/>
      <c r="FT262" s="85"/>
      <c r="FU262" s="281" t="str">
        <f t="shared" si="34"/>
        <v/>
      </c>
      <c r="FV262" s="280" t="str">
        <f>IF(FW262="","",VLOOKUP(FW262,リスト!$BV$5:$BW$10,2,FALSE))</f>
        <v/>
      </c>
      <c r="FW262" s="26"/>
      <c r="FX262" s="282" t="str">
        <f t="shared" si="35"/>
        <v/>
      </c>
      <c r="FY262" s="280" t="str">
        <f>IF(FZ262="","",VLOOKUP(FZ262,リスト!$BX$5:$BY$6,2,FALSE))</f>
        <v/>
      </c>
      <c r="FZ262" s="3"/>
      <c r="GA262" s="280" t="str">
        <f>IF(GB262="","",VLOOKUP(GB262,リスト!$BZ$5:$CA$6,2,FALSE))</f>
        <v/>
      </c>
      <c r="GB262" s="13"/>
      <c r="GC262" s="281" t="str">
        <f>IF(GD262="","",VLOOKUP(GD262,リスト!$CB$5:$CC$6,2,FALSE))</f>
        <v/>
      </c>
      <c r="GD262" s="13"/>
      <c r="GE262" s="13"/>
      <c r="GF262" s="13"/>
      <c r="GG262" s="75"/>
      <c r="GH262" s="281" t="str">
        <f t="shared" si="36"/>
        <v/>
      </c>
      <c r="GI262" s="128"/>
      <c r="GJ262" s="281" t="str">
        <f>IF(GK262="","",VLOOKUP(GK262,リスト!$CD$5:$CE$6,2,FALSE))</f>
        <v/>
      </c>
      <c r="GK262" s="13"/>
      <c r="GL262" s="281" t="str">
        <f>IF(GM262="","",VLOOKUP(GM262,リスト!$CF$5:$CG$5,2,FALSE))</f>
        <v/>
      </c>
      <c r="GM262" s="26"/>
      <c r="GN262" s="280" t="str">
        <f>IF(GO262="","",VLOOKUP(GO262,リスト!$CH$5:$CI$5,2,FALSE))</f>
        <v/>
      </c>
      <c r="GO262" s="284"/>
      <c r="GP262" s="284"/>
      <c r="GQ262" s="284"/>
      <c r="GR262" s="284"/>
      <c r="GS262" s="284"/>
      <c r="GT262" s="284"/>
      <c r="GU262" s="284"/>
      <c r="GV262" s="284"/>
      <c r="GW262" s="284"/>
      <c r="GX262" s="285"/>
    </row>
    <row r="263" spans="2:206" s="177" customFormat="1" ht="24.75" customHeight="1" collapsed="1">
      <c r="B263" s="286" t="str">
        <f>IF(明細!B257="","",明細!B257)</f>
        <v/>
      </c>
      <c r="C263" s="287" t="str">
        <f>IF(明細!C257="","",明細!C257)</f>
        <v/>
      </c>
      <c r="D263" s="265" t="str">
        <f>IF(明細!D257="","",明細!D257)</f>
        <v/>
      </c>
      <c r="E263" s="265" t="str">
        <f>IF(明細!E257="","",明細!E257)</f>
        <v/>
      </c>
      <c r="F263" s="265" t="str">
        <f>IF(明細!F257="","",明細!F257)</f>
        <v/>
      </c>
      <c r="G263" s="265" t="str">
        <f>IF(明細!G257="","",明細!G257)</f>
        <v/>
      </c>
      <c r="H263" s="265" t="str">
        <f>IF(明細!H257="","",明細!H257)</f>
        <v/>
      </c>
      <c r="I263" s="265" t="str">
        <f>IF(明細!I257="","",明細!I257)</f>
        <v/>
      </c>
      <c r="J263" s="265" t="str">
        <f>IF(明細!J257="","",明細!J257)</f>
        <v/>
      </c>
      <c r="K263" s="265" t="str">
        <f>IF(明細!K257="","",明細!K257)</f>
        <v/>
      </c>
      <c r="L263" s="265" t="str">
        <f>IF(明細!L257="","",明細!L257)</f>
        <v/>
      </c>
      <c r="M263" s="265" t="str">
        <f>IF(明細!M257="","",明細!M257)</f>
        <v/>
      </c>
      <c r="N263" s="265" t="str">
        <f>IF(明細!N257="","",明細!N257)</f>
        <v/>
      </c>
      <c r="O263" s="265" t="str">
        <f>IF(明細!O257="","",明細!O257)</f>
        <v/>
      </c>
      <c r="P263" s="265" t="str">
        <f>IF(明細!P257="","",明細!P257)</f>
        <v/>
      </c>
      <c r="Q263" s="265" t="str">
        <f>IF(明細!Q257="","",明細!Q257)</f>
        <v/>
      </c>
      <c r="R263" s="289" t="str">
        <f>IF(明細!R257="","",明細!R257)</f>
        <v/>
      </c>
      <c r="S263" s="291" t="str">
        <f>IF(明細!S257="","",明細!S257)</f>
        <v/>
      </c>
      <c r="T263" s="291" t="str">
        <f>IF(明細!T257="","",明細!T257)</f>
        <v/>
      </c>
      <c r="U263" s="291" t="str">
        <f>IF(明細!U257="","",明細!U257)</f>
        <v/>
      </c>
      <c r="V263" s="292" t="str">
        <f>IF(明細!V257="","",明細!V257)</f>
        <v>個</v>
      </c>
      <c r="W263" s="292" t="str">
        <f>IF(明細!W257="","",明細!W257)</f>
        <v/>
      </c>
      <c r="X263" s="293" t="str">
        <f>IF(明細!X257="","",明細!X257)</f>
        <v/>
      </c>
      <c r="Y263" s="134" t="str">
        <f>IF(明細!Y257="","",明細!Y257)</f>
        <v/>
      </c>
      <c r="Z263" s="135" t="str">
        <f>IF(明細!Z257="","",明細!Z257)</f>
        <v/>
      </c>
      <c r="AA263" s="134" t="str">
        <f>IF(明細!AA257="","",明細!AA257)</f>
        <v/>
      </c>
      <c r="AB263" s="303" t="str">
        <f>IF(明細!AB257="","",明細!AB257)</f>
        <v/>
      </c>
      <c r="AC263" s="134" t="str">
        <f>IF(明細!AC257="","",明細!AC257)</f>
        <v/>
      </c>
      <c r="AD263" s="183" t="str">
        <f>IF(明細!AD257="","",明細!AD257)</f>
        <v/>
      </c>
      <c r="AE263" s="184">
        <f>IF(明細!AE257="","",明細!AE257)</f>
        <v>0.1</v>
      </c>
      <c r="AF263" s="185" t="str">
        <f>IF(明細!AF257="","",明細!AF257)</f>
        <v/>
      </c>
      <c r="AG263" s="186" t="str">
        <f>IF(明細!AG257="","",明細!AG257)</f>
        <v/>
      </c>
      <c r="AH263" s="186" t="str">
        <f>IF(明細!AH257="","",明細!AH257)</f>
        <v/>
      </c>
      <c r="AI263" s="187" t="str">
        <f>IF(明細!AI257="","",明細!AI257)</f>
        <v/>
      </c>
      <c r="AJ263" s="296" t="str">
        <f>IF(明細!AJ257="","",明細!AJ257)</f>
        <v/>
      </c>
      <c r="AK263" s="297" t="str">
        <f>IF(明細!AK257="","",明細!AK257)</f>
        <v/>
      </c>
      <c r="AL263" s="298" t="str">
        <f>IF(明細!AL257="","",明細!AL257)</f>
        <v/>
      </c>
      <c r="AM263" s="299" t="str">
        <f>IF(明細!AM257="","",明細!AM257)</f>
        <v/>
      </c>
      <c r="AN263" s="300" t="str">
        <f>IF(明細!AN257="","",明細!AN257)</f>
        <v/>
      </c>
      <c r="AO263" s="300" t="str">
        <f>IF(明細!AO257="","",明細!AO257)</f>
        <v/>
      </c>
      <c r="AP263" s="300" t="str">
        <f>IF(明細!AP257="","",明細!AP257)</f>
        <v/>
      </c>
      <c r="AQ263" s="301" t="str">
        <f>IF(明細!AQ257="","",明細!AQ257)</f>
        <v/>
      </c>
      <c r="AR263" s="302" t="str">
        <f>IF(明細!AR257="","",明細!AR257)</f>
        <v/>
      </c>
      <c r="AU263" s="360"/>
      <c r="AV263" s="368"/>
      <c r="AW263" s="446" t="str">
        <f>IF(明細!AV257="","",明細!AV257)</f>
        <v/>
      </c>
      <c r="AX263" s="419" t="str">
        <f>IF(明細!AT257="","",明細!AT257)</f>
        <v/>
      </c>
      <c r="AY263" s="280" t="str">
        <f>IF($AX263="","",VLOOKUP($AX263,リスト!$CL:$CM,2,FALSE))</f>
        <v/>
      </c>
      <c r="AZ263" s="3"/>
      <c r="BA263" s="280" t="str">
        <f>IF(BB263="","",VLOOKUP(BB263,リスト!$K:$L,2,FALSE))</f>
        <v/>
      </c>
      <c r="BB263" s="3"/>
      <c r="BC263" s="3"/>
      <c r="BD263" s="87"/>
      <c r="BE263" s="280" t="str">
        <f>IF(BF263="","",VLOOKUP(BF263,リスト!$I:$J,2,FALSE))</f>
        <v/>
      </c>
      <c r="BF263" s="3"/>
      <c r="BG263" s="280" t="str">
        <f>IF(BH263="","",VLOOKUP(BH263,リスト!$M:$N,2,FALSE))</f>
        <v/>
      </c>
      <c r="BH263" s="282"/>
      <c r="BI263" s="280" t="str">
        <f>IF(BJ263="","",VLOOKUP(BJ263,リスト!$O:$P,2,FALSE))</f>
        <v/>
      </c>
      <c r="BJ263" s="24"/>
      <c r="BM263" s="451" t="str">
        <f>IF(明細!AV257="","",明細!AV257)</f>
        <v/>
      </c>
      <c r="BN263" s="453" t="str">
        <f>IF(明細!AT257="","",明細!AT257)</f>
        <v/>
      </c>
      <c r="BO263" s="280" t="str">
        <f>IF($BN263="","",VLOOKUP($BN263,リスト!$CL:$CM,2,FALSE))</f>
        <v/>
      </c>
      <c r="BP263" s="280" t="str">
        <f>IF(BQ263="","",VLOOKUP(BQ263,リスト!$K$5:$L$7,2,FALSE))</f>
        <v/>
      </c>
      <c r="BQ263" s="13"/>
      <c r="BR263" s="13"/>
      <c r="BS263" s="47"/>
      <c r="BT263" s="280" t="str">
        <f>IF(BU263="","",VLOOKUP(BU263,リスト!I254:J272,2,FALSE))</f>
        <v/>
      </c>
      <c r="BU263" s="13"/>
      <c r="BV263" s="13"/>
      <c r="BW263" s="282"/>
      <c r="BX263" s="282"/>
      <c r="BY263" s="280" t="str">
        <f>IF(BZ263="","",VLOOKUP(BZ263,リスト!$S$5:$T$6,2,FALSE))</f>
        <v/>
      </c>
      <c r="BZ263" s="3"/>
      <c r="CA263" s="3"/>
      <c r="CB263" s="81"/>
      <c r="CC263" s="280" t="str">
        <f t="shared" si="30"/>
        <v/>
      </c>
      <c r="CD263" s="83"/>
      <c r="CE263" s="83"/>
      <c r="CF263" s="83"/>
      <c r="CG263" s="83"/>
      <c r="CH263" s="282" t="str">
        <f t="shared" si="31"/>
        <v/>
      </c>
      <c r="CI263" s="83"/>
      <c r="CJ263" s="280" t="str">
        <f t="shared" si="32"/>
        <v/>
      </c>
      <c r="CK263" s="87"/>
      <c r="CL263" s="78"/>
      <c r="CM263" s="83"/>
      <c r="CN263" s="83"/>
      <c r="CO263" s="83"/>
      <c r="CP263" s="280" t="str">
        <f t="shared" si="37"/>
        <v/>
      </c>
      <c r="CQ263" s="81"/>
      <c r="CR263" s="280" t="str">
        <f t="shared" si="38"/>
        <v/>
      </c>
      <c r="CS263" s="3"/>
      <c r="CT263" s="3"/>
      <c r="CU263" s="280" t="str">
        <f>IF(CV263="","",VLOOKUP(CV263,リスト!$V$5:$W$6,2,FALSE))</f>
        <v/>
      </c>
      <c r="CV263" s="3"/>
      <c r="CW263" s="280" t="str">
        <f>IF(CX263="","",VLOOKUP(CX263,リスト!$X$5:$Y$6,2,FALSE))</f>
        <v/>
      </c>
      <c r="CX263" s="3"/>
      <c r="CY263" s="77"/>
      <c r="CZ263" s="77"/>
      <c r="DA263" s="75"/>
      <c r="DB263" s="75"/>
      <c r="DC263" s="75"/>
      <c r="DD263" s="75"/>
      <c r="DE263" s="280" t="str">
        <f>IF(DF263="","",VLOOKUP(DF263,リスト!$Z$5:$AA$10,2,FALSE))</f>
        <v/>
      </c>
      <c r="DF263" s="3"/>
      <c r="DG263" s="280" t="str">
        <f>IF(DH263="","",VLOOKUP(DH263,リスト!$AB$5:$AC$12,2,FALSE))</f>
        <v/>
      </c>
      <c r="DH263" s="63"/>
      <c r="DI263" s="280" t="str">
        <f>IF(DJ263="","",VLOOKUP(DJ263,リスト!$AD$5:$AE$7,2,FALSE))</f>
        <v/>
      </c>
      <c r="DJ263" s="3"/>
      <c r="DK263" s="280" t="str">
        <f>IF(DL263="","",VLOOKUP(DL263,リスト!$AF$5:$AG$10,2,FALSE))</f>
        <v/>
      </c>
      <c r="DL263" s="3"/>
      <c r="DM263" s="280" t="str">
        <f>IF(DN263="","",VLOOKUP(DN263,リスト!$AH$5:$AI$6,2,FALSE))</f>
        <v/>
      </c>
      <c r="DN263" s="3"/>
      <c r="DO263" s="280" t="str">
        <f>IF(DP263="","",VLOOKUP(DP263,リスト!$AJ$5:$AK$6,2,FALSE))</f>
        <v/>
      </c>
      <c r="DP263" s="3"/>
      <c r="DQ263" s="280" t="str">
        <f>IF(DR263="","",VLOOKUP(DR263,リスト!$AL$5:$AM$7,2,FALSE))</f>
        <v/>
      </c>
      <c r="DR263" s="3"/>
      <c r="DS263" s="13"/>
      <c r="DT263" s="85"/>
      <c r="DU263" s="85"/>
      <c r="DV263" s="281" t="str">
        <f>IF(DW263="","",VLOOKUP(DW263,リスト!$AN$5:$AO$6,2,FALSE))</f>
        <v/>
      </c>
      <c r="DW263" s="13"/>
      <c r="DX263" s="341"/>
      <c r="DY263" s="345"/>
      <c r="DZ263" s="341"/>
      <c r="EA263" s="345"/>
      <c r="EB263" s="280" t="str">
        <f>IF(EC263="","",VLOOKUP(EC263,リスト!$AW$5:$AX$8,2,FALSE))</f>
        <v/>
      </c>
      <c r="EC263" s="3"/>
      <c r="ED263" s="85"/>
      <c r="EE263" s="280" t="str">
        <f>IF(EF263="","",VLOOKUP(EF263,リスト!$AY$5:$AZ$10,2,FALSE))</f>
        <v/>
      </c>
      <c r="EF263" s="3"/>
      <c r="EG263" s="280" t="str">
        <f>IF(EH263="","",VLOOKUP(EH263,リスト!$BA$5:$BB$10,2,FALSE))</f>
        <v/>
      </c>
      <c r="EH263" s="3"/>
      <c r="EI263" s="280" t="str">
        <f>IF(EJ263="","",VLOOKUP(EJ263,リスト!$BC$5:$BD$10,2,FALSE))</f>
        <v/>
      </c>
      <c r="EJ263" s="3"/>
      <c r="EK263" s="280" t="str">
        <f>IF(EL263="","",VLOOKUP(EL263,リスト!$BE$5:$BF$10,2,FALSE))</f>
        <v/>
      </c>
      <c r="EL263" s="3"/>
      <c r="EM263" s="78"/>
      <c r="EN263" s="73"/>
      <c r="EO263" s="73"/>
      <c r="EP263" s="13"/>
      <c r="EQ263" s="13"/>
      <c r="ER263" s="280" t="str">
        <f>IF(ES263="","",VLOOKUP(ES263,リスト!$BG$5:$BH$10,2,FALSE))</f>
        <v/>
      </c>
      <c r="ES263" s="13"/>
      <c r="ET263" s="13"/>
      <c r="EU263" s="13"/>
      <c r="EV263" s="13"/>
      <c r="EW263" s="13"/>
      <c r="EX263" s="81"/>
      <c r="EY263" s="81"/>
      <c r="EZ263" s="26"/>
      <c r="FA263" s="281" t="str">
        <f>IF($EZ263="","",INDEX(リスト!$BI$5:$BJ$40,MATCH($EZ263,リスト!$BJ$5:$BJ$40,0),1))</f>
        <v/>
      </c>
      <c r="FB263" s="280" t="str">
        <f>IF(FC263="","",VLOOKUP(FC263,リスト!$BK:$BL,2,FALSE))</f>
        <v/>
      </c>
      <c r="FC263" s="13"/>
      <c r="FD263" s="331"/>
      <c r="FE263" s="3"/>
      <c r="FF263" s="280" t="str">
        <f>IF(FG263="","",VLOOKUP(FG263,リスト!$BO$5:$BP$6,2,FALSE))</f>
        <v/>
      </c>
      <c r="FG263" s="3"/>
      <c r="FH263" s="280" t="str">
        <f>IF(FI263="","",VLOOKUP(FI263,リスト!$BQ$5:$BR$8,2,FALSE))</f>
        <v/>
      </c>
      <c r="FI263" s="3"/>
      <c r="FJ263" s="282"/>
      <c r="FK263" s="280" t="str">
        <f>IF(FL263="","",VLOOKUP(FL263,リスト!$BS$5:$BT$6,2,FALSE))</f>
        <v/>
      </c>
      <c r="FL263" s="63"/>
      <c r="FM263" s="13"/>
      <c r="FN263" s="13"/>
      <c r="FO263" s="13"/>
      <c r="FP263" s="283" t="str">
        <f t="shared" si="33"/>
        <v/>
      </c>
      <c r="FQ263" s="283" t="str">
        <f t="shared" si="33"/>
        <v/>
      </c>
      <c r="FR263" s="13"/>
      <c r="FS263" s="85"/>
      <c r="FT263" s="85"/>
      <c r="FU263" s="281" t="str">
        <f t="shared" si="34"/>
        <v/>
      </c>
      <c r="FV263" s="280" t="str">
        <f>IF(FW263="","",VLOOKUP(FW263,リスト!$BV$5:$BW$10,2,FALSE))</f>
        <v/>
      </c>
      <c r="FW263" s="26"/>
      <c r="FX263" s="282" t="str">
        <f t="shared" si="35"/>
        <v/>
      </c>
      <c r="FY263" s="280" t="str">
        <f>IF(FZ263="","",VLOOKUP(FZ263,リスト!$BX$5:$BY$6,2,FALSE))</f>
        <v/>
      </c>
      <c r="FZ263" s="3"/>
      <c r="GA263" s="280" t="str">
        <f>IF(GB263="","",VLOOKUP(GB263,リスト!$BZ$5:$CA$6,2,FALSE))</f>
        <v/>
      </c>
      <c r="GB263" s="13"/>
      <c r="GC263" s="281" t="str">
        <f>IF(GD263="","",VLOOKUP(GD263,リスト!$CB$5:$CC$6,2,FALSE))</f>
        <v/>
      </c>
      <c r="GD263" s="13"/>
      <c r="GE263" s="13"/>
      <c r="GF263" s="13"/>
      <c r="GG263" s="75"/>
      <c r="GH263" s="281" t="str">
        <f t="shared" si="36"/>
        <v/>
      </c>
      <c r="GI263" s="128"/>
      <c r="GJ263" s="281" t="str">
        <f>IF(GK263="","",VLOOKUP(GK263,リスト!$CD$5:$CE$6,2,FALSE))</f>
        <v/>
      </c>
      <c r="GK263" s="13"/>
      <c r="GL263" s="281" t="str">
        <f>IF(GM263="","",VLOOKUP(GM263,リスト!$CF$5:$CG$5,2,FALSE))</f>
        <v/>
      </c>
      <c r="GM263" s="26"/>
      <c r="GN263" s="280" t="str">
        <f>IF(GO263="","",VLOOKUP(GO263,リスト!$CH$5:$CI$5,2,FALSE))</f>
        <v/>
      </c>
      <c r="GO263" s="284"/>
      <c r="GP263" s="284"/>
      <c r="GQ263" s="284"/>
      <c r="GR263" s="284"/>
      <c r="GS263" s="284"/>
      <c r="GT263" s="284"/>
      <c r="GU263" s="284"/>
      <c r="GV263" s="284"/>
      <c r="GW263" s="284"/>
      <c r="GX263" s="285"/>
    </row>
    <row r="264" spans="2:206" s="177" customFormat="1" ht="24.75" hidden="1" customHeight="1" outlineLevel="1">
      <c r="B264" s="286" t="str">
        <f>IF(明細!B258="","",明細!B258)</f>
        <v/>
      </c>
      <c r="C264" s="287" t="str">
        <f>IF(明細!C258="","",明細!C258)</f>
        <v/>
      </c>
      <c r="D264" s="265" t="str">
        <f>IF(明細!D258="","",明細!D258)</f>
        <v/>
      </c>
      <c r="E264" s="265" t="str">
        <f>IF(明細!E258="","",明細!E258)</f>
        <v/>
      </c>
      <c r="F264" s="265" t="str">
        <f>IF(明細!F258="","",明細!F258)</f>
        <v/>
      </c>
      <c r="G264" s="265" t="str">
        <f>IF(明細!G258="","",明細!G258)</f>
        <v/>
      </c>
      <c r="H264" s="265" t="str">
        <f>IF(明細!H258="","",明細!H258)</f>
        <v/>
      </c>
      <c r="I264" s="265" t="str">
        <f>IF(明細!I258="","",明細!I258)</f>
        <v/>
      </c>
      <c r="J264" s="265" t="str">
        <f>IF(明細!J258="","",明細!J258)</f>
        <v/>
      </c>
      <c r="K264" s="265" t="str">
        <f>IF(明細!K258="","",明細!K258)</f>
        <v/>
      </c>
      <c r="L264" s="265" t="str">
        <f>IF(明細!L258="","",明細!L258)</f>
        <v/>
      </c>
      <c r="M264" s="265" t="str">
        <f>IF(明細!M258="","",明細!M258)</f>
        <v/>
      </c>
      <c r="N264" s="265" t="str">
        <f>IF(明細!N258="","",明細!N258)</f>
        <v/>
      </c>
      <c r="O264" s="265" t="str">
        <f>IF(明細!O258="","",明細!O258)</f>
        <v/>
      </c>
      <c r="P264" s="265" t="str">
        <f>IF(明細!P258="","",明細!P258)</f>
        <v/>
      </c>
      <c r="Q264" s="265" t="str">
        <f>IF(明細!Q258="","",明細!Q258)</f>
        <v/>
      </c>
      <c r="R264" s="289" t="str">
        <f>IF(明細!R258="","",明細!R258)</f>
        <v/>
      </c>
      <c r="S264" s="291" t="str">
        <f>IF(明細!S258="","",明細!S258)</f>
        <v/>
      </c>
      <c r="T264" s="291" t="str">
        <f>IF(明細!T258="","",明細!T258)</f>
        <v/>
      </c>
      <c r="U264" s="291" t="str">
        <f>IF(明細!U258="","",明細!U258)</f>
        <v/>
      </c>
      <c r="V264" s="292" t="str">
        <f>IF(明細!V258="","",明細!V258)</f>
        <v>個</v>
      </c>
      <c r="W264" s="292" t="str">
        <f>IF(明細!W258="","",明細!W258)</f>
        <v/>
      </c>
      <c r="X264" s="293" t="str">
        <f>IF(明細!X258="","",明細!X258)</f>
        <v/>
      </c>
      <c r="Y264" s="134" t="str">
        <f>IF(明細!Y258="","",明細!Y258)</f>
        <v/>
      </c>
      <c r="Z264" s="135" t="str">
        <f>IF(明細!Z258="","",明細!Z258)</f>
        <v/>
      </c>
      <c r="AA264" s="134" t="str">
        <f>IF(明細!AA258="","",明細!AA258)</f>
        <v/>
      </c>
      <c r="AB264" s="303" t="str">
        <f>IF(明細!AB258="","",明細!AB258)</f>
        <v/>
      </c>
      <c r="AC264" s="134" t="str">
        <f>IF(明細!AC258="","",明細!AC258)</f>
        <v/>
      </c>
      <c r="AD264" s="183" t="str">
        <f>IF(明細!AD258="","",明細!AD258)</f>
        <v/>
      </c>
      <c r="AE264" s="184">
        <f>IF(明細!AE258="","",明細!AE258)</f>
        <v>0.1</v>
      </c>
      <c r="AF264" s="185" t="str">
        <f>IF(明細!AF258="","",明細!AF258)</f>
        <v/>
      </c>
      <c r="AG264" s="186" t="str">
        <f>IF(明細!AG258="","",明細!AG258)</f>
        <v/>
      </c>
      <c r="AH264" s="186" t="str">
        <f>IF(明細!AH258="","",明細!AH258)</f>
        <v/>
      </c>
      <c r="AI264" s="187" t="str">
        <f>IF(明細!AI258="","",明細!AI258)</f>
        <v/>
      </c>
      <c r="AJ264" s="296" t="str">
        <f>IF(明細!AJ258="","",明細!AJ258)</f>
        <v/>
      </c>
      <c r="AK264" s="297" t="str">
        <f>IF(明細!AK258="","",明細!AK258)</f>
        <v/>
      </c>
      <c r="AL264" s="298" t="str">
        <f>IF(明細!AL258="","",明細!AL258)</f>
        <v/>
      </c>
      <c r="AM264" s="299" t="str">
        <f>IF(明細!AM258="","",明細!AM258)</f>
        <v/>
      </c>
      <c r="AN264" s="300" t="str">
        <f>IF(明細!AN258="","",明細!AN258)</f>
        <v/>
      </c>
      <c r="AO264" s="300" t="str">
        <f>IF(明細!AO258="","",明細!AO258)</f>
        <v/>
      </c>
      <c r="AP264" s="300" t="str">
        <f>IF(明細!AP258="","",明細!AP258)</f>
        <v/>
      </c>
      <c r="AQ264" s="301" t="str">
        <f>IF(明細!AQ258="","",明細!AQ258)</f>
        <v/>
      </c>
      <c r="AR264" s="302" t="str">
        <f>IF(明細!AR258="","",明細!AR258)</f>
        <v/>
      </c>
      <c r="AU264" s="360"/>
      <c r="AV264" s="368"/>
      <c r="AW264" s="446" t="str">
        <f>IF(明細!AV258="","",明細!AV258)</f>
        <v/>
      </c>
      <c r="AX264" s="419" t="str">
        <f>IF(明細!AT258="","",明細!AT258)</f>
        <v/>
      </c>
      <c r="AY264" s="280" t="str">
        <f>IF($AX264="","",VLOOKUP($AX264,リスト!$CL:$CM,2,FALSE))</f>
        <v/>
      </c>
      <c r="AZ264" s="3"/>
      <c r="BA264" s="280" t="str">
        <f>IF(BB264="","",VLOOKUP(BB264,リスト!$K:$L,2,FALSE))</f>
        <v/>
      </c>
      <c r="BB264" s="3"/>
      <c r="BC264" s="3"/>
      <c r="BD264" s="87"/>
      <c r="BE264" s="280" t="str">
        <f>IF(BF264="","",VLOOKUP(BF264,リスト!$I:$J,2,FALSE))</f>
        <v/>
      </c>
      <c r="BF264" s="3"/>
      <c r="BG264" s="280" t="str">
        <f>IF(BH264="","",VLOOKUP(BH264,リスト!$M:$N,2,FALSE))</f>
        <v/>
      </c>
      <c r="BH264" s="282"/>
      <c r="BI264" s="280" t="str">
        <f>IF(BJ264="","",VLOOKUP(BJ264,リスト!$O:$P,2,FALSE))</f>
        <v/>
      </c>
      <c r="BJ264" s="24"/>
      <c r="BM264" s="451" t="str">
        <f>IF(明細!AV258="","",明細!AV258)</f>
        <v/>
      </c>
      <c r="BN264" s="453" t="str">
        <f>IF(明細!AT258="","",明細!AT258)</f>
        <v/>
      </c>
      <c r="BO264" s="280" t="str">
        <f>IF($BN264="","",VLOOKUP($BN264,リスト!$CL:$CM,2,FALSE))</f>
        <v/>
      </c>
      <c r="BP264" s="280" t="str">
        <f>IF(BQ264="","",VLOOKUP(BQ264,リスト!$K$5:$L$7,2,FALSE))</f>
        <v/>
      </c>
      <c r="BQ264" s="13"/>
      <c r="BR264" s="13"/>
      <c r="BS264" s="47"/>
      <c r="BT264" s="280" t="str">
        <f>IF(BU264="","",VLOOKUP(BU264,リスト!I255:J273,2,FALSE))</f>
        <v/>
      </c>
      <c r="BU264" s="13"/>
      <c r="BV264" s="13"/>
      <c r="BW264" s="282"/>
      <c r="BX264" s="282"/>
      <c r="BY264" s="280" t="str">
        <f>IF(BZ264="","",VLOOKUP(BZ264,リスト!$S$5:$T$6,2,FALSE))</f>
        <v/>
      </c>
      <c r="BZ264" s="3"/>
      <c r="CA264" s="3"/>
      <c r="CB264" s="81"/>
      <c r="CC264" s="280" t="str">
        <f t="shared" si="30"/>
        <v/>
      </c>
      <c r="CD264" s="83"/>
      <c r="CE264" s="83"/>
      <c r="CF264" s="83"/>
      <c r="CG264" s="83"/>
      <c r="CH264" s="282" t="str">
        <f t="shared" si="31"/>
        <v/>
      </c>
      <c r="CI264" s="83"/>
      <c r="CJ264" s="280" t="str">
        <f t="shared" si="32"/>
        <v/>
      </c>
      <c r="CK264" s="87"/>
      <c r="CL264" s="78"/>
      <c r="CM264" s="83"/>
      <c r="CN264" s="83"/>
      <c r="CO264" s="83"/>
      <c r="CP264" s="280" t="str">
        <f t="shared" si="37"/>
        <v/>
      </c>
      <c r="CQ264" s="81"/>
      <c r="CR264" s="280" t="str">
        <f t="shared" si="38"/>
        <v/>
      </c>
      <c r="CS264" s="3"/>
      <c r="CT264" s="3"/>
      <c r="CU264" s="280" t="str">
        <f>IF(CV264="","",VLOOKUP(CV264,リスト!$V$5:$W$6,2,FALSE))</f>
        <v/>
      </c>
      <c r="CV264" s="3"/>
      <c r="CW264" s="280" t="str">
        <f>IF(CX264="","",VLOOKUP(CX264,リスト!$X$5:$Y$6,2,FALSE))</f>
        <v/>
      </c>
      <c r="CX264" s="3"/>
      <c r="CY264" s="77"/>
      <c r="CZ264" s="77"/>
      <c r="DA264" s="75"/>
      <c r="DB264" s="75"/>
      <c r="DC264" s="75"/>
      <c r="DD264" s="75"/>
      <c r="DE264" s="280" t="str">
        <f>IF(DF264="","",VLOOKUP(DF264,リスト!$Z$5:$AA$10,2,FALSE))</f>
        <v/>
      </c>
      <c r="DF264" s="3"/>
      <c r="DG264" s="280" t="str">
        <f>IF(DH264="","",VLOOKUP(DH264,リスト!$AB$5:$AC$12,2,FALSE))</f>
        <v/>
      </c>
      <c r="DH264" s="63"/>
      <c r="DI264" s="280" t="str">
        <f>IF(DJ264="","",VLOOKUP(DJ264,リスト!$AD$5:$AE$7,2,FALSE))</f>
        <v/>
      </c>
      <c r="DJ264" s="3"/>
      <c r="DK264" s="280" t="str">
        <f>IF(DL264="","",VLOOKUP(DL264,リスト!$AF$5:$AG$10,2,FALSE))</f>
        <v/>
      </c>
      <c r="DL264" s="3"/>
      <c r="DM264" s="280" t="str">
        <f>IF(DN264="","",VLOOKUP(DN264,リスト!$AH$5:$AI$6,2,FALSE))</f>
        <v/>
      </c>
      <c r="DN264" s="3"/>
      <c r="DO264" s="280" t="str">
        <f>IF(DP264="","",VLOOKUP(DP264,リスト!$AJ$5:$AK$6,2,FALSE))</f>
        <v/>
      </c>
      <c r="DP264" s="3"/>
      <c r="DQ264" s="280" t="str">
        <f>IF(DR264="","",VLOOKUP(DR264,リスト!$AL$5:$AM$7,2,FALSE))</f>
        <v/>
      </c>
      <c r="DR264" s="3"/>
      <c r="DS264" s="13"/>
      <c r="DT264" s="85"/>
      <c r="DU264" s="85"/>
      <c r="DV264" s="281" t="str">
        <f>IF(DW264="","",VLOOKUP(DW264,リスト!$AN$5:$AO$6,2,FALSE))</f>
        <v/>
      </c>
      <c r="DW264" s="13"/>
      <c r="DX264" s="341"/>
      <c r="DY264" s="345"/>
      <c r="DZ264" s="341"/>
      <c r="EA264" s="345"/>
      <c r="EB264" s="280" t="str">
        <f>IF(EC264="","",VLOOKUP(EC264,リスト!$AW$5:$AX$8,2,FALSE))</f>
        <v/>
      </c>
      <c r="EC264" s="3"/>
      <c r="ED264" s="85"/>
      <c r="EE264" s="280" t="str">
        <f>IF(EF264="","",VLOOKUP(EF264,リスト!$AY$5:$AZ$10,2,FALSE))</f>
        <v/>
      </c>
      <c r="EF264" s="3"/>
      <c r="EG264" s="280" t="str">
        <f>IF(EH264="","",VLOOKUP(EH264,リスト!$BA$5:$BB$10,2,FALSE))</f>
        <v/>
      </c>
      <c r="EH264" s="3"/>
      <c r="EI264" s="280" t="str">
        <f>IF(EJ264="","",VLOOKUP(EJ264,リスト!$BC$5:$BD$10,2,FALSE))</f>
        <v/>
      </c>
      <c r="EJ264" s="3"/>
      <c r="EK264" s="280" t="str">
        <f>IF(EL264="","",VLOOKUP(EL264,リスト!$BE$5:$BF$10,2,FALSE))</f>
        <v/>
      </c>
      <c r="EL264" s="3"/>
      <c r="EM264" s="78"/>
      <c r="EN264" s="73"/>
      <c r="EO264" s="73"/>
      <c r="EP264" s="13"/>
      <c r="EQ264" s="13"/>
      <c r="ER264" s="280" t="str">
        <f>IF(ES264="","",VLOOKUP(ES264,リスト!$BG$5:$BH$10,2,FALSE))</f>
        <v/>
      </c>
      <c r="ES264" s="13"/>
      <c r="ET264" s="13"/>
      <c r="EU264" s="13"/>
      <c r="EV264" s="13"/>
      <c r="EW264" s="13"/>
      <c r="EX264" s="81"/>
      <c r="EY264" s="81"/>
      <c r="EZ264" s="26"/>
      <c r="FA264" s="281" t="str">
        <f>IF($EZ264="","",INDEX(リスト!$BI$5:$BJ$40,MATCH($EZ264,リスト!$BJ$5:$BJ$40,0),1))</f>
        <v/>
      </c>
      <c r="FB264" s="280" t="str">
        <f>IF(FC264="","",VLOOKUP(FC264,リスト!$BK:$BL,2,FALSE))</f>
        <v/>
      </c>
      <c r="FC264" s="13"/>
      <c r="FD264" s="331"/>
      <c r="FE264" s="3"/>
      <c r="FF264" s="280" t="str">
        <f>IF(FG264="","",VLOOKUP(FG264,リスト!$BO$5:$BP$6,2,FALSE))</f>
        <v/>
      </c>
      <c r="FG264" s="3"/>
      <c r="FH264" s="280" t="str">
        <f>IF(FI264="","",VLOOKUP(FI264,リスト!$BQ$5:$BR$8,2,FALSE))</f>
        <v/>
      </c>
      <c r="FI264" s="3"/>
      <c r="FJ264" s="282"/>
      <c r="FK264" s="280" t="str">
        <f>IF(FL264="","",VLOOKUP(FL264,リスト!$BS$5:$BT$6,2,FALSE))</f>
        <v/>
      </c>
      <c r="FL264" s="63"/>
      <c r="FM264" s="13"/>
      <c r="FN264" s="13"/>
      <c r="FO264" s="13"/>
      <c r="FP264" s="283" t="str">
        <f t="shared" si="33"/>
        <v/>
      </c>
      <c r="FQ264" s="283" t="str">
        <f t="shared" si="33"/>
        <v/>
      </c>
      <c r="FR264" s="13"/>
      <c r="FS264" s="85"/>
      <c r="FT264" s="85"/>
      <c r="FU264" s="281" t="str">
        <f t="shared" si="34"/>
        <v/>
      </c>
      <c r="FV264" s="280" t="str">
        <f>IF(FW264="","",VLOOKUP(FW264,リスト!$BV$5:$BW$10,2,FALSE))</f>
        <v/>
      </c>
      <c r="FW264" s="26"/>
      <c r="FX264" s="282" t="str">
        <f t="shared" si="35"/>
        <v/>
      </c>
      <c r="FY264" s="280" t="str">
        <f>IF(FZ264="","",VLOOKUP(FZ264,リスト!$BX$5:$BY$6,2,FALSE))</f>
        <v/>
      </c>
      <c r="FZ264" s="3"/>
      <c r="GA264" s="280" t="str">
        <f>IF(GB264="","",VLOOKUP(GB264,リスト!$BZ$5:$CA$6,2,FALSE))</f>
        <v/>
      </c>
      <c r="GB264" s="13"/>
      <c r="GC264" s="281" t="str">
        <f>IF(GD264="","",VLOOKUP(GD264,リスト!$CB$5:$CC$6,2,FALSE))</f>
        <v/>
      </c>
      <c r="GD264" s="13"/>
      <c r="GE264" s="13"/>
      <c r="GF264" s="13"/>
      <c r="GG264" s="75"/>
      <c r="GH264" s="281" t="str">
        <f t="shared" si="36"/>
        <v/>
      </c>
      <c r="GI264" s="128"/>
      <c r="GJ264" s="281" t="str">
        <f>IF(GK264="","",VLOOKUP(GK264,リスト!$CD$5:$CE$6,2,FALSE))</f>
        <v/>
      </c>
      <c r="GK264" s="13"/>
      <c r="GL264" s="281" t="str">
        <f>IF(GM264="","",VLOOKUP(GM264,リスト!$CF$5:$CG$5,2,FALSE))</f>
        <v/>
      </c>
      <c r="GM264" s="26"/>
      <c r="GN264" s="280" t="str">
        <f>IF(GO264="","",VLOOKUP(GO264,リスト!$CH$5:$CI$5,2,FALSE))</f>
        <v/>
      </c>
      <c r="GO264" s="284"/>
      <c r="GP264" s="284"/>
      <c r="GQ264" s="284"/>
      <c r="GR264" s="284"/>
      <c r="GS264" s="284"/>
      <c r="GT264" s="284"/>
      <c r="GU264" s="284"/>
      <c r="GV264" s="284"/>
      <c r="GW264" s="284"/>
      <c r="GX264" s="285"/>
    </row>
    <row r="265" spans="2:206" s="177" customFormat="1" ht="24.75" hidden="1" customHeight="1" outlineLevel="1">
      <c r="B265" s="286" t="str">
        <f>IF(明細!B259="","",明細!B259)</f>
        <v/>
      </c>
      <c r="C265" s="287" t="str">
        <f>IF(明細!C259="","",明細!C259)</f>
        <v/>
      </c>
      <c r="D265" s="265" t="str">
        <f>IF(明細!D259="","",明細!D259)</f>
        <v/>
      </c>
      <c r="E265" s="265" t="str">
        <f>IF(明細!E259="","",明細!E259)</f>
        <v/>
      </c>
      <c r="F265" s="265" t="str">
        <f>IF(明細!F259="","",明細!F259)</f>
        <v/>
      </c>
      <c r="G265" s="265" t="str">
        <f>IF(明細!G259="","",明細!G259)</f>
        <v/>
      </c>
      <c r="H265" s="265" t="str">
        <f>IF(明細!H259="","",明細!H259)</f>
        <v/>
      </c>
      <c r="I265" s="265" t="str">
        <f>IF(明細!I259="","",明細!I259)</f>
        <v/>
      </c>
      <c r="J265" s="265" t="str">
        <f>IF(明細!J259="","",明細!J259)</f>
        <v/>
      </c>
      <c r="K265" s="265" t="str">
        <f>IF(明細!K259="","",明細!K259)</f>
        <v/>
      </c>
      <c r="L265" s="265" t="str">
        <f>IF(明細!L259="","",明細!L259)</f>
        <v/>
      </c>
      <c r="M265" s="265" t="str">
        <f>IF(明細!M259="","",明細!M259)</f>
        <v/>
      </c>
      <c r="N265" s="265" t="str">
        <f>IF(明細!N259="","",明細!N259)</f>
        <v/>
      </c>
      <c r="O265" s="265" t="str">
        <f>IF(明細!O259="","",明細!O259)</f>
        <v/>
      </c>
      <c r="P265" s="265" t="str">
        <f>IF(明細!P259="","",明細!P259)</f>
        <v/>
      </c>
      <c r="Q265" s="265" t="str">
        <f>IF(明細!Q259="","",明細!Q259)</f>
        <v/>
      </c>
      <c r="R265" s="289" t="str">
        <f>IF(明細!R259="","",明細!R259)</f>
        <v/>
      </c>
      <c r="S265" s="291" t="str">
        <f>IF(明細!S259="","",明細!S259)</f>
        <v/>
      </c>
      <c r="T265" s="291" t="str">
        <f>IF(明細!T259="","",明細!T259)</f>
        <v/>
      </c>
      <c r="U265" s="291" t="str">
        <f>IF(明細!U259="","",明細!U259)</f>
        <v/>
      </c>
      <c r="V265" s="292" t="str">
        <f>IF(明細!V259="","",明細!V259)</f>
        <v>個</v>
      </c>
      <c r="W265" s="292" t="str">
        <f>IF(明細!W259="","",明細!W259)</f>
        <v/>
      </c>
      <c r="X265" s="293" t="str">
        <f>IF(明細!X259="","",明細!X259)</f>
        <v/>
      </c>
      <c r="Y265" s="134" t="str">
        <f>IF(明細!Y259="","",明細!Y259)</f>
        <v/>
      </c>
      <c r="Z265" s="135" t="str">
        <f>IF(明細!Z259="","",明細!Z259)</f>
        <v/>
      </c>
      <c r="AA265" s="134" t="str">
        <f>IF(明細!AA259="","",明細!AA259)</f>
        <v/>
      </c>
      <c r="AB265" s="303" t="str">
        <f>IF(明細!AB259="","",明細!AB259)</f>
        <v/>
      </c>
      <c r="AC265" s="134" t="str">
        <f>IF(明細!AC259="","",明細!AC259)</f>
        <v/>
      </c>
      <c r="AD265" s="183" t="str">
        <f>IF(明細!AD259="","",明細!AD259)</f>
        <v/>
      </c>
      <c r="AE265" s="184">
        <f>IF(明細!AE259="","",明細!AE259)</f>
        <v>0.1</v>
      </c>
      <c r="AF265" s="185" t="str">
        <f>IF(明細!AF259="","",明細!AF259)</f>
        <v/>
      </c>
      <c r="AG265" s="186" t="str">
        <f>IF(明細!AG259="","",明細!AG259)</f>
        <v/>
      </c>
      <c r="AH265" s="186" t="str">
        <f>IF(明細!AH259="","",明細!AH259)</f>
        <v/>
      </c>
      <c r="AI265" s="187" t="str">
        <f>IF(明細!AI259="","",明細!AI259)</f>
        <v/>
      </c>
      <c r="AJ265" s="296" t="str">
        <f>IF(明細!AJ259="","",明細!AJ259)</f>
        <v/>
      </c>
      <c r="AK265" s="297" t="str">
        <f>IF(明細!AK259="","",明細!AK259)</f>
        <v/>
      </c>
      <c r="AL265" s="298" t="str">
        <f>IF(明細!AL259="","",明細!AL259)</f>
        <v/>
      </c>
      <c r="AM265" s="299" t="str">
        <f>IF(明細!AM259="","",明細!AM259)</f>
        <v/>
      </c>
      <c r="AN265" s="300" t="str">
        <f>IF(明細!AN259="","",明細!AN259)</f>
        <v/>
      </c>
      <c r="AO265" s="300" t="str">
        <f>IF(明細!AO259="","",明細!AO259)</f>
        <v/>
      </c>
      <c r="AP265" s="300" t="str">
        <f>IF(明細!AP259="","",明細!AP259)</f>
        <v/>
      </c>
      <c r="AQ265" s="301" t="str">
        <f>IF(明細!AQ259="","",明細!AQ259)</f>
        <v/>
      </c>
      <c r="AR265" s="302" t="str">
        <f>IF(明細!AR259="","",明細!AR259)</f>
        <v/>
      </c>
      <c r="AU265" s="360"/>
      <c r="AV265" s="368"/>
      <c r="AW265" s="446" t="str">
        <f>IF(明細!AV259="","",明細!AV259)</f>
        <v/>
      </c>
      <c r="AX265" s="419" t="str">
        <f>IF(明細!AT259="","",明細!AT259)</f>
        <v/>
      </c>
      <c r="AY265" s="280" t="str">
        <f>IF($AX265="","",VLOOKUP($AX265,リスト!$CL:$CM,2,FALSE))</f>
        <v/>
      </c>
      <c r="AZ265" s="3"/>
      <c r="BA265" s="280" t="str">
        <f>IF(BB265="","",VLOOKUP(BB265,リスト!$K:$L,2,FALSE))</f>
        <v/>
      </c>
      <c r="BB265" s="3"/>
      <c r="BC265" s="3"/>
      <c r="BD265" s="87"/>
      <c r="BE265" s="280" t="str">
        <f>IF(BF265="","",VLOOKUP(BF265,リスト!$I:$J,2,FALSE))</f>
        <v/>
      </c>
      <c r="BF265" s="3"/>
      <c r="BG265" s="280" t="str">
        <f>IF(BH265="","",VLOOKUP(BH265,リスト!$M:$N,2,FALSE))</f>
        <v/>
      </c>
      <c r="BH265" s="282"/>
      <c r="BI265" s="280" t="str">
        <f>IF(BJ265="","",VLOOKUP(BJ265,リスト!$O:$P,2,FALSE))</f>
        <v/>
      </c>
      <c r="BJ265" s="24"/>
      <c r="BM265" s="451" t="str">
        <f>IF(明細!AV259="","",明細!AV259)</f>
        <v/>
      </c>
      <c r="BN265" s="453" t="str">
        <f>IF(明細!AT259="","",明細!AT259)</f>
        <v/>
      </c>
      <c r="BO265" s="280" t="str">
        <f>IF($BN265="","",VLOOKUP($BN265,リスト!$CL:$CM,2,FALSE))</f>
        <v/>
      </c>
      <c r="BP265" s="280" t="str">
        <f>IF(BQ265="","",VLOOKUP(BQ265,リスト!$K$5:$L$7,2,FALSE))</f>
        <v/>
      </c>
      <c r="BQ265" s="13"/>
      <c r="BR265" s="13"/>
      <c r="BS265" s="47"/>
      <c r="BT265" s="280" t="str">
        <f>IF(BU265="","",VLOOKUP(BU265,リスト!I256:J274,2,FALSE))</f>
        <v/>
      </c>
      <c r="BU265" s="13"/>
      <c r="BV265" s="13"/>
      <c r="BW265" s="282"/>
      <c r="BX265" s="282"/>
      <c r="BY265" s="280" t="str">
        <f>IF(BZ265="","",VLOOKUP(BZ265,リスト!$S$5:$T$6,2,FALSE))</f>
        <v/>
      </c>
      <c r="BZ265" s="3"/>
      <c r="CA265" s="3"/>
      <c r="CB265" s="81"/>
      <c r="CC265" s="280" t="str">
        <f t="shared" si="30"/>
        <v/>
      </c>
      <c r="CD265" s="83"/>
      <c r="CE265" s="83"/>
      <c r="CF265" s="83"/>
      <c r="CG265" s="83"/>
      <c r="CH265" s="282" t="str">
        <f t="shared" si="31"/>
        <v/>
      </c>
      <c r="CI265" s="83"/>
      <c r="CJ265" s="280" t="str">
        <f t="shared" si="32"/>
        <v/>
      </c>
      <c r="CK265" s="87"/>
      <c r="CL265" s="78"/>
      <c r="CM265" s="83"/>
      <c r="CN265" s="83"/>
      <c r="CO265" s="83"/>
      <c r="CP265" s="280" t="str">
        <f t="shared" si="37"/>
        <v/>
      </c>
      <c r="CQ265" s="81"/>
      <c r="CR265" s="280" t="str">
        <f t="shared" si="38"/>
        <v/>
      </c>
      <c r="CS265" s="3"/>
      <c r="CT265" s="3"/>
      <c r="CU265" s="280" t="str">
        <f>IF(CV265="","",VLOOKUP(CV265,リスト!$V$5:$W$6,2,FALSE))</f>
        <v/>
      </c>
      <c r="CV265" s="3"/>
      <c r="CW265" s="280" t="str">
        <f>IF(CX265="","",VLOOKUP(CX265,リスト!$X$5:$Y$6,2,FALSE))</f>
        <v/>
      </c>
      <c r="CX265" s="3"/>
      <c r="CY265" s="77"/>
      <c r="CZ265" s="77"/>
      <c r="DA265" s="75"/>
      <c r="DB265" s="75"/>
      <c r="DC265" s="75"/>
      <c r="DD265" s="75"/>
      <c r="DE265" s="280" t="str">
        <f>IF(DF265="","",VLOOKUP(DF265,リスト!$Z$5:$AA$10,2,FALSE))</f>
        <v/>
      </c>
      <c r="DF265" s="3"/>
      <c r="DG265" s="280" t="str">
        <f>IF(DH265="","",VLOOKUP(DH265,リスト!$AB$5:$AC$12,2,FALSE))</f>
        <v/>
      </c>
      <c r="DH265" s="63"/>
      <c r="DI265" s="280" t="str">
        <f>IF(DJ265="","",VLOOKUP(DJ265,リスト!$AD$5:$AE$7,2,FALSE))</f>
        <v/>
      </c>
      <c r="DJ265" s="3"/>
      <c r="DK265" s="280" t="str">
        <f>IF(DL265="","",VLOOKUP(DL265,リスト!$AF$5:$AG$10,2,FALSE))</f>
        <v/>
      </c>
      <c r="DL265" s="3"/>
      <c r="DM265" s="280" t="str">
        <f>IF(DN265="","",VLOOKUP(DN265,リスト!$AH$5:$AI$6,2,FALSE))</f>
        <v/>
      </c>
      <c r="DN265" s="3"/>
      <c r="DO265" s="280" t="str">
        <f>IF(DP265="","",VLOOKUP(DP265,リスト!$AJ$5:$AK$6,2,FALSE))</f>
        <v/>
      </c>
      <c r="DP265" s="3"/>
      <c r="DQ265" s="280" t="str">
        <f>IF(DR265="","",VLOOKUP(DR265,リスト!$AL$5:$AM$7,2,FALSE))</f>
        <v/>
      </c>
      <c r="DR265" s="3"/>
      <c r="DS265" s="13"/>
      <c r="DT265" s="85"/>
      <c r="DU265" s="85"/>
      <c r="DV265" s="281" t="str">
        <f>IF(DW265="","",VLOOKUP(DW265,リスト!$AN$5:$AO$6,2,FALSE))</f>
        <v/>
      </c>
      <c r="DW265" s="13"/>
      <c r="DX265" s="341"/>
      <c r="DY265" s="345"/>
      <c r="DZ265" s="341"/>
      <c r="EA265" s="345"/>
      <c r="EB265" s="280" t="str">
        <f>IF(EC265="","",VLOOKUP(EC265,リスト!$AW$5:$AX$8,2,FALSE))</f>
        <v/>
      </c>
      <c r="EC265" s="3"/>
      <c r="ED265" s="85"/>
      <c r="EE265" s="280" t="str">
        <f>IF(EF265="","",VLOOKUP(EF265,リスト!$AY$5:$AZ$10,2,FALSE))</f>
        <v/>
      </c>
      <c r="EF265" s="3"/>
      <c r="EG265" s="280" t="str">
        <f>IF(EH265="","",VLOOKUP(EH265,リスト!$BA$5:$BB$10,2,FALSE))</f>
        <v/>
      </c>
      <c r="EH265" s="3"/>
      <c r="EI265" s="280" t="str">
        <f>IF(EJ265="","",VLOOKUP(EJ265,リスト!$BC$5:$BD$10,2,FALSE))</f>
        <v/>
      </c>
      <c r="EJ265" s="3"/>
      <c r="EK265" s="280" t="str">
        <f>IF(EL265="","",VLOOKUP(EL265,リスト!$BE$5:$BF$10,2,FALSE))</f>
        <v/>
      </c>
      <c r="EL265" s="3"/>
      <c r="EM265" s="78"/>
      <c r="EN265" s="73"/>
      <c r="EO265" s="73"/>
      <c r="EP265" s="13"/>
      <c r="EQ265" s="13"/>
      <c r="ER265" s="280" t="str">
        <f>IF(ES265="","",VLOOKUP(ES265,リスト!$BG$5:$BH$10,2,FALSE))</f>
        <v/>
      </c>
      <c r="ES265" s="13"/>
      <c r="ET265" s="13"/>
      <c r="EU265" s="13"/>
      <c r="EV265" s="13"/>
      <c r="EW265" s="13"/>
      <c r="EX265" s="81"/>
      <c r="EY265" s="81"/>
      <c r="EZ265" s="26"/>
      <c r="FA265" s="281" t="str">
        <f>IF($EZ265="","",INDEX(リスト!$BI$5:$BJ$40,MATCH($EZ265,リスト!$BJ$5:$BJ$40,0),1))</f>
        <v/>
      </c>
      <c r="FB265" s="280" t="str">
        <f>IF(FC265="","",VLOOKUP(FC265,リスト!$BK:$BL,2,FALSE))</f>
        <v/>
      </c>
      <c r="FC265" s="13"/>
      <c r="FD265" s="331"/>
      <c r="FE265" s="3"/>
      <c r="FF265" s="280" t="str">
        <f>IF(FG265="","",VLOOKUP(FG265,リスト!$BO$5:$BP$6,2,FALSE))</f>
        <v/>
      </c>
      <c r="FG265" s="3"/>
      <c r="FH265" s="280" t="str">
        <f>IF(FI265="","",VLOOKUP(FI265,リスト!$BQ$5:$BR$8,2,FALSE))</f>
        <v/>
      </c>
      <c r="FI265" s="3"/>
      <c r="FJ265" s="282"/>
      <c r="FK265" s="280" t="str">
        <f>IF(FL265="","",VLOOKUP(FL265,リスト!$BS$5:$BT$6,2,FALSE))</f>
        <v/>
      </c>
      <c r="FL265" s="63"/>
      <c r="FM265" s="13"/>
      <c r="FN265" s="13"/>
      <c r="FO265" s="13"/>
      <c r="FP265" s="283" t="str">
        <f t="shared" si="33"/>
        <v/>
      </c>
      <c r="FQ265" s="283" t="str">
        <f t="shared" si="33"/>
        <v/>
      </c>
      <c r="FR265" s="13"/>
      <c r="FS265" s="85"/>
      <c r="FT265" s="85"/>
      <c r="FU265" s="281" t="str">
        <f t="shared" si="34"/>
        <v/>
      </c>
      <c r="FV265" s="280" t="str">
        <f>IF(FW265="","",VLOOKUP(FW265,リスト!$BV$5:$BW$10,2,FALSE))</f>
        <v/>
      </c>
      <c r="FW265" s="26"/>
      <c r="FX265" s="282" t="str">
        <f t="shared" si="35"/>
        <v/>
      </c>
      <c r="FY265" s="280" t="str">
        <f>IF(FZ265="","",VLOOKUP(FZ265,リスト!$BX$5:$BY$6,2,FALSE))</f>
        <v/>
      </c>
      <c r="FZ265" s="3"/>
      <c r="GA265" s="280" t="str">
        <f>IF(GB265="","",VLOOKUP(GB265,リスト!$BZ$5:$CA$6,2,FALSE))</f>
        <v/>
      </c>
      <c r="GB265" s="13"/>
      <c r="GC265" s="281" t="str">
        <f>IF(GD265="","",VLOOKUP(GD265,リスト!$CB$5:$CC$6,2,FALSE))</f>
        <v/>
      </c>
      <c r="GD265" s="13"/>
      <c r="GE265" s="13"/>
      <c r="GF265" s="13"/>
      <c r="GG265" s="75"/>
      <c r="GH265" s="281" t="str">
        <f t="shared" si="36"/>
        <v/>
      </c>
      <c r="GI265" s="128"/>
      <c r="GJ265" s="281" t="str">
        <f>IF(GK265="","",VLOOKUP(GK265,リスト!$CD$5:$CE$6,2,FALSE))</f>
        <v/>
      </c>
      <c r="GK265" s="13"/>
      <c r="GL265" s="281" t="str">
        <f>IF(GM265="","",VLOOKUP(GM265,リスト!$CF$5:$CG$5,2,FALSE))</f>
        <v/>
      </c>
      <c r="GM265" s="26"/>
      <c r="GN265" s="280" t="str">
        <f>IF(GO265="","",VLOOKUP(GO265,リスト!$CH$5:$CI$5,2,FALSE))</f>
        <v/>
      </c>
      <c r="GO265" s="284"/>
      <c r="GP265" s="284"/>
      <c r="GQ265" s="284"/>
      <c r="GR265" s="284"/>
      <c r="GS265" s="284"/>
      <c r="GT265" s="284"/>
      <c r="GU265" s="284"/>
      <c r="GV265" s="284"/>
      <c r="GW265" s="284"/>
      <c r="GX265" s="285"/>
    </row>
    <row r="266" spans="2:206" s="177" customFormat="1" ht="24.75" hidden="1" customHeight="1" outlineLevel="1">
      <c r="B266" s="286" t="str">
        <f>IF(明細!B260="","",明細!B260)</f>
        <v/>
      </c>
      <c r="C266" s="287" t="str">
        <f>IF(明細!C260="","",明細!C260)</f>
        <v/>
      </c>
      <c r="D266" s="265" t="str">
        <f>IF(明細!D260="","",明細!D260)</f>
        <v/>
      </c>
      <c r="E266" s="265" t="str">
        <f>IF(明細!E260="","",明細!E260)</f>
        <v/>
      </c>
      <c r="F266" s="265" t="str">
        <f>IF(明細!F260="","",明細!F260)</f>
        <v/>
      </c>
      <c r="G266" s="265" t="str">
        <f>IF(明細!G260="","",明細!G260)</f>
        <v/>
      </c>
      <c r="H266" s="265" t="str">
        <f>IF(明細!H260="","",明細!H260)</f>
        <v/>
      </c>
      <c r="I266" s="265" t="str">
        <f>IF(明細!I260="","",明細!I260)</f>
        <v/>
      </c>
      <c r="J266" s="265" t="str">
        <f>IF(明細!J260="","",明細!J260)</f>
        <v/>
      </c>
      <c r="K266" s="265" t="str">
        <f>IF(明細!K260="","",明細!K260)</f>
        <v/>
      </c>
      <c r="L266" s="265" t="str">
        <f>IF(明細!L260="","",明細!L260)</f>
        <v/>
      </c>
      <c r="M266" s="265" t="str">
        <f>IF(明細!M260="","",明細!M260)</f>
        <v/>
      </c>
      <c r="N266" s="265" t="str">
        <f>IF(明細!N260="","",明細!N260)</f>
        <v/>
      </c>
      <c r="O266" s="265" t="str">
        <f>IF(明細!O260="","",明細!O260)</f>
        <v/>
      </c>
      <c r="P266" s="265" t="str">
        <f>IF(明細!P260="","",明細!P260)</f>
        <v/>
      </c>
      <c r="Q266" s="265" t="str">
        <f>IF(明細!Q260="","",明細!Q260)</f>
        <v/>
      </c>
      <c r="R266" s="289" t="str">
        <f>IF(明細!R260="","",明細!R260)</f>
        <v/>
      </c>
      <c r="S266" s="291" t="str">
        <f>IF(明細!S260="","",明細!S260)</f>
        <v/>
      </c>
      <c r="T266" s="291" t="str">
        <f>IF(明細!T260="","",明細!T260)</f>
        <v/>
      </c>
      <c r="U266" s="291" t="str">
        <f>IF(明細!U260="","",明細!U260)</f>
        <v/>
      </c>
      <c r="V266" s="292" t="str">
        <f>IF(明細!V260="","",明細!V260)</f>
        <v>個</v>
      </c>
      <c r="W266" s="292" t="str">
        <f>IF(明細!W260="","",明細!W260)</f>
        <v/>
      </c>
      <c r="X266" s="293" t="str">
        <f>IF(明細!X260="","",明細!X260)</f>
        <v/>
      </c>
      <c r="Y266" s="134" t="str">
        <f>IF(明細!Y260="","",明細!Y260)</f>
        <v/>
      </c>
      <c r="Z266" s="135" t="str">
        <f>IF(明細!Z260="","",明細!Z260)</f>
        <v/>
      </c>
      <c r="AA266" s="134" t="str">
        <f>IF(明細!AA260="","",明細!AA260)</f>
        <v/>
      </c>
      <c r="AB266" s="303" t="str">
        <f>IF(明細!AB260="","",明細!AB260)</f>
        <v/>
      </c>
      <c r="AC266" s="134" t="str">
        <f>IF(明細!AC260="","",明細!AC260)</f>
        <v/>
      </c>
      <c r="AD266" s="183" t="str">
        <f>IF(明細!AD260="","",明細!AD260)</f>
        <v/>
      </c>
      <c r="AE266" s="184">
        <f>IF(明細!AE260="","",明細!AE260)</f>
        <v>0.1</v>
      </c>
      <c r="AF266" s="185" t="str">
        <f>IF(明細!AF260="","",明細!AF260)</f>
        <v/>
      </c>
      <c r="AG266" s="186" t="str">
        <f>IF(明細!AG260="","",明細!AG260)</f>
        <v/>
      </c>
      <c r="AH266" s="186" t="str">
        <f>IF(明細!AH260="","",明細!AH260)</f>
        <v/>
      </c>
      <c r="AI266" s="187" t="str">
        <f>IF(明細!AI260="","",明細!AI260)</f>
        <v/>
      </c>
      <c r="AJ266" s="296" t="str">
        <f>IF(明細!AJ260="","",明細!AJ260)</f>
        <v/>
      </c>
      <c r="AK266" s="297" t="str">
        <f>IF(明細!AK260="","",明細!AK260)</f>
        <v/>
      </c>
      <c r="AL266" s="298" t="str">
        <f>IF(明細!AL260="","",明細!AL260)</f>
        <v/>
      </c>
      <c r="AM266" s="299" t="str">
        <f>IF(明細!AM260="","",明細!AM260)</f>
        <v/>
      </c>
      <c r="AN266" s="300" t="str">
        <f>IF(明細!AN260="","",明細!AN260)</f>
        <v/>
      </c>
      <c r="AO266" s="300" t="str">
        <f>IF(明細!AO260="","",明細!AO260)</f>
        <v/>
      </c>
      <c r="AP266" s="300" t="str">
        <f>IF(明細!AP260="","",明細!AP260)</f>
        <v/>
      </c>
      <c r="AQ266" s="301" t="str">
        <f>IF(明細!AQ260="","",明細!AQ260)</f>
        <v/>
      </c>
      <c r="AR266" s="302" t="str">
        <f>IF(明細!AR260="","",明細!AR260)</f>
        <v/>
      </c>
      <c r="AU266" s="360"/>
      <c r="AV266" s="368"/>
      <c r="AW266" s="446" t="str">
        <f>IF(明細!AV260="","",明細!AV260)</f>
        <v/>
      </c>
      <c r="AX266" s="419" t="str">
        <f>IF(明細!AT260="","",明細!AT260)</f>
        <v/>
      </c>
      <c r="AY266" s="280" t="str">
        <f>IF($AX266="","",VLOOKUP($AX266,リスト!$CL:$CM,2,FALSE))</f>
        <v/>
      </c>
      <c r="AZ266" s="3"/>
      <c r="BA266" s="280" t="str">
        <f>IF(BB266="","",VLOOKUP(BB266,リスト!$K:$L,2,FALSE))</f>
        <v/>
      </c>
      <c r="BB266" s="3"/>
      <c r="BC266" s="3"/>
      <c r="BD266" s="87"/>
      <c r="BE266" s="280" t="str">
        <f>IF(BF266="","",VLOOKUP(BF266,リスト!$I:$J,2,FALSE))</f>
        <v/>
      </c>
      <c r="BF266" s="3"/>
      <c r="BG266" s="280" t="str">
        <f>IF(BH266="","",VLOOKUP(BH266,リスト!$M:$N,2,FALSE))</f>
        <v/>
      </c>
      <c r="BH266" s="282"/>
      <c r="BI266" s="280" t="str">
        <f>IF(BJ266="","",VLOOKUP(BJ266,リスト!$O:$P,2,FALSE))</f>
        <v/>
      </c>
      <c r="BJ266" s="24"/>
      <c r="BM266" s="451" t="str">
        <f>IF(明細!AV260="","",明細!AV260)</f>
        <v/>
      </c>
      <c r="BN266" s="453" t="str">
        <f>IF(明細!AT260="","",明細!AT260)</f>
        <v/>
      </c>
      <c r="BO266" s="280" t="str">
        <f>IF($BN266="","",VLOOKUP($BN266,リスト!$CL:$CM,2,FALSE))</f>
        <v/>
      </c>
      <c r="BP266" s="280" t="str">
        <f>IF(BQ266="","",VLOOKUP(BQ266,リスト!$K$5:$L$7,2,FALSE))</f>
        <v/>
      </c>
      <c r="BQ266" s="13"/>
      <c r="BR266" s="13"/>
      <c r="BS266" s="47"/>
      <c r="BT266" s="280" t="str">
        <f>IF(BU266="","",VLOOKUP(BU266,リスト!I257:J275,2,FALSE))</f>
        <v/>
      </c>
      <c r="BU266" s="13"/>
      <c r="BV266" s="13"/>
      <c r="BW266" s="282"/>
      <c r="BX266" s="282"/>
      <c r="BY266" s="280" t="str">
        <f>IF(BZ266="","",VLOOKUP(BZ266,リスト!$S$5:$T$6,2,FALSE))</f>
        <v/>
      </c>
      <c r="BZ266" s="3"/>
      <c r="CA266" s="3"/>
      <c r="CB266" s="81"/>
      <c r="CC266" s="280" t="str">
        <f t="shared" si="30"/>
        <v/>
      </c>
      <c r="CD266" s="83"/>
      <c r="CE266" s="83"/>
      <c r="CF266" s="83"/>
      <c r="CG266" s="83"/>
      <c r="CH266" s="282" t="str">
        <f t="shared" si="31"/>
        <v/>
      </c>
      <c r="CI266" s="83"/>
      <c r="CJ266" s="280" t="str">
        <f t="shared" si="32"/>
        <v/>
      </c>
      <c r="CK266" s="87"/>
      <c r="CL266" s="78"/>
      <c r="CM266" s="83"/>
      <c r="CN266" s="83"/>
      <c r="CO266" s="83"/>
      <c r="CP266" s="280" t="str">
        <f t="shared" si="37"/>
        <v/>
      </c>
      <c r="CQ266" s="81"/>
      <c r="CR266" s="280" t="str">
        <f t="shared" si="38"/>
        <v/>
      </c>
      <c r="CS266" s="3"/>
      <c r="CT266" s="3"/>
      <c r="CU266" s="280" t="str">
        <f>IF(CV266="","",VLOOKUP(CV266,リスト!$V$5:$W$6,2,FALSE))</f>
        <v/>
      </c>
      <c r="CV266" s="3"/>
      <c r="CW266" s="280" t="str">
        <f>IF(CX266="","",VLOOKUP(CX266,リスト!$X$5:$Y$6,2,FALSE))</f>
        <v/>
      </c>
      <c r="CX266" s="3"/>
      <c r="CY266" s="77"/>
      <c r="CZ266" s="77"/>
      <c r="DA266" s="75"/>
      <c r="DB266" s="75"/>
      <c r="DC266" s="75"/>
      <c r="DD266" s="75"/>
      <c r="DE266" s="280" t="str">
        <f>IF(DF266="","",VLOOKUP(DF266,リスト!$Z$5:$AA$10,2,FALSE))</f>
        <v/>
      </c>
      <c r="DF266" s="3"/>
      <c r="DG266" s="280" t="str">
        <f>IF(DH266="","",VLOOKUP(DH266,リスト!$AB$5:$AC$12,2,FALSE))</f>
        <v/>
      </c>
      <c r="DH266" s="63"/>
      <c r="DI266" s="280" t="str">
        <f>IF(DJ266="","",VLOOKUP(DJ266,リスト!$AD$5:$AE$7,2,FALSE))</f>
        <v/>
      </c>
      <c r="DJ266" s="3"/>
      <c r="DK266" s="280" t="str">
        <f>IF(DL266="","",VLOOKUP(DL266,リスト!$AF$5:$AG$10,2,FALSE))</f>
        <v/>
      </c>
      <c r="DL266" s="3"/>
      <c r="DM266" s="280" t="str">
        <f>IF(DN266="","",VLOOKUP(DN266,リスト!$AH$5:$AI$6,2,FALSE))</f>
        <v/>
      </c>
      <c r="DN266" s="3"/>
      <c r="DO266" s="280" t="str">
        <f>IF(DP266="","",VLOOKUP(DP266,リスト!$AJ$5:$AK$6,2,FALSE))</f>
        <v/>
      </c>
      <c r="DP266" s="3"/>
      <c r="DQ266" s="280" t="str">
        <f>IF(DR266="","",VLOOKUP(DR266,リスト!$AL$5:$AM$7,2,FALSE))</f>
        <v/>
      </c>
      <c r="DR266" s="3"/>
      <c r="DS266" s="13"/>
      <c r="DT266" s="85"/>
      <c r="DU266" s="85"/>
      <c r="DV266" s="281" t="str">
        <f>IF(DW266="","",VLOOKUP(DW266,リスト!$AN$5:$AO$6,2,FALSE))</f>
        <v/>
      </c>
      <c r="DW266" s="13"/>
      <c r="DX266" s="341"/>
      <c r="DY266" s="345"/>
      <c r="DZ266" s="341"/>
      <c r="EA266" s="345"/>
      <c r="EB266" s="280" t="str">
        <f>IF(EC266="","",VLOOKUP(EC266,リスト!$AW$5:$AX$8,2,FALSE))</f>
        <v/>
      </c>
      <c r="EC266" s="3"/>
      <c r="ED266" s="85"/>
      <c r="EE266" s="280" t="str">
        <f>IF(EF266="","",VLOOKUP(EF266,リスト!$AY$5:$AZ$10,2,FALSE))</f>
        <v/>
      </c>
      <c r="EF266" s="3"/>
      <c r="EG266" s="280" t="str">
        <f>IF(EH266="","",VLOOKUP(EH266,リスト!$BA$5:$BB$10,2,FALSE))</f>
        <v/>
      </c>
      <c r="EH266" s="3"/>
      <c r="EI266" s="280" t="str">
        <f>IF(EJ266="","",VLOOKUP(EJ266,リスト!$BC$5:$BD$10,2,FALSE))</f>
        <v/>
      </c>
      <c r="EJ266" s="3"/>
      <c r="EK266" s="280" t="str">
        <f>IF(EL266="","",VLOOKUP(EL266,リスト!$BE$5:$BF$10,2,FALSE))</f>
        <v/>
      </c>
      <c r="EL266" s="3"/>
      <c r="EM266" s="78"/>
      <c r="EN266" s="73"/>
      <c r="EO266" s="73"/>
      <c r="EP266" s="13"/>
      <c r="EQ266" s="13"/>
      <c r="ER266" s="280" t="str">
        <f>IF(ES266="","",VLOOKUP(ES266,リスト!$BG$5:$BH$10,2,FALSE))</f>
        <v/>
      </c>
      <c r="ES266" s="13"/>
      <c r="ET266" s="13"/>
      <c r="EU266" s="13"/>
      <c r="EV266" s="13"/>
      <c r="EW266" s="13"/>
      <c r="EX266" s="81"/>
      <c r="EY266" s="81"/>
      <c r="EZ266" s="26"/>
      <c r="FA266" s="281" t="str">
        <f>IF($EZ266="","",INDEX(リスト!$BI$5:$BJ$40,MATCH($EZ266,リスト!$BJ$5:$BJ$40,0),1))</f>
        <v/>
      </c>
      <c r="FB266" s="280" t="str">
        <f>IF(FC266="","",VLOOKUP(FC266,リスト!$BK:$BL,2,FALSE))</f>
        <v/>
      </c>
      <c r="FC266" s="13"/>
      <c r="FD266" s="331"/>
      <c r="FE266" s="3"/>
      <c r="FF266" s="280" t="str">
        <f>IF(FG266="","",VLOOKUP(FG266,リスト!$BO$5:$BP$6,2,FALSE))</f>
        <v/>
      </c>
      <c r="FG266" s="3"/>
      <c r="FH266" s="280" t="str">
        <f>IF(FI266="","",VLOOKUP(FI266,リスト!$BQ$5:$BR$8,2,FALSE))</f>
        <v/>
      </c>
      <c r="FI266" s="3"/>
      <c r="FJ266" s="282"/>
      <c r="FK266" s="280" t="str">
        <f>IF(FL266="","",VLOOKUP(FL266,リスト!$BS$5:$BT$6,2,FALSE))</f>
        <v/>
      </c>
      <c r="FL266" s="63"/>
      <c r="FM266" s="13"/>
      <c r="FN266" s="13"/>
      <c r="FO266" s="13"/>
      <c r="FP266" s="283" t="str">
        <f t="shared" si="33"/>
        <v/>
      </c>
      <c r="FQ266" s="283" t="str">
        <f t="shared" si="33"/>
        <v/>
      </c>
      <c r="FR266" s="13"/>
      <c r="FS266" s="85"/>
      <c r="FT266" s="85"/>
      <c r="FU266" s="281" t="str">
        <f t="shared" si="34"/>
        <v/>
      </c>
      <c r="FV266" s="280" t="str">
        <f>IF(FW266="","",VLOOKUP(FW266,リスト!$BV$5:$BW$10,2,FALSE))</f>
        <v/>
      </c>
      <c r="FW266" s="26"/>
      <c r="FX266" s="282" t="str">
        <f t="shared" si="35"/>
        <v/>
      </c>
      <c r="FY266" s="280" t="str">
        <f>IF(FZ266="","",VLOOKUP(FZ266,リスト!$BX$5:$BY$6,2,FALSE))</f>
        <v/>
      </c>
      <c r="FZ266" s="3"/>
      <c r="GA266" s="280" t="str">
        <f>IF(GB266="","",VLOOKUP(GB266,リスト!$BZ$5:$CA$6,2,FALSE))</f>
        <v/>
      </c>
      <c r="GB266" s="13"/>
      <c r="GC266" s="281" t="str">
        <f>IF(GD266="","",VLOOKUP(GD266,リスト!$CB$5:$CC$6,2,FALSE))</f>
        <v/>
      </c>
      <c r="GD266" s="13"/>
      <c r="GE266" s="13"/>
      <c r="GF266" s="13"/>
      <c r="GG266" s="75"/>
      <c r="GH266" s="281" t="str">
        <f t="shared" si="36"/>
        <v/>
      </c>
      <c r="GI266" s="128"/>
      <c r="GJ266" s="281" t="str">
        <f>IF(GK266="","",VLOOKUP(GK266,リスト!$CD$5:$CE$6,2,FALSE))</f>
        <v/>
      </c>
      <c r="GK266" s="13"/>
      <c r="GL266" s="281" t="str">
        <f>IF(GM266="","",VLOOKUP(GM266,リスト!$CF$5:$CG$5,2,FALSE))</f>
        <v/>
      </c>
      <c r="GM266" s="26"/>
      <c r="GN266" s="280" t="str">
        <f>IF(GO266="","",VLOOKUP(GO266,リスト!$CH$5:$CI$5,2,FALSE))</f>
        <v/>
      </c>
      <c r="GO266" s="284"/>
      <c r="GP266" s="284"/>
      <c r="GQ266" s="284"/>
      <c r="GR266" s="284"/>
      <c r="GS266" s="284"/>
      <c r="GT266" s="284"/>
      <c r="GU266" s="284"/>
      <c r="GV266" s="284"/>
      <c r="GW266" s="284"/>
      <c r="GX266" s="285"/>
    </row>
    <row r="267" spans="2:206" s="177" customFormat="1" ht="24.75" hidden="1" customHeight="1" outlineLevel="1">
      <c r="B267" s="286" t="str">
        <f>IF(明細!B261="","",明細!B261)</f>
        <v/>
      </c>
      <c r="C267" s="287" t="str">
        <f>IF(明細!C261="","",明細!C261)</f>
        <v/>
      </c>
      <c r="D267" s="265" t="str">
        <f>IF(明細!D261="","",明細!D261)</f>
        <v/>
      </c>
      <c r="E267" s="265" t="str">
        <f>IF(明細!E261="","",明細!E261)</f>
        <v/>
      </c>
      <c r="F267" s="265" t="str">
        <f>IF(明細!F261="","",明細!F261)</f>
        <v/>
      </c>
      <c r="G267" s="265" t="str">
        <f>IF(明細!G261="","",明細!G261)</f>
        <v/>
      </c>
      <c r="H267" s="265" t="str">
        <f>IF(明細!H261="","",明細!H261)</f>
        <v/>
      </c>
      <c r="I267" s="265" t="str">
        <f>IF(明細!I261="","",明細!I261)</f>
        <v/>
      </c>
      <c r="J267" s="265" t="str">
        <f>IF(明細!J261="","",明細!J261)</f>
        <v/>
      </c>
      <c r="K267" s="265" t="str">
        <f>IF(明細!K261="","",明細!K261)</f>
        <v/>
      </c>
      <c r="L267" s="265" t="str">
        <f>IF(明細!L261="","",明細!L261)</f>
        <v/>
      </c>
      <c r="M267" s="265" t="str">
        <f>IF(明細!M261="","",明細!M261)</f>
        <v/>
      </c>
      <c r="N267" s="265" t="str">
        <f>IF(明細!N261="","",明細!N261)</f>
        <v/>
      </c>
      <c r="O267" s="265" t="str">
        <f>IF(明細!O261="","",明細!O261)</f>
        <v/>
      </c>
      <c r="P267" s="265" t="str">
        <f>IF(明細!P261="","",明細!P261)</f>
        <v/>
      </c>
      <c r="Q267" s="265" t="str">
        <f>IF(明細!Q261="","",明細!Q261)</f>
        <v/>
      </c>
      <c r="R267" s="289" t="str">
        <f>IF(明細!R261="","",明細!R261)</f>
        <v/>
      </c>
      <c r="S267" s="291" t="str">
        <f>IF(明細!S261="","",明細!S261)</f>
        <v/>
      </c>
      <c r="T267" s="291" t="str">
        <f>IF(明細!T261="","",明細!T261)</f>
        <v/>
      </c>
      <c r="U267" s="291" t="str">
        <f>IF(明細!U261="","",明細!U261)</f>
        <v/>
      </c>
      <c r="V267" s="292" t="str">
        <f>IF(明細!V261="","",明細!V261)</f>
        <v>個</v>
      </c>
      <c r="W267" s="292" t="str">
        <f>IF(明細!W261="","",明細!W261)</f>
        <v/>
      </c>
      <c r="X267" s="293" t="str">
        <f>IF(明細!X261="","",明細!X261)</f>
        <v/>
      </c>
      <c r="Y267" s="134" t="str">
        <f>IF(明細!Y261="","",明細!Y261)</f>
        <v/>
      </c>
      <c r="Z267" s="135" t="str">
        <f>IF(明細!Z261="","",明細!Z261)</f>
        <v/>
      </c>
      <c r="AA267" s="134" t="str">
        <f>IF(明細!AA261="","",明細!AA261)</f>
        <v/>
      </c>
      <c r="AB267" s="303" t="str">
        <f>IF(明細!AB261="","",明細!AB261)</f>
        <v/>
      </c>
      <c r="AC267" s="134" t="str">
        <f>IF(明細!AC261="","",明細!AC261)</f>
        <v/>
      </c>
      <c r="AD267" s="183" t="str">
        <f>IF(明細!AD261="","",明細!AD261)</f>
        <v/>
      </c>
      <c r="AE267" s="184">
        <f>IF(明細!AE261="","",明細!AE261)</f>
        <v>0.1</v>
      </c>
      <c r="AF267" s="185" t="str">
        <f>IF(明細!AF261="","",明細!AF261)</f>
        <v/>
      </c>
      <c r="AG267" s="186" t="str">
        <f>IF(明細!AG261="","",明細!AG261)</f>
        <v/>
      </c>
      <c r="AH267" s="186" t="str">
        <f>IF(明細!AH261="","",明細!AH261)</f>
        <v/>
      </c>
      <c r="AI267" s="187" t="str">
        <f>IF(明細!AI261="","",明細!AI261)</f>
        <v/>
      </c>
      <c r="AJ267" s="296" t="str">
        <f>IF(明細!AJ261="","",明細!AJ261)</f>
        <v/>
      </c>
      <c r="AK267" s="297" t="str">
        <f>IF(明細!AK261="","",明細!AK261)</f>
        <v/>
      </c>
      <c r="AL267" s="298" t="str">
        <f>IF(明細!AL261="","",明細!AL261)</f>
        <v/>
      </c>
      <c r="AM267" s="299" t="str">
        <f>IF(明細!AM261="","",明細!AM261)</f>
        <v/>
      </c>
      <c r="AN267" s="300" t="str">
        <f>IF(明細!AN261="","",明細!AN261)</f>
        <v/>
      </c>
      <c r="AO267" s="300" t="str">
        <f>IF(明細!AO261="","",明細!AO261)</f>
        <v/>
      </c>
      <c r="AP267" s="300" t="str">
        <f>IF(明細!AP261="","",明細!AP261)</f>
        <v/>
      </c>
      <c r="AQ267" s="301" t="str">
        <f>IF(明細!AQ261="","",明細!AQ261)</f>
        <v/>
      </c>
      <c r="AR267" s="302" t="str">
        <f>IF(明細!AR261="","",明細!AR261)</f>
        <v/>
      </c>
      <c r="AU267" s="360"/>
      <c r="AV267" s="368"/>
      <c r="AW267" s="446" t="str">
        <f>IF(明細!AV261="","",明細!AV261)</f>
        <v/>
      </c>
      <c r="AX267" s="419" t="str">
        <f>IF(明細!AT261="","",明細!AT261)</f>
        <v/>
      </c>
      <c r="AY267" s="280" t="str">
        <f>IF($AX267="","",VLOOKUP($AX267,リスト!$CL:$CM,2,FALSE))</f>
        <v/>
      </c>
      <c r="AZ267" s="3"/>
      <c r="BA267" s="280" t="str">
        <f>IF(BB267="","",VLOOKUP(BB267,リスト!$K:$L,2,FALSE))</f>
        <v/>
      </c>
      <c r="BB267" s="3"/>
      <c r="BC267" s="3"/>
      <c r="BD267" s="87"/>
      <c r="BE267" s="280" t="str">
        <f>IF(BF267="","",VLOOKUP(BF267,リスト!$I:$J,2,FALSE))</f>
        <v/>
      </c>
      <c r="BF267" s="3"/>
      <c r="BG267" s="280" t="str">
        <f>IF(BH267="","",VLOOKUP(BH267,リスト!$M:$N,2,FALSE))</f>
        <v/>
      </c>
      <c r="BH267" s="282"/>
      <c r="BI267" s="280" t="str">
        <f>IF(BJ267="","",VLOOKUP(BJ267,リスト!$O:$P,2,FALSE))</f>
        <v/>
      </c>
      <c r="BJ267" s="24"/>
      <c r="BM267" s="451" t="str">
        <f>IF(明細!AV261="","",明細!AV261)</f>
        <v/>
      </c>
      <c r="BN267" s="453" t="str">
        <f>IF(明細!AT261="","",明細!AT261)</f>
        <v/>
      </c>
      <c r="BO267" s="280" t="str">
        <f>IF($BN267="","",VLOOKUP($BN267,リスト!$CL:$CM,2,FALSE))</f>
        <v/>
      </c>
      <c r="BP267" s="280" t="str">
        <f>IF(BQ267="","",VLOOKUP(BQ267,リスト!$K$5:$L$7,2,FALSE))</f>
        <v/>
      </c>
      <c r="BQ267" s="13"/>
      <c r="BR267" s="13"/>
      <c r="BS267" s="47"/>
      <c r="BT267" s="280" t="str">
        <f>IF(BU267="","",VLOOKUP(BU267,リスト!I258:J276,2,FALSE))</f>
        <v/>
      </c>
      <c r="BU267" s="13"/>
      <c r="BV267" s="13"/>
      <c r="BW267" s="282"/>
      <c r="BX267" s="282"/>
      <c r="BY267" s="280" t="str">
        <f>IF(BZ267="","",VLOOKUP(BZ267,リスト!$S$5:$T$6,2,FALSE))</f>
        <v/>
      </c>
      <c r="BZ267" s="3"/>
      <c r="CA267" s="3"/>
      <c r="CB267" s="81"/>
      <c r="CC267" s="280" t="str">
        <f t="shared" si="30"/>
        <v/>
      </c>
      <c r="CD267" s="83"/>
      <c r="CE267" s="83"/>
      <c r="CF267" s="83"/>
      <c r="CG267" s="83"/>
      <c r="CH267" s="282" t="str">
        <f t="shared" si="31"/>
        <v/>
      </c>
      <c r="CI267" s="83"/>
      <c r="CJ267" s="280" t="str">
        <f t="shared" si="32"/>
        <v/>
      </c>
      <c r="CK267" s="87"/>
      <c r="CL267" s="78"/>
      <c r="CM267" s="83"/>
      <c r="CN267" s="83"/>
      <c r="CO267" s="83"/>
      <c r="CP267" s="280" t="str">
        <f t="shared" si="37"/>
        <v/>
      </c>
      <c r="CQ267" s="81"/>
      <c r="CR267" s="280" t="str">
        <f t="shared" si="38"/>
        <v/>
      </c>
      <c r="CS267" s="3"/>
      <c r="CT267" s="3"/>
      <c r="CU267" s="280" t="str">
        <f>IF(CV267="","",VLOOKUP(CV267,リスト!$V$5:$W$6,2,FALSE))</f>
        <v/>
      </c>
      <c r="CV267" s="3"/>
      <c r="CW267" s="280" t="str">
        <f>IF(CX267="","",VLOOKUP(CX267,リスト!$X$5:$Y$6,2,FALSE))</f>
        <v/>
      </c>
      <c r="CX267" s="3"/>
      <c r="CY267" s="77"/>
      <c r="CZ267" s="77"/>
      <c r="DA267" s="75"/>
      <c r="DB267" s="75"/>
      <c r="DC267" s="75"/>
      <c r="DD267" s="75"/>
      <c r="DE267" s="280" t="str">
        <f>IF(DF267="","",VLOOKUP(DF267,リスト!$Z$5:$AA$10,2,FALSE))</f>
        <v/>
      </c>
      <c r="DF267" s="3"/>
      <c r="DG267" s="280" t="str">
        <f>IF(DH267="","",VLOOKUP(DH267,リスト!$AB$5:$AC$12,2,FALSE))</f>
        <v/>
      </c>
      <c r="DH267" s="63"/>
      <c r="DI267" s="280" t="str">
        <f>IF(DJ267="","",VLOOKUP(DJ267,リスト!$AD$5:$AE$7,2,FALSE))</f>
        <v/>
      </c>
      <c r="DJ267" s="3"/>
      <c r="DK267" s="280" t="str">
        <f>IF(DL267="","",VLOOKUP(DL267,リスト!$AF$5:$AG$10,2,FALSE))</f>
        <v/>
      </c>
      <c r="DL267" s="3"/>
      <c r="DM267" s="280" t="str">
        <f>IF(DN267="","",VLOOKUP(DN267,リスト!$AH$5:$AI$6,2,FALSE))</f>
        <v/>
      </c>
      <c r="DN267" s="3"/>
      <c r="DO267" s="280" t="str">
        <f>IF(DP267="","",VLOOKUP(DP267,リスト!$AJ$5:$AK$6,2,FALSE))</f>
        <v/>
      </c>
      <c r="DP267" s="3"/>
      <c r="DQ267" s="280" t="str">
        <f>IF(DR267="","",VLOOKUP(DR267,リスト!$AL$5:$AM$7,2,FALSE))</f>
        <v/>
      </c>
      <c r="DR267" s="3"/>
      <c r="DS267" s="13"/>
      <c r="DT267" s="85"/>
      <c r="DU267" s="85"/>
      <c r="DV267" s="281" t="str">
        <f>IF(DW267="","",VLOOKUP(DW267,リスト!$AN$5:$AO$6,2,FALSE))</f>
        <v/>
      </c>
      <c r="DW267" s="13"/>
      <c r="DX267" s="341"/>
      <c r="DY267" s="345"/>
      <c r="DZ267" s="341"/>
      <c r="EA267" s="345"/>
      <c r="EB267" s="280" t="str">
        <f>IF(EC267="","",VLOOKUP(EC267,リスト!$AW$5:$AX$8,2,FALSE))</f>
        <v/>
      </c>
      <c r="EC267" s="3"/>
      <c r="ED267" s="85"/>
      <c r="EE267" s="280" t="str">
        <f>IF(EF267="","",VLOOKUP(EF267,リスト!$AY$5:$AZ$10,2,FALSE))</f>
        <v/>
      </c>
      <c r="EF267" s="3"/>
      <c r="EG267" s="280" t="str">
        <f>IF(EH267="","",VLOOKUP(EH267,リスト!$BA$5:$BB$10,2,FALSE))</f>
        <v/>
      </c>
      <c r="EH267" s="3"/>
      <c r="EI267" s="280" t="str">
        <f>IF(EJ267="","",VLOOKUP(EJ267,リスト!$BC$5:$BD$10,2,FALSE))</f>
        <v/>
      </c>
      <c r="EJ267" s="3"/>
      <c r="EK267" s="280" t="str">
        <f>IF(EL267="","",VLOOKUP(EL267,リスト!$BE$5:$BF$10,2,FALSE))</f>
        <v/>
      </c>
      <c r="EL267" s="3"/>
      <c r="EM267" s="78"/>
      <c r="EN267" s="73"/>
      <c r="EO267" s="73"/>
      <c r="EP267" s="13"/>
      <c r="EQ267" s="13"/>
      <c r="ER267" s="280" t="str">
        <f>IF(ES267="","",VLOOKUP(ES267,リスト!$BG$5:$BH$10,2,FALSE))</f>
        <v/>
      </c>
      <c r="ES267" s="13"/>
      <c r="ET267" s="13"/>
      <c r="EU267" s="13"/>
      <c r="EV267" s="13"/>
      <c r="EW267" s="13"/>
      <c r="EX267" s="81"/>
      <c r="EY267" s="81"/>
      <c r="EZ267" s="26"/>
      <c r="FA267" s="281" t="str">
        <f>IF($EZ267="","",INDEX(リスト!$BI$5:$BJ$40,MATCH($EZ267,リスト!$BJ$5:$BJ$40,0),1))</f>
        <v/>
      </c>
      <c r="FB267" s="280" t="str">
        <f>IF(FC267="","",VLOOKUP(FC267,リスト!$BK:$BL,2,FALSE))</f>
        <v/>
      </c>
      <c r="FC267" s="13"/>
      <c r="FD267" s="331"/>
      <c r="FE267" s="3"/>
      <c r="FF267" s="280" t="str">
        <f>IF(FG267="","",VLOOKUP(FG267,リスト!$BO$5:$BP$6,2,FALSE))</f>
        <v/>
      </c>
      <c r="FG267" s="3"/>
      <c r="FH267" s="280" t="str">
        <f>IF(FI267="","",VLOOKUP(FI267,リスト!$BQ$5:$BR$8,2,FALSE))</f>
        <v/>
      </c>
      <c r="FI267" s="3"/>
      <c r="FJ267" s="282"/>
      <c r="FK267" s="280" t="str">
        <f>IF(FL267="","",VLOOKUP(FL267,リスト!$BS$5:$BT$6,2,FALSE))</f>
        <v/>
      </c>
      <c r="FL267" s="63"/>
      <c r="FM267" s="13"/>
      <c r="FN267" s="13"/>
      <c r="FO267" s="13"/>
      <c r="FP267" s="283" t="str">
        <f t="shared" si="33"/>
        <v/>
      </c>
      <c r="FQ267" s="283" t="str">
        <f t="shared" si="33"/>
        <v/>
      </c>
      <c r="FR267" s="13"/>
      <c r="FS267" s="85"/>
      <c r="FT267" s="85"/>
      <c r="FU267" s="281" t="str">
        <f t="shared" si="34"/>
        <v/>
      </c>
      <c r="FV267" s="280" t="str">
        <f>IF(FW267="","",VLOOKUP(FW267,リスト!$BV$5:$BW$10,2,FALSE))</f>
        <v/>
      </c>
      <c r="FW267" s="26"/>
      <c r="FX267" s="282" t="str">
        <f t="shared" si="35"/>
        <v/>
      </c>
      <c r="FY267" s="280" t="str">
        <f>IF(FZ267="","",VLOOKUP(FZ267,リスト!$BX$5:$BY$6,2,FALSE))</f>
        <v/>
      </c>
      <c r="FZ267" s="3"/>
      <c r="GA267" s="280" t="str">
        <f>IF(GB267="","",VLOOKUP(GB267,リスト!$BZ$5:$CA$6,2,FALSE))</f>
        <v/>
      </c>
      <c r="GB267" s="13"/>
      <c r="GC267" s="281" t="str">
        <f>IF(GD267="","",VLOOKUP(GD267,リスト!$CB$5:$CC$6,2,FALSE))</f>
        <v/>
      </c>
      <c r="GD267" s="13"/>
      <c r="GE267" s="13"/>
      <c r="GF267" s="13"/>
      <c r="GG267" s="75"/>
      <c r="GH267" s="281" t="str">
        <f t="shared" si="36"/>
        <v/>
      </c>
      <c r="GI267" s="128"/>
      <c r="GJ267" s="281" t="str">
        <f>IF(GK267="","",VLOOKUP(GK267,リスト!$CD$5:$CE$6,2,FALSE))</f>
        <v/>
      </c>
      <c r="GK267" s="13"/>
      <c r="GL267" s="281" t="str">
        <f>IF(GM267="","",VLOOKUP(GM267,リスト!$CF$5:$CG$5,2,FALSE))</f>
        <v/>
      </c>
      <c r="GM267" s="26"/>
      <c r="GN267" s="280" t="str">
        <f>IF(GO267="","",VLOOKUP(GO267,リスト!$CH$5:$CI$5,2,FALSE))</f>
        <v/>
      </c>
      <c r="GO267" s="284"/>
      <c r="GP267" s="284"/>
      <c r="GQ267" s="284"/>
      <c r="GR267" s="284"/>
      <c r="GS267" s="284"/>
      <c r="GT267" s="284"/>
      <c r="GU267" s="284"/>
      <c r="GV267" s="284"/>
      <c r="GW267" s="284"/>
      <c r="GX267" s="285"/>
    </row>
    <row r="268" spans="2:206" s="177" customFormat="1" ht="24.75" hidden="1" customHeight="1" outlineLevel="1">
      <c r="B268" s="286" t="str">
        <f>IF(明細!B262="","",明細!B262)</f>
        <v/>
      </c>
      <c r="C268" s="287" t="str">
        <f>IF(明細!C262="","",明細!C262)</f>
        <v/>
      </c>
      <c r="D268" s="265" t="str">
        <f>IF(明細!D262="","",明細!D262)</f>
        <v/>
      </c>
      <c r="E268" s="265" t="str">
        <f>IF(明細!E262="","",明細!E262)</f>
        <v/>
      </c>
      <c r="F268" s="265" t="str">
        <f>IF(明細!F262="","",明細!F262)</f>
        <v/>
      </c>
      <c r="G268" s="265" t="str">
        <f>IF(明細!G262="","",明細!G262)</f>
        <v/>
      </c>
      <c r="H268" s="265" t="str">
        <f>IF(明細!H262="","",明細!H262)</f>
        <v/>
      </c>
      <c r="I268" s="265" t="str">
        <f>IF(明細!I262="","",明細!I262)</f>
        <v/>
      </c>
      <c r="J268" s="265" t="str">
        <f>IF(明細!J262="","",明細!J262)</f>
        <v/>
      </c>
      <c r="K268" s="265" t="str">
        <f>IF(明細!K262="","",明細!K262)</f>
        <v/>
      </c>
      <c r="L268" s="265" t="str">
        <f>IF(明細!L262="","",明細!L262)</f>
        <v/>
      </c>
      <c r="M268" s="265" t="str">
        <f>IF(明細!M262="","",明細!M262)</f>
        <v/>
      </c>
      <c r="N268" s="265" t="str">
        <f>IF(明細!N262="","",明細!N262)</f>
        <v/>
      </c>
      <c r="O268" s="265" t="str">
        <f>IF(明細!O262="","",明細!O262)</f>
        <v/>
      </c>
      <c r="P268" s="265" t="str">
        <f>IF(明細!P262="","",明細!P262)</f>
        <v/>
      </c>
      <c r="Q268" s="265" t="str">
        <f>IF(明細!Q262="","",明細!Q262)</f>
        <v/>
      </c>
      <c r="R268" s="289" t="str">
        <f>IF(明細!R262="","",明細!R262)</f>
        <v/>
      </c>
      <c r="S268" s="291" t="str">
        <f>IF(明細!S262="","",明細!S262)</f>
        <v/>
      </c>
      <c r="T268" s="291" t="str">
        <f>IF(明細!T262="","",明細!T262)</f>
        <v/>
      </c>
      <c r="U268" s="291" t="str">
        <f>IF(明細!U262="","",明細!U262)</f>
        <v/>
      </c>
      <c r="V268" s="292" t="str">
        <f>IF(明細!V262="","",明細!V262)</f>
        <v>個</v>
      </c>
      <c r="W268" s="292" t="str">
        <f>IF(明細!W262="","",明細!W262)</f>
        <v/>
      </c>
      <c r="X268" s="293" t="str">
        <f>IF(明細!X262="","",明細!X262)</f>
        <v/>
      </c>
      <c r="Y268" s="134" t="str">
        <f>IF(明細!Y262="","",明細!Y262)</f>
        <v/>
      </c>
      <c r="Z268" s="135" t="str">
        <f>IF(明細!Z262="","",明細!Z262)</f>
        <v/>
      </c>
      <c r="AA268" s="134" t="str">
        <f>IF(明細!AA262="","",明細!AA262)</f>
        <v/>
      </c>
      <c r="AB268" s="303" t="str">
        <f>IF(明細!AB262="","",明細!AB262)</f>
        <v/>
      </c>
      <c r="AC268" s="134" t="str">
        <f>IF(明細!AC262="","",明細!AC262)</f>
        <v/>
      </c>
      <c r="AD268" s="183" t="str">
        <f>IF(明細!AD262="","",明細!AD262)</f>
        <v/>
      </c>
      <c r="AE268" s="184">
        <f>IF(明細!AE262="","",明細!AE262)</f>
        <v>0.1</v>
      </c>
      <c r="AF268" s="185" t="str">
        <f>IF(明細!AF262="","",明細!AF262)</f>
        <v/>
      </c>
      <c r="AG268" s="186" t="str">
        <f>IF(明細!AG262="","",明細!AG262)</f>
        <v/>
      </c>
      <c r="AH268" s="186" t="str">
        <f>IF(明細!AH262="","",明細!AH262)</f>
        <v/>
      </c>
      <c r="AI268" s="187" t="str">
        <f>IF(明細!AI262="","",明細!AI262)</f>
        <v/>
      </c>
      <c r="AJ268" s="296" t="str">
        <f>IF(明細!AJ262="","",明細!AJ262)</f>
        <v/>
      </c>
      <c r="AK268" s="297" t="str">
        <f>IF(明細!AK262="","",明細!AK262)</f>
        <v/>
      </c>
      <c r="AL268" s="298" t="str">
        <f>IF(明細!AL262="","",明細!AL262)</f>
        <v/>
      </c>
      <c r="AM268" s="299" t="str">
        <f>IF(明細!AM262="","",明細!AM262)</f>
        <v/>
      </c>
      <c r="AN268" s="300" t="str">
        <f>IF(明細!AN262="","",明細!AN262)</f>
        <v/>
      </c>
      <c r="AO268" s="300" t="str">
        <f>IF(明細!AO262="","",明細!AO262)</f>
        <v/>
      </c>
      <c r="AP268" s="300" t="str">
        <f>IF(明細!AP262="","",明細!AP262)</f>
        <v/>
      </c>
      <c r="AQ268" s="301" t="str">
        <f>IF(明細!AQ262="","",明細!AQ262)</f>
        <v/>
      </c>
      <c r="AR268" s="302" t="str">
        <f>IF(明細!AR262="","",明細!AR262)</f>
        <v/>
      </c>
      <c r="AU268" s="360"/>
      <c r="AV268" s="368"/>
      <c r="AW268" s="446" t="str">
        <f>IF(明細!AV262="","",明細!AV262)</f>
        <v/>
      </c>
      <c r="AX268" s="419" t="str">
        <f>IF(明細!AT262="","",明細!AT262)</f>
        <v/>
      </c>
      <c r="AY268" s="280" t="str">
        <f>IF($AX268="","",VLOOKUP($AX268,リスト!$CL:$CM,2,FALSE))</f>
        <v/>
      </c>
      <c r="AZ268" s="3"/>
      <c r="BA268" s="280" t="str">
        <f>IF(BB268="","",VLOOKUP(BB268,リスト!$K:$L,2,FALSE))</f>
        <v/>
      </c>
      <c r="BB268" s="3"/>
      <c r="BC268" s="3"/>
      <c r="BD268" s="87"/>
      <c r="BE268" s="280" t="str">
        <f>IF(BF268="","",VLOOKUP(BF268,リスト!$I:$J,2,FALSE))</f>
        <v/>
      </c>
      <c r="BF268" s="3"/>
      <c r="BG268" s="280" t="str">
        <f>IF(BH268="","",VLOOKUP(BH268,リスト!$M:$N,2,FALSE))</f>
        <v/>
      </c>
      <c r="BH268" s="282"/>
      <c r="BI268" s="280" t="str">
        <f>IF(BJ268="","",VLOOKUP(BJ268,リスト!$O:$P,2,FALSE))</f>
        <v/>
      </c>
      <c r="BJ268" s="24"/>
      <c r="BM268" s="451" t="str">
        <f>IF(明細!AV262="","",明細!AV262)</f>
        <v/>
      </c>
      <c r="BN268" s="453" t="str">
        <f>IF(明細!AT262="","",明細!AT262)</f>
        <v/>
      </c>
      <c r="BO268" s="280" t="str">
        <f>IF($BN268="","",VLOOKUP($BN268,リスト!$CL:$CM,2,FALSE))</f>
        <v/>
      </c>
      <c r="BP268" s="280" t="str">
        <f>IF(BQ268="","",VLOOKUP(BQ268,リスト!$K$5:$L$7,2,FALSE))</f>
        <v/>
      </c>
      <c r="BQ268" s="13"/>
      <c r="BR268" s="13"/>
      <c r="BS268" s="47"/>
      <c r="BT268" s="280" t="str">
        <f>IF(BU268="","",VLOOKUP(BU268,リスト!I259:J277,2,FALSE))</f>
        <v/>
      </c>
      <c r="BU268" s="13"/>
      <c r="BV268" s="13"/>
      <c r="BW268" s="282"/>
      <c r="BX268" s="282"/>
      <c r="BY268" s="280" t="str">
        <f>IF(BZ268="","",VLOOKUP(BZ268,リスト!$S$5:$T$6,2,FALSE))</f>
        <v/>
      </c>
      <c r="BZ268" s="3"/>
      <c r="CA268" s="3"/>
      <c r="CB268" s="81"/>
      <c r="CC268" s="280" t="str">
        <f t="shared" si="30"/>
        <v/>
      </c>
      <c r="CD268" s="83"/>
      <c r="CE268" s="83"/>
      <c r="CF268" s="83"/>
      <c r="CG268" s="83"/>
      <c r="CH268" s="282" t="str">
        <f t="shared" si="31"/>
        <v/>
      </c>
      <c r="CI268" s="83"/>
      <c r="CJ268" s="280" t="str">
        <f t="shared" si="32"/>
        <v/>
      </c>
      <c r="CK268" s="87"/>
      <c r="CL268" s="78"/>
      <c r="CM268" s="83"/>
      <c r="CN268" s="83"/>
      <c r="CO268" s="83"/>
      <c r="CP268" s="280" t="str">
        <f t="shared" si="37"/>
        <v/>
      </c>
      <c r="CQ268" s="81"/>
      <c r="CR268" s="280" t="str">
        <f t="shared" si="38"/>
        <v/>
      </c>
      <c r="CS268" s="3"/>
      <c r="CT268" s="3"/>
      <c r="CU268" s="280" t="str">
        <f>IF(CV268="","",VLOOKUP(CV268,リスト!$V$5:$W$6,2,FALSE))</f>
        <v/>
      </c>
      <c r="CV268" s="3"/>
      <c r="CW268" s="280" t="str">
        <f>IF(CX268="","",VLOOKUP(CX268,リスト!$X$5:$Y$6,2,FALSE))</f>
        <v/>
      </c>
      <c r="CX268" s="3"/>
      <c r="CY268" s="77"/>
      <c r="CZ268" s="77"/>
      <c r="DA268" s="75"/>
      <c r="DB268" s="75"/>
      <c r="DC268" s="75"/>
      <c r="DD268" s="75"/>
      <c r="DE268" s="280" t="str">
        <f>IF(DF268="","",VLOOKUP(DF268,リスト!$Z$5:$AA$10,2,FALSE))</f>
        <v/>
      </c>
      <c r="DF268" s="3"/>
      <c r="DG268" s="280" t="str">
        <f>IF(DH268="","",VLOOKUP(DH268,リスト!$AB$5:$AC$12,2,FALSE))</f>
        <v/>
      </c>
      <c r="DH268" s="63"/>
      <c r="DI268" s="280" t="str">
        <f>IF(DJ268="","",VLOOKUP(DJ268,リスト!$AD$5:$AE$7,2,FALSE))</f>
        <v/>
      </c>
      <c r="DJ268" s="3"/>
      <c r="DK268" s="280" t="str">
        <f>IF(DL268="","",VLOOKUP(DL268,リスト!$AF$5:$AG$10,2,FALSE))</f>
        <v/>
      </c>
      <c r="DL268" s="3"/>
      <c r="DM268" s="280" t="str">
        <f>IF(DN268="","",VLOOKUP(DN268,リスト!$AH$5:$AI$6,2,FALSE))</f>
        <v/>
      </c>
      <c r="DN268" s="3"/>
      <c r="DO268" s="280" t="str">
        <f>IF(DP268="","",VLOOKUP(DP268,リスト!$AJ$5:$AK$6,2,FALSE))</f>
        <v/>
      </c>
      <c r="DP268" s="3"/>
      <c r="DQ268" s="280" t="str">
        <f>IF(DR268="","",VLOOKUP(DR268,リスト!$AL$5:$AM$7,2,FALSE))</f>
        <v/>
      </c>
      <c r="DR268" s="3"/>
      <c r="DS268" s="13"/>
      <c r="DT268" s="85"/>
      <c r="DU268" s="85"/>
      <c r="DV268" s="281" t="str">
        <f>IF(DW268="","",VLOOKUP(DW268,リスト!$AN$5:$AO$6,2,FALSE))</f>
        <v/>
      </c>
      <c r="DW268" s="13"/>
      <c r="DX268" s="341"/>
      <c r="DY268" s="345"/>
      <c r="DZ268" s="341"/>
      <c r="EA268" s="345"/>
      <c r="EB268" s="280" t="str">
        <f>IF(EC268="","",VLOOKUP(EC268,リスト!$AW$5:$AX$8,2,FALSE))</f>
        <v/>
      </c>
      <c r="EC268" s="3"/>
      <c r="ED268" s="85"/>
      <c r="EE268" s="280" t="str">
        <f>IF(EF268="","",VLOOKUP(EF268,リスト!$AY$5:$AZ$10,2,FALSE))</f>
        <v/>
      </c>
      <c r="EF268" s="3"/>
      <c r="EG268" s="280" t="str">
        <f>IF(EH268="","",VLOOKUP(EH268,リスト!$BA$5:$BB$10,2,FALSE))</f>
        <v/>
      </c>
      <c r="EH268" s="3"/>
      <c r="EI268" s="280" t="str">
        <f>IF(EJ268="","",VLOOKUP(EJ268,リスト!$BC$5:$BD$10,2,FALSE))</f>
        <v/>
      </c>
      <c r="EJ268" s="3"/>
      <c r="EK268" s="280" t="str">
        <f>IF(EL268="","",VLOOKUP(EL268,リスト!$BE$5:$BF$10,2,FALSE))</f>
        <v/>
      </c>
      <c r="EL268" s="3"/>
      <c r="EM268" s="78"/>
      <c r="EN268" s="73"/>
      <c r="EO268" s="73"/>
      <c r="EP268" s="13"/>
      <c r="EQ268" s="13"/>
      <c r="ER268" s="280" t="str">
        <f>IF(ES268="","",VLOOKUP(ES268,リスト!$BG$5:$BH$10,2,FALSE))</f>
        <v/>
      </c>
      <c r="ES268" s="13"/>
      <c r="ET268" s="13"/>
      <c r="EU268" s="13"/>
      <c r="EV268" s="13"/>
      <c r="EW268" s="13"/>
      <c r="EX268" s="81"/>
      <c r="EY268" s="81"/>
      <c r="EZ268" s="26"/>
      <c r="FA268" s="281" t="str">
        <f>IF($EZ268="","",INDEX(リスト!$BI$5:$BJ$40,MATCH($EZ268,リスト!$BJ$5:$BJ$40,0),1))</f>
        <v/>
      </c>
      <c r="FB268" s="280" t="str">
        <f>IF(FC268="","",VLOOKUP(FC268,リスト!$BK:$BL,2,FALSE))</f>
        <v/>
      </c>
      <c r="FC268" s="13"/>
      <c r="FD268" s="331"/>
      <c r="FE268" s="3"/>
      <c r="FF268" s="280" t="str">
        <f>IF(FG268="","",VLOOKUP(FG268,リスト!$BO$5:$BP$6,2,FALSE))</f>
        <v/>
      </c>
      <c r="FG268" s="3"/>
      <c r="FH268" s="280" t="str">
        <f>IF(FI268="","",VLOOKUP(FI268,リスト!$BQ$5:$BR$8,2,FALSE))</f>
        <v/>
      </c>
      <c r="FI268" s="3"/>
      <c r="FJ268" s="282"/>
      <c r="FK268" s="280" t="str">
        <f>IF(FL268="","",VLOOKUP(FL268,リスト!$BS$5:$BT$6,2,FALSE))</f>
        <v/>
      </c>
      <c r="FL268" s="63"/>
      <c r="FM268" s="13"/>
      <c r="FN268" s="13"/>
      <c r="FO268" s="13"/>
      <c r="FP268" s="283" t="str">
        <f t="shared" si="33"/>
        <v/>
      </c>
      <c r="FQ268" s="283" t="str">
        <f t="shared" si="33"/>
        <v/>
      </c>
      <c r="FR268" s="13"/>
      <c r="FS268" s="85"/>
      <c r="FT268" s="85"/>
      <c r="FU268" s="281" t="str">
        <f t="shared" si="34"/>
        <v/>
      </c>
      <c r="FV268" s="280" t="str">
        <f>IF(FW268="","",VLOOKUP(FW268,リスト!$BV$5:$BW$10,2,FALSE))</f>
        <v/>
      </c>
      <c r="FW268" s="26"/>
      <c r="FX268" s="282" t="str">
        <f t="shared" si="35"/>
        <v/>
      </c>
      <c r="FY268" s="280" t="str">
        <f>IF(FZ268="","",VLOOKUP(FZ268,リスト!$BX$5:$BY$6,2,FALSE))</f>
        <v/>
      </c>
      <c r="FZ268" s="3"/>
      <c r="GA268" s="280" t="str">
        <f>IF(GB268="","",VLOOKUP(GB268,リスト!$BZ$5:$CA$6,2,FALSE))</f>
        <v/>
      </c>
      <c r="GB268" s="13"/>
      <c r="GC268" s="281" t="str">
        <f>IF(GD268="","",VLOOKUP(GD268,リスト!$CB$5:$CC$6,2,FALSE))</f>
        <v/>
      </c>
      <c r="GD268" s="13"/>
      <c r="GE268" s="13"/>
      <c r="GF268" s="13"/>
      <c r="GG268" s="75"/>
      <c r="GH268" s="281" t="str">
        <f t="shared" si="36"/>
        <v/>
      </c>
      <c r="GI268" s="128"/>
      <c r="GJ268" s="281" t="str">
        <f>IF(GK268="","",VLOOKUP(GK268,リスト!$CD$5:$CE$6,2,FALSE))</f>
        <v/>
      </c>
      <c r="GK268" s="13"/>
      <c r="GL268" s="281" t="str">
        <f>IF(GM268="","",VLOOKUP(GM268,リスト!$CF$5:$CG$5,2,FALSE))</f>
        <v/>
      </c>
      <c r="GM268" s="26"/>
      <c r="GN268" s="280" t="str">
        <f>IF(GO268="","",VLOOKUP(GO268,リスト!$CH$5:$CI$5,2,FALSE))</f>
        <v/>
      </c>
      <c r="GO268" s="284"/>
      <c r="GP268" s="284"/>
      <c r="GQ268" s="284"/>
      <c r="GR268" s="284"/>
      <c r="GS268" s="284"/>
      <c r="GT268" s="284"/>
      <c r="GU268" s="284"/>
      <c r="GV268" s="284"/>
      <c r="GW268" s="284"/>
      <c r="GX268" s="285"/>
    </row>
    <row r="269" spans="2:206" s="177" customFormat="1" ht="24.75" hidden="1" customHeight="1" outlineLevel="1">
      <c r="B269" s="286" t="str">
        <f>IF(明細!B263="","",明細!B263)</f>
        <v/>
      </c>
      <c r="C269" s="287" t="str">
        <f>IF(明細!C263="","",明細!C263)</f>
        <v/>
      </c>
      <c r="D269" s="265" t="str">
        <f>IF(明細!D263="","",明細!D263)</f>
        <v/>
      </c>
      <c r="E269" s="265" t="str">
        <f>IF(明細!E263="","",明細!E263)</f>
        <v/>
      </c>
      <c r="F269" s="265" t="str">
        <f>IF(明細!F263="","",明細!F263)</f>
        <v/>
      </c>
      <c r="G269" s="265" t="str">
        <f>IF(明細!G263="","",明細!G263)</f>
        <v/>
      </c>
      <c r="H269" s="265" t="str">
        <f>IF(明細!H263="","",明細!H263)</f>
        <v/>
      </c>
      <c r="I269" s="265" t="str">
        <f>IF(明細!I263="","",明細!I263)</f>
        <v/>
      </c>
      <c r="J269" s="265" t="str">
        <f>IF(明細!J263="","",明細!J263)</f>
        <v/>
      </c>
      <c r="K269" s="265" t="str">
        <f>IF(明細!K263="","",明細!K263)</f>
        <v/>
      </c>
      <c r="L269" s="265" t="str">
        <f>IF(明細!L263="","",明細!L263)</f>
        <v/>
      </c>
      <c r="M269" s="265" t="str">
        <f>IF(明細!M263="","",明細!M263)</f>
        <v/>
      </c>
      <c r="N269" s="265" t="str">
        <f>IF(明細!N263="","",明細!N263)</f>
        <v/>
      </c>
      <c r="O269" s="265" t="str">
        <f>IF(明細!O263="","",明細!O263)</f>
        <v/>
      </c>
      <c r="P269" s="265" t="str">
        <f>IF(明細!P263="","",明細!P263)</f>
        <v/>
      </c>
      <c r="Q269" s="265" t="str">
        <f>IF(明細!Q263="","",明細!Q263)</f>
        <v/>
      </c>
      <c r="R269" s="289" t="str">
        <f>IF(明細!R263="","",明細!R263)</f>
        <v/>
      </c>
      <c r="S269" s="291" t="str">
        <f>IF(明細!S263="","",明細!S263)</f>
        <v/>
      </c>
      <c r="T269" s="291" t="str">
        <f>IF(明細!T263="","",明細!T263)</f>
        <v/>
      </c>
      <c r="U269" s="291" t="str">
        <f>IF(明細!U263="","",明細!U263)</f>
        <v/>
      </c>
      <c r="V269" s="292" t="str">
        <f>IF(明細!V263="","",明細!V263)</f>
        <v>個</v>
      </c>
      <c r="W269" s="292" t="str">
        <f>IF(明細!W263="","",明細!W263)</f>
        <v/>
      </c>
      <c r="X269" s="293" t="str">
        <f>IF(明細!X263="","",明細!X263)</f>
        <v/>
      </c>
      <c r="Y269" s="134" t="str">
        <f>IF(明細!Y263="","",明細!Y263)</f>
        <v/>
      </c>
      <c r="Z269" s="135" t="str">
        <f>IF(明細!Z263="","",明細!Z263)</f>
        <v/>
      </c>
      <c r="AA269" s="134" t="str">
        <f>IF(明細!AA263="","",明細!AA263)</f>
        <v/>
      </c>
      <c r="AB269" s="303" t="str">
        <f>IF(明細!AB263="","",明細!AB263)</f>
        <v/>
      </c>
      <c r="AC269" s="134" t="str">
        <f>IF(明細!AC263="","",明細!AC263)</f>
        <v/>
      </c>
      <c r="AD269" s="183" t="str">
        <f>IF(明細!AD263="","",明細!AD263)</f>
        <v/>
      </c>
      <c r="AE269" s="184">
        <f>IF(明細!AE263="","",明細!AE263)</f>
        <v>0.1</v>
      </c>
      <c r="AF269" s="185" t="str">
        <f>IF(明細!AF263="","",明細!AF263)</f>
        <v/>
      </c>
      <c r="AG269" s="186" t="str">
        <f>IF(明細!AG263="","",明細!AG263)</f>
        <v/>
      </c>
      <c r="AH269" s="186" t="str">
        <f>IF(明細!AH263="","",明細!AH263)</f>
        <v/>
      </c>
      <c r="AI269" s="187" t="str">
        <f>IF(明細!AI263="","",明細!AI263)</f>
        <v/>
      </c>
      <c r="AJ269" s="296" t="str">
        <f>IF(明細!AJ263="","",明細!AJ263)</f>
        <v/>
      </c>
      <c r="AK269" s="297" t="str">
        <f>IF(明細!AK263="","",明細!AK263)</f>
        <v/>
      </c>
      <c r="AL269" s="298" t="str">
        <f>IF(明細!AL263="","",明細!AL263)</f>
        <v/>
      </c>
      <c r="AM269" s="299" t="str">
        <f>IF(明細!AM263="","",明細!AM263)</f>
        <v/>
      </c>
      <c r="AN269" s="300" t="str">
        <f>IF(明細!AN263="","",明細!AN263)</f>
        <v/>
      </c>
      <c r="AO269" s="300" t="str">
        <f>IF(明細!AO263="","",明細!AO263)</f>
        <v/>
      </c>
      <c r="AP269" s="300" t="str">
        <f>IF(明細!AP263="","",明細!AP263)</f>
        <v/>
      </c>
      <c r="AQ269" s="301" t="str">
        <f>IF(明細!AQ263="","",明細!AQ263)</f>
        <v/>
      </c>
      <c r="AR269" s="302" t="str">
        <f>IF(明細!AR263="","",明細!AR263)</f>
        <v/>
      </c>
      <c r="AU269" s="360"/>
      <c r="AV269" s="368"/>
      <c r="AW269" s="446" t="str">
        <f>IF(明細!AV263="","",明細!AV263)</f>
        <v/>
      </c>
      <c r="AX269" s="419" t="str">
        <f>IF(明細!AT263="","",明細!AT263)</f>
        <v/>
      </c>
      <c r="AY269" s="280" t="str">
        <f>IF($AX269="","",VLOOKUP($AX269,リスト!$CL:$CM,2,FALSE))</f>
        <v/>
      </c>
      <c r="AZ269" s="3"/>
      <c r="BA269" s="280" t="str">
        <f>IF(BB269="","",VLOOKUP(BB269,リスト!$K:$L,2,FALSE))</f>
        <v/>
      </c>
      <c r="BB269" s="3"/>
      <c r="BC269" s="3"/>
      <c r="BD269" s="87"/>
      <c r="BE269" s="280" t="str">
        <f>IF(BF269="","",VLOOKUP(BF269,リスト!$I:$J,2,FALSE))</f>
        <v/>
      </c>
      <c r="BF269" s="3"/>
      <c r="BG269" s="280" t="str">
        <f>IF(BH269="","",VLOOKUP(BH269,リスト!$M:$N,2,FALSE))</f>
        <v/>
      </c>
      <c r="BH269" s="282"/>
      <c r="BI269" s="280" t="str">
        <f>IF(BJ269="","",VLOOKUP(BJ269,リスト!$O:$P,2,FALSE))</f>
        <v/>
      </c>
      <c r="BJ269" s="24"/>
      <c r="BM269" s="451" t="str">
        <f>IF(明細!AV263="","",明細!AV263)</f>
        <v/>
      </c>
      <c r="BN269" s="453" t="str">
        <f>IF(明細!AT263="","",明細!AT263)</f>
        <v/>
      </c>
      <c r="BO269" s="280" t="str">
        <f>IF($BN269="","",VLOOKUP($BN269,リスト!$CL:$CM,2,FALSE))</f>
        <v/>
      </c>
      <c r="BP269" s="280" t="str">
        <f>IF(BQ269="","",VLOOKUP(BQ269,リスト!$K$5:$L$7,2,FALSE))</f>
        <v/>
      </c>
      <c r="BQ269" s="13"/>
      <c r="BR269" s="13"/>
      <c r="BS269" s="47"/>
      <c r="BT269" s="280" t="str">
        <f>IF(BU269="","",VLOOKUP(BU269,リスト!I260:J278,2,FALSE))</f>
        <v/>
      </c>
      <c r="BU269" s="13"/>
      <c r="BV269" s="13"/>
      <c r="BW269" s="282"/>
      <c r="BX269" s="282"/>
      <c r="BY269" s="280" t="str">
        <f>IF(BZ269="","",VLOOKUP(BZ269,リスト!$S$5:$T$6,2,FALSE))</f>
        <v/>
      </c>
      <c r="BZ269" s="3"/>
      <c r="CA269" s="3"/>
      <c r="CB269" s="81"/>
      <c r="CC269" s="280" t="str">
        <f t="shared" si="30"/>
        <v/>
      </c>
      <c r="CD269" s="83"/>
      <c r="CE269" s="83"/>
      <c r="CF269" s="83"/>
      <c r="CG269" s="83"/>
      <c r="CH269" s="282" t="str">
        <f t="shared" si="31"/>
        <v/>
      </c>
      <c r="CI269" s="83"/>
      <c r="CJ269" s="280" t="str">
        <f t="shared" si="32"/>
        <v/>
      </c>
      <c r="CK269" s="87"/>
      <c r="CL269" s="78"/>
      <c r="CM269" s="83"/>
      <c r="CN269" s="83"/>
      <c r="CO269" s="83"/>
      <c r="CP269" s="280" t="str">
        <f t="shared" si="37"/>
        <v/>
      </c>
      <c r="CQ269" s="81"/>
      <c r="CR269" s="280" t="str">
        <f t="shared" si="38"/>
        <v/>
      </c>
      <c r="CS269" s="3"/>
      <c r="CT269" s="3"/>
      <c r="CU269" s="280" t="str">
        <f>IF(CV269="","",VLOOKUP(CV269,リスト!$V$5:$W$6,2,FALSE))</f>
        <v/>
      </c>
      <c r="CV269" s="3"/>
      <c r="CW269" s="280" t="str">
        <f>IF(CX269="","",VLOOKUP(CX269,リスト!$X$5:$Y$6,2,FALSE))</f>
        <v/>
      </c>
      <c r="CX269" s="3"/>
      <c r="CY269" s="77"/>
      <c r="CZ269" s="77"/>
      <c r="DA269" s="75"/>
      <c r="DB269" s="75"/>
      <c r="DC269" s="75"/>
      <c r="DD269" s="75"/>
      <c r="DE269" s="280" t="str">
        <f>IF(DF269="","",VLOOKUP(DF269,リスト!$Z$5:$AA$10,2,FALSE))</f>
        <v/>
      </c>
      <c r="DF269" s="3"/>
      <c r="DG269" s="280" t="str">
        <f>IF(DH269="","",VLOOKUP(DH269,リスト!$AB$5:$AC$12,2,FALSE))</f>
        <v/>
      </c>
      <c r="DH269" s="63"/>
      <c r="DI269" s="280" t="str">
        <f>IF(DJ269="","",VLOOKUP(DJ269,リスト!$AD$5:$AE$7,2,FALSE))</f>
        <v/>
      </c>
      <c r="DJ269" s="3"/>
      <c r="DK269" s="280" t="str">
        <f>IF(DL269="","",VLOOKUP(DL269,リスト!$AF$5:$AG$10,2,FALSE))</f>
        <v/>
      </c>
      <c r="DL269" s="3"/>
      <c r="DM269" s="280" t="str">
        <f>IF(DN269="","",VLOOKUP(DN269,リスト!$AH$5:$AI$6,2,FALSE))</f>
        <v/>
      </c>
      <c r="DN269" s="3"/>
      <c r="DO269" s="280" t="str">
        <f>IF(DP269="","",VLOOKUP(DP269,リスト!$AJ$5:$AK$6,2,FALSE))</f>
        <v/>
      </c>
      <c r="DP269" s="3"/>
      <c r="DQ269" s="280" t="str">
        <f>IF(DR269="","",VLOOKUP(DR269,リスト!$AL$5:$AM$7,2,FALSE))</f>
        <v/>
      </c>
      <c r="DR269" s="3"/>
      <c r="DS269" s="13"/>
      <c r="DT269" s="85"/>
      <c r="DU269" s="85"/>
      <c r="DV269" s="281" t="str">
        <f>IF(DW269="","",VLOOKUP(DW269,リスト!$AN$5:$AO$6,2,FALSE))</f>
        <v/>
      </c>
      <c r="DW269" s="13"/>
      <c r="DX269" s="341"/>
      <c r="DY269" s="345"/>
      <c r="DZ269" s="341"/>
      <c r="EA269" s="345"/>
      <c r="EB269" s="280" t="str">
        <f>IF(EC269="","",VLOOKUP(EC269,リスト!$AW$5:$AX$8,2,FALSE))</f>
        <v/>
      </c>
      <c r="EC269" s="3"/>
      <c r="ED269" s="85"/>
      <c r="EE269" s="280" t="str">
        <f>IF(EF269="","",VLOOKUP(EF269,リスト!$AY$5:$AZ$10,2,FALSE))</f>
        <v/>
      </c>
      <c r="EF269" s="3"/>
      <c r="EG269" s="280" t="str">
        <f>IF(EH269="","",VLOOKUP(EH269,リスト!$BA$5:$BB$10,2,FALSE))</f>
        <v/>
      </c>
      <c r="EH269" s="3"/>
      <c r="EI269" s="280" t="str">
        <f>IF(EJ269="","",VLOOKUP(EJ269,リスト!$BC$5:$BD$10,2,FALSE))</f>
        <v/>
      </c>
      <c r="EJ269" s="3"/>
      <c r="EK269" s="280" t="str">
        <f>IF(EL269="","",VLOOKUP(EL269,リスト!$BE$5:$BF$10,2,FALSE))</f>
        <v/>
      </c>
      <c r="EL269" s="3"/>
      <c r="EM269" s="78"/>
      <c r="EN269" s="73"/>
      <c r="EO269" s="73"/>
      <c r="EP269" s="13"/>
      <c r="EQ269" s="13"/>
      <c r="ER269" s="280" t="str">
        <f>IF(ES269="","",VLOOKUP(ES269,リスト!$BG$5:$BH$10,2,FALSE))</f>
        <v/>
      </c>
      <c r="ES269" s="13"/>
      <c r="ET269" s="13"/>
      <c r="EU269" s="13"/>
      <c r="EV269" s="13"/>
      <c r="EW269" s="13"/>
      <c r="EX269" s="81"/>
      <c r="EY269" s="81"/>
      <c r="EZ269" s="26"/>
      <c r="FA269" s="281" t="str">
        <f>IF($EZ269="","",INDEX(リスト!$BI$5:$BJ$40,MATCH($EZ269,リスト!$BJ$5:$BJ$40,0),1))</f>
        <v/>
      </c>
      <c r="FB269" s="280" t="str">
        <f>IF(FC269="","",VLOOKUP(FC269,リスト!$BK:$BL,2,FALSE))</f>
        <v/>
      </c>
      <c r="FC269" s="13"/>
      <c r="FD269" s="331"/>
      <c r="FE269" s="3"/>
      <c r="FF269" s="280" t="str">
        <f>IF(FG269="","",VLOOKUP(FG269,リスト!$BO$5:$BP$6,2,FALSE))</f>
        <v/>
      </c>
      <c r="FG269" s="3"/>
      <c r="FH269" s="280" t="str">
        <f>IF(FI269="","",VLOOKUP(FI269,リスト!$BQ$5:$BR$8,2,FALSE))</f>
        <v/>
      </c>
      <c r="FI269" s="3"/>
      <c r="FJ269" s="282"/>
      <c r="FK269" s="280" t="str">
        <f>IF(FL269="","",VLOOKUP(FL269,リスト!$BS$5:$BT$6,2,FALSE))</f>
        <v/>
      </c>
      <c r="FL269" s="63"/>
      <c r="FM269" s="13"/>
      <c r="FN269" s="13"/>
      <c r="FO269" s="13"/>
      <c r="FP269" s="283" t="str">
        <f t="shared" si="33"/>
        <v/>
      </c>
      <c r="FQ269" s="283" t="str">
        <f t="shared" si="33"/>
        <v/>
      </c>
      <c r="FR269" s="13"/>
      <c r="FS269" s="85"/>
      <c r="FT269" s="85"/>
      <c r="FU269" s="281" t="str">
        <f t="shared" si="34"/>
        <v/>
      </c>
      <c r="FV269" s="280" t="str">
        <f>IF(FW269="","",VLOOKUP(FW269,リスト!$BV$5:$BW$10,2,FALSE))</f>
        <v/>
      </c>
      <c r="FW269" s="26"/>
      <c r="FX269" s="282" t="str">
        <f t="shared" si="35"/>
        <v/>
      </c>
      <c r="FY269" s="280" t="str">
        <f>IF(FZ269="","",VLOOKUP(FZ269,リスト!$BX$5:$BY$6,2,FALSE))</f>
        <v/>
      </c>
      <c r="FZ269" s="3"/>
      <c r="GA269" s="280" t="str">
        <f>IF(GB269="","",VLOOKUP(GB269,リスト!$BZ$5:$CA$6,2,FALSE))</f>
        <v/>
      </c>
      <c r="GB269" s="13"/>
      <c r="GC269" s="281" t="str">
        <f>IF(GD269="","",VLOOKUP(GD269,リスト!$CB$5:$CC$6,2,FALSE))</f>
        <v/>
      </c>
      <c r="GD269" s="13"/>
      <c r="GE269" s="13"/>
      <c r="GF269" s="13"/>
      <c r="GG269" s="75"/>
      <c r="GH269" s="281" t="str">
        <f t="shared" si="36"/>
        <v/>
      </c>
      <c r="GI269" s="128"/>
      <c r="GJ269" s="281" t="str">
        <f>IF(GK269="","",VLOOKUP(GK269,リスト!$CD$5:$CE$6,2,FALSE))</f>
        <v/>
      </c>
      <c r="GK269" s="13"/>
      <c r="GL269" s="281" t="str">
        <f>IF(GM269="","",VLOOKUP(GM269,リスト!$CF$5:$CG$5,2,FALSE))</f>
        <v/>
      </c>
      <c r="GM269" s="26"/>
      <c r="GN269" s="280" t="str">
        <f>IF(GO269="","",VLOOKUP(GO269,リスト!$CH$5:$CI$5,2,FALSE))</f>
        <v/>
      </c>
      <c r="GO269" s="284"/>
      <c r="GP269" s="284"/>
      <c r="GQ269" s="284"/>
      <c r="GR269" s="284"/>
      <c r="GS269" s="284"/>
      <c r="GT269" s="284"/>
      <c r="GU269" s="284"/>
      <c r="GV269" s="284"/>
      <c r="GW269" s="284"/>
      <c r="GX269" s="285"/>
    </row>
    <row r="270" spans="2:206" s="177" customFormat="1" ht="24.75" hidden="1" customHeight="1" outlineLevel="1">
      <c r="B270" s="286" t="str">
        <f>IF(明細!B264="","",明細!B264)</f>
        <v/>
      </c>
      <c r="C270" s="287" t="str">
        <f>IF(明細!C264="","",明細!C264)</f>
        <v/>
      </c>
      <c r="D270" s="265" t="str">
        <f>IF(明細!D264="","",明細!D264)</f>
        <v/>
      </c>
      <c r="E270" s="265" t="str">
        <f>IF(明細!E264="","",明細!E264)</f>
        <v/>
      </c>
      <c r="F270" s="265" t="str">
        <f>IF(明細!F264="","",明細!F264)</f>
        <v/>
      </c>
      <c r="G270" s="265" t="str">
        <f>IF(明細!G264="","",明細!G264)</f>
        <v/>
      </c>
      <c r="H270" s="265" t="str">
        <f>IF(明細!H264="","",明細!H264)</f>
        <v/>
      </c>
      <c r="I270" s="265" t="str">
        <f>IF(明細!I264="","",明細!I264)</f>
        <v/>
      </c>
      <c r="J270" s="265" t="str">
        <f>IF(明細!J264="","",明細!J264)</f>
        <v/>
      </c>
      <c r="K270" s="265" t="str">
        <f>IF(明細!K264="","",明細!K264)</f>
        <v/>
      </c>
      <c r="L270" s="265" t="str">
        <f>IF(明細!L264="","",明細!L264)</f>
        <v/>
      </c>
      <c r="M270" s="265" t="str">
        <f>IF(明細!M264="","",明細!M264)</f>
        <v/>
      </c>
      <c r="N270" s="265" t="str">
        <f>IF(明細!N264="","",明細!N264)</f>
        <v/>
      </c>
      <c r="O270" s="265" t="str">
        <f>IF(明細!O264="","",明細!O264)</f>
        <v/>
      </c>
      <c r="P270" s="265" t="str">
        <f>IF(明細!P264="","",明細!P264)</f>
        <v/>
      </c>
      <c r="Q270" s="265" t="str">
        <f>IF(明細!Q264="","",明細!Q264)</f>
        <v/>
      </c>
      <c r="R270" s="289" t="str">
        <f>IF(明細!R264="","",明細!R264)</f>
        <v/>
      </c>
      <c r="S270" s="291" t="str">
        <f>IF(明細!S264="","",明細!S264)</f>
        <v/>
      </c>
      <c r="T270" s="291" t="str">
        <f>IF(明細!T264="","",明細!T264)</f>
        <v/>
      </c>
      <c r="U270" s="291" t="str">
        <f>IF(明細!U264="","",明細!U264)</f>
        <v/>
      </c>
      <c r="V270" s="292" t="str">
        <f>IF(明細!V264="","",明細!V264)</f>
        <v>個</v>
      </c>
      <c r="W270" s="292" t="str">
        <f>IF(明細!W264="","",明細!W264)</f>
        <v/>
      </c>
      <c r="X270" s="293" t="str">
        <f>IF(明細!X264="","",明細!X264)</f>
        <v/>
      </c>
      <c r="Y270" s="134" t="str">
        <f>IF(明細!Y264="","",明細!Y264)</f>
        <v/>
      </c>
      <c r="Z270" s="135" t="str">
        <f>IF(明細!Z264="","",明細!Z264)</f>
        <v/>
      </c>
      <c r="AA270" s="134" t="str">
        <f>IF(明細!AA264="","",明細!AA264)</f>
        <v/>
      </c>
      <c r="AB270" s="303" t="str">
        <f>IF(明細!AB264="","",明細!AB264)</f>
        <v/>
      </c>
      <c r="AC270" s="134" t="str">
        <f>IF(明細!AC264="","",明細!AC264)</f>
        <v/>
      </c>
      <c r="AD270" s="183" t="str">
        <f>IF(明細!AD264="","",明細!AD264)</f>
        <v/>
      </c>
      <c r="AE270" s="184">
        <f>IF(明細!AE264="","",明細!AE264)</f>
        <v>0.1</v>
      </c>
      <c r="AF270" s="185" t="str">
        <f>IF(明細!AF264="","",明細!AF264)</f>
        <v/>
      </c>
      <c r="AG270" s="186" t="str">
        <f>IF(明細!AG264="","",明細!AG264)</f>
        <v/>
      </c>
      <c r="AH270" s="186" t="str">
        <f>IF(明細!AH264="","",明細!AH264)</f>
        <v/>
      </c>
      <c r="AI270" s="187" t="str">
        <f>IF(明細!AI264="","",明細!AI264)</f>
        <v/>
      </c>
      <c r="AJ270" s="296" t="str">
        <f>IF(明細!AJ264="","",明細!AJ264)</f>
        <v/>
      </c>
      <c r="AK270" s="297" t="str">
        <f>IF(明細!AK264="","",明細!AK264)</f>
        <v/>
      </c>
      <c r="AL270" s="298" t="str">
        <f>IF(明細!AL264="","",明細!AL264)</f>
        <v/>
      </c>
      <c r="AM270" s="299" t="str">
        <f>IF(明細!AM264="","",明細!AM264)</f>
        <v/>
      </c>
      <c r="AN270" s="300" t="str">
        <f>IF(明細!AN264="","",明細!AN264)</f>
        <v/>
      </c>
      <c r="AO270" s="300" t="str">
        <f>IF(明細!AO264="","",明細!AO264)</f>
        <v/>
      </c>
      <c r="AP270" s="300" t="str">
        <f>IF(明細!AP264="","",明細!AP264)</f>
        <v/>
      </c>
      <c r="AQ270" s="301" t="str">
        <f>IF(明細!AQ264="","",明細!AQ264)</f>
        <v/>
      </c>
      <c r="AR270" s="302" t="str">
        <f>IF(明細!AR264="","",明細!AR264)</f>
        <v/>
      </c>
      <c r="AU270" s="360"/>
      <c r="AV270" s="368"/>
      <c r="AW270" s="446" t="str">
        <f>IF(明細!AV264="","",明細!AV264)</f>
        <v/>
      </c>
      <c r="AX270" s="419" t="str">
        <f>IF(明細!AT264="","",明細!AT264)</f>
        <v/>
      </c>
      <c r="AY270" s="280" t="str">
        <f>IF($AX270="","",VLOOKUP($AX270,リスト!$CL:$CM,2,FALSE))</f>
        <v/>
      </c>
      <c r="AZ270" s="3"/>
      <c r="BA270" s="280" t="str">
        <f>IF(BB270="","",VLOOKUP(BB270,リスト!$K:$L,2,FALSE))</f>
        <v/>
      </c>
      <c r="BB270" s="3"/>
      <c r="BC270" s="3"/>
      <c r="BD270" s="87"/>
      <c r="BE270" s="280" t="str">
        <f>IF(BF270="","",VLOOKUP(BF270,リスト!$I:$J,2,FALSE))</f>
        <v/>
      </c>
      <c r="BF270" s="3"/>
      <c r="BG270" s="280" t="str">
        <f>IF(BH270="","",VLOOKUP(BH270,リスト!$M:$N,2,FALSE))</f>
        <v/>
      </c>
      <c r="BH270" s="282"/>
      <c r="BI270" s="280" t="str">
        <f>IF(BJ270="","",VLOOKUP(BJ270,リスト!$O:$P,2,FALSE))</f>
        <v/>
      </c>
      <c r="BJ270" s="24"/>
      <c r="BM270" s="451" t="str">
        <f>IF(明細!AV264="","",明細!AV264)</f>
        <v/>
      </c>
      <c r="BN270" s="453" t="str">
        <f>IF(明細!AT264="","",明細!AT264)</f>
        <v/>
      </c>
      <c r="BO270" s="280" t="str">
        <f>IF($BN270="","",VLOOKUP($BN270,リスト!$CL:$CM,2,FALSE))</f>
        <v/>
      </c>
      <c r="BP270" s="280" t="str">
        <f>IF(BQ270="","",VLOOKUP(BQ270,リスト!$K$5:$L$7,2,FALSE))</f>
        <v/>
      </c>
      <c r="BQ270" s="13"/>
      <c r="BR270" s="13"/>
      <c r="BS270" s="47"/>
      <c r="BT270" s="280" t="str">
        <f>IF(BU270="","",VLOOKUP(BU270,リスト!I261:J279,2,FALSE))</f>
        <v/>
      </c>
      <c r="BU270" s="13"/>
      <c r="BV270" s="13"/>
      <c r="BW270" s="282"/>
      <c r="BX270" s="282"/>
      <c r="BY270" s="280" t="str">
        <f>IF(BZ270="","",VLOOKUP(BZ270,リスト!$S$5:$T$6,2,FALSE))</f>
        <v/>
      </c>
      <c r="BZ270" s="3"/>
      <c r="CA270" s="3"/>
      <c r="CB270" s="81"/>
      <c r="CC270" s="280" t="str">
        <f t="shared" si="30"/>
        <v/>
      </c>
      <c r="CD270" s="83"/>
      <c r="CE270" s="83"/>
      <c r="CF270" s="83"/>
      <c r="CG270" s="83"/>
      <c r="CH270" s="282" t="str">
        <f t="shared" si="31"/>
        <v/>
      </c>
      <c r="CI270" s="83"/>
      <c r="CJ270" s="280" t="str">
        <f t="shared" si="32"/>
        <v/>
      </c>
      <c r="CK270" s="87"/>
      <c r="CL270" s="78"/>
      <c r="CM270" s="83"/>
      <c r="CN270" s="83"/>
      <c r="CO270" s="83"/>
      <c r="CP270" s="280" t="str">
        <f t="shared" si="37"/>
        <v/>
      </c>
      <c r="CQ270" s="81"/>
      <c r="CR270" s="280" t="str">
        <f t="shared" si="38"/>
        <v/>
      </c>
      <c r="CS270" s="3"/>
      <c r="CT270" s="3"/>
      <c r="CU270" s="280" t="str">
        <f>IF(CV270="","",VLOOKUP(CV270,リスト!$V$5:$W$6,2,FALSE))</f>
        <v/>
      </c>
      <c r="CV270" s="3"/>
      <c r="CW270" s="280" t="str">
        <f>IF(CX270="","",VLOOKUP(CX270,リスト!$X$5:$Y$6,2,FALSE))</f>
        <v/>
      </c>
      <c r="CX270" s="3"/>
      <c r="CY270" s="77"/>
      <c r="CZ270" s="77"/>
      <c r="DA270" s="75"/>
      <c r="DB270" s="75"/>
      <c r="DC270" s="75"/>
      <c r="DD270" s="75"/>
      <c r="DE270" s="280" t="str">
        <f>IF(DF270="","",VLOOKUP(DF270,リスト!$Z$5:$AA$10,2,FALSE))</f>
        <v/>
      </c>
      <c r="DF270" s="3"/>
      <c r="DG270" s="280" t="str">
        <f>IF(DH270="","",VLOOKUP(DH270,リスト!$AB$5:$AC$12,2,FALSE))</f>
        <v/>
      </c>
      <c r="DH270" s="63"/>
      <c r="DI270" s="280" t="str">
        <f>IF(DJ270="","",VLOOKUP(DJ270,リスト!$AD$5:$AE$7,2,FALSE))</f>
        <v/>
      </c>
      <c r="DJ270" s="3"/>
      <c r="DK270" s="280" t="str">
        <f>IF(DL270="","",VLOOKUP(DL270,リスト!$AF$5:$AG$10,2,FALSE))</f>
        <v/>
      </c>
      <c r="DL270" s="3"/>
      <c r="DM270" s="280" t="str">
        <f>IF(DN270="","",VLOOKUP(DN270,リスト!$AH$5:$AI$6,2,FALSE))</f>
        <v/>
      </c>
      <c r="DN270" s="3"/>
      <c r="DO270" s="280" t="str">
        <f>IF(DP270="","",VLOOKUP(DP270,リスト!$AJ$5:$AK$6,2,FALSE))</f>
        <v/>
      </c>
      <c r="DP270" s="3"/>
      <c r="DQ270" s="280" t="str">
        <f>IF(DR270="","",VLOOKUP(DR270,リスト!$AL$5:$AM$7,2,FALSE))</f>
        <v/>
      </c>
      <c r="DR270" s="3"/>
      <c r="DS270" s="13"/>
      <c r="DT270" s="85"/>
      <c r="DU270" s="85"/>
      <c r="DV270" s="281" t="str">
        <f>IF(DW270="","",VLOOKUP(DW270,リスト!$AN$5:$AO$6,2,FALSE))</f>
        <v/>
      </c>
      <c r="DW270" s="13"/>
      <c r="DX270" s="341"/>
      <c r="DY270" s="345"/>
      <c r="DZ270" s="341"/>
      <c r="EA270" s="345"/>
      <c r="EB270" s="280" t="str">
        <f>IF(EC270="","",VLOOKUP(EC270,リスト!$AW$5:$AX$8,2,FALSE))</f>
        <v/>
      </c>
      <c r="EC270" s="3"/>
      <c r="ED270" s="85"/>
      <c r="EE270" s="280" t="str">
        <f>IF(EF270="","",VLOOKUP(EF270,リスト!$AY$5:$AZ$10,2,FALSE))</f>
        <v/>
      </c>
      <c r="EF270" s="3"/>
      <c r="EG270" s="280" t="str">
        <f>IF(EH270="","",VLOOKUP(EH270,リスト!$BA$5:$BB$10,2,FALSE))</f>
        <v/>
      </c>
      <c r="EH270" s="3"/>
      <c r="EI270" s="280" t="str">
        <f>IF(EJ270="","",VLOOKUP(EJ270,リスト!$BC$5:$BD$10,2,FALSE))</f>
        <v/>
      </c>
      <c r="EJ270" s="3"/>
      <c r="EK270" s="280" t="str">
        <f>IF(EL270="","",VLOOKUP(EL270,リスト!$BE$5:$BF$10,2,FALSE))</f>
        <v/>
      </c>
      <c r="EL270" s="3"/>
      <c r="EM270" s="78"/>
      <c r="EN270" s="73"/>
      <c r="EO270" s="73"/>
      <c r="EP270" s="13"/>
      <c r="EQ270" s="13"/>
      <c r="ER270" s="280" t="str">
        <f>IF(ES270="","",VLOOKUP(ES270,リスト!$BG$5:$BH$10,2,FALSE))</f>
        <v/>
      </c>
      <c r="ES270" s="13"/>
      <c r="ET270" s="13"/>
      <c r="EU270" s="13"/>
      <c r="EV270" s="13"/>
      <c r="EW270" s="13"/>
      <c r="EX270" s="81"/>
      <c r="EY270" s="81"/>
      <c r="EZ270" s="26"/>
      <c r="FA270" s="281" t="str">
        <f>IF($EZ270="","",INDEX(リスト!$BI$5:$BJ$40,MATCH($EZ270,リスト!$BJ$5:$BJ$40,0),1))</f>
        <v/>
      </c>
      <c r="FB270" s="280" t="str">
        <f>IF(FC270="","",VLOOKUP(FC270,リスト!$BK:$BL,2,FALSE))</f>
        <v/>
      </c>
      <c r="FC270" s="13"/>
      <c r="FD270" s="331"/>
      <c r="FE270" s="3"/>
      <c r="FF270" s="280" t="str">
        <f>IF(FG270="","",VLOOKUP(FG270,リスト!$BO$5:$BP$6,2,FALSE))</f>
        <v/>
      </c>
      <c r="FG270" s="3"/>
      <c r="FH270" s="280" t="str">
        <f>IF(FI270="","",VLOOKUP(FI270,リスト!$BQ$5:$BR$8,2,FALSE))</f>
        <v/>
      </c>
      <c r="FI270" s="3"/>
      <c r="FJ270" s="282"/>
      <c r="FK270" s="280" t="str">
        <f>IF(FL270="","",VLOOKUP(FL270,リスト!$BS$5:$BT$6,2,FALSE))</f>
        <v/>
      </c>
      <c r="FL270" s="63"/>
      <c r="FM270" s="13"/>
      <c r="FN270" s="13"/>
      <c r="FO270" s="13"/>
      <c r="FP270" s="283" t="str">
        <f t="shared" si="33"/>
        <v/>
      </c>
      <c r="FQ270" s="283" t="str">
        <f t="shared" si="33"/>
        <v/>
      </c>
      <c r="FR270" s="13"/>
      <c r="FS270" s="85"/>
      <c r="FT270" s="85"/>
      <c r="FU270" s="281" t="str">
        <f t="shared" si="34"/>
        <v/>
      </c>
      <c r="FV270" s="280" t="str">
        <f>IF(FW270="","",VLOOKUP(FW270,リスト!$BV$5:$BW$10,2,FALSE))</f>
        <v/>
      </c>
      <c r="FW270" s="26"/>
      <c r="FX270" s="282" t="str">
        <f t="shared" si="35"/>
        <v/>
      </c>
      <c r="FY270" s="280" t="str">
        <f>IF(FZ270="","",VLOOKUP(FZ270,リスト!$BX$5:$BY$6,2,FALSE))</f>
        <v/>
      </c>
      <c r="FZ270" s="3"/>
      <c r="GA270" s="280" t="str">
        <f>IF(GB270="","",VLOOKUP(GB270,リスト!$BZ$5:$CA$6,2,FALSE))</f>
        <v/>
      </c>
      <c r="GB270" s="13"/>
      <c r="GC270" s="281" t="str">
        <f>IF(GD270="","",VLOOKUP(GD270,リスト!$CB$5:$CC$6,2,FALSE))</f>
        <v/>
      </c>
      <c r="GD270" s="13"/>
      <c r="GE270" s="13"/>
      <c r="GF270" s="13"/>
      <c r="GG270" s="75"/>
      <c r="GH270" s="281" t="str">
        <f t="shared" si="36"/>
        <v/>
      </c>
      <c r="GI270" s="128"/>
      <c r="GJ270" s="281" t="str">
        <f>IF(GK270="","",VLOOKUP(GK270,リスト!$CD$5:$CE$6,2,FALSE))</f>
        <v/>
      </c>
      <c r="GK270" s="13"/>
      <c r="GL270" s="281" t="str">
        <f>IF(GM270="","",VLOOKUP(GM270,リスト!$CF$5:$CG$5,2,FALSE))</f>
        <v/>
      </c>
      <c r="GM270" s="26"/>
      <c r="GN270" s="280" t="str">
        <f>IF(GO270="","",VLOOKUP(GO270,リスト!$CH$5:$CI$5,2,FALSE))</f>
        <v/>
      </c>
      <c r="GO270" s="284"/>
      <c r="GP270" s="284"/>
      <c r="GQ270" s="284"/>
      <c r="GR270" s="284"/>
      <c r="GS270" s="284"/>
      <c r="GT270" s="284"/>
      <c r="GU270" s="284"/>
      <c r="GV270" s="284"/>
      <c r="GW270" s="284"/>
      <c r="GX270" s="285"/>
    </row>
    <row r="271" spans="2:206" s="177" customFormat="1" ht="24.75" hidden="1" customHeight="1" outlineLevel="1">
      <c r="B271" s="286" t="str">
        <f>IF(明細!B265="","",明細!B265)</f>
        <v/>
      </c>
      <c r="C271" s="287" t="str">
        <f>IF(明細!C265="","",明細!C265)</f>
        <v/>
      </c>
      <c r="D271" s="265" t="str">
        <f>IF(明細!D265="","",明細!D265)</f>
        <v/>
      </c>
      <c r="E271" s="265" t="str">
        <f>IF(明細!E265="","",明細!E265)</f>
        <v/>
      </c>
      <c r="F271" s="265" t="str">
        <f>IF(明細!F265="","",明細!F265)</f>
        <v/>
      </c>
      <c r="G271" s="265" t="str">
        <f>IF(明細!G265="","",明細!G265)</f>
        <v/>
      </c>
      <c r="H271" s="265" t="str">
        <f>IF(明細!H265="","",明細!H265)</f>
        <v/>
      </c>
      <c r="I271" s="265" t="str">
        <f>IF(明細!I265="","",明細!I265)</f>
        <v/>
      </c>
      <c r="J271" s="265" t="str">
        <f>IF(明細!J265="","",明細!J265)</f>
        <v/>
      </c>
      <c r="K271" s="265" t="str">
        <f>IF(明細!K265="","",明細!K265)</f>
        <v/>
      </c>
      <c r="L271" s="265" t="str">
        <f>IF(明細!L265="","",明細!L265)</f>
        <v/>
      </c>
      <c r="M271" s="265" t="str">
        <f>IF(明細!M265="","",明細!M265)</f>
        <v/>
      </c>
      <c r="N271" s="265" t="str">
        <f>IF(明細!N265="","",明細!N265)</f>
        <v/>
      </c>
      <c r="O271" s="265" t="str">
        <f>IF(明細!O265="","",明細!O265)</f>
        <v/>
      </c>
      <c r="P271" s="265" t="str">
        <f>IF(明細!P265="","",明細!P265)</f>
        <v/>
      </c>
      <c r="Q271" s="265" t="str">
        <f>IF(明細!Q265="","",明細!Q265)</f>
        <v/>
      </c>
      <c r="R271" s="289" t="str">
        <f>IF(明細!R265="","",明細!R265)</f>
        <v/>
      </c>
      <c r="S271" s="291" t="str">
        <f>IF(明細!S265="","",明細!S265)</f>
        <v/>
      </c>
      <c r="T271" s="291" t="str">
        <f>IF(明細!T265="","",明細!T265)</f>
        <v/>
      </c>
      <c r="U271" s="291" t="str">
        <f>IF(明細!U265="","",明細!U265)</f>
        <v/>
      </c>
      <c r="V271" s="292" t="str">
        <f>IF(明細!V265="","",明細!V265)</f>
        <v>個</v>
      </c>
      <c r="W271" s="292" t="str">
        <f>IF(明細!W265="","",明細!W265)</f>
        <v/>
      </c>
      <c r="X271" s="293" t="str">
        <f>IF(明細!X265="","",明細!X265)</f>
        <v/>
      </c>
      <c r="Y271" s="134" t="str">
        <f>IF(明細!Y265="","",明細!Y265)</f>
        <v/>
      </c>
      <c r="Z271" s="135" t="str">
        <f>IF(明細!Z265="","",明細!Z265)</f>
        <v/>
      </c>
      <c r="AA271" s="134" t="str">
        <f>IF(明細!AA265="","",明細!AA265)</f>
        <v/>
      </c>
      <c r="AB271" s="303" t="str">
        <f>IF(明細!AB265="","",明細!AB265)</f>
        <v/>
      </c>
      <c r="AC271" s="134" t="str">
        <f>IF(明細!AC265="","",明細!AC265)</f>
        <v/>
      </c>
      <c r="AD271" s="183" t="str">
        <f>IF(明細!AD265="","",明細!AD265)</f>
        <v/>
      </c>
      <c r="AE271" s="184">
        <f>IF(明細!AE265="","",明細!AE265)</f>
        <v>0.1</v>
      </c>
      <c r="AF271" s="185" t="str">
        <f>IF(明細!AF265="","",明細!AF265)</f>
        <v/>
      </c>
      <c r="AG271" s="186" t="str">
        <f>IF(明細!AG265="","",明細!AG265)</f>
        <v/>
      </c>
      <c r="AH271" s="186" t="str">
        <f>IF(明細!AH265="","",明細!AH265)</f>
        <v/>
      </c>
      <c r="AI271" s="187" t="str">
        <f>IF(明細!AI265="","",明細!AI265)</f>
        <v/>
      </c>
      <c r="AJ271" s="296" t="str">
        <f>IF(明細!AJ265="","",明細!AJ265)</f>
        <v/>
      </c>
      <c r="AK271" s="297" t="str">
        <f>IF(明細!AK265="","",明細!AK265)</f>
        <v/>
      </c>
      <c r="AL271" s="298" t="str">
        <f>IF(明細!AL265="","",明細!AL265)</f>
        <v/>
      </c>
      <c r="AM271" s="299" t="str">
        <f>IF(明細!AM265="","",明細!AM265)</f>
        <v/>
      </c>
      <c r="AN271" s="300" t="str">
        <f>IF(明細!AN265="","",明細!AN265)</f>
        <v/>
      </c>
      <c r="AO271" s="300" t="str">
        <f>IF(明細!AO265="","",明細!AO265)</f>
        <v/>
      </c>
      <c r="AP271" s="300" t="str">
        <f>IF(明細!AP265="","",明細!AP265)</f>
        <v/>
      </c>
      <c r="AQ271" s="301" t="str">
        <f>IF(明細!AQ265="","",明細!AQ265)</f>
        <v/>
      </c>
      <c r="AR271" s="302" t="str">
        <f>IF(明細!AR265="","",明細!AR265)</f>
        <v/>
      </c>
      <c r="AU271" s="360"/>
      <c r="AV271" s="368"/>
      <c r="AW271" s="446" t="str">
        <f>IF(明細!AV265="","",明細!AV265)</f>
        <v/>
      </c>
      <c r="AX271" s="419" t="str">
        <f>IF(明細!AT265="","",明細!AT265)</f>
        <v/>
      </c>
      <c r="AY271" s="280" t="str">
        <f>IF($AX271="","",VLOOKUP($AX271,リスト!$CL:$CM,2,FALSE))</f>
        <v/>
      </c>
      <c r="AZ271" s="3"/>
      <c r="BA271" s="280" t="str">
        <f>IF(BB271="","",VLOOKUP(BB271,リスト!$K:$L,2,FALSE))</f>
        <v/>
      </c>
      <c r="BB271" s="3"/>
      <c r="BC271" s="3"/>
      <c r="BD271" s="87"/>
      <c r="BE271" s="280" t="str">
        <f>IF(BF271="","",VLOOKUP(BF271,リスト!$I:$J,2,FALSE))</f>
        <v/>
      </c>
      <c r="BF271" s="3"/>
      <c r="BG271" s="280" t="str">
        <f>IF(BH271="","",VLOOKUP(BH271,リスト!$M:$N,2,FALSE))</f>
        <v/>
      </c>
      <c r="BH271" s="282"/>
      <c r="BI271" s="280" t="str">
        <f>IF(BJ271="","",VLOOKUP(BJ271,リスト!$O:$P,2,FALSE))</f>
        <v/>
      </c>
      <c r="BJ271" s="24"/>
      <c r="BM271" s="451" t="str">
        <f>IF(明細!AV265="","",明細!AV265)</f>
        <v/>
      </c>
      <c r="BN271" s="453" t="str">
        <f>IF(明細!AT265="","",明細!AT265)</f>
        <v/>
      </c>
      <c r="BO271" s="280" t="str">
        <f>IF($BN271="","",VLOOKUP($BN271,リスト!$CL:$CM,2,FALSE))</f>
        <v/>
      </c>
      <c r="BP271" s="280" t="str">
        <f>IF(BQ271="","",VLOOKUP(BQ271,リスト!$K$5:$L$7,2,FALSE))</f>
        <v/>
      </c>
      <c r="BQ271" s="13"/>
      <c r="BR271" s="13"/>
      <c r="BS271" s="47"/>
      <c r="BT271" s="280" t="str">
        <f>IF(BU271="","",VLOOKUP(BU271,リスト!I262:J280,2,FALSE))</f>
        <v/>
      </c>
      <c r="BU271" s="13"/>
      <c r="BV271" s="13"/>
      <c r="BW271" s="282"/>
      <c r="BX271" s="282"/>
      <c r="BY271" s="280" t="str">
        <f>IF(BZ271="","",VLOOKUP(BZ271,リスト!$S$5:$T$6,2,FALSE))</f>
        <v/>
      </c>
      <c r="BZ271" s="3"/>
      <c r="CA271" s="3"/>
      <c r="CB271" s="81"/>
      <c r="CC271" s="280" t="str">
        <f t="shared" ref="CC271:CC334" si="39">IF($B271="","","G")</f>
        <v/>
      </c>
      <c r="CD271" s="83"/>
      <c r="CE271" s="83"/>
      <c r="CF271" s="83"/>
      <c r="CG271" s="83"/>
      <c r="CH271" s="282" t="str">
        <f t="shared" ref="CH271:CH334" si="40">IF($B271="","","MM")</f>
        <v/>
      </c>
      <c r="CI271" s="83"/>
      <c r="CJ271" s="280" t="str">
        <f t="shared" ref="CJ271:CJ334" si="41">IF($B271="","","MM3")</f>
        <v/>
      </c>
      <c r="CK271" s="87"/>
      <c r="CL271" s="78"/>
      <c r="CM271" s="83"/>
      <c r="CN271" s="83"/>
      <c r="CO271" s="83"/>
      <c r="CP271" s="280" t="str">
        <f t="shared" si="37"/>
        <v/>
      </c>
      <c r="CQ271" s="81"/>
      <c r="CR271" s="280" t="str">
        <f t="shared" si="38"/>
        <v/>
      </c>
      <c r="CS271" s="3"/>
      <c r="CT271" s="3"/>
      <c r="CU271" s="280" t="str">
        <f>IF(CV271="","",VLOOKUP(CV271,リスト!$V$5:$W$6,2,FALSE))</f>
        <v/>
      </c>
      <c r="CV271" s="3"/>
      <c r="CW271" s="280" t="str">
        <f>IF(CX271="","",VLOOKUP(CX271,リスト!$X$5:$Y$6,2,FALSE))</f>
        <v/>
      </c>
      <c r="CX271" s="3"/>
      <c r="CY271" s="77"/>
      <c r="CZ271" s="77"/>
      <c r="DA271" s="75"/>
      <c r="DB271" s="75"/>
      <c r="DC271" s="75"/>
      <c r="DD271" s="75"/>
      <c r="DE271" s="280" t="str">
        <f>IF(DF271="","",VLOOKUP(DF271,リスト!$Z$5:$AA$10,2,FALSE))</f>
        <v/>
      </c>
      <c r="DF271" s="3"/>
      <c r="DG271" s="280" t="str">
        <f>IF(DH271="","",VLOOKUP(DH271,リスト!$AB$5:$AC$12,2,FALSE))</f>
        <v/>
      </c>
      <c r="DH271" s="63"/>
      <c r="DI271" s="280" t="str">
        <f>IF(DJ271="","",VLOOKUP(DJ271,リスト!$AD$5:$AE$7,2,FALSE))</f>
        <v/>
      </c>
      <c r="DJ271" s="3"/>
      <c r="DK271" s="280" t="str">
        <f>IF(DL271="","",VLOOKUP(DL271,リスト!$AF$5:$AG$10,2,FALSE))</f>
        <v/>
      </c>
      <c r="DL271" s="3"/>
      <c r="DM271" s="280" t="str">
        <f>IF(DN271="","",VLOOKUP(DN271,リスト!$AH$5:$AI$6,2,FALSE))</f>
        <v/>
      </c>
      <c r="DN271" s="3"/>
      <c r="DO271" s="280" t="str">
        <f>IF(DP271="","",VLOOKUP(DP271,リスト!$AJ$5:$AK$6,2,FALSE))</f>
        <v/>
      </c>
      <c r="DP271" s="3"/>
      <c r="DQ271" s="280" t="str">
        <f>IF(DR271="","",VLOOKUP(DR271,リスト!$AL$5:$AM$7,2,FALSE))</f>
        <v/>
      </c>
      <c r="DR271" s="3"/>
      <c r="DS271" s="13"/>
      <c r="DT271" s="85"/>
      <c r="DU271" s="85"/>
      <c r="DV271" s="281" t="str">
        <f>IF(DW271="","",VLOOKUP(DW271,リスト!$AN$5:$AO$6,2,FALSE))</f>
        <v/>
      </c>
      <c r="DW271" s="13"/>
      <c r="DX271" s="341"/>
      <c r="DY271" s="345"/>
      <c r="DZ271" s="341"/>
      <c r="EA271" s="345"/>
      <c r="EB271" s="280" t="str">
        <f>IF(EC271="","",VLOOKUP(EC271,リスト!$AW$5:$AX$8,2,FALSE))</f>
        <v/>
      </c>
      <c r="EC271" s="3"/>
      <c r="ED271" s="85"/>
      <c r="EE271" s="280" t="str">
        <f>IF(EF271="","",VLOOKUP(EF271,リスト!$AY$5:$AZ$10,2,FALSE))</f>
        <v/>
      </c>
      <c r="EF271" s="3"/>
      <c r="EG271" s="280" t="str">
        <f>IF(EH271="","",VLOOKUP(EH271,リスト!$BA$5:$BB$10,2,FALSE))</f>
        <v/>
      </c>
      <c r="EH271" s="3"/>
      <c r="EI271" s="280" t="str">
        <f>IF(EJ271="","",VLOOKUP(EJ271,リスト!$BC$5:$BD$10,2,FALSE))</f>
        <v/>
      </c>
      <c r="EJ271" s="3"/>
      <c r="EK271" s="280" t="str">
        <f>IF(EL271="","",VLOOKUP(EL271,リスト!$BE$5:$BF$10,2,FALSE))</f>
        <v/>
      </c>
      <c r="EL271" s="3"/>
      <c r="EM271" s="78"/>
      <c r="EN271" s="73"/>
      <c r="EO271" s="73"/>
      <c r="EP271" s="13"/>
      <c r="EQ271" s="13"/>
      <c r="ER271" s="280" t="str">
        <f>IF(ES271="","",VLOOKUP(ES271,リスト!$BG$5:$BH$10,2,FALSE))</f>
        <v/>
      </c>
      <c r="ES271" s="13"/>
      <c r="ET271" s="13"/>
      <c r="EU271" s="13"/>
      <c r="EV271" s="13"/>
      <c r="EW271" s="13"/>
      <c r="EX271" s="81"/>
      <c r="EY271" s="81"/>
      <c r="EZ271" s="26"/>
      <c r="FA271" s="281" t="str">
        <f>IF($EZ271="","",INDEX(リスト!$BI$5:$BJ$40,MATCH($EZ271,リスト!$BJ$5:$BJ$40,0),1))</f>
        <v/>
      </c>
      <c r="FB271" s="280" t="str">
        <f>IF(FC271="","",VLOOKUP(FC271,リスト!$BK:$BL,2,FALSE))</f>
        <v/>
      </c>
      <c r="FC271" s="13"/>
      <c r="FD271" s="331"/>
      <c r="FE271" s="3"/>
      <c r="FF271" s="280" t="str">
        <f>IF(FG271="","",VLOOKUP(FG271,リスト!$BO$5:$BP$6,2,FALSE))</f>
        <v/>
      </c>
      <c r="FG271" s="3"/>
      <c r="FH271" s="280" t="str">
        <f>IF(FI271="","",VLOOKUP(FI271,リスト!$BQ$5:$BR$8,2,FALSE))</f>
        <v/>
      </c>
      <c r="FI271" s="3"/>
      <c r="FJ271" s="282"/>
      <c r="FK271" s="280" t="str">
        <f>IF(FL271="","",VLOOKUP(FL271,リスト!$BS$5:$BT$6,2,FALSE))</f>
        <v/>
      </c>
      <c r="FL271" s="63"/>
      <c r="FM271" s="13"/>
      <c r="FN271" s="13"/>
      <c r="FO271" s="13"/>
      <c r="FP271" s="283" t="str">
        <f t="shared" ref="FP271:FQ334" si="42">IF($B271="","",1)</f>
        <v/>
      </c>
      <c r="FQ271" s="283" t="str">
        <f t="shared" si="42"/>
        <v/>
      </c>
      <c r="FR271" s="13"/>
      <c r="FS271" s="85"/>
      <c r="FT271" s="85"/>
      <c r="FU271" s="281" t="str">
        <f t="shared" ref="FU271:FU334" si="43">IF($B271="","","D")</f>
        <v/>
      </c>
      <c r="FV271" s="280" t="str">
        <f>IF(FW271="","",VLOOKUP(FW271,リスト!$BV$5:$BW$10,2,FALSE))</f>
        <v/>
      </c>
      <c r="FW271" s="26"/>
      <c r="FX271" s="282" t="str">
        <f t="shared" ref="FX271:FX334" si="44">IF($B271="","","X")</f>
        <v/>
      </c>
      <c r="FY271" s="280" t="str">
        <f>IF(FZ271="","",VLOOKUP(FZ271,リスト!$BX$5:$BY$6,2,FALSE))</f>
        <v/>
      </c>
      <c r="FZ271" s="3"/>
      <c r="GA271" s="280" t="str">
        <f>IF(GB271="","",VLOOKUP(GB271,リスト!$BZ$5:$CA$6,2,FALSE))</f>
        <v/>
      </c>
      <c r="GB271" s="13"/>
      <c r="GC271" s="281" t="str">
        <f>IF(GD271="","",VLOOKUP(GD271,リスト!$CB$5:$CC$6,2,FALSE))</f>
        <v/>
      </c>
      <c r="GD271" s="13"/>
      <c r="GE271" s="13"/>
      <c r="GF271" s="13"/>
      <c r="GG271" s="75"/>
      <c r="GH271" s="281" t="str">
        <f t="shared" ref="GH271:GH334" si="45">(IF($CA271&lt;&gt;"",$CA271,""))</f>
        <v/>
      </c>
      <c r="GI271" s="128"/>
      <c r="GJ271" s="281" t="str">
        <f>IF(GK271="","",VLOOKUP(GK271,リスト!$CD$5:$CE$6,2,FALSE))</f>
        <v/>
      </c>
      <c r="GK271" s="13"/>
      <c r="GL271" s="281" t="str">
        <f>IF(GM271="","",VLOOKUP(GM271,リスト!$CF$5:$CG$5,2,FALSE))</f>
        <v/>
      </c>
      <c r="GM271" s="26"/>
      <c r="GN271" s="280" t="str">
        <f>IF(GO271="","",VLOOKUP(GO271,リスト!$CH$5:$CI$5,2,FALSE))</f>
        <v/>
      </c>
      <c r="GO271" s="284"/>
      <c r="GP271" s="284"/>
      <c r="GQ271" s="284"/>
      <c r="GR271" s="284"/>
      <c r="GS271" s="284"/>
      <c r="GT271" s="284"/>
      <c r="GU271" s="284"/>
      <c r="GV271" s="284"/>
      <c r="GW271" s="284"/>
      <c r="GX271" s="285"/>
    </row>
    <row r="272" spans="2:206" s="177" customFormat="1" ht="24.75" hidden="1" customHeight="1" outlineLevel="1">
      <c r="B272" s="286" t="str">
        <f>IF(明細!B266="","",明細!B266)</f>
        <v/>
      </c>
      <c r="C272" s="287" t="str">
        <f>IF(明細!C266="","",明細!C266)</f>
        <v/>
      </c>
      <c r="D272" s="265" t="str">
        <f>IF(明細!D266="","",明細!D266)</f>
        <v/>
      </c>
      <c r="E272" s="265" t="str">
        <f>IF(明細!E266="","",明細!E266)</f>
        <v/>
      </c>
      <c r="F272" s="265" t="str">
        <f>IF(明細!F266="","",明細!F266)</f>
        <v/>
      </c>
      <c r="G272" s="265" t="str">
        <f>IF(明細!G266="","",明細!G266)</f>
        <v/>
      </c>
      <c r="H272" s="265" t="str">
        <f>IF(明細!H266="","",明細!H266)</f>
        <v/>
      </c>
      <c r="I272" s="265" t="str">
        <f>IF(明細!I266="","",明細!I266)</f>
        <v/>
      </c>
      <c r="J272" s="265" t="str">
        <f>IF(明細!J266="","",明細!J266)</f>
        <v/>
      </c>
      <c r="K272" s="265" t="str">
        <f>IF(明細!K266="","",明細!K266)</f>
        <v/>
      </c>
      <c r="L272" s="265" t="str">
        <f>IF(明細!L266="","",明細!L266)</f>
        <v/>
      </c>
      <c r="M272" s="265" t="str">
        <f>IF(明細!M266="","",明細!M266)</f>
        <v/>
      </c>
      <c r="N272" s="265" t="str">
        <f>IF(明細!N266="","",明細!N266)</f>
        <v/>
      </c>
      <c r="O272" s="265" t="str">
        <f>IF(明細!O266="","",明細!O266)</f>
        <v/>
      </c>
      <c r="P272" s="265" t="str">
        <f>IF(明細!P266="","",明細!P266)</f>
        <v/>
      </c>
      <c r="Q272" s="265" t="str">
        <f>IF(明細!Q266="","",明細!Q266)</f>
        <v/>
      </c>
      <c r="R272" s="289" t="str">
        <f>IF(明細!R266="","",明細!R266)</f>
        <v/>
      </c>
      <c r="S272" s="291" t="str">
        <f>IF(明細!S266="","",明細!S266)</f>
        <v/>
      </c>
      <c r="T272" s="291" t="str">
        <f>IF(明細!T266="","",明細!T266)</f>
        <v/>
      </c>
      <c r="U272" s="291" t="str">
        <f>IF(明細!U266="","",明細!U266)</f>
        <v/>
      </c>
      <c r="V272" s="292" t="str">
        <f>IF(明細!V266="","",明細!V266)</f>
        <v>個</v>
      </c>
      <c r="W272" s="292" t="str">
        <f>IF(明細!W266="","",明細!W266)</f>
        <v/>
      </c>
      <c r="X272" s="293" t="str">
        <f>IF(明細!X266="","",明細!X266)</f>
        <v/>
      </c>
      <c r="Y272" s="134" t="str">
        <f>IF(明細!Y266="","",明細!Y266)</f>
        <v/>
      </c>
      <c r="Z272" s="135" t="str">
        <f>IF(明細!Z266="","",明細!Z266)</f>
        <v/>
      </c>
      <c r="AA272" s="134" t="str">
        <f>IF(明細!AA266="","",明細!AA266)</f>
        <v/>
      </c>
      <c r="AB272" s="303" t="str">
        <f>IF(明細!AB266="","",明細!AB266)</f>
        <v/>
      </c>
      <c r="AC272" s="134" t="str">
        <f>IF(明細!AC266="","",明細!AC266)</f>
        <v/>
      </c>
      <c r="AD272" s="183" t="str">
        <f>IF(明細!AD266="","",明細!AD266)</f>
        <v/>
      </c>
      <c r="AE272" s="184">
        <f>IF(明細!AE266="","",明細!AE266)</f>
        <v>0.1</v>
      </c>
      <c r="AF272" s="185" t="str">
        <f>IF(明細!AF266="","",明細!AF266)</f>
        <v/>
      </c>
      <c r="AG272" s="186" t="str">
        <f>IF(明細!AG266="","",明細!AG266)</f>
        <v/>
      </c>
      <c r="AH272" s="186" t="str">
        <f>IF(明細!AH266="","",明細!AH266)</f>
        <v/>
      </c>
      <c r="AI272" s="187" t="str">
        <f>IF(明細!AI266="","",明細!AI266)</f>
        <v/>
      </c>
      <c r="AJ272" s="296" t="str">
        <f>IF(明細!AJ266="","",明細!AJ266)</f>
        <v/>
      </c>
      <c r="AK272" s="297" t="str">
        <f>IF(明細!AK266="","",明細!AK266)</f>
        <v/>
      </c>
      <c r="AL272" s="298" t="str">
        <f>IF(明細!AL266="","",明細!AL266)</f>
        <v/>
      </c>
      <c r="AM272" s="299" t="str">
        <f>IF(明細!AM266="","",明細!AM266)</f>
        <v/>
      </c>
      <c r="AN272" s="300" t="str">
        <f>IF(明細!AN266="","",明細!AN266)</f>
        <v/>
      </c>
      <c r="AO272" s="300" t="str">
        <f>IF(明細!AO266="","",明細!AO266)</f>
        <v/>
      </c>
      <c r="AP272" s="300" t="str">
        <f>IF(明細!AP266="","",明細!AP266)</f>
        <v/>
      </c>
      <c r="AQ272" s="301" t="str">
        <f>IF(明細!AQ266="","",明細!AQ266)</f>
        <v/>
      </c>
      <c r="AR272" s="302" t="str">
        <f>IF(明細!AR266="","",明細!AR266)</f>
        <v/>
      </c>
      <c r="AU272" s="360"/>
      <c r="AV272" s="368"/>
      <c r="AW272" s="446" t="str">
        <f>IF(明細!AV266="","",明細!AV266)</f>
        <v/>
      </c>
      <c r="AX272" s="419" t="str">
        <f>IF(明細!AT266="","",明細!AT266)</f>
        <v/>
      </c>
      <c r="AY272" s="280" t="str">
        <f>IF($AX272="","",VLOOKUP($AX272,リスト!$CL:$CM,2,FALSE))</f>
        <v/>
      </c>
      <c r="AZ272" s="3"/>
      <c r="BA272" s="280" t="str">
        <f>IF(BB272="","",VLOOKUP(BB272,リスト!$K:$L,2,FALSE))</f>
        <v/>
      </c>
      <c r="BB272" s="3"/>
      <c r="BC272" s="3"/>
      <c r="BD272" s="87"/>
      <c r="BE272" s="280" t="str">
        <f>IF(BF272="","",VLOOKUP(BF272,リスト!$I:$J,2,FALSE))</f>
        <v/>
      </c>
      <c r="BF272" s="3"/>
      <c r="BG272" s="280" t="str">
        <f>IF(BH272="","",VLOOKUP(BH272,リスト!$M:$N,2,FALSE))</f>
        <v/>
      </c>
      <c r="BH272" s="282"/>
      <c r="BI272" s="280" t="str">
        <f>IF(BJ272="","",VLOOKUP(BJ272,リスト!$O:$P,2,FALSE))</f>
        <v/>
      </c>
      <c r="BJ272" s="24"/>
      <c r="BM272" s="451" t="str">
        <f>IF(明細!AV266="","",明細!AV266)</f>
        <v/>
      </c>
      <c r="BN272" s="453" t="str">
        <f>IF(明細!AT266="","",明細!AT266)</f>
        <v/>
      </c>
      <c r="BO272" s="280" t="str">
        <f>IF($BN272="","",VLOOKUP($BN272,リスト!$CL:$CM,2,FALSE))</f>
        <v/>
      </c>
      <c r="BP272" s="280" t="str">
        <f>IF(BQ272="","",VLOOKUP(BQ272,リスト!$K$5:$L$7,2,FALSE))</f>
        <v/>
      </c>
      <c r="BQ272" s="13"/>
      <c r="BR272" s="13"/>
      <c r="BS272" s="47"/>
      <c r="BT272" s="280" t="str">
        <f>IF(BU272="","",VLOOKUP(BU272,リスト!I263:J281,2,FALSE))</f>
        <v/>
      </c>
      <c r="BU272" s="13"/>
      <c r="BV272" s="13"/>
      <c r="BW272" s="282"/>
      <c r="BX272" s="282"/>
      <c r="BY272" s="280" t="str">
        <f>IF(BZ272="","",VLOOKUP(BZ272,リスト!$S$5:$T$6,2,FALSE))</f>
        <v/>
      </c>
      <c r="BZ272" s="3"/>
      <c r="CA272" s="3"/>
      <c r="CB272" s="81"/>
      <c r="CC272" s="280" t="str">
        <f t="shared" si="39"/>
        <v/>
      </c>
      <c r="CD272" s="83"/>
      <c r="CE272" s="83"/>
      <c r="CF272" s="83"/>
      <c r="CG272" s="83"/>
      <c r="CH272" s="282" t="str">
        <f t="shared" si="40"/>
        <v/>
      </c>
      <c r="CI272" s="83"/>
      <c r="CJ272" s="280" t="str">
        <f t="shared" si="41"/>
        <v/>
      </c>
      <c r="CK272" s="87"/>
      <c r="CL272" s="78"/>
      <c r="CM272" s="83"/>
      <c r="CN272" s="83"/>
      <c r="CO272" s="83"/>
      <c r="CP272" s="280" t="str">
        <f t="shared" si="37"/>
        <v/>
      </c>
      <c r="CQ272" s="81"/>
      <c r="CR272" s="280" t="str">
        <f t="shared" si="38"/>
        <v/>
      </c>
      <c r="CS272" s="3"/>
      <c r="CT272" s="3"/>
      <c r="CU272" s="280" t="str">
        <f>IF(CV272="","",VLOOKUP(CV272,リスト!$V$5:$W$6,2,FALSE))</f>
        <v/>
      </c>
      <c r="CV272" s="3"/>
      <c r="CW272" s="280" t="str">
        <f>IF(CX272="","",VLOOKUP(CX272,リスト!$X$5:$Y$6,2,FALSE))</f>
        <v/>
      </c>
      <c r="CX272" s="3"/>
      <c r="CY272" s="77"/>
      <c r="CZ272" s="77"/>
      <c r="DA272" s="75"/>
      <c r="DB272" s="75"/>
      <c r="DC272" s="75"/>
      <c r="DD272" s="75"/>
      <c r="DE272" s="280" t="str">
        <f>IF(DF272="","",VLOOKUP(DF272,リスト!$Z$5:$AA$10,2,FALSE))</f>
        <v/>
      </c>
      <c r="DF272" s="3"/>
      <c r="DG272" s="280" t="str">
        <f>IF(DH272="","",VLOOKUP(DH272,リスト!$AB$5:$AC$12,2,FALSE))</f>
        <v/>
      </c>
      <c r="DH272" s="63"/>
      <c r="DI272" s="280" t="str">
        <f>IF(DJ272="","",VLOOKUP(DJ272,リスト!$AD$5:$AE$7,2,FALSE))</f>
        <v/>
      </c>
      <c r="DJ272" s="3"/>
      <c r="DK272" s="280" t="str">
        <f>IF(DL272="","",VLOOKUP(DL272,リスト!$AF$5:$AG$10,2,FALSE))</f>
        <v/>
      </c>
      <c r="DL272" s="3"/>
      <c r="DM272" s="280" t="str">
        <f>IF(DN272="","",VLOOKUP(DN272,リスト!$AH$5:$AI$6,2,FALSE))</f>
        <v/>
      </c>
      <c r="DN272" s="3"/>
      <c r="DO272" s="280" t="str">
        <f>IF(DP272="","",VLOOKUP(DP272,リスト!$AJ$5:$AK$6,2,FALSE))</f>
        <v/>
      </c>
      <c r="DP272" s="3"/>
      <c r="DQ272" s="280" t="str">
        <f>IF(DR272="","",VLOOKUP(DR272,リスト!$AL$5:$AM$7,2,FALSE))</f>
        <v/>
      </c>
      <c r="DR272" s="3"/>
      <c r="DS272" s="13"/>
      <c r="DT272" s="85"/>
      <c r="DU272" s="85"/>
      <c r="DV272" s="281" t="str">
        <f>IF(DW272="","",VLOOKUP(DW272,リスト!$AN$5:$AO$6,2,FALSE))</f>
        <v/>
      </c>
      <c r="DW272" s="13"/>
      <c r="DX272" s="341"/>
      <c r="DY272" s="345"/>
      <c r="DZ272" s="341"/>
      <c r="EA272" s="345"/>
      <c r="EB272" s="280" t="str">
        <f>IF(EC272="","",VLOOKUP(EC272,リスト!$AW$5:$AX$8,2,FALSE))</f>
        <v/>
      </c>
      <c r="EC272" s="3"/>
      <c r="ED272" s="85"/>
      <c r="EE272" s="280" t="str">
        <f>IF(EF272="","",VLOOKUP(EF272,リスト!$AY$5:$AZ$10,2,FALSE))</f>
        <v/>
      </c>
      <c r="EF272" s="3"/>
      <c r="EG272" s="280" t="str">
        <f>IF(EH272="","",VLOOKUP(EH272,リスト!$BA$5:$BB$10,2,FALSE))</f>
        <v/>
      </c>
      <c r="EH272" s="3"/>
      <c r="EI272" s="280" t="str">
        <f>IF(EJ272="","",VLOOKUP(EJ272,リスト!$BC$5:$BD$10,2,FALSE))</f>
        <v/>
      </c>
      <c r="EJ272" s="3"/>
      <c r="EK272" s="280" t="str">
        <f>IF(EL272="","",VLOOKUP(EL272,リスト!$BE$5:$BF$10,2,FALSE))</f>
        <v/>
      </c>
      <c r="EL272" s="3"/>
      <c r="EM272" s="78"/>
      <c r="EN272" s="73"/>
      <c r="EO272" s="73"/>
      <c r="EP272" s="13"/>
      <c r="EQ272" s="13"/>
      <c r="ER272" s="280" t="str">
        <f>IF(ES272="","",VLOOKUP(ES272,リスト!$BG$5:$BH$10,2,FALSE))</f>
        <v/>
      </c>
      <c r="ES272" s="13"/>
      <c r="ET272" s="13"/>
      <c r="EU272" s="13"/>
      <c r="EV272" s="13"/>
      <c r="EW272" s="13"/>
      <c r="EX272" s="81"/>
      <c r="EY272" s="81"/>
      <c r="EZ272" s="26"/>
      <c r="FA272" s="281" t="str">
        <f>IF($EZ272="","",INDEX(リスト!$BI$5:$BJ$40,MATCH($EZ272,リスト!$BJ$5:$BJ$40,0),1))</f>
        <v/>
      </c>
      <c r="FB272" s="280" t="str">
        <f>IF(FC272="","",VLOOKUP(FC272,リスト!$BK:$BL,2,FALSE))</f>
        <v/>
      </c>
      <c r="FC272" s="13"/>
      <c r="FD272" s="331"/>
      <c r="FE272" s="3"/>
      <c r="FF272" s="280" t="str">
        <f>IF(FG272="","",VLOOKUP(FG272,リスト!$BO$5:$BP$6,2,FALSE))</f>
        <v/>
      </c>
      <c r="FG272" s="3"/>
      <c r="FH272" s="280" t="str">
        <f>IF(FI272="","",VLOOKUP(FI272,リスト!$BQ$5:$BR$8,2,FALSE))</f>
        <v/>
      </c>
      <c r="FI272" s="3"/>
      <c r="FJ272" s="282"/>
      <c r="FK272" s="280" t="str">
        <f>IF(FL272="","",VLOOKUP(FL272,リスト!$BS$5:$BT$6,2,FALSE))</f>
        <v/>
      </c>
      <c r="FL272" s="63"/>
      <c r="FM272" s="13"/>
      <c r="FN272" s="13"/>
      <c r="FO272" s="13"/>
      <c r="FP272" s="283" t="str">
        <f t="shared" si="42"/>
        <v/>
      </c>
      <c r="FQ272" s="283" t="str">
        <f t="shared" si="42"/>
        <v/>
      </c>
      <c r="FR272" s="13"/>
      <c r="FS272" s="85"/>
      <c r="FT272" s="85"/>
      <c r="FU272" s="281" t="str">
        <f t="shared" si="43"/>
        <v/>
      </c>
      <c r="FV272" s="280" t="str">
        <f>IF(FW272="","",VLOOKUP(FW272,リスト!$BV$5:$BW$10,2,FALSE))</f>
        <v/>
      </c>
      <c r="FW272" s="26"/>
      <c r="FX272" s="282" t="str">
        <f t="shared" si="44"/>
        <v/>
      </c>
      <c r="FY272" s="280" t="str">
        <f>IF(FZ272="","",VLOOKUP(FZ272,リスト!$BX$5:$BY$6,2,FALSE))</f>
        <v/>
      </c>
      <c r="FZ272" s="3"/>
      <c r="GA272" s="280" t="str">
        <f>IF(GB272="","",VLOOKUP(GB272,リスト!$BZ$5:$CA$6,2,FALSE))</f>
        <v/>
      </c>
      <c r="GB272" s="13"/>
      <c r="GC272" s="281" t="str">
        <f>IF(GD272="","",VLOOKUP(GD272,リスト!$CB$5:$CC$6,2,FALSE))</f>
        <v/>
      </c>
      <c r="GD272" s="13"/>
      <c r="GE272" s="13"/>
      <c r="GF272" s="13"/>
      <c r="GG272" s="75"/>
      <c r="GH272" s="281" t="str">
        <f t="shared" si="45"/>
        <v/>
      </c>
      <c r="GI272" s="128"/>
      <c r="GJ272" s="281" t="str">
        <f>IF(GK272="","",VLOOKUP(GK272,リスト!$CD$5:$CE$6,2,FALSE))</f>
        <v/>
      </c>
      <c r="GK272" s="13"/>
      <c r="GL272" s="281" t="str">
        <f>IF(GM272="","",VLOOKUP(GM272,リスト!$CF$5:$CG$5,2,FALSE))</f>
        <v/>
      </c>
      <c r="GM272" s="26"/>
      <c r="GN272" s="280" t="str">
        <f>IF(GO272="","",VLOOKUP(GO272,リスト!$CH$5:$CI$5,2,FALSE))</f>
        <v/>
      </c>
      <c r="GO272" s="284"/>
      <c r="GP272" s="284"/>
      <c r="GQ272" s="284"/>
      <c r="GR272" s="284"/>
      <c r="GS272" s="284"/>
      <c r="GT272" s="284"/>
      <c r="GU272" s="284"/>
      <c r="GV272" s="284"/>
      <c r="GW272" s="284"/>
      <c r="GX272" s="285"/>
    </row>
    <row r="273" spans="2:206" s="177" customFormat="1" ht="24.75" hidden="1" customHeight="1" outlineLevel="1">
      <c r="B273" s="286" t="str">
        <f>IF(明細!B267="","",明細!B267)</f>
        <v/>
      </c>
      <c r="C273" s="287" t="str">
        <f>IF(明細!C267="","",明細!C267)</f>
        <v/>
      </c>
      <c r="D273" s="265" t="str">
        <f>IF(明細!D267="","",明細!D267)</f>
        <v/>
      </c>
      <c r="E273" s="265" t="str">
        <f>IF(明細!E267="","",明細!E267)</f>
        <v/>
      </c>
      <c r="F273" s="265" t="str">
        <f>IF(明細!F267="","",明細!F267)</f>
        <v/>
      </c>
      <c r="G273" s="265" t="str">
        <f>IF(明細!G267="","",明細!G267)</f>
        <v/>
      </c>
      <c r="H273" s="265" t="str">
        <f>IF(明細!H267="","",明細!H267)</f>
        <v/>
      </c>
      <c r="I273" s="265" t="str">
        <f>IF(明細!I267="","",明細!I267)</f>
        <v/>
      </c>
      <c r="J273" s="265" t="str">
        <f>IF(明細!J267="","",明細!J267)</f>
        <v/>
      </c>
      <c r="K273" s="265" t="str">
        <f>IF(明細!K267="","",明細!K267)</f>
        <v/>
      </c>
      <c r="L273" s="265" t="str">
        <f>IF(明細!L267="","",明細!L267)</f>
        <v/>
      </c>
      <c r="M273" s="265" t="str">
        <f>IF(明細!M267="","",明細!M267)</f>
        <v/>
      </c>
      <c r="N273" s="265" t="str">
        <f>IF(明細!N267="","",明細!N267)</f>
        <v/>
      </c>
      <c r="O273" s="265" t="str">
        <f>IF(明細!O267="","",明細!O267)</f>
        <v/>
      </c>
      <c r="P273" s="265" t="str">
        <f>IF(明細!P267="","",明細!P267)</f>
        <v/>
      </c>
      <c r="Q273" s="265" t="str">
        <f>IF(明細!Q267="","",明細!Q267)</f>
        <v/>
      </c>
      <c r="R273" s="289" t="str">
        <f>IF(明細!R267="","",明細!R267)</f>
        <v/>
      </c>
      <c r="S273" s="291" t="str">
        <f>IF(明細!S267="","",明細!S267)</f>
        <v/>
      </c>
      <c r="T273" s="291" t="str">
        <f>IF(明細!T267="","",明細!T267)</f>
        <v/>
      </c>
      <c r="U273" s="291" t="str">
        <f>IF(明細!U267="","",明細!U267)</f>
        <v/>
      </c>
      <c r="V273" s="292" t="str">
        <f>IF(明細!V267="","",明細!V267)</f>
        <v>個</v>
      </c>
      <c r="W273" s="292" t="str">
        <f>IF(明細!W267="","",明細!W267)</f>
        <v/>
      </c>
      <c r="X273" s="293" t="str">
        <f>IF(明細!X267="","",明細!X267)</f>
        <v/>
      </c>
      <c r="Y273" s="134" t="str">
        <f>IF(明細!Y267="","",明細!Y267)</f>
        <v/>
      </c>
      <c r="Z273" s="135" t="str">
        <f>IF(明細!Z267="","",明細!Z267)</f>
        <v/>
      </c>
      <c r="AA273" s="134" t="str">
        <f>IF(明細!AA267="","",明細!AA267)</f>
        <v/>
      </c>
      <c r="AB273" s="303" t="str">
        <f>IF(明細!AB267="","",明細!AB267)</f>
        <v/>
      </c>
      <c r="AC273" s="134" t="str">
        <f>IF(明細!AC267="","",明細!AC267)</f>
        <v/>
      </c>
      <c r="AD273" s="183" t="str">
        <f>IF(明細!AD267="","",明細!AD267)</f>
        <v/>
      </c>
      <c r="AE273" s="184">
        <f>IF(明細!AE267="","",明細!AE267)</f>
        <v>0.1</v>
      </c>
      <c r="AF273" s="185" t="str">
        <f>IF(明細!AF267="","",明細!AF267)</f>
        <v/>
      </c>
      <c r="AG273" s="186" t="str">
        <f>IF(明細!AG267="","",明細!AG267)</f>
        <v/>
      </c>
      <c r="AH273" s="186" t="str">
        <f>IF(明細!AH267="","",明細!AH267)</f>
        <v/>
      </c>
      <c r="AI273" s="187" t="str">
        <f>IF(明細!AI267="","",明細!AI267)</f>
        <v/>
      </c>
      <c r="AJ273" s="296" t="str">
        <f>IF(明細!AJ267="","",明細!AJ267)</f>
        <v/>
      </c>
      <c r="AK273" s="297" t="str">
        <f>IF(明細!AK267="","",明細!AK267)</f>
        <v/>
      </c>
      <c r="AL273" s="298" t="str">
        <f>IF(明細!AL267="","",明細!AL267)</f>
        <v/>
      </c>
      <c r="AM273" s="299" t="str">
        <f>IF(明細!AM267="","",明細!AM267)</f>
        <v/>
      </c>
      <c r="AN273" s="300" t="str">
        <f>IF(明細!AN267="","",明細!AN267)</f>
        <v/>
      </c>
      <c r="AO273" s="300" t="str">
        <f>IF(明細!AO267="","",明細!AO267)</f>
        <v/>
      </c>
      <c r="AP273" s="300" t="str">
        <f>IF(明細!AP267="","",明細!AP267)</f>
        <v/>
      </c>
      <c r="AQ273" s="301" t="str">
        <f>IF(明細!AQ267="","",明細!AQ267)</f>
        <v/>
      </c>
      <c r="AR273" s="302" t="str">
        <f>IF(明細!AR267="","",明細!AR267)</f>
        <v/>
      </c>
      <c r="AU273" s="360"/>
      <c r="AV273" s="368"/>
      <c r="AW273" s="446" t="str">
        <f>IF(明細!AV267="","",明細!AV267)</f>
        <v/>
      </c>
      <c r="AX273" s="419" t="str">
        <f>IF(明細!AT267="","",明細!AT267)</f>
        <v/>
      </c>
      <c r="AY273" s="280" t="str">
        <f>IF($AX273="","",VLOOKUP($AX273,リスト!$CL:$CM,2,FALSE))</f>
        <v/>
      </c>
      <c r="AZ273" s="3"/>
      <c r="BA273" s="280" t="str">
        <f>IF(BB273="","",VLOOKUP(BB273,リスト!$K:$L,2,FALSE))</f>
        <v/>
      </c>
      <c r="BB273" s="3"/>
      <c r="BC273" s="3"/>
      <c r="BD273" s="87"/>
      <c r="BE273" s="280" t="str">
        <f>IF(BF273="","",VLOOKUP(BF273,リスト!$I:$J,2,FALSE))</f>
        <v/>
      </c>
      <c r="BF273" s="3"/>
      <c r="BG273" s="280" t="str">
        <f>IF(BH273="","",VLOOKUP(BH273,リスト!$M:$N,2,FALSE))</f>
        <v/>
      </c>
      <c r="BH273" s="282"/>
      <c r="BI273" s="280" t="str">
        <f>IF(BJ273="","",VLOOKUP(BJ273,リスト!$O:$P,2,FALSE))</f>
        <v/>
      </c>
      <c r="BJ273" s="24"/>
      <c r="BM273" s="451" t="str">
        <f>IF(明細!AV267="","",明細!AV267)</f>
        <v/>
      </c>
      <c r="BN273" s="453" t="str">
        <f>IF(明細!AT267="","",明細!AT267)</f>
        <v/>
      </c>
      <c r="BO273" s="280" t="str">
        <f>IF($BN273="","",VLOOKUP($BN273,リスト!$CL:$CM,2,FALSE))</f>
        <v/>
      </c>
      <c r="BP273" s="280" t="str">
        <f>IF(BQ273="","",VLOOKUP(BQ273,リスト!$K$5:$L$7,2,FALSE))</f>
        <v/>
      </c>
      <c r="BQ273" s="13"/>
      <c r="BR273" s="13"/>
      <c r="BS273" s="47"/>
      <c r="BT273" s="280" t="str">
        <f>IF(BU273="","",VLOOKUP(BU273,リスト!I264:J282,2,FALSE))</f>
        <v/>
      </c>
      <c r="BU273" s="13"/>
      <c r="BV273" s="13"/>
      <c r="BW273" s="282"/>
      <c r="BX273" s="282"/>
      <c r="BY273" s="280" t="str">
        <f>IF(BZ273="","",VLOOKUP(BZ273,リスト!$S$5:$T$6,2,FALSE))</f>
        <v/>
      </c>
      <c r="BZ273" s="3"/>
      <c r="CA273" s="3"/>
      <c r="CB273" s="81"/>
      <c r="CC273" s="280" t="str">
        <f t="shared" si="39"/>
        <v/>
      </c>
      <c r="CD273" s="83"/>
      <c r="CE273" s="83"/>
      <c r="CF273" s="83"/>
      <c r="CG273" s="83"/>
      <c r="CH273" s="282" t="str">
        <f t="shared" si="40"/>
        <v/>
      </c>
      <c r="CI273" s="83"/>
      <c r="CJ273" s="280" t="str">
        <f t="shared" si="41"/>
        <v/>
      </c>
      <c r="CK273" s="87"/>
      <c r="CL273" s="78"/>
      <c r="CM273" s="83"/>
      <c r="CN273" s="83"/>
      <c r="CO273" s="83"/>
      <c r="CP273" s="280" t="str">
        <f t="shared" si="37"/>
        <v/>
      </c>
      <c r="CQ273" s="81"/>
      <c r="CR273" s="280" t="str">
        <f t="shared" si="38"/>
        <v/>
      </c>
      <c r="CS273" s="3"/>
      <c r="CT273" s="3"/>
      <c r="CU273" s="280" t="str">
        <f>IF(CV273="","",VLOOKUP(CV273,リスト!$V$5:$W$6,2,FALSE))</f>
        <v/>
      </c>
      <c r="CV273" s="3"/>
      <c r="CW273" s="280" t="str">
        <f>IF(CX273="","",VLOOKUP(CX273,リスト!$X$5:$Y$6,2,FALSE))</f>
        <v/>
      </c>
      <c r="CX273" s="3"/>
      <c r="CY273" s="77"/>
      <c r="CZ273" s="77"/>
      <c r="DA273" s="75"/>
      <c r="DB273" s="75"/>
      <c r="DC273" s="75"/>
      <c r="DD273" s="75"/>
      <c r="DE273" s="280" t="str">
        <f>IF(DF273="","",VLOOKUP(DF273,リスト!$Z$5:$AA$10,2,FALSE))</f>
        <v/>
      </c>
      <c r="DF273" s="3"/>
      <c r="DG273" s="280" t="str">
        <f>IF(DH273="","",VLOOKUP(DH273,リスト!$AB$5:$AC$12,2,FALSE))</f>
        <v/>
      </c>
      <c r="DH273" s="63"/>
      <c r="DI273" s="280" t="str">
        <f>IF(DJ273="","",VLOOKUP(DJ273,リスト!$AD$5:$AE$7,2,FALSE))</f>
        <v/>
      </c>
      <c r="DJ273" s="3"/>
      <c r="DK273" s="280" t="str">
        <f>IF(DL273="","",VLOOKUP(DL273,リスト!$AF$5:$AG$10,2,FALSE))</f>
        <v/>
      </c>
      <c r="DL273" s="3"/>
      <c r="DM273" s="280" t="str">
        <f>IF(DN273="","",VLOOKUP(DN273,リスト!$AH$5:$AI$6,2,FALSE))</f>
        <v/>
      </c>
      <c r="DN273" s="3"/>
      <c r="DO273" s="280" t="str">
        <f>IF(DP273="","",VLOOKUP(DP273,リスト!$AJ$5:$AK$6,2,FALSE))</f>
        <v/>
      </c>
      <c r="DP273" s="3"/>
      <c r="DQ273" s="280" t="str">
        <f>IF(DR273="","",VLOOKUP(DR273,リスト!$AL$5:$AM$7,2,FALSE))</f>
        <v/>
      </c>
      <c r="DR273" s="3"/>
      <c r="DS273" s="13"/>
      <c r="DT273" s="85"/>
      <c r="DU273" s="85"/>
      <c r="DV273" s="281" t="str">
        <f>IF(DW273="","",VLOOKUP(DW273,リスト!$AN$5:$AO$6,2,FALSE))</f>
        <v/>
      </c>
      <c r="DW273" s="13"/>
      <c r="DX273" s="341"/>
      <c r="DY273" s="345"/>
      <c r="DZ273" s="341"/>
      <c r="EA273" s="345"/>
      <c r="EB273" s="280" t="str">
        <f>IF(EC273="","",VLOOKUP(EC273,リスト!$AW$5:$AX$8,2,FALSE))</f>
        <v/>
      </c>
      <c r="EC273" s="3"/>
      <c r="ED273" s="85"/>
      <c r="EE273" s="280" t="str">
        <f>IF(EF273="","",VLOOKUP(EF273,リスト!$AY$5:$AZ$10,2,FALSE))</f>
        <v/>
      </c>
      <c r="EF273" s="3"/>
      <c r="EG273" s="280" t="str">
        <f>IF(EH273="","",VLOOKUP(EH273,リスト!$BA$5:$BB$10,2,FALSE))</f>
        <v/>
      </c>
      <c r="EH273" s="3"/>
      <c r="EI273" s="280" t="str">
        <f>IF(EJ273="","",VLOOKUP(EJ273,リスト!$BC$5:$BD$10,2,FALSE))</f>
        <v/>
      </c>
      <c r="EJ273" s="3"/>
      <c r="EK273" s="280" t="str">
        <f>IF(EL273="","",VLOOKUP(EL273,リスト!$BE$5:$BF$10,2,FALSE))</f>
        <v/>
      </c>
      <c r="EL273" s="3"/>
      <c r="EM273" s="78"/>
      <c r="EN273" s="73"/>
      <c r="EO273" s="73"/>
      <c r="EP273" s="13"/>
      <c r="EQ273" s="13"/>
      <c r="ER273" s="280" t="str">
        <f>IF(ES273="","",VLOOKUP(ES273,リスト!$BG$5:$BH$10,2,FALSE))</f>
        <v/>
      </c>
      <c r="ES273" s="13"/>
      <c r="ET273" s="13"/>
      <c r="EU273" s="13"/>
      <c r="EV273" s="13"/>
      <c r="EW273" s="13"/>
      <c r="EX273" s="81"/>
      <c r="EY273" s="81"/>
      <c r="EZ273" s="26"/>
      <c r="FA273" s="281" t="str">
        <f>IF($EZ273="","",INDEX(リスト!$BI$5:$BJ$40,MATCH($EZ273,リスト!$BJ$5:$BJ$40,0),1))</f>
        <v/>
      </c>
      <c r="FB273" s="280" t="str">
        <f>IF(FC273="","",VLOOKUP(FC273,リスト!$BK:$BL,2,FALSE))</f>
        <v/>
      </c>
      <c r="FC273" s="13"/>
      <c r="FD273" s="331"/>
      <c r="FE273" s="3"/>
      <c r="FF273" s="280" t="str">
        <f>IF(FG273="","",VLOOKUP(FG273,リスト!$BO$5:$BP$6,2,FALSE))</f>
        <v/>
      </c>
      <c r="FG273" s="3"/>
      <c r="FH273" s="280" t="str">
        <f>IF(FI273="","",VLOOKUP(FI273,リスト!$BQ$5:$BR$8,2,FALSE))</f>
        <v/>
      </c>
      <c r="FI273" s="3"/>
      <c r="FJ273" s="282"/>
      <c r="FK273" s="280" t="str">
        <f>IF(FL273="","",VLOOKUP(FL273,リスト!$BS$5:$BT$6,2,FALSE))</f>
        <v/>
      </c>
      <c r="FL273" s="63"/>
      <c r="FM273" s="13"/>
      <c r="FN273" s="13"/>
      <c r="FO273" s="13"/>
      <c r="FP273" s="283" t="str">
        <f t="shared" si="42"/>
        <v/>
      </c>
      <c r="FQ273" s="283" t="str">
        <f t="shared" si="42"/>
        <v/>
      </c>
      <c r="FR273" s="13"/>
      <c r="FS273" s="85"/>
      <c r="FT273" s="85"/>
      <c r="FU273" s="281" t="str">
        <f t="shared" si="43"/>
        <v/>
      </c>
      <c r="FV273" s="280" t="str">
        <f>IF(FW273="","",VLOOKUP(FW273,リスト!$BV$5:$BW$10,2,FALSE))</f>
        <v/>
      </c>
      <c r="FW273" s="26"/>
      <c r="FX273" s="282" t="str">
        <f t="shared" si="44"/>
        <v/>
      </c>
      <c r="FY273" s="280" t="str">
        <f>IF(FZ273="","",VLOOKUP(FZ273,リスト!$BX$5:$BY$6,2,FALSE))</f>
        <v/>
      </c>
      <c r="FZ273" s="3"/>
      <c r="GA273" s="280" t="str">
        <f>IF(GB273="","",VLOOKUP(GB273,リスト!$BZ$5:$CA$6,2,FALSE))</f>
        <v/>
      </c>
      <c r="GB273" s="13"/>
      <c r="GC273" s="281" t="str">
        <f>IF(GD273="","",VLOOKUP(GD273,リスト!$CB$5:$CC$6,2,FALSE))</f>
        <v/>
      </c>
      <c r="GD273" s="13"/>
      <c r="GE273" s="13"/>
      <c r="GF273" s="13"/>
      <c r="GG273" s="75"/>
      <c r="GH273" s="281" t="str">
        <f t="shared" si="45"/>
        <v/>
      </c>
      <c r="GI273" s="128"/>
      <c r="GJ273" s="281" t="str">
        <f>IF(GK273="","",VLOOKUP(GK273,リスト!$CD$5:$CE$6,2,FALSE))</f>
        <v/>
      </c>
      <c r="GK273" s="13"/>
      <c r="GL273" s="281" t="str">
        <f>IF(GM273="","",VLOOKUP(GM273,リスト!$CF$5:$CG$5,2,FALSE))</f>
        <v/>
      </c>
      <c r="GM273" s="26"/>
      <c r="GN273" s="280" t="str">
        <f>IF(GO273="","",VLOOKUP(GO273,リスト!$CH$5:$CI$5,2,FALSE))</f>
        <v/>
      </c>
      <c r="GO273" s="284"/>
      <c r="GP273" s="284"/>
      <c r="GQ273" s="284"/>
      <c r="GR273" s="284"/>
      <c r="GS273" s="284"/>
      <c r="GT273" s="284"/>
      <c r="GU273" s="284"/>
      <c r="GV273" s="284"/>
      <c r="GW273" s="284"/>
      <c r="GX273" s="285"/>
    </row>
    <row r="274" spans="2:206" s="177" customFormat="1" ht="24.75" hidden="1" customHeight="1" outlineLevel="1">
      <c r="B274" s="286" t="str">
        <f>IF(明細!B268="","",明細!B268)</f>
        <v/>
      </c>
      <c r="C274" s="287" t="str">
        <f>IF(明細!C268="","",明細!C268)</f>
        <v/>
      </c>
      <c r="D274" s="265" t="str">
        <f>IF(明細!D268="","",明細!D268)</f>
        <v/>
      </c>
      <c r="E274" s="265" t="str">
        <f>IF(明細!E268="","",明細!E268)</f>
        <v/>
      </c>
      <c r="F274" s="265" t="str">
        <f>IF(明細!F268="","",明細!F268)</f>
        <v/>
      </c>
      <c r="G274" s="265" t="str">
        <f>IF(明細!G268="","",明細!G268)</f>
        <v/>
      </c>
      <c r="H274" s="265" t="str">
        <f>IF(明細!H268="","",明細!H268)</f>
        <v/>
      </c>
      <c r="I274" s="265" t="str">
        <f>IF(明細!I268="","",明細!I268)</f>
        <v/>
      </c>
      <c r="J274" s="265" t="str">
        <f>IF(明細!J268="","",明細!J268)</f>
        <v/>
      </c>
      <c r="K274" s="265" t="str">
        <f>IF(明細!K268="","",明細!K268)</f>
        <v/>
      </c>
      <c r="L274" s="265" t="str">
        <f>IF(明細!L268="","",明細!L268)</f>
        <v/>
      </c>
      <c r="M274" s="265" t="str">
        <f>IF(明細!M268="","",明細!M268)</f>
        <v/>
      </c>
      <c r="N274" s="265" t="str">
        <f>IF(明細!N268="","",明細!N268)</f>
        <v/>
      </c>
      <c r="O274" s="265" t="str">
        <f>IF(明細!O268="","",明細!O268)</f>
        <v/>
      </c>
      <c r="P274" s="265" t="str">
        <f>IF(明細!P268="","",明細!P268)</f>
        <v/>
      </c>
      <c r="Q274" s="265" t="str">
        <f>IF(明細!Q268="","",明細!Q268)</f>
        <v/>
      </c>
      <c r="R274" s="289" t="str">
        <f>IF(明細!R268="","",明細!R268)</f>
        <v/>
      </c>
      <c r="S274" s="291" t="str">
        <f>IF(明細!S268="","",明細!S268)</f>
        <v/>
      </c>
      <c r="T274" s="291" t="str">
        <f>IF(明細!T268="","",明細!T268)</f>
        <v/>
      </c>
      <c r="U274" s="291" t="str">
        <f>IF(明細!U268="","",明細!U268)</f>
        <v/>
      </c>
      <c r="V274" s="292" t="str">
        <f>IF(明細!V268="","",明細!V268)</f>
        <v>個</v>
      </c>
      <c r="W274" s="292" t="str">
        <f>IF(明細!W268="","",明細!W268)</f>
        <v/>
      </c>
      <c r="X274" s="293" t="str">
        <f>IF(明細!X268="","",明細!X268)</f>
        <v/>
      </c>
      <c r="Y274" s="134" t="str">
        <f>IF(明細!Y268="","",明細!Y268)</f>
        <v/>
      </c>
      <c r="Z274" s="135" t="str">
        <f>IF(明細!Z268="","",明細!Z268)</f>
        <v/>
      </c>
      <c r="AA274" s="134" t="str">
        <f>IF(明細!AA268="","",明細!AA268)</f>
        <v/>
      </c>
      <c r="AB274" s="303" t="str">
        <f>IF(明細!AB268="","",明細!AB268)</f>
        <v/>
      </c>
      <c r="AC274" s="134" t="str">
        <f>IF(明細!AC268="","",明細!AC268)</f>
        <v/>
      </c>
      <c r="AD274" s="183" t="str">
        <f>IF(明細!AD268="","",明細!AD268)</f>
        <v/>
      </c>
      <c r="AE274" s="184">
        <f>IF(明細!AE268="","",明細!AE268)</f>
        <v>0.1</v>
      </c>
      <c r="AF274" s="185" t="str">
        <f>IF(明細!AF268="","",明細!AF268)</f>
        <v/>
      </c>
      <c r="AG274" s="186" t="str">
        <f>IF(明細!AG268="","",明細!AG268)</f>
        <v/>
      </c>
      <c r="AH274" s="186" t="str">
        <f>IF(明細!AH268="","",明細!AH268)</f>
        <v/>
      </c>
      <c r="AI274" s="187" t="str">
        <f>IF(明細!AI268="","",明細!AI268)</f>
        <v/>
      </c>
      <c r="AJ274" s="296" t="str">
        <f>IF(明細!AJ268="","",明細!AJ268)</f>
        <v/>
      </c>
      <c r="AK274" s="297" t="str">
        <f>IF(明細!AK268="","",明細!AK268)</f>
        <v/>
      </c>
      <c r="AL274" s="298" t="str">
        <f>IF(明細!AL268="","",明細!AL268)</f>
        <v/>
      </c>
      <c r="AM274" s="299" t="str">
        <f>IF(明細!AM268="","",明細!AM268)</f>
        <v/>
      </c>
      <c r="AN274" s="300" t="str">
        <f>IF(明細!AN268="","",明細!AN268)</f>
        <v/>
      </c>
      <c r="AO274" s="300" t="str">
        <f>IF(明細!AO268="","",明細!AO268)</f>
        <v/>
      </c>
      <c r="AP274" s="300" t="str">
        <f>IF(明細!AP268="","",明細!AP268)</f>
        <v/>
      </c>
      <c r="AQ274" s="301" t="str">
        <f>IF(明細!AQ268="","",明細!AQ268)</f>
        <v/>
      </c>
      <c r="AR274" s="302" t="str">
        <f>IF(明細!AR268="","",明細!AR268)</f>
        <v/>
      </c>
      <c r="AU274" s="360"/>
      <c r="AV274" s="368"/>
      <c r="AW274" s="446" t="str">
        <f>IF(明細!AV268="","",明細!AV268)</f>
        <v/>
      </c>
      <c r="AX274" s="419" t="str">
        <f>IF(明細!AT268="","",明細!AT268)</f>
        <v/>
      </c>
      <c r="AY274" s="280" t="str">
        <f>IF($AX274="","",VLOOKUP($AX274,リスト!$CL:$CM,2,FALSE))</f>
        <v/>
      </c>
      <c r="AZ274" s="3"/>
      <c r="BA274" s="280" t="str">
        <f>IF(BB274="","",VLOOKUP(BB274,リスト!$K:$L,2,FALSE))</f>
        <v/>
      </c>
      <c r="BB274" s="3"/>
      <c r="BC274" s="3"/>
      <c r="BD274" s="87"/>
      <c r="BE274" s="280" t="str">
        <f>IF(BF274="","",VLOOKUP(BF274,リスト!$I:$J,2,FALSE))</f>
        <v/>
      </c>
      <c r="BF274" s="3"/>
      <c r="BG274" s="280" t="str">
        <f>IF(BH274="","",VLOOKUP(BH274,リスト!$M:$N,2,FALSE))</f>
        <v/>
      </c>
      <c r="BH274" s="282"/>
      <c r="BI274" s="280" t="str">
        <f>IF(BJ274="","",VLOOKUP(BJ274,リスト!$O:$P,2,FALSE))</f>
        <v/>
      </c>
      <c r="BJ274" s="24"/>
      <c r="BM274" s="451" t="str">
        <f>IF(明細!AV268="","",明細!AV268)</f>
        <v/>
      </c>
      <c r="BN274" s="453" t="str">
        <f>IF(明細!AT268="","",明細!AT268)</f>
        <v/>
      </c>
      <c r="BO274" s="280" t="str">
        <f>IF($BN274="","",VLOOKUP($BN274,リスト!$CL:$CM,2,FALSE))</f>
        <v/>
      </c>
      <c r="BP274" s="280" t="str">
        <f>IF(BQ274="","",VLOOKUP(BQ274,リスト!$K$5:$L$7,2,FALSE))</f>
        <v/>
      </c>
      <c r="BQ274" s="13"/>
      <c r="BR274" s="13"/>
      <c r="BS274" s="47"/>
      <c r="BT274" s="280" t="str">
        <f>IF(BU274="","",VLOOKUP(BU274,リスト!I265:J283,2,FALSE))</f>
        <v/>
      </c>
      <c r="BU274" s="13"/>
      <c r="BV274" s="13"/>
      <c r="BW274" s="282"/>
      <c r="BX274" s="282"/>
      <c r="BY274" s="280" t="str">
        <f>IF(BZ274="","",VLOOKUP(BZ274,リスト!$S$5:$T$6,2,FALSE))</f>
        <v/>
      </c>
      <c r="BZ274" s="3"/>
      <c r="CA274" s="3"/>
      <c r="CB274" s="81"/>
      <c r="CC274" s="280" t="str">
        <f t="shared" si="39"/>
        <v/>
      </c>
      <c r="CD274" s="83"/>
      <c r="CE274" s="83"/>
      <c r="CF274" s="83"/>
      <c r="CG274" s="83"/>
      <c r="CH274" s="282" t="str">
        <f t="shared" si="40"/>
        <v/>
      </c>
      <c r="CI274" s="83"/>
      <c r="CJ274" s="280" t="str">
        <f t="shared" si="41"/>
        <v/>
      </c>
      <c r="CK274" s="87"/>
      <c r="CL274" s="78"/>
      <c r="CM274" s="83"/>
      <c r="CN274" s="83"/>
      <c r="CO274" s="83"/>
      <c r="CP274" s="280" t="str">
        <f t="shared" ref="CP274:CP337" si="46">IF($B274="","","MM")</f>
        <v/>
      </c>
      <c r="CQ274" s="81"/>
      <c r="CR274" s="280" t="str">
        <f t="shared" ref="CR274:CR337" si="47">IF($B274="","","MM3")</f>
        <v/>
      </c>
      <c r="CS274" s="3"/>
      <c r="CT274" s="3"/>
      <c r="CU274" s="280" t="str">
        <f>IF(CV274="","",VLOOKUP(CV274,リスト!$V$5:$W$6,2,FALSE))</f>
        <v/>
      </c>
      <c r="CV274" s="3"/>
      <c r="CW274" s="280" t="str">
        <f>IF(CX274="","",VLOOKUP(CX274,リスト!$X$5:$Y$6,2,FALSE))</f>
        <v/>
      </c>
      <c r="CX274" s="3"/>
      <c r="CY274" s="77"/>
      <c r="CZ274" s="77"/>
      <c r="DA274" s="75"/>
      <c r="DB274" s="75"/>
      <c r="DC274" s="75"/>
      <c r="DD274" s="75"/>
      <c r="DE274" s="280" t="str">
        <f>IF(DF274="","",VLOOKUP(DF274,リスト!$Z$5:$AA$10,2,FALSE))</f>
        <v/>
      </c>
      <c r="DF274" s="3"/>
      <c r="DG274" s="280" t="str">
        <f>IF(DH274="","",VLOOKUP(DH274,リスト!$AB$5:$AC$12,2,FALSE))</f>
        <v/>
      </c>
      <c r="DH274" s="63"/>
      <c r="DI274" s="280" t="str">
        <f>IF(DJ274="","",VLOOKUP(DJ274,リスト!$AD$5:$AE$7,2,FALSE))</f>
        <v/>
      </c>
      <c r="DJ274" s="3"/>
      <c r="DK274" s="280" t="str">
        <f>IF(DL274="","",VLOOKUP(DL274,リスト!$AF$5:$AG$10,2,FALSE))</f>
        <v/>
      </c>
      <c r="DL274" s="3"/>
      <c r="DM274" s="280" t="str">
        <f>IF(DN274="","",VLOOKUP(DN274,リスト!$AH$5:$AI$6,2,FALSE))</f>
        <v/>
      </c>
      <c r="DN274" s="3"/>
      <c r="DO274" s="280" t="str">
        <f>IF(DP274="","",VLOOKUP(DP274,リスト!$AJ$5:$AK$6,2,FALSE))</f>
        <v/>
      </c>
      <c r="DP274" s="3"/>
      <c r="DQ274" s="280" t="str">
        <f>IF(DR274="","",VLOOKUP(DR274,リスト!$AL$5:$AM$7,2,FALSE))</f>
        <v/>
      </c>
      <c r="DR274" s="3"/>
      <c r="DS274" s="13"/>
      <c r="DT274" s="85"/>
      <c r="DU274" s="85"/>
      <c r="DV274" s="281" t="str">
        <f>IF(DW274="","",VLOOKUP(DW274,リスト!$AN$5:$AO$6,2,FALSE))</f>
        <v/>
      </c>
      <c r="DW274" s="13"/>
      <c r="DX274" s="341"/>
      <c r="DY274" s="345"/>
      <c r="DZ274" s="341"/>
      <c r="EA274" s="345"/>
      <c r="EB274" s="280" t="str">
        <f>IF(EC274="","",VLOOKUP(EC274,リスト!$AW$5:$AX$8,2,FALSE))</f>
        <v/>
      </c>
      <c r="EC274" s="3"/>
      <c r="ED274" s="85"/>
      <c r="EE274" s="280" t="str">
        <f>IF(EF274="","",VLOOKUP(EF274,リスト!$AY$5:$AZ$10,2,FALSE))</f>
        <v/>
      </c>
      <c r="EF274" s="3"/>
      <c r="EG274" s="280" t="str">
        <f>IF(EH274="","",VLOOKUP(EH274,リスト!$BA$5:$BB$10,2,FALSE))</f>
        <v/>
      </c>
      <c r="EH274" s="3"/>
      <c r="EI274" s="280" t="str">
        <f>IF(EJ274="","",VLOOKUP(EJ274,リスト!$BC$5:$BD$10,2,FALSE))</f>
        <v/>
      </c>
      <c r="EJ274" s="3"/>
      <c r="EK274" s="280" t="str">
        <f>IF(EL274="","",VLOOKUP(EL274,リスト!$BE$5:$BF$10,2,FALSE))</f>
        <v/>
      </c>
      <c r="EL274" s="3"/>
      <c r="EM274" s="78"/>
      <c r="EN274" s="73"/>
      <c r="EO274" s="73"/>
      <c r="EP274" s="13"/>
      <c r="EQ274" s="13"/>
      <c r="ER274" s="280" t="str">
        <f>IF(ES274="","",VLOOKUP(ES274,リスト!$BG$5:$BH$10,2,FALSE))</f>
        <v/>
      </c>
      <c r="ES274" s="13"/>
      <c r="ET274" s="13"/>
      <c r="EU274" s="13"/>
      <c r="EV274" s="13"/>
      <c r="EW274" s="13"/>
      <c r="EX274" s="81"/>
      <c r="EY274" s="81"/>
      <c r="EZ274" s="26"/>
      <c r="FA274" s="281" t="str">
        <f>IF($EZ274="","",INDEX(リスト!$BI$5:$BJ$40,MATCH($EZ274,リスト!$BJ$5:$BJ$40,0),1))</f>
        <v/>
      </c>
      <c r="FB274" s="280" t="str">
        <f>IF(FC274="","",VLOOKUP(FC274,リスト!$BK:$BL,2,FALSE))</f>
        <v/>
      </c>
      <c r="FC274" s="13"/>
      <c r="FD274" s="331"/>
      <c r="FE274" s="3"/>
      <c r="FF274" s="280" t="str">
        <f>IF(FG274="","",VLOOKUP(FG274,リスト!$BO$5:$BP$6,2,FALSE))</f>
        <v/>
      </c>
      <c r="FG274" s="3"/>
      <c r="FH274" s="280" t="str">
        <f>IF(FI274="","",VLOOKUP(FI274,リスト!$BQ$5:$BR$8,2,FALSE))</f>
        <v/>
      </c>
      <c r="FI274" s="3"/>
      <c r="FJ274" s="282"/>
      <c r="FK274" s="280" t="str">
        <f>IF(FL274="","",VLOOKUP(FL274,リスト!$BS$5:$BT$6,2,FALSE))</f>
        <v/>
      </c>
      <c r="FL274" s="63"/>
      <c r="FM274" s="13"/>
      <c r="FN274" s="13"/>
      <c r="FO274" s="13"/>
      <c r="FP274" s="283" t="str">
        <f t="shared" si="42"/>
        <v/>
      </c>
      <c r="FQ274" s="283" t="str">
        <f t="shared" si="42"/>
        <v/>
      </c>
      <c r="FR274" s="13"/>
      <c r="FS274" s="85"/>
      <c r="FT274" s="85"/>
      <c r="FU274" s="281" t="str">
        <f t="shared" si="43"/>
        <v/>
      </c>
      <c r="FV274" s="280" t="str">
        <f>IF(FW274="","",VLOOKUP(FW274,リスト!$BV$5:$BW$10,2,FALSE))</f>
        <v/>
      </c>
      <c r="FW274" s="26"/>
      <c r="FX274" s="282" t="str">
        <f t="shared" si="44"/>
        <v/>
      </c>
      <c r="FY274" s="280" t="str">
        <f>IF(FZ274="","",VLOOKUP(FZ274,リスト!$BX$5:$BY$6,2,FALSE))</f>
        <v/>
      </c>
      <c r="FZ274" s="3"/>
      <c r="GA274" s="280" t="str">
        <f>IF(GB274="","",VLOOKUP(GB274,リスト!$BZ$5:$CA$6,2,FALSE))</f>
        <v/>
      </c>
      <c r="GB274" s="13"/>
      <c r="GC274" s="281" t="str">
        <f>IF(GD274="","",VLOOKUP(GD274,リスト!$CB$5:$CC$6,2,FALSE))</f>
        <v/>
      </c>
      <c r="GD274" s="13"/>
      <c r="GE274" s="13"/>
      <c r="GF274" s="13"/>
      <c r="GG274" s="75"/>
      <c r="GH274" s="281" t="str">
        <f t="shared" si="45"/>
        <v/>
      </c>
      <c r="GI274" s="128"/>
      <c r="GJ274" s="281" t="str">
        <f>IF(GK274="","",VLOOKUP(GK274,リスト!$CD$5:$CE$6,2,FALSE))</f>
        <v/>
      </c>
      <c r="GK274" s="13"/>
      <c r="GL274" s="281" t="str">
        <f>IF(GM274="","",VLOOKUP(GM274,リスト!$CF$5:$CG$5,2,FALSE))</f>
        <v/>
      </c>
      <c r="GM274" s="26"/>
      <c r="GN274" s="280" t="str">
        <f>IF(GO274="","",VLOOKUP(GO274,リスト!$CH$5:$CI$5,2,FALSE))</f>
        <v/>
      </c>
      <c r="GO274" s="284"/>
      <c r="GP274" s="284"/>
      <c r="GQ274" s="284"/>
      <c r="GR274" s="284"/>
      <c r="GS274" s="284"/>
      <c r="GT274" s="284"/>
      <c r="GU274" s="284"/>
      <c r="GV274" s="284"/>
      <c r="GW274" s="284"/>
      <c r="GX274" s="285"/>
    </row>
    <row r="275" spans="2:206" s="177" customFormat="1" ht="24.75" hidden="1" customHeight="1" outlineLevel="1">
      <c r="B275" s="286" t="str">
        <f>IF(明細!B269="","",明細!B269)</f>
        <v/>
      </c>
      <c r="C275" s="287" t="str">
        <f>IF(明細!C269="","",明細!C269)</f>
        <v/>
      </c>
      <c r="D275" s="265" t="str">
        <f>IF(明細!D269="","",明細!D269)</f>
        <v/>
      </c>
      <c r="E275" s="265" t="str">
        <f>IF(明細!E269="","",明細!E269)</f>
        <v/>
      </c>
      <c r="F275" s="265" t="str">
        <f>IF(明細!F269="","",明細!F269)</f>
        <v/>
      </c>
      <c r="G275" s="265" t="str">
        <f>IF(明細!G269="","",明細!G269)</f>
        <v/>
      </c>
      <c r="H275" s="265" t="str">
        <f>IF(明細!H269="","",明細!H269)</f>
        <v/>
      </c>
      <c r="I275" s="265" t="str">
        <f>IF(明細!I269="","",明細!I269)</f>
        <v/>
      </c>
      <c r="J275" s="265" t="str">
        <f>IF(明細!J269="","",明細!J269)</f>
        <v/>
      </c>
      <c r="K275" s="265" t="str">
        <f>IF(明細!K269="","",明細!K269)</f>
        <v/>
      </c>
      <c r="L275" s="265" t="str">
        <f>IF(明細!L269="","",明細!L269)</f>
        <v/>
      </c>
      <c r="M275" s="265" t="str">
        <f>IF(明細!M269="","",明細!M269)</f>
        <v/>
      </c>
      <c r="N275" s="265" t="str">
        <f>IF(明細!N269="","",明細!N269)</f>
        <v/>
      </c>
      <c r="O275" s="265" t="str">
        <f>IF(明細!O269="","",明細!O269)</f>
        <v/>
      </c>
      <c r="P275" s="265" t="str">
        <f>IF(明細!P269="","",明細!P269)</f>
        <v/>
      </c>
      <c r="Q275" s="265" t="str">
        <f>IF(明細!Q269="","",明細!Q269)</f>
        <v/>
      </c>
      <c r="R275" s="289" t="str">
        <f>IF(明細!R269="","",明細!R269)</f>
        <v/>
      </c>
      <c r="S275" s="291" t="str">
        <f>IF(明細!S269="","",明細!S269)</f>
        <v/>
      </c>
      <c r="T275" s="291" t="str">
        <f>IF(明細!T269="","",明細!T269)</f>
        <v/>
      </c>
      <c r="U275" s="291" t="str">
        <f>IF(明細!U269="","",明細!U269)</f>
        <v/>
      </c>
      <c r="V275" s="292" t="str">
        <f>IF(明細!V269="","",明細!V269)</f>
        <v>個</v>
      </c>
      <c r="W275" s="292" t="str">
        <f>IF(明細!W269="","",明細!W269)</f>
        <v/>
      </c>
      <c r="X275" s="293" t="str">
        <f>IF(明細!X269="","",明細!X269)</f>
        <v/>
      </c>
      <c r="Y275" s="134" t="str">
        <f>IF(明細!Y269="","",明細!Y269)</f>
        <v/>
      </c>
      <c r="Z275" s="135" t="str">
        <f>IF(明細!Z269="","",明細!Z269)</f>
        <v/>
      </c>
      <c r="AA275" s="134" t="str">
        <f>IF(明細!AA269="","",明細!AA269)</f>
        <v/>
      </c>
      <c r="AB275" s="303" t="str">
        <f>IF(明細!AB269="","",明細!AB269)</f>
        <v/>
      </c>
      <c r="AC275" s="134" t="str">
        <f>IF(明細!AC269="","",明細!AC269)</f>
        <v/>
      </c>
      <c r="AD275" s="183" t="str">
        <f>IF(明細!AD269="","",明細!AD269)</f>
        <v/>
      </c>
      <c r="AE275" s="184">
        <f>IF(明細!AE269="","",明細!AE269)</f>
        <v>0.1</v>
      </c>
      <c r="AF275" s="185" t="str">
        <f>IF(明細!AF269="","",明細!AF269)</f>
        <v/>
      </c>
      <c r="AG275" s="186" t="str">
        <f>IF(明細!AG269="","",明細!AG269)</f>
        <v/>
      </c>
      <c r="AH275" s="186" t="str">
        <f>IF(明細!AH269="","",明細!AH269)</f>
        <v/>
      </c>
      <c r="AI275" s="187" t="str">
        <f>IF(明細!AI269="","",明細!AI269)</f>
        <v/>
      </c>
      <c r="AJ275" s="296" t="str">
        <f>IF(明細!AJ269="","",明細!AJ269)</f>
        <v/>
      </c>
      <c r="AK275" s="297" t="str">
        <f>IF(明細!AK269="","",明細!AK269)</f>
        <v/>
      </c>
      <c r="AL275" s="298" t="str">
        <f>IF(明細!AL269="","",明細!AL269)</f>
        <v/>
      </c>
      <c r="AM275" s="299" t="str">
        <f>IF(明細!AM269="","",明細!AM269)</f>
        <v/>
      </c>
      <c r="AN275" s="300" t="str">
        <f>IF(明細!AN269="","",明細!AN269)</f>
        <v/>
      </c>
      <c r="AO275" s="300" t="str">
        <f>IF(明細!AO269="","",明細!AO269)</f>
        <v/>
      </c>
      <c r="AP275" s="300" t="str">
        <f>IF(明細!AP269="","",明細!AP269)</f>
        <v/>
      </c>
      <c r="AQ275" s="301" t="str">
        <f>IF(明細!AQ269="","",明細!AQ269)</f>
        <v/>
      </c>
      <c r="AR275" s="302" t="str">
        <f>IF(明細!AR269="","",明細!AR269)</f>
        <v/>
      </c>
      <c r="AU275" s="360"/>
      <c r="AV275" s="368"/>
      <c r="AW275" s="446" t="str">
        <f>IF(明細!AV269="","",明細!AV269)</f>
        <v/>
      </c>
      <c r="AX275" s="419" t="str">
        <f>IF(明細!AT269="","",明細!AT269)</f>
        <v/>
      </c>
      <c r="AY275" s="280" t="str">
        <f>IF($AX275="","",VLOOKUP($AX275,リスト!$CL:$CM,2,FALSE))</f>
        <v/>
      </c>
      <c r="AZ275" s="3"/>
      <c r="BA275" s="280" t="str">
        <f>IF(BB275="","",VLOOKUP(BB275,リスト!$K:$L,2,FALSE))</f>
        <v/>
      </c>
      <c r="BB275" s="3"/>
      <c r="BC275" s="3"/>
      <c r="BD275" s="87"/>
      <c r="BE275" s="280" t="str">
        <f>IF(BF275="","",VLOOKUP(BF275,リスト!$I:$J,2,FALSE))</f>
        <v/>
      </c>
      <c r="BF275" s="3"/>
      <c r="BG275" s="280" t="str">
        <f>IF(BH275="","",VLOOKUP(BH275,リスト!$M:$N,2,FALSE))</f>
        <v/>
      </c>
      <c r="BH275" s="282"/>
      <c r="BI275" s="280" t="str">
        <f>IF(BJ275="","",VLOOKUP(BJ275,リスト!$O:$P,2,FALSE))</f>
        <v/>
      </c>
      <c r="BJ275" s="24"/>
      <c r="BM275" s="451" t="str">
        <f>IF(明細!AV269="","",明細!AV269)</f>
        <v/>
      </c>
      <c r="BN275" s="453" t="str">
        <f>IF(明細!AT269="","",明細!AT269)</f>
        <v/>
      </c>
      <c r="BO275" s="280" t="str">
        <f>IF($BN275="","",VLOOKUP($BN275,リスト!$CL:$CM,2,FALSE))</f>
        <v/>
      </c>
      <c r="BP275" s="280" t="str">
        <f>IF(BQ275="","",VLOOKUP(BQ275,リスト!$K$5:$L$7,2,FALSE))</f>
        <v/>
      </c>
      <c r="BQ275" s="13"/>
      <c r="BR275" s="13"/>
      <c r="BS275" s="47"/>
      <c r="BT275" s="280" t="str">
        <f>IF(BU275="","",VLOOKUP(BU275,リスト!I266:J284,2,FALSE))</f>
        <v/>
      </c>
      <c r="BU275" s="13"/>
      <c r="BV275" s="13"/>
      <c r="BW275" s="282"/>
      <c r="BX275" s="282"/>
      <c r="BY275" s="280" t="str">
        <f>IF(BZ275="","",VLOOKUP(BZ275,リスト!$S$5:$T$6,2,FALSE))</f>
        <v/>
      </c>
      <c r="BZ275" s="3"/>
      <c r="CA275" s="3"/>
      <c r="CB275" s="81"/>
      <c r="CC275" s="280" t="str">
        <f t="shared" si="39"/>
        <v/>
      </c>
      <c r="CD275" s="83"/>
      <c r="CE275" s="83"/>
      <c r="CF275" s="83"/>
      <c r="CG275" s="83"/>
      <c r="CH275" s="282" t="str">
        <f t="shared" si="40"/>
        <v/>
      </c>
      <c r="CI275" s="83"/>
      <c r="CJ275" s="280" t="str">
        <f t="shared" si="41"/>
        <v/>
      </c>
      <c r="CK275" s="87"/>
      <c r="CL275" s="78"/>
      <c r="CM275" s="83"/>
      <c r="CN275" s="83"/>
      <c r="CO275" s="83"/>
      <c r="CP275" s="280" t="str">
        <f t="shared" si="46"/>
        <v/>
      </c>
      <c r="CQ275" s="81"/>
      <c r="CR275" s="280" t="str">
        <f t="shared" si="47"/>
        <v/>
      </c>
      <c r="CS275" s="3"/>
      <c r="CT275" s="3"/>
      <c r="CU275" s="280" t="str">
        <f>IF(CV275="","",VLOOKUP(CV275,リスト!$V$5:$W$6,2,FALSE))</f>
        <v/>
      </c>
      <c r="CV275" s="3"/>
      <c r="CW275" s="280" t="str">
        <f>IF(CX275="","",VLOOKUP(CX275,リスト!$X$5:$Y$6,2,FALSE))</f>
        <v/>
      </c>
      <c r="CX275" s="3"/>
      <c r="CY275" s="77"/>
      <c r="CZ275" s="77"/>
      <c r="DA275" s="75"/>
      <c r="DB275" s="75"/>
      <c r="DC275" s="75"/>
      <c r="DD275" s="75"/>
      <c r="DE275" s="280" t="str">
        <f>IF(DF275="","",VLOOKUP(DF275,リスト!$Z$5:$AA$10,2,FALSE))</f>
        <v/>
      </c>
      <c r="DF275" s="3"/>
      <c r="DG275" s="280" t="str">
        <f>IF(DH275="","",VLOOKUP(DH275,リスト!$AB$5:$AC$12,2,FALSE))</f>
        <v/>
      </c>
      <c r="DH275" s="63"/>
      <c r="DI275" s="280" t="str">
        <f>IF(DJ275="","",VLOOKUP(DJ275,リスト!$AD$5:$AE$7,2,FALSE))</f>
        <v/>
      </c>
      <c r="DJ275" s="3"/>
      <c r="DK275" s="280" t="str">
        <f>IF(DL275="","",VLOOKUP(DL275,リスト!$AF$5:$AG$10,2,FALSE))</f>
        <v/>
      </c>
      <c r="DL275" s="3"/>
      <c r="DM275" s="280" t="str">
        <f>IF(DN275="","",VLOOKUP(DN275,リスト!$AH$5:$AI$6,2,FALSE))</f>
        <v/>
      </c>
      <c r="DN275" s="3"/>
      <c r="DO275" s="280" t="str">
        <f>IF(DP275="","",VLOOKUP(DP275,リスト!$AJ$5:$AK$6,2,FALSE))</f>
        <v/>
      </c>
      <c r="DP275" s="3"/>
      <c r="DQ275" s="280" t="str">
        <f>IF(DR275="","",VLOOKUP(DR275,リスト!$AL$5:$AM$7,2,FALSE))</f>
        <v/>
      </c>
      <c r="DR275" s="3"/>
      <c r="DS275" s="13"/>
      <c r="DT275" s="85"/>
      <c r="DU275" s="85"/>
      <c r="DV275" s="281" t="str">
        <f>IF(DW275="","",VLOOKUP(DW275,リスト!$AN$5:$AO$6,2,FALSE))</f>
        <v/>
      </c>
      <c r="DW275" s="13"/>
      <c r="DX275" s="341"/>
      <c r="DY275" s="345"/>
      <c r="DZ275" s="341"/>
      <c r="EA275" s="345"/>
      <c r="EB275" s="280" t="str">
        <f>IF(EC275="","",VLOOKUP(EC275,リスト!$AW$5:$AX$8,2,FALSE))</f>
        <v/>
      </c>
      <c r="EC275" s="3"/>
      <c r="ED275" s="85"/>
      <c r="EE275" s="280" t="str">
        <f>IF(EF275="","",VLOOKUP(EF275,リスト!$AY$5:$AZ$10,2,FALSE))</f>
        <v/>
      </c>
      <c r="EF275" s="3"/>
      <c r="EG275" s="280" t="str">
        <f>IF(EH275="","",VLOOKUP(EH275,リスト!$BA$5:$BB$10,2,FALSE))</f>
        <v/>
      </c>
      <c r="EH275" s="3"/>
      <c r="EI275" s="280" t="str">
        <f>IF(EJ275="","",VLOOKUP(EJ275,リスト!$BC$5:$BD$10,2,FALSE))</f>
        <v/>
      </c>
      <c r="EJ275" s="3"/>
      <c r="EK275" s="280" t="str">
        <f>IF(EL275="","",VLOOKUP(EL275,リスト!$BE$5:$BF$10,2,FALSE))</f>
        <v/>
      </c>
      <c r="EL275" s="3"/>
      <c r="EM275" s="78"/>
      <c r="EN275" s="73"/>
      <c r="EO275" s="73"/>
      <c r="EP275" s="13"/>
      <c r="EQ275" s="13"/>
      <c r="ER275" s="280" t="str">
        <f>IF(ES275="","",VLOOKUP(ES275,リスト!$BG$5:$BH$10,2,FALSE))</f>
        <v/>
      </c>
      <c r="ES275" s="13"/>
      <c r="ET275" s="13"/>
      <c r="EU275" s="13"/>
      <c r="EV275" s="13"/>
      <c r="EW275" s="13"/>
      <c r="EX275" s="81"/>
      <c r="EY275" s="81"/>
      <c r="EZ275" s="26"/>
      <c r="FA275" s="281" t="str">
        <f>IF($EZ275="","",INDEX(リスト!$BI$5:$BJ$40,MATCH($EZ275,リスト!$BJ$5:$BJ$40,0),1))</f>
        <v/>
      </c>
      <c r="FB275" s="280" t="str">
        <f>IF(FC275="","",VLOOKUP(FC275,リスト!$BK:$BL,2,FALSE))</f>
        <v/>
      </c>
      <c r="FC275" s="13"/>
      <c r="FD275" s="331"/>
      <c r="FE275" s="3"/>
      <c r="FF275" s="280" t="str">
        <f>IF(FG275="","",VLOOKUP(FG275,リスト!$BO$5:$BP$6,2,FALSE))</f>
        <v/>
      </c>
      <c r="FG275" s="3"/>
      <c r="FH275" s="280" t="str">
        <f>IF(FI275="","",VLOOKUP(FI275,リスト!$BQ$5:$BR$8,2,FALSE))</f>
        <v/>
      </c>
      <c r="FI275" s="3"/>
      <c r="FJ275" s="282"/>
      <c r="FK275" s="280" t="str">
        <f>IF(FL275="","",VLOOKUP(FL275,リスト!$BS$5:$BT$6,2,FALSE))</f>
        <v/>
      </c>
      <c r="FL275" s="63"/>
      <c r="FM275" s="13"/>
      <c r="FN275" s="13"/>
      <c r="FO275" s="13"/>
      <c r="FP275" s="283" t="str">
        <f t="shared" si="42"/>
        <v/>
      </c>
      <c r="FQ275" s="283" t="str">
        <f t="shared" si="42"/>
        <v/>
      </c>
      <c r="FR275" s="13"/>
      <c r="FS275" s="85"/>
      <c r="FT275" s="85"/>
      <c r="FU275" s="281" t="str">
        <f t="shared" si="43"/>
        <v/>
      </c>
      <c r="FV275" s="280" t="str">
        <f>IF(FW275="","",VLOOKUP(FW275,リスト!$BV$5:$BW$10,2,FALSE))</f>
        <v/>
      </c>
      <c r="FW275" s="26"/>
      <c r="FX275" s="282" t="str">
        <f t="shared" si="44"/>
        <v/>
      </c>
      <c r="FY275" s="280" t="str">
        <f>IF(FZ275="","",VLOOKUP(FZ275,リスト!$BX$5:$BY$6,2,FALSE))</f>
        <v/>
      </c>
      <c r="FZ275" s="3"/>
      <c r="GA275" s="280" t="str">
        <f>IF(GB275="","",VLOOKUP(GB275,リスト!$BZ$5:$CA$6,2,FALSE))</f>
        <v/>
      </c>
      <c r="GB275" s="13"/>
      <c r="GC275" s="281" t="str">
        <f>IF(GD275="","",VLOOKUP(GD275,リスト!$CB$5:$CC$6,2,FALSE))</f>
        <v/>
      </c>
      <c r="GD275" s="13"/>
      <c r="GE275" s="13"/>
      <c r="GF275" s="13"/>
      <c r="GG275" s="75"/>
      <c r="GH275" s="281" t="str">
        <f t="shared" si="45"/>
        <v/>
      </c>
      <c r="GI275" s="128"/>
      <c r="GJ275" s="281" t="str">
        <f>IF(GK275="","",VLOOKUP(GK275,リスト!$CD$5:$CE$6,2,FALSE))</f>
        <v/>
      </c>
      <c r="GK275" s="13"/>
      <c r="GL275" s="281" t="str">
        <f>IF(GM275="","",VLOOKUP(GM275,リスト!$CF$5:$CG$5,2,FALSE))</f>
        <v/>
      </c>
      <c r="GM275" s="26"/>
      <c r="GN275" s="280" t="str">
        <f>IF(GO275="","",VLOOKUP(GO275,リスト!$CH$5:$CI$5,2,FALSE))</f>
        <v/>
      </c>
      <c r="GO275" s="284"/>
      <c r="GP275" s="284"/>
      <c r="GQ275" s="284"/>
      <c r="GR275" s="284"/>
      <c r="GS275" s="284"/>
      <c r="GT275" s="284"/>
      <c r="GU275" s="284"/>
      <c r="GV275" s="284"/>
      <c r="GW275" s="284"/>
      <c r="GX275" s="285"/>
    </row>
    <row r="276" spans="2:206" s="177" customFormat="1" ht="24.75" hidden="1" customHeight="1" outlineLevel="1">
      <c r="B276" s="286" t="str">
        <f>IF(明細!B270="","",明細!B270)</f>
        <v/>
      </c>
      <c r="C276" s="287" t="str">
        <f>IF(明細!C270="","",明細!C270)</f>
        <v/>
      </c>
      <c r="D276" s="265" t="str">
        <f>IF(明細!D270="","",明細!D270)</f>
        <v/>
      </c>
      <c r="E276" s="265" t="str">
        <f>IF(明細!E270="","",明細!E270)</f>
        <v/>
      </c>
      <c r="F276" s="265" t="str">
        <f>IF(明細!F270="","",明細!F270)</f>
        <v/>
      </c>
      <c r="G276" s="265" t="str">
        <f>IF(明細!G270="","",明細!G270)</f>
        <v/>
      </c>
      <c r="H276" s="265" t="str">
        <f>IF(明細!H270="","",明細!H270)</f>
        <v/>
      </c>
      <c r="I276" s="265" t="str">
        <f>IF(明細!I270="","",明細!I270)</f>
        <v/>
      </c>
      <c r="J276" s="265" t="str">
        <f>IF(明細!J270="","",明細!J270)</f>
        <v/>
      </c>
      <c r="K276" s="265" t="str">
        <f>IF(明細!K270="","",明細!K270)</f>
        <v/>
      </c>
      <c r="L276" s="265" t="str">
        <f>IF(明細!L270="","",明細!L270)</f>
        <v/>
      </c>
      <c r="M276" s="265" t="str">
        <f>IF(明細!M270="","",明細!M270)</f>
        <v/>
      </c>
      <c r="N276" s="265" t="str">
        <f>IF(明細!N270="","",明細!N270)</f>
        <v/>
      </c>
      <c r="O276" s="265" t="str">
        <f>IF(明細!O270="","",明細!O270)</f>
        <v/>
      </c>
      <c r="P276" s="265" t="str">
        <f>IF(明細!P270="","",明細!P270)</f>
        <v/>
      </c>
      <c r="Q276" s="265" t="str">
        <f>IF(明細!Q270="","",明細!Q270)</f>
        <v/>
      </c>
      <c r="R276" s="289" t="str">
        <f>IF(明細!R270="","",明細!R270)</f>
        <v/>
      </c>
      <c r="S276" s="291" t="str">
        <f>IF(明細!S270="","",明細!S270)</f>
        <v/>
      </c>
      <c r="T276" s="291" t="str">
        <f>IF(明細!T270="","",明細!T270)</f>
        <v/>
      </c>
      <c r="U276" s="291" t="str">
        <f>IF(明細!U270="","",明細!U270)</f>
        <v/>
      </c>
      <c r="V276" s="292" t="str">
        <f>IF(明細!V270="","",明細!V270)</f>
        <v>個</v>
      </c>
      <c r="W276" s="292" t="str">
        <f>IF(明細!W270="","",明細!W270)</f>
        <v/>
      </c>
      <c r="X276" s="293" t="str">
        <f>IF(明細!X270="","",明細!X270)</f>
        <v/>
      </c>
      <c r="Y276" s="134" t="str">
        <f>IF(明細!Y270="","",明細!Y270)</f>
        <v/>
      </c>
      <c r="Z276" s="135" t="str">
        <f>IF(明細!Z270="","",明細!Z270)</f>
        <v/>
      </c>
      <c r="AA276" s="134" t="str">
        <f>IF(明細!AA270="","",明細!AA270)</f>
        <v/>
      </c>
      <c r="AB276" s="303" t="str">
        <f>IF(明細!AB270="","",明細!AB270)</f>
        <v/>
      </c>
      <c r="AC276" s="134" t="str">
        <f>IF(明細!AC270="","",明細!AC270)</f>
        <v/>
      </c>
      <c r="AD276" s="183" t="str">
        <f>IF(明細!AD270="","",明細!AD270)</f>
        <v/>
      </c>
      <c r="AE276" s="184">
        <f>IF(明細!AE270="","",明細!AE270)</f>
        <v>0.1</v>
      </c>
      <c r="AF276" s="185" t="str">
        <f>IF(明細!AF270="","",明細!AF270)</f>
        <v/>
      </c>
      <c r="AG276" s="186" t="str">
        <f>IF(明細!AG270="","",明細!AG270)</f>
        <v/>
      </c>
      <c r="AH276" s="186" t="str">
        <f>IF(明細!AH270="","",明細!AH270)</f>
        <v/>
      </c>
      <c r="AI276" s="187" t="str">
        <f>IF(明細!AI270="","",明細!AI270)</f>
        <v/>
      </c>
      <c r="AJ276" s="296" t="str">
        <f>IF(明細!AJ270="","",明細!AJ270)</f>
        <v/>
      </c>
      <c r="AK276" s="297" t="str">
        <f>IF(明細!AK270="","",明細!AK270)</f>
        <v/>
      </c>
      <c r="AL276" s="298" t="str">
        <f>IF(明細!AL270="","",明細!AL270)</f>
        <v/>
      </c>
      <c r="AM276" s="299" t="str">
        <f>IF(明細!AM270="","",明細!AM270)</f>
        <v/>
      </c>
      <c r="AN276" s="300" t="str">
        <f>IF(明細!AN270="","",明細!AN270)</f>
        <v/>
      </c>
      <c r="AO276" s="300" t="str">
        <f>IF(明細!AO270="","",明細!AO270)</f>
        <v/>
      </c>
      <c r="AP276" s="300" t="str">
        <f>IF(明細!AP270="","",明細!AP270)</f>
        <v/>
      </c>
      <c r="AQ276" s="301" t="str">
        <f>IF(明細!AQ270="","",明細!AQ270)</f>
        <v/>
      </c>
      <c r="AR276" s="302" t="str">
        <f>IF(明細!AR270="","",明細!AR270)</f>
        <v/>
      </c>
      <c r="AU276" s="360"/>
      <c r="AV276" s="368"/>
      <c r="AW276" s="446" t="str">
        <f>IF(明細!AV270="","",明細!AV270)</f>
        <v/>
      </c>
      <c r="AX276" s="419" t="str">
        <f>IF(明細!AT270="","",明細!AT270)</f>
        <v/>
      </c>
      <c r="AY276" s="280" t="str">
        <f>IF($AX276="","",VLOOKUP($AX276,リスト!$CL:$CM,2,FALSE))</f>
        <v/>
      </c>
      <c r="AZ276" s="3"/>
      <c r="BA276" s="280" t="str">
        <f>IF(BB276="","",VLOOKUP(BB276,リスト!$K:$L,2,FALSE))</f>
        <v/>
      </c>
      <c r="BB276" s="3"/>
      <c r="BC276" s="3"/>
      <c r="BD276" s="87"/>
      <c r="BE276" s="280" t="str">
        <f>IF(BF276="","",VLOOKUP(BF276,リスト!$I:$J,2,FALSE))</f>
        <v/>
      </c>
      <c r="BF276" s="3"/>
      <c r="BG276" s="280" t="str">
        <f>IF(BH276="","",VLOOKUP(BH276,リスト!$M:$N,2,FALSE))</f>
        <v/>
      </c>
      <c r="BH276" s="282"/>
      <c r="BI276" s="280" t="str">
        <f>IF(BJ276="","",VLOOKUP(BJ276,リスト!$O:$P,2,FALSE))</f>
        <v/>
      </c>
      <c r="BJ276" s="24"/>
      <c r="BM276" s="451" t="str">
        <f>IF(明細!AV270="","",明細!AV270)</f>
        <v/>
      </c>
      <c r="BN276" s="453" t="str">
        <f>IF(明細!AT270="","",明細!AT270)</f>
        <v/>
      </c>
      <c r="BO276" s="280" t="str">
        <f>IF($BN276="","",VLOOKUP($BN276,リスト!$CL:$CM,2,FALSE))</f>
        <v/>
      </c>
      <c r="BP276" s="280" t="str">
        <f>IF(BQ276="","",VLOOKUP(BQ276,リスト!$K$5:$L$7,2,FALSE))</f>
        <v/>
      </c>
      <c r="BQ276" s="13"/>
      <c r="BR276" s="13"/>
      <c r="BS276" s="47"/>
      <c r="BT276" s="280" t="str">
        <f>IF(BU276="","",VLOOKUP(BU276,リスト!I267:J285,2,FALSE))</f>
        <v/>
      </c>
      <c r="BU276" s="13"/>
      <c r="BV276" s="13"/>
      <c r="BW276" s="282"/>
      <c r="BX276" s="282"/>
      <c r="BY276" s="280" t="str">
        <f>IF(BZ276="","",VLOOKUP(BZ276,リスト!$S$5:$T$6,2,FALSE))</f>
        <v/>
      </c>
      <c r="BZ276" s="3"/>
      <c r="CA276" s="3"/>
      <c r="CB276" s="81"/>
      <c r="CC276" s="280" t="str">
        <f t="shared" si="39"/>
        <v/>
      </c>
      <c r="CD276" s="83"/>
      <c r="CE276" s="83"/>
      <c r="CF276" s="83"/>
      <c r="CG276" s="83"/>
      <c r="CH276" s="282" t="str">
        <f t="shared" si="40"/>
        <v/>
      </c>
      <c r="CI276" s="83"/>
      <c r="CJ276" s="280" t="str">
        <f t="shared" si="41"/>
        <v/>
      </c>
      <c r="CK276" s="87"/>
      <c r="CL276" s="78"/>
      <c r="CM276" s="83"/>
      <c r="CN276" s="83"/>
      <c r="CO276" s="83"/>
      <c r="CP276" s="280" t="str">
        <f t="shared" si="46"/>
        <v/>
      </c>
      <c r="CQ276" s="81"/>
      <c r="CR276" s="280" t="str">
        <f t="shared" si="47"/>
        <v/>
      </c>
      <c r="CS276" s="3"/>
      <c r="CT276" s="3"/>
      <c r="CU276" s="280" t="str">
        <f>IF(CV276="","",VLOOKUP(CV276,リスト!$V$5:$W$6,2,FALSE))</f>
        <v/>
      </c>
      <c r="CV276" s="3"/>
      <c r="CW276" s="280" t="str">
        <f>IF(CX276="","",VLOOKUP(CX276,リスト!$X$5:$Y$6,2,FALSE))</f>
        <v/>
      </c>
      <c r="CX276" s="3"/>
      <c r="CY276" s="77"/>
      <c r="CZ276" s="77"/>
      <c r="DA276" s="75"/>
      <c r="DB276" s="75"/>
      <c r="DC276" s="75"/>
      <c r="DD276" s="75"/>
      <c r="DE276" s="280" t="str">
        <f>IF(DF276="","",VLOOKUP(DF276,リスト!$Z$5:$AA$10,2,FALSE))</f>
        <v/>
      </c>
      <c r="DF276" s="3"/>
      <c r="DG276" s="280" t="str">
        <f>IF(DH276="","",VLOOKUP(DH276,リスト!$AB$5:$AC$12,2,FALSE))</f>
        <v/>
      </c>
      <c r="DH276" s="63"/>
      <c r="DI276" s="280" t="str">
        <f>IF(DJ276="","",VLOOKUP(DJ276,リスト!$AD$5:$AE$7,2,FALSE))</f>
        <v/>
      </c>
      <c r="DJ276" s="3"/>
      <c r="DK276" s="280" t="str">
        <f>IF(DL276="","",VLOOKUP(DL276,リスト!$AF$5:$AG$10,2,FALSE))</f>
        <v/>
      </c>
      <c r="DL276" s="3"/>
      <c r="DM276" s="280" t="str">
        <f>IF(DN276="","",VLOOKUP(DN276,リスト!$AH$5:$AI$6,2,FALSE))</f>
        <v/>
      </c>
      <c r="DN276" s="3"/>
      <c r="DO276" s="280" t="str">
        <f>IF(DP276="","",VLOOKUP(DP276,リスト!$AJ$5:$AK$6,2,FALSE))</f>
        <v/>
      </c>
      <c r="DP276" s="3"/>
      <c r="DQ276" s="280" t="str">
        <f>IF(DR276="","",VLOOKUP(DR276,リスト!$AL$5:$AM$7,2,FALSE))</f>
        <v/>
      </c>
      <c r="DR276" s="3"/>
      <c r="DS276" s="13"/>
      <c r="DT276" s="85"/>
      <c r="DU276" s="85"/>
      <c r="DV276" s="281" t="str">
        <f>IF(DW276="","",VLOOKUP(DW276,リスト!$AN$5:$AO$6,2,FALSE))</f>
        <v/>
      </c>
      <c r="DW276" s="13"/>
      <c r="DX276" s="341"/>
      <c r="DY276" s="345"/>
      <c r="DZ276" s="341"/>
      <c r="EA276" s="345"/>
      <c r="EB276" s="280" t="str">
        <f>IF(EC276="","",VLOOKUP(EC276,リスト!$AW$5:$AX$8,2,FALSE))</f>
        <v/>
      </c>
      <c r="EC276" s="3"/>
      <c r="ED276" s="85"/>
      <c r="EE276" s="280" t="str">
        <f>IF(EF276="","",VLOOKUP(EF276,リスト!$AY$5:$AZ$10,2,FALSE))</f>
        <v/>
      </c>
      <c r="EF276" s="3"/>
      <c r="EG276" s="280" t="str">
        <f>IF(EH276="","",VLOOKUP(EH276,リスト!$BA$5:$BB$10,2,FALSE))</f>
        <v/>
      </c>
      <c r="EH276" s="3"/>
      <c r="EI276" s="280" t="str">
        <f>IF(EJ276="","",VLOOKUP(EJ276,リスト!$BC$5:$BD$10,2,FALSE))</f>
        <v/>
      </c>
      <c r="EJ276" s="3"/>
      <c r="EK276" s="280" t="str">
        <f>IF(EL276="","",VLOOKUP(EL276,リスト!$BE$5:$BF$10,2,FALSE))</f>
        <v/>
      </c>
      <c r="EL276" s="3"/>
      <c r="EM276" s="78"/>
      <c r="EN276" s="73"/>
      <c r="EO276" s="73"/>
      <c r="EP276" s="13"/>
      <c r="EQ276" s="13"/>
      <c r="ER276" s="280" t="str">
        <f>IF(ES276="","",VLOOKUP(ES276,リスト!$BG$5:$BH$10,2,FALSE))</f>
        <v/>
      </c>
      <c r="ES276" s="13"/>
      <c r="ET276" s="13"/>
      <c r="EU276" s="13"/>
      <c r="EV276" s="13"/>
      <c r="EW276" s="13"/>
      <c r="EX276" s="81"/>
      <c r="EY276" s="81"/>
      <c r="EZ276" s="26"/>
      <c r="FA276" s="281" t="str">
        <f>IF($EZ276="","",INDEX(リスト!$BI$5:$BJ$40,MATCH($EZ276,リスト!$BJ$5:$BJ$40,0),1))</f>
        <v/>
      </c>
      <c r="FB276" s="280" t="str">
        <f>IF(FC276="","",VLOOKUP(FC276,リスト!$BK:$BL,2,FALSE))</f>
        <v/>
      </c>
      <c r="FC276" s="13"/>
      <c r="FD276" s="331"/>
      <c r="FE276" s="3"/>
      <c r="FF276" s="280" t="str">
        <f>IF(FG276="","",VLOOKUP(FG276,リスト!$BO$5:$BP$6,2,FALSE))</f>
        <v/>
      </c>
      <c r="FG276" s="3"/>
      <c r="FH276" s="280" t="str">
        <f>IF(FI276="","",VLOOKUP(FI276,リスト!$BQ$5:$BR$8,2,FALSE))</f>
        <v/>
      </c>
      <c r="FI276" s="3"/>
      <c r="FJ276" s="282"/>
      <c r="FK276" s="280" t="str">
        <f>IF(FL276="","",VLOOKUP(FL276,リスト!$BS$5:$BT$6,2,FALSE))</f>
        <v/>
      </c>
      <c r="FL276" s="63"/>
      <c r="FM276" s="13"/>
      <c r="FN276" s="13"/>
      <c r="FO276" s="13"/>
      <c r="FP276" s="283" t="str">
        <f t="shared" si="42"/>
        <v/>
      </c>
      <c r="FQ276" s="283" t="str">
        <f t="shared" si="42"/>
        <v/>
      </c>
      <c r="FR276" s="13"/>
      <c r="FS276" s="85"/>
      <c r="FT276" s="85"/>
      <c r="FU276" s="281" t="str">
        <f t="shared" si="43"/>
        <v/>
      </c>
      <c r="FV276" s="280" t="str">
        <f>IF(FW276="","",VLOOKUP(FW276,リスト!$BV$5:$BW$10,2,FALSE))</f>
        <v/>
      </c>
      <c r="FW276" s="26"/>
      <c r="FX276" s="282" t="str">
        <f t="shared" si="44"/>
        <v/>
      </c>
      <c r="FY276" s="280" t="str">
        <f>IF(FZ276="","",VLOOKUP(FZ276,リスト!$BX$5:$BY$6,2,FALSE))</f>
        <v/>
      </c>
      <c r="FZ276" s="3"/>
      <c r="GA276" s="280" t="str">
        <f>IF(GB276="","",VLOOKUP(GB276,リスト!$BZ$5:$CA$6,2,FALSE))</f>
        <v/>
      </c>
      <c r="GB276" s="13"/>
      <c r="GC276" s="281" t="str">
        <f>IF(GD276="","",VLOOKUP(GD276,リスト!$CB$5:$CC$6,2,FALSE))</f>
        <v/>
      </c>
      <c r="GD276" s="13"/>
      <c r="GE276" s="13"/>
      <c r="GF276" s="13"/>
      <c r="GG276" s="75"/>
      <c r="GH276" s="281" t="str">
        <f t="shared" si="45"/>
        <v/>
      </c>
      <c r="GI276" s="128"/>
      <c r="GJ276" s="281" t="str">
        <f>IF(GK276="","",VLOOKUP(GK276,リスト!$CD$5:$CE$6,2,FALSE))</f>
        <v/>
      </c>
      <c r="GK276" s="13"/>
      <c r="GL276" s="281" t="str">
        <f>IF(GM276="","",VLOOKUP(GM276,リスト!$CF$5:$CG$5,2,FALSE))</f>
        <v/>
      </c>
      <c r="GM276" s="26"/>
      <c r="GN276" s="280" t="str">
        <f>IF(GO276="","",VLOOKUP(GO276,リスト!$CH$5:$CI$5,2,FALSE))</f>
        <v/>
      </c>
      <c r="GO276" s="284"/>
      <c r="GP276" s="284"/>
      <c r="GQ276" s="284"/>
      <c r="GR276" s="284"/>
      <c r="GS276" s="284"/>
      <c r="GT276" s="284"/>
      <c r="GU276" s="284"/>
      <c r="GV276" s="284"/>
      <c r="GW276" s="284"/>
      <c r="GX276" s="285"/>
    </row>
    <row r="277" spans="2:206" s="177" customFormat="1" ht="24.75" hidden="1" customHeight="1" outlineLevel="1">
      <c r="B277" s="286" t="str">
        <f>IF(明細!B271="","",明細!B271)</f>
        <v/>
      </c>
      <c r="C277" s="287" t="str">
        <f>IF(明細!C271="","",明細!C271)</f>
        <v/>
      </c>
      <c r="D277" s="265" t="str">
        <f>IF(明細!D271="","",明細!D271)</f>
        <v/>
      </c>
      <c r="E277" s="265" t="str">
        <f>IF(明細!E271="","",明細!E271)</f>
        <v/>
      </c>
      <c r="F277" s="265" t="str">
        <f>IF(明細!F271="","",明細!F271)</f>
        <v/>
      </c>
      <c r="G277" s="265" t="str">
        <f>IF(明細!G271="","",明細!G271)</f>
        <v/>
      </c>
      <c r="H277" s="265" t="str">
        <f>IF(明細!H271="","",明細!H271)</f>
        <v/>
      </c>
      <c r="I277" s="265" t="str">
        <f>IF(明細!I271="","",明細!I271)</f>
        <v/>
      </c>
      <c r="J277" s="265" t="str">
        <f>IF(明細!J271="","",明細!J271)</f>
        <v/>
      </c>
      <c r="K277" s="265" t="str">
        <f>IF(明細!K271="","",明細!K271)</f>
        <v/>
      </c>
      <c r="L277" s="265" t="str">
        <f>IF(明細!L271="","",明細!L271)</f>
        <v/>
      </c>
      <c r="M277" s="265" t="str">
        <f>IF(明細!M271="","",明細!M271)</f>
        <v/>
      </c>
      <c r="N277" s="265" t="str">
        <f>IF(明細!N271="","",明細!N271)</f>
        <v/>
      </c>
      <c r="O277" s="265" t="str">
        <f>IF(明細!O271="","",明細!O271)</f>
        <v/>
      </c>
      <c r="P277" s="265" t="str">
        <f>IF(明細!P271="","",明細!P271)</f>
        <v/>
      </c>
      <c r="Q277" s="265" t="str">
        <f>IF(明細!Q271="","",明細!Q271)</f>
        <v/>
      </c>
      <c r="R277" s="289" t="str">
        <f>IF(明細!R271="","",明細!R271)</f>
        <v/>
      </c>
      <c r="S277" s="291" t="str">
        <f>IF(明細!S271="","",明細!S271)</f>
        <v/>
      </c>
      <c r="T277" s="291" t="str">
        <f>IF(明細!T271="","",明細!T271)</f>
        <v/>
      </c>
      <c r="U277" s="291" t="str">
        <f>IF(明細!U271="","",明細!U271)</f>
        <v/>
      </c>
      <c r="V277" s="292" t="str">
        <f>IF(明細!V271="","",明細!V271)</f>
        <v>個</v>
      </c>
      <c r="W277" s="292" t="str">
        <f>IF(明細!W271="","",明細!W271)</f>
        <v/>
      </c>
      <c r="X277" s="293" t="str">
        <f>IF(明細!X271="","",明細!X271)</f>
        <v/>
      </c>
      <c r="Y277" s="134" t="str">
        <f>IF(明細!Y271="","",明細!Y271)</f>
        <v/>
      </c>
      <c r="Z277" s="135" t="str">
        <f>IF(明細!Z271="","",明細!Z271)</f>
        <v/>
      </c>
      <c r="AA277" s="134" t="str">
        <f>IF(明細!AA271="","",明細!AA271)</f>
        <v/>
      </c>
      <c r="AB277" s="303" t="str">
        <f>IF(明細!AB271="","",明細!AB271)</f>
        <v/>
      </c>
      <c r="AC277" s="134" t="str">
        <f>IF(明細!AC271="","",明細!AC271)</f>
        <v/>
      </c>
      <c r="AD277" s="183" t="str">
        <f>IF(明細!AD271="","",明細!AD271)</f>
        <v/>
      </c>
      <c r="AE277" s="184">
        <f>IF(明細!AE271="","",明細!AE271)</f>
        <v>0.1</v>
      </c>
      <c r="AF277" s="185" t="str">
        <f>IF(明細!AF271="","",明細!AF271)</f>
        <v/>
      </c>
      <c r="AG277" s="186" t="str">
        <f>IF(明細!AG271="","",明細!AG271)</f>
        <v/>
      </c>
      <c r="AH277" s="186" t="str">
        <f>IF(明細!AH271="","",明細!AH271)</f>
        <v/>
      </c>
      <c r="AI277" s="187" t="str">
        <f>IF(明細!AI271="","",明細!AI271)</f>
        <v/>
      </c>
      <c r="AJ277" s="296" t="str">
        <f>IF(明細!AJ271="","",明細!AJ271)</f>
        <v/>
      </c>
      <c r="AK277" s="297" t="str">
        <f>IF(明細!AK271="","",明細!AK271)</f>
        <v/>
      </c>
      <c r="AL277" s="298" t="str">
        <f>IF(明細!AL271="","",明細!AL271)</f>
        <v/>
      </c>
      <c r="AM277" s="299" t="str">
        <f>IF(明細!AM271="","",明細!AM271)</f>
        <v/>
      </c>
      <c r="AN277" s="300" t="str">
        <f>IF(明細!AN271="","",明細!AN271)</f>
        <v/>
      </c>
      <c r="AO277" s="300" t="str">
        <f>IF(明細!AO271="","",明細!AO271)</f>
        <v/>
      </c>
      <c r="AP277" s="300" t="str">
        <f>IF(明細!AP271="","",明細!AP271)</f>
        <v/>
      </c>
      <c r="AQ277" s="301" t="str">
        <f>IF(明細!AQ271="","",明細!AQ271)</f>
        <v/>
      </c>
      <c r="AR277" s="302" t="str">
        <f>IF(明細!AR271="","",明細!AR271)</f>
        <v/>
      </c>
      <c r="AU277" s="360"/>
      <c r="AV277" s="368"/>
      <c r="AW277" s="446" t="str">
        <f>IF(明細!AV271="","",明細!AV271)</f>
        <v/>
      </c>
      <c r="AX277" s="419" t="str">
        <f>IF(明細!AT271="","",明細!AT271)</f>
        <v/>
      </c>
      <c r="AY277" s="280" t="str">
        <f>IF($AX277="","",VLOOKUP($AX277,リスト!$CL:$CM,2,FALSE))</f>
        <v/>
      </c>
      <c r="AZ277" s="3"/>
      <c r="BA277" s="280" t="str">
        <f>IF(BB277="","",VLOOKUP(BB277,リスト!$K:$L,2,FALSE))</f>
        <v/>
      </c>
      <c r="BB277" s="3"/>
      <c r="BC277" s="3"/>
      <c r="BD277" s="87"/>
      <c r="BE277" s="280" t="str">
        <f>IF(BF277="","",VLOOKUP(BF277,リスト!$I:$J,2,FALSE))</f>
        <v/>
      </c>
      <c r="BF277" s="3"/>
      <c r="BG277" s="280" t="str">
        <f>IF(BH277="","",VLOOKUP(BH277,リスト!$M:$N,2,FALSE))</f>
        <v/>
      </c>
      <c r="BH277" s="282"/>
      <c r="BI277" s="280" t="str">
        <f>IF(BJ277="","",VLOOKUP(BJ277,リスト!$O:$P,2,FALSE))</f>
        <v/>
      </c>
      <c r="BJ277" s="24"/>
      <c r="BM277" s="451" t="str">
        <f>IF(明細!AV271="","",明細!AV271)</f>
        <v/>
      </c>
      <c r="BN277" s="453" t="str">
        <f>IF(明細!AT271="","",明細!AT271)</f>
        <v/>
      </c>
      <c r="BO277" s="280" t="str">
        <f>IF($BN277="","",VLOOKUP($BN277,リスト!$CL:$CM,2,FALSE))</f>
        <v/>
      </c>
      <c r="BP277" s="280" t="str">
        <f>IF(BQ277="","",VLOOKUP(BQ277,リスト!$K$5:$L$7,2,FALSE))</f>
        <v/>
      </c>
      <c r="BQ277" s="13"/>
      <c r="BR277" s="13"/>
      <c r="BS277" s="47"/>
      <c r="BT277" s="280" t="str">
        <f>IF(BU277="","",VLOOKUP(BU277,リスト!I268:J286,2,FALSE))</f>
        <v/>
      </c>
      <c r="BU277" s="13"/>
      <c r="BV277" s="13"/>
      <c r="BW277" s="282"/>
      <c r="BX277" s="282"/>
      <c r="BY277" s="280" t="str">
        <f>IF(BZ277="","",VLOOKUP(BZ277,リスト!$S$5:$T$6,2,FALSE))</f>
        <v/>
      </c>
      <c r="BZ277" s="3"/>
      <c r="CA277" s="3"/>
      <c r="CB277" s="81"/>
      <c r="CC277" s="280" t="str">
        <f t="shared" si="39"/>
        <v/>
      </c>
      <c r="CD277" s="83"/>
      <c r="CE277" s="83"/>
      <c r="CF277" s="83"/>
      <c r="CG277" s="83"/>
      <c r="CH277" s="282" t="str">
        <f t="shared" si="40"/>
        <v/>
      </c>
      <c r="CI277" s="83"/>
      <c r="CJ277" s="280" t="str">
        <f t="shared" si="41"/>
        <v/>
      </c>
      <c r="CK277" s="87"/>
      <c r="CL277" s="78"/>
      <c r="CM277" s="83"/>
      <c r="CN277" s="83"/>
      <c r="CO277" s="83"/>
      <c r="CP277" s="280" t="str">
        <f t="shared" si="46"/>
        <v/>
      </c>
      <c r="CQ277" s="81"/>
      <c r="CR277" s="280" t="str">
        <f t="shared" si="47"/>
        <v/>
      </c>
      <c r="CS277" s="3"/>
      <c r="CT277" s="3"/>
      <c r="CU277" s="280" t="str">
        <f>IF(CV277="","",VLOOKUP(CV277,リスト!$V$5:$W$6,2,FALSE))</f>
        <v/>
      </c>
      <c r="CV277" s="3"/>
      <c r="CW277" s="280" t="str">
        <f>IF(CX277="","",VLOOKUP(CX277,リスト!$X$5:$Y$6,2,FALSE))</f>
        <v/>
      </c>
      <c r="CX277" s="3"/>
      <c r="CY277" s="77"/>
      <c r="CZ277" s="77"/>
      <c r="DA277" s="75"/>
      <c r="DB277" s="75"/>
      <c r="DC277" s="75"/>
      <c r="DD277" s="75"/>
      <c r="DE277" s="280" t="str">
        <f>IF(DF277="","",VLOOKUP(DF277,リスト!$Z$5:$AA$10,2,FALSE))</f>
        <v/>
      </c>
      <c r="DF277" s="3"/>
      <c r="DG277" s="280" t="str">
        <f>IF(DH277="","",VLOOKUP(DH277,リスト!$AB$5:$AC$12,2,FALSE))</f>
        <v/>
      </c>
      <c r="DH277" s="63"/>
      <c r="DI277" s="280" t="str">
        <f>IF(DJ277="","",VLOOKUP(DJ277,リスト!$AD$5:$AE$7,2,FALSE))</f>
        <v/>
      </c>
      <c r="DJ277" s="3"/>
      <c r="DK277" s="280" t="str">
        <f>IF(DL277="","",VLOOKUP(DL277,リスト!$AF$5:$AG$10,2,FALSE))</f>
        <v/>
      </c>
      <c r="DL277" s="3"/>
      <c r="DM277" s="280" t="str">
        <f>IF(DN277="","",VLOOKUP(DN277,リスト!$AH$5:$AI$6,2,FALSE))</f>
        <v/>
      </c>
      <c r="DN277" s="3"/>
      <c r="DO277" s="280" t="str">
        <f>IF(DP277="","",VLOOKUP(DP277,リスト!$AJ$5:$AK$6,2,FALSE))</f>
        <v/>
      </c>
      <c r="DP277" s="3"/>
      <c r="DQ277" s="280" t="str">
        <f>IF(DR277="","",VLOOKUP(DR277,リスト!$AL$5:$AM$7,2,FALSE))</f>
        <v/>
      </c>
      <c r="DR277" s="3"/>
      <c r="DS277" s="13"/>
      <c r="DT277" s="85"/>
      <c r="DU277" s="85"/>
      <c r="DV277" s="281" t="str">
        <f>IF(DW277="","",VLOOKUP(DW277,リスト!$AN$5:$AO$6,2,FALSE))</f>
        <v/>
      </c>
      <c r="DW277" s="13"/>
      <c r="DX277" s="341"/>
      <c r="DY277" s="345"/>
      <c r="DZ277" s="341"/>
      <c r="EA277" s="345"/>
      <c r="EB277" s="280" t="str">
        <f>IF(EC277="","",VLOOKUP(EC277,リスト!$AW$5:$AX$8,2,FALSE))</f>
        <v/>
      </c>
      <c r="EC277" s="3"/>
      <c r="ED277" s="85"/>
      <c r="EE277" s="280" t="str">
        <f>IF(EF277="","",VLOOKUP(EF277,リスト!$AY$5:$AZ$10,2,FALSE))</f>
        <v/>
      </c>
      <c r="EF277" s="3"/>
      <c r="EG277" s="280" t="str">
        <f>IF(EH277="","",VLOOKUP(EH277,リスト!$BA$5:$BB$10,2,FALSE))</f>
        <v/>
      </c>
      <c r="EH277" s="3"/>
      <c r="EI277" s="280" t="str">
        <f>IF(EJ277="","",VLOOKUP(EJ277,リスト!$BC$5:$BD$10,2,FALSE))</f>
        <v/>
      </c>
      <c r="EJ277" s="3"/>
      <c r="EK277" s="280" t="str">
        <f>IF(EL277="","",VLOOKUP(EL277,リスト!$BE$5:$BF$10,2,FALSE))</f>
        <v/>
      </c>
      <c r="EL277" s="3"/>
      <c r="EM277" s="78"/>
      <c r="EN277" s="73"/>
      <c r="EO277" s="73"/>
      <c r="EP277" s="13"/>
      <c r="EQ277" s="13"/>
      <c r="ER277" s="280" t="str">
        <f>IF(ES277="","",VLOOKUP(ES277,リスト!$BG$5:$BH$10,2,FALSE))</f>
        <v/>
      </c>
      <c r="ES277" s="13"/>
      <c r="ET277" s="13"/>
      <c r="EU277" s="13"/>
      <c r="EV277" s="13"/>
      <c r="EW277" s="13"/>
      <c r="EX277" s="81"/>
      <c r="EY277" s="81"/>
      <c r="EZ277" s="26"/>
      <c r="FA277" s="281" t="str">
        <f>IF($EZ277="","",INDEX(リスト!$BI$5:$BJ$40,MATCH($EZ277,リスト!$BJ$5:$BJ$40,0),1))</f>
        <v/>
      </c>
      <c r="FB277" s="280" t="str">
        <f>IF(FC277="","",VLOOKUP(FC277,リスト!$BK:$BL,2,FALSE))</f>
        <v/>
      </c>
      <c r="FC277" s="13"/>
      <c r="FD277" s="331"/>
      <c r="FE277" s="3"/>
      <c r="FF277" s="280" t="str">
        <f>IF(FG277="","",VLOOKUP(FG277,リスト!$BO$5:$BP$6,2,FALSE))</f>
        <v/>
      </c>
      <c r="FG277" s="3"/>
      <c r="FH277" s="280" t="str">
        <f>IF(FI277="","",VLOOKUP(FI277,リスト!$BQ$5:$BR$8,2,FALSE))</f>
        <v/>
      </c>
      <c r="FI277" s="3"/>
      <c r="FJ277" s="282"/>
      <c r="FK277" s="280" t="str">
        <f>IF(FL277="","",VLOOKUP(FL277,リスト!$BS$5:$BT$6,2,FALSE))</f>
        <v/>
      </c>
      <c r="FL277" s="63"/>
      <c r="FM277" s="13"/>
      <c r="FN277" s="13"/>
      <c r="FO277" s="13"/>
      <c r="FP277" s="283" t="str">
        <f t="shared" si="42"/>
        <v/>
      </c>
      <c r="FQ277" s="283" t="str">
        <f t="shared" si="42"/>
        <v/>
      </c>
      <c r="FR277" s="13"/>
      <c r="FS277" s="85"/>
      <c r="FT277" s="85"/>
      <c r="FU277" s="281" t="str">
        <f t="shared" si="43"/>
        <v/>
      </c>
      <c r="FV277" s="280" t="str">
        <f>IF(FW277="","",VLOOKUP(FW277,リスト!$BV$5:$BW$10,2,FALSE))</f>
        <v/>
      </c>
      <c r="FW277" s="26"/>
      <c r="FX277" s="282" t="str">
        <f t="shared" si="44"/>
        <v/>
      </c>
      <c r="FY277" s="280" t="str">
        <f>IF(FZ277="","",VLOOKUP(FZ277,リスト!$BX$5:$BY$6,2,FALSE))</f>
        <v/>
      </c>
      <c r="FZ277" s="3"/>
      <c r="GA277" s="280" t="str">
        <f>IF(GB277="","",VLOOKUP(GB277,リスト!$BZ$5:$CA$6,2,FALSE))</f>
        <v/>
      </c>
      <c r="GB277" s="13"/>
      <c r="GC277" s="281" t="str">
        <f>IF(GD277="","",VLOOKUP(GD277,リスト!$CB$5:$CC$6,2,FALSE))</f>
        <v/>
      </c>
      <c r="GD277" s="13"/>
      <c r="GE277" s="13"/>
      <c r="GF277" s="13"/>
      <c r="GG277" s="75"/>
      <c r="GH277" s="281" t="str">
        <f t="shared" si="45"/>
        <v/>
      </c>
      <c r="GI277" s="128"/>
      <c r="GJ277" s="281" t="str">
        <f>IF(GK277="","",VLOOKUP(GK277,リスト!$CD$5:$CE$6,2,FALSE))</f>
        <v/>
      </c>
      <c r="GK277" s="13"/>
      <c r="GL277" s="281" t="str">
        <f>IF(GM277="","",VLOOKUP(GM277,リスト!$CF$5:$CG$5,2,FALSE))</f>
        <v/>
      </c>
      <c r="GM277" s="26"/>
      <c r="GN277" s="280" t="str">
        <f>IF(GO277="","",VLOOKUP(GO277,リスト!$CH$5:$CI$5,2,FALSE))</f>
        <v/>
      </c>
      <c r="GO277" s="284"/>
      <c r="GP277" s="284"/>
      <c r="GQ277" s="284"/>
      <c r="GR277" s="284"/>
      <c r="GS277" s="284"/>
      <c r="GT277" s="284"/>
      <c r="GU277" s="284"/>
      <c r="GV277" s="284"/>
      <c r="GW277" s="284"/>
      <c r="GX277" s="285"/>
    </row>
    <row r="278" spans="2:206" s="177" customFormat="1" ht="24.75" hidden="1" customHeight="1" outlineLevel="1">
      <c r="B278" s="286" t="str">
        <f>IF(明細!B272="","",明細!B272)</f>
        <v/>
      </c>
      <c r="C278" s="287" t="str">
        <f>IF(明細!C272="","",明細!C272)</f>
        <v/>
      </c>
      <c r="D278" s="265" t="str">
        <f>IF(明細!D272="","",明細!D272)</f>
        <v/>
      </c>
      <c r="E278" s="265" t="str">
        <f>IF(明細!E272="","",明細!E272)</f>
        <v/>
      </c>
      <c r="F278" s="265" t="str">
        <f>IF(明細!F272="","",明細!F272)</f>
        <v/>
      </c>
      <c r="G278" s="265" t="str">
        <f>IF(明細!G272="","",明細!G272)</f>
        <v/>
      </c>
      <c r="H278" s="265" t="str">
        <f>IF(明細!H272="","",明細!H272)</f>
        <v/>
      </c>
      <c r="I278" s="265" t="str">
        <f>IF(明細!I272="","",明細!I272)</f>
        <v/>
      </c>
      <c r="J278" s="265" t="str">
        <f>IF(明細!J272="","",明細!J272)</f>
        <v/>
      </c>
      <c r="K278" s="265" t="str">
        <f>IF(明細!K272="","",明細!K272)</f>
        <v/>
      </c>
      <c r="L278" s="265" t="str">
        <f>IF(明細!L272="","",明細!L272)</f>
        <v/>
      </c>
      <c r="M278" s="265" t="str">
        <f>IF(明細!M272="","",明細!M272)</f>
        <v/>
      </c>
      <c r="N278" s="265" t="str">
        <f>IF(明細!N272="","",明細!N272)</f>
        <v/>
      </c>
      <c r="O278" s="265" t="str">
        <f>IF(明細!O272="","",明細!O272)</f>
        <v/>
      </c>
      <c r="P278" s="265" t="str">
        <f>IF(明細!P272="","",明細!P272)</f>
        <v/>
      </c>
      <c r="Q278" s="265" t="str">
        <f>IF(明細!Q272="","",明細!Q272)</f>
        <v/>
      </c>
      <c r="R278" s="289" t="str">
        <f>IF(明細!R272="","",明細!R272)</f>
        <v/>
      </c>
      <c r="S278" s="291" t="str">
        <f>IF(明細!S272="","",明細!S272)</f>
        <v/>
      </c>
      <c r="T278" s="291" t="str">
        <f>IF(明細!T272="","",明細!T272)</f>
        <v/>
      </c>
      <c r="U278" s="291" t="str">
        <f>IF(明細!U272="","",明細!U272)</f>
        <v/>
      </c>
      <c r="V278" s="292" t="str">
        <f>IF(明細!V272="","",明細!V272)</f>
        <v>個</v>
      </c>
      <c r="W278" s="292" t="str">
        <f>IF(明細!W272="","",明細!W272)</f>
        <v/>
      </c>
      <c r="X278" s="293" t="str">
        <f>IF(明細!X272="","",明細!X272)</f>
        <v/>
      </c>
      <c r="Y278" s="134" t="str">
        <f>IF(明細!Y272="","",明細!Y272)</f>
        <v/>
      </c>
      <c r="Z278" s="135" t="str">
        <f>IF(明細!Z272="","",明細!Z272)</f>
        <v/>
      </c>
      <c r="AA278" s="134" t="str">
        <f>IF(明細!AA272="","",明細!AA272)</f>
        <v/>
      </c>
      <c r="AB278" s="303" t="str">
        <f>IF(明細!AB272="","",明細!AB272)</f>
        <v/>
      </c>
      <c r="AC278" s="134" t="str">
        <f>IF(明細!AC272="","",明細!AC272)</f>
        <v/>
      </c>
      <c r="AD278" s="183" t="str">
        <f>IF(明細!AD272="","",明細!AD272)</f>
        <v/>
      </c>
      <c r="AE278" s="184">
        <f>IF(明細!AE272="","",明細!AE272)</f>
        <v>0.1</v>
      </c>
      <c r="AF278" s="185" t="str">
        <f>IF(明細!AF272="","",明細!AF272)</f>
        <v/>
      </c>
      <c r="AG278" s="186" t="str">
        <f>IF(明細!AG272="","",明細!AG272)</f>
        <v/>
      </c>
      <c r="AH278" s="186" t="str">
        <f>IF(明細!AH272="","",明細!AH272)</f>
        <v/>
      </c>
      <c r="AI278" s="187" t="str">
        <f>IF(明細!AI272="","",明細!AI272)</f>
        <v/>
      </c>
      <c r="AJ278" s="296" t="str">
        <f>IF(明細!AJ272="","",明細!AJ272)</f>
        <v/>
      </c>
      <c r="AK278" s="297" t="str">
        <f>IF(明細!AK272="","",明細!AK272)</f>
        <v/>
      </c>
      <c r="AL278" s="298" t="str">
        <f>IF(明細!AL272="","",明細!AL272)</f>
        <v/>
      </c>
      <c r="AM278" s="299" t="str">
        <f>IF(明細!AM272="","",明細!AM272)</f>
        <v/>
      </c>
      <c r="AN278" s="300" t="str">
        <f>IF(明細!AN272="","",明細!AN272)</f>
        <v/>
      </c>
      <c r="AO278" s="300" t="str">
        <f>IF(明細!AO272="","",明細!AO272)</f>
        <v/>
      </c>
      <c r="AP278" s="300" t="str">
        <f>IF(明細!AP272="","",明細!AP272)</f>
        <v/>
      </c>
      <c r="AQ278" s="301" t="str">
        <f>IF(明細!AQ272="","",明細!AQ272)</f>
        <v/>
      </c>
      <c r="AR278" s="302" t="str">
        <f>IF(明細!AR272="","",明細!AR272)</f>
        <v/>
      </c>
      <c r="AU278" s="360"/>
      <c r="AV278" s="368"/>
      <c r="AW278" s="446" t="str">
        <f>IF(明細!AV272="","",明細!AV272)</f>
        <v/>
      </c>
      <c r="AX278" s="419" t="str">
        <f>IF(明細!AT272="","",明細!AT272)</f>
        <v/>
      </c>
      <c r="AY278" s="280" t="str">
        <f>IF($AX278="","",VLOOKUP($AX278,リスト!$CL:$CM,2,FALSE))</f>
        <v/>
      </c>
      <c r="AZ278" s="3"/>
      <c r="BA278" s="280" t="str">
        <f>IF(BB278="","",VLOOKUP(BB278,リスト!$K:$L,2,FALSE))</f>
        <v/>
      </c>
      <c r="BB278" s="3"/>
      <c r="BC278" s="3"/>
      <c r="BD278" s="87"/>
      <c r="BE278" s="280" t="str">
        <f>IF(BF278="","",VLOOKUP(BF278,リスト!$I:$J,2,FALSE))</f>
        <v/>
      </c>
      <c r="BF278" s="3"/>
      <c r="BG278" s="280" t="str">
        <f>IF(BH278="","",VLOOKUP(BH278,リスト!$M:$N,2,FALSE))</f>
        <v/>
      </c>
      <c r="BH278" s="282"/>
      <c r="BI278" s="280" t="str">
        <f>IF(BJ278="","",VLOOKUP(BJ278,リスト!$O:$P,2,FALSE))</f>
        <v/>
      </c>
      <c r="BJ278" s="24"/>
      <c r="BM278" s="451" t="str">
        <f>IF(明細!AV272="","",明細!AV272)</f>
        <v/>
      </c>
      <c r="BN278" s="453" t="str">
        <f>IF(明細!AT272="","",明細!AT272)</f>
        <v/>
      </c>
      <c r="BO278" s="280" t="str">
        <f>IF($BN278="","",VLOOKUP($BN278,リスト!$CL:$CM,2,FALSE))</f>
        <v/>
      </c>
      <c r="BP278" s="280" t="str">
        <f>IF(BQ278="","",VLOOKUP(BQ278,リスト!$K$5:$L$7,2,FALSE))</f>
        <v/>
      </c>
      <c r="BQ278" s="13"/>
      <c r="BR278" s="13"/>
      <c r="BS278" s="47"/>
      <c r="BT278" s="280" t="str">
        <f>IF(BU278="","",VLOOKUP(BU278,リスト!I269:J287,2,FALSE))</f>
        <v/>
      </c>
      <c r="BU278" s="13"/>
      <c r="BV278" s="13"/>
      <c r="BW278" s="282"/>
      <c r="BX278" s="282"/>
      <c r="BY278" s="280" t="str">
        <f>IF(BZ278="","",VLOOKUP(BZ278,リスト!$S$5:$T$6,2,FALSE))</f>
        <v/>
      </c>
      <c r="BZ278" s="3"/>
      <c r="CA278" s="3"/>
      <c r="CB278" s="81"/>
      <c r="CC278" s="280" t="str">
        <f t="shared" si="39"/>
        <v/>
      </c>
      <c r="CD278" s="83"/>
      <c r="CE278" s="83"/>
      <c r="CF278" s="83"/>
      <c r="CG278" s="83"/>
      <c r="CH278" s="282" t="str">
        <f t="shared" si="40"/>
        <v/>
      </c>
      <c r="CI278" s="83"/>
      <c r="CJ278" s="280" t="str">
        <f t="shared" si="41"/>
        <v/>
      </c>
      <c r="CK278" s="87"/>
      <c r="CL278" s="78"/>
      <c r="CM278" s="83"/>
      <c r="CN278" s="83"/>
      <c r="CO278" s="83"/>
      <c r="CP278" s="280" t="str">
        <f t="shared" si="46"/>
        <v/>
      </c>
      <c r="CQ278" s="81"/>
      <c r="CR278" s="280" t="str">
        <f t="shared" si="47"/>
        <v/>
      </c>
      <c r="CS278" s="3"/>
      <c r="CT278" s="3"/>
      <c r="CU278" s="280" t="str">
        <f>IF(CV278="","",VLOOKUP(CV278,リスト!$V$5:$W$6,2,FALSE))</f>
        <v/>
      </c>
      <c r="CV278" s="3"/>
      <c r="CW278" s="280" t="str">
        <f>IF(CX278="","",VLOOKUP(CX278,リスト!$X$5:$Y$6,2,FALSE))</f>
        <v/>
      </c>
      <c r="CX278" s="3"/>
      <c r="CY278" s="77"/>
      <c r="CZ278" s="77"/>
      <c r="DA278" s="75"/>
      <c r="DB278" s="75"/>
      <c r="DC278" s="75"/>
      <c r="DD278" s="75"/>
      <c r="DE278" s="280" t="str">
        <f>IF(DF278="","",VLOOKUP(DF278,リスト!$Z$5:$AA$10,2,FALSE))</f>
        <v/>
      </c>
      <c r="DF278" s="3"/>
      <c r="DG278" s="280" t="str">
        <f>IF(DH278="","",VLOOKUP(DH278,リスト!$AB$5:$AC$12,2,FALSE))</f>
        <v/>
      </c>
      <c r="DH278" s="63"/>
      <c r="DI278" s="280" t="str">
        <f>IF(DJ278="","",VLOOKUP(DJ278,リスト!$AD$5:$AE$7,2,FALSE))</f>
        <v/>
      </c>
      <c r="DJ278" s="3"/>
      <c r="DK278" s="280" t="str">
        <f>IF(DL278="","",VLOOKUP(DL278,リスト!$AF$5:$AG$10,2,FALSE))</f>
        <v/>
      </c>
      <c r="DL278" s="3"/>
      <c r="DM278" s="280" t="str">
        <f>IF(DN278="","",VLOOKUP(DN278,リスト!$AH$5:$AI$6,2,FALSE))</f>
        <v/>
      </c>
      <c r="DN278" s="3"/>
      <c r="DO278" s="280" t="str">
        <f>IF(DP278="","",VLOOKUP(DP278,リスト!$AJ$5:$AK$6,2,FALSE))</f>
        <v/>
      </c>
      <c r="DP278" s="3"/>
      <c r="DQ278" s="280" t="str">
        <f>IF(DR278="","",VLOOKUP(DR278,リスト!$AL$5:$AM$7,2,FALSE))</f>
        <v/>
      </c>
      <c r="DR278" s="3"/>
      <c r="DS278" s="13"/>
      <c r="DT278" s="85"/>
      <c r="DU278" s="85"/>
      <c r="DV278" s="281" t="str">
        <f>IF(DW278="","",VLOOKUP(DW278,リスト!$AN$5:$AO$6,2,FALSE))</f>
        <v/>
      </c>
      <c r="DW278" s="13"/>
      <c r="DX278" s="341"/>
      <c r="DY278" s="345"/>
      <c r="DZ278" s="341"/>
      <c r="EA278" s="345"/>
      <c r="EB278" s="280" t="str">
        <f>IF(EC278="","",VLOOKUP(EC278,リスト!$AW$5:$AX$8,2,FALSE))</f>
        <v/>
      </c>
      <c r="EC278" s="3"/>
      <c r="ED278" s="85"/>
      <c r="EE278" s="280" t="str">
        <f>IF(EF278="","",VLOOKUP(EF278,リスト!$AY$5:$AZ$10,2,FALSE))</f>
        <v/>
      </c>
      <c r="EF278" s="3"/>
      <c r="EG278" s="280" t="str">
        <f>IF(EH278="","",VLOOKUP(EH278,リスト!$BA$5:$BB$10,2,FALSE))</f>
        <v/>
      </c>
      <c r="EH278" s="3"/>
      <c r="EI278" s="280" t="str">
        <f>IF(EJ278="","",VLOOKUP(EJ278,リスト!$BC$5:$BD$10,2,FALSE))</f>
        <v/>
      </c>
      <c r="EJ278" s="3"/>
      <c r="EK278" s="280" t="str">
        <f>IF(EL278="","",VLOOKUP(EL278,リスト!$BE$5:$BF$10,2,FALSE))</f>
        <v/>
      </c>
      <c r="EL278" s="3"/>
      <c r="EM278" s="78"/>
      <c r="EN278" s="73"/>
      <c r="EO278" s="73"/>
      <c r="EP278" s="13"/>
      <c r="EQ278" s="13"/>
      <c r="ER278" s="280" t="str">
        <f>IF(ES278="","",VLOOKUP(ES278,リスト!$BG$5:$BH$10,2,FALSE))</f>
        <v/>
      </c>
      <c r="ES278" s="13"/>
      <c r="ET278" s="13"/>
      <c r="EU278" s="13"/>
      <c r="EV278" s="13"/>
      <c r="EW278" s="13"/>
      <c r="EX278" s="81"/>
      <c r="EY278" s="81"/>
      <c r="EZ278" s="26"/>
      <c r="FA278" s="281" t="str">
        <f>IF($EZ278="","",INDEX(リスト!$BI$5:$BJ$40,MATCH($EZ278,リスト!$BJ$5:$BJ$40,0),1))</f>
        <v/>
      </c>
      <c r="FB278" s="280" t="str">
        <f>IF(FC278="","",VLOOKUP(FC278,リスト!$BK:$BL,2,FALSE))</f>
        <v/>
      </c>
      <c r="FC278" s="13"/>
      <c r="FD278" s="331"/>
      <c r="FE278" s="3"/>
      <c r="FF278" s="280" t="str">
        <f>IF(FG278="","",VLOOKUP(FG278,リスト!$BO$5:$BP$6,2,FALSE))</f>
        <v/>
      </c>
      <c r="FG278" s="3"/>
      <c r="FH278" s="280" t="str">
        <f>IF(FI278="","",VLOOKUP(FI278,リスト!$BQ$5:$BR$8,2,FALSE))</f>
        <v/>
      </c>
      <c r="FI278" s="3"/>
      <c r="FJ278" s="282"/>
      <c r="FK278" s="280" t="str">
        <f>IF(FL278="","",VLOOKUP(FL278,リスト!$BS$5:$BT$6,2,FALSE))</f>
        <v/>
      </c>
      <c r="FL278" s="63"/>
      <c r="FM278" s="13"/>
      <c r="FN278" s="13"/>
      <c r="FO278" s="13"/>
      <c r="FP278" s="283" t="str">
        <f t="shared" si="42"/>
        <v/>
      </c>
      <c r="FQ278" s="283" t="str">
        <f t="shared" si="42"/>
        <v/>
      </c>
      <c r="FR278" s="13"/>
      <c r="FS278" s="85"/>
      <c r="FT278" s="85"/>
      <c r="FU278" s="281" t="str">
        <f t="shared" si="43"/>
        <v/>
      </c>
      <c r="FV278" s="280" t="str">
        <f>IF(FW278="","",VLOOKUP(FW278,リスト!$BV$5:$BW$10,2,FALSE))</f>
        <v/>
      </c>
      <c r="FW278" s="26"/>
      <c r="FX278" s="282" t="str">
        <f t="shared" si="44"/>
        <v/>
      </c>
      <c r="FY278" s="280" t="str">
        <f>IF(FZ278="","",VLOOKUP(FZ278,リスト!$BX$5:$BY$6,2,FALSE))</f>
        <v/>
      </c>
      <c r="FZ278" s="3"/>
      <c r="GA278" s="280" t="str">
        <f>IF(GB278="","",VLOOKUP(GB278,リスト!$BZ$5:$CA$6,2,FALSE))</f>
        <v/>
      </c>
      <c r="GB278" s="13"/>
      <c r="GC278" s="281" t="str">
        <f>IF(GD278="","",VLOOKUP(GD278,リスト!$CB$5:$CC$6,2,FALSE))</f>
        <v/>
      </c>
      <c r="GD278" s="13"/>
      <c r="GE278" s="13"/>
      <c r="GF278" s="13"/>
      <c r="GG278" s="75"/>
      <c r="GH278" s="281" t="str">
        <f t="shared" si="45"/>
        <v/>
      </c>
      <c r="GI278" s="128"/>
      <c r="GJ278" s="281" t="str">
        <f>IF(GK278="","",VLOOKUP(GK278,リスト!$CD$5:$CE$6,2,FALSE))</f>
        <v/>
      </c>
      <c r="GK278" s="13"/>
      <c r="GL278" s="281" t="str">
        <f>IF(GM278="","",VLOOKUP(GM278,リスト!$CF$5:$CG$5,2,FALSE))</f>
        <v/>
      </c>
      <c r="GM278" s="26"/>
      <c r="GN278" s="280" t="str">
        <f>IF(GO278="","",VLOOKUP(GO278,リスト!$CH$5:$CI$5,2,FALSE))</f>
        <v/>
      </c>
      <c r="GO278" s="284"/>
      <c r="GP278" s="284"/>
      <c r="GQ278" s="284"/>
      <c r="GR278" s="284"/>
      <c r="GS278" s="284"/>
      <c r="GT278" s="284"/>
      <c r="GU278" s="284"/>
      <c r="GV278" s="284"/>
      <c r="GW278" s="284"/>
      <c r="GX278" s="285"/>
    </row>
    <row r="279" spans="2:206" s="177" customFormat="1" ht="24.75" hidden="1" customHeight="1" outlineLevel="1">
      <c r="B279" s="286" t="str">
        <f>IF(明細!B273="","",明細!B273)</f>
        <v/>
      </c>
      <c r="C279" s="287" t="str">
        <f>IF(明細!C273="","",明細!C273)</f>
        <v/>
      </c>
      <c r="D279" s="265" t="str">
        <f>IF(明細!D273="","",明細!D273)</f>
        <v/>
      </c>
      <c r="E279" s="265" t="str">
        <f>IF(明細!E273="","",明細!E273)</f>
        <v/>
      </c>
      <c r="F279" s="265" t="str">
        <f>IF(明細!F273="","",明細!F273)</f>
        <v/>
      </c>
      <c r="G279" s="265" t="str">
        <f>IF(明細!G273="","",明細!G273)</f>
        <v/>
      </c>
      <c r="H279" s="265" t="str">
        <f>IF(明細!H273="","",明細!H273)</f>
        <v/>
      </c>
      <c r="I279" s="265" t="str">
        <f>IF(明細!I273="","",明細!I273)</f>
        <v/>
      </c>
      <c r="J279" s="265" t="str">
        <f>IF(明細!J273="","",明細!J273)</f>
        <v/>
      </c>
      <c r="K279" s="265" t="str">
        <f>IF(明細!K273="","",明細!K273)</f>
        <v/>
      </c>
      <c r="L279" s="265" t="str">
        <f>IF(明細!L273="","",明細!L273)</f>
        <v/>
      </c>
      <c r="M279" s="265" t="str">
        <f>IF(明細!M273="","",明細!M273)</f>
        <v/>
      </c>
      <c r="N279" s="265" t="str">
        <f>IF(明細!N273="","",明細!N273)</f>
        <v/>
      </c>
      <c r="O279" s="265" t="str">
        <f>IF(明細!O273="","",明細!O273)</f>
        <v/>
      </c>
      <c r="P279" s="265" t="str">
        <f>IF(明細!P273="","",明細!P273)</f>
        <v/>
      </c>
      <c r="Q279" s="265" t="str">
        <f>IF(明細!Q273="","",明細!Q273)</f>
        <v/>
      </c>
      <c r="R279" s="289" t="str">
        <f>IF(明細!R273="","",明細!R273)</f>
        <v/>
      </c>
      <c r="S279" s="291" t="str">
        <f>IF(明細!S273="","",明細!S273)</f>
        <v/>
      </c>
      <c r="T279" s="291" t="str">
        <f>IF(明細!T273="","",明細!T273)</f>
        <v/>
      </c>
      <c r="U279" s="291" t="str">
        <f>IF(明細!U273="","",明細!U273)</f>
        <v/>
      </c>
      <c r="V279" s="292" t="str">
        <f>IF(明細!V273="","",明細!V273)</f>
        <v>個</v>
      </c>
      <c r="W279" s="292" t="str">
        <f>IF(明細!W273="","",明細!W273)</f>
        <v/>
      </c>
      <c r="X279" s="293" t="str">
        <f>IF(明細!X273="","",明細!X273)</f>
        <v/>
      </c>
      <c r="Y279" s="134" t="str">
        <f>IF(明細!Y273="","",明細!Y273)</f>
        <v/>
      </c>
      <c r="Z279" s="135" t="str">
        <f>IF(明細!Z273="","",明細!Z273)</f>
        <v/>
      </c>
      <c r="AA279" s="134" t="str">
        <f>IF(明細!AA273="","",明細!AA273)</f>
        <v/>
      </c>
      <c r="AB279" s="303" t="str">
        <f>IF(明細!AB273="","",明細!AB273)</f>
        <v/>
      </c>
      <c r="AC279" s="134" t="str">
        <f>IF(明細!AC273="","",明細!AC273)</f>
        <v/>
      </c>
      <c r="AD279" s="183" t="str">
        <f>IF(明細!AD273="","",明細!AD273)</f>
        <v/>
      </c>
      <c r="AE279" s="184">
        <f>IF(明細!AE273="","",明細!AE273)</f>
        <v>0.1</v>
      </c>
      <c r="AF279" s="185" t="str">
        <f>IF(明細!AF273="","",明細!AF273)</f>
        <v/>
      </c>
      <c r="AG279" s="186" t="str">
        <f>IF(明細!AG273="","",明細!AG273)</f>
        <v/>
      </c>
      <c r="AH279" s="186" t="str">
        <f>IF(明細!AH273="","",明細!AH273)</f>
        <v/>
      </c>
      <c r="AI279" s="187" t="str">
        <f>IF(明細!AI273="","",明細!AI273)</f>
        <v/>
      </c>
      <c r="AJ279" s="296" t="str">
        <f>IF(明細!AJ273="","",明細!AJ273)</f>
        <v/>
      </c>
      <c r="AK279" s="297" t="str">
        <f>IF(明細!AK273="","",明細!AK273)</f>
        <v/>
      </c>
      <c r="AL279" s="298" t="str">
        <f>IF(明細!AL273="","",明細!AL273)</f>
        <v/>
      </c>
      <c r="AM279" s="299" t="str">
        <f>IF(明細!AM273="","",明細!AM273)</f>
        <v/>
      </c>
      <c r="AN279" s="300" t="str">
        <f>IF(明細!AN273="","",明細!AN273)</f>
        <v/>
      </c>
      <c r="AO279" s="300" t="str">
        <f>IF(明細!AO273="","",明細!AO273)</f>
        <v/>
      </c>
      <c r="AP279" s="300" t="str">
        <f>IF(明細!AP273="","",明細!AP273)</f>
        <v/>
      </c>
      <c r="AQ279" s="301" t="str">
        <f>IF(明細!AQ273="","",明細!AQ273)</f>
        <v/>
      </c>
      <c r="AR279" s="302" t="str">
        <f>IF(明細!AR273="","",明細!AR273)</f>
        <v/>
      </c>
      <c r="AU279" s="360"/>
      <c r="AV279" s="368"/>
      <c r="AW279" s="446" t="str">
        <f>IF(明細!AV273="","",明細!AV273)</f>
        <v/>
      </c>
      <c r="AX279" s="419" t="str">
        <f>IF(明細!AT273="","",明細!AT273)</f>
        <v/>
      </c>
      <c r="AY279" s="280" t="str">
        <f>IF($AX279="","",VLOOKUP($AX279,リスト!$CL:$CM,2,FALSE))</f>
        <v/>
      </c>
      <c r="AZ279" s="3"/>
      <c r="BA279" s="280" t="str">
        <f>IF(BB279="","",VLOOKUP(BB279,リスト!$K:$L,2,FALSE))</f>
        <v/>
      </c>
      <c r="BB279" s="3"/>
      <c r="BC279" s="3"/>
      <c r="BD279" s="87"/>
      <c r="BE279" s="280" t="str">
        <f>IF(BF279="","",VLOOKUP(BF279,リスト!$I:$J,2,FALSE))</f>
        <v/>
      </c>
      <c r="BF279" s="3"/>
      <c r="BG279" s="280" t="str">
        <f>IF(BH279="","",VLOOKUP(BH279,リスト!$M:$N,2,FALSE))</f>
        <v/>
      </c>
      <c r="BH279" s="282"/>
      <c r="BI279" s="280" t="str">
        <f>IF(BJ279="","",VLOOKUP(BJ279,リスト!$O:$P,2,FALSE))</f>
        <v/>
      </c>
      <c r="BJ279" s="24"/>
      <c r="BM279" s="451" t="str">
        <f>IF(明細!AV273="","",明細!AV273)</f>
        <v/>
      </c>
      <c r="BN279" s="453" t="str">
        <f>IF(明細!AT273="","",明細!AT273)</f>
        <v/>
      </c>
      <c r="BO279" s="280" t="str">
        <f>IF($BN279="","",VLOOKUP($BN279,リスト!$CL:$CM,2,FALSE))</f>
        <v/>
      </c>
      <c r="BP279" s="280" t="str">
        <f>IF(BQ279="","",VLOOKUP(BQ279,リスト!$K$5:$L$7,2,FALSE))</f>
        <v/>
      </c>
      <c r="BQ279" s="13"/>
      <c r="BR279" s="13"/>
      <c r="BS279" s="47"/>
      <c r="BT279" s="280" t="str">
        <f>IF(BU279="","",VLOOKUP(BU279,リスト!I270:J288,2,FALSE))</f>
        <v/>
      </c>
      <c r="BU279" s="13"/>
      <c r="BV279" s="13"/>
      <c r="BW279" s="282"/>
      <c r="BX279" s="282"/>
      <c r="BY279" s="280" t="str">
        <f>IF(BZ279="","",VLOOKUP(BZ279,リスト!$S$5:$T$6,2,FALSE))</f>
        <v/>
      </c>
      <c r="BZ279" s="3"/>
      <c r="CA279" s="3"/>
      <c r="CB279" s="81"/>
      <c r="CC279" s="280" t="str">
        <f t="shared" si="39"/>
        <v/>
      </c>
      <c r="CD279" s="83"/>
      <c r="CE279" s="83"/>
      <c r="CF279" s="83"/>
      <c r="CG279" s="83"/>
      <c r="CH279" s="282" t="str">
        <f t="shared" si="40"/>
        <v/>
      </c>
      <c r="CI279" s="83"/>
      <c r="CJ279" s="280" t="str">
        <f t="shared" si="41"/>
        <v/>
      </c>
      <c r="CK279" s="87"/>
      <c r="CL279" s="78"/>
      <c r="CM279" s="83"/>
      <c r="CN279" s="83"/>
      <c r="CO279" s="83"/>
      <c r="CP279" s="280" t="str">
        <f t="shared" si="46"/>
        <v/>
      </c>
      <c r="CQ279" s="81"/>
      <c r="CR279" s="280" t="str">
        <f t="shared" si="47"/>
        <v/>
      </c>
      <c r="CS279" s="3"/>
      <c r="CT279" s="3"/>
      <c r="CU279" s="280" t="str">
        <f>IF(CV279="","",VLOOKUP(CV279,リスト!$V$5:$W$6,2,FALSE))</f>
        <v/>
      </c>
      <c r="CV279" s="3"/>
      <c r="CW279" s="280" t="str">
        <f>IF(CX279="","",VLOOKUP(CX279,リスト!$X$5:$Y$6,2,FALSE))</f>
        <v/>
      </c>
      <c r="CX279" s="3"/>
      <c r="CY279" s="77"/>
      <c r="CZ279" s="77"/>
      <c r="DA279" s="75"/>
      <c r="DB279" s="75"/>
      <c r="DC279" s="75"/>
      <c r="DD279" s="75"/>
      <c r="DE279" s="280" t="str">
        <f>IF(DF279="","",VLOOKUP(DF279,リスト!$Z$5:$AA$10,2,FALSE))</f>
        <v/>
      </c>
      <c r="DF279" s="3"/>
      <c r="DG279" s="280" t="str">
        <f>IF(DH279="","",VLOOKUP(DH279,リスト!$AB$5:$AC$12,2,FALSE))</f>
        <v/>
      </c>
      <c r="DH279" s="63"/>
      <c r="DI279" s="280" t="str">
        <f>IF(DJ279="","",VLOOKUP(DJ279,リスト!$AD$5:$AE$7,2,FALSE))</f>
        <v/>
      </c>
      <c r="DJ279" s="3"/>
      <c r="DK279" s="280" t="str">
        <f>IF(DL279="","",VLOOKUP(DL279,リスト!$AF$5:$AG$10,2,FALSE))</f>
        <v/>
      </c>
      <c r="DL279" s="3"/>
      <c r="DM279" s="280" t="str">
        <f>IF(DN279="","",VLOOKUP(DN279,リスト!$AH$5:$AI$6,2,FALSE))</f>
        <v/>
      </c>
      <c r="DN279" s="3"/>
      <c r="DO279" s="280" t="str">
        <f>IF(DP279="","",VLOOKUP(DP279,リスト!$AJ$5:$AK$6,2,FALSE))</f>
        <v/>
      </c>
      <c r="DP279" s="3"/>
      <c r="DQ279" s="280" t="str">
        <f>IF(DR279="","",VLOOKUP(DR279,リスト!$AL$5:$AM$7,2,FALSE))</f>
        <v/>
      </c>
      <c r="DR279" s="3"/>
      <c r="DS279" s="13"/>
      <c r="DT279" s="85"/>
      <c r="DU279" s="85"/>
      <c r="DV279" s="281" t="str">
        <f>IF(DW279="","",VLOOKUP(DW279,リスト!$AN$5:$AO$6,2,FALSE))</f>
        <v/>
      </c>
      <c r="DW279" s="13"/>
      <c r="DX279" s="341"/>
      <c r="DY279" s="345"/>
      <c r="DZ279" s="341"/>
      <c r="EA279" s="345"/>
      <c r="EB279" s="280" t="str">
        <f>IF(EC279="","",VLOOKUP(EC279,リスト!$AW$5:$AX$8,2,FALSE))</f>
        <v/>
      </c>
      <c r="EC279" s="3"/>
      <c r="ED279" s="85"/>
      <c r="EE279" s="280" t="str">
        <f>IF(EF279="","",VLOOKUP(EF279,リスト!$AY$5:$AZ$10,2,FALSE))</f>
        <v/>
      </c>
      <c r="EF279" s="3"/>
      <c r="EG279" s="280" t="str">
        <f>IF(EH279="","",VLOOKUP(EH279,リスト!$BA$5:$BB$10,2,FALSE))</f>
        <v/>
      </c>
      <c r="EH279" s="3"/>
      <c r="EI279" s="280" t="str">
        <f>IF(EJ279="","",VLOOKUP(EJ279,リスト!$BC$5:$BD$10,2,FALSE))</f>
        <v/>
      </c>
      <c r="EJ279" s="3"/>
      <c r="EK279" s="280" t="str">
        <f>IF(EL279="","",VLOOKUP(EL279,リスト!$BE$5:$BF$10,2,FALSE))</f>
        <v/>
      </c>
      <c r="EL279" s="3"/>
      <c r="EM279" s="78"/>
      <c r="EN279" s="73"/>
      <c r="EO279" s="73"/>
      <c r="EP279" s="13"/>
      <c r="EQ279" s="13"/>
      <c r="ER279" s="280" t="str">
        <f>IF(ES279="","",VLOOKUP(ES279,リスト!$BG$5:$BH$10,2,FALSE))</f>
        <v/>
      </c>
      <c r="ES279" s="13"/>
      <c r="ET279" s="13"/>
      <c r="EU279" s="13"/>
      <c r="EV279" s="13"/>
      <c r="EW279" s="13"/>
      <c r="EX279" s="81"/>
      <c r="EY279" s="81"/>
      <c r="EZ279" s="26"/>
      <c r="FA279" s="281" t="str">
        <f>IF($EZ279="","",INDEX(リスト!$BI$5:$BJ$40,MATCH($EZ279,リスト!$BJ$5:$BJ$40,0),1))</f>
        <v/>
      </c>
      <c r="FB279" s="280" t="str">
        <f>IF(FC279="","",VLOOKUP(FC279,リスト!$BK:$BL,2,FALSE))</f>
        <v/>
      </c>
      <c r="FC279" s="13"/>
      <c r="FD279" s="331"/>
      <c r="FE279" s="3"/>
      <c r="FF279" s="280" t="str">
        <f>IF(FG279="","",VLOOKUP(FG279,リスト!$BO$5:$BP$6,2,FALSE))</f>
        <v/>
      </c>
      <c r="FG279" s="3"/>
      <c r="FH279" s="280" t="str">
        <f>IF(FI279="","",VLOOKUP(FI279,リスト!$BQ$5:$BR$8,2,FALSE))</f>
        <v/>
      </c>
      <c r="FI279" s="3"/>
      <c r="FJ279" s="282"/>
      <c r="FK279" s="280" t="str">
        <f>IF(FL279="","",VLOOKUP(FL279,リスト!$BS$5:$BT$6,2,FALSE))</f>
        <v/>
      </c>
      <c r="FL279" s="63"/>
      <c r="FM279" s="13"/>
      <c r="FN279" s="13"/>
      <c r="FO279" s="13"/>
      <c r="FP279" s="283" t="str">
        <f t="shared" si="42"/>
        <v/>
      </c>
      <c r="FQ279" s="283" t="str">
        <f t="shared" si="42"/>
        <v/>
      </c>
      <c r="FR279" s="13"/>
      <c r="FS279" s="85"/>
      <c r="FT279" s="85"/>
      <c r="FU279" s="281" t="str">
        <f t="shared" si="43"/>
        <v/>
      </c>
      <c r="FV279" s="280" t="str">
        <f>IF(FW279="","",VLOOKUP(FW279,リスト!$BV$5:$BW$10,2,FALSE))</f>
        <v/>
      </c>
      <c r="FW279" s="26"/>
      <c r="FX279" s="282" t="str">
        <f t="shared" si="44"/>
        <v/>
      </c>
      <c r="FY279" s="280" t="str">
        <f>IF(FZ279="","",VLOOKUP(FZ279,リスト!$BX$5:$BY$6,2,FALSE))</f>
        <v/>
      </c>
      <c r="FZ279" s="3"/>
      <c r="GA279" s="280" t="str">
        <f>IF(GB279="","",VLOOKUP(GB279,リスト!$BZ$5:$CA$6,2,FALSE))</f>
        <v/>
      </c>
      <c r="GB279" s="13"/>
      <c r="GC279" s="281" t="str">
        <f>IF(GD279="","",VLOOKUP(GD279,リスト!$CB$5:$CC$6,2,FALSE))</f>
        <v/>
      </c>
      <c r="GD279" s="13"/>
      <c r="GE279" s="13"/>
      <c r="GF279" s="13"/>
      <c r="GG279" s="75"/>
      <c r="GH279" s="281" t="str">
        <f t="shared" si="45"/>
        <v/>
      </c>
      <c r="GI279" s="128"/>
      <c r="GJ279" s="281" t="str">
        <f>IF(GK279="","",VLOOKUP(GK279,リスト!$CD$5:$CE$6,2,FALSE))</f>
        <v/>
      </c>
      <c r="GK279" s="13"/>
      <c r="GL279" s="281" t="str">
        <f>IF(GM279="","",VLOOKUP(GM279,リスト!$CF$5:$CG$5,2,FALSE))</f>
        <v/>
      </c>
      <c r="GM279" s="26"/>
      <c r="GN279" s="280" t="str">
        <f>IF(GO279="","",VLOOKUP(GO279,リスト!$CH$5:$CI$5,2,FALSE))</f>
        <v/>
      </c>
      <c r="GO279" s="284"/>
      <c r="GP279" s="284"/>
      <c r="GQ279" s="284"/>
      <c r="GR279" s="284"/>
      <c r="GS279" s="284"/>
      <c r="GT279" s="284"/>
      <c r="GU279" s="284"/>
      <c r="GV279" s="284"/>
      <c r="GW279" s="284"/>
      <c r="GX279" s="285"/>
    </row>
    <row r="280" spans="2:206" s="177" customFormat="1" ht="24.75" hidden="1" customHeight="1" outlineLevel="1">
      <c r="B280" s="286" t="str">
        <f>IF(明細!B274="","",明細!B274)</f>
        <v/>
      </c>
      <c r="C280" s="287" t="str">
        <f>IF(明細!C274="","",明細!C274)</f>
        <v/>
      </c>
      <c r="D280" s="265" t="str">
        <f>IF(明細!D274="","",明細!D274)</f>
        <v/>
      </c>
      <c r="E280" s="265" t="str">
        <f>IF(明細!E274="","",明細!E274)</f>
        <v/>
      </c>
      <c r="F280" s="265" t="str">
        <f>IF(明細!F274="","",明細!F274)</f>
        <v/>
      </c>
      <c r="G280" s="265" t="str">
        <f>IF(明細!G274="","",明細!G274)</f>
        <v/>
      </c>
      <c r="H280" s="265" t="str">
        <f>IF(明細!H274="","",明細!H274)</f>
        <v/>
      </c>
      <c r="I280" s="265" t="str">
        <f>IF(明細!I274="","",明細!I274)</f>
        <v/>
      </c>
      <c r="J280" s="265" t="str">
        <f>IF(明細!J274="","",明細!J274)</f>
        <v/>
      </c>
      <c r="K280" s="265" t="str">
        <f>IF(明細!K274="","",明細!K274)</f>
        <v/>
      </c>
      <c r="L280" s="265" t="str">
        <f>IF(明細!L274="","",明細!L274)</f>
        <v/>
      </c>
      <c r="M280" s="265" t="str">
        <f>IF(明細!M274="","",明細!M274)</f>
        <v/>
      </c>
      <c r="N280" s="265" t="str">
        <f>IF(明細!N274="","",明細!N274)</f>
        <v/>
      </c>
      <c r="O280" s="265" t="str">
        <f>IF(明細!O274="","",明細!O274)</f>
        <v/>
      </c>
      <c r="P280" s="265" t="str">
        <f>IF(明細!P274="","",明細!P274)</f>
        <v/>
      </c>
      <c r="Q280" s="265" t="str">
        <f>IF(明細!Q274="","",明細!Q274)</f>
        <v/>
      </c>
      <c r="R280" s="289" t="str">
        <f>IF(明細!R274="","",明細!R274)</f>
        <v/>
      </c>
      <c r="S280" s="291" t="str">
        <f>IF(明細!S274="","",明細!S274)</f>
        <v/>
      </c>
      <c r="T280" s="291" t="str">
        <f>IF(明細!T274="","",明細!T274)</f>
        <v/>
      </c>
      <c r="U280" s="291" t="str">
        <f>IF(明細!U274="","",明細!U274)</f>
        <v/>
      </c>
      <c r="V280" s="292" t="str">
        <f>IF(明細!V274="","",明細!V274)</f>
        <v>個</v>
      </c>
      <c r="W280" s="292" t="str">
        <f>IF(明細!W274="","",明細!W274)</f>
        <v/>
      </c>
      <c r="X280" s="293" t="str">
        <f>IF(明細!X274="","",明細!X274)</f>
        <v/>
      </c>
      <c r="Y280" s="134" t="str">
        <f>IF(明細!Y274="","",明細!Y274)</f>
        <v/>
      </c>
      <c r="Z280" s="135" t="str">
        <f>IF(明細!Z274="","",明細!Z274)</f>
        <v/>
      </c>
      <c r="AA280" s="134" t="str">
        <f>IF(明細!AA274="","",明細!AA274)</f>
        <v/>
      </c>
      <c r="AB280" s="303" t="str">
        <f>IF(明細!AB274="","",明細!AB274)</f>
        <v/>
      </c>
      <c r="AC280" s="134" t="str">
        <f>IF(明細!AC274="","",明細!AC274)</f>
        <v/>
      </c>
      <c r="AD280" s="183" t="str">
        <f>IF(明細!AD274="","",明細!AD274)</f>
        <v/>
      </c>
      <c r="AE280" s="184">
        <f>IF(明細!AE274="","",明細!AE274)</f>
        <v>0.1</v>
      </c>
      <c r="AF280" s="185" t="str">
        <f>IF(明細!AF274="","",明細!AF274)</f>
        <v/>
      </c>
      <c r="AG280" s="186" t="str">
        <f>IF(明細!AG274="","",明細!AG274)</f>
        <v/>
      </c>
      <c r="AH280" s="186" t="str">
        <f>IF(明細!AH274="","",明細!AH274)</f>
        <v/>
      </c>
      <c r="AI280" s="187" t="str">
        <f>IF(明細!AI274="","",明細!AI274)</f>
        <v/>
      </c>
      <c r="AJ280" s="296" t="str">
        <f>IF(明細!AJ274="","",明細!AJ274)</f>
        <v/>
      </c>
      <c r="AK280" s="297" t="str">
        <f>IF(明細!AK274="","",明細!AK274)</f>
        <v/>
      </c>
      <c r="AL280" s="298" t="str">
        <f>IF(明細!AL274="","",明細!AL274)</f>
        <v/>
      </c>
      <c r="AM280" s="299" t="str">
        <f>IF(明細!AM274="","",明細!AM274)</f>
        <v/>
      </c>
      <c r="AN280" s="300" t="str">
        <f>IF(明細!AN274="","",明細!AN274)</f>
        <v/>
      </c>
      <c r="AO280" s="300" t="str">
        <f>IF(明細!AO274="","",明細!AO274)</f>
        <v/>
      </c>
      <c r="AP280" s="300" t="str">
        <f>IF(明細!AP274="","",明細!AP274)</f>
        <v/>
      </c>
      <c r="AQ280" s="301" t="str">
        <f>IF(明細!AQ274="","",明細!AQ274)</f>
        <v/>
      </c>
      <c r="AR280" s="302" t="str">
        <f>IF(明細!AR274="","",明細!AR274)</f>
        <v/>
      </c>
      <c r="AU280" s="360"/>
      <c r="AV280" s="368"/>
      <c r="AW280" s="446" t="str">
        <f>IF(明細!AV274="","",明細!AV274)</f>
        <v/>
      </c>
      <c r="AX280" s="419" t="str">
        <f>IF(明細!AT274="","",明細!AT274)</f>
        <v/>
      </c>
      <c r="AY280" s="280" t="str">
        <f>IF($AX280="","",VLOOKUP($AX280,リスト!$CL:$CM,2,FALSE))</f>
        <v/>
      </c>
      <c r="AZ280" s="3"/>
      <c r="BA280" s="280" t="str">
        <f>IF(BB280="","",VLOOKUP(BB280,リスト!$K:$L,2,FALSE))</f>
        <v/>
      </c>
      <c r="BB280" s="3"/>
      <c r="BC280" s="3"/>
      <c r="BD280" s="87"/>
      <c r="BE280" s="280" t="str">
        <f>IF(BF280="","",VLOOKUP(BF280,リスト!$I:$J,2,FALSE))</f>
        <v/>
      </c>
      <c r="BF280" s="3"/>
      <c r="BG280" s="280" t="str">
        <f>IF(BH280="","",VLOOKUP(BH280,リスト!$M:$N,2,FALSE))</f>
        <v/>
      </c>
      <c r="BH280" s="282"/>
      <c r="BI280" s="280" t="str">
        <f>IF(BJ280="","",VLOOKUP(BJ280,リスト!$O:$P,2,FALSE))</f>
        <v/>
      </c>
      <c r="BJ280" s="24"/>
      <c r="BM280" s="451" t="str">
        <f>IF(明細!AV274="","",明細!AV274)</f>
        <v/>
      </c>
      <c r="BN280" s="453" t="str">
        <f>IF(明細!AT274="","",明細!AT274)</f>
        <v/>
      </c>
      <c r="BO280" s="280" t="str">
        <f>IF($BN280="","",VLOOKUP($BN280,リスト!$CL:$CM,2,FALSE))</f>
        <v/>
      </c>
      <c r="BP280" s="280" t="str">
        <f>IF(BQ280="","",VLOOKUP(BQ280,リスト!$K$5:$L$7,2,FALSE))</f>
        <v/>
      </c>
      <c r="BQ280" s="13"/>
      <c r="BR280" s="13"/>
      <c r="BS280" s="47"/>
      <c r="BT280" s="280" t="str">
        <f>IF(BU280="","",VLOOKUP(BU280,リスト!I271:J289,2,FALSE))</f>
        <v/>
      </c>
      <c r="BU280" s="13"/>
      <c r="BV280" s="13"/>
      <c r="BW280" s="282"/>
      <c r="BX280" s="282"/>
      <c r="BY280" s="280" t="str">
        <f>IF(BZ280="","",VLOOKUP(BZ280,リスト!$S$5:$T$6,2,FALSE))</f>
        <v/>
      </c>
      <c r="BZ280" s="3"/>
      <c r="CA280" s="3"/>
      <c r="CB280" s="81"/>
      <c r="CC280" s="280" t="str">
        <f t="shared" si="39"/>
        <v/>
      </c>
      <c r="CD280" s="83"/>
      <c r="CE280" s="83"/>
      <c r="CF280" s="83"/>
      <c r="CG280" s="83"/>
      <c r="CH280" s="282" t="str">
        <f t="shared" si="40"/>
        <v/>
      </c>
      <c r="CI280" s="83"/>
      <c r="CJ280" s="280" t="str">
        <f t="shared" si="41"/>
        <v/>
      </c>
      <c r="CK280" s="87"/>
      <c r="CL280" s="78"/>
      <c r="CM280" s="83"/>
      <c r="CN280" s="83"/>
      <c r="CO280" s="83"/>
      <c r="CP280" s="280" t="str">
        <f t="shared" si="46"/>
        <v/>
      </c>
      <c r="CQ280" s="81"/>
      <c r="CR280" s="280" t="str">
        <f t="shared" si="47"/>
        <v/>
      </c>
      <c r="CS280" s="3"/>
      <c r="CT280" s="3"/>
      <c r="CU280" s="280" t="str">
        <f>IF(CV280="","",VLOOKUP(CV280,リスト!$V$5:$W$6,2,FALSE))</f>
        <v/>
      </c>
      <c r="CV280" s="3"/>
      <c r="CW280" s="280" t="str">
        <f>IF(CX280="","",VLOOKUP(CX280,リスト!$X$5:$Y$6,2,FALSE))</f>
        <v/>
      </c>
      <c r="CX280" s="3"/>
      <c r="CY280" s="77"/>
      <c r="CZ280" s="77"/>
      <c r="DA280" s="75"/>
      <c r="DB280" s="75"/>
      <c r="DC280" s="75"/>
      <c r="DD280" s="75"/>
      <c r="DE280" s="280" t="str">
        <f>IF(DF280="","",VLOOKUP(DF280,リスト!$Z$5:$AA$10,2,FALSE))</f>
        <v/>
      </c>
      <c r="DF280" s="3"/>
      <c r="DG280" s="280" t="str">
        <f>IF(DH280="","",VLOOKUP(DH280,リスト!$AB$5:$AC$12,2,FALSE))</f>
        <v/>
      </c>
      <c r="DH280" s="63"/>
      <c r="DI280" s="280" t="str">
        <f>IF(DJ280="","",VLOOKUP(DJ280,リスト!$AD$5:$AE$7,2,FALSE))</f>
        <v/>
      </c>
      <c r="DJ280" s="3"/>
      <c r="DK280" s="280" t="str">
        <f>IF(DL280="","",VLOOKUP(DL280,リスト!$AF$5:$AG$10,2,FALSE))</f>
        <v/>
      </c>
      <c r="DL280" s="3"/>
      <c r="DM280" s="280" t="str">
        <f>IF(DN280="","",VLOOKUP(DN280,リスト!$AH$5:$AI$6,2,FALSE))</f>
        <v/>
      </c>
      <c r="DN280" s="3"/>
      <c r="DO280" s="280" t="str">
        <f>IF(DP280="","",VLOOKUP(DP280,リスト!$AJ$5:$AK$6,2,FALSE))</f>
        <v/>
      </c>
      <c r="DP280" s="3"/>
      <c r="DQ280" s="280" t="str">
        <f>IF(DR280="","",VLOOKUP(DR280,リスト!$AL$5:$AM$7,2,FALSE))</f>
        <v/>
      </c>
      <c r="DR280" s="3"/>
      <c r="DS280" s="13"/>
      <c r="DT280" s="85"/>
      <c r="DU280" s="85"/>
      <c r="DV280" s="281" t="str">
        <f>IF(DW280="","",VLOOKUP(DW280,リスト!$AN$5:$AO$6,2,FALSE))</f>
        <v/>
      </c>
      <c r="DW280" s="13"/>
      <c r="DX280" s="341"/>
      <c r="DY280" s="345"/>
      <c r="DZ280" s="341"/>
      <c r="EA280" s="345"/>
      <c r="EB280" s="280" t="str">
        <f>IF(EC280="","",VLOOKUP(EC280,リスト!$AW$5:$AX$8,2,FALSE))</f>
        <v/>
      </c>
      <c r="EC280" s="3"/>
      <c r="ED280" s="85"/>
      <c r="EE280" s="280" t="str">
        <f>IF(EF280="","",VLOOKUP(EF280,リスト!$AY$5:$AZ$10,2,FALSE))</f>
        <v/>
      </c>
      <c r="EF280" s="3"/>
      <c r="EG280" s="280" t="str">
        <f>IF(EH280="","",VLOOKUP(EH280,リスト!$BA$5:$BB$10,2,FALSE))</f>
        <v/>
      </c>
      <c r="EH280" s="3"/>
      <c r="EI280" s="280" t="str">
        <f>IF(EJ280="","",VLOOKUP(EJ280,リスト!$BC$5:$BD$10,2,FALSE))</f>
        <v/>
      </c>
      <c r="EJ280" s="3"/>
      <c r="EK280" s="280" t="str">
        <f>IF(EL280="","",VLOOKUP(EL280,リスト!$BE$5:$BF$10,2,FALSE))</f>
        <v/>
      </c>
      <c r="EL280" s="3"/>
      <c r="EM280" s="78"/>
      <c r="EN280" s="73"/>
      <c r="EO280" s="73"/>
      <c r="EP280" s="13"/>
      <c r="EQ280" s="13"/>
      <c r="ER280" s="280" t="str">
        <f>IF(ES280="","",VLOOKUP(ES280,リスト!$BG$5:$BH$10,2,FALSE))</f>
        <v/>
      </c>
      <c r="ES280" s="13"/>
      <c r="ET280" s="13"/>
      <c r="EU280" s="13"/>
      <c r="EV280" s="13"/>
      <c r="EW280" s="13"/>
      <c r="EX280" s="81"/>
      <c r="EY280" s="81"/>
      <c r="EZ280" s="26"/>
      <c r="FA280" s="281" t="str">
        <f>IF($EZ280="","",INDEX(リスト!$BI$5:$BJ$40,MATCH($EZ280,リスト!$BJ$5:$BJ$40,0),1))</f>
        <v/>
      </c>
      <c r="FB280" s="280" t="str">
        <f>IF(FC280="","",VLOOKUP(FC280,リスト!$BK:$BL,2,FALSE))</f>
        <v/>
      </c>
      <c r="FC280" s="13"/>
      <c r="FD280" s="331"/>
      <c r="FE280" s="3"/>
      <c r="FF280" s="280" t="str">
        <f>IF(FG280="","",VLOOKUP(FG280,リスト!$BO$5:$BP$6,2,FALSE))</f>
        <v/>
      </c>
      <c r="FG280" s="3"/>
      <c r="FH280" s="280" t="str">
        <f>IF(FI280="","",VLOOKUP(FI280,リスト!$BQ$5:$BR$8,2,FALSE))</f>
        <v/>
      </c>
      <c r="FI280" s="3"/>
      <c r="FJ280" s="282"/>
      <c r="FK280" s="280" t="str">
        <f>IF(FL280="","",VLOOKUP(FL280,リスト!$BS$5:$BT$6,2,FALSE))</f>
        <v/>
      </c>
      <c r="FL280" s="63"/>
      <c r="FM280" s="13"/>
      <c r="FN280" s="13"/>
      <c r="FO280" s="13"/>
      <c r="FP280" s="283" t="str">
        <f t="shared" si="42"/>
        <v/>
      </c>
      <c r="FQ280" s="283" t="str">
        <f t="shared" si="42"/>
        <v/>
      </c>
      <c r="FR280" s="13"/>
      <c r="FS280" s="85"/>
      <c r="FT280" s="85"/>
      <c r="FU280" s="281" t="str">
        <f t="shared" si="43"/>
        <v/>
      </c>
      <c r="FV280" s="280" t="str">
        <f>IF(FW280="","",VLOOKUP(FW280,リスト!$BV$5:$BW$10,2,FALSE))</f>
        <v/>
      </c>
      <c r="FW280" s="26"/>
      <c r="FX280" s="282" t="str">
        <f t="shared" si="44"/>
        <v/>
      </c>
      <c r="FY280" s="280" t="str">
        <f>IF(FZ280="","",VLOOKUP(FZ280,リスト!$BX$5:$BY$6,2,FALSE))</f>
        <v/>
      </c>
      <c r="FZ280" s="3"/>
      <c r="GA280" s="280" t="str">
        <f>IF(GB280="","",VLOOKUP(GB280,リスト!$BZ$5:$CA$6,2,FALSE))</f>
        <v/>
      </c>
      <c r="GB280" s="13"/>
      <c r="GC280" s="281" t="str">
        <f>IF(GD280="","",VLOOKUP(GD280,リスト!$CB$5:$CC$6,2,FALSE))</f>
        <v/>
      </c>
      <c r="GD280" s="13"/>
      <c r="GE280" s="13"/>
      <c r="GF280" s="13"/>
      <c r="GG280" s="75"/>
      <c r="GH280" s="281" t="str">
        <f t="shared" si="45"/>
        <v/>
      </c>
      <c r="GI280" s="128"/>
      <c r="GJ280" s="281" t="str">
        <f>IF(GK280="","",VLOOKUP(GK280,リスト!$CD$5:$CE$6,2,FALSE))</f>
        <v/>
      </c>
      <c r="GK280" s="13"/>
      <c r="GL280" s="281" t="str">
        <f>IF(GM280="","",VLOOKUP(GM280,リスト!$CF$5:$CG$5,2,FALSE))</f>
        <v/>
      </c>
      <c r="GM280" s="26"/>
      <c r="GN280" s="280" t="str">
        <f>IF(GO280="","",VLOOKUP(GO280,リスト!$CH$5:$CI$5,2,FALSE))</f>
        <v/>
      </c>
      <c r="GO280" s="284"/>
      <c r="GP280" s="284"/>
      <c r="GQ280" s="284"/>
      <c r="GR280" s="284"/>
      <c r="GS280" s="284"/>
      <c r="GT280" s="284"/>
      <c r="GU280" s="284"/>
      <c r="GV280" s="284"/>
      <c r="GW280" s="284"/>
      <c r="GX280" s="285"/>
    </row>
    <row r="281" spans="2:206" s="177" customFormat="1" ht="24.75" hidden="1" customHeight="1" outlineLevel="1">
      <c r="B281" s="286" t="str">
        <f>IF(明細!B275="","",明細!B275)</f>
        <v/>
      </c>
      <c r="C281" s="287" t="str">
        <f>IF(明細!C275="","",明細!C275)</f>
        <v/>
      </c>
      <c r="D281" s="265" t="str">
        <f>IF(明細!D275="","",明細!D275)</f>
        <v/>
      </c>
      <c r="E281" s="265" t="str">
        <f>IF(明細!E275="","",明細!E275)</f>
        <v/>
      </c>
      <c r="F281" s="265" t="str">
        <f>IF(明細!F275="","",明細!F275)</f>
        <v/>
      </c>
      <c r="G281" s="265" t="str">
        <f>IF(明細!G275="","",明細!G275)</f>
        <v/>
      </c>
      <c r="H281" s="265" t="str">
        <f>IF(明細!H275="","",明細!H275)</f>
        <v/>
      </c>
      <c r="I281" s="265" t="str">
        <f>IF(明細!I275="","",明細!I275)</f>
        <v/>
      </c>
      <c r="J281" s="265" t="str">
        <f>IF(明細!J275="","",明細!J275)</f>
        <v/>
      </c>
      <c r="K281" s="265" t="str">
        <f>IF(明細!K275="","",明細!K275)</f>
        <v/>
      </c>
      <c r="L281" s="265" t="str">
        <f>IF(明細!L275="","",明細!L275)</f>
        <v/>
      </c>
      <c r="M281" s="265" t="str">
        <f>IF(明細!M275="","",明細!M275)</f>
        <v/>
      </c>
      <c r="N281" s="265" t="str">
        <f>IF(明細!N275="","",明細!N275)</f>
        <v/>
      </c>
      <c r="O281" s="265" t="str">
        <f>IF(明細!O275="","",明細!O275)</f>
        <v/>
      </c>
      <c r="P281" s="265" t="str">
        <f>IF(明細!P275="","",明細!P275)</f>
        <v/>
      </c>
      <c r="Q281" s="265" t="str">
        <f>IF(明細!Q275="","",明細!Q275)</f>
        <v/>
      </c>
      <c r="R281" s="289" t="str">
        <f>IF(明細!R275="","",明細!R275)</f>
        <v/>
      </c>
      <c r="S281" s="291" t="str">
        <f>IF(明細!S275="","",明細!S275)</f>
        <v/>
      </c>
      <c r="T281" s="291" t="str">
        <f>IF(明細!T275="","",明細!T275)</f>
        <v/>
      </c>
      <c r="U281" s="291" t="str">
        <f>IF(明細!U275="","",明細!U275)</f>
        <v/>
      </c>
      <c r="V281" s="292" t="str">
        <f>IF(明細!V275="","",明細!V275)</f>
        <v>個</v>
      </c>
      <c r="W281" s="292" t="str">
        <f>IF(明細!W275="","",明細!W275)</f>
        <v/>
      </c>
      <c r="X281" s="293" t="str">
        <f>IF(明細!X275="","",明細!X275)</f>
        <v/>
      </c>
      <c r="Y281" s="134" t="str">
        <f>IF(明細!Y275="","",明細!Y275)</f>
        <v/>
      </c>
      <c r="Z281" s="135" t="str">
        <f>IF(明細!Z275="","",明細!Z275)</f>
        <v/>
      </c>
      <c r="AA281" s="134" t="str">
        <f>IF(明細!AA275="","",明細!AA275)</f>
        <v/>
      </c>
      <c r="AB281" s="303" t="str">
        <f>IF(明細!AB275="","",明細!AB275)</f>
        <v/>
      </c>
      <c r="AC281" s="134" t="str">
        <f>IF(明細!AC275="","",明細!AC275)</f>
        <v/>
      </c>
      <c r="AD281" s="183" t="str">
        <f>IF(明細!AD275="","",明細!AD275)</f>
        <v/>
      </c>
      <c r="AE281" s="184">
        <f>IF(明細!AE275="","",明細!AE275)</f>
        <v>0.1</v>
      </c>
      <c r="AF281" s="185" t="str">
        <f>IF(明細!AF275="","",明細!AF275)</f>
        <v/>
      </c>
      <c r="AG281" s="186" t="str">
        <f>IF(明細!AG275="","",明細!AG275)</f>
        <v/>
      </c>
      <c r="AH281" s="186" t="str">
        <f>IF(明細!AH275="","",明細!AH275)</f>
        <v/>
      </c>
      <c r="AI281" s="187" t="str">
        <f>IF(明細!AI275="","",明細!AI275)</f>
        <v/>
      </c>
      <c r="AJ281" s="296" t="str">
        <f>IF(明細!AJ275="","",明細!AJ275)</f>
        <v/>
      </c>
      <c r="AK281" s="297" t="str">
        <f>IF(明細!AK275="","",明細!AK275)</f>
        <v/>
      </c>
      <c r="AL281" s="298" t="str">
        <f>IF(明細!AL275="","",明細!AL275)</f>
        <v/>
      </c>
      <c r="AM281" s="299" t="str">
        <f>IF(明細!AM275="","",明細!AM275)</f>
        <v/>
      </c>
      <c r="AN281" s="300" t="str">
        <f>IF(明細!AN275="","",明細!AN275)</f>
        <v/>
      </c>
      <c r="AO281" s="300" t="str">
        <f>IF(明細!AO275="","",明細!AO275)</f>
        <v/>
      </c>
      <c r="AP281" s="300" t="str">
        <f>IF(明細!AP275="","",明細!AP275)</f>
        <v/>
      </c>
      <c r="AQ281" s="301" t="str">
        <f>IF(明細!AQ275="","",明細!AQ275)</f>
        <v/>
      </c>
      <c r="AR281" s="302" t="str">
        <f>IF(明細!AR275="","",明細!AR275)</f>
        <v/>
      </c>
      <c r="AU281" s="360"/>
      <c r="AV281" s="368"/>
      <c r="AW281" s="446" t="str">
        <f>IF(明細!AV275="","",明細!AV275)</f>
        <v/>
      </c>
      <c r="AX281" s="419" t="str">
        <f>IF(明細!AT275="","",明細!AT275)</f>
        <v/>
      </c>
      <c r="AY281" s="280" t="str">
        <f>IF($AX281="","",VLOOKUP($AX281,リスト!$CL:$CM,2,FALSE))</f>
        <v/>
      </c>
      <c r="AZ281" s="3"/>
      <c r="BA281" s="280" t="str">
        <f>IF(BB281="","",VLOOKUP(BB281,リスト!$K:$L,2,FALSE))</f>
        <v/>
      </c>
      <c r="BB281" s="3"/>
      <c r="BC281" s="3"/>
      <c r="BD281" s="87"/>
      <c r="BE281" s="280" t="str">
        <f>IF(BF281="","",VLOOKUP(BF281,リスト!$I:$J,2,FALSE))</f>
        <v/>
      </c>
      <c r="BF281" s="3"/>
      <c r="BG281" s="280" t="str">
        <f>IF(BH281="","",VLOOKUP(BH281,リスト!$M:$N,2,FALSE))</f>
        <v/>
      </c>
      <c r="BH281" s="282"/>
      <c r="BI281" s="280" t="str">
        <f>IF(BJ281="","",VLOOKUP(BJ281,リスト!$O:$P,2,FALSE))</f>
        <v/>
      </c>
      <c r="BJ281" s="24"/>
      <c r="BM281" s="451" t="str">
        <f>IF(明細!AV275="","",明細!AV275)</f>
        <v/>
      </c>
      <c r="BN281" s="453" t="str">
        <f>IF(明細!AT275="","",明細!AT275)</f>
        <v/>
      </c>
      <c r="BO281" s="280" t="str">
        <f>IF($BN281="","",VLOOKUP($BN281,リスト!$CL:$CM,2,FALSE))</f>
        <v/>
      </c>
      <c r="BP281" s="280" t="str">
        <f>IF(BQ281="","",VLOOKUP(BQ281,リスト!$K$5:$L$7,2,FALSE))</f>
        <v/>
      </c>
      <c r="BQ281" s="13"/>
      <c r="BR281" s="13"/>
      <c r="BS281" s="47"/>
      <c r="BT281" s="280" t="str">
        <f>IF(BU281="","",VLOOKUP(BU281,リスト!I272:J290,2,FALSE))</f>
        <v/>
      </c>
      <c r="BU281" s="13"/>
      <c r="BV281" s="13"/>
      <c r="BW281" s="282"/>
      <c r="BX281" s="282"/>
      <c r="BY281" s="280" t="str">
        <f>IF(BZ281="","",VLOOKUP(BZ281,リスト!$S$5:$T$6,2,FALSE))</f>
        <v/>
      </c>
      <c r="BZ281" s="3"/>
      <c r="CA281" s="3"/>
      <c r="CB281" s="81"/>
      <c r="CC281" s="280" t="str">
        <f t="shared" si="39"/>
        <v/>
      </c>
      <c r="CD281" s="83"/>
      <c r="CE281" s="83"/>
      <c r="CF281" s="83"/>
      <c r="CG281" s="83"/>
      <c r="CH281" s="282" t="str">
        <f t="shared" si="40"/>
        <v/>
      </c>
      <c r="CI281" s="83"/>
      <c r="CJ281" s="280" t="str">
        <f t="shared" si="41"/>
        <v/>
      </c>
      <c r="CK281" s="87"/>
      <c r="CL281" s="78"/>
      <c r="CM281" s="83"/>
      <c r="CN281" s="83"/>
      <c r="CO281" s="83"/>
      <c r="CP281" s="280" t="str">
        <f t="shared" si="46"/>
        <v/>
      </c>
      <c r="CQ281" s="81"/>
      <c r="CR281" s="280" t="str">
        <f t="shared" si="47"/>
        <v/>
      </c>
      <c r="CS281" s="3"/>
      <c r="CT281" s="3"/>
      <c r="CU281" s="280" t="str">
        <f>IF(CV281="","",VLOOKUP(CV281,リスト!$V$5:$W$6,2,FALSE))</f>
        <v/>
      </c>
      <c r="CV281" s="3"/>
      <c r="CW281" s="280" t="str">
        <f>IF(CX281="","",VLOOKUP(CX281,リスト!$X$5:$Y$6,2,FALSE))</f>
        <v/>
      </c>
      <c r="CX281" s="3"/>
      <c r="CY281" s="77"/>
      <c r="CZ281" s="77"/>
      <c r="DA281" s="75"/>
      <c r="DB281" s="75"/>
      <c r="DC281" s="75"/>
      <c r="DD281" s="75"/>
      <c r="DE281" s="280" t="str">
        <f>IF(DF281="","",VLOOKUP(DF281,リスト!$Z$5:$AA$10,2,FALSE))</f>
        <v/>
      </c>
      <c r="DF281" s="3"/>
      <c r="DG281" s="280" t="str">
        <f>IF(DH281="","",VLOOKUP(DH281,リスト!$AB$5:$AC$12,2,FALSE))</f>
        <v/>
      </c>
      <c r="DH281" s="63"/>
      <c r="DI281" s="280" t="str">
        <f>IF(DJ281="","",VLOOKUP(DJ281,リスト!$AD$5:$AE$7,2,FALSE))</f>
        <v/>
      </c>
      <c r="DJ281" s="3"/>
      <c r="DK281" s="280" t="str">
        <f>IF(DL281="","",VLOOKUP(DL281,リスト!$AF$5:$AG$10,2,FALSE))</f>
        <v/>
      </c>
      <c r="DL281" s="3"/>
      <c r="DM281" s="280" t="str">
        <f>IF(DN281="","",VLOOKUP(DN281,リスト!$AH$5:$AI$6,2,FALSE))</f>
        <v/>
      </c>
      <c r="DN281" s="3"/>
      <c r="DO281" s="280" t="str">
        <f>IF(DP281="","",VLOOKUP(DP281,リスト!$AJ$5:$AK$6,2,FALSE))</f>
        <v/>
      </c>
      <c r="DP281" s="3"/>
      <c r="DQ281" s="280" t="str">
        <f>IF(DR281="","",VLOOKUP(DR281,リスト!$AL$5:$AM$7,2,FALSE))</f>
        <v/>
      </c>
      <c r="DR281" s="3"/>
      <c r="DS281" s="13"/>
      <c r="DT281" s="85"/>
      <c r="DU281" s="85"/>
      <c r="DV281" s="281" t="str">
        <f>IF(DW281="","",VLOOKUP(DW281,リスト!$AN$5:$AO$6,2,FALSE))</f>
        <v/>
      </c>
      <c r="DW281" s="13"/>
      <c r="DX281" s="341"/>
      <c r="DY281" s="345"/>
      <c r="DZ281" s="341"/>
      <c r="EA281" s="345"/>
      <c r="EB281" s="280" t="str">
        <f>IF(EC281="","",VLOOKUP(EC281,リスト!$AW$5:$AX$8,2,FALSE))</f>
        <v/>
      </c>
      <c r="EC281" s="3"/>
      <c r="ED281" s="85"/>
      <c r="EE281" s="280" t="str">
        <f>IF(EF281="","",VLOOKUP(EF281,リスト!$AY$5:$AZ$10,2,FALSE))</f>
        <v/>
      </c>
      <c r="EF281" s="3"/>
      <c r="EG281" s="280" t="str">
        <f>IF(EH281="","",VLOOKUP(EH281,リスト!$BA$5:$BB$10,2,FALSE))</f>
        <v/>
      </c>
      <c r="EH281" s="3"/>
      <c r="EI281" s="280" t="str">
        <f>IF(EJ281="","",VLOOKUP(EJ281,リスト!$BC$5:$BD$10,2,FALSE))</f>
        <v/>
      </c>
      <c r="EJ281" s="3"/>
      <c r="EK281" s="280" t="str">
        <f>IF(EL281="","",VLOOKUP(EL281,リスト!$BE$5:$BF$10,2,FALSE))</f>
        <v/>
      </c>
      <c r="EL281" s="3"/>
      <c r="EM281" s="78"/>
      <c r="EN281" s="73"/>
      <c r="EO281" s="73"/>
      <c r="EP281" s="13"/>
      <c r="EQ281" s="13"/>
      <c r="ER281" s="280" t="str">
        <f>IF(ES281="","",VLOOKUP(ES281,リスト!$BG$5:$BH$10,2,FALSE))</f>
        <v/>
      </c>
      <c r="ES281" s="13"/>
      <c r="ET281" s="13"/>
      <c r="EU281" s="13"/>
      <c r="EV281" s="13"/>
      <c r="EW281" s="13"/>
      <c r="EX281" s="81"/>
      <c r="EY281" s="81"/>
      <c r="EZ281" s="26"/>
      <c r="FA281" s="281" t="str">
        <f>IF($EZ281="","",INDEX(リスト!$BI$5:$BJ$40,MATCH($EZ281,リスト!$BJ$5:$BJ$40,0),1))</f>
        <v/>
      </c>
      <c r="FB281" s="280" t="str">
        <f>IF(FC281="","",VLOOKUP(FC281,リスト!$BK:$BL,2,FALSE))</f>
        <v/>
      </c>
      <c r="FC281" s="13"/>
      <c r="FD281" s="331"/>
      <c r="FE281" s="3"/>
      <c r="FF281" s="280" t="str">
        <f>IF(FG281="","",VLOOKUP(FG281,リスト!$BO$5:$BP$6,2,FALSE))</f>
        <v/>
      </c>
      <c r="FG281" s="3"/>
      <c r="FH281" s="280" t="str">
        <f>IF(FI281="","",VLOOKUP(FI281,リスト!$BQ$5:$BR$8,2,FALSE))</f>
        <v/>
      </c>
      <c r="FI281" s="3"/>
      <c r="FJ281" s="282"/>
      <c r="FK281" s="280" t="str">
        <f>IF(FL281="","",VLOOKUP(FL281,リスト!$BS$5:$BT$6,2,FALSE))</f>
        <v/>
      </c>
      <c r="FL281" s="63"/>
      <c r="FM281" s="13"/>
      <c r="FN281" s="13"/>
      <c r="FO281" s="13"/>
      <c r="FP281" s="283" t="str">
        <f t="shared" si="42"/>
        <v/>
      </c>
      <c r="FQ281" s="283" t="str">
        <f t="shared" si="42"/>
        <v/>
      </c>
      <c r="FR281" s="13"/>
      <c r="FS281" s="85"/>
      <c r="FT281" s="85"/>
      <c r="FU281" s="281" t="str">
        <f t="shared" si="43"/>
        <v/>
      </c>
      <c r="FV281" s="280" t="str">
        <f>IF(FW281="","",VLOOKUP(FW281,リスト!$BV$5:$BW$10,2,FALSE))</f>
        <v/>
      </c>
      <c r="FW281" s="26"/>
      <c r="FX281" s="282" t="str">
        <f t="shared" si="44"/>
        <v/>
      </c>
      <c r="FY281" s="280" t="str">
        <f>IF(FZ281="","",VLOOKUP(FZ281,リスト!$BX$5:$BY$6,2,FALSE))</f>
        <v/>
      </c>
      <c r="FZ281" s="3"/>
      <c r="GA281" s="280" t="str">
        <f>IF(GB281="","",VLOOKUP(GB281,リスト!$BZ$5:$CA$6,2,FALSE))</f>
        <v/>
      </c>
      <c r="GB281" s="13"/>
      <c r="GC281" s="281" t="str">
        <f>IF(GD281="","",VLOOKUP(GD281,リスト!$CB$5:$CC$6,2,FALSE))</f>
        <v/>
      </c>
      <c r="GD281" s="13"/>
      <c r="GE281" s="13"/>
      <c r="GF281" s="13"/>
      <c r="GG281" s="75"/>
      <c r="GH281" s="281" t="str">
        <f t="shared" si="45"/>
        <v/>
      </c>
      <c r="GI281" s="128"/>
      <c r="GJ281" s="281" t="str">
        <f>IF(GK281="","",VLOOKUP(GK281,リスト!$CD$5:$CE$6,2,FALSE))</f>
        <v/>
      </c>
      <c r="GK281" s="13"/>
      <c r="GL281" s="281" t="str">
        <f>IF(GM281="","",VLOOKUP(GM281,リスト!$CF$5:$CG$5,2,FALSE))</f>
        <v/>
      </c>
      <c r="GM281" s="26"/>
      <c r="GN281" s="280" t="str">
        <f>IF(GO281="","",VLOOKUP(GO281,リスト!$CH$5:$CI$5,2,FALSE))</f>
        <v/>
      </c>
      <c r="GO281" s="284"/>
      <c r="GP281" s="284"/>
      <c r="GQ281" s="284"/>
      <c r="GR281" s="284"/>
      <c r="GS281" s="284"/>
      <c r="GT281" s="284"/>
      <c r="GU281" s="284"/>
      <c r="GV281" s="284"/>
      <c r="GW281" s="284"/>
      <c r="GX281" s="285"/>
    </row>
    <row r="282" spans="2:206" s="177" customFormat="1" ht="24.75" hidden="1" customHeight="1" outlineLevel="1">
      <c r="B282" s="286" t="str">
        <f>IF(明細!B276="","",明細!B276)</f>
        <v/>
      </c>
      <c r="C282" s="287" t="str">
        <f>IF(明細!C276="","",明細!C276)</f>
        <v/>
      </c>
      <c r="D282" s="265" t="str">
        <f>IF(明細!D276="","",明細!D276)</f>
        <v/>
      </c>
      <c r="E282" s="265" t="str">
        <f>IF(明細!E276="","",明細!E276)</f>
        <v/>
      </c>
      <c r="F282" s="265" t="str">
        <f>IF(明細!F276="","",明細!F276)</f>
        <v/>
      </c>
      <c r="G282" s="265" t="str">
        <f>IF(明細!G276="","",明細!G276)</f>
        <v/>
      </c>
      <c r="H282" s="265" t="str">
        <f>IF(明細!H276="","",明細!H276)</f>
        <v/>
      </c>
      <c r="I282" s="265" t="str">
        <f>IF(明細!I276="","",明細!I276)</f>
        <v/>
      </c>
      <c r="J282" s="265" t="str">
        <f>IF(明細!J276="","",明細!J276)</f>
        <v/>
      </c>
      <c r="K282" s="265" t="str">
        <f>IF(明細!K276="","",明細!K276)</f>
        <v/>
      </c>
      <c r="L282" s="265" t="str">
        <f>IF(明細!L276="","",明細!L276)</f>
        <v/>
      </c>
      <c r="M282" s="265" t="str">
        <f>IF(明細!M276="","",明細!M276)</f>
        <v/>
      </c>
      <c r="N282" s="265" t="str">
        <f>IF(明細!N276="","",明細!N276)</f>
        <v/>
      </c>
      <c r="O282" s="265" t="str">
        <f>IF(明細!O276="","",明細!O276)</f>
        <v/>
      </c>
      <c r="P282" s="265" t="str">
        <f>IF(明細!P276="","",明細!P276)</f>
        <v/>
      </c>
      <c r="Q282" s="265" t="str">
        <f>IF(明細!Q276="","",明細!Q276)</f>
        <v/>
      </c>
      <c r="R282" s="289" t="str">
        <f>IF(明細!R276="","",明細!R276)</f>
        <v/>
      </c>
      <c r="S282" s="291" t="str">
        <f>IF(明細!S276="","",明細!S276)</f>
        <v/>
      </c>
      <c r="T282" s="291" t="str">
        <f>IF(明細!T276="","",明細!T276)</f>
        <v/>
      </c>
      <c r="U282" s="291" t="str">
        <f>IF(明細!U276="","",明細!U276)</f>
        <v/>
      </c>
      <c r="V282" s="292" t="str">
        <f>IF(明細!V276="","",明細!V276)</f>
        <v>個</v>
      </c>
      <c r="W282" s="292" t="str">
        <f>IF(明細!W276="","",明細!W276)</f>
        <v/>
      </c>
      <c r="X282" s="293" t="str">
        <f>IF(明細!X276="","",明細!X276)</f>
        <v/>
      </c>
      <c r="Y282" s="134" t="str">
        <f>IF(明細!Y276="","",明細!Y276)</f>
        <v/>
      </c>
      <c r="Z282" s="135" t="str">
        <f>IF(明細!Z276="","",明細!Z276)</f>
        <v/>
      </c>
      <c r="AA282" s="134" t="str">
        <f>IF(明細!AA276="","",明細!AA276)</f>
        <v/>
      </c>
      <c r="AB282" s="303" t="str">
        <f>IF(明細!AB276="","",明細!AB276)</f>
        <v/>
      </c>
      <c r="AC282" s="134" t="str">
        <f>IF(明細!AC276="","",明細!AC276)</f>
        <v/>
      </c>
      <c r="AD282" s="183" t="str">
        <f>IF(明細!AD276="","",明細!AD276)</f>
        <v/>
      </c>
      <c r="AE282" s="184">
        <f>IF(明細!AE276="","",明細!AE276)</f>
        <v>0.1</v>
      </c>
      <c r="AF282" s="185" t="str">
        <f>IF(明細!AF276="","",明細!AF276)</f>
        <v/>
      </c>
      <c r="AG282" s="186" t="str">
        <f>IF(明細!AG276="","",明細!AG276)</f>
        <v/>
      </c>
      <c r="AH282" s="186" t="str">
        <f>IF(明細!AH276="","",明細!AH276)</f>
        <v/>
      </c>
      <c r="AI282" s="187" t="str">
        <f>IF(明細!AI276="","",明細!AI276)</f>
        <v/>
      </c>
      <c r="AJ282" s="296" t="str">
        <f>IF(明細!AJ276="","",明細!AJ276)</f>
        <v/>
      </c>
      <c r="AK282" s="297" t="str">
        <f>IF(明細!AK276="","",明細!AK276)</f>
        <v/>
      </c>
      <c r="AL282" s="298" t="str">
        <f>IF(明細!AL276="","",明細!AL276)</f>
        <v/>
      </c>
      <c r="AM282" s="299" t="str">
        <f>IF(明細!AM276="","",明細!AM276)</f>
        <v/>
      </c>
      <c r="AN282" s="300" t="str">
        <f>IF(明細!AN276="","",明細!AN276)</f>
        <v/>
      </c>
      <c r="AO282" s="300" t="str">
        <f>IF(明細!AO276="","",明細!AO276)</f>
        <v/>
      </c>
      <c r="AP282" s="300" t="str">
        <f>IF(明細!AP276="","",明細!AP276)</f>
        <v/>
      </c>
      <c r="AQ282" s="301" t="str">
        <f>IF(明細!AQ276="","",明細!AQ276)</f>
        <v/>
      </c>
      <c r="AR282" s="302" t="str">
        <f>IF(明細!AR276="","",明細!AR276)</f>
        <v/>
      </c>
      <c r="AU282" s="360"/>
      <c r="AV282" s="368"/>
      <c r="AW282" s="446" t="str">
        <f>IF(明細!AV276="","",明細!AV276)</f>
        <v/>
      </c>
      <c r="AX282" s="419" t="str">
        <f>IF(明細!AT276="","",明細!AT276)</f>
        <v/>
      </c>
      <c r="AY282" s="280" t="str">
        <f>IF($AX282="","",VLOOKUP($AX282,リスト!$CL:$CM,2,FALSE))</f>
        <v/>
      </c>
      <c r="AZ282" s="3"/>
      <c r="BA282" s="280" t="str">
        <f>IF(BB282="","",VLOOKUP(BB282,リスト!$K:$L,2,FALSE))</f>
        <v/>
      </c>
      <c r="BB282" s="3"/>
      <c r="BC282" s="3"/>
      <c r="BD282" s="87"/>
      <c r="BE282" s="280" t="str">
        <f>IF(BF282="","",VLOOKUP(BF282,リスト!$I:$J,2,FALSE))</f>
        <v/>
      </c>
      <c r="BF282" s="3"/>
      <c r="BG282" s="280" t="str">
        <f>IF(BH282="","",VLOOKUP(BH282,リスト!$M:$N,2,FALSE))</f>
        <v/>
      </c>
      <c r="BH282" s="282"/>
      <c r="BI282" s="280" t="str">
        <f>IF(BJ282="","",VLOOKUP(BJ282,リスト!$O:$P,2,FALSE))</f>
        <v/>
      </c>
      <c r="BJ282" s="24"/>
      <c r="BM282" s="451" t="str">
        <f>IF(明細!AV276="","",明細!AV276)</f>
        <v/>
      </c>
      <c r="BN282" s="453" t="str">
        <f>IF(明細!AT276="","",明細!AT276)</f>
        <v/>
      </c>
      <c r="BO282" s="280" t="str">
        <f>IF($BN282="","",VLOOKUP($BN282,リスト!$CL:$CM,2,FALSE))</f>
        <v/>
      </c>
      <c r="BP282" s="280" t="str">
        <f>IF(BQ282="","",VLOOKUP(BQ282,リスト!$K$5:$L$7,2,FALSE))</f>
        <v/>
      </c>
      <c r="BQ282" s="13"/>
      <c r="BR282" s="13"/>
      <c r="BS282" s="47"/>
      <c r="BT282" s="280" t="str">
        <f>IF(BU282="","",VLOOKUP(BU282,リスト!I273:J291,2,FALSE))</f>
        <v/>
      </c>
      <c r="BU282" s="13"/>
      <c r="BV282" s="13"/>
      <c r="BW282" s="282"/>
      <c r="BX282" s="282"/>
      <c r="BY282" s="280" t="str">
        <f>IF(BZ282="","",VLOOKUP(BZ282,リスト!$S$5:$T$6,2,FALSE))</f>
        <v/>
      </c>
      <c r="BZ282" s="3"/>
      <c r="CA282" s="3"/>
      <c r="CB282" s="81"/>
      <c r="CC282" s="280" t="str">
        <f t="shared" si="39"/>
        <v/>
      </c>
      <c r="CD282" s="83"/>
      <c r="CE282" s="83"/>
      <c r="CF282" s="83"/>
      <c r="CG282" s="83"/>
      <c r="CH282" s="282" t="str">
        <f t="shared" si="40"/>
        <v/>
      </c>
      <c r="CI282" s="83"/>
      <c r="CJ282" s="280" t="str">
        <f t="shared" si="41"/>
        <v/>
      </c>
      <c r="CK282" s="87"/>
      <c r="CL282" s="78"/>
      <c r="CM282" s="83"/>
      <c r="CN282" s="83"/>
      <c r="CO282" s="83"/>
      <c r="CP282" s="280" t="str">
        <f t="shared" si="46"/>
        <v/>
      </c>
      <c r="CQ282" s="81"/>
      <c r="CR282" s="280" t="str">
        <f t="shared" si="47"/>
        <v/>
      </c>
      <c r="CS282" s="3"/>
      <c r="CT282" s="3"/>
      <c r="CU282" s="280" t="str">
        <f>IF(CV282="","",VLOOKUP(CV282,リスト!$V$5:$W$6,2,FALSE))</f>
        <v/>
      </c>
      <c r="CV282" s="3"/>
      <c r="CW282" s="280" t="str">
        <f>IF(CX282="","",VLOOKUP(CX282,リスト!$X$5:$Y$6,2,FALSE))</f>
        <v/>
      </c>
      <c r="CX282" s="3"/>
      <c r="CY282" s="77"/>
      <c r="CZ282" s="77"/>
      <c r="DA282" s="75"/>
      <c r="DB282" s="75"/>
      <c r="DC282" s="75"/>
      <c r="DD282" s="75"/>
      <c r="DE282" s="280" t="str">
        <f>IF(DF282="","",VLOOKUP(DF282,リスト!$Z$5:$AA$10,2,FALSE))</f>
        <v/>
      </c>
      <c r="DF282" s="3"/>
      <c r="DG282" s="280" t="str">
        <f>IF(DH282="","",VLOOKUP(DH282,リスト!$AB$5:$AC$12,2,FALSE))</f>
        <v/>
      </c>
      <c r="DH282" s="63"/>
      <c r="DI282" s="280" t="str">
        <f>IF(DJ282="","",VLOOKUP(DJ282,リスト!$AD$5:$AE$7,2,FALSE))</f>
        <v/>
      </c>
      <c r="DJ282" s="3"/>
      <c r="DK282" s="280" t="str">
        <f>IF(DL282="","",VLOOKUP(DL282,リスト!$AF$5:$AG$10,2,FALSE))</f>
        <v/>
      </c>
      <c r="DL282" s="3"/>
      <c r="DM282" s="280" t="str">
        <f>IF(DN282="","",VLOOKUP(DN282,リスト!$AH$5:$AI$6,2,FALSE))</f>
        <v/>
      </c>
      <c r="DN282" s="3"/>
      <c r="DO282" s="280" t="str">
        <f>IF(DP282="","",VLOOKUP(DP282,リスト!$AJ$5:$AK$6,2,FALSE))</f>
        <v/>
      </c>
      <c r="DP282" s="3"/>
      <c r="DQ282" s="280" t="str">
        <f>IF(DR282="","",VLOOKUP(DR282,リスト!$AL$5:$AM$7,2,FALSE))</f>
        <v/>
      </c>
      <c r="DR282" s="3"/>
      <c r="DS282" s="13"/>
      <c r="DT282" s="85"/>
      <c r="DU282" s="85"/>
      <c r="DV282" s="281" t="str">
        <f>IF(DW282="","",VLOOKUP(DW282,リスト!$AN$5:$AO$6,2,FALSE))</f>
        <v/>
      </c>
      <c r="DW282" s="13"/>
      <c r="DX282" s="341"/>
      <c r="DY282" s="345"/>
      <c r="DZ282" s="341"/>
      <c r="EA282" s="345"/>
      <c r="EB282" s="280" t="str">
        <f>IF(EC282="","",VLOOKUP(EC282,リスト!$AW$5:$AX$8,2,FALSE))</f>
        <v/>
      </c>
      <c r="EC282" s="3"/>
      <c r="ED282" s="85"/>
      <c r="EE282" s="280" t="str">
        <f>IF(EF282="","",VLOOKUP(EF282,リスト!$AY$5:$AZ$10,2,FALSE))</f>
        <v/>
      </c>
      <c r="EF282" s="3"/>
      <c r="EG282" s="280" t="str">
        <f>IF(EH282="","",VLOOKUP(EH282,リスト!$BA$5:$BB$10,2,FALSE))</f>
        <v/>
      </c>
      <c r="EH282" s="3"/>
      <c r="EI282" s="280" t="str">
        <f>IF(EJ282="","",VLOOKUP(EJ282,リスト!$BC$5:$BD$10,2,FALSE))</f>
        <v/>
      </c>
      <c r="EJ282" s="3"/>
      <c r="EK282" s="280" t="str">
        <f>IF(EL282="","",VLOOKUP(EL282,リスト!$BE$5:$BF$10,2,FALSE))</f>
        <v/>
      </c>
      <c r="EL282" s="3"/>
      <c r="EM282" s="78"/>
      <c r="EN282" s="73"/>
      <c r="EO282" s="73"/>
      <c r="EP282" s="13"/>
      <c r="EQ282" s="13"/>
      <c r="ER282" s="280" t="str">
        <f>IF(ES282="","",VLOOKUP(ES282,リスト!$BG$5:$BH$10,2,FALSE))</f>
        <v/>
      </c>
      <c r="ES282" s="13"/>
      <c r="ET282" s="13"/>
      <c r="EU282" s="13"/>
      <c r="EV282" s="13"/>
      <c r="EW282" s="13"/>
      <c r="EX282" s="81"/>
      <c r="EY282" s="81"/>
      <c r="EZ282" s="26"/>
      <c r="FA282" s="281" t="str">
        <f>IF($EZ282="","",INDEX(リスト!$BI$5:$BJ$40,MATCH($EZ282,リスト!$BJ$5:$BJ$40,0),1))</f>
        <v/>
      </c>
      <c r="FB282" s="280" t="str">
        <f>IF(FC282="","",VLOOKUP(FC282,リスト!$BK:$BL,2,FALSE))</f>
        <v/>
      </c>
      <c r="FC282" s="13"/>
      <c r="FD282" s="331"/>
      <c r="FE282" s="3"/>
      <c r="FF282" s="280" t="str">
        <f>IF(FG282="","",VLOOKUP(FG282,リスト!$BO$5:$BP$6,2,FALSE))</f>
        <v/>
      </c>
      <c r="FG282" s="3"/>
      <c r="FH282" s="280" t="str">
        <f>IF(FI282="","",VLOOKUP(FI282,リスト!$BQ$5:$BR$8,2,FALSE))</f>
        <v/>
      </c>
      <c r="FI282" s="3"/>
      <c r="FJ282" s="282"/>
      <c r="FK282" s="280" t="str">
        <f>IF(FL282="","",VLOOKUP(FL282,リスト!$BS$5:$BT$6,2,FALSE))</f>
        <v/>
      </c>
      <c r="FL282" s="63"/>
      <c r="FM282" s="13"/>
      <c r="FN282" s="13"/>
      <c r="FO282" s="13"/>
      <c r="FP282" s="283" t="str">
        <f t="shared" si="42"/>
        <v/>
      </c>
      <c r="FQ282" s="283" t="str">
        <f t="shared" si="42"/>
        <v/>
      </c>
      <c r="FR282" s="13"/>
      <c r="FS282" s="85"/>
      <c r="FT282" s="85"/>
      <c r="FU282" s="281" t="str">
        <f t="shared" si="43"/>
        <v/>
      </c>
      <c r="FV282" s="280" t="str">
        <f>IF(FW282="","",VLOOKUP(FW282,リスト!$BV$5:$BW$10,2,FALSE))</f>
        <v/>
      </c>
      <c r="FW282" s="26"/>
      <c r="FX282" s="282" t="str">
        <f t="shared" si="44"/>
        <v/>
      </c>
      <c r="FY282" s="280" t="str">
        <f>IF(FZ282="","",VLOOKUP(FZ282,リスト!$BX$5:$BY$6,2,FALSE))</f>
        <v/>
      </c>
      <c r="FZ282" s="3"/>
      <c r="GA282" s="280" t="str">
        <f>IF(GB282="","",VLOOKUP(GB282,リスト!$BZ$5:$CA$6,2,FALSE))</f>
        <v/>
      </c>
      <c r="GB282" s="13"/>
      <c r="GC282" s="281" t="str">
        <f>IF(GD282="","",VLOOKUP(GD282,リスト!$CB$5:$CC$6,2,FALSE))</f>
        <v/>
      </c>
      <c r="GD282" s="13"/>
      <c r="GE282" s="13"/>
      <c r="GF282" s="13"/>
      <c r="GG282" s="75"/>
      <c r="GH282" s="281" t="str">
        <f t="shared" si="45"/>
        <v/>
      </c>
      <c r="GI282" s="128"/>
      <c r="GJ282" s="281" t="str">
        <f>IF(GK282="","",VLOOKUP(GK282,リスト!$CD$5:$CE$6,2,FALSE))</f>
        <v/>
      </c>
      <c r="GK282" s="13"/>
      <c r="GL282" s="281" t="str">
        <f>IF(GM282="","",VLOOKUP(GM282,リスト!$CF$5:$CG$5,2,FALSE))</f>
        <v/>
      </c>
      <c r="GM282" s="26"/>
      <c r="GN282" s="280" t="str">
        <f>IF(GO282="","",VLOOKUP(GO282,リスト!$CH$5:$CI$5,2,FALSE))</f>
        <v/>
      </c>
      <c r="GO282" s="284"/>
      <c r="GP282" s="284"/>
      <c r="GQ282" s="284"/>
      <c r="GR282" s="284"/>
      <c r="GS282" s="284"/>
      <c r="GT282" s="284"/>
      <c r="GU282" s="284"/>
      <c r="GV282" s="284"/>
      <c r="GW282" s="284"/>
      <c r="GX282" s="285"/>
    </row>
    <row r="283" spans="2:206" s="177" customFormat="1" ht="24.75" hidden="1" customHeight="1" outlineLevel="1">
      <c r="B283" s="286" t="str">
        <f>IF(明細!B277="","",明細!B277)</f>
        <v/>
      </c>
      <c r="C283" s="287" t="str">
        <f>IF(明細!C277="","",明細!C277)</f>
        <v/>
      </c>
      <c r="D283" s="265" t="str">
        <f>IF(明細!D277="","",明細!D277)</f>
        <v/>
      </c>
      <c r="E283" s="265" t="str">
        <f>IF(明細!E277="","",明細!E277)</f>
        <v/>
      </c>
      <c r="F283" s="265" t="str">
        <f>IF(明細!F277="","",明細!F277)</f>
        <v/>
      </c>
      <c r="G283" s="265" t="str">
        <f>IF(明細!G277="","",明細!G277)</f>
        <v/>
      </c>
      <c r="H283" s="265" t="str">
        <f>IF(明細!H277="","",明細!H277)</f>
        <v/>
      </c>
      <c r="I283" s="265" t="str">
        <f>IF(明細!I277="","",明細!I277)</f>
        <v/>
      </c>
      <c r="J283" s="265" t="str">
        <f>IF(明細!J277="","",明細!J277)</f>
        <v/>
      </c>
      <c r="K283" s="265" t="str">
        <f>IF(明細!K277="","",明細!K277)</f>
        <v/>
      </c>
      <c r="L283" s="265" t="str">
        <f>IF(明細!L277="","",明細!L277)</f>
        <v/>
      </c>
      <c r="M283" s="265" t="str">
        <f>IF(明細!M277="","",明細!M277)</f>
        <v/>
      </c>
      <c r="N283" s="265" t="str">
        <f>IF(明細!N277="","",明細!N277)</f>
        <v/>
      </c>
      <c r="O283" s="265" t="str">
        <f>IF(明細!O277="","",明細!O277)</f>
        <v/>
      </c>
      <c r="P283" s="265" t="str">
        <f>IF(明細!P277="","",明細!P277)</f>
        <v/>
      </c>
      <c r="Q283" s="265" t="str">
        <f>IF(明細!Q277="","",明細!Q277)</f>
        <v/>
      </c>
      <c r="R283" s="289" t="str">
        <f>IF(明細!R277="","",明細!R277)</f>
        <v/>
      </c>
      <c r="S283" s="291" t="str">
        <f>IF(明細!S277="","",明細!S277)</f>
        <v/>
      </c>
      <c r="T283" s="291" t="str">
        <f>IF(明細!T277="","",明細!T277)</f>
        <v/>
      </c>
      <c r="U283" s="291" t="str">
        <f>IF(明細!U277="","",明細!U277)</f>
        <v/>
      </c>
      <c r="V283" s="292" t="str">
        <f>IF(明細!V277="","",明細!V277)</f>
        <v>個</v>
      </c>
      <c r="W283" s="292" t="str">
        <f>IF(明細!W277="","",明細!W277)</f>
        <v/>
      </c>
      <c r="X283" s="293" t="str">
        <f>IF(明細!X277="","",明細!X277)</f>
        <v/>
      </c>
      <c r="Y283" s="134" t="str">
        <f>IF(明細!Y277="","",明細!Y277)</f>
        <v/>
      </c>
      <c r="Z283" s="135" t="str">
        <f>IF(明細!Z277="","",明細!Z277)</f>
        <v/>
      </c>
      <c r="AA283" s="134" t="str">
        <f>IF(明細!AA277="","",明細!AA277)</f>
        <v/>
      </c>
      <c r="AB283" s="303" t="str">
        <f>IF(明細!AB277="","",明細!AB277)</f>
        <v/>
      </c>
      <c r="AC283" s="134" t="str">
        <f>IF(明細!AC277="","",明細!AC277)</f>
        <v/>
      </c>
      <c r="AD283" s="183" t="str">
        <f>IF(明細!AD277="","",明細!AD277)</f>
        <v/>
      </c>
      <c r="AE283" s="184">
        <f>IF(明細!AE277="","",明細!AE277)</f>
        <v>0.1</v>
      </c>
      <c r="AF283" s="185" t="str">
        <f>IF(明細!AF277="","",明細!AF277)</f>
        <v/>
      </c>
      <c r="AG283" s="186" t="str">
        <f>IF(明細!AG277="","",明細!AG277)</f>
        <v/>
      </c>
      <c r="AH283" s="186" t="str">
        <f>IF(明細!AH277="","",明細!AH277)</f>
        <v/>
      </c>
      <c r="AI283" s="187" t="str">
        <f>IF(明細!AI277="","",明細!AI277)</f>
        <v/>
      </c>
      <c r="AJ283" s="296" t="str">
        <f>IF(明細!AJ277="","",明細!AJ277)</f>
        <v/>
      </c>
      <c r="AK283" s="297" t="str">
        <f>IF(明細!AK277="","",明細!AK277)</f>
        <v/>
      </c>
      <c r="AL283" s="298" t="str">
        <f>IF(明細!AL277="","",明細!AL277)</f>
        <v/>
      </c>
      <c r="AM283" s="299" t="str">
        <f>IF(明細!AM277="","",明細!AM277)</f>
        <v/>
      </c>
      <c r="AN283" s="300" t="str">
        <f>IF(明細!AN277="","",明細!AN277)</f>
        <v/>
      </c>
      <c r="AO283" s="300" t="str">
        <f>IF(明細!AO277="","",明細!AO277)</f>
        <v/>
      </c>
      <c r="AP283" s="300" t="str">
        <f>IF(明細!AP277="","",明細!AP277)</f>
        <v/>
      </c>
      <c r="AQ283" s="301" t="str">
        <f>IF(明細!AQ277="","",明細!AQ277)</f>
        <v/>
      </c>
      <c r="AR283" s="302" t="str">
        <f>IF(明細!AR277="","",明細!AR277)</f>
        <v/>
      </c>
      <c r="AU283" s="360"/>
      <c r="AV283" s="368"/>
      <c r="AW283" s="446" t="str">
        <f>IF(明細!AV277="","",明細!AV277)</f>
        <v/>
      </c>
      <c r="AX283" s="419" t="str">
        <f>IF(明細!AT277="","",明細!AT277)</f>
        <v/>
      </c>
      <c r="AY283" s="280" t="str">
        <f>IF($AX283="","",VLOOKUP($AX283,リスト!$CL:$CM,2,FALSE))</f>
        <v/>
      </c>
      <c r="AZ283" s="3"/>
      <c r="BA283" s="280" t="str">
        <f>IF(BB283="","",VLOOKUP(BB283,リスト!$K:$L,2,FALSE))</f>
        <v/>
      </c>
      <c r="BB283" s="3"/>
      <c r="BC283" s="3"/>
      <c r="BD283" s="87"/>
      <c r="BE283" s="280" t="str">
        <f>IF(BF283="","",VLOOKUP(BF283,リスト!$I:$J,2,FALSE))</f>
        <v/>
      </c>
      <c r="BF283" s="3"/>
      <c r="BG283" s="280" t="str">
        <f>IF(BH283="","",VLOOKUP(BH283,リスト!$M:$N,2,FALSE))</f>
        <v/>
      </c>
      <c r="BH283" s="282"/>
      <c r="BI283" s="280" t="str">
        <f>IF(BJ283="","",VLOOKUP(BJ283,リスト!$O:$P,2,FALSE))</f>
        <v/>
      </c>
      <c r="BJ283" s="24"/>
      <c r="BM283" s="451" t="str">
        <f>IF(明細!AV277="","",明細!AV277)</f>
        <v/>
      </c>
      <c r="BN283" s="453" t="str">
        <f>IF(明細!AT277="","",明細!AT277)</f>
        <v/>
      </c>
      <c r="BO283" s="280" t="str">
        <f>IF($BN283="","",VLOOKUP($BN283,リスト!$CL:$CM,2,FALSE))</f>
        <v/>
      </c>
      <c r="BP283" s="280" t="str">
        <f>IF(BQ283="","",VLOOKUP(BQ283,リスト!$K$5:$L$7,2,FALSE))</f>
        <v/>
      </c>
      <c r="BQ283" s="13"/>
      <c r="BR283" s="13"/>
      <c r="BS283" s="47"/>
      <c r="BT283" s="280" t="str">
        <f>IF(BU283="","",VLOOKUP(BU283,リスト!I274:J292,2,FALSE))</f>
        <v/>
      </c>
      <c r="BU283" s="13"/>
      <c r="BV283" s="13"/>
      <c r="BW283" s="282"/>
      <c r="BX283" s="282"/>
      <c r="BY283" s="280" t="str">
        <f>IF(BZ283="","",VLOOKUP(BZ283,リスト!$S$5:$T$6,2,FALSE))</f>
        <v/>
      </c>
      <c r="BZ283" s="3"/>
      <c r="CA283" s="3"/>
      <c r="CB283" s="81"/>
      <c r="CC283" s="280" t="str">
        <f t="shared" si="39"/>
        <v/>
      </c>
      <c r="CD283" s="83"/>
      <c r="CE283" s="83"/>
      <c r="CF283" s="83"/>
      <c r="CG283" s="83"/>
      <c r="CH283" s="282" t="str">
        <f t="shared" si="40"/>
        <v/>
      </c>
      <c r="CI283" s="83"/>
      <c r="CJ283" s="280" t="str">
        <f t="shared" si="41"/>
        <v/>
      </c>
      <c r="CK283" s="87"/>
      <c r="CL283" s="78"/>
      <c r="CM283" s="83"/>
      <c r="CN283" s="83"/>
      <c r="CO283" s="83"/>
      <c r="CP283" s="280" t="str">
        <f t="shared" si="46"/>
        <v/>
      </c>
      <c r="CQ283" s="81"/>
      <c r="CR283" s="280" t="str">
        <f t="shared" si="47"/>
        <v/>
      </c>
      <c r="CS283" s="3"/>
      <c r="CT283" s="3"/>
      <c r="CU283" s="280" t="str">
        <f>IF(CV283="","",VLOOKUP(CV283,リスト!$V$5:$W$6,2,FALSE))</f>
        <v/>
      </c>
      <c r="CV283" s="3"/>
      <c r="CW283" s="280" t="str">
        <f>IF(CX283="","",VLOOKUP(CX283,リスト!$X$5:$Y$6,2,FALSE))</f>
        <v/>
      </c>
      <c r="CX283" s="3"/>
      <c r="CY283" s="77"/>
      <c r="CZ283" s="77"/>
      <c r="DA283" s="75"/>
      <c r="DB283" s="75"/>
      <c r="DC283" s="75"/>
      <c r="DD283" s="75"/>
      <c r="DE283" s="280" t="str">
        <f>IF(DF283="","",VLOOKUP(DF283,リスト!$Z$5:$AA$10,2,FALSE))</f>
        <v/>
      </c>
      <c r="DF283" s="3"/>
      <c r="DG283" s="280" t="str">
        <f>IF(DH283="","",VLOOKUP(DH283,リスト!$AB$5:$AC$12,2,FALSE))</f>
        <v/>
      </c>
      <c r="DH283" s="63"/>
      <c r="DI283" s="280" t="str">
        <f>IF(DJ283="","",VLOOKUP(DJ283,リスト!$AD$5:$AE$7,2,FALSE))</f>
        <v/>
      </c>
      <c r="DJ283" s="3"/>
      <c r="DK283" s="280" t="str">
        <f>IF(DL283="","",VLOOKUP(DL283,リスト!$AF$5:$AG$10,2,FALSE))</f>
        <v/>
      </c>
      <c r="DL283" s="3"/>
      <c r="DM283" s="280" t="str">
        <f>IF(DN283="","",VLOOKUP(DN283,リスト!$AH$5:$AI$6,2,FALSE))</f>
        <v/>
      </c>
      <c r="DN283" s="3"/>
      <c r="DO283" s="280" t="str">
        <f>IF(DP283="","",VLOOKUP(DP283,リスト!$AJ$5:$AK$6,2,FALSE))</f>
        <v/>
      </c>
      <c r="DP283" s="3"/>
      <c r="DQ283" s="280" t="str">
        <f>IF(DR283="","",VLOOKUP(DR283,リスト!$AL$5:$AM$7,2,FALSE))</f>
        <v/>
      </c>
      <c r="DR283" s="3"/>
      <c r="DS283" s="13"/>
      <c r="DT283" s="85"/>
      <c r="DU283" s="85"/>
      <c r="DV283" s="281" t="str">
        <f>IF(DW283="","",VLOOKUP(DW283,リスト!$AN$5:$AO$6,2,FALSE))</f>
        <v/>
      </c>
      <c r="DW283" s="13"/>
      <c r="DX283" s="341"/>
      <c r="DY283" s="345"/>
      <c r="DZ283" s="341"/>
      <c r="EA283" s="345"/>
      <c r="EB283" s="280" t="str">
        <f>IF(EC283="","",VLOOKUP(EC283,リスト!$AW$5:$AX$8,2,FALSE))</f>
        <v/>
      </c>
      <c r="EC283" s="3"/>
      <c r="ED283" s="85"/>
      <c r="EE283" s="280" t="str">
        <f>IF(EF283="","",VLOOKUP(EF283,リスト!$AY$5:$AZ$10,2,FALSE))</f>
        <v/>
      </c>
      <c r="EF283" s="3"/>
      <c r="EG283" s="280" t="str">
        <f>IF(EH283="","",VLOOKUP(EH283,リスト!$BA$5:$BB$10,2,FALSE))</f>
        <v/>
      </c>
      <c r="EH283" s="3"/>
      <c r="EI283" s="280" t="str">
        <f>IF(EJ283="","",VLOOKUP(EJ283,リスト!$BC$5:$BD$10,2,FALSE))</f>
        <v/>
      </c>
      <c r="EJ283" s="3"/>
      <c r="EK283" s="280" t="str">
        <f>IF(EL283="","",VLOOKUP(EL283,リスト!$BE$5:$BF$10,2,FALSE))</f>
        <v/>
      </c>
      <c r="EL283" s="3"/>
      <c r="EM283" s="78"/>
      <c r="EN283" s="73"/>
      <c r="EO283" s="73"/>
      <c r="EP283" s="13"/>
      <c r="EQ283" s="13"/>
      <c r="ER283" s="280" t="str">
        <f>IF(ES283="","",VLOOKUP(ES283,リスト!$BG$5:$BH$10,2,FALSE))</f>
        <v/>
      </c>
      <c r="ES283" s="13"/>
      <c r="ET283" s="13"/>
      <c r="EU283" s="13"/>
      <c r="EV283" s="13"/>
      <c r="EW283" s="13"/>
      <c r="EX283" s="81"/>
      <c r="EY283" s="81"/>
      <c r="EZ283" s="26"/>
      <c r="FA283" s="281" t="str">
        <f>IF($EZ283="","",INDEX(リスト!$BI$5:$BJ$40,MATCH($EZ283,リスト!$BJ$5:$BJ$40,0),1))</f>
        <v/>
      </c>
      <c r="FB283" s="280" t="str">
        <f>IF(FC283="","",VLOOKUP(FC283,リスト!$BK:$BL,2,FALSE))</f>
        <v/>
      </c>
      <c r="FC283" s="13"/>
      <c r="FD283" s="331"/>
      <c r="FE283" s="3"/>
      <c r="FF283" s="280" t="str">
        <f>IF(FG283="","",VLOOKUP(FG283,リスト!$BO$5:$BP$6,2,FALSE))</f>
        <v/>
      </c>
      <c r="FG283" s="3"/>
      <c r="FH283" s="280" t="str">
        <f>IF(FI283="","",VLOOKUP(FI283,リスト!$BQ$5:$BR$8,2,FALSE))</f>
        <v/>
      </c>
      <c r="FI283" s="3"/>
      <c r="FJ283" s="282"/>
      <c r="FK283" s="280" t="str">
        <f>IF(FL283="","",VLOOKUP(FL283,リスト!$BS$5:$BT$6,2,FALSE))</f>
        <v/>
      </c>
      <c r="FL283" s="63"/>
      <c r="FM283" s="13"/>
      <c r="FN283" s="13"/>
      <c r="FO283" s="13"/>
      <c r="FP283" s="283" t="str">
        <f t="shared" si="42"/>
        <v/>
      </c>
      <c r="FQ283" s="283" t="str">
        <f t="shared" si="42"/>
        <v/>
      </c>
      <c r="FR283" s="13"/>
      <c r="FS283" s="85"/>
      <c r="FT283" s="85"/>
      <c r="FU283" s="281" t="str">
        <f t="shared" si="43"/>
        <v/>
      </c>
      <c r="FV283" s="280" t="str">
        <f>IF(FW283="","",VLOOKUP(FW283,リスト!$BV$5:$BW$10,2,FALSE))</f>
        <v/>
      </c>
      <c r="FW283" s="26"/>
      <c r="FX283" s="282" t="str">
        <f t="shared" si="44"/>
        <v/>
      </c>
      <c r="FY283" s="280" t="str">
        <f>IF(FZ283="","",VLOOKUP(FZ283,リスト!$BX$5:$BY$6,2,FALSE))</f>
        <v/>
      </c>
      <c r="FZ283" s="3"/>
      <c r="GA283" s="280" t="str">
        <f>IF(GB283="","",VLOOKUP(GB283,リスト!$BZ$5:$CA$6,2,FALSE))</f>
        <v/>
      </c>
      <c r="GB283" s="13"/>
      <c r="GC283" s="281" t="str">
        <f>IF(GD283="","",VLOOKUP(GD283,リスト!$CB$5:$CC$6,2,FALSE))</f>
        <v/>
      </c>
      <c r="GD283" s="13"/>
      <c r="GE283" s="13"/>
      <c r="GF283" s="13"/>
      <c r="GG283" s="75"/>
      <c r="GH283" s="281" t="str">
        <f t="shared" si="45"/>
        <v/>
      </c>
      <c r="GI283" s="128"/>
      <c r="GJ283" s="281" t="str">
        <f>IF(GK283="","",VLOOKUP(GK283,リスト!$CD$5:$CE$6,2,FALSE))</f>
        <v/>
      </c>
      <c r="GK283" s="13"/>
      <c r="GL283" s="281" t="str">
        <f>IF(GM283="","",VLOOKUP(GM283,リスト!$CF$5:$CG$5,2,FALSE))</f>
        <v/>
      </c>
      <c r="GM283" s="26"/>
      <c r="GN283" s="280" t="str">
        <f>IF(GO283="","",VLOOKUP(GO283,リスト!$CH$5:$CI$5,2,FALSE))</f>
        <v/>
      </c>
      <c r="GO283" s="284"/>
      <c r="GP283" s="284"/>
      <c r="GQ283" s="284"/>
      <c r="GR283" s="284"/>
      <c r="GS283" s="284"/>
      <c r="GT283" s="284"/>
      <c r="GU283" s="284"/>
      <c r="GV283" s="284"/>
      <c r="GW283" s="284"/>
      <c r="GX283" s="285"/>
    </row>
    <row r="284" spans="2:206" s="177" customFormat="1" ht="24.75" hidden="1" customHeight="1" outlineLevel="1">
      <c r="B284" s="286" t="str">
        <f>IF(明細!B278="","",明細!B278)</f>
        <v/>
      </c>
      <c r="C284" s="287" t="str">
        <f>IF(明細!C278="","",明細!C278)</f>
        <v/>
      </c>
      <c r="D284" s="265" t="str">
        <f>IF(明細!D278="","",明細!D278)</f>
        <v/>
      </c>
      <c r="E284" s="265" t="str">
        <f>IF(明細!E278="","",明細!E278)</f>
        <v/>
      </c>
      <c r="F284" s="265" t="str">
        <f>IF(明細!F278="","",明細!F278)</f>
        <v/>
      </c>
      <c r="G284" s="265" t="str">
        <f>IF(明細!G278="","",明細!G278)</f>
        <v/>
      </c>
      <c r="H284" s="265" t="str">
        <f>IF(明細!H278="","",明細!H278)</f>
        <v/>
      </c>
      <c r="I284" s="265" t="str">
        <f>IF(明細!I278="","",明細!I278)</f>
        <v/>
      </c>
      <c r="J284" s="265" t="str">
        <f>IF(明細!J278="","",明細!J278)</f>
        <v/>
      </c>
      <c r="K284" s="265" t="str">
        <f>IF(明細!K278="","",明細!K278)</f>
        <v/>
      </c>
      <c r="L284" s="265" t="str">
        <f>IF(明細!L278="","",明細!L278)</f>
        <v/>
      </c>
      <c r="M284" s="265" t="str">
        <f>IF(明細!M278="","",明細!M278)</f>
        <v/>
      </c>
      <c r="N284" s="265" t="str">
        <f>IF(明細!N278="","",明細!N278)</f>
        <v/>
      </c>
      <c r="O284" s="265" t="str">
        <f>IF(明細!O278="","",明細!O278)</f>
        <v/>
      </c>
      <c r="P284" s="265" t="str">
        <f>IF(明細!P278="","",明細!P278)</f>
        <v/>
      </c>
      <c r="Q284" s="265" t="str">
        <f>IF(明細!Q278="","",明細!Q278)</f>
        <v/>
      </c>
      <c r="R284" s="289" t="str">
        <f>IF(明細!R278="","",明細!R278)</f>
        <v/>
      </c>
      <c r="S284" s="291" t="str">
        <f>IF(明細!S278="","",明細!S278)</f>
        <v/>
      </c>
      <c r="T284" s="291" t="str">
        <f>IF(明細!T278="","",明細!T278)</f>
        <v/>
      </c>
      <c r="U284" s="291" t="str">
        <f>IF(明細!U278="","",明細!U278)</f>
        <v/>
      </c>
      <c r="V284" s="292" t="str">
        <f>IF(明細!V278="","",明細!V278)</f>
        <v>個</v>
      </c>
      <c r="W284" s="292" t="str">
        <f>IF(明細!W278="","",明細!W278)</f>
        <v/>
      </c>
      <c r="X284" s="293" t="str">
        <f>IF(明細!X278="","",明細!X278)</f>
        <v/>
      </c>
      <c r="Y284" s="134" t="str">
        <f>IF(明細!Y278="","",明細!Y278)</f>
        <v/>
      </c>
      <c r="Z284" s="135" t="str">
        <f>IF(明細!Z278="","",明細!Z278)</f>
        <v/>
      </c>
      <c r="AA284" s="134" t="str">
        <f>IF(明細!AA278="","",明細!AA278)</f>
        <v/>
      </c>
      <c r="AB284" s="303" t="str">
        <f>IF(明細!AB278="","",明細!AB278)</f>
        <v/>
      </c>
      <c r="AC284" s="134" t="str">
        <f>IF(明細!AC278="","",明細!AC278)</f>
        <v/>
      </c>
      <c r="AD284" s="183" t="str">
        <f>IF(明細!AD278="","",明細!AD278)</f>
        <v/>
      </c>
      <c r="AE284" s="184">
        <f>IF(明細!AE278="","",明細!AE278)</f>
        <v>0.1</v>
      </c>
      <c r="AF284" s="185" t="str">
        <f>IF(明細!AF278="","",明細!AF278)</f>
        <v/>
      </c>
      <c r="AG284" s="186" t="str">
        <f>IF(明細!AG278="","",明細!AG278)</f>
        <v/>
      </c>
      <c r="AH284" s="186" t="str">
        <f>IF(明細!AH278="","",明細!AH278)</f>
        <v/>
      </c>
      <c r="AI284" s="187" t="str">
        <f>IF(明細!AI278="","",明細!AI278)</f>
        <v/>
      </c>
      <c r="AJ284" s="296" t="str">
        <f>IF(明細!AJ278="","",明細!AJ278)</f>
        <v/>
      </c>
      <c r="AK284" s="297" t="str">
        <f>IF(明細!AK278="","",明細!AK278)</f>
        <v/>
      </c>
      <c r="AL284" s="298" t="str">
        <f>IF(明細!AL278="","",明細!AL278)</f>
        <v/>
      </c>
      <c r="AM284" s="299" t="str">
        <f>IF(明細!AM278="","",明細!AM278)</f>
        <v/>
      </c>
      <c r="AN284" s="300" t="str">
        <f>IF(明細!AN278="","",明細!AN278)</f>
        <v/>
      </c>
      <c r="AO284" s="300" t="str">
        <f>IF(明細!AO278="","",明細!AO278)</f>
        <v/>
      </c>
      <c r="AP284" s="300" t="str">
        <f>IF(明細!AP278="","",明細!AP278)</f>
        <v/>
      </c>
      <c r="AQ284" s="301" t="str">
        <f>IF(明細!AQ278="","",明細!AQ278)</f>
        <v/>
      </c>
      <c r="AR284" s="302" t="str">
        <f>IF(明細!AR278="","",明細!AR278)</f>
        <v/>
      </c>
      <c r="AU284" s="360"/>
      <c r="AV284" s="368"/>
      <c r="AW284" s="446" t="str">
        <f>IF(明細!AV278="","",明細!AV278)</f>
        <v/>
      </c>
      <c r="AX284" s="419" t="str">
        <f>IF(明細!AT278="","",明細!AT278)</f>
        <v/>
      </c>
      <c r="AY284" s="280" t="str">
        <f>IF($AX284="","",VLOOKUP($AX284,リスト!$CL:$CM,2,FALSE))</f>
        <v/>
      </c>
      <c r="AZ284" s="3"/>
      <c r="BA284" s="280" t="str">
        <f>IF(BB284="","",VLOOKUP(BB284,リスト!$K:$L,2,FALSE))</f>
        <v/>
      </c>
      <c r="BB284" s="3"/>
      <c r="BC284" s="3"/>
      <c r="BD284" s="87"/>
      <c r="BE284" s="280" t="str">
        <f>IF(BF284="","",VLOOKUP(BF284,リスト!$I:$J,2,FALSE))</f>
        <v/>
      </c>
      <c r="BF284" s="3"/>
      <c r="BG284" s="280" t="str">
        <f>IF(BH284="","",VLOOKUP(BH284,リスト!$M:$N,2,FALSE))</f>
        <v/>
      </c>
      <c r="BH284" s="282"/>
      <c r="BI284" s="280" t="str">
        <f>IF(BJ284="","",VLOOKUP(BJ284,リスト!$O:$P,2,FALSE))</f>
        <v/>
      </c>
      <c r="BJ284" s="24"/>
      <c r="BM284" s="451" t="str">
        <f>IF(明細!AV278="","",明細!AV278)</f>
        <v/>
      </c>
      <c r="BN284" s="453" t="str">
        <f>IF(明細!AT278="","",明細!AT278)</f>
        <v/>
      </c>
      <c r="BO284" s="280" t="str">
        <f>IF($BN284="","",VLOOKUP($BN284,リスト!$CL:$CM,2,FALSE))</f>
        <v/>
      </c>
      <c r="BP284" s="280" t="str">
        <f>IF(BQ284="","",VLOOKUP(BQ284,リスト!$K$5:$L$7,2,FALSE))</f>
        <v/>
      </c>
      <c r="BQ284" s="13"/>
      <c r="BR284" s="13"/>
      <c r="BS284" s="47"/>
      <c r="BT284" s="280" t="str">
        <f>IF(BU284="","",VLOOKUP(BU284,リスト!I275:J293,2,FALSE))</f>
        <v/>
      </c>
      <c r="BU284" s="13"/>
      <c r="BV284" s="13"/>
      <c r="BW284" s="282"/>
      <c r="BX284" s="282"/>
      <c r="BY284" s="280" t="str">
        <f>IF(BZ284="","",VLOOKUP(BZ284,リスト!$S$5:$T$6,2,FALSE))</f>
        <v/>
      </c>
      <c r="BZ284" s="3"/>
      <c r="CA284" s="3"/>
      <c r="CB284" s="81"/>
      <c r="CC284" s="280" t="str">
        <f t="shared" si="39"/>
        <v/>
      </c>
      <c r="CD284" s="83"/>
      <c r="CE284" s="83"/>
      <c r="CF284" s="83"/>
      <c r="CG284" s="83"/>
      <c r="CH284" s="282" t="str">
        <f t="shared" si="40"/>
        <v/>
      </c>
      <c r="CI284" s="83"/>
      <c r="CJ284" s="280" t="str">
        <f t="shared" si="41"/>
        <v/>
      </c>
      <c r="CK284" s="87"/>
      <c r="CL284" s="78"/>
      <c r="CM284" s="83"/>
      <c r="CN284" s="83"/>
      <c r="CO284" s="83"/>
      <c r="CP284" s="280" t="str">
        <f t="shared" si="46"/>
        <v/>
      </c>
      <c r="CQ284" s="81"/>
      <c r="CR284" s="280" t="str">
        <f t="shared" si="47"/>
        <v/>
      </c>
      <c r="CS284" s="3"/>
      <c r="CT284" s="3"/>
      <c r="CU284" s="280" t="str">
        <f>IF(CV284="","",VLOOKUP(CV284,リスト!$V$5:$W$6,2,FALSE))</f>
        <v/>
      </c>
      <c r="CV284" s="3"/>
      <c r="CW284" s="280" t="str">
        <f>IF(CX284="","",VLOOKUP(CX284,リスト!$X$5:$Y$6,2,FALSE))</f>
        <v/>
      </c>
      <c r="CX284" s="3"/>
      <c r="CY284" s="77"/>
      <c r="CZ284" s="77"/>
      <c r="DA284" s="75"/>
      <c r="DB284" s="75"/>
      <c r="DC284" s="75"/>
      <c r="DD284" s="75"/>
      <c r="DE284" s="280" t="str">
        <f>IF(DF284="","",VLOOKUP(DF284,リスト!$Z$5:$AA$10,2,FALSE))</f>
        <v/>
      </c>
      <c r="DF284" s="3"/>
      <c r="DG284" s="280" t="str">
        <f>IF(DH284="","",VLOOKUP(DH284,リスト!$AB$5:$AC$12,2,FALSE))</f>
        <v/>
      </c>
      <c r="DH284" s="63"/>
      <c r="DI284" s="280" t="str">
        <f>IF(DJ284="","",VLOOKUP(DJ284,リスト!$AD$5:$AE$7,2,FALSE))</f>
        <v/>
      </c>
      <c r="DJ284" s="3"/>
      <c r="DK284" s="280" t="str">
        <f>IF(DL284="","",VLOOKUP(DL284,リスト!$AF$5:$AG$10,2,FALSE))</f>
        <v/>
      </c>
      <c r="DL284" s="3"/>
      <c r="DM284" s="280" t="str">
        <f>IF(DN284="","",VLOOKUP(DN284,リスト!$AH$5:$AI$6,2,FALSE))</f>
        <v/>
      </c>
      <c r="DN284" s="3"/>
      <c r="DO284" s="280" t="str">
        <f>IF(DP284="","",VLOOKUP(DP284,リスト!$AJ$5:$AK$6,2,FALSE))</f>
        <v/>
      </c>
      <c r="DP284" s="3"/>
      <c r="DQ284" s="280" t="str">
        <f>IF(DR284="","",VLOOKUP(DR284,リスト!$AL$5:$AM$7,2,FALSE))</f>
        <v/>
      </c>
      <c r="DR284" s="3"/>
      <c r="DS284" s="13"/>
      <c r="DT284" s="85"/>
      <c r="DU284" s="85"/>
      <c r="DV284" s="281" t="str">
        <f>IF(DW284="","",VLOOKUP(DW284,リスト!$AN$5:$AO$6,2,FALSE))</f>
        <v/>
      </c>
      <c r="DW284" s="13"/>
      <c r="DX284" s="341"/>
      <c r="DY284" s="345"/>
      <c r="DZ284" s="341"/>
      <c r="EA284" s="345"/>
      <c r="EB284" s="280" t="str">
        <f>IF(EC284="","",VLOOKUP(EC284,リスト!$AW$5:$AX$8,2,FALSE))</f>
        <v/>
      </c>
      <c r="EC284" s="3"/>
      <c r="ED284" s="85"/>
      <c r="EE284" s="280" t="str">
        <f>IF(EF284="","",VLOOKUP(EF284,リスト!$AY$5:$AZ$10,2,FALSE))</f>
        <v/>
      </c>
      <c r="EF284" s="3"/>
      <c r="EG284" s="280" t="str">
        <f>IF(EH284="","",VLOOKUP(EH284,リスト!$BA$5:$BB$10,2,FALSE))</f>
        <v/>
      </c>
      <c r="EH284" s="3"/>
      <c r="EI284" s="280" t="str">
        <f>IF(EJ284="","",VLOOKUP(EJ284,リスト!$BC$5:$BD$10,2,FALSE))</f>
        <v/>
      </c>
      <c r="EJ284" s="3"/>
      <c r="EK284" s="280" t="str">
        <f>IF(EL284="","",VLOOKUP(EL284,リスト!$BE$5:$BF$10,2,FALSE))</f>
        <v/>
      </c>
      <c r="EL284" s="3"/>
      <c r="EM284" s="78"/>
      <c r="EN284" s="73"/>
      <c r="EO284" s="73"/>
      <c r="EP284" s="13"/>
      <c r="EQ284" s="13"/>
      <c r="ER284" s="280" t="str">
        <f>IF(ES284="","",VLOOKUP(ES284,リスト!$BG$5:$BH$10,2,FALSE))</f>
        <v/>
      </c>
      <c r="ES284" s="13"/>
      <c r="ET284" s="13"/>
      <c r="EU284" s="13"/>
      <c r="EV284" s="13"/>
      <c r="EW284" s="13"/>
      <c r="EX284" s="81"/>
      <c r="EY284" s="81"/>
      <c r="EZ284" s="26"/>
      <c r="FA284" s="281" t="str">
        <f>IF($EZ284="","",INDEX(リスト!$BI$5:$BJ$40,MATCH($EZ284,リスト!$BJ$5:$BJ$40,0),1))</f>
        <v/>
      </c>
      <c r="FB284" s="280" t="str">
        <f>IF(FC284="","",VLOOKUP(FC284,リスト!$BK:$BL,2,FALSE))</f>
        <v/>
      </c>
      <c r="FC284" s="13"/>
      <c r="FD284" s="331"/>
      <c r="FE284" s="3"/>
      <c r="FF284" s="280" t="str">
        <f>IF(FG284="","",VLOOKUP(FG284,リスト!$BO$5:$BP$6,2,FALSE))</f>
        <v/>
      </c>
      <c r="FG284" s="3"/>
      <c r="FH284" s="280" t="str">
        <f>IF(FI284="","",VLOOKUP(FI284,リスト!$BQ$5:$BR$8,2,FALSE))</f>
        <v/>
      </c>
      <c r="FI284" s="3"/>
      <c r="FJ284" s="282"/>
      <c r="FK284" s="280" t="str">
        <f>IF(FL284="","",VLOOKUP(FL284,リスト!$BS$5:$BT$6,2,FALSE))</f>
        <v/>
      </c>
      <c r="FL284" s="63"/>
      <c r="FM284" s="13"/>
      <c r="FN284" s="13"/>
      <c r="FO284" s="13"/>
      <c r="FP284" s="283" t="str">
        <f t="shared" si="42"/>
        <v/>
      </c>
      <c r="FQ284" s="283" t="str">
        <f t="shared" si="42"/>
        <v/>
      </c>
      <c r="FR284" s="13"/>
      <c r="FS284" s="85"/>
      <c r="FT284" s="85"/>
      <c r="FU284" s="281" t="str">
        <f t="shared" si="43"/>
        <v/>
      </c>
      <c r="FV284" s="280" t="str">
        <f>IF(FW284="","",VLOOKUP(FW284,リスト!$BV$5:$BW$10,2,FALSE))</f>
        <v/>
      </c>
      <c r="FW284" s="26"/>
      <c r="FX284" s="282" t="str">
        <f t="shared" si="44"/>
        <v/>
      </c>
      <c r="FY284" s="280" t="str">
        <f>IF(FZ284="","",VLOOKUP(FZ284,リスト!$BX$5:$BY$6,2,FALSE))</f>
        <v/>
      </c>
      <c r="FZ284" s="3"/>
      <c r="GA284" s="280" t="str">
        <f>IF(GB284="","",VLOOKUP(GB284,リスト!$BZ$5:$CA$6,2,FALSE))</f>
        <v/>
      </c>
      <c r="GB284" s="13"/>
      <c r="GC284" s="281" t="str">
        <f>IF(GD284="","",VLOOKUP(GD284,リスト!$CB$5:$CC$6,2,FALSE))</f>
        <v/>
      </c>
      <c r="GD284" s="13"/>
      <c r="GE284" s="13"/>
      <c r="GF284" s="13"/>
      <c r="GG284" s="75"/>
      <c r="GH284" s="281" t="str">
        <f t="shared" si="45"/>
        <v/>
      </c>
      <c r="GI284" s="128"/>
      <c r="GJ284" s="281" t="str">
        <f>IF(GK284="","",VLOOKUP(GK284,リスト!$CD$5:$CE$6,2,FALSE))</f>
        <v/>
      </c>
      <c r="GK284" s="13"/>
      <c r="GL284" s="281" t="str">
        <f>IF(GM284="","",VLOOKUP(GM284,リスト!$CF$5:$CG$5,2,FALSE))</f>
        <v/>
      </c>
      <c r="GM284" s="26"/>
      <c r="GN284" s="280" t="str">
        <f>IF(GO284="","",VLOOKUP(GO284,リスト!$CH$5:$CI$5,2,FALSE))</f>
        <v/>
      </c>
      <c r="GO284" s="284"/>
      <c r="GP284" s="284"/>
      <c r="GQ284" s="284"/>
      <c r="GR284" s="284"/>
      <c r="GS284" s="284"/>
      <c r="GT284" s="284"/>
      <c r="GU284" s="284"/>
      <c r="GV284" s="284"/>
      <c r="GW284" s="284"/>
      <c r="GX284" s="285"/>
    </row>
    <row r="285" spans="2:206" s="177" customFormat="1" ht="24.75" hidden="1" customHeight="1" outlineLevel="1">
      <c r="B285" s="286" t="str">
        <f>IF(明細!B279="","",明細!B279)</f>
        <v/>
      </c>
      <c r="C285" s="287" t="str">
        <f>IF(明細!C279="","",明細!C279)</f>
        <v/>
      </c>
      <c r="D285" s="265" t="str">
        <f>IF(明細!D279="","",明細!D279)</f>
        <v/>
      </c>
      <c r="E285" s="265" t="str">
        <f>IF(明細!E279="","",明細!E279)</f>
        <v/>
      </c>
      <c r="F285" s="265" t="str">
        <f>IF(明細!F279="","",明細!F279)</f>
        <v/>
      </c>
      <c r="G285" s="265" t="str">
        <f>IF(明細!G279="","",明細!G279)</f>
        <v/>
      </c>
      <c r="H285" s="265" t="str">
        <f>IF(明細!H279="","",明細!H279)</f>
        <v/>
      </c>
      <c r="I285" s="265" t="str">
        <f>IF(明細!I279="","",明細!I279)</f>
        <v/>
      </c>
      <c r="J285" s="265" t="str">
        <f>IF(明細!J279="","",明細!J279)</f>
        <v/>
      </c>
      <c r="K285" s="265" t="str">
        <f>IF(明細!K279="","",明細!K279)</f>
        <v/>
      </c>
      <c r="L285" s="265" t="str">
        <f>IF(明細!L279="","",明細!L279)</f>
        <v/>
      </c>
      <c r="M285" s="265" t="str">
        <f>IF(明細!M279="","",明細!M279)</f>
        <v/>
      </c>
      <c r="N285" s="265" t="str">
        <f>IF(明細!N279="","",明細!N279)</f>
        <v/>
      </c>
      <c r="O285" s="265" t="str">
        <f>IF(明細!O279="","",明細!O279)</f>
        <v/>
      </c>
      <c r="P285" s="265" t="str">
        <f>IF(明細!P279="","",明細!P279)</f>
        <v/>
      </c>
      <c r="Q285" s="265" t="str">
        <f>IF(明細!Q279="","",明細!Q279)</f>
        <v/>
      </c>
      <c r="R285" s="289" t="str">
        <f>IF(明細!R279="","",明細!R279)</f>
        <v/>
      </c>
      <c r="S285" s="291" t="str">
        <f>IF(明細!S279="","",明細!S279)</f>
        <v/>
      </c>
      <c r="T285" s="291" t="str">
        <f>IF(明細!T279="","",明細!T279)</f>
        <v/>
      </c>
      <c r="U285" s="291" t="str">
        <f>IF(明細!U279="","",明細!U279)</f>
        <v/>
      </c>
      <c r="V285" s="292" t="str">
        <f>IF(明細!V279="","",明細!V279)</f>
        <v>個</v>
      </c>
      <c r="W285" s="292" t="str">
        <f>IF(明細!W279="","",明細!W279)</f>
        <v/>
      </c>
      <c r="X285" s="293" t="str">
        <f>IF(明細!X279="","",明細!X279)</f>
        <v/>
      </c>
      <c r="Y285" s="134" t="str">
        <f>IF(明細!Y279="","",明細!Y279)</f>
        <v/>
      </c>
      <c r="Z285" s="135" t="str">
        <f>IF(明細!Z279="","",明細!Z279)</f>
        <v/>
      </c>
      <c r="AA285" s="134" t="str">
        <f>IF(明細!AA279="","",明細!AA279)</f>
        <v/>
      </c>
      <c r="AB285" s="303" t="str">
        <f>IF(明細!AB279="","",明細!AB279)</f>
        <v/>
      </c>
      <c r="AC285" s="134" t="str">
        <f>IF(明細!AC279="","",明細!AC279)</f>
        <v/>
      </c>
      <c r="AD285" s="183" t="str">
        <f>IF(明細!AD279="","",明細!AD279)</f>
        <v/>
      </c>
      <c r="AE285" s="184">
        <f>IF(明細!AE279="","",明細!AE279)</f>
        <v>0.1</v>
      </c>
      <c r="AF285" s="185" t="str">
        <f>IF(明細!AF279="","",明細!AF279)</f>
        <v/>
      </c>
      <c r="AG285" s="186" t="str">
        <f>IF(明細!AG279="","",明細!AG279)</f>
        <v/>
      </c>
      <c r="AH285" s="186" t="str">
        <f>IF(明細!AH279="","",明細!AH279)</f>
        <v/>
      </c>
      <c r="AI285" s="187" t="str">
        <f>IF(明細!AI279="","",明細!AI279)</f>
        <v/>
      </c>
      <c r="AJ285" s="296" t="str">
        <f>IF(明細!AJ279="","",明細!AJ279)</f>
        <v/>
      </c>
      <c r="AK285" s="297" t="str">
        <f>IF(明細!AK279="","",明細!AK279)</f>
        <v/>
      </c>
      <c r="AL285" s="298" t="str">
        <f>IF(明細!AL279="","",明細!AL279)</f>
        <v/>
      </c>
      <c r="AM285" s="299" t="str">
        <f>IF(明細!AM279="","",明細!AM279)</f>
        <v/>
      </c>
      <c r="AN285" s="300" t="str">
        <f>IF(明細!AN279="","",明細!AN279)</f>
        <v/>
      </c>
      <c r="AO285" s="300" t="str">
        <f>IF(明細!AO279="","",明細!AO279)</f>
        <v/>
      </c>
      <c r="AP285" s="300" t="str">
        <f>IF(明細!AP279="","",明細!AP279)</f>
        <v/>
      </c>
      <c r="AQ285" s="301" t="str">
        <f>IF(明細!AQ279="","",明細!AQ279)</f>
        <v/>
      </c>
      <c r="AR285" s="302" t="str">
        <f>IF(明細!AR279="","",明細!AR279)</f>
        <v/>
      </c>
      <c r="AU285" s="360"/>
      <c r="AV285" s="368"/>
      <c r="AW285" s="446" t="str">
        <f>IF(明細!AV279="","",明細!AV279)</f>
        <v/>
      </c>
      <c r="AX285" s="419" t="str">
        <f>IF(明細!AT279="","",明細!AT279)</f>
        <v/>
      </c>
      <c r="AY285" s="280" t="str">
        <f>IF($AX285="","",VLOOKUP($AX285,リスト!$CL:$CM,2,FALSE))</f>
        <v/>
      </c>
      <c r="AZ285" s="3"/>
      <c r="BA285" s="280" t="str">
        <f>IF(BB285="","",VLOOKUP(BB285,リスト!$K:$L,2,FALSE))</f>
        <v/>
      </c>
      <c r="BB285" s="3"/>
      <c r="BC285" s="3"/>
      <c r="BD285" s="87"/>
      <c r="BE285" s="280" t="str">
        <f>IF(BF285="","",VLOOKUP(BF285,リスト!$I:$J,2,FALSE))</f>
        <v/>
      </c>
      <c r="BF285" s="3"/>
      <c r="BG285" s="280" t="str">
        <f>IF(BH285="","",VLOOKUP(BH285,リスト!$M:$N,2,FALSE))</f>
        <v/>
      </c>
      <c r="BH285" s="282"/>
      <c r="BI285" s="280" t="str">
        <f>IF(BJ285="","",VLOOKUP(BJ285,リスト!$O:$P,2,FALSE))</f>
        <v/>
      </c>
      <c r="BJ285" s="24"/>
      <c r="BM285" s="451" t="str">
        <f>IF(明細!AV279="","",明細!AV279)</f>
        <v/>
      </c>
      <c r="BN285" s="453" t="str">
        <f>IF(明細!AT279="","",明細!AT279)</f>
        <v/>
      </c>
      <c r="BO285" s="280" t="str">
        <f>IF($BN285="","",VLOOKUP($BN285,リスト!$CL:$CM,2,FALSE))</f>
        <v/>
      </c>
      <c r="BP285" s="280" t="str">
        <f>IF(BQ285="","",VLOOKUP(BQ285,リスト!$K$5:$L$7,2,FALSE))</f>
        <v/>
      </c>
      <c r="BQ285" s="13"/>
      <c r="BR285" s="13"/>
      <c r="BS285" s="47"/>
      <c r="BT285" s="280" t="str">
        <f>IF(BU285="","",VLOOKUP(BU285,リスト!I276:J294,2,FALSE))</f>
        <v/>
      </c>
      <c r="BU285" s="13"/>
      <c r="BV285" s="13"/>
      <c r="BW285" s="282"/>
      <c r="BX285" s="282"/>
      <c r="BY285" s="280" t="str">
        <f>IF(BZ285="","",VLOOKUP(BZ285,リスト!$S$5:$T$6,2,FALSE))</f>
        <v/>
      </c>
      <c r="BZ285" s="3"/>
      <c r="CA285" s="3"/>
      <c r="CB285" s="81"/>
      <c r="CC285" s="280" t="str">
        <f t="shared" si="39"/>
        <v/>
      </c>
      <c r="CD285" s="83"/>
      <c r="CE285" s="83"/>
      <c r="CF285" s="83"/>
      <c r="CG285" s="83"/>
      <c r="CH285" s="282" t="str">
        <f t="shared" si="40"/>
        <v/>
      </c>
      <c r="CI285" s="83"/>
      <c r="CJ285" s="280" t="str">
        <f t="shared" si="41"/>
        <v/>
      </c>
      <c r="CK285" s="87"/>
      <c r="CL285" s="78"/>
      <c r="CM285" s="83"/>
      <c r="CN285" s="83"/>
      <c r="CO285" s="83"/>
      <c r="CP285" s="280" t="str">
        <f t="shared" si="46"/>
        <v/>
      </c>
      <c r="CQ285" s="81"/>
      <c r="CR285" s="280" t="str">
        <f t="shared" si="47"/>
        <v/>
      </c>
      <c r="CS285" s="3"/>
      <c r="CT285" s="3"/>
      <c r="CU285" s="280" t="str">
        <f>IF(CV285="","",VLOOKUP(CV285,リスト!$V$5:$W$6,2,FALSE))</f>
        <v/>
      </c>
      <c r="CV285" s="3"/>
      <c r="CW285" s="280" t="str">
        <f>IF(CX285="","",VLOOKUP(CX285,リスト!$X$5:$Y$6,2,FALSE))</f>
        <v/>
      </c>
      <c r="CX285" s="3"/>
      <c r="CY285" s="77"/>
      <c r="CZ285" s="77"/>
      <c r="DA285" s="75"/>
      <c r="DB285" s="75"/>
      <c r="DC285" s="75"/>
      <c r="DD285" s="75"/>
      <c r="DE285" s="280" t="str">
        <f>IF(DF285="","",VLOOKUP(DF285,リスト!$Z$5:$AA$10,2,FALSE))</f>
        <v/>
      </c>
      <c r="DF285" s="3"/>
      <c r="DG285" s="280" t="str">
        <f>IF(DH285="","",VLOOKUP(DH285,リスト!$AB$5:$AC$12,2,FALSE))</f>
        <v/>
      </c>
      <c r="DH285" s="63"/>
      <c r="DI285" s="280" t="str">
        <f>IF(DJ285="","",VLOOKUP(DJ285,リスト!$AD$5:$AE$7,2,FALSE))</f>
        <v/>
      </c>
      <c r="DJ285" s="3"/>
      <c r="DK285" s="280" t="str">
        <f>IF(DL285="","",VLOOKUP(DL285,リスト!$AF$5:$AG$10,2,FALSE))</f>
        <v/>
      </c>
      <c r="DL285" s="3"/>
      <c r="DM285" s="280" t="str">
        <f>IF(DN285="","",VLOOKUP(DN285,リスト!$AH$5:$AI$6,2,FALSE))</f>
        <v/>
      </c>
      <c r="DN285" s="3"/>
      <c r="DO285" s="280" t="str">
        <f>IF(DP285="","",VLOOKUP(DP285,リスト!$AJ$5:$AK$6,2,FALSE))</f>
        <v/>
      </c>
      <c r="DP285" s="3"/>
      <c r="DQ285" s="280" t="str">
        <f>IF(DR285="","",VLOOKUP(DR285,リスト!$AL$5:$AM$7,2,FALSE))</f>
        <v/>
      </c>
      <c r="DR285" s="3"/>
      <c r="DS285" s="13"/>
      <c r="DT285" s="85"/>
      <c r="DU285" s="85"/>
      <c r="DV285" s="281" t="str">
        <f>IF(DW285="","",VLOOKUP(DW285,リスト!$AN$5:$AO$6,2,FALSE))</f>
        <v/>
      </c>
      <c r="DW285" s="13"/>
      <c r="DX285" s="341"/>
      <c r="DY285" s="345"/>
      <c r="DZ285" s="341"/>
      <c r="EA285" s="345"/>
      <c r="EB285" s="280" t="str">
        <f>IF(EC285="","",VLOOKUP(EC285,リスト!$AW$5:$AX$8,2,FALSE))</f>
        <v/>
      </c>
      <c r="EC285" s="3"/>
      <c r="ED285" s="85"/>
      <c r="EE285" s="280" t="str">
        <f>IF(EF285="","",VLOOKUP(EF285,リスト!$AY$5:$AZ$10,2,FALSE))</f>
        <v/>
      </c>
      <c r="EF285" s="3"/>
      <c r="EG285" s="280" t="str">
        <f>IF(EH285="","",VLOOKUP(EH285,リスト!$BA$5:$BB$10,2,FALSE))</f>
        <v/>
      </c>
      <c r="EH285" s="3"/>
      <c r="EI285" s="280" t="str">
        <f>IF(EJ285="","",VLOOKUP(EJ285,リスト!$BC$5:$BD$10,2,FALSE))</f>
        <v/>
      </c>
      <c r="EJ285" s="3"/>
      <c r="EK285" s="280" t="str">
        <f>IF(EL285="","",VLOOKUP(EL285,リスト!$BE$5:$BF$10,2,FALSE))</f>
        <v/>
      </c>
      <c r="EL285" s="3"/>
      <c r="EM285" s="78"/>
      <c r="EN285" s="73"/>
      <c r="EO285" s="73"/>
      <c r="EP285" s="13"/>
      <c r="EQ285" s="13"/>
      <c r="ER285" s="280" t="str">
        <f>IF(ES285="","",VLOOKUP(ES285,リスト!$BG$5:$BH$10,2,FALSE))</f>
        <v/>
      </c>
      <c r="ES285" s="13"/>
      <c r="ET285" s="13"/>
      <c r="EU285" s="13"/>
      <c r="EV285" s="13"/>
      <c r="EW285" s="13"/>
      <c r="EX285" s="81"/>
      <c r="EY285" s="81"/>
      <c r="EZ285" s="26"/>
      <c r="FA285" s="281" t="str">
        <f>IF($EZ285="","",INDEX(リスト!$BI$5:$BJ$40,MATCH($EZ285,リスト!$BJ$5:$BJ$40,0),1))</f>
        <v/>
      </c>
      <c r="FB285" s="280" t="str">
        <f>IF(FC285="","",VLOOKUP(FC285,リスト!$BK:$BL,2,FALSE))</f>
        <v/>
      </c>
      <c r="FC285" s="13"/>
      <c r="FD285" s="331"/>
      <c r="FE285" s="3"/>
      <c r="FF285" s="280" t="str">
        <f>IF(FG285="","",VLOOKUP(FG285,リスト!$BO$5:$BP$6,2,FALSE))</f>
        <v/>
      </c>
      <c r="FG285" s="3"/>
      <c r="FH285" s="280" t="str">
        <f>IF(FI285="","",VLOOKUP(FI285,リスト!$BQ$5:$BR$8,2,FALSE))</f>
        <v/>
      </c>
      <c r="FI285" s="3"/>
      <c r="FJ285" s="282"/>
      <c r="FK285" s="280" t="str">
        <f>IF(FL285="","",VLOOKUP(FL285,リスト!$BS$5:$BT$6,2,FALSE))</f>
        <v/>
      </c>
      <c r="FL285" s="63"/>
      <c r="FM285" s="13"/>
      <c r="FN285" s="13"/>
      <c r="FO285" s="13"/>
      <c r="FP285" s="283" t="str">
        <f t="shared" si="42"/>
        <v/>
      </c>
      <c r="FQ285" s="283" t="str">
        <f t="shared" si="42"/>
        <v/>
      </c>
      <c r="FR285" s="13"/>
      <c r="FS285" s="85"/>
      <c r="FT285" s="85"/>
      <c r="FU285" s="281" t="str">
        <f t="shared" si="43"/>
        <v/>
      </c>
      <c r="FV285" s="280" t="str">
        <f>IF(FW285="","",VLOOKUP(FW285,リスト!$BV$5:$BW$10,2,FALSE))</f>
        <v/>
      </c>
      <c r="FW285" s="26"/>
      <c r="FX285" s="282" t="str">
        <f t="shared" si="44"/>
        <v/>
      </c>
      <c r="FY285" s="280" t="str">
        <f>IF(FZ285="","",VLOOKUP(FZ285,リスト!$BX$5:$BY$6,2,FALSE))</f>
        <v/>
      </c>
      <c r="FZ285" s="3"/>
      <c r="GA285" s="280" t="str">
        <f>IF(GB285="","",VLOOKUP(GB285,リスト!$BZ$5:$CA$6,2,FALSE))</f>
        <v/>
      </c>
      <c r="GB285" s="13"/>
      <c r="GC285" s="281" t="str">
        <f>IF(GD285="","",VLOOKUP(GD285,リスト!$CB$5:$CC$6,2,FALSE))</f>
        <v/>
      </c>
      <c r="GD285" s="13"/>
      <c r="GE285" s="13"/>
      <c r="GF285" s="13"/>
      <c r="GG285" s="75"/>
      <c r="GH285" s="281" t="str">
        <f t="shared" si="45"/>
        <v/>
      </c>
      <c r="GI285" s="128"/>
      <c r="GJ285" s="281" t="str">
        <f>IF(GK285="","",VLOOKUP(GK285,リスト!$CD$5:$CE$6,2,FALSE))</f>
        <v/>
      </c>
      <c r="GK285" s="13"/>
      <c r="GL285" s="281" t="str">
        <f>IF(GM285="","",VLOOKUP(GM285,リスト!$CF$5:$CG$5,2,FALSE))</f>
        <v/>
      </c>
      <c r="GM285" s="26"/>
      <c r="GN285" s="280" t="str">
        <f>IF(GO285="","",VLOOKUP(GO285,リスト!$CH$5:$CI$5,2,FALSE))</f>
        <v/>
      </c>
      <c r="GO285" s="284"/>
      <c r="GP285" s="284"/>
      <c r="GQ285" s="284"/>
      <c r="GR285" s="284"/>
      <c r="GS285" s="284"/>
      <c r="GT285" s="284"/>
      <c r="GU285" s="284"/>
      <c r="GV285" s="284"/>
      <c r="GW285" s="284"/>
      <c r="GX285" s="285"/>
    </row>
    <row r="286" spans="2:206" s="177" customFormat="1" ht="24.75" hidden="1" customHeight="1" outlineLevel="1">
      <c r="B286" s="286" t="str">
        <f>IF(明細!B280="","",明細!B280)</f>
        <v/>
      </c>
      <c r="C286" s="287" t="str">
        <f>IF(明細!C280="","",明細!C280)</f>
        <v/>
      </c>
      <c r="D286" s="265" t="str">
        <f>IF(明細!D280="","",明細!D280)</f>
        <v/>
      </c>
      <c r="E286" s="265" t="str">
        <f>IF(明細!E280="","",明細!E280)</f>
        <v/>
      </c>
      <c r="F286" s="265" t="str">
        <f>IF(明細!F280="","",明細!F280)</f>
        <v/>
      </c>
      <c r="G286" s="265" t="str">
        <f>IF(明細!G280="","",明細!G280)</f>
        <v/>
      </c>
      <c r="H286" s="265" t="str">
        <f>IF(明細!H280="","",明細!H280)</f>
        <v/>
      </c>
      <c r="I286" s="265" t="str">
        <f>IF(明細!I280="","",明細!I280)</f>
        <v/>
      </c>
      <c r="J286" s="265" t="str">
        <f>IF(明細!J280="","",明細!J280)</f>
        <v/>
      </c>
      <c r="K286" s="265" t="str">
        <f>IF(明細!K280="","",明細!K280)</f>
        <v/>
      </c>
      <c r="L286" s="265" t="str">
        <f>IF(明細!L280="","",明細!L280)</f>
        <v/>
      </c>
      <c r="M286" s="265" t="str">
        <f>IF(明細!M280="","",明細!M280)</f>
        <v/>
      </c>
      <c r="N286" s="265" t="str">
        <f>IF(明細!N280="","",明細!N280)</f>
        <v/>
      </c>
      <c r="O286" s="265" t="str">
        <f>IF(明細!O280="","",明細!O280)</f>
        <v/>
      </c>
      <c r="P286" s="265" t="str">
        <f>IF(明細!P280="","",明細!P280)</f>
        <v/>
      </c>
      <c r="Q286" s="265" t="str">
        <f>IF(明細!Q280="","",明細!Q280)</f>
        <v/>
      </c>
      <c r="R286" s="289" t="str">
        <f>IF(明細!R280="","",明細!R280)</f>
        <v/>
      </c>
      <c r="S286" s="291" t="str">
        <f>IF(明細!S280="","",明細!S280)</f>
        <v/>
      </c>
      <c r="T286" s="291" t="str">
        <f>IF(明細!T280="","",明細!T280)</f>
        <v/>
      </c>
      <c r="U286" s="291" t="str">
        <f>IF(明細!U280="","",明細!U280)</f>
        <v/>
      </c>
      <c r="V286" s="292" t="str">
        <f>IF(明細!V280="","",明細!V280)</f>
        <v>個</v>
      </c>
      <c r="W286" s="292" t="str">
        <f>IF(明細!W280="","",明細!W280)</f>
        <v/>
      </c>
      <c r="X286" s="293" t="str">
        <f>IF(明細!X280="","",明細!X280)</f>
        <v/>
      </c>
      <c r="Y286" s="134" t="str">
        <f>IF(明細!Y280="","",明細!Y280)</f>
        <v/>
      </c>
      <c r="Z286" s="135" t="str">
        <f>IF(明細!Z280="","",明細!Z280)</f>
        <v/>
      </c>
      <c r="AA286" s="134" t="str">
        <f>IF(明細!AA280="","",明細!AA280)</f>
        <v/>
      </c>
      <c r="AB286" s="303" t="str">
        <f>IF(明細!AB280="","",明細!AB280)</f>
        <v/>
      </c>
      <c r="AC286" s="134" t="str">
        <f>IF(明細!AC280="","",明細!AC280)</f>
        <v/>
      </c>
      <c r="AD286" s="183" t="str">
        <f>IF(明細!AD280="","",明細!AD280)</f>
        <v/>
      </c>
      <c r="AE286" s="184">
        <f>IF(明細!AE280="","",明細!AE280)</f>
        <v>0.1</v>
      </c>
      <c r="AF286" s="185" t="str">
        <f>IF(明細!AF280="","",明細!AF280)</f>
        <v/>
      </c>
      <c r="AG286" s="186" t="str">
        <f>IF(明細!AG280="","",明細!AG280)</f>
        <v/>
      </c>
      <c r="AH286" s="186" t="str">
        <f>IF(明細!AH280="","",明細!AH280)</f>
        <v/>
      </c>
      <c r="AI286" s="187" t="str">
        <f>IF(明細!AI280="","",明細!AI280)</f>
        <v/>
      </c>
      <c r="AJ286" s="296" t="str">
        <f>IF(明細!AJ280="","",明細!AJ280)</f>
        <v/>
      </c>
      <c r="AK286" s="297" t="str">
        <f>IF(明細!AK280="","",明細!AK280)</f>
        <v/>
      </c>
      <c r="AL286" s="298" t="str">
        <f>IF(明細!AL280="","",明細!AL280)</f>
        <v/>
      </c>
      <c r="AM286" s="299" t="str">
        <f>IF(明細!AM280="","",明細!AM280)</f>
        <v/>
      </c>
      <c r="AN286" s="300" t="str">
        <f>IF(明細!AN280="","",明細!AN280)</f>
        <v/>
      </c>
      <c r="AO286" s="300" t="str">
        <f>IF(明細!AO280="","",明細!AO280)</f>
        <v/>
      </c>
      <c r="AP286" s="300" t="str">
        <f>IF(明細!AP280="","",明細!AP280)</f>
        <v/>
      </c>
      <c r="AQ286" s="301" t="str">
        <f>IF(明細!AQ280="","",明細!AQ280)</f>
        <v/>
      </c>
      <c r="AR286" s="302" t="str">
        <f>IF(明細!AR280="","",明細!AR280)</f>
        <v/>
      </c>
      <c r="AU286" s="360"/>
      <c r="AV286" s="368"/>
      <c r="AW286" s="446" t="str">
        <f>IF(明細!AV280="","",明細!AV280)</f>
        <v/>
      </c>
      <c r="AX286" s="419" t="str">
        <f>IF(明細!AT280="","",明細!AT280)</f>
        <v/>
      </c>
      <c r="AY286" s="280" t="str">
        <f>IF($AX286="","",VLOOKUP($AX286,リスト!$CL:$CM,2,FALSE))</f>
        <v/>
      </c>
      <c r="AZ286" s="3"/>
      <c r="BA286" s="280" t="str">
        <f>IF(BB286="","",VLOOKUP(BB286,リスト!$K:$L,2,FALSE))</f>
        <v/>
      </c>
      <c r="BB286" s="3"/>
      <c r="BC286" s="3"/>
      <c r="BD286" s="87"/>
      <c r="BE286" s="280" t="str">
        <f>IF(BF286="","",VLOOKUP(BF286,リスト!$I:$J,2,FALSE))</f>
        <v/>
      </c>
      <c r="BF286" s="3"/>
      <c r="BG286" s="280" t="str">
        <f>IF(BH286="","",VLOOKUP(BH286,リスト!$M:$N,2,FALSE))</f>
        <v/>
      </c>
      <c r="BH286" s="282"/>
      <c r="BI286" s="280" t="str">
        <f>IF(BJ286="","",VLOOKUP(BJ286,リスト!$O:$P,2,FALSE))</f>
        <v/>
      </c>
      <c r="BJ286" s="24"/>
      <c r="BM286" s="451" t="str">
        <f>IF(明細!AV280="","",明細!AV280)</f>
        <v/>
      </c>
      <c r="BN286" s="453" t="str">
        <f>IF(明細!AT280="","",明細!AT280)</f>
        <v/>
      </c>
      <c r="BO286" s="280" t="str">
        <f>IF($BN286="","",VLOOKUP($BN286,リスト!$CL:$CM,2,FALSE))</f>
        <v/>
      </c>
      <c r="BP286" s="280" t="str">
        <f>IF(BQ286="","",VLOOKUP(BQ286,リスト!$K$5:$L$7,2,FALSE))</f>
        <v/>
      </c>
      <c r="BQ286" s="13"/>
      <c r="BR286" s="13"/>
      <c r="BS286" s="47"/>
      <c r="BT286" s="280" t="str">
        <f>IF(BU286="","",VLOOKUP(BU286,リスト!I277:J295,2,FALSE))</f>
        <v/>
      </c>
      <c r="BU286" s="13"/>
      <c r="BV286" s="13"/>
      <c r="BW286" s="282"/>
      <c r="BX286" s="282"/>
      <c r="BY286" s="280" t="str">
        <f>IF(BZ286="","",VLOOKUP(BZ286,リスト!$S$5:$T$6,2,FALSE))</f>
        <v/>
      </c>
      <c r="BZ286" s="3"/>
      <c r="CA286" s="3"/>
      <c r="CB286" s="81"/>
      <c r="CC286" s="280" t="str">
        <f t="shared" si="39"/>
        <v/>
      </c>
      <c r="CD286" s="83"/>
      <c r="CE286" s="83"/>
      <c r="CF286" s="83"/>
      <c r="CG286" s="83"/>
      <c r="CH286" s="282" t="str">
        <f t="shared" si="40"/>
        <v/>
      </c>
      <c r="CI286" s="83"/>
      <c r="CJ286" s="280" t="str">
        <f t="shared" si="41"/>
        <v/>
      </c>
      <c r="CK286" s="87"/>
      <c r="CL286" s="78"/>
      <c r="CM286" s="83"/>
      <c r="CN286" s="83"/>
      <c r="CO286" s="83"/>
      <c r="CP286" s="280" t="str">
        <f t="shared" si="46"/>
        <v/>
      </c>
      <c r="CQ286" s="81"/>
      <c r="CR286" s="280" t="str">
        <f t="shared" si="47"/>
        <v/>
      </c>
      <c r="CS286" s="3"/>
      <c r="CT286" s="3"/>
      <c r="CU286" s="280" t="str">
        <f>IF(CV286="","",VLOOKUP(CV286,リスト!$V$5:$W$6,2,FALSE))</f>
        <v/>
      </c>
      <c r="CV286" s="3"/>
      <c r="CW286" s="280" t="str">
        <f>IF(CX286="","",VLOOKUP(CX286,リスト!$X$5:$Y$6,2,FALSE))</f>
        <v/>
      </c>
      <c r="CX286" s="3"/>
      <c r="CY286" s="77"/>
      <c r="CZ286" s="77"/>
      <c r="DA286" s="75"/>
      <c r="DB286" s="75"/>
      <c r="DC286" s="75"/>
      <c r="DD286" s="75"/>
      <c r="DE286" s="280" t="str">
        <f>IF(DF286="","",VLOOKUP(DF286,リスト!$Z$5:$AA$10,2,FALSE))</f>
        <v/>
      </c>
      <c r="DF286" s="3"/>
      <c r="DG286" s="280" t="str">
        <f>IF(DH286="","",VLOOKUP(DH286,リスト!$AB$5:$AC$12,2,FALSE))</f>
        <v/>
      </c>
      <c r="DH286" s="63"/>
      <c r="DI286" s="280" t="str">
        <f>IF(DJ286="","",VLOOKUP(DJ286,リスト!$AD$5:$AE$7,2,FALSE))</f>
        <v/>
      </c>
      <c r="DJ286" s="3"/>
      <c r="DK286" s="280" t="str">
        <f>IF(DL286="","",VLOOKUP(DL286,リスト!$AF$5:$AG$10,2,FALSE))</f>
        <v/>
      </c>
      <c r="DL286" s="3"/>
      <c r="DM286" s="280" t="str">
        <f>IF(DN286="","",VLOOKUP(DN286,リスト!$AH$5:$AI$6,2,FALSE))</f>
        <v/>
      </c>
      <c r="DN286" s="3"/>
      <c r="DO286" s="280" t="str">
        <f>IF(DP286="","",VLOOKUP(DP286,リスト!$AJ$5:$AK$6,2,FALSE))</f>
        <v/>
      </c>
      <c r="DP286" s="3"/>
      <c r="DQ286" s="280" t="str">
        <f>IF(DR286="","",VLOOKUP(DR286,リスト!$AL$5:$AM$7,2,FALSE))</f>
        <v/>
      </c>
      <c r="DR286" s="3"/>
      <c r="DS286" s="13"/>
      <c r="DT286" s="85"/>
      <c r="DU286" s="85"/>
      <c r="DV286" s="281" t="str">
        <f>IF(DW286="","",VLOOKUP(DW286,リスト!$AN$5:$AO$6,2,FALSE))</f>
        <v/>
      </c>
      <c r="DW286" s="13"/>
      <c r="DX286" s="341"/>
      <c r="DY286" s="345"/>
      <c r="DZ286" s="341"/>
      <c r="EA286" s="345"/>
      <c r="EB286" s="280" t="str">
        <f>IF(EC286="","",VLOOKUP(EC286,リスト!$AW$5:$AX$8,2,FALSE))</f>
        <v/>
      </c>
      <c r="EC286" s="3"/>
      <c r="ED286" s="85"/>
      <c r="EE286" s="280" t="str">
        <f>IF(EF286="","",VLOOKUP(EF286,リスト!$AY$5:$AZ$10,2,FALSE))</f>
        <v/>
      </c>
      <c r="EF286" s="3"/>
      <c r="EG286" s="280" t="str">
        <f>IF(EH286="","",VLOOKUP(EH286,リスト!$BA$5:$BB$10,2,FALSE))</f>
        <v/>
      </c>
      <c r="EH286" s="3"/>
      <c r="EI286" s="280" t="str">
        <f>IF(EJ286="","",VLOOKUP(EJ286,リスト!$BC$5:$BD$10,2,FALSE))</f>
        <v/>
      </c>
      <c r="EJ286" s="3"/>
      <c r="EK286" s="280" t="str">
        <f>IF(EL286="","",VLOOKUP(EL286,リスト!$BE$5:$BF$10,2,FALSE))</f>
        <v/>
      </c>
      <c r="EL286" s="3"/>
      <c r="EM286" s="78"/>
      <c r="EN286" s="73"/>
      <c r="EO286" s="73"/>
      <c r="EP286" s="13"/>
      <c r="EQ286" s="13"/>
      <c r="ER286" s="280" t="str">
        <f>IF(ES286="","",VLOOKUP(ES286,リスト!$BG$5:$BH$10,2,FALSE))</f>
        <v/>
      </c>
      <c r="ES286" s="13"/>
      <c r="ET286" s="13"/>
      <c r="EU286" s="13"/>
      <c r="EV286" s="13"/>
      <c r="EW286" s="13"/>
      <c r="EX286" s="81"/>
      <c r="EY286" s="81"/>
      <c r="EZ286" s="26"/>
      <c r="FA286" s="281" t="str">
        <f>IF($EZ286="","",INDEX(リスト!$BI$5:$BJ$40,MATCH($EZ286,リスト!$BJ$5:$BJ$40,0),1))</f>
        <v/>
      </c>
      <c r="FB286" s="280" t="str">
        <f>IF(FC286="","",VLOOKUP(FC286,リスト!$BK:$BL,2,FALSE))</f>
        <v/>
      </c>
      <c r="FC286" s="13"/>
      <c r="FD286" s="331"/>
      <c r="FE286" s="3"/>
      <c r="FF286" s="280" t="str">
        <f>IF(FG286="","",VLOOKUP(FG286,リスト!$BO$5:$BP$6,2,FALSE))</f>
        <v/>
      </c>
      <c r="FG286" s="3"/>
      <c r="FH286" s="280" t="str">
        <f>IF(FI286="","",VLOOKUP(FI286,リスト!$BQ$5:$BR$8,2,FALSE))</f>
        <v/>
      </c>
      <c r="FI286" s="3"/>
      <c r="FJ286" s="282"/>
      <c r="FK286" s="280" t="str">
        <f>IF(FL286="","",VLOOKUP(FL286,リスト!$BS$5:$BT$6,2,FALSE))</f>
        <v/>
      </c>
      <c r="FL286" s="63"/>
      <c r="FM286" s="13"/>
      <c r="FN286" s="13"/>
      <c r="FO286" s="13"/>
      <c r="FP286" s="283" t="str">
        <f t="shared" si="42"/>
        <v/>
      </c>
      <c r="FQ286" s="283" t="str">
        <f t="shared" si="42"/>
        <v/>
      </c>
      <c r="FR286" s="13"/>
      <c r="FS286" s="85"/>
      <c r="FT286" s="85"/>
      <c r="FU286" s="281" t="str">
        <f t="shared" si="43"/>
        <v/>
      </c>
      <c r="FV286" s="280" t="str">
        <f>IF(FW286="","",VLOOKUP(FW286,リスト!$BV$5:$BW$10,2,FALSE))</f>
        <v/>
      </c>
      <c r="FW286" s="26"/>
      <c r="FX286" s="282" t="str">
        <f t="shared" si="44"/>
        <v/>
      </c>
      <c r="FY286" s="280" t="str">
        <f>IF(FZ286="","",VLOOKUP(FZ286,リスト!$BX$5:$BY$6,2,FALSE))</f>
        <v/>
      </c>
      <c r="FZ286" s="3"/>
      <c r="GA286" s="280" t="str">
        <f>IF(GB286="","",VLOOKUP(GB286,リスト!$BZ$5:$CA$6,2,FALSE))</f>
        <v/>
      </c>
      <c r="GB286" s="13"/>
      <c r="GC286" s="281" t="str">
        <f>IF(GD286="","",VLOOKUP(GD286,リスト!$CB$5:$CC$6,2,FALSE))</f>
        <v/>
      </c>
      <c r="GD286" s="13"/>
      <c r="GE286" s="13"/>
      <c r="GF286" s="13"/>
      <c r="GG286" s="75"/>
      <c r="GH286" s="281" t="str">
        <f t="shared" si="45"/>
        <v/>
      </c>
      <c r="GI286" s="128"/>
      <c r="GJ286" s="281" t="str">
        <f>IF(GK286="","",VLOOKUP(GK286,リスト!$CD$5:$CE$6,2,FALSE))</f>
        <v/>
      </c>
      <c r="GK286" s="13"/>
      <c r="GL286" s="281" t="str">
        <f>IF(GM286="","",VLOOKUP(GM286,リスト!$CF$5:$CG$5,2,FALSE))</f>
        <v/>
      </c>
      <c r="GM286" s="26"/>
      <c r="GN286" s="280" t="str">
        <f>IF(GO286="","",VLOOKUP(GO286,リスト!$CH$5:$CI$5,2,FALSE))</f>
        <v/>
      </c>
      <c r="GO286" s="284"/>
      <c r="GP286" s="284"/>
      <c r="GQ286" s="284"/>
      <c r="GR286" s="284"/>
      <c r="GS286" s="284"/>
      <c r="GT286" s="284"/>
      <c r="GU286" s="284"/>
      <c r="GV286" s="284"/>
      <c r="GW286" s="284"/>
      <c r="GX286" s="285"/>
    </row>
    <row r="287" spans="2:206" s="177" customFormat="1" ht="24.75" hidden="1" customHeight="1" outlineLevel="1">
      <c r="B287" s="286" t="str">
        <f>IF(明細!B281="","",明細!B281)</f>
        <v/>
      </c>
      <c r="C287" s="287" t="str">
        <f>IF(明細!C281="","",明細!C281)</f>
        <v/>
      </c>
      <c r="D287" s="265" t="str">
        <f>IF(明細!D281="","",明細!D281)</f>
        <v/>
      </c>
      <c r="E287" s="265" t="str">
        <f>IF(明細!E281="","",明細!E281)</f>
        <v/>
      </c>
      <c r="F287" s="265" t="str">
        <f>IF(明細!F281="","",明細!F281)</f>
        <v/>
      </c>
      <c r="G287" s="265" t="str">
        <f>IF(明細!G281="","",明細!G281)</f>
        <v/>
      </c>
      <c r="H287" s="265" t="str">
        <f>IF(明細!H281="","",明細!H281)</f>
        <v/>
      </c>
      <c r="I287" s="265" t="str">
        <f>IF(明細!I281="","",明細!I281)</f>
        <v/>
      </c>
      <c r="J287" s="265" t="str">
        <f>IF(明細!J281="","",明細!J281)</f>
        <v/>
      </c>
      <c r="K287" s="265" t="str">
        <f>IF(明細!K281="","",明細!K281)</f>
        <v/>
      </c>
      <c r="L287" s="265" t="str">
        <f>IF(明細!L281="","",明細!L281)</f>
        <v/>
      </c>
      <c r="M287" s="265" t="str">
        <f>IF(明細!M281="","",明細!M281)</f>
        <v/>
      </c>
      <c r="N287" s="265" t="str">
        <f>IF(明細!N281="","",明細!N281)</f>
        <v/>
      </c>
      <c r="O287" s="265" t="str">
        <f>IF(明細!O281="","",明細!O281)</f>
        <v/>
      </c>
      <c r="P287" s="265" t="str">
        <f>IF(明細!P281="","",明細!P281)</f>
        <v/>
      </c>
      <c r="Q287" s="265" t="str">
        <f>IF(明細!Q281="","",明細!Q281)</f>
        <v/>
      </c>
      <c r="R287" s="289" t="str">
        <f>IF(明細!R281="","",明細!R281)</f>
        <v/>
      </c>
      <c r="S287" s="291" t="str">
        <f>IF(明細!S281="","",明細!S281)</f>
        <v/>
      </c>
      <c r="T287" s="291" t="str">
        <f>IF(明細!T281="","",明細!T281)</f>
        <v/>
      </c>
      <c r="U287" s="291" t="str">
        <f>IF(明細!U281="","",明細!U281)</f>
        <v/>
      </c>
      <c r="V287" s="292" t="str">
        <f>IF(明細!V281="","",明細!V281)</f>
        <v>個</v>
      </c>
      <c r="W287" s="292" t="str">
        <f>IF(明細!W281="","",明細!W281)</f>
        <v/>
      </c>
      <c r="X287" s="293" t="str">
        <f>IF(明細!X281="","",明細!X281)</f>
        <v/>
      </c>
      <c r="Y287" s="134" t="str">
        <f>IF(明細!Y281="","",明細!Y281)</f>
        <v/>
      </c>
      <c r="Z287" s="135" t="str">
        <f>IF(明細!Z281="","",明細!Z281)</f>
        <v/>
      </c>
      <c r="AA287" s="134" t="str">
        <f>IF(明細!AA281="","",明細!AA281)</f>
        <v/>
      </c>
      <c r="AB287" s="303" t="str">
        <f>IF(明細!AB281="","",明細!AB281)</f>
        <v/>
      </c>
      <c r="AC287" s="134" t="str">
        <f>IF(明細!AC281="","",明細!AC281)</f>
        <v/>
      </c>
      <c r="AD287" s="183" t="str">
        <f>IF(明細!AD281="","",明細!AD281)</f>
        <v/>
      </c>
      <c r="AE287" s="184">
        <f>IF(明細!AE281="","",明細!AE281)</f>
        <v>0.1</v>
      </c>
      <c r="AF287" s="185" t="str">
        <f>IF(明細!AF281="","",明細!AF281)</f>
        <v/>
      </c>
      <c r="AG287" s="186" t="str">
        <f>IF(明細!AG281="","",明細!AG281)</f>
        <v/>
      </c>
      <c r="AH287" s="186" t="str">
        <f>IF(明細!AH281="","",明細!AH281)</f>
        <v/>
      </c>
      <c r="AI287" s="187" t="str">
        <f>IF(明細!AI281="","",明細!AI281)</f>
        <v/>
      </c>
      <c r="AJ287" s="296" t="str">
        <f>IF(明細!AJ281="","",明細!AJ281)</f>
        <v/>
      </c>
      <c r="AK287" s="297" t="str">
        <f>IF(明細!AK281="","",明細!AK281)</f>
        <v/>
      </c>
      <c r="AL287" s="298" t="str">
        <f>IF(明細!AL281="","",明細!AL281)</f>
        <v/>
      </c>
      <c r="AM287" s="299" t="str">
        <f>IF(明細!AM281="","",明細!AM281)</f>
        <v/>
      </c>
      <c r="AN287" s="300" t="str">
        <f>IF(明細!AN281="","",明細!AN281)</f>
        <v/>
      </c>
      <c r="AO287" s="300" t="str">
        <f>IF(明細!AO281="","",明細!AO281)</f>
        <v/>
      </c>
      <c r="AP287" s="300" t="str">
        <f>IF(明細!AP281="","",明細!AP281)</f>
        <v/>
      </c>
      <c r="AQ287" s="301" t="str">
        <f>IF(明細!AQ281="","",明細!AQ281)</f>
        <v/>
      </c>
      <c r="AR287" s="302" t="str">
        <f>IF(明細!AR281="","",明細!AR281)</f>
        <v/>
      </c>
      <c r="AU287" s="360"/>
      <c r="AV287" s="368"/>
      <c r="AW287" s="446" t="str">
        <f>IF(明細!AV281="","",明細!AV281)</f>
        <v/>
      </c>
      <c r="AX287" s="419" t="str">
        <f>IF(明細!AT281="","",明細!AT281)</f>
        <v/>
      </c>
      <c r="AY287" s="280" t="str">
        <f>IF($AX287="","",VLOOKUP($AX287,リスト!$CL:$CM,2,FALSE))</f>
        <v/>
      </c>
      <c r="AZ287" s="3"/>
      <c r="BA287" s="280" t="str">
        <f>IF(BB287="","",VLOOKUP(BB287,リスト!$K:$L,2,FALSE))</f>
        <v/>
      </c>
      <c r="BB287" s="3"/>
      <c r="BC287" s="3"/>
      <c r="BD287" s="87"/>
      <c r="BE287" s="280" t="str">
        <f>IF(BF287="","",VLOOKUP(BF287,リスト!$I:$J,2,FALSE))</f>
        <v/>
      </c>
      <c r="BF287" s="3"/>
      <c r="BG287" s="280" t="str">
        <f>IF(BH287="","",VLOOKUP(BH287,リスト!$M:$N,2,FALSE))</f>
        <v/>
      </c>
      <c r="BH287" s="282"/>
      <c r="BI287" s="280" t="str">
        <f>IF(BJ287="","",VLOOKUP(BJ287,リスト!$O:$P,2,FALSE))</f>
        <v/>
      </c>
      <c r="BJ287" s="24"/>
      <c r="BM287" s="451" t="str">
        <f>IF(明細!AV281="","",明細!AV281)</f>
        <v/>
      </c>
      <c r="BN287" s="453" t="str">
        <f>IF(明細!AT281="","",明細!AT281)</f>
        <v/>
      </c>
      <c r="BO287" s="280" t="str">
        <f>IF($BN287="","",VLOOKUP($BN287,リスト!$CL:$CM,2,FALSE))</f>
        <v/>
      </c>
      <c r="BP287" s="280" t="str">
        <f>IF(BQ287="","",VLOOKUP(BQ287,リスト!$K$5:$L$7,2,FALSE))</f>
        <v/>
      </c>
      <c r="BQ287" s="13"/>
      <c r="BR287" s="13"/>
      <c r="BS287" s="47"/>
      <c r="BT287" s="280" t="str">
        <f>IF(BU287="","",VLOOKUP(BU287,リスト!I278:J296,2,FALSE))</f>
        <v/>
      </c>
      <c r="BU287" s="13"/>
      <c r="BV287" s="13"/>
      <c r="BW287" s="282"/>
      <c r="BX287" s="282"/>
      <c r="BY287" s="280" t="str">
        <f>IF(BZ287="","",VLOOKUP(BZ287,リスト!$S$5:$T$6,2,FALSE))</f>
        <v/>
      </c>
      <c r="BZ287" s="3"/>
      <c r="CA287" s="3"/>
      <c r="CB287" s="81"/>
      <c r="CC287" s="280" t="str">
        <f t="shared" si="39"/>
        <v/>
      </c>
      <c r="CD287" s="83"/>
      <c r="CE287" s="83"/>
      <c r="CF287" s="83"/>
      <c r="CG287" s="83"/>
      <c r="CH287" s="282" t="str">
        <f t="shared" si="40"/>
        <v/>
      </c>
      <c r="CI287" s="83"/>
      <c r="CJ287" s="280" t="str">
        <f t="shared" si="41"/>
        <v/>
      </c>
      <c r="CK287" s="87"/>
      <c r="CL287" s="78"/>
      <c r="CM287" s="83"/>
      <c r="CN287" s="83"/>
      <c r="CO287" s="83"/>
      <c r="CP287" s="280" t="str">
        <f t="shared" si="46"/>
        <v/>
      </c>
      <c r="CQ287" s="81"/>
      <c r="CR287" s="280" t="str">
        <f t="shared" si="47"/>
        <v/>
      </c>
      <c r="CS287" s="3"/>
      <c r="CT287" s="3"/>
      <c r="CU287" s="280" t="str">
        <f>IF(CV287="","",VLOOKUP(CV287,リスト!$V$5:$W$6,2,FALSE))</f>
        <v/>
      </c>
      <c r="CV287" s="3"/>
      <c r="CW287" s="280" t="str">
        <f>IF(CX287="","",VLOOKUP(CX287,リスト!$X$5:$Y$6,2,FALSE))</f>
        <v/>
      </c>
      <c r="CX287" s="3"/>
      <c r="CY287" s="77"/>
      <c r="CZ287" s="77"/>
      <c r="DA287" s="75"/>
      <c r="DB287" s="75"/>
      <c r="DC287" s="75"/>
      <c r="DD287" s="75"/>
      <c r="DE287" s="280" t="str">
        <f>IF(DF287="","",VLOOKUP(DF287,リスト!$Z$5:$AA$10,2,FALSE))</f>
        <v/>
      </c>
      <c r="DF287" s="3"/>
      <c r="DG287" s="280" t="str">
        <f>IF(DH287="","",VLOOKUP(DH287,リスト!$AB$5:$AC$12,2,FALSE))</f>
        <v/>
      </c>
      <c r="DH287" s="63"/>
      <c r="DI287" s="280" t="str">
        <f>IF(DJ287="","",VLOOKUP(DJ287,リスト!$AD$5:$AE$7,2,FALSE))</f>
        <v/>
      </c>
      <c r="DJ287" s="3"/>
      <c r="DK287" s="280" t="str">
        <f>IF(DL287="","",VLOOKUP(DL287,リスト!$AF$5:$AG$10,2,FALSE))</f>
        <v/>
      </c>
      <c r="DL287" s="3"/>
      <c r="DM287" s="280" t="str">
        <f>IF(DN287="","",VLOOKUP(DN287,リスト!$AH$5:$AI$6,2,FALSE))</f>
        <v/>
      </c>
      <c r="DN287" s="3"/>
      <c r="DO287" s="280" t="str">
        <f>IF(DP287="","",VLOOKUP(DP287,リスト!$AJ$5:$AK$6,2,FALSE))</f>
        <v/>
      </c>
      <c r="DP287" s="3"/>
      <c r="DQ287" s="280" t="str">
        <f>IF(DR287="","",VLOOKUP(DR287,リスト!$AL$5:$AM$7,2,FALSE))</f>
        <v/>
      </c>
      <c r="DR287" s="3"/>
      <c r="DS287" s="13"/>
      <c r="DT287" s="85"/>
      <c r="DU287" s="85"/>
      <c r="DV287" s="281" t="str">
        <f>IF(DW287="","",VLOOKUP(DW287,リスト!$AN$5:$AO$6,2,FALSE))</f>
        <v/>
      </c>
      <c r="DW287" s="13"/>
      <c r="DX287" s="341"/>
      <c r="DY287" s="345"/>
      <c r="DZ287" s="341"/>
      <c r="EA287" s="345"/>
      <c r="EB287" s="280" t="str">
        <f>IF(EC287="","",VLOOKUP(EC287,リスト!$AW$5:$AX$8,2,FALSE))</f>
        <v/>
      </c>
      <c r="EC287" s="3"/>
      <c r="ED287" s="85"/>
      <c r="EE287" s="280" t="str">
        <f>IF(EF287="","",VLOOKUP(EF287,リスト!$AY$5:$AZ$10,2,FALSE))</f>
        <v/>
      </c>
      <c r="EF287" s="3"/>
      <c r="EG287" s="280" t="str">
        <f>IF(EH287="","",VLOOKUP(EH287,リスト!$BA$5:$BB$10,2,FALSE))</f>
        <v/>
      </c>
      <c r="EH287" s="3"/>
      <c r="EI287" s="280" t="str">
        <f>IF(EJ287="","",VLOOKUP(EJ287,リスト!$BC$5:$BD$10,2,FALSE))</f>
        <v/>
      </c>
      <c r="EJ287" s="3"/>
      <c r="EK287" s="280" t="str">
        <f>IF(EL287="","",VLOOKUP(EL287,リスト!$BE$5:$BF$10,2,FALSE))</f>
        <v/>
      </c>
      <c r="EL287" s="3"/>
      <c r="EM287" s="78"/>
      <c r="EN287" s="73"/>
      <c r="EO287" s="73"/>
      <c r="EP287" s="13"/>
      <c r="EQ287" s="13"/>
      <c r="ER287" s="280" t="str">
        <f>IF(ES287="","",VLOOKUP(ES287,リスト!$BG$5:$BH$10,2,FALSE))</f>
        <v/>
      </c>
      <c r="ES287" s="13"/>
      <c r="ET287" s="13"/>
      <c r="EU287" s="13"/>
      <c r="EV287" s="13"/>
      <c r="EW287" s="13"/>
      <c r="EX287" s="81"/>
      <c r="EY287" s="81"/>
      <c r="EZ287" s="26"/>
      <c r="FA287" s="281" t="str">
        <f>IF($EZ287="","",INDEX(リスト!$BI$5:$BJ$40,MATCH($EZ287,リスト!$BJ$5:$BJ$40,0),1))</f>
        <v/>
      </c>
      <c r="FB287" s="280" t="str">
        <f>IF(FC287="","",VLOOKUP(FC287,リスト!$BK:$BL,2,FALSE))</f>
        <v/>
      </c>
      <c r="FC287" s="13"/>
      <c r="FD287" s="331"/>
      <c r="FE287" s="3"/>
      <c r="FF287" s="280" t="str">
        <f>IF(FG287="","",VLOOKUP(FG287,リスト!$BO$5:$BP$6,2,FALSE))</f>
        <v/>
      </c>
      <c r="FG287" s="3"/>
      <c r="FH287" s="280" t="str">
        <f>IF(FI287="","",VLOOKUP(FI287,リスト!$BQ$5:$BR$8,2,FALSE))</f>
        <v/>
      </c>
      <c r="FI287" s="3"/>
      <c r="FJ287" s="282"/>
      <c r="FK287" s="280" t="str">
        <f>IF(FL287="","",VLOOKUP(FL287,リスト!$BS$5:$BT$6,2,FALSE))</f>
        <v/>
      </c>
      <c r="FL287" s="63"/>
      <c r="FM287" s="13"/>
      <c r="FN287" s="13"/>
      <c r="FO287" s="13"/>
      <c r="FP287" s="283" t="str">
        <f t="shared" si="42"/>
        <v/>
      </c>
      <c r="FQ287" s="283" t="str">
        <f t="shared" si="42"/>
        <v/>
      </c>
      <c r="FR287" s="13"/>
      <c r="FS287" s="85"/>
      <c r="FT287" s="85"/>
      <c r="FU287" s="281" t="str">
        <f t="shared" si="43"/>
        <v/>
      </c>
      <c r="FV287" s="280" t="str">
        <f>IF(FW287="","",VLOOKUP(FW287,リスト!$BV$5:$BW$10,2,FALSE))</f>
        <v/>
      </c>
      <c r="FW287" s="26"/>
      <c r="FX287" s="282" t="str">
        <f t="shared" si="44"/>
        <v/>
      </c>
      <c r="FY287" s="280" t="str">
        <f>IF(FZ287="","",VLOOKUP(FZ287,リスト!$BX$5:$BY$6,2,FALSE))</f>
        <v/>
      </c>
      <c r="FZ287" s="3"/>
      <c r="GA287" s="280" t="str">
        <f>IF(GB287="","",VLOOKUP(GB287,リスト!$BZ$5:$CA$6,2,FALSE))</f>
        <v/>
      </c>
      <c r="GB287" s="13"/>
      <c r="GC287" s="281" t="str">
        <f>IF(GD287="","",VLOOKUP(GD287,リスト!$CB$5:$CC$6,2,FALSE))</f>
        <v/>
      </c>
      <c r="GD287" s="13"/>
      <c r="GE287" s="13"/>
      <c r="GF287" s="13"/>
      <c r="GG287" s="75"/>
      <c r="GH287" s="281" t="str">
        <f t="shared" si="45"/>
        <v/>
      </c>
      <c r="GI287" s="128"/>
      <c r="GJ287" s="281" t="str">
        <f>IF(GK287="","",VLOOKUP(GK287,リスト!$CD$5:$CE$6,2,FALSE))</f>
        <v/>
      </c>
      <c r="GK287" s="13"/>
      <c r="GL287" s="281" t="str">
        <f>IF(GM287="","",VLOOKUP(GM287,リスト!$CF$5:$CG$5,2,FALSE))</f>
        <v/>
      </c>
      <c r="GM287" s="26"/>
      <c r="GN287" s="280" t="str">
        <f>IF(GO287="","",VLOOKUP(GO287,リスト!$CH$5:$CI$5,2,FALSE))</f>
        <v/>
      </c>
      <c r="GO287" s="284"/>
      <c r="GP287" s="284"/>
      <c r="GQ287" s="284"/>
      <c r="GR287" s="284"/>
      <c r="GS287" s="284"/>
      <c r="GT287" s="284"/>
      <c r="GU287" s="284"/>
      <c r="GV287" s="284"/>
      <c r="GW287" s="284"/>
      <c r="GX287" s="285"/>
    </row>
    <row r="288" spans="2:206" s="177" customFormat="1" ht="24.75" hidden="1" customHeight="1" outlineLevel="1">
      <c r="B288" s="286" t="str">
        <f>IF(明細!B282="","",明細!B282)</f>
        <v/>
      </c>
      <c r="C288" s="287" t="str">
        <f>IF(明細!C282="","",明細!C282)</f>
        <v/>
      </c>
      <c r="D288" s="265" t="str">
        <f>IF(明細!D282="","",明細!D282)</f>
        <v/>
      </c>
      <c r="E288" s="265" t="str">
        <f>IF(明細!E282="","",明細!E282)</f>
        <v/>
      </c>
      <c r="F288" s="265" t="str">
        <f>IF(明細!F282="","",明細!F282)</f>
        <v/>
      </c>
      <c r="G288" s="265" t="str">
        <f>IF(明細!G282="","",明細!G282)</f>
        <v/>
      </c>
      <c r="H288" s="265" t="str">
        <f>IF(明細!H282="","",明細!H282)</f>
        <v/>
      </c>
      <c r="I288" s="265" t="str">
        <f>IF(明細!I282="","",明細!I282)</f>
        <v/>
      </c>
      <c r="J288" s="265" t="str">
        <f>IF(明細!J282="","",明細!J282)</f>
        <v/>
      </c>
      <c r="K288" s="265" t="str">
        <f>IF(明細!K282="","",明細!K282)</f>
        <v/>
      </c>
      <c r="L288" s="265" t="str">
        <f>IF(明細!L282="","",明細!L282)</f>
        <v/>
      </c>
      <c r="M288" s="265" t="str">
        <f>IF(明細!M282="","",明細!M282)</f>
        <v/>
      </c>
      <c r="N288" s="265" t="str">
        <f>IF(明細!N282="","",明細!N282)</f>
        <v/>
      </c>
      <c r="O288" s="265" t="str">
        <f>IF(明細!O282="","",明細!O282)</f>
        <v/>
      </c>
      <c r="P288" s="265" t="str">
        <f>IF(明細!P282="","",明細!P282)</f>
        <v/>
      </c>
      <c r="Q288" s="265" t="str">
        <f>IF(明細!Q282="","",明細!Q282)</f>
        <v/>
      </c>
      <c r="R288" s="289" t="str">
        <f>IF(明細!R282="","",明細!R282)</f>
        <v/>
      </c>
      <c r="S288" s="291" t="str">
        <f>IF(明細!S282="","",明細!S282)</f>
        <v/>
      </c>
      <c r="T288" s="291" t="str">
        <f>IF(明細!T282="","",明細!T282)</f>
        <v/>
      </c>
      <c r="U288" s="291" t="str">
        <f>IF(明細!U282="","",明細!U282)</f>
        <v/>
      </c>
      <c r="V288" s="292" t="str">
        <f>IF(明細!V282="","",明細!V282)</f>
        <v>個</v>
      </c>
      <c r="W288" s="292" t="str">
        <f>IF(明細!W282="","",明細!W282)</f>
        <v/>
      </c>
      <c r="X288" s="293" t="str">
        <f>IF(明細!X282="","",明細!X282)</f>
        <v/>
      </c>
      <c r="Y288" s="134" t="str">
        <f>IF(明細!Y282="","",明細!Y282)</f>
        <v/>
      </c>
      <c r="Z288" s="135" t="str">
        <f>IF(明細!Z282="","",明細!Z282)</f>
        <v/>
      </c>
      <c r="AA288" s="134" t="str">
        <f>IF(明細!AA282="","",明細!AA282)</f>
        <v/>
      </c>
      <c r="AB288" s="303" t="str">
        <f>IF(明細!AB282="","",明細!AB282)</f>
        <v/>
      </c>
      <c r="AC288" s="134" t="str">
        <f>IF(明細!AC282="","",明細!AC282)</f>
        <v/>
      </c>
      <c r="AD288" s="183" t="str">
        <f>IF(明細!AD282="","",明細!AD282)</f>
        <v/>
      </c>
      <c r="AE288" s="184">
        <f>IF(明細!AE282="","",明細!AE282)</f>
        <v>0.1</v>
      </c>
      <c r="AF288" s="185" t="str">
        <f>IF(明細!AF282="","",明細!AF282)</f>
        <v/>
      </c>
      <c r="AG288" s="186" t="str">
        <f>IF(明細!AG282="","",明細!AG282)</f>
        <v/>
      </c>
      <c r="AH288" s="186" t="str">
        <f>IF(明細!AH282="","",明細!AH282)</f>
        <v/>
      </c>
      <c r="AI288" s="187" t="str">
        <f>IF(明細!AI282="","",明細!AI282)</f>
        <v/>
      </c>
      <c r="AJ288" s="296" t="str">
        <f>IF(明細!AJ282="","",明細!AJ282)</f>
        <v/>
      </c>
      <c r="AK288" s="297" t="str">
        <f>IF(明細!AK282="","",明細!AK282)</f>
        <v/>
      </c>
      <c r="AL288" s="298" t="str">
        <f>IF(明細!AL282="","",明細!AL282)</f>
        <v/>
      </c>
      <c r="AM288" s="299" t="str">
        <f>IF(明細!AM282="","",明細!AM282)</f>
        <v/>
      </c>
      <c r="AN288" s="300" t="str">
        <f>IF(明細!AN282="","",明細!AN282)</f>
        <v/>
      </c>
      <c r="AO288" s="300" t="str">
        <f>IF(明細!AO282="","",明細!AO282)</f>
        <v/>
      </c>
      <c r="AP288" s="300" t="str">
        <f>IF(明細!AP282="","",明細!AP282)</f>
        <v/>
      </c>
      <c r="AQ288" s="301" t="str">
        <f>IF(明細!AQ282="","",明細!AQ282)</f>
        <v/>
      </c>
      <c r="AR288" s="302" t="str">
        <f>IF(明細!AR282="","",明細!AR282)</f>
        <v/>
      </c>
      <c r="AU288" s="360"/>
      <c r="AV288" s="368"/>
      <c r="AW288" s="446" t="str">
        <f>IF(明細!AV282="","",明細!AV282)</f>
        <v/>
      </c>
      <c r="AX288" s="419" t="str">
        <f>IF(明細!AT282="","",明細!AT282)</f>
        <v/>
      </c>
      <c r="AY288" s="280" t="str">
        <f>IF($AX288="","",VLOOKUP($AX288,リスト!$CL:$CM,2,FALSE))</f>
        <v/>
      </c>
      <c r="AZ288" s="3"/>
      <c r="BA288" s="280" t="str">
        <f>IF(BB288="","",VLOOKUP(BB288,リスト!$K:$L,2,FALSE))</f>
        <v/>
      </c>
      <c r="BB288" s="3"/>
      <c r="BC288" s="3"/>
      <c r="BD288" s="87"/>
      <c r="BE288" s="280" t="str">
        <f>IF(BF288="","",VLOOKUP(BF288,リスト!$I:$J,2,FALSE))</f>
        <v/>
      </c>
      <c r="BF288" s="3"/>
      <c r="BG288" s="280" t="str">
        <f>IF(BH288="","",VLOOKUP(BH288,リスト!$M:$N,2,FALSE))</f>
        <v/>
      </c>
      <c r="BH288" s="282"/>
      <c r="BI288" s="280" t="str">
        <f>IF(BJ288="","",VLOOKUP(BJ288,リスト!$O:$P,2,FALSE))</f>
        <v/>
      </c>
      <c r="BJ288" s="24"/>
      <c r="BM288" s="451" t="str">
        <f>IF(明細!AV282="","",明細!AV282)</f>
        <v/>
      </c>
      <c r="BN288" s="453" t="str">
        <f>IF(明細!AT282="","",明細!AT282)</f>
        <v/>
      </c>
      <c r="BO288" s="280" t="str">
        <f>IF($BN288="","",VLOOKUP($BN288,リスト!$CL:$CM,2,FALSE))</f>
        <v/>
      </c>
      <c r="BP288" s="280" t="str">
        <f>IF(BQ288="","",VLOOKUP(BQ288,リスト!$K$5:$L$7,2,FALSE))</f>
        <v/>
      </c>
      <c r="BQ288" s="13"/>
      <c r="BR288" s="13"/>
      <c r="BS288" s="47"/>
      <c r="BT288" s="280" t="str">
        <f>IF(BU288="","",VLOOKUP(BU288,リスト!I279:J297,2,FALSE))</f>
        <v/>
      </c>
      <c r="BU288" s="13"/>
      <c r="BV288" s="13"/>
      <c r="BW288" s="282"/>
      <c r="BX288" s="282"/>
      <c r="BY288" s="280" t="str">
        <f>IF(BZ288="","",VLOOKUP(BZ288,リスト!$S$5:$T$6,2,FALSE))</f>
        <v/>
      </c>
      <c r="BZ288" s="3"/>
      <c r="CA288" s="3"/>
      <c r="CB288" s="81"/>
      <c r="CC288" s="280" t="str">
        <f t="shared" si="39"/>
        <v/>
      </c>
      <c r="CD288" s="83"/>
      <c r="CE288" s="83"/>
      <c r="CF288" s="83"/>
      <c r="CG288" s="83"/>
      <c r="CH288" s="282" t="str">
        <f t="shared" si="40"/>
        <v/>
      </c>
      <c r="CI288" s="83"/>
      <c r="CJ288" s="280" t="str">
        <f t="shared" si="41"/>
        <v/>
      </c>
      <c r="CK288" s="87"/>
      <c r="CL288" s="78"/>
      <c r="CM288" s="83"/>
      <c r="CN288" s="83"/>
      <c r="CO288" s="83"/>
      <c r="CP288" s="280" t="str">
        <f t="shared" si="46"/>
        <v/>
      </c>
      <c r="CQ288" s="81"/>
      <c r="CR288" s="280" t="str">
        <f t="shared" si="47"/>
        <v/>
      </c>
      <c r="CS288" s="3"/>
      <c r="CT288" s="3"/>
      <c r="CU288" s="280" t="str">
        <f>IF(CV288="","",VLOOKUP(CV288,リスト!$V$5:$W$6,2,FALSE))</f>
        <v/>
      </c>
      <c r="CV288" s="3"/>
      <c r="CW288" s="280" t="str">
        <f>IF(CX288="","",VLOOKUP(CX288,リスト!$X$5:$Y$6,2,FALSE))</f>
        <v/>
      </c>
      <c r="CX288" s="3"/>
      <c r="CY288" s="77"/>
      <c r="CZ288" s="77"/>
      <c r="DA288" s="75"/>
      <c r="DB288" s="75"/>
      <c r="DC288" s="75"/>
      <c r="DD288" s="75"/>
      <c r="DE288" s="280" t="str">
        <f>IF(DF288="","",VLOOKUP(DF288,リスト!$Z$5:$AA$10,2,FALSE))</f>
        <v/>
      </c>
      <c r="DF288" s="3"/>
      <c r="DG288" s="280" t="str">
        <f>IF(DH288="","",VLOOKUP(DH288,リスト!$AB$5:$AC$12,2,FALSE))</f>
        <v/>
      </c>
      <c r="DH288" s="63"/>
      <c r="DI288" s="280" t="str">
        <f>IF(DJ288="","",VLOOKUP(DJ288,リスト!$AD$5:$AE$7,2,FALSE))</f>
        <v/>
      </c>
      <c r="DJ288" s="3"/>
      <c r="DK288" s="280" t="str">
        <f>IF(DL288="","",VLOOKUP(DL288,リスト!$AF$5:$AG$10,2,FALSE))</f>
        <v/>
      </c>
      <c r="DL288" s="3"/>
      <c r="DM288" s="280" t="str">
        <f>IF(DN288="","",VLOOKUP(DN288,リスト!$AH$5:$AI$6,2,FALSE))</f>
        <v/>
      </c>
      <c r="DN288" s="3"/>
      <c r="DO288" s="280" t="str">
        <f>IF(DP288="","",VLOOKUP(DP288,リスト!$AJ$5:$AK$6,2,FALSE))</f>
        <v/>
      </c>
      <c r="DP288" s="3"/>
      <c r="DQ288" s="280" t="str">
        <f>IF(DR288="","",VLOOKUP(DR288,リスト!$AL$5:$AM$7,2,FALSE))</f>
        <v/>
      </c>
      <c r="DR288" s="3"/>
      <c r="DS288" s="13"/>
      <c r="DT288" s="85"/>
      <c r="DU288" s="85"/>
      <c r="DV288" s="281" t="str">
        <f>IF(DW288="","",VLOOKUP(DW288,リスト!$AN$5:$AO$6,2,FALSE))</f>
        <v/>
      </c>
      <c r="DW288" s="13"/>
      <c r="DX288" s="341"/>
      <c r="DY288" s="345"/>
      <c r="DZ288" s="341"/>
      <c r="EA288" s="345"/>
      <c r="EB288" s="280" t="str">
        <f>IF(EC288="","",VLOOKUP(EC288,リスト!$AW$5:$AX$8,2,FALSE))</f>
        <v/>
      </c>
      <c r="EC288" s="3"/>
      <c r="ED288" s="85"/>
      <c r="EE288" s="280" t="str">
        <f>IF(EF288="","",VLOOKUP(EF288,リスト!$AY$5:$AZ$10,2,FALSE))</f>
        <v/>
      </c>
      <c r="EF288" s="3"/>
      <c r="EG288" s="280" t="str">
        <f>IF(EH288="","",VLOOKUP(EH288,リスト!$BA$5:$BB$10,2,FALSE))</f>
        <v/>
      </c>
      <c r="EH288" s="3"/>
      <c r="EI288" s="280" t="str">
        <f>IF(EJ288="","",VLOOKUP(EJ288,リスト!$BC$5:$BD$10,2,FALSE))</f>
        <v/>
      </c>
      <c r="EJ288" s="3"/>
      <c r="EK288" s="280" t="str">
        <f>IF(EL288="","",VLOOKUP(EL288,リスト!$BE$5:$BF$10,2,FALSE))</f>
        <v/>
      </c>
      <c r="EL288" s="3"/>
      <c r="EM288" s="78"/>
      <c r="EN288" s="73"/>
      <c r="EO288" s="73"/>
      <c r="EP288" s="13"/>
      <c r="EQ288" s="13"/>
      <c r="ER288" s="280" t="str">
        <f>IF(ES288="","",VLOOKUP(ES288,リスト!$BG$5:$BH$10,2,FALSE))</f>
        <v/>
      </c>
      <c r="ES288" s="13"/>
      <c r="ET288" s="13"/>
      <c r="EU288" s="13"/>
      <c r="EV288" s="13"/>
      <c r="EW288" s="13"/>
      <c r="EX288" s="81"/>
      <c r="EY288" s="81"/>
      <c r="EZ288" s="26"/>
      <c r="FA288" s="281" t="str">
        <f>IF($EZ288="","",INDEX(リスト!$BI$5:$BJ$40,MATCH($EZ288,リスト!$BJ$5:$BJ$40,0),1))</f>
        <v/>
      </c>
      <c r="FB288" s="280" t="str">
        <f>IF(FC288="","",VLOOKUP(FC288,リスト!$BK:$BL,2,FALSE))</f>
        <v/>
      </c>
      <c r="FC288" s="13"/>
      <c r="FD288" s="331"/>
      <c r="FE288" s="3"/>
      <c r="FF288" s="280" t="str">
        <f>IF(FG288="","",VLOOKUP(FG288,リスト!$BO$5:$BP$6,2,FALSE))</f>
        <v/>
      </c>
      <c r="FG288" s="3"/>
      <c r="FH288" s="280" t="str">
        <f>IF(FI288="","",VLOOKUP(FI288,リスト!$BQ$5:$BR$8,2,FALSE))</f>
        <v/>
      </c>
      <c r="FI288" s="3"/>
      <c r="FJ288" s="282"/>
      <c r="FK288" s="280" t="str">
        <f>IF(FL288="","",VLOOKUP(FL288,リスト!$BS$5:$BT$6,2,FALSE))</f>
        <v/>
      </c>
      <c r="FL288" s="63"/>
      <c r="FM288" s="13"/>
      <c r="FN288" s="13"/>
      <c r="FO288" s="13"/>
      <c r="FP288" s="283" t="str">
        <f t="shared" si="42"/>
        <v/>
      </c>
      <c r="FQ288" s="283" t="str">
        <f t="shared" si="42"/>
        <v/>
      </c>
      <c r="FR288" s="13"/>
      <c r="FS288" s="85"/>
      <c r="FT288" s="85"/>
      <c r="FU288" s="281" t="str">
        <f t="shared" si="43"/>
        <v/>
      </c>
      <c r="FV288" s="280" t="str">
        <f>IF(FW288="","",VLOOKUP(FW288,リスト!$BV$5:$BW$10,2,FALSE))</f>
        <v/>
      </c>
      <c r="FW288" s="26"/>
      <c r="FX288" s="282" t="str">
        <f t="shared" si="44"/>
        <v/>
      </c>
      <c r="FY288" s="280" t="str">
        <f>IF(FZ288="","",VLOOKUP(FZ288,リスト!$BX$5:$BY$6,2,FALSE))</f>
        <v/>
      </c>
      <c r="FZ288" s="3"/>
      <c r="GA288" s="280" t="str">
        <f>IF(GB288="","",VLOOKUP(GB288,リスト!$BZ$5:$CA$6,2,FALSE))</f>
        <v/>
      </c>
      <c r="GB288" s="13"/>
      <c r="GC288" s="281" t="str">
        <f>IF(GD288="","",VLOOKUP(GD288,リスト!$CB$5:$CC$6,2,FALSE))</f>
        <v/>
      </c>
      <c r="GD288" s="13"/>
      <c r="GE288" s="13"/>
      <c r="GF288" s="13"/>
      <c r="GG288" s="75"/>
      <c r="GH288" s="281" t="str">
        <f t="shared" si="45"/>
        <v/>
      </c>
      <c r="GI288" s="128"/>
      <c r="GJ288" s="281" t="str">
        <f>IF(GK288="","",VLOOKUP(GK288,リスト!$CD$5:$CE$6,2,FALSE))</f>
        <v/>
      </c>
      <c r="GK288" s="13"/>
      <c r="GL288" s="281" t="str">
        <f>IF(GM288="","",VLOOKUP(GM288,リスト!$CF$5:$CG$5,2,FALSE))</f>
        <v/>
      </c>
      <c r="GM288" s="26"/>
      <c r="GN288" s="280" t="str">
        <f>IF(GO288="","",VLOOKUP(GO288,リスト!$CH$5:$CI$5,2,FALSE))</f>
        <v/>
      </c>
      <c r="GO288" s="284"/>
      <c r="GP288" s="284"/>
      <c r="GQ288" s="284"/>
      <c r="GR288" s="284"/>
      <c r="GS288" s="284"/>
      <c r="GT288" s="284"/>
      <c r="GU288" s="284"/>
      <c r="GV288" s="284"/>
      <c r="GW288" s="284"/>
      <c r="GX288" s="285"/>
    </row>
    <row r="289" spans="2:206" s="177" customFormat="1" ht="24.75" hidden="1" customHeight="1" outlineLevel="1">
      <c r="B289" s="286" t="str">
        <f>IF(明細!B283="","",明細!B283)</f>
        <v/>
      </c>
      <c r="C289" s="287" t="str">
        <f>IF(明細!C283="","",明細!C283)</f>
        <v/>
      </c>
      <c r="D289" s="265" t="str">
        <f>IF(明細!D283="","",明細!D283)</f>
        <v/>
      </c>
      <c r="E289" s="265" t="str">
        <f>IF(明細!E283="","",明細!E283)</f>
        <v/>
      </c>
      <c r="F289" s="265" t="str">
        <f>IF(明細!F283="","",明細!F283)</f>
        <v/>
      </c>
      <c r="G289" s="265" t="str">
        <f>IF(明細!G283="","",明細!G283)</f>
        <v/>
      </c>
      <c r="H289" s="265" t="str">
        <f>IF(明細!H283="","",明細!H283)</f>
        <v/>
      </c>
      <c r="I289" s="265" t="str">
        <f>IF(明細!I283="","",明細!I283)</f>
        <v/>
      </c>
      <c r="J289" s="265" t="str">
        <f>IF(明細!J283="","",明細!J283)</f>
        <v/>
      </c>
      <c r="K289" s="265" t="str">
        <f>IF(明細!K283="","",明細!K283)</f>
        <v/>
      </c>
      <c r="L289" s="265" t="str">
        <f>IF(明細!L283="","",明細!L283)</f>
        <v/>
      </c>
      <c r="M289" s="265" t="str">
        <f>IF(明細!M283="","",明細!M283)</f>
        <v/>
      </c>
      <c r="N289" s="265" t="str">
        <f>IF(明細!N283="","",明細!N283)</f>
        <v/>
      </c>
      <c r="O289" s="265" t="str">
        <f>IF(明細!O283="","",明細!O283)</f>
        <v/>
      </c>
      <c r="P289" s="265" t="str">
        <f>IF(明細!P283="","",明細!P283)</f>
        <v/>
      </c>
      <c r="Q289" s="265" t="str">
        <f>IF(明細!Q283="","",明細!Q283)</f>
        <v/>
      </c>
      <c r="R289" s="289" t="str">
        <f>IF(明細!R283="","",明細!R283)</f>
        <v/>
      </c>
      <c r="S289" s="291" t="str">
        <f>IF(明細!S283="","",明細!S283)</f>
        <v/>
      </c>
      <c r="T289" s="291" t="str">
        <f>IF(明細!T283="","",明細!T283)</f>
        <v/>
      </c>
      <c r="U289" s="291" t="str">
        <f>IF(明細!U283="","",明細!U283)</f>
        <v/>
      </c>
      <c r="V289" s="292" t="str">
        <f>IF(明細!V283="","",明細!V283)</f>
        <v>個</v>
      </c>
      <c r="W289" s="292" t="str">
        <f>IF(明細!W283="","",明細!W283)</f>
        <v/>
      </c>
      <c r="X289" s="293" t="str">
        <f>IF(明細!X283="","",明細!X283)</f>
        <v/>
      </c>
      <c r="Y289" s="134" t="str">
        <f>IF(明細!Y283="","",明細!Y283)</f>
        <v/>
      </c>
      <c r="Z289" s="135" t="str">
        <f>IF(明細!Z283="","",明細!Z283)</f>
        <v/>
      </c>
      <c r="AA289" s="134" t="str">
        <f>IF(明細!AA283="","",明細!AA283)</f>
        <v/>
      </c>
      <c r="AB289" s="303" t="str">
        <f>IF(明細!AB283="","",明細!AB283)</f>
        <v/>
      </c>
      <c r="AC289" s="134" t="str">
        <f>IF(明細!AC283="","",明細!AC283)</f>
        <v/>
      </c>
      <c r="AD289" s="183" t="str">
        <f>IF(明細!AD283="","",明細!AD283)</f>
        <v/>
      </c>
      <c r="AE289" s="184">
        <f>IF(明細!AE283="","",明細!AE283)</f>
        <v>0.1</v>
      </c>
      <c r="AF289" s="185" t="str">
        <f>IF(明細!AF283="","",明細!AF283)</f>
        <v/>
      </c>
      <c r="AG289" s="186" t="str">
        <f>IF(明細!AG283="","",明細!AG283)</f>
        <v/>
      </c>
      <c r="AH289" s="186" t="str">
        <f>IF(明細!AH283="","",明細!AH283)</f>
        <v/>
      </c>
      <c r="AI289" s="187" t="str">
        <f>IF(明細!AI283="","",明細!AI283)</f>
        <v/>
      </c>
      <c r="AJ289" s="296" t="str">
        <f>IF(明細!AJ283="","",明細!AJ283)</f>
        <v/>
      </c>
      <c r="AK289" s="297" t="str">
        <f>IF(明細!AK283="","",明細!AK283)</f>
        <v/>
      </c>
      <c r="AL289" s="298" t="str">
        <f>IF(明細!AL283="","",明細!AL283)</f>
        <v/>
      </c>
      <c r="AM289" s="299" t="str">
        <f>IF(明細!AM283="","",明細!AM283)</f>
        <v/>
      </c>
      <c r="AN289" s="300" t="str">
        <f>IF(明細!AN283="","",明細!AN283)</f>
        <v/>
      </c>
      <c r="AO289" s="300" t="str">
        <f>IF(明細!AO283="","",明細!AO283)</f>
        <v/>
      </c>
      <c r="AP289" s="300" t="str">
        <f>IF(明細!AP283="","",明細!AP283)</f>
        <v/>
      </c>
      <c r="AQ289" s="301" t="str">
        <f>IF(明細!AQ283="","",明細!AQ283)</f>
        <v/>
      </c>
      <c r="AR289" s="302" t="str">
        <f>IF(明細!AR283="","",明細!AR283)</f>
        <v/>
      </c>
      <c r="AU289" s="360"/>
      <c r="AV289" s="368"/>
      <c r="AW289" s="446" t="str">
        <f>IF(明細!AV283="","",明細!AV283)</f>
        <v/>
      </c>
      <c r="AX289" s="419" t="str">
        <f>IF(明細!AT283="","",明細!AT283)</f>
        <v/>
      </c>
      <c r="AY289" s="280" t="str">
        <f>IF($AX289="","",VLOOKUP($AX289,リスト!$CL:$CM,2,FALSE))</f>
        <v/>
      </c>
      <c r="AZ289" s="3"/>
      <c r="BA289" s="280" t="str">
        <f>IF(BB289="","",VLOOKUP(BB289,リスト!$K:$L,2,FALSE))</f>
        <v/>
      </c>
      <c r="BB289" s="3"/>
      <c r="BC289" s="3"/>
      <c r="BD289" s="87"/>
      <c r="BE289" s="280" t="str">
        <f>IF(BF289="","",VLOOKUP(BF289,リスト!$I:$J,2,FALSE))</f>
        <v/>
      </c>
      <c r="BF289" s="3"/>
      <c r="BG289" s="280" t="str">
        <f>IF(BH289="","",VLOOKUP(BH289,リスト!$M:$N,2,FALSE))</f>
        <v/>
      </c>
      <c r="BH289" s="282"/>
      <c r="BI289" s="280" t="str">
        <f>IF(BJ289="","",VLOOKUP(BJ289,リスト!$O:$P,2,FALSE))</f>
        <v/>
      </c>
      <c r="BJ289" s="24"/>
      <c r="BM289" s="451" t="str">
        <f>IF(明細!AV283="","",明細!AV283)</f>
        <v/>
      </c>
      <c r="BN289" s="453" t="str">
        <f>IF(明細!AT283="","",明細!AT283)</f>
        <v/>
      </c>
      <c r="BO289" s="280" t="str">
        <f>IF($BN289="","",VLOOKUP($BN289,リスト!$CL:$CM,2,FALSE))</f>
        <v/>
      </c>
      <c r="BP289" s="280" t="str">
        <f>IF(BQ289="","",VLOOKUP(BQ289,リスト!$K$5:$L$7,2,FALSE))</f>
        <v/>
      </c>
      <c r="BQ289" s="13"/>
      <c r="BR289" s="13"/>
      <c r="BS289" s="47"/>
      <c r="BT289" s="280" t="str">
        <f>IF(BU289="","",VLOOKUP(BU289,リスト!I280:J298,2,FALSE))</f>
        <v/>
      </c>
      <c r="BU289" s="13"/>
      <c r="BV289" s="13"/>
      <c r="BW289" s="282"/>
      <c r="BX289" s="282"/>
      <c r="BY289" s="280" t="str">
        <f>IF(BZ289="","",VLOOKUP(BZ289,リスト!$S$5:$T$6,2,FALSE))</f>
        <v/>
      </c>
      <c r="BZ289" s="3"/>
      <c r="CA289" s="3"/>
      <c r="CB289" s="81"/>
      <c r="CC289" s="280" t="str">
        <f t="shared" si="39"/>
        <v/>
      </c>
      <c r="CD289" s="83"/>
      <c r="CE289" s="83"/>
      <c r="CF289" s="83"/>
      <c r="CG289" s="83"/>
      <c r="CH289" s="282" t="str">
        <f t="shared" si="40"/>
        <v/>
      </c>
      <c r="CI289" s="83"/>
      <c r="CJ289" s="280" t="str">
        <f t="shared" si="41"/>
        <v/>
      </c>
      <c r="CK289" s="87"/>
      <c r="CL289" s="78"/>
      <c r="CM289" s="83"/>
      <c r="CN289" s="83"/>
      <c r="CO289" s="83"/>
      <c r="CP289" s="280" t="str">
        <f t="shared" si="46"/>
        <v/>
      </c>
      <c r="CQ289" s="81"/>
      <c r="CR289" s="280" t="str">
        <f t="shared" si="47"/>
        <v/>
      </c>
      <c r="CS289" s="3"/>
      <c r="CT289" s="3"/>
      <c r="CU289" s="280" t="str">
        <f>IF(CV289="","",VLOOKUP(CV289,リスト!$V$5:$W$6,2,FALSE))</f>
        <v/>
      </c>
      <c r="CV289" s="3"/>
      <c r="CW289" s="280" t="str">
        <f>IF(CX289="","",VLOOKUP(CX289,リスト!$X$5:$Y$6,2,FALSE))</f>
        <v/>
      </c>
      <c r="CX289" s="3"/>
      <c r="CY289" s="77"/>
      <c r="CZ289" s="77"/>
      <c r="DA289" s="75"/>
      <c r="DB289" s="75"/>
      <c r="DC289" s="75"/>
      <c r="DD289" s="75"/>
      <c r="DE289" s="280" t="str">
        <f>IF(DF289="","",VLOOKUP(DF289,リスト!$Z$5:$AA$10,2,FALSE))</f>
        <v/>
      </c>
      <c r="DF289" s="3"/>
      <c r="DG289" s="280" t="str">
        <f>IF(DH289="","",VLOOKUP(DH289,リスト!$AB$5:$AC$12,2,FALSE))</f>
        <v/>
      </c>
      <c r="DH289" s="63"/>
      <c r="DI289" s="280" t="str">
        <f>IF(DJ289="","",VLOOKUP(DJ289,リスト!$AD$5:$AE$7,2,FALSE))</f>
        <v/>
      </c>
      <c r="DJ289" s="3"/>
      <c r="DK289" s="280" t="str">
        <f>IF(DL289="","",VLOOKUP(DL289,リスト!$AF$5:$AG$10,2,FALSE))</f>
        <v/>
      </c>
      <c r="DL289" s="3"/>
      <c r="DM289" s="280" t="str">
        <f>IF(DN289="","",VLOOKUP(DN289,リスト!$AH$5:$AI$6,2,FALSE))</f>
        <v/>
      </c>
      <c r="DN289" s="3"/>
      <c r="DO289" s="280" t="str">
        <f>IF(DP289="","",VLOOKUP(DP289,リスト!$AJ$5:$AK$6,2,FALSE))</f>
        <v/>
      </c>
      <c r="DP289" s="3"/>
      <c r="DQ289" s="280" t="str">
        <f>IF(DR289="","",VLOOKUP(DR289,リスト!$AL$5:$AM$7,2,FALSE))</f>
        <v/>
      </c>
      <c r="DR289" s="3"/>
      <c r="DS289" s="13"/>
      <c r="DT289" s="85"/>
      <c r="DU289" s="85"/>
      <c r="DV289" s="281" t="str">
        <f>IF(DW289="","",VLOOKUP(DW289,リスト!$AN$5:$AO$6,2,FALSE))</f>
        <v/>
      </c>
      <c r="DW289" s="13"/>
      <c r="DX289" s="341"/>
      <c r="DY289" s="345"/>
      <c r="DZ289" s="341"/>
      <c r="EA289" s="345"/>
      <c r="EB289" s="280" t="str">
        <f>IF(EC289="","",VLOOKUP(EC289,リスト!$AW$5:$AX$8,2,FALSE))</f>
        <v/>
      </c>
      <c r="EC289" s="3"/>
      <c r="ED289" s="85"/>
      <c r="EE289" s="280" t="str">
        <f>IF(EF289="","",VLOOKUP(EF289,リスト!$AY$5:$AZ$10,2,FALSE))</f>
        <v/>
      </c>
      <c r="EF289" s="3"/>
      <c r="EG289" s="280" t="str">
        <f>IF(EH289="","",VLOOKUP(EH289,リスト!$BA$5:$BB$10,2,FALSE))</f>
        <v/>
      </c>
      <c r="EH289" s="3"/>
      <c r="EI289" s="280" t="str">
        <f>IF(EJ289="","",VLOOKUP(EJ289,リスト!$BC$5:$BD$10,2,FALSE))</f>
        <v/>
      </c>
      <c r="EJ289" s="3"/>
      <c r="EK289" s="280" t="str">
        <f>IF(EL289="","",VLOOKUP(EL289,リスト!$BE$5:$BF$10,2,FALSE))</f>
        <v/>
      </c>
      <c r="EL289" s="3"/>
      <c r="EM289" s="78"/>
      <c r="EN289" s="73"/>
      <c r="EO289" s="73"/>
      <c r="EP289" s="13"/>
      <c r="EQ289" s="13"/>
      <c r="ER289" s="280" t="str">
        <f>IF(ES289="","",VLOOKUP(ES289,リスト!$BG$5:$BH$10,2,FALSE))</f>
        <v/>
      </c>
      <c r="ES289" s="13"/>
      <c r="ET289" s="13"/>
      <c r="EU289" s="13"/>
      <c r="EV289" s="13"/>
      <c r="EW289" s="13"/>
      <c r="EX289" s="81"/>
      <c r="EY289" s="81"/>
      <c r="EZ289" s="26"/>
      <c r="FA289" s="281" t="str">
        <f>IF($EZ289="","",INDEX(リスト!$BI$5:$BJ$40,MATCH($EZ289,リスト!$BJ$5:$BJ$40,0),1))</f>
        <v/>
      </c>
      <c r="FB289" s="280" t="str">
        <f>IF(FC289="","",VLOOKUP(FC289,リスト!$BK:$BL,2,FALSE))</f>
        <v/>
      </c>
      <c r="FC289" s="13"/>
      <c r="FD289" s="331"/>
      <c r="FE289" s="3"/>
      <c r="FF289" s="280" t="str">
        <f>IF(FG289="","",VLOOKUP(FG289,リスト!$BO$5:$BP$6,2,FALSE))</f>
        <v/>
      </c>
      <c r="FG289" s="3"/>
      <c r="FH289" s="280" t="str">
        <f>IF(FI289="","",VLOOKUP(FI289,リスト!$BQ$5:$BR$8,2,FALSE))</f>
        <v/>
      </c>
      <c r="FI289" s="3"/>
      <c r="FJ289" s="282"/>
      <c r="FK289" s="280" t="str">
        <f>IF(FL289="","",VLOOKUP(FL289,リスト!$BS$5:$BT$6,2,FALSE))</f>
        <v/>
      </c>
      <c r="FL289" s="63"/>
      <c r="FM289" s="13"/>
      <c r="FN289" s="13"/>
      <c r="FO289" s="13"/>
      <c r="FP289" s="283" t="str">
        <f t="shared" si="42"/>
        <v/>
      </c>
      <c r="FQ289" s="283" t="str">
        <f t="shared" si="42"/>
        <v/>
      </c>
      <c r="FR289" s="13"/>
      <c r="FS289" s="85"/>
      <c r="FT289" s="85"/>
      <c r="FU289" s="281" t="str">
        <f t="shared" si="43"/>
        <v/>
      </c>
      <c r="FV289" s="280" t="str">
        <f>IF(FW289="","",VLOOKUP(FW289,リスト!$BV$5:$BW$10,2,FALSE))</f>
        <v/>
      </c>
      <c r="FW289" s="26"/>
      <c r="FX289" s="282" t="str">
        <f t="shared" si="44"/>
        <v/>
      </c>
      <c r="FY289" s="280" t="str">
        <f>IF(FZ289="","",VLOOKUP(FZ289,リスト!$BX$5:$BY$6,2,FALSE))</f>
        <v/>
      </c>
      <c r="FZ289" s="3"/>
      <c r="GA289" s="280" t="str">
        <f>IF(GB289="","",VLOOKUP(GB289,リスト!$BZ$5:$CA$6,2,FALSE))</f>
        <v/>
      </c>
      <c r="GB289" s="13"/>
      <c r="GC289" s="281" t="str">
        <f>IF(GD289="","",VLOOKUP(GD289,リスト!$CB$5:$CC$6,2,FALSE))</f>
        <v/>
      </c>
      <c r="GD289" s="13"/>
      <c r="GE289" s="13"/>
      <c r="GF289" s="13"/>
      <c r="GG289" s="75"/>
      <c r="GH289" s="281" t="str">
        <f t="shared" si="45"/>
        <v/>
      </c>
      <c r="GI289" s="128"/>
      <c r="GJ289" s="281" t="str">
        <f>IF(GK289="","",VLOOKUP(GK289,リスト!$CD$5:$CE$6,2,FALSE))</f>
        <v/>
      </c>
      <c r="GK289" s="13"/>
      <c r="GL289" s="281" t="str">
        <f>IF(GM289="","",VLOOKUP(GM289,リスト!$CF$5:$CG$5,2,FALSE))</f>
        <v/>
      </c>
      <c r="GM289" s="26"/>
      <c r="GN289" s="280" t="str">
        <f>IF(GO289="","",VLOOKUP(GO289,リスト!$CH$5:$CI$5,2,FALSE))</f>
        <v/>
      </c>
      <c r="GO289" s="284"/>
      <c r="GP289" s="284"/>
      <c r="GQ289" s="284"/>
      <c r="GR289" s="284"/>
      <c r="GS289" s="284"/>
      <c r="GT289" s="284"/>
      <c r="GU289" s="284"/>
      <c r="GV289" s="284"/>
      <c r="GW289" s="284"/>
      <c r="GX289" s="285"/>
    </row>
    <row r="290" spans="2:206" s="177" customFormat="1" ht="24.75" hidden="1" customHeight="1" outlineLevel="1">
      <c r="B290" s="286" t="str">
        <f>IF(明細!B284="","",明細!B284)</f>
        <v/>
      </c>
      <c r="C290" s="287" t="str">
        <f>IF(明細!C284="","",明細!C284)</f>
        <v/>
      </c>
      <c r="D290" s="265" t="str">
        <f>IF(明細!D284="","",明細!D284)</f>
        <v/>
      </c>
      <c r="E290" s="265" t="str">
        <f>IF(明細!E284="","",明細!E284)</f>
        <v/>
      </c>
      <c r="F290" s="265" t="str">
        <f>IF(明細!F284="","",明細!F284)</f>
        <v/>
      </c>
      <c r="G290" s="265" t="str">
        <f>IF(明細!G284="","",明細!G284)</f>
        <v/>
      </c>
      <c r="H290" s="265" t="str">
        <f>IF(明細!H284="","",明細!H284)</f>
        <v/>
      </c>
      <c r="I290" s="265" t="str">
        <f>IF(明細!I284="","",明細!I284)</f>
        <v/>
      </c>
      <c r="J290" s="265" t="str">
        <f>IF(明細!J284="","",明細!J284)</f>
        <v/>
      </c>
      <c r="K290" s="265" t="str">
        <f>IF(明細!K284="","",明細!K284)</f>
        <v/>
      </c>
      <c r="L290" s="265" t="str">
        <f>IF(明細!L284="","",明細!L284)</f>
        <v/>
      </c>
      <c r="M290" s="265" t="str">
        <f>IF(明細!M284="","",明細!M284)</f>
        <v/>
      </c>
      <c r="N290" s="265" t="str">
        <f>IF(明細!N284="","",明細!N284)</f>
        <v/>
      </c>
      <c r="O290" s="265" t="str">
        <f>IF(明細!O284="","",明細!O284)</f>
        <v/>
      </c>
      <c r="P290" s="265" t="str">
        <f>IF(明細!P284="","",明細!P284)</f>
        <v/>
      </c>
      <c r="Q290" s="265" t="str">
        <f>IF(明細!Q284="","",明細!Q284)</f>
        <v/>
      </c>
      <c r="R290" s="289" t="str">
        <f>IF(明細!R284="","",明細!R284)</f>
        <v/>
      </c>
      <c r="S290" s="291" t="str">
        <f>IF(明細!S284="","",明細!S284)</f>
        <v/>
      </c>
      <c r="T290" s="291" t="str">
        <f>IF(明細!T284="","",明細!T284)</f>
        <v/>
      </c>
      <c r="U290" s="291" t="str">
        <f>IF(明細!U284="","",明細!U284)</f>
        <v/>
      </c>
      <c r="V290" s="292" t="str">
        <f>IF(明細!V284="","",明細!V284)</f>
        <v>個</v>
      </c>
      <c r="W290" s="292" t="str">
        <f>IF(明細!W284="","",明細!W284)</f>
        <v/>
      </c>
      <c r="X290" s="293" t="str">
        <f>IF(明細!X284="","",明細!X284)</f>
        <v/>
      </c>
      <c r="Y290" s="134" t="str">
        <f>IF(明細!Y284="","",明細!Y284)</f>
        <v/>
      </c>
      <c r="Z290" s="135" t="str">
        <f>IF(明細!Z284="","",明細!Z284)</f>
        <v/>
      </c>
      <c r="AA290" s="134" t="str">
        <f>IF(明細!AA284="","",明細!AA284)</f>
        <v/>
      </c>
      <c r="AB290" s="303" t="str">
        <f>IF(明細!AB284="","",明細!AB284)</f>
        <v/>
      </c>
      <c r="AC290" s="134" t="str">
        <f>IF(明細!AC284="","",明細!AC284)</f>
        <v/>
      </c>
      <c r="AD290" s="183" t="str">
        <f>IF(明細!AD284="","",明細!AD284)</f>
        <v/>
      </c>
      <c r="AE290" s="184">
        <f>IF(明細!AE284="","",明細!AE284)</f>
        <v>0.1</v>
      </c>
      <c r="AF290" s="185" t="str">
        <f>IF(明細!AF284="","",明細!AF284)</f>
        <v/>
      </c>
      <c r="AG290" s="186" t="str">
        <f>IF(明細!AG284="","",明細!AG284)</f>
        <v/>
      </c>
      <c r="AH290" s="186" t="str">
        <f>IF(明細!AH284="","",明細!AH284)</f>
        <v/>
      </c>
      <c r="AI290" s="187" t="str">
        <f>IF(明細!AI284="","",明細!AI284)</f>
        <v/>
      </c>
      <c r="AJ290" s="296" t="str">
        <f>IF(明細!AJ284="","",明細!AJ284)</f>
        <v/>
      </c>
      <c r="AK290" s="297" t="str">
        <f>IF(明細!AK284="","",明細!AK284)</f>
        <v/>
      </c>
      <c r="AL290" s="298" t="str">
        <f>IF(明細!AL284="","",明細!AL284)</f>
        <v/>
      </c>
      <c r="AM290" s="299" t="str">
        <f>IF(明細!AM284="","",明細!AM284)</f>
        <v/>
      </c>
      <c r="AN290" s="300" t="str">
        <f>IF(明細!AN284="","",明細!AN284)</f>
        <v/>
      </c>
      <c r="AO290" s="300" t="str">
        <f>IF(明細!AO284="","",明細!AO284)</f>
        <v/>
      </c>
      <c r="AP290" s="300" t="str">
        <f>IF(明細!AP284="","",明細!AP284)</f>
        <v/>
      </c>
      <c r="AQ290" s="301" t="str">
        <f>IF(明細!AQ284="","",明細!AQ284)</f>
        <v/>
      </c>
      <c r="AR290" s="302" t="str">
        <f>IF(明細!AR284="","",明細!AR284)</f>
        <v/>
      </c>
      <c r="AU290" s="360"/>
      <c r="AV290" s="368"/>
      <c r="AW290" s="446" t="str">
        <f>IF(明細!AV284="","",明細!AV284)</f>
        <v/>
      </c>
      <c r="AX290" s="419" t="str">
        <f>IF(明細!AT284="","",明細!AT284)</f>
        <v/>
      </c>
      <c r="AY290" s="280" t="str">
        <f>IF($AX290="","",VLOOKUP($AX290,リスト!$CL:$CM,2,FALSE))</f>
        <v/>
      </c>
      <c r="AZ290" s="3"/>
      <c r="BA290" s="280" t="str">
        <f>IF(BB290="","",VLOOKUP(BB290,リスト!$K:$L,2,FALSE))</f>
        <v/>
      </c>
      <c r="BB290" s="3"/>
      <c r="BC290" s="3"/>
      <c r="BD290" s="87"/>
      <c r="BE290" s="280" t="str">
        <f>IF(BF290="","",VLOOKUP(BF290,リスト!$I:$J,2,FALSE))</f>
        <v/>
      </c>
      <c r="BF290" s="3"/>
      <c r="BG290" s="280" t="str">
        <f>IF(BH290="","",VLOOKUP(BH290,リスト!$M:$N,2,FALSE))</f>
        <v/>
      </c>
      <c r="BH290" s="282"/>
      <c r="BI290" s="280" t="str">
        <f>IF(BJ290="","",VLOOKUP(BJ290,リスト!$O:$P,2,FALSE))</f>
        <v/>
      </c>
      <c r="BJ290" s="24"/>
      <c r="BM290" s="451" t="str">
        <f>IF(明細!AV284="","",明細!AV284)</f>
        <v/>
      </c>
      <c r="BN290" s="453" t="str">
        <f>IF(明細!AT284="","",明細!AT284)</f>
        <v/>
      </c>
      <c r="BO290" s="280" t="str">
        <f>IF($BN290="","",VLOOKUP($BN290,リスト!$CL:$CM,2,FALSE))</f>
        <v/>
      </c>
      <c r="BP290" s="280" t="str">
        <f>IF(BQ290="","",VLOOKUP(BQ290,リスト!$K$5:$L$7,2,FALSE))</f>
        <v/>
      </c>
      <c r="BQ290" s="13"/>
      <c r="BR290" s="13"/>
      <c r="BS290" s="47"/>
      <c r="BT290" s="280" t="str">
        <f>IF(BU290="","",VLOOKUP(BU290,リスト!I281:J299,2,FALSE))</f>
        <v/>
      </c>
      <c r="BU290" s="13"/>
      <c r="BV290" s="13"/>
      <c r="BW290" s="282"/>
      <c r="BX290" s="282"/>
      <c r="BY290" s="280" t="str">
        <f>IF(BZ290="","",VLOOKUP(BZ290,リスト!$S$5:$T$6,2,FALSE))</f>
        <v/>
      </c>
      <c r="BZ290" s="3"/>
      <c r="CA290" s="3"/>
      <c r="CB290" s="81"/>
      <c r="CC290" s="280" t="str">
        <f t="shared" si="39"/>
        <v/>
      </c>
      <c r="CD290" s="83"/>
      <c r="CE290" s="83"/>
      <c r="CF290" s="83"/>
      <c r="CG290" s="83"/>
      <c r="CH290" s="282" t="str">
        <f t="shared" si="40"/>
        <v/>
      </c>
      <c r="CI290" s="83"/>
      <c r="CJ290" s="280" t="str">
        <f t="shared" si="41"/>
        <v/>
      </c>
      <c r="CK290" s="87"/>
      <c r="CL290" s="78"/>
      <c r="CM290" s="83"/>
      <c r="CN290" s="83"/>
      <c r="CO290" s="83"/>
      <c r="CP290" s="280" t="str">
        <f t="shared" si="46"/>
        <v/>
      </c>
      <c r="CQ290" s="81"/>
      <c r="CR290" s="280" t="str">
        <f t="shared" si="47"/>
        <v/>
      </c>
      <c r="CS290" s="3"/>
      <c r="CT290" s="3"/>
      <c r="CU290" s="280" t="str">
        <f>IF(CV290="","",VLOOKUP(CV290,リスト!$V$5:$W$6,2,FALSE))</f>
        <v/>
      </c>
      <c r="CV290" s="3"/>
      <c r="CW290" s="280" t="str">
        <f>IF(CX290="","",VLOOKUP(CX290,リスト!$X$5:$Y$6,2,FALSE))</f>
        <v/>
      </c>
      <c r="CX290" s="3"/>
      <c r="CY290" s="77"/>
      <c r="CZ290" s="77"/>
      <c r="DA290" s="75"/>
      <c r="DB290" s="75"/>
      <c r="DC290" s="75"/>
      <c r="DD290" s="75"/>
      <c r="DE290" s="280" t="str">
        <f>IF(DF290="","",VLOOKUP(DF290,リスト!$Z$5:$AA$10,2,FALSE))</f>
        <v/>
      </c>
      <c r="DF290" s="3"/>
      <c r="DG290" s="280" t="str">
        <f>IF(DH290="","",VLOOKUP(DH290,リスト!$AB$5:$AC$12,2,FALSE))</f>
        <v/>
      </c>
      <c r="DH290" s="63"/>
      <c r="DI290" s="280" t="str">
        <f>IF(DJ290="","",VLOOKUP(DJ290,リスト!$AD$5:$AE$7,2,FALSE))</f>
        <v/>
      </c>
      <c r="DJ290" s="3"/>
      <c r="DK290" s="280" t="str">
        <f>IF(DL290="","",VLOOKUP(DL290,リスト!$AF$5:$AG$10,2,FALSE))</f>
        <v/>
      </c>
      <c r="DL290" s="3"/>
      <c r="DM290" s="280" t="str">
        <f>IF(DN290="","",VLOOKUP(DN290,リスト!$AH$5:$AI$6,2,FALSE))</f>
        <v/>
      </c>
      <c r="DN290" s="3"/>
      <c r="DO290" s="280" t="str">
        <f>IF(DP290="","",VLOOKUP(DP290,リスト!$AJ$5:$AK$6,2,FALSE))</f>
        <v/>
      </c>
      <c r="DP290" s="3"/>
      <c r="DQ290" s="280" t="str">
        <f>IF(DR290="","",VLOOKUP(DR290,リスト!$AL$5:$AM$7,2,FALSE))</f>
        <v/>
      </c>
      <c r="DR290" s="3"/>
      <c r="DS290" s="13"/>
      <c r="DT290" s="85"/>
      <c r="DU290" s="85"/>
      <c r="DV290" s="281" t="str">
        <f>IF(DW290="","",VLOOKUP(DW290,リスト!$AN$5:$AO$6,2,FALSE))</f>
        <v/>
      </c>
      <c r="DW290" s="13"/>
      <c r="DX290" s="341"/>
      <c r="DY290" s="345"/>
      <c r="DZ290" s="341"/>
      <c r="EA290" s="345"/>
      <c r="EB290" s="280" t="str">
        <f>IF(EC290="","",VLOOKUP(EC290,リスト!$AW$5:$AX$8,2,FALSE))</f>
        <v/>
      </c>
      <c r="EC290" s="3"/>
      <c r="ED290" s="85"/>
      <c r="EE290" s="280" t="str">
        <f>IF(EF290="","",VLOOKUP(EF290,リスト!$AY$5:$AZ$10,2,FALSE))</f>
        <v/>
      </c>
      <c r="EF290" s="3"/>
      <c r="EG290" s="280" t="str">
        <f>IF(EH290="","",VLOOKUP(EH290,リスト!$BA$5:$BB$10,2,FALSE))</f>
        <v/>
      </c>
      <c r="EH290" s="3"/>
      <c r="EI290" s="280" t="str">
        <f>IF(EJ290="","",VLOOKUP(EJ290,リスト!$BC$5:$BD$10,2,FALSE))</f>
        <v/>
      </c>
      <c r="EJ290" s="3"/>
      <c r="EK290" s="280" t="str">
        <f>IF(EL290="","",VLOOKUP(EL290,リスト!$BE$5:$BF$10,2,FALSE))</f>
        <v/>
      </c>
      <c r="EL290" s="3"/>
      <c r="EM290" s="78"/>
      <c r="EN290" s="73"/>
      <c r="EO290" s="73"/>
      <c r="EP290" s="13"/>
      <c r="EQ290" s="13"/>
      <c r="ER290" s="280" t="str">
        <f>IF(ES290="","",VLOOKUP(ES290,リスト!$BG$5:$BH$10,2,FALSE))</f>
        <v/>
      </c>
      <c r="ES290" s="13"/>
      <c r="ET290" s="13"/>
      <c r="EU290" s="13"/>
      <c r="EV290" s="13"/>
      <c r="EW290" s="13"/>
      <c r="EX290" s="81"/>
      <c r="EY290" s="81"/>
      <c r="EZ290" s="26"/>
      <c r="FA290" s="281" t="str">
        <f>IF($EZ290="","",INDEX(リスト!$BI$5:$BJ$40,MATCH($EZ290,リスト!$BJ$5:$BJ$40,0),1))</f>
        <v/>
      </c>
      <c r="FB290" s="280" t="str">
        <f>IF(FC290="","",VLOOKUP(FC290,リスト!$BK:$BL,2,FALSE))</f>
        <v/>
      </c>
      <c r="FC290" s="13"/>
      <c r="FD290" s="331"/>
      <c r="FE290" s="3"/>
      <c r="FF290" s="280" t="str">
        <f>IF(FG290="","",VLOOKUP(FG290,リスト!$BO$5:$BP$6,2,FALSE))</f>
        <v/>
      </c>
      <c r="FG290" s="3"/>
      <c r="FH290" s="280" t="str">
        <f>IF(FI290="","",VLOOKUP(FI290,リスト!$BQ$5:$BR$8,2,FALSE))</f>
        <v/>
      </c>
      <c r="FI290" s="3"/>
      <c r="FJ290" s="282"/>
      <c r="FK290" s="280" t="str">
        <f>IF(FL290="","",VLOOKUP(FL290,リスト!$BS$5:$BT$6,2,FALSE))</f>
        <v/>
      </c>
      <c r="FL290" s="63"/>
      <c r="FM290" s="13"/>
      <c r="FN290" s="13"/>
      <c r="FO290" s="13"/>
      <c r="FP290" s="283" t="str">
        <f t="shared" si="42"/>
        <v/>
      </c>
      <c r="FQ290" s="283" t="str">
        <f t="shared" si="42"/>
        <v/>
      </c>
      <c r="FR290" s="13"/>
      <c r="FS290" s="85"/>
      <c r="FT290" s="85"/>
      <c r="FU290" s="281" t="str">
        <f t="shared" si="43"/>
        <v/>
      </c>
      <c r="FV290" s="280" t="str">
        <f>IF(FW290="","",VLOOKUP(FW290,リスト!$BV$5:$BW$10,2,FALSE))</f>
        <v/>
      </c>
      <c r="FW290" s="26"/>
      <c r="FX290" s="282" t="str">
        <f t="shared" si="44"/>
        <v/>
      </c>
      <c r="FY290" s="280" t="str">
        <f>IF(FZ290="","",VLOOKUP(FZ290,リスト!$BX$5:$BY$6,2,FALSE))</f>
        <v/>
      </c>
      <c r="FZ290" s="3"/>
      <c r="GA290" s="280" t="str">
        <f>IF(GB290="","",VLOOKUP(GB290,リスト!$BZ$5:$CA$6,2,FALSE))</f>
        <v/>
      </c>
      <c r="GB290" s="13"/>
      <c r="GC290" s="281" t="str">
        <f>IF(GD290="","",VLOOKUP(GD290,リスト!$CB$5:$CC$6,2,FALSE))</f>
        <v/>
      </c>
      <c r="GD290" s="13"/>
      <c r="GE290" s="13"/>
      <c r="GF290" s="13"/>
      <c r="GG290" s="75"/>
      <c r="GH290" s="281" t="str">
        <f t="shared" si="45"/>
        <v/>
      </c>
      <c r="GI290" s="128"/>
      <c r="GJ290" s="281" t="str">
        <f>IF(GK290="","",VLOOKUP(GK290,リスト!$CD$5:$CE$6,2,FALSE))</f>
        <v/>
      </c>
      <c r="GK290" s="13"/>
      <c r="GL290" s="281" t="str">
        <f>IF(GM290="","",VLOOKUP(GM290,リスト!$CF$5:$CG$5,2,FALSE))</f>
        <v/>
      </c>
      <c r="GM290" s="26"/>
      <c r="GN290" s="280" t="str">
        <f>IF(GO290="","",VLOOKUP(GO290,リスト!$CH$5:$CI$5,2,FALSE))</f>
        <v/>
      </c>
      <c r="GO290" s="284"/>
      <c r="GP290" s="284"/>
      <c r="GQ290" s="284"/>
      <c r="GR290" s="284"/>
      <c r="GS290" s="284"/>
      <c r="GT290" s="284"/>
      <c r="GU290" s="284"/>
      <c r="GV290" s="284"/>
      <c r="GW290" s="284"/>
      <c r="GX290" s="285"/>
    </row>
    <row r="291" spans="2:206" s="177" customFormat="1" ht="24.75" hidden="1" customHeight="1" outlineLevel="1">
      <c r="B291" s="286" t="str">
        <f>IF(明細!B285="","",明細!B285)</f>
        <v/>
      </c>
      <c r="C291" s="287" t="str">
        <f>IF(明細!C285="","",明細!C285)</f>
        <v/>
      </c>
      <c r="D291" s="265" t="str">
        <f>IF(明細!D285="","",明細!D285)</f>
        <v/>
      </c>
      <c r="E291" s="265" t="str">
        <f>IF(明細!E285="","",明細!E285)</f>
        <v/>
      </c>
      <c r="F291" s="265" t="str">
        <f>IF(明細!F285="","",明細!F285)</f>
        <v/>
      </c>
      <c r="G291" s="265" t="str">
        <f>IF(明細!G285="","",明細!G285)</f>
        <v/>
      </c>
      <c r="H291" s="265" t="str">
        <f>IF(明細!H285="","",明細!H285)</f>
        <v/>
      </c>
      <c r="I291" s="265" t="str">
        <f>IF(明細!I285="","",明細!I285)</f>
        <v/>
      </c>
      <c r="J291" s="265" t="str">
        <f>IF(明細!J285="","",明細!J285)</f>
        <v/>
      </c>
      <c r="K291" s="265" t="str">
        <f>IF(明細!K285="","",明細!K285)</f>
        <v/>
      </c>
      <c r="L291" s="265" t="str">
        <f>IF(明細!L285="","",明細!L285)</f>
        <v/>
      </c>
      <c r="M291" s="265" t="str">
        <f>IF(明細!M285="","",明細!M285)</f>
        <v/>
      </c>
      <c r="N291" s="265" t="str">
        <f>IF(明細!N285="","",明細!N285)</f>
        <v/>
      </c>
      <c r="O291" s="265" t="str">
        <f>IF(明細!O285="","",明細!O285)</f>
        <v/>
      </c>
      <c r="P291" s="265" t="str">
        <f>IF(明細!P285="","",明細!P285)</f>
        <v/>
      </c>
      <c r="Q291" s="265" t="str">
        <f>IF(明細!Q285="","",明細!Q285)</f>
        <v/>
      </c>
      <c r="R291" s="289" t="str">
        <f>IF(明細!R285="","",明細!R285)</f>
        <v/>
      </c>
      <c r="S291" s="291" t="str">
        <f>IF(明細!S285="","",明細!S285)</f>
        <v/>
      </c>
      <c r="T291" s="291" t="str">
        <f>IF(明細!T285="","",明細!T285)</f>
        <v/>
      </c>
      <c r="U291" s="291" t="str">
        <f>IF(明細!U285="","",明細!U285)</f>
        <v/>
      </c>
      <c r="V291" s="292" t="str">
        <f>IF(明細!V285="","",明細!V285)</f>
        <v>個</v>
      </c>
      <c r="W291" s="292" t="str">
        <f>IF(明細!W285="","",明細!W285)</f>
        <v/>
      </c>
      <c r="X291" s="293" t="str">
        <f>IF(明細!X285="","",明細!X285)</f>
        <v/>
      </c>
      <c r="Y291" s="134" t="str">
        <f>IF(明細!Y285="","",明細!Y285)</f>
        <v/>
      </c>
      <c r="Z291" s="135" t="str">
        <f>IF(明細!Z285="","",明細!Z285)</f>
        <v/>
      </c>
      <c r="AA291" s="134" t="str">
        <f>IF(明細!AA285="","",明細!AA285)</f>
        <v/>
      </c>
      <c r="AB291" s="303" t="str">
        <f>IF(明細!AB285="","",明細!AB285)</f>
        <v/>
      </c>
      <c r="AC291" s="134" t="str">
        <f>IF(明細!AC285="","",明細!AC285)</f>
        <v/>
      </c>
      <c r="AD291" s="183" t="str">
        <f>IF(明細!AD285="","",明細!AD285)</f>
        <v/>
      </c>
      <c r="AE291" s="184">
        <f>IF(明細!AE285="","",明細!AE285)</f>
        <v>0.1</v>
      </c>
      <c r="AF291" s="185" t="str">
        <f>IF(明細!AF285="","",明細!AF285)</f>
        <v/>
      </c>
      <c r="AG291" s="186" t="str">
        <f>IF(明細!AG285="","",明細!AG285)</f>
        <v/>
      </c>
      <c r="AH291" s="186" t="str">
        <f>IF(明細!AH285="","",明細!AH285)</f>
        <v/>
      </c>
      <c r="AI291" s="187" t="str">
        <f>IF(明細!AI285="","",明細!AI285)</f>
        <v/>
      </c>
      <c r="AJ291" s="296" t="str">
        <f>IF(明細!AJ285="","",明細!AJ285)</f>
        <v/>
      </c>
      <c r="AK291" s="297" t="str">
        <f>IF(明細!AK285="","",明細!AK285)</f>
        <v/>
      </c>
      <c r="AL291" s="298" t="str">
        <f>IF(明細!AL285="","",明細!AL285)</f>
        <v/>
      </c>
      <c r="AM291" s="299" t="str">
        <f>IF(明細!AM285="","",明細!AM285)</f>
        <v/>
      </c>
      <c r="AN291" s="300" t="str">
        <f>IF(明細!AN285="","",明細!AN285)</f>
        <v/>
      </c>
      <c r="AO291" s="300" t="str">
        <f>IF(明細!AO285="","",明細!AO285)</f>
        <v/>
      </c>
      <c r="AP291" s="300" t="str">
        <f>IF(明細!AP285="","",明細!AP285)</f>
        <v/>
      </c>
      <c r="AQ291" s="301" t="str">
        <f>IF(明細!AQ285="","",明細!AQ285)</f>
        <v/>
      </c>
      <c r="AR291" s="302" t="str">
        <f>IF(明細!AR285="","",明細!AR285)</f>
        <v/>
      </c>
      <c r="AU291" s="360"/>
      <c r="AV291" s="368"/>
      <c r="AW291" s="446" t="str">
        <f>IF(明細!AV285="","",明細!AV285)</f>
        <v/>
      </c>
      <c r="AX291" s="419" t="str">
        <f>IF(明細!AT285="","",明細!AT285)</f>
        <v/>
      </c>
      <c r="AY291" s="280" t="str">
        <f>IF($AX291="","",VLOOKUP($AX291,リスト!$CL:$CM,2,FALSE))</f>
        <v/>
      </c>
      <c r="AZ291" s="3"/>
      <c r="BA291" s="280" t="str">
        <f>IF(BB291="","",VLOOKUP(BB291,リスト!$K:$L,2,FALSE))</f>
        <v/>
      </c>
      <c r="BB291" s="3"/>
      <c r="BC291" s="3"/>
      <c r="BD291" s="87"/>
      <c r="BE291" s="280" t="str">
        <f>IF(BF291="","",VLOOKUP(BF291,リスト!$I:$J,2,FALSE))</f>
        <v/>
      </c>
      <c r="BF291" s="3"/>
      <c r="BG291" s="280" t="str">
        <f>IF(BH291="","",VLOOKUP(BH291,リスト!$M:$N,2,FALSE))</f>
        <v/>
      </c>
      <c r="BH291" s="282"/>
      <c r="BI291" s="280" t="str">
        <f>IF(BJ291="","",VLOOKUP(BJ291,リスト!$O:$P,2,FALSE))</f>
        <v/>
      </c>
      <c r="BJ291" s="24"/>
      <c r="BM291" s="451" t="str">
        <f>IF(明細!AV285="","",明細!AV285)</f>
        <v/>
      </c>
      <c r="BN291" s="453" t="str">
        <f>IF(明細!AT285="","",明細!AT285)</f>
        <v/>
      </c>
      <c r="BO291" s="280" t="str">
        <f>IF($BN291="","",VLOOKUP($BN291,リスト!$CL:$CM,2,FALSE))</f>
        <v/>
      </c>
      <c r="BP291" s="280" t="str">
        <f>IF(BQ291="","",VLOOKUP(BQ291,リスト!$K$5:$L$7,2,FALSE))</f>
        <v/>
      </c>
      <c r="BQ291" s="13"/>
      <c r="BR291" s="13"/>
      <c r="BS291" s="47"/>
      <c r="BT291" s="280" t="str">
        <f>IF(BU291="","",VLOOKUP(BU291,リスト!I282:J300,2,FALSE))</f>
        <v/>
      </c>
      <c r="BU291" s="13"/>
      <c r="BV291" s="13"/>
      <c r="BW291" s="282"/>
      <c r="BX291" s="282"/>
      <c r="BY291" s="280" t="str">
        <f>IF(BZ291="","",VLOOKUP(BZ291,リスト!$S$5:$T$6,2,FALSE))</f>
        <v/>
      </c>
      <c r="BZ291" s="3"/>
      <c r="CA291" s="3"/>
      <c r="CB291" s="81"/>
      <c r="CC291" s="280" t="str">
        <f t="shared" si="39"/>
        <v/>
      </c>
      <c r="CD291" s="83"/>
      <c r="CE291" s="83"/>
      <c r="CF291" s="83"/>
      <c r="CG291" s="83"/>
      <c r="CH291" s="282" t="str">
        <f t="shared" si="40"/>
        <v/>
      </c>
      <c r="CI291" s="83"/>
      <c r="CJ291" s="280" t="str">
        <f t="shared" si="41"/>
        <v/>
      </c>
      <c r="CK291" s="87"/>
      <c r="CL291" s="78"/>
      <c r="CM291" s="83"/>
      <c r="CN291" s="83"/>
      <c r="CO291" s="83"/>
      <c r="CP291" s="280" t="str">
        <f t="shared" si="46"/>
        <v/>
      </c>
      <c r="CQ291" s="81"/>
      <c r="CR291" s="280" t="str">
        <f t="shared" si="47"/>
        <v/>
      </c>
      <c r="CS291" s="3"/>
      <c r="CT291" s="3"/>
      <c r="CU291" s="280" t="str">
        <f>IF(CV291="","",VLOOKUP(CV291,リスト!$V$5:$W$6,2,FALSE))</f>
        <v/>
      </c>
      <c r="CV291" s="3"/>
      <c r="CW291" s="280" t="str">
        <f>IF(CX291="","",VLOOKUP(CX291,リスト!$X$5:$Y$6,2,FALSE))</f>
        <v/>
      </c>
      <c r="CX291" s="3"/>
      <c r="CY291" s="77"/>
      <c r="CZ291" s="77"/>
      <c r="DA291" s="75"/>
      <c r="DB291" s="75"/>
      <c r="DC291" s="75"/>
      <c r="DD291" s="75"/>
      <c r="DE291" s="280" t="str">
        <f>IF(DF291="","",VLOOKUP(DF291,リスト!$Z$5:$AA$10,2,FALSE))</f>
        <v/>
      </c>
      <c r="DF291" s="3"/>
      <c r="DG291" s="280" t="str">
        <f>IF(DH291="","",VLOOKUP(DH291,リスト!$AB$5:$AC$12,2,FALSE))</f>
        <v/>
      </c>
      <c r="DH291" s="63"/>
      <c r="DI291" s="280" t="str">
        <f>IF(DJ291="","",VLOOKUP(DJ291,リスト!$AD$5:$AE$7,2,FALSE))</f>
        <v/>
      </c>
      <c r="DJ291" s="3"/>
      <c r="DK291" s="280" t="str">
        <f>IF(DL291="","",VLOOKUP(DL291,リスト!$AF$5:$AG$10,2,FALSE))</f>
        <v/>
      </c>
      <c r="DL291" s="3"/>
      <c r="DM291" s="280" t="str">
        <f>IF(DN291="","",VLOOKUP(DN291,リスト!$AH$5:$AI$6,2,FALSE))</f>
        <v/>
      </c>
      <c r="DN291" s="3"/>
      <c r="DO291" s="280" t="str">
        <f>IF(DP291="","",VLOOKUP(DP291,リスト!$AJ$5:$AK$6,2,FALSE))</f>
        <v/>
      </c>
      <c r="DP291" s="3"/>
      <c r="DQ291" s="280" t="str">
        <f>IF(DR291="","",VLOOKUP(DR291,リスト!$AL$5:$AM$7,2,FALSE))</f>
        <v/>
      </c>
      <c r="DR291" s="3"/>
      <c r="DS291" s="13"/>
      <c r="DT291" s="85"/>
      <c r="DU291" s="85"/>
      <c r="DV291" s="281" t="str">
        <f>IF(DW291="","",VLOOKUP(DW291,リスト!$AN$5:$AO$6,2,FALSE))</f>
        <v/>
      </c>
      <c r="DW291" s="13"/>
      <c r="DX291" s="341"/>
      <c r="DY291" s="345"/>
      <c r="DZ291" s="341"/>
      <c r="EA291" s="345"/>
      <c r="EB291" s="280" t="str">
        <f>IF(EC291="","",VLOOKUP(EC291,リスト!$AW$5:$AX$8,2,FALSE))</f>
        <v/>
      </c>
      <c r="EC291" s="3"/>
      <c r="ED291" s="85"/>
      <c r="EE291" s="280" t="str">
        <f>IF(EF291="","",VLOOKUP(EF291,リスト!$AY$5:$AZ$10,2,FALSE))</f>
        <v/>
      </c>
      <c r="EF291" s="3"/>
      <c r="EG291" s="280" t="str">
        <f>IF(EH291="","",VLOOKUP(EH291,リスト!$BA$5:$BB$10,2,FALSE))</f>
        <v/>
      </c>
      <c r="EH291" s="3"/>
      <c r="EI291" s="280" t="str">
        <f>IF(EJ291="","",VLOOKUP(EJ291,リスト!$BC$5:$BD$10,2,FALSE))</f>
        <v/>
      </c>
      <c r="EJ291" s="3"/>
      <c r="EK291" s="280" t="str">
        <f>IF(EL291="","",VLOOKUP(EL291,リスト!$BE$5:$BF$10,2,FALSE))</f>
        <v/>
      </c>
      <c r="EL291" s="3"/>
      <c r="EM291" s="78"/>
      <c r="EN291" s="73"/>
      <c r="EO291" s="73"/>
      <c r="EP291" s="13"/>
      <c r="EQ291" s="13"/>
      <c r="ER291" s="280" t="str">
        <f>IF(ES291="","",VLOOKUP(ES291,リスト!$BG$5:$BH$10,2,FALSE))</f>
        <v/>
      </c>
      <c r="ES291" s="13"/>
      <c r="ET291" s="13"/>
      <c r="EU291" s="13"/>
      <c r="EV291" s="13"/>
      <c r="EW291" s="13"/>
      <c r="EX291" s="81"/>
      <c r="EY291" s="81"/>
      <c r="EZ291" s="26"/>
      <c r="FA291" s="281" t="str">
        <f>IF($EZ291="","",INDEX(リスト!$BI$5:$BJ$40,MATCH($EZ291,リスト!$BJ$5:$BJ$40,0),1))</f>
        <v/>
      </c>
      <c r="FB291" s="280" t="str">
        <f>IF(FC291="","",VLOOKUP(FC291,リスト!$BK:$BL,2,FALSE))</f>
        <v/>
      </c>
      <c r="FC291" s="13"/>
      <c r="FD291" s="331"/>
      <c r="FE291" s="3"/>
      <c r="FF291" s="280" t="str">
        <f>IF(FG291="","",VLOOKUP(FG291,リスト!$BO$5:$BP$6,2,FALSE))</f>
        <v/>
      </c>
      <c r="FG291" s="3"/>
      <c r="FH291" s="280" t="str">
        <f>IF(FI291="","",VLOOKUP(FI291,リスト!$BQ$5:$BR$8,2,FALSE))</f>
        <v/>
      </c>
      <c r="FI291" s="3"/>
      <c r="FJ291" s="282"/>
      <c r="FK291" s="280" t="str">
        <f>IF(FL291="","",VLOOKUP(FL291,リスト!$BS$5:$BT$6,2,FALSE))</f>
        <v/>
      </c>
      <c r="FL291" s="63"/>
      <c r="FM291" s="13"/>
      <c r="FN291" s="13"/>
      <c r="FO291" s="13"/>
      <c r="FP291" s="283" t="str">
        <f t="shared" si="42"/>
        <v/>
      </c>
      <c r="FQ291" s="283" t="str">
        <f t="shared" si="42"/>
        <v/>
      </c>
      <c r="FR291" s="13"/>
      <c r="FS291" s="85"/>
      <c r="FT291" s="85"/>
      <c r="FU291" s="281" t="str">
        <f t="shared" si="43"/>
        <v/>
      </c>
      <c r="FV291" s="280" t="str">
        <f>IF(FW291="","",VLOOKUP(FW291,リスト!$BV$5:$BW$10,2,FALSE))</f>
        <v/>
      </c>
      <c r="FW291" s="26"/>
      <c r="FX291" s="282" t="str">
        <f t="shared" si="44"/>
        <v/>
      </c>
      <c r="FY291" s="280" t="str">
        <f>IF(FZ291="","",VLOOKUP(FZ291,リスト!$BX$5:$BY$6,2,FALSE))</f>
        <v/>
      </c>
      <c r="FZ291" s="3"/>
      <c r="GA291" s="280" t="str">
        <f>IF(GB291="","",VLOOKUP(GB291,リスト!$BZ$5:$CA$6,2,FALSE))</f>
        <v/>
      </c>
      <c r="GB291" s="13"/>
      <c r="GC291" s="281" t="str">
        <f>IF(GD291="","",VLOOKUP(GD291,リスト!$CB$5:$CC$6,2,FALSE))</f>
        <v/>
      </c>
      <c r="GD291" s="13"/>
      <c r="GE291" s="13"/>
      <c r="GF291" s="13"/>
      <c r="GG291" s="75"/>
      <c r="GH291" s="281" t="str">
        <f t="shared" si="45"/>
        <v/>
      </c>
      <c r="GI291" s="128"/>
      <c r="GJ291" s="281" t="str">
        <f>IF(GK291="","",VLOOKUP(GK291,リスト!$CD$5:$CE$6,2,FALSE))</f>
        <v/>
      </c>
      <c r="GK291" s="13"/>
      <c r="GL291" s="281" t="str">
        <f>IF(GM291="","",VLOOKUP(GM291,リスト!$CF$5:$CG$5,2,FALSE))</f>
        <v/>
      </c>
      <c r="GM291" s="26"/>
      <c r="GN291" s="280" t="str">
        <f>IF(GO291="","",VLOOKUP(GO291,リスト!$CH$5:$CI$5,2,FALSE))</f>
        <v/>
      </c>
      <c r="GO291" s="284"/>
      <c r="GP291" s="284"/>
      <c r="GQ291" s="284"/>
      <c r="GR291" s="284"/>
      <c r="GS291" s="284"/>
      <c r="GT291" s="284"/>
      <c r="GU291" s="284"/>
      <c r="GV291" s="284"/>
      <c r="GW291" s="284"/>
      <c r="GX291" s="285"/>
    </row>
    <row r="292" spans="2:206" s="177" customFormat="1" ht="24.75" hidden="1" customHeight="1" outlineLevel="1">
      <c r="B292" s="286" t="str">
        <f>IF(明細!B286="","",明細!B286)</f>
        <v/>
      </c>
      <c r="C292" s="287" t="str">
        <f>IF(明細!C286="","",明細!C286)</f>
        <v/>
      </c>
      <c r="D292" s="265" t="str">
        <f>IF(明細!D286="","",明細!D286)</f>
        <v/>
      </c>
      <c r="E292" s="265" t="str">
        <f>IF(明細!E286="","",明細!E286)</f>
        <v/>
      </c>
      <c r="F292" s="265" t="str">
        <f>IF(明細!F286="","",明細!F286)</f>
        <v/>
      </c>
      <c r="G292" s="265" t="str">
        <f>IF(明細!G286="","",明細!G286)</f>
        <v/>
      </c>
      <c r="H292" s="265" t="str">
        <f>IF(明細!H286="","",明細!H286)</f>
        <v/>
      </c>
      <c r="I292" s="265" t="str">
        <f>IF(明細!I286="","",明細!I286)</f>
        <v/>
      </c>
      <c r="J292" s="265" t="str">
        <f>IF(明細!J286="","",明細!J286)</f>
        <v/>
      </c>
      <c r="K292" s="265" t="str">
        <f>IF(明細!K286="","",明細!K286)</f>
        <v/>
      </c>
      <c r="L292" s="265" t="str">
        <f>IF(明細!L286="","",明細!L286)</f>
        <v/>
      </c>
      <c r="M292" s="265" t="str">
        <f>IF(明細!M286="","",明細!M286)</f>
        <v/>
      </c>
      <c r="N292" s="265" t="str">
        <f>IF(明細!N286="","",明細!N286)</f>
        <v/>
      </c>
      <c r="O292" s="265" t="str">
        <f>IF(明細!O286="","",明細!O286)</f>
        <v/>
      </c>
      <c r="P292" s="265" t="str">
        <f>IF(明細!P286="","",明細!P286)</f>
        <v/>
      </c>
      <c r="Q292" s="265" t="str">
        <f>IF(明細!Q286="","",明細!Q286)</f>
        <v/>
      </c>
      <c r="R292" s="289" t="str">
        <f>IF(明細!R286="","",明細!R286)</f>
        <v/>
      </c>
      <c r="S292" s="291" t="str">
        <f>IF(明細!S286="","",明細!S286)</f>
        <v/>
      </c>
      <c r="T292" s="291" t="str">
        <f>IF(明細!T286="","",明細!T286)</f>
        <v/>
      </c>
      <c r="U292" s="291" t="str">
        <f>IF(明細!U286="","",明細!U286)</f>
        <v/>
      </c>
      <c r="V292" s="292" t="str">
        <f>IF(明細!V286="","",明細!V286)</f>
        <v>個</v>
      </c>
      <c r="W292" s="292" t="str">
        <f>IF(明細!W286="","",明細!W286)</f>
        <v/>
      </c>
      <c r="X292" s="293" t="str">
        <f>IF(明細!X286="","",明細!X286)</f>
        <v/>
      </c>
      <c r="Y292" s="134" t="str">
        <f>IF(明細!Y286="","",明細!Y286)</f>
        <v/>
      </c>
      <c r="Z292" s="135" t="str">
        <f>IF(明細!Z286="","",明細!Z286)</f>
        <v/>
      </c>
      <c r="AA292" s="134" t="str">
        <f>IF(明細!AA286="","",明細!AA286)</f>
        <v/>
      </c>
      <c r="AB292" s="303" t="str">
        <f>IF(明細!AB286="","",明細!AB286)</f>
        <v/>
      </c>
      <c r="AC292" s="134" t="str">
        <f>IF(明細!AC286="","",明細!AC286)</f>
        <v/>
      </c>
      <c r="AD292" s="183" t="str">
        <f>IF(明細!AD286="","",明細!AD286)</f>
        <v/>
      </c>
      <c r="AE292" s="184">
        <f>IF(明細!AE286="","",明細!AE286)</f>
        <v>0.1</v>
      </c>
      <c r="AF292" s="185" t="str">
        <f>IF(明細!AF286="","",明細!AF286)</f>
        <v/>
      </c>
      <c r="AG292" s="186" t="str">
        <f>IF(明細!AG286="","",明細!AG286)</f>
        <v/>
      </c>
      <c r="AH292" s="186" t="str">
        <f>IF(明細!AH286="","",明細!AH286)</f>
        <v/>
      </c>
      <c r="AI292" s="187" t="str">
        <f>IF(明細!AI286="","",明細!AI286)</f>
        <v/>
      </c>
      <c r="AJ292" s="296" t="str">
        <f>IF(明細!AJ286="","",明細!AJ286)</f>
        <v/>
      </c>
      <c r="AK292" s="297" t="str">
        <f>IF(明細!AK286="","",明細!AK286)</f>
        <v/>
      </c>
      <c r="AL292" s="298" t="str">
        <f>IF(明細!AL286="","",明細!AL286)</f>
        <v/>
      </c>
      <c r="AM292" s="299" t="str">
        <f>IF(明細!AM286="","",明細!AM286)</f>
        <v/>
      </c>
      <c r="AN292" s="300" t="str">
        <f>IF(明細!AN286="","",明細!AN286)</f>
        <v/>
      </c>
      <c r="AO292" s="300" t="str">
        <f>IF(明細!AO286="","",明細!AO286)</f>
        <v/>
      </c>
      <c r="AP292" s="300" t="str">
        <f>IF(明細!AP286="","",明細!AP286)</f>
        <v/>
      </c>
      <c r="AQ292" s="301" t="str">
        <f>IF(明細!AQ286="","",明細!AQ286)</f>
        <v/>
      </c>
      <c r="AR292" s="302" t="str">
        <f>IF(明細!AR286="","",明細!AR286)</f>
        <v/>
      </c>
      <c r="AU292" s="360"/>
      <c r="AV292" s="368"/>
      <c r="AW292" s="446" t="str">
        <f>IF(明細!AV286="","",明細!AV286)</f>
        <v/>
      </c>
      <c r="AX292" s="419" t="str">
        <f>IF(明細!AT286="","",明細!AT286)</f>
        <v/>
      </c>
      <c r="AY292" s="280" t="str">
        <f>IF($AX292="","",VLOOKUP($AX292,リスト!$CL:$CM,2,FALSE))</f>
        <v/>
      </c>
      <c r="AZ292" s="3"/>
      <c r="BA292" s="280" t="str">
        <f>IF(BB292="","",VLOOKUP(BB292,リスト!$K:$L,2,FALSE))</f>
        <v/>
      </c>
      <c r="BB292" s="3"/>
      <c r="BC292" s="3"/>
      <c r="BD292" s="87"/>
      <c r="BE292" s="280" t="str">
        <f>IF(BF292="","",VLOOKUP(BF292,リスト!$I:$J,2,FALSE))</f>
        <v/>
      </c>
      <c r="BF292" s="3"/>
      <c r="BG292" s="280" t="str">
        <f>IF(BH292="","",VLOOKUP(BH292,リスト!$M:$N,2,FALSE))</f>
        <v/>
      </c>
      <c r="BH292" s="282"/>
      <c r="BI292" s="280" t="str">
        <f>IF(BJ292="","",VLOOKUP(BJ292,リスト!$O:$P,2,FALSE))</f>
        <v/>
      </c>
      <c r="BJ292" s="24"/>
      <c r="BM292" s="451" t="str">
        <f>IF(明細!AV286="","",明細!AV286)</f>
        <v/>
      </c>
      <c r="BN292" s="453" t="str">
        <f>IF(明細!AT286="","",明細!AT286)</f>
        <v/>
      </c>
      <c r="BO292" s="280" t="str">
        <f>IF($BN292="","",VLOOKUP($BN292,リスト!$CL:$CM,2,FALSE))</f>
        <v/>
      </c>
      <c r="BP292" s="280" t="str">
        <f>IF(BQ292="","",VLOOKUP(BQ292,リスト!$K$5:$L$7,2,FALSE))</f>
        <v/>
      </c>
      <c r="BQ292" s="13"/>
      <c r="BR292" s="13"/>
      <c r="BS292" s="47"/>
      <c r="BT292" s="280" t="str">
        <f>IF(BU292="","",VLOOKUP(BU292,リスト!I283:J301,2,FALSE))</f>
        <v/>
      </c>
      <c r="BU292" s="13"/>
      <c r="BV292" s="13"/>
      <c r="BW292" s="282"/>
      <c r="BX292" s="282"/>
      <c r="BY292" s="280" t="str">
        <f>IF(BZ292="","",VLOOKUP(BZ292,リスト!$S$5:$T$6,2,FALSE))</f>
        <v/>
      </c>
      <c r="BZ292" s="3"/>
      <c r="CA292" s="3"/>
      <c r="CB292" s="81"/>
      <c r="CC292" s="280" t="str">
        <f t="shared" si="39"/>
        <v/>
      </c>
      <c r="CD292" s="83"/>
      <c r="CE292" s="83"/>
      <c r="CF292" s="83"/>
      <c r="CG292" s="83"/>
      <c r="CH292" s="282" t="str">
        <f t="shared" si="40"/>
        <v/>
      </c>
      <c r="CI292" s="83"/>
      <c r="CJ292" s="280" t="str">
        <f t="shared" si="41"/>
        <v/>
      </c>
      <c r="CK292" s="87"/>
      <c r="CL292" s="78"/>
      <c r="CM292" s="83"/>
      <c r="CN292" s="83"/>
      <c r="CO292" s="83"/>
      <c r="CP292" s="280" t="str">
        <f t="shared" si="46"/>
        <v/>
      </c>
      <c r="CQ292" s="81"/>
      <c r="CR292" s="280" t="str">
        <f t="shared" si="47"/>
        <v/>
      </c>
      <c r="CS292" s="3"/>
      <c r="CT292" s="3"/>
      <c r="CU292" s="280" t="str">
        <f>IF(CV292="","",VLOOKUP(CV292,リスト!$V$5:$W$6,2,FALSE))</f>
        <v/>
      </c>
      <c r="CV292" s="3"/>
      <c r="CW292" s="280" t="str">
        <f>IF(CX292="","",VLOOKUP(CX292,リスト!$X$5:$Y$6,2,FALSE))</f>
        <v/>
      </c>
      <c r="CX292" s="3"/>
      <c r="CY292" s="77"/>
      <c r="CZ292" s="77"/>
      <c r="DA292" s="75"/>
      <c r="DB292" s="75"/>
      <c r="DC292" s="75"/>
      <c r="DD292" s="75"/>
      <c r="DE292" s="280" t="str">
        <f>IF(DF292="","",VLOOKUP(DF292,リスト!$Z$5:$AA$10,2,FALSE))</f>
        <v/>
      </c>
      <c r="DF292" s="3"/>
      <c r="DG292" s="280" t="str">
        <f>IF(DH292="","",VLOOKUP(DH292,リスト!$AB$5:$AC$12,2,FALSE))</f>
        <v/>
      </c>
      <c r="DH292" s="63"/>
      <c r="DI292" s="280" t="str">
        <f>IF(DJ292="","",VLOOKUP(DJ292,リスト!$AD$5:$AE$7,2,FALSE))</f>
        <v/>
      </c>
      <c r="DJ292" s="3"/>
      <c r="DK292" s="280" t="str">
        <f>IF(DL292="","",VLOOKUP(DL292,リスト!$AF$5:$AG$10,2,FALSE))</f>
        <v/>
      </c>
      <c r="DL292" s="3"/>
      <c r="DM292" s="280" t="str">
        <f>IF(DN292="","",VLOOKUP(DN292,リスト!$AH$5:$AI$6,2,FALSE))</f>
        <v/>
      </c>
      <c r="DN292" s="3"/>
      <c r="DO292" s="280" t="str">
        <f>IF(DP292="","",VLOOKUP(DP292,リスト!$AJ$5:$AK$6,2,FALSE))</f>
        <v/>
      </c>
      <c r="DP292" s="3"/>
      <c r="DQ292" s="280" t="str">
        <f>IF(DR292="","",VLOOKUP(DR292,リスト!$AL$5:$AM$7,2,FALSE))</f>
        <v/>
      </c>
      <c r="DR292" s="3"/>
      <c r="DS292" s="13"/>
      <c r="DT292" s="85"/>
      <c r="DU292" s="85"/>
      <c r="DV292" s="281" t="str">
        <f>IF(DW292="","",VLOOKUP(DW292,リスト!$AN$5:$AO$6,2,FALSE))</f>
        <v/>
      </c>
      <c r="DW292" s="13"/>
      <c r="DX292" s="341"/>
      <c r="DY292" s="345"/>
      <c r="DZ292" s="341"/>
      <c r="EA292" s="345"/>
      <c r="EB292" s="280" t="str">
        <f>IF(EC292="","",VLOOKUP(EC292,リスト!$AW$5:$AX$8,2,FALSE))</f>
        <v/>
      </c>
      <c r="EC292" s="3"/>
      <c r="ED292" s="85"/>
      <c r="EE292" s="280" t="str">
        <f>IF(EF292="","",VLOOKUP(EF292,リスト!$AY$5:$AZ$10,2,FALSE))</f>
        <v/>
      </c>
      <c r="EF292" s="3"/>
      <c r="EG292" s="280" t="str">
        <f>IF(EH292="","",VLOOKUP(EH292,リスト!$BA$5:$BB$10,2,FALSE))</f>
        <v/>
      </c>
      <c r="EH292" s="3"/>
      <c r="EI292" s="280" t="str">
        <f>IF(EJ292="","",VLOOKUP(EJ292,リスト!$BC$5:$BD$10,2,FALSE))</f>
        <v/>
      </c>
      <c r="EJ292" s="3"/>
      <c r="EK292" s="280" t="str">
        <f>IF(EL292="","",VLOOKUP(EL292,リスト!$BE$5:$BF$10,2,FALSE))</f>
        <v/>
      </c>
      <c r="EL292" s="3"/>
      <c r="EM292" s="78"/>
      <c r="EN292" s="73"/>
      <c r="EO292" s="73"/>
      <c r="EP292" s="13"/>
      <c r="EQ292" s="13"/>
      <c r="ER292" s="280" t="str">
        <f>IF(ES292="","",VLOOKUP(ES292,リスト!$BG$5:$BH$10,2,FALSE))</f>
        <v/>
      </c>
      <c r="ES292" s="13"/>
      <c r="ET292" s="13"/>
      <c r="EU292" s="13"/>
      <c r="EV292" s="13"/>
      <c r="EW292" s="13"/>
      <c r="EX292" s="81"/>
      <c r="EY292" s="81"/>
      <c r="EZ292" s="26"/>
      <c r="FA292" s="281" t="str">
        <f>IF($EZ292="","",INDEX(リスト!$BI$5:$BJ$40,MATCH($EZ292,リスト!$BJ$5:$BJ$40,0),1))</f>
        <v/>
      </c>
      <c r="FB292" s="280" t="str">
        <f>IF(FC292="","",VLOOKUP(FC292,リスト!$BK:$BL,2,FALSE))</f>
        <v/>
      </c>
      <c r="FC292" s="13"/>
      <c r="FD292" s="331"/>
      <c r="FE292" s="3"/>
      <c r="FF292" s="280" t="str">
        <f>IF(FG292="","",VLOOKUP(FG292,リスト!$BO$5:$BP$6,2,FALSE))</f>
        <v/>
      </c>
      <c r="FG292" s="3"/>
      <c r="FH292" s="280" t="str">
        <f>IF(FI292="","",VLOOKUP(FI292,リスト!$BQ$5:$BR$8,2,FALSE))</f>
        <v/>
      </c>
      <c r="FI292" s="3"/>
      <c r="FJ292" s="282"/>
      <c r="FK292" s="280" t="str">
        <f>IF(FL292="","",VLOOKUP(FL292,リスト!$BS$5:$BT$6,2,FALSE))</f>
        <v/>
      </c>
      <c r="FL292" s="63"/>
      <c r="FM292" s="13"/>
      <c r="FN292" s="13"/>
      <c r="FO292" s="13"/>
      <c r="FP292" s="283" t="str">
        <f t="shared" si="42"/>
        <v/>
      </c>
      <c r="FQ292" s="283" t="str">
        <f t="shared" si="42"/>
        <v/>
      </c>
      <c r="FR292" s="13"/>
      <c r="FS292" s="85"/>
      <c r="FT292" s="85"/>
      <c r="FU292" s="281" t="str">
        <f t="shared" si="43"/>
        <v/>
      </c>
      <c r="FV292" s="280" t="str">
        <f>IF(FW292="","",VLOOKUP(FW292,リスト!$BV$5:$BW$10,2,FALSE))</f>
        <v/>
      </c>
      <c r="FW292" s="26"/>
      <c r="FX292" s="282" t="str">
        <f t="shared" si="44"/>
        <v/>
      </c>
      <c r="FY292" s="280" t="str">
        <f>IF(FZ292="","",VLOOKUP(FZ292,リスト!$BX$5:$BY$6,2,FALSE))</f>
        <v/>
      </c>
      <c r="FZ292" s="3"/>
      <c r="GA292" s="280" t="str">
        <f>IF(GB292="","",VLOOKUP(GB292,リスト!$BZ$5:$CA$6,2,FALSE))</f>
        <v/>
      </c>
      <c r="GB292" s="13"/>
      <c r="GC292" s="281" t="str">
        <f>IF(GD292="","",VLOOKUP(GD292,リスト!$CB$5:$CC$6,2,FALSE))</f>
        <v/>
      </c>
      <c r="GD292" s="13"/>
      <c r="GE292" s="13"/>
      <c r="GF292" s="13"/>
      <c r="GG292" s="75"/>
      <c r="GH292" s="281" t="str">
        <f t="shared" si="45"/>
        <v/>
      </c>
      <c r="GI292" s="128"/>
      <c r="GJ292" s="281" t="str">
        <f>IF(GK292="","",VLOOKUP(GK292,リスト!$CD$5:$CE$6,2,FALSE))</f>
        <v/>
      </c>
      <c r="GK292" s="13"/>
      <c r="GL292" s="281" t="str">
        <f>IF(GM292="","",VLOOKUP(GM292,リスト!$CF$5:$CG$5,2,FALSE))</f>
        <v/>
      </c>
      <c r="GM292" s="26"/>
      <c r="GN292" s="280" t="str">
        <f>IF(GO292="","",VLOOKUP(GO292,リスト!$CH$5:$CI$5,2,FALSE))</f>
        <v/>
      </c>
      <c r="GO292" s="284"/>
      <c r="GP292" s="284"/>
      <c r="GQ292" s="284"/>
      <c r="GR292" s="284"/>
      <c r="GS292" s="284"/>
      <c r="GT292" s="284"/>
      <c r="GU292" s="284"/>
      <c r="GV292" s="284"/>
      <c r="GW292" s="284"/>
      <c r="GX292" s="285"/>
    </row>
    <row r="293" spans="2:206" s="177" customFormat="1" ht="24.75" hidden="1" customHeight="1" outlineLevel="1">
      <c r="B293" s="286" t="str">
        <f>IF(明細!B287="","",明細!B287)</f>
        <v/>
      </c>
      <c r="C293" s="287" t="str">
        <f>IF(明細!C287="","",明細!C287)</f>
        <v/>
      </c>
      <c r="D293" s="265" t="str">
        <f>IF(明細!D287="","",明細!D287)</f>
        <v/>
      </c>
      <c r="E293" s="265" t="str">
        <f>IF(明細!E287="","",明細!E287)</f>
        <v/>
      </c>
      <c r="F293" s="265" t="str">
        <f>IF(明細!F287="","",明細!F287)</f>
        <v/>
      </c>
      <c r="G293" s="265" t="str">
        <f>IF(明細!G287="","",明細!G287)</f>
        <v/>
      </c>
      <c r="H293" s="265" t="str">
        <f>IF(明細!H287="","",明細!H287)</f>
        <v/>
      </c>
      <c r="I293" s="265" t="str">
        <f>IF(明細!I287="","",明細!I287)</f>
        <v/>
      </c>
      <c r="J293" s="265" t="str">
        <f>IF(明細!J287="","",明細!J287)</f>
        <v/>
      </c>
      <c r="K293" s="265" t="str">
        <f>IF(明細!K287="","",明細!K287)</f>
        <v/>
      </c>
      <c r="L293" s="265" t="str">
        <f>IF(明細!L287="","",明細!L287)</f>
        <v/>
      </c>
      <c r="M293" s="265" t="str">
        <f>IF(明細!M287="","",明細!M287)</f>
        <v/>
      </c>
      <c r="N293" s="265" t="str">
        <f>IF(明細!N287="","",明細!N287)</f>
        <v/>
      </c>
      <c r="O293" s="265" t="str">
        <f>IF(明細!O287="","",明細!O287)</f>
        <v/>
      </c>
      <c r="P293" s="265" t="str">
        <f>IF(明細!P287="","",明細!P287)</f>
        <v/>
      </c>
      <c r="Q293" s="265" t="str">
        <f>IF(明細!Q287="","",明細!Q287)</f>
        <v/>
      </c>
      <c r="R293" s="289" t="str">
        <f>IF(明細!R287="","",明細!R287)</f>
        <v/>
      </c>
      <c r="S293" s="291" t="str">
        <f>IF(明細!S287="","",明細!S287)</f>
        <v/>
      </c>
      <c r="T293" s="291" t="str">
        <f>IF(明細!T287="","",明細!T287)</f>
        <v/>
      </c>
      <c r="U293" s="291" t="str">
        <f>IF(明細!U287="","",明細!U287)</f>
        <v/>
      </c>
      <c r="V293" s="292" t="str">
        <f>IF(明細!V287="","",明細!V287)</f>
        <v>個</v>
      </c>
      <c r="W293" s="292" t="str">
        <f>IF(明細!W287="","",明細!W287)</f>
        <v/>
      </c>
      <c r="X293" s="293" t="str">
        <f>IF(明細!X287="","",明細!X287)</f>
        <v/>
      </c>
      <c r="Y293" s="134" t="str">
        <f>IF(明細!Y287="","",明細!Y287)</f>
        <v/>
      </c>
      <c r="Z293" s="135" t="str">
        <f>IF(明細!Z287="","",明細!Z287)</f>
        <v/>
      </c>
      <c r="AA293" s="134" t="str">
        <f>IF(明細!AA287="","",明細!AA287)</f>
        <v/>
      </c>
      <c r="AB293" s="303" t="str">
        <f>IF(明細!AB287="","",明細!AB287)</f>
        <v/>
      </c>
      <c r="AC293" s="134" t="str">
        <f>IF(明細!AC287="","",明細!AC287)</f>
        <v/>
      </c>
      <c r="AD293" s="183" t="str">
        <f>IF(明細!AD287="","",明細!AD287)</f>
        <v/>
      </c>
      <c r="AE293" s="184">
        <f>IF(明細!AE287="","",明細!AE287)</f>
        <v>0.1</v>
      </c>
      <c r="AF293" s="185" t="str">
        <f>IF(明細!AF287="","",明細!AF287)</f>
        <v/>
      </c>
      <c r="AG293" s="186" t="str">
        <f>IF(明細!AG287="","",明細!AG287)</f>
        <v/>
      </c>
      <c r="AH293" s="186" t="str">
        <f>IF(明細!AH287="","",明細!AH287)</f>
        <v/>
      </c>
      <c r="AI293" s="187" t="str">
        <f>IF(明細!AI287="","",明細!AI287)</f>
        <v/>
      </c>
      <c r="AJ293" s="296" t="str">
        <f>IF(明細!AJ287="","",明細!AJ287)</f>
        <v/>
      </c>
      <c r="AK293" s="297" t="str">
        <f>IF(明細!AK287="","",明細!AK287)</f>
        <v/>
      </c>
      <c r="AL293" s="298" t="str">
        <f>IF(明細!AL287="","",明細!AL287)</f>
        <v/>
      </c>
      <c r="AM293" s="299" t="str">
        <f>IF(明細!AM287="","",明細!AM287)</f>
        <v/>
      </c>
      <c r="AN293" s="300" t="str">
        <f>IF(明細!AN287="","",明細!AN287)</f>
        <v/>
      </c>
      <c r="AO293" s="300" t="str">
        <f>IF(明細!AO287="","",明細!AO287)</f>
        <v/>
      </c>
      <c r="AP293" s="300" t="str">
        <f>IF(明細!AP287="","",明細!AP287)</f>
        <v/>
      </c>
      <c r="AQ293" s="301" t="str">
        <f>IF(明細!AQ287="","",明細!AQ287)</f>
        <v/>
      </c>
      <c r="AR293" s="302" t="str">
        <f>IF(明細!AR287="","",明細!AR287)</f>
        <v/>
      </c>
      <c r="AU293" s="360"/>
      <c r="AV293" s="368"/>
      <c r="AW293" s="446" t="str">
        <f>IF(明細!AV287="","",明細!AV287)</f>
        <v/>
      </c>
      <c r="AX293" s="419" t="str">
        <f>IF(明細!AT287="","",明細!AT287)</f>
        <v/>
      </c>
      <c r="AY293" s="280" t="str">
        <f>IF($AX293="","",VLOOKUP($AX293,リスト!$CL:$CM,2,FALSE))</f>
        <v/>
      </c>
      <c r="AZ293" s="3"/>
      <c r="BA293" s="280" t="str">
        <f>IF(BB293="","",VLOOKUP(BB293,リスト!$K:$L,2,FALSE))</f>
        <v/>
      </c>
      <c r="BB293" s="3"/>
      <c r="BC293" s="3"/>
      <c r="BD293" s="87"/>
      <c r="BE293" s="280" t="str">
        <f>IF(BF293="","",VLOOKUP(BF293,リスト!$I:$J,2,FALSE))</f>
        <v/>
      </c>
      <c r="BF293" s="3"/>
      <c r="BG293" s="280" t="str">
        <f>IF(BH293="","",VLOOKUP(BH293,リスト!$M:$N,2,FALSE))</f>
        <v/>
      </c>
      <c r="BH293" s="282"/>
      <c r="BI293" s="280" t="str">
        <f>IF(BJ293="","",VLOOKUP(BJ293,リスト!$O:$P,2,FALSE))</f>
        <v/>
      </c>
      <c r="BJ293" s="24"/>
      <c r="BM293" s="451" t="str">
        <f>IF(明細!AV287="","",明細!AV287)</f>
        <v/>
      </c>
      <c r="BN293" s="453" t="str">
        <f>IF(明細!AT287="","",明細!AT287)</f>
        <v/>
      </c>
      <c r="BO293" s="280" t="str">
        <f>IF($BN293="","",VLOOKUP($BN293,リスト!$CL:$CM,2,FALSE))</f>
        <v/>
      </c>
      <c r="BP293" s="280" t="str">
        <f>IF(BQ293="","",VLOOKUP(BQ293,リスト!$K$5:$L$7,2,FALSE))</f>
        <v/>
      </c>
      <c r="BQ293" s="13"/>
      <c r="BR293" s="13"/>
      <c r="BS293" s="47"/>
      <c r="BT293" s="280" t="str">
        <f>IF(BU293="","",VLOOKUP(BU293,リスト!I284:J302,2,FALSE))</f>
        <v/>
      </c>
      <c r="BU293" s="13"/>
      <c r="BV293" s="13"/>
      <c r="BW293" s="282"/>
      <c r="BX293" s="282"/>
      <c r="BY293" s="280" t="str">
        <f>IF(BZ293="","",VLOOKUP(BZ293,リスト!$S$5:$T$6,2,FALSE))</f>
        <v/>
      </c>
      <c r="BZ293" s="3"/>
      <c r="CA293" s="3"/>
      <c r="CB293" s="81"/>
      <c r="CC293" s="280" t="str">
        <f t="shared" si="39"/>
        <v/>
      </c>
      <c r="CD293" s="83"/>
      <c r="CE293" s="83"/>
      <c r="CF293" s="83"/>
      <c r="CG293" s="83"/>
      <c r="CH293" s="282" t="str">
        <f t="shared" si="40"/>
        <v/>
      </c>
      <c r="CI293" s="83"/>
      <c r="CJ293" s="280" t="str">
        <f t="shared" si="41"/>
        <v/>
      </c>
      <c r="CK293" s="87"/>
      <c r="CL293" s="78"/>
      <c r="CM293" s="83"/>
      <c r="CN293" s="83"/>
      <c r="CO293" s="83"/>
      <c r="CP293" s="280" t="str">
        <f t="shared" si="46"/>
        <v/>
      </c>
      <c r="CQ293" s="81"/>
      <c r="CR293" s="280" t="str">
        <f t="shared" si="47"/>
        <v/>
      </c>
      <c r="CS293" s="3"/>
      <c r="CT293" s="3"/>
      <c r="CU293" s="280" t="str">
        <f>IF(CV293="","",VLOOKUP(CV293,リスト!$V$5:$W$6,2,FALSE))</f>
        <v/>
      </c>
      <c r="CV293" s="3"/>
      <c r="CW293" s="280" t="str">
        <f>IF(CX293="","",VLOOKUP(CX293,リスト!$X$5:$Y$6,2,FALSE))</f>
        <v/>
      </c>
      <c r="CX293" s="3"/>
      <c r="CY293" s="77"/>
      <c r="CZ293" s="77"/>
      <c r="DA293" s="75"/>
      <c r="DB293" s="75"/>
      <c r="DC293" s="75"/>
      <c r="DD293" s="75"/>
      <c r="DE293" s="280" t="str">
        <f>IF(DF293="","",VLOOKUP(DF293,リスト!$Z$5:$AA$10,2,FALSE))</f>
        <v/>
      </c>
      <c r="DF293" s="3"/>
      <c r="DG293" s="280" t="str">
        <f>IF(DH293="","",VLOOKUP(DH293,リスト!$AB$5:$AC$12,2,FALSE))</f>
        <v/>
      </c>
      <c r="DH293" s="63"/>
      <c r="DI293" s="280" t="str">
        <f>IF(DJ293="","",VLOOKUP(DJ293,リスト!$AD$5:$AE$7,2,FALSE))</f>
        <v/>
      </c>
      <c r="DJ293" s="3"/>
      <c r="DK293" s="280" t="str">
        <f>IF(DL293="","",VLOOKUP(DL293,リスト!$AF$5:$AG$10,2,FALSE))</f>
        <v/>
      </c>
      <c r="DL293" s="3"/>
      <c r="DM293" s="280" t="str">
        <f>IF(DN293="","",VLOOKUP(DN293,リスト!$AH$5:$AI$6,2,FALSE))</f>
        <v/>
      </c>
      <c r="DN293" s="3"/>
      <c r="DO293" s="280" t="str">
        <f>IF(DP293="","",VLOOKUP(DP293,リスト!$AJ$5:$AK$6,2,FALSE))</f>
        <v/>
      </c>
      <c r="DP293" s="3"/>
      <c r="DQ293" s="280" t="str">
        <f>IF(DR293="","",VLOOKUP(DR293,リスト!$AL$5:$AM$7,2,FALSE))</f>
        <v/>
      </c>
      <c r="DR293" s="3"/>
      <c r="DS293" s="13"/>
      <c r="DT293" s="85"/>
      <c r="DU293" s="85"/>
      <c r="DV293" s="281" t="str">
        <f>IF(DW293="","",VLOOKUP(DW293,リスト!$AN$5:$AO$6,2,FALSE))</f>
        <v/>
      </c>
      <c r="DW293" s="13"/>
      <c r="DX293" s="341"/>
      <c r="DY293" s="345"/>
      <c r="DZ293" s="341"/>
      <c r="EA293" s="345"/>
      <c r="EB293" s="280" t="str">
        <f>IF(EC293="","",VLOOKUP(EC293,リスト!$AW$5:$AX$8,2,FALSE))</f>
        <v/>
      </c>
      <c r="EC293" s="3"/>
      <c r="ED293" s="85"/>
      <c r="EE293" s="280" t="str">
        <f>IF(EF293="","",VLOOKUP(EF293,リスト!$AY$5:$AZ$10,2,FALSE))</f>
        <v/>
      </c>
      <c r="EF293" s="3"/>
      <c r="EG293" s="280" t="str">
        <f>IF(EH293="","",VLOOKUP(EH293,リスト!$BA$5:$BB$10,2,FALSE))</f>
        <v/>
      </c>
      <c r="EH293" s="3"/>
      <c r="EI293" s="280" t="str">
        <f>IF(EJ293="","",VLOOKUP(EJ293,リスト!$BC$5:$BD$10,2,FALSE))</f>
        <v/>
      </c>
      <c r="EJ293" s="3"/>
      <c r="EK293" s="280" t="str">
        <f>IF(EL293="","",VLOOKUP(EL293,リスト!$BE$5:$BF$10,2,FALSE))</f>
        <v/>
      </c>
      <c r="EL293" s="3"/>
      <c r="EM293" s="78"/>
      <c r="EN293" s="73"/>
      <c r="EO293" s="73"/>
      <c r="EP293" s="13"/>
      <c r="EQ293" s="13"/>
      <c r="ER293" s="280" t="str">
        <f>IF(ES293="","",VLOOKUP(ES293,リスト!$BG$5:$BH$10,2,FALSE))</f>
        <v/>
      </c>
      <c r="ES293" s="13"/>
      <c r="ET293" s="13"/>
      <c r="EU293" s="13"/>
      <c r="EV293" s="13"/>
      <c r="EW293" s="13"/>
      <c r="EX293" s="81"/>
      <c r="EY293" s="81"/>
      <c r="EZ293" s="26"/>
      <c r="FA293" s="281" t="str">
        <f>IF($EZ293="","",INDEX(リスト!$BI$5:$BJ$40,MATCH($EZ293,リスト!$BJ$5:$BJ$40,0),1))</f>
        <v/>
      </c>
      <c r="FB293" s="280" t="str">
        <f>IF(FC293="","",VLOOKUP(FC293,リスト!$BK:$BL,2,FALSE))</f>
        <v/>
      </c>
      <c r="FC293" s="13"/>
      <c r="FD293" s="331"/>
      <c r="FE293" s="3"/>
      <c r="FF293" s="280" t="str">
        <f>IF(FG293="","",VLOOKUP(FG293,リスト!$BO$5:$BP$6,2,FALSE))</f>
        <v/>
      </c>
      <c r="FG293" s="3"/>
      <c r="FH293" s="280" t="str">
        <f>IF(FI293="","",VLOOKUP(FI293,リスト!$BQ$5:$BR$8,2,FALSE))</f>
        <v/>
      </c>
      <c r="FI293" s="3"/>
      <c r="FJ293" s="282"/>
      <c r="FK293" s="280" t="str">
        <f>IF(FL293="","",VLOOKUP(FL293,リスト!$BS$5:$BT$6,2,FALSE))</f>
        <v/>
      </c>
      <c r="FL293" s="63"/>
      <c r="FM293" s="13"/>
      <c r="FN293" s="13"/>
      <c r="FO293" s="13"/>
      <c r="FP293" s="283" t="str">
        <f t="shared" si="42"/>
        <v/>
      </c>
      <c r="FQ293" s="283" t="str">
        <f t="shared" si="42"/>
        <v/>
      </c>
      <c r="FR293" s="13"/>
      <c r="FS293" s="85"/>
      <c r="FT293" s="85"/>
      <c r="FU293" s="281" t="str">
        <f t="shared" si="43"/>
        <v/>
      </c>
      <c r="FV293" s="280" t="str">
        <f>IF(FW293="","",VLOOKUP(FW293,リスト!$BV$5:$BW$10,2,FALSE))</f>
        <v/>
      </c>
      <c r="FW293" s="26"/>
      <c r="FX293" s="282" t="str">
        <f t="shared" si="44"/>
        <v/>
      </c>
      <c r="FY293" s="280" t="str">
        <f>IF(FZ293="","",VLOOKUP(FZ293,リスト!$BX$5:$BY$6,2,FALSE))</f>
        <v/>
      </c>
      <c r="FZ293" s="3"/>
      <c r="GA293" s="280" t="str">
        <f>IF(GB293="","",VLOOKUP(GB293,リスト!$BZ$5:$CA$6,2,FALSE))</f>
        <v/>
      </c>
      <c r="GB293" s="13"/>
      <c r="GC293" s="281" t="str">
        <f>IF(GD293="","",VLOOKUP(GD293,リスト!$CB$5:$CC$6,2,FALSE))</f>
        <v/>
      </c>
      <c r="GD293" s="13"/>
      <c r="GE293" s="13"/>
      <c r="GF293" s="13"/>
      <c r="GG293" s="75"/>
      <c r="GH293" s="281" t="str">
        <f t="shared" si="45"/>
        <v/>
      </c>
      <c r="GI293" s="128"/>
      <c r="GJ293" s="281" t="str">
        <f>IF(GK293="","",VLOOKUP(GK293,リスト!$CD$5:$CE$6,2,FALSE))</f>
        <v/>
      </c>
      <c r="GK293" s="13"/>
      <c r="GL293" s="281" t="str">
        <f>IF(GM293="","",VLOOKUP(GM293,リスト!$CF$5:$CG$5,2,FALSE))</f>
        <v/>
      </c>
      <c r="GM293" s="26"/>
      <c r="GN293" s="280" t="str">
        <f>IF(GO293="","",VLOOKUP(GO293,リスト!$CH$5:$CI$5,2,FALSE))</f>
        <v/>
      </c>
      <c r="GO293" s="284"/>
      <c r="GP293" s="284"/>
      <c r="GQ293" s="284"/>
      <c r="GR293" s="284"/>
      <c r="GS293" s="284"/>
      <c r="GT293" s="284"/>
      <c r="GU293" s="284"/>
      <c r="GV293" s="284"/>
      <c r="GW293" s="284"/>
      <c r="GX293" s="285"/>
    </row>
    <row r="294" spans="2:206" s="177" customFormat="1" ht="24.75" hidden="1" customHeight="1" outlineLevel="1">
      <c r="B294" s="286" t="str">
        <f>IF(明細!B288="","",明細!B288)</f>
        <v/>
      </c>
      <c r="C294" s="287" t="str">
        <f>IF(明細!C288="","",明細!C288)</f>
        <v/>
      </c>
      <c r="D294" s="265" t="str">
        <f>IF(明細!D288="","",明細!D288)</f>
        <v/>
      </c>
      <c r="E294" s="265" t="str">
        <f>IF(明細!E288="","",明細!E288)</f>
        <v/>
      </c>
      <c r="F294" s="265" t="str">
        <f>IF(明細!F288="","",明細!F288)</f>
        <v/>
      </c>
      <c r="G294" s="265" t="str">
        <f>IF(明細!G288="","",明細!G288)</f>
        <v/>
      </c>
      <c r="H294" s="265" t="str">
        <f>IF(明細!H288="","",明細!H288)</f>
        <v/>
      </c>
      <c r="I294" s="265" t="str">
        <f>IF(明細!I288="","",明細!I288)</f>
        <v/>
      </c>
      <c r="J294" s="265" t="str">
        <f>IF(明細!J288="","",明細!J288)</f>
        <v/>
      </c>
      <c r="K294" s="265" t="str">
        <f>IF(明細!K288="","",明細!K288)</f>
        <v/>
      </c>
      <c r="L294" s="265" t="str">
        <f>IF(明細!L288="","",明細!L288)</f>
        <v/>
      </c>
      <c r="M294" s="265" t="str">
        <f>IF(明細!M288="","",明細!M288)</f>
        <v/>
      </c>
      <c r="N294" s="265" t="str">
        <f>IF(明細!N288="","",明細!N288)</f>
        <v/>
      </c>
      <c r="O294" s="265" t="str">
        <f>IF(明細!O288="","",明細!O288)</f>
        <v/>
      </c>
      <c r="P294" s="265" t="str">
        <f>IF(明細!P288="","",明細!P288)</f>
        <v/>
      </c>
      <c r="Q294" s="265" t="str">
        <f>IF(明細!Q288="","",明細!Q288)</f>
        <v/>
      </c>
      <c r="R294" s="289" t="str">
        <f>IF(明細!R288="","",明細!R288)</f>
        <v/>
      </c>
      <c r="S294" s="291" t="str">
        <f>IF(明細!S288="","",明細!S288)</f>
        <v/>
      </c>
      <c r="T294" s="291" t="str">
        <f>IF(明細!T288="","",明細!T288)</f>
        <v/>
      </c>
      <c r="U294" s="291" t="str">
        <f>IF(明細!U288="","",明細!U288)</f>
        <v/>
      </c>
      <c r="V294" s="292" t="str">
        <f>IF(明細!V288="","",明細!V288)</f>
        <v>個</v>
      </c>
      <c r="W294" s="292" t="str">
        <f>IF(明細!W288="","",明細!W288)</f>
        <v/>
      </c>
      <c r="X294" s="293" t="str">
        <f>IF(明細!X288="","",明細!X288)</f>
        <v/>
      </c>
      <c r="Y294" s="134" t="str">
        <f>IF(明細!Y288="","",明細!Y288)</f>
        <v/>
      </c>
      <c r="Z294" s="135" t="str">
        <f>IF(明細!Z288="","",明細!Z288)</f>
        <v/>
      </c>
      <c r="AA294" s="134" t="str">
        <f>IF(明細!AA288="","",明細!AA288)</f>
        <v/>
      </c>
      <c r="AB294" s="303" t="str">
        <f>IF(明細!AB288="","",明細!AB288)</f>
        <v/>
      </c>
      <c r="AC294" s="134" t="str">
        <f>IF(明細!AC288="","",明細!AC288)</f>
        <v/>
      </c>
      <c r="AD294" s="183" t="str">
        <f>IF(明細!AD288="","",明細!AD288)</f>
        <v/>
      </c>
      <c r="AE294" s="184">
        <f>IF(明細!AE288="","",明細!AE288)</f>
        <v>0.1</v>
      </c>
      <c r="AF294" s="185" t="str">
        <f>IF(明細!AF288="","",明細!AF288)</f>
        <v/>
      </c>
      <c r="AG294" s="186" t="str">
        <f>IF(明細!AG288="","",明細!AG288)</f>
        <v/>
      </c>
      <c r="AH294" s="186" t="str">
        <f>IF(明細!AH288="","",明細!AH288)</f>
        <v/>
      </c>
      <c r="AI294" s="187" t="str">
        <f>IF(明細!AI288="","",明細!AI288)</f>
        <v/>
      </c>
      <c r="AJ294" s="296" t="str">
        <f>IF(明細!AJ288="","",明細!AJ288)</f>
        <v/>
      </c>
      <c r="AK294" s="297" t="str">
        <f>IF(明細!AK288="","",明細!AK288)</f>
        <v/>
      </c>
      <c r="AL294" s="298" t="str">
        <f>IF(明細!AL288="","",明細!AL288)</f>
        <v/>
      </c>
      <c r="AM294" s="299" t="str">
        <f>IF(明細!AM288="","",明細!AM288)</f>
        <v/>
      </c>
      <c r="AN294" s="300" t="str">
        <f>IF(明細!AN288="","",明細!AN288)</f>
        <v/>
      </c>
      <c r="AO294" s="300" t="str">
        <f>IF(明細!AO288="","",明細!AO288)</f>
        <v/>
      </c>
      <c r="AP294" s="300" t="str">
        <f>IF(明細!AP288="","",明細!AP288)</f>
        <v/>
      </c>
      <c r="AQ294" s="301" t="str">
        <f>IF(明細!AQ288="","",明細!AQ288)</f>
        <v/>
      </c>
      <c r="AR294" s="302" t="str">
        <f>IF(明細!AR288="","",明細!AR288)</f>
        <v/>
      </c>
      <c r="AU294" s="360"/>
      <c r="AV294" s="368"/>
      <c r="AW294" s="446" t="str">
        <f>IF(明細!AV288="","",明細!AV288)</f>
        <v/>
      </c>
      <c r="AX294" s="419" t="str">
        <f>IF(明細!AT288="","",明細!AT288)</f>
        <v/>
      </c>
      <c r="AY294" s="280" t="str">
        <f>IF($AX294="","",VLOOKUP($AX294,リスト!$CL:$CM,2,FALSE))</f>
        <v/>
      </c>
      <c r="AZ294" s="3"/>
      <c r="BA294" s="280" t="str">
        <f>IF(BB294="","",VLOOKUP(BB294,リスト!$K:$L,2,FALSE))</f>
        <v/>
      </c>
      <c r="BB294" s="3"/>
      <c r="BC294" s="3"/>
      <c r="BD294" s="87"/>
      <c r="BE294" s="280" t="str">
        <f>IF(BF294="","",VLOOKUP(BF294,リスト!$I:$J,2,FALSE))</f>
        <v/>
      </c>
      <c r="BF294" s="3"/>
      <c r="BG294" s="280" t="str">
        <f>IF(BH294="","",VLOOKUP(BH294,リスト!$M:$N,2,FALSE))</f>
        <v/>
      </c>
      <c r="BH294" s="282"/>
      <c r="BI294" s="280" t="str">
        <f>IF(BJ294="","",VLOOKUP(BJ294,リスト!$O:$P,2,FALSE))</f>
        <v/>
      </c>
      <c r="BJ294" s="24"/>
      <c r="BM294" s="451" t="str">
        <f>IF(明細!AV288="","",明細!AV288)</f>
        <v/>
      </c>
      <c r="BN294" s="453" t="str">
        <f>IF(明細!AT288="","",明細!AT288)</f>
        <v/>
      </c>
      <c r="BO294" s="280" t="str">
        <f>IF($BN294="","",VLOOKUP($BN294,リスト!$CL:$CM,2,FALSE))</f>
        <v/>
      </c>
      <c r="BP294" s="280" t="str">
        <f>IF(BQ294="","",VLOOKUP(BQ294,リスト!$K$5:$L$7,2,FALSE))</f>
        <v/>
      </c>
      <c r="BQ294" s="13"/>
      <c r="BR294" s="13"/>
      <c r="BS294" s="47"/>
      <c r="BT294" s="280" t="str">
        <f>IF(BU294="","",VLOOKUP(BU294,リスト!I285:J303,2,FALSE))</f>
        <v/>
      </c>
      <c r="BU294" s="13"/>
      <c r="BV294" s="13"/>
      <c r="BW294" s="282"/>
      <c r="BX294" s="282"/>
      <c r="BY294" s="280" t="str">
        <f>IF(BZ294="","",VLOOKUP(BZ294,リスト!$S$5:$T$6,2,FALSE))</f>
        <v/>
      </c>
      <c r="BZ294" s="3"/>
      <c r="CA294" s="3"/>
      <c r="CB294" s="81"/>
      <c r="CC294" s="280" t="str">
        <f t="shared" si="39"/>
        <v/>
      </c>
      <c r="CD294" s="83"/>
      <c r="CE294" s="83"/>
      <c r="CF294" s="83"/>
      <c r="CG294" s="83"/>
      <c r="CH294" s="282" t="str">
        <f t="shared" si="40"/>
        <v/>
      </c>
      <c r="CI294" s="83"/>
      <c r="CJ294" s="280" t="str">
        <f t="shared" si="41"/>
        <v/>
      </c>
      <c r="CK294" s="87"/>
      <c r="CL294" s="78"/>
      <c r="CM294" s="83"/>
      <c r="CN294" s="83"/>
      <c r="CO294" s="83"/>
      <c r="CP294" s="280" t="str">
        <f t="shared" si="46"/>
        <v/>
      </c>
      <c r="CQ294" s="81"/>
      <c r="CR294" s="280" t="str">
        <f t="shared" si="47"/>
        <v/>
      </c>
      <c r="CS294" s="3"/>
      <c r="CT294" s="3"/>
      <c r="CU294" s="280" t="str">
        <f>IF(CV294="","",VLOOKUP(CV294,リスト!$V$5:$W$6,2,FALSE))</f>
        <v/>
      </c>
      <c r="CV294" s="3"/>
      <c r="CW294" s="280" t="str">
        <f>IF(CX294="","",VLOOKUP(CX294,リスト!$X$5:$Y$6,2,FALSE))</f>
        <v/>
      </c>
      <c r="CX294" s="3"/>
      <c r="CY294" s="77"/>
      <c r="CZ294" s="77"/>
      <c r="DA294" s="75"/>
      <c r="DB294" s="75"/>
      <c r="DC294" s="75"/>
      <c r="DD294" s="75"/>
      <c r="DE294" s="280" t="str">
        <f>IF(DF294="","",VLOOKUP(DF294,リスト!$Z$5:$AA$10,2,FALSE))</f>
        <v/>
      </c>
      <c r="DF294" s="3"/>
      <c r="DG294" s="280" t="str">
        <f>IF(DH294="","",VLOOKUP(DH294,リスト!$AB$5:$AC$12,2,FALSE))</f>
        <v/>
      </c>
      <c r="DH294" s="63"/>
      <c r="DI294" s="280" t="str">
        <f>IF(DJ294="","",VLOOKUP(DJ294,リスト!$AD$5:$AE$7,2,FALSE))</f>
        <v/>
      </c>
      <c r="DJ294" s="3"/>
      <c r="DK294" s="280" t="str">
        <f>IF(DL294="","",VLOOKUP(DL294,リスト!$AF$5:$AG$10,2,FALSE))</f>
        <v/>
      </c>
      <c r="DL294" s="3"/>
      <c r="DM294" s="280" t="str">
        <f>IF(DN294="","",VLOOKUP(DN294,リスト!$AH$5:$AI$6,2,FALSE))</f>
        <v/>
      </c>
      <c r="DN294" s="3"/>
      <c r="DO294" s="280" t="str">
        <f>IF(DP294="","",VLOOKUP(DP294,リスト!$AJ$5:$AK$6,2,FALSE))</f>
        <v/>
      </c>
      <c r="DP294" s="3"/>
      <c r="DQ294" s="280" t="str">
        <f>IF(DR294="","",VLOOKUP(DR294,リスト!$AL$5:$AM$7,2,FALSE))</f>
        <v/>
      </c>
      <c r="DR294" s="3"/>
      <c r="DS294" s="13"/>
      <c r="DT294" s="85"/>
      <c r="DU294" s="85"/>
      <c r="DV294" s="281" t="str">
        <f>IF(DW294="","",VLOOKUP(DW294,リスト!$AN$5:$AO$6,2,FALSE))</f>
        <v/>
      </c>
      <c r="DW294" s="13"/>
      <c r="DX294" s="341"/>
      <c r="DY294" s="345"/>
      <c r="DZ294" s="341"/>
      <c r="EA294" s="345"/>
      <c r="EB294" s="280" t="str">
        <f>IF(EC294="","",VLOOKUP(EC294,リスト!$AW$5:$AX$8,2,FALSE))</f>
        <v/>
      </c>
      <c r="EC294" s="3"/>
      <c r="ED294" s="85"/>
      <c r="EE294" s="280" t="str">
        <f>IF(EF294="","",VLOOKUP(EF294,リスト!$AY$5:$AZ$10,2,FALSE))</f>
        <v/>
      </c>
      <c r="EF294" s="3"/>
      <c r="EG294" s="280" t="str">
        <f>IF(EH294="","",VLOOKUP(EH294,リスト!$BA$5:$BB$10,2,FALSE))</f>
        <v/>
      </c>
      <c r="EH294" s="3"/>
      <c r="EI294" s="280" t="str">
        <f>IF(EJ294="","",VLOOKUP(EJ294,リスト!$BC$5:$BD$10,2,FALSE))</f>
        <v/>
      </c>
      <c r="EJ294" s="3"/>
      <c r="EK294" s="280" t="str">
        <f>IF(EL294="","",VLOOKUP(EL294,リスト!$BE$5:$BF$10,2,FALSE))</f>
        <v/>
      </c>
      <c r="EL294" s="3"/>
      <c r="EM294" s="78"/>
      <c r="EN294" s="73"/>
      <c r="EO294" s="73"/>
      <c r="EP294" s="13"/>
      <c r="EQ294" s="13"/>
      <c r="ER294" s="280" t="str">
        <f>IF(ES294="","",VLOOKUP(ES294,リスト!$BG$5:$BH$10,2,FALSE))</f>
        <v/>
      </c>
      <c r="ES294" s="13"/>
      <c r="ET294" s="13"/>
      <c r="EU294" s="13"/>
      <c r="EV294" s="13"/>
      <c r="EW294" s="13"/>
      <c r="EX294" s="81"/>
      <c r="EY294" s="81"/>
      <c r="EZ294" s="26"/>
      <c r="FA294" s="281" t="str">
        <f>IF($EZ294="","",INDEX(リスト!$BI$5:$BJ$40,MATCH($EZ294,リスト!$BJ$5:$BJ$40,0),1))</f>
        <v/>
      </c>
      <c r="FB294" s="280" t="str">
        <f>IF(FC294="","",VLOOKUP(FC294,リスト!$BK:$BL,2,FALSE))</f>
        <v/>
      </c>
      <c r="FC294" s="13"/>
      <c r="FD294" s="331"/>
      <c r="FE294" s="3"/>
      <c r="FF294" s="280" t="str">
        <f>IF(FG294="","",VLOOKUP(FG294,リスト!$BO$5:$BP$6,2,FALSE))</f>
        <v/>
      </c>
      <c r="FG294" s="3"/>
      <c r="FH294" s="280" t="str">
        <f>IF(FI294="","",VLOOKUP(FI294,リスト!$BQ$5:$BR$8,2,FALSE))</f>
        <v/>
      </c>
      <c r="FI294" s="3"/>
      <c r="FJ294" s="282"/>
      <c r="FK294" s="280" t="str">
        <f>IF(FL294="","",VLOOKUP(FL294,リスト!$BS$5:$BT$6,2,FALSE))</f>
        <v/>
      </c>
      <c r="FL294" s="63"/>
      <c r="FM294" s="13"/>
      <c r="FN294" s="13"/>
      <c r="FO294" s="13"/>
      <c r="FP294" s="283" t="str">
        <f t="shared" si="42"/>
        <v/>
      </c>
      <c r="FQ294" s="283" t="str">
        <f t="shared" si="42"/>
        <v/>
      </c>
      <c r="FR294" s="13"/>
      <c r="FS294" s="85"/>
      <c r="FT294" s="85"/>
      <c r="FU294" s="281" t="str">
        <f t="shared" si="43"/>
        <v/>
      </c>
      <c r="FV294" s="280" t="str">
        <f>IF(FW294="","",VLOOKUP(FW294,リスト!$BV$5:$BW$10,2,FALSE))</f>
        <v/>
      </c>
      <c r="FW294" s="26"/>
      <c r="FX294" s="282" t="str">
        <f t="shared" si="44"/>
        <v/>
      </c>
      <c r="FY294" s="280" t="str">
        <f>IF(FZ294="","",VLOOKUP(FZ294,リスト!$BX$5:$BY$6,2,FALSE))</f>
        <v/>
      </c>
      <c r="FZ294" s="3"/>
      <c r="GA294" s="280" t="str">
        <f>IF(GB294="","",VLOOKUP(GB294,リスト!$BZ$5:$CA$6,2,FALSE))</f>
        <v/>
      </c>
      <c r="GB294" s="13"/>
      <c r="GC294" s="281" t="str">
        <f>IF(GD294="","",VLOOKUP(GD294,リスト!$CB$5:$CC$6,2,FALSE))</f>
        <v/>
      </c>
      <c r="GD294" s="13"/>
      <c r="GE294" s="13"/>
      <c r="GF294" s="13"/>
      <c r="GG294" s="75"/>
      <c r="GH294" s="281" t="str">
        <f t="shared" si="45"/>
        <v/>
      </c>
      <c r="GI294" s="128"/>
      <c r="GJ294" s="281" t="str">
        <f>IF(GK294="","",VLOOKUP(GK294,リスト!$CD$5:$CE$6,2,FALSE))</f>
        <v/>
      </c>
      <c r="GK294" s="13"/>
      <c r="GL294" s="281" t="str">
        <f>IF(GM294="","",VLOOKUP(GM294,リスト!$CF$5:$CG$5,2,FALSE))</f>
        <v/>
      </c>
      <c r="GM294" s="26"/>
      <c r="GN294" s="280" t="str">
        <f>IF(GO294="","",VLOOKUP(GO294,リスト!$CH$5:$CI$5,2,FALSE))</f>
        <v/>
      </c>
      <c r="GO294" s="284"/>
      <c r="GP294" s="284"/>
      <c r="GQ294" s="284"/>
      <c r="GR294" s="284"/>
      <c r="GS294" s="284"/>
      <c r="GT294" s="284"/>
      <c r="GU294" s="284"/>
      <c r="GV294" s="284"/>
      <c r="GW294" s="284"/>
      <c r="GX294" s="285"/>
    </row>
    <row r="295" spans="2:206" s="177" customFormat="1" ht="24.75" hidden="1" customHeight="1" outlineLevel="1">
      <c r="B295" s="286" t="str">
        <f>IF(明細!B289="","",明細!B289)</f>
        <v/>
      </c>
      <c r="C295" s="287" t="str">
        <f>IF(明細!C289="","",明細!C289)</f>
        <v/>
      </c>
      <c r="D295" s="265" t="str">
        <f>IF(明細!D289="","",明細!D289)</f>
        <v/>
      </c>
      <c r="E295" s="265" t="str">
        <f>IF(明細!E289="","",明細!E289)</f>
        <v/>
      </c>
      <c r="F295" s="265" t="str">
        <f>IF(明細!F289="","",明細!F289)</f>
        <v/>
      </c>
      <c r="G295" s="265" t="str">
        <f>IF(明細!G289="","",明細!G289)</f>
        <v/>
      </c>
      <c r="H295" s="265" t="str">
        <f>IF(明細!H289="","",明細!H289)</f>
        <v/>
      </c>
      <c r="I295" s="265" t="str">
        <f>IF(明細!I289="","",明細!I289)</f>
        <v/>
      </c>
      <c r="J295" s="265" t="str">
        <f>IF(明細!J289="","",明細!J289)</f>
        <v/>
      </c>
      <c r="K295" s="265" t="str">
        <f>IF(明細!K289="","",明細!K289)</f>
        <v/>
      </c>
      <c r="L295" s="265" t="str">
        <f>IF(明細!L289="","",明細!L289)</f>
        <v/>
      </c>
      <c r="M295" s="265" t="str">
        <f>IF(明細!M289="","",明細!M289)</f>
        <v/>
      </c>
      <c r="N295" s="265" t="str">
        <f>IF(明細!N289="","",明細!N289)</f>
        <v/>
      </c>
      <c r="O295" s="265" t="str">
        <f>IF(明細!O289="","",明細!O289)</f>
        <v/>
      </c>
      <c r="P295" s="265" t="str">
        <f>IF(明細!P289="","",明細!P289)</f>
        <v/>
      </c>
      <c r="Q295" s="265" t="str">
        <f>IF(明細!Q289="","",明細!Q289)</f>
        <v/>
      </c>
      <c r="R295" s="289" t="str">
        <f>IF(明細!R289="","",明細!R289)</f>
        <v/>
      </c>
      <c r="S295" s="291" t="str">
        <f>IF(明細!S289="","",明細!S289)</f>
        <v/>
      </c>
      <c r="T295" s="291" t="str">
        <f>IF(明細!T289="","",明細!T289)</f>
        <v/>
      </c>
      <c r="U295" s="291" t="str">
        <f>IF(明細!U289="","",明細!U289)</f>
        <v/>
      </c>
      <c r="V295" s="292" t="str">
        <f>IF(明細!V289="","",明細!V289)</f>
        <v>個</v>
      </c>
      <c r="W295" s="292" t="str">
        <f>IF(明細!W289="","",明細!W289)</f>
        <v/>
      </c>
      <c r="X295" s="293" t="str">
        <f>IF(明細!X289="","",明細!X289)</f>
        <v/>
      </c>
      <c r="Y295" s="134" t="str">
        <f>IF(明細!Y289="","",明細!Y289)</f>
        <v/>
      </c>
      <c r="Z295" s="135" t="str">
        <f>IF(明細!Z289="","",明細!Z289)</f>
        <v/>
      </c>
      <c r="AA295" s="134" t="str">
        <f>IF(明細!AA289="","",明細!AA289)</f>
        <v/>
      </c>
      <c r="AB295" s="303" t="str">
        <f>IF(明細!AB289="","",明細!AB289)</f>
        <v/>
      </c>
      <c r="AC295" s="134" t="str">
        <f>IF(明細!AC289="","",明細!AC289)</f>
        <v/>
      </c>
      <c r="AD295" s="183" t="str">
        <f>IF(明細!AD289="","",明細!AD289)</f>
        <v/>
      </c>
      <c r="AE295" s="184">
        <f>IF(明細!AE289="","",明細!AE289)</f>
        <v>0.1</v>
      </c>
      <c r="AF295" s="185" t="str">
        <f>IF(明細!AF289="","",明細!AF289)</f>
        <v/>
      </c>
      <c r="AG295" s="186" t="str">
        <f>IF(明細!AG289="","",明細!AG289)</f>
        <v/>
      </c>
      <c r="AH295" s="186" t="str">
        <f>IF(明細!AH289="","",明細!AH289)</f>
        <v/>
      </c>
      <c r="AI295" s="187" t="str">
        <f>IF(明細!AI289="","",明細!AI289)</f>
        <v/>
      </c>
      <c r="AJ295" s="296" t="str">
        <f>IF(明細!AJ289="","",明細!AJ289)</f>
        <v/>
      </c>
      <c r="AK295" s="297" t="str">
        <f>IF(明細!AK289="","",明細!AK289)</f>
        <v/>
      </c>
      <c r="AL295" s="298" t="str">
        <f>IF(明細!AL289="","",明細!AL289)</f>
        <v/>
      </c>
      <c r="AM295" s="299" t="str">
        <f>IF(明細!AM289="","",明細!AM289)</f>
        <v/>
      </c>
      <c r="AN295" s="300" t="str">
        <f>IF(明細!AN289="","",明細!AN289)</f>
        <v/>
      </c>
      <c r="AO295" s="300" t="str">
        <f>IF(明細!AO289="","",明細!AO289)</f>
        <v/>
      </c>
      <c r="AP295" s="300" t="str">
        <f>IF(明細!AP289="","",明細!AP289)</f>
        <v/>
      </c>
      <c r="AQ295" s="301" t="str">
        <f>IF(明細!AQ289="","",明細!AQ289)</f>
        <v/>
      </c>
      <c r="AR295" s="302" t="str">
        <f>IF(明細!AR289="","",明細!AR289)</f>
        <v/>
      </c>
      <c r="AU295" s="360"/>
      <c r="AV295" s="368"/>
      <c r="AW295" s="446" t="str">
        <f>IF(明細!AV289="","",明細!AV289)</f>
        <v/>
      </c>
      <c r="AX295" s="419" t="str">
        <f>IF(明細!AT289="","",明細!AT289)</f>
        <v/>
      </c>
      <c r="AY295" s="280" t="str">
        <f>IF($AX295="","",VLOOKUP($AX295,リスト!$CL:$CM,2,FALSE))</f>
        <v/>
      </c>
      <c r="AZ295" s="3"/>
      <c r="BA295" s="280" t="str">
        <f>IF(BB295="","",VLOOKUP(BB295,リスト!$K:$L,2,FALSE))</f>
        <v/>
      </c>
      <c r="BB295" s="3"/>
      <c r="BC295" s="3"/>
      <c r="BD295" s="87"/>
      <c r="BE295" s="280" t="str">
        <f>IF(BF295="","",VLOOKUP(BF295,リスト!$I:$J,2,FALSE))</f>
        <v/>
      </c>
      <c r="BF295" s="3"/>
      <c r="BG295" s="280" t="str">
        <f>IF(BH295="","",VLOOKUP(BH295,リスト!$M:$N,2,FALSE))</f>
        <v/>
      </c>
      <c r="BH295" s="282"/>
      <c r="BI295" s="280" t="str">
        <f>IF(BJ295="","",VLOOKUP(BJ295,リスト!$O:$P,2,FALSE))</f>
        <v/>
      </c>
      <c r="BJ295" s="24"/>
      <c r="BM295" s="451" t="str">
        <f>IF(明細!AV289="","",明細!AV289)</f>
        <v/>
      </c>
      <c r="BN295" s="453" t="str">
        <f>IF(明細!AT289="","",明細!AT289)</f>
        <v/>
      </c>
      <c r="BO295" s="280" t="str">
        <f>IF($BN295="","",VLOOKUP($BN295,リスト!$CL:$CM,2,FALSE))</f>
        <v/>
      </c>
      <c r="BP295" s="280" t="str">
        <f>IF(BQ295="","",VLOOKUP(BQ295,リスト!$K$5:$L$7,2,FALSE))</f>
        <v/>
      </c>
      <c r="BQ295" s="13"/>
      <c r="BR295" s="13"/>
      <c r="BS295" s="47"/>
      <c r="BT295" s="280" t="str">
        <f>IF(BU295="","",VLOOKUP(BU295,リスト!I286:J304,2,FALSE))</f>
        <v/>
      </c>
      <c r="BU295" s="13"/>
      <c r="BV295" s="13"/>
      <c r="BW295" s="282"/>
      <c r="BX295" s="282"/>
      <c r="BY295" s="280" t="str">
        <f>IF(BZ295="","",VLOOKUP(BZ295,リスト!$S$5:$T$6,2,FALSE))</f>
        <v/>
      </c>
      <c r="BZ295" s="3"/>
      <c r="CA295" s="3"/>
      <c r="CB295" s="81"/>
      <c r="CC295" s="280" t="str">
        <f t="shared" si="39"/>
        <v/>
      </c>
      <c r="CD295" s="83"/>
      <c r="CE295" s="83"/>
      <c r="CF295" s="83"/>
      <c r="CG295" s="83"/>
      <c r="CH295" s="282" t="str">
        <f t="shared" si="40"/>
        <v/>
      </c>
      <c r="CI295" s="83"/>
      <c r="CJ295" s="280" t="str">
        <f t="shared" si="41"/>
        <v/>
      </c>
      <c r="CK295" s="87"/>
      <c r="CL295" s="78"/>
      <c r="CM295" s="83"/>
      <c r="CN295" s="83"/>
      <c r="CO295" s="83"/>
      <c r="CP295" s="280" t="str">
        <f t="shared" si="46"/>
        <v/>
      </c>
      <c r="CQ295" s="81"/>
      <c r="CR295" s="280" t="str">
        <f t="shared" si="47"/>
        <v/>
      </c>
      <c r="CS295" s="3"/>
      <c r="CT295" s="3"/>
      <c r="CU295" s="280" t="str">
        <f>IF(CV295="","",VLOOKUP(CV295,リスト!$V$5:$W$6,2,FALSE))</f>
        <v/>
      </c>
      <c r="CV295" s="3"/>
      <c r="CW295" s="280" t="str">
        <f>IF(CX295="","",VLOOKUP(CX295,リスト!$X$5:$Y$6,2,FALSE))</f>
        <v/>
      </c>
      <c r="CX295" s="3"/>
      <c r="CY295" s="77"/>
      <c r="CZ295" s="77"/>
      <c r="DA295" s="75"/>
      <c r="DB295" s="75"/>
      <c r="DC295" s="75"/>
      <c r="DD295" s="75"/>
      <c r="DE295" s="280" t="str">
        <f>IF(DF295="","",VLOOKUP(DF295,リスト!$Z$5:$AA$10,2,FALSE))</f>
        <v/>
      </c>
      <c r="DF295" s="3"/>
      <c r="DG295" s="280" t="str">
        <f>IF(DH295="","",VLOOKUP(DH295,リスト!$AB$5:$AC$12,2,FALSE))</f>
        <v/>
      </c>
      <c r="DH295" s="63"/>
      <c r="DI295" s="280" t="str">
        <f>IF(DJ295="","",VLOOKUP(DJ295,リスト!$AD$5:$AE$7,2,FALSE))</f>
        <v/>
      </c>
      <c r="DJ295" s="3"/>
      <c r="DK295" s="280" t="str">
        <f>IF(DL295="","",VLOOKUP(DL295,リスト!$AF$5:$AG$10,2,FALSE))</f>
        <v/>
      </c>
      <c r="DL295" s="3"/>
      <c r="DM295" s="280" t="str">
        <f>IF(DN295="","",VLOOKUP(DN295,リスト!$AH$5:$AI$6,2,FALSE))</f>
        <v/>
      </c>
      <c r="DN295" s="3"/>
      <c r="DO295" s="280" t="str">
        <f>IF(DP295="","",VLOOKUP(DP295,リスト!$AJ$5:$AK$6,2,FALSE))</f>
        <v/>
      </c>
      <c r="DP295" s="3"/>
      <c r="DQ295" s="280" t="str">
        <f>IF(DR295="","",VLOOKUP(DR295,リスト!$AL$5:$AM$7,2,FALSE))</f>
        <v/>
      </c>
      <c r="DR295" s="3"/>
      <c r="DS295" s="13"/>
      <c r="DT295" s="85"/>
      <c r="DU295" s="85"/>
      <c r="DV295" s="281" t="str">
        <f>IF(DW295="","",VLOOKUP(DW295,リスト!$AN$5:$AO$6,2,FALSE))</f>
        <v/>
      </c>
      <c r="DW295" s="13"/>
      <c r="DX295" s="341"/>
      <c r="DY295" s="345"/>
      <c r="DZ295" s="341"/>
      <c r="EA295" s="345"/>
      <c r="EB295" s="280" t="str">
        <f>IF(EC295="","",VLOOKUP(EC295,リスト!$AW$5:$AX$8,2,FALSE))</f>
        <v/>
      </c>
      <c r="EC295" s="3"/>
      <c r="ED295" s="85"/>
      <c r="EE295" s="280" t="str">
        <f>IF(EF295="","",VLOOKUP(EF295,リスト!$AY$5:$AZ$10,2,FALSE))</f>
        <v/>
      </c>
      <c r="EF295" s="3"/>
      <c r="EG295" s="280" t="str">
        <f>IF(EH295="","",VLOOKUP(EH295,リスト!$BA$5:$BB$10,2,FALSE))</f>
        <v/>
      </c>
      <c r="EH295" s="3"/>
      <c r="EI295" s="280" t="str">
        <f>IF(EJ295="","",VLOOKUP(EJ295,リスト!$BC$5:$BD$10,2,FALSE))</f>
        <v/>
      </c>
      <c r="EJ295" s="3"/>
      <c r="EK295" s="280" t="str">
        <f>IF(EL295="","",VLOOKUP(EL295,リスト!$BE$5:$BF$10,2,FALSE))</f>
        <v/>
      </c>
      <c r="EL295" s="3"/>
      <c r="EM295" s="78"/>
      <c r="EN295" s="73"/>
      <c r="EO295" s="73"/>
      <c r="EP295" s="13"/>
      <c r="EQ295" s="13"/>
      <c r="ER295" s="280" t="str">
        <f>IF(ES295="","",VLOOKUP(ES295,リスト!$BG$5:$BH$10,2,FALSE))</f>
        <v/>
      </c>
      <c r="ES295" s="13"/>
      <c r="ET295" s="13"/>
      <c r="EU295" s="13"/>
      <c r="EV295" s="13"/>
      <c r="EW295" s="13"/>
      <c r="EX295" s="81"/>
      <c r="EY295" s="81"/>
      <c r="EZ295" s="26"/>
      <c r="FA295" s="281" t="str">
        <f>IF($EZ295="","",INDEX(リスト!$BI$5:$BJ$40,MATCH($EZ295,リスト!$BJ$5:$BJ$40,0),1))</f>
        <v/>
      </c>
      <c r="FB295" s="280" t="str">
        <f>IF(FC295="","",VLOOKUP(FC295,リスト!$BK:$BL,2,FALSE))</f>
        <v/>
      </c>
      <c r="FC295" s="13"/>
      <c r="FD295" s="331"/>
      <c r="FE295" s="3"/>
      <c r="FF295" s="280" t="str">
        <f>IF(FG295="","",VLOOKUP(FG295,リスト!$BO$5:$BP$6,2,FALSE))</f>
        <v/>
      </c>
      <c r="FG295" s="3"/>
      <c r="FH295" s="280" t="str">
        <f>IF(FI295="","",VLOOKUP(FI295,リスト!$BQ$5:$BR$8,2,FALSE))</f>
        <v/>
      </c>
      <c r="FI295" s="3"/>
      <c r="FJ295" s="282"/>
      <c r="FK295" s="280" t="str">
        <f>IF(FL295="","",VLOOKUP(FL295,リスト!$BS$5:$BT$6,2,FALSE))</f>
        <v/>
      </c>
      <c r="FL295" s="63"/>
      <c r="FM295" s="13"/>
      <c r="FN295" s="13"/>
      <c r="FO295" s="13"/>
      <c r="FP295" s="283" t="str">
        <f t="shared" si="42"/>
        <v/>
      </c>
      <c r="FQ295" s="283" t="str">
        <f t="shared" si="42"/>
        <v/>
      </c>
      <c r="FR295" s="13"/>
      <c r="FS295" s="85"/>
      <c r="FT295" s="85"/>
      <c r="FU295" s="281" t="str">
        <f t="shared" si="43"/>
        <v/>
      </c>
      <c r="FV295" s="280" t="str">
        <f>IF(FW295="","",VLOOKUP(FW295,リスト!$BV$5:$BW$10,2,FALSE))</f>
        <v/>
      </c>
      <c r="FW295" s="26"/>
      <c r="FX295" s="282" t="str">
        <f t="shared" si="44"/>
        <v/>
      </c>
      <c r="FY295" s="280" t="str">
        <f>IF(FZ295="","",VLOOKUP(FZ295,リスト!$BX$5:$BY$6,2,FALSE))</f>
        <v/>
      </c>
      <c r="FZ295" s="3"/>
      <c r="GA295" s="280" t="str">
        <f>IF(GB295="","",VLOOKUP(GB295,リスト!$BZ$5:$CA$6,2,FALSE))</f>
        <v/>
      </c>
      <c r="GB295" s="13"/>
      <c r="GC295" s="281" t="str">
        <f>IF(GD295="","",VLOOKUP(GD295,リスト!$CB$5:$CC$6,2,FALSE))</f>
        <v/>
      </c>
      <c r="GD295" s="13"/>
      <c r="GE295" s="13"/>
      <c r="GF295" s="13"/>
      <c r="GG295" s="75"/>
      <c r="GH295" s="281" t="str">
        <f t="shared" si="45"/>
        <v/>
      </c>
      <c r="GI295" s="128"/>
      <c r="GJ295" s="281" t="str">
        <f>IF(GK295="","",VLOOKUP(GK295,リスト!$CD$5:$CE$6,2,FALSE))</f>
        <v/>
      </c>
      <c r="GK295" s="13"/>
      <c r="GL295" s="281" t="str">
        <f>IF(GM295="","",VLOOKUP(GM295,リスト!$CF$5:$CG$5,2,FALSE))</f>
        <v/>
      </c>
      <c r="GM295" s="26"/>
      <c r="GN295" s="280" t="str">
        <f>IF(GO295="","",VLOOKUP(GO295,リスト!$CH$5:$CI$5,2,FALSE))</f>
        <v/>
      </c>
      <c r="GO295" s="284"/>
      <c r="GP295" s="284"/>
      <c r="GQ295" s="284"/>
      <c r="GR295" s="284"/>
      <c r="GS295" s="284"/>
      <c r="GT295" s="284"/>
      <c r="GU295" s="284"/>
      <c r="GV295" s="284"/>
      <c r="GW295" s="284"/>
      <c r="GX295" s="285"/>
    </row>
    <row r="296" spans="2:206" s="177" customFormat="1" ht="24.75" hidden="1" customHeight="1" outlineLevel="1">
      <c r="B296" s="286" t="str">
        <f>IF(明細!B290="","",明細!B290)</f>
        <v/>
      </c>
      <c r="C296" s="287" t="str">
        <f>IF(明細!C290="","",明細!C290)</f>
        <v/>
      </c>
      <c r="D296" s="265" t="str">
        <f>IF(明細!D290="","",明細!D290)</f>
        <v/>
      </c>
      <c r="E296" s="265" t="str">
        <f>IF(明細!E290="","",明細!E290)</f>
        <v/>
      </c>
      <c r="F296" s="265" t="str">
        <f>IF(明細!F290="","",明細!F290)</f>
        <v/>
      </c>
      <c r="G296" s="265" t="str">
        <f>IF(明細!G290="","",明細!G290)</f>
        <v/>
      </c>
      <c r="H296" s="265" t="str">
        <f>IF(明細!H290="","",明細!H290)</f>
        <v/>
      </c>
      <c r="I296" s="265" t="str">
        <f>IF(明細!I290="","",明細!I290)</f>
        <v/>
      </c>
      <c r="J296" s="265" t="str">
        <f>IF(明細!J290="","",明細!J290)</f>
        <v/>
      </c>
      <c r="K296" s="265" t="str">
        <f>IF(明細!K290="","",明細!K290)</f>
        <v/>
      </c>
      <c r="L296" s="265" t="str">
        <f>IF(明細!L290="","",明細!L290)</f>
        <v/>
      </c>
      <c r="M296" s="265" t="str">
        <f>IF(明細!M290="","",明細!M290)</f>
        <v/>
      </c>
      <c r="N296" s="265" t="str">
        <f>IF(明細!N290="","",明細!N290)</f>
        <v/>
      </c>
      <c r="O296" s="265" t="str">
        <f>IF(明細!O290="","",明細!O290)</f>
        <v/>
      </c>
      <c r="P296" s="265" t="str">
        <f>IF(明細!P290="","",明細!P290)</f>
        <v/>
      </c>
      <c r="Q296" s="265" t="str">
        <f>IF(明細!Q290="","",明細!Q290)</f>
        <v/>
      </c>
      <c r="R296" s="289" t="str">
        <f>IF(明細!R290="","",明細!R290)</f>
        <v/>
      </c>
      <c r="S296" s="291" t="str">
        <f>IF(明細!S290="","",明細!S290)</f>
        <v/>
      </c>
      <c r="T296" s="291" t="str">
        <f>IF(明細!T290="","",明細!T290)</f>
        <v/>
      </c>
      <c r="U296" s="291" t="str">
        <f>IF(明細!U290="","",明細!U290)</f>
        <v/>
      </c>
      <c r="V296" s="292" t="str">
        <f>IF(明細!V290="","",明細!V290)</f>
        <v>個</v>
      </c>
      <c r="W296" s="292" t="str">
        <f>IF(明細!W290="","",明細!W290)</f>
        <v/>
      </c>
      <c r="X296" s="293" t="str">
        <f>IF(明細!X290="","",明細!X290)</f>
        <v/>
      </c>
      <c r="Y296" s="134" t="str">
        <f>IF(明細!Y290="","",明細!Y290)</f>
        <v/>
      </c>
      <c r="Z296" s="135" t="str">
        <f>IF(明細!Z290="","",明細!Z290)</f>
        <v/>
      </c>
      <c r="AA296" s="134" t="str">
        <f>IF(明細!AA290="","",明細!AA290)</f>
        <v/>
      </c>
      <c r="AB296" s="303" t="str">
        <f>IF(明細!AB290="","",明細!AB290)</f>
        <v/>
      </c>
      <c r="AC296" s="134" t="str">
        <f>IF(明細!AC290="","",明細!AC290)</f>
        <v/>
      </c>
      <c r="AD296" s="183" t="str">
        <f>IF(明細!AD290="","",明細!AD290)</f>
        <v/>
      </c>
      <c r="AE296" s="184">
        <f>IF(明細!AE290="","",明細!AE290)</f>
        <v>0.1</v>
      </c>
      <c r="AF296" s="185" t="str">
        <f>IF(明細!AF290="","",明細!AF290)</f>
        <v/>
      </c>
      <c r="AG296" s="186" t="str">
        <f>IF(明細!AG290="","",明細!AG290)</f>
        <v/>
      </c>
      <c r="AH296" s="186" t="str">
        <f>IF(明細!AH290="","",明細!AH290)</f>
        <v/>
      </c>
      <c r="AI296" s="187" t="str">
        <f>IF(明細!AI290="","",明細!AI290)</f>
        <v/>
      </c>
      <c r="AJ296" s="296" t="str">
        <f>IF(明細!AJ290="","",明細!AJ290)</f>
        <v/>
      </c>
      <c r="AK296" s="297" t="str">
        <f>IF(明細!AK290="","",明細!AK290)</f>
        <v/>
      </c>
      <c r="AL296" s="298" t="str">
        <f>IF(明細!AL290="","",明細!AL290)</f>
        <v/>
      </c>
      <c r="AM296" s="299" t="str">
        <f>IF(明細!AM290="","",明細!AM290)</f>
        <v/>
      </c>
      <c r="AN296" s="300" t="str">
        <f>IF(明細!AN290="","",明細!AN290)</f>
        <v/>
      </c>
      <c r="AO296" s="300" t="str">
        <f>IF(明細!AO290="","",明細!AO290)</f>
        <v/>
      </c>
      <c r="AP296" s="300" t="str">
        <f>IF(明細!AP290="","",明細!AP290)</f>
        <v/>
      </c>
      <c r="AQ296" s="301" t="str">
        <f>IF(明細!AQ290="","",明細!AQ290)</f>
        <v/>
      </c>
      <c r="AR296" s="302" t="str">
        <f>IF(明細!AR290="","",明細!AR290)</f>
        <v/>
      </c>
      <c r="AU296" s="360"/>
      <c r="AV296" s="368"/>
      <c r="AW296" s="446" t="str">
        <f>IF(明細!AV290="","",明細!AV290)</f>
        <v/>
      </c>
      <c r="AX296" s="419" t="str">
        <f>IF(明細!AT290="","",明細!AT290)</f>
        <v/>
      </c>
      <c r="AY296" s="280" t="str">
        <f>IF($AX296="","",VLOOKUP($AX296,リスト!$CL:$CM,2,FALSE))</f>
        <v/>
      </c>
      <c r="AZ296" s="3"/>
      <c r="BA296" s="280" t="str">
        <f>IF(BB296="","",VLOOKUP(BB296,リスト!$K:$L,2,FALSE))</f>
        <v/>
      </c>
      <c r="BB296" s="3"/>
      <c r="BC296" s="3"/>
      <c r="BD296" s="87"/>
      <c r="BE296" s="280" t="str">
        <f>IF(BF296="","",VLOOKUP(BF296,リスト!$I:$J,2,FALSE))</f>
        <v/>
      </c>
      <c r="BF296" s="3"/>
      <c r="BG296" s="280" t="str">
        <f>IF(BH296="","",VLOOKUP(BH296,リスト!$M:$N,2,FALSE))</f>
        <v/>
      </c>
      <c r="BH296" s="282"/>
      <c r="BI296" s="280" t="str">
        <f>IF(BJ296="","",VLOOKUP(BJ296,リスト!$O:$P,2,FALSE))</f>
        <v/>
      </c>
      <c r="BJ296" s="24"/>
      <c r="BM296" s="451" t="str">
        <f>IF(明細!AV290="","",明細!AV290)</f>
        <v/>
      </c>
      <c r="BN296" s="453" t="str">
        <f>IF(明細!AT290="","",明細!AT290)</f>
        <v/>
      </c>
      <c r="BO296" s="280" t="str">
        <f>IF($BN296="","",VLOOKUP($BN296,リスト!$CL:$CM,2,FALSE))</f>
        <v/>
      </c>
      <c r="BP296" s="280" t="str">
        <f>IF(BQ296="","",VLOOKUP(BQ296,リスト!$K$5:$L$7,2,FALSE))</f>
        <v/>
      </c>
      <c r="BQ296" s="13"/>
      <c r="BR296" s="13"/>
      <c r="BS296" s="47"/>
      <c r="BT296" s="280" t="str">
        <f>IF(BU296="","",VLOOKUP(BU296,リスト!I287:J305,2,FALSE))</f>
        <v/>
      </c>
      <c r="BU296" s="13"/>
      <c r="BV296" s="13"/>
      <c r="BW296" s="282"/>
      <c r="BX296" s="282"/>
      <c r="BY296" s="280" t="str">
        <f>IF(BZ296="","",VLOOKUP(BZ296,リスト!$S$5:$T$6,2,FALSE))</f>
        <v/>
      </c>
      <c r="BZ296" s="3"/>
      <c r="CA296" s="3"/>
      <c r="CB296" s="81"/>
      <c r="CC296" s="280" t="str">
        <f t="shared" si="39"/>
        <v/>
      </c>
      <c r="CD296" s="83"/>
      <c r="CE296" s="83"/>
      <c r="CF296" s="83"/>
      <c r="CG296" s="83"/>
      <c r="CH296" s="282" t="str">
        <f t="shared" si="40"/>
        <v/>
      </c>
      <c r="CI296" s="83"/>
      <c r="CJ296" s="280" t="str">
        <f t="shared" si="41"/>
        <v/>
      </c>
      <c r="CK296" s="87"/>
      <c r="CL296" s="78"/>
      <c r="CM296" s="83"/>
      <c r="CN296" s="83"/>
      <c r="CO296" s="83"/>
      <c r="CP296" s="280" t="str">
        <f t="shared" si="46"/>
        <v/>
      </c>
      <c r="CQ296" s="81"/>
      <c r="CR296" s="280" t="str">
        <f t="shared" si="47"/>
        <v/>
      </c>
      <c r="CS296" s="3"/>
      <c r="CT296" s="3"/>
      <c r="CU296" s="280" t="str">
        <f>IF(CV296="","",VLOOKUP(CV296,リスト!$V$5:$W$6,2,FALSE))</f>
        <v/>
      </c>
      <c r="CV296" s="3"/>
      <c r="CW296" s="280" t="str">
        <f>IF(CX296="","",VLOOKUP(CX296,リスト!$X$5:$Y$6,2,FALSE))</f>
        <v/>
      </c>
      <c r="CX296" s="3"/>
      <c r="CY296" s="77"/>
      <c r="CZ296" s="77"/>
      <c r="DA296" s="75"/>
      <c r="DB296" s="75"/>
      <c r="DC296" s="75"/>
      <c r="DD296" s="75"/>
      <c r="DE296" s="280" t="str">
        <f>IF(DF296="","",VLOOKUP(DF296,リスト!$Z$5:$AA$10,2,FALSE))</f>
        <v/>
      </c>
      <c r="DF296" s="3"/>
      <c r="DG296" s="280" t="str">
        <f>IF(DH296="","",VLOOKUP(DH296,リスト!$AB$5:$AC$12,2,FALSE))</f>
        <v/>
      </c>
      <c r="DH296" s="63"/>
      <c r="DI296" s="280" t="str">
        <f>IF(DJ296="","",VLOOKUP(DJ296,リスト!$AD$5:$AE$7,2,FALSE))</f>
        <v/>
      </c>
      <c r="DJ296" s="3"/>
      <c r="DK296" s="280" t="str">
        <f>IF(DL296="","",VLOOKUP(DL296,リスト!$AF$5:$AG$10,2,FALSE))</f>
        <v/>
      </c>
      <c r="DL296" s="3"/>
      <c r="DM296" s="280" t="str">
        <f>IF(DN296="","",VLOOKUP(DN296,リスト!$AH$5:$AI$6,2,FALSE))</f>
        <v/>
      </c>
      <c r="DN296" s="3"/>
      <c r="DO296" s="280" t="str">
        <f>IF(DP296="","",VLOOKUP(DP296,リスト!$AJ$5:$AK$6,2,FALSE))</f>
        <v/>
      </c>
      <c r="DP296" s="3"/>
      <c r="DQ296" s="280" t="str">
        <f>IF(DR296="","",VLOOKUP(DR296,リスト!$AL$5:$AM$7,2,FALSE))</f>
        <v/>
      </c>
      <c r="DR296" s="3"/>
      <c r="DS296" s="13"/>
      <c r="DT296" s="85"/>
      <c r="DU296" s="85"/>
      <c r="DV296" s="281" t="str">
        <f>IF(DW296="","",VLOOKUP(DW296,リスト!$AN$5:$AO$6,2,FALSE))</f>
        <v/>
      </c>
      <c r="DW296" s="13"/>
      <c r="DX296" s="341"/>
      <c r="DY296" s="345"/>
      <c r="DZ296" s="341"/>
      <c r="EA296" s="345"/>
      <c r="EB296" s="280" t="str">
        <f>IF(EC296="","",VLOOKUP(EC296,リスト!$AW$5:$AX$8,2,FALSE))</f>
        <v/>
      </c>
      <c r="EC296" s="3"/>
      <c r="ED296" s="85"/>
      <c r="EE296" s="280" t="str">
        <f>IF(EF296="","",VLOOKUP(EF296,リスト!$AY$5:$AZ$10,2,FALSE))</f>
        <v/>
      </c>
      <c r="EF296" s="3"/>
      <c r="EG296" s="280" t="str">
        <f>IF(EH296="","",VLOOKUP(EH296,リスト!$BA$5:$BB$10,2,FALSE))</f>
        <v/>
      </c>
      <c r="EH296" s="3"/>
      <c r="EI296" s="280" t="str">
        <f>IF(EJ296="","",VLOOKUP(EJ296,リスト!$BC$5:$BD$10,2,FALSE))</f>
        <v/>
      </c>
      <c r="EJ296" s="3"/>
      <c r="EK296" s="280" t="str">
        <f>IF(EL296="","",VLOOKUP(EL296,リスト!$BE$5:$BF$10,2,FALSE))</f>
        <v/>
      </c>
      <c r="EL296" s="3"/>
      <c r="EM296" s="78"/>
      <c r="EN296" s="73"/>
      <c r="EO296" s="73"/>
      <c r="EP296" s="13"/>
      <c r="EQ296" s="13"/>
      <c r="ER296" s="280" t="str">
        <f>IF(ES296="","",VLOOKUP(ES296,リスト!$BG$5:$BH$10,2,FALSE))</f>
        <v/>
      </c>
      <c r="ES296" s="13"/>
      <c r="ET296" s="13"/>
      <c r="EU296" s="13"/>
      <c r="EV296" s="13"/>
      <c r="EW296" s="13"/>
      <c r="EX296" s="81"/>
      <c r="EY296" s="81"/>
      <c r="EZ296" s="26"/>
      <c r="FA296" s="281" t="str">
        <f>IF($EZ296="","",INDEX(リスト!$BI$5:$BJ$40,MATCH($EZ296,リスト!$BJ$5:$BJ$40,0),1))</f>
        <v/>
      </c>
      <c r="FB296" s="280" t="str">
        <f>IF(FC296="","",VLOOKUP(FC296,リスト!$BK:$BL,2,FALSE))</f>
        <v/>
      </c>
      <c r="FC296" s="13"/>
      <c r="FD296" s="331"/>
      <c r="FE296" s="3"/>
      <c r="FF296" s="280" t="str">
        <f>IF(FG296="","",VLOOKUP(FG296,リスト!$BO$5:$BP$6,2,FALSE))</f>
        <v/>
      </c>
      <c r="FG296" s="3"/>
      <c r="FH296" s="280" t="str">
        <f>IF(FI296="","",VLOOKUP(FI296,リスト!$BQ$5:$BR$8,2,FALSE))</f>
        <v/>
      </c>
      <c r="FI296" s="3"/>
      <c r="FJ296" s="282"/>
      <c r="FK296" s="280" t="str">
        <f>IF(FL296="","",VLOOKUP(FL296,リスト!$BS$5:$BT$6,2,FALSE))</f>
        <v/>
      </c>
      <c r="FL296" s="63"/>
      <c r="FM296" s="13"/>
      <c r="FN296" s="13"/>
      <c r="FO296" s="13"/>
      <c r="FP296" s="283" t="str">
        <f t="shared" si="42"/>
        <v/>
      </c>
      <c r="FQ296" s="283" t="str">
        <f t="shared" si="42"/>
        <v/>
      </c>
      <c r="FR296" s="13"/>
      <c r="FS296" s="85"/>
      <c r="FT296" s="85"/>
      <c r="FU296" s="281" t="str">
        <f t="shared" si="43"/>
        <v/>
      </c>
      <c r="FV296" s="280" t="str">
        <f>IF(FW296="","",VLOOKUP(FW296,リスト!$BV$5:$BW$10,2,FALSE))</f>
        <v/>
      </c>
      <c r="FW296" s="26"/>
      <c r="FX296" s="282" t="str">
        <f t="shared" si="44"/>
        <v/>
      </c>
      <c r="FY296" s="280" t="str">
        <f>IF(FZ296="","",VLOOKUP(FZ296,リスト!$BX$5:$BY$6,2,FALSE))</f>
        <v/>
      </c>
      <c r="FZ296" s="3"/>
      <c r="GA296" s="280" t="str">
        <f>IF(GB296="","",VLOOKUP(GB296,リスト!$BZ$5:$CA$6,2,FALSE))</f>
        <v/>
      </c>
      <c r="GB296" s="13"/>
      <c r="GC296" s="281" t="str">
        <f>IF(GD296="","",VLOOKUP(GD296,リスト!$CB$5:$CC$6,2,FALSE))</f>
        <v/>
      </c>
      <c r="GD296" s="13"/>
      <c r="GE296" s="13"/>
      <c r="GF296" s="13"/>
      <c r="GG296" s="75"/>
      <c r="GH296" s="281" t="str">
        <f t="shared" si="45"/>
        <v/>
      </c>
      <c r="GI296" s="128"/>
      <c r="GJ296" s="281" t="str">
        <f>IF(GK296="","",VLOOKUP(GK296,リスト!$CD$5:$CE$6,2,FALSE))</f>
        <v/>
      </c>
      <c r="GK296" s="13"/>
      <c r="GL296" s="281" t="str">
        <f>IF(GM296="","",VLOOKUP(GM296,リスト!$CF$5:$CG$5,2,FALSE))</f>
        <v/>
      </c>
      <c r="GM296" s="26"/>
      <c r="GN296" s="280" t="str">
        <f>IF(GO296="","",VLOOKUP(GO296,リスト!$CH$5:$CI$5,2,FALSE))</f>
        <v/>
      </c>
      <c r="GO296" s="284"/>
      <c r="GP296" s="284"/>
      <c r="GQ296" s="284"/>
      <c r="GR296" s="284"/>
      <c r="GS296" s="284"/>
      <c r="GT296" s="284"/>
      <c r="GU296" s="284"/>
      <c r="GV296" s="284"/>
      <c r="GW296" s="284"/>
      <c r="GX296" s="285"/>
    </row>
    <row r="297" spans="2:206" s="177" customFormat="1" ht="24.75" hidden="1" customHeight="1" outlineLevel="1">
      <c r="B297" s="286" t="str">
        <f>IF(明細!B291="","",明細!B291)</f>
        <v/>
      </c>
      <c r="C297" s="287" t="str">
        <f>IF(明細!C291="","",明細!C291)</f>
        <v/>
      </c>
      <c r="D297" s="265" t="str">
        <f>IF(明細!D291="","",明細!D291)</f>
        <v/>
      </c>
      <c r="E297" s="265" t="str">
        <f>IF(明細!E291="","",明細!E291)</f>
        <v/>
      </c>
      <c r="F297" s="265" t="str">
        <f>IF(明細!F291="","",明細!F291)</f>
        <v/>
      </c>
      <c r="G297" s="265" t="str">
        <f>IF(明細!G291="","",明細!G291)</f>
        <v/>
      </c>
      <c r="H297" s="265" t="str">
        <f>IF(明細!H291="","",明細!H291)</f>
        <v/>
      </c>
      <c r="I297" s="265" t="str">
        <f>IF(明細!I291="","",明細!I291)</f>
        <v/>
      </c>
      <c r="J297" s="265" t="str">
        <f>IF(明細!J291="","",明細!J291)</f>
        <v/>
      </c>
      <c r="K297" s="265" t="str">
        <f>IF(明細!K291="","",明細!K291)</f>
        <v/>
      </c>
      <c r="L297" s="265" t="str">
        <f>IF(明細!L291="","",明細!L291)</f>
        <v/>
      </c>
      <c r="M297" s="265" t="str">
        <f>IF(明細!M291="","",明細!M291)</f>
        <v/>
      </c>
      <c r="N297" s="265" t="str">
        <f>IF(明細!N291="","",明細!N291)</f>
        <v/>
      </c>
      <c r="O297" s="265" t="str">
        <f>IF(明細!O291="","",明細!O291)</f>
        <v/>
      </c>
      <c r="P297" s="265" t="str">
        <f>IF(明細!P291="","",明細!P291)</f>
        <v/>
      </c>
      <c r="Q297" s="265" t="str">
        <f>IF(明細!Q291="","",明細!Q291)</f>
        <v/>
      </c>
      <c r="R297" s="289" t="str">
        <f>IF(明細!R291="","",明細!R291)</f>
        <v/>
      </c>
      <c r="S297" s="291" t="str">
        <f>IF(明細!S291="","",明細!S291)</f>
        <v/>
      </c>
      <c r="T297" s="291" t="str">
        <f>IF(明細!T291="","",明細!T291)</f>
        <v/>
      </c>
      <c r="U297" s="291" t="str">
        <f>IF(明細!U291="","",明細!U291)</f>
        <v/>
      </c>
      <c r="V297" s="292" t="str">
        <f>IF(明細!V291="","",明細!V291)</f>
        <v>個</v>
      </c>
      <c r="W297" s="292" t="str">
        <f>IF(明細!W291="","",明細!W291)</f>
        <v/>
      </c>
      <c r="X297" s="293" t="str">
        <f>IF(明細!X291="","",明細!X291)</f>
        <v/>
      </c>
      <c r="Y297" s="134" t="str">
        <f>IF(明細!Y291="","",明細!Y291)</f>
        <v/>
      </c>
      <c r="Z297" s="135" t="str">
        <f>IF(明細!Z291="","",明細!Z291)</f>
        <v/>
      </c>
      <c r="AA297" s="134" t="str">
        <f>IF(明細!AA291="","",明細!AA291)</f>
        <v/>
      </c>
      <c r="AB297" s="303" t="str">
        <f>IF(明細!AB291="","",明細!AB291)</f>
        <v/>
      </c>
      <c r="AC297" s="134" t="str">
        <f>IF(明細!AC291="","",明細!AC291)</f>
        <v/>
      </c>
      <c r="AD297" s="183" t="str">
        <f>IF(明細!AD291="","",明細!AD291)</f>
        <v/>
      </c>
      <c r="AE297" s="184">
        <f>IF(明細!AE291="","",明細!AE291)</f>
        <v>0.1</v>
      </c>
      <c r="AF297" s="185" t="str">
        <f>IF(明細!AF291="","",明細!AF291)</f>
        <v/>
      </c>
      <c r="AG297" s="186" t="str">
        <f>IF(明細!AG291="","",明細!AG291)</f>
        <v/>
      </c>
      <c r="AH297" s="186" t="str">
        <f>IF(明細!AH291="","",明細!AH291)</f>
        <v/>
      </c>
      <c r="AI297" s="187" t="str">
        <f>IF(明細!AI291="","",明細!AI291)</f>
        <v/>
      </c>
      <c r="AJ297" s="296" t="str">
        <f>IF(明細!AJ291="","",明細!AJ291)</f>
        <v/>
      </c>
      <c r="AK297" s="297" t="str">
        <f>IF(明細!AK291="","",明細!AK291)</f>
        <v/>
      </c>
      <c r="AL297" s="298" t="str">
        <f>IF(明細!AL291="","",明細!AL291)</f>
        <v/>
      </c>
      <c r="AM297" s="299" t="str">
        <f>IF(明細!AM291="","",明細!AM291)</f>
        <v/>
      </c>
      <c r="AN297" s="300" t="str">
        <f>IF(明細!AN291="","",明細!AN291)</f>
        <v/>
      </c>
      <c r="AO297" s="300" t="str">
        <f>IF(明細!AO291="","",明細!AO291)</f>
        <v/>
      </c>
      <c r="AP297" s="300" t="str">
        <f>IF(明細!AP291="","",明細!AP291)</f>
        <v/>
      </c>
      <c r="AQ297" s="301" t="str">
        <f>IF(明細!AQ291="","",明細!AQ291)</f>
        <v/>
      </c>
      <c r="AR297" s="302" t="str">
        <f>IF(明細!AR291="","",明細!AR291)</f>
        <v/>
      </c>
      <c r="AU297" s="360"/>
      <c r="AV297" s="368"/>
      <c r="AW297" s="446" t="str">
        <f>IF(明細!AV291="","",明細!AV291)</f>
        <v/>
      </c>
      <c r="AX297" s="419" t="str">
        <f>IF(明細!AT291="","",明細!AT291)</f>
        <v/>
      </c>
      <c r="AY297" s="280" t="str">
        <f>IF($AX297="","",VLOOKUP($AX297,リスト!$CL:$CM,2,FALSE))</f>
        <v/>
      </c>
      <c r="AZ297" s="3"/>
      <c r="BA297" s="280" t="str">
        <f>IF(BB297="","",VLOOKUP(BB297,リスト!$K:$L,2,FALSE))</f>
        <v/>
      </c>
      <c r="BB297" s="3"/>
      <c r="BC297" s="3"/>
      <c r="BD297" s="87"/>
      <c r="BE297" s="280" t="str">
        <f>IF(BF297="","",VLOOKUP(BF297,リスト!$I:$J,2,FALSE))</f>
        <v/>
      </c>
      <c r="BF297" s="3"/>
      <c r="BG297" s="280" t="str">
        <f>IF(BH297="","",VLOOKUP(BH297,リスト!$M:$N,2,FALSE))</f>
        <v/>
      </c>
      <c r="BH297" s="282"/>
      <c r="BI297" s="280" t="str">
        <f>IF(BJ297="","",VLOOKUP(BJ297,リスト!$O:$P,2,FALSE))</f>
        <v/>
      </c>
      <c r="BJ297" s="24"/>
      <c r="BM297" s="451" t="str">
        <f>IF(明細!AV291="","",明細!AV291)</f>
        <v/>
      </c>
      <c r="BN297" s="453" t="str">
        <f>IF(明細!AT291="","",明細!AT291)</f>
        <v/>
      </c>
      <c r="BO297" s="280" t="str">
        <f>IF($BN297="","",VLOOKUP($BN297,リスト!$CL:$CM,2,FALSE))</f>
        <v/>
      </c>
      <c r="BP297" s="280" t="str">
        <f>IF(BQ297="","",VLOOKUP(BQ297,リスト!$K$5:$L$7,2,FALSE))</f>
        <v/>
      </c>
      <c r="BQ297" s="13"/>
      <c r="BR297" s="13"/>
      <c r="BS297" s="47"/>
      <c r="BT297" s="280" t="str">
        <f>IF(BU297="","",VLOOKUP(BU297,リスト!I288:J306,2,FALSE))</f>
        <v/>
      </c>
      <c r="BU297" s="13"/>
      <c r="BV297" s="13"/>
      <c r="BW297" s="282"/>
      <c r="BX297" s="282"/>
      <c r="BY297" s="280" t="str">
        <f>IF(BZ297="","",VLOOKUP(BZ297,リスト!$S$5:$T$6,2,FALSE))</f>
        <v/>
      </c>
      <c r="BZ297" s="3"/>
      <c r="CA297" s="3"/>
      <c r="CB297" s="81"/>
      <c r="CC297" s="280" t="str">
        <f t="shared" si="39"/>
        <v/>
      </c>
      <c r="CD297" s="83"/>
      <c r="CE297" s="83"/>
      <c r="CF297" s="83"/>
      <c r="CG297" s="83"/>
      <c r="CH297" s="282" t="str">
        <f t="shared" si="40"/>
        <v/>
      </c>
      <c r="CI297" s="83"/>
      <c r="CJ297" s="280" t="str">
        <f t="shared" si="41"/>
        <v/>
      </c>
      <c r="CK297" s="87"/>
      <c r="CL297" s="78"/>
      <c r="CM297" s="83"/>
      <c r="CN297" s="83"/>
      <c r="CO297" s="83"/>
      <c r="CP297" s="280" t="str">
        <f t="shared" si="46"/>
        <v/>
      </c>
      <c r="CQ297" s="81"/>
      <c r="CR297" s="280" t="str">
        <f t="shared" si="47"/>
        <v/>
      </c>
      <c r="CS297" s="3"/>
      <c r="CT297" s="3"/>
      <c r="CU297" s="280" t="str">
        <f>IF(CV297="","",VLOOKUP(CV297,リスト!$V$5:$W$6,2,FALSE))</f>
        <v/>
      </c>
      <c r="CV297" s="3"/>
      <c r="CW297" s="280" t="str">
        <f>IF(CX297="","",VLOOKUP(CX297,リスト!$X$5:$Y$6,2,FALSE))</f>
        <v/>
      </c>
      <c r="CX297" s="3"/>
      <c r="CY297" s="77"/>
      <c r="CZ297" s="77"/>
      <c r="DA297" s="75"/>
      <c r="DB297" s="75"/>
      <c r="DC297" s="75"/>
      <c r="DD297" s="75"/>
      <c r="DE297" s="280" t="str">
        <f>IF(DF297="","",VLOOKUP(DF297,リスト!$Z$5:$AA$10,2,FALSE))</f>
        <v/>
      </c>
      <c r="DF297" s="3"/>
      <c r="DG297" s="280" t="str">
        <f>IF(DH297="","",VLOOKUP(DH297,リスト!$AB$5:$AC$12,2,FALSE))</f>
        <v/>
      </c>
      <c r="DH297" s="63"/>
      <c r="DI297" s="280" t="str">
        <f>IF(DJ297="","",VLOOKUP(DJ297,リスト!$AD$5:$AE$7,2,FALSE))</f>
        <v/>
      </c>
      <c r="DJ297" s="3"/>
      <c r="DK297" s="280" t="str">
        <f>IF(DL297="","",VLOOKUP(DL297,リスト!$AF$5:$AG$10,2,FALSE))</f>
        <v/>
      </c>
      <c r="DL297" s="3"/>
      <c r="DM297" s="280" t="str">
        <f>IF(DN297="","",VLOOKUP(DN297,リスト!$AH$5:$AI$6,2,FALSE))</f>
        <v/>
      </c>
      <c r="DN297" s="3"/>
      <c r="DO297" s="280" t="str">
        <f>IF(DP297="","",VLOOKUP(DP297,リスト!$AJ$5:$AK$6,2,FALSE))</f>
        <v/>
      </c>
      <c r="DP297" s="3"/>
      <c r="DQ297" s="280" t="str">
        <f>IF(DR297="","",VLOOKUP(DR297,リスト!$AL$5:$AM$7,2,FALSE))</f>
        <v/>
      </c>
      <c r="DR297" s="3"/>
      <c r="DS297" s="13"/>
      <c r="DT297" s="85"/>
      <c r="DU297" s="85"/>
      <c r="DV297" s="281" t="str">
        <f>IF(DW297="","",VLOOKUP(DW297,リスト!$AN$5:$AO$6,2,FALSE))</f>
        <v/>
      </c>
      <c r="DW297" s="13"/>
      <c r="DX297" s="341"/>
      <c r="DY297" s="345"/>
      <c r="DZ297" s="341"/>
      <c r="EA297" s="345"/>
      <c r="EB297" s="280" t="str">
        <f>IF(EC297="","",VLOOKUP(EC297,リスト!$AW$5:$AX$8,2,FALSE))</f>
        <v/>
      </c>
      <c r="EC297" s="3"/>
      <c r="ED297" s="85"/>
      <c r="EE297" s="280" t="str">
        <f>IF(EF297="","",VLOOKUP(EF297,リスト!$AY$5:$AZ$10,2,FALSE))</f>
        <v/>
      </c>
      <c r="EF297" s="3"/>
      <c r="EG297" s="280" t="str">
        <f>IF(EH297="","",VLOOKUP(EH297,リスト!$BA$5:$BB$10,2,FALSE))</f>
        <v/>
      </c>
      <c r="EH297" s="3"/>
      <c r="EI297" s="280" t="str">
        <f>IF(EJ297="","",VLOOKUP(EJ297,リスト!$BC$5:$BD$10,2,FALSE))</f>
        <v/>
      </c>
      <c r="EJ297" s="3"/>
      <c r="EK297" s="280" t="str">
        <f>IF(EL297="","",VLOOKUP(EL297,リスト!$BE$5:$BF$10,2,FALSE))</f>
        <v/>
      </c>
      <c r="EL297" s="3"/>
      <c r="EM297" s="78"/>
      <c r="EN297" s="73"/>
      <c r="EO297" s="73"/>
      <c r="EP297" s="13"/>
      <c r="EQ297" s="13"/>
      <c r="ER297" s="280" t="str">
        <f>IF(ES297="","",VLOOKUP(ES297,リスト!$BG$5:$BH$10,2,FALSE))</f>
        <v/>
      </c>
      <c r="ES297" s="13"/>
      <c r="ET297" s="13"/>
      <c r="EU297" s="13"/>
      <c r="EV297" s="13"/>
      <c r="EW297" s="13"/>
      <c r="EX297" s="81"/>
      <c r="EY297" s="81"/>
      <c r="EZ297" s="26"/>
      <c r="FA297" s="281" t="str">
        <f>IF($EZ297="","",INDEX(リスト!$BI$5:$BJ$40,MATCH($EZ297,リスト!$BJ$5:$BJ$40,0),1))</f>
        <v/>
      </c>
      <c r="FB297" s="280" t="str">
        <f>IF(FC297="","",VLOOKUP(FC297,リスト!$BK:$BL,2,FALSE))</f>
        <v/>
      </c>
      <c r="FC297" s="13"/>
      <c r="FD297" s="331"/>
      <c r="FE297" s="3"/>
      <c r="FF297" s="280" t="str">
        <f>IF(FG297="","",VLOOKUP(FG297,リスト!$BO$5:$BP$6,2,FALSE))</f>
        <v/>
      </c>
      <c r="FG297" s="3"/>
      <c r="FH297" s="280" t="str">
        <f>IF(FI297="","",VLOOKUP(FI297,リスト!$BQ$5:$BR$8,2,FALSE))</f>
        <v/>
      </c>
      <c r="FI297" s="3"/>
      <c r="FJ297" s="282"/>
      <c r="FK297" s="280" t="str">
        <f>IF(FL297="","",VLOOKUP(FL297,リスト!$BS$5:$BT$6,2,FALSE))</f>
        <v/>
      </c>
      <c r="FL297" s="63"/>
      <c r="FM297" s="13"/>
      <c r="FN297" s="13"/>
      <c r="FO297" s="13"/>
      <c r="FP297" s="283" t="str">
        <f t="shared" si="42"/>
        <v/>
      </c>
      <c r="FQ297" s="283" t="str">
        <f t="shared" si="42"/>
        <v/>
      </c>
      <c r="FR297" s="13"/>
      <c r="FS297" s="85"/>
      <c r="FT297" s="85"/>
      <c r="FU297" s="281" t="str">
        <f t="shared" si="43"/>
        <v/>
      </c>
      <c r="FV297" s="280" t="str">
        <f>IF(FW297="","",VLOOKUP(FW297,リスト!$BV$5:$BW$10,2,FALSE))</f>
        <v/>
      </c>
      <c r="FW297" s="26"/>
      <c r="FX297" s="282" t="str">
        <f t="shared" si="44"/>
        <v/>
      </c>
      <c r="FY297" s="280" t="str">
        <f>IF(FZ297="","",VLOOKUP(FZ297,リスト!$BX$5:$BY$6,2,FALSE))</f>
        <v/>
      </c>
      <c r="FZ297" s="3"/>
      <c r="GA297" s="280" t="str">
        <f>IF(GB297="","",VLOOKUP(GB297,リスト!$BZ$5:$CA$6,2,FALSE))</f>
        <v/>
      </c>
      <c r="GB297" s="13"/>
      <c r="GC297" s="281" t="str">
        <f>IF(GD297="","",VLOOKUP(GD297,リスト!$CB$5:$CC$6,2,FALSE))</f>
        <v/>
      </c>
      <c r="GD297" s="13"/>
      <c r="GE297" s="13"/>
      <c r="GF297" s="13"/>
      <c r="GG297" s="75"/>
      <c r="GH297" s="281" t="str">
        <f t="shared" si="45"/>
        <v/>
      </c>
      <c r="GI297" s="128"/>
      <c r="GJ297" s="281" t="str">
        <f>IF(GK297="","",VLOOKUP(GK297,リスト!$CD$5:$CE$6,2,FALSE))</f>
        <v/>
      </c>
      <c r="GK297" s="13"/>
      <c r="GL297" s="281" t="str">
        <f>IF(GM297="","",VLOOKUP(GM297,リスト!$CF$5:$CG$5,2,FALSE))</f>
        <v/>
      </c>
      <c r="GM297" s="26"/>
      <c r="GN297" s="280" t="str">
        <f>IF(GO297="","",VLOOKUP(GO297,リスト!$CH$5:$CI$5,2,FALSE))</f>
        <v/>
      </c>
      <c r="GO297" s="284"/>
      <c r="GP297" s="284"/>
      <c r="GQ297" s="284"/>
      <c r="GR297" s="284"/>
      <c r="GS297" s="284"/>
      <c r="GT297" s="284"/>
      <c r="GU297" s="284"/>
      <c r="GV297" s="284"/>
      <c r="GW297" s="284"/>
      <c r="GX297" s="285"/>
    </row>
    <row r="298" spans="2:206" s="177" customFormat="1" ht="24.75" hidden="1" customHeight="1" outlineLevel="1">
      <c r="B298" s="286" t="str">
        <f>IF(明細!B292="","",明細!B292)</f>
        <v/>
      </c>
      <c r="C298" s="287" t="str">
        <f>IF(明細!C292="","",明細!C292)</f>
        <v/>
      </c>
      <c r="D298" s="265" t="str">
        <f>IF(明細!D292="","",明細!D292)</f>
        <v/>
      </c>
      <c r="E298" s="265" t="str">
        <f>IF(明細!E292="","",明細!E292)</f>
        <v/>
      </c>
      <c r="F298" s="265" t="str">
        <f>IF(明細!F292="","",明細!F292)</f>
        <v/>
      </c>
      <c r="G298" s="265" t="str">
        <f>IF(明細!G292="","",明細!G292)</f>
        <v/>
      </c>
      <c r="H298" s="265" t="str">
        <f>IF(明細!H292="","",明細!H292)</f>
        <v/>
      </c>
      <c r="I298" s="265" t="str">
        <f>IF(明細!I292="","",明細!I292)</f>
        <v/>
      </c>
      <c r="J298" s="265" t="str">
        <f>IF(明細!J292="","",明細!J292)</f>
        <v/>
      </c>
      <c r="K298" s="265" t="str">
        <f>IF(明細!K292="","",明細!K292)</f>
        <v/>
      </c>
      <c r="L298" s="265" t="str">
        <f>IF(明細!L292="","",明細!L292)</f>
        <v/>
      </c>
      <c r="M298" s="265" t="str">
        <f>IF(明細!M292="","",明細!M292)</f>
        <v/>
      </c>
      <c r="N298" s="265" t="str">
        <f>IF(明細!N292="","",明細!N292)</f>
        <v/>
      </c>
      <c r="O298" s="265" t="str">
        <f>IF(明細!O292="","",明細!O292)</f>
        <v/>
      </c>
      <c r="P298" s="265" t="str">
        <f>IF(明細!P292="","",明細!P292)</f>
        <v/>
      </c>
      <c r="Q298" s="265" t="str">
        <f>IF(明細!Q292="","",明細!Q292)</f>
        <v/>
      </c>
      <c r="R298" s="289" t="str">
        <f>IF(明細!R292="","",明細!R292)</f>
        <v/>
      </c>
      <c r="S298" s="291" t="str">
        <f>IF(明細!S292="","",明細!S292)</f>
        <v/>
      </c>
      <c r="T298" s="291" t="str">
        <f>IF(明細!T292="","",明細!T292)</f>
        <v/>
      </c>
      <c r="U298" s="291" t="str">
        <f>IF(明細!U292="","",明細!U292)</f>
        <v/>
      </c>
      <c r="V298" s="292" t="str">
        <f>IF(明細!V292="","",明細!V292)</f>
        <v>個</v>
      </c>
      <c r="W298" s="292" t="str">
        <f>IF(明細!W292="","",明細!W292)</f>
        <v/>
      </c>
      <c r="X298" s="293" t="str">
        <f>IF(明細!X292="","",明細!X292)</f>
        <v/>
      </c>
      <c r="Y298" s="134" t="str">
        <f>IF(明細!Y292="","",明細!Y292)</f>
        <v/>
      </c>
      <c r="Z298" s="135" t="str">
        <f>IF(明細!Z292="","",明細!Z292)</f>
        <v/>
      </c>
      <c r="AA298" s="134" t="str">
        <f>IF(明細!AA292="","",明細!AA292)</f>
        <v/>
      </c>
      <c r="AB298" s="303" t="str">
        <f>IF(明細!AB292="","",明細!AB292)</f>
        <v/>
      </c>
      <c r="AC298" s="134" t="str">
        <f>IF(明細!AC292="","",明細!AC292)</f>
        <v/>
      </c>
      <c r="AD298" s="183" t="str">
        <f>IF(明細!AD292="","",明細!AD292)</f>
        <v/>
      </c>
      <c r="AE298" s="184">
        <f>IF(明細!AE292="","",明細!AE292)</f>
        <v>0.1</v>
      </c>
      <c r="AF298" s="185" t="str">
        <f>IF(明細!AF292="","",明細!AF292)</f>
        <v/>
      </c>
      <c r="AG298" s="186" t="str">
        <f>IF(明細!AG292="","",明細!AG292)</f>
        <v/>
      </c>
      <c r="AH298" s="186" t="str">
        <f>IF(明細!AH292="","",明細!AH292)</f>
        <v/>
      </c>
      <c r="AI298" s="187" t="str">
        <f>IF(明細!AI292="","",明細!AI292)</f>
        <v/>
      </c>
      <c r="AJ298" s="296" t="str">
        <f>IF(明細!AJ292="","",明細!AJ292)</f>
        <v/>
      </c>
      <c r="AK298" s="297" t="str">
        <f>IF(明細!AK292="","",明細!AK292)</f>
        <v/>
      </c>
      <c r="AL298" s="298" t="str">
        <f>IF(明細!AL292="","",明細!AL292)</f>
        <v/>
      </c>
      <c r="AM298" s="299" t="str">
        <f>IF(明細!AM292="","",明細!AM292)</f>
        <v/>
      </c>
      <c r="AN298" s="300" t="str">
        <f>IF(明細!AN292="","",明細!AN292)</f>
        <v/>
      </c>
      <c r="AO298" s="300" t="str">
        <f>IF(明細!AO292="","",明細!AO292)</f>
        <v/>
      </c>
      <c r="AP298" s="300" t="str">
        <f>IF(明細!AP292="","",明細!AP292)</f>
        <v/>
      </c>
      <c r="AQ298" s="301" t="str">
        <f>IF(明細!AQ292="","",明細!AQ292)</f>
        <v/>
      </c>
      <c r="AR298" s="302" t="str">
        <f>IF(明細!AR292="","",明細!AR292)</f>
        <v/>
      </c>
      <c r="AU298" s="360"/>
      <c r="AV298" s="368"/>
      <c r="AW298" s="446" t="str">
        <f>IF(明細!AV292="","",明細!AV292)</f>
        <v/>
      </c>
      <c r="AX298" s="419" t="str">
        <f>IF(明細!AT292="","",明細!AT292)</f>
        <v/>
      </c>
      <c r="AY298" s="280" t="str">
        <f>IF($AX298="","",VLOOKUP($AX298,リスト!$CL:$CM,2,FALSE))</f>
        <v/>
      </c>
      <c r="AZ298" s="3"/>
      <c r="BA298" s="280" t="str">
        <f>IF(BB298="","",VLOOKUP(BB298,リスト!$K:$L,2,FALSE))</f>
        <v/>
      </c>
      <c r="BB298" s="3"/>
      <c r="BC298" s="3"/>
      <c r="BD298" s="87"/>
      <c r="BE298" s="280" t="str">
        <f>IF(BF298="","",VLOOKUP(BF298,リスト!$I:$J,2,FALSE))</f>
        <v/>
      </c>
      <c r="BF298" s="3"/>
      <c r="BG298" s="280" t="str">
        <f>IF(BH298="","",VLOOKUP(BH298,リスト!$M:$N,2,FALSE))</f>
        <v/>
      </c>
      <c r="BH298" s="282"/>
      <c r="BI298" s="280" t="str">
        <f>IF(BJ298="","",VLOOKUP(BJ298,リスト!$O:$P,2,FALSE))</f>
        <v/>
      </c>
      <c r="BJ298" s="24"/>
      <c r="BM298" s="451" t="str">
        <f>IF(明細!AV292="","",明細!AV292)</f>
        <v/>
      </c>
      <c r="BN298" s="453" t="str">
        <f>IF(明細!AT292="","",明細!AT292)</f>
        <v/>
      </c>
      <c r="BO298" s="280" t="str">
        <f>IF($BN298="","",VLOOKUP($BN298,リスト!$CL:$CM,2,FALSE))</f>
        <v/>
      </c>
      <c r="BP298" s="280" t="str">
        <f>IF(BQ298="","",VLOOKUP(BQ298,リスト!$K$5:$L$7,2,FALSE))</f>
        <v/>
      </c>
      <c r="BQ298" s="13"/>
      <c r="BR298" s="13"/>
      <c r="BS298" s="47"/>
      <c r="BT298" s="280" t="str">
        <f>IF(BU298="","",VLOOKUP(BU298,リスト!I289:J307,2,FALSE))</f>
        <v/>
      </c>
      <c r="BU298" s="13"/>
      <c r="BV298" s="13"/>
      <c r="BW298" s="282"/>
      <c r="BX298" s="282"/>
      <c r="BY298" s="280" t="str">
        <f>IF(BZ298="","",VLOOKUP(BZ298,リスト!$S$5:$T$6,2,FALSE))</f>
        <v/>
      </c>
      <c r="BZ298" s="3"/>
      <c r="CA298" s="3"/>
      <c r="CB298" s="81"/>
      <c r="CC298" s="280" t="str">
        <f t="shared" si="39"/>
        <v/>
      </c>
      <c r="CD298" s="83"/>
      <c r="CE298" s="83"/>
      <c r="CF298" s="83"/>
      <c r="CG298" s="83"/>
      <c r="CH298" s="282" t="str">
        <f t="shared" si="40"/>
        <v/>
      </c>
      <c r="CI298" s="83"/>
      <c r="CJ298" s="280" t="str">
        <f t="shared" si="41"/>
        <v/>
      </c>
      <c r="CK298" s="87"/>
      <c r="CL298" s="78"/>
      <c r="CM298" s="83"/>
      <c r="CN298" s="83"/>
      <c r="CO298" s="83"/>
      <c r="CP298" s="280" t="str">
        <f t="shared" si="46"/>
        <v/>
      </c>
      <c r="CQ298" s="81"/>
      <c r="CR298" s="280" t="str">
        <f t="shared" si="47"/>
        <v/>
      </c>
      <c r="CS298" s="3"/>
      <c r="CT298" s="3"/>
      <c r="CU298" s="280" t="str">
        <f>IF(CV298="","",VLOOKUP(CV298,リスト!$V$5:$W$6,2,FALSE))</f>
        <v/>
      </c>
      <c r="CV298" s="3"/>
      <c r="CW298" s="280" t="str">
        <f>IF(CX298="","",VLOOKUP(CX298,リスト!$X$5:$Y$6,2,FALSE))</f>
        <v/>
      </c>
      <c r="CX298" s="3"/>
      <c r="CY298" s="77"/>
      <c r="CZ298" s="77"/>
      <c r="DA298" s="75"/>
      <c r="DB298" s="75"/>
      <c r="DC298" s="75"/>
      <c r="DD298" s="75"/>
      <c r="DE298" s="280" t="str">
        <f>IF(DF298="","",VLOOKUP(DF298,リスト!$Z$5:$AA$10,2,FALSE))</f>
        <v/>
      </c>
      <c r="DF298" s="3"/>
      <c r="DG298" s="280" t="str">
        <f>IF(DH298="","",VLOOKUP(DH298,リスト!$AB$5:$AC$12,2,FALSE))</f>
        <v/>
      </c>
      <c r="DH298" s="63"/>
      <c r="DI298" s="280" t="str">
        <f>IF(DJ298="","",VLOOKUP(DJ298,リスト!$AD$5:$AE$7,2,FALSE))</f>
        <v/>
      </c>
      <c r="DJ298" s="3"/>
      <c r="DK298" s="280" t="str">
        <f>IF(DL298="","",VLOOKUP(DL298,リスト!$AF$5:$AG$10,2,FALSE))</f>
        <v/>
      </c>
      <c r="DL298" s="3"/>
      <c r="DM298" s="280" t="str">
        <f>IF(DN298="","",VLOOKUP(DN298,リスト!$AH$5:$AI$6,2,FALSE))</f>
        <v/>
      </c>
      <c r="DN298" s="3"/>
      <c r="DO298" s="280" t="str">
        <f>IF(DP298="","",VLOOKUP(DP298,リスト!$AJ$5:$AK$6,2,FALSE))</f>
        <v/>
      </c>
      <c r="DP298" s="3"/>
      <c r="DQ298" s="280" t="str">
        <f>IF(DR298="","",VLOOKUP(DR298,リスト!$AL$5:$AM$7,2,FALSE))</f>
        <v/>
      </c>
      <c r="DR298" s="3"/>
      <c r="DS298" s="13"/>
      <c r="DT298" s="85"/>
      <c r="DU298" s="85"/>
      <c r="DV298" s="281" t="str">
        <f>IF(DW298="","",VLOOKUP(DW298,リスト!$AN$5:$AO$6,2,FALSE))</f>
        <v/>
      </c>
      <c r="DW298" s="13"/>
      <c r="DX298" s="341"/>
      <c r="DY298" s="345"/>
      <c r="DZ298" s="341"/>
      <c r="EA298" s="345"/>
      <c r="EB298" s="280" t="str">
        <f>IF(EC298="","",VLOOKUP(EC298,リスト!$AW$5:$AX$8,2,FALSE))</f>
        <v/>
      </c>
      <c r="EC298" s="3"/>
      <c r="ED298" s="85"/>
      <c r="EE298" s="280" t="str">
        <f>IF(EF298="","",VLOOKUP(EF298,リスト!$AY$5:$AZ$10,2,FALSE))</f>
        <v/>
      </c>
      <c r="EF298" s="3"/>
      <c r="EG298" s="280" t="str">
        <f>IF(EH298="","",VLOOKUP(EH298,リスト!$BA$5:$BB$10,2,FALSE))</f>
        <v/>
      </c>
      <c r="EH298" s="3"/>
      <c r="EI298" s="280" t="str">
        <f>IF(EJ298="","",VLOOKUP(EJ298,リスト!$BC$5:$BD$10,2,FALSE))</f>
        <v/>
      </c>
      <c r="EJ298" s="3"/>
      <c r="EK298" s="280" t="str">
        <f>IF(EL298="","",VLOOKUP(EL298,リスト!$BE$5:$BF$10,2,FALSE))</f>
        <v/>
      </c>
      <c r="EL298" s="3"/>
      <c r="EM298" s="78"/>
      <c r="EN298" s="73"/>
      <c r="EO298" s="73"/>
      <c r="EP298" s="13"/>
      <c r="EQ298" s="13"/>
      <c r="ER298" s="280" t="str">
        <f>IF(ES298="","",VLOOKUP(ES298,リスト!$BG$5:$BH$10,2,FALSE))</f>
        <v/>
      </c>
      <c r="ES298" s="13"/>
      <c r="ET298" s="13"/>
      <c r="EU298" s="13"/>
      <c r="EV298" s="13"/>
      <c r="EW298" s="13"/>
      <c r="EX298" s="81"/>
      <c r="EY298" s="81"/>
      <c r="EZ298" s="26"/>
      <c r="FA298" s="281" t="str">
        <f>IF($EZ298="","",INDEX(リスト!$BI$5:$BJ$40,MATCH($EZ298,リスト!$BJ$5:$BJ$40,0),1))</f>
        <v/>
      </c>
      <c r="FB298" s="280" t="str">
        <f>IF(FC298="","",VLOOKUP(FC298,リスト!$BK:$BL,2,FALSE))</f>
        <v/>
      </c>
      <c r="FC298" s="13"/>
      <c r="FD298" s="331"/>
      <c r="FE298" s="3"/>
      <c r="FF298" s="280" t="str">
        <f>IF(FG298="","",VLOOKUP(FG298,リスト!$BO$5:$BP$6,2,FALSE))</f>
        <v/>
      </c>
      <c r="FG298" s="3"/>
      <c r="FH298" s="280" t="str">
        <f>IF(FI298="","",VLOOKUP(FI298,リスト!$BQ$5:$BR$8,2,FALSE))</f>
        <v/>
      </c>
      <c r="FI298" s="3"/>
      <c r="FJ298" s="282"/>
      <c r="FK298" s="280" t="str">
        <f>IF(FL298="","",VLOOKUP(FL298,リスト!$BS$5:$BT$6,2,FALSE))</f>
        <v/>
      </c>
      <c r="FL298" s="63"/>
      <c r="FM298" s="13"/>
      <c r="FN298" s="13"/>
      <c r="FO298" s="13"/>
      <c r="FP298" s="283" t="str">
        <f t="shared" si="42"/>
        <v/>
      </c>
      <c r="FQ298" s="283" t="str">
        <f t="shared" si="42"/>
        <v/>
      </c>
      <c r="FR298" s="13"/>
      <c r="FS298" s="85"/>
      <c r="FT298" s="85"/>
      <c r="FU298" s="281" t="str">
        <f t="shared" si="43"/>
        <v/>
      </c>
      <c r="FV298" s="280" t="str">
        <f>IF(FW298="","",VLOOKUP(FW298,リスト!$BV$5:$BW$10,2,FALSE))</f>
        <v/>
      </c>
      <c r="FW298" s="26"/>
      <c r="FX298" s="282" t="str">
        <f t="shared" si="44"/>
        <v/>
      </c>
      <c r="FY298" s="280" t="str">
        <f>IF(FZ298="","",VLOOKUP(FZ298,リスト!$BX$5:$BY$6,2,FALSE))</f>
        <v/>
      </c>
      <c r="FZ298" s="3"/>
      <c r="GA298" s="280" t="str">
        <f>IF(GB298="","",VLOOKUP(GB298,リスト!$BZ$5:$CA$6,2,FALSE))</f>
        <v/>
      </c>
      <c r="GB298" s="13"/>
      <c r="GC298" s="281" t="str">
        <f>IF(GD298="","",VLOOKUP(GD298,リスト!$CB$5:$CC$6,2,FALSE))</f>
        <v/>
      </c>
      <c r="GD298" s="13"/>
      <c r="GE298" s="13"/>
      <c r="GF298" s="13"/>
      <c r="GG298" s="75"/>
      <c r="GH298" s="281" t="str">
        <f t="shared" si="45"/>
        <v/>
      </c>
      <c r="GI298" s="128"/>
      <c r="GJ298" s="281" t="str">
        <f>IF(GK298="","",VLOOKUP(GK298,リスト!$CD$5:$CE$6,2,FALSE))</f>
        <v/>
      </c>
      <c r="GK298" s="13"/>
      <c r="GL298" s="281" t="str">
        <f>IF(GM298="","",VLOOKUP(GM298,リスト!$CF$5:$CG$5,2,FALSE))</f>
        <v/>
      </c>
      <c r="GM298" s="26"/>
      <c r="GN298" s="280" t="str">
        <f>IF(GO298="","",VLOOKUP(GO298,リスト!$CH$5:$CI$5,2,FALSE))</f>
        <v/>
      </c>
      <c r="GO298" s="284"/>
      <c r="GP298" s="284"/>
      <c r="GQ298" s="284"/>
      <c r="GR298" s="284"/>
      <c r="GS298" s="284"/>
      <c r="GT298" s="284"/>
      <c r="GU298" s="284"/>
      <c r="GV298" s="284"/>
      <c r="GW298" s="284"/>
      <c r="GX298" s="285"/>
    </row>
    <row r="299" spans="2:206" s="177" customFormat="1" ht="24.75" hidden="1" customHeight="1" outlineLevel="1">
      <c r="B299" s="286" t="str">
        <f>IF(明細!B293="","",明細!B293)</f>
        <v/>
      </c>
      <c r="C299" s="287" t="str">
        <f>IF(明細!C293="","",明細!C293)</f>
        <v/>
      </c>
      <c r="D299" s="265" t="str">
        <f>IF(明細!D293="","",明細!D293)</f>
        <v/>
      </c>
      <c r="E299" s="265" t="str">
        <f>IF(明細!E293="","",明細!E293)</f>
        <v/>
      </c>
      <c r="F299" s="265" t="str">
        <f>IF(明細!F293="","",明細!F293)</f>
        <v/>
      </c>
      <c r="G299" s="265" t="str">
        <f>IF(明細!G293="","",明細!G293)</f>
        <v/>
      </c>
      <c r="H299" s="265" t="str">
        <f>IF(明細!H293="","",明細!H293)</f>
        <v/>
      </c>
      <c r="I299" s="265" t="str">
        <f>IF(明細!I293="","",明細!I293)</f>
        <v/>
      </c>
      <c r="J299" s="265" t="str">
        <f>IF(明細!J293="","",明細!J293)</f>
        <v/>
      </c>
      <c r="K299" s="265" t="str">
        <f>IF(明細!K293="","",明細!K293)</f>
        <v/>
      </c>
      <c r="L299" s="265" t="str">
        <f>IF(明細!L293="","",明細!L293)</f>
        <v/>
      </c>
      <c r="M299" s="265" t="str">
        <f>IF(明細!M293="","",明細!M293)</f>
        <v/>
      </c>
      <c r="N299" s="265" t="str">
        <f>IF(明細!N293="","",明細!N293)</f>
        <v/>
      </c>
      <c r="O299" s="265" t="str">
        <f>IF(明細!O293="","",明細!O293)</f>
        <v/>
      </c>
      <c r="P299" s="265" t="str">
        <f>IF(明細!P293="","",明細!P293)</f>
        <v/>
      </c>
      <c r="Q299" s="265" t="str">
        <f>IF(明細!Q293="","",明細!Q293)</f>
        <v/>
      </c>
      <c r="R299" s="289" t="str">
        <f>IF(明細!R293="","",明細!R293)</f>
        <v/>
      </c>
      <c r="S299" s="291" t="str">
        <f>IF(明細!S293="","",明細!S293)</f>
        <v/>
      </c>
      <c r="T299" s="291" t="str">
        <f>IF(明細!T293="","",明細!T293)</f>
        <v/>
      </c>
      <c r="U299" s="291" t="str">
        <f>IF(明細!U293="","",明細!U293)</f>
        <v/>
      </c>
      <c r="V299" s="292" t="str">
        <f>IF(明細!V293="","",明細!V293)</f>
        <v>個</v>
      </c>
      <c r="W299" s="292" t="str">
        <f>IF(明細!W293="","",明細!W293)</f>
        <v/>
      </c>
      <c r="X299" s="293" t="str">
        <f>IF(明細!X293="","",明細!X293)</f>
        <v/>
      </c>
      <c r="Y299" s="134" t="str">
        <f>IF(明細!Y293="","",明細!Y293)</f>
        <v/>
      </c>
      <c r="Z299" s="135" t="str">
        <f>IF(明細!Z293="","",明細!Z293)</f>
        <v/>
      </c>
      <c r="AA299" s="134" t="str">
        <f>IF(明細!AA293="","",明細!AA293)</f>
        <v/>
      </c>
      <c r="AB299" s="303" t="str">
        <f>IF(明細!AB293="","",明細!AB293)</f>
        <v/>
      </c>
      <c r="AC299" s="134" t="str">
        <f>IF(明細!AC293="","",明細!AC293)</f>
        <v/>
      </c>
      <c r="AD299" s="183" t="str">
        <f>IF(明細!AD293="","",明細!AD293)</f>
        <v/>
      </c>
      <c r="AE299" s="184">
        <f>IF(明細!AE293="","",明細!AE293)</f>
        <v>0.1</v>
      </c>
      <c r="AF299" s="185" t="str">
        <f>IF(明細!AF293="","",明細!AF293)</f>
        <v/>
      </c>
      <c r="AG299" s="186" t="str">
        <f>IF(明細!AG293="","",明細!AG293)</f>
        <v/>
      </c>
      <c r="AH299" s="186" t="str">
        <f>IF(明細!AH293="","",明細!AH293)</f>
        <v/>
      </c>
      <c r="AI299" s="187" t="str">
        <f>IF(明細!AI293="","",明細!AI293)</f>
        <v/>
      </c>
      <c r="AJ299" s="296" t="str">
        <f>IF(明細!AJ293="","",明細!AJ293)</f>
        <v/>
      </c>
      <c r="AK299" s="297" t="str">
        <f>IF(明細!AK293="","",明細!AK293)</f>
        <v/>
      </c>
      <c r="AL299" s="298" t="str">
        <f>IF(明細!AL293="","",明細!AL293)</f>
        <v/>
      </c>
      <c r="AM299" s="299" t="str">
        <f>IF(明細!AM293="","",明細!AM293)</f>
        <v/>
      </c>
      <c r="AN299" s="300" t="str">
        <f>IF(明細!AN293="","",明細!AN293)</f>
        <v/>
      </c>
      <c r="AO299" s="300" t="str">
        <f>IF(明細!AO293="","",明細!AO293)</f>
        <v/>
      </c>
      <c r="AP299" s="300" t="str">
        <f>IF(明細!AP293="","",明細!AP293)</f>
        <v/>
      </c>
      <c r="AQ299" s="301" t="str">
        <f>IF(明細!AQ293="","",明細!AQ293)</f>
        <v/>
      </c>
      <c r="AR299" s="302" t="str">
        <f>IF(明細!AR293="","",明細!AR293)</f>
        <v/>
      </c>
      <c r="AU299" s="360"/>
      <c r="AV299" s="368"/>
      <c r="AW299" s="446" t="str">
        <f>IF(明細!AV293="","",明細!AV293)</f>
        <v/>
      </c>
      <c r="AX299" s="419" t="str">
        <f>IF(明細!AT293="","",明細!AT293)</f>
        <v/>
      </c>
      <c r="AY299" s="280" t="str">
        <f>IF($AX299="","",VLOOKUP($AX299,リスト!$CL:$CM,2,FALSE))</f>
        <v/>
      </c>
      <c r="AZ299" s="3"/>
      <c r="BA299" s="280" t="str">
        <f>IF(BB299="","",VLOOKUP(BB299,リスト!$K:$L,2,FALSE))</f>
        <v/>
      </c>
      <c r="BB299" s="3"/>
      <c r="BC299" s="3"/>
      <c r="BD299" s="87"/>
      <c r="BE299" s="280" t="str">
        <f>IF(BF299="","",VLOOKUP(BF299,リスト!$I:$J,2,FALSE))</f>
        <v/>
      </c>
      <c r="BF299" s="3"/>
      <c r="BG299" s="280" t="str">
        <f>IF(BH299="","",VLOOKUP(BH299,リスト!$M:$N,2,FALSE))</f>
        <v/>
      </c>
      <c r="BH299" s="282"/>
      <c r="BI299" s="280" t="str">
        <f>IF(BJ299="","",VLOOKUP(BJ299,リスト!$O:$P,2,FALSE))</f>
        <v/>
      </c>
      <c r="BJ299" s="24"/>
      <c r="BM299" s="451" t="str">
        <f>IF(明細!AV293="","",明細!AV293)</f>
        <v/>
      </c>
      <c r="BN299" s="453" t="str">
        <f>IF(明細!AT293="","",明細!AT293)</f>
        <v/>
      </c>
      <c r="BO299" s="280" t="str">
        <f>IF($BN299="","",VLOOKUP($BN299,リスト!$CL:$CM,2,FALSE))</f>
        <v/>
      </c>
      <c r="BP299" s="280" t="str">
        <f>IF(BQ299="","",VLOOKUP(BQ299,リスト!$K$5:$L$7,2,FALSE))</f>
        <v/>
      </c>
      <c r="BQ299" s="13"/>
      <c r="BR299" s="13"/>
      <c r="BS299" s="47"/>
      <c r="BT299" s="280" t="str">
        <f>IF(BU299="","",VLOOKUP(BU299,リスト!I290:J308,2,FALSE))</f>
        <v/>
      </c>
      <c r="BU299" s="13"/>
      <c r="BV299" s="13"/>
      <c r="BW299" s="282"/>
      <c r="BX299" s="282"/>
      <c r="BY299" s="280" t="str">
        <f>IF(BZ299="","",VLOOKUP(BZ299,リスト!$S$5:$T$6,2,FALSE))</f>
        <v/>
      </c>
      <c r="BZ299" s="3"/>
      <c r="CA299" s="3"/>
      <c r="CB299" s="81"/>
      <c r="CC299" s="280" t="str">
        <f t="shared" si="39"/>
        <v/>
      </c>
      <c r="CD299" s="83"/>
      <c r="CE299" s="83"/>
      <c r="CF299" s="83"/>
      <c r="CG299" s="83"/>
      <c r="CH299" s="282" t="str">
        <f t="shared" si="40"/>
        <v/>
      </c>
      <c r="CI299" s="83"/>
      <c r="CJ299" s="280" t="str">
        <f t="shared" si="41"/>
        <v/>
      </c>
      <c r="CK299" s="87"/>
      <c r="CL299" s="78"/>
      <c r="CM299" s="83"/>
      <c r="CN299" s="83"/>
      <c r="CO299" s="83"/>
      <c r="CP299" s="280" t="str">
        <f t="shared" si="46"/>
        <v/>
      </c>
      <c r="CQ299" s="81"/>
      <c r="CR299" s="280" t="str">
        <f t="shared" si="47"/>
        <v/>
      </c>
      <c r="CS299" s="3"/>
      <c r="CT299" s="3"/>
      <c r="CU299" s="280" t="str">
        <f>IF(CV299="","",VLOOKUP(CV299,リスト!$V$5:$W$6,2,FALSE))</f>
        <v/>
      </c>
      <c r="CV299" s="3"/>
      <c r="CW299" s="280" t="str">
        <f>IF(CX299="","",VLOOKUP(CX299,リスト!$X$5:$Y$6,2,FALSE))</f>
        <v/>
      </c>
      <c r="CX299" s="3"/>
      <c r="CY299" s="77"/>
      <c r="CZ299" s="77"/>
      <c r="DA299" s="75"/>
      <c r="DB299" s="75"/>
      <c r="DC299" s="75"/>
      <c r="DD299" s="75"/>
      <c r="DE299" s="280" t="str">
        <f>IF(DF299="","",VLOOKUP(DF299,リスト!$Z$5:$AA$10,2,FALSE))</f>
        <v/>
      </c>
      <c r="DF299" s="3"/>
      <c r="DG299" s="280" t="str">
        <f>IF(DH299="","",VLOOKUP(DH299,リスト!$AB$5:$AC$12,2,FALSE))</f>
        <v/>
      </c>
      <c r="DH299" s="63"/>
      <c r="DI299" s="280" t="str">
        <f>IF(DJ299="","",VLOOKUP(DJ299,リスト!$AD$5:$AE$7,2,FALSE))</f>
        <v/>
      </c>
      <c r="DJ299" s="3"/>
      <c r="DK299" s="280" t="str">
        <f>IF(DL299="","",VLOOKUP(DL299,リスト!$AF$5:$AG$10,2,FALSE))</f>
        <v/>
      </c>
      <c r="DL299" s="3"/>
      <c r="DM299" s="280" t="str">
        <f>IF(DN299="","",VLOOKUP(DN299,リスト!$AH$5:$AI$6,2,FALSE))</f>
        <v/>
      </c>
      <c r="DN299" s="3"/>
      <c r="DO299" s="280" t="str">
        <f>IF(DP299="","",VLOOKUP(DP299,リスト!$AJ$5:$AK$6,2,FALSE))</f>
        <v/>
      </c>
      <c r="DP299" s="3"/>
      <c r="DQ299" s="280" t="str">
        <f>IF(DR299="","",VLOOKUP(DR299,リスト!$AL$5:$AM$7,2,FALSE))</f>
        <v/>
      </c>
      <c r="DR299" s="3"/>
      <c r="DS299" s="13"/>
      <c r="DT299" s="85"/>
      <c r="DU299" s="85"/>
      <c r="DV299" s="281" t="str">
        <f>IF(DW299="","",VLOOKUP(DW299,リスト!$AN$5:$AO$6,2,FALSE))</f>
        <v/>
      </c>
      <c r="DW299" s="13"/>
      <c r="DX299" s="341"/>
      <c r="DY299" s="345"/>
      <c r="DZ299" s="341"/>
      <c r="EA299" s="345"/>
      <c r="EB299" s="280" t="str">
        <f>IF(EC299="","",VLOOKUP(EC299,リスト!$AW$5:$AX$8,2,FALSE))</f>
        <v/>
      </c>
      <c r="EC299" s="3"/>
      <c r="ED299" s="85"/>
      <c r="EE299" s="280" t="str">
        <f>IF(EF299="","",VLOOKUP(EF299,リスト!$AY$5:$AZ$10,2,FALSE))</f>
        <v/>
      </c>
      <c r="EF299" s="3"/>
      <c r="EG299" s="280" t="str">
        <f>IF(EH299="","",VLOOKUP(EH299,リスト!$BA$5:$BB$10,2,FALSE))</f>
        <v/>
      </c>
      <c r="EH299" s="3"/>
      <c r="EI299" s="280" t="str">
        <f>IF(EJ299="","",VLOOKUP(EJ299,リスト!$BC$5:$BD$10,2,FALSE))</f>
        <v/>
      </c>
      <c r="EJ299" s="3"/>
      <c r="EK299" s="280" t="str">
        <f>IF(EL299="","",VLOOKUP(EL299,リスト!$BE$5:$BF$10,2,FALSE))</f>
        <v/>
      </c>
      <c r="EL299" s="3"/>
      <c r="EM299" s="78"/>
      <c r="EN299" s="73"/>
      <c r="EO299" s="73"/>
      <c r="EP299" s="13"/>
      <c r="EQ299" s="13"/>
      <c r="ER299" s="280" t="str">
        <f>IF(ES299="","",VLOOKUP(ES299,リスト!$BG$5:$BH$10,2,FALSE))</f>
        <v/>
      </c>
      <c r="ES299" s="13"/>
      <c r="ET299" s="13"/>
      <c r="EU299" s="13"/>
      <c r="EV299" s="13"/>
      <c r="EW299" s="13"/>
      <c r="EX299" s="81"/>
      <c r="EY299" s="81"/>
      <c r="EZ299" s="26"/>
      <c r="FA299" s="281" t="str">
        <f>IF($EZ299="","",INDEX(リスト!$BI$5:$BJ$40,MATCH($EZ299,リスト!$BJ$5:$BJ$40,0),1))</f>
        <v/>
      </c>
      <c r="FB299" s="280" t="str">
        <f>IF(FC299="","",VLOOKUP(FC299,リスト!$BK:$BL,2,FALSE))</f>
        <v/>
      </c>
      <c r="FC299" s="13"/>
      <c r="FD299" s="331"/>
      <c r="FE299" s="3"/>
      <c r="FF299" s="280" t="str">
        <f>IF(FG299="","",VLOOKUP(FG299,リスト!$BO$5:$BP$6,2,FALSE))</f>
        <v/>
      </c>
      <c r="FG299" s="3"/>
      <c r="FH299" s="280" t="str">
        <f>IF(FI299="","",VLOOKUP(FI299,リスト!$BQ$5:$BR$8,2,FALSE))</f>
        <v/>
      </c>
      <c r="FI299" s="3"/>
      <c r="FJ299" s="282"/>
      <c r="FK299" s="280" t="str">
        <f>IF(FL299="","",VLOOKUP(FL299,リスト!$BS$5:$BT$6,2,FALSE))</f>
        <v/>
      </c>
      <c r="FL299" s="63"/>
      <c r="FM299" s="13"/>
      <c r="FN299" s="13"/>
      <c r="FO299" s="13"/>
      <c r="FP299" s="283" t="str">
        <f t="shared" si="42"/>
        <v/>
      </c>
      <c r="FQ299" s="283" t="str">
        <f t="shared" si="42"/>
        <v/>
      </c>
      <c r="FR299" s="13"/>
      <c r="FS299" s="85"/>
      <c r="FT299" s="85"/>
      <c r="FU299" s="281" t="str">
        <f t="shared" si="43"/>
        <v/>
      </c>
      <c r="FV299" s="280" t="str">
        <f>IF(FW299="","",VLOOKUP(FW299,リスト!$BV$5:$BW$10,2,FALSE))</f>
        <v/>
      </c>
      <c r="FW299" s="26"/>
      <c r="FX299" s="282" t="str">
        <f t="shared" si="44"/>
        <v/>
      </c>
      <c r="FY299" s="280" t="str">
        <f>IF(FZ299="","",VLOOKUP(FZ299,リスト!$BX$5:$BY$6,2,FALSE))</f>
        <v/>
      </c>
      <c r="FZ299" s="3"/>
      <c r="GA299" s="280" t="str">
        <f>IF(GB299="","",VLOOKUP(GB299,リスト!$BZ$5:$CA$6,2,FALSE))</f>
        <v/>
      </c>
      <c r="GB299" s="13"/>
      <c r="GC299" s="281" t="str">
        <f>IF(GD299="","",VLOOKUP(GD299,リスト!$CB$5:$CC$6,2,FALSE))</f>
        <v/>
      </c>
      <c r="GD299" s="13"/>
      <c r="GE299" s="13"/>
      <c r="GF299" s="13"/>
      <c r="GG299" s="75"/>
      <c r="GH299" s="281" t="str">
        <f t="shared" si="45"/>
        <v/>
      </c>
      <c r="GI299" s="128"/>
      <c r="GJ299" s="281" t="str">
        <f>IF(GK299="","",VLOOKUP(GK299,リスト!$CD$5:$CE$6,2,FALSE))</f>
        <v/>
      </c>
      <c r="GK299" s="13"/>
      <c r="GL299" s="281" t="str">
        <f>IF(GM299="","",VLOOKUP(GM299,リスト!$CF$5:$CG$5,2,FALSE))</f>
        <v/>
      </c>
      <c r="GM299" s="26"/>
      <c r="GN299" s="280" t="str">
        <f>IF(GO299="","",VLOOKUP(GO299,リスト!$CH$5:$CI$5,2,FALSE))</f>
        <v/>
      </c>
      <c r="GO299" s="284"/>
      <c r="GP299" s="284"/>
      <c r="GQ299" s="284"/>
      <c r="GR299" s="284"/>
      <c r="GS299" s="284"/>
      <c r="GT299" s="284"/>
      <c r="GU299" s="284"/>
      <c r="GV299" s="284"/>
      <c r="GW299" s="284"/>
      <c r="GX299" s="285"/>
    </row>
    <row r="300" spans="2:206" s="177" customFormat="1" ht="24.75" hidden="1" customHeight="1" outlineLevel="1">
      <c r="B300" s="286" t="str">
        <f>IF(明細!B294="","",明細!B294)</f>
        <v/>
      </c>
      <c r="C300" s="287" t="str">
        <f>IF(明細!C294="","",明細!C294)</f>
        <v/>
      </c>
      <c r="D300" s="265" t="str">
        <f>IF(明細!D294="","",明細!D294)</f>
        <v/>
      </c>
      <c r="E300" s="265" t="str">
        <f>IF(明細!E294="","",明細!E294)</f>
        <v/>
      </c>
      <c r="F300" s="265" t="str">
        <f>IF(明細!F294="","",明細!F294)</f>
        <v/>
      </c>
      <c r="G300" s="265" t="str">
        <f>IF(明細!G294="","",明細!G294)</f>
        <v/>
      </c>
      <c r="H300" s="265" t="str">
        <f>IF(明細!H294="","",明細!H294)</f>
        <v/>
      </c>
      <c r="I300" s="265" t="str">
        <f>IF(明細!I294="","",明細!I294)</f>
        <v/>
      </c>
      <c r="J300" s="265" t="str">
        <f>IF(明細!J294="","",明細!J294)</f>
        <v/>
      </c>
      <c r="K300" s="265" t="str">
        <f>IF(明細!K294="","",明細!K294)</f>
        <v/>
      </c>
      <c r="L300" s="265" t="str">
        <f>IF(明細!L294="","",明細!L294)</f>
        <v/>
      </c>
      <c r="M300" s="265" t="str">
        <f>IF(明細!M294="","",明細!M294)</f>
        <v/>
      </c>
      <c r="N300" s="265" t="str">
        <f>IF(明細!N294="","",明細!N294)</f>
        <v/>
      </c>
      <c r="O300" s="265" t="str">
        <f>IF(明細!O294="","",明細!O294)</f>
        <v/>
      </c>
      <c r="P300" s="265" t="str">
        <f>IF(明細!P294="","",明細!P294)</f>
        <v/>
      </c>
      <c r="Q300" s="265" t="str">
        <f>IF(明細!Q294="","",明細!Q294)</f>
        <v/>
      </c>
      <c r="R300" s="289" t="str">
        <f>IF(明細!R294="","",明細!R294)</f>
        <v/>
      </c>
      <c r="S300" s="291" t="str">
        <f>IF(明細!S294="","",明細!S294)</f>
        <v/>
      </c>
      <c r="T300" s="291" t="str">
        <f>IF(明細!T294="","",明細!T294)</f>
        <v/>
      </c>
      <c r="U300" s="291" t="str">
        <f>IF(明細!U294="","",明細!U294)</f>
        <v/>
      </c>
      <c r="V300" s="292" t="str">
        <f>IF(明細!V294="","",明細!V294)</f>
        <v>個</v>
      </c>
      <c r="W300" s="292" t="str">
        <f>IF(明細!W294="","",明細!W294)</f>
        <v/>
      </c>
      <c r="X300" s="293" t="str">
        <f>IF(明細!X294="","",明細!X294)</f>
        <v/>
      </c>
      <c r="Y300" s="134" t="str">
        <f>IF(明細!Y294="","",明細!Y294)</f>
        <v/>
      </c>
      <c r="Z300" s="135" t="str">
        <f>IF(明細!Z294="","",明細!Z294)</f>
        <v/>
      </c>
      <c r="AA300" s="134" t="str">
        <f>IF(明細!AA294="","",明細!AA294)</f>
        <v/>
      </c>
      <c r="AB300" s="303" t="str">
        <f>IF(明細!AB294="","",明細!AB294)</f>
        <v/>
      </c>
      <c r="AC300" s="134" t="str">
        <f>IF(明細!AC294="","",明細!AC294)</f>
        <v/>
      </c>
      <c r="AD300" s="183" t="str">
        <f>IF(明細!AD294="","",明細!AD294)</f>
        <v/>
      </c>
      <c r="AE300" s="184">
        <f>IF(明細!AE294="","",明細!AE294)</f>
        <v>0.1</v>
      </c>
      <c r="AF300" s="185" t="str">
        <f>IF(明細!AF294="","",明細!AF294)</f>
        <v/>
      </c>
      <c r="AG300" s="186" t="str">
        <f>IF(明細!AG294="","",明細!AG294)</f>
        <v/>
      </c>
      <c r="AH300" s="186" t="str">
        <f>IF(明細!AH294="","",明細!AH294)</f>
        <v/>
      </c>
      <c r="AI300" s="187" t="str">
        <f>IF(明細!AI294="","",明細!AI294)</f>
        <v/>
      </c>
      <c r="AJ300" s="296" t="str">
        <f>IF(明細!AJ294="","",明細!AJ294)</f>
        <v/>
      </c>
      <c r="AK300" s="297" t="str">
        <f>IF(明細!AK294="","",明細!AK294)</f>
        <v/>
      </c>
      <c r="AL300" s="298" t="str">
        <f>IF(明細!AL294="","",明細!AL294)</f>
        <v/>
      </c>
      <c r="AM300" s="299" t="str">
        <f>IF(明細!AM294="","",明細!AM294)</f>
        <v/>
      </c>
      <c r="AN300" s="300" t="str">
        <f>IF(明細!AN294="","",明細!AN294)</f>
        <v/>
      </c>
      <c r="AO300" s="300" t="str">
        <f>IF(明細!AO294="","",明細!AO294)</f>
        <v/>
      </c>
      <c r="AP300" s="300" t="str">
        <f>IF(明細!AP294="","",明細!AP294)</f>
        <v/>
      </c>
      <c r="AQ300" s="301" t="str">
        <f>IF(明細!AQ294="","",明細!AQ294)</f>
        <v/>
      </c>
      <c r="AR300" s="302" t="str">
        <f>IF(明細!AR294="","",明細!AR294)</f>
        <v/>
      </c>
      <c r="AU300" s="360"/>
      <c r="AV300" s="368"/>
      <c r="AW300" s="446" t="str">
        <f>IF(明細!AV294="","",明細!AV294)</f>
        <v/>
      </c>
      <c r="AX300" s="419" t="str">
        <f>IF(明細!AT294="","",明細!AT294)</f>
        <v/>
      </c>
      <c r="AY300" s="280" t="str">
        <f>IF($AX300="","",VLOOKUP($AX300,リスト!$CL:$CM,2,FALSE))</f>
        <v/>
      </c>
      <c r="AZ300" s="3"/>
      <c r="BA300" s="280" t="str">
        <f>IF(BB300="","",VLOOKUP(BB300,リスト!$K:$L,2,FALSE))</f>
        <v/>
      </c>
      <c r="BB300" s="3"/>
      <c r="BC300" s="3"/>
      <c r="BD300" s="87"/>
      <c r="BE300" s="280" t="str">
        <f>IF(BF300="","",VLOOKUP(BF300,リスト!$I:$J,2,FALSE))</f>
        <v/>
      </c>
      <c r="BF300" s="3"/>
      <c r="BG300" s="280" t="str">
        <f>IF(BH300="","",VLOOKUP(BH300,リスト!$M:$N,2,FALSE))</f>
        <v/>
      </c>
      <c r="BH300" s="282"/>
      <c r="BI300" s="280" t="str">
        <f>IF(BJ300="","",VLOOKUP(BJ300,リスト!$O:$P,2,FALSE))</f>
        <v/>
      </c>
      <c r="BJ300" s="24"/>
      <c r="BM300" s="451" t="str">
        <f>IF(明細!AV294="","",明細!AV294)</f>
        <v/>
      </c>
      <c r="BN300" s="453" t="str">
        <f>IF(明細!AT294="","",明細!AT294)</f>
        <v/>
      </c>
      <c r="BO300" s="280" t="str">
        <f>IF($BN300="","",VLOOKUP($BN300,リスト!$CL:$CM,2,FALSE))</f>
        <v/>
      </c>
      <c r="BP300" s="280" t="str">
        <f>IF(BQ300="","",VLOOKUP(BQ300,リスト!$K$5:$L$7,2,FALSE))</f>
        <v/>
      </c>
      <c r="BQ300" s="13"/>
      <c r="BR300" s="13"/>
      <c r="BS300" s="47"/>
      <c r="BT300" s="280" t="str">
        <f>IF(BU300="","",VLOOKUP(BU300,リスト!I291:J309,2,FALSE))</f>
        <v/>
      </c>
      <c r="BU300" s="13"/>
      <c r="BV300" s="13"/>
      <c r="BW300" s="282"/>
      <c r="BX300" s="282"/>
      <c r="BY300" s="280" t="str">
        <f>IF(BZ300="","",VLOOKUP(BZ300,リスト!$S$5:$T$6,2,FALSE))</f>
        <v/>
      </c>
      <c r="BZ300" s="3"/>
      <c r="CA300" s="3"/>
      <c r="CB300" s="81"/>
      <c r="CC300" s="280" t="str">
        <f t="shared" si="39"/>
        <v/>
      </c>
      <c r="CD300" s="83"/>
      <c r="CE300" s="83"/>
      <c r="CF300" s="83"/>
      <c r="CG300" s="83"/>
      <c r="CH300" s="282" t="str">
        <f t="shared" si="40"/>
        <v/>
      </c>
      <c r="CI300" s="83"/>
      <c r="CJ300" s="280" t="str">
        <f t="shared" si="41"/>
        <v/>
      </c>
      <c r="CK300" s="87"/>
      <c r="CL300" s="78"/>
      <c r="CM300" s="83"/>
      <c r="CN300" s="83"/>
      <c r="CO300" s="83"/>
      <c r="CP300" s="280" t="str">
        <f t="shared" si="46"/>
        <v/>
      </c>
      <c r="CQ300" s="81"/>
      <c r="CR300" s="280" t="str">
        <f t="shared" si="47"/>
        <v/>
      </c>
      <c r="CS300" s="3"/>
      <c r="CT300" s="3"/>
      <c r="CU300" s="280" t="str">
        <f>IF(CV300="","",VLOOKUP(CV300,リスト!$V$5:$W$6,2,FALSE))</f>
        <v/>
      </c>
      <c r="CV300" s="3"/>
      <c r="CW300" s="280" t="str">
        <f>IF(CX300="","",VLOOKUP(CX300,リスト!$X$5:$Y$6,2,FALSE))</f>
        <v/>
      </c>
      <c r="CX300" s="3"/>
      <c r="CY300" s="77"/>
      <c r="CZ300" s="77"/>
      <c r="DA300" s="75"/>
      <c r="DB300" s="75"/>
      <c r="DC300" s="75"/>
      <c r="DD300" s="75"/>
      <c r="DE300" s="280" t="str">
        <f>IF(DF300="","",VLOOKUP(DF300,リスト!$Z$5:$AA$10,2,FALSE))</f>
        <v/>
      </c>
      <c r="DF300" s="3"/>
      <c r="DG300" s="280" t="str">
        <f>IF(DH300="","",VLOOKUP(DH300,リスト!$AB$5:$AC$12,2,FALSE))</f>
        <v/>
      </c>
      <c r="DH300" s="63"/>
      <c r="DI300" s="280" t="str">
        <f>IF(DJ300="","",VLOOKUP(DJ300,リスト!$AD$5:$AE$7,2,FALSE))</f>
        <v/>
      </c>
      <c r="DJ300" s="3"/>
      <c r="DK300" s="280" t="str">
        <f>IF(DL300="","",VLOOKUP(DL300,リスト!$AF$5:$AG$10,2,FALSE))</f>
        <v/>
      </c>
      <c r="DL300" s="3"/>
      <c r="DM300" s="280" t="str">
        <f>IF(DN300="","",VLOOKUP(DN300,リスト!$AH$5:$AI$6,2,FALSE))</f>
        <v/>
      </c>
      <c r="DN300" s="3"/>
      <c r="DO300" s="280" t="str">
        <f>IF(DP300="","",VLOOKUP(DP300,リスト!$AJ$5:$AK$6,2,FALSE))</f>
        <v/>
      </c>
      <c r="DP300" s="3"/>
      <c r="DQ300" s="280" t="str">
        <f>IF(DR300="","",VLOOKUP(DR300,リスト!$AL$5:$AM$7,2,FALSE))</f>
        <v/>
      </c>
      <c r="DR300" s="3"/>
      <c r="DS300" s="13"/>
      <c r="DT300" s="85"/>
      <c r="DU300" s="85"/>
      <c r="DV300" s="281" t="str">
        <f>IF(DW300="","",VLOOKUP(DW300,リスト!$AN$5:$AO$6,2,FALSE))</f>
        <v/>
      </c>
      <c r="DW300" s="13"/>
      <c r="DX300" s="341"/>
      <c r="DY300" s="345"/>
      <c r="DZ300" s="341"/>
      <c r="EA300" s="345"/>
      <c r="EB300" s="280" t="str">
        <f>IF(EC300="","",VLOOKUP(EC300,リスト!$AW$5:$AX$8,2,FALSE))</f>
        <v/>
      </c>
      <c r="EC300" s="3"/>
      <c r="ED300" s="85"/>
      <c r="EE300" s="280" t="str">
        <f>IF(EF300="","",VLOOKUP(EF300,リスト!$AY$5:$AZ$10,2,FALSE))</f>
        <v/>
      </c>
      <c r="EF300" s="3"/>
      <c r="EG300" s="280" t="str">
        <f>IF(EH300="","",VLOOKUP(EH300,リスト!$BA$5:$BB$10,2,FALSE))</f>
        <v/>
      </c>
      <c r="EH300" s="3"/>
      <c r="EI300" s="280" t="str">
        <f>IF(EJ300="","",VLOOKUP(EJ300,リスト!$BC$5:$BD$10,2,FALSE))</f>
        <v/>
      </c>
      <c r="EJ300" s="3"/>
      <c r="EK300" s="280" t="str">
        <f>IF(EL300="","",VLOOKUP(EL300,リスト!$BE$5:$BF$10,2,FALSE))</f>
        <v/>
      </c>
      <c r="EL300" s="3"/>
      <c r="EM300" s="78"/>
      <c r="EN300" s="73"/>
      <c r="EO300" s="73"/>
      <c r="EP300" s="13"/>
      <c r="EQ300" s="13"/>
      <c r="ER300" s="280" t="str">
        <f>IF(ES300="","",VLOOKUP(ES300,リスト!$BG$5:$BH$10,2,FALSE))</f>
        <v/>
      </c>
      <c r="ES300" s="13"/>
      <c r="ET300" s="13"/>
      <c r="EU300" s="13"/>
      <c r="EV300" s="13"/>
      <c r="EW300" s="13"/>
      <c r="EX300" s="81"/>
      <c r="EY300" s="81"/>
      <c r="EZ300" s="26"/>
      <c r="FA300" s="281" t="str">
        <f>IF($EZ300="","",INDEX(リスト!$BI$5:$BJ$40,MATCH($EZ300,リスト!$BJ$5:$BJ$40,0),1))</f>
        <v/>
      </c>
      <c r="FB300" s="280" t="str">
        <f>IF(FC300="","",VLOOKUP(FC300,リスト!$BK:$BL,2,FALSE))</f>
        <v/>
      </c>
      <c r="FC300" s="13"/>
      <c r="FD300" s="331"/>
      <c r="FE300" s="3"/>
      <c r="FF300" s="280" t="str">
        <f>IF(FG300="","",VLOOKUP(FG300,リスト!$BO$5:$BP$6,2,FALSE))</f>
        <v/>
      </c>
      <c r="FG300" s="3"/>
      <c r="FH300" s="280" t="str">
        <f>IF(FI300="","",VLOOKUP(FI300,リスト!$BQ$5:$BR$8,2,FALSE))</f>
        <v/>
      </c>
      <c r="FI300" s="3"/>
      <c r="FJ300" s="282"/>
      <c r="FK300" s="280" t="str">
        <f>IF(FL300="","",VLOOKUP(FL300,リスト!$BS$5:$BT$6,2,FALSE))</f>
        <v/>
      </c>
      <c r="FL300" s="63"/>
      <c r="FM300" s="13"/>
      <c r="FN300" s="13"/>
      <c r="FO300" s="13"/>
      <c r="FP300" s="283" t="str">
        <f t="shared" si="42"/>
        <v/>
      </c>
      <c r="FQ300" s="283" t="str">
        <f t="shared" si="42"/>
        <v/>
      </c>
      <c r="FR300" s="13"/>
      <c r="FS300" s="85"/>
      <c r="FT300" s="85"/>
      <c r="FU300" s="281" t="str">
        <f t="shared" si="43"/>
        <v/>
      </c>
      <c r="FV300" s="280" t="str">
        <f>IF(FW300="","",VLOOKUP(FW300,リスト!$BV$5:$BW$10,2,FALSE))</f>
        <v/>
      </c>
      <c r="FW300" s="26"/>
      <c r="FX300" s="282" t="str">
        <f t="shared" si="44"/>
        <v/>
      </c>
      <c r="FY300" s="280" t="str">
        <f>IF(FZ300="","",VLOOKUP(FZ300,リスト!$BX$5:$BY$6,2,FALSE))</f>
        <v/>
      </c>
      <c r="FZ300" s="3"/>
      <c r="GA300" s="280" t="str">
        <f>IF(GB300="","",VLOOKUP(GB300,リスト!$BZ$5:$CA$6,2,FALSE))</f>
        <v/>
      </c>
      <c r="GB300" s="13"/>
      <c r="GC300" s="281" t="str">
        <f>IF(GD300="","",VLOOKUP(GD300,リスト!$CB$5:$CC$6,2,FALSE))</f>
        <v/>
      </c>
      <c r="GD300" s="13"/>
      <c r="GE300" s="13"/>
      <c r="GF300" s="13"/>
      <c r="GG300" s="75"/>
      <c r="GH300" s="281" t="str">
        <f t="shared" si="45"/>
        <v/>
      </c>
      <c r="GI300" s="128"/>
      <c r="GJ300" s="281" t="str">
        <f>IF(GK300="","",VLOOKUP(GK300,リスト!$CD$5:$CE$6,2,FALSE))</f>
        <v/>
      </c>
      <c r="GK300" s="13"/>
      <c r="GL300" s="281" t="str">
        <f>IF(GM300="","",VLOOKUP(GM300,リスト!$CF$5:$CG$5,2,FALSE))</f>
        <v/>
      </c>
      <c r="GM300" s="26"/>
      <c r="GN300" s="280" t="str">
        <f>IF(GO300="","",VLOOKUP(GO300,リスト!$CH$5:$CI$5,2,FALSE))</f>
        <v/>
      </c>
      <c r="GO300" s="284"/>
      <c r="GP300" s="284"/>
      <c r="GQ300" s="284"/>
      <c r="GR300" s="284"/>
      <c r="GS300" s="284"/>
      <c r="GT300" s="284"/>
      <c r="GU300" s="284"/>
      <c r="GV300" s="284"/>
      <c r="GW300" s="284"/>
      <c r="GX300" s="285"/>
    </row>
    <row r="301" spans="2:206" s="177" customFormat="1" ht="24.75" hidden="1" customHeight="1" outlineLevel="1">
      <c r="B301" s="286" t="str">
        <f>IF(明細!B295="","",明細!B295)</f>
        <v/>
      </c>
      <c r="C301" s="287" t="str">
        <f>IF(明細!C295="","",明細!C295)</f>
        <v/>
      </c>
      <c r="D301" s="265" t="str">
        <f>IF(明細!D295="","",明細!D295)</f>
        <v/>
      </c>
      <c r="E301" s="265" t="str">
        <f>IF(明細!E295="","",明細!E295)</f>
        <v/>
      </c>
      <c r="F301" s="265" t="str">
        <f>IF(明細!F295="","",明細!F295)</f>
        <v/>
      </c>
      <c r="G301" s="265" t="str">
        <f>IF(明細!G295="","",明細!G295)</f>
        <v/>
      </c>
      <c r="H301" s="265" t="str">
        <f>IF(明細!H295="","",明細!H295)</f>
        <v/>
      </c>
      <c r="I301" s="265" t="str">
        <f>IF(明細!I295="","",明細!I295)</f>
        <v/>
      </c>
      <c r="J301" s="265" t="str">
        <f>IF(明細!J295="","",明細!J295)</f>
        <v/>
      </c>
      <c r="K301" s="265" t="str">
        <f>IF(明細!K295="","",明細!K295)</f>
        <v/>
      </c>
      <c r="L301" s="265" t="str">
        <f>IF(明細!L295="","",明細!L295)</f>
        <v/>
      </c>
      <c r="M301" s="265" t="str">
        <f>IF(明細!M295="","",明細!M295)</f>
        <v/>
      </c>
      <c r="N301" s="265" t="str">
        <f>IF(明細!N295="","",明細!N295)</f>
        <v/>
      </c>
      <c r="O301" s="265" t="str">
        <f>IF(明細!O295="","",明細!O295)</f>
        <v/>
      </c>
      <c r="P301" s="265" t="str">
        <f>IF(明細!P295="","",明細!P295)</f>
        <v/>
      </c>
      <c r="Q301" s="265" t="str">
        <f>IF(明細!Q295="","",明細!Q295)</f>
        <v/>
      </c>
      <c r="R301" s="289" t="str">
        <f>IF(明細!R295="","",明細!R295)</f>
        <v/>
      </c>
      <c r="S301" s="291" t="str">
        <f>IF(明細!S295="","",明細!S295)</f>
        <v/>
      </c>
      <c r="T301" s="291" t="str">
        <f>IF(明細!T295="","",明細!T295)</f>
        <v/>
      </c>
      <c r="U301" s="291" t="str">
        <f>IF(明細!U295="","",明細!U295)</f>
        <v/>
      </c>
      <c r="V301" s="292" t="str">
        <f>IF(明細!V295="","",明細!V295)</f>
        <v>個</v>
      </c>
      <c r="W301" s="292" t="str">
        <f>IF(明細!W295="","",明細!W295)</f>
        <v/>
      </c>
      <c r="X301" s="293" t="str">
        <f>IF(明細!X295="","",明細!X295)</f>
        <v/>
      </c>
      <c r="Y301" s="134" t="str">
        <f>IF(明細!Y295="","",明細!Y295)</f>
        <v/>
      </c>
      <c r="Z301" s="135" t="str">
        <f>IF(明細!Z295="","",明細!Z295)</f>
        <v/>
      </c>
      <c r="AA301" s="134" t="str">
        <f>IF(明細!AA295="","",明細!AA295)</f>
        <v/>
      </c>
      <c r="AB301" s="303" t="str">
        <f>IF(明細!AB295="","",明細!AB295)</f>
        <v/>
      </c>
      <c r="AC301" s="134" t="str">
        <f>IF(明細!AC295="","",明細!AC295)</f>
        <v/>
      </c>
      <c r="AD301" s="183" t="str">
        <f>IF(明細!AD295="","",明細!AD295)</f>
        <v/>
      </c>
      <c r="AE301" s="184">
        <f>IF(明細!AE295="","",明細!AE295)</f>
        <v>0.1</v>
      </c>
      <c r="AF301" s="185" t="str">
        <f>IF(明細!AF295="","",明細!AF295)</f>
        <v/>
      </c>
      <c r="AG301" s="186" t="str">
        <f>IF(明細!AG295="","",明細!AG295)</f>
        <v/>
      </c>
      <c r="AH301" s="186" t="str">
        <f>IF(明細!AH295="","",明細!AH295)</f>
        <v/>
      </c>
      <c r="AI301" s="187" t="str">
        <f>IF(明細!AI295="","",明細!AI295)</f>
        <v/>
      </c>
      <c r="AJ301" s="296" t="str">
        <f>IF(明細!AJ295="","",明細!AJ295)</f>
        <v/>
      </c>
      <c r="AK301" s="297" t="str">
        <f>IF(明細!AK295="","",明細!AK295)</f>
        <v/>
      </c>
      <c r="AL301" s="298" t="str">
        <f>IF(明細!AL295="","",明細!AL295)</f>
        <v/>
      </c>
      <c r="AM301" s="299" t="str">
        <f>IF(明細!AM295="","",明細!AM295)</f>
        <v/>
      </c>
      <c r="AN301" s="300" t="str">
        <f>IF(明細!AN295="","",明細!AN295)</f>
        <v/>
      </c>
      <c r="AO301" s="300" t="str">
        <f>IF(明細!AO295="","",明細!AO295)</f>
        <v/>
      </c>
      <c r="AP301" s="300" t="str">
        <f>IF(明細!AP295="","",明細!AP295)</f>
        <v/>
      </c>
      <c r="AQ301" s="301" t="str">
        <f>IF(明細!AQ295="","",明細!AQ295)</f>
        <v/>
      </c>
      <c r="AR301" s="302" t="str">
        <f>IF(明細!AR295="","",明細!AR295)</f>
        <v/>
      </c>
      <c r="AU301" s="360"/>
      <c r="AV301" s="368"/>
      <c r="AW301" s="446" t="str">
        <f>IF(明細!AV295="","",明細!AV295)</f>
        <v/>
      </c>
      <c r="AX301" s="419" t="str">
        <f>IF(明細!AT295="","",明細!AT295)</f>
        <v/>
      </c>
      <c r="AY301" s="280" t="str">
        <f>IF($AX301="","",VLOOKUP($AX301,リスト!$CL:$CM,2,FALSE))</f>
        <v/>
      </c>
      <c r="AZ301" s="3"/>
      <c r="BA301" s="280" t="str">
        <f>IF(BB301="","",VLOOKUP(BB301,リスト!$K:$L,2,FALSE))</f>
        <v/>
      </c>
      <c r="BB301" s="3"/>
      <c r="BC301" s="3"/>
      <c r="BD301" s="87"/>
      <c r="BE301" s="280" t="str">
        <f>IF(BF301="","",VLOOKUP(BF301,リスト!$I:$J,2,FALSE))</f>
        <v/>
      </c>
      <c r="BF301" s="3"/>
      <c r="BG301" s="280" t="str">
        <f>IF(BH301="","",VLOOKUP(BH301,リスト!$M:$N,2,FALSE))</f>
        <v/>
      </c>
      <c r="BH301" s="282"/>
      <c r="BI301" s="280" t="str">
        <f>IF(BJ301="","",VLOOKUP(BJ301,リスト!$O:$P,2,FALSE))</f>
        <v/>
      </c>
      <c r="BJ301" s="24"/>
      <c r="BM301" s="451" t="str">
        <f>IF(明細!AV295="","",明細!AV295)</f>
        <v/>
      </c>
      <c r="BN301" s="453" t="str">
        <f>IF(明細!AT295="","",明細!AT295)</f>
        <v/>
      </c>
      <c r="BO301" s="280" t="str">
        <f>IF($BN301="","",VLOOKUP($BN301,リスト!$CL:$CM,2,FALSE))</f>
        <v/>
      </c>
      <c r="BP301" s="280" t="str">
        <f>IF(BQ301="","",VLOOKUP(BQ301,リスト!$K$5:$L$7,2,FALSE))</f>
        <v/>
      </c>
      <c r="BQ301" s="13"/>
      <c r="BR301" s="13"/>
      <c r="BS301" s="47"/>
      <c r="BT301" s="280" t="str">
        <f>IF(BU301="","",VLOOKUP(BU301,リスト!I292:J310,2,FALSE))</f>
        <v/>
      </c>
      <c r="BU301" s="13"/>
      <c r="BV301" s="13"/>
      <c r="BW301" s="282"/>
      <c r="BX301" s="282"/>
      <c r="BY301" s="280" t="str">
        <f>IF(BZ301="","",VLOOKUP(BZ301,リスト!$S$5:$T$6,2,FALSE))</f>
        <v/>
      </c>
      <c r="BZ301" s="3"/>
      <c r="CA301" s="3"/>
      <c r="CB301" s="81"/>
      <c r="CC301" s="280" t="str">
        <f t="shared" si="39"/>
        <v/>
      </c>
      <c r="CD301" s="83"/>
      <c r="CE301" s="83"/>
      <c r="CF301" s="83"/>
      <c r="CG301" s="83"/>
      <c r="CH301" s="282" t="str">
        <f t="shared" si="40"/>
        <v/>
      </c>
      <c r="CI301" s="83"/>
      <c r="CJ301" s="280" t="str">
        <f t="shared" si="41"/>
        <v/>
      </c>
      <c r="CK301" s="87"/>
      <c r="CL301" s="78"/>
      <c r="CM301" s="83"/>
      <c r="CN301" s="83"/>
      <c r="CO301" s="83"/>
      <c r="CP301" s="280" t="str">
        <f t="shared" si="46"/>
        <v/>
      </c>
      <c r="CQ301" s="81"/>
      <c r="CR301" s="280" t="str">
        <f t="shared" si="47"/>
        <v/>
      </c>
      <c r="CS301" s="3"/>
      <c r="CT301" s="3"/>
      <c r="CU301" s="280" t="str">
        <f>IF(CV301="","",VLOOKUP(CV301,リスト!$V$5:$W$6,2,FALSE))</f>
        <v/>
      </c>
      <c r="CV301" s="3"/>
      <c r="CW301" s="280" t="str">
        <f>IF(CX301="","",VLOOKUP(CX301,リスト!$X$5:$Y$6,2,FALSE))</f>
        <v/>
      </c>
      <c r="CX301" s="3"/>
      <c r="CY301" s="77"/>
      <c r="CZ301" s="77"/>
      <c r="DA301" s="75"/>
      <c r="DB301" s="75"/>
      <c r="DC301" s="75"/>
      <c r="DD301" s="75"/>
      <c r="DE301" s="280" t="str">
        <f>IF(DF301="","",VLOOKUP(DF301,リスト!$Z$5:$AA$10,2,FALSE))</f>
        <v/>
      </c>
      <c r="DF301" s="3"/>
      <c r="DG301" s="280" t="str">
        <f>IF(DH301="","",VLOOKUP(DH301,リスト!$AB$5:$AC$12,2,FALSE))</f>
        <v/>
      </c>
      <c r="DH301" s="63"/>
      <c r="DI301" s="280" t="str">
        <f>IF(DJ301="","",VLOOKUP(DJ301,リスト!$AD$5:$AE$7,2,FALSE))</f>
        <v/>
      </c>
      <c r="DJ301" s="3"/>
      <c r="DK301" s="280" t="str">
        <f>IF(DL301="","",VLOOKUP(DL301,リスト!$AF$5:$AG$10,2,FALSE))</f>
        <v/>
      </c>
      <c r="DL301" s="3"/>
      <c r="DM301" s="280" t="str">
        <f>IF(DN301="","",VLOOKUP(DN301,リスト!$AH$5:$AI$6,2,FALSE))</f>
        <v/>
      </c>
      <c r="DN301" s="3"/>
      <c r="DO301" s="280" t="str">
        <f>IF(DP301="","",VLOOKUP(DP301,リスト!$AJ$5:$AK$6,2,FALSE))</f>
        <v/>
      </c>
      <c r="DP301" s="3"/>
      <c r="DQ301" s="280" t="str">
        <f>IF(DR301="","",VLOOKUP(DR301,リスト!$AL$5:$AM$7,2,FALSE))</f>
        <v/>
      </c>
      <c r="DR301" s="3"/>
      <c r="DS301" s="13"/>
      <c r="DT301" s="85"/>
      <c r="DU301" s="85"/>
      <c r="DV301" s="281" t="str">
        <f>IF(DW301="","",VLOOKUP(DW301,リスト!$AN$5:$AO$6,2,FALSE))</f>
        <v/>
      </c>
      <c r="DW301" s="13"/>
      <c r="DX301" s="341"/>
      <c r="DY301" s="345"/>
      <c r="DZ301" s="341"/>
      <c r="EA301" s="345"/>
      <c r="EB301" s="280" t="str">
        <f>IF(EC301="","",VLOOKUP(EC301,リスト!$AW$5:$AX$8,2,FALSE))</f>
        <v/>
      </c>
      <c r="EC301" s="3"/>
      <c r="ED301" s="85"/>
      <c r="EE301" s="280" t="str">
        <f>IF(EF301="","",VLOOKUP(EF301,リスト!$AY$5:$AZ$10,2,FALSE))</f>
        <v/>
      </c>
      <c r="EF301" s="3"/>
      <c r="EG301" s="280" t="str">
        <f>IF(EH301="","",VLOOKUP(EH301,リスト!$BA$5:$BB$10,2,FALSE))</f>
        <v/>
      </c>
      <c r="EH301" s="3"/>
      <c r="EI301" s="280" t="str">
        <f>IF(EJ301="","",VLOOKUP(EJ301,リスト!$BC$5:$BD$10,2,FALSE))</f>
        <v/>
      </c>
      <c r="EJ301" s="3"/>
      <c r="EK301" s="280" t="str">
        <f>IF(EL301="","",VLOOKUP(EL301,リスト!$BE$5:$BF$10,2,FALSE))</f>
        <v/>
      </c>
      <c r="EL301" s="3"/>
      <c r="EM301" s="78"/>
      <c r="EN301" s="73"/>
      <c r="EO301" s="73"/>
      <c r="EP301" s="13"/>
      <c r="EQ301" s="13"/>
      <c r="ER301" s="280" t="str">
        <f>IF(ES301="","",VLOOKUP(ES301,リスト!$BG$5:$BH$10,2,FALSE))</f>
        <v/>
      </c>
      <c r="ES301" s="13"/>
      <c r="ET301" s="13"/>
      <c r="EU301" s="13"/>
      <c r="EV301" s="13"/>
      <c r="EW301" s="13"/>
      <c r="EX301" s="81"/>
      <c r="EY301" s="81"/>
      <c r="EZ301" s="26"/>
      <c r="FA301" s="281" t="str">
        <f>IF($EZ301="","",INDEX(リスト!$BI$5:$BJ$40,MATCH($EZ301,リスト!$BJ$5:$BJ$40,0),1))</f>
        <v/>
      </c>
      <c r="FB301" s="280" t="str">
        <f>IF(FC301="","",VLOOKUP(FC301,リスト!$BK:$BL,2,FALSE))</f>
        <v/>
      </c>
      <c r="FC301" s="13"/>
      <c r="FD301" s="331"/>
      <c r="FE301" s="3"/>
      <c r="FF301" s="280" t="str">
        <f>IF(FG301="","",VLOOKUP(FG301,リスト!$BO$5:$BP$6,2,FALSE))</f>
        <v/>
      </c>
      <c r="FG301" s="3"/>
      <c r="FH301" s="280" t="str">
        <f>IF(FI301="","",VLOOKUP(FI301,リスト!$BQ$5:$BR$8,2,FALSE))</f>
        <v/>
      </c>
      <c r="FI301" s="3"/>
      <c r="FJ301" s="282"/>
      <c r="FK301" s="280" t="str">
        <f>IF(FL301="","",VLOOKUP(FL301,リスト!$BS$5:$BT$6,2,FALSE))</f>
        <v/>
      </c>
      <c r="FL301" s="63"/>
      <c r="FM301" s="13"/>
      <c r="FN301" s="13"/>
      <c r="FO301" s="13"/>
      <c r="FP301" s="283" t="str">
        <f t="shared" si="42"/>
        <v/>
      </c>
      <c r="FQ301" s="283" t="str">
        <f t="shared" si="42"/>
        <v/>
      </c>
      <c r="FR301" s="13"/>
      <c r="FS301" s="85"/>
      <c r="FT301" s="85"/>
      <c r="FU301" s="281" t="str">
        <f t="shared" si="43"/>
        <v/>
      </c>
      <c r="FV301" s="280" t="str">
        <f>IF(FW301="","",VLOOKUP(FW301,リスト!$BV$5:$BW$10,2,FALSE))</f>
        <v/>
      </c>
      <c r="FW301" s="26"/>
      <c r="FX301" s="282" t="str">
        <f t="shared" si="44"/>
        <v/>
      </c>
      <c r="FY301" s="280" t="str">
        <f>IF(FZ301="","",VLOOKUP(FZ301,リスト!$BX$5:$BY$6,2,FALSE))</f>
        <v/>
      </c>
      <c r="FZ301" s="3"/>
      <c r="GA301" s="280" t="str">
        <f>IF(GB301="","",VLOOKUP(GB301,リスト!$BZ$5:$CA$6,2,FALSE))</f>
        <v/>
      </c>
      <c r="GB301" s="13"/>
      <c r="GC301" s="281" t="str">
        <f>IF(GD301="","",VLOOKUP(GD301,リスト!$CB$5:$CC$6,2,FALSE))</f>
        <v/>
      </c>
      <c r="GD301" s="13"/>
      <c r="GE301" s="13"/>
      <c r="GF301" s="13"/>
      <c r="GG301" s="75"/>
      <c r="GH301" s="281" t="str">
        <f t="shared" si="45"/>
        <v/>
      </c>
      <c r="GI301" s="128"/>
      <c r="GJ301" s="281" t="str">
        <f>IF(GK301="","",VLOOKUP(GK301,リスト!$CD$5:$CE$6,2,FALSE))</f>
        <v/>
      </c>
      <c r="GK301" s="13"/>
      <c r="GL301" s="281" t="str">
        <f>IF(GM301="","",VLOOKUP(GM301,リスト!$CF$5:$CG$5,2,FALSE))</f>
        <v/>
      </c>
      <c r="GM301" s="26"/>
      <c r="GN301" s="280" t="str">
        <f>IF(GO301="","",VLOOKUP(GO301,リスト!$CH$5:$CI$5,2,FALSE))</f>
        <v/>
      </c>
      <c r="GO301" s="284"/>
      <c r="GP301" s="284"/>
      <c r="GQ301" s="284"/>
      <c r="GR301" s="284"/>
      <c r="GS301" s="284"/>
      <c r="GT301" s="284"/>
      <c r="GU301" s="284"/>
      <c r="GV301" s="284"/>
      <c r="GW301" s="284"/>
      <c r="GX301" s="285"/>
    </row>
    <row r="302" spans="2:206" s="177" customFormat="1" ht="24.75" hidden="1" customHeight="1" outlineLevel="1">
      <c r="B302" s="286" t="str">
        <f>IF(明細!B296="","",明細!B296)</f>
        <v/>
      </c>
      <c r="C302" s="287" t="str">
        <f>IF(明細!C296="","",明細!C296)</f>
        <v/>
      </c>
      <c r="D302" s="265" t="str">
        <f>IF(明細!D296="","",明細!D296)</f>
        <v/>
      </c>
      <c r="E302" s="265" t="str">
        <f>IF(明細!E296="","",明細!E296)</f>
        <v/>
      </c>
      <c r="F302" s="265" t="str">
        <f>IF(明細!F296="","",明細!F296)</f>
        <v/>
      </c>
      <c r="G302" s="265" t="str">
        <f>IF(明細!G296="","",明細!G296)</f>
        <v/>
      </c>
      <c r="H302" s="265" t="str">
        <f>IF(明細!H296="","",明細!H296)</f>
        <v/>
      </c>
      <c r="I302" s="265" t="str">
        <f>IF(明細!I296="","",明細!I296)</f>
        <v/>
      </c>
      <c r="J302" s="265" t="str">
        <f>IF(明細!J296="","",明細!J296)</f>
        <v/>
      </c>
      <c r="K302" s="265" t="str">
        <f>IF(明細!K296="","",明細!K296)</f>
        <v/>
      </c>
      <c r="L302" s="265" t="str">
        <f>IF(明細!L296="","",明細!L296)</f>
        <v/>
      </c>
      <c r="M302" s="265" t="str">
        <f>IF(明細!M296="","",明細!M296)</f>
        <v/>
      </c>
      <c r="N302" s="265" t="str">
        <f>IF(明細!N296="","",明細!N296)</f>
        <v/>
      </c>
      <c r="O302" s="265" t="str">
        <f>IF(明細!O296="","",明細!O296)</f>
        <v/>
      </c>
      <c r="P302" s="265" t="str">
        <f>IF(明細!P296="","",明細!P296)</f>
        <v/>
      </c>
      <c r="Q302" s="265" t="str">
        <f>IF(明細!Q296="","",明細!Q296)</f>
        <v/>
      </c>
      <c r="R302" s="289" t="str">
        <f>IF(明細!R296="","",明細!R296)</f>
        <v/>
      </c>
      <c r="S302" s="291" t="str">
        <f>IF(明細!S296="","",明細!S296)</f>
        <v/>
      </c>
      <c r="T302" s="291" t="str">
        <f>IF(明細!T296="","",明細!T296)</f>
        <v/>
      </c>
      <c r="U302" s="291" t="str">
        <f>IF(明細!U296="","",明細!U296)</f>
        <v/>
      </c>
      <c r="V302" s="292" t="str">
        <f>IF(明細!V296="","",明細!V296)</f>
        <v>個</v>
      </c>
      <c r="W302" s="292" t="str">
        <f>IF(明細!W296="","",明細!W296)</f>
        <v/>
      </c>
      <c r="X302" s="293" t="str">
        <f>IF(明細!X296="","",明細!X296)</f>
        <v/>
      </c>
      <c r="Y302" s="134" t="str">
        <f>IF(明細!Y296="","",明細!Y296)</f>
        <v/>
      </c>
      <c r="Z302" s="135" t="str">
        <f>IF(明細!Z296="","",明細!Z296)</f>
        <v/>
      </c>
      <c r="AA302" s="134" t="str">
        <f>IF(明細!AA296="","",明細!AA296)</f>
        <v/>
      </c>
      <c r="AB302" s="303" t="str">
        <f>IF(明細!AB296="","",明細!AB296)</f>
        <v/>
      </c>
      <c r="AC302" s="134" t="str">
        <f>IF(明細!AC296="","",明細!AC296)</f>
        <v/>
      </c>
      <c r="AD302" s="183" t="str">
        <f>IF(明細!AD296="","",明細!AD296)</f>
        <v/>
      </c>
      <c r="AE302" s="184">
        <f>IF(明細!AE296="","",明細!AE296)</f>
        <v>0.1</v>
      </c>
      <c r="AF302" s="185" t="str">
        <f>IF(明細!AF296="","",明細!AF296)</f>
        <v/>
      </c>
      <c r="AG302" s="186" t="str">
        <f>IF(明細!AG296="","",明細!AG296)</f>
        <v/>
      </c>
      <c r="AH302" s="186" t="str">
        <f>IF(明細!AH296="","",明細!AH296)</f>
        <v/>
      </c>
      <c r="AI302" s="187" t="str">
        <f>IF(明細!AI296="","",明細!AI296)</f>
        <v/>
      </c>
      <c r="AJ302" s="296" t="str">
        <f>IF(明細!AJ296="","",明細!AJ296)</f>
        <v/>
      </c>
      <c r="AK302" s="297" t="str">
        <f>IF(明細!AK296="","",明細!AK296)</f>
        <v/>
      </c>
      <c r="AL302" s="298" t="str">
        <f>IF(明細!AL296="","",明細!AL296)</f>
        <v/>
      </c>
      <c r="AM302" s="299" t="str">
        <f>IF(明細!AM296="","",明細!AM296)</f>
        <v/>
      </c>
      <c r="AN302" s="300" t="str">
        <f>IF(明細!AN296="","",明細!AN296)</f>
        <v/>
      </c>
      <c r="AO302" s="300" t="str">
        <f>IF(明細!AO296="","",明細!AO296)</f>
        <v/>
      </c>
      <c r="AP302" s="300" t="str">
        <f>IF(明細!AP296="","",明細!AP296)</f>
        <v/>
      </c>
      <c r="AQ302" s="301" t="str">
        <f>IF(明細!AQ296="","",明細!AQ296)</f>
        <v/>
      </c>
      <c r="AR302" s="302" t="str">
        <f>IF(明細!AR296="","",明細!AR296)</f>
        <v/>
      </c>
      <c r="AU302" s="360"/>
      <c r="AV302" s="368"/>
      <c r="AW302" s="446" t="str">
        <f>IF(明細!AV296="","",明細!AV296)</f>
        <v/>
      </c>
      <c r="AX302" s="419" t="str">
        <f>IF(明細!AT296="","",明細!AT296)</f>
        <v/>
      </c>
      <c r="AY302" s="280" t="str">
        <f>IF($AX302="","",VLOOKUP($AX302,リスト!$CL:$CM,2,FALSE))</f>
        <v/>
      </c>
      <c r="AZ302" s="3"/>
      <c r="BA302" s="280" t="str">
        <f>IF(BB302="","",VLOOKUP(BB302,リスト!$K:$L,2,FALSE))</f>
        <v/>
      </c>
      <c r="BB302" s="3"/>
      <c r="BC302" s="3"/>
      <c r="BD302" s="87"/>
      <c r="BE302" s="280" t="str">
        <f>IF(BF302="","",VLOOKUP(BF302,リスト!$I:$J,2,FALSE))</f>
        <v/>
      </c>
      <c r="BF302" s="3"/>
      <c r="BG302" s="280" t="str">
        <f>IF(BH302="","",VLOOKUP(BH302,リスト!$M:$N,2,FALSE))</f>
        <v/>
      </c>
      <c r="BH302" s="282"/>
      <c r="BI302" s="280" t="str">
        <f>IF(BJ302="","",VLOOKUP(BJ302,リスト!$O:$P,2,FALSE))</f>
        <v/>
      </c>
      <c r="BJ302" s="24"/>
      <c r="BM302" s="451" t="str">
        <f>IF(明細!AV296="","",明細!AV296)</f>
        <v/>
      </c>
      <c r="BN302" s="453" t="str">
        <f>IF(明細!AT296="","",明細!AT296)</f>
        <v/>
      </c>
      <c r="BO302" s="280" t="str">
        <f>IF($BN302="","",VLOOKUP($BN302,リスト!$CL:$CM,2,FALSE))</f>
        <v/>
      </c>
      <c r="BP302" s="280" t="str">
        <f>IF(BQ302="","",VLOOKUP(BQ302,リスト!$K$5:$L$7,2,FALSE))</f>
        <v/>
      </c>
      <c r="BQ302" s="13"/>
      <c r="BR302" s="13"/>
      <c r="BS302" s="47"/>
      <c r="BT302" s="280" t="str">
        <f>IF(BU302="","",VLOOKUP(BU302,リスト!I293:J311,2,FALSE))</f>
        <v/>
      </c>
      <c r="BU302" s="13"/>
      <c r="BV302" s="13"/>
      <c r="BW302" s="282"/>
      <c r="BX302" s="282"/>
      <c r="BY302" s="280" t="str">
        <f>IF(BZ302="","",VLOOKUP(BZ302,リスト!$S$5:$T$6,2,FALSE))</f>
        <v/>
      </c>
      <c r="BZ302" s="3"/>
      <c r="CA302" s="3"/>
      <c r="CB302" s="81"/>
      <c r="CC302" s="280" t="str">
        <f t="shared" si="39"/>
        <v/>
      </c>
      <c r="CD302" s="83"/>
      <c r="CE302" s="83"/>
      <c r="CF302" s="83"/>
      <c r="CG302" s="83"/>
      <c r="CH302" s="282" t="str">
        <f t="shared" si="40"/>
        <v/>
      </c>
      <c r="CI302" s="83"/>
      <c r="CJ302" s="280" t="str">
        <f t="shared" si="41"/>
        <v/>
      </c>
      <c r="CK302" s="87"/>
      <c r="CL302" s="78"/>
      <c r="CM302" s="83"/>
      <c r="CN302" s="83"/>
      <c r="CO302" s="83"/>
      <c r="CP302" s="280" t="str">
        <f t="shared" si="46"/>
        <v/>
      </c>
      <c r="CQ302" s="81"/>
      <c r="CR302" s="280" t="str">
        <f t="shared" si="47"/>
        <v/>
      </c>
      <c r="CS302" s="3"/>
      <c r="CT302" s="3"/>
      <c r="CU302" s="280" t="str">
        <f>IF(CV302="","",VLOOKUP(CV302,リスト!$V$5:$W$6,2,FALSE))</f>
        <v/>
      </c>
      <c r="CV302" s="3"/>
      <c r="CW302" s="280" t="str">
        <f>IF(CX302="","",VLOOKUP(CX302,リスト!$X$5:$Y$6,2,FALSE))</f>
        <v/>
      </c>
      <c r="CX302" s="3"/>
      <c r="CY302" s="77"/>
      <c r="CZ302" s="77"/>
      <c r="DA302" s="75"/>
      <c r="DB302" s="75"/>
      <c r="DC302" s="75"/>
      <c r="DD302" s="75"/>
      <c r="DE302" s="280" t="str">
        <f>IF(DF302="","",VLOOKUP(DF302,リスト!$Z$5:$AA$10,2,FALSE))</f>
        <v/>
      </c>
      <c r="DF302" s="3"/>
      <c r="DG302" s="280" t="str">
        <f>IF(DH302="","",VLOOKUP(DH302,リスト!$AB$5:$AC$12,2,FALSE))</f>
        <v/>
      </c>
      <c r="DH302" s="63"/>
      <c r="DI302" s="280" t="str">
        <f>IF(DJ302="","",VLOOKUP(DJ302,リスト!$AD$5:$AE$7,2,FALSE))</f>
        <v/>
      </c>
      <c r="DJ302" s="3"/>
      <c r="DK302" s="280" t="str">
        <f>IF(DL302="","",VLOOKUP(DL302,リスト!$AF$5:$AG$10,2,FALSE))</f>
        <v/>
      </c>
      <c r="DL302" s="3"/>
      <c r="DM302" s="280" t="str">
        <f>IF(DN302="","",VLOOKUP(DN302,リスト!$AH$5:$AI$6,2,FALSE))</f>
        <v/>
      </c>
      <c r="DN302" s="3"/>
      <c r="DO302" s="280" t="str">
        <f>IF(DP302="","",VLOOKUP(DP302,リスト!$AJ$5:$AK$6,2,FALSE))</f>
        <v/>
      </c>
      <c r="DP302" s="3"/>
      <c r="DQ302" s="280" t="str">
        <f>IF(DR302="","",VLOOKUP(DR302,リスト!$AL$5:$AM$7,2,FALSE))</f>
        <v/>
      </c>
      <c r="DR302" s="3"/>
      <c r="DS302" s="13"/>
      <c r="DT302" s="85"/>
      <c r="DU302" s="85"/>
      <c r="DV302" s="281" t="str">
        <f>IF(DW302="","",VLOOKUP(DW302,リスト!$AN$5:$AO$6,2,FALSE))</f>
        <v/>
      </c>
      <c r="DW302" s="13"/>
      <c r="DX302" s="341"/>
      <c r="DY302" s="345"/>
      <c r="DZ302" s="341"/>
      <c r="EA302" s="345"/>
      <c r="EB302" s="280" t="str">
        <f>IF(EC302="","",VLOOKUP(EC302,リスト!$AW$5:$AX$8,2,FALSE))</f>
        <v/>
      </c>
      <c r="EC302" s="3"/>
      <c r="ED302" s="85"/>
      <c r="EE302" s="280" t="str">
        <f>IF(EF302="","",VLOOKUP(EF302,リスト!$AY$5:$AZ$10,2,FALSE))</f>
        <v/>
      </c>
      <c r="EF302" s="3"/>
      <c r="EG302" s="280" t="str">
        <f>IF(EH302="","",VLOOKUP(EH302,リスト!$BA$5:$BB$10,2,FALSE))</f>
        <v/>
      </c>
      <c r="EH302" s="3"/>
      <c r="EI302" s="280" t="str">
        <f>IF(EJ302="","",VLOOKUP(EJ302,リスト!$BC$5:$BD$10,2,FALSE))</f>
        <v/>
      </c>
      <c r="EJ302" s="3"/>
      <c r="EK302" s="280" t="str">
        <f>IF(EL302="","",VLOOKUP(EL302,リスト!$BE$5:$BF$10,2,FALSE))</f>
        <v/>
      </c>
      <c r="EL302" s="3"/>
      <c r="EM302" s="78"/>
      <c r="EN302" s="73"/>
      <c r="EO302" s="73"/>
      <c r="EP302" s="13"/>
      <c r="EQ302" s="13"/>
      <c r="ER302" s="280" t="str">
        <f>IF(ES302="","",VLOOKUP(ES302,リスト!$BG$5:$BH$10,2,FALSE))</f>
        <v/>
      </c>
      <c r="ES302" s="13"/>
      <c r="ET302" s="13"/>
      <c r="EU302" s="13"/>
      <c r="EV302" s="13"/>
      <c r="EW302" s="13"/>
      <c r="EX302" s="81"/>
      <c r="EY302" s="81"/>
      <c r="EZ302" s="26"/>
      <c r="FA302" s="281" t="str">
        <f>IF($EZ302="","",INDEX(リスト!$BI$5:$BJ$40,MATCH($EZ302,リスト!$BJ$5:$BJ$40,0),1))</f>
        <v/>
      </c>
      <c r="FB302" s="280" t="str">
        <f>IF(FC302="","",VLOOKUP(FC302,リスト!$BK:$BL,2,FALSE))</f>
        <v/>
      </c>
      <c r="FC302" s="13"/>
      <c r="FD302" s="331"/>
      <c r="FE302" s="3"/>
      <c r="FF302" s="280" t="str">
        <f>IF(FG302="","",VLOOKUP(FG302,リスト!$BO$5:$BP$6,2,FALSE))</f>
        <v/>
      </c>
      <c r="FG302" s="3"/>
      <c r="FH302" s="280" t="str">
        <f>IF(FI302="","",VLOOKUP(FI302,リスト!$BQ$5:$BR$8,2,FALSE))</f>
        <v/>
      </c>
      <c r="FI302" s="3"/>
      <c r="FJ302" s="282"/>
      <c r="FK302" s="280" t="str">
        <f>IF(FL302="","",VLOOKUP(FL302,リスト!$BS$5:$BT$6,2,FALSE))</f>
        <v/>
      </c>
      <c r="FL302" s="63"/>
      <c r="FM302" s="13"/>
      <c r="FN302" s="13"/>
      <c r="FO302" s="13"/>
      <c r="FP302" s="283" t="str">
        <f t="shared" si="42"/>
        <v/>
      </c>
      <c r="FQ302" s="283" t="str">
        <f t="shared" si="42"/>
        <v/>
      </c>
      <c r="FR302" s="13"/>
      <c r="FS302" s="85"/>
      <c r="FT302" s="85"/>
      <c r="FU302" s="281" t="str">
        <f t="shared" si="43"/>
        <v/>
      </c>
      <c r="FV302" s="280" t="str">
        <f>IF(FW302="","",VLOOKUP(FW302,リスト!$BV$5:$BW$10,2,FALSE))</f>
        <v/>
      </c>
      <c r="FW302" s="26"/>
      <c r="FX302" s="282" t="str">
        <f t="shared" si="44"/>
        <v/>
      </c>
      <c r="FY302" s="280" t="str">
        <f>IF(FZ302="","",VLOOKUP(FZ302,リスト!$BX$5:$BY$6,2,FALSE))</f>
        <v/>
      </c>
      <c r="FZ302" s="3"/>
      <c r="GA302" s="280" t="str">
        <f>IF(GB302="","",VLOOKUP(GB302,リスト!$BZ$5:$CA$6,2,FALSE))</f>
        <v/>
      </c>
      <c r="GB302" s="13"/>
      <c r="GC302" s="281" t="str">
        <f>IF(GD302="","",VLOOKUP(GD302,リスト!$CB$5:$CC$6,2,FALSE))</f>
        <v/>
      </c>
      <c r="GD302" s="13"/>
      <c r="GE302" s="13"/>
      <c r="GF302" s="13"/>
      <c r="GG302" s="75"/>
      <c r="GH302" s="281" t="str">
        <f t="shared" si="45"/>
        <v/>
      </c>
      <c r="GI302" s="128"/>
      <c r="GJ302" s="281" t="str">
        <f>IF(GK302="","",VLOOKUP(GK302,リスト!$CD$5:$CE$6,2,FALSE))</f>
        <v/>
      </c>
      <c r="GK302" s="13"/>
      <c r="GL302" s="281" t="str">
        <f>IF(GM302="","",VLOOKUP(GM302,リスト!$CF$5:$CG$5,2,FALSE))</f>
        <v/>
      </c>
      <c r="GM302" s="26"/>
      <c r="GN302" s="280" t="str">
        <f>IF(GO302="","",VLOOKUP(GO302,リスト!$CH$5:$CI$5,2,FALSE))</f>
        <v/>
      </c>
      <c r="GO302" s="284"/>
      <c r="GP302" s="284"/>
      <c r="GQ302" s="284"/>
      <c r="GR302" s="284"/>
      <c r="GS302" s="284"/>
      <c r="GT302" s="284"/>
      <c r="GU302" s="284"/>
      <c r="GV302" s="284"/>
      <c r="GW302" s="284"/>
      <c r="GX302" s="285"/>
    </row>
    <row r="303" spans="2:206" s="177" customFormat="1" ht="24.75" hidden="1" customHeight="1" outlineLevel="1">
      <c r="B303" s="286" t="str">
        <f>IF(明細!B297="","",明細!B297)</f>
        <v/>
      </c>
      <c r="C303" s="287" t="str">
        <f>IF(明細!C297="","",明細!C297)</f>
        <v/>
      </c>
      <c r="D303" s="265" t="str">
        <f>IF(明細!D297="","",明細!D297)</f>
        <v/>
      </c>
      <c r="E303" s="265" t="str">
        <f>IF(明細!E297="","",明細!E297)</f>
        <v/>
      </c>
      <c r="F303" s="265" t="str">
        <f>IF(明細!F297="","",明細!F297)</f>
        <v/>
      </c>
      <c r="G303" s="265" t="str">
        <f>IF(明細!G297="","",明細!G297)</f>
        <v/>
      </c>
      <c r="H303" s="265" t="str">
        <f>IF(明細!H297="","",明細!H297)</f>
        <v/>
      </c>
      <c r="I303" s="265" t="str">
        <f>IF(明細!I297="","",明細!I297)</f>
        <v/>
      </c>
      <c r="J303" s="265" t="str">
        <f>IF(明細!J297="","",明細!J297)</f>
        <v/>
      </c>
      <c r="K303" s="265" t="str">
        <f>IF(明細!K297="","",明細!K297)</f>
        <v/>
      </c>
      <c r="L303" s="265" t="str">
        <f>IF(明細!L297="","",明細!L297)</f>
        <v/>
      </c>
      <c r="M303" s="265" t="str">
        <f>IF(明細!M297="","",明細!M297)</f>
        <v/>
      </c>
      <c r="N303" s="265" t="str">
        <f>IF(明細!N297="","",明細!N297)</f>
        <v/>
      </c>
      <c r="O303" s="265" t="str">
        <f>IF(明細!O297="","",明細!O297)</f>
        <v/>
      </c>
      <c r="P303" s="265" t="str">
        <f>IF(明細!P297="","",明細!P297)</f>
        <v/>
      </c>
      <c r="Q303" s="265" t="str">
        <f>IF(明細!Q297="","",明細!Q297)</f>
        <v/>
      </c>
      <c r="R303" s="289" t="str">
        <f>IF(明細!R297="","",明細!R297)</f>
        <v/>
      </c>
      <c r="S303" s="291" t="str">
        <f>IF(明細!S297="","",明細!S297)</f>
        <v/>
      </c>
      <c r="T303" s="291" t="str">
        <f>IF(明細!T297="","",明細!T297)</f>
        <v/>
      </c>
      <c r="U303" s="291" t="str">
        <f>IF(明細!U297="","",明細!U297)</f>
        <v/>
      </c>
      <c r="V303" s="292" t="str">
        <f>IF(明細!V297="","",明細!V297)</f>
        <v>個</v>
      </c>
      <c r="W303" s="292" t="str">
        <f>IF(明細!W297="","",明細!W297)</f>
        <v/>
      </c>
      <c r="X303" s="293" t="str">
        <f>IF(明細!X297="","",明細!X297)</f>
        <v/>
      </c>
      <c r="Y303" s="134" t="str">
        <f>IF(明細!Y297="","",明細!Y297)</f>
        <v/>
      </c>
      <c r="Z303" s="135" t="str">
        <f>IF(明細!Z297="","",明細!Z297)</f>
        <v/>
      </c>
      <c r="AA303" s="134" t="str">
        <f>IF(明細!AA297="","",明細!AA297)</f>
        <v/>
      </c>
      <c r="AB303" s="303" t="str">
        <f>IF(明細!AB297="","",明細!AB297)</f>
        <v/>
      </c>
      <c r="AC303" s="134" t="str">
        <f>IF(明細!AC297="","",明細!AC297)</f>
        <v/>
      </c>
      <c r="AD303" s="183" t="str">
        <f>IF(明細!AD297="","",明細!AD297)</f>
        <v/>
      </c>
      <c r="AE303" s="184">
        <f>IF(明細!AE297="","",明細!AE297)</f>
        <v>0.1</v>
      </c>
      <c r="AF303" s="185" t="str">
        <f>IF(明細!AF297="","",明細!AF297)</f>
        <v/>
      </c>
      <c r="AG303" s="186" t="str">
        <f>IF(明細!AG297="","",明細!AG297)</f>
        <v/>
      </c>
      <c r="AH303" s="186" t="str">
        <f>IF(明細!AH297="","",明細!AH297)</f>
        <v/>
      </c>
      <c r="AI303" s="187" t="str">
        <f>IF(明細!AI297="","",明細!AI297)</f>
        <v/>
      </c>
      <c r="AJ303" s="296" t="str">
        <f>IF(明細!AJ297="","",明細!AJ297)</f>
        <v/>
      </c>
      <c r="AK303" s="297" t="str">
        <f>IF(明細!AK297="","",明細!AK297)</f>
        <v/>
      </c>
      <c r="AL303" s="298" t="str">
        <f>IF(明細!AL297="","",明細!AL297)</f>
        <v/>
      </c>
      <c r="AM303" s="299" t="str">
        <f>IF(明細!AM297="","",明細!AM297)</f>
        <v/>
      </c>
      <c r="AN303" s="300" t="str">
        <f>IF(明細!AN297="","",明細!AN297)</f>
        <v/>
      </c>
      <c r="AO303" s="300" t="str">
        <f>IF(明細!AO297="","",明細!AO297)</f>
        <v/>
      </c>
      <c r="AP303" s="300" t="str">
        <f>IF(明細!AP297="","",明細!AP297)</f>
        <v/>
      </c>
      <c r="AQ303" s="301" t="str">
        <f>IF(明細!AQ297="","",明細!AQ297)</f>
        <v/>
      </c>
      <c r="AR303" s="302" t="str">
        <f>IF(明細!AR297="","",明細!AR297)</f>
        <v/>
      </c>
      <c r="AU303" s="360"/>
      <c r="AV303" s="368"/>
      <c r="AW303" s="446" t="str">
        <f>IF(明細!AV297="","",明細!AV297)</f>
        <v/>
      </c>
      <c r="AX303" s="419" t="str">
        <f>IF(明細!AT297="","",明細!AT297)</f>
        <v/>
      </c>
      <c r="AY303" s="280" t="str">
        <f>IF($AX303="","",VLOOKUP($AX303,リスト!$CL:$CM,2,FALSE))</f>
        <v/>
      </c>
      <c r="AZ303" s="3"/>
      <c r="BA303" s="280" t="str">
        <f>IF(BB303="","",VLOOKUP(BB303,リスト!$K:$L,2,FALSE))</f>
        <v/>
      </c>
      <c r="BB303" s="3"/>
      <c r="BC303" s="3"/>
      <c r="BD303" s="87"/>
      <c r="BE303" s="280" t="str">
        <f>IF(BF303="","",VLOOKUP(BF303,リスト!$I:$J,2,FALSE))</f>
        <v/>
      </c>
      <c r="BF303" s="3"/>
      <c r="BG303" s="280" t="str">
        <f>IF(BH303="","",VLOOKUP(BH303,リスト!$M:$N,2,FALSE))</f>
        <v/>
      </c>
      <c r="BH303" s="282"/>
      <c r="BI303" s="280" t="str">
        <f>IF(BJ303="","",VLOOKUP(BJ303,リスト!$O:$P,2,FALSE))</f>
        <v/>
      </c>
      <c r="BJ303" s="24"/>
      <c r="BM303" s="451" t="str">
        <f>IF(明細!AV297="","",明細!AV297)</f>
        <v/>
      </c>
      <c r="BN303" s="453" t="str">
        <f>IF(明細!AT297="","",明細!AT297)</f>
        <v/>
      </c>
      <c r="BO303" s="280" t="str">
        <f>IF($BN303="","",VLOOKUP($BN303,リスト!$CL:$CM,2,FALSE))</f>
        <v/>
      </c>
      <c r="BP303" s="280" t="str">
        <f>IF(BQ303="","",VLOOKUP(BQ303,リスト!$K$5:$L$7,2,FALSE))</f>
        <v/>
      </c>
      <c r="BQ303" s="13"/>
      <c r="BR303" s="13"/>
      <c r="BS303" s="47"/>
      <c r="BT303" s="280" t="str">
        <f>IF(BU303="","",VLOOKUP(BU303,リスト!I294:J312,2,FALSE))</f>
        <v/>
      </c>
      <c r="BU303" s="13"/>
      <c r="BV303" s="13"/>
      <c r="BW303" s="282"/>
      <c r="BX303" s="282"/>
      <c r="BY303" s="280" t="str">
        <f>IF(BZ303="","",VLOOKUP(BZ303,リスト!$S$5:$T$6,2,FALSE))</f>
        <v/>
      </c>
      <c r="BZ303" s="3"/>
      <c r="CA303" s="3"/>
      <c r="CB303" s="81"/>
      <c r="CC303" s="280" t="str">
        <f t="shared" si="39"/>
        <v/>
      </c>
      <c r="CD303" s="83"/>
      <c r="CE303" s="83"/>
      <c r="CF303" s="83"/>
      <c r="CG303" s="83"/>
      <c r="CH303" s="282" t="str">
        <f t="shared" si="40"/>
        <v/>
      </c>
      <c r="CI303" s="83"/>
      <c r="CJ303" s="280" t="str">
        <f t="shared" si="41"/>
        <v/>
      </c>
      <c r="CK303" s="87"/>
      <c r="CL303" s="78"/>
      <c r="CM303" s="83"/>
      <c r="CN303" s="83"/>
      <c r="CO303" s="83"/>
      <c r="CP303" s="280" t="str">
        <f t="shared" si="46"/>
        <v/>
      </c>
      <c r="CQ303" s="81"/>
      <c r="CR303" s="280" t="str">
        <f t="shared" si="47"/>
        <v/>
      </c>
      <c r="CS303" s="3"/>
      <c r="CT303" s="3"/>
      <c r="CU303" s="280" t="str">
        <f>IF(CV303="","",VLOOKUP(CV303,リスト!$V$5:$W$6,2,FALSE))</f>
        <v/>
      </c>
      <c r="CV303" s="3"/>
      <c r="CW303" s="280" t="str">
        <f>IF(CX303="","",VLOOKUP(CX303,リスト!$X$5:$Y$6,2,FALSE))</f>
        <v/>
      </c>
      <c r="CX303" s="3"/>
      <c r="CY303" s="77"/>
      <c r="CZ303" s="77"/>
      <c r="DA303" s="75"/>
      <c r="DB303" s="75"/>
      <c r="DC303" s="75"/>
      <c r="DD303" s="75"/>
      <c r="DE303" s="280" t="str">
        <f>IF(DF303="","",VLOOKUP(DF303,リスト!$Z$5:$AA$10,2,FALSE))</f>
        <v/>
      </c>
      <c r="DF303" s="3"/>
      <c r="DG303" s="280" t="str">
        <f>IF(DH303="","",VLOOKUP(DH303,リスト!$AB$5:$AC$12,2,FALSE))</f>
        <v/>
      </c>
      <c r="DH303" s="63"/>
      <c r="DI303" s="280" t="str">
        <f>IF(DJ303="","",VLOOKUP(DJ303,リスト!$AD$5:$AE$7,2,FALSE))</f>
        <v/>
      </c>
      <c r="DJ303" s="3"/>
      <c r="DK303" s="280" t="str">
        <f>IF(DL303="","",VLOOKUP(DL303,リスト!$AF$5:$AG$10,2,FALSE))</f>
        <v/>
      </c>
      <c r="DL303" s="3"/>
      <c r="DM303" s="280" t="str">
        <f>IF(DN303="","",VLOOKUP(DN303,リスト!$AH$5:$AI$6,2,FALSE))</f>
        <v/>
      </c>
      <c r="DN303" s="3"/>
      <c r="DO303" s="280" t="str">
        <f>IF(DP303="","",VLOOKUP(DP303,リスト!$AJ$5:$AK$6,2,FALSE))</f>
        <v/>
      </c>
      <c r="DP303" s="3"/>
      <c r="DQ303" s="280" t="str">
        <f>IF(DR303="","",VLOOKUP(DR303,リスト!$AL$5:$AM$7,2,FALSE))</f>
        <v/>
      </c>
      <c r="DR303" s="3"/>
      <c r="DS303" s="13"/>
      <c r="DT303" s="85"/>
      <c r="DU303" s="85"/>
      <c r="DV303" s="281" t="str">
        <f>IF(DW303="","",VLOOKUP(DW303,リスト!$AN$5:$AO$6,2,FALSE))</f>
        <v/>
      </c>
      <c r="DW303" s="13"/>
      <c r="DX303" s="341"/>
      <c r="DY303" s="345"/>
      <c r="DZ303" s="341"/>
      <c r="EA303" s="345"/>
      <c r="EB303" s="280" t="str">
        <f>IF(EC303="","",VLOOKUP(EC303,リスト!$AW$5:$AX$8,2,FALSE))</f>
        <v/>
      </c>
      <c r="EC303" s="3"/>
      <c r="ED303" s="85"/>
      <c r="EE303" s="280" t="str">
        <f>IF(EF303="","",VLOOKUP(EF303,リスト!$AY$5:$AZ$10,2,FALSE))</f>
        <v/>
      </c>
      <c r="EF303" s="3"/>
      <c r="EG303" s="280" t="str">
        <f>IF(EH303="","",VLOOKUP(EH303,リスト!$BA$5:$BB$10,2,FALSE))</f>
        <v/>
      </c>
      <c r="EH303" s="3"/>
      <c r="EI303" s="280" t="str">
        <f>IF(EJ303="","",VLOOKUP(EJ303,リスト!$BC$5:$BD$10,2,FALSE))</f>
        <v/>
      </c>
      <c r="EJ303" s="3"/>
      <c r="EK303" s="280" t="str">
        <f>IF(EL303="","",VLOOKUP(EL303,リスト!$BE$5:$BF$10,2,FALSE))</f>
        <v/>
      </c>
      <c r="EL303" s="3"/>
      <c r="EM303" s="78"/>
      <c r="EN303" s="73"/>
      <c r="EO303" s="73"/>
      <c r="EP303" s="13"/>
      <c r="EQ303" s="13"/>
      <c r="ER303" s="280" t="str">
        <f>IF(ES303="","",VLOOKUP(ES303,リスト!$BG$5:$BH$10,2,FALSE))</f>
        <v/>
      </c>
      <c r="ES303" s="13"/>
      <c r="ET303" s="13"/>
      <c r="EU303" s="13"/>
      <c r="EV303" s="13"/>
      <c r="EW303" s="13"/>
      <c r="EX303" s="81"/>
      <c r="EY303" s="81"/>
      <c r="EZ303" s="26"/>
      <c r="FA303" s="281" t="str">
        <f>IF($EZ303="","",INDEX(リスト!$BI$5:$BJ$40,MATCH($EZ303,リスト!$BJ$5:$BJ$40,0),1))</f>
        <v/>
      </c>
      <c r="FB303" s="280" t="str">
        <f>IF(FC303="","",VLOOKUP(FC303,リスト!$BK:$BL,2,FALSE))</f>
        <v/>
      </c>
      <c r="FC303" s="13"/>
      <c r="FD303" s="331"/>
      <c r="FE303" s="3"/>
      <c r="FF303" s="280" t="str">
        <f>IF(FG303="","",VLOOKUP(FG303,リスト!$BO$5:$BP$6,2,FALSE))</f>
        <v/>
      </c>
      <c r="FG303" s="3"/>
      <c r="FH303" s="280" t="str">
        <f>IF(FI303="","",VLOOKUP(FI303,リスト!$BQ$5:$BR$8,2,FALSE))</f>
        <v/>
      </c>
      <c r="FI303" s="3"/>
      <c r="FJ303" s="282"/>
      <c r="FK303" s="280" t="str">
        <f>IF(FL303="","",VLOOKUP(FL303,リスト!$BS$5:$BT$6,2,FALSE))</f>
        <v/>
      </c>
      <c r="FL303" s="63"/>
      <c r="FM303" s="13"/>
      <c r="FN303" s="13"/>
      <c r="FO303" s="13"/>
      <c r="FP303" s="283" t="str">
        <f t="shared" si="42"/>
        <v/>
      </c>
      <c r="FQ303" s="283" t="str">
        <f t="shared" si="42"/>
        <v/>
      </c>
      <c r="FR303" s="13"/>
      <c r="FS303" s="85"/>
      <c r="FT303" s="85"/>
      <c r="FU303" s="281" t="str">
        <f t="shared" si="43"/>
        <v/>
      </c>
      <c r="FV303" s="280" t="str">
        <f>IF(FW303="","",VLOOKUP(FW303,リスト!$BV$5:$BW$10,2,FALSE))</f>
        <v/>
      </c>
      <c r="FW303" s="26"/>
      <c r="FX303" s="282" t="str">
        <f t="shared" si="44"/>
        <v/>
      </c>
      <c r="FY303" s="280" t="str">
        <f>IF(FZ303="","",VLOOKUP(FZ303,リスト!$BX$5:$BY$6,2,FALSE))</f>
        <v/>
      </c>
      <c r="FZ303" s="3"/>
      <c r="GA303" s="280" t="str">
        <f>IF(GB303="","",VLOOKUP(GB303,リスト!$BZ$5:$CA$6,2,FALSE))</f>
        <v/>
      </c>
      <c r="GB303" s="13"/>
      <c r="GC303" s="281" t="str">
        <f>IF(GD303="","",VLOOKUP(GD303,リスト!$CB$5:$CC$6,2,FALSE))</f>
        <v/>
      </c>
      <c r="GD303" s="13"/>
      <c r="GE303" s="13"/>
      <c r="GF303" s="13"/>
      <c r="GG303" s="75"/>
      <c r="GH303" s="281" t="str">
        <f t="shared" si="45"/>
        <v/>
      </c>
      <c r="GI303" s="128"/>
      <c r="GJ303" s="281" t="str">
        <f>IF(GK303="","",VLOOKUP(GK303,リスト!$CD$5:$CE$6,2,FALSE))</f>
        <v/>
      </c>
      <c r="GK303" s="13"/>
      <c r="GL303" s="281" t="str">
        <f>IF(GM303="","",VLOOKUP(GM303,リスト!$CF$5:$CG$5,2,FALSE))</f>
        <v/>
      </c>
      <c r="GM303" s="26"/>
      <c r="GN303" s="280" t="str">
        <f>IF(GO303="","",VLOOKUP(GO303,リスト!$CH$5:$CI$5,2,FALSE))</f>
        <v/>
      </c>
      <c r="GO303" s="284"/>
      <c r="GP303" s="284"/>
      <c r="GQ303" s="284"/>
      <c r="GR303" s="284"/>
      <c r="GS303" s="284"/>
      <c r="GT303" s="284"/>
      <c r="GU303" s="284"/>
      <c r="GV303" s="284"/>
      <c r="GW303" s="284"/>
      <c r="GX303" s="285"/>
    </row>
    <row r="304" spans="2:206" s="177" customFormat="1" ht="24.75" hidden="1" customHeight="1" outlineLevel="1">
      <c r="B304" s="286" t="str">
        <f>IF(明細!B298="","",明細!B298)</f>
        <v/>
      </c>
      <c r="C304" s="287" t="str">
        <f>IF(明細!C298="","",明細!C298)</f>
        <v/>
      </c>
      <c r="D304" s="265" t="str">
        <f>IF(明細!D298="","",明細!D298)</f>
        <v/>
      </c>
      <c r="E304" s="265" t="str">
        <f>IF(明細!E298="","",明細!E298)</f>
        <v/>
      </c>
      <c r="F304" s="265" t="str">
        <f>IF(明細!F298="","",明細!F298)</f>
        <v/>
      </c>
      <c r="G304" s="265" t="str">
        <f>IF(明細!G298="","",明細!G298)</f>
        <v/>
      </c>
      <c r="H304" s="265" t="str">
        <f>IF(明細!H298="","",明細!H298)</f>
        <v/>
      </c>
      <c r="I304" s="265" t="str">
        <f>IF(明細!I298="","",明細!I298)</f>
        <v/>
      </c>
      <c r="J304" s="265" t="str">
        <f>IF(明細!J298="","",明細!J298)</f>
        <v/>
      </c>
      <c r="K304" s="265" t="str">
        <f>IF(明細!K298="","",明細!K298)</f>
        <v/>
      </c>
      <c r="L304" s="265" t="str">
        <f>IF(明細!L298="","",明細!L298)</f>
        <v/>
      </c>
      <c r="M304" s="265" t="str">
        <f>IF(明細!M298="","",明細!M298)</f>
        <v/>
      </c>
      <c r="N304" s="265" t="str">
        <f>IF(明細!N298="","",明細!N298)</f>
        <v/>
      </c>
      <c r="O304" s="265" t="str">
        <f>IF(明細!O298="","",明細!O298)</f>
        <v/>
      </c>
      <c r="P304" s="265" t="str">
        <f>IF(明細!P298="","",明細!P298)</f>
        <v/>
      </c>
      <c r="Q304" s="265" t="str">
        <f>IF(明細!Q298="","",明細!Q298)</f>
        <v/>
      </c>
      <c r="R304" s="289" t="str">
        <f>IF(明細!R298="","",明細!R298)</f>
        <v/>
      </c>
      <c r="S304" s="291" t="str">
        <f>IF(明細!S298="","",明細!S298)</f>
        <v/>
      </c>
      <c r="T304" s="291" t="str">
        <f>IF(明細!T298="","",明細!T298)</f>
        <v/>
      </c>
      <c r="U304" s="291" t="str">
        <f>IF(明細!U298="","",明細!U298)</f>
        <v/>
      </c>
      <c r="V304" s="292" t="str">
        <f>IF(明細!V298="","",明細!V298)</f>
        <v>個</v>
      </c>
      <c r="W304" s="292" t="str">
        <f>IF(明細!W298="","",明細!W298)</f>
        <v/>
      </c>
      <c r="X304" s="293" t="str">
        <f>IF(明細!X298="","",明細!X298)</f>
        <v/>
      </c>
      <c r="Y304" s="134" t="str">
        <f>IF(明細!Y298="","",明細!Y298)</f>
        <v/>
      </c>
      <c r="Z304" s="135" t="str">
        <f>IF(明細!Z298="","",明細!Z298)</f>
        <v/>
      </c>
      <c r="AA304" s="134" t="str">
        <f>IF(明細!AA298="","",明細!AA298)</f>
        <v/>
      </c>
      <c r="AB304" s="303" t="str">
        <f>IF(明細!AB298="","",明細!AB298)</f>
        <v/>
      </c>
      <c r="AC304" s="134" t="str">
        <f>IF(明細!AC298="","",明細!AC298)</f>
        <v/>
      </c>
      <c r="AD304" s="183" t="str">
        <f>IF(明細!AD298="","",明細!AD298)</f>
        <v/>
      </c>
      <c r="AE304" s="184">
        <f>IF(明細!AE298="","",明細!AE298)</f>
        <v>0.1</v>
      </c>
      <c r="AF304" s="185" t="str">
        <f>IF(明細!AF298="","",明細!AF298)</f>
        <v/>
      </c>
      <c r="AG304" s="186" t="str">
        <f>IF(明細!AG298="","",明細!AG298)</f>
        <v/>
      </c>
      <c r="AH304" s="186" t="str">
        <f>IF(明細!AH298="","",明細!AH298)</f>
        <v/>
      </c>
      <c r="AI304" s="187" t="str">
        <f>IF(明細!AI298="","",明細!AI298)</f>
        <v/>
      </c>
      <c r="AJ304" s="296" t="str">
        <f>IF(明細!AJ298="","",明細!AJ298)</f>
        <v/>
      </c>
      <c r="AK304" s="297" t="str">
        <f>IF(明細!AK298="","",明細!AK298)</f>
        <v/>
      </c>
      <c r="AL304" s="298" t="str">
        <f>IF(明細!AL298="","",明細!AL298)</f>
        <v/>
      </c>
      <c r="AM304" s="299" t="str">
        <f>IF(明細!AM298="","",明細!AM298)</f>
        <v/>
      </c>
      <c r="AN304" s="300" t="str">
        <f>IF(明細!AN298="","",明細!AN298)</f>
        <v/>
      </c>
      <c r="AO304" s="300" t="str">
        <f>IF(明細!AO298="","",明細!AO298)</f>
        <v/>
      </c>
      <c r="AP304" s="300" t="str">
        <f>IF(明細!AP298="","",明細!AP298)</f>
        <v/>
      </c>
      <c r="AQ304" s="301" t="str">
        <f>IF(明細!AQ298="","",明細!AQ298)</f>
        <v/>
      </c>
      <c r="AR304" s="302" t="str">
        <f>IF(明細!AR298="","",明細!AR298)</f>
        <v/>
      </c>
      <c r="AU304" s="360"/>
      <c r="AV304" s="368"/>
      <c r="AW304" s="446" t="str">
        <f>IF(明細!AV298="","",明細!AV298)</f>
        <v/>
      </c>
      <c r="AX304" s="419" t="str">
        <f>IF(明細!AT298="","",明細!AT298)</f>
        <v/>
      </c>
      <c r="AY304" s="280" t="str">
        <f>IF($AX304="","",VLOOKUP($AX304,リスト!$CL:$CM,2,FALSE))</f>
        <v/>
      </c>
      <c r="AZ304" s="3"/>
      <c r="BA304" s="280" t="str">
        <f>IF(BB304="","",VLOOKUP(BB304,リスト!$K:$L,2,FALSE))</f>
        <v/>
      </c>
      <c r="BB304" s="3"/>
      <c r="BC304" s="3"/>
      <c r="BD304" s="87"/>
      <c r="BE304" s="280" t="str">
        <f>IF(BF304="","",VLOOKUP(BF304,リスト!$I:$J,2,FALSE))</f>
        <v/>
      </c>
      <c r="BF304" s="3"/>
      <c r="BG304" s="280" t="str">
        <f>IF(BH304="","",VLOOKUP(BH304,リスト!$M:$N,2,FALSE))</f>
        <v/>
      </c>
      <c r="BH304" s="282"/>
      <c r="BI304" s="280" t="str">
        <f>IF(BJ304="","",VLOOKUP(BJ304,リスト!$O:$P,2,FALSE))</f>
        <v/>
      </c>
      <c r="BJ304" s="24"/>
      <c r="BM304" s="451" t="str">
        <f>IF(明細!AV298="","",明細!AV298)</f>
        <v/>
      </c>
      <c r="BN304" s="453" t="str">
        <f>IF(明細!AT298="","",明細!AT298)</f>
        <v/>
      </c>
      <c r="BO304" s="280" t="str">
        <f>IF($BN304="","",VLOOKUP($BN304,リスト!$CL:$CM,2,FALSE))</f>
        <v/>
      </c>
      <c r="BP304" s="280" t="str">
        <f>IF(BQ304="","",VLOOKUP(BQ304,リスト!$K$5:$L$7,2,FALSE))</f>
        <v/>
      </c>
      <c r="BQ304" s="13"/>
      <c r="BR304" s="13"/>
      <c r="BS304" s="47"/>
      <c r="BT304" s="280" t="str">
        <f>IF(BU304="","",VLOOKUP(BU304,リスト!I295:J313,2,FALSE))</f>
        <v/>
      </c>
      <c r="BU304" s="13"/>
      <c r="BV304" s="13"/>
      <c r="BW304" s="282"/>
      <c r="BX304" s="282"/>
      <c r="BY304" s="280" t="str">
        <f>IF(BZ304="","",VLOOKUP(BZ304,リスト!$S$5:$T$6,2,FALSE))</f>
        <v/>
      </c>
      <c r="BZ304" s="3"/>
      <c r="CA304" s="3"/>
      <c r="CB304" s="81"/>
      <c r="CC304" s="280" t="str">
        <f t="shared" si="39"/>
        <v/>
      </c>
      <c r="CD304" s="83"/>
      <c r="CE304" s="83"/>
      <c r="CF304" s="83"/>
      <c r="CG304" s="83"/>
      <c r="CH304" s="282" t="str">
        <f t="shared" si="40"/>
        <v/>
      </c>
      <c r="CI304" s="83"/>
      <c r="CJ304" s="280" t="str">
        <f t="shared" si="41"/>
        <v/>
      </c>
      <c r="CK304" s="87"/>
      <c r="CL304" s="78"/>
      <c r="CM304" s="83"/>
      <c r="CN304" s="83"/>
      <c r="CO304" s="83"/>
      <c r="CP304" s="280" t="str">
        <f t="shared" si="46"/>
        <v/>
      </c>
      <c r="CQ304" s="81"/>
      <c r="CR304" s="280" t="str">
        <f t="shared" si="47"/>
        <v/>
      </c>
      <c r="CS304" s="3"/>
      <c r="CT304" s="3"/>
      <c r="CU304" s="280" t="str">
        <f>IF(CV304="","",VLOOKUP(CV304,リスト!$V$5:$W$6,2,FALSE))</f>
        <v/>
      </c>
      <c r="CV304" s="3"/>
      <c r="CW304" s="280" t="str">
        <f>IF(CX304="","",VLOOKUP(CX304,リスト!$X$5:$Y$6,2,FALSE))</f>
        <v/>
      </c>
      <c r="CX304" s="3"/>
      <c r="CY304" s="77"/>
      <c r="CZ304" s="77"/>
      <c r="DA304" s="75"/>
      <c r="DB304" s="75"/>
      <c r="DC304" s="75"/>
      <c r="DD304" s="75"/>
      <c r="DE304" s="280" t="str">
        <f>IF(DF304="","",VLOOKUP(DF304,リスト!$Z$5:$AA$10,2,FALSE))</f>
        <v/>
      </c>
      <c r="DF304" s="3"/>
      <c r="DG304" s="280" t="str">
        <f>IF(DH304="","",VLOOKUP(DH304,リスト!$AB$5:$AC$12,2,FALSE))</f>
        <v/>
      </c>
      <c r="DH304" s="63"/>
      <c r="DI304" s="280" t="str">
        <f>IF(DJ304="","",VLOOKUP(DJ304,リスト!$AD$5:$AE$7,2,FALSE))</f>
        <v/>
      </c>
      <c r="DJ304" s="3"/>
      <c r="DK304" s="280" t="str">
        <f>IF(DL304="","",VLOOKUP(DL304,リスト!$AF$5:$AG$10,2,FALSE))</f>
        <v/>
      </c>
      <c r="DL304" s="3"/>
      <c r="DM304" s="280" t="str">
        <f>IF(DN304="","",VLOOKUP(DN304,リスト!$AH$5:$AI$6,2,FALSE))</f>
        <v/>
      </c>
      <c r="DN304" s="3"/>
      <c r="DO304" s="280" t="str">
        <f>IF(DP304="","",VLOOKUP(DP304,リスト!$AJ$5:$AK$6,2,FALSE))</f>
        <v/>
      </c>
      <c r="DP304" s="3"/>
      <c r="DQ304" s="280" t="str">
        <f>IF(DR304="","",VLOOKUP(DR304,リスト!$AL$5:$AM$7,2,FALSE))</f>
        <v/>
      </c>
      <c r="DR304" s="3"/>
      <c r="DS304" s="13"/>
      <c r="DT304" s="85"/>
      <c r="DU304" s="85"/>
      <c r="DV304" s="281" t="str">
        <f>IF(DW304="","",VLOOKUP(DW304,リスト!$AN$5:$AO$6,2,FALSE))</f>
        <v/>
      </c>
      <c r="DW304" s="13"/>
      <c r="DX304" s="341"/>
      <c r="DY304" s="345"/>
      <c r="DZ304" s="341"/>
      <c r="EA304" s="345"/>
      <c r="EB304" s="280" t="str">
        <f>IF(EC304="","",VLOOKUP(EC304,リスト!$AW$5:$AX$8,2,FALSE))</f>
        <v/>
      </c>
      <c r="EC304" s="3"/>
      <c r="ED304" s="85"/>
      <c r="EE304" s="280" t="str">
        <f>IF(EF304="","",VLOOKUP(EF304,リスト!$AY$5:$AZ$10,2,FALSE))</f>
        <v/>
      </c>
      <c r="EF304" s="3"/>
      <c r="EG304" s="280" t="str">
        <f>IF(EH304="","",VLOOKUP(EH304,リスト!$BA$5:$BB$10,2,FALSE))</f>
        <v/>
      </c>
      <c r="EH304" s="3"/>
      <c r="EI304" s="280" t="str">
        <f>IF(EJ304="","",VLOOKUP(EJ304,リスト!$BC$5:$BD$10,2,FALSE))</f>
        <v/>
      </c>
      <c r="EJ304" s="3"/>
      <c r="EK304" s="280" t="str">
        <f>IF(EL304="","",VLOOKUP(EL304,リスト!$BE$5:$BF$10,2,FALSE))</f>
        <v/>
      </c>
      <c r="EL304" s="3"/>
      <c r="EM304" s="78"/>
      <c r="EN304" s="73"/>
      <c r="EO304" s="73"/>
      <c r="EP304" s="13"/>
      <c r="EQ304" s="13"/>
      <c r="ER304" s="280" t="str">
        <f>IF(ES304="","",VLOOKUP(ES304,リスト!$BG$5:$BH$10,2,FALSE))</f>
        <v/>
      </c>
      <c r="ES304" s="13"/>
      <c r="ET304" s="13"/>
      <c r="EU304" s="13"/>
      <c r="EV304" s="13"/>
      <c r="EW304" s="13"/>
      <c r="EX304" s="81"/>
      <c r="EY304" s="81"/>
      <c r="EZ304" s="26"/>
      <c r="FA304" s="281" t="str">
        <f>IF($EZ304="","",INDEX(リスト!$BI$5:$BJ$40,MATCH($EZ304,リスト!$BJ$5:$BJ$40,0),1))</f>
        <v/>
      </c>
      <c r="FB304" s="280" t="str">
        <f>IF(FC304="","",VLOOKUP(FC304,リスト!$BK:$BL,2,FALSE))</f>
        <v/>
      </c>
      <c r="FC304" s="13"/>
      <c r="FD304" s="331"/>
      <c r="FE304" s="3"/>
      <c r="FF304" s="280" t="str">
        <f>IF(FG304="","",VLOOKUP(FG304,リスト!$BO$5:$BP$6,2,FALSE))</f>
        <v/>
      </c>
      <c r="FG304" s="3"/>
      <c r="FH304" s="280" t="str">
        <f>IF(FI304="","",VLOOKUP(FI304,リスト!$BQ$5:$BR$8,2,FALSE))</f>
        <v/>
      </c>
      <c r="FI304" s="3"/>
      <c r="FJ304" s="282"/>
      <c r="FK304" s="280" t="str">
        <f>IF(FL304="","",VLOOKUP(FL304,リスト!$BS$5:$BT$6,2,FALSE))</f>
        <v/>
      </c>
      <c r="FL304" s="63"/>
      <c r="FM304" s="13"/>
      <c r="FN304" s="13"/>
      <c r="FO304" s="13"/>
      <c r="FP304" s="283" t="str">
        <f t="shared" si="42"/>
        <v/>
      </c>
      <c r="FQ304" s="283" t="str">
        <f t="shared" si="42"/>
        <v/>
      </c>
      <c r="FR304" s="13"/>
      <c r="FS304" s="85"/>
      <c r="FT304" s="85"/>
      <c r="FU304" s="281" t="str">
        <f t="shared" si="43"/>
        <v/>
      </c>
      <c r="FV304" s="280" t="str">
        <f>IF(FW304="","",VLOOKUP(FW304,リスト!$BV$5:$BW$10,2,FALSE))</f>
        <v/>
      </c>
      <c r="FW304" s="26"/>
      <c r="FX304" s="282" t="str">
        <f t="shared" si="44"/>
        <v/>
      </c>
      <c r="FY304" s="280" t="str">
        <f>IF(FZ304="","",VLOOKUP(FZ304,リスト!$BX$5:$BY$6,2,FALSE))</f>
        <v/>
      </c>
      <c r="FZ304" s="3"/>
      <c r="GA304" s="280" t="str">
        <f>IF(GB304="","",VLOOKUP(GB304,リスト!$BZ$5:$CA$6,2,FALSE))</f>
        <v/>
      </c>
      <c r="GB304" s="13"/>
      <c r="GC304" s="281" t="str">
        <f>IF(GD304="","",VLOOKUP(GD304,リスト!$CB$5:$CC$6,2,FALSE))</f>
        <v/>
      </c>
      <c r="GD304" s="13"/>
      <c r="GE304" s="13"/>
      <c r="GF304" s="13"/>
      <c r="GG304" s="75"/>
      <c r="GH304" s="281" t="str">
        <f t="shared" si="45"/>
        <v/>
      </c>
      <c r="GI304" s="128"/>
      <c r="GJ304" s="281" t="str">
        <f>IF(GK304="","",VLOOKUP(GK304,リスト!$CD$5:$CE$6,2,FALSE))</f>
        <v/>
      </c>
      <c r="GK304" s="13"/>
      <c r="GL304" s="281" t="str">
        <f>IF(GM304="","",VLOOKUP(GM304,リスト!$CF$5:$CG$5,2,FALSE))</f>
        <v/>
      </c>
      <c r="GM304" s="26"/>
      <c r="GN304" s="280" t="str">
        <f>IF(GO304="","",VLOOKUP(GO304,リスト!$CH$5:$CI$5,2,FALSE))</f>
        <v/>
      </c>
      <c r="GO304" s="284"/>
      <c r="GP304" s="284"/>
      <c r="GQ304" s="284"/>
      <c r="GR304" s="284"/>
      <c r="GS304" s="284"/>
      <c r="GT304" s="284"/>
      <c r="GU304" s="284"/>
      <c r="GV304" s="284"/>
      <c r="GW304" s="284"/>
      <c r="GX304" s="285"/>
    </row>
    <row r="305" spans="2:206" s="177" customFormat="1" ht="24.75" hidden="1" customHeight="1" outlineLevel="1">
      <c r="B305" s="286" t="str">
        <f>IF(明細!B299="","",明細!B299)</f>
        <v/>
      </c>
      <c r="C305" s="287" t="str">
        <f>IF(明細!C299="","",明細!C299)</f>
        <v/>
      </c>
      <c r="D305" s="265" t="str">
        <f>IF(明細!D299="","",明細!D299)</f>
        <v/>
      </c>
      <c r="E305" s="265" t="str">
        <f>IF(明細!E299="","",明細!E299)</f>
        <v/>
      </c>
      <c r="F305" s="265" t="str">
        <f>IF(明細!F299="","",明細!F299)</f>
        <v/>
      </c>
      <c r="G305" s="265" t="str">
        <f>IF(明細!G299="","",明細!G299)</f>
        <v/>
      </c>
      <c r="H305" s="265" t="str">
        <f>IF(明細!H299="","",明細!H299)</f>
        <v/>
      </c>
      <c r="I305" s="265" t="str">
        <f>IF(明細!I299="","",明細!I299)</f>
        <v/>
      </c>
      <c r="J305" s="265" t="str">
        <f>IF(明細!J299="","",明細!J299)</f>
        <v/>
      </c>
      <c r="K305" s="265" t="str">
        <f>IF(明細!K299="","",明細!K299)</f>
        <v/>
      </c>
      <c r="L305" s="265" t="str">
        <f>IF(明細!L299="","",明細!L299)</f>
        <v/>
      </c>
      <c r="M305" s="265" t="str">
        <f>IF(明細!M299="","",明細!M299)</f>
        <v/>
      </c>
      <c r="N305" s="265" t="str">
        <f>IF(明細!N299="","",明細!N299)</f>
        <v/>
      </c>
      <c r="O305" s="265" t="str">
        <f>IF(明細!O299="","",明細!O299)</f>
        <v/>
      </c>
      <c r="P305" s="265" t="str">
        <f>IF(明細!P299="","",明細!P299)</f>
        <v/>
      </c>
      <c r="Q305" s="265" t="str">
        <f>IF(明細!Q299="","",明細!Q299)</f>
        <v/>
      </c>
      <c r="R305" s="289" t="str">
        <f>IF(明細!R299="","",明細!R299)</f>
        <v/>
      </c>
      <c r="S305" s="291" t="str">
        <f>IF(明細!S299="","",明細!S299)</f>
        <v/>
      </c>
      <c r="T305" s="291" t="str">
        <f>IF(明細!T299="","",明細!T299)</f>
        <v/>
      </c>
      <c r="U305" s="291" t="str">
        <f>IF(明細!U299="","",明細!U299)</f>
        <v/>
      </c>
      <c r="V305" s="292" t="str">
        <f>IF(明細!V299="","",明細!V299)</f>
        <v>個</v>
      </c>
      <c r="W305" s="292" t="str">
        <f>IF(明細!W299="","",明細!W299)</f>
        <v/>
      </c>
      <c r="X305" s="293" t="str">
        <f>IF(明細!X299="","",明細!X299)</f>
        <v/>
      </c>
      <c r="Y305" s="134" t="str">
        <f>IF(明細!Y299="","",明細!Y299)</f>
        <v/>
      </c>
      <c r="Z305" s="135" t="str">
        <f>IF(明細!Z299="","",明細!Z299)</f>
        <v/>
      </c>
      <c r="AA305" s="134" t="str">
        <f>IF(明細!AA299="","",明細!AA299)</f>
        <v/>
      </c>
      <c r="AB305" s="303" t="str">
        <f>IF(明細!AB299="","",明細!AB299)</f>
        <v/>
      </c>
      <c r="AC305" s="134" t="str">
        <f>IF(明細!AC299="","",明細!AC299)</f>
        <v/>
      </c>
      <c r="AD305" s="183" t="str">
        <f>IF(明細!AD299="","",明細!AD299)</f>
        <v/>
      </c>
      <c r="AE305" s="184">
        <f>IF(明細!AE299="","",明細!AE299)</f>
        <v>0.1</v>
      </c>
      <c r="AF305" s="185" t="str">
        <f>IF(明細!AF299="","",明細!AF299)</f>
        <v/>
      </c>
      <c r="AG305" s="186" t="str">
        <f>IF(明細!AG299="","",明細!AG299)</f>
        <v/>
      </c>
      <c r="AH305" s="186" t="str">
        <f>IF(明細!AH299="","",明細!AH299)</f>
        <v/>
      </c>
      <c r="AI305" s="187" t="str">
        <f>IF(明細!AI299="","",明細!AI299)</f>
        <v/>
      </c>
      <c r="AJ305" s="296" t="str">
        <f>IF(明細!AJ299="","",明細!AJ299)</f>
        <v/>
      </c>
      <c r="AK305" s="297" t="str">
        <f>IF(明細!AK299="","",明細!AK299)</f>
        <v/>
      </c>
      <c r="AL305" s="298" t="str">
        <f>IF(明細!AL299="","",明細!AL299)</f>
        <v/>
      </c>
      <c r="AM305" s="299" t="str">
        <f>IF(明細!AM299="","",明細!AM299)</f>
        <v/>
      </c>
      <c r="AN305" s="300" t="str">
        <f>IF(明細!AN299="","",明細!AN299)</f>
        <v/>
      </c>
      <c r="AO305" s="300" t="str">
        <f>IF(明細!AO299="","",明細!AO299)</f>
        <v/>
      </c>
      <c r="AP305" s="300" t="str">
        <f>IF(明細!AP299="","",明細!AP299)</f>
        <v/>
      </c>
      <c r="AQ305" s="301" t="str">
        <f>IF(明細!AQ299="","",明細!AQ299)</f>
        <v/>
      </c>
      <c r="AR305" s="302" t="str">
        <f>IF(明細!AR299="","",明細!AR299)</f>
        <v/>
      </c>
      <c r="AU305" s="360"/>
      <c r="AV305" s="368"/>
      <c r="AW305" s="446" t="str">
        <f>IF(明細!AV299="","",明細!AV299)</f>
        <v/>
      </c>
      <c r="AX305" s="419" t="str">
        <f>IF(明細!AT299="","",明細!AT299)</f>
        <v/>
      </c>
      <c r="AY305" s="280" t="str">
        <f>IF($AX305="","",VLOOKUP($AX305,リスト!$CL:$CM,2,FALSE))</f>
        <v/>
      </c>
      <c r="AZ305" s="3"/>
      <c r="BA305" s="280" t="str">
        <f>IF(BB305="","",VLOOKUP(BB305,リスト!$K:$L,2,FALSE))</f>
        <v/>
      </c>
      <c r="BB305" s="3"/>
      <c r="BC305" s="3"/>
      <c r="BD305" s="87"/>
      <c r="BE305" s="280" t="str">
        <f>IF(BF305="","",VLOOKUP(BF305,リスト!$I:$J,2,FALSE))</f>
        <v/>
      </c>
      <c r="BF305" s="3"/>
      <c r="BG305" s="280" t="str">
        <f>IF(BH305="","",VLOOKUP(BH305,リスト!$M:$N,2,FALSE))</f>
        <v/>
      </c>
      <c r="BH305" s="282"/>
      <c r="BI305" s="280" t="str">
        <f>IF(BJ305="","",VLOOKUP(BJ305,リスト!$O:$P,2,FALSE))</f>
        <v/>
      </c>
      <c r="BJ305" s="24"/>
      <c r="BM305" s="451" t="str">
        <f>IF(明細!AV299="","",明細!AV299)</f>
        <v/>
      </c>
      <c r="BN305" s="453" t="str">
        <f>IF(明細!AT299="","",明細!AT299)</f>
        <v/>
      </c>
      <c r="BO305" s="280" t="str">
        <f>IF($BN305="","",VLOOKUP($BN305,リスト!$CL:$CM,2,FALSE))</f>
        <v/>
      </c>
      <c r="BP305" s="280" t="str">
        <f>IF(BQ305="","",VLOOKUP(BQ305,リスト!$K$5:$L$7,2,FALSE))</f>
        <v/>
      </c>
      <c r="BQ305" s="13"/>
      <c r="BR305" s="13"/>
      <c r="BS305" s="47"/>
      <c r="BT305" s="280" t="str">
        <f>IF(BU305="","",VLOOKUP(BU305,リスト!I296:J314,2,FALSE))</f>
        <v/>
      </c>
      <c r="BU305" s="13"/>
      <c r="BV305" s="13"/>
      <c r="BW305" s="282"/>
      <c r="BX305" s="282"/>
      <c r="BY305" s="280" t="str">
        <f>IF(BZ305="","",VLOOKUP(BZ305,リスト!$S$5:$T$6,2,FALSE))</f>
        <v/>
      </c>
      <c r="BZ305" s="3"/>
      <c r="CA305" s="3"/>
      <c r="CB305" s="81"/>
      <c r="CC305" s="280" t="str">
        <f t="shared" si="39"/>
        <v/>
      </c>
      <c r="CD305" s="83"/>
      <c r="CE305" s="83"/>
      <c r="CF305" s="83"/>
      <c r="CG305" s="83"/>
      <c r="CH305" s="282" t="str">
        <f t="shared" si="40"/>
        <v/>
      </c>
      <c r="CI305" s="83"/>
      <c r="CJ305" s="280" t="str">
        <f t="shared" si="41"/>
        <v/>
      </c>
      <c r="CK305" s="87"/>
      <c r="CL305" s="78"/>
      <c r="CM305" s="83"/>
      <c r="CN305" s="83"/>
      <c r="CO305" s="83"/>
      <c r="CP305" s="280" t="str">
        <f t="shared" si="46"/>
        <v/>
      </c>
      <c r="CQ305" s="81"/>
      <c r="CR305" s="280" t="str">
        <f t="shared" si="47"/>
        <v/>
      </c>
      <c r="CS305" s="3"/>
      <c r="CT305" s="3"/>
      <c r="CU305" s="280" t="str">
        <f>IF(CV305="","",VLOOKUP(CV305,リスト!$V$5:$W$6,2,FALSE))</f>
        <v/>
      </c>
      <c r="CV305" s="3"/>
      <c r="CW305" s="280" t="str">
        <f>IF(CX305="","",VLOOKUP(CX305,リスト!$X$5:$Y$6,2,FALSE))</f>
        <v/>
      </c>
      <c r="CX305" s="3"/>
      <c r="CY305" s="77"/>
      <c r="CZ305" s="77"/>
      <c r="DA305" s="75"/>
      <c r="DB305" s="75"/>
      <c r="DC305" s="75"/>
      <c r="DD305" s="75"/>
      <c r="DE305" s="280" t="str">
        <f>IF(DF305="","",VLOOKUP(DF305,リスト!$Z$5:$AA$10,2,FALSE))</f>
        <v/>
      </c>
      <c r="DF305" s="3"/>
      <c r="DG305" s="280" t="str">
        <f>IF(DH305="","",VLOOKUP(DH305,リスト!$AB$5:$AC$12,2,FALSE))</f>
        <v/>
      </c>
      <c r="DH305" s="63"/>
      <c r="DI305" s="280" t="str">
        <f>IF(DJ305="","",VLOOKUP(DJ305,リスト!$AD$5:$AE$7,2,FALSE))</f>
        <v/>
      </c>
      <c r="DJ305" s="3"/>
      <c r="DK305" s="280" t="str">
        <f>IF(DL305="","",VLOOKUP(DL305,リスト!$AF$5:$AG$10,2,FALSE))</f>
        <v/>
      </c>
      <c r="DL305" s="3"/>
      <c r="DM305" s="280" t="str">
        <f>IF(DN305="","",VLOOKUP(DN305,リスト!$AH$5:$AI$6,2,FALSE))</f>
        <v/>
      </c>
      <c r="DN305" s="3"/>
      <c r="DO305" s="280" t="str">
        <f>IF(DP305="","",VLOOKUP(DP305,リスト!$AJ$5:$AK$6,2,FALSE))</f>
        <v/>
      </c>
      <c r="DP305" s="3"/>
      <c r="DQ305" s="280" t="str">
        <f>IF(DR305="","",VLOOKUP(DR305,リスト!$AL$5:$AM$7,2,FALSE))</f>
        <v/>
      </c>
      <c r="DR305" s="3"/>
      <c r="DS305" s="13"/>
      <c r="DT305" s="85"/>
      <c r="DU305" s="85"/>
      <c r="DV305" s="281" t="str">
        <f>IF(DW305="","",VLOOKUP(DW305,リスト!$AN$5:$AO$6,2,FALSE))</f>
        <v/>
      </c>
      <c r="DW305" s="13"/>
      <c r="DX305" s="341"/>
      <c r="DY305" s="345"/>
      <c r="DZ305" s="341"/>
      <c r="EA305" s="345"/>
      <c r="EB305" s="280" t="str">
        <f>IF(EC305="","",VLOOKUP(EC305,リスト!$AW$5:$AX$8,2,FALSE))</f>
        <v/>
      </c>
      <c r="EC305" s="3"/>
      <c r="ED305" s="85"/>
      <c r="EE305" s="280" t="str">
        <f>IF(EF305="","",VLOOKUP(EF305,リスト!$AY$5:$AZ$10,2,FALSE))</f>
        <v/>
      </c>
      <c r="EF305" s="3"/>
      <c r="EG305" s="280" t="str">
        <f>IF(EH305="","",VLOOKUP(EH305,リスト!$BA$5:$BB$10,2,FALSE))</f>
        <v/>
      </c>
      <c r="EH305" s="3"/>
      <c r="EI305" s="280" t="str">
        <f>IF(EJ305="","",VLOOKUP(EJ305,リスト!$BC$5:$BD$10,2,FALSE))</f>
        <v/>
      </c>
      <c r="EJ305" s="3"/>
      <c r="EK305" s="280" t="str">
        <f>IF(EL305="","",VLOOKUP(EL305,リスト!$BE$5:$BF$10,2,FALSE))</f>
        <v/>
      </c>
      <c r="EL305" s="3"/>
      <c r="EM305" s="78"/>
      <c r="EN305" s="73"/>
      <c r="EO305" s="73"/>
      <c r="EP305" s="13"/>
      <c r="EQ305" s="13"/>
      <c r="ER305" s="280" t="str">
        <f>IF(ES305="","",VLOOKUP(ES305,リスト!$BG$5:$BH$10,2,FALSE))</f>
        <v/>
      </c>
      <c r="ES305" s="13"/>
      <c r="ET305" s="13"/>
      <c r="EU305" s="13"/>
      <c r="EV305" s="13"/>
      <c r="EW305" s="13"/>
      <c r="EX305" s="81"/>
      <c r="EY305" s="81"/>
      <c r="EZ305" s="26"/>
      <c r="FA305" s="281" t="str">
        <f>IF($EZ305="","",INDEX(リスト!$BI$5:$BJ$40,MATCH($EZ305,リスト!$BJ$5:$BJ$40,0),1))</f>
        <v/>
      </c>
      <c r="FB305" s="280" t="str">
        <f>IF(FC305="","",VLOOKUP(FC305,リスト!$BK:$BL,2,FALSE))</f>
        <v/>
      </c>
      <c r="FC305" s="13"/>
      <c r="FD305" s="331"/>
      <c r="FE305" s="3"/>
      <c r="FF305" s="280" t="str">
        <f>IF(FG305="","",VLOOKUP(FG305,リスト!$BO$5:$BP$6,2,FALSE))</f>
        <v/>
      </c>
      <c r="FG305" s="3"/>
      <c r="FH305" s="280" t="str">
        <f>IF(FI305="","",VLOOKUP(FI305,リスト!$BQ$5:$BR$8,2,FALSE))</f>
        <v/>
      </c>
      <c r="FI305" s="3"/>
      <c r="FJ305" s="282"/>
      <c r="FK305" s="280" t="str">
        <f>IF(FL305="","",VLOOKUP(FL305,リスト!$BS$5:$BT$6,2,FALSE))</f>
        <v/>
      </c>
      <c r="FL305" s="63"/>
      <c r="FM305" s="13"/>
      <c r="FN305" s="13"/>
      <c r="FO305" s="13"/>
      <c r="FP305" s="283" t="str">
        <f t="shared" si="42"/>
        <v/>
      </c>
      <c r="FQ305" s="283" t="str">
        <f t="shared" si="42"/>
        <v/>
      </c>
      <c r="FR305" s="13"/>
      <c r="FS305" s="85"/>
      <c r="FT305" s="85"/>
      <c r="FU305" s="281" t="str">
        <f t="shared" si="43"/>
        <v/>
      </c>
      <c r="FV305" s="280" t="str">
        <f>IF(FW305="","",VLOOKUP(FW305,リスト!$BV$5:$BW$10,2,FALSE))</f>
        <v/>
      </c>
      <c r="FW305" s="26"/>
      <c r="FX305" s="282" t="str">
        <f t="shared" si="44"/>
        <v/>
      </c>
      <c r="FY305" s="280" t="str">
        <f>IF(FZ305="","",VLOOKUP(FZ305,リスト!$BX$5:$BY$6,2,FALSE))</f>
        <v/>
      </c>
      <c r="FZ305" s="3"/>
      <c r="GA305" s="280" t="str">
        <f>IF(GB305="","",VLOOKUP(GB305,リスト!$BZ$5:$CA$6,2,FALSE))</f>
        <v/>
      </c>
      <c r="GB305" s="13"/>
      <c r="GC305" s="281" t="str">
        <f>IF(GD305="","",VLOOKUP(GD305,リスト!$CB$5:$CC$6,2,FALSE))</f>
        <v/>
      </c>
      <c r="GD305" s="13"/>
      <c r="GE305" s="13"/>
      <c r="GF305" s="13"/>
      <c r="GG305" s="75"/>
      <c r="GH305" s="281" t="str">
        <f t="shared" si="45"/>
        <v/>
      </c>
      <c r="GI305" s="128"/>
      <c r="GJ305" s="281" t="str">
        <f>IF(GK305="","",VLOOKUP(GK305,リスト!$CD$5:$CE$6,2,FALSE))</f>
        <v/>
      </c>
      <c r="GK305" s="13"/>
      <c r="GL305" s="281" t="str">
        <f>IF(GM305="","",VLOOKUP(GM305,リスト!$CF$5:$CG$5,2,FALSE))</f>
        <v/>
      </c>
      <c r="GM305" s="26"/>
      <c r="GN305" s="280" t="str">
        <f>IF(GO305="","",VLOOKUP(GO305,リスト!$CH$5:$CI$5,2,FALSE))</f>
        <v/>
      </c>
      <c r="GO305" s="284"/>
      <c r="GP305" s="284"/>
      <c r="GQ305" s="284"/>
      <c r="GR305" s="284"/>
      <c r="GS305" s="284"/>
      <c r="GT305" s="284"/>
      <c r="GU305" s="284"/>
      <c r="GV305" s="284"/>
      <c r="GW305" s="284"/>
      <c r="GX305" s="285"/>
    </row>
    <row r="306" spans="2:206" s="177" customFormat="1" ht="24.75" hidden="1" customHeight="1" outlineLevel="1">
      <c r="B306" s="286" t="str">
        <f>IF(明細!B300="","",明細!B300)</f>
        <v/>
      </c>
      <c r="C306" s="287" t="str">
        <f>IF(明細!C300="","",明細!C300)</f>
        <v/>
      </c>
      <c r="D306" s="265" t="str">
        <f>IF(明細!D300="","",明細!D300)</f>
        <v/>
      </c>
      <c r="E306" s="265" t="str">
        <f>IF(明細!E300="","",明細!E300)</f>
        <v/>
      </c>
      <c r="F306" s="265" t="str">
        <f>IF(明細!F300="","",明細!F300)</f>
        <v/>
      </c>
      <c r="G306" s="265" t="str">
        <f>IF(明細!G300="","",明細!G300)</f>
        <v/>
      </c>
      <c r="H306" s="265" t="str">
        <f>IF(明細!H300="","",明細!H300)</f>
        <v/>
      </c>
      <c r="I306" s="265" t="str">
        <f>IF(明細!I300="","",明細!I300)</f>
        <v/>
      </c>
      <c r="J306" s="265" t="str">
        <f>IF(明細!J300="","",明細!J300)</f>
        <v/>
      </c>
      <c r="K306" s="265" t="str">
        <f>IF(明細!K300="","",明細!K300)</f>
        <v/>
      </c>
      <c r="L306" s="265" t="str">
        <f>IF(明細!L300="","",明細!L300)</f>
        <v/>
      </c>
      <c r="M306" s="265" t="str">
        <f>IF(明細!M300="","",明細!M300)</f>
        <v/>
      </c>
      <c r="N306" s="265" t="str">
        <f>IF(明細!N300="","",明細!N300)</f>
        <v/>
      </c>
      <c r="O306" s="265" t="str">
        <f>IF(明細!O300="","",明細!O300)</f>
        <v/>
      </c>
      <c r="P306" s="265" t="str">
        <f>IF(明細!P300="","",明細!P300)</f>
        <v/>
      </c>
      <c r="Q306" s="265" t="str">
        <f>IF(明細!Q300="","",明細!Q300)</f>
        <v/>
      </c>
      <c r="R306" s="289" t="str">
        <f>IF(明細!R300="","",明細!R300)</f>
        <v/>
      </c>
      <c r="S306" s="291" t="str">
        <f>IF(明細!S300="","",明細!S300)</f>
        <v/>
      </c>
      <c r="T306" s="291" t="str">
        <f>IF(明細!T300="","",明細!T300)</f>
        <v/>
      </c>
      <c r="U306" s="291" t="str">
        <f>IF(明細!U300="","",明細!U300)</f>
        <v/>
      </c>
      <c r="V306" s="292" t="str">
        <f>IF(明細!V300="","",明細!V300)</f>
        <v>個</v>
      </c>
      <c r="W306" s="292" t="str">
        <f>IF(明細!W300="","",明細!W300)</f>
        <v/>
      </c>
      <c r="X306" s="293" t="str">
        <f>IF(明細!X300="","",明細!X300)</f>
        <v/>
      </c>
      <c r="Y306" s="134" t="str">
        <f>IF(明細!Y300="","",明細!Y300)</f>
        <v/>
      </c>
      <c r="Z306" s="135" t="str">
        <f>IF(明細!Z300="","",明細!Z300)</f>
        <v/>
      </c>
      <c r="AA306" s="134" t="str">
        <f>IF(明細!AA300="","",明細!AA300)</f>
        <v/>
      </c>
      <c r="AB306" s="303" t="str">
        <f>IF(明細!AB300="","",明細!AB300)</f>
        <v/>
      </c>
      <c r="AC306" s="134" t="str">
        <f>IF(明細!AC300="","",明細!AC300)</f>
        <v/>
      </c>
      <c r="AD306" s="183" t="str">
        <f>IF(明細!AD300="","",明細!AD300)</f>
        <v/>
      </c>
      <c r="AE306" s="184">
        <f>IF(明細!AE300="","",明細!AE300)</f>
        <v>0.1</v>
      </c>
      <c r="AF306" s="185" t="str">
        <f>IF(明細!AF300="","",明細!AF300)</f>
        <v/>
      </c>
      <c r="AG306" s="186" t="str">
        <f>IF(明細!AG300="","",明細!AG300)</f>
        <v/>
      </c>
      <c r="AH306" s="186" t="str">
        <f>IF(明細!AH300="","",明細!AH300)</f>
        <v/>
      </c>
      <c r="AI306" s="187" t="str">
        <f>IF(明細!AI300="","",明細!AI300)</f>
        <v/>
      </c>
      <c r="AJ306" s="296" t="str">
        <f>IF(明細!AJ300="","",明細!AJ300)</f>
        <v/>
      </c>
      <c r="AK306" s="297" t="str">
        <f>IF(明細!AK300="","",明細!AK300)</f>
        <v/>
      </c>
      <c r="AL306" s="298" t="str">
        <f>IF(明細!AL300="","",明細!AL300)</f>
        <v/>
      </c>
      <c r="AM306" s="299" t="str">
        <f>IF(明細!AM300="","",明細!AM300)</f>
        <v/>
      </c>
      <c r="AN306" s="300" t="str">
        <f>IF(明細!AN300="","",明細!AN300)</f>
        <v/>
      </c>
      <c r="AO306" s="300" t="str">
        <f>IF(明細!AO300="","",明細!AO300)</f>
        <v/>
      </c>
      <c r="AP306" s="300" t="str">
        <f>IF(明細!AP300="","",明細!AP300)</f>
        <v/>
      </c>
      <c r="AQ306" s="301" t="str">
        <f>IF(明細!AQ300="","",明細!AQ300)</f>
        <v/>
      </c>
      <c r="AR306" s="302" t="str">
        <f>IF(明細!AR300="","",明細!AR300)</f>
        <v/>
      </c>
      <c r="AU306" s="360"/>
      <c r="AV306" s="368"/>
      <c r="AW306" s="446" t="str">
        <f>IF(明細!AV300="","",明細!AV300)</f>
        <v/>
      </c>
      <c r="AX306" s="419" t="str">
        <f>IF(明細!AT300="","",明細!AT300)</f>
        <v/>
      </c>
      <c r="AY306" s="280" t="str">
        <f>IF($AX306="","",VLOOKUP($AX306,リスト!$CL:$CM,2,FALSE))</f>
        <v/>
      </c>
      <c r="AZ306" s="3"/>
      <c r="BA306" s="280" t="str">
        <f>IF(BB306="","",VLOOKUP(BB306,リスト!$K:$L,2,FALSE))</f>
        <v/>
      </c>
      <c r="BB306" s="3"/>
      <c r="BC306" s="3"/>
      <c r="BD306" s="87"/>
      <c r="BE306" s="280" t="str">
        <f>IF(BF306="","",VLOOKUP(BF306,リスト!$I:$J,2,FALSE))</f>
        <v/>
      </c>
      <c r="BF306" s="3"/>
      <c r="BG306" s="280" t="str">
        <f>IF(BH306="","",VLOOKUP(BH306,リスト!$M:$N,2,FALSE))</f>
        <v/>
      </c>
      <c r="BH306" s="282"/>
      <c r="BI306" s="280" t="str">
        <f>IF(BJ306="","",VLOOKUP(BJ306,リスト!$O:$P,2,FALSE))</f>
        <v/>
      </c>
      <c r="BJ306" s="24"/>
      <c r="BM306" s="451" t="str">
        <f>IF(明細!AV300="","",明細!AV300)</f>
        <v/>
      </c>
      <c r="BN306" s="453" t="str">
        <f>IF(明細!AT300="","",明細!AT300)</f>
        <v/>
      </c>
      <c r="BO306" s="280" t="str">
        <f>IF($BN306="","",VLOOKUP($BN306,リスト!$CL:$CM,2,FALSE))</f>
        <v/>
      </c>
      <c r="BP306" s="280" t="str">
        <f>IF(BQ306="","",VLOOKUP(BQ306,リスト!$K$5:$L$7,2,FALSE))</f>
        <v/>
      </c>
      <c r="BQ306" s="13"/>
      <c r="BR306" s="13"/>
      <c r="BS306" s="47"/>
      <c r="BT306" s="280" t="str">
        <f>IF(BU306="","",VLOOKUP(BU306,リスト!I297:J315,2,FALSE))</f>
        <v/>
      </c>
      <c r="BU306" s="13"/>
      <c r="BV306" s="13"/>
      <c r="BW306" s="282"/>
      <c r="BX306" s="282"/>
      <c r="BY306" s="280" t="str">
        <f>IF(BZ306="","",VLOOKUP(BZ306,リスト!$S$5:$T$6,2,FALSE))</f>
        <v/>
      </c>
      <c r="BZ306" s="3"/>
      <c r="CA306" s="3"/>
      <c r="CB306" s="81"/>
      <c r="CC306" s="280" t="str">
        <f t="shared" si="39"/>
        <v/>
      </c>
      <c r="CD306" s="83"/>
      <c r="CE306" s="83"/>
      <c r="CF306" s="83"/>
      <c r="CG306" s="83"/>
      <c r="CH306" s="282" t="str">
        <f t="shared" si="40"/>
        <v/>
      </c>
      <c r="CI306" s="83"/>
      <c r="CJ306" s="280" t="str">
        <f t="shared" si="41"/>
        <v/>
      </c>
      <c r="CK306" s="87"/>
      <c r="CL306" s="78"/>
      <c r="CM306" s="83"/>
      <c r="CN306" s="83"/>
      <c r="CO306" s="83"/>
      <c r="CP306" s="280" t="str">
        <f t="shared" si="46"/>
        <v/>
      </c>
      <c r="CQ306" s="81"/>
      <c r="CR306" s="280" t="str">
        <f t="shared" si="47"/>
        <v/>
      </c>
      <c r="CS306" s="3"/>
      <c r="CT306" s="3"/>
      <c r="CU306" s="280" t="str">
        <f>IF(CV306="","",VLOOKUP(CV306,リスト!$V$5:$W$6,2,FALSE))</f>
        <v/>
      </c>
      <c r="CV306" s="3"/>
      <c r="CW306" s="280" t="str">
        <f>IF(CX306="","",VLOOKUP(CX306,リスト!$X$5:$Y$6,2,FALSE))</f>
        <v/>
      </c>
      <c r="CX306" s="3"/>
      <c r="CY306" s="77"/>
      <c r="CZ306" s="77"/>
      <c r="DA306" s="75"/>
      <c r="DB306" s="75"/>
      <c r="DC306" s="75"/>
      <c r="DD306" s="75"/>
      <c r="DE306" s="280" t="str">
        <f>IF(DF306="","",VLOOKUP(DF306,リスト!$Z$5:$AA$10,2,FALSE))</f>
        <v/>
      </c>
      <c r="DF306" s="3"/>
      <c r="DG306" s="280" t="str">
        <f>IF(DH306="","",VLOOKUP(DH306,リスト!$AB$5:$AC$12,2,FALSE))</f>
        <v/>
      </c>
      <c r="DH306" s="63"/>
      <c r="DI306" s="280" t="str">
        <f>IF(DJ306="","",VLOOKUP(DJ306,リスト!$AD$5:$AE$7,2,FALSE))</f>
        <v/>
      </c>
      <c r="DJ306" s="3"/>
      <c r="DK306" s="280" t="str">
        <f>IF(DL306="","",VLOOKUP(DL306,リスト!$AF$5:$AG$10,2,FALSE))</f>
        <v/>
      </c>
      <c r="DL306" s="3"/>
      <c r="DM306" s="280" t="str">
        <f>IF(DN306="","",VLOOKUP(DN306,リスト!$AH$5:$AI$6,2,FALSE))</f>
        <v/>
      </c>
      <c r="DN306" s="3"/>
      <c r="DO306" s="280" t="str">
        <f>IF(DP306="","",VLOOKUP(DP306,リスト!$AJ$5:$AK$6,2,FALSE))</f>
        <v/>
      </c>
      <c r="DP306" s="3"/>
      <c r="DQ306" s="280" t="str">
        <f>IF(DR306="","",VLOOKUP(DR306,リスト!$AL$5:$AM$7,2,FALSE))</f>
        <v/>
      </c>
      <c r="DR306" s="3"/>
      <c r="DS306" s="13"/>
      <c r="DT306" s="85"/>
      <c r="DU306" s="85"/>
      <c r="DV306" s="281" t="str">
        <f>IF(DW306="","",VLOOKUP(DW306,リスト!$AN$5:$AO$6,2,FALSE))</f>
        <v/>
      </c>
      <c r="DW306" s="13"/>
      <c r="DX306" s="341"/>
      <c r="DY306" s="345"/>
      <c r="DZ306" s="341"/>
      <c r="EA306" s="345"/>
      <c r="EB306" s="280" t="str">
        <f>IF(EC306="","",VLOOKUP(EC306,リスト!$AW$5:$AX$8,2,FALSE))</f>
        <v/>
      </c>
      <c r="EC306" s="3"/>
      <c r="ED306" s="85"/>
      <c r="EE306" s="280" t="str">
        <f>IF(EF306="","",VLOOKUP(EF306,リスト!$AY$5:$AZ$10,2,FALSE))</f>
        <v/>
      </c>
      <c r="EF306" s="3"/>
      <c r="EG306" s="280" t="str">
        <f>IF(EH306="","",VLOOKUP(EH306,リスト!$BA$5:$BB$10,2,FALSE))</f>
        <v/>
      </c>
      <c r="EH306" s="3"/>
      <c r="EI306" s="280" t="str">
        <f>IF(EJ306="","",VLOOKUP(EJ306,リスト!$BC$5:$BD$10,2,FALSE))</f>
        <v/>
      </c>
      <c r="EJ306" s="3"/>
      <c r="EK306" s="280" t="str">
        <f>IF(EL306="","",VLOOKUP(EL306,リスト!$BE$5:$BF$10,2,FALSE))</f>
        <v/>
      </c>
      <c r="EL306" s="3"/>
      <c r="EM306" s="78"/>
      <c r="EN306" s="73"/>
      <c r="EO306" s="73"/>
      <c r="EP306" s="13"/>
      <c r="EQ306" s="13"/>
      <c r="ER306" s="280" t="str">
        <f>IF(ES306="","",VLOOKUP(ES306,リスト!$BG$5:$BH$10,2,FALSE))</f>
        <v/>
      </c>
      <c r="ES306" s="13"/>
      <c r="ET306" s="13"/>
      <c r="EU306" s="13"/>
      <c r="EV306" s="13"/>
      <c r="EW306" s="13"/>
      <c r="EX306" s="81"/>
      <c r="EY306" s="81"/>
      <c r="EZ306" s="26"/>
      <c r="FA306" s="281" t="str">
        <f>IF($EZ306="","",INDEX(リスト!$BI$5:$BJ$40,MATCH($EZ306,リスト!$BJ$5:$BJ$40,0),1))</f>
        <v/>
      </c>
      <c r="FB306" s="280" t="str">
        <f>IF(FC306="","",VLOOKUP(FC306,リスト!$BK:$BL,2,FALSE))</f>
        <v/>
      </c>
      <c r="FC306" s="13"/>
      <c r="FD306" s="331"/>
      <c r="FE306" s="3"/>
      <c r="FF306" s="280" t="str">
        <f>IF(FG306="","",VLOOKUP(FG306,リスト!$BO$5:$BP$6,2,FALSE))</f>
        <v/>
      </c>
      <c r="FG306" s="3"/>
      <c r="FH306" s="280" t="str">
        <f>IF(FI306="","",VLOOKUP(FI306,リスト!$BQ$5:$BR$8,2,FALSE))</f>
        <v/>
      </c>
      <c r="FI306" s="3"/>
      <c r="FJ306" s="282"/>
      <c r="FK306" s="280" t="str">
        <f>IF(FL306="","",VLOOKUP(FL306,リスト!$BS$5:$BT$6,2,FALSE))</f>
        <v/>
      </c>
      <c r="FL306" s="63"/>
      <c r="FM306" s="13"/>
      <c r="FN306" s="13"/>
      <c r="FO306" s="13"/>
      <c r="FP306" s="283" t="str">
        <f t="shared" si="42"/>
        <v/>
      </c>
      <c r="FQ306" s="283" t="str">
        <f t="shared" si="42"/>
        <v/>
      </c>
      <c r="FR306" s="13"/>
      <c r="FS306" s="85"/>
      <c r="FT306" s="85"/>
      <c r="FU306" s="281" t="str">
        <f t="shared" si="43"/>
        <v/>
      </c>
      <c r="FV306" s="280" t="str">
        <f>IF(FW306="","",VLOOKUP(FW306,リスト!$BV$5:$BW$10,2,FALSE))</f>
        <v/>
      </c>
      <c r="FW306" s="26"/>
      <c r="FX306" s="282" t="str">
        <f t="shared" si="44"/>
        <v/>
      </c>
      <c r="FY306" s="280" t="str">
        <f>IF(FZ306="","",VLOOKUP(FZ306,リスト!$BX$5:$BY$6,2,FALSE))</f>
        <v/>
      </c>
      <c r="FZ306" s="3"/>
      <c r="GA306" s="280" t="str">
        <f>IF(GB306="","",VLOOKUP(GB306,リスト!$BZ$5:$CA$6,2,FALSE))</f>
        <v/>
      </c>
      <c r="GB306" s="13"/>
      <c r="GC306" s="281" t="str">
        <f>IF(GD306="","",VLOOKUP(GD306,リスト!$CB$5:$CC$6,2,FALSE))</f>
        <v/>
      </c>
      <c r="GD306" s="13"/>
      <c r="GE306" s="13"/>
      <c r="GF306" s="13"/>
      <c r="GG306" s="75"/>
      <c r="GH306" s="281" t="str">
        <f t="shared" si="45"/>
        <v/>
      </c>
      <c r="GI306" s="128"/>
      <c r="GJ306" s="281" t="str">
        <f>IF(GK306="","",VLOOKUP(GK306,リスト!$CD$5:$CE$6,2,FALSE))</f>
        <v/>
      </c>
      <c r="GK306" s="13"/>
      <c r="GL306" s="281" t="str">
        <f>IF(GM306="","",VLOOKUP(GM306,リスト!$CF$5:$CG$5,2,FALSE))</f>
        <v/>
      </c>
      <c r="GM306" s="26"/>
      <c r="GN306" s="280" t="str">
        <f>IF(GO306="","",VLOOKUP(GO306,リスト!$CH$5:$CI$5,2,FALSE))</f>
        <v/>
      </c>
      <c r="GO306" s="284"/>
      <c r="GP306" s="284"/>
      <c r="GQ306" s="284"/>
      <c r="GR306" s="284"/>
      <c r="GS306" s="284"/>
      <c r="GT306" s="284"/>
      <c r="GU306" s="284"/>
      <c r="GV306" s="284"/>
      <c r="GW306" s="284"/>
      <c r="GX306" s="285"/>
    </row>
    <row r="307" spans="2:206" s="177" customFormat="1" ht="24.75" hidden="1" customHeight="1" outlineLevel="1">
      <c r="B307" s="286" t="str">
        <f>IF(明細!B301="","",明細!B301)</f>
        <v/>
      </c>
      <c r="C307" s="287" t="str">
        <f>IF(明細!C301="","",明細!C301)</f>
        <v/>
      </c>
      <c r="D307" s="265" t="str">
        <f>IF(明細!D301="","",明細!D301)</f>
        <v/>
      </c>
      <c r="E307" s="265" t="str">
        <f>IF(明細!E301="","",明細!E301)</f>
        <v/>
      </c>
      <c r="F307" s="265" t="str">
        <f>IF(明細!F301="","",明細!F301)</f>
        <v/>
      </c>
      <c r="G307" s="265" t="str">
        <f>IF(明細!G301="","",明細!G301)</f>
        <v/>
      </c>
      <c r="H307" s="265" t="str">
        <f>IF(明細!H301="","",明細!H301)</f>
        <v/>
      </c>
      <c r="I307" s="265" t="str">
        <f>IF(明細!I301="","",明細!I301)</f>
        <v/>
      </c>
      <c r="J307" s="265" t="str">
        <f>IF(明細!J301="","",明細!J301)</f>
        <v/>
      </c>
      <c r="K307" s="265" t="str">
        <f>IF(明細!K301="","",明細!K301)</f>
        <v/>
      </c>
      <c r="L307" s="265" t="str">
        <f>IF(明細!L301="","",明細!L301)</f>
        <v/>
      </c>
      <c r="M307" s="265" t="str">
        <f>IF(明細!M301="","",明細!M301)</f>
        <v/>
      </c>
      <c r="N307" s="265" t="str">
        <f>IF(明細!N301="","",明細!N301)</f>
        <v/>
      </c>
      <c r="O307" s="265" t="str">
        <f>IF(明細!O301="","",明細!O301)</f>
        <v/>
      </c>
      <c r="P307" s="265" t="str">
        <f>IF(明細!P301="","",明細!P301)</f>
        <v/>
      </c>
      <c r="Q307" s="265" t="str">
        <f>IF(明細!Q301="","",明細!Q301)</f>
        <v/>
      </c>
      <c r="R307" s="289" t="str">
        <f>IF(明細!R301="","",明細!R301)</f>
        <v/>
      </c>
      <c r="S307" s="291" t="str">
        <f>IF(明細!S301="","",明細!S301)</f>
        <v/>
      </c>
      <c r="T307" s="291" t="str">
        <f>IF(明細!T301="","",明細!T301)</f>
        <v/>
      </c>
      <c r="U307" s="291" t="str">
        <f>IF(明細!U301="","",明細!U301)</f>
        <v/>
      </c>
      <c r="V307" s="292" t="str">
        <f>IF(明細!V301="","",明細!V301)</f>
        <v>個</v>
      </c>
      <c r="W307" s="292" t="str">
        <f>IF(明細!W301="","",明細!W301)</f>
        <v/>
      </c>
      <c r="X307" s="293" t="str">
        <f>IF(明細!X301="","",明細!X301)</f>
        <v/>
      </c>
      <c r="Y307" s="134" t="str">
        <f>IF(明細!Y301="","",明細!Y301)</f>
        <v/>
      </c>
      <c r="Z307" s="135" t="str">
        <f>IF(明細!Z301="","",明細!Z301)</f>
        <v/>
      </c>
      <c r="AA307" s="134" t="str">
        <f>IF(明細!AA301="","",明細!AA301)</f>
        <v/>
      </c>
      <c r="AB307" s="303" t="str">
        <f>IF(明細!AB301="","",明細!AB301)</f>
        <v/>
      </c>
      <c r="AC307" s="134" t="str">
        <f>IF(明細!AC301="","",明細!AC301)</f>
        <v/>
      </c>
      <c r="AD307" s="183" t="str">
        <f>IF(明細!AD301="","",明細!AD301)</f>
        <v/>
      </c>
      <c r="AE307" s="184">
        <f>IF(明細!AE301="","",明細!AE301)</f>
        <v>0.1</v>
      </c>
      <c r="AF307" s="185" t="str">
        <f>IF(明細!AF301="","",明細!AF301)</f>
        <v/>
      </c>
      <c r="AG307" s="186" t="str">
        <f>IF(明細!AG301="","",明細!AG301)</f>
        <v/>
      </c>
      <c r="AH307" s="186" t="str">
        <f>IF(明細!AH301="","",明細!AH301)</f>
        <v/>
      </c>
      <c r="AI307" s="187" t="str">
        <f>IF(明細!AI301="","",明細!AI301)</f>
        <v/>
      </c>
      <c r="AJ307" s="296" t="str">
        <f>IF(明細!AJ301="","",明細!AJ301)</f>
        <v/>
      </c>
      <c r="AK307" s="297" t="str">
        <f>IF(明細!AK301="","",明細!AK301)</f>
        <v/>
      </c>
      <c r="AL307" s="298" t="str">
        <f>IF(明細!AL301="","",明細!AL301)</f>
        <v/>
      </c>
      <c r="AM307" s="299" t="str">
        <f>IF(明細!AM301="","",明細!AM301)</f>
        <v/>
      </c>
      <c r="AN307" s="300" t="str">
        <f>IF(明細!AN301="","",明細!AN301)</f>
        <v/>
      </c>
      <c r="AO307" s="300" t="str">
        <f>IF(明細!AO301="","",明細!AO301)</f>
        <v/>
      </c>
      <c r="AP307" s="300" t="str">
        <f>IF(明細!AP301="","",明細!AP301)</f>
        <v/>
      </c>
      <c r="AQ307" s="301" t="str">
        <f>IF(明細!AQ301="","",明細!AQ301)</f>
        <v/>
      </c>
      <c r="AR307" s="302" t="str">
        <f>IF(明細!AR301="","",明細!AR301)</f>
        <v/>
      </c>
      <c r="AU307" s="360"/>
      <c r="AV307" s="368"/>
      <c r="AW307" s="446" t="str">
        <f>IF(明細!AV301="","",明細!AV301)</f>
        <v/>
      </c>
      <c r="AX307" s="419" t="str">
        <f>IF(明細!AT301="","",明細!AT301)</f>
        <v/>
      </c>
      <c r="AY307" s="280" t="str">
        <f>IF($AX307="","",VLOOKUP($AX307,リスト!$CL:$CM,2,FALSE))</f>
        <v/>
      </c>
      <c r="AZ307" s="3"/>
      <c r="BA307" s="280" t="str">
        <f>IF(BB307="","",VLOOKUP(BB307,リスト!$K:$L,2,FALSE))</f>
        <v/>
      </c>
      <c r="BB307" s="3"/>
      <c r="BC307" s="3"/>
      <c r="BD307" s="87"/>
      <c r="BE307" s="280" t="str">
        <f>IF(BF307="","",VLOOKUP(BF307,リスト!$I:$J,2,FALSE))</f>
        <v/>
      </c>
      <c r="BF307" s="3"/>
      <c r="BG307" s="280" t="str">
        <f>IF(BH307="","",VLOOKUP(BH307,リスト!$M:$N,2,FALSE))</f>
        <v/>
      </c>
      <c r="BH307" s="282"/>
      <c r="BI307" s="280" t="str">
        <f>IF(BJ307="","",VLOOKUP(BJ307,リスト!$O:$P,2,FALSE))</f>
        <v/>
      </c>
      <c r="BJ307" s="24"/>
      <c r="BM307" s="451" t="str">
        <f>IF(明細!AV301="","",明細!AV301)</f>
        <v/>
      </c>
      <c r="BN307" s="453" t="str">
        <f>IF(明細!AT301="","",明細!AT301)</f>
        <v/>
      </c>
      <c r="BO307" s="280" t="str">
        <f>IF($BN307="","",VLOOKUP($BN307,リスト!$CL:$CM,2,FALSE))</f>
        <v/>
      </c>
      <c r="BP307" s="280" t="str">
        <f>IF(BQ307="","",VLOOKUP(BQ307,リスト!$K$5:$L$7,2,FALSE))</f>
        <v/>
      </c>
      <c r="BQ307" s="13"/>
      <c r="BR307" s="13"/>
      <c r="BS307" s="47"/>
      <c r="BT307" s="280" t="str">
        <f>IF(BU307="","",VLOOKUP(BU307,リスト!I298:J316,2,FALSE))</f>
        <v/>
      </c>
      <c r="BU307" s="13"/>
      <c r="BV307" s="13"/>
      <c r="BW307" s="282"/>
      <c r="BX307" s="282"/>
      <c r="BY307" s="280" t="str">
        <f>IF(BZ307="","",VLOOKUP(BZ307,リスト!$S$5:$T$6,2,FALSE))</f>
        <v/>
      </c>
      <c r="BZ307" s="3"/>
      <c r="CA307" s="3"/>
      <c r="CB307" s="81"/>
      <c r="CC307" s="280" t="str">
        <f t="shared" si="39"/>
        <v/>
      </c>
      <c r="CD307" s="83"/>
      <c r="CE307" s="83"/>
      <c r="CF307" s="83"/>
      <c r="CG307" s="83"/>
      <c r="CH307" s="282" t="str">
        <f t="shared" si="40"/>
        <v/>
      </c>
      <c r="CI307" s="83"/>
      <c r="CJ307" s="280" t="str">
        <f t="shared" si="41"/>
        <v/>
      </c>
      <c r="CK307" s="87"/>
      <c r="CL307" s="78"/>
      <c r="CM307" s="83"/>
      <c r="CN307" s="83"/>
      <c r="CO307" s="83"/>
      <c r="CP307" s="280" t="str">
        <f t="shared" si="46"/>
        <v/>
      </c>
      <c r="CQ307" s="81"/>
      <c r="CR307" s="280" t="str">
        <f t="shared" si="47"/>
        <v/>
      </c>
      <c r="CS307" s="3"/>
      <c r="CT307" s="3"/>
      <c r="CU307" s="280" t="str">
        <f>IF(CV307="","",VLOOKUP(CV307,リスト!$V$5:$W$6,2,FALSE))</f>
        <v/>
      </c>
      <c r="CV307" s="3"/>
      <c r="CW307" s="280" t="str">
        <f>IF(CX307="","",VLOOKUP(CX307,リスト!$X$5:$Y$6,2,FALSE))</f>
        <v/>
      </c>
      <c r="CX307" s="3"/>
      <c r="CY307" s="77"/>
      <c r="CZ307" s="77"/>
      <c r="DA307" s="75"/>
      <c r="DB307" s="75"/>
      <c r="DC307" s="75"/>
      <c r="DD307" s="75"/>
      <c r="DE307" s="280" t="str">
        <f>IF(DF307="","",VLOOKUP(DF307,リスト!$Z$5:$AA$10,2,FALSE))</f>
        <v/>
      </c>
      <c r="DF307" s="3"/>
      <c r="DG307" s="280" t="str">
        <f>IF(DH307="","",VLOOKUP(DH307,リスト!$AB$5:$AC$12,2,FALSE))</f>
        <v/>
      </c>
      <c r="DH307" s="63"/>
      <c r="DI307" s="280" t="str">
        <f>IF(DJ307="","",VLOOKUP(DJ307,リスト!$AD$5:$AE$7,2,FALSE))</f>
        <v/>
      </c>
      <c r="DJ307" s="3"/>
      <c r="DK307" s="280" t="str">
        <f>IF(DL307="","",VLOOKUP(DL307,リスト!$AF$5:$AG$10,2,FALSE))</f>
        <v/>
      </c>
      <c r="DL307" s="3"/>
      <c r="DM307" s="280" t="str">
        <f>IF(DN307="","",VLOOKUP(DN307,リスト!$AH$5:$AI$6,2,FALSE))</f>
        <v/>
      </c>
      <c r="DN307" s="3"/>
      <c r="DO307" s="280" t="str">
        <f>IF(DP307="","",VLOOKUP(DP307,リスト!$AJ$5:$AK$6,2,FALSE))</f>
        <v/>
      </c>
      <c r="DP307" s="3"/>
      <c r="DQ307" s="280" t="str">
        <f>IF(DR307="","",VLOOKUP(DR307,リスト!$AL$5:$AM$7,2,FALSE))</f>
        <v/>
      </c>
      <c r="DR307" s="3"/>
      <c r="DS307" s="13"/>
      <c r="DT307" s="85"/>
      <c r="DU307" s="85"/>
      <c r="DV307" s="281" t="str">
        <f>IF(DW307="","",VLOOKUP(DW307,リスト!$AN$5:$AO$6,2,FALSE))</f>
        <v/>
      </c>
      <c r="DW307" s="13"/>
      <c r="DX307" s="341"/>
      <c r="DY307" s="345"/>
      <c r="DZ307" s="341"/>
      <c r="EA307" s="345"/>
      <c r="EB307" s="280" t="str">
        <f>IF(EC307="","",VLOOKUP(EC307,リスト!$AW$5:$AX$8,2,FALSE))</f>
        <v/>
      </c>
      <c r="EC307" s="3"/>
      <c r="ED307" s="85"/>
      <c r="EE307" s="280" t="str">
        <f>IF(EF307="","",VLOOKUP(EF307,リスト!$AY$5:$AZ$10,2,FALSE))</f>
        <v/>
      </c>
      <c r="EF307" s="3"/>
      <c r="EG307" s="280" t="str">
        <f>IF(EH307="","",VLOOKUP(EH307,リスト!$BA$5:$BB$10,2,FALSE))</f>
        <v/>
      </c>
      <c r="EH307" s="3"/>
      <c r="EI307" s="280" t="str">
        <f>IF(EJ307="","",VLOOKUP(EJ307,リスト!$BC$5:$BD$10,2,FALSE))</f>
        <v/>
      </c>
      <c r="EJ307" s="3"/>
      <c r="EK307" s="280" t="str">
        <f>IF(EL307="","",VLOOKUP(EL307,リスト!$BE$5:$BF$10,2,FALSE))</f>
        <v/>
      </c>
      <c r="EL307" s="3"/>
      <c r="EM307" s="78"/>
      <c r="EN307" s="73"/>
      <c r="EO307" s="73"/>
      <c r="EP307" s="13"/>
      <c r="EQ307" s="13"/>
      <c r="ER307" s="280" t="str">
        <f>IF(ES307="","",VLOOKUP(ES307,リスト!$BG$5:$BH$10,2,FALSE))</f>
        <v/>
      </c>
      <c r="ES307" s="13"/>
      <c r="ET307" s="13"/>
      <c r="EU307" s="13"/>
      <c r="EV307" s="13"/>
      <c r="EW307" s="13"/>
      <c r="EX307" s="81"/>
      <c r="EY307" s="81"/>
      <c r="EZ307" s="26"/>
      <c r="FA307" s="281" t="str">
        <f>IF($EZ307="","",INDEX(リスト!$BI$5:$BJ$40,MATCH($EZ307,リスト!$BJ$5:$BJ$40,0),1))</f>
        <v/>
      </c>
      <c r="FB307" s="280" t="str">
        <f>IF(FC307="","",VLOOKUP(FC307,リスト!$BK:$BL,2,FALSE))</f>
        <v/>
      </c>
      <c r="FC307" s="13"/>
      <c r="FD307" s="331"/>
      <c r="FE307" s="3"/>
      <c r="FF307" s="280" t="str">
        <f>IF(FG307="","",VLOOKUP(FG307,リスト!$BO$5:$BP$6,2,FALSE))</f>
        <v/>
      </c>
      <c r="FG307" s="3"/>
      <c r="FH307" s="280" t="str">
        <f>IF(FI307="","",VLOOKUP(FI307,リスト!$BQ$5:$BR$8,2,FALSE))</f>
        <v/>
      </c>
      <c r="FI307" s="3"/>
      <c r="FJ307" s="282"/>
      <c r="FK307" s="280" t="str">
        <f>IF(FL307="","",VLOOKUP(FL307,リスト!$BS$5:$BT$6,2,FALSE))</f>
        <v/>
      </c>
      <c r="FL307" s="63"/>
      <c r="FM307" s="13"/>
      <c r="FN307" s="13"/>
      <c r="FO307" s="13"/>
      <c r="FP307" s="283" t="str">
        <f t="shared" si="42"/>
        <v/>
      </c>
      <c r="FQ307" s="283" t="str">
        <f t="shared" si="42"/>
        <v/>
      </c>
      <c r="FR307" s="13"/>
      <c r="FS307" s="85"/>
      <c r="FT307" s="85"/>
      <c r="FU307" s="281" t="str">
        <f t="shared" si="43"/>
        <v/>
      </c>
      <c r="FV307" s="280" t="str">
        <f>IF(FW307="","",VLOOKUP(FW307,リスト!$BV$5:$BW$10,2,FALSE))</f>
        <v/>
      </c>
      <c r="FW307" s="26"/>
      <c r="FX307" s="282" t="str">
        <f t="shared" si="44"/>
        <v/>
      </c>
      <c r="FY307" s="280" t="str">
        <f>IF(FZ307="","",VLOOKUP(FZ307,リスト!$BX$5:$BY$6,2,FALSE))</f>
        <v/>
      </c>
      <c r="FZ307" s="3"/>
      <c r="GA307" s="280" t="str">
        <f>IF(GB307="","",VLOOKUP(GB307,リスト!$BZ$5:$CA$6,2,FALSE))</f>
        <v/>
      </c>
      <c r="GB307" s="13"/>
      <c r="GC307" s="281" t="str">
        <f>IF(GD307="","",VLOOKUP(GD307,リスト!$CB$5:$CC$6,2,FALSE))</f>
        <v/>
      </c>
      <c r="GD307" s="13"/>
      <c r="GE307" s="13"/>
      <c r="GF307" s="13"/>
      <c r="GG307" s="75"/>
      <c r="GH307" s="281" t="str">
        <f t="shared" si="45"/>
        <v/>
      </c>
      <c r="GI307" s="128"/>
      <c r="GJ307" s="281" t="str">
        <f>IF(GK307="","",VLOOKUP(GK307,リスト!$CD$5:$CE$6,2,FALSE))</f>
        <v/>
      </c>
      <c r="GK307" s="13"/>
      <c r="GL307" s="281" t="str">
        <f>IF(GM307="","",VLOOKUP(GM307,リスト!$CF$5:$CG$5,2,FALSE))</f>
        <v/>
      </c>
      <c r="GM307" s="26"/>
      <c r="GN307" s="280" t="str">
        <f>IF(GO307="","",VLOOKUP(GO307,リスト!$CH$5:$CI$5,2,FALSE))</f>
        <v/>
      </c>
      <c r="GO307" s="284"/>
      <c r="GP307" s="284"/>
      <c r="GQ307" s="284"/>
      <c r="GR307" s="284"/>
      <c r="GS307" s="284"/>
      <c r="GT307" s="284"/>
      <c r="GU307" s="284"/>
      <c r="GV307" s="284"/>
      <c r="GW307" s="284"/>
      <c r="GX307" s="285"/>
    </row>
    <row r="308" spans="2:206" s="177" customFormat="1" ht="24.75" hidden="1" customHeight="1" outlineLevel="1">
      <c r="B308" s="286" t="str">
        <f>IF(明細!B302="","",明細!B302)</f>
        <v/>
      </c>
      <c r="C308" s="287" t="str">
        <f>IF(明細!C302="","",明細!C302)</f>
        <v/>
      </c>
      <c r="D308" s="265" t="str">
        <f>IF(明細!D302="","",明細!D302)</f>
        <v/>
      </c>
      <c r="E308" s="265" t="str">
        <f>IF(明細!E302="","",明細!E302)</f>
        <v/>
      </c>
      <c r="F308" s="265" t="str">
        <f>IF(明細!F302="","",明細!F302)</f>
        <v/>
      </c>
      <c r="G308" s="265" t="str">
        <f>IF(明細!G302="","",明細!G302)</f>
        <v/>
      </c>
      <c r="H308" s="265" t="str">
        <f>IF(明細!H302="","",明細!H302)</f>
        <v/>
      </c>
      <c r="I308" s="265" t="str">
        <f>IF(明細!I302="","",明細!I302)</f>
        <v/>
      </c>
      <c r="J308" s="265" t="str">
        <f>IF(明細!J302="","",明細!J302)</f>
        <v/>
      </c>
      <c r="K308" s="265" t="str">
        <f>IF(明細!K302="","",明細!K302)</f>
        <v/>
      </c>
      <c r="L308" s="265" t="str">
        <f>IF(明細!L302="","",明細!L302)</f>
        <v/>
      </c>
      <c r="M308" s="265" t="str">
        <f>IF(明細!M302="","",明細!M302)</f>
        <v/>
      </c>
      <c r="N308" s="265" t="str">
        <f>IF(明細!N302="","",明細!N302)</f>
        <v/>
      </c>
      <c r="O308" s="265" t="str">
        <f>IF(明細!O302="","",明細!O302)</f>
        <v/>
      </c>
      <c r="P308" s="265" t="str">
        <f>IF(明細!P302="","",明細!P302)</f>
        <v/>
      </c>
      <c r="Q308" s="265" t="str">
        <f>IF(明細!Q302="","",明細!Q302)</f>
        <v/>
      </c>
      <c r="R308" s="289" t="str">
        <f>IF(明細!R302="","",明細!R302)</f>
        <v/>
      </c>
      <c r="S308" s="291" t="str">
        <f>IF(明細!S302="","",明細!S302)</f>
        <v/>
      </c>
      <c r="T308" s="291" t="str">
        <f>IF(明細!T302="","",明細!T302)</f>
        <v/>
      </c>
      <c r="U308" s="291" t="str">
        <f>IF(明細!U302="","",明細!U302)</f>
        <v/>
      </c>
      <c r="V308" s="292" t="str">
        <f>IF(明細!V302="","",明細!V302)</f>
        <v>個</v>
      </c>
      <c r="W308" s="292" t="str">
        <f>IF(明細!W302="","",明細!W302)</f>
        <v/>
      </c>
      <c r="X308" s="293" t="str">
        <f>IF(明細!X302="","",明細!X302)</f>
        <v/>
      </c>
      <c r="Y308" s="134" t="str">
        <f>IF(明細!Y302="","",明細!Y302)</f>
        <v/>
      </c>
      <c r="Z308" s="135" t="str">
        <f>IF(明細!Z302="","",明細!Z302)</f>
        <v/>
      </c>
      <c r="AA308" s="134" t="str">
        <f>IF(明細!AA302="","",明細!AA302)</f>
        <v/>
      </c>
      <c r="AB308" s="303" t="str">
        <f>IF(明細!AB302="","",明細!AB302)</f>
        <v/>
      </c>
      <c r="AC308" s="134" t="str">
        <f>IF(明細!AC302="","",明細!AC302)</f>
        <v/>
      </c>
      <c r="AD308" s="183" t="str">
        <f>IF(明細!AD302="","",明細!AD302)</f>
        <v/>
      </c>
      <c r="AE308" s="184">
        <f>IF(明細!AE302="","",明細!AE302)</f>
        <v>0.1</v>
      </c>
      <c r="AF308" s="185" t="str">
        <f>IF(明細!AF302="","",明細!AF302)</f>
        <v/>
      </c>
      <c r="AG308" s="186" t="str">
        <f>IF(明細!AG302="","",明細!AG302)</f>
        <v/>
      </c>
      <c r="AH308" s="186" t="str">
        <f>IF(明細!AH302="","",明細!AH302)</f>
        <v/>
      </c>
      <c r="AI308" s="187" t="str">
        <f>IF(明細!AI302="","",明細!AI302)</f>
        <v/>
      </c>
      <c r="AJ308" s="296" t="str">
        <f>IF(明細!AJ302="","",明細!AJ302)</f>
        <v/>
      </c>
      <c r="AK308" s="297" t="str">
        <f>IF(明細!AK302="","",明細!AK302)</f>
        <v/>
      </c>
      <c r="AL308" s="298" t="str">
        <f>IF(明細!AL302="","",明細!AL302)</f>
        <v/>
      </c>
      <c r="AM308" s="299" t="str">
        <f>IF(明細!AM302="","",明細!AM302)</f>
        <v/>
      </c>
      <c r="AN308" s="300" t="str">
        <f>IF(明細!AN302="","",明細!AN302)</f>
        <v/>
      </c>
      <c r="AO308" s="300" t="str">
        <f>IF(明細!AO302="","",明細!AO302)</f>
        <v/>
      </c>
      <c r="AP308" s="300" t="str">
        <f>IF(明細!AP302="","",明細!AP302)</f>
        <v/>
      </c>
      <c r="AQ308" s="301" t="str">
        <f>IF(明細!AQ302="","",明細!AQ302)</f>
        <v/>
      </c>
      <c r="AR308" s="302" t="str">
        <f>IF(明細!AR302="","",明細!AR302)</f>
        <v/>
      </c>
      <c r="AU308" s="360"/>
      <c r="AV308" s="368"/>
      <c r="AW308" s="446" t="str">
        <f>IF(明細!AV302="","",明細!AV302)</f>
        <v/>
      </c>
      <c r="AX308" s="419" t="str">
        <f>IF(明細!AT302="","",明細!AT302)</f>
        <v/>
      </c>
      <c r="AY308" s="280" t="str">
        <f>IF($AX308="","",VLOOKUP($AX308,リスト!$CL:$CM,2,FALSE))</f>
        <v/>
      </c>
      <c r="AZ308" s="3"/>
      <c r="BA308" s="280" t="str">
        <f>IF(BB308="","",VLOOKUP(BB308,リスト!$K:$L,2,FALSE))</f>
        <v/>
      </c>
      <c r="BB308" s="3"/>
      <c r="BC308" s="3"/>
      <c r="BD308" s="87"/>
      <c r="BE308" s="280" t="str">
        <f>IF(BF308="","",VLOOKUP(BF308,リスト!$I:$J,2,FALSE))</f>
        <v/>
      </c>
      <c r="BF308" s="3"/>
      <c r="BG308" s="280" t="str">
        <f>IF(BH308="","",VLOOKUP(BH308,リスト!$M:$N,2,FALSE))</f>
        <v/>
      </c>
      <c r="BH308" s="282"/>
      <c r="BI308" s="280" t="str">
        <f>IF(BJ308="","",VLOOKUP(BJ308,リスト!$O:$P,2,FALSE))</f>
        <v/>
      </c>
      <c r="BJ308" s="24"/>
      <c r="BM308" s="451" t="str">
        <f>IF(明細!AV302="","",明細!AV302)</f>
        <v/>
      </c>
      <c r="BN308" s="453" t="str">
        <f>IF(明細!AT302="","",明細!AT302)</f>
        <v/>
      </c>
      <c r="BO308" s="280" t="str">
        <f>IF($BN308="","",VLOOKUP($BN308,リスト!$CL:$CM,2,FALSE))</f>
        <v/>
      </c>
      <c r="BP308" s="280" t="str">
        <f>IF(BQ308="","",VLOOKUP(BQ308,リスト!$K$5:$L$7,2,FALSE))</f>
        <v/>
      </c>
      <c r="BQ308" s="13"/>
      <c r="BR308" s="13"/>
      <c r="BS308" s="47"/>
      <c r="BT308" s="280" t="str">
        <f>IF(BU308="","",VLOOKUP(BU308,リスト!I299:J317,2,FALSE))</f>
        <v/>
      </c>
      <c r="BU308" s="13"/>
      <c r="BV308" s="13"/>
      <c r="BW308" s="282"/>
      <c r="BX308" s="282"/>
      <c r="BY308" s="280" t="str">
        <f>IF(BZ308="","",VLOOKUP(BZ308,リスト!$S$5:$T$6,2,FALSE))</f>
        <v/>
      </c>
      <c r="BZ308" s="3"/>
      <c r="CA308" s="3"/>
      <c r="CB308" s="81"/>
      <c r="CC308" s="280" t="str">
        <f t="shared" si="39"/>
        <v/>
      </c>
      <c r="CD308" s="83"/>
      <c r="CE308" s="83"/>
      <c r="CF308" s="83"/>
      <c r="CG308" s="83"/>
      <c r="CH308" s="282" t="str">
        <f t="shared" si="40"/>
        <v/>
      </c>
      <c r="CI308" s="83"/>
      <c r="CJ308" s="280" t="str">
        <f t="shared" si="41"/>
        <v/>
      </c>
      <c r="CK308" s="87"/>
      <c r="CL308" s="78"/>
      <c r="CM308" s="83"/>
      <c r="CN308" s="83"/>
      <c r="CO308" s="83"/>
      <c r="CP308" s="280" t="str">
        <f t="shared" si="46"/>
        <v/>
      </c>
      <c r="CQ308" s="81"/>
      <c r="CR308" s="280" t="str">
        <f t="shared" si="47"/>
        <v/>
      </c>
      <c r="CS308" s="3"/>
      <c r="CT308" s="3"/>
      <c r="CU308" s="280" t="str">
        <f>IF(CV308="","",VLOOKUP(CV308,リスト!$V$5:$W$6,2,FALSE))</f>
        <v/>
      </c>
      <c r="CV308" s="3"/>
      <c r="CW308" s="280" t="str">
        <f>IF(CX308="","",VLOOKUP(CX308,リスト!$X$5:$Y$6,2,FALSE))</f>
        <v/>
      </c>
      <c r="CX308" s="3"/>
      <c r="CY308" s="77"/>
      <c r="CZ308" s="77"/>
      <c r="DA308" s="75"/>
      <c r="DB308" s="75"/>
      <c r="DC308" s="75"/>
      <c r="DD308" s="75"/>
      <c r="DE308" s="280" t="str">
        <f>IF(DF308="","",VLOOKUP(DF308,リスト!$Z$5:$AA$10,2,FALSE))</f>
        <v/>
      </c>
      <c r="DF308" s="3"/>
      <c r="DG308" s="280" t="str">
        <f>IF(DH308="","",VLOOKUP(DH308,リスト!$AB$5:$AC$12,2,FALSE))</f>
        <v/>
      </c>
      <c r="DH308" s="63"/>
      <c r="DI308" s="280" t="str">
        <f>IF(DJ308="","",VLOOKUP(DJ308,リスト!$AD$5:$AE$7,2,FALSE))</f>
        <v/>
      </c>
      <c r="DJ308" s="3"/>
      <c r="DK308" s="280" t="str">
        <f>IF(DL308="","",VLOOKUP(DL308,リスト!$AF$5:$AG$10,2,FALSE))</f>
        <v/>
      </c>
      <c r="DL308" s="3"/>
      <c r="DM308" s="280" t="str">
        <f>IF(DN308="","",VLOOKUP(DN308,リスト!$AH$5:$AI$6,2,FALSE))</f>
        <v/>
      </c>
      <c r="DN308" s="3"/>
      <c r="DO308" s="280" t="str">
        <f>IF(DP308="","",VLOOKUP(DP308,リスト!$AJ$5:$AK$6,2,FALSE))</f>
        <v/>
      </c>
      <c r="DP308" s="3"/>
      <c r="DQ308" s="280" t="str">
        <f>IF(DR308="","",VLOOKUP(DR308,リスト!$AL$5:$AM$7,2,FALSE))</f>
        <v/>
      </c>
      <c r="DR308" s="3"/>
      <c r="DS308" s="13"/>
      <c r="DT308" s="85"/>
      <c r="DU308" s="85"/>
      <c r="DV308" s="281" t="str">
        <f>IF(DW308="","",VLOOKUP(DW308,リスト!$AN$5:$AO$6,2,FALSE))</f>
        <v/>
      </c>
      <c r="DW308" s="13"/>
      <c r="DX308" s="341"/>
      <c r="DY308" s="345"/>
      <c r="DZ308" s="341"/>
      <c r="EA308" s="345"/>
      <c r="EB308" s="280" t="str">
        <f>IF(EC308="","",VLOOKUP(EC308,リスト!$AW$5:$AX$8,2,FALSE))</f>
        <v/>
      </c>
      <c r="EC308" s="3"/>
      <c r="ED308" s="85"/>
      <c r="EE308" s="280" t="str">
        <f>IF(EF308="","",VLOOKUP(EF308,リスト!$AY$5:$AZ$10,2,FALSE))</f>
        <v/>
      </c>
      <c r="EF308" s="3"/>
      <c r="EG308" s="280" t="str">
        <f>IF(EH308="","",VLOOKUP(EH308,リスト!$BA$5:$BB$10,2,FALSE))</f>
        <v/>
      </c>
      <c r="EH308" s="3"/>
      <c r="EI308" s="280" t="str">
        <f>IF(EJ308="","",VLOOKUP(EJ308,リスト!$BC$5:$BD$10,2,FALSE))</f>
        <v/>
      </c>
      <c r="EJ308" s="3"/>
      <c r="EK308" s="280" t="str">
        <f>IF(EL308="","",VLOOKUP(EL308,リスト!$BE$5:$BF$10,2,FALSE))</f>
        <v/>
      </c>
      <c r="EL308" s="3"/>
      <c r="EM308" s="78"/>
      <c r="EN308" s="73"/>
      <c r="EO308" s="73"/>
      <c r="EP308" s="13"/>
      <c r="EQ308" s="13"/>
      <c r="ER308" s="280" t="str">
        <f>IF(ES308="","",VLOOKUP(ES308,リスト!$BG$5:$BH$10,2,FALSE))</f>
        <v/>
      </c>
      <c r="ES308" s="13"/>
      <c r="ET308" s="13"/>
      <c r="EU308" s="13"/>
      <c r="EV308" s="13"/>
      <c r="EW308" s="13"/>
      <c r="EX308" s="81"/>
      <c r="EY308" s="81"/>
      <c r="EZ308" s="26"/>
      <c r="FA308" s="281" t="str">
        <f>IF($EZ308="","",INDEX(リスト!$BI$5:$BJ$40,MATCH($EZ308,リスト!$BJ$5:$BJ$40,0),1))</f>
        <v/>
      </c>
      <c r="FB308" s="280" t="str">
        <f>IF(FC308="","",VLOOKUP(FC308,リスト!$BK:$BL,2,FALSE))</f>
        <v/>
      </c>
      <c r="FC308" s="13"/>
      <c r="FD308" s="331"/>
      <c r="FE308" s="3"/>
      <c r="FF308" s="280" t="str">
        <f>IF(FG308="","",VLOOKUP(FG308,リスト!$BO$5:$BP$6,2,FALSE))</f>
        <v/>
      </c>
      <c r="FG308" s="3"/>
      <c r="FH308" s="280" t="str">
        <f>IF(FI308="","",VLOOKUP(FI308,リスト!$BQ$5:$BR$8,2,FALSE))</f>
        <v/>
      </c>
      <c r="FI308" s="3"/>
      <c r="FJ308" s="282"/>
      <c r="FK308" s="280" t="str">
        <f>IF(FL308="","",VLOOKUP(FL308,リスト!$BS$5:$BT$6,2,FALSE))</f>
        <v/>
      </c>
      <c r="FL308" s="63"/>
      <c r="FM308" s="13"/>
      <c r="FN308" s="13"/>
      <c r="FO308" s="13"/>
      <c r="FP308" s="283" t="str">
        <f t="shared" si="42"/>
        <v/>
      </c>
      <c r="FQ308" s="283" t="str">
        <f t="shared" si="42"/>
        <v/>
      </c>
      <c r="FR308" s="13"/>
      <c r="FS308" s="85"/>
      <c r="FT308" s="85"/>
      <c r="FU308" s="281" t="str">
        <f t="shared" si="43"/>
        <v/>
      </c>
      <c r="FV308" s="280" t="str">
        <f>IF(FW308="","",VLOOKUP(FW308,リスト!$BV$5:$BW$10,2,FALSE))</f>
        <v/>
      </c>
      <c r="FW308" s="26"/>
      <c r="FX308" s="282" t="str">
        <f t="shared" si="44"/>
        <v/>
      </c>
      <c r="FY308" s="280" t="str">
        <f>IF(FZ308="","",VLOOKUP(FZ308,リスト!$BX$5:$BY$6,2,FALSE))</f>
        <v/>
      </c>
      <c r="FZ308" s="3"/>
      <c r="GA308" s="280" t="str">
        <f>IF(GB308="","",VLOOKUP(GB308,リスト!$BZ$5:$CA$6,2,FALSE))</f>
        <v/>
      </c>
      <c r="GB308" s="13"/>
      <c r="GC308" s="281" t="str">
        <f>IF(GD308="","",VLOOKUP(GD308,リスト!$CB$5:$CC$6,2,FALSE))</f>
        <v/>
      </c>
      <c r="GD308" s="13"/>
      <c r="GE308" s="13"/>
      <c r="GF308" s="13"/>
      <c r="GG308" s="75"/>
      <c r="GH308" s="281" t="str">
        <f t="shared" si="45"/>
        <v/>
      </c>
      <c r="GI308" s="128"/>
      <c r="GJ308" s="281" t="str">
        <f>IF(GK308="","",VLOOKUP(GK308,リスト!$CD$5:$CE$6,2,FALSE))</f>
        <v/>
      </c>
      <c r="GK308" s="13"/>
      <c r="GL308" s="281" t="str">
        <f>IF(GM308="","",VLOOKUP(GM308,リスト!$CF$5:$CG$5,2,FALSE))</f>
        <v/>
      </c>
      <c r="GM308" s="26"/>
      <c r="GN308" s="280" t="str">
        <f>IF(GO308="","",VLOOKUP(GO308,リスト!$CH$5:$CI$5,2,FALSE))</f>
        <v/>
      </c>
      <c r="GO308" s="284"/>
      <c r="GP308" s="284"/>
      <c r="GQ308" s="284"/>
      <c r="GR308" s="284"/>
      <c r="GS308" s="284"/>
      <c r="GT308" s="284"/>
      <c r="GU308" s="284"/>
      <c r="GV308" s="284"/>
      <c r="GW308" s="284"/>
      <c r="GX308" s="285"/>
    </row>
    <row r="309" spans="2:206" s="177" customFormat="1" ht="24.75" hidden="1" customHeight="1" outlineLevel="1">
      <c r="B309" s="286" t="str">
        <f>IF(明細!B303="","",明細!B303)</f>
        <v/>
      </c>
      <c r="C309" s="287" t="str">
        <f>IF(明細!C303="","",明細!C303)</f>
        <v/>
      </c>
      <c r="D309" s="265" t="str">
        <f>IF(明細!D303="","",明細!D303)</f>
        <v/>
      </c>
      <c r="E309" s="265" t="str">
        <f>IF(明細!E303="","",明細!E303)</f>
        <v/>
      </c>
      <c r="F309" s="265" t="str">
        <f>IF(明細!F303="","",明細!F303)</f>
        <v/>
      </c>
      <c r="G309" s="265" t="str">
        <f>IF(明細!G303="","",明細!G303)</f>
        <v/>
      </c>
      <c r="H309" s="265" t="str">
        <f>IF(明細!H303="","",明細!H303)</f>
        <v/>
      </c>
      <c r="I309" s="265" t="str">
        <f>IF(明細!I303="","",明細!I303)</f>
        <v/>
      </c>
      <c r="J309" s="265" t="str">
        <f>IF(明細!J303="","",明細!J303)</f>
        <v/>
      </c>
      <c r="K309" s="265" t="str">
        <f>IF(明細!K303="","",明細!K303)</f>
        <v/>
      </c>
      <c r="L309" s="265" t="str">
        <f>IF(明細!L303="","",明細!L303)</f>
        <v/>
      </c>
      <c r="M309" s="265" t="str">
        <f>IF(明細!M303="","",明細!M303)</f>
        <v/>
      </c>
      <c r="N309" s="265" t="str">
        <f>IF(明細!N303="","",明細!N303)</f>
        <v/>
      </c>
      <c r="O309" s="265" t="str">
        <f>IF(明細!O303="","",明細!O303)</f>
        <v/>
      </c>
      <c r="P309" s="265" t="str">
        <f>IF(明細!P303="","",明細!P303)</f>
        <v/>
      </c>
      <c r="Q309" s="265" t="str">
        <f>IF(明細!Q303="","",明細!Q303)</f>
        <v/>
      </c>
      <c r="R309" s="289" t="str">
        <f>IF(明細!R303="","",明細!R303)</f>
        <v/>
      </c>
      <c r="S309" s="291" t="str">
        <f>IF(明細!S303="","",明細!S303)</f>
        <v/>
      </c>
      <c r="T309" s="291" t="str">
        <f>IF(明細!T303="","",明細!T303)</f>
        <v/>
      </c>
      <c r="U309" s="291" t="str">
        <f>IF(明細!U303="","",明細!U303)</f>
        <v/>
      </c>
      <c r="V309" s="292" t="str">
        <f>IF(明細!V303="","",明細!V303)</f>
        <v>個</v>
      </c>
      <c r="W309" s="292" t="str">
        <f>IF(明細!W303="","",明細!W303)</f>
        <v/>
      </c>
      <c r="X309" s="293" t="str">
        <f>IF(明細!X303="","",明細!X303)</f>
        <v/>
      </c>
      <c r="Y309" s="134" t="str">
        <f>IF(明細!Y303="","",明細!Y303)</f>
        <v/>
      </c>
      <c r="Z309" s="135" t="str">
        <f>IF(明細!Z303="","",明細!Z303)</f>
        <v/>
      </c>
      <c r="AA309" s="134" t="str">
        <f>IF(明細!AA303="","",明細!AA303)</f>
        <v/>
      </c>
      <c r="AB309" s="303" t="str">
        <f>IF(明細!AB303="","",明細!AB303)</f>
        <v/>
      </c>
      <c r="AC309" s="134" t="str">
        <f>IF(明細!AC303="","",明細!AC303)</f>
        <v/>
      </c>
      <c r="AD309" s="183" t="str">
        <f>IF(明細!AD303="","",明細!AD303)</f>
        <v/>
      </c>
      <c r="AE309" s="184">
        <f>IF(明細!AE303="","",明細!AE303)</f>
        <v>0.1</v>
      </c>
      <c r="AF309" s="185" t="str">
        <f>IF(明細!AF303="","",明細!AF303)</f>
        <v/>
      </c>
      <c r="AG309" s="186" t="str">
        <f>IF(明細!AG303="","",明細!AG303)</f>
        <v/>
      </c>
      <c r="AH309" s="186" t="str">
        <f>IF(明細!AH303="","",明細!AH303)</f>
        <v/>
      </c>
      <c r="AI309" s="187" t="str">
        <f>IF(明細!AI303="","",明細!AI303)</f>
        <v/>
      </c>
      <c r="AJ309" s="296" t="str">
        <f>IF(明細!AJ303="","",明細!AJ303)</f>
        <v/>
      </c>
      <c r="AK309" s="297" t="str">
        <f>IF(明細!AK303="","",明細!AK303)</f>
        <v/>
      </c>
      <c r="AL309" s="298" t="str">
        <f>IF(明細!AL303="","",明細!AL303)</f>
        <v/>
      </c>
      <c r="AM309" s="299" t="str">
        <f>IF(明細!AM303="","",明細!AM303)</f>
        <v/>
      </c>
      <c r="AN309" s="300" t="str">
        <f>IF(明細!AN303="","",明細!AN303)</f>
        <v/>
      </c>
      <c r="AO309" s="300" t="str">
        <f>IF(明細!AO303="","",明細!AO303)</f>
        <v/>
      </c>
      <c r="AP309" s="300" t="str">
        <f>IF(明細!AP303="","",明細!AP303)</f>
        <v/>
      </c>
      <c r="AQ309" s="301" t="str">
        <f>IF(明細!AQ303="","",明細!AQ303)</f>
        <v/>
      </c>
      <c r="AR309" s="302" t="str">
        <f>IF(明細!AR303="","",明細!AR303)</f>
        <v/>
      </c>
      <c r="AU309" s="360"/>
      <c r="AV309" s="368"/>
      <c r="AW309" s="446" t="str">
        <f>IF(明細!AV303="","",明細!AV303)</f>
        <v/>
      </c>
      <c r="AX309" s="419" t="str">
        <f>IF(明細!AT303="","",明細!AT303)</f>
        <v/>
      </c>
      <c r="AY309" s="280" t="str">
        <f>IF($AX309="","",VLOOKUP($AX309,リスト!$CL:$CM,2,FALSE))</f>
        <v/>
      </c>
      <c r="AZ309" s="3"/>
      <c r="BA309" s="280" t="str">
        <f>IF(BB309="","",VLOOKUP(BB309,リスト!$K:$L,2,FALSE))</f>
        <v/>
      </c>
      <c r="BB309" s="3"/>
      <c r="BC309" s="3"/>
      <c r="BD309" s="87"/>
      <c r="BE309" s="280" t="str">
        <f>IF(BF309="","",VLOOKUP(BF309,リスト!$I:$J,2,FALSE))</f>
        <v/>
      </c>
      <c r="BF309" s="3"/>
      <c r="BG309" s="280" t="str">
        <f>IF(BH309="","",VLOOKUP(BH309,リスト!$M:$N,2,FALSE))</f>
        <v/>
      </c>
      <c r="BH309" s="282"/>
      <c r="BI309" s="280" t="str">
        <f>IF(BJ309="","",VLOOKUP(BJ309,リスト!$O:$P,2,FALSE))</f>
        <v/>
      </c>
      <c r="BJ309" s="24"/>
      <c r="BM309" s="451" t="str">
        <f>IF(明細!AV303="","",明細!AV303)</f>
        <v/>
      </c>
      <c r="BN309" s="453" t="str">
        <f>IF(明細!AT303="","",明細!AT303)</f>
        <v/>
      </c>
      <c r="BO309" s="280" t="str">
        <f>IF($BN309="","",VLOOKUP($BN309,リスト!$CL:$CM,2,FALSE))</f>
        <v/>
      </c>
      <c r="BP309" s="280" t="str">
        <f>IF(BQ309="","",VLOOKUP(BQ309,リスト!$K$5:$L$7,2,FALSE))</f>
        <v/>
      </c>
      <c r="BQ309" s="13"/>
      <c r="BR309" s="13"/>
      <c r="BS309" s="47"/>
      <c r="BT309" s="280" t="str">
        <f>IF(BU309="","",VLOOKUP(BU309,リスト!I300:J318,2,FALSE))</f>
        <v/>
      </c>
      <c r="BU309" s="13"/>
      <c r="BV309" s="13"/>
      <c r="BW309" s="282"/>
      <c r="BX309" s="282"/>
      <c r="BY309" s="280" t="str">
        <f>IF(BZ309="","",VLOOKUP(BZ309,リスト!$S$5:$T$6,2,FALSE))</f>
        <v/>
      </c>
      <c r="BZ309" s="3"/>
      <c r="CA309" s="3"/>
      <c r="CB309" s="81"/>
      <c r="CC309" s="280" t="str">
        <f t="shared" si="39"/>
        <v/>
      </c>
      <c r="CD309" s="83"/>
      <c r="CE309" s="83"/>
      <c r="CF309" s="83"/>
      <c r="CG309" s="83"/>
      <c r="CH309" s="282" t="str">
        <f t="shared" si="40"/>
        <v/>
      </c>
      <c r="CI309" s="83"/>
      <c r="CJ309" s="280" t="str">
        <f t="shared" si="41"/>
        <v/>
      </c>
      <c r="CK309" s="87"/>
      <c r="CL309" s="78"/>
      <c r="CM309" s="83"/>
      <c r="CN309" s="83"/>
      <c r="CO309" s="83"/>
      <c r="CP309" s="280" t="str">
        <f t="shared" si="46"/>
        <v/>
      </c>
      <c r="CQ309" s="81"/>
      <c r="CR309" s="280" t="str">
        <f t="shared" si="47"/>
        <v/>
      </c>
      <c r="CS309" s="3"/>
      <c r="CT309" s="3"/>
      <c r="CU309" s="280" t="str">
        <f>IF(CV309="","",VLOOKUP(CV309,リスト!$V$5:$W$6,2,FALSE))</f>
        <v/>
      </c>
      <c r="CV309" s="3"/>
      <c r="CW309" s="280" t="str">
        <f>IF(CX309="","",VLOOKUP(CX309,リスト!$X$5:$Y$6,2,FALSE))</f>
        <v/>
      </c>
      <c r="CX309" s="3"/>
      <c r="CY309" s="77"/>
      <c r="CZ309" s="77"/>
      <c r="DA309" s="75"/>
      <c r="DB309" s="75"/>
      <c r="DC309" s="75"/>
      <c r="DD309" s="75"/>
      <c r="DE309" s="280" t="str">
        <f>IF(DF309="","",VLOOKUP(DF309,リスト!$Z$5:$AA$10,2,FALSE))</f>
        <v/>
      </c>
      <c r="DF309" s="3"/>
      <c r="DG309" s="280" t="str">
        <f>IF(DH309="","",VLOOKUP(DH309,リスト!$AB$5:$AC$12,2,FALSE))</f>
        <v/>
      </c>
      <c r="DH309" s="63"/>
      <c r="DI309" s="280" t="str">
        <f>IF(DJ309="","",VLOOKUP(DJ309,リスト!$AD$5:$AE$7,2,FALSE))</f>
        <v/>
      </c>
      <c r="DJ309" s="3"/>
      <c r="DK309" s="280" t="str">
        <f>IF(DL309="","",VLOOKUP(DL309,リスト!$AF$5:$AG$10,2,FALSE))</f>
        <v/>
      </c>
      <c r="DL309" s="3"/>
      <c r="DM309" s="280" t="str">
        <f>IF(DN309="","",VLOOKUP(DN309,リスト!$AH$5:$AI$6,2,FALSE))</f>
        <v/>
      </c>
      <c r="DN309" s="3"/>
      <c r="DO309" s="280" t="str">
        <f>IF(DP309="","",VLOOKUP(DP309,リスト!$AJ$5:$AK$6,2,FALSE))</f>
        <v/>
      </c>
      <c r="DP309" s="3"/>
      <c r="DQ309" s="280" t="str">
        <f>IF(DR309="","",VLOOKUP(DR309,リスト!$AL$5:$AM$7,2,FALSE))</f>
        <v/>
      </c>
      <c r="DR309" s="3"/>
      <c r="DS309" s="13"/>
      <c r="DT309" s="85"/>
      <c r="DU309" s="85"/>
      <c r="DV309" s="281" t="str">
        <f>IF(DW309="","",VLOOKUP(DW309,リスト!$AN$5:$AO$6,2,FALSE))</f>
        <v/>
      </c>
      <c r="DW309" s="13"/>
      <c r="DX309" s="341"/>
      <c r="DY309" s="345"/>
      <c r="DZ309" s="341"/>
      <c r="EA309" s="345"/>
      <c r="EB309" s="280" t="str">
        <f>IF(EC309="","",VLOOKUP(EC309,リスト!$AW$5:$AX$8,2,FALSE))</f>
        <v/>
      </c>
      <c r="EC309" s="3"/>
      <c r="ED309" s="85"/>
      <c r="EE309" s="280" t="str">
        <f>IF(EF309="","",VLOOKUP(EF309,リスト!$AY$5:$AZ$10,2,FALSE))</f>
        <v/>
      </c>
      <c r="EF309" s="3"/>
      <c r="EG309" s="280" t="str">
        <f>IF(EH309="","",VLOOKUP(EH309,リスト!$BA$5:$BB$10,2,FALSE))</f>
        <v/>
      </c>
      <c r="EH309" s="3"/>
      <c r="EI309" s="280" t="str">
        <f>IF(EJ309="","",VLOOKUP(EJ309,リスト!$BC$5:$BD$10,2,FALSE))</f>
        <v/>
      </c>
      <c r="EJ309" s="3"/>
      <c r="EK309" s="280" t="str">
        <f>IF(EL309="","",VLOOKUP(EL309,リスト!$BE$5:$BF$10,2,FALSE))</f>
        <v/>
      </c>
      <c r="EL309" s="3"/>
      <c r="EM309" s="78"/>
      <c r="EN309" s="73"/>
      <c r="EO309" s="73"/>
      <c r="EP309" s="13"/>
      <c r="EQ309" s="13"/>
      <c r="ER309" s="280" t="str">
        <f>IF(ES309="","",VLOOKUP(ES309,リスト!$BG$5:$BH$10,2,FALSE))</f>
        <v/>
      </c>
      <c r="ES309" s="13"/>
      <c r="ET309" s="13"/>
      <c r="EU309" s="13"/>
      <c r="EV309" s="13"/>
      <c r="EW309" s="13"/>
      <c r="EX309" s="81"/>
      <c r="EY309" s="81"/>
      <c r="EZ309" s="26"/>
      <c r="FA309" s="281" t="str">
        <f>IF($EZ309="","",INDEX(リスト!$BI$5:$BJ$40,MATCH($EZ309,リスト!$BJ$5:$BJ$40,0),1))</f>
        <v/>
      </c>
      <c r="FB309" s="280" t="str">
        <f>IF(FC309="","",VLOOKUP(FC309,リスト!$BK:$BL,2,FALSE))</f>
        <v/>
      </c>
      <c r="FC309" s="13"/>
      <c r="FD309" s="331"/>
      <c r="FE309" s="3"/>
      <c r="FF309" s="280" t="str">
        <f>IF(FG309="","",VLOOKUP(FG309,リスト!$BO$5:$BP$6,2,FALSE))</f>
        <v/>
      </c>
      <c r="FG309" s="3"/>
      <c r="FH309" s="280" t="str">
        <f>IF(FI309="","",VLOOKUP(FI309,リスト!$BQ$5:$BR$8,2,FALSE))</f>
        <v/>
      </c>
      <c r="FI309" s="3"/>
      <c r="FJ309" s="282"/>
      <c r="FK309" s="280" t="str">
        <f>IF(FL309="","",VLOOKUP(FL309,リスト!$BS$5:$BT$6,2,FALSE))</f>
        <v/>
      </c>
      <c r="FL309" s="63"/>
      <c r="FM309" s="13"/>
      <c r="FN309" s="13"/>
      <c r="FO309" s="13"/>
      <c r="FP309" s="283" t="str">
        <f t="shared" si="42"/>
        <v/>
      </c>
      <c r="FQ309" s="283" t="str">
        <f t="shared" si="42"/>
        <v/>
      </c>
      <c r="FR309" s="13"/>
      <c r="FS309" s="85"/>
      <c r="FT309" s="85"/>
      <c r="FU309" s="281" t="str">
        <f t="shared" si="43"/>
        <v/>
      </c>
      <c r="FV309" s="280" t="str">
        <f>IF(FW309="","",VLOOKUP(FW309,リスト!$BV$5:$BW$10,2,FALSE))</f>
        <v/>
      </c>
      <c r="FW309" s="26"/>
      <c r="FX309" s="282" t="str">
        <f t="shared" si="44"/>
        <v/>
      </c>
      <c r="FY309" s="280" t="str">
        <f>IF(FZ309="","",VLOOKUP(FZ309,リスト!$BX$5:$BY$6,2,FALSE))</f>
        <v/>
      </c>
      <c r="FZ309" s="3"/>
      <c r="GA309" s="280" t="str">
        <f>IF(GB309="","",VLOOKUP(GB309,リスト!$BZ$5:$CA$6,2,FALSE))</f>
        <v/>
      </c>
      <c r="GB309" s="13"/>
      <c r="GC309" s="281" t="str">
        <f>IF(GD309="","",VLOOKUP(GD309,リスト!$CB$5:$CC$6,2,FALSE))</f>
        <v/>
      </c>
      <c r="GD309" s="13"/>
      <c r="GE309" s="13"/>
      <c r="GF309" s="13"/>
      <c r="GG309" s="75"/>
      <c r="GH309" s="281" t="str">
        <f t="shared" si="45"/>
        <v/>
      </c>
      <c r="GI309" s="128"/>
      <c r="GJ309" s="281" t="str">
        <f>IF(GK309="","",VLOOKUP(GK309,リスト!$CD$5:$CE$6,2,FALSE))</f>
        <v/>
      </c>
      <c r="GK309" s="13"/>
      <c r="GL309" s="281" t="str">
        <f>IF(GM309="","",VLOOKUP(GM309,リスト!$CF$5:$CG$5,2,FALSE))</f>
        <v/>
      </c>
      <c r="GM309" s="26"/>
      <c r="GN309" s="280" t="str">
        <f>IF(GO309="","",VLOOKUP(GO309,リスト!$CH$5:$CI$5,2,FALSE))</f>
        <v/>
      </c>
      <c r="GO309" s="284"/>
      <c r="GP309" s="284"/>
      <c r="GQ309" s="284"/>
      <c r="GR309" s="284"/>
      <c r="GS309" s="284"/>
      <c r="GT309" s="284"/>
      <c r="GU309" s="284"/>
      <c r="GV309" s="284"/>
      <c r="GW309" s="284"/>
      <c r="GX309" s="285"/>
    </row>
    <row r="310" spans="2:206" s="177" customFormat="1" ht="24.75" hidden="1" customHeight="1" outlineLevel="1">
      <c r="B310" s="286" t="str">
        <f>IF(明細!B304="","",明細!B304)</f>
        <v/>
      </c>
      <c r="C310" s="287" t="str">
        <f>IF(明細!C304="","",明細!C304)</f>
        <v/>
      </c>
      <c r="D310" s="265" t="str">
        <f>IF(明細!D304="","",明細!D304)</f>
        <v/>
      </c>
      <c r="E310" s="265" t="str">
        <f>IF(明細!E304="","",明細!E304)</f>
        <v/>
      </c>
      <c r="F310" s="265" t="str">
        <f>IF(明細!F304="","",明細!F304)</f>
        <v/>
      </c>
      <c r="G310" s="265" t="str">
        <f>IF(明細!G304="","",明細!G304)</f>
        <v/>
      </c>
      <c r="H310" s="265" t="str">
        <f>IF(明細!H304="","",明細!H304)</f>
        <v/>
      </c>
      <c r="I310" s="265" t="str">
        <f>IF(明細!I304="","",明細!I304)</f>
        <v/>
      </c>
      <c r="J310" s="265" t="str">
        <f>IF(明細!J304="","",明細!J304)</f>
        <v/>
      </c>
      <c r="K310" s="265" t="str">
        <f>IF(明細!K304="","",明細!K304)</f>
        <v/>
      </c>
      <c r="L310" s="265" t="str">
        <f>IF(明細!L304="","",明細!L304)</f>
        <v/>
      </c>
      <c r="M310" s="265" t="str">
        <f>IF(明細!M304="","",明細!M304)</f>
        <v/>
      </c>
      <c r="N310" s="265" t="str">
        <f>IF(明細!N304="","",明細!N304)</f>
        <v/>
      </c>
      <c r="O310" s="265" t="str">
        <f>IF(明細!O304="","",明細!O304)</f>
        <v/>
      </c>
      <c r="P310" s="265" t="str">
        <f>IF(明細!P304="","",明細!P304)</f>
        <v/>
      </c>
      <c r="Q310" s="265" t="str">
        <f>IF(明細!Q304="","",明細!Q304)</f>
        <v/>
      </c>
      <c r="R310" s="289" t="str">
        <f>IF(明細!R304="","",明細!R304)</f>
        <v/>
      </c>
      <c r="S310" s="291" t="str">
        <f>IF(明細!S304="","",明細!S304)</f>
        <v/>
      </c>
      <c r="T310" s="291" t="str">
        <f>IF(明細!T304="","",明細!T304)</f>
        <v/>
      </c>
      <c r="U310" s="291" t="str">
        <f>IF(明細!U304="","",明細!U304)</f>
        <v/>
      </c>
      <c r="V310" s="292" t="str">
        <f>IF(明細!V304="","",明細!V304)</f>
        <v>個</v>
      </c>
      <c r="W310" s="292" t="str">
        <f>IF(明細!W304="","",明細!W304)</f>
        <v/>
      </c>
      <c r="X310" s="293" t="str">
        <f>IF(明細!X304="","",明細!X304)</f>
        <v/>
      </c>
      <c r="Y310" s="134" t="str">
        <f>IF(明細!Y304="","",明細!Y304)</f>
        <v/>
      </c>
      <c r="Z310" s="135" t="str">
        <f>IF(明細!Z304="","",明細!Z304)</f>
        <v/>
      </c>
      <c r="AA310" s="134" t="str">
        <f>IF(明細!AA304="","",明細!AA304)</f>
        <v/>
      </c>
      <c r="AB310" s="303" t="str">
        <f>IF(明細!AB304="","",明細!AB304)</f>
        <v/>
      </c>
      <c r="AC310" s="134" t="str">
        <f>IF(明細!AC304="","",明細!AC304)</f>
        <v/>
      </c>
      <c r="AD310" s="183" t="str">
        <f>IF(明細!AD304="","",明細!AD304)</f>
        <v/>
      </c>
      <c r="AE310" s="184">
        <f>IF(明細!AE304="","",明細!AE304)</f>
        <v>0.1</v>
      </c>
      <c r="AF310" s="185" t="str">
        <f>IF(明細!AF304="","",明細!AF304)</f>
        <v/>
      </c>
      <c r="AG310" s="186" t="str">
        <f>IF(明細!AG304="","",明細!AG304)</f>
        <v/>
      </c>
      <c r="AH310" s="186" t="str">
        <f>IF(明細!AH304="","",明細!AH304)</f>
        <v/>
      </c>
      <c r="AI310" s="187" t="str">
        <f>IF(明細!AI304="","",明細!AI304)</f>
        <v/>
      </c>
      <c r="AJ310" s="296" t="str">
        <f>IF(明細!AJ304="","",明細!AJ304)</f>
        <v/>
      </c>
      <c r="AK310" s="297" t="str">
        <f>IF(明細!AK304="","",明細!AK304)</f>
        <v/>
      </c>
      <c r="AL310" s="298" t="str">
        <f>IF(明細!AL304="","",明細!AL304)</f>
        <v/>
      </c>
      <c r="AM310" s="299" t="str">
        <f>IF(明細!AM304="","",明細!AM304)</f>
        <v/>
      </c>
      <c r="AN310" s="300" t="str">
        <f>IF(明細!AN304="","",明細!AN304)</f>
        <v/>
      </c>
      <c r="AO310" s="300" t="str">
        <f>IF(明細!AO304="","",明細!AO304)</f>
        <v/>
      </c>
      <c r="AP310" s="300" t="str">
        <f>IF(明細!AP304="","",明細!AP304)</f>
        <v/>
      </c>
      <c r="AQ310" s="301" t="str">
        <f>IF(明細!AQ304="","",明細!AQ304)</f>
        <v/>
      </c>
      <c r="AR310" s="302" t="str">
        <f>IF(明細!AR304="","",明細!AR304)</f>
        <v/>
      </c>
      <c r="AU310" s="360"/>
      <c r="AV310" s="368"/>
      <c r="AW310" s="446" t="str">
        <f>IF(明細!AV304="","",明細!AV304)</f>
        <v/>
      </c>
      <c r="AX310" s="419" t="str">
        <f>IF(明細!AT304="","",明細!AT304)</f>
        <v/>
      </c>
      <c r="AY310" s="280" t="str">
        <f>IF($AX310="","",VLOOKUP($AX310,リスト!$CL:$CM,2,FALSE))</f>
        <v/>
      </c>
      <c r="AZ310" s="3"/>
      <c r="BA310" s="280" t="str">
        <f>IF(BB310="","",VLOOKUP(BB310,リスト!$K:$L,2,FALSE))</f>
        <v/>
      </c>
      <c r="BB310" s="3"/>
      <c r="BC310" s="3"/>
      <c r="BD310" s="87"/>
      <c r="BE310" s="280" t="str">
        <f>IF(BF310="","",VLOOKUP(BF310,リスト!$I:$J,2,FALSE))</f>
        <v/>
      </c>
      <c r="BF310" s="3"/>
      <c r="BG310" s="280" t="str">
        <f>IF(BH310="","",VLOOKUP(BH310,リスト!$M:$N,2,FALSE))</f>
        <v/>
      </c>
      <c r="BH310" s="282"/>
      <c r="BI310" s="280" t="str">
        <f>IF(BJ310="","",VLOOKUP(BJ310,リスト!$O:$P,2,FALSE))</f>
        <v/>
      </c>
      <c r="BJ310" s="24"/>
      <c r="BM310" s="451" t="str">
        <f>IF(明細!AV304="","",明細!AV304)</f>
        <v/>
      </c>
      <c r="BN310" s="453" t="str">
        <f>IF(明細!AT304="","",明細!AT304)</f>
        <v/>
      </c>
      <c r="BO310" s="280" t="str">
        <f>IF($BN310="","",VLOOKUP($BN310,リスト!$CL:$CM,2,FALSE))</f>
        <v/>
      </c>
      <c r="BP310" s="280" t="str">
        <f>IF(BQ310="","",VLOOKUP(BQ310,リスト!$K$5:$L$7,2,FALSE))</f>
        <v/>
      </c>
      <c r="BQ310" s="13"/>
      <c r="BR310" s="13"/>
      <c r="BS310" s="47"/>
      <c r="BT310" s="280" t="str">
        <f>IF(BU310="","",VLOOKUP(BU310,リスト!I301:J319,2,FALSE))</f>
        <v/>
      </c>
      <c r="BU310" s="13"/>
      <c r="BV310" s="13"/>
      <c r="BW310" s="282"/>
      <c r="BX310" s="282"/>
      <c r="BY310" s="280" t="str">
        <f>IF(BZ310="","",VLOOKUP(BZ310,リスト!$S$5:$T$6,2,FALSE))</f>
        <v/>
      </c>
      <c r="BZ310" s="3"/>
      <c r="CA310" s="3"/>
      <c r="CB310" s="81"/>
      <c r="CC310" s="280" t="str">
        <f t="shared" si="39"/>
        <v/>
      </c>
      <c r="CD310" s="83"/>
      <c r="CE310" s="83"/>
      <c r="CF310" s="83"/>
      <c r="CG310" s="83"/>
      <c r="CH310" s="282" t="str">
        <f t="shared" si="40"/>
        <v/>
      </c>
      <c r="CI310" s="83"/>
      <c r="CJ310" s="280" t="str">
        <f t="shared" si="41"/>
        <v/>
      </c>
      <c r="CK310" s="87"/>
      <c r="CL310" s="78"/>
      <c r="CM310" s="83"/>
      <c r="CN310" s="83"/>
      <c r="CO310" s="83"/>
      <c r="CP310" s="280" t="str">
        <f t="shared" si="46"/>
        <v/>
      </c>
      <c r="CQ310" s="81"/>
      <c r="CR310" s="280" t="str">
        <f t="shared" si="47"/>
        <v/>
      </c>
      <c r="CS310" s="3"/>
      <c r="CT310" s="3"/>
      <c r="CU310" s="280" t="str">
        <f>IF(CV310="","",VLOOKUP(CV310,リスト!$V$5:$W$6,2,FALSE))</f>
        <v/>
      </c>
      <c r="CV310" s="3"/>
      <c r="CW310" s="280" t="str">
        <f>IF(CX310="","",VLOOKUP(CX310,リスト!$X$5:$Y$6,2,FALSE))</f>
        <v/>
      </c>
      <c r="CX310" s="3"/>
      <c r="CY310" s="77"/>
      <c r="CZ310" s="77"/>
      <c r="DA310" s="75"/>
      <c r="DB310" s="75"/>
      <c r="DC310" s="75"/>
      <c r="DD310" s="75"/>
      <c r="DE310" s="280" t="str">
        <f>IF(DF310="","",VLOOKUP(DF310,リスト!$Z$5:$AA$10,2,FALSE))</f>
        <v/>
      </c>
      <c r="DF310" s="3"/>
      <c r="DG310" s="280" t="str">
        <f>IF(DH310="","",VLOOKUP(DH310,リスト!$AB$5:$AC$12,2,FALSE))</f>
        <v/>
      </c>
      <c r="DH310" s="63"/>
      <c r="DI310" s="280" t="str">
        <f>IF(DJ310="","",VLOOKUP(DJ310,リスト!$AD$5:$AE$7,2,FALSE))</f>
        <v/>
      </c>
      <c r="DJ310" s="3"/>
      <c r="DK310" s="280" t="str">
        <f>IF(DL310="","",VLOOKUP(DL310,リスト!$AF$5:$AG$10,2,FALSE))</f>
        <v/>
      </c>
      <c r="DL310" s="3"/>
      <c r="DM310" s="280" t="str">
        <f>IF(DN310="","",VLOOKUP(DN310,リスト!$AH$5:$AI$6,2,FALSE))</f>
        <v/>
      </c>
      <c r="DN310" s="3"/>
      <c r="DO310" s="280" t="str">
        <f>IF(DP310="","",VLOOKUP(DP310,リスト!$AJ$5:$AK$6,2,FALSE))</f>
        <v/>
      </c>
      <c r="DP310" s="3"/>
      <c r="DQ310" s="280" t="str">
        <f>IF(DR310="","",VLOOKUP(DR310,リスト!$AL$5:$AM$7,2,FALSE))</f>
        <v/>
      </c>
      <c r="DR310" s="3"/>
      <c r="DS310" s="13"/>
      <c r="DT310" s="85"/>
      <c r="DU310" s="85"/>
      <c r="DV310" s="281" t="str">
        <f>IF(DW310="","",VLOOKUP(DW310,リスト!$AN$5:$AO$6,2,FALSE))</f>
        <v/>
      </c>
      <c r="DW310" s="13"/>
      <c r="DX310" s="341"/>
      <c r="DY310" s="345"/>
      <c r="DZ310" s="341"/>
      <c r="EA310" s="345"/>
      <c r="EB310" s="280" t="str">
        <f>IF(EC310="","",VLOOKUP(EC310,リスト!$AW$5:$AX$8,2,FALSE))</f>
        <v/>
      </c>
      <c r="EC310" s="3"/>
      <c r="ED310" s="85"/>
      <c r="EE310" s="280" t="str">
        <f>IF(EF310="","",VLOOKUP(EF310,リスト!$AY$5:$AZ$10,2,FALSE))</f>
        <v/>
      </c>
      <c r="EF310" s="3"/>
      <c r="EG310" s="280" t="str">
        <f>IF(EH310="","",VLOOKUP(EH310,リスト!$BA$5:$BB$10,2,FALSE))</f>
        <v/>
      </c>
      <c r="EH310" s="3"/>
      <c r="EI310" s="280" t="str">
        <f>IF(EJ310="","",VLOOKUP(EJ310,リスト!$BC$5:$BD$10,2,FALSE))</f>
        <v/>
      </c>
      <c r="EJ310" s="3"/>
      <c r="EK310" s="280" t="str">
        <f>IF(EL310="","",VLOOKUP(EL310,リスト!$BE$5:$BF$10,2,FALSE))</f>
        <v/>
      </c>
      <c r="EL310" s="3"/>
      <c r="EM310" s="78"/>
      <c r="EN310" s="73"/>
      <c r="EO310" s="73"/>
      <c r="EP310" s="13"/>
      <c r="EQ310" s="13"/>
      <c r="ER310" s="280" t="str">
        <f>IF(ES310="","",VLOOKUP(ES310,リスト!$BG$5:$BH$10,2,FALSE))</f>
        <v/>
      </c>
      <c r="ES310" s="13"/>
      <c r="ET310" s="13"/>
      <c r="EU310" s="13"/>
      <c r="EV310" s="13"/>
      <c r="EW310" s="13"/>
      <c r="EX310" s="81"/>
      <c r="EY310" s="81"/>
      <c r="EZ310" s="26"/>
      <c r="FA310" s="281" t="str">
        <f>IF($EZ310="","",INDEX(リスト!$BI$5:$BJ$40,MATCH($EZ310,リスト!$BJ$5:$BJ$40,0),1))</f>
        <v/>
      </c>
      <c r="FB310" s="280" t="str">
        <f>IF(FC310="","",VLOOKUP(FC310,リスト!$BK:$BL,2,FALSE))</f>
        <v/>
      </c>
      <c r="FC310" s="13"/>
      <c r="FD310" s="331"/>
      <c r="FE310" s="3"/>
      <c r="FF310" s="280" t="str">
        <f>IF(FG310="","",VLOOKUP(FG310,リスト!$BO$5:$BP$6,2,FALSE))</f>
        <v/>
      </c>
      <c r="FG310" s="3"/>
      <c r="FH310" s="280" t="str">
        <f>IF(FI310="","",VLOOKUP(FI310,リスト!$BQ$5:$BR$8,2,FALSE))</f>
        <v/>
      </c>
      <c r="FI310" s="3"/>
      <c r="FJ310" s="282"/>
      <c r="FK310" s="280" t="str">
        <f>IF(FL310="","",VLOOKUP(FL310,リスト!$BS$5:$BT$6,2,FALSE))</f>
        <v/>
      </c>
      <c r="FL310" s="63"/>
      <c r="FM310" s="13"/>
      <c r="FN310" s="13"/>
      <c r="FO310" s="13"/>
      <c r="FP310" s="283" t="str">
        <f t="shared" si="42"/>
        <v/>
      </c>
      <c r="FQ310" s="283" t="str">
        <f t="shared" si="42"/>
        <v/>
      </c>
      <c r="FR310" s="13"/>
      <c r="FS310" s="85"/>
      <c r="FT310" s="85"/>
      <c r="FU310" s="281" t="str">
        <f t="shared" si="43"/>
        <v/>
      </c>
      <c r="FV310" s="280" t="str">
        <f>IF(FW310="","",VLOOKUP(FW310,リスト!$BV$5:$BW$10,2,FALSE))</f>
        <v/>
      </c>
      <c r="FW310" s="26"/>
      <c r="FX310" s="282" t="str">
        <f t="shared" si="44"/>
        <v/>
      </c>
      <c r="FY310" s="280" t="str">
        <f>IF(FZ310="","",VLOOKUP(FZ310,リスト!$BX$5:$BY$6,2,FALSE))</f>
        <v/>
      </c>
      <c r="FZ310" s="3"/>
      <c r="GA310" s="280" t="str">
        <f>IF(GB310="","",VLOOKUP(GB310,リスト!$BZ$5:$CA$6,2,FALSE))</f>
        <v/>
      </c>
      <c r="GB310" s="13"/>
      <c r="GC310" s="281" t="str">
        <f>IF(GD310="","",VLOOKUP(GD310,リスト!$CB$5:$CC$6,2,FALSE))</f>
        <v/>
      </c>
      <c r="GD310" s="13"/>
      <c r="GE310" s="13"/>
      <c r="GF310" s="13"/>
      <c r="GG310" s="75"/>
      <c r="GH310" s="281" t="str">
        <f t="shared" si="45"/>
        <v/>
      </c>
      <c r="GI310" s="128"/>
      <c r="GJ310" s="281" t="str">
        <f>IF(GK310="","",VLOOKUP(GK310,リスト!$CD$5:$CE$6,2,FALSE))</f>
        <v/>
      </c>
      <c r="GK310" s="13"/>
      <c r="GL310" s="281" t="str">
        <f>IF(GM310="","",VLOOKUP(GM310,リスト!$CF$5:$CG$5,2,FALSE))</f>
        <v/>
      </c>
      <c r="GM310" s="26"/>
      <c r="GN310" s="280" t="str">
        <f>IF(GO310="","",VLOOKUP(GO310,リスト!$CH$5:$CI$5,2,FALSE))</f>
        <v/>
      </c>
      <c r="GO310" s="284"/>
      <c r="GP310" s="284"/>
      <c r="GQ310" s="284"/>
      <c r="GR310" s="284"/>
      <c r="GS310" s="284"/>
      <c r="GT310" s="284"/>
      <c r="GU310" s="284"/>
      <c r="GV310" s="284"/>
      <c r="GW310" s="284"/>
      <c r="GX310" s="285"/>
    </row>
    <row r="311" spans="2:206" s="177" customFormat="1" ht="24.75" hidden="1" customHeight="1" outlineLevel="1">
      <c r="B311" s="286" t="str">
        <f>IF(明細!B305="","",明細!B305)</f>
        <v/>
      </c>
      <c r="C311" s="287" t="str">
        <f>IF(明細!C305="","",明細!C305)</f>
        <v/>
      </c>
      <c r="D311" s="265" t="str">
        <f>IF(明細!D305="","",明細!D305)</f>
        <v/>
      </c>
      <c r="E311" s="265" t="str">
        <f>IF(明細!E305="","",明細!E305)</f>
        <v/>
      </c>
      <c r="F311" s="265" t="str">
        <f>IF(明細!F305="","",明細!F305)</f>
        <v/>
      </c>
      <c r="G311" s="265" t="str">
        <f>IF(明細!G305="","",明細!G305)</f>
        <v/>
      </c>
      <c r="H311" s="265" t="str">
        <f>IF(明細!H305="","",明細!H305)</f>
        <v/>
      </c>
      <c r="I311" s="265" t="str">
        <f>IF(明細!I305="","",明細!I305)</f>
        <v/>
      </c>
      <c r="J311" s="265" t="str">
        <f>IF(明細!J305="","",明細!J305)</f>
        <v/>
      </c>
      <c r="K311" s="265" t="str">
        <f>IF(明細!K305="","",明細!K305)</f>
        <v/>
      </c>
      <c r="L311" s="265" t="str">
        <f>IF(明細!L305="","",明細!L305)</f>
        <v/>
      </c>
      <c r="M311" s="265" t="str">
        <f>IF(明細!M305="","",明細!M305)</f>
        <v/>
      </c>
      <c r="N311" s="265" t="str">
        <f>IF(明細!N305="","",明細!N305)</f>
        <v/>
      </c>
      <c r="O311" s="265" t="str">
        <f>IF(明細!O305="","",明細!O305)</f>
        <v/>
      </c>
      <c r="P311" s="265" t="str">
        <f>IF(明細!P305="","",明細!P305)</f>
        <v/>
      </c>
      <c r="Q311" s="265" t="str">
        <f>IF(明細!Q305="","",明細!Q305)</f>
        <v/>
      </c>
      <c r="R311" s="289" t="str">
        <f>IF(明細!R305="","",明細!R305)</f>
        <v/>
      </c>
      <c r="S311" s="291" t="str">
        <f>IF(明細!S305="","",明細!S305)</f>
        <v/>
      </c>
      <c r="T311" s="291" t="str">
        <f>IF(明細!T305="","",明細!T305)</f>
        <v/>
      </c>
      <c r="U311" s="291" t="str">
        <f>IF(明細!U305="","",明細!U305)</f>
        <v/>
      </c>
      <c r="V311" s="292" t="str">
        <f>IF(明細!V305="","",明細!V305)</f>
        <v>個</v>
      </c>
      <c r="W311" s="292" t="str">
        <f>IF(明細!W305="","",明細!W305)</f>
        <v/>
      </c>
      <c r="X311" s="293" t="str">
        <f>IF(明細!X305="","",明細!X305)</f>
        <v/>
      </c>
      <c r="Y311" s="134" t="str">
        <f>IF(明細!Y305="","",明細!Y305)</f>
        <v/>
      </c>
      <c r="Z311" s="135" t="str">
        <f>IF(明細!Z305="","",明細!Z305)</f>
        <v/>
      </c>
      <c r="AA311" s="134" t="str">
        <f>IF(明細!AA305="","",明細!AA305)</f>
        <v/>
      </c>
      <c r="AB311" s="303" t="str">
        <f>IF(明細!AB305="","",明細!AB305)</f>
        <v/>
      </c>
      <c r="AC311" s="134" t="str">
        <f>IF(明細!AC305="","",明細!AC305)</f>
        <v/>
      </c>
      <c r="AD311" s="183" t="str">
        <f>IF(明細!AD305="","",明細!AD305)</f>
        <v/>
      </c>
      <c r="AE311" s="184">
        <f>IF(明細!AE305="","",明細!AE305)</f>
        <v>0.1</v>
      </c>
      <c r="AF311" s="185" t="str">
        <f>IF(明細!AF305="","",明細!AF305)</f>
        <v/>
      </c>
      <c r="AG311" s="186" t="str">
        <f>IF(明細!AG305="","",明細!AG305)</f>
        <v/>
      </c>
      <c r="AH311" s="186" t="str">
        <f>IF(明細!AH305="","",明細!AH305)</f>
        <v/>
      </c>
      <c r="AI311" s="187" t="str">
        <f>IF(明細!AI305="","",明細!AI305)</f>
        <v/>
      </c>
      <c r="AJ311" s="296" t="str">
        <f>IF(明細!AJ305="","",明細!AJ305)</f>
        <v/>
      </c>
      <c r="AK311" s="297" t="str">
        <f>IF(明細!AK305="","",明細!AK305)</f>
        <v/>
      </c>
      <c r="AL311" s="298" t="str">
        <f>IF(明細!AL305="","",明細!AL305)</f>
        <v/>
      </c>
      <c r="AM311" s="299" t="str">
        <f>IF(明細!AM305="","",明細!AM305)</f>
        <v/>
      </c>
      <c r="AN311" s="300" t="str">
        <f>IF(明細!AN305="","",明細!AN305)</f>
        <v/>
      </c>
      <c r="AO311" s="300" t="str">
        <f>IF(明細!AO305="","",明細!AO305)</f>
        <v/>
      </c>
      <c r="AP311" s="300" t="str">
        <f>IF(明細!AP305="","",明細!AP305)</f>
        <v/>
      </c>
      <c r="AQ311" s="301" t="str">
        <f>IF(明細!AQ305="","",明細!AQ305)</f>
        <v/>
      </c>
      <c r="AR311" s="302" t="str">
        <f>IF(明細!AR305="","",明細!AR305)</f>
        <v/>
      </c>
      <c r="AU311" s="360"/>
      <c r="AV311" s="368"/>
      <c r="AW311" s="446" t="str">
        <f>IF(明細!AV305="","",明細!AV305)</f>
        <v/>
      </c>
      <c r="AX311" s="419" t="str">
        <f>IF(明細!AT305="","",明細!AT305)</f>
        <v/>
      </c>
      <c r="AY311" s="280" t="str">
        <f>IF($AX311="","",VLOOKUP($AX311,リスト!$CL:$CM,2,FALSE))</f>
        <v/>
      </c>
      <c r="AZ311" s="3"/>
      <c r="BA311" s="280" t="str">
        <f>IF(BB311="","",VLOOKUP(BB311,リスト!$K:$L,2,FALSE))</f>
        <v/>
      </c>
      <c r="BB311" s="3"/>
      <c r="BC311" s="3"/>
      <c r="BD311" s="87"/>
      <c r="BE311" s="280" t="str">
        <f>IF(BF311="","",VLOOKUP(BF311,リスト!$I:$J,2,FALSE))</f>
        <v/>
      </c>
      <c r="BF311" s="3"/>
      <c r="BG311" s="280" t="str">
        <f>IF(BH311="","",VLOOKUP(BH311,リスト!$M:$N,2,FALSE))</f>
        <v/>
      </c>
      <c r="BH311" s="282"/>
      <c r="BI311" s="280" t="str">
        <f>IF(BJ311="","",VLOOKUP(BJ311,リスト!$O:$P,2,FALSE))</f>
        <v/>
      </c>
      <c r="BJ311" s="24"/>
      <c r="BM311" s="451" t="str">
        <f>IF(明細!AV305="","",明細!AV305)</f>
        <v/>
      </c>
      <c r="BN311" s="453" t="str">
        <f>IF(明細!AT305="","",明細!AT305)</f>
        <v/>
      </c>
      <c r="BO311" s="280" t="str">
        <f>IF($BN311="","",VLOOKUP($BN311,リスト!$CL:$CM,2,FALSE))</f>
        <v/>
      </c>
      <c r="BP311" s="280" t="str">
        <f>IF(BQ311="","",VLOOKUP(BQ311,リスト!$K$5:$L$7,2,FALSE))</f>
        <v/>
      </c>
      <c r="BQ311" s="13"/>
      <c r="BR311" s="13"/>
      <c r="BS311" s="47"/>
      <c r="BT311" s="280" t="str">
        <f>IF(BU311="","",VLOOKUP(BU311,リスト!I302:J320,2,FALSE))</f>
        <v/>
      </c>
      <c r="BU311" s="13"/>
      <c r="BV311" s="13"/>
      <c r="BW311" s="282"/>
      <c r="BX311" s="282"/>
      <c r="BY311" s="280" t="str">
        <f>IF(BZ311="","",VLOOKUP(BZ311,リスト!$S$5:$T$6,2,FALSE))</f>
        <v/>
      </c>
      <c r="BZ311" s="3"/>
      <c r="CA311" s="3"/>
      <c r="CB311" s="81"/>
      <c r="CC311" s="280" t="str">
        <f t="shared" si="39"/>
        <v/>
      </c>
      <c r="CD311" s="83"/>
      <c r="CE311" s="83"/>
      <c r="CF311" s="83"/>
      <c r="CG311" s="83"/>
      <c r="CH311" s="282" t="str">
        <f t="shared" si="40"/>
        <v/>
      </c>
      <c r="CI311" s="83"/>
      <c r="CJ311" s="280" t="str">
        <f t="shared" si="41"/>
        <v/>
      </c>
      <c r="CK311" s="87"/>
      <c r="CL311" s="78"/>
      <c r="CM311" s="83"/>
      <c r="CN311" s="83"/>
      <c r="CO311" s="83"/>
      <c r="CP311" s="280" t="str">
        <f t="shared" si="46"/>
        <v/>
      </c>
      <c r="CQ311" s="81"/>
      <c r="CR311" s="280" t="str">
        <f t="shared" si="47"/>
        <v/>
      </c>
      <c r="CS311" s="3"/>
      <c r="CT311" s="3"/>
      <c r="CU311" s="280" t="str">
        <f>IF(CV311="","",VLOOKUP(CV311,リスト!$V$5:$W$6,2,FALSE))</f>
        <v/>
      </c>
      <c r="CV311" s="3"/>
      <c r="CW311" s="280" t="str">
        <f>IF(CX311="","",VLOOKUP(CX311,リスト!$X$5:$Y$6,2,FALSE))</f>
        <v/>
      </c>
      <c r="CX311" s="3"/>
      <c r="CY311" s="77"/>
      <c r="CZ311" s="77"/>
      <c r="DA311" s="75"/>
      <c r="DB311" s="75"/>
      <c r="DC311" s="75"/>
      <c r="DD311" s="75"/>
      <c r="DE311" s="280" t="str">
        <f>IF(DF311="","",VLOOKUP(DF311,リスト!$Z$5:$AA$10,2,FALSE))</f>
        <v/>
      </c>
      <c r="DF311" s="3"/>
      <c r="DG311" s="280" t="str">
        <f>IF(DH311="","",VLOOKUP(DH311,リスト!$AB$5:$AC$12,2,FALSE))</f>
        <v/>
      </c>
      <c r="DH311" s="63"/>
      <c r="DI311" s="280" t="str">
        <f>IF(DJ311="","",VLOOKUP(DJ311,リスト!$AD$5:$AE$7,2,FALSE))</f>
        <v/>
      </c>
      <c r="DJ311" s="3"/>
      <c r="DK311" s="280" t="str">
        <f>IF(DL311="","",VLOOKUP(DL311,リスト!$AF$5:$AG$10,2,FALSE))</f>
        <v/>
      </c>
      <c r="DL311" s="3"/>
      <c r="DM311" s="280" t="str">
        <f>IF(DN311="","",VLOOKUP(DN311,リスト!$AH$5:$AI$6,2,FALSE))</f>
        <v/>
      </c>
      <c r="DN311" s="3"/>
      <c r="DO311" s="280" t="str">
        <f>IF(DP311="","",VLOOKUP(DP311,リスト!$AJ$5:$AK$6,2,FALSE))</f>
        <v/>
      </c>
      <c r="DP311" s="3"/>
      <c r="DQ311" s="280" t="str">
        <f>IF(DR311="","",VLOOKUP(DR311,リスト!$AL$5:$AM$7,2,FALSE))</f>
        <v/>
      </c>
      <c r="DR311" s="3"/>
      <c r="DS311" s="13"/>
      <c r="DT311" s="85"/>
      <c r="DU311" s="85"/>
      <c r="DV311" s="281" t="str">
        <f>IF(DW311="","",VLOOKUP(DW311,リスト!$AN$5:$AO$6,2,FALSE))</f>
        <v/>
      </c>
      <c r="DW311" s="13"/>
      <c r="DX311" s="341"/>
      <c r="DY311" s="345"/>
      <c r="DZ311" s="341"/>
      <c r="EA311" s="345"/>
      <c r="EB311" s="280" t="str">
        <f>IF(EC311="","",VLOOKUP(EC311,リスト!$AW$5:$AX$8,2,FALSE))</f>
        <v/>
      </c>
      <c r="EC311" s="3"/>
      <c r="ED311" s="85"/>
      <c r="EE311" s="280" t="str">
        <f>IF(EF311="","",VLOOKUP(EF311,リスト!$AY$5:$AZ$10,2,FALSE))</f>
        <v/>
      </c>
      <c r="EF311" s="3"/>
      <c r="EG311" s="280" t="str">
        <f>IF(EH311="","",VLOOKUP(EH311,リスト!$BA$5:$BB$10,2,FALSE))</f>
        <v/>
      </c>
      <c r="EH311" s="3"/>
      <c r="EI311" s="280" t="str">
        <f>IF(EJ311="","",VLOOKUP(EJ311,リスト!$BC$5:$BD$10,2,FALSE))</f>
        <v/>
      </c>
      <c r="EJ311" s="3"/>
      <c r="EK311" s="280" t="str">
        <f>IF(EL311="","",VLOOKUP(EL311,リスト!$BE$5:$BF$10,2,FALSE))</f>
        <v/>
      </c>
      <c r="EL311" s="3"/>
      <c r="EM311" s="78"/>
      <c r="EN311" s="73"/>
      <c r="EO311" s="73"/>
      <c r="EP311" s="13"/>
      <c r="EQ311" s="13"/>
      <c r="ER311" s="280" t="str">
        <f>IF(ES311="","",VLOOKUP(ES311,リスト!$BG$5:$BH$10,2,FALSE))</f>
        <v/>
      </c>
      <c r="ES311" s="13"/>
      <c r="ET311" s="13"/>
      <c r="EU311" s="13"/>
      <c r="EV311" s="13"/>
      <c r="EW311" s="13"/>
      <c r="EX311" s="81"/>
      <c r="EY311" s="81"/>
      <c r="EZ311" s="26"/>
      <c r="FA311" s="281" t="str">
        <f>IF($EZ311="","",INDEX(リスト!$BI$5:$BJ$40,MATCH($EZ311,リスト!$BJ$5:$BJ$40,0),1))</f>
        <v/>
      </c>
      <c r="FB311" s="280" t="str">
        <f>IF(FC311="","",VLOOKUP(FC311,リスト!$BK:$BL,2,FALSE))</f>
        <v/>
      </c>
      <c r="FC311" s="13"/>
      <c r="FD311" s="331"/>
      <c r="FE311" s="3"/>
      <c r="FF311" s="280" t="str">
        <f>IF(FG311="","",VLOOKUP(FG311,リスト!$BO$5:$BP$6,2,FALSE))</f>
        <v/>
      </c>
      <c r="FG311" s="3"/>
      <c r="FH311" s="280" t="str">
        <f>IF(FI311="","",VLOOKUP(FI311,リスト!$BQ$5:$BR$8,2,FALSE))</f>
        <v/>
      </c>
      <c r="FI311" s="3"/>
      <c r="FJ311" s="282"/>
      <c r="FK311" s="280" t="str">
        <f>IF(FL311="","",VLOOKUP(FL311,リスト!$BS$5:$BT$6,2,FALSE))</f>
        <v/>
      </c>
      <c r="FL311" s="63"/>
      <c r="FM311" s="13"/>
      <c r="FN311" s="13"/>
      <c r="FO311" s="13"/>
      <c r="FP311" s="283" t="str">
        <f t="shared" si="42"/>
        <v/>
      </c>
      <c r="FQ311" s="283" t="str">
        <f t="shared" si="42"/>
        <v/>
      </c>
      <c r="FR311" s="13"/>
      <c r="FS311" s="85"/>
      <c r="FT311" s="85"/>
      <c r="FU311" s="281" t="str">
        <f t="shared" si="43"/>
        <v/>
      </c>
      <c r="FV311" s="280" t="str">
        <f>IF(FW311="","",VLOOKUP(FW311,リスト!$BV$5:$BW$10,2,FALSE))</f>
        <v/>
      </c>
      <c r="FW311" s="26"/>
      <c r="FX311" s="282" t="str">
        <f t="shared" si="44"/>
        <v/>
      </c>
      <c r="FY311" s="280" t="str">
        <f>IF(FZ311="","",VLOOKUP(FZ311,リスト!$BX$5:$BY$6,2,FALSE))</f>
        <v/>
      </c>
      <c r="FZ311" s="3"/>
      <c r="GA311" s="280" t="str">
        <f>IF(GB311="","",VLOOKUP(GB311,リスト!$BZ$5:$CA$6,2,FALSE))</f>
        <v/>
      </c>
      <c r="GB311" s="13"/>
      <c r="GC311" s="281" t="str">
        <f>IF(GD311="","",VLOOKUP(GD311,リスト!$CB$5:$CC$6,2,FALSE))</f>
        <v/>
      </c>
      <c r="GD311" s="13"/>
      <c r="GE311" s="13"/>
      <c r="GF311" s="13"/>
      <c r="GG311" s="75"/>
      <c r="GH311" s="281" t="str">
        <f t="shared" si="45"/>
        <v/>
      </c>
      <c r="GI311" s="128"/>
      <c r="GJ311" s="281" t="str">
        <f>IF(GK311="","",VLOOKUP(GK311,リスト!$CD$5:$CE$6,2,FALSE))</f>
        <v/>
      </c>
      <c r="GK311" s="13"/>
      <c r="GL311" s="281" t="str">
        <f>IF(GM311="","",VLOOKUP(GM311,リスト!$CF$5:$CG$5,2,FALSE))</f>
        <v/>
      </c>
      <c r="GM311" s="26"/>
      <c r="GN311" s="280" t="str">
        <f>IF(GO311="","",VLOOKUP(GO311,リスト!$CH$5:$CI$5,2,FALSE))</f>
        <v/>
      </c>
      <c r="GO311" s="284"/>
      <c r="GP311" s="284"/>
      <c r="GQ311" s="284"/>
      <c r="GR311" s="284"/>
      <c r="GS311" s="284"/>
      <c r="GT311" s="284"/>
      <c r="GU311" s="284"/>
      <c r="GV311" s="284"/>
      <c r="GW311" s="284"/>
      <c r="GX311" s="285"/>
    </row>
    <row r="312" spans="2:206" s="177" customFormat="1" ht="24.75" hidden="1" customHeight="1" outlineLevel="1">
      <c r="B312" s="286" t="str">
        <f>IF(明細!B306="","",明細!B306)</f>
        <v/>
      </c>
      <c r="C312" s="287" t="str">
        <f>IF(明細!C306="","",明細!C306)</f>
        <v/>
      </c>
      <c r="D312" s="265" t="str">
        <f>IF(明細!D306="","",明細!D306)</f>
        <v/>
      </c>
      <c r="E312" s="265" t="str">
        <f>IF(明細!E306="","",明細!E306)</f>
        <v/>
      </c>
      <c r="F312" s="265" t="str">
        <f>IF(明細!F306="","",明細!F306)</f>
        <v/>
      </c>
      <c r="G312" s="265" t="str">
        <f>IF(明細!G306="","",明細!G306)</f>
        <v/>
      </c>
      <c r="H312" s="265" t="str">
        <f>IF(明細!H306="","",明細!H306)</f>
        <v/>
      </c>
      <c r="I312" s="265" t="str">
        <f>IF(明細!I306="","",明細!I306)</f>
        <v/>
      </c>
      <c r="J312" s="265" t="str">
        <f>IF(明細!J306="","",明細!J306)</f>
        <v/>
      </c>
      <c r="K312" s="265" t="str">
        <f>IF(明細!K306="","",明細!K306)</f>
        <v/>
      </c>
      <c r="L312" s="265" t="str">
        <f>IF(明細!L306="","",明細!L306)</f>
        <v/>
      </c>
      <c r="M312" s="265" t="str">
        <f>IF(明細!M306="","",明細!M306)</f>
        <v/>
      </c>
      <c r="N312" s="265" t="str">
        <f>IF(明細!N306="","",明細!N306)</f>
        <v/>
      </c>
      <c r="O312" s="265" t="str">
        <f>IF(明細!O306="","",明細!O306)</f>
        <v/>
      </c>
      <c r="P312" s="265" t="str">
        <f>IF(明細!P306="","",明細!P306)</f>
        <v/>
      </c>
      <c r="Q312" s="265" t="str">
        <f>IF(明細!Q306="","",明細!Q306)</f>
        <v/>
      </c>
      <c r="R312" s="289" t="str">
        <f>IF(明細!R306="","",明細!R306)</f>
        <v/>
      </c>
      <c r="S312" s="291" t="str">
        <f>IF(明細!S306="","",明細!S306)</f>
        <v/>
      </c>
      <c r="T312" s="291" t="str">
        <f>IF(明細!T306="","",明細!T306)</f>
        <v/>
      </c>
      <c r="U312" s="291" t="str">
        <f>IF(明細!U306="","",明細!U306)</f>
        <v/>
      </c>
      <c r="V312" s="292" t="str">
        <f>IF(明細!V306="","",明細!V306)</f>
        <v>個</v>
      </c>
      <c r="W312" s="292" t="str">
        <f>IF(明細!W306="","",明細!W306)</f>
        <v/>
      </c>
      <c r="X312" s="293" t="str">
        <f>IF(明細!X306="","",明細!X306)</f>
        <v/>
      </c>
      <c r="Y312" s="134" t="str">
        <f>IF(明細!Y306="","",明細!Y306)</f>
        <v/>
      </c>
      <c r="Z312" s="135" t="str">
        <f>IF(明細!Z306="","",明細!Z306)</f>
        <v/>
      </c>
      <c r="AA312" s="134" t="str">
        <f>IF(明細!AA306="","",明細!AA306)</f>
        <v/>
      </c>
      <c r="AB312" s="303" t="str">
        <f>IF(明細!AB306="","",明細!AB306)</f>
        <v/>
      </c>
      <c r="AC312" s="134" t="str">
        <f>IF(明細!AC306="","",明細!AC306)</f>
        <v/>
      </c>
      <c r="AD312" s="183" t="str">
        <f>IF(明細!AD306="","",明細!AD306)</f>
        <v/>
      </c>
      <c r="AE312" s="184">
        <f>IF(明細!AE306="","",明細!AE306)</f>
        <v>0.1</v>
      </c>
      <c r="AF312" s="185" t="str">
        <f>IF(明細!AF306="","",明細!AF306)</f>
        <v/>
      </c>
      <c r="AG312" s="186" t="str">
        <f>IF(明細!AG306="","",明細!AG306)</f>
        <v/>
      </c>
      <c r="AH312" s="186" t="str">
        <f>IF(明細!AH306="","",明細!AH306)</f>
        <v/>
      </c>
      <c r="AI312" s="187" t="str">
        <f>IF(明細!AI306="","",明細!AI306)</f>
        <v/>
      </c>
      <c r="AJ312" s="296" t="str">
        <f>IF(明細!AJ306="","",明細!AJ306)</f>
        <v/>
      </c>
      <c r="AK312" s="297" t="str">
        <f>IF(明細!AK306="","",明細!AK306)</f>
        <v/>
      </c>
      <c r="AL312" s="298" t="str">
        <f>IF(明細!AL306="","",明細!AL306)</f>
        <v/>
      </c>
      <c r="AM312" s="299" t="str">
        <f>IF(明細!AM306="","",明細!AM306)</f>
        <v/>
      </c>
      <c r="AN312" s="300" t="str">
        <f>IF(明細!AN306="","",明細!AN306)</f>
        <v/>
      </c>
      <c r="AO312" s="300" t="str">
        <f>IF(明細!AO306="","",明細!AO306)</f>
        <v/>
      </c>
      <c r="AP312" s="300" t="str">
        <f>IF(明細!AP306="","",明細!AP306)</f>
        <v/>
      </c>
      <c r="AQ312" s="301" t="str">
        <f>IF(明細!AQ306="","",明細!AQ306)</f>
        <v/>
      </c>
      <c r="AR312" s="302" t="str">
        <f>IF(明細!AR306="","",明細!AR306)</f>
        <v/>
      </c>
      <c r="AU312" s="360"/>
      <c r="AV312" s="368"/>
      <c r="AW312" s="446" t="str">
        <f>IF(明細!AV306="","",明細!AV306)</f>
        <v/>
      </c>
      <c r="AX312" s="419" t="str">
        <f>IF(明細!AT306="","",明細!AT306)</f>
        <v/>
      </c>
      <c r="AY312" s="280" t="str">
        <f>IF($AX312="","",VLOOKUP($AX312,リスト!$CL:$CM,2,FALSE))</f>
        <v/>
      </c>
      <c r="AZ312" s="3"/>
      <c r="BA312" s="280" t="str">
        <f>IF(BB312="","",VLOOKUP(BB312,リスト!$K:$L,2,FALSE))</f>
        <v/>
      </c>
      <c r="BB312" s="3"/>
      <c r="BC312" s="3"/>
      <c r="BD312" s="87"/>
      <c r="BE312" s="280" t="str">
        <f>IF(BF312="","",VLOOKUP(BF312,リスト!$I:$J,2,FALSE))</f>
        <v/>
      </c>
      <c r="BF312" s="3"/>
      <c r="BG312" s="280" t="str">
        <f>IF(BH312="","",VLOOKUP(BH312,リスト!$M:$N,2,FALSE))</f>
        <v/>
      </c>
      <c r="BH312" s="282"/>
      <c r="BI312" s="280" t="str">
        <f>IF(BJ312="","",VLOOKUP(BJ312,リスト!$O:$P,2,FALSE))</f>
        <v/>
      </c>
      <c r="BJ312" s="24"/>
      <c r="BM312" s="451" t="str">
        <f>IF(明細!AV306="","",明細!AV306)</f>
        <v/>
      </c>
      <c r="BN312" s="453" t="str">
        <f>IF(明細!AT306="","",明細!AT306)</f>
        <v/>
      </c>
      <c r="BO312" s="280" t="str">
        <f>IF($BN312="","",VLOOKUP($BN312,リスト!$CL:$CM,2,FALSE))</f>
        <v/>
      </c>
      <c r="BP312" s="280" t="str">
        <f>IF(BQ312="","",VLOOKUP(BQ312,リスト!$K$5:$L$7,2,FALSE))</f>
        <v/>
      </c>
      <c r="BQ312" s="13"/>
      <c r="BR312" s="13"/>
      <c r="BS312" s="47"/>
      <c r="BT312" s="280" t="str">
        <f>IF(BU312="","",VLOOKUP(BU312,リスト!I303:J321,2,FALSE))</f>
        <v/>
      </c>
      <c r="BU312" s="13"/>
      <c r="BV312" s="13"/>
      <c r="BW312" s="282"/>
      <c r="BX312" s="282"/>
      <c r="BY312" s="280" t="str">
        <f>IF(BZ312="","",VLOOKUP(BZ312,リスト!$S$5:$T$6,2,FALSE))</f>
        <v/>
      </c>
      <c r="BZ312" s="3"/>
      <c r="CA312" s="3"/>
      <c r="CB312" s="81"/>
      <c r="CC312" s="280" t="str">
        <f t="shared" si="39"/>
        <v/>
      </c>
      <c r="CD312" s="83"/>
      <c r="CE312" s="83"/>
      <c r="CF312" s="83"/>
      <c r="CG312" s="83"/>
      <c r="CH312" s="282" t="str">
        <f t="shared" si="40"/>
        <v/>
      </c>
      <c r="CI312" s="83"/>
      <c r="CJ312" s="280" t="str">
        <f t="shared" si="41"/>
        <v/>
      </c>
      <c r="CK312" s="87"/>
      <c r="CL312" s="78"/>
      <c r="CM312" s="83"/>
      <c r="CN312" s="83"/>
      <c r="CO312" s="83"/>
      <c r="CP312" s="280" t="str">
        <f t="shared" si="46"/>
        <v/>
      </c>
      <c r="CQ312" s="81"/>
      <c r="CR312" s="280" t="str">
        <f t="shared" si="47"/>
        <v/>
      </c>
      <c r="CS312" s="3"/>
      <c r="CT312" s="3"/>
      <c r="CU312" s="280" t="str">
        <f>IF(CV312="","",VLOOKUP(CV312,リスト!$V$5:$W$6,2,FALSE))</f>
        <v/>
      </c>
      <c r="CV312" s="3"/>
      <c r="CW312" s="280" t="str">
        <f>IF(CX312="","",VLOOKUP(CX312,リスト!$X$5:$Y$6,2,FALSE))</f>
        <v/>
      </c>
      <c r="CX312" s="3"/>
      <c r="CY312" s="77"/>
      <c r="CZ312" s="77"/>
      <c r="DA312" s="75"/>
      <c r="DB312" s="75"/>
      <c r="DC312" s="75"/>
      <c r="DD312" s="75"/>
      <c r="DE312" s="280" t="str">
        <f>IF(DF312="","",VLOOKUP(DF312,リスト!$Z$5:$AA$10,2,FALSE))</f>
        <v/>
      </c>
      <c r="DF312" s="3"/>
      <c r="DG312" s="280" t="str">
        <f>IF(DH312="","",VLOOKUP(DH312,リスト!$AB$5:$AC$12,2,FALSE))</f>
        <v/>
      </c>
      <c r="DH312" s="63"/>
      <c r="DI312" s="280" t="str">
        <f>IF(DJ312="","",VLOOKUP(DJ312,リスト!$AD$5:$AE$7,2,FALSE))</f>
        <v/>
      </c>
      <c r="DJ312" s="3"/>
      <c r="DK312" s="280" t="str">
        <f>IF(DL312="","",VLOOKUP(DL312,リスト!$AF$5:$AG$10,2,FALSE))</f>
        <v/>
      </c>
      <c r="DL312" s="3"/>
      <c r="DM312" s="280" t="str">
        <f>IF(DN312="","",VLOOKUP(DN312,リスト!$AH$5:$AI$6,2,FALSE))</f>
        <v/>
      </c>
      <c r="DN312" s="3"/>
      <c r="DO312" s="280" t="str">
        <f>IF(DP312="","",VLOOKUP(DP312,リスト!$AJ$5:$AK$6,2,FALSE))</f>
        <v/>
      </c>
      <c r="DP312" s="3"/>
      <c r="DQ312" s="280" t="str">
        <f>IF(DR312="","",VLOOKUP(DR312,リスト!$AL$5:$AM$7,2,FALSE))</f>
        <v/>
      </c>
      <c r="DR312" s="3"/>
      <c r="DS312" s="13"/>
      <c r="DT312" s="85"/>
      <c r="DU312" s="85"/>
      <c r="DV312" s="281" t="str">
        <f>IF(DW312="","",VLOOKUP(DW312,リスト!$AN$5:$AO$6,2,FALSE))</f>
        <v/>
      </c>
      <c r="DW312" s="13"/>
      <c r="DX312" s="341"/>
      <c r="DY312" s="345"/>
      <c r="DZ312" s="341"/>
      <c r="EA312" s="345"/>
      <c r="EB312" s="280" t="str">
        <f>IF(EC312="","",VLOOKUP(EC312,リスト!$AW$5:$AX$8,2,FALSE))</f>
        <v/>
      </c>
      <c r="EC312" s="3"/>
      <c r="ED312" s="85"/>
      <c r="EE312" s="280" t="str">
        <f>IF(EF312="","",VLOOKUP(EF312,リスト!$AY$5:$AZ$10,2,FALSE))</f>
        <v/>
      </c>
      <c r="EF312" s="3"/>
      <c r="EG312" s="280" t="str">
        <f>IF(EH312="","",VLOOKUP(EH312,リスト!$BA$5:$BB$10,2,FALSE))</f>
        <v/>
      </c>
      <c r="EH312" s="3"/>
      <c r="EI312" s="280" t="str">
        <f>IF(EJ312="","",VLOOKUP(EJ312,リスト!$BC$5:$BD$10,2,FALSE))</f>
        <v/>
      </c>
      <c r="EJ312" s="3"/>
      <c r="EK312" s="280" t="str">
        <f>IF(EL312="","",VLOOKUP(EL312,リスト!$BE$5:$BF$10,2,FALSE))</f>
        <v/>
      </c>
      <c r="EL312" s="3"/>
      <c r="EM312" s="78"/>
      <c r="EN312" s="73"/>
      <c r="EO312" s="73"/>
      <c r="EP312" s="13"/>
      <c r="EQ312" s="13"/>
      <c r="ER312" s="280" t="str">
        <f>IF(ES312="","",VLOOKUP(ES312,リスト!$BG$5:$BH$10,2,FALSE))</f>
        <v/>
      </c>
      <c r="ES312" s="13"/>
      <c r="ET312" s="13"/>
      <c r="EU312" s="13"/>
      <c r="EV312" s="13"/>
      <c r="EW312" s="13"/>
      <c r="EX312" s="81"/>
      <c r="EY312" s="81"/>
      <c r="EZ312" s="26"/>
      <c r="FA312" s="281" t="str">
        <f>IF($EZ312="","",INDEX(リスト!$BI$5:$BJ$40,MATCH($EZ312,リスト!$BJ$5:$BJ$40,0),1))</f>
        <v/>
      </c>
      <c r="FB312" s="280" t="str">
        <f>IF(FC312="","",VLOOKUP(FC312,リスト!$BK:$BL,2,FALSE))</f>
        <v/>
      </c>
      <c r="FC312" s="13"/>
      <c r="FD312" s="331"/>
      <c r="FE312" s="3"/>
      <c r="FF312" s="280" t="str">
        <f>IF(FG312="","",VLOOKUP(FG312,リスト!$BO$5:$BP$6,2,FALSE))</f>
        <v/>
      </c>
      <c r="FG312" s="3"/>
      <c r="FH312" s="280" t="str">
        <f>IF(FI312="","",VLOOKUP(FI312,リスト!$BQ$5:$BR$8,2,FALSE))</f>
        <v/>
      </c>
      <c r="FI312" s="3"/>
      <c r="FJ312" s="282"/>
      <c r="FK312" s="280" t="str">
        <f>IF(FL312="","",VLOOKUP(FL312,リスト!$BS$5:$BT$6,2,FALSE))</f>
        <v/>
      </c>
      <c r="FL312" s="63"/>
      <c r="FM312" s="13"/>
      <c r="FN312" s="13"/>
      <c r="FO312" s="13"/>
      <c r="FP312" s="283" t="str">
        <f t="shared" si="42"/>
        <v/>
      </c>
      <c r="FQ312" s="283" t="str">
        <f t="shared" si="42"/>
        <v/>
      </c>
      <c r="FR312" s="13"/>
      <c r="FS312" s="85"/>
      <c r="FT312" s="85"/>
      <c r="FU312" s="281" t="str">
        <f t="shared" si="43"/>
        <v/>
      </c>
      <c r="FV312" s="280" t="str">
        <f>IF(FW312="","",VLOOKUP(FW312,リスト!$BV$5:$BW$10,2,FALSE))</f>
        <v/>
      </c>
      <c r="FW312" s="26"/>
      <c r="FX312" s="282" t="str">
        <f t="shared" si="44"/>
        <v/>
      </c>
      <c r="FY312" s="280" t="str">
        <f>IF(FZ312="","",VLOOKUP(FZ312,リスト!$BX$5:$BY$6,2,FALSE))</f>
        <v/>
      </c>
      <c r="FZ312" s="3"/>
      <c r="GA312" s="280" t="str">
        <f>IF(GB312="","",VLOOKUP(GB312,リスト!$BZ$5:$CA$6,2,FALSE))</f>
        <v/>
      </c>
      <c r="GB312" s="13"/>
      <c r="GC312" s="281" t="str">
        <f>IF(GD312="","",VLOOKUP(GD312,リスト!$CB$5:$CC$6,2,FALSE))</f>
        <v/>
      </c>
      <c r="GD312" s="13"/>
      <c r="GE312" s="13"/>
      <c r="GF312" s="13"/>
      <c r="GG312" s="75"/>
      <c r="GH312" s="281" t="str">
        <f t="shared" si="45"/>
        <v/>
      </c>
      <c r="GI312" s="128"/>
      <c r="GJ312" s="281" t="str">
        <f>IF(GK312="","",VLOOKUP(GK312,リスト!$CD$5:$CE$6,2,FALSE))</f>
        <v/>
      </c>
      <c r="GK312" s="13"/>
      <c r="GL312" s="281" t="str">
        <f>IF(GM312="","",VLOOKUP(GM312,リスト!$CF$5:$CG$5,2,FALSE))</f>
        <v/>
      </c>
      <c r="GM312" s="26"/>
      <c r="GN312" s="280" t="str">
        <f>IF(GO312="","",VLOOKUP(GO312,リスト!$CH$5:$CI$5,2,FALSE))</f>
        <v/>
      </c>
      <c r="GO312" s="284"/>
      <c r="GP312" s="284"/>
      <c r="GQ312" s="284"/>
      <c r="GR312" s="284"/>
      <c r="GS312" s="284"/>
      <c r="GT312" s="284"/>
      <c r="GU312" s="284"/>
      <c r="GV312" s="284"/>
      <c r="GW312" s="284"/>
      <c r="GX312" s="285"/>
    </row>
    <row r="313" spans="2:206" s="177" customFormat="1" ht="24.75" customHeight="1" collapsed="1">
      <c r="B313" s="286" t="str">
        <f>IF(明細!B307="","",明細!B307)</f>
        <v/>
      </c>
      <c r="C313" s="287" t="str">
        <f>IF(明細!C307="","",明細!C307)</f>
        <v/>
      </c>
      <c r="D313" s="265" t="str">
        <f>IF(明細!D307="","",明細!D307)</f>
        <v/>
      </c>
      <c r="E313" s="265" t="str">
        <f>IF(明細!E307="","",明細!E307)</f>
        <v/>
      </c>
      <c r="F313" s="265" t="str">
        <f>IF(明細!F307="","",明細!F307)</f>
        <v/>
      </c>
      <c r="G313" s="265" t="str">
        <f>IF(明細!G307="","",明細!G307)</f>
        <v/>
      </c>
      <c r="H313" s="265" t="str">
        <f>IF(明細!H307="","",明細!H307)</f>
        <v/>
      </c>
      <c r="I313" s="265" t="str">
        <f>IF(明細!I307="","",明細!I307)</f>
        <v/>
      </c>
      <c r="J313" s="265" t="str">
        <f>IF(明細!J307="","",明細!J307)</f>
        <v/>
      </c>
      <c r="K313" s="265" t="str">
        <f>IF(明細!K307="","",明細!K307)</f>
        <v/>
      </c>
      <c r="L313" s="265" t="str">
        <f>IF(明細!L307="","",明細!L307)</f>
        <v/>
      </c>
      <c r="M313" s="265" t="str">
        <f>IF(明細!M307="","",明細!M307)</f>
        <v/>
      </c>
      <c r="N313" s="265" t="str">
        <f>IF(明細!N307="","",明細!N307)</f>
        <v/>
      </c>
      <c r="O313" s="265" t="str">
        <f>IF(明細!O307="","",明細!O307)</f>
        <v/>
      </c>
      <c r="P313" s="265" t="str">
        <f>IF(明細!P307="","",明細!P307)</f>
        <v/>
      </c>
      <c r="Q313" s="265" t="str">
        <f>IF(明細!Q307="","",明細!Q307)</f>
        <v/>
      </c>
      <c r="R313" s="289" t="str">
        <f>IF(明細!R307="","",明細!R307)</f>
        <v/>
      </c>
      <c r="S313" s="291" t="str">
        <f>IF(明細!S307="","",明細!S307)</f>
        <v/>
      </c>
      <c r="T313" s="291" t="str">
        <f>IF(明細!T307="","",明細!T307)</f>
        <v/>
      </c>
      <c r="U313" s="291" t="str">
        <f>IF(明細!U307="","",明細!U307)</f>
        <v/>
      </c>
      <c r="V313" s="292" t="str">
        <f>IF(明細!V307="","",明細!V307)</f>
        <v>個</v>
      </c>
      <c r="W313" s="292" t="str">
        <f>IF(明細!W307="","",明細!W307)</f>
        <v/>
      </c>
      <c r="X313" s="293" t="str">
        <f>IF(明細!X307="","",明細!X307)</f>
        <v/>
      </c>
      <c r="Y313" s="134" t="str">
        <f>IF(明細!Y307="","",明細!Y307)</f>
        <v/>
      </c>
      <c r="Z313" s="135" t="str">
        <f>IF(明細!Z307="","",明細!Z307)</f>
        <v/>
      </c>
      <c r="AA313" s="134" t="str">
        <f>IF(明細!AA307="","",明細!AA307)</f>
        <v/>
      </c>
      <c r="AB313" s="303" t="str">
        <f>IF(明細!AB307="","",明細!AB307)</f>
        <v/>
      </c>
      <c r="AC313" s="134" t="str">
        <f>IF(明細!AC307="","",明細!AC307)</f>
        <v/>
      </c>
      <c r="AD313" s="183" t="str">
        <f>IF(明細!AD307="","",明細!AD307)</f>
        <v/>
      </c>
      <c r="AE313" s="184">
        <f>IF(明細!AE307="","",明細!AE307)</f>
        <v>0.1</v>
      </c>
      <c r="AF313" s="185" t="str">
        <f>IF(明細!AF307="","",明細!AF307)</f>
        <v/>
      </c>
      <c r="AG313" s="186" t="str">
        <f>IF(明細!AG307="","",明細!AG307)</f>
        <v/>
      </c>
      <c r="AH313" s="186" t="str">
        <f>IF(明細!AH307="","",明細!AH307)</f>
        <v/>
      </c>
      <c r="AI313" s="187" t="str">
        <f>IF(明細!AI307="","",明細!AI307)</f>
        <v/>
      </c>
      <c r="AJ313" s="296" t="str">
        <f>IF(明細!AJ307="","",明細!AJ307)</f>
        <v/>
      </c>
      <c r="AK313" s="297" t="str">
        <f>IF(明細!AK307="","",明細!AK307)</f>
        <v/>
      </c>
      <c r="AL313" s="298" t="str">
        <f>IF(明細!AL307="","",明細!AL307)</f>
        <v/>
      </c>
      <c r="AM313" s="299" t="str">
        <f>IF(明細!AM307="","",明細!AM307)</f>
        <v/>
      </c>
      <c r="AN313" s="300" t="str">
        <f>IF(明細!AN307="","",明細!AN307)</f>
        <v/>
      </c>
      <c r="AO313" s="300" t="str">
        <f>IF(明細!AO307="","",明細!AO307)</f>
        <v/>
      </c>
      <c r="AP313" s="300" t="str">
        <f>IF(明細!AP307="","",明細!AP307)</f>
        <v/>
      </c>
      <c r="AQ313" s="301" t="str">
        <f>IF(明細!AQ307="","",明細!AQ307)</f>
        <v/>
      </c>
      <c r="AR313" s="302" t="str">
        <f>IF(明細!AR307="","",明細!AR307)</f>
        <v/>
      </c>
      <c r="AU313" s="360"/>
      <c r="AV313" s="368"/>
      <c r="AW313" s="446" t="str">
        <f>IF(明細!AV307="","",明細!AV307)</f>
        <v/>
      </c>
      <c r="AX313" s="419" t="str">
        <f>IF(明細!AT307="","",明細!AT307)</f>
        <v/>
      </c>
      <c r="AY313" s="280" t="str">
        <f>IF($AX313="","",VLOOKUP($AX313,リスト!$CL:$CM,2,FALSE))</f>
        <v/>
      </c>
      <c r="AZ313" s="3"/>
      <c r="BA313" s="280" t="str">
        <f>IF(BB313="","",VLOOKUP(BB313,リスト!$K:$L,2,FALSE))</f>
        <v/>
      </c>
      <c r="BB313" s="3"/>
      <c r="BC313" s="3"/>
      <c r="BD313" s="87"/>
      <c r="BE313" s="280" t="str">
        <f>IF(BF313="","",VLOOKUP(BF313,リスト!$I:$J,2,FALSE))</f>
        <v/>
      </c>
      <c r="BF313" s="3"/>
      <c r="BG313" s="280" t="str">
        <f>IF(BH313="","",VLOOKUP(BH313,リスト!$M:$N,2,FALSE))</f>
        <v/>
      </c>
      <c r="BH313" s="282"/>
      <c r="BI313" s="280" t="str">
        <f>IF(BJ313="","",VLOOKUP(BJ313,リスト!$O:$P,2,FALSE))</f>
        <v/>
      </c>
      <c r="BJ313" s="24"/>
      <c r="BM313" s="451" t="str">
        <f>IF(明細!AV307="","",明細!AV307)</f>
        <v/>
      </c>
      <c r="BN313" s="453" t="str">
        <f>IF(明細!AT307="","",明細!AT307)</f>
        <v/>
      </c>
      <c r="BO313" s="280" t="str">
        <f>IF($BN313="","",VLOOKUP($BN313,リスト!$CL:$CM,2,FALSE))</f>
        <v/>
      </c>
      <c r="BP313" s="280" t="str">
        <f>IF(BQ313="","",VLOOKUP(BQ313,リスト!$K$5:$L$7,2,FALSE))</f>
        <v/>
      </c>
      <c r="BQ313" s="13"/>
      <c r="BR313" s="13"/>
      <c r="BS313" s="47"/>
      <c r="BT313" s="280" t="str">
        <f>IF(BU313="","",VLOOKUP(BU313,リスト!I304:J322,2,FALSE))</f>
        <v/>
      </c>
      <c r="BU313" s="13"/>
      <c r="BV313" s="13"/>
      <c r="BW313" s="282"/>
      <c r="BX313" s="282"/>
      <c r="BY313" s="280" t="str">
        <f>IF(BZ313="","",VLOOKUP(BZ313,リスト!$S$5:$T$6,2,FALSE))</f>
        <v/>
      </c>
      <c r="BZ313" s="3"/>
      <c r="CA313" s="3"/>
      <c r="CB313" s="81"/>
      <c r="CC313" s="280" t="str">
        <f t="shared" si="39"/>
        <v/>
      </c>
      <c r="CD313" s="83"/>
      <c r="CE313" s="83"/>
      <c r="CF313" s="83"/>
      <c r="CG313" s="83"/>
      <c r="CH313" s="282" t="str">
        <f t="shared" si="40"/>
        <v/>
      </c>
      <c r="CI313" s="83"/>
      <c r="CJ313" s="280" t="str">
        <f t="shared" si="41"/>
        <v/>
      </c>
      <c r="CK313" s="87"/>
      <c r="CL313" s="78"/>
      <c r="CM313" s="83"/>
      <c r="CN313" s="83"/>
      <c r="CO313" s="83"/>
      <c r="CP313" s="280" t="str">
        <f t="shared" si="46"/>
        <v/>
      </c>
      <c r="CQ313" s="81"/>
      <c r="CR313" s="280" t="str">
        <f t="shared" si="47"/>
        <v/>
      </c>
      <c r="CS313" s="3"/>
      <c r="CT313" s="3"/>
      <c r="CU313" s="280" t="str">
        <f>IF(CV313="","",VLOOKUP(CV313,リスト!$V$5:$W$6,2,FALSE))</f>
        <v/>
      </c>
      <c r="CV313" s="3"/>
      <c r="CW313" s="280" t="str">
        <f>IF(CX313="","",VLOOKUP(CX313,リスト!$X$5:$Y$6,2,FALSE))</f>
        <v/>
      </c>
      <c r="CX313" s="3"/>
      <c r="CY313" s="77"/>
      <c r="CZ313" s="77"/>
      <c r="DA313" s="75"/>
      <c r="DB313" s="75"/>
      <c r="DC313" s="75"/>
      <c r="DD313" s="75"/>
      <c r="DE313" s="280" t="str">
        <f>IF(DF313="","",VLOOKUP(DF313,リスト!$Z$5:$AA$10,2,FALSE))</f>
        <v/>
      </c>
      <c r="DF313" s="3"/>
      <c r="DG313" s="280" t="str">
        <f>IF(DH313="","",VLOOKUP(DH313,リスト!$AB$5:$AC$12,2,FALSE))</f>
        <v/>
      </c>
      <c r="DH313" s="63"/>
      <c r="DI313" s="280" t="str">
        <f>IF(DJ313="","",VLOOKUP(DJ313,リスト!$AD$5:$AE$7,2,FALSE))</f>
        <v/>
      </c>
      <c r="DJ313" s="3"/>
      <c r="DK313" s="280" t="str">
        <f>IF(DL313="","",VLOOKUP(DL313,リスト!$AF$5:$AG$10,2,FALSE))</f>
        <v/>
      </c>
      <c r="DL313" s="3"/>
      <c r="DM313" s="280" t="str">
        <f>IF(DN313="","",VLOOKUP(DN313,リスト!$AH$5:$AI$6,2,FALSE))</f>
        <v/>
      </c>
      <c r="DN313" s="3"/>
      <c r="DO313" s="280" t="str">
        <f>IF(DP313="","",VLOOKUP(DP313,リスト!$AJ$5:$AK$6,2,FALSE))</f>
        <v/>
      </c>
      <c r="DP313" s="3"/>
      <c r="DQ313" s="280" t="str">
        <f>IF(DR313="","",VLOOKUP(DR313,リスト!$AL$5:$AM$7,2,FALSE))</f>
        <v/>
      </c>
      <c r="DR313" s="3"/>
      <c r="DS313" s="13"/>
      <c r="DT313" s="85"/>
      <c r="DU313" s="85"/>
      <c r="DV313" s="281" t="str">
        <f>IF(DW313="","",VLOOKUP(DW313,リスト!$AN$5:$AO$6,2,FALSE))</f>
        <v/>
      </c>
      <c r="DW313" s="13"/>
      <c r="DX313" s="341"/>
      <c r="DY313" s="345"/>
      <c r="DZ313" s="341"/>
      <c r="EA313" s="345"/>
      <c r="EB313" s="280" t="str">
        <f>IF(EC313="","",VLOOKUP(EC313,リスト!$AW$5:$AX$8,2,FALSE))</f>
        <v/>
      </c>
      <c r="EC313" s="3"/>
      <c r="ED313" s="85"/>
      <c r="EE313" s="280" t="str">
        <f>IF(EF313="","",VLOOKUP(EF313,リスト!$AY$5:$AZ$10,2,FALSE))</f>
        <v/>
      </c>
      <c r="EF313" s="3"/>
      <c r="EG313" s="280" t="str">
        <f>IF(EH313="","",VLOOKUP(EH313,リスト!$BA$5:$BB$10,2,FALSE))</f>
        <v/>
      </c>
      <c r="EH313" s="3"/>
      <c r="EI313" s="280" t="str">
        <f>IF(EJ313="","",VLOOKUP(EJ313,リスト!$BC$5:$BD$10,2,FALSE))</f>
        <v/>
      </c>
      <c r="EJ313" s="3"/>
      <c r="EK313" s="280" t="str">
        <f>IF(EL313="","",VLOOKUP(EL313,リスト!$BE$5:$BF$10,2,FALSE))</f>
        <v/>
      </c>
      <c r="EL313" s="3"/>
      <c r="EM313" s="78"/>
      <c r="EN313" s="73"/>
      <c r="EO313" s="73"/>
      <c r="EP313" s="13"/>
      <c r="EQ313" s="13"/>
      <c r="ER313" s="280" t="str">
        <f>IF(ES313="","",VLOOKUP(ES313,リスト!$BG$5:$BH$10,2,FALSE))</f>
        <v/>
      </c>
      <c r="ES313" s="13"/>
      <c r="ET313" s="13"/>
      <c r="EU313" s="13"/>
      <c r="EV313" s="13"/>
      <c r="EW313" s="13"/>
      <c r="EX313" s="81"/>
      <c r="EY313" s="81"/>
      <c r="EZ313" s="26"/>
      <c r="FA313" s="281" t="str">
        <f>IF($EZ313="","",INDEX(リスト!$BI$5:$BJ$40,MATCH($EZ313,リスト!$BJ$5:$BJ$40,0),1))</f>
        <v/>
      </c>
      <c r="FB313" s="280" t="str">
        <f>IF(FC313="","",VLOOKUP(FC313,リスト!$BK:$BL,2,FALSE))</f>
        <v/>
      </c>
      <c r="FC313" s="13"/>
      <c r="FD313" s="331"/>
      <c r="FE313" s="3"/>
      <c r="FF313" s="280" t="str">
        <f>IF(FG313="","",VLOOKUP(FG313,リスト!$BO$5:$BP$6,2,FALSE))</f>
        <v/>
      </c>
      <c r="FG313" s="3"/>
      <c r="FH313" s="280" t="str">
        <f>IF(FI313="","",VLOOKUP(FI313,リスト!$BQ$5:$BR$8,2,FALSE))</f>
        <v/>
      </c>
      <c r="FI313" s="3"/>
      <c r="FJ313" s="282"/>
      <c r="FK313" s="280" t="str">
        <f>IF(FL313="","",VLOOKUP(FL313,リスト!$BS$5:$BT$6,2,FALSE))</f>
        <v/>
      </c>
      <c r="FL313" s="63"/>
      <c r="FM313" s="13"/>
      <c r="FN313" s="13"/>
      <c r="FO313" s="13"/>
      <c r="FP313" s="283" t="str">
        <f t="shared" si="42"/>
        <v/>
      </c>
      <c r="FQ313" s="283" t="str">
        <f t="shared" si="42"/>
        <v/>
      </c>
      <c r="FR313" s="13"/>
      <c r="FS313" s="85"/>
      <c r="FT313" s="85"/>
      <c r="FU313" s="281" t="str">
        <f t="shared" si="43"/>
        <v/>
      </c>
      <c r="FV313" s="280" t="str">
        <f>IF(FW313="","",VLOOKUP(FW313,リスト!$BV$5:$BW$10,2,FALSE))</f>
        <v/>
      </c>
      <c r="FW313" s="26"/>
      <c r="FX313" s="282" t="str">
        <f t="shared" si="44"/>
        <v/>
      </c>
      <c r="FY313" s="280" t="str">
        <f>IF(FZ313="","",VLOOKUP(FZ313,リスト!$BX$5:$BY$6,2,FALSE))</f>
        <v/>
      </c>
      <c r="FZ313" s="3"/>
      <c r="GA313" s="280" t="str">
        <f>IF(GB313="","",VLOOKUP(GB313,リスト!$BZ$5:$CA$6,2,FALSE))</f>
        <v/>
      </c>
      <c r="GB313" s="13"/>
      <c r="GC313" s="281" t="str">
        <f>IF(GD313="","",VLOOKUP(GD313,リスト!$CB$5:$CC$6,2,FALSE))</f>
        <v/>
      </c>
      <c r="GD313" s="13"/>
      <c r="GE313" s="13"/>
      <c r="GF313" s="13"/>
      <c r="GG313" s="75"/>
      <c r="GH313" s="281" t="str">
        <f t="shared" si="45"/>
        <v/>
      </c>
      <c r="GI313" s="128"/>
      <c r="GJ313" s="281" t="str">
        <f>IF(GK313="","",VLOOKUP(GK313,リスト!$CD$5:$CE$6,2,FALSE))</f>
        <v/>
      </c>
      <c r="GK313" s="13"/>
      <c r="GL313" s="281" t="str">
        <f>IF(GM313="","",VLOOKUP(GM313,リスト!$CF$5:$CG$5,2,FALSE))</f>
        <v/>
      </c>
      <c r="GM313" s="26"/>
      <c r="GN313" s="280" t="str">
        <f>IF(GO313="","",VLOOKUP(GO313,リスト!$CH$5:$CI$5,2,FALSE))</f>
        <v/>
      </c>
      <c r="GO313" s="284"/>
      <c r="GP313" s="284"/>
      <c r="GQ313" s="284"/>
      <c r="GR313" s="284"/>
      <c r="GS313" s="284"/>
      <c r="GT313" s="284"/>
      <c r="GU313" s="284"/>
      <c r="GV313" s="284"/>
      <c r="GW313" s="284"/>
      <c r="GX313" s="285"/>
    </row>
    <row r="314" spans="2:206" s="177" customFormat="1" ht="24.75" hidden="1" customHeight="1" outlineLevel="1">
      <c r="B314" s="286" t="str">
        <f>IF(明細!B308="","",明細!B308)</f>
        <v/>
      </c>
      <c r="C314" s="287" t="str">
        <f>IF(明細!C308="","",明細!C308)</f>
        <v/>
      </c>
      <c r="D314" s="265" t="str">
        <f>IF(明細!D308="","",明細!D308)</f>
        <v/>
      </c>
      <c r="E314" s="265" t="str">
        <f>IF(明細!E308="","",明細!E308)</f>
        <v/>
      </c>
      <c r="F314" s="265" t="str">
        <f>IF(明細!F308="","",明細!F308)</f>
        <v/>
      </c>
      <c r="G314" s="265" t="str">
        <f>IF(明細!G308="","",明細!G308)</f>
        <v/>
      </c>
      <c r="H314" s="265" t="str">
        <f>IF(明細!H308="","",明細!H308)</f>
        <v/>
      </c>
      <c r="I314" s="265" t="str">
        <f>IF(明細!I308="","",明細!I308)</f>
        <v/>
      </c>
      <c r="J314" s="265" t="str">
        <f>IF(明細!J308="","",明細!J308)</f>
        <v/>
      </c>
      <c r="K314" s="265" t="str">
        <f>IF(明細!K308="","",明細!K308)</f>
        <v/>
      </c>
      <c r="L314" s="265" t="str">
        <f>IF(明細!L308="","",明細!L308)</f>
        <v/>
      </c>
      <c r="M314" s="265" t="str">
        <f>IF(明細!M308="","",明細!M308)</f>
        <v/>
      </c>
      <c r="N314" s="265" t="str">
        <f>IF(明細!N308="","",明細!N308)</f>
        <v/>
      </c>
      <c r="O314" s="265" t="str">
        <f>IF(明細!O308="","",明細!O308)</f>
        <v/>
      </c>
      <c r="P314" s="265" t="str">
        <f>IF(明細!P308="","",明細!P308)</f>
        <v/>
      </c>
      <c r="Q314" s="265" t="str">
        <f>IF(明細!Q308="","",明細!Q308)</f>
        <v/>
      </c>
      <c r="R314" s="289" t="str">
        <f>IF(明細!R308="","",明細!R308)</f>
        <v/>
      </c>
      <c r="S314" s="291" t="str">
        <f>IF(明細!S308="","",明細!S308)</f>
        <v/>
      </c>
      <c r="T314" s="291" t="str">
        <f>IF(明細!T308="","",明細!T308)</f>
        <v/>
      </c>
      <c r="U314" s="291" t="str">
        <f>IF(明細!U308="","",明細!U308)</f>
        <v/>
      </c>
      <c r="V314" s="292" t="str">
        <f>IF(明細!V308="","",明細!V308)</f>
        <v>個</v>
      </c>
      <c r="W314" s="292" t="str">
        <f>IF(明細!W308="","",明細!W308)</f>
        <v/>
      </c>
      <c r="X314" s="293" t="str">
        <f>IF(明細!X308="","",明細!X308)</f>
        <v/>
      </c>
      <c r="Y314" s="134" t="str">
        <f>IF(明細!Y308="","",明細!Y308)</f>
        <v/>
      </c>
      <c r="Z314" s="135" t="str">
        <f>IF(明細!Z308="","",明細!Z308)</f>
        <v/>
      </c>
      <c r="AA314" s="134" t="str">
        <f>IF(明細!AA308="","",明細!AA308)</f>
        <v/>
      </c>
      <c r="AB314" s="303" t="str">
        <f>IF(明細!AB308="","",明細!AB308)</f>
        <v/>
      </c>
      <c r="AC314" s="134" t="str">
        <f>IF(明細!AC308="","",明細!AC308)</f>
        <v/>
      </c>
      <c r="AD314" s="183" t="str">
        <f>IF(明細!AD308="","",明細!AD308)</f>
        <v/>
      </c>
      <c r="AE314" s="184">
        <f>IF(明細!AE308="","",明細!AE308)</f>
        <v>0.1</v>
      </c>
      <c r="AF314" s="185" t="str">
        <f>IF(明細!AF308="","",明細!AF308)</f>
        <v/>
      </c>
      <c r="AG314" s="186" t="str">
        <f>IF(明細!AG308="","",明細!AG308)</f>
        <v/>
      </c>
      <c r="AH314" s="186" t="str">
        <f>IF(明細!AH308="","",明細!AH308)</f>
        <v/>
      </c>
      <c r="AI314" s="187" t="str">
        <f>IF(明細!AI308="","",明細!AI308)</f>
        <v/>
      </c>
      <c r="AJ314" s="296" t="str">
        <f>IF(明細!AJ308="","",明細!AJ308)</f>
        <v/>
      </c>
      <c r="AK314" s="297" t="str">
        <f>IF(明細!AK308="","",明細!AK308)</f>
        <v/>
      </c>
      <c r="AL314" s="298" t="str">
        <f>IF(明細!AL308="","",明細!AL308)</f>
        <v/>
      </c>
      <c r="AM314" s="299" t="str">
        <f>IF(明細!AM308="","",明細!AM308)</f>
        <v/>
      </c>
      <c r="AN314" s="300" t="str">
        <f>IF(明細!AN308="","",明細!AN308)</f>
        <v/>
      </c>
      <c r="AO314" s="300" t="str">
        <f>IF(明細!AO308="","",明細!AO308)</f>
        <v/>
      </c>
      <c r="AP314" s="300" t="str">
        <f>IF(明細!AP308="","",明細!AP308)</f>
        <v/>
      </c>
      <c r="AQ314" s="301" t="str">
        <f>IF(明細!AQ308="","",明細!AQ308)</f>
        <v/>
      </c>
      <c r="AR314" s="302" t="str">
        <f>IF(明細!AR308="","",明細!AR308)</f>
        <v/>
      </c>
      <c r="AU314" s="360"/>
      <c r="AV314" s="368"/>
      <c r="AW314" s="446" t="str">
        <f>IF(明細!AV308="","",明細!AV308)</f>
        <v/>
      </c>
      <c r="AX314" s="419" t="str">
        <f>IF(明細!AT308="","",明細!AT308)</f>
        <v/>
      </c>
      <c r="AY314" s="280" t="str">
        <f>IF($AX314="","",VLOOKUP($AX314,リスト!$CL:$CM,2,FALSE))</f>
        <v/>
      </c>
      <c r="AZ314" s="3"/>
      <c r="BA314" s="280" t="str">
        <f>IF(BB314="","",VLOOKUP(BB314,リスト!$K:$L,2,FALSE))</f>
        <v/>
      </c>
      <c r="BB314" s="3"/>
      <c r="BC314" s="3"/>
      <c r="BD314" s="87"/>
      <c r="BE314" s="280" t="str">
        <f>IF(BF314="","",VLOOKUP(BF314,リスト!$I:$J,2,FALSE))</f>
        <v/>
      </c>
      <c r="BF314" s="3"/>
      <c r="BG314" s="280" t="str">
        <f>IF(BH314="","",VLOOKUP(BH314,リスト!$M:$N,2,FALSE))</f>
        <v/>
      </c>
      <c r="BH314" s="282"/>
      <c r="BI314" s="280" t="str">
        <f>IF(BJ314="","",VLOOKUP(BJ314,リスト!$O:$P,2,FALSE))</f>
        <v/>
      </c>
      <c r="BJ314" s="24"/>
      <c r="BM314" s="451" t="str">
        <f>IF(明細!AV308="","",明細!AV308)</f>
        <v/>
      </c>
      <c r="BN314" s="453" t="str">
        <f>IF(明細!AT308="","",明細!AT308)</f>
        <v/>
      </c>
      <c r="BO314" s="280" t="str">
        <f>IF($BN314="","",VLOOKUP($BN314,リスト!$CL:$CM,2,FALSE))</f>
        <v/>
      </c>
      <c r="BP314" s="280" t="str">
        <f>IF(BQ314="","",VLOOKUP(BQ314,リスト!$K$5:$L$7,2,FALSE))</f>
        <v/>
      </c>
      <c r="BQ314" s="13"/>
      <c r="BR314" s="13"/>
      <c r="BS314" s="47"/>
      <c r="BT314" s="280" t="str">
        <f>IF(BU314="","",VLOOKUP(BU314,リスト!I305:J323,2,FALSE))</f>
        <v/>
      </c>
      <c r="BU314" s="13"/>
      <c r="BV314" s="13"/>
      <c r="BW314" s="282"/>
      <c r="BX314" s="282"/>
      <c r="BY314" s="280" t="str">
        <f>IF(BZ314="","",VLOOKUP(BZ314,リスト!$S$5:$T$6,2,FALSE))</f>
        <v/>
      </c>
      <c r="BZ314" s="3"/>
      <c r="CA314" s="3"/>
      <c r="CB314" s="81"/>
      <c r="CC314" s="280" t="str">
        <f t="shared" si="39"/>
        <v/>
      </c>
      <c r="CD314" s="83"/>
      <c r="CE314" s="83"/>
      <c r="CF314" s="83"/>
      <c r="CG314" s="83"/>
      <c r="CH314" s="282" t="str">
        <f t="shared" si="40"/>
        <v/>
      </c>
      <c r="CI314" s="83"/>
      <c r="CJ314" s="280" t="str">
        <f t="shared" si="41"/>
        <v/>
      </c>
      <c r="CK314" s="87"/>
      <c r="CL314" s="78"/>
      <c r="CM314" s="83"/>
      <c r="CN314" s="83"/>
      <c r="CO314" s="83"/>
      <c r="CP314" s="280" t="str">
        <f t="shared" si="46"/>
        <v/>
      </c>
      <c r="CQ314" s="81"/>
      <c r="CR314" s="280" t="str">
        <f t="shared" si="47"/>
        <v/>
      </c>
      <c r="CS314" s="3"/>
      <c r="CT314" s="3"/>
      <c r="CU314" s="280" t="str">
        <f>IF(CV314="","",VLOOKUP(CV314,リスト!$V$5:$W$6,2,FALSE))</f>
        <v/>
      </c>
      <c r="CV314" s="3"/>
      <c r="CW314" s="280" t="str">
        <f>IF(CX314="","",VLOOKUP(CX314,リスト!$X$5:$Y$6,2,FALSE))</f>
        <v/>
      </c>
      <c r="CX314" s="3"/>
      <c r="CY314" s="77"/>
      <c r="CZ314" s="77"/>
      <c r="DA314" s="75"/>
      <c r="DB314" s="75"/>
      <c r="DC314" s="75"/>
      <c r="DD314" s="75"/>
      <c r="DE314" s="280" t="str">
        <f>IF(DF314="","",VLOOKUP(DF314,リスト!$Z$5:$AA$10,2,FALSE))</f>
        <v/>
      </c>
      <c r="DF314" s="3"/>
      <c r="DG314" s="280" t="str">
        <f>IF(DH314="","",VLOOKUP(DH314,リスト!$AB$5:$AC$12,2,FALSE))</f>
        <v/>
      </c>
      <c r="DH314" s="63"/>
      <c r="DI314" s="280" t="str">
        <f>IF(DJ314="","",VLOOKUP(DJ314,リスト!$AD$5:$AE$7,2,FALSE))</f>
        <v/>
      </c>
      <c r="DJ314" s="3"/>
      <c r="DK314" s="280" t="str">
        <f>IF(DL314="","",VLOOKUP(DL314,リスト!$AF$5:$AG$10,2,FALSE))</f>
        <v/>
      </c>
      <c r="DL314" s="3"/>
      <c r="DM314" s="280" t="str">
        <f>IF(DN314="","",VLOOKUP(DN314,リスト!$AH$5:$AI$6,2,FALSE))</f>
        <v/>
      </c>
      <c r="DN314" s="3"/>
      <c r="DO314" s="280" t="str">
        <f>IF(DP314="","",VLOOKUP(DP314,リスト!$AJ$5:$AK$6,2,FALSE))</f>
        <v/>
      </c>
      <c r="DP314" s="3"/>
      <c r="DQ314" s="280" t="str">
        <f>IF(DR314="","",VLOOKUP(DR314,リスト!$AL$5:$AM$7,2,FALSE))</f>
        <v/>
      </c>
      <c r="DR314" s="3"/>
      <c r="DS314" s="13"/>
      <c r="DT314" s="85"/>
      <c r="DU314" s="85"/>
      <c r="DV314" s="281" t="str">
        <f>IF(DW314="","",VLOOKUP(DW314,リスト!$AN$5:$AO$6,2,FALSE))</f>
        <v/>
      </c>
      <c r="DW314" s="13"/>
      <c r="DX314" s="341"/>
      <c r="DY314" s="345"/>
      <c r="DZ314" s="341"/>
      <c r="EA314" s="345"/>
      <c r="EB314" s="280" t="str">
        <f>IF(EC314="","",VLOOKUP(EC314,リスト!$AW$5:$AX$8,2,FALSE))</f>
        <v/>
      </c>
      <c r="EC314" s="3"/>
      <c r="ED314" s="85"/>
      <c r="EE314" s="280" t="str">
        <f>IF(EF314="","",VLOOKUP(EF314,リスト!$AY$5:$AZ$10,2,FALSE))</f>
        <v/>
      </c>
      <c r="EF314" s="3"/>
      <c r="EG314" s="280" t="str">
        <f>IF(EH314="","",VLOOKUP(EH314,リスト!$BA$5:$BB$10,2,FALSE))</f>
        <v/>
      </c>
      <c r="EH314" s="3"/>
      <c r="EI314" s="280" t="str">
        <f>IF(EJ314="","",VLOOKUP(EJ314,リスト!$BC$5:$BD$10,2,FALSE))</f>
        <v/>
      </c>
      <c r="EJ314" s="3"/>
      <c r="EK314" s="280" t="str">
        <f>IF(EL314="","",VLOOKUP(EL314,リスト!$BE$5:$BF$10,2,FALSE))</f>
        <v/>
      </c>
      <c r="EL314" s="3"/>
      <c r="EM314" s="78"/>
      <c r="EN314" s="73"/>
      <c r="EO314" s="73"/>
      <c r="EP314" s="13"/>
      <c r="EQ314" s="13"/>
      <c r="ER314" s="280" t="str">
        <f>IF(ES314="","",VLOOKUP(ES314,リスト!$BG$5:$BH$10,2,FALSE))</f>
        <v/>
      </c>
      <c r="ES314" s="13"/>
      <c r="ET314" s="13"/>
      <c r="EU314" s="13"/>
      <c r="EV314" s="13"/>
      <c r="EW314" s="13"/>
      <c r="EX314" s="81"/>
      <c r="EY314" s="81"/>
      <c r="EZ314" s="26"/>
      <c r="FA314" s="281" t="str">
        <f>IF($EZ314="","",INDEX(リスト!$BI$5:$BJ$40,MATCH($EZ314,リスト!$BJ$5:$BJ$40,0),1))</f>
        <v/>
      </c>
      <c r="FB314" s="280" t="str">
        <f>IF(FC314="","",VLOOKUP(FC314,リスト!$BK:$BL,2,FALSE))</f>
        <v/>
      </c>
      <c r="FC314" s="13"/>
      <c r="FD314" s="331"/>
      <c r="FE314" s="3"/>
      <c r="FF314" s="280" t="str">
        <f>IF(FG314="","",VLOOKUP(FG314,リスト!$BO$5:$BP$6,2,FALSE))</f>
        <v/>
      </c>
      <c r="FG314" s="3"/>
      <c r="FH314" s="280" t="str">
        <f>IF(FI314="","",VLOOKUP(FI314,リスト!$BQ$5:$BR$8,2,FALSE))</f>
        <v/>
      </c>
      <c r="FI314" s="3"/>
      <c r="FJ314" s="282"/>
      <c r="FK314" s="280" t="str">
        <f>IF(FL314="","",VLOOKUP(FL314,リスト!$BS$5:$BT$6,2,FALSE))</f>
        <v/>
      </c>
      <c r="FL314" s="63"/>
      <c r="FM314" s="13"/>
      <c r="FN314" s="13"/>
      <c r="FO314" s="13"/>
      <c r="FP314" s="283" t="str">
        <f t="shared" si="42"/>
        <v/>
      </c>
      <c r="FQ314" s="283" t="str">
        <f t="shared" si="42"/>
        <v/>
      </c>
      <c r="FR314" s="13"/>
      <c r="FS314" s="85"/>
      <c r="FT314" s="85"/>
      <c r="FU314" s="281" t="str">
        <f t="shared" si="43"/>
        <v/>
      </c>
      <c r="FV314" s="280" t="str">
        <f>IF(FW314="","",VLOOKUP(FW314,リスト!$BV$5:$BW$10,2,FALSE))</f>
        <v/>
      </c>
      <c r="FW314" s="26"/>
      <c r="FX314" s="282" t="str">
        <f t="shared" si="44"/>
        <v/>
      </c>
      <c r="FY314" s="280" t="str">
        <f>IF(FZ314="","",VLOOKUP(FZ314,リスト!$BX$5:$BY$6,2,FALSE))</f>
        <v/>
      </c>
      <c r="FZ314" s="3"/>
      <c r="GA314" s="280" t="str">
        <f>IF(GB314="","",VLOOKUP(GB314,リスト!$BZ$5:$CA$6,2,FALSE))</f>
        <v/>
      </c>
      <c r="GB314" s="13"/>
      <c r="GC314" s="281" t="str">
        <f>IF(GD314="","",VLOOKUP(GD314,リスト!$CB$5:$CC$6,2,FALSE))</f>
        <v/>
      </c>
      <c r="GD314" s="13"/>
      <c r="GE314" s="13"/>
      <c r="GF314" s="13"/>
      <c r="GG314" s="75"/>
      <c r="GH314" s="281" t="str">
        <f t="shared" si="45"/>
        <v/>
      </c>
      <c r="GI314" s="128"/>
      <c r="GJ314" s="281" t="str">
        <f>IF(GK314="","",VLOOKUP(GK314,リスト!$CD$5:$CE$6,2,FALSE))</f>
        <v/>
      </c>
      <c r="GK314" s="13"/>
      <c r="GL314" s="281" t="str">
        <f>IF(GM314="","",VLOOKUP(GM314,リスト!$CF$5:$CG$5,2,FALSE))</f>
        <v/>
      </c>
      <c r="GM314" s="26"/>
      <c r="GN314" s="280" t="str">
        <f>IF(GO314="","",VLOOKUP(GO314,リスト!$CH$5:$CI$5,2,FALSE))</f>
        <v/>
      </c>
      <c r="GO314" s="284"/>
      <c r="GP314" s="284"/>
      <c r="GQ314" s="284"/>
      <c r="GR314" s="284"/>
      <c r="GS314" s="284"/>
      <c r="GT314" s="284"/>
      <c r="GU314" s="284"/>
      <c r="GV314" s="284"/>
      <c r="GW314" s="284"/>
      <c r="GX314" s="285"/>
    </row>
    <row r="315" spans="2:206" s="177" customFormat="1" ht="24.75" hidden="1" customHeight="1" outlineLevel="1">
      <c r="B315" s="286" t="str">
        <f>IF(明細!B309="","",明細!B309)</f>
        <v/>
      </c>
      <c r="C315" s="287" t="str">
        <f>IF(明細!C309="","",明細!C309)</f>
        <v/>
      </c>
      <c r="D315" s="265" t="str">
        <f>IF(明細!D309="","",明細!D309)</f>
        <v/>
      </c>
      <c r="E315" s="265" t="str">
        <f>IF(明細!E309="","",明細!E309)</f>
        <v/>
      </c>
      <c r="F315" s="265" t="str">
        <f>IF(明細!F309="","",明細!F309)</f>
        <v/>
      </c>
      <c r="G315" s="265" t="str">
        <f>IF(明細!G309="","",明細!G309)</f>
        <v/>
      </c>
      <c r="H315" s="265" t="str">
        <f>IF(明細!H309="","",明細!H309)</f>
        <v/>
      </c>
      <c r="I315" s="265" t="str">
        <f>IF(明細!I309="","",明細!I309)</f>
        <v/>
      </c>
      <c r="J315" s="265" t="str">
        <f>IF(明細!J309="","",明細!J309)</f>
        <v/>
      </c>
      <c r="K315" s="265" t="str">
        <f>IF(明細!K309="","",明細!K309)</f>
        <v/>
      </c>
      <c r="L315" s="265" t="str">
        <f>IF(明細!L309="","",明細!L309)</f>
        <v/>
      </c>
      <c r="M315" s="265" t="str">
        <f>IF(明細!M309="","",明細!M309)</f>
        <v/>
      </c>
      <c r="N315" s="265" t="str">
        <f>IF(明細!N309="","",明細!N309)</f>
        <v/>
      </c>
      <c r="O315" s="265" t="str">
        <f>IF(明細!O309="","",明細!O309)</f>
        <v/>
      </c>
      <c r="P315" s="265" t="str">
        <f>IF(明細!P309="","",明細!P309)</f>
        <v/>
      </c>
      <c r="Q315" s="265" t="str">
        <f>IF(明細!Q309="","",明細!Q309)</f>
        <v/>
      </c>
      <c r="R315" s="289" t="str">
        <f>IF(明細!R309="","",明細!R309)</f>
        <v/>
      </c>
      <c r="S315" s="291" t="str">
        <f>IF(明細!S309="","",明細!S309)</f>
        <v/>
      </c>
      <c r="T315" s="291" t="str">
        <f>IF(明細!T309="","",明細!T309)</f>
        <v/>
      </c>
      <c r="U315" s="291" t="str">
        <f>IF(明細!U309="","",明細!U309)</f>
        <v/>
      </c>
      <c r="V315" s="292" t="str">
        <f>IF(明細!V309="","",明細!V309)</f>
        <v>個</v>
      </c>
      <c r="W315" s="292" t="str">
        <f>IF(明細!W309="","",明細!W309)</f>
        <v/>
      </c>
      <c r="X315" s="293" t="str">
        <f>IF(明細!X309="","",明細!X309)</f>
        <v/>
      </c>
      <c r="Y315" s="134" t="str">
        <f>IF(明細!Y309="","",明細!Y309)</f>
        <v/>
      </c>
      <c r="Z315" s="135" t="str">
        <f>IF(明細!Z309="","",明細!Z309)</f>
        <v/>
      </c>
      <c r="AA315" s="134" t="str">
        <f>IF(明細!AA309="","",明細!AA309)</f>
        <v/>
      </c>
      <c r="AB315" s="303" t="str">
        <f>IF(明細!AB309="","",明細!AB309)</f>
        <v/>
      </c>
      <c r="AC315" s="134" t="str">
        <f>IF(明細!AC309="","",明細!AC309)</f>
        <v/>
      </c>
      <c r="AD315" s="183" t="str">
        <f>IF(明細!AD309="","",明細!AD309)</f>
        <v/>
      </c>
      <c r="AE315" s="184">
        <f>IF(明細!AE309="","",明細!AE309)</f>
        <v>0.1</v>
      </c>
      <c r="AF315" s="185" t="str">
        <f>IF(明細!AF309="","",明細!AF309)</f>
        <v/>
      </c>
      <c r="AG315" s="186" t="str">
        <f>IF(明細!AG309="","",明細!AG309)</f>
        <v/>
      </c>
      <c r="AH315" s="186" t="str">
        <f>IF(明細!AH309="","",明細!AH309)</f>
        <v/>
      </c>
      <c r="AI315" s="187" t="str">
        <f>IF(明細!AI309="","",明細!AI309)</f>
        <v/>
      </c>
      <c r="AJ315" s="296" t="str">
        <f>IF(明細!AJ309="","",明細!AJ309)</f>
        <v/>
      </c>
      <c r="AK315" s="297" t="str">
        <f>IF(明細!AK309="","",明細!AK309)</f>
        <v/>
      </c>
      <c r="AL315" s="298" t="str">
        <f>IF(明細!AL309="","",明細!AL309)</f>
        <v/>
      </c>
      <c r="AM315" s="299" t="str">
        <f>IF(明細!AM309="","",明細!AM309)</f>
        <v/>
      </c>
      <c r="AN315" s="300" t="str">
        <f>IF(明細!AN309="","",明細!AN309)</f>
        <v/>
      </c>
      <c r="AO315" s="300" t="str">
        <f>IF(明細!AO309="","",明細!AO309)</f>
        <v/>
      </c>
      <c r="AP315" s="300" t="str">
        <f>IF(明細!AP309="","",明細!AP309)</f>
        <v/>
      </c>
      <c r="AQ315" s="301" t="str">
        <f>IF(明細!AQ309="","",明細!AQ309)</f>
        <v/>
      </c>
      <c r="AR315" s="302" t="str">
        <f>IF(明細!AR309="","",明細!AR309)</f>
        <v/>
      </c>
      <c r="AU315" s="360"/>
      <c r="AV315" s="368"/>
      <c r="AW315" s="446" t="str">
        <f>IF(明細!AV309="","",明細!AV309)</f>
        <v/>
      </c>
      <c r="AX315" s="419" t="str">
        <f>IF(明細!AT309="","",明細!AT309)</f>
        <v/>
      </c>
      <c r="AY315" s="280" t="str">
        <f>IF($AX315="","",VLOOKUP($AX315,リスト!$CL:$CM,2,FALSE))</f>
        <v/>
      </c>
      <c r="AZ315" s="3"/>
      <c r="BA315" s="280" t="str">
        <f>IF(BB315="","",VLOOKUP(BB315,リスト!$K:$L,2,FALSE))</f>
        <v/>
      </c>
      <c r="BB315" s="3"/>
      <c r="BC315" s="3"/>
      <c r="BD315" s="87"/>
      <c r="BE315" s="280" t="str">
        <f>IF(BF315="","",VLOOKUP(BF315,リスト!$I:$J,2,FALSE))</f>
        <v/>
      </c>
      <c r="BF315" s="3"/>
      <c r="BG315" s="280" t="str">
        <f>IF(BH315="","",VLOOKUP(BH315,リスト!$M:$N,2,FALSE))</f>
        <v/>
      </c>
      <c r="BH315" s="282"/>
      <c r="BI315" s="280" t="str">
        <f>IF(BJ315="","",VLOOKUP(BJ315,リスト!$O:$P,2,FALSE))</f>
        <v/>
      </c>
      <c r="BJ315" s="24"/>
      <c r="BM315" s="451" t="str">
        <f>IF(明細!AV309="","",明細!AV309)</f>
        <v/>
      </c>
      <c r="BN315" s="453" t="str">
        <f>IF(明細!AT309="","",明細!AT309)</f>
        <v/>
      </c>
      <c r="BO315" s="280" t="str">
        <f>IF($BN315="","",VLOOKUP($BN315,リスト!$CL:$CM,2,FALSE))</f>
        <v/>
      </c>
      <c r="BP315" s="280" t="str">
        <f>IF(BQ315="","",VLOOKUP(BQ315,リスト!$K$5:$L$7,2,FALSE))</f>
        <v/>
      </c>
      <c r="BQ315" s="13"/>
      <c r="BR315" s="13"/>
      <c r="BS315" s="47"/>
      <c r="BT315" s="280" t="str">
        <f>IF(BU315="","",VLOOKUP(BU315,リスト!I306:J324,2,FALSE))</f>
        <v/>
      </c>
      <c r="BU315" s="13"/>
      <c r="BV315" s="13"/>
      <c r="BW315" s="282"/>
      <c r="BX315" s="282"/>
      <c r="BY315" s="280" t="str">
        <f>IF(BZ315="","",VLOOKUP(BZ315,リスト!$S$5:$T$6,2,FALSE))</f>
        <v/>
      </c>
      <c r="BZ315" s="3"/>
      <c r="CA315" s="3"/>
      <c r="CB315" s="81"/>
      <c r="CC315" s="280" t="str">
        <f t="shared" si="39"/>
        <v/>
      </c>
      <c r="CD315" s="83"/>
      <c r="CE315" s="83"/>
      <c r="CF315" s="83"/>
      <c r="CG315" s="83"/>
      <c r="CH315" s="282" t="str">
        <f t="shared" si="40"/>
        <v/>
      </c>
      <c r="CI315" s="83"/>
      <c r="CJ315" s="280" t="str">
        <f t="shared" si="41"/>
        <v/>
      </c>
      <c r="CK315" s="87"/>
      <c r="CL315" s="78"/>
      <c r="CM315" s="83"/>
      <c r="CN315" s="83"/>
      <c r="CO315" s="83"/>
      <c r="CP315" s="280" t="str">
        <f t="shared" si="46"/>
        <v/>
      </c>
      <c r="CQ315" s="81"/>
      <c r="CR315" s="280" t="str">
        <f t="shared" si="47"/>
        <v/>
      </c>
      <c r="CS315" s="3"/>
      <c r="CT315" s="3"/>
      <c r="CU315" s="280" t="str">
        <f>IF(CV315="","",VLOOKUP(CV315,リスト!$V$5:$W$6,2,FALSE))</f>
        <v/>
      </c>
      <c r="CV315" s="3"/>
      <c r="CW315" s="280" t="str">
        <f>IF(CX315="","",VLOOKUP(CX315,リスト!$X$5:$Y$6,2,FALSE))</f>
        <v/>
      </c>
      <c r="CX315" s="3"/>
      <c r="CY315" s="77"/>
      <c r="CZ315" s="77"/>
      <c r="DA315" s="75"/>
      <c r="DB315" s="75"/>
      <c r="DC315" s="75"/>
      <c r="DD315" s="75"/>
      <c r="DE315" s="280" t="str">
        <f>IF(DF315="","",VLOOKUP(DF315,リスト!$Z$5:$AA$10,2,FALSE))</f>
        <v/>
      </c>
      <c r="DF315" s="3"/>
      <c r="DG315" s="280" t="str">
        <f>IF(DH315="","",VLOOKUP(DH315,リスト!$AB$5:$AC$12,2,FALSE))</f>
        <v/>
      </c>
      <c r="DH315" s="63"/>
      <c r="DI315" s="280" t="str">
        <f>IF(DJ315="","",VLOOKUP(DJ315,リスト!$AD$5:$AE$7,2,FALSE))</f>
        <v/>
      </c>
      <c r="DJ315" s="3"/>
      <c r="DK315" s="280" t="str">
        <f>IF(DL315="","",VLOOKUP(DL315,リスト!$AF$5:$AG$10,2,FALSE))</f>
        <v/>
      </c>
      <c r="DL315" s="3"/>
      <c r="DM315" s="280" t="str">
        <f>IF(DN315="","",VLOOKUP(DN315,リスト!$AH$5:$AI$6,2,FALSE))</f>
        <v/>
      </c>
      <c r="DN315" s="3"/>
      <c r="DO315" s="280" t="str">
        <f>IF(DP315="","",VLOOKUP(DP315,リスト!$AJ$5:$AK$6,2,FALSE))</f>
        <v/>
      </c>
      <c r="DP315" s="3"/>
      <c r="DQ315" s="280" t="str">
        <f>IF(DR315="","",VLOOKUP(DR315,リスト!$AL$5:$AM$7,2,FALSE))</f>
        <v/>
      </c>
      <c r="DR315" s="3"/>
      <c r="DS315" s="13"/>
      <c r="DT315" s="85"/>
      <c r="DU315" s="85"/>
      <c r="DV315" s="281" t="str">
        <f>IF(DW315="","",VLOOKUP(DW315,リスト!$AN$5:$AO$6,2,FALSE))</f>
        <v/>
      </c>
      <c r="DW315" s="13"/>
      <c r="DX315" s="341"/>
      <c r="DY315" s="345"/>
      <c r="DZ315" s="341"/>
      <c r="EA315" s="345"/>
      <c r="EB315" s="280" t="str">
        <f>IF(EC315="","",VLOOKUP(EC315,リスト!$AW$5:$AX$8,2,FALSE))</f>
        <v/>
      </c>
      <c r="EC315" s="3"/>
      <c r="ED315" s="85"/>
      <c r="EE315" s="280" t="str">
        <f>IF(EF315="","",VLOOKUP(EF315,リスト!$AY$5:$AZ$10,2,FALSE))</f>
        <v/>
      </c>
      <c r="EF315" s="3"/>
      <c r="EG315" s="280" t="str">
        <f>IF(EH315="","",VLOOKUP(EH315,リスト!$BA$5:$BB$10,2,FALSE))</f>
        <v/>
      </c>
      <c r="EH315" s="3"/>
      <c r="EI315" s="280" t="str">
        <f>IF(EJ315="","",VLOOKUP(EJ315,リスト!$BC$5:$BD$10,2,FALSE))</f>
        <v/>
      </c>
      <c r="EJ315" s="3"/>
      <c r="EK315" s="280" t="str">
        <f>IF(EL315="","",VLOOKUP(EL315,リスト!$BE$5:$BF$10,2,FALSE))</f>
        <v/>
      </c>
      <c r="EL315" s="3"/>
      <c r="EM315" s="78"/>
      <c r="EN315" s="73"/>
      <c r="EO315" s="73"/>
      <c r="EP315" s="13"/>
      <c r="EQ315" s="13"/>
      <c r="ER315" s="280" t="str">
        <f>IF(ES315="","",VLOOKUP(ES315,リスト!$BG$5:$BH$10,2,FALSE))</f>
        <v/>
      </c>
      <c r="ES315" s="13"/>
      <c r="ET315" s="13"/>
      <c r="EU315" s="13"/>
      <c r="EV315" s="13"/>
      <c r="EW315" s="13"/>
      <c r="EX315" s="81"/>
      <c r="EY315" s="81"/>
      <c r="EZ315" s="26"/>
      <c r="FA315" s="281" t="str">
        <f>IF($EZ315="","",INDEX(リスト!$BI$5:$BJ$40,MATCH($EZ315,リスト!$BJ$5:$BJ$40,0),1))</f>
        <v/>
      </c>
      <c r="FB315" s="280" t="str">
        <f>IF(FC315="","",VLOOKUP(FC315,リスト!$BK:$BL,2,FALSE))</f>
        <v/>
      </c>
      <c r="FC315" s="13"/>
      <c r="FD315" s="331"/>
      <c r="FE315" s="3"/>
      <c r="FF315" s="280" t="str">
        <f>IF(FG315="","",VLOOKUP(FG315,リスト!$BO$5:$BP$6,2,FALSE))</f>
        <v/>
      </c>
      <c r="FG315" s="3"/>
      <c r="FH315" s="280" t="str">
        <f>IF(FI315="","",VLOOKUP(FI315,リスト!$BQ$5:$BR$8,2,FALSE))</f>
        <v/>
      </c>
      <c r="FI315" s="3"/>
      <c r="FJ315" s="282"/>
      <c r="FK315" s="280" t="str">
        <f>IF(FL315="","",VLOOKUP(FL315,リスト!$BS$5:$BT$6,2,FALSE))</f>
        <v/>
      </c>
      <c r="FL315" s="63"/>
      <c r="FM315" s="13"/>
      <c r="FN315" s="13"/>
      <c r="FO315" s="13"/>
      <c r="FP315" s="283" t="str">
        <f t="shared" si="42"/>
        <v/>
      </c>
      <c r="FQ315" s="283" t="str">
        <f t="shared" si="42"/>
        <v/>
      </c>
      <c r="FR315" s="13"/>
      <c r="FS315" s="85"/>
      <c r="FT315" s="85"/>
      <c r="FU315" s="281" t="str">
        <f t="shared" si="43"/>
        <v/>
      </c>
      <c r="FV315" s="280" t="str">
        <f>IF(FW315="","",VLOOKUP(FW315,リスト!$BV$5:$BW$10,2,FALSE))</f>
        <v/>
      </c>
      <c r="FW315" s="26"/>
      <c r="FX315" s="282" t="str">
        <f t="shared" si="44"/>
        <v/>
      </c>
      <c r="FY315" s="280" t="str">
        <f>IF(FZ315="","",VLOOKUP(FZ315,リスト!$BX$5:$BY$6,2,FALSE))</f>
        <v/>
      </c>
      <c r="FZ315" s="3"/>
      <c r="GA315" s="280" t="str">
        <f>IF(GB315="","",VLOOKUP(GB315,リスト!$BZ$5:$CA$6,2,FALSE))</f>
        <v/>
      </c>
      <c r="GB315" s="13"/>
      <c r="GC315" s="281" t="str">
        <f>IF(GD315="","",VLOOKUP(GD315,リスト!$CB$5:$CC$6,2,FALSE))</f>
        <v/>
      </c>
      <c r="GD315" s="13"/>
      <c r="GE315" s="13"/>
      <c r="GF315" s="13"/>
      <c r="GG315" s="75"/>
      <c r="GH315" s="281" t="str">
        <f t="shared" si="45"/>
        <v/>
      </c>
      <c r="GI315" s="128"/>
      <c r="GJ315" s="281" t="str">
        <f>IF(GK315="","",VLOOKUP(GK315,リスト!$CD$5:$CE$6,2,FALSE))</f>
        <v/>
      </c>
      <c r="GK315" s="13"/>
      <c r="GL315" s="281" t="str">
        <f>IF(GM315="","",VLOOKUP(GM315,リスト!$CF$5:$CG$5,2,FALSE))</f>
        <v/>
      </c>
      <c r="GM315" s="26"/>
      <c r="GN315" s="280" t="str">
        <f>IF(GO315="","",VLOOKUP(GO315,リスト!$CH$5:$CI$5,2,FALSE))</f>
        <v/>
      </c>
      <c r="GO315" s="284"/>
      <c r="GP315" s="284"/>
      <c r="GQ315" s="284"/>
      <c r="GR315" s="284"/>
      <c r="GS315" s="284"/>
      <c r="GT315" s="284"/>
      <c r="GU315" s="284"/>
      <c r="GV315" s="284"/>
      <c r="GW315" s="284"/>
      <c r="GX315" s="285"/>
    </row>
    <row r="316" spans="2:206" s="177" customFormat="1" ht="24.75" hidden="1" customHeight="1" outlineLevel="1">
      <c r="B316" s="286" t="str">
        <f>IF(明細!B310="","",明細!B310)</f>
        <v/>
      </c>
      <c r="C316" s="287" t="str">
        <f>IF(明細!C310="","",明細!C310)</f>
        <v/>
      </c>
      <c r="D316" s="265" t="str">
        <f>IF(明細!D310="","",明細!D310)</f>
        <v/>
      </c>
      <c r="E316" s="265" t="str">
        <f>IF(明細!E310="","",明細!E310)</f>
        <v/>
      </c>
      <c r="F316" s="265" t="str">
        <f>IF(明細!F310="","",明細!F310)</f>
        <v/>
      </c>
      <c r="G316" s="265" t="str">
        <f>IF(明細!G310="","",明細!G310)</f>
        <v/>
      </c>
      <c r="H316" s="265" t="str">
        <f>IF(明細!H310="","",明細!H310)</f>
        <v/>
      </c>
      <c r="I316" s="265" t="str">
        <f>IF(明細!I310="","",明細!I310)</f>
        <v/>
      </c>
      <c r="J316" s="265" t="str">
        <f>IF(明細!J310="","",明細!J310)</f>
        <v/>
      </c>
      <c r="K316" s="265" t="str">
        <f>IF(明細!K310="","",明細!K310)</f>
        <v/>
      </c>
      <c r="L316" s="265" t="str">
        <f>IF(明細!L310="","",明細!L310)</f>
        <v/>
      </c>
      <c r="M316" s="265" t="str">
        <f>IF(明細!M310="","",明細!M310)</f>
        <v/>
      </c>
      <c r="N316" s="265" t="str">
        <f>IF(明細!N310="","",明細!N310)</f>
        <v/>
      </c>
      <c r="O316" s="265" t="str">
        <f>IF(明細!O310="","",明細!O310)</f>
        <v/>
      </c>
      <c r="P316" s="265" t="str">
        <f>IF(明細!P310="","",明細!P310)</f>
        <v/>
      </c>
      <c r="Q316" s="265" t="str">
        <f>IF(明細!Q310="","",明細!Q310)</f>
        <v/>
      </c>
      <c r="R316" s="289" t="str">
        <f>IF(明細!R310="","",明細!R310)</f>
        <v/>
      </c>
      <c r="S316" s="291" t="str">
        <f>IF(明細!S310="","",明細!S310)</f>
        <v/>
      </c>
      <c r="T316" s="291" t="str">
        <f>IF(明細!T310="","",明細!T310)</f>
        <v/>
      </c>
      <c r="U316" s="291" t="str">
        <f>IF(明細!U310="","",明細!U310)</f>
        <v/>
      </c>
      <c r="V316" s="292" t="str">
        <f>IF(明細!V310="","",明細!V310)</f>
        <v>個</v>
      </c>
      <c r="W316" s="292" t="str">
        <f>IF(明細!W310="","",明細!W310)</f>
        <v/>
      </c>
      <c r="X316" s="293" t="str">
        <f>IF(明細!X310="","",明細!X310)</f>
        <v/>
      </c>
      <c r="Y316" s="134" t="str">
        <f>IF(明細!Y310="","",明細!Y310)</f>
        <v/>
      </c>
      <c r="Z316" s="135" t="str">
        <f>IF(明細!Z310="","",明細!Z310)</f>
        <v/>
      </c>
      <c r="AA316" s="134" t="str">
        <f>IF(明細!AA310="","",明細!AA310)</f>
        <v/>
      </c>
      <c r="AB316" s="303" t="str">
        <f>IF(明細!AB310="","",明細!AB310)</f>
        <v/>
      </c>
      <c r="AC316" s="134" t="str">
        <f>IF(明細!AC310="","",明細!AC310)</f>
        <v/>
      </c>
      <c r="AD316" s="183" t="str">
        <f>IF(明細!AD310="","",明細!AD310)</f>
        <v/>
      </c>
      <c r="AE316" s="184">
        <f>IF(明細!AE310="","",明細!AE310)</f>
        <v>0.1</v>
      </c>
      <c r="AF316" s="185" t="str">
        <f>IF(明細!AF310="","",明細!AF310)</f>
        <v/>
      </c>
      <c r="AG316" s="186" t="str">
        <f>IF(明細!AG310="","",明細!AG310)</f>
        <v/>
      </c>
      <c r="AH316" s="186" t="str">
        <f>IF(明細!AH310="","",明細!AH310)</f>
        <v/>
      </c>
      <c r="AI316" s="187" t="str">
        <f>IF(明細!AI310="","",明細!AI310)</f>
        <v/>
      </c>
      <c r="AJ316" s="296" t="str">
        <f>IF(明細!AJ310="","",明細!AJ310)</f>
        <v/>
      </c>
      <c r="AK316" s="297" t="str">
        <f>IF(明細!AK310="","",明細!AK310)</f>
        <v/>
      </c>
      <c r="AL316" s="298" t="str">
        <f>IF(明細!AL310="","",明細!AL310)</f>
        <v/>
      </c>
      <c r="AM316" s="299" t="str">
        <f>IF(明細!AM310="","",明細!AM310)</f>
        <v/>
      </c>
      <c r="AN316" s="300" t="str">
        <f>IF(明細!AN310="","",明細!AN310)</f>
        <v/>
      </c>
      <c r="AO316" s="300" t="str">
        <f>IF(明細!AO310="","",明細!AO310)</f>
        <v/>
      </c>
      <c r="AP316" s="300" t="str">
        <f>IF(明細!AP310="","",明細!AP310)</f>
        <v/>
      </c>
      <c r="AQ316" s="301" t="str">
        <f>IF(明細!AQ310="","",明細!AQ310)</f>
        <v/>
      </c>
      <c r="AR316" s="302" t="str">
        <f>IF(明細!AR310="","",明細!AR310)</f>
        <v/>
      </c>
      <c r="AU316" s="360"/>
      <c r="AV316" s="368"/>
      <c r="AW316" s="446" t="str">
        <f>IF(明細!AV310="","",明細!AV310)</f>
        <v/>
      </c>
      <c r="AX316" s="419" t="str">
        <f>IF(明細!AT310="","",明細!AT310)</f>
        <v/>
      </c>
      <c r="AY316" s="280" t="str">
        <f>IF($AX316="","",VLOOKUP($AX316,リスト!$CL:$CM,2,FALSE))</f>
        <v/>
      </c>
      <c r="AZ316" s="3"/>
      <c r="BA316" s="280" t="str">
        <f>IF(BB316="","",VLOOKUP(BB316,リスト!$K:$L,2,FALSE))</f>
        <v/>
      </c>
      <c r="BB316" s="3"/>
      <c r="BC316" s="3"/>
      <c r="BD316" s="87"/>
      <c r="BE316" s="280" t="str">
        <f>IF(BF316="","",VLOOKUP(BF316,リスト!$I:$J,2,FALSE))</f>
        <v/>
      </c>
      <c r="BF316" s="3"/>
      <c r="BG316" s="280" t="str">
        <f>IF(BH316="","",VLOOKUP(BH316,リスト!$M:$N,2,FALSE))</f>
        <v/>
      </c>
      <c r="BH316" s="282"/>
      <c r="BI316" s="280" t="str">
        <f>IF(BJ316="","",VLOOKUP(BJ316,リスト!$O:$P,2,FALSE))</f>
        <v/>
      </c>
      <c r="BJ316" s="24"/>
      <c r="BM316" s="451" t="str">
        <f>IF(明細!AV310="","",明細!AV310)</f>
        <v/>
      </c>
      <c r="BN316" s="453" t="str">
        <f>IF(明細!AT310="","",明細!AT310)</f>
        <v/>
      </c>
      <c r="BO316" s="280" t="str">
        <f>IF($BN316="","",VLOOKUP($BN316,リスト!$CL:$CM,2,FALSE))</f>
        <v/>
      </c>
      <c r="BP316" s="280" t="str">
        <f>IF(BQ316="","",VLOOKUP(BQ316,リスト!$K$5:$L$7,2,FALSE))</f>
        <v/>
      </c>
      <c r="BQ316" s="13"/>
      <c r="BR316" s="13"/>
      <c r="BS316" s="47"/>
      <c r="BT316" s="280" t="str">
        <f>IF(BU316="","",VLOOKUP(BU316,リスト!I307:J325,2,FALSE))</f>
        <v/>
      </c>
      <c r="BU316" s="13"/>
      <c r="BV316" s="13"/>
      <c r="BW316" s="282"/>
      <c r="BX316" s="282"/>
      <c r="BY316" s="280" t="str">
        <f>IF(BZ316="","",VLOOKUP(BZ316,リスト!$S$5:$T$6,2,FALSE))</f>
        <v/>
      </c>
      <c r="BZ316" s="3"/>
      <c r="CA316" s="3"/>
      <c r="CB316" s="81"/>
      <c r="CC316" s="280" t="str">
        <f t="shared" si="39"/>
        <v/>
      </c>
      <c r="CD316" s="83"/>
      <c r="CE316" s="83"/>
      <c r="CF316" s="83"/>
      <c r="CG316" s="83"/>
      <c r="CH316" s="282" t="str">
        <f t="shared" si="40"/>
        <v/>
      </c>
      <c r="CI316" s="83"/>
      <c r="CJ316" s="280" t="str">
        <f t="shared" si="41"/>
        <v/>
      </c>
      <c r="CK316" s="87"/>
      <c r="CL316" s="78"/>
      <c r="CM316" s="83"/>
      <c r="CN316" s="83"/>
      <c r="CO316" s="83"/>
      <c r="CP316" s="280" t="str">
        <f t="shared" si="46"/>
        <v/>
      </c>
      <c r="CQ316" s="81"/>
      <c r="CR316" s="280" t="str">
        <f t="shared" si="47"/>
        <v/>
      </c>
      <c r="CS316" s="3"/>
      <c r="CT316" s="3"/>
      <c r="CU316" s="280" t="str">
        <f>IF(CV316="","",VLOOKUP(CV316,リスト!$V$5:$W$6,2,FALSE))</f>
        <v/>
      </c>
      <c r="CV316" s="3"/>
      <c r="CW316" s="280" t="str">
        <f>IF(CX316="","",VLOOKUP(CX316,リスト!$X$5:$Y$6,2,FALSE))</f>
        <v/>
      </c>
      <c r="CX316" s="3"/>
      <c r="CY316" s="77"/>
      <c r="CZ316" s="77"/>
      <c r="DA316" s="75"/>
      <c r="DB316" s="75"/>
      <c r="DC316" s="75"/>
      <c r="DD316" s="75"/>
      <c r="DE316" s="280" t="str">
        <f>IF(DF316="","",VLOOKUP(DF316,リスト!$Z$5:$AA$10,2,FALSE))</f>
        <v/>
      </c>
      <c r="DF316" s="3"/>
      <c r="DG316" s="280" t="str">
        <f>IF(DH316="","",VLOOKUP(DH316,リスト!$AB$5:$AC$12,2,FALSE))</f>
        <v/>
      </c>
      <c r="DH316" s="63"/>
      <c r="DI316" s="280" t="str">
        <f>IF(DJ316="","",VLOOKUP(DJ316,リスト!$AD$5:$AE$7,2,FALSE))</f>
        <v/>
      </c>
      <c r="DJ316" s="3"/>
      <c r="DK316" s="280" t="str">
        <f>IF(DL316="","",VLOOKUP(DL316,リスト!$AF$5:$AG$10,2,FALSE))</f>
        <v/>
      </c>
      <c r="DL316" s="3"/>
      <c r="DM316" s="280" t="str">
        <f>IF(DN316="","",VLOOKUP(DN316,リスト!$AH$5:$AI$6,2,FALSE))</f>
        <v/>
      </c>
      <c r="DN316" s="3"/>
      <c r="DO316" s="280" t="str">
        <f>IF(DP316="","",VLOOKUP(DP316,リスト!$AJ$5:$AK$6,2,FALSE))</f>
        <v/>
      </c>
      <c r="DP316" s="3"/>
      <c r="DQ316" s="280" t="str">
        <f>IF(DR316="","",VLOOKUP(DR316,リスト!$AL$5:$AM$7,2,FALSE))</f>
        <v/>
      </c>
      <c r="DR316" s="3"/>
      <c r="DS316" s="13"/>
      <c r="DT316" s="85"/>
      <c r="DU316" s="85"/>
      <c r="DV316" s="281" t="str">
        <f>IF(DW316="","",VLOOKUP(DW316,リスト!$AN$5:$AO$6,2,FALSE))</f>
        <v/>
      </c>
      <c r="DW316" s="13"/>
      <c r="DX316" s="341"/>
      <c r="DY316" s="345"/>
      <c r="DZ316" s="341"/>
      <c r="EA316" s="345"/>
      <c r="EB316" s="280" t="str">
        <f>IF(EC316="","",VLOOKUP(EC316,リスト!$AW$5:$AX$8,2,FALSE))</f>
        <v/>
      </c>
      <c r="EC316" s="3"/>
      <c r="ED316" s="85"/>
      <c r="EE316" s="280" t="str">
        <f>IF(EF316="","",VLOOKUP(EF316,リスト!$AY$5:$AZ$10,2,FALSE))</f>
        <v/>
      </c>
      <c r="EF316" s="3"/>
      <c r="EG316" s="280" t="str">
        <f>IF(EH316="","",VLOOKUP(EH316,リスト!$BA$5:$BB$10,2,FALSE))</f>
        <v/>
      </c>
      <c r="EH316" s="3"/>
      <c r="EI316" s="280" t="str">
        <f>IF(EJ316="","",VLOOKUP(EJ316,リスト!$BC$5:$BD$10,2,FALSE))</f>
        <v/>
      </c>
      <c r="EJ316" s="3"/>
      <c r="EK316" s="280" t="str">
        <f>IF(EL316="","",VLOOKUP(EL316,リスト!$BE$5:$BF$10,2,FALSE))</f>
        <v/>
      </c>
      <c r="EL316" s="3"/>
      <c r="EM316" s="78"/>
      <c r="EN316" s="73"/>
      <c r="EO316" s="73"/>
      <c r="EP316" s="13"/>
      <c r="EQ316" s="13"/>
      <c r="ER316" s="280" t="str">
        <f>IF(ES316="","",VLOOKUP(ES316,リスト!$BG$5:$BH$10,2,FALSE))</f>
        <v/>
      </c>
      <c r="ES316" s="13"/>
      <c r="ET316" s="13"/>
      <c r="EU316" s="13"/>
      <c r="EV316" s="13"/>
      <c r="EW316" s="13"/>
      <c r="EX316" s="81"/>
      <c r="EY316" s="81"/>
      <c r="EZ316" s="26"/>
      <c r="FA316" s="281" t="str">
        <f>IF($EZ316="","",INDEX(リスト!$BI$5:$BJ$40,MATCH($EZ316,リスト!$BJ$5:$BJ$40,0),1))</f>
        <v/>
      </c>
      <c r="FB316" s="280" t="str">
        <f>IF(FC316="","",VLOOKUP(FC316,リスト!$BK:$BL,2,FALSE))</f>
        <v/>
      </c>
      <c r="FC316" s="13"/>
      <c r="FD316" s="331"/>
      <c r="FE316" s="3"/>
      <c r="FF316" s="280" t="str">
        <f>IF(FG316="","",VLOOKUP(FG316,リスト!$BO$5:$BP$6,2,FALSE))</f>
        <v/>
      </c>
      <c r="FG316" s="3"/>
      <c r="FH316" s="280" t="str">
        <f>IF(FI316="","",VLOOKUP(FI316,リスト!$BQ$5:$BR$8,2,FALSE))</f>
        <v/>
      </c>
      <c r="FI316" s="3"/>
      <c r="FJ316" s="282"/>
      <c r="FK316" s="280" t="str">
        <f>IF(FL316="","",VLOOKUP(FL316,リスト!$BS$5:$BT$6,2,FALSE))</f>
        <v/>
      </c>
      <c r="FL316" s="63"/>
      <c r="FM316" s="13"/>
      <c r="FN316" s="13"/>
      <c r="FO316" s="13"/>
      <c r="FP316" s="283" t="str">
        <f t="shared" si="42"/>
        <v/>
      </c>
      <c r="FQ316" s="283" t="str">
        <f t="shared" si="42"/>
        <v/>
      </c>
      <c r="FR316" s="13"/>
      <c r="FS316" s="85"/>
      <c r="FT316" s="85"/>
      <c r="FU316" s="281" t="str">
        <f t="shared" si="43"/>
        <v/>
      </c>
      <c r="FV316" s="280" t="str">
        <f>IF(FW316="","",VLOOKUP(FW316,リスト!$BV$5:$BW$10,2,FALSE))</f>
        <v/>
      </c>
      <c r="FW316" s="26"/>
      <c r="FX316" s="282" t="str">
        <f t="shared" si="44"/>
        <v/>
      </c>
      <c r="FY316" s="280" t="str">
        <f>IF(FZ316="","",VLOOKUP(FZ316,リスト!$BX$5:$BY$6,2,FALSE))</f>
        <v/>
      </c>
      <c r="FZ316" s="3"/>
      <c r="GA316" s="280" t="str">
        <f>IF(GB316="","",VLOOKUP(GB316,リスト!$BZ$5:$CA$6,2,FALSE))</f>
        <v/>
      </c>
      <c r="GB316" s="13"/>
      <c r="GC316" s="281" t="str">
        <f>IF(GD316="","",VLOOKUP(GD316,リスト!$CB$5:$CC$6,2,FALSE))</f>
        <v/>
      </c>
      <c r="GD316" s="13"/>
      <c r="GE316" s="13"/>
      <c r="GF316" s="13"/>
      <c r="GG316" s="75"/>
      <c r="GH316" s="281" t="str">
        <f t="shared" si="45"/>
        <v/>
      </c>
      <c r="GI316" s="128"/>
      <c r="GJ316" s="281" t="str">
        <f>IF(GK316="","",VLOOKUP(GK316,リスト!$CD$5:$CE$6,2,FALSE))</f>
        <v/>
      </c>
      <c r="GK316" s="13"/>
      <c r="GL316" s="281" t="str">
        <f>IF(GM316="","",VLOOKUP(GM316,リスト!$CF$5:$CG$5,2,FALSE))</f>
        <v/>
      </c>
      <c r="GM316" s="26"/>
      <c r="GN316" s="280" t="str">
        <f>IF(GO316="","",VLOOKUP(GO316,リスト!$CH$5:$CI$5,2,FALSE))</f>
        <v/>
      </c>
      <c r="GO316" s="284"/>
      <c r="GP316" s="284"/>
      <c r="GQ316" s="284"/>
      <c r="GR316" s="284"/>
      <c r="GS316" s="284"/>
      <c r="GT316" s="284"/>
      <c r="GU316" s="284"/>
      <c r="GV316" s="284"/>
      <c r="GW316" s="284"/>
      <c r="GX316" s="285"/>
    </row>
    <row r="317" spans="2:206" s="177" customFormat="1" ht="24.75" hidden="1" customHeight="1" outlineLevel="1">
      <c r="B317" s="286" t="str">
        <f>IF(明細!B311="","",明細!B311)</f>
        <v/>
      </c>
      <c r="C317" s="287" t="str">
        <f>IF(明細!C311="","",明細!C311)</f>
        <v/>
      </c>
      <c r="D317" s="265" t="str">
        <f>IF(明細!D311="","",明細!D311)</f>
        <v/>
      </c>
      <c r="E317" s="265" t="str">
        <f>IF(明細!E311="","",明細!E311)</f>
        <v/>
      </c>
      <c r="F317" s="265" t="str">
        <f>IF(明細!F311="","",明細!F311)</f>
        <v/>
      </c>
      <c r="G317" s="265" t="str">
        <f>IF(明細!G311="","",明細!G311)</f>
        <v/>
      </c>
      <c r="H317" s="265" t="str">
        <f>IF(明細!H311="","",明細!H311)</f>
        <v/>
      </c>
      <c r="I317" s="265" t="str">
        <f>IF(明細!I311="","",明細!I311)</f>
        <v/>
      </c>
      <c r="J317" s="265" t="str">
        <f>IF(明細!J311="","",明細!J311)</f>
        <v/>
      </c>
      <c r="K317" s="265" t="str">
        <f>IF(明細!K311="","",明細!K311)</f>
        <v/>
      </c>
      <c r="L317" s="265" t="str">
        <f>IF(明細!L311="","",明細!L311)</f>
        <v/>
      </c>
      <c r="M317" s="265" t="str">
        <f>IF(明細!M311="","",明細!M311)</f>
        <v/>
      </c>
      <c r="N317" s="265" t="str">
        <f>IF(明細!N311="","",明細!N311)</f>
        <v/>
      </c>
      <c r="O317" s="265" t="str">
        <f>IF(明細!O311="","",明細!O311)</f>
        <v/>
      </c>
      <c r="P317" s="265" t="str">
        <f>IF(明細!P311="","",明細!P311)</f>
        <v/>
      </c>
      <c r="Q317" s="265" t="str">
        <f>IF(明細!Q311="","",明細!Q311)</f>
        <v/>
      </c>
      <c r="R317" s="289" t="str">
        <f>IF(明細!R311="","",明細!R311)</f>
        <v/>
      </c>
      <c r="S317" s="291" t="str">
        <f>IF(明細!S311="","",明細!S311)</f>
        <v/>
      </c>
      <c r="T317" s="291" t="str">
        <f>IF(明細!T311="","",明細!T311)</f>
        <v/>
      </c>
      <c r="U317" s="291" t="str">
        <f>IF(明細!U311="","",明細!U311)</f>
        <v/>
      </c>
      <c r="V317" s="292" t="str">
        <f>IF(明細!V311="","",明細!V311)</f>
        <v>個</v>
      </c>
      <c r="W317" s="292" t="str">
        <f>IF(明細!W311="","",明細!W311)</f>
        <v/>
      </c>
      <c r="X317" s="293" t="str">
        <f>IF(明細!X311="","",明細!X311)</f>
        <v/>
      </c>
      <c r="Y317" s="134" t="str">
        <f>IF(明細!Y311="","",明細!Y311)</f>
        <v/>
      </c>
      <c r="Z317" s="135" t="str">
        <f>IF(明細!Z311="","",明細!Z311)</f>
        <v/>
      </c>
      <c r="AA317" s="134" t="str">
        <f>IF(明細!AA311="","",明細!AA311)</f>
        <v/>
      </c>
      <c r="AB317" s="303" t="str">
        <f>IF(明細!AB311="","",明細!AB311)</f>
        <v/>
      </c>
      <c r="AC317" s="134" t="str">
        <f>IF(明細!AC311="","",明細!AC311)</f>
        <v/>
      </c>
      <c r="AD317" s="183" t="str">
        <f>IF(明細!AD311="","",明細!AD311)</f>
        <v/>
      </c>
      <c r="AE317" s="184">
        <f>IF(明細!AE311="","",明細!AE311)</f>
        <v>0.1</v>
      </c>
      <c r="AF317" s="185" t="str">
        <f>IF(明細!AF311="","",明細!AF311)</f>
        <v/>
      </c>
      <c r="AG317" s="186" t="str">
        <f>IF(明細!AG311="","",明細!AG311)</f>
        <v/>
      </c>
      <c r="AH317" s="186" t="str">
        <f>IF(明細!AH311="","",明細!AH311)</f>
        <v/>
      </c>
      <c r="AI317" s="187" t="str">
        <f>IF(明細!AI311="","",明細!AI311)</f>
        <v/>
      </c>
      <c r="AJ317" s="296" t="str">
        <f>IF(明細!AJ311="","",明細!AJ311)</f>
        <v/>
      </c>
      <c r="AK317" s="297" t="str">
        <f>IF(明細!AK311="","",明細!AK311)</f>
        <v/>
      </c>
      <c r="AL317" s="298" t="str">
        <f>IF(明細!AL311="","",明細!AL311)</f>
        <v/>
      </c>
      <c r="AM317" s="299" t="str">
        <f>IF(明細!AM311="","",明細!AM311)</f>
        <v/>
      </c>
      <c r="AN317" s="300" t="str">
        <f>IF(明細!AN311="","",明細!AN311)</f>
        <v/>
      </c>
      <c r="AO317" s="300" t="str">
        <f>IF(明細!AO311="","",明細!AO311)</f>
        <v/>
      </c>
      <c r="AP317" s="300" t="str">
        <f>IF(明細!AP311="","",明細!AP311)</f>
        <v/>
      </c>
      <c r="AQ317" s="301" t="str">
        <f>IF(明細!AQ311="","",明細!AQ311)</f>
        <v/>
      </c>
      <c r="AR317" s="302" t="str">
        <f>IF(明細!AR311="","",明細!AR311)</f>
        <v/>
      </c>
      <c r="AU317" s="360"/>
      <c r="AV317" s="368"/>
      <c r="AW317" s="446" t="str">
        <f>IF(明細!AV311="","",明細!AV311)</f>
        <v/>
      </c>
      <c r="AX317" s="419" t="str">
        <f>IF(明細!AT311="","",明細!AT311)</f>
        <v/>
      </c>
      <c r="AY317" s="280" t="str">
        <f>IF($AX317="","",VLOOKUP($AX317,リスト!$CL:$CM,2,FALSE))</f>
        <v/>
      </c>
      <c r="AZ317" s="3"/>
      <c r="BA317" s="280" t="str">
        <f>IF(BB317="","",VLOOKUP(BB317,リスト!$K:$L,2,FALSE))</f>
        <v/>
      </c>
      <c r="BB317" s="3"/>
      <c r="BC317" s="3"/>
      <c r="BD317" s="87"/>
      <c r="BE317" s="280" t="str">
        <f>IF(BF317="","",VLOOKUP(BF317,リスト!$I:$J,2,FALSE))</f>
        <v/>
      </c>
      <c r="BF317" s="3"/>
      <c r="BG317" s="280" t="str">
        <f>IF(BH317="","",VLOOKUP(BH317,リスト!$M:$N,2,FALSE))</f>
        <v/>
      </c>
      <c r="BH317" s="282"/>
      <c r="BI317" s="280" t="str">
        <f>IF(BJ317="","",VLOOKUP(BJ317,リスト!$O:$P,2,FALSE))</f>
        <v/>
      </c>
      <c r="BJ317" s="24"/>
      <c r="BM317" s="451" t="str">
        <f>IF(明細!AV311="","",明細!AV311)</f>
        <v/>
      </c>
      <c r="BN317" s="453" t="str">
        <f>IF(明細!AT311="","",明細!AT311)</f>
        <v/>
      </c>
      <c r="BO317" s="280" t="str">
        <f>IF($BN317="","",VLOOKUP($BN317,リスト!$CL:$CM,2,FALSE))</f>
        <v/>
      </c>
      <c r="BP317" s="280" t="str">
        <f>IF(BQ317="","",VLOOKUP(BQ317,リスト!$K$5:$L$7,2,FALSE))</f>
        <v/>
      </c>
      <c r="BQ317" s="13"/>
      <c r="BR317" s="13"/>
      <c r="BS317" s="47"/>
      <c r="BT317" s="280" t="str">
        <f>IF(BU317="","",VLOOKUP(BU317,リスト!I308:J326,2,FALSE))</f>
        <v/>
      </c>
      <c r="BU317" s="13"/>
      <c r="BV317" s="13"/>
      <c r="BW317" s="282"/>
      <c r="BX317" s="282"/>
      <c r="BY317" s="280" t="str">
        <f>IF(BZ317="","",VLOOKUP(BZ317,リスト!$S$5:$T$6,2,FALSE))</f>
        <v/>
      </c>
      <c r="BZ317" s="3"/>
      <c r="CA317" s="3"/>
      <c r="CB317" s="81"/>
      <c r="CC317" s="280" t="str">
        <f t="shared" si="39"/>
        <v/>
      </c>
      <c r="CD317" s="83"/>
      <c r="CE317" s="83"/>
      <c r="CF317" s="83"/>
      <c r="CG317" s="83"/>
      <c r="CH317" s="282" t="str">
        <f t="shared" si="40"/>
        <v/>
      </c>
      <c r="CI317" s="83"/>
      <c r="CJ317" s="280" t="str">
        <f t="shared" si="41"/>
        <v/>
      </c>
      <c r="CK317" s="87"/>
      <c r="CL317" s="78"/>
      <c r="CM317" s="83"/>
      <c r="CN317" s="83"/>
      <c r="CO317" s="83"/>
      <c r="CP317" s="280" t="str">
        <f t="shared" si="46"/>
        <v/>
      </c>
      <c r="CQ317" s="81"/>
      <c r="CR317" s="280" t="str">
        <f t="shared" si="47"/>
        <v/>
      </c>
      <c r="CS317" s="3"/>
      <c r="CT317" s="3"/>
      <c r="CU317" s="280" t="str">
        <f>IF(CV317="","",VLOOKUP(CV317,リスト!$V$5:$W$6,2,FALSE))</f>
        <v/>
      </c>
      <c r="CV317" s="3"/>
      <c r="CW317" s="280" t="str">
        <f>IF(CX317="","",VLOOKUP(CX317,リスト!$X$5:$Y$6,2,FALSE))</f>
        <v/>
      </c>
      <c r="CX317" s="3"/>
      <c r="CY317" s="77"/>
      <c r="CZ317" s="77"/>
      <c r="DA317" s="75"/>
      <c r="DB317" s="75"/>
      <c r="DC317" s="75"/>
      <c r="DD317" s="75"/>
      <c r="DE317" s="280" t="str">
        <f>IF(DF317="","",VLOOKUP(DF317,リスト!$Z$5:$AA$10,2,FALSE))</f>
        <v/>
      </c>
      <c r="DF317" s="3"/>
      <c r="DG317" s="280" t="str">
        <f>IF(DH317="","",VLOOKUP(DH317,リスト!$AB$5:$AC$12,2,FALSE))</f>
        <v/>
      </c>
      <c r="DH317" s="63"/>
      <c r="DI317" s="280" t="str">
        <f>IF(DJ317="","",VLOOKUP(DJ317,リスト!$AD$5:$AE$7,2,FALSE))</f>
        <v/>
      </c>
      <c r="DJ317" s="3"/>
      <c r="DK317" s="280" t="str">
        <f>IF(DL317="","",VLOOKUP(DL317,リスト!$AF$5:$AG$10,2,FALSE))</f>
        <v/>
      </c>
      <c r="DL317" s="3"/>
      <c r="DM317" s="280" t="str">
        <f>IF(DN317="","",VLOOKUP(DN317,リスト!$AH$5:$AI$6,2,FALSE))</f>
        <v/>
      </c>
      <c r="DN317" s="3"/>
      <c r="DO317" s="280" t="str">
        <f>IF(DP317="","",VLOOKUP(DP317,リスト!$AJ$5:$AK$6,2,FALSE))</f>
        <v/>
      </c>
      <c r="DP317" s="3"/>
      <c r="DQ317" s="280" t="str">
        <f>IF(DR317="","",VLOOKUP(DR317,リスト!$AL$5:$AM$7,2,FALSE))</f>
        <v/>
      </c>
      <c r="DR317" s="3"/>
      <c r="DS317" s="13"/>
      <c r="DT317" s="85"/>
      <c r="DU317" s="85"/>
      <c r="DV317" s="281" t="str">
        <f>IF(DW317="","",VLOOKUP(DW317,リスト!$AN$5:$AO$6,2,FALSE))</f>
        <v/>
      </c>
      <c r="DW317" s="13"/>
      <c r="DX317" s="341"/>
      <c r="DY317" s="345"/>
      <c r="DZ317" s="341"/>
      <c r="EA317" s="345"/>
      <c r="EB317" s="280" t="str">
        <f>IF(EC317="","",VLOOKUP(EC317,リスト!$AW$5:$AX$8,2,FALSE))</f>
        <v/>
      </c>
      <c r="EC317" s="3"/>
      <c r="ED317" s="85"/>
      <c r="EE317" s="280" t="str">
        <f>IF(EF317="","",VLOOKUP(EF317,リスト!$AY$5:$AZ$10,2,FALSE))</f>
        <v/>
      </c>
      <c r="EF317" s="3"/>
      <c r="EG317" s="280" t="str">
        <f>IF(EH317="","",VLOOKUP(EH317,リスト!$BA$5:$BB$10,2,FALSE))</f>
        <v/>
      </c>
      <c r="EH317" s="3"/>
      <c r="EI317" s="280" t="str">
        <f>IF(EJ317="","",VLOOKUP(EJ317,リスト!$BC$5:$BD$10,2,FALSE))</f>
        <v/>
      </c>
      <c r="EJ317" s="3"/>
      <c r="EK317" s="280" t="str">
        <f>IF(EL317="","",VLOOKUP(EL317,リスト!$BE$5:$BF$10,2,FALSE))</f>
        <v/>
      </c>
      <c r="EL317" s="3"/>
      <c r="EM317" s="78"/>
      <c r="EN317" s="73"/>
      <c r="EO317" s="73"/>
      <c r="EP317" s="13"/>
      <c r="EQ317" s="13"/>
      <c r="ER317" s="280" t="str">
        <f>IF(ES317="","",VLOOKUP(ES317,リスト!$BG$5:$BH$10,2,FALSE))</f>
        <v/>
      </c>
      <c r="ES317" s="13"/>
      <c r="ET317" s="13"/>
      <c r="EU317" s="13"/>
      <c r="EV317" s="13"/>
      <c r="EW317" s="13"/>
      <c r="EX317" s="81"/>
      <c r="EY317" s="81"/>
      <c r="EZ317" s="26"/>
      <c r="FA317" s="281" t="str">
        <f>IF($EZ317="","",INDEX(リスト!$BI$5:$BJ$40,MATCH($EZ317,リスト!$BJ$5:$BJ$40,0),1))</f>
        <v/>
      </c>
      <c r="FB317" s="280" t="str">
        <f>IF(FC317="","",VLOOKUP(FC317,リスト!$BK:$BL,2,FALSE))</f>
        <v/>
      </c>
      <c r="FC317" s="13"/>
      <c r="FD317" s="331"/>
      <c r="FE317" s="3"/>
      <c r="FF317" s="280" t="str">
        <f>IF(FG317="","",VLOOKUP(FG317,リスト!$BO$5:$BP$6,2,FALSE))</f>
        <v/>
      </c>
      <c r="FG317" s="3"/>
      <c r="FH317" s="280" t="str">
        <f>IF(FI317="","",VLOOKUP(FI317,リスト!$BQ$5:$BR$8,2,FALSE))</f>
        <v/>
      </c>
      <c r="FI317" s="3"/>
      <c r="FJ317" s="282"/>
      <c r="FK317" s="280" t="str">
        <f>IF(FL317="","",VLOOKUP(FL317,リスト!$BS$5:$BT$6,2,FALSE))</f>
        <v/>
      </c>
      <c r="FL317" s="63"/>
      <c r="FM317" s="13"/>
      <c r="FN317" s="13"/>
      <c r="FO317" s="13"/>
      <c r="FP317" s="283" t="str">
        <f t="shared" si="42"/>
        <v/>
      </c>
      <c r="FQ317" s="283" t="str">
        <f t="shared" si="42"/>
        <v/>
      </c>
      <c r="FR317" s="13"/>
      <c r="FS317" s="85"/>
      <c r="FT317" s="85"/>
      <c r="FU317" s="281" t="str">
        <f t="shared" si="43"/>
        <v/>
      </c>
      <c r="FV317" s="280" t="str">
        <f>IF(FW317="","",VLOOKUP(FW317,リスト!$BV$5:$BW$10,2,FALSE))</f>
        <v/>
      </c>
      <c r="FW317" s="26"/>
      <c r="FX317" s="282" t="str">
        <f t="shared" si="44"/>
        <v/>
      </c>
      <c r="FY317" s="280" t="str">
        <f>IF(FZ317="","",VLOOKUP(FZ317,リスト!$BX$5:$BY$6,2,FALSE))</f>
        <v/>
      </c>
      <c r="FZ317" s="3"/>
      <c r="GA317" s="280" t="str">
        <f>IF(GB317="","",VLOOKUP(GB317,リスト!$BZ$5:$CA$6,2,FALSE))</f>
        <v/>
      </c>
      <c r="GB317" s="13"/>
      <c r="GC317" s="281" t="str">
        <f>IF(GD317="","",VLOOKUP(GD317,リスト!$CB$5:$CC$6,2,FALSE))</f>
        <v/>
      </c>
      <c r="GD317" s="13"/>
      <c r="GE317" s="13"/>
      <c r="GF317" s="13"/>
      <c r="GG317" s="75"/>
      <c r="GH317" s="281" t="str">
        <f t="shared" si="45"/>
        <v/>
      </c>
      <c r="GI317" s="128"/>
      <c r="GJ317" s="281" t="str">
        <f>IF(GK317="","",VLOOKUP(GK317,リスト!$CD$5:$CE$6,2,FALSE))</f>
        <v/>
      </c>
      <c r="GK317" s="13"/>
      <c r="GL317" s="281" t="str">
        <f>IF(GM317="","",VLOOKUP(GM317,リスト!$CF$5:$CG$5,2,FALSE))</f>
        <v/>
      </c>
      <c r="GM317" s="26"/>
      <c r="GN317" s="280" t="str">
        <f>IF(GO317="","",VLOOKUP(GO317,リスト!$CH$5:$CI$5,2,FALSE))</f>
        <v/>
      </c>
      <c r="GO317" s="284"/>
      <c r="GP317" s="284"/>
      <c r="GQ317" s="284"/>
      <c r="GR317" s="284"/>
      <c r="GS317" s="284"/>
      <c r="GT317" s="284"/>
      <c r="GU317" s="284"/>
      <c r="GV317" s="284"/>
      <c r="GW317" s="284"/>
      <c r="GX317" s="285"/>
    </row>
    <row r="318" spans="2:206" s="177" customFormat="1" ht="24.75" hidden="1" customHeight="1" outlineLevel="1">
      <c r="B318" s="286" t="str">
        <f>IF(明細!B312="","",明細!B312)</f>
        <v/>
      </c>
      <c r="C318" s="287" t="str">
        <f>IF(明細!C312="","",明細!C312)</f>
        <v/>
      </c>
      <c r="D318" s="265" t="str">
        <f>IF(明細!D312="","",明細!D312)</f>
        <v/>
      </c>
      <c r="E318" s="265" t="str">
        <f>IF(明細!E312="","",明細!E312)</f>
        <v/>
      </c>
      <c r="F318" s="265" t="str">
        <f>IF(明細!F312="","",明細!F312)</f>
        <v/>
      </c>
      <c r="G318" s="265" t="str">
        <f>IF(明細!G312="","",明細!G312)</f>
        <v/>
      </c>
      <c r="H318" s="265" t="str">
        <f>IF(明細!H312="","",明細!H312)</f>
        <v/>
      </c>
      <c r="I318" s="265" t="str">
        <f>IF(明細!I312="","",明細!I312)</f>
        <v/>
      </c>
      <c r="J318" s="265" t="str">
        <f>IF(明細!J312="","",明細!J312)</f>
        <v/>
      </c>
      <c r="K318" s="265" t="str">
        <f>IF(明細!K312="","",明細!K312)</f>
        <v/>
      </c>
      <c r="L318" s="265" t="str">
        <f>IF(明細!L312="","",明細!L312)</f>
        <v/>
      </c>
      <c r="M318" s="265" t="str">
        <f>IF(明細!M312="","",明細!M312)</f>
        <v/>
      </c>
      <c r="N318" s="265" t="str">
        <f>IF(明細!N312="","",明細!N312)</f>
        <v/>
      </c>
      <c r="O318" s="265" t="str">
        <f>IF(明細!O312="","",明細!O312)</f>
        <v/>
      </c>
      <c r="P318" s="265" t="str">
        <f>IF(明細!P312="","",明細!P312)</f>
        <v/>
      </c>
      <c r="Q318" s="265" t="str">
        <f>IF(明細!Q312="","",明細!Q312)</f>
        <v/>
      </c>
      <c r="R318" s="289" t="str">
        <f>IF(明細!R312="","",明細!R312)</f>
        <v/>
      </c>
      <c r="S318" s="291" t="str">
        <f>IF(明細!S312="","",明細!S312)</f>
        <v/>
      </c>
      <c r="T318" s="291" t="str">
        <f>IF(明細!T312="","",明細!T312)</f>
        <v/>
      </c>
      <c r="U318" s="291" t="str">
        <f>IF(明細!U312="","",明細!U312)</f>
        <v/>
      </c>
      <c r="V318" s="292" t="str">
        <f>IF(明細!V312="","",明細!V312)</f>
        <v>個</v>
      </c>
      <c r="W318" s="292" t="str">
        <f>IF(明細!W312="","",明細!W312)</f>
        <v/>
      </c>
      <c r="X318" s="293" t="str">
        <f>IF(明細!X312="","",明細!X312)</f>
        <v/>
      </c>
      <c r="Y318" s="134" t="str">
        <f>IF(明細!Y312="","",明細!Y312)</f>
        <v/>
      </c>
      <c r="Z318" s="135" t="str">
        <f>IF(明細!Z312="","",明細!Z312)</f>
        <v/>
      </c>
      <c r="AA318" s="134" t="str">
        <f>IF(明細!AA312="","",明細!AA312)</f>
        <v/>
      </c>
      <c r="AB318" s="303" t="str">
        <f>IF(明細!AB312="","",明細!AB312)</f>
        <v/>
      </c>
      <c r="AC318" s="134" t="str">
        <f>IF(明細!AC312="","",明細!AC312)</f>
        <v/>
      </c>
      <c r="AD318" s="183" t="str">
        <f>IF(明細!AD312="","",明細!AD312)</f>
        <v/>
      </c>
      <c r="AE318" s="184">
        <f>IF(明細!AE312="","",明細!AE312)</f>
        <v>0.1</v>
      </c>
      <c r="AF318" s="185" t="str">
        <f>IF(明細!AF312="","",明細!AF312)</f>
        <v/>
      </c>
      <c r="AG318" s="186" t="str">
        <f>IF(明細!AG312="","",明細!AG312)</f>
        <v/>
      </c>
      <c r="AH318" s="186" t="str">
        <f>IF(明細!AH312="","",明細!AH312)</f>
        <v/>
      </c>
      <c r="AI318" s="187" t="str">
        <f>IF(明細!AI312="","",明細!AI312)</f>
        <v/>
      </c>
      <c r="AJ318" s="296" t="str">
        <f>IF(明細!AJ312="","",明細!AJ312)</f>
        <v/>
      </c>
      <c r="AK318" s="297" t="str">
        <f>IF(明細!AK312="","",明細!AK312)</f>
        <v/>
      </c>
      <c r="AL318" s="298" t="str">
        <f>IF(明細!AL312="","",明細!AL312)</f>
        <v/>
      </c>
      <c r="AM318" s="299" t="str">
        <f>IF(明細!AM312="","",明細!AM312)</f>
        <v/>
      </c>
      <c r="AN318" s="300" t="str">
        <f>IF(明細!AN312="","",明細!AN312)</f>
        <v/>
      </c>
      <c r="AO318" s="300" t="str">
        <f>IF(明細!AO312="","",明細!AO312)</f>
        <v/>
      </c>
      <c r="AP318" s="300" t="str">
        <f>IF(明細!AP312="","",明細!AP312)</f>
        <v/>
      </c>
      <c r="AQ318" s="301" t="str">
        <f>IF(明細!AQ312="","",明細!AQ312)</f>
        <v/>
      </c>
      <c r="AR318" s="302" t="str">
        <f>IF(明細!AR312="","",明細!AR312)</f>
        <v/>
      </c>
      <c r="AU318" s="360"/>
      <c r="AV318" s="368"/>
      <c r="AW318" s="446" t="str">
        <f>IF(明細!AV312="","",明細!AV312)</f>
        <v/>
      </c>
      <c r="AX318" s="419" t="str">
        <f>IF(明細!AT312="","",明細!AT312)</f>
        <v/>
      </c>
      <c r="AY318" s="280" t="str">
        <f>IF($AX318="","",VLOOKUP($AX318,リスト!$CL:$CM,2,FALSE))</f>
        <v/>
      </c>
      <c r="AZ318" s="3"/>
      <c r="BA318" s="280" t="str">
        <f>IF(BB318="","",VLOOKUP(BB318,リスト!$K:$L,2,FALSE))</f>
        <v/>
      </c>
      <c r="BB318" s="3"/>
      <c r="BC318" s="3"/>
      <c r="BD318" s="87"/>
      <c r="BE318" s="280" t="str">
        <f>IF(BF318="","",VLOOKUP(BF318,リスト!$I:$J,2,FALSE))</f>
        <v/>
      </c>
      <c r="BF318" s="3"/>
      <c r="BG318" s="280" t="str">
        <f>IF(BH318="","",VLOOKUP(BH318,リスト!$M:$N,2,FALSE))</f>
        <v/>
      </c>
      <c r="BH318" s="282"/>
      <c r="BI318" s="280" t="str">
        <f>IF(BJ318="","",VLOOKUP(BJ318,リスト!$O:$P,2,FALSE))</f>
        <v/>
      </c>
      <c r="BJ318" s="24"/>
      <c r="BM318" s="451" t="str">
        <f>IF(明細!AV312="","",明細!AV312)</f>
        <v/>
      </c>
      <c r="BN318" s="453" t="str">
        <f>IF(明細!AT312="","",明細!AT312)</f>
        <v/>
      </c>
      <c r="BO318" s="280" t="str">
        <f>IF($BN318="","",VLOOKUP($BN318,リスト!$CL:$CM,2,FALSE))</f>
        <v/>
      </c>
      <c r="BP318" s="280" t="str">
        <f>IF(BQ318="","",VLOOKUP(BQ318,リスト!$K$5:$L$7,2,FALSE))</f>
        <v/>
      </c>
      <c r="BQ318" s="13"/>
      <c r="BR318" s="13"/>
      <c r="BS318" s="47"/>
      <c r="BT318" s="280" t="str">
        <f>IF(BU318="","",VLOOKUP(BU318,リスト!I309:J327,2,FALSE))</f>
        <v/>
      </c>
      <c r="BU318" s="13"/>
      <c r="BV318" s="13"/>
      <c r="BW318" s="282"/>
      <c r="BX318" s="282"/>
      <c r="BY318" s="280" t="str">
        <f>IF(BZ318="","",VLOOKUP(BZ318,リスト!$S$5:$T$6,2,FALSE))</f>
        <v/>
      </c>
      <c r="BZ318" s="3"/>
      <c r="CA318" s="3"/>
      <c r="CB318" s="81"/>
      <c r="CC318" s="280" t="str">
        <f t="shared" si="39"/>
        <v/>
      </c>
      <c r="CD318" s="83"/>
      <c r="CE318" s="83"/>
      <c r="CF318" s="83"/>
      <c r="CG318" s="83"/>
      <c r="CH318" s="282" t="str">
        <f t="shared" si="40"/>
        <v/>
      </c>
      <c r="CI318" s="83"/>
      <c r="CJ318" s="280" t="str">
        <f t="shared" si="41"/>
        <v/>
      </c>
      <c r="CK318" s="87"/>
      <c r="CL318" s="78"/>
      <c r="CM318" s="83"/>
      <c r="CN318" s="83"/>
      <c r="CO318" s="83"/>
      <c r="CP318" s="280" t="str">
        <f t="shared" si="46"/>
        <v/>
      </c>
      <c r="CQ318" s="81"/>
      <c r="CR318" s="280" t="str">
        <f t="shared" si="47"/>
        <v/>
      </c>
      <c r="CS318" s="3"/>
      <c r="CT318" s="3"/>
      <c r="CU318" s="280" t="str">
        <f>IF(CV318="","",VLOOKUP(CV318,リスト!$V$5:$W$6,2,FALSE))</f>
        <v/>
      </c>
      <c r="CV318" s="3"/>
      <c r="CW318" s="280" t="str">
        <f>IF(CX318="","",VLOOKUP(CX318,リスト!$X$5:$Y$6,2,FALSE))</f>
        <v/>
      </c>
      <c r="CX318" s="3"/>
      <c r="CY318" s="77"/>
      <c r="CZ318" s="77"/>
      <c r="DA318" s="75"/>
      <c r="DB318" s="75"/>
      <c r="DC318" s="75"/>
      <c r="DD318" s="75"/>
      <c r="DE318" s="280" t="str">
        <f>IF(DF318="","",VLOOKUP(DF318,リスト!$Z$5:$AA$10,2,FALSE))</f>
        <v/>
      </c>
      <c r="DF318" s="3"/>
      <c r="DG318" s="280" t="str">
        <f>IF(DH318="","",VLOOKUP(DH318,リスト!$AB$5:$AC$12,2,FALSE))</f>
        <v/>
      </c>
      <c r="DH318" s="63"/>
      <c r="DI318" s="280" t="str">
        <f>IF(DJ318="","",VLOOKUP(DJ318,リスト!$AD$5:$AE$7,2,FALSE))</f>
        <v/>
      </c>
      <c r="DJ318" s="3"/>
      <c r="DK318" s="280" t="str">
        <f>IF(DL318="","",VLOOKUP(DL318,リスト!$AF$5:$AG$10,2,FALSE))</f>
        <v/>
      </c>
      <c r="DL318" s="3"/>
      <c r="DM318" s="280" t="str">
        <f>IF(DN318="","",VLOOKUP(DN318,リスト!$AH$5:$AI$6,2,FALSE))</f>
        <v/>
      </c>
      <c r="DN318" s="3"/>
      <c r="DO318" s="280" t="str">
        <f>IF(DP318="","",VLOOKUP(DP318,リスト!$AJ$5:$AK$6,2,FALSE))</f>
        <v/>
      </c>
      <c r="DP318" s="3"/>
      <c r="DQ318" s="280" t="str">
        <f>IF(DR318="","",VLOOKUP(DR318,リスト!$AL$5:$AM$7,2,FALSE))</f>
        <v/>
      </c>
      <c r="DR318" s="3"/>
      <c r="DS318" s="13"/>
      <c r="DT318" s="85"/>
      <c r="DU318" s="85"/>
      <c r="DV318" s="281" t="str">
        <f>IF(DW318="","",VLOOKUP(DW318,リスト!$AN$5:$AO$6,2,FALSE))</f>
        <v/>
      </c>
      <c r="DW318" s="13"/>
      <c r="DX318" s="341"/>
      <c r="DY318" s="345"/>
      <c r="DZ318" s="341"/>
      <c r="EA318" s="345"/>
      <c r="EB318" s="280" t="str">
        <f>IF(EC318="","",VLOOKUP(EC318,リスト!$AW$5:$AX$8,2,FALSE))</f>
        <v/>
      </c>
      <c r="EC318" s="3"/>
      <c r="ED318" s="85"/>
      <c r="EE318" s="280" t="str">
        <f>IF(EF318="","",VLOOKUP(EF318,リスト!$AY$5:$AZ$10,2,FALSE))</f>
        <v/>
      </c>
      <c r="EF318" s="3"/>
      <c r="EG318" s="280" t="str">
        <f>IF(EH318="","",VLOOKUP(EH318,リスト!$BA$5:$BB$10,2,FALSE))</f>
        <v/>
      </c>
      <c r="EH318" s="3"/>
      <c r="EI318" s="280" t="str">
        <f>IF(EJ318="","",VLOOKUP(EJ318,リスト!$BC$5:$BD$10,2,FALSE))</f>
        <v/>
      </c>
      <c r="EJ318" s="3"/>
      <c r="EK318" s="280" t="str">
        <f>IF(EL318="","",VLOOKUP(EL318,リスト!$BE$5:$BF$10,2,FALSE))</f>
        <v/>
      </c>
      <c r="EL318" s="3"/>
      <c r="EM318" s="78"/>
      <c r="EN318" s="73"/>
      <c r="EO318" s="73"/>
      <c r="EP318" s="13"/>
      <c r="EQ318" s="13"/>
      <c r="ER318" s="280" t="str">
        <f>IF(ES318="","",VLOOKUP(ES318,リスト!$BG$5:$BH$10,2,FALSE))</f>
        <v/>
      </c>
      <c r="ES318" s="13"/>
      <c r="ET318" s="13"/>
      <c r="EU318" s="13"/>
      <c r="EV318" s="13"/>
      <c r="EW318" s="13"/>
      <c r="EX318" s="81"/>
      <c r="EY318" s="81"/>
      <c r="EZ318" s="26"/>
      <c r="FA318" s="281" t="str">
        <f>IF($EZ318="","",INDEX(リスト!$BI$5:$BJ$40,MATCH($EZ318,リスト!$BJ$5:$BJ$40,0),1))</f>
        <v/>
      </c>
      <c r="FB318" s="280" t="str">
        <f>IF(FC318="","",VLOOKUP(FC318,リスト!$BK:$BL,2,FALSE))</f>
        <v/>
      </c>
      <c r="FC318" s="13"/>
      <c r="FD318" s="331"/>
      <c r="FE318" s="3"/>
      <c r="FF318" s="280" t="str">
        <f>IF(FG318="","",VLOOKUP(FG318,リスト!$BO$5:$BP$6,2,FALSE))</f>
        <v/>
      </c>
      <c r="FG318" s="3"/>
      <c r="FH318" s="280" t="str">
        <f>IF(FI318="","",VLOOKUP(FI318,リスト!$BQ$5:$BR$8,2,FALSE))</f>
        <v/>
      </c>
      <c r="FI318" s="3"/>
      <c r="FJ318" s="282"/>
      <c r="FK318" s="280" t="str">
        <f>IF(FL318="","",VLOOKUP(FL318,リスト!$BS$5:$BT$6,2,FALSE))</f>
        <v/>
      </c>
      <c r="FL318" s="63"/>
      <c r="FM318" s="13"/>
      <c r="FN318" s="13"/>
      <c r="FO318" s="13"/>
      <c r="FP318" s="283" t="str">
        <f t="shared" si="42"/>
        <v/>
      </c>
      <c r="FQ318" s="283" t="str">
        <f t="shared" si="42"/>
        <v/>
      </c>
      <c r="FR318" s="13"/>
      <c r="FS318" s="85"/>
      <c r="FT318" s="85"/>
      <c r="FU318" s="281" t="str">
        <f t="shared" si="43"/>
        <v/>
      </c>
      <c r="FV318" s="280" t="str">
        <f>IF(FW318="","",VLOOKUP(FW318,リスト!$BV$5:$BW$10,2,FALSE))</f>
        <v/>
      </c>
      <c r="FW318" s="26"/>
      <c r="FX318" s="282" t="str">
        <f t="shared" si="44"/>
        <v/>
      </c>
      <c r="FY318" s="280" t="str">
        <f>IF(FZ318="","",VLOOKUP(FZ318,リスト!$BX$5:$BY$6,2,FALSE))</f>
        <v/>
      </c>
      <c r="FZ318" s="3"/>
      <c r="GA318" s="280" t="str">
        <f>IF(GB318="","",VLOOKUP(GB318,リスト!$BZ$5:$CA$6,2,FALSE))</f>
        <v/>
      </c>
      <c r="GB318" s="13"/>
      <c r="GC318" s="281" t="str">
        <f>IF(GD318="","",VLOOKUP(GD318,リスト!$CB$5:$CC$6,2,FALSE))</f>
        <v/>
      </c>
      <c r="GD318" s="13"/>
      <c r="GE318" s="13"/>
      <c r="GF318" s="13"/>
      <c r="GG318" s="75"/>
      <c r="GH318" s="281" t="str">
        <f t="shared" si="45"/>
        <v/>
      </c>
      <c r="GI318" s="128"/>
      <c r="GJ318" s="281" t="str">
        <f>IF(GK318="","",VLOOKUP(GK318,リスト!$CD$5:$CE$6,2,FALSE))</f>
        <v/>
      </c>
      <c r="GK318" s="13"/>
      <c r="GL318" s="281" t="str">
        <f>IF(GM318="","",VLOOKUP(GM318,リスト!$CF$5:$CG$5,2,FALSE))</f>
        <v/>
      </c>
      <c r="GM318" s="26"/>
      <c r="GN318" s="280" t="str">
        <f>IF(GO318="","",VLOOKUP(GO318,リスト!$CH$5:$CI$5,2,FALSE))</f>
        <v/>
      </c>
      <c r="GO318" s="284"/>
      <c r="GP318" s="284"/>
      <c r="GQ318" s="284"/>
      <c r="GR318" s="284"/>
      <c r="GS318" s="284"/>
      <c r="GT318" s="284"/>
      <c r="GU318" s="284"/>
      <c r="GV318" s="284"/>
      <c r="GW318" s="284"/>
      <c r="GX318" s="285"/>
    </row>
    <row r="319" spans="2:206" s="177" customFormat="1" ht="24.75" hidden="1" customHeight="1" outlineLevel="1">
      <c r="B319" s="286" t="str">
        <f>IF(明細!B313="","",明細!B313)</f>
        <v/>
      </c>
      <c r="C319" s="287" t="str">
        <f>IF(明細!C313="","",明細!C313)</f>
        <v/>
      </c>
      <c r="D319" s="265" t="str">
        <f>IF(明細!D313="","",明細!D313)</f>
        <v/>
      </c>
      <c r="E319" s="265" t="str">
        <f>IF(明細!E313="","",明細!E313)</f>
        <v/>
      </c>
      <c r="F319" s="265" t="str">
        <f>IF(明細!F313="","",明細!F313)</f>
        <v/>
      </c>
      <c r="G319" s="265" t="str">
        <f>IF(明細!G313="","",明細!G313)</f>
        <v/>
      </c>
      <c r="H319" s="265" t="str">
        <f>IF(明細!H313="","",明細!H313)</f>
        <v/>
      </c>
      <c r="I319" s="265" t="str">
        <f>IF(明細!I313="","",明細!I313)</f>
        <v/>
      </c>
      <c r="J319" s="265" t="str">
        <f>IF(明細!J313="","",明細!J313)</f>
        <v/>
      </c>
      <c r="K319" s="265" t="str">
        <f>IF(明細!K313="","",明細!K313)</f>
        <v/>
      </c>
      <c r="L319" s="265" t="str">
        <f>IF(明細!L313="","",明細!L313)</f>
        <v/>
      </c>
      <c r="M319" s="265" t="str">
        <f>IF(明細!M313="","",明細!M313)</f>
        <v/>
      </c>
      <c r="N319" s="265" t="str">
        <f>IF(明細!N313="","",明細!N313)</f>
        <v/>
      </c>
      <c r="O319" s="265" t="str">
        <f>IF(明細!O313="","",明細!O313)</f>
        <v/>
      </c>
      <c r="P319" s="265" t="str">
        <f>IF(明細!P313="","",明細!P313)</f>
        <v/>
      </c>
      <c r="Q319" s="265" t="str">
        <f>IF(明細!Q313="","",明細!Q313)</f>
        <v/>
      </c>
      <c r="R319" s="289" t="str">
        <f>IF(明細!R313="","",明細!R313)</f>
        <v/>
      </c>
      <c r="S319" s="291" t="str">
        <f>IF(明細!S313="","",明細!S313)</f>
        <v/>
      </c>
      <c r="T319" s="291" t="str">
        <f>IF(明細!T313="","",明細!T313)</f>
        <v/>
      </c>
      <c r="U319" s="291" t="str">
        <f>IF(明細!U313="","",明細!U313)</f>
        <v/>
      </c>
      <c r="V319" s="292" t="str">
        <f>IF(明細!V313="","",明細!V313)</f>
        <v>個</v>
      </c>
      <c r="W319" s="292" t="str">
        <f>IF(明細!W313="","",明細!W313)</f>
        <v/>
      </c>
      <c r="X319" s="293" t="str">
        <f>IF(明細!X313="","",明細!X313)</f>
        <v/>
      </c>
      <c r="Y319" s="134" t="str">
        <f>IF(明細!Y313="","",明細!Y313)</f>
        <v/>
      </c>
      <c r="Z319" s="135" t="str">
        <f>IF(明細!Z313="","",明細!Z313)</f>
        <v/>
      </c>
      <c r="AA319" s="134" t="str">
        <f>IF(明細!AA313="","",明細!AA313)</f>
        <v/>
      </c>
      <c r="AB319" s="303" t="str">
        <f>IF(明細!AB313="","",明細!AB313)</f>
        <v/>
      </c>
      <c r="AC319" s="134" t="str">
        <f>IF(明細!AC313="","",明細!AC313)</f>
        <v/>
      </c>
      <c r="AD319" s="183" t="str">
        <f>IF(明細!AD313="","",明細!AD313)</f>
        <v/>
      </c>
      <c r="AE319" s="184">
        <f>IF(明細!AE313="","",明細!AE313)</f>
        <v>0.1</v>
      </c>
      <c r="AF319" s="185" t="str">
        <f>IF(明細!AF313="","",明細!AF313)</f>
        <v/>
      </c>
      <c r="AG319" s="186" t="str">
        <f>IF(明細!AG313="","",明細!AG313)</f>
        <v/>
      </c>
      <c r="AH319" s="186" t="str">
        <f>IF(明細!AH313="","",明細!AH313)</f>
        <v/>
      </c>
      <c r="AI319" s="187" t="str">
        <f>IF(明細!AI313="","",明細!AI313)</f>
        <v/>
      </c>
      <c r="AJ319" s="296" t="str">
        <f>IF(明細!AJ313="","",明細!AJ313)</f>
        <v/>
      </c>
      <c r="AK319" s="297" t="str">
        <f>IF(明細!AK313="","",明細!AK313)</f>
        <v/>
      </c>
      <c r="AL319" s="298" t="str">
        <f>IF(明細!AL313="","",明細!AL313)</f>
        <v/>
      </c>
      <c r="AM319" s="299" t="str">
        <f>IF(明細!AM313="","",明細!AM313)</f>
        <v/>
      </c>
      <c r="AN319" s="300" t="str">
        <f>IF(明細!AN313="","",明細!AN313)</f>
        <v/>
      </c>
      <c r="AO319" s="300" t="str">
        <f>IF(明細!AO313="","",明細!AO313)</f>
        <v/>
      </c>
      <c r="AP319" s="300" t="str">
        <f>IF(明細!AP313="","",明細!AP313)</f>
        <v/>
      </c>
      <c r="AQ319" s="301" t="str">
        <f>IF(明細!AQ313="","",明細!AQ313)</f>
        <v/>
      </c>
      <c r="AR319" s="302" t="str">
        <f>IF(明細!AR313="","",明細!AR313)</f>
        <v/>
      </c>
      <c r="AU319" s="360"/>
      <c r="AV319" s="368"/>
      <c r="AW319" s="446" t="str">
        <f>IF(明細!AV313="","",明細!AV313)</f>
        <v/>
      </c>
      <c r="AX319" s="419" t="str">
        <f>IF(明細!AT313="","",明細!AT313)</f>
        <v/>
      </c>
      <c r="AY319" s="280" t="str">
        <f>IF($AX319="","",VLOOKUP($AX319,リスト!$CL:$CM,2,FALSE))</f>
        <v/>
      </c>
      <c r="AZ319" s="3"/>
      <c r="BA319" s="280" t="str">
        <f>IF(BB319="","",VLOOKUP(BB319,リスト!$K:$L,2,FALSE))</f>
        <v/>
      </c>
      <c r="BB319" s="3"/>
      <c r="BC319" s="3"/>
      <c r="BD319" s="87"/>
      <c r="BE319" s="280" t="str">
        <f>IF(BF319="","",VLOOKUP(BF319,リスト!$I:$J,2,FALSE))</f>
        <v/>
      </c>
      <c r="BF319" s="3"/>
      <c r="BG319" s="280" t="str">
        <f>IF(BH319="","",VLOOKUP(BH319,リスト!$M:$N,2,FALSE))</f>
        <v/>
      </c>
      <c r="BH319" s="282"/>
      <c r="BI319" s="280" t="str">
        <f>IF(BJ319="","",VLOOKUP(BJ319,リスト!$O:$P,2,FALSE))</f>
        <v/>
      </c>
      <c r="BJ319" s="24"/>
      <c r="BM319" s="451" t="str">
        <f>IF(明細!AV313="","",明細!AV313)</f>
        <v/>
      </c>
      <c r="BN319" s="453" t="str">
        <f>IF(明細!AT313="","",明細!AT313)</f>
        <v/>
      </c>
      <c r="BO319" s="280" t="str">
        <f>IF($BN319="","",VLOOKUP($BN319,リスト!$CL:$CM,2,FALSE))</f>
        <v/>
      </c>
      <c r="BP319" s="280" t="str">
        <f>IF(BQ319="","",VLOOKUP(BQ319,リスト!$K$5:$L$7,2,FALSE))</f>
        <v/>
      </c>
      <c r="BQ319" s="13"/>
      <c r="BR319" s="13"/>
      <c r="BS319" s="47"/>
      <c r="BT319" s="280" t="str">
        <f>IF(BU319="","",VLOOKUP(BU319,リスト!I310:J328,2,FALSE))</f>
        <v/>
      </c>
      <c r="BU319" s="13"/>
      <c r="BV319" s="13"/>
      <c r="BW319" s="282"/>
      <c r="BX319" s="282"/>
      <c r="BY319" s="280" t="str">
        <f>IF(BZ319="","",VLOOKUP(BZ319,リスト!$S$5:$T$6,2,FALSE))</f>
        <v/>
      </c>
      <c r="BZ319" s="3"/>
      <c r="CA319" s="3"/>
      <c r="CB319" s="81"/>
      <c r="CC319" s="280" t="str">
        <f t="shared" si="39"/>
        <v/>
      </c>
      <c r="CD319" s="83"/>
      <c r="CE319" s="83"/>
      <c r="CF319" s="83"/>
      <c r="CG319" s="83"/>
      <c r="CH319" s="282" t="str">
        <f t="shared" si="40"/>
        <v/>
      </c>
      <c r="CI319" s="83"/>
      <c r="CJ319" s="280" t="str">
        <f t="shared" si="41"/>
        <v/>
      </c>
      <c r="CK319" s="87"/>
      <c r="CL319" s="78"/>
      <c r="CM319" s="83"/>
      <c r="CN319" s="83"/>
      <c r="CO319" s="83"/>
      <c r="CP319" s="280" t="str">
        <f t="shared" si="46"/>
        <v/>
      </c>
      <c r="CQ319" s="81"/>
      <c r="CR319" s="280" t="str">
        <f t="shared" si="47"/>
        <v/>
      </c>
      <c r="CS319" s="3"/>
      <c r="CT319" s="3"/>
      <c r="CU319" s="280" t="str">
        <f>IF(CV319="","",VLOOKUP(CV319,リスト!$V$5:$W$6,2,FALSE))</f>
        <v/>
      </c>
      <c r="CV319" s="3"/>
      <c r="CW319" s="280" t="str">
        <f>IF(CX319="","",VLOOKUP(CX319,リスト!$X$5:$Y$6,2,FALSE))</f>
        <v/>
      </c>
      <c r="CX319" s="3"/>
      <c r="CY319" s="77"/>
      <c r="CZ319" s="77"/>
      <c r="DA319" s="75"/>
      <c r="DB319" s="75"/>
      <c r="DC319" s="75"/>
      <c r="DD319" s="75"/>
      <c r="DE319" s="280" t="str">
        <f>IF(DF319="","",VLOOKUP(DF319,リスト!$Z$5:$AA$10,2,FALSE))</f>
        <v/>
      </c>
      <c r="DF319" s="3"/>
      <c r="DG319" s="280" t="str">
        <f>IF(DH319="","",VLOOKUP(DH319,リスト!$AB$5:$AC$12,2,FALSE))</f>
        <v/>
      </c>
      <c r="DH319" s="63"/>
      <c r="DI319" s="280" t="str">
        <f>IF(DJ319="","",VLOOKUP(DJ319,リスト!$AD$5:$AE$7,2,FALSE))</f>
        <v/>
      </c>
      <c r="DJ319" s="3"/>
      <c r="DK319" s="280" t="str">
        <f>IF(DL319="","",VLOOKUP(DL319,リスト!$AF$5:$AG$10,2,FALSE))</f>
        <v/>
      </c>
      <c r="DL319" s="3"/>
      <c r="DM319" s="280" t="str">
        <f>IF(DN319="","",VLOOKUP(DN319,リスト!$AH$5:$AI$6,2,FALSE))</f>
        <v/>
      </c>
      <c r="DN319" s="3"/>
      <c r="DO319" s="280" t="str">
        <f>IF(DP319="","",VLOOKUP(DP319,リスト!$AJ$5:$AK$6,2,FALSE))</f>
        <v/>
      </c>
      <c r="DP319" s="3"/>
      <c r="DQ319" s="280" t="str">
        <f>IF(DR319="","",VLOOKUP(DR319,リスト!$AL$5:$AM$7,2,FALSE))</f>
        <v/>
      </c>
      <c r="DR319" s="3"/>
      <c r="DS319" s="13"/>
      <c r="DT319" s="85"/>
      <c r="DU319" s="85"/>
      <c r="DV319" s="281" t="str">
        <f>IF(DW319="","",VLOOKUP(DW319,リスト!$AN$5:$AO$6,2,FALSE))</f>
        <v/>
      </c>
      <c r="DW319" s="13"/>
      <c r="DX319" s="341"/>
      <c r="DY319" s="345"/>
      <c r="DZ319" s="341"/>
      <c r="EA319" s="345"/>
      <c r="EB319" s="280" t="str">
        <f>IF(EC319="","",VLOOKUP(EC319,リスト!$AW$5:$AX$8,2,FALSE))</f>
        <v/>
      </c>
      <c r="EC319" s="3"/>
      <c r="ED319" s="85"/>
      <c r="EE319" s="280" t="str">
        <f>IF(EF319="","",VLOOKUP(EF319,リスト!$AY$5:$AZ$10,2,FALSE))</f>
        <v/>
      </c>
      <c r="EF319" s="3"/>
      <c r="EG319" s="280" t="str">
        <f>IF(EH319="","",VLOOKUP(EH319,リスト!$BA$5:$BB$10,2,FALSE))</f>
        <v/>
      </c>
      <c r="EH319" s="3"/>
      <c r="EI319" s="280" t="str">
        <f>IF(EJ319="","",VLOOKUP(EJ319,リスト!$BC$5:$BD$10,2,FALSE))</f>
        <v/>
      </c>
      <c r="EJ319" s="3"/>
      <c r="EK319" s="280" t="str">
        <f>IF(EL319="","",VLOOKUP(EL319,リスト!$BE$5:$BF$10,2,FALSE))</f>
        <v/>
      </c>
      <c r="EL319" s="3"/>
      <c r="EM319" s="78"/>
      <c r="EN319" s="73"/>
      <c r="EO319" s="73"/>
      <c r="EP319" s="13"/>
      <c r="EQ319" s="13"/>
      <c r="ER319" s="280" t="str">
        <f>IF(ES319="","",VLOOKUP(ES319,リスト!$BG$5:$BH$10,2,FALSE))</f>
        <v/>
      </c>
      <c r="ES319" s="13"/>
      <c r="ET319" s="13"/>
      <c r="EU319" s="13"/>
      <c r="EV319" s="13"/>
      <c r="EW319" s="13"/>
      <c r="EX319" s="81"/>
      <c r="EY319" s="81"/>
      <c r="EZ319" s="26"/>
      <c r="FA319" s="281" t="str">
        <f>IF($EZ319="","",INDEX(リスト!$BI$5:$BJ$40,MATCH($EZ319,リスト!$BJ$5:$BJ$40,0),1))</f>
        <v/>
      </c>
      <c r="FB319" s="280" t="str">
        <f>IF(FC319="","",VLOOKUP(FC319,リスト!$BK:$BL,2,FALSE))</f>
        <v/>
      </c>
      <c r="FC319" s="13"/>
      <c r="FD319" s="331"/>
      <c r="FE319" s="3"/>
      <c r="FF319" s="280" t="str">
        <f>IF(FG319="","",VLOOKUP(FG319,リスト!$BO$5:$BP$6,2,FALSE))</f>
        <v/>
      </c>
      <c r="FG319" s="3"/>
      <c r="FH319" s="280" t="str">
        <f>IF(FI319="","",VLOOKUP(FI319,リスト!$BQ$5:$BR$8,2,FALSE))</f>
        <v/>
      </c>
      <c r="FI319" s="3"/>
      <c r="FJ319" s="282"/>
      <c r="FK319" s="280" t="str">
        <f>IF(FL319="","",VLOOKUP(FL319,リスト!$BS$5:$BT$6,2,FALSE))</f>
        <v/>
      </c>
      <c r="FL319" s="63"/>
      <c r="FM319" s="13"/>
      <c r="FN319" s="13"/>
      <c r="FO319" s="13"/>
      <c r="FP319" s="283" t="str">
        <f t="shared" si="42"/>
        <v/>
      </c>
      <c r="FQ319" s="283" t="str">
        <f t="shared" si="42"/>
        <v/>
      </c>
      <c r="FR319" s="13"/>
      <c r="FS319" s="85"/>
      <c r="FT319" s="85"/>
      <c r="FU319" s="281" t="str">
        <f t="shared" si="43"/>
        <v/>
      </c>
      <c r="FV319" s="280" t="str">
        <f>IF(FW319="","",VLOOKUP(FW319,リスト!$BV$5:$BW$10,2,FALSE))</f>
        <v/>
      </c>
      <c r="FW319" s="26"/>
      <c r="FX319" s="282" t="str">
        <f t="shared" si="44"/>
        <v/>
      </c>
      <c r="FY319" s="280" t="str">
        <f>IF(FZ319="","",VLOOKUP(FZ319,リスト!$BX$5:$BY$6,2,FALSE))</f>
        <v/>
      </c>
      <c r="FZ319" s="3"/>
      <c r="GA319" s="280" t="str">
        <f>IF(GB319="","",VLOOKUP(GB319,リスト!$BZ$5:$CA$6,2,FALSE))</f>
        <v/>
      </c>
      <c r="GB319" s="13"/>
      <c r="GC319" s="281" t="str">
        <f>IF(GD319="","",VLOOKUP(GD319,リスト!$CB$5:$CC$6,2,FALSE))</f>
        <v/>
      </c>
      <c r="GD319" s="13"/>
      <c r="GE319" s="13"/>
      <c r="GF319" s="13"/>
      <c r="GG319" s="75"/>
      <c r="GH319" s="281" t="str">
        <f t="shared" si="45"/>
        <v/>
      </c>
      <c r="GI319" s="128"/>
      <c r="GJ319" s="281" t="str">
        <f>IF(GK319="","",VLOOKUP(GK319,リスト!$CD$5:$CE$6,2,FALSE))</f>
        <v/>
      </c>
      <c r="GK319" s="13"/>
      <c r="GL319" s="281" t="str">
        <f>IF(GM319="","",VLOOKUP(GM319,リスト!$CF$5:$CG$5,2,FALSE))</f>
        <v/>
      </c>
      <c r="GM319" s="26"/>
      <c r="GN319" s="280" t="str">
        <f>IF(GO319="","",VLOOKUP(GO319,リスト!$CH$5:$CI$5,2,FALSE))</f>
        <v/>
      </c>
      <c r="GO319" s="284"/>
      <c r="GP319" s="284"/>
      <c r="GQ319" s="284"/>
      <c r="GR319" s="284"/>
      <c r="GS319" s="284"/>
      <c r="GT319" s="284"/>
      <c r="GU319" s="284"/>
      <c r="GV319" s="284"/>
      <c r="GW319" s="284"/>
      <c r="GX319" s="285"/>
    </row>
    <row r="320" spans="2:206" s="177" customFormat="1" ht="24.75" hidden="1" customHeight="1" outlineLevel="1">
      <c r="B320" s="286" t="str">
        <f>IF(明細!B314="","",明細!B314)</f>
        <v/>
      </c>
      <c r="C320" s="287" t="str">
        <f>IF(明細!C314="","",明細!C314)</f>
        <v/>
      </c>
      <c r="D320" s="265" t="str">
        <f>IF(明細!D314="","",明細!D314)</f>
        <v/>
      </c>
      <c r="E320" s="265" t="str">
        <f>IF(明細!E314="","",明細!E314)</f>
        <v/>
      </c>
      <c r="F320" s="265" t="str">
        <f>IF(明細!F314="","",明細!F314)</f>
        <v/>
      </c>
      <c r="G320" s="265" t="str">
        <f>IF(明細!G314="","",明細!G314)</f>
        <v/>
      </c>
      <c r="H320" s="265" t="str">
        <f>IF(明細!H314="","",明細!H314)</f>
        <v/>
      </c>
      <c r="I320" s="265" t="str">
        <f>IF(明細!I314="","",明細!I314)</f>
        <v/>
      </c>
      <c r="J320" s="265" t="str">
        <f>IF(明細!J314="","",明細!J314)</f>
        <v/>
      </c>
      <c r="K320" s="265" t="str">
        <f>IF(明細!K314="","",明細!K314)</f>
        <v/>
      </c>
      <c r="L320" s="265" t="str">
        <f>IF(明細!L314="","",明細!L314)</f>
        <v/>
      </c>
      <c r="M320" s="265" t="str">
        <f>IF(明細!M314="","",明細!M314)</f>
        <v/>
      </c>
      <c r="N320" s="265" t="str">
        <f>IF(明細!N314="","",明細!N314)</f>
        <v/>
      </c>
      <c r="O320" s="265" t="str">
        <f>IF(明細!O314="","",明細!O314)</f>
        <v/>
      </c>
      <c r="P320" s="265" t="str">
        <f>IF(明細!P314="","",明細!P314)</f>
        <v/>
      </c>
      <c r="Q320" s="265" t="str">
        <f>IF(明細!Q314="","",明細!Q314)</f>
        <v/>
      </c>
      <c r="R320" s="289" t="str">
        <f>IF(明細!R314="","",明細!R314)</f>
        <v/>
      </c>
      <c r="S320" s="291" t="str">
        <f>IF(明細!S314="","",明細!S314)</f>
        <v/>
      </c>
      <c r="T320" s="291" t="str">
        <f>IF(明細!T314="","",明細!T314)</f>
        <v/>
      </c>
      <c r="U320" s="291" t="str">
        <f>IF(明細!U314="","",明細!U314)</f>
        <v/>
      </c>
      <c r="V320" s="292" t="str">
        <f>IF(明細!V314="","",明細!V314)</f>
        <v>個</v>
      </c>
      <c r="W320" s="292" t="str">
        <f>IF(明細!W314="","",明細!W314)</f>
        <v/>
      </c>
      <c r="X320" s="293" t="str">
        <f>IF(明細!X314="","",明細!X314)</f>
        <v/>
      </c>
      <c r="Y320" s="134" t="str">
        <f>IF(明細!Y314="","",明細!Y314)</f>
        <v/>
      </c>
      <c r="Z320" s="135" t="str">
        <f>IF(明細!Z314="","",明細!Z314)</f>
        <v/>
      </c>
      <c r="AA320" s="134" t="str">
        <f>IF(明細!AA314="","",明細!AA314)</f>
        <v/>
      </c>
      <c r="AB320" s="303" t="str">
        <f>IF(明細!AB314="","",明細!AB314)</f>
        <v/>
      </c>
      <c r="AC320" s="134" t="str">
        <f>IF(明細!AC314="","",明細!AC314)</f>
        <v/>
      </c>
      <c r="AD320" s="183" t="str">
        <f>IF(明細!AD314="","",明細!AD314)</f>
        <v/>
      </c>
      <c r="AE320" s="184">
        <f>IF(明細!AE314="","",明細!AE314)</f>
        <v>0.1</v>
      </c>
      <c r="AF320" s="185" t="str">
        <f>IF(明細!AF314="","",明細!AF314)</f>
        <v/>
      </c>
      <c r="AG320" s="186" t="str">
        <f>IF(明細!AG314="","",明細!AG314)</f>
        <v/>
      </c>
      <c r="AH320" s="186" t="str">
        <f>IF(明細!AH314="","",明細!AH314)</f>
        <v/>
      </c>
      <c r="AI320" s="187" t="str">
        <f>IF(明細!AI314="","",明細!AI314)</f>
        <v/>
      </c>
      <c r="AJ320" s="296" t="str">
        <f>IF(明細!AJ314="","",明細!AJ314)</f>
        <v/>
      </c>
      <c r="AK320" s="297" t="str">
        <f>IF(明細!AK314="","",明細!AK314)</f>
        <v/>
      </c>
      <c r="AL320" s="298" t="str">
        <f>IF(明細!AL314="","",明細!AL314)</f>
        <v/>
      </c>
      <c r="AM320" s="299" t="str">
        <f>IF(明細!AM314="","",明細!AM314)</f>
        <v/>
      </c>
      <c r="AN320" s="300" t="str">
        <f>IF(明細!AN314="","",明細!AN314)</f>
        <v/>
      </c>
      <c r="AO320" s="300" t="str">
        <f>IF(明細!AO314="","",明細!AO314)</f>
        <v/>
      </c>
      <c r="AP320" s="300" t="str">
        <f>IF(明細!AP314="","",明細!AP314)</f>
        <v/>
      </c>
      <c r="AQ320" s="301" t="str">
        <f>IF(明細!AQ314="","",明細!AQ314)</f>
        <v/>
      </c>
      <c r="AR320" s="302" t="str">
        <f>IF(明細!AR314="","",明細!AR314)</f>
        <v/>
      </c>
      <c r="AU320" s="360"/>
      <c r="AV320" s="368"/>
      <c r="AW320" s="446" t="str">
        <f>IF(明細!AV314="","",明細!AV314)</f>
        <v/>
      </c>
      <c r="AX320" s="419" t="str">
        <f>IF(明細!AT314="","",明細!AT314)</f>
        <v/>
      </c>
      <c r="AY320" s="280" t="str">
        <f>IF($AX320="","",VLOOKUP($AX320,リスト!$CL:$CM,2,FALSE))</f>
        <v/>
      </c>
      <c r="AZ320" s="3"/>
      <c r="BA320" s="280" t="str">
        <f>IF(BB320="","",VLOOKUP(BB320,リスト!$K:$L,2,FALSE))</f>
        <v/>
      </c>
      <c r="BB320" s="3"/>
      <c r="BC320" s="3"/>
      <c r="BD320" s="87"/>
      <c r="BE320" s="280" t="str">
        <f>IF(BF320="","",VLOOKUP(BF320,リスト!$I:$J,2,FALSE))</f>
        <v/>
      </c>
      <c r="BF320" s="3"/>
      <c r="BG320" s="280" t="str">
        <f>IF(BH320="","",VLOOKUP(BH320,リスト!$M:$N,2,FALSE))</f>
        <v/>
      </c>
      <c r="BH320" s="282"/>
      <c r="BI320" s="280" t="str">
        <f>IF(BJ320="","",VLOOKUP(BJ320,リスト!$O:$P,2,FALSE))</f>
        <v/>
      </c>
      <c r="BJ320" s="24"/>
      <c r="BM320" s="451" t="str">
        <f>IF(明細!AV314="","",明細!AV314)</f>
        <v/>
      </c>
      <c r="BN320" s="453" t="str">
        <f>IF(明細!AT314="","",明細!AT314)</f>
        <v/>
      </c>
      <c r="BO320" s="280" t="str">
        <f>IF($BN320="","",VLOOKUP($BN320,リスト!$CL:$CM,2,FALSE))</f>
        <v/>
      </c>
      <c r="BP320" s="280" t="str">
        <f>IF(BQ320="","",VLOOKUP(BQ320,リスト!$K$5:$L$7,2,FALSE))</f>
        <v/>
      </c>
      <c r="BQ320" s="13"/>
      <c r="BR320" s="13"/>
      <c r="BS320" s="47"/>
      <c r="BT320" s="280" t="str">
        <f>IF(BU320="","",VLOOKUP(BU320,リスト!I311:J329,2,FALSE))</f>
        <v/>
      </c>
      <c r="BU320" s="13"/>
      <c r="BV320" s="13"/>
      <c r="BW320" s="282"/>
      <c r="BX320" s="282"/>
      <c r="BY320" s="280" t="str">
        <f>IF(BZ320="","",VLOOKUP(BZ320,リスト!$S$5:$T$6,2,FALSE))</f>
        <v/>
      </c>
      <c r="BZ320" s="3"/>
      <c r="CA320" s="3"/>
      <c r="CB320" s="81"/>
      <c r="CC320" s="280" t="str">
        <f t="shared" si="39"/>
        <v/>
      </c>
      <c r="CD320" s="83"/>
      <c r="CE320" s="83"/>
      <c r="CF320" s="83"/>
      <c r="CG320" s="83"/>
      <c r="CH320" s="282" t="str">
        <f t="shared" si="40"/>
        <v/>
      </c>
      <c r="CI320" s="83"/>
      <c r="CJ320" s="280" t="str">
        <f t="shared" si="41"/>
        <v/>
      </c>
      <c r="CK320" s="87"/>
      <c r="CL320" s="78"/>
      <c r="CM320" s="83"/>
      <c r="CN320" s="83"/>
      <c r="CO320" s="83"/>
      <c r="CP320" s="280" t="str">
        <f t="shared" si="46"/>
        <v/>
      </c>
      <c r="CQ320" s="81"/>
      <c r="CR320" s="280" t="str">
        <f t="shared" si="47"/>
        <v/>
      </c>
      <c r="CS320" s="3"/>
      <c r="CT320" s="3"/>
      <c r="CU320" s="280" t="str">
        <f>IF(CV320="","",VLOOKUP(CV320,リスト!$V$5:$W$6,2,FALSE))</f>
        <v/>
      </c>
      <c r="CV320" s="3"/>
      <c r="CW320" s="280" t="str">
        <f>IF(CX320="","",VLOOKUP(CX320,リスト!$X$5:$Y$6,2,FALSE))</f>
        <v/>
      </c>
      <c r="CX320" s="3"/>
      <c r="CY320" s="77"/>
      <c r="CZ320" s="77"/>
      <c r="DA320" s="75"/>
      <c r="DB320" s="75"/>
      <c r="DC320" s="75"/>
      <c r="DD320" s="75"/>
      <c r="DE320" s="280" t="str">
        <f>IF(DF320="","",VLOOKUP(DF320,リスト!$Z$5:$AA$10,2,FALSE))</f>
        <v/>
      </c>
      <c r="DF320" s="3"/>
      <c r="DG320" s="280" t="str">
        <f>IF(DH320="","",VLOOKUP(DH320,リスト!$AB$5:$AC$12,2,FALSE))</f>
        <v/>
      </c>
      <c r="DH320" s="63"/>
      <c r="DI320" s="280" t="str">
        <f>IF(DJ320="","",VLOOKUP(DJ320,リスト!$AD$5:$AE$7,2,FALSE))</f>
        <v/>
      </c>
      <c r="DJ320" s="3"/>
      <c r="DK320" s="280" t="str">
        <f>IF(DL320="","",VLOOKUP(DL320,リスト!$AF$5:$AG$10,2,FALSE))</f>
        <v/>
      </c>
      <c r="DL320" s="3"/>
      <c r="DM320" s="280" t="str">
        <f>IF(DN320="","",VLOOKUP(DN320,リスト!$AH$5:$AI$6,2,FALSE))</f>
        <v/>
      </c>
      <c r="DN320" s="3"/>
      <c r="DO320" s="280" t="str">
        <f>IF(DP320="","",VLOOKUP(DP320,リスト!$AJ$5:$AK$6,2,FALSE))</f>
        <v/>
      </c>
      <c r="DP320" s="3"/>
      <c r="DQ320" s="280" t="str">
        <f>IF(DR320="","",VLOOKUP(DR320,リスト!$AL$5:$AM$7,2,FALSE))</f>
        <v/>
      </c>
      <c r="DR320" s="3"/>
      <c r="DS320" s="13"/>
      <c r="DT320" s="85"/>
      <c r="DU320" s="85"/>
      <c r="DV320" s="281" t="str">
        <f>IF(DW320="","",VLOOKUP(DW320,リスト!$AN$5:$AO$6,2,FALSE))</f>
        <v/>
      </c>
      <c r="DW320" s="13"/>
      <c r="DX320" s="341"/>
      <c r="DY320" s="345"/>
      <c r="DZ320" s="341"/>
      <c r="EA320" s="345"/>
      <c r="EB320" s="280" t="str">
        <f>IF(EC320="","",VLOOKUP(EC320,リスト!$AW$5:$AX$8,2,FALSE))</f>
        <v/>
      </c>
      <c r="EC320" s="3"/>
      <c r="ED320" s="85"/>
      <c r="EE320" s="280" t="str">
        <f>IF(EF320="","",VLOOKUP(EF320,リスト!$AY$5:$AZ$10,2,FALSE))</f>
        <v/>
      </c>
      <c r="EF320" s="3"/>
      <c r="EG320" s="280" t="str">
        <f>IF(EH320="","",VLOOKUP(EH320,リスト!$BA$5:$BB$10,2,FALSE))</f>
        <v/>
      </c>
      <c r="EH320" s="3"/>
      <c r="EI320" s="280" t="str">
        <f>IF(EJ320="","",VLOOKUP(EJ320,リスト!$BC$5:$BD$10,2,FALSE))</f>
        <v/>
      </c>
      <c r="EJ320" s="3"/>
      <c r="EK320" s="280" t="str">
        <f>IF(EL320="","",VLOOKUP(EL320,リスト!$BE$5:$BF$10,2,FALSE))</f>
        <v/>
      </c>
      <c r="EL320" s="3"/>
      <c r="EM320" s="78"/>
      <c r="EN320" s="73"/>
      <c r="EO320" s="73"/>
      <c r="EP320" s="13"/>
      <c r="EQ320" s="13"/>
      <c r="ER320" s="280" t="str">
        <f>IF(ES320="","",VLOOKUP(ES320,リスト!$BG$5:$BH$10,2,FALSE))</f>
        <v/>
      </c>
      <c r="ES320" s="13"/>
      <c r="ET320" s="13"/>
      <c r="EU320" s="13"/>
      <c r="EV320" s="13"/>
      <c r="EW320" s="13"/>
      <c r="EX320" s="81"/>
      <c r="EY320" s="81"/>
      <c r="EZ320" s="26"/>
      <c r="FA320" s="281" t="str">
        <f>IF($EZ320="","",INDEX(リスト!$BI$5:$BJ$40,MATCH($EZ320,リスト!$BJ$5:$BJ$40,0),1))</f>
        <v/>
      </c>
      <c r="FB320" s="280" t="str">
        <f>IF(FC320="","",VLOOKUP(FC320,リスト!$BK:$BL,2,FALSE))</f>
        <v/>
      </c>
      <c r="FC320" s="13"/>
      <c r="FD320" s="331"/>
      <c r="FE320" s="3"/>
      <c r="FF320" s="280" t="str">
        <f>IF(FG320="","",VLOOKUP(FG320,リスト!$BO$5:$BP$6,2,FALSE))</f>
        <v/>
      </c>
      <c r="FG320" s="3"/>
      <c r="FH320" s="280" t="str">
        <f>IF(FI320="","",VLOOKUP(FI320,リスト!$BQ$5:$BR$8,2,FALSE))</f>
        <v/>
      </c>
      <c r="FI320" s="3"/>
      <c r="FJ320" s="282"/>
      <c r="FK320" s="280" t="str">
        <f>IF(FL320="","",VLOOKUP(FL320,リスト!$BS$5:$BT$6,2,FALSE))</f>
        <v/>
      </c>
      <c r="FL320" s="63"/>
      <c r="FM320" s="13"/>
      <c r="FN320" s="13"/>
      <c r="FO320" s="13"/>
      <c r="FP320" s="283" t="str">
        <f t="shared" si="42"/>
        <v/>
      </c>
      <c r="FQ320" s="283" t="str">
        <f t="shared" si="42"/>
        <v/>
      </c>
      <c r="FR320" s="13"/>
      <c r="FS320" s="85"/>
      <c r="FT320" s="85"/>
      <c r="FU320" s="281" t="str">
        <f t="shared" si="43"/>
        <v/>
      </c>
      <c r="FV320" s="280" t="str">
        <f>IF(FW320="","",VLOOKUP(FW320,リスト!$BV$5:$BW$10,2,FALSE))</f>
        <v/>
      </c>
      <c r="FW320" s="26"/>
      <c r="FX320" s="282" t="str">
        <f t="shared" si="44"/>
        <v/>
      </c>
      <c r="FY320" s="280" t="str">
        <f>IF(FZ320="","",VLOOKUP(FZ320,リスト!$BX$5:$BY$6,2,FALSE))</f>
        <v/>
      </c>
      <c r="FZ320" s="3"/>
      <c r="GA320" s="280" t="str">
        <f>IF(GB320="","",VLOOKUP(GB320,リスト!$BZ$5:$CA$6,2,FALSE))</f>
        <v/>
      </c>
      <c r="GB320" s="13"/>
      <c r="GC320" s="281" t="str">
        <f>IF(GD320="","",VLOOKUP(GD320,リスト!$CB$5:$CC$6,2,FALSE))</f>
        <v/>
      </c>
      <c r="GD320" s="13"/>
      <c r="GE320" s="13"/>
      <c r="GF320" s="13"/>
      <c r="GG320" s="75"/>
      <c r="GH320" s="281" t="str">
        <f t="shared" si="45"/>
        <v/>
      </c>
      <c r="GI320" s="128"/>
      <c r="GJ320" s="281" t="str">
        <f>IF(GK320="","",VLOOKUP(GK320,リスト!$CD$5:$CE$6,2,FALSE))</f>
        <v/>
      </c>
      <c r="GK320" s="13"/>
      <c r="GL320" s="281" t="str">
        <f>IF(GM320="","",VLOOKUP(GM320,リスト!$CF$5:$CG$5,2,FALSE))</f>
        <v/>
      </c>
      <c r="GM320" s="26"/>
      <c r="GN320" s="280" t="str">
        <f>IF(GO320="","",VLOOKUP(GO320,リスト!$CH$5:$CI$5,2,FALSE))</f>
        <v/>
      </c>
      <c r="GO320" s="284"/>
      <c r="GP320" s="284"/>
      <c r="GQ320" s="284"/>
      <c r="GR320" s="284"/>
      <c r="GS320" s="284"/>
      <c r="GT320" s="284"/>
      <c r="GU320" s="284"/>
      <c r="GV320" s="284"/>
      <c r="GW320" s="284"/>
      <c r="GX320" s="285"/>
    </row>
    <row r="321" spans="2:206" s="177" customFormat="1" ht="24.75" hidden="1" customHeight="1" outlineLevel="1">
      <c r="B321" s="286" t="str">
        <f>IF(明細!B315="","",明細!B315)</f>
        <v/>
      </c>
      <c r="C321" s="287" t="str">
        <f>IF(明細!C315="","",明細!C315)</f>
        <v/>
      </c>
      <c r="D321" s="265" t="str">
        <f>IF(明細!D315="","",明細!D315)</f>
        <v/>
      </c>
      <c r="E321" s="265" t="str">
        <f>IF(明細!E315="","",明細!E315)</f>
        <v/>
      </c>
      <c r="F321" s="265" t="str">
        <f>IF(明細!F315="","",明細!F315)</f>
        <v/>
      </c>
      <c r="G321" s="265" t="str">
        <f>IF(明細!G315="","",明細!G315)</f>
        <v/>
      </c>
      <c r="H321" s="265" t="str">
        <f>IF(明細!H315="","",明細!H315)</f>
        <v/>
      </c>
      <c r="I321" s="265" t="str">
        <f>IF(明細!I315="","",明細!I315)</f>
        <v/>
      </c>
      <c r="J321" s="265" t="str">
        <f>IF(明細!J315="","",明細!J315)</f>
        <v/>
      </c>
      <c r="K321" s="265" t="str">
        <f>IF(明細!K315="","",明細!K315)</f>
        <v/>
      </c>
      <c r="L321" s="265" t="str">
        <f>IF(明細!L315="","",明細!L315)</f>
        <v/>
      </c>
      <c r="M321" s="265" t="str">
        <f>IF(明細!M315="","",明細!M315)</f>
        <v/>
      </c>
      <c r="N321" s="265" t="str">
        <f>IF(明細!N315="","",明細!N315)</f>
        <v/>
      </c>
      <c r="O321" s="265" t="str">
        <f>IF(明細!O315="","",明細!O315)</f>
        <v/>
      </c>
      <c r="P321" s="265" t="str">
        <f>IF(明細!P315="","",明細!P315)</f>
        <v/>
      </c>
      <c r="Q321" s="265" t="str">
        <f>IF(明細!Q315="","",明細!Q315)</f>
        <v/>
      </c>
      <c r="R321" s="289" t="str">
        <f>IF(明細!R315="","",明細!R315)</f>
        <v/>
      </c>
      <c r="S321" s="291" t="str">
        <f>IF(明細!S315="","",明細!S315)</f>
        <v/>
      </c>
      <c r="T321" s="291" t="str">
        <f>IF(明細!T315="","",明細!T315)</f>
        <v/>
      </c>
      <c r="U321" s="291" t="str">
        <f>IF(明細!U315="","",明細!U315)</f>
        <v/>
      </c>
      <c r="V321" s="292" t="str">
        <f>IF(明細!V315="","",明細!V315)</f>
        <v>個</v>
      </c>
      <c r="W321" s="292" t="str">
        <f>IF(明細!W315="","",明細!W315)</f>
        <v/>
      </c>
      <c r="X321" s="293" t="str">
        <f>IF(明細!X315="","",明細!X315)</f>
        <v/>
      </c>
      <c r="Y321" s="134" t="str">
        <f>IF(明細!Y315="","",明細!Y315)</f>
        <v/>
      </c>
      <c r="Z321" s="135" t="str">
        <f>IF(明細!Z315="","",明細!Z315)</f>
        <v/>
      </c>
      <c r="AA321" s="134" t="str">
        <f>IF(明細!AA315="","",明細!AA315)</f>
        <v/>
      </c>
      <c r="AB321" s="303" t="str">
        <f>IF(明細!AB315="","",明細!AB315)</f>
        <v/>
      </c>
      <c r="AC321" s="134" t="str">
        <f>IF(明細!AC315="","",明細!AC315)</f>
        <v/>
      </c>
      <c r="AD321" s="183" t="str">
        <f>IF(明細!AD315="","",明細!AD315)</f>
        <v/>
      </c>
      <c r="AE321" s="184">
        <f>IF(明細!AE315="","",明細!AE315)</f>
        <v>0.1</v>
      </c>
      <c r="AF321" s="185" t="str">
        <f>IF(明細!AF315="","",明細!AF315)</f>
        <v/>
      </c>
      <c r="AG321" s="186" t="str">
        <f>IF(明細!AG315="","",明細!AG315)</f>
        <v/>
      </c>
      <c r="AH321" s="186" t="str">
        <f>IF(明細!AH315="","",明細!AH315)</f>
        <v/>
      </c>
      <c r="AI321" s="187" t="str">
        <f>IF(明細!AI315="","",明細!AI315)</f>
        <v/>
      </c>
      <c r="AJ321" s="296" t="str">
        <f>IF(明細!AJ315="","",明細!AJ315)</f>
        <v/>
      </c>
      <c r="AK321" s="297" t="str">
        <f>IF(明細!AK315="","",明細!AK315)</f>
        <v/>
      </c>
      <c r="AL321" s="298" t="str">
        <f>IF(明細!AL315="","",明細!AL315)</f>
        <v/>
      </c>
      <c r="AM321" s="299" t="str">
        <f>IF(明細!AM315="","",明細!AM315)</f>
        <v/>
      </c>
      <c r="AN321" s="300" t="str">
        <f>IF(明細!AN315="","",明細!AN315)</f>
        <v/>
      </c>
      <c r="AO321" s="300" t="str">
        <f>IF(明細!AO315="","",明細!AO315)</f>
        <v/>
      </c>
      <c r="AP321" s="300" t="str">
        <f>IF(明細!AP315="","",明細!AP315)</f>
        <v/>
      </c>
      <c r="AQ321" s="301" t="str">
        <f>IF(明細!AQ315="","",明細!AQ315)</f>
        <v/>
      </c>
      <c r="AR321" s="302" t="str">
        <f>IF(明細!AR315="","",明細!AR315)</f>
        <v/>
      </c>
      <c r="AU321" s="360"/>
      <c r="AV321" s="368"/>
      <c r="AW321" s="446" t="str">
        <f>IF(明細!AV315="","",明細!AV315)</f>
        <v/>
      </c>
      <c r="AX321" s="419" t="str">
        <f>IF(明細!AT315="","",明細!AT315)</f>
        <v/>
      </c>
      <c r="AY321" s="280" t="str">
        <f>IF($AX321="","",VLOOKUP($AX321,リスト!$CL:$CM,2,FALSE))</f>
        <v/>
      </c>
      <c r="AZ321" s="3"/>
      <c r="BA321" s="280" t="str">
        <f>IF(BB321="","",VLOOKUP(BB321,リスト!$K:$L,2,FALSE))</f>
        <v/>
      </c>
      <c r="BB321" s="3"/>
      <c r="BC321" s="3"/>
      <c r="BD321" s="87"/>
      <c r="BE321" s="280" t="str">
        <f>IF(BF321="","",VLOOKUP(BF321,リスト!$I:$J,2,FALSE))</f>
        <v/>
      </c>
      <c r="BF321" s="3"/>
      <c r="BG321" s="280" t="str">
        <f>IF(BH321="","",VLOOKUP(BH321,リスト!$M:$N,2,FALSE))</f>
        <v/>
      </c>
      <c r="BH321" s="282"/>
      <c r="BI321" s="280" t="str">
        <f>IF(BJ321="","",VLOOKUP(BJ321,リスト!$O:$P,2,FALSE))</f>
        <v/>
      </c>
      <c r="BJ321" s="24"/>
      <c r="BM321" s="451" t="str">
        <f>IF(明細!AV315="","",明細!AV315)</f>
        <v/>
      </c>
      <c r="BN321" s="453" t="str">
        <f>IF(明細!AT315="","",明細!AT315)</f>
        <v/>
      </c>
      <c r="BO321" s="280" t="str">
        <f>IF($BN321="","",VLOOKUP($BN321,リスト!$CL:$CM,2,FALSE))</f>
        <v/>
      </c>
      <c r="BP321" s="280" t="str">
        <f>IF(BQ321="","",VLOOKUP(BQ321,リスト!$K$5:$L$7,2,FALSE))</f>
        <v/>
      </c>
      <c r="BQ321" s="13"/>
      <c r="BR321" s="13"/>
      <c r="BS321" s="47"/>
      <c r="BT321" s="280" t="str">
        <f>IF(BU321="","",VLOOKUP(BU321,リスト!I312:J330,2,FALSE))</f>
        <v/>
      </c>
      <c r="BU321" s="13"/>
      <c r="BV321" s="13"/>
      <c r="BW321" s="282"/>
      <c r="BX321" s="282"/>
      <c r="BY321" s="280" t="str">
        <f>IF(BZ321="","",VLOOKUP(BZ321,リスト!$S$5:$T$6,2,FALSE))</f>
        <v/>
      </c>
      <c r="BZ321" s="3"/>
      <c r="CA321" s="3"/>
      <c r="CB321" s="81"/>
      <c r="CC321" s="280" t="str">
        <f t="shared" si="39"/>
        <v/>
      </c>
      <c r="CD321" s="83"/>
      <c r="CE321" s="83"/>
      <c r="CF321" s="83"/>
      <c r="CG321" s="83"/>
      <c r="CH321" s="282" t="str">
        <f t="shared" si="40"/>
        <v/>
      </c>
      <c r="CI321" s="83"/>
      <c r="CJ321" s="280" t="str">
        <f t="shared" si="41"/>
        <v/>
      </c>
      <c r="CK321" s="87"/>
      <c r="CL321" s="78"/>
      <c r="CM321" s="83"/>
      <c r="CN321" s="83"/>
      <c r="CO321" s="83"/>
      <c r="CP321" s="280" t="str">
        <f t="shared" si="46"/>
        <v/>
      </c>
      <c r="CQ321" s="81"/>
      <c r="CR321" s="280" t="str">
        <f t="shared" si="47"/>
        <v/>
      </c>
      <c r="CS321" s="3"/>
      <c r="CT321" s="3"/>
      <c r="CU321" s="280" t="str">
        <f>IF(CV321="","",VLOOKUP(CV321,リスト!$V$5:$W$6,2,FALSE))</f>
        <v/>
      </c>
      <c r="CV321" s="3"/>
      <c r="CW321" s="280" t="str">
        <f>IF(CX321="","",VLOOKUP(CX321,リスト!$X$5:$Y$6,2,FALSE))</f>
        <v/>
      </c>
      <c r="CX321" s="3"/>
      <c r="CY321" s="77"/>
      <c r="CZ321" s="77"/>
      <c r="DA321" s="75"/>
      <c r="DB321" s="75"/>
      <c r="DC321" s="75"/>
      <c r="DD321" s="75"/>
      <c r="DE321" s="280" t="str">
        <f>IF(DF321="","",VLOOKUP(DF321,リスト!$Z$5:$AA$10,2,FALSE))</f>
        <v/>
      </c>
      <c r="DF321" s="3"/>
      <c r="DG321" s="280" t="str">
        <f>IF(DH321="","",VLOOKUP(DH321,リスト!$AB$5:$AC$12,2,FALSE))</f>
        <v/>
      </c>
      <c r="DH321" s="63"/>
      <c r="DI321" s="280" t="str">
        <f>IF(DJ321="","",VLOOKUP(DJ321,リスト!$AD$5:$AE$7,2,FALSE))</f>
        <v/>
      </c>
      <c r="DJ321" s="3"/>
      <c r="DK321" s="280" t="str">
        <f>IF(DL321="","",VLOOKUP(DL321,リスト!$AF$5:$AG$10,2,FALSE))</f>
        <v/>
      </c>
      <c r="DL321" s="3"/>
      <c r="DM321" s="280" t="str">
        <f>IF(DN321="","",VLOOKUP(DN321,リスト!$AH$5:$AI$6,2,FALSE))</f>
        <v/>
      </c>
      <c r="DN321" s="3"/>
      <c r="DO321" s="280" t="str">
        <f>IF(DP321="","",VLOOKUP(DP321,リスト!$AJ$5:$AK$6,2,FALSE))</f>
        <v/>
      </c>
      <c r="DP321" s="3"/>
      <c r="DQ321" s="280" t="str">
        <f>IF(DR321="","",VLOOKUP(DR321,リスト!$AL$5:$AM$7,2,FALSE))</f>
        <v/>
      </c>
      <c r="DR321" s="3"/>
      <c r="DS321" s="13"/>
      <c r="DT321" s="85"/>
      <c r="DU321" s="85"/>
      <c r="DV321" s="281" t="str">
        <f>IF(DW321="","",VLOOKUP(DW321,リスト!$AN$5:$AO$6,2,FALSE))</f>
        <v/>
      </c>
      <c r="DW321" s="13"/>
      <c r="DX321" s="341"/>
      <c r="DY321" s="345"/>
      <c r="DZ321" s="341"/>
      <c r="EA321" s="345"/>
      <c r="EB321" s="280" t="str">
        <f>IF(EC321="","",VLOOKUP(EC321,リスト!$AW$5:$AX$8,2,FALSE))</f>
        <v/>
      </c>
      <c r="EC321" s="3"/>
      <c r="ED321" s="85"/>
      <c r="EE321" s="280" t="str">
        <f>IF(EF321="","",VLOOKUP(EF321,リスト!$AY$5:$AZ$10,2,FALSE))</f>
        <v/>
      </c>
      <c r="EF321" s="3"/>
      <c r="EG321" s="280" t="str">
        <f>IF(EH321="","",VLOOKUP(EH321,リスト!$BA$5:$BB$10,2,FALSE))</f>
        <v/>
      </c>
      <c r="EH321" s="3"/>
      <c r="EI321" s="280" t="str">
        <f>IF(EJ321="","",VLOOKUP(EJ321,リスト!$BC$5:$BD$10,2,FALSE))</f>
        <v/>
      </c>
      <c r="EJ321" s="3"/>
      <c r="EK321" s="280" t="str">
        <f>IF(EL321="","",VLOOKUP(EL321,リスト!$BE$5:$BF$10,2,FALSE))</f>
        <v/>
      </c>
      <c r="EL321" s="3"/>
      <c r="EM321" s="78"/>
      <c r="EN321" s="73"/>
      <c r="EO321" s="73"/>
      <c r="EP321" s="13"/>
      <c r="EQ321" s="13"/>
      <c r="ER321" s="280" t="str">
        <f>IF(ES321="","",VLOOKUP(ES321,リスト!$BG$5:$BH$10,2,FALSE))</f>
        <v/>
      </c>
      <c r="ES321" s="13"/>
      <c r="ET321" s="13"/>
      <c r="EU321" s="13"/>
      <c r="EV321" s="13"/>
      <c r="EW321" s="13"/>
      <c r="EX321" s="81"/>
      <c r="EY321" s="81"/>
      <c r="EZ321" s="26"/>
      <c r="FA321" s="281" t="str">
        <f>IF($EZ321="","",INDEX(リスト!$BI$5:$BJ$40,MATCH($EZ321,リスト!$BJ$5:$BJ$40,0),1))</f>
        <v/>
      </c>
      <c r="FB321" s="280" t="str">
        <f>IF(FC321="","",VLOOKUP(FC321,リスト!$BK:$BL,2,FALSE))</f>
        <v/>
      </c>
      <c r="FC321" s="13"/>
      <c r="FD321" s="331"/>
      <c r="FE321" s="3"/>
      <c r="FF321" s="280" t="str">
        <f>IF(FG321="","",VLOOKUP(FG321,リスト!$BO$5:$BP$6,2,FALSE))</f>
        <v/>
      </c>
      <c r="FG321" s="3"/>
      <c r="FH321" s="280" t="str">
        <f>IF(FI321="","",VLOOKUP(FI321,リスト!$BQ$5:$BR$8,2,FALSE))</f>
        <v/>
      </c>
      <c r="FI321" s="3"/>
      <c r="FJ321" s="282"/>
      <c r="FK321" s="280" t="str">
        <f>IF(FL321="","",VLOOKUP(FL321,リスト!$BS$5:$BT$6,2,FALSE))</f>
        <v/>
      </c>
      <c r="FL321" s="63"/>
      <c r="FM321" s="13"/>
      <c r="FN321" s="13"/>
      <c r="FO321" s="13"/>
      <c r="FP321" s="283" t="str">
        <f t="shared" si="42"/>
        <v/>
      </c>
      <c r="FQ321" s="283" t="str">
        <f t="shared" si="42"/>
        <v/>
      </c>
      <c r="FR321" s="13"/>
      <c r="FS321" s="85"/>
      <c r="FT321" s="85"/>
      <c r="FU321" s="281" t="str">
        <f t="shared" si="43"/>
        <v/>
      </c>
      <c r="FV321" s="280" t="str">
        <f>IF(FW321="","",VLOOKUP(FW321,リスト!$BV$5:$BW$10,2,FALSE))</f>
        <v/>
      </c>
      <c r="FW321" s="26"/>
      <c r="FX321" s="282" t="str">
        <f t="shared" si="44"/>
        <v/>
      </c>
      <c r="FY321" s="280" t="str">
        <f>IF(FZ321="","",VLOOKUP(FZ321,リスト!$BX$5:$BY$6,2,FALSE))</f>
        <v/>
      </c>
      <c r="FZ321" s="3"/>
      <c r="GA321" s="280" t="str">
        <f>IF(GB321="","",VLOOKUP(GB321,リスト!$BZ$5:$CA$6,2,FALSE))</f>
        <v/>
      </c>
      <c r="GB321" s="13"/>
      <c r="GC321" s="281" t="str">
        <f>IF(GD321="","",VLOOKUP(GD321,リスト!$CB$5:$CC$6,2,FALSE))</f>
        <v/>
      </c>
      <c r="GD321" s="13"/>
      <c r="GE321" s="13"/>
      <c r="GF321" s="13"/>
      <c r="GG321" s="75"/>
      <c r="GH321" s="281" t="str">
        <f t="shared" si="45"/>
        <v/>
      </c>
      <c r="GI321" s="128"/>
      <c r="GJ321" s="281" t="str">
        <f>IF(GK321="","",VLOOKUP(GK321,リスト!$CD$5:$CE$6,2,FALSE))</f>
        <v/>
      </c>
      <c r="GK321" s="13"/>
      <c r="GL321" s="281" t="str">
        <f>IF(GM321="","",VLOOKUP(GM321,リスト!$CF$5:$CG$5,2,FALSE))</f>
        <v/>
      </c>
      <c r="GM321" s="26"/>
      <c r="GN321" s="280" t="str">
        <f>IF(GO321="","",VLOOKUP(GO321,リスト!$CH$5:$CI$5,2,FALSE))</f>
        <v/>
      </c>
      <c r="GO321" s="284"/>
      <c r="GP321" s="284"/>
      <c r="GQ321" s="284"/>
      <c r="GR321" s="284"/>
      <c r="GS321" s="284"/>
      <c r="GT321" s="284"/>
      <c r="GU321" s="284"/>
      <c r="GV321" s="284"/>
      <c r="GW321" s="284"/>
      <c r="GX321" s="285"/>
    </row>
    <row r="322" spans="2:206" s="177" customFormat="1" ht="24.75" hidden="1" customHeight="1" outlineLevel="1">
      <c r="B322" s="286" t="str">
        <f>IF(明細!B316="","",明細!B316)</f>
        <v/>
      </c>
      <c r="C322" s="287" t="str">
        <f>IF(明細!C316="","",明細!C316)</f>
        <v/>
      </c>
      <c r="D322" s="265" t="str">
        <f>IF(明細!D316="","",明細!D316)</f>
        <v/>
      </c>
      <c r="E322" s="265" t="str">
        <f>IF(明細!E316="","",明細!E316)</f>
        <v/>
      </c>
      <c r="F322" s="265" t="str">
        <f>IF(明細!F316="","",明細!F316)</f>
        <v/>
      </c>
      <c r="G322" s="265" t="str">
        <f>IF(明細!G316="","",明細!G316)</f>
        <v/>
      </c>
      <c r="H322" s="265" t="str">
        <f>IF(明細!H316="","",明細!H316)</f>
        <v/>
      </c>
      <c r="I322" s="265" t="str">
        <f>IF(明細!I316="","",明細!I316)</f>
        <v/>
      </c>
      <c r="J322" s="265" t="str">
        <f>IF(明細!J316="","",明細!J316)</f>
        <v/>
      </c>
      <c r="K322" s="265" t="str">
        <f>IF(明細!K316="","",明細!K316)</f>
        <v/>
      </c>
      <c r="L322" s="265" t="str">
        <f>IF(明細!L316="","",明細!L316)</f>
        <v/>
      </c>
      <c r="M322" s="265" t="str">
        <f>IF(明細!M316="","",明細!M316)</f>
        <v/>
      </c>
      <c r="N322" s="265" t="str">
        <f>IF(明細!N316="","",明細!N316)</f>
        <v/>
      </c>
      <c r="O322" s="265" t="str">
        <f>IF(明細!O316="","",明細!O316)</f>
        <v/>
      </c>
      <c r="P322" s="265" t="str">
        <f>IF(明細!P316="","",明細!P316)</f>
        <v/>
      </c>
      <c r="Q322" s="265" t="str">
        <f>IF(明細!Q316="","",明細!Q316)</f>
        <v/>
      </c>
      <c r="R322" s="289" t="str">
        <f>IF(明細!R316="","",明細!R316)</f>
        <v/>
      </c>
      <c r="S322" s="291" t="str">
        <f>IF(明細!S316="","",明細!S316)</f>
        <v/>
      </c>
      <c r="T322" s="291" t="str">
        <f>IF(明細!T316="","",明細!T316)</f>
        <v/>
      </c>
      <c r="U322" s="291" t="str">
        <f>IF(明細!U316="","",明細!U316)</f>
        <v/>
      </c>
      <c r="V322" s="292" t="str">
        <f>IF(明細!V316="","",明細!V316)</f>
        <v>個</v>
      </c>
      <c r="W322" s="292" t="str">
        <f>IF(明細!W316="","",明細!W316)</f>
        <v/>
      </c>
      <c r="X322" s="293" t="str">
        <f>IF(明細!X316="","",明細!X316)</f>
        <v/>
      </c>
      <c r="Y322" s="134" t="str">
        <f>IF(明細!Y316="","",明細!Y316)</f>
        <v/>
      </c>
      <c r="Z322" s="135" t="str">
        <f>IF(明細!Z316="","",明細!Z316)</f>
        <v/>
      </c>
      <c r="AA322" s="134" t="str">
        <f>IF(明細!AA316="","",明細!AA316)</f>
        <v/>
      </c>
      <c r="AB322" s="303" t="str">
        <f>IF(明細!AB316="","",明細!AB316)</f>
        <v/>
      </c>
      <c r="AC322" s="134" t="str">
        <f>IF(明細!AC316="","",明細!AC316)</f>
        <v/>
      </c>
      <c r="AD322" s="183" t="str">
        <f>IF(明細!AD316="","",明細!AD316)</f>
        <v/>
      </c>
      <c r="AE322" s="184">
        <f>IF(明細!AE316="","",明細!AE316)</f>
        <v>0.1</v>
      </c>
      <c r="AF322" s="185" t="str">
        <f>IF(明細!AF316="","",明細!AF316)</f>
        <v/>
      </c>
      <c r="AG322" s="186" t="str">
        <f>IF(明細!AG316="","",明細!AG316)</f>
        <v/>
      </c>
      <c r="AH322" s="186" t="str">
        <f>IF(明細!AH316="","",明細!AH316)</f>
        <v/>
      </c>
      <c r="AI322" s="187" t="str">
        <f>IF(明細!AI316="","",明細!AI316)</f>
        <v/>
      </c>
      <c r="AJ322" s="296" t="str">
        <f>IF(明細!AJ316="","",明細!AJ316)</f>
        <v/>
      </c>
      <c r="AK322" s="297" t="str">
        <f>IF(明細!AK316="","",明細!AK316)</f>
        <v/>
      </c>
      <c r="AL322" s="298" t="str">
        <f>IF(明細!AL316="","",明細!AL316)</f>
        <v/>
      </c>
      <c r="AM322" s="299" t="str">
        <f>IF(明細!AM316="","",明細!AM316)</f>
        <v/>
      </c>
      <c r="AN322" s="300" t="str">
        <f>IF(明細!AN316="","",明細!AN316)</f>
        <v/>
      </c>
      <c r="AO322" s="300" t="str">
        <f>IF(明細!AO316="","",明細!AO316)</f>
        <v/>
      </c>
      <c r="AP322" s="300" t="str">
        <f>IF(明細!AP316="","",明細!AP316)</f>
        <v/>
      </c>
      <c r="AQ322" s="301" t="str">
        <f>IF(明細!AQ316="","",明細!AQ316)</f>
        <v/>
      </c>
      <c r="AR322" s="302" t="str">
        <f>IF(明細!AR316="","",明細!AR316)</f>
        <v/>
      </c>
      <c r="AU322" s="360"/>
      <c r="AV322" s="368"/>
      <c r="AW322" s="446" t="str">
        <f>IF(明細!AV316="","",明細!AV316)</f>
        <v/>
      </c>
      <c r="AX322" s="419" t="str">
        <f>IF(明細!AT316="","",明細!AT316)</f>
        <v/>
      </c>
      <c r="AY322" s="280" t="str">
        <f>IF($AX322="","",VLOOKUP($AX322,リスト!$CL:$CM,2,FALSE))</f>
        <v/>
      </c>
      <c r="AZ322" s="3"/>
      <c r="BA322" s="280" t="str">
        <f>IF(BB322="","",VLOOKUP(BB322,リスト!$K:$L,2,FALSE))</f>
        <v/>
      </c>
      <c r="BB322" s="3"/>
      <c r="BC322" s="3"/>
      <c r="BD322" s="87"/>
      <c r="BE322" s="280" t="str">
        <f>IF(BF322="","",VLOOKUP(BF322,リスト!$I:$J,2,FALSE))</f>
        <v/>
      </c>
      <c r="BF322" s="3"/>
      <c r="BG322" s="280" t="str">
        <f>IF(BH322="","",VLOOKUP(BH322,リスト!$M:$N,2,FALSE))</f>
        <v/>
      </c>
      <c r="BH322" s="282"/>
      <c r="BI322" s="280" t="str">
        <f>IF(BJ322="","",VLOOKUP(BJ322,リスト!$O:$P,2,FALSE))</f>
        <v/>
      </c>
      <c r="BJ322" s="24"/>
      <c r="BM322" s="451" t="str">
        <f>IF(明細!AV316="","",明細!AV316)</f>
        <v/>
      </c>
      <c r="BN322" s="453" t="str">
        <f>IF(明細!AT316="","",明細!AT316)</f>
        <v/>
      </c>
      <c r="BO322" s="280" t="str">
        <f>IF($BN322="","",VLOOKUP($BN322,リスト!$CL:$CM,2,FALSE))</f>
        <v/>
      </c>
      <c r="BP322" s="280" t="str">
        <f>IF(BQ322="","",VLOOKUP(BQ322,リスト!$K$5:$L$7,2,FALSE))</f>
        <v/>
      </c>
      <c r="BQ322" s="13"/>
      <c r="BR322" s="13"/>
      <c r="BS322" s="47"/>
      <c r="BT322" s="280" t="str">
        <f>IF(BU322="","",VLOOKUP(BU322,リスト!I313:J331,2,FALSE))</f>
        <v/>
      </c>
      <c r="BU322" s="13"/>
      <c r="BV322" s="13"/>
      <c r="BW322" s="282"/>
      <c r="BX322" s="282"/>
      <c r="BY322" s="280" t="str">
        <f>IF(BZ322="","",VLOOKUP(BZ322,リスト!$S$5:$T$6,2,FALSE))</f>
        <v/>
      </c>
      <c r="BZ322" s="3"/>
      <c r="CA322" s="3"/>
      <c r="CB322" s="81"/>
      <c r="CC322" s="280" t="str">
        <f t="shared" si="39"/>
        <v/>
      </c>
      <c r="CD322" s="83"/>
      <c r="CE322" s="83"/>
      <c r="CF322" s="83"/>
      <c r="CG322" s="83"/>
      <c r="CH322" s="282" t="str">
        <f t="shared" si="40"/>
        <v/>
      </c>
      <c r="CI322" s="83"/>
      <c r="CJ322" s="280" t="str">
        <f t="shared" si="41"/>
        <v/>
      </c>
      <c r="CK322" s="87"/>
      <c r="CL322" s="78"/>
      <c r="CM322" s="83"/>
      <c r="CN322" s="83"/>
      <c r="CO322" s="83"/>
      <c r="CP322" s="280" t="str">
        <f t="shared" si="46"/>
        <v/>
      </c>
      <c r="CQ322" s="81"/>
      <c r="CR322" s="280" t="str">
        <f t="shared" si="47"/>
        <v/>
      </c>
      <c r="CS322" s="3"/>
      <c r="CT322" s="3"/>
      <c r="CU322" s="280" t="str">
        <f>IF(CV322="","",VLOOKUP(CV322,リスト!$V$5:$W$6,2,FALSE))</f>
        <v/>
      </c>
      <c r="CV322" s="3"/>
      <c r="CW322" s="280" t="str">
        <f>IF(CX322="","",VLOOKUP(CX322,リスト!$X$5:$Y$6,2,FALSE))</f>
        <v/>
      </c>
      <c r="CX322" s="3"/>
      <c r="CY322" s="77"/>
      <c r="CZ322" s="77"/>
      <c r="DA322" s="75"/>
      <c r="DB322" s="75"/>
      <c r="DC322" s="75"/>
      <c r="DD322" s="75"/>
      <c r="DE322" s="280" t="str">
        <f>IF(DF322="","",VLOOKUP(DF322,リスト!$Z$5:$AA$10,2,FALSE))</f>
        <v/>
      </c>
      <c r="DF322" s="3"/>
      <c r="DG322" s="280" t="str">
        <f>IF(DH322="","",VLOOKUP(DH322,リスト!$AB$5:$AC$12,2,FALSE))</f>
        <v/>
      </c>
      <c r="DH322" s="63"/>
      <c r="DI322" s="280" t="str">
        <f>IF(DJ322="","",VLOOKUP(DJ322,リスト!$AD$5:$AE$7,2,FALSE))</f>
        <v/>
      </c>
      <c r="DJ322" s="3"/>
      <c r="DK322" s="280" t="str">
        <f>IF(DL322="","",VLOOKUP(DL322,リスト!$AF$5:$AG$10,2,FALSE))</f>
        <v/>
      </c>
      <c r="DL322" s="3"/>
      <c r="DM322" s="280" t="str">
        <f>IF(DN322="","",VLOOKUP(DN322,リスト!$AH$5:$AI$6,2,FALSE))</f>
        <v/>
      </c>
      <c r="DN322" s="3"/>
      <c r="DO322" s="280" t="str">
        <f>IF(DP322="","",VLOOKUP(DP322,リスト!$AJ$5:$AK$6,2,FALSE))</f>
        <v/>
      </c>
      <c r="DP322" s="3"/>
      <c r="DQ322" s="280" t="str">
        <f>IF(DR322="","",VLOOKUP(DR322,リスト!$AL$5:$AM$7,2,FALSE))</f>
        <v/>
      </c>
      <c r="DR322" s="3"/>
      <c r="DS322" s="13"/>
      <c r="DT322" s="85"/>
      <c r="DU322" s="85"/>
      <c r="DV322" s="281" t="str">
        <f>IF(DW322="","",VLOOKUP(DW322,リスト!$AN$5:$AO$6,2,FALSE))</f>
        <v/>
      </c>
      <c r="DW322" s="13"/>
      <c r="DX322" s="341"/>
      <c r="DY322" s="345"/>
      <c r="DZ322" s="341"/>
      <c r="EA322" s="345"/>
      <c r="EB322" s="280" t="str">
        <f>IF(EC322="","",VLOOKUP(EC322,リスト!$AW$5:$AX$8,2,FALSE))</f>
        <v/>
      </c>
      <c r="EC322" s="3"/>
      <c r="ED322" s="85"/>
      <c r="EE322" s="280" t="str">
        <f>IF(EF322="","",VLOOKUP(EF322,リスト!$AY$5:$AZ$10,2,FALSE))</f>
        <v/>
      </c>
      <c r="EF322" s="3"/>
      <c r="EG322" s="280" t="str">
        <f>IF(EH322="","",VLOOKUP(EH322,リスト!$BA$5:$BB$10,2,FALSE))</f>
        <v/>
      </c>
      <c r="EH322" s="3"/>
      <c r="EI322" s="280" t="str">
        <f>IF(EJ322="","",VLOOKUP(EJ322,リスト!$BC$5:$BD$10,2,FALSE))</f>
        <v/>
      </c>
      <c r="EJ322" s="3"/>
      <c r="EK322" s="280" t="str">
        <f>IF(EL322="","",VLOOKUP(EL322,リスト!$BE$5:$BF$10,2,FALSE))</f>
        <v/>
      </c>
      <c r="EL322" s="3"/>
      <c r="EM322" s="78"/>
      <c r="EN322" s="73"/>
      <c r="EO322" s="73"/>
      <c r="EP322" s="13"/>
      <c r="EQ322" s="13"/>
      <c r="ER322" s="280" t="str">
        <f>IF(ES322="","",VLOOKUP(ES322,リスト!$BG$5:$BH$10,2,FALSE))</f>
        <v/>
      </c>
      <c r="ES322" s="13"/>
      <c r="ET322" s="13"/>
      <c r="EU322" s="13"/>
      <c r="EV322" s="13"/>
      <c r="EW322" s="13"/>
      <c r="EX322" s="81"/>
      <c r="EY322" s="81"/>
      <c r="EZ322" s="26"/>
      <c r="FA322" s="281" t="str">
        <f>IF($EZ322="","",INDEX(リスト!$BI$5:$BJ$40,MATCH($EZ322,リスト!$BJ$5:$BJ$40,0),1))</f>
        <v/>
      </c>
      <c r="FB322" s="280" t="str">
        <f>IF(FC322="","",VLOOKUP(FC322,リスト!$BK:$BL,2,FALSE))</f>
        <v/>
      </c>
      <c r="FC322" s="13"/>
      <c r="FD322" s="331"/>
      <c r="FE322" s="3"/>
      <c r="FF322" s="280" t="str">
        <f>IF(FG322="","",VLOOKUP(FG322,リスト!$BO$5:$BP$6,2,FALSE))</f>
        <v/>
      </c>
      <c r="FG322" s="3"/>
      <c r="FH322" s="280" t="str">
        <f>IF(FI322="","",VLOOKUP(FI322,リスト!$BQ$5:$BR$8,2,FALSE))</f>
        <v/>
      </c>
      <c r="FI322" s="3"/>
      <c r="FJ322" s="282"/>
      <c r="FK322" s="280" t="str">
        <f>IF(FL322="","",VLOOKUP(FL322,リスト!$BS$5:$BT$6,2,FALSE))</f>
        <v/>
      </c>
      <c r="FL322" s="63"/>
      <c r="FM322" s="13"/>
      <c r="FN322" s="13"/>
      <c r="FO322" s="13"/>
      <c r="FP322" s="283" t="str">
        <f t="shared" si="42"/>
        <v/>
      </c>
      <c r="FQ322" s="283" t="str">
        <f t="shared" si="42"/>
        <v/>
      </c>
      <c r="FR322" s="13"/>
      <c r="FS322" s="85"/>
      <c r="FT322" s="85"/>
      <c r="FU322" s="281" t="str">
        <f t="shared" si="43"/>
        <v/>
      </c>
      <c r="FV322" s="280" t="str">
        <f>IF(FW322="","",VLOOKUP(FW322,リスト!$BV$5:$BW$10,2,FALSE))</f>
        <v/>
      </c>
      <c r="FW322" s="26"/>
      <c r="FX322" s="282" t="str">
        <f t="shared" si="44"/>
        <v/>
      </c>
      <c r="FY322" s="280" t="str">
        <f>IF(FZ322="","",VLOOKUP(FZ322,リスト!$BX$5:$BY$6,2,FALSE))</f>
        <v/>
      </c>
      <c r="FZ322" s="3"/>
      <c r="GA322" s="280" t="str">
        <f>IF(GB322="","",VLOOKUP(GB322,リスト!$BZ$5:$CA$6,2,FALSE))</f>
        <v/>
      </c>
      <c r="GB322" s="13"/>
      <c r="GC322" s="281" t="str">
        <f>IF(GD322="","",VLOOKUP(GD322,リスト!$CB$5:$CC$6,2,FALSE))</f>
        <v/>
      </c>
      <c r="GD322" s="13"/>
      <c r="GE322" s="13"/>
      <c r="GF322" s="13"/>
      <c r="GG322" s="75"/>
      <c r="GH322" s="281" t="str">
        <f t="shared" si="45"/>
        <v/>
      </c>
      <c r="GI322" s="128"/>
      <c r="GJ322" s="281" t="str">
        <f>IF(GK322="","",VLOOKUP(GK322,リスト!$CD$5:$CE$6,2,FALSE))</f>
        <v/>
      </c>
      <c r="GK322" s="13"/>
      <c r="GL322" s="281" t="str">
        <f>IF(GM322="","",VLOOKUP(GM322,リスト!$CF$5:$CG$5,2,FALSE))</f>
        <v/>
      </c>
      <c r="GM322" s="26"/>
      <c r="GN322" s="280" t="str">
        <f>IF(GO322="","",VLOOKUP(GO322,リスト!$CH$5:$CI$5,2,FALSE))</f>
        <v/>
      </c>
      <c r="GO322" s="284"/>
      <c r="GP322" s="284"/>
      <c r="GQ322" s="284"/>
      <c r="GR322" s="284"/>
      <c r="GS322" s="284"/>
      <c r="GT322" s="284"/>
      <c r="GU322" s="284"/>
      <c r="GV322" s="284"/>
      <c r="GW322" s="284"/>
      <c r="GX322" s="285"/>
    </row>
    <row r="323" spans="2:206" s="177" customFormat="1" ht="24.75" hidden="1" customHeight="1" outlineLevel="1">
      <c r="B323" s="286" t="str">
        <f>IF(明細!B317="","",明細!B317)</f>
        <v/>
      </c>
      <c r="C323" s="287" t="str">
        <f>IF(明細!C317="","",明細!C317)</f>
        <v/>
      </c>
      <c r="D323" s="265" t="str">
        <f>IF(明細!D317="","",明細!D317)</f>
        <v/>
      </c>
      <c r="E323" s="265" t="str">
        <f>IF(明細!E317="","",明細!E317)</f>
        <v/>
      </c>
      <c r="F323" s="265" t="str">
        <f>IF(明細!F317="","",明細!F317)</f>
        <v/>
      </c>
      <c r="G323" s="265" t="str">
        <f>IF(明細!G317="","",明細!G317)</f>
        <v/>
      </c>
      <c r="H323" s="265" t="str">
        <f>IF(明細!H317="","",明細!H317)</f>
        <v/>
      </c>
      <c r="I323" s="265" t="str">
        <f>IF(明細!I317="","",明細!I317)</f>
        <v/>
      </c>
      <c r="J323" s="265" t="str">
        <f>IF(明細!J317="","",明細!J317)</f>
        <v/>
      </c>
      <c r="K323" s="265" t="str">
        <f>IF(明細!K317="","",明細!K317)</f>
        <v/>
      </c>
      <c r="L323" s="265" t="str">
        <f>IF(明細!L317="","",明細!L317)</f>
        <v/>
      </c>
      <c r="M323" s="265" t="str">
        <f>IF(明細!M317="","",明細!M317)</f>
        <v/>
      </c>
      <c r="N323" s="265" t="str">
        <f>IF(明細!N317="","",明細!N317)</f>
        <v/>
      </c>
      <c r="O323" s="265" t="str">
        <f>IF(明細!O317="","",明細!O317)</f>
        <v/>
      </c>
      <c r="P323" s="265" t="str">
        <f>IF(明細!P317="","",明細!P317)</f>
        <v/>
      </c>
      <c r="Q323" s="265" t="str">
        <f>IF(明細!Q317="","",明細!Q317)</f>
        <v/>
      </c>
      <c r="R323" s="289" t="str">
        <f>IF(明細!R317="","",明細!R317)</f>
        <v/>
      </c>
      <c r="S323" s="291" t="str">
        <f>IF(明細!S317="","",明細!S317)</f>
        <v/>
      </c>
      <c r="T323" s="291" t="str">
        <f>IF(明細!T317="","",明細!T317)</f>
        <v/>
      </c>
      <c r="U323" s="291" t="str">
        <f>IF(明細!U317="","",明細!U317)</f>
        <v/>
      </c>
      <c r="V323" s="292" t="str">
        <f>IF(明細!V317="","",明細!V317)</f>
        <v>個</v>
      </c>
      <c r="W323" s="292" t="str">
        <f>IF(明細!W317="","",明細!W317)</f>
        <v/>
      </c>
      <c r="X323" s="293" t="str">
        <f>IF(明細!X317="","",明細!X317)</f>
        <v/>
      </c>
      <c r="Y323" s="134" t="str">
        <f>IF(明細!Y317="","",明細!Y317)</f>
        <v/>
      </c>
      <c r="Z323" s="135" t="str">
        <f>IF(明細!Z317="","",明細!Z317)</f>
        <v/>
      </c>
      <c r="AA323" s="134" t="str">
        <f>IF(明細!AA317="","",明細!AA317)</f>
        <v/>
      </c>
      <c r="AB323" s="303" t="str">
        <f>IF(明細!AB317="","",明細!AB317)</f>
        <v/>
      </c>
      <c r="AC323" s="134" t="str">
        <f>IF(明細!AC317="","",明細!AC317)</f>
        <v/>
      </c>
      <c r="AD323" s="183" t="str">
        <f>IF(明細!AD317="","",明細!AD317)</f>
        <v/>
      </c>
      <c r="AE323" s="184">
        <f>IF(明細!AE317="","",明細!AE317)</f>
        <v>0.1</v>
      </c>
      <c r="AF323" s="185" t="str">
        <f>IF(明細!AF317="","",明細!AF317)</f>
        <v/>
      </c>
      <c r="AG323" s="186" t="str">
        <f>IF(明細!AG317="","",明細!AG317)</f>
        <v/>
      </c>
      <c r="AH323" s="186" t="str">
        <f>IF(明細!AH317="","",明細!AH317)</f>
        <v/>
      </c>
      <c r="AI323" s="187" t="str">
        <f>IF(明細!AI317="","",明細!AI317)</f>
        <v/>
      </c>
      <c r="AJ323" s="296" t="str">
        <f>IF(明細!AJ317="","",明細!AJ317)</f>
        <v/>
      </c>
      <c r="AK323" s="297" t="str">
        <f>IF(明細!AK317="","",明細!AK317)</f>
        <v/>
      </c>
      <c r="AL323" s="298" t="str">
        <f>IF(明細!AL317="","",明細!AL317)</f>
        <v/>
      </c>
      <c r="AM323" s="299" t="str">
        <f>IF(明細!AM317="","",明細!AM317)</f>
        <v/>
      </c>
      <c r="AN323" s="300" t="str">
        <f>IF(明細!AN317="","",明細!AN317)</f>
        <v/>
      </c>
      <c r="AO323" s="300" t="str">
        <f>IF(明細!AO317="","",明細!AO317)</f>
        <v/>
      </c>
      <c r="AP323" s="300" t="str">
        <f>IF(明細!AP317="","",明細!AP317)</f>
        <v/>
      </c>
      <c r="AQ323" s="301" t="str">
        <f>IF(明細!AQ317="","",明細!AQ317)</f>
        <v/>
      </c>
      <c r="AR323" s="302" t="str">
        <f>IF(明細!AR317="","",明細!AR317)</f>
        <v/>
      </c>
      <c r="AU323" s="360"/>
      <c r="AV323" s="368"/>
      <c r="AW323" s="446" t="str">
        <f>IF(明細!AV317="","",明細!AV317)</f>
        <v/>
      </c>
      <c r="AX323" s="419" t="str">
        <f>IF(明細!AT317="","",明細!AT317)</f>
        <v/>
      </c>
      <c r="AY323" s="280" t="str">
        <f>IF($AX323="","",VLOOKUP($AX323,リスト!$CL:$CM,2,FALSE))</f>
        <v/>
      </c>
      <c r="AZ323" s="3"/>
      <c r="BA323" s="280" t="str">
        <f>IF(BB323="","",VLOOKUP(BB323,リスト!$K:$L,2,FALSE))</f>
        <v/>
      </c>
      <c r="BB323" s="3"/>
      <c r="BC323" s="3"/>
      <c r="BD323" s="87"/>
      <c r="BE323" s="280" t="str">
        <f>IF(BF323="","",VLOOKUP(BF323,リスト!$I:$J,2,FALSE))</f>
        <v/>
      </c>
      <c r="BF323" s="3"/>
      <c r="BG323" s="280" t="str">
        <f>IF(BH323="","",VLOOKUP(BH323,リスト!$M:$N,2,FALSE))</f>
        <v/>
      </c>
      <c r="BH323" s="282"/>
      <c r="BI323" s="280" t="str">
        <f>IF(BJ323="","",VLOOKUP(BJ323,リスト!$O:$P,2,FALSE))</f>
        <v/>
      </c>
      <c r="BJ323" s="24"/>
      <c r="BM323" s="451" t="str">
        <f>IF(明細!AV317="","",明細!AV317)</f>
        <v/>
      </c>
      <c r="BN323" s="453" t="str">
        <f>IF(明細!AT317="","",明細!AT317)</f>
        <v/>
      </c>
      <c r="BO323" s="280" t="str">
        <f>IF($BN323="","",VLOOKUP($BN323,リスト!$CL:$CM,2,FALSE))</f>
        <v/>
      </c>
      <c r="BP323" s="280" t="str">
        <f>IF(BQ323="","",VLOOKUP(BQ323,リスト!$K$5:$L$7,2,FALSE))</f>
        <v/>
      </c>
      <c r="BQ323" s="13"/>
      <c r="BR323" s="13"/>
      <c r="BS323" s="47"/>
      <c r="BT323" s="280" t="str">
        <f>IF(BU323="","",VLOOKUP(BU323,リスト!I314:J332,2,FALSE))</f>
        <v/>
      </c>
      <c r="BU323" s="13"/>
      <c r="BV323" s="13"/>
      <c r="BW323" s="282"/>
      <c r="BX323" s="282"/>
      <c r="BY323" s="280" t="str">
        <f>IF(BZ323="","",VLOOKUP(BZ323,リスト!$S$5:$T$6,2,FALSE))</f>
        <v/>
      </c>
      <c r="BZ323" s="3"/>
      <c r="CA323" s="3"/>
      <c r="CB323" s="81"/>
      <c r="CC323" s="280" t="str">
        <f t="shared" si="39"/>
        <v/>
      </c>
      <c r="CD323" s="83"/>
      <c r="CE323" s="83"/>
      <c r="CF323" s="83"/>
      <c r="CG323" s="83"/>
      <c r="CH323" s="282" t="str">
        <f t="shared" si="40"/>
        <v/>
      </c>
      <c r="CI323" s="83"/>
      <c r="CJ323" s="280" t="str">
        <f t="shared" si="41"/>
        <v/>
      </c>
      <c r="CK323" s="87"/>
      <c r="CL323" s="78"/>
      <c r="CM323" s="83"/>
      <c r="CN323" s="83"/>
      <c r="CO323" s="83"/>
      <c r="CP323" s="280" t="str">
        <f t="shared" si="46"/>
        <v/>
      </c>
      <c r="CQ323" s="81"/>
      <c r="CR323" s="280" t="str">
        <f t="shared" si="47"/>
        <v/>
      </c>
      <c r="CS323" s="3"/>
      <c r="CT323" s="3"/>
      <c r="CU323" s="280" t="str">
        <f>IF(CV323="","",VLOOKUP(CV323,リスト!$V$5:$W$6,2,FALSE))</f>
        <v/>
      </c>
      <c r="CV323" s="3"/>
      <c r="CW323" s="280" t="str">
        <f>IF(CX323="","",VLOOKUP(CX323,リスト!$X$5:$Y$6,2,FALSE))</f>
        <v/>
      </c>
      <c r="CX323" s="3"/>
      <c r="CY323" s="77"/>
      <c r="CZ323" s="77"/>
      <c r="DA323" s="75"/>
      <c r="DB323" s="75"/>
      <c r="DC323" s="75"/>
      <c r="DD323" s="75"/>
      <c r="DE323" s="280" t="str">
        <f>IF(DF323="","",VLOOKUP(DF323,リスト!$Z$5:$AA$10,2,FALSE))</f>
        <v/>
      </c>
      <c r="DF323" s="3"/>
      <c r="DG323" s="280" t="str">
        <f>IF(DH323="","",VLOOKUP(DH323,リスト!$AB$5:$AC$12,2,FALSE))</f>
        <v/>
      </c>
      <c r="DH323" s="63"/>
      <c r="DI323" s="280" t="str">
        <f>IF(DJ323="","",VLOOKUP(DJ323,リスト!$AD$5:$AE$7,2,FALSE))</f>
        <v/>
      </c>
      <c r="DJ323" s="3"/>
      <c r="DK323" s="280" t="str">
        <f>IF(DL323="","",VLOOKUP(DL323,リスト!$AF$5:$AG$10,2,FALSE))</f>
        <v/>
      </c>
      <c r="DL323" s="3"/>
      <c r="DM323" s="280" t="str">
        <f>IF(DN323="","",VLOOKUP(DN323,リスト!$AH$5:$AI$6,2,FALSE))</f>
        <v/>
      </c>
      <c r="DN323" s="3"/>
      <c r="DO323" s="280" t="str">
        <f>IF(DP323="","",VLOOKUP(DP323,リスト!$AJ$5:$AK$6,2,FALSE))</f>
        <v/>
      </c>
      <c r="DP323" s="3"/>
      <c r="DQ323" s="280" t="str">
        <f>IF(DR323="","",VLOOKUP(DR323,リスト!$AL$5:$AM$7,2,FALSE))</f>
        <v/>
      </c>
      <c r="DR323" s="3"/>
      <c r="DS323" s="13"/>
      <c r="DT323" s="85"/>
      <c r="DU323" s="85"/>
      <c r="DV323" s="281" t="str">
        <f>IF(DW323="","",VLOOKUP(DW323,リスト!$AN$5:$AO$6,2,FALSE))</f>
        <v/>
      </c>
      <c r="DW323" s="13"/>
      <c r="DX323" s="341"/>
      <c r="DY323" s="345"/>
      <c r="DZ323" s="341"/>
      <c r="EA323" s="345"/>
      <c r="EB323" s="280" t="str">
        <f>IF(EC323="","",VLOOKUP(EC323,リスト!$AW$5:$AX$8,2,FALSE))</f>
        <v/>
      </c>
      <c r="EC323" s="3"/>
      <c r="ED323" s="85"/>
      <c r="EE323" s="280" t="str">
        <f>IF(EF323="","",VLOOKUP(EF323,リスト!$AY$5:$AZ$10,2,FALSE))</f>
        <v/>
      </c>
      <c r="EF323" s="3"/>
      <c r="EG323" s="280" t="str">
        <f>IF(EH323="","",VLOOKUP(EH323,リスト!$BA$5:$BB$10,2,FALSE))</f>
        <v/>
      </c>
      <c r="EH323" s="3"/>
      <c r="EI323" s="280" t="str">
        <f>IF(EJ323="","",VLOOKUP(EJ323,リスト!$BC$5:$BD$10,2,FALSE))</f>
        <v/>
      </c>
      <c r="EJ323" s="3"/>
      <c r="EK323" s="280" t="str">
        <f>IF(EL323="","",VLOOKUP(EL323,リスト!$BE$5:$BF$10,2,FALSE))</f>
        <v/>
      </c>
      <c r="EL323" s="3"/>
      <c r="EM323" s="78"/>
      <c r="EN323" s="73"/>
      <c r="EO323" s="73"/>
      <c r="EP323" s="13"/>
      <c r="EQ323" s="13"/>
      <c r="ER323" s="280" t="str">
        <f>IF(ES323="","",VLOOKUP(ES323,リスト!$BG$5:$BH$10,2,FALSE))</f>
        <v/>
      </c>
      <c r="ES323" s="13"/>
      <c r="ET323" s="13"/>
      <c r="EU323" s="13"/>
      <c r="EV323" s="13"/>
      <c r="EW323" s="13"/>
      <c r="EX323" s="81"/>
      <c r="EY323" s="81"/>
      <c r="EZ323" s="26"/>
      <c r="FA323" s="281" t="str">
        <f>IF($EZ323="","",INDEX(リスト!$BI$5:$BJ$40,MATCH($EZ323,リスト!$BJ$5:$BJ$40,0),1))</f>
        <v/>
      </c>
      <c r="FB323" s="280" t="str">
        <f>IF(FC323="","",VLOOKUP(FC323,リスト!$BK:$BL,2,FALSE))</f>
        <v/>
      </c>
      <c r="FC323" s="13"/>
      <c r="FD323" s="331"/>
      <c r="FE323" s="3"/>
      <c r="FF323" s="280" t="str">
        <f>IF(FG323="","",VLOOKUP(FG323,リスト!$BO$5:$BP$6,2,FALSE))</f>
        <v/>
      </c>
      <c r="FG323" s="3"/>
      <c r="FH323" s="280" t="str">
        <f>IF(FI323="","",VLOOKUP(FI323,リスト!$BQ$5:$BR$8,2,FALSE))</f>
        <v/>
      </c>
      <c r="FI323" s="3"/>
      <c r="FJ323" s="282"/>
      <c r="FK323" s="280" t="str">
        <f>IF(FL323="","",VLOOKUP(FL323,リスト!$BS$5:$BT$6,2,FALSE))</f>
        <v/>
      </c>
      <c r="FL323" s="63"/>
      <c r="FM323" s="13"/>
      <c r="FN323" s="13"/>
      <c r="FO323" s="13"/>
      <c r="FP323" s="283" t="str">
        <f t="shared" si="42"/>
        <v/>
      </c>
      <c r="FQ323" s="283" t="str">
        <f t="shared" si="42"/>
        <v/>
      </c>
      <c r="FR323" s="13"/>
      <c r="FS323" s="85"/>
      <c r="FT323" s="85"/>
      <c r="FU323" s="281" t="str">
        <f t="shared" si="43"/>
        <v/>
      </c>
      <c r="FV323" s="280" t="str">
        <f>IF(FW323="","",VLOOKUP(FW323,リスト!$BV$5:$BW$10,2,FALSE))</f>
        <v/>
      </c>
      <c r="FW323" s="26"/>
      <c r="FX323" s="282" t="str">
        <f t="shared" si="44"/>
        <v/>
      </c>
      <c r="FY323" s="280" t="str">
        <f>IF(FZ323="","",VLOOKUP(FZ323,リスト!$BX$5:$BY$6,2,FALSE))</f>
        <v/>
      </c>
      <c r="FZ323" s="3"/>
      <c r="GA323" s="280" t="str">
        <f>IF(GB323="","",VLOOKUP(GB323,リスト!$BZ$5:$CA$6,2,FALSE))</f>
        <v/>
      </c>
      <c r="GB323" s="13"/>
      <c r="GC323" s="281" t="str">
        <f>IF(GD323="","",VLOOKUP(GD323,リスト!$CB$5:$CC$6,2,FALSE))</f>
        <v/>
      </c>
      <c r="GD323" s="13"/>
      <c r="GE323" s="13"/>
      <c r="GF323" s="13"/>
      <c r="GG323" s="75"/>
      <c r="GH323" s="281" t="str">
        <f t="shared" si="45"/>
        <v/>
      </c>
      <c r="GI323" s="128"/>
      <c r="GJ323" s="281" t="str">
        <f>IF(GK323="","",VLOOKUP(GK323,リスト!$CD$5:$CE$6,2,FALSE))</f>
        <v/>
      </c>
      <c r="GK323" s="13"/>
      <c r="GL323" s="281" t="str">
        <f>IF(GM323="","",VLOOKUP(GM323,リスト!$CF$5:$CG$5,2,FALSE))</f>
        <v/>
      </c>
      <c r="GM323" s="26"/>
      <c r="GN323" s="280" t="str">
        <f>IF(GO323="","",VLOOKUP(GO323,リスト!$CH$5:$CI$5,2,FALSE))</f>
        <v/>
      </c>
      <c r="GO323" s="284"/>
      <c r="GP323" s="284"/>
      <c r="GQ323" s="284"/>
      <c r="GR323" s="284"/>
      <c r="GS323" s="284"/>
      <c r="GT323" s="284"/>
      <c r="GU323" s="284"/>
      <c r="GV323" s="284"/>
      <c r="GW323" s="284"/>
      <c r="GX323" s="285"/>
    </row>
    <row r="324" spans="2:206" s="177" customFormat="1" ht="24.75" hidden="1" customHeight="1" outlineLevel="1">
      <c r="B324" s="286" t="str">
        <f>IF(明細!B318="","",明細!B318)</f>
        <v/>
      </c>
      <c r="C324" s="287" t="str">
        <f>IF(明細!C318="","",明細!C318)</f>
        <v/>
      </c>
      <c r="D324" s="265" t="str">
        <f>IF(明細!D318="","",明細!D318)</f>
        <v/>
      </c>
      <c r="E324" s="265" t="str">
        <f>IF(明細!E318="","",明細!E318)</f>
        <v/>
      </c>
      <c r="F324" s="265" t="str">
        <f>IF(明細!F318="","",明細!F318)</f>
        <v/>
      </c>
      <c r="G324" s="265" t="str">
        <f>IF(明細!G318="","",明細!G318)</f>
        <v/>
      </c>
      <c r="H324" s="265" t="str">
        <f>IF(明細!H318="","",明細!H318)</f>
        <v/>
      </c>
      <c r="I324" s="265" t="str">
        <f>IF(明細!I318="","",明細!I318)</f>
        <v/>
      </c>
      <c r="J324" s="265" t="str">
        <f>IF(明細!J318="","",明細!J318)</f>
        <v/>
      </c>
      <c r="K324" s="265" t="str">
        <f>IF(明細!K318="","",明細!K318)</f>
        <v/>
      </c>
      <c r="L324" s="265" t="str">
        <f>IF(明細!L318="","",明細!L318)</f>
        <v/>
      </c>
      <c r="M324" s="265" t="str">
        <f>IF(明細!M318="","",明細!M318)</f>
        <v/>
      </c>
      <c r="N324" s="265" t="str">
        <f>IF(明細!N318="","",明細!N318)</f>
        <v/>
      </c>
      <c r="O324" s="265" t="str">
        <f>IF(明細!O318="","",明細!O318)</f>
        <v/>
      </c>
      <c r="P324" s="265" t="str">
        <f>IF(明細!P318="","",明細!P318)</f>
        <v/>
      </c>
      <c r="Q324" s="265" t="str">
        <f>IF(明細!Q318="","",明細!Q318)</f>
        <v/>
      </c>
      <c r="R324" s="289" t="str">
        <f>IF(明細!R318="","",明細!R318)</f>
        <v/>
      </c>
      <c r="S324" s="291" t="str">
        <f>IF(明細!S318="","",明細!S318)</f>
        <v/>
      </c>
      <c r="T324" s="291" t="str">
        <f>IF(明細!T318="","",明細!T318)</f>
        <v/>
      </c>
      <c r="U324" s="291" t="str">
        <f>IF(明細!U318="","",明細!U318)</f>
        <v/>
      </c>
      <c r="V324" s="292" t="str">
        <f>IF(明細!V318="","",明細!V318)</f>
        <v>個</v>
      </c>
      <c r="W324" s="292" t="str">
        <f>IF(明細!W318="","",明細!W318)</f>
        <v/>
      </c>
      <c r="X324" s="293" t="str">
        <f>IF(明細!X318="","",明細!X318)</f>
        <v/>
      </c>
      <c r="Y324" s="134" t="str">
        <f>IF(明細!Y318="","",明細!Y318)</f>
        <v/>
      </c>
      <c r="Z324" s="135" t="str">
        <f>IF(明細!Z318="","",明細!Z318)</f>
        <v/>
      </c>
      <c r="AA324" s="134" t="str">
        <f>IF(明細!AA318="","",明細!AA318)</f>
        <v/>
      </c>
      <c r="AB324" s="303" t="str">
        <f>IF(明細!AB318="","",明細!AB318)</f>
        <v/>
      </c>
      <c r="AC324" s="134" t="str">
        <f>IF(明細!AC318="","",明細!AC318)</f>
        <v/>
      </c>
      <c r="AD324" s="183" t="str">
        <f>IF(明細!AD318="","",明細!AD318)</f>
        <v/>
      </c>
      <c r="AE324" s="184">
        <f>IF(明細!AE318="","",明細!AE318)</f>
        <v>0.1</v>
      </c>
      <c r="AF324" s="185" t="str">
        <f>IF(明細!AF318="","",明細!AF318)</f>
        <v/>
      </c>
      <c r="AG324" s="186" t="str">
        <f>IF(明細!AG318="","",明細!AG318)</f>
        <v/>
      </c>
      <c r="AH324" s="186" t="str">
        <f>IF(明細!AH318="","",明細!AH318)</f>
        <v/>
      </c>
      <c r="AI324" s="187" t="str">
        <f>IF(明細!AI318="","",明細!AI318)</f>
        <v/>
      </c>
      <c r="AJ324" s="296" t="str">
        <f>IF(明細!AJ318="","",明細!AJ318)</f>
        <v/>
      </c>
      <c r="AK324" s="297" t="str">
        <f>IF(明細!AK318="","",明細!AK318)</f>
        <v/>
      </c>
      <c r="AL324" s="298" t="str">
        <f>IF(明細!AL318="","",明細!AL318)</f>
        <v/>
      </c>
      <c r="AM324" s="299" t="str">
        <f>IF(明細!AM318="","",明細!AM318)</f>
        <v/>
      </c>
      <c r="AN324" s="300" t="str">
        <f>IF(明細!AN318="","",明細!AN318)</f>
        <v/>
      </c>
      <c r="AO324" s="300" t="str">
        <f>IF(明細!AO318="","",明細!AO318)</f>
        <v/>
      </c>
      <c r="AP324" s="300" t="str">
        <f>IF(明細!AP318="","",明細!AP318)</f>
        <v/>
      </c>
      <c r="AQ324" s="301" t="str">
        <f>IF(明細!AQ318="","",明細!AQ318)</f>
        <v/>
      </c>
      <c r="AR324" s="302" t="str">
        <f>IF(明細!AR318="","",明細!AR318)</f>
        <v/>
      </c>
      <c r="AU324" s="360"/>
      <c r="AV324" s="368"/>
      <c r="AW324" s="446" t="str">
        <f>IF(明細!AV318="","",明細!AV318)</f>
        <v/>
      </c>
      <c r="AX324" s="419" t="str">
        <f>IF(明細!AT318="","",明細!AT318)</f>
        <v/>
      </c>
      <c r="AY324" s="280" t="str">
        <f>IF($AX324="","",VLOOKUP($AX324,リスト!$CL:$CM,2,FALSE))</f>
        <v/>
      </c>
      <c r="AZ324" s="3"/>
      <c r="BA324" s="280" t="str">
        <f>IF(BB324="","",VLOOKUP(BB324,リスト!$K:$L,2,FALSE))</f>
        <v/>
      </c>
      <c r="BB324" s="3"/>
      <c r="BC324" s="3"/>
      <c r="BD324" s="87"/>
      <c r="BE324" s="280" t="str">
        <f>IF(BF324="","",VLOOKUP(BF324,リスト!$I:$J,2,FALSE))</f>
        <v/>
      </c>
      <c r="BF324" s="3"/>
      <c r="BG324" s="280" t="str">
        <f>IF(BH324="","",VLOOKUP(BH324,リスト!$M:$N,2,FALSE))</f>
        <v/>
      </c>
      <c r="BH324" s="282"/>
      <c r="BI324" s="280" t="str">
        <f>IF(BJ324="","",VLOOKUP(BJ324,リスト!$O:$P,2,FALSE))</f>
        <v/>
      </c>
      <c r="BJ324" s="24"/>
      <c r="BM324" s="451" t="str">
        <f>IF(明細!AV318="","",明細!AV318)</f>
        <v/>
      </c>
      <c r="BN324" s="453" t="str">
        <f>IF(明細!AT318="","",明細!AT318)</f>
        <v/>
      </c>
      <c r="BO324" s="280" t="str">
        <f>IF($BN324="","",VLOOKUP($BN324,リスト!$CL:$CM,2,FALSE))</f>
        <v/>
      </c>
      <c r="BP324" s="280" t="str">
        <f>IF(BQ324="","",VLOOKUP(BQ324,リスト!$K$5:$L$7,2,FALSE))</f>
        <v/>
      </c>
      <c r="BQ324" s="13"/>
      <c r="BR324" s="13"/>
      <c r="BS324" s="47"/>
      <c r="BT324" s="280" t="str">
        <f>IF(BU324="","",VLOOKUP(BU324,リスト!I315:J333,2,FALSE))</f>
        <v/>
      </c>
      <c r="BU324" s="13"/>
      <c r="BV324" s="13"/>
      <c r="BW324" s="282"/>
      <c r="BX324" s="282"/>
      <c r="BY324" s="280" t="str">
        <f>IF(BZ324="","",VLOOKUP(BZ324,リスト!$S$5:$T$6,2,FALSE))</f>
        <v/>
      </c>
      <c r="BZ324" s="3"/>
      <c r="CA324" s="3"/>
      <c r="CB324" s="81"/>
      <c r="CC324" s="280" t="str">
        <f t="shared" si="39"/>
        <v/>
      </c>
      <c r="CD324" s="83"/>
      <c r="CE324" s="83"/>
      <c r="CF324" s="83"/>
      <c r="CG324" s="83"/>
      <c r="CH324" s="282" t="str">
        <f t="shared" si="40"/>
        <v/>
      </c>
      <c r="CI324" s="83"/>
      <c r="CJ324" s="280" t="str">
        <f t="shared" si="41"/>
        <v/>
      </c>
      <c r="CK324" s="87"/>
      <c r="CL324" s="78"/>
      <c r="CM324" s="83"/>
      <c r="CN324" s="83"/>
      <c r="CO324" s="83"/>
      <c r="CP324" s="280" t="str">
        <f t="shared" si="46"/>
        <v/>
      </c>
      <c r="CQ324" s="81"/>
      <c r="CR324" s="280" t="str">
        <f t="shared" si="47"/>
        <v/>
      </c>
      <c r="CS324" s="3"/>
      <c r="CT324" s="3"/>
      <c r="CU324" s="280" t="str">
        <f>IF(CV324="","",VLOOKUP(CV324,リスト!$V$5:$W$6,2,FALSE))</f>
        <v/>
      </c>
      <c r="CV324" s="3"/>
      <c r="CW324" s="280" t="str">
        <f>IF(CX324="","",VLOOKUP(CX324,リスト!$X$5:$Y$6,2,FALSE))</f>
        <v/>
      </c>
      <c r="CX324" s="3"/>
      <c r="CY324" s="77"/>
      <c r="CZ324" s="77"/>
      <c r="DA324" s="75"/>
      <c r="DB324" s="75"/>
      <c r="DC324" s="75"/>
      <c r="DD324" s="75"/>
      <c r="DE324" s="280" t="str">
        <f>IF(DF324="","",VLOOKUP(DF324,リスト!$Z$5:$AA$10,2,FALSE))</f>
        <v/>
      </c>
      <c r="DF324" s="3"/>
      <c r="DG324" s="280" t="str">
        <f>IF(DH324="","",VLOOKUP(DH324,リスト!$AB$5:$AC$12,2,FALSE))</f>
        <v/>
      </c>
      <c r="DH324" s="63"/>
      <c r="DI324" s="280" t="str">
        <f>IF(DJ324="","",VLOOKUP(DJ324,リスト!$AD$5:$AE$7,2,FALSE))</f>
        <v/>
      </c>
      <c r="DJ324" s="3"/>
      <c r="DK324" s="280" t="str">
        <f>IF(DL324="","",VLOOKUP(DL324,リスト!$AF$5:$AG$10,2,FALSE))</f>
        <v/>
      </c>
      <c r="DL324" s="3"/>
      <c r="DM324" s="280" t="str">
        <f>IF(DN324="","",VLOOKUP(DN324,リスト!$AH$5:$AI$6,2,FALSE))</f>
        <v/>
      </c>
      <c r="DN324" s="3"/>
      <c r="DO324" s="280" t="str">
        <f>IF(DP324="","",VLOOKUP(DP324,リスト!$AJ$5:$AK$6,2,FALSE))</f>
        <v/>
      </c>
      <c r="DP324" s="3"/>
      <c r="DQ324" s="280" t="str">
        <f>IF(DR324="","",VLOOKUP(DR324,リスト!$AL$5:$AM$7,2,FALSE))</f>
        <v/>
      </c>
      <c r="DR324" s="3"/>
      <c r="DS324" s="13"/>
      <c r="DT324" s="85"/>
      <c r="DU324" s="85"/>
      <c r="DV324" s="281" t="str">
        <f>IF(DW324="","",VLOOKUP(DW324,リスト!$AN$5:$AO$6,2,FALSE))</f>
        <v/>
      </c>
      <c r="DW324" s="13"/>
      <c r="DX324" s="341"/>
      <c r="DY324" s="345"/>
      <c r="DZ324" s="341"/>
      <c r="EA324" s="345"/>
      <c r="EB324" s="280" t="str">
        <f>IF(EC324="","",VLOOKUP(EC324,リスト!$AW$5:$AX$8,2,FALSE))</f>
        <v/>
      </c>
      <c r="EC324" s="3"/>
      <c r="ED324" s="85"/>
      <c r="EE324" s="280" t="str">
        <f>IF(EF324="","",VLOOKUP(EF324,リスト!$AY$5:$AZ$10,2,FALSE))</f>
        <v/>
      </c>
      <c r="EF324" s="3"/>
      <c r="EG324" s="280" t="str">
        <f>IF(EH324="","",VLOOKUP(EH324,リスト!$BA$5:$BB$10,2,FALSE))</f>
        <v/>
      </c>
      <c r="EH324" s="3"/>
      <c r="EI324" s="280" t="str">
        <f>IF(EJ324="","",VLOOKUP(EJ324,リスト!$BC$5:$BD$10,2,FALSE))</f>
        <v/>
      </c>
      <c r="EJ324" s="3"/>
      <c r="EK324" s="280" t="str">
        <f>IF(EL324="","",VLOOKUP(EL324,リスト!$BE$5:$BF$10,2,FALSE))</f>
        <v/>
      </c>
      <c r="EL324" s="3"/>
      <c r="EM324" s="78"/>
      <c r="EN324" s="73"/>
      <c r="EO324" s="73"/>
      <c r="EP324" s="13"/>
      <c r="EQ324" s="13"/>
      <c r="ER324" s="280" t="str">
        <f>IF(ES324="","",VLOOKUP(ES324,リスト!$BG$5:$BH$10,2,FALSE))</f>
        <v/>
      </c>
      <c r="ES324" s="13"/>
      <c r="ET324" s="13"/>
      <c r="EU324" s="13"/>
      <c r="EV324" s="13"/>
      <c r="EW324" s="13"/>
      <c r="EX324" s="81"/>
      <c r="EY324" s="81"/>
      <c r="EZ324" s="26"/>
      <c r="FA324" s="281" t="str">
        <f>IF($EZ324="","",INDEX(リスト!$BI$5:$BJ$40,MATCH($EZ324,リスト!$BJ$5:$BJ$40,0),1))</f>
        <v/>
      </c>
      <c r="FB324" s="280" t="str">
        <f>IF(FC324="","",VLOOKUP(FC324,リスト!$BK:$BL,2,FALSE))</f>
        <v/>
      </c>
      <c r="FC324" s="13"/>
      <c r="FD324" s="331"/>
      <c r="FE324" s="3"/>
      <c r="FF324" s="280" t="str">
        <f>IF(FG324="","",VLOOKUP(FG324,リスト!$BO$5:$BP$6,2,FALSE))</f>
        <v/>
      </c>
      <c r="FG324" s="3"/>
      <c r="FH324" s="280" t="str">
        <f>IF(FI324="","",VLOOKUP(FI324,リスト!$BQ$5:$BR$8,2,FALSE))</f>
        <v/>
      </c>
      <c r="FI324" s="3"/>
      <c r="FJ324" s="282"/>
      <c r="FK324" s="280" t="str">
        <f>IF(FL324="","",VLOOKUP(FL324,リスト!$BS$5:$BT$6,2,FALSE))</f>
        <v/>
      </c>
      <c r="FL324" s="63"/>
      <c r="FM324" s="13"/>
      <c r="FN324" s="13"/>
      <c r="FO324" s="13"/>
      <c r="FP324" s="283" t="str">
        <f t="shared" si="42"/>
        <v/>
      </c>
      <c r="FQ324" s="283" t="str">
        <f t="shared" si="42"/>
        <v/>
      </c>
      <c r="FR324" s="13"/>
      <c r="FS324" s="85"/>
      <c r="FT324" s="85"/>
      <c r="FU324" s="281" t="str">
        <f t="shared" si="43"/>
        <v/>
      </c>
      <c r="FV324" s="280" t="str">
        <f>IF(FW324="","",VLOOKUP(FW324,リスト!$BV$5:$BW$10,2,FALSE))</f>
        <v/>
      </c>
      <c r="FW324" s="26"/>
      <c r="FX324" s="282" t="str">
        <f t="shared" si="44"/>
        <v/>
      </c>
      <c r="FY324" s="280" t="str">
        <f>IF(FZ324="","",VLOOKUP(FZ324,リスト!$BX$5:$BY$6,2,FALSE))</f>
        <v/>
      </c>
      <c r="FZ324" s="3"/>
      <c r="GA324" s="280" t="str">
        <f>IF(GB324="","",VLOOKUP(GB324,リスト!$BZ$5:$CA$6,2,FALSE))</f>
        <v/>
      </c>
      <c r="GB324" s="13"/>
      <c r="GC324" s="281" t="str">
        <f>IF(GD324="","",VLOOKUP(GD324,リスト!$CB$5:$CC$6,2,FALSE))</f>
        <v/>
      </c>
      <c r="GD324" s="13"/>
      <c r="GE324" s="13"/>
      <c r="GF324" s="13"/>
      <c r="GG324" s="75"/>
      <c r="GH324" s="281" t="str">
        <f t="shared" si="45"/>
        <v/>
      </c>
      <c r="GI324" s="128"/>
      <c r="GJ324" s="281" t="str">
        <f>IF(GK324="","",VLOOKUP(GK324,リスト!$CD$5:$CE$6,2,FALSE))</f>
        <v/>
      </c>
      <c r="GK324" s="13"/>
      <c r="GL324" s="281" t="str">
        <f>IF(GM324="","",VLOOKUP(GM324,リスト!$CF$5:$CG$5,2,FALSE))</f>
        <v/>
      </c>
      <c r="GM324" s="26"/>
      <c r="GN324" s="280" t="str">
        <f>IF(GO324="","",VLOOKUP(GO324,リスト!$CH$5:$CI$5,2,FALSE))</f>
        <v/>
      </c>
      <c r="GO324" s="284"/>
      <c r="GP324" s="284"/>
      <c r="GQ324" s="284"/>
      <c r="GR324" s="284"/>
      <c r="GS324" s="284"/>
      <c r="GT324" s="284"/>
      <c r="GU324" s="284"/>
      <c r="GV324" s="284"/>
      <c r="GW324" s="284"/>
      <c r="GX324" s="285"/>
    </row>
    <row r="325" spans="2:206" s="177" customFormat="1" ht="24.75" hidden="1" customHeight="1" outlineLevel="1">
      <c r="B325" s="286" t="str">
        <f>IF(明細!B319="","",明細!B319)</f>
        <v/>
      </c>
      <c r="C325" s="287" t="str">
        <f>IF(明細!C319="","",明細!C319)</f>
        <v/>
      </c>
      <c r="D325" s="265" t="str">
        <f>IF(明細!D319="","",明細!D319)</f>
        <v/>
      </c>
      <c r="E325" s="265" t="str">
        <f>IF(明細!E319="","",明細!E319)</f>
        <v/>
      </c>
      <c r="F325" s="265" t="str">
        <f>IF(明細!F319="","",明細!F319)</f>
        <v/>
      </c>
      <c r="G325" s="265" t="str">
        <f>IF(明細!G319="","",明細!G319)</f>
        <v/>
      </c>
      <c r="H325" s="265" t="str">
        <f>IF(明細!H319="","",明細!H319)</f>
        <v/>
      </c>
      <c r="I325" s="265" t="str">
        <f>IF(明細!I319="","",明細!I319)</f>
        <v/>
      </c>
      <c r="J325" s="265" t="str">
        <f>IF(明細!J319="","",明細!J319)</f>
        <v/>
      </c>
      <c r="K325" s="265" t="str">
        <f>IF(明細!K319="","",明細!K319)</f>
        <v/>
      </c>
      <c r="L325" s="265" t="str">
        <f>IF(明細!L319="","",明細!L319)</f>
        <v/>
      </c>
      <c r="M325" s="265" t="str">
        <f>IF(明細!M319="","",明細!M319)</f>
        <v/>
      </c>
      <c r="N325" s="265" t="str">
        <f>IF(明細!N319="","",明細!N319)</f>
        <v/>
      </c>
      <c r="O325" s="265" t="str">
        <f>IF(明細!O319="","",明細!O319)</f>
        <v/>
      </c>
      <c r="P325" s="265" t="str">
        <f>IF(明細!P319="","",明細!P319)</f>
        <v/>
      </c>
      <c r="Q325" s="265" t="str">
        <f>IF(明細!Q319="","",明細!Q319)</f>
        <v/>
      </c>
      <c r="R325" s="289" t="str">
        <f>IF(明細!R319="","",明細!R319)</f>
        <v/>
      </c>
      <c r="S325" s="291" t="str">
        <f>IF(明細!S319="","",明細!S319)</f>
        <v/>
      </c>
      <c r="T325" s="291" t="str">
        <f>IF(明細!T319="","",明細!T319)</f>
        <v/>
      </c>
      <c r="U325" s="291" t="str">
        <f>IF(明細!U319="","",明細!U319)</f>
        <v/>
      </c>
      <c r="V325" s="292" t="str">
        <f>IF(明細!V319="","",明細!V319)</f>
        <v>個</v>
      </c>
      <c r="W325" s="292" t="str">
        <f>IF(明細!W319="","",明細!W319)</f>
        <v/>
      </c>
      <c r="X325" s="293" t="str">
        <f>IF(明細!X319="","",明細!X319)</f>
        <v/>
      </c>
      <c r="Y325" s="134" t="str">
        <f>IF(明細!Y319="","",明細!Y319)</f>
        <v/>
      </c>
      <c r="Z325" s="135" t="str">
        <f>IF(明細!Z319="","",明細!Z319)</f>
        <v/>
      </c>
      <c r="AA325" s="134" t="str">
        <f>IF(明細!AA319="","",明細!AA319)</f>
        <v/>
      </c>
      <c r="AB325" s="303" t="str">
        <f>IF(明細!AB319="","",明細!AB319)</f>
        <v/>
      </c>
      <c r="AC325" s="134" t="str">
        <f>IF(明細!AC319="","",明細!AC319)</f>
        <v/>
      </c>
      <c r="AD325" s="183" t="str">
        <f>IF(明細!AD319="","",明細!AD319)</f>
        <v/>
      </c>
      <c r="AE325" s="184">
        <f>IF(明細!AE319="","",明細!AE319)</f>
        <v>0.1</v>
      </c>
      <c r="AF325" s="185" t="str">
        <f>IF(明細!AF319="","",明細!AF319)</f>
        <v/>
      </c>
      <c r="AG325" s="186" t="str">
        <f>IF(明細!AG319="","",明細!AG319)</f>
        <v/>
      </c>
      <c r="AH325" s="186" t="str">
        <f>IF(明細!AH319="","",明細!AH319)</f>
        <v/>
      </c>
      <c r="AI325" s="187" t="str">
        <f>IF(明細!AI319="","",明細!AI319)</f>
        <v/>
      </c>
      <c r="AJ325" s="296" t="str">
        <f>IF(明細!AJ319="","",明細!AJ319)</f>
        <v/>
      </c>
      <c r="AK325" s="297" t="str">
        <f>IF(明細!AK319="","",明細!AK319)</f>
        <v/>
      </c>
      <c r="AL325" s="298" t="str">
        <f>IF(明細!AL319="","",明細!AL319)</f>
        <v/>
      </c>
      <c r="AM325" s="299" t="str">
        <f>IF(明細!AM319="","",明細!AM319)</f>
        <v/>
      </c>
      <c r="AN325" s="300" t="str">
        <f>IF(明細!AN319="","",明細!AN319)</f>
        <v/>
      </c>
      <c r="AO325" s="300" t="str">
        <f>IF(明細!AO319="","",明細!AO319)</f>
        <v/>
      </c>
      <c r="AP325" s="300" t="str">
        <f>IF(明細!AP319="","",明細!AP319)</f>
        <v/>
      </c>
      <c r="AQ325" s="301" t="str">
        <f>IF(明細!AQ319="","",明細!AQ319)</f>
        <v/>
      </c>
      <c r="AR325" s="302" t="str">
        <f>IF(明細!AR319="","",明細!AR319)</f>
        <v/>
      </c>
      <c r="AU325" s="360"/>
      <c r="AV325" s="368"/>
      <c r="AW325" s="446" t="str">
        <f>IF(明細!AV319="","",明細!AV319)</f>
        <v/>
      </c>
      <c r="AX325" s="419" t="str">
        <f>IF(明細!AT319="","",明細!AT319)</f>
        <v/>
      </c>
      <c r="AY325" s="280" t="str">
        <f>IF($AX325="","",VLOOKUP($AX325,リスト!$CL:$CM,2,FALSE))</f>
        <v/>
      </c>
      <c r="AZ325" s="3"/>
      <c r="BA325" s="280" t="str">
        <f>IF(BB325="","",VLOOKUP(BB325,リスト!$K:$L,2,FALSE))</f>
        <v/>
      </c>
      <c r="BB325" s="3"/>
      <c r="BC325" s="3"/>
      <c r="BD325" s="87"/>
      <c r="BE325" s="280" t="str">
        <f>IF(BF325="","",VLOOKUP(BF325,リスト!$I:$J,2,FALSE))</f>
        <v/>
      </c>
      <c r="BF325" s="3"/>
      <c r="BG325" s="280" t="str">
        <f>IF(BH325="","",VLOOKUP(BH325,リスト!$M:$N,2,FALSE))</f>
        <v/>
      </c>
      <c r="BH325" s="282"/>
      <c r="BI325" s="280" t="str">
        <f>IF(BJ325="","",VLOOKUP(BJ325,リスト!$O:$P,2,FALSE))</f>
        <v/>
      </c>
      <c r="BJ325" s="24"/>
      <c r="BM325" s="451" t="str">
        <f>IF(明細!AV319="","",明細!AV319)</f>
        <v/>
      </c>
      <c r="BN325" s="453" t="str">
        <f>IF(明細!AT319="","",明細!AT319)</f>
        <v/>
      </c>
      <c r="BO325" s="280" t="str">
        <f>IF($BN325="","",VLOOKUP($BN325,リスト!$CL:$CM,2,FALSE))</f>
        <v/>
      </c>
      <c r="BP325" s="280" t="str">
        <f>IF(BQ325="","",VLOOKUP(BQ325,リスト!$K$5:$L$7,2,FALSE))</f>
        <v/>
      </c>
      <c r="BQ325" s="13"/>
      <c r="BR325" s="13"/>
      <c r="BS325" s="47"/>
      <c r="BT325" s="280" t="str">
        <f>IF(BU325="","",VLOOKUP(BU325,リスト!I316:J334,2,FALSE))</f>
        <v/>
      </c>
      <c r="BU325" s="13"/>
      <c r="BV325" s="13"/>
      <c r="BW325" s="282"/>
      <c r="BX325" s="282"/>
      <c r="BY325" s="280" t="str">
        <f>IF(BZ325="","",VLOOKUP(BZ325,リスト!$S$5:$T$6,2,FALSE))</f>
        <v/>
      </c>
      <c r="BZ325" s="3"/>
      <c r="CA325" s="3"/>
      <c r="CB325" s="81"/>
      <c r="CC325" s="280" t="str">
        <f t="shared" si="39"/>
        <v/>
      </c>
      <c r="CD325" s="83"/>
      <c r="CE325" s="83"/>
      <c r="CF325" s="83"/>
      <c r="CG325" s="83"/>
      <c r="CH325" s="282" t="str">
        <f t="shared" si="40"/>
        <v/>
      </c>
      <c r="CI325" s="83"/>
      <c r="CJ325" s="280" t="str">
        <f t="shared" si="41"/>
        <v/>
      </c>
      <c r="CK325" s="87"/>
      <c r="CL325" s="78"/>
      <c r="CM325" s="83"/>
      <c r="CN325" s="83"/>
      <c r="CO325" s="83"/>
      <c r="CP325" s="280" t="str">
        <f t="shared" si="46"/>
        <v/>
      </c>
      <c r="CQ325" s="81"/>
      <c r="CR325" s="280" t="str">
        <f t="shared" si="47"/>
        <v/>
      </c>
      <c r="CS325" s="3"/>
      <c r="CT325" s="3"/>
      <c r="CU325" s="280" t="str">
        <f>IF(CV325="","",VLOOKUP(CV325,リスト!$V$5:$W$6,2,FALSE))</f>
        <v/>
      </c>
      <c r="CV325" s="3"/>
      <c r="CW325" s="280" t="str">
        <f>IF(CX325="","",VLOOKUP(CX325,リスト!$X$5:$Y$6,2,FALSE))</f>
        <v/>
      </c>
      <c r="CX325" s="3"/>
      <c r="CY325" s="77"/>
      <c r="CZ325" s="77"/>
      <c r="DA325" s="75"/>
      <c r="DB325" s="75"/>
      <c r="DC325" s="75"/>
      <c r="DD325" s="75"/>
      <c r="DE325" s="280" t="str">
        <f>IF(DF325="","",VLOOKUP(DF325,リスト!$Z$5:$AA$10,2,FALSE))</f>
        <v/>
      </c>
      <c r="DF325" s="3"/>
      <c r="DG325" s="280" t="str">
        <f>IF(DH325="","",VLOOKUP(DH325,リスト!$AB$5:$AC$12,2,FALSE))</f>
        <v/>
      </c>
      <c r="DH325" s="63"/>
      <c r="DI325" s="280" t="str">
        <f>IF(DJ325="","",VLOOKUP(DJ325,リスト!$AD$5:$AE$7,2,FALSE))</f>
        <v/>
      </c>
      <c r="DJ325" s="3"/>
      <c r="DK325" s="280" t="str">
        <f>IF(DL325="","",VLOOKUP(DL325,リスト!$AF$5:$AG$10,2,FALSE))</f>
        <v/>
      </c>
      <c r="DL325" s="3"/>
      <c r="DM325" s="280" t="str">
        <f>IF(DN325="","",VLOOKUP(DN325,リスト!$AH$5:$AI$6,2,FALSE))</f>
        <v/>
      </c>
      <c r="DN325" s="3"/>
      <c r="DO325" s="280" t="str">
        <f>IF(DP325="","",VLOOKUP(DP325,リスト!$AJ$5:$AK$6,2,FALSE))</f>
        <v/>
      </c>
      <c r="DP325" s="3"/>
      <c r="DQ325" s="280" t="str">
        <f>IF(DR325="","",VLOOKUP(DR325,リスト!$AL$5:$AM$7,2,FALSE))</f>
        <v/>
      </c>
      <c r="DR325" s="3"/>
      <c r="DS325" s="13"/>
      <c r="DT325" s="85"/>
      <c r="DU325" s="85"/>
      <c r="DV325" s="281" t="str">
        <f>IF(DW325="","",VLOOKUP(DW325,リスト!$AN$5:$AO$6,2,FALSE))</f>
        <v/>
      </c>
      <c r="DW325" s="13"/>
      <c r="DX325" s="341"/>
      <c r="DY325" s="345"/>
      <c r="DZ325" s="341"/>
      <c r="EA325" s="345"/>
      <c r="EB325" s="280" t="str">
        <f>IF(EC325="","",VLOOKUP(EC325,リスト!$AW$5:$AX$8,2,FALSE))</f>
        <v/>
      </c>
      <c r="EC325" s="3"/>
      <c r="ED325" s="85"/>
      <c r="EE325" s="280" t="str">
        <f>IF(EF325="","",VLOOKUP(EF325,リスト!$AY$5:$AZ$10,2,FALSE))</f>
        <v/>
      </c>
      <c r="EF325" s="3"/>
      <c r="EG325" s="280" t="str">
        <f>IF(EH325="","",VLOOKUP(EH325,リスト!$BA$5:$BB$10,2,FALSE))</f>
        <v/>
      </c>
      <c r="EH325" s="3"/>
      <c r="EI325" s="280" t="str">
        <f>IF(EJ325="","",VLOOKUP(EJ325,リスト!$BC$5:$BD$10,2,FALSE))</f>
        <v/>
      </c>
      <c r="EJ325" s="3"/>
      <c r="EK325" s="280" t="str">
        <f>IF(EL325="","",VLOOKUP(EL325,リスト!$BE$5:$BF$10,2,FALSE))</f>
        <v/>
      </c>
      <c r="EL325" s="3"/>
      <c r="EM325" s="78"/>
      <c r="EN325" s="73"/>
      <c r="EO325" s="73"/>
      <c r="EP325" s="13"/>
      <c r="EQ325" s="13"/>
      <c r="ER325" s="280" t="str">
        <f>IF(ES325="","",VLOOKUP(ES325,リスト!$BG$5:$BH$10,2,FALSE))</f>
        <v/>
      </c>
      <c r="ES325" s="13"/>
      <c r="ET325" s="13"/>
      <c r="EU325" s="13"/>
      <c r="EV325" s="13"/>
      <c r="EW325" s="13"/>
      <c r="EX325" s="81"/>
      <c r="EY325" s="81"/>
      <c r="EZ325" s="26"/>
      <c r="FA325" s="281" t="str">
        <f>IF($EZ325="","",INDEX(リスト!$BI$5:$BJ$40,MATCH($EZ325,リスト!$BJ$5:$BJ$40,0),1))</f>
        <v/>
      </c>
      <c r="FB325" s="280" t="str">
        <f>IF(FC325="","",VLOOKUP(FC325,リスト!$BK:$BL,2,FALSE))</f>
        <v/>
      </c>
      <c r="FC325" s="13"/>
      <c r="FD325" s="331"/>
      <c r="FE325" s="3"/>
      <c r="FF325" s="280" t="str">
        <f>IF(FG325="","",VLOOKUP(FG325,リスト!$BO$5:$BP$6,2,FALSE))</f>
        <v/>
      </c>
      <c r="FG325" s="3"/>
      <c r="FH325" s="280" t="str">
        <f>IF(FI325="","",VLOOKUP(FI325,リスト!$BQ$5:$BR$8,2,FALSE))</f>
        <v/>
      </c>
      <c r="FI325" s="3"/>
      <c r="FJ325" s="282"/>
      <c r="FK325" s="280" t="str">
        <f>IF(FL325="","",VLOOKUP(FL325,リスト!$BS$5:$BT$6,2,FALSE))</f>
        <v/>
      </c>
      <c r="FL325" s="63"/>
      <c r="FM325" s="13"/>
      <c r="FN325" s="13"/>
      <c r="FO325" s="13"/>
      <c r="FP325" s="283" t="str">
        <f t="shared" si="42"/>
        <v/>
      </c>
      <c r="FQ325" s="283" t="str">
        <f t="shared" si="42"/>
        <v/>
      </c>
      <c r="FR325" s="13"/>
      <c r="FS325" s="85"/>
      <c r="FT325" s="85"/>
      <c r="FU325" s="281" t="str">
        <f t="shared" si="43"/>
        <v/>
      </c>
      <c r="FV325" s="280" t="str">
        <f>IF(FW325="","",VLOOKUP(FW325,リスト!$BV$5:$BW$10,2,FALSE))</f>
        <v/>
      </c>
      <c r="FW325" s="26"/>
      <c r="FX325" s="282" t="str">
        <f t="shared" si="44"/>
        <v/>
      </c>
      <c r="FY325" s="280" t="str">
        <f>IF(FZ325="","",VLOOKUP(FZ325,リスト!$BX$5:$BY$6,2,FALSE))</f>
        <v/>
      </c>
      <c r="FZ325" s="3"/>
      <c r="GA325" s="280" t="str">
        <f>IF(GB325="","",VLOOKUP(GB325,リスト!$BZ$5:$CA$6,2,FALSE))</f>
        <v/>
      </c>
      <c r="GB325" s="13"/>
      <c r="GC325" s="281" t="str">
        <f>IF(GD325="","",VLOOKUP(GD325,リスト!$CB$5:$CC$6,2,FALSE))</f>
        <v/>
      </c>
      <c r="GD325" s="13"/>
      <c r="GE325" s="13"/>
      <c r="GF325" s="13"/>
      <c r="GG325" s="75"/>
      <c r="GH325" s="281" t="str">
        <f t="shared" si="45"/>
        <v/>
      </c>
      <c r="GI325" s="128"/>
      <c r="GJ325" s="281" t="str">
        <f>IF(GK325="","",VLOOKUP(GK325,リスト!$CD$5:$CE$6,2,FALSE))</f>
        <v/>
      </c>
      <c r="GK325" s="13"/>
      <c r="GL325" s="281" t="str">
        <f>IF(GM325="","",VLOOKUP(GM325,リスト!$CF$5:$CG$5,2,FALSE))</f>
        <v/>
      </c>
      <c r="GM325" s="26"/>
      <c r="GN325" s="280" t="str">
        <f>IF(GO325="","",VLOOKUP(GO325,リスト!$CH$5:$CI$5,2,FALSE))</f>
        <v/>
      </c>
      <c r="GO325" s="284"/>
      <c r="GP325" s="284"/>
      <c r="GQ325" s="284"/>
      <c r="GR325" s="284"/>
      <c r="GS325" s="284"/>
      <c r="GT325" s="284"/>
      <c r="GU325" s="284"/>
      <c r="GV325" s="284"/>
      <c r="GW325" s="284"/>
      <c r="GX325" s="285"/>
    </row>
    <row r="326" spans="2:206" s="177" customFormat="1" ht="24.75" hidden="1" customHeight="1" outlineLevel="1">
      <c r="B326" s="286" t="str">
        <f>IF(明細!B320="","",明細!B320)</f>
        <v/>
      </c>
      <c r="C326" s="287" t="str">
        <f>IF(明細!C320="","",明細!C320)</f>
        <v/>
      </c>
      <c r="D326" s="265" t="str">
        <f>IF(明細!D320="","",明細!D320)</f>
        <v/>
      </c>
      <c r="E326" s="265" t="str">
        <f>IF(明細!E320="","",明細!E320)</f>
        <v/>
      </c>
      <c r="F326" s="265" t="str">
        <f>IF(明細!F320="","",明細!F320)</f>
        <v/>
      </c>
      <c r="G326" s="265" t="str">
        <f>IF(明細!G320="","",明細!G320)</f>
        <v/>
      </c>
      <c r="H326" s="265" t="str">
        <f>IF(明細!H320="","",明細!H320)</f>
        <v/>
      </c>
      <c r="I326" s="265" t="str">
        <f>IF(明細!I320="","",明細!I320)</f>
        <v/>
      </c>
      <c r="J326" s="265" t="str">
        <f>IF(明細!J320="","",明細!J320)</f>
        <v/>
      </c>
      <c r="K326" s="265" t="str">
        <f>IF(明細!K320="","",明細!K320)</f>
        <v/>
      </c>
      <c r="L326" s="265" t="str">
        <f>IF(明細!L320="","",明細!L320)</f>
        <v/>
      </c>
      <c r="M326" s="265" t="str">
        <f>IF(明細!M320="","",明細!M320)</f>
        <v/>
      </c>
      <c r="N326" s="265" t="str">
        <f>IF(明細!N320="","",明細!N320)</f>
        <v/>
      </c>
      <c r="O326" s="265" t="str">
        <f>IF(明細!O320="","",明細!O320)</f>
        <v/>
      </c>
      <c r="P326" s="265" t="str">
        <f>IF(明細!P320="","",明細!P320)</f>
        <v/>
      </c>
      <c r="Q326" s="265" t="str">
        <f>IF(明細!Q320="","",明細!Q320)</f>
        <v/>
      </c>
      <c r="R326" s="289" t="str">
        <f>IF(明細!R320="","",明細!R320)</f>
        <v/>
      </c>
      <c r="S326" s="291" t="str">
        <f>IF(明細!S320="","",明細!S320)</f>
        <v/>
      </c>
      <c r="T326" s="291" t="str">
        <f>IF(明細!T320="","",明細!T320)</f>
        <v/>
      </c>
      <c r="U326" s="291" t="str">
        <f>IF(明細!U320="","",明細!U320)</f>
        <v/>
      </c>
      <c r="V326" s="292" t="str">
        <f>IF(明細!V320="","",明細!V320)</f>
        <v>個</v>
      </c>
      <c r="W326" s="292" t="str">
        <f>IF(明細!W320="","",明細!W320)</f>
        <v/>
      </c>
      <c r="X326" s="293" t="str">
        <f>IF(明細!X320="","",明細!X320)</f>
        <v/>
      </c>
      <c r="Y326" s="134" t="str">
        <f>IF(明細!Y320="","",明細!Y320)</f>
        <v/>
      </c>
      <c r="Z326" s="135" t="str">
        <f>IF(明細!Z320="","",明細!Z320)</f>
        <v/>
      </c>
      <c r="AA326" s="134" t="str">
        <f>IF(明細!AA320="","",明細!AA320)</f>
        <v/>
      </c>
      <c r="AB326" s="303" t="str">
        <f>IF(明細!AB320="","",明細!AB320)</f>
        <v/>
      </c>
      <c r="AC326" s="134" t="str">
        <f>IF(明細!AC320="","",明細!AC320)</f>
        <v/>
      </c>
      <c r="AD326" s="183" t="str">
        <f>IF(明細!AD320="","",明細!AD320)</f>
        <v/>
      </c>
      <c r="AE326" s="184">
        <f>IF(明細!AE320="","",明細!AE320)</f>
        <v>0.1</v>
      </c>
      <c r="AF326" s="185" t="str">
        <f>IF(明細!AF320="","",明細!AF320)</f>
        <v/>
      </c>
      <c r="AG326" s="186" t="str">
        <f>IF(明細!AG320="","",明細!AG320)</f>
        <v/>
      </c>
      <c r="AH326" s="186" t="str">
        <f>IF(明細!AH320="","",明細!AH320)</f>
        <v/>
      </c>
      <c r="AI326" s="187" t="str">
        <f>IF(明細!AI320="","",明細!AI320)</f>
        <v/>
      </c>
      <c r="AJ326" s="296" t="str">
        <f>IF(明細!AJ320="","",明細!AJ320)</f>
        <v/>
      </c>
      <c r="AK326" s="297" t="str">
        <f>IF(明細!AK320="","",明細!AK320)</f>
        <v/>
      </c>
      <c r="AL326" s="298" t="str">
        <f>IF(明細!AL320="","",明細!AL320)</f>
        <v/>
      </c>
      <c r="AM326" s="299" t="str">
        <f>IF(明細!AM320="","",明細!AM320)</f>
        <v/>
      </c>
      <c r="AN326" s="300" t="str">
        <f>IF(明細!AN320="","",明細!AN320)</f>
        <v/>
      </c>
      <c r="AO326" s="300" t="str">
        <f>IF(明細!AO320="","",明細!AO320)</f>
        <v/>
      </c>
      <c r="AP326" s="300" t="str">
        <f>IF(明細!AP320="","",明細!AP320)</f>
        <v/>
      </c>
      <c r="AQ326" s="301" t="str">
        <f>IF(明細!AQ320="","",明細!AQ320)</f>
        <v/>
      </c>
      <c r="AR326" s="302" t="str">
        <f>IF(明細!AR320="","",明細!AR320)</f>
        <v/>
      </c>
      <c r="AU326" s="360"/>
      <c r="AV326" s="368"/>
      <c r="AW326" s="446" t="str">
        <f>IF(明細!AV320="","",明細!AV320)</f>
        <v/>
      </c>
      <c r="AX326" s="419" t="str">
        <f>IF(明細!AT320="","",明細!AT320)</f>
        <v/>
      </c>
      <c r="AY326" s="280" t="str">
        <f>IF($AX326="","",VLOOKUP($AX326,リスト!$CL:$CM,2,FALSE))</f>
        <v/>
      </c>
      <c r="AZ326" s="3"/>
      <c r="BA326" s="280" t="str">
        <f>IF(BB326="","",VLOOKUP(BB326,リスト!$K:$L,2,FALSE))</f>
        <v/>
      </c>
      <c r="BB326" s="3"/>
      <c r="BC326" s="3"/>
      <c r="BD326" s="87"/>
      <c r="BE326" s="280" t="str">
        <f>IF(BF326="","",VLOOKUP(BF326,リスト!$I:$J,2,FALSE))</f>
        <v/>
      </c>
      <c r="BF326" s="3"/>
      <c r="BG326" s="280" t="str">
        <f>IF(BH326="","",VLOOKUP(BH326,リスト!$M:$N,2,FALSE))</f>
        <v/>
      </c>
      <c r="BH326" s="282"/>
      <c r="BI326" s="280" t="str">
        <f>IF(BJ326="","",VLOOKUP(BJ326,リスト!$O:$P,2,FALSE))</f>
        <v/>
      </c>
      <c r="BJ326" s="24"/>
      <c r="BM326" s="451" t="str">
        <f>IF(明細!AV320="","",明細!AV320)</f>
        <v/>
      </c>
      <c r="BN326" s="453" t="str">
        <f>IF(明細!AT320="","",明細!AT320)</f>
        <v/>
      </c>
      <c r="BO326" s="280" t="str">
        <f>IF($BN326="","",VLOOKUP($BN326,リスト!$CL:$CM,2,FALSE))</f>
        <v/>
      </c>
      <c r="BP326" s="280" t="str">
        <f>IF(BQ326="","",VLOOKUP(BQ326,リスト!$K$5:$L$7,2,FALSE))</f>
        <v/>
      </c>
      <c r="BQ326" s="13"/>
      <c r="BR326" s="13"/>
      <c r="BS326" s="47"/>
      <c r="BT326" s="280" t="str">
        <f>IF(BU326="","",VLOOKUP(BU326,リスト!I317:J335,2,FALSE))</f>
        <v/>
      </c>
      <c r="BU326" s="13"/>
      <c r="BV326" s="13"/>
      <c r="BW326" s="282"/>
      <c r="BX326" s="282"/>
      <c r="BY326" s="280" t="str">
        <f>IF(BZ326="","",VLOOKUP(BZ326,リスト!$S$5:$T$6,2,FALSE))</f>
        <v/>
      </c>
      <c r="BZ326" s="3"/>
      <c r="CA326" s="3"/>
      <c r="CB326" s="81"/>
      <c r="CC326" s="280" t="str">
        <f t="shared" si="39"/>
        <v/>
      </c>
      <c r="CD326" s="83"/>
      <c r="CE326" s="83"/>
      <c r="CF326" s="83"/>
      <c r="CG326" s="83"/>
      <c r="CH326" s="282" t="str">
        <f t="shared" si="40"/>
        <v/>
      </c>
      <c r="CI326" s="83"/>
      <c r="CJ326" s="280" t="str">
        <f t="shared" si="41"/>
        <v/>
      </c>
      <c r="CK326" s="87"/>
      <c r="CL326" s="78"/>
      <c r="CM326" s="83"/>
      <c r="CN326" s="83"/>
      <c r="CO326" s="83"/>
      <c r="CP326" s="280" t="str">
        <f t="shared" si="46"/>
        <v/>
      </c>
      <c r="CQ326" s="81"/>
      <c r="CR326" s="280" t="str">
        <f t="shared" si="47"/>
        <v/>
      </c>
      <c r="CS326" s="3"/>
      <c r="CT326" s="3"/>
      <c r="CU326" s="280" t="str">
        <f>IF(CV326="","",VLOOKUP(CV326,リスト!$V$5:$W$6,2,FALSE))</f>
        <v/>
      </c>
      <c r="CV326" s="3"/>
      <c r="CW326" s="280" t="str">
        <f>IF(CX326="","",VLOOKUP(CX326,リスト!$X$5:$Y$6,2,FALSE))</f>
        <v/>
      </c>
      <c r="CX326" s="3"/>
      <c r="CY326" s="77"/>
      <c r="CZ326" s="77"/>
      <c r="DA326" s="75"/>
      <c r="DB326" s="75"/>
      <c r="DC326" s="75"/>
      <c r="DD326" s="75"/>
      <c r="DE326" s="280" t="str">
        <f>IF(DF326="","",VLOOKUP(DF326,リスト!$Z$5:$AA$10,2,FALSE))</f>
        <v/>
      </c>
      <c r="DF326" s="3"/>
      <c r="DG326" s="280" t="str">
        <f>IF(DH326="","",VLOOKUP(DH326,リスト!$AB$5:$AC$12,2,FALSE))</f>
        <v/>
      </c>
      <c r="DH326" s="63"/>
      <c r="DI326" s="280" t="str">
        <f>IF(DJ326="","",VLOOKUP(DJ326,リスト!$AD$5:$AE$7,2,FALSE))</f>
        <v/>
      </c>
      <c r="DJ326" s="3"/>
      <c r="DK326" s="280" t="str">
        <f>IF(DL326="","",VLOOKUP(DL326,リスト!$AF$5:$AG$10,2,FALSE))</f>
        <v/>
      </c>
      <c r="DL326" s="3"/>
      <c r="DM326" s="280" t="str">
        <f>IF(DN326="","",VLOOKUP(DN326,リスト!$AH$5:$AI$6,2,FALSE))</f>
        <v/>
      </c>
      <c r="DN326" s="3"/>
      <c r="DO326" s="280" t="str">
        <f>IF(DP326="","",VLOOKUP(DP326,リスト!$AJ$5:$AK$6,2,FALSE))</f>
        <v/>
      </c>
      <c r="DP326" s="3"/>
      <c r="DQ326" s="280" t="str">
        <f>IF(DR326="","",VLOOKUP(DR326,リスト!$AL$5:$AM$7,2,FALSE))</f>
        <v/>
      </c>
      <c r="DR326" s="3"/>
      <c r="DS326" s="13"/>
      <c r="DT326" s="85"/>
      <c r="DU326" s="85"/>
      <c r="DV326" s="281" t="str">
        <f>IF(DW326="","",VLOOKUP(DW326,リスト!$AN$5:$AO$6,2,FALSE))</f>
        <v/>
      </c>
      <c r="DW326" s="13"/>
      <c r="DX326" s="341"/>
      <c r="DY326" s="345"/>
      <c r="DZ326" s="341"/>
      <c r="EA326" s="345"/>
      <c r="EB326" s="280" t="str">
        <f>IF(EC326="","",VLOOKUP(EC326,リスト!$AW$5:$AX$8,2,FALSE))</f>
        <v/>
      </c>
      <c r="EC326" s="3"/>
      <c r="ED326" s="85"/>
      <c r="EE326" s="280" t="str">
        <f>IF(EF326="","",VLOOKUP(EF326,リスト!$AY$5:$AZ$10,2,FALSE))</f>
        <v/>
      </c>
      <c r="EF326" s="3"/>
      <c r="EG326" s="280" t="str">
        <f>IF(EH326="","",VLOOKUP(EH326,リスト!$BA$5:$BB$10,2,FALSE))</f>
        <v/>
      </c>
      <c r="EH326" s="3"/>
      <c r="EI326" s="280" t="str">
        <f>IF(EJ326="","",VLOOKUP(EJ326,リスト!$BC$5:$BD$10,2,FALSE))</f>
        <v/>
      </c>
      <c r="EJ326" s="3"/>
      <c r="EK326" s="280" t="str">
        <f>IF(EL326="","",VLOOKUP(EL326,リスト!$BE$5:$BF$10,2,FALSE))</f>
        <v/>
      </c>
      <c r="EL326" s="3"/>
      <c r="EM326" s="78"/>
      <c r="EN326" s="73"/>
      <c r="EO326" s="73"/>
      <c r="EP326" s="13"/>
      <c r="EQ326" s="13"/>
      <c r="ER326" s="280" t="str">
        <f>IF(ES326="","",VLOOKUP(ES326,リスト!$BG$5:$BH$10,2,FALSE))</f>
        <v/>
      </c>
      <c r="ES326" s="13"/>
      <c r="ET326" s="13"/>
      <c r="EU326" s="13"/>
      <c r="EV326" s="13"/>
      <c r="EW326" s="13"/>
      <c r="EX326" s="81"/>
      <c r="EY326" s="81"/>
      <c r="EZ326" s="26"/>
      <c r="FA326" s="281" t="str">
        <f>IF($EZ326="","",INDEX(リスト!$BI$5:$BJ$40,MATCH($EZ326,リスト!$BJ$5:$BJ$40,0),1))</f>
        <v/>
      </c>
      <c r="FB326" s="280" t="str">
        <f>IF(FC326="","",VLOOKUP(FC326,リスト!$BK:$BL,2,FALSE))</f>
        <v/>
      </c>
      <c r="FC326" s="13"/>
      <c r="FD326" s="331"/>
      <c r="FE326" s="3"/>
      <c r="FF326" s="280" t="str">
        <f>IF(FG326="","",VLOOKUP(FG326,リスト!$BO$5:$BP$6,2,FALSE))</f>
        <v/>
      </c>
      <c r="FG326" s="3"/>
      <c r="FH326" s="280" t="str">
        <f>IF(FI326="","",VLOOKUP(FI326,リスト!$BQ$5:$BR$8,2,FALSE))</f>
        <v/>
      </c>
      <c r="FI326" s="3"/>
      <c r="FJ326" s="282"/>
      <c r="FK326" s="280" t="str">
        <f>IF(FL326="","",VLOOKUP(FL326,リスト!$BS$5:$BT$6,2,FALSE))</f>
        <v/>
      </c>
      <c r="FL326" s="63"/>
      <c r="FM326" s="13"/>
      <c r="FN326" s="13"/>
      <c r="FO326" s="13"/>
      <c r="FP326" s="283" t="str">
        <f t="shared" si="42"/>
        <v/>
      </c>
      <c r="FQ326" s="283" t="str">
        <f t="shared" si="42"/>
        <v/>
      </c>
      <c r="FR326" s="13"/>
      <c r="FS326" s="85"/>
      <c r="FT326" s="85"/>
      <c r="FU326" s="281" t="str">
        <f t="shared" si="43"/>
        <v/>
      </c>
      <c r="FV326" s="280" t="str">
        <f>IF(FW326="","",VLOOKUP(FW326,リスト!$BV$5:$BW$10,2,FALSE))</f>
        <v/>
      </c>
      <c r="FW326" s="26"/>
      <c r="FX326" s="282" t="str">
        <f t="shared" si="44"/>
        <v/>
      </c>
      <c r="FY326" s="280" t="str">
        <f>IF(FZ326="","",VLOOKUP(FZ326,リスト!$BX$5:$BY$6,2,FALSE))</f>
        <v/>
      </c>
      <c r="FZ326" s="3"/>
      <c r="GA326" s="280" t="str">
        <f>IF(GB326="","",VLOOKUP(GB326,リスト!$BZ$5:$CA$6,2,FALSE))</f>
        <v/>
      </c>
      <c r="GB326" s="13"/>
      <c r="GC326" s="281" t="str">
        <f>IF(GD326="","",VLOOKUP(GD326,リスト!$CB$5:$CC$6,2,FALSE))</f>
        <v/>
      </c>
      <c r="GD326" s="13"/>
      <c r="GE326" s="13"/>
      <c r="GF326" s="13"/>
      <c r="GG326" s="75"/>
      <c r="GH326" s="281" t="str">
        <f t="shared" si="45"/>
        <v/>
      </c>
      <c r="GI326" s="128"/>
      <c r="GJ326" s="281" t="str">
        <f>IF(GK326="","",VLOOKUP(GK326,リスト!$CD$5:$CE$6,2,FALSE))</f>
        <v/>
      </c>
      <c r="GK326" s="13"/>
      <c r="GL326" s="281" t="str">
        <f>IF(GM326="","",VLOOKUP(GM326,リスト!$CF$5:$CG$5,2,FALSE))</f>
        <v/>
      </c>
      <c r="GM326" s="26"/>
      <c r="GN326" s="280" t="str">
        <f>IF(GO326="","",VLOOKUP(GO326,リスト!$CH$5:$CI$5,2,FALSE))</f>
        <v/>
      </c>
      <c r="GO326" s="284"/>
      <c r="GP326" s="284"/>
      <c r="GQ326" s="284"/>
      <c r="GR326" s="284"/>
      <c r="GS326" s="284"/>
      <c r="GT326" s="284"/>
      <c r="GU326" s="284"/>
      <c r="GV326" s="284"/>
      <c r="GW326" s="284"/>
      <c r="GX326" s="285"/>
    </row>
    <row r="327" spans="2:206" s="177" customFormat="1" ht="24.75" hidden="1" customHeight="1" outlineLevel="1">
      <c r="B327" s="286" t="str">
        <f>IF(明細!B321="","",明細!B321)</f>
        <v/>
      </c>
      <c r="C327" s="287" t="str">
        <f>IF(明細!C321="","",明細!C321)</f>
        <v/>
      </c>
      <c r="D327" s="265" t="str">
        <f>IF(明細!D321="","",明細!D321)</f>
        <v/>
      </c>
      <c r="E327" s="265" t="str">
        <f>IF(明細!E321="","",明細!E321)</f>
        <v/>
      </c>
      <c r="F327" s="265" t="str">
        <f>IF(明細!F321="","",明細!F321)</f>
        <v/>
      </c>
      <c r="G327" s="265" t="str">
        <f>IF(明細!G321="","",明細!G321)</f>
        <v/>
      </c>
      <c r="H327" s="265" t="str">
        <f>IF(明細!H321="","",明細!H321)</f>
        <v/>
      </c>
      <c r="I327" s="265" t="str">
        <f>IF(明細!I321="","",明細!I321)</f>
        <v/>
      </c>
      <c r="J327" s="265" t="str">
        <f>IF(明細!J321="","",明細!J321)</f>
        <v/>
      </c>
      <c r="K327" s="265" t="str">
        <f>IF(明細!K321="","",明細!K321)</f>
        <v/>
      </c>
      <c r="L327" s="265" t="str">
        <f>IF(明細!L321="","",明細!L321)</f>
        <v/>
      </c>
      <c r="M327" s="265" t="str">
        <f>IF(明細!M321="","",明細!M321)</f>
        <v/>
      </c>
      <c r="N327" s="265" t="str">
        <f>IF(明細!N321="","",明細!N321)</f>
        <v/>
      </c>
      <c r="O327" s="265" t="str">
        <f>IF(明細!O321="","",明細!O321)</f>
        <v/>
      </c>
      <c r="P327" s="265" t="str">
        <f>IF(明細!P321="","",明細!P321)</f>
        <v/>
      </c>
      <c r="Q327" s="265" t="str">
        <f>IF(明細!Q321="","",明細!Q321)</f>
        <v/>
      </c>
      <c r="R327" s="289" t="str">
        <f>IF(明細!R321="","",明細!R321)</f>
        <v/>
      </c>
      <c r="S327" s="291" t="str">
        <f>IF(明細!S321="","",明細!S321)</f>
        <v/>
      </c>
      <c r="T327" s="291" t="str">
        <f>IF(明細!T321="","",明細!T321)</f>
        <v/>
      </c>
      <c r="U327" s="291" t="str">
        <f>IF(明細!U321="","",明細!U321)</f>
        <v/>
      </c>
      <c r="V327" s="292" t="str">
        <f>IF(明細!V321="","",明細!V321)</f>
        <v>個</v>
      </c>
      <c r="W327" s="292" t="str">
        <f>IF(明細!W321="","",明細!W321)</f>
        <v/>
      </c>
      <c r="X327" s="293" t="str">
        <f>IF(明細!X321="","",明細!X321)</f>
        <v/>
      </c>
      <c r="Y327" s="134" t="str">
        <f>IF(明細!Y321="","",明細!Y321)</f>
        <v/>
      </c>
      <c r="Z327" s="135" t="str">
        <f>IF(明細!Z321="","",明細!Z321)</f>
        <v/>
      </c>
      <c r="AA327" s="134" t="str">
        <f>IF(明細!AA321="","",明細!AA321)</f>
        <v/>
      </c>
      <c r="AB327" s="303" t="str">
        <f>IF(明細!AB321="","",明細!AB321)</f>
        <v/>
      </c>
      <c r="AC327" s="134" t="str">
        <f>IF(明細!AC321="","",明細!AC321)</f>
        <v/>
      </c>
      <c r="AD327" s="183" t="str">
        <f>IF(明細!AD321="","",明細!AD321)</f>
        <v/>
      </c>
      <c r="AE327" s="184">
        <f>IF(明細!AE321="","",明細!AE321)</f>
        <v>0.1</v>
      </c>
      <c r="AF327" s="185" t="str">
        <f>IF(明細!AF321="","",明細!AF321)</f>
        <v/>
      </c>
      <c r="AG327" s="186" t="str">
        <f>IF(明細!AG321="","",明細!AG321)</f>
        <v/>
      </c>
      <c r="AH327" s="186" t="str">
        <f>IF(明細!AH321="","",明細!AH321)</f>
        <v/>
      </c>
      <c r="AI327" s="187" t="str">
        <f>IF(明細!AI321="","",明細!AI321)</f>
        <v/>
      </c>
      <c r="AJ327" s="296" t="str">
        <f>IF(明細!AJ321="","",明細!AJ321)</f>
        <v/>
      </c>
      <c r="AK327" s="297" t="str">
        <f>IF(明細!AK321="","",明細!AK321)</f>
        <v/>
      </c>
      <c r="AL327" s="298" t="str">
        <f>IF(明細!AL321="","",明細!AL321)</f>
        <v/>
      </c>
      <c r="AM327" s="299" t="str">
        <f>IF(明細!AM321="","",明細!AM321)</f>
        <v/>
      </c>
      <c r="AN327" s="300" t="str">
        <f>IF(明細!AN321="","",明細!AN321)</f>
        <v/>
      </c>
      <c r="AO327" s="300" t="str">
        <f>IF(明細!AO321="","",明細!AO321)</f>
        <v/>
      </c>
      <c r="AP327" s="300" t="str">
        <f>IF(明細!AP321="","",明細!AP321)</f>
        <v/>
      </c>
      <c r="AQ327" s="301" t="str">
        <f>IF(明細!AQ321="","",明細!AQ321)</f>
        <v/>
      </c>
      <c r="AR327" s="302" t="str">
        <f>IF(明細!AR321="","",明細!AR321)</f>
        <v/>
      </c>
      <c r="AU327" s="360"/>
      <c r="AV327" s="368"/>
      <c r="AW327" s="446" t="str">
        <f>IF(明細!AV321="","",明細!AV321)</f>
        <v/>
      </c>
      <c r="AX327" s="419" t="str">
        <f>IF(明細!AT321="","",明細!AT321)</f>
        <v/>
      </c>
      <c r="AY327" s="280" t="str">
        <f>IF($AX327="","",VLOOKUP($AX327,リスト!$CL:$CM,2,FALSE))</f>
        <v/>
      </c>
      <c r="AZ327" s="3"/>
      <c r="BA327" s="280" t="str">
        <f>IF(BB327="","",VLOOKUP(BB327,リスト!$K:$L,2,FALSE))</f>
        <v/>
      </c>
      <c r="BB327" s="3"/>
      <c r="BC327" s="3"/>
      <c r="BD327" s="87"/>
      <c r="BE327" s="280" t="str">
        <f>IF(BF327="","",VLOOKUP(BF327,リスト!$I:$J,2,FALSE))</f>
        <v/>
      </c>
      <c r="BF327" s="3"/>
      <c r="BG327" s="280" t="str">
        <f>IF(BH327="","",VLOOKUP(BH327,リスト!$M:$N,2,FALSE))</f>
        <v/>
      </c>
      <c r="BH327" s="282"/>
      <c r="BI327" s="280" t="str">
        <f>IF(BJ327="","",VLOOKUP(BJ327,リスト!$O:$P,2,FALSE))</f>
        <v/>
      </c>
      <c r="BJ327" s="24"/>
      <c r="BM327" s="451" t="str">
        <f>IF(明細!AV321="","",明細!AV321)</f>
        <v/>
      </c>
      <c r="BN327" s="453" t="str">
        <f>IF(明細!AT321="","",明細!AT321)</f>
        <v/>
      </c>
      <c r="BO327" s="280" t="str">
        <f>IF($BN327="","",VLOOKUP($BN327,リスト!$CL:$CM,2,FALSE))</f>
        <v/>
      </c>
      <c r="BP327" s="280" t="str">
        <f>IF(BQ327="","",VLOOKUP(BQ327,リスト!$K$5:$L$7,2,FALSE))</f>
        <v/>
      </c>
      <c r="BQ327" s="13"/>
      <c r="BR327" s="13"/>
      <c r="BS327" s="47"/>
      <c r="BT327" s="280" t="str">
        <f>IF(BU327="","",VLOOKUP(BU327,リスト!I318:J336,2,FALSE))</f>
        <v/>
      </c>
      <c r="BU327" s="13"/>
      <c r="BV327" s="13"/>
      <c r="BW327" s="282"/>
      <c r="BX327" s="282"/>
      <c r="BY327" s="280" t="str">
        <f>IF(BZ327="","",VLOOKUP(BZ327,リスト!$S$5:$T$6,2,FALSE))</f>
        <v/>
      </c>
      <c r="BZ327" s="3"/>
      <c r="CA327" s="3"/>
      <c r="CB327" s="81"/>
      <c r="CC327" s="280" t="str">
        <f t="shared" si="39"/>
        <v/>
      </c>
      <c r="CD327" s="83"/>
      <c r="CE327" s="83"/>
      <c r="CF327" s="83"/>
      <c r="CG327" s="83"/>
      <c r="CH327" s="282" t="str">
        <f t="shared" si="40"/>
        <v/>
      </c>
      <c r="CI327" s="83"/>
      <c r="CJ327" s="280" t="str">
        <f t="shared" si="41"/>
        <v/>
      </c>
      <c r="CK327" s="87"/>
      <c r="CL327" s="78"/>
      <c r="CM327" s="83"/>
      <c r="CN327" s="83"/>
      <c r="CO327" s="83"/>
      <c r="CP327" s="280" t="str">
        <f t="shared" si="46"/>
        <v/>
      </c>
      <c r="CQ327" s="81"/>
      <c r="CR327" s="280" t="str">
        <f t="shared" si="47"/>
        <v/>
      </c>
      <c r="CS327" s="3"/>
      <c r="CT327" s="3"/>
      <c r="CU327" s="280" t="str">
        <f>IF(CV327="","",VLOOKUP(CV327,リスト!$V$5:$W$6,2,FALSE))</f>
        <v/>
      </c>
      <c r="CV327" s="3"/>
      <c r="CW327" s="280" t="str">
        <f>IF(CX327="","",VLOOKUP(CX327,リスト!$X$5:$Y$6,2,FALSE))</f>
        <v/>
      </c>
      <c r="CX327" s="3"/>
      <c r="CY327" s="77"/>
      <c r="CZ327" s="77"/>
      <c r="DA327" s="75"/>
      <c r="DB327" s="75"/>
      <c r="DC327" s="75"/>
      <c r="DD327" s="75"/>
      <c r="DE327" s="280" t="str">
        <f>IF(DF327="","",VLOOKUP(DF327,リスト!$Z$5:$AA$10,2,FALSE))</f>
        <v/>
      </c>
      <c r="DF327" s="3"/>
      <c r="DG327" s="280" t="str">
        <f>IF(DH327="","",VLOOKUP(DH327,リスト!$AB$5:$AC$12,2,FALSE))</f>
        <v/>
      </c>
      <c r="DH327" s="63"/>
      <c r="DI327" s="280" t="str">
        <f>IF(DJ327="","",VLOOKUP(DJ327,リスト!$AD$5:$AE$7,2,FALSE))</f>
        <v/>
      </c>
      <c r="DJ327" s="3"/>
      <c r="DK327" s="280" t="str">
        <f>IF(DL327="","",VLOOKUP(DL327,リスト!$AF$5:$AG$10,2,FALSE))</f>
        <v/>
      </c>
      <c r="DL327" s="3"/>
      <c r="DM327" s="280" t="str">
        <f>IF(DN327="","",VLOOKUP(DN327,リスト!$AH$5:$AI$6,2,FALSE))</f>
        <v/>
      </c>
      <c r="DN327" s="3"/>
      <c r="DO327" s="280" t="str">
        <f>IF(DP327="","",VLOOKUP(DP327,リスト!$AJ$5:$AK$6,2,FALSE))</f>
        <v/>
      </c>
      <c r="DP327" s="3"/>
      <c r="DQ327" s="280" t="str">
        <f>IF(DR327="","",VLOOKUP(DR327,リスト!$AL$5:$AM$7,2,FALSE))</f>
        <v/>
      </c>
      <c r="DR327" s="3"/>
      <c r="DS327" s="13"/>
      <c r="DT327" s="85"/>
      <c r="DU327" s="85"/>
      <c r="DV327" s="281" t="str">
        <f>IF(DW327="","",VLOOKUP(DW327,リスト!$AN$5:$AO$6,2,FALSE))</f>
        <v/>
      </c>
      <c r="DW327" s="13"/>
      <c r="DX327" s="341"/>
      <c r="DY327" s="345"/>
      <c r="DZ327" s="341"/>
      <c r="EA327" s="345"/>
      <c r="EB327" s="280" t="str">
        <f>IF(EC327="","",VLOOKUP(EC327,リスト!$AW$5:$AX$8,2,FALSE))</f>
        <v/>
      </c>
      <c r="EC327" s="3"/>
      <c r="ED327" s="85"/>
      <c r="EE327" s="280" t="str">
        <f>IF(EF327="","",VLOOKUP(EF327,リスト!$AY$5:$AZ$10,2,FALSE))</f>
        <v/>
      </c>
      <c r="EF327" s="3"/>
      <c r="EG327" s="280" t="str">
        <f>IF(EH327="","",VLOOKUP(EH327,リスト!$BA$5:$BB$10,2,FALSE))</f>
        <v/>
      </c>
      <c r="EH327" s="3"/>
      <c r="EI327" s="280" t="str">
        <f>IF(EJ327="","",VLOOKUP(EJ327,リスト!$BC$5:$BD$10,2,FALSE))</f>
        <v/>
      </c>
      <c r="EJ327" s="3"/>
      <c r="EK327" s="280" t="str">
        <f>IF(EL327="","",VLOOKUP(EL327,リスト!$BE$5:$BF$10,2,FALSE))</f>
        <v/>
      </c>
      <c r="EL327" s="3"/>
      <c r="EM327" s="78"/>
      <c r="EN327" s="73"/>
      <c r="EO327" s="73"/>
      <c r="EP327" s="13"/>
      <c r="EQ327" s="13"/>
      <c r="ER327" s="280" t="str">
        <f>IF(ES327="","",VLOOKUP(ES327,リスト!$BG$5:$BH$10,2,FALSE))</f>
        <v/>
      </c>
      <c r="ES327" s="13"/>
      <c r="ET327" s="13"/>
      <c r="EU327" s="13"/>
      <c r="EV327" s="13"/>
      <c r="EW327" s="13"/>
      <c r="EX327" s="81"/>
      <c r="EY327" s="81"/>
      <c r="EZ327" s="26"/>
      <c r="FA327" s="281" t="str">
        <f>IF($EZ327="","",INDEX(リスト!$BI$5:$BJ$40,MATCH($EZ327,リスト!$BJ$5:$BJ$40,0),1))</f>
        <v/>
      </c>
      <c r="FB327" s="280" t="str">
        <f>IF(FC327="","",VLOOKUP(FC327,リスト!$BK:$BL,2,FALSE))</f>
        <v/>
      </c>
      <c r="FC327" s="13"/>
      <c r="FD327" s="331"/>
      <c r="FE327" s="3"/>
      <c r="FF327" s="280" t="str">
        <f>IF(FG327="","",VLOOKUP(FG327,リスト!$BO$5:$BP$6,2,FALSE))</f>
        <v/>
      </c>
      <c r="FG327" s="3"/>
      <c r="FH327" s="280" t="str">
        <f>IF(FI327="","",VLOOKUP(FI327,リスト!$BQ$5:$BR$8,2,FALSE))</f>
        <v/>
      </c>
      <c r="FI327" s="3"/>
      <c r="FJ327" s="282"/>
      <c r="FK327" s="280" t="str">
        <f>IF(FL327="","",VLOOKUP(FL327,リスト!$BS$5:$BT$6,2,FALSE))</f>
        <v/>
      </c>
      <c r="FL327" s="63"/>
      <c r="FM327" s="13"/>
      <c r="FN327" s="13"/>
      <c r="FO327" s="13"/>
      <c r="FP327" s="283" t="str">
        <f t="shared" si="42"/>
        <v/>
      </c>
      <c r="FQ327" s="283" t="str">
        <f t="shared" si="42"/>
        <v/>
      </c>
      <c r="FR327" s="13"/>
      <c r="FS327" s="85"/>
      <c r="FT327" s="85"/>
      <c r="FU327" s="281" t="str">
        <f t="shared" si="43"/>
        <v/>
      </c>
      <c r="FV327" s="280" t="str">
        <f>IF(FW327="","",VLOOKUP(FW327,リスト!$BV$5:$BW$10,2,FALSE))</f>
        <v/>
      </c>
      <c r="FW327" s="26"/>
      <c r="FX327" s="282" t="str">
        <f t="shared" si="44"/>
        <v/>
      </c>
      <c r="FY327" s="280" t="str">
        <f>IF(FZ327="","",VLOOKUP(FZ327,リスト!$BX$5:$BY$6,2,FALSE))</f>
        <v/>
      </c>
      <c r="FZ327" s="3"/>
      <c r="GA327" s="280" t="str">
        <f>IF(GB327="","",VLOOKUP(GB327,リスト!$BZ$5:$CA$6,2,FALSE))</f>
        <v/>
      </c>
      <c r="GB327" s="13"/>
      <c r="GC327" s="281" t="str">
        <f>IF(GD327="","",VLOOKUP(GD327,リスト!$CB$5:$CC$6,2,FALSE))</f>
        <v/>
      </c>
      <c r="GD327" s="13"/>
      <c r="GE327" s="13"/>
      <c r="GF327" s="13"/>
      <c r="GG327" s="75"/>
      <c r="GH327" s="281" t="str">
        <f t="shared" si="45"/>
        <v/>
      </c>
      <c r="GI327" s="128"/>
      <c r="GJ327" s="281" t="str">
        <f>IF(GK327="","",VLOOKUP(GK327,リスト!$CD$5:$CE$6,2,FALSE))</f>
        <v/>
      </c>
      <c r="GK327" s="13"/>
      <c r="GL327" s="281" t="str">
        <f>IF(GM327="","",VLOOKUP(GM327,リスト!$CF$5:$CG$5,2,FALSE))</f>
        <v/>
      </c>
      <c r="GM327" s="26"/>
      <c r="GN327" s="280" t="str">
        <f>IF(GO327="","",VLOOKUP(GO327,リスト!$CH$5:$CI$5,2,FALSE))</f>
        <v/>
      </c>
      <c r="GO327" s="284"/>
      <c r="GP327" s="284"/>
      <c r="GQ327" s="284"/>
      <c r="GR327" s="284"/>
      <c r="GS327" s="284"/>
      <c r="GT327" s="284"/>
      <c r="GU327" s="284"/>
      <c r="GV327" s="284"/>
      <c r="GW327" s="284"/>
      <c r="GX327" s="285"/>
    </row>
    <row r="328" spans="2:206" s="177" customFormat="1" ht="24.75" hidden="1" customHeight="1" outlineLevel="1">
      <c r="B328" s="286" t="str">
        <f>IF(明細!B322="","",明細!B322)</f>
        <v/>
      </c>
      <c r="C328" s="287" t="str">
        <f>IF(明細!C322="","",明細!C322)</f>
        <v/>
      </c>
      <c r="D328" s="265" t="str">
        <f>IF(明細!D322="","",明細!D322)</f>
        <v/>
      </c>
      <c r="E328" s="265" t="str">
        <f>IF(明細!E322="","",明細!E322)</f>
        <v/>
      </c>
      <c r="F328" s="265" t="str">
        <f>IF(明細!F322="","",明細!F322)</f>
        <v/>
      </c>
      <c r="G328" s="265" t="str">
        <f>IF(明細!G322="","",明細!G322)</f>
        <v/>
      </c>
      <c r="H328" s="265" t="str">
        <f>IF(明細!H322="","",明細!H322)</f>
        <v/>
      </c>
      <c r="I328" s="265" t="str">
        <f>IF(明細!I322="","",明細!I322)</f>
        <v/>
      </c>
      <c r="J328" s="265" t="str">
        <f>IF(明細!J322="","",明細!J322)</f>
        <v/>
      </c>
      <c r="K328" s="265" t="str">
        <f>IF(明細!K322="","",明細!K322)</f>
        <v/>
      </c>
      <c r="L328" s="265" t="str">
        <f>IF(明細!L322="","",明細!L322)</f>
        <v/>
      </c>
      <c r="M328" s="265" t="str">
        <f>IF(明細!M322="","",明細!M322)</f>
        <v/>
      </c>
      <c r="N328" s="265" t="str">
        <f>IF(明細!N322="","",明細!N322)</f>
        <v/>
      </c>
      <c r="O328" s="265" t="str">
        <f>IF(明細!O322="","",明細!O322)</f>
        <v/>
      </c>
      <c r="P328" s="265" t="str">
        <f>IF(明細!P322="","",明細!P322)</f>
        <v/>
      </c>
      <c r="Q328" s="265" t="str">
        <f>IF(明細!Q322="","",明細!Q322)</f>
        <v/>
      </c>
      <c r="R328" s="289" t="str">
        <f>IF(明細!R322="","",明細!R322)</f>
        <v/>
      </c>
      <c r="S328" s="291" t="str">
        <f>IF(明細!S322="","",明細!S322)</f>
        <v/>
      </c>
      <c r="T328" s="291" t="str">
        <f>IF(明細!T322="","",明細!T322)</f>
        <v/>
      </c>
      <c r="U328" s="291" t="str">
        <f>IF(明細!U322="","",明細!U322)</f>
        <v/>
      </c>
      <c r="V328" s="292" t="str">
        <f>IF(明細!V322="","",明細!V322)</f>
        <v>個</v>
      </c>
      <c r="W328" s="292" t="str">
        <f>IF(明細!W322="","",明細!W322)</f>
        <v/>
      </c>
      <c r="X328" s="293" t="str">
        <f>IF(明細!X322="","",明細!X322)</f>
        <v/>
      </c>
      <c r="Y328" s="134" t="str">
        <f>IF(明細!Y322="","",明細!Y322)</f>
        <v/>
      </c>
      <c r="Z328" s="135" t="str">
        <f>IF(明細!Z322="","",明細!Z322)</f>
        <v/>
      </c>
      <c r="AA328" s="134" t="str">
        <f>IF(明細!AA322="","",明細!AA322)</f>
        <v/>
      </c>
      <c r="AB328" s="303" t="str">
        <f>IF(明細!AB322="","",明細!AB322)</f>
        <v/>
      </c>
      <c r="AC328" s="134" t="str">
        <f>IF(明細!AC322="","",明細!AC322)</f>
        <v/>
      </c>
      <c r="AD328" s="183" t="str">
        <f>IF(明細!AD322="","",明細!AD322)</f>
        <v/>
      </c>
      <c r="AE328" s="184">
        <f>IF(明細!AE322="","",明細!AE322)</f>
        <v>0.1</v>
      </c>
      <c r="AF328" s="185" t="str">
        <f>IF(明細!AF322="","",明細!AF322)</f>
        <v/>
      </c>
      <c r="AG328" s="186" t="str">
        <f>IF(明細!AG322="","",明細!AG322)</f>
        <v/>
      </c>
      <c r="AH328" s="186" t="str">
        <f>IF(明細!AH322="","",明細!AH322)</f>
        <v/>
      </c>
      <c r="AI328" s="187" t="str">
        <f>IF(明細!AI322="","",明細!AI322)</f>
        <v/>
      </c>
      <c r="AJ328" s="296" t="str">
        <f>IF(明細!AJ322="","",明細!AJ322)</f>
        <v/>
      </c>
      <c r="AK328" s="297" t="str">
        <f>IF(明細!AK322="","",明細!AK322)</f>
        <v/>
      </c>
      <c r="AL328" s="298" t="str">
        <f>IF(明細!AL322="","",明細!AL322)</f>
        <v/>
      </c>
      <c r="AM328" s="299" t="str">
        <f>IF(明細!AM322="","",明細!AM322)</f>
        <v/>
      </c>
      <c r="AN328" s="300" t="str">
        <f>IF(明細!AN322="","",明細!AN322)</f>
        <v/>
      </c>
      <c r="AO328" s="300" t="str">
        <f>IF(明細!AO322="","",明細!AO322)</f>
        <v/>
      </c>
      <c r="AP328" s="300" t="str">
        <f>IF(明細!AP322="","",明細!AP322)</f>
        <v/>
      </c>
      <c r="AQ328" s="301" t="str">
        <f>IF(明細!AQ322="","",明細!AQ322)</f>
        <v/>
      </c>
      <c r="AR328" s="302" t="str">
        <f>IF(明細!AR322="","",明細!AR322)</f>
        <v/>
      </c>
      <c r="AU328" s="360"/>
      <c r="AV328" s="368"/>
      <c r="AW328" s="446" t="str">
        <f>IF(明細!AV322="","",明細!AV322)</f>
        <v/>
      </c>
      <c r="AX328" s="419" t="str">
        <f>IF(明細!AT322="","",明細!AT322)</f>
        <v/>
      </c>
      <c r="AY328" s="280" t="str">
        <f>IF($AX328="","",VLOOKUP($AX328,リスト!$CL:$CM,2,FALSE))</f>
        <v/>
      </c>
      <c r="AZ328" s="3"/>
      <c r="BA328" s="280" t="str">
        <f>IF(BB328="","",VLOOKUP(BB328,リスト!$K:$L,2,FALSE))</f>
        <v/>
      </c>
      <c r="BB328" s="3"/>
      <c r="BC328" s="3"/>
      <c r="BD328" s="87"/>
      <c r="BE328" s="280" t="str">
        <f>IF(BF328="","",VLOOKUP(BF328,リスト!$I:$J,2,FALSE))</f>
        <v/>
      </c>
      <c r="BF328" s="3"/>
      <c r="BG328" s="280" t="str">
        <f>IF(BH328="","",VLOOKUP(BH328,リスト!$M:$N,2,FALSE))</f>
        <v/>
      </c>
      <c r="BH328" s="282"/>
      <c r="BI328" s="280" t="str">
        <f>IF(BJ328="","",VLOOKUP(BJ328,リスト!$O:$P,2,FALSE))</f>
        <v/>
      </c>
      <c r="BJ328" s="24"/>
      <c r="BM328" s="451" t="str">
        <f>IF(明細!AV322="","",明細!AV322)</f>
        <v/>
      </c>
      <c r="BN328" s="453" t="str">
        <f>IF(明細!AT322="","",明細!AT322)</f>
        <v/>
      </c>
      <c r="BO328" s="280" t="str">
        <f>IF($BN328="","",VLOOKUP($BN328,リスト!$CL:$CM,2,FALSE))</f>
        <v/>
      </c>
      <c r="BP328" s="280" t="str">
        <f>IF(BQ328="","",VLOOKUP(BQ328,リスト!$K$5:$L$7,2,FALSE))</f>
        <v/>
      </c>
      <c r="BQ328" s="13"/>
      <c r="BR328" s="13"/>
      <c r="BS328" s="47"/>
      <c r="BT328" s="280" t="str">
        <f>IF(BU328="","",VLOOKUP(BU328,リスト!I319:J337,2,FALSE))</f>
        <v/>
      </c>
      <c r="BU328" s="13"/>
      <c r="BV328" s="13"/>
      <c r="BW328" s="282"/>
      <c r="BX328" s="282"/>
      <c r="BY328" s="280" t="str">
        <f>IF(BZ328="","",VLOOKUP(BZ328,リスト!$S$5:$T$6,2,FALSE))</f>
        <v/>
      </c>
      <c r="BZ328" s="3"/>
      <c r="CA328" s="3"/>
      <c r="CB328" s="81"/>
      <c r="CC328" s="280" t="str">
        <f t="shared" si="39"/>
        <v/>
      </c>
      <c r="CD328" s="83"/>
      <c r="CE328" s="83"/>
      <c r="CF328" s="83"/>
      <c r="CG328" s="83"/>
      <c r="CH328" s="282" t="str">
        <f t="shared" si="40"/>
        <v/>
      </c>
      <c r="CI328" s="83"/>
      <c r="CJ328" s="280" t="str">
        <f t="shared" si="41"/>
        <v/>
      </c>
      <c r="CK328" s="87"/>
      <c r="CL328" s="78"/>
      <c r="CM328" s="83"/>
      <c r="CN328" s="83"/>
      <c r="CO328" s="83"/>
      <c r="CP328" s="280" t="str">
        <f t="shared" si="46"/>
        <v/>
      </c>
      <c r="CQ328" s="81"/>
      <c r="CR328" s="280" t="str">
        <f t="shared" si="47"/>
        <v/>
      </c>
      <c r="CS328" s="3"/>
      <c r="CT328" s="3"/>
      <c r="CU328" s="280" t="str">
        <f>IF(CV328="","",VLOOKUP(CV328,リスト!$V$5:$W$6,2,FALSE))</f>
        <v/>
      </c>
      <c r="CV328" s="3"/>
      <c r="CW328" s="280" t="str">
        <f>IF(CX328="","",VLOOKUP(CX328,リスト!$X$5:$Y$6,2,FALSE))</f>
        <v/>
      </c>
      <c r="CX328" s="3"/>
      <c r="CY328" s="77"/>
      <c r="CZ328" s="77"/>
      <c r="DA328" s="75"/>
      <c r="DB328" s="75"/>
      <c r="DC328" s="75"/>
      <c r="DD328" s="75"/>
      <c r="DE328" s="280" t="str">
        <f>IF(DF328="","",VLOOKUP(DF328,リスト!$Z$5:$AA$10,2,FALSE))</f>
        <v/>
      </c>
      <c r="DF328" s="3"/>
      <c r="DG328" s="280" t="str">
        <f>IF(DH328="","",VLOOKUP(DH328,リスト!$AB$5:$AC$12,2,FALSE))</f>
        <v/>
      </c>
      <c r="DH328" s="63"/>
      <c r="DI328" s="280" t="str">
        <f>IF(DJ328="","",VLOOKUP(DJ328,リスト!$AD$5:$AE$7,2,FALSE))</f>
        <v/>
      </c>
      <c r="DJ328" s="3"/>
      <c r="DK328" s="280" t="str">
        <f>IF(DL328="","",VLOOKUP(DL328,リスト!$AF$5:$AG$10,2,FALSE))</f>
        <v/>
      </c>
      <c r="DL328" s="3"/>
      <c r="DM328" s="280" t="str">
        <f>IF(DN328="","",VLOOKUP(DN328,リスト!$AH$5:$AI$6,2,FALSE))</f>
        <v/>
      </c>
      <c r="DN328" s="3"/>
      <c r="DO328" s="280" t="str">
        <f>IF(DP328="","",VLOOKUP(DP328,リスト!$AJ$5:$AK$6,2,FALSE))</f>
        <v/>
      </c>
      <c r="DP328" s="3"/>
      <c r="DQ328" s="280" t="str">
        <f>IF(DR328="","",VLOOKUP(DR328,リスト!$AL$5:$AM$7,2,FALSE))</f>
        <v/>
      </c>
      <c r="DR328" s="3"/>
      <c r="DS328" s="13"/>
      <c r="DT328" s="85"/>
      <c r="DU328" s="85"/>
      <c r="DV328" s="281" t="str">
        <f>IF(DW328="","",VLOOKUP(DW328,リスト!$AN$5:$AO$6,2,FALSE))</f>
        <v/>
      </c>
      <c r="DW328" s="13"/>
      <c r="DX328" s="341"/>
      <c r="DY328" s="345"/>
      <c r="DZ328" s="341"/>
      <c r="EA328" s="345"/>
      <c r="EB328" s="280" t="str">
        <f>IF(EC328="","",VLOOKUP(EC328,リスト!$AW$5:$AX$8,2,FALSE))</f>
        <v/>
      </c>
      <c r="EC328" s="3"/>
      <c r="ED328" s="85"/>
      <c r="EE328" s="280" t="str">
        <f>IF(EF328="","",VLOOKUP(EF328,リスト!$AY$5:$AZ$10,2,FALSE))</f>
        <v/>
      </c>
      <c r="EF328" s="3"/>
      <c r="EG328" s="280" t="str">
        <f>IF(EH328="","",VLOOKUP(EH328,リスト!$BA$5:$BB$10,2,FALSE))</f>
        <v/>
      </c>
      <c r="EH328" s="3"/>
      <c r="EI328" s="280" t="str">
        <f>IF(EJ328="","",VLOOKUP(EJ328,リスト!$BC$5:$BD$10,2,FALSE))</f>
        <v/>
      </c>
      <c r="EJ328" s="3"/>
      <c r="EK328" s="280" t="str">
        <f>IF(EL328="","",VLOOKUP(EL328,リスト!$BE$5:$BF$10,2,FALSE))</f>
        <v/>
      </c>
      <c r="EL328" s="3"/>
      <c r="EM328" s="78"/>
      <c r="EN328" s="73"/>
      <c r="EO328" s="73"/>
      <c r="EP328" s="13"/>
      <c r="EQ328" s="13"/>
      <c r="ER328" s="280" t="str">
        <f>IF(ES328="","",VLOOKUP(ES328,リスト!$BG$5:$BH$10,2,FALSE))</f>
        <v/>
      </c>
      <c r="ES328" s="13"/>
      <c r="ET328" s="13"/>
      <c r="EU328" s="13"/>
      <c r="EV328" s="13"/>
      <c r="EW328" s="13"/>
      <c r="EX328" s="81"/>
      <c r="EY328" s="81"/>
      <c r="EZ328" s="26"/>
      <c r="FA328" s="281" t="str">
        <f>IF($EZ328="","",INDEX(リスト!$BI$5:$BJ$40,MATCH($EZ328,リスト!$BJ$5:$BJ$40,0),1))</f>
        <v/>
      </c>
      <c r="FB328" s="280" t="str">
        <f>IF(FC328="","",VLOOKUP(FC328,リスト!$BK:$BL,2,FALSE))</f>
        <v/>
      </c>
      <c r="FC328" s="13"/>
      <c r="FD328" s="331"/>
      <c r="FE328" s="3"/>
      <c r="FF328" s="280" t="str">
        <f>IF(FG328="","",VLOOKUP(FG328,リスト!$BO$5:$BP$6,2,FALSE))</f>
        <v/>
      </c>
      <c r="FG328" s="3"/>
      <c r="FH328" s="280" t="str">
        <f>IF(FI328="","",VLOOKUP(FI328,リスト!$BQ$5:$BR$8,2,FALSE))</f>
        <v/>
      </c>
      <c r="FI328" s="3"/>
      <c r="FJ328" s="282"/>
      <c r="FK328" s="280" t="str">
        <f>IF(FL328="","",VLOOKUP(FL328,リスト!$BS$5:$BT$6,2,FALSE))</f>
        <v/>
      </c>
      <c r="FL328" s="63"/>
      <c r="FM328" s="13"/>
      <c r="FN328" s="13"/>
      <c r="FO328" s="13"/>
      <c r="FP328" s="283" t="str">
        <f t="shared" si="42"/>
        <v/>
      </c>
      <c r="FQ328" s="283" t="str">
        <f t="shared" si="42"/>
        <v/>
      </c>
      <c r="FR328" s="13"/>
      <c r="FS328" s="85"/>
      <c r="FT328" s="85"/>
      <c r="FU328" s="281" t="str">
        <f t="shared" si="43"/>
        <v/>
      </c>
      <c r="FV328" s="280" t="str">
        <f>IF(FW328="","",VLOOKUP(FW328,リスト!$BV$5:$BW$10,2,FALSE))</f>
        <v/>
      </c>
      <c r="FW328" s="26"/>
      <c r="FX328" s="282" t="str">
        <f t="shared" si="44"/>
        <v/>
      </c>
      <c r="FY328" s="280" t="str">
        <f>IF(FZ328="","",VLOOKUP(FZ328,リスト!$BX$5:$BY$6,2,FALSE))</f>
        <v/>
      </c>
      <c r="FZ328" s="3"/>
      <c r="GA328" s="280" t="str">
        <f>IF(GB328="","",VLOOKUP(GB328,リスト!$BZ$5:$CA$6,2,FALSE))</f>
        <v/>
      </c>
      <c r="GB328" s="13"/>
      <c r="GC328" s="281" t="str">
        <f>IF(GD328="","",VLOOKUP(GD328,リスト!$CB$5:$CC$6,2,FALSE))</f>
        <v/>
      </c>
      <c r="GD328" s="13"/>
      <c r="GE328" s="13"/>
      <c r="GF328" s="13"/>
      <c r="GG328" s="75"/>
      <c r="GH328" s="281" t="str">
        <f t="shared" si="45"/>
        <v/>
      </c>
      <c r="GI328" s="128"/>
      <c r="GJ328" s="281" t="str">
        <f>IF(GK328="","",VLOOKUP(GK328,リスト!$CD$5:$CE$6,2,FALSE))</f>
        <v/>
      </c>
      <c r="GK328" s="13"/>
      <c r="GL328" s="281" t="str">
        <f>IF(GM328="","",VLOOKUP(GM328,リスト!$CF$5:$CG$5,2,FALSE))</f>
        <v/>
      </c>
      <c r="GM328" s="26"/>
      <c r="GN328" s="280" t="str">
        <f>IF(GO328="","",VLOOKUP(GO328,リスト!$CH$5:$CI$5,2,FALSE))</f>
        <v/>
      </c>
      <c r="GO328" s="284"/>
      <c r="GP328" s="284"/>
      <c r="GQ328" s="284"/>
      <c r="GR328" s="284"/>
      <c r="GS328" s="284"/>
      <c r="GT328" s="284"/>
      <c r="GU328" s="284"/>
      <c r="GV328" s="284"/>
      <c r="GW328" s="284"/>
      <c r="GX328" s="285"/>
    </row>
    <row r="329" spans="2:206" s="177" customFormat="1" ht="24.75" hidden="1" customHeight="1" outlineLevel="1">
      <c r="B329" s="286" t="str">
        <f>IF(明細!B323="","",明細!B323)</f>
        <v/>
      </c>
      <c r="C329" s="287" t="str">
        <f>IF(明細!C323="","",明細!C323)</f>
        <v/>
      </c>
      <c r="D329" s="265" t="str">
        <f>IF(明細!D323="","",明細!D323)</f>
        <v/>
      </c>
      <c r="E329" s="265" t="str">
        <f>IF(明細!E323="","",明細!E323)</f>
        <v/>
      </c>
      <c r="F329" s="265" t="str">
        <f>IF(明細!F323="","",明細!F323)</f>
        <v/>
      </c>
      <c r="G329" s="265" t="str">
        <f>IF(明細!G323="","",明細!G323)</f>
        <v/>
      </c>
      <c r="H329" s="265" t="str">
        <f>IF(明細!H323="","",明細!H323)</f>
        <v/>
      </c>
      <c r="I329" s="265" t="str">
        <f>IF(明細!I323="","",明細!I323)</f>
        <v/>
      </c>
      <c r="J329" s="265" t="str">
        <f>IF(明細!J323="","",明細!J323)</f>
        <v/>
      </c>
      <c r="K329" s="265" t="str">
        <f>IF(明細!K323="","",明細!K323)</f>
        <v/>
      </c>
      <c r="L329" s="265" t="str">
        <f>IF(明細!L323="","",明細!L323)</f>
        <v/>
      </c>
      <c r="M329" s="265" t="str">
        <f>IF(明細!M323="","",明細!M323)</f>
        <v/>
      </c>
      <c r="N329" s="265" t="str">
        <f>IF(明細!N323="","",明細!N323)</f>
        <v/>
      </c>
      <c r="O329" s="265" t="str">
        <f>IF(明細!O323="","",明細!O323)</f>
        <v/>
      </c>
      <c r="P329" s="265" t="str">
        <f>IF(明細!P323="","",明細!P323)</f>
        <v/>
      </c>
      <c r="Q329" s="265" t="str">
        <f>IF(明細!Q323="","",明細!Q323)</f>
        <v/>
      </c>
      <c r="R329" s="289" t="str">
        <f>IF(明細!R323="","",明細!R323)</f>
        <v/>
      </c>
      <c r="S329" s="291" t="str">
        <f>IF(明細!S323="","",明細!S323)</f>
        <v/>
      </c>
      <c r="T329" s="291" t="str">
        <f>IF(明細!T323="","",明細!T323)</f>
        <v/>
      </c>
      <c r="U329" s="291" t="str">
        <f>IF(明細!U323="","",明細!U323)</f>
        <v/>
      </c>
      <c r="V329" s="292" t="str">
        <f>IF(明細!V323="","",明細!V323)</f>
        <v>個</v>
      </c>
      <c r="W329" s="292" t="str">
        <f>IF(明細!W323="","",明細!W323)</f>
        <v/>
      </c>
      <c r="X329" s="293" t="str">
        <f>IF(明細!X323="","",明細!X323)</f>
        <v/>
      </c>
      <c r="Y329" s="134" t="str">
        <f>IF(明細!Y323="","",明細!Y323)</f>
        <v/>
      </c>
      <c r="Z329" s="135" t="str">
        <f>IF(明細!Z323="","",明細!Z323)</f>
        <v/>
      </c>
      <c r="AA329" s="134" t="str">
        <f>IF(明細!AA323="","",明細!AA323)</f>
        <v/>
      </c>
      <c r="AB329" s="303" t="str">
        <f>IF(明細!AB323="","",明細!AB323)</f>
        <v/>
      </c>
      <c r="AC329" s="134" t="str">
        <f>IF(明細!AC323="","",明細!AC323)</f>
        <v/>
      </c>
      <c r="AD329" s="183" t="str">
        <f>IF(明細!AD323="","",明細!AD323)</f>
        <v/>
      </c>
      <c r="AE329" s="184">
        <f>IF(明細!AE323="","",明細!AE323)</f>
        <v>0.1</v>
      </c>
      <c r="AF329" s="185" t="str">
        <f>IF(明細!AF323="","",明細!AF323)</f>
        <v/>
      </c>
      <c r="AG329" s="186" t="str">
        <f>IF(明細!AG323="","",明細!AG323)</f>
        <v/>
      </c>
      <c r="AH329" s="186" t="str">
        <f>IF(明細!AH323="","",明細!AH323)</f>
        <v/>
      </c>
      <c r="AI329" s="187" t="str">
        <f>IF(明細!AI323="","",明細!AI323)</f>
        <v/>
      </c>
      <c r="AJ329" s="296" t="str">
        <f>IF(明細!AJ323="","",明細!AJ323)</f>
        <v/>
      </c>
      <c r="AK329" s="297" t="str">
        <f>IF(明細!AK323="","",明細!AK323)</f>
        <v/>
      </c>
      <c r="AL329" s="298" t="str">
        <f>IF(明細!AL323="","",明細!AL323)</f>
        <v/>
      </c>
      <c r="AM329" s="299" t="str">
        <f>IF(明細!AM323="","",明細!AM323)</f>
        <v/>
      </c>
      <c r="AN329" s="300" t="str">
        <f>IF(明細!AN323="","",明細!AN323)</f>
        <v/>
      </c>
      <c r="AO329" s="300" t="str">
        <f>IF(明細!AO323="","",明細!AO323)</f>
        <v/>
      </c>
      <c r="AP329" s="300" t="str">
        <f>IF(明細!AP323="","",明細!AP323)</f>
        <v/>
      </c>
      <c r="AQ329" s="301" t="str">
        <f>IF(明細!AQ323="","",明細!AQ323)</f>
        <v/>
      </c>
      <c r="AR329" s="302" t="str">
        <f>IF(明細!AR323="","",明細!AR323)</f>
        <v/>
      </c>
      <c r="AU329" s="360"/>
      <c r="AV329" s="368"/>
      <c r="AW329" s="446" t="str">
        <f>IF(明細!AV323="","",明細!AV323)</f>
        <v/>
      </c>
      <c r="AX329" s="419" t="str">
        <f>IF(明細!AT323="","",明細!AT323)</f>
        <v/>
      </c>
      <c r="AY329" s="280" t="str">
        <f>IF($AX329="","",VLOOKUP($AX329,リスト!$CL:$CM,2,FALSE))</f>
        <v/>
      </c>
      <c r="AZ329" s="3"/>
      <c r="BA329" s="280" t="str">
        <f>IF(BB329="","",VLOOKUP(BB329,リスト!$K:$L,2,FALSE))</f>
        <v/>
      </c>
      <c r="BB329" s="3"/>
      <c r="BC329" s="3"/>
      <c r="BD329" s="87"/>
      <c r="BE329" s="280" t="str">
        <f>IF(BF329="","",VLOOKUP(BF329,リスト!$I:$J,2,FALSE))</f>
        <v/>
      </c>
      <c r="BF329" s="3"/>
      <c r="BG329" s="280" t="str">
        <f>IF(BH329="","",VLOOKUP(BH329,リスト!$M:$N,2,FALSE))</f>
        <v/>
      </c>
      <c r="BH329" s="282"/>
      <c r="BI329" s="280" t="str">
        <f>IF(BJ329="","",VLOOKUP(BJ329,リスト!$O:$P,2,FALSE))</f>
        <v/>
      </c>
      <c r="BJ329" s="24"/>
      <c r="BM329" s="451" t="str">
        <f>IF(明細!AV323="","",明細!AV323)</f>
        <v/>
      </c>
      <c r="BN329" s="453" t="str">
        <f>IF(明細!AT323="","",明細!AT323)</f>
        <v/>
      </c>
      <c r="BO329" s="280" t="str">
        <f>IF($BN329="","",VLOOKUP($BN329,リスト!$CL:$CM,2,FALSE))</f>
        <v/>
      </c>
      <c r="BP329" s="280" t="str">
        <f>IF(BQ329="","",VLOOKUP(BQ329,リスト!$K$5:$L$7,2,FALSE))</f>
        <v/>
      </c>
      <c r="BQ329" s="13"/>
      <c r="BR329" s="13"/>
      <c r="BS329" s="47"/>
      <c r="BT329" s="280" t="str">
        <f>IF(BU329="","",VLOOKUP(BU329,リスト!I320:J338,2,FALSE))</f>
        <v/>
      </c>
      <c r="BU329" s="13"/>
      <c r="BV329" s="13"/>
      <c r="BW329" s="282"/>
      <c r="BX329" s="282"/>
      <c r="BY329" s="280" t="str">
        <f>IF(BZ329="","",VLOOKUP(BZ329,リスト!$S$5:$T$6,2,FALSE))</f>
        <v/>
      </c>
      <c r="BZ329" s="3"/>
      <c r="CA329" s="3"/>
      <c r="CB329" s="81"/>
      <c r="CC329" s="280" t="str">
        <f t="shared" si="39"/>
        <v/>
      </c>
      <c r="CD329" s="83"/>
      <c r="CE329" s="83"/>
      <c r="CF329" s="83"/>
      <c r="CG329" s="83"/>
      <c r="CH329" s="282" t="str">
        <f t="shared" si="40"/>
        <v/>
      </c>
      <c r="CI329" s="83"/>
      <c r="CJ329" s="280" t="str">
        <f t="shared" si="41"/>
        <v/>
      </c>
      <c r="CK329" s="87"/>
      <c r="CL329" s="78"/>
      <c r="CM329" s="83"/>
      <c r="CN329" s="83"/>
      <c r="CO329" s="83"/>
      <c r="CP329" s="280" t="str">
        <f t="shared" si="46"/>
        <v/>
      </c>
      <c r="CQ329" s="81"/>
      <c r="CR329" s="280" t="str">
        <f t="shared" si="47"/>
        <v/>
      </c>
      <c r="CS329" s="3"/>
      <c r="CT329" s="3"/>
      <c r="CU329" s="280" t="str">
        <f>IF(CV329="","",VLOOKUP(CV329,リスト!$V$5:$W$6,2,FALSE))</f>
        <v/>
      </c>
      <c r="CV329" s="3"/>
      <c r="CW329" s="280" t="str">
        <f>IF(CX329="","",VLOOKUP(CX329,リスト!$X$5:$Y$6,2,FALSE))</f>
        <v/>
      </c>
      <c r="CX329" s="3"/>
      <c r="CY329" s="77"/>
      <c r="CZ329" s="77"/>
      <c r="DA329" s="75"/>
      <c r="DB329" s="75"/>
      <c r="DC329" s="75"/>
      <c r="DD329" s="75"/>
      <c r="DE329" s="280" t="str">
        <f>IF(DF329="","",VLOOKUP(DF329,リスト!$Z$5:$AA$10,2,FALSE))</f>
        <v/>
      </c>
      <c r="DF329" s="3"/>
      <c r="DG329" s="280" t="str">
        <f>IF(DH329="","",VLOOKUP(DH329,リスト!$AB$5:$AC$12,2,FALSE))</f>
        <v/>
      </c>
      <c r="DH329" s="63"/>
      <c r="DI329" s="280" t="str">
        <f>IF(DJ329="","",VLOOKUP(DJ329,リスト!$AD$5:$AE$7,2,FALSE))</f>
        <v/>
      </c>
      <c r="DJ329" s="3"/>
      <c r="DK329" s="280" t="str">
        <f>IF(DL329="","",VLOOKUP(DL329,リスト!$AF$5:$AG$10,2,FALSE))</f>
        <v/>
      </c>
      <c r="DL329" s="3"/>
      <c r="DM329" s="280" t="str">
        <f>IF(DN329="","",VLOOKUP(DN329,リスト!$AH$5:$AI$6,2,FALSE))</f>
        <v/>
      </c>
      <c r="DN329" s="3"/>
      <c r="DO329" s="280" t="str">
        <f>IF(DP329="","",VLOOKUP(DP329,リスト!$AJ$5:$AK$6,2,FALSE))</f>
        <v/>
      </c>
      <c r="DP329" s="3"/>
      <c r="DQ329" s="280" t="str">
        <f>IF(DR329="","",VLOOKUP(DR329,リスト!$AL$5:$AM$7,2,FALSE))</f>
        <v/>
      </c>
      <c r="DR329" s="3"/>
      <c r="DS329" s="13"/>
      <c r="DT329" s="85"/>
      <c r="DU329" s="85"/>
      <c r="DV329" s="281" t="str">
        <f>IF(DW329="","",VLOOKUP(DW329,リスト!$AN$5:$AO$6,2,FALSE))</f>
        <v/>
      </c>
      <c r="DW329" s="13"/>
      <c r="DX329" s="341"/>
      <c r="DY329" s="345"/>
      <c r="DZ329" s="341"/>
      <c r="EA329" s="345"/>
      <c r="EB329" s="280" t="str">
        <f>IF(EC329="","",VLOOKUP(EC329,リスト!$AW$5:$AX$8,2,FALSE))</f>
        <v/>
      </c>
      <c r="EC329" s="3"/>
      <c r="ED329" s="85"/>
      <c r="EE329" s="280" t="str">
        <f>IF(EF329="","",VLOOKUP(EF329,リスト!$AY$5:$AZ$10,2,FALSE))</f>
        <v/>
      </c>
      <c r="EF329" s="3"/>
      <c r="EG329" s="280" t="str">
        <f>IF(EH329="","",VLOOKUP(EH329,リスト!$BA$5:$BB$10,2,FALSE))</f>
        <v/>
      </c>
      <c r="EH329" s="3"/>
      <c r="EI329" s="280" t="str">
        <f>IF(EJ329="","",VLOOKUP(EJ329,リスト!$BC$5:$BD$10,2,FALSE))</f>
        <v/>
      </c>
      <c r="EJ329" s="3"/>
      <c r="EK329" s="280" t="str">
        <f>IF(EL329="","",VLOOKUP(EL329,リスト!$BE$5:$BF$10,2,FALSE))</f>
        <v/>
      </c>
      <c r="EL329" s="3"/>
      <c r="EM329" s="78"/>
      <c r="EN329" s="73"/>
      <c r="EO329" s="73"/>
      <c r="EP329" s="13"/>
      <c r="EQ329" s="13"/>
      <c r="ER329" s="280" t="str">
        <f>IF(ES329="","",VLOOKUP(ES329,リスト!$BG$5:$BH$10,2,FALSE))</f>
        <v/>
      </c>
      <c r="ES329" s="13"/>
      <c r="ET329" s="13"/>
      <c r="EU329" s="13"/>
      <c r="EV329" s="13"/>
      <c r="EW329" s="13"/>
      <c r="EX329" s="81"/>
      <c r="EY329" s="81"/>
      <c r="EZ329" s="26"/>
      <c r="FA329" s="281" t="str">
        <f>IF($EZ329="","",INDEX(リスト!$BI$5:$BJ$40,MATCH($EZ329,リスト!$BJ$5:$BJ$40,0),1))</f>
        <v/>
      </c>
      <c r="FB329" s="280" t="str">
        <f>IF(FC329="","",VLOOKUP(FC329,リスト!$BK:$BL,2,FALSE))</f>
        <v/>
      </c>
      <c r="FC329" s="13"/>
      <c r="FD329" s="331"/>
      <c r="FE329" s="3"/>
      <c r="FF329" s="280" t="str">
        <f>IF(FG329="","",VLOOKUP(FG329,リスト!$BO$5:$BP$6,2,FALSE))</f>
        <v/>
      </c>
      <c r="FG329" s="3"/>
      <c r="FH329" s="280" t="str">
        <f>IF(FI329="","",VLOOKUP(FI329,リスト!$BQ$5:$BR$8,2,FALSE))</f>
        <v/>
      </c>
      <c r="FI329" s="3"/>
      <c r="FJ329" s="282"/>
      <c r="FK329" s="280" t="str">
        <f>IF(FL329="","",VLOOKUP(FL329,リスト!$BS$5:$BT$6,2,FALSE))</f>
        <v/>
      </c>
      <c r="FL329" s="63"/>
      <c r="FM329" s="13"/>
      <c r="FN329" s="13"/>
      <c r="FO329" s="13"/>
      <c r="FP329" s="283" t="str">
        <f t="shared" si="42"/>
        <v/>
      </c>
      <c r="FQ329" s="283" t="str">
        <f t="shared" si="42"/>
        <v/>
      </c>
      <c r="FR329" s="13"/>
      <c r="FS329" s="85"/>
      <c r="FT329" s="85"/>
      <c r="FU329" s="281" t="str">
        <f t="shared" si="43"/>
        <v/>
      </c>
      <c r="FV329" s="280" t="str">
        <f>IF(FW329="","",VLOOKUP(FW329,リスト!$BV$5:$BW$10,2,FALSE))</f>
        <v/>
      </c>
      <c r="FW329" s="26"/>
      <c r="FX329" s="282" t="str">
        <f t="shared" si="44"/>
        <v/>
      </c>
      <c r="FY329" s="280" t="str">
        <f>IF(FZ329="","",VLOOKUP(FZ329,リスト!$BX$5:$BY$6,2,FALSE))</f>
        <v/>
      </c>
      <c r="FZ329" s="3"/>
      <c r="GA329" s="280" t="str">
        <f>IF(GB329="","",VLOOKUP(GB329,リスト!$BZ$5:$CA$6,2,FALSE))</f>
        <v/>
      </c>
      <c r="GB329" s="13"/>
      <c r="GC329" s="281" t="str">
        <f>IF(GD329="","",VLOOKUP(GD329,リスト!$CB$5:$CC$6,2,FALSE))</f>
        <v/>
      </c>
      <c r="GD329" s="13"/>
      <c r="GE329" s="13"/>
      <c r="GF329" s="13"/>
      <c r="GG329" s="75"/>
      <c r="GH329" s="281" t="str">
        <f t="shared" si="45"/>
        <v/>
      </c>
      <c r="GI329" s="128"/>
      <c r="GJ329" s="281" t="str">
        <f>IF(GK329="","",VLOOKUP(GK329,リスト!$CD$5:$CE$6,2,FALSE))</f>
        <v/>
      </c>
      <c r="GK329" s="13"/>
      <c r="GL329" s="281" t="str">
        <f>IF(GM329="","",VLOOKUP(GM329,リスト!$CF$5:$CG$5,2,FALSE))</f>
        <v/>
      </c>
      <c r="GM329" s="26"/>
      <c r="GN329" s="280" t="str">
        <f>IF(GO329="","",VLOOKUP(GO329,リスト!$CH$5:$CI$5,2,FALSE))</f>
        <v/>
      </c>
      <c r="GO329" s="284"/>
      <c r="GP329" s="284"/>
      <c r="GQ329" s="284"/>
      <c r="GR329" s="284"/>
      <c r="GS329" s="284"/>
      <c r="GT329" s="284"/>
      <c r="GU329" s="284"/>
      <c r="GV329" s="284"/>
      <c r="GW329" s="284"/>
      <c r="GX329" s="285"/>
    </row>
    <row r="330" spans="2:206" s="177" customFormat="1" ht="24.75" hidden="1" customHeight="1" outlineLevel="1">
      <c r="B330" s="286" t="str">
        <f>IF(明細!B324="","",明細!B324)</f>
        <v/>
      </c>
      <c r="C330" s="287" t="str">
        <f>IF(明細!C324="","",明細!C324)</f>
        <v/>
      </c>
      <c r="D330" s="265" t="str">
        <f>IF(明細!D324="","",明細!D324)</f>
        <v/>
      </c>
      <c r="E330" s="265" t="str">
        <f>IF(明細!E324="","",明細!E324)</f>
        <v/>
      </c>
      <c r="F330" s="265" t="str">
        <f>IF(明細!F324="","",明細!F324)</f>
        <v/>
      </c>
      <c r="G330" s="265" t="str">
        <f>IF(明細!G324="","",明細!G324)</f>
        <v/>
      </c>
      <c r="H330" s="265" t="str">
        <f>IF(明細!H324="","",明細!H324)</f>
        <v/>
      </c>
      <c r="I330" s="265" t="str">
        <f>IF(明細!I324="","",明細!I324)</f>
        <v/>
      </c>
      <c r="J330" s="265" t="str">
        <f>IF(明細!J324="","",明細!J324)</f>
        <v/>
      </c>
      <c r="K330" s="265" t="str">
        <f>IF(明細!K324="","",明細!K324)</f>
        <v/>
      </c>
      <c r="L330" s="265" t="str">
        <f>IF(明細!L324="","",明細!L324)</f>
        <v/>
      </c>
      <c r="M330" s="265" t="str">
        <f>IF(明細!M324="","",明細!M324)</f>
        <v/>
      </c>
      <c r="N330" s="265" t="str">
        <f>IF(明細!N324="","",明細!N324)</f>
        <v/>
      </c>
      <c r="O330" s="265" t="str">
        <f>IF(明細!O324="","",明細!O324)</f>
        <v/>
      </c>
      <c r="P330" s="265" t="str">
        <f>IF(明細!P324="","",明細!P324)</f>
        <v/>
      </c>
      <c r="Q330" s="265" t="str">
        <f>IF(明細!Q324="","",明細!Q324)</f>
        <v/>
      </c>
      <c r="R330" s="289" t="str">
        <f>IF(明細!R324="","",明細!R324)</f>
        <v/>
      </c>
      <c r="S330" s="291" t="str">
        <f>IF(明細!S324="","",明細!S324)</f>
        <v/>
      </c>
      <c r="T330" s="291" t="str">
        <f>IF(明細!T324="","",明細!T324)</f>
        <v/>
      </c>
      <c r="U330" s="291" t="str">
        <f>IF(明細!U324="","",明細!U324)</f>
        <v/>
      </c>
      <c r="V330" s="292" t="str">
        <f>IF(明細!V324="","",明細!V324)</f>
        <v>個</v>
      </c>
      <c r="W330" s="292" t="str">
        <f>IF(明細!W324="","",明細!W324)</f>
        <v/>
      </c>
      <c r="X330" s="293" t="str">
        <f>IF(明細!X324="","",明細!X324)</f>
        <v/>
      </c>
      <c r="Y330" s="134" t="str">
        <f>IF(明細!Y324="","",明細!Y324)</f>
        <v/>
      </c>
      <c r="Z330" s="135" t="str">
        <f>IF(明細!Z324="","",明細!Z324)</f>
        <v/>
      </c>
      <c r="AA330" s="134" t="str">
        <f>IF(明細!AA324="","",明細!AA324)</f>
        <v/>
      </c>
      <c r="AB330" s="303" t="str">
        <f>IF(明細!AB324="","",明細!AB324)</f>
        <v/>
      </c>
      <c r="AC330" s="134" t="str">
        <f>IF(明細!AC324="","",明細!AC324)</f>
        <v/>
      </c>
      <c r="AD330" s="183" t="str">
        <f>IF(明細!AD324="","",明細!AD324)</f>
        <v/>
      </c>
      <c r="AE330" s="184">
        <f>IF(明細!AE324="","",明細!AE324)</f>
        <v>0.1</v>
      </c>
      <c r="AF330" s="185" t="str">
        <f>IF(明細!AF324="","",明細!AF324)</f>
        <v/>
      </c>
      <c r="AG330" s="186" t="str">
        <f>IF(明細!AG324="","",明細!AG324)</f>
        <v/>
      </c>
      <c r="AH330" s="186" t="str">
        <f>IF(明細!AH324="","",明細!AH324)</f>
        <v/>
      </c>
      <c r="AI330" s="187" t="str">
        <f>IF(明細!AI324="","",明細!AI324)</f>
        <v/>
      </c>
      <c r="AJ330" s="296" t="str">
        <f>IF(明細!AJ324="","",明細!AJ324)</f>
        <v/>
      </c>
      <c r="AK330" s="297" t="str">
        <f>IF(明細!AK324="","",明細!AK324)</f>
        <v/>
      </c>
      <c r="AL330" s="298" t="str">
        <f>IF(明細!AL324="","",明細!AL324)</f>
        <v/>
      </c>
      <c r="AM330" s="299" t="str">
        <f>IF(明細!AM324="","",明細!AM324)</f>
        <v/>
      </c>
      <c r="AN330" s="300" t="str">
        <f>IF(明細!AN324="","",明細!AN324)</f>
        <v/>
      </c>
      <c r="AO330" s="300" t="str">
        <f>IF(明細!AO324="","",明細!AO324)</f>
        <v/>
      </c>
      <c r="AP330" s="300" t="str">
        <f>IF(明細!AP324="","",明細!AP324)</f>
        <v/>
      </c>
      <c r="AQ330" s="301" t="str">
        <f>IF(明細!AQ324="","",明細!AQ324)</f>
        <v/>
      </c>
      <c r="AR330" s="302" t="str">
        <f>IF(明細!AR324="","",明細!AR324)</f>
        <v/>
      </c>
      <c r="AU330" s="360"/>
      <c r="AV330" s="368"/>
      <c r="AW330" s="446" t="str">
        <f>IF(明細!AV324="","",明細!AV324)</f>
        <v/>
      </c>
      <c r="AX330" s="419" t="str">
        <f>IF(明細!AT324="","",明細!AT324)</f>
        <v/>
      </c>
      <c r="AY330" s="280" t="str">
        <f>IF($AX330="","",VLOOKUP($AX330,リスト!$CL:$CM,2,FALSE))</f>
        <v/>
      </c>
      <c r="AZ330" s="3"/>
      <c r="BA330" s="280" t="str">
        <f>IF(BB330="","",VLOOKUP(BB330,リスト!$K:$L,2,FALSE))</f>
        <v/>
      </c>
      <c r="BB330" s="3"/>
      <c r="BC330" s="3"/>
      <c r="BD330" s="87"/>
      <c r="BE330" s="280" t="str">
        <f>IF(BF330="","",VLOOKUP(BF330,リスト!$I:$J,2,FALSE))</f>
        <v/>
      </c>
      <c r="BF330" s="3"/>
      <c r="BG330" s="280" t="str">
        <f>IF(BH330="","",VLOOKUP(BH330,リスト!$M:$N,2,FALSE))</f>
        <v/>
      </c>
      <c r="BH330" s="282"/>
      <c r="BI330" s="280" t="str">
        <f>IF(BJ330="","",VLOOKUP(BJ330,リスト!$O:$P,2,FALSE))</f>
        <v/>
      </c>
      <c r="BJ330" s="24"/>
      <c r="BM330" s="451" t="str">
        <f>IF(明細!AV324="","",明細!AV324)</f>
        <v/>
      </c>
      <c r="BN330" s="453" t="str">
        <f>IF(明細!AT324="","",明細!AT324)</f>
        <v/>
      </c>
      <c r="BO330" s="280" t="str">
        <f>IF($BN330="","",VLOOKUP($BN330,リスト!$CL:$CM,2,FALSE))</f>
        <v/>
      </c>
      <c r="BP330" s="280" t="str">
        <f>IF(BQ330="","",VLOOKUP(BQ330,リスト!$K$5:$L$7,2,FALSE))</f>
        <v/>
      </c>
      <c r="BQ330" s="13"/>
      <c r="BR330" s="13"/>
      <c r="BS330" s="47"/>
      <c r="BT330" s="280" t="str">
        <f>IF(BU330="","",VLOOKUP(BU330,リスト!I321:J339,2,FALSE))</f>
        <v/>
      </c>
      <c r="BU330" s="13"/>
      <c r="BV330" s="13"/>
      <c r="BW330" s="282"/>
      <c r="BX330" s="282"/>
      <c r="BY330" s="280" t="str">
        <f>IF(BZ330="","",VLOOKUP(BZ330,リスト!$S$5:$T$6,2,FALSE))</f>
        <v/>
      </c>
      <c r="BZ330" s="3"/>
      <c r="CA330" s="3"/>
      <c r="CB330" s="81"/>
      <c r="CC330" s="280" t="str">
        <f t="shared" si="39"/>
        <v/>
      </c>
      <c r="CD330" s="83"/>
      <c r="CE330" s="83"/>
      <c r="CF330" s="83"/>
      <c r="CG330" s="83"/>
      <c r="CH330" s="282" t="str">
        <f t="shared" si="40"/>
        <v/>
      </c>
      <c r="CI330" s="83"/>
      <c r="CJ330" s="280" t="str">
        <f t="shared" si="41"/>
        <v/>
      </c>
      <c r="CK330" s="87"/>
      <c r="CL330" s="78"/>
      <c r="CM330" s="83"/>
      <c r="CN330" s="83"/>
      <c r="CO330" s="83"/>
      <c r="CP330" s="280" t="str">
        <f t="shared" si="46"/>
        <v/>
      </c>
      <c r="CQ330" s="81"/>
      <c r="CR330" s="280" t="str">
        <f t="shared" si="47"/>
        <v/>
      </c>
      <c r="CS330" s="3"/>
      <c r="CT330" s="3"/>
      <c r="CU330" s="280" t="str">
        <f>IF(CV330="","",VLOOKUP(CV330,リスト!$V$5:$W$6,2,FALSE))</f>
        <v/>
      </c>
      <c r="CV330" s="3"/>
      <c r="CW330" s="280" t="str">
        <f>IF(CX330="","",VLOOKUP(CX330,リスト!$X$5:$Y$6,2,FALSE))</f>
        <v/>
      </c>
      <c r="CX330" s="3"/>
      <c r="CY330" s="77"/>
      <c r="CZ330" s="77"/>
      <c r="DA330" s="75"/>
      <c r="DB330" s="75"/>
      <c r="DC330" s="75"/>
      <c r="DD330" s="75"/>
      <c r="DE330" s="280" t="str">
        <f>IF(DF330="","",VLOOKUP(DF330,リスト!$Z$5:$AA$10,2,FALSE))</f>
        <v/>
      </c>
      <c r="DF330" s="3"/>
      <c r="DG330" s="280" t="str">
        <f>IF(DH330="","",VLOOKUP(DH330,リスト!$AB$5:$AC$12,2,FALSE))</f>
        <v/>
      </c>
      <c r="DH330" s="63"/>
      <c r="DI330" s="280" t="str">
        <f>IF(DJ330="","",VLOOKUP(DJ330,リスト!$AD$5:$AE$7,2,FALSE))</f>
        <v/>
      </c>
      <c r="DJ330" s="3"/>
      <c r="DK330" s="280" t="str">
        <f>IF(DL330="","",VLOOKUP(DL330,リスト!$AF$5:$AG$10,2,FALSE))</f>
        <v/>
      </c>
      <c r="DL330" s="3"/>
      <c r="DM330" s="280" t="str">
        <f>IF(DN330="","",VLOOKUP(DN330,リスト!$AH$5:$AI$6,2,FALSE))</f>
        <v/>
      </c>
      <c r="DN330" s="3"/>
      <c r="DO330" s="280" t="str">
        <f>IF(DP330="","",VLOOKUP(DP330,リスト!$AJ$5:$AK$6,2,FALSE))</f>
        <v/>
      </c>
      <c r="DP330" s="3"/>
      <c r="DQ330" s="280" t="str">
        <f>IF(DR330="","",VLOOKUP(DR330,リスト!$AL$5:$AM$7,2,FALSE))</f>
        <v/>
      </c>
      <c r="DR330" s="3"/>
      <c r="DS330" s="13"/>
      <c r="DT330" s="85"/>
      <c r="DU330" s="85"/>
      <c r="DV330" s="281" t="str">
        <f>IF(DW330="","",VLOOKUP(DW330,リスト!$AN$5:$AO$6,2,FALSE))</f>
        <v/>
      </c>
      <c r="DW330" s="13"/>
      <c r="DX330" s="341"/>
      <c r="DY330" s="345"/>
      <c r="DZ330" s="341"/>
      <c r="EA330" s="345"/>
      <c r="EB330" s="280" t="str">
        <f>IF(EC330="","",VLOOKUP(EC330,リスト!$AW$5:$AX$8,2,FALSE))</f>
        <v/>
      </c>
      <c r="EC330" s="3"/>
      <c r="ED330" s="85"/>
      <c r="EE330" s="280" t="str">
        <f>IF(EF330="","",VLOOKUP(EF330,リスト!$AY$5:$AZ$10,2,FALSE))</f>
        <v/>
      </c>
      <c r="EF330" s="3"/>
      <c r="EG330" s="280" t="str">
        <f>IF(EH330="","",VLOOKUP(EH330,リスト!$BA$5:$BB$10,2,FALSE))</f>
        <v/>
      </c>
      <c r="EH330" s="3"/>
      <c r="EI330" s="280" t="str">
        <f>IF(EJ330="","",VLOOKUP(EJ330,リスト!$BC$5:$BD$10,2,FALSE))</f>
        <v/>
      </c>
      <c r="EJ330" s="3"/>
      <c r="EK330" s="280" t="str">
        <f>IF(EL330="","",VLOOKUP(EL330,リスト!$BE$5:$BF$10,2,FALSE))</f>
        <v/>
      </c>
      <c r="EL330" s="3"/>
      <c r="EM330" s="78"/>
      <c r="EN330" s="73"/>
      <c r="EO330" s="73"/>
      <c r="EP330" s="13"/>
      <c r="EQ330" s="13"/>
      <c r="ER330" s="280" t="str">
        <f>IF(ES330="","",VLOOKUP(ES330,リスト!$BG$5:$BH$10,2,FALSE))</f>
        <v/>
      </c>
      <c r="ES330" s="13"/>
      <c r="ET330" s="13"/>
      <c r="EU330" s="13"/>
      <c r="EV330" s="13"/>
      <c r="EW330" s="13"/>
      <c r="EX330" s="81"/>
      <c r="EY330" s="81"/>
      <c r="EZ330" s="26"/>
      <c r="FA330" s="281" t="str">
        <f>IF($EZ330="","",INDEX(リスト!$BI$5:$BJ$40,MATCH($EZ330,リスト!$BJ$5:$BJ$40,0),1))</f>
        <v/>
      </c>
      <c r="FB330" s="280" t="str">
        <f>IF(FC330="","",VLOOKUP(FC330,リスト!$BK:$BL,2,FALSE))</f>
        <v/>
      </c>
      <c r="FC330" s="13"/>
      <c r="FD330" s="331"/>
      <c r="FE330" s="3"/>
      <c r="FF330" s="280" t="str">
        <f>IF(FG330="","",VLOOKUP(FG330,リスト!$BO$5:$BP$6,2,FALSE))</f>
        <v/>
      </c>
      <c r="FG330" s="3"/>
      <c r="FH330" s="280" t="str">
        <f>IF(FI330="","",VLOOKUP(FI330,リスト!$BQ$5:$BR$8,2,FALSE))</f>
        <v/>
      </c>
      <c r="FI330" s="3"/>
      <c r="FJ330" s="282"/>
      <c r="FK330" s="280" t="str">
        <f>IF(FL330="","",VLOOKUP(FL330,リスト!$BS$5:$BT$6,2,FALSE))</f>
        <v/>
      </c>
      <c r="FL330" s="63"/>
      <c r="FM330" s="13"/>
      <c r="FN330" s="13"/>
      <c r="FO330" s="13"/>
      <c r="FP330" s="283" t="str">
        <f t="shared" si="42"/>
        <v/>
      </c>
      <c r="FQ330" s="283" t="str">
        <f t="shared" si="42"/>
        <v/>
      </c>
      <c r="FR330" s="13"/>
      <c r="FS330" s="85"/>
      <c r="FT330" s="85"/>
      <c r="FU330" s="281" t="str">
        <f t="shared" si="43"/>
        <v/>
      </c>
      <c r="FV330" s="280" t="str">
        <f>IF(FW330="","",VLOOKUP(FW330,リスト!$BV$5:$BW$10,2,FALSE))</f>
        <v/>
      </c>
      <c r="FW330" s="26"/>
      <c r="FX330" s="282" t="str">
        <f t="shared" si="44"/>
        <v/>
      </c>
      <c r="FY330" s="280" t="str">
        <f>IF(FZ330="","",VLOOKUP(FZ330,リスト!$BX$5:$BY$6,2,FALSE))</f>
        <v/>
      </c>
      <c r="FZ330" s="3"/>
      <c r="GA330" s="280" t="str">
        <f>IF(GB330="","",VLOOKUP(GB330,リスト!$BZ$5:$CA$6,2,FALSE))</f>
        <v/>
      </c>
      <c r="GB330" s="13"/>
      <c r="GC330" s="281" t="str">
        <f>IF(GD330="","",VLOOKUP(GD330,リスト!$CB$5:$CC$6,2,FALSE))</f>
        <v/>
      </c>
      <c r="GD330" s="13"/>
      <c r="GE330" s="13"/>
      <c r="GF330" s="13"/>
      <c r="GG330" s="75"/>
      <c r="GH330" s="281" t="str">
        <f t="shared" si="45"/>
        <v/>
      </c>
      <c r="GI330" s="128"/>
      <c r="GJ330" s="281" t="str">
        <f>IF(GK330="","",VLOOKUP(GK330,リスト!$CD$5:$CE$6,2,FALSE))</f>
        <v/>
      </c>
      <c r="GK330" s="13"/>
      <c r="GL330" s="281" t="str">
        <f>IF(GM330="","",VLOOKUP(GM330,リスト!$CF$5:$CG$5,2,FALSE))</f>
        <v/>
      </c>
      <c r="GM330" s="26"/>
      <c r="GN330" s="280" t="str">
        <f>IF(GO330="","",VLOOKUP(GO330,リスト!$CH$5:$CI$5,2,FALSE))</f>
        <v/>
      </c>
      <c r="GO330" s="284"/>
      <c r="GP330" s="284"/>
      <c r="GQ330" s="284"/>
      <c r="GR330" s="284"/>
      <c r="GS330" s="284"/>
      <c r="GT330" s="284"/>
      <c r="GU330" s="284"/>
      <c r="GV330" s="284"/>
      <c r="GW330" s="284"/>
      <c r="GX330" s="285"/>
    </row>
    <row r="331" spans="2:206" s="177" customFormat="1" ht="24.75" hidden="1" customHeight="1" outlineLevel="1">
      <c r="B331" s="286" t="str">
        <f>IF(明細!B325="","",明細!B325)</f>
        <v/>
      </c>
      <c r="C331" s="287" t="str">
        <f>IF(明細!C325="","",明細!C325)</f>
        <v/>
      </c>
      <c r="D331" s="265" t="str">
        <f>IF(明細!D325="","",明細!D325)</f>
        <v/>
      </c>
      <c r="E331" s="265" t="str">
        <f>IF(明細!E325="","",明細!E325)</f>
        <v/>
      </c>
      <c r="F331" s="265" t="str">
        <f>IF(明細!F325="","",明細!F325)</f>
        <v/>
      </c>
      <c r="G331" s="265" t="str">
        <f>IF(明細!G325="","",明細!G325)</f>
        <v/>
      </c>
      <c r="H331" s="265" t="str">
        <f>IF(明細!H325="","",明細!H325)</f>
        <v/>
      </c>
      <c r="I331" s="265" t="str">
        <f>IF(明細!I325="","",明細!I325)</f>
        <v/>
      </c>
      <c r="J331" s="265" t="str">
        <f>IF(明細!J325="","",明細!J325)</f>
        <v/>
      </c>
      <c r="K331" s="265" t="str">
        <f>IF(明細!K325="","",明細!K325)</f>
        <v/>
      </c>
      <c r="L331" s="265" t="str">
        <f>IF(明細!L325="","",明細!L325)</f>
        <v/>
      </c>
      <c r="M331" s="265" t="str">
        <f>IF(明細!M325="","",明細!M325)</f>
        <v/>
      </c>
      <c r="N331" s="265" t="str">
        <f>IF(明細!N325="","",明細!N325)</f>
        <v/>
      </c>
      <c r="O331" s="265" t="str">
        <f>IF(明細!O325="","",明細!O325)</f>
        <v/>
      </c>
      <c r="P331" s="265" t="str">
        <f>IF(明細!P325="","",明細!P325)</f>
        <v/>
      </c>
      <c r="Q331" s="265" t="str">
        <f>IF(明細!Q325="","",明細!Q325)</f>
        <v/>
      </c>
      <c r="R331" s="289" t="str">
        <f>IF(明細!R325="","",明細!R325)</f>
        <v/>
      </c>
      <c r="S331" s="291" t="str">
        <f>IF(明細!S325="","",明細!S325)</f>
        <v/>
      </c>
      <c r="T331" s="291" t="str">
        <f>IF(明細!T325="","",明細!T325)</f>
        <v/>
      </c>
      <c r="U331" s="291" t="str">
        <f>IF(明細!U325="","",明細!U325)</f>
        <v/>
      </c>
      <c r="V331" s="292" t="str">
        <f>IF(明細!V325="","",明細!V325)</f>
        <v>個</v>
      </c>
      <c r="W331" s="292" t="str">
        <f>IF(明細!W325="","",明細!W325)</f>
        <v/>
      </c>
      <c r="X331" s="293" t="str">
        <f>IF(明細!X325="","",明細!X325)</f>
        <v/>
      </c>
      <c r="Y331" s="134" t="str">
        <f>IF(明細!Y325="","",明細!Y325)</f>
        <v/>
      </c>
      <c r="Z331" s="135" t="str">
        <f>IF(明細!Z325="","",明細!Z325)</f>
        <v/>
      </c>
      <c r="AA331" s="134" t="str">
        <f>IF(明細!AA325="","",明細!AA325)</f>
        <v/>
      </c>
      <c r="AB331" s="303" t="str">
        <f>IF(明細!AB325="","",明細!AB325)</f>
        <v/>
      </c>
      <c r="AC331" s="134" t="str">
        <f>IF(明細!AC325="","",明細!AC325)</f>
        <v/>
      </c>
      <c r="AD331" s="183" t="str">
        <f>IF(明細!AD325="","",明細!AD325)</f>
        <v/>
      </c>
      <c r="AE331" s="184">
        <f>IF(明細!AE325="","",明細!AE325)</f>
        <v>0.1</v>
      </c>
      <c r="AF331" s="185" t="str">
        <f>IF(明細!AF325="","",明細!AF325)</f>
        <v/>
      </c>
      <c r="AG331" s="186" t="str">
        <f>IF(明細!AG325="","",明細!AG325)</f>
        <v/>
      </c>
      <c r="AH331" s="186" t="str">
        <f>IF(明細!AH325="","",明細!AH325)</f>
        <v/>
      </c>
      <c r="AI331" s="187" t="str">
        <f>IF(明細!AI325="","",明細!AI325)</f>
        <v/>
      </c>
      <c r="AJ331" s="296" t="str">
        <f>IF(明細!AJ325="","",明細!AJ325)</f>
        <v/>
      </c>
      <c r="AK331" s="297" t="str">
        <f>IF(明細!AK325="","",明細!AK325)</f>
        <v/>
      </c>
      <c r="AL331" s="298" t="str">
        <f>IF(明細!AL325="","",明細!AL325)</f>
        <v/>
      </c>
      <c r="AM331" s="299" t="str">
        <f>IF(明細!AM325="","",明細!AM325)</f>
        <v/>
      </c>
      <c r="AN331" s="300" t="str">
        <f>IF(明細!AN325="","",明細!AN325)</f>
        <v/>
      </c>
      <c r="AO331" s="300" t="str">
        <f>IF(明細!AO325="","",明細!AO325)</f>
        <v/>
      </c>
      <c r="AP331" s="300" t="str">
        <f>IF(明細!AP325="","",明細!AP325)</f>
        <v/>
      </c>
      <c r="AQ331" s="301" t="str">
        <f>IF(明細!AQ325="","",明細!AQ325)</f>
        <v/>
      </c>
      <c r="AR331" s="302" t="str">
        <f>IF(明細!AR325="","",明細!AR325)</f>
        <v/>
      </c>
      <c r="AU331" s="360"/>
      <c r="AV331" s="368"/>
      <c r="AW331" s="446" t="str">
        <f>IF(明細!AV325="","",明細!AV325)</f>
        <v/>
      </c>
      <c r="AX331" s="419" t="str">
        <f>IF(明細!AT325="","",明細!AT325)</f>
        <v/>
      </c>
      <c r="AY331" s="280" t="str">
        <f>IF($AX331="","",VLOOKUP($AX331,リスト!$CL:$CM,2,FALSE))</f>
        <v/>
      </c>
      <c r="AZ331" s="3"/>
      <c r="BA331" s="280" t="str">
        <f>IF(BB331="","",VLOOKUP(BB331,リスト!$K:$L,2,FALSE))</f>
        <v/>
      </c>
      <c r="BB331" s="3"/>
      <c r="BC331" s="3"/>
      <c r="BD331" s="87"/>
      <c r="BE331" s="280" t="str">
        <f>IF(BF331="","",VLOOKUP(BF331,リスト!$I:$J,2,FALSE))</f>
        <v/>
      </c>
      <c r="BF331" s="3"/>
      <c r="BG331" s="280" t="str">
        <f>IF(BH331="","",VLOOKUP(BH331,リスト!$M:$N,2,FALSE))</f>
        <v/>
      </c>
      <c r="BH331" s="282"/>
      <c r="BI331" s="280" t="str">
        <f>IF(BJ331="","",VLOOKUP(BJ331,リスト!$O:$P,2,FALSE))</f>
        <v/>
      </c>
      <c r="BJ331" s="24"/>
      <c r="BM331" s="451" t="str">
        <f>IF(明細!AV325="","",明細!AV325)</f>
        <v/>
      </c>
      <c r="BN331" s="453" t="str">
        <f>IF(明細!AT325="","",明細!AT325)</f>
        <v/>
      </c>
      <c r="BO331" s="280" t="str">
        <f>IF($BN331="","",VLOOKUP($BN331,リスト!$CL:$CM,2,FALSE))</f>
        <v/>
      </c>
      <c r="BP331" s="280" t="str">
        <f>IF(BQ331="","",VLOOKUP(BQ331,リスト!$K$5:$L$7,2,FALSE))</f>
        <v/>
      </c>
      <c r="BQ331" s="13"/>
      <c r="BR331" s="13"/>
      <c r="BS331" s="47"/>
      <c r="BT331" s="280" t="str">
        <f>IF(BU331="","",VLOOKUP(BU331,リスト!I322:J340,2,FALSE))</f>
        <v/>
      </c>
      <c r="BU331" s="13"/>
      <c r="BV331" s="13"/>
      <c r="BW331" s="282"/>
      <c r="BX331" s="282"/>
      <c r="BY331" s="280" t="str">
        <f>IF(BZ331="","",VLOOKUP(BZ331,リスト!$S$5:$T$6,2,FALSE))</f>
        <v/>
      </c>
      <c r="BZ331" s="3"/>
      <c r="CA331" s="3"/>
      <c r="CB331" s="81"/>
      <c r="CC331" s="280" t="str">
        <f t="shared" si="39"/>
        <v/>
      </c>
      <c r="CD331" s="83"/>
      <c r="CE331" s="83"/>
      <c r="CF331" s="83"/>
      <c r="CG331" s="83"/>
      <c r="CH331" s="282" t="str">
        <f t="shared" si="40"/>
        <v/>
      </c>
      <c r="CI331" s="83"/>
      <c r="CJ331" s="280" t="str">
        <f t="shared" si="41"/>
        <v/>
      </c>
      <c r="CK331" s="87"/>
      <c r="CL331" s="78"/>
      <c r="CM331" s="83"/>
      <c r="CN331" s="83"/>
      <c r="CO331" s="83"/>
      <c r="CP331" s="280" t="str">
        <f t="shared" si="46"/>
        <v/>
      </c>
      <c r="CQ331" s="81"/>
      <c r="CR331" s="280" t="str">
        <f t="shared" si="47"/>
        <v/>
      </c>
      <c r="CS331" s="3"/>
      <c r="CT331" s="3"/>
      <c r="CU331" s="280" t="str">
        <f>IF(CV331="","",VLOOKUP(CV331,リスト!$V$5:$W$6,2,FALSE))</f>
        <v/>
      </c>
      <c r="CV331" s="3"/>
      <c r="CW331" s="280" t="str">
        <f>IF(CX331="","",VLOOKUP(CX331,リスト!$X$5:$Y$6,2,FALSE))</f>
        <v/>
      </c>
      <c r="CX331" s="3"/>
      <c r="CY331" s="77"/>
      <c r="CZ331" s="77"/>
      <c r="DA331" s="75"/>
      <c r="DB331" s="75"/>
      <c r="DC331" s="75"/>
      <c r="DD331" s="75"/>
      <c r="DE331" s="280" t="str">
        <f>IF(DF331="","",VLOOKUP(DF331,リスト!$Z$5:$AA$10,2,FALSE))</f>
        <v/>
      </c>
      <c r="DF331" s="3"/>
      <c r="DG331" s="280" t="str">
        <f>IF(DH331="","",VLOOKUP(DH331,リスト!$AB$5:$AC$12,2,FALSE))</f>
        <v/>
      </c>
      <c r="DH331" s="63"/>
      <c r="DI331" s="280" t="str">
        <f>IF(DJ331="","",VLOOKUP(DJ331,リスト!$AD$5:$AE$7,2,FALSE))</f>
        <v/>
      </c>
      <c r="DJ331" s="3"/>
      <c r="DK331" s="280" t="str">
        <f>IF(DL331="","",VLOOKUP(DL331,リスト!$AF$5:$AG$10,2,FALSE))</f>
        <v/>
      </c>
      <c r="DL331" s="3"/>
      <c r="DM331" s="280" t="str">
        <f>IF(DN331="","",VLOOKUP(DN331,リスト!$AH$5:$AI$6,2,FALSE))</f>
        <v/>
      </c>
      <c r="DN331" s="3"/>
      <c r="DO331" s="280" t="str">
        <f>IF(DP331="","",VLOOKUP(DP331,リスト!$AJ$5:$AK$6,2,FALSE))</f>
        <v/>
      </c>
      <c r="DP331" s="3"/>
      <c r="DQ331" s="280" t="str">
        <f>IF(DR331="","",VLOOKUP(DR331,リスト!$AL$5:$AM$7,2,FALSE))</f>
        <v/>
      </c>
      <c r="DR331" s="3"/>
      <c r="DS331" s="13"/>
      <c r="DT331" s="85"/>
      <c r="DU331" s="85"/>
      <c r="DV331" s="281" t="str">
        <f>IF(DW331="","",VLOOKUP(DW331,リスト!$AN$5:$AO$6,2,FALSE))</f>
        <v/>
      </c>
      <c r="DW331" s="13"/>
      <c r="DX331" s="341"/>
      <c r="DY331" s="345"/>
      <c r="DZ331" s="341"/>
      <c r="EA331" s="345"/>
      <c r="EB331" s="280" t="str">
        <f>IF(EC331="","",VLOOKUP(EC331,リスト!$AW$5:$AX$8,2,FALSE))</f>
        <v/>
      </c>
      <c r="EC331" s="3"/>
      <c r="ED331" s="85"/>
      <c r="EE331" s="280" t="str">
        <f>IF(EF331="","",VLOOKUP(EF331,リスト!$AY$5:$AZ$10,2,FALSE))</f>
        <v/>
      </c>
      <c r="EF331" s="3"/>
      <c r="EG331" s="280" t="str">
        <f>IF(EH331="","",VLOOKUP(EH331,リスト!$BA$5:$BB$10,2,FALSE))</f>
        <v/>
      </c>
      <c r="EH331" s="3"/>
      <c r="EI331" s="280" t="str">
        <f>IF(EJ331="","",VLOOKUP(EJ331,リスト!$BC$5:$BD$10,2,FALSE))</f>
        <v/>
      </c>
      <c r="EJ331" s="3"/>
      <c r="EK331" s="280" t="str">
        <f>IF(EL331="","",VLOOKUP(EL331,リスト!$BE$5:$BF$10,2,FALSE))</f>
        <v/>
      </c>
      <c r="EL331" s="3"/>
      <c r="EM331" s="78"/>
      <c r="EN331" s="73"/>
      <c r="EO331" s="73"/>
      <c r="EP331" s="13"/>
      <c r="EQ331" s="13"/>
      <c r="ER331" s="280" t="str">
        <f>IF(ES331="","",VLOOKUP(ES331,リスト!$BG$5:$BH$10,2,FALSE))</f>
        <v/>
      </c>
      <c r="ES331" s="13"/>
      <c r="ET331" s="13"/>
      <c r="EU331" s="13"/>
      <c r="EV331" s="13"/>
      <c r="EW331" s="13"/>
      <c r="EX331" s="81"/>
      <c r="EY331" s="81"/>
      <c r="EZ331" s="26"/>
      <c r="FA331" s="281" t="str">
        <f>IF($EZ331="","",INDEX(リスト!$BI$5:$BJ$40,MATCH($EZ331,リスト!$BJ$5:$BJ$40,0),1))</f>
        <v/>
      </c>
      <c r="FB331" s="280" t="str">
        <f>IF(FC331="","",VLOOKUP(FC331,リスト!$BK:$BL,2,FALSE))</f>
        <v/>
      </c>
      <c r="FC331" s="13"/>
      <c r="FD331" s="331"/>
      <c r="FE331" s="3"/>
      <c r="FF331" s="280" t="str">
        <f>IF(FG331="","",VLOOKUP(FG331,リスト!$BO$5:$BP$6,2,FALSE))</f>
        <v/>
      </c>
      <c r="FG331" s="3"/>
      <c r="FH331" s="280" t="str">
        <f>IF(FI331="","",VLOOKUP(FI331,リスト!$BQ$5:$BR$8,2,FALSE))</f>
        <v/>
      </c>
      <c r="FI331" s="3"/>
      <c r="FJ331" s="282"/>
      <c r="FK331" s="280" t="str">
        <f>IF(FL331="","",VLOOKUP(FL331,リスト!$BS$5:$BT$6,2,FALSE))</f>
        <v/>
      </c>
      <c r="FL331" s="63"/>
      <c r="FM331" s="13"/>
      <c r="FN331" s="13"/>
      <c r="FO331" s="13"/>
      <c r="FP331" s="283" t="str">
        <f t="shared" si="42"/>
        <v/>
      </c>
      <c r="FQ331" s="283" t="str">
        <f t="shared" si="42"/>
        <v/>
      </c>
      <c r="FR331" s="13"/>
      <c r="FS331" s="85"/>
      <c r="FT331" s="85"/>
      <c r="FU331" s="281" t="str">
        <f t="shared" si="43"/>
        <v/>
      </c>
      <c r="FV331" s="280" t="str">
        <f>IF(FW331="","",VLOOKUP(FW331,リスト!$BV$5:$BW$10,2,FALSE))</f>
        <v/>
      </c>
      <c r="FW331" s="26"/>
      <c r="FX331" s="282" t="str">
        <f t="shared" si="44"/>
        <v/>
      </c>
      <c r="FY331" s="280" t="str">
        <f>IF(FZ331="","",VLOOKUP(FZ331,リスト!$BX$5:$BY$6,2,FALSE))</f>
        <v/>
      </c>
      <c r="FZ331" s="3"/>
      <c r="GA331" s="280" t="str">
        <f>IF(GB331="","",VLOOKUP(GB331,リスト!$BZ$5:$CA$6,2,FALSE))</f>
        <v/>
      </c>
      <c r="GB331" s="13"/>
      <c r="GC331" s="281" t="str">
        <f>IF(GD331="","",VLOOKUP(GD331,リスト!$CB$5:$CC$6,2,FALSE))</f>
        <v/>
      </c>
      <c r="GD331" s="13"/>
      <c r="GE331" s="13"/>
      <c r="GF331" s="13"/>
      <c r="GG331" s="75"/>
      <c r="GH331" s="281" t="str">
        <f t="shared" si="45"/>
        <v/>
      </c>
      <c r="GI331" s="128"/>
      <c r="GJ331" s="281" t="str">
        <f>IF(GK331="","",VLOOKUP(GK331,リスト!$CD$5:$CE$6,2,FALSE))</f>
        <v/>
      </c>
      <c r="GK331" s="13"/>
      <c r="GL331" s="281" t="str">
        <f>IF(GM331="","",VLOOKUP(GM331,リスト!$CF$5:$CG$5,2,FALSE))</f>
        <v/>
      </c>
      <c r="GM331" s="26"/>
      <c r="GN331" s="280" t="str">
        <f>IF(GO331="","",VLOOKUP(GO331,リスト!$CH$5:$CI$5,2,FALSE))</f>
        <v/>
      </c>
      <c r="GO331" s="284"/>
      <c r="GP331" s="284"/>
      <c r="GQ331" s="284"/>
      <c r="GR331" s="284"/>
      <c r="GS331" s="284"/>
      <c r="GT331" s="284"/>
      <c r="GU331" s="284"/>
      <c r="GV331" s="284"/>
      <c r="GW331" s="284"/>
      <c r="GX331" s="285"/>
    </row>
    <row r="332" spans="2:206" s="177" customFormat="1" ht="24.75" hidden="1" customHeight="1" outlineLevel="1">
      <c r="B332" s="286" t="str">
        <f>IF(明細!B326="","",明細!B326)</f>
        <v/>
      </c>
      <c r="C332" s="287" t="str">
        <f>IF(明細!C326="","",明細!C326)</f>
        <v/>
      </c>
      <c r="D332" s="265" t="str">
        <f>IF(明細!D326="","",明細!D326)</f>
        <v/>
      </c>
      <c r="E332" s="265" t="str">
        <f>IF(明細!E326="","",明細!E326)</f>
        <v/>
      </c>
      <c r="F332" s="265" t="str">
        <f>IF(明細!F326="","",明細!F326)</f>
        <v/>
      </c>
      <c r="G332" s="265" t="str">
        <f>IF(明細!G326="","",明細!G326)</f>
        <v/>
      </c>
      <c r="H332" s="265" t="str">
        <f>IF(明細!H326="","",明細!H326)</f>
        <v/>
      </c>
      <c r="I332" s="265" t="str">
        <f>IF(明細!I326="","",明細!I326)</f>
        <v/>
      </c>
      <c r="J332" s="265" t="str">
        <f>IF(明細!J326="","",明細!J326)</f>
        <v/>
      </c>
      <c r="K332" s="265" t="str">
        <f>IF(明細!K326="","",明細!K326)</f>
        <v/>
      </c>
      <c r="L332" s="265" t="str">
        <f>IF(明細!L326="","",明細!L326)</f>
        <v/>
      </c>
      <c r="M332" s="265" t="str">
        <f>IF(明細!M326="","",明細!M326)</f>
        <v/>
      </c>
      <c r="N332" s="265" t="str">
        <f>IF(明細!N326="","",明細!N326)</f>
        <v/>
      </c>
      <c r="O332" s="265" t="str">
        <f>IF(明細!O326="","",明細!O326)</f>
        <v/>
      </c>
      <c r="P332" s="265" t="str">
        <f>IF(明細!P326="","",明細!P326)</f>
        <v/>
      </c>
      <c r="Q332" s="265" t="str">
        <f>IF(明細!Q326="","",明細!Q326)</f>
        <v/>
      </c>
      <c r="R332" s="289" t="str">
        <f>IF(明細!R326="","",明細!R326)</f>
        <v/>
      </c>
      <c r="S332" s="291" t="str">
        <f>IF(明細!S326="","",明細!S326)</f>
        <v/>
      </c>
      <c r="T332" s="291" t="str">
        <f>IF(明細!T326="","",明細!T326)</f>
        <v/>
      </c>
      <c r="U332" s="291" t="str">
        <f>IF(明細!U326="","",明細!U326)</f>
        <v/>
      </c>
      <c r="V332" s="292" t="str">
        <f>IF(明細!V326="","",明細!V326)</f>
        <v>個</v>
      </c>
      <c r="W332" s="292" t="str">
        <f>IF(明細!W326="","",明細!W326)</f>
        <v/>
      </c>
      <c r="X332" s="293" t="str">
        <f>IF(明細!X326="","",明細!X326)</f>
        <v/>
      </c>
      <c r="Y332" s="134" t="str">
        <f>IF(明細!Y326="","",明細!Y326)</f>
        <v/>
      </c>
      <c r="Z332" s="135" t="str">
        <f>IF(明細!Z326="","",明細!Z326)</f>
        <v/>
      </c>
      <c r="AA332" s="134" t="str">
        <f>IF(明細!AA326="","",明細!AA326)</f>
        <v/>
      </c>
      <c r="AB332" s="303" t="str">
        <f>IF(明細!AB326="","",明細!AB326)</f>
        <v/>
      </c>
      <c r="AC332" s="134" t="str">
        <f>IF(明細!AC326="","",明細!AC326)</f>
        <v/>
      </c>
      <c r="AD332" s="183" t="str">
        <f>IF(明細!AD326="","",明細!AD326)</f>
        <v/>
      </c>
      <c r="AE332" s="184">
        <f>IF(明細!AE326="","",明細!AE326)</f>
        <v>0.1</v>
      </c>
      <c r="AF332" s="185" t="str">
        <f>IF(明細!AF326="","",明細!AF326)</f>
        <v/>
      </c>
      <c r="AG332" s="186" t="str">
        <f>IF(明細!AG326="","",明細!AG326)</f>
        <v/>
      </c>
      <c r="AH332" s="186" t="str">
        <f>IF(明細!AH326="","",明細!AH326)</f>
        <v/>
      </c>
      <c r="AI332" s="187" t="str">
        <f>IF(明細!AI326="","",明細!AI326)</f>
        <v/>
      </c>
      <c r="AJ332" s="296" t="str">
        <f>IF(明細!AJ326="","",明細!AJ326)</f>
        <v/>
      </c>
      <c r="AK332" s="297" t="str">
        <f>IF(明細!AK326="","",明細!AK326)</f>
        <v/>
      </c>
      <c r="AL332" s="298" t="str">
        <f>IF(明細!AL326="","",明細!AL326)</f>
        <v/>
      </c>
      <c r="AM332" s="299" t="str">
        <f>IF(明細!AM326="","",明細!AM326)</f>
        <v/>
      </c>
      <c r="AN332" s="300" t="str">
        <f>IF(明細!AN326="","",明細!AN326)</f>
        <v/>
      </c>
      <c r="AO332" s="300" t="str">
        <f>IF(明細!AO326="","",明細!AO326)</f>
        <v/>
      </c>
      <c r="AP332" s="300" t="str">
        <f>IF(明細!AP326="","",明細!AP326)</f>
        <v/>
      </c>
      <c r="AQ332" s="301" t="str">
        <f>IF(明細!AQ326="","",明細!AQ326)</f>
        <v/>
      </c>
      <c r="AR332" s="302" t="str">
        <f>IF(明細!AR326="","",明細!AR326)</f>
        <v/>
      </c>
      <c r="AU332" s="360"/>
      <c r="AV332" s="368"/>
      <c r="AW332" s="446" t="str">
        <f>IF(明細!AV326="","",明細!AV326)</f>
        <v/>
      </c>
      <c r="AX332" s="419" t="str">
        <f>IF(明細!AT326="","",明細!AT326)</f>
        <v/>
      </c>
      <c r="AY332" s="280" t="str">
        <f>IF($AX332="","",VLOOKUP($AX332,リスト!$CL:$CM,2,FALSE))</f>
        <v/>
      </c>
      <c r="AZ332" s="3"/>
      <c r="BA332" s="280" t="str">
        <f>IF(BB332="","",VLOOKUP(BB332,リスト!$K:$L,2,FALSE))</f>
        <v/>
      </c>
      <c r="BB332" s="3"/>
      <c r="BC332" s="3"/>
      <c r="BD332" s="87"/>
      <c r="BE332" s="280" t="str">
        <f>IF(BF332="","",VLOOKUP(BF332,リスト!$I:$J,2,FALSE))</f>
        <v/>
      </c>
      <c r="BF332" s="3"/>
      <c r="BG332" s="280" t="str">
        <f>IF(BH332="","",VLOOKUP(BH332,リスト!$M:$N,2,FALSE))</f>
        <v/>
      </c>
      <c r="BH332" s="282"/>
      <c r="BI332" s="280" t="str">
        <f>IF(BJ332="","",VLOOKUP(BJ332,リスト!$O:$P,2,FALSE))</f>
        <v/>
      </c>
      <c r="BJ332" s="24"/>
      <c r="BM332" s="451" t="str">
        <f>IF(明細!AV326="","",明細!AV326)</f>
        <v/>
      </c>
      <c r="BN332" s="453" t="str">
        <f>IF(明細!AT326="","",明細!AT326)</f>
        <v/>
      </c>
      <c r="BO332" s="280" t="str">
        <f>IF($BN332="","",VLOOKUP($BN332,リスト!$CL:$CM,2,FALSE))</f>
        <v/>
      </c>
      <c r="BP332" s="280" t="str">
        <f>IF(BQ332="","",VLOOKUP(BQ332,リスト!$K$5:$L$7,2,FALSE))</f>
        <v/>
      </c>
      <c r="BQ332" s="13"/>
      <c r="BR332" s="13"/>
      <c r="BS332" s="47"/>
      <c r="BT332" s="280" t="str">
        <f>IF(BU332="","",VLOOKUP(BU332,リスト!I323:J341,2,FALSE))</f>
        <v/>
      </c>
      <c r="BU332" s="13"/>
      <c r="BV332" s="13"/>
      <c r="BW332" s="282"/>
      <c r="BX332" s="282"/>
      <c r="BY332" s="280" t="str">
        <f>IF(BZ332="","",VLOOKUP(BZ332,リスト!$S$5:$T$6,2,FALSE))</f>
        <v/>
      </c>
      <c r="BZ332" s="3"/>
      <c r="CA332" s="3"/>
      <c r="CB332" s="81"/>
      <c r="CC332" s="280" t="str">
        <f t="shared" si="39"/>
        <v/>
      </c>
      <c r="CD332" s="83"/>
      <c r="CE332" s="83"/>
      <c r="CF332" s="83"/>
      <c r="CG332" s="83"/>
      <c r="CH332" s="282" t="str">
        <f t="shared" si="40"/>
        <v/>
      </c>
      <c r="CI332" s="83"/>
      <c r="CJ332" s="280" t="str">
        <f t="shared" si="41"/>
        <v/>
      </c>
      <c r="CK332" s="87"/>
      <c r="CL332" s="78"/>
      <c r="CM332" s="83"/>
      <c r="CN332" s="83"/>
      <c r="CO332" s="83"/>
      <c r="CP332" s="280" t="str">
        <f t="shared" si="46"/>
        <v/>
      </c>
      <c r="CQ332" s="81"/>
      <c r="CR332" s="280" t="str">
        <f t="shared" si="47"/>
        <v/>
      </c>
      <c r="CS332" s="3"/>
      <c r="CT332" s="3"/>
      <c r="CU332" s="280" t="str">
        <f>IF(CV332="","",VLOOKUP(CV332,リスト!$V$5:$W$6,2,FALSE))</f>
        <v/>
      </c>
      <c r="CV332" s="3"/>
      <c r="CW332" s="280" t="str">
        <f>IF(CX332="","",VLOOKUP(CX332,リスト!$X$5:$Y$6,2,FALSE))</f>
        <v/>
      </c>
      <c r="CX332" s="3"/>
      <c r="CY332" s="77"/>
      <c r="CZ332" s="77"/>
      <c r="DA332" s="75"/>
      <c r="DB332" s="75"/>
      <c r="DC332" s="75"/>
      <c r="DD332" s="75"/>
      <c r="DE332" s="280" t="str">
        <f>IF(DF332="","",VLOOKUP(DF332,リスト!$Z$5:$AA$10,2,FALSE))</f>
        <v/>
      </c>
      <c r="DF332" s="3"/>
      <c r="DG332" s="280" t="str">
        <f>IF(DH332="","",VLOOKUP(DH332,リスト!$AB$5:$AC$12,2,FALSE))</f>
        <v/>
      </c>
      <c r="DH332" s="63"/>
      <c r="DI332" s="280" t="str">
        <f>IF(DJ332="","",VLOOKUP(DJ332,リスト!$AD$5:$AE$7,2,FALSE))</f>
        <v/>
      </c>
      <c r="DJ332" s="3"/>
      <c r="DK332" s="280" t="str">
        <f>IF(DL332="","",VLOOKUP(DL332,リスト!$AF$5:$AG$10,2,FALSE))</f>
        <v/>
      </c>
      <c r="DL332" s="3"/>
      <c r="DM332" s="280" t="str">
        <f>IF(DN332="","",VLOOKUP(DN332,リスト!$AH$5:$AI$6,2,FALSE))</f>
        <v/>
      </c>
      <c r="DN332" s="3"/>
      <c r="DO332" s="280" t="str">
        <f>IF(DP332="","",VLOOKUP(DP332,リスト!$AJ$5:$AK$6,2,FALSE))</f>
        <v/>
      </c>
      <c r="DP332" s="3"/>
      <c r="DQ332" s="280" t="str">
        <f>IF(DR332="","",VLOOKUP(DR332,リスト!$AL$5:$AM$7,2,FALSE))</f>
        <v/>
      </c>
      <c r="DR332" s="3"/>
      <c r="DS332" s="13"/>
      <c r="DT332" s="85"/>
      <c r="DU332" s="85"/>
      <c r="DV332" s="281" t="str">
        <f>IF(DW332="","",VLOOKUP(DW332,リスト!$AN$5:$AO$6,2,FALSE))</f>
        <v/>
      </c>
      <c r="DW332" s="13"/>
      <c r="DX332" s="341"/>
      <c r="DY332" s="345"/>
      <c r="DZ332" s="341"/>
      <c r="EA332" s="345"/>
      <c r="EB332" s="280" t="str">
        <f>IF(EC332="","",VLOOKUP(EC332,リスト!$AW$5:$AX$8,2,FALSE))</f>
        <v/>
      </c>
      <c r="EC332" s="3"/>
      <c r="ED332" s="85"/>
      <c r="EE332" s="280" t="str">
        <f>IF(EF332="","",VLOOKUP(EF332,リスト!$AY$5:$AZ$10,2,FALSE))</f>
        <v/>
      </c>
      <c r="EF332" s="3"/>
      <c r="EG332" s="280" t="str">
        <f>IF(EH332="","",VLOOKUP(EH332,リスト!$BA$5:$BB$10,2,FALSE))</f>
        <v/>
      </c>
      <c r="EH332" s="3"/>
      <c r="EI332" s="280" t="str">
        <f>IF(EJ332="","",VLOOKUP(EJ332,リスト!$BC$5:$BD$10,2,FALSE))</f>
        <v/>
      </c>
      <c r="EJ332" s="3"/>
      <c r="EK332" s="280" t="str">
        <f>IF(EL332="","",VLOOKUP(EL332,リスト!$BE$5:$BF$10,2,FALSE))</f>
        <v/>
      </c>
      <c r="EL332" s="3"/>
      <c r="EM332" s="78"/>
      <c r="EN332" s="73"/>
      <c r="EO332" s="73"/>
      <c r="EP332" s="13"/>
      <c r="EQ332" s="13"/>
      <c r="ER332" s="280" t="str">
        <f>IF(ES332="","",VLOOKUP(ES332,リスト!$BG$5:$BH$10,2,FALSE))</f>
        <v/>
      </c>
      <c r="ES332" s="13"/>
      <c r="ET332" s="13"/>
      <c r="EU332" s="13"/>
      <c r="EV332" s="13"/>
      <c r="EW332" s="13"/>
      <c r="EX332" s="81"/>
      <c r="EY332" s="81"/>
      <c r="EZ332" s="26"/>
      <c r="FA332" s="281" t="str">
        <f>IF($EZ332="","",INDEX(リスト!$BI$5:$BJ$40,MATCH($EZ332,リスト!$BJ$5:$BJ$40,0),1))</f>
        <v/>
      </c>
      <c r="FB332" s="280" t="str">
        <f>IF(FC332="","",VLOOKUP(FC332,リスト!$BK:$BL,2,FALSE))</f>
        <v/>
      </c>
      <c r="FC332" s="13"/>
      <c r="FD332" s="331"/>
      <c r="FE332" s="3"/>
      <c r="FF332" s="280" t="str">
        <f>IF(FG332="","",VLOOKUP(FG332,リスト!$BO$5:$BP$6,2,FALSE))</f>
        <v/>
      </c>
      <c r="FG332" s="3"/>
      <c r="FH332" s="280" t="str">
        <f>IF(FI332="","",VLOOKUP(FI332,リスト!$BQ$5:$BR$8,2,FALSE))</f>
        <v/>
      </c>
      <c r="FI332" s="3"/>
      <c r="FJ332" s="282"/>
      <c r="FK332" s="280" t="str">
        <f>IF(FL332="","",VLOOKUP(FL332,リスト!$BS$5:$BT$6,2,FALSE))</f>
        <v/>
      </c>
      <c r="FL332" s="63"/>
      <c r="FM332" s="13"/>
      <c r="FN332" s="13"/>
      <c r="FO332" s="13"/>
      <c r="FP332" s="283" t="str">
        <f t="shared" si="42"/>
        <v/>
      </c>
      <c r="FQ332" s="283" t="str">
        <f t="shared" si="42"/>
        <v/>
      </c>
      <c r="FR332" s="13"/>
      <c r="FS332" s="85"/>
      <c r="FT332" s="85"/>
      <c r="FU332" s="281" t="str">
        <f t="shared" si="43"/>
        <v/>
      </c>
      <c r="FV332" s="280" t="str">
        <f>IF(FW332="","",VLOOKUP(FW332,リスト!$BV$5:$BW$10,2,FALSE))</f>
        <v/>
      </c>
      <c r="FW332" s="26"/>
      <c r="FX332" s="282" t="str">
        <f t="shared" si="44"/>
        <v/>
      </c>
      <c r="FY332" s="280" t="str">
        <f>IF(FZ332="","",VLOOKUP(FZ332,リスト!$BX$5:$BY$6,2,FALSE))</f>
        <v/>
      </c>
      <c r="FZ332" s="3"/>
      <c r="GA332" s="280" t="str">
        <f>IF(GB332="","",VLOOKUP(GB332,リスト!$BZ$5:$CA$6,2,FALSE))</f>
        <v/>
      </c>
      <c r="GB332" s="13"/>
      <c r="GC332" s="281" t="str">
        <f>IF(GD332="","",VLOOKUP(GD332,リスト!$CB$5:$CC$6,2,FALSE))</f>
        <v/>
      </c>
      <c r="GD332" s="13"/>
      <c r="GE332" s="13"/>
      <c r="GF332" s="13"/>
      <c r="GG332" s="75"/>
      <c r="GH332" s="281" t="str">
        <f t="shared" si="45"/>
        <v/>
      </c>
      <c r="GI332" s="128"/>
      <c r="GJ332" s="281" t="str">
        <f>IF(GK332="","",VLOOKUP(GK332,リスト!$CD$5:$CE$6,2,FALSE))</f>
        <v/>
      </c>
      <c r="GK332" s="13"/>
      <c r="GL332" s="281" t="str">
        <f>IF(GM332="","",VLOOKUP(GM332,リスト!$CF$5:$CG$5,2,FALSE))</f>
        <v/>
      </c>
      <c r="GM332" s="26"/>
      <c r="GN332" s="280" t="str">
        <f>IF(GO332="","",VLOOKUP(GO332,リスト!$CH$5:$CI$5,2,FALSE))</f>
        <v/>
      </c>
      <c r="GO332" s="284"/>
      <c r="GP332" s="284"/>
      <c r="GQ332" s="284"/>
      <c r="GR332" s="284"/>
      <c r="GS332" s="284"/>
      <c r="GT332" s="284"/>
      <c r="GU332" s="284"/>
      <c r="GV332" s="284"/>
      <c r="GW332" s="284"/>
      <c r="GX332" s="285"/>
    </row>
    <row r="333" spans="2:206" s="177" customFormat="1" ht="24.75" hidden="1" customHeight="1" outlineLevel="1">
      <c r="B333" s="286" t="str">
        <f>IF(明細!B327="","",明細!B327)</f>
        <v/>
      </c>
      <c r="C333" s="287" t="str">
        <f>IF(明細!C327="","",明細!C327)</f>
        <v/>
      </c>
      <c r="D333" s="265" t="str">
        <f>IF(明細!D327="","",明細!D327)</f>
        <v/>
      </c>
      <c r="E333" s="265" t="str">
        <f>IF(明細!E327="","",明細!E327)</f>
        <v/>
      </c>
      <c r="F333" s="265" t="str">
        <f>IF(明細!F327="","",明細!F327)</f>
        <v/>
      </c>
      <c r="G333" s="265" t="str">
        <f>IF(明細!G327="","",明細!G327)</f>
        <v/>
      </c>
      <c r="H333" s="265" t="str">
        <f>IF(明細!H327="","",明細!H327)</f>
        <v/>
      </c>
      <c r="I333" s="265" t="str">
        <f>IF(明細!I327="","",明細!I327)</f>
        <v/>
      </c>
      <c r="J333" s="265" t="str">
        <f>IF(明細!J327="","",明細!J327)</f>
        <v/>
      </c>
      <c r="K333" s="265" t="str">
        <f>IF(明細!K327="","",明細!K327)</f>
        <v/>
      </c>
      <c r="L333" s="265" t="str">
        <f>IF(明細!L327="","",明細!L327)</f>
        <v/>
      </c>
      <c r="M333" s="265" t="str">
        <f>IF(明細!M327="","",明細!M327)</f>
        <v/>
      </c>
      <c r="N333" s="265" t="str">
        <f>IF(明細!N327="","",明細!N327)</f>
        <v/>
      </c>
      <c r="O333" s="265" t="str">
        <f>IF(明細!O327="","",明細!O327)</f>
        <v/>
      </c>
      <c r="P333" s="265" t="str">
        <f>IF(明細!P327="","",明細!P327)</f>
        <v/>
      </c>
      <c r="Q333" s="265" t="str">
        <f>IF(明細!Q327="","",明細!Q327)</f>
        <v/>
      </c>
      <c r="R333" s="289" t="str">
        <f>IF(明細!R327="","",明細!R327)</f>
        <v/>
      </c>
      <c r="S333" s="291" t="str">
        <f>IF(明細!S327="","",明細!S327)</f>
        <v/>
      </c>
      <c r="T333" s="291" t="str">
        <f>IF(明細!T327="","",明細!T327)</f>
        <v/>
      </c>
      <c r="U333" s="291" t="str">
        <f>IF(明細!U327="","",明細!U327)</f>
        <v/>
      </c>
      <c r="V333" s="292" t="str">
        <f>IF(明細!V327="","",明細!V327)</f>
        <v>個</v>
      </c>
      <c r="W333" s="292" t="str">
        <f>IF(明細!W327="","",明細!W327)</f>
        <v/>
      </c>
      <c r="X333" s="293" t="str">
        <f>IF(明細!X327="","",明細!X327)</f>
        <v/>
      </c>
      <c r="Y333" s="134" t="str">
        <f>IF(明細!Y327="","",明細!Y327)</f>
        <v/>
      </c>
      <c r="Z333" s="135" t="str">
        <f>IF(明細!Z327="","",明細!Z327)</f>
        <v/>
      </c>
      <c r="AA333" s="134" t="str">
        <f>IF(明細!AA327="","",明細!AA327)</f>
        <v/>
      </c>
      <c r="AB333" s="303" t="str">
        <f>IF(明細!AB327="","",明細!AB327)</f>
        <v/>
      </c>
      <c r="AC333" s="134" t="str">
        <f>IF(明細!AC327="","",明細!AC327)</f>
        <v/>
      </c>
      <c r="AD333" s="183" t="str">
        <f>IF(明細!AD327="","",明細!AD327)</f>
        <v/>
      </c>
      <c r="AE333" s="184">
        <f>IF(明細!AE327="","",明細!AE327)</f>
        <v>0.1</v>
      </c>
      <c r="AF333" s="185" t="str">
        <f>IF(明細!AF327="","",明細!AF327)</f>
        <v/>
      </c>
      <c r="AG333" s="186" t="str">
        <f>IF(明細!AG327="","",明細!AG327)</f>
        <v/>
      </c>
      <c r="AH333" s="186" t="str">
        <f>IF(明細!AH327="","",明細!AH327)</f>
        <v/>
      </c>
      <c r="AI333" s="187" t="str">
        <f>IF(明細!AI327="","",明細!AI327)</f>
        <v/>
      </c>
      <c r="AJ333" s="296" t="str">
        <f>IF(明細!AJ327="","",明細!AJ327)</f>
        <v/>
      </c>
      <c r="AK333" s="297" t="str">
        <f>IF(明細!AK327="","",明細!AK327)</f>
        <v/>
      </c>
      <c r="AL333" s="298" t="str">
        <f>IF(明細!AL327="","",明細!AL327)</f>
        <v/>
      </c>
      <c r="AM333" s="299" t="str">
        <f>IF(明細!AM327="","",明細!AM327)</f>
        <v/>
      </c>
      <c r="AN333" s="300" t="str">
        <f>IF(明細!AN327="","",明細!AN327)</f>
        <v/>
      </c>
      <c r="AO333" s="300" t="str">
        <f>IF(明細!AO327="","",明細!AO327)</f>
        <v/>
      </c>
      <c r="AP333" s="300" t="str">
        <f>IF(明細!AP327="","",明細!AP327)</f>
        <v/>
      </c>
      <c r="AQ333" s="301" t="str">
        <f>IF(明細!AQ327="","",明細!AQ327)</f>
        <v/>
      </c>
      <c r="AR333" s="302" t="str">
        <f>IF(明細!AR327="","",明細!AR327)</f>
        <v/>
      </c>
      <c r="AU333" s="360"/>
      <c r="AV333" s="368"/>
      <c r="AW333" s="446" t="str">
        <f>IF(明細!AV327="","",明細!AV327)</f>
        <v/>
      </c>
      <c r="AX333" s="419" t="str">
        <f>IF(明細!AT327="","",明細!AT327)</f>
        <v/>
      </c>
      <c r="AY333" s="280" t="str">
        <f>IF($AX333="","",VLOOKUP($AX333,リスト!$CL:$CM,2,FALSE))</f>
        <v/>
      </c>
      <c r="AZ333" s="3"/>
      <c r="BA333" s="280" t="str">
        <f>IF(BB333="","",VLOOKUP(BB333,リスト!$K:$L,2,FALSE))</f>
        <v/>
      </c>
      <c r="BB333" s="3"/>
      <c r="BC333" s="3"/>
      <c r="BD333" s="87"/>
      <c r="BE333" s="280" t="str">
        <f>IF(BF333="","",VLOOKUP(BF333,リスト!$I:$J,2,FALSE))</f>
        <v/>
      </c>
      <c r="BF333" s="3"/>
      <c r="BG333" s="280" t="str">
        <f>IF(BH333="","",VLOOKUP(BH333,リスト!$M:$N,2,FALSE))</f>
        <v/>
      </c>
      <c r="BH333" s="282"/>
      <c r="BI333" s="280" t="str">
        <f>IF(BJ333="","",VLOOKUP(BJ333,リスト!$O:$P,2,FALSE))</f>
        <v/>
      </c>
      <c r="BJ333" s="24"/>
      <c r="BM333" s="451" t="str">
        <f>IF(明細!AV327="","",明細!AV327)</f>
        <v/>
      </c>
      <c r="BN333" s="453" t="str">
        <f>IF(明細!AT327="","",明細!AT327)</f>
        <v/>
      </c>
      <c r="BO333" s="280" t="str">
        <f>IF($BN333="","",VLOOKUP($BN333,リスト!$CL:$CM,2,FALSE))</f>
        <v/>
      </c>
      <c r="BP333" s="280" t="str">
        <f>IF(BQ333="","",VLOOKUP(BQ333,リスト!$K$5:$L$7,2,FALSE))</f>
        <v/>
      </c>
      <c r="BQ333" s="13"/>
      <c r="BR333" s="13"/>
      <c r="BS333" s="47"/>
      <c r="BT333" s="280" t="str">
        <f>IF(BU333="","",VLOOKUP(BU333,リスト!I324:J342,2,FALSE))</f>
        <v/>
      </c>
      <c r="BU333" s="13"/>
      <c r="BV333" s="13"/>
      <c r="BW333" s="282"/>
      <c r="BX333" s="282"/>
      <c r="BY333" s="280" t="str">
        <f>IF(BZ333="","",VLOOKUP(BZ333,リスト!$S$5:$T$6,2,FALSE))</f>
        <v/>
      </c>
      <c r="BZ333" s="3"/>
      <c r="CA333" s="3"/>
      <c r="CB333" s="81"/>
      <c r="CC333" s="280" t="str">
        <f t="shared" si="39"/>
        <v/>
      </c>
      <c r="CD333" s="83"/>
      <c r="CE333" s="83"/>
      <c r="CF333" s="83"/>
      <c r="CG333" s="83"/>
      <c r="CH333" s="282" t="str">
        <f t="shared" si="40"/>
        <v/>
      </c>
      <c r="CI333" s="83"/>
      <c r="CJ333" s="280" t="str">
        <f t="shared" si="41"/>
        <v/>
      </c>
      <c r="CK333" s="87"/>
      <c r="CL333" s="78"/>
      <c r="CM333" s="83"/>
      <c r="CN333" s="83"/>
      <c r="CO333" s="83"/>
      <c r="CP333" s="280" t="str">
        <f t="shared" si="46"/>
        <v/>
      </c>
      <c r="CQ333" s="81"/>
      <c r="CR333" s="280" t="str">
        <f t="shared" si="47"/>
        <v/>
      </c>
      <c r="CS333" s="3"/>
      <c r="CT333" s="3"/>
      <c r="CU333" s="280" t="str">
        <f>IF(CV333="","",VLOOKUP(CV333,リスト!$V$5:$W$6,2,FALSE))</f>
        <v/>
      </c>
      <c r="CV333" s="3"/>
      <c r="CW333" s="280" t="str">
        <f>IF(CX333="","",VLOOKUP(CX333,リスト!$X$5:$Y$6,2,FALSE))</f>
        <v/>
      </c>
      <c r="CX333" s="3"/>
      <c r="CY333" s="77"/>
      <c r="CZ333" s="77"/>
      <c r="DA333" s="75"/>
      <c r="DB333" s="75"/>
      <c r="DC333" s="75"/>
      <c r="DD333" s="75"/>
      <c r="DE333" s="280" t="str">
        <f>IF(DF333="","",VLOOKUP(DF333,リスト!$Z$5:$AA$10,2,FALSE))</f>
        <v/>
      </c>
      <c r="DF333" s="3"/>
      <c r="DG333" s="280" t="str">
        <f>IF(DH333="","",VLOOKUP(DH333,リスト!$AB$5:$AC$12,2,FALSE))</f>
        <v/>
      </c>
      <c r="DH333" s="63"/>
      <c r="DI333" s="280" t="str">
        <f>IF(DJ333="","",VLOOKUP(DJ333,リスト!$AD$5:$AE$7,2,FALSE))</f>
        <v/>
      </c>
      <c r="DJ333" s="3"/>
      <c r="DK333" s="280" t="str">
        <f>IF(DL333="","",VLOOKUP(DL333,リスト!$AF$5:$AG$10,2,FALSE))</f>
        <v/>
      </c>
      <c r="DL333" s="3"/>
      <c r="DM333" s="280" t="str">
        <f>IF(DN333="","",VLOOKUP(DN333,リスト!$AH$5:$AI$6,2,FALSE))</f>
        <v/>
      </c>
      <c r="DN333" s="3"/>
      <c r="DO333" s="280" t="str">
        <f>IF(DP333="","",VLOOKUP(DP333,リスト!$AJ$5:$AK$6,2,FALSE))</f>
        <v/>
      </c>
      <c r="DP333" s="3"/>
      <c r="DQ333" s="280" t="str">
        <f>IF(DR333="","",VLOOKUP(DR333,リスト!$AL$5:$AM$7,2,FALSE))</f>
        <v/>
      </c>
      <c r="DR333" s="3"/>
      <c r="DS333" s="13"/>
      <c r="DT333" s="85"/>
      <c r="DU333" s="85"/>
      <c r="DV333" s="281" t="str">
        <f>IF(DW333="","",VLOOKUP(DW333,リスト!$AN$5:$AO$6,2,FALSE))</f>
        <v/>
      </c>
      <c r="DW333" s="13"/>
      <c r="DX333" s="341"/>
      <c r="DY333" s="345"/>
      <c r="DZ333" s="341"/>
      <c r="EA333" s="345"/>
      <c r="EB333" s="280" t="str">
        <f>IF(EC333="","",VLOOKUP(EC333,リスト!$AW$5:$AX$8,2,FALSE))</f>
        <v/>
      </c>
      <c r="EC333" s="3"/>
      <c r="ED333" s="85"/>
      <c r="EE333" s="280" t="str">
        <f>IF(EF333="","",VLOOKUP(EF333,リスト!$AY$5:$AZ$10,2,FALSE))</f>
        <v/>
      </c>
      <c r="EF333" s="3"/>
      <c r="EG333" s="280" t="str">
        <f>IF(EH333="","",VLOOKUP(EH333,リスト!$BA$5:$BB$10,2,FALSE))</f>
        <v/>
      </c>
      <c r="EH333" s="3"/>
      <c r="EI333" s="280" t="str">
        <f>IF(EJ333="","",VLOOKUP(EJ333,リスト!$BC$5:$BD$10,2,FALSE))</f>
        <v/>
      </c>
      <c r="EJ333" s="3"/>
      <c r="EK333" s="280" t="str">
        <f>IF(EL333="","",VLOOKUP(EL333,リスト!$BE$5:$BF$10,2,FALSE))</f>
        <v/>
      </c>
      <c r="EL333" s="3"/>
      <c r="EM333" s="78"/>
      <c r="EN333" s="73"/>
      <c r="EO333" s="73"/>
      <c r="EP333" s="13"/>
      <c r="EQ333" s="13"/>
      <c r="ER333" s="280" t="str">
        <f>IF(ES333="","",VLOOKUP(ES333,リスト!$BG$5:$BH$10,2,FALSE))</f>
        <v/>
      </c>
      <c r="ES333" s="13"/>
      <c r="ET333" s="13"/>
      <c r="EU333" s="13"/>
      <c r="EV333" s="13"/>
      <c r="EW333" s="13"/>
      <c r="EX333" s="81"/>
      <c r="EY333" s="81"/>
      <c r="EZ333" s="26"/>
      <c r="FA333" s="281" t="str">
        <f>IF($EZ333="","",INDEX(リスト!$BI$5:$BJ$40,MATCH($EZ333,リスト!$BJ$5:$BJ$40,0),1))</f>
        <v/>
      </c>
      <c r="FB333" s="280" t="str">
        <f>IF(FC333="","",VLOOKUP(FC333,リスト!$BK:$BL,2,FALSE))</f>
        <v/>
      </c>
      <c r="FC333" s="13"/>
      <c r="FD333" s="331"/>
      <c r="FE333" s="3"/>
      <c r="FF333" s="280" t="str">
        <f>IF(FG333="","",VLOOKUP(FG333,リスト!$BO$5:$BP$6,2,FALSE))</f>
        <v/>
      </c>
      <c r="FG333" s="3"/>
      <c r="FH333" s="280" t="str">
        <f>IF(FI333="","",VLOOKUP(FI333,リスト!$BQ$5:$BR$8,2,FALSE))</f>
        <v/>
      </c>
      <c r="FI333" s="3"/>
      <c r="FJ333" s="282"/>
      <c r="FK333" s="280" t="str">
        <f>IF(FL333="","",VLOOKUP(FL333,リスト!$BS$5:$BT$6,2,FALSE))</f>
        <v/>
      </c>
      <c r="FL333" s="63"/>
      <c r="FM333" s="13"/>
      <c r="FN333" s="13"/>
      <c r="FO333" s="13"/>
      <c r="FP333" s="283" t="str">
        <f t="shared" si="42"/>
        <v/>
      </c>
      <c r="FQ333" s="283" t="str">
        <f t="shared" si="42"/>
        <v/>
      </c>
      <c r="FR333" s="13"/>
      <c r="FS333" s="85"/>
      <c r="FT333" s="85"/>
      <c r="FU333" s="281" t="str">
        <f t="shared" si="43"/>
        <v/>
      </c>
      <c r="FV333" s="280" t="str">
        <f>IF(FW333="","",VLOOKUP(FW333,リスト!$BV$5:$BW$10,2,FALSE))</f>
        <v/>
      </c>
      <c r="FW333" s="26"/>
      <c r="FX333" s="282" t="str">
        <f t="shared" si="44"/>
        <v/>
      </c>
      <c r="FY333" s="280" t="str">
        <f>IF(FZ333="","",VLOOKUP(FZ333,リスト!$BX$5:$BY$6,2,FALSE))</f>
        <v/>
      </c>
      <c r="FZ333" s="3"/>
      <c r="GA333" s="280" t="str">
        <f>IF(GB333="","",VLOOKUP(GB333,リスト!$BZ$5:$CA$6,2,FALSE))</f>
        <v/>
      </c>
      <c r="GB333" s="13"/>
      <c r="GC333" s="281" t="str">
        <f>IF(GD333="","",VLOOKUP(GD333,リスト!$CB$5:$CC$6,2,FALSE))</f>
        <v/>
      </c>
      <c r="GD333" s="13"/>
      <c r="GE333" s="13"/>
      <c r="GF333" s="13"/>
      <c r="GG333" s="75"/>
      <c r="GH333" s="281" t="str">
        <f t="shared" si="45"/>
        <v/>
      </c>
      <c r="GI333" s="128"/>
      <c r="GJ333" s="281" t="str">
        <f>IF(GK333="","",VLOOKUP(GK333,リスト!$CD$5:$CE$6,2,FALSE))</f>
        <v/>
      </c>
      <c r="GK333" s="13"/>
      <c r="GL333" s="281" t="str">
        <f>IF(GM333="","",VLOOKUP(GM333,リスト!$CF$5:$CG$5,2,FALSE))</f>
        <v/>
      </c>
      <c r="GM333" s="26"/>
      <c r="GN333" s="280" t="str">
        <f>IF(GO333="","",VLOOKUP(GO333,リスト!$CH$5:$CI$5,2,FALSE))</f>
        <v/>
      </c>
      <c r="GO333" s="284"/>
      <c r="GP333" s="284"/>
      <c r="GQ333" s="284"/>
      <c r="GR333" s="284"/>
      <c r="GS333" s="284"/>
      <c r="GT333" s="284"/>
      <c r="GU333" s="284"/>
      <c r="GV333" s="284"/>
      <c r="GW333" s="284"/>
      <c r="GX333" s="285"/>
    </row>
    <row r="334" spans="2:206" s="177" customFormat="1" ht="24.75" hidden="1" customHeight="1" outlineLevel="1">
      <c r="B334" s="286" t="str">
        <f>IF(明細!B328="","",明細!B328)</f>
        <v/>
      </c>
      <c r="C334" s="287" t="str">
        <f>IF(明細!C328="","",明細!C328)</f>
        <v/>
      </c>
      <c r="D334" s="265" t="str">
        <f>IF(明細!D328="","",明細!D328)</f>
        <v/>
      </c>
      <c r="E334" s="265" t="str">
        <f>IF(明細!E328="","",明細!E328)</f>
        <v/>
      </c>
      <c r="F334" s="265" t="str">
        <f>IF(明細!F328="","",明細!F328)</f>
        <v/>
      </c>
      <c r="G334" s="265" t="str">
        <f>IF(明細!G328="","",明細!G328)</f>
        <v/>
      </c>
      <c r="H334" s="265" t="str">
        <f>IF(明細!H328="","",明細!H328)</f>
        <v/>
      </c>
      <c r="I334" s="265" t="str">
        <f>IF(明細!I328="","",明細!I328)</f>
        <v/>
      </c>
      <c r="J334" s="265" t="str">
        <f>IF(明細!J328="","",明細!J328)</f>
        <v/>
      </c>
      <c r="K334" s="265" t="str">
        <f>IF(明細!K328="","",明細!K328)</f>
        <v/>
      </c>
      <c r="L334" s="265" t="str">
        <f>IF(明細!L328="","",明細!L328)</f>
        <v/>
      </c>
      <c r="M334" s="265" t="str">
        <f>IF(明細!M328="","",明細!M328)</f>
        <v/>
      </c>
      <c r="N334" s="265" t="str">
        <f>IF(明細!N328="","",明細!N328)</f>
        <v/>
      </c>
      <c r="O334" s="265" t="str">
        <f>IF(明細!O328="","",明細!O328)</f>
        <v/>
      </c>
      <c r="P334" s="265" t="str">
        <f>IF(明細!P328="","",明細!P328)</f>
        <v/>
      </c>
      <c r="Q334" s="265" t="str">
        <f>IF(明細!Q328="","",明細!Q328)</f>
        <v/>
      </c>
      <c r="R334" s="289" t="str">
        <f>IF(明細!R328="","",明細!R328)</f>
        <v/>
      </c>
      <c r="S334" s="291" t="str">
        <f>IF(明細!S328="","",明細!S328)</f>
        <v/>
      </c>
      <c r="T334" s="291" t="str">
        <f>IF(明細!T328="","",明細!T328)</f>
        <v/>
      </c>
      <c r="U334" s="291" t="str">
        <f>IF(明細!U328="","",明細!U328)</f>
        <v/>
      </c>
      <c r="V334" s="292" t="str">
        <f>IF(明細!V328="","",明細!V328)</f>
        <v>個</v>
      </c>
      <c r="W334" s="292" t="str">
        <f>IF(明細!W328="","",明細!W328)</f>
        <v/>
      </c>
      <c r="X334" s="293" t="str">
        <f>IF(明細!X328="","",明細!X328)</f>
        <v/>
      </c>
      <c r="Y334" s="134" t="str">
        <f>IF(明細!Y328="","",明細!Y328)</f>
        <v/>
      </c>
      <c r="Z334" s="135" t="str">
        <f>IF(明細!Z328="","",明細!Z328)</f>
        <v/>
      </c>
      <c r="AA334" s="134" t="str">
        <f>IF(明細!AA328="","",明細!AA328)</f>
        <v/>
      </c>
      <c r="AB334" s="303" t="str">
        <f>IF(明細!AB328="","",明細!AB328)</f>
        <v/>
      </c>
      <c r="AC334" s="134" t="str">
        <f>IF(明細!AC328="","",明細!AC328)</f>
        <v/>
      </c>
      <c r="AD334" s="183" t="str">
        <f>IF(明細!AD328="","",明細!AD328)</f>
        <v/>
      </c>
      <c r="AE334" s="184">
        <f>IF(明細!AE328="","",明細!AE328)</f>
        <v>0.1</v>
      </c>
      <c r="AF334" s="185" t="str">
        <f>IF(明細!AF328="","",明細!AF328)</f>
        <v/>
      </c>
      <c r="AG334" s="186" t="str">
        <f>IF(明細!AG328="","",明細!AG328)</f>
        <v/>
      </c>
      <c r="AH334" s="186" t="str">
        <f>IF(明細!AH328="","",明細!AH328)</f>
        <v/>
      </c>
      <c r="AI334" s="187" t="str">
        <f>IF(明細!AI328="","",明細!AI328)</f>
        <v/>
      </c>
      <c r="AJ334" s="296" t="str">
        <f>IF(明細!AJ328="","",明細!AJ328)</f>
        <v/>
      </c>
      <c r="AK334" s="297" t="str">
        <f>IF(明細!AK328="","",明細!AK328)</f>
        <v/>
      </c>
      <c r="AL334" s="298" t="str">
        <f>IF(明細!AL328="","",明細!AL328)</f>
        <v/>
      </c>
      <c r="AM334" s="299" t="str">
        <f>IF(明細!AM328="","",明細!AM328)</f>
        <v/>
      </c>
      <c r="AN334" s="300" t="str">
        <f>IF(明細!AN328="","",明細!AN328)</f>
        <v/>
      </c>
      <c r="AO334" s="300" t="str">
        <f>IF(明細!AO328="","",明細!AO328)</f>
        <v/>
      </c>
      <c r="AP334" s="300" t="str">
        <f>IF(明細!AP328="","",明細!AP328)</f>
        <v/>
      </c>
      <c r="AQ334" s="301" t="str">
        <f>IF(明細!AQ328="","",明細!AQ328)</f>
        <v/>
      </c>
      <c r="AR334" s="302" t="str">
        <f>IF(明細!AR328="","",明細!AR328)</f>
        <v/>
      </c>
      <c r="AU334" s="360"/>
      <c r="AV334" s="368"/>
      <c r="AW334" s="446" t="str">
        <f>IF(明細!AV328="","",明細!AV328)</f>
        <v/>
      </c>
      <c r="AX334" s="419" t="str">
        <f>IF(明細!AT328="","",明細!AT328)</f>
        <v/>
      </c>
      <c r="AY334" s="280" t="str">
        <f>IF($AX334="","",VLOOKUP($AX334,リスト!$CL:$CM,2,FALSE))</f>
        <v/>
      </c>
      <c r="AZ334" s="3"/>
      <c r="BA334" s="280" t="str">
        <f>IF(BB334="","",VLOOKUP(BB334,リスト!$K:$L,2,FALSE))</f>
        <v/>
      </c>
      <c r="BB334" s="3"/>
      <c r="BC334" s="3"/>
      <c r="BD334" s="87"/>
      <c r="BE334" s="280" t="str">
        <f>IF(BF334="","",VLOOKUP(BF334,リスト!$I:$J,2,FALSE))</f>
        <v/>
      </c>
      <c r="BF334" s="3"/>
      <c r="BG334" s="280" t="str">
        <f>IF(BH334="","",VLOOKUP(BH334,リスト!$M:$N,2,FALSE))</f>
        <v/>
      </c>
      <c r="BH334" s="282"/>
      <c r="BI334" s="280" t="str">
        <f>IF(BJ334="","",VLOOKUP(BJ334,リスト!$O:$P,2,FALSE))</f>
        <v/>
      </c>
      <c r="BJ334" s="24"/>
      <c r="BM334" s="451" t="str">
        <f>IF(明細!AV328="","",明細!AV328)</f>
        <v/>
      </c>
      <c r="BN334" s="453" t="str">
        <f>IF(明細!AT328="","",明細!AT328)</f>
        <v/>
      </c>
      <c r="BO334" s="280" t="str">
        <f>IF($BN334="","",VLOOKUP($BN334,リスト!$CL:$CM,2,FALSE))</f>
        <v/>
      </c>
      <c r="BP334" s="280" t="str">
        <f>IF(BQ334="","",VLOOKUP(BQ334,リスト!$K$5:$L$7,2,FALSE))</f>
        <v/>
      </c>
      <c r="BQ334" s="13"/>
      <c r="BR334" s="13"/>
      <c r="BS334" s="47"/>
      <c r="BT334" s="280" t="str">
        <f>IF(BU334="","",VLOOKUP(BU334,リスト!I325:J343,2,FALSE))</f>
        <v/>
      </c>
      <c r="BU334" s="13"/>
      <c r="BV334" s="13"/>
      <c r="BW334" s="282"/>
      <c r="BX334" s="282"/>
      <c r="BY334" s="280" t="str">
        <f>IF(BZ334="","",VLOOKUP(BZ334,リスト!$S$5:$T$6,2,FALSE))</f>
        <v/>
      </c>
      <c r="BZ334" s="3"/>
      <c r="CA334" s="3"/>
      <c r="CB334" s="81"/>
      <c r="CC334" s="280" t="str">
        <f t="shared" si="39"/>
        <v/>
      </c>
      <c r="CD334" s="83"/>
      <c r="CE334" s="83"/>
      <c r="CF334" s="83"/>
      <c r="CG334" s="83"/>
      <c r="CH334" s="282" t="str">
        <f t="shared" si="40"/>
        <v/>
      </c>
      <c r="CI334" s="83"/>
      <c r="CJ334" s="280" t="str">
        <f t="shared" si="41"/>
        <v/>
      </c>
      <c r="CK334" s="87"/>
      <c r="CL334" s="78"/>
      <c r="CM334" s="83"/>
      <c r="CN334" s="83"/>
      <c r="CO334" s="83"/>
      <c r="CP334" s="280" t="str">
        <f t="shared" si="46"/>
        <v/>
      </c>
      <c r="CQ334" s="81"/>
      <c r="CR334" s="280" t="str">
        <f t="shared" si="47"/>
        <v/>
      </c>
      <c r="CS334" s="3"/>
      <c r="CT334" s="3"/>
      <c r="CU334" s="280" t="str">
        <f>IF(CV334="","",VLOOKUP(CV334,リスト!$V$5:$W$6,2,FALSE))</f>
        <v/>
      </c>
      <c r="CV334" s="3"/>
      <c r="CW334" s="280" t="str">
        <f>IF(CX334="","",VLOOKUP(CX334,リスト!$X$5:$Y$6,2,FALSE))</f>
        <v/>
      </c>
      <c r="CX334" s="3"/>
      <c r="CY334" s="77"/>
      <c r="CZ334" s="77"/>
      <c r="DA334" s="75"/>
      <c r="DB334" s="75"/>
      <c r="DC334" s="75"/>
      <c r="DD334" s="75"/>
      <c r="DE334" s="280" t="str">
        <f>IF(DF334="","",VLOOKUP(DF334,リスト!$Z$5:$AA$10,2,FALSE))</f>
        <v/>
      </c>
      <c r="DF334" s="3"/>
      <c r="DG334" s="280" t="str">
        <f>IF(DH334="","",VLOOKUP(DH334,リスト!$AB$5:$AC$12,2,FALSE))</f>
        <v/>
      </c>
      <c r="DH334" s="63"/>
      <c r="DI334" s="280" t="str">
        <f>IF(DJ334="","",VLOOKUP(DJ334,リスト!$AD$5:$AE$7,2,FALSE))</f>
        <v/>
      </c>
      <c r="DJ334" s="3"/>
      <c r="DK334" s="280" t="str">
        <f>IF(DL334="","",VLOOKUP(DL334,リスト!$AF$5:$AG$10,2,FALSE))</f>
        <v/>
      </c>
      <c r="DL334" s="3"/>
      <c r="DM334" s="280" t="str">
        <f>IF(DN334="","",VLOOKUP(DN334,リスト!$AH$5:$AI$6,2,FALSE))</f>
        <v/>
      </c>
      <c r="DN334" s="3"/>
      <c r="DO334" s="280" t="str">
        <f>IF(DP334="","",VLOOKUP(DP334,リスト!$AJ$5:$AK$6,2,FALSE))</f>
        <v/>
      </c>
      <c r="DP334" s="3"/>
      <c r="DQ334" s="280" t="str">
        <f>IF(DR334="","",VLOOKUP(DR334,リスト!$AL$5:$AM$7,2,FALSE))</f>
        <v/>
      </c>
      <c r="DR334" s="3"/>
      <c r="DS334" s="13"/>
      <c r="DT334" s="85"/>
      <c r="DU334" s="85"/>
      <c r="DV334" s="281" t="str">
        <f>IF(DW334="","",VLOOKUP(DW334,リスト!$AN$5:$AO$6,2,FALSE))</f>
        <v/>
      </c>
      <c r="DW334" s="13"/>
      <c r="DX334" s="341"/>
      <c r="DY334" s="345"/>
      <c r="DZ334" s="341"/>
      <c r="EA334" s="345"/>
      <c r="EB334" s="280" t="str">
        <f>IF(EC334="","",VLOOKUP(EC334,リスト!$AW$5:$AX$8,2,FALSE))</f>
        <v/>
      </c>
      <c r="EC334" s="3"/>
      <c r="ED334" s="85"/>
      <c r="EE334" s="280" t="str">
        <f>IF(EF334="","",VLOOKUP(EF334,リスト!$AY$5:$AZ$10,2,FALSE))</f>
        <v/>
      </c>
      <c r="EF334" s="3"/>
      <c r="EG334" s="280" t="str">
        <f>IF(EH334="","",VLOOKUP(EH334,リスト!$BA$5:$BB$10,2,FALSE))</f>
        <v/>
      </c>
      <c r="EH334" s="3"/>
      <c r="EI334" s="280" t="str">
        <f>IF(EJ334="","",VLOOKUP(EJ334,リスト!$BC$5:$BD$10,2,FALSE))</f>
        <v/>
      </c>
      <c r="EJ334" s="3"/>
      <c r="EK334" s="280" t="str">
        <f>IF(EL334="","",VLOOKUP(EL334,リスト!$BE$5:$BF$10,2,FALSE))</f>
        <v/>
      </c>
      <c r="EL334" s="3"/>
      <c r="EM334" s="78"/>
      <c r="EN334" s="73"/>
      <c r="EO334" s="73"/>
      <c r="EP334" s="13"/>
      <c r="EQ334" s="13"/>
      <c r="ER334" s="280" t="str">
        <f>IF(ES334="","",VLOOKUP(ES334,リスト!$BG$5:$BH$10,2,FALSE))</f>
        <v/>
      </c>
      <c r="ES334" s="13"/>
      <c r="ET334" s="13"/>
      <c r="EU334" s="13"/>
      <c r="EV334" s="13"/>
      <c r="EW334" s="13"/>
      <c r="EX334" s="81"/>
      <c r="EY334" s="81"/>
      <c r="EZ334" s="26"/>
      <c r="FA334" s="281" t="str">
        <f>IF($EZ334="","",INDEX(リスト!$BI$5:$BJ$40,MATCH($EZ334,リスト!$BJ$5:$BJ$40,0),1))</f>
        <v/>
      </c>
      <c r="FB334" s="280" t="str">
        <f>IF(FC334="","",VLOOKUP(FC334,リスト!$BK:$BL,2,FALSE))</f>
        <v/>
      </c>
      <c r="FC334" s="13"/>
      <c r="FD334" s="331"/>
      <c r="FE334" s="3"/>
      <c r="FF334" s="280" t="str">
        <f>IF(FG334="","",VLOOKUP(FG334,リスト!$BO$5:$BP$6,2,FALSE))</f>
        <v/>
      </c>
      <c r="FG334" s="3"/>
      <c r="FH334" s="280" t="str">
        <f>IF(FI334="","",VLOOKUP(FI334,リスト!$BQ$5:$BR$8,2,FALSE))</f>
        <v/>
      </c>
      <c r="FI334" s="3"/>
      <c r="FJ334" s="282"/>
      <c r="FK334" s="280" t="str">
        <f>IF(FL334="","",VLOOKUP(FL334,リスト!$BS$5:$BT$6,2,FALSE))</f>
        <v/>
      </c>
      <c r="FL334" s="63"/>
      <c r="FM334" s="13"/>
      <c r="FN334" s="13"/>
      <c r="FO334" s="13"/>
      <c r="FP334" s="283" t="str">
        <f t="shared" si="42"/>
        <v/>
      </c>
      <c r="FQ334" s="283" t="str">
        <f t="shared" si="42"/>
        <v/>
      </c>
      <c r="FR334" s="13"/>
      <c r="FS334" s="85"/>
      <c r="FT334" s="85"/>
      <c r="FU334" s="281" t="str">
        <f t="shared" si="43"/>
        <v/>
      </c>
      <c r="FV334" s="280" t="str">
        <f>IF(FW334="","",VLOOKUP(FW334,リスト!$BV$5:$BW$10,2,FALSE))</f>
        <v/>
      </c>
      <c r="FW334" s="26"/>
      <c r="FX334" s="282" t="str">
        <f t="shared" si="44"/>
        <v/>
      </c>
      <c r="FY334" s="280" t="str">
        <f>IF(FZ334="","",VLOOKUP(FZ334,リスト!$BX$5:$BY$6,2,FALSE))</f>
        <v/>
      </c>
      <c r="FZ334" s="3"/>
      <c r="GA334" s="280" t="str">
        <f>IF(GB334="","",VLOOKUP(GB334,リスト!$BZ$5:$CA$6,2,FALSE))</f>
        <v/>
      </c>
      <c r="GB334" s="13"/>
      <c r="GC334" s="281" t="str">
        <f>IF(GD334="","",VLOOKUP(GD334,リスト!$CB$5:$CC$6,2,FALSE))</f>
        <v/>
      </c>
      <c r="GD334" s="13"/>
      <c r="GE334" s="13"/>
      <c r="GF334" s="13"/>
      <c r="GG334" s="75"/>
      <c r="GH334" s="281" t="str">
        <f t="shared" si="45"/>
        <v/>
      </c>
      <c r="GI334" s="128"/>
      <c r="GJ334" s="281" t="str">
        <f>IF(GK334="","",VLOOKUP(GK334,リスト!$CD$5:$CE$6,2,FALSE))</f>
        <v/>
      </c>
      <c r="GK334" s="13"/>
      <c r="GL334" s="281" t="str">
        <f>IF(GM334="","",VLOOKUP(GM334,リスト!$CF$5:$CG$5,2,FALSE))</f>
        <v/>
      </c>
      <c r="GM334" s="26"/>
      <c r="GN334" s="280" t="str">
        <f>IF(GO334="","",VLOOKUP(GO334,リスト!$CH$5:$CI$5,2,FALSE))</f>
        <v/>
      </c>
      <c r="GO334" s="284"/>
      <c r="GP334" s="284"/>
      <c r="GQ334" s="284"/>
      <c r="GR334" s="284"/>
      <c r="GS334" s="284"/>
      <c r="GT334" s="284"/>
      <c r="GU334" s="284"/>
      <c r="GV334" s="284"/>
      <c r="GW334" s="284"/>
      <c r="GX334" s="285"/>
    </row>
    <row r="335" spans="2:206" s="177" customFormat="1" ht="24.75" hidden="1" customHeight="1" outlineLevel="1">
      <c r="B335" s="286" t="str">
        <f>IF(明細!B329="","",明細!B329)</f>
        <v/>
      </c>
      <c r="C335" s="287" t="str">
        <f>IF(明細!C329="","",明細!C329)</f>
        <v/>
      </c>
      <c r="D335" s="265" t="str">
        <f>IF(明細!D329="","",明細!D329)</f>
        <v/>
      </c>
      <c r="E335" s="265" t="str">
        <f>IF(明細!E329="","",明細!E329)</f>
        <v/>
      </c>
      <c r="F335" s="265" t="str">
        <f>IF(明細!F329="","",明細!F329)</f>
        <v/>
      </c>
      <c r="G335" s="265" t="str">
        <f>IF(明細!G329="","",明細!G329)</f>
        <v/>
      </c>
      <c r="H335" s="265" t="str">
        <f>IF(明細!H329="","",明細!H329)</f>
        <v/>
      </c>
      <c r="I335" s="265" t="str">
        <f>IF(明細!I329="","",明細!I329)</f>
        <v/>
      </c>
      <c r="J335" s="265" t="str">
        <f>IF(明細!J329="","",明細!J329)</f>
        <v/>
      </c>
      <c r="K335" s="265" t="str">
        <f>IF(明細!K329="","",明細!K329)</f>
        <v/>
      </c>
      <c r="L335" s="265" t="str">
        <f>IF(明細!L329="","",明細!L329)</f>
        <v/>
      </c>
      <c r="M335" s="265" t="str">
        <f>IF(明細!M329="","",明細!M329)</f>
        <v/>
      </c>
      <c r="N335" s="265" t="str">
        <f>IF(明細!N329="","",明細!N329)</f>
        <v/>
      </c>
      <c r="O335" s="265" t="str">
        <f>IF(明細!O329="","",明細!O329)</f>
        <v/>
      </c>
      <c r="P335" s="265" t="str">
        <f>IF(明細!P329="","",明細!P329)</f>
        <v/>
      </c>
      <c r="Q335" s="265" t="str">
        <f>IF(明細!Q329="","",明細!Q329)</f>
        <v/>
      </c>
      <c r="R335" s="289" t="str">
        <f>IF(明細!R329="","",明細!R329)</f>
        <v/>
      </c>
      <c r="S335" s="291" t="str">
        <f>IF(明細!S329="","",明細!S329)</f>
        <v/>
      </c>
      <c r="T335" s="291" t="str">
        <f>IF(明細!T329="","",明細!T329)</f>
        <v/>
      </c>
      <c r="U335" s="291" t="str">
        <f>IF(明細!U329="","",明細!U329)</f>
        <v/>
      </c>
      <c r="V335" s="292" t="str">
        <f>IF(明細!V329="","",明細!V329)</f>
        <v>個</v>
      </c>
      <c r="W335" s="292" t="str">
        <f>IF(明細!W329="","",明細!W329)</f>
        <v/>
      </c>
      <c r="X335" s="293" t="str">
        <f>IF(明細!X329="","",明細!X329)</f>
        <v/>
      </c>
      <c r="Y335" s="134" t="str">
        <f>IF(明細!Y329="","",明細!Y329)</f>
        <v/>
      </c>
      <c r="Z335" s="135" t="str">
        <f>IF(明細!Z329="","",明細!Z329)</f>
        <v/>
      </c>
      <c r="AA335" s="134" t="str">
        <f>IF(明細!AA329="","",明細!AA329)</f>
        <v/>
      </c>
      <c r="AB335" s="303" t="str">
        <f>IF(明細!AB329="","",明細!AB329)</f>
        <v/>
      </c>
      <c r="AC335" s="134" t="str">
        <f>IF(明細!AC329="","",明細!AC329)</f>
        <v/>
      </c>
      <c r="AD335" s="183" t="str">
        <f>IF(明細!AD329="","",明細!AD329)</f>
        <v/>
      </c>
      <c r="AE335" s="184">
        <f>IF(明細!AE329="","",明細!AE329)</f>
        <v>0.1</v>
      </c>
      <c r="AF335" s="185" t="str">
        <f>IF(明細!AF329="","",明細!AF329)</f>
        <v/>
      </c>
      <c r="AG335" s="186" t="str">
        <f>IF(明細!AG329="","",明細!AG329)</f>
        <v/>
      </c>
      <c r="AH335" s="186" t="str">
        <f>IF(明細!AH329="","",明細!AH329)</f>
        <v/>
      </c>
      <c r="AI335" s="187" t="str">
        <f>IF(明細!AI329="","",明細!AI329)</f>
        <v/>
      </c>
      <c r="AJ335" s="296" t="str">
        <f>IF(明細!AJ329="","",明細!AJ329)</f>
        <v/>
      </c>
      <c r="AK335" s="297" t="str">
        <f>IF(明細!AK329="","",明細!AK329)</f>
        <v/>
      </c>
      <c r="AL335" s="298" t="str">
        <f>IF(明細!AL329="","",明細!AL329)</f>
        <v/>
      </c>
      <c r="AM335" s="299" t="str">
        <f>IF(明細!AM329="","",明細!AM329)</f>
        <v/>
      </c>
      <c r="AN335" s="300" t="str">
        <f>IF(明細!AN329="","",明細!AN329)</f>
        <v/>
      </c>
      <c r="AO335" s="300" t="str">
        <f>IF(明細!AO329="","",明細!AO329)</f>
        <v/>
      </c>
      <c r="AP335" s="300" t="str">
        <f>IF(明細!AP329="","",明細!AP329)</f>
        <v/>
      </c>
      <c r="AQ335" s="301" t="str">
        <f>IF(明細!AQ329="","",明細!AQ329)</f>
        <v/>
      </c>
      <c r="AR335" s="302" t="str">
        <f>IF(明細!AR329="","",明細!AR329)</f>
        <v/>
      </c>
      <c r="AU335" s="360"/>
      <c r="AV335" s="368"/>
      <c r="AW335" s="446" t="str">
        <f>IF(明細!AV329="","",明細!AV329)</f>
        <v/>
      </c>
      <c r="AX335" s="419" t="str">
        <f>IF(明細!AT329="","",明細!AT329)</f>
        <v/>
      </c>
      <c r="AY335" s="280" t="str">
        <f>IF($AX335="","",VLOOKUP($AX335,リスト!$CL:$CM,2,FALSE))</f>
        <v/>
      </c>
      <c r="AZ335" s="3"/>
      <c r="BA335" s="280" t="str">
        <f>IF(BB335="","",VLOOKUP(BB335,リスト!$K:$L,2,FALSE))</f>
        <v/>
      </c>
      <c r="BB335" s="3"/>
      <c r="BC335" s="3"/>
      <c r="BD335" s="87"/>
      <c r="BE335" s="280" t="str">
        <f>IF(BF335="","",VLOOKUP(BF335,リスト!$I:$J,2,FALSE))</f>
        <v/>
      </c>
      <c r="BF335" s="3"/>
      <c r="BG335" s="280" t="str">
        <f>IF(BH335="","",VLOOKUP(BH335,リスト!$M:$N,2,FALSE))</f>
        <v/>
      </c>
      <c r="BH335" s="282"/>
      <c r="BI335" s="280" t="str">
        <f>IF(BJ335="","",VLOOKUP(BJ335,リスト!$O:$P,2,FALSE))</f>
        <v/>
      </c>
      <c r="BJ335" s="24"/>
      <c r="BM335" s="451" t="str">
        <f>IF(明細!AV329="","",明細!AV329)</f>
        <v/>
      </c>
      <c r="BN335" s="453" t="str">
        <f>IF(明細!AT329="","",明細!AT329)</f>
        <v/>
      </c>
      <c r="BO335" s="280" t="str">
        <f>IF($BN335="","",VLOOKUP($BN335,リスト!$CL:$CM,2,FALSE))</f>
        <v/>
      </c>
      <c r="BP335" s="280" t="str">
        <f>IF(BQ335="","",VLOOKUP(BQ335,リスト!$K$5:$L$7,2,FALSE))</f>
        <v/>
      </c>
      <c r="BQ335" s="13"/>
      <c r="BR335" s="13"/>
      <c r="BS335" s="47"/>
      <c r="BT335" s="280" t="str">
        <f>IF(BU335="","",VLOOKUP(BU335,リスト!I326:J344,2,FALSE))</f>
        <v/>
      </c>
      <c r="BU335" s="13"/>
      <c r="BV335" s="13"/>
      <c r="BW335" s="282"/>
      <c r="BX335" s="282"/>
      <c r="BY335" s="280" t="str">
        <f>IF(BZ335="","",VLOOKUP(BZ335,リスト!$S$5:$T$6,2,FALSE))</f>
        <v/>
      </c>
      <c r="BZ335" s="3"/>
      <c r="CA335" s="3"/>
      <c r="CB335" s="81"/>
      <c r="CC335" s="280" t="str">
        <f t="shared" ref="CC335:CC398" si="48">IF($B335="","","G")</f>
        <v/>
      </c>
      <c r="CD335" s="83"/>
      <c r="CE335" s="83"/>
      <c r="CF335" s="83"/>
      <c r="CG335" s="83"/>
      <c r="CH335" s="282" t="str">
        <f t="shared" ref="CH335:CH398" si="49">IF($B335="","","MM")</f>
        <v/>
      </c>
      <c r="CI335" s="83"/>
      <c r="CJ335" s="280" t="str">
        <f t="shared" ref="CJ335:CJ398" si="50">IF($B335="","","MM3")</f>
        <v/>
      </c>
      <c r="CK335" s="87"/>
      <c r="CL335" s="78"/>
      <c r="CM335" s="83"/>
      <c r="CN335" s="83"/>
      <c r="CO335" s="83"/>
      <c r="CP335" s="280" t="str">
        <f t="shared" si="46"/>
        <v/>
      </c>
      <c r="CQ335" s="81"/>
      <c r="CR335" s="280" t="str">
        <f t="shared" si="47"/>
        <v/>
      </c>
      <c r="CS335" s="3"/>
      <c r="CT335" s="3"/>
      <c r="CU335" s="280" t="str">
        <f>IF(CV335="","",VLOOKUP(CV335,リスト!$V$5:$W$6,2,FALSE))</f>
        <v/>
      </c>
      <c r="CV335" s="3"/>
      <c r="CW335" s="280" t="str">
        <f>IF(CX335="","",VLOOKUP(CX335,リスト!$X$5:$Y$6,2,FALSE))</f>
        <v/>
      </c>
      <c r="CX335" s="3"/>
      <c r="CY335" s="77"/>
      <c r="CZ335" s="77"/>
      <c r="DA335" s="75"/>
      <c r="DB335" s="75"/>
      <c r="DC335" s="75"/>
      <c r="DD335" s="75"/>
      <c r="DE335" s="280" t="str">
        <f>IF(DF335="","",VLOOKUP(DF335,リスト!$Z$5:$AA$10,2,FALSE))</f>
        <v/>
      </c>
      <c r="DF335" s="3"/>
      <c r="DG335" s="280" t="str">
        <f>IF(DH335="","",VLOOKUP(DH335,リスト!$AB$5:$AC$12,2,FALSE))</f>
        <v/>
      </c>
      <c r="DH335" s="63"/>
      <c r="DI335" s="280" t="str">
        <f>IF(DJ335="","",VLOOKUP(DJ335,リスト!$AD$5:$AE$7,2,FALSE))</f>
        <v/>
      </c>
      <c r="DJ335" s="3"/>
      <c r="DK335" s="280" t="str">
        <f>IF(DL335="","",VLOOKUP(DL335,リスト!$AF$5:$AG$10,2,FALSE))</f>
        <v/>
      </c>
      <c r="DL335" s="3"/>
      <c r="DM335" s="280" t="str">
        <f>IF(DN335="","",VLOOKUP(DN335,リスト!$AH$5:$AI$6,2,FALSE))</f>
        <v/>
      </c>
      <c r="DN335" s="3"/>
      <c r="DO335" s="280" t="str">
        <f>IF(DP335="","",VLOOKUP(DP335,リスト!$AJ$5:$AK$6,2,FALSE))</f>
        <v/>
      </c>
      <c r="DP335" s="3"/>
      <c r="DQ335" s="280" t="str">
        <f>IF(DR335="","",VLOOKUP(DR335,リスト!$AL$5:$AM$7,2,FALSE))</f>
        <v/>
      </c>
      <c r="DR335" s="3"/>
      <c r="DS335" s="13"/>
      <c r="DT335" s="85"/>
      <c r="DU335" s="85"/>
      <c r="DV335" s="281" t="str">
        <f>IF(DW335="","",VLOOKUP(DW335,リスト!$AN$5:$AO$6,2,FALSE))</f>
        <v/>
      </c>
      <c r="DW335" s="13"/>
      <c r="DX335" s="341"/>
      <c r="DY335" s="345"/>
      <c r="DZ335" s="341"/>
      <c r="EA335" s="345"/>
      <c r="EB335" s="280" t="str">
        <f>IF(EC335="","",VLOOKUP(EC335,リスト!$AW$5:$AX$8,2,FALSE))</f>
        <v/>
      </c>
      <c r="EC335" s="3"/>
      <c r="ED335" s="85"/>
      <c r="EE335" s="280" t="str">
        <f>IF(EF335="","",VLOOKUP(EF335,リスト!$AY$5:$AZ$10,2,FALSE))</f>
        <v/>
      </c>
      <c r="EF335" s="3"/>
      <c r="EG335" s="280" t="str">
        <f>IF(EH335="","",VLOOKUP(EH335,リスト!$BA$5:$BB$10,2,FALSE))</f>
        <v/>
      </c>
      <c r="EH335" s="3"/>
      <c r="EI335" s="280" t="str">
        <f>IF(EJ335="","",VLOOKUP(EJ335,リスト!$BC$5:$BD$10,2,FALSE))</f>
        <v/>
      </c>
      <c r="EJ335" s="3"/>
      <c r="EK335" s="280" t="str">
        <f>IF(EL335="","",VLOOKUP(EL335,リスト!$BE$5:$BF$10,2,FALSE))</f>
        <v/>
      </c>
      <c r="EL335" s="3"/>
      <c r="EM335" s="78"/>
      <c r="EN335" s="73"/>
      <c r="EO335" s="73"/>
      <c r="EP335" s="13"/>
      <c r="EQ335" s="13"/>
      <c r="ER335" s="280" t="str">
        <f>IF(ES335="","",VLOOKUP(ES335,リスト!$BG$5:$BH$10,2,FALSE))</f>
        <v/>
      </c>
      <c r="ES335" s="13"/>
      <c r="ET335" s="13"/>
      <c r="EU335" s="13"/>
      <c r="EV335" s="13"/>
      <c r="EW335" s="13"/>
      <c r="EX335" s="81"/>
      <c r="EY335" s="81"/>
      <c r="EZ335" s="26"/>
      <c r="FA335" s="281" t="str">
        <f>IF($EZ335="","",INDEX(リスト!$BI$5:$BJ$40,MATCH($EZ335,リスト!$BJ$5:$BJ$40,0),1))</f>
        <v/>
      </c>
      <c r="FB335" s="280" t="str">
        <f>IF(FC335="","",VLOOKUP(FC335,リスト!$BK:$BL,2,FALSE))</f>
        <v/>
      </c>
      <c r="FC335" s="13"/>
      <c r="FD335" s="331"/>
      <c r="FE335" s="3"/>
      <c r="FF335" s="280" t="str">
        <f>IF(FG335="","",VLOOKUP(FG335,リスト!$BO$5:$BP$6,2,FALSE))</f>
        <v/>
      </c>
      <c r="FG335" s="3"/>
      <c r="FH335" s="280" t="str">
        <f>IF(FI335="","",VLOOKUP(FI335,リスト!$BQ$5:$BR$8,2,FALSE))</f>
        <v/>
      </c>
      <c r="FI335" s="3"/>
      <c r="FJ335" s="282"/>
      <c r="FK335" s="280" t="str">
        <f>IF(FL335="","",VLOOKUP(FL335,リスト!$BS$5:$BT$6,2,FALSE))</f>
        <v/>
      </c>
      <c r="FL335" s="63"/>
      <c r="FM335" s="13"/>
      <c r="FN335" s="13"/>
      <c r="FO335" s="13"/>
      <c r="FP335" s="283" t="str">
        <f t="shared" ref="FP335:FQ398" si="51">IF($B335="","",1)</f>
        <v/>
      </c>
      <c r="FQ335" s="283" t="str">
        <f t="shared" si="51"/>
        <v/>
      </c>
      <c r="FR335" s="13"/>
      <c r="FS335" s="85"/>
      <c r="FT335" s="85"/>
      <c r="FU335" s="281" t="str">
        <f t="shared" ref="FU335:FU398" si="52">IF($B335="","","D")</f>
        <v/>
      </c>
      <c r="FV335" s="280" t="str">
        <f>IF(FW335="","",VLOOKUP(FW335,リスト!$BV$5:$BW$10,2,FALSE))</f>
        <v/>
      </c>
      <c r="FW335" s="26"/>
      <c r="FX335" s="282" t="str">
        <f t="shared" ref="FX335:FX398" si="53">IF($B335="","","X")</f>
        <v/>
      </c>
      <c r="FY335" s="280" t="str">
        <f>IF(FZ335="","",VLOOKUP(FZ335,リスト!$BX$5:$BY$6,2,FALSE))</f>
        <v/>
      </c>
      <c r="FZ335" s="3"/>
      <c r="GA335" s="280" t="str">
        <f>IF(GB335="","",VLOOKUP(GB335,リスト!$BZ$5:$CA$6,2,FALSE))</f>
        <v/>
      </c>
      <c r="GB335" s="13"/>
      <c r="GC335" s="281" t="str">
        <f>IF(GD335="","",VLOOKUP(GD335,リスト!$CB$5:$CC$6,2,FALSE))</f>
        <v/>
      </c>
      <c r="GD335" s="13"/>
      <c r="GE335" s="13"/>
      <c r="GF335" s="13"/>
      <c r="GG335" s="75"/>
      <c r="GH335" s="281" t="str">
        <f t="shared" ref="GH335:GH398" si="54">(IF($CA335&lt;&gt;"",$CA335,""))</f>
        <v/>
      </c>
      <c r="GI335" s="128"/>
      <c r="GJ335" s="281" t="str">
        <f>IF(GK335="","",VLOOKUP(GK335,リスト!$CD$5:$CE$6,2,FALSE))</f>
        <v/>
      </c>
      <c r="GK335" s="13"/>
      <c r="GL335" s="281" t="str">
        <f>IF(GM335="","",VLOOKUP(GM335,リスト!$CF$5:$CG$5,2,FALSE))</f>
        <v/>
      </c>
      <c r="GM335" s="26"/>
      <c r="GN335" s="280" t="str">
        <f>IF(GO335="","",VLOOKUP(GO335,リスト!$CH$5:$CI$5,2,FALSE))</f>
        <v/>
      </c>
      <c r="GO335" s="284"/>
      <c r="GP335" s="284"/>
      <c r="GQ335" s="284"/>
      <c r="GR335" s="284"/>
      <c r="GS335" s="284"/>
      <c r="GT335" s="284"/>
      <c r="GU335" s="284"/>
      <c r="GV335" s="284"/>
      <c r="GW335" s="284"/>
      <c r="GX335" s="285"/>
    </row>
    <row r="336" spans="2:206" s="177" customFormat="1" ht="24.75" hidden="1" customHeight="1" outlineLevel="1">
      <c r="B336" s="286" t="str">
        <f>IF(明細!B330="","",明細!B330)</f>
        <v/>
      </c>
      <c r="C336" s="287" t="str">
        <f>IF(明細!C330="","",明細!C330)</f>
        <v/>
      </c>
      <c r="D336" s="265" t="str">
        <f>IF(明細!D330="","",明細!D330)</f>
        <v/>
      </c>
      <c r="E336" s="265" t="str">
        <f>IF(明細!E330="","",明細!E330)</f>
        <v/>
      </c>
      <c r="F336" s="265" t="str">
        <f>IF(明細!F330="","",明細!F330)</f>
        <v/>
      </c>
      <c r="G336" s="265" t="str">
        <f>IF(明細!G330="","",明細!G330)</f>
        <v/>
      </c>
      <c r="H336" s="265" t="str">
        <f>IF(明細!H330="","",明細!H330)</f>
        <v/>
      </c>
      <c r="I336" s="265" t="str">
        <f>IF(明細!I330="","",明細!I330)</f>
        <v/>
      </c>
      <c r="J336" s="265" t="str">
        <f>IF(明細!J330="","",明細!J330)</f>
        <v/>
      </c>
      <c r="K336" s="265" t="str">
        <f>IF(明細!K330="","",明細!K330)</f>
        <v/>
      </c>
      <c r="L336" s="265" t="str">
        <f>IF(明細!L330="","",明細!L330)</f>
        <v/>
      </c>
      <c r="M336" s="265" t="str">
        <f>IF(明細!M330="","",明細!M330)</f>
        <v/>
      </c>
      <c r="N336" s="265" t="str">
        <f>IF(明細!N330="","",明細!N330)</f>
        <v/>
      </c>
      <c r="O336" s="265" t="str">
        <f>IF(明細!O330="","",明細!O330)</f>
        <v/>
      </c>
      <c r="P336" s="265" t="str">
        <f>IF(明細!P330="","",明細!P330)</f>
        <v/>
      </c>
      <c r="Q336" s="265" t="str">
        <f>IF(明細!Q330="","",明細!Q330)</f>
        <v/>
      </c>
      <c r="R336" s="289" t="str">
        <f>IF(明細!R330="","",明細!R330)</f>
        <v/>
      </c>
      <c r="S336" s="291" t="str">
        <f>IF(明細!S330="","",明細!S330)</f>
        <v/>
      </c>
      <c r="T336" s="291" t="str">
        <f>IF(明細!T330="","",明細!T330)</f>
        <v/>
      </c>
      <c r="U336" s="291" t="str">
        <f>IF(明細!U330="","",明細!U330)</f>
        <v/>
      </c>
      <c r="V336" s="292" t="str">
        <f>IF(明細!V330="","",明細!V330)</f>
        <v>個</v>
      </c>
      <c r="W336" s="292" t="str">
        <f>IF(明細!W330="","",明細!W330)</f>
        <v/>
      </c>
      <c r="X336" s="293" t="str">
        <f>IF(明細!X330="","",明細!X330)</f>
        <v/>
      </c>
      <c r="Y336" s="134" t="str">
        <f>IF(明細!Y330="","",明細!Y330)</f>
        <v/>
      </c>
      <c r="Z336" s="135" t="str">
        <f>IF(明細!Z330="","",明細!Z330)</f>
        <v/>
      </c>
      <c r="AA336" s="134" t="str">
        <f>IF(明細!AA330="","",明細!AA330)</f>
        <v/>
      </c>
      <c r="AB336" s="303" t="str">
        <f>IF(明細!AB330="","",明細!AB330)</f>
        <v/>
      </c>
      <c r="AC336" s="134" t="str">
        <f>IF(明細!AC330="","",明細!AC330)</f>
        <v/>
      </c>
      <c r="AD336" s="183" t="str">
        <f>IF(明細!AD330="","",明細!AD330)</f>
        <v/>
      </c>
      <c r="AE336" s="184">
        <f>IF(明細!AE330="","",明細!AE330)</f>
        <v>0.1</v>
      </c>
      <c r="AF336" s="185" t="str">
        <f>IF(明細!AF330="","",明細!AF330)</f>
        <v/>
      </c>
      <c r="AG336" s="186" t="str">
        <f>IF(明細!AG330="","",明細!AG330)</f>
        <v/>
      </c>
      <c r="AH336" s="186" t="str">
        <f>IF(明細!AH330="","",明細!AH330)</f>
        <v/>
      </c>
      <c r="AI336" s="187" t="str">
        <f>IF(明細!AI330="","",明細!AI330)</f>
        <v/>
      </c>
      <c r="AJ336" s="296" t="str">
        <f>IF(明細!AJ330="","",明細!AJ330)</f>
        <v/>
      </c>
      <c r="AK336" s="297" t="str">
        <f>IF(明細!AK330="","",明細!AK330)</f>
        <v/>
      </c>
      <c r="AL336" s="298" t="str">
        <f>IF(明細!AL330="","",明細!AL330)</f>
        <v/>
      </c>
      <c r="AM336" s="299" t="str">
        <f>IF(明細!AM330="","",明細!AM330)</f>
        <v/>
      </c>
      <c r="AN336" s="300" t="str">
        <f>IF(明細!AN330="","",明細!AN330)</f>
        <v/>
      </c>
      <c r="AO336" s="300" t="str">
        <f>IF(明細!AO330="","",明細!AO330)</f>
        <v/>
      </c>
      <c r="AP336" s="300" t="str">
        <f>IF(明細!AP330="","",明細!AP330)</f>
        <v/>
      </c>
      <c r="AQ336" s="301" t="str">
        <f>IF(明細!AQ330="","",明細!AQ330)</f>
        <v/>
      </c>
      <c r="AR336" s="302" t="str">
        <f>IF(明細!AR330="","",明細!AR330)</f>
        <v/>
      </c>
      <c r="AU336" s="360"/>
      <c r="AV336" s="368"/>
      <c r="AW336" s="446" t="str">
        <f>IF(明細!AV330="","",明細!AV330)</f>
        <v/>
      </c>
      <c r="AX336" s="419" t="str">
        <f>IF(明細!AT330="","",明細!AT330)</f>
        <v/>
      </c>
      <c r="AY336" s="280" t="str">
        <f>IF($AX336="","",VLOOKUP($AX336,リスト!$CL:$CM,2,FALSE))</f>
        <v/>
      </c>
      <c r="AZ336" s="3"/>
      <c r="BA336" s="280" t="str">
        <f>IF(BB336="","",VLOOKUP(BB336,リスト!$K:$L,2,FALSE))</f>
        <v/>
      </c>
      <c r="BB336" s="3"/>
      <c r="BC336" s="3"/>
      <c r="BD336" s="87"/>
      <c r="BE336" s="280" t="str">
        <f>IF(BF336="","",VLOOKUP(BF336,リスト!$I:$J,2,FALSE))</f>
        <v/>
      </c>
      <c r="BF336" s="3"/>
      <c r="BG336" s="280" t="str">
        <f>IF(BH336="","",VLOOKUP(BH336,リスト!$M:$N,2,FALSE))</f>
        <v/>
      </c>
      <c r="BH336" s="282"/>
      <c r="BI336" s="280" t="str">
        <f>IF(BJ336="","",VLOOKUP(BJ336,リスト!$O:$P,2,FALSE))</f>
        <v/>
      </c>
      <c r="BJ336" s="24"/>
      <c r="BM336" s="451" t="str">
        <f>IF(明細!AV330="","",明細!AV330)</f>
        <v/>
      </c>
      <c r="BN336" s="453" t="str">
        <f>IF(明細!AT330="","",明細!AT330)</f>
        <v/>
      </c>
      <c r="BO336" s="280" t="str">
        <f>IF($BN336="","",VLOOKUP($BN336,リスト!$CL:$CM,2,FALSE))</f>
        <v/>
      </c>
      <c r="BP336" s="280" t="str">
        <f>IF(BQ336="","",VLOOKUP(BQ336,リスト!$K$5:$L$7,2,FALSE))</f>
        <v/>
      </c>
      <c r="BQ336" s="13"/>
      <c r="BR336" s="13"/>
      <c r="BS336" s="47"/>
      <c r="BT336" s="280" t="str">
        <f>IF(BU336="","",VLOOKUP(BU336,リスト!I327:J345,2,FALSE))</f>
        <v/>
      </c>
      <c r="BU336" s="13"/>
      <c r="BV336" s="13"/>
      <c r="BW336" s="282"/>
      <c r="BX336" s="282"/>
      <c r="BY336" s="280" t="str">
        <f>IF(BZ336="","",VLOOKUP(BZ336,リスト!$S$5:$T$6,2,FALSE))</f>
        <v/>
      </c>
      <c r="BZ336" s="3"/>
      <c r="CA336" s="3"/>
      <c r="CB336" s="81"/>
      <c r="CC336" s="280" t="str">
        <f t="shared" si="48"/>
        <v/>
      </c>
      <c r="CD336" s="83"/>
      <c r="CE336" s="83"/>
      <c r="CF336" s="83"/>
      <c r="CG336" s="83"/>
      <c r="CH336" s="282" t="str">
        <f t="shared" si="49"/>
        <v/>
      </c>
      <c r="CI336" s="83"/>
      <c r="CJ336" s="280" t="str">
        <f t="shared" si="50"/>
        <v/>
      </c>
      <c r="CK336" s="87"/>
      <c r="CL336" s="78"/>
      <c r="CM336" s="83"/>
      <c r="CN336" s="83"/>
      <c r="CO336" s="83"/>
      <c r="CP336" s="280" t="str">
        <f t="shared" si="46"/>
        <v/>
      </c>
      <c r="CQ336" s="81"/>
      <c r="CR336" s="280" t="str">
        <f t="shared" si="47"/>
        <v/>
      </c>
      <c r="CS336" s="3"/>
      <c r="CT336" s="3"/>
      <c r="CU336" s="280" t="str">
        <f>IF(CV336="","",VLOOKUP(CV336,リスト!$V$5:$W$6,2,FALSE))</f>
        <v/>
      </c>
      <c r="CV336" s="3"/>
      <c r="CW336" s="280" t="str">
        <f>IF(CX336="","",VLOOKUP(CX336,リスト!$X$5:$Y$6,2,FALSE))</f>
        <v/>
      </c>
      <c r="CX336" s="3"/>
      <c r="CY336" s="77"/>
      <c r="CZ336" s="77"/>
      <c r="DA336" s="75"/>
      <c r="DB336" s="75"/>
      <c r="DC336" s="75"/>
      <c r="DD336" s="75"/>
      <c r="DE336" s="280" t="str">
        <f>IF(DF336="","",VLOOKUP(DF336,リスト!$Z$5:$AA$10,2,FALSE))</f>
        <v/>
      </c>
      <c r="DF336" s="3"/>
      <c r="DG336" s="280" t="str">
        <f>IF(DH336="","",VLOOKUP(DH336,リスト!$AB$5:$AC$12,2,FALSE))</f>
        <v/>
      </c>
      <c r="DH336" s="63"/>
      <c r="DI336" s="280" t="str">
        <f>IF(DJ336="","",VLOOKUP(DJ336,リスト!$AD$5:$AE$7,2,FALSE))</f>
        <v/>
      </c>
      <c r="DJ336" s="3"/>
      <c r="DK336" s="280" t="str">
        <f>IF(DL336="","",VLOOKUP(DL336,リスト!$AF$5:$AG$10,2,FALSE))</f>
        <v/>
      </c>
      <c r="DL336" s="3"/>
      <c r="DM336" s="280" t="str">
        <f>IF(DN336="","",VLOOKUP(DN336,リスト!$AH$5:$AI$6,2,FALSE))</f>
        <v/>
      </c>
      <c r="DN336" s="3"/>
      <c r="DO336" s="280" t="str">
        <f>IF(DP336="","",VLOOKUP(DP336,リスト!$AJ$5:$AK$6,2,FALSE))</f>
        <v/>
      </c>
      <c r="DP336" s="3"/>
      <c r="DQ336" s="280" t="str">
        <f>IF(DR336="","",VLOOKUP(DR336,リスト!$AL$5:$AM$7,2,FALSE))</f>
        <v/>
      </c>
      <c r="DR336" s="3"/>
      <c r="DS336" s="13"/>
      <c r="DT336" s="85"/>
      <c r="DU336" s="85"/>
      <c r="DV336" s="281" t="str">
        <f>IF(DW336="","",VLOOKUP(DW336,リスト!$AN$5:$AO$6,2,FALSE))</f>
        <v/>
      </c>
      <c r="DW336" s="13"/>
      <c r="DX336" s="341"/>
      <c r="DY336" s="345"/>
      <c r="DZ336" s="341"/>
      <c r="EA336" s="345"/>
      <c r="EB336" s="280" t="str">
        <f>IF(EC336="","",VLOOKUP(EC336,リスト!$AW$5:$AX$8,2,FALSE))</f>
        <v/>
      </c>
      <c r="EC336" s="3"/>
      <c r="ED336" s="85"/>
      <c r="EE336" s="280" t="str">
        <f>IF(EF336="","",VLOOKUP(EF336,リスト!$AY$5:$AZ$10,2,FALSE))</f>
        <v/>
      </c>
      <c r="EF336" s="3"/>
      <c r="EG336" s="280" t="str">
        <f>IF(EH336="","",VLOOKUP(EH336,リスト!$BA$5:$BB$10,2,FALSE))</f>
        <v/>
      </c>
      <c r="EH336" s="3"/>
      <c r="EI336" s="280" t="str">
        <f>IF(EJ336="","",VLOOKUP(EJ336,リスト!$BC$5:$BD$10,2,FALSE))</f>
        <v/>
      </c>
      <c r="EJ336" s="3"/>
      <c r="EK336" s="280" t="str">
        <f>IF(EL336="","",VLOOKUP(EL336,リスト!$BE$5:$BF$10,2,FALSE))</f>
        <v/>
      </c>
      <c r="EL336" s="3"/>
      <c r="EM336" s="78"/>
      <c r="EN336" s="73"/>
      <c r="EO336" s="73"/>
      <c r="EP336" s="13"/>
      <c r="EQ336" s="13"/>
      <c r="ER336" s="280" t="str">
        <f>IF(ES336="","",VLOOKUP(ES336,リスト!$BG$5:$BH$10,2,FALSE))</f>
        <v/>
      </c>
      <c r="ES336" s="13"/>
      <c r="ET336" s="13"/>
      <c r="EU336" s="13"/>
      <c r="EV336" s="13"/>
      <c r="EW336" s="13"/>
      <c r="EX336" s="81"/>
      <c r="EY336" s="81"/>
      <c r="EZ336" s="26"/>
      <c r="FA336" s="281" t="str">
        <f>IF($EZ336="","",INDEX(リスト!$BI$5:$BJ$40,MATCH($EZ336,リスト!$BJ$5:$BJ$40,0),1))</f>
        <v/>
      </c>
      <c r="FB336" s="280" t="str">
        <f>IF(FC336="","",VLOOKUP(FC336,リスト!$BK:$BL,2,FALSE))</f>
        <v/>
      </c>
      <c r="FC336" s="13"/>
      <c r="FD336" s="331"/>
      <c r="FE336" s="3"/>
      <c r="FF336" s="280" t="str">
        <f>IF(FG336="","",VLOOKUP(FG336,リスト!$BO$5:$BP$6,2,FALSE))</f>
        <v/>
      </c>
      <c r="FG336" s="3"/>
      <c r="FH336" s="280" t="str">
        <f>IF(FI336="","",VLOOKUP(FI336,リスト!$BQ$5:$BR$8,2,FALSE))</f>
        <v/>
      </c>
      <c r="FI336" s="3"/>
      <c r="FJ336" s="282"/>
      <c r="FK336" s="280" t="str">
        <f>IF(FL336="","",VLOOKUP(FL336,リスト!$BS$5:$BT$6,2,FALSE))</f>
        <v/>
      </c>
      <c r="FL336" s="63"/>
      <c r="FM336" s="13"/>
      <c r="FN336" s="13"/>
      <c r="FO336" s="13"/>
      <c r="FP336" s="283" t="str">
        <f t="shared" si="51"/>
        <v/>
      </c>
      <c r="FQ336" s="283" t="str">
        <f t="shared" si="51"/>
        <v/>
      </c>
      <c r="FR336" s="13"/>
      <c r="FS336" s="85"/>
      <c r="FT336" s="85"/>
      <c r="FU336" s="281" t="str">
        <f t="shared" si="52"/>
        <v/>
      </c>
      <c r="FV336" s="280" t="str">
        <f>IF(FW336="","",VLOOKUP(FW336,リスト!$BV$5:$BW$10,2,FALSE))</f>
        <v/>
      </c>
      <c r="FW336" s="26"/>
      <c r="FX336" s="282" t="str">
        <f t="shared" si="53"/>
        <v/>
      </c>
      <c r="FY336" s="280" t="str">
        <f>IF(FZ336="","",VLOOKUP(FZ336,リスト!$BX$5:$BY$6,2,FALSE))</f>
        <v/>
      </c>
      <c r="FZ336" s="3"/>
      <c r="GA336" s="280" t="str">
        <f>IF(GB336="","",VLOOKUP(GB336,リスト!$BZ$5:$CA$6,2,FALSE))</f>
        <v/>
      </c>
      <c r="GB336" s="13"/>
      <c r="GC336" s="281" t="str">
        <f>IF(GD336="","",VLOOKUP(GD336,リスト!$CB$5:$CC$6,2,FALSE))</f>
        <v/>
      </c>
      <c r="GD336" s="13"/>
      <c r="GE336" s="13"/>
      <c r="GF336" s="13"/>
      <c r="GG336" s="75"/>
      <c r="GH336" s="281" t="str">
        <f t="shared" si="54"/>
        <v/>
      </c>
      <c r="GI336" s="128"/>
      <c r="GJ336" s="281" t="str">
        <f>IF(GK336="","",VLOOKUP(GK336,リスト!$CD$5:$CE$6,2,FALSE))</f>
        <v/>
      </c>
      <c r="GK336" s="13"/>
      <c r="GL336" s="281" t="str">
        <f>IF(GM336="","",VLOOKUP(GM336,リスト!$CF$5:$CG$5,2,FALSE))</f>
        <v/>
      </c>
      <c r="GM336" s="26"/>
      <c r="GN336" s="280" t="str">
        <f>IF(GO336="","",VLOOKUP(GO336,リスト!$CH$5:$CI$5,2,FALSE))</f>
        <v/>
      </c>
      <c r="GO336" s="284"/>
      <c r="GP336" s="284"/>
      <c r="GQ336" s="284"/>
      <c r="GR336" s="284"/>
      <c r="GS336" s="284"/>
      <c r="GT336" s="284"/>
      <c r="GU336" s="284"/>
      <c r="GV336" s="284"/>
      <c r="GW336" s="284"/>
      <c r="GX336" s="285"/>
    </row>
    <row r="337" spans="2:206" s="177" customFormat="1" ht="24.75" hidden="1" customHeight="1" outlineLevel="1">
      <c r="B337" s="286" t="str">
        <f>IF(明細!B331="","",明細!B331)</f>
        <v/>
      </c>
      <c r="C337" s="287" t="str">
        <f>IF(明細!C331="","",明細!C331)</f>
        <v/>
      </c>
      <c r="D337" s="265" t="str">
        <f>IF(明細!D331="","",明細!D331)</f>
        <v/>
      </c>
      <c r="E337" s="265" t="str">
        <f>IF(明細!E331="","",明細!E331)</f>
        <v/>
      </c>
      <c r="F337" s="265" t="str">
        <f>IF(明細!F331="","",明細!F331)</f>
        <v/>
      </c>
      <c r="G337" s="265" t="str">
        <f>IF(明細!G331="","",明細!G331)</f>
        <v/>
      </c>
      <c r="H337" s="265" t="str">
        <f>IF(明細!H331="","",明細!H331)</f>
        <v/>
      </c>
      <c r="I337" s="265" t="str">
        <f>IF(明細!I331="","",明細!I331)</f>
        <v/>
      </c>
      <c r="J337" s="265" t="str">
        <f>IF(明細!J331="","",明細!J331)</f>
        <v/>
      </c>
      <c r="K337" s="265" t="str">
        <f>IF(明細!K331="","",明細!K331)</f>
        <v/>
      </c>
      <c r="L337" s="265" t="str">
        <f>IF(明細!L331="","",明細!L331)</f>
        <v/>
      </c>
      <c r="M337" s="265" t="str">
        <f>IF(明細!M331="","",明細!M331)</f>
        <v/>
      </c>
      <c r="N337" s="265" t="str">
        <f>IF(明細!N331="","",明細!N331)</f>
        <v/>
      </c>
      <c r="O337" s="265" t="str">
        <f>IF(明細!O331="","",明細!O331)</f>
        <v/>
      </c>
      <c r="P337" s="265" t="str">
        <f>IF(明細!P331="","",明細!P331)</f>
        <v/>
      </c>
      <c r="Q337" s="265" t="str">
        <f>IF(明細!Q331="","",明細!Q331)</f>
        <v/>
      </c>
      <c r="R337" s="289" t="str">
        <f>IF(明細!R331="","",明細!R331)</f>
        <v/>
      </c>
      <c r="S337" s="291" t="str">
        <f>IF(明細!S331="","",明細!S331)</f>
        <v/>
      </c>
      <c r="T337" s="291" t="str">
        <f>IF(明細!T331="","",明細!T331)</f>
        <v/>
      </c>
      <c r="U337" s="291" t="str">
        <f>IF(明細!U331="","",明細!U331)</f>
        <v/>
      </c>
      <c r="V337" s="292" t="str">
        <f>IF(明細!V331="","",明細!V331)</f>
        <v>個</v>
      </c>
      <c r="W337" s="292" t="str">
        <f>IF(明細!W331="","",明細!W331)</f>
        <v/>
      </c>
      <c r="X337" s="293" t="str">
        <f>IF(明細!X331="","",明細!X331)</f>
        <v/>
      </c>
      <c r="Y337" s="134" t="str">
        <f>IF(明細!Y331="","",明細!Y331)</f>
        <v/>
      </c>
      <c r="Z337" s="135" t="str">
        <f>IF(明細!Z331="","",明細!Z331)</f>
        <v/>
      </c>
      <c r="AA337" s="134" t="str">
        <f>IF(明細!AA331="","",明細!AA331)</f>
        <v/>
      </c>
      <c r="AB337" s="303" t="str">
        <f>IF(明細!AB331="","",明細!AB331)</f>
        <v/>
      </c>
      <c r="AC337" s="134" t="str">
        <f>IF(明細!AC331="","",明細!AC331)</f>
        <v/>
      </c>
      <c r="AD337" s="183" t="str">
        <f>IF(明細!AD331="","",明細!AD331)</f>
        <v/>
      </c>
      <c r="AE337" s="184">
        <f>IF(明細!AE331="","",明細!AE331)</f>
        <v>0.1</v>
      </c>
      <c r="AF337" s="185" t="str">
        <f>IF(明細!AF331="","",明細!AF331)</f>
        <v/>
      </c>
      <c r="AG337" s="186" t="str">
        <f>IF(明細!AG331="","",明細!AG331)</f>
        <v/>
      </c>
      <c r="AH337" s="186" t="str">
        <f>IF(明細!AH331="","",明細!AH331)</f>
        <v/>
      </c>
      <c r="AI337" s="187" t="str">
        <f>IF(明細!AI331="","",明細!AI331)</f>
        <v/>
      </c>
      <c r="AJ337" s="296" t="str">
        <f>IF(明細!AJ331="","",明細!AJ331)</f>
        <v/>
      </c>
      <c r="AK337" s="297" t="str">
        <f>IF(明細!AK331="","",明細!AK331)</f>
        <v/>
      </c>
      <c r="AL337" s="298" t="str">
        <f>IF(明細!AL331="","",明細!AL331)</f>
        <v/>
      </c>
      <c r="AM337" s="299" t="str">
        <f>IF(明細!AM331="","",明細!AM331)</f>
        <v/>
      </c>
      <c r="AN337" s="300" t="str">
        <f>IF(明細!AN331="","",明細!AN331)</f>
        <v/>
      </c>
      <c r="AO337" s="300" t="str">
        <f>IF(明細!AO331="","",明細!AO331)</f>
        <v/>
      </c>
      <c r="AP337" s="300" t="str">
        <f>IF(明細!AP331="","",明細!AP331)</f>
        <v/>
      </c>
      <c r="AQ337" s="301" t="str">
        <f>IF(明細!AQ331="","",明細!AQ331)</f>
        <v/>
      </c>
      <c r="AR337" s="302" t="str">
        <f>IF(明細!AR331="","",明細!AR331)</f>
        <v/>
      </c>
      <c r="AU337" s="360"/>
      <c r="AV337" s="368"/>
      <c r="AW337" s="446" t="str">
        <f>IF(明細!AV331="","",明細!AV331)</f>
        <v/>
      </c>
      <c r="AX337" s="419" t="str">
        <f>IF(明細!AT331="","",明細!AT331)</f>
        <v/>
      </c>
      <c r="AY337" s="280" t="str">
        <f>IF($AX337="","",VLOOKUP($AX337,リスト!$CL:$CM,2,FALSE))</f>
        <v/>
      </c>
      <c r="AZ337" s="3"/>
      <c r="BA337" s="280" t="str">
        <f>IF(BB337="","",VLOOKUP(BB337,リスト!$K:$L,2,FALSE))</f>
        <v/>
      </c>
      <c r="BB337" s="3"/>
      <c r="BC337" s="3"/>
      <c r="BD337" s="87"/>
      <c r="BE337" s="280" t="str">
        <f>IF(BF337="","",VLOOKUP(BF337,リスト!$I:$J,2,FALSE))</f>
        <v/>
      </c>
      <c r="BF337" s="3"/>
      <c r="BG337" s="280" t="str">
        <f>IF(BH337="","",VLOOKUP(BH337,リスト!$M:$N,2,FALSE))</f>
        <v/>
      </c>
      <c r="BH337" s="282"/>
      <c r="BI337" s="280" t="str">
        <f>IF(BJ337="","",VLOOKUP(BJ337,リスト!$O:$P,2,FALSE))</f>
        <v/>
      </c>
      <c r="BJ337" s="24"/>
      <c r="BM337" s="451" t="str">
        <f>IF(明細!AV331="","",明細!AV331)</f>
        <v/>
      </c>
      <c r="BN337" s="453" t="str">
        <f>IF(明細!AT331="","",明細!AT331)</f>
        <v/>
      </c>
      <c r="BO337" s="280" t="str">
        <f>IF($BN337="","",VLOOKUP($BN337,リスト!$CL:$CM,2,FALSE))</f>
        <v/>
      </c>
      <c r="BP337" s="280" t="str">
        <f>IF(BQ337="","",VLOOKUP(BQ337,リスト!$K$5:$L$7,2,FALSE))</f>
        <v/>
      </c>
      <c r="BQ337" s="13"/>
      <c r="BR337" s="13"/>
      <c r="BS337" s="47"/>
      <c r="BT337" s="280" t="str">
        <f>IF(BU337="","",VLOOKUP(BU337,リスト!I328:J346,2,FALSE))</f>
        <v/>
      </c>
      <c r="BU337" s="13"/>
      <c r="BV337" s="13"/>
      <c r="BW337" s="282"/>
      <c r="BX337" s="282"/>
      <c r="BY337" s="280" t="str">
        <f>IF(BZ337="","",VLOOKUP(BZ337,リスト!$S$5:$T$6,2,FALSE))</f>
        <v/>
      </c>
      <c r="BZ337" s="3"/>
      <c r="CA337" s="3"/>
      <c r="CB337" s="81"/>
      <c r="CC337" s="280" t="str">
        <f t="shared" si="48"/>
        <v/>
      </c>
      <c r="CD337" s="83"/>
      <c r="CE337" s="83"/>
      <c r="CF337" s="83"/>
      <c r="CG337" s="83"/>
      <c r="CH337" s="282" t="str">
        <f t="shared" si="49"/>
        <v/>
      </c>
      <c r="CI337" s="83"/>
      <c r="CJ337" s="280" t="str">
        <f t="shared" si="50"/>
        <v/>
      </c>
      <c r="CK337" s="87"/>
      <c r="CL337" s="78"/>
      <c r="CM337" s="83"/>
      <c r="CN337" s="83"/>
      <c r="CO337" s="83"/>
      <c r="CP337" s="280" t="str">
        <f t="shared" si="46"/>
        <v/>
      </c>
      <c r="CQ337" s="81"/>
      <c r="CR337" s="280" t="str">
        <f t="shared" si="47"/>
        <v/>
      </c>
      <c r="CS337" s="3"/>
      <c r="CT337" s="3"/>
      <c r="CU337" s="280" t="str">
        <f>IF(CV337="","",VLOOKUP(CV337,リスト!$V$5:$W$6,2,FALSE))</f>
        <v/>
      </c>
      <c r="CV337" s="3"/>
      <c r="CW337" s="280" t="str">
        <f>IF(CX337="","",VLOOKUP(CX337,リスト!$X$5:$Y$6,2,FALSE))</f>
        <v/>
      </c>
      <c r="CX337" s="3"/>
      <c r="CY337" s="77"/>
      <c r="CZ337" s="77"/>
      <c r="DA337" s="75"/>
      <c r="DB337" s="75"/>
      <c r="DC337" s="75"/>
      <c r="DD337" s="75"/>
      <c r="DE337" s="280" t="str">
        <f>IF(DF337="","",VLOOKUP(DF337,リスト!$Z$5:$AA$10,2,FALSE))</f>
        <v/>
      </c>
      <c r="DF337" s="3"/>
      <c r="DG337" s="280" t="str">
        <f>IF(DH337="","",VLOOKUP(DH337,リスト!$AB$5:$AC$12,2,FALSE))</f>
        <v/>
      </c>
      <c r="DH337" s="63"/>
      <c r="DI337" s="280" t="str">
        <f>IF(DJ337="","",VLOOKUP(DJ337,リスト!$AD$5:$AE$7,2,FALSE))</f>
        <v/>
      </c>
      <c r="DJ337" s="3"/>
      <c r="DK337" s="280" t="str">
        <f>IF(DL337="","",VLOOKUP(DL337,リスト!$AF$5:$AG$10,2,FALSE))</f>
        <v/>
      </c>
      <c r="DL337" s="3"/>
      <c r="DM337" s="280" t="str">
        <f>IF(DN337="","",VLOOKUP(DN337,リスト!$AH$5:$AI$6,2,FALSE))</f>
        <v/>
      </c>
      <c r="DN337" s="3"/>
      <c r="DO337" s="280" t="str">
        <f>IF(DP337="","",VLOOKUP(DP337,リスト!$AJ$5:$AK$6,2,FALSE))</f>
        <v/>
      </c>
      <c r="DP337" s="3"/>
      <c r="DQ337" s="280" t="str">
        <f>IF(DR337="","",VLOOKUP(DR337,リスト!$AL$5:$AM$7,2,FALSE))</f>
        <v/>
      </c>
      <c r="DR337" s="3"/>
      <c r="DS337" s="13"/>
      <c r="DT337" s="85"/>
      <c r="DU337" s="85"/>
      <c r="DV337" s="281" t="str">
        <f>IF(DW337="","",VLOOKUP(DW337,リスト!$AN$5:$AO$6,2,FALSE))</f>
        <v/>
      </c>
      <c r="DW337" s="13"/>
      <c r="DX337" s="341"/>
      <c r="DY337" s="345"/>
      <c r="DZ337" s="341"/>
      <c r="EA337" s="345"/>
      <c r="EB337" s="280" t="str">
        <f>IF(EC337="","",VLOOKUP(EC337,リスト!$AW$5:$AX$8,2,FALSE))</f>
        <v/>
      </c>
      <c r="EC337" s="3"/>
      <c r="ED337" s="85"/>
      <c r="EE337" s="280" t="str">
        <f>IF(EF337="","",VLOOKUP(EF337,リスト!$AY$5:$AZ$10,2,FALSE))</f>
        <v/>
      </c>
      <c r="EF337" s="3"/>
      <c r="EG337" s="280" t="str">
        <f>IF(EH337="","",VLOOKUP(EH337,リスト!$BA$5:$BB$10,2,FALSE))</f>
        <v/>
      </c>
      <c r="EH337" s="3"/>
      <c r="EI337" s="280" t="str">
        <f>IF(EJ337="","",VLOOKUP(EJ337,リスト!$BC$5:$BD$10,2,FALSE))</f>
        <v/>
      </c>
      <c r="EJ337" s="3"/>
      <c r="EK337" s="280" t="str">
        <f>IF(EL337="","",VLOOKUP(EL337,リスト!$BE$5:$BF$10,2,FALSE))</f>
        <v/>
      </c>
      <c r="EL337" s="3"/>
      <c r="EM337" s="78"/>
      <c r="EN337" s="73"/>
      <c r="EO337" s="73"/>
      <c r="EP337" s="13"/>
      <c r="EQ337" s="13"/>
      <c r="ER337" s="280" t="str">
        <f>IF(ES337="","",VLOOKUP(ES337,リスト!$BG$5:$BH$10,2,FALSE))</f>
        <v/>
      </c>
      <c r="ES337" s="13"/>
      <c r="ET337" s="13"/>
      <c r="EU337" s="13"/>
      <c r="EV337" s="13"/>
      <c r="EW337" s="13"/>
      <c r="EX337" s="81"/>
      <c r="EY337" s="81"/>
      <c r="EZ337" s="26"/>
      <c r="FA337" s="281" t="str">
        <f>IF($EZ337="","",INDEX(リスト!$BI$5:$BJ$40,MATCH($EZ337,リスト!$BJ$5:$BJ$40,0),1))</f>
        <v/>
      </c>
      <c r="FB337" s="280" t="str">
        <f>IF(FC337="","",VLOOKUP(FC337,リスト!$BK:$BL,2,FALSE))</f>
        <v/>
      </c>
      <c r="FC337" s="13"/>
      <c r="FD337" s="331"/>
      <c r="FE337" s="3"/>
      <c r="FF337" s="280" t="str">
        <f>IF(FG337="","",VLOOKUP(FG337,リスト!$BO$5:$BP$6,2,FALSE))</f>
        <v/>
      </c>
      <c r="FG337" s="3"/>
      <c r="FH337" s="280" t="str">
        <f>IF(FI337="","",VLOOKUP(FI337,リスト!$BQ$5:$BR$8,2,FALSE))</f>
        <v/>
      </c>
      <c r="FI337" s="3"/>
      <c r="FJ337" s="282"/>
      <c r="FK337" s="280" t="str">
        <f>IF(FL337="","",VLOOKUP(FL337,リスト!$BS$5:$BT$6,2,FALSE))</f>
        <v/>
      </c>
      <c r="FL337" s="63"/>
      <c r="FM337" s="13"/>
      <c r="FN337" s="13"/>
      <c r="FO337" s="13"/>
      <c r="FP337" s="283" t="str">
        <f t="shared" si="51"/>
        <v/>
      </c>
      <c r="FQ337" s="283" t="str">
        <f t="shared" si="51"/>
        <v/>
      </c>
      <c r="FR337" s="13"/>
      <c r="FS337" s="85"/>
      <c r="FT337" s="85"/>
      <c r="FU337" s="281" t="str">
        <f t="shared" si="52"/>
        <v/>
      </c>
      <c r="FV337" s="280" t="str">
        <f>IF(FW337="","",VLOOKUP(FW337,リスト!$BV$5:$BW$10,2,FALSE))</f>
        <v/>
      </c>
      <c r="FW337" s="26"/>
      <c r="FX337" s="282" t="str">
        <f t="shared" si="53"/>
        <v/>
      </c>
      <c r="FY337" s="280" t="str">
        <f>IF(FZ337="","",VLOOKUP(FZ337,リスト!$BX$5:$BY$6,2,FALSE))</f>
        <v/>
      </c>
      <c r="FZ337" s="3"/>
      <c r="GA337" s="280" t="str">
        <f>IF(GB337="","",VLOOKUP(GB337,リスト!$BZ$5:$CA$6,2,FALSE))</f>
        <v/>
      </c>
      <c r="GB337" s="13"/>
      <c r="GC337" s="281" t="str">
        <f>IF(GD337="","",VLOOKUP(GD337,リスト!$CB$5:$CC$6,2,FALSE))</f>
        <v/>
      </c>
      <c r="GD337" s="13"/>
      <c r="GE337" s="13"/>
      <c r="GF337" s="13"/>
      <c r="GG337" s="75"/>
      <c r="GH337" s="281" t="str">
        <f t="shared" si="54"/>
        <v/>
      </c>
      <c r="GI337" s="128"/>
      <c r="GJ337" s="281" t="str">
        <f>IF(GK337="","",VLOOKUP(GK337,リスト!$CD$5:$CE$6,2,FALSE))</f>
        <v/>
      </c>
      <c r="GK337" s="13"/>
      <c r="GL337" s="281" t="str">
        <f>IF(GM337="","",VLOOKUP(GM337,リスト!$CF$5:$CG$5,2,FALSE))</f>
        <v/>
      </c>
      <c r="GM337" s="26"/>
      <c r="GN337" s="280" t="str">
        <f>IF(GO337="","",VLOOKUP(GO337,リスト!$CH$5:$CI$5,2,FALSE))</f>
        <v/>
      </c>
      <c r="GO337" s="284"/>
      <c r="GP337" s="284"/>
      <c r="GQ337" s="284"/>
      <c r="GR337" s="284"/>
      <c r="GS337" s="284"/>
      <c r="GT337" s="284"/>
      <c r="GU337" s="284"/>
      <c r="GV337" s="284"/>
      <c r="GW337" s="284"/>
      <c r="GX337" s="285"/>
    </row>
    <row r="338" spans="2:206" s="177" customFormat="1" ht="24.75" hidden="1" customHeight="1" outlineLevel="1">
      <c r="B338" s="286" t="str">
        <f>IF(明細!B332="","",明細!B332)</f>
        <v/>
      </c>
      <c r="C338" s="287" t="str">
        <f>IF(明細!C332="","",明細!C332)</f>
        <v/>
      </c>
      <c r="D338" s="265" t="str">
        <f>IF(明細!D332="","",明細!D332)</f>
        <v/>
      </c>
      <c r="E338" s="265" t="str">
        <f>IF(明細!E332="","",明細!E332)</f>
        <v/>
      </c>
      <c r="F338" s="265" t="str">
        <f>IF(明細!F332="","",明細!F332)</f>
        <v/>
      </c>
      <c r="G338" s="265" t="str">
        <f>IF(明細!G332="","",明細!G332)</f>
        <v/>
      </c>
      <c r="H338" s="265" t="str">
        <f>IF(明細!H332="","",明細!H332)</f>
        <v/>
      </c>
      <c r="I338" s="265" t="str">
        <f>IF(明細!I332="","",明細!I332)</f>
        <v/>
      </c>
      <c r="J338" s="265" t="str">
        <f>IF(明細!J332="","",明細!J332)</f>
        <v/>
      </c>
      <c r="K338" s="265" t="str">
        <f>IF(明細!K332="","",明細!K332)</f>
        <v/>
      </c>
      <c r="L338" s="265" t="str">
        <f>IF(明細!L332="","",明細!L332)</f>
        <v/>
      </c>
      <c r="M338" s="265" t="str">
        <f>IF(明細!M332="","",明細!M332)</f>
        <v/>
      </c>
      <c r="N338" s="265" t="str">
        <f>IF(明細!N332="","",明細!N332)</f>
        <v/>
      </c>
      <c r="O338" s="265" t="str">
        <f>IF(明細!O332="","",明細!O332)</f>
        <v/>
      </c>
      <c r="P338" s="265" t="str">
        <f>IF(明細!P332="","",明細!P332)</f>
        <v/>
      </c>
      <c r="Q338" s="265" t="str">
        <f>IF(明細!Q332="","",明細!Q332)</f>
        <v/>
      </c>
      <c r="R338" s="289" t="str">
        <f>IF(明細!R332="","",明細!R332)</f>
        <v/>
      </c>
      <c r="S338" s="291" t="str">
        <f>IF(明細!S332="","",明細!S332)</f>
        <v/>
      </c>
      <c r="T338" s="291" t="str">
        <f>IF(明細!T332="","",明細!T332)</f>
        <v/>
      </c>
      <c r="U338" s="291" t="str">
        <f>IF(明細!U332="","",明細!U332)</f>
        <v/>
      </c>
      <c r="V338" s="292" t="str">
        <f>IF(明細!V332="","",明細!V332)</f>
        <v>個</v>
      </c>
      <c r="W338" s="292" t="str">
        <f>IF(明細!W332="","",明細!W332)</f>
        <v/>
      </c>
      <c r="X338" s="293" t="str">
        <f>IF(明細!X332="","",明細!X332)</f>
        <v/>
      </c>
      <c r="Y338" s="134" t="str">
        <f>IF(明細!Y332="","",明細!Y332)</f>
        <v/>
      </c>
      <c r="Z338" s="135" t="str">
        <f>IF(明細!Z332="","",明細!Z332)</f>
        <v/>
      </c>
      <c r="AA338" s="134" t="str">
        <f>IF(明細!AA332="","",明細!AA332)</f>
        <v/>
      </c>
      <c r="AB338" s="303" t="str">
        <f>IF(明細!AB332="","",明細!AB332)</f>
        <v/>
      </c>
      <c r="AC338" s="134" t="str">
        <f>IF(明細!AC332="","",明細!AC332)</f>
        <v/>
      </c>
      <c r="AD338" s="183" t="str">
        <f>IF(明細!AD332="","",明細!AD332)</f>
        <v/>
      </c>
      <c r="AE338" s="184">
        <f>IF(明細!AE332="","",明細!AE332)</f>
        <v>0.1</v>
      </c>
      <c r="AF338" s="185" t="str">
        <f>IF(明細!AF332="","",明細!AF332)</f>
        <v/>
      </c>
      <c r="AG338" s="186" t="str">
        <f>IF(明細!AG332="","",明細!AG332)</f>
        <v/>
      </c>
      <c r="AH338" s="186" t="str">
        <f>IF(明細!AH332="","",明細!AH332)</f>
        <v/>
      </c>
      <c r="AI338" s="187" t="str">
        <f>IF(明細!AI332="","",明細!AI332)</f>
        <v/>
      </c>
      <c r="AJ338" s="296" t="str">
        <f>IF(明細!AJ332="","",明細!AJ332)</f>
        <v/>
      </c>
      <c r="AK338" s="297" t="str">
        <f>IF(明細!AK332="","",明細!AK332)</f>
        <v/>
      </c>
      <c r="AL338" s="298" t="str">
        <f>IF(明細!AL332="","",明細!AL332)</f>
        <v/>
      </c>
      <c r="AM338" s="299" t="str">
        <f>IF(明細!AM332="","",明細!AM332)</f>
        <v/>
      </c>
      <c r="AN338" s="300" t="str">
        <f>IF(明細!AN332="","",明細!AN332)</f>
        <v/>
      </c>
      <c r="AO338" s="300" t="str">
        <f>IF(明細!AO332="","",明細!AO332)</f>
        <v/>
      </c>
      <c r="AP338" s="300" t="str">
        <f>IF(明細!AP332="","",明細!AP332)</f>
        <v/>
      </c>
      <c r="AQ338" s="301" t="str">
        <f>IF(明細!AQ332="","",明細!AQ332)</f>
        <v/>
      </c>
      <c r="AR338" s="302" t="str">
        <f>IF(明細!AR332="","",明細!AR332)</f>
        <v/>
      </c>
      <c r="AU338" s="360"/>
      <c r="AV338" s="368"/>
      <c r="AW338" s="446" t="str">
        <f>IF(明細!AV332="","",明細!AV332)</f>
        <v/>
      </c>
      <c r="AX338" s="419" t="str">
        <f>IF(明細!AT332="","",明細!AT332)</f>
        <v/>
      </c>
      <c r="AY338" s="280" t="str">
        <f>IF($AX338="","",VLOOKUP($AX338,リスト!$CL:$CM,2,FALSE))</f>
        <v/>
      </c>
      <c r="AZ338" s="3"/>
      <c r="BA338" s="280" t="str">
        <f>IF(BB338="","",VLOOKUP(BB338,リスト!$K:$L,2,FALSE))</f>
        <v/>
      </c>
      <c r="BB338" s="3"/>
      <c r="BC338" s="3"/>
      <c r="BD338" s="87"/>
      <c r="BE338" s="280" t="str">
        <f>IF(BF338="","",VLOOKUP(BF338,リスト!$I:$J,2,FALSE))</f>
        <v/>
      </c>
      <c r="BF338" s="3"/>
      <c r="BG338" s="280" t="str">
        <f>IF(BH338="","",VLOOKUP(BH338,リスト!$M:$N,2,FALSE))</f>
        <v/>
      </c>
      <c r="BH338" s="282"/>
      <c r="BI338" s="280" t="str">
        <f>IF(BJ338="","",VLOOKUP(BJ338,リスト!$O:$P,2,FALSE))</f>
        <v/>
      </c>
      <c r="BJ338" s="24"/>
      <c r="BM338" s="451" t="str">
        <f>IF(明細!AV332="","",明細!AV332)</f>
        <v/>
      </c>
      <c r="BN338" s="453" t="str">
        <f>IF(明細!AT332="","",明細!AT332)</f>
        <v/>
      </c>
      <c r="BO338" s="280" t="str">
        <f>IF($BN338="","",VLOOKUP($BN338,リスト!$CL:$CM,2,FALSE))</f>
        <v/>
      </c>
      <c r="BP338" s="280" t="str">
        <f>IF(BQ338="","",VLOOKUP(BQ338,リスト!$K$5:$L$7,2,FALSE))</f>
        <v/>
      </c>
      <c r="BQ338" s="13"/>
      <c r="BR338" s="13"/>
      <c r="BS338" s="47"/>
      <c r="BT338" s="280" t="str">
        <f>IF(BU338="","",VLOOKUP(BU338,リスト!I329:J347,2,FALSE))</f>
        <v/>
      </c>
      <c r="BU338" s="13"/>
      <c r="BV338" s="13"/>
      <c r="BW338" s="282"/>
      <c r="BX338" s="282"/>
      <c r="BY338" s="280" t="str">
        <f>IF(BZ338="","",VLOOKUP(BZ338,リスト!$S$5:$T$6,2,FALSE))</f>
        <v/>
      </c>
      <c r="BZ338" s="3"/>
      <c r="CA338" s="3"/>
      <c r="CB338" s="81"/>
      <c r="CC338" s="280" t="str">
        <f t="shared" si="48"/>
        <v/>
      </c>
      <c r="CD338" s="83"/>
      <c r="CE338" s="83"/>
      <c r="CF338" s="83"/>
      <c r="CG338" s="83"/>
      <c r="CH338" s="282" t="str">
        <f t="shared" si="49"/>
        <v/>
      </c>
      <c r="CI338" s="83"/>
      <c r="CJ338" s="280" t="str">
        <f t="shared" si="50"/>
        <v/>
      </c>
      <c r="CK338" s="87"/>
      <c r="CL338" s="78"/>
      <c r="CM338" s="83"/>
      <c r="CN338" s="83"/>
      <c r="CO338" s="83"/>
      <c r="CP338" s="280" t="str">
        <f t="shared" ref="CP338:CP401" si="55">IF($B338="","","MM")</f>
        <v/>
      </c>
      <c r="CQ338" s="81"/>
      <c r="CR338" s="280" t="str">
        <f t="shared" ref="CR338:CR401" si="56">IF($B338="","","MM3")</f>
        <v/>
      </c>
      <c r="CS338" s="3"/>
      <c r="CT338" s="3"/>
      <c r="CU338" s="280" t="str">
        <f>IF(CV338="","",VLOOKUP(CV338,リスト!$V$5:$W$6,2,FALSE))</f>
        <v/>
      </c>
      <c r="CV338" s="3"/>
      <c r="CW338" s="280" t="str">
        <f>IF(CX338="","",VLOOKUP(CX338,リスト!$X$5:$Y$6,2,FALSE))</f>
        <v/>
      </c>
      <c r="CX338" s="3"/>
      <c r="CY338" s="77"/>
      <c r="CZ338" s="77"/>
      <c r="DA338" s="75"/>
      <c r="DB338" s="75"/>
      <c r="DC338" s="75"/>
      <c r="DD338" s="75"/>
      <c r="DE338" s="280" t="str">
        <f>IF(DF338="","",VLOOKUP(DF338,リスト!$Z$5:$AA$10,2,FALSE))</f>
        <v/>
      </c>
      <c r="DF338" s="3"/>
      <c r="DG338" s="280" t="str">
        <f>IF(DH338="","",VLOOKUP(DH338,リスト!$AB$5:$AC$12,2,FALSE))</f>
        <v/>
      </c>
      <c r="DH338" s="63"/>
      <c r="DI338" s="280" t="str">
        <f>IF(DJ338="","",VLOOKUP(DJ338,リスト!$AD$5:$AE$7,2,FALSE))</f>
        <v/>
      </c>
      <c r="DJ338" s="3"/>
      <c r="DK338" s="280" t="str">
        <f>IF(DL338="","",VLOOKUP(DL338,リスト!$AF$5:$AG$10,2,FALSE))</f>
        <v/>
      </c>
      <c r="DL338" s="3"/>
      <c r="DM338" s="280" t="str">
        <f>IF(DN338="","",VLOOKUP(DN338,リスト!$AH$5:$AI$6,2,FALSE))</f>
        <v/>
      </c>
      <c r="DN338" s="3"/>
      <c r="DO338" s="280" t="str">
        <f>IF(DP338="","",VLOOKUP(DP338,リスト!$AJ$5:$AK$6,2,FALSE))</f>
        <v/>
      </c>
      <c r="DP338" s="3"/>
      <c r="DQ338" s="280" t="str">
        <f>IF(DR338="","",VLOOKUP(DR338,リスト!$AL$5:$AM$7,2,FALSE))</f>
        <v/>
      </c>
      <c r="DR338" s="3"/>
      <c r="DS338" s="13"/>
      <c r="DT338" s="85"/>
      <c r="DU338" s="85"/>
      <c r="DV338" s="281" t="str">
        <f>IF(DW338="","",VLOOKUP(DW338,リスト!$AN$5:$AO$6,2,FALSE))</f>
        <v/>
      </c>
      <c r="DW338" s="13"/>
      <c r="DX338" s="341"/>
      <c r="DY338" s="345"/>
      <c r="DZ338" s="341"/>
      <c r="EA338" s="345"/>
      <c r="EB338" s="280" t="str">
        <f>IF(EC338="","",VLOOKUP(EC338,リスト!$AW$5:$AX$8,2,FALSE))</f>
        <v/>
      </c>
      <c r="EC338" s="3"/>
      <c r="ED338" s="85"/>
      <c r="EE338" s="280" t="str">
        <f>IF(EF338="","",VLOOKUP(EF338,リスト!$AY$5:$AZ$10,2,FALSE))</f>
        <v/>
      </c>
      <c r="EF338" s="3"/>
      <c r="EG338" s="280" t="str">
        <f>IF(EH338="","",VLOOKUP(EH338,リスト!$BA$5:$BB$10,2,FALSE))</f>
        <v/>
      </c>
      <c r="EH338" s="3"/>
      <c r="EI338" s="280" t="str">
        <f>IF(EJ338="","",VLOOKUP(EJ338,リスト!$BC$5:$BD$10,2,FALSE))</f>
        <v/>
      </c>
      <c r="EJ338" s="3"/>
      <c r="EK338" s="280" t="str">
        <f>IF(EL338="","",VLOOKUP(EL338,リスト!$BE$5:$BF$10,2,FALSE))</f>
        <v/>
      </c>
      <c r="EL338" s="3"/>
      <c r="EM338" s="78"/>
      <c r="EN338" s="73"/>
      <c r="EO338" s="73"/>
      <c r="EP338" s="13"/>
      <c r="EQ338" s="13"/>
      <c r="ER338" s="280" t="str">
        <f>IF(ES338="","",VLOOKUP(ES338,リスト!$BG$5:$BH$10,2,FALSE))</f>
        <v/>
      </c>
      <c r="ES338" s="13"/>
      <c r="ET338" s="13"/>
      <c r="EU338" s="13"/>
      <c r="EV338" s="13"/>
      <c r="EW338" s="13"/>
      <c r="EX338" s="81"/>
      <c r="EY338" s="81"/>
      <c r="EZ338" s="26"/>
      <c r="FA338" s="281" t="str">
        <f>IF($EZ338="","",INDEX(リスト!$BI$5:$BJ$40,MATCH($EZ338,リスト!$BJ$5:$BJ$40,0),1))</f>
        <v/>
      </c>
      <c r="FB338" s="280" t="str">
        <f>IF(FC338="","",VLOOKUP(FC338,リスト!$BK:$BL,2,FALSE))</f>
        <v/>
      </c>
      <c r="FC338" s="13"/>
      <c r="FD338" s="331"/>
      <c r="FE338" s="3"/>
      <c r="FF338" s="280" t="str">
        <f>IF(FG338="","",VLOOKUP(FG338,リスト!$BO$5:$BP$6,2,FALSE))</f>
        <v/>
      </c>
      <c r="FG338" s="3"/>
      <c r="FH338" s="280" t="str">
        <f>IF(FI338="","",VLOOKUP(FI338,リスト!$BQ$5:$BR$8,2,FALSE))</f>
        <v/>
      </c>
      <c r="FI338" s="3"/>
      <c r="FJ338" s="282"/>
      <c r="FK338" s="280" t="str">
        <f>IF(FL338="","",VLOOKUP(FL338,リスト!$BS$5:$BT$6,2,FALSE))</f>
        <v/>
      </c>
      <c r="FL338" s="63"/>
      <c r="FM338" s="13"/>
      <c r="FN338" s="13"/>
      <c r="FO338" s="13"/>
      <c r="FP338" s="283" t="str">
        <f t="shared" si="51"/>
        <v/>
      </c>
      <c r="FQ338" s="283" t="str">
        <f t="shared" si="51"/>
        <v/>
      </c>
      <c r="FR338" s="13"/>
      <c r="FS338" s="85"/>
      <c r="FT338" s="85"/>
      <c r="FU338" s="281" t="str">
        <f t="shared" si="52"/>
        <v/>
      </c>
      <c r="FV338" s="280" t="str">
        <f>IF(FW338="","",VLOOKUP(FW338,リスト!$BV$5:$BW$10,2,FALSE))</f>
        <v/>
      </c>
      <c r="FW338" s="26"/>
      <c r="FX338" s="282" t="str">
        <f t="shared" si="53"/>
        <v/>
      </c>
      <c r="FY338" s="280" t="str">
        <f>IF(FZ338="","",VLOOKUP(FZ338,リスト!$BX$5:$BY$6,2,FALSE))</f>
        <v/>
      </c>
      <c r="FZ338" s="3"/>
      <c r="GA338" s="280" t="str">
        <f>IF(GB338="","",VLOOKUP(GB338,リスト!$BZ$5:$CA$6,2,FALSE))</f>
        <v/>
      </c>
      <c r="GB338" s="13"/>
      <c r="GC338" s="281" t="str">
        <f>IF(GD338="","",VLOOKUP(GD338,リスト!$CB$5:$CC$6,2,FALSE))</f>
        <v/>
      </c>
      <c r="GD338" s="13"/>
      <c r="GE338" s="13"/>
      <c r="GF338" s="13"/>
      <c r="GG338" s="75"/>
      <c r="GH338" s="281" t="str">
        <f t="shared" si="54"/>
        <v/>
      </c>
      <c r="GI338" s="128"/>
      <c r="GJ338" s="281" t="str">
        <f>IF(GK338="","",VLOOKUP(GK338,リスト!$CD$5:$CE$6,2,FALSE))</f>
        <v/>
      </c>
      <c r="GK338" s="13"/>
      <c r="GL338" s="281" t="str">
        <f>IF(GM338="","",VLOOKUP(GM338,リスト!$CF$5:$CG$5,2,FALSE))</f>
        <v/>
      </c>
      <c r="GM338" s="26"/>
      <c r="GN338" s="280" t="str">
        <f>IF(GO338="","",VLOOKUP(GO338,リスト!$CH$5:$CI$5,2,FALSE))</f>
        <v/>
      </c>
      <c r="GO338" s="284"/>
      <c r="GP338" s="284"/>
      <c r="GQ338" s="284"/>
      <c r="GR338" s="284"/>
      <c r="GS338" s="284"/>
      <c r="GT338" s="284"/>
      <c r="GU338" s="284"/>
      <c r="GV338" s="284"/>
      <c r="GW338" s="284"/>
      <c r="GX338" s="285"/>
    </row>
    <row r="339" spans="2:206" s="177" customFormat="1" ht="24.75" hidden="1" customHeight="1" outlineLevel="1">
      <c r="B339" s="286" t="str">
        <f>IF(明細!B333="","",明細!B333)</f>
        <v/>
      </c>
      <c r="C339" s="287" t="str">
        <f>IF(明細!C333="","",明細!C333)</f>
        <v/>
      </c>
      <c r="D339" s="265" t="str">
        <f>IF(明細!D333="","",明細!D333)</f>
        <v/>
      </c>
      <c r="E339" s="265" t="str">
        <f>IF(明細!E333="","",明細!E333)</f>
        <v/>
      </c>
      <c r="F339" s="265" t="str">
        <f>IF(明細!F333="","",明細!F333)</f>
        <v/>
      </c>
      <c r="G339" s="265" t="str">
        <f>IF(明細!G333="","",明細!G333)</f>
        <v/>
      </c>
      <c r="H339" s="265" t="str">
        <f>IF(明細!H333="","",明細!H333)</f>
        <v/>
      </c>
      <c r="I339" s="265" t="str">
        <f>IF(明細!I333="","",明細!I333)</f>
        <v/>
      </c>
      <c r="J339" s="265" t="str">
        <f>IF(明細!J333="","",明細!J333)</f>
        <v/>
      </c>
      <c r="K339" s="265" t="str">
        <f>IF(明細!K333="","",明細!K333)</f>
        <v/>
      </c>
      <c r="L339" s="265" t="str">
        <f>IF(明細!L333="","",明細!L333)</f>
        <v/>
      </c>
      <c r="M339" s="265" t="str">
        <f>IF(明細!M333="","",明細!M333)</f>
        <v/>
      </c>
      <c r="N339" s="265" t="str">
        <f>IF(明細!N333="","",明細!N333)</f>
        <v/>
      </c>
      <c r="O339" s="265" t="str">
        <f>IF(明細!O333="","",明細!O333)</f>
        <v/>
      </c>
      <c r="P339" s="265" t="str">
        <f>IF(明細!P333="","",明細!P333)</f>
        <v/>
      </c>
      <c r="Q339" s="265" t="str">
        <f>IF(明細!Q333="","",明細!Q333)</f>
        <v/>
      </c>
      <c r="R339" s="289" t="str">
        <f>IF(明細!R333="","",明細!R333)</f>
        <v/>
      </c>
      <c r="S339" s="291" t="str">
        <f>IF(明細!S333="","",明細!S333)</f>
        <v/>
      </c>
      <c r="T339" s="291" t="str">
        <f>IF(明細!T333="","",明細!T333)</f>
        <v/>
      </c>
      <c r="U339" s="291" t="str">
        <f>IF(明細!U333="","",明細!U333)</f>
        <v/>
      </c>
      <c r="V339" s="292" t="str">
        <f>IF(明細!V333="","",明細!V333)</f>
        <v>個</v>
      </c>
      <c r="W339" s="292" t="str">
        <f>IF(明細!W333="","",明細!W333)</f>
        <v/>
      </c>
      <c r="X339" s="293" t="str">
        <f>IF(明細!X333="","",明細!X333)</f>
        <v/>
      </c>
      <c r="Y339" s="134" t="str">
        <f>IF(明細!Y333="","",明細!Y333)</f>
        <v/>
      </c>
      <c r="Z339" s="135" t="str">
        <f>IF(明細!Z333="","",明細!Z333)</f>
        <v/>
      </c>
      <c r="AA339" s="134" t="str">
        <f>IF(明細!AA333="","",明細!AA333)</f>
        <v/>
      </c>
      <c r="AB339" s="303" t="str">
        <f>IF(明細!AB333="","",明細!AB333)</f>
        <v/>
      </c>
      <c r="AC339" s="134" t="str">
        <f>IF(明細!AC333="","",明細!AC333)</f>
        <v/>
      </c>
      <c r="AD339" s="183" t="str">
        <f>IF(明細!AD333="","",明細!AD333)</f>
        <v/>
      </c>
      <c r="AE339" s="184">
        <f>IF(明細!AE333="","",明細!AE333)</f>
        <v>0.1</v>
      </c>
      <c r="AF339" s="185" t="str">
        <f>IF(明細!AF333="","",明細!AF333)</f>
        <v/>
      </c>
      <c r="AG339" s="186" t="str">
        <f>IF(明細!AG333="","",明細!AG333)</f>
        <v/>
      </c>
      <c r="AH339" s="186" t="str">
        <f>IF(明細!AH333="","",明細!AH333)</f>
        <v/>
      </c>
      <c r="AI339" s="187" t="str">
        <f>IF(明細!AI333="","",明細!AI333)</f>
        <v/>
      </c>
      <c r="AJ339" s="296" t="str">
        <f>IF(明細!AJ333="","",明細!AJ333)</f>
        <v/>
      </c>
      <c r="AK339" s="297" t="str">
        <f>IF(明細!AK333="","",明細!AK333)</f>
        <v/>
      </c>
      <c r="AL339" s="298" t="str">
        <f>IF(明細!AL333="","",明細!AL333)</f>
        <v/>
      </c>
      <c r="AM339" s="299" t="str">
        <f>IF(明細!AM333="","",明細!AM333)</f>
        <v/>
      </c>
      <c r="AN339" s="300" t="str">
        <f>IF(明細!AN333="","",明細!AN333)</f>
        <v/>
      </c>
      <c r="AO339" s="300" t="str">
        <f>IF(明細!AO333="","",明細!AO333)</f>
        <v/>
      </c>
      <c r="AP339" s="300" t="str">
        <f>IF(明細!AP333="","",明細!AP333)</f>
        <v/>
      </c>
      <c r="AQ339" s="301" t="str">
        <f>IF(明細!AQ333="","",明細!AQ333)</f>
        <v/>
      </c>
      <c r="AR339" s="302" t="str">
        <f>IF(明細!AR333="","",明細!AR333)</f>
        <v/>
      </c>
      <c r="AU339" s="360"/>
      <c r="AV339" s="368"/>
      <c r="AW339" s="446" t="str">
        <f>IF(明細!AV333="","",明細!AV333)</f>
        <v/>
      </c>
      <c r="AX339" s="419" t="str">
        <f>IF(明細!AT333="","",明細!AT333)</f>
        <v/>
      </c>
      <c r="AY339" s="280" t="str">
        <f>IF($AX339="","",VLOOKUP($AX339,リスト!$CL:$CM,2,FALSE))</f>
        <v/>
      </c>
      <c r="AZ339" s="3"/>
      <c r="BA339" s="280" t="str">
        <f>IF(BB339="","",VLOOKUP(BB339,リスト!$K:$L,2,FALSE))</f>
        <v/>
      </c>
      <c r="BB339" s="3"/>
      <c r="BC339" s="3"/>
      <c r="BD339" s="87"/>
      <c r="BE339" s="280" t="str">
        <f>IF(BF339="","",VLOOKUP(BF339,リスト!$I:$J,2,FALSE))</f>
        <v/>
      </c>
      <c r="BF339" s="3"/>
      <c r="BG339" s="280" t="str">
        <f>IF(BH339="","",VLOOKUP(BH339,リスト!$M:$N,2,FALSE))</f>
        <v/>
      </c>
      <c r="BH339" s="282"/>
      <c r="BI339" s="280" t="str">
        <f>IF(BJ339="","",VLOOKUP(BJ339,リスト!$O:$P,2,FALSE))</f>
        <v/>
      </c>
      <c r="BJ339" s="24"/>
      <c r="BM339" s="451" t="str">
        <f>IF(明細!AV333="","",明細!AV333)</f>
        <v/>
      </c>
      <c r="BN339" s="453" t="str">
        <f>IF(明細!AT333="","",明細!AT333)</f>
        <v/>
      </c>
      <c r="BO339" s="280" t="str">
        <f>IF($BN339="","",VLOOKUP($BN339,リスト!$CL:$CM,2,FALSE))</f>
        <v/>
      </c>
      <c r="BP339" s="280" t="str">
        <f>IF(BQ339="","",VLOOKUP(BQ339,リスト!$K$5:$L$7,2,FALSE))</f>
        <v/>
      </c>
      <c r="BQ339" s="13"/>
      <c r="BR339" s="13"/>
      <c r="BS339" s="47"/>
      <c r="BT339" s="280" t="str">
        <f>IF(BU339="","",VLOOKUP(BU339,リスト!I330:J348,2,FALSE))</f>
        <v/>
      </c>
      <c r="BU339" s="13"/>
      <c r="BV339" s="13"/>
      <c r="BW339" s="282"/>
      <c r="BX339" s="282"/>
      <c r="BY339" s="280" t="str">
        <f>IF(BZ339="","",VLOOKUP(BZ339,リスト!$S$5:$T$6,2,FALSE))</f>
        <v/>
      </c>
      <c r="BZ339" s="3"/>
      <c r="CA339" s="3"/>
      <c r="CB339" s="81"/>
      <c r="CC339" s="280" t="str">
        <f t="shared" si="48"/>
        <v/>
      </c>
      <c r="CD339" s="83"/>
      <c r="CE339" s="83"/>
      <c r="CF339" s="83"/>
      <c r="CG339" s="83"/>
      <c r="CH339" s="282" t="str">
        <f t="shared" si="49"/>
        <v/>
      </c>
      <c r="CI339" s="83"/>
      <c r="CJ339" s="280" t="str">
        <f t="shared" si="50"/>
        <v/>
      </c>
      <c r="CK339" s="87"/>
      <c r="CL339" s="78"/>
      <c r="CM339" s="83"/>
      <c r="CN339" s="83"/>
      <c r="CO339" s="83"/>
      <c r="CP339" s="280" t="str">
        <f t="shared" si="55"/>
        <v/>
      </c>
      <c r="CQ339" s="81"/>
      <c r="CR339" s="280" t="str">
        <f t="shared" si="56"/>
        <v/>
      </c>
      <c r="CS339" s="3"/>
      <c r="CT339" s="3"/>
      <c r="CU339" s="280" t="str">
        <f>IF(CV339="","",VLOOKUP(CV339,リスト!$V$5:$W$6,2,FALSE))</f>
        <v/>
      </c>
      <c r="CV339" s="3"/>
      <c r="CW339" s="280" t="str">
        <f>IF(CX339="","",VLOOKUP(CX339,リスト!$X$5:$Y$6,2,FALSE))</f>
        <v/>
      </c>
      <c r="CX339" s="3"/>
      <c r="CY339" s="77"/>
      <c r="CZ339" s="77"/>
      <c r="DA339" s="75"/>
      <c r="DB339" s="75"/>
      <c r="DC339" s="75"/>
      <c r="DD339" s="75"/>
      <c r="DE339" s="280" t="str">
        <f>IF(DF339="","",VLOOKUP(DF339,リスト!$Z$5:$AA$10,2,FALSE))</f>
        <v/>
      </c>
      <c r="DF339" s="3"/>
      <c r="DG339" s="280" t="str">
        <f>IF(DH339="","",VLOOKUP(DH339,リスト!$AB$5:$AC$12,2,FALSE))</f>
        <v/>
      </c>
      <c r="DH339" s="63"/>
      <c r="DI339" s="280" t="str">
        <f>IF(DJ339="","",VLOOKUP(DJ339,リスト!$AD$5:$AE$7,2,FALSE))</f>
        <v/>
      </c>
      <c r="DJ339" s="3"/>
      <c r="DK339" s="280" t="str">
        <f>IF(DL339="","",VLOOKUP(DL339,リスト!$AF$5:$AG$10,2,FALSE))</f>
        <v/>
      </c>
      <c r="DL339" s="3"/>
      <c r="DM339" s="280" t="str">
        <f>IF(DN339="","",VLOOKUP(DN339,リスト!$AH$5:$AI$6,2,FALSE))</f>
        <v/>
      </c>
      <c r="DN339" s="3"/>
      <c r="DO339" s="280" t="str">
        <f>IF(DP339="","",VLOOKUP(DP339,リスト!$AJ$5:$AK$6,2,FALSE))</f>
        <v/>
      </c>
      <c r="DP339" s="3"/>
      <c r="DQ339" s="280" t="str">
        <f>IF(DR339="","",VLOOKUP(DR339,リスト!$AL$5:$AM$7,2,FALSE))</f>
        <v/>
      </c>
      <c r="DR339" s="3"/>
      <c r="DS339" s="13"/>
      <c r="DT339" s="85"/>
      <c r="DU339" s="85"/>
      <c r="DV339" s="281" t="str">
        <f>IF(DW339="","",VLOOKUP(DW339,リスト!$AN$5:$AO$6,2,FALSE))</f>
        <v/>
      </c>
      <c r="DW339" s="13"/>
      <c r="DX339" s="341"/>
      <c r="DY339" s="345"/>
      <c r="DZ339" s="341"/>
      <c r="EA339" s="345"/>
      <c r="EB339" s="280" t="str">
        <f>IF(EC339="","",VLOOKUP(EC339,リスト!$AW$5:$AX$8,2,FALSE))</f>
        <v/>
      </c>
      <c r="EC339" s="3"/>
      <c r="ED339" s="85"/>
      <c r="EE339" s="280" t="str">
        <f>IF(EF339="","",VLOOKUP(EF339,リスト!$AY$5:$AZ$10,2,FALSE))</f>
        <v/>
      </c>
      <c r="EF339" s="3"/>
      <c r="EG339" s="280" t="str">
        <f>IF(EH339="","",VLOOKUP(EH339,リスト!$BA$5:$BB$10,2,FALSE))</f>
        <v/>
      </c>
      <c r="EH339" s="3"/>
      <c r="EI339" s="280" t="str">
        <f>IF(EJ339="","",VLOOKUP(EJ339,リスト!$BC$5:$BD$10,2,FALSE))</f>
        <v/>
      </c>
      <c r="EJ339" s="3"/>
      <c r="EK339" s="280" t="str">
        <f>IF(EL339="","",VLOOKUP(EL339,リスト!$BE$5:$BF$10,2,FALSE))</f>
        <v/>
      </c>
      <c r="EL339" s="3"/>
      <c r="EM339" s="78"/>
      <c r="EN339" s="73"/>
      <c r="EO339" s="73"/>
      <c r="EP339" s="13"/>
      <c r="EQ339" s="13"/>
      <c r="ER339" s="280" t="str">
        <f>IF(ES339="","",VLOOKUP(ES339,リスト!$BG$5:$BH$10,2,FALSE))</f>
        <v/>
      </c>
      <c r="ES339" s="13"/>
      <c r="ET339" s="13"/>
      <c r="EU339" s="13"/>
      <c r="EV339" s="13"/>
      <c r="EW339" s="13"/>
      <c r="EX339" s="81"/>
      <c r="EY339" s="81"/>
      <c r="EZ339" s="26"/>
      <c r="FA339" s="281" t="str">
        <f>IF($EZ339="","",INDEX(リスト!$BI$5:$BJ$40,MATCH($EZ339,リスト!$BJ$5:$BJ$40,0),1))</f>
        <v/>
      </c>
      <c r="FB339" s="280" t="str">
        <f>IF(FC339="","",VLOOKUP(FC339,リスト!$BK:$BL,2,FALSE))</f>
        <v/>
      </c>
      <c r="FC339" s="13"/>
      <c r="FD339" s="331"/>
      <c r="FE339" s="3"/>
      <c r="FF339" s="280" t="str">
        <f>IF(FG339="","",VLOOKUP(FG339,リスト!$BO$5:$BP$6,2,FALSE))</f>
        <v/>
      </c>
      <c r="FG339" s="3"/>
      <c r="FH339" s="280" t="str">
        <f>IF(FI339="","",VLOOKUP(FI339,リスト!$BQ$5:$BR$8,2,FALSE))</f>
        <v/>
      </c>
      <c r="FI339" s="3"/>
      <c r="FJ339" s="282"/>
      <c r="FK339" s="280" t="str">
        <f>IF(FL339="","",VLOOKUP(FL339,リスト!$BS$5:$BT$6,2,FALSE))</f>
        <v/>
      </c>
      <c r="FL339" s="63"/>
      <c r="FM339" s="13"/>
      <c r="FN339" s="13"/>
      <c r="FO339" s="13"/>
      <c r="FP339" s="283" t="str">
        <f t="shared" si="51"/>
        <v/>
      </c>
      <c r="FQ339" s="283" t="str">
        <f t="shared" si="51"/>
        <v/>
      </c>
      <c r="FR339" s="13"/>
      <c r="FS339" s="85"/>
      <c r="FT339" s="85"/>
      <c r="FU339" s="281" t="str">
        <f t="shared" si="52"/>
        <v/>
      </c>
      <c r="FV339" s="280" t="str">
        <f>IF(FW339="","",VLOOKUP(FW339,リスト!$BV$5:$BW$10,2,FALSE))</f>
        <v/>
      </c>
      <c r="FW339" s="26"/>
      <c r="FX339" s="282" t="str">
        <f t="shared" si="53"/>
        <v/>
      </c>
      <c r="FY339" s="280" t="str">
        <f>IF(FZ339="","",VLOOKUP(FZ339,リスト!$BX$5:$BY$6,2,FALSE))</f>
        <v/>
      </c>
      <c r="FZ339" s="3"/>
      <c r="GA339" s="280" t="str">
        <f>IF(GB339="","",VLOOKUP(GB339,リスト!$BZ$5:$CA$6,2,FALSE))</f>
        <v/>
      </c>
      <c r="GB339" s="13"/>
      <c r="GC339" s="281" t="str">
        <f>IF(GD339="","",VLOOKUP(GD339,リスト!$CB$5:$CC$6,2,FALSE))</f>
        <v/>
      </c>
      <c r="GD339" s="13"/>
      <c r="GE339" s="13"/>
      <c r="GF339" s="13"/>
      <c r="GG339" s="75"/>
      <c r="GH339" s="281" t="str">
        <f t="shared" si="54"/>
        <v/>
      </c>
      <c r="GI339" s="128"/>
      <c r="GJ339" s="281" t="str">
        <f>IF(GK339="","",VLOOKUP(GK339,リスト!$CD$5:$CE$6,2,FALSE))</f>
        <v/>
      </c>
      <c r="GK339" s="13"/>
      <c r="GL339" s="281" t="str">
        <f>IF(GM339="","",VLOOKUP(GM339,リスト!$CF$5:$CG$5,2,FALSE))</f>
        <v/>
      </c>
      <c r="GM339" s="26"/>
      <c r="GN339" s="280" t="str">
        <f>IF(GO339="","",VLOOKUP(GO339,リスト!$CH$5:$CI$5,2,FALSE))</f>
        <v/>
      </c>
      <c r="GO339" s="284"/>
      <c r="GP339" s="284"/>
      <c r="GQ339" s="284"/>
      <c r="GR339" s="284"/>
      <c r="GS339" s="284"/>
      <c r="GT339" s="284"/>
      <c r="GU339" s="284"/>
      <c r="GV339" s="284"/>
      <c r="GW339" s="284"/>
      <c r="GX339" s="285"/>
    </row>
    <row r="340" spans="2:206" s="177" customFormat="1" ht="24.75" hidden="1" customHeight="1" outlineLevel="1">
      <c r="B340" s="286" t="str">
        <f>IF(明細!B334="","",明細!B334)</f>
        <v/>
      </c>
      <c r="C340" s="287" t="str">
        <f>IF(明細!C334="","",明細!C334)</f>
        <v/>
      </c>
      <c r="D340" s="265" t="str">
        <f>IF(明細!D334="","",明細!D334)</f>
        <v/>
      </c>
      <c r="E340" s="265" t="str">
        <f>IF(明細!E334="","",明細!E334)</f>
        <v/>
      </c>
      <c r="F340" s="265" t="str">
        <f>IF(明細!F334="","",明細!F334)</f>
        <v/>
      </c>
      <c r="G340" s="265" t="str">
        <f>IF(明細!G334="","",明細!G334)</f>
        <v/>
      </c>
      <c r="H340" s="265" t="str">
        <f>IF(明細!H334="","",明細!H334)</f>
        <v/>
      </c>
      <c r="I340" s="265" t="str">
        <f>IF(明細!I334="","",明細!I334)</f>
        <v/>
      </c>
      <c r="J340" s="265" t="str">
        <f>IF(明細!J334="","",明細!J334)</f>
        <v/>
      </c>
      <c r="K340" s="265" t="str">
        <f>IF(明細!K334="","",明細!K334)</f>
        <v/>
      </c>
      <c r="L340" s="265" t="str">
        <f>IF(明細!L334="","",明細!L334)</f>
        <v/>
      </c>
      <c r="M340" s="265" t="str">
        <f>IF(明細!M334="","",明細!M334)</f>
        <v/>
      </c>
      <c r="N340" s="265" t="str">
        <f>IF(明細!N334="","",明細!N334)</f>
        <v/>
      </c>
      <c r="O340" s="265" t="str">
        <f>IF(明細!O334="","",明細!O334)</f>
        <v/>
      </c>
      <c r="P340" s="265" t="str">
        <f>IF(明細!P334="","",明細!P334)</f>
        <v/>
      </c>
      <c r="Q340" s="265" t="str">
        <f>IF(明細!Q334="","",明細!Q334)</f>
        <v/>
      </c>
      <c r="R340" s="289" t="str">
        <f>IF(明細!R334="","",明細!R334)</f>
        <v/>
      </c>
      <c r="S340" s="291" t="str">
        <f>IF(明細!S334="","",明細!S334)</f>
        <v/>
      </c>
      <c r="T340" s="291" t="str">
        <f>IF(明細!T334="","",明細!T334)</f>
        <v/>
      </c>
      <c r="U340" s="291" t="str">
        <f>IF(明細!U334="","",明細!U334)</f>
        <v/>
      </c>
      <c r="V340" s="292" t="str">
        <f>IF(明細!V334="","",明細!V334)</f>
        <v>個</v>
      </c>
      <c r="W340" s="292" t="str">
        <f>IF(明細!W334="","",明細!W334)</f>
        <v/>
      </c>
      <c r="X340" s="293" t="str">
        <f>IF(明細!X334="","",明細!X334)</f>
        <v/>
      </c>
      <c r="Y340" s="134" t="str">
        <f>IF(明細!Y334="","",明細!Y334)</f>
        <v/>
      </c>
      <c r="Z340" s="135" t="str">
        <f>IF(明細!Z334="","",明細!Z334)</f>
        <v/>
      </c>
      <c r="AA340" s="134" t="str">
        <f>IF(明細!AA334="","",明細!AA334)</f>
        <v/>
      </c>
      <c r="AB340" s="303" t="str">
        <f>IF(明細!AB334="","",明細!AB334)</f>
        <v/>
      </c>
      <c r="AC340" s="134" t="str">
        <f>IF(明細!AC334="","",明細!AC334)</f>
        <v/>
      </c>
      <c r="AD340" s="183" t="str">
        <f>IF(明細!AD334="","",明細!AD334)</f>
        <v/>
      </c>
      <c r="AE340" s="184">
        <f>IF(明細!AE334="","",明細!AE334)</f>
        <v>0.1</v>
      </c>
      <c r="AF340" s="185" t="str">
        <f>IF(明細!AF334="","",明細!AF334)</f>
        <v/>
      </c>
      <c r="AG340" s="186" t="str">
        <f>IF(明細!AG334="","",明細!AG334)</f>
        <v/>
      </c>
      <c r="AH340" s="186" t="str">
        <f>IF(明細!AH334="","",明細!AH334)</f>
        <v/>
      </c>
      <c r="AI340" s="187" t="str">
        <f>IF(明細!AI334="","",明細!AI334)</f>
        <v/>
      </c>
      <c r="AJ340" s="296" t="str">
        <f>IF(明細!AJ334="","",明細!AJ334)</f>
        <v/>
      </c>
      <c r="AK340" s="297" t="str">
        <f>IF(明細!AK334="","",明細!AK334)</f>
        <v/>
      </c>
      <c r="AL340" s="298" t="str">
        <f>IF(明細!AL334="","",明細!AL334)</f>
        <v/>
      </c>
      <c r="AM340" s="299" t="str">
        <f>IF(明細!AM334="","",明細!AM334)</f>
        <v/>
      </c>
      <c r="AN340" s="300" t="str">
        <f>IF(明細!AN334="","",明細!AN334)</f>
        <v/>
      </c>
      <c r="AO340" s="300" t="str">
        <f>IF(明細!AO334="","",明細!AO334)</f>
        <v/>
      </c>
      <c r="AP340" s="300" t="str">
        <f>IF(明細!AP334="","",明細!AP334)</f>
        <v/>
      </c>
      <c r="AQ340" s="301" t="str">
        <f>IF(明細!AQ334="","",明細!AQ334)</f>
        <v/>
      </c>
      <c r="AR340" s="302" t="str">
        <f>IF(明細!AR334="","",明細!AR334)</f>
        <v/>
      </c>
      <c r="AU340" s="360"/>
      <c r="AV340" s="368"/>
      <c r="AW340" s="446" t="str">
        <f>IF(明細!AV334="","",明細!AV334)</f>
        <v/>
      </c>
      <c r="AX340" s="419" t="str">
        <f>IF(明細!AT334="","",明細!AT334)</f>
        <v/>
      </c>
      <c r="AY340" s="280" t="str">
        <f>IF($AX340="","",VLOOKUP($AX340,リスト!$CL:$CM,2,FALSE))</f>
        <v/>
      </c>
      <c r="AZ340" s="3"/>
      <c r="BA340" s="280" t="str">
        <f>IF(BB340="","",VLOOKUP(BB340,リスト!$K:$L,2,FALSE))</f>
        <v/>
      </c>
      <c r="BB340" s="3"/>
      <c r="BC340" s="3"/>
      <c r="BD340" s="87"/>
      <c r="BE340" s="280" t="str">
        <f>IF(BF340="","",VLOOKUP(BF340,リスト!$I:$J,2,FALSE))</f>
        <v/>
      </c>
      <c r="BF340" s="3"/>
      <c r="BG340" s="280" t="str">
        <f>IF(BH340="","",VLOOKUP(BH340,リスト!$M:$N,2,FALSE))</f>
        <v/>
      </c>
      <c r="BH340" s="282"/>
      <c r="BI340" s="280" t="str">
        <f>IF(BJ340="","",VLOOKUP(BJ340,リスト!$O:$P,2,FALSE))</f>
        <v/>
      </c>
      <c r="BJ340" s="24"/>
      <c r="BM340" s="451" t="str">
        <f>IF(明細!AV334="","",明細!AV334)</f>
        <v/>
      </c>
      <c r="BN340" s="453" t="str">
        <f>IF(明細!AT334="","",明細!AT334)</f>
        <v/>
      </c>
      <c r="BO340" s="280" t="str">
        <f>IF($BN340="","",VLOOKUP($BN340,リスト!$CL:$CM,2,FALSE))</f>
        <v/>
      </c>
      <c r="BP340" s="280" t="str">
        <f>IF(BQ340="","",VLOOKUP(BQ340,リスト!$K$5:$L$7,2,FALSE))</f>
        <v/>
      </c>
      <c r="BQ340" s="13"/>
      <c r="BR340" s="13"/>
      <c r="BS340" s="47"/>
      <c r="BT340" s="280" t="str">
        <f>IF(BU340="","",VLOOKUP(BU340,リスト!I331:J349,2,FALSE))</f>
        <v/>
      </c>
      <c r="BU340" s="13"/>
      <c r="BV340" s="13"/>
      <c r="BW340" s="282"/>
      <c r="BX340" s="282"/>
      <c r="BY340" s="280" t="str">
        <f>IF(BZ340="","",VLOOKUP(BZ340,リスト!$S$5:$T$6,2,FALSE))</f>
        <v/>
      </c>
      <c r="BZ340" s="3"/>
      <c r="CA340" s="3"/>
      <c r="CB340" s="81"/>
      <c r="CC340" s="280" t="str">
        <f t="shared" si="48"/>
        <v/>
      </c>
      <c r="CD340" s="83"/>
      <c r="CE340" s="83"/>
      <c r="CF340" s="83"/>
      <c r="CG340" s="83"/>
      <c r="CH340" s="282" t="str">
        <f t="shared" si="49"/>
        <v/>
      </c>
      <c r="CI340" s="83"/>
      <c r="CJ340" s="280" t="str">
        <f t="shared" si="50"/>
        <v/>
      </c>
      <c r="CK340" s="87"/>
      <c r="CL340" s="78"/>
      <c r="CM340" s="83"/>
      <c r="CN340" s="83"/>
      <c r="CO340" s="83"/>
      <c r="CP340" s="280" t="str">
        <f t="shared" si="55"/>
        <v/>
      </c>
      <c r="CQ340" s="81"/>
      <c r="CR340" s="280" t="str">
        <f t="shared" si="56"/>
        <v/>
      </c>
      <c r="CS340" s="3"/>
      <c r="CT340" s="3"/>
      <c r="CU340" s="280" t="str">
        <f>IF(CV340="","",VLOOKUP(CV340,リスト!$V$5:$W$6,2,FALSE))</f>
        <v/>
      </c>
      <c r="CV340" s="3"/>
      <c r="CW340" s="280" t="str">
        <f>IF(CX340="","",VLOOKUP(CX340,リスト!$X$5:$Y$6,2,FALSE))</f>
        <v/>
      </c>
      <c r="CX340" s="3"/>
      <c r="CY340" s="77"/>
      <c r="CZ340" s="77"/>
      <c r="DA340" s="75"/>
      <c r="DB340" s="75"/>
      <c r="DC340" s="75"/>
      <c r="DD340" s="75"/>
      <c r="DE340" s="280" t="str">
        <f>IF(DF340="","",VLOOKUP(DF340,リスト!$Z$5:$AA$10,2,FALSE))</f>
        <v/>
      </c>
      <c r="DF340" s="3"/>
      <c r="DG340" s="280" t="str">
        <f>IF(DH340="","",VLOOKUP(DH340,リスト!$AB$5:$AC$12,2,FALSE))</f>
        <v/>
      </c>
      <c r="DH340" s="63"/>
      <c r="DI340" s="280" t="str">
        <f>IF(DJ340="","",VLOOKUP(DJ340,リスト!$AD$5:$AE$7,2,FALSE))</f>
        <v/>
      </c>
      <c r="DJ340" s="3"/>
      <c r="DK340" s="280" t="str">
        <f>IF(DL340="","",VLOOKUP(DL340,リスト!$AF$5:$AG$10,2,FALSE))</f>
        <v/>
      </c>
      <c r="DL340" s="3"/>
      <c r="DM340" s="280" t="str">
        <f>IF(DN340="","",VLOOKUP(DN340,リスト!$AH$5:$AI$6,2,FALSE))</f>
        <v/>
      </c>
      <c r="DN340" s="3"/>
      <c r="DO340" s="280" t="str">
        <f>IF(DP340="","",VLOOKUP(DP340,リスト!$AJ$5:$AK$6,2,FALSE))</f>
        <v/>
      </c>
      <c r="DP340" s="3"/>
      <c r="DQ340" s="280" t="str">
        <f>IF(DR340="","",VLOOKUP(DR340,リスト!$AL$5:$AM$7,2,FALSE))</f>
        <v/>
      </c>
      <c r="DR340" s="3"/>
      <c r="DS340" s="13"/>
      <c r="DT340" s="85"/>
      <c r="DU340" s="85"/>
      <c r="DV340" s="281" t="str">
        <f>IF(DW340="","",VLOOKUP(DW340,リスト!$AN$5:$AO$6,2,FALSE))</f>
        <v/>
      </c>
      <c r="DW340" s="13"/>
      <c r="DX340" s="341"/>
      <c r="DY340" s="345"/>
      <c r="DZ340" s="341"/>
      <c r="EA340" s="345"/>
      <c r="EB340" s="280" t="str">
        <f>IF(EC340="","",VLOOKUP(EC340,リスト!$AW$5:$AX$8,2,FALSE))</f>
        <v/>
      </c>
      <c r="EC340" s="3"/>
      <c r="ED340" s="85"/>
      <c r="EE340" s="280" t="str">
        <f>IF(EF340="","",VLOOKUP(EF340,リスト!$AY$5:$AZ$10,2,FALSE))</f>
        <v/>
      </c>
      <c r="EF340" s="3"/>
      <c r="EG340" s="280" t="str">
        <f>IF(EH340="","",VLOOKUP(EH340,リスト!$BA$5:$BB$10,2,FALSE))</f>
        <v/>
      </c>
      <c r="EH340" s="3"/>
      <c r="EI340" s="280" t="str">
        <f>IF(EJ340="","",VLOOKUP(EJ340,リスト!$BC$5:$BD$10,2,FALSE))</f>
        <v/>
      </c>
      <c r="EJ340" s="3"/>
      <c r="EK340" s="280" t="str">
        <f>IF(EL340="","",VLOOKUP(EL340,リスト!$BE$5:$BF$10,2,FALSE))</f>
        <v/>
      </c>
      <c r="EL340" s="3"/>
      <c r="EM340" s="78"/>
      <c r="EN340" s="73"/>
      <c r="EO340" s="73"/>
      <c r="EP340" s="13"/>
      <c r="EQ340" s="13"/>
      <c r="ER340" s="280" t="str">
        <f>IF(ES340="","",VLOOKUP(ES340,リスト!$BG$5:$BH$10,2,FALSE))</f>
        <v/>
      </c>
      <c r="ES340" s="13"/>
      <c r="ET340" s="13"/>
      <c r="EU340" s="13"/>
      <c r="EV340" s="13"/>
      <c r="EW340" s="13"/>
      <c r="EX340" s="81"/>
      <c r="EY340" s="81"/>
      <c r="EZ340" s="26"/>
      <c r="FA340" s="281" t="str">
        <f>IF($EZ340="","",INDEX(リスト!$BI$5:$BJ$40,MATCH($EZ340,リスト!$BJ$5:$BJ$40,0),1))</f>
        <v/>
      </c>
      <c r="FB340" s="280" t="str">
        <f>IF(FC340="","",VLOOKUP(FC340,リスト!$BK:$BL,2,FALSE))</f>
        <v/>
      </c>
      <c r="FC340" s="13"/>
      <c r="FD340" s="331"/>
      <c r="FE340" s="3"/>
      <c r="FF340" s="280" t="str">
        <f>IF(FG340="","",VLOOKUP(FG340,リスト!$BO$5:$BP$6,2,FALSE))</f>
        <v/>
      </c>
      <c r="FG340" s="3"/>
      <c r="FH340" s="280" t="str">
        <f>IF(FI340="","",VLOOKUP(FI340,リスト!$BQ$5:$BR$8,2,FALSE))</f>
        <v/>
      </c>
      <c r="FI340" s="3"/>
      <c r="FJ340" s="282"/>
      <c r="FK340" s="280" t="str">
        <f>IF(FL340="","",VLOOKUP(FL340,リスト!$BS$5:$BT$6,2,FALSE))</f>
        <v/>
      </c>
      <c r="FL340" s="63"/>
      <c r="FM340" s="13"/>
      <c r="FN340" s="13"/>
      <c r="FO340" s="13"/>
      <c r="FP340" s="283" t="str">
        <f t="shared" si="51"/>
        <v/>
      </c>
      <c r="FQ340" s="283" t="str">
        <f t="shared" si="51"/>
        <v/>
      </c>
      <c r="FR340" s="13"/>
      <c r="FS340" s="85"/>
      <c r="FT340" s="85"/>
      <c r="FU340" s="281" t="str">
        <f t="shared" si="52"/>
        <v/>
      </c>
      <c r="FV340" s="280" t="str">
        <f>IF(FW340="","",VLOOKUP(FW340,リスト!$BV$5:$BW$10,2,FALSE))</f>
        <v/>
      </c>
      <c r="FW340" s="26"/>
      <c r="FX340" s="282" t="str">
        <f t="shared" si="53"/>
        <v/>
      </c>
      <c r="FY340" s="280" t="str">
        <f>IF(FZ340="","",VLOOKUP(FZ340,リスト!$BX$5:$BY$6,2,FALSE))</f>
        <v/>
      </c>
      <c r="FZ340" s="3"/>
      <c r="GA340" s="280" t="str">
        <f>IF(GB340="","",VLOOKUP(GB340,リスト!$BZ$5:$CA$6,2,FALSE))</f>
        <v/>
      </c>
      <c r="GB340" s="13"/>
      <c r="GC340" s="281" t="str">
        <f>IF(GD340="","",VLOOKUP(GD340,リスト!$CB$5:$CC$6,2,FALSE))</f>
        <v/>
      </c>
      <c r="GD340" s="13"/>
      <c r="GE340" s="13"/>
      <c r="GF340" s="13"/>
      <c r="GG340" s="75"/>
      <c r="GH340" s="281" t="str">
        <f t="shared" si="54"/>
        <v/>
      </c>
      <c r="GI340" s="128"/>
      <c r="GJ340" s="281" t="str">
        <f>IF(GK340="","",VLOOKUP(GK340,リスト!$CD$5:$CE$6,2,FALSE))</f>
        <v/>
      </c>
      <c r="GK340" s="13"/>
      <c r="GL340" s="281" t="str">
        <f>IF(GM340="","",VLOOKUP(GM340,リスト!$CF$5:$CG$5,2,FALSE))</f>
        <v/>
      </c>
      <c r="GM340" s="26"/>
      <c r="GN340" s="280" t="str">
        <f>IF(GO340="","",VLOOKUP(GO340,リスト!$CH$5:$CI$5,2,FALSE))</f>
        <v/>
      </c>
      <c r="GO340" s="284"/>
      <c r="GP340" s="284"/>
      <c r="GQ340" s="284"/>
      <c r="GR340" s="284"/>
      <c r="GS340" s="284"/>
      <c r="GT340" s="284"/>
      <c r="GU340" s="284"/>
      <c r="GV340" s="284"/>
      <c r="GW340" s="284"/>
      <c r="GX340" s="285"/>
    </row>
    <row r="341" spans="2:206" s="177" customFormat="1" ht="24.75" hidden="1" customHeight="1" outlineLevel="1">
      <c r="B341" s="286" t="str">
        <f>IF(明細!B335="","",明細!B335)</f>
        <v/>
      </c>
      <c r="C341" s="287" t="str">
        <f>IF(明細!C335="","",明細!C335)</f>
        <v/>
      </c>
      <c r="D341" s="265" t="str">
        <f>IF(明細!D335="","",明細!D335)</f>
        <v/>
      </c>
      <c r="E341" s="265" t="str">
        <f>IF(明細!E335="","",明細!E335)</f>
        <v/>
      </c>
      <c r="F341" s="265" t="str">
        <f>IF(明細!F335="","",明細!F335)</f>
        <v/>
      </c>
      <c r="G341" s="265" t="str">
        <f>IF(明細!G335="","",明細!G335)</f>
        <v/>
      </c>
      <c r="H341" s="265" t="str">
        <f>IF(明細!H335="","",明細!H335)</f>
        <v/>
      </c>
      <c r="I341" s="265" t="str">
        <f>IF(明細!I335="","",明細!I335)</f>
        <v/>
      </c>
      <c r="J341" s="265" t="str">
        <f>IF(明細!J335="","",明細!J335)</f>
        <v/>
      </c>
      <c r="K341" s="265" t="str">
        <f>IF(明細!K335="","",明細!K335)</f>
        <v/>
      </c>
      <c r="L341" s="265" t="str">
        <f>IF(明細!L335="","",明細!L335)</f>
        <v/>
      </c>
      <c r="M341" s="265" t="str">
        <f>IF(明細!M335="","",明細!M335)</f>
        <v/>
      </c>
      <c r="N341" s="265" t="str">
        <f>IF(明細!N335="","",明細!N335)</f>
        <v/>
      </c>
      <c r="O341" s="265" t="str">
        <f>IF(明細!O335="","",明細!O335)</f>
        <v/>
      </c>
      <c r="P341" s="265" t="str">
        <f>IF(明細!P335="","",明細!P335)</f>
        <v/>
      </c>
      <c r="Q341" s="265" t="str">
        <f>IF(明細!Q335="","",明細!Q335)</f>
        <v/>
      </c>
      <c r="R341" s="289" t="str">
        <f>IF(明細!R335="","",明細!R335)</f>
        <v/>
      </c>
      <c r="S341" s="291" t="str">
        <f>IF(明細!S335="","",明細!S335)</f>
        <v/>
      </c>
      <c r="T341" s="291" t="str">
        <f>IF(明細!T335="","",明細!T335)</f>
        <v/>
      </c>
      <c r="U341" s="291" t="str">
        <f>IF(明細!U335="","",明細!U335)</f>
        <v/>
      </c>
      <c r="V341" s="292" t="str">
        <f>IF(明細!V335="","",明細!V335)</f>
        <v>個</v>
      </c>
      <c r="W341" s="292" t="str">
        <f>IF(明細!W335="","",明細!W335)</f>
        <v/>
      </c>
      <c r="X341" s="293" t="str">
        <f>IF(明細!X335="","",明細!X335)</f>
        <v/>
      </c>
      <c r="Y341" s="134" t="str">
        <f>IF(明細!Y335="","",明細!Y335)</f>
        <v/>
      </c>
      <c r="Z341" s="135" t="str">
        <f>IF(明細!Z335="","",明細!Z335)</f>
        <v/>
      </c>
      <c r="AA341" s="134" t="str">
        <f>IF(明細!AA335="","",明細!AA335)</f>
        <v/>
      </c>
      <c r="AB341" s="303" t="str">
        <f>IF(明細!AB335="","",明細!AB335)</f>
        <v/>
      </c>
      <c r="AC341" s="134" t="str">
        <f>IF(明細!AC335="","",明細!AC335)</f>
        <v/>
      </c>
      <c r="AD341" s="183" t="str">
        <f>IF(明細!AD335="","",明細!AD335)</f>
        <v/>
      </c>
      <c r="AE341" s="184">
        <f>IF(明細!AE335="","",明細!AE335)</f>
        <v>0.1</v>
      </c>
      <c r="AF341" s="185" t="str">
        <f>IF(明細!AF335="","",明細!AF335)</f>
        <v/>
      </c>
      <c r="AG341" s="186" t="str">
        <f>IF(明細!AG335="","",明細!AG335)</f>
        <v/>
      </c>
      <c r="AH341" s="186" t="str">
        <f>IF(明細!AH335="","",明細!AH335)</f>
        <v/>
      </c>
      <c r="AI341" s="187" t="str">
        <f>IF(明細!AI335="","",明細!AI335)</f>
        <v/>
      </c>
      <c r="AJ341" s="296" t="str">
        <f>IF(明細!AJ335="","",明細!AJ335)</f>
        <v/>
      </c>
      <c r="AK341" s="297" t="str">
        <f>IF(明細!AK335="","",明細!AK335)</f>
        <v/>
      </c>
      <c r="AL341" s="298" t="str">
        <f>IF(明細!AL335="","",明細!AL335)</f>
        <v/>
      </c>
      <c r="AM341" s="299" t="str">
        <f>IF(明細!AM335="","",明細!AM335)</f>
        <v/>
      </c>
      <c r="AN341" s="300" t="str">
        <f>IF(明細!AN335="","",明細!AN335)</f>
        <v/>
      </c>
      <c r="AO341" s="300" t="str">
        <f>IF(明細!AO335="","",明細!AO335)</f>
        <v/>
      </c>
      <c r="AP341" s="300" t="str">
        <f>IF(明細!AP335="","",明細!AP335)</f>
        <v/>
      </c>
      <c r="AQ341" s="301" t="str">
        <f>IF(明細!AQ335="","",明細!AQ335)</f>
        <v/>
      </c>
      <c r="AR341" s="302" t="str">
        <f>IF(明細!AR335="","",明細!AR335)</f>
        <v/>
      </c>
      <c r="AU341" s="360"/>
      <c r="AV341" s="368"/>
      <c r="AW341" s="446" t="str">
        <f>IF(明細!AV335="","",明細!AV335)</f>
        <v/>
      </c>
      <c r="AX341" s="419" t="str">
        <f>IF(明細!AT335="","",明細!AT335)</f>
        <v/>
      </c>
      <c r="AY341" s="280" t="str">
        <f>IF($AX341="","",VLOOKUP($AX341,リスト!$CL:$CM,2,FALSE))</f>
        <v/>
      </c>
      <c r="AZ341" s="3"/>
      <c r="BA341" s="280" t="str">
        <f>IF(BB341="","",VLOOKUP(BB341,リスト!$K:$L,2,FALSE))</f>
        <v/>
      </c>
      <c r="BB341" s="3"/>
      <c r="BC341" s="3"/>
      <c r="BD341" s="87"/>
      <c r="BE341" s="280" t="str">
        <f>IF(BF341="","",VLOOKUP(BF341,リスト!$I:$J,2,FALSE))</f>
        <v/>
      </c>
      <c r="BF341" s="3"/>
      <c r="BG341" s="280" t="str">
        <f>IF(BH341="","",VLOOKUP(BH341,リスト!$M:$N,2,FALSE))</f>
        <v/>
      </c>
      <c r="BH341" s="282"/>
      <c r="BI341" s="280" t="str">
        <f>IF(BJ341="","",VLOOKUP(BJ341,リスト!$O:$P,2,FALSE))</f>
        <v/>
      </c>
      <c r="BJ341" s="24"/>
      <c r="BM341" s="451" t="str">
        <f>IF(明細!AV335="","",明細!AV335)</f>
        <v/>
      </c>
      <c r="BN341" s="453" t="str">
        <f>IF(明細!AT335="","",明細!AT335)</f>
        <v/>
      </c>
      <c r="BO341" s="280" t="str">
        <f>IF($BN341="","",VLOOKUP($BN341,リスト!$CL:$CM,2,FALSE))</f>
        <v/>
      </c>
      <c r="BP341" s="280" t="str">
        <f>IF(BQ341="","",VLOOKUP(BQ341,リスト!$K$5:$L$7,2,FALSE))</f>
        <v/>
      </c>
      <c r="BQ341" s="13"/>
      <c r="BR341" s="13"/>
      <c r="BS341" s="47"/>
      <c r="BT341" s="280" t="str">
        <f>IF(BU341="","",VLOOKUP(BU341,リスト!I332:J350,2,FALSE))</f>
        <v/>
      </c>
      <c r="BU341" s="13"/>
      <c r="BV341" s="13"/>
      <c r="BW341" s="282"/>
      <c r="BX341" s="282"/>
      <c r="BY341" s="280" t="str">
        <f>IF(BZ341="","",VLOOKUP(BZ341,リスト!$S$5:$T$6,2,FALSE))</f>
        <v/>
      </c>
      <c r="BZ341" s="3"/>
      <c r="CA341" s="3"/>
      <c r="CB341" s="81"/>
      <c r="CC341" s="280" t="str">
        <f t="shared" si="48"/>
        <v/>
      </c>
      <c r="CD341" s="83"/>
      <c r="CE341" s="83"/>
      <c r="CF341" s="83"/>
      <c r="CG341" s="83"/>
      <c r="CH341" s="282" t="str">
        <f t="shared" si="49"/>
        <v/>
      </c>
      <c r="CI341" s="83"/>
      <c r="CJ341" s="280" t="str">
        <f t="shared" si="50"/>
        <v/>
      </c>
      <c r="CK341" s="87"/>
      <c r="CL341" s="78"/>
      <c r="CM341" s="83"/>
      <c r="CN341" s="83"/>
      <c r="CO341" s="83"/>
      <c r="CP341" s="280" t="str">
        <f t="shared" si="55"/>
        <v/>
      </c>
      <c r="CQ341" s="81"/>
      <c r="CR341" s="280" t="str">
        <f t="shared" si="56"/>
        <v/>
      </c>
      <c r="CS341" s="3"/>
      <c r="CT341" s="3"/>
      <c r="CU341" s="280" t="str">
        <f>IF(CV341="","",VLOOKUP(CV341,リスト!$V$5:$W$6,2,FALSE))</f>
        <v/>
      </c>
      <c r="CV341" s="3"/>
      <c r="CW341" s="280" t="str">
        <f>IF(CX341="","",VLOOKUP(CX341,リスト!$X$5:$Y$6,2,FALSE))</f>
        <v/>
      </c>
      <c r="CX341" s="3"/>
      <c r="CY341" s="77"/>
      <c r="CZ341" s="77"/>
      <c r="DA341" s="75"/>
      <c r="DB341" s="75"/>
      <c r="DC341" s="75"/>
      <c r="DD341" s="75"/>
      <c r="DE341" s="280" t="str">
        <f>IF(DF341="","",VLOOKUP(DF341,リスト!$Z$5:$AA$10,2,FALSE))</f>
        <v/>
      </c>
      <c r="DF341" s="3"/>
      <c r="DG341" s="280" t="str">
        <f>IF(DH341="","",VLOOKUP(DH341,リスト!$AB$5:$AC$12,2,FALSE))</f>
        <v/>
      </c>
      <c r="DH341" s="63"/>
      <c r="DI341" s="280" t="str">
        <f>IF(DJ341="","",VLOOKUP(DJ341,リスト!$AD$5:$AE$7,2,FALSE))</f>
        <v/>
      </c>
      <c r="DJ341" s="3"/>
      <c r="DK341" s="280" t="str">
        <f>IF(DL341="","",VLOOKUP(DL341,リスト!$AF$5:$AG$10,2,FALSE))</f>
        <v/>
      </c>
      <c r="DL341" s="3"/>
      <c r="DM341" s="280" t="str">
        <f>IF(DN341="","",VLOOKUP(DN341,リスト!$AH$5:$AI$6,2,FALSE))</f>
        <v/>
      </c>
      <c r="DN341" s="3"/>
      <c r="DO341" s="280" t="str">
        <f>IF(DP341="","",VLOOKUP(DP341,リスト!$AJ$5:$AK$6,2,FALSE))</f>
        <v/>
      </c>
      <c r="DP341" s="3"/>
      <c r="DQ341" s="280" t="str">
        <f>IF(DR341="","",VLOOKUP(DR341,リスト!$AL$5:$AM$7,2,FALSE))</f>
        <v/>
      </c>
      <c r="DR341" s="3"/>
      <c r="DS341" s="13"/>
      <c r="DT341" s="85"/>
      <c r="DU341" s="85"/>
      <c r="DV341" s="281" t="str">
        <f>IF(DW341="","",VLOOKUP(DW341,リスト!$AN$5:$AO$6,2,FALSE))</f>
        <v/>
      </c>
      <c r="DW341" s="13"/>
      <c r="DX341" s="341"/>
      <c r="DY341" s="345"/>
      <c r="DZ341" s="341"/>
      <c r="EA341" s="345"/>
      <c r="EB341" s="280" t="str">
        <f>IF(EC341="","",VLOOKUP(EC341,リスト!$AW$5:$AX$8,2,FALSE))</f>
        <v/>
      </c>
      <c r="EC341" s="3"/>
      <c r="ED341" s="85"/>
      <c r="EE341" s="280" t="str">
        <f>IF(EF341="","",VLOOKUP(EF341,リスト!$AY$5:$AZ$10,2,FALSE))</f>
        <v/>
      </c>
      <c r="EF341" s="3"/>
      <c r="EG341" s="280" t="str">
        <f>IF(EH341="","",VLOOKUP(EH341,リスト!$BA$5:$BB$10,2,FALSE))</f>
        <v/>
      </c>
      <c r="EH341" s="3"/>
      <c r="EI341" s="280" t="str">
        <f>IF(EJ341="","",VLOOKUP(EJ341,リスト!$BC$5:$BD$10,2,FALSE))</f>
        <v/>
      </c>
      <c r="EJ341" s="3"/>
      <c r="EK341" s="280" t="str">
        <f>IF(EL341="","",VLOOKUP(EL341,リスト!$BE$5:$BF$10,2,FALSE))</f>
        <v/>
      </c>
      <c r="EL341" s="3"/>
      <c r="EM341" s="78"/>
      <c r="EN341" s="73"/>
      <c r="EO341" s="73"/>
      <c r="EP341" s="13"/>
      <c r="EQ341" s="13"/>
      <c r="ER341" s="280" t="str">
        <f>IF(ES341="","",VLOOKUP(ES341,リスト!$BG$5:$BH$10,2,FALSE))</f>
        <v/>
      </c>
      <c r="ES341" s="13"/>
      <c r="ET341" s="13"/>
      <c r="EU341" s="13"/>
      <c r="EV341" s="13"/>
      <c r="EW341" s="13"/>
      <c r="EX341" s="81"/>
      <c r="EY341" s="81"/>
      <c r="EZ341" s="26"/>
      <c r="FA341" s="281" t="str">
        <f>IF($EZ341="","",INDEX(リスト!$BI$5:$BJ$40,MATCH($EZ341,リスト!$BJ$5:$BJ$40,0),1))</f>
        <v/>
      </c>
      <c r="FB341" s="280" t="str">
        <f>IF(FC341="","",VLOOKUP(FC341,リスト!$BK:$BL,2,FALSE))</f>
        <v/>
      </c>
      <c r="FC341" s="13"/>
      <c r="FD341" s="331"/>
      <c r="FE341" s="3"/>
      <c r="FF341" s="280" t="str">
        <f>IF(FG341="","",VLOOKUP(FG341,リスト!$BO$5:$BP$6,2,FALSE))</f>
        <v/>
      </c>
      <c r="FG341" s="3"/>
      <c r="FH341" s="280" t="str">
        <f>IF(FI341="","",VLOOKUP(FI341,リスト!$BQ$5:$BR$8,2,FALSE))</f>
        <v/>
      </c>
      <c r="FI341" s="3"/>
      <c r="FJ341" s="282"/>
      <c r="FK341" s="280" t="str">
        <f>IF(FL341="","",VLOOKUP(FL341,リスト!$BS$5:$BT$6,2,FALSE))</f>
        <v/>
      </c>
      <c r="FL341" s="63"/>
      <c r="FM341" s="13"/>
      <c r="FN341" s="13"/>
      <c r="FO341" s="13"/>
      <c r="FP341" s="283" t="str">
        <f t="shared" si="51"/>
        <v/>
      </c>
      <c r="FQ341" s="283" t="str">
        <f t="shared" si="51"/>
        <v/>
      </c>
      <c r="FR341" s="13"/>
      <c r="FS341" s="85"/>
      <c r="FT341" s="85"/>
      <c r="FU341" s="281" t="str">
        <f t="shared" si="52"/>
        <v/>
      </c>
      <c r="FV341" s="280" t="str">
        <f>IF(FW341="","",VLOOKUP(FW341,リスト!$BV$5:$BW$10,2,FALSE))</f>
        <v/>
      </c>
      <c r="FW341" s="26"/>
      <c r="FX341" s="282" t="str">
        <f t="shared" si="53"/>
        <v/>
      </c>
      <c r="FY341" s="280" t="str">
        <f>IF(FZ341="","",VLOOKUP(FZ341,リスト!$BX$5:$BY$6,2,FALSE))</f>
        <v/>
      </c>
      <c r="FZ341" s="3"/>
      <c r="GA341" s="280" t="str">
        <f>IF(GB341="","",VLOOKUP(GB341,リスト!$BZ$5:$CA$6,2,FALSE))</f>
        <v/>
      </c>
      <c r="GB341" s="13"/>
      <c r="GC341" s="281" t="str">
        <f>IF(GD341="","",VLOOKUP(GD341,リスト!$CB$5:$CC$6,2,FALSE))</f>
        <v/>
      </c>
      <c r="GD341" s="13"/>
      <c r="GE341" s="13"/>
      <c r="GF341" s="13"/>
      <c r="GG341" s="75"/>
      <c r="GH341" s="281" t="str">
        <f t="shared" si="54"/>
        <v/>
      </c>
      <c r="GI341" s="128"/>
      <c r="GJ341" s="281" t="str">
        <f>IF(GK341="","",VLOOKUP(GK341,リスト!$CD$5:$CE$6,2,FALSE))</f>
        <v/>
      </c>
      <c r="GK341" s="13"/>
      <c r="GL341" s="281" t="str">
        <f>IF(GM341="","",VLOOKUP(GM341,リスト!$CF$5:$CG$5,2,FALSE))</f>
        <v/>
      </c>
      <c r="GM341" s="26"/>
      <c r="GN341" s="280" t="str">
        <f>IF(GO341="","",VLOOKUP(GO341,リスト!$CH$5:$CI$5,2,FALSE))</f>
        <v/>
      </c>
      <c r="GO341" s="284"/>
      <c r="GP341" s="284"/>
      <c r="GQ341" s="284"/>
      <c r="GR341" s="284"/>
      <c r="GS341" s="284"/>
      <c r="GT341" s="284"/>
      <c r="GU341" s="284"/>
      <c r="GV341" s="284"/>
      <c r="GW341" s="284"/>
      <c r="GX341" s="285"/>
    </row>
    <row r="342" spans="2:206" s="177" customFormat="1" ht="24.75" hidden="1" customHeight="1" outlineLevel="1">
      <c r="B342" s="286" t="str">
        <f>IF(明細!B336="","",明細!B336)</f>
        <v/>
      </c>
      <c r="C342" s="287" t="str">
        <f>IF(明細!C336="","",明細!C336)</f>
        <v/>
      </c>
      <c r="D342" s="265" t="str">
        <f>IF(明細!D336="","",明細!D336)</f>
        <v/>
      </c>
      <c r="E342" s="265" t="str">
        <f>IF(明細!E336="","",明細!E336)</f>
        <v/>
      </c>
      <c r="F342" s="265" t="str">
        <f>IF(明細!F336="","",明細!F336)</f>
        <v/>
      </c>
      <c r="G342" s="265" t="str">
        <f>IF(明細!G336="","",明細!G336)</f>
        <v/>
      </c>
      <c r="H342" s="265" t="str">
        <f>IF(明細!H336="","",明細!H336)</f>
        <v/>
      </c>
      <c r="I342" s="265" t="str">
        <f>IF(明細!I336="","",明細!I336)</f>
        <v/>
      </c>
      <c r="J342" s="265" t="str">
        <f>IF(明細!J336="","",明細!J336)</f>
        <v/>
      </c>
      <c r="K342" s="265" t="str">
        <f>IF(明細!K336="","",明細!K336)</f>
        <v/>
      </c>
      <c r="L342" s="265" t="str">
        <f>IF(明細!L336="","",明細!L336)</f>
        <v/>
      </c>
      <c r="M342" s="265" t="str">
        <f>IF(明細!M336="","",明細!M336)</f>
        <v/>
      </c>
      <c r="N342" s="265" t="str">
        <f>IF(明細!N336="","",明細!N336)</f>
        <v/>
      </c>
      <c r="O342" s="265" t="str">
        <f>IF(明細!O336="","",明細!O336)</f>
        <v/>
      </c>
      <c r="P342" s="265" t="str">
        <f>IF(明細!P336="","",明細!P336)</f>
        <v/>
      </c>
      <c r="Q342" s="265" t="str">
        <f>IF(明細!Q336="","",明細!Q336)</f>
        <v/>
      </c>
      <c r="R342" s="289" t="str">
        <f>IF(明細!R336="","",明細!R336)</f>
        <v/>
      </c>
      <c r="S342" s="291" t="str">
        <f>IF(明細!S336="","",明細!S336)</f>
        <v/>
      </c>
      <c r="T342" s="291" t="str">
        <f>IF(明細!T336="","",明細!T336)</f>
        <v/>
      </c>
      <c r="U342" s="291" t="str">
        <f>IF(明細!U336="","",明細!U336)</f>
        <v/>
      </c>
      <c r="V342" s="292" t="str">
        <f>IF(明細!V336="","",明細!V336)</f>
        <v>個</v>
      </c>
      <c r="W342" s="292" t="str">
        <f>IF(明細!W336="","",明細!W336)</f>
        <v/>
      </c>
      <c r="X342" s="293" t="str">
        <f>IF(明細!X336="","",明細!X336)</f>
        <v/>
      </c>
      <c r="Y342" s="134" t="str">
        <f>IF(明細!Y336="","",明細!Y336)</f>
        <v/>
      </c>
      <c r="Z342" s="135" t="str">
        <f>IF(明細!Z336="","",明細!Z336)</f>
        <v/>
      </c>
      <c r="AA342" s="134" t="str">
        <f>IF(明細!AA336="","",明細!AA336)</f>
        <v/>
      </c>
      <c r="AB342" s="303" t="str">
        <f>IF(明細!AB336="","",明細!AB336)</f>
        <v/>
      </c>
      <c r="AC342" s="134" t="str">
        <f>IF(明細!AC336="","",明細!AC336)</f>
        <v/>
      </c>
      <c r="AD342" s="183" t="str">
        <f>IF(明細!AD336="","",明細!AD336)</f>
        <v/>
      </c>
      <c r="AE342" s="184">
        <f>IF(明細!AE336="","",明細!AE336)</f>
        <v>0.1</v>
      </c>
      <c r="AF342" s="185" t="str">
        <f>IF(明細!AF336="","",明細!AF336)</f>
        <v/>
      </c>
      <c r="AG342" s="186" t="str">
        <f>IF(明細!AG336="","",明細!AG336)</f>
        <v/>
      </c>
      <c r="AH342" s="186" t="str">
        <f>IF(明細!AH336="","",明細!AH336)</f>
        <v/>
      </c>
      <c r="AI342" s="187" t="str">
        <f>IF(明細!AI336="","",明細!AI336)</f>
        <v/>
      </c>
      <c r="AJ342" s="296" t="str">
        <f>IF(明細!AJ336="","",明細!AJ336)</f>
        <v/>
      </c>
      <c r="AK342" s="297" t="str">
        <f>IF(明細!AK336="","",明細!AK336)</f>
        <v/>
      </c>
      <c r="AL342" s="298" t="str">
        <f>IF(明細!AL336="","",明細!AL336)</f>
        <v/>
      </c>
      <c r="AM342" s="299" t="str">
        <f>IF(明細!AM336="","",明細!AM336)</f>
        <v/>
      </c>
      <c r="AN342" s="300" t="str">
        <f>IF(明細!AN336="","",明細!AN336)</f>
        <v/>
      </c>
      <c r="AO342" s="300" t="str">
        <f>IF(明細!AO336="","",明細!AO336)</f>
        <v/>
      </c>
      <c r="AP342" s="300" t="str">
        <f>IF(明細!AP336="","",明細!AP336)</f>
        <v/>
      </c>
      <c r="AQ342" s="301" t="str">
        <f>IF(明細!AQ336="","",明細!AQ336)</f>
        <v/>
      </c>
      <c r="AR342" s="302" t="str">
        <f>IF(明細!AR336="","",明細!AR336)</f>
        <v/>
      </c>
      <c r="AU342" s="360"/>
      <c r="AV342" s="368"/>
      <c r="AW342" s="446" t="str">
        <f>IF(明細!AV336="","",明細!AV336)</f>
        <v/>
      </c>
      <c r="AX342" s="419" t="str">
        <f>IF(明細!AT336="","",明細!AT336)</f>
        <v/>
      </c>
      <c r="AY342" s="280" t="str">
        <f>IF($AX342="","",VLOOKUP($AX342,リスト!$CL:$CM,2,FALSE))</f>
        <v/>
      </c>
      <c r="AZ342" s="3"/>
      <c r="BA342" s="280" t="str">
        <f>IF(BB342="","",VLOOKUP(BB342,リスト!$K:$L,2,FALSE))</f>
        <v/>
      </c>
      <c r="BB342" s="3"/>
      <c r="BC342" s="3"/>
      <c r="BD342" s="87"/>
      <c r="BE342" s="280" t="str">
        <f>IF(BF342="","",VLOOKUP(BF342,リスト!$I:$J,2,FALSE))</f>
        <v/>
      </c>
      <c r="BF342" s="3"/>
      <c r="BG342" s="280" t="str">
        <f>IF(BH342="","",VLOOKUP(BH342,リスト!$M:$N,2,FALSE))</f>
        <v/>
      </c>
      <c r="BH342" s="282"/>
      <c r="BI342" s="280" t="str">
        <f>IF(BJ342="","",VLOOKUP(BJ342,リスト!$O:$P,2,FALSE))</f>
        <v/>
      </c>
      <c r="BJ342" s="24"/>
      <c r="BM342" s="451" t="str">
        <f>IF(明細!AV336="","",明細!AV336)</f>
        <v/>
      </c>
      <c r="BN342" s="453" t="str">
        <f>IF(明細!AT336="","",明細!AT336)</f>
        <v/>
      </c>
      <c r="BO342" s="280" t="str">
        <f>IF($BN342="","",VLOOKUP($BN342,リスト!$CL:$CM,2,FALSE))</f>
        <v/>
      </c>
      <c r="BP342" s="280" t="str">
        <f>IF(BQ342="","",VLOOKUP(BQ342,リスト!$K$5:$L$7,2,FALSE))</f>
        <v/>
      </c>
      <c r="BQ342" s="13"/>
      <c r="BR342" s="13"/>
      <c r="BS342" s="47"/>
      <c r="BT342" s="280" t="str">
        <f>IF(BU342="","",VLOOKUP(BU342,リスト!I333:J351,2,FALSE))</f>
        <v/>
      </c>
      <c r="BU342" s="13"/>
      <c r="BV342" s="13"/>
      <c r="BW342" s="282"/>
      <c r="BX342" s="282"/>
      <c r="BY342" s="280" t="str">
        <f>IF(BZ342="","",VLOOKUP(BZ342,リスト!$S$5:$T$6,2,FALSE))</f>
        <v/>
      </c>
      <c r="BZ342" s="3"/>
      <c r="CA342" s="3"/>
      <c r="CB342" s="81"/>
      <c r="CC342" s="280" t="str">
        <f t="shared" si="48"/>
        <v/>
      </c>
      <c r="CD342" s="83"/>
      <c r="CE342" s="83"/>
      <c r="CF342" s="83"/>
      <c r="CG342" s="83"/>
      <c r="CH342" s="282" t="str">
        <f t="shared" si="49"/>
        <v/>
      </c>
      <c r="CI342" s="83"/>
      <c r="CJ342" s="280" t="str">
        <f t="shared" si="50"/>
        <v/>
      </c>
      <c r="CK342" s="87"/>
      <c r="CL342" s="78"/>
      <c r="CM342" s="83"/>
      <c r="CN342" s="83"/>
      <c r="CO342" s="83"/>
      <c r="CP342" s="280" t="str">
        <f t="shared" si="55"/>
        <v/>
      </c>
      <c r="CQ342" s="81"/>
      <c r="CR342" s="280" t="str">
        <f t="shared" si="56"/>
        <v/>
      </c>
      <c r="CS342" s="3"/>
      <c r="CT342" s="3"/>
      <c r="CU342" s="280" t="str">
        <f>IF(CV342="","",VLOOKUP(CV342,リスト!$V$5:$W$6,2,FALSE))</f>
        <v/>
      </c>
      <c r="CV342" s="3"/>
      <c r="CW342" s="280" t="str">
        <f>IF(CX342="","",VLOOKUP(CX342,リスト!$X$5:$Y$6,2,FALSE))</f>
        <v/>
      </c>
      <c r="CX342" s="3"/>
      <c r="CY342" s="77"/>
      <c r="CZ342" s="77"/>
      <c r="DA342" s="75"/>
      <c r="DB342" s="75"/>
      <c r="DC342" s="75"/>
      <c r="DD342" s="75"/>
      <c r="DE342" s="280" t="str">
        <f>IF(DF342="","",VLOOKUP(DF342,リスト!$Z$5:$AA$10,2,FALSE))</f>
        <v/>
      </c>
      <c r="DF342" s="3"/>
      <c r="DG342" s="280" t="str">
        <f>IF(DH342="","",VLOOKUP(DH342,リスト!$AB$5:$AC$12,2,FALSE))</f>
        <v/>
      </c>
      <c r="DH342" s="63"/>
      <c r="DI342" s="280" t="str">
        <f>IF(DJ342="","",VLOOKUP(DJ342,リスト!$AD$5:$AE$7,2,FALSE))</f>
        <v/>
      </c>
      <c r="DJ342" s="3"/>
      <c r="DK342" s="280" t="str">
        <f>IF(DL342="","",VLOOKUP(DL342,リスト!$AF$5:$AG$10,2,FALSE))</f>
        <v/>
      </c>
      <c r="DL342" s="3"/>
      <c r="DM342" s="280" t="str">
        <f>IF(DN342="","",VLOOKUP(DN342,リスト!$AH$5:$AI$6,2,FALSE))</f>
        <v/>
      </c>
      <c r="DN342" s="3"/>
      <c r="DO342" s="280" t="str">
        <f>IF(DP342="","",VLOOKUP(DP342,リスト!$AJ$5:$AK$6,2,FALSE))</f>
        <v/>
      </c>
      <c r="DP342" s="3"/>
      <c r="DQ342" s="280" t="str">
        <f>IF(DR342="","",VLOOKUP(DR342,リスト!$AL$5:$AM$7,2,FALSE))</f>
        <v/>
      </c>
      <c r="DR342" s="3"/>
      <c r="DS342" s="13"/>
      <c r="DT342" s="85"/>
      <c r="DU342" s="85"/>
      <c r="DV342" s="281" t="str">
        <f>IF(DW342="","",VLOOKUP(DW342,リスト!$AN$5:$AO$6,2,FALSE))</f>
        <v/>
      </c>
      <c r="DW342" s="13"/>
      <c r="DX342" s="341"/>
      <c r="DY342" s="345"/>
      <c r="DZ342" s="341"/>
      <c r="EA342" s="345"/>
      <c r="EB342" s="280" t="str">
        <f>IF(EC342="","",VLOOKUP(EC342,リスト!$AW$5:$AX$8,2,FALSE))</f>
        <v/>
      </c>
      <c r="EC342" s="3"/>
      <c r="ED342" s="85"/>
      <c r="EE342" s="280" t="str">
        <f>IF(EF342="","",VLOOKUP(EF342,リスト!$AY$5:$AZ$10,2,FALSE))</f>
        <v/>
      </c>
      <c r="EF342" s="3"/>
      <c r="EG342" s="280" t="str">
        <f>IF(EH342="","",VLOOKUP(EH342,リスト!$BA$5:$BB$10,2,FALSE))</f>
        <v/>
      </c>
      <c r="EH342" s="3"/>
      <c r="EI342" s="280" t="str">
        <f>IF(EJ342="","",VLOOKUP(EJ342,リスト!$BC$5:$BD$10,2,FALSE))</f>
        <v/>
      </c>
      <c r="EJ342" s="3"/>
      <c r="EK342" s="280" t="str">
        <f>IF(EL342="","",VLOOKUP(EL342,リスト!$BE$5:$BF$10,2,FALSE))</f>
        <v/>
      </c>
      <c r="EL342" s="3"/>
      <c r="EM342" s="78"/>
      <c r="EN342" s="73"/>
      <c r="EO342" s="73"/>
      <c r="EP342" s="13"/>
      <c r="EQ342" s="13"/>
      <c r="ER342" s="280" t="str">
        <f>IF(ES342="","",VLOOKUP(ES342,リスト!$BG$5:$BH$10,2,FALSE))</f>
        <v/>
      </c>
      <c r="ES342" s="13"/>
      <c r="ET342" s="13"/>
      <c r="EU342" s="13"/>
      <c r="EV342" s="13"/>
      <c r="EW342" s="13"/>
      <c r="EX342" s="81"/>
      <c r="EY342" s="81"/>
      <c r="EZ342" s="26"/>
      <c r="FA342" s="281" t="str">
        <f>IF($EZ342="","",INDEX(リスト!$BI$5:$BJ$40,MATCH($EZ342,リスト!$BJ$5:$BJ$40,0),1))</f>
        <v/>
      </c>
      <c r="FB342" s="280" t="str">
        <f>IF(FC342="","",VLOOKUP(FC342,リスト!$BK:$BL,2,FALSE))</f>
        <v/>
      </c>
      <c r="FC342" s="13"/>
      <c r="FD342" s="331"/>
      <c r="FE342" s="3"/>
      <c r="FF342" s="280" t="str">
        <f>IF(FG342="","",VLOOKUP(FG342,リスト!$BO$5:$BP$6,2,FALSE))</f>
        <v/>
      </c>
      <c r="FG342" s="3"/>
      <c r="FH342" s="280" t="str">
        <f>IF(FI342="","",VLOOKUP(FI342,リスト!$BQ$5:$BR$8,2,FALSE))</f>
        <v/>
      </c>
      <c r="FI342" s="3"/>
      <c r="FJ342" s="282"/>
      <c r="FK342" s="280" t="str">
        <f>IF(FL342="","",VLOOKUP(FL342,リスト!$BS$5:$BT$6,2,FALSE))</f>
        <v/>
      </c>
      <c r="FL342" s="63"/>
      <c r="FM342" s="13"/>
      <c r="FN342" s="13"/>
      <c r="FO342" s="13"/>
      <c r="FP342" s="283" t="str">
        <f t="shared" si="51"/>
        <v/>
      </c>
      <c r="FQ342" s="283" t="str">
        <f t="shared" si="51"/>
        <v/>
      </c>
      <c r="FR342" s="13"/>
      <c r="FS342" s="85"/>
      <c r="FT342" s="85"/>
      <c r="FU342" s="281" t="str">
        <f t="shared" si="52"/>
        <v/>
      </c>
      <c r="FV342" s="280" t="str">
        <f>IF(FW342="","",VLOOKUP(FW342,リスト!$BV$5:$BW$10,2,FALSE))</f>
        <v/>
      </c>
      <c r="FW342" s="26"/>
      <c r="FX342" s="282" t="str">
        <f t="shared" si="53"/>
        <v/>
      </c>
      <c r="FY342" s="280" t="str">
        <f>IF(FZ342="","",VLOOKUP(FZ342,リスト!$BX$5:$BY$6,2,FALSE))</f>
        <v/>
      </c>
      <c r="FZ342" s="3"/>
      <c r="GA342" s="280" t="str">
        <f>IF(GB342="","",VLOOKUP(GB342,リスト!$BZ$5:$CA$6,2,FALSE))</f>
        <v/>
      </c>
      <c r="GB342" s="13"/>
      <c r="GC342" s="281" t="str">
        <f>IF(GD342="","",VLOOKUP(GD342,リスト!$CB$5:$CC$6,2,FALSE))</f>
        <v/>
      </c>
      <c r="GD342" s="13"/>
      <c r="GE342" s="13"/>
      <c r="GF342" s="13"/>
      <c r="GG342" s="75"/>
      <c r="GH342" s="281" t="str">
        <f t="shared" si="54"/>
        <v/>
      </c>
      <c r="GI342" s="128"/>
      <c r="GJ342" s="281" t="str">
        <f>IF(GK342="","",VLOOKUP(GK342,リスト!$CD$5:$CE$6,2,FALSE))</f>
        <v/>
      </c>
      <c r="GK342" s="13"/>
      <c r="GL342" s="281" t="str">
        <f>IF(GM342="","",VLOOKUP(GM342,リスト!$CF$5:$CG$5,2,FALSE))</f>
        <v/>
      </c>
      <c r="GM342" s="26"/>
      <c r="GN342" s="280" t="str">
        <f>IF(GO342="","",VLOOKUP(GO342,リスト!$CH$5:$CI$5,2,FALSE))</f>
        <v/>
      </c>
      <c r="GO342" s="284"/>
      <c r="GP342" s="284"/>
      <c r="GQ342" s="284"/>
      <c r="GR342" s="284"/>
      <c r="GS342" s="284"/>
      <c r="GT342" s="284"/>
      <c r="GU342" s="284"/>
      <c r="GV342" s="284"/>
      <c r="GW342" s="284"/>
      <c r="GX342" s="285"/>
    </row>
    <row r="343" spans="2:206" s="177" customFormat="1" ht="24.75" hidden="1" customHeight="1" outlineLevel="1">
      <c r="B343" s="286" t="str">
        <f>IF(明細!B337="","",明細!B337)</f>
        <v/>
      </c>
      <c r="C343" s="287" t="str">
        <f>IF(明細!C337="","",明細!C337)</f>
        <v/>
      </c>
      <c r="D343" s="265" t="str">
        <f>IF(明細!D337="","",明細!D337)</f>
        <v/>
      </c>
      <c r="E343" s="265" t="str">
        <f>IF(明細!E337="","",明細!E337)</f>
        <v/>
      </c>
      <c r="F343" s="265" t="str">
        <f>IF(明細!F337="","",明細!F337)</f>
        <v/>
      </c>
      <c r="G343" s="265" t="str">
        <f>IF(明細!G337="","",明細!G337)</f>
        <v/>
      </c>
      <c r="H343" s="265" t="str">
        <f>IF(明細!H337="","",明細!H337)</f>
        <v/>
      </c>
      <c r="I343" s="265" t="str">
        <f>IF(明細!I337="","",明細!I337)</f>
        <v/>
      </c>
      <c r="J343" s="265" t="str">
        <f>IF(明細!J337="","",明細!J337)</f>
        <v/>
      </c>
      <c r="K343" s="265" t="str">
        <f>IF(明細!K337="","",明細!K337)</f>
        <v/>
      </c>
      <c r="L343" s="265" t="str">
        <f>IF(明細!L337="","",明細!L337)</f>
        <v/>
      </c>
      <c r="M343" s="265" t="str">
        <f>IF(明細!M337="","",明細!M337)</f>
        <v/>
      </c>
      <c r="N343" s="265" t="str">
        <f>IF(明細!N337="","",明細!N337)</f>
        <v/>
      </c>
      <c r="O343" s="265" t="str">
        <f>IF(明細!O337="","",明細!O337)</f>
        <v/>
      </c>
      <c r="P343" s="265" t="str">
        <f>IF(明細!P337="","",明細!P337)</f>
        <v/>
      </c>
      <c r="Q343" s="265" t="str">
        <f>IF(明細!Q337="","",明細!Q337)</f>
        <v/>
      </c>
      <c r="R343" s="289" t="str">
        <f>IF(明細!R337="","",明細!R337)</f>
        <v/>
      </c>
      <c r="S343" s="291" t="str">
        <f>IF(明細!S337="","",明細!S337)</f>
        <v/>
      </c>
      <c r="T343" s="291" t="str">
        <f>IF(明細!T337="","",明細!T337)</f>
        <v/>
      </c>
      <c r="U343" s="291" t="str">
        <f>IF(明細!U337="","",明細!U337)</f>
        <v/>
      </c>
      <c r="V343" s="292" t="str">
        <f>IF(明細!V337="","",明細!V337)</f>
        <v>個</v>
      </c>
      <c r="W343" s="292" t="str">
        <f>IF(明細!W337="","",明細!W337)</f>
        <v/>
      </c>
      <c r="X343" s="293" t="str">
        <f>IF(明細!X337="","",明細!X337)</f>
        <v/>
      </c>
      <c r="Y343" s="134" t="str">
        <f>IF(明細!Y337="","",明細!Y337)</f>
        <v/>
      </c>
      <c r="Z343" s="135" t="str">
        <f>IF(明細!Z337="","",明細!Z337)</f>
        <v/>
      </c>
      <c r="AA343" s="134" t="str">
        <f>IF(明細!AA337="","",明細!AA337)</f>
        <v/>
      </c>
      <c r="AB343" s="303" t="str">
        <f>IF(明細!AB337="","",明細!AB337)</f>
        <v/>
      </c>
      <c r="AC343" s="134" t="str">
        <f>IF(明細!AC337="","",明細!AC337)</f>
        <v/>
      </c>
      <c r="AD343" s="183" t="str">
        <f>IF(明細!AD337="","",明細!AD337)</f>
        <v/>
      </c>
      <c r="AE343" s="184">
        <f>IF(明細!AE337="","",明細!AE337)</f>
        <v>0.1</v>
      </c>
      <c r="AF343" s="185" t="str">
        <f>IF(明細!AF337="","",明細!AF337)</f>
        <v/>
      </c>
      <c r="AG343" s="186" t="str">
        <f>IF(明細!AG337="","",明細!AG337)</f>
        <v/>
      </c>
      <c r="AH343" s="186" t="str">
        <f>IF(明細!AH337="","",明細!AH337)</f>
        <v/>
      </c>
      <c r="AI343" s="187" t="str">
        <f>IF(明細!AI337="","",明細!AI337)</f>
        <v/>
      </c>
      <c r="AJ343" s="296" t="str">
        <f>IF(明細!AJ337="","",明細!AJ337)</f>
        <v/>
      </c>
      <c r="AK343" s="297" t="str">
        <f>IF(明細!AK337="","",明細!AK337)</f>
        <v/>
      </c>
      <c r="AL343" s="298" t="str">
        <f>IF(明細!AL337="","",明細!AL337)</f>
        <v/>
      </c>
      <c r="AM343" s="299" t="str">
        <f>IF(明細!AM337="","",明細!AM337)</f>
        <v/>
      </c>
      <c r="AN343" s="300" t="str">
        <f>IF(明細!AN337="","",明細!AN337)</f>
        <v/>
      </c>
      <c r="AO343" s="300" t="str">
        <f>IF(明細!AO337="","",明細!AO337)</f>
        <v/>
      </c>
      <c r="AP343" s="300" t="str">
        <f>IF(明細!AP337="","",明細!AP337)</f>
        <v/>
      </c>
      <c r="AQ343" s="301" t="str">
        <f>IF(明細!AQ337="","",明細!AQ337)</f>
        <v/>
      </c>
      <c r="AR343" s="302" t="str">
        <f>IF(明細!AR337="","",明細!AR337)</f>
        <v/>
      </c>
      <c r="AU343" s="360"/>
      <c r="AV343" s="368"/>
      <c r="AW343" s="446" t="str">
        <f>IF(明細!AV337="","",明細!AV337)</f>
        <v/>
      </c>
      <c r="AX343" s="419" t="str">
        <f>IF(明細!AT337="","",明細!AT337)</f>
        <v/>
      </c>
      <c r="AY343" s="280" t="str">
        <f>IF($AX343="","",VLOOKUP($AX343,リスト!$CL:$CM,2,FALSE))</f>
        <v/>
      </c>
      <c r="AZ343" s="3"/>
      <c r="BA343" s="280" t="str">
        <f>IF(BB343="","",VLOOKUP(BB343,リスト!$K:$L,2,FALSE))</f>
        <v/>
      </c>
      <c r="BB343" s="3"/>
      <c r="BC343" s="3"/>
      <c r="BD343" s="87"/>
      <c r="BE343" s="280" t="str">
        <f>IF(BF343="","",VLOOKUP(BF343,リスト!$I:$J,2,FALSE))</f>
        <v/>
      </c>
      <c r="BF343" s="3"/>
      <c r="BG343" s="280" t="str">
        <f>IF(BH343="","",VLOOKUP(BH343,リスト!$M:$N,2,FALSE))</f>
        <v/>
      </c>
      <c r="BH343" s="282"/>
      <c r="BI343" s="280" t="str">
        <f>IF(BJ343="","",VLOOKUP(BJ343,リスト!$O:$P,2,FALSE))</f>
        <v/>
      </c>
      <c r="BJ343" s="24"/>
      <c r="BM343" s="451" t="str">
        <f>IF(明細!AV337="","",明細!AV337)</f>
        <v/>
      </c>
      <c r="BN343" s="453" t="str">
        <f>IF(明細!AT337="","",明細!AT337)</f>
        <v/>
      </c>
      <c r="BO343" s="280" t="str">
        <f>IF($BN343="","",VLOOKUP($BN343,リスト!$CL:$CM,2,FALSE))</f>
        <v/>
      </c>
      <c r="BP343" s="280" t="str">
        <f>IF(BQ343="","",VLOOKUP(BQ343,リスト!$K$5:$L$7,2,FALSE))</f>
        <v/>
      </c>
      <c r="BQ343" s="13"/>
      <c r="BR343" s="13"/>
      <c r="BS343" s="47"/>
      <c r="BT343" s="280" t="str">
        <f>IF(BU343="","",VLOOKUP(BU343,リスト!I334:J352,2,FALSE))</f>
        <v/>
      </c>
      <c r="BU343" s="13"/>
      <c r="BV343" s="13"/>
      <c r="BW343" s="282"/>
      <c r="BX343" s="282"/>
      <c r="BY343" s="280" t="str">
        <f>IF(BZ343="","",VLOOKUP(BZ343,リスト!$S$5:$T$6,2,FALSE))</f>
        <v/>
      </c>
      <c r="BZ343" s="3"/>
      <c r="CA343" s="3"/>
      <c r="CB343" s="81"/>
      <c r="CC343" s="280" t="str">
        <f t="shared" si="48"/>
        <v/>
      </c>
      <c r="CD343" s="83"/>
      <c r="CE343" s="83"/>
      <c r="CF343" s="83"/>
      <c r="CG343" s="83"/>
      <c r="CH343" s="282" t="str">
        <f t="shared" si="49"/>
        <v/>
      </c>
      <c r="CI343" s="83"/>
      <c r="CJ343" s="280" t="str">
        <f t="shared" si="50"/>
        <v/>
      </c>
      <c r="CK343" s="87"/>
      <c r="CL343" s="78"/>
      <c r="CM343" s="83"/>
      <c r="CN343" s="83"/>
      <c r="CO343" s="83"/>
      <c r="CP343" s="280" t="str">
        <f t="shared" si="55"/>
        <v/>
      </c>
      <c r="CQ343" s="81"/>
      <c r="CR343" s="280" t="str">
        <f t="shared" si="56"/>
        <v/>
      </c>
      <c r="CS343" s="3"/>
      <c r="CT343" s="3"/>
      <c r="CU343" s="280" t="str">
        <f>IF(CV343="","",VLOOKUP(CV343,リスト!$V$5:$W$6,2,FALSE))</f>
        <v/>
      </c>
      <c r="CV343" s="3"/>
      <c r="CW343" s="280" t="str">
        <f>IF(CX343="","",VLOOKUP(CX343,リスト!$X$5:$Y$6,2,FALSE))</f>
        <v/>
      </c>
      <c r="CX343" s="3"/>
      <c r="CY343" s="77"/>
      <c r="CZ343" s="77"/>
      <c r="DA343" s="75"/>
      <c r="DB343" s="75"/>
      <c r="DC343" s="75"/>
      <c r="DD343" s="75"/>
      <c r="DE343" s="280" t="str">
        <f>IF(DF343="","",VLOOKUP(DF343,リスト!$Z$5:$AA$10,2,FALSE))</f>
        <v/>
      </c>
      <c r="DF343" s="3"/>
      <c r="DG343" s="280" t="str">
        <f>IF(DH343="","",VLOOKUP(DH343,リスト!$AB$5:$AC$12,2,FALSE))</f>
        <v/>
      </c>
      <c r="DH343" s="63"/>
      <c r="DI343" s="280" t="str">
        <f>IF(DJ343="","",VLOOKUP(DJ343,リスト!$AD$5:$AE$7,2,FALSE))</f>
        <v/>
      </c>
      <c r="DJ343" s="3"/>
      <c r="DK343" s="280" t="str">
        <f>IF(DL343="","",VLOOKUP(DL343,リスト!$AF$5:$AG$10,2,FALSE))</f>
        <v/>
      </c>
      <c r="DL343" s="3"/>
      <c r="DM343" s="280" t="str">
        <f>IF(DN343="","",VLOOKUP(DN343,リスト!$AH$5:$AI$6,2,FALSE))</f>
        <v/>
      </c>
      <c r="DN343" s="3"/>
      <c r="DO343" s="280" t="str">
        <f>IF(DP343="","",VLOOKUP(DP343,リスト!$AJ$5:$AK$6,2,FALSE))</f>
        <v/>
      </c>
      <c r="DP343" s="3"/>
      <c r="DQ343" s="280" t="str">
        <f>IF(DR343="","",VLOOKUP(DR343,リスト!$AL$5:$AM$7,2,FALSE))</f>
        <v/>
      </c>
      <c r="DR343" s="3"/>
      <c r="DS343" s="13"/>
      <c r="DT343" s="85"/>
      <c r="DU343" s="85"/>
      <c r="DV343" s="281" t="str">
        <f>IF(DW343="","",VLOOKUP(DW343,リスト!$AN$5:$AO$6,2,FALSE))</f>
        <v/>
      </c>
      <c r="DW343" s="13"/>
      <c r="DX343" s="341"/>
      <c r="DY343" s="345"/>
      <c r="DZ343" s="341"/>
      <c r="EA343" s="345"/>
      <c r="EB343" s="280" t="str">
        <f>IF(EC343="","",VLOOKUP(EC343,リスト!$AW$5:$AX$8,2,FALSE))</f>
        <v/>
      </c>
      <c r="EC343" s="3"/>
      <c r="ED343" s="85"/>
      <c r="EE343" s="280" t="str">
        <f>IF(EF343="","",VLOOKUP(EF343,リスト!$AY$5:$AZ$10,2,FALSE))</f>
        <v/>
      </c>
      <c r="EF343" s="3"/>
      <c r="EG343" s="280" t="str">
        <f>IF(EH343="","",VLOOKUP(EH343,リスト!$BA$5:$BB$10,2,FALSE))</f>
        <v/>
      </c>
      <c r="EH343" s="3"/>
      <c r="EI343" s="280" t="str">
        <f>IF(EJ343="","",VLOOKUP(EJ343,リスト!$BC$5:$BD$10,2,FALSE))</f>
        <v/>
      </c>
      <c r="EJ343" s="3"/>
      <c r="EK343" s="280" t="str">
        <f>IF(EL343="","",VLOOKUP(EL343,リスト!$BE$5:$BF$10,2,FALSE))</f>
        <v/>
      </c>
      <c r="EL343" s="3"/>
      <c r="EM343" s="78"/>
      <c r="EN343" s="73"/>
      <c r="EO343" s="73"/>
      <c r="EP343" s="13"/>
      <c r="EQ343" s="13"/>
      <c r="ER343" s="280" t="str">
        <f>IF(ES343="","",VLOOKUP(ES343,リスト!$BG$5:$BH$10,2,FALSE))</f>
        <v/>
      </c>
      <c r="ES343" s="13"/>
      <c r="ET343" s="13"/>
      <c r="EU343" s="13"/>
      <c r="EV343" s="13"/>
      <c r="EW343" s="13"/>
      <c r="EX343" s="81"/>
      <c r="EY343" s="81"/>
      <c r="EZ343" s="26"/>
      <c r="FA343" s="281" t="str">
        <f>IF($EZ343="","",INDEX(リスト!$BI$5:$BJ$40,MATCH($EZ343,リスト!$BJ$5:$BJ$40,0),1))</f>
        <v/>
      </c>
      <c r="FB343" s="280" t="str">
        <f>IF(FC343="","",VLOOKUP(FC343,リスト!$BK:$BL,2,FALSE))</f>
        <v/>
      </c>
      <c r="FC343" s="13"/>
      <c r="FD343" s="331"/>
      <c r="FE343" s="3"/>
      <c r="FF343" s="280" t="str">
        <f>IF(FG343="","",VLOOKUP(FG343,リスト!$BO$5:$BP$6,2,FALSE))</f>
        <v/>
      </c>
      <c r="FG343" s="3"/>
      <c r="FH343" s="280" t="str">
        <f>IF(FI343="","",VLOOKUP(FI343,リスト!$BQ$5:$BR$8,2,FALSE))</f>
        <v/>
      </c>
      <c r="FI343" s="3"/>
      <c r="FJ343" s="282"/>
      <c r="FK343" s="280" t="str">
        <f>IF(FL343="","",VLOOKUP(FL343,リスト!$BS$5:$BT$6,2,FALSE))</f>
        <v/>
      </c>
      <c r="FL343" s="63"/>
      <c r="FM343" s="13"/>
      <c r="FN343" s="13"/>
      <c r="FO343" s="13"/>
      <c r="FP343" s="283" t="str">
        <f t="shared" si="51"/>
        <v/>
      </c>
      <c r="FQ343" s="283" t="str">
        <f t="shared" si="51"/>
        <v/>
      </c>
      <c r="FR343" s="13"/>
      <c r="FS343" s="85"/>
      <c r="FT343" s="85"/>
      <c r="FU343" s="281" t="str">
        <f t="shared" si="52"/>
        <v/>
      </c>
      <c r="FV343" s="280" t="str">
        <f>IF(FW343="","",VLOOKUP(FW343,リスト!$BV$5:$BW$10,2,FALSE))</f>
        <v/>
      </c>
      <c r="FW343" s="26"/>
      <c r="FX343" s="282" t="str">
        <f t="shared" si="53"/>
        <v/>
      </c>
      <c r="FY343" s="280" t="str">
        <f>IF(FZ343="","",VLOOKUP(FZ343,リスト!$BX$5:$BY$6,2,FALSE))</f>
        <v/>
      </c>
      <c r="FZ343" s="3"/>
      <c r="GA343" s="280" t="str">
        <f>IF(GB343="","",VLOOKUP(GB343,リスト!$BZ$5:$CA$6,2,FALSE))</f>
        <v/>
      </c>
      <c r="GB343" s="13"/>
      <c r="GC343" s="281" t="str">
        <f>IF(GD343="","",VLOOKUP(GD343,リスト!$CB$5:$CC$6,2,FALSE))</f>
        <v/>
      </c>
      <c r="GD343" s="13"/>
      <c r="GE343" s="13"/>
      <c r="GF343" s="13"/>
      <c r="GG343" s="75"/>
      <c r="GH343" s="281" t="str">
        <f t="shared" si="54"/>
        <v/>
      </c>
      <c r="GI343" s="128"/>
      <c r="GJ343" s="281" t="str">
        <f>IF(GK343="","",VLOOKUP(GK343,リスト!$CD$5:$CE$6,2,FALSE))</f>
        <v/>
      </c>
      <c r="GK343" s="13"/>
      <c r="GL343" s="281" t="str">
        <f>IF(GM343="","",VLOOKUP(GM343,リスト!$CF$5:$CG$5,2,FALSE))</f>
        <v/>
      </c>
      <c r="GM343" s="26"/>
      <c r="GN343" s="280" t="str">
        <f>IF(GO343="","",VLOOKUP(GO343,リスト!$CH$5:$CI$5,2,FALSE))</f>
        <v/>
      </c>
      <c r="GO343" s="284"/>
      <c r="GP343" s="284"/>
      <c r="GQ343" s="284"/>
      <c r="GR343" s="284"/>
      <c r="GS343" s="284"/>
      <c r="GT343" s="284"/>
      <c r="GU343" s="284"/>
      <c r="GV343" s="284"/>
      <c r="GW343" s="284"/>
      <c r="GX343" s="285"/>
    </row>
    <row r="344" spans="2:206" s="177" customFormat="1" ht="24.75" hidden="1" customHeight="1" outlineLevel="1">
      <c r="B344" s="286" t="str">
        <f>IF(明細!B338="","",明細!B338)</f>
        <v/>
      </c>
      <c r="C344" s="287" t="str">
        <f>IF(明細!C338="","",明細!C338)</f>
        <v/>
      </c>
      <c r="D344" s="265" t="str">
        <f>IF(明細!D338="","",明細!D338)</f>
        <v/>
      </c>
      <c r="E344" s="265" t="str">
        <f>IF(明細!E338="","",明細!E338)</f>
        <v/>
      </c>
      <c r="F344" s="265" t="str">
        <f>IF(明細!F338="","",明細!F338)</f>
        <v/>
      </c>
      <c r="G344" s="265" t="str">
        <f>IF(明細!G338="","",明細!G338)</f>
        <v/>
      </c>
      <c r="H344" s="265" t="str">
        <f>IF(明細!H338="","",明細!H338)</f>
        <v/>
      </c>
      <c r="I344" s="265" t="str">
        <f>IF(明細!I338="","",明細!I338)</f>
        <v/>
      </c>
      <c r="J344" s="265" t="str">
        <f>IF(明細!J338="","",明細!J338)</f>
        <v/>
      </c>
      <c r="K344" s="265" t="str">
        <f>IF(明細!K338="","",明細!K338)</f>
        <v/>
      </c>
      <c r="L344" s="265" t="str">
        <f>IF(明細!L338="","",明細!L338)</f>
        <v/>
      </c>
      <c r="M344" s="265" t="str">
        <f>IF(明細!M338="","",明細!M338)</f>
        <v/>
      </c>
      <c r="N344" s="265" t="str">
        <f>IF(明細!N338="","",明細!N338)</f>
        <v/>
      </c>
      <c r="O344" s="265" t="str">
        <f>IF(明細!O338="","",明細!O338)</f>
        <v/>
      </c>
      <c r="P344" s="265" t="str">
        <f>IF(明細!P338="","",明細!P338)</f>
        <v/>
      </c>
      <c r="Q344" s="265" t="str">
        <f>IF(明細!Q338="","",明細!Q338)</f>
        <v/>
      </c>
      <c r="R344" s="289" t="str">
        <f>IF(明細!R338="","",明細!R338)</f>
        <v/>
      </c>
      <c r="S344" s="291" t="str">
        <f>IF(明細!S338="","",明細!S338)</f>
        <v/>
      </c>
      <c r="T344" s="291" t="str">
        <f>IF(明細!T338="","",明細!T338)</f>
        <v/>
      </c>
      <c r="U344" s="291" t="str">
        <f>IF(明細!U338="","",明細!U338)</f>
        <v/>
      </c>
      <c r="V344" s="292" t="str">
        <f>IF(明細!V338="","",明細!V338)</f>
        <v>個</v>
      </c>
      <c r="W344" s="292" t="str">
        <f>IF(明細!W338="","",明細!W338)</f>
        <v/>
      </c>
      <c r="X344" s="293" t="str">
        <f>IF(明細!X338="","",明細!X338)</f>
        <v/>
      </c>
      <c r="Y344" s="134" t="str">
        <f>IF(明細!Y338="","",明細!Y338)</f>
        <v/>
      </c>
      <c r="Z344" s="135" t="str">
        <f>IF(明細!Z338="","",明細!Z338)</f>
        <v/>
      </c>
      <c r="AA344" s="134" t="str">
        <f>IF(明細!AA338="","",明細!AA338)</f>
        <v/>
      </c>
      <c r="AB344" s="303" t="str">
        <f>IF(明細!AB338="","",明細!AB338)</f>
        <v/>
      </c>
      <c r="AC344" s="134" t="str">
        <f>IF(明細!AC338="","",明細!AC338)</f>
        <v/>
      </c>
      <c r="AD344" s="183" t="str">
        <f>IF(明細!AD338="","",明細!AD338)</f>
        <v/>
      </c>
      <c r="AE344" s="184">
        <f>IF(明細!AE338="","",明細!AE338)</f>
        <v>0.1</v>
      </c>
      <c r="AF344" s="185" t="str">
        <f>IF(明細!AF338="","",明細!AF338)</f>
        <v/>
      </c>
      <c r="AG344" s="186" t="str">
        <f>IF(明細!AG338="","",明細!AG338)</f>
        <v/>
      </c>
      <c r="AH344" s="186" t="str">
        <f>IF(明細!AH338="","",明細!AH338)</f>
        <v/>
      </c>
      <c r="AI344" s="187" t="str">
        <f>IF(明細!AI338="","",明細!AI338)</f>
        <v/>
      </c>
      <c r="AJ344" s="296" t="str">
        <f>IF(明細!AJ338="","",明細!AJ338)</f>
        <v/>
      </c>
      <c r="AK344" s="297" t="str">
        <f>IF(明細!AK338="","",明細!AK338)</f>
        <v/>
      </c>
      <c r="AL344" s="298" t="str">
        <f>IF(明細!AL338="","",明細!AL338)</f>
        <v/>
      </c>
      <c r="AM344" s="299" t="str">
        <f>IF(明細!AM338="","",明細!AM338)</f>
        <v/>
      </c>
      <c r="AN344" s="300" t="str">
        <f>IF(明細!AN338="","",明細!AN338)</f>
        <v/>
      </c>
      <c r="AO344" s="300" t="str">
        <f>IF(明細!AO338="","",明細!AO338)</f>
        <v/>
      </c>
      <c r="AP344" s="300" t="str">
        <f>IF(明細!AP338="","",明細!AP338)</f>
        <v/>
      </c>
      <c r="AQ344" s="301" t="str">
        <f>IF(明細!AQ338="","",明細!AQ338)</f>
        <v/>
      </c>
      <c r="AR344" s="302" t="str">
        <f>IF(明細!AR338="","",明細!AR338)</f>
        <v/>
      </c>
      <c r="AU344" s="360"/>
      <c r="AV344" s="368"/>
      <c r="AW344" s="446" t="str">
        <f>IF(明細!AV338="","",明細!AV338)</f>
        <v/>
      </c>
      <c r="AX344" s="419" t="str">
        <f>IF(明細!AT338="","",明細!AT338)</f>
        <v/>
      </c>
      <c r="AY344" s="280" t="str">
        <f>IF($AX344="","",VLOOKUP($AX344,リスト!$CL:$CM,2,FALSE))</f>
        <v/>
      </c>
      <c r="AZ344" s="3"/>
      <c r="BA344" s="280" t="str">
        <f>IF(BB344="","",VLOOKUP(BB344,リスト!$K:$L,2,FALSE))</f>
        <v/>
      </c>
      <c r="BB344" s="3"/>
      <c r="BC344" s="3"/>
      <c r="BD344" s="87"/>
      <c r="BE344" s="280" t="str">
        <f>IF(BF344="","",VLOOKUP(BF344,リスト!$I:$J,2,FALSE))</f>
        <v/>
      </c>
      <c r="BF344" s="3"/>
      <c r="BG344" s="280" t="str">
        <f>IF(BH344="","",VLOOKUP(BH344,リスト!$M:$N,2,FALSE))</f>
        <v/>
      </c>
      <c r="BH344" s="282"/>
      <c r="BI344" s="280" t="str">
        <f>IF(BJ344="","",VLOOKUP(BJ344,リスト!$O:$P,2,FALSE))</f>
        <v/>
      </c>
      <c r="BJ344" s="24"/>
      <c r="BM344" s="451" t="str">
        <f>IF(明細!AV338="","",明細!AV338)</f>
        <v/>
      </c>
      <c r="BN344" s="453" t="str">
        <f>IF(明細!AT338="","",明細!AT338)</f>
        <v/>
      </c>
      <c r="BO344" s="280" t="str">
        <f>IF($BN344="","",VLOOKUP($BN344,リスト!$CL:$CM,2,FALSE))</f>
        <v/>
      </c>
      <c r="BP344" s="280" t="str">
        <f>IF(BQ344="","",VLOOKUP(BQ344,リスト!$K$5:$L$7,2,FALSE))</f>
        <v/>
      </c>
      <c r="BQ344" s="13"/>
      <c r="BR344" s="13"/>
      <c r="BS344" s="47"/>
      <c r="BT344" s="280" t="str">
        <f>IF(BU344="","",VLOOKUP(BU344,リスト!I335:J353,2,FALSE))</f>
        <v/>
      </c>
      <c r="BU344" s="13"/>
      <c r="BV344" s="13"/>
      <c r="BW344" s="282"/>
      <c r="BX344" s="282"/>
      <c r="BY344" s="280" t="str">
        <f>IF(BZ344="","",VLOOKUP(BZ344,リスト!$S$5:$T$6,2,FALSE))</f>
        <v/>
      </c>
      <c r="BZ344" s="3"/>
      <c r="CA344" s="3"/>
      <c r="CB344" s="81"/>
      <c r="CC344" s="280" t="str">
        <f t="shared" si="48"/>
        <v/>
      </c>
      <c r="CD344" s="83"/>
      <c r="CE344" s="83"/>
      <c r="CF344" s="83"/>
      <c r="CG344" s="83"/>
      <c r="CH344" s="282" t="str">
        <f t="shared" si="49"/>
        <v/>
      </c>
      <c r="CI344" s="83"/>
      <c r="CJ344" s="280" t="str">
        <f t="shared" si="50"/>
        <v/>
      </c>
      <c r="CK344" s="87"/>
      <c r="CL344" s="78"/>
      <c r="CM344" s="83"/>
      <c r="CN344" s="83"/>
      <c r="CO344" s="83"/>
      <c r="CP344" s="280" t="str">
        <f t="shared" si="55"/>
        <v/>
      </c>
      <c r="CQ344" s="81"/>
      <c r="CR344" s="280" t="str">
        <f t="shared" si="56"/>
        <v/>
      </c>
      <c r="CS344" s="3"/>
      <c r="CT344" s="3"/>
      <c r="CU344" s="280" t="str">
        <f>IF(CV344="","",VLOOKUP(CV344,リスト!$V$5:$W$6,2,FALSE))</f>
        <v/>
      </c>
      <c r="CV344" s="3"/>
      <c r="CW344" s="280" t="str">
        <f>IF(CX344="","",VLOOKUP(CX344,リスト!$X$5:$Y$6,2,FALSE))</f>
        <v/>
      </c>
      <c r="CX344" s="3"/>
      <c r="CY344" s="77"/>
      <c r="CZ344" s="77"/>
      <c r="DA344" s="75"/>
      <c r="DB344" s="75"/>
      <c r="DC344" s="75"/>
      <c r="DD344" s="75"/>
      <c r="DE344" s="280" t="str">
        <f>IF(DF344="","",VLOOKUP(DF344,リスト!$Z$5:$AA$10,2,FALSE))</f>
        <v/>
      </c>
      <c r="DF344" s="3"/>
      <c r="DG344" s="280" t="str">
        <f>IF(DH344="","",VLOOKUP(DH344,リスト!$AB$5:$AC$12,2,FALSE))</f>
        <v/>
      </c>
      <c r="DH344" s="63"/>
      <c r="DI344" s="280" t="str">
        <f>IF(DJ344="","",VLOOKUP(DJ344,リスト!$AD$5:$AE$7,2,FALSE))</f>
        <v/>
      </c>
      <c r="DJ344" s="3"/>
      <c r="DK344" s="280" t="str">
        <f>IF(DL344="","",VLOOKUP(DL344,リスト!$AF$5:$AG$10,2,FALSE))</f>
        <v/>
      </c>
      <c r="DL344" s="3"/>
      <c r="DM344" s="280" t="str">
        <f>IF(DN344="","",VLOOKUP(DN344,リスト!$AH$5:$AI$6,2,FALSE))</f>
        <v/>
      </c>
      <c r="DN344" s="3"/>
      <c r="DO344" s="280" t="str">
        <f>IF(DP344="","",VLOOKUP(DP344,リスト!$AJ$5:$AK$6,2,FALSE))</f>
        <v/>
      </c>
      <c r="DP344" s="3"/>
      <c r="DQ344" s="280" t="str">
        <f>IF(DR344="","",VLOOKUP(DR344,リスト!$AL$5:$AM$7,2,FALSE))</f>
        <v/>
      </c>
      <c r="DR344" s="3"/>
      <c r="DS344" s="13"/>
      <c r="DT344" s="85"/>
      <c r="DU344" s="85"/>
      <c r="DV344" s="281" t="str">
        <f>IF(DW344="","",VLOOKUP(DW344,リスト!$AN$5:$AO$6,2,FALSE))</f>
        <v/>
      </c>
      <c r="DW344" s="13"/>
      <c r="DX344" s="341"/>
      <c r="DY344" s="345"/>
      <c r="DZ344" s="341"/>
      <c r="EA344" s="345"/>
      <c r="EB344" s="280" t="str">
        <f>IF(EC344="","",VLOOKUP(EC344,リスト!$AW$5:$AX$8,2,FALSE))</f>
        <v/>
      </c>
      <c r="EC344" s="3"/>
      <c r="ED344" s="85"/>
      <c r="EE344" s="280" t="str">
        <f>IF(EF344="","",VLOOKUP(EF344,リスト!$AY$5:$AZ$10,2,FALSE))</f>
        <v/>
      </c>
      <c r="EF344" s="3"/>
      <c r="EG344" s="280" t="str">
        <f>IF(EH344="","",VLOOKUP(EH344,リスト!$BA$5:$BB$10,2,FALSE))</f>
        <v/>
      </c>
      <c r="EH344" s="3"/>
      <c r="EI344" s="280" t="str">
        <f>IF(EJ344="","",VLOOKUP(EJ344,リスト!$BC$5:$BD$10,2,FALSE))</f>
        <v/>
      </c>
      <c r="EJ344" s="3"/>
      <c r="EK344" s="280" t="str">
        <f>IF(EL344="","",VLOOKUP(EL344,リスト!$BE$5:$BF$10,2,FALSE))</f>
        <v/>
      </c>
      <c r="EL344" s="3"/>
      <c r="EM344" s="78"/>
      <c r="EN344" s="73"/>
      <c r="EO344" s="73"/>
      <c r="EP344" s="13"/>
      <c r="EQ344" s="13"/>
      <c r="ER344" s="280" t="str">
        <f>IF(ES344="","",VLOOKUP(ES344,リスト!$BG$5:$BH$10,2,FALSE))</f>
        <v/>
      </c>
      <c r="ES344" s="13"/>
      <c r="ET344" s="13"/>
      <c r="EU344" s="13"/>
      <c r="EV344" s="13"/>
      <c r="EW344" s="13"/>
      <c r="EX344" s="81"/>
      <c r="EY344" s="81"/>
      <c r="EZ344" s="26"/>
      <c r="FA344" s="281" t="str">
        <f>IF($EZ344="","",INDEX(リスト!$BI$5:$BJ$40,MATCH($EZ344,リスト!$BJ$5:$BJ$40,0),1))</f>
        <v/>
      </c>
      <c r="FB344" s="280" t="str">
        <f>IF(FC344="","",VLOOKUP(FC344,リスト!$BK:$BL,2,FALSE))</f>
        <v/>
      </c>
      <c r="FC344" s="13"/>
      <c r="FD344" s="331"/>
      <c r="FE344" s="3"/>
      <c r="FF344" s="280" t="str">
        <f>IF(FG344="","",VLOOKUP(FG344,リスト!$BO$5:$BP$6,2,FALSE))</f>
        <v/>
      </c>
      <c r="FG344" s="3"/>
      <c r="FH344" s="280" t="str">
        <f>IF(FI344="","",VLOOKUP(FI344,リスト!$BQ$5:$BR$8,2,FALSE))</f>
        <v/>
      </c>
      <c r="FI344" s="3"/>
      <c r="FJ344" s="282"/>
      <c r="FK344" s="280" t="str">
        <f>IF(FL344="","",VLOOKUP(FL344,リスト!$BS$5:$BT$6,2,FALSE))</f>
        <v/>
      </c>
      <c r="FL344" s="63"/>
      <c r="FM344" s="13"/>
      <c r="FN344" s="13"/>
      <c r="FO344" s="13"/>
      <c r="FP344" s="283" t="str">
        <f t="shared" si="51"/>
        <v/>
      </c>
      <c r="FQ344" s="283" t="str">
        <f t="shared" si="51"/>
        <v/>
      </c>
      <c r="FR344" s="13"/>
      <c r="FS344" s="85"/>
      <c r="FT344" s="85"/>
      <c r="FU344" s="281" t="str">
        <f t="shared" si="52"/>
        <v/>
      </c>
      <c r="FV344" s="280" t="str">
        <f>IF(FW344="","",VLOOKUP(FW344,リスト!$BV$5:$BW$10,2,FALSE))</f>
        <v/>
      </c>
      <c r="FW344" s="26"/>
      <c r="FX344" s="282" t="str">
        <f t="shared" si="53"/>
        <v/>
      </c>
      <c r="FY344" s="280" t="str">
        <f>IF(FZ344="","",VLOOKUP(FZ344,リスト!$BX$5:$BY$6,2,FALSE))</f>
        <v/>
      </c>
      <c r="FZ344" s="3"/>
      <c r="GA344" s="280" t="str">
        <f>IF(GB344="","",VLOOKUP(GB344,リスト!$BZ$5:$CA$6,2,FALSE))</f>
        <v/>
      </c>
      <c r="GB344" s="13"/>
      <c r="GC344" s="281" t="str">
        <f>IF(GD344="","",VLOOKUP(GD344,リスト!$CB$5:$CC$6,2,FALSE))</f>
        <v/>
      </c>
      <c r="GD344" s="13"/>
      <c r="GE344" s="13"/>
      <c r="GF344" s="13"/>
      <c r="GG344" s="75"/>
      <c r="GH344" s="281" t="str">
        <f t="shared" si="54"/>
        <v/>
      </c>
      <c r="GI344" s="128"/>
      <c r="GJ344" s="281" t="str">
        <f>IF(GK344="","",VLOOKUP(GK344,リスト!$CD$5:$CE$6,2,FALSE))</f>
        <v/>
      </c>
      <c r="GK344" s="13"/>
      <c r="GL344" s="281" t="str">
        <f>IF(GM344="","",VLOOKUP(GM344,リスト!$CF$5:$CG$5,2,FALSE))</f>
        <v/>
      </c>
      <c r="GM344" s="26"/>
      <c r="GN344" s="280" t="str">
        <f>IF(GO344="","",VLOOKUP(GO344,リスト!$CH$5:$CI$5,2,FALSE))</f>
        <v/>
      </c>
      <c r="GO344" s="284"/>
      <c r="GP344" s="284"/>
      <c r="GQ344" s="284"/>
      <c r="GR344" s="284"/>
      <c r="GS344" s="284"/>
      <c r="GT344" s="284"/>
      <c r="GU344" s="284"/>
      <c r="GV344" s="284"/>
      <c r="GW344" s="284"/>
      <c r="GX344" s="285"/>
    </row>
    <row r="345" spans="2:206" s="177" customFormat="1" ht="24.75" hidden="1" customHeight="1" outlineLevel="1">
      <c r="B345" s="286" t="str">
        <f>IF(明細!B339="","",明細!B339)</f>
        <v/>
      </c>
      <c r="C345" s="287" t="str">
        <f>IF(明細!C339="","",明細!C339)</f>
        <v/>
      </c>
      <c r="D345" s="265" t="str">
        <f>IF(明細!D339="","",明細!D339)</f>
        <v/>
      </c>
      <c r="E345" s="265" t="str">
        <f>IF(明細!E339="","",明細!E339)</f>
        <v/>
      </c>
      <c r="F345" s="265" t="str">
        <f>IF(明細!F339="","",明細!F339)</f>
        <v/>
      </c>
      <c r="G345" s="265" t="str">
        <f>IF(明細!G339="","",明細!G339)</f>
        <v/>
      </c>
      <c r="H345" s="265" t="str">
        <f>IF(明細!H339="","",明細!H339)</f>
        <v/>
      </c>
      <c r="I345" s="265" t="str">
        <f>IF(明細!I339="","",明細!I339)</f>
        <v/>
      </c>
      <c r="J345" s="265" t="str">
        <f>IF(明細!J339="","",明細!J339)</f>
        <v/>
      </c>
      <c r="K345" s="265" t="str">
        <f>IF(明細!K339="","",明細!K339)</f>
        <v/>
      </c>
      <c r="L345" s="265" t="str">
        <f>IF(明細!L339="","",明細!L339)</f>
        <v/>
      </c>
      <c r="M345" s="265" t="str">
        <f>IF(明細!M339="","",明細!M339)</f>
        <v/>
      </c>
      <c r="N345" s="265" t="str">
        <f>IF(明細!N339="","",明細!N339)</f>
        <v/>
      </c>
      <c r="O345" s="265" t="str">
        <f>IF(明細!O339="","",明細!O339)</f>
        <v/>
      </c>
      <c r="P345" s="265" t="str">
        <f>IF(明細!P339="","",明細!P339)</f>
        <v/>
      </c>
      <c r="Q345" s="265" t="str">
        <f>IF(明細!Q339="","",明細!Q339)</f>
        <v/>
      </c>
      <c r="R345" s="289" t="str">
        <f>IF(明細!R339="","",明細!R339)</f>
        <v/>
      </c>
      <c r="S345" s="291" t="str">
        <f>IF(明細!S339="","",明細!S339)</f>
        <v/>
      </c>
      <c r="T345" s="291" t="str">
        <f>IF(明細!T339="","",明細!T339)</f>
        <v/>
      </c>
      <c r="U345" s="291" t="str">
        <f>IF(明細!U339="","",明細!U339)</f>
        <v/>
      </c>
      <c r="V345" s="292" t="str">
        <f>IF(明細!V339="","",明細!V339)</f>
        <v>個</v>
      </c>
      <c r="W345" s="292" t="str">
        <f>IF(明細!W339="","",明細!W339)</f>
        <v/>
      </c>
      <c r="X345" s="293" t="str">
        <f>IF(明細!X339="","",明細!X339)</f>
        <v/>
      </c>
      <c r="Y345" s="134" t="str">
        <f>IF(明細!Y339="","",明細!Y339)</f>
        <v/>
      </c>
      <c r="Z345" s="135" t="str">
        <f>IF(明細!Z339="","",明細!Z339)</f>
        <v/>
      </c>
      <c r="AA345" s="134" t="str">
        <f>IF(明細!AA339="","",明細!AA339)</f>
        <v/>
      </c>
      <c r="AB345" s="303" t="str">
        <f>IF(明細!AB339="","",明細!AB339)</f>
        <v/>
      </c>
      <c r="AC345" s="134" t="str">
        <f>IF(明細!AC339="","",明細!AC339)</f>
        <v/>
      </c>
      <c r="AD345" s="183" t="str">
        <f>IF(明細!AD339="","",明細!AD339)</f>
        <v/>
      </c>
      <c r="AE345" s="184">
        <f>IF(明細!AE339="","",明細!AE339)</f>
        <v>0.1</v>
      </c>
      <c r="AF345" s="185" t="str">
        <f>IF(明細!AF339="","",明細!AF339)</f>
        <v/>
      </c>
      <c r="AG345" s="186" t="str">
        <f>IF(明細!AG339="","",明細!AG339)</f>
        <v/>
      </c>
      <c r="AH345" s="186" t="str">
        <f>IF(明細!AH339="","",明細!AH339)</f>
        <v/>
      </c>
      <c r="AI345" s="187" t="str">
        <f>IF(明細!AI339="","",明細!AI339)</f>
        <v/>
      </c>
      <c r="AJ345" s="296" t="str">
        <f>IF(明細!AJ339="","",明細!AJ339)</f>
        <v/>
      </c>
      <c r="AK345" s="297" t="str">
        <f>IF(明細!AK339="","",明細!AK339)</f>
        <v/>
      </c>
      <c r="AL345" s="298" t="str">
        <f>IF(明細!AL339="","",明細!AL339)</f>
        <v/>
      </c>
      <c r="AM345" s="299" t="str">
        <f>IF(明細!AM339="","",明細!AM339)</f>
        <v/>
      </c>
      <c r="AN345" s="300" t="str">
        <f>IF(明細!AN339="","",明細!AN339)</f>
        <v/>
      </c>
      <c r="AO345" s="300" t="str">
        <f>IF(明細!AO339="","",明細!AO339)</f>
        <v/>
      </c>
      <c r="AP345" s="300" t="str">
        <f>IF(明細!AP339="","",明細!AP339)</f>
        <v/>
      </c>
      <c r="AQ345" s="301" t="str">
        <f>IF(明細!AQ339="","",明細!AQ339)</f>
        <v/>
      </c>
      <c r="AR345" s="302" t="str">
        <f>IF(明細!AR339="","",明細!AR339)</f>
        <v/>
      </c>
      <c r="AU345" s="360"/>
      <c r="AV345" s="368"/>
      <c r="AW345" s="446" t="str">
        <f>IF(明細!AV339="","",明細!AV339)</f>
        <v/>
      </c>
      <c r="AX345" s="419" t="str">
        <f>IF(明細!AT339="","",明細!AT339)</f>
        <v/>
      </c>
      <c r="AY345" s="280" t="str">
        <f>IF($AX345="","",VLOOKUP($AX345,リスト!$CL:$CM,2,FALSE))</f>
        <v/>
      </c>
      <c r="AZ345" s="3"/>
      <c r="BA345" s="280" t="str">
        <f>IF(BB345="","",VLOOKUP(BB345,リスト!$K:$L,2,FALSE))</f>
        <v/>
      </c>
      <c r="BB345" s="3"/>
      <c r="BC345" s="3"/>
      <c r="BD345" s="87"/>
      <c r="BE345" s="280" t="str">
        <f>IF(BF345="","",VLOOKUP(BF345,リスト!$I:$J,2,FALSE))</f>
        <v/>
      </c>
      <c r="BF345" s="3"/>
      <c r="BG345" s="280" t="str">
        <f>IF(BH345="","",VLOOKUP(BH345,リスト!$M:$N,2,FALSE))</f>
        <v/>
      </c>
      <c r="BH345" s="282"/>
      <c r="BI345" s="280" t="str">
        <f>IF(BJ345="","",VLOOKUP(BJ345,リスト!$O:$P,2,FALSE))</f>
        <v/>
      </c>
      <c r="BJ345" s="24"/>
      <c r="BM345" s="451" t="str">
        <f>IF(明細!AV339="","",明細!AV339)</f>
        <v/>
      </c>
      <c r="BN345" s="453" t="str">
        <f>IF(明細!AT339="","",明細!AT339)</f>
        <v/>
      </c>
      <c r="BO345" s="280" t="str">
        <f>IF($BN345="","",VLOOKUP($BN345,リスト!$CL:$CM,2,FALSE))</f>
        <v/>
      </c>
      <c r="BP345" s="280" t="str">
        <f>IF(BQ345="","",VLOOKUP(BQ345,リスト!$K$5:$L$7,2,FALSE))</f>
        <v/>
      </c>
      <c r="BQ345" s="13"/>
      <c r="BR345" s="13"/>
      <c r="BS345" s="47"/>
      <c r="BT345" s="280" t="str">
        <f>IF(BU345="","",VLOOKUP(BU345,リスト!I336:J354,2,FALSE))</f>
        <v/>
      </c>
      <c r="BU345" s="13"/>
      <c r="BV345" s="13"/>
      <c r="BW345" s="282"/>
      <c r="BX345" s="282"/>
      <c r="BY345" s="280" t="str">
        <f>IF(BZ345="","",VLOOKUP(BZ345,リスト!$S$5:$T$6,2,FALSE))</f>
        <v/>
      </c>
      <c r="BZ345" s="3"/>
      <c r="CA345" s="3"/>
      <c r="CB345" s="81"/>
      <c r="CC345" s="280" t="str">
        <f t="shared" si="48"/>
        <v/>
      </c>
      <c r="CD345" s="83"/>
      <c r="CE345" s="83"/>
      <c r="CF345" s="83"/>
      <c r="CG345" s="83"/>
      <c r="CH345" s="282" t="str">
        <f t="shared" si="49"/>
        <v/>
      </c>
      <c r="CI345" s="83"/>
      <c r="CJ345" s="280" t="str">
        <f t="shared" si="50"/>
        <v/>
      </c>
      <c r="CK345" s="87"/>
      <c r="CL345" s="78"/>
      <c r="CM345" s="83"/>
      <c r="CN345" s="83"/>
      <c r="CO345" s="83"/>
      <c r="CP345" s="280" t="str">
        <f t="shared" si="55"/>
        <v/>
      </c>
      <c r="CQ345" s="81"/>
      <c r="CR345" s="280" t="str">
        <f t="shared" si="56"/>
        <v/>
      </c>
      <c r="CS345" s="3"/>
      <c r="CT345" s="3"/>
      <c r="CU345" s="280" t="str">
        <f>IF(CV345="","",VLOOKUP(CV345,リスト!$V$5:$W$6,2,FALSE))</f>
        <v/>
      </c>
      <c r="CV345" s="3"/>
      <c r="CW345" s="280" t="str">
        <f>IF(CX345="","",VLOOKUP(CX345,リスト!$X$5:$Y$6,2,FALSE))</f>
        <v/>
      </c>
      <c r="CX345" s="3"/>
      <c r="CY345" s="77"/>
      <c r="CZ345" s="77"/>
      <c r="DA345" s="75"/>
      <c r="DB345" s="75"/>
      <c r="DC345" s="75"/>
      <c r="DD345" s="75"/>
      <c r="DE345" s="280" t="str">
        <f>IF(DF345="","",VLOOKUP(DF345,リスト!$Z$5:$AA$10,2,FALSE))</f>
        <v/>
      </c>
      <c r="DF345" s="3"/>
      <c r="DG345" s="280" t="str">
        <f>IF(DH345="","",VLOOKUP(DH345,リスト!$AB$5:$AC$12,2,FALSE))</f>
        <v/>
      </c>
      <c r="DH345" s="63"/>
      <c r="DI345" s="280" t="str">
        <f>IF(DJ345="","",VLOOKUP(DJ345,リスト!$AD$5:$AE$7,2,FALSE))</f>
        <v/>
      </c>
      <c r="DJ345" s="3"/>
      <c r="DK345" s="280" t="str">
        <f>IF(DL345="","",VLOOKUP(DL345,リスト!$AF$5:$AG$10,2,FALSE))</f>
        <v/>
      </c>
      <c r="DL345" s="3"/>
      <c r="DM345" s="280" t="str">
        <f>IF(DN345="","",VLOOKUP(DN345,リスト!$AH$5:$AI$6,2,FALSE))</f>
        <v/>
      </c>
      <c r="DN345" s="3"/>
      <c r="DO345" s="280" t="str">
        <f>IF(DP345="","",VLOOKUP(DP345,リスト!$AJ$5:$AK$6,2,FALSE))</f>
        <v/>
      </c>
      <c r="DP345" s="3"/>
      <c r="DQ345" s="280" t="str">
        <f>IF(DR345="","",VLOOKUP(DR345,リスト!$AL$5:$AM$7,2,FALSE))</f>
        <v/>
      </c>
      <c r="DR345" s="3"/>
      <c r="DS345" s="13"/>
      <c r="DT345" s="85"/>
      <c r="DU345" s="85"/>
      <c r="DV345" s="281" t="str">
        <f>IF(DW345="","",VLOOKUP(DW345,リスト!$AN$5:$AO$6,2,FALSE))</f>
        <v/>
      </c>
      <c r="DW345" s="13"/>
      <c r="DX345" s="341"/>
      <c r="DY345" s="345"/>
      <c r="DZ345" s="341"/>
      <c r="EA345" s="345"/>
      <c r="EB345" s="280" t="str">
        <f>IF(EC345="","",VLOOKUP(EC345,リスト!$AW$5:$AX$8,2,FALSE))</f>
        <v/>
      </c>
      <c r="EC345" s="3"/>
      <c r="ED345" s="85"/>
      <c r="EE345" s="280" t="str">
        <f>IF(EF345="","",VLOOKUP(EF345,リスト!$AY$5:$AZ$10,2,FALSE))</f>
        <v/>
      </c>
      <c r="EF345" s="3"/>
      <c r="EG345" s="280" t="str">
        <f>IF(EH345="","",VLOOKUP(EH345,リスト!$BA$5:$BB$10,2,FALSE))</f>
        <v/>
      </c>
      <c r="EH345" s="3"/>
      <c r="EI345" s="280" t="str">
        <f>IF(EJ345="","",VLOOKUP(EJ345,リスト!$BC$5:$BD$10,2,FALSE))</f>
        <v/>
      </c>
      <c r="EJ345" s="3"/>
      <c r="EK345" s="280" t="str">
        <f>IF(EL345="","",VLOOKUP(EL345,リスト!$BE$5:$BF$10,2,FALSE))</f>
        <v/>
      </c>
      <c r="EL345" s="3"/>
      <c r="EM345" s="78"/>
      <c r="EN345" s="73"/>
      <c r="EO345" s="73"/>
      <c r="EP345" s="13"/>
      <c r="EQ345" s="13"/>
      <c r="ER345" s="280" t="str">
        <f>IF(ES345="","",VLOOKUP(ES345,リスト!$BG$5:$BH$10,2,FALSE))</f>
        <v/>
      </c>
      <c r="ES345" s="13"/>
      <c r="ET345" s="13"/>
      <c r="EU345" s="13"/>
      <c r="EV345" s="13"/>
      <c r="EW345" s="13"/>
      <c r="EX345" s="81"/>
      <c r="EY345" s="81"/>
      <c r="EZ345" s="26"/>
      <c r="FA345" s="281" t="str">
        <f>IF($EZ345="","",INDEX(リスト!$BI$5:$BJ$40,MATCH($EZ345,リスト!$BJ$5:$BJ$40,0),1))</f>
        <v/>
      </c>
      <c r="FB345" s="280" t="str">
        <f>IF(FC345="","",VLOOKUP(FC345,リスト!$BK:$BL,2,FALSE))</f>
        <v/>
      </c>
      <c r="FC345" s="13"/>
      <c r="FD345" s="331"/>
      <c r="FE345" s="3"/>
      <c r="FF345" s="280" t="str">
        <f>IF(FG345="","",VLOOKUP(FG345,リスト!$BO$5:$BP$6,2,FALSE))</f>
        <v/>
      </c>
      <c r="FG345" s="3"/>
      <c r="FH345" s="280" t="str">
        <f>IF(FI345="","",VLOOKUP(FI345,リスト!$BQ$5:$BR$8,2,FALSE))</f>
        <v/>
      </c>
      <c r="FI345" s="3"/>
      <c r="FJ345" s="282"/>
      <c r="FK345" s="280" t="str">
        <f>IF(FL345="","",VLOOKUP(FL345,リスト!$BS$5:$BT$6,2,FALSE))</f>
        <v/>
      </c>
      <c r="FL345" s="63"/>
      <c r="FM345" s="13"/>
      <c r="FN345" s="13"/>
      <c r="FO345" s="13"/>
      <c r="FP345" s="283" t="str">
        <f t="shared" si="51"/>
        <v/>
      </c>
      <c r="FQ345" s="283" t="str">
        <f t="shared" si="51"/>
        <v/>
      </c>
      <c r="FR345" s="13"/>
      <c r="FS345" s="85"/>
      <c r="FT345" s="85"/>
      <c r="FU345" s="281" t="str">
        <f t="shared" si="52"/>
        <v/>
      </c>
      <c r="FV345" s="280" t="str">
        <f>IF(FW345="","",VLOOKUP(FW345,リスト!$BV$5:$BW$10,2,FALSE))</f>
        <v/>
      </c>
      <c r="FW345" s="26"/>
      <c r="FX345" s="282" t="str">
        <f t="shared" si="53"/>
        <v/>
      </c>
      <c r="FY345" s="280" t="str">
        <f>IF(FZ345="","",VLOOKUP(FZ345,リスト!$BX$5:$BY$6,2,FALSE))</f>
        <v/>
      </c>
      <c r="FZ345" s="3"/>
      <c r="GA345" s="280" t="str">
        <f>IF(GB345="","",VLOOKUP(GB345,リスト!$BZ$5:$CA$6,2,FALSE))</f>
        <v/>
      </c>
      <c r="GB345" s="13"/>
      <c r="GC345" s="281" t="str">
        <f>IF(GD345="","",VLOOKUP(GD345,リスト!$CB$5:$CC$6,2,FALSE))</f>
        <v/>
      </c>
      <c r="GD345" s="13"/>
      <c r="GE345" s="13"/>
      <c r="GF345" s="13"/>
      <c r="GG345" s="75"/>
      <c r="GH345" s="281" t="str">
        <f t="shared" si="54"/>
        <v/>
      </c>
      <c r="GI345" s="128"/>
      <c r="GJ345" s="281" t="str">
        <f>IF(GK345="","",VLOOKUP(GK345,リスト!$CD$5:$CE$6,2,FALSE))</f>
        <v/>
      </c>
      <c r="GK345" s="13"/>
      <c r="GL345" s="281" t="str">
        <f>IF(GM345="","",VLOOKUP(GM345,リスト!$CF$5:$CG$5,2,FALSE))</f>
        <v/>
      </c>
      <c r="GM345" s="26"/>
      <c r="GN345" s="280" t="str">
        <f>IF(GO345="","",VLOOKUP(GO345,リスト!$CH$5:$CI$5,2,FALSE))</f>
        <v/>
      </c>
      <c r="GO345" s="284"/>
      <c r="GP345" s="284"/>
      <c r="GQ345" s="284"/>
      <c r="GR345" s="284"/>
      <c r="GS345" s="284"/>
      <c r="GT345" s="284"/>
      <c r="GU345" s="284"/>
      <c r="GV345" s="284"/>
      <c r="GW345" s="284"/>
      <c r="GX345" s="285"/>
    </row>
    <row r="346" spans="2:206" s="177" customFormat="1" ht="24.75" hidden="1" customHeight="1" outlineLevel="1">
      <c r="B346" s="286" t="str">
        <f>IF(明細!B340="","",明細!B340)</f>
        <v/>
      </c>
      <c r="C346" s="287" t="str">
        <f>IF(明細!C340="","",明細!C340)</f>
        <v/>
      </c>
      <c r="D346" s="265" t="str">
        <f>IF(明細!D340="","",明細!D340)</f>
        <v/>
      </c>
      <c r="E346" s="265" t="str">
        <f>IF(明細!E340="","",明細!E340)</f>
        <v/>
      </c>
      <c r="F346" s="265" t="str">
        <f>IF(明細!F340="","",明細!F340)</f>
        <v/>
      </c>
      <c r="G346" s="265" t="str">
        <f>IF(明細!G340="","",明細!G340)</f>
        <v/>
      </c>
      <c r="H346" s="265" t="str">
        <f>IF(明細!H340="","",明細!H340)</f>
        <v/>
      </c>
      <c r="I346" s="265" t="str">
        <f>IF(明細!I340="","",明細!I340)</f>
        <v/>
      </c>
      <c r="J346" s="265" t="str">
        <f>IF(明細!J340="","",明細!J340)</f>
        <v/>
      </c>
      <c r="K346" s="265" t="str">
        <f>IF(明細!K340="","",明細!K340)</f>
        <v/>
      </c>
      <c r="L346" s="265" t="str">
        <f>IF(明細!L340="","",明細!L340)</f>
        <v/>
      </c>
      <c r="M346" s="265" t="str">
        <f>IF(明細!M340="","",明細!M340)</f>
        <v/>
      </c>
      <c r="N346" s="265" t="str">
        <f>IF(明細!N340="","",明細!N340)</f>
        <v/>
      </c>
      <c r="O346" s="265" t="str">
        <f>IF(明細!O340="","",明細!O340)</f>
        <v/>
      </c>
      <c r="P346" s="265" t="str">
        <f>IF(明細!P340="","",明細!P340)</f>
        <v/>
      </c>
      <c r="Q346" s="265" t="str">
        <f>IF(明細!Q340="","",明細!Q340)</f>
        <v/>
      </c>
      <c r="R346" s="289" t="str">
        <f>IF(明細!R340="","",明細!R340)</f>
        <v/>
      </c>
      <c r="S346" s="291" t="str">
        <f>IF(明細!S340="","",明細!S340)</f>
        <v/>
      </c>
      <c r="T346" s="291" t="str">
        <f>IF(明細!T340="","",明細!T340)</f>
        <v/>
      </c>
      <c r="U346" s="291" t="str">
        <f>IF(明細!U340="","",明細!U340)</f>
        <v/>
      </c>
      <c r="V346" s="292" t="str">
        <f>IF(明細!V340="","",明細!V340)</f>
        <v>個</v>
      </c>
      <c r="W346" s="292" t="str">
        <f>IF(明細!W340="","",明細!W340)</f>
        <v/>
      </c>
      <c r="X346" s="293" t="str">
        <f>IF(明細!X340="","",明細!X340)</f>
        <v/>
      </c>
      <c r="Y346" s="134" t="str">
        <f>IF(明細!Y340="","",明細!Y340)</f>
        <v/>
      </c>
      <c r="Z346" s="135" t="str">
        <f>IF(明細!Z340="","",明細!Z340)</f>
        <v/>
      </c>
      <c r="AA346" s="134" t="str">
        <f>IF(明細!AA340="","",明細!AA340)</f>
        <v/>
      </c>
      <c r="AB346" s="303" t="str">
        <f>IF(明細!AB340="","",明細!AB340)</f>
        <v/>
      </c>
      <c r="AC346" s="134" t="str">
        <f>IF(明細!AC340="","",明細!AC340)</f>
        <v/>
      </c>
      <c r="AD346" s="183" t="str">
        <f>IF(明細!AD340="","",明細!AD340)</f>
        <v/>
      </c>
      <c r="AE346" s="184">
        <f>IF(明細!AE340="","",明細!AE340)</f>
        <v>0.1</v>
      </c>
      <c r="AF346" s="185" t="str">
        <f>IF(明細!AF340="","",明細!AF340)</f>
        <v/>
      </c>
      <c r="AG346" s="186" t="str">
        <f>IF(明細!AG340="","",明細!AG340)</f>
        <v/>
      </c>
      <c r="AH346" s="186" t="str">
        <f>IF(明細!AH340="","",明細!AH340)</f>
        <v/>
      </c>
      <c r="AI346" s="187" t="str">
        <f>IF(明細!AI340="","",明細!AI340)</f>
        <v/>
      </c>
      <c r="AJ346" s="296" t="str">
        <f>IF(明細!AJ340="","",明細!AJ340)</f>
        <v/>
      </c>
      <c r="AK346" s="297" t="str">
        <f>IF(明細!AK340="","",明細!AK340)</f>
        <v/>
      </c>
      <c r="AL346" s="298" t="str">
        <f>IF(明細!AL340="","",明細!AL340)</f>
        <v/>
      </c>
      <c r="AM346" s="299" t="str">
        <f>IF(明細!AM340="","",明細!AM340)</f>
        <v/>
      </c>
      <c r="AN346" s="300" t="str">
        <f>IF(明細!AN340="","",明細!AN340)</f>
        <v/>
      </c>
      <c r="AO346" s="300" t="str">
        <f>IF(明細!AO340="","",明細!AO340)</f>
        <v/>
      </c>
      <c r="AP346" s="300" t="str">
        <f>IF(明細!AP340="","",明細!AP340)</f>
        <v/>
      </c>
      <c r="AQ346" s="301" t="str">
        <f>IF(明細!AQ340="","",明細!AQ340)</f>
        <v/>
      </c>
      <c r="AR346" s="302" t="str">
        <f>IF(明細!AR340="","",明細!AR340)</f>
        <v/>
      </c>
      <c r="AU346" s="360"/>
      <c r="AV346" s="368"/>
      <c r="AW346" s="446" t="str">
        <f>IF(明細!AV340="","",明細!AV340)</f>
        <v/>
      </c>
      <c r="AX346" s="419" t="str">
        <f>IF(明細!AT340="","",明細!AT340)</f>
        <v/>
      </c>
      <c r="AY346" s="280" t="str">
        <f>IF($AX346="","",VLOOKUP($AX346,リスト!$CL:$CM,2,FALSE))</f>
        <v/>
      </c>
      <c r="AZ346" s="3"/>
      <c r="BA346" s="280" t="str">
        <f>IF(BB346="","",VLOOKUP(BB346,リスト!$K:$L,2,FALSE))</f>
        <v/>
      </c>
      <c r="BB346" s="3"/>
      <c r="BC346" s="3"/>
      <c r="BD346" s="87"/>
      <c r="BE346" s="280" t="str">
        <f>IF(BF346="","",VLOOKUP(BF346,リスト!$I:$J,2,FALSE))</f>
        <v/>
      </c>
      <c r="BF346" s="3"/>
      <c r="BG346" s="280" t="str">
        <f>IF(BH346="","",VLOOKUP(BH346,リスト!$M:$N,2,FALSE))</f>
        <v/>
      </c>
      <c r="BH346" s="282"/>
      <c r="BI346" s="280" t="str">
        <f>IF(BJ346="","",VLOOKUP(BJ346,リスト!$O:$P,2,FALSE))</f>
        <v/>
      </c>
      <c r="BJ346" s="24"/>
      <c r="BM346" s="451" t="str">
        <f>IF(明細!AV340="","",明細!AV340)</f>
        <v/>
      </c>
      <c r="BN346" s="453" t="str">
        <f>IF(明細!AT340="","",明細!AT340)</f>
        <v/>
      </c>
      <c r="BO346" s="280" t="str">
        <f>IF($BN346="","",VLOOKUP($BN346,リスト!$CL:$CM,2,FALSE))</f>
        <v/>
      </c>
      <c r="BP346" s="280" t="str">
        <f>IF(BQ346="","",VLOOKUP(BQ346,リスト!$K$5:$L$7,2,FALSE))</f>
        <v/>
      </c>
      <c r="BQ346" s="13"/>
      <c r="BR346" s="13"/>
      <c r="BS346" s="47"/>
      <c r="BT346" s="280" t="str">
        <f>IF(BU346="","",VLOOKUP(BU346,リスト!I337:J355,2,FALSE))</f>
        <v/>
      </c>
      <c r="BU346" s="13"/>
      <c r="BV346" s="13"/>
      <c r="BW346" s="282"/>
      <c r="BX346" s="282"/>
      <c r="BY346" s="280" t="str">
        <f>IF(BZ346="","",VLOOKUP(BZ346,リスト!$S$5:$T$6,2,FALSE))</f>
        <v/>
      </c>
      <c r="BZ346" s="3"/>
      <c r="CA346" s="3"/>
      <c r="CB346" s="81"/>
      <c r="CC346" s="280" t="str">
        <f t="shared" si="48"/>
        <v/>
      </c>
      <c r="CD346" s="83"/>
      <c r="CE346" s="83"/>
      <c r="CF346" s="83"/>
      <c r="CG346" s="83"/>
      <c r="CH346" s="282" t="str">
        <f t="shared" si="49"/>
        <v/>
      </c>
      <c r="CI346" s="83"/>
      <c r="CJ346" s="280" t="str">
        <f t="shared" si="50"/>
        <v/>
      </c>
      <c r="CK346" s="87"/>
      <c r="CL346" s="78"/>
      <c r="CM346" s="83"/>
      <c r="CN346" s="83"/>
      <c r="CO346" s="83"/>
      <c r="CP346" s="280" t="str">
        <f t="shared" si="55"/>
        <v/>
      </c>
      <c r="CQ346" s="81"/>
      <c r="CR346" s="280" t="str">
        <f t="shared" si="56"/>
        <v/>
      </c>
      <c r="CS346" s="3"/>
      <c r="CT346" s="3"/>
      <c r="CU346" s="280" t="str">
        <f>IF(CV346="","",VLOOKUP(CV346,リスト!$V$5:$W$6,2,FALSE))</f>
        <v/>
      </c>
      <c r="CV346" s="3"/>
      <c r="CW346" s="280" t="str">
        <f>IF(CX346="","",VLOOKUP(CX346,リスト!$X$5:$Y$6,2,FALSE))</f>
        <v/>
      </c>
      <c r="CX346" s="3"/>
      <c r="CY346" s="77"/>
      <c r="CZ346" s="77"/>
      <c r="DA346" s="75"/>
      <c r="DB346" s="75"/>
      <c r="DC346" s="75"/>
      <c r="DD346" s="75"/>
      <c r="DE346" s="280" t="str">
        <f>IF(DF346="","",VLOOKUP(DF346,リスト!$Z$5:$AA$10,2,FALSE))</f>
        <v/>
      </c>
      <c r="DF346" s="3"/>
      <c r="DG346" s="280" t="str">
        <f>IF(DH346="","",VLOOKUP(DH346,リスト!$AB$5:$AC$12,2,FALSE))</f>
        <v/>
      </c>
      <c r="DH346" s="63"/>
      <c r="DI346" s="280" t="str">
        <f>IF(DJ346="","",VLOOKUP(DJ346,リスト!$AD$5:$AE$7,2,FALSE))</f>
        <v/>
      </c>
      <c r="DJ346" s="3"/>
      <c r="DK346" s="280" t="str">
        <f>IF(DL346="","",VLOOKUP(DL346,リスト!$AF$5:$AG$10,2,FALSE))</f>
        <v/>
      </c>
      <c r="DL346" s="3"/>
      <c r="DM346" s="280" t="str">
        <f>IF(DN346="","",VLOOKUP(DN346,リスト!$AH$5:$AI$6,2,FALSE))</f>
        <v/>
      </c>
      <c r="DN346" s="3"/>
      <c r="DO346" s="280" t="str">
        <f>IF(DP346="","",VLOOKUP(DP346,リスト!$AJ$5:$AK$6,2,FALSE))</f>
        <v/>
      </c>
      <c r="DP346" s="3"/>
      <c r="DQ346" s="280" t="str">
        <f>IF(DR346="","",VLOOKUP(DR346,リスト!$AL$5:$AM$7,2,FALSE))</f>
        <v/>
      </c>
      <c r="DR346" s="3"/>
      <c r="DS346" s="13"/>
      <c r="DT346" s="85"/>
      <c r="DU346" s="85"/>
      <c r="DV346" s="281" t="str">
        <f>IF(DW346="","",VLOOKUP(DW346,リスト!$AN$5:$AO$6,2,FALSE))</f>
        <v/>
      </c>
      <c r="DW346" s="13"/>
      <c r="DX346" s="341"/>
      <c r="DY346" s="345"/>
      <c r="DZ346" s="341"/>
      <c r="EA346" s="345"/>
      <c r="EB346" s="280" t="str">
        <f>IF(EC346="","",VLOOKUP(EC346,リスト!$AW$5:$AX$8,2,FALSE))</f>
        <v/>
      </c>
      <c r="EC346" s="3"/>
      <c r="ED346" s="85"/>
      <c r="EE346" s="280" t="str">
        <f>IF(EF346="","",VLOOKUP(EF346,リスト!$AY$5:$AZ$10,2,FALSE))</f>
        <v/>
      </c>
      <c r="EF346" s="3"/>
      <c r="EG346" s="280" t="str">
        <f>IF(EH346="","",VLOOKUP(EH346,リスト!$BA$5:$BB$10,2,FALSE))</f>
        <v/>
      </c>
      <c r="EH346" s="3"/>
      <c r="EI346" s="280" t="str">
        <f>IF(EJ346="","",VLOOKUP(EJ346,リスト!$BC$5:$BD$10,2,FALSE))</f>
        <v/>
      </c>
      <c r="EJ346" s="3"/>
      <c r="EK346" s="280" t="str">
        <f>IF(EL346="","",VLOOKUP(EL346,リスト!$BE$5:$BF$10,2,FALSE))</f>
        <v/>
      </c>
      <c r="EL346" s="3"/>
      <c r="EM346" s="78"/>
      <c r="EN346" s="73"/>
      <c r="EO346" s="73"/>
      <c r="EP346" s="13"/>
      <c r="EQ346" s="13"/>
      <c r="ER346" s="280" t="str">
        <f>IF(ES346="","",VLOOKUP(ES346,リスト!$BG$5:$BH$10,2,FALSE))</f>
        <v/>
      </c>
      <c r="ES346" s="13"/>
      <c r="ET346" s="13"/>
      <c r="EU346" s="13"/>
      <c r="EV346" s="13"/>
      <c r="EW346" s="13"/>
      <c r="EX346" s="81"/>
      <c r="EY346" s="81"/>
      <c r="EZ346" s="26"/>
      <c r="FA346" s="281" t="str">
        <f>IF($EZ346="","",INDEX(リスト!$BI$5:$BJ$40,MATCH($EZ346,リスト!$BJ$5:$BJ$40,0),1))</f>
        <v/>
      </c>
      <c r="FB346" s="280" t="str">
        <f>IF(FC346="","",VLOOKUP(FC346,リスト!$BK:$BL,2,FALSE))</f>
        <v/>
      </c>
      <c r="FC346" s="13"/>
      <c r="FD346" s="331"/>
      <c r="FE346" s="3"/>
      <c r="FF346" s="280" t="str">
        <f>IF(FG346="","",VLOOKUP(FG346,リスト!$BO$5:$BP$6,2,FALSE))</f>
        <v/>
      </c>
      <c r="FG346" s="3"/>
      <c r="FH346" s="280" t="str">
        <f>IF(FI346="","",VLOOKUP(FI346,リスト!$BQ$5:$BR$8,2,FALSE))</f>
        <v/>
      </c>
      <c r="FI346" s="3"/>
      <c r="FJ346" s="282"/>
      <c r="FK346" s="280" t="str">
        <f>IF(FL346="","",VLOOKUP(FL346,リスト!$BS$5:$BT$6,2,FALSE))</f>
        <v/>
      </c>
      <c r="FL346" s="63"/>
      <c r="FM346" s="13"/>
      <c r="FN346" s="13"/>
      <c r="FO346" s="13"/>
      <c r="FP346" s="283" t="str">
        <f t="shared" si="51"/>
        <v/>
      </c>
      <c r="FQ346" s="283" t="str">
        <f t="shared" si="51"/>
        <v/>
      </c>
      <c r="FR346" s="13"/>
      <c r="FS346" s="85"/>
      <c r="FT346" s="85"/>
      <c r="FU346" s="281" t="str">
        <f t="shared" si="52"/>
        <v/>
      </c>
      <c r="FV346" s="280" t="str">
        <f>IF(FW346="","",VLOOKUP(FW346,リスト!$BV$5:$BW$10,2,FALSE))</f>
        <v/>
      </c>
      <c r="FW346" s="26"/>
      <c r="FX346" s="282" t="str">
        <f t="shared" si="53"/>
        <v/>
      </c>
      <c r="FY346" s="280" t="str">
        <f>IF(FZ346="","",VLOOKUP(FZ346,リスト!$BX$5:$BY$6,2,FALSE))</f>
        <v/>
      </c>
      <c r="FZ346" s="3"/>
      <c r="GA346" s="280" t="str">
        <f>IF(GB346="","",VLOOKUP(GB346,リスト!$BZ$5:$CA$6,2,FALSE))</f>
        <v/>
      </c>
      <c r="GB346" s="13"/>
      <c r="GC346" s="281" t="str">
        <f>IF(GD346="","",VLOOKUP(GD346,リスト!$CB$5:$CC$6,2,FALSE))</f>
        <v/>
      </c>
      <c r="GD346" s="13"/>
      <c r="GE346" s="13"/>
      <c r="GF346" s="13"/>
      <c r="GG346" s="75"/>
      <c r="GH346" s="281" t="str">
        <f t="shared" si="54"/>
        <v/>
      </c>
      <c r="GI346" s="128"/>
      <c r="GJ346" s="281" t="str">
        <f>IF(GK346="","",VLOOKUP(GK346,リスト!$CD$5:$CE$6,2,FALSE))</f>
        <v/>
      </c>
      <c r="GK346" s="13"/>
      <c r="GL346" s="281" t="str">
        <f>IF(GM346="","",VLOOKUP(GM346,リスト!$CF$5:$CG$5,2,FALSE))</f>
        <v/>
      </c>
      <c r="GM346" s="26"/>
      <c r="GN346" s="280" t="str">
        <f>IF(GO346="","",VLOOKUP(GO346,リスト!$CH$5:$CI$5,2,FALSE))</f>
        <v/>
      </c>
      <c r="GO346" s="284"/>
      <c r="GP346" s="284"/>
      <c r="GQ346" s="284"/>
      <c r="GR346" s="284"/>
      <c r="GS346" s="284"/>
      <c r="GT346" s="284"/>
      <c r="GU346" s="284"/>
      <c r="GV346" s="284"/>
      <c r="GW346" s="284"/>
      <c r="GX346" s="285"/>
    </row>
    <row r="347" spans="2:206" s="177" customFormat="1" ht="24.75" hidden="1" customHeight="1" outlineLevel="1">
      <c r="B347" s="286" t="str">
        <f>IF(明細!B341="","",明細!B341)</f>
        <v/>
      </c>
      <c r="C347" s="287" t="str">
        <f>IF(明細!C341="","",明細!C341)</f>
        <v/>
      </c>
      <c r="D347" s="265" t="str">
        <f>IF(明細!D341="","",明細!D341)</f>
        <v/>
      </c>
      <c r="E347" s="265" t="str">
        <f>IF(明細!E341="","",明細!E341)</f>
        <v/>
      </c>
      <c r="F347" s="265" t="str">
        <f>IF(明細!F341="","",明細!F341)</f>
        <v/>
      </c>
      <c r="G347" s="265" t="str">
        <f>IF(明細!G341="","",明細!G341)</f>
        <v/>
      </c>
      <c r="H347" s="265" t="str">
        <f>IF(明細!H341="","",明細!H341)</f>
        <v/>
      </c>
      <c r="I347" s="265" t="str">
        <f>IF(明細!I341="","",明細!I341)</f>
        <v/>
      </c>
      <c r="J347" s="265" t="str">
        <f>IF(明細!J341="","",明細!J341)</f>
        <v/>
      </c>
      <c r="K347" s="265" t="str">
        <f>IF(明細!K341="","",明細!K341)</f>
        <v/>
      </c>
      <c r="L347" s="265" t="str">
        <f>IF(明細!L341="","",明細!L341)</f>
        <v/>
      </c>
      <c r="M347" s="265" t="str">
        <f>IF(明細!M341="","",明細!M341)</f>
        <v/>
      </c>
      <c r="N347" s="265" t="str">
        <f>IF(明細!N341="","",明細!N341)</f>
        <v/>
      </c>
      <c r="O347" s="265" t="str">
        <f>IF(明細!O341="","",明細!O341)</f>
        <v/>
      </c>
      <c r="P347" s="265" t="str">
        <f>IF(明細!P341="","",明細!P341)</f>
        <v/>
      </c>
      <c r="Q347" s="265" t="str">
        <f>IF(明細!Q341="","",明細!Q341)</f>
        <v/>
      </c>
      <c r="R347" s="289" t="str">
        <f>IF(明細!R341="","",明細!R341)</f>
        <v/>
      </c>
      <c r="S347" s="291" t="str">
        <f>IF(明細!S341="","",明細!S341)</f>
        <v/>
      </c>
      <c r="T347" s="291" t="str">
        <f>IF(明細!T341="","",明細!T341)</f>
        <v/>
      </c>
      <c r="U347" s="291" t="str">
        <f>IF(明細!U341="","",明細!U341)</f>
        <v/>
      </c>
      <c r="V347" s="292" t="str">
        <f>IF(明細!V341="","",明細!V341)</f>
        <v>個</v>
      </c>
      <c r="W347" s="292" t="str">
        <f>IF(明細!W341="","",明細!W341)</f>
        <v/>
      </c>
      <c r="X347" s="293" t="str">
        <f>IF(明細!X341="","",明細!X341)</f>
        <v/>
      </c>
      <c r="Y347" s="134" t="str">
        <f>IF(明細!Y341="","",明細!Y341)</f>
        <v/>
      </c>
      <c r="Z347" s="135" t="str">
        <f>IF(明細!Z341="","",明細!Z341)</f>
        <v/>
      </c>
      <c r="AA347" s="134" t="str">
        <f>IF(明細!AA341="","",明細!AA341)</f>
        <v/>
      </c>
      <c r="AB347" s="303" t="str">
        <f>IF(明細!AB341="","",明細!AB341)</f>
        <v/>
      </c>
      <c r="AC347" s="134" t="str">
        <f>IF(明細!AC341="","",明細!AC341)</f>
        <v/>
      </c>
      <c r="AD347" s="183" t="str">
        <f>IF(明細!AD341="","",明細!AD341)</f>
        <v/>
      </c>
      <c r="AE347" s="184">
        <f>IF(明細!AE341="","",明細!AE341)</f>
        <v>0.1</v>
      </c>
      <c r="AF347" s="185" t="str">
        <f>IF(明細!AF341="","",明細!AF341)</f>
        <v/>
      </c>
      <c r="AG347" s="186" t="str">
        <f>IF(明細!AG341="","",明細!AG341)</f>
        <v/>
      </c>
      <c r="AH347" s="186" t="str">
        <f>IF(明細!AH341="","",明細!AH341)</f>
        <v/>
      </c>
      <c r="AI347" s="187" t="str">
        <f>IF(明細!AI341="","",明細!AI341)</f>
        <v/>
      </c>
      <c r="AJ347" s="296" t="str">
        <f>IF(明細!AJ341="","",明細!AJ341)</f>
        <v/>
      </c>
      <c r="AK347" s="297" t="str">
        <f>IF(明細!AK341="","",明細!AK341)</f>
        <v/>
      </c>
      <c r="AL347" s="298" t="str">
        <f>IF(明細!AL341="","",明細!AL341)</f>
        <v/>
      </c>
      <c r="AM347" s="299" t="str">
        <f>IF(明細!AM341="","",明細!AM341)</f>
        <v/>
      </c>
      <c r="AN347" s="300" t="str">
        <f>IF(明細!AN341="","",明細!AN341)</f>
        <v/>
      </c>
      <c r="AO347" s="300" t="str">
        <f>IF(明細!AO341="","",明細!AO341)</f>
        <v/>
      </c>
      <c r="AP347" s="300" t="str">
        <f>IF(明細!AP341="","",明細!AP341)</f>
        <v/>
      </c>
      <c r="AQ347" s="301" t="str">
        <f>IF(明細!AQ341="","",明細!AQ341)</f>
        <v/>
      </c>
      <c r="AR347" s="302" t="str">
        <f>IF(明細!AR341="","",明細!AR341)</f>
        <v/>
      </c>
      <c r="AU347" s="360"/>
      <c r="AV347" s="368"/>
      <c r="AW347" s="446" t="str">
        <f>IF(明細!AV341="","",明細!AV341)</f>
        <v/>
      </c>
      <c r="AX347" s="419" t="str">
        <f>IF(明細!AT341="","",明細!AT341)</f>
        <v/>
      </c>
      <c r="AY347" s="280" t="str">
        <f>IF($AX347="","",VLOOKUP($AX347,リスト!$CL:$CM,2,FALSE))</f>
        <v/>
      </c>
      <c r="AZ347" s="3"/>
      <c r="BA347" s="280" t="str">
        <f>IF(BB347="","",VLOOKUP(BB347,リスト!$K:$L,2,FALSE))</f>
        <v/>
      </c>
      <c r="BB347" s="3"/>
      <c r="BC347" s="3"/>
      <c r="BD347" s="87"/>
      <c r="BE347" s="280" t="str">
        <f>IF(BF347="","",VLOOKUP(BF347,リスト!$I:$J,2,FALSE))</f>
        <v/>
      </c>
      <c r="BF347" s="3"/>
      <c r="BG347" s="280" t="str">
        <f>IF(BH347="","",VLOOKUP(BH347,リスト!$M:$N,2,FALSE))</f>
        <v/>
      </c>
      <c r="BH347" s="282"/>
      <c r="BI347" s="280" t="str">
        <f>IF(BJ347="","",VLOOKUP(BJ347,リスト!$O:$P,2,FALSE))</f>
        <v/>
      </c>
      <c r="BJ347" s="24"/>
      <c r="BM347" s="451" t="str">
        <f>IF(明細!AV341="","",明細!AV341)</f>
        <v/>
      </c>
      <c r="BN347" s="453" t="str">
        <f>IF(明細!AT341="","",明細!AT341)</f>
        <v/>
      </c>
      <c r="BO347" s="280" t="str">
        <f>IF($BN347="","",VLOOKUP($BN347,リスト!$CL:$CM,2,FALSE))</f>
        <v/>
      </c>
      <c r="BP347" s="280" t="str">
        <f>IF(BQ347="","",VLOOKUP(BQ347,リスト!$K$5:$L$7,2,FALSE))</f>
        <v/>
      </c>
      <c r="BQ347" s="13"/>
      <c r="BR347" s="13"/>
      <c r="BS347" s="47"/>
      <c r="BT347" s="280" t="str">
        <f>IF(BU347="","",VLOOKUP(BU347,リスト!I338:J356,2,FALSE))</f>
        <v/>
      </c>
      <c r="BU347" s="13"/>
      <c r="BV347" s="13"/>
      <c r="BW347" s="282"/>
      <c r="BX347" s="282"/>
      <c r="BY347" s="280" t="str">
        <f>IF(BZ347="","",VLOOKUP(BZ347,リスト!$S$5:$T$6,2,FALSE))</f>
        <v/>
      </c>
      <c r="BZ347" s="3"/>
      <c r="CA347" s="3"/>
      <c r="CB347" s="81"/>
      <c r="CC347" s="280" t="str">
        <f t="shared" si="48"/>
        <v/>
      </c>
      <c r="CD347" s="83"/>
      <c r="CE347" s="83"/>
      <c r="CF347" s="83"/>
      <c r="CG347" s="83"/>
      <c r="CH347" s="282" t="str">
        <f t="shared" si="49"/>
        <v/>
      </c>
      <c r="CI347" s="83"/>
      <c r="CJ347" s="280" t="str">
        <f t="shared" si="50"/>
        <v/>
      </c>
      <c r="CK347" s="87"/>
      <c r="CL347" s="78"/>
      <c r="CM347" s="83"/>
      <c r="CN347" s="83"/>
      <c r="CO347" s="83"/>
      <c r="CP347" s="280" t="str">
        <f t="shared" si="55"/>
        <v/>
      </c>
      <c r="CQ347" s="81"/>
      <c r="CR347" s="280" t="str">
        <f t="shared" si="56"/>
        <v/>
      </c>
      <c r="CS347" s="3"/>
      <c r="CT347" s="3"/>
      <c r="CU347" s="280" t="str">
        <f>IF(CV347="","",VLOOKUP(CV347,リスト!$V$5:$W$6,2,FALSE))</f>
        <v/>
      </c>
      <c r="CV347" s="3"/>
      <c r="CW347" s="280" t="str">
        <f>IF(CX347="","",VLOOKUP(CX347,リスト!$X$5:$Y$6,2,FALSE))</f>
        <v/>
      </c>
      <c r="CX347" s="3"/>
      <c r="CY347" s="77"/>
      <c r="CZ347" s="77"/>
      <c r="DA347" s="75"/>
      <c r="DB347" s="75"/>
      <c r="DC347" s="75"/>
      <c r="DD347" s="75"/>
      <c r="DE347" s="280" t="str">
        <f>IF(DF347="","",VLOOKUP(DF347,リスト!$Z$5:$AA$10,2,FALSE))</f>
        <v/>
      </c>
      <c r="DF347" s="3"/>
      <c r="DG347" s="280" t="str">
        <f>IF(DH347="","",VLOOKUP(DH347,リスト!$AB$5:$AC$12,2,FALSE))</f>
        <v/>
      </c>
      <c r="DH347" s="63"/>
      <c r="DI347" s="280" t="str">
        <f>IF(DJ347="","",VLOOKUP(DJ347,リスト!$AD$5:$AE$7,2,FALSE))</f>
        <v/>
      </c>
      <c r="DJ347" s="3"/>
      <c r="DK347" s="280" t="str">
        <f>IF(DL347="","",VLOOKUP(DL347,リスト!$AF$5:$AG$10,2,FALSE))</f>
        <v/>
      </c>
      <c r="DL347" s="3"/>
      <c r="DM347" s="280" t="str">
        <f>IF(DN347="","",VLOOKUP(DN347,リスト!$AH$5:$AI$6,2,FALSE))</f>
        <v/>
      </c>
      <c r="DN347" s="3"/>
      <c r="DO347" s="280" t="str">
        <f>IF(DP347="","",VLOOKUP(DP347,リスト!$AJ$5:$AK$6,2,FALSE))</f>
        <v/>
      </c>
      <c r="DP347" s="3"/>
      <c r="DQ347" s="280" t="str">
        <f>IF(DR347="","",VLOOKUP(DR347,リスト!$AL$5:$AM$7,2,FALSE))</f>
        <v/>
      </c>
      <c r="DR347" s="3"/>
      <c r="DS347" s="13"/>
      <c r="DT347" s="85"/>
      <c r="DU347" s="85"/>
      <c r="DV347" s="281" t="str">
        <f>IF(DW347="","",VLOOKUP(DW347,リスト!$AN$5:$AO$6,2,FALSE))</f>
        <v/>
      </c>
      <c r="DW347" s="13"/>
      <c r="DX347" s="341"/>
      <c r="DY347" s="345"/>
      <c r="DZ347" s="341"/>
      <c r="EA347" s="345"/>
      <c r="EB347" s="280" t="str">
        <f>IF(EC347="","",VLOOKUP(EC347,リスト!$AW$5:$AX$8,2,FALSE))</f>
        <v/>
      </c>
      <c r="EC347" s="3"/>
      <c r="ED347" s="85"/>
      <c r="EE347" s="280" t="str">
        <f>IF(EF347="","",VLOOKUP(EF347,リスト!$AY$5:$AZ$10,2,FALSE))</f>
        <v/>
      </c>
      <c r="EF347" s="3"/>
      <c r="EG347" s="280" t="str">
        <f>IF(EH347="","",VLOOKUP(EH347,リスト!$BA$5:$BB$10,2,FALSE))</f>
        <v/>
      </c>
      <c r="EH347" s="3"/>
      <c r="EI347" s="280" t="str">
        <f>IF(EJ347="","",VLOOKUP(EJ347,リスト!$BC$5:$BD$10,2,FALSE))</f>
        <v/>
      </c>
      <c r="EJ347" s="3"/>
      <c r="EK347" s="280" t="str">
        <f>IF(EL347="","",VLOOKUP(EL347,リスト!$BE$5:$BF$10,2,FALSE))</f>
        <v/>
      </c>
      <c r="EL347" s="3"/>
      <c r="EM347" s="78"/>
      <c r="EN347" s="73"/>
      <c r="EO347" s="73"/>
      <c r="EP347" s="13"/>
      <c r="EQ347" s="13"/>
      <c r="ER347" s="280" t="str">
        <f>IF(ES347="","",VLOOKUP(ES347,リスト!$BG$5:$BH$10,2,FALSE))</f>
        <v/>
      </c>
      <c r="ES347" s="13"/>
      <c r="ET347" s="13"/>
      <c r="EU347" s="13"/>
      <c r="EV347" s="13"/>
      <c r="EW347" s="13"/>
      <c r="EX347" s="81"/>
      <c r="EY347" s="81"/>
      <c r="EZ347" s="26"/>
      <c r="FA347" s="281" t="str">
        <f>IF($EZ347="","",INDEX(リスト!$BI$5:$BJ$40,MATCH($EZ347,リスト!$BJ$5:$BJ$40,0),1))</f>
        <v/>
      </c>
      <c r="FB347" s="280" t="str">
        <f>IF(FC347="","",VLOOKUP(FC347,リスト!$BK:$BL,2,FALSE))</f>
        <v/>
      </c>
      <c r="FC347" s="13"/>
      <c r="FD347" s="331"/>
      <c r="FE347" s="3"/>
      <c r="FF347" s="280" t="str">
        <f>IF(FG347="","",VLOOKUP(FG347,リスト!$BO$5:$BP$6,2,FALSE))</f>
        <v/>
      </c>
      <c r="FG347" s="3"/>
      <c r="FH347" s="280" t="str">
        <f>IF(FI347="","",VLOOKUP(FI347,リスト!$BQ$5:$BR$8,2,FALSE))</f>
        <v/>
      </c>
      <c r="FI347" s="3"/>
      <c r="FJ347" s="282"/>
      <c r="FK347" s="280" t="str">
        <f>IF(FL347="","",VLOOKUP(FL347,リスト!$BS$5:$BT$6,2,FALSE))</f>
        <v/>
      </c>
      <c r="FL347" s="63"/>
      <c r="FM347" s="13"/>
      <c r="FN347" s="13"/>
      <c r="FO347" s="13"/>
      <c r="FP347" s="283" t="str">
        <f t="shared" si="51"/>
        <v/>
      </c>
      <c r="FQ347" s="283" t="str">
        <f t="shared" si="51"/>
        <v/>
      </c>
      <c r="FR347" s="13"/>
      <c r="FS347" s="85"/>
      <c r="FT347" s="85"/>
      <c r="FU347" s="281" t="str">
        <f t="shared" si="52"/>
        <v/>
      </c>
      <c r="FV347" s="280" t="str">
        <f>IF(FW347="","",VLOOKUP(FW347,リスト!$BV$5:$BW$10,2,FALSE))</f>
        <v/>
      </c>
      <c r="FW347" s="26"/>
      <c r="FX347" s="282" t="str">
        <f t="shared" si="53"/>
        <v/>
      </c>
      <c r="FY347" s="280" t="str">
        <f>IF(FZ347="","",VLOOKUP(FZ347,リスト!$BX$5:$BY$6,2,FALSE))</f>
        <v/>
      </c>
      <c r="FZ347" s="3"/>
      <c r="GA347" s="280" t="str">
        <f>IF(GB347="","",VLOOKUP(GB347,リスト!$BZ$5:$CA$6,2,FALSE))</f>
        <v/>
      </c>
      <c r="GB347" s="13"/>
      <c r="GC347" s="281" t="str">
        <f>IF(GD347="","",VLOOKUP(GD347,リスト!$CB$5:$CC$6,2,FALSE))</f>
        <v/>
      </c>
      <c r="GD347" s="13"/>
      <c r="GE347" s="13"/>
      <c r="GF347" s="13"/>
      <c r="GG347" s="75"/>
      <c r="GH347" s="281" t="str">
        <f t="shared" si="54"/>
        <v/>
      </c>
      <c r="GI347" s="128"/>
      <c r="GJ347" s="281" t="str">
        <f>IF(GK347="","",VLOOKUP(GK347,リスト!$CD$5:$CE$6,2,FALSE))</f>
        <v/>
      </c>
      <c r="GK347" s="13"/>
      <c r="GL347" s="281" t="str">
        <f>IF(GM347="","",VLOOKUP(GM347,リスト!$CF$5:$CG$5,2,FALSE))</f>
        <v/>
      </c>
      <c r="GM347" s="26"/>
      <c r="GN347" s="280" t="str">
        <f>IF(GO347="","",VLOOKUP(GO347,リスト!$CH$5:$CI$5,2,FALSE))</f>
        <v/>
      </c>
      <c r="GO347" s="284"/>
      <c r="GP347" s="284"/>
      <c r="GQ347" s="284"/>
      <c r="GR347" s="284"/>
      <c r="GS347" s="284"/>
      <c r="GT347" s="284"/>
      <c r="GU347" s="284"/>
      <c r="GV347" s="284"/>
      <c r="GW347" s="284"/>
      <c r="GX347" s="285"/>
    </row>
    <row r="348" spans="2:206" s="177" customFormat="1" ht="24.75" hidden="1" customHeight="1" outlineLevel="1">
      <c r="B348" s="286" t="str">
        <f>IF(明細!B342="","",明細!B342)</f>
        <v/>
      </c>
      <c r="C348" s="287" t="str">
        <f>IF(明細!C342="","",明細!C342)</f>
        <v/>
      </c>
      <c r="D348" s="265" t="str">
        <f>IF(明細!D342="","",明細!D342)</f>
        <v/>
      </c>
      <c r="E348" s="265" t="str">
        <f>IF(明細!E342="","",明細!E342)</f>
        <v/>
      </c>
      <c r="F348" s="265" t="str">
        <f>IF(明細!F342="","",明細!F342)</f>
        <v/>
      </c>
      <c r="G348" s="265" t="str">
        <f>IF(明細!G342="","",明細!G342)</f>
        <v/>
      </c>
      <c r="H348" s="265" t="str">
        <f>IF(明細!H342="","",明細!H342)</f>
        <v/>
      </c>
      <c r="I348" s="265" t="str">
        <f>IF(明細!I342="","",明細!I342)</f>
        <v/>
      </c>
      <c r="J348" s="265" t="str">
        <f>IF(明細!J342="","",明細!J342)</f>
        <v/>
      </c>
      <c r="K348" s="265" t="str">
        <f>IF(明細!K342="","",明細!K342)</f>
        <v/>
      </c>
      <c r="L348" s="265" t="str">
        <f>IF(明細!L342="","",明細!L342)</f>
        <v/>
      </c>
      <c r="M348" s="265" t="str">
        <f>IF(明細!M342="","",明細!M342)</f>
        <v/>
      </c>
      <c r="N348" s="265" t="str">
        <f>IF(明細!N342="","",明細!N342)</f>
        <v/>
      </c>
      <c r="O348" s="265" t="str">
        <f>IF(明細!O342="","",明細!O342)</f>
        <v/>
      </c>
      <c r="P348" s="265" t="str">
        <f>IF(明細!P342="","",明細!P342)</f>
        <v/>
      </c>
      <c r="Q348" s="265" t="str">
        <f>IF(明細!Q342="","",明細!Q342)</f>
        <v/>
      </c>
      <c r="R348" s="289" t="str">
        <f>IF(明細!R342="","",明細!R342)</f>
        <v/>
      </c>
      <c r="S348" s="291" t="str">
        <f>IF(明細!S342="","",明細!S342)</f>
        <v/>
      </c>
      <c r="T348" s="291" t="str">
        <f>IF(明細!T342="","",明細!T342)</f>
        <v/>
      </c>
      <c r="U348" s="291" t="str">
        <f>IF(明細!U342="","",明細!U342)</f>
        <v/>
      </c>
      <c r="V348" s="292" t="str">
        <f>IF(明細!V342="","",明細!V342)</f>
        <v>個</v>
      </c>
      <c r="W348" s="292" t="str">
        <f>IF(明細!W342="","",明細!W342)</f>
        <v/>
      </c>
      <c r="X348" s="293" t="str">
        <f>IF(明細!X342="","",明細!X342)</f>
        <v/>
      </c>
      <c r="Y348" s="134" t="str">
        <f>IF(明細!Y342="","",明細!Y342)</f>
        <v/>
      </c>
      <c r="Z348" s="135" t="str">
        <f>IF(明細!Z342="","",明細!Z342)</f>
        <v/>
      </c>
      <c r="AA348" s="134" t="str">
        <f>IF(明細!AA342="","",明細!AA342)</f>
        <v/>
      </c>
      <c r="AB348" s="303" t="str">
        <f>IF(明細!AB342="","",明細!AB342)</f>
        <v/>
      </c>
      <c r="AC348" s="134" t="str">
        <f>IF(明細!AC342="","",明細!AC342)</f>
        <v/>
      </c>
      <c r="AD348" s="183" t="str">
        <f>IF(明細!AD342="","",明細!AD342)</f>
        <v/>
      </c>
      <c r="AE348" s="184">
        <f>IF(明細!AE342="","",明細!AE342)</f>
        <v>0.1</v>
      </c>
      <c r="AF348" s="185" t="str">
        <f>IF(明細!AF342="","",明細!AF342)</f>
        <v/>
      </c>
      <c r="AG348" s="186" t="str">
        <f>IF(明細!AG342="","",明細!AG342)</f>
        <v/>
      </c>
      <c r="AH348" s="186" t="str">
        <f>IF(明細!AH342="","",明細!AH342)</f>
        <v/>
      </c>
      <c r="AI348" s="187" t="str">
        <f>IF(明細!AI342="","",明細!AI342)</f>
        <v/>
      </c>
      <c r="AJ348" s="296" t="str">
        <f>IF(明細!AJ342="","",明細!AJ342)</f>
        <v/>
      </c>
      <c r="AK348" s="297" t="str">
        <f>IF(明細!AK342="","",明細!AK342)</f>
        <v/>
      </c>
      <c r="AL348" s="298" t="str">
        <f>IF(明細!AL342="","",明細!AL342)</f>
        <v/>
      </c>
      <c r="AM348" s="299" t="str">
        <f>IF(明細!AM342="","",明細!AM342)</f>
        <v/>
      </c>
      <c r="AN348" s="300" t="str">
        <f>IF(明細!AN342="","",明細!AN342)</f>
        <v/>
      </c>
      <c r="AO348" s="300" t="str">
        <f>IF(明細!AO342="","",明細!AO342)</f>
        <v/>
      </c>
      <c r="AP348" s="300" t="str">
        <f>IF(明細!AP342="","",明細!AP342)</f>
        <v/>
      </c>
      <c r="AQ348" s="301" t="str">
        <f>IF(明細!AQ342="","",明細!AQ342)</f>
        <v/>
      </c>
      <c r="AR348" s="302" t="str">
        <f>IF(明細!AR342="","",明細!AR342)</f>
        <v/>
      </c>
      <c r="AU348" s="360"/>
      <c r="AV348" s="368"/>
      <c r="AW348" s="446" t="str">
        <f>IF(明細!AV342="","",明細!AV342)</f>
        <v/>
      </c>
      <c r="AX348" s="419" t="str">
        <f>IF(明細!AT342="","",明細!AT342)</f>
        <v/>
      </c>
      <c r="AY348" s="280" t="str">
        <f>IF($AX348="","",VLOOKUP($AX348,リスト!$CL:$CM,2,FALSE))</f>
        <v/>
      </c>
      <c r="AZ348" s="3"/>
      <c r="BA348" s="280" t="str">
        <f>IF(BB348="","",VLOOKUP(BB348,リスト!$K:$L,2,FALSE))</f>
        <v/>
      </c>
      <c r="BB348" s="3"/>
      <c r="BC348" s="3"/>
      <c r="BD348" s="87"/>
      <c r="BE348" s="280" t="str">
        <f>IF(BF348="","",VLOOKUP(BF348,リスト!$I:$J,2,FALSE))</f>
        <v/>
      </c>
      <c r="BF348" s="3"/>
      <c r="BG348" s="280" t="str">
        <f>IF(BH348="","",VLOOKUP(BH348,リスト!$M:$N,2,FALSE))</f>
        <v/>
      </c>
      <c r="BH348" s="282"/>
      <c r="BI348" s="280" t="str">
        <f>IF(BJ348="","",VLOOKUP(BJ348,リスト!$O:$P,2,FALSE))</f>
        <v/>
      </c>
      <c r="BJ348" s="24"/>
      <c r="BM348" s="451" t="str">
        <f>IF(明細!AV342="","",明細!AV342)</f>
        <v/>
      </c>
      <c r="BN348" s="453" t="str">
        <f>IF(明細!AT342="","",明細!AT342)</f>
        <v/>
      </c>
      <c r="BO348" s="280" t="str">
        <f>IF($BN348="","",VLOOKUP($BN348,リスト!$CL:$CM,2,FALSE))</f>
        <v/>
      </c>
      <c r="BP348" s="280" t="str">
        <f>IF(BQ348="","",VLOOKUP(BQ348,リスト!$K$5:$L$7,2,FALSE))</f>
        <v/>
      </c>
      <c r="BQ348" s="13"/>
      <c r="BR348" s="13"/>
      <c r="BS348" s="47"/>
      <c r="BT348" s="280" t="str">
        <f>IF(BU348="","",VLOOKUP(BU348,リスト!I339:J357,2,FALSE))</f>
        <v/>
      </c>
      <c r="BU348" s="13"/>
      <c r="BV348" s="13"/>
      <c r="BW348" s="282"/>
      <c r="BX348" s="282"/>
      <c r="BY348" s="280" t="str">
        <f>IF(BZ348="","",VLOOKUP(BZ348,リスト!$S$5:$T$6,2,FALSE))</f>
        <v/>
      </c>
      <c r="BZ348" s="3"/>
      <c r="CA348" s="3"/>
      <c r="CB348" s="81"/>
      <c r="CC348" s="280" t="str">
        <f t="shared" si="48"/>
        <v/>
      </c>
      <c r="CD348" s="83"/>
      <c r="CE348" s="83"/>
      <c r="CF348" s="83"/>
      <c r="CG348" s="83"/>
      <c r="CH348" s="282" t="str">
        <f t="shared" si="49"/>
        <v/>
      </c>
      <c r="CI348" s="83"/>
      <c r="CJ348" s="280" t="str">
        <f t="shared" si="50"/>
        <v/>
      </c>
      <c r="CK348" s="87"/>
      <c r="CL348" s="78"/>
      <c r="CM348" s="83"/>
      <c r="CN348" s="83"/>
      <c r="CO348" s="83"/>
      <c r="CP348" s="280" t="str">
        <f t="shared" si="55"/>
        <v/>
      </c>
      <c r="CQ348" s="81"/>
      <c r="CR348" s="280" t="str">
        <f t="shared" si="56"/>
        <v/>
      </c>
      <c r="CS348" s="3"/>
      <c r="CT348" s="3"/>
      <c r="CU348" s="280" t="str">
        <f>IF(CV348="","",VLOOKUP(CV348,リスト!$V$5:$W$6,2,FALSE))</f>
        <v/>
      </c>
      <c r="CV348" s="3"/>
      <c r="CW348" s="280" t="str">
        <f>IF(CX348="","",VLOOKUP(CX348,リスト!$X$5:$Y$6,2,FALSE))</f>
        <v/>
      </c>
      <c r="CX348" s="3"/>
      <c r="CY348" s="77"/>
      <c r="CZ348" s="77"/>
      <c r="DA348" s="75"/>
      <c r="DB348" s="75"/>
      <c r="DC348" s="75"/>
      <c r="DD348" s="75"/>
      <c r="DE348" s="280" t="str">
        <f>IF(DF348="","",VLOOKUP(DF348,リスト!$Z$5:$AA$10,2,FALSE))</f>
        <v/>
      </c>
      <c r="DF348" s="3"/>
      <c r="DG348" s="280" t="str">
        <f>IF(DH348="","",VLOOKUP(DH348,リスト!$AB$5:$AC$12,2,FALSE))</f>
        <v/>
      </c>
      <c r="DH348" s="63"/>
      <c r="DI348" s="280" t="str">
        <f>IF(DJ348="","",VLOOKUP(DJ348,リスト!$AD$5:$AE$7,2,FALSE))</f>
        <v/>
      </c>
      <c r="DJ348" s="3"/>
      <c r="DK348" s="280" t="str">
        <f>IF(DL348="","",VLOOKUP(DL348,リスト!$AF$5:$AG$10,2,FALSE))</f>
        <v/>
      </c>
      <c r="DL348" s="3"/>
      <c r="DM348" s="280" t="str">
        <f>IF(DN348="","",VLOOKUP(DN348,リスト!$AH$5:$AI$6,2,FALSE))</f>
        <v/>
      </c>
      <c r="DN348" s="3"/>
      <c r="DO348" s="280" t="str">
        <f>IF(DP348="","",VLOOKUP(DP348,リスト!$AJ$5:$AK$6,2,FALSE))</f>
        <v/>
      </c>
      <c r="DP348" s="3"/>
      <c r="DQ348" s="280" t="str">
        <f>IF(DR348="","",VLOOKUP(DR348,リスト!$AL$5:$AM$7,2,FALSE))</f>
        <v/>
      </c>
      <c r="DR348" s="3"/>
      <c r="DS348" s="13"/>
      <c r="DT348" s="85"/>
      <c r="DU348" s="85"/>
      <c r="DV348" s="281" t="str">
        <f>IF(DW348="","",VLOOKUP(DW348,リスト!$AN$5:$AO$6,2,FALSE))</f>
        <v/>
      </c>
      <c r="DW348" s="13"/>
      <c r="DX348" s="341"/>
      <c r="DY348" s="345"/>
      <c r="DZ348" s="341"/>
      <c r="EA348" s="345"/>
      <c r="EB348" s="280" t="str">
        <f>IF(EC348="","",VLOOKUP(EC348,リスト!$AW$5:$AX$8,2,FALSE))</f>
        <v/>
      </c>
      <c r="EC348" s="3"/>
      <c r="ED348" s="85"/>
      <c r="EE348" s="280" t="str">
        <f>IF(EF348="","",VLOOKUP(EF348,リスト!$AY$5:$AZ$10,2,FALSE))</f>
        <v/>
      </c>
      <c r="EF348" s="3"/>
      <c r="EG348" s="280" t="str">
        <f>IF(EH348="","",VLOOKUP(EH348,リスト!$BA$5:$BB$10,2,FALSE))</f>
        <v/>
      </c>
      <c r="EH348" s="3"/>
      <c r="EI348" s="280" t="str">
        <f>IF(EJ348="","",VLOOKUP(EJ348,リスト!$BC$5:$BD$10,2,FALSE))</f>
        <v/>
      </c>
      <c r="EJ348" s="3"/>
      <c r="EK348" s="280" t="str">
        <f>IF(EL348="","",VLOOKUP(EL348,リスト!$BE$5:$BF$10,2,FALSE))</f>
        <v/>
      </c>
      <c r="EL348" s="3"/>
      <c r="EM348" s="78"/>
      <c r="EN348" s="73"/>
      <c r="EO348" s="73"/>
      <c r="EP348" s="13"/>
      <c r="EQ348" s="13"/>
      <c r="ER348" s="280" t="str">
        <f>IF(ES348="","",VLOOKUP(ES348,リスト!$BG$5:$BH$10,2,FALSE))</f>
        <v/>
      </c>
      <c r="ES348" s="13"/>
      <c r="ET348" s="13"/>
      <c r="EU348" s="13"/>
      <c r="EV348" s="13"/>
      <c r="EW348" s="13"/>
      <c r="EX348" s="81"/>
      <c r="EY348" s="81"/>
      <c r="EZ348" s="26"/>
      <c r="FA348" s="281" t="str">
        <f>IF($EZ348="","",INDEX(リスト!$BI$5:$BJ$40,MATCH($EZ348,リスト!$BJ$5:$BJ$40,0),1))</f>
        <v/>
      </c>
      <c r="FB348" s="280" t="str">
        <f>IF(FC348="","",VLOOKUP(FC348,リスト!$BK:$BL,2,FALSE))</f>
        <v/>
      </c>
      <c r="FC348" s="13"/>
      <c r="FD348" s="331"/>
      <c r="FE348" s="3"/>
      <c r="FF348" s="280" t="str">
        <f>IF(FG348="","",VLOOKUP(FG348,リスト!$BO$5:$BP$6,2,FALSE))</f>
        <v/>
      </c>
      <c r="FG348" s="3"/>
      <c r="FH348" s="280" t="str">
        <f>IF(FI348="","",VLOOKUP(FI348,リスト!$BQ$5:$BR$8,2,FALSE))</f>
        <v/>
      </c>
      <c r="FI348" s="3"/>
      <c r="FJ348" s="282"/>
      <c r="FK348" s="280" t="str">
        <f>IF(FL348="","",VLOOKUP(FL348,リスト!$BS$5:$BT$6,2,FALSE))</f>
        <v/>
      </c>
      <c r="FL348" s="63"/>
      <c r="FM348" s="13"/>
      <c r="FN348" s="13"/>
      <c r="FO348" s="13"/>
      <c r="FP348" s="283" t="str">
        <f t="shared" si="51"/>
        <v/>
      </c>
      <c r="FQ348" s="283" t="str">
        <f t="shared" si="51"/>
        <v/>
      </c>
      <c r="FR348" s="13"/>
      <c r="FS348" s="85"/>
      <c r="FT348" s="85"/>
      <c r="FU348" s="281" t="str">
        <f t="shared" si="52"/>
        <v/>
      </c>
      <c r="FV348" s="280" t="str">
        <f>IF(FW348="","",VLOOKUP(FW348,リスト!$BV$5:$BW$10,2,FALSE))</f>
        <v/>
      </c>
      <c r="FW348" s="26"/>
      <c r="FX348" s="282" t="str">
        <f t="shared" si="53"/>
        <v/>
      </c>
      <c r="FY348" s="280" t="str">
        <f>IF(FZ348="","",VLOOKUP(FZ348,リスト!$BX$5:$BY$6,2,FALSE))</f>
        <v/>
      </c>
      <c r="FZ348" s="3"/>
      <c r="GA348" s="280" t="str">
        <f>IF(GB348="","",VLOOKUP(GB348,リスト!$BZ$5:$CA$6,2,FALSE))</f>
        <v/>
      </c>
      <c r="GB348" s="13"/>
      <c r="GC348" s="281" t="str">
        <f>IF(GD348="","",VLOOKUP(GD348,リスト!$CB$5:$CC$6,2,FALSE))</f>
        <v/>
      </c>
      <c r="GD348" s="13"/>
      <c r="GE348" s="13"/>
      <c r="GF348" s="13"/>
      <c r="GG348" s="75"/>
      <c r="GH348" s="281" t="str">
        <f t="shared" si="54"/>
        <v/>
      </c>
      <c r="GI348" s="128"/>
      <c r="GJ348" s="281" t="str">
        <f>IF(GK348="","",VLOOKUP(GK348,リスト!$CD$5:$CE$6,2,FALSE))</f>
        <v/>
      </c>
      <c r="GK348" s="13"/>
      <c r="GL348" s="281" t="str">
        <f>IF(GM348="","",VLOOKUP(GM348,リスト!$CF$5:$CG$5,2,FALSE))</f>
        <v/>
      </c>
      <c r="GM348" s="26"/>
      <c r="GN348" s="280" t="str">
        <f>IF(GO348="","",VLOOKUP(GO348,リスト!$CH$5:$CI$5,2,FALSE))</f>
        <v/>
      </c>
      <c r="GO348" s="284"/>
      <c r="GP348" s="284"/>
      <c r="GQ348" s="284"/>
      <c r="GR348" s="284"/>
      <c r="GS348" s="284"/>
      <c r="GT348" s="284"/>
      <c r="GU348" s="284"/>
      <c r="GV348" s="284"/>
      <c r="GW348" s="284"/>
      <c r="GX348" s="285"/>
    </row>
    <row r="349" spans="2:206" s="177" customFormat="1" ht="24.75" hidden="1" customHeight="1" outlineLevel="1">
      <c r="B349" s="286" t="str">
        <f>IF(明細!B343="","",明細!B343)</f>
        <v/>
      </c>
      <c r="C349" s="287" t="str">
        <f>IF(明細!C343="","",明細!C343)</f>
        <v/>
      </c>
      <c r="D349" s="265" t="str">
        <f>IF(明細!D343="","",明細!D343)</f>
        <v/>
      </c>
      <c r="E349" s="265" t="str">
        <f>IF(明細!E343="","",明細!E343)</f>
        <v/>
      </c>
      <c r="F349" s="265" t="str">
        <f>IF(明細!F343="","",明細!F343)</f>
        <v/>
      </c>
      <c r="G349" s="265" t="str">
        <f>IF(明細!G343="","",明細!G343)</f>
        <v/>
      </c>
      <c r="H349" s="265" t="str">
        <f>IF(明細!H343="","",明細!H343)</f>
        <v/>
      </c>
      <c r="I349" s="265" t="str">
        <f>IF(明細!I343="","",明細!I343)</f>
        <v/>
      </c>
      <c r="J349" s="265" t="str">
        <f>IF(明細!J343="","",明細!J343)</f>
        <v/>
      </c>
      <c r="K349" s="265" t="str">
        <f>IF(明細!K343="","",明細!K343)</f>
        <v/>
      </c>
      <c r="L349" s="265" t="str">
        <f>IF(明細!L343="","",明細!L343)</f>
        <v/>
      </c>
      <c r="M349" s="265" t="str">
        <f>IF(明細!M343="","",明細!M343)</f>
        <v/>
      </c>
      <c r="N349" s="265" t="str">
        <f>IF(明細!N343="","",明細!N343)</f>
        <v/>
      </c>
      <c r="O349" s="265" t="str">
        <f>IF(明細!O343="","",明細!O343)</f>
        <v/>
      </c>
      <c r="P349" s="265" t="str">
        <f>IF(明細!P343="","",明細!P343)</f>
        <v/>
      </c>
      <c r="Q349" s="265" t="str">
        <f>IF(明細!Q343="","",明細!Q343)</f>
        <v/>
      </c>
      <c r="R349" s="289" t="str">
        <f>IF(明細!R343="","",明細!R343)</f>
        <v/>
      </c>
      <c r="S349" s="291" t="str">
        <f>IF(明細!S343="","",明細!S343)</f>
        <v/>
      </c>
      <c r="T349" s="291" t="str">
        <f>IF(明細!T343="","",明細!T343)</f>
        <v/>
      </c>
      <c r="U349" s="291" t="str">
        <f>IF(明細!U343="","",明細!U343)</f>
        <v/>
      </c>
      <c r="V349" s="292" t="str">
        <f>IF(明細!V343="","",明細!V343)</f>
        <v>個</v>
      </c>
      <c r="W349" s="292" t="str">
        <f>IF(明細!W343="","",明細!W343)</f>
        <v/>
      </c>
      <c r="X349" s="293" t="str">
        <f>IF(明細!X343="","",明細!X343)</f>
        <v/>
      </c>
      <c r="Y349" s="134" t="str">
        <f>IF(明細!Y343="","",明細!Y343)</f>
        <v/>
      </c>
      <c r="Z349" s="135" t="str">
        <f>IF(明細!Z343="","",明細!Z343)</f>
        <v/>
      </c>
      <c r="AA349" s="134" t="str">
        <f>IF(明細!AA343="","",明細!AA343)</f>
        <v/>
      </c>
      <c r="AB349" s="303" t="str">
        <f>IF(明細!AB343="","",明細!AB343)</f>
        <v/>
      </c>
      <c r="AC349" s="134" t="str">
        <f>IF(明細!AC343="","",明細!AC343)</f>
        <v/>
      </c>
      <c r="AD349" s="183" t="str">
        <f>IF(明細!AD343="","",明細!AD343)</f>
        <v/>
      </c>
      <c r="AE349" s="184">
        <f>IF(明細!AE343="","",明細!AE343)</f>
        <v>0.1</v>
      </c>
      <c r="AF349" s="185" t="str">
        <f>IF(明細!AF343="","",明細!AF343)</f>
        <v/>
      </c>
      <c r="AG349" s="186" t="str">
        <f>IF(明細!AG343="","",明細!AG343)</f>
        <v/>
      </c>
      <c r="AH349" s="186" t="str">
        <f>IF(明細!AH343="","",明細!AH343)</f>
        <v/>
      </c>
      <c r="AI349" s="187" t="str">
        <f>IF(明細!AI343="","",明細!AI343)</f>
        <v/>
      </c>
      <c r="AJ349" s="296" t="str">
        <f>IF(明細!AJ343="","",明細!AJ343)</f>
        <v/>
      </c>
      <c r="AK349" s="297" t="str">
        <f>IF(明細!AK343="","",明細!AK343)</f>
        <v/>
      </c>
      <c r="AL349" s="298" t="str">
        <f>IF(明細!AL343="","",明細!AL343)</f>
        <v/>
      </c>
      <c r="AM349" s="299" t="str">
        <f>IF(明細!AM343="","",明細!AM343)</f>
        <v/>
      </c>
      <c r="AN349" s="300" t="str">
        <f>IF(明細!AN343="","",明細!AN343)</f>
        <v/>
      </c>
      <c r="AO349" s="300" t="str">
        <f>IF(明細!AO343="","",明細!AO343)</f>
        <v/>
      </c>
      <c r="AP349" s="300" t="str">
        <f>IF(明細!AP343="","",明細!AP343)</f>
        <v/>
      </c>
      <c r="AQ349" s="301" t="str">
        <f>IF(明細!AQ343="","",明細!AQ343)</f>
        <v/>
      </c>
      <c r="AR349" s="302" t="str">
        <f>IF(明細!AR343="","",明細!AR343)</f>
        <v/>
      </c>
      <c r="AU349" s="360"/>
      <c r="AV349" s="368"/>
      <c r="AW349" s="446" t="str">
        <f>IF(明細!AV343="","",明細!AV343)</f>
        <v/>
      </c>
      <c r="AX349" s="419" t="str">
        <f>IF(明細!AT343="","",明細!AT343)</f>
        <v/>
      </c>
      <c r="AY349" s="280" t="str">
        <f>IF($AX349="","",VLOOKUP($AX349,リスト!$CL:$CM,2,FALSE))</f>
        <v/>
      </c>
      <c r="AZ349" s="3"/>
      <c r="BA349" s="280" t="str">
        <f>IF(BB349="","",VLOOKUP(BB349,リスト!$K:$L,2,FALSE))</f>
        <v/>
      </c>
      <c r="BB349" s="3"/>
      <c r="BC349" s="3"/>
      <c r="BD349" s="87"/>
      <c r="BE349" s="280" t="str">
        <f>IF(BF349="","",VLOOKUP(BF349,リスト!$I:$J,2,FALSE))</f>
        <v/>
      </c>
      <c r="BF349" s="3"/>
      <c r="BG349" s="280" t="str">
        <f>IF(BH349="","",VLOOKUP(BH349,リスト!$M:$N,2,FALSE))</f>
        <v/>
      </c>
      <c r="BH349" s="282"/>
      <c r="BI349" s="280" t="str">
        <f>IF(BJ349="","",VLOOKUP(BJ349,リスト!$O:$P,2,FALSE))</f>
        <v/>
      </c>
      <c r="BJ349" s="24"/>
      <c r="BM349" s="451" t="str">
        <f>IF(明細!AV343="","",明細!AV343)</f>
        <v/>
      </c>
      <c r="BN349" s="453" t="str">
        <f>IF(明細!AT343="","",明細!AT343)</f>
        <v/>
      </c>
      <c r="BO349" s="280" t="str">
        <f>IF($BN349="","",VLOOKUP($BN349,リスト!$CL:$CM,2,FALSE))</f>
        <v/>
      </c>
      <c r="BP349" s="280" t="str">
        <f>IF(BQ349="","",VLOOKUP(BQ349,リスト!$K$5:$L$7,2,FALSE))</f>
        <v/>
      </c>
      <c r="BQ349" s="13"/>
      <c r="BR349" s="13"/>
      <c r="BS349" s="47"/>
      <c r="BT349" s="280" t="str">
        <f>IF(BU349="","",VLOOKUP(BU349,リスト!I340:J358,2,FALSE))</f>
        <v/>
      </c>
      <c r="BU349" s="13"/>
      <c r="BV349" s="13"/>
      <c r="BW349" s="282"/>
      <c r="BX349" s="282"/>
      <c r="BY349" s="280" t="str">
        <f>IF(BZ349="","",VLOOKUP(BZ349,リスト!$S$5:$T$6,2,FALSE))</f>
        <v/>
      </c>
      <c r="BZ349" s="3"/>
      <c r="CA349" s="3"/>
      <c r="CB349" s="81"/>
      <c r="CC349" s="280" t="str">
        <f t="shared" si="48"/>
        <v/>
      </c>
      <c r="CD349" s="83"/>
      <c r="CE349" s="83"/>
      <c r="CF349" s="83"/>
      <c r="CG349" s="83"/>
      <c r="CH349" s="282" t="str">
        <f t="shared" si="49"/>
        <v/>
      </c>
      <c r="CI349" s="83"/>
      <c r="CJ349" s="280" t="str">
        <f t="shared" si="50"/>
        <v/>
      </c>
      <c r="CK349" s="87"/>
      <c r="CL349" s="78"/>
      <c r="CM349" s="83"/>
      <c r="CN349" s="83"/>
      <c r="CO349" s="83"/>
      <c r="CP349" s="280" t="str">
        <f t="shared" si="55"/>
        <v/>
      </c>
      <c r="CQ349" s="81"/>
      <c r="CR349" s="280" t="str">
        <f t="shared" si="56"/>
        <v/>
      </c>
      <c r="CS349" s="3"/>
      <c r="CT349" s="3"/>
      <c r="CU349" s="280" t="str">
        <f>IF(CV349="","",VLOOKUP(CV349,リスト!$V$5:$W$6,2,FALSE))</f>
        <v/>
      </c>
      <c r="CV349" s="3"/>
      <c r="CW349" s="280" t="str">
        <f>IF(CX349="","",VLOOKUP(CX349,リスト!$X$5:$Y$6,2,FALSE))</f>
        <v/>
      </c>
      <c r="CX349" s="3"/>
      <c r="CY349" s="77"/>
      <c r="CZ349" s="77"/>
      <c r="DA349" s="75"/>
      <c r="DB349" s="75"/>
      <c r="DC349" s="75"/>
      <c r="DD349" s="75"/>
      <c r="DE349" s="280" t="str">
        <f>IF(DF349="","",VLOOKUP(DF349,リスト!$Z$5:$AA$10,2,FALSE))</f>
        <v/>
      </c>
      <c r="DF349" s="3"/>
      <c r="DG349" s="280" t="str">
        <f>IF(DH349="","",VLOOKUP(DH349,リスト!$AB$5:$AC$12,2,FALSE))</f>
        <v/>
      </c>
      <c r="DH349" s="63"/>
      <c r="DI349" s="280" t="str">
        <f>IF(DJ349="","",VLOOKUP(DJ349,リスト!$AD$5:$AE$7,2,FALSE))</f>
        <v/>
      </c>
      <c r="DJ349" s="3"/>
      <c r="DK349" s="280" t="str">
        <f>IF(DL349="","",VLOOKUP(DL349,リスト!$AF$5:$AG$10,2,FALSE))</f>
        <v/>
      </c>
      <c r="DL349" s="3"/>
      <c r="DM349" s="280" t="str">
        <f>IF(DN349="","",VLOOKUP(DN349,リスト!$AH$5:$AI$6,2,FALSE))</f>
        <v/>
      </c>
      <c r="DN349" s="3"/>
      <c r="DO349" s="280" t="str">
        <f>IF(DP349="","",VLOOKUP(DP349,リスト!$AJ$5:$AK$6,2,FALSE))</f>
        <v/>
      </c>
      <c r="DP349" s="3"/>
      <c r="DQ349" s="280" t="str">
        <f>IF(DR349="","",VLOOKUP(DR349,リスト!$AL$5:$AM$7,2,FALSE))</f>
        <v/>
      </c>
      <c r="DR349" s="3"/>
      <c r="DS349" s="13"/>
      <c r="DT349" s="85"/>
      <c r="DU349" s="85"/>
      <c r="DV349" s="281" t="str">
        <f>IF(DW349="","",VLOOKUP(DW349,リスト!$AN$5:$AO$6,2,FALSE))</f>
        <v/>
      </c>
      <c r="DW349" s="13"/>
      <c r="DX349" s="341"/>
      <c r="DY349" s="345"/>
      <c r="DZ349" s="341"/>
      <c r="EA349" s="345"/>
      <c r="EB349" s="280" t="str">
        <f>IF(EC349="","",VLOOKUP(EC349,リスト!$AW$5:$AX$8,2,FALSE))</f>
        <v/>
      </c>
      <c r="EC349" s="3"/>
      <c r="ED349" s="85"/>
      <c r="EE349" s="280" t="str">
        <f>IF(EF349="","",VLOOKUP(EF349,リスト!$AY$5:$AZ$10,2,FALSE))</f>
        <v/>
      </c>
      <c r="EF349" s="3"/>
      <c r="EG349" s="280" t="str">
        <f>IF(EH349="","",VLOOKUP(EH349,リスト!$BA$5:$BB$10,2,FALSE))</f>
        <v/>
      </c>
      <c r="EH349" s="3"/>
      <c r="EI349" s="280" t="str">
        <f>IF(EJ349="","",VLOOKUP(EJ349,リスト!$BC$5:$BD$10,2,FALSE))</f>
        <v/>
      </c>
      <c r="EJ349" s="3"/>
      <c r="EK349" s="280" t="str">
        <f>IF(EL349="","",VLOOKUP(EL349,リスト!$BE$5:$BF$10,2,FALSE))</f>
        <v/>
      </c>
      <c r="EL349" s="3"/>
      <c r="EM349" s="78"/>
      <c r="EN349" s="73"/>
      <c r="EO349" s="73"/>
      <c r="EP349" s="13"/>
      <c r="EQ349" s="13"/>
      <c r="ER349" s="280" t="str">
        <f>IF(ES349="","",VLOOKUP(ES349,リスト!$BG$5:$BH$10,2,FALSE))</f>
        <v/>
      </c>
      <c r="ES349" s="13"/>
      <c r="ET349" s="13"/>
      <c r="EU349" s="13"/>
      <c r="EV349" s="13"/>
      <c r="EW349" s="13"/>
      <c r="EX349" s="81"/>
      <c r="EY349" s="81"/>
      <c r="EZ349" s="26"/>
      <c r="FA349" s="281" t="str">
        <f>IF($EZ349="","",INDEX(リスト!$BI$5:$BJ$40,MATCH($EZ349,リスト!$BJ$5:$BJ$40,0),1))</f>
        <v/>
      </c>
      <c r="FB349" s="280" t="str">
        <f>IF(FC349="","",VLOOKUP(FC349,リスト!$BK:$BL,2,FALSE))</f>
        <v/>
      </c>
      <c r="FC349" s="13"/>
      <c r="FD349" s="331"/>
      <c r="FE349" s="3"/>
      <c r="FF349" s="280" t="str">
        <f>IF(FG349="","",VLOOKUP(FG349,リスト!$BO$5:$BP$6,2,FALSE))</f>
        <v/>
      </c>
      <c r="FG349" s="3"/>
      <c r="FH349" s="280" t="str">
        <f>IF(FI349="","",VLOOKUP(FI349,リスト!$BQ$5:$BR$8,2,FALSE))</f>
        <v/>
      </c>
      <c r="FI349" s="3"/>
      <c r="FJ349" s="282"/>
      <c r="FK349" s="280" t="str">
        <f>IF(FL349="","",VLOOKUP(FL349,リスト!$BS$5:$BT$6,2,FALSE))</f>
        <v/>
      </c>
      <c r="FL349" s="63"/>
      <c r="FM349" s="13"/>
      <c r="FN349" s="13"/>
      <c r="FO349" s="13"/>
      <c r="FP349" s="283" t="str">
        <f t="shared" si="51"/>
        <v/>
      </c>
      <c r="FQ349" s="283" t="str">
        <f t="shared" si="51"/>
        <v/>
      </c>
      <c r="FR349" s="13"/>
      <c r="FS349" s="85"/>
      <c r="FT349" s="85"/>
      <c r="FU349" s="281" t="str">
        <f t="shared" si="52"/>
        <v/>
      </c>
      <c r="FV349" s="280" t="str">
        <f>IF(FW349="","",VLOOKUP(FW349,リスト!$BV$5:$BW$10,2,FALSE))</f>
        <v/>
      </c>
      <c r="FW349" s="26"/>
      <c r="FX349" s="282" t="str">
        <f t="shared" si="53"/>
        <v/>
      </c>
      <c r="FY349" s="280" t="str">
        <f>IF(FZ349="","",VLOOKUP(FZ349,リスト!$BX$5:$BY$6,2,FALSE))</f>
        <v/>
      </c>
      <c r="FZ349" s="3"/>
      <c r="GA349" s="280" t="str">
        <f>IF(GB349="","",VLOOKUP(GB349,リスト!$BZ$5:$CA$6,2,FALSE))</f>
        <v/>
      </c>
      <c r="GB349" s="13"/>
      <c r="GC349" s="281" t="str">
        <f>IF(GD349="","",VLOOKUP(GD349,リスト!$CB$5:$CC$6,2,FALSE))</f>
        <v/>
      </c>
      <c r="GD349" s="13"/>
      <c r="GE349" s="13"/>
      <c r="GF349" s="13"/>
      <c r="GG349" s="75"/>
      <c r="GH349" s="281" t="str">
        <f t="shared" si="54"/>
        <v/>
      </c>
      <c r="GI349" s="128"/>
      <c r="GJ349" s="281" t="str">
        <f>IF(GK349="","",VLOOKUP(GK349,リスト!$CD$5:$CE$6,2,FALSE))</f>
        <v/>
      </c>
      <c r="GK349" s="13"/>
      <c r="GL349" s="281" t="str">
        <f>IF(GM349="","",VLOOKUP(GM349,リスト!$CF$5:$CG$5,2,FALSE))</f>
        <v/>
      </c>
      <c r="GM349" s="26"/>
      <c r="GN349" s="280" t="str">
        <f>IF(GO349="","",VLOOKUP(GO349,リスト!$CH$5:$CI$5,2,FALSE))</f>
        <v/>
      </c>
      <c r="GO349" s="284"/>
      <c r="GP349" s="284"/>
      <c r="GQ349" s="284"/>
      <c r="GR349" s="284"/>
      <c r="GS349" s="284"/>
      <c r="GT349" s="284"/>
      <c r="GU349" s="284"/>
      <c r="GV349" s="284"/>
      <c r="GW349" s="284"/>
      <c r="GX349" s="285"/>
    </row>
    <row r="350" spans="2:206" s="177" customFormat="1" ht="24.75" hidden="1" customHeight="1" outlineLevel="1">
      <c r="B350" s="286" t="str">
        <f>IF(明細!B344="","",明細!B344)</f>
        <v/>
      </c>
      <c r="C350" s="287" t="str">
        <f>IF(明細!C344="","",明細!C344)</f>
        <v/>
      </c>
      <c r="D350" s="265" t="str">
        <f>IF(明細!D344="","",明細!D344)</f>
        <v/>
      </c>
      <c r="E350" s="265" t="str">
        <f>IF(明細!E344="","",明細!E344)</f>
        <v/>
      </c>
      <c r="F350" s="265" t="str">
        <f>IF(明細!F344="","",明細!F344)</f>
        <v/>
      </c>
      <c r="G350" s="265" t="str">
        <f>IF(明細!G344="","",明細!G344)</f>
        <v/>
      </c>
      <c r="H350" s="265" t="str">
        <f>IF(明細!H344="","",明細!H344)</f>
        <v/>
      </c>
      <c r="I350" s="265" t="str">
        <f>IF(明細!I344="","",明細!I344)</f>
        <v/>
      </c>
      <c r="J350" s="265" t="str">
        <f>IF(明細!J344="","",明細!J344)</f>
        <v/>
      </c>
      <c r="K350" s="265" t="str">
        <f>IF(明細!K344="","",明細!K344)</f>
        <v/>
      </c>
      <c r="L350" s="265" t="str">
        <f>IF(明細!L344="","",明細!L344)</f>
        <v/>
      </c>
      <c r="M350" s="265" t="str">
        <f>IF(明細!M344="","",明細!M344)</f>
        <v/>
      </c>
      <c r="N350" s="265" t="str">
        <f>IF(明細!N344="","",明細!N344)</f>
        <v/>
      </c>
      <c r="O350" s="265" t="str">
        <f>IF(明細!O344="","",明細!O344)</f>
        <v/>
      </c>
      <c r="P350" s="265" t="str">
        <f>IF(明細!P344="","",明細!P344)</f>
        <v/>
      </c>
      <c r="Q350" s="265" t="str">
        <f>IF(明細!Q344="","",明細!Q344)</f>
        <v/>
      </c>
      <c r="R350" s="289" t="str">
        <f>IF(明細!R344="","",明細!R344)</f>
        <v/>
      </c>
      <c r="S350" s="291" t="str">
        <f>IF(明細!S344="","",明細!S344)</f>
        <v/>
      </c>
      <c r="T350" s="291" t="str">
        <f>IF(明細!T344="","",明細!T344)</f>
        <v/>
      </c>
      <c r="U350" s="291" t="str">
        <f>IF(明細!U344="","",明細!U344)</f>
        <v/>
      </c>
      <c r="V350" s="292" t="str">
        <f>IF(明細!V344="","",明細!V344)</f>
        <v>個</v>
      </c>
      <c r="W350" s="292" t="str">
        <f>IF(明細!W344="","",明細!W344)</f>
        <v/>
      </c>
      <c r="X350" s="293" t="str">
        <f>IF(明細!X344="","",明細!X344)</f>
        <v/>
      </c>
      <c r="Y350" s="134" t="str">
        <f>IF(明細!Y344="","",明細!Y344)</f>
        <v/>
      </c>
      <c r="Z350" s="135" t="str">
        <f>IF(明細!Z344="","",明細!Z344)</f>
        <v/>
      </c>
      <c r="AA350" s="134" t="str">
        <f>IF(明細!AA344="","",明細!AA344)</f>
        <v/>
      </c>
      <c r="AB350" s="303" t="str">
        <f>IF(明細!AB344="","",明細!AB344)</f>
        <v/>
      </c>
      <c r="AC350" s="134" t="str">
        <f>IF(明細!AC344="","",明細!AC344)</f>
        <v/>
      </c>
      <c r="AD350" s="183" t="str">
        <f>IF(明細!AD344="","",明細!AD344)</f>
        <v/>
      </c>
      <c r="AE350" s="184">
        <f>IF(明細!AE344="","",明細!AE344)</f>
        <v>0.1</v>
      </c>
      <c r="AF350" s="185" t="str">
        <f>IF(明細!AF344="","",明細!AF344)</f>
        <v/>
      </c>
      <c r="AG350" s="186" t="str">
        <f>IF(明細!AG344="","",明細!AG344)</f>
        <v/>
      </c>
      <c r="AH350" s="186" t="str">
        <f>IF(明細!AH344="","",明細!AH344)</f>
        <v/>
      </c>
      <c r="AI350" s="187" t="str">
        <f>IF(明細!AI344="","",明細!AI344)</f>
        <v/>
      </c>
      <c r="AJ350" s="296" t="str">
        <f>IF(明細!AJ344="","",明細!AJ344)</f>
        <v/>
      </c>
      <c r="AK350" s="297" t="str">
        <f>IF(明細!AK344="","",明細!AK344)</f>
        <v/>
      </c>
      <c r="AL350" s="298" t="str">
        <f>IF(明細!AL344="","",明細!AL344)</f>
        <v/>
      </c>
      <c r="AM350" s="299" t="str">
        <f>IF(明細!AM344="","",明細!AM344)</f>
        <v/>
      </c>
      <c r="AN350" s="300" t="str">
        <f>IF(明細!AN344="","",明細!AN344)</f>
        <v/>
      </c>
      <c r="AO350" s="300" t="str">
        <f>IF(明細!AO344="","",明細!AO344)</f>
        <v/>
      </c>
      <c r="AP350" s="300" t="str">
        <f>IF(明細!AP344="","",明細!AP344)</f>
        <v/>
      </c>
      <c r="AQ350" s="301" t="str">
        <f>IF(明細!AQ344="","",明細!AQ344)</f>
        <v/>
      </c>
      <c r="AR350" s="302" t="str">
        <f>IF(明細!AR344="","",明細!AR344)</f>
        <v/>
      </c>
      <c r="AU350" s="360"/>
      <c r="AV350" s="368"/>
      <c r="AW350" s="446" t="str">
        <f>IF(明細!AV344="","",明細!AV344)</f>
        <v/>
      </c>
      <c r="AX350" s="419" t="str">
        <f>IF(明細!AT344="","",明細!AT344)</f>
        <v/>
      </c>
      <c r="AY350" s="280" t="str">
        <f>IF($AX350="","",VLOOKUP($AX350,リスト!$CL:$CM,2,FALSE))</f>
        <v/>
      </c>
      <c r="AZ350" s="3"/>
      <c r="BA350" s="280" t="str">
        <f>IF(BB350="","",VLOOKUP(BB350,リスト!$K:$L,2,FALSE))</f>
        <v/>
      </c>
      <c r="BB350" s="3"/>
      <c r="BC350" s="3"/>
      <c r="BD350" s="87"/>
      <c r="BE350" s="280" t="str">
        <f>IF(BF350="","",VLOOKUP(BF350,リスト!$I:$J,2,FALSE))</f>
        <v/>
      </c>
      <c r="BF350" s="3"/>
      <c r="BG350" s="280" t="str">
        <f>IF(BH350="","",VLOOKUP(BH350,リスト!$M:$N,2,FALSE))</f>
        <v/>
      </c>
      <c r="BH350" s="282"/>
      <c r="BI350" s="280" t="str">
        <f>IF(BJ350="","",VLOOKUP(BJ350,リスト!$O:$P,2,FALSE))</f>
        <v/>
      </c>
      <c r="BJ350" s="24"/>
      <c r="BM350" s="451" t="str">
        <f>IF(明細!AV344="","",明細!AV344)</f>
        <v/>
      </c>
      <c r="BN350" s="453" t="str">
        <f>IF(明細!AT344="","",明細!AT344)</f>
        <v/>
      </c>
      <c r="BO350" s="280" t="str">
        <f>IF($BN350="","",VLOOKUP($BN350,リスト!$CL:$CM,2,FALSE))</f>
        <v/>
      </c>
      <c r="BP350" s="280" t="str">
        <f>IF(BQ350="","",VLOOKUP(BQ350,リスト!$K$5:$L$7,2,FALSE))</f>
        <v/>
      </c>
      <c r="BQ350" s="13"/>
      <c r="BR350" s="13"/>
      <c r="BS350" s="47"/>
      <c r="BT350" s="280" t="str">
        <f>IF(BU350="","",VLOOKUP(BU350,リスト!I341:J359,2,FALSE))</f>
        <v/>
      </c>
      <c r="BU350" s="13"/>
      <c r="BV350" s="13"/>
      <c r="BW350" s="282"/>
      <c r="BX350" s="282"/>
      <c r="BY350" s="280" t="str">
        <f>IF(BZ350="","",VLOOKUP(BZ350,リスト!$S$5:$T$6,2,FALSE))</f>
        <v/>
      </c>
      <c r="BZ350" s="3"/>
      <c r="CA350" s="3"/>
      <c r="CB350" s="81"/>
      <c r="CC350" s="280" t="str">
        <f t="shared" si="48"/>
        <v/>
      </c>
      <c r="CD350" s="83"/>
      <c r="CE350" s="83"/>
      <c r="CF350" s="83"/>
      <c r="CG350" s="83"/>
      <c r="CH350" s="282" t="str">
        <f t="shared" si="49"/>
        <v/>
      </c>
      <c r="CI350" s="83"/>
      <c r="CJ350" s="280" t="str">
        <f t="shared" si="50"/>
        <v/>
      </c>
      <c r="CK350" s="87"/>
      <c r="CL350" s="78"/>
      <c r="CM350" s="83"/>
      <c r="CN350" s="83"/>
      <c r="CO350" s="83"/>
      <c r="CP350" s="280" t="str">
        <f t="shared" si="55"/>
        <v/>
      </c>
      <c r="CQ350" s="81"/>
      <c r="CR350" s="280" t="str">
        <f t="shared" si="56"/>
        <v/>
      </c>
      <c r="CS350" s="3"/>
      <c r="CT350" s="3"/>
      <c r="CU350" s="280" t="str">
        <f>IF(CV350="","",VLOOKUP(CV350,リスト!$V$5:$W$6,2,FALSE))</f>
        <v/>
      </c>
      <c r="CV350" s="3"/>
      <c r="CW350" s="280" t="str">
        <f>IF(CX350="","",VLOOKUP(CX350,リスト!$X$5:$Y$6,2,FALSE))</f>
        <v/>
      </c>
      <c r="CX350" s="3"/>
      <c r="CY350" s="77"/>
      <c r="CZ350" s="77"/>
      <c r="DA350" s="75"/>
      <c r="DB350" s="75"/>
      <c r="DC350" s="75"/>
      <c r="DD350" s="75"/>
      <c r="DE350" s="280" t="str">
        <f>IF(DF350="","",VLOOKUP(DF350,リスト!$Z$5:$AA$10,2,FALSE))</f>
        <v/>
      </c>
      <c r="DF350" s="3"/>
      <c r="DG350" s="280" t="str">
        <f>IF(DH350="","",VLOOKUP(DH350,リスト!$AB$5:$AC$12,2,FALSE))</f>
        <v/>
      </c>
      <c r="DH350" s="63"/>
      <c r="DI350" s="280" t="str">
        <f>IF(DJ350="","",VLOOKUP(DJ350,リスト!$AD$5:$AE$7,2,FALSE))</f>
        <v/>
      </c>
      <c r="DJ350" s="3"/>
      <c r="DK350" s="280" t="str">
        <f>IF(DL350="","",VLOOKUP(DL350,リスト!$AF$5:$AG$10,2,FALSE))</f>
        <v/>
      </c>
      <c r="DL350" s="3"/>
      <c r="DM350" s="280" t="str">
        <f>IF(DN350="","",VLOOKUP(DN350,リスト!$AH$5:$AI$6,2,FALSE))</f>
        <v/>
      </c>
      <c r="DN350" s="3"/>
      <c r="DO350" s="280" t="str">
        <f>IF(DP350="","",VLOOKUP(DP350,リスト!$AJ$5:$AK$6,2,FALSE))</f>
        <v/>
      </c>
      <c r="DP350" s="3"/>
      <c r="DQ350" s="280" t="str">
        <f>IF(DR350="","",VLOOKUP(DR350,リスト!$AL$5:$AM$7,2,FALSE))</f>
        <v/>
      </c>
      <c r="DR350" s="3"/>
      <c r="DS350" s="13"/>
      <c r="DT350" s="85"/>
      <c r="DU350" s="85"/>
      <c r="DV350" s="281" t="str">
        <f>IF(DW350="","",VLOOKUP(DW350,リスト!$AN$5:$AO$6,2,FALSE))</f>
        <v/>
      </c>
      <c r="DW350" s="13"/>
      <c r="DX350" s="341"/>
      <c r="DY350" s="345"/>
      <c r="DZ350" s="341"/>
      <c r="EA350" s="345"/>
      <c r="EB350" s="280" t="str">
        <f>IF(EC350="","",VLOOKUP(EC350,リスト!$AW$5:$AX$8,2,FALSE))</f>
        <v/>
      </c>
      <c r="EC350" s="3"/>
      <c r="ED350" s="85"/>
      <c r="EE350" s="280" t="str">
        <f>IF(EF350="","",VLOOKUP(EF350,リスト!$AY$5:$AZ$10,2,FALSE))</f>
        <v/>
      </c>
      <c r="EF350" s="3"/>
      <c r="EG350" s="280" t="str">
        <f>IF(EH350="","",VLOOKUP(EH350,リスト!$BA$5:$BB$10,2,FALSE))</f>
        <v/>
      </c>
      <c r="EH350" s="3"/>
      <c r="EI350" s="280" t="str">
        <f>IF(EJ350="","",VLOOKUP(EJ350,リスト!$BC$5:$BD$10,2,FALSE))</f>
        <v/>
      </c>
      <c r="EJ350" s="3"/>
      <c r="EK350" s="280" t="str">
        <f>IF(EL350="","",VLOOKUP(EL350,リスト!$BE$5:$BF$10,2,FALSE))</f>
        <v/>
      </c>
      <c r="EL350" s="3"/>
      <c r="EM350" s="78"/>
      <c r="EN350" s="73"/>
      <c r="EO350" s="73"/>
      <c r="EP350" s="13"/>
      <c r="EQ350" s="13"/>
      <c r="ER350" s="280" t="str">
        <f>IF(ES350="","",VLOOKUP(ES350,リスト!$BG$5:$BH$10,2,FALSE))</f>
        <v/>
      </c>
      <c r="ES350" s="13"/>
      <c r="ET350" s="13"/>
      <c r="EU350" s="13"/>
      <c r="EV350" s="13"/>
      <c r="EW350" s="13"/>
      <c r="EX350" s="81"/>
      <c r="EY350" s="81"/>
      <c r="EZ350" s="26"/>
      <c r="FA350" s="281" t="str">
        <f>IF($EZ350="","",INDEX(リスト!$BI$5:$BJ$40,MATCH($EZ350,リスト!$BJ$5:$BJ$40,0),1))</f>
        <v/>
      </c>
      <c r="FB350" s="280" t="str">
        <f>IF(FC350="","",VLOOKUP(FC350,リスト!$BK:$BL,2,FALSE))</f>
        <v/>
      </c>
      <c r="FC350" s="13"/>
      <c r="FD350" s="331"/>
      <c r="FE350" s="3"/>
      <c r="FF350" s="280" t="str">
        <f>IF(FG350="","",VLOOKUP(FG350,リスト!$BO$5:$BP$6,2,FALSE))</f>
        <v/>
      </c>
      <c r="FG350" s="3"/>
      <c r="FH350" s="280" t="str">
        <f>IF(FI350="","",VLOOKUP(FI350,リスト!$BQ$5:$BR$8,2,FALSE))</f>
        <v/>
      </c>
      <c r="FI350" s="3"/>
      <c r="FJ350" s="282"/>
      <c r="FK350" s="280" t="str">
        <f>IF(FL350="","",VLOOKUP(FL350,リスト!$BS$5:$BT$6,2,FALSE))</f>
        <v/>
      </c>
      <c r="FL350" s="63"/>
      <c r="FM350" s="13"/>
      <c r="FN350" s="13"/>
      <c r="FO350" s="13"/>
      <c r="FP350" s="283" t="str">
        <f t="shared" si="51"/>
        <v/>
      </c>
      <c r="FQ350" s="283" t="str">
        <f t="shared" si="51"/>
        <v/>
      </c>
      <c r="FR350" s="13"/>
      <c r="FS350" s="85"/>
      <c r="FT350" s="85"/>
      <c r="FU350" s="281" t="str">
        <f t="shared" si="52"/>
        <v/>
      </c>
      <c r="FV350" s="280" t="str">
        <f>IF(FW350="","",VLOOKUP(FW350,リスト!$BV$5:$BW$10,2,FALSE))</f>
        <v/>
      </c>
      <c r="FW350" s="26"/>
      <c r="FX350" s="282" t="str">
        <f t="shared" si="53"/>
        <v/>
      </c>
      <c r="FY350" s="280" t="str">
        <f>IF(FZ350="","",VLOOKUP(FZ350,リスト!$BX$5:$BY$6,2,FALSE))</f>
        <v/>
      </c>
      <c r="FZ350" s="3"/>
      <c r="GA350" s="280" t="str">
        <f>IF(GB350="","",VLOOKUP(GB350,リスト!$BZ$5:$CA$6,2,FALSE))</f>
        <v/>
      </c>
      <c r="GB350" s="13"/>
      <c r="GC350" s="281" t="str">
        <f>IF(GD350="","",VLOOKUP(GD350,リスト!$CB$5:$CC$6,2,FALSE))</f>
        <v/>
      </c>
      <c r="GD350" s="13"/>
      <c r="GE350" s="13"/>
      <c r="GF350" s="13"/>
      <c r="GG350" s="75"/>
      <c r="GH350" s="281" t="str">
        <f t="shared" si="54"/>
        <v/>
      </c>
      <c r="GI350" s="128"/>
      <c r="GJ350" s="281" t="str">
        <f>IF(GK350="","",VLOOKUP(GK350,リスト!$CD$5:$CE$6,2,FALSE))</f>
        <v/>
      </c>
      <c r="GK350" s="13"/>
      <c r="GL350" s="281" t="str">
        <f>IF(GM350="","",VLOOKUP(GM350,リスト!$CF$5:$CG$5,2,FALSE))</f>
        <v/>
      </c>
      <c r="GM350" s="26"/>
      <c r="GN350" s="280" t="str">
        <f>IF(GO350="","",VLOOKUP(GO350,リスト!$CH$5:$CI$5,2,FALSE))</f>
        <v/>
      </c>
      <c r="GO350" s="284"/>
      <c r="GP350" s="284"/>
      <c r="GQ350" s="284"/>
      <c r="GR350" s="284"/>
      <c r="GS350" s="284"/>
      <c r="GT350" s="284"/>
      <c r="GU350" s="284"/>
      <c r="GV350" s="284"/>
      <c r="GW350" s="284"/>
      <c r="GX350" s="285"/>
    </row>
    <row r="351" spans="2:206" s="177" customFormat="1" ht="24.75" hidden="1" customHeight="1" outlineLevel="1">
      <c r="B351" s="286" t="str">
        <f>IF(明細!B345="","",明細!B345)</f>
        <v/>
      </c>
      <c r="C351" s="287" t="str">
        <f>IF(明細!C345="","",明細!C345)</f>
        <v/>
      </c>
      <c r="D351" s="265" t="str">
        <f>IF(明細!D345="","",明細!D345)</f>
        <v/>
      </c>
      <c r="E351" s="265" t="str">
        <f>IF(明細!E345="","",明細!E345)</f>
        <v/>
      </c>
      <c r="F351" s="265" t="str">
        <f>IF(明細!F345="","",明細!F345)</f>
        <v/>
      </c>
      <c r="G351" s="265" t="str">
        <f>IF(明細!G345="","",明細!G345)</f>
        <v/>
      </c>
      <c r="H351" s="265" t="str">
        <f>IF(明細!H345="","",明細!H345)</f>
        <v/>
      </c>
      <c r="I351" s="265" t="str">
        <f>IF(明細!I345="","",明細!I345)</f>
        <v/>
      </c>
      <c r="J351" s="265" t="str">
        <f>IF(明細!J345="","",明細!J345)</f>
        <v/>
      </c>
      <c r="K351" s="265" t="str">
        <f>IF(明細!K345="","",明細!K345)</f>
        <v/>
      </c>
      <c r="L351" s="265" t="str">
        <f>IF(明細!L345="","",明細!L345)</f>
        <v/>
      </c>
      <c r="M351" s="265" t="str">
        <f>IF(明細!M345="","",明細!M345)</f>
        <v/>
      </c>
      <c r="N351" s="265" t="str">
        <f>IF(明細!N345="","",明細!N345)</f>
        <v/>
      </c>
      <c r="O351" s="265" t="str">
        <f>IF(明細!O345="","",明細!O345)</f>
        <v/>
      </c>
      <c r="P351" s="265" t="str">
        <f>IF(明細!P345="","",明細!P345)</f>
        <v/>
      </c>
      <c r="Q351" s="265" t="str">
        <f>IF(明細!Q345="","",明細!Q345)</f>
        <v/>
      </c>
      <c r="R351" s="289" t="str">
        <f>IF(明細!R345="","",明細!R345)</f>
        <v/>
      </c>
      <c r="S351" s="291" t="str">
        <f>IF(明細!S345="","",明細!S345)</f>
        <v/>
      </c>
      <c r="T351" s="291" t="str">
        <f>IF(明細!T345="","",明細!T345)</f>
        <v/>
      </c>
      <c r="U351" s="291" t="str">
        <f>IF(明細!U345="","",明細!U345)</f>
        <v/>
      </c>
      <c r="V351" s="292" t="str">
        <f>IF(明細!V345="","",明細!V345)</f>
        <v>個</v>
      </c>
      <c r="W351" s="292" t="str">
        <f>IF(明細!W345="","",明細!W345)</f>
        <v/>
      </c>
      <c r="X351" s="293" t="str">
        <f>IF(明細!X345="","",明細!X345)</f>
        <v/>
      </c>
      <c r="Y351" s="134" t="str">
        <f>IF(明細!Y345="","",明細!Y345)</f>
        <v/>
      </c>
      <c r="Z351" s="135" t="str">
        <f>IF(明細!Z345="","",明細!Z345)</f>
        <v/>
      </c>
      <c r="AA351" s="134" t="str">
        <f>IF(明細!AA345="","",明細!AA345)</f>
        <v/>
      </c>
      <c r="AB351" s="303" t="str">
        <f>IF(明細!AB345="","",明細!AB345)</f>
        <v/>
      </c>
      <c r="AC351" s="134" t="str">
        <f>IF(明細!AC345="","",明細!AC345)</f>
        <v/>
      </c>
      <c r="AD351" s="183" t="str">
        <f>IF(明細!AD345="","",明細!AD345)</f>
        <v/>
      </c>
      <c r="AE351" s="184">
        <f>IF(明細!AE345="","",明細!AE345)</f>
        <v>0.1</v>
      </c>
      <c r="AF351" s="185" t="str">
        <f>IF(明細!AF345="","",明細!AF345)</f>
        <v/>
      </c>
      <c r="AG351" s="186" t="str">
        <f>IF(明細!AG345="","",明細!AG345)</f>
        <v/>
      </c>
      <c r="AH351" s="186" t="str">
        <f>IF(明細!AH345="","",明細!AH345)</f>
        <v/>
      </c>
      <c r="AI351" s="187" t="str">
        <f>IF(明細!AI345="","",明細!AI345)</f>
        <v/>
      </c>
      <c r="AJ351" s="296" t="str">
        <f>IF(明細!AJ345="","",明細!AJ345)</f>
        <v/>
      </c>
      <c r="AK351" s="297" t="str">
        <f>IF(明細!AK345="","",明細!AK345)</f>
        <v/>
      </c>
      <c r="AL351" s="298" t="str">
        <f>IF(明細!AL345="","",明細!AL345)</f>
        <v/>
      </c>
      <c r="AM351" s="299" t="str">
        <f>IF(明細!AM345="","",明細!AM345)</f>
        <v/>
      </c>
      <c r="AN351" s="300" t="str">
        <f>IF(明細!AN345="","",明細!AN345)</f>
        <v/>
      </c>
      <c r="AO351" s="300" t="str">
        <f>IF(明細!AO345="","",明細!AO345)</f>
        <v/>
      </c>
      <c r="AP351" s="300" t="str">
        <f>IF(明細!AP345="","",明細!AP345)</f>
        <v/>
      </c>
      <c r="AQ351" s="301" t="str">
        <f>IF(明細!AQ345="","",明細!AQ345)</f>
        <v/>
      </c>
      <c r="AR351" s="302" t="str">
        <f>IF(明細!AR345="","",明細!AR345)</f>
        <v/>
      </c>
      <c r="AU351" s="360"/>
      <c r="AV351" s="368"/>
      <c r="AW351" s="446" t="str">
        <f>IF(明細!AV345="","",明細!AV345)</f>
        <v/>
      </c>
      <c r="AX351" s="419" t="str">
        <f>IF(明細!AT345="","",明細!AT345)</f>
        <v/>
      </c>
      <c r="AY351" s="280" t="str">
        <f>IF($AX351="","",VLOOKUP($AX351,リスト!$CL:$CM,2,FALSE))</f>
        <v/>
      </c>
      <c r="AZ351" s="3"/>
      <c r="BA351" s="280" t="str">
        <f>IF(BB351="","",VLOOKUP(BB351,リスト!$K:$L,2,FALSE))</f>
        <v/>
      </c>
      <c r="BB351" s="3"/>
      <c r="BC351" s="3"/>
      <c r="BD351" s="87"/>
      <c r="BE351" s="280" t="str">
        <f>IF(BF351="","",VLOOKUP(BF351,リスト!$I:$J,2,FALSE))</f>
        <v/>
      </c>
      <c r="BF351" s="3"/>
      <c r="BG351" s="280" t="str">
        <f>IF(BH351="","",VLOOKUP(BH351,リスト!$M:$N,2,FALSE))</f>
        <v/>
      </c>
      <c r="BH351" s="282"/>
      <c r="BI351" s="280" t="str">
        <f>IF(BJ351="","",VLOOKUP(BJ351,リスト!$O:$P,2,FALSE))</f>
        <v/>
      </c>
      <c r="BJ351" s="24"/>
      <c r="BM351" s="451" t="str">
        <f>IF(明細!AV345="","",明細!AV345)</f>
        <v/>
      </c>
      <c r="BN351" s="453" t="str">
        <f>IF(明細!AT345="","",明細!AT345)</f>
        <v/>
      </c>
      <c r="BO351" s="280" t="str">
        <f>IF($BN351="","",VLOOKUP($BN351,リスト!$CL:$CM,2,FALSE))</f>
        <v/>
      </c>
      <c r="BP351" s="280" t="str">
        <f>IF(BQ351="","",VLOOKUP(BQ351,リスト!$K$5:$L$7,2,FALSE))</f>
        <v/>
      </c>
      <c r="BQ351" s="13"/>
      <c r="BR351" s="13"/>
      <c r="BS351" s="47"/>
      <c r="BT351" s="280" t="str">
        <f>IF(BU351="","",VLOOKUP(BU351,リスト!I342:J360,2,FALSE))</f>
        <v/>
      </c>
      <c r="BU351" s="13"/>
      <c r="BV351" s="13"/>
      <c r="BW351" s="282"/>
      <c r="BX351" s="282"/>
      <c r="BY351" s="280" t="str">
        <f>IF(BZ351="","",VLOOKUP(BZ351,リスト!$S$5:$T$6,2,FALSE))</f>
        <v/>
      </c>
      <c r="BZ351" s="3"/>
      <c r="CA351" s="3"/>
      <c r="CB351" s="81"/>
      <c r="CC351" s="280" t="str">
        <f t="shared" si="48"/>
        <v/>
      </c>
      <c r="CD351" s="83"/>
      <c r="CE351" s="83"/>
      <c r="CF351" s="83"/>
      <c r="CG351" s="83"/>
      <c r="CH351" s="282" t="str">
        <f t="shared" si="49"/>
        <v/>
      </c>
      <c r="CI351" s="83"/>
      <c r="CJ351" s="280" t="str">
        <f t="shared" si="50"/>
        <v/>
      </c>
      <c r="CK351" s="87"/>
      <c r="CL351" s="78"/>
      <c r="CM351" s="83"/>
      <c r="CN351" s="83"/>
      <c r="CO351" s="83"/>
      <c r="CP351" s="280" t="str">
        <f t="shared" si="55"/>
        <v/>
      </c>
      <c r="CQ351" s="81"/>
      <c r="CR351" s="280" t="str">
        <f t="shared" si="56"/>
        <v/>
      </c>
      <c r="CS351" s="3"/>
      <c r="CT351" s="3"/>
      <c r="CU351" s="280" t="str">
        <f>IF(CV351="","",VLOOKUP(CV351,リスト!$V$5:$W$6,2,FALSE))</f>
        <v/>
      </c>
      <c r="CV351" s="3"/>
      <c r="CW351" s="280" t="str">
        <f>IF(CX351="","",VLOOKUP(CX351,リスト!$X$5:$Y$6,2,FALSE))</f>
        <v/>
      </c>
      <c r="CX351" s="3"/>
      <c r="CY351" s="77"/>
      <c r="CZ351" s="77"/>
      <c r="DA351" s="75"/>
      <c r="DB351" s="75"/>
      <c r="DC351" s="75"/>
      <c r="DD351" s="75"/>
      <c r="DE351" s="280" t="str">
        <f>IF(DF351="","",VLOOKUP(DF351,リスト!$Z$5:$AA$10,2,FALSE))</f>
        <v/>
      </c>
      <c r="DF351" s="3"/>
      <c r="DG351" s="280" t="str">
        <f>IF(DH351="","",VLOOKUP(DH351,リスト!$AB$5:$AC$12,2,FALSE))</f>
        <v/>
      </c>
      <c r="DH351" s="63"/>
      <c r="DI351" s="280" t="str">
        <f>IF(DJ351="","",VLOOKUP(DJ351,リスト!$AD$5:$AE$7,2,FALSE))</f>
        <v/>
      </c>
      <c r="DJ351" s="3"/>
      <c r="DK351" s="280" t="str">
        <f>IF(DL351="","",VLOOKUP(DL351,リスト!$AF$5:$AG$10,2,FALSE))</f>
        <v/>
      </c>
      <c r="DL351" s="3"/>
      <c r="DM351" s="280" t="str">
        <f>IF(DN351="","",VLOOKUP(DN351,リスト!$AH$5:$AI$6,2,FALSE))</f>
        <v/>
      </c>
      <c r="DN351" s="3"/>
      <c r="DO351" s="280" t="str">
        <f>IF(DP351="","",VLOOKUP(DP351,リスト!$AJ$5:$AK$6,2,FALSE))</f>
        <v/>
      </c>
      <c r="DP351" s="3"/>
      <c r="DQ351" s="280" t="str">
        <f>IF(DR351="","",VLOOKUP(DR351,リスト!$AL$5:$AM$7,2,FALSE))</f>
        <v/>
      </c>
      <c r="DR351" s="3"/>
      <c r="DS351" s="13"/>
      <c r="DT351" s="85"/>
      <c r="DU351" s="85"/>
      <c r="DV351" s="281" t="str">
        <f>IF(DW351="","",VLOOKUP(DW351,リスト!$AN$5:$AO$6,2,FALSE))</f>
        <v/>
      </c>
      <c r="DW351" s="13"/>
      <c r="DX351" s="341"/>
      <c r="DY351" s="345"/>
      <c r="DZ351" s="341"/>
      <c r="EA351" s="345"/>
      <c r="EB351" s="280" t="str">
        <f>IF(EC351="","",VLOOKUP(EC351,リスト!$AW$5:$AX$8,2,FALSE))</f>
        <v/>
      </c>
      <c r="EC351" s="3"/>
      <c r="ED351" s="85"/>
      <c r="EE351" s="280" t="str">
        <f>IF(EF351="","",VLOOKUP(EF351,リスト!$AY$5:$AZ$10,2,FALSE))</f>
        <v/>
      </c>
      <c r="EF351" s="3"/>
      <c r="EG351" s="280" t="str">
        <f>IF(EH351="","",VLOOKUP(EH351,リスト!$BA$5:$BB$10,2,FALSE))</f>
        <v/>
      </c>
      <c r="EH351" s="3"/>
      <c r="EI351" s="280" t="str">
        <f>IF(EJ351="","",VLOOKUP(EJ351,リスト!$BC$5:$BD$10,2,FALSE))</f>
        <v/>
      </c>
      <c r="EJ351" s="3"/>
      <c r="EK351" s="280" t="str">
        <f>IF(EL351="","",VLOOKUP(EL351,リスト!$BE$5:$BF$10,2,FALSE))</f>
        <v/>
      </c>
      <c r="EL351" s="3"/>
      <c r="EM351" s="78"/>
      <c r="EN351" s="73"/>
      <c r="EO351" s="73"/>
      <c r="EP351" s="13"/>
      <c r="EQ351" s="13"/>
      <c r="ER351" s="280" t="str">
        <f>IF(ES351="","",VLOOKUP(ES351,リスト!$BG$5:$BH$10,2,FALSE))</f>
        <v/>
      </c>
      <c r="ES351" s="13"/>
      <c r="ET351" s="13"/>
      <c r="EU351" s="13"/>
      <c r="EV351" s="13"/>
      <c r="EW351" s="13"/>
      <c r="EX351" s="81"/>
      <c r="EY351" s="81"/>
      <c r="EZ351" s="26"/>
      <c r="FA351" s="281" t="str">
        <f>IF($EZ351="","",INDEX(リスト!$BI$5:$BJ$40,MATCH($EZ351,リスト!$BJ$5:$BJ$40,0),1))</f>
        <v/>
      </c>
      <c r="FB351" s="280" t="str">
        <f>IF(FC351="","",VLOOKUP(FC351,リスト!$BK:$BL,2,FALSE))</f>
        <v/>
      </c>
      <c r="FC351" s="13"/>
      <c r="FD351" s="331"/>
      <c r="FE351" s="3"/>
      <c r="FF351" s="280" t="str">
        <f>IF(FG351="","",VLOOKUP(FG351,リスト!$BO$5:$BP$6,2,FALSE))</f>
        <v/>
      </c>
      <c r="FG351" s="3"/>
      <c r="FH351" s="280" t="str">
        <f>IF(FI351="","",VLOOKUP(FI351,リスト!$BQ$5:$BR$8,2,FALSE))</f>
        <v/>
      </c>
      <c r="FI351" s="3"/>
      <c r="FJ351" s="282"/>
      <c r="FK351" s="280" t="str">
        <f>IF(FL351="","",VLOOKUP(FL351,リスト!$BS$5:$BT$6,2,FALSE))</f>
        <v/>
      </c>
      <c r="FL351" s="63"/>
      <c r="FM351" s="13"/>
      <c r="FN351" s="13"/>
      <c r="FO351" s="13"/>
      <c r="FP351" s="283" t="str">
        <f t="shared" si="51"/>
        <v/>
      </c>
      <c r="FQ351" s="283" t="str">
        <f t="shared" si="51"/>
        <v/>
      </c>
      <c r="FR351" s="13"/>
      <c r="FS351" s="85"/>
      <c r="FT351" s="85"/>
      <c r="FU351" s="281" t="str">
        <f t="shared" si="52"/>
        <v/>
      </c>
      <c r="FV351" s="280" t="str">
        <f>IF(FW351="","",VLOOKUP(FW351,リスト!$BV$5:$BW$10,2,FALSE))</f>
        <v/>
      </c>
      <c r="FW351" s="26"/>
      <c r="FX351" s="282" t="str">
        <f t="shared" si="53"/>
        <v/>
      </c>
      <c r="FY351" s="280" t="str">
        <f>IF(FZ351="","",VLOOKUP(FZ351,リスト!$BX$5:$BY$6,2,FALSE))</f>
        <v/>
      </c>
      <c r="FZ351" s="3"/>
      <c r="GA351" s="280" t="str">
        <f>IF(GB351="","",VLOOKUP(GB351,リスト!$BZ$5:$CA$6,2,FALSE))</f>
        <v/>
      </c>
      <c r="GB351" s="13"/>
      <c r="GC351" s="281" t="str">
        <f>IF(GD351="","",VLOOKUP(GD351,リスト!$CB$5:$CC$6,2,FALSE))</f>
        <v/>
      </c>
      <c r="GD351" s="13"/>
      <c r="GE351" s="13"/>
      <c r="GF351" s="13"/>
      <c r="GG351" s="75"/>
      <c r="GH351" s="281" t="str">
        <f t="shared" si="54"/>
        <v/>
      </c>
      <c r="GI351" s="128"/>
      <c r="GJ351" s="281" t="str">
        <f>IF(GK351="","",VLOOKUP(GK351,リスト!$CD$5:$CE$6,2,FALSE))</f>
        <v/>
      </c>
      <c r="GK351" s="13"/>
      <c r="GL351" s="281" t="str">
        <f>IF(GM351="","",VLOOKUP(GM351,リスト!$CF$5:$CG$5,2,FALSE))</f>
        <v/>
      </c>
      <c r="GM351" s="26"/>
      <c r="GN351" s="280" t="str">
        <f>IF(GO351="","",VLOOKUP(GO351,リスト!$CH$5:$CI$5,2,FALSE))</f>
        <v/>
      </c>
      <c r="GO351" s="284"/>
      <c r="GP351" s="284"/>
      <c r="GQ351" s="284"/>
      <c r="GR351" s="284"/>
      <c r="GS351" s="284"/>
      <c r="GT351" s="284"/>
      <c r="GU351" s="284"/>
      <c r="GV351" s="284"/>
      <c r="GW351" s="284"/>
      <c r="GX351" s="285"/>
    </row>
    <row r="352" spans="2:206" s="177" customFormat="1" ht="24.75" hidden="1" customHeight="1" outlineLevel="1">
      <c r="B352" s="286" t="str">
        <f>IF(明細!B346="","",明細!B346)</f>
        <v/>
      </c>
      <c r="C352" s="287" t="str">
        <f>IF(明細!C346="","",明細!C346)</f>
        <v/>
      </c>
      <c r="D352" s="265" t="str">
        <f>IF(明細!D346="","",明細!D346)</f>
        <v/>
      </c>
      <c r="E352" s="265" t="str">
        <f>IF(明細!E346="","",明細!E346)</f>
        <v/>
      </c>
      <c r="F352" s="265" t="str">
        <f>IF(明細!F346="","",明細!F346)</f>
        <v/>
      </c>
      <c r="G352" s="265" t="str">
        <f>IF(明細!G346="","",明細!G346)</f>
        <v/>
      </c>
      <c r="H352" s="265" t="str">
        <f>IF(明細!H346="","",明細!H346)</f>
        <v/>
      </c>
      <c r="I352" s="265" t="str">
        <f>IF(明細!I346="","",明細!I346)</f>
        <v/>
      </c>
      <c r="J352" s="265" t="str">
        <f>IF(明細!J346="","",明細!J346)</f>
        <v/>
      </c>
      <c r="K352" s="265" t="str">
        <f>IF(明細!K346="","",明細!K346)</f>
        <v/>
      </c>
      <c r="L352" s="265" t="str">
        <f>IF(明細!L346="","",明細!L346)</f>
        <v/>
      </c>
      <c r="M352" s="265" t="str">
        <f>IF(明細!M346="","",明細!M346)</f>
        <v/>
      </c>
      <c r="N352" s="265" t="str">
        <f>IF(明細!N346="","",明細!N346)</f>
        <v/>
      </c>
      <c r="O352" s="265" t="str">
        <f>IF(明細!O346="","",明細!O346)</f>
        <v/>
      </c>
      <c r="P352" s="265" t="str">
        <f>IF(明細!P346="","",明細!P346)</f>
        <v/>
      </c>
      <c r="Q352" s="265" t="str">
        <f>IF(明細!Q346="","",明細!Q346)</f>
        <v/>
      </c>
      <c r="R352" s="289" t="str">
        <f>IF(明細!R346="","",明細!R346)</f>
        <v/>
      </c>
      <c r="S352" s="291" t="str">
        <f>IF(明細!S346="","",明細!S346)</f>
        <v/>
      </c>
      <c r="T352" s="291" t="str">
        <f>IF(明細!T346="","",明細!T346)</f>
        <v/>
      </c>
      <c r="U352" s="291" t="str">
        <f>IF(明細!U346="","",明細!U346)</f>
        <v/>
      </c>
      <c r="V352" s="292" t="str">
        <f>IF(明細!V346="","",明細!V346)</f>
        <v>個</v>
      </c>
      <c r="W352" s="292" t="str">
        <f>IF(明細!W346="","",明細!W346)</f>
        <v/>
      </c>
      <c r="X352" s="293" t="str">
        <f>IF(明細!X346="","",明細!X346)</f>
        <v/>
      </c>
      <c r="Y352" s="134" t="str">
        <f>IF(明細!Y346="","",明細!Y346)</f>
        <v/>
      </c>
      <c r="Z352" s="135" t="str">
        <f>IF(明細!Z346="","",明細!Z346)</f>
        <v/>
      </c>
      <c r="AA352" s="134" t="str">
        <f>IF(明細!AA346="","",明細!AA346)</f>
        <v/>
      </c>
      <c r="AB352" s="303" t="str">
        <f>IF(明細!AB346="","",明細!AB346)</f>
        <v/>
      </c>
      <c r="AC352" s="134" t="str">
        <f>IF(明細!AC346="","",明細!AC346)</f>
        <v/>
      </c>
      <c r="AD352" s="183" t="str">
        <f>IF(明細!AD346="","",明細!AD346)</f>
        <v/>
      </c>
      <c r="AE352" s="184">
        <f>IF(明細!AE346="","",明細!AE346)</f>
        <v>0.1</v>
      </c>
      <c r="AF352" s="185" t="str">
        <f>IF(明細!AF346="","",明細!AF346)</f>
        <v/>
      </c>
      <c r="AG352" s="186" t="str">
        <f>IF(明細!AG346="","",明細!AG346)</f>
        <v/>
      </c>
      <c r="AH352" s="186" t="str">
        <f>IF(明細!AH346="","",明細!AH346)</f>
        <v/>
      </c>
      <c r="AI352" s="187" t="str">
        <f>IF(明細!AI346="","",明細!AI346)</f>
        <v/>
      </c>
      <c r="AJ352" s="296" t="str">
        <f>IF(明細!AJ346="","",明細!AJ346)</f>
        <v/>
      </c>
      <c r="AK352" s="297" t="str">
        <f>IF(明細!AK346="","",明細!AK346)</f>
        <v/>
      </c>
      <c r="AL352" s="298" t="str">
        <f>IF(明細!AL346="","",明細!AL346)</f>
        <v/>
      </c>
      <c r="AM352" s="299" t="str">
        <f>IF(明細!AM346="","",明細!AM346)</f>
        <v/>
      </c>
      <c r="AN352" s="300" t="str">
        <f>IF(明細!AN346="","",明細!AN346)</f>
        <v/>
      </c>
      <c r="AO352" s="300" t="str">
        <f>IF(明細!AO346="","",明細!AO346)</f>
        <v/>
      </c>
      <c r="AP352" s="300" t="str">
        <f>IF(明細!AP346="","",明細!AP346)</f>
        <v/>
      </c>
      <c r="AQ352" s="301" t="str">
        <f>IF(明細!AQ346="","",明細!AQ346)</f>
        <v/>
      </c>
      <c r="AR352" s="302" t="str">
        <f>IF(明細!AR346="","",明細!AR346)</f>
        <v/>
      </c>
      <c r="AU352" s="360"/>
      <c r="AV352" s="368"/>
      <c r="AW352" s="446" t="str">
        <f>IF(明細!AV346="","",明細!AV346)</f>
        <v/>
      </c>
      <c r="AX352" s="419" t="str">
        <f>IF(明細!AT346="","",明細!AT346)</f>
        <v/>
      </c>
      <c r="AY352" s="280" t="str">
        <f>IF($AX352="","",VLOOKUP($AX352,リスト!$CL:$CM,2,FALSE))</f>
        <v/>
      </c>
      <c r="AZ352" s="3"/>
      <c r="BA352" s="280" t="str">
        <f>IF(BB352="","",VLOOKUP(BB352,リスト!$K:$L,2,FALSE))</f>
        <v/>
      </c>
      <c r="BB352" s="3"/>
      <c r="BC352" s="3"/>
      <c r="BD352" s="87"/>
      <c r="BE352" s="280" t="str">
        <f>IF(BF352="","",VLOOKUP(BF352,リスト!$I:$J,2,FALSE))</f>
        <v/>
      </c>
      <c r="BF352" s="3"/>
      <c r="BG352" s="280" t="str">
        <f>IF(BH352="","",VLOOKUP(BH352,リスト!$M:$N,2,FALSE))</f>
        <v/>
      </c>
      <c r="BH352" s="282"/>
      <c r="BI352" s="280" t="str">
        <f>IF(BJ352="","",VLOOKUP(BJ352,リスト!$O:$P,2,FALSE))</f>
        <v/>
      </c>
      <c r="BJ352" s="24"/>
      <c r="BM352" s="451" t="str">
        <f>IF(明細!AV346="","",明細!AV346)</f>
        <v/>
      </c>
      <c r="BN352" s="453" t="str">
        <f>IF(明細!AT346="","",明細!AT346)</f>
        <v/>
      </c>
      <c r="BO352" s="280" t="str">
        <f>IF($BN352="","",VLOOKUP($BN352,リスト!$CL:$CM,2,FALSE))</f>
        <v/>
      </c>
      <c r="BP352" s="280" t="str">
        <f>IF(BQ352="","",VLOOKUP(BQ352,リスト!$K$5:$L$7,2,FALSE))</f>
        <v/>
      </c>
      <c r="BQ352" s="13"/>
      <c r="BR352" s="13"/>
      <c r="BS352" s="47"/>
      <c r="BT352" s="280" t="str">
        <f>IF(BU352="","",VLOOKUP(BU352,リスト!I343:J361,2,FALSE))</f>
        <v/>
      </c>
      <c r="BU352" s="13"/>
      <c r="BV352" s="13"/>
      <c r="BW352" s="282"/>
      <c r="BX352" s="282"/>
      <c r="BY352" s="280" t="str">
        <f>IF(BZ352="","",VLOOKUP(BZ352,リスト!$S$5:$T$6,2,FALSE))</f>
        <v/>
      </c>
      <c r="BZ352" s="3"/>
      <c r="CA352" s="3"/>
      <c r="CB352" s="81"/>
      <c r="CC352" s="280" t="str">
        <f t="shared" si="48"/>
        <v/>
      </c>
      <c r="CD352" s="83"/>
      <c r="CE352" s="83"/>
      <c r="CF352" s="83"/>
      <c r="CG352" s="83"/>
      <c r="CH352" s="282" t="str">
        <f t="shared" si="49"/>
        <v/>
      </c>
      <c r="CI352" s="83"/>
      <c r="CJ352" s="280" t="str">
        <f t="shared" si="50"/>
        <v/>
      </c>
      <c r="CK352" s="87"/>
      <c r="CL352" s="78"/>
      <c r="CM352" s="83"/>
      <c r="CN352" s="83"/>
      <c r="CO352" s="83"/>
      <c r="CP352" s="280" t="str">
        <f t="shared" si="55"/>
        <v/>
      </c>
      <c r="CQ352" s="81"/>
      <c r="CR352" s="280" t="str">
        <f t="shared" si="56"/>
        <v/>
      </c>
      <c r="CS352" s="3"/>
      <c r="CT352" s="3"/>
      <c r="CU352" s="280" t="str">
        <f>IF(CV352="","",VLOOKUP(CV352,リスト!$V$5:$W$6,2,FALSE))</f>
        <v/>
      </c>
      <c r="CV352" s="3"/>
      <c r="CW352" s="280" t="str">
        <f>IF(CX352="","",VLOOKUP(CX352,リスト!$X$5:$Y$6,2,FALSE))</f>
        <v/>
      </c>
      <c r="CX352" s="3"/>
      <c r="CY352" s="77"/>
      <c r="CZ352" s="77"/>
      <c r="DA352" s="75"/>
      <c r="DB352" s="75"/>
      <c r="DC352" s="75"/>
      <c r="DD352" s="75"/>
      <c r="DE352" s="280" t="str">
        <f>IF(DF352="","",VLOOKUP(DF352,リスト!$Z$5:$AA$10,2,FALSE))</f>
        <v/>
      </c>
      <c r="DF352" s="3"/>
      <c r="DG352" s="280" t="str">
        <f>IF(DH352="","",VLOOKUP(DH352,リスト!$AB$5:$AC$12,2,FALSE))</f>
        <v/>
      </c>
      <c r="DH352" s="63"/>
      <c r="DI352" s="280" t="str">
        <f>IF(DJ352="","",VLOOKUP(DJ352,リスト!$AD$5:$AE$7,2,FALSE))</f>
        <v/>
      </c>
      <c r="DJ352" s="3"/>
      <c r="DK352" s="280" t="str">
        <f>IF(DL352="","",VLOOKUP(DL352,リスト!$AF$5:$AG$10,2,FALSE))</f>
        <v/>
      </c>
      <c r="DL352" s="3"/>
      <c r="DM352" s="280" t="str">
        <f>IF(DN352="","",VLOOKUP(DN352,リスト!$AH$5:$AI$6,2,FALSE))</f>
        <v/>
      </c>
      <c r="DN352" s="3"/>
      <c r="DO352" s="280" t="str">
        <f>IF(DP352="","",VLOOKUP(DP352,リスト!$AJ$5:$AK$6,2,FALSE))</f>
        <v/>
      </c>
      <c r="DP352" s="3"/>
      <c r="DQ352" s="280" t="str">
        <f>IF(DR352="","",VLOOKUP(DR352,リスト!$AL$5:$AM$7,2,FALSE))</f>
        <v/>
      </c>
      <c r="DR352" s="3"/>
      <c r="DS352" s="13"/>
      <c r="DT352" s="85"/>
      <c r="DU352" s="85"/>
      <c r="DV352" s="281" t="str">
        <f>IF(DW352="","",VLOOKUP(DW352,リスト!$AN$5:$AO$6,2,FALSE))</f>
        <v/>
      </c>
      <c r="DW352" s="13"/>
      <c r="DX352" s="341"/>
      <c r="DY352" s="345"/>
      <c r="DZ352" s="341"/>
      <c r="EA352" s="345"/>
      <c r="EB352" s="280" t="str">
        <f>IF(EC352="","",VLOOKUP(EC352,リスト!$AW$5:$AX$8,2,FALSE))</f>
        <v/>
      </c>
      <c r="EC352" s="3"/>
      <c r="ED352" s="85"/>
      <c r="EE352" s="280" t="str">
        <f>IF(EF352="","",VLOOKUP(EF352,リスト!$AY$5:$AZ$10,2,FALSE))</f>
        <v/>
      </c>
      <c r="EF352" s="3"/>
      <c r="EG352" s="280" t="str">
        <f>IF(EH352="","",VLOOKUP(EH352,リスト!$BA$5:$BB$10,2,FALSE))</f>
        <v/>
      </c>
      <c r="EH352" s="3"/>
      <c r="EI352" s="280" t="str">
        <f>IF(EJ352="","",VLOOKUP(EJ352,リスト!$BC$5:$BD$10,2,FALSE))</f>
        <v/>
      </c>
      <c r="EJ352" s="3"/>
      <c r="EK352" s="280" t="str">
        <f>IF(EL352="","",VLOOKUP(EL352,リスト!$BE$5:$BF$10,2,FALSE))</f>
        <v/>
      </c>
      <c r="EL352" s="3"/>
      <c r="EM352" s="78"/>
      <c r="EN352" s="73"/>
      <c r="EO352" s="73"/>
      <c r="EP352" s="13"/>
      <c r="EQ352" s="13"/>
      <c r="ER352" s="280" t="str">
        <f>IF(ES352="","",VLOOKUP(ES352,リスト!$BG$5:$BH$10,2,FALSE))</f>
        <v/>
      </c>
      <c r="ES352" s="13"/>
      <c r="ET352" s="13"/>
      <c r="EU352" s="13"/>
      <c r="EV352" s="13"/>
      <c r="EW352" s="13"/>
      <c r="EX352" s="81"/>
      <c r="EY352" s="81"/>
      <c r="EZ352" s="26"/>
      <c r="FA352" s="281" t="str">
        <f>IF($EZ352="","",INDEX(リスト!$BI$5:$BJ$40,MATCH($EZ352,リスト!$BJ$5:$BJ$40,0),1))</f>
        <v/>
      </c>
      <c r="FB352" s="280" t="str">
        <f>IF(FC352="","",VLOOKUP(FC352,リスト!$BK:$BL,2,FALSE))</f>
        <v/>
      </c>
      <c r="FC352" s="13"/>
      <c r="FD352" s="331"/>
      <c r="FE352" s="3"/>
      <c r="FF352" s="280" t="str">
        <f>IF(FG352="","",VLOOKUP(FG352,リスト!$BO$5:$BP$6,2,FALSE))</f>
        <v/>
      </c>
      <c r="FG352" s="3"/>
      <c r="FH352" s="280" t="str">
        <f>IF(FI352="","",VLOOKUP(FI352,リスト!$BQ$5:$BR$8,2,FALSE))</f>
        <v/>
      </c>
      <c r="FI352" s="3"/>
      <c r="FJ352" s="282"/>
      <c r="FK352" s="280" t="str">
        <f>IF(FL352="","",VLOOKUP(FL352,リスト!$BS$5:$BT$6,2,FALSE))</f>
        <v/>
      </c>
      <c r="FL352" s="63"/>
      <c r="FM352" s="13"/>
      <c r="FN352" s="13"/>
      <c r="FO352" s="13"/>
      <c r="FP352" s="283" t="str">
        <f t="shared" si="51"/>
        <v/>
      </c>
      <c r="FQ352" s="283" t="str">
        <f t="shared" si="51"/>
        <v/>
      </c>
      <c r="FR352" s="13"/>
      <c r="FS352" s="85"/>
      <c r="FT352" s="85"/>
      <c r="FU352" s="281" t="str">
        <f t="shared" si="52"/>
        <v/>
      </c>
      <c r="FV352" s="280" t="str">
        <f>IF(FW352="","",VLOOKUP(FW352,リスト!$BV$5:$BW$10,2,FALSE))</f>
        <v/>
      </c>
      <c r="FW352" s="26"/>
      <c r="FX352" s="282" t="str">
        <f t="shared" si="53"/>
        <v/>
      </c>
      <c r="FY352" s="280" t="str">
        <f>IF(FZ352="","",VLOOKUP(FZ352,リスト!$BX$5:$BY$6,2,FALSE))</f>
        <v/>
      </c>
      <c r="FZ352" s="3"/>
      <c r="GA352" s="280" t="str">
        <f>IF(GB352="","",VLOOKUP(GB352,リスト!$BZ$5:$CA$6,2,FALSE))</f>
        <v/>
      </c>
      <c r="GB352" s="13"/>
      <c r="GC352" s="281" t="str">
        <f>IF(GD352="","",VLOOKUP(GD352,リスト!$CB$5:$CC$6,2,FALSE))</f>
        <v/>
      </c>
      <c r="GD352" s="13"/>
      <c r="GE352" s="13"/>
      <c r="GF352" s="13"/>
      <c r="GG352" s="75"/>
      <c r="GH352" s="281" t="str">
        <f t="shared" si="54"/>
        <v/>
      </c>
      <c r="GI352" s="128"/>
      <c r="GJ352" s="281" t="str">
        <f>IF(GK352="","",VLOOKUP(GK352,リスト!$CD$5:$CE$6,2,FALSE))</f>
        <v/>
      </c>
      <c r="GK352" s="13"/>
      <c r="GL352" s="281" t="str">
        <f>IF(GM352="","",VLOOKUP(GM352,リスト!$CF$5:$CG$5,2,FALSE))</f>
        <v/>
      </c>
      <c r="GM352" s="26"/>
      <c r="GN352" s="280" t="str">
        <f>IF(GO352="","",VLOOKUP(GO352,リスト!$CH$5:$CI$5,2,FALSE))</f>
        <v/>
      </c>
      <c r="GO352" s="284"/>
      <c r="GP352" s="284"/>
      <c r="GQ352" s="284"/>
      <c r="GR352" s="284"/>
      <c r="GS352" s="284"/>
      <c r="GT352" s="284"/>
      <c r="GU352" s="284"/>
      <c r="GV352" s="284"/>
      <c r="GW352" s="284"/>
      <c r="GX352" s="285"/>
    </row>
    <row r="353" spans="2:206" s="177" customFormat="1" ht="24.75" hidden="1" customHeight="1" outlineLevel="1">
      <c r="B353" s="286" t="str">
        <f>IF(明細!B347="","",明細!B347)</f>
        <v/>
      </c>
      <c r="C353" s="287" t="str">
        <f>IF(明細!C347="","",明細!C347)</f>
        <v/>
      </c>
      <c r="D353" s="265" t="str">
        <f>IF(明細!D347="","",明細!D347)</f>
        <v/>
      </c>
      <c r="E353" s="265" t="str">
        <f>IF(明細!E347="","",明細!E347)</f>
        <v/>
      </c>
      <c r="F353" s="265" t="str">
        <f>IF(明細!F347="","",明細!F347)</f>
        <v/>
      </c>
      <c r="G353" s="265" t="str">
        <f>IF(明細!G347="","",明細!G347)</f>
        <v/>
      </c>
      <c r="H353" s="265" t="str">
        <f>IF(明細!H347="","",明細!H347)</f>
        <v/>
      </c>
      <c r="I353" s="265" t="str">
        <f>IF(明細!I347="","",明細!I347)</f>
        <v/>
      </c>
      <c r="J353" s="265" t="str">
        <f>IF(明細!J347="","",明細!J347)</f>
        <v/>
      </c>
      <c r="K353" s="265" t="str">
        <f>IF(明細!K347="","",明細!K347)</f>
        <v/>
      </c>
      <c r="L353" s="265" t="str">
        <f>IF(明細!L347="","",明細!L347)</f>
        <v/>
      </c>
      <c r="M353" s="265" t="str">
        <f>IF(明細!M347="","",明細!M347)</f>
        <v/>
      </c>
      <c r="N353" s="265" t="str">
        <f>IF(明細!N347="","",明細!N347)</f>
        <v/>
      </c>
      <c r="O353" s="265" t="str">
        <f>IF(明細!O347="","",明細!O347)</f>
        <v/>
      </c>
      <c r="P353" s="265" t="str">
        <f>IF(明細!P347="","",明細!P347)</f>
        <v/>
      </c>
      <c r="Q353" s="265" t="str">
        <f>IF(明細!Q347="","",明細!Q347)</f>
        <v/>
      </c>
      <c r="R353" s="289" t="str">
        <f>IF(明細!R347="","",明細!R347)</f>
        <v/>
      </c>
      <c r="S353" s="291" t="str">
        <f>IF(明細!S347="","",明細!S347)</f>
        <v/>
      </c>
      <c r="T353" s="291" t="str">
        <f>IF(明細!T347="","",明細!T347)</f>
        <v/>
      </c>
      <c r="U353" s="291" t="str">
        <f>IF(明細!U347="","",明細!U347)</f>
        <v/>
      </c>
      <c r="V353" s="292" t="str">
        <f>IF(明細!V347="","",明細!V347)</f>
        <v>個</v>
      </c>
      <c r="W353" s="292" t="str">
        <f>IF(明細!W347="","",明細!W347)</f>
        <v/>
      </c>
      <c r="X353" s="293" t="str">
        <f>IF(明細!X347="","",明細!X347)</f>
        <v/>
      </c>
      <c r="Y353" s="134" t="str">
        <f>IF(明細!Y347="","",明細!Y347)</f>
        <v/>
      </c>
      <c r="Z353" s="135" t="str">
        <f>IF(明細!Z347="","",明細!Z347)</f>
        <v/>
      </c>
      <c r="AA353" s="134" t="str">
        <f>IF(明細!AA347="","",明細!AA347)</f>
        <v/>
      </c>
      <c r="AB353" s="303" t="str">
        <f>IF(明細!AB347="","",明細!AB347)</f>
        <v/>
      </c>
      <c r="AC353" s="134" t="str">
        <f>IF(明細!AC347="","",明細!AC347)</f>
        <v/>
      </c>
      <c r="AD353" s="183" t="str">
        <f>IF(明細!AD347="","",明細!AD347)</f>
        <v/>
      </c>
      <c r="AE353" s="184">
        <f>IF(明細!AE347="","",明細!AE347)</f>
        <v>0.1</v>
      </c>
      <c r="AF353" s="185" t="str">
        <f>IF(明細!AF347="","",明細!AF347)</f>
        <v/>
      </c>
      <c r="AG353" s="186" t="str">
        <f>IF(明細!AG347="","",明細!AG347)</f>
        <v/>
      </c>
      <c r="AH353" s="186" t="str">
        <f>IF(明細!AH347="","",明細!AH347)</f>
        <v/>
      </c>
      <c r="AI353" s="187" t="str">
        <f>IF(明細!AI347="","",明細!AI347)</f>
        <v/>
      </c>
      <c r="AJ353" s="296" t="str">
        <f>IF(明細!AJ347="","",明細!AJ347)</f>
        <v/>
      </c>
      <c r="AK353" s="297" t="str">
        <f>IF(明細!AK347="","",明細!AK347)</f>
        <v/>
      </c>
      <c r="AL353" s="298" t="str">
        <f>IF(明細!AL347="","",明細!AL347)</f>
        <v/>
      </c>
      <c r="AM353" s="299" t="str">
        <f>IF(明細!AM347="","",明細!AM347)</f>
        <v/>
      </c>
      <c r="AN353" s="300" t="str">
        <f>IF(明細!AN347="","",明細!AN347)</f>
        <v/>
      </c>
      <c r="AO353" s="300" t="str">
        <f>IF(明細!AO347="","",明細!AO347)</f>
        <v/>
      </c>
      <c r="AP353" s="300" t="str">
        <f>IF(明細!AP347="","",明細!AP347)</f>
        <v/>
      </c>
      <c r="AQ353" s="301" t="str">
        <f>IF(明細!AQ347="","",明細!AQ347)</f>
        <v/>
      </c>
      <c r="AR353" s="302" t="str">
        <f>IF(明細!AR347="","",明細!AR347)</f>
        <v/>
      </c>
      <c r="AU353" s="360"/>
      <c r="AV353" s="368"/>
      <c r="AW353" s="446" t="str">
        <f>IF(明細!AV347="","",明細!AV347)</f>
        <v/>
      </c>
      <c r="AX353" s="419" t="str">
        <f>IF(明細!AT347="","",明細!AT347)</f>
        <v/>
      </c>
      <c r="AY353" s="280" t="str">
        <f>IF($AX353="","",VLOOKUP($AX353,リスト!$CL:$CM,2,FALSE))</f>
        <v/>
      </c>
      <c r="AZ353" s="3"/>
      <c r="BA353" s="280" t="str">
        <f>IF(BB353="","",VLOOKUP(BB353,リスト!$K:$L,2,FALSE))</f>
        <v/>
      </c>
      <c r="BB353" s="3"/>
      <c r="BC353" s="3"/>
      <c r="BD353" s="87"/>
      <c r="BE353" s="280" t="str">
        <f>IF(BF353="","",VLOOKUP(BF353,リスト!$I:$J,2,FALSE))</f>
        <v/>
      </c>
      <c r="BF353" s="3"/>
      <c r="BG353" s="280" t="str">
        <f>IF(BH353="","",VLOOKUP(BH353,リスト!$M:$N,2,FALSE))</f>
        <v/>
      </c>
      <c r="BH353" s="282"/>
      <c r="BI353" s="280" t="str">
        <f>IF(BJ353="","",VLOOKUP(BJ353,リスト!$O:$P,2,FALSE))</f>
        <v/>
      </c>
      <c r="BJ353" s="24"/>
      <c r="BM353" s="451" t="str">
        <f>IF(明細!AV347="","",明細!AV347)</f>
        <v/>
      </c>
      <c r="BN353" s="453" t="str">
        <f>IF(明細!AT347="","",明細!AT347)</f>
        <v/>
      </c>
      <c r="BO353" s="280" t="str">
        <f>IF($BN353="","",VLOOKUP($BN353,リスト!$CL:$CM,2,FALSE))</f>
        <v/>
      </c>
      <c r="BP353" s="280" t="str">
        <f>IF(BQ353="","",VLOOKUP(BQ353,リスト!$K$5:$L$7,2,FALSE))</f>
        <v/>
      </c>
      <c r="BQ353" s="13"/>
      <c r="BR353" s="13"/>
      <c r="BS353" s="47"/>
      <c r="BT353" s="280" t="str">
        <f>IF(BU353="","",VLOOKUP(BU353,リスト!I344:J362,2,FALSE))</f>
        <v/>
      </c>
      <c r="BU353" s="13"/>
      <c r="BV353" s="13"/>
      <c r="BW353" s="282"/>
      <c r="BX353" s="282"/>
      <c r="BY353" s="280" t="str">
        <f>IF(BZ353="","",VLOOKUP(BZ353,リスト!$S$5:$T$6,2,FALSE))</f>
        <v/>
      </c>
      <c r="BZ353" s="3"/>
      <c r="CA353" s="3"/>
      <c r="CB353" s="81"/>
      <c r="CC353" s="280" t="str">
        <f t="shared" si="48"/>
        <v/>
      </c>
      <c r="CD353" s="83"/>
      <c r="CE353" s="83"/>
      <c r="CF353" s="83"/>
      <c r="CG353" s="83"/>
      <c r="CH353" s="282" t="str">
        <f t="shared" si="49"/>
        <v/>
      </c>
      <c r="CI353" s="83"/>
      <c r="CJ353" s="280" t="str">
        <f t="shared" si="50"/>
        <v/>
      </c>
      <c r="CK353" s="87"/>
      <c r="CL353" s="78"/>
      <c r="CM353" s="83"/>
      <c r="CN353" s="83"/>
      <c r="CO353" s="83"/>
      <c r="CP353" s="280" t="str">
        <f t="shared" si="55"/>
        <v/>
      </c>
      <c r="CQ353" s="81"/>
      <c r="CR353" s="280" t="str">
        <f t="shared" si="56"/>
        <v/>
      </c>
      <c r="CS353" s="3"/>
      <c r="CT353" s="3"/>
      <c r="CU353" s="280" t="str">
        <f>IF(CV353="","",VLOOKUP(CV353,リスト!$V$5:$W$6,2,FALSE))</f>
        <v/>
      </c>
      <c r="CV353" s="3"/>
      <c r="CW353" s="280" t="str">
        <f>IF(CX353="","",VLOOKUP(CX353,リスト!$X$5:$Y$6,2,FALSE))</f>
        <v/>
      </c>
      <c r="CX353" s="3"/>
      <c r="CY353" s="77"/>
      <c r="CZ353" s="77"/>
      <c r="DA353" s="75"/>
      <c r="DB353" s="75"/>
      <c r="DC353" s="75"/>
      <c r="DD353" s="75"/>
      <c r="DE353" s="280" t="str">
        <f>IF(DF353="","",VLOOKUP(DF353,リスト!$Z$5:$AA$10,2,FALSE))</f>
        <v/>
      </c>
      <c r="DF353" s="3"/>
      <c r="DG353" s="280" t="str">
        <f>IF(DH353="","",VLOOKUP(DH353,リスト!$AB$5:$AC$12,2,FALSE))</f>
        <v/>
      </c>
      <c r="DH353" s="63"/>
      <c r="DI353" s="280" t="str">
        <f>IF(DJ353="","",VLOOKUP(DJ353,リスト!$AD$5:$AE$7,2,FALSE))</f>
        <v/>
      </c>
      <c r="DJ353" s="3"/>
      <c r="DK353" s="280" t="str">
        <f>IF(DL353="","",VLOOKUP(DL353,リスト!$AF$5:$AG$10,2,FALSE))</f>
        <v/>
      </c>
      <c r="DL353" s="3"/>
      <c r="DM353" s="280" t="str">
        <f>IF(DN353="","",VLOOKUP(DN353,リスト!$AH$5:$AI$6,2,FALSE))</f>
        <v/>
      </c>
      <c r="DN353" s="3"/>
      <c r="DO353" s="280" t="str">
        <f>IF(DP353="","",VLOOKUP(DP353,リスト!$AJ$5:$AK$6,2,FALSE))</f>
        <v/>
      </c>
      <c r="DP353" s="3"/>
      <c r="DQ353" s="280" t="str">
        <f>IF(DR353="","",VLOOKUP(DR353,リスト!$AL$5:$AM$7,2,FALSE))</f>
        <v/>
      </c>
      <c r="DR353" s="3"/>
      <c r="DS353" s="13"/>
      <c r="DT353" s="85"/>
      <c r="DU353" s="85"/>
      <c r="DV353" s="281" t="str">
        <f>IF(DW353="","",VLOOKUP(DW353,リスト!$AN$5:$AO$6,2,FALSE))</f>
        <v/>
      </c>
      <c r="DW353" s="13"/>
      <c r="DX353" s="341"/>
      <c r="DY353" s="345"/>
      <c r="DZ353" s="341"/>
      <c r="EA353" s="345"/>
      <c r="EB353" s="280" t="str">
        <f>IF(EC353="","",VLOOKUP(EC353,リスト!$AW$5:$AX$8,2,FALSE))</f>
        <v/>
      </c>
      <c r="EC353" s="3"/>
      <c r="ED353" s="85"/>
      <c r="EE353" s="280" t="str">
        <f>IF(EF353="","",VLOOKUP(EF353,リスト!$AY$5:$AZ$10,2,FALSE))</f>
        <v/>
      </c>
      <c r="EF353" s="3"/>
      <c r="EG353" s="280" t="str">
        <f>IF(EH353="","",VLOOKUP(EH353,リスト!$BA$5:$BB$10,2,FALSE))</f>
        <v/>
      </c>
      <c r="EH353" s="3"/>
      <c r="EI353" s="280" t="str">
        <f>IF(EJ353="","",VLOOKUP(EJ353,リスト!$BC$5:$BD$10,2,FALSE))</f>
        <v/>
      </c>
      <c r="EJ353" s="3"/>
      <c r="EK353" s="280" t="str">
        <f>IF(EL353="","",VLOOKUP(EL353,リスト!$BE$5:$BF$10,2,FALSE))</f>
        <v/>
      </c>
      <c r="EL353" s="3"/>
      <c r="EM353" s="78"/>
      <c r="EN353" s="73"/>
      <c r="EO353" s="73"/>
      <c r="EP353" s="13"/>
      <c r="EQ353" s="13"/>
      <c r="ER353" s="280" t="str">
        <f>IF(ES353="","",VLOOKUP(ES353,リスト!$BG$5:$BH$10,2,FALSE))</f>
        <v/>
      </c>
      <c r="ES353" s="13"/>
      <c r="ET353" s="13"/>
      <c r="EU353" s="13"/>
      <c r="EV353" s="13"/>
      <c r="EW353" s="13"/>
      <c r="EX353" s="81"/>
      <c r="EY353" s="81"/>
      <c r="EZ353" s="26"/>
      <c r="FA353" s="281" t="str">
        <f>IF($EZ353="","",INDEX(リスト!$BI$5:$BJ$40,MATCH($EZ353,リスト!$BJ$5:$BJ$40,0),1))</f>
        <v/>
      </c>
      <c r="FB353" s="280" t="str">
        <f>IF(FC353="","",VLOOKUP(FC353,リスト!$BK:$BL,2,FALSE))</f>
        <v/>
      </c>
      <c r="FC353" s="13"/>
      <c r="FD353" s="331"/>
      <c r="FE353" s="3"/>
      <c r="FF353" s="280" t="str">
        <f>IF(FG353="","",VLOOKUP(FG353,リスト!$BO$5:$BP$6,2,FALSE))</f>
        <v/>
      </c>
      <c r="FG353" s="3"/>
      <c r="FH353" s="280" t="str">
        <f>IF(FI353="","",VLOOKUP(FI353,リスト!$BQ$5:$BR$8,2,FALSE))</f>
        <v/>
      </c>
      <c r="FI353" s="3"/>
      <c r="FJ353" s="282"/>
      <c r="FK353" s="280" t="str">
        <f>IF(FL353="","",VLOOKUP(FL353,リスト!$BS$5:$BT$6,2,FALSE))</f>
        <v/>
      </c>
      <c r="FL353" s="63"/>
      <c r="FM353" s="13"/>
      <c r="FN353" s="13"/>
      <c r="FO353" s="13"/>
      <c r="FP353" s="283" t="str">
        <f t="shared" si="51"/>
        <v/>
      </c>
      <c r="FQ353" s="283" t="str">
        <f t="shared" si="51"/>
        <v/>
      </c>
      <c r="FR353" s="13"/>
      <c r="FS353" s="85"/>
      <c r="FT353" s="85"/>
      <c r="FU353" s="281" t="str">
        <f t="shared" si="52"/>
        <v/>
      </c>
      <c r="FV353" s="280" t="str">
        <f>IF(FW353="","",VLOOKUP(FW353,リスト!$BV$5:$BW$10,2,FALSE))</f>
        <v/>
      </c>
      <c r="FW353" s="26"/>
      <c r="FX353" s="282" t="str">
        <f t="shared" si="53"/>
        <v/>
      </c>
      <c r="FY353" s="280" t="str">
        <f>IF(FZ353="","",VLOOKUP(FZ353,リスト!$BX$5:$BY$6,2,FALSE))</f>
        <v/>
      </c>
      <c r="FZ353" s="3"/>
      <c r="GA353" s="280" t="str">
        <f>IF(GB353="","",VLOOKUP(GB353,リスト!$BZ$5:$CA$6,2,FALSE))</f>
        <v/>
      </c>
      <c r="GB353" s="13"/>
      <c r="GC353" s="281" t="str">
        <f>IF(GD353="","",VLOOKUP(GD353,リスト!$CB$5:$CC$6,2,FALSE))</f>
        <v/>
      </c>
      <c r="GD353" s="13"/>
      <c r="GE353" s="13"/>
      <c r="GF353" s="13"/>
      <c r="GG353" s="75"/>
      <c r="GH353" s="281" t="str">
        <f t="shared" si="54"/>
        <v/>
      </c>
      <c r="GI353" s="128"/>
      <c r="GJ353" s="281" t="str">
        <f>IF(GK353="","",VLOOKUP(GK353,リスト!$CD$5:$CE$6,2,FALSE))</f>
        <v/>
      </c>
      <c r="GK353" s="13"/>
      <c r="GL353" s="281" t="str">
        <f>IF(GM353="","",VLOOKUP(GM353,リスト!$CF$5:$CG$5,2,FALSE))</f>
        <v/>
      </c>
      <c r="GM353" s="26"/>
      <c r="GN353" s="280" t="str">
        <f>IF(GO353="","",VLOOKUP(GO353,リスト!$CH$5:$CI$5,2,FALSE))</f>
        <v/>
      </c>
      <c r="GO353" s="284"/>
      <c r="GP353" s="284"/>
      <c r="GQ353" s="284"/>
      <c r="GR353" s="284"/>
      <c r="GS353" s="284"/>
      <c r="GT353" s="284"/>
      <c r="GU353" s="284"/>
      <c r="GV353" s="284"/>
      <c r="GW353" s="284"/>
      <c r="GX353" s="285"/>
    </row>
    <row r="354" spans="2:206" s="177" customFormat="1" ht="24.75" hidden="1" customHeight="1" outlineLevel="1">
      <c r="B354" s="286" t="str">
        <f>IF(明細!B348="","",明細!B348)</f>
        <v/>
      </c>
      <c r="C354" s="287" t="str">
        <f>IF(明細!C348="","",明細!C348)</f>
        <v/>
      </c>
      <c r="D354" s="265" t="str">
        <f>IF(明細!D348="","",明細!D348)</f>
        <v/>
      </c>
      <c r="E354" s="265" t="str">
        <f>IF(明細!E348="","",明細!E348)</f>
        <v/>
      </c>
      <c r="F354" s="265" t="str">
        <f>IF(明細!F348="","",明細!F348)</f>
        <v/>
      </c>
      <c r="G354" s="265" t="str">
        <f>IF(明細!G348="","",明細!G348)</f>
        <v/>
      </c>
      <c r="H354" s="265" t="str">
        <f>IF(明細!H348="","",明細!H348)</f>
        <v/>
      </c>
      <c r="I354" s="265" t="str">
        <f>IF(明細!I348="","",明細!I348)</f>
        <v/>
      </c>
      <c r="J354" s="265" t="str">
        <f>IF(明細!J348="","",明細!J348)</f>
        <v/>
      </c>
      <c r="K354" s="265" t="str">
        <f>IF(明細!K348="","",明細!K348)</f>
        <v/>
      </c>
      <c r="L354" s="265" t="str">
        <f>IF(明細!L348="","",明細!L348)</f>
        <v/>
      </c>
      <c r="M354" s="265" t="str">
        <f>IF(明細!M348="","",明細!M348)</f>
        <v/>
      </c>
      <c r="N354" s="265" t="str">
        <f>IF(明細!N348="","",明細!N348)</f>
        <v/>
      </c>
      <c r="O354" s="265" t="str">
        <f>IF(明細!O348="","",明細!O348)</f>
        <v/>
      </c>
      <c r="P354" s="265" t="str">
        <f>IF(明細!P348="","",明細!P348)</f>
        <v/>
      </c>
      <c r="Q354" s="265" t="str">
        <f>IF(明細!Q348="","",明細!Q348)</f>
        <v/>
      </c>
      <c r="R354" s="289" t="str">
        <f>IF(明細!R348="","",明細!R348)</f>
        <v/>
      </c>
      <c r="S354" s="291" t="str">
        <f>IF(明細!S348="","",明細!S348)</f>
        <v/>
      </c>
      <c r="T354" s="291" t="str">
        <f>IF(明細!T348="","",明細!T348)</f>
        <v/>
      </c>
      <c r="U354" s="291" t="str">
        <f>IF(明細!U348="","",明細!U348)</f>
        <v/>
      </c>
      <c r="V354" s="292" t="str">
        <f>IF(明細!V348="","",明細!V348)</f>
        <v>個</v>
      </c>
      <c r="W354" s="292" t="str">
        <f>IF(明細!W348="","",明細!W348)</f>
        <v/>
      </c>
      <c r="X354" s="293" t="str">
        <f>IF(明細!X348="","",明細!X348)</f>
        <v/>
      </c>
      <c r="Y354" s="134" t="str">
        <f>IF(明細!Y348="","",明細!Y348)</f>
        <v/>
      </c>
      <c r="Z354" s="135" t="str">
        <f>IF(明細!Z348="","",明細!Z348)</f>
        <v/>
      </c>
      <c r="AA354" s="134" t="str">
        <f>IF(明細!AA348="","",明細!AA348)</f>
        <v/>
      </c>
      <c r="AB354" s="303" t="str">
        <f>IF(明細!AB348="","",明細!AB348)</f>
        <v/>
      </c>
      <c r="AC354" s="134" t="str">
        <f>IF(明細!AC348="","",明細!AC348)</f>
        <v/>
      </c>
      <c r="AD354" s="183" t="str">
        <f>IF(明細!AD348="","",明細!AD348)</f>
        <v/>
      </c>
      <c r="AE354" s="184">
        <f>IF(明細!AE348="","",明細!AE348)</f>
        <v>0.1</v>
      </c>
      <c r="AF354" s="185" t="str">
        <f>IF(明細!AF348="","",明細!AF348)</f>
        <v/>
      </c>
      <c r="AG354" s="186" t="str">
        <f>IF(明細!AG348="","",明細!AG348)</f>
        <v/>
      </c>
      <c r="AH354" s="186" t="str">
        <f>IF(明細!AH348="","",明細!AH348)</f>
        <v/>
      </c>
      <c r="AI354" s="187" t="str">
        <f>IF(明細!AI348="","",明細!AI348)</f>
        <v/>
      </c>
      <c r="AJ354" s="296" t="str">
        <f>IF(明細!AJ348="","",明細!AJ348)</f>
        <v/>
      </c>
      <c r="AK354" s="297" t="str">
        <f>IF(明細!AK348="","",明細!AK348)</f>
        <v/>
      </c>
      <c r="AL354" s="298" t="str">
        <f>IF(明細!AL348="","",明細!AL348)</f>
        <v/>
      </c>
      <c r="AM354" s="299" t="str">
        <f>IF(明細!AM348="","",明細!AM348)</f>
        <v/>
      </c>
      <c r="AN354" s="300" t="str">
        <f>IF(明細!AN348="","",明細!AN348)</f>
        <v/>
      </c>
      <c r="AO354" s="300" t="str">
        <f>IF(明細!AO348="","",明細!AO348)</f>
        <v/>
      </c>
      <c r="AP354" s="300" t="str">
        <f>IF(明細!AP348="","",明細!AP348)</f>
        <v/>
      </c>
      <c r="AQ354" s="301" t="str">
        <f>IF(明細!AQ348="","",明細!AQ348)</f>
        <v/>
      </c>
      <c r="AR354" s="302" t="str">
        <f>IF(明細!AR348="","",明細!AR348)</f>
        <v/>
      </c>
      <c r="AU354" s="360"/>
      <c r="AV354" s="368"/>
      <c r="AW354" s="446" t="str">
        <f>IF(明細!AV348="","",明細!AV348)</f>
        <v/>
      </c>
      <c r="AX354" s="419" t="str">
        <f>IF(明細!AT348="","",明細!AT348)</f>
        <v/>
      </c>
      <c r="AY354" s="280" t="str">
        <f>IF($AX354="","",VLOOKUP($AX354,リスト!$CL:$CM,2,FALSE))</f>
        <v/>
      </c>
      <c r="AZ354" s="3"/>
      <c r="BA354" s="280" t="str">
        <f>IF(BB354="","",VLOOKUP(BB354,リスト!$K:$L,2,FALSE))</f>
        <v/>
      </c>
      <c r="BB354" s="3"/>
      <c r="BC354" s="3"/>
      <c r="BD354" s="87"/>
      <c r="BE354" s="280" t="str">
        <f>IF(BF354="","",VLOOKUP(BF354,リスト!$I:$J,2,FALSE))</f>
        <v/>
      </c>
      <c r="BF354" s="3"/>
      <c r="BG354" s="280" t="str">
        <f>IF(BH354="","",VLOOKUP(BH354,リスト!$M:$N,2,FALSE))</f>
        <v/>
      </c>
      <c r="BH354" s="282"/>
      <c r="BI354" s="280" t="str">
        <f>IF(BJ354="","",VLOOKUP(BJ354,リスト!$O:$P,2,FALSE))</f>
        <v/>
      </c>
      <c r="BJ354" s="24"/>
      <c r="BM354" s="451" t="str">
        <f>IF(明細!AV348="","",明細!AV348)</f>
        <v/>
      </c>
      <c r="BN354" s="453" t="str">
        <f>IF(明細!AT348="","",明細!AT348)</f>
        <v/>
      </c>
      <c r="BO354" s="280" t="str">
        <f>IF($BN354="","",VLOOKUP($BN354,リスト!$CL:$CM,2,FALSE))</f>
        <v/>
      </c>
      <c r="BP354" s="280" t="str">
        <f>IF(BQ354="","",VLOOKUP(BQ354,リスト!$K$5:$L$7,2,FALSE))</f>
        <v/>
      </c>
      <c r="BQ354" s="13"/>
      <c r="BR354" s="13"/>
      <c r="BS354" s="47"/>
      <c r="BT354" s="280" t="str">
        <f>IF(BU354="","",VLOOKUP(BU354,リスト!I345:J363,2,FALSE))</f>
        <v/>
      </c>
      <c r="BU354" s="13"/>
      <c r="BV354" s="13"/>
      <c r="BW354" s="282"/>
      <c r="BX354" s="282"/>
      <c r="BY354" s="280" t="str">
        <f>IF(BZ354="","",VLOOKUP(BZ354,リスト!$S$5:$T$6,2,FALSE))</f>
        <v/>
      </c>
      <c r="BZ354" s="3"/>
      <c r="CA354" s="3"/>
      <c r="CB354" s="81"/>
      <c r="CC354" s="280" t="str">
        <f t="shared" si="48"/>
        <v/>
      </c>
      <c r="CD354" s="83"/>
      <c r="CE354" s="83"/>
      <c r="CF354" s="83"/>
      <c r="CG354" s="83"/>
      <c r="CH354" s="282" t="str">
        <f t="shared" si="49"/>
        <v/>
      </c>
      <c r="CI354" s="83"/>
      <c r="CJ354" s="280" t="str">
        <f t="shared" si="50"/>
        <v/>
      </c>
      <c r="CK354" s="87"/>
      <c r="CL354" s="78"/>
      <c r="CM354" s="83"/>
      <c r="CN354" s="83"/>
      <c r="CO354" s="83"/>
      <c r="CP354" s="280" t="str">
        <f t="shared" si="55"/>
        <v/>
      </c>
      <c r="CQ354" s="81"/>
      <c r="CR354" s="280" t="str">
        <f t="shared" si="56"/>
        <v/>
      </c>
      <c r="CS354" s="3"/>
      <c r="CT354" s="3"/>
      <c r="CU354" s="280" t="str">
        <f>IF(CV354="","",VLOOKUP(CV354,リスト!$V$5:$W$6,2,FALSE))</f>
        <v/>
      </c>
      <c r="CV354" s="3"/>
      <c r="CW354" s="280" t="str">
        <f>IF(CX354="","",VLOOKUP(CX354,リスト!$X$5:$Y$6,2,FALSE))</f>
        <v/>
      </c>
      <c r="CX354" s="3"/>
      <c r="CY354" s="77"/>
      <c r="CZ354" s="77"/>
      <c r="DA354" s="75"/>
      <c r="DB354" s="75"/>
      <c r="DC354" s="75"/>
      <c r="DD354" s="75"/>
      <c r="DE354" s="280" t="str">
        <f>IF(DF354="","",VLOOKUP(DF354,リスト!$Z$5:$AA$10,2,FALSE))</f>
        <v/>
      </c>
      <c r="DF354" s="3"/>
      <c r="DG354" s="280" t="str">
        <f>IF(DH354="","",VLOOKUP(DH354,リスト!$AB$5:$AC$12,2,FALSE))</f>
        <v/>
      </c>
      <c r="DH354" s="63"/>
      <c r="DI354" s="280" t="str">
        <f>IF(DJ354="","",VLOOKUP(DJ354,リスト!$AD$5:$AE$7,2,FALSE))</f>
        <v/>
      </c>
      <c r="DJ354" s="3"/>
      <c r="DK354" s="280" t="str">
        <f>IF(DL354="","",VLOOKUP(DL354,リスト!$AF$5:$AG$10,2,FALSE))</f>
        <v/>
      </c>
      <c r="DL354" s="3"/>
      <c r="DM354" s="280" t="str">
        <f>IF(DN354="","",VLOOKUP(DN354,リスト!$AH$5:$AI$6,2,FALSE))</f>
        <v/>
      </c>
      <c r="DN354" s="3"/>
      <c r="DO354" s="280" t="str">
        <f>IF(DP354="","",VLOOKUP(DP354,リスト!$AJ$5:$AK$6,2,FALSE))</f>
        <v/>
      </c>
      <c r="DP354" s="3"/>
      <c r="DQ354" s="280" t="str">
        <f>IF(DR354="","",VLOOKUP(DR354,リスト!$AL$5:$AM$7,2,FALSE))</f>
        <v/>
      </c>
      <c r="DR354" s="3"/>
      <c r="DS354" s="13"/>
      <c r="DT354" s="85"/>
      <c r="DU354" s="85"/>
      <c r="DV354" s="281" t="str">
        <f>IF(DW354="","",VLOOKUP(DW354,リスト!$AN$5:$AO$6,2,FALSE))</f>
        <v/>
      </c>
      <c r="DW354" s="13"/>
      <c r="DX354" s="341"/>
      <c r="DY354" s="345"/>
      <c r="DZ354" s="341"/>
      <c r="EA354" s="345"/>
      <c r="EB354" s="280" t="str">
        <f>IF(EC354="","",VLOOKUP(EC354,リスト!$AW$5:$AX$8,2,FALSE))</f>
        <v/>
      </c>
      <c r="EC354" s="3"/>
      <c r="ED354" s="85"/>
      <c r="EE354" s="280" t="str">
        <f>IF(EF354="","",VLOOKUP(EF354,リスト!$AY$5:$AZ$10,2,FALSE))</f>
        <v/>
      </c>
      <c r="EF354" s="3"/>
      <c r="EG354" s="280" t="str">
        <f>IF(EH354="","",VLOOKUP(EH354,リスト!$BA$5:$BB$10,2,FALSE))</f>
        <v/>
      </c>
      <c r="EH354" s="3"/>
      <c r="EI354" s="280" t="str">
        <f>IF(EJ354="","",VLOOKUP(EJ354,リスト!$BC$5:$BD$10,2,FALSE))</f>
        <v/>
      </c>
      <c r="EJ354" s="3"/>
      <c r="EK354" s="280" t="str">
        <f>IF(EL354="","",VLOOKUP(EL354,リスト!$BE$5:$BF$10,2,FALSE))</f>
        <v/>
      </c>
      <c r="EL354" s="3"/>
      <c r="EM354" s="78"/>
      <c r="EN354" s="73"/>
      <c r="EO354" s="73"/>
      <c r="EP354" s="13"/>
      <c r="EQ354" s="13"/>
      <c r="ER354" s="280" t="str">
        <f>IF(ES354="","",VLOOKUP(ES354,リスト!$BG$5:$BH$10,2,FALSE))</f>
        <v/>
      </c>
      <c r="ES354" s="13"/>
      <c r="ET354" s="13"/>
      <c r="EU354" s="13"/>
      <c r="EV354" s="13"/>
      <c r="EW354" s="13"/>
      <c r="EX354" s="81"/>
      <c r="EY354" s="81"/>
      <c r="EZ354" s="26"/>
      <c r="FA354" s="281" t="str">
        <f>IF($EZ354="","",INDEX(リスト!$BI$5:$BJ$40,MATCH($EZ354,リスト!$BJ$5:$BJ$40,0),1))</f>
        <v/>
      </c>
      <c r="FB354" s="280" t="str">
        <f>IF(FC354="","",VLOOKUP(FC354,リスト!$BK:$BL,2,FALSE))</f>
        <v/>
      </c>
      <c r="FC354" s="13"/>
      <c r="FD354" s="331"/>
      <c r="FE354" s="3"/>
      <c r="FF354" s="280" t="str">
        <f>IF(FG354="","",VLOOKUP(FG354,リスト!$BO$5:$BP$6,2,FALSE))</f>
        <v/>
      </c>
      <c r="FG354" s="3"/>
      <c r="FH354" s="280" t="str">
        <f>IF(FI354="","",VLOOKUP(FI354,リスト!$BQ$5:$BR$8,2,FALSE))</f>
        <v/>
      </c>
      <c r="FI354" s="3"/>
      <c r="FJ354" s="282"/>
      <c r="FK354" s="280" t="str">
        <f>IF(FL354="","",VLOOKUP(FL354,リスト!$BS$5:$BT$6,2,FALSE))</f>
        <v/>
      </c>
      <c r="FL354" s="63"/>
      <c r="FM354" s="13"/>
      <c r="FN354" s="13"/>
      <c r="FO354" s="13"/>
      <c r="FP354" s="283" t="str">
        <f t="shared" si="51"/>
        <v/>
      </c>
      <c r="FQ354" s="283" t="str">
        <f t="shared" si="51"/>
        <v/>
      </c>
      <c r="FR354" s="13"/>
      <c r="FS354" s="85"/>
      <c r="FT354" s="85"/>
      <c r="FU354" s="281" t="str">
        <f t="shared" si="52"/>
        <v/>
      </c>
      <c r="FV354" s="280" t="str">
        <f>IF(FW354="","",VLOOKUP(FW354,リスト!$BV$5:$BW$10,2,FALSE))</f>
        <v/>
      </c>
      <c r="FW354" s="26"/>
      <c r="FX354" s="282" t="str">
        <f t="shared" si="53"/>
        <v/>
      </c>
      <c r="FY354" s="280" t="str">
        <f>IF(FZ354="","",VLOOKUP(FZ354,リスト!$BX$5:$BY$6,2,FALSE))</f>
        <v/>
      </c>
      <c r="FZ354" s="3"/>
      <c r="GA354" s="280" t="str">
        <f>IF(GB354="","",VLOOKUP(GB354,リスト!$BZ$5:$CA$6,2,FALSE))</f>
        <v/>
      </c>
      <c r="GB354" s="13"/>
      <c r="GC354" s="281" t="str">
        <f>IF(GD354="","",VLOOKUP(GD354,リスト!$CB$5:$CC$6,2,FALSE))</f>
        <v/>
      </c>
      <c r="GD354" s="13"/>
      <c r="GE354" s="13"/>
      <c r="GF354" s="13"/>
      <c r="GG354" s="75"/>
      <c r="GH354" s="281" t="str">
        <f t="shared" si="54"/>
        <v/>
      </c>
      <c r="GI354" s="128"/>
      <c r="GJ354" s="281" t="str">
        <f>IF(GK354="","",VLOOKUP(GK354,リスト!$CD$5:$CE$6,2,FALSE))</f>
        <v/>
      </c>
      <c r="GK354" s="13"/>
      <c r="GL354" s="281" t="str">
        <f>IF(GM354="","",VLOOKUP(GM354,リスト!$CF$5:$CG$5,2,FALSE))</f>
        <v/>
      </c>
      <c r="GM354" s="26"/>
      <c r="GN354" s="280" t="str">
        <f>IF(GO354="","",VLOOKUP(GO354,リスト!$CH$5:$CI$5,2,FALSE))</f>
        <v/>
      </c>
      <c r="GO354" s="284"/>
      <c r="GP354" s="284"/>
      <c r="GQ354" s="284"/>
      <c r="GR354" s="284"/>
      <c r="GS354" s="284"/>
      <c r="GT354" s="284"/>
      <c r="GU354" s="284"/>
      <c r="GV354" s="284"/>
      <c r="GW354" s="284"/>
      <c r="GX354" s="285"/>
    </row>
    <row r="355" spans="2:206" s="177" customFormat="1" ht="24.75" hidden="1" customHeight="1" outlineLevel="1">
      <c r="B355" s="286" t="str">
        <f>IF(明細!B349="","",明細!B349)</f>
        <v/>
      </c>
      <c r="C355" s="287" t="str">
        <f>IF(明細!C349="","",明細!C349)</f>
        <v/>
      </c>
      <c r="D355" s="265" t="str">
        <f>IF(明細!D349="","",明細!D349)</f>
        <v/>
      </c>
      <c r="E355" s="265" t="str">
        <f>IF(明細!E349="","",明細!E349)</f>
        <v/>
      </c>
      <c r="F355" s="265" t="str">
        <f>IF(明細!F349="","",明細!F349)</f>
        <v/>
      </c>
      <c r="G355" s="265" t="str">
        <f>IF(明細!G349="","",明細!G349)</f>
        <v/>
      </c>
      <c r="H355" s="265" t="str">
        <f>IF(明細!H349="","",明細!H349)</f>
        <v/>
      </c>
      <c r="I355" s="265" t="str">
        <f>IF(明細!I349="","",明細!I349)</f>
        <v/>
      </c>
      <c r="J355" s="265" t="str">
        <f>IF(明細!J349="","",明細!J349)</f>
        <v/>
      </c>
      <c r="K355" s="265" t="str">
        <f>IF(明細!K349="","",明細!K349)</f>
        <v/>
      </c>
      <c r="L355" s="265" t="str">
        <f>IF(明細!L349="","",明細!L349)</f>
        <v/>
      </c>
      <c r="M355" s="265" t="str">
        <f>IF(明細!M349="","",明細!M349)</f>
        <v/>
      </c>
      <c r="N355" s="265" t="str">
        <f>IF(明細!N349="","",明細!N349)</f>
        <v/>
      </c>
      <c r="O355" s="265" t="str">
        <f>IF(明細!O349="","",明細!O349)</f>
        <v/>
      </c>
      <c r="P355" s="265" t="str">
        <f>IF(明細!P349="","",明細!P349)</f>
        <v/>
      </c>
      <c r="Q355" s="265" t="str">
        <f>IF(明細!Q349="","",明細!Q349)</f>
        <v/>
      </c>
      <c r="R355" s="289" t="str">
        <f>IF(明細!R349="","",明細!R349)</f>
        <v/>
      </c>
      <c r="S355" s="291" t="str">
        <f>IF(明細!S349="","",明細!S349)</f>
        <v/>
      </c>
      <c r="T355" s="291" t="str">
        <f>IF(明細!T349="","",明細!T349)</f>
        <v/>
      </c>
      <c r="U355" s="291" t="str">
        <f>IF(明細!U349="","",明細!U349)</f>
        <v/>
      </c>
      <c r="V355" s="292" t="str">
        <f>IF(明細!V349="","",明細!V349)</f>
        <v>個</v>
      </c>
      <c r="W355" s="292" t="str">
        <f>IF(明細!W349="","",明細!W349)</f>
        <v/>
      </c>
      <c r="X355" s="293" t="str">
        <f>IF(明細!X349="","",明細!X349)</f>
        <v/>
      </c>
      <c r="Y355" s="134" t="str">
        <f>IF(明細!Y349="","",明細!Y349)</f>
        <v/>
      </c>
      <c r="Z355" s="135" t="str">
        <f>IF(明細!Z349="","",明細!Z349)</f>
        <v/>
      </c>
      <c r="AA355" s="134" t="str">
        <f>IF(明細!AA349="","",明細!AA349)</f>
        <v/>
      </c>
      <c r="AB355" s="303" t="str">
        <f>IF(明細!AB349="","",明細!AB349)</f>
        <v/>
      </c>
      <c r="AC355" s="134" t="str">
        <f>IF(明細!AC349="","",明細!AC349)</f>
        <v/>
      </c>
      <c r="AD355" s="183" t="str">
        <f>IF(明細!AD349="","",明細!AD349)</f>
        <v/>
      </c>
      <c r="AE355" s="184">
        <f>IF(明細!AE349="","",明細!AE349)</f>
        <v>0.1</v>
      </c>
      <c r="AF355" s="185" t="str">
        <f>IF(明細!AF349="","",明細!AF349)</f>
        <v/>
      </c>
      <c r="AG355" s="186" t="str">
        <f>IF(明細!AG349="","",明細!AG349)</f>
        <v/>
      </c>
      <c r="AH355" s="186" t="str">
        <f>IF(明細!AH349="","",明細!AH349)</f>
        <v/>
      </c>
      <c r="AI355" s="187" t="str">
        <f>IF(明細!AI349="","",明細!AI349)</f>
        <v/>
      </c>
      <c r="AJ355" s="296" t="str">
        <f>IF(明細!AJ349="","",明細!AJ349)</f>
        <v/>
      </c>
      <c r="AK355" s="297" t="str">
        <f>IF(明細!AK349="","",明細!AK349)</f>
        <v/>
      </c>
      <c r="AL355" s="298" t="str">
        <f>IF(明細!AL349="","",明細!AL349)</f>
        <v/>
      </c>
      <c r="AM355" s="299" t="str">
        <f>IF(明細!AM349="","",明細!AM349)</f>
        <v/>
      </c>
      <c r="AN355" s="300" t="str">
        <f>IF(明細!AN349="","",明細!AN349)</f>
        <v/>
      </c>
      <c r="AO355" s="300" t="str">
        <f>IF(明細!AO349="","",明細!AO349)</f>
        <v/>
      </c>
      <c r="AP355" s="300" t="str">
        <f>IF(明細!AP349="","",明細!AP349)</f>
        <v/>
      </c>
      <c r="AQ355" s="301" t="str">
        <f>IF(明細!AQ349="","",明細!AQ349)</f>
        <v/>
      </c>
      <c r="AR355" s="302" t="str">
        <f>IF(明細!AR349="","",明細!AR349)</f>
        <v/>
      </c>
      <c r="AU355" s="360"/>
      <c r="AV355" s="368"/>
      <c r="AW355" s="446" t="str">
        <f>IF(明細!AV349="","",明細!AV349)</f>
        <v/>
      </c>
      <c r="AX355" s="419" t="str">
        <f>IF(明細!AT349="","",明細!AT349)</f>
        <v/>
      </c>
      <c r="AY355" s="280" t="str">
        <f>IF($AX355="","",VLOOKUP($AX355,リスト!$CL:$CM,2,FALSE))</f>
        <v/>
      </c>
      <c r="AZ355" s="3"/>
      <c r="BA355" s="280" t="str">
        <f>IF(BB355="","",VLOOKUP(BB355,リスト!$K:$L,2,FALSE))</f>
        <v/>
      </c>
      <c r="BB355" s="3"/>
      <c r="BC355" s="3"/>
      <c r="BD355" s="87"/>
      <c r="BE355" s="280" t="str">
        <f>IF(BF355="","",VLOOKUP(BF355,リスト!$I:$J,2,FALSE))</f>
        <v/>
      </c>
      <c r="BF355" s="3"/>
      <c r="BG355" s="280" t="str">
        <f>IF(BH355="","",VLOOKUP(BH355,リスト!$M:$N,2,FALSE))</f>
        <v/>
      </c>
      <c r="BH355" s="282"/>
      <c r="BI355" s="280" t="str">
        <f>IF(BJ355="","",VLOOKUP(BJ355,リスト!$O:$P,2,FALSE))</f>
        <v/>
      </c>
      <c r="BJ355" s="24"/>
      <c r="BM355" s="451" t="str">
        <f>IF(明細!AV349="","",明細!AV349)</f>
        <v/>
      </c>
      <c r="BN355" s="453" t="str">
        <f>IF(明細!AT349="","",明細!AT349)</f>
        <v/>
      </c>
      <c r="BO355" s="280" t="str">
        <f>IF($BN355="","",VLOOKUP($BN355,リスト!$CL:$CM,2,FALSE))</f>
        <v/>
      </c>
      <c r="BP355" s="280" t="str">
        <f>IF(BQ355="","",VLOOKUP(BQ355,リスト!$K$5:$L$7,2,FALSE))</f>
        <v/>
      </c>
      <c r="BQ355" s="13"/>
      <c r="BR355" s="13"/>
      <c r="BS355" s="47"/>
      <c r="BT355" s="280" t="str">
        <f>IF(BU355="","",VLOOKUP(BU355,リスト!I346:J364,2,FALSE))</f>
        <v/>
      </c>
      <c r="BU355" s="13"/>
      <c r="BV355" s="13"/>
      <c r="BW355" s="282"/>
      <c r="BX355" s="282"/>
      <c r="BY355" s="280" t="str">
        <f>IF(BZ355="","",VLOOKUP(BZ355,リスト!$S$5:$T$6,2,FALSE))</f>
        <v/>
      </c>
      <c r="BZ355" s="3"/>
      <c r="CA355" s="3"/>
      <c r="CB355" s="81"/>
      <c r="CC355" s="280" t="str">
        <f t="shared" si="48"/>
        <v/>
      </c>
      <c r="CD355" s="83"/>
      <c r="CE355" s="83"/>
      <c r="CF355" s="83"/>
      <c r="CG355" s="83"/>
      <c r="CH355" s="282" t="str">
        <f t="shared" si="49"/>
        <v/>
      </c>
      <c r="CI355" s="83"/>
      <c r="CJ355" s="280" t="str">
        <f t="shared" si="50"/>
        <v/>
      </c>
      <c r="CK355" s="87"/>
      <c r="CL355" s="78"/>
      <c r="CM355" s="83"/>
      <c r="CN355" s="83"/>
      <c r="CO355" s="83"/>
      <c r="CP355" s="280" t="str">
        <f t="shared" si="55"/>
        <v/>
      </c>
      <c r="CQ355" s="81"/>
      <c r="CR355" s="280" t="str">
        <f t="shared" si="56"/>
        <v/>
      </c>
      <c r="CS355" s="3"/>
      <c r="CT355" s="3"/>
      <c r="CU355" s="280" t="str">
        <f>IF(CV355="","",VLOOKUP(CV355,リスト!$V$5:$W$6,2,FALSE))</f>
        <v/>
      </c>
      <c r="CV355" s="3"/>
      <c r="CW355" s="280" t="str">
        <f>IF(CX355="","",VLOOKUP(CX355,リスト!$X$5:$Y$6,2,FALSE))</f>
        <v/>
      </c>
      <c r="CX355" s="3"/>
      <c r="CY355" s="77"/>
      <c r="CZ355" s="77"/>
      <c r="DA355" s="75"/>
      <c r="DB355" s="75"/>
      <c r="DC355" s="75"/>
      <c r="DD355" s="75"/>
      <c r="DE355" s="280" t="str">
        <f>IF(DF355="","",VLOOKUP(DF355,リスト!$Z$5:$AA$10,2,FALSE))</f>
        <v/>
      </c>
      <c r="DF355" s="3"/>
      <c r="DG355" s="280" t="str">
        <f>IF(DH355="","",VLOOKUP(DH355,リスト!$AB$5:$AC$12,2,FALSE))</f>
        <v/>
      </c>
      <c r="DH355" s="63"/>
      <c r="DI355" s="280" t="str">
        <f>IF(DJ355="","",VLOOKUP(DJ355,リスト!$AD$5:$AE$7,2,FALSE))</f>
        <v/>
      </c>
      <c r="DJ355" s="3"/>
      <c r="DK355" s="280" t="str">
        <f>IF(DL355="","",VLOOKUP(DL355,リスト!$AF$5:$AG$10,2,FALSE))</f>
        <v/>
      </c>
      <c r="DL355" s="3"/>
      <c r="DM355" s="280" t="str">
        <f>IF(DN355="","",VLOOKUP(DN355,リスト!$AH$5:$AI$6,2,FALSE))</f>
        <v/>
      </c>
      <c r="DN355" s="3"/>
      <c r="DO355" s="280" t="str">
        <f>IF(DP355="","",VLOOKUP(DP355,リスト!$AJ$5:$AK$6,2,FALSE))</f>
        <v/>
      </c>
      <c r="DP355" s="3"/>
      <c r="DQ355" s="280" t="str">
        <f>IF(DR355="","",VLOOKUP(DR355,リスト!$AL$5:$AM$7,2,FALSE))</f>
        <v/>
      </c>
      <c r="DR355" s="3"/>
      <c r="DS355" s="13"/>
      <c r="DT355" s="85"/>
      <c r="DU355" s="85"/>
      <c r="DV355" s="281" t="str">
        <f>IF(DW355="","",VLOOKUP(DW355,リスト!$AN$5:$AO$6,2,FALSE))</f>
        <v/>
      </c>
      <c r="DW355" s="13"/>
      <c r="DX355" s="341"/>
      <c r="DY355" s="345"/>
      <c r="DZ355" s="341"/>
      <c r="EA355" s="345"/>
      <c r="EB355" s="280" t="str">
        <f>IF(EC355="","",VLOOKUP(EC355,リスト!$AW$5:$AX$8,2,FALSE))</f>
        <v/>
      </c>
      <c r="EC355" s="3"/>
      <c r="ED355" s="85"/>
      <c r="EE355" s="280" t="str">
        <f>IF(EF355="","",VLOOKUP(EF355,リスト!$AY$5:$AZ$10,2,FALSE))</f>
        <v/>
      </c>
      <c r="EF355" s="3"/>
      <c r="EG355" s="280" t="str">
        <f>IF(EH355="","",VLOOKUP(EH355,リスト!$BA$5:$BB$10,2,FALSE))</f>
        <v/>
      </c>
      <c r="EH355" s="3"/>
      <c r="EI355" s="280" t="str">
        <f>IF(EJ355="","",VLOOKUP(EJ355,リスト!$BC$5:$BD$10,2,FALSE))</f>
        <v/>
      </c>
      <c r="EJ355" s="3"/>
      <c r="EK355" s="280" t="str">
        <f>IF(EL355="","",VLOOKUP(EL355,リスト!$BE$5:$BF$10,2,FALSE))</f>
        <v/>
      </c>
      <c r="EL355" s="3"/>
      <c r="EM355" s="78"/>
      <c r="EN355" s="73"/>
      <c r="EO355" s="73"/>
      <c r="EP355" s="13"/>
      <c r="EQ355" s="13"/>
      <c r="ER355" s="280" t="str">
        <f>IF(ES355="","",VLOOKUP(ES355,リスト!$BG$5:$BH$10,2,FALSE))</f>
        <v/>
      </c>
      <c r="ES355" s="13"/>
      <c r="ET355" s="13"/>
      <c r="EU355" s="13"/>
      <c r="EV355" s="13"/>
      <c r="EW355" s="13"/>
      <c r="EX355" s="81"/>
      <c r="EY355" s="81"/>
      <c r="EZ355" s="26"/>
      <c r="FA355" s="281" t="str">
        <f>IF($EZ355="","",INDEX(リスト!$BI$5:$BJ$40,MATCH($EZ355,リスト!$BJ$5:$BJ$40,0),1))</f>
        <v/>
      </c>
      <c r="FB355" s="280" t="str">
        <f>IF(FC355="","",VLOOKUP(FC355,リスト!$BK:$BL,2,FALSE))</f>
        <v/>
      </c>
      <c r="FC355" s="13"/>
      <c r="FD355" s="331"/>
      <c r="FE355" s="3"/>
      <c r="FF355" s="280" t="str">
        <f>IF(FG355="","",VLOOKUP(FG355,リスト!$BO$5:$BP$6,2,FALSE))</f>
        <v/>
      </c>
      <c r="FG355" s="3"/>
      <c r="FH355" s="280" t="str">
        <f>IF(FI355="","",VLOOKUP(FI355,リスト!$BQ$5:$BR$8,2,FALSE))</f>
        <v/>
      </c>
      <c r="FI355" s="3"/>
      <c r="FJ355" s="282"/>
      <c r="FK355" s="280" t="str">
        <f>IF(FL355="","",VLOOKUP(FL355,リスト!$BS$5:$BT$6,2,FALSE))</f>
        <v/>
      </c>
      <c r="FL355" s="63"/>
      <c r="FM355" s="13"/>
      <c r="FN355" s="13"/>
      <c r="FO355" s="13"/>
      <c r="FP355" s="283" t="str">
        <f t="shared" si="51"/>
        <v/>
      </c>
      <c r="FQ355" s="283" t="str">
        <f t="shared" si="51"/>
        <v/>
      </c>
      <c r="FR355" s="13"/>
      <c r="FS355" s="85"/>
      <c r="FT355" s="85"/>
      <c r="FU355" s="281" t="str">
        <f t="shared" si="52"/>
        <v/>
      </c>
      <c r="FV355" s="280" t="str">
        <f>IF(FW355="","",VLOOKUP(FW355,リスト!$BV$5:$BW$10,2,FALSE))</f>
        <v/>
      </c>
      <c r="FW355" s="26"/>
      <c r="FX355" s="282" t="str">
        <f t="shared" si="53"/>
        <v/>
      </c>
      <c r="FY355" s="280" t="str">
        <f>IF(FZ355="","",VLOOKUP(FZ355,リスト!$BX$5:$BY$6,2,FALSE))</f>
        <v/>
      </c>
      <c r="FZ355" s="3"/>
      <c r="GA355" s="280" t="str">
        <f>IF(GB355="","",VLOOKUP(GB355,リスト!$BZ$5:$CA$6,2,FALSE))</f>
        <v/>
      </c>
      <c r="GB355" s="13"/>
      <c r="GC355" s="281" t="str">
        <f>IF(GD355="","",VLOOKUP(GD355,リスト!$CB$5:$CC$6,2,FALSE))</f>
        <v/>
      </c>
      <c r="GD355" s="13"/>
      <c r="GE355" s="13"/>
      <c r="GF355" s="13"/>
      <c r="GG355" s="75"/>
      <c r="GH355" s="281" t="str">
        <f t="shared" si="54"/>
        <v/>
      </c>
      <c r="GI355" s="128"/>
      <c r="GJ355" s="281" t="str">
        <f>IF(GK355="","",VLOOKUP(GK355,リスト!$CD$5:$CE$6,2,FALSE))</f>
        <v/>
      </c>
      <c r="GK355" s="13"/>
      <c r="GL355" s="281" t="str">
        <f>IF(GM355="","",VLOOKUP(GM355,リスト!$CF$5:$CG$5,2,FALSE))</f>
        <v/>
      </c>
      <c r="GM355" s="26"/>
      <c r="GN355" s="280" t="str">
        <f>IF(GO355="","",VLOOKUP(GO355,リスト!$CH$5:$CI$5,2,FALSE))</f>
        <v/>
      </c>
      <c r="GO355" s="284"/>
      <c r="GP355" s="284"/>
      <c r="GQ355" s="284"/>
      <c r="GR355" s="284"/>
      <c r="GS355" s="284"/>
      <c r="GT355" s="284"/>
      <c r="GU355" s="284"/>
      <c r="GV355" s="284"/>
      <c r="GW355" s="284"/>
      <c r="GX355" s="285"/>
    </row>
    <row r="356" spans="2:206" s="177" customFormat="1" ht="24.75" hidden="1" customHeight="1" outlineLevel="1">
      <c r="B356" s="286" t="str">
        <f>IF(明細!B350="","",明細!B350)</f>
        <v/>
      </c>
      <c r="C356" s="287" t="str">
        <f>IF(明細!C350="","",明細!C350)</f>
        <v/>
      </c>
      <c r="D356" s="265" t="str">
        <f>IF(明細!D350="","",明細!D350)</f>
        <v/>
      </c>
      <c r="E356" s="265" t="str">
        <f>IF(明細!E350="","",明細!E350)</f>
        <v/>
      </c>
      <c r="F356" s="265" t="str">
        <f>IF(明細!F350="","",明細!F350)</f>
        <v/>
      </c>
      <c r="G356" s="265" t="str">
        <f>IF(明細!G350="","",明細!G350)</f>
        <v/>
      </c>
      <c r="H356" s="265" t="str">
        <f>IF(明細!H350="","",明細!H350)</f>
        <v/>
      </c>
      <c r="I356" s="265" t="str">
        <f>IF(明細!I350="","",明細!I350)</f>
        <v/>
      </c>
      <c r="J356" s="265" t="str">
        <f>IF(明細!J350="","",明細!J350)</f>
        <v/>
      </c>
      <c r="K356" s="265" t="str">
        <f>IF(明細!K350="","",明細!K350)</f>
        <v/>
      </c>
      <c r="L356" s="265" t="str">
        <f>IF(明細!L350="","",明細!L350)</f>
        <v/>
      </c>
      <c r="M356" s="265" t="str">
        <f>IF(明細!M350="","",明細!M350)</f>
        <v/>
      </c>
      <c r="N356" s="265" t="str">
        <f>IF(明細!N350="","",明細!N350)</f>
        <v/>
      </c>
      <c r="O356" s="265" t="str">
        <f>IF(明細!O350="","",明細!O350)</f>
        <v/>
      </c>
      <c r="P356" s="265" t="str">
        <f>IF(明細!P350="","",明細!P350)</f>
        <v/>
      </c>
      <c r="Q356" s="265" t="str">
        <f>IF(明細!Q350="","",明細!Q350)</f>
        <v/>
      </c>
      <c r="R356" s="289" t="str">
        <f>IF(明細!R350="","",明細!R350)</f>
        <v/>
      </c>
      <c r="S356" s="291" t="str">
        <f>IF(明細!S350="","",明細!S350)</f>
        <v/>
      </c>
      <c r="T356" s="291" t="str">
        <f>IF(明細!T350="","",明細!T350)</f>
        <v/>
      </c>
      <c r="U356" s="291" t="str">
        <f>IF(明細!U350="","",明細!U350)</f>
        <v/>
      </c>
      <c r="V356" s="292" t="str">
        <f>IF(明細!V350="","",明細!V350)</f>
        <v>個</v>
      </c>
      <c r="W356" s="292" t="str">
        <f>IF(明細!W350="","",明細!W350)</f>
        <v/>
      </c>
      <c r="X356" s="293" t="str">
        <f>IF(明細!X350="","",明細!X350)</f>
        <v/>
      </c>
      <c r="Y356" s="134" t="str">
        <f>IF(明細!Y350="","",明細!Y350)</f>
        <v/>
      </c>
      <c r="Z356" s="135" t="str">
        <f>IF(明細!Z350="","",明細!Z350)</f>
        <v/>
      </c>
      <c r="AA356" s="134" t="str">
        <f>IF(明細!AA350="","",明細!AA350)</f>
        <v/>
      </c>
      <c r="AB356" s="303" t="str">
        <f>IF(明細!AB350="","",明細!AB350)</f>
        <v/>
      </c>
      <c r="AC356" s="134" t="str">
        <f>IF(明細!AC350="","",明細!AC350)</f>
        <v/>
      </c>
      <c r="AD356" s="183" t="str">
        <f>IF(明細!AD350="","",明細!AD350)</f>
        <v/>
      </c>
      <c r="AE356" s="184">
        <f>IF(明細!AE350="","",明細!AE350)</f>
        <v>0.1</v>
      </c>
      <c r="AF356" s="185" t="str">
        <f>IF(明細!AF350="","",明細!AF350)</f>
        <v/>
      </c>
      <c r="AG356" s="186" t="str">
        <f>IF(明細!AG350="","",明細!AG350)</f>
        <v/>
      </c>
      <c r="AH356" s="186" t="str">
        <f>IF(明細!AH350="","",明細!AH350)</f>
        <v/>
      </c>
      <c r="AI356" s="187" t="str">
        <f>IF(明細!AI350="","",明細!AI350)</f>
        <v/>
      </c>
      <c r="AJ356" s="296" t="str">
        <f>IF(明細!AJ350="","",明細!AJ350)</f>
        <v/>
      </c>
      <c r="AK356" s="297" t="str">
        <f>IF(明細!AK350="","",明細!AK350)</f>
        <v/>
      </c>
      <c r="AL356" s="298" t="str">
        <f>IF(明細!AL350="","",明細!AL350)</f>
        <v/>
      </c>
      <c r="AM356" s="299" t="str">
        <f>IF(明細!AM350="","",明細!AM350)</f>
        <v/>
      </c>
      <c r="AN356" s="300" t="str">
        <f>IF(明細!AN350="","",明細!AN350)</f>
        <v/>
      </c>
      <c r="AO356" s="300" t="str">
        <f>IF(明細!AO350="","",明細!AO350)</f>
        <v/>
      </c>
      <c r="AP356" s="300" t="str">
        <f>IF(明細!AP350="","",明細!AP350)</f>
        <v/>
      </c>
      <c r="AQ356" s="301" t="str">
        <f>IF(明細!AQ350="","",明細!AQ350)</f>
        <v/>
      </c>
      <c r="AR356" s="302" t="str">
        <f>IF(明細!AR350="","",明細!AR350)</f>
        <v/>
      </c>
      <c r="AU356" s="360"/>
      <c r="AV356" s="368"/>
      <c r="AW356" s="446" t="str">
        <f>IF(明細!AV350="","",明細!AV350)</f>
        <v/>
      </c>
      <c r="AX356" s="419" t="str">
        <f>IF(明細!AT350="","",明細!AT350)</f>
        <v/>
      </c>
      <c r="AY356" s="280" t="str">
        <f>IF($AX356="","",VLOOKUP($AX356,リスト!$CL:$CM,2,FALSE))</f>
        <v/>
      </c>
      <c r="AZ356" s="3"/>
      <c r="BA356" s="280" t="str">
        <f>IF(BB356="","",VLOOKUP(BB356,リスト!$K:$L,2,FALSE))</f>
        <v/>
      </c>
      <c r="BB356" s="3"/>
      <c r="BC356" s="3"/>
      <c r="BD356" s="87"/>
      <c r="BE356" s="280" t="str">
        <f>IF(BF356="","",VLOOKUP(BF356,リスト!$I:$J,2,FALSE))</f>
        <v/>
      </c>
      <c r="BF356" s="3"/>
      <c r="BG356" s="280" t="str">
        <f>IF(BH356="","",VLOOKUP(BH356,リスト!$M:$N,2,FALSE))</f>
        <v/>
      </c>
      <c r="BH356" s="282"/>
      <c r="BI356" s="280" t="str">
        <f>IF(BJ356="","",VLOOKUP(BJ356,リスト!$O:$P,2,FALSE))</f>
        <v/>
      </c>
      <c r="BJ356" s="24"/>
      <c r="BM356" s="451" t="str">
        <f>IF(明細!AV350="","",明細!AV350)</f>
        <v/>
      </c>
      <c r="BN356" s="453" t="str">
        <f>IF(明細!AT350="","",明細!AT350)</f>
        <v/>
      </c>
      <c r="BO356" s="280" t="str">
        <f>IF($BN356="","",VLOOKUP($BN356,リスト!$CL:$CM,2,FALSE))</f>
        <v/>
      </c>
      <c r="BP356" s="280" t="str">
        <f>IF(BQ356="","",VLOOKUP(BQ356,リスト!$K$5:$L$7,2,FALSE))</f>
        <v/>
      </c>
      <c r="BQ356" s="13"/>
      <c r="BR356" s="13"/>
      <c r="BS356" s="47"/>
      <c r="BT356" s="280" t="str">
        <f>IF(BU356="","",VLOOKUP(BU356,リスト!I347:J365,2,FALSE))</f>
        <v/>
      </c>
      <c r="BU356" s="13"/>
      <c r="BV356" s="13"/>
      <c r="BW356" s="282"/>
      <c r="BX356" s="282"/>
      <c r="BY356" s="280" t="str">
        <f>IF(BZ356="","",VLOOKUP(BZ356,リスト!$S$5:$T$6,2,FALSE))</f>
        <v/>
      </c>
      <c r="BZ356" s="3"/>
      <c r="CA356" s="3"/>
      <c r="CB356" s="81"/>
      <c r="CC356" s="280" t="str">
        <f t="shared" si="48"/>
        <v/>
      </c>
      <c r="CD356" s="83"/>
      <c r="CE356" s="83"/>
      <c r="CF356" s="83"/>
      <c r="CG356" s="83"/>
      <c r="CH356" s="282" t="str">
        <f t="shared" si="49"/>
        <v/>
      </c>
      <c r="CI356" s="83"/>
      <c r="CJ356" s="280" t="str">
        <f t="shared" si="50"/>
        <v/>
      </c>
      <c r="CK356" s="87"/>
      <c r="CL356" s="78"/>
      <c r="CM356" s="83"/>
      <c r="CN356" s="83"/>
      <c r="CO356" s="83"/>
      <c r="CP356" s="280" t="str">
        <f t="shared" si="55"/>
        <v/>
      </c>
      <c r="CQ356" s="81"/>
      <c r="CR356" s="280" t="str">
        <f t="shared" si="56"/>
        <v/>
      </c>
      <c r="CS356" s="3"/>
      <c r="CT356" s="3"/>
      <c r="CU356" s="280" t="str">
        <f>IF(CV356="","",VLOOKUP(CV356,リスト!$V$5:$W$6,2,FALSE))</f>
        <v/>
      </c>
      <c r="CV356" s="3"/>
      <c r="CW356" s="280" t="str">
        <f>IF(CX356="","",VLOOKUP(CX356,リスト!$X$5:$Y$6,2,FALSE))</f>
        <v/>
      </c>
      <c r="CX356" s="3"/>
      <c r="CY356" s="77"/>
      <c r="CZ356" s="77"/>
      <c r="DA356" s="75"/>
      <c r="DB356" s="75"/>
      <c r="DC356" s="75"/>
      <c r="DD356" s="75"/>
      <c r="DE356" s="280" t="str">
        <f>IF(DF356="","",VLOOKUP(DF356,リスト!$Z$5:$AA$10,2,FALSE))</f>
        <v/>
      </c>
      <c r="DF356" s="3"/>
      <c r="DG356" s="280" t="str">
        <f>IF(DH356="","",VLOOKUP(DH356,リスト!$AB$5:$AC$12,2,FALSE))</f>
        <v/>
      </c>
      <c r="DH356" s="63"/>
      <c r="DI356" s="280" t="str">
        <f>IF(DJ356="","",VLOOKUP(DJ356,リスト!$AD$5:$AE$7,2,FALSE))</f>
        <v/>
      </c>
      <c r="DJ356" s="3"/>
      <c r="DK356" s="280" t="str">
        <f>IF(DL356="","",VLOOKUP(DL356,リスト!$AF$5:$AG$10,2,FALSE))</f>
        <v/>
      </c>
      <c r="DL356" s="3"/>
      <c r="DM356" s="280" t="str">
        <f>IF(DN356="","",VLOOKUP(DN356,リスト!$AH$5:$AI$6,2,FALSE))</f>
        <v/>
      </c>
      <c r="DN356" s="3"/>
      <c r="DO356" s="280" t="str">
        <f>IF(DP356="","",VLOOKUP(DP356,リスト!$AJ$5:$AK$6,2,FALSE))</f>
        <v/>
      </c>
      <c r="DP356" s="3"/>
      <c r="DQ356" s="280" t="str">
        <f>IF(DR356="","",VLOOKUP(DR356,リスト!$AL$5:$AM$7,2,FALSE))</f>
        <v/>
      </c>
      <c r="DR356" s="3"/>
      <c r="DS356" s="13"/>
      <c r="DT356" s="85"/>
      <c r="DU356" s="85"/>
      <c r="DV356" s="281" t="str">
        <f>IF(DW356="","",VLOOKUP(DW356,リスト!$AN$5:$AO$6,2,FALSE))</f>
        <v/>
      </c>
      <c r="DW356" s="13"/>
      <c r="DX356" s="341"/>
      <c r="DY356" s="345"/>
      <c r="DZ356" s="341"/>
      <c r="EA356" s="345"/>
      <c r="EB356" s="280" t="str">
        <f>IF(EC356="","",VLOOKUP(EC356,リスト!$AW$5:$AX$8,2,FALSE))</f>
        <v/>
      </c>
      <c r="EC356" s="3"/>
      <c r="ED356" s="85"/>
      <c r="EE356" s="280" t="str">
        <f>IF(EF356="","",VLOOKUP(EF356,リスト!$AY$5:$AZ$10,2,FALSE))</f>
        <v/>
      </c>
      <c r="EF356" s="3"/>
      <c r="EG356" s="280" t="str">
        <f>IF(EH356="","",VLOOKUP(EH356,リスト!$BA$5:$BB$10,2,FALSE))</f>
        <v/>
      </c>
      <c r="EH356" s="3"/>
      <c r="EI356" s="280" t="str">
        <f>IF(EJ356="","",VLOOKUP(EJ356,リスト!$BC$5:$BD$10,2,FALSE))</f>
        <v/>
      </c>
      <c r="EJ356" s="3"/>
      <c r="EK356" s="280" t="str">
        <f>IF(EL356="","",VLOOKUP(EL356,リスト!$BE$5:$BF$10,2,FALSE))</f>
        <v/>
      </c>
      <c r="EL356" s="3"/>
      <c r="EM356" s="78"/>
      <c r="EN356" s="73"/>
      <c r="EO356" s="73"/>
      <c r="EP356" s="13"/>
      <c r="EQ356" s="13"/>
      <c r="ER356" s="280" t="str">
        <f>IF(ES356="","",VLOOKUP(ES356,リスト!$BG$5:$BH$10,2,FALSE))</f>
        <v/>
      </c>
      <c r="ES356" s="13"/>
      <c r="ET356" s="13"/>
      <c r="EU356" s="13"/>
      <c r="EV356" s="13"/>
      <c r="EW356" s="13"/>
      <c r="EX356" s="81"/>
      <c r="EY356" s="81"/>
      <c r="EZ356" s="26"/>
      <c r="FA356" s="281" t="str">
        <f>IF($EZ356="","",INDEX(リスト!$BI$5:$BJ$40,MATCH($EZ356,リスト!$BJ$5:$BJ$40,0),1))</f>
        <v/>
      </c>
      <c r="FB356" s="280" t="str">
        <f>IF(FC356="","",VLOOKUP(FC356,リスト!$BK:$BL,2,FALSE))</f>
        <v/>
      </c>
      <c r="FC356" s="13"/>
      <c r="FD356" s="331"/>
      <c r="FE356" s="3"/>
      <c r="FF356" s="280" t="str">
        <f>IF(FG356="","",VLOOKUP(FG356,リスト!$BO$5:$BP$6,2,FALSE))</f>
        <v/>
      </c>
      <c r="FG356" s="3"/>
      <c r="FH356" s="280" t="str">
        <f>IF(FI356="","",VLOOKUP(FI356,リスト!$BQ$5:$BR$8,2,FALSE))</f>
        <v/>
      </c>
      <c r="FI356" s="3"/>
      <c r="FJ356" s="282"/>
      <c r="FK356" s="280" t="str">
        <f>IF(FL356="","",VLOOKUP(FL356,リスト!$BS$5:$BT$6,2,FALSE))</f>
        <v/>
      </c>
      <c r="FL356" s="63"/>
      <c r="FM356" s="13"/>
      <c r="FN356" s="13"/>
      <c r="FO356" s="13"/>
      <c r="FP356" s="283" t="str">
        <f t="shared" si="51"/>
        <v/>
      </c>
      <c r="FQ356" s="283" t="str">
        <f t="shared" si="51"/>
        <v/>
      </c>
      <c r="FR356" s="13"/>
      <c r="FS356" s="85"/>
      <c r="FT356" s="85"/>
      <c r="FU356" s="281" t="str">
        <f t="shared" si="52"/>
        <v/>
      </c>
      <c r="FV356" s="280" t="str">
        <f>IF(FW356="","",VLOOKUP(FW356,リスト!$BV$5:$BW$10,2,FALSE))</f>
        <v/>
      </c>
      <c r="FW356" s="26"/>
      <c r="FX356" s="282" t="str">
        <f t="shared" si="53"/>
        <v/>
      </c>
      <c r="FY356" s="280" t="str">
        <f>IF(FZ356="","",VLOOKUP(FZ356,リスト!$BX$5:$BY$6,2,FALSE))</f>
        <v/>
      </c>
      <c r="FZ356" s="3"/>
      <c r="GA356" s="280" t="str">
        <f>IF(GB356="","",VLOOKUP(GB356,リスト!$BZ$5:$CA$6,2,FALSE))</f>
        <v/>
      </c>
      <c r="GB356" s="13"/>
      <c r="GC356" s="281" t="str">
        <f>IF(GD356="","",VLOOKUP(GD356,リスト!$CB$5:$CC$6,2,FALSE))</f>
        <v/>
      </c>
      <c r="GD356" s="13"/>
      <c r="GE356" s="13"/>
      <c r="GF356" s="13"/>
      <c r="GG356" s="75"/>
      <c r="GH356" s="281" t="str">
        <f t="shared" si="54"/>
        <v/>
      </c>
      <c r="GI356" s="128"/>
      <c r="GJ356" s="281" t="str">
        <f>IF(GK356="","",VLOOKUP(GK356,リスト!$CD$5:$CE$6,2,FALSE))</f>
        <v/>
      </c>
      <c r="GK356" s="13"/>
      <c r="GL356" s="281" t="str">
        <f>IF(GM356="","",VLOOKUP(GM356,リスト!$CF$5:$CG$5,2,FALSE))</f>
        <v/>
      </c>
      <c r="GM356" s="26"/>
      <c r="GN356" s="280" t="str">
        <f>IF(GO356="","",VLOOKUP(GO356,リスト!$CH$5:$CI$5,2,FALSE))</f>
        <v/>
      </c>
      <c r="GO356" s="284"/>
      <c r="GP356" s="284"/>
      <c r="GQ356" s="284"/>
      <c r="GR356" s="284"/>
      <c r="GS356" s="284"/>
      <c r="GT356" s="284"/>
      <c r="GU356" s="284"/>
      <c r="GV356" s="284"/>
      <c r="GW356" s="284"/>
      <c r="GX356" s="285"/>
    </row>
    <row r="357" spans="2:206" s="177" customFormat="1" ht="24.75" hidden="1" customHeight="1" outlineLevel="1">
      <c r="B357" s="286" t="str">
        <f>IF(明細!B351="","",明細!B351)</f>
        <v/>
      </c>
      <c r="C357" s="287" t="str">
        <f>IF(明細!C351="","",明細!C351)</f>
        <v/>
      </c>
      <c r="D357" s="265" t="str">
        <f>IF(明細!D351="","",明細!D351)</f>
        <v/>
      </c>
      <c r="E357" s="265" t="str">
        <f>IF(明細!E351="","",明細!E351)</f>
        <v/>
      </c>
      <c r="F357" s="265" t="str">
        <f>IF(明細!F351="","",明細!F351)</f>
        <v/>
      </c>
      <c r="G357" s="265" t="str">
        <f>IF(明細!G351="","",明細!G351)</f>
        <v/>
      </c>
      <c r="H357" s="265" t="str">
        <f>IF(明細!H351="","",明細!H351)</f>
        <v/>
      </c>
      <c r="I357" s="265" t="str">
        <f>IF(明細!I351="","",明細!I351)</f>
        <v/>
      </c>
      <c r="J357" s="265" t="str">
        <f>IF(明細!J351="","",明細!J351)</f>
        <v/>
      </c>
      <c r="K357" s="265" t="str">
        <f>IF(明細!K351="","",明細!K351)</f>
        <v/>
      </c>
      <c r="L357" s="265" t="str">
        <f>IF(明細!L351="","",明細!L351)</f>
        <v/>
      </c>
      <c r="M357" s="265" t="str">
        <f>IF(明細!M351="","",明細!M351)</f>
        <v/>
      </c>
      <c r="N357" s="265" t="str">
        <f>IF(明細!N351="","",明細!N351)</f>
        <v/>
      </c>
      <c r="O357" s="265" t="str">
        <f>IF(明細!O351="","",明細!O351)</f>
        <v/>
      </c>
      <c r="P357" s="265" t="str">
        <f>IF(明細!P351="","",明細!P351)</f>
        <v/>
      </c>
      <c r="Q357" s="265" t="str">
        <f>IF(明細!Q351="","",明細!Q351)</f>
        <v/>
      </c>
      <c r="R357" s="289" t="str">
        <f>IF(明細!R351="","",明細!R351)</f>
        <v/>
      </c>
      <c r="S357" s="291" t="str">
        <f>IF(明細!S351="","",明細!S351)</f>
        <v/>
      </c>
      <c r="T357" s="291" t="str">
        <f>IF(明細!T351="","",明細!T351)</f>
        <v/>
      </c>
      <c r="U357" s="291" t="str">
        <f>IF(明細!U351="","",明細!U351)</f>
        <v/>
      </c>
      <c r="V357" s="292" t="str">
        <f>IF(明細!V351="","",明細!V351)</f>
        <v>個</v>
      </c>
      <c r="W357" s="292" t="str">
        <f>IF(明細!W351="","",明細!W351)</f>
        <v/>
      </c>
      <c r="X357" s="293" t="str">
        <f>IF(明細!X351="","",明細!X351)</f>
        <v/>
      </c>
      <c r="Y357" s="134" t="str">
        <f>IF(明細!Y351="","",明細!Y351)</f>
        <v/>
      </c>
      <c r="Z357" s="135" t="str">
        <f>IF(明細!Z351="","",明細!Z351)</f>
        <v/>
      </c>
      <c r="AA357" s="134" t="str">
        <f>IF(明細!AA351="","",明細!AA351)</f>
        <v/>
      </c>
      <c r="AB357" s="303" t="str">
        <f>IF(明細!AB351="","",明細!AB351)</f>
        <v/>
      </c>
      <c r="AC357" s="134" t="str">
        <f>IF(明細!AC351="","",明細!AC351)</f>
        <v/>
      </c>
      <c r="AD357" s="183" t="str">
        <f>IF(明細!AD351="","",明細!AD351)</f>
        <v/>
      </c>
      <c r="AE357" s="184">
        <f>IF(明細!AE351="","",明細!AE351)</f>
        <v>0.1</v>
      </c>
      <c r="AF357" s="185" t="str">
        <f>IF(明細!AF351="","",明細!AF351)</f>
        <v/>
      </c>
      <c r="AG357" s="186" t="str">
        <f>IF(明細!AG351="","",明細!AG351)</f>
        <v/>
      </c>
      <c r="AH357" s="186" t="str">
        <f>IF(明細!AH351="","",明細!AH351)</f>
        <v/>
      </c>
      <c r="AI357" s="187" t="str">
        <f>IF(明細!AI351="","",明細!AI351)</f>
        <v/>
      </c>
      <c r="AJ357" s="296" t="str">
        <f>IF(明細!AJ351="","",明細!AJ351)</f>
        <v/>
      </c>
      <c r="AK357" s="297" t="str">
        <f>IF(明細!AK351="","",明細!AK351)</f>
        <v/>
      </c>
      <c r="AL357" s="298" t="str">
        <f>IF(明細!AL351="","",明細!AL351)</f>
        <v/>
      </c>
      <c r="AM357" s="299" t="str">
        <f>IF(明細!AM351="","",明細!AM351)</f>
        <v/>
      </c>
      <c r="AN357" s="300" t="str">
        <f>IF(明細!AN351="","",明細!AN351)</f>
        <v/>
      </c>
      <c r="AO357" s="300" t="str">
        <f>IF(明細!AO351="","",明細!AO351)</f>
        <v/>
      </c>
      <c r="AP357" s="300" t="str">
        <f>IF(明細!AP351="","",明細!AP351)</f>
        <v/>
      </c>
      <c r="AQ357" s="301" t="str">
        <f>IF(明細!AQ351="","",明細!AQ351)</f>
        <v/>
      </c>
      <c r="AR357" s="302" t="str">
        <f>IF(明細!AR351="","",明細!AR351)</f>
        <v/>
      </c>
      <c r="AU357" s="360"/>
      <c r="AV357" s="368"/>
      <c r="AW357" s="446" t="str">
        <f>IF(明細!AV351="","",明細!AV351)</f>
        <v/>
      </c>
      <c r="AX357" s="419" t="str">
        <f>IF(明細!AT351="","",明細!AT351)</f>
        <v/>
      </c>
      <c r="AY357" s="280" t="str">
        <f>IF($AX357="","",VLOOKUP($AX357,リスト!$CL:$CM,2,FALSE))</f>
        <v/>
      </c>
      <c r="AZ357" s="3"/>
      <c r="BA357" s="280" t="str">
        <f>IF(BB357="","",VLOOKUP(BB357,リスト!$K:$L,2,FALSE))</f>
        <v/>
      </c>
      <c r="BB357" s="3"/>
      <c r="BC357" s="3"/>
      <c r="BD357" s="87"/>
      <c r="BE357" s="280" t="str">
        <f>IF(BF357="","",VLOOKUP(BF357,リスト!$I:$J,2,FALSE))</f>
        <v/>
      </c>
      <c r="BF357" s="3"/>
      <c r="BG357" s="280" t="str">
        <f>IF(BH357="","",VLOOKUP(BH357,リスト!$M:$N,2,FALSE))</f>
        <v/>
      </c>
      <c r="BH357" s="282"/>
      <c r="BI357" s="280" t="str">
        <f>IF(BJ357="","",VLOOKUP(BJ357,リスト!$O:$P,2,FALSE))</f>
        <v/>
      </c>
      <c r="BJ357" s="24"/>
      <c r="BM357" s="451" t="str">
        <f>IF(明細!AV351="","",明細!AV351)</f>
        <v/>
      </c>
      <c r="BN357" s="453" t="str">
        <f>IF(明細!AT351="","",明細!AT351)</f>
        <v/>
      </c>
      <c r="BO357" s="280" t="str">
        <f>IF($BN357="","",VLOOKUP($BN357,リスト!$CL:$CM,2,FALSE))</f>
        <v/>
      </c>
      <c r="BP357" s="280" t="str">
        <f>IF(BQ357="","",VLOOKUP(BQ357,リスト!$K$5:$L$7,2,FALSE))</f>
        <v/>
      </c>
      <c r="BQ357" s="13"/>
      <c r="BR357" s="13"/>
      <c r="BS357" s="47"/>
      <c r="BT357" s="280" t="str">
        <f>IF(BU357="","",VLOOKUP(BU357,リスト!I348:J366,2,FALSE))</f>
        <v/>
      </c>
      <c r="BU357" s="13"/>
      <c r="BV357" s="13"/>
      <c r="BW357" s="282"/>
      <c r="BX357" s="282"/>
      <c r="BY357" s="280" t="str">
        <f>IF(BZ357="","",VLOOKUP(BZ357,リスト!$S$5:$T$6,2,FALSE))</f>
        <v/>
      </c>
      <c r="BZ357" s="3"/>
      <c r="CA357" s="3"/>
      <c r="CB357" s="81"/>
      <c r="CC357" s="280" t="str">
        <f t="shared" si="48"/>
        <v/>
      </c>
      <c r="CD357" s="83"/>
      <c r="CE357" s="83"/>
      <c r="CF357" s="83"/>
      <c r="CG357" s="83"/>
      <c r="CH357" s="282" t="str">
        <f t="shared" si="49"/>
        <v/>
      </c>
      <c r="CI357" s="83"/>
      <c r="CJ357" s="280" t="str">
        <f t="shared" si="50"/>
        <v/>
      </c>
      <c r="CK357" s="87"/>
      <c r="CL357" s="78"/>
      <c r="CM357" s="83"/>
      <c r="CN357" s="83"/>
      <c r="CO357" s="83"/>
      <c r="CP357" s="280" t="str">
        <f t="shared" si="55"/>
        <v/>
      </c>
      <c r="CQ357" s="81"/>
      <c r="CR357" s="280" t="str">
        <f t="shared" si="56"/>
        <v/>
      </c>
      <c r="CS357" s="3"/>
      <c r="CT357" s="3"/>
      <c r="CU357" s="280" t="str">
        <f>IF(CV357="","",VLOOKUP(CV357,リスト!$V$5:$W$6,2,FALSE))</f>
        <v/>
      </c>
      <c r="CV357" s="3"/>
      <c r="CW357" s="280" t="str">
        <f>IF(CX357="","",VLOOKUP(CX357,リスト!$X$5:$Y$6,2,FALSE))</f>
        <v/>
      </c>
      <c r="CX357" s="3"/>
      <c r="CY357" s="77"/>
      <c r="CZ357" s="77"/>
      <c r="DA357" s="75"/>
      <c r="DB357" s="75"/>
      <c r="DC357" s="75"/>
      <c r="DD357" s="75"/>
      <c r="DE357" s="280" t="str">
        <f>IF(DF357="","",VLOOKUP(DF357,リスト!$Z$5:$AA$10,2,FALSE))</f>
        <v/>
      </c>
      <c r="DF357" s="3"/>
      <c r="DG357" s="280" t="str">
        <f>IF(DH357="","",VLOOKUP(DH357,リスト!$AB$5:$AC$12,2,FALSE))</f>
        <v/>
      </c>
      <c r="DH357" s="63"/>
      <c r="DI357" s="280" t="str">
        <f>IF(DJ357="","",VLOOKUP(DJ357,リスト!$AD$5:$AE$7,2,FALSE))</f>
        <v/>
      </c>
      <c r="DJ357" s="3"/>
      <c r="DK357" s="280" t="str">
        <f>IF(DL357="","",VLOOKUP(DL357,リスト!$AF$5:$AG$10,2,FALSE))</f>
        <v/>
      </c>
      <c r="DL357" s="3"/>
      <c r="DM357" s="280" t="str">
        <f>IF(DN357="","",VLOOKUP(DN357,リスト!$AH$5:$AI$6,2,FALSE))</f>
        <v/>
      </c>
      <c r="DN357" s="3"/>
      <c r="DO357" s="280" t="str">
        <f>IF(DP357="","",VLOOKUP(DP357,リスト!$AJ$5:$AK$6,2,FALSE))</f>
        <v/>
      </c>
      <c r="DP357" s="3"/>
      <c r="DQ357" s="280" t="str">
        <f>IF(DR357="","",VLOOKUP(DR357,リスト!$AL$5:$AM$7,2,FALSE))</f>
        <v/>
      </c>
      <c r="DR357" s="3"/>
      <c r="DS357" s="13"/>
      <c r="DT357" s="85"/>
      <c r="DU357" s="85"/>
      <c r="DV357" s="281" t="str">
        <f>IF(DW357="","",VLOOKUP(DW357,リスト!$AN$5:$AO$6,2,FALSE))</f>
        <v/>
      </c>
      <c r="DW357" s="13"/>
      <c r="DX357" s="341"/>
      <c r="DY357" s="345"/>
      <c r="DZ357" s="341"/>
      <c r="EA357" s="345"/>
      <c r="EB357" s="280" t="str">
        <f>IF(EC357="","",VLOOKUP(EC357,リスト!$AW$5:$AX$8,2,FALSE))</f>
        <v/>
      </c>
      <c r="EC357" s="3"/>
      <c r="ED357" s="85"/>
      <c r="EE357" s="280" t="str">
        <f>IF(EF357="","",VLOOKUP(EF357,リスト!$AY$5:$AZ$10,2,FALSE))</f>
        <v/>
      </c>
      <c r="EF357" s="3"/>
      <c r="EG357" s="280" t="str">
        <f>IF(EH357="","",VLOOKUP(EH357,リスト!$BA$5:$BB$10,2,FALSE))</f>
        <v/>
      </c>
      <c r="EH357" s="3"/>
      <c r="EI357" s="280" t="str">
        <f>IF(EJ357="","",VLOOKUP(EJ357,リスト!$BC$5:$BD$10,2,FALSE))</f>
        <v/>
      </c>
      <c r="EJ357" s="3"/>
      <c r="EK357" s="280" t="str">
        <f>IF(EL357="","",VLOOKUP(EL357,リスト!$BE$5:$BF$10,2,FALSE))</f>
        <v/>
      </c>
      <c r="EL357" s="3"/>
      <c r="EM357" s="78"/>
      <c r="EN357" s="73"/>
      <c r="EO357" s="73"/>
      <c r="EP357" s="13"/>
      <c r="EQ357" s="13"/>
      <c r="ER357" s="280" t="str">
        <f>IF(ES357="","",VLOOKUP(ES357,リスト!$BG$5:$BH$10,2,FALSE))</f>
        <v/>
      </c>
      <c r="ES357" s="13"/>
      <c r="ET357" s="13"/>
      <c r="EU357" s="13"/>
      <c r="EV357" s="13"/>
      <c r="EW357" s="13"/>
      <c r="EX357" s="81"/>
      <c r="EY357" s="81"/>
      <c r="EZ357" s="26"/>
      <c r="FA357" s="281" t="str">
        <f>IF($EZ357="","",INDEX(リスト!$BI$5:$BJ$40,MATCH($EZ357,リスト!$BJ$5:$BJ$40,0),1))</f>
        <v/>
      </c>
      <c r="FB357" s="280" t="str">
        <f>IF(FC357="","",VLOOKUP(FC357,リスト!$BK:$BL,2,FALSE))</f>
        <v/>
      </c>
      <c r="FC357" s="13"/>
      <c r="FD357" s="331"/>
      <c r="FE357" s="3"/>
      <c r="FF357" s="280" t="str">
        <f>IF(FG357="","",VLOOKUP(FG357,リスト!$BO$5:$BP$6,2,FALSE))</f>
        <v/>
      </c>
      <c r="FG357" s="3"/>
      <c r="FH357" s="280" t="str">
        <f>IF(FI357="","",VLOOKUP(FI357,リスト!$BQ$5:$BR$8,2,FALSE))</f>
        <v/>
      </c>
      <c r="FI357" s="3"/>
      <c r="FJ357" s="282"/>
      <c r="FK357" s="280" t="str">
        <f>IF(FL357="","",VLOOKUP(FL357,リスト!$BS$5:$BT$6,2,FALSE))</f>
        <v/>
      </c>
      <c r="FL357" s="63"/>
      <c r="FM357" s="13"/>
      <c r="FN357" s="13"/>
      <c r="FO357" s="13"/>
      <c r="FP357" s="283" t="str">
        <f t="shared" si="51"/>
        <v/>
      </c>
      <c r="FQ357" s="283" t="str">
        <f t="shared" si="51"/>
        <v/>
      </c>
      <c r="FR357" s="13"/>
      <c r="FS357" s="85"/>
      <c r="FT357" s="85"/>
      <c r="FU357" s="281" t="str">
        <f t="shared" si="52"/>
        <v/>
      </c>
      <c r="FV357" s="280" t="str">
        <f>IF(FW357="","",VLOOKUP(FW357,リスト!$BV$5:$BW$10,2,FALSE))</f>
        <v/>
      </c>
      <c r="FW357" s="26"/>
      <c r="FX357" s="282" t="str">
        <f t="shared" si="53"/>
        <v/>
      </c>
      <c r="FY357" s="280" t="str">
        <f>IF(FZ357="","",VLOOKUP(FZ357,リスト!$BX$5:$BY$6,2,FALSE))</f>
        <v/>
      </c>
      <c r="FZ357" s="3"/>
      <c r="GA357" s="280" t="str">
        <f>IF(GB357="","",VLOOKUP(GB357,リスト!$BZ$5:$CA$6,2,FALSE))</f>
        <v/>
      </c>
      <c r="GB357" s="13"/>
      <c r="GC357" s="281" t="str">
        <f>IF(GD357="","",VLOOKUP(GD357,リスト!$CB$5:$CC$6,2,FALSE))</f>
        <v/>
      </c>
      <c r="GD357" s="13"/>
      <c r="GE357" s="13"/>
      <c r="GF357" s="13"/>
      <c r="GG357" s="75"/>
      <c r="GH357" s="281" t="str">
        <f t="shared" si="54"/>
        <v/>
      </c>
      <c r="GI357" s="128"/>
      <c r="GJ357" s="281" t="str">
        <f>IF(GK357="","",VLOOKUP(GK357,リスト!$CD$5:$CE$6,2,FALSE))</f>
        <v/>
      </c>
      <c r="GK357" s="13"/>
      <c r="GL357" s="281" t="str">
        <f>IF(GM357="","",VLOOKUP(GM357,リスト!$CF$5:$CG$5,2,FALSE))</f>
        <v/>
      </c>
      <c r="GM357" s="26"/>
      <c r="GN357" s="280" t="str">
        <f>IF(GO357="","",VLOOKUP(GO357,リスト!$CH$5:$CI$5,2,FALSE))</f>
        <v/>
      </c>
      <c r="GO357" s="284"/>
      <c r="GP357" s="284"/>
      <c r="GQ357" s="284"/>
      <c r="GR357" s="284"/>
      <c r="GS357" s="284"/>
      <c r="GT357" s="284"/>
      <c r="GU357" s="284"/>
      <c r="GV357" s="284"/>
      <c r="GW357" s="284"/>
      <c r="GX357" s="285"/>
    </row>
    <row r="358" spans="2:206" s="177" customFormat="1" ht="24.75" hidden="1" customHeight="1" outlineLevel="1">
      <c r="B358" s="286" t="str">
        <f>IF(明細!B352="","",明細!B352)</f>
        <v/>
      </c>
      <c r="C358" s="287" t="str">
        <f>IF(明細!C352="","",明細!C352)</f>
        <v/>
      </c>
      <c r="D358" s="265" t="str">
        <f>IF(明細!D352="","",明細!D352)</f>
        <v/>
      </c>
      <c r="E358" s="265" t="str">
        <f>IF(明細!E352="","",明細!E352)</f>
        <v/>
      </c>
      <c r="F358" s="265" t="str">
        <f>IF(明細!F352="","",明細!F352)</f>
        <v/>
      </c>
      <c r="G358" s="265" t="str">
        <f>IF(明細!G352="","",明細!G352)</f>
        <v/>
      </c>
      <c r="H358" s="265" t="str">
        <f>IF(明細!H352="","",明細!H352)</f>
        <v/>
      </c>
      <c r="I358" s="265" t="str">
        <f>IF(明細!I352="","",明細!I352)</f>
        <v/>
      </c>
      <c r="J358" s="265" t="str">
        <f>IF(明細!J352="","",明細!J352)</f>
        <v/>
      </c>
      <c r="K358" s="265" t="str">
        <f>IF(明細!K352="","",明細!K352)</f>
        <v/>
      </c>
      <c r="L358" s="265" t="str">
        <f>IF(明細!L352="","",明細!L352)</f>
        <v/>
      </c>
      <c r="M358" s="265" t="str">
        <f>IF(明細!M352="","",明細!M352)</f>
        <v/>
      </c>
      <c r="N358" s="265" t="str">
        <f>IF(明細!N352="","",明細!N352)</f>
        <v/>
      </c>
      <c r="O358" s="265" t="str">
        <f>IF(明細!O352="","",明細!O352)</f>
        <v/>
      </c>
      <c r="P358" s="265" t="str">
        <f>IF(明細!P352="","",明細!P352)</f>
        <v/>
      </c>
      <c r="Q358" s="265" t="str">
        <f>IF(明細!Q352="","",明細!Q352)</f>
        <v/>
      </c>
      <c r="R358" s="289" t="str">
        <f>IF(明細!R352="","",明細!R352)</f>
        <v/>
      </c>
      <c r="S358" s="291" t="str">
        <f>IF(明細!S352="","",明細!S352)</f>
        <v/>
      </c>
      <c r="T358" s="291" t="str">
        <f>IF(明細!T352="","",明細!T352)</f>
        <v/>
      </c>
      <c r="U358" s="291" t="str">
        <f>IF(明細!U352="","",明細!U352)</f>
        <v/>
      </c>
      <c r="V358" s="292" t="str">
        <f>IF(明細!V352="","",明細!V352)</f>
        <v>個</v>
      </c>
      <c r="W358" s="292" t="str">
        <f>IF(明細!W352="","",明細!W352)</f>
        <v/>
      </c>
      <c r="X358" s="293" t="str">
        <f>IF(明細!X352="","",明細!X352)</f>
        <v/>
      </c>
      <c r="Y358" s="134" t="str">
        <f>IF(明細!Y352="","",明細!Y352)</f>
        <v/>
      </c>
      <c r="Z358" s="135" t="str">
        <f>IF(明細!Z352="","",明細!Z352)</f>
        <v/>
      </c>
      <c r="AA358" s="134" t="str">
        <f>IF(明細!AA352="","",明細!AA352)</f>
        <v/>
      </c>
      <c r="AB358" s="303" t="str">
        <f>IF(明細!AB352="","",明細!AB352)</f>
        <v/>
      </c>
      <c r="AC358" s="134" t="str">
        <f>IF(明細!AC352="","",明細!AC352)</f>
        <v/>
      </c>
      <c r="AD358" s="183" t="str">
        <f>IF(明細!AD352="","",明細!AD352)</f>
        <v/>
      </c>
      <c r="AE358" s="184">
        <f>IF(明細!AE352="","",明細!AE352)</f>
        <v>0.1</v>
      </c>
      <c r="AF358" s="185" t="str">
        <f>IF(明細!AF352="","",明細!AF352)</f>
        <v/>
      </c>
      <c r="AG358" s="186" t="str">
        <f>IF(明細!AG352="","",明細!AG352)</f>
        <v/>
      </c>
      <c r="AH358" s="186" t="str">
        <f>IF(明細!AH352="","",明細!AH352)</f>
        <v/>
      </c>
      <c r="AI358" s="187" t="str">
        <f>IF(明細!AI352="","",明細!AI352)</f>
        <v/>
      </c>
      <c r="AJ358" s="296" t="str">
        <f>IF(明細!AJ352="","",明細!AJ352)</f>
        <v/>
      </c>
      <c r="AK358" s="297" t="str">
        <f>IF(明細!AK352="","",明細!AK352)</f>
        <v/>
      </c>
      <c r="AL358" s="298" t="str">
        <f>IF(明細!AL352="","",明細!AL352)</f>
        <v/>
      </c>
      <c r="AM358" s="299" t="str">
        <f>IF(明細!AM352="","",明細!AM352)</f>
        <v/>
      </c>
      <c r="AN358" s="300" t="str">
        <f>IF(明細!AN352="","",明細!AN352)</f>
        <v/>
      </c>
      <c r="AO358" s="300" t="str">
        <f>IF(明細!AO352="","",明細!AO352)</f>
        <v/>
      </c>
      <c r="AP358" s="300" t="str">
        <f>IF(明細!AP352="","",明細!AP352)</f>
        <v/>
      </c>
      <c r="AQ358" s="301" t="str">
        <f>IF(明細!AQ352="","",明細!AQ352)</f>
        <v/>
      </c>
      <c r="AR358" s="302" t="str">
        <f>IF(明細!AR352="","",明細!AR352)</f>
        <v/>
      </c>
      <c r="AU358" s="360"/>
      <c r="AV358" s="368"/>
      <c r="AW358" s="446" t="str">
        <f>IF(明細!AV352="","",明細!AV352)</f>
        <v/>
      </c>
      <c r="AX358" s="419" t="str">
        <f>IF(明細!AT352="","",明細!AT352)</f>
        <v/>
      </c>
      <c r="AY358" s="280" t="str">
        <f>IF($AX358="","",VLOOKUP($AX358,リスト!$CL:$CM,2,FALSE))</f>
        <v/>
      </c>
      <c r="AZ358" s="3"/>
      <c r="BA358" s="280" t="str">
        <f>IF(BB358="","",VLOOKUP(BB358,リスト!$K:$L,2,FALSE))</f>
        <v/>
      </c>
      <c r="BB358" s="3"/>
      <c r="BC358" s="3"/>
      <c r="BD358" s="87"/>
      <c r="BE358" s="280" t="str">
        <f>IF(BF358="","",VLOOKUP(BF358,リスト!$I:$J,2,FALSE))</f>
        <v/>
      </c>
      <c r="BF358" s="3"/>
      <c r="BG358" s="280" t="str">
        <f>IF(BH358="","",VLOOKUP(BH358,リスト!$M:$N,2,FALSE))</f>
        <v/>
      </c>
      <c r="BH358" s="282"/>
      <c r="BI358" s="280" t="str">
        <f>IF(BJ358="","",VLOOKUP(BJ358,リスト!$O:$P,2,FALSE))</f>
        <v/>
      </c>
      <c r="BJ358" s="24"/>
      <c r="BM358" s="451" t="str">
        <f>IF(明細!AV352="","",明細!AV352)</f>
        <v/>
      </c>
      <c r="BN358" s="453" t="str">
        <f>IF(明細!AT352="","",明細!AT352)</f>
        <v/>
      </c>
      <c r="BO358" s="280" t="str">
        <f>IF($BN358="","",VLOOKUP($BN358,リスト!$CL:$CM,2,FALSE))</f>
        <v/>
      </c>
      <c r="BP358" s="280" t="str">
        <f>IF(BQ358="","",VLOOKUP(BQ358,リスト!$K$5:$L$7,2,FALSE))</f>
        <v/>
      </c>
      <c r="BQ358" s="13"/>
      <c r="BR358" s="13"/>
      <c r="BS358" s="47"/>
      <c r="BT358" s="280" t="str">
        <f>IF(BU358="","",VLOOKUP(BU358,リスト!I349:J367,2,FALSE))</f>
        <v/>
      </c>
      <c r="BU358" s="13"/>
      <c r="BV358" s="13"/>
      <c r="BW358" s="282"/>
      <c r="BX358" s="282"/>
      <c r="BY358" s="280" t="str">
        <f>IF(BZ358="","",VLOOKUP(BZ358,リスト!$S$5:$T$6,2,FALSE))</f>
        <v/>
      </c>
      <c r="BZ358" s="3"/>
      <c r="CA358" s="3"/>
      <c r="CB358" s="81"/>
      <c r="CC358" s="280" t="str">
        <f t="shared" si="48"/>
        <v/>
      </c>
      <c r="CD358" s="83"/>
      <c r="CE358" s="83"/>
      <c r="CF358" s="83"/>
      <c r="CG358" s="83"/>
      <c r="CH358" s="282" t="str">
        <f t="shared" si="49"/>
        <v/>
      </c>
      <c r="CI358" s="83"/>
      <c r="CJ358" s="280" t="str">
        <f t="shared" si="50"/>
        <v/>
      </c>
      <c r="CK358" s="87"/>
      <c r="CL358" s="78"/>
      <c r="CM358" s="83"/>
      <c r="CN358" s="83"/>
      <c r="CO358" s="83"/>
      <c r="CP358" s="280" t="str">
        <f t="shared" si="55"/>
        <v/>
      </c>
      <c r="CQ358" s="81"/>
      <c r="CR358" s="280" t="str">
        <f t="shared" si="56"/>
        <v/>
      </c>
      <c r="CS358" s="3"/>
      <c r="CT358" s="3"/>
      <c r="CU358" s="280" t="str">
        <f>IF(CV358="","",VLOOKUP(CV358,リスト!$V$5:$W$6,2,FALSE))</f>
        <v/>
      </c>
      <c r="CV358" s="3"/>
      <c r="CW358" s="280" t="str">
        <f>IF(CX358="","",VLOOKUP(CX358,リスト!$X$5:$Y$6,2,FALSE))</f>
        <v/>
      </c>
      <c r="CX358" s="3"/>
      <c r="CY358" s="77"/>
      <c r="CZ358" s="77"/>
      <c r="DA358" s="75"/>
      <c r="DB358" s="75"/>
      <c r="DC358" s="75"/>
      <c r="DD358" s="75"/>
      <c r="DE358" s="280" t="str">
        <f>IF(DF358="","",VLOOKUP(DF358,リスト!$Z$5:$AA$10,2,FALSE))</f>
        <v/>
      </c>
      <c r="DF358" s="3"/>
      <c r="DG358" s="280" t="str">
        <f>IF(DH358="","",VLOOKUP(DH358,リスト!$AB$5:$AC$12,2,FALSE))</f>
        <v/>
      </c>
      <c r="DH358" s="63"/>
      <c r="DI358" s="280" t="str">
        <f>IF(DJ358="","",VLOOKUP(DJ358,リスト!$AD$5:$AE$7,2,FALSE))</f>
        <v/>
      </c>
      <c r="DJ358" s="3"/>
      <c r="DK358" s="280" t="str">
        <f>IF(DL358="","",VLOOKUP(DL358,リスト!$AF$5:$AG$10,2,FALSE))</f>
        <v/>
      </c>
      <c r="DL358" s="3"/>
      <c r="DM358" s="280" t="str">
        <f>IF(DN358="","",VLOOKUP(DN358,リスト!$AH$5:$AI$6,2,FALSE))</f>
        <v/>
      </c>
      <c r="DN358" s="3"/>
      <c r="DO358" s="280" t="str">
        <f>IF(DP358="","",VLOOKUP(DP358,リスト!$AJ$5:$AK$6,2,FALSE))</f>
        <v/>
      </c>
      <c r="DP358" s="3"/>
      <c r="DQ358" s="280" t="str">
        <f>IF(DR358="","",VLOOKUP(DR358,リスト!$AL$5:$AM$7,2,FALSE))</f>
        <v/>
      </c>
      <c r="DR358" s="3"/>
      <c r="DS358" s="13"/>
      <c r="DT358" s="85"/>
      <c r="DU358" s="85"/>
      <c r="DV358" s="281" t="str">
        <f>IF(DW358="","",VLOOKUP(DW358,リスト!$AN$5:$AO$6,2,FALSE))</f>
        <v/>
      </c>
      <c r="DW358" s="13"/>
      <c r="DX358" s="341"/>
      <c r="DY358" s="345"/>
      <c r="DZ358" s="341"/>
      <c r="EA358" s="345"/>
      <c r="EB358" s="280" t="str">
        <f>IF(EC358="","",VLOOKUP(EC358,リスト!$AW$5:$AX$8,2,FALSE))</f>
        <v/>
      </c>
      <c r="EC358" s="3"/>
      <c r="ED358" s="85"/>
      <c r="EE358" s="280" t="str">
        <f>IF(EF358="","",VLOOKUP(EF358,リスト!$AY$5:$AZ$10,2,FALSE))</f>
        <v/>
      </c>
      <c r="EF358" s="3"/>
      <c r="EG358" s="280" t="str">
        <f>IF(EH358="","",VLOOKUP(EH358,リスト!$BA$5:$BB$10,2,FALSE))</f>
        <v/>
      </c>
      <c r="EH358" s="3"/>
      <c r="EI358" s="280" t="str">
        <f>IF(EJ358="","",VLOOKUP(EJ358,リスト!$BC$5:$BD$10,2,FALSE))</f>
        <v/>
      </c>
      <c r="EJ358" s="3"/>
      <c r="EK358" s="280" t="str">
        <f>IF(EL358="","",VLOOKUP(EL358,リスト!$BE$5:$BF$10,2,FALSE))</f>
        <v/>
      </c>
      <c r="EL358" s="3"/>
      <c r="EM358" s="78"/>
      <c r="EN358" s="73"/>
      <c r="EO358" s="73"/>
      <c r="EP358" s="13"/>
      <c r="EQ358" s="13"/>
      <c r="ER358" s="280" t="str">
        <f>IF(ES358="","",VLOOKUP(ES358,リスト!$BG$5:$BH$10,2,FALSE))</f>
        <v/>
      </c>
      <c r="ES358" s="13"/>
      <c r="ET358" s="13"/>
      <c r="EU358" s="13"/>
      <c r="EV358" s="13"/>
      <c r="EW358" s="13"/>
      <c r="EX358" s="81"/>
      <c r="EY358" s="81"/>
      <c r="EZ358" s="26"/>
      <c r="FA358" s="281" t="str">
        <f>IF($EZ358="","",INDEX(リスト!$BI$5:$BJ$40,MATCH($EZ358,リスト!$BJ$5:$BJ$40,0),1))</f>
        <v/>
      </c>
      <c r="FB358" s="280" t="str">
        <f>IF(FC358="","",VLOOKUP(FC358,リスト!$BK:$BL,2,FALSE))</f>
        <v/>
      </c>
      <c r="FC358" s="13"/>
      <c r="FD358" s="331"/>
      <c r="FE358" s="3"/>
      <c r="FF358" s="280" t="str">
        <f>IF(FG358="","",VLOOKUP(FG358,リスト!$BO$5:$BP$6,2,FALSE))</f>
        <v/>
      </c>
      <c r="FG358" s="3"/>
      <c r="FH358" s="280" t="str">
        <f>IF(FI358="","",VLOOKUP(FI358,リスト!$BQ$5:$BR$8,2,FALSE))</f>
        <v/>
      </c>
      <c r="FI358" s="3"/>
      <c r="FJ358" s="282"/>
      <c r="FK358" s="280" t="str">
        <f>IF(FL358="","",VLOOKUP(FL358,リスト!$BS$5:$BT$6,2,FALSE))</f>
        <v/>
      </c>
      <c r="FL358" s="63"/>
      <c r="FM358" s="13"/>
      <c r="FN358" s="13"/>
      <c r="FO358" s="13"/>
      <c r="FP358" s="283" t="str">
        <f t="shared" si="51"/>
        <v/>
      </c>
      <c r="FQ358" s="283" t="str">
        <f t="shared" si="51"/>
        <v/>
      </c>
      <c r="FR358" s="13"/>
      <c r="FS358" s="85"/>
      <c r="FT358" s="85"/>
      <c r="FU358" s="281" t="str">
        <f t="shared" si="52"/>
        <v/>
      </c>
      <c r="FV358" s="280" t="str">
        <f>IF(FW358="","",VLOOKUP(FW358,リスト!$BV$5:$BW$10,2,FALSE))</f>
        <v/>
      </c>
      <c r="FW358" s="26"/>
      <c r="FX358" s="282" t="str">
        <f t="shared" si="53"/>
        <v/>
      </c>
      <c r="FY358" s="280" t="str">
        <f>IF(FZ358="","",VLOOKUP(FZ358,リスト!$BX$5:$BY$6,2,FALSE))</f>
        <v/>
      </c>
      <c r="FZ358" s="3"/>
      <c r="GA358" s="280" t="str">
        <f>IF(GB358="","",VLOOKUP(GB358,リスト!$BZ$5:$CA$6,2,FALSE))</f>
        <v/>
      </c>
      <c r="GB358" s="13"/>
      <c r="GC358" s="281" t="str">
        <f>IF(GD358="","",VLOOKUP(GD358,リスト!$CB$5:$CC$6,2,FALSE))</f>
        <v/>
      </c>
      <c r="GD358" s="13"/>
      <c r="GE358" s="13"/>
      <c r="GF358" s="13"/>
      <c r="GG358" s="75"/>
      <c r="GH358" s="281" t="str">
        <f t="shared" si="54"/>
        <v/>
      </c>
      <c r="GI358" s="128"/>
      <c r="GJ358" s="281" t="str">
        <f>IF(GK358="","",VLOOKUP(GK358,リスト!$CD$5:$CE$6,2,FALSE))</f>
        <v/>
      </c>
      <c r="GK358" s="13"/>
      <c r="GL358" s="281" t="str">
        <f>IF(GM358="","",VLOOKUP(GM358,リスト!$CF$5:$CG$5,2,FALSE))</f>
        <v/>
      </c>
      <c r="GM358" s="26"/>
      <c r="GN358" s="280" t="str">
        <f>IF(GO358="","",VLOOKUP(GO358,リスト!$CH$5:$CI$5,2,FALSE))</f>
        <v/>
      </c>
      <c r="GO358" s="284"/>
      <c r="GP358" s="284"/>
      <c r="GQ358" s="284"/>
      <c r="GR358" s="284"/>
      <c r="GS358" s="284"/>
      <c r="GT358" s="284"/>
      <c r="GU358" s="284"/>
      <c r="GV358" s="284"/>
      <c r="GW358" s="284"/>
      <c r="GX358" s="285"/>
    </row>
    <row r="359" spans="2:206" s="177" customFormat="1" ht="24.75" hidden="1" customHeight="1" outlineLevel="1">
      <c r="B359" s="286" t="str">
        <f>IF(明細!B353="","",明細!B353)</f>
        <v/>
      </c>
      <c r="C359" s="287" t="str">
        <f>IF(明細!C353="","",明細!C353)</f>
        <v/>
      </c>
      <c r="D359" s="265" t="str">
        <f>IF(明細!D353="","",明細!D353)</f>
        <v/>
      </c>
      <c r="E359" s="265" t="str">
        <f>IF(明細!E353="","",明細!E353)</f>
        <v/>
      </c>
      <c r="F359" s="265" t="str">
        <f>IF(明細!F353="","",明細!F353)</f>
        <v/>
      </c>
      <c r="G359" s="265" t="str">
        <f>IF(明細!G353="","",明細!G353)</f>
        <v/>
      </c>
      <c r="H359" s="265" t="str">
        <f>IF(明細!H353="","",明細!H353)</f>
        <v/>
      </c>
      <c r="I359" s="265" t="str">
        <f>IF(明細!I353="","",明細!I353)</f>
        <v/>
      </c>
      <c r="J359" s="265" t="str">
        <f>IF(明細!J353="","",明細!J353)</f>
        <v/>
      </c>
      <c r="K359" s="265" t="str">
        <f>IF(明細!K353="","",明細!K353)</f>
        <v/>
      </c>
      <c r="L359" s="265" t="str">
        <f>IF(明細!L353="","",明細!L353)</f>
        <v/>
      </c>
      <c r="M359" s="265" t="str">
        <f>IF(明細!M353="","",明細!M353)</f>
        <v/>
      </c>
      <c r="N359" s="265" t="str">
        <f>IF(明細!N353="","",明細!N353)</f>
        <v/>
      </c>
      <c r="O359" s="265" t="str">
        <f>IF(明細!O353="","",明細!O353)</f>
        <v/>
      </c>
      <c r="P359" s="265" t="str">
        <f>IF(明細!P353="","",明細!P353)</f>
        <v/>
      </c>
      <c r="Q359" s="265" t="str">
        <f>IF(明細!Q353="","",明細!Q353)</f>
        <v/>
      </c>
      <c r="R359" s="289" t="str">
        <f>IF(明細!R353="","",明細!R353)</f>
        <v/>
      </c>
      <c r="S359" s="291" t="str">
        <f>IF(明細!S353="","",明細!S353)</f>
        <v/>
      </c>
      <c r="T359" s="291" t="str">
        <f>IF(明細!T353="","",明細!T353)</f>
        <v/>
      </c>
      <c r="U359" s="291" t="str">
        <f>IF(明細!U353="","",明細!U353)</f>
        <v/>
      </c>
      <c r="V359" s="292" t="str">
        <f>IF(明細!V353="","",明細!V353)</f>
        <v>個</v>
      </c>
      <c r="W359" s="292" t="str">
        <f>IF(明細!W353="","",明細!W353)</f>
        <v/>
      </c>
      <c r="X359" s="293" t="str">
        <f>IF(明細!X353="","",明細!X353)</f>
        <v/>
      </c>
      <c r="Y359" s="134" t="str">
        <f>IF(明細!Y353="","",明細!Y353)</f>
        <v/>
      </c>
      <c r="Z359" s="135" t="str">
        <f>IF(明細!Z353="","",明細!Z353)</f>
        <v/>
      </c>
      <c r="AA359" s="134" t="str">
        <f>IF(明細!AA353="","",明細!AA353)</f>
        <v/>
      </c>
      <c r="AB359" s="303" t="str">
        <f>IF(明細!AB353="","",明細!AB353)</f>
        <v/>
      </c>
      <c r="AC359" s="134" t="str">
        <f>IF(明細!AC353="","",明細!AC353)</f>
        <v/>
      </c>
      <c r="AD359" s="183" t="str">
        <f>IF(明細!AD353="","",明細!AD353)</f>
        <v/>
      </c>
      <c r="AE359" s="184">
        <f>IF(明細!AE353="","",明細!AE353)</f>
        <v>0.1</v>
      </c>
      <c r="AF359" s="185" t="str">
        <f>IF(明細!AF353="","",明細!AF353)</f>
        <v/>
      </c>
      <c r="AG359" s="186" t="str">
        <f>IF(明細!AG353="","",明細!AG353)</f>
        <v/>
      </c>
      <c r="AH359" s="186" t="str">
        <f>IF(明細!AH353="","",明細!AH353)</f>
        <v/>
      </c>
      <c r="AI359" s="187" t="str">
        <f>IF(明細!AI353="","",明細!AI353)</f>
        <v/>
      </c>
      <c r="AJ359" s="296" t="str">
        <f>IF(明細!AJ353="","",明細!AJ353)</f>
        <v/>
      </c>
      <c r="AK359" s="297" t="str">
        <f>IF(明細!AK353="","",明細!AK353)</f>
        <v/>
      </c>
      <c r="AL359" s="298" t="str">
        <f>IF(明細!AL353="","",明細!AL353)</f>
        <v/>
      </c>
      <c r="AM359" s="299" t="str">
        <f>IF(明細!AM353="","",明細!AM353)</f>
        <v/>
      </c>
      <c r="AN359" s="300" t="str">
        <f>IF(明細!AN353="","",明細!AN353)</f>
        <v/>
      </c>
      <c r="AO359" s="300" t="str">
        <f>IF(明細!AO353="","",明細!AO353)</f>
        <v/>
      </c>
      <c r="AP359" s="300" t="str">
        <f>IF(明細!AP353="","",明細!AP353)</f>
        <v/>
      </c>
      <c r="AQ359" s="301" t="str">
        <f>IF(明細!AQ353="","",明細!AQ353)</f>
        <v/>
      </c>
      <c r="AR359" s="302" t="str">
        <f>IF(明細!AR353="","",明細!AR353)</f>
        <v/>
      </c>
      <c r="AU359" s="360"/>
      <c r="AV359" s="368"/>
      <c r="AW359" s="446" t="str">
        <f>IF(明細!AV353="","",明細!AV353)</f>
        <v/>
      </c>
      <c r="AX359" s="419" t="str">
        <f>IF(明細!AT353="","",明細!AT353)</f>
        <v/>
      </c>
      <c r="AY359" s="280" t="str">
        <f>IF($AX359="","",VLOOKUP($AX359,リスト!$CL:$CM,2,FALSE))</f>
        <v/>
      </c>
      <c r="AZ359" s="3"/>
      <c r="BA359" s="280" t="str">
        <f>IF(BB359="","",VLOOKUP(BB359,リスト!$K:$L,2,FALSE))</f>
        <v/>
      </c>
      <c r="BB359" s="3"/>
      <c r="BC359" s="3"/>
      <c r="BD359" s="87"/>
      <c r="BE359" s="280" t="str">
        <f>IF(BF359="","",VLOOKUP(BF359,リスト!$I:$J,2,FALSE))</f>
        <v/>
      </c>
      <c r="BF359" s="3"/>
      <c r="BG359" s="280" t="str">
        <f>IF(BH359="","",VLOOKUP(BH359,リスト!$M:$N,2,FALSE))</f>
        <v/>
      </c>
      <c r="BH359" s="282"/>
      <c r="BI359" s="280" t="str">
        <f>IF(BJ359="","",VLOOKUP(BJ359,リスト!$O:$P,2,FALSE))</f>
        <v/>
      </c>
      <c r="BJ359" s="24"/>
      <c r="BM359" s="451" t="str">
        <f>IF(明細!AV353="","",明細!AV353)</f>
        <v/>
      </c>
      <c r="BN359" s="453" t="str">
        <f>IF(明細!AT353="","",明細!AT353)</f>
        <v/>
      </c>
      <c r="BO359" s="280" t="str">
        <f>IF($BN359="","",VLOOKUP($BN359,リスト!$CL:$CM,2,FALSE))</f>
        <v/>
      </c>
      <c r="BP359" s="280" t="str">
        <f>IF(BQ359="","",VLOOKUP(BQ359,リスト!$K$5:$L$7,2,FALSE))</f>
        <v/>
      </c>
      <c r="BQ359" s="13"/>
      <c r="BR359" s="13"/>
      <c r="BS359" s="47"/>
      <c r="BT359" s="280" t="str">
        <f>IF(BU359="","",VLOOKUP(BU359,リスト!I350:J368,2,FALSE))</f>
        <v/>
      </c>
      <c r="BU359" s="13"/>
      <c r="BV359" s="13"/>
      <c r="BW359" s="282"/>
      <c r="BX359" s="282"/>
      <c r="BY359" s="280" t="str">
        <f>IF(BZ359="","",VLOOKUP(BZ359,リスト!$S$5:$T$6,2,FALSE))</f>
        <v/>
      </c>
      <c r="BZ359" s="3"/>
      <c r="CA359" s="3"/>
      <c r="CB359" s="81"/>
      <c r="CC359" s="280" t="str">
        <f t="shared" si="48"/>
        <v/>
      </c>
      <c r="CD359" s="83"/>
      <c r="CE359" s="83"/>
      <c r="CF359" s="83"/>
      <c r="CG359" s="83"/>
      <c r="CH359" s="282" t="str">
        <f t="shared" si="49"/>
        <v/>
      </c>
      <c r="CI359" s="83"/>
      <c r="CJ359" s="280" t="str">
        <f t="shared" si="50"/>
        <v/>
      </c>
      <c r="CK359" s="87"/>
      <c r="CL359" s="78"/>
      <c r="CM359" s="83"/>
      <c r="CN359" s="83"/>
      <c r="CO359" s="83"/>
      <c r="CP359" s="280" t="str">
        <f t="shared" si="55"/>
        <v/>
      </c>
      <c r="CQ359" s="81"/>
      <c r="CR359" s="280" t="str">
        <f t="shared" si="56"/>
        <v/>
      </c>
      <c r="CS359" s="3"/>
      <c r="CT359" s="3"/>
      <c r="CU359" s="280" t="str">
        <f>IF(CV359="","",VLOOKUP(CV359,リスト!$V$5:$W$6,2,FALSE))</f>
        <v/>
      </c>
      <c r="CV359" s="3"/>
      <c r="CW359" s="280" t="str">
        <f>IF(CX359="","",VLOOKUP(CX359,リスト!$X$5:$Y$6,2,FALSE))</f>
        <v/>
      </c>
      <c r="CX359" s="3"/>
      <c r="CY359" s="77"/>
      <c r="CZ359" s="77"/>
      <c r="DA359" s="75"/>
      <c r="DB359" s="75"/>
      <c r="DC359" s="75"/>
      <c r="DD359" s="75"/>
      <c r="DE359" s="280" t="str">
        <f>IF(DF359="","",VLOOKUP(DF359,リスト!$Z$5:$AA$10,2,FALSE))</f>
        <v/>
      </c>
      <c r="DF359" s="3"/>
      <c r="DG359" s="280" t="str">
        <f>IF(DH359="","",VLOOKUP(DH359,リスト!$AB$5:$AC$12,2,FALSE))</f>
        <v/>
      </c>
      <c r="DH359" s="63"/>
      <c r="DI359" s="280" t="str">
        <f>IF(DJ359="","",VLOOKUP(DJ359,リスト!$AD$5:$AE$7,2,FALSE))</f>
        <v/>
      </c>
      <c r="DJ359" s="3"/>
      <c r="DK359" s="280" t="str">
        <f>IF(DL359="","",VLOOKUP(DL359,リスト!$AF$5:$AG$10,2,FALSE))</f>
        <v/>
      </c>
      <c r="DL359" s="3"/>
      <c r="DM359" s="280" t="str">
        <f>IF(DN359="","",VLOOKUP(DN359,リスト!$AH$5:$AI$6,2,FALSE))</f>
        <v/>
      </c>
      <c r="DN359" s="3"/>
      <c r="DO359" s="280" t="str">
        <f>IF(DP359="","",VLOOKUP(DP359,リスト!$AJ$5:$AK$6,2,FALSE))</f>
        <v/>
      </c>
      <c r="DP359" s="3"/>
      <c r="DQ359" s="280" t="str">
        <f>IF(DR359="","",VLOOKUP(DR359,リスト!$AL$5:$AM$7,2,FALSE))</f>
        <v/>
      </c>
      <c r="DR359" s="3"/>
      <c r="DS359" s="13"/>
      <c r="DT359" s="85"/>
      <c r="DU359" s="85"/>
      <c r="DV359" s="281" t="str">
        <f>IF(DW359="","",VLOOKUP(DW359,リスト!$AN$5:$AO$6,2,FALSE))</f>
        <v/>
      </c>
      <c r="DW359" s="13"/>
      <c r="DX359" s="341"/>
      <c r="DY359" s="345"/>
      <c r="DZ359" s="341"/>
      <c r="EA359" s="345"/>
      <c r="EB359" s="280" t="str">
        <f>IF(EC359="","",VLOOKUP(EC359,リスト!$AW$5:$AX$8,2,FALSE))</f>
        <v/>
      </c>
      <c r="EC359" s="3"/>
      <c r="ED359" s="85"/>
      <c r="EE359" s="280" t="str">
        <f>IF(EF359="","",VLOOKUP(EF359,リスト!$AY$5:$AZ$10,2,FALSE))</f>
        <v/>
      </c>
      <c r="EF359" s="3"/>
      <c r="EG359" s="280" t="str">
        <f>IF(EH359="","",VLOOKUP(EH359,リスト!$BA$5:$BB$10,2,FALSE))</f>
        <v/>
      </c>
      <c r="EH359" s="3"/>
      <c r="EI359" s="280" t="str">
        <f>IF(EJ359="","",VLOOKUP(EJ359,リスト!$BC$5:$BD$10,2,FALSE))</f>
        <v/>
      </c>
      <c r="EJ359" s="3"/>
      <c r="EK359" s="280" t="str">
        <f>IF(EL359="","",VLOOKUP(EL359,リスト!$BE$5:$BF$10,2,FALSE))</f>
        <v/>
      </c>
      <c r="EL359" s="3"/>
      <c r="EM359" s="78"/>
      <c r="EN359" s="73"/>
      <c r="EO359" s="73"/>
      <c r="EP359" s="13"/>
      <c r="EQ359" s="13"/>
      <c r="ER359" s="280" t="str">
        <f>IF(ES359="","",VLOOKUP(ES359,リスト!$BG$5:$BH$10,2,FALSE))</f>
        <v/>
      </c>
      <c r="ES359" s="13"/>
      <c r="ET359" s="13"/>
      <c r="EU359" s="13"/>
      <c r="EV359" s="13"/>
      <c r="EW359" s="13"/>
      <c r="EX359" s="81"/>
      <c r="EY359" s="81"/>
      <c r="EZ359" s="26"/>
      <c r="FA359" s="281" t="str">
        <f>IF($EZ359="","",INDEX(リスト!$BI$5:$BJ$40,MATCH($EZ359,リスト!$BJ$5:$BJ$40,0),1))</f>
        <v/>
      </c>
      <c r="FB359" s="280" t="str">
        <f>IF(FC359="","",VLOOKUP(FC359,リスト!$BK:$BL,2,FALSE))</f>
        <v/>
      </c>
      <c r="FC359" s="13"/>
      <c r="FD359" s="331"/>
      <c r="FE359" s="3"/>
      <c r="FF359" s="280" t="str">
        <f>IF(FG359="","",VLOOKUP(FG359,リスト!$BO$5:$BP$6,2,FALSE))</f>
        <v/>
      </c>
      <c r="FG359" s="3"/>
      <c r="FH359" s="280" t="str">
        <f>IF(FI359="","",VLOOKUP(FI359,リスト!$BQ$5:$BR$8,2,FALSE))</f>
        <v/>
      </c>
      <c r="FI359" s="3"/>
      <c r="FJ359" s="282"/>
      <c r="FK359" s="280" t="str">
        <f>IF(FL359="","",VLOOKUP(FL359,リスト!$BS$5:$BT$6,2,FALSE))</f>
        <v/>
      </c>
      <c r="FL359" s="63"/>
      <c r="FM359" s="13"/>
      <c r="FN359" s="13"/>
      <c r="FO359" s="13"/>
      <c r="FP359" s="283" t="str">
        <f t="shared" si="51"/>
        <v/>
      </c>
      <c r="FQ359" s="283" t="str">
        <f t="shared" si="51"/>
        <v/>
      </c>
      <c r="FR359" s="13"/>
      <c r="FS359" s="85"/>
      <c r="FT359" s="85"/>
      <c r="FU359" s="281" t="str">
        <f t="shared" si="52"/>
        <v/>
      </c>
      <c r="FV359" s="280" t="str">
        <f>IF(FW359="","",VLOOKUP(FW359,リスト!$BV$5:$BW$10,2,FALSE))</f>
        <v/>
      </c>
      <c r="FW359" s="26"/>
      <c r="FX359" s="282" t="str">
        <f t="shared" si="53"/>
        <v/>
      </c>
      <c r="FY359" s="280" t="str">
        <f>IF(FZ359="","",VLOOKUP(FZ359,リスト!$BX$5:$BY$6,2,FALSE))</f>
        <v/>
      </c>
      <c r="FZ359" s="3"/>
      <c r="GA359" s="280" t="str">
        <f>IF(GB359="","",VLOOKUP(GB359,リスト!$BZ$5:$CA$6,2,FALSE))</f>
        <v/>
      </c>
      <c r="GB359" s="13"/>
      <c r="GC359" s="281" t="str">
        <f>IF(GD359="","",VLOOKUP(GD359,リスト!$CB$5:$CC$6,2,FALSE))</f>
        <v/>
      </c>
      <c r="GD359" s="13"/>
      <c r="GE359" s="13"/>
      <c r="GF359" s="13"/>
      <c r="GG359" s="75"/>
      <c r="GH359" s="281" t="str">
        <f t="shared" si="54"/>
        <v/>
      </c>
      <c r="GI359" s="128"/>
      <c r="GJ359" s="281" t="str">
        <f>IF(GK359="","",VLOOKUP(GK359,リスト!$CD$5:$CE$6,2,FALSE))</f>
        <v/>
      </c>
      <c r="GK359" s="13"/>
      <c r="GL359" s="281" t="str">
        <f>IF(GM359="","",VLOOKUP(GM359,リスト!$CF$5:$CG$5,2,FALSE))</f>
        <v/>
      </c>
      <c r="GM359" s="26"/>
      <c r="GN359" s="280" t="str">
        <f>IF(GO359="","",VLOOKUP(GO359,リスト!$CH$5:$CI$5,2,FALSE))</f>
        <v/>
      </c>
      <c r="GO359" s="284"/>
      <c r="GP359" s="284"/>
      <c r="GQ359" s="284"/>
      <c r="GR359" s="284"/>
      <c r="GS359" s="284"/>
      <c r="GT359" s="284"/>
      <c r="GU359" s="284"/>
      <c r="GV359" s="284"/>
      <c r="GW359" s="284"/>
      <c r="GX359" s="285"/>
    </row>
    <row r="360" spans="2:206" s="177" customFormat="1" ht="24.75" hidden="1" customHeight="1" outlineLevel="1">
      <c r="B360" s="286" t="str">
        <f>IF(明細!B354="","",明細!B354)</f>
        <v/>
      </c>
      <c r="C360" s="287" t="str">
        <f>IF(明細!C354="","",明細!C354)</f>
        <v/>
      </c>
      <c r="D360" s="265" t="str">
        <f>IF(明細!D354="","",明細!D354)</f>
        <v/>
      </c>
      <c r="E360" s="265" t="str">
        <f>IF(明細!E354="","",明細!E354)</f>
        <v/>
      </c>
      <c r="F360" s="265" t="str">
        <f>IF(明細!F354="","",明細!F354)</f>
        <v/>
      </c>
      <c r="G360" s="265" t="str">
        <f>IF(明細!G354="","",明細!G354)</f>
        <v/>
      </c>
      <c r="H360" s="265" t="str">
        <f>IF(明細!H354="","",明細!H354)</f>
        <v/>
      </c>
      <c r="I360" s="265" t="str">
        <f>IF(明細!I354="","",明細!I354)</f>
        <v/>
      </c>
      <c r="J360" s="265" t="str">
        <f>IF(明細!J354="","",明細!J354)</f>
        <v/>
      </c>
      <c r="K360" s="265" t="str">
        <f>IF(明細!K354="","",明細!K354)</f>
        <v/>
      </c>
      <c r="L360" s="265" t="str">
        <f>IF(明細!L354="","",明細!L354)</f>
        <v/>
      </c>
      <c r="M360" s="265" t="str">
        <f>IF(明細!M354="","",明細!M354)</f>
        <v/>
      </c>
      <c r="N360" s="265" t="str">
        <f>IF(明細!N354="","",明細!N354)</f>
        <v/>
      </c>
      <c r="O360" s="265" t="str">
        <f>IF(明細!O354="","",明細!O354)</f>
        <v/>
      </c>
      <c r="P360" s="265" t="str">
        <f>IF(明細!P354="","",明細!P354)</f>
        <v/>
      </c>
      <c r="Q360" s="265" t="str">
        <f>IF(明細!Q354="","",明細!Q354)</f>
        <v/>
      </c>
      <c r="R360" s="289" t="str">
        <f>IF(明細!R354="","",明細!R354)</f>
        <v/>
      </c>
      <c r="S360" s="291" t="str">
        <f>IF(明細!S354="","",明細!S354)</f>
        <v/>
      </c>
      <c r="T360" s="291" t="str">
        <f>IF(明細!T354="","",明細!T354)</f>
        <v/>
      </c>
      <c r="U360" s="291" t="str">
        <f>IF(明細!U354="","",明細!U354)</f>
        <v/>
      </c>
      <c r="V360" s="292" t="str">
        <f>IF(明細!V354="","",明細!V354)</f>
        <v>個</v>
      </c>
      <c r="W360" s="292" t="str">
        <f>IF(明細!W354="","",明細!W354)</f>
        <v/>
      </c>
      <c r="X360" s="293" t="str">
        <f>IF(明細!X354="","",明細!X354)</f>
        <v/>
      </c>
      <c r="Y360" s="134" t="str">
        <f>IF(明細!Y354="","",明細!Y354)</f>
        <v/>
      </c>
      <c r="Z360" s="135" t="str">
        <f>IF(明細!Z354="","",明細!Z354)</f>
        <v/>
      </c>
      <c r="AA360" s="134" t="str">
        <f>IF(明細!AA354="","",明細!AA354)</f>
        <v/>
      </c>
      <c r="AB360" s="303" t="str">
        <f>IF(明細!AB354="","",明細!AB354)</f>
        <v/>
      </c>
      <c r="AC360" s="134" t="str">
        <f>IF(明細!AC354="","",明細!AC354)</f>
        <v/>
      </c>
      <c r="AD360" s="183" t="str">
        <f>IF(明細!AD354="","",明細!AD354)</f>
        <v/>
      </c>
      <c r="AE360" s="184">
        <f>IF(明細!AE354="","",明細!AE354)</f>
        <v>0.1</v>
      </c>
      <c r="AF360" s="185" t="str">
        <f>IF(明細!AF354="","",明細!AF354)</f>
        <v/>
      </c>
      <c r="AG360" s="186" t="str">
        <f>IF(明細!AG354="","",明細!AG354)</f>
        <v/>
      </c>
      <c r="AH360" s="186" t="str">
        <f>IF(明細!AH354="","",明細!AH354)</f>
        <v/>
      </c>
      <c r="AI360" s="187" t="str">
        <f>IF(明細!AI354="","",明細!AI354)</f>
        <v/>
      </c>
      <c r="AJ360" s="296" t="str">
        <f>IF(明細!AJ354="","",明細!AJ354)</f>
        <v/>
      </c>
      <c r="AK360" s="297" t="str">
        <f>IF(明細!AK354="","",明細!AK354)</f>
        <v/>
      </c>
      <c r="AL360" s="298" t="str">
        <f>IF(明細!AL354="","",明細!AL354)</f>
        <v/>
      </c>
      <c r="AM360" s="299" t="str">
        <f>IF(明細!AM354="","",明細!AM354)</f>
        <v/>
      </c>
      <c r="AN360" s="300" t="str">
        <f>IF(明細!AN354="","",明細!AN354)</f>
        <v/>
      </c>
      <c r="AO360" s="300" t="str">
        <f>IF(明細!AO354="","",明細!AO354)</f>
        <v/>
      </c>
      <c r="AP360" s="300" t="str">
        <f>IF(明細!AP354="","",明細!AP354)</f>
        <v/>
      </c>
      <c r="AQ360" s="301" t="str">
        <f>IF(明細!AQ354="","",明細!AQ354)</f>
        <v/>
      </c>
      <c r="AR360" s="302" t="str">
        <f>IF(明細!AR354="","",明細!AR354)</f>
        <v/>
      </c>
      <c r="AU360" s="360"/>
      <c r="AV360" s="368"/>
      <c r="AW360" s="446" t="str">
        <f>IF(明細!AV354="","",明細!AV354)</f>
        <v/>
      </c>
      <c r="AX360" s="419" t="str">
        <f>IF(明細!AT354="","",明細!AT354)</f>
        <v/>
      </c>
      <c r="AY360" s="280" t="str">
        <f>IF($AX360="","",VLOOKUP($AX360,リスト!$CL:$CM,2,FALSE))</f>
        <v/>
      </c>
      <c r="AZ360" s="3"/>
      <c r="BA360" s="280" t="str">
        <f>IF(BB360="","",VLOOKUP(BB360,リスト!$K:$L,2,FALSE))</f>
        <v/>
      </c>
      <c r="BB360" s="3"/>
      <c r="BC360" s="3"/>
      <c r="BD360" s="87"/>
      <c r="BE360" s="280" t="str">
        <f>IF(BF360="","",VLOOKUP(BF360,リスト!$I:$J,2,FALSE))</f>
        <v/>
      </c>
      <c r="BF360" s="3"/>
      <c r="BG360" s="280" t="str">
        <f>IF(BH360="","",VLOOKUP(BH360,リスト!$M:$N,2,FALSE))</f>
        <v/>
      </c>
      <c r="BH360" s="282"/>
      <c r="BI360" s="280" t="str">
        <f>IF(BJ360="","",VLOOKUP(BJ360,リスト!$O:$P,2,FALSE))</f>
        <v/>
      </c>
      <c r="BJ360" s="24"/>
      <c r="BM360" s="451" t="str">
        <f>IF(明細!AV354="","",明細!AV354)</f>
        <v/>
      </c>
      <c r="BN360" s="453" t="str">
        <f>IF(明細!AT354="","",明細!AT354)</f>
        <v/>
      </c>
      <c r="BO360" s="280" t="str">
        <f>IF($BN360="","",VLOOKUP($BN360,リスト!$CL:$CM,2,FALSE))</f>
        <v/>
      </c>
      <c r="BP360" s="280" t="str">
        <f>IF(BQ360="","",VLOOKUP(BQ360,リスト!$K$5:$L$7,2,FALSE))</f>
        <v/>
      </c>
      <c r="BQ360" s="13"/>
      <c r="BR360" s="13"/>
      <c r="BS360" s="47"/>
      <c r="BT360" s="280" t="str">
        <f>IF(BU360="","",VLOOKUP(BU360,リスト!I351:J369,2,FALSE))</f>
        <v/>
      </c>
      <c r="BU360" s="13"/>
      <c r="BV360" s="13"/>
      <c r="BW360" s="282"/>
      <c r="BX360" s="282"/>
      <c r="BY360" s="280" t="str">
        <f>IF(BZ360="","",VLOOKUP(BZ360,リスト!$S$5:$T$6,2,FALSE))</f>
        <v/>
      </c>
      <c r="BZ360" s="3"/>
      <c r="CA360" s="3"/>
      <c r="CB360" s="81"/>
      <c r="CC360" s="280" t="str">
        <f t="shared" si="48"/>
        <v/>
      </c>
      <c r="CD360" s="83"/>
      <c r="CE360" s="83"/>
      <c r="CF360" s="83"/>
      <c r="CG360" s="83"/>
      <c r="CH360" s="282" t="str">
        <f t="shared" si="49"/>
        <v/>
      </c>
      <c r="CI360" s="83"/>
      <c r="CJ360" s="280" t="str">
        <f t="shared" si="50"/>
        <v/>
      </c>
      <c r="CK360" s="87"/>
      <c r="CL360" s="78"/>
      <c r="CM360" s="83"/>
      <c r="CN360" s="83"/>
      <c r="CO360" s="83"/>
      <c r="CP360" s="280" t="str">
        <f t="shared" si="55"/>
        <v/>
      </c>
      <c r="CQ360" s="81"/>
      <c r="CR360" s="280" t="str">
        <f t="shared" si="56"/>
        <v/>
      </c>
      <c r="CS360" s="3"/>
      <c r="CT360" s="3"/>
      <c r="CU360" s="280" t="str">
        <f>IF(CV360="","",VLOOKUP(CV360,リスト!$V$5:$W$6,2,FALSE))</f>
        <v/>
      </c>
      <c r="CV360" s="3"/>
      <c r="CW360" s="280" t="str">
        <f>IF(CX360="","",VLOOKUP(CX360,リスト!$X$5:$Y$6,2,FALSE))</f>
        <v/>
      </c>
      <c r="CX360" s="3"/>
      <c r="CY360" s="77"/>
      <c r="CZ360" s="77"/>
      <c r="DA360" s="75"/>
      <c r="DB360" s="75"/>
      <c r="DC360" s="75"/>
      <c r="DD360" s="75"/>
      <c r="DE360" s="280" t="str">
        <f>IF(DF360="","",VLOOKUP(DF360,リスト!$Z$5:$AA$10,2,FALSE))</f>
        <v/>
      </c>
      <c r="DF360" s="3"/>
      <c r="DG360" s="280" t="str">
        <f>IF(DH360="","",VLOOKUP(DH360,リスト!$AB$5:$AC$12,2,FALSE))</f>
        <v/>
      </c>
      <c r="DH360" s="63"/>
      <c r="DI360" s="280" t="str">
        <f>IF(DJ360="","",VLOOKUP(DJ360,リスト!$AD$5:$AE$7,2,FALSE))</f>
        <v/>
      </c>
      <c r="DJ360" s="3"/>
      <c r="DK360" s="280" t="str">
        <f>IF(DL360="","",VLOOKUP(DL360,リスト!$AF$5:$AG$10,2,FALSE))</f>
        <v/>
      </c>
      <c r="DL360" s="3"/>
      <c r="DM360" s="280" t="str">
        <f>IF(DN360="","",VLOOKUP(DN360,リスト!$AH$5:$AI$6,2,FALSE))</f>
        <v/>
      </c>
      <c r="DN360" s="3"/>
      <c r="DO360" s="280" t="str">
        <f>IF(DP360="","",VLOOKUP(DP360,リスト!$AJ$5:$AK$6,2,FALSE))</f>
        <v/>
      </c>
      <c r="DP360" s="3"/>
      <c r="DQ360" s="280" t="str">
        <f>IF(DR360="","",VLOOKUP(DR360,リスト!$AL$5:$AM$7,2,FALSE))</f>
        <v/>
      </c>
      <c r="DR360" s="3"/>
      <c r="DS360" s="13"/>
      <c r="DT360" s="85"/>
      <c r="DU360" s="85"/>
      <c r="DV360" s="281" t="str">
        <f>IF(DW360="","",VLOOKUP(DW360,リスト!$AN$5:$AO$6,2,FALSE))</f>
        <v/>
      </c>
      <c r="DW360" s="13"/>
      <c r="DX360" s="341"/>
      <c r="DY360" s="345"/>
      <c r="DZ360" s="341"/>
      <c r="EA360" s="345"/>
      <c r="EB360" s="280" t="str">
        <f>IF(EC360="","",VLOOKUP(EC360,リスト!$AW$5:$AX$8,2,FALSE))</f>
        <v/>
      </c>
      <c r="EC360" s="3"/>
      <c r="ED360" s="85"/>
      <c r="EE360" s="280" t="str">
        <f>IF(EF360="","",VLOOKUP(EF360,リスト!$AY$5:$AZ$10,2,FALSE))</f>
        <v/>
      </c>
      <c r="EF360" s="3"/>
      <c r="EG360" s="280" t="str">
        <f>IF(EH360="","",VLOOKUP(EH360,リスト!$BA$5:$BB$10,2,FALSE))</f>
        <v/>
      </c>
      <c r="EH360" s="3"/>
      <c r="EI360" s="280" t="str">
        <f>IF(EJ360="","",VLOOKUP(EJ360,リスト!$BC$5:$BD$10,2,FALSE))</f>
        <v/>
      </c>
      <c r="EJ360" s="3"/>
      <c r="EK360" s="280" t="str">
        <f>IF(EL360="","",VLOOKUP(EL360,リスト!$BE$5:$BF$10,2,FALSE))</f>
        <v/>
      </c>
      <c r="EL360" s="3"/>
      <c r="EM360" s="78"/>
      <c r="EN360" s="73"/>
      <c r="EO360" s="73"/>
      <c r="EP360" s="13"/>
      <c r="EQ360" s="13"/>
      <c r="ER360" s="280" t="str">
        <f>IF(ES360="","",VLOOKUP(ES360,リスト!$BG$5:$BH$10,2,FALSE))</f>
        <v/>
      </c>
      <c r="ES360" s="13"/>
      <c r="ET360" s="13"/>
      <c r="EU360" s="13"/>
      <c r="EV360" s="13"/>
      <c r="EW360" s="13"/>
      <c r="EX360" s="81"/>
      <c r="EY360" s="81"/>
      <c r="EZ360" s="26"/>
      <c r="FA360" s="281" t="str">
        <f>IF($EZ360="","",INDEX(リスト!$BI$5:$BJ$40,MATCH($EZ360,リスト!$BJ$5:$BJ$40,0),1))</f>
        <v/>
      </c>
      <c r="FB360" s="280" t="str">
        <f>IF(FC360="","",VLOOKUP(FC360,リスト!$BK:$BL,2,FALSE))</f>
        <v/>
      </c>
      <c r="FC360" s="13"/>
      <c r="FD360" s="331"/>
      <c r="FE360" s="3"/>
      <c r="FF360" s="280" t="str">
        <f>IF(FG360="","",VLOOKUP(FG360,リスト!$BO$5:$BP$6,2,FALSE))</f>
        <v/>
      </c>
      <c r="FG360" s="3"/>
      <c r="FH360" s="280" t="str">
        <f>IF(FI360="","",VLOOKUP(FI360,リスト!$BQ$5:$BR$8,2,FALSE))</f>
        <v/>
      </c>
      <c r="FI360" s="3"/>
      <c r="FJ360" s="282"/>
      <c r="FK360" s="280" t="str">
        <f>IF(FL360="","",VLOOKUP(FL360,リスト!$BS$5:$BT$6,2,FALSE))</f>
        <v/>
      </c>
      <c r="FL360" s="63"/>
      <c r="FM360" s="13"/>
      <c r="FN360" s="13"/>
      <c r="FO360" s="13"/>
      <c r="FP360" s="283" t="str">
        <f t="shared" si="51"/>
        <v/>
      </c>
      <c r="FQ360" s="283" t="str">
        <f t="shared" si="51"/>
        <v/>
      </c>
      <c r="FR360" s="13"/>
      <c r="FS360" s="85"/>
      <c r="FT360" s="85"/>
      <c r="FU360" s="281" t="str">
        <f t="shared" si="52"/>
        <v/>
      </c>
      <c r="FV360" s="280" t="str">
        <f>IF(FW360="","",VLOOKUP(FW360,リスト!$BV$5:$BW$10,2,FALSE))</f>
        <v/>
      </c>
      <c r="FW360" s="26"/>
      <c r="FX360" s="282" t="str">
        <f t="shared" si="53"/>
        <v/>
      </c>
      <c r="FY360" s="280" t="str">
        <f>IF(FZ360="","",VLOOKUP(FZ360,リスト!$BX$5:$BY$6,2,FALSE))</f>
        <v/>
      </c>
      <c r="FZ360" s="3"/>
      <c r="GA360" s="280" t="str">
        <f>IF(GB360="","",VLOOKUP(GB360,リスト!$BZ$5:$CA$6,2,FALSE))</f>
        <v/>
      </c>
      <c r="GB360" s="13"/>
      <c r="GC360" s="281" t="str">
        <f>IF(GD360="","",VLOOKUP(GD360,リスト!$CB$5:$CC$6,2,FALSE))</f>
        <v/>
      </c>
      <c r="GD360" s="13"/>
      <c r="GE360" s="13"/>
      <c r="GF360" s="13"/>
      <c r="GG360" s="75"/>
      <c r="GH360" s="281" t="str">
        <f t="shared" si="54"/>
        <v/>
      </c>
      <c r="GI360" s="128"/>
      <c r="GJ360" s="281" t="str">
        <f>IF(GK360="","",VLOOKUP(GK360,リスト!$CD$5:$CE$6,2,FALSE))</f>
        <v/>
      </c>
      <c r="GK360" s="13"/>
      <c r="GL360" s="281" t="str">
        <f>IF(GM360="","",VLOOKUP(GM360,リスト!$CF$5:$CG$5,2,FALSE))</f>
        <v/>
      </c>
      <c r="GM360" s="26"/>
      <c r="GN360" s="280" t="str">
        <f>IF(GO360="","",VLOOKUP(GO360,リスト!$CH$5:$CI$5,2,FALSE))</f>
        <v/>
      </c>
      <c r="GO360" s="284"/>
      <c r="GP360" s="284"/>
      <c r="GQ360" s="284"/>
      <c r="GR360" s="284"/>
      <c r="GS360" s="284"/>
      <c r="GT360" s="284"/>
      <c r="GU360" s="284"/>
      <c r="GV360" s="284"/>
      <c r="GW360" s="284"/>
      <c r="GX360" s="285"/>
    </row>
    <row r="361" spans="2:206" s="177" customFormat="1" ht="24.75" hidden="1" customHeight="1" outlineLevel="1">
      <c r="B361" s="286" t="str">
        <f>IF(明細!B355="","",明細!B355)</f>
        <v/>
      </c>
      <c r="C361" s="287" t="str">
        <f>IF(明細!C355="","",明細!C355)</f>
        <v/>
      </c>
      <c r="D361" s="265" t="str">
        <f>IF(明細!D355="","",明細!D355)</f>
        <v/>
      </c>
      <c r="E361" s="265" t="str">
        <f>IF(明細!E355="","",明細!E355)</f>
        <v/>
      </c>
      <c r="F361" s="265" t="str">
        <f>IF(明細!F355="","",明細!F355)</f>
        <v/>
      </c>
      <c r="G361" s="265" t="str">
        <f>IF(明細!G355="","",明細!G355)</f>
        <v/>
      </c>
      <c r="H361" s="265" t="str">
        <f>IF(明細!H355="","",明細!H355)</f>
        <v/>
      </c>
      <c r="I361" s="265" t="str">
        <f>IF(明細!I355="","",明細!I355)</f>
        <v/>
      </c>
      <c r="J361" s="265" t="str">
        <f>IF(明細!J355="","",明細!J355)</f>
        <v/>
      </c>
      <c r="K361" s="265" t="str">
        <f>IF(明細!K355="","",明細!K355)</f>
        <v/>
      </c>
      <c r="L361" s="265" t="str">
        <f>IF(明細!L355="","",明細!L355)</f>
        <v/>
      </c>
      <c r="M361" s="265" t="str">
        <f>IF(明細!M355="","",明細!M355)</f>
        <v/>
      </c>
      <c r="N361" s="265" t="str">
        <f>IF(明細!N355="","",明細!N355)</f>
        <v/>
      </c>
      <c r="O361" s="265" t="str">
        <f>IF(明細!O355="","",明細!O355)</f>
        <v/>
      </c>
      <c r="P361" s="265" t="str">
        <f>IF(明細!P355="","",明細!P355)</f>
        <v/>
      </c>
      <c r="Q361" s="265" t="str">
        <f>IF(明細!Q355="","",明細!Q355)</f>
        <v/>
      </c>
      <c r="R361" s="289" t="str">
        <f>IF(明細!R355="","",明細!R355)</f>
        <v/>
      </c>
      <c r="S361" s="291" t="str">
        <f>IF(明細!S355="","",明細!S355)</f>
        <v/>
      </c>
      <c r="T361" s="291" t="str">
        <f>IF(明細!T355="","",明細!T355)</f>
        <v/>
      </c>
      <c r="U361" s="291" t="str">
        <f>IF(明細!U355="","",明細!U355)</f>
        <v/>
      </c>
      <c r="V361" s="292" t="str">
        <f>IF(明細!V355="","",明細!V355)</f>
        <v>個</v>
      </c>
      <c r="W361" s="292" t="str">
        <f>IF(明細!W355="","",明細!W355)</f>
        <v/>
      </c>
      <c r="X361" s="293" t="str">
        <f>IF(明細!X355="","",明細!X355)</f>
        <v/>
      </c>
      <c r="Y361" s="134" t="str">
        <f>IF(明細!Y355="","",明細!Y355)</f>
        <v/>
      </c>
      <c r="Z361" s="135" t="str">
        <f>IF(明細!Z355="","",明細!Z355)</f>
        <v/>
      </c>
      <c r="AA361" s="134" t="str">
        <f>IF(明細!AA355="","",明細!AA355)</f>
        <v/>
      </c>
      <c r="AB361" s="303" t="str">
        <f>IF(明細!AB355="","",明細!AB355)</f>
        <v/>
      </c>
      <c r="AC361" s="134" t="str">
        <f>IF(明細!AC355="","",明細!AC355)</f>
        <v/>
      </c>
      <c r="AD361" s="183" t="str">
        <f>IF(明細!AD355="","",明細!AD355)</f>
        <v/>
      </c>
      <c r="AE361" s="184">
        <f>IF(明細!AE355="","",明細!AE355)</f>
        <v>0.1</v>
      </c>
      <c r="AF361" s="185" t="str">
        <f>IF(明細!AF355="","",明細!AF355)</f>
        <v/>
      </c>
      <c r="AG361" s="186" t="str">
        <f>IF(明細!AG355="","",明細!AG355)</f>
        <v/>
      </c>
      <c r="AH361" s="186" t="str">
        <f>IF(明細!AH355="","",明細!AH355)</f>
        <v/>
      </c>
      <c r="AI361" s="187" t="str">
        <f>IF(明細!AI355="","",明細!AI355)</f>
        <v/>
      </c>
      <c r="AJ361" s="296" t="str">
        <f>IF(明細!AJ355="","",明細!AJ355)</f>
        <v/>
      </c>
      <c r="AK361" s="297" t="str">
        <f>IF(明細!AK355="","",明細!AK355)</f>
        <v/>
      </c>
      <c r="AL361" s="298" t="str">
        <f>IF(明細!AL355="","",明細!AL355)</f>
        <v/>
      </c>
      <c r="AM361" s="299" t="str">
        <f>IF(明細!AM355="","",明細!AM355)</f>
        <v/>
      </c>
      <c r="AN361" s="300" t="str">
        <f>IF(明細!AN355="","",明細!AN355)</f>
        <v/>
      </c>
      <c r="AO361" s="300" t="str">
        <f>IF(明細!AO355="","",明細!AO355)</f>
        <v/>
      </c>
      <c r="AP361" s="300" t="str">
        <f>IF(明細!AP355="","",明細!AP355)</f>
        <v/>
      </c>
      <c r="AQ361" s="301" t="str">
        <f>IF(明細!AQ355="","",明細!AQ355)</f>
        <v/>
      </c>
      <c r="AR361" s="302" t="str">
        <f>IF(明細!AR355="","",明細!AR355)</f>
        <v/>
      </c>
      <c r="AU361" s="360"/>
      <c r="AV361" s="368"/>
      <c r="AW361" s="446" t="str">
        <f>IF(明細!AV355="","",明細!AV355)</f>
        <v/>
      </c>
      <c r="AX361" s="419" t="str">
        <f>IF(明細!AT355="","",明細!AT355)</f>
        <v/>
      </c>
      <c r="AY361" s="280" t="str">
        <f>IF($AX361="","",VLOOKUP($AX361,リスト!$CL:$CM,2,FALSE))</f>
        <v/>
      </c>
      <c r="AZ361" s="3"/>
      <c r="BA361" s="280" t="str">
        <f>IF(BB361="","",VLOOKUP(BB361,リスト!$K:$L,2,FALSE))</f>
        <v/>
      </c>
      <c r="BB361" s="3"/>
      <c r="BC361" s="3"/>
      <c r="BD361" s="87"/>
      <c r="BE361" s="280" t="str">
        <f>IF(BF361="","",VLOOKUP(BF361,リスト!$I:$J,2,FALSE))</f>
        <v/>
      </c>
      <c r="BF361" s="3"/>
      <c r="BG361" s="280" t="str">
        <f>IF(BH361="","",VLOOKUP(BH361,リスト!$M:$N,2,FALSE))</f>
        <v/>
      </c>
      <c r="BH361" s="282"/>
      <c r="BI361" s="280" t="str">
        <f>IF(BJ361="","",VLOOKUP(BJ361,リスト!$O:$P,2,FALSE))</f>
        <v/>
      </c>
      <c r="BJ361" s="24"/>
      <c r="BM361" s="451" t="str">
        <f>IF(明細!AV355="","",明細!AV355)</f>
        <v/>
      </c>
      <c r="BN361" s="453" t="str">
        <f>IF(明細!AT355="","",明細!AT355)</f>
        <v/>
      </c>
      <c r="BO361" s="280" t="str">
        <f>IF($BN361="","",VLOOKUP($BN361,リスト!$CL:$CM,2,FALSE))</f>
        <v/>
      </c>
      <c r="BP361" s="280" t="str">
        <f>IF(BQ361="","",VLOOKUP(BQ361,リスト!$K$5:$L$7,2,FALSE))</f>
        <v/>
      </c>
      <c r="BQ361" s="13"/>
      <c r="BR361" s="13"/>
      <c r="BS361" s="47"/>
      <c r="BT361" s="280" t="str">
        <f>IF(BU361="","",VLOOKUP(BU361,リスト!I352:J370,2,FALSE))</f>
        <v/>
      </c>
      <c r="BU361" s="13"/>
      <c r="BV361" s="13"/>
      <c r="BW361" s="282"/>
      <c r="BX361" s="282"/>
      <c r="BY361" s="280" t="str">
        <f>IF(BZ361="","",VLOOKUP(BZ361,リスト!$S$5:$T$6,2,FALSE))</f>
        <v/>
      </c>
      <c r="BZ361" s="3"/>
      <c r="CA361" s="3"/>
      <c r="CB361" s="81"/>
      <c r="CC361" s="280" t="str">
        <f t="shared" si="48"/>
        <v/>
      </c>
      <c r="CD361" s="83"/>
      <c r="CE361" s="83"/>
      <c r="CF361" s="83"/>
      <c r="CG361" s="83"/>
      <c r="CH361" s="282" t="str">
        <f t="shared" si="49"/>
        <v/>
      </c>
      <c r="CI361" s="83"/>
      <c r="CJ361" s="280" t="str">
        <f t="shared" si="50"/>
        <v/>
      </c>
      <c r="CK361" s="87"/>
      <c r="CL361" s="78"/>
      <c r="CM361" s="83"/>
      <c r="CN361" s="83"/>
      <c r="CO361" s="83"/>
      <c r="CP361" s="280" t="str">
        <f t="shared" si="55"/>
        <v/>
      </c>
      <c r="CQ361" s="81"/>
      <c r="CR361" s="280" t="str">
        <f t="shared" si="56"/>
        <v/>
      </c>
      <c r="CS361" s="3"/>
      <c r="CT361" s="3"/>
      <c r="CU361" s="280" t="str">
        <f>IF(CV361="","",VLOOKUP(CV361,リスト!$V$5:$W$6,2,FALSE))</f>
        <v/>
      </c>
      <c r="CV361" s="3"/>
      <c r="CW361" s="280" t="str">
        <f>IF(CX361="","",VLOOKUP(CX361,リスト!$X$5:$Y$6,2,FALSE))</f>
        <v/>
      </c>
      <c r="CX361" s="3"/>
      <c r="CY361" s="77"/>
      <c r="CZ361" s="77"/>
      <c r="DA361" s="75"/>
      <c r="DB361" s="75"/>
      <c r="DC361" s="75"/>
      <c r="DD361" s="75"/>
      <c r="DE361" s="280" t="str">
        <f>IF(DF361="","",VLOOKUP(DF361,リスト!$Z$5:$AA$10,2,FALSE))</f>
        <v/>
      </c>
      <c r="DF361" s="3"/>
      <c r="DG361" s="280" t="str">
        <f>IF(DH361="","",VLOOKUP(DH361,リスト!$AB$5:$AC$12,2,FALSE))</f>
        <v/>
      </c>
      <c r="DH361" s="63"/>
      <c r="DI361" s="280" t="str">
        <f>IF(DJ361="","",VLOOKUP(DJ361,リスト!$AD$5:$AE$7,2,FALSE))</f>
        <v/>
      </c>
      <c r="DJ361" s="3"/>
      <c r="DK361" s="280" t="str">
        <f>IF(DL361="","",VLOOKUP(DL361,リスト!$AF$5:$AG$10,2,FALSE))</f>
        <v/>
      </c>
      <c r="DL361" s="3"/>
      <c r="DM361" s="280" t="str">
        <f>IF(DN361="","",VLOOKUP(DN361,リスト!$AH$5:$AI$6,2,FALSE))</f>
        <v/>
      </c>
      <c r="DN361" s="3"/>
      <c r="DO361" s="280" t="str">
        <f>IF(DP361="","",VLOOKUP(DP361,リスト!$AJ$5:$AK$6,2,FALSE))</f>
        <v/>
      </c>
      <c r="DP361" s="3"/>
      <c r="DQ361" s="280" t="str">
        <f>IF(DR361="","",VLOOKUP(DR361,リスト!$AL$5:$AM$7,2,FALSE))</f>
        <v/>
      </c>
      <c r="DR361" s="3"/>
      <c r="DS361" s="13"/>
      <c r="DT361" s="85"/>
      <c r="DU361" s="85"/>
      <c r="DV361" s="281" t="str">
        <f>IF(DW361="","",VLOOKUP(DW361,リスト!$AN$5:$AO$6,2,FALSE))</f>
        <v/>
      </c>
      <c r="DW361" s="13"/>
      <c r="DX361" s="341"/>
      <c r="DY361" s="345"/>
      <c r="DZ361" s="341"/>
      <c r="EA361" s="345"/>
      <c r="EB361" s="280" t="str">
        <f>IF(EC361="","",VLOOKUP(EC361,リスト!$AW$5:$AX$8,2,FALSE))</f>
        <v/>
      </c>
      <c r="EC361" s="3"/>
      <c r="ED361" s="85"/>
      <c r="EE361" s="280" t="str">
        <f>IF(EF361="","",VLOOKUP(EF361,リスト!$AY$5:$AZ$10,2,FALSE))</f>
        <v/>
      </c>
      <c r="EF361" s="3"/>
      <c r="EG361" s="280" t="str">
        <f>IF(EH361="","",VLOOKUP(EH361,リスト!$BA$5:$BB$10,2,FALSE))</f>
        <v/>
      </c>
      <c r="EH361" s="3"/>
      <c r="EI361" s="280" t="str">
        <f>IF(EJ361="","",VLOOKUP(EJ361,リスト!$BC$5:$BD$10,2,FALSE))</f>
        <v/>
      </c>
      <c r="EJ361" s="3"/>
      <c r="EK361" s="280" t="str">
        <f>IF(EL361="","",VLOOKUP(EL361,リスト!$BE$5:$BF$10,2,FALSE))</f>
        <v/>
      </c>
      <c r="EL361" s="3"/>
      <c r="EM361" s="78"/>
      <c r="EN361" s="73"/>
      <c r="EO361" s="73"/>
      <c r="EP361" s="13"/>
      <c r="EQ361" s="13"/>
      <c r="ER361" s="280" t="str">
        <f>IF(ES361="","",VLOOKUP(ES361,リスト!$BG$5:$BH$10,2,FALSE))</f>
        <v/>
      </c>
      <c r="ES361" s="13"/>
      <c r="ET361" s="13"/>
      <c r="EU361" s="13"/>
      <c r="EV361" s="13"/>
      <c r="EW361" s="13"/>
      <c r="EX361" s="81"/>
      <c r="EY361" s="81"/>
      <c r="EZ361" s="26"/>
      <c r="FA361" s="281" t="str">
        <f>IF($EZ361="","",INDEX(リスト!$BI$5:$BJ$40,MATCH($EZ361,リスト!$BJ$5:$BJ$40,0),1))</f>
        <v/>
      </c>
      <c r="FB361" s="280" t="str">
        <f>IF(FC361="","",VLOOKUP(FC361,リスト!$BK:$BL,2,FALSE))</f>
        <v/>
      </c>
      <c r="FC361" s="13"/>
      <c r="FD361" s="331"/>
      <c r="FE361" s="3"/>
      <c r="FF361" s="280" t="str">
        <f>IF(FG361="","",VLOOKUP(FG361,リスト!$BO$5:$BP$6,2,FALSE))</f>
        <v/>
      </c>
      <c r="FG361" s="3"/>
      <c r="FH361" s="280" t="str">
        <f>IF(FI361="","",VLOOKUP(FI361,リスト!$BQ$5:$BR$8,2,FALSE))</f>
        <v/>
      </c>
      <c r="FI361" s="3"/>
      <c r="FJ361" s="282"/>
      <c r="FK361" s="280" t="str">
        <f>IF(FL361="","",VLOOKUP(FL361,リスト!$BS$5:$BT$6,2,FALSE))</f>
        <v/>
      </c>
      <c r="FL361" s="63"/>
      <c r="FM361" s="13"/>
      <c r="FN361" s="13"/>
      <c r="FO361" s="13"/>
      <c r="FP361" s="283" t="str">
        <f t="shared" si="51"/>
        <v/>
      </c>
      <c r="FQ361" s="283" t="str">
        <f t="shared" si="51"/>
        <v/>
      </c>
      <c r="FR361" s="13"/>
      <c r="FS361" s="85"/>
      <c r="FT361" s="85"/>
      <c r="FU361" s="281" t="str">
        <f t="shared" si="52"/>
        <v/>
      </c>
      <c r="FV361" s="280" t="str">
        <f>IF(FW361="","",VLOOKUP(FW361,リスト!$BV$5:$BW$10,2,FALSE))</f>
        <v/>
      </c>
      <c r="FW361" s="26"/>
      <c r="FX361" s="282" t="str">
        <f t="shared" si="53"/>
        <v/>
      </c>
      <c r="FY361" s="280" t="str">
        <f>IF(FZ361="","",VLOOKUP(FZ361,リスト!$BX$5:$BY$6,2,FALSE))</f>
        <v/>
      </c>
      <c r="FZ361" s="3"/>
      <c r="GA361" s="280" t="str">
        <f>IF(GB361="","",VLOOKUP(GB361,リスト!$BZ$5:$CA$6,2,FALSE))</f>
        <v/>
      </c>
      <c r="GB361" s="13"/>
      <c r="GC361" s="281" t="str">
        <f>IF(GD361="","",VLOOKUP(GD361,リスト!$CB$5:$CC$6,2,FALSE))</f>
        <v/>
      </c>
      <c r="GD361" s="13"/>
      <c r="GE361" s="13"/>
      <c r="GF361" s="13"/>
      <c r="GG361" s="75"/>
      <c r="GH361" s="281" t="str">
        <f t="shared" si="54"/>
        <v/>
      </c>
      <c r="GI361" s="128"/>
      <c r="GJ361" s="281" t="str">
        <f>IF(GK361="","",VLOOKUP(GK361,リスト!$CD$5:$CE$6,2,FALSE))</f>
        <v/>
      </c>
      <c r="GK361" s="13"/>
      <c r="GL361" s="281" t="str">
        <f>IF(GM361="","",VLOOKUP(GM361,リスト!$CF$5:$CG$5,2,FALSE))</f>
        <v/>
      </c>
      <c r="GM361" s="26"/>
      <c r="GN361" s="280" t="str">
        <f>IF(GO361="","",VLOOKUP(GO361,リスト!$CH$5:$CI$5,2,FALSE))</f>
        <v/>
      </c>
      <c r="GO361" s="284"/>
      <c r="GP361" s="284"/>
      <c r="GQ361" s="284"/>
      <c r="GR361" s="284"/>
      <c r="GS361" s="284"/>
      <c r="GT361" s="284"/>
      <c r="GU361" s="284"/>
      <c r="GV361" s="284"/>
      <c r="GW361" s="284"/>
      <c r="GX361" s="285"/>
    </row>
    <row r="362" spans="2:206" s="177" customFormat="1" ht="24.75" hidden="1" customHeight="1" outlineLevel="1">
      <c r="B362" s="286" t="str">
        <f>IF(明細!B356="","",明細!B356)</f>
        <v/>
      </c>
      <c r="C362" s="287" t="str">
        <f>IF(明細!C356="","",明細!C356)</f>
        <v/>
      </c>
      <c r="D362" s="265" t="str">
        <f>IF(明細!D356="","",明細!D356)</f>
        <v/>
      </c>
      <c r="E362" s="265" t="str">
        <f>IF(明細!E356="","",明細!E356)</f>
        <v/>
      </c>
      <c r="F362" s="265" t="str">
        <f>IF(明細!F356="","",明細!F356)</f>
        <v/>
      </c>
      <c r="G362" s="265" t="str">
        <f>IF(明細!G356="","",明細!G356)</f>
        <v/>
      </c>
      <c r="H362" s="265" t="str">
        <f>IF(明細!H356="","",明細!H356)</f>
        <v/>
      </c>
      <c r="I362" s="265" t="str">
        <f>IF(明細!I356="","",明細!I356)</f>
        <v/>
      </c>
      <c r="J362" s="265" t="str">
        <f>IF(明細!J356="","",明細!J356)</f>
        <v/>
      </c>
      <c r="K362" s="265" t="str">
        <f>IF(明細!K356="","",明細!K356)</f>
        <v/>
      </c>
      <c r="L362" s="265" t="str">
        <f>IF(明細!L356="","",明細!L356)</f>
        <v/>
      </c>
      <c r="M362" s="265" t="str">
        <f>IF(明細!M356="","",明細!M356)</f>
        <v/>
      </c>
      <c r="N362" s="265" t="str">
        <f>IF(明細!N356="","",明細!N356)</f>
        <v/>
      </c>
      <c r="O362" s="265" t="str">
        <f>IF(明細!O356="","",明細!O356)</f>
        <v/>
      </c>
      <c r="P362" s="265" t="str">
        <f>IF(明細!P356="","",明細!P356)</f>
        <v/>
      </c>
      <c r="Q362" s="265" t="str">
        <f>IF(明細!Q356="","",明細!Q356)</f>
        <v/>
      </c>
      <c r="R362" s="289" t="str">
        <f>IF(明細!R356="","",明細!R356)</f>
        <v/>
      </c>
      <c r="S362" s="291" t="str">
        <f>IF(明細!S356="","",明細!S356)</f>
        <v/>
      </c>
      <c r="T362" s="291" t="str">
        <f>IF(明細!T356="","",明細!T356)</f>
        <v/>
      </c>
      <c r="U362" s="291" t="str">
        <f>IF(明細!U356="","",明細!U356)</f>
        <v/>
      </c>
      <c r="V362" s="292" t="str">
        <f>IF(明細!V356="","",明細!V356)</f>
        <v>個</v>
      </c>
      <c r="W362" s="292" t="str">
        <f>IF(明細!W356="","",明細!W356)</f>
        <v/>
      </c>
      <c r="X362" s="293" t="str">
        <f>IF(明細!X356="","",明細!X356)</f>
        <v/>
      </c>
      <c r="Y362" s="134" t="str">
        <f>IF(明細!Y356="","",明細!Y356)</f>
        <v/>
      </c>
      <c r="Z362" s="135" t="str">
        <f>IF(明細!Z356="","",明細!Z356)</f>
        <v/>
      </c>
      <c r="AA362" s="134" t="str">
        <f>IF(明細!AA356="","",明細!AA356)</f>
        <v/>
      </c>
      <c r="AB362" s="303" t="str">
        <f>IF(明細!AB356="","",明細!AB356)</f>
        <v/>
      </c>
      <c r="AC362" s="134" t="str">
        <f>IF(明細!AC356="","",明細!AC356)</f>
        <v/>
      </c>
      <c r="AD362" s="183" t="str">
        <f>IF(明細!AD356="","",明細!AD356)</f>
        <v/>
      </c>
      <c r="AE362" s="184">
        <f>IF(明細!AE356="","",明細!AE356)</f>
        <v>0.1</v>
      </c>
      <c r="AF362" s="185" t="str">
        <f>IF(明細!AF356="","",明細!AF356)</f>
        <v/>
      </c>
      <c r="AG362" s="186" t="str">
        <f>IF(明細!AG356="","",明細!AG356)</f>
        <v/>
      </c>
      <c r="AH362" s="186" t="str">
        <f>IF(明細!AH356="","",明細!AH356)</f>
        <v/>
      </c>
      <c r="AI362" s="187" t="str">
        <f>IF(明細!AI356="","",明細!AI356)</f>
        <v/>
      </c>
      <c r="AJ362" s="296" t="str">
        <f>IF(明細!AJ356="","",明細!AJ356)</f>
        <v/>
      </c>
      <c r="AK362" s="297" t="str">
        <f>IF(明細!AK356="","",明細!AK356)</f>
        <v/>
      </c>
      <c r="AL362" s="298" t="str">
        <f>IF(明細!AL356="","",明細!AL356)</f>
        <v/>
      </c>
      <c r="AM362" s="299" t="str">
        <f>IF(明細!AM356="","",明細!AM356)</f>
        <v/>
      </c>
      <c r="AN362" s="300" t="str">
        <f>IF(明細!AN356="","",明細!AN356)</f>
        <v/>
      </c>
      <c r="AO362" s="300" t="str">
        <f>IF(明細!AO356="","",明細!AO356)</f>
        <v/>
      </c>
      <c r="AP362" s="300" t="str">
        <f>IF(明細!AP356="","",明細!AP356)</f>
        <v/>
      </c>
      <c r="AQ362" s="301" t="str">
        <f>IF(明細!AQ356="","",明細!AQ356)</f>
        <v/>
      </c>
      <c r="AR362" s="302" t="str">
        <f>IF(明細!AR356="","",明細!AR356)</f>
        <v/>
      </c>
      <c r="AU362" s="360"/>
      <c r="AV362" s="368"/>
      <c r="AW362" s="446" t="str">
        <f>IF(明細!AV356="","",明細!AV356)</f>
        <v/>
      </c>
      <c r="AX362" s="419" t="str">
        <f>IF(明細!AT356="","",明細!AT356)</f>
        <v/>
      </c>
      <c r="AY362" s="280" t="str">
        <f>IF($AX362="","",VLOOKUP($AX362,リスト!$CL:$CM,2,FALSE))</f>
        <v/>
      </c>
      <c r="AZ362" s="3"/>
      <c r="BA362" s="280" t="str">
        <f>IF(BB362="","",VLOOKUP(BB362,リスト!$K:$L,2,FALSE))</f>
        <v/>
      </c>
      <c r="BB362" s="3"/>
      <c r="BC362" s="3"/>
      <c r="BD362" s="87"/>
      <c r="BE362" s="280" t="str">
        <f>IF(BF362="","",VLOOKUP(BF362,リスト!$I:$J,2,FALSE))</f>
        <v/>
      </c>
      <c r="BF362" s="3"/>
      <c r="BG362" s="280" t="str">
        <f>IF(BH362="","",VLOOKUP(BH362,リスト!$M:$N,2,FALSE))</f>
        <v/>
      </c>
      <c r="BH362" s="282"/>
      <c r="BI362" s="280" t="str">
        <f>IF(BJ362="","",VLOOKUP(BJ362,リスト!$O:$P,2,FALSE))</f>
        <v/>
      </c>
      <c r="BJ362" s="24"/>
      <c r="BM362" s="451" t="str">
        <f>IF(明細!AV356="","",明細!AV356)</f>
        <v/>
      </c>
      <c r="BN362" s="453" t="str">
        <f>IF(明細!AT356="","",明細!AT356)</f>
        <v/>
      </c>
      <c r="BO362" s="280" t="str">
        <f>IF($BN362="","",VLOOKUP($BN362,リスト!$CL:$CM,2,FALSE))</f>
        <v/>
      </c>
      <c r="BP362" s="280" t="str">
        <f>IF(BQ362="","",VLOOKUP(BQ362,リスト!$K$5:$L$7,2,FALSE))</f>
        <v/>
      </c>
      <c r="BQ362" s="13"/>
      <c r="BR362" s="13"/>
      <c r="BS362" s="47"/>
      <c r="BT362" s="280" t="str">
        <f>IF(BU362="","",VLOOKUP(BU362,リスト!I353:J371,2,FALSE))</f>
        <v/>
      </c>
      <c r="BU362" s="13"/>
      <c r="BV362" s="13"/>
      <c r="BW362" s="282"/>
      <c r="BX362" s="282"/>
      <c r="BY362" s="280" t="str">
        <f>IF(BZ362="","",VLOOKUP(BZ362,リスト!$S$5:$T$6,2,FALSE))</f>
        <v/>
      </c>
      <c r="BZ362" s="3"/>
      <c r="CA362" s="3"/>
      <c r="CB362" s="81"/>
      <c r="CC362" s="280" t="str">
        <f t="shared" si="48"/>
        <v/>
      </c>
      <c r="CD362" s="83"/>
      <c r="CE362" s="83"/>
      <c r="CF362" s="83"/>
      <c r="CG362" s="83"/>
      <c r="CH362" s="282" t="str">
        <f t="shared" si="49"/>
        <v/>
      </c>
      <c r="CI362" s="83"/>
      <c r="CJ362" s="280" t="str">
        <f t="shared" si="50"/>
        <v/>
      </c>
      <c r="CK362" s="87"/>
      <c r="CL362" s="78"/>
      <c r="CM362" s="83"/>
      <c r="CN362" s="83"/>
      <c r="CO362" s="83"/>
      <c r="CP362" s="280" t="str">
        <f t="shared" si="55"/>
        <v/>
      </c>
      <c r="CQ362" s="81"/>
      <c r="CR362" s="280" t="str">
        <f t="shared" si="56"/>
        <v/>
      </c>
      <c r="CS362" s="3"/>
      <c r="CT362" s="3"/>
      <c r="CU362" s="280" t="str">
        <f>IF(CV362="","",VLOOKUP(CV362,リスト!$V$5:$W$6,2,FALSE))</f>
        <v/>
      </c>
      <c r="CV362" s="3"/>
      <c r="CW362" s="280" t="str">
        <f>IF(CX362="","",VLOOKUP(CX362,リスト!$X$5:$Y$6,2,FALSE))</f>
        <v/>
      </c>
      <c r="CX362" s="3"/>
      <c r="CY362" s="77"/>
      <c r="CZ362" s="77"/>
      <c r="DA362" s="75"/>
      <c r="DB362" s="75"/>
      <c r="DC362" s="75"/>
      <c r="DD362" s="75"/>
      <c r="DE362" s="280" t="str">
        <f>IF(DF362="","",VLOOKUP(DF362,リスト!$Z$5:$AA$10,2,FALSE))</f>
        <v/>
      </c>
      <c r="DF362" s="3"/>
      <c r="DG362" s="280" t="str">
        <f>IF(DH362="","",VLOOKUP(DH362,リスト!$AB$5:$AC$12,2,FALSE))</f>
        <v/>
      </c>
      <c r="DH362" s="63"/>
      <c r="DI362" s="280" t="str">
        <f>IF(DJ362="","",VLOOKUP(DJ362,リスト!$AD$5:$AE$7,2,FALSE))</f>
        <v/>
      </c>
      <c r="DJ362" s="3"/>
      <c r="DK362" s="280" t="str">
        <f>IF(DL362="","",VLOOKUP(DL362,リスト!$AF$5:$AG$10,2,FALSE))</f>
        <v/>
      </c>
      <c r="DL362" s="3"/>
      <c r="DM362" s="280" t="str">
        <f>IF(DN362="","",VLOOKUP(DN362,リスト!$AH$5:$AI$6,2,FALSE))</f>
        <v/>
      </c>
      <c r="DN362" s="3"/>
      <c r="DO362" s="280" t="str">
        <f>IF(DP362="","",VLOOKUP(DP362,リスト!$AJ$5:$AK$6,2,FALSE))</f>
        <v/>
      </c>
      <c r="DP362" s="3"/>
      <c r="DQ362" s="280" t="str">
        <f>IF(DR362="","",VLOOKUP(DR362,リスト!$AL$5:$AM$7,2,FALSE))</f>
        <v/>
      </c>
      <c r="DR362" s="3"/>
      <c r="DS362" s="13"/>
      <c r="DT362" s="85"/>
      <c r="DU362" s="85"/>
      <c r="DV362" s="281" t="str">
        <f>IF(DW362="","",VLOOKUP(DW362,リスト!$AN$5:$AO$6,2,FALSE))</f>
        <v/>
      </c>
      <c r="DW362" s="13"/>
      <c r="DX362" s="341"/>
      <c r="DY362" s="345"/>
      <c r="DZ362" s="341"/>
      <c r="EA362" s="345"/>
      <c r="EB362" s="280" t="str">
        <f>IF(EC362="","",VLOOKUP(EC362,リスト!$AW$5:$AX$8,2,FALSE))</f>
        <v/>
      </c>
      <c r="EC362" s="3"/>
      <c r="ED362" s="85"/>
      <c r="EE362" s="280" t="str">
        <f>IF(EF362="","",VLOOKUP(EF362,リスト!$AY$5:$AZ$10,2,FALSE))</f>
        <v/>
      </c>
      <c r="EF362" s="3"/>
      <c r="EG362" s="280" t="str">
        <f>IF(EH362="","",VLOOKUP(EH362,リスト!$BA$5:$BB$10,2,FALSE))</f>
        <v/>
      </c>
      <c r="EH362" s="3"/>
      <c r="EI362" s="280" t="str">
        <f>IF(EJ362="","",VLOOKUP(EJ362,リスト!$BC$5:$BD$10,2,FALSE))</f>
        <v/>
      </c>
      <c r="EJ362" s="3"/>
      <c r="EK362" s="280" t="str">
        <f>IF(EL362="","",VLOOKUP(EL362,リスト!$BE$5:$BF$10,2,FALSE))</f>
        <v/>
      </c>
      <c r="EL362" s="3"/>
      <c r="EM362" s="78"/>
      <c r="EN362" s="73"/>
      <c r="EO362" s="73"/>
      <c r="EP362" s="13"/>
      <c r="EQ362" s="13"/>
      <c r="ER362" s="280" t="str">
        <f>IF(ES362="","",VLOOKUP(ES362,リスト!$BG$5:$BH$10,2,FALSE))</f>
        <v/>
      </c>
      <c r="ES362" s="13"/>
      <c r="ET362" s="13"/>
      <c r="EU362" s="13"/>
      <c r="EV362" s="13"/>
      <c r="EW362" s="13"/>
      <c r="EX362" s="81"/>
      <c r="EY362" s="81"/>
      <c r="EZ362" s="26"/>
      <c r="FA362" s="281" t="str">
        <f>IF($EZ362="","",INDEX(リスト!$BI$5:$BJ$40,MATCH($EZ362,リスト!$BJ$5:$BJ$40,0),1))</f>
        <v/>
      </c>
      <c r="FB362" s="280" t="str">
        <f>IF(FC362="","",VLOOKUP(FC362,リスト!$BK:$BL,2,FALSE))</f>
        <v/>
      </c>
      <c r="FC362" s="13"/>
      <c r="FD362" s="331"/>
      <c r="FE362" s="3"/>
      <c r="FF362" s="280" t="str">
        <f>IF(FG362="","",VLOOKUP(FG362,リスト!$BO$5:$BP$6,2,FALSE))</f>
        <v/>
      </c>
      <c r="FG362" s="3"/>
      <c r="FH362" s="280" t="str">
        <f>IF(FI362="","",VLOOKUP(FI362,リスト!$BQ$5:$BR$8,2,FALSE))</f>
        <v/>
      </c>
      <c r="FI362" s="3"/>
      <c r="FJ362" s="282"/>
      <c r="FK362" s="280" t="str">
        <f>IF(FL362="","",VLOOKUP(FL362,リスト!$BS$5:$BT$6,2,FALSE))</f>
        <v/>
      </c>
      <c r="FL362" s="63"/>
      <c r="FM362" s="13"/>
      <c r="FN362" s="13"/>
      <c r="FO362" s="13"/>
      <c r="FP362" s="283" t="str">
        <f t="shared" si="51"/>
        <v/>
      </c>
      <c r="FQ362" s="283" t="str">
        <f t="shared" si="51"/>
        <v/>
      </c>
      <c r="FR362" s="13"/>
      <c r="FS362" s="85"/>
      <c r="FT362" s="85"/>
      <c r="FU362" s="281" t="str">
        <f t="shared" si="52"/>
        <v/>
      </c>
      <c r="FV362" s="280" t="str">
        <f>IF(FW362="","",VLOOKUP(FW362,リスト!$BV$5:$BW$10,2,FALSE))</f>
        <v/>
      </c>
      <c r="FW362" s="26"/>
      <c r="FX362" s="282" t="str">
        <f t="shared" si="53"/>
        <v/>
      </c>
      <c r="FY362" s="280" t="str">
        <f>IF(FZ362="","",VLOOKUP(FZ362,リスト!$BX$5:$BY$6,2,FALSE))</f>
        <v/>
      </c>
      <c r="FZ362" s="3"/>
      <c r="GA362" s="280" t="str">
        <f>IF(GB362="","",VLOOKUP(GB362,リスト!$BZ$5:$CA$6,2,FALSE))</f>
        <v/>
      </c>
      <c r="GB362" s="13"/>
      <c r="GC362" s="281" t="str">
        <f>IF(GD362="","",VLOOKUP(GD362,リスト!$CB$5:$CC$6,2,FALSE))</f>
        <v/>
      </c>
      <c r="GD362" s="13"/>
      <c r="GE362" s="13"/>
      <c r="GF362" s="13"/>
      <c r="GG362" s="75"/>
      <c r="GH362" s="281" t="str">
        <f t="shared" si="54"/>
        <v/>
      </c>
      <c r="GI362" s="128"/>
      <c r="GJ362" s="281" t="str">
        <f>IF(GK362="","",VLOOKUP(GK362,リスト!$CD$5:$CE$6,2,FALSE))</f>
        <v/>
      </c>
      <c r="GK362" s="13"/>
      <c r="GL362" s="281" t="str">
        <f>IF(GM362="","",VLOOKUP(GM362,リスト!$CF$5:$CG$5,2,FALSE))</f>
        <v/>
      </c>
      <c r="GM362" s="26"/>
      <c r="GN362" s="280" t="str">
        <f>IF(GO362="","",VLOOKUP(GO362,リスト!$CH$5:$CI$5,2,FALSE))</f>
        <v/>
      </c>
      <c r="GO362" s="284"/>
      <c r="GP362" s="284"/>
      <c r="GQ362" s="284"/>
      <c r="GR362" s="284"/>
      <c r="GS362" s="284"/>
      <c r="GT362" s="284"/>
      <c r="GU362" s="284"/>
      <c r="GV362" s="284"/>
      <c r="GW362" s="284"/>
      <c r="GX362" s="285"/>
    </row>
    <row r="363" spans="2:206" s="177" customFormat="1" ht="24.75" customHeight="1" collapsed="1">
      <c r="B363" s="286" t="str">
        <f>IF(明細!B357="","",明細!B357)</f>
        <v/>
      </c>
      <c r="C363" s="287" t="str">
        <f>IF(明細!C357="","",明細!C357)</f>
        <v/>
      </c>
      <c r="D363" s="265" t="str">
        <f>IF(明細!D357="","",明細!D357)</f>
        <v/>
      </c>
      <c r="E363" s="265" t="str">
        <f>IF(明細!E357="","",明細!E357)</f>
        <v/>
      </c>
      <c r="F363" s="265" t="str">
        <f>IF(明細!F357="","",明細!F357)</f>
        <v/>
      </c>
      <c r="G363" s="265" t="str">
        <f>IF(明細!G357="","",明細!G357)</f>
        <v/>
      </c>
      <c r="H363" s="265" t="str">
        <f>IF(明細!H357="","",明細!H357)</f>
        <v/>
      </c>
      <c r="I363" s="265" t="str">
        <f>IF(明細!I357="","",明細!I357)</f>
        <v/>
      </c>
      <c r="J363" s="265" t="str">
        <f>IF(明細!J357="","",明細!J357)</f>
        <v/>
      </c>
      <c r="K363" s="265" t="str">
        <f>IF(明細!K357="","",明細!K357)</f>
        <v/>
      </c>
      <c r="L363" s="265" t="str">
        <f>IF(明細!L357="","",明細!L357)</f>
        <v/>
      </c>
      <c r="M363" s="265" t="str">
        <f>IF(明細!M357="","",明細!M357)</f>
        <v/>
      </c>
      <c r="N363" s="265" t="str">
        <f>IF(明細!N357="","",明細!N357)</f>
        <v/>
      </c>
      <c r="O363" s="265" t="str">
        <f>IF(明細!O357="","",明細!O357)</f>
        <v/>
      </c>
      <c r="P363" s="265" t="str">
        <f>IF(明細!P357="","",明細!P357)</f>
        <v/>
      </c>
      <c r="Q363" s="265" t="str">
        <f>IF(明細!Q357="","",明細!Q357)</f>
        <v/>
      </c>
      <c r="R363" s="289" t="str">
        <f>IF(明細!R357="","",明細!R357)</f>
        <v/>
      </c>
      <c r="S363" s="291" t="str">
        <f>IF(明細!S357="","",明細!S357)</f>
        <v/>
      </c>
      <c r="T363" s="291" t="str">
        <f>IF(明細!T357="","",明細!T357)</f>
        <v/>
      </c>
      <c r="U363" s="291" t="str">
        <f>IF(明細!U357="","",明細!U357)</f>
        <v/>
      </c>
      <c r="V363" s="292" t="str">
        <f>IF(明細!V357="","",明細!V357)</f>
        <v>個</v>
      </c>
      <c r="W363" s="292" t="str">
        <f>IF(明細!W357="","",明細!W357)</f>
        <v/>
      </c>
      <c r="X363" s="293" t="str">
        <f>IF(明細!X357="","",明細!X357)</f>
        <v/>
      </c>
      <c r="Y363" s="134" t="str">
        <f>IF(明細!Y357="","",明細!Y357)</f>
        <v/>
      </c>
      <c r="Z363" s="135" t="str">
        <f>IF(明細!Z357="","",明細!Z357)</f>
        <v/>
      </c>
      <c r="AA363" s="134" t="str">
        <f>IF(明細!AA357="","",明細!AA357)</f>
        <v/>
      </c>
      <c r="AB363" s="303" t="str">
        <f>IF(明細!AB357="","",明細!AB357)</f>
        <v/>
      </c>
      <c r="AC363" s="134" t="str">
        <f>IF(明細!AC357="","",明細!AC357)</f>
        <v/>
      </c>
      <c r="AD363" s="183" t="str">
        <f>IF(明細!AD357="","",明細!AD357)</f>
        <v/>
      </c>
      <c r="AE363" s="184">
        <f>IF(明細!AE357="","",明細!AE357)</f>
        <v>0.1</v>
      </c>
      <c r="AF363" s="185" t="str">
        <f>IF(明細!AF357="","",明細!AF357)</f>
        <v/>
      </c>
      <c r="AG363" s="186" t="str">
        <f>IF(明細!AG357="","",明細!AG357)</f>
        <v/>
      </c>
      <c r="AH363" s="186" t="str">
        <f>IF(明細!AH357="","",明細!AH357)</f>
        <v/>
      </c>
      <c r="AI363" s="187" t="str">
        <f>IF(明細!AI357="","",明細!AI357)</f>
        <v/>
      </c>
      <c r="AJ363" s="296" t="str">
        <f>IF(明細!AJ357="","",明細!AJ357)</f>
        <v/>
      </c>
      <c r="AK363" s="297" t="str">
        <f>IF(明細!AK357="","",明細!AK357)</f>
        <v/>
      </c>
      <c r="AL363" s="298" t="str">
        <f>IF(明細!AL357="","",明細!AL357)</f>
        <v/>
      </c>
      <c r="AM363" s="299" t="str">
        <f>IF(明細!AM357="","",明細!AM357)</f>
        <v/>
      </c>
      <c r="AN363" s="300" t="str">
        <f>IF(明細!AN357="","",明細!AN357)</f>
        <v/>
      </c>
      <c r="AO363" s="300" t="str">
        <f>IF(明細!AO357="","",明細!AO357)</f>
        <v/>
      </c>
      <c r="AP363" s="300" t="str">
        <f>IF(明細!AP357="","",明細!AP357)</f>
        <v/>
      </c>
      <c r="AQ363" s="301" t="str">
        <f>IF(明細!AQ357="","",明細!AQ357)</f>
        <v/>
      </c>
      <c r="AR363" s="302" t="str">
        <f>IF(明細!AR357="","",明細!AR357)</f>
        <v/>
      </c>
      <c r="AU363" s="360"/>
      <c r="AV363" s="368"/>
      <c r="AW363" s="446" t="str">
        <f>IF(明細!AV357="","",明細!AV357)</f>
        <v/>
      </c>
      <c r="AX363" s="419" t="str">
        <f>IF(明細!AT357="","",明細!AT357)</f>
        <v/>
      </c>
      <c r="AY363" s="280" t="str">
        <f>IF($AX363="","",VLOOKUP($AX363,リスト!$CL:$CM,2,FALSE))</f>
        <v/>
      </c>
      <c r="AZ363" s="3"/>
      <c r="BA363" s="280" t="str">
        <f>IF(BB363="","",VLOOKUP(BB363,リスト!$K:$L,2,FALSE))</f>
        <v/>
      </c>
      <c r="BB363" s="3"/>
      <c r="BC363" s="3"/>
      <c r="BD363" s="87"/>
      <c r="BE363" s="280" t="str">
        <f>IF(BF363="","",VLOOKUP(BF363,リスト!$I:$J,2,FALSE))</f>
        <v/>
      </c>
      <c r="BF363" s="3"/>
      <c r="BG363" s="280" t="str">
        <f>IF(BH363="","",VLOOKUP(BH363,リスト!$M:$N,2,FALSE))</f>
        <v/>
      </c>
      <c r="BH363" s="282"/>
      <c r="BI363" s="280" t="str">
        <f>IF(BJ363="","",VLOOKUP(BJ363,リスト!$O:$P,2,FALSE))</f>
        <v/>
      </c>
      <c r="BJ363" s="24"/>
      <c r="BM363" s="451" t="str">
        <f>IF(明細!AV357="","",明細!AV357)</f>
        <v/>
      </c>
      <c r="BN363" s="453" t="str">
        <f>IF(明細!AT357="","",明細!AT357)</f>
        <v/>
      </c>
      <c r="BO363" s="280" t="str">
        <f>IF($BN363="","",VLOOKUP($BN363,リスト!$CL:$CM,2,FALSE))</f>
        <v/>
      </c>
      <c r="BP363" s="280" t="str">
        <f>IF(BQ363="","",VLOOKUP(BQ363,リスト!$K$5:$L$7,2,FALSE))</f>
        <v/>
      </c>
      <c r="BQ363" s="13"/>
      <c r="BR363" s="13"/>
      <c r="BS363" s="47"/>
      <c r="BT363" s="280" t="str">
        <f>IF(BU363="","",VLOOKUP(BU363,リスト!I354:J372,2,FALSE))</f>
        <v/>
      </c>
      <c r="BU363" s="13"/>
      <c r="BV363" s="13"/>
      <c r="BW363" s="282"/>
      <c r="BX363" s="282"/>
      <c r="BY363" s="280" t="str">
        <f>IF(BZ363="","",VLOOKUP(BZ363,リスト!$S$5:$T$6,2,FALSE))</f>
        <v/>
      </c>
      <c r="BZ363" s="3"/>
      <c r="CA363" s="3"/>
      <c r="CB363" s="81"/>
      <c r="CC363" s="280" t="str">
        <f t="shared" si="48"/>
        <v/>
      </c>
      <c r="CD363" s="83"/>
      <c r="CE363" s="83"/>
      <c r="CF363" s="83"/>
      <c r="CG363" s="83"/>
      <c r="CH363" s="282" t="str">
        <f t="shared" si="49"/>
        <v/>
      </c>
      <c r="CI363" s="83"/>
      <c r="CJ363" s="280" t="str">
        <f t="shared" si="50"/>
        <v/>
      </c>
      <c r="CK363" s="87"/>
      <c r="CL363" s="78"/>
      <c r="CM363" s="83"/>
      <c r="CN363" s="83"/>
      <c r="CO363" s="83"/>
      <c r="CP363" s="280" t="str">
        <f t="shared" si="55"/>
        <v/>
      </c>
      <c r="CQ363" s="81"/>
      <c r="CR363" s="280" t="str">
        <f t="shared" si="56"/>
        <v/>
      </c>
      <c r="CS363" s="3"/>
      <c r="CT363" s="3"/>
      <c r="CU363" s="280" t="str">
        <f>IF(CV363="","",VLOOKUP(CV363,リスト!$V$5:$W$6,2,FALSE))</f>
        <v/>
      </c>
      <c r="CV363" s="3"/>
      <c r="CW363" s="280" t="str">
        <f>IF(CX363="","",VLOOKUP(CX363,リスト!$X$5:$Y$6,2,FALSE))</f>
        <v/>
      </c>
      <c r="CX363" s="3"/>
      <c r="CY363" s="77"/>
      <c r="CZ363" s="77"/>
      <c r="DA363" s="75"/>
      <c r="DB363" s="75"/>
      <c r="DC363" s="75"/>
      <c r="DD363" s="75"/>
      <c r="DE363" s="280" t="str">
        <f>IF(DF363="","",VLOOKUP(DF363,リスト!$Z$5:$AA$10,2,FALSE))</f>
        <v/>
      </c>
      <c r="DF363" s="3"/>
      <c r="DG363" s="280" t="str">
        <f>IF(DH363="","",VLOOKUP(DH363,リスト!$AB$5:$AC$12,2,FALSE))</f>
        <v/>
      </c>
      <c r="DH363" s="63"/>
      <c r="DI363" s="280" t="str">
        <f>IF(DJ363="","",VLOOKUP(DJ363,リスト!$AD$5:$AE$7,2,FALSE))</f>
        <v/>
      </c>
      <c r="DJ363" s="3"/>
      <c r="DK363" s="280" t="str">
        <f>IF(DL363="","",VLOOKUP(DL363,リスト!$AF$5:$AG$10,2,FALSE))</f>
        <v/>
      </c>
      <c r="DL363" s="3"/>
      <c r="DM363" s="280" t="str">
        <f>IF(DN363="","",VLOOKUP(DN363,リスト!$AH$5:$AI$6,2,FALSE))</f>
        <v/>
      </c>
      <c r="DN363" s="3"/>
      <c r="DO363" s="280" t="str">
        <f>IF(DP363="","",VLOOKUP(DP363,リスト!$AJ$5:$AK$6,2,FALSE))</f>
        <v/>
      </c>
      <c r="DP363" s="3"/>
      <c r="DQ363" s="280" t="str">
        <f>IF(DR363="","",VLOOKUP(DR363,リスト!$AL$5:$AM$7,2,FALSE))</f>
        <v/>
      </c>
      <c r="DR363" s="3"/>
      <c r="DS363" s="13"/>
      <c r="DT363" s="85"/>
      <c r="DU363" s="85"/>
      <c r="DV363" s="281" t="str">
        <f>IF(DW363="","",VLOOKUP(DW363,リスト!$AN$5:$AO$6,2,FALSE))</f>
        <v/>
      </c>
      <c r="DW363" s="13"/>
      <c r="DX363" s="341"/>
      <c r="DY363" s="345"/>
      <c r="DZ363" s="341"/>
      <c r="EA363" s="345"/>
      <c r="EB363" s="280" t="str">
        <f>IF(EC363="","",VLOOKUP(EC363,リスト!$AW$5:$AX$8,2,FALSE))</f>
        <v/>
      </c>
      <c r="EC363" s="3"/>
      <c r="ED363" s="85"/>
      <c r="EE363" s="280" t="str">
        <f>IF(EF363="","",VLOOKUP(EF363,リスト!$AY$5:$AZ$10,2,FALSE))</f>
        <v/>
      </c>
      <c r="EF363" s="3"/>
      <c r="EG363" s="280" t="str">
        <f>IF(EH363="","",VLOOKUP(EH363,リスト!$BA$5:$BB$10,2,FALSE))</f>
        <v/>
      </c>
      <c r="EH363" s="3"/>
      <c r="EI363" s="280" t="str">
        <f>IF(EJ363="","",VLOOKUP(EJ363,リスト!$BC$5:$BD$10,2,FALSE))</f>
        <v/>
      </c>
      <c r="EJ363" s="3"/>
      <c r="EK363" s="280" t="str">
        <f>IF(EL363="","",VLOOKUP(EL363,リスト!$BE$5:$BF$10,2,FALSE))</f>
        <v/>
      </c>
      <c r="EL363" s="3"/>
      <c r="EM363" s="78"/>
      <c r="EN363" s="73"/>
      <c r="EO363" s="73"/>
      <c r="EP363" s="13"/>
      <c r="EQ363" s="13"/>
      <c r="ER363" s="280" t="str">
        <f>IF(ES363="","",VLOOKUP(ES363,リスト!$BG$5:$BH$10,2,FALSE))</f>
        <v/>
      </c>
      <c r="ES363" s="13"/>
      <c r="ET363" s="13"/>
      <c r="EU363" s="13"/>
      <c r="EV363" s="13"/>
      <c r="EW363" s="13"/>
      <c r="EX363" s="81"/>
      <c r="EY363" s="81"/>
      <c r="EZ363" s="26"/>
      <c r="FA363" s="281" t="str">
        <f>IF($EZ363="","",INDEX(リスト!$BI$5:$BJ$40,MATCH($EZ363,リスト!$BJ$5:$BJ$40,0),1))</f>
        <v/>
      </c>
      <c r="FB363" s="280" t="str">
        <f>IF(FC363="","",VLOOKUP(FC363,リスト!$BK:$BL,2,FALSE))</f>
        <v/>
      </c>
      <c r="FC363" s="13"/>
      <c r="FD363" s="331"/>
      <c r="FE363" s="3"/>
      <c r="FF363" s="280" t="str">
        <f>IF(FG363="","",VLOOKUP(FG363,リスト!$BO$5:$BP$6,2,FALSE))</f>
        <v/>
      </c>
      <c r="FG363" s="3"/>
      <c r="FH363" s="280" t="str">
        <f>IF(FI363="","",VLOOKUP(FI363,リスト!$BQ$5:$BR$8,2,FALSE))</f>
        <v/>
      </c>
      <c r="FI363" s="3"/>
      <c r="FJ363" s="282"/>
      <c r="FK363" s="280" t="str">
        <f>IF(FL363="","",VLOOKUP(FL363,リスト!$BS$5:$BT$6,2,FALSE))</f>
        <v/>
      </c>
      <c r="FL363" s="63"/>
      <c r="FM363" s="13"/>
      <c r="FN363" s="13"/>
      <c r="FO363" s="13"/>
      <c r="FP363" s="283" t="str">
        <f t="shared" si="51"/>
        <v/>
      </c>
      <c r="FQ363" s="283" t="str">
        <f t="shared" si="51"/>
        <v/>
      </c>
      <c r="FR363" s="13"/>
      <c r="FS363" s="85"/>
      <c r="FT363" s="85"/>
      <c r="FU363" s="281" t="str">
        <f t="shared" si="52"/>
        <v/>
      </c>
      <c r="FV363" s="280" t="str">
        <f>IF(FW363="","",VLOOKUP(FW363,リスト!$BV$5:$BW$10,2,FALSE))</f>
        <v/>
      </c>
      <c r="FW363" s="26"/>
      <c r="FX363" s="282" t="str">
        <f t="shared" si="53"/>
        <v/>
      </c>
      <c r="FY363" s="280" t="str">
        <f>IF(FZ363="","",VLOOKUP(FZ363,リスト!$BX$5:$BY$6,2,FALSE))</f>
        <v/>
      </c>
      <c r="FZ363" s="3"/>
      <c r="GA363" s="280" t="str">
        <f>IF(GB363="","",VLOOKUP(GB363,リスト!$BZ$5:$CA$6,2,FALSE))</f>
        <v/>
      </c>
      <c r="GB363" s="13"/>
      <c r="GC363" s="281" t="str">
        <f>IF(GD363="","",VLOOKUP(GD363,リスト!$CB$5:$CC$6,2,FALSE))</f>
        <v/>
      </c>
      <c r="GD363" s="13"/>
      <c r="GE363" s="13"/>
      <c r="GF363" s="13"/>
      <c r="GG363" s="75"/>
      <c r="GH363" s="281" t="str">
        <f t="shared" si="54"/>
        <v/>
      </c>
      <c r="GI363" s="128"/>
      <c r="GJ363" s="281" t="str">
        <f>IF(GK363="","",VLOOKUP(GK363,リスト!$CD$5:$CE$6,2,FALSE))</f>
        <v/>
      </c>
      <c r="GK363" s="13"/>
      <c r="GL363" s="281" t="str">
        <f>IF(GM363="","",VLOOKUP(GM363,リスト!$CF$5:$CG$5,2,FALSE))</f>
        <v/>
      </c>
      <c r="GM363" s="26"/>
      <c r="GN363" s="280" t="str">
        <f>IF(GO363="","",VLOOKUP(GO363,リスト!$CH$5:$CI$5,2,FALSE))</f>
        <v/>
      </c>
      <c r="GO363" s="284"/>
      <c r="GP363" s="284"/>
      <c r="GQ363" s="284"/>
      <c r="GR363" s="284"/>
      <c r="GS363" s="284"/>
      <c r="GT363" s="284"/>
      <c r="GU363" s="284"/>
      <c r="GV363" s="284"/>
      <c r="GW363" s="284"/>
      <c r="GX363" s="285"/>
    </row>
    <row r="364" spans="2:206" s="177" customFormat="1" ht="24.75" hidden="1" customHeight="1" outlineLevel="1">
      <c r="B364" s="286" t="str">
        <f>IF(明細!B358="","",明細!B358)</f>
        <v/>
      </c>
      <c r="C364" s="287" t="str">
        <f>IF(明細!C358="","",明細!C358)</f>
        <v/>
      </c>
      <c r="D364" s="265" t="str">
        <f>IF(明細!D358="","",明細!D358)</f>
        <v/>
      </c>
      <c r="E364" s="265" t="str">
        <f>IF(明細!E358="","",明細!E358)</f>
        <v/>
      </c>
      <c r="F364" s="265" t="str">
        <f>IF(明細!F358="","",明細!F358)</f>
        <v/>
      </c>
      <c r="G364" s="265" t="str">
        <f>IF(明細!G358="","",明細!G358)</f>
        <v/>
      </c>
      <c r="H364" s="265" t="str">
        <f>IF(明細!H358="","",明細!H358)</f>
        <v/>
      </c>
      <c r="I364" s="265" t="str">
        <f>IF(明細!I358="","",明細!I358)</f>
        <v/>
      </c>
      <c r="J364" s="265" t="str">
        <f>IF(明細!J358="","",明細!J358)</f>
        <v/>
      </c>
      <c r="K364" s="265" t="str">
        <f>IF(明細!K358="","",明細!K358)</f>
        <v/>
      </c>
      <c r="L364" s="265" t="str">
        <f>IF(明細!L358="","",明細!L358)</f>
        <v/>
      </c>
      <c r="M364" s="265" t="str">
        <f>IF(明細!M358="","",明細!M358)</f>
        <v/>
      </c>
      <c r="N364" s="265" t="str">
        <f>IF(明細!N358="","",明細!N358)</f>
        <v/>
      </c>
      <c r="O364" s="265" t="str">
        <f>IF(明細!O358="","",明細!O358)</f>
        <v/>
      </c>
      <c r="P364" s="265" t="str">
        <f>IF(明細!P358="","",明細!P358)</f>
        <v/>
      </c>
      <c r="Q364" s="265" t="str">
        <f>IF(明細!Q358="","",明細!Q358)</f>
        <v/>
      </c>
      <c r="R364" s="289" t="str">
        <f>IF(明細!R358="","",明細!R358)</f>
        <v/>
      </c>
      <c r="S364" s="291" t="str">
        <f>IF(明細!S358="","",明細!S358)</f>
        <v/>
      </c>
      <c r="T364" s="291" t="str">
        <f>IF(明細!T358="","",明細!T358)</f>
        <v/>
      </c>
      <c r="U364" s="291" t="str">
        <f>IF(明細!U358="","",明細!U358)</f>
        <v/>
      </c>
      <c r="V364" s="292" t="str">
        <f>IF(明細!V358="","",明細!V358)</f>
        <v>個</v>
      </c>
      <c r="W364" s="292" t="str">
        <f>IF(明細!W358="","",明細!W358)</f>
        <v/>
      </c>
      <c r="X364" s="293" t="str">
        <f>IF(明細!X358="","",明細!X358)</f>
        <v/>
      </c>
      <c r="Y364" s="134" t="str">
        <f>IF(明細!Y358="","",明細!Y358)</f>
        <v/>
      </c>
      <c r="Z364" s="135" t="str">
        <f>IF(明細!Z358="","",明細!Z358)</f>
        <v/>
      </c>
      <c r="AA364" s="134" t="str">
        <f>IF(明細!AA358="","",明細!AA358)</f>
        <v/>
      </c>
      <c r="AB364" s="303" t="str">
        <f>IF(明細!AB358="","",明細!AB358)</f>
        <v/>
      </c>
      <c r="AC364" s="134" t="str">
        <f>IF(明細!AC358="","",明細!AC358)</f>
        <v/>
      </c>
      <c r="AD364" s="183" t="str">
        <f>IF(明細!AD358="","",明細!AD358)</f>
        <v/>
      </c>
      <c r="AE364" s="184">
        <f>IF(明細!AE358="","",明細!AE358)</f>
        <v>0.1</v>
      </c>
      <c r="AF364" s="185" t="str">
        <f>IF(明細!AF358="","",明細!AF358)</f>
        <v/>
      </c>
      <c r="AG364" s="186" t="str">
        <f>IF(明細!AG358="","",明細!AG358)</f>
        <v/>
      </c>
      <c r="AH364" s="186" t="str">
        <f>IF(明細!AH358="","",明細!AH358)</f>
        <v/>
      </c>
      <c r="AI364" s="187" t="str">
        <f>IF(明細!AI358="","",明細!AI358)</f>
        <v/>
      </c>
      <c r="AJ364" s="296" t="str">
        <f>IF(明細!AJ358="","",明細!AJ358)</f>
        <v/>
      </c>
      <c r="AK364" s="297" t="str">
        <f>IF(明細!AK358="","",明細!AK358)</f>
        <v/>
      </c>
      <c r="AL364" s="298" t="str">
        <f>IF(明細!AL358="","",明細!AL358)</f>
        <v/>
      </c>
      <c r="AM364" s="299" t="str">
        <f>IF(明細!AM358="","",明細!AM358)</f>
        <v/>
      </c>
      <c r="AN364" s="300" t="str">
        <f>IF(明細!AN358="","",明細!AN358)</f>
        <v/>
      </c>
      <c r="AO364" s="300" t="str">
        <f>IF(明細!AO358="","",明細!AO358)</f>
        <v/>
      </c>
      <c r="AP364" s="300" t="str">
        <f>IF(明細!AP358="","",明細!AP358)</f>
        <v/>
      </c>
      <c r="AQ364" s="301" t="str">
        <f>IF(明細!AQ358="","",明細!AQ358)</f>
        <v/>
      </c>
      <c r="AR364" s="302" t="str">
        <f>IF(明細!AR358="","",明細!AR358)</f>
        <v/>
      </c>
      <c r="AU364" s="360"/>
      <c r="AV364" s="368"/>
      <c r="AW364" s="446" t="str">
        <f>IF(明細!AV358="","",明細!AV358)</f>
        <v/>
      </c>
      <c r="AX364" s="419" t="str">
        <f>IF(明細!AT358="","",明細!AT358)</f>
        <v/>
      </c>
      <c r="AY364" s="280" t="str">
        <f>IF($AX364="","",VLOOKUP($AX364,リスト!$CL:$CM,2,FALSE))</f>
        <v/>
      </c>
      <c r="AZ364" s="3"/>
      <c r="BA364" s="280" t="str">
        <f>IF(BB364="","",VLOOKUP(BB364,リスト!$K:$L,2,FALSE))</f>
        <v/>
      </c>
      <c r="BB364" s="3"/>
      <c r="BC364" s="3"/>
      <c r="BD364" s="87"/>
      <c r="BE364" s="280" t="str">
        <f>IF(BF364="","",VLOOKUP(BF364,リスト!$I:$J,2,FALSE))</f>
        <v/>
      </c>
      <c r="BF364" s="3"/>
      <c r="BG364" s="280" t="str">
        <f>IF(BH364="","",VLOOKUP(BH364,リスト!$M:$N,2,FALSE))</f>
        <v/>
      </c>
      <c r="BH364" s="282"/>
      <c r="BI364" s="280" t="str">
        <f>IF(BJ364="","",VLOOKUP(BJ364,リスト!$O:$P,2,FALSE))</f>
        <v/>
      </c>
      <c r="BJ364" s="24"/>
      <c r="BM364" s="451" t="str">
        <f>IF(明細!AV358="","",明細!AV358)</f>
        <v/>
      </c>
      <c r="BN364" s="453" t="str">
        <f>IF(明細!AT358="","",明細!AT358)</f>
        <v/>
      </c>
      <c r="BO364" s="280" t="str">
        <f>IF($BN364="","",VLOOKUP($BN364,リスト!$CL:$CM,2,FALSE))</f>
        <v/>
      </c>
      <c r="BP364" s="280" t="str">
        <f>IF(BQ364="","",VLOOKUP(BQ364,リスト!$K$5:$L$7,2,FALSE))</f>
        <v/>
      </c>
      <c r="BQ364" s="13"/>
      <c r="BR364" s="13"/>
      <c r="BS364" s="47"/>
      <c r="BT364" s="280" t="str">
        <f>IF(BU364="","",VLOOKUP(BU364,リスト!I355:J373,2,FALSE))</f>
        <v/>
      </c>
      <c r="BU364" s="13"/>
      <c r="BV364" s="13"/>
      <c r="BW364" s="282"/>
      <c r="BX364" s="282"/>
      <c r="BY364" s="280" t="str">
        <f>IF(BZ364="","",VLOOKUP(BZ364,リスト!$S$5:$T$6,2,FALSE))</f>
        <v/>
      </c>
      <c r="BZ364" s="3"/>
      <c r="CA364" s="3"/>
      <c r="CB364" s="81"/>
      <c r="CC364" s="280" t="str">
        <f t="shared" si="48"/>
        <v/>
      </c>
      <c r="CD364" s="83"/>
      <c r="CE364" s="83"/>
      <c r="CF364" s="83"/>
      <c r="CG364" s="83"/>
      <c r="CH364" s="282" t="str">
        <f t="shared" si="49"/>
        <v/>
      </c>
      <c r="CI364" s="83"/>
      <c r="CJ364" s="280" t="str">
        <f t="shared" si="50"/>
        <v/>
      </c>
      <c r="CK364" s="87"/>
      <c r="CL364" s="78"/>
      <c r="CM364" s="83"/>
      <c r="CN364" s="83"/>
      <c r="CO364" s="83"/>
      <c r="CP364" s="280" t="str">
        <f t="shared" si="55"/>
        <v/>
      </c>
      <c r="CQ364" s="81"/>
      <c r="CR364" s="280" t="str">
        <f t="shared" si="56"/>
        <v/>
      </c>
      <c r="CS364" s="3"/>
      <c r="CT364" s="3"/>
      <c r="CU364" s="280" t="str">
        <f>IF(CV364="","",VLOOKUP(CV364,リスト!$V$5:$W$6,2,FALSE))</f>
        <v/>
      </c>
      <c r="CV364" s="3"/>
      <c r="CW364" s="280" t="str">
        <f>IF(CX364="","",VLOOKUP(CX364,リスト!$X$5:$Y$6,2,FALSE))</f>
        <v/>
      </c>
      <c r="CX364" s="3"/>
      <c r="CY364" s="77"/>
      <c r="CZ364" s="77"/>
      <c r="DA364" s="75"/>
      <c r="DB364" s="75"/>
      <c r="DC364" s="75"/>
      <c r="DD364" s="75"/>
      <c r="DE364" s="280" t="str">
        <f>IF(DF364="","",VLOOKUP(DF364,リスト!$Z$5:$AA$10,2,FALSE))</f>
        <v/>
      </c>
      <c r="DF364" s="3"/>
      <c r="DG364" s="280" t="str">
        <f>IF(DH364="","",VLOOKUP(DH364,リスト!$AB$5:$AC$12,2,FALSE))</f>
        <v/>
      </c>
      <c r="DH364" s="63"/>
      <c r="DI364" s="280" t="str">
        <f>IF(DJ364="","",VLOOKUP(DJ364,リスト!$AD$5:$AE$7,2,FALSE))</f>
        <v/>
      </c>
      <c r="DJ364" s="3"/>
      <c r="DK364" s="280" t="str">
        <f>IF(DL364="","",VLOOKUP(DL364,リスト!$AF$5:$AG$10,2,FALSE))</f>
        <v/>
      </c>
      <c r="DL364" s="3"/>
      <c r="DM364" s="280" t="str">
        <f>IF(DN364="","",VLOOKUP(DN364,リスト!$AH$5:$AI$6,2,FALSE))</f>
        <v/>
      </c>
      <c r="DN364" s="3"/>
      <c r="DO364" s="280" t="str">
        <f>IF(DP364="","",VLOOKUP(DP364,リスト!$AJ$5:$AK$6,2,FALSE))</f>
        <v/>
      </c>
      <c r="DP364" s="3"/>
      <c r="DQ364" s="280" t="str">
        <f>IF(DR364="","",VLOOKUP(DR364,リスト!$AL$5:$AM$7,2,FALSE))</f>
        <v/>
      </c>
      <c r="DR364" s="3"/>
      <c r="DS364" s="13"/>
      <c r="DT364" s="85"/>
      <c r="DU364" s="85"/>
      <c r="DV364" s="281" t="str">
        <f>IF(DW364="","",VLOOKUP(DW364,リスト!$AN$5:$AO$6,2,FALSE))</f>
        <v/>
      </c>
      <c r="DW364" s="13"/>
      <c r="DX364" s="341"/>
      <c r="DY364" s="345"/>
      <c r="DZ364" s="341"/>
      <c r="EA364" s="345"/>
      <c r="EB364" s="280" t="str">
        <f>IF(EC364="","",VLOOKUP(EC364,リスト!$AW$5:$AX$8,2,FALSE))</f>
        <v/>
      </c>
      <c r="EC364" s="3"/>
      <c r="ED364" s="85"/>
      <c r="EE364" s="280" t="str">
        <f>IF(EF364="","",VLOOKUP(EF364,リスト!$AY$5:$AZ$10,2,FALSE))</f>
        <v/>
      </c>
      <c r="EF364" s="3"/>
      <c r="EG364" s="280" t="str">
        <f>IF(EH364="","",VLOOKUP(EH364,リスト!$BA$5:$BB$10,2,FALSE))</f>
        <v/>
      </c>
      <c r="EH364" s="3"/>
      <c r="EI364" s="280" t="str">
        <f>IF(EJ364="","",VLOOKUP(EJ364,リスト!$BC$5:$BD$10,2,FALSE))</f>
        <v/>
      </c>
      <c r="EJ364" s="3"/>
      <c r="EK364" s="280" t="str">
        <f>IF(EL364="","",VLOOKUP(EL364,リスト!$BE$5:$BF$10,2,FALSE))</f>
        <v/>
      </c>
      <c r="EL364" s="3"/>
      <c r="EM364" s="78"/>
      <c r="EN364" s="73"/>
      <c r="EO364" s="73"/>
      <c r="EP364" s="13"/>
      <c r="EQ364" s="13"/>
      <c r="ER364" s="280" t="str">
        <f>IF(ES364="","",VLOOKUP(ES364,リスト!$BG$5:$BH$10,2,FALSE))</f>
        <v/>
      </c>
      <c r="ES364" s="13"/>
      <c r="ET364" s="13"/>
      <c r="EU364" s="13"/>
      <c r="EV364" s="13"/>
      <c r="EW364" s="13"/>
      <c r="EX364" s="81"/>
      <c r="EY364" s="81"/>
      <c r="EZ364" s="26"/>
      <c r="FA364" s="281" t="str">
        <f>IF($EZ364="","",INDEX(リスト!$BI$5:$BJ$40,MATCH($EZ364,リスト!$BJ$5:$BJ$40,0),1))</f>
        <v/>
      </c>
      <c r="FB364" s="280" t="str">
        <f>IF(FC364="","",VLOOKUP(FC364,リスト!$BK:$BL,2,FALSE))</f>
        <v/>
      </c>
      <c r="FC364" s="13"/>
      <c r="FD364" s="331"/>
      <c r="FE364" s="3"/>
      <c r="FF364" s="280" t="str">
        <f>IF(FG364="","",VLOOKUP(FG364,リスト!$BO$5:$BP$6,2,FALSE))</f>
        <v/>
      </c>
      <c r="FG364" s="3"/>
      <c r="FH364" s="280" t="str">
        <f>IF(FI364="","",VLOOKUP(FI364,リスト!$BQ$5:$BR$8,2,FALSE))</f>
        <v/>
      </c>
      <c r="FI364" s="3"/>
      <c r="FJ364" s="282"/>
      <c r="FK364" s="280" t="str">
        <f>IF(FL364="","",VLOOKUP(FL364,リスト!$BS$5:$BT$6,2,FALSE))</f>
        <v/>
      </c>
      <c r="FL364" s="63"/>
      <c r="FM364" s="13"/>
      <c r="FN364" s="13"/>
      <c r="FO364" s="13"/>
      <c r="FP364" s="283" t="str">
        <f t="shared" si="51"/>
        <v/>
      </c>
      <c r="FQ364" s="283" t="str">
        <f t="shared" si="51"/>
        <v/>
      </c>
      <c r="FR364" s="13"/>
      <c r="FS364" s="85"/>
      <c r="FT364" s="85"/>
      <c r="FU364" s="281" t="str">
        <f t="shared" si="52"/>
        <v/>
      </c>
      <c r="FV364" s="280" t="str">
        <f>IF(FW364="","",VLOOKUP(FW364,リスト!$BV$5:$BW$10,2,FALSE))</f>
        <v/>
      </c>
      <c r="FW364" s="26"/>
      <c r="FX364" s="282" t="str">
        <f t="shared" si="53"/>
        <v/>
      </c>
      <c r="FY364" s="280" t="str">
        <f>IF(FZ364="","",VLOOKUP(FZ364,リスト!$BX$5:$BY$6,2,FALSE))</f>
        <v/>
      </c>
      <c r="FZ364" s="3"/>
      <c r="GA364" s="280" t="str">
        <f>IF(GB364="","",VLOOKUP(GB364,リスト!$BZ$5:$CA$6,2,FALSE))</f>
        <v/>
      </c>
      <c r="GB364" s="13"/>
      <c r="GC364" s="281" t="str">
        <f>IF(GD364="","",VLOOKUP(GD364,リスト!$CB$5:$CC$6,2,FALSE))</f>
        <v/>
      </c>
      <c r="GD364" s="13"/>
      <c r="GE364" s="13"/>
      <c r="GF364" s="13"/>
      <c r="GG364" s="75"/>
      <c r="GH364" s="281" t="str">
        <f t="shared" si="54"/>
        <v/>
      </c>
      <c r="GI364" s="128"/>
      <c r="GJ364" s="281" t="str">
        <f>IF(GK364="","",VLOOKUP(GK364,リスト!$CD$5:$CE$6,2,FALSE))</f>
        <v/>
      </c>
      <c r="GK364" s="13"/>
      <c r="GL364" s="281" t="str">
        <f>IF(GM364="","",VLOOKUP(GM364,リスト!$CF$5:$CG$5,2,FALSE))</f>
        <v/>
      </c>
      <c r="GM364" s="26"/>
      <c r="GN364" s="280" t="str">
        <f>IF(GO364="","",VLOOKUP(GO364,リスト!$CH$5:$CI$5,2,FALSE))</f>
        <v/>
      </c>
      <c r="GO364" s="284"/>
      <c r="GP364" s="284"/>
      <c r="GQ364" s="284"/>
      <c r="GR364" s="284"/>
      <c r="GS364" s="284"/>
      <c r="GT364" s="284"/>
      <c r="GU364" s="284"/>
      <c r="GV364" s="284"/>
      <c r="GW364" s="284"/>
      <c r="GX364" s="285"/>
    </row>
    <row r="365" spans="2:206" s="177" customFormat="1" ht="24.75" hidden="1" customHeight="1" outlineLevel="1">
      <c r="B365" s="286" t="str">
        <f>IF(明細!B359="","",明細!B359)</f>
        <v/>
      </c>
      <c r="C365" s="287" t="str">
        <f>IF(明細!C359="","",明細!C359)</f>
        <v/>
      </c>
      <c r="D365" s="265" t="str">
        <f>IF(明細!D359="","",明細!D359)</f>
        <v/>
      </c>
      <c r="E365" s="265" t="str">
        <f>IF(明細!E359="","",明細!E359)</f>
        <v/>
      </c>
      <c r="F365" s="265" t="str">
        <f>IF(明細!F359="","",明細!F359)</f>
        <v/>
      </c>
      <c r="G365" s="265" t="str">
        <f>IF(明細!G359="","",明細!G359)</f>
        <v/>
      </c>
      <c r="H365" s="265" t="str">
        <f>IF(明細!H359="","",明細!H359)</f>
        <v/>
      </c>
      <c r="I365" s="265" t="str">
        <f>IF(明細!I359="","",明細!I359)</f>
        <v/>
      </c>
      <c r="J365" s="265" t="str">
        <f>IF(明細!J359="","",明細!J359)</f>
        <v/>
      </c>
      <c r="K365" s="265" t="str">
        <f>IF(明細!K359="","",明細!K359)</f>
        <v/>
      </c>
      <c r="L365" s="265" t="str">
        <f>IF(明細!L359="","",明細!L359)</f>
        <v/>
      </c>
      <c r="M365" s="265" t="str">
        <f>IF(明細!M359="","",明細!M359)</f>
        <v/>
      </c>
      <c r="N365" s="265" t="str">
        <f>IF(明細!N359="","",明細!N359)</f>
        <v/>
      </c>
      <c r="O365" s="265" t="str">
        <f>IF(明細!O359="","",明細!O359)</f>
        <v/>
      </c>
      <c r="P365" s="265" t="str">
        <f>IF(明細!P359="","",明細!P359)</f>
        <v/>
      </c>
      <c r="Q365" s="265" t="str">
        <f>IF(明細!Q359="","",明細!Q359)</f>
        <v/>
      </c>
      <c r="R365" s="289" t="str">
        <f>IF(明細!R359="","",明細!R359)</f>
        <v/>
      </c>
      <c r="S365" s="291" t="str">
        <f>IF(明細!S359="","",明細!S359)</f>
        <v/>
      </c>
      <c r="T365" s="291" t="str">
        <f>IF(明細!T359="","",明細!T359)</f>
        <v/>
      </c>
      <c r="U365" s="291" t="str">
        <f>IF(明細!U359="","",明細!U359)</f>
        <v/>
      </c>
      <c r="V365" s="292" t="str">
        <f>IF(明細!V359="","",明細!V359)</f>
        <v>個</v>
      </c>
      <c r="W365" s="292" t="str">
        <f>IF(明細!W359="","",明細!W359)</f>
        <v/>
      </c>
      <c r="X365" s="293" t="str">
        <f>IF(明細!X359="","",明細!X359)</f>
        <v/>
      </c>
      <c r="Y365" s="134" t="str">
        <f>IF(明細!Y359="","",明細!Y359)</f>
        <v/>
      </c>
      <c r="Z365" s="135" t="str">
        <f>IF(明細!Z359="","",明細!Z359)</f>
        <v/>
      </c>
      <c r="AA365" s="134" t="str">
        <f>IF(明細!AA359="","",明細!AA359)</f>
        <v/>
      </c>
      <c r="AB365" s="303" t="str">
        <f>IF(明細!AB359="","",明細!AB359)</f>
        <v/>
      </c>
      <c r="AC365" s="134" t="str">
        <f>IF(明細!AC359="","",明細!AC359)</f>
        <v/>
      </c>
      <c r="AD365" s="183" t="str">
        <f>IF(明細!AD359="","",明細!AD359)</f>
        <v/>
      </c>
      <c r="AE365" s="184">
        <f>IF(明細!AE359="","",明細!AE359)</f>
        <v>0.1</v>
      </c>
      <c r="AF365" s="185" t="str">
        <f>IF(明細!AF359="","",明細!AF359)</f>
        <v/>
      </c>
      <c r="AG365" s="186" t="str">
        <f>IF(明細!AG359="","",明細!AG359)</f>
        <v/>
      </c>
      <c r="AH365" s="186" t="str">
        <f>IF(明細!AH359="","",明細!AH359)</f>
        <v/>
      </c>
      <c r="AI365" s="187" t="str">
        <f>IF(明細!AI359="","",明細!AI359)</f>
        <v/>
      </c>
      <c r="AJ365" s="296" t="str">
        <f>IF(明細!AJ359="","",明細!AJ359)</f>
        <v/>
      </c>
      <c r="AK365" s="297" t="str">
        <f>IF(明細!AK359="","",明細!AK359)</f>
        <v/>
      </c>
      <c r="AL365" s="298" t="str">
        <f>IF(明細!AL359="","",明細!AL359)</f>
        <v/>
      </c>
      <c r="AM365" s="299" t="str">
        <f>IF(明細!AM359="","",明細!AM359)</f>
        <v/>
      </c>
      <c r="AN365" s="300" t="str">
        <f>IF(明細!AN359="","",明細!AN359)</f>
        <v/>
      </c>
      <c r="AO365" s="300" t="str">
        <f>IF(明細!AO359="","",明細!AO359)</f>
        <v/>
      </c>
      <c r="AP365" s="300" t="str">
        <f>IF(明細!AP359="","",明細!AP359)</f>
        <v/>
      </c>
      <c r="AQ365" s="301" t="str">
        <f>IF(明細!AQ359="","",明細!AQ359)</f>
        <v/>
      </c>
      <c r="AR365" s="302" t="str">
        <f>IF(明細!AR359="","",明細!AR359)</f>
        <v/>
      </c>
      <c r="AU365" s="360"/>
      <c r="AV365" s="368"/>
      <c r="AW365" s="446" t="str">
        <f>IF(明細!AV359="","",明細!AV359)</f>
        <v/>
      </c>
      <c r="AX365" s="419" t="str">
        <f>IF(明細!AT359="","",明細!AT359)</f>
        <v/>
      </c>
      <c r="AY365" s="280" t="str">
        <f>IF($AX365="","",VLOOKUP($AX365,リスト!$CL:$CM,2,FALSE))</f>
        <v/>
      </c>
      <c r="AZ365" s="3"/>
      <c r="BA365" s="280" t="str">
        <f>IF(BB365="","",VLOOKUP(BB365,リスト!$K:$L,2,FALSE))</f>
        <v/>
      </c>
      <c r="BB365" s="3"/>
      <c r="BC365" s="3"/>
      <c r="BD365" s="87"/>
      <c r="BE365" s="280" t="str">
        <f>IF(BF365="","",VLOOKUP(BF365,リスト!$I:$J,2,FALSE))</f>
        <v/>
      </c>
      <c r="BF365" s="3"/>
      <c r="BG365" s="280" t="str">
        <f>IF(BH365="","",VLOOKUP(BH365,リスト!$M:$N,2,FALSE))</f>
        <v/>
      </c>
      <c r="BH365" s="282"/>
      <c r="BI365" s="280" t="str">
        <f>IF(BJ365="","",VLOOKUP(BJ365,リスト!$O:$P,2,FALSE))</f>
        <v/>
      </c>
      <c r="BJ365" s="24"/>
      <c r="BM365" s="451" t="str">
        <f>IF(明細!AV359="","",明細!AV359)</f>
        <v/>
      </c>
      <c r="BN365" s="453" t="str">
        <f>IF(明細!AT359="","",明細!AT359)</f>
        <v/>
      </c>
      <c r="BO365" s="280" t="str">
        <f>IF($BN365="","",VLOOKUP($BN365,リスト!$CL:$CM,2,FALSE))</f>
        <v/>
      </c>
      <c r="BP365" s="280" t="str">
        <f>IF(BQ365="","",VLOOKUP(BQ365,リスト!$K$5:$L$7,2,FALSE))</f>
        <v/>
      </c>
      <c r="BQ365" s="13"/>
      <c r="BR365" s="13"/>
      <c r="BS365" s="47"/>
      <c r="BT365" s="280" t="str">
        <f>IF(BU365="","",VLOOKUP(BU365,リスト!I356:J374,2,FALSE))</f>
        <v/>
      </c>
      <c r="BU365" s="13"/>
      <c r="BV365" s="13"/>
      <c r="BW365" s="282"/>
      <c r="BX365" s="282"/>
      <c r="BY365" s="280" t="str">
        <f>IF(BZ365="","",VLOOKUP(BZ365,リスト!$S$5:$T$6,2,FALSE))</f>
        <v/>
      </c>
      <c r="BZ365" s="3"/>
      <c r="CA365" s="3"/>
      <c r="CB365" s="81"/>
      <c r="CC365" s="280" t="str">
        <f t="shared" si="48"/>
        <v/>
      </c>
      <c r="CD365" s="83"/>
      <c r="CE365" s="83"/>
      <c r="CF365" s="83"/>
      <c r="CG365" s="83"/>
      <c r="CH365" s="282" t="str">
        <f t="shared" si="49"/>
        <v/>
      </c>
      <c r="CI365" s="83"/>
      <c r="CJ365" s="280" t="str">
        <f t="shared" si="50"/>
        <v/>
      </c>
      <c r="CK365" s="87"/>
      <c r="CL365" s="78"/>
      <c r="CM365" s="83"/>
      <c r="CN365" s="83"/>
      <c r="CO365" s="83"/>
      <c r="CP365" s="280" t="str">
        <f t="shared" si="55"/>
        <v/>
      </c>
      <c r="CQ365" s="81"/>
      <c r="CR365" s="280" t="str">
        <f t="shared" si="56"/>
        <v/>
      </c>
      <c r="CS365" s="3"/>
      <c r="CT365" s="3"/>
      <c r="CU365" s="280" t="str">
        <f>IF(CV365="","",VLOOKUP(CV365,リスト!$V$5:$W$6,2,FALSE))</f>
        <v/>
      </c>
      <c r="CV365" s="3"/>
      <c r="CW365" s="280" t="str">
        <f>IF(CX365="","",VLOOKUP(CX365,リスト!$X$5:$Y$6,2,FALSE))</f>
        <v/>
      </c>
      <c r="CX365" s="3"/>
      <c r="CY365" s="77"/>
      <c r="CZ365" s="77"/>
      <c r="DA365" s="75"/>
      <c r="DB365" s="75"/>
      <c r="DC365" s="75"/>
      <c r="DD365" s="75"/>
      <c r="DE365" s="280" t="str">
        <f>IF(DF365="","",VLOOKUP(DF365,リスト!$Z$5:$AA$10,2,FALSE))</f>
        <v/>
      </c>
      <c r="DF365" s="3"/>
      <c r="DG365" s="280" t="str">
        <f>IF(DH365="","",VLOOKUP(DH365,リスト!$AB$5:$AC$12,2,FALSE))</f>
        <v/>
      </c>
      <c r="DH365" s="63"/>
      <c r="DI365" s="280" t="str">
        <f>IF(DJ365="","",VLOOKUP(DJ365,リスト!$AD$5:$AE$7,2,FALSE))</f>
        <v/>
      </c>
      <c r="DJ365" s="3"/>
      <c r="DK365" s="280" t="str">
        <f>IF(DL365="","",VLOOKUP(DL365,リスト!$AF$5:$AG$10,2,FALSE))</f>
        <v/>
      </c>
      <c r="DL365" s="3"/>
      <c r="DM365" s="280" t="str">
        <f>IF(DN365="","",VLOOKUP(DN365,リスト!$AH$5:$AI$6,2,FALSE))</f>
        <v/>
      </c>
      <c r="DN365" s="3"/>
      <c r="DO365" s="280" t="str">
        <f>IF(DP365="","",VLOOKUP(DP365,リスト!$AJ$5:$AK$6,2,FALSE))</f>
        <v/>
      </c>
      <c r="DP365" s="3"/>
      <c r="DQ365" s="280" t="str">
        <f>IF(DR365="","",VLOOKUP(DR365,リスト!$AL$5:$AM$7,2,FALSE))</f>
        <v/>
      </c>
      <c r="DR365" s="3"/>
      <c r="DS365" s="13"/>
      <c r="DT365" s="85"/>
      <c r="DU365" s="85"/>
      <c r="DV365" s="281" t="str">
        <f>IF(DW365="","",VLOOKUP(DW365,リスト!$AN$5:$AO$6,2,FALSE))</f>
        <v/>
      </c>
      <c r="DW365" s="13"/>
      <c r="DX365" s="341"/>
      <c r="DY365" s="345"/>
      <c r="DZ365" s="341"/>
      <c r="EA365" s="345"/>
      <c r="EB365" s="280" t="str">
        <f>IF(EC365="","",VLOOKUP(EC365,リスト!$AW$5:$AX$8,2,FALSE))</f>
        <v/>
      </c>
      <c r="EC365" s="3"/>
      <c r="ED365" s="85"/>
      <c r="EE365" s="280" t="str">
        <f>IF(EF365="","",VLOOKUP(EF365,リスト!$AY$5:$AZ$10,2,FALSE))</f>
        <v/>
      </c>
      <c r="EF365" s="3"/>
      <c r="EG365" s="280" t="str">
        <f>IF(EH365="","",VLOOKUP(EH365,リスト!$BA$5:$BB$10,2,FALSE))</f>
        <v/>
      </c>
      <c r="EH365" s="3"/>
      <c r="EI365" s="280" t="str">
        <f>IF(EJ365="","",VLOOKUP(EJ365,リスト!$BC$5:$BD$10,2,FALSE))</f>
        <v/>
      </c>
      <c r="EJ365" s="3"/>
      <c r="EK365" s="280" t="str">
        <f>IF(EL365="","",VLOOKUP(EL365,リスト!$BE$5:$BF$10,2,FALSE))</f>
        <v/>
      </c>
      <c r="EL365" s="3"/>
      <c r="EM365" s="78"/>
      <c r="EN365" s="73"/>
      <c r="EO365" s="73"/>
      <c r="EP365" s="13"/>
      <c r="EQ365" s="13"/>
      <c r="ER365" s="280" t="str">
        <f>IF(ES365="","",VLOOKUP(ES365,リスト!$BG$5:$BH$10,2,FALSE))</f>
        <v/>
      </c>
      <c r="ES365" s="13"/>
      <c r="ET365" s="13"/>
      <c r="EU365" s="13"/>
      <c r="EV365" s="13"/>
      <c r="EW365" s="13"/>
      <c r="EX365" s="81"/>
      <c r="EY365" s="81"/>
      <c r="EZ365" s="26"/>
      <c r="FA365" s="281" t="str">
        <f>IF($EZ365="","",INDEX(リスト!$BI$5:$BJ$40,MATCH($EZ365,リスト!$BJ$5:$BJ$40,0),1))</f>
        <v/>
      </c>
      <c r="FB365" s="280" t="str">
        <f>IF(FC365="","",VLOOKUP(FC365,リスト!$BK:$BL,2,FALSE))</f>
        <v/>
      </c>
      <c r="FC365" s="13"/>
      <c r="FD365" s="331"/>
      <c r="FE365" s="3"/>
      <c r="FF365" s="280" t="str">
        <f>IF(FG365="","",VLOOKUP(FG365,リスト!$BO$5:$BP$6,2,FALSE))</f>
        <v/>
      </c>
      <c r="FG365" s="3"/>
      <c r="FH365" s="280" t="str">
        <f>IF(FI365="","",VLOOKUP(FI365,リスト!$BQ$5:$BR$8,2,FALSE))</f>
        <v/>
      </c>
      <c r="FI365" s="3"/>
      <c r="FJ365" s="282"/>
      <c r="FK365" s="280" t="str">
        <f>IF(FL365="","",VLOOKUP(FL365,リスト!$BS$5:$BT$6,2,FALSE))</f>
        <v/>
      </c>
      <c r="FL365" s="63"/>
      <c r="FM365" s="13"/>
      <c r="FN365" s="13"/>
      <c r="FO365" s="13"/>
      <c r="FP365" s="283" t="str">
        <f t="shared" si="51"/>
        <v/>
      </c>
      <c r="FQ365" s="283" t="str">
        <f t="shared" si="51"/>
        <v/>
      </c>
      <c r="FR365" s="13"/>
      <c r="FS365" s="85"/>
      <c r="FT365" s="85"/>
      <c r="FU365" s="281" t="str">
        <f t="shared" si="52"/>
        <v/>
      </c>
      <c r="FV365" s="280" t="str">
        <f>IF(FW365="","",VLOOKUP(FW365,リスト!$BV$5:$BW$10,2,FALSE))</f>
        <v/>
      </c>
      <c r="FW365" s="26"/>
      <c r="FX365" s="282" t="str">
        <f t="shared" si="53"/>
        <v/>
      </c>
      <c r="FY365" s="280" t="str">
        <f>IF(FZ365="","",VLOOKUP(FZ365,リスト!$BX$5:$BY$6,2,FALSE))</f>
        <v/>
      </c>
      <c r="FZ365" s="3"/>
      <c r="GA365" s="280" t="str">
        <f>IF(GB365="","",VLOOKUP(GB365,リスト!$BZ$5:$CA$6,2,FALSE))</f>
        <v/>
      </c>
      <c r="GB365" s="13"/>
      <c r="GC365" s="281" t="str">
        <f>IF(GD365="","",VLOOKUP(GD365,リスト!$CB$5:$CC$6,2,FALSE))</f>
        <v/>
      </c>
      <c r="GD365" s="13"/>
      <c r="GE365" s="13"/>
      <c r="GF365" s="13"/>
      <c r="GG365" s="75"/>
      <c r="GH365" s="281" t="str">
        <f t="shared" si="54"/>
        <v/>
      </c>
      <c r="GI365" s="128"/>
      <c r="GJ365" s="281" t="str">
        <f>IF(GK365="","",VLOOKUP(GK365,リスト!$CD$5:$CE$6,2,FALSE))</f>
        <v/>
      </c>
      <c r="GK365" s="13"/>
      <c r="GL365" s="281" t="str">
        <f>IF(GM365="","",VLOOKUP(GM365,リスト!$CF$5:$CG$5,2,FALSE))</f>
        <v/>
      </c>
      <c r="GM365" s="26"/>
      <c r="GN365" s="280" t="str">
        <f>IF(GO365="","",VLOOKUP(GO365,リスト!$CH$5:$CI$5,2,FALSE))</f>
        <v/>
      </c>
      <c r="GO365" s="284"/>
      <c r="GP365" s="284"/>
      <c r="GQ365" s="284"/>
      <c r="GR365" s="284"/>
      <c r="GS365" s="284"/>
      <c r="GT365" s="284"/>
      <c r="GU365" s="284"/>
      <c r="GV365" s="284"/>
      <c r="GW365" s="284"/>
      <c r="GX365" s="285"/>
    </row>
    <row r="366" spans="2:206" s="177" customFormat="1" ht="24.75" hidden="1" customHeight="1" outlineLevel="1">
      <c r="B366" s="286" t="str">
        <f>IF(明細!B360="","",明細!B360)</f>
        <v/>
      </c>
      <c r="C366" s="287" t="str">
        <f>IF(明細!C360="","",明細!C360)</f>
        <v/>
      </c>
      <c r="D366" s="265" t="str">
        <f>IF(明細!D360="","",明細!D360)</f>
        <v/>
      </c>
      <c r="E366" s="265" t="str">
        <f>IF(明細!E360="","",明細!E360)</f>
        <v/>
      </c>
      <c r="F366" s="265" t="str">
        <f>IF(明細!F360="","",明細!F360)</f>
        <v/>
      </c>
      <c r="G366" s="265" t="str">
        <f>IF(明細!G360="","",明細!G360)</f>
        <v/>
      </c>
      <c r="H366" s="265" t="str">
        <f>IF(明細!H360="","",明細!H360)</f>
        <v/>
      </c>
      <c r="I366" s="265" t="str">
        <f>IF(明細!I360="","",明細!I360)</f>
        <v/>
      </c>
      <c r="J366" s="265" t="str">
        <f>IF(明細!J360="","",明細!J360)</f>
        <v/>
      </c>
      <c r="K366" s="265" t="str">
        <f>IF(明細!K360="","",明細!K360)</f>
        <v/>
      </c>
      <c r="L366" s="265" t="str">
        <f>IF(明細!L360="","",明細!L360)</f>
        <v/>
      </c>
      <c r="M366" s="265" t="str">
        <f>IF(明細!M360="","",明細!M360)</f>
        <v/>
      </c>
      <c r="N366" s="265" t="str">
        <f>IF(明細!N360="","",明細!N360)</f>
        <v/>
      </c>
      <c r="O366" s="265" t="str">
        <f>IF(明細!O360="","",明細!O360)</f>
        <v/>
      </c>
      <c r="P366" s="265" t="str">
        <f>IF(明細!P360="","",明細!P360)</f>
        <v/>
      </c>
      <c r="Q366" s="265" t="str">
        <f>IF(明細!Q360="","",明細!Q360)</f>
        <v/>
      </c>
      <c r="R366" s="289" t="str">
        <f>IF(明細!R360="","",明細!R360)</f>
        <v/>
      </c>
      <c r="S366" s="291" t="str">
        <f>IF(明細!S360="","",明細!S360)</f>
        <v/>
      </c>
      <c r="T366" s="291" t="str">
        <f>IF(明細!T360="","",明細!T360)</f>
        <v/>
      </c>
      <c r="U366" s="291" t="str">
        <f>IF(明細!U360="","",明細!U360)</f>
        <v/>
      </c>
      <c r="V366" s="292" t="str">
        <f>IF(明細!V360="","",明細!V360)</f>
        <v>個</v>
      </c>
      <c r="W366" s="292" t="str">
        <f>IF(明細!W360="","",明細!W360)</f>
        <v/>
      </c>
      <c r="X366" s="293" t="str">
        <f>IF(明細!X360="","",明細!X360)</f>
        <v/>
      </c>
      <c r="Y366" s="134" t="str">
        <f>IF(明細!Y360="","",明細!Y360)</f>
        <v/>
      </c>
      <c r="Z366" s="135" t="str">
        <f>IF(明細!Z360="","",明細!Z360)</f>
        <v/>
      </c>
      <c r="AA366" s="134" t="str">
        <f>IF(明細!AA360="","",明細!AA360)</f>
        <v/>
      </c>
      <c r="AB366" s="303" t="str">
        <f>IF(明細!AB360="","",明細!AB360)</f>
        <v/>
      </c>
      <c r="AC366" s="134" t="str">
        <f>IF(明細!AC360="","",明細!AC360)</f>
        <v/>
      </c>
      <c r="AD366" s="183" t="str">
        <f>IF(明細!AD360="","",明細!AD360)</f>
        <v/>
      </c>
      <c r="AE366" s="184">
        <f>IF(明細!AE360="","",明細!AE360)</f>
        <v>0.1</v>
      </c>
      <c r="AF366" s="185" t="str">
        <f>IF(明細!AF360="","",明細!AF360)</f>
        <v/>
      </c>
      <c r="AG366" s="186" t="str">
        <f>IF(明細!AG360="","",明細!AG360)</f>
        <v/>
      </c>
      <c r="AH366" s="186" t="str">
        <f>IF(明細!AH360="","",明細!AH360)</f>
        <v/>
      </c>
      <c r="AI366" s="187" t="str">
        <f>IF(明細!AI360="","",明細!AI360)</f>
        <v/>
      </c>
      <c r="AJ366" s="296" t="str">
        <f>IF(明細!AJ360="","",明細!AJ360)</f>
        <v/>
      </c>
      <c r="AK366" s="297" t="str">
        <f>IF(明細!AK360="","",明細!AK360)</f>
        <v/>
      </c>
      <c r="AL366" s="298" t="str">
        <f>IF(明細!AL360="","",明細!AL360)</f>
        <v/>
      </c>
      <c r="AM366" s="299" t="str">
        <f>IF(明細!AM360="","",明細!AM360)</f>
        <v/>
      </c>
      <c r="AN366" s="300" t="str">
        <f>IF(明細!AN360="","",明細!AN360)</f>
        <v/>
      </c>
      <c r="AO366" s="300" t="str">
        <f>IF(明細!AO360="","",明細!AO360)</f>
        <v/>
      </c>
      <c r="AP366" s="300" t="str">
        <f>IF(明細!AP360="","",明細!AP360)</f>
        <v/>
      </c>
      <c r="AQ366" s="301" t="str">
        <f>IF(明細!AQ360="","",明細!AQ360)</f>
        <v/>
      </c>
      <c r="AR366" s="302" t="str">
        <f>IF(明細!AR360="","",明細!AR360)</f>
        <v/>
      </c>
      <c r="AU366" s="360"/>
      <c r="AV366" s="368"/>
      <c r="AW366" s="446" t="str">
        <f>IF(明細!AV360="","",明細!AV360)</f>
        <v/>
      </c>
      <c r="AX366" s="419" t="str">
        <f>IF(明細!AT360="","",明細!AT360)</f>
        <v/>
      </c>
      <c r="AY366" s="280" t="str">
        <f>IF($AX366="","",VLOOKUP($AX366,リスト!$CL:$CM,2,FALSE))</f>
        <v/>
      </c>
      <c r="AZ366" s="3"/>
      <c r="BA366" s="280" t="str">
        <f>IF(BB366="","",VLOOKUP(BB366,リスト!$K:$L,2,FALSE))</f>
        <v/>
      </c>
      <c r="BB366" s="3"/>
      <c r="BC366" s="3"/>
      <c r="BD366" s="87"/>
      <c r="BE366" s="280" t="str">
        <f>IF(BF366="","",VLOOKUP(BF366,リスト!$I:$J,2,FALSE))</f>
        <v/>
      </c>
      <c r="BF366" s="3"/>
      <c r="BG366" s="280" t="str">
        <f>IF(BH366="","",VLOOKUP(BH366,リスト!$M:$N,2,FALSE))</f>
        <v/>
      </c>
      <c r="BH366" s="282"/>
      <c r="BI366" s="280" t="str">
        <f>IF(BJ366="","",VLOOKUP(BJ366,リスト!$O:$P,2,FALSE))</f>
        <v/>
      </c>
      <c r="BJ366" s="24"/>
      <c r="BM366" s="451" t="str">
        <f>IF(明細!AV360="","",明細!AV360)</f>
        <v/>
      </c>
      <c r="BN366" s="453" t="str">
        <f>IF(明細!AT360="","",明細!AT360)</f>
        <v/>
      </c>
      <c r="BO366" s="280" t="str">
        <f>IF($BN366="","",VLOOKUP($BN366,リスト!$CL:$CM,2,FALSE))</f>
        <v/>
      </c>
      <c r="BP366" s="280" t="str">
        <f>IF(BQ366="","",VLOOKUP(BQ366,リスト!$K$5:$L$7,2,FALSE))</f>
        <v/>
      </c>
      <c r="BQ366" s="13"/>
      <c r="BR366" s="13"/>
      <c r="BS366" s="47"/>
      <c r="BT366" s="280" t="str">
        <f>IF(BU366="","",VLOOKUP(BU366,リスト!I357:J375,2,FALSE))</f>
        <v/>
      </c>
      <c r="BU366" s="13"/>
      <c r="BV366" s="13"/>
      <c r="BW366" s="282"/>
      <c r="BX366" s="282"/>
      <c r="BY366" s="280" t="str">
        <f>IF(BZ366="","",VLOOKUP(BZ366,リスト!$S$5:$T$6,2,FALSE))</f>
        <v/>
      </c>
      <c r="BZ366" s="3"/>
      <c r="CA366" s="3"/>
      <c r="CB366" s="81"/>
      <c r="CC366" s="280" t="str">
        <f t="shared" si="48"/>
        <v/>
      </c>
      <c r="CD366" s="83"/>
      <c r="CE366" s="83"/>
      <c r="CF366" s="83"/>
      <c r="CG366" s="83"/>
      <c r="CH366" s="282" t="str">
        <f t="shared" si="49"/>
        <v/>
      </c>
      <c r="CI366" s="83"/>
      <c r="CJ366" s="280" t="str">
        <f t="shared" si="50"/>
        <v/>
      </c>
      <c r="CK366" s="87"/>
      <c r="CL366" s="78"/>
      <c r="CM366" s="83"/>
      <c r="CN366" s="83"/>
      <c r="CO366" s="83"/>
      <c r="CP366" s="280" t="str">
        <f t="shared" si="55"/>
        <v/>
      </c>
      <c r="CQ366" s="81"/>
      <c r="CR366" s="280" t="str">
        <f t="shared" si="56"/>
        <v/>
      </c>
      <c r="CS366" s="3"/>
      <c r="CT366" s="3"/>
      <c r="CU366" s="280" t="str">
        <f>IF(CV366="","",VLOOKUP(CV366,リスト!$V$5:$W$6,2,FALSE))</f>
        <v/>
      </c>
      <c r="CV366" s="3"/>
      <c r="CW366" s="280" t="str">
        <f>IF(CX366="","",VLOOKUP(CX366,リスト!$X$5:$Y$6,2,FALSE))</f>
        <v/>
      </c>
      <c r="CX366" s="3"/>
      <c r="CY366" s="77"/>
      <c r="CZ366" s="77"/>
      <c r="DA366" s="75"/>
      <c r="DB366" s="75"/>
      <c r="DC366" s="75"/>
      <c r="DD366" s="75"/>
      <c r="DE366" s="280" t="str">
        <f>IF(DF366="","",VLOOKUP(DF366,リスト!$Z$5:$AA$10,2,FALSE))</f>
        <v/>
      </c>
      <c r="DF366" s="3"/>
      <c r="DG366" s="280" t="str">
        <f>IF(DH366="","",VLOOKUP(DH366,リスト!$AB$5:$AC$12,2,FALSE))</f>
        <v/>
      </c>
      <c r="DH366" s="63"/>
      <c r="DI366" s="280" t="str">
        <f>IF(DJ366="","",VLOOKUP(DJ366,リスト!$AD$5:$AE$7,2,FALSE))</f>
        <v/>
      </c>
      <c r="DJ366" s="3"/>
      <c r="DK366" s="280" t="str">
        <f>IF(DL366="","",VLOOKUP(DL366,リスト!$AF$5:$AG$10,2,FALSE))</f>
        <v/>
      </c>
      <c r="DL366" s="3"/>
      <c r="DM366" s="280" t="str">
        <f>IF(DN366="","",VLOOKUP(DN366,リスト!$AH$5:$AI$6,2,FALSE))</f>
        <v/>
      </c>
      <c r="DN366" s="3"/>
      <c r="DO366" s="280" t="str">
        <f>IF(DP366="","",VLOOKUP(DP366,リスト!$AJ$5:$AK$6,2,FALSE))</f>
        <v/>
      </c>
      <c r="DP366" s="3"/>
      <c r="DQ366" s="280" t="str">
        <f>IF(DR366="","",VLOOKUP(DR366,リスト!$AL$5:$AM$7,2,FALSE))</f>
        <v/>
      </c>
      <c r="DR366" s="3"/>
      <c r="DS366" s="13"/>
      <c r="DT366" s="85"/>
      <c r="DU366" s="85"/>
      <c r="DV366" s="281" t="str">
        <f>IF(DW366="","",VLOOKUP(DW366,リスト!$AN$5:$AO$6,2,FALSE))</f>
        <v/>
      </c>
      <c r="DW366" s="13"/>
      <c r="DX366" s="341"/>
      <c r="DY366" s="345"/>
      <c r="DZ366" s="341"/>
      <c r="EA366" s="345"/>
      <c r="EB366" s="280" t="str">
        <f>IF(EC366="","",VLOOKUP(EC366,リスト!$AW$5:$AX$8,2,FALSE))</f>
        <v/>
      </c>
      <c r="EC366" s="3"/>
      <c r="ED366" s="85"/>
      <c r="EE366" s="280" t="str">
        <f>IF(EF366="","",VLOOKUP(EF366,リスト!$AY$5:$AZ$10,2,FALSE))</f>
        <v/>
      </c>
      <c r="EF366" s="3"/>
      <c r="EG366" s="280" t="str">
        <f>IF(EH366="","",VLOOKUP(EH366,リスト!$BA$5:$BB$10,2,FALSE))</f>
        <v/>
      </c>
      <c r="EH366" s="3"/>
      <c r="EI366" s="280" t="str">
        <f>IF(EJ366="","",VLOOKUP(EJ366,リスト!$BC$5:$BD$10,2,FALSE))</f>
        <v/>
      </c>
      <c r="EJ366" s="3"/>
      <c r="EK366" s="280" t="str">
        <f>IF(EL366="","",VLOOKUP(EL366,リスト!$BE$5:$BF$10,2,FALSE))</f>
        <v/>
      </c>
      <c r="EL366" s="3"/>
      <c r="EM366" s="78"/>
      <c r="EN366" s="73"/>
      <c r="EO366" s="73"/>
      <c r="EP366" s="13"/>
      <c r="EQ366" s="13"/>
      <c r="ER366" s="280" t="str">
        <f>IF(ES366="","",VLOOKUP(ES366,リスト!$BG$5:$BH$10,2,FALSE))</f>
        <v/>
      </c>
      <c r="ES366" s="13"/>
      <c r="ET366" s="13"/>
      <c r="EU366" s="13"/>
      <c r="EV366" s="13"/>
      <c r="EW366" s="13"/>
      <c r="EX366" s="81"/>
      <c r="EY366" s="81"/>
      <c r="EZ366" s="26"/>
      <c r="FA366" s="281" t="str">
        <f>IF($EZ366="","",INDEX(リスト!$BI$5:$BJ$40,MATCH($EZ366,リスト!$BJ$5:$BJ$40,0),1))</f>
        <v/>
      </c>
      <c r="FB366" s="280" t="str">
        <f>IF(FC366="","",VLOOKUP(FC366,リスト!$BK:$BL,2,FALSE))</f>
        <v/>
      </c>
      <c r="FC366" s="13"/>
      <c r="FD366" s="331"/>
      <c r="FE366" s="3"/>
      <c r="FF366" s="280" t="str">
        <f>IF(FG366="","",VLOOKUP(FG366,リスト!$BO$5:$BP$6,2,FALSE))</f>
        <v/>
      </c>
      <c r="FG366" s="3"/>
      <c r="FH366" s="280" t="str">
        <f>IF(FI366="","",VLOOKUP(FI366,リスト!$BQ$5:$BR$8,2,FALSE))</f>
        <v/>
      </c>
      <c r="FI366" s="3"/>
      <c r="FJ366" s="282"/>
      <c r="FK366" s="280" t="str">
        <f>IF(FL366="","",VLOOKUP(FL366,リスト!$BS$5:$BT$6,2,FALSE))</f>
        <v/>
      </c>
      <c r="FL366" s="63"/>
      <c r="FM366" s="13"/>
      <c r="FN366" s="13"/>
      <c r="FO366" s="13"/>
      <c r="FP366" s="283" t="str">
        <f t="shared" si="51"/>
        <v/>
      </c>
      <c r="FQ366" s="283" t="str">
        <f t="shared" si="51"/>
        <v/>
      </c>
      <c r="FR366" s="13"/>
      <c r="FS366" s="85"/>
      <c r="FT366" s="85"/>
      <c r="FU366" s="281" t="str">
        <f t="shared" si="52"/>
        <v/>
      </c>
      <c r="FV366" s="280" t="str">
        <f>IF(FW366="","",VLOOKUP(FW366,リスト!$BV$5:$BW$10,2,FALSE))</f>
        <v/>
      </c>
      <c r="FW366" s="26"/>
      <c r="FX366" s="282" t="str">
        <f t="shared" si="53"/>
        <v/>
      </c>
      <c r="FY366" s="280" t="str">
        <f>IF(FZ366="","",VLOOKUP(FZ366,リスト!$BX$5:$BY$6,2,FALSE))</f>
        <v/>
      </c>
      <c r="FZ366" s="3"/>
      <c r="GA366" s="280" t="str">
        <f>IF(GB366="","",VLOOKUP(GB366,リスト!$BZ$5:$CA$6,2,FALSE))</f>
        <v/>
      </c>
      <c r="GB366" s="13"/>
      <c r="GC366" s="281" t="str">
        <f>IF(GD366="","",VLOOKUP(GD366,リスト!$CB$5:$CC$6,2,FALSE))</f>
        <v/>
      </c>
      <c r="GD366" s="13"/>
      <c r="GE366" s="13"/>
      <c r="GF366" s="13"/>
      <c r="GG366" s="75"/>
      <c r="GH366" s="281" t="str">
        <f t="shared" si="54"/>
        <v/>
      </c>
      <c r="GI366" s="128"/>
      <c r="GJ366" s="281" t="str">
        <f>IF(GK366="","",VLOOKUP(GK366,リスト!$CD$5:$CE$6,2,FALSE))</f>
        <v/>
      </c>
      <c r="GK366" s="13"/>
      <c r="GL366" s="281" t="str">
        <f>IF(GM366="","",VLOOKUP(GM366,リスト!$CF$5:$CG$5,2,FALSE))</f>
        <v/>
      </c>
      <c r="GM366" s="26"/>
      <c r="GN366" s="280" t="str">
        <f>IF(GO366="","",VLOOKUP(GO366,リスト!$CH$5:$CI$5,2,FALSE))</f>
        <v/>
      </c>
      <c r="GO366" s="284"/>
      <c r="GP366" s="284"/>
      <c r="GQ366" s="284"/>
      <c r="GR366" s="284"/>
      <c r="GS366" s="284"/>
      <c r="GT366" s="284"/>
      <c r="GU366" s="284"/>
      <c r="GV366" s="284"/>
      <c r="GW366" s="284"/>
      <c r="GX366" s="285"/>
    </row>
    <row r="367" spans="2:206" s="177" customFormat="1" ht="24.75" hidden="1" customHeight="1" outlineLevel="1">
      <c r="B367" s="286" t="str">
        <f>IF(明細!B361="","",明細!B361)</f>
        <v/>
      </c>
      <c r="C367" s="287" t="str">
        <f>IF(明細!C361="","",明細!C361)</f>
        <v/>
      </c>
      <c r="D367" s="265" t="str">
        <f>IF(明細!D361="","",明細!D361)</f>
        <v/>
      </c>
      <c r="E367" s="265" t="str">
        <f>IF(明細!E361="","",明細!E361)</f>
        <v/>
      </c>
      <c r="F367" s="265" t="str">
        <f>IF(明細!F361="","",明細!F361)</f>
        <v/>
      </c>
      <c r="G367" s="265" t="str">
        <f>IF(明細!G361="","",明細!G361)</f>
        <v/>
      </c>
      <c r="H367" s="265" t="str">
        <f>IF(明細!H361="","",明細!H361)</f>
        <v/>
      </c>
      <c r="I367" s="265" t="str">
        <f>IF(明細!I361="","",明細!I361)</f>
        <v/>
      </c>
      <c r="J367" s="265" t="str">
        <f>IF(明細!J361="","",明細!J361)</f>
        <v/>
      </c>
      <c r="K367" s="265" t="str">
        <f>IF(明細!K361="","",明細!K361)</f>
        <v/>
      </c>
      <c r="L367" s="265" t="str">
        <f>IF(明細!L361="","",明細!L361)</f>
        <v/>
      </c>
      <c r="M367" s="265" t="str">
        <f>IF(明細!M361="","",明細!M361)</f>
        <v/>
      </c>
      <c r="N367" s="265" t="str">
        <f>IF(明細!N361="","",明細!N361)</f>
        <v/>
      </c>
      <c r="O367" s="265" t="str">
        <f>IF(明細!O361="","",明細!O361)</f>
        <v/>
      </c>
      <c r="P367" s="265" t="str">
        <f>IF(明細!P361="","",明細!P361)</f>
        <v/>
      </c>
      <c r="Q367" s="265" t="str">
        <f>IF(明細!Q361="","",明細!Q361)</f>
        <v/>
      </c>
      <c r="R367" s="289" t="str">
        <f>IF(明細!R361="","",明細!R361)</f>
        <v/>
      </c>
      <c r="S367" s="291" t="str">
        <f>IF(明細!S361="","",明細!S361)</f>
        <v/>
      </c>
      <c r="T367" s="291" t="str">
        <f>IF(明細!T361="","",明細!T361)</f>
        <v/>
      </c>
      <c r="U367" s="291" t="str">
        <f>IF(明細!U361="","",明細!U361)</f>
        <v/>
      </c>
      <c r="V367" s="292" t="str">
        <f>IF(明細!V361="","",明細!V361)</f>
        <v>個</v>
      </c>
      <c r="W367" s="292" t="str">
        <f>IF(明細!W361="","",明細!W361)</f>
        <v/>
      </c>
      <c r="X367" s="293" t="str">
        <f>IF(明細!X361="","",明細!X361)</f>
        <v/>
      </c>
      <c r="Y367" s="134" t="str">
        <f>IF(明細!Y361="","",明細!Y361)</f>
        <v/>
      </c>
      <c r="Z367" s="135" t="str">
        <f>IF(明細!Z361="","",明細!Z361)</f>
        <v/>
      </c>
      <c r="AA367" s="134" t="str">
        <f>IF(明細!AA361="","",明細!AA361)</f>
        <v/>
      </c>
      <c r="AB367" s="303" t="str">
        <f>IF(明細!AB361="","",明細!AB361)</f>
        <v/>
      </c>
      <c r="AC367" s="134" t="str">
        <f>IF(明細!AC361="","",明細!AC361)</f>
        <v/>
      </c>
      <c r="AD367" s="183" t="str">
        <f>IF(明細!AD361="","",明細!AD361)</f>
        <v/>
      </c>
      <c r="AE367" s="184">
        <f>IF(明細!AE361="","",明細!AE361)</f>
        <v>0.1</v>
      </c>
      <c r="AF367" s="185" t="str">
        <f>IF(明細!AF361="","",明細!AF361)</f>
        <v/>
      </c>
      <c r="AG367" s="186" t="str">
        <f>IF(明細!AG361="","",明細!AG361)</f>
        <v/>
      </c>
      <c r="AH367" s="186" t="str">
        <f>IF(明細!AH361="","",明細!AH361)</f>
        <v/>
      </c>
      <c r="AI367" s="187" t="str">
        <f>IF(明細!AI361="","",明細!AI361)</f>
        <v/>
      </c>
      <c r="AJ367" s="296" t="str">
        <f>IF(明細!AJ361="","",明細!AJ361)</f>
        <v/>
      </c>
      <c r="AK367" s="297" t="str">
        <f>IF(明細!AK361="","",明細!AK361)</f>
        <v/>
      </c>
      <c r="AL367" s="298" t="str">
        <f>IF(明細!AL361="","",明細!AL361)</f>
        <v/>
      </c>
      <c r="AM367" s="299" t="str">
        <f>IF(明細!AM361="","",明細!AM361)</f>
        <v/>
      </c>
      <c r="AN367" s="300" t="str">
        <f>IF(明細!AN361="","",明細!AN361)</f>
        <v/>
      </c>
      <c r="AO367" s="300" t="str">
        <f>IF(明細!AO361="","",明細!AO361)</f>
        <v/>
      </c>
      <c r="AP367" s="300" t="str">
        <f>IF(明細!AP361="","",明細!AP361)</f>
        <v/>
      </c>
      <c r="AQ367" s="301" t="str">
        <f>IF(明細!AQ361="","",明細!AQ361)</f>
        <v/>
      </c>
      <c r="AR367" s="302" t="str">
        <f>IF(明細!AR361="","",明細!AR361)</f>
        <v/>
      </c>
      <c r="AU367" s="360"/>
      <c r="AV367" s="368"/>
      <c r="AW367" s="446" t="str">
        <f>IF(明細!AV361="","",明細!AV361)</f>
        <v/>
      </c>
      <c r="AX367" s="419" t="str">
        <f>IF(明細!AT361="","",明細!AT361)</f>
        <v/>
      </c>
      <c r="AY367" s="280" t="str">
        <f>IF($AX367="","",VLOOKUP($AX367,リスト!$CL:$CM,2,FALSE))</f>
        <v/>
      </c>
      <c r="AZ367" s="3"/>
      <c r="BA367" s="280" t="str">
        <f>IF(BB367="","",VLOOKUP(BB367,リスト!$K:$L,2,FALSE))</f>
        <v/>
      </c>
      <c r="BB367" s="3"/>
      <c r="BC367" s="3"/>
      <c r="BD367" s="87"/>
      <c r="BE367" s="280" t="str">
        <f>IF(BF367="","",VLOOKUP(BF367,リスト!$I:$J,2,FALSE))</f>
        <v/>
      </c>
      <c r="BF367" s="3"/>
      <c r="BG367" s="280" t="str">
        <f>IF(BH367="","",VLOOKUP(BH367,リスト!$M:$N,2,FALSE))</f>
        <v/>
      </c>
      <c r="BH367" s="282"/>
      <c r="BI367" s="280" t="str">
        <f>IF(BJ367="","",VLOOKUP(BJ367,リスト!$O:$P,2,FALSE))</f>
        <v/>
      </c>
      <c r="BJ367" s="24"/>
      <c r="BM367" s="451" t="str">
        <f>IF(明細!AV361="","",明細!AV361)</f>
        <v/>
      </c>
      <c r="BN367" s="453" t="str">
        <f>IF(明細!AT361="","",明細!AT361)</f>
        <v/>
      </c>
      <c r="BO367" s="280" t="str">
        <f>IF($BN367="","",VLOOKUP($BN367,リスト!$CL:$CM,2,FALSE))</f>
        <v/>
      </c>
      <c r="BP367" s="280" t="str">
        <f>IF(BQ367="","",VLOOKUP(BQ367,リスト!$K$5:$L$7,2,FALSE))</f>
        <v/>
      </c>
      <c r="BQ367" s="13"/>
      <c r="BR367" s="13"/>
      <c r="BS367" s="47"/>
      <c r="BT367" s="280" t="str">
        <f>IF(BU367="","",VLOOKUP(BU367,リスト!I358:J376,2,FALSE))</f>
        <v/>
      </c>
      <c r="BU367" s="13"/>
      <c r="BV367" s="13"/>
      <c r="BW367" s="282"/>
      <c r="BX367" s="282"/>
      <c r="BY367" s="280" t="str">
        <f>IF(BZ367="","",VLOOKUP(BZ367,リスト!$S$5:$T$6,2,FALSE))</f>
        <v/>
      </c>
      <c r="BZ367" s="3"/>
      <c r="CA367" s="3"/>
      <c r="CB367" s="81"/>
      <c r="CC367" s="280" t="str">
        <f t="shared" si="48"/>
        <v/>
      </c>
      <c r="CD367" s="83"/>
      <c r="CE367" s="83"/>
      <c r="CF367" s="83"/>
      <c r="CG367" s="83"/>
      <c r="CH367" s="282" t="str">
        <f t="shared" si="49"/>
        <v/>
      </c>
      <c r="CI367" s="83"/>
      <c r="CJ367" s="280" t="str">
        <f t="shared" si="50"/>
        <v/>
      </c>
      <c r="CK367" s="87"/>
      <c r="CL367" s="78"/>
      <c r="CM367" s="83"/>
      <c r="CN367" s="83"/>
      <c r="CO367" s="83"/>
      <c r="CP367" s="280" t="str">
        <f t="shared" si="55"/>
        <v/>
      </c>
      <c r="CQ367" s="81"/>
      <c r="CR367" s="280" t="str">
        <f t="shared" si="56"/>
        <v/>
      </c>
      <c r="CS367" s="3"/>
      <c r="CT367" s="3"/>
      <c r="CU367" s="280" t="str">
        <f>IF(CV367="","",VLOOKUP(CV367,リスト!$V$5:$W$6,2,FALSE))</f>
        <v/>
      </c>
      <c r="CV367" s="3"/>
      <c r="CW367" s="280" t="str">
        <f>IF(CX367="","",VLOOKUP(CX367,リスト!$X$5:$Y$6,2,FALSE))</f>
        <v/>
      </c>
      <c r="CX367" s="3"/>
      <c r="CY367" s="77"/>
      <c r="CZ367" s="77"/>
      <c r="DA367" s="75"/>
      <c r="DB367" s="75"/>
      <c r="DC367" s="75"/>
      <c r="DD367" s="75"/>
      <c r="DE367" s="280" t="str">
        <f>IF(DF367="","",VLOOKUP(DF367,リスト!$Z$5:$AA$10,2,FALSE))</f>
        <v/>
      </c>
      <c r="DF367" s="3"/>
      <c r="DG367" s="280" t="str">
        <f>IF(DH367="","",VLOOKUP(DH367,リスト!$AB$5:$AC$12,2,FALSE))</f>
        <v/>
      </c>
      <c r="DH367" s="63"/>
      <c r="DI367" s="280" t="str">
        <f>IF(DJ367="","",VLOOKUP(DJ367,リスト!$AD$5:$AE$7,2,FALSE))</f>
        <v/>
      </c>
      <c r="DJ367" s="3"/>
      <c r="DK367" s="280" t="str">
        <f>IF(DL367="","",VLOOKUP(DL367,リスト!$AF$5:$AG$10,2,FALSE))</f>
        <v/>
      </c>
      <c r="DL367" s="3"/>
      <c r="DM367" s="280" t="str">
        <f>IF(DN367="","",VLOOKUP(DN367,リスト!$AH$5:$AI$6,2,FALSE))</f>
        <v/>
      </c>
      <c r="DN367" s="3"/>
      <c r="DO367" s="280" t="str">
        <f>IF(DP367="","",VLOOKUP(DP367,リスト!$AJ$5:$AK$6,2,FALSE))</f>
        <v/>
      </c>
      <c r="DP367" s="3"/>
      <c r="DQ367" s="280" t="str">
        <f>IF(DR367="","",VLOOKUP(DR367,リスト!$AL$5:$AM$7,2,FALSE))</f>
        <v/>
      </c>
      <c r="DR367" s="3"/>
      <c r="DS367" s="13"/>
      <c r="DT367" s="85"/>
      <c r="DU367" s="85"/>
      <c r="DV367" s="281" t="str">
        <f>IF(DW367="","",VLOOKUP(DW367,リスト!$AN$5:$AO$6,2,FALSE))</f>
        <v/>
      </c>
      <c r="DW367" s="13"/>
      <c r="DX367" s="341"/>
      <c r="DY367" s="345"/>
      <c r="DZ367" s="341"/>
      <c r="EA367" s="345"/>
      <c r="EB367" s="280" t="str">
        <f>IF(EC367="","",VLOOKUP(EC367,リスト!$AW$5:$AX$8,2,FALSE))</f>
        <v/>
      </c>
      <c r="EC367" s="3"/>
      <c r="ED367" s="85"/>
      <c r="EE367" s="280" t="str">
        <f>IF(EF367="","",VLOOKUP(EF367,リスト!$AY$5:$AZ$10,2,FALSE))</f>
        <v/>
      </c>
      <c r="EF367" s="3"/>
      <c r="EG367" s="280" t="str">
        <f>IF(EH367="","",VLOOKUP(EH367,リスト!$BA$5:$BB$10,2,FALSE))</f>
        <v/>
      </c>
      <c r="EH367" s="3"/>
      <c r="EI367" s="280" t="str">
        <f>IF(EJ367="","",VLOOKUP(EJ367,リスト!$BC$5:$BD$10,2,FALSE))</f>
        <v/>
      </c>
      <c r="EJ367" s="3"/>
      <c r="EK367" s="280" t="str">
        <f>IF(EL367="","",VLOOKUP(EL367,リスト!$BE$5:$BF$10,2,FALSE))</f>
        <v/>
      </c>
      <c r="EL367" s="3"/>
      <c r="EM367" s="78"/>
      <c r="EN367" s="73"/>
      <c r="EO367" s="73"/>
      <c r="EP367" s="13"/>
      <c r="EQ367" s="13"/>
      <c r="ER367" s="280" t="str">
        <f>IF(ES367="","",VLOOKUP(ES367,リスト!$BG$5:$BH$10,2,FALSE))</f>
        <v/>
      </c>
      <c r="ES367" s="13"/>
      <c r="ET367" s="13"/>
      <c r="EU367" s="13"/>
      <c r="EV367" s="13"/>
      <c r="EW367" s="13"/>
      <c r="EX367" s="81"/>
      <c r="EY367" s="81"/>
      <c r="EZ367" s="26"/>
      <c r="FA367" s="281" t="str">
        <f>IF($EZ367="","",INDEX(リスト!$BI$5:$BJ$40,MATCH($EZ367,リスト!$BJ$5:$BJ$40,0),1))</f>
        <v/>
      </c>
      <c r="FB367" s="280" t="str">
        <f>IF(FC367="","",VLOOKUP(FC367,リスト!$BK:$BL,2,FALSE))</f>
        <v/>
      </c>
      <c r="FC367" s="13"/>
      <c r="FD367" s="331"/>
      <c r="FE367" s="3"/>
      <c r="FF367" s="280" t="str">
        <f>IF(FG367="","",VLOOKUP(FG367,リスト!$BO$5:$BP$6,2,FALSE))</f>
        <v/>
      </c>
      <c r="FG367" s="3"/>
      <c r="FH367" s="280" t="str">
        <f>IF(FI367="","",VLOOKUP(FI367,リスト!$BQ$5:$BR$8,2,FALSE))</f>
        <v/>
      </c>
      <c r="FI367" s="3"/>
      <c r="FJ367" s="282"/>
      <c r="FK367" s="280" t="str">
        <f>IF(FL367="","",VLOOKUP(FL367,リスト!$BS$5:$BT$6,2,FALSE))</f>
        <v/>
      </c>
      <c r="FL367" s="63"/>
      <c r="FM367" s="13"/>
      <c r="FN367" s="13"/>
      <c r="FO367" s="13"/>
      <c r="FP367" s="283" t="str">
        <f t="shared" si="51"/>
        <v/>
      </c>
      <c r="FQ367" s="283" t="str">
        <f t="shared" si="51"/>
        <v/>
      </c>
      <c r="FR367" s="13"/>
      <c r="FS367" s="85"/>
      <c r="FT367" s="85"/>
      <c r="FU367" s="281" t="str">
        <f t="shared" si="52"/>
        <v/>
      </c>
      <c r="FV367" s="280" t="str">
        <f>IF(FW367="","",VLOOKUP(FW367,リスト!$BV$5:$BW$10,2,FALSE))</f>
        <v/>
      </c>
      <c r="FW367" s="26"/>
      <c r="FX367" s="282" t="str">
        <f t="shared" si="53"/>
        <v/>
      </c>
      <c r="FY367" s="280" t="str">
        <f>IF(FZ367="","",VLOOKUP(FZ367,リスト!$BX$5:$BY$6,2,FALSE))</f>
        <v/>
      </c>
      <c r="FZ367" s="3"/>
      <c r="GA367" s="280" t="str">
        <f>IF(GB367="","",VLOOKUP(GB367,リスト!$BZ$5:$CA$6,2,FALSE))</f>
        <v/>
      </c>
      <c r="GB367" s="13"/>
      <c r="GC367" s="281" t="str">
        <f>IF(GD367="","",VLOOKUP(GD367,リスト!$CB$5:$CC$6,2,FALSE))</f>
        <v/>
      </c>
      <c r="GD367" s="13"/>
      <c r="GE367" s="13"/>
      <c r="GF367" s="13"/>
      <c r="GG367" s="75"/>
      <c r="GH367" s="281" t="str">
        <f t="shared" si="54"/>
        <v/>
      </c>
      <c r="GI367" s="128"/>
      <c r="GJ367" s="281" t="str">
        <f>IF(GK367="","",VLOOKUP(GK367,リスト!$CD$5:$CE$6,2,FALSE))</f>
        <v/>
      </c>
      <c r="GK367" s="13"/>
      <c r="GL367" s="281" t="str">
        <f>IF(GM367="","",VLOOKUP(GM367,リスト!$CF$5:$CG$5,2,FALSE))</f>
        <v/>
      </c>
      <c r="GM367" s="26"/>
      <c r="GN367" s="280" t="str">
        <f>IF(GO367="","",VLOOKUP(GO367,リスト!$CH$5:$CI$5,2,FALSE))</f>
        <v/>
      </c>
      <c r="GO367" s="284"/>
      <c r="GP367" s="284"/>
      <c r="GQ367" s="284"/>
      <c r="GR367" s="284"/>
      <c r="GS367" s="284"/>
      <c r="GT367" s="284"/>
      <c r="GU367" s="284"/>
      <c r="GV367" s="284"/>
      <c r="GW367" s="284"/>
      <c r="GX367" s="285"/>
    </row>
    <row r="368" spans="2:206" s="177" customFormat="1" ht="24.75" hidden="1" customHeight="1" outlineLevel="1">
      <c r="B368" s="286" t="str">
        <f>IF(明細!B362="","",明細!B362)</f>
        <v/>
      </c>
      <c r="C368" s="287" t="str">
        <f>IF(明細!C362="","",明細!C362)</f>
        <v/>
      </c>
      <c r="D368" s="265" t="str">
        <f>IF(明細!D362="","",明細!D362)</f>
        <v/>
      </c>
      <c r="E368" s="265" t="str">
        <f>IF(明細!E362="","",明細!E362)</f>
        <v/>
      </c>
      <c r="F368" s="265" t="str">
        <f>IF(明細!F362="","",明細!F362)</f>
        <v/>
      </c>
      <c r="G368" s="265" t="str">
        <f>IF(明細!G362="","",明細!G362)</f>
        <v/>
      </c>
      <c r="H368" s="265" t="str">
        <f>IF(明細!H362="","",明細!H362)</f>
        <v/>
      </c>
      <c r="I368" s="265" t="str">
        <f>IF(明細!I362="","",明細!I362)</f>
        <v/>
      </c>
      <c r="J368" s="265" t="str">
        <f>IF(明細!J362="","",明細!J362)</f>
        <v/>
      </c>
      <c r="K368" s="265" t="str">
        <f>IF(明細!K362="","",明細!K362)</f>
        <v/>
      </c>
      <c r="L368" s="265" t="str">
        <f>IF(明細!L362="","",明細!L362)</f>
        <v/>
      </c>
      <c r="M368" s="265" t="str">
        <f>IF(明細!M362="","",明細!M362)</f>
        <v/>
      </c>
      <c r="N368" s="265" t="str">
        <f>IF(明細!N362="","",明細!N362)</f>
        <v/>
      </c>
      <c r="O368" s="265" t="str">
        <f>IF(明細!O362="","",明細!O362)</f>
        <v/>
      </c>
      <c r="P368" s="265" t="str">
        <f>IF(明細!P362="","",明細!P362)</f>
        <v/>
      </c>
      <c r="Q368" s="265" t="str">
        <f>IF(明細!Q362="","",明細!Q362)</f>
        <v/>
      </c>
      <c r="R368" s="289" t="str">
        <f>IF(明細!R362="","",明細!R362)</f>
        <v/>
      </c>
      <c r="S368" s="291" t="str">
        <f>IF(明細!S362="","",明細!S362)</f>
        <v/>
      </c>
      <c r="T368" s="291" t="str">
        <f>IF(明細!T362="","",明細!T362)</f>
        <v/>
      </c>
      <c r="U368" s="291" t="str">
        <f>IF(明細!U362="","",明細!U362)</f>
        <v/>
      </c>
      <c r="V368" s="292" t="str">
        <f>IF(明細!V362="","",明細!V362)</f>
        <v>個</v>
      </c>
      <c r="W368" s="292" t="str">
        <f>IF(明細!W362="","",明細!W362)</f>
        <v/>
      </c>
      <c r="X368" s="293" t="str">
        <f>IF(明細!X362="","",明細!X362)</f>
        <v/>
      </c>
      <c r="Y368" s="134" t="str">
        <f>IF(明細!Y362="","",明細!Y362)</f>
        <v/>
      </c>
      <c r="Z368" s="135" t="str">
        <f>IF(明細!Z362="","",明細!Z362)</f>
        <v/>
      </c>
      <c r="AA368" s="134" t="str">
        <f>IF(明細!AA362="","",明細!AA362)</f>
        <v/>
      </c>
      <c r="AB368" s="303" t="str">
        <f>IF(明細!AB362="","",明細!AB362)</f>
        <v/>
      </c>
      <c r="AC368" s="134" t="str">
        <f>IF(明細!AC362="","",明細!AC362)</f>
        <v/>
      </c>
      <c r="AD368" s="183" t="str">
        <f>IF(明細!AD362="","",明細!AD362)</f>
        <v/>
      </c>
      <c r="AE368" s="184">
        <f>IF(明細!AE362="","",明細!AE362)</f>
        <v>0.1</v>
      </c>
      <c r="AF368" s="185" t="str">
        <f>IF(明細!AF362="","",明細!AF362)</f>
        <v/>
      </c>
      <c r="AG368" s="186" t="str">
        <f>IF(明細!AG362="","",明細!AG362)</f>
        <v/>
      </c>
      <c r="AH368" s="186" t="str">
        <f>IF(明細!AH362="","",明細!AH362)</f>
        <v/>
      </c>
      <c r="AI368" s="187" t="str">
        <f>IF(明細!AI362="","",明細!AI362)</f>
        <v/>
      </c>
      <c r="AJ368" s="296" t="str">
        <f>IF(明細!AJ362="","",明細!AJ362)</f>
        <v/>
      </c>
      <c r="AK368" s="297" t="str">
        <f>IF(明細!AK362="","",明細!AK362)</f>
        <v/>
      </c>
      <c r="AL368" s="298" t="str">
        <f>IF(明細!AL362="","",明細!AL362)</f>
        <v/>
      </c>
      <c r="AM368" s="299" t="str">
        <f>IF(明細!AM362="","",明細!AM362)</f>
        <v/>
      </c>
      <c r="AN368" s="300" t="str">
        <f>IF(明細!AN362="","",明細!AN362)</f>
        <v/>
      </c>
      <c r="AO368" s="300" t="str">
        <f>IF(明細!AO362="","",明細!AO362)</f>
        <v/>
      </c>
      <c r="AP368" s="300" t="str">
        <f>IF(明細!AP362="","",明細!AP362)</f>
        <v/>
      </c>
      <c r="AQ368" s="301" t="str">
        <f>IF(明細!AQ362="","",明細!AQ362)</f>
        <v/>
      </c>
      <c r="AR368" s="302" t="str">
        <f>IF(明細!AR362="","",明細!AR362)</f>
        <v/>
      </c>
      <c r="AU368" s="360"/>
      <c r="AV368" s="368"/>
      <c r="AW368" s="446" t="str">
        <f>IF(明細!AV362="","",明細!AV362)</f>
        <v/>
      </c>
      <c r="AX368" s="419" t="str">
        <f>IF(明細!AT362="","",明細!AT362)</f>
        <v/>
      </c>
      <c r="AY368" s="280" t="str">
        <f>IF($AX368="","",VLOOKUP($AX368,リスト!$CL:$CM,2,FALSE))</f>
        <v/>
      </c>
      <c r="AZ368" s="3"/>
      <c r="BA368" s="280" t="str">
        <f>IF(BB368="","",VLOOKUP(BB368,リスト!$K:$L,2,FALSE))</f>
        <v/>
      </c>
      <c r="BB368" s="3"/>
      <c r="BC368" s="3"/>
      <c r="BD368" s="87"/>
      <c r="BE368" s="280" t="str">
        <f>IF(BF368="","",VLOOKUP(BF368,リスト!$I:$J,2,FALSE))</f>
        <v/>
      </c>
      <c r="BF368" s="3"/>
      <c r="BG368" s="280" t="str">
        <f>IF(BH368="","",VLOOKUP(BH368,リスト!$M:$N,2,FALSE))</f>
        <v/>
      </c>
      <c r="BH368" s="282"/>
      <c r="BI368" s="280" t="str">
        <f>IF(BJ368="","",VLOOKUP(BJ368,リスト!$O:$P,2,FALSE))</f>
        <v/>
      </c>
      <c r="BJ368" s="24"/>
      <c r="BM368" s="451" t="str">
        <f>IF(明細!AV362="","",明細!AV362)</f>
        <v/>
      </c>
      <c r="BN368" s="453" t="str">
        <f>IF(明細!AT362="","",明細!AT362)</f>
        <v/>
      </c>
      <c r="BO368" s="280" t="str">
        <f>IF($BN368="","",VLOOKUP($BN368,リスト!$CL:$CM,2,FALSE))</f>
        <v/>
      </c>
      <c r="BP368" s="280" t="str">
        <f>IF(BQ368="","",VLOOKUP(BQ368,リスト!$K$5:$L$7,2,FALSE))</f>
        <v/>
      </c>
      <c r="BQ368" s="13"/>
      <c r="BR368" s="13"/>
      <c r="BS368" s="47"/>
      <c r="BT368" s="280" t="str">
        <f>IF(BU368="","",VLOOKUP(BU368,リスト!I359:J377,2,FALSE))</f>
        <v/>
      </c>
      <c r="BU368" s="13"/>
      <c r="BV368" s="13"/>
      <c r="BW368" s="282"/>
      <c r="BX368" s="282"/>
      <c r="BY368" s="280" t="str">
        <f>IF(BZ368="","",VLOOKUP(BZ368,リスト!$S$5:$T$6,2,FALSE))</f>
        <v/>
      </c>
      <c r="BZ368" s="3"/>
      <c r="CA368" s="3"/>
      <c r="CB368" s="81"/>
      <c r="CC368" s="280" t="str">
        <f t="shared" si="48"/>
        <v/>
      </c>
      <c r="CD368" s="83"/>
      <c r="CE368" s="83"/>
      <c r="CF368" s="83"/>
      <c r="CG368" s="83"/>
      <c r="CH368" s="282" t="str">
        <f t="shared" si="49"/>
        <v/>
      </c>
      <c r="CI368" s="83"/>
      <c r="CJ368" s="280" t="str">
        <f t="shared" si="50"/>
        <v/>
      </c>
      <c r="CK368" s="87"/>
      <c r="CL368" s="78"/>
      <c r="CM368" s="83"/>
      <c r="CN368" s="83"/>
      <c r="CO368" s="83"/>
      <c r="CP368" s="280" t="str">
        <f t="shared" si="55"/>
        <v/>
      </c>
      <c r="CQ368" s="81"/>
      <c r="CR368" s="280" t="str">
        <f t="shared" si="56"/>
        <v/>
      </c>
      <c r="CS368" s="3"/>
      <c r="CT368" s="3"/>
      <c r="CU368" s="280" t="str">
        <f>IF(CV368="","",VLOOKUP(CV368,リスト!$V$5:$W$6,2,FALSE))</f>
        <v/>
      </c>
      <c r="CV368" s="3"/>
      <c r="CW368" s="280" t="str">
        <f>IF(CX368="","",VLOOKUP(CX368,リスト!$X$5:$Y$6,2,FALSE))</f>
        <v/>
      </c>
      <c r="CX368" s="3"/>
      <c r="CY368" s="77"/>
      <c r="CZ368" s="77"/>
      <c r="DA368" s="75"/>
      <c r="DB368" s="75"/>
      <c r="DC368" s="75"/>
      <c r="DD368" s="75"/>
      <c r="DE368" s="280" t="str">
        <f>IF(DF368="","",VLOOKUP(DF368,リスト!$Z$5:$AA$10,2,FALSE))</f>
        <v/>
      </c>
      <c r="DF368" s="3"/>
      <c r="DG368" s="280" t="str">
        <f>IF(DH368="","",VLOOKUP(DH368,リスト!$AB$5:$AC$12,2,FALSE))</f>
        <v/>
      </c>
      <c r="DH368" s="63"/>
      <c r="DI368" s="280" t="str">
        <f>IF(DJ368="","",VLOOKUP(DJ368,リスト!$AD$5:$AE$7,2,FALSE))</f>
        <v/>
      </c>
      <c r="DJ368" s="3"/>
      <c r="DK368" s="280" t="str">
        <f>IF(DL368="","",VLOOKUP(DL368,リスト!$AF$5:$AG$10,2,FALSE))</f>
        <v/>
      </c>
      <c r="DL368" s="3"/>
      <c r="DM368" s="280" t="str">
        <f>IF(DN368="","",VLOOKUP(DN368,リスト!$AH$5:$AI$6,2,FALSE))</f>
        <v/>
      </c>
      <c r="DN368" s="3"/>
      <c r="DO368" s="280" t="str">
        <f>IF(DP368="","",VLOOKUP(DP368,リスト!$AJ$5:$AK$6,2,FALSE))</f>
        <v/>
      </c>
      <c r="DP368" s="3"/>
      <c r="DQ368" s="280" t="str">
        <f>IF(DR368="","",VLOOKUP(DR368,リスト!$AL$5:$AM$7,2,FALSE))</f>
        <v/>
      </c>
      <c r="DR368" s="3"/>
      <c r="DS368" s="13"/>
      <c r="DT368" s="85"/>
      <c r="DU368" s="85"/>
      <c r="DV368" s="281" t="str">
        <f>IF(DW368="","",VLOOKUP(DW368,リスト!$AN$5:$AO$6,2,FALSE))</f>
        <v/>
      </c>
      <c r="DW368" s="13"/>
      <c r="DX368" s="341"/>
      <c r="DY368" s="345"/>
      <c r="DZ368" s="341"/>
      <c r="EA368" s="345"/>
      <c r="EB368" s="280" t="str">
        <f>IF(EC368="","",VLOOKUP(EC368,リスト!$AW$5:$AX$8,2,FALSE))</f>
        <v/>
      </c>
      <c r="EC368" s="3"/>
      <c r="ED368" s="85"/>
      <c r="EE368" s="280" t="str">
        <f>IF(EF368="","",VLOOKUP(EF368,リスト!$AY$5:$AZ$10,2,FALSE))</f>
        <v/>
      </c>
      <c r="EF368" s="3"/>
      <c r="EG368" s="280" t="str">
        <f>IF(EH368="","",VLOOKUP(EH368,リスト!$BA$5:$BB$10,2,FALSE))</f>
        <v/>
      </c>
      <c r="EH368" s="3"/>
      <c r="EI368" s="280" t="str">
        <f>IF(EJ368="","",VLOOKUP(EJ368,リスト!$BC$5:$BD$10,2,FALSE))</f>
        <v/>
      </c>
      <c r="EJ368" s="3"/>
      <c r="EK368" s="280" t="str">
        <f>IF(EL368="","",VLOOKUP(EL368,リスト!$BE$5:$BF$10,2,FALSE))</f>
        <v/>
      </c>
      <c r="EL368" s="3"/>
      <c r="EM368" s="78"/>
      <c r="EN368" s="73"/>
      <c r="EO368" s="73"/>
      <c r="EP368" s="13"/>
      <c r="EQ368" s="13"/>
      <c r="ER368" s="280" t="str">
        <f>IF(ES368="","",VLOOKUP(ES368,リスト!$BG$5:$BH$10,2,FALSE))</f>
        <v/>
      </c>
      <c r="ES368" s="13"/>
      <c r="ET368" s="13"/>
      <c r="EU368" s="13"/>
      <c r="EV368" s="13"/>
      <c r="EW368" s="13"/>
      <c r="EX368" s="81"/>
      <c r="EY368" s="81"/>
      <c r="EZ368" s="26"/>
      <c r="FA368" s="281" t="str">
        <f>IF($EZ368="","",INDEX(リスト!$BI$5:$BJ$40,MATCH($EZ368,リスト!$BJ$5:$BJ$40,0),1))</f>
        <v/>
      </c>
      <c r="FB368" s="280" t="str">
        <f>IF(FC368="","",VLOOKUP(FC368,リスト!$BK:$BL,2,FALSE))</f>
        <v/>
      </c>
      <c r="FC368" s="13"/>
      <c r="FD368" s="331"/>
      <c r="FE368" s="3"/>
      <c r="FF368" s="280" t="str">
        <f>IF(FG368="","",VLOOKUP(FG368,リスト!$BO$5:$BP$6,2,FALSE))</f>
        <v/>
      </c>
      <c r="FG368" s="3"/>
      <c r="FH368" s="280" t="str">
        <f>IF(FI368="","",VLOOKUP(FI368,リスト!$BQ$5:$BR$8,2,FALSE))</f>
        <v/>
      </c>
      <c r="FI368" s="3"/>
      <c r="FJ368" s="282"/>
      <c r="FK368" s="280" t="str">
        <f>IF(FL368="","",VLOOKUP(FL368,リスト!$BS$5:$BT$6,2,FALSE))</f>
        <v/>
      </c>
      <c r="FL368" s="63"/>
      <c r="FM368" s="13"/>
      <c r="FN368" s="13"/>
      <c r="FO368" s="13"/>
      <c r="FP368" s="283" t="str">
        <f t="shared" si="51"/>
        <v/>
      </c>
      <c r="FQ368" s="283" t="str">
        <f t="shared" si="51"/>
        <v/>
      </c>
      <c r="FR368" s="13"/>
      <c r="FS368" s="85"/>
      <c r="FT368" s="85"/>
      <c r="FU368" s="281" t="str">
        <f t="shared" si="52"/>
        <v/>
      </c>
      <c r="FV368" s="280" t="str">
        <f>IF(FW368="","",VLOOKUP(FW368,リスト!$BV$5:$BW$10,2,FALSE))</f>
        <v/>
      </c>
      <c r="FW368" s="26"/>
      <c r="FX368" s="282" t="str">
        <f t="shared" si="53"/>
        <v/>
      </c>
      <c r="FY368" s="280" t="str">
        <f>IF(FZ368="","",VLOOKUP(FZ368,リスト!$BX$5:$BY$6,2,FALSE))</f>
        <v/>
      </c>
      <c r="FZ368" s="3"/>
      <c r="GA368" s="280" t="str">
        <f>IF(GB368="","",VLOOKUP(GB368,リスト!$BZ$5:$CA$6,2,FALSE))</f>
        <v/>
      </c>
      <c r="GB368" s="13"/>
      <c r="GC368" s="281" t="str">
        <f>IF(GD368="","",VLOOKUP(GD368,リスト!$CB$5:$CC$6,2,FALSE))</f>
        <v/>
      </c>
      <c r="GD368" s="13"/>
      <c r="GE368" s="13"/>
      <c r="GF368" s="13"/>
      <c r="GG368" s="75"/>
      <c r="GH368" s="281" t="str">
        <f t="shared" si="54"/>
        <v/>
      </c>
      <c r="GI368" s="128"/>
      <c r="GJ368" s="281" t="str">
        <f>IF(GK368="","",VLOOKUP(GK368,リスト!$CD$5:$CE$6,2,FALSE))</f>
        <v/>
      </c>
      <c r="GK368" s="13"/>
      <c r="GL368" s="281" t="str">
        <f>IF(GM368="","",VLOOKUP(GM368,リスト!$CF$5:$CG$5,2,FALSE))</f>
        <v/>
      </c>
      <c r="GM368" s="26"/>
      <c r="GN368" s="280" t="str">
        <f>IF(GO368="","",VLOOKUP(GO368,リスト!$CH$5:$CI$5,2,FALSE))</f>
        <v/>
      </c>
      <c r="GO368" s="284"/>
      <c r="GP368" s="284"/>
      <c r="GQ368" s="284"/>
      <c r="GR368" s="284"/>
      <c r="GS368" s="284"/>
      <c r="GT368" s="284"/>
      <c r="GU368" s="284"/>
      <c r="GV368" s="284"/>
      <c r="GW368" s="284"/>
      <c r="GX368" s="285"/>
    </row>
    <row r="369" spans="2:206" s="177" customFormat="1" ht="24.75" hidden="1" customHeight="1" outlineLevel="1">
      <c r="B369" s="286" t="str">
        <f>IF(明細!B363="","",明細!B363)</f>
        <v/>
      </c>
      <c r="C369" s="287" t="str">
        <f>IF(明細!C363="","",明細!C363)</f>
        <v/>
      </c>
      <c r="D369" s="265" t="str">
        <f>IF(明細!D363="","",明細!D363)</f>
        <v/>
      </c>
      <c r="E369" s="265" t="str">
        <f>IF(明細!E363="","",明細!E363)</f>
        <v/>
      </c>
      <c r="F369" s="265" t="str">
        <f>IF(明細!F363="","",明細!F363)</f>
        <v/>
      </c>
      <c r="G369" s="265" t="str">
        <f>IF(明細!G363="","",明細!G363)</f>
        <v/>
      </c>
      <c r="H369" s="265" t="str">
        <f>IF(明細!H363="","",明細!H363)</f>
        <v/>
      </c>
      <c r="I369" s="265" t="str">
        <f>IF(明細!I363="","",明細!I363)</f>
        <v/>
      </c>
      <c r="J369" s="265" t="str">
        <f>IF(明細!J363="","",明細!J363)</f>
        <v/>
      </c>
      <c r="K369" s="265" t="str">
        <f>IF(明細!K363="","",明細!K363)</f>
        <v/>
      </c>
      <c r="L369" s="265" t="str">
        <f>IF(明細!L363="","",明細!L363)</f>
        <v/>
      </c>
      <c r="M369" s="265" t="str">
        <f>IF(明細!M363="","",明細!M363)</f>
        <v/>
      </c>
      <c r="N369" s="265" t="str">
        <f>IF(明細!N363="","",明細!N363)</f>
        <v/>
      </c>
      <c r="O369" s="265" t="str">
        <f>IF(明細!O363="","",明細!O363)</f>
        <v/>
      </c>
      <c r="P369" s="265" t="str">
        <f>IF(明細!P363="","",明細!P363)</f>
        <v/>
      </c>
      <c r="Q369" s="265" t="str">
        <f>IF(明細!Q363="","",明細!Q363)</f>
        <v/>
      </c>
      <c r="R369" s="289" t="str">
        <f>IF(明細!R363="","",明細!R363)</f>
        <v/>
      </c>
      <c r="S369" s="291" t="str">
        <f>IF(明細!S363="","",明細!S363)</f>
        <v/>
      </c>
      <c r="T369" s="291" t="str">
        <f>IF(明細!T363="","",明細!T363)</f>
        <v/>
      </c>
      <c r="U369" s="291" t="str">
        <f>IF(明細!U363="","",明細!U363)</f>
        <v/>
      </c>
      <c r="V369" s="292" t="str">
        <f>IF(明細!V363="","",明細!V363)</f>
        <v>個</v>
      </c>
      <c r="W369" s="292" t="str">
        <f>IF(明細!W363="","",明細!W363)</f>
        <v/>
      </c>
      <c r="X369" s="293" t="str">
        <f>IF(明細!X363="","",明細!X363)</f>
        <v/>
      </c>
      <c r="Y369" s="134" t="str">
        <f>IF(明細!Y363="","",明細!Y363)</f>
        <v/>
      </c>
      <c r="Z369" s="135" t="str">
        <f>IF(明細!Z363="","",明細!Z363)</f>
        <v/>
      </c>
      <c r="AA369" s="134" t="str">
        <f>IF(明細!AA363="","",明細!AA363)</f>
        <v/>
      </c>
      <c r="AB369" s="303" t="str">
        <f>IF(明細!AB363="","",明細!AB363)</f>
        <v/>
      </c>
      <c r="AC369" s="134" t="str">
        <f>IF(明細!AC363="","",明細!AC363)</f>
        <v/>
      </c>
      <c r="AD369" s="183" t="str">
        <f>IF(明細!AD363="","",明細!AD363)</f>
        <v/>
      </c>
      <c r="AE369" s="184">
        <f>IF(明細!AE363="","",明細!AE363)</f>
        <v>0.1</v>
      </c>
      <c r="AF369" s="185" t="str">
        <f>IF(明細!AF363="","",明細!AF363)</f>
        <v/>
      </c>
      <c r="AG369" s="186" t="str">
        <f>IF(明細!AG363="","",明細!AG363)</f>
        <v/>
      </c>
      <c r="AH369" s="186" t="str">
        <f>IF(明細!AH363="","",明細!AH363)</f>
        <v/>
      </c>
      <c r="AI369" s="187" t="str">
        <f>IF(明細!AI363="","",明細!AI363)</f>
        <v/>
      </c>
      <c r="AJ369" s="296" t="str">
        <f>IF(明細!AJ363="","",明細!AJ363)</f>
        <v/>
      </c>
      <c r="AK369" s="297" t="str">
        <f>IF(明細!AK363="","",明細!AK363)</f>
        <v/>
      </c>
      <c r="AL369" s="298" t="str">
        <f>IF(明細!AL363="","",明細!AL363)</f>
        <v/>
      </c>
      <c r="AM369" s="299" t="str">
        <f>IF(明細!AM363="","",明細!AM363)</f>
        <v/>
      </c>
      <c r="AN369" s="300" t="str">
        <f>IF(明細!AN363="","",明細!AN363)</f>
        <v/>
      </c>
      <c r="AO369" s="300" t="str">
        <f>IF(明細!AO363="","",明細!AO363)</f>
        <v/>
      </c>
      <c r="AP369" s="300" t="str">
        <f>IF(明細!AP363="","",明細!AP363)</f>
        <v/>
      </c>
      <c r="AQ369" s="301" t="str">
        <f>IF(明細!AQ363="","",明細!AQ363)</f>
        <v/>
      </c>
      <c r="AR369" s="302" t="str">
        <f>IF(明細!AR363="","",明細!AR363)</f>
        <v/>
      </c>
      <c r="AU369" s="360"/>
      <c r="AV369" s="368"/>
      <c r="AW369" s="446" t="str">
        <f>IF(明細!AV363="","",明細!AV363)</f>
        <v/>
      </c>
      <c r="AX369" s="419" t="str">
        <f>IF(明細!AT363="","",明細!AT363)</f>
        <v/>
      </c>
      <c r="AY369" s="280" t="str">
        <f>IF($AX369="","",VLOOKUP($AX369,リスト!$CL:$CM,2,FALSE))</f>
        <v/>
      </c>
      <c r="AZ369" s="3"/>
      <c r="BA369" s="280" t="str">
        <f>IF(BB369="","",VLOOKUP(BB369,リスト!$K:$L,2,FALSE))</f>
        <v/>
      </c>
      <c r="BB369" s="3"/>
      <c r="BC369" s="3"/>
      <c r="BD369" s="87"/>
      <c r="BE369" s="280" t="str">
        <f>IF(BF369="","",VLOOKUP(BF369,リスト!$I:$J,2,FALSE))</f>
        <v/>
      </c>
      <c r="BF369" s="3"/>
      <c r="BG369" s="280" t="str">
        <f>IF(BH369="","",VLOOKUP(BH369,リスト!$M:$N,2,FALSE))</f>
        <v/>
      </c>
      <c r="BH369" s="282"/>
      <c r="BI369" s="280" t="str">
        <f>IF(BJ369="","",VLOOKUP(BJ369,リスト!$O:$P,2,FALSE))</f>
        <v/>
      </c>
      <c r="BJ369" s="24"/>
      <c r="BM369" s="451" t="str">
        <f>IF(明細!AV363="","",明細!AV363)</f>
        <v/>
      </c>
      <c r="BN369" s="453" t="str">
        <f>IF(明細!AT363="","",明細!AT363)</f>
        <v/>
      </c>
      <c r="BO369" s="280" t="str">
        <f>IF($BN369="","",VLOOKUP($BN369,リスト!$CL:$CM,2,FALSE))</f>
        <v/>
      </c>
      <c r="BP369" s="280" t="str">
        <f>IF(BQ369="","",VLOOKUP(BQ369,リスト!$K$5:$L$7,2,FALSE))</f>
        <v/>
      </c>
      <c r="BQ369" s="13"/>
      <c r="BR369" s="13"/>
      <c r="BS369" s="47"/>
      <c r="BT369" s="280" t="str">
        <f>IF(BU369="","",VLOOKUP(BU369,リスト!I360:J378,2,FALSE))</f>
        <v/>
      </c>
      <c r="BU369" s="13"/>
      <c r="BV369" s="13"/>
      <c r="BW369" s="282"/>
      <c r="BX369" s="282"/>
      <c r="BY369" s="280" t="str">
        <f>IF(BZ369="","",VLOOKUP(BZ369,リスト!$S$5:$T$6,2,FALSE))</f>
        <v/>
      </c>
      <c r="BZ369" s="3"/>
      <c r="CA369" s="3"/>
      <c r="CB369" s="81"/>
      <c r="CC369" s="280" t="str">
        <f t="shared" si="48"/>
        <v/>
      </c>
      <c r="CD369" s="83"/>
      <c r="CE369" s="83"/>
      <c r="CF369" s="83"/>
      <c r="CG369" s="83"/>
      <c r="CH369" s="282" t="str">
        <f t="shared" si="49"/>
        <v/>
      </c>
      <c r="CI369" s="83"/>
      <c r="CJ369" s="280" t="str">
        <f t="shared" si="50"/>
        <v/>
      </c>
      <c r="CK369" s="87"/>
      <c r="CL369" s="78"/>
      <c r="CM369" s="83"/>
      <c r="CN369" s="83"/>
      <c r="CO369" s="83"/>
      <c r="CP369" s="280" t="str">
        <f t="shared" si="55"/>
        <v/>
      </c>
      <c r="CQ369" s="81"/>
      <c r="CR369" s="280" t="str">
        <f t="shared" si="56"/>
        <v/>
      </c>
      <c r="CS369" s="3"/>
      <c r="CT369" s="3"/>
      <c r="CU369" s="280" t="str">
        <f>IF(CV369="","",VLOOKUP(CV369,リスト!$V$5:$W$6,2,FALSE))</f>
        <v/>
      </c>
      <c r="CV369" s="3"/>
      <c r="CW369" s="280" t="str">
        <f>IF(CX369="","",VLOOKUP(CX369,リスト!$X$5:$Y$6,2,FALSE))</f>
        <v/>
      </c>
      <c r="CX369" s="3"/>
      <c r="CY369" s="77"/>
      <c r="CZ369" s="77"/>
      <c r="DA369" s="75"/>
      <c r="DB369" s="75"/>
      <c r="DC369" s="75"/>
      <c r="DD369" s="75"/>
      <c r="DE369" s="280" t="str">
        <f>IF(DF369="","",VLOOKUP(DF369,リスト!$Z$5:$AA$10,2,FALSE))</f>
        <v/>
      </c>
      <c r="DF369" s="3"/>
      <c r="DG369" s="280" t="str">
        <f>IF(DH369="","",VLOOKUP(DH369,リスト!$AB$5:$AC$12,2,FALSE))</f>
        <v/>
      </c>
      <c r="DH369" s="63"/>
      <c r="DI369" s="280" t="str">
        <f>IF(DJ369="","",VLOOKUP(DJ369,リスト!$AD$5:$AE$7,2,FALSE))</f>
        <v/>
      </c>
      <c r="DJ369" s="3"/>
      <c r="DK369" s="280" t="str">
        <f>IF(DL369="","",VLOOKUP(DL369,リスト!$AF$5:$AG$10,2,FALSE))</f>
        <v/>
      </c>
      <c r="DL369" s="3"/>
      <c r="DM369" s="280" t="str">
        <f>IF(DN369="","",VLOOKUP(DN369,リスト!$AH$5:$AI$6,2,FALSE))</f>
        <v/>
      </c>
      <c r="DN369" s="3"/>
      <c r="DO369" s="280" t="str">
        <f>IF(DP369="","",VLOOKUP(DP369,リスト!$AJ$5:$AK$6,2,FALSE))</f>
        <v/>
      </c>
      <c r="DP369" s="3"/>
      <c r="DQ369" s="280" t="str">
        <f>IF(DR369="","",VLOOKUP(DR369,リスト!$AL$5:$AM$7,2,FALSE))</f>
        <v/>
      </c>
      <c r="DR369" s="3"/>
      <c r="DS369" s="13"/>
      <c r="DT369" s="85"/>
      <c r="DU369" s="85"/>
      <c r="DV369" s="281" t="str">
        <f>IF(DW369="","",VLOOKUP(DW369,リスト!$AN$5:$AO$6,2,FALSE))</f>
        <v/>
      </c>
      <c r="DW369" s="13"/>
      <c r="DX369" s="341"/>
      <c r="DY369" s="345"/>
      <c r="DZ369" s="341"/>
      <c r="EA369" s="345"/>
      <c r="EB369" s="280" t="str">
        <f>IF(EC369="","",VLOOKUP(EC369,リスト!$AW$5:$AX$8,2,FALSE))</f>
        <v/>
      </c>
      <c r="EC369" s="3"/>
      <c r="ED369" s="85"/>
      <c r="EE369" s="280" t="str">
        <f>IF(EF369="","",VLOOKUP(EF369,リスト!$AY$5:$AZ$10,2,FALSE))</f>
        <v/>
      </c>
      <c r="EF369" s="3"/>
      <c r="EG369" s="280" t="str">
        <f>IF(EH369="","",VLOOKUP(EH369,リスト!$BA$5:$BB$10,2,FALSE))</f>
        <v/>
      </c>
      <c r="EH369" s="3"/>
      <c r="EI369" s="280" t="str">
        <f>IF(EJ369="","",VLOOKUP(EJ369,リスト!$BC$5:$BD$10,2,FALSE))</f>
        <v/>
      </c>
      <c r="EJ369" s="3"/>
      <c r="EK369" s="280" t="str">
        <f>IF(EL369="","",VLOOKUP(EL369,リスト!$BE$5:$BF$10,2,FALSE))</f>
        <v/>
      </c>
      <c r="EL369" s="3"/>
      <c r="EM369" s="78"/>
      <c r="EN369" s="73"/>
      <c r="EO369" s="73"/>
      <c r="EP369" s="13"/>
      <c r="EQ369" s="13"/>
      <c r="ER369" s="280" t="str">
        <f>IF(ES369="","",VLOOKUP(ES369,リスト!$BG$5:$BH$10,2,FALSE))</f>
        <v/>
      </c>
      <c r="ES369" s="13"/>
      <c r="ET369" s="13"/>
      <c r="EU369" s="13"/>
      <c r="EV369" s="13"/>
      <c r="EW369" s="13"/>
      <c r="EX369" s="81"/>
      <c r="EY369" s="81"/>
      <c r="EZ369" s="26"/>
      <c r="FA369" s="281" t="str">
        <f>IF($EZ369="","",INDEX(リスト!$BI$5:$BJ$40,MATCH($EZ369,リスト!$BJ$5:$BJ$40,0),1))</f>
        <v/>
      </c>
      <c r="FB369" s="280" t="str">
        <f>IF(FC369="","",VLOOKUP(FC369,リスト!$BK:$BL,2,FALSE))</f>
        <v/>
      </c>
      <c r="FC369" s="13"/>
      <c r="FD369" s="331"/>
      <c r="FE369" s="3"/>
      <c r="FF369" s="280" t="str">
        <f>IF(FG369="","",VLOOKUP(FG369,リスト!$BO$5:$BP$6,2,FALSE))</f>
        <v/>
      </c>
      <c r="FG369" s="3"/>
      <c r="FH369" s="280" t="str">
        <f>IF(FI369="","",VLOOKUP(FI369,リスト!$BQ$5:$BR$8,2,FALSE))</f>
        <v/>
      </c>
      <c r="FI369" s="3"/>
      <c r="FJ369" s="282"/>
      <c r="FK369" s="280" t="str">
        <f>IF(FL369="","",VLOOKUP(FL369,リスト!$BS$5:$BT$6,2,FALSE))</f>
        <v/>
      </c>
      <c r="FL369" s="63"/>
      <c r="FM369" s="13"/>
      <c r="FN369" s="13"/>
      <c r="FO369" s="13"/>
      <c r="FP369" s="283" t="str">
        <f t="shared" si="51"/>
        <v/>
      </c>
      <c r="FQ369" s="283" t="str">
        <f t="shared" si="51"/>
        <v/>
      </c>
      <c r="FR369" s="13"/>
      <c r="FS369" s="85"/>
      <c r="FT369" s="85"/>
      <c r="FU369" s="281" t="str">
        <f t="shared" si="52"/>
        <v/>
      </c>
      <c r="FV369" s="280" t="str">
        <f>IF(FW369="","",VLOOKUP(FW369,リスト!$BV$5:$BW$10,2,FALSE))</f>
        <v/>
      </c>
      <c r="FW369" s="26"/>
      <c r="FX369" s="282" t="str">
        <f t="shared" si="53"/>
        <v/>
      </c>
      <c r="FY369" s="280" t="str">
        <f>IF(FZ369="","",VLOOKUP(FZ369,リスト!$BX$5:$BY$6,2,FALSE))</f>
        <v/>
      </c>
      <c r="FZ369" s="3"/>
      <c r="GA369" s="280" t="str">
        <f>IF(GB369="","",VLOOKUP(GB369,リスト!$BZ$5:$CA$6,2,FALSE))</f>
        <v/>
      </c>
      <c r="GB369" s="13"/>
      <c r="GC369" s="281" t="str">
        <f>IF(GD369="","",VLOOKUP(GD369,リスト!$CB$5:$CC$6,2,FALSE))</f>
        <v/>
      </c>
      <c r="GD369" s="13"/>
      <c r="GE369" s="13"/>
      <c r="GF369" s="13"/>
      <c r="GG369" s="75"/>
      <c r="GH369" s="281" t="str">
        <f t="shared" si="54"/>
        <v/>
      </c>
      <c r="GI369" s="128"/>
      <c r="GJ369" s="281" t="str">
        <f>IF(GK369="","",VLOOKUP(GK369,リスト!$CD$5:$CE$6,2,FALSE))</f>
        <v/>
      </c>
      <c r="GK369" s="13"/>
      <c r="GL369" s="281" t="str">
        <f>IF(GM369="","",VLOOKUP(GM369,リスト!$CF$5:$CG$5,2,FALSE))</f>
        <v/>
      </c>
      <c r="GM369" s="26"/>
      <c r="GN369" s="280" t="str">
        <f>IF(GO369="","",VLOOKUP(GO369,リスト!$CH$5:$CI$5,2,FALSE))</f>
        <v/>
      </c>
      <c r="GO369" s="284"/>
      <c r="GP369" s="284"/>
      <c r="GQ369" s="284"/>
      <c r="GR369" s="284"/>
      <c r="GS369" s="284"/>
      <c r="GT369" s="284"/>
      <c r="GU369" s="284"/>
      <c r="GV369" s="284"/>
      <c r="GW369" s="284"/>
      <c r="GX369" s="285"/>
    </row>
    <row r="370" spans="2:206" s="177" customFormat="1" ht="24.75" hidden="1" customHeight="1" outlineLevel="1">
      <c r="B370" s="286" t="str">
        <f>IF(明細!B364="","",明細!B364)</f>
        <v/>
      </c>
      <c r="C370" s="287" t="str">
        <f>IF(明細!C364="","",明細!C364)</f>
        <v/>
      </c>
      <c r="D370" s="265" t="str">
        <f>IF(明細!D364="","",明細!D364)</f>
        <v/>
      </c>
      <c r="E370" s="265" t="str">
        <f>IF(明細!E364="","",明細!E364)</f>
        <v/>
      </c>
      <c r="F370" s="265" t="str">
        <f>IF(明細!F364="","",明細!F364)</f>
        <v/>
      </c>
      <c r="G370" s="265" t="str">
        <f>IF(明細!G364="","",明細!G364)</f>
        <v/>
      </c>
      <c r="H370" s="265" t="str">
        <f>IF(明細!H364="","",明細!H364)</f>
        <v/>
      </c>
      <c r="I370" s="265" t="str">
        <f>IF(明細!I364="","",明細!I364)</f>
        <v/>
      </c>
      <c r="J370" s="265" t="str">
        <f>IF(明細!J364="","",明細!J364)</f>
        <v/>
      </c>
      <c r="K370" s="265" t="str">
        <f>IF(明細!K364="","",明細!K364)</f>
        <v/>
      </c>
      <c r="L370" s="265" t="str">
        <f>IF(明細!L364="","",明細!L364)</f>
        <v/>
      </c>
      <c r="M370" s="265" t="str">
        <f>IF(明細!M364="","",明細!M364)</f>
        <v/>
      </c>
      <c r="N370" s="265" t="str">
        <f>IF(明細!N364="","",明細!N364)</f>
        <v/>
      </c>
      <c r="O370" s="265" t="str">
        <f>IF(明細!O364="","",明細!O364)</f>
        <v/>
      </c>
      <c r="P370" s="265" t="str">
        <f>IF(明細!P364="","",明細!P364)</f>
        <v/>
      </c>
      <c r="Q370" s="265" t="str">
        <f>IF(明細!Q364="","",明細!Q364)</f>
        <v/>
      </c>
      <c r="R370" s="289" t="str">
        <f>IF(明細!R364="","",明細!R364)</f>
        <v/>
      </c>
      <c r="S370" s="291" t="str">
        <f>IF(明細!S364="","",明細!S364)</f>
        <v/>
      </c>
      <c r="T370" s="291" t="str">
        <f>IF(明細!T364="","",明細!T364)</f>
        <v/>
      </c>
      <c r="U370" s="291" t="str">
        <f>IF(明細!U364="","",明細!U364)</f>
        <v/>
      </c>
      <c r="V370" s="292" t="str">
        <f>IF(明細!V364="","",明細!V364)</f>
        <v>個</v>
      </c>
      <c r="W370" s="292" t="str">
        <f>IF(明細!W364="","",明細!W364)</f>
        <v/>
      </c>
      <c r="X370" s="293" t="str">
        <f>IF(明細!X364="","",明細!X364)</f>
        <v/>
      </c>
      <c r="Y370" s="134" t="str">
        <f>IF(明細!Y364="","",明細!Y364)</f>
        <v/>
      </c>
      <c r="Z370" s="135" t="str">
        <f>IF(明細!Z364="","",明細!Z364)</f>
        <v/>
      </c>
      <c r="AA370" s="134" t="str">
        <f>IF(明細!AA364="","",明細!AA364)</f>
        <v/>
      </c>
      <c r="AB370" s="303" t="str">
        <f>IF(明細!AB364="","",明細!AB364)</f>
        <v/>
      </c>
      <c r="AC370" s="134" t="str">
        <f>IF(明細!AC364="","",明細!AC364)</f>
        <v/>
      </c>
      <c r="AD370" s="183" t="str">
        <f>IF(明細!AD364="","",明細!AD364)</f>
        <v/>
      </c>
      <c r="AE370" s="184">
        <f>IF(明細!AE364="","",明細!AE364)</f>
        <v>0.1</v>
      </c>
      <c r="AF370" s="185" t="str">
        <f>IF(明細!AF364="","",明細!AF364)</f>
        <v/>
      </c>
      <c r="AG370" s="186" t="str">
        <f>IF(明細!AG364="","",明細!AG364)</f>
        <v/>
      </c>
      <c r="AH370" s="186" t="str">
        <f>IF(明細!AH364="","",明細!AH364)</f>
        <v/>
      </c>
      <c r="AI370" s="187" t="str">
        <f>IF(明細!AI364="","",明細!AI364)</f>
        <v/>
      </c>
      <c r="AJ370" s="296" t="str">
        <f>IF(明細!AJ364="","",明細!AJ364)</f>
        <v/>
      </c>
      <c r="AK370" s="297" t="str">
        <f>IF(明細!AK364="","",明細!AK364)</f>
        <v/>
      </c>
      <c r="AL370" s="298" t="str">
        <f>IF(明細!AL364="","",明細!AL364)</f>
        <v/>
      </c>
      <c r="AM370" s="299" t="str">
        <f>IF(明細!AM364="","",明細!AM364)</f>
        <v/>
      </c>
      <c r="AN370" s="300" t="str">
        <f>IF(明細!AN364="","",明細!AN364)</f>
        <v/>
      </c>
      <c r="AO370" s="300" t="str">
        <f>IF(明細!AO364="","",明細!AO364)</f>
        <v/>
      </c>
      <c r="AP370" s="300" t="str">
        <f>IF(明細!AP364="","",明細!AP364)</f>
        <v/>
      </c>
      <c r="AQ370" s="301" t="str">
        <f>IF(明細!AQ364="","",明細!AQ364)</f>
        <v/>
      </c>
      <c r="AR370" s="302" t="str">
        <f>IF(明細!AR364="","",明細!AR364)</f>
        <v/>
      </c>
      <c r="AU370" s="360"/>
      <c r="AV370" s="368"/>
      <c r="AW370" s="446" t="str">
        <f>IF(明細!AV364="","",明細!AV364)</f>
        <v/>
      </c>
      <c r="AX370" s="419" t="str">
        <f>IF(明細!AT364="","",明細!AT364)</f>
        <v/>
      </c>
      <c r="AY370" s="280" t="str">
        <f>IF($AX370="","",VLOOKUP($AX370,リスト!$CL:$CM,2,FALSE))</f>
        <v/>
      </c>
      <c r="AZ370" s="3"/>
      <c r="BA370" s="280" t="str">
        <f>IF(BB370="","",VLOOKUP(BB370,リスト!$K:$L,2,FALSE))</f>
        <v/>
      </c>
      <c r="BB370" s="3"/>
      <c r="BC370" s="3"/>
      <c r="BD370" s="87"/>
      <c r="BE370" s="280" t="str">
        <f>IF(BF370="","",VLOOKUP(BF370,リスト!$I:$J,2,FALSE))</f>
        <v/>
      </c>
      <c r="BF370" s="3"/>
      <c r="BG370" s="280" t="str">
        <f>IF(BH370="","",VLOOKUP(BH370,リスト!$M:$N,2,FALSE))</f>
        <v/>
      </c>
      <c r="BH370" s="282"/>
      <c r="BI370" s="280" t="str">
        <f>IF(BJ370="","",VLOOKUP(BJ370,リスト!$O:$P,2,FALSE))</f>
        <v/>
      </c>
      <c r="BJ370" s="24"/>
      <c r="BM370" s="451" t="str">
        <f>IF(明細!AV364="","",明細!AV364)</f>
        <v/>
      </c>
      <c r="BN370" s="453" t="str">
        <f>IF(明細!AT364="","",明細!AT364)</f>
        <v/>
      </c>
      <c r="BO370" s="280" t="str">
        <f>IF($BN370="","",VLOOKUP($BN370,リスト!$CL:$CM,2,FALSE))</f>
        <v/>
      </c>
      <c r="BP370" s="280" t="str">
        <f>IF(BQ370="","",VLOOKUP(BQ370,リスト!$K$5:$L$7,2,FALSE))</f>
        <v/>
      </c>
      <c r="BQ370" s="13"/>
      <c r="BR370" s="13"/>
      <c r="BS370" s="47"/>
      <c r="BT370" s="280" t="str">
        <f>IF(BU370="","",VLOOKUP(BU370,リスト!I361:J379,2,FALSE))</f>
        <v/>
      </c>
      <c r="BU370" s="13"/>
      <c r="BV370" s="13"/>
      <c r="BW370" s="282"/>
      <c r="BX370" s="282"/>
      <c r="BY370" s="280" t="str">
        <f>IF(BZ370="","",VLOOKUP(BZ370,リスト!$S$5:$T$6,2,FALSE))</f>
        <v/>
      </c>
      <c r="BZ370" s="3"/>
      <c r="CA370" s="3"/>
      <c r="CB370" s="81"/>
      <c r="CC370" s="280" t="str">
        <f t="shared" si="48"/>
        <v/>
      </c>
      <c r="CD370" s="83"/>
      <c r="CE370" s="83"/>
      <c r="CF370" s="83"/>
      <c r="CG370" s="83"/>
      <c r="CH370" s="282" t="str">
        <f t="shared" si="49"/>
        <v/>
      </c>
      <c r="CI370" s="83"/>
      <c r="CJ370" s="280" t="str">
        <f t="shared" si="50"/>
        <v/>
      </c>
      <c r="CK370" s="87"/>
      <c r="CL370" s="78"/>
      <c r="CM370" s="83"/>
      <c r="CN370" s="83"/>
      <c r="CO370" s="83"/>
      <c r="CP370" s="280" t="str">
        <f t="shared" si="55"/>
        <v/>
      </c>
      <c r="CQ370" s="81"/>
      <c r="CR370" s="280" t="str">
        <f t="shared" si="56"/>
        <v/>
      </c>
      <c r="CS370" s="3"/>
      <c r="CT370" s="3"/>
      <c r="CU370" s="280" t="str">
        <f>IF(CV370="","",VLOOKUP(CV370,リスト!$V$5:$W$6,2,FALSE))</f>
        <v/>
      </c>
      <c r="CV370" s="3"/>
      <c r="CW370" s="280" t="str">
        <f>IF(CX370="","",VLOOKUP(CX370,リスト!$X$5:$Y$6,2,FALSE))</f>
        <v/>
      </c>
      <c r="CX370" s="3"/>
      <c r="CY370" s="77"/>
      <c r="CZ370" s="77"/>
      <c r="DA370" s="75"/>
      <c r="DB370" s="75"/>
      <c r="DC370" s="75"/>
      <c r="DD370" s="75"/>
      <c r="DE370" s="280" t="str">
        <f>IF(DF370="","",VLOOKUP(DF370,リスト!$Z$5:$AA$10,2,FALSE))</f>
        <v/>
      </c>
      <c r="DF370" s="3"/>
      <c r="DG370" s="280" t="str">
        <f>IF(DH370="","",VLOOKUP(DH370,リスト!$AB$5:$AC$12,2,FALSE))</f>
        <v/>
      </c>
      <c r="DH370" s="63"/>
      <c r="DI370" s="280" t="str">
        <f>IF(DJ370="","",VLOOKUP(DJ370,リスト!$AD$5:$AE$7,2,FALSE))</f>
        <v/>
      </c>
      <c r="DJ370" s="3"/>
      <c r="DK370" s="280" t="str">
        <f>IF(DL370="","",VLOOKUP(DL370,リスト!$AF$5:$AG$10,2,FALSE))</f>
        <v/>
      </c>
      <c r="DL370" s="3"/>
      <c r="DM370" s="280" t="str">
        <f>IF(DN370="","",VLOOKUP(DN370,リスト!$AH$5:$AI$6,2,FALSE))</f>
        <v/>
      </c>
      <c r="DN370" s="3"/>
      <c r="DO370" s="280" t="str">
        <f>IF(DP370="","",VLOOKUP(DP370,リスト!$AJ$5:$AK$6,2,FALSE))</f>
        <v/>
      </c>
      <c r="DP370" s="3"/>
      <c r="DQ370" s="280" t="str">
        <f>IF(DR370="","",VLOOKUP(DR370,リスト!$AL$5:$AM$7,2,FALSE))</f>
        <v/>
      </c>
      <c r="DR370" s="3"/>
      <c r="DS370" s="13"/>
      <c r="DT370" s="85"/>
      <c r="DU370" s="85"/>
      <c r="DV370" s="281" t="str">
        <f>IF(DW370="","",VLOOKUP(DW370,リスト!$AN$5:$AO$6,2,FALSE))</f>
        <v/>
      </c>
      <c r="DW370" s="13"/>
      <c r="DX370" s="341"/>
      <c r="DY370" s="345"/>
      <c r="DZ370" s="341"/>
      <c r="EA370" s="345"/>
      <c r="EB370" s="280" t="str">
        <f>IF(EC370="","",VLOOKUP(EC370,リスト!$AW$5:$AX$8,2,FALSE))</f>
        <v/>
      </c>
      <c r="EC370" s="3"/>
      <c r="ED370" s="85"/>
      <c r="EE370" s="280" t="str">
        <f>IF(EF370="","",VLOOKUP(EF370,リスト!$AY$5:$AZ$10,2,FALSE))</f>
        <v/>
      </c>
      <c r="EF370" s="3"/>
      <c r="EG370" s="280" t="str">
        <f>IF(EH370="","",VLOOKUP(EH370,リスト!$BA$5:$BB$10,2,FALSE))</f>
        <v/>
      </c>
      <c r="EH370" s="3"/>
      <c r="EI370" s="280" t="str">
        <f>IF(EJ370="","",VLOOKUP(EJ370,リスト!$BC$5:$BD$10,2,FALSE))</f>
        <v/>
      </c>
      <c r="EJ370" s="3"/>
      <c r="EK370" s="280" t="str">
        <f>IF(EL370="","",VLOOKUP(EL370,リスト!$BE$5:$BF$10,2,FALSE))</f>
        <v/>
      </c>
      <c r="EL370" s="3"/>
      <c r="EM370" s="78"/>
      <c r="EN370" s="73"/>
      <c r="EO370" s="73"/>
      <c r="EP370" s="13"/>
      <c r="EQ370" s="13"/>
      <c r="ER370" s="280" t="str">
        <f>IF(ES370="","",VLOOKUP(ES370,リスト!$BG$5:$BH$10,2,FALSE))</f>
        <v/>
      </c>
      <c r="ES370" s="13"/>
      <c r="ET370" s="13"/>
      <c r="EU370" s="13"/>
      <c r="EV370" s="13"/>
      <c r="EW370" s="13"/>
      <c r="EX370" s="81"/>
      <c r="EY370" s="81"/>
      <c r="EZ370" s="26"/>
      <c r="FA370" s="281" t="str">
        <f>IF($EZ370="","",INDEX(リスト!$BI$5:$BJ$40,MATCH($EZ370,リスト!$BJ$5:$BJ$40,0),1))</f>
        <v/>
      </c>
      <c r="FB370" s="280" t="str">
        <f>IF(FC370="","",VLOOKUP(FC370,リスト!$BK:$BL,2,FALSE))</f>
        <v/>
      </c>
      <c r="FC370" s="13"/>
      <c r="FD370" s="331"/>
      <c r="FE370" s="3"/>
      <c r="FF370" s="280" t="str">
        <f>IF(FG370="","",VLOOKUP(FG370,リスト!$BO$5:$BP$6,2,FALSE))</f>
        <v/>
      </c>
      <c r="FG370" s="3"/>
      <c r="FH370" s="280" t="str">
        <f>IF(FI370="","",VLOOKUP(FI370,リスト!$BQ$5:$BR$8,2,FALSE))</f>
        <v/>
      </c>
      <c r="FI370" s="3"/>
      <c r="FJ370" s="282"/>
      <c r="FK370" s="280" t="str">
        <f>IF(FL370="","",VLOOKUP(FL370,リスト!$BS$5:$BT$6,2,FALSE))</f>
        <v/>
      </c>
      <c r="FL370" s="63"/>
      <c r="FM370" s="13"/>
      <c r="FN370" s="13"/>
      <c r="FO370" s="13"/>
      <c r="FP370" s="283" t="str">
        <f t="shared" si="51"/>
        <v/>
      </c>
      <c r="FQ370" s="283" t="str">
        <f t="shared" si="51"/>
        <v/>
      </c>
      <c r="FR370" s="13"/>
      <c r="FS370" s="85"/>
      <c r="FT370" s="85"/>
      <c r="FU370" s="281" t="str">
        <f t="shared" si="52"/>
        <v/>
      </c>
      <c r="FV370" s="280" t="str">
        <f>IF(FW370="","",VLOOKUP(FW370,リスト!$BV$5:$BW$10,2,FALSE))</f>
        <v/>
      </c>
      <c r="FW370" s="26"/>
      <c r="FX370" s="282" t="str">
        <f t="shared" si="53"/>
        <v/>
      </c>
      <c r="FY370" s="280" t="str">
        <f>IF(FZ370="","",VLOOKUP(FZ370,リスト!$BX$5:$BY$6,2,FALSE))</f>
        <v/>
      </c>
      <c r="FZ370" s="3"/>
      <c r="GA370" s="280" t="str">
        <f>IF(GB370="","",VLOOKUP(GB370,リスト!$BZ$5:$CA$6,2,FALSE))</f>
        <v/>
      </c>
      <c r="GB370" s="13"/>
      <c r="GC370" s="281" t="str">
        <f>IF(GD370="","",VLOOKUP(GD370,リスト!$CB$5:$CC$6,2,FALSE))</f>
        <v/>
      </c>
      <c r="GD370" s="13"/>
      <c r="GE370" s="13"/>
      <c r="GF370" s="13"/>
      <c r="GG370" s="75"/>
      <c r="GH370" s="281" t="str">
        <f t="shared" si="54"/>
        <v/>
      </c>
      <c r="GI370" s="128"/>
      <c r="GJ370" s="281" t="str">
        <f>IF(GK370="","",VLOOKUP(GK370,リスト!$CD$5:$CE$6,2,FALSE))</f>
        <v/>
      </c>
      <c r="GK370" s="13"/>
      <c r="GL370" s="281" t="str">
        <f>IF(GM370="","",VLOOKUP(GM370,リスト!$CF$5:$CG$5,2,FALSE))</f>
        <v/>
      </c>
      <c r="GM370" s="26"/>
      <c r="GN370" s="280" t="str">
        <f>IF(GO370="","",VLOOKUP(GO370,リスト!$CH$5:$CI$5,2,FALSE))</f>
        <v/>
      </c>
      <c r="GO370" s="284"/>
      <c r="GP370" s="284"/>
      <c r="GQ370" s="284"/>
      <c r="GR370" s="284"/>
      <c r="GS370" s="284"/>
      <c r="GT370" s="284"/>
      <c r="GU370" s="284"/>
      <c r="GV370" s="284"/>
      <c r="GW370" s="284"/>
      <c r="GX370" s="285"/>
    </row>
    <row r="371" spans="2:206" s="177" customFormat="1" ht="24.75" hidden="1" customHeight="1" outlineLevel="1">
      <c r="B371" s="286" t="str">
        <f>IF(明細!B365="","",明細!B365)</f>
        <v/>
      </c>
      <c r="C371" s="287" t="str">
        <f>IF(明細!C365="","",明細!C365)</f>
        <v/>
      </c>
      <c r="D371" s="265" t="str">
        <f>IF(明細!D365="","",明細!D365)</f>
        <v/>
      </c>
      <c r="E371" s="265" t="str">
        <f>IF(明細!E365="","",明細!E365)</f>
        <v/>
      </c>
      <c r="F371" s="265" t="str">
        <f>IF(明細!F365="","",明細!F365)</f>
        <v/>
      </c>
      <c r="G371" s="265" t="str">
        <f>IF(明細!G365="","",明細!G365)</f>
        <v/>
      </c>
      <c r="H371" s="265" t="str">
        <f>IF(明細!H365="","",明細!H365)</f>
        <v/>
      </c>
      <c r="I371" s="265" t="str">
        <f>IF(明細!I365="","",明細!I365)</f>
        <v/>
      </c>
      <c r="J371" s="265" t="str">
        <f>IF(明細!J365="","",明細!J365)</f>
        <v/>
      </c>
      <c r="K371" s="265" t="str">
        <f>IF(明細!K365="","",明細!K365)</f>
        <v/>
      </c>
      <c r="L371" s="265" t="str">
        <f>IF(明細!L365="","",明細!L365)</f>
        <v/>
      </c>
      <c r="M371" s="265" t="str">
        <f>IF(明細!M365="","",明細!M365)</f>
        <v/>
      </c>
      <c r="N371" s="265" t="str">
        <f>IF(明細!N365="","",明細!N365)</f>
        <v/>
      </c>
      <c r="O371" s="265" t="str">
        <f>IF(明細!O365="","",明細!O365)</f>
        <v/>
      </c>
      <c r="P371" s="265" t="str">
        <f>IF(明細!P365="","",明細!P365)</f>
        <v/>
      </c>
      <c r="Q371" s="265" t="str">
        <f>IF(明細!Q365="","",明細!Q365)</f>
        <v/>
      </c>
      <c r="R371" s="289" t="str">
        <f>IF(明細!R365="","",明細!R365)</f>
        <v/>
      </c>
      <c r="S371" s="291" t="str">
        <f>IF(明細!S365="","",明細!S365)</f>
        <v/>
      </c>
      <c r="T371" s="291" t="str">
        <f>IF(明細!T365="","",明細!T365)</f>
        <v/>
      </c>
      <c r="U371" s="291" t="str">
        <f>IF(明細!U365="","",明細!U365)</f>
        <v/>
      </c>
      <c r="V371" s="292" t="str">
        <f>IF(明細!V365="","",明細!V365)</f>
        <v>個</v>
      </c>
      <c r="W371" s="292" t="str">
        <f>IF(明細!W365="","",明細!W365)</f>
        <v/>
      </c>
      <c r="X371" s="293" t="str">
        <f>IF(明細!X365="","",明細!X365)</f>
        <v/>
      </c>
      <c r="Y371" s="134" t="str">
        <f>IF(明細!Y365="","",明細!Y365)</f>
        <v/>
      </c>
      <c r="Z371" s="135" t="str">
        <f>IF(明細!Z365="","",明細!Z365)</f>
        <v/>
      </c>
      <c r="AA371" s="134" t="str">
        <f>IF(明細!AA365="","",明細!AA365)</f>
        <v/>
      </c>
      <c r="AB371" s="303" t="str">
        <f>IF(明細!AB365="","",明細!AB365)</f>
        <v/>
      </c>
      <c r="AC371" s="134" t="str">
        <f>IF(明細!AC365="","",明細!AC365)</f>
        <v/>
      </c>
      <c r="AD371" s="183" t="str">
        <f>IF(明細!AD365="","",明細!AD365)</f>
        <v/>
      </c>
      <c r="AE371" s="184">
        <f>IF(明細!AE365="","",明細!AE365)</f>
        <v>0.1</v>
      </c>
      <c r="AF371" s="185" t="str">
        <f>IF(明細!AF365="","",明細!AF365)</f>
        <v/>
      </c>
      <c r="AG371" s="186" t="str">
        <f>IF(明細!AG365="","",明細!AG365)</f>
        <v/>
      </c>
      <c r="AH371" s="186" t="str">
        <f>IF(明細!AH365="","",明細!AH365)</f>
        <v/>
      </c>
      <c r="AI371" s="187" t="str">
        <f>IF(明細!AI365="","",明細!AI365)</f>
        <v/>
      </c>
      <c r="AJ371" s="296" t="str">
        <f>IF(明細!AJ365="","",明細!AJ365)</f>
        <v/>
      </c>
      <c r="AK371" s="297" t="str">
        <f>IF(明細!AK365="","",明細!AK365)</f>
        <v/>
      </c>
      <c r="AL371" s="298" t="str">
        <f>IF(明細!AL365="","",明細!AL365)</f>
        <v/>
      </c>
      <c r="AM371" s="299" t="str">
        <f>IF(明細!AM365="","",明細!AM365)</f>
        <v/>
      </c>
      <c r="AN371" s="300" t="str">
        <f>IF(明細!AN365="","",明細!AN365)</f>
        <v/>
      </c>
      <c r="AO371" s="300" t="str">
        <f>IF(明細!AO365="","",明細!AO365)</f>
        <v/>
      </c>
      <c r="AP371" s="300" t="str">
        <f>IF(明細!AP365="","",明細!AP365)</f>
        <v/>
      </c>
      <c r="AQ371" s="301" t="str">
        <f>IF(明細!AQ365="","",明細!AQ365)</f>
        <v/>
      </c>
      <c r="AR371" s="302" t="str">
        <f>IF(明細!AR365="","",明細!AR365)</f>
        <v/>
      </c>
      <c r="AU371" s="360"/>
      <c r="AV371" s="368"/>
      <c r="AW371" s="446" t="str">
        <f>IF(明細!AV365="","",明細!AV365)</f>
        <v/>
      </c>
      <c r="AX371" s="419" t="str">
        <f>IF(明細!AT365="","",明細!AT365)</f>
        <v/>
      </c>
      <c r="AY371" s="280" t="str">
        <f>IF($AX371="","",VLOOKUP($AX371,リスト!$CL:$CM,2,FALSE))</f>
        <v/>
      </c>
      <c r="AZ371" s="3"/>
      <c r="BA371" s="280" t="str">
        <f>IF(BB371="","",VLOOKUP(BB371,リスト!$K:$L,2,FALSE))</f>
        <v/>
      </c>
      <c r="BB371" s="3"/>
      <c r="BC371" s="3"/>
      <c r="BD371" s="87"/>
      <c r="BE371" s="280" t="str">
        <f>IF(BF371="","",VLOOKUP(BF371,リスト!$I:$J,2,FALSE))</f>
        <v/>
      </c>
      <c r="BF371" s="3"/>
      <c r="BG371" s="280" t="str">
        <f>IF(BH371="","",VLOOKUP(BH371,リスト!$M:$N,2,FALSE))</f>
        <v/>
      </c>
      <c r="BH371" s="282"/>
      <c r="BI371" s="280" t="str">
        <f>IF(BJ371="","",VLOOKUP(BJ371,リスト!$O:$P,2,FALSE))</f>
        <v/>
      </c>
      <c r="BJ371" s="24"/>
      <c r="BM371" s="451" t="str">
        <f>IF(明細!AV365="","",明細!AV365)</f>
        <v/>
      </c>
      <c r="BN371" s="453" t="str">
        <f>IF(明細!AT365="","",明細!AT365)</f>
        <v/>
      </c>
      <c r="BO371" s="280" t="str">
        <f>IF($BN371="","",VLOOKUP($BN371,リスト!$CL:$CM,2,FALSE))</f>
        <v/>
      </c>
      <c r="BP371" s="280" t="str">
        <f>IF(BQ371="","",VLOOKUP(BQ371,リスト!$K$5:$L$7,2,FALSE))</f>
        <v/>
      </c>
      <c r="BQ371" s="13"/>
      <c r="BR371" s="13"/>
      <c r="BS371" s="47"/>
      <c r="BT371" s="280" t="str">
        <f>IF(BU371="","",VLOOKUP(BU371,リスト!I362:J380,2,FALSE))</f>
        <v/>
      </c>
      <c r="BU371" s="13"/>
      <c r="BV371" s="13"/>
      <c r="BW371" s="282"/>
      <c r="BX371" s="282"/>
      <c r="BY371" s="280" t="str">
        <f>IF(BZ371="","",VLOOKUP(BZ371,リスト!$S$5:$T$6,2,FALSE))</f>
        <v/>
      </c>
      <c r="BZ371" s="3"/>
      <c r="CA371" s="3"/>
      <c r="CB371" s="81"/>
      <c r="CC371" s="280" t="str">
        <f t="shared" si="48"/>
        <v/>
      </c>
      <c r="CD371" s="83"/>
      <c r="CE371" s="83"/>
      <c r="CF371" s="83"/>
      <c r="CG371" s="83"/>
      <c r="CH371" s="282" t="str">
        <f t="shared" si="49"/>
        <v/>
      </c>
      <c r="CI371" s="83"/>
      <c r="CJ371" s="280" t="str">
        <f t="shared" si="50"/>
        <v/>
      </c>
      <c r="CK371" s="87"/>
      <c r="CL371" s="78"/>
      <c r="CM371" s="83"/>
      <c r="CN371" s="83"/>
      <c r="CO371" s="83"/>
      <c r="CP371" s="280" t="str">
        <f t="shared" si="55"/>
        <v/>
      </c>
      <c r="CQ371" s="81"/>
      <c r="CR371" s="280" t="str">
        <f t="shared" si="56"/>
        <v/>
      </c>
      <c r="CS371" s="3"/>
      <c r="CT371" s="3"/>
      <c r="CU371" s="280" t="str">
        <f>IF(CV371="","",VLOOKUP(CV371,リスト!$V$5:$W$6,2,FALSE))</f>
        <v/>
      </c>
      <c r="CV371" s="3"/>
      <c r="CW371" s="280" t="str">
        <f>IF(CX371="","",VLOOKUP(CX371,リスト!$X$5:$Y$6,2,FALSE))</f>
        <v/>
      </c>
      <c r="CX371" s="3"/>
      <c r="CY371" s="77"/>
      <c r="CZ371" s="77"/>
      <c r="DA371" s="75"/>
      <c r="DB371" s="75"/>
      <c r="DC371" s="75"/>
      <c r="DD371" s="75"/>
      <c r="DE371" s="280" t="str">
        <f>IF(DF371="","",VLOOKUP(DF371,リスト!$Z$5:$AA$10,2,FALSE))</f>
        <v/>
      </c>
      <c r="DF371" s="3"/>
      <c r="DG371" s="280" t="str">
        <f>IF(DH371="","",VLOOKUP(DH371,リスト!$AB$5:$AC$12,2,FALSE))</f>
        <v/>
      </c>
      <c r="DH371" s="63"/>
      <c r="DI371" s="280" t="str">
        <f>IF(DJ371="","",VLOOKUP(DJ371,リスト!$AD$5:$AE$7,2,FALSE))</f>
        <v/>
      </c>
      <c r="DJ371" s="3"/>
      <c r="DK371" s="280" t="str">
        <f>IF(DL371="","",VLOOKUP(DL371,リスト!$AF$5:$AG$10,2,FALSE))</f>
        <v/>
      </c>
      <c r="DL371" s="3"/>
      <c r="DM371" s="280" t="str">
        <f>IF(DN371="","",VLOOKUP(DN371,リスト!$AH$5:$AI$6,2,FALSE))</f>
        <v/>
      </c>
      <c r="DN371" s="3"/>
      <c r="DO371" s="280" t="str">
        <f>IF(DP371="","",VLOOKUP(DP371,リスト!$AJ$5:$AK$6,2,FALSE))</f>
        <v/>
      </c>
      <c r="DP371" s="3"/>
      <c r="DQ371" s="280" t="str">
        <f>IF(DR371="","",VLOOKUP(DR371,リスト!$AL$5:$AM$7,2,FALSE))</f>
        <v/>
      </c>
      <c r="DR371" s="3"/>
      <c r="DS371" s="13"/>
      <c r="DT371" s="85"/>
      <c r="DU371" s="85"/>
      <c r="DV371" s="281" t="str">
        <f>IF(DW371="","",VLOOKUP(DW371,リスト!$AN$5:$AO$6,2,FALSE))</f>
        <v/>
      </c>
      <c r="DW371" s="13"/>
      <c r="DX371" s="341"/>
      <c r="DY371" s="345"/>
      <c r="DZ371" s="341"/>
      <c r="EA371" s="345"/>
      <c r="EB371" s="280" t="str">
        <f>IF(EC371="","",VLOOKUP(EC371,リスト!$AW$5:$AX$8,2,FALSE))</f>
        <v/>
      </c>
      <c r="EC371" s="3"/>
      <c r="ED371" s="85"/>
      <c r="EE371" s="280" t="str">
        <f>IF(EF371="","",VLOOKUP(EF371,リスト!$AY$5:$AZ$10,2,FALSE))</f>
        <v/>
      </c>
      <c r="EF371" s="3"/>
      <c r="EG371" s="280" t="str">
        <f>IF(EH371="","",VLOOKUP(EH371,リスト!$BA$5:$BB$10,2,FALSE))</f>
        <v/>
      </c>
      <c r="EH371" s="3"/>
      <c r="EI371" s="280" t="str">
        <f>IF(EJ371="","",VLOOKUP(EJ371,リスト!$BC$5:$BD$10,2,FALSE))</f>
        <v/>
      </c>
      <c r="EJ371" s="3"/>
      <c r="EK371" s="280" t="str">
        <f>IF(EL371="","",VLOOKUP(EL371,リスト!$BE$5:$BF$10,2,FALSE))</f>
        <v/>
      </c>
      <c r="EL371" s="3"/>
      <c r="EM371" s="78"/>
      <c r="EN371" s="73"/>
      <c r="EO371" s="73"/>
      <c r="EP371" s="13"/>
      <c r="EQ371" s="13"/>
      <c r="ER371" s="280" t="str">
        <f>IF(ES371="","",VLOOKUP(ES371,リスト!$BG$5:$BH$10,2,FALSE))</f>
        <v/>
      </c>
      <c r="ES371" s="13"/>
      <c r="ET371" s="13"/>
      <c r="EU371" s="13"/>
      <c r="EV371" s="13"/>
      <c r="EW371" s="13"/>
      <c r="EX371" s="81"/>
      <c r="EY371" s="81"/>
      <c r="EZ371" s="26"/>
      <c r="FA371" s="281" t="str">
        <f>IF($EZ371="","",INDEX(リスト!$BI$5:$BJ$40,MATCH($EZ371,リスト!$BJ$5:$BJ$40,0),1))</f>
        <v/>
      </c>
      <c r="FB371" s="280" t="str">
        <f>IF(FC371="","",VLOOKUP(FC371,リスト!$BK:$BL,2,FALSE))</f>
        <v/>
      </c>
      <c r="FC371" s="13"/>
      <c r="FD371" s="331"/>
      <c r="FE371" s="3"/>
      <c r="FF371" s="280" t="str">
        <f>IF(FG371="","",VLOOKUP(FG371,リスト!$BO$5:$BP$6,2,FALSE))</f>
        <v/>
      </c>
      <c r="FG371" s="3"/>
      <c r="FH371" s="280" t="str">
        <f>IF(FI371="","",VLOOKUP(FI371,リスト!$BQ$5:$BR$8,2,FALSE))</f>
        <v/>
      </c>
      <c r="FI371" s="3"/>
      <c r="FJ371" s="282"/>
      <c r="FK371" s="280" t="str">
        <f>IF(FL371="","",VLOOKUP(FL371,リスト!$BS$5:$BT$6,2,FALSE))</f>
        <v/>
      </c>
      <c r="FL371" s="63"/>
      <c r="FM371" s="13"/>
      <c r="FN371" s="13"/>
      <c r="FO371" s="13"/>
      <c r="FP371" s="283" t="str">
        <f t="shared" si="51"/>
        <v/>
      </c>
      <c r="FQ371" s="283" t="str">
        <f t="shared" si="51"/>
        <v/>
      </c>
      <c r="FR371" s="13"/>
      <c r="FS371" s="85"/>
      <c r="FT371" s="85"/>
      <c r="FU371" s="281" t="str">
        <f t="shared" si="52"/>
        <v/>
      </c>
      <c r="FV371" s="280" t="str">
        <f>IF(FW371="","",VLOOKUP(FW371,リスト!$BV$5:$BW$10,2,FALSE))</f>
        <v/>
      </c>
      <c r="FW371" s="26"/>
      <c r="FX371" s="282" t="str">
        <f t="shared" si="53"/>
        <v/>
      </c>
      <c r="FY371" s="280" t="str">
        <f>IF(FZ371="","",VLOOKUP(FZ371,リスト!$BX$5:$BY$6,2,FALSE))</f>
        <v/>
      </c>
      <c r="FZ371" s="3"/>
      <c r="GA371" s="280" t="str">
        <f>IF(GB371="","",VLOOKUP(GB371,リスト!$BZ$5:$CA$6,2,FALSE))</f>
        <v/>
      </c>
      <c r="GB371" s="13"/>
      <c r="GC371" s="281" t="str">
        <f>IF(GD371="","",VLOOKUP(GD371,リスト!$CB$5:$CC$6,2,FALSE))</f>
        <v/>
      </c>
      <c r="GD371" s="13"/>
      <c r="GE371" s="13"/>
      <c r="GF371" s="13"/>
      <c r="GG371" s="75"/>
      <c r="GH371" s="281" t="str">
        <f t="shared" si="54"/>
        <v/>
      </c>
      <c r="GI371" s="128"/>
      <c r="GJ371" s="281" t="str">
        <f>IF(GK371="","",VLOOKUP(GK371,リスト!$CD$5:$CE$6,2,FALSE))</f>
        <v/>
      </c>
      <c r="GK371" s="13"/>
      <c r="GL371" s="281" t="str">
        <f>IF(GM371="","",VLOOKUP(GM371,リスト!$CF$5:$CG$5,2,FALSE))</f>
        <v/>
      </c>
      <c r="GM371" s="26"/>
      <c r="GN371" s="280" t="str">
        <f>IF(GO371="","",VLOOKUP(GO371,リスト!$CH$5:$CI$5,2,FALSE))</f>
        <v/>
      </c>
      <c r="GO371" s="284"/>
      <c r="GP371" s="284"/>
      <c r="GQ371" s="284"/>
      <c r="GR371" s="284"/>
      <c r="GS371" s="284"/>
      <c r="GT371" s="284"/>
      <c r="GU371" s="284"/>
      <c r="GV371" s="284"/>
      <c r="GW371" s="284"/>
      <c r="GX371" s="285"/>
    </row>
    <row r="372" spans="2:206" s="177" customFormat="1" ht="24.75" hidden="1" customHeight="1" outlineLevel="1">
      <c r="B372" s="286" t="str">
        <f>IF(明細!B366="","",明細!B366)</f>
        <v/>
      </c>
      <c r="C372" s="287" t="str">
        <f>IF(明細!C366="","",明細!C366)</f>
        <v/>
      </c>
      <c r="D372" s="265" t="str">
        <f>IF(明細!D366="","",明細!D366)</f>
        <v/>
      </c>
      <c r="E372" s="265" t="str">
        <f>IF(明細!E366="","",明細!E366)</f>
        <v/>
      </c>
      <c r="F372" s="265" t="str">
        <f>IF(明細!F366="","",明細!F366)</f>
        <v/>
      </c>
      <c r="G372" s="265" t="str">
        <f>IF(明細!G366="","",明細!G366)</f>
        <v/>
      </c>
      <c r="H372" s="265" t="str">
        <f>IF(明細!H366="","",明細!H366)</f>
        <v/>
      </c>
      <c r="I372" s="265" t="str">
        <f>IF(明細!I366="","",明細!I366)</f>
        <v/>
      </c>
      <c r="J372" s="265" t="str">
        <f>IF(明細!J366="","",明細!J366)</f>
        <v/>
      </c>
      <c r="K372" s="265" t="str">
        <f>IF(明細!K366="","",明細!K366)</f>
        <v/>
      </c>
      <c r="L372" s="265" t="str">
        <f>IF(明細!L366="","",明細!L366)</f>
        <v/>
      </c>
      <c r="M372" s="265" t="str">
        <f>IF(明細!M366="","",明細!M366)</f>
        <v/>
      </c>
      <c r="N372" s="265" t="str">
        <f>IF(明細!N366="","",明細!N366)</f>
        <v/>
      </c>
      <c r="O372" s="265" t="str">
        <f>IF(明細!O366="","",明細!O366)</f>
        <v/>
      </c>
      <c r="P372" s="265" t="str">
        <f>IF(明細!P366="","",明細!P366)</f>
        <v/>
      </c>
      <c r="Q372" s="265" t="str">
        <f>IF(明細!Q366="","",明細!Q366)</f>
        <v/>
      </c>
      <c r="R372" s="289" t="str">
        <f>IF(明細!R366="","",明細!R366)</f>
        <v/>
      </c>
      <c r="S372" s="291" t="str">
        <f>IF(明細!S366="","",明細!S366)</f>
        <v/>
      </c>
      <c r="T372" s="291" t="str">
        <f>IF(明細!T366="","",明細!T366)</f>
        <v/>
      </c>
      <c r="U372" s="291" t="str">
        <f>IF(明細!U366="","",明細!U366)</f>
        <v/>
      </c>
      <c r="V372" s="292" t="str">
        <f>IF(明細!V366="","",明細!V366)</f>
        <v>個</v>
      </c>
      <c r="W372" s="292" t="str">
        <f>IF(明細!W366="","",明細!W366)</f>
        <v/>
      </c>
      <c r="X372" s="293" t="str">
        <f>IF(明細!X366="","",明細!X366)</f>
        <v/>
      </c>
      <c r="Y372" s="134" t="str">
        <f>IF(明細!Y366="","",明細!Y366)</f>
        <v/>
      </c>
      <c r="Z372" s="135" t="str">
        <f>IF(明細!Z366="","",明細!Z366)</f>
        <v/>
      </c>
      <c r="AA372" s="134" t="str">
        <f>IF(明細!AA366="","",明細!AA366)</f>
        <v/>
      </c>
      <c r="AB372" s="303" t="str">
        <f>IF(明細!AB366="","",明細!AB366)</f>
        <v/>
      </c>
      <c r="AC372" s="134" t="str">
        <f>IF(明細!AC366="","",明細!AC366)</f>
        <v/>
      </c>
      <c r="AD372" s="183" t="str">
        <f>IF(明細!AD366="","",明細!AD366)</f>
        <v/>
      </c>
      <c r="AE372" s="184">
        <f>IF(明細!AE366="","",明細!AE366)</f>
        <v>0.1</v>
      </c>
      <c r="AF372" s="185" t="str">
        <f>IF(明細!AF366="","",明細!AF366)</f>
        <v/>
      </c>
      <c r="AG372" s="186" t="str">
        <f>IF(明細!AG366="","",明細!AG366)</f>
        <v/>
      </c>
      <c r="AH372" s="186" t="str">
        <f>IF(明細!AH366="","",明細!AH366)</f>
        <v/>
      </c>
      <c r="AI372" s="187" t="str">
        <f>IF(明細!AI366="","",明細!AI366)</f>
        <v/>
      </c>
      <c r="AJ372" s="296" t="str">
        <f>IF(明細!AJ366="","",明細!AJ366)</f>
        <v/>
      </c>
      <c r="AK372" s="297" t="str">
        <f>IF(明細!AK366="","",明細!AK366)</f>
        <v/>
      </c>
      <c r="AL372" s="298" t="str">
        <f>IF(明細!AL366="","",明細!AL366)</f>
        <v/>
      </c>
      <c r="AM372" s="299" t="str">
        <f>IF(明細!AM366="","",明細!AM366)</f>
        <v/>
      </c>
      <c r="AN372" s="300" t="str">
        <f>IF(明細!AN366="","",明細!AN366)</f>
        <v/>
      </c>
      <c r="AO372" s="300" t="str">
        <f>IF(明細!AO366="","",明細!AO366)</f>
        <v/>
      </c>
      <c r="AP372" s="300" t="str">
        <f>IF(明細!AP366="","",明細!AP366)</f>
        <v/>
      </c>
      <c r="AQ372" s="301" t="str">
        <f>IF(明細!AQ366="","",明細!AQ366)</f>
        <v/>
      </c>
      <c r="AR372" s="302" t="str">
        <f>IF(明細!AR366="","",明細!AR366)</f>
        <v/>
      </c>
      <c r="AU372" s="360"/>
      <c r="AV372" s="368"/>
      <c r="AW372" s="446" t="str">
        <f>IF(明細!AV366="","",明細!AV366)</f>
        <v/>
      </c>
      <c r="AX372" s="419" t="str">
        <f>IF(明細!AT366="","",明細!AT366)</f>
        <v/>
      </c>
      <c r="AY372" s="280" t="str">
        <f>IF($AX372="","",VLOOKUP($AX372,リスト!$CL:$CM,2,FALSE))</f>
        <v/>
      </c>
      <c r="AZ372" s="3"/>
      <c r="BA372" s="280" t="str">
        <f>IF(BB372="","",VLOOKUP(BB372,リスト!$K:$L,2,FALSE))</f>
        <v/>
      </c>
      <c r="BB372" s="3"/>
      <c r="BC372" s="3"/>
      <c r="BD372" s="87"/>
      <c r="BE372" s="280" t="str">
        <f>IF(BF372="","",VLOOKUP(BF372,リスト!$I:$J,2,FALSE))</f>
        <v/>
      </c>
      <c r="BF372" s="3"/>
      <c r="BG372" s="280" t="str">
        <f>IF(BH372="","",VLOOKUP(BH372,リスト!$M:$N,2,FALSE))</f>
        <v/>
      </c>
      <c r="BH372" s="282"/>
      <c r="BI372" s="280" t="str">
        <f>IF(BJ372="","",VLOOKUP(BJ372,リスト!$O:$P,2,FALSE))</f>
        <v/>
      </c>
      <c r="BJ372" s="24"/>
      <c r="BM372" s="451" t="str">
        <f>IF(明細!AV366="","",明細!AV366)</f>
        <v/>
      </c>
      <c r="BN372" s="453" t="str">
        <f>IF(明細!AT366="","",明細!AT366)</f>
        <v/>
      </c>
      <c r="BO372" s="280" t="str">
        <f>IF($BN372="","",VLOOKUP($BN372,リスト!$CL:$CM,2,FALSE))</f>
        <v/>
      </c>
      <c r="BP372" s="280" t="str">
        <f>IF(BQ372="","",VLOOKUP(BQ372,リスト!$K$5:$L$7,2,FALSE))</f>
        <v/>
      </c>
      <c r="BQ372" s="13"/>
      <c r="BR372" s="13"/>
      <c r="BS372" s="47"/>
      <c r="BT372" s="280" t="str">
        <f>IF(BU372="","",VLOOKUP(BU372,リスト!I363:J381,2,FALSE))</f>
        <v/>
      </c>
      <c r="BU372" s="13"/>
      <c r="BV372" s="13"/>
      <c r="BW372" s="282"/>
      <c r="BX372" s="282"/>
      <c r="BY372" s="280" t="str">
        <f>IF(BZ372="","",VLOOKUP(BZ372,リスト!$S$5:$T$6,2,FALSE))</f>
        <v/>
      </c>
      <c r="BZ372" s="3"/>
      <c r="CA372" s="3"/>
      <c r="CB372" s="81"/>
      <c r="CC372" s="280" t="str">
        <f t="shared" si="48"/>
        <v/>
      </c>
      <c r="CD372" s="83"/>
      <c r="CE372" s="83"/>
      <c r="CF372" s="83"/>
      <c r="CG372" s="83"/>
      <c r="CH372" s="282" t="str">
        <f t="shared" si="49"/>
        <v/>
      </c>
      <c r="CI372" s="83"/>
      <c r="CJ372" s="280" t="str">
        <f t="shared" si="50"/>
        <v/>
      </c>
      <c r="CK372" s="87"/>
      <c r="CL372" s="78"/>
      <c r="CM372" s="83"/>
      <c r="CN372" s="83"/>
      <c r="CO372" s="83"/>
      <c r="CP372" s="280" t="str">
        <f t="shared" si="55"/>
        <v/>
      </c>
      <c r="CQ372" s="81"/>
      <c r="CR372" s="280" t="str">
        <f t="shared" si="56"/>
        <v/>
      </c>
      <c r="CS372" s="3"/>
      <c r="CT372" s="3"/>
      <c r="CU372" s="280" t="str">
        <f>IF(CV372="","",VLOOKUP(CV372,リスト!$V$5:$W$6,2,FALSE))</f>
        <v/>
      </c>
      <c r="CV372" s="3"/>
      <c r="CW372" s="280" t="str">
        <f>IF(CX372="","",VLOOKUP(CX372,リスト!$X$5:$Y$6,2,FALSE))</f>
        <v/>
      </c>
      <c r="CX372" s="3"/>
      <c r="CY372" s="77"/>
      <c r="CZ372" s="77"/>
      <c r="DA372" s="75"/>
      <c r="DB372" s="75"/>
      <c r="DC372" s="75"/>
      <c r="DD372" s="75"/>
      <c r="DE372" s="280" t="str">
        <f>IF(DF372="","",VLOOKUP(DF372,リスト!$Z$5:$AA$10,2,FALSE))</f>
        <v/>
      </c>
      <c r="DF372" s="3"/>
      <c r="DG372" s="280" t="str">
        <f>IF(DH372="","",VLOOKUP(DH372,リスト!$AB$5:$AC$12,2,FALSE))</f>
        <v/>
      </c>
      <c r="DH372" s="63"/>
      <c r="DI372" s="280" t="str">
        <f>IF(DJ372="","",VLOOKUP(DJ372,リスト!$AD$5:$AE$7,2,FALSE))</f>
        <v/>
      </c>
      <c r="DJ372" s="3"/>
      <c r="DK372" s="280" t="str">
        <f>IF(DL372="","",VLOOKUP(DL372,リスト!$AF$5:$AG$10,2,FALSE))</f>
        <v/>
      </c>
      <c r="DL372" s="3"/>
      <c r="DM372" s="280" t="str">
        <f>IF(DN372="","",VLOOKUP(DN372,リスト!$AH$5:$AI$6,2,FALSE))</f>
        <v/>
      </c>
      <c r="DN372" s="3"/>
      <c r="DO372" s="280" t="str">
        <f>IF(DP372="","",VLOOKUP(DP372,リスト!$AJ$5:$AK$6,2,FALSE))</f>
        <v/>
      </c>
      <c r="DP372" s="3"/>
      <c r="DQ372" s="280" t="str">
        <f>IF(DR372="","",VLOOKUP(DR372,リスト!$AL$5:$AM$7,2,FALSE))</f>
        <v/>
      </c>
      <c r="DR372" s="3"/>
      <c r="DS372" s="13"/>
      <c r="DT372" s="85"/>
      <c r="DU372" s="85"/>
      <c r="DV372" s="281" t="str">
        <f>IF(DW372="","",VLOOKUP(DW372,リスト!$AN$5:$AO$6,2,FALSE))</f>
        <v/>
      </c>
      <c r="DW372" s="13"/>
      <c r="DX372" s="341"/>
      <c r="DY372" s="345"/>
      <c r="DZ372" s="341"/>
      <c r="EA372" s="345"/>
      <c r="EB372" s="280" t="str">
        <f>IF(EC372="","",VLOOKUP(EC372,リスト!$AW$5:$AX$8,2,FALSE))</f>
        <v/>
      </c>
      <c r="EC372" s="3"/>
      <c r="ED372" s="85"/>
      <c r="EE372" s="280" t="str">
        <f>IF(EF372="","",VLOOKUP(EF372,リスト!$AY$5:$AZ$10,2,FALSE))</f>
        <v/>
      </c>
      <c r="EF372" s="3"/>
      <c r="EG372" s="280" t="str">
        <f>IF(EH372="","",VLOOKUP(EH372,リスト!$BA$5:$BB$10,2,FALSE))</f>
        <v/>
      </c>
      <c r="EH372" s="3"/>
      <c r="EI372" s="280" t="str">
        <f>IF(EJ372="","",VLOOKUP(EJ372,リスト!$BC$5:$BD$10,2,FALSE))</f>
        <v/>
      </c>
      <c r="EJ372" s="3"/>
      <c r="EK372" s="280" t="str">
        <f>IF(EL372="","",VLOOKUP(EL372,リスト!$BE$5:$BF$10,2,FALSE))</f>
        <v/>
      </c>
      <c r="EL372" s="3"/>
      <c r="EM372" s="78"/>
      <c r="EN372" s="73"/>
      <c r="EO372" s="73"/>
      <c r="EP372" s="13"/>
      <c r="EQ372" s="13"/>
      <c r="ER372" s="280" t="str">
        <f>IF(ES372="","",VLOOKUP(ES372,リスト!$BG$5:$BH$10,2,FALSE))</f>
        <v/>
      </c>
      <c r="ES372" s="13"/>
      <c r="ET372" s="13"/>
      <c r="EU372" s="13"/>
      <c r="EV372" s="13"/>
      <c r="EW372" s="13"/>
      <c r="EX372" s="81"/>
      <c r="EY372" s="81"/>
      <c r="EZ372" s="26"/>
      <c r="FA372" s="281" t="str">
        <f>IF($EZ372="","",INDEX(リスト!$BI$5:$BJ$40,MATCH($EZ372,リスト!$BJ$5:$BJ$40,0),1))</f>
        <v/>
      </c>
      <c r="FB372" s="280" t="str">
        <f>IF(FC372="","",VLOOKUP(FC372,リスト!$BK:$BL,2,FALSE))</f>
        <v/>
      </c>
      <c r="FC372" s="13"/>
      <c r="FD372" s="331"/>
      <c r="FE372" s="3"/>
      <c r="FF372" s="280" t="str">
        <f>IF(FG372="","",VLOOKUP(FG372,リスト!$BO$5:$BP$6,2,FALSE))</f>
        <v/>
      </c>
      <c r="FG372" s="3"/>
      <c r="FH372" s="280" t="str">
        <f>IF(FI372="","",VLOOKUP(FI372,リスト!$BQ$5:$BR$8,2,FALSE))</f>
        <v/>
      </c>
      <c r="FI372" s="3"/>
      <c r="FJ372" s="282"/>
      <c r="FK372" s="280" t="str">
        <f>IF(FL372="","",VLOOKUP(FL372,リスト!$BS$5:$BT$6,2,FALSE))</f>
        <v/>
      </c>
      <c r="FL372" s="63"/>
      <c r="FM372" s="13"/>
      <c r="FN372" s="13"/>
      <c r="FO372" s="13"/>
      <c r="FP372" s="283" t="str">
        <f t="shared" si="51"/>
        <v/>
      </c>
      <c r="FQ372" s="283" t="str">
        <f t="shared" si="51"/>
        <v/>
      </c>
      <c r="FR372" s="13"/>
      <c r="FS372" s="85"/>
      <c r="FT372" s="85"/>
      <c r="FU372" s="281" t="str">
        <f t="shared" si="52"/>
        <v/>
      </c>
      <c r="FV372" s="280" t="str">
        <f>IF(FW372="","",VLOOKUP(FW372,リスト!$BV$5:$BW$10,2,FALSE))</f>
        <v/>
      </c>
      <c r="FW372" s="26"/>
      <c r="FX372" s="282" t="str">
        <f t="shared" si="53"/>
        <v/>
      </c>
      <c r="FY372" s="280" t="str">
        <f>IF(FZ372="","",VLOOKUP(FZ372,リスト!$BX$5:$BY$6,2,FALSE))</f>
        <v/>
      </c>
      <c r="FZ372" s="3"/>
      <c r="GA372" s="280" t="str">
        <f>IF(GB372="","",VLOOKUP(GB372,リスト!$BZ$5:$CA$6,2,FALSE))</f>
        <v/>
      </c>
      <c r="GB372" s="13"/>
      <c r="GC372" s="281" t="str">
        <f>IF(GD372="","",VLOOKUP(GD372,リスト!$CB$5:$CC$6,2,FALSE))</f>
        <v/>
      </c>
      <c r="GD372" s="13"/>
      <c r="GE372" s="13"/>
      <c r="GF372" s="13"/>
      <c r="GG372" s="75"/>
      <c r="GH372" s="281" t="str">
        <f t="shared" si="54"/>
        <v/>
      </c>
      <c r="GI372" s="128"/>
      <c r="GJ372" s="281" t="str">
        <f>IF(GK372="","",VLOOKUP(GK372,リスト!$CD$5:$CE$6,2,FALSE))</f>
        <v/>
      </c>
      <c r="GK372" s="13"/>
      <c r="GL372" s="281" t="str">
        <f>IF(GM372="","",VLOOKUP(GM372,リスト!$CF$5:$CG$5,2,FALSE))</f>
        <v/>
      </c>
      <c r="GM372" s="26"/>
      <c r="GN372" s="280" t="str">
        <f>IF(GO372="","",VLOOKUP(GO372,リスト!$CH$5:$CI$5,2,FALSE))</f>
        <v/>
      </c>
      <c r="GO372" s="284"/>
      <c r="GP372" s="284"/>
      <c r="GQ372" s="284"/>
      <c r="GR372" s="284"/>
      <c r="GS372" s="284"/>
      <c r="GT372" s="284"/>
      <c r="GU372" s="284"/>
      <c r="GV372" s="284"/>
      <c r="GW372" s="284"/>
      <c r="GX372" s="285"/>
    </row>
    <row r="373" spans="2:206" s="177" customFormat="1" ht="24.75" hidden="1" customHeight="1" outlineLevel="1">
      <c r="B373" s="286" t="str">
        <f>IF(明細!B367="","",明細!B367)</f>
        <v/>
      </c>
      <c r="C373" s="287" t="str">
        <f>IF(明細!C367="","",明細!C367)</f>
        <v/>
      </c>
      <c r="D373" s="265" t="str">
        <f>IF(明細!D367="","",明細!D367)</f>
        <v/>
      </c>
      <c r="E373" s="265" t="str">
        <f>IF(明細!E367="","",明細!E367)</f>
        <v/>
      </c>
      <c r="F373" s="265" t="str">
        <f>IF(明細!F367="","",明細!F367)</f>
        <v/>
      </c>
      <c r="G373" s="265" t="str">
        <f>IF(明細!G367="","",明細!G367)</f>
        <v/>
      </c>
      <c r="H373" s="265" t="str">
        <f>IF(明細!H367="","",明細!H367)</f>
        <v/>
      </c>
      <c r="I373" s="265" t="str">
        <f>IF(明細!I367="","",明細!I367)</f>
        <v/>
      </c>
      <c r="J373" s="265" t="str">
        <f>IF(明細!J367="","",明細!J367)</f>
        <v/>
      </c>
      <c r="K373" s="265" t="str">
        <f>IF(明細!K367="","",明細!K367)</f>
        <v/>
      </c>
      <c r="L373" s="265" t="str">
        <f>IF(明細!L367="","",明細!L367)</f>
        <v/>
      </c>
      <c r="M373" s="265" t="str">
        <f>IF(明細!M367="","",明細!M367)</f>
        <v/>
      </c>
      <c r="N373" s="265" t="str">
        <f>IF(明細!N367="","",明細!N367)</f>
        <v/>
      </c>
      <c r="O373" s="265" t="str">
        <f>IF(明細!O367="","",明細!O367)</f>
        <v/>
      </c>
      <c r="P373" s="265" t="str">
        <f>IF(明細!P367="","",明細!P367)</f>
        <v/>
      </c>
      <c r="Q373" s="265" t="str">
        <f>IF(明細!Q367="","",明細!Q367)</f>
        <v/>
      </c>
      <c r="R373" s="289" t="str">
        <f>IF(明細!R367="","",明細!R367)</f>
        <v/>
      </c>
      <c r="S373" s="291" t="str">
        <f>IF(明細!S367="","",明細!S367)</f>
        <v/>
      </c>
      <c r="T373" s="291" t="str">
        <f>IF(明細!T367="","",明細!T367)</f>
        <v/>
      </c>
      <c r="U373" s="291" t="str">
        <f>IF(明細!U367="","",明細!U367)</f>
        <v/>
      </c>
      <c r="V373" s="292" t="str">
        <f>IF(明細!V367="","",明細!V367)</f>
        <v>個</v>
      </c>
      <c r="W373" s="292" t="str">
        <f>IF(明細!W367="","",明細!W367)</f>
        <v/>
      </c>
      <c r="X373" s="293" t="str">
        <f>IF(明細!X367="","",明細!X367)</f>
        <v/>
      </c>
      <c r="Y373" s="134" t="str">
        <f>IF(明細!Y367="","",明細!Y367)</f>
        <v/>
      </c>
      <c r="Z373" s="135" t="str">
        <f>IF(明細!Z367="","",明細!Z367)</f>
        <v/>
      </c>
      <c r="AA373" s="134" t="str">
        <f>IF(明細!AA367="","",明細!AA367)</f>
        <v/>
      </c>
      <c r="AB373" s="303" t="str">
        <f>IF(明細!AB367="","",明細!AB367)</f>
        <v/>
      </c>
      <c r="AC373" s="134" t="str">
        <f>IF(明細!AC367="","",明細!AC367)</f>
        <v/>
      </c>
      <c r="AD373" s="183" t="str">
        <f>IF(明細!AD367="","",明細!AD367)</f>
        <v/>
      </c>
      <c r="AE373" s="184">
        <f>IF(明細!AE367="","",明細!AE367)</f>
        <v>0.1</v>
      </c>
      <c r="AF373" s="185" t="str">
        <f>IF(明細!AF367="","",明細!AF367)</f>
        <v/>
      </c>
      <c r="AG373" s="186" t="str">
        <f>IF(明細!AG367="","",明細!AG367)</f>
        <v/>
      </c>
      <c r="AH373" s="186" t="str">
        <f>IF(明細!AH367="","",明細!AH367)</f>
        <v/>
      </c>
      <c r="AI373" s="187" t="str">
        <f>IF(明細!AI367="","",明細!AI367)</f>
        <v/>
      </c>
      <c r="AJ373" s="296" t="str">
        <f>IF(明細!AJ367="","",明細!AJ367)</f>
        <v/>
      </c>
      <c r="AK373" s="297" t="str">
        <f>IF(明細!AK367="","",明細!AK367)</f>
        <v/>
      </c>
      <c r="AL373" s="298" t="str">
        <f>IF(明細!AL367="","",明細!AL367)</f>
        <v/>
      </c>
      <c r="AM373" s="299" t="str">
        <f>IF(明細!AM367="","",明細!AM367)</f>
        <v/>
      </c>
      <c r="AN373" s="300" t="str">
        <f>IF(明細!AN367="","",明細!AN367)</f>
        <v/>
      </c>
      <c r="AO373" s="300" t="str">
        <f>IF(明細!AO367="","",明細!AO367)</f>
        <v/>
      </c>
      <c r="AP373" s="300" t="str">
        <f>IF(明細!AP367="","",明細!AP367)</f>
        <v/>
      </c>
      <c r="AQ373" s="301" t="str">
        <f>IF(明細!AQ367="","",明細!AQ367)</f>
        <v/>
      </c>
      <c r="AR373" s="302" t="str">
        <f>IF(明細!AR367="","",明細!AR367)</f>
        <v/>
      </c>
      <c r="AU373" s="360"/>
      <c r="AV373" s="368"/>
      <c r="AW373" s="446" t="str">
        <f>IF(明細!AV367="","",明細!AV367)</f>
        <v/>
      </c>
      <c r="AX373" s="419" t="str">
        <f>IF(明細!AT367="","",明細!AT367)</f>
        <v/>
      </c>
      <c r="AY373" s="280" t="str">
        <f>IF($AX373="","",VLOOKUP($AX373,リスト!$CL:$CM,2,FALSE))</f>
        <v/>
      </c>
      <c r="AZ373" s="3"/>
      <c r="BA373" s="280" t="str">
        <f>IF(BB373="","",VLOOKUP(BB373,リスト!$K:$L,2,FALSE))</f>
        <v/>
      </c>
      <c r="BB373" s="3"/>
      <c r="BC373" s="3"/>
      <c r="BD373" s="87"/>
      <c r="BE373" s="280" t="str">
        <f>IF(BF373="","",VLOOKUP(BF373,リスト!$I:$J,2,FALSE))</f>
        <v/>
      </c>
      <c r="BF373" s="3"/>
      <c r="BG373" s="280" t="str">
        <f>IF(BH373="","",VLOOKUP(BH373,リスト!$M:$N,2,FALSE))</f>
        <v/>
      </c>
      <c r="BH373" s="282"/>
      <c r="BI373" s="280" t="str">
        <f>IF(BJ373="","",VLOOKUP(BJ373,リスト!$O:$P,2,FALSE))</f>
        <v/>
      </c>
      <c r="BJ373" s="24"/>
      <c r="BM373" s="451" t="str">
        <f>IF(明細!AV367="","",明細!AV367)</f>
        <v/>
      </c>
      <c r="BN373" s="453" t="str">
        <f>IF(明細!AT367="","",明細!AT367)</f>
        <v/>
      </c>
      <c r="BO373" s="280" t="str">
        <f>IF($BN373="","",VLOOKUP($BN373,リスト!$CL:$CM,2,FALSE))</f>
        <v/>
      </c>
      <c r="BP373" s="280" t="str">
        <f>IF(BQ373="","",VLOOKUP(BQ373,リスト!$K$5:$L$7,2,FALSE))</f>
        <v/>
      </c>
      <c r="BQ373" s="13"/>
      <c r="BR373" s="13"/>
      <c r="BS373" s="47"/>
      <c r="BT373" s="280" t="str">
        <f>IF(BU373="","",VLOOKUP(BU373,リスト!I364:J382,2,FALSE))</f>
        <v/>
      </c>
      <c r="BU373" s="13"/>
      <c r="BV373" s="13"/>
      <c r="BW373" s="282"/>
      <c r="BX373" s="282"/>
      <c r="BY373" s="280" t="str">
        <f>IF(BZ373="","",VLOOKUP(BZ373,リスト!$S$5:$T$6,2,FALSE))</f>
        <v/>
      </c>
      <c r="BZ373" s="3"/>
      <c r="CA373" s="3"/>
      <c r="CB373" s="81"/>
      <c r="CC373" s="280" t="str">
        <f t="shared" si="48"/>
        <v/>
      </c>
      <c r="CD373" s="83"/>
      <c r="CE373" s="83"/>
      <c r="CF373" s="83"/>
      <c r="CG373" s="83"/>
      <c r="CH373" s="282" t="str">
        <f t="shared" si="49"/>
        <v/>
      </c>
      <c r="CI373" s="83"/>
      <c r="CJ373" s="280" t="str">
        <f t="shared" si="50"/>
        <v/>
      </c>
      <c r="CK373" s="87"/>
      <c r="CL373" s="78"/>
      <c r="CM373" s="83"/>
      <c r="CN373" s="83"/>
      <c r="CO373" s="83"/>
      <c r="CP373" s="280" t="str">
        <f t="shared" si="55"/>
        <v/>
      </c>
      <c r="CQ373" s="81"/>
      <c r="CR373" s="280" t="str">
        <f t="shared" si="56"/>
        <v/>
      </c>
      <c r="CS373" s="3"/>
      <c r="CT373" s="3"/>
      <c r="CU373" s="280" t="str">
        <f>IF(CV373="","",VLOOKUP(CV373,リスト!$V$5:$W$6,2,FALSE))</f>
        <v/>
      </c>
      <c r="CV373" s="3"/>
      <c r="CW373" s="280" t="str">
        <f>IF(CX373="","",VLOOKUP(CX373,リスト!$X$5:$Y$6,2,FALSE))</f>
        <v/>
      </c>
      <c r="CX373" s="3"/>
      <c r="CY373" s="77"/>
      <c r="CZ373" s="77"/>
      <c r="DA373" s="75"/>
      <c r="DB373" s="75"/>
      <c r="DC373" s="75"/>
      <c r="DD373" s="75"/>
      <c r="DE373" s="280" t="str">
        <f>IF(DF373="","",VLOOKUP(DF373,リスト!$Z$5:$AA$10,2,FALSE))</f>
        <v/>
      </c>
      <c r="DF373" s="3"/>
      <c r="DG373" s="280" t="str">
        <f>IF(DH373="","",VLOOKUP(DH373,リスト!$AB$5:$AC$12,2,FALSE))</f>
        <v/>
      </c>
      <c r="DH373" s="63"/>
      <c r="DI373" s="280" t="str">
        <f>IF(DJ373="","",VLOOKUP(DJ373,リスト!$AD$5:$AE$7,2,FALSE))</f>
        <v/>
      </c>
      <c r="DJ373" s="3"/>
      <c r="DK373" s="280" t="str">
        <f>IF(DL373="","",VLOOKUP(DL373,リスト!$AF$5:$AG$10,2,FALSE))</f>
        <v/>
      </c>
      <c r="DL373" s="3"/>
      <c r="DM373" s="280" t="str">
        <f>IF(DN373="","",VLOOKUP(DN373,リスト!$AH$5:$AI$6,2,FALSE))</f>
        <v/>
      </c>
      <c r="DN373" s="3"/>
      <c r="DO373" s="280" t="str">
        <f>IF(DP373="","",VLOOKUP(DP373,リスト!$AJ$5:$AK$6,2,FALSE))</f>
        <v/>
      </c>
      <c r="DP373" s="3"/>
      <c r="DQ373" s="280" t="str">
        <f>IF(DR373="","",VLOOKUP(DR373,リスト!$AL$5:$AM$7,2,FALSE))</f>
        <v/>
      </c>
      <c r="DR373" s="3"/>
      <c r="DS373" s="13"/>
      <c r="DT373" s="85"/>
      <c r="DU373" s="85"/>
      <c r="DV373" s="281" t="str">
        <f>IF(DW373="","",VLOOKUP(DW373,リスト!$AN$5:$AO$6,2,FALSE))</f>
        <v/>
      </c>
      <c r="DW373" s="13"/>
      <c r="DX373" s="341"/>
      <c r="DY373" s="345"/>
      <c r="DZ373" s="341"/>
      <c r="EA373" s="345"/>
      <c r="EB373" s="280" t="str">
        <f>IF(EC373="","",VLOOKUP(EC373,リスト!$AW$5:$AX$8,2,FALSE))</f>
        <v/>
      </c>
      <c r="EC373" s="3"/>
      <c r="ED373" s="85"/>
      <c r="EE373" s="280" t="str">
        <f>IF(EF373="","",VLOOKUP(EF373,リスト!$AY$5:$AZ$10,2,FALSE))</f>
        <v/>
      </c>
      <c r="EF373" s="3"/>
      <c r="EG373" s="280" t="str">
        <f>IF(EH373="","",VLOOKUP(EH373,リスト!$BA$5:$BB$10,2,FALSE))</f>
        <v/>
      </c>
      <c r="EH373" s="3"/>
      <c r="EI373" s="280" t="str">
        <f>IF(EJ373="","",VLOOKUP(EJ373,リスト!$BC$5:$BD$10,2,FALSE))</f>
        <v/>
      </c>
      <c r="EJ373" s="3"/>
      <c r="EK373" s="280" t="str">
        <f>IF(EL373="","",VLOOKUP(EL373,リスト!$BE$5:$BF$10,2,FALSE))</f>
        <v/>
      </c>
      <c r="EL373" s="3"/>
      <c r="EM373" s="78"/>
      <c r="EN373" s="73"/>
      <c r="EO373" s="73"/>
      <c r="EP373" s="13"/>
      <c r="EQ373" s="13"/>
      <c r="ER373" s="280" t="str">
        <f>IF(ES373="","",VLOOKUP(ES373,リスト!$BG$5:$BH$10,2,FALSE))</f>
        <v/>
      </c>
      <c r="ES373" s="13"/>
      <c r="ET373" s="13"/>
      <c r="EU373" s="13"/>
      <c r="EV373" s="13"/>
      <c r="EW373" s="13"/>
      <c r="EX373" s="81"/>
      <c r="EY373" s="81"/>
      <c r="EZ373" s="26"/>
      <c r="FA373" s="281" t="str">
        <f>IF($EZ373="","",INDEX(リスト!$BI$5:$BJ$40,MATCH($EZ373,リスト!$BJ$5:$BJ$40,0),1))</f>
        <v/>
      </c>
      <c r="FB373" s="280" t="str">
        <f>IF(FC373="","",VLOOKUP(FC373,リスト!$BK:$BL,2,FALSE))</f>
        <v/>
      </c>
      <c r="FC373" s="13"/>
      <c r="FD373" s="331"/>
      <c r="FE373" s="3"/>
      <c r="FF373" s="280" t="str">
        <f>IF(FG373="","",VLOOKUP(FG373,リスト!$BO$5:$BP$6,2,FALSE))</f>
        <v/>
      </c>
      <c r="FG373" s="3"/>
      <c r="FH373" s="280" t="str">
        <f>IF(FI373="","",VLOOKUP(FI373,リスト!$BQ$5:$BR$8,2,FALSE))</f>
        <v/>
      </c>
      <c r="FI373" s="3"/>
      <c r="FJ373" s="282"/>
      <c r="FK373" s="280" t="str">
        <f>IF(FL373="","",VLOOKUP(FL373,リスト!$BS$5:$BT$6,2,FALSE))</f>
        <v/>
      </c>
      <c r="FL373" s="63"/>
      <c r="FM373" s="13"/>
      <c r="FN373" s="13"/>
      <c r="FO373" s="13"/>
      <c r="FP373" s="283" t="str">
        <f t="shared" si="51"/>
        <v/>
      </c>
      <c r="FQ373" s="283" t="str">
        <f t="shared" si="51"/>
        <v/>
      </c>
      <c r="FR373" s="13"/>
      <c r="FS373" s="85"/>
      <c r="FT373" s="85"/>
      <c r="FU373" s="281" t="str">
        <f t="shared" si="52"/>
        <v/>
      </c>
      <c r="FV373" s="280" t="str">
        <f>IF(FW373="","",VLOOKUP(FW373,リスト!$BV$5:$BW$10,2,FALSE))</f>
        <v/>
      </c>
      <c r="FW373" s="26"/>
      <c r="FX373" s="282" t="str">
        <f t="shared" si="53"/>
        <v/>
      </c>
      <c r="FY373" s="280" t="str">
        <f>IF(FZ373="","",VLOOKUP(FZ373,リスト!$BX$5:$BY$6,2,FALSE))</f>
        <v/>
      </c>
      <c r="FZ373" s="3"/>
      <c r="GA373" s="280" t="str">
        <f>IF(GB373="","",VLOOKUP(GB373,リスト!$BZ$5:$CA$6,2,FALSE))</f>
        <v/>
      </c>
      <c r="GB373" s="13"/>
      <c r="GC373" s="281" t="str">
        <f>IF(GD373="","",VLOOKUP(GD373,リスト!$CB$5:$CC$6,2,FALSE))</f>
        <v/>
      </c>
      <c r="GD373" s="13"/>
      <c r="GE373" s="13"/>
      <c r="GF373" s="13"/>
      <c r="GG373" s="75"/>
      <c r="GH373" s="281" t="str">
        <f t="shared" si="54"/>
        <v/>
      </c>
      <c r="GI373" s="128"/>
      <c r="GJ373" s="281" t="str">
        <f>IF(GK373="","",VLOOKUP(GK373,リスト!$CD$5:$CE$6,2,FALSE))</f>
        <v/>
      </c>
      <c r="GK373" s="13"/>
      <c r="GL373" s="281" t="str">
        <f>IF(GM373="","",VLOOKUP(GM373,リスト!$CF$5:$CG$5,2,FALSE))</f>
        <v/>
      </c>
      <c r="GM373" s="26"/>
      <c r="GN373" s="280" t="str">
        <f>IF(GO373="","",VLOOKUP(GO373,リスト!$CH$5:$CI$5,2,FALSE))</f>
        <v/>
      </c>
      <c r="GO373" s="284"/>
      <c r="GP373" s="284"/>
      <c r="GQ373" s="284"/>
      <c r="GR373" s="284"/>
      <c r="GS373" s="284"/>
      <c r="GT373" s="284"/>
      <c r="GU373" s="284"/>
      <c r="GV373" s="284"/>
      <c r="GW373" s="284"/>
      <c r="GX373" s="285"/>
    </row>
    <row r="374" spans="2:206" s="177" customFormat="1" ht="24.75" hidden="1" customHeight="1" outlineLevel="1">
      <c r="B374" s="286" t="str">
        <f>IF(明細!B368="","",明細!B368)</f>
        <v/>
      </c>
      <c r="C374" s="287" t="str">
        <f>IF(明細!C368="","",明細!C368)</f>
        <v/>
      </c>
      <c r="D374" s="265" t="str">
        <f>IF(明細!D368="","",明細!D368)</f>
        <v/>
      </c>
      <c r="E374" s="265" t="str">
        <f>IF(明細!E368="","",明細!E368)</f>
        <v/>
      </c>
      <c r="F374" s="265" t="str">
        <f>IF(明細!F368="","",明細!F368)</f>
        <v/>
      </c>
      <c r="G374" s="265" t="str">
        <f>IF(明細!G368="","",明細!G368)</f>
        <v/>
      </c>
      <c r="H374" s="265" t="str">
        <f>IF(明細!H368="","",明細!H368)</f>
        <v/>
      </c>
      <c r="I374" s="265" t="str">
        <f>IF(明細!I368="","",明細!I368)</f>
        <v/>
      </c>
      <c r="J374" s="265" t="str">
        <f>IF(明細!J368="","",明細!J368)</f>
        <v/>
      </c>
      <c r="K374" s="265" t="str">
        <f>IF(明細!K368="","",明細!K368)</f>
        <v/>
      </c>
      <c r="L374" s="265" t="str">
        <f>IF(明細!L368="","",明細!L368)</f>
        <v/>
      </c>
      <c r="M374" s="265" t="str">
        <f>IF(明細!M368="","",明細!M368)</f>
        <v/>
      </c>
      <c r="N374" s="265" t="str">
        <f>IF(明細!N368="","",明細!N368)</f>
        <v/>
      </c>
      <c r="O374" s="265" t="str">
        <f>IF(明細!O368="","",明細!O368)</f>
        <v/>
      </c>
      <c r="P374" s="265" t="str">
        <f>IF(明細!P368="","",明細!P368)</f>
        <v/>
      </c>
      <c r="Q374" s="265" t="str">
        <f>IF(明細!Q368="","",明細!Q368)</f>
        <v/>
      </c>
      <c r="R374" s="289" t="str">
        <f>IF(明細!R368="","",明細!R368)</f>
        <v/>
      </c>
      <c r="S374" s="291" t="str">
        <f>IF(明細!S368="","",明細!S368)</f>
        <v/>
      </c>
      <c r="T374" s="291" t="str">
        <f>IF(明細!T368="","",明細!T368)</f>
        <v/>
      </c>
      <c r="U374" s="291" t="str">
        <f>IF(明細!U368="","",明細!U368)</f>
        <v/>
      </c>
      <c r="V374" s="292" t="str">
        <f>IF(明細!V368="","",明細!V368)</f>
        <v>個</v>
      </c>
      <c r="W374" s="292" t="str">
        <f>IF(明細!W368="","",明細!W368)</f>
        <v/>
      </c>
      <c r="X374" s="293" t="str">
        <f>IF(明細!X368="","",明細!X368)</f>
        <v/>
      </c>
      <c r="Y374" s="134" t="str">
        <f>IF(明細!Y368="","",明細!Y368)</f>
        <v/>
      </c>
      <c r="Z374" s="135" t="str">
        <f>IF(明細!Z368="","",明細!Z368)</f>
        <v/>
      </c>
      <c r="AA374" s="134" t="str">
        <f>IF(明細!AA368="","",明細!AA368)</f>
        <v/>
      </c>
      <c r="AB374" s="303" t="str">
        <f>IF(明細!AB368="","",明細!AB368)</f>
        <v/>
      </c>
      <c r="AC374" s="134" t="str">
        <f>IF(明細!AC368="","",明細!AC368)</f>
        <v/>
      </c>
      <c r="AD374" s="183" t="str">
        <f>IF(明細!AD368="","",明細!AD368)</f>
        <v/>
      </c>
      <c r="AE374" s="184">
        <f>IF(明細!AE368="","",明細!AE368)</f>
        <v>0.1</v>
      </c>
      <c r="AF374" s="185" t="str">
        <f>IF(明細!AF368="","",明細!AF368)</f>
        <v/>
      </c>
      <c r="AG374" s="186" t="str">
        <f>IF(明細!AG368="","",明細!AG368)</f>
        <v/>
      </c>
      <c r="AH374" s="186" t="str">
        <f>IF(明細!AH368="","",明細!AH368)</f>
        <v/>
      </c>
      <c r="AI374" s="187" t="str">
        <f>IF(明細!AI368="","",明細!AI368)</f>
        <v/>
      </c>
      <c r="AJ374" s="296" t="str">
        <f>IF(明細!AJ368="","",明細!AJ368)</f>
        <v/>
      </c>
      <c r="AK374" s="297" t="str">
        <f>IF(明細!AK368="","",明細!AK368)</f>
        <v/>
      </c>
      <c r="AL374" s="298" t="str">
        <f>IF(明細!AL368="","",明細!AL368)</f>
        <v/>
      </c>
      <c r="AM374" s="299" t="str">
        <f>IF(明細!AM368="","",明細!AM368)</f>
        <v/>
      </c>
      <c r="AN374" s="300" t="str">
        <f>IF(明細!AN368="","",明細!AN368)</f>
        <v/>
      </c>
      <c r="AO374" s="300" t="str">
        <f>IF(明細!AO368="","",明細!AO368)</f>
        <v/>
      </c>
      <c r="AP374" s="300" t="str">
        <f>IF(明細!AP368="","",明細!AP368)</f>
        <v/>
      </c>
      <c r="AQ374" s="301" t="str">
        <f>IF(明細!AQ368="","",明細!AQ368)</f>
        <v/>
      </c>
      <c r="AR374" s="302" t="str">
        <f>IF(明細!AR368="","",明細!AR368)</f>
        <v/>
      </c>
      <c r="AU374" s="360"/>
      <c r="AV374" s="368"/>
      <c r="AW374" s="446" t="str">
        <f>IF(明細!AV368="","",明細!AV368)</f>
        <v/>
      </c>
      <c r="AX374" s="419" t="str">
        <f>IF(明細!AT368="","",明細!AT368)</f>
        <v/>
      </c>
      <c r="AY374" s="280" t="str">
        <f>IF($AX374="","",VLOOKUP($AX374,リスト!$CL:$CM,2,FALSE))</f>
        <v/>
      </c>
      <c r="AZ374" s="3"/>
      <c r="BA374" s="280" t="str">
        <f>IF(BB374="","",VLOOKUP(BB374,リスト!$K:$L,2,FALSE))</f>
        <v/>
      </c>
      <c r="BB374" s="3"/>
      <c r="BC374" s="3"/>
      <c r="BD374" s="87"/>
      <c r="BE374" s="280" t="str">
        <f>IF(BF374="","",VLOOKUP(BF374,リスト!$I:$J,2,FALSE))</f>
        <v/>
      </c>
      <c r="BF374" s="3"/>
      <c r="BG374" s="280" t="str">
        <f>IF(BH374="","",VLOOKUP(BH374,リスト!$M:$N,2,FALSE))</f>
        <v/>
      </c>
      <c r="BH374" s="282"/>
      <c r="BI374" s="280" t="str">
        <f>IF(BJ374="","",VLOOKUP(BJ374,リスト!$O:$P,2,FALSE))</f>
        <v/>
      </c>
      <c r="BJ374" s="24"/>
      <c r="BM374" s="451" t="str">
        <f>IF(明細!AV368="","",明細!AV368)</f>
        <v/>
      </c>
      <c r="BN374" s="453" t="str">
        <f>IF(明細!AT368="","",明細!AT368)</f>
        <v/>
      </c>
      <c r="BO374" s="280" t="str">
        <f>IF($BN374="","",VLOOKUP($BN374,リスト!$CL:$CM,2,FALSE))</f>
        <v/>
      </c>
      <c r="BP374" s="280" t="str">
        <f>IF(BQ374="","",VLOOKUP(BQ374,リスト!$K$5:$L$7,2,FALSE))</f>
        <v/>
      </c>
      <c r="BQ374" s="13"/>
      <c r="BR374" s="13"/>
      <c r="BS374" s="47"/>
      <c r="BT374" s="280" t="str">
        <f>IF(BU374="","",VLOOKUP(BU374,リスト!I365:J383,2,FALSE))</f>
        <v/>
      </c>
      <c r="BU374" s="13"/>
      <c r="BV374" s="13"/>
      <c r="BW374" s="282"/>
      <c r="BX374" s="282"/>
      <c r="BY374" s="280" t="str">
        <f>IF(BZ374="","",VLOOKUP(BZ374,リスト!$S$5:$T$6,2,FALSE))</f>
        <v/>
      </c>
      <c r="BZ374" s="3"/>
      <c r="CA374" s="3"/>
      <c r="CB374" s="81"/>
      <c r="CC374" s="280" t="str">
        <f t="shared" si="48"/>
        <v/>
      </c>
      <c r="CD374" s="83"/>
      <c r="CE374" s="83"/>
      <c r="CF374" s="83"/>
      <c r="CG374" s="83"/>
      <c r="CH374" s="282" t="str">
        <f t="shared" si="49"/>
        <v/>
      </c>
      <c r="CI374" s="83"/>
      <c r="CJ374" s="280" t="str">
        <f t="shared" si="50"/>
        <v/>
      </c>
      <c r="CK374" s="87"/>
      <c r="CL374" s="78"/>
      <c r="CM374" s="83"/>
      <c r="CN374" s="83"/>
      <c r="CO374" s="83"/>
      <c r="CP374" s="280" t="str">
        <f t="shared" si="55"/>
        <v/>
      </c>
      <c r="CQ374" s="81"/>
      <c r="CR374" s="280" t="str">
        <f t="shared" si="56"/>
        <v/>
      </c>
      <c r="CS374" s="3"/>
      <c r="CT374" s="3"/>
      <c r="CU374" s="280" t="str">
        <f>IF(CV374="","",VLOOKUP(CV374,リスト!$V$5:$W$6,2,FALSE))</f>
        <v/>
      </c>
      <c r="CV374" s="3"/>
      <c r="CW374" s="280" t="str">
        <f>IF(CX374="","",VLOOKUP(CX374,リスト!$X$5:$Y$6,2,FALSE))</f>
        <v/>
      </c>
      <c r="CX374" s="3"/>
      <c r="CY374" s="77"/>
      <c r="CZ374" s="77"/>
      <c r="DA374" s="75"/>
      <c r="DB374" s="75"/>
      <c r="DC374" s="75"/>
      <c r="DD374" s="75"/>
      <c r="DE374" s="280" t="str">
        <f>IF(DF374="","",VLOOKUP(DF374,リスト!$Z$5:$AA$10,2,FALSE))</f>
        <v/>
      </c>
      <c r="DF374" s="3"/>
      <c r="DG374" s="280" t="str">
        <f>IF(DH374="","",VLOOKUP(DH374,リスト!$AB$5:$AC$12,2,FALSE))</f>
        <v/>
      </c>
      <c r="DH374" s="63"/>
      <c r="DI374" s="280" t="str">
        <f>IF(DJ374="","",VLOOKUP(DJ374,リスト!$AD$5:$AE$7,2,FALSE))</f>
        <v/>
      </c>
      <c r="DJ374" s="3"/>
      <c r="DK374" s="280" t="str">
        <f>IF(DL374="","",VLOOKUP(DL374,リスト!$AF$5:$AG$10,2,FALSE))</f>
        <v/>
      </c>
      <c r="DL374" s="3"/>
      <c r="DM374" s="280" t="str">
        <f>IF(DN374="","",VLOOKUP(DN374,リスト!$AH$5:$AI$6,2,FALSE))</f>
        <v/>
      </c>
      <c r="DN374" s="3"/>
      <c r="DO374" s="280" t="str">
        <f>IF(DP374="","",VLOOKUP(DP374,リスト!$AJ$5:$AK$6,2,FALSE))</f>
        <v/>
      </c>
      <c r="DP374" s="3"/>
      <c r="DQ374" s="280" t="str">
        <f>IF(DR374="","",VLOOKUP(DR374,リスト!$AL$5:$AM$7,2,FALSE))</f>
        <v/>
      </c>
      <c r="DR374" s="3"/>
      <c r="DS374" s="13"/>
      <c r="DT374" s="85"/>
      <c r="DU374" s="85"/>
      <c r="DV374" s="281" t="str">
        <f>IF(DW374="","",VLOOKUP(DW374,リスト!$AN$5:$AO$6,2,FALSE))</f>
        <v/>
      </c>
      <c r="DW374" s="13"/>
      <c r="DX374" s="341"/>
      <c r="DY374" s="345"/>
      <c r="DZ374" s="341"/>
      <c r="EA374" s="345"/>
      <c r="EB374" s="280" t="str">
        <f>IF(EC374="","",VLOOKUP(EC374,リスト!$AW$5:$AX$8,2,FALSE))</f>
        <v/>
      </c>
      <c r="EC374" s="3"/>
      <c r="ED374" s="85"/>
      <c r="EE374" s="280" t="str">
        <f>IF(EF374="","",VLOOKUP(EF374,リスト!$AY$5:$AZ$10,2,FALSE))</f>
        <v/>
      </c>
      <c r="EF374" s="3"/>
      <c r="EG374" s="280" t="str">
        <f>IF(EH374="","",VLOOKUP(EH374,リスト!$BA$5:$BB$10,2,FALSE))</f>
        <v/>
      </c>
      <c r="EH374" s="3"/>
      <c r="EI374" s="280" t="str">
        <f>IF(EJ374="","",VLOOKUP(EJ374,リスト!$BC$5:$BD$10,2,FALSE))</f>
        <v/>
      </c>
      <c r="EJ374" s="3"/>
      <c r="EK374" s="280" t="str">
        <f>IF(EL374="","",VLOOKUP(EL374,リスト!$BE$5:$BF$10,2,FALSE))</f>
        <v/>
      </c>
      <c r="EL374" s="3"/>
      <c r="EM374" s="78"/>
      <c r="EN374" s="73"/>
      <c r="EO374" s="73"/>
      <c r="EP374" s="13"/>
      <c r="EQ374" s="13"/>
      <c r="ER374" s="280" t="str">
        <f>IF(ES374="","",VLOOKUP(ES374,リスト!$BG$5:$BH$10,2,FALSE))</f>
        <v/>
      </c>
      <c r="ES374" s="13"/>
      <c r="ET374" s="13"/>
      <c r="EU374" s="13"/>
      <c r="EV374" s="13"/>
      <c r="EW374" s="13"/>
      <c r="EX374" s="81"/>
      <c r="EY374" s="81"/>
      <c r="EZ374" s="26"/>
      <c r="FA374" s="281" t="str">
        <f>IF($EZ374="","",INDEX(リスト!$BI$5:$BJ$40,MATCH($EZ374,リスト!$BJ$5:$BJ$40,0),1))</f>
        <v/>
      </c>
      <c r="FB374" s="280" t="str">
        <f>IF(FC374="","",VLOOKUP(FC374,リスト!$BK:$BL,2,FALSE))</f>
        <v/>
      </c>
      <c r="FC374" s="13"/>
      <c r="FD374" s="331"/>
      <c r="FE374" s="3"/>
      <c r="FF374" s="280" t="str">
        <f>IF(FG374="","",VLOOKUP(FG374,リスト!$BO$5:$BP$6,2,FALSE))</f>
        <v/>
      </c>
      <c r="FG374" s="3"/>
      <c r="FH374" s="280" t="str">
        <f>IF(FI374="","",VLOOKUP(FI374,リスト!$BQ$5:$BR$8,2,FALSE))</f>
        <v/>
      </c>
      <c r="FI374" s="3"/>
      <c r="FJ374" s="282"/>
      <c r="FK374" s="280" t="str">
        <f>IF(FL374="","",VLOOKUP(FL374,リスト!$BS$5:$BT$6,2,FALSE))</f>
        <v/>
      </c>
      <c r="FL374" s="63"/>
      <c r="FM374" s="13"/>
      <c r="FN374" s="13"/>
      <c r="FO374" s="13"/>
      <c r="FP374" s="283" t="str">
        <f t="shared" si="51"/>
        <v/>
      </c>
      <c r="FQ374" s="283" t="str">
        <f t="shared" si="51"/>
        <v/>
      </c>
      <c r="FR374" s="13"/>
      <c r="FS374" s="85"/>
      <c r="FT374" s="85"/>
      <c r="FU374" s="281" t="str">
        <f t="shared" si="52"/>
        <v/>
      </c>
      <c r="FV374" s="280" t="str">
        <f>IF(FW374="","",VLOOKUP(FW374,リスト!$BV$5:$BW$10,2,FALSE))</f>
        <v/>
      </c>
      <c r="FW374" s="26"/>
      <c r="FX374" s="282" t="str">
        <f t="shared" si="53"/>
        <v/>
      </c>
      <c r="FY374" s="280" t="str">
        <f>IF(FZ374="","",VLOOKUP(FZ374,リスト!$BX$5:$BY$6,2,FALSE))</f>
        <v/>
      </c>
      <c r="FZ374" s="3"/>
      <c r="GA374" s="280" t="str">
        <f>IF(GB374="","",VLOOKUP(GB374,リスト!$BZ$5:$CA$6,2,FALSE))</f>
        <v/>
      </c>
      <c r="GB374" s="13"/>
      <c r="GC374" s="281" t="str">
        <f>IF(GD374="","",VLOOKUP(GD374,リスト!$CB$5:$CC$6,2,FALSE))</f>
        <v/>
      </c>
      <c r="GD374" s="13"/>
      <c r="GE374" s="13"/>
      <c r="GF374" s="13"/>
      <c r="GG374" s="75"/>
      <c r="GH374" s="281" t="str">
        <f t="shared" si="54"/>
        <v/>
      </c>
      <c r="GI374" s="128"/>
      <c r="GJ374" s="281" t="str">
        <f>IF(GK374="","",VLOOKUP(GK374,リスト!$CD$5:$CE$6,2,FALSE))</f>
        <v/>
      </c>
      <c r="GK374" s="13"/>
      <c r="GL374" s="281" t="str">
        <f>IF(GM374="","",VLOOKUP(GM374,リスト!$CF$5:$CG$5,2,FALSE))</f>
        <v/>
      </c>
      <c r="GM374" s="26"/>
      <c r="GN374" s="280" t="str">
        <f>IF(GO374="","",VLOOKUP(GO374,リスト!$CH$5:$CI$5,2,FALSE))</f>
        <v/>
      </c>
      <c r="GO374" s="284"/>
      <c r="GP374" s="284"/>
      <c r="GQ374" s="284"/>
      <c r="GR374" s="284"/>
      <c r="GS374" s="284"/>
      <c r="GT374" s="284"/>
      <c r="GU374" s="284"/>
      <c r="GV374" s="284"/>
      <c r="GW374" s="284"/>
      <c r="GX374" s="285"/>
    </row>
    <row r="375" spans="2:206" s="177" customFormat="1" ht="24.75" hidden="1" customHeight="1" outlineLevel="1">
      <c r="B375" s="286" t="str">
        <f>IF(明細!B369="","",明細!B369)</f>
        <v/>
      </c>
      <c r="C375" s="287" t="str">
        <f>IF(明細!C369="","",明細!C369)</f>
        <v/>
      </c>
      <c r="D375" s="265" t="str">
        <f>IF(明細!D369="","",明細!D369)</f>
        <v/>
      </c>
      <c r="E375" s="265" t="str">
        <f>IF(明細!E369="","",明細!E369)</f>
        <v/>
      </c>
      <c r="F375" s="265" t="str">
        <f>IF(明細!F369="","",明細!F369)</f>
        <v/>
      </c>
      <c r="G375" s="265" t="str">
        <f>IF(明細!G369="","",明細!G369)</f>
        <v/>
      </c>
      <c r="H375" s="265" t="str">
        <f>IF(明細!H369="","",明細!H369)</f>
        <v/>
      </c>
      <c r="I375" s="265" t="str">
        <f>IF(明細!I369="","",明細!I369)</f>
        <v/>
      </c>
      <c r="J375" s="265" t="str">
        <f>IF(明細!J369="","",明細!J369)</f>
        <v/>
      </c>
      <c r="K375" s="265" t="str">
        <f>IF(明細!K369="","",明細!K369)</f>
        <v/>
      </c>
      <c r="L375" s="265" t="str">
        <f>IF(明細!L369="","",明細!L369)</f>
        <v/>
      </c>
      <c r="M375" s="265" t="str">
        <f>IF(明細!M369="","",明細!M369)</f>
        <v/>
      </c>
      <c r="N375" s="265" t="str">
        <f>IF(明細!N369="","",明細!N369)</f>
        <v/>
      </c>
      <c r="O375" s="265" t="str">
        <f>IF(明細!O369="","",明細!O369)</f>
        <v/>
      </c>
      <c r="P375" s="265" t="str">
        <f>IF(明細!P369="","",明細!P369)</f>
        <v/>
      </c>
      <c r="Q375" s="265" t="str">
        <f>IF(明細!Q369="","",明細!Q369)</f>
        <v/>
      </c>
      <c r="R375" s="289" t="str">
        <f>IF(明細!R369="","",明細!R369)</f>
        <v/>
      </c>
      <c r="S375" s="291" t="str">
        <f>IF(明細!S369="","",明細!S369)</f>
        <v/>
      </c>
      <c r="T375" s="291" t="str">
        <f>IF(明細!T369="","",明細!T369)</f>
        <v/>
      </c>
      <c r="U375" s="291" t="str">
        <f>IF(明細!U369="","",明細!U369)</f>
        <v/>
      </c>
      <c r="V375" s="292" t="str">
        <f>IF(明細!V369="","",明細!V369)</f>
        <v>個</v>
      </c>
      <c r="W375" s="292" t="str">
        <f>IF(明細!W369="","",明細!W369)</f>
        <v/>
      </c>
      <c r="X375" s="293" t="str">
        <f>IF(明細!X369="","",明細!X369)</f>
        <v/>
      </c>
      <c r="Y375" s="134" t="str">
        <f>IF(明細!Y369="","",明細!Y369)</f>
        <v/>
      </c>
      <c r="Z375" s="135" t="str">
        <f>IF(明細!Z369="","",明細!Z369)</f>
        <v/>
      </c>
      <c r="AA375" s="134" t="str">
        <f>IF(明細!AA369="","",明細!AA369)</f>
        <v/>
      </c>
      <c r="AB375" s="303" t="str">
        <f>IF(明細!AB369="","",明細!AB369)</f>
        <v/>
      </c>
      <c r="AC375" s="134" t="str">
        <f>IF(明細!AC369="","",明細!AC369)</f>
        <v/>
      </c>
      <c r="AD375" s="183" t="str">
        <f>IF(明細!AD369="","",明細!AD369)</f>
        <v/>
      </c>
      <c r="AE375" s="184">
        <f>IF(明細!AE369="","",明細!AE369)</f>
        <v>0.1</v>
      </c>
      <c r="AF375" s="185" t="str">
        <f>IF(明細!AF369="","",明細!AF369)</f>
        <v/>
      </c>
      <c r="AG375" s="186" t="str">
        <f>IF(明細!AG369="","",明細!AG369)</f>
        <v/>
      </c>
      <c r="AH375" s="186" t="str">
        <f>IF(明細!AH369="","",明細!AH369)</f>
        <v/>
      </c>
      <c r="AI375" s="187" t="str">
        <f>IF(明細!AI369="","",明細!AI369)</f>
        <v/>
      </c>
      <c r="AJ375" s="296" t="str">
        <f>IF(明細!AJ369="","",明細!AJ369)</f>
        <v/>
      </c>
      <c r="AK375" s="297" t="str">
        <f>IF(明細!AK369="","",明細!AK369)</f>
        <v/>
      </c>
      <c r="AL375" s="298" t="str">
        <f>IF(明細!AL369="","",明細!AL369)</f>
        <v/>
      </c>
      <c r="AM375" s="299" t="str">
        <f>IF(明細!AM369="","",明細!AM369)</f>
        <v/>
      </c>
      <c r="AN375" s="300" t="str">
        <f>IF(明細!AN369="","",明細!AN369)</f>
        <v/>
      </c>
      <c r="AO375" s="300" t="str">
        <f>IF(明細!AO369="","",明細!AO369)</f>
        <v/>
      </c>
      <c r="AP375" s="300" t="str">
        <f>IF(明細!AP369="","",明細!AP369)</f>
        <v/>
      </c>
      <c r="AQ375" s="301" t="str">
        <f>IF(明細!AQ369="","",明細!AQ369)</f>
        <v/>
      </c>
      <c r="AR375" s="302" t="str">
        <f>IF(明細!AR369="","",明細!AR369)</f>
        <v/>
      </c>
      <c r="AU375" s="360"/>
      <c r="AV375" s="368"/>
      <c r="AW375" s="446" t="str">
        <f>IF(明細!AV369="","",明細!AV369)</f>
        <v/>
      </c>
      <c r="AX375" s="419" t="str">
        <f>IF(明細!AT369="","",明細!AT369)</f>
        <v/>
      </c>
      <c r="AY375" s="280" t="str">
        <f>IF($AX375="","",VLOOKUP($AX375,リスト!$CL:$CM,2,FALSE))</f>
        <v/>
      </c>
      <c r="AZ375" s="3"/>
      <c r="BA375" s="280" t="str">
        <f>IF(BB375="","",VLOOKUP(BB375,リスト!$K:$L,2,FALSE))</f>
        <v/>
      </c>
      <c r="BB375" s="3"/>
      <c r="BC375" s="3"/>
      <c r="BD375" s="87"/>
      <c r="BE375" s="280" t="str">
        <f>IF(BF375="","",VLOOKUP(BF375,リスト!$I:$J,2,FALSE))</f>
        <v/>
      </c>
      <c r="BF375" s="3"/>
      <c r="BG375" s="280" t="str">
        <f>IF(BH375="","",VLOOKUP(BH375,リスト!$M:$N,2,FALSE))</f>
        <v/>
      </c>
      <c r="BH375" s="282"/>
      <c r="BI375" s="280" t="str">
        <f>IF(BJ375="","",VLOOKUP(BJ375,リスト!$O:$P,2,FALSE))</f>
        <v/>
      </c>
      <c r="BJ375" s="24"/>
      <c r="BM375" s="451" t="str">
        <f>IF(明細!AV369="","",明細!AV369)</f>
        <v/>
      </c>
      <c r="BN375" s="453" t="str">
        <f>IF(明細!AT369="","",明細!AT369)</f>
        <v/>
      </c>
      <c r="BO375" s="280" t="str">
        <f>IF($BN375="","",VLOOKUP($BN375,リスト!$CL:$CM,2,FALSE))</f>
        <v/>
      </c>
      <c r="BP375" s="280" t="str">
        <f>IF(BQ375="","",VLOOKUP(BQ375,リスト!$K$5:$L$7,2,FALSE))</f>
        <v/>
      </c>
      <c r="BQ375" s="13"/>
      <c r="BR375" s="13"/>
      <c r="BS375" s="47"/>
      <c r="BT375" s="280" t="str">
        <f>IF(BU375="","",VLOOKUP(BU375,リスト!I366:J384,2,FALSE))</f>
        <v/>
      </c>
      <c r="BU375" s="13"/>
      <c r="BV375" s="13"/>
      <c r="BW375" s="282"/>
      <c r="BX375" s="282"/>
      <c r="BY375" s="280" t="str">
        <f>IF(BZ375="","",VLOOKUP(BZ375,リスト!$S$5:$T$6,2,FALSE))</f>
        <v/>
      </c>
      <c r="BZ375" s="3"/>
      <c r="CA375" s="3"/>
      <c r="CB375" s="81"/>
      <c r="CC375" s="280" t="str">
        <f t="shared" si="48"/>
        <v/>
      </c>
      <c r="CD375" s="83"/>
      <c r="CE375" s="83"/>
      <c r="CF375" s="83"/>
      <c r="CG375" s="83"/>
      <c r="CH375" s="282" t="str">
        <f t="shared" si="49"/>
        <v/>
      </c>
      <c r="CI375" s="83"/>
      <c r="CJ375" s="280" t="str">
        <f t="shared" si="50"/>
        <v/>
      </c>
      <c r="CK375" s="87"/>
      <c r="CL375" s="78"/>
      <c r="CM375" s="83"/>
      <c r="CN375" s="83"/>
      <c r="CO375" s="83"/>
      <c r="CP375" s="280" t="str">
        <f t="shared" si="55"/>
        <v/>
      </c>
      <c r="CQ375" s="81"/>
      <c r="CR375" s="280" t="str">
        <f t="shared" si="56"/>
        <v/>
      </c>
      <c r="CS375" s="3"/>
      <c r="CT375" s="3"/>
      <c r="CU375" s="280" t="str">
        <f>IF(CV375="","",VLOOKUP(CV375,リスト!$V$5:$W$6,2,FALSE))</f>
        <v/>
      </c>
      <c r="CV375" s="3"/>
      <c r="CW375" s="280" t="str">
        <f>IF(CX375="","",VLOOKUP(CX375,リスト!$X$5:$Y$6,2,FALSE))</f>
        <v/>
      </c>
      <c r="CX375" s="3"/>
      <c r="CY375" s="77"/>
      <c r="CZ375" s="77"/>
      <c r="DA375" s="75"/>
      <c r="DB375" s="75"/>
      <c r="DC375" s="75"/>
      <c r="DD375" s="75"/>
      <c r="DE375" s="280" t="str">
        <f>IF(DF375="","",VLOOKUP(DF375,リスト!$Z$5:$AA$10,2,FALSE))</f>
        <v/>
      </c>
      <c r="DF375" s="3"/>
      <c r="DG375" s="280" t="str">
        <f>IF(DH375="","",VLOOKUP(DH375,リスト!$AB$5:$AC$12,2,FALSE))</f>
        <v/>
      </c>
      <c r="DH375" s="63"/>
      <c r="DI375" s="280" t="str">
        <f>IF(DJ375="","",VLOOKUP(DJ375,リスト!$AD$5:$AE$7,2,FALSE))</f>
        <v/>
      </c>
      <c r="DJ375" s="3"/>
      <c r="DK375" s="280" t="str">
        <f>IF(DL375="","",VLOOKUP(DL375,リスト!$AF$5:$AG$10,2,FALSE))</f>
        <v/>
      </c>
      <c r="DL375" s="3"/>
      <c r="DM375" s="280" t="str">
        <f>IF(DN375="","",VLOOKUP(DN375,リスト!$AH$5:$AI$6,2,FALSE))</f>
        <v/>
      </c>
      <c r="DN375" s="3"/>
      <c r="DO375" s="280" t="str">
        <f>IF(DP375="","",VLOOKUP(DP375,リスト!$AJ$5:$AK$6,2,FALSE))</f>
        <v/>
      </c>
      <c r="DP375" s="3"/>
      <c r="DQ375" s="280" t="str">
        <f>IF(DR375="","",VLOOKUP(DR375,リスト!$AL$5:$AM$7,2,FALSE))</f>
        <v/>
      </c>
      <c r="DR375" s="3"/>
      <c r="DS375" s="13"/>
      <c r="DT375" s="85"/>
      <c r="DU375" s="85"/>
      <c r="DV375" s="281" t="str">
        <f>IF(DW375="","",VLOOKUP(DW375,リスト!$AN$5:$AO$6,2,FALSE))</f>
        <v/>
      </c>
      <c r="DW375" s="13"/>
      <c r="DX375" s="341"/>
      <c r="DY375" s="345"/>
      <c r="DZ375" s="341"/>
      <c r="EA375" s="345"/>
      <c r="EB375" s="280" t="str">
        <f>IF(EC375="","",VLOOKUP(EC375,リスト!$AW$5:$AX$8,2,FALSE))</f>
        <v/>
      </c>
      <c r="EC375" s="3"/>
      <c r="ED375" s="85"/>
      <c r="EE375" s="280" t="str">
        <f>IF(EF375="","",VLOOKUP(EF375,リスト!$AY$5:$AZ$10,2,FALSE))</f>
        <v/>
      </c>
      <c r="EF375" s="3"/>
      <c r="EG375" s="280" t="str">
        <f>IF(EH375="","",VLOOKUP(EH375,リスト!$BA$5:$BB$10,2,FALSE))</f>
        <v/>
      </c>
      <c r="EH375" s="3"/>
      <c r="EI375" s="280" t="str">
        <f>IF(EJ375="","",VLOOKUP(EJ375,リスト!$BC$5:$BD$10,2,FALSE))</f>
        <v/>
      </c>
      <c r="EJ375" s="3"/>
      <c r="EK375" s="280" t="str">
        <f>IF(EL375="","",VLOOKUP(EL375,リスト!$BE$5:$BF$10,2,FALSE))</f>
        <v/>
      </c>
      <c r="EL375" s="3"/>
      <c r="EM375" s="78"/>
      <c r="EN375" s="73"/>
      <c r="EO375" s="73"/>
      <c r="EP375" s="13"/>
      <c r="EQ375" s="13"/>
      <c r="ER375" s="280" t="str">
        <f>IF(ES375="","",VLOOKUP(ES375,リスト!$BG$5:$BH$10,2,FALSE))</f>
        <v/>
      </c>
      <c r="ES375" s="13"/>
      <c r="ET375" s="13"/>
      <c r="EU375" s="13"/>
      <c r="EV375" s="13"/>
      <c r="EW375" s="13"/>
      <c r="EX375" s="81"/>
      <c r="EY375" s="81"/>
      <c r="EZ375" s="26"/>
      <c r="FA375" s="281" t="str">
        <f>IF($EZ375="","",INDEX(リスト!$BI$5:$BJ$40,MATCH($EZ375,リスト!$BJ$5:$BJ$40,0),1))</f>
        <v/>
      </c>
      <c r="FB375" s="280" t="str">
        <f>IF(FC375="","",VLOOKUP(FC375,リスト!$BK:$BL,2,FALSE))</f>
        <v/>
      </c>
      <c r="FC375" s="13"/>
      <c r="FD375" s="331"/>
      <c r="FE375" s="3"/>
      <c r="FF375" s="280" t="str">
        <f>IF(FG375="","",VLOOKUP(FG375,リスト!$BO$5:$BP$6,2,FALSE))</f>
        <v/>
      </c>
      <c r="FG375" s="3"/>
      <c r="FH375" s="280" t="str">
        <f>IF(FI375="","",VLOOKUP(FI375,リスト!$BQ$5:$BR$8,2,FALSE))</f>
        <v/>
      </c>
      <c r="FI375" s="3"/>
      <c r="FJ375" s="282"/>
      <c r="FK375" s="280" t="str">
        <f>IF(FL375="","",VLOOKUP(FL375,リスト!$BS$5:$BT$6,2,FALSE))</f>
        <v/>
      </c>
      <c r="FL375" s="63"/>
      <c r="FM375" s="13"/>
      <c r="FN375" s="13"/>
      <c r="FO375" s="13"/>
      <c r="FP375" s="283" t="str">
        <f t="shared" si="51"/>
        <v/>
      </c>
      <c r="FQ375" s="283" t="str">
        <f t="shared" si="51"/>
        <v/>
      </c>
      <c r="FR375" s="13"/>
      <c r="FS375" s="85"/>
      <c r="FT375" s="85"/>
      <c r="FU375" s="281" t="str">
        <f t="shared" si="52"/>
        <v/>
      </c>
      <c r="FV375" s="280" t="str">
        <f>IF(FW375="","",VLOOKUP(FW375,リスト!$BV$5:$BW$10,2,FALSE))</f>
        <v/>
      </c>
      <c r="FW375" s="26"/>
      <c r="FX375" s="282" t="str">
        <f t="shared" si="53"/>
        <v/>
      </c>
      <c r="FY375" s="280" t="str">
        <f>IF(FZ375="","",VLOOKUP(FZ375,リスト!$BX$5:$BY$6,2,FALSE))</f>
        <v/>
      </c>
      <c r="FZ375" s="3"/>
      <c r="GA375" s="280" t="str">
        <f>IF(GB375="","",VLOOKUP(GB375,リスト!$BZ$5:$CA$6,2,FALSE))</f>
        <v/>
      </c>
      <c r="GB375" s="13"/>
      <c r="GC375" s="281" t="str">
        <f>IF(GD375="","",VLOOKUP(GD375,リスト!$CB$5:$CC$6,2,FALSE))</f>
        <v/>
      </c>
      <c r="GD375" s="13"/>
      <c r="GE375" s="13"/>
      <c r="GF375" s="13"/>
      <c r="GG375" s="75"/>
      <c r="GH375" s="281" t="str">
        <f t="shared" si="54"/>
        <v/>
      </c>
      <c r="GI375" s="128"/>
      <c r="GJ375" s="281" t="str">
        <f>IF(GK375="","",VLOOKUP(GK375,リスト!$CD$5:$CE$6,2,FALSE))</f>
        <v/>
      </c>
      <c r="GK375" s="13"/>
      <c r="GL375" s="281" t="str">
        <f>IF(GM375="","",VLOOKUP(GM375,リスト!$CF$5:$CG$5,2,FALSE))</f>
        <v/>
      </c>
      <c r="GM375" s="26"/>
      <c r="GN375" s="280" t="str">
        <f>IF(GO375="","",VLOOKUP(GO375,リスト!$CH$5:$CI$5,2,FALSE))</f>
        <v/>
      </c>
      <c r="GO375" s="284"/>
      <c r="GP375" s="284"/>
      <c r="GQ375" s="284"/>
      <c r="GR375" s="284"/>
      <c r="GS375" s="284"/>
      <c r="GT375" s="284"/>
      <c r="GU375" s="284"/>
      <c r="GV375" s="284"/>
      <c r="GW375" s="284"/>
      <c r="GX375" s="285"/>
    </row>
    <row r="376" spans="2:206" s="177" customFormat="1" ht="24.75" hidden="1" customHeight="1" outlineLevel="1">
      <c r="B376" s="286" t="str">
        <f>IF(明細!B370="","",明細!B370)</f>
        <v/>
      </c>
      <c r="C376" s="287" t="str">
        <f>IF(明細!C370="","",明細!C370)</f>
        <v/>
      </c>
      <c r="D376" s="265" t="str">
        <f>IF(明細!D370="","",明細!D370)</f>
        <v/>
      </c>
      <c r="E376" s="265" t="str">
        <f>IF(明細!E370="","",明細!E370)</f>
        <v/>
      </c>
      <c r="F376" s="265" t="str">
        <f>IF(明細!F370="","",明細!F370)</f>
        <v/>
      </c>
      <c r="G376" s="265" t="str">
        <f>IF(明細!G370="","",明細!G370)</f>
        <v/>
      </c>
      <c r="H376" s="265" t="str">
        <f>IF(明細!H370="","",明細!H370)</f>
        <v/>
      </c>
      <c r="I376" s="265" t="str">
        <f>IF(明細!I370="","",明細!I370)</f>
        <v/>
      </c>
      <c r="J376" s="265" t="str">
        <f>IF(明細!J370="","",明細!J370)</f>
        <v/>
      </c>
      <c r="K376" s="265" t="str">
        <f>IF(明細!K370="","",明細!K370)</f>
        <v/>
      </c>
      <c r="L376" s="265" t="str">
        <f>IF(明細!L370="","",明細!L370)</f>
        <v/>
      </c>
      <c r="M376" s="265" t="str">
        <f>IF(明細!M370="","",明細!M370)</f>
        <v/>
      </c>
      <c r="N376" s="265" t="str">
        <f>IF(明細!N370="","",明細!N370)</f>
        <v/>
      </c>
      <c r="O376" s="265" t="str">
        <f>IF(明細!O370="","",明細!O370)</f>
        <v/>
      </c>
      <c r="P376" s="265" t="str">
        <f>IF(明細!P370="","",明細!P370)</f>
        <v/>
      </c>
      <c r="Q376" s="265" t="str">
        <f>IF(明細!Q370="","",明細!Q370)</f>
        <v/>
      </c>
      <c r="R376" s="289" t="str">
        <f>IF(明細!R370="","",明細!R370)</f>
        <v/>
      </c>
      <c r="S376" s="291" t="str">
        <f>IF(明細!S370="","",明細!S370)</f>
        <v/>
      </c>
      <c r="T376" s="291" t="str">
        <f>IF(明細!T370="","",明細!T370)</f>
        <v/>
      </c>
      <c r="U376" s="291" t="str">
        <f>IF(明細!U370="","",明細!U370)</f>
        <v/>
      </c>
      <c r="V376" s="292" t="str">
        <f>IF(明細!V370="","",明細!V370)</f>
        <v>個</v>
      </c>
      <c r="W376" s="292" t="str">
        <f>IF(明細!W370="","",明細!W370)</f>
        <v/>
      </c>
      <c r="X376" s="293" t="str">
        <f>IF(明細!X370="","",明細!X370)</f>
        <v/>
      </c>
      <c r="Y376" s="134" t="str">
        <f>IF(明細!Y370="","",明細!Y370)</f>
        <v/>
      </c>
      <c r="Z376" s="135" t="str">
        <f>IF(明細!Z370="","",明細!Z370)</f>
        <v/>
      </c>
      <c r="AA376" s="134" t="str">
        <f>IF(明細!AA370="","",明細!AA370)</f>
        <v/>
      </c>
      <c r="AB376" s="303" t="str">
        <f>IF(明細!AB370="","",明細!AB370)</f>
        <v/>
      </c>
      <c r="AC376" s="134" t="str">
        <f>IF(明細!AC370="","",明細!AC370)</f>
        <v/>
      </c>
      <c r="AD376" s="183" t="str">
        <f>IF(明細!AD370="","",明細!AD370)</f>
        <v/>
      </c>
      <c r="AE376" s="184">
        <f>IF(明細!AE370="","",明細!AE370)</f>
        <v>0.1</v>
      </c>
      <c r="AF376" s="185" t="str">
        <f>IF(明細!AF370="","",明細!AF370)</f>
        <v/>
      </c>
      <c r="AG376" s="186" t="str">
        <f>IF(明細!AG370="","",明細!AG370)</f>
        <v/>
      </c>
      <c r="AH376" s="186" t="str">
        <f>IF(明細!AH370="","",明細!AH370)</f>
        <v/>
      </c>
      <c r="AI376" s="187" t="str">
        <f>IF(明細!AI370="","",明細!AI370)</f>
        <v/>
      </c>
      <c r="AJ376" s="296" t="str">
        <f>IF(明細!AJ370="","",明細!AJ370)</f>
        <v/>
      </c>
      <c r="AK376" s="297" t="str">
        <f>IF(明細!AK370="","",明細!AK370)</f>
        <v/>
      </c>
      <c r="AL376" s="298" t="str">
        <f>IF(明細!AL370="","",明細!AL370)</f>
        <v/>
      </c>
      <c r="AM376" s="299" t="str">
        <f>IF(明細!AM370="","",明細!AM370)</f>
        <v/>
      </c>
      <c r="AN376" s="300" t="str">
        <f>IF(明細!AN370="","",明細!AN370)</f>
        <v/>
      </c>
      <c r="AO376" s="300" t="str">
        <f>IF(明細!AO370="","",明細!AO370)</f>
        <v/>
      </c>
      <c r="AP376" s="300" t="str">
        <f>IF(明細!AP370="","",明細!AP370)</f>
        <v/>
      </c>
      <c r="AQ376" s="301" t="str">
        <f>IF(明細!AQ370="","",明細!AQ370)</f>
        <v/>
      </c>
      <c r="AR376" s="302" t="str">
        <f>IF(明細!AR370="","",明細!AR370)</f>
        <v/>
      </c>
      <c r="AU376" s="360"/>
      <c r="AV376" s="368"/>
      <c r="AW376" s="446" t="str">
        <f>IF(明細!AV370="","",明細!AV370)</f>
        <v/>
      </c>
      <c r="AX376" s="419" t="str">
        <f>IF(明細!AT370="","",明細!AT370)</f>
        <v/>
      </c>
      <c r="AY376" s="280" t="str">
        <f>IF($AX376="","",VLOOKUP($AX376,リスト!$CL:$CM,2,FALSE))</f>
        <v/>
      </c>
      <c r="AZ376" s="3"/>
      <c r="BA376" s="280" t="str">
        <f>IF(BB376="","",VLOOKUP(BB376,リスト!$K:$L,2,FALSE))</f>
        <v/>
      </c>
      <c r="BB376" s="3"/>
      <c r="BC376" s="3"/>
      <c r="BD376" s="87"/>
      <c r="BE376" s="280" t="str">
        <f>IF(BF376="","",VLOOKUP(BF376,リスト!$I:$J,2,FALSE))</f>
        <v/>
      </c>
      <c r="BF376" s="3"/>
      <c r="BG376" s="280" t="str">
        <f>IF(BH376="","",VLOOKUP(BH376,リスト!$M:$N,2,FALSE))</f>
        <v/>
      </c>
      <c r="BH376" s="282"/>
      <c r="BI376" s="280" t="str">
        <f>IF(BJ376="","",VLOOKUP(BJ376,リスト!$O:$P,2,FALSE))</f>
        <v/>
      </c>
      <c r="BJ376" s="24"/>
      <c r="BM376" s="451" t="str">
        <f>IF(明細!AV370="","",明細!AV370)</f>
        <v/>
      </c>
      <c r="BN376" s="453" t="str">
        <f>IF(明細!AT370="","",明細!AT370)</f>
        <v/>
      </c>
      <c r="BO376" s="280" t="str">
        <f>IF($BN376="","",VLOOKUP($BN376,リスト!$CL:$CM,2,FALSE))</f>
        <v/>
      </c>
      <c r="BP376" s="280" t="str">
        <f>IF(BQ376="","",VLOOKUP(BQ376,リスト!$K$5:$L$7,2,FALSE))</f>
        <v/>
      </c>
      <c r="BQ376" s="13"/>
      <c r="BR376" s="13"/>
      <c r="BS376" s="47"/>
      <c r="BT376" s="280" t="str">
        <f>IF(BU376="","",VLOOKUP(BU376,リスト!I367:J385,2,FALSE))</f>
        <v/>
      </c>
      <c r="BU376" s="13"/>
      <c r="BV376" s="13"/>
      <c r="BW376" s="282"/>
      <c r="BX376" s="282"/>
      <c r="BY376" s="280" t="str">
        <f>IF(BZ376="","",VLOOKUP(BZ376,リスト!$S$5:$T$6,2,FALSE))</f>
        <v/>
      </c>
      <c r="BZ376" s="3"/>
      <c r="CA376" s="3"/>
      <c r="CB376" s="81"/>
      <c r="CC376" s="280" t="str">
        <f t="shared" si="48"/>
        <v/>
      </c>
      <c r="CD376" s="83"/>
      <c r="CE376" s="83"/>
      <c r="CF376" s="83"/>
      <c r="CG376" s="83"/>
      <c r="CH376" s="282" t="str">
        <f t="shared" si="49"/>
        <v/>
      </c>
      <c r="CI376" s="83"/>
      <c r="CJ376" s="280" t="str">
        <f t="shared" si="50"/>
        <v/>
      </c>
      <c r="CK376" s="87"/>
      <c r="CL376" s="78"/>
      <c r="CM376" s="83"/>
      <c r="CN376" s="83"/>
      <c r="CO376" s="83"/>
      <c r="CP376" s="280" t="str">
        <f t="shared" si="55"/>
        <v/>
      </c>
      <c r="CQ376" s="81"/>
      <c r="CR376" s="280" t="str">
        <f t="shared" si="56"/>
        <v/>
      </c>
      <c r="CS376" s="3"/>
      <c r="CT376" s="3"/>
      <c r="CU376" s="280" t="str">
        <f>IF(CV376="","",VLOOKUP(CV376,リスト!$V$5:$W$6,2,FALSE))</f>
        <v/>
      </c>
      <c r="CV376" s="3"/>
      <c r="CW376" s="280" t="str">
        <f>IF(CX376="","",VLOOKUP(CX376,リスト!$X$5:$Y$6,2,FALSE))</f>
        <v/>
      </c>
      <c r="CX376" s="3"/>
      <c r="CY376" s="77"/>
      <c r="CZ376" s="77"/>
      <c r="DA376" s="75"/>
      <c r="DB376" s="75"/>
      <c r="DC376" s="75"/>
      <c r="DD376" s="75"/>
      <c r="DE376" s="280" t="str">
        <f>IF(DF376="","",VLOOKUP(DF376,リスト!$Z$5:$AA$10,2,FALSE))</f>
        <v/>
      </c>
      <c r="DF376" s="3"/>
      <c r="DG376" s="280" t="str">
        <f>IF(DH376="","",VLOOKUP(DH376,リスト!$AB$5:$AC$12,2,FALSE))</f>
        <v/>
      </c>
      <c r="DH376" s="63"/>
      <c r="DI376" s="280" t="str">
        <f>IF(DJ376="","",VLOOKUP(DJ376,リスト!$AD$5:$AE$7,2,FALSE))</f>
        <v/>
      </c>
      <c r="DJ376" s="3"/>
      <c r="DK376" s="280" t="str">
        <f>IF(DL376="","",VLOOKUP(DL376,リスト!$AF$5:$AG$10,2,FALSE))</f>
        <v/>
      </c>
      <c r="DL376" s="3"/>
      <c r="DM376" s="280" t="str">
        <f>IF(DN376="","",VLOOKUP(DN376,リスト!$AH$5:$AI$6,2,FALSE))</f>
        <v/>
      </c>
      <c r="DN376" s="3"/>
      <c r="DO376" s="280" t="str">
        <f>IF(DP376="","",VLOOKUP(DP376,リスト!$AJ$5:$AK$6,2,FALSE))</f>
        <v/>
      </c>
      <c r="DP376" s="3"/>
      <c r="DQ376" s="280" t="str">
        <f>IF(DR376="","",VLOOKUP(DR376,リスト!$AL$5:$AM$7,2,FALSE))</f>
        <v/>
      </c>
      <c r="DR376" s="3"/>
      <c r="DS376" s="13"/>
      <c r="DT376" s="85"/>
      <c r="DU376" s="85"/>
      <c r="DV376" s="281" t="str">
        <f>IF(DW376="","",VLOOKUP(DW376,リスト!$AN$5:$AO$6,2,FALSE))</f>
        <v/>
      </c>
      <c r="DW376" s="13"/>
      <c r="DX376" s="341"/>
      <c r="DY376" s="345"/>
      <c r="DZ376" s="341"/>
      <c r="EA376" s="345"/>
      <c r="EB376" s="280" t="str">
        <f>IF(EC376="","",VLOOKUP(EC376,リスト!$AW$5:$AX$8,2,FALSE))</f>
        <v/>
      </c>
      <c r="EC376" s="3"/>
      <c r="ED376" s="85"/>
      <c r="EE376" s="280" t="str">
        <f>IF(EF376="","",VLOOKUP(EF376,リスト!$AY$5:$AZ$10,2,FALSE))</f>
        <v/>
      </c>
      <c r="EF376" s="3"/>
      <c r="EG376" s="280" t="str">
        <f>IF(EH376="","",VLOOKUP(EH376,リスト!$BA$5:$BB$10,2,FALSE))</f>
        <v/>
      </c>
      <c r="EH376" s="3"/>
      <c r="EI376" s="280" t="str">
        <f>IF(EJ376="","",VLOOKUP(EJ376,リスト!$BC$5:$BD$10,2,FALSE))</f>
        <v/>
      </c>
      <c r="EJ376" s="3"/>
      <c r="EK376" s="280" t="str">
        <f>IF(EL376="","",VLOOKUP(EL376,リスト!$BE$5:$BF$10,2,FALSE))</f>
        <v/>
      </c>
      <c r="EL376" s="3"/>
      <c r="EM376" s="78"/>
      <c r="EN376" s="73"/>
      <c r="EO376" s="73"/>
      <c r="EP376" s="13"/>
      <c r="EQ376" s="13"/>
      <c r="ER376" s="280" t="str">
        <f>IF(ES376="","",VLOOKUP(ES376,リスト!$BG$5:$BH$10,2,FALSE))</f>
        <v/>
      </c>
      <c r="ES376" s="13"/>
      <c r="ET376" s="13"/>
      <c r="EU376" s="13"/>
      <c r="EV376" s="13"/>
      <c r="EW376" s="13"/>
      <c r="EX376" s="81"/>
      <c r="EY376" s="81"/>
      <c r="EZ376" s="26"/>
      <c r="FA376" s="281" t="str">
        <f>IF($EZ376="","",INDEX(リスト!$BI$5:$BJ$40,MATCH($EZ376,リスト!$BJ$5:$BJ$40,0),1))</f>
        <v/>
      </c>
      <c r="FB376" s="280" t="str">
        <f>IF(FC376="","",VLOOKUP(FC376,リスト!$BK:$BL,2,FALSE))</f>
        <v/>
      </c>
      <c r="FC376" s="13"/>
      <c r="FD376" s="331"/>
      <c r="FE376" s="3"/>
      <c r="FF376" s="280" t="str">
        <f>IF(FG376="","",VLOOKUP(FG376,リスト!$BO$5:$BP$6,2,FALSE))</f>
        <v/>
      </c>
      <c r="FG376" s="3"/>
      <c r="FH376" s="280" t="str">
        <f>IF(FI376="","",VLOOKUP(FI376,リスト!$BQ$5:$BR$8,2,FALSE))</f>
        <v/>
      </c>
      <c r="FI376" s="3"/>
      <c r="FJ376" s="282"/>
      <c r="FK376" s="280" t="str">
        <f>IF(FL376="","",VLOOKUP(FL376,リスト!$BS$5:$BT$6,2,FALSE))</f>
        <v/>
      </c>
      <c r="FL376" s="63"/>
      <c r="FM376" s="13"/>
      <c r="FN376" s="13"/>
      <c r="FO376" s="13"/>
      <c r="FP376" s="283" t="str">
        <f t="shared" si="51"/>
        <v/>
      </c>
      <c r="FQ376" s="283" t="str">
        <f t="shared" si="51"/>
        <v/>
      </c>
      <c r="FR376" s="13"/>
      <c r="FS376" s="85"/>
      <c r="FT376" s="85"/>
      <c r="FU376" s="281" t="str">
        <f t="shared" si="52"/>
        <v/>
      </c>
      <c r="FV376" s="280" t="str">
        <f>IF(FW376="","",VLOOKUP(FW376,リスト!$BV$5:$BW$10,2,FALSE))</f>
        <v/>
      </c>
      <c r="FW376" s="26"/>
      <c r="FX376" s="282" t="str">
        <f t="shared" si="53"/>
        <v/>
      </c>
      <c r="FY376" s="280" t="str">
        <f>IF(FZ376="","",VLOOKUP(FZ376,リスト!$BX$5:$BY$6,2,FALSE))</f>
        <v/>
      </c>
      <c r="FZ376" s="3"/>
      <c r="GA376" s="280" t="str">
        <f>IF(GB376="","",VLOOKUP(GB376,リスト!$BZ$5:$CA$6,2,FALSE))</f>
        <v/>
      </c>
      <c r="GB376" s="13"/>
      <c r="GC376" s="281" t="str">
        <f>IF(GD376="","",VLOOKUP(GD376,リスト!$CB$5:$CC$6,2,FALSE))</f>
        <v/>
      </c>
      <c r="GD376" s="13"/>
      <c r="GE376" s="13"/>
      <c r="GF376" s="13"/>
      <c r="GG376" s="75"/>
      <c r="GH376" s="281" t="str">
        <f t="shared" si="54"/>
        <v/>
      </c>
      <c r="GI376" s="128"/>
      <c r="GJ376" s="281" t="str">
        <f>IF(GK376="","",VLOOKUP(GK376,リスト!$CD$5:$CE$6,2,FALSE))</f>
        <v/>
      </c>
      <c r="GK376" s="13"/>
      <c r="GL376" s="281" t="str">
        <f>IF(GM376="","",VLOOKUP(GM376,リスト!$CF$5:$CG$5,2,FALSE))</f>
        <v/>
      </c>
      <c r="GM376" s="26"/>
      <c r="GN376" s="280" t="str">
        <f>IF(GO376="","",VLOOKUP(GO376,リスト!$CH$5:$CI$5,2,FALSE))</f>
        <v/>
      </c>
      <c r="GO376" s="284"/>
      <c r="GP376" s="284"/>
      <c r="GQ376" s="284"/>
      <c r="GR376" s="284"/>
      <c r="GS376" s="284"/>
      <c r="GT376" s="284"/>
      <c r="GU376" s="284"/>
      <c r="GV376" s="284"/>
      <c r="GW376" s="284"/>
      <c r="GX376" s="285"/>
    </row>
    <row r="377" spans="2:206" s="177" customFormat="1" ht="24.75" hidden="1" customHeight="1" outlineLevel="1">
      <c r="B377" s="286" t="str">
        <f>IF(明細!B371="","",明細!B371)</f>
        <v/>
      </c>
      <c r="C377" s="287" t="str">
        <f>IF(明細!C371="","",明細!C371)</f>
        <v/>
      </c>
      <c r="D377" s="265" t="str">
        <f>IF(明細!D371="","",明細!D371)</f>
        <v/>
      </c>
      <c r="E377" s="265" t="str">
        <f>IF(明細!E371="","",明細!E371)</f>
        <v/>
      </c>
      <c r="F377" s="265" t="str">
        <f>IF(明細!F371="","",明細!F371)</f>
        <v/>
      </c>
      <c r="G377" s="265" t="str">
        <f>IF(明細!G371="","",明細!G371)</f>
        <v/>
      </c>
      <c r="H377" s="265" t="str">
        <f>IF(明細!H371="","",明細!H371)</f>
        <v/>
      </c>
      <c r="I377" s="265" t="str">
        <f>IF(明細!I371="","",明細!I371)</f>
        <v/>
      </c>
      <c r="J377" s="265" t="str">
        <f>IF(明細!J371="","",明細!J371)</f>
        <v/>
      </c>
      <c r="K377" s="265" t="str">
        <f>IF(明細!K371="","",明細!K371)</f>
        <v/>
      </c>
      <c r="L377" s="265" t="str">
        <f>IF(明細!L371="","",明細!L371)</f>
        <v/>
      </c>
      <c r="M377" s="265" t="str">
        <f>IF(明細!M371="","",明細!M371)</f>
        <v/>
      </c>
      <c r="N377" s="265" t="str">
        <f>IF(明細!N371="","",明細!N371)</f>
        <v/>
      </c>
      <c r="O377" s="265" t="str">
        <f>IF(明細!O371="","",明細!O371)</f>
        <v/>
      </c>
      <c r="P377" s="265" t="str">
        <f>IF(明細!P371="","",明細!P371)</f>
        <v/>
      </c>
      <c r="Q377" s="265" t="str">
        <f>IF(明細!Q371="","",明細!Q371)</f>
        <v/>
      </c>
      <c r="R377" s="289" t="str">
        <f>IF(明細!R371="","",明細!R371)</f>
        <v/>
      </c>
      <c r="S377" s="291" t="str">
        <f>IF(明細!S371="","",明細!S371)</f>
        <v/>
      </c>
      <c r="T377" s="291" t="str">
        <f>IF(明細!T371="","",明細!T371)</f>
        <v/>
      </c>
      <c r="U377" s="291" t="str">
        <f>IF(明細!U371="","",明細!U371)</f>
        <v/>
      </c>
      <c r="V377" s="292" t="str">
        <f>IF(明細!V371="","",明細!V371)</f>
        <v>個</v>
      </c>
      <c r="W377" s="292" t="str">
        <f>IF(明細!W371="","",明細!W371)</f>
        <v/>
      </c>
      <c r="X377" s="293" t="str">
        <f>IF(明細!X371="","",明細!X371)</f>
        <v/>
      </c>
      <c r="Y377" s="134" t="str">
        <f>IF(明細!Y371="","",明細!Y371)</f>
        <v/>
      </c>
      <c r="Z377" s="135" t="str">
        <f>IF(明細!Z371="","",明細!Z371)</f>
        <v/>
      </c>
      <c r="AA377" s="134" t="str">
        <f>IF(明細!AA371="","",明細!AA371)</f>
        <v/>
      </c>
      <c r="AB377" s="303" t="str">
        <f>IF(明細!AB371="","",明細!AB371)</f>
        <v/>
      </c>
      <c r="AC377" s="134" t="str">
        <f>IF(明細!AC371="","",明細!AC371)</f>
        <v/>
      </c>
      <c r="AD377" s="183" t="str">
        <f>IF(明細!AD371="","",明細!AD371)</f>
        <v/>
      </c>
      <c r="AE377" s="184">
        <f>IF(明細!AE371="","",明細!AE371)</f>
        <v>0.1</v>
      </c>
      <c r="AF377" s="185" t="str">
        <f>IF(明細!AF371="","",明細!AF371)</f>
        <v/>
      </c>
      <c r="AG377" s="186" t="str">
        <f>IF(明細!AG371="","",明細!AG371)</f>
        <v/>
      </c>
      <c r="AH377" s="186" t="str">
        <f>IF(明細!AH371="","",明細!AH371)</f>
        <v/>
      </c>
      <c r="AI377" s="187" t="str">
        <f>IF(明細!AI371="","",明細!AI371)</f>
        <v/>
      </c>
      <c r="AJ377" s="296" t="str">
        <f>IF(明細!AJ371="","",明細!AJ371)</f>
        <v/>
      </c>
      <c r="AK377" s="297" t="str">
        <f>IF(明細!AK371="","",明細!AK371)</f>
        <v/>
      </c>
      <c r="AL377" s="298" t="str">
        <f>IF(明細!AL371="","",明細!AL371)</f>
        <v/>
      </c>
      <c r="AM377" s="299" t="str">
        <f>IF(明細!AM371="","",明細!AM371)</f>
        <v/>
      </c>
      <c r="AN377" s="300" t="str">
        <f>IF(明細!AN371="","",明細!AN371)</f>
        <v/>
      </c>
      <c r="AO377" s="300" t="str">
        <f>IF(明細!AO371="","",明細!AO371)</f>
        <v/>
      </c>
      <c r="AP377" s="300" t="str">
        <f>IF(明細!AP371="","",明細!AP371)</f>
        <v/>
      </c>
      <c r="AQ377" s="301" t="str">
        <f>IF(明細!AQ371="","",明細!AQ371)</f>
        <v/>
      </c>
      <c r="AR377" s="302" t="str">
        <f>IF(明細!AR371="","",明細!AR371)</f>
        <v/>
      </c>
      <c r="AU377" s="360"/>
      <c r="AV377" s="368"/>
      <c r="AW377" s="446" t="str">
        <f>IF(明細!AV371="","",明細!AV371)</f>
        <v/>
      </c>
      <c r="AX377" s="419" t="str">
        <f>IF(明細!AT371="","",明細!AT371)</f>
        <v/>
      </c>
      <c r="AY377" s="280" t="str">
        <f>IF($AX377="","",VLOOKUP($AX377,リスト!$CL:$CM,2,FALSE))</f>
        <v/>
      </c>
      <c r="AZ377" s="3"/>
      <c r="BA377" s="280" t="str">
        <f>IF(BB377="","",VLOOKUP(BB377,リスト!$K:$L,2,FALSE))</f>
        <v/>
      </c>
      <c r="BB377" s="3"/>
      <c r="BC377" s="3"/>
      <c r="BD377" s="87"/>
      <c r="BE377" s="280" t="str">
        <f>IF(BF377="","",VLOOKUP(BF377,リスト!$I:$J,2,FALSE))</f>
        <v/>
      </c>
      <c r="BF377" s="3"/>
      <c r="BG377" s="280" t="str">
        <f>IF(BH377="","",VLOOKUP(BH377,リスト!$M:$N,2,FALSE))</f>
        <v/>
      </c>
      <c r="BH377" s="282"/>
      <c r="BI377" s="280" t="str">
        <f>IF(BJ377="","",VLOOKUP(BJ377,リスト!$O:$P,2,FALSE))</f>
        <v/>
      </c>
      <c r="BJ377" s="24"/>
      <c r="BM377" s="451" t="str">
        <f>IF(明細!AV371="","",明細!AV371)</f>
        <v/>
      </c>
      <c r="BN377" s="453" t="str">
        <f>IF(明細!AT371="","",明細!AT371)</f>
        <v/>
      </c>
      <c r="BO377" s="280" t="str">
        <f>IF($BN377="","",VLOOKUP($BN377,リスト!$CL:$CM,2,FALSE))</f>
        <v/>
      </c>
      <c r="BP377" s="280" t="str">
        <f>IF(BQ377="","",VLOOKUP(BQ377,リスト!$K$5:$L$7,2,FALSE))</f>
        <v/>
      </c>
      <c r="BQ377" s="13"/>
      <c r="BR377" s="13"/>
      <c r="BS377" s="47"/>
      <c r="BT377" s="280" t="str">
        <f>IF(BU377="","",VLOOKUP(BU377,リスト!I368:J386,2,FALSE))</f>
        <v/>
      </c>
      <c r="BU377" s="13"/>
      <c r="BV377" s="13"/>
      <c r="BW377" s="282"/>
      <c r="BX377" s="282"/>
      <c r="BY377" s="280" t="str">
        <f>IF(BZ377="","",VLOOKUP(BZ377,リスト!$S$5:$T$6,2,FALSE))</f>
        <v/>
      </c>
      <c r="BZ377" s="3"/>
      <c r="CA377" s="3"/>
      <c r="CB377" s="81"/>
      <c r="CC377" s="280" t="str">
        <f t="shared" si="48"/>
        <v/>
      </c>
      <c r="CD377" s="83"/>
      <c r="CE377" s="83"/>
      <c r="CF377" s="83"/>
      <c r="CG377" s="83"/>
      <c r="CH377" s="282" t="str">
        <f t="shared" si="49"/>
        <v/>
      </c>
      <c r="CI377" s="83"/>
      <c r="CJ377" s="280" t="str">
        <f t="shared" si="50"/>
        <v/>
      </c>
      <c r="CK377" s="87"/>
      <c r="CL377" s="78"/>
      <c r="CM377" s="83"/>
      <c r="CN377" s="83"/>
      <c r="CO377" s="83"/>
      <c r="CP377" s="280" t="str">
        <f t="shared" si="55"/>
        <v/>
      </c>
      <c r="CQ377" s="81"/>
      <c r="CR377" s="280" t="str">
        <f t="shared" si="56"/>
        <v/>
      </c>
      <c r="CS377" s="3"/>
      <c r="CT377" s="3"/>
      <c r="CU377" s="280" t="str">
        <f>IF(CV377="","",VLOOKUP(CV377,リスト!$V$5:$W$6,2,FALSE))</f>
        <v/>
      </c>
      <c r="CV377" s="3"/>
      <c r="CW377" s="280" t="str">
        <f>IF(CX377="","",VLOOKUP(CX377,リスト!$X$5:$Y$6,2,FALSE))</f>
        <v/>
      </c>
      <c r="CX377" s="3"/>
      <c r="CY377" s="77"/>
      <c r="CZ377" s="77"/>
      <c r="DA377" s="75"/>
      <c r="DB377" s="75"/>
      <c r="DC377" s="75"/>
      <c r="DD377" s="75"/>
      <c r="DE377" s="280" t="str">
        <f>IF(DF377="","",VLOOKUP(DF377,リスト!$Z$5:$AA$10,2,FALSE))</f>
        <v/>
      </c>
      <c r="DF377" s="3"/>
      <c r="DG377" s="280" t="str">
        <f>IF(DH377="","",VLOOKUP(DH377,リスト!$AB$5:$AC$12,2,FALSE))</f>
        <v/>
      </c>
      <c r="DH377" s="63"/>
      <c r="DI377" s="280" t="str">
        <f>IF(DJ377="","",VLOOKUP(DJ377,リスト!$AD$5:$AE$7,2,FALSE))</f>
        <v/>
      </c>
      <c r="DJ377" s="3"/>
      <c r="DK377" s="280" t="str">
        <f>IF(DL377="","",VLOOKUP(DL377,リスト!$AF$5:$AG$10,2,FALSE))</f>
        <v/>
      </c>
      <c r="DL377" s="3"/>
      <c r="DM377" s="280" t="str">
        <f>IF(DN377="","",VLOOKUP(DN377,リスト!$AH$5:$AI$6,2,FALSE))</f>
        <v/>
      </c>
      <c r="DN377" s="3"/>
      <c r="DO377" s="280" t="str">
        <f>IF(DP377="","",VLOOKUP(DP377,リスト!$AJ$5:$AK$6,2,FALSE))</f>
        <v/>
      </c>
      <c r="DP377" s="3"/>
      <c r="DQ377" s="280" t="str">
        <f>IF(DR377="","",VLOOKUP(DR377,リスト!$AL$5:$AM$7,2,FALSE))</f>
        <v/>
      </c>
      <c r="DR377" s="3"/>
      <c r="DS377" s="13"/>
      <c r="DT377" s="85"/>
      <c r="DU377" s="85"/>
      <c r="DV377" s="281" t="str">
        <f>IF(DW377="","",VLOOKUP(DW377,リスト!$AN$5:$AO$6,2,FALSE))</f>
        <v/>
      </c>
      <c r="DW377" s="13"/>
      <c r="DX377" s="341"/>
      <c r="DY377" s="345"/>
      <c r="DZ377" s="341"/>
      <c r="EA377" s="345"/>
      <c r="EB377" s="280" t="str">
        <f>IF(EC377="","",VLOOKUP(EC377,リスト!$AW$5:$AX$8,2,FALSE))</f>
        <v/>
      </c>
      <c r="EC377" s="3"/>
      <c r="ED377" s="85"/>
      <c r="EE377" s="280" t="str">
        <f>IF(EF377="","",VLOOKUP(EF377,リスト!$AY$5:$AZ$10,2,FALSE))</f>
        <v/>
      </c>
      <c r="EF377" s="3"/>
      <c r="EG377" s="280" t="str">
        <f>IF(EH377="","",VLOOKUP(EH377,リスト!$BA$5:$BB$10,2,FALSE))</f>
        <v/>
      </c>
      <c r="EH377" s="3"/>
      <c r="EI377" s="280" t="str">
        <f>IF(EJ377="","",VLOOKUP(EJ377,リスト!$BC$5:$BD$10,2,FALSE))</f>
        <v/>
      </c>
      <c r="EJ377" s="3"/>
      <c r="EK377" s="280" t="str">
        <f>IF(EL377="","",VLOOKUP(EL377,リスト!$BE$5:$BF$10,2,FALSE))</f>
        <v/>
      </c>
      <c r="EL377" s="3"/>
      <c r="EM377" s="78"/>
      <c r="EN377" s="73"/>
      <c r="EO377" s="73"/>
      <c r="EP377" s="13"/>
      <c r="EQ377" s="13"/>
      <c r="ER377" s="280" t="str">
        <f>IF(ES377="","",VLOOKUP(ES377,リスト!$BG$5:$BH$10,2,FALSE))</f>
        <v/>
      </c>
      <c r="ES377" s="13"/>
      <c r="ET377" s="13"/>
      <c r="EU377" s="13"/>
      <c r="EV377" s="13"/>
      <c r="EW377" s="13"/>
      <c r="EX377" s="81"/>
      <c r="EY377" s="81"/>
      <c r="EZ377" s="26"/>
      <c r="FA377" s="281" t="str">
        <f>IF($EZ377="","",INDEX(リスト!$BI$5:$BJ$40,MATCH($EZ377,リスト!$BJ$5:$BJ$40,0),1))</f>
        <v/>
      </c>
      <c r="FB377" s="280" t="str">
        <f>IF(FC377="","",VLOOKUP(FC377,リスト!$BK:$BL,2,FALSE))</f>
        <v/>
      </c>
      <c r="FC377" s="13"/>
      <c r="FD377" s="331"/>
      <c r="FE377" s="3"/>
      <c r="FF377" s="280" t="str">
        <f>IF(FG377="","",VLOOKUP(FG377,リスト!$BO$5:$BP$6,2,FALSE))</f>
        <v/>
      </c>
      <c r="FG377" s="3"/>
      <c r="FH377" s="280" t="str">
        <f>IF(FI377="","",VLOOKUP(FI377,リスト!$BQ$5:$BR$8,2,FALSE))</f>
        <v/>
      </c>
      <c r="FI377" s="3"/>
      <c r="FJ377" s="282"/>
      <c r="FK377" s="280" t="str">
        <f>IF(FL377="","",VLOOKUP(FL377,リスト!$BS$5:$BT$6,2,FALSE))</f>
        <v/>
      </c>
      <c r="FL377" s="63"/>
      <c r="FM377" s="13"/>
      <c r="FN377" s="13"/>
      <c r="FO377" s="13"/>
      <c r="FP377" s="283" t="str">
        <f t="shared" si="51"/>
        <v/>
      </c>
      <c r="FQ377" s="283" t="str">
        <f t="shared" si="51"/>
        <v/>
      </c>
      <c r="FR377" s="13"/>
      <c r="FS377" s="85"/>
      <c r="FT377" s="85"/>
      <c r="FU377" s="281" t="str">
        <f t="shared" si="52"/>
        <v/>
      </c>
      <c r="FV377" s="280" t="str">
        <f>IF(FW377="","",VLOOKUP(FW377,リスト!$BV$5:$BW$10,2,FALSE))</f>
        <v/>
      </c>
      <c r="FW377" s="26"/>
      <c r="FX377" s="282" t="str">
        <f t="shared" si="53"/>
        <v/>
      </c>
      <c r="FY377" s="280" t="str">
        <f>IF(FZ377="","",VLOOKUP(FZ377,リスト!$BX$5:$BY$6,2,FALSE))</f>
        <v/>
      </c>
      <c r="FZ377" s="3"/>
      <c r="GA377" s="280" t="str">
        <f>IF(GB377="","",VLOOKUP(GB377,リスト!$BZ$5:$CA$6,2,FALSE))</f>
        <v/>
      </c>
      <c r="GB377" s="13"/>
      <c r="GC377" s="281" t="str">
        <f>IF(GD377="","",VLOOKUP(GD377,リスト!$CB$5:$CC$6,2,FALSE))</f>
        <v/>
      </c>
      <c r="GD377" s="13"/>
      <c r="GE377" s="13"/>
      <c r="GF377" s="13"/>
      <c r="GG377" s="75"/>
      <c r="GH377" s="281" t="str">
        <f t="shared" si="54"/>
        <v/>
      </c>
      <c r="GI377" s="128"/>
      <c r="GJ377" s="281" t="str">
        <f>IF(GK377="","",VLOOKUP(GK377,リスト!$CD$5:$CE$6,2,FALSE))</f>
        <v/>
      </c>
      <c r="GK377" s="13"/>
      <c r="GL377" s="281" t="str">
        <f>IF(GM377="","",VLOOKUP(GM377,リスト!$CF$5:$CG$5,2,FALSE))</f>
        <v/>
      </c>
      <c r="GM377" s="26"/>
      <c r="GN377" s="280" t="str">
        <f>IF(GO377="","",VLOOKUP(GO377,リスト!$CH$5:$CI$5,2,FALSE))</f>
        <v/>
      </c>
      <c r="GO377" s="284"/>
      <c r="GP377" s="284"/>
      <c r="GQ377" s="284"/>
      <c r="GR377" s="284"/>
      <c r="GS377" s="284"/>
      <c r="GT377" s="284"/>
      <c r="GU377" s="284"/>
      <c r="GV377" s="284"/>
      <c r="GW377" s="284"/>
      <c r="GX377" s="285"/>
    </row>
    <row r="378" spans="2:206" s="177" customFormat="1" ht="24.75" hidden="1" customHeight="1" outlineLevel="1">
      <c r="B378" s="286" t="str">
        <f>IF(明細!B372="","",明細!B372)</f>
        <v/>
      </c>
      <c r="C378" s="287" t="str">
        <f>IF(明細!C372="","",明細!C372)</f>
        <v/>
      </c>
      <c r="D378" s="265" t="str">
        <f>IF(明細!D372="","",明細!D372)</f>
        <v/>
      </c>
      <c r="E378" s="265" t="str">
        <f>IF(明細!E372="","",明細!E372)</f>
        <v/>
      </c>
      <c r="F378" s="265" t="str">
        <f>IF(明細!F372="","",明細!F372)</f>
        <v/>
      </c>
      <c r="G378" s="265" t="str">
        <f>IF(明細!G372="","",明細!G372)</f>
        <v/>
      </c>
      <c r="H378" s="265" t="str">
        <f>IF(明細!H372="","",明細!H372)</f>
        <v/>
      </c>
      <c r="I378" s="265" t="str">
        <f>IF(明細!I372="","",明細!I372)</f>
        <v/>
      </c>
      <c r="J378" s="265" t="str">
        <f>IF(明細!J372="","",明細!J372)</f>
        <v/>
      </c>
      <c r="K378" s="265" t="str">
        <f>IF(明細!K372="","",明細!K372)</f>
        <v/>
      </c>
      <c r="L378" s="265" t="str">
        <f>IF(明細!L372="","",明細!L372)</f>
        <v/>
      </c>
      <c r="M378" s="265" t="str">
        <f>IF(明細!M372="","",明細!M372)</f>
        <v/>
      </c>
      <c r="N378" s="265" t="str">
        <f>IF(明細!N372="","",明細!N372)</f>
        <v/>
      </c>
      <c r="O378" s="265" t="str">
        <f>IF(明細!O372="","",明細!O372)</f>
        <v/>
      </c>
      <c r="P378" s="265" t="str">
        <f>IF(明細!P372="","",明細!P372)</f>
        <v/>
      </c>
      <c r="Q378" s="265" t="str">
        <f>IF(明細!Q372="","",明細!Q372)</f>
        <v/>
      </c>
      <c r="R378" s="289" t="str">
        <f>IF(明細!R372="","",明細!R372)</f>
        <v/>
      </c>
      <c r="S378" s="291" t="str">
        <f>IF(明細!S372="","",明細!S372)</f>
        <v/>
      </c>
      <c r="T378" s="291" t="str">
        <f>IF(明細!T372="","",明細!T372)</f>
        <v/>
      </c>
      <c r="U378" s="291" t="str">
        <f>IF(明細!U372="","",明細!U372)</f>
        <v/>
      </c>
      <c r="V378" s="292" t="str">
        <f>IF(明細!V372="","",明細!V372)</f>
        <v>個</v>
      </c>
      <c r="W378" s="292" t="str">
        <f>IF(明細!W372="","",明細!W372)</f>
        <v/>
      </c>
      <c r="X378" s="293" t="str">
        <f>IF(明細!X372="","",明細!X372)</f>
        <v/>
      </c>
      <c r="Y378" s="134" t="str">
        <f>IF(明細!Y372="","",明細!Y372)</f>
        <v/>
      </c>
      <c r="Z378" s="135" t="str">
        <f>IF(明細!Z372="","",明細!Z372)</f>
        <v/>
      </c>
      <c r="AA378" s="134" t="str">
        <f>IF(明細!AA372="","",明細!AA372)</f>
        <v/>
      </c>
      <c r="AB378" s="303" t="str">
        <f>IF(明細!AB372="","",明細!AB372)</f>
        <v/>
      </c>
      <c r="AC378" s="134" t="str">
        <f>IF(明細!AC372="","",明細!AC372)</f>
        <v/>
      </c>
      <c r="AD378" s="183" t="str">
        <f>IF(明細!AD372="","",明細!AD372)</f>
        <v/>
      </c>
      <c r="AE378" s="184">
        <f>IF(明細!AE372="","",明細!AE372)</f>
        <v>0.1</v>
      </c>
      <c r="AF378" s="185" t="str">
        <f>IF(明細!AF372="","",明細!AF372)</f>
        <v/>
      </c>
      <c r="AG378" s="186" t="str">
        <f>IF(明細!AG372="","",明細!AG372)</f>
        <v/>
      </c>
      <c r="AH378" s="186" t="str">
        <f>IF(明細!AH372="","",明細!AH372)</f>
        <v/>
      </c>
      <c r="AI378" s="187" t="str">
        <f>IF(明細!AI372="","",明細!AI372)</f>
        <v/>
      </c>
      <c r="AJ378" s="296" t="str">
        <f>IF(明細!AJ372="","",明細!AJ372)</f>
        <v/>
      </c>
      <c r="AK378" s="297" t="str">
        <f>IF(明細!AK372="","",明細!AK372)</f>
        <v/>
      </c>
      <c r="AL378" s="298" t="str">
        <f>IF(明細!AL372="","",明細!AL372)</f>
        <v/>
      </c>
      <c r="AM378" s="299" t="str">
        <f>IF(明細!AM372="","",明細!AM372)</f>
        <v/>
      </c>
      <c r="AN378" s="300" t="str">
        <f>IF(明細!AN372="","",明細!AN372)</f>
        <v/>
      </c>
      <c r="AO378" s="300" t="str">
        <f>IF(明細!AO372="","",明細!AO372)</f>
        <v/>
      </c>
      <c r="AP378" s="300" t="str">
        <f>IF(明細!AP372="","",明細!AP372)</f>
        <v/>
      </c>
      <c r="AQ378" s="301" t="str">
        <f>IF(明細!AQ372="","",明細!AQ372)</f>
        <v/>
      </c>
      <c r="AR378" s="302" t="str">
        <f>IF(明細!AR372="","",明細!AR372)</f>
        <v/>
      </c>
      <c r="AU378" s="360"/>
      <c r="AV378" s="368"/>
      <c r="AW378" s="446" t="str">
        <f>IF(明細!AV372="","",明細!AV372)</f>
        <v/>
      </c>
      <c r="AX378" s="419" t="str">
        <f>IF(明細!AT372="","",明細!AT372)</f>
        <v/>
      </c>
      <c r="AY378" s="280" t="str">
        <f>IF($AX378="","",VLOOKUP($AX378,リスト!$CL:$CM,2,FALSE))</f>
        <v/>
      </c>
      <c r="AZ378" s="3"/>
      <c r="BA378" s="280" t="str">
        <f>IF(BB378="","",VLOOKUP(BB378,リスト!$K:$L,2,FALSE))</f>
        <v/>
      </c>
      <c r="BB378" s="3"/>
      <c r="BC378" s="3"/>
      <c r="BD378" s="87"/>
      <c r="BE378" s="280" t="str">
        <f>IF(BF378="","",VLOOKUP(BF378,リスト!$I:$J,2,FALSE))</f>
        <v/>
      </c>
      <c r="BF378" s="3"/>
      <c r="BG378" s="280" t="str">
        <f>IF(BH378="","",VLOOKUP(BH378,リスト!$M:$N,2,FALSE))</f>
        <v/>
      </c>
      <c r="BH378" s="282"/>
      <c r="BI378" s="280" t="str">
        <f>IF(BJ378="","",VLOOKUP(BJ378,リスト!$O:$P,2,FALSE))</f>
        <v/>
      </c>
      <c r="BJ378" s="24"/>
      <c r="BM378" s="451" t="str">
        <f>IF(明細!AV372="","",明細!AV372)</f>
        <v/>
      </c>
      <c r="BN378" s="453" t="str">
        <f>IF(明細!AT372="","",明細!AT372)</f>
        <v/>
      </c>
      <c r="BO378" s="280" t="str">
        <f>IF($BN378="","",VLOOKUP($BN378,リスト!$CL:$CM,2,FALSE))</f>
        <v/>
      </c>
      <c r="BP378" s="280" t="str">
        <f>IF(BQ378="","",VLOOKUP(BQ378,リスト!$K$5:$L$7,2,FALSE))</f>
        <v/>
      </c>
      <c r="BQ378" s="13"/>
      <c r="BR378" s="13"/>
      <c r="BS378" s="47"/>
      <c r="BT378" s="280" t="str">
        <f>IF(BU378="","",VLOOKUP(BU378,リスト!I369:J387,2,FALSE))</f>
        <v/>
      </c>
      <c r="BU378" s="13"/>
      <c r="BV378" s="13"/>
      <c r="BW378" s="282"/>
      <c r="BX378" s="282"/>
      <c r="BY378" s="280" t="str">
        <f>IF(BZ378="","",VLOOKUP(BZ378,リスト!$S$5:$T$6,2,FALSE))</f>
        <v/>
      </c>
      <c r="BZ378" s="3"/>
      <c r="CA378" s="3"/>
      <c r="CB378" s="81"/>
      <c r="CC378" s="280" t="str">
        <f t="shared" si="48"/>
        <v/>
      </c>
      <c r="CD378" s="83"/>
      <c r="CE378" s="83"/>
      <c r="CF378" s="83"/>
      <c r="CG378" s="83"/>
      <c r="CH378" s="282" t="str">
        <f t="shared" si="49"/>
        <v/>
      </c>
      <c r="CI378" s="83"/>
      <c r="CJ378" s="280" t="str">
        <f t="shared" si="50"/>
        <v/>
      </c>
      <c r="CK378" s="87"/>
      <c r="CL378" s="78"/>
      <c r="CM378" s="83"/>
      <c r="CN378" s="83"/>
      <c r="CO378" s="83"/>
      <c r="CP378" s="280" t="str">
        <f t="shared" si="55"/>
        <v/>
      </c>
      <c r="CQ378" s="81"/>
      <c r="CR378" s="280" t="str">
        <f t="shared" si="56"/>
        <v/>
      </c>
      <c r="CS378" s="3"/>
      <c r="CT378" s="3"/>
      <c r="CU378" s="280" t="str">
        <f>IF(CV378="","",VLOOKUP(CV378,リスト!$V$5:$W$6,2,FALSE))</f>
        <v/>
      </c>
      <c r="CV378" s="3"/>
      <c r="CW378" s="280" t="str">
        <f>IF(CX378="","",VLOOKUP(CX378,リスト!$X$5:$Y$6,2,FALSE))</f>
        <v/>
      </c>
      <c r="CX378" s="3"/>
      <c r="CY378" s="77"/>
      <c r="CZ378" s="77"/>
      <c r="DA378" s="75"/>
      <c r="DB378" s="75"/>
      <c r="DC378" s="75"/>
      <c r="DD378" s="75"/>
      <c r="DE378" s="280" t="str">
        <f>IF(DF378="","",VLOOKUP(DF378,リスト!$Z$5:$AA$10,2,FALSE))</f>
        <v/>
      </c>
      <c r="DF378" s="3"/>
      <c r="DG378" s="280" t="str">
        <f>IF(DH378="","",VLOOKUP(DH378,リスト!$AB$5:$AC$12,2,FALSE))</f>
        <v/>
      </c>
      <c r="DH378" s="63"/>
      <c r="DI378" s="280" t="str">
        <f>IF(DJ378="","",VLOOKUP(DJ378,リスト!$AD$5:$AE$7,2,FALSE))</f>
        <v/>
      </c>
      <c r="DJ378" s="3"/>
      <c r="DK378" s="280" t="str">
        <f>IF(DL378="","",VLOOKUP(DL378,リスト!$AF$5:$AG$10,2,FALSE))</f>
        <v/>
      </c>
      <c r="DL378" s="3"/>
      <c r="DM378" s="280" t="str">
        <f>IF(DN378="","",VLOOKUP(DN378,リスト!$AH$5:$AI$6,2,FALSE))</f>
        <v/>
      </c>
      <c r="DN378" s="3"/>
      <c r="DO378" s="280" t="str">
        <f>IF(DP378="","",VLOOKUP(DP378,リスト!$AJ$5:$AK$6,2,FALSE))</f>
        <v/>
      </c>
      <c r="DP378" s="3"/>
      <c r="DQ378" s="280" t="str">
        <f>IF(DR378="","",VLOOKUP(DR378,リスト!$AL$5:$AM$7,2,FALSE))</f>
        <v/>
      </c>
      <c r="DR378" s="3"/>
      <c r="DS378" s="13"/>
      <c r="DT378" s="85"/>
      <c r="DU378" s="85"/>
      <c r="DV378" s="281" t="str">
        <f>IF(DW378="","",VLOOKUP(DW378,リスト!$AN$5:$AO$6,2,FALSE))</f>
        <v/>
      </c>
      <c r="DW378" s="13"/>
      <c r="DX378" s="341"/>
      <c r="DY378" s="345"/>
      <c r="DZ378" s="341"/>
      <c r="EA378" s="345"/>
      <c r="EB378" s="280" t="str">
        <f>IF(EC378="","",VLOOKUP(EC378,リスト!$AW$5:$AX$8,2,FALSE))</f>
        <v/>
      </c>
      <c r="EC378" s="3"/>
      <c r="ED378" s="85"/>
      <c r="EE378" s="280" t="str">
        <f>IF(EF378="","",VLOOKUP(EF378,リスト!$AY$5:$AZ$10,2,FALSE))</f>
        <v/>
      </c>
      <c r="EF378" s="3"/>
      <c r="EG378" s="280" t="str">
        <f>IF(EH378="","",VLOOKUP(EH378,リスト!$BA$5:$BB$10,2,FALSE))</f>
        <v/>
      </c>
      <c r="EH378" s="3"/>
      <c r="EI378" s="280" t="str">
        <f>IF(EJ378="","",VLOOKUP(EJ378,リスト!$BC$5:$BD$10,2,FALSE))</f>
        <v/>
      </c>
      <c r="EJ378" s="3"/>
      <c r="EK378" s="280" t="str">
        <f>IF(EL378="","",VLOOKUP(EL378,リスト!$BE$5:$BF$10,2,FALSE))</f>
        <v/>
      </c>
      <c r="EL378" s="3"/>
      <c r="EM378" s="78"/>
      <c r="EN378" s="73"/>
      <c r="EO378" s="73"/>
      <c r="EP378" s="13"/>
      <c r="EQ378" s="13"/>
      <c r="ER378" s="280" t="str">
        <f>IF(ES378="","",VLOOKUP(ES378,リスト!$BG$5:$BH$10,2,FALSE))</f>
        <v/>
      </c>
      <c r="ES378" s="13"/>
      <c r="ET378" s="13"/>
      <c r="EU378" s="13"/>
      <c r="EV378" s="13"/>
      <c r="EW378" s="13"/>
      <c r="EX378" s="81"/>
      <c r="EY378" s="81"/>
      <c r="EZ378" s="26"/>
      <c r="FA378" s="281" t="str">
        <f>IF($EZ378="","",INDEX(リスト!$BI$5:$BJ$40,MATCH($EZ378,リスト!$BJ$5:$BJ$40,0),1))</f>
        <v/>
      </c>
      <c r="FB378" s="280" t="str">
        <f>IF(FC378="","",VLOOKUP(FC378,リスト!$BK:$BL,2,FALSE))</f>
        <v/>
      </c>
      <c r="FC378" s="13"/>
      <c r="FD378" s="331"/>
      <c r="FE378" s="3"/>
      <c r="FF378" s="280" t="str">
        <f>IF(FG378="","",VLOOKUP(FG378,リスト!$BO$5:$BP$6,2,FALSE))</f>
        <v/>
      </c>
      <c r="FG378" s="3"/>
      <c r="FH378" s="280" t="str">
        <f>IF(FI378="","",VLOOKUP(FI378,リスト!$BQ$5:$BR$8,2,FALSE))</f>
        <v/>
      </c>
      <c r="FI378" s="3"/>
      <c r="FJ378" s="282"/>
      <c r="FK378" s="280" t="str">
        <f>IF(FL378="","",VLOOKUP(FL378,リスト!$BS$5:$BT$6,2,FALSE))</f>
        <v/>
      </c>
      <c r="FL378" s="63"/>
      <c r="FM378" s="13"/>
      <c r="FN378" s="13"/>
      <c r="FO378" s="13"/>
      <c r="FP378" s="283" t="str">
        <f t="shared" si="51"/>
        <v/>
      </c>
      <c r="FQ378" s="283" t="str">
        <f t="shared" si="51"/>
        <v/>
      </c>
      <c r="FR378" s="13"/>
      <c r="FS378" s="85"/>
      <c r="FT378" s="85"/>
      <c r="FU378" s="281" t="str">
        <f t="shared" si="52"/>
        <v/>
      </c>
      <c r="FV378" s="280" t="str">
        <f>IF(FW378="","",VLOOKUP(FW378,リスト!$BV$5:$BW$10,2,FALSE))</f>
        <v/>
      </c>
      <c r="FW378" s="26"/>
      <c r="FX378" s="282" t="str">
        <f t="shared" si="53"/>
        <v/>
      </c>
      <c r="FY378" s="280" t="str">
        <f>IF(FZ378="","",VLOOKUP(FZ378,リスト!$BX$5:$BY$6,2,FALSE))</f>
        <v/>
      </c>
      <c r="FZ378" s="3"/>
      <c r="GA378" s="280" t="str">
        <f>IF(GB378="","",VLOOKUP(GB378,リスト!$BZ$5:$CA$6,2,FALSE))</f>
        <v/>
      </c>
      <c r="GB378" s="13"/>
      <c r="GC378" s="281" t="str">
        <f>IF(GD378="","",VLOOKUP(GD378,リスト!$CB$5:$CC$6,2,FALSE))</f>
        <v/>
      </c>
      <c r="GD378" s="13"/>
      <c r="GE378" s="13"/>
      <c r="GF378" s="13"/>
      <c r="GG378" s="75"/>
      <c r="GH378" s="281" t="str">
        <f t="shared" si="54"/>
        <v/>
      </c>
      <c r="GI378" s="128"/>
      <c r="GJ378" s="281" t="str">
        <f>IF(GK378="","",VLOOKUP(GK378,リスト!$CD$5:$CE$6,2,FALSE))</f>
        <v/>
      </c>
      <c r="GK378" s="13"/>
      <c r="GL378" s="281" t="str">
        <f>IF(GM378="","",VLOOKUP(GM378,リスト!$CF$5:$CG$5,2,FALSE))</f>
        <v/>
      </c>
      <c r="GM378" s="26"/>
      <c r="GN378" s="280" t="str">
        <f>IF(GO378="","",VLOOKUP(GO378,リスト!$CH$5:$CI$5,2,FALSE))</f>
        <v/>
      </c>
      <c r="GO378" s="284"/>
      <c r="GP378" s="284"/>
      <c r="GQ378" s="284"/>
      <c r="GR378" s="284"/>
      <c r="GS378" s="284"/>
      <c r="GT378" s="284"/>
      <c r="GU378" s="284"/>
      <c r="GV378" s="284"/>
      <c r="GW378" s="284"/>
      <c r="GX378" s="285"/>
    </row>
    <row r="379" spans="2:206" s="177" customFormat="1" ht="24.75" hidden="1" customHeight="1" outlineLevel="1">
      <c r="B379" s="286" t="str">
        <f>IF(明細!B373="","",明細!B373)</f>
        <v/>
      </c>
      <c r="C379" s="287" t="str">
        <f>IF(明細!C373="","",明細!C373)</f>
        <v/>
      </c>
      <c r="D379" s="265" t="str">
        <f>IF(明細!D373="","",明細!D373)</f>
        <v/>
      </c>
      <c r="E379" s="265" t="str">
        <f>IF(明細!E373="","",明細!E373)</f>
        <v/>
      </c>
      <c r="F379" s="265" t="str">
        <f>IF(明細!F373="","",明細!F373)</f>
        <v/>
      </c>
      <c r="G379" s="265" t="str">
        <f>IF(明細!G373="","",明細!G373)</f>
        <v/>
      </c>
      <c r="H379" s="265" t="str">
        <f>IF(明細!H373="","",明細!H373)</f>
        <v/>
      </c>
      <c r="I379" s="265" t="str">
        <f>IF(明細!I373="","",明細!I373)</f>
        <v/>
      </c>
      <c r="J379" s="265" t="str">
        <f>IF(明細!J373="","",明細!J373)</f>
        <v/>
      </c>
      <c r="K379" s="265" t="str">
        <f>IF(明細!K373="","",明細!K373)</f>
        <v/>
      </c>
      <c r="L379" s="265" t="str">
        <f>IF(明細!L373="","",明細!L373)</f>
        <v/>
      </c>
      <c r="M379" s="265" t="str">
        <f>IF(明細!M373="","",明細!M373)</f>
        <v/>
      </c>
      <c r="N379" s="265" t="str">
        <f>IF(明細!N373="","",明細!N373)</f>
        <v/>
      </c>
      <c r="O379" s="265" t="str">
        <f>IF(明細!O373="","",明細!O373)</f>
        <v/>
      </c>
      <c r="P379" s="265" t="str">
        <f>IF(明細!P373="","",明細!P373)</f>
        <v/>
      </c>
      <c r="Q379" s="265" t="str">
        <f>IF(明細!Q373="","",明細!Q373)</f>
        <v/>
      </c>
      <c r="R379" s="289" t="str">
        <f>IF(明細!R373="","",明細!R373)</f>
        <v/>
      </c>
      <c r="S379" s="291" t="str">
        <f>IF(明細!S373="","",明細!S373)</f>
        <v/>
      </c>
      <c r="T379" s="291" t="str">
        <f>IF(明細!T373="","",明細!T373)</f>
        <v/>
      </c>
      <c r="U379" s="291" t="str">
        <f>IF(明細!U373="","",明細!U373)</f>
        <v/>
      </c>
      <c r="V379" s="292" t="str">
        <f>IF(明細!V373="","",明細!V373)</f>
        <v>個</v>
      </c>
      <c r="W379" s="292" t="str">
        <f>IF(明細!W373="","",明細!W373)</f>
        <v/>
      </c>
      <c r="X379" s="293" t="str">
        <f>IF(明細!X373="","",明細!X373)</f>
        <v/>
      </c>
      <c r="Y379" s="134" t="str">
        <f>IF(明細!Y373="","",明細!Y373)</f>
        <v/>
      </c>
      <c r="Z379" s="135" t="str">
        <f>IF(明細!Z373="","",明細!Z373)</f>
        <v/>
      </c>
      <c r="AA379" s="134" t="str">
        <f>IF(明細!AA373="","",明細!AA373)</f>
        <v/>
      </c>
      <c r="AB379" s="303" t="str">
        <f>IF(明細!AB373="","",明細!AB373)</f>
        <v/>
      </c>
      <c r="AC379" s="134" t="str">
        <f>IF(明細!AC373="","",明細!AC373)</f>
        <v/>
      </c>
      <c r="AD379" s="183" t="str">
        <f>IF(明細!AD373="","",明細!AD373)</f>
        <v/>
      </c>
      <c r="AE379" s="184">
        <f>IF(明細!AE373="","",明細!AE373)</f>
        <v>0.1</v>
      </c>
      <c r="AF379" s="185" t="str">
        <f>IF(明細!AF373="","",明細!AF373)</f>
        <v/>
      </c>
      <c r="AG379" s="186" t="str">
        <f>IF(明細!AG373="","",明細!AG373)</f>
        <v/>
      </c>
      <c r="AH379" s="186" t="str">
        <f>IF(明細!AH373="","",明細!AH373)</f>
        <v/>
      </c>
      <c r="AI379" s="187" t="str">
        <f>IF(明細!AI373="","",明細!AI373)</f>
        <v/>
      </c>
      <c r="AJ379" s="296" t="str">
        <f>IF(明細!AJ373="","",明細!AJ373)</f>
        <v/>
      </c>
      <c r="AK379" s="297" t="str">
        <f>IF(明細!AK373="","",明細!AK373)</f>
        <v/>
      </c>
      <c r="AL379" s="298" t="str">
        <f>IF(明細!AL373="","",明細!AL373)</f>
        <v/>
      </c>
      <c r="AM379" s="299" t="str">
        <f>IF(明細!AM373="","",明細!AM373)</f>
        <v/>
      </c>
      <c r="AN379" s="300" t="str">
        <f>IF(明細!AN373="","",明細!AN373)</f>
        <v/>
      </c>
      <c r="AO379" s="300" t="str">
        <f>IF(明細!AO373="","",明細!AO373)</f>
        <v/>
      </c>
      <c r="AP379" s="300" t="str">
        <f>IF(明細!AP373="","",明細!AP373)</f>
        <v/>
      </c>
      <c r="AQ379" s="301" t="str">
        <f>IF(明細!AQ373="","",明細!AQ373)</f>
        <v/>
      </c>
      <c r="AR379" s="302" t="str">
        <f>IF(明細!AR373="","",明細!AR373)</f>
        <v/>
      </c>
      <c r="AU379" s="360"/>
      <c r="AV379" s="368"/>
      <c r="AW379" s="446" t="str">
        <f>IF(明細!AV373="","",明細!AV373)</f>
        <v/>
      </c>
      <c r="AX379" s="419" t="str">
        <f>IF(明細!AT373="","",明細!AT373)</f>
        <v/>
      </c>
      <c r="AY379" s="280" t="str">
        <f>IF($AX379="","",VLOOKUP($AX379,リスト!$CL:$CM,2,FALSE))</f>
        <v/>
      </c>
      <c r="AZ379" s="3"/>
      <c r="BA379" s="280" t="str">
        <f>IF(BB379="","",VLOOKUP(BB379,リスト!$K:$L,2,FALSE))</f>
        <v/>
      </c>
      <c r="BB379" s="3"/>
      <c r="BC379" s="3"/>
      <c r="BD379" s="87"/>
      <c r="BE379" s="280" t="str">
        <f>IF(BF379="","",VLOOKUP(BF379,リスト!$I:$J,2,FALSE))</f>
        <v/>
      </c>
      <c r="BF379" s="3"/>
      <c r="BG379" s="280" t="str">
        <f>IF(BH379="","",VLOOKUP(BH379,リスト!$M:$N,2,FALSE))</f>
        <v/>
      </c>
      <c r="BH379" s="282"/>
      <c r="BI379" s="280" t="str">
        <f>IF(BJ379="","",VLOOKUP(BJ379,リスト!$O:$P,2,FALSE))</f>
        <v/>
      </c>
      <c r="BJ379" s="24"/>
      <c r="BM379" s="451" t="str">
        <f>IF(明細!AV373="","",明細!AV373)</f>
        <v/>
      </c>
      <c r="BN379" s="453" t="str">
        <f>IF(明細!AT373="","",明細!AT373)</f>
        <v/>
      </c>
      <c r="BO379" s="280" t="str">
        <f>IF($BN379="","",VLOOKUP($BN379,リスト!$CL:$CM,2,FALSE))</f>
        <v/>
      </c>
      <c r="BP379" s="280" t="str">
        <f>IF(BQ379="","",VLOOKUP(BQ379,リスト!$K$5:$L$7,2,FALSE))</f>
        <v/>
      </c>
      <c r="BQ379" s="13"/>
      <c r="BR379" s="13"/>
      <c r="BS379" s="47"/>
      <c r="BT379" s="280" t="str">
        <f>IF(BU379="","",VLOOKUP(BU379,リスト!I370:J388,2,FALSE))</f>
        <v/>
      </c>
      <c r="BU379" s="13"/>
      <c r="BV379" s="13"/>
      <c r="BW379" s="282"/>
      <c r="BX379" s="282"/>
      <c r="BY379" s="280" t="str">
        <f>IF(BZ379="","",VLOOKUP(BZ379,リスト!$S$5:$T$6,2,FALSE))</f>
        <v/>
      </c>
      <c r="BZ379" s="3"/>
      <c r="CA379" s="3"/>
      <c r="CB379" s="81"/>
      <c r="CC379" s="280" t="str">
        <f t="shared" si="48"/>
        <v/>
      </c>
      <c r="CD379" s="83"/>
      <c r="CE379" s="83"/>
      <c r="CF379" s="83"/>
      <c r="CG379" s="83"/>
      <c r="CH379" s="282" t="str">
        <f t="shared" si="49"/>
        <v/>
      </c>
      <c r="CI379" s="83"/>
      <c r="CJ379" s="280" t="str">
        <f t="shared" si="50"/>
        <v/>
      </c>
      <c r="CK379" s="87"/>
      <c r="CL379" s="78"/>
      <c r="CM379" s="83"/>
      <c r="CN379" s="83"/>
      <c r="CO379" s="83"/>
      <c r="CP379" s="280" t="str">
        <f t="shared" si="55"/>
        <v/>
      </c>
      <c r="CQ379" s="81"/>
      <c r="CR379" s="280" t="str">
        <f t="shared" si="56"/>
        <v/>
      </c>
      <c r="CS379" s="3"/>
      <c r="CT379" s="3"/>
      <c r="CU379" s="280" t="str">
        <f>IF(CV379="","",VLOOKUP(CV379,リスト!$V$5:$W$6,2,FALSE))</f>
        <v/>
      </c>
      <c r="CV379" s="3"/>
      <c r="CW379" s="280" t="str">
        <f>IF(CX379="","",VLOOKUP(CX379,リスト!$X$5:$Y$6,2,FALSE))</f>
        <v/>
      </c>
      <c r="CX379" s="3"/>
      <c r="CY379" s="77"/>
      <c r="CZ379" s="77"/>
      <c r="DA379" s="75"/>
      <c r="DB379" s="75"/>
      <c r="DC379" s="75"/>
      <c r="DD379" s="75"/>
      <c r="DE379" s="280" t="str">
        <f>IF(DF379="","",VLOOKUP(DF379,リスト!$Z$5:$AA$10,2,FALSE))</f>
        <v/>
      </c>
      <c r="DF379" s="3"/>
      <c r="DG379" s="280" t="str">
        <f>IF(DH379="","",VLOOKUP(DH379,リスト!$AB$5:$AC$12,2,FALSE))</f>
        <v/>
      </c>
      <c r="DH379" s="63"/>
      <c r="DI379" s="280" t="str">
        <f>IF(DJ379="","",VLOOKUP(DJ379,リスト!$AD$5:$AE$7,2,FALSE))</f>
        <v/>
      </c>
      <c r="DJ379" s="3"/>
      <c r="DK379" s="280" t="str">
        <f>IF(DL379="","",VLOOKUP(DL379,リスト!$AF$5:$AG$10,2,FALSE))</f>
        <v/>
      </c>
      <c r="DL379" s="3"/>
      <c r="DM379" s="280" t="str">
        <f>IF(DN379="","",VLOOKUP(DN379,リスト!$AH$5:$AI$6,2,FALSE))</f>
        <v/>
      </c>
      <c r="DN379" s="3"/>
      <c r="DO379" s="280" t="str">
        <f>IF(DP379="","",VLOOKUP(DP379,リスト!$AJ$5:$AK$6,2,FALSE))</f>
        <v/>
      </c>
      <c r="DP379" s="3"/>
      <c r="DQ379" s="280" t="str">
        <f>IF(DR379="","",VLOOKUP(DR379,リスト!$AL$5:$AM$7,2,FALSE))</f>
        <v/>
      </c>
      <c r="DR379" s="3"/>
      <c r="DS379" s="13"/>
      <c r="DT379" s="85"/>
      <c r="DU379" s="85"/>
      <c r="DV379" s="281" t="str">
        <f>IF(DW379="","",VLOOKUP(DW379,リスト!$AN$5:$AO$6,2,FALSE))</f>
        <v/>
      </c>
      <c r="DW379" s="13"/>
      <c r="DX379" s="341"/>
      <c r="DY379" s="345"/>
      <c r="DZ379" s="341"/>
      <c r="EA379" s="345"/>
      <c r="EB379" s="280" t="str">
        <f>IF(EC379="","",VLOOKUP(EC379,リスト!$AW$5:$AX$8,2,FALSE))</f>
        <v/>
      </c>
      <c r="EC379" s="3"/>
      <c r="ED379" s="85"/>
      <c r="EE379" s="280" t="str">
        <f>IF(EF379="","",VLOOKUP(EF379,リスト!$AY$5:$AZ$10,2,FALSE))</f>
        <v/>
      </c>
      <c r="EF379" s="3"/>
      <c r="EG379" s="280" t="str">
        <f>IF(EH379="","",VLOOKUP(EH379,リスト!$BA$5:$BB$10,2,FALSE))</f>
        <v/>
      </c>
      <c r="EH379" s="3"/>
      <c r="EI379" s="280" t="str">
        <f>IF(EJ379="","",VLOOKUP(EJ379,リスト!$BC$5:$BD$10,2,FALSE))</f>
        <v/>
      </c>
      <c r="EJ379" s="3"/>
      <c r="EK379" s="280" t="str">
        <f>IF(EL379="","",VLOOKUP(EL379,リスト!$BE$5:$BF$10,2,FALSE))</f>
        <v/>
      </c>
      <c r="EL379" s="3"/>
      <c r="EM379" s="78"/>
      <c r="EN379" s="73"/>
      <c r="EO379" s="73"/>
      <c r="EP379" s="13"/>
      <c r="EQ379" s="13"/>
      <c r="ER379" s="280" t="str">
        <f>IF(ES379="","",VLOOKUP(ES379,リスト!$BG$5:$BH$10,2,FALSE))</f>
        <v/>
      </c>
      <c r="ES379" s="13"/>
      <c r="ET379" s="13"/>
      <c r="EU379" s="13"/>
      <c r="EV379" s="13"/>
      <c r="EW379" s="13"/>
      <c r="EX379" s="81"/>
      <c r="EY379" s="81"/>
      <c r="EZ379" s="26"/>
      <c r="FA379" s="281" t="str">
        <f>IF($EZ379="","",INDEX(リスト!$BI$5:$BJ$40,MATCH($EZ379,リスト!$BJ$5:$BJ$40,0),1))</f>
        <v/>
      </c>
      <c r="FB379" s="280" t="str">
        <f>IF(FC379="","",VLOOKUP(FC379,リスト!$BK:$BL,2,FALSE))</f>
        <v/>
      </c>
      <c r="FC379" s="13"/>
      <c r="FD379" s="331"/>
      <c r="FE379" s="3"/>
      <c r="FF379" s="280" t="str">
        <f>IF(FG379="","",VLOOKUP(FG379,リスト!$BO$5:$BP$6,2,FALSE))</f>
        <v/>
      </c>
      <c r="FG379" s="3"/>
      <c r="FH379" s="280" t="str">
        <f>IF(FI379="","",VLOOKUP(FI379,リスト!$BQ$5:$BR$8,2,FALSE))</f>
        <v/>
      </c>
      <c r="FI379" s="3"/>
      <c r="FJ379" s="282"/>
      <c r="FK379" s="280" t="str">
        <f>IF(FL379="","",VLOOKUP(FL379,リスト!$BS$5:$BT$6,2,FALSE))</f>
        <v/>
      </c>
      <c r="FL379" s="63"/>
      <c r="FM379" s="13"/>
      <c r="FN379" s="13"/>
      <c r="FO379" s="13"/>
      <c r="FP379" s="283" t="str">
        <f t="shared" si="51"/>
        <v/>
      </c>
      <c r="FQ379" s="283" t="str">
        <f t="shared" si="51"/>
        <v/>
      </c>
      <c r="FR379" s="13"/>
      <c r="FS379" s="85"/>
      <c r="FT379" s="85"/>
      <c r="FU379" s="281" t="str">
        <f t="shared" si="52"/>
        <v/>
      </c>
      <c r="FV379" s="280" t="str">
        <f>IF(FW379="","",VLOOKUP(FW379,リスト!$BV$5:$BW$10,2,FALSE))</f>
        <v/>
      </c>
      <c r="FW379" s="26"/>
      <c r="FX379" s="282" t="str">
        <f t="shared" si="53"/>
        <v/>
      </c>
      <c r="FY379" s="280" t="str">
        <f>IF(FZ379="","",VLOOKUP(FZ379,リスト!$BX$5:$BY$6,2,FALSE))</f>
        <v/>
      </c>
      <c r="FZ379" s="3"/>
      <c r="GA379" s="280" t="str">
        <f>IF(GB379="","",VLOOKUP(GB379,リスト!$BZ$5:$CA$6,2,FALSE))</f>
        <v/>
      </c>
      <c r="GB379" s="13"/>
      <c r="GC379" s="281" t="str">
        <f>IF(GD379="","",VLOOKUP(GD379,リスト!$CB$5:$CC$6,2,FALSE))</f>
        <v/>
      </c>
      <c r="GD379" s="13"/>
      <c r="GE379" s="13"/>
      <c r="GF379" s="13"/>
      <c r="GG379" s="75"/>
      <c r="GH379" s="281" t="str">
        <f t="shared" si="54"/>
        <v/>
      </c>
      <c r="GI379" s="128"/>
      <c r="GJ379" s="281" t="str">
        <f>IF(GK379="","",VLOOKUP(GK379,リスト!$CD$5:$CE$6,2,FALSE))</f>
        <v/>
      </c>
      <c r="GK379" s="13"/>
      <c r="GL379" s="281" t="str">
        <f>IF(GM379="","",VLOOKUP(GM379,リスト!$CF$5:$CG$5,2,FALSE))</f>
        <v/>
      </c>
      <c r="GM379" s="26"/>
      <c r="GN379" s="280" t="str">
        <f>IF(GO379="","",VLOOKUP(GO379,リスト!$CH$5:$CI$5,2,FALSE))</f>
        <v/>
      </c>
      <c r="GO379" s="284"/>
      <c r="GP379" s="284"/>
      <c r="GQ379" s="284"/>
      <c r="GR379" s="284"/>
      <c r="GS379" s="284"/>
      <c r="GT379" s="284"/>
      <c r="GU379" s="284"/>
      <c r="GV379" s="284"/>
      <c r="GW379" s="284"/>
      <c r="GX379" s="285"/>
    </row>
    <row r="380" spans="2:206" s="177" customFormat="1" ht="24.75" hidden="1" customHeight="1" outlineLevel="1">
      <c r="B380" s="286" t="str">
        <f>IF(明細!B374="","",明細!B374)</f>
        <v/>
      </c>
      <c r="C380" s="287" t="str">
        <f>IF(明細!C374="","",明細!C374)</f>
        <v/>
      </c>
      <c r="D380" s="265" t="str">
        <f>IF(明細!D374="","",明細!D374)</f>
        <v/>
      </c>
      <c r="E380" s="265" t="str">
        <f>IF(明細!E374="","",明細!E374)</f>
        <v/>
      </c>
      <c r="F380" s="265" t="str">
        <f>IF(明細!F374="","",明細!F374)</f>
        <v/>
      </c>
      <c r="G380" s="265" t="str">
        <f>IF(明細!G374="","",明細!G374)</f>
        <v/>
      </c>
      <c r="H380" s="265" t="str">
        <f>IF(明細!H374="","",明細!H374)</f>
        <v/>
      </c>
      <c r="I380" s="265" t="str">
        <f>IF(明細!I374="","",明細!I374)</f>
        <v/>
      </c>
      <c r="J380" s="265" t="str">
        <f>IF(明細!J374="","",明細!J374)</f>
        <v/>
      </c>
      <c r="K380" s="265" t="str">
        <f>IF(明細!K374="","",明細!K374)</f>
        <v/>
      </c>
      <c r="L380" s="265" t="str">
        <f>IF(明細!L374="","",明細!L374)</f>
        <v/>
      </c>
      <c r="M380" s="265" t="str">
        <f>IF(明細!M374="","",明細!M374)</f>
        <v/>
      </c>
      <c r="N380" s="265" t="str">
        <f>IF(明細!N374="","",明細!N374)</f>
        <v/>
      </c>
      <c r="O380" s="265" t="str">
        <f>IF(明細!O374="","",明細!O374)</f>
        <v/>
      </c>
      <c r="P380" s="265" t="str">
        <f>IF(明細!P374="","",明細!P374)</f>
        <v/>
      </c>
      <c r="Q380" s="265" t="str">
        <f>IF(明細!Q374="","",明細!Q374)</f>
        <v/>
      </c>
      <c r="R380" s="289" t="str">
        <f>IF(明細!R374="","",明細!R374)</f>
        <v/>
      </c>
      <c r="S380" s="291" t="str">
        <f>IF(明細!S374="","",明細!S374)</f>
        <v/>
      </c>
      <c r="T380" s="291" t="str">
        <f>IF(明細!T374="","",明細!T374)</f>
        <v/>
      </c>
      <c r="U380" s="291" t="str">
        <f>IF(明細!U374="","",明細!U374)</f>
        <v/>
      </c>
      <c r="V380" s="292" t="str">
        <f>IF(明細!V374="","",明細!V374)</f>
        <v>個</v>
      </c>
      <c r="W380" s="292" t="str">
        <f>IF(明細!W374="","",明細!W374)</f>
        <v/>
      </c>
      <c r="X380" s="293" t="str">
        <f>IF(明細!X374="","",明細!X374)</f>
        <v/>
      </c>
      <c r="Y380" s="134" t="str">
        <f>IF(明細!Y374="","",明細!Y374)</f>
        <v/>
      </c>
      <c r="Z380" s="135" t="str">
        <f>IF(明細!Z374="","",明細!Z374)</f>
        <v/>
      </c>
      <c r="AA380" s="134" t="str">
        <f>IF(明細!AA374="","",明細!AA374)</f>
        <v/>
      </c>
      <c r="AB380" s="303" t="str">
        <f>IF(明細!AB374="","",明細!AB374)</f>
        <v/>
      </c>
      <c r="AC380" s="134" t="str">
        <f>IF(明細!AC374="","",明細!AC374)</f>
        <v/>
      </c>
      <c r="AD380" s="183" t="str">
        <f>IF(明細!AD374="","",明細!AD374)</f>
        <v/>
      </c>
      <c r="AE380" s="184">
        <f>IF(明細!AE374="","",明細!AE374)</f>
        <v>0.1</v>
      </c>
      <c r="AF380" s="185" t="str">
        <f>IF(明細!AF374="","",明細!AF374)</f>
        <v/>
      </c>
      <c r="AG380" s="186" t="str">
        <f>IF(明細!AG374="","",明細!AG374)</f>
        <v/>
      </c>
      <c r="AH380" s="186" t="str">
        <f>IF(明細!AH374="","",明細!AH374)</f>
        <v/>
      </c>
      <c r="AI380" s="187" t="str">
        <f>IF(明細!AI374="","",明細!AI374)</f>
        <v/>
      </c>
      <c r="AJ380" s="296" t="str">
        <f>IF(明細!AJ374="","",明細!AJ374)</f>
        <v/>
      </c>
      <c r="AK380" s="297" t="str">
        <f>IF(明細!AK374="","",明細!AK374)</f>
        <v/>
      </c>
      <c r="AL380" s="298" t="str">
        <f>IF(明細!AL374="","",明細!AL374)</f>
        <v/>
      </c>
      <c r="AM380" s="299" t="str">
        <f>IF(明細!AM374="","",明細!AM374)</f>
        <v/>
      </c>
      <c r="AN380" s="300" t="str">
        <f>IF(明細!AN374="","",明細!AN374)</f>
        <v/>
      </c>
      <c r="AO380" s="300" t="str">
        <f>IF(明細!AO374="","",明細!AO374)</f>
        <v/>
      </c>
      <c r="AP380" s="300" t="str">
        <f>IF(明細!AP374="","",明細!AP374)</f>
        <v/>
      </c>
      <c r="AQ380" s="301" t="str">
        <f>IF(明細!AQ374="","",明細!AQ374)</f>
        <v/>
      </c>
      <c r="AR380" s="302" t="str">
        <f>IF(明細!AR374="","",明細!AR374)</f>
        <v/>
      </c>
      <c r="AU380" s="360"/>
      <c r="AV380" s="368"/>
      <c r="AW380" s="446" t="str">
        <f>IF(明細!AV374="","",明細!AV374)</f>
        <v/>
      </c>
      <c r="AX380" s="419" t="str">
        <f>IF(明細!AT374="","",明細!AT374)</f>
        <v/>
      </c>
      <c r="AY380" s="280" t="str">
        <f>IF($AX380="","",VLOOKUP($AX380,リスト!$CL:$CM,2,FALSE))</f>
        <v/>
      </c>
      <c r="AZ380" s="3"/>
      <c r="BA380" s="280" t="str">
        <f>IF(BB380="","",VLOOKUP(BB380,リスト!$K:$L,2,FALSE))</f>
        <v/>
      </c>
      <c r="BB380" s="3"/>
      <c r="BC380" s="3"/>
      <c r="BD380" s="87"/>
      <c r="BE380" s="280" t="str">
        <f>IF(BF380="","",VLOOKUP(BF380,リスト!$I:$J,2,FALSE))</f>
        <v/>
      </c>
      <c r="BF380" s="3"/>
      <c r="BG380" s="280" t="str">
        <f>IF(BH380="","",VLOOKUP(BH380,リスト!$M:$N,2,FALSE))</f>
        <v/>
      </c>
      <c r="BH380" s="282"/>
      <c r="BI380" s="280" t="str">
        <f>IF(BJ380="","",VLOOKUP(BJ380,リスト!$O:$P,2,FALSE))</f>
        <v/>
      </c>
      <c r="BJ380" s="24"/>
      <c r="BM380" s="451" t="str">
        <f>IF(明細!AV374="","",明細!AV374)</f>
        <v/>
      </c>
      <c r="BN380" s="453" t="str">
        <f>IF(明細!AT374="","",明細!AT374)</f>
        <v/>
      </c>
      <c r="BO380" s="280" t="str">
        <f>IF($BN380="","",VLOOKUP($BN380,リスト!$CL:$CM,2,FALSE))</f>
        <v/>
      </c>
      <c r="BP380" s="280" t="str">
        <f>IF(BQ380="","",VLOOKUP(BQ380,リスト!$K$5:$L$7,2,FALSE))</f>
        <v/>
      </c>
      <c r="BQ380" s="13"/>
      <c r="BR380" s="13"/>
      <c r="BS380" s="47"/>
      <c r="BT380" s="280" t="str">
        <f>IF(BU380="","",VLOOKUP(BU380,リスト!I371:J389,2,FALSE))</f>
        <v/>
      </c>
      <c r="BU380" s="13"/>
      <c r="BV380" s="13"/>
      <c r="BW380" s="282"/>
      <c r="BX380" s="282"/>
      <c r="BY380" s="280" t="str">
        <f>IF(BZ380="","",VLOOKUP(BZ380,リスト!$S$5:$T$6,2,FALSE))</f>
        <v/>
      </c>
      <c r="BZ380" s="3"/>
      <c r="CA380" s="3"/>
      <c r="CB380" s="81"/>
      <c r="CC380" s="280" t="str">
        <f t="shared" si="48"/>
        <v/>
      </c>
      <c r="CD380" s="83"/>
      <c r="CE380" s="83"/>
      <c r="CF380" s="83"/>
      <c r="CG380" s="83"/>
      <c r="CH380" s="282" t="str">
        <f t="shared" si="49"/>
        <v/>
      </c>
      <c r="CI380" s="83"/>
      <c r="CJ380" s="280" t="str">
        <f t="shared" si="50"/>
        <v/>
      </c>
      <c r="CK380" s="87"/>
      <c r="CL380" s="78"/>
      <c r="CM380" s="83"/>
      <c r="CN380" s="83"/>
      <c r="CO380" s="83"/>
      <c r="CP380" s="280" t="str">
        <f t="shared" si="55"/>
        <v/>
      </c>
      <c r="CQ380" s="81"/>
      <c r="CR380" s="280" t="str">
        <f t="shared" si="56"/>
        <v/>
      </c>
      <c r="CS380" s="3"/>
      <c r="CT380" s="3"/>
      <c r="CU380" s="280" t="str">
        <f>IF(CV380="","",VLOOKUP(CV380,リスト!$V$5:$W$6,2,FALSE))</f>
        <v/>
      </c>
      <c r="CV380" s="3"/>
      <c r="CW380" s="280" t="str">
        <f>IF(CX380="","",VLOOKUP(CX380,リスト!$X$5:$Y$6,2,FALSE))</f>
        <v/>
      </c>
      <c r="CX380" s="3"/>
      <c r="CY380" s="77"/>
      <c r="CZ380" s="77"/>
      <c r="DA380" s="75"/>
      <c r="DB380" s="75"/>
      <c r="DC380" s="75"/>
      <c r="DD380" s="75"/>
      <c r="DE380" s="280" t="str">
        <f>IF(DF380="","",VLOOKUP(DF380,リスト!$Z$5:$AA$10,2,FALSE))</f>
        <v/>
      </c>
      <c r="DF380" s="3"/>
      <c r="DG380" s="280" t="str">
        <f>IF(DH380="","",VLOOKUP(DH380,リスト!$AB$5:$AC$12,2,FALSE))</f>
        <v/>
      </c>
      <c r="DH380" s="63"/>
      <c r="DI380" s="280" t="str">
        <f>IF(DJ380="","",VLOOKUP(DJ380,リスト!$AD$5:$AE$7,2,FALSE))</f>
        <v/>
      </c>
      <c r="DJ380" s="3"/>
      <c r="DK380" s="280" t="str">
        <f>IF(DL380="","",VLOOKUP(DL380,リスト!$AF$5:$AG$10,2,FALSE))</f>
        <v/>
      </c>
      <c r="DL380" s="3"/>
      <c r="DM380" s="280" t="str">
        <f>IF(DN380="","",VLOOKUP(DN380,リスト!$AH$5:$AI$6,2,FALSE))</f>
        <v/>
      </c>
      <c r="DN380" s="3"/>
      <c r="DO380" s="280" t="str">
        <f>IF(DP380="","",VLOOKUP(DP380,リスト!$AJ$5:$AK$6,2,FALSE))</f>
        <v/>
      </c>
      <c r="DP380" s="3"/>
      <c r="DQ380" s="280" t="str">
        <f>IF(DR380="","",VLOOKUP(DR380,リスト!$AL$5:$AM$7,2,FALSE))</f>
        <v/>
      </c>
      <c r="DR380" s="3"/>
      <c r="DS380" s="13"/>
      <c r="DT380" s="85"/>
      <c r="DU380" s="85"/>
      <c r="DV380" s="281" t="str">
        <f>IF(DW380="","",VLOOKUP(DW380,リスト!$AN$5:$AO$6,2,FALSE))</f>
        <v/>
      </c>
      <c r="DW380" s="13"/>
      <c r="DX380" s="341"/>
      <c r="DY380" s="345"/>
      <c r="DZ380" s="341"/>
      <c r="EA380" s="345"/>
      <c r="EB380" s="280" t="str">
        <f>IF(EC380="","",VLOOKUP(EC380,リスト!$AW$5:$AX$8,2,FALSE))</f>
        <v/>
      </c>
      <c r="EC380" s="3"/>
      <c r="ED380" s="85"/>
      <c r="EE380" s="280" t="str">
        <f>IF(EF380="","",VLOOKUP(EF380,リスト!$AY$5:$AZ$10,2,FALSE))</f>
        <v/>
      </c>
      <c r="EF380" s="3"/>
      <c r="EG380" s="280" t="str">
        <f>IF(EH380="","",VLOOKUP(EH380,リスト!$BA$5:$BB$10,2,FALSE))</f>
        <v/>
      </c>
      <c r="EH380" s="3"/>
      <c r="EI380" s="280" t="str">
        <f>IF(EJ380="","",VLOOKUP(EJ380,リスト!$BC$5:$BD$10,2,FALSE))</f>
        <v/>
      </c>
      <c r="EJ380" s="3"/>
      <c r="EK380" s="280" t="str">
        <f>IF(EL380="","",VLOOKUP(EL380,リスト!$BE$5:$BF$10,2,FALSE))</f>
        <v/>
      </c>
      <c r="EL380" s="3"/>
      <c r="EM380" s="78"/>
      <c r="EN380" s="73"/>
      <c r="EO380" s="73"/>
      <c r="EP380" s="13"/>
      <c r="EQ380" s="13"/>
      <c r="ER380" s="280" t="str">
        <f>IF(ES380="","",VLOOKUP(ES380,リスト!$BG$5:$BH$10,2,FALSE))</f>
        <v/>
      </c>
      <c r="ES380" s="13"/>
      <c r="ET380" s="13"/>
      <c r="EU380" s="13"/>
      <c r="EV380" s="13"/>
      <c r="EW380" s="13"/>
      <c r="EX380" s="81"/>
      <c r="EY380" s="81"/>
      <c r="EZ380" s="26"/>
      <c r="FA380" s="281" t="str">
        <f>IF($EZ380="","",INDEX(リスト!$BI$5:$BJ$40,MATCH($EZ380,リスト!$BJ$5:$BJ$40,0),1))</f>
        <v/>
      </c>
      <c r="FB380" s="280" t="str">
        <f>IF(FC380="","",VLOOKUP(FC380,リスト!$BK:$BL,2,FALSE))</f>
        <v/>
      </c>
      <c r="FC380" s="13"/>
      <c r="FD380" s="331"/>
      <c r="FE380" s="3"/>
      <c r="FF380" s="280" t="str">
        <f>IF(FG380="","",VLOOKUP(FG380,リスト!$BO$5:$BP$6,2,FALSE))</f>
        <v/>
      </c>
      <c r="FG380" s="3"/>
      <c r="FH380" s="280" t="str">
        <f>IF(FI380="","",VLOOKUP(FI380,リスト!$BQ$5:$BR$8,2,FALSE))</f>
        <v/>
      </c>
      <c r="FI380" s="3"/>
      <c r="FJ380" s="282"/>
      <c r="FK380" s="280" t="str">
        <f>IF(FL380="","",VLOOKUP(FL380,リスト!$BS$5:$BT$6,2,FALSE))</f>
        <v/>
      </c>
      <c r="FL380" s="63"/>
      <c r="FM380" s="13"/>
      <c r="FN380" s="13"/>
      <c r="FO380" s="13"/>
      <c r="FP380" s="283" t="str">
        <f t="shared" si="51"/>
        <v/>
      </c>
      <c r="FQ380" s="283" t="str">
        <f t="shared" si="51"/>
        <v/>
      </c>
      <c r="FR380" s="13"/>
      <c r="FS380" s="85"/>
      <c r="FT380" s="85"/>
      <c r="FU380" s="281" t="str">
        <f t="shared" si="52"/>
        <v/>
      </c>
      <c r="FV380" s="280" t="str">
        <f>IF(FW380="","",VLOOKUP(FW380,リスト!$BV$5:$BW$10,2,FALSE))</f>
        <v/>
      </c>
      <c r="FW380" s="26"/>
      <c r="FX380" s="282" t="str">
        <f t="shared" si="53"/>
        <v/>
      </c>
      <c r="FY380" s="280" t="str">
        <f>IF(FZ380="","",VLOOKUP(FZ380,リスト!$BX$5:$BY$6,2,FALSE))</f>
        <v/>
      </c>
      <c r="FZ380" s="3"/>
      <c r="GA380" s="280" t="str">
        <f>IF(GB380="","",VLOOKUP(GB380,リスト!$BZ$5:$CA$6,2,FALSE))</f>
        <v/>
      </c>
      <c r="GB380" s="13"/>
      <c r="GC380" s="281" t="str">
        <f>IF(GD380="","",VLOOKUP(GD380,リスト!$CB$5:$CC$6,2,FALSE))</f>
        <v/>
      </c>
      <c r="GD380" s="13"/>
      <c r="GE380" s="13"/>
      <c r="GF380" s="13"/>
      <c r="GG380" s="75"/>
      <c r="GH380" s="281" t="str">
        <f t="shared" si="54"/>
        <v/>
      </c>
      <c r="GI380" s="128"/>
      <c r="GJ380" s="281" t="str">
        <f>IF(GK380="","",VLOOKUP(GK380,リスト!$CD$5:$CE$6,2,FALSE))</f>
        <v/>
      </c>
      <c r="GK380" s="13"/>
      <c r="GL380" s="281" t="str">
        <f>IF(GM380="","",VLOOKUP(GM380,リスト!$CF$5:$CG$5,2,FALSE))</f>
        <v/>
      </c>
      <c r="GM380" s="26"/>
      <c r="GN380" s="280" t="str">
        <f>IF(GO380="","",VLOOKUP(GO380,リスト!$CH$5:$CI$5,2,FALSE))</f>
        <v/>
      </c>
      <c r="GO380" s="284"/>
      <c r="GP380" s="284"/>
      <c r="GQ380" s="284"/>
      <c r="GR380" s="284"/>
      <c r="GS380" s="284"/>
      <c r="GT380" s="284"/>
      <c r="GU380" s="284"/>
      <c r="GV380" s="284"/>
      <c r="GW380" s="284"/>
      <c r="GX380" s="285"/>
    </row>
    <row r="381" spans="2:206" s="177" customFormat="1" ht="24.75" hidden="1" customHeight="1" outlineLevel="1">
      <c r="B381" s="286" t="str">
        <f>IF(明細!B375="","",明細!B375)</f>
        <v/>
      </c>
      <c r="C381" s="287" t="str">
        <f>IF(明細!C375="","",明細!C375)</f>
        <v/>
      </c>
      <c r="D381" s="265" t="str">
        <f>IF(明細!D375="","",明細!D375)</f>
        <v/>
      </c>
      <c r="E381" s="265" t="str">
        <f>IF(明細!E375="","",明細!E375)</f>
        <v/>
      </c>
      <c r="F381" s="265" t="str">
        <f>IF(明細!F375="","",明細!F375)</f>
        <v/>
      </c>
      <c r="G381" s="265" t="str">
        <f>IF(明細!G375="","",明細!G375)</f>
        <v/>
      </c>
      <c r="H381" s="265" t="str">
        <f>IF(明細!H375="","",明細!H375)</f>
        <v/>
      </c>
      <c r="I381" s="265" t="str">
        <f>IF(明細!I375="","",明細!I375)</f>
        <v/>
      </c>
      <c r="J381" s="265" t="str">
        <f>IF(明細!J375="","",明細!J375)</f>
        <v/>
      </c>
      <c r="K381" s="265" t="str">
        <f>IF(明細!K375="","",明細!K375)</f>
        <v/>
      </c>
      <c r="L381" s="265" t="str">
        <f>IF(明細!L375="","",明細!L375)</f>
        <v/>
      </c>
      <c r="M381" s="265" t="str">
        <f>IF(明細!M375="","",明細!M375)</f>
        <v/>
      </c>
      <c r="N381" s="265" t="str">
        <f>IF(明細!N375="","",明細!N375)</f>
        <v/>
      </c>
      <c r="O381" s="265" t="str">
        <f>IF(明細!O375="","",明細!O375)</f>
        <v/>
      </c>
      <c r="P381" s="265" t="str">
        <f>IF(明細!P375="","",明細!P375)</f>
        <v/>
      </c>
      <c r="Q381" s="265" t="str">
        <f>IF(明細!Q375="","",明細!Q375)</f>
        <v/>
      </c>
      <c r="R381" s="289" t="str">
        <f>IF(明細!R375="","",明細!R375)</f>
        <v/>
      </c>
      <c r="S381" s="291" t="str">
        <f>IF(明細!S375="","",明細!S375)</f>
        <v/>
      </c>
      <c r="T381" s="291" t="str">
        <f>IF(明細!T375="","",明細!T375)</f>
        <v/>
      </c>
      <c r="U381" s="291" t="str">
        <f>IF(明細!U375="","",明細!U375)</f>
        <v/>
      </c>
      <c r="V381" s="292" t="str">
        <f>IF(明細!V375="","",明細!V375)</f>
        <v>個</v>
      </c>
      <c r="W381" s="292" t="str">
        <f>IF(明細!W375="","",明細!W375)</f>
        <v/>
      </c>
      <c r="X381" s="293" t="str">
        <f>IF(明細!X375="","",明細!X375)</f>
        <v/>
      </c>
      <c r="Y381" s="134" t="str">
        <f>IF(明細!Y375="","",明細!Y375)</f>
        <v/>
      </c>
      <c r="Z381" s="135" t="str">
        <f>IF(明細!Z375="","",明細!Z375)</f>
        <v/>
      </c>
      <c r="AA381" s="134" t="str">
        <f>IF(明細!AA375="","",明細!AA375)</f>
        <v/>
      </c>
      <c r="AB381" s="303" t="str">
        <f>IF(明細!AB375="","",明細!AB375)</f>
        <v/>
      </c>
      <c r="AC381" s="134" t="str">
        <f>IF(明細!AC375="","",明細!AC375)</f>
        <v/>
      </c>
      <c r="AD381" s="183" t="str">
        <f>IF(明細!AD375="","",明細!AD375)</f>
        <v/>
      </c>
      <c r="AE381" s="184">
        <f>IF(明細!AE375="","",明細!AE375)</f>
        <v>0.1</v>
      </c>
      <c r="AF381" s="185" t="str">
        <f>IF(明細!AF375="","",明細!AF375)</f>
        <v/>
      </c>
      <c r="AG381" s="186" t="str">
        <f>IF(明細!AG375="","",明細!AG375)</f>
        <v/>
      </c>
      <c r="AH381" s="186" t="str">
        <f>IF(明細!AH375="","",明細!AH375)</f>
        <v/>
      </c>
      <c r="AI381" s="187" t="str">
        <f>IF(明細!AI375="","",明細!AI375)</f>
        <v/>
      </c>
      <c r="AJ381" s="296" t="str">
        <f>IF(明細!AJ375="","",明細!AJ375)</f>
        <v/>
      </c>
      <c r="AK381" s="297" t="str">
        <f>IF(明細!AK375="","",明細!AK375)</f>
        <v/>
      </c>
      <c r="AL381" s="298" t="str">
        <f>IF(明細!AL375="","",明細!AL375)</f>
        <v/>
      </c>
      <c r="AM381" s="299" t="str">
        <f>IF(明細!AM375="","",明細!AM375)</f>
        <v/>
      </c>
      <c r="AN381" s="300" t="str">
        <f>IF(明細!AN375="","",明細!AN375)</f>
        <v/>
      </c>
      <c r="AO381" s="300" t="str">
        <f>IF(明細!AO375="","",明細!AO375)</f>
        <v/>
      </c>
      <c r="AP381" s="300" t="str">
        <f>IF(明細!AP375="","",明細!AP375)</f>
        <v/>
      </c>
      <c r="AQ381" s="301" t="str">
        <f>IF(明細!AQ375="","",明細!AQ375)</f>
        <v/>
      </c>
      <c r="AR381" s="302" t="str">
        <f>IF(明細!AR375="","",明細!AR375)</f>
        <v/>
      </c>
      <c r="AU381" s="360"/>
      <c r="AV381" s="368"/>
      <c r="AW381" s="446" t="str">
        <f>IF(明細!AV375="","",明細!AV375)</f>
        <v/>
      </c>
      <c r="AX381" s="419" t="str">
        <f>IF(明細!AT375="","",明細!AT375)</f>
        <v/>
      </c>
      <c r="AY381" s="280" t="str">
        <f>IF($AX381="","",VLOOKUP($AX381,リスト!$CL:$CM,2,FALSE))</f>
        <v/>
      </c>
      <c r="AZ381" s="3"/>
      <c r="BA381" s="280" t="str">
        <f>IF(BB381="","",VLOOKUP(BB381,リスト!$K:$L,2,FALSE))</f>
        <v/>
      </c>
      <c r="BB381" s="3"/>
      <c r="BC381" s="3"/>
      <c r="BD381" s="87"/>
      <c r="BE381" s="280" t="str">
        <f>IF(BF381="","",VLOOKUP(BF381,リスト!$I:$J,2,FALSE))</f>
        <v/>
      </c>
      <c r="BF381" s="3"/>
      <c r="BG381" s="280" t="str">
        <f>IF(BH381="","",VLOOKUP(BH381,リスト!$M:$N,2,FALSE))</f>
        <v/>
      </c>
      <c r="BH381" s="282"/>
      <c r="BI381" s="280" t="str">
        <f>IF(BJ381="","",VLOOKUP(BJ381,リスト!$O:$P,2,FALSE))</f>
        <v/>
      </c>
      <c r="BJ381" s="24"/>
      <c r="BM381" s="451" t="str">
        <f>IF(明細!AV375="","",明細!AV375)</f>
        <v/>
      </c>
      <c r="BN381" s="453" t="str">
        <f>IF(明細!AT375="","",明細!AT375)</f>
        <v/>
      </c>
      <c r="BO381" s="280" t="str">
        <f>IF($BN381="","",VLOOKUP($BN381,リスト!$CL:$CM,2,FALSE))</f>
        <v/>
      </c>
      <c r="BP381" s="280" t="str">
        <f>IF(BQ381="","",VLOOKUP(BQ381,リスト!$K$5:$L$7,2,FALSE))</f>
        <v/>
      </c>
      <c r="BQ381" s="13"/>
      <c r="BR381" s="13"/>
      <c r="BS381" s="47"/>
      <c r="BT381" s="280" t="str">
        <f>IF(BU381="","",VLOOKUP(BU381,リスト!I372:J390,2,FALSE))</f>
        <v/>
      </c>
      <c r="BU381" s="13"/>
      <c r="BV381" s="13"/>
      <c r="BW381" s="282"/>
      <c r="BX381" s="282"/>
      <c r="BY381" s="280" t="str">
        <f>IF(BZ381="","",VLOOKUP(BZ381,リスト!$S$5:$T$6,2,FALSE))</f>
        <v/>
      </c>
      <c r="BZ381" s="3"/>
      <c r="CA381" s="3"/>
      <c r="CB381" s="81"/>
      <c r="CC381" s="280" t="str">
        <f t="shared" si="48"/>
        <v/>
      </c>
      <c r="CD381" s="83"/>
      <c r="CE381" s="83"/>
      <c r="CF381" s="83"/>
      <c r="CG381" s="83"/>
      <c r="CH381" s="282" t="str">
        <f t="shared" si="49"/>
        <v/>
      </c>
      <c r="CI381" s="83"/>
      <c r="CJ381" s="280" t="str">
        <f t="shared" si="50"/>
        <v/>
      </c>
      <c r="CK381" s="87"/>
      <c r="CL381" s="78"/>
      <c r="CM381" s="83"/>
      <c r="CN381" s="83"/>
      <c r="CO381" s="83"/>
      <c r="CP381" s="280" t="str">
        <f t="shared" si="55"/>
        <v/>
      </c>
      <c r="CQ381" s="81"/>
      <c r="CR381" s="280" t="str">
        <f t="shared" si="56"/>
        <v/>
      </c>
      <c r="CS381" s="3"/>
      <c r="CT381" s="3"/>
      <c r="CU381" s="280" t="str">
        <f>IF(CV381="","",VLOOKUP(CV381,リスト!$V$5:$W$6,2,FALSE))</f>
        <v/>
      </c>
      <c r="CV381" s="3"/>
      <c r="CW381" s="280" t="str">
        <f>IF(CX381="","",VLOOKUP(CX381,リスト!$X$5:$Y$6,2,FALSE))</f>
        <v/>
      </c>
      <c r="CX381" s="3"/>
      <c r="CY381" s="77"/>
      <c r="CZ381" s="77"/>
      <c r="DA381" s="75"/>
      <c r="DB381" s="75"/>
      <c r="DC381" s="75"/>
      <c r="DD381" s="75"/>
      <c r="DE381" s="280" t="str">
        <f>IF(DF381="","",VLOOKUP(DF381,リスト!$Z$5:$AA$10,2,FALSE))</f>
        <v/>
      </c>
      <c r="DF381" s="3"/>
      <c r="DG381" s="280" t="str">
        <f>IF(DH381="","",VLOOKUP(DH381,リスト!$AB$5:$AC$12,2,FALSE))</f>
        <v/>
      </c>
      <c r="DH381" s="63"/>
      <c r="DI381" s="280" t="str">
        <f>IF(DJ381="","",VLOOKUP(DJ381,リスト!$AD$5:$AE$7,2,FALSE))</f>
        <v/>
      </c>
      <c r="DJ381" s="3"/>
      <c r="DK381" s="280" t="str">
        <f>IF(DL381="","",VLOOKUP(DL381,リスト!$AF$5:$AG$10,2,FALSE))</f>
        <v/>
      </c>
      <c r="DL381" s="3"/>
      <c r="DM381" s="280" t="str">
        <f>IF(DN381="","",VLOOKUP(DN381,リスト!$AH$5:$AI$6,2,FALSE))</f>
        <v/>
      </c>
      <c r="DN381" s="3"/>
      <c r="DO381" s="280" t="str">
        <f>IF(DP381="","",VLOOKUP(DP381,リスト!$AJ$5:$AK$6,2,FALSE))</f>
        <v/>
      </c>
      <c r="DP381" s="3"/>
      <c r="DQ381" s="280" t="str">
        <f>IF(DR381="","",VLOOKUP(DR381,リスト!$AL$5:$AM$7,2,FALSE))</f>
        <v/>
      </c>
      <c r="DR381" s="3"/>
      <c r="DS381" s="13"/>
      <c r="DT381" s="85"/>
      <c r="DU381" s="85"/>
      <c r="DV381" s="281" t="str">
        <f>IF(DW381="","",VLOOKUP(DW381,リスト!$AN$5:$AO$6,2,FALSE))</f>
        <v/>
      </c>
      <c r="DW381" s="13"/>
      <c r="DX381" s="341"/>
      <c r="DY381" s="345"/>
      <c r="DZ381" s="341"/>
      <c r="EA381" s="345"/>
      <c r="EB381" s="280" t="str">
        <f>IF(EC381="","",VLOOKUP(EC381,リスト!$AW$5:$AX$8,2,FALSE))</f>
        <v/>
      </c>
      <c r="EC381" s="3"/>
      <c r="ED381" s="85"/>
      <c r="EE381" s="280" t="str">
        <f>IF(EF381="","",VLOOKUP(EF381,リスト!$AY$5:$AZ$10,2,FALSE))</f>
        <v/>
      </c>
      <c r="EF381" s="3"/>
      <c r="EG381" s="280" t="str">
        <f>IF(EH381="","",VLOOKUP(EH381,リスト!$BA$5:$BB$10,2,FALSE))</f>
        <v/>
      </c>
      <c r="EH381" s="3"/>
      <c r="EI381" s="280" t="str">
        <f>IF(EJ381="","",VLOOKUP(EJ381,リスト!$BC$5:$BD$10,2,FALSE))</f>
        <v/>
      </c>
      <c r="EJ381" s="3"/>
      <c r="EK381" s="280" t="str">
        <f>IF(EL381="","",VLOOKUP(EL381,リスト!$BE$5:$BF$10,2,FALSE))</f>
        <v/>
      </c>
      <c r="EL381" s="3"/>
      <c r="EM381" s="78"/>
      <c r="EN381" s="73"/>
      <c r="EO381" s="73"/>
      <c r="EP381" s="13"/>
      <c r="EQ381" s="13"/>
      <c r="ER381" s="280" t="str">
        <f>IF(ES381="","",VLOOKUP(ES381,リスト!$BG$5:$BH$10,2,FALSE))</f>
        <v/>
      </c>
      <c r="ES381" s="13"/>
      <c r="ET381" s="13"/>
      <c r="EU381" s="13"/>
      <c r="EV381" s="13"/>
      <c r="EW381" s="13"/>
      <c r="EX381" s="81"/>
      <c r="EY381" s="81"/>
      <c r="EZ381" s="26"/>
      <c r="FA381" s="281" t="str">
        <f>IF($EZ381="","",INDEX(リスト!$BI$5:$BJ$40,MATCH($EZ381,リスト!$BJ$5:$BJ$40,0),1))</f>
        <v/>
      </c>
      <c r="FB381" s="280" t="str">
        <f>IF(FC381="","",VLOOKUP(FC381,リスト!$BK:$BL,2,FALSE))</f>
        <v/>
      </c>
      <c r="FC381" s="13"/>
      <c r="FD381" s="331"/>
      <c r="FE381" s="3"/>
      <c r="FF381" s="280" t="str">
        <f>IF(FG381="","",VLOOKUP(FG381,リスト!$BO$5:$BP$6,2,FALSE))</f>
        <v/>
      </c>
      <c r="FG381" s="3"/>
      <c r="FH381" s="280" t="str">
        <f>IF(FI381="","",VLOOKUP(FI381,リスト!$BQ$5:$BR$8,2,FALSE))</f>
        <v/>
      </c>
      <c r="FI381" s="3"/>
      <c r="FJ381" s="282"/>
      <c r="FK381" s="280" t="str">
        <f>IF(FL381="","",VLOOKUP(FL381,リスト!$BS$5:$BT$6,2,FALSE))</f>
        <v/>
      </c>
      <c r="FL381" s="63"/>
      <c r="FM381" s="13"/>
      <c r="FN381" s="13"/>
      <c r="FO381" s="13"/>
      <c r="FP381" s="283" t="str">
        <f t="shared" si="51"/>
        <v/>
      </c>
      <c r="FQ381" s="283" t="str">
        <f t="shared" si="51"/>
        <v/>
      </c>
      <c r="FR381" s="13"/>
      <c r="FS381" s="85"/>
      <c r="FT381" s="85"/>
      <c r="FU381" s="281" t="str">
        <f t="shared" si="52"/>
        <v/>
      </c>
      <c r="FV381" s="280" t="str">
        <f>IF(FW381="","",VLOOKUP(FW381,リスト!$BV$5:$BW$10,2,FALSE))</f>
        <v/>
      </c>
      <c r="FW381" s="26"/>
      <c r="FX381" s="282" t="str">
        <f t="shared" si="53"/>
        <v/>
      </c>
      <c r="FY381" s="280" t="str">
        <f>IF(FZ381="","",VLOOKUP(FZ381,リスト!$BX$5:$BY$6,2,FALSE))</f>
        <v/>
      </c>
      <c r="FZ381" s="3"/>
      <c r="GA381" s="280" t="str">
        <f>IF(GB381="","",VLOOKUP(GB381,リスト!$BZ$5:$CA$6,2,FALSE))</f>
        <v/>
      </c>
      <c r="GB381" s="13"/>
      <c r="GC381" s="281" t="str">
        <f>IF(GD381="","",VLOOKUP(GD381,リスト!$CB$5:$CC$6,2,FALSE))</f>
        <v/>
      </c>
      <c r="GD381" s="13"/>
      <c r="GE381" s="13"/>
      <c r="GF381" s="13"/>
      <c r="GG381" s="75"/>
      <c r="GH381" s="281" t="str">
        <f t="shared" si="54"/>
        <v/>
      </c>
      <c r="GI381" s="128"/>
      <c r="GJ381" s="281" t="str">
        <f>IF(GK381="","",VLOOKUP(GK381,リスト!$CD$5:$CE$6,2,FALSE))</f>
        <v/>
      </c>
      <c r="GK381" s="13"/>
      <c r="GL381" s="281" t="str">
        <f>IF(GM381="","",VLOOKUP(GM381,リスト!$CF$5:$CG$5,2,FALSE))</f>
        <v/>
      </c>
      <c r="GM381" s="26"/>
      <c r="GN381" s="280" t="str">
        <f>IF(GO381="","",VLOOKUP(GO381,リスト!$CH$5:$CI$5,2,FALSE))</f>
        <v/>
      </c>
      <c r="GO381" s="284"/>
      <c r="GP381" s="284"/>
      <c r="GQ381" s="284"/>
      <c r="GR381" s="284"/>
      <c r="GS381" s="284"/>
      <c r="GT381" s="284"/>
      <c r="GU381" s="284"/>
      <c r="GV381" s="284"/>
      <c r="GW381" s="284"/>
      <c r="GX381" s="285"/>
    </row>
    <row r="382" spans="2:206" s="177" customFormat="1" ht="24.75" hidden="1" customHeight="1" outlineLevel="1">
      <c r="B382" s="286" t="str">
        <f>IF(明細!B376="","",明細!B376)</f>
        <v/>
      </c>
      <c r="C382" s="287" t="str">
        <f>IF(明細!C376="","",明細!C376)</f>
        <v/>
      </c>
      <c r="D382" s="265" t="str">
        <f>IF(明細!D376="","",明細!D376)</f>
        <v/>
      </c>
      <c r="E382" s="265" t="str">
        <f>IF(明細!E376="","",明細!E376)</f>
        <v/>
      </c>
      <c r="F382" s="265" t="str">
        <f>IF(明細!F376="","",明細!F376)</f>
        <v/>
      </c>
      <c r="G382" s="265" t="str">
        <f>IF(明細!G376="","",明細!G376)</f>
        <v/>
      </c>
      <c r="H382" s="265" t="str">
        <f>IF(明細!H376="","",明細!H376)</f>
        <v/>
      </c>
      <c r="I382" s="265" t="str">
        <f>IF(明細!I376="","",明細!I376)</f>
        <v/>
      </c>
      <c r="J382" s="265" t="str">
        <f>IF(明細!J376="","",明細!J376)</f>
        <v/>
      </c>
      <c r="K382" s="265" t="str">
        <f>IF(明細!K376="","",明細!K376)</f>
        <v/>
      </c>
      <c r="L382" s="265" t="str">
        <f>IF(明細!L376="","",明細!L376)</f>
        <v/>
      </c>
      <c r="M382" s="265" t="str">
        <f>IF(明細!M376="","",明細!M376)</f>
        <v/>
      </c>
      <c r="N382" s="265" t="str">
        <f>IF(明細!N376="","",明細!N376)</f>
        <v/>
      </c>
      <c r="O382" s="265" t="str">
        <f>IF(明細!O376="","",明細!O376)</f>
        <v/>
      </c>
      <c r="P382" s="265" t="str">
        <f>IF(明細!P376="","",明細!P376)</f>
        <v/>
      </c>
      <c r="Q382" s="265" t="str">
        <f>IF(明細!Q376="","",明細!Q376)</f>
        <v/>
      </c>
      <c r="R382" s="289" t="str">
        <f>IF(明細!R376="","",明細!R376)</f>
        <v/>
      </c>
      <c r="S382" s="291" t="str">
        <f>IF(明細!S376="","",明細!S376)</f>
        <v/>
      </c>
      <c r="T382" s="291" t="str">
        <f>IF(明細!T376="","",明細!T376)</f>
        <v/>
      </c>
      <c r="U382" s="291" t="str">
        <f>IF(明細!U376="","",明細!U376)</f>
        <v/>
      </c>
      <c r="V382" s="292" t="str">
        <f>IF(明細!V376="","",明細!V376)</f>
        <v>個</v>
      </c>
      <c r="W382" s="292" t="str">
        <f>IF(明細!W376="","",明細!W376)</f>
        <v/>
      </c>
      <c r="X382" s="293" t="str">
        <f>IF(明細!X376="","",明細!X376)</f>
        <v/>
      </c>
      <c r="Y382" s="134" t="str">
        <f>IF(明細!Y376="","",明細!Y376)</f>
        <v/>
      </c>
      <c r="Z382" s="135" t="str">
        <f>IF(明細!Z376="","",明細!Z376)</f>
        <v/>
      </c>
      <c r="AA382" s="134" t="str">
        <f>IF(明細!AA376="","",明細!AA376)</f>
        <v/>
      </c>
      <c r="AB382" s="303" t="str">
        <f>IF(明細!AB376="","",明細!AB376)</f>
        <v/>
      </c>
      <c r="AC382" s="134" t="str">
        <f>IF(明細!AC376="","",明細!AC376)</f>
        <v/>
      </c>
      <c r="AD382" s="183" t="str">
        <f>IF(明細!AD376="","",明細!AD376)</f>
        <v/>
      </c>
      <c r="AE382" s="184">
        <f>IF(明細!AE376="","",明細!AE376)</f>
        <v>0.1</v>
      </c>
      <c r="AF382" s="185" t="str">
        <f>IF(明細!AF376="","",明細!AF376)</f>
        <v/>
      </c>
      <c r="AG382" s="186" t="str">
        <f>IF(明細!AG376="","",明細!AG376)</f>
        <v/>
      </c>
      <c r="AH382" s="186" t="str">
        <f>IF(明細!AH376="","",明細!AH376)</f>
        <v/>
      </c>
      <c r="AI382" s="187" t="str">
        <f>IF(明細!AI376="","",明細!AI376)</f>
        <v/>
      </c>
      <c r="AJ382" s="296" t="str">
        <f>IF(明細!AJ376="","",明細!AJ376)</f>
        <v/>
      </c>
      <c r="AK382" s="297" t="str">
        <f>IF(明細!AK376="","",明細!AK376)</f>
        <v/>
      </c>
      <c r="AL382" s="298" t="str">
        <f>IF(明細!AL376="","",明細!AL376)</f>
        <v/>
      </c>
      <c r="AM382" s="299" t="str">
        <f>IF(明細!AM376="","",明細!AM376)</f>
        <v/>
      </c>
      <c r="AN382" s="300" t="str">
        <f>IF(明細!AN376="","",明細!AN376)</f>
        <v/>
      </c>
      <c r="AO382" s="300" t="str">
        <f>IF(明細!AO376="","",明細!AO376)</f>
        <v/>
      </c>
      <c r="AP382" s="300" t="str">
        <f>IF(明細!AP376="","",明細!AP376)</f>
        <v/>
      </c>
      <c r="AQ382" s="301" t="str">
        <f>IF(明細!AQ376="","",明細!AQ376)</f>
        <v/>
      </c>
      <c r="AR382" s="302" t="str">
        <f>IF(明細!AR376="","",明細!AR376)</f>
        <v/>
      </c>
      <c r="AU382" s="360"/>
      <c r="AV382" s="368"/>
      <c r="AW382" s="446" t="str">
        <f>IF(明細!AV376="","",明細!AV376)</f>
        <v/>
      </c>
      <c r="AX382" s="419" t="str">
        <f>IF(明細!AT376="","",明細!AT376)</f>
        <v/>
      </c>
      <c r="AY382" s="280" t="str">
        <f>IF($AX382="","",VLOOKUP($AX382,リスト!$CL:$CM,2,FALSE))</f>
        <v/>
      </c>
      <c r="AZ382" s="3"/>
      <c r="BA382" s="280" t="str">
        <f>IF(BB382="","",VLOOKUP(BB382,リスト!$K:$L,2,FALSE))</f>
        <v/>
      </c>
      <c r="BB382" s="3"/>
      <c r="BC382" s="3"/>
      <c r="BD382" s="87"/>
      <c r="BE382" s="280" t="str">
        <f>IF(BF382="","",VLOOKUP(BF382,リスト!$I:$J,2,FALSE))</f>
        <v/>
      </c>
      <c r="BF382" s="3"/>
      <c r="BG382" s="280" t="str">
        <f>IF(BH382="","",VLOOKUP(BH382,リスト!$M:$N,2,FALSE))</f>
        <v/>
      </c>
      <c r="BH382" s="282"/>
      <c r="BI382" s="280" t="str">
        <f>IF(BJ382="","",VLOOKUP(BJ382,リスト!$O:$P,2,FALSE))</f>
        <v/>
      </c>
      <c r="BJ382" s="24"/>
      <c r="BM382" s="451" t="str">
        <f>IF(明細!AV376="","",明細!AV376)</f>
        <v/>
      </c>
      <c r="BN382" s="453" t="str">
        <f>IF(明細!AT376="","",明細!AT376)</f>
        <v/>
      </c>
      <c r="BO382" s="280" t="str">
        <f>IF($BN382="","",VLOOKUP($BN382,リスト!$CL:$CM,2,FALSE))</f>
        <v/>
      </c>
      <c r="BP382" s="280" t="str">
        <f>IF(BQ382="","",VLOOKUP(BQ382,リスト!$K$5:$L$7,2,FALSE))</f>
        <v/>
      </c>
      <c r="BQ382" s="13"/>
      <c r="BR382" s="13"/>
      <c r="BS382" s="47"/>
      <c r="BT382" s="280" t="str">
        <f>IF(BU382="","",VLOOKUP(BU382,リスト!I373:J391,2,FALSE))</f>
        <v/>
      </c>
      <c r="BU382" s="13"/>
      <c r="BV382" s="13"/>
      <c r="BW382" s="282"/>
      <c r="BX382" s="282"/>
      <c r="BY382" s="280" t="str">
        <f>IF(BZ382="","",VLOOKUP(BZ382,リスト!$S$5:$T$6,2,FALSE))</f>
        <v/>
      </c>
      <c r="BZ382" s="3"/>
      <c r="CA382" s="3"/>
      <c r="CB382" s="81"/>
      <c r="CC382" s="280" t="str">
        <f t="shared" si="48"/>
        <v/>
      </c>
      <c r="CD382" s="83"/>
      <c r="CE382" s="83"/>
      <c r="CF382" s="83"/>
      <c r="CG382" s="83"/>
      <c r="CH382" s="282" t="str">
        <f t="shared" si="49"/>
        <v/>
      </c>
      <c r="CI382" s="83"/>
      <c r="CJ382" s="280" t="str">
        <f t="shared" si="50"/>
        <v/>
      </c>
      <c r="CK382" s="87"/>
      <c r="CL382" s="78"/>
      <c r="CM382" s="83"/>
      <c r="CN382" s="83"/>
      <c r="CO382" s="83"/>
      <c r="CP382" s="280" t="str">
        <f t="shared" si="55"/>
        <v/>
      </c>
      <c r="CQ382" s="81"/>
      <c r="CR382" s="280" t="str">
        <f t="shared" si="56"/>
        <v/>
      </c>
      <c r="CS382" s="3"/>
      <c r="CT382" s="3"/>
      <c r="CU382" s="280" t="str">
        <f>IF(CV382="","",VLOOKUP(CV382,リスト!$V$5:$W$6,2,FALSE))</f>
        <v/>
      </c>
      <c r="CV382" s="3"/>
      <c r="CW382" s="280" t="str">
        <f>IF(CX382="","",VLOOKUP(CX382,リスト!$X$5:$Y$6,2,FALSE))</f>
        <v/>
      </c>
      <c r="CX382" s="3"/>
      <c r="CY382" s="77"/>
      <c r="CZ382" s="77"/>
      <c r="DA382" s="75"/>
      <c r="DB382" s="75"/>
      <c r="DC382" s="75"/>
      <c r="DD382" s="75"/>
      <c r="DE382" s="280" t="str">
        <f>IF(DF382="","",VLOOKUP(DF382,リスト!$Z$5:$AA$10,2,FALSE))</f>
        <v/>
      </c>
      <c r="DF382" s="3"/>
      <c r="DG382" s="280" t="str">
        <f>IF(DH382="","",VLOOKUP(DH382,リスト!$AB$5:$AC$12,2,FALSE))</f>
        <v/>
      </c>
      <c r="DH382" s="63"/>
      <c r="DI382" s="280" t="str">
        <f>IF(DJ382="","",VLOOKUP(DJ382,リスト!$AD$5:$AE$7,2,FALSE))</f>
        <v/>
      </c>
      <c r="DJ382" s="3"/>
      <c r="DK382" s="280" t="str">
        <f>IF(DL382="","",VLOOKUP(DL382,リスト!$AF$5:$AG$10,2,FALSE))</f>
        <v/>
      </c>
      <c r="DL382" s="3"/>
      <c r="DM382" s="280" t="str">
        <f>IF(DN382="","",VLOOKUP(DN382,リスト!$AH$5:$AI$6,2,FALSE))</f>
        <v/>
      </c>
      <c r="DN382" s="3"/>
      <c r="DO382" s="280" t="str">
        <f>IF(DP382="","",VLOOKUP(DP382,リスト!$AJ$5:$AK$6,2,FALSE))</f>
        <v/>
      </c>
      <c r="DP382" s="3"/>
      <c r="DQ382" s="280" t="str">
        <f>IF(DR382="","",VLOOKUP(DR382,リスト!$AL$5:$AM$7,2,FALSE))</f>
        <v/>
      </c>
      <c r="DR382" s="3"/>
      <c r="DS382" s="13"/>
      <c r="DT382" s="85"/>
      <c r="DU382" s="85"/>
      <c r="DV382" s="281" t="str">
        <f>IF(DW382="","",VLOOKUP(DW382,リスト!$AN$5:$AO$6,2,FALSE))</f>
        <v/>
      </c>
      <c r="DW382" s="13"/>
      <c r="DX382" s="341"/>
      <c r="DY382" s="345"/>
      <c r="DZ382" s="341"/>
      <c r="EA382" s="345"/>
      <c r="EB382" s="280" t="str">
        <f>IF(EC382="","",VLOOKUP(EC382,リスト!$AW$5:$AX$8,2,FALSE))</f>
        <v/>
      </c>
      <c r="EC382" s="3"/>
      <c r="ED382" s="85"/>
      <c r="EE382" s="280" t="str">
        <f>IF(EF382="","",VLOOKUP(EF382,リスト!$AY$5:$AZ$10,2,FALSE))</f>
        <v/>
      </c>
      <c r="EF382" s="3"/>
      <c r="EG382" s="280" t="str">
        <f>IF(EH382="","",VLOOKUP(EH382,リスト!$BA$5:$BB$10,2,FALSE))</f>
        <v/>
      </c>
      <c r="EH382" s="3"/>
      <c r="EI382" s="280" t="str">
        <f>IF(EJ382="","",VLOOKUP(EJ382,リスト!$BC$5:$BD$10,2,FALSE))</f>
        <v/>
      </c>
      <c r="EJ382" s="3"/>
      <c r="EK382" s="280" t="str">
        <f>IF(EL382="","",VLOOKUP(EL382,リスト!$BE$5:$BF$10,2,FALSE))</f>
        <v/>
      </c>
      <c r="EL382" s="3"/>
      <c r="EM382" s="78"/>
      <c r="EN382" s="73"/>
      <c r="EO382" s="73"/>
      <c r="EP382" s="13"/>
      <c r="EQ382" s="13"/>
      <c r="ER382" s="280" t="str">
        <f>IF(ES382="","",VLOOKUP(ES382,リスト!$BG$5:$BH$10,2,FALSE))</f>
        <v/>
      </c>
      <c r="ES382" s="13"/>
      <c r="ET382" s="13"/>
      <c r="EU382" s="13"/>
      <c r="EV382" s="13"/>
      <c r="EW382" s="13"/>
      <c r="EX382" s="81"/>
      <c r="EY382" s="81"/>
      <c r="EZ382" s="26"/>
      <c r="FA382" s="281" t="str">
        <f>IF($EZ382="","",INDEX(リスト!$BI$5:$BJ$40,MATCH($EZ382,リスト!$BJ$5:$BJ$40,0),1))</f>
        <v/>
      </c>
      <c r="FB382" s="280" t="str">
        <f>IF(FC382="","",VLOOKUP(FC382,リスト!$BK:$BL,2,FALSE))</f>
        <v/>
      </c>
      <c r="FC382" s="13"/>
      <c r="FD382" s="331"/>
      <c r="FE382" s="3"/>
      <c r="FF382" s="280" t="str">
        <f>IF(FG382="","",VLOOKUP(FG382,リスト!$BO$5:$BP$6,2,FALSE))</f>
        <v/>
      </c>
      <c r="FG382" s="3"/>
      <c r="FH382" s="280" t="str">
        <f>IF(FI382="","",VLOOKUP(FI382,リスト!$BQ$5:$BR$8,2,FALSE))</f>
        <v/>
      </c>
      <c r="FI382" s="3"/>
      <c r="FJ382" s="282"/>
      <c r="FK382" s="280" t="str">
        <f>IF(FL382="","",VLOOKUP(FL382,リスト!$BS$5:$BT$6,2,FALSE))</f>
        <v/>
      </c>
      <c r="FL382" s="63"/>
      <c r="FM382" s="13"/>
      <c r="FN382" s="13"/>
      <c r="FO382" s="13"/>
      <c r="FP382" s="283" t="str">
        <f t="shared" si="51"/>
        <v/>
      </c>
      <c r="FQ382" s="283" t="str">
        <f t="shared" si="51"/>
        <v/>
      </c>
      <c r="FR382" s="13"/>
      <c r="FS382" s="85"/>
      <c r="FT382" s="85"/>
      <c r="FU382" s="281" t="str">
        <f t="shared" si="52"/>
        <v/>
      </c>
      <c r="FV382" s="280" t="str">
        <f>IF(FW382="","",VLOOKUP(FW382,リスト!$BV$5:$BW$10,2,FALSE))</f>
        <v/>
      </c>
      <c r="FW382" s="26"/>
      <c r="FX382" s="282" t="str">
        <f t="shared" si="53"/>
        <v/>
      </c>
      <c r="FY382" s="280" t="str">
        <f>IF(FZ382="","",VLOOKUP(FZ382,リスト!$BX$5:$BY$6,2,FALSE))</f>
        <v/>
      </c>
      <c r="FZ382" s="3"/>
      <c r="GA382" s="280" t="str">
        <f>IF(GB382="","",VLOOKUP(GB382,リスト!$BZ$5:$CA$6,2,FALSE))</f>
        <v/>
      </c>
      <c r="GB382" s="13"/>
      <c r="GC382" s="281" t="str">
        <f>IF(GD382="","",VLOOKUP(GD382,リスト!$CB$5:$CC$6,2,FALSE))</f>
        <v/>
      </c>
      <c r="GD382" s="13"/>
      <c r="GE382" s="13"/>
      <c r="GF382" s="13"/>
      <c r="GG382" s="75"/>
      <c r="GH382" s="281" t="str">
        <f t="shared" si="54"/>
        <v/>
      </c>
      <c r="GI382" s="128"/>
      <c r="GJ382" s="281" t="str">
        <f>IF(GK382="","",VLOOKUP(GK382,リスト!$CD$5:$CE$6,2,FALSE))</f>
        <v/>
      </c>
      <c r="GK382" s="13"/>
      <c r="GL382" s="281" t="str">
        <f>IF(GM382="","",VLOOKUP(GM382,リスト!$CF$5:$CG$5,2,FALSE))</f>
        <v/>
      </c>
      <c r="GM382" s="26"/>
      <c r="GN382" s="280" t="str">
        <f>IF(GO382="","",VLOOKUP(GO382,リスト!$CH$5:$CI$5,2,FALSE))</f>
        <v/>
      </c>
      <c r="GO382" s="284"/>
      <c r="GP382" s="284"/>
      <c r="GQ382" s="284"/>
      <c r="GR382" s="284"/>
      <c r="GS382" s="284"/>
      <c r="GT382" s="284"/>
      <c r="GU382" s="284"/>
      <c r="GV382" s="284"/>
      <c r="GW382" s="284"/>
      <c r="GX382" s="285"/>
    </row>
    <row r="383" spans="2:206" s="177" customFormat="1" ht="24.75" hidden="1" customHeight="1" outlineLevel="1">
      <c r="B383" s="286" t="str">
        <f>IF(明細!B377="","",明細!B377)</f>
        <v/>
      </c>
      <c r="C383" s="287" t="str">
        <f>IF(明細!C377="","",明細!C377)</f>
        <v/>
      </c>
      <c r="D383" s="265" t="str">
        <f>IF(明細!D377="","",明細!D377)</f>
        <v/>
      </c>
      <c r="E383" s="265" t="str">
        <f>IF(明細!E377="","",明細!E377)</f>
        <v/>
      </c>
      <c r="F383" s="265" t="str">
        <f>IF(明細!F377="","",明細!F377)</f>
        <v/>
      </c>
      <c r="G383" s="265" t="str">
        <f>IF(明細!G377="","",明細!G377)</f>
        <v/>
      </c>
      <c r="H383" s="265" t="str">
        <f>IF(明細!H377="","",明細!H377)</f>
        <v/>
      </c>
      <c r="I383" s="265" t="str">
        <f>IF(明細!I377="","",明細!I377)</f>
        <v/>
      </c>
      <c r="J383" s="265" t="str">
        <f>IF(明細!J377="","",明細!J377)</f>
        <v/>
      </c>
      <c r="K383" s="265" t="str">
        <f>IF(明細!K377="","",明細!K377)</f>
        <v/>
      </c>
      <c r="L383" s="265" t="str">
        <f>IF(明細!L377="","",明細!L377)</f>
        <v/>
      </c>
      <c r="M383" s="265" t="str">
        <f>IF(明細!M377="","",明細!M377)</f>
        <v/>
      </c>
      <c r="N383" s="265" t="str">
        <f>IF(明細!N377="","",明細!N377)</f>
        <v/>
      </c>
      <c r="O383" s="265" t="str">
        <f>IF(明細!O377="","",明細!O377)</f>
        <v/>
      </c>
      <c r="P383" s="265" t="str">
        <f>IF(明細!P377="","",明細!P377)</f>
        <v/>
      </c>
      <c r="Q383" s="265" t="str">
        <f>IF(明細!Q377="","",明細!Q377)</f>
        <v/>
      </c>
      <c r="R383" s="289" t="str">
        <f>IF(明細!R377="","",明細!R377)</f>
        <v/>
      </c>
      <c r="S383" s="291" t="str">
        <f>IF(明細!S377="","",明細!S377)</f>
        <v/>
      </c>
      <c r="T383" s="291" t="str">
        <f>IF(明細!T377="","",明細!T377)</f>
        <v/>
      </c>
      <c r="U383" s="291" t="str">
        <f>IF(明細!U377="","",明細!U377)</f>
        <v/>
      </c>
      <c r="V383" s="292" t="str">
        <f>IF(明細!V377="","",明細!V377)</f>
        <v>個</v>
      </c>
      <c r="W383" s="292" t="str">
        <f>IF(明細!W377="","",明細!W377)</f>
        <v/>
      </c>
      <c r="X383" s="293" t="str">
        <f>IF(明細!X377="","",明細!X377)</f>
        <v/>
      </c>
      <c r="Y383" s="134" t="str">
        <f>IF(明細!Y377="","",明細!Y377)</f>
        <v/>
      </c>
      <c r="Z383" s="135" t="str">
        <f>IF(明細!Z377="","",明細!Z377)</f>
        <v/>
      </c>
      <c r="AA383" s="134" t="str">
        <f>IF(明細!AA377="","",明細!AA377)</f>
        <v/>
      </c>
      <c r="AB383" s="303" t="str">
        <f>IF(明細!AB377="","",明細!AB377)</f>
        <v/>
      </c>
      <c r="AC383" s="134" t="str">
        <f>IF(明細!AC377="","",明細!AC377)</f>
        <v/>
      </c>
      <c r="AD383" s="183" t="str">
        <f>IF(明細!AD377="","",明細!AD377)</f>
        <v/>
      </c>
      <c r="AE383" s="184">
        <f>IF(明細!AE377="","",明細!AE377)</f>
        <v>0.1</v>
      </c>
      <c r="AF383" s="185" t="str">
        <f>IF(明細!AF377="","",明細!AF377)</f>
        <v/>
      </c>
      <c r="AG383" s="186" t="str">
        <f>IF(明細!AG377="","",明細!AG377)</f>
        <v/>
      </c>
      <c r="AH383" s="186" t="str">
        <f>IF(明細!AH377="","",明細!AH377)</f>
        <v/>
      </c>
      <c r="AI383" s="187" t="str">
        <f>IF(明細!AI377="","",明細!AI377)</f>
        <v/>
      </c>
      <c r="AJ383" s="296" t="str">
        <f>IF(明細!AJ377="","",明細!AJ377)</f>
        <v/>
      </c>
      <c r="AK383" s="297" t="str">
        <f>IF(明細!AK377="","",明細!AK377)</f>
        <v/>
      </c>
      <c r="AL383" s="298" t="str">
        <f>IF(明細!AL377="","",明細!AL377)</f>
        <v/>
      </c>
      <c r="AM383" s="299" t="str">
        <f>IF(明細!AM377="","",明細!AM377)</f>
        <v/>
      </c>
      <c r="AN383" s="300" t="str">
        <f>IF(明細!AN377="","",明細!AN377)</f>
        <v/>
      </c>
      <c r="AO383" s="300" t="str">
        <f>IF(明細!AO377="","",明細!AO377)</f>
        <v/>
      </c>
      <c r="AP383" s="300" t="str">
        <f>IF(明細!AP377="","",明細!AP377)</f>
        <v/>
      </c>
      <c r="AQ383" s="301" t="str">
        <f>IF(明細!AQ377="","",明細!AQ377)</f>
        <v/>
      </c>
      <c r="AR383" s="302" t="str">
        <f>IF(明細!AR377="","",明細!AR377)</f>
        <v/>
      </c>
      <c r="AU383" s="360"/>
      <c r="AV383" s="368"/>
      <c r="AW383" s="446" t="str">
        <f>IF(明細!AV377="","",明細!AV377)</f>
        <v/>
      </c>
      <c r="AX383" s="419" t="str">
        <f>IF(明細!AT377="","",明細!AT377)</f>
        <v/>
      </c>
      <c r="AY383" s="280" t="str">
        <f>IF($AX383="","",VLOOKUP($AX383,リスト!$CL:$CM,2,FALSE))</f>
        <v/>
      </c>
      <c r="AZ383" s="3"/>
      <c r="BA383" s="280" t="str">
        <f>IF(BB383="","",VLOOKUP(BB383,リスト!$K:$L,2,FALSE))</f>
        <v/>
      </c>
      <c r="BB383" s="3"/>
      <c r="BC383" s="3"/>
      <c r="BD383" s="87"/>
      <c r="BE383" s="280" t="str">
        <f>IF(BF383="","",VLOOKUP(BF383,リスト!$I:$J,2,FALSE))</f>
        <v/>
      </c>
      <c r="BF383" s="3"/>
      <c r="BG383" s="280" t="str">
        <f>IF(BH383="","",VLOOKUP(BH383,リスト!$M:$N,2,FALSE))</f>
        <v/>
      </c>
      <c r="BH383" s="282"/>
      <c r="BI383" s="280" t="str">
        <f>IF(BJ383="","",VLOOKUP(BJ383,リスト!$O:$P,2,FALSE))</f>
        <v/>
      </c>
      <c r="BJ383" s="24"/>
      <c r="BM383" s="451" t="str">
        <f>IF(明細!AV377="","",明細!AV377)</f>
        <v/>
      </c>
      <c r="BN383" s="453" t="str">
        <f>IF(明細!AT377="","",明細!AT377)</f>
        <v/>
      </c>
      <c r="BO383" s="280" t="str">
        <f>IF($BN383="","",VLOOKUP($BN383,リスト!$CL:$CM,2,FALSE))</f>
        <v/>
      </c>
      <c r="BP383" s="280" t="str">
        <f>IF(BQ383="","",VLOOKUP(BQ383,リスト!$K$5:$L$7,2,FALSE))</f>
        <v/>
      </c>
      <c r="BQ383" s="13"/>
      <c r="BR383" s="13"/>
      <c r="BS383" s="47"/>
      <c r="BT383" s="280" t="str">
        <f>IF(BU383="","",VLOOKUP(BU383,リスト!I374:J392,2,FALSE))</f>
        <v/>
      </c>
      <c r="BU383" s="13"/>
      <c r="BV383" s="13"/>
      <c r="BW383" s="282"/>
      <c r="BX383" s="282"/>
      <c r="BY383" s="280" t="str">
        <f>IF(BZ383="","",VLOOKUP(BZ383,リスト!$S$5:$T$6,2,FALSE))</f>
        <v/>
      </c>
      <c r="BZ383" s="3"/>
      <c r="CA383" s="3"/>
      <c r="CB383" s="81"/>
      <c r="CC383" s="280" t="str">
        <f t="shared" si="48"/>
        <v/>
      </c>
      <c r="CD383" s="83"/>
      <c r="CE383" s="83"/>
      <c r="CF383" s="83"/>
      <c r="CG383" s="83"/>
      <c r="CH383" s="282" t="str">
        <f t="shared" si="49"/>
        <v/>
      </c>
      <c r="CI383" s="83"/>
      <c r="CJ383" s="280" t="str">
        <f t="shared" si="50"/>
        <v/>
      </c>
      <c r="CK383" s="87"/>
      <c r="CL383" s="78"/>
      <c r="CM383" s="83"/>
      <c r="CN383" s="83"/>
      <c r="CO383" s="83"/>
      <c r="CP383" s="280" t="str">
        <f t="shared" si="55"/>
        <v/>
      </c>
      <c r="CQ383" s="81"/>
      <c r="CR383" s="280" t="str">
        <f t="shared" si="56"/>
        <v/>
      </c>
      <c r="CS383" s="3"/>
      <c r="CT383" s="3"/>
      <c r="CU383" s="280" t="str">
        <f>IF(CV383="","",VLOOKUP(CV383,リスト!$V$5:$W$6,2,FALSE))</f>
        <v/>
      </c>
      <c r="CV383" s="3"/>
      <c r="CW383" s="280" t="str">
        <f>IF(CX383="","",VLOOKUP(CX383,リスト!$X$5:$Y$6,2,FALSE))</f>
        <v/>
      </c>
      <c r="CX383" s="3"/>
      <c r="CY383" s="77"/>
      <c r="CZ383" s="77"/>
      <c r="DA383" s="75"/>
      <c r="DB383" s="75"/>
      <c r="DC383" s="75"/>
      <c r="DD383" s="75"/>
      <c r="DE383" s="280" t="str">
        <f>IF(DF383="","",VLOOKUP(DF383,リスト!$Z$5:$AA$10,2,FALSE))</f>
        <v/>
      </c>
      <c r="DF383" s="3"/>
      <c r="DG383" s="280" t="str">
        <f>IF(DH383="","",VLOOKUP(DH383,リスト!$AB$5:$AC$12,2,FALSE))</f>
        <v/>
      </c>
      <c r="DH383" s="63"/>
      <c r="DI383" s="280" t="str">
        <f>IF(DJ383="","",VLOOKUP(DJ383,リスト!$AD$5:$AE$7,2,FALSE))</f>
        <v/>
      </c>
      <c r="DJ383" s="3"/>
      <c r="DK383" s="280" t="str">
        <f>IF(DL383="","",VLOOKUP(DL383,リスト!$AF$5:$AG$10,2,FALSE))</f>
        <v/>
      </c>
      <c r="DL383" s="3"/>
      <c r="DM383" s="280" t="str">
        <f>IF(DN383="","",VLOOKUP(DN383,リスト!$AH$5:$AI$6,2,FALSE))</f>
        <v/>
      </c>
      <c r="DN383" s="3"/>
      <c r="DO383" s="280" t="str">
        <f>IF(DP383="","",VLOOKUP(DP383,リスト!$AJ$5:$AK$6,2,FALSE))</f>
        <v/>
      </c>
      <c r="DP383" s="3"/>
      <c r="DQ383" s="280" t="str">
        <f>IF(DR383="","",VLOOKUP(DR383,リスト!$AL$5:$AM$7,2,FALSE))</f>
        <v/>
      </c>
      <c r="DR383" s="3"/>
      <c r="DS383" s="13"/>
      <c r="DT383" s="85"/>
      <c r="DU383" s="85"/>
      <c r="DV383" s="281" t="str">
        <f>IF(DW383="","",VLOOKUP(DW383,リスト!$AN$5:$AO$6,2,FALSE))</f>
        <v/>
      </c>
      <c r="DW383" s="13"/>
      <c r="DX383" s="341"/>
      <c r="DY383" s="345"/>
      <c r="DZ383" s="341"/>
      <c r="EA383" s="345"/>
      <c r="EB383" s="280" t="str">
        <f>IF(EC383="","",VLOOKUP(EC383,リスト!$AW$5:$AX$8,2,FALSE))</f>
        <v/>
      </c>
      <c r="EC383" s="3"/>
      <c r="ED383" s="85"/>
      <c r="EE383" s="280" t="str">
        <f>IF(EF383="","",VLOOKUP(EF383,リスト!$AY$5:$AZ$10,2,FALSE))</f>
        <v/>
      </c>
      <c r="EF383" s="3"/>
      <c r="EG383" s="280" t="str">
        <f>IF(EH383="","",VLOOKUP(EH383,リスト!$BA$5:$BB$10,2,FALSE))</f>
        <v/>
      </c>
      <c r="EH383" s="3"/>
      <c r="EI383" s="280" t="str">
        <f>IF(EJ383="","",VLOOKUP(EJ383,リスト!$BC$5:$BD$10,2,FALSE))</f>
        <v/>
      </c>
      <c r="EJ383" s="3"/>
      <c r="EK383" s="280" t="str">
        <f>IF(EL383="","",VLOOKUP(EL383,リスト!$BE$5:$BF$10,2,FALSE))</f>
        <v/>
      </c>
      <c r="EL383" s="3"/>
      <c r="EM383" s="78"/>
      <c r="EN383" s="73"/>
      <c r="EO383" s="73"/>
      <c r="EP383" s="13"/>
      <c r="EQ383" s="13"/>
      <c r="ER383" s="280" t="str">
        <f>IF(ES383="","",VLOOKUP(ES383,リスト!$BG$5:$BH$10,2,FALSE))</f>
        <v/>
      </c>
      <c r="ES383" s="13"/>
      <c r="ET383" s="13"/>
      <c r="EU383" s="13"/>
      <c r="EV383" s="13"/>
      <c r="EW383" s="13"/>
      <c r="EX383" s="81"/>
      <c r="EY383" s="81"/>
      <c r="EZ383" s="26"/>
      <c r="FA383" s="281" t="str">
        <f>IF($EZ383="","",INDEX(リスト!$BI$5:$BJ$40,MATCH($EZ383,リスト!$BJ$5:$BJ$40,0),1))</f>
        <v/>
      </c>
      <c r="FB383" s="280" t="str">
        <f>IF(FC383="","",VLOOKUP(FC383,リスト!$BK:$BL,2,FALSE))</f>
        <v/>
      </c>
      <c r="FC383" s="13"/>
      <c r="FD383" s="331"/>
      <c r="FE383" s="3"/>
      <c r="FF383" s="280" t="str">
        <f>IF(FG383="","",VLOOKUP(FG383,リスト!$BO$5:$BP$6,2,FALSE))</f>
        <v/>
      </c>
      <c r="FG383" s="3"/>
      <c r="FH383" s="280" t="str">
        <f>IF(FI383="","",VLOOKUP(FI383,リスト!$BQ$5:$BR$8,2,FALSE))</f>
        <v/>
      </c>
      <c r="FI383" s="3"/>
      <c r="FJ383" s="282"/>
      <c r="FK383" s="280" t="str">
        <f>IF(FL383="","",VLOOKUP(FL383,リスト!$BS$5:$BT$6,2,FALSE))</f>
        <v/>
      </c>
      <c r="FL383" s="63"/>
      <c r="FM383" s="13"/>
      <c r="FN383" s="13"/>
      <c r="FO383" s="13"/>
      <c r="FP383" s="283" t="str">
        <f t="shared" si="51"/>
        <v/>
      </c>
      <c r="FQ383" s="283" t="str">
        <f t="shared" si="51"/>
        <v/>
      </c>
      <c r="FR383" s="13"/>
      <c r="FS383" s="85"/>
      <c r="FT383" s="85"/>
      <c r="FU383" s="281" t="str">
        <f t="shared" si="52"/>
        <v/>
      </c>
      <c r="FV383" s="280" t="str">
        <f>IF(FW383="","",VLOOKUP(FW383,リスト!$BV$5:$BW$10,2,FALSE))</f>
        <v/>
      </c>
      <c r="FW383" s="26"/>
      <c r="FX383" s="282" t="str">
        <f t="shared" si="53"/>
        <v/>
      </c>
      <c r="FY383" s="280" t="str">
        <f>IF(FZ383="","",VLOOKUP(FZ383,リスト!$BX$5:$BY$6,2,FALSE))</f>
        <v/>
      </c>
      <c r="FZ383" s="3"/>
      <c r="GA383" s="280" t="str">
        <f>IF(GB383="","",VLOOKUP(GB383,リスト!$BZ$5:$CA$6,2,FALSE))</f>
        <v/>
      </c>
      <c r="GB383" s="13"/>
      <c r="GC383" s="281" t="str">
        <f>IF(GD383="","",VLOOKUP(GD383,リスト!$CB$5:$CC$6,2,FALSE))</f>
        <v/>
      </c>
      <c r="GD383" s="13"/>
      <c r="GE383" s="13"/>
      <c r="GF383" s="13"/>
      <c r="GG383" s="75"/>
      <c r="GH383" s="281" t="str">
        <f t="shared" si="54"/>
        <v/>
      </c>
      <c r="GI383" s="128"/>
      <c r="GJ383" s="281" t="str">
        <f>IF(GK383="","",VLOOKUP(GK383,リスト!$CD$5:$CE$6,2,FALSE))</f>
        <v/>
      </c>
      <c r="GK383" s="13"/>
      <c r="GL383" s="281" t="str">
        <f>IF(GM383="","",VLOOKUP(GM383,リスト!$CF$5:$CG$5,2,FALSE))</f>
        <v/>
      </c>
      <c r="GM383" s="26"/>
      <c r="GN383" s="280" t="str">
        <f>IF(GO383="","",VLOOKUP(GO383,リスト!$CH$5:$CI$5,2,FALSE))</f>
        <v/>
      </c>
      <c r="GO383" s="284"/>
      <c r="GP383" s="284"/>
      <c r="GQ383" s="284"/>
      <c r="GR383" s="284"/>
      <c r="GS383" s="284"/>
      <c r="GT383" s="284"/>
      <c r="GU383" s="284"/>
      <c r="GV383" s="284"/>
      <c r="GW383" s="284"/>
      <c r="GX383" s="285"/>
    </row>
    <row r="384" spans="2:206" s="177" customFormat="1" ht="24.75" hidden="1" customHeight="1" outlineLevel="1">
      <c r="B384" s="286" t="str">
        <f>IF(明細!B378="","",明細!B378)</f>
        <v/>
      </c>
      <c r="C384" s="287" t="str">
        <f>IF(明細!C378="","",明細!C378)</f>
        <v/>
      </c>
      <c r="D384" s="265" t="str">
        <f>IF(明細!D378="","",明細!D378)</f>
        <v/>
      </c>
      <c r="E384" s="265" t="str">
        <f>IF(明細!E378="","",明細!E378)</f>
        <v/>
      </c>
      <c r="F384" s="265" t="str">
        <f>IF(明細!F378="","",明細!F378)</f>
        <v/>
      </c>
      <c r="G384" s="265" t="str">
        <f>IF(明細!G378="","",明細!G378)</f>
        <v/>
      </c>
      <c r="H384" s="265" t="str">
        <f>IF(明細!H378="","",明細!H378)</f>
        <v/>
      </c>
      <c r="I384" s="265" t="str">
        <f>IF(明細!I378="","",明細!I378)</f>
        <v/>
      </c>
      <c r="J384" s="265" t="str">
        <f>IF(明細!J378="","",明細!J378)</f>
        <v/>
      </c>
      <c r="K384" s="265" t="str">
        <f>IF(明細!K378="","",明細!K378)</f>
        <v/>
      </c>
      <c r="L384" s="265" t="str">
        <f>IF(明細!L378="","",明細!L378)</f>
        <v/>
      </c>
      <c r="M384" s="265" t="str">
        <f>IF(明細!M378="","",明細!M378)</f>
        <v/>
      </c>
      <c r="N384" s="265" t="str">
        <f>IF(明細!N378="","",明細!N378)</f>
        <v/>
      </c>
      <c r="O384" s="265" t="str">
        <f>IF(明細!O378="","",明細!O378)</f>
        <v/>
      </c>
      <c r="P384" s="265" t="str">
        <f>IF(明細!P378="","",明細!P378)</f>
        <v/>
      </c>
      <c r="Q384" s="265" t="str">
        <f>IF(明細!Q378="","",明細!Q378)</f>
        <v/>
      </c>
      <c r="R384" s="289" t="str">
        <f>IF(明細!R378="","",明細!R378)</f>
        <v/>
      </c>
      <c r="S384" s="291" t="str">
        <f>IF(明細!S378="","",明細!S378)</f>
        <v/>
      </c>
      <c r="T384" s="291" t="str">
        <f>IF(明細!T378="","",明細!T378)</f>
        <v/>
      </c>
      <c r="U384" s="291" t="str">
        <f>IF(明細!U378="","",明細!U378)</f>
        <v/>
      </c>
      <c r="V384" s="292" t="str">
        <f>IF(明細!V378="","",明細!V378)</f>
        <v>個</v>
      </c>
      <c r="W384" s="292" t="str">
        <f>IF(明細!W378="","",明細!W378)</f>
        <v/>
      </c>
      <c r="X384" s="293" t="str">
        <f>IF(明細!X378="","",明細!X378)</f>
        <v/>
      </c>
      <c r="Y384" s="134" t="str">
        <f>IF(明細!Y378="","",明細!Y378)</f>
        <v/>
      </c>
      <c r="Z384" s="135" t="str">
        <f>IF(明細!Z378="","",明細!Z378)</f>
        <v/>
      </c>
      <c r="AA384" s="134" t="str">
        <f>IF(明細!AA378="","",明細!AA378)</f>
        <v/>
      </c>
      <c r="AB384" s="303" t="str">
        <f>IF(明細!AB378="","",明細!AB378)</f>
        <v/>
      </c>
      <c r="AC384" s="134" t="str">
        <f>IF(明細!AC378="","",明細!AC378)</f>
        <v/>
      </c>
      <c r="AD384" s="183" t="str">
        <f>IF(明細!AD378="","",明細!AD378)</f>
        <v/>
      </c>
      <c r="AE384" s="184">
        <f>IF(明細!AE378="","",明細!AE378)</f>
        <v>0.1</v>
      </c>
      <c r="AF384" s="185" t="str">
        <f>IF(明細!AF378="","",明細!AF378)</f>
        <v/>
      </c>
      <c r="AG384" s="186" t="str">
        <f>IF(明細!AG378="","",明細!AG378)</f>
        <v/>
      </c>
      <c r="AH384" s="186" t="str">
        <f>IF(明細!AH378="","",明細!AH378)</f>
        <v/>
      </c>
      <c r="AI384" s="187" t="str">
        <f>IF(明細!AI378="","",明細!AI378)</f>
        <v/>
      </c>
      <c r="AJ384" s="296" t="str">
        <f>IF(明細!AJ378="","",明細!AJ378)</f>
        <v/>
      </c>
      <c r="AK384" s="297" t="str">
        <f>IF(明細!AK378="","",明細!AK378)</f>
        <v/>
      </c>
      <c r="AL384" s="298" t="str">
        <f>IF(明細!AL378="","",明細!AL378)</f>
        <v/>
      </c>
      <c r="AM384" s="299" t="str">
        <f>IF(明細!AM378="","",明細!AM378)</f>
        <v/>
      </c>
      <c r="AN384" s="300" t="str">
        <f>IF(明細!AN378="","",明細!AN378)</f>
        <v/>
      </c>
      <c r="AO384" s="300" t="str">
        <f>IF(明細!AO378="","",明細!AO378)</f>
        <v/>
      </c>
      <c r="AP384" s="300" t="str">
        <f>IF(明細!AP378="","",明細!AP378)</f>
        <v/>
      </c>
      <c r="AQ384" s="301" t="str">
        <f>IF(明細!AQ378="","",明細!AQ378)</f>
        <v/>
      </c>
      <c r="AR384" s="302" t="str">
        <f>IF(明細!AR378="","",明細!AR378)</f>
        <v/>
      </c>
      <c r="AU384" s="360"/>
      <c r="AV384" s="368"/>
      <c r="AW384" s="446" t="str">
        <f>IF(明細!AV378="","",明細!AV378)</f>
        <v/>
      </c>
      <c r="AX384" s="419" t="str">
        <f>IF(明細!AT378="","",明細!AT378)</f>
        <v/>
      </c>
      <c r="AY384" s="280" t="str">
        <f>IF($AX384="","",VLOOKUP($AX384,リスト!$CL:$CM,2,FALSE))</f>
        <v/>
      </c>
      <c r="AZ384" s="3"/>
      <c r="BA384" s="280" t="str">
        <f>IF(BB384="","",VLOOKUP(BB384,リスト!$K:$L,2,FALSE))</f>
        <v/>
      </c>
      <c r="BB384" s="3"/>
      <c r="BC384" s="3"/>
      <c r="BD384" s="87"/>
      <c r="BE384" s="280" t="str">
        <f>IF(BF384="","",VLOOKUP(BF384,リスト!$I:$J,2,FALSE))</f>
        <v/>
      </c>
      <c r="BF384" s="3"/>
      <c r="BG384" s="280" t="str">
        <f>IF(BH384="","",VLOOKUP(BH384,リスト!$M:$N,2,FALSE))</f>
        <v/>
      </c>
      <c r="BH384" s="282"/>
      <c r="BI384" s="280" t="str">
        <f>IF(BJ384="","",VLOOKUP(BJ384,リスト!$O:$P,2,FALSE))</f>
        <v/>
      </c>
      <c r="BJ384" s="24"/>
      <c r="BM384" s="451" t="str">
        <f>IF(明細!AV378="","",明細!AV378)</f>
        <v/>
      </c>
      <c r="BN384" s="453" t="str">
        <f>IF(明細!AT378="","",明細!AT378)</f>
        <v/>
      </c>
      <c r="BO384" s="280" t="str">
        <f>IF($BN384="","",VLOOKUP($BN384,リスト!$CL:$CM,2,FALSE))</f>
        <v/>
      </c>
      <c r="BP384" s="280" t="str">
        <f>IF(BQ384="","",VLOOKUP(BQ384,リスト!$K$5:$L$7,2,FALSE))</f>
        <v/>
      </c>
      <c r="BQ384" s="13"/>
      <c r="BR384" s="13"/>
      <c r="BS384" s="47"/>
      <c r="BT384" s="280" t="str">
        <f>IF(BU384="","",VLOOKUP(BU384,リスト!I375:J393,2,FALSE))</f>
        <v/>
      </c>
      <c r="BU384" s="13"/>
      <c r="BV384" s="13"/>
      <c r="BW384" s="282"/>
      <c r="BX384" s="282"/>
      <c r="BY384" s="280" t="str">
        <f>IF(BZ384="","",VLOOKUP(BZ384,リスト!$S$5:$T$6,2,FALSE))</f>
        <v/>
      </c>
      <c r="BZ384" s="3"/>
      <c r="CA384" s="3"/>
      <c r="CB384" s="81"/>
      <c r="CC384" s="280" t="str">
        <f t="shared" si="48"/>
        <v/>
      </c>
      <c r="CD384" s="83"/>
      <c r="CE384" s="83"/>
      <c r="CF384" s="83"/>
      <c r="CG384" s="83"/>
      <c r="CH384" s="282" t="str">
        <f t="shared" si="49"/>
        <v/>
      </c>
      <c r="CI384" s="83"/>
      <c r="CJ384" s="280" t="str">
        <f t="shared" si="50"/>
        <v/>
      </c>
      <c r="CK384" s="87"/>
      <c r="CL384" s="78"/>
      <c r="CM384" s="83"/>
      <c r="CN384" s="83"/>
      <c r="CO384" s="83"/>
      <c r="CP384" s="280" t="str">
        <f t="shared" si="55"/>
        <v/>
      </c>
      <c r="CQ384" s="81"/>
      <c r="CR384" s="280" t="str">
        <f t="shared" si="56"/>
        <v/>
      </c>
      <c r="CS384" s="3"/>
      <c r="CT384" s="3"/>
      <c r="CU384" s="280" t="str">
        <f>IF(CV384="","",VLOOKUP(CV384,リスト!$V$5:$W$6,2,FALSE))</f>
        <v/>
      </c>
      <c r="CV384" s="3"/>
      <c r="CW384" s="280" t="str">
        <f>IF(CX384="","",VLOOKUP(CX384,リスト!$X$5:$Y$6,2,FALSE))</f>
        <v/>
      </c>
      <c r="CX384" s="3"/>
      <c r="CY384" s="77"/>
      <c r="CZ384" s="77"/>
      <c r="DA384" s="75"/>
      <c r="DB384" s="75"/>
      <c r="DC384" s="75"/>
      <c r="DD384" s="75"/>
      <c r="DE384" s="280" t="str">
        <f>IF(DF384="","",VLOOKUP(DF384,リスト!$Z$5:$AA$10,2,FALSE))</f>
        <v/>
      </c>
      <c r="DF384" s="3"/>
      <c r="DG384" s="280" t="str">
        <f>IF(DH384="","",VLOOKUP(DH384,リスト!$AB$5:$AC$12,2,FALSE))</f>
        <v/>
      </c>
      <c r="DH384" s="63"/>
      <c r="DI384" s="280" t="str">
        <f>IF(DJ384="","",VLOOKUP(DJ384,リスト!$AD$5:$AE$7,2,FALSE))</f>
        <v/>
      </c>
      <c r="DJ384" s="3"/>
      <c r="DK384" s="280" t="str">
        <f>IF(DL384="","",VLOOKUP(DL384,リスト!$AF$5:$AG$10,2,FALSE))</f>
        <v/>
      </c>
      <c r="DL384" s="3"/>
      <c r="DM384" s="280" t="str">
        <f>IF(DN384="","",VLOOKUP(DN384,リスト!$AH$5:$AI$6,2,FALSE))</f>
        <v/>
      </c>
      <c r="DN384" s="3"/>
      <c r="DO384" s="280" t="str">
        <f>IF(DP384="","",VLOOKUP(DP384,リスト!$AJ$5:$AK$6,2,FALSE))</f>
        <v/>
      </c>
      <c r="DP384" s="3"/>
      <c r="DQ384" s="280" t="str">
        <f>IF(DR384="","",VLOOKUP(DR384,リスト!$AL$5:$AM$7,2,FALSE))</f>
        <v/>
      </c>
      <c r="DR384" s="3"/>
      <c r="DS384" s="13"/>
      <c r="DT384" s="85"/>
      <c r="DU384" s="85"/>
      <c r="DV384" s="281" t="str">
        <f>IF(DW384="","",VLOOKUP(DW384,リスト!$AN$5:$AO$6,2,FALSE))</f>
        <v/>
      </c>
      <c r="DW384" s="13"/>
      <c r="DX384" s="341"/>
      <c r="DY384" s="345"/>
      <c r="DZ384" s="341"/>
      <c r="EA384" s="345"/>
      <c r="EB384" s="280" t="str">
        <f>IF(EC384="","",VLOOKUP(EC384,リスト!$AW$5:$AX$8,2,FALSE))</f>
        <v/>
      </c>
      <c r="EC384" s="3"/>
      <c r="ED384" s="85"/>
      <c r="EE384" s="280" t="str">
        <f>IF(EF384="","",VLOOKUP(EF384,リスト!$AY$5:$AZ$10,2,FALSE))</f>
        <v/>
      </c>
      <c r="EF384" s="3"/>
      <c r="EG384" s="280" t="str">
        <f>IF(EH384="","",VLOOKUP(EH384,リスト!$BA$5:$BB$10,2,FALSE))</f>
        <v/>
      </c>
      <c r="EH384" s="3"/>
      <c r="EI384" s="280" t="str">
        <f>IF(EJ384="","",VLOOKUP(EJ384,リスト!$BC$5:$BD$10,2,FALSE))</f>
        <v/>
      </c>
      <c r="EJ384" s="3"/>
      <c r="EK384" s="280" t="str">
        <f>IF(EL384="","",VLOOKUP(EL384,リスト!$BE$5:$BF$10,2,FALSE))</f>
        <v/>
      </c>
      <c r="EL384" s="3"/>
      <c r="EM384" s="78"/>
      <c r="EN384" s="73"/>
      <c r="EO384" s="73"/>
      <c r="EP384" s="13"/>
      <c r="EQ384" s="13"/>
      <c r="ER384" s="280" t="str">
        <f>IF(ES384="","",VLOOKUP(ES384,リスト!$BG$5:$BH$10,2,FALSE))</f>
        <v/>
      </c>
      <c r="ES384" s="13"/>
      <c r="ET384" s="13"/>
      <c r="EU384" s="13"/>
      <c r="EV384" s="13"/>
      <c r="EW384" s="13"/>
      <c r="EX384" s="81"/>
      <c r="EY384" s="81"/>
      <c r="EZ384" s="26"/>
      <c r="FA384" s="281" t="str">
        <f>IF($EZ384="","",INDEX(リスト!$BI$5:$BJ$40,MATCH($EZ384,リスト!$BJ$5:$BJ$40,0),1))</f>
        <v/>
      </c>
      <c r="FB384" s="280" t="str">
        <f>IF(FC384="","",VLOOKUP(FC384,リスト!$BK:$BL,2,FALSE))</f>
        <v/>
      </c>
      <c r="FC384" s="13"/>
      <c r="FD384" s="331"/>
      <c r="FE384" s="3"/>
      <c r="FF384" s="280" t="str">
        <f>IF(FG384="","",VLOOKUP(FG384,リスト!$BO$5:$BP$6,2,FALSE))</f>
        <v/>
      </c>
      <c r="FG384" s="3"/>
      <c r="FH384" s="280" t="str">
        <f>IF(FI384="","",VLOOKUP(FI384,リスト!$BQ$5:$BR$8,2,FALSE))</f>
        <v/>
      </c>
      <c r="FI384" s="3"/>
      <c r="FJ384" s="282"/>
      <c r="FK384" s="280" t="str">
        <f>IF(FL384="","",VLOOKUP(FL384,リスト!$BS$5:$BT$6,2,FALSE))</f>
        <v/>
      </c>
      <c r="FL384" s="63"/>
      <c r="FM384" s="13"/>
      <c r="FN384" s="13"/>
      <c r="FO384" s="13"/>
      <c r="FP384" s="283" t="str">
        <f t="shared" si="51"/>
        <v/>
      </c>
      <c r="FQ384" s="283" t="str">
        <f t="shared" si="51"/>
        <v/>
      </c>
      <c r="FR384" s="13"/>
      <c r="FS384" s="85"/>
      <c r="FT384" s="85"/>
      <c r="FU384" s="281" t="str">
        <f t="shared" si="52"/>
        <v/>
      </c>
      <c r="FV384" s="280" t="str">
        <f>IF(FW384="","",VLOOKUP(FW384,リスト!$BV$5:$BW$10,2,FALSE))</f>
        <v/>
      </c>
      <c r="FW384" s="26"/>
      <c r="FX384" s="282" t="str">
        <f t="shared" si="53"/>
        <v/>
      </c>
      <c r="FY384" s="280" t="str">
        <f>IF(FZ384="","",VLOOKUP(FZ384,リスト!$BX$5:$BY$6,2,FALSE))</f>
        <v/>
      </c>
      <c r="FZ384" s="3"/>
      <c r="GA384" s="280" t="str">
        <f>IF(GB384="","",VLOOKUP(GB384,リスト!$BZ$5:$CA$6,2,FALSE))</f>
        <v/>
      </c>
      <c r="GB384" s="13"/>
      <c r="GC384" s="281" t="str">
        <f>IF(GD384="","",VLOOKUP(GD384,リスト!$CB$5:$CC$6,2,FALSE))</f>
        <v/>
      </c>
      <c r="GD384" s="13"/>
      <c r="GE384" s="13"/>
      <c r="GF384" s="13"/>
      <c r="GG384" s="75"/>
      <c r="GH384" s="281" t="str">
        <f t="shared" si="54"/>
        <v/>
      </c>
      <c r="GI384" s="128"/>
      <c r="GJ384" s="281" t="str">
        <f>IF(GK384="","",VLOOKUP(GK384,リスト!$CD$5:$CE$6,2,FALSE))</f>
        <v/>
      </c>
      <c r="GK384" s="13"/>
      <c r="GL384" s="281" t="str">
        <f>IF(GM384="","",VLOOKUP(GM384,リスト!$CF$5:$CG$5,2,FALSE))</f>
        <v/>
      </c>
      <c r="GM384" s="26"/>
      <c r="GN384" s="280" t="str">
        <f>IF(GO384="","",VLOOKUP(GO384,リスト!$CH$5:$CI$5,2,FALSE))</f>
        <v/>
      </c>
      <c r="GO384" s="284"/>
      <c r="GP384" s="284"/>
      <c r="GQ384" s="284"/>
      <c r="GR384" s="284"/>
      <c r="GS384" s="284"/>
      <c r="GT384" s="284"/>
      <c r="GU384" s="284"/>
      <c r="GV384" s="284"/>
      <c r="GW384" s="284"/>
      <c r="GX384" s="285"/>
    </row>
    <row r="385" spans="2:206" s="177" customFormat="1" ht="24.75" hidden="1" customHeight="1" outlineLevel="1">
      <c r="B385" s="286" t="str">
        <f>IF(明細!B379="","",明細!B379)</f>
        <v/>
      </c>
      <c r="C385" s="287" t="str">
        <f>IF(明細!C379="","",明細!C379)</f>
        <v/>
      </c>
      <c r="D385" s="265" t="str">
        <f>IF(明細!D379="","",明細!D379)</f>
        <v/>
      </c>
      <c r="E385" s="265" t="str">
        <f>IF(明細!E379="","",明細!E379)</f>
        <v/>
      </c>
      <c r="F385" s="265" t="str">
        <f>IF(明細!F379="","",明細!F379)</f>
        <v/>
      </c>
      <c r="G385" s="265" t="str">
        <f>IF(明細!G379="","",明細!G379)</f>
        <v/>
      </c>
      <c r="H385" s="265" t="str">
        <f>IF(明細!H379="","",明細!H379)</f>
        <v/>
      </c>
      <c r="I385" s="265" t="str">
        <f>IF(明細!I379="","",明細!I379)</f>
        <v/>
      </c>
      <c r="J385" s="265" t="str">
        <f>IF(明細!J379="","",明細!J379)</f>
        <v/>
      </c>
      <c r="K385" s="265" t="str">
        <f>IF(明細!K379="","",明細!K379)</f>
        <v/>
      </c>
      <c r="L385" s="265" t="str">
        <f>IF(明細!L379="","",明細!L379)</f>
        <v/>
      </c>
      <c r="M385" s="265" t="str">
        <f>IF(明細!M379="","",明細!M379)</f>
        <v/>
      </c>
      <c r="N385" s="265" t="str">
        <f>IF(明細!N379="","",明細!N379)</f>
        <v/>
      </c>
      <c r="O385" s="265" t="str">
        <f>IF(明細!O379="","",明細!O379)</f>
        <v/>
      </c>
      <c r="P385" s="265" t="str">
        <f>IF(明細!P379="","",明細!P379)</f>
        <v/>
      </c>
      <c r="Q385" s="265" t="str">
        <f>IF(明細!Q379="","",明細!Q379)</f>
        <v/>
      </c>
      <c r="R385" s="289" t="str">
        <f>IF(明細!R379="","",明細!R379)</f>
        <v/>
      </c>
      <c r="S385" s="291" t="str">
        <f>IF(明細!S379="","",明細!S379)</f>
        <v/>
      </c>
      <c r="T385" s="291" t="str">
        <f>IF(明細!T379="","",明細!T379)</f>
        <v/>
      </c>
      <c r="U385" s="291" t="str">
        <f>IF(明細!U379="","",明細!U379)</f>
        <v/>
      </c>
      <c r="V385" s="292" t="str">
        <f>IF(明細!V379="","",明細!V379)</f>
        <v>個</v>
      </c>
      <c r="W385" s="292" t="str">
        <f>IF(明細!W379="","",明細!W379)</f>
        <v/>
      </c>
      <c r="X385" s="293" t="str">
        <f>IF(明細!X379="","",明細!X379)</f>
        <v/>
      </c>
      <c r="Y385" s="134" t="str">
        <f>IF(明細!Y379="","",明細!Y379)</f>
        <v/>
      </c>
      <c r="Z385" s="135" t="str">
        <f>IF(明細!Z379="","",明細!Z379)</f>
        <v/>
      </c>
      <c r="AA385" s="134" t="str">
        <f>IF(明細!AA379="","",明細!AA379)</f>
        <v/>
      </c>
      <c r="AB385" s="303" t="str">
        <f>IF(明細!AB379="","",明細!AB379)</f>
        <v/>
      </c>
      <c r="AC385" s="134" t="str">
        <f>IF(明細!AC379="","",明細!AC379)</f>
        <v/>
      </c>
      <c r="AD385" s="183" t="str">
        <f>IF(明細!AD379="","",明細!AD379)</f>
        <v/>
      </c>
      <c r="AE385" s="184">
        <f>IF(明細!AE379="","",明細!AE379)</f>
        <v>0.1</v>
      </c>
      <c r="AF385" s="185" t="str">
        <f>IF(明細!AF379="","",明細!AF379)</f>
        <v/>
      </c>
      <c r="AG385" s="186" t="str">
        <f>IF(明細!AG379="","",明細!AG379)</f>
        <v/>
      </c>
      <c r="AH385" s="186" t="str">
        <f>IF(明細!AH379="","",明細!AH379)</f>
        <v/>
      </c>
      <c r="AI385" s="187" t="str">
        <f>IF(明細!AI379="","",明細!AI379)</f>
        <v/>
      </c>
      <c r="AJ385" s="296" t="str">
        <f>IF(明細!AJ379="","",明細!AJ379)</f>
        <v/>
      </c>
      <c r="AK385" s="297" t="str">
        <f>IF(明細!AK379="","",明細!AK379)</f>
        <v/>
      </c>
      <c r="AL385" s="298" t="str">
        <f>IF(明細!AL379="","",明細!AL379)</f>
        <v/>
      </c>
      <c r="AM385" s="299" t="str">
        <f>IF(明細!AM379="","",明細!AM379)</f>
        <v/>
      </c>
      <c r="AN385" s="300" t="str">
        <f>IF(明細!AN379="","",明細!AN379)</f>
        <v/>
      </c>
      <c r="AO385" s="300" t="str">
        <f>IF(明細!AO379="","",明細!AO379)</f>
        <v/>
      </c>
      <c r="AP385" s="300" t="str">
        <f>IF(明細!AP379="","",明細!AP379)</f>
        <v/>
      </c>
      <c r="AQ385" s="301" t="str">
        <f>IF(明細!AQ379="","",明細!AQ379)</f>
        <v/>
      </c>
      <c r="AR385" s="302" t="str">
        <f>IF(明細!AR379="","",明細!AR379)</f>
        <v/>
      </c>
      <c r="AU385" s="360"/>
      <c r="AV385" s="368"/>
      <c r="AW385" s="446" t="str">
        <f>IF(明細!AV379="","",明細!AV379)</f>
        <v/>
      </c>
      <c r="AX385" s="419" t="str">
        <f>IF(明細!AT379="","",明細!AT379)</f>
        <v/>
      </c>
      <c r="AY385" s="280" t="str">
        <f>IF($AX385="","",VLOOKUP($AX385,リスト!$CL:$CM,2,FALSE))</f>
        <v/>
      </c>
      <c r="AZ385" s="3"/>
      <c r="BA385" s="280" t="str">
        <f>IF(BB385="","",VLOOKUP(BB385,リスト!$K:$L,2,FALSE))</f>
        <v/>
      </c>
      <c r="BB385" s="3"/>
      <c r="BC385" s="3"/>
      <c r="BD385" s="87"/>
      <c r="BE385" s="280" t="str">
        <f>IF(BF385="","",VLOOKUP(BF385,リスト!$I:$J,2,FALSE))</f>
        <v/>
      </c>
      <c r="BF385" s="3"/>
      <c r="BG385" s="280" t="str">
        <f>IF(BH385="","",VLOOKUP(BH385,リスト!$M:$N,2,FALSE))</f>
        <v/>
      </c>
      <c r="BH385" s="282"/>
      <c r="BI385" s="280" t="str">
        <f>IF(BJ385="","",VLOOKUP(BJ385,リスト!$O:$P,2,FALSE))</f>
        <v/>
      </c>
      <c r="BJ385" s="24"/>
      <c r="BM385" s="451" t="str">
        <f>IF(明細!AV379="","",明細!AV379)</f>
        <v/>
      </c>
      <c r="BN385" s="453" t="str">
        <f>IF(明細!AT379="","",明細!AT379)</f>
        <v/>
      </c>
      <c r="BO385" s="280" t="str">
        <f>IF($BN385="","",VLOOKUP($BN385,リスト!$CL:$CM,2,FALSE))</f>
        <v/>
      </c>
      <c r="BP385" s="280" t="str">
        <f>IF(BQ385="","",VLOOKUP(BQ385,リスト!$K$5:$L$7,2,FALSE))</f>
        <v/>
      </c>
      <c r="BQ385" s="13"/>
      <c r="BR385" s="13"/>
      <c r="BS385" s="47"/>
      <c r="BT385" s="280" t="str">
        <f>IF(BU385="","",VLOOKUP(BU385,リスト!I376:J394,2,FALSE))</f>
        <v/>
      </c>
      <c r="BU385" s="13"/>
      <c r="BV385" s="13"/>
      <c r="BW385" s="282"/>
      <c r="BX385" s="282"/>
      <c r="BY385" s="280" t="str">
        <f>IF(BZ385="","",VLOOKUP(BZ385,リスト!$S$5:$T$6,2,FALSE))</f>
        <v/>
      </c>
      <c r="BZ385" s="3"/>
      <c r="CA385" s="3"/>
      <c r="CB385" s="81"/>
      <c r="CC385" s="280" t="str">
        <f t="shared" si="48"/>
        <v/>
      </c>
      <c r="CD385" s="83"/>
      <c r="CE385" s="83"/>
      <c r="CF385" s="83"/>
      <c r="CG385" s="83"/>
      <c r="CH385" s="282" t="str">
        <f t="shared" si="49"/>
        <v/>
      </c>
      <c r="CI385" s="83"/>
      <c r="CJ385" s="280" t="str">
        <f t="shared" si="50"/>
        <v/>
      </c>
      <c r="CK385" s="87"/>
      <c r="CL385" s="78"/>
      <c r="CM385" s="83"/>
      <c r="CN385" s="83"/>
      <c r="CO385" s="83"/>
      <c r="CP385" s="280" t="str">
        <f t="shared" si="55"/>
        <v/>
      </c>
      <c r="CQ385" s="81"/>
      <c r="CR385" s="280" t="str">
        <f t="shared" si="56"/>
        <v/>
      </c>
      <c r="CS385" s="3"/>
      <c r="CT385" s="3"/>
      <c r="CU385" s="280" t="str">
        <f>IF(CV385="","",VLOOKUP(CV385,リスト!$V$5:$W$6,2,FALSE))</f>
        <v/>
      </c>
      <c r="CV385" s="3"/>
      <c r="CW385" s="280" t="str">
        <f>IF(CX385="","",VLOOKUP(CX385,リスト!$X$5:$Y$6,2,FALSE))</f>
        <v/>
      </c>
      <c r="CX385" s="3"/>
      <c r="CY385" s="77"/>
      <c r="CZ385" s="77"/>
      <c r="DA385" s="75"/>
      <c r="DB385" s="75"/>
      <c r="DC385" s="75"/>
      <c r="DD385" s="75"/>
      <c r="DE385" s="280" t="str">
        <f>IF(DF385="","",VLOOKUP(DF385,リスト!$Z$5:$AA$10,2,FALSE))</f>
        <v/>
      </c>
      <c r="DF385" s="3"/>
      <c r="DG385" s="280" t="str">
        <f>IF(DH385="","",VLOOKUP(DH385,リスト!$AB$5:$AC$12,2,FALSE))</f>
        <v/>
      </c>
      <c r="DH385" s="63"/>
      <c r="DI385" s="280" t="str">
        <f>IF(DJ385="","",VLOOKUP(DJ385,リスト!$AD$5:$AE$7,2,FALSE))</f>
        <v/>
      </c>
      <c r="DJ385" s="3"/>
      <c r="DK385" s="280" t="str">
        <f>IF(DL385="","",VLOOKUP(DL385,リスト!$AF$5:$AG$10,2,FALSE))</f>
        <v/>
      </c>
      <c r="DL385" s="3"/>
      <c r="DM385" s="280" t="str">
        <f>IF(DN385="","",VLOOKUP(DN385,リスト!$AH$5:$AI$6,2,FALSE))</f>
        <v/>
      </c>
      <c r="DN385" s="3"/>
      <c r="DO385" s="280" t="str">
        <f>IF(DP385="","",VLOOKUP(DP385,リスト!$AJ$5:$AK$6,2,FALSE))</f>
        <v/>
      </c>
      <c r="DP385" s="3"/>
      <c r="DQ385" s="280" t="str">
        <f>IF(DR385="","",VLOOKUP(DR385,リスト!$AL$5:$AM$7,2,FALSE))</f>
        <v/>
      </c>
      <c r="DR385" s="3"/>
      <c r="DS385" s="13"/>
      <c r="DT385" s="85"/>
      <c r="DU385" s="85"/>
      <c r="DV385" s="281" t="str">
        <f>IF(DW385="","",VLOOKUP(DW385,リスト!$AN$5:$AO$6,2,FALSE))</f>
        <v/>
      </c>
      <c r="DW385" s="13"/>
      <c r="DX385" s="341"/>
      <c r="DY385" s="345"/>
      <c r="DZ385" s="341"/>
      <c r="EA385" s="345"/>
      <c r="EB385" s="280" t="str">
        <f>IF(EC385="","",VLOOKUP(EC385,リスト!$AW$5:$AX$8,2,FALSE))</f>
        <v/>
      </c>
      <c r="EC385" s="3"/>
      <c r="ED385" s="85"/>
      <c r="EE385" s="280" t="str">
        <f>IF(EF385="","",VLOOKUP(EF385,リスト!$AY$5:$AZ$10,2,FALSE))</f>
        <v/>
      </c>
      <c r="EF385" s="3"/>
      <c r="EG385" s="280" t="str">
        <f>IF(EH385="","",VLOOKUP(EH385,リスト!$BA$5:$BB$10,2,FALSE))</f>
        <v/>
      </c>
      <c r="EH385" s="3"/>
      <c r="EI385" s="280" t="str">
        <f>IF(EJ385="","",VLOOKUP(EJ385,リスト!$BC$5:$BD$10,2,FALSE))</f>
        <v/>
      </c>
      <c r="EJ385" s="3"/>
      <c r="EK385" s="280" t="str">
        <f>IF(EL385="","",VLOOKUP(EL385,リスト!$BE$5:$BF$10,2,FALSE))</f>
        <v/>
      </c>
      <c r="EL385" s="3"/>
      <c r="EM385" s="78"/>
      <c r="EN385" s="73"/>
      <c r="EO385" s="73"/>
      <c r="EP385" s="13"/>
      <c r="EQ385" s="13"/>
      <c r="ER385" s="280" t="str">
        <f>IF(ES385="","",VLOOKUP(ES385,リスト!$BG$5:$BH$10,2,FALSE))</f>
        <v/>
      </c>
      <c r="ES385" s="13"/>
      <c r="ET385" s="13"/>
      <c r="EU385" s="13"/>
      <c r="EV385" s="13"/>
      <c r="EW385" s="13"/>
      <c r="EX385" s="81"/>
      <c r="EY385" s="81"/>
      <c r="EZ385" s="26"/>
      <c r="FA385" s="281" t="str">
        <f>IF($EZ385="","",INDEX(リスト!$BI$5:$BJ$40,MATCH($EZ385,リスト!$BJ$5:$BJ$40,0),1))</f>
        <v/>
      </c>
      <c r="FB385" s="280" t="str">
        <f>IF(FC385="","",VLOOKUP(FC385,リスト!$BK:$BL,2,FALSE))</f>
        <v/>
      </c>
      <c r="FC385" s="13"/>
      <c r="FD385" s="331"/>
      <c r="FE385" s="3"/>
      <c r="FF385" s="280" t="str">
        <f>IF(FG385="","",VLOOKUP(FG385,リスト!$BO$5:$BP$6,2,FALSE))</f>
        <v/>
      </c>
      <c r="FG385" s="3"/>
      <c r="FH385" s="280" t="str">
        <f>IF(FI385="","",VLOOKUP(FI385,リスト!$BQ$5:$BR$8,2,FALSE))</f>
        <v/>
      </c>
      <c r="FI385" s="3"/>
      <c r="FJ385" s="282"/>
      <c r="FK385" s="280" t="str">
        <f>IF(FL385="","",VLOOKUP(FL385,リスト!$BS$5:$BT$6,2,FALSE))</f>
        <v/>
      </c>
      <c r="FL385" s="63"/>
      <c r="FM385" s="13"/>
      <c r="FN385" s="13"/>
      <c r="FO385" s="13"/>
      <c r="FP385" s="283" t="str">
        <f t="shared" si="51"/>
        <v/>
      </c>
      <c r="FQ385" s="283" t="str">
        <f t="shared" si="51"/>
        <v/>
      </c>
      <c r="FR385" s="13"/>
      <c r="FS385" s="85"/>
      <c r="FT385" s="85"/>
      <c r="FU385" s="281" t="str">
        <f t="shared" si="52"/>
        <v/>
      </c>
      <c r="FV385" s="280" t="str">
        <f>IF(FW385="","",VLOOKUP(FW385,リスト!$BV$5:$BW$10,2,FALSE))</f>
        <v/>
      </c>
      <c r="FW385" s="26"/>
      <c r="FX385" s="282" t="str">
        <f t="shared" si="53"/>
        <v/>
      </c>
      <c r="FY385" s="280" t="str">
        <f>IF(FZ385="","",VLOOKUP(FZ385,リスト!$BX$5:$BY$6,2,FALSE))</f>
        <v/>
      </c>
      <c r="FZ385" s="3"/>
      <c r="GA385" s="280" t="str">
        <f>IF(GB385="","",VLOOKUP(GB385,リスト!$BZ$5:$CA$6,2,FALSE))</f>
        <v/>
      </c>
      <c r="GB385" s="13"/>
      <c r="GC385" s="281" t="str">
        <f>IF(GD385="","",VLOOKUP(GD385,リスト!$CB$5:$CC$6,2,FALSE))</f>
        <v/>
      </c>
      <c r="GD385" s="13"/>
      <c r="GE385" s="13"/>
      <c r="GF385" s="13"/>
      <c r="GG385" s="75"/>
      <c r="GH385" s="281" t="str">
        <f t="shared" si="54"/>
        <v/>
      </c>
      <c r="GI385" s="128"/>
      <c r="GJ385" s="281" t="str">
        <f>IF(GK385="","",VLOOKUP(GK385,リスト!$CD$5:$CE$6,2,FALSE))</f>
        <v/>
      </c>
      <c r="GK385" s="13"/>
      <c r="GL385" s="281" t="str">
        <f>IF(GM385="","",VLOOKUP(GM385,リスト!$CF$5:$CG$5,2,FALSE))</f>
        <v/>
      </c>
      <c r="GM385" s="26"/>
      <c r="GN385" s="280" t="str">
        <f>IF(GO385="","",VLOOKUP(GO385,リスト!$CH$5:$CI$5,2,FALSE))</f>
        <v/>
      </c>
      <c r="GO385" s="284"/>
      <c r="GP385" s="284"/>
      <c r="GQ385" s="284"/>
      <c r="GR385" s="284"/>
      <c r="GS385" s="284"/>
      <c r="GT385" s="284"/>
      <c r="GU385" s="284"/>
      <c r="GV385" s="284"/>
      <c r="GW385" s="284"/>
      <c r="GX385" s="285"/>
    </row>
    <row r="386" spans="2:206" s="177" customFormat="1" ht="24.75" hidden="1" customHeight="1" outlineLevel="1">
      <c r="B386" s="286" t="str">
        <f>IF(明細!B380="","",明細!B380)</f>
        <v/>
      </c>
      <c r="C386" s="287" t="str">
        <f>IF(明細!C380="","",明細!C380)</f>
        <v/>
      </c>
      <c r="D386" s="265" t="str">
        <f>IF(明細!D380="","",明細!D380)</f>
        <v/>
      </c>
      <c r="E386" s="265" t="str">
        <f>IF(明細!E380="","",明細!E380)</f>
        <v/>
      </c>
      <c r="F386" s="265" t="str">
        <f>IF(明細!F380="","",明細!F380)</f>
        <v/>
      </c>
      <c r="G386" s="265" t="str">
        <f>IF(明細!G380="","",明細!G380)</f>
        <v/>
      </c>
      <c r="H386" s="265" t="str">
        <f>IF(明細!H380="","",明細!H380)</f>
        <v/>
      </c>
      <c r="I386" s="265" t="str">
        <f>IF(明細!I380="","",明細!I380)</f>
        <v/>
      </c>
      <c r="J386" s="265" t="str">
        <f>IF(明細!J380="","",明細!J380)</f>
        <v/>
      </c>
      <c r="K386" s="265" t="str">
        <f>IF(明細!K380="","",明細!K380)</f>
        <v/>
      </c>
      <c r="L386" s="265" t="str">
        <f>IF(明細!L380="","",明細!L380)</f>
        <v/>
      </c>
      <c r="M386" s="265" t="str">
        <f>IF(明細!M380="","",明細!M380)</f>
        <v/>
      </c>
      <c r="N386" s="265" t="str">
        <f>IF(明細!N380="","",明細!N380)</f>
        <v/>
      </c>
      <c r="O386" s="265" t="str">
        <f>IF(明細!O380="","",明細!O380)</f>
        <v/>
      </c>
      <c r="P386" s="265" t="str">
        <f>IF(明細!P380="","",明細!P380)</f>
        <v/>
      </c>
      <c r="Q386" s="265" t="str">
        <f>IF(明細!Q380="","",明細!Q380)</f>
        <v/>
      </c>
      <c r="R386" s="289" t="str">
        <f>IF(明細!R380="","",明細!R380)</f>
        <v/>
      </c>
      <c r="S386" s="291" t="str">
        <f>IF(明細!S380="","",明細!S380)</f>
        <v/>
      </c>
      <c r="T386" s="291" t="str">
        <f>IF(明細!T380="","",明細!T380)</f>
        <v/>
      </c>
      <c r="U386" s="291" t="str">
        <f>IF(明細!U380="","",明細!U380)</f>
        <v/>
      </c>
      <c r="V386" s="292" t="str">
        <f>IF(明細!V380="","",明細!V380)</f>
        <v>個</v>
      </c>
      <c r="W386" s="292" t="str">
        <f>IF(明細!W380="","",明細!W380)</f>
        <v/>
      </c>
      <c r="X386" s="293" t="str">
        <f>IF(明細!X380="","",明細!X380)</f>
        <v/>
      </c>
      <c r="Y386" s="134" t="str">
        <f>IF(明細!Y380="","",明細!Y380)</f>
        <v/>
      </c>
      <c r="Z386" s="135" t="str">
        <f>IF(明細!Z380="","",明細!Z380)</f>
        <v/>
      </c>
      <c r="AA386" s="134" t="str">
        <f>IF(明細!AA380="","",明細!AA380)</f>
        <v/>
      </c>
      <c r="AB386" s="303" t="str">
        <f>IF(明細!AB380="","",明細!AB380)</f>
        <v/>
      </c>
      <c r="AC386" s="134" t="str">
        <f>IF(明細!AC380="","",明細!AC380)</f>
        <v/>
      </c>
      <c r="AD386" s="183" t="str">
        <f>IF(明細!AD380="","",明細!AD380)</f>
        <v/>
      </c>
      <c r="AE386" s="184">
        <f>IF(明細!AE380="","",明細!AE380)</f>
        <v>0.1</v>
      </c>
      <c r="AF386" s="185" t="str">
        <f>IF(明細!AF380="","",明細!AF380)</f>
        <v/>
      </c>
      <c r="AG386" s="186" t="str">
        <f>IF(明細!AG380="","",明細!AG380)</f>
        <v/>
      </c>
      <c r="AH386" s="186" t="str">
        <f>IF(明細!AH380="","",明細!AH380)</f>
        <v/>
      </c>
      <c r="AI386" s="187" t="str">
        <f>IF(明細!AI380="","",明細!AI380)</f>
        <v/>
      </c>
      <c r="AJ386" s="296" t="str">
        <f>IF(明細!AJ380="","",明細!AJ380)</f>
        <v/>
      </c>
      <c r="AK386" s="297" t="str">
        <f>IF(明細!AK380="","",明細!AK380)</f>
        <v/>
      </c>
      <c r="AL386" s="298" t="str">
        <f>IF(明細!AL380="","",明細!AL380)</f>
        <v/>
      </c>
      <c r="AM386" s="299" t="str">
        <f>IF(明細!AM380="","",明細!AM380)</f>
        <v/>
      </c>
      <c r="AN386" s="300" t="str">
        <f>IF(明細!AN380="","",明細!AN380)</f>
        <v/>
      </c>
      <c r="AO386" s="300" t="str">
        <f>IF(明細!AO380="","",明細!AO380)</f>
        <v/>
      </c>
      <c r="AP386" s="300" t="str">
        <f>IF(明細!AP380="","",明細!AP380)</f>
        <v/>
      </c>
      <c r="AQ386" s="301" t="str">
        <f>IF(明細!AQ380="","",明細!AQ380)</f>
        <v/>
      </c>
      <c r="AR386" s="302" t="str">
        <f>IF(明細!AR380="","",明細!AR380)</f>
        <v/>
      </c>
      <c r="AU386" s="360"/>
      <c r="AV386" s="368"/>
      <c r="AW386" s="446" t="str">
        <f>IF(明細!AV380="","",明細!AV380)</f>
        <v/>
      </c>
      <c r="AX386" s="419" t="str">
        <f>IF(明細!AT380="","",明細!AT380)</f>
        <v/>
      </c>
      <c r="AY386" s="280" t="str">
        <f>IF($AX386="","",VLOOKUP($AX386,リスト!$CL:$CM,2,FALSE))</f>
        <v/>
      </c>
      <c r="AZ386" s="3"/>
      <c r="BA386" s="280" t="str">
        <f>IF(BB386="","",VLOOKUP(BB386,リスト!$K:$L,2,FALSE))</f>
        <v/>
      </c>
      <c r="BB386" s="3"/>
      <c r="BC386" s="3"/>
      <c r="BD386" s="87"/>
      <c r="BE386" s="280" t="str">
        <f>IF(BF386="","",VLOOKUP(BF386,リスト!$I:$J,2,FALSE))</f>
        <v/>
      </c>
      <c r="BF386" s="3"/>
      <c r="BG386" s="280" t="str">
        <f>IF(BH386="","",VLOOKUP(BH386,リスト!$M:$N,2,FALSE))</f>
        <v/>
      </c>
      <c r="BH386" s="282"/>
      <c r="BI386" s="280" t="str">
        <f>IF(BJ386="","",VLOOKUP(BJ386,リスト!$O:$P,2,FALSE))</f>
        <v/>
      </c>
      <c r="BJ386" s="24"/>
      <c r="BM386" s="451" t="str">
        <f>IF(明細!AV380="","",明細!AV380)</f>
        <v/>
      </c>
      <c r="BN386" s="453" t="str">
        <f>IF(明細!AT380="","",明細!AT380)</f>
        <v/>
      </c>
      <c r="BO386" s="280" t="str">
        <f>IF($BN386="","",VLOOKUP($BN386,リスト!$CL:$CM,2,FALSE))</f>
        <v/>
      </c>
      <c r="BP386" s="280" t="str">
        <f>IF(BQ386="","",VLOOKUP(BQ386,リスト!$K$5:$L$7,2,FALSE))</f>
        <v/>
      </c>
      <c r="BQ386" s="13"/>
      <c r="BR386" s="13"/>
      <c r="BS386" s="47"/>
      <c r="BT386" s="280" t="str">
        <f>IF(BU386="","",VLOOKUP(BU386,リスト!I377:J395,2,FALSE))</f>
        <v/>
      </c>
      <c r="BU386" s="13"/>
      <c r="BV386" s="13"/>
      <c r="BW386" s="282"/>
      <c r="BX386" s="282"/>
      <c r="BY386" s="280" t="str">
        <f>IF(BZ386="","",VLOOKUP(BZ386,リスト!$S$5:$T$6,2,FALSE))</f>
        <v/>
      </c>
      <c r="BZ386" s="3"/>
      <c r="CA386" s="3"/>
      <c r="CB386" s="81"/>
      <c r="CC386" s="280" t="str">
        <f t="shared" si="48"/>
        <v/>
      </c>
      <c r="CD386" s="83"/>
      <c r="CE386" s="83"/>
      <c r="CF386" s="83"/>
      <c r="CG386" s="83"/>
      <c r="CH386" s="282" t="str">
        <f t="shared" si="49"/>
        <v/>
      </c>
      <c r="CI386" s="83"/>
      <c r="CJ386" s="280" t="str">
        <f t="shared" si="50"/>
        <v/>
      </c>
      <c r="CK386" s="87"/>
      <c r="CL386" s="78"/>
      <c r="CM386" s="83"/>
      <c r="CN386" s="83"/>
      <c r="CO386" s="83"/>
      <c r="CP386" s="280" t="str">
        <f t="shared" si="55"/>
        <v/>
      </c>
      <c r="CQ386" s="81"/>
      <c r="CR386" s="280" t="str">
        <f t="shared" si="56"/>
        <v/>
      </c>
      <c r="CS386" s="3"/>
      <c r="CT386" s="3"/>
      <c r="CU386" s="280" t="str">
        <f>IF(CV386="","",VLOOKUP(CV386,リスト!$V$5:$W$6,2,FALSE))</f>
        <v/>
      </c>
      <c r="CV386" s="3"/>
      <c r="CW386" s="280" t="str">
        <f>IF(CX386="","",VLOOKUP(CX386,リスト!$X$5:$Y$6,2,FALSE))</f>
        <v/>
      </c>
      <c r="CX386" s="3"/>
      <c r="CY386" s="77"/>
      <c r="CZ386" s="77"/>
      <c r="DA386" s="75"/>
      <c r="DB386" s="75"/>
      <c r="DC386" s="75"/>
      <c r="DD386" s="75"/>
      <c r="DE386" s="280" t="str">
        <f>IF(DF386="","",VLOOKUP(DF386,リスト!$Z$5:$AA$10,2,FALSE))</f>
        <v/>
      </c>
      <c r="DF386" s="3"/>
      <c r="DG386" s="280" t="str">
        <f>IF(DH386="","",VLOOKUP(DH386,リスト!$AB$5:$AC$12,2,FALSE))</f>
        <v/>
      </c>
      <c r="DH386" s="63"/>
      <c r="DI386" s="280" t="str">
        <f>IF(DJ386="","",VLOOKUP(DJ386,リスト!$AD$5:$AE$7,2,FALSE))</f>
        <v/>
      </c>
      <c r="DJ386" s="3"/>
      <c r="DK386" s="280" t="str">
        <f>IF(DL386="","",VLOOKUP(DL386,リスト!$AF$5:$AG$10,2,FALSE))</f>
        <v/>
      </c>
      <c r="DL386" s="3"/>
      <c r="DM386" s="280" t="str">
        <f>IF(DN386="","",VLOOKUP(DN386,リスト!$AH$5:$AI$6,2,FALSE))</f>
        <v/>
      </c>
      <c r="DN386" s="3"/>
      <c r="DO386" s="280" t="str">
        <f>IF(DP386="","",VLOOKUP(DP386,リスト!$AJ$5:$AK$6,2,FALSE))</f>
        <v/>
      </c>
      <c r="DP386" s="3"/>
      <c r="DQ386" s="280" t="str">
        <f>IF(DR386="","",VLOOKUP(DR386,リスト!$AL$5:$AM$7,2,FALSE))</f>
        <v/>
      </c>
      <c r="DR386" s="3"/>
      <c r="DS386" s="13"/>
      <c r="DT386" s="85"/>
      <c r="DU386" s="85"/>
      <c r="DV386" s="281" t="str">
        <f>IF(DW386="","",VLOOKUP(DW386,リスト!$AN$5:$AO$6,2,FALSE))</f>
        <v/>
      </c>
      <c r="DW386" s="13"/>
      <c r="DX386" s="341"/>
      <c r="DY386" s="345"/>
      <c r="DZ386" s="341"/>
      <c r="EA386" s="345"/>
      <c r="EB386" s="280" t="str">
        <f>IF(EC386="","",VLOOKUP(EC386,リスト!$AW$5:$AX$8,2,FALSE))</f>
        <v/>
      </c>
      <c r="EC386" s="3"/>
      <c r="ED386" s="85"/>
      <c r="EE386" s="280" t="str">
        <f>IF(EF386="","",VLOOKUP(EF386,リスト!$AY$5:$AZ$10,2,FALSE))</f>
        <v/>
      </c>
      <c r="EF386" s="3"/>
      <c r="EG386" s="280" t="str">
        <f>IF(EH386="","",VLOOKUP(EH386,リスト!$BA$5:$BB$10,2,FALSE))</f>
        <v/>
      </c>
      <c r="EH386" s="3"/>
      <c r="EI386" s="280" t="str">
        <f>IF(EJ386="","",VLOOKUP(EJ386,リスト!$BC$5:$BD$10,2,FALSE))</f>
        <v/>
      </c>
      <c r="EJ386" s="3"/>
      <c r="EK386" s="280" t="str">
        <f>IF(EL386="","",VLOOKUP(EL386,リスト!$BE$5:$BF$10,2,FALSE))</f>
        <v/>
      </c>
      <c r="EL386" s="3"/>
      <c r="EM386" s="78"/>
      <c r="EN386" s="73"/>
      <c r="EO386" s="73"/>
      <c r="EP386" s="13"/>
      <c r="EQ386" s="13"/>
      <c r="ER386" s="280" t="str">
        <f>IF(ES386="","",VLOOKUP(ES386,リスト!$BG$5:$BH$10,2,FALSE))</f>
        <v/>
      </c>
      <c r="ES386" s="13"/>
      <c r="ET386" s="13"/>
      <c r="EU386" s="13"/>
      <c r="EV386" s="13"/>
      <c r="EW386" s="13"/>
      <c r="EX386" s="81"/>
      <c r="EY386" s="81"/>
      <c r="EZ386" s="26"/>
      <c r="FA386" s="281" t="str">
        <f>IF($EZ386="","",INDEX(リスト!$BI$5:$BJ$40,MATCH($EZ386,リスト!$BJ$5:$BJ$40,0),1))</f>
        <v/>
      </c>
      <c r="FB386" s="280" t="str">
        <f>IF(FC386="","",VLOOKUP(FC386,リスト!$BK:$BL,2,FALSE))</f>
        <v/>
      </c>
      <c r="FC386" s="13"/>
      <c r="FD386" s="331"/>
      <c r="FE386" s="3"/>
      <c r="FF386" s="280" t="str">
        <f>IF(FG386="","",VLOOKUP(FG386,リスト!$BO$5:$BP$6,2,FALSE))</f>
        <v/>
      </c>
      <c r="FG386" s="3"/>
      <c r="FH386" s="280" t="str">
        <f>IF(FI386="","",VLOOKUP(FI386,リスト!$BQ$5:$BR$8,2,FALSE))</f>
        <v/>
      </c>
      <c r="FI386" s="3"/>
      <c r="FJ386" s="282"/>
      <c r="FK386" s="280" t="str">
        <f>IF(FL386="","",VLOOKUP(FL386,リスト!$BS$5:$BT$6,2,FALSE))</f>
        <v/>
      </c>
      <c r="FL386" s="63"/>
      <c r="FM386" s="13"/>
      <c r="FN386" s="13"/>
      <c r="FO386" s="13"/>
      <c r="FP386" s="283" t="str">
        <f t="shared" si="51"/>
        <v/>
      </c>
      <c r="FQ386" s="283" t="str">
        <f t="shared" si="51"/>
        <v/>
      </c>
      <c r="FR386" s="13"/>
      <c r="FS386" s="85"/>
      <c r="FT386" s="85"/>
      <c r="FU386" s="281" t="str">
        <f t="shared" si="52"/>
        <v/>
      </c>
      <c r="FV386" s="280" t="str">
        <f>IF(FW386="","",VLOOKUP(FW386,リスト!$BV$5:$BW$10,2,FALSE))</f>
        <v/>
      </c>
      <c r="FW386" s="26"/>
      <c r="FX386" s="282" t="str">
        <f t="shared" si="53"/>
        <v/>
      </c>
      <c r="FY386" s="280" t="str">
        <f>IF(FZ386="","",VLOOKUP(FZ386,リスト!$BX$5:$BY$6,2,FALSE))</f>
        <v/>
      </c>
      <c r="FZ386" s="3"/>
      <c r="GA386" s="280" t="str">
        <f>IF(GB386="","",VLOOKUP(GB386,リスト!$BZ$5:$CA$6,2,FALSE))</f>
        <v/>
      </c>
      <c r="GB386" s="13"/>
      <c r="GC386" s="281" t="str">
        <f>IF(GD386="","",VLOOKUP(GD386,リスト!$CB$5:$CC$6,2,FALSE))</f>
        <v/>
      </c>
      <c r="GD386" s="13"/>
      <c r="GE386" s="13"/>
      <c r="GF386" s="13"/>
      <c r="GG386" s="75"/>
      <c r="GH386" s="281" t="str">
        <f t="shared" si="54"/>
        <v/>
      </c>
      <c r="GI386" s="128"/>
      <c r="GJ386" s="281" t="str">
        <f>IF(GK386="","",VLOOKUP(GK386,リスト!$CD$5:$CE$6,2,FALSE))</f>
        <v/>
      </c>
      <c r="GK386" s="13"/>
      <c r="GL386" s="281" t="str">
        <f>IF(GM386="","",VLOOKUP(GM386,リスト!$CF$5:$CG$5,2,FALSE))</f>
        <v/>
      </c>
      <c r="GM386" s="26"/>
      <c r="GN386" s="280" t="str">
        <f>IF(GO386="","",VLOOKUP(GO386,リスト!$CH$5:$CI$5,2,FALSE))</f>
        <v/>
      </c>
      <c r="GO386" s="284"/>
      <c r="GP386" s="284"/>
      <c r="GQ386" s="284"/>
      <c r="GR386" s="284"/>
      <c r="GS386" s="284"/>
      <c r="GT386" s="284"/>
      <c r="GU386" s="284"/>
      <c r="GV386" s="284"/>
      <c r="GW386" s="284"/>
      <c r="GX386" s="285"/>
    </row>
    <row r="387" spans="2:206" s="177" customFormat="1" ht="24.75" hidden="1" customHeight="1" outlineLevel="1">
      <c r="B387" s="286" t="str">
        <f>IF(明細!B381="","",明細!B381)</f>
        <v/>
      </c>
      <c r="C387" s="287" t="str">
        <f>IF(明細!C381="","",明細!C381)</f>
        <v/>
      </c>
      <c r="D387" s="265" t="str">
        <f>IF(明細!D381="","",明細!D381)</f>
        <v/>
      </c>
      <c r="E387" s="265" t="str">
        <f>IF(明細!E381="","",明細!E381)</f>
        <v/>
      </c>
      <c r="F387" s="265" t="str">
        <f>IF(明細!F381="","",明細!F381)</f>
        <v/>
      </c>
      <c r="G387" s="265" t="str">
        <f>IF(明細!G381="","",明細!G381)</f>
        <v/>
      </c>
      <c r="H387" s="265" t="str">
        <f>IF(明細!H381="","",明細!H381)</f>
        <v/>
      </c>
      <c r="I387" s="265" t="str">
        <f>IF(明細!I381="","",明細!I381)</f>
        <v/>
      </c>
      <c r="J387" s="265" t="str">
        <f>IF(明細!J381="","",明細!J381)</f>
        <v/>
      </c>
      <c r="K387" s="265" t="str">
        <f>IF(明細!K381="","",明細!K381)</f>
        <v/>
      </c>
      <c r="L387" s="265" t="str">
        <f>IF(明細!L381="","",明細!L381)</f>
        <v/>
      </c>
      <c r="M387" s="265" t="str">
        <f>IF(明細!M381="","",明細!M381)</f>
        <v/>
      </c>
      <c r="N387" s="265" t="str">
        <f>IF(明細!N381="","",明細!N381)</f>
        <v/>
      </c>
      <c r="O387" s="265" t="str">
        <f>IF(明細!O381="","",明細!O381)</f>
        <v/>
      </c>
      <c r="P387" s="265" t="str">
        <f>IF(明細!P381="","",明細!P381)</f>
        <v/>
      </c>
      <c r="Q387" s="265" t="str">
        <f>IF(明細!Q381="","",明細!Q381)</f>
        <v/>
      </c>
      <c r="R387" s="289" t="str">
        <f>IF(明細!R381="","",明細!R381)</f>
        <v/>
      </c>
      <c r="S387" s="291" t="str">
        <f>IF(明細!S381="","",明細!S381)</f>
        <v/>
      </c>
      <c r="T387" s="291" t="str">
        <f>IF(明細!T381="","",明細!T381)</f>
        <v/>
      </c>
      <c r="U387" s="291" t="str">
        <f>IF(明細!U381="","",明細!U381)</f>
        <v/>
      </c>
      <c r="V387" s="292" t="str">
        <f>IF(明細!V381="","",明細!V381)</f>
        <v>個</v>
      </c>
      <c r="W387" s="292" t="str">
        <f>IF(明細!W381="","",明細!W381)</f>
        <v/>
      </c>
      <c r="X387" s="293" t="str">
        <f>IF(明細!X381="","",明細!X381)</f>
        <v/>
      </c>
      <c r="Y387" s="134" t="str">
        <f>IF(明細!Y381="","",明細!Y381)</f>
        <v/>
      </c>
      <c r="Z387" s="135" t="str">
        <f>IF(明細!Z381="","",明細!Z381)</f>
        <v/>
      </c>
      <c r="AA387" s="134" t="str">
        <f>IF(明細!AA381="","",明細!AA381)</f>
        <v/>
      </c>
      <c r="AB387" s="303" t="str">
        <f>IF(明細!AB381="","",明細!AB381)</f>
        <v/>
      </c>
      <c r="AC387" s="134" t="str">
        <f>IF(明細!AC381="","",明細!AC381)</f>
        <v/>
      </c>
      <c r="AD387" s="183" t="str">
        <f>IF(明細!AD381="","",明細!AD381)</f>
        <v/>
      </c>
      <c r="AE387" s="184">
        <f>IF(明細!AE381="","",明細!AE381)</f>
        <v>0.1</v>
      </c>
      <c r="AF387" s="185" t="str">
        <f>IF(明細!AF381="","",明細!AF381)</f>
        <v/>
      </c>
      <c r="AG387" s="186" t="str">
        <f>IF(明細!AG381="","",明細!AG381)</f>
        <v/>
      </c>
      <c r="AH387" s="186" t="str">
        <f>IF(明細!AH381="","",明細!AH381)</f>
        <v/>
      </c>
      <c r="AI387" s="187" t="str">
        <f>IF(明細!AI381="","",明細!AI381)</f>
        <v/>
      </c>
      <c r="AJ387" s="296" t="str">
        <f>IF(明細!AJ381="","",明細!AJ381)</f>
        <v/>
      </c>
      <c r="AK387" s="297" t="str">
        <f>IF(明細!AK381="","",明細!AK381)</f>
        <v/>
      </c>
      <c r="AL387" s="298" t="str">
        <f>IF(明細!AL381="","",明細!AL381)</f>
        <v/>
      </c>
      <c r="AM387" s="299" t="str">
        <f>IF(明細!AM381="","",明細!AM381)</f>
        <v/>
      </c>
      <c r="AN387" s="300" t="str">
        <f>IF(明細!AN381="","",明細!AN381)</f>
        <v/>
      </c>
      <c r="AO387" s="300" t="str">
        <f>IF(明細!AO381="","",明細!AO381)</f>
        <v/>
      </c>
      <c r="AP387" s="300" t="str">
        <f>IF(明細!AP381="","",明細!AP381)</f>
        <v/>
      </c>
      <c r="AQ387" s="301" t="str">
        <f>IF(明細!AQ381="","",明細!AQ381)</f>
        <v/>
      </c>
      <c r="AR387" s="302" t="str">
        <f>IF(明細!AR381="","",明細!AR381)</f>
        <v/>
      </c>
      <c r="AU387" s="360"/>
      <c r="AV387" s="368"/>
      <c r="AW387" s="446" t="str">
        <f>IF(明細!AV381="","",明細!AV381)</f>
        <v/>
      </c>
      <c r="AX387" s="419" t="str">
        <f>IF(明細!AT381="","",明細!AT381)</f>
        <v/>
      </c>
      <c r="AY387" s="280" t="str">
        <f>IF($AX387="","",VLOOKUP($AX387,リスト!$CL:$CM,2,FALSE))</f>
        <v/>
      </c>
      <c r="AZ387" s="3"/>
      <c r="BA387" s="280" t="str">
        <f>IF(BB387="","",VLOOKUP(BB387,リスト!$K:$L,2,FALSE))</f>
        <v/>
      </c>
      <c r="BB387" s="3"/>
      <c r="BC387" s="3"/>
      <c r="BD387" s="87"/>
      <c r="BE387" s="280" t="str">
        <f>IF(BF387="","",VLOOKUP(BF387,リスト!$I:$J,2,FALSE))</f>
        <v/>
      </c>
      <c r="BF387" s="3"/>
      <c r="BG387" s="280" t="str">
        <f>IF(BH387="","",VLOOKUP(BH387,リスト!$M:$N,2,FALSE))</f>
        <v/>
      </c>
      <c r="BH387" s="282"/>
      <c r="BI387" s="280" t="str">
        <f>IF(BJ387="","",VLOOKUP(BJ387,リスト!$O:$P,2,FALSE))</f>
        <v/>
      </c>
      <c r="BJ387" s="24"/>
      <c r="BM387" s="451" t="str">
        <f>IF(明細!AV381="","",明細!AV381)</f>
        <v/>
      </c>
      <c r="BN387" s="453" t="str">
        <f>IF(明細!AT381="","",明細!AT381)</f>
        <v/>
      </c>
      <c r="BO387" s="280" t="str">
        <f>IF($BN387="","",VLOOKUP($BN387,リスト!$CL:$CM,2,FALSE))</f>
        <v/>
      </c>
      <c r="BP387" s="280" t="str">
        <f>IF(BQ387="","",VLOOKUP(BQ387,リスト!$K$5:$L$7,2,FALSE))</f>
        <v/>
      </c>
      <c r="BQ387" s="13"/>
      <c r="BR387" s="13"/>
      <c r="BS387" s="47"/>
      <c r="BT387" s="280" t="str">
        <f>IF(BU387="","",VLOOKUP(BU387,リスト!I378:J396,2,FALSE))</f>
        <v/>
      </c>
      <c r="BU387" s="13"/>
      <c r="BV387" s="13"/>
      <c r="BW387" s="282"/>
      <c r="BX387" s="282"/>
      <c r="BY387" s="280" t="str">
        <f>IF(BZ387="","",VLOOKUP(BZ387,リスト!$S$5:$T$6,2,FALSE))</f>
        <v/>
      </c>
      <c r="BZ387" s="3"/>
      <c r="CA387" s="3"/>
      <c r="CB387" s="81"/>
      <c r="CC387" s="280" t="str">
        <f t="shared" si="48"/>
        <v/>
      </c>
      <c r="CD387" s="83"/>
      <c r="CE387" s="83"/>
      <c r="CF387" s="83"/>
      <c r="CG387" s="83"/>
      <c r="CH387" s="282" t="str">
        <f t="shared" si="49"/>
        <v/>
      </c>
      <c r="CI387" s="83"/>
      <c r="CJ387" s="280" t="str">
        <f t="shared" si="50"/>
        <v/>
      </c>
      <c r="CK387" s="87"/>
      <c r="CL387" s="78"/>
      <c r="CM387" s="83"/>
      <c r="CN387" s="83"/>
      <c r="CO387" s="83"/>
      <c r="CP387" s="280" t="str">
        <f t="shared" si="55"/>
        <v/>
      </c>
      <c r="CQ387" s="81"/>
      <c r="CR387" s="280" t="str">
        <f t="shared" si="56"/>
        <v/>
      </c>
      <c r="CS387" s="3"/>
      <c r="CT387" s="3"/>
      <c r="CU387" s="280" t="str">
        <f>IF(CV387="","",VLOOKUP(CV387,リスト!$V$5:$W$6,2,FALSE))</f>
        <v/>
      </c>
      <c r="CV387" s="3"/>
      <c r="CW387" s="280" t="str">
        <f>IF(CX387="","",VLOOKUP(CX387,リスト!$X$5:$Y$6,2,FALSE))</f>
        <v/>
      </c>
      <c r="CX387" s="3"/>
      <c r="CY387" s="77"/>
      <c r="CZ387" s="77"/>
      <c r="DA387" s="75"/>
      <c r="DB387" s="75"/>
      <c r="DC387" s="75"/>
      <c r="DD387" s="75"/>
      <c r="DE387" s="280" t="str">
        <f>IF(DF387="","",VLOOKUP(DF387,リスト!$Z$5:$AA$10,2,FALSE))</f>
        <v/>
      </c>
      <c r="DF387" s="3"/>
      <c r="DG387" s="280" t="str">
        <f>IF(DH387="","",VLOOKUP(DH387,リスト!$AB$5:$AC$12,2,FALSE))</f>
        <v/>
      </c>
      <c r="DH387" s="63"/>
      <c r="DI387" s="280" t="str">
        <f>IF(DJ387="","",VLOOKUP(DJ387,リスト!$AD$5:$AE$7,2,FALSE))</f>
        <v/>
      </c>
      <c r="DJ387" s="3"/>
      <c r="DK387" s="280" t="str">
        <f>IF(DL387="","",VLOOKUP(DL387,リスト!$AF$5:$AG$10,2,FALSE))</f>
        <v/>
      </c>
      <c r="DL387" s="3"/>
      <c r="DM387" s="280" t="str">
        <f>IF(DN387="","",VLOOKUP(DN387,リスト!$AH$5:$AI$6,2,FALSE))</f>
        <v/>
      </c>
      <c r="DN387" s="3"/>
      <c r="DO387" s="280" t="str">
        <f>IF(DP387="","",VLOOKUP(DP387,リスト!$AJ$5:$AK$6,2,FALSE))</f>
        <v/>
      </c>
      <c r="DP387" s="3"/>
      <c r="DQ387" s="280" t="str">
        <f>IF(DR387="","",VLOOKUP(DR387,リスト!$AL$5:$AM$7,2,FALSE))</f>
        <v/>
      </c>
      <c r="DR387" s="3"/>
      <c r="DS387" s="13"/>
      <c r="DT387" s="85"/>
      <c r="DU387" s="85"/>
      <c r="DV387" s="281" t="str">
        <f>IF(DW387="","",VLOOKUP(DW387,リスト!$AN$5:$AO$6,2,FALSE))</f>
        <v/>
      </c>
      <c r="DW387" s="13"/>
      <c r="DX387" s="341"/>
      <c r="DY387" s="345"/>
      <c r="DZ387" s="341"/>
      <c r="EA387" s="345"/>
      <c r="EB387" s="280" t="str">
        <f>IF(EC387="","",VLOOKUP(EC387,リスト!$AW$5:$AX$8,2,FALSE))</f>
        <v/>
      </c>
      <c r="EC387" s="3"/>
      <c r="ED387" s="85"/>
      <c r="EE387" s="280" t="str">
        <f>IF(EF387="","",VLOOKUP(EF387,リスト!$AY$5:$AZ$10,2,FALSE))</f>
        <v/>
      </c>
      <c r="EF387" s="3"/>
      <c r="EG387" s="280" t="str">
        <f>IF(EH387="","",VLOOKUP(EH387,リスト!$BA$5:$BB$10,2,FALSE))</f>
        <v/>
      </c>
      <c r="EH387" s="3"/>
      <c r="EI387" s="280" t="str">
        <f>IF(EJ387="","",VLOOKUP(EJ387,リスト!$BC$5:$BD$10,2,FALSE))</f>
        <v/>
      </c>
      <c r="EJ387" s="3"/>
      <c r="EK387" s="280" t="str">
        <f>IF(EL387="","",VLOOKUP(EL387,リスト!$BE$5:$BF$10,2,FALSE))</f>
        <v/>
      </c>
      <c r="EL387" s="3"/>
      <c r="EM387" s="78"/>
      <c r="EN387" s="73"/>
      <c r="EO387" s="73"/>
      <c r="EP387" s="13"/>
      <c r="EQ387" s="13"/>
      <c r="ER387" s="280" t="str">
        <f>IF(ES387="","",VLOOKUP(ES387,リスト!$BG$5:$BH$10,2,FALSE))</f>
        <v/>
      </c>
      <c r="ES387" s="13"/>
      <c r="ET387" s="13"/>
      <c r="EU387" s="13"/>
      <c r="EV387" s="13"/>
      <c r="EW387" s="13"/>
      <c r="EX387" s="81"/>
      <c r="EY387" s="81"/>
      <c r="EZ387" s="26"/>
      <c r="FA387" s="281" t="str">
        <f>IF($EZ387="","",INDEX(リスト!$BI$5:$BJ$40,MATCH($EZ387,リスト!$BJ$5:$BJ$40,0),1))</f>
        <v/>
      </c>
      <c r="FB387" s="280" t="str">
        <f>IF(FC387="","",VLOOKUP(FC387,リスト!$BK:$BL,2,FALSE))</f>
        <v/>
      </c>
      <c r="FC387" s="13"/>
      <c r="FD387" s="331"/>
      <c r="FE387" s="3"/>
      <c r="FF387" s="280" t="str">
        <f>IF(FG387="","",VLOOKUP(FG387,リスト!$BO$5:$BP$6,2,FALSE))</f>
        <v/>
      </c>
      <c r="FG387" s="3"/>
      <c r="FH387" s="280" t="str">
        <f>IF(FI387="","",VLOOKUP(FI387,リスト!$BQ$5:$BR$8,2,FALSE))</f>
        <v/>
      </c>
      <c r="FI387" s="3"/>
      <c r="FJ387" s="282"/>
      <c r="FK387" s="280" t="str">
        <f>IF(FL387="","",VLOOKUP(FL387,リスト!$BS$5:$BT$6,2,FALSE))</f>
        <v/>
      </c>
      <c r="FL387" s="63"/>
      <c r="FM387" s="13"/>
      <c r="FN387" s="13"/>
      <c r="FO387" s="13"/>
      <c r="FP387" s="283" t="str">
        <f t="shared" si="51"/>
        <v/>
      </c>
      <c r="FQ387" s="283" t="str">
        <f t="shared" si="51"/>
        <v/>
      </c>
      <c r="FR387" s="13"/>
      <c r="FS387" s="85"/>
      <c r="FT387" s="85"/>
      <c r="FU387" s="281" t="str">
        <f t="shared" si="52"/>
        <v/>
      </c>
      <c r="FV387" s="280" t="str">
        <f>IF(FW387="","",VLOOKUP(FW387,リスト!$BV$5:$BW$10,2,FALSE))</f>
        <v/>
      </c>
      <c r="FW387" s="26"/>
      <c r="FX387" s="282" t="str">
        <f t="shared" si="53"/>
        <v/>
      </c>
      <c r="FY387" s="280" t="str">
        <f>IF(FZ387="","",VLOOKUP(FZ387,リスト!$BX$5:$BY$6,2,FALSE))</f>
        <v/>
      </c>
      <c r="FZ387" s="3"/>
      <c r="GA387" s="280" t="str">
        <f>IF(GB387="","",VLOOKUP(GB387,リスト!$BZ$5:$CA$6,2,FALSE))</f>
        <v/>
      </c>
      <c r="GB387" s="13"/>
      <c r="GC387" s="281" t="str">
        <f>IF(GD387="","",VLOOKUP(GD387,リスト!$CB$5:$CC$6,2,FALSE))</f>
        <v/>
      </c>
      <c r="GD387" s="13"/>
      <c r="GE387" s="13"/>
      <c r="GF387" s="13"/>
      <c r="GG387" s="75"/>
      <c r="GH387" s="281" t="str">
        <f t="shared" si="54"/>
        <v/>
      </c>
      <c r="GI387" s="128"/>
      <c r="GJ387" s="281" t="str">
        <f>IF(GK387="","",VLOOKUP(GK387,リスト!$CD$5:$CE$6,2,FALSE))</f>
        <v/>
      </c>
      <c r="GK387" s="13"/>
      <c r="GL387" s="281" t="str">
        <f>IF(GM387="","",VLOOKUP(GM387,リスト!$CF$5:$CG$5,2,FALSE))</f>
        <v/>
      </c>
      <c r="GM387" s="26"/>
      <c r="GN387" s="280" t="str">
        <f>IF(GO387="","",VLOOKUP(GO387,リスト!$CH$5:$CI$5,2,FALSE))</f>
        <v/>
      </c>
      <c r="GO387" s="284"/>
      <c r="GP387" s="284"/>
      <c r="GQ387" s="284"/>
      <c r="GR387" s="284"/>
      <c r="GS387" s="284"/>
      <c r="GT387" s="284"/>
      <c r="GU387" s="284"/>
      <c r="GV387" s="284"/>
      <c r="GW387" s="284"/>
      <c r="GX387" s="285"/>
    </row>
    <row r="388" spans="2:206" s="177" customFormat="1" ht="24.75" hidden="1" customHeight="1" outlineLevel="1">
      <c r="B388" s="286" t="str">
        <f>IF(明細!B382="","",明細!B382)</f>
        <v/>
      </c>
      <c r="C388" s="287" t="str">
        <f>IF(明細!C382="","",明細!C382)</f>
        <v/>
      </c>
      <c r="D388" s="265" t="str">
        <f>IF(明細!D382="","",明細!D382)</f>
        <v/>
      </c>
      <c r="E388" s="265" t="str">
        <f>IF(明細!E382="","",明細!E382)</f>
        <v/>
      </c>
      <c r="F388" s="265" t="str">
        <f>IF(明細!F382="","",明細!F382)</f>
        <v/>
      </c>
      <c r="G388" s="265" t="str">
        <f>IF(明細!G382="","",明細!G382)</f>
        <v/>
      </c>
      <c r="H388" s="265" t="str">
        <f>IF(明細!H382="","",明細!H382)</f>
        <v/>
      </c>
      <c r="I388" s="265" t="str">
        <f>IF(明細!I382="","",明細!I382)</f>
        <v/>
      </c>
      <c r="J388" s="265" t="str">
        <f>IF(明細!J382="","",明細!J382)</f>
        <v/>
      </c>
      <c r="K388" s="265" t="str">
        <f>IF(明細!K382="","",明細!K382)</f>
        <v/>
      </c>
      <c r="L388" s="265" t="str">
        <f>IF(明細!L382="","",明細!L382)</f>
        <v/>
      </c>
      <c r="M388" s="265" t="str">
        <f>IF(明細!M382="","",明細!M382)</f>
        <v/>
      </c>
      <c r="N388" s="265" t="str">
        <f>IF(明細!N382="","",明細!N382)</f>
        <v/>
      </c>
      <c r="O388" s="265" t="str">
        <f>IF(明細!O382="","",明細!O382)</f>
        <v/>
      </c>
      <c r="P388" s="265" t="str">
        <f>IF(明細!P382="","",明細!P382)</f>
        <v/>
      </c>
      <c r="Q388" s="265" t="str">
        <f>IF(明細!Q382="","",明細!Q382)</f>
        <v/>
      </c>
      <c r="R388" s="289" t="str">
        <f>IF(明細!R382="","",明細!R382)</f>
        <v/>
      </c>
      <c r="S388" s="291" t="str">
        <f>IF(明細!S382="","",明細!S382)</f>
        <v/>
      </c>
      <c r="T388" s="291" t="str">
        <f>IF(明細!T382="","",明細!T382)</f>
        <v/>
      </c>
      <c r="U388" s="291" t="str">
        <f>IF(明細!U382="","",明細!U382)</f>
        <v/>
      </c>
      <c r="V388" s="292" t="str">
        <f>IF(明細!V382="","",明細!V382)</f>
        <v>個</v>
      </c>
      <c r="W388" s="292" t="str">
        <f>IF(明細!W382="","",明細!W382)</f>
        <v/>
      </c>
      <c r="X388" s="293" t="str">
        <f>IF(明細!X382="","",明細!X382)</f>
        <v/>
      </c>
      <c r="Y388" s="134" t="str">
        <f>IF(明細!Y382="","",明細!Y382)</f>
        <v/>
      </c>
      <c r="Z388" s="135" t="str">
        <f>IF(明細!Z382="","",明細!Z382)</f>
        <v/>
      </c>
      <c r="AA388" s="134" t="str">
        <f>IF(明細!AA382="","",明細!AA382)</f>
        <v/>
      </c>
      <c r="AB388" s="303" t="str">
        <f>IF(明細!AB382="","",明細!AB382)</f>
        <v/>
      </c>
      <c r="AC388" s="134" t="str">
        <f>IF(明細!AC382="","",明細!AC382)</f>
        <v/>
      </c>
      <c r="AD388" s="183" t="str">
        <f>IF(明細!AD382="","",明細!AD382)</f>
        <v/>
      </c>
      <c r="AE388" s="184">
        <f>IF(明細!AE382="","",明細!AE382)</f>
        <v>0.1</v>
      </c>
      <c r="AF388" s="185" t="str">
        <f>IF(明細!AF382="","",明細!AF382)</f>
        <v/>
      </c>
      <c r="AG388" s="186" t="str">
        <f>IF(明細!AG382="","",明細!AG382)</f>
        <v/>
      </c>
      <c r="AH388" s="186" t="str">
        <f>IF(明細!AH382="","",明細!AH382)</f>
        <v/>
      </c>
      <c r="AI388" s="187" t="str">
        <f>IF(明細!AI382="","",明細!AI382)</f>
        <v/>
      </c>
      <c r="AJ388" s="296" t="str">
        <f>IF(明細!AJ382="","",明細!AJ382)</f>
        <v/>
      </c>
      <c r="AK388" s="297" t="str">
        <f>IF(明細!AK382="","",明細!AK382)</f>
        <v/>
      </c>
      <c r="AL388" s="298" t="str">
        <f>IF(明細!AL382="","",明細!AL382)</f>
        <v/>
      </c>
      <c r="AM388" s="299" t="str">
        <f>IF(明細!AM382="","",明細!AM382)</f>
        <v/>
      </c>
      <c r="AN388" s="300" t="str">
        <f>IF(明細!AN382="","",明細!AN382)</f>
        <v/>
      </c>
      <c r="AO388" s="300" t="str">
        <f>IF(明細!AO382="","",明細!AO382)</f>
        <v/>
      </c>
      <c r="AP388" s="300" t="str">
        <f>IF(明細!AP382="","",明細!AP382)</f>
        <v/>
      </c>
      <c r="AQ388" s="301" t="str">
        <f>IF(明細!AQ382="","",明細!AQ382)</f>
        <v/>
      </c>
      <c r="AR388" s="302" t="str">
        <f>IF(明細!AR382="","",明細!AR382)</f>
        <v/>
      </c>
      <c r="AU388" s="360"/>
      <c r="AV388" s="368"/>
      <c r="AW388" s="446" t="str">
        <f>IF(明細!AV382="","",明細!AV382)</f>
        <v/>
      </c>
      <c r="AX388" s="419" t="str">
        <f>IF(明細!AT382="","",明細!AT382)</f>
        <v/>
      </c>
      <c r="AY388" s="280" t="str">
        <f>IF($AX388="","",VLOOKUP($AX388,リスト!$CL:$CM,2,FALSE))</f>
        <v/>
      </c>
      <c r="AZ388" s="3"/>
      <c r="BA388" s="280" t="str">
        <f>IF(BB388="","",VLOOKUP(BB388,リスト!$K:$L,2,FALSE))</f>
        <v/>
      </c>
      <c r="BB388" s="3"/>
      <c r="BC388" s="3"/>
      <c r="BD388" s="87"/>
      <c r="BE388" s="280" t="str">
        <f>IF(BF388="","",VLOOKUP(BF388,リスト!$I:$J,2,FALSE))</f>
        <v/>
      </c>
      <c r="BF388" s="3"/>
      <c r="BG388" s="280" t="str">
        <f>IF(BH388="","",VLOOKUP(BH388,リスト!$M:$N,2,FALSE))</f>
        <v/>
      </c>
      <c r="BH388" s="282"/>
      <c r="BI388" s="280" t="str">
        <f>IF(BJ388="","",VLOOKUP(BJ388,リスト!$O:$P,2,FALSE))</f>
        <v/>
      </c>
      <c r="BJ388" s="24"/>
      <c r="BM388" s="451" t="str">
        <f>IF(明細!AV382="","",明細!AV382)</f>
        <v/>
      </c>
      <c r="BN388" s="453" t="str">
        <f>IF(明細!AT382="","",明細!AT382)</f>
        <v/>
      </c>
      <c r="BO388" s="280" t="str">
        <f>IF($BN388="","",VLOOKUP($BN388,リスト!$CL:$CM,2,FALSE))</f>
        <v/>
      </c>
      <c r="BP388" s="280" t="str">
        <f>IF(BQ388="","",VLOOKUP(BQ388,リスト!$K$5:$L$7,2,FALSE))</f>
        <v/>
      </c>
      <c r="BQ388" s="13"/>
      <c r="BR388" s="13"/>
      <c r="BS388" s="47"/>
      <c r="BT388" s="280" t="str">
        <f>IF(BU388="","",VLOOKUP(BU388,リスト!I379:J397,2,FALSE))</f>
        <v/>
      </c>
      <c r="BU388" s="13"/>
      <c r="BV388" s="13"/>
      <c r="BW388" s="282"/>
      <c r="BX388" s="282"/>
      <c r="BY388" s="280" t="str">
        <f>IF(BZ388="","",VLOOKUP(BZ388,リスト!$S$5:$T$6,2,FALSE))</f>
        <v/>
      </c>
      <c r="BZ388" s="3"/>
      <c r="CA388" s="3"/>
      <c r="CB388" s="81"/>
      <c r="CC388" s="280" t="str">
        <f t="shared" si="48"/>
        <v/>
      </c>
      <c r="CD388" s="83"/>
      <c r="CE388" s="83"/>
      <c r="CF388" s="83"/>
      <c r="CG388" s="83"/>
      <c r="CH388" s="282" t="str">
        <f t="shared" si="49"/>
        <v/>
      </c>
      <c r="CI388" s="83"/>
      <c r="CJ388" s="280" t="str">
        <f t="shared" si="50"/>
        <v/>
      </c>
      <c r="CK388" s="87"/>
      <c r="CL388" s="78"/>
      <c r="CM388" s="83"/>
      <c r="CN388" s="83"/>
      <c r="CO388" s="83"/>
      <c r="CP388" s="280" t="str">
        <f t="shared" si="55"/>
        <v/>
      </c>
      <c r="CQ388" s="81"/>
      <c r="CR388" s="280" t="str">
        <f t="shared" si="56"/>
        <v/>
      </c>
      <c r="CS388" s="3"/>
      <c r="CT388" s="3"/>
      <c r="CU388" s="280" t="str">
        <f>IF(CV388="","",VLOOKUP(CV388,リスト!$V$5:$W$6,2,FALSE))</f>
        <v/>
      </c>
      <c r="CV388" s="3"/>
      <c r="CW388" s="280" t="str">
        <f>IF(CX388="","",VLOOKUP(CX388,リスト!$X$5:$Y$6,2,FALSE))</f>
        <v/>
      </c>
      <c r="CX388" s="3"/>
      <c r="CY388" s="77"/>
      <c r="CZ388" s="77"/>
      <c r="DA388" s="75"/>
      <c r="DB388" s="75"/>
      <c r="DC388" s="75"/>
      <c r="DD388" s="75"/>
      <c r="DE388" s="280" t="str">
        <f>IF(DF388="","",VLOOKUP(DF388,リスト!$Z$5:$AA$10,2,FALSE))</f>
        <v/>
      </c>
      <c r="DF388" s="3"/>
      <c r="DG388" s="280" t="str">
        <f>IF(DH388="","",VLOOKUP(DH388,リスト!$AB$5:$AC$12,2,FALSE))</f>
        <v/>
      </c>
      <c r="DH388" s="63"/>
      <c r="DI388" s="280" t="str">
        <f>IF(DJ388="","",VLOOKUP(DJ388,リスト!$AD$5:$AE$7,2,FALSE))</f>
        <v/>
      </c>
      <c r="DJ388" s="3"/>
      <c r="DK388" s="280" t="str">
        <f>IF(DL388="","",VLOOKUP(DL388,リスト!$AF$5:$AG$10,2,FALSE))</f>
        <v/>
      </c>
      <c r="DL388" s="3"/>
      <c r="DM388" s="280" t="str">
        <f>IF(DN388="","",VLOOKUP(DN388,リスト!$AH$5:$AI$6,2,FALSE))</f>
        <v/>
      </c>
      <c r="DN388" s="3"/>
      <c r="DO388" s="280" t="str">
        <f>IF(DP388="","",VLOOKUP(DP388,リスト!$AJ$5:$AK$6,2,FALSE))</f>
        <v/>
      </c>
      <c r="DP388" s="3"/>
      <c r="DQ388" s="280" t="str">
        <f>IF(DR388="","",VLOOKUP(DR388,リスト!$AL$5:$AM$7,2,FALSE))</f>
        <v/>
      </c>
      <c r="DR388" s="3"/>
      <c r="DS388" s="13"/>
      <c r="DT388" s="85"/>
      <c r="DU388" s="85"/>
      <c r="DV388" s="281" t="str">
        <f>IF(DW388="","",VLOOKUP(DW388,リスト!$AN$5:$AO$6,2,FALSE))</f>
        <v/>
      </c>
      <c r="DW388" s="13"/>
      <c r="DX388" s="341"/>
      <c r="DY388" s="345"/>
      <c r="DZ388" s="341"/>
      <c r="EA388" s="345"/>
      <c r="EB388" s="280" t="str">
        <f>IF(EC388="","",VLOOKUP(EC388,リスト!$AW$5:$AX$8,2,FALSE))</f>
        <v/>
      </c>
      <c r="EC388" s="3"/>
      <c r="ED388" s="85"/>
      <c r="EE388" s="280" t="str">
        <f>IF(EF388="","",VLOOKUP(EF388,リスト!$AY$5:$AZ$10,2,FALSE))</f>
        <v/>
      </c>
      <c r="EF388" s="3"/>
      <c r="EG388" s="280" t="str">
        <f>IF(EH388="","",VLOOKUP(EH388,リスト!$BA$5:$BB$10,2,FALSE))</f>
        <v/>
      </c>
      <c r="EH388" s="3"/>
      <c r="EI388" s="280" t="str">
        <f>IF(EJ388="","",VLOOKUP(EJ388,リスト!$BC$5:$BD$10,2,FALSE))</f>
        <v/>
      </c>
      <c r="EJ388" s="3"/>
      <c r="EK388" s="280" t="str">
        <f>IF(EL388="","",VLOOKUP(EL388,リスト!$BE$5:$BF$10,2,FALSE))</f>
        <v/>
      </c>
      <c r="EL388" s="3"/>
      <c r="EM388" s="78"/>
      <c r="EN388" s="73"/>
      <c r="EO388" s="73"/>
      <c r="EP388" s="13"/>
      <c r="EQ388" s="13"/>
      <c r="ER388" s="280" t="str">
        <f>IF(ES388="","",VLOOKUP(ES388,リスト!$BG$5:$BH$10,2,FALSE))</f>
        <v/>
      </c>
      <c r="ES388" s="13"/>
      <c r="ET388" s="13"/>
      <c r="EU388" s="13"/>
      <c r="EV388" s="13"/>
      <c r="EW388" s="13"/>
      <c r="EX388" s="81"/>
      <c r="EY388" s="81"/>
      <c r="EZ388" s="26"/>
      <c r="FA388" s="281" t="str">
        <f>IF($EZ388="","",INDEX(リスト!$BI$5:$BJ$40,MATCH($EZ388,リスト!$BJ$5:$BJ$40,0),1))</f>
        <v/>
      </c>
      <c r="FB388" s="280" t="str">
        <f>IF(FC388="","",VLOOKUP(FC388,リスト!$BK:$BL,2,FALSE))</f>
        <v/>
      </c>
      <c r="FC388" s="13"/>
      <c r="FD388" s="331"/>
      <c r="FE388" s="3"/>
      <c r="FF388" s="280" t="str">
        <f>IF(FG388="","",VLOOKUP(FG388,リスト!$BO$5:$BP$6,2,FALSE))</f>
        <v/>
      </c>
      <c r="FG388" s="3"/>
      <c r="FH388" s="280" t="str">
        <f>IF(FI388="","",VLOOKUP(FI388,リスト!$BQ$5:$BR$8,2,FALSE))</f>
        <v/>
      </c>
      <c r="FI388" s="3"/>
      <c r="FJ388" s="282"/>
      <c r="FK388" s="280" t="str">
        <f>IF(FL388="","",VLOOKUP(FL388,リスト!$BS$5:$BT$6,2,FALSE))</f>
        <v/>
      </c>
      <c r="FL388" s="63"/>
      <c r="FM388" s="13"/>
      <c r="FN388" s="13"/>
      <c r="FO388" s="13"/>
      <c r="FP388" s="283" t="str">
        <f t="shared" si="51"/>
        <v/>
      </c>
      <c r="FQ388" s="283" t="str">
        <f t="shared" si="51"/>
        <v/>
      </c>
      <c r="FR388" s="13"/>
      <c r="FS388" s="85"/>
      <c r="FT388" s="85"/>
      <c r="FU388" s="281" t="str">
        <f t="shared" si="52"/>
        <v/>
      </c>
      <c r="FV388" s="280" t="str">
        <f>IF(FW388="","",VLOOKUP(FW388,リスト!$BV$5:$BW$10,2,FALSE))</f>
        <v/>
      </c>
      <c r="FW388" s="26"/>
      <c r="FX388" s="282" t="str">
        <f t="shared" si="53"/>
        <v/>
      </c>
      <c r="FY388" s="280" t="str">
        <f>IF(FZ388="","",VLOOKUP(FZ388,リスト!$BX$5:$BY$6,2,FALSE))</f>
        <v/>
      </c>
      <c r="FZ388" s="3"/>
      <c r="GA388" s="280" t="str">
        <f>IF(GB388="","",VLOOKUP(GB388,リスト!$BZ$5:$CA$6,2,FALSE))</f>
        <v/>
      </c>
      <c r="GB388" s="13"/>
      <c r="GC388" s="281" t="str">
        <f>IF(GD388="","",VLOOKUP(GD388,リスト!$CB$5:$CC$6,2,FALSE))</f>
        <v/>
      </c>
      <c r="GD388" s="13"/>
      <c r="GE388" s="13"/>
      <c r="GF388" s="13"/>
      <c r="GG388" s="75"/>
      <c r="GH388" s="281" t="str">
        <f t="shared" si="54"/>
        <v/>
      </c>
      <c r="GI388" s="128"/>
      <c r="GJ388" s="281" t="str">
        <f>IF(GK388="","",VLOOKUP(GK388,リスト!$CD$5:$CE$6,2,FALSE))</f>
        <v/>
      </c>
      <c r="GK388" s="13"/>
      <c r="GL388" s="281" t="str">
        <f>IF(GM388="","",VLOOKUP(GM388,リスト!$CF$5:$CG$5,2,FALSE))</f>
        <v/>
      </c>
      <c r="GM388" s="26"/>
      <c r="GN388" s="280" t="str">
        <f>IF(GO388="","",VLOOKUP(GO388,リスト!$CH$5:$CI$5,2,FALSE))</f>
        <v/>
      </c>
      <c r="GO388" s="284"/>
      <c r="GP388" s="284"/>
      <c r="GQ388" s="284"/>
      <c r="GR388" s="284"/>
      <c r="GS388" s="284"/>
      <c r="GT388" s="284"/>
      <c r="GU388" s="284"/>
      <c r="GV388" s="284"/>
      <c r="GW388" s="284"/>
      <c r="GX388" s="285"/>
    </row>
    <row r="389" spans="2:206" s="177" customFormat="1" ht="24.75" hidden="1" customHeight="1" outlineLevel="1">
      <c r="B389" s="286" t="str">
        <f>IF(明細!B383="","",明細!B383)</f>
        <v/>
      </c>
      <c r="C389" s="287" t="str">
        <f>IF(明細!C383="","",明細!C383)</f>
        <v/>
      </c>
      <c r="D389" s="265" t="str">
        <f>IF(明細!D383="","",明細!D383)</f>
        <v/>
      </c>
      <c r="E389" s="265" t="str">
        <f>IF(明細!E383="","",明細!E383)</f>
        <v/>
      </c>
      <c r="F389" s="265" t="str">
        <f>IF(明細!F383="","",明細!F383)</f>
        <v/>
      </c>
      <c r="G389" s="265" t="str">
        <f>IF(明細!G383="","",明細!G383)</f>
        <v/>
      </c>
      <c r="H389" s="265" t="str">
        <f>IF(明細!H383="","",明細!H383)</f>
        <v/>
      </c>
      <c r="I389" s="265" t="str">
        <f>IF(明細!I383="","",明細!I383)</f>
        <v/>
      </c>
      <c r="J389" s="265" t="str">
        <f>IF(明細!J383="","",明細!J383)</f>
        <v/>
      </c>
      <c r="K389" s="265" t="str">
        <f>IF(明細!K383="","",明細!K383)</f>
        <v/>
      </c>
      <c r="L389" s="265" t="str">
        <f>IF(明細!L383="","",明細!L383)</f>
        <v/>
      </c>
      <c r="M389" s="265" t="str">
        <f>IF(明細!M383="","",明細!M383)</f>
        <v/>
      </c>
      <c r="N389" s="265" t="str">
        <f>IF(明細!N383="","",明細!N383)</f>
        <v/>
      </c>
      <c r="O389" s="265" t="str">
        <f>IF(明細!O383="","",明細!O383)</f>
        <v/>
      </c>
      <c r="P389" s="265" t="str">
        <f>IF(明細!P383="","",明細!P383)</f>
        <v/>
      </c>
      <c r="Q389" s="265" t="str">
        <f>IF(明細!Q383="","",明細!Q383)</f>
        <v/>
      </c>
      <c r="R389" s="289" t="str">
        <f>IF(明細!R383="","",明細!R383)</f>
        <v/>
      </c>
      <c r="S389" s="291" t="str">
        <f>IF(明細!S383="","",明細!S383)</f>
        <v/>
      </c>
      <c r="T389" s="291" t="str">
        <f>IF(明細!T383="","",明細!T383)</f>
        <v/>
      </c>
      <c r="U389" s="291" t="str">
        <f>IF(明細!U383="","",明細!U383)</f>
        <v/>
      </c>
      <c r="V389" s="292" t="str">
        <f>IF(明細!V383="","",明細!V383)</f>
        <v>個</v>
      </c>
      <c r="W389" s="292" t="str">
        <f>IF(明細!W383="","",明細!W383)</f>
        <v/>
      </c>
      <c r="X389" s="293" t="str">
        <f>IF(明細!X383="","",明細!X383)</f>
        <v/>
      </c>
      <c r="Y389" s="134" t="str">
        <f>IF(明細!Y383="","",明細!Y383)</f>
        <v/>
      </c>
      <c r="Z389" s="135" t="str">
        <f>IF(明細!Z383="","",明細!Z383)</f>
        <v/>
      </c>
      <c r="AA389" s="134" t="str">
        <f>IF(明細!AA383="","",明細!AA383)</f>
        <v/>
      </c>
      <c r="AB389" s="303" t="str">
        <f>IF(明細!AB383="","",明細!AB383)</f>
        <v/>
      </c>
      <c r="AC389" s="134" t="str">
        <f>IF(明細!AC383="","",明細!AC383)</f>
        <v/>
      </c>
      <c r="AD389" s="183" t="str">
        <f>IF(明細!AD383="","",明細!AD383)</f>
        <v/>
      </c>
      <c r="AE389" s="184">
        <f>IF(明細!AE383="","",明細!AE383)</f>
        <v>0.1</v>
      </c>
      <c r="AF389" s="185" t="str">
        <f>IF(明細!AF383="","",明細!AF383)</f>
        <v/>
      </c>
      <c r="AG389" s="186" t="str">
        <f>IF(明細!AG383="","",明細!AG383)</f>
        <v/>
      </c>
      <c r="AH389" s="186" t="str">
        <f>IF(明細!AH383="","",明細!AH383)</f>
        <v/>
      </c>
      <c r="AI389" s="187" t="str">
        <f>IF(明細!AI383="","",明細!AI383)</f>
        <v/>
      </c>
      <c r="AJ389" s="296" t="str">
        <f>IF(明細!AJ383="","",明細!AJ383)</f>
        <v/>
      </c>
      <c r="AK389" s="297" t="str">
        <f>IF(明細!AK383="","",明細!AK383)</f>
        <v/>
      </c>
      <c r="AL389" s="298" t="str">
        <f>IF(明細!AL383="","",明細!AL383)</f>
        <v/>
      </c>
      <c r="AM389" s="299" t="str">
        <f>IF(明細!AM383="","",明細!AM383)</f>
        <v/>
      </c>
      <c r="AN389" s="300" t="str">
        <f>IF(明細!AN383="","",明細!AN383)</f>
        <v/>
      </c>
      <c r="AO389" s="300" t="str">
        <f>IF(明細!AO383="","",明細!AO383)</f>
        <v/>
      </c>
      <c r="AP389" s="300" t="str">
        <f>IF(明細!AP383="","",明細!AP383)</f>
        <v/>
      </c>
      <c r="AQ389" s="301" t="str">
        <f>IF(明細!AQ383="","",明細!AQ383)</f>
        <v/>
      </c>
      <c r="AR389" s="302" t="str">
        <f>IF(明細!AR383="","",明細!AR383)</f>
        <v/>
      </c>
      <c r="AU389" s="360"/>
      <c r="AV389" s="368"/>
      <c r="AW389" s="446" t="str">
        <f>IF(明細!AV383="","",明細!AV383)</f>
        <v/>
      </c>
      <c r="AX389" s="419" t="str">
        <f>IF(明細!AT383="","",明細!AT383)</f>
        <v/>
      </c>
      <c r="AY389" s="280" t="str">
        <f>IF($AX389="","",VLOOKUP($AX389,リスト!$CL:$CM,2,FALSE))</f>
        <v/>
      </c>
      <c r="AZ389" s="3"/>
      <c r="BA389" s="280" t="str">
        <f>IF(BB389="","",VLOOKUP(BB389,リスト!$K:$L,2,FALSE))</f>
        <v/>
      </c>
      <c r="BB389" s="3"/>
      <c r="BC389" s="3"/>
      <c r="BD389" s="87"/>
      <c r="BE389" s="280" t="str">
        <f>IF(BF389="","",VLOOKUP(BF389,リスト!$I:$J,2,FALSE))</f>
        <v/>
      </c>
      <c r="BF389" s="3"/>
      <c r="BG389" s="280" t="str">
        <f>IF(BH389="","",VLOOKUP(BH389,リスト!$M:$N,2,FALSE))</f>
        <v/>
      </c>
      <c r="BH389" s="282"/>
      <c r="BI389" s="280" t="str">
        <f>IF(BJ389="","",VLOOKUP(BJ389,リスト!$O:$P,2,FALSE))</f>
        <v/>
      </c>
      <c r="BJ389" s="24"/>
      <c r="BM389" s="451" t="str">
        <f>IF(明細!AV383="","",明細!AV383)</f>
        <v/>
      </c>
      <c r="BN389" s="453" t="str">
        <f>IF(明細!AT383="","",明細!AT383)</f>
        <v/>
      </c>
      <c r="BO389" s="280" t="str">
        <f>IF($BN389="","",VLOOKUP($BN389,リスト!$CL:$CM,2,FALSE))</f>
        <v/>
      </c>
      <c r="BP389" s="280" t="str">
        <f>IF(BQ389="","",VLOOKUP(BQ389,リスト!$K$5:$L$7,2,FALSE))</f>
        <v/>
      </c>
      <c r="BQ389" s="13"/>
      <c r="BR389" s="13"/>
      <c r="BS389" s="47"/>
      <c r="BT389" s="280" t="str">
        <f>IF(BU389="","",VLOOKUP(BU389,リスト!I380:J398,2,FALSE))</f>
        <v/>
      </c>
      <c r="BU389" s="13"/>
      <c r="BV389" s="13"/>
      <c r="BW389" s="282"/>
      <c r="BX389" s="282"/>
      <c r="BY389" s="280" t="str">
        <f>IF(BZ389="","",VLOOKUP(BZ389,リスト!$S$5:$T$6,2,FALSE))</f>
        <v/>
      </c>
      <c r="BZ389" s="3"/>
      <c r="CA389" s="3"/>
      <c r="CB389" s="81"/>
      <c r="CC389" s="280" t="str">
        <f t="shared" si="48"/>
        <v/>
      </c>
      <c r="CD389" s="83"/>
      <c r="CE389" s="83"/>
      <c r="CF389" s="83"/>
      <c r="CG389" s="83"/>
      <c r="CH389" s="282" t="str">
        <f t="shared" si="49"/>
        <v/>
      </c>
      <c r="CI389" s="83"/>
      <c r="CJ389" s="280" t="str">
        <f t="shared" si="50"/>
        <v/>
      </c>
      <c r="CK389" s="87"/>
      <c r="CL389" s="78"/>
      <c r="CM389" s="83"/>
      <c r="CN389" s="83"/>
      <c r="CO389" s="83"/>
      <c r="CP389" s="280" t="str">
        <f t="shared" si="55"/>
        <v/>
      </c>
      <c r="CQ389" s="81"/>
      <c r="CR389" s="280" t="str">
        <f t="shared" si="56"/>
        <v/>
      </c>
      <c r="CS389" s="3"/>
      <c r="CT389" s="3"/>
      <c r="CU389" s="280" t="str">
        <f>IF(CV389="","",VLOOKUP(CV389,リスト!$V$5:$W$6,2,FALSE))</f>
        <v/>
      </c>
      <c r="CV389" s="3"/>
      <c r="CW389" s="280" t="str">
        <f>IF(CX389="","",VLOOKUP(CX389,リスト!$X$5:$Y$6,2,FALSE))</f>
        <v/>
      </c>
      <c r="CX389" s="3"/>
      <c r="CY389" s="77"/>
      <c r="CZ389" s="77"/>
      <c r="DA389" s="75"/>
      <c r="DB389" s="75"/>
      <c r="DC389" s="75"/>
      <c r="DD389" s="75"/>
      <c r="DE389" s="280" t="str">
        <f>IF(DF389="","",VLOOKUP(DF389,リスト!$Z$5:$AA$10,2,FALSE))</f>
        <v/>
      </c>
      <c r="DF389" s="3"/>
      <c r="DG389" s="280" t="str">
        <f>IF(DH389="","",VLOOKUP(DH389,リスト!$AB$5:$AC$12,2,FALSE))</f>
        <v/>
      </c>
      <c r="DH389" s="63"/>
      <c r="DI389" s="280" t="str">
        <f>IF(DJ389="","",VLOOKUP(DJ389,リスト!$AD$5:$AE$7,2,FALSE))</f>
        <v/>
      </c>
      <c r="DJ389" s="3"/>
      <c r="DK389" s="280" t="str">
        <f>IF(DL389="","",VLOOKUP(DL389,リスト!$AF$5:$AG$10,2,FALSE))</f>
        <v/>
      </c>
      <c r="DL389" s="3"/>
      <c r="DM389" s="280" t="str">
        <f>IF(DN389="","",VLOOKUP(DN389,リスト!$AH$5:$AI$6,2,FALSE))</f>
        <v/>
      </c>
      <c r="DN389" s="3"/>
      <c r="DO389" s="280" t="str">
        <f>IF(DP389="","",VLOOKUP(DP389,リスト!$AJ$5:$AK$6,2,FALSE))</f>
        <v/>
      </c>
      <c r="DP389" s="3"/>
      <c r="DQ389" s="280" t="str">
        <f>IF(DR389="","",VLOOKUP(DR389,リスト!$AL$5:$AM$7,2,FALSE))</f>
        <v/>
      </c>
      <c r="DR389" s="3"/>
      <c r="DS389" s="13"/>
      <c r="DT389" s="85"/>
      <c r="DU389" s="85"/>
      <c r="DV389" s="281" t="str">
        <f>IF(DW389="","",VLOOKUP(DW389,リスト!$AN$5:$AO$6,2,FALSE))</f>
        <v/>
      </c>
      <c r="DW389" s="13"/>
      <c r="DX389" s="341"/>
      <c r="DY389" s="345"/>
      <c r="DZ389" s="341"/>
      <c r="EA389" s="345"/>
      <c r="EB389" s="280" t="str">
        <f>IF(EC389="","",VLOOKUP(EC389,リスト!$AW$5:$AX$8,2,FALSE))</f>
        <v/>
      </c>
      <c r="EC389" s="3"/>
      <c r="ED389" s="85"/>
      <c r="EE389" s="280" t="str">
        <f>IF(EF389="","",VLOOKUP(EF389,リスト!$AY$5:$AZ$10,2,FALSE))</f>
        <v/>
      </c>
      <c r="EF389" s="3"/>
      <c r="EG389" s="280" t="str">
        <f>IF(EH389="","",VLOOKUP(EH389,リスト!$BA$5:$BB$10,2,FALSE))</f>
        <v/>
      </c>
      <c r="EH389" s="3"/>
      <c r="EI389" s="280" t="str">
        <f>IF(EJ389="","",VLOOKUP(EJ389,リスト!$BC$5:$BD$10,2,FALSE))</f>
        <v/>
      </c>
      <c r="EJ389" s="3"/>
      <c r="EK389" s="280" t="str">
        <f>IF(EL389="","",VLOOKUP(EL389,リスト!$BE$5:$BF$10,2,FALSE))</f>
        <v/>
      </c>
      <c r="EL389" s="3"/>
      <c r="EM389" s="78"/>
      <c r="EN389" s="73"/>
      <c r="EO389" s="73"/>
      <c r="EP389" s="13"/>
      <c r="EQ389" s="13"/>
      <c r="ER389" s="280" t="str">
        <f>IF(ES389="","",VLOOKUP(ES389,リスト!$BG$5:$BH$10,2,FALSE))</f>
        <v/>
      </c>
      <c r="ES389" s="13"/>
      <c r="ET389" s="13"/>
      <c r="EU389" s="13"/>
      <c r="EV389" s="13"/>
      <c r="EW389" s="13"/>
      <c r="EX389" s="81"/>
      <c r="EY389" s="81"/>
      <c r="EZ389" s="26"/>
      <c r="FA389" s="281" t="str">
        <f>IF($EZ389="","",INDEX(リスト!$BI$5:$BJ$40,MATCH($EZ389,リスト!$BJ$5:$BJ$40,0),1))</f>
        <v/>
      </c>
      <c r="FB389" s="280" t="str">
        <f>IF(FC389="","",VLOOKUP(FC389,リスト!$BK:$BL,2,FALSE))</f>
        <v/>
      </c>
      <c r="FC389" s="13"/>
      <c r="FD389" s="331"/>
      <c r="FE389" s="3"/>
      <c r="FF389" s="280" t="str">
        <f>IF(FG389="","",VLOOKUP(FG389,リスト!$BO$5:$BP$6,2,FALSE))</f>
        <v/>
      </c>
      <c r="FG389" s="3"/>
      <c r="FH389" s="280" t="str">
        <f>IF(FI389="","",VLOOKUP(FI389,リスト!$BQ$5:$BR$8,2,FALSE))</f>
        <v/>
      </c>
      <c r="FI389" s="3"/>
      <c r="FJ389" s="282"/>
      <c r="FK389" s="280" t="str">
        <f>IF(FL389="","",VLOOKUP(FL389,リスト!$BS$5:$BT$6,2,FALSE))</f>
        <v/>
      </c>
      <c r="FL389" s="63"/>
      <c r="FM389" s="13"/>
      <c r="FN389" s="13"/>
      <c r="FO389" s="13"/>
      <c r="FP389" s="283" t="str">
        <f t="shared" si="51"/>
        <v/>
      </c>
      <c r="FQ389" s="283" t="str">
        <f t="shared" si="51"/>
        <v/>
      </c>
      <c r="FR389" s="13"/>
      <c r="FS389" s="85"/>
      <c r="FT389" s="85"/>
      <c r="FU389" s="281" t="str">
        <f t="shared" si="52"/>
        <v/>
      </c>
      <c r="FV389" s="280" t="str">
        <f>IF(FW389="","",VLOOKUP(FW389,リスト!$BV$5:$BW$10,2,FALSE))</f>
        <v/>
      </c>
      <c r="FW389" s="26"/>
      <c r="FX389" s="282" t="str">
        <f t="shared" si="53"/>
        <v/>
      </c>
      <c r="FY389" s="280" t="str">
        <f>IF(FZ389="","",VLOOKUP(FZ389,リスト!$BX$5:$BY$6,2,FALSE))</f>
        <v/>
      </c>
      <c r="FZ389" s="3"/>
      <c r="GA389" s="280" t="str">
        <f>IF(GB389="","",VLOOKUP(GB389,リスト!$BZ$5:$CA$6,2,FALSE))</f>
        <v/>
      </c>
      <c r="GB389" s="13"/>
      <c r="GC389" s="281" t="str">
        <f>IF(GD389="","",VLOOKUP(GD389,リスト!$CB$5:$CC$6,2,FALSE))</f>
        <v/>
      </c>
      <c r="GD389" s="13"/>
      <c r="GE389" s="13"/>
      <c r="GF389" s="13"/>
      <c r="GG389" s="75"/>
      <c r="GH389" s="281" t="str">
        <f t="shared" si="54"/>
        <v/>
      </c>
      <c r="GI389" s="128"/>
      <c r="GJ389" s="281" t="str">
        <f>IF(GK389="","",VLOOKUP(GK389,リスト!$CD$5:$CE$6,2,FALSE))</f>
        <v/>
      </c>
      <c r="GK389" s="13"/>
      <c r="GL389" s="281" t="str">
        <f>IF(GM389="","",VLOOKUP(GM389,リスト!$CF$5:$CG$5,2,FALSE))</f>
        <v/>
      </c>
      <c r="GM389" s="26"/>
      <c r="GN389" s="280" t="str">
        <f>IF(GO389="","",VLOOKUP(GO389,リスト!$CH$5:$CI$5,2,FALSE))</f>
        <v/>
      </c>
      <c r="GO389" s="284"/>
      <c r="GP389" s="284"/>
      <c r="GQ389" s="284"/>
      <c r="GR389" s="284"/>
      <c r="GS389" s="284"/>
      <c r="GT389" s="284"/>
      <c r="GU389" s="284"/>
      <c r="GV389" s="284"/>
      <c r="GW389" s="284"/>
      <c r="GX389" s="285"/>
    </row>
    <row r="390" spans="2:206" s="177" customFormat="1" ht="24.75" hidden="1" customHeight="1" outlineLevel="1">
      <c r="B390" s="286" t="str">
        <f>IF(明細!B384="","",明細!B384)</f>
        <v/>
      </c>
      <c r="C390" s="287" t="str">
        <f>IF(明細!C384="","",明細!C384)</f>
        <v/>
      </c>
      <c r="D390" s="265" t="str">
        <f>IF(明細!D384="","",明細!D384)</f>
        <v/>
      </c>
      <c r="E390" s="265" t="str">
        <f>IF(明細!E384="","",明細!E384)</f>
        <v/>
      </c>
      <c r="F390" s="265" t="str">
        <f>IF(明細!F384="","",明細!F384)</f>
        <v/>
      </c>
      <c r="G390" s="265" t="str">
        <f>IF(明細!G384="","",明細!G384)</f>
        <v/>
      </c>
      <c r="H390" s="265" t="str">
        <f>IF(明細!H384="","",明細!H384)</f>
        <v/>
      </c>
      <c r="I390" s="265" t="str">
        <f>IF(明細!I384="","",明細!I384)</f>
        <v/>
      </c>
      <c r="J390" s="265" t="str">
        <f>IF(明細!J384="","",明細!J384)</f>
        <v/>
      </c>
      <c r="K390" s="265" t="str">
        <f>IF(明細!K384="","",明細!K384)</f>
        <v/>
      </c>
      <c r="L390" s="265" t="str">
        <f>IF(明細!L384="","",明細!L384)</f>
        <v/>
      </c>
      <c r="M390" s="265" t="str">
        <f>IF(明細!M384="","",明細!M384)</f>
        <v/>
      </c>
      <c r="N390" s="265" t="str">
        <f>IF(明細!N384="","",明細!N384)</f>
        <v/>
      </c>
      <c r="O390" s="265" t="str">
        <f>IF(明細!O384="","",明細!O384)</f>
        <v/>
      </c>
      <c r="P390" s="265" t="str">
        <f>IF(明細!P384="","",明細!P384)</f>
        <v/>
      </c>
      <c r="Q390" s="265" t="str">
        <f>IF(明細!Q384="","",明細!Q384)</f>
        <v/>
      </c>
      <c r="R390" s="289" t="str">
        <f>IF(明細!R384="","",明細!R384)</f>
        <v/>
      </c>
      <c r="S390" s="291" t="str">
        <f>IF(明細!S384="","",明細!S384)</f>
        <v/>
      </c>
      <c r="T390" s="291" t="str">
        <f>IF(明細!T384="","",明細!T384)</f>
        <v/>
      </c>
      <c r="U390" s="291" t="str">
        <f>IF(明細!U384="","",明細!U384)</f>
        <v/>
      </c>
      <c r="V390" s="292" t="str">
        <f>IF(明細!V384="","",明細!V384)</f>
        <v>個</v>
      </c>
      <c r="W390" s="292" t="str">
        <f>IF(明細!W384="","",明細!W384)</f>
        <v/>
      </c>
      <c r="X390" s="293" t="str">
        <f>IF(明細!X384="","",明細!X384)</f>
        <v/>
      </c>
      <c r="Y390" s="134" t="str">
        <f>IF(明細!Y384="","",明細!Y384)</f>
        <v/>
      </c>
      <c r="Z390" s="135" t="str">
        <f>IF(明細!Z384="","",明細!Z384)</f>
        <v/>
      </c>
      <c r="AA390" s="134" t="str">
        <f>IF(明細!AA384="","",明細!AA384)</f>
        <v/>
      </c>
      <c r="AB390" s="303" t="str">
        <f>IF(明細!AB384="","",明細!AB384)</f>
        <v/>
      </c>
      <c r="AC390" s="134" t="str">
        <f>IF(明細!AC384="","",明細!AC384)</f>
        <v/>
      </c>
      <c r="AD390" s="183" t="str">
        <f>IF(明細!AD384="","",明細!AD384)</f>
        <v/>
      </c>
      <c r="AE390" s="184">
        <f>IF(明細!AE384="","",明細!AE384)</f>
        <v>0.1</v>
      </c>
      <c r="AF390" s="185" t="str">
        <f>IF(明細!AF384="","",明細!AF384)</f>
        <v/>
      </c>
      <c r="AG390" s="186" t="str">
        <f>IF(明細!AG384="","",明細!AG384)</f>
        <v/>
      </c>
      <c r="AH390" s="186" t="str">
        <f>IF(明細!AH384="","",明細!AH384)</f>
        <v/>
      </c>
      <c r="AI390" s="187" t="str">
        <f>IF(明細!AI384="","",明細!AI384)</f>
        <v/>
      </c>
      <c r="AJ390" s="296" t="str">
        <f>IF(明細!AJ384="","",明細!AJ384)</f>
        <v/>
      </c>
      <c r="AK390" s="297" t="str">
        <f>IF(明細!AK384="","",明細!AK384)</f>
        <v/>
      </c>
      <c r="AL390" s="298" t="str">
        <f>IF(明細!AL384="","",明細!AL384)</f>
        <v/>
      </c>
      <c r="AM390" s="299" t="str">
        <f>IF(明細!AM384="","",明細!AM384)</f>
        <v/>
      </c>
      <c r="AN390" s="300" t="str">
        <f>IF(明細!AN384="","",明細!AN384)</f>
        <v/>
      </c>
      <c r="AO390" s="300" t="str">
        <f>IF(明細!AO384="","",明細!AO384)</f>
        <v/>
      </c>
      <c r="AP390" s="300" t="str">
        <f>IF(明細!AP384="","",明細!AP384)</f>
        <v/>
      </c>
      <c r="AQ390" s="301" t="str">
        <f>IF(明細!AQ384="","",明細!AQ384)</f>
        <v/>
      </c>
      <c r="AR390" s="302" t="str">
        <f>IF(明細!AR384="","",明細!AR384)</f>
        <v/>
      </c>
      <c r="AU390" s="360"/>
      <c r="AV390" s="368"/>
      <c r="AW390" s="446" t="str">
        <f>IF(明細!AV384="","",明細!AV384)</f>
        <v/>
      </c>
      <c r="AX390" s="419" t="str">
        <f>IF(明細!AT384="","",明細!AT384)</f>
        <v/>
      </c>
      <c r="AY390" s="280" t="str">
        <f>IF($AX390="","",VLOOKUP($AX390,リスト!$CL:$CM,2,FALSE))</f>
        <v/>
      </c>
      <c r="AZ390" s="3"/>
      <c r="BA390" s="280" t="str">
        <f>IF(BB390="","",VLOOKUP(BB390,リスト!$K:$L,2,FALSE))</f>
        <v/>
      </c>
      <c r="BB390" s="3"/>
      <c r="BC390" s="3"/>
      <c r="BD390" s="87"/>
      <c r="BE390" s="280" t="str">
        <f>IF(BF390="","",VLOOKUP(BF390,リスト!$I:$J,2,FALSE))</f>
        <v/>
      </c>
      <c r="BF390" s="3"/>
      <c r="BG390" s="280" t="str">
        <f>IF(BH390="","",VLOOKUP(BH390,リスト!$M:$N,2,FALSE))</f>
        <v/>
      </c>
      <c r="BH390" s="282"/>
      <c r="BI390" s="280" t="str">
        <f>IF(BJ390="","",VLOOKUP(BJ390,リスト!$O:$P,2,FALSE))</f>
        <v/>
      </c>
      <c r="BJ390" s="24"/>
      <c r="BM390" s="451" t="str">
        <f>IF(明細!AV384="","",明細!AV384)</f>
        <v/>
      </c>
      <c r="BN390" s="453" t="str">
        <f>IF(明細!AT384="","",明細!AT384)</f>
        <v/>
      </c>
      <c r="BO390" s="280" t="str">
        <f>IF($BN390="","",VLOOKUP($BN390,リスト!$CL:$CM,2,FALSE))</f>
        <v/>
      </c>
      <c r="BP390" s="280" t="str">
        <f>IF(BQ390="","",VLOOKUP(BQ390,リスト!$K$5:$L$7,2,FALSE))</f>
        <v/>
      </c>
      <c r="BQ390" s="13"/>
      <c r="BR390" s="13"/>
      <c r="BS390" s="47"/>
      <c r="BT390" s="280" t="str">
        <f>IF(BU390="","",VLOOKUP(BU390,リスト!I381:J399,2,FALSE))</f>
        <v/>
      </c>
      <c r="BU390" s="13"/>
      <c r="BV390" s="13"/>
      <c r="BW390" s="282"/>
      <c r="BX390" s="282"/>
      <c r="BY390" s="280" t="str">
        <f>IF(BZ390="","",VLOOKUP(BZ390,リスト!$S$5:$T$6,2,FALSE))</f>
        <v/>
      </c>
      <c r="BZ390" s="3"/>
      <c r="CA390" s="3"/>
      <c r="CB390" s="81"/>
      <c r="CC390" s="280" t="str">
        <f t="shared" si="48"/>
        <v/>
      </c>
      <c r="CD390" s="83"/>
      <c r="CE390" s="83"/>
      <c r="CF390" s="83"/>
      <c r="CG390" s="83"/>
      <c r="CH390" s="282" t="str">
        <f t="shared" si="49"/>
        <v/>
      </c>
      <c r="CI390" s="83"/>
      <c r="CJ390" s="280" t="str">
        <f t="shared" si="50"/>
        <v/>
      </c>
      <c r="CK390" s="87"/>
      <c r="CL390" s="78"/>
      <c r="CM390" s="83"/>
      <c r="CN390" s="83"/>
      <c r="CO390" s="83"/>
      <c r="CP390" s="280" t="str">
        <f t="shared" si="55"/>
        <v/>
      </c>
      <c r="CQ390" s="81"/>
      <c r="CR390" s="280" t="str">
        <f t="shared" si="56"/>
        <v/>
      </c>
      <c r="CS390" s="3"/>
      <c r="CT390" s="3"/>
      <c r="CU390" s="280" t="str">
        <f>IF(CV390="","",VLOOKUP(CV390,リスト!$V$5:$W$6,2,FALSE))</f>
        <v/>
      </c>
      <c r="CV390" s="3"/>
      <c r="CW390" s="280" t="str">
        <f>IF(CX390="","",VLOOKUP(CX390,リスト!$X$5:$Y$6,2,FALSE))</f>
        <v/>
      </c>
      <c r="CX390" s="3"/>
      <c r="CY390" s="77"/>
      <c r="CZ390" s="77"/>
      <c r="DA390" s="75"/>
      <c r="DB390" s="75"/>
      <c r="DC390" s="75"/>
      <c r="DD390" s="75"/>
      <c r="DE390" s="280" t="str">
        <f>IF(DF390="","",VLOOKUP(DF390,リスト!$Z$5:$AA$10,2,FALSE))</f>
        <v/>
      </c>
      <c r="DF390" s="3"/>
      <c r="DG390" s="280" t="str">
        <f>IF(DH390="","",VLOOKUP(DH390,リスト!$AB$5:$AC$12,2,FALSE))</f>
        <v/>
      </c>
      <c r="DH390" s="63"/>
      <c r="DI390" s="280" t="str">
        <f>IF(DJ390="","",VLOOKUP(DJ390,リスト!$AD$5:$AE$7,2,FALSE))</f>
        <v/>
      </c>
      <c r="DJ390" s="3"/>
      <c r="DK390" s="280" t="str">
        <f>IF(DL390="","",VLOOKUP(DL390,リスト!$AF$5:$AG$10,2,FALSE))</f>
        <v/>
      </c>
      <c r="DL390" s="3"/>
      <c r="DM390" s="280" t="str">
        <f>IF(DN390="","",VLOOKUP(DN390,リスト!$AH$5:$AI$6,2,FALSE))</f>
        <v/>
      </c>
      <c r="DN390" s="3"/>
      <c r="DO390" s="280" t="str">
        <f>IF(DP390="","",VLOOKUP(DP390,リスト!$AJ$5:$AK$6,2,FALSE))</f>
        <v/>
      </c>
      <c r="DP390" s="3"/>
      <c r="DQ390" s="280" t="str">
        <f>IF(DR390="","",VLOOKUP(DR390,リスト!$AL$5:$AM$7,2,FALSE))</f>
        <v/>
      </c>
      <c r="DR390" s="3"/>
      <c r="DS390" s="13"/>
      <c r="DT390" s="85"/>
      <c r="DU390" s="85"/>
      <c r="DV390" s="281" t="str">
        <f>IF(DW390="","",VLOOKUP(DW390,リスト!$AN$5:$AO$6,2,FALSE))</f>
        <v/>
      </c>
      <c r="DW390" s="13"/>
      <c r="DX390" s="341"/>
      <c r="DY390" s="345"/>
      <c r="DZ390" s="341"/>
      <c r="EA390" s="345"/>
      <c r="EB390" s="280" t="str">
        <f>IF(EC390="","",VLOOKUP(EC390,リスト!$AW$5:$AX$8,2,FALSE))</f>
        <v/>
      </c>
      <c r="EC390" s="3"/>
      <c r="ED390" s="85"/>
      <c r="EE390" s="280" t="str">
        <f>IF(EF390="","",VLOOKUP(EF390,リスト!$AY$5:$AZ$10,2,FALSE))</f>
        <v/>
      </c>
      <c r="EF390" s="3"/>
      <c r="EG390" s="280" t="str">
        <f>IF(EH390="","",VLOOKUP(EH390,リスト!$BA$5:$BB$10,2,FALSE))</f>
        <v/>
      </c>
      <c r="EH390" s="3"/>
      <c r="EI390" s="280" t="str">
        <f>IF(EJ390="","",VLOOKUP(EJ390,リスト!$BC$5:$BD$10,2,FALSE))</f>
        <v/>
      </c>
      <c r="EJ390" s="3"/>
      <c r="EK390" s="280" t="str">
        <f>IF(EL390="","",VLOOKUP(EL390,リスト!$BE$5:$BF$10,2,FALSE))</f>
        <v/>
      </c>
      <c r="EL390" s="3"/>
      <c r="EM390" s="78"/>
      <c r="EN390" s="73"/>
      <c r="EO390" s="73"/>
      <c r="EP390" s="13"/>
      <c r="EQ390" s="13"/>
      <c r="ER390" s="280" t="str">
        <f>IF(ES390="","",VLOOKUP(ES390,リスト!$BG$5:$BH$10,2,FALSE))</f>
        <v/>
      </c>
      <c r="ES390" s="13"/>
      <c r="ET390" s="13"/>
      <c r="EU390" s="13"/>
      <c r="EV390" s="13"/>
      <c r="EW390" s="13"/>
      <c r="EX390" s="81"/>
      <c r="EY390" s="81"/>
      <c r="EZ390" s="26"/>
      <c r="FA390" s="281" t="str">
        <f>IF($EZ390="","",INDEX(リスト!$BI$5:$BJ$40,MATCH($EZ390,リスト!$BJ$5:$BJ$40,0),1))</f>
        <v/>
      </c>
      <c r="FB390" s="280" t="str">
        <f>IF(FC390="","",VLOOKUP(FC390,リスト!$BK:$BL,2,FALSE))</f>
        <v/>
      </c>
      <c r="FC390" s="13"/>
      <c r="FD390" s="331"/>
      <c r="FE390" s="3"/>
      <c r="FF390" s="280" t="str">
        <f>IF(FG390="","",VLOOKUP(FG390,リスト!$BO$5:$BP$6,2,FALSE))</f>
        <v/>
      </c>
      <c r="FG390" s="3"/>
      <c r="FH390" s="280" t="str">
        <f>IF(FI390="","",VLOOKUP(FI390,リスト!$BQ$5:$BR$8,2,FALSE))</f>
        <v/>
      </c>
      <c r="FI390" s="3"/>
      <c r="FJ390" s="282"/>
      <c r="FK390" s="280" t="str">
        <f>IF(FL390="","",VLOOKUP(FL390,リスト!$BS$5:$BT$6,2,FALSE))</f>
        <v/>
      </c>
      <c r="FL390" s="63"/>
      <c r="FM390" s="13"/>
      <c r="FN390" s="13"/>
      <c r="FO390" s="13"/>
      <c r="FP390" s="283" t="str">
        <f t="shared" si="51"/>
        <v/>
      </c>
      <c r="FQ390" s="283" t="str">
        <f t="shared" si="51"/>
        <v/>
      </c>
      <c r="FR390" s="13"/>
      <c r="FS390" s="85"/>
      <c r="FT390" s="85"/>
      <c r="FU390" s="281" t="str">
        <f t="shared" si="52"/>
        <v/>
      </c>
      <c r="FV390" s="280" t="str">
        <f>IF(FW390="","",VLOOKUP(FW390,リスト!$BV$5:$BW$10,2,FALSE))</f>
        <v/>
      </c>
      <c r="FW390" s="26"/>
      <c r="FX390" s="282" t="str">
        <f t="shared" si="53"/>
        <v/>
      </c>
      <c r="FY390" s="280" t="str">
        <f>IF(FZ390="","",VLOOKUP(FZ390,リスト!$BX$5:$BY$6,2,FALSE))</f>
        <v/>
      </c>
      <c r="FZ390" s="3"/>
      <c r="GA390" s="280" t="str">
        <f>IF(GB390="","",VLOOKUP(GB390,リスト!$BZ$5:$CA$6,2,FALSE))</f>
        <v/>
      </c>
      <c r="GB390" s="13"/>
      <c r="GC390" s="281" t="str">
        <f>IF(GD390="","",VLOOKUP(GD390,リスト!$CB$5:$CC$6,2,FALSE))</f>
        <v/>
      </c>
      <c r="GD390" s="13"/>
      <c r="GE390" s="13"/>
      <c r="GF390" s="13"/>
      <c r="GG390" s="75"/>
      <c r="GH390" s="281" t="str">
        <f t="shared" si="54"/>
        <v/>
      </c>
      <c r="GI390" s="128"/>
      <c r="GJ390" s="281" t="str">
        <f>IF(GK390="","",VLOOKUP(GK390,リスト!$CD$5:$CE$6,2,FALSE))</f>
        <v/>
      </c>
      <c r="GK390" s="13"/>
      <c r="GL390" s="281" t="str">
        <f>IF(GM390="","",VLOOKUP(GM390,リスト!$CF$5:$CG$5,2,FALSE))</f>
        <v/>
      </c>
      <c r="GM390" s="26"/>
      <c r="GN390" s="280" t="str">
        <f>IF(GO390="","",VLOOKUP(GO390,リスト!$CH$5:$CI$5,2,FALSE))</f>
        <v/>
      </c>
      <c r="GO390" s="284"/>
      <c r="GP390" s="284"/>
      <c r="GQ390" s="284"/>
      <c r="GR390" s="284"/>
      <c r="GS390" s="284"/>
      <c r="GT390" s="284"/>
      <c r="GU390" s="284"/>
      <c r="GV390" s="284"/>
      <c r="GW390" s="284"/>
      <c r="GX390" s="285"/>
    </row>
    <row r="391" spans="2:206" s="177" customFormat="1" ht="24.75" hidden="1" customHeight="1" outlineLevel="1">
      <c r="B391" s="286" t="str">
        <f>IF(明細!B385="","",明細!B385)</f>
        <v/>
      </c>
      <c r="C391" s="287" t="str">
        <f>IF(明細!C385="","",明細!C385)</f>
        <v/>
      </c>
      <c r="D391" s="265" t="str">
        <f>IF(明細!D385="","",明細!D385)</f>
        <v/>
      </c>
      <c r="E391" s="265" t="str">
        <f>IF(明細!E385="","",明細!E385)</f>
        <v/>
      </c>
      <c r="F391" s="265" t="str">
        <f>IF(明細!F385="","",明細!F385)</f>
        <v/>
      </c>
      <c r="G391" s="265" t="str">
        <f>IF(明細!G385="","",明細!G385)</f>
        <v/>
      </c>
      <c r="H391" s="265" t="str">
        <f>IF(明細!H385="","",明細!H385)</f>
        <v/>
      </c>
      <c r="I391" s="265" t="str">
        <f>IF(明細!I385="","",明細!I385)</f>
        <v/>
      </c>
      <c r="J391" s="265" t="str">
        <f>IF(明細!J385="","",明細!J385)</f>
        <v/>
      </c>
      <c r="K391" s="265" t="str">
        <f>IF(明細!K385="","",明細!K385)</f>
        <v/>
      </c>
      <c r="L391" s="265" t="str">
        <f>IF(明細!L385="","",明細!L385)</f>
        <v/>
      </c>
      <c r="M391" s="265" t="str">
        <f>IF(明細!M385="","",明細!M385)</f>
        <v/>
      </c>
      <c r="N391" s="265" t="str">
        <f>IF(明細!N385="","",明細!N385)</f>
        <v/>
      </c>
      <c r="O391" s="265" t="str">
        <f>IF(明細!O385="","",明細!O385)</f>
        <v/>
      </c>
      <c r="P391" s="265" t="str">
        <f>IF(明細!P385="","",明細!P385)</f>
        <v/>
      </c>
      <c r="Q391" s="265" t="str">
        <f>IF(明細!Q385="","",明細!Q385)</f>
        <v/>
      </c>
      <c r="R391" s="289" t="str">
        <f>IF(明細!R385="","",明細!R385)</f>
        <v/>
      </c>
      <c r="S391" s="291" t="str">
        <f>IF(明細!S385="","",明細!S385)</f>
        <v/>
      </c>
      <c r="T391" s="291" t="str">
        <f>IF(明細!T385="","",明細!T385)</f>
        <v/>
      </c>
      <c r="U391" s="291" t="str">
        <f>IF(明細!U385="","",明細!U385)</f>
        <v/>
      </c>
      <c r="V391" s="292" t="str">
        <f>IF(明細!V385="","",明細!V385)</f>
        <v>個</v>
      </c>
      <c r="W391" s="292" t="str">
        <f>IF(明細!W385="","",明細!W385)</f>
        <v/>
      </c>
      <c r="X391" s="293" t="str">
        <f>IF(明細!X385="","",明細!X385)</f>
        <v/>
      </c>
      <c r="Y391" s="134" t="str">
        <f>IF(明細!Y385="","",明細!Y385)</f>
        <v/>
      </c>
      <c r="Z391" s="135" t="str">
        <f>IF(明細!Z385="","",明細!Z385)</f>
        <v/>
      </c>
      <c r="AA391" s="134" t="str">
        <f>IF(明細!AA385="","",明細!AA385)</f>
        <v/>
      </c>
      <c r="AB391" s="303" t="str">
        <f>IF(明細!AB385="","",明細!AB385)</f>
        <v/>
      </c>
      <c r="AC391" s="134" t="str">
        <f>IF(明細!AC385="","",明細!AC385)</f>
        <v/>
      </c>
      <c r="AD391" s="183" t="str">
        <f>IF(明細!AD385="","",明細!AD385)</f>
        <v/>
      </c>
      <c r="AE391" s="184">
        <f>IF(明細!AE385="","",明細!AE385)</f>
        <v>0.1</v>
      </c>
      <c r="AF391" s="185" t="str">
        <f>IF(明細!AF385="","",明細!AF385)</f>
        <v/>
      </c>
      <c r="AG391" s="186" t="str">
        <f>IF(明細!AG385="","",明細!AG385)</f>
        <v/>
      </c>
      <c r="AH391" s="186" t="str">
        <f>IF(明細!AH385="","",明細!AH385)</f>
        <v/>
      </c>
      <c r="AI391" s="187" t="str">
        <f>IF(明細!AI385="","",明細!AI385)</f>
        <v/>
      </c>
      <c r="AJ391" s="296" t="str">
        <f>IF(明細!AJ385="","",明細!AJ385)</f>
        <v/>
      </c>
      <c r="AK391" s="297" t="str">
        <f>IF(明細!AK385="","",明細!AK385)</f>
        <v/>
      </c>
      <c r="AL391" s="298" t="str">
        <f>IF(明細!AL385="","",明細!AL385)</f>
        <v/>
      </c>
      <c r="AM391" s="299" t="str">
        <f>IF(明細!AM385="","",明細!AM385)</f>
        <v/>
      </c>
      <c r="AN391" s="300" t="str">
        <f>IF(明細!AN385="","",明細!AN385)</f>
        <v/>
      </c>
      <c r="AO391" s="300" t="str">
        <f>IF(明細!AO385="","",明細!AO385)</f>
        <v/>
      </c>
      <c r="AP391" s="300" t="str">
        <f>IF(明細!AP385="","",明細!AP385)</f>
        <v/>
      </c>
      <c r="AQ391" s="301" t="str">
        <f>IF(明細!AQ385="","",明細!AQ385)</f>
        <v/>
      </c>
      <c r="AR391" s="302" t="str">
        <f>IF(明細!AR385="","",明細!AR385)</f>
        <v/>
      </c>
      <c r="AU391" s="360"/>
      <c r="AV391" s="368"/>
      <c r="AW391" s="446" t="str">
        <f>IF(明細!AV385="","",明細!AV385)</f>
        <v/>
      </c>
      <c r="AX391" s="419" t="str">
        <f>IF(明細!AT385="","",明細!AT385)</f>
        <v/>
      </c>
      <c r="AY391" s="280" t="str">
        <f>IF($AX391="","",VLOOKUP($AX391,リスト!$CL:$CM,2,FALSE))</f>
        <v/>
      </c>
      <c r="AZ391" s="3"/>
      <c r="BA391" s="280" t="str">
        <f>IF(BB391="","",VLOOKUP(BB391,リスト!$K:$L,2,FALSE))</f>
        <v/>
      </c>
      <c r="BB391" s="3"/>
      <c r="BC391" s="3"/>
      <c r="BD391" s="87"/>
      <c r="BE391" s="280" t="str">
        <f>IF(BF391="","",VLOOKUP(BF391,リスト!$I:$J,2,FALSE))</f>
        <v/>
      </c>
      <c r="BF391" s="3"/>
      <c r="BG391" s="280" t="str">
        <f>IF(BH391="","",VLOOKUP(BH391,リスト!$M:$N,2,FALSE))</f>
        <v/>
      </c>
      <c r="BH391" s="282"/>
      <c r="BI391" s="280" t="str">
        <f>IF(BJ391="","",VLOOKUP(BJ391,リスト!$O:$P,2,FALSE))</f>
        <v/>
      </c>
      <c r="BJ391" s="24"/>
      <c r="BM391" s="451" t="str">
        <f>IF(明細!AV385="","",明細!AV385)</f>
        <v/>
      </c>
      <c r="BN391" s="453" t="str">
        <f>IF(明細!AT385="","",明細!AT385)</f>
        <v/>
      </c>
      <c r="BO391" s="280" t="str">
        <f>IF($BN391="","",VLOOKUP($BN391,リスト!$CL:$CM,2,FALSE))</f>
        <v/>
      </c>
      <c r="BP391" s="280" t="str">
        <f>IF(BQ391="","",VLOOKUP(BQ391,リスト!$K$5:$L$7,2,FALSE))</f>
        <v/>
      </c>
      <c r="BQ391" s="13"/>
      <c r="BR391" s="13"/>
      <c r="BS391" s="47"/>
      <c r="BT391" s="280" t="str">
        <f>IF(BU391="","",VLOOKUP(BU391,リスト!I382:J400,2,FALSE))</f>
        <v/>
      </c>
      <c r="BU391" s="13"/>
      <c r="BV391" s="13"/>
      <c r="BW391" s="282"/>
      <c r="BX391" s="282"/>
      <c r="BY391" s="280" t="str">
        <f>IF(BZ391="","",VLOOKUP(BZ391,リスト!$S$5:$T$6,2,FALSE))</f>
        <v/>
      </c>
      <c r="BZ391" s="3"/>
      <c r="CA391" s="3"/>
      <c r="CB391" s="81"/>
      <c r="CC391" s="280" t="str">
        <f t="shared" si="48"/>
        <v/>
      </c>
      <c r="CD391" s="83"/>
      <c r="CE391" s="83"/>
      <c r="CF391" s="83"/>
      <c r="CG391" s="83"/>
      <c r="CH391" s="282" t="str">
        <f t="shared" si="49"/>
        <v/>
      </c>
      <c r="CI391" s="83"/>
      <c r="CJ391" s="280" t="str">
        <f t="shared" si="50"/>
        <v/>
      </c>
      <c r="CK391" s="87"/>
      <c r="CL391" s="78"/>
      <c r="CM391" s="83"/>
      <c r="CN391" s="83"/>
      <c r="CO391" s="83"/>
      <c r="CP391" s="280" t="str">
        <f t="shared" si="55"/>
        <v/>
      </c>
      <c r="CQ391" s="81"/>
      <c r="CR391" s="280" t="str">
        <f t="shared" si="56"/>
        <v/>
      </c>
      <c r="CS391" s="3"/>
      <c r="CT391" s="3"/>
      <c r="CU391" s="280" t="str">
        <f>IF(CV391="","",VLOOKUP(CV391,リスト!$V$5:$W$6,2,FALSE))</f>
        <v/>
      </c>
      <c r="CV391" s="3"/>
      <c r="CW391" s="280" t="str">
        <f>IF(CX391="","",VLOOKUP(CX391,リスト!$X$5:$Y$6,2,FALSE))</f>
        <v/>
      </c>
      <c r="CX391" s="3"/>
      <c r="CY391" s="77"/>
      <c r="CZ391" s="77"/>
      <c r="DA391" s="75"/>
      <c r="DB391" s="75"/>
      <c r="DC391" s="75"/>
      <c r="DD391" s="75"/>
      <c r="DE391" s="280" t="str">
        <f>IF(DF391="","",VLOOKUP(DF391,リスト!$Z$5:$AA$10,2,FALSE))</f>
        <v/>
      </c>
      <c r="DF391" s="3"/>
      <c r="DG391" s="280" t="str">
        <f>IF(DH391="","",VLOOKUP(DH391,リスト!$AB$5:$AC$12,2,FALSE))</f>
        <v/>
      </c>
      <c r="DH391" s="63"/>
      <c r="DI391" s="280" t="str">
        <f>IF(DJ391="","",VLOOKUP(DJ391,リスト!$AD$5:$AE$7,2,FALSE))</f>
        <v/>
      </c>
      <c r="DJ391" s="3"/>
      <c r="DK391" s="280" t="str">
        <f>IF(DL391="","",VLOOKUP(DL391,リスト!$AF$5:$AG$10,2,FALSE))</f>
        <v/>
      </c>
      <c r="DL391" s="3"/>
      <c r="DM391" s="280" t="str">
        <f>IF(DN391="","",VLOOKUP(DN391,リスト!$AH$5:$AI$6,2,FALSE))</f>
        <v/>
      </c>
      <c r="DN391" s="3"/>
      <c r="DO391" s="280" t="str">
        <f>IF(DP391="","",VLOOKUP(DP391,リスト!$AJ$5:$AK$6,2,FALSE))</f>
        <v/>
      </c>
      <c r="DP391" s="3"/>
      <c r="DQ391" s="280" t="str">
        <f>IF(DR391="","",VLOOKUP(DR391,リスト!$AL$5:$AM$7,2,FALSE))</f>
        <v/>
      </c>
      <c r="DR391" s="3"/>
      <c r="DS391" s="13"/>
      <c r="DT391" s="85"/>
      <c r="DU391" s="85"/>
      <c r="DV391" s="281" t="str">
        <f>IF(DW391="","",VLOOKUP(DW391,リスト!$AN$5:$AO$6,2,FALSE))</f>
        <v/>
      </c>
      <c r="DW391" s="13"/>
      <c r="DX391" s="341"/>
      <c r="DY391" s="345"/>
      <c r="DZ391" s="341"/>
      <c r="EA391" s="345"/>
      <c r="EB391" s="280" t="str">
        <f>IF(EC391="","",VLOOKUP(EC391,リスト!$AW$5:$AX$8,2,FALSE))</f>
        <v/>
      </c>
      <c r="EC391" s="3"/>
      <c r="ED391" s="85"/>
      <c r="EE391" s="280" t="str">
        <f>IF(EF391="","",VLOOKUP(EF391,リスト!$AY$5:$AZ$10,2,FALSE))</f>
        <v/>
      </c>
      <c r="EF391" s="3"/>
      <c r="EG391" s="280" t="str">
        <f>IF(EH391="","",VLOOKUP(EH391,リスト!$BA$5:$BB$10,2,FALSE))</f>
        <v/>
      </c>
      <c r="EH391" s="3"/>
      <c r="EI391" s="280" t="str">
        <f>IF(EJ391="","",VLOOKUP(EJ391,リスト!$BC$5:$BD$10,2,FALSE))</f>
        <v/>
      </c>
      <c r="EJ391" s="3"/>
      <c r="EK391" s="280" t="str">
        <f>IF(EL391="","",VLOOKUP(EL391,リスト!$BE$5:$BF$10,2,FALSE))</f>
        <v/>
      </c>
      <c r="EL391" s="3"/>
      <c r="EM391" s="78"/>
      <c r="EN391" s="73"/>
      <c r="EO391" s="73"/>
      <c r="EP391" s="13"/>
      <c r="EQ391" s="13"/>
      <c r="ER391" s="280" t="str">
        <f>IF(ES391="","",VLOOKUP(ES391,リスト!$BG$5:$BH$10,2,FALSE))</f>
        <v/>
      </c>
      <c r="ES391" s="13"/>
      <c r="ET391" s="13"/>
      <c r="EU391" s="13"/>
      <c r="EV391" s="13"/>
      <c r="EW391" s="13"/>
      <c r="EX391" s="81"/>
      <c r="EY391" s="81"/>
      <c r="EZ391" s="26"/>
      <c r="FA391" s="281" t="str">
        <f>IF($EZ391="","",INDEX(リスト!$BI$5:$BJ$40,MATCH($EZ391,リスト!$BJ$5:$BJ$40,0),1))</f>
        <v/>
      </c>
      <c r="FB391" s="280" t="str">
        <f>IF(FC391="","",VLOOKUP(FC391,リスト!$BK:$BL,2,FALSE))</f>
        <v/>
      </c>
      <c r="FC391" s="13"/>
      <c r="FD391" s="331"/>
      <c r="FE391" s="3"/>
      <c r="FF391" s="280" t="str">
        <f>IF(FG391="","",VLOOKUP(FG391,リスト!$BO$5:$BP$6,2,FALSE))</f>
        <v/>
      </c>
      <c r="FG391" s="3"/>
      <c r="FH391" s="280" t="str">
        <f>IF(FI391="","",VLOOKUP(FI391,リスト!$BQ$5:$BR$8,2,FALSE))</f>
        <v/>
      </c>
      <c r="FI391" s="3"/>
      <c r="FJ391" s="282"/>
      <c r="FK391" s="280" t="str">
        <f>IF(FL391="","",VLOOKUP(FL391,リスト!$BS$5:$BT$6,2,FALSE))</f>
        <v/>
      </c>
      <c r="FL391" s="63"/>
      <c r="FM391" s="13"/>
      <c r="FN391" s="13"/>
      <c r="FO391" s="13"/>
      <c r="FP391" s="283" t="str">
        <f t="shared" si="51"/>
        <v/>
      </c>
      <c r="FQ391" s="283" t="str">
        <f t="shared" si="51"/>
        <v/>
      </c>
      <c r="FR391" s="13"/>
      <c r="FS391" s="85"/>
      <c r="FT391" s="85"/>
      <c r="FU391" s="281" t="str">
        <f t="shared" si="52"/>
        <v/>
      </c>
      <c r="FV391" s="280" t="str">
        <f>IF(FW391="","",VLOOKUP(FW391,リスト!$BV$5:$BW$10,2,FALSE))</f>
        <v/>
      </c>
      <c r="FW391" s="26"/>
      <c r="FX391" s="282" t="str">
        <f t="shared" si="53"/>
        <v/>
      </c>
      <c r="FY391" s="280" t="str">
        <f>IF(FZ391="","",VLOOKUP(FZ391,リスト!$BX$5:$BY$6,2,FALSE))</f>
        <v/>
      </c>
      <c r="FZ391" s="3"/>
      <c r="GA391" s="280" t="str">
        <f>IF(GB391="","",VLOOKUP(GB391,リスト!$BZ$5:$CA$6,2,FALSE))</f>
        <v/>
      </c>
      <c r="GB391" s="13"/>
      <c r="GC391" s="281" t="str">
        <f>IF(GD391="","",VLOOKUP(GD391,リスト!$CB$5:$CC$6,2,FALSE))</f>
        <v/>
      </c>
      <c r="GD391" s="13"/>
      <c r="GE391" s="13"/>
      <c r="GF391" s="13"/>
      <c r="GG391" s="75"/>
      <c r="GH391" s="281" t="str">
        <f t="shared" si="54"/>
        <v/>
      </c>
      <c r="GI391" s="128"/>
      <c r="GJ391" s="281" t="str">
        <f>IF(GK391="","",VLOOKUP(GK391,リスト!$CD$5:$CE$6,2,FALSE))</f>
        <v/>
      </c>
      <c r="GK391" s="13"/>
      <c r="GL391" s="281" t="str">
        <f>IF(GM391="","",VLOOKUP(GM391,リスト!$CF$5:$CG$5,2,FALSE))</f>
        <v/>
      </c>
      <c r="GM391" s="26"/>
      <c r="GN391" s="280" t="str">
        <f>IF(GO391="","",VLOOKUP(GO391,リスト!$CH$5:$CI$5,2,FALSE))</f>
        <v/>
      </c>
      <c r="GO391" s="284"/>
      <c r="GP391" s="284"/>
      <c r="GQ391" s="284"/>
      <c r="GR391" s="284"/>
      <c r="GS391" s="284"/>
      <c r="GT391" s="284"/>
      <c r="GU391" s="284"/>
      <c r="GV391" s="284"/>
      <c r="GW391" s="284"/>
      <c r="GX391" s="285"/>
    </row>
    <row r="392" spans="2:206" s="177" customFormat="1" ht="24.75" hidden="1" customHeight="1" outlineLevel="1">
      <c r="B392" s="286" t="str">
        <f>IF(明細!B386="","",明細!B386)</f>
        <v/>
      </c>
      <c r="C392" s="287" t="str">
        <f>IF(明細!C386="","",明細!C386)</f>
        <v/>
      </c>
      <c r="D392" s="265" t="str">
        <f>IF(明細!D386="","",明細!D386)</f>
        <v/>
      </c>
      <c r="E392" s="265" t="str">
        <f>IF(明細!E386="","",明細!E386)</f>
        <v/>
      </c>
      <c r="F392" s="265" t="str">
        <f>IF(明細!F386="","",明細!F386)</f>
        <v/>
      </c>
      <c r="G392" s="265" t="str">
        <f>IF(明細!G386="","",明細!G386)</f>
        <v/>
      </c>
      <c r="H392" s="265" t="str">
        <f>IF(明細!H386="","",明細!H386)</f>
        <v/>
      </c>
      <c r="I392" s="265" t="str">
        <f>IF(明細!I386="","",明細!I386)</f>
        <v/>
      </c>
      <c r="J392" s="265" t="str">
        <f>IF(明細!J386="","",明細!J386)</f>
        <v/>
      </c>
      <c r="K392" s="265" t="str">
        <f>IF(明細!K386="","",明細!K386)</f>
        <v/>
      </c>
      <c r="L392" s="265" t="str">
        <f>IF(明細!L386="","",明細!L386)</f>
        <v/>
      </c>
      <c r="M392" s="265" t="str">
        <f>IF(明細!M386="","",明細!M386)</f>
        <v/>
      </c>
      <c r="N392" s="265" t="str">
        <f>IF(明細!N386="","",明細!N386)</f>
        <v/>
      </c>
      <c r="O392" s="265" t="str">
        <f>IF(明細!O386="","",明細!O386)</f>
        <v/>
      </c>
      <c r="P392" s="265" t="str">
        <f>IF(明細!P386="","",明細!P386)</f>
        <v/>
      </c>
      <c r="Q392" s="265" t="str">
        <f>IF(明細!Q386="","",明細!Q386)</f>
        <v/>
      </c>
      <c r="R392" s="289" t="str">
        <f>IF(明細!R386="","",明細!R386)</f>
        <v/>
      </c>
      <c r="S392" s="291" t="str">
        <f>IF(明細!S386="","",明細!S386)</f>
        <v/>
      </c>
      <c r="T392" s="291" t="str">
        <f>IF(明細!T386="","",明細!T386)</f>
        <v/>
      </c>
      <c r="U392" s="291" t="str">
        <f>IF(明細!U386="","",明細!U386)</f>
        <v/>
      </c>
      <c r="V392" s="292" t="str">
        <f>IF(明細!V386="","",明細!V386)</f>
        <v>個</v>
      </c>
      <c r="W392" s="292" t="str">
        <f>IF(明細!W386="","",明細!W386)</f>
        <v/>
      </c>
      <c r="X392" s="293" t="str">
        <f>IF(明細!X386="","",明細!X386)</f>
        <v/>
      </c>
      <c r="Y392" s="134" t="str">
        <f>IF(明細!Y386="","",明細!Y386)</f>
        <v/>
      </c>
      <c r="Z392" s="135" t="str">
        <f>IF(明細!Z386="","",明細!Z386)</f>
        <v/>
      </c>
      <c r="AA392" s="134" t="str">
        <f>IF(明細!AA386="","",明細!AA386)</f>
        <v/>
      </c>
      <c r="AB392" s="303" t="str">
        <f>IF(明細!AB386="","",明細!AB386)</f>
        <v/>
      </c>
      <c r="AC392" s="134" t="str">
        <f>IF(明細!AC386="","",明細!AC386)</f>
        <v/>
      </c>
      <c r="AD392" s="183" t="str">
        <f>IF(明細!AD386="","",明細!AD386)</f>
        <v/>
      </c>
      <c r="AE392" s="184">
        <f>IF(明細!AE386="","",明細!AE386)</f>
        <v>0.1</v>
      </c>
      <c r="AF392" s="185" t="str">
        <f>IF(明細!AF386="","",明細!AF386)</f>
        <v/>
      </c>
      <c r="AG392" s="186" t="str">
        <f>IF(明細!AG386="","",明細!AG386)</f>
        <v/>
      </c>
      <c r="AH392" s="186" t="str">
        <f>IF(明細!AH386="","",明細!AH386)</f>
        <v/>
      </c>
      <c r="AI392" s="187" t="str">
        <f>IF(明細!AI386="","",明細!AI386)</f>
        <v/>
      </c>
      <c r="AJ392" s="296" t="str">
        <f>IF(明細!AJ386="","",明細!AJ386)</f>
        <v/>
      </c>
      <c r="AK392" s="297" t="str">
        <f>IF(明細!AK386="","",明細!AK386)</f>
        <v/>
      </c>
      <c r="AL392" s="298" t="str">
        <f>IF(明細!AL386="","",明細!AL386)</f>
        <v/>
      </c>
      <c r="AM392" s="299" t="str">
        <f>IF(明細!AM386="","",明細!AM386)</f>
        <v/>
      </c>
      <c r="AN392" s="300" t="str">
        <f>IF(明細!AN386="","",明細!AN386)</f>
        <v/>
      </c>
      <c r="AO392" s="300" t="str">
        <f>IF(明細!AO386="","",明細!AO386)</f>
        <v/>
      </c>
      <c r="AP392" s="300" t="str">
        <f>IF(明細!AP386="","",明細!AP386)</f>
        <v/>
      </c>
      <c r="AQ392" s="301" t="str">
        <f>IF(明細!AQ386="","",明細!AQ386)</f>
        <v/>
      </c>
      <c r="AR392" s="302" t="str">
        <f>IF(明細!AR386="","",明細!AR386)</f>
        <v/>
      </c>
      <c r="AU392" s="360"/>
      <c r="AV392" s="368"/>
      <c r="AW392" s="446" t="str">
        <f>IF(明細!AV386="","",明細!AV386)</f>
        <v/>
      </c>
      <c r="AX392" s="419" t="str">
        <f>IF(明細!AT386="","",明細!AT386)</f>
        <v/>
      </c>
      <c r="AY392" s="280" t="str">
        <f>IF($AX392="","",VLOOKUP($AX392,リスト!$CL:$CM,2,FALSE))</f>
        <v/>
      </c>
      <c r="AZ392" s="3"/>
      <c r="BA392" s="280" t="str">
        <f>IF(BB392="","",VLOOKUP(BB392,リスト!$K:$L,2,FALSE))</f>
        <v/>
      </c>
      <c r="BB392" s="3"/>
      <c r="BC392" s="3"/>
      <c r="BD392" s="87"/>
      <c r="BE392" s="280" t="str">
        <f>IF(BF392="","",VLOOKUP(BF392,リスト!$I:$J,2,FALSE))</f>
        <v/>
      </c>
      <c r="BF392" s="3"/>
      <c r="BG392" s="280" t="str">
        <f>IF(BH392="","",VLOOKUP(BH392,リスト!$M:$N,2,FALSE))</f>
        <v/>
      </c>
      <c r="BH392" s="282"/>
      <c r="BI392" s="280" t="str">
        <f>IF(BJ392="","",VLOOKUP(BJ392,リスト!$O:$P,2,FALSE))</f>
        <v/>
      </c>
      <c r="BJ392" s="24"/>
      <c r="BM392" s="451" t="str">
        <f>IF(明細!AV386="","",明細!AV386)</f>
        <v/>
      </c>
      <c r="BN392" s="453" t="str">
        <f>IF(明細!AT386="","",明細!AT386)</f>
        <v/>
      </c>
      <c r="BO392" s="280" t="str">
        <f>IF($BN392="","",VLOOKUP($BN392,リスト!$CL:$CM,2,FALSE))</f>
        <v/>
      </c>
      <c r="BP392" s="280" t="str">
        <f>IF(BQ392="","",VLOOKUP(BQ392,リスト!$K$5:$L$7,2,FALSE))</f>
        <v/>
      </c>
      <c r="BQ392" s="13"/>
      <c r="BR392" s="13"/>
      <c r="BS392" s="47"/>
      <c r="BT392" s="280" t="str">
        <f>IF(BU392="","",VLOOKUP(BU392,リスト!I383:J401,2,FALSE))</f>
        <v/>
      </c>
      <c r="BU392" s="13"/>
      <c r="BV392" s="13"/>
      <c r="BW392" s="282"/>
      <c r="BX392" s="282"/>
      <c r="BY392" s="280" t="str">
        <f>IF(BZ392="","",VLOOKUP(BZ392,リスト!$S$5:$T$6,2,FALSE))</f>
        <v/>
      </c>
      <c r="BZ392" s="3"/>
      <c r="CA392" s="3"/>
      <c r="CB392" s="81"/>
      <c r="CC392" s="280" t="str">
        <f t="shared" si="48"/>
        <v/>
      </c>
      <c r="CD392" s="83"/>
      <c r="CE392" s="83"/>
      <c r="CF392" s="83"/>
      <c r="CG392" s="83"/>
      <c r="CH392" s="282" t="str">
        <f t="shared" si="49"/>
        <v/>
      </c>
      <c r="CI392" s="83"/>
      <c r="CJ392" s="280" t="str">
        <f t="shared" si="50"/>
        <v/>
      </c>
      <c r="CK392" s="87"/>
      <c r="CL392" s="78"/>
      <c r="CM392" s="83"/>
      <c r="CN392" s="83"/>
      <c r="CO392" s="83"/>
      <c r="CP392" s="280" t="str">
        <f t="shared" si="55"/>
        <v/>
      </c>
      <c r="CQ392" s="81"/>
      <c r="CR392" s="280" t="str">
        <f t="shared" si="56"/>
        <v/>
      </c>
      <c r="CS392" s="3"/>
      <c r="CT392" s="3"/>
      <c r="CU392" s="280" t="str">
        <f>IF(CV392="","",VLOOKUP(CV392,リスト!$V$5:$W$6,2,FALSE))</f>
        <v/>
      </c>
      <c r="CV392" s="3"/>
      <c r="CW392" s="280" t="str">
        <f>IF(CX392="","",VLOOKUP(CX392,リスト!$X$5:$Y$6,2,FALSE))</f>
        <v/>
      </c>
      <c r="CX392" s="3"/>
      <c r="CY392" s="77"/>
      <c r="CZ392" s="77"/>
      <c r="DA392" s="75"/>
      <c r="DB392" s="75"/>
      <c r="DC392" s="75"/>
      <c r="DD392" s="75"/>
      <c r="DE392" s="280" t="str">
        <f>IF(DF392="","",VLOOKUP(DF392,リスト!$Z$5:$AA$10,2,FALSE))</f>
        <v/>
      </c>
      <c r="DF392" s="3"/>
      <c r="DG392" s="280" t="str">
        <f>IF(DH392="","",VLOOKUP(DH392,リスト!$AB$5:$AC$12,2,FALSE))</f>
        <v/>
      </c>
      <c r="DH392" s="63"/>
      <c r="DI392" s="280" t="str">
        <f>IF(DJ392="","",VLOOKUP(DJ392,リスト!$AD$5:$AE$7,2,FALSE))</f>
        <v/>
      </c>
      <c r="DJ392" s="3"/>
      <c r="DK392" s="280" t="str">
        <f>IF(DL392="","",VLOOKUP(DL392,リスト!$AF$5:$AG$10,2,FALSE))</f>
        <v/>
      </c>
      <c r="DL392" s="3"/>
      <c r="DM392" s="280" t="str">
        <f>IF(DN392="","",VLOOKUP(DN392,リスト!$AH$5:$AI$6,2,FALSE))</f>
        <v/>
      </c>
      <c r="DN392" s="3"/>
      <c r="DO392" s="280" t="str">
        <f>IF(DP392="","",VLOOKUP(DP392,リスト!$AJ$5:$AK$6,2,FALSE))</f>
        <v/>
      </c>
      <c r="DP392" s="3"/>
      <c r="DQ392" s="280" t="str">
        <f>IF(DR392="","",VLOOKUP(DR392,リスト!$AL$5:$AM$7,2,FALSE))</f>
        <v/>
      </c>
      <c r="DR392" s="3"/>
      <c r="DS392" s="13"/>
      <c r="DT392" s="85"/>
      <c r="DU392" s="85"/>
      <c r="DV392" s="281" t="str">
        <f>IF(DW392="","",VLOOKUP(DW392,リスト!$AN$5:$AO$6,2,FALSE))</f>
        <v/>
      </c>
      <c r="DW392" s="13"/>
      <c r="DX392" s="341"/>
      <c r="DY392" s="345"/>
      <c r="DZ392" s="341"/>
      <c r="EA392" s="345"/>
      <c r="EB392" s="280" t="str">
        <f>IF(EC392="","",VLOOKUP(EC392,リスト!$AW$5:$AX$8,2,FALSE))</f>
        <v/>
      </c>
      <c r="EC392" s="3"/>
      <c r="ED392" s="85"/>
      <c r="EE392" s="280" t="str">
        <f>IF(EF392="","",VLOOKUP(EF392,リスト!$AY$5:$AZ$10,2,FALSE))</f>
        <v/>
      </c>
      <c r="EF392" s="3"/>
      <c r="EG392" s="280" t="str">
        <f>IF(EH392="","",VLOOKUP(EH392,リスト!$BA$5:$BB$10,2,FALSE))</f>
        <v/>
      </c>
      <c r="EH392" s="3"/>
      <c r="EI392" s="280" t="str">
        <f>IF(EJ392="","",VLOOKUP(EJ392,リスト!$BC$5:$BD$10,2,FALSE))</f>
        <v/>
      </c>
      <c r="EJ392" s="3"/>
      <c r="EK392" s="280" t="str">
        <f>IF(EL392="","",VLOOKUP(EL392,リスト!$BE$5:$BF$10,2,FALSE))</f>
        <v/>
      </c>
      <c r="EL392" s="3"/>
      <c r="EM392" s="78"/>
      <c r="EN392" s="73"/>
      <c r="EO392" s="73"/>
      <c r="EP392" s="13"/>
      <c r="EQ392" s="13"/>
      <c r="ER392" s="280" t="str">
        <f>IF(ES392="","",VLOOKUP(ES392,リスト!$BG$5:$BH$10,2,FALSE))</f>
        <v/>
      </c>
      <c r="ES392" s="13"/>
      <c r="ET392" s="13"/>
      <c r="EU392" s="13"/>
      <c r="EV392" s="13"/>
      <c r="EW392" s="13"/>
      <c r="EX392" s="81"/>
      <c r="EY392" s="81"/>
      <c r="EZ392" s="26"/>
      <c r="FA392" s="281" t="str">
        <f>IF($EZ392="","",INDEX(リスト!$BI$5:$BJ$40,MATCH($EZ392,リスト!$BJ$5:$BJ$40,0),1))</f>
        <v/>
      </c>
      <c r="FB392" s="280" t="str">
        <f>IF(FC392="","",VLOOKUP(FC392,リスト!$BK:$BL,2,FALSE))</f>
        <v/>
      </c>
      <c r="FC392" s="13"/>
      <c r="FD392" s="331"/>
      <c r="FE392" s="3"/>
      <c r="FF392" s="280" t="str">
        <f>IF(FG392="","",VLOOKUP(FG392,リスト!$BO$5:$BP$6,2,FALSE))</f>
        <v/>
      </c>
      <c r="FG392" s="3"/>
      <c r="FH392" s="280" t="str">
        <f>IF(FI392="","",VLOOKUP(FI392,リスト!$BQ$5:$BR$8,2,FALSE))</f>
        <v/>
      </c>
      <c r="FI392" s="3"/>
      <c r="FJ392" s="282"/>
      <c r="FK392" s="280" t="str">
        <f>IF(FL392="","",VLOOKUP(FL392,リスト!$BS$5:$BT$6,2,FALSE))</f>
        <v/>
      </c>
      <c r="FL392" s="63"/>
      <c r="FM392" s="13"/>
      <c r="FN392" s="13"/>
      <c r="FO392" s="13"/>
      <c r="FP392" s="283" t="str">
        <f t="shared" si="51"/>
        <v/>
      </c>
      <c r="FQ392" s="283" t="str">
        <f t="shared" si="51"/>
        <v/>
      </c>
      <c r="FR392" s="13"/>
      <c r="FS392" s="85"/>
      <c r="FT392" s="85"/>
      <c r="FU392" s="281" t="str">
        <f t="shared" si="52"/>
        <v/>
      </c>
      <c r="FV392" s="280" t="str">
        <f>IF(FW392="","",VLOOKUP(FW392,リスト!$BV$5:$BW$10,2,FALSE))</f>
        <v/>
      </c>
      <c r="FW392" s="26"/>
      <c r="FX392" s="282" t="str">
        <f t="shared" si="53"/>
        <v/>
      </c>
      <c r="FY392" s="280" t="str">
        <f>IF(FZ392="","",VLOOKUP(FZ392,リスト!$BX$5:$BY$6,2,FALSE))</f>
        <v/>
      </c>
      <c r="FZ392" s="3"/>
      <c r="GA392" s="280" t="str">
        <f>IF(GB392="","",VLOOKUP(GB392,リスト!$BZ$5:$CA$6,2,FALSE))</f>
        <v/>
      </c>
      <c r="GB392" s="13"/>
      <c r="GC392" s="281" t="str">
        <f>IF(GD392="","",VLOOKUP(GD392,リスト!$CB$5:$CC$6,2,FALSE))</f>
        <v/>
      </c>
      <c r="GD392" s="13"/>
      <c r="GE392" s="13"/>
      <c r="GF392" s="13"/>
      <c r="GG392" s="75"/>
      <c r="GH392" s="281" t="str">
        <f t="shared" si="54"/>
        <v/>
      </c>
      <c r="GI392" s="128"/>
      <c r="GJ392" s="281" t="str">
        <f>IF(GK392="","",VLOOKUP(GK392,リスト!$CD$5:$CE$6,2,FALSE))</f>
        <v/>
      </c>
      <c r="GK392" s="13"/>
      <c r="GL392" s="281" t="str">
        <f>IF(GM392="","",VLOOKUP(GM392,リスト!$CF$5:$CG$5,2,FALSE))</f>
        <v/>
      </c>
      <c r="GM392" s="26"/>
      <c r="GN392" s="280" t="str">
        <f>IF(GO392="","",VLOOKUP(GO392,リスト!$CH$5:$CI$5,2,FALSE))</f>
        <v/>
      </c>
      <c r="GO392" s="284"/>
      <c r="GP392" s="284"/>
      <c r="GQ392" s="284"/>
      <c r="GR392" s="284"/>
      <c r="GS392" s="284"/>
      <c r="GT392" s="284"/>
      <c r="GU392" s="284"/>
      <c r="GV392" s="284"/>
      <c r="GW392" s="284"/>
      <c r="GX392" s="285"/>
    </row>
    <row r="393" spans="2:206" s="177" customFormat="1" ht="24.75" hidden="1" customHeight="1" outlineLevel="1">
      <c r="B393" s="286" t="str">
        <f>IF(明細!B387="","",明細!B387)</f>
        <v/>
      </c>
      <c r="C393" s="287" t="str">
        <f>IF(明細!C387="","",明細!C387)</f>
        <v/>
      </c>
      <c r="D393" s="265" t="str">
        <f>IF(明細!D387="","",明細!D387)</f>
        <v/>
      </c>
      <c r="E393" s="265" t="str">
        <f>IF(明細!E387="","",明細!E387)</f>
        <v/>
      </c>
      <c r="F393" s="265" t="str">
        <f>IF(明細!F387="","",明細!F387)</f>
        <v/>
      </c>
      <c r="G393" s="265" t="str">
        <f>IF(明細!G387="","",明細!G387)</f>
        <v/>
      </c>
      <c r="H393" s="265" t="str">
        <f>IF(明細!H387="","",明細!H387)</f>
        <v/>
      </c>
      <c r="I393" s="265" t="str">
        <f>IF(明細!I387="","",明細!I387)</f>
        <v/>
      </c>
      <c r="J393" s="265" t="str">
        <f>IF(明細!J387="","",明細!J387)</f>
        <v/>
      </c>
      <c r="K393" s="265" t="str">
        <f>IF(明細!K387="","",明細!K387)</f>
        <v/>
      </c>
      <c r="L393" s="265" t="str">
        <f>IF(明細!L387="","",明細!L387)</f>
        <v/>
      </c>
      <c r="M393" s="265" t="str">
        <f>IF(明細!M387="","",明細!M387)</f>
        <v/>
      </c>
      <c r="N393" s="265" t="str">
        <f>IF(明細!N387="","",明細!N387)</f>
        <v/>
      </c>
      <c r="O393" s="265" t="str">
        <f>IF(明細!O387="","",明細!O387)</f>
        <v/>
      </c>
      <c r="P393" s="265" t="str">
        <f>IF(明細!P387="","",明細!P387)</f>
        <v/>
      </c>
      <c r="Q393" s="265" t="str">
        <f>IF(明細!Q387="","",明細!Q387)</f>
        <v/>
      </c>
      <c r="R393" s="289" t="str">
        <f>IF(明細!R387="","",明細!R387)</f>
        <v/>
      </c>
      <c r="S393" s="291" t="str">
        <f>IF(明細!S387="","",明細!S387)</f>
        <v/>
      </c>
      <c r="T393" s="291" t="str">
        <f>IF(明細!T387="","",明細!T387)</f>
        <v/>
      </c>
      <c r="U393" s="291" t="str">
        <f>IF(明細!U387="","",明細!U387)</f>
        <v/>
      </c>
      <c r="V393" s="292" t="str">
        <f>IF(明細!V387="","",明細!V387)</f>
        <v>個</v>
      </c>
      <c r="W393" s="292" t="str">
        <f>IF(明細!W387="","",明細!W387)</f>
        <v/>
      </c>
      <c r="X393" s="293" t="str">
        <f>IF(明細!X387="","",明細!X387)</f>
        <v/>
      </c>
      <c r="Y393" s="134" t="str">
        <f>IF(明細!Y387="","",明細!Y387)</f>
        <v/>
      </c>
      <c r="Z393" s="135" t="str">
        <f>IF(明細!Z387="","",明細!Z387)</f>
        <v/>
      </c>
      <c r="AA393" s="134" t="str">
        <f>IF(明細!AA387="","",明細!AA387)</f>
        <v/>
      </c>
      <c r="AB393" s="303" t="str">
        <f>IF(明細!AB387="","",明細!AB387)</f>
        <v/>
      </c>
      <c r="AC393" s="134" t="str">
        <f>IF(明細!AC387="","",明細!AC387)</f>
        <v/>
      </c>
      <c r="AD393" s="183" t="str">
        <f>IF(明細!AD387="","",明細!AD387)</f>
        <v/>
      </c>
      <c r="AE393" s="184">
        <f>IF(明細!AE387="","",明細!AE387)</f>
        <v>0.1</v>
      </c>
      <c r="AF393" s="185" t="str">
        <f>IF(明細!AF387="","",明細!AF387)</f>
        <v/>
      </c>
      <c r="AG393" s="186" t="str">
        <f>IF(明細!AG387="","",明細!AG387)</f>
        <v/>
      </c>
      <c r="AH393" s="186" t="str">
        <f>IF(明細!AH387="","",明細!AH387)</f>
        <v/>
      </c>
      <c r="AI393" s="187" t="str">
        <f>IF(明細!AI387="","",明細!AI387)</f>
        <v/>
      </c>
      <c r="AJ393" s="296" t="str">
        <f>IF(明細!AJ387="","",明細!AJ387)</f>
        <v/>
      </c>
      <c r="AK393" s="297" t="str">
        <f>IF(明細!AK387="","",明細!AK387)</f>
        <v/>
      </c>
      <c r="AL393" s="298" t="str">
        <f>IF(明細!AL387="","",明細!AL387)</f>
        <v/>
      </c>
      <c r="AM393" s="299" t="str">
        <f>IF(明細!AM387="","",明細!AM387)</f>
        <v/>
      </c>
      <c r="AN393" s="300" t="str">
        <f>IF(明細!AN387="","",明細!AN387)</f>
        <v/>
      </c>
      <c r="AO393" s="300" t="str">
        <f>IF(明細!AO387="","",明細!AO387)</f>
        <v/>
      </c>
      <c r="AP393" s="300" t="str">
        <f>IF(明細!AP387="","",明細!AP387)</f>
        <v/>
      </c>
      <c r="AQ393" s="301" t="str">
        <f>IF(明細!AQ387="","",明細!AQ387)</f>
        <v/>
      </c>
      <c r="AR393" s="302" t="str">
        <f>IF(明細!AR387="","",明細!AR387)</f>
        <v/>
      </c>
      <c r="AU393" s="360"/>
      <c r="AV393" s="368"/>
      <c r="AW393" s="446" t="str">
        <f>IF(明細!AV387="","",明細!AV387)</f>
        <v/>
      </c>
      <c r="AX393" s="419" t="str">
        <f>IF(明細!AT387="","",明細!AT387)</f>
        <v/>
      </c>
      <c r="AY393" s="280" t="str">
        <f>IF($AX393="","",VLOOKUP($AX393,リスト!$CL:$CM,2,FALSE))</f>
        <v/>
      </c>
      <c r="AZ393" s="3"/>
      <c r="BA393" s="280" t="str">
        <f>IF(BB393="","",VLOOKUP(BB393,リスト!$K:$L,2,FALSE))</f>
        <v/>
      </c>
      <c r="BB393" s="3"/>
      <c r="BC393" s="3"/>
      <c r="BD393" s="87"/>
      <c r="BE393" s="280" t="str">
        <f>IF(BF393="","",VLOOKUP(BF393,リスト!$I:$J,2,FALSE))</f>
        <v/>
      </c>
      <c r="BF393" s="3"/>
      <c r="BG393" s="280" t="str">
        <f>IF(BH393="","",VLOOKUP(BH393,リスト!$M:$N,2,FALSE))</f>
        <v/>
      </c>
      <c r="BH393" s="282"/>
      <c r="BI393" s="280" t="str">
        <f>IF(BJ393="","",VLOOKUP(BJ393,リスト!$O:$P,2,FALSE))</f>
        <v/>
      </c>
      <c r="BJ393" s="24"/>
      <c r="BM393" s="451" t="str">
        <f>IF(明細!AV387="","",明細!AV387)</f>
        <v/>
      </c>
      <c r="BN393" s="453" t="str">
        <f>IF(明細!AT387="","",明細!AT387)</f>
        <v/>
      </c>
      <c r="BO393" s="280" t="str">
        <f>IF($BN393="","",VLOOKUP($BN393,リスト!$CL:$CM,2,FALSE))</f>
        <v/>
      </c>
      <c r="BP393" s="280" t="str">
        <f>IF(BQ393="","",VLOOKUP(BQ393,リスト!$K$5:$L$7,2,FALSE))</f>
        <v/>
      </c>
      <c r="BQ393" s="13"/>
      <c r="BR393" s="13"/>
      <c r="BS393" s="47"/>
      <c r="BT393" s="280" t="str">
        <f>IF(BU393="","",VLOOKUP(BU393,リスト!I384:J402,2,FALSE))</f>
        <v/>
      </c>
      <c r="BU393" s="13"/>
      <c r="BV393" s="13"/>
      <c r="BW393" s="282"/>
      <c r="BX393" s="282"/>
      <c r="BY393" s="280" t="str">
        <f>IF(BZ393="","",VLOOKUP(BZ393,リスト!$S$5:$T$6,2,FALSE))</f>
        <v/>
      </c>
      <c r="BZ393" s="3"/>
      <c r="CA393" s="3"/>
      <c r="CB393" s="81"/>
      <c r="CC393" s="280" t="str">
        <f t="shared" si="48"/>
        <v/>
      </c>
      <c r="CD393" s="83"/>
      <c r="CE393" s="83"/>
      <c r="CF393" s="83"/>
      <c r="CG393" s="83"/>
      <c r="CH393" s="282" t="str">
        <f t="shared" si="49"/>
        <v/>
      </c>
      <c r="CI393" s="83"/>
      <c r="CJ393" s="280" t="str">
        <f t="shared" si="50"/>
        <v/>
      </c>
      <c r="CK393" s="87"/>
      <c r="CL393" s="78"/>
      <c r="CM393" s="83"/>
      <c r="CN393" s="83"/>
      <c r="CO393" s="83"/>
      <c r="CP393" s="280" t="str">
        <f t="shared" si="55"/>
        <v/>
      </c>
      <c r="CQ393" s="81"/>
      <c r="CR393" s="280" t="str">
        <f t="shared" si="56"/>
        <v/>
      </c>
      <c r="CS393" s="3"/>
      <c r="CT393" s="3"/>
      <c r="CU393" s="280" t="str">
        <f>IF(CV393="","",VLOOKUP(CV393,リスト!$V$5:$W$6,2,FALSE))</f>
        <v/>
      </c>
      <c r="CV393" s="3"/>
      <c r="CW393" s="280" t="str">
        <f>IF(CX393="","",VLOOKUP(CX393,リスト!$X$5:$Y$6,2,FALSE))</f>
        <v/>
      </c>
      <c r="CX393" s="3"/>
      <c r="CY393" s="77"/>
      <c r="CZ393" s="77"/>
      <c r="DA393" s="75"/>
      <c r="DB393" s="75"/>
      <c r="DC393" s="75"/>
      <c r="DD393" s="75"/>
      <c r="DE393" s="280" t="str">
        <f>IF(DF393="","",VLOOKUP(DF393,リスト!$Z$5:$AA$10,2,FALSE))</f>
        <v/>
      </c>
      <c r="DF393" s="3"/>
      <c r="DG393" s="280" t="str">
        <f>IF(DH393="","",VLOOKUP(DH393,リスト!$AB$5:$AC$12,2,FALSE))</f>
        <v/>
      </c>
      <c r="DH393" s="63"/>
      <c r="DI393" s="280" t="str">
        <f>IF(DJ393="","",VLOOKUP(DJ393,リスト!$AD$5:$AE$7,2,FALSE))</f>
        <v/>
      </c>
      <c r="DJ393" s="3"/>
      <c r="DK393" s="280" t="str">
        <f>IF(DL393="","",VLOOKUP(DL393,リスト!$AF$5:$AG$10,2,FALSE))</f>
        <v/>
      </c>
      <c r="DL393" s="3"/>
      <c r="DM393" s="280" t="str">
        <f>IF(DN393="","",VLOOKUP(DN393,リスト!$AH$5:$AI$6,2,FALSE))</f>
        <v/>
      </c>
      <c r="DN393" s="3"/>
      <c r="DO393" s="280" t="str">
        <f>IF(DP393="","",VLOOKUP(DP393,リスト!$AJ$5:$AK$6,2,FALSE))</f>
        <v/>
      </c>
      <c r="DP393" s="3"/>
      <c r="DQ393" s="280" t="str">
        <f>IF(DR393="","",VLOOKUP(DR393,リスト!$AL$5:$AM$7,2,FALSE))</f>
        <v/>
      </c>
      <c r="DR393" s="3"/>
      <c r="DS393" s="13"/>
      <c r="DT393" s="85"/>
      <c r="DU393" s="85"/>
      <c r="DV393" s="281" t="str">
        <f>IF(DW393="","",VLOOKUP(DW393,リスト!$AN$5:$AO$6,2,FALSE))</f>
        <v/>
      </c>
      <c r="DW393" s="13"/>
      <c r="DX393" s="341"/>
      <c r="DY393" s="345"/>
      <c r="DZ393" s="341"/>
      <c r="EA393" s="345"/>
      <c r="EB393" s="280" t="str">
        <f>IF(EC393="","",VLOOKUP(EC393,リスト!$AW$5:$AX$8,2,FALSE))</f>
        <v/>
      </c>
      <c r="EC393" s="3"/>
      <c r="ED393" s="85"/>
      <c r="EE393" s="280" t="str">
        <f>IF(EF393="","",VLOOKUP(EF393,リスト!$AY$5:$AZ$10,2,FALSE))</f>
        <v/>
      </c>
      <c r="EF393" s="3"/>
      <c r="EG393" s="280" t="str">
        <f>IF(EH393="","",VLOOKUP(EH393,リスト!$BA$5:$BB$10,2,FALSE))</f>
        <v/>
      </c>
      <c r="EH393" s="3"/>
      <c r="EI393" s="280" t="str">
        <f>IF(EJ393="","",VLOOKUP(EJ393,リスト!$BC$5:$BD$10,2,FALSE))</f>
        <v/>
      </c>
      <c r="EJ393" s="3"/>
      <c r="EK393" s="280" t="str">
        <f>IF(EL393="","",VLOOKUP(EL393,リスト!$BE$5:$BF$10,2,FALSE))</f>
        <v/>
      </c>
      <c r="EL393" s="3"/>
      <c r="EM393" s="78"/>
      <c r="EN393" s="73"/>
      <c r="EO393" s="73"/>
      <c r="EP393" s="13"/>
      <c r="EQ393" s="13"/>
      <c r="ER393" s="280" t="str">
        <f>IF(ES393="","",VLOOKUP(ES393,リスト!$BG$5:$BH$10,2,FALSE))</f>
        <v/>
      </c>
      <c r="ES393" s="13"/>
      <c r="ET393" s="13"/>
      <c r="EU393" s="13"/>
      <c r="EV393" s="13"/>
      <c r="EW393" s="13"/>
      <c r="EX393" s="81"/>
      <c r="EY393" s="81"/>
      <c r="EZ393" s="26"/>
      <c r="FA393" s="281" t="str">
        <f>IF($EZ393="","",INDEX(リスト!$BI$5:$BJ$40,MATCH($EZ393,リスト!$BJ$5:$BJ$40,0),1))</f>
        <v/>
      </c>
      <c r="FB393" s="280" t="str">
        <f>IF(FC393="","",VLOOKUP(FC393,リスト!$BK:$BL,2,FALSE))</f>
        <v/>
      </c>
      <c r="FC393" s="13"/>
      <c r="FD393" s="331"/>
      <c r="FE393" s="3"/>
      <c r="FF393" s="280" t="str">
        <f>IF(FG393="","",VLOOKUP(FG393,リスト!$BO$5:$BP$6,2,FALSE))</f>
        <v/>
      </c>
      <c r="FG393" s="3"/>
      <c r="FH393" s="280" t="str">
        <f>IF(FI393="","",VLOOKUP(FI393,リスト!$BQ$5:$BR$8,2,FALSE))</f>
        <v/>
      </c>
      <c r="FI393" s="3"/>
      <c r="FJ393" s="282"/>
      <c r="FK393" s="280" t="str">
        <f>IF(FL393="","",VLOOKUP(FL393,リスト!$BS$5:$BT$6,2,FALSE))</f>
        <v/>
      </c>
      <c r="FL393" s="63"/>
      <c r="FM393" s="13"/>
      <c r="FN393" s="13"/>
      <c r="FO393" s="13"/>
      <c r="FP393" s="283" t="str">
        <f t="shared" si="51"/>
        <v/>
      </c>
      <c r="FQ393" s="283" t="str">
        <f t="shared" si="51"/>
        <v/>
      </c>
      <c r="FR393" s="13"/>
      <c r="FS393" s="85"/>
      <c r="FT393" s="85"/>
      <c r="FU393" s="281" t="str">
        <f t="shared" si="52"/>
        <v/>
      </c>
      <c r="FV393" s="280" t="str">
        <f>IF(FW393="","",VLOOKUP(FW393,リスト!$BV$5:$BW$10,2,FALSE))</f>
        <v/>
      </c>
      <c r="FW393" s="26"/>
      <c r="FX393" s="282" t="str">
        <f t="shared" si="53"/>
        <v/>
      </c>
      <c r="FY393" s="280" t="str">
        <f>IF(FZ393="","",VLOOKUP(FZ393,リスト!$BX$5:$BY$6,2,FALSE))</f>
        <v/>
      </c>
      <c r="FZ393" s="3"/>
      <c r="GA393" s="280" t="str">
        <f>IF(GB393="","",VLOOKUP(GB393,リスト!$BZ$5:$CA$6,2,FALSE))</f>
        <v/>
      </c>
      <c r="GB393" s="13"/>
      <c r="GC393" s="281" t="str">
        <f>IF(GD393="","",VLOOKUP(GD393,リスト!$CB$5:$CC$6,2,FALSE))</f>
        <v/>
      </c>
      <c r="GD393" s="13"/>
      <c r="GE393" s="13"/>
      <c r="GF393" s="13"/>
      <c r="GG393" s="75"/>
      <c r="GH393" s="281" t="str">
        <f t="shared" si="54"/>
        <v/>
      </c>
      <c r="GI393" s="128"/>
      <c r="GJ393" s="281" t="str">
        <f>IF(GK393="","",VLOOKUP(GK393,リスト!$CD$5:$CE$6,2,FALSE))</f>
        <v/>
      </c>
      <c r="GK393" s="13"/>
      <c r="GL393" s="281" t="str">
        <f>IF(GM393="","",VLOOKUP(GM393,リスト!$CF$5:$CG$5,2,FALSE))</f>
        <v/>
      </c>
      <c r="GM393" s="26"/>
      <c r="GN393" s="280" t="str">
        <f>IF(GO393="","",VLOOKUP(GO393,リスト!$CH$5:$CI$5,2,FALSE))</f>
        <v/>
      </c>
      <c r="GO393" s="284"/>
      <c r="GP393" s="284"/>
      <c r="GQ393" s="284"/>
      <c r="GR393" s="284"/>
      <c r="GS393" s="284"/>
      <c r="GT393" s="284"/>
      <c r="GU393" s="284"/>
      <c r="GV393" s="284"/>
      <c r="GW393" s="284"/>
      <c r="GX393" s="285"/>
    </row>
    <row r="394" spans="2:206" s="177" customFormat="1" ht="24.75" hidden="1" customHeight="1" outlineLevel="1">
      <c r="B394" s="286" t="str">
        <f>IF(明細!B388="","",明細!B388)</f>
        <v/>
      </c>
      <c r="C394" s="287" t="str">
        <f>IF(明細!C388="","",明細!C388)</f>
        <v/>
      </c>
      <c r="D394" s="265" t="str">
        <f>IF(明細!D388="","",明細!D388)</f>
        <v/>
      </c>
      <c r="E394" s="265" t="str">
        <f>IF(明細!E388="","",明細!E388)</f>
        <v/>
      </c>
      <c r="F394" s="265" t="str">
        <f>IF(明細!F388="","",明細!F388)</f>
        <v/>
      </c>
      <c r="G394" s="265" t="str">
        <f>IF(明細!G388="","",明細!G388)</f>
        <v/>
      </c>
      <c r="H394" s="265" t="str">
        <f>IF(明細!H388="","",明細!H388)</f>
        <v/>
      </c>
      <c r="I394" s="265" t="str">
        <f>IF(明細!I388="","",明細!I388)</f>
        <v/>
      </c>
      <c r="J394" s="265" t="str">
        <f>IF(明細!J388="","",明細!J388)</f>
        <v/>
      </c>
      <c r="K394" s="265" t="str">
        <f>IF(明細!K388="","",明細!K388)</f>
        <v/>
      </c>
      <c r="L394" s="265" t="str">
        <f>IF(明細!L388="","",明細!L388)</f>
        <v/>
      </c>
      <c r="M394" s="265" t="str">
        <f>IF(明細!M388="","",明細!M388)</f>
        <v/>
      </c>
      <c r="N394" s="265" t="str">
        <f>IF(明細!N388="","",明細!N388)</f>
        <v/>
      </c>
      <c r="O394" s="265" t="str">
        <f>IF(明細!O388="","",明細!O388)</f>
        <v/>
      </c>
      <c r="P394" s="265" t="str">
        <f>IF(明細!P388="","",明細!P388)</f>
        <v/>
      </c>
      <c r="Q394" s="265" t="str">
        <f>IF(明細!Q388="","",明細!Q388)</f>
        <v/>
      </c>
      <c r="R394" s="289" t="str">
        <f>IF(明細!R388="","",明細!R388)</f>
        <v/>
      </c>
      <c r="S394" s="291" t="str">
        <f>IF(明細!S388="","",明細!S388)</f>
        <v/>
      </c>
      <c r="T394" s="291" t="str">
        <f>IF(明細!T388="","",明細!T388)</f>
        <v/>
      </c>
      <c r="U394" s="291" t="str">
        <f>IF(明細!U388="","",明細!U388)</f>
        <v/>
      </c>
      <c r="V394" s="292" t="str">
        <f>IF(明細!V388="","",明細!V388)</f>
        <v>個</v>
      </c>
      <c r="W394" s="292" t="str">
        <f>IF(明細!W388="","",明細!W388)</f>
        <v/>
      </c>
      <c r="X394" s="293" t="str">
        <f>IF(明細!X388="","",明細!X388)</f>
        <v/>
      </c>
      <c r="Y394" s="134" t="str">
        <f>IF(明細!Y388="","",明細!Y388)</f>
        <v/>
      </c>
      <c r="Z394" s="135" t="str">
        <f>IF(明細!Z388="","",明細!Z388)</f>
        <v/>
      </c>
      <c r="AA394" s="134" t="str">
        <f>IF(明細!AA388="","",明細!AA388)</f>
        <v/>
      </c>
      <c r="AB394" s="303" t="str">
        <f>IF(明細!AB388="","",明細!AB388)</f>
        <v/>
      </c>
      <c r="AC394" s="134" t="str">
        <f>IF(明細!AC388="","",明細!AC388)</f>
        <v/>
      </c>
      <c r="AD394" s="183" t="str">
        <f>IF(明細!AD388="","",明細!AD388)</f>
        <v/>
      </c>
      <c r="AE394" s="184">
        <f>IF(明細!AE388="","",明細!AE388)</f>
        <v>0.1</v>
      </c>
      <c r="AF394" s="185" t="str">
        <f>IF(明細!AF388="","",明細!AF388)</f>
        <v/>
      </c>
      <c r="AG394" s="186" t="str">
        <f>IF(明細!AG388="","",明細!AG388)</f>
        <v/>
      </c>
      <c r="AH394" s="186" t="str">
        <f>IF(明細!AH388="","",明細!AH388)</f>
        <v/>
      </c>
      <c r="AI394" s="187" t="str">
        <f>IF(明細!AI388="","",明細!AI388)</f>
        <v/>
      </c>
      <c r="AJ394" s="296" t="str">
        <f>IF(明細!AJ388="","",明細!AJ388)</f>
        <v/>
      </c>
      <c r="AK394" s="297" t="str">
        <f>IF(明細!AK388="","",明細!AK388)</f>
        <v/>
      </c>
      <c r="AL394" s="298" t="str">
        <f>IF(明細!AL388="","",明細!AL388)</f>
        <v/>
      </c>
      <c r="AM394" s="299" t="str">
        <f>IF(明細!AM388="","",明細!AM388)</f>
        <v/>
      </c>
      <c r="AN394" s="300" t="str">
        <f>IF(明細!AN388="","",明細!AN388)</f>
        <v/>
      </c>
      <c r="AO394" s="300" t="str">
        <f>IF(明細!AO388="","",明細!AO388)</f>
        <v/>
      </c>
      <c r="AP394" s="300" t="str">
        <f>IF(明細!AP388="","",明細!AP388)</f>
        <v/>
      </c>
      <c r="AQ394" s="301" t="str">
        <f>IF(明細!AQ388="","",明細!AQ388)</f>
        <v/>
      </c>
      <c r="AR394" s="302" t="str">
        <f>IF(明細!AR388="","",明細!AR388)</f>
        <v/>
      </c>
      <c r="AU394" s="360"/>
      <c r="AV394" s="368"/>
      <c r="AW394" s="446" t="str">
        <f>IF(明細!AV388="","",明細!AV388)</f>
        <v/>
      </c>
      <c r="AX394" s="419" t="str">
        <f>IF(明細!AT388="","",明細!AT388)</f>
        <v/>
      </c>
      <c r="AY394" s="280" t="str">
        <f>IF($AX394="","",VLOOKUP($AX394,リスト!$CL:$CM,2,FALSE))</f>
        <v/>
      </c>
      <c r="AZ394" s="3"/>
      <c r="BA394" s="280" t="str">
        <f>IF(BB394="","",VLOOKUP(BB394,リスト!$K:$L,2,FALSE))</f>
        <v/>
      </c>
      <c r="BB394" s="3"/>
      <c r="BC394" s="3"/>
      <c r="BD394" s="87"/>
      <c r="BE394" s="280" t="str">
        <f>IF(BF394="","",VLOOKUP(BF394,リスト!$I:$J,2,FALSE))</f>
        <v/>
      </c>
      <c r="BF394" s="3"/>
      <c r="BG394" s="280" t="str">
        <f>IF(BH394="","",VLOOKUP(BH394,リスト!$M:$N,2,FALSE))</f>
        <v/>
      </c>
      <c r="BH394" s="282"/>
      <c r="BI394" s="280" t="str">
        <f>IF(BJ394="","",VLOOKUP(BJ394,リスト!$O:$P,2,FALSE))</f>
        <v/>
      </c>
      <c r="BJ394" s="24"/>
      <c r="BM394" s="451" t="str">
        <f>IF(明細!AV388="","",明細!AV388)</f>
        <v/>
      </c>
      <c r="BN394" s="453" t="str">
        <f>IF(明細!AT388="","",明細!AT388)</f>
        <v/>
      </c>
      <c r="BO394" s="280" t="str">
        <f>IF($BN394="","",VLOOKUP($BN394,リスト!$CL:$CM,2,FALSE))</f>
        <v/>
      </c>
      <c r="BP394" s="280" t="str">
        <f>IF(BQ394="","",VLOOKUP(BQ394,リスト!$K$5:$L$7,2,FALSE))</f>
        <v/>
      </c>
      <c r="BQ394" s="13"/>
      <c r="BR394" s="13"/>
      <c r="BS394" s="47"/>
      <c r="BT394" s="280" t="str">
        <f>IF(BU394="","",VLOOKUP(BU394,リスト!I385:J403,2,FALSE))</f>
        <v/>
      </c>
      <c r="BU394" s="13"/>
      <c r="BV394" s="13"/>
      <c r="BW394" s="282"/>
      <c r="BX394" s="282"/>
      <c r="BY394" s="280" t="str">
        <f>IF(BZ394="","",VLOOKUP(BZ394,リスト!$S$5:$T$6,2,FALSE))</f>
        <v/>
      </c>
      <c r="BZ394" s="3"/>
      <c r="CA394" s="3"/>
      <c r="CB394" s="81"/>
      <c r="CC394" s="280" t="str">
        <f t="shared" si="48"/>
        <v/>
      </c>
      <c r="CD394" s="83"/>
      <c r="CE394" s="83"/>
      <c r="CF394" s="83"/>
      <c r="CG394" s="83"/>
      <c r="CH394" s="282" t="str">
        <f t="shared" si="49"/>
        <v/>
      </c>
      <c r="CI394" s="83"/>
      <c r="CJ394" s="280" t="str">
        <f t="shared" si="50"/>
        <v/>
      </c>
      <c r="CK394" s="87"/>
      <c r="CL394" s="78"/>
      <c r="CM394" s="83"/>
      <c r="CN394" s="83"/>
      <c r="CO394" s="83"/>
      <c r="CP394" s="280" t="str">
        <f t="shared" si="55"/>
        <v/>
      </c>
      <c r="CQ394" s="81"/>
      <c r="CR394" s="280" t="str">
        <f t="shared" si="56"/>
        <v/>
      </c>
      <c r="CS394" s="3"/>
      <c r="CT394" s="3"/>
      <c r="CU394" s="280" t="str">
        <f>IF(CV394="","",VLOOKUP(CV394,リスト!$V$5:$W$6,2,FALSE))</f>
        <v/>
      </c>
      <c r="CV394" s="3"/>
      <c r="CW394" s="280" t="str">
        <f>IF(CX394="","",VLOOKUP(CX394,リスト!$X$5:$Y$6,2,FALSE))</f>
        <v/>
      </c>
      <c r="CX394" s="3"/>
      <c r="CY394" s="77"/>
      <c r="CZ394" s="77"/>
      <c r="DA394" s="75"/>
      <c r="DB394" s="75"/>
      <c r="DC394" s="75"/>
      <c r="DD394" s="75"/>
      <c r="DE394" s="280" t="str">
        <f>IF(DF394="","",VLOOKUP(DF394,リスト!$Z$5:$AA$10,2,FALSE))</f>
        <v/>
      </c>
      <c r="DF394" s="3"/>
      <c r="DG394" s="280" t="str">
        <f>IF(DH394="","",VLOOKUP(DH394,リスト!$AB$5:$AC$12,2,FALSE))</f>
        <v/>
      </c>
      <c r="DH394" s="63"/>
      <c r="DI394" s="280" t="str">
        <f>IF(DJ394="","",VLOOKUP(DJ394,リスト!$AD$5:$AE$7,2,FALSE))</f>
        <v/>
      </c>
      <c r="DJ394" s="3"/>
      <c r="DK394" s="280" t="str">
        <f>IF(DL394="","",VLOOKUP(DL394,リスト!$AF$5:$AG$10,2,FALSE))</f>
        <v/>
      </c>
      <c r="DL394" s="3"/>
      <c r="DM394" s="280" t="str">
        <f>IF(DN394="","",VLOOKUP(DN394,リスト!$AH$5:$AI$6,2,FALSE))</f>
        <v/>
      </c>
      <c r="DN394" s="3"/>
      <c r="DO394" s="280" t="str">
        <f>IF(DP394="","",VLOOKUP(DP394,リスト!$AJ$5:$AK$6,2,FALSE))</f>
        <v/>
      </c>
      <c r="DP394" s="3"/>
      <c r="DQ394" s="280" t="str">
        <f>IF(DR394="","",VLOOKUP(DR394,リスト!$AL$5:$AM$7,2,FALSE))</f>
        <v/>
      </c>
      <c r="DR394" s="3"/>
      <c r="DS394" s="13"/>
      <c r="DT394" s="85"/>
      <c r="DU394" s="85"/>
      <c r="DV394" s="281" t="str">
        <f>IF(DW394="","",VLOOKUP(DW394,リスト!$AN$5:$AO$6,2,FALSE))</f>
        <v/>
      </c>
      <c r="DW394" s="13"/>
      <c r="DX394" s="341"/>
      <c r="DY394" s="345"/>
      <c r="DZ394" s="341"/>
      <c r="EA394" s="345"/>
      <c r="EB394" s="280" t="str">
        <f>IF(EC394="","",VLOOKUP(EC394,リスト!$AW$5:$AX$8,2,FALSE))</f>
        <v/>
      </c>
      <c r="EC394" s="3"/>
      <c r="ED394" s="85"/>
      <c r="EE394" s="280" t="str">
        <f>IF(EF394="","",VLOOKUP(EF394,リスト!$AY$5:$AZ$10,2,FALSE))</f>
        <v/>
      </c>
      <c r="EF394" s="3"/>
      <c r="EG394" s="280" t="str">
        <f>IF(EH394="","",VLOOKUP(EH394,リスト!$BA$5:$BB$10,2,FALSE))</f>
        <v/>
      </c>
      <c r="EH394" s="3"/>
      <c r="EI394" s="280" t="str">
        <f>IF(EJ394="","",VLOOKUP(EJ394,リスト!$BC$5:$BD$10,2,FALSE))</f>
        <v/>
      </c>
      <c r="EJ394" s="3"/>
      <c r="EK394" s="280" t="str">
        <f>IF(EL394="","",VLOOKUP(EL394,リスト!$BE$5:$BF$10,2,FALSE))</f>
        <v/>
      </c>
      <c r="EL394" s="3"/>
      <c r="EM394" s="78"/>
      <c r="EN394" s="73"/>
      <c r="EO394" s="73"/>
      <c r="EP394" s="13"/>
      <c r="EQ394" s="13"/>
      <c r="ER394" s="280" t="str">
        <f>IF(ES394="","",VLOOKUP(ES394,リスト!$BG$5:$BH$10,2,FALSE))</f>
        <v/>
      </c>
      <c r="ES394" s="13"/>
      <c r="ET394" s="13"/>
      <c r="EU394" s="13"/>
      <c r="EV394" s="13"/>
      <c r="EW394" s="13"/>
      <c r="EX394" s="81"/>
      <c r="EY394" s="81"/>
      <c r="EZ394" s="26"/>
      <c r="FA394" s="281" t="str">
        <f>IF($EZ394="","",INDEX(リスト!$BI$5:$BJ$40,MATCH($EZ394,リスト!$BJ$5:$BJ$40,0),1))</f>
        <v/>
      </c>
      <c r="FB394" s="280" t="str">
        <f>IF(FC394="","",VLOOKUP(FC394,リスト!$BK:$BL,2,FALSE))</f>
        <v/>
      </c>
      <c r="FC394" s="13"/>
      <c r="FD394" s="331"/>
      <c r="FE394" s="3"/>
      <c r="FF394" s="280" t="str">
        <f>IF(FG394="","",VLOOKUP(FG394,リスト!$BO$5:$BP$6,2,FALSE))</f>
        <v/>
      </c>
      <c r="FG394" s="3"/>
      <c r="FH394" s="280" t="str">
        <f>IF(FI394="","",VLOOKUP(FI394,リスト!$BQ$5:$BR$8,2,FALSE))</f>
        <v/>
      </c>
      <c r="FI394" s="3"/>
      <c r="FJ394" s="282"/>
      <c r="FK394" s="280" t="str">
        <f>IF(FL394="","",VLOOKUP(FL394,リスト!$BS$5:$BT$6,2,FALSE))</f>
        <v/>
      </c>
      <c r="FL394" s="63"/>
      <c r="FM394" s="13"/>
      <c r="FN394" s="13"/>
      <c r="FO394" s="13"/>
      <c r="FP394" s="283" t="str">
        <f t="shared" si="51"/>
        <v/>
      </c>
      <c r="FQ394" s="283" t="str">
        <f t="shared" si="51"/>
        <v/>
      </c>
      <c r="FR394" s="13"/>
      <c r="FS394" s="85"/>
      <c r="FT394" s="85"/>
      <c r="FU394" s="281" t="str">
        <f t="shared" si="52"/>
        <v/>
      </c>
      <c r="FV394" s="280" t="str">
        <f>IF(FW394="","",VLOOKUP(FW394,リスト!$BV$5:$BW$10,2,FALSE))</f>
        <v/>
      </c>
      <c r="FW394" s="26"/>
      <c r="FX394" s="282" t="str">
        <f t="shared" si="53"/>
        <v/>
      </c>
      <c r="FY394" s="280" t="str">
        <f>IF(FZ394="","",VLOOKUP(FZ394,リスト!$BX$5:$BY$6,2,FALSE))</f>
        <v/>
      </c>
      <c r="FZ394" s="3"/>
      <c r="GA394" s="280" t="str">
        <f>IF(GB394="","",VLOOKUP(GB394,リスト!$BZ$5:$CA$6,2,FALSE))</f>
        <v/>
      </c>
      <c r="GB394" s="13"/>
      <c r="GC394" s="281" t="str">
        <f>IF(GD394="","",VLOOKUP(GD394,リスト!$CB$5:$CC$6,2,FALSE))</f>
        <v/>
      </c>
      <c r="GD394" s="13"/>
      <c r="GE394" s="13"/>
      <c r="GF394" s="13"/>
      <c r="GG394" s="75"/>
      <c r="GH394" s="281" t="str">
        <f t="shared" si="54"/>
        <v/>
      </c>
      <c r="GI394" s="128"/>
      <c r="GJ394" s="281" t="str">
        <f>IF(GK394="","",VLOOKUP(GK394,リスト!$CD$5:$CE$6,2,FALSE))</f>
        <v/>
      </c>
      <c r="GK394" s="13"/>
      <c r="GL394" s="281" t="str">
        <f>IF(GM394="","",VLOOKUP(GM394,リスト!$CF$5:$CG$5,2,FALSE))</f>
        <v/>
      </c>
      <c r="GM394" s="26"/>
      <c r="GN394" s="280" t="str">
        <f>IF(GO394="","",VLOOKUP(GO394,リスト!$CH$5:$CI$5,2,FALSE))</f>
        <v/>
      </c>
      <c r="GO394" s="284"/>
      <c r="GP394" s="284"/>
      <c r="GQ394" s="284"/>
      <c r="GR394" s="284"/>
      <c r="GS394" s="284"/>
      <c r="GT394" s="284"/>
      <c r="GU394" s="284"/>
      <c r="GV394" s="284"/>
      <c r="GW394" s="284"/>
      <c r="GX394" s="285"/>
    </row>
    <row r="395" spans="2:206" s="177" customFormat="1" ht="24.75" hidden="1" customHeight="1" outlineLevel="1">
      <c r="B395" s="286" t="str">
        <f>IF(明細!B389="","",明細!B389)</f>
        <v/>
      </c>
      <c r="C395" s="287" t="str">
        <f>IF(明細!C389="","",明細!C389)</f>
        <v/>
      </c>
      <c r="D395" s="265" t="str">
        <f>IF(明細!D389="","",明細!D389)</f>
        <v/>
      </c>
      <c r="E395" s="265" t="str">
        <f>IF(明細!E389="","",明細!E389)</f>
        <v/>
      </c>
      <c r="F395" s="265" t="str">
        <f>IF(明細!F389="","",明細!F389)</f>
        <v/>
      </c>
      <c r="G395" s="265" t="str">
        <f>IF(明細!G389="","",明細!G389)</f>
        <v/>
      </c>
      <c r="H395" s="265" t="str">
        <f>IF(明細!H389="","",明細!H389)</f>
        <v/>
      </c>
      <c r="I395" s="265" t="str">
        <f>IF(明細!I389="","",明細!I389)</f>
        <v/>
      </c>
      <c r="J395" s="265" t="str">
        <f>IF(明細!J389="","",明細!J389)</f>
        <v/>
      </c>
      <c r="K395" s="265" t="str">
        <f>IF(明細!K389="","",明細!K389)</f>
        <v/>
      </c>
      <c r="L395" s="265" t="str">
        <f>IF(明細!L389="","",明細!L389)</f>
        <v/>
      </c>
      <c r="M395" s="265" t="str">
        <f>IF(明細!M389="","",明細!M389)</f>
        <v/>
      </c>
      <c r="N395" s="265" t="str">
        <f>IF(明細!N389="","",明細!N389)</f>
        <v/>
      </c>
      <c r="O395" s="265" t="str">
        <f>IF(明細!O389="","",明細!O389)</f>
        <v/>
      </c>
      <c r="P395" s="265" t="str">
        <f>IF(明細!P389="","",明細!P389)</f>
        <v/>
      </c>
      <c r="Q395" s="265" t="str">
        <f>IF(明細!Q389="","",明細!Q389)</f>
        <v/>
      </c>
      <c r="R395" s="289" t="str">
        <f>IF(明細!R389="","",明細!R389)</f>
        <v/>
      </c>
      <c r="S395" s="291" t="str">
        <f>IF(明細!S389="","",明細!S389)</f>
        <v/>
      </c>
      <c r="T395" s="291" t="str">
        <f>IF(明細!T389="","",明細!T389)</f>
        <v/>
      </c>
      <c r="U395" s="291" t="str">
        <f>IF(明細!U389="","",明細!U389)</f>
        <v/>
      </c>
      <c r="V395" s="292" t="str">
        <f>IF(明細!V389="","",明細!V389)</f>
        <v>個</v>
      </c>
      <c r="W395" s="292" t="str">
        <f>IF(明細!W389="","",明細!W389)</f>
        <v/>
      </c>
      <c r="X395" s="293" t="str">
        <f>IF(明細!X389="","",明細!X389)</f>
        <v/>
      </c>
      <c r="Y395" s="134" t="str">
        <f>IF(明細!Y389="","",明細!Y389)</f>
        <v/>
      </c>
      <c r="Z395" s="135" t="str">
        <f>IF(明細!Z389="","",明細!Z389)</f>
        <v/>
      </c>
      <c r="AA395" s="134" t="str">
        <f>IF(明細!AA389="","",明細!AA389)</f>
        <v/>
      </c>
      <c r="AB395" s="303" t="str">
        <f>IF(明細!AB389="","",明細!AB389)</f>
        <v/>
      </c>
      <c r="AC395" s="134" t="str">
        <f>IF(明細!AC389="","",明細!AC389)</f>
        <v/>
      </c>
      <c r="AD395" s="183" t="str">
        <f>IF(明細!AD389="","",明細!AD389)</f>
        <v/>
      </c>
      <c r="AE395" s="184">
        <f>IF(明細!AE389="","",明細!AE389)</f>
        <v>0.1</v>
      </c>
      <c r="AF395" s="185" t="str">
        <f>IF(明細!AF389="","",明細!AF389)</f>
        <v/>
      </c>
      <c r="AG395" s="186" t="str">
        <f>IF(明細!AG389="","",明細!AG389)</f>
        <v/>
      </c>
      <c r="AH395" s="186" t="str">
        <f>IF(明細!AH389="","",明細!AH389)</f>
        <v/>
      </c>
      <c r="AI395" s="187" t="str">
        <f>IF(明細!AI389="","",明細!AI389)</f>
        <v/>
      </c>
      <c r="AJ395" s="296" t="str">
        <f>IF(明細!AJ389="","",明細!AJ389)</f>
        <v/>
      </c>
      <c r="AK395" s="297" t="str">
        <f>IF(明細!AK389="","",明細!AK389)</f>
        <v/>
      </c>
      <c r="AL395" s="298" t="str">
        <f>IF(明細!AL389="","",明細!AL389)</f>
        <v/>
      </c>
      <c r="AM395" s="299" t="str">
        <f>IF(明細!AM389="","",明細!AM389)</f>
        <v/>
      </c>
      <c r="AN395" s="300" t="str">
        <f>IF(明細!AN389="","",明細!AN389)</f>
        <v/>
      </c>
      <c r="AO395" s="300" t="str">
        <f>IF(明細!AO389="","",明細!AO389)</f>
        <v/>
      </c>
      <c r="AP395" s="300" t="str">
        <f>IF(明細!AP389="","",明細!AP389)</f>
        <v/>
      </c>
      <c r="AQ395" s="301" t="str">
        <f>IF(明細!AQ389="","",明細!AQ389)</f>
        <v/>
      </c>
      <c r="AR395" s="302" t="str">
        <f>IF(明細!AR389="","",明細!AR389)</f>
        <v/>
      </c>
      <c r="AU395" s="360"/>
      <c r="AV395" s="368"/>
      <c r="AW395" s="446" t="str">
        <f>IF(明細!AV389="","",明細!AV389)</f>
        <v/>
      </c>
      <c r="AX395" s="419" t="str">
        <f>IF(明細!AT389="","",明細!AT389)</f>
        <v/>
      </c>
      <c r="AY395" s="280" t="str">
        <f>IF($AX395="","",VLOOKUP($AX395,リスト!$CL:$CM,2,FALSE))</f>
        <v/>
      </c>
      <c r="AZ395" s="3"/>
      <c r="BA395" s="280" t="str">
        <f>IF(BB395="","",VLOOKUP(BB395,リスト!$K:$L,2,FALSE))</f>
        <v/>
      </c>
      <c r="BB395" s="3"/>
      <c r="BC395" s="3"/>
      <c r="BD395" s="87"/>
      <c r="BE395" s="280" t="str">
        <f>IF(BF395="","",VLOOKUP(BF395,リスト!$I:$J,2,FALSE))</f>
        <v/>
      </c>
      <c r="BF395" s="3"/>
      <c r="BG395" s="280" t="str">
        <f>IF(BH395="","",VLOOKUP(BH395,リスト!$M:$N,2,FALSE))</f>
        <v/>
      </c>
      <c r="BH395" s="282"/>
      <c r="BI395" s="280" t="str">
        <f>IF(BJ395="","",VLOOKUP(BJ395,リスト!$O:$P,2,FALSE))</f>
        <v/>
      </c>
      <c r="BJ395" s="24"/>
      <c r="BM395" s="451" t="str">
        <f>IF(明細!AV389="","",明細!AV389)</f>
        <v/>
      </c>
      <c r="BN395" s="453" t="str">
        <f>IF(明細!AT389="","",明細!AT389)</f>
        <v/>
      </c>
      <c r="BO395" s="280" t="str">
        <f>IF($BN395="","",VLOOKUP($BN395,リスト!$CL:$CM,2,FALSE))</f>
        <v/>
      </c>
      <c r="BP395" s="280" t="str">
        <f>IF(BQ395="","",VLOOKUP(BQ395,リスト!$K$5:$L$7,2,FALSE))</f>
        <v/>
      </c>
      <c r="BQ395" s="13"/>
      <c r="BR395" s="13"/>
      <c r="BS395" s="47"/>
      <c r="BT395" s="280" t="str">
        <f>IF(BU395="","",VLOOKUP(BU395,リスト!I386:J404,2,FALSE))</f>
        <v/>
      </c>
      <c r="BU395" s="13"/>
      <c r="BV395" s="13"/>
      <c r="BW395" s="282"/>
      <c r="BX395" s="282"/>
      <c r="BY395" s="280" t="str">
        <f>IF(BZ395="","",VLOOKUP(BZ395,リスト!$S$5:$T$6,2,FALSE))</f>
        <v/>
      </c>
      <c r="BZ395" s="3"/>
      <c r="CA395" s="3"/>
      <c r="CB395" s="81"/>
      <c r="CC395" s="280" t="str">
        <f t="shared" si="48"/>
        <v/>
      </c>
      <c r="CD395" s="83"/>
      <c r="CE395" s="83"/>
      <c r="CF395" s="83"/>
      <c r="CG395" s="83"/>
      <c r="CH395" s="282" t="str">
        <f t="shared" si="49"/>
        <v/>
      </c>
      <c r="CI395" s="83"/>
      <c r="CJ395" s="280" t="str">
        <f t="shared" si="50"/>
        <v/>
      </c>
      <c r="CK395" s="87"/>
      <c r="CL395" s="78"/>
      <c r="CM395" s="83"/>
      <c r="CN395" s="83"/>
      <c r="CO395" s="83"/>
      <c r="CP395" s="280" t="str">
        <f t="shared" si="55"/>
        <v/>
      </c>
      <c r="CQ395" s="81"/>
      <c r="CR395" s="280" t="str">
        <f t="shared" si="56"/>
        <v/>
      </c>
      <c r="CS395" s="3"/>
      <c r="CT395" s="3"/>
      <c r="CU395" s="280" t="str">
        <f>IF(CV395="","",VLOOKUP(CV395,リスト!$V$5:$W$6,2,FALSE))</f>
        <v/>
      </c>
      <c r="CV395" s="3"/>
      <c r="CW395" s="280" t="str">
        <f>IF(CX395="","",VLOOKUP(CX395,リスト!$X$5:$Y$6,2,FALSE))</f>
        <v/>
      </c>
      <c r="CX395" s="3"/>
      <c r="CY395" s="77"/>
      <c r="CZ395" s="77"/>
      <c r="DA395" s="75"/>
      <c r="DB395" s="75"/>
      <c r="DC395" s="75"/>
      <c r="DD395" s="75"/>
      <c r="DE395" s="280" t="str">
        <f>IF(DF395="","",VLOOKUP(DF395,リスト!$Z$5:$AA$10,2,FALSE))</f>
        <v/>
      </c>
      <c r="DF395" s="3"/>
      <c r="DG395" s="280" t="str">
        <f>IF(DH395="","",VLOOKUP(DH395,リスト!$AB$5:$AC$12,2,FALSE))</f>
        <v/>
      </c>
      <c r="DH395" s="63"/>
      <c r="DI395" s="280" t="str">
        <f>IF(DJ395="","",VLOOKUP(DJ395,リスト!$AD$5:$AE$7,2,FALSE))</f>
        <v/>
      </c>
      <c r="DJ395" s="3"/>
      <c r="DK395" s="280" t="str">
        <f>IF(DL395="","",VLOOKUP(DL395,リスト!$AF$5:$AG$10,2,FALSE))</f>
        <v/>
      </c>
      <c r="DL395" s="3"/>
      <c r="DM395" s="280" t="str">
        <f>IF(DN395="","",VLOOKUP(DN395,リスト!$AH$5:$AI$6,2,FALSE))</f>
        <v/>
      </c>
      <c r="DN395" s="3"/>
      <c r="DO395" s="280" t="str">
        <f>IF(DP395="","",VLOOKUP(DP395,リスト!$AJ$5:$AK$6,2,FALSE))</f>
        <v/>
      </c>
      <c r="DP395" s="3"/>
      <c r="DQ395" s="280" t="str">
        <f>IF(DR395="","",VLOOKUP(DR395,リスト!$AL$5:$AM$7,2,FALSE))</f>
        <v/>
      </c>
      <c r="DR395" s="3"/>
      <c r="DS395" s="13"/>
      <c r="DT395" s="85"/>
      <c r="DU395" s="85"/>
      <c r="DV395" s="281" t="str">
        <f>IF(DW395="","",VLOOKUP(DW395,リスト!$AN$5:$AO$6,2,FALSE))</f>
        <v/>
      </c>
      <c r="DW395" s="13"/>
      <c r="DX395" s="341"/>
      <c r="DY395" s="345"/>
      <c r="DZ395" s="341"/>
      <c r="EA395" s="345"/>
      <c r="EB395" s="280" t="str">
        <f>IF(EC395="","",VLOOKUP(EC395,リスト!$AW$5:$AX$8,2,FALSE))</f>
        <v/>
      </c>
      <c r="EC395" s="3"/>
      <c r="ED395" s="85"/>
      <c r="EE395" s="280" t="str">
        <f>IF(EF395="","",VLOOKUP(EF395,リスト!$AY$5:$AZ$10,2,FALSE))</f>
        <v/>
      </c>
      <c r="EF395" s="3"/>
      <c r="EG395" s="280" t="str">
        <f>IF(EH395="","",VLOOKUP(EH395,リスト!$BA$5:$BB$10,2,FALSE))</f>
        <v/>
      </c>
      <c r="EH395" s="3"/>
      <c r="EI395" s="280" t="str">
        <f>IF(EJ395="","",VLOOKUP(EJ395,リスト!$BC$5:$BD$10,2,FALSE))</f>
        <v/>
      </c>
      <c r="EJ395" s="3"/>
      <c r="EK395" s="280" t="str">
        <f>IF(EL395="","",VLOOKUP(EL395,リスト!$BE$5:$BF$10,2,FALSE))</f>
        <v/>
      </c>
      <c r="EL395" s="3"/>
      <c r="EM395" s="78"/>
      <c r="EN395" s="73"/>
      <c r="EO395" s="73"/>
      <c r="EP395" s="13"/>
      <c r="EQ395" s="13"/>
      <c r="ER395" s="280" t="str">
        <f>IF(ES395="","",VLOOKUP(ES395,リスト!$BG$5:$BH$10,2,FALSE))</f>
        <v/>
      </c>
      <c r="ES395" s="13"/>
      <c r="ET395" s="13"/>
      <c r="EU395" s="13"/>
      <c r="EV395" s="13"/>
      <c r="EW395" s="13"/>
      <c r="EX395" s="81"/>
      <c r="EY395" s="81"/>
      <c r="EZ395" s="26"/>
      <c r="FA395" s="281" t="str">
        <f>IF($EZ395="","",INDEX(リスト!$BI$5:$BJ$40,MATCH($EZ395,リスト!$BJ$5:$BJ$40,0),1))</f>
        <v/>
      </c>
      <c r="FB395" s="280" t="str">
        <f>IF(FC395="","",VLOOKUP(FC395,リスト!$BK:$BL,2,FALSE))</f>
        <v/>
      </c>
      <c r="FC395" s="13"/>
      <c r="FD395" s="331"/>
      <c r="FE395" s="3"/>
      <c r="FF395" s="280" t="str">
        <f>IF(FG395="","",VLOOKUP(FG395,リスト!$BO$5:$BP$6,2,FALSE))</f>
        <v/>
      </c>
      <c r="FG395" s="3"/>
      <c r="FH395" s="280" t="str">
        <f>IF(FI395="","",VLOOKUP(FI395,リスト!$BQ$5:$BR$8,2,FALSE))</f>
        <v/>
      </c>
      <c r="FI395" s="3"/>
      <c r="FJ395" s="282"/>
      <c r="FK395" s="280" t="str">
        <f>IF(FL395="","",VLOOKUP(FL395,リスト!$BS$5:$BT$6,2,FALSE))</f>
        <v/>
      </c>
      <c r="FL395" s="63"/>
      <c r="FM395" s="13"/>
      <c r="FN395" s="13"/>
      <c r="FO395" s="13"/>
      <c r="FP395" s="283" t="str">
        <f t="shared" si="51"/>
        <v/>
      </c>
      <c r="FQ395" s="283" t="str">
        <f t="shared" si="51"/>
        <v/>
      </c>
      <c r="FR395" s="13"/>
      <c r="FS395" s="85"/>
      <c r="FT395" s="85"/>
      <c r="FU395" s="281" t="str">
        <f t="shared" si="52"/>
        <v/>
      </c>
      <c r="FV395" s="280" t="str">
        <f>IF(FW395="","",VLOOKUP(FW395,リスト!$BV$5:$BW$10,2,FALSE))</f>
        <v/>
      </c>
      <c r="FW395" s="26"/>
      <c r="FX395" s="282" t="str">
        <f t="shared" si="53"/>
        <v/>
      </c>
      <c r="FY395" s="280" t="str">
        <f>IF(FZ395="","",VLOOKUP(FZ395,リスト!$BX$5:$BY$6,2,FALSE))</f>
        <v/>
      </c>
      <c r="FZ395" s="3"/>
      <c r="GA395" s="280" t="str">
        <f>IF(GB395="","",VLOOKUP(GB395,リスト!$BZ$5:$CA$6,2,FALSE))</f>
        <v/>
      </c>
      <c r="GB395" s="13"/>
      <c r="GC395" s="281" t="str">
        <f>IF(GD395="","",VLOOKUP(GD395,リスト!$CB$5:$CC$6,2,FALSE))</f>
        <v/>
      </c>
      <c r="GD395" s="13"/>
      <c r="GE395" s="13"/>
      <c r="GF395" s="13"/>
      <c r="GG395" s="75"/>
      <c r="GH395" s="281" t="str">
        <f t="shared" si="54"/>
        <v/>
      </c>
      <c r="GI395" s="128"/>
      <c r="GJ395" s="281" t="str">
        <f>IF(GK395="","",VLOOKUP(GK395,リスト!$CD$5:$CE$6,2,FALSE))</f>
        <v/>
      </c>
      <c r="GK395" s="13"/>
      <c r="GL395" s="281" t="str">
        <f>IF(GM395="","",VLOOKUP(GM395,リスト!$CF$5:$CG$5,2,FALSE))</f>
        <v/>
      </c>
      <c r="GM395" s="26"/>
      <c r="GN395" s="280" t="str">
        <f>IF(GO395="","",VLOOKUP(GO395,リスト!$CH$5:$CI$5,2,FALSE))</f>
        <v/>
      </c>
      <c r="GO395" s="284"/>
      <c r="GP395" s="284"/>
      <c r="GQ395" s="284"/>
      <c r="GR395" s="284"/>
      <c r="GS395" s="284"/>
      <c r="GT395" s="284"/>
      <c r="GU395" s="284"/>
      <c r="GV395" s="284"/>
      <c r="GW395" s="284"/>
      <c r="GX395" s="285"/>
    </row>
    <row r="396" spans="2:206" s="177" customFormat="1" ht="24.75" hidden="1" customHeight="1" outlineLevel="1">
      <c r="B396" s="286" t="str">
        <f>IF(明細!B390="","",明細!B390)</f>
        <v/>
      </c>
      <c r="C396" s="287" t="str">
        <f>IF(明細!C390="","",明細!C390)</f>
        <v/>
      </c>
      <c r="D396" s="265" t="str">
        <f>IF(明細!D390="","",明細!D390)</f>
        <v/>
      </c>
      <c r="E396" s="265" t="str">
        <f>IF(明細!E390="","",明細!E390)</f>
        <v/>
      </c>
      <c r="F396" s="265" t="str">
        <f>IF(明細!F390="","",明細!F390)</f>
        <v/>
      </c>
      <c r="G396" s="265" t="str">
        <f>IF(明細!G390="","",明細!G390)</f>
        <v/>
      </c>
      <c r="H396" s="265" t="str">
        <f>IF(明細!H390="","",明細!H390)</f>
        <v/>
      </c>
      <c r="I396" s="265" t="str">
        <f>IF(明細!I390="","",明細!I390)</f>
        <v/>
      </c>
      <c r="J396" s="265" t="str">
        <f>IF(明細!J390="","",明細!J390)</f>
        <v/>
      </c>
      <c r="K396" s="265" t="str">
        <f>IF(明細!K390="","",明細!K390)</f>
        <v/>
      </c>
      <c r="L396" s="265" t="str">
        <f>IF(明細!L390="","",明細!L390)</f>
        <v/>
      </c>
      <c r="M396" s="265" t="str">
        <f>IF(明細!M390="","",明細!M390)</f>
        <v/>
      </c>
      <c r="N396" s="265" t="str">
        <f>IF(明細!N390="","",明細!N390)</f>
        <v/>
      </c>
      <c r="O396" s="265" t="str">
        <f>IF(明細!O390="","",明細!O390)</f>
        <v/>
      </c>
      <c r="P396" s="265" t="str">
        <f>IF(明細!P390="","",明細!P390)</f>
        <v/>
      </c>
      <c r="Q396" s="265" t="str">
        <f>IF(明細!Q390="","",明細!Q390)</f>
        <v/>
      </c>
      <c r="R396" s="289" t="str">
        <f>IF(明細!R390="","",明細!R390)</f>
        <v/>
      </c>
      <c r="S396" s="291" t="str">
        <f>IF(明細!S390="","",明細!S390)</f>
        <v/>
      </c>
      <c r="T396" s="291" t="str">
        <f>IF(明細!T390="","",明細!T390)</f>
        <v/>
      </c>
      <c r="U396" s="291" t="str">
        <f>IF(明細!U390="","",明細!U390)</f>
        <v/>
      </c>
      <c r="V396" s="292" t="str">
        <f>IF(明細!V390="","",明細!V390)</f>
        <v>個</v>
      </c>
      <c r="W396" s="292" t="str">
        <f>IF(明細!W390="","",明細!W390)</f>
        <v/>
      </c>
      <c r="X396" s="293" t="str">
        <f>IF(明細!X390="","",明細!X390)</f>
        <v/>
      </c>
      <c r="Y396" s="134" t="str">
        <f>IF(明細!Y390="","",明細!Y390)</f>
        <v/>
      </c>
      <c r="Z396" s="135" t="str">
        <f>IF(明細!Z390="","",明細!Z390)</f>
        <v/>
      </c>
      <c r="AA396" s="134" t="str">
        <f>IF(明細!AA390="","",明細!AA390)</f>
        <v/>
      </c>
      <c r="AB396" s="303" t="str">
        <f>IF(明細!AB390="","",明細!AB390)</f>
        <v/>
      </c>
      <c r="AC396" s="134" t="str">
        <f>IF(明細!AC390="","",明細!AC390)</f>
        <v/>
      </c>
      <c r="AD396" s="183" t="str">
        <f>IF(明細!AD390="","",明細!AD390)</f>
        <v/>
      </c>
      <c r="AE396" s="184">
        <f>IF(明細!AE390="","",明細!AE390)</f>
        <v>0.1</v>
      </c>
      <c r="AF396" s="185" t="str">
        <f>IF(明細!AF390="","",明細!AF390)</f>
        <v/>
      </c>
      <c r="AG396" s="186" t="str">
        <f>IF(明細!AG390="","",明細!AG390)</f>
        <v/>
      </c>
      <c r="AH396" s="186" t="str">
        <f>IF(明細!AH390="","",明細!AH390)</f>
        <v/>
      </c>
      <c r="AI396" s="187" t="str">
        <f>IF(明細!AI390="","",明細!AI390)</f>
        <v/>
      </c>
      <c r="AJ396" s="296" t="str">
        <f>IF(明細!AJ390="","",明細!AJ390)</f>
        <v/>
      </c>
      <c r="AK396" s="297" t="str">
        <f>IF(明細!AK390="","",明細!AK390)</f>
        <v/>
      </c>
      <c r="AL396" s="298" t="str">
        <f>IF(明細!AL390="","",明細!AL390)</f>
        <v/>
      </c>
      <c r="AM396" s="299" t="str">
        <f>IF(明細!AM390="","",明細!AM390)</f>
        <v/>
      </c>
      <c r="AN396" s="300" t="str">
        <f>IF(明細!AN390="","",明細!AN390)</f>
        <v/>
      </c>
      <c r="AO396" s="300" t="str">
        <f>IF(明細!AO390="","",明細!AO390)</f>
        <v/>
      </c>
      <c r="AP396" s="300" t="str">
        <f>IF(明細!AP390="","",明細!AP390)</f>
        <v/>
      </c>
      <c r="AQ396" s="301" t="str">
        <f>IF(明細!AQ390="","",明細!AQ390)</f>
        <v/>
      </c>
      <c r="AR396" s="302" t="str">
        <f>IF(明細!AR390="","",明細!AR390)</f>
        <v/>
      </c>
      <c r="AU396" s="360"/>
      <c r="AV396" s="368"/>
      <c r="AW396" s="446" t="str">
        <f>IF(明細!AV390="","",明細!AV390)</f>
        <v/>
      </c>
      <c r="AX396" s="419" t="str">
        <f>IF(明細!AT390="","",明細!AT390)</f>
        <v/>
      </c>
      <c r="AY396" s="280" t="str">
        <f>IF($AX396="","",VLOOKUP($AX396,リスト!$CL:$CM,2,FALSE))</f>
        <v/>
      </c>
      <c r="AZ396" s="3"/>
      <c r="BA396" s="280" t="str">
        <f>IF(BB396="","",VLOOKUP(BB396,リスト!$K:$L,2,FALSE))</f>
        <v/>
      </c>
      <c r="BB396" s="3"/>
      <c r="BC396" s="3"/>
      <c r="BD396" s="87"/>
      <c r="BE396" s="280" t="str">
        <f>IF(BF396="","",VLOOKUP(BF396,リスト!$I:$J,2,FALSE))</f>
        <v/>
      </c>
      <c r="BF396" s="3"/>
      <c r="BG396" s="280" t="str">
        <f>IF(BH396="","",VLOOKUP(BH396,リスト!$M:$N,2,FALSE))</f>
        <v/>
      </c>
      <c r="BH396" s="282"/>
      <c r="BI396" s="280" t="str">
        <f>IF(BJ396="","",VLOOKUP(BJ396,リスト!$O:$P,2,FALSE))</f>
        <v/>
      </c>
      <c r="BJ396" s="24"/>
      <c r="BM396" s="451" t="str">
        <f>IF(明細!AV390="","",明細!AV390)</f>
        <v/>
      </c>
      <c r="BN396" s="453" t="str">
        <f>IF(明細!AT390="","",明細!AT390)</f>
        <v/>
      </c>
      <c r="BO396" s="280" t="str">
        <f>IF($BN396="","",VLOOKUP($BN396,リスト!$CL:$CM,2,FALSE))</f>
        <v/>
      </c>
      <c r="BP396" s="280" t="str">
        <f>IF(BQ396="","",VLOOKUP(BQ396,リスト!$K$5:$L$7,2,FALSE))</f>
        <v/>
      </c>
      <c r="BQ396" s="13"/>
      <c r="BR396" s="13"/>
      <c r="BS396" s="47"/>
      <c r="BT396" s="280" t="str">
        <f>IF(BU396="","",VLOOKUP(BU396,リスト!I387:J405,2,FALSE))</f>
        <v/>
      </c>
      <c r="BU396" s="13"/>
      <c r="BV396" s="13"/>
      <c r="BW396" s="282"/>
      <c r="BX396" s="282"/>
      <c r="BY396" s="280" t="str">
        <f>IF(BZ396="","",VLOOKUP(BZ396,リスト!$S$5:$T$6,2,FALSE))</f>
        <v/>
      </c>
      <c r="BZ396" s="3"/>
      <c r="CA396" s="3"/>
      <c r="CB396" s="81"/>
      <c r="CC396" s="280" t="str">
        <f t="shared" si="48"/>
        <v/>
      </c>
      <c r="CD396" s="83"/>
      <c r="CE396" s="83"/>
      <c r="CF396" s="83"/>
      <c r="CG396" s="83"/>
      <c r="CH396" s="282" t="str">
        <f t="shared" si="49"/>
        <v/>
      </c>
      <c r="CI396" s="83"/>
      <c r="CJ396" s="280" t="str">
        <f t="shared" si="50"/>
        <v/>
      </c>
      <c r="CK396" s="87"/>
      <c r="CL396" s="78"/>
      <c r="CM396" s="83"/>
      <c r="CN396" s="83"/>
      <c r="CO396" s="83"/>
      <c r="CP396" s="280" t="str">
        <f t="shared" si="55"/>
        <v/>
      </c>
      <c r="CQ396" s="81"/>
      <c r="CR396" s="280" t="str">
        <f t="shared" si="56"/>
        <v/>
      </c>
      <c r="CS396" s="3"/>
      <c r="CT396" s="3"/>
      <c r="CU396" s="280" t="str">
        <f>IF(CV396="","",VLOOKUP(CV396,リスト!$V$5:$W$6,2,FALSE))</f>
        <v/>
      </c>
      <c r="CV396" s="3"/>
      <c r="CW396" s="280" t="str">
        <f>IF(CX396="","",VLOOKUP(CX396,リスト!$X$5:$Y$6,2,FALSE))</f>
        <v/>
      </c>
      <c r="CX396" s="3"/>
      <c r="CY396" s="77"/>
      <c r="CZ396" s="77"/>
      <c r="DA396" s="75"/>
      <c r="DB396" s="75"/>
      <c r="DC396" s="75"/>
      <c r="DD396" s="75"/>
      <c r="DE396" s="280" t="str">
        <f>IF(DF396="","",VLOOKUP(DF396,リスト!$Z$5:$AA$10,2,FALSE))</f>
        <v/>
      </c>
      <c r="DF396" s="3"/>
      <c r="DG396" s="280" t="str">
        <f>IF(DH396="","",VLOOKUP(DH396,リスト!$AB$5:$AC$12,2,FALSE))</f>
        <v/>
      </c>
      <c r="DH396" s="63"/>
      <c r="DI396" s="280" t="str">
        <f>IF(DJ396="","",VLOOKUP(DJ396,リスト!$AD$5:$AE$7,2,FALSE))</f>
        <v/>
      </c>
      <c r="DJ396" s="3"/>
      <c r="DK396" s="280" t="str">
        <f>IF(DL396="","",VLOOKUP(DL396,リスト!$AF$5:$AG$10,2,FALSE))</f>
        <v/>
      </c>
      <c r="DL396" s="3"/>
      <c r="DM396" s="280" t="str">
        <f>IF(DN396="","",VLOOKUP(DN396,リスト!$AH$5:$AI$6,2,FALSE))</f>
        <v/>
      </c>
      <c r="DN396" s="3"/>
      <c r="DO396" s="280" t="str">
        <f>IF(DP396="","",VLOOKUP(DP396,リスト!$AJ$5:$AK$6,2,FALSE))</f>
        <v/>
      </c>
      <c r="DP396" s="3"/>
      <c r="DQ396" s="280" t="str">
        <f>IF(DR396="","",VLOOKUP(DR396,リスト!$AL$5:$AM$7,2,FALSE))</f>
        <v/>
      </c>
      <c r="DR396" s="3"/>
      <c r="DS396" s="13"/>
      <c r="DT396" s="85"/>
      <c r="DU396" s="85"/>
      <c r="DV396" s="281" t="str">
        <f>IF(DW396="","",VLOOKUP(DW396,リスト!$AN$5:$AO$6,2,FALSE))</f>
        <v/>
      </c>
      <c r="DW396" s="13"/>
      <c r="DX396" s="341"/>
      <c r="DY396" s="345"/>
      <c r="DZ396" s="341"/>
      <c r="EA396" s="345"/>
      <c r="EB396" s="280" t="str">
        <f>IF(EC396="","",VLOOKUP(EC396,リスト!$AW$5:$AX$8,2,FALSE))</f>
        <v/>
      </c>
      <c r="EC396" s="3"/>
      <c r="ED396" s="85"/>
      <c r="EE396" s="280" t="str">
        <f>IF(EF396="","",VLOOKUP(EF396,リスト!$AY$5:$AZ$10,2,FALSE))</f>
        <v/>
      </c>
      <c r="EF396" s="3"/>
      <c r="EG396" s="280" t="str">
        <f>IF(EH396="","",VLOOKUP(EH396,リスト!$BA$5:$BB$10,2,FALSE))</f>
        <v/>
      </c>
      <c r="EH396" s="3"/>
      <c r="EI396" s="280" t="str">
        <f>IF(EJ396="","",VLOOKUP(EJ396,リスト!$BC$5:$BD$10,2,FALSE))</f>
        <v/>
      </c>
      <c r="EJ396" s="3"/>
      <c r="EK396" s="280" t="str">
        <f>IF(EL396="","",VLOOKUP(EL396,リスト!$BE$5:$BF$10,2,FALSE))</f>
        <v/>
      </c>
      <c r="EL396" s="3"/>
      <c r="EM396" s="78"/>
      <c r="EN396" s="73"/>
      <c r="EO396" s="73"/>
      <c r="EP396" s="13"/>
      <c r="EQ396" s="13"/>
      <c r="ER396" s="280" t="str">
        <f>IF(ES396="","",VLOOKUP(ES396,リスト!$BG$5:$BH$10,2,FALSE))</f>
        <v/>
      </c>
      <c r="ES396" s="13"/>
      <c r="ET396" s="13"/>
      <c r="EU396" s="13"/>
      <c r="EV396" s="13"/>
      <c r="EW396" s="13"/>
      <c r="EX396" s="81"/>
      <c r="EY396" s="81"/>
      <c r="EZ396" s="26"/>
      <c r="FA396" s="281" t="str">
        <f>IF($EZ396="","",INDEX(リスト!$BI$5:$BJ$40,MATCH($EZ396,リスト!$BJ$5:$BJ$40,0),1))</f>
        <v/>
      </c>
      <c r="FB396" s="280" t="str">
        <f>IF(FC396="","",VLOOKUP(FC396,リスト!$BK:$BL,2,FALSE))</f>
        <v/>
      </c>
      <c r="FC396" s="13"/>
      <c r="FD396" s="331"/>
      <c r="FE396" s="3"/>
      <c r="FF396" s="280" t="str">
        <f>IF(FG396="","",VLOOKUP(FG396,リスト!$BO$5:$BP$6,2,FALSE))</f>
        <v/>
      </c>
      <c r="FG396" s="3"/>
      <c r="FH396" s="280" t="str">
        <f>IF(FI396="","",VLOOKUP(FI396,リスト!$BQ$5:$BR$8,2,FALSE))</f>
        <v/>
      </c>
      <c r="FI396" s="3"/>
      <c r="FJ396" s="282"/>
      <c r="FK396" s="280" t="str">
        <f>IF(FL396="","",VLOOKUP(FL396,リスト!$BS$5:$BT$6,2,FALSE))</f>
        <v/>
      </c>
      <c r="FL396" s="63"/>
      <c r="FM396" s="13"/>
      <c r="FN396" s="13"/>
      <c r="FO396" s="13"/>
      <c r="FP396" s="283" t="str">
        <f t="shared" si="51"/>
        <v/>
      </c>
      <c r="FQ396" s="283" t="str">
        <f t="shared" si="51"/>
        <v/>
      </c>
      <c r="FR396" s="13"/>
      <c r="FS396" s="85"/>
      <c r="FT396" s="85"/>
      <c r="FU396" s="281" t="str">
        <f t="shared" si="52"/>
        <v/>
      </c>
      <c r="FV396" s="280" t="str">
        <f>IF(FW396="","",VLOOKUP(FW396,リスト!$BV$5:$BW$10,2,FALSE))</f>
        <v/>
      </c>
      <c r="FW396" s="26"/>
      <c r="FX396" s="282" t="str">
        <f t="shared" si="53"/>
        <v/>
      </c>
      <c r="FY396" s="280" t="str">
        <f>IF(FZ396="","",VLOOKUP(FZ396,リスト!$BX$5:$BY$6,2,FALSE))</f>
        <v/>
      </c>
      <c r="FZ396" s="3"/>
      <c r="GA396" s="280" t="str">
        <f>IF(GB396="","",VLOOKUP(GB396,リスト!$BZ$5:$CA$6,2,FALSE))</f>
        <v/>
      </c>
      <c r="GB396" s="13"/>
      <c r="GC396" s="281" t="str">
        <f>IF(GD396="","",VLOOKUP(GD396,リスト!$CB$5:$CC$6,2,FALSE))</f>
        <v/>
      </c>
      <c r="GD396" s="13"/>
      <c r="GE396" s="13"/>
      <c r="GF396" s="13"/>
      <c r="GG396" s="75"/>
      <c r="GH396" s="281" t="str">
        <f t="shared" si="54"/>
        <v/>
      </c>
      <c r="GI396" s="128"/>
      <c r="GJ396" s="281" t="str">
        <f>IF(GK396="","",VLOOKUP(GK396,リスト!$CD$5:$CE$6,2,FALSE))</f>
        <v/>
      </c>
      <c r="GK396" s="13"/>
      <c r="GL396" s="281" t="str">
        <f>IF(GM396="","",VLOOKUP(GM396,リスト!$CF$5:$CG$5,2,FALSE))</f>
        <v/>
      </c>
      <c r="GM396" s="26"/>
      <c r="GN396" s="280" t="str">
        <f>IF(GO396="","",VLOOKUP(GO396,リスト!$CH$5:$CI$5,2,FALSE))</f>
        <v/>
      </c>
      <c r="GO396" s="284"/>
      <c r="GP396" s="284"/>
      <c r="GQ396" s="284"/>
      <c r="GR396" s="284"/>
      <c r="GS396" s="284"/>
      <c r="GT396" s="284"/>
      <c r="GU396" s="284"/>
      <c r="GV396" s="284"/>
      <c r="GW396" s="284"/>
      <c r="GX396" s="285"/>
    </row>
    <row r="397" spans="2:206" s="177" customFormat="1" ht="24.75" hidden="1" customHeight="1" outlineLevel="1">
      <c r="B397" s="286" t="str">
        <f>IF(明細!B391="","",明細!B391)</f>
        <v/>
      </c>
      <c r="C397" s="287" t="str">
        <f>IF(明細!C391="","",明細!C391)</f>
        <v/>
      </c>
      <c r="D397" s="265" t="str">
        <f>IF(明細!D391="","",明細!D391)</f>
        <v/>
      </c>
      <c r="E397" s="265" t="str">
        <f>IF(明細!E391="","",明細!E391)</f>
        <v/>
      </c>
      <c r="F397" s="265" t="str">
        <f>IF(明細!F391="","",明細!F391)</f>
        <v/>
      </c>
      <c r="G397" s="265" t="str">
        <f>IF(明細!G391="","",明細!G391)</f>
        <v/>
      </c>
      <c r="H397" s="265" t="str">
        <f>IF(明細!H391="","",明細!H391)</f>
        <v/>
      </c>
      <c r="I397" s="265" t="str">
        <f>IF(明細!I391="","",明細!I391)</f>
        <v/>
      </c>
      <c r="J397" s="265" t="str">
        <f>IF(明細!J391="","",明細!J391)</f>
        <v/>
      </c>
      <c r="K397" s="265" t="str">
        <f>IF(明細!K391="","",明細!K391)</f>
        <v/>
      </c>
      <c r="L397" s="265" t="str">
        <f>IF(明細!L391="","",明細!L391)</f>
        <v/>
      </c>
      <c r="M397" s="265" t="str">
        <f>IF(明細!M391="","",明細!M391)</f>
        <v/>
      </c>
      <c r="N397" s="265" t="str">
        <f>IF(明細!N391="","",明細!N391)</f>
        <v/>
      </c>
      <c r="O397" s="265" t="str">
        <f>IF(明細!O391="","",明細!O391)</f>
        <v/>
      </c>
      <c r="P397" s="265" t="str">
        <f>IF(明細!P391="","",明細!P391)</f>
        <v/>
      </c>
      <c r="Q397" s="265" t="str">
        <f>IF(明細!Q391="","",明細!Q391)</f>
        <v/>
      </c>
      <c r="R397" s="289" t="str">
        <f>IF(明細!R391="","",明細!R391)</f>
        <v/>
      </c>
      <c r="S397" s="291" t="str">
        <f>IF(明細!S391="","",明細!S391)</f>
        <v/>
      </c>
      <c r="T397" s="291" t="str">
        <f>IF(明細!T391="","",明細!T391)</f>
        <v/>
      </c>
      <c r="U397" s="291" t="str">
        <f>IF(明細!U391="","",明細!U391)</f>
        <v/>
      </c>
      <c r="V397" s="292" t="str">
        <f>IF(明細!V391="","",明細!V391)</f>
        <v>個</v>
      </c>
      <c r="W397" s="292" t="str">
        <f>IF(明細!W391="","",明細!W391)</f>
        <v/>
      </c>
      <c r="X397" s="293" t="str">
        <f>IF(明細!X391="","",明細!X391)</f>
        <v/>
      </c>
      <c r="Y397" s="134" t="str">
        <f>IF(明細!Y391="","",明細!Y391)</f>
        <v/>
      </c>
      <c r="Z397" s="135" t="str">
        <f>IF(明細!Z391="","",明細!Z391)</f>
        <v/>
      </c>
      <c r="AA397" s="134" t="str">
        <f>IF(明細!AA391="","",明細!AA391)</f>
        <v/>
      </c>
      <c r="AB397" s="303" t="str">
        <f>IF(明細!AB391="","",明細!AB391)</f>
        <v/>
      </c>
      <c r="AC397" s="134" t="str">
        <f>IF(明細!AC391="","",明細!AC391)</f>
        <v/>
      </c>
      <c r="AD397" s="183" t="str">
        <f>IF(明細!AD391="","",明細!AD391)</f>
        <v/>
      </c>
      <c r="AE397" s="184">
        <f>IF(明細!AE391="","",明細!AE391)</f>
        <v>0.1</v>
      </c>
      <c r="AF397" s="185" t="str">
        <f>IF(明細!AF391="","",明細!AF391)</f>
        <v/>
      </c>
      <c r="AG397" s="186" t="str">
        <f>IF(明細!AG391="","",明細!AG391)</f>
        <v/>
      </c>
      <c r="AH397" s="186" t="str">
        <f>IF(明細!AH391="","",明細!AH391)</f>
        <v/>
      </c>
      <c r="AI397" s="187" t="str">
        <f>IF(明細!AI391="","",明細!AI391)</f>
        <v/>
      </c>
      <c r="AJ397" s="296" t="str">
        <f>IF(明細!AJ391="","",明細!AJ391)</f>
        <v/>
      </c>
      <c r="AK397" s="297" t="str">
        <f>IF(明細!AK391="","",明細!AK391)</f>
        <v/>
      </c>
      <c r="AL397" s="298" t="str">
        <f>IF(明細!AL391="","",明細!AL391)</f>
        <v/>
      </c>
      <c r="AM397" s="299" t="str">
        <f>IF(明細!AM391="","",明細!AM391)</f>
        <v/>
      </c>
      <c r="AN397" s="300" t="str">
        <f>IF(明細!AN391="","",明細!AN391)</f>
        <v/>
      </c>
      <c r="AO397" s="300" t="str">
        <f>IF(明細!AO391="","",明細!AO391)</f>
        <v/>
      </c>
      <c r="AP397" s="300" t="str">
        <f>IF(明細!AP391="","",明細!AP391)</f>
        <v/>
      </c>
      <c r="AQ397" s="301" t="str">
        <f>IF(明細!AQ391="","",明細!AQ391)</f>
        <v/>
      </c>
      <c r="AR397" s="302" t="str">
        <f>IF(明細!AR391="","",明細!AR391)</f>
        <v/>
      </c>
      <c r="AU397" s="360"/>
      <c r="AV397" s="368"/>
      <c r="AW397" s="446" t="str">
        <f>IF(明細!AV391="","",明細!AV391)</f>
        <v/>
      </c>
      <c r="AX397" s="419" t="str">
        <f>IF(明細!AT391="","",明細!AT391)</f>
        <v/>
      </c>
      <c r="AY397" s="280" t="str">
        <f>IF($AX397="","",VLOOKUP($AX397,リスト!$CL:$CM,2,FALSE))</f>
        <v/>
      </c>
      <c r="AZ397" s="3"/>
      <c r="BA397" s="280" t="str">
        <f>IF(BB397="","",VLOOKUP(BB397,リスト!$K:$L,2,FALSE))</f>
        <v/>
      </c>
      <c r="BB397" s="3"/>
      <c r="BC397" s="3"/>
      <c r="BD397" s="87"/>
      <c r="BE397" s="280" t="str">
        <f>IF(BF397="","",VLOOKUP(BF397,リスト!$I:$J,2,FALSE))</f>
        <v/>
      </c>
      <c r="BF397" s="3"/>
      <c r="BG397" s="280" t="str">
        <f>IF(BH397="","",VLOOKUP(BH397,リスト!$M:$N,2,FALSE))</f>
        <v/>
      </c>
      <c r="BH397" s="282"/>
      <c r="BI397" s="280" t="str">
        <f>IF(BJ397="","",VLOOKUP(BJ397,リスト!$O:$P,2,FALSE))</f>
        <v/>
      </c>
      <c r="BJ397" s="24"/>
      <c r="BM397" s="451" t="str">
        <f>IF(明細!AV391="","",明細!AV391)</f>
        <v/>
      </c>
      <c r="BN397" s="453" t="str">
        <f>IF(明細!AT391="","",明細!AT391)</f>
        <v/>
      </c>
      <c r="BO397" s="280" t="str">
        <f>IF($BN397="","",VLOOKUP($BN397,リスト!$CL:$CM,2,FALSE))</f>
        <v/>
      </c>
      <c r="BP397" s="280" t="str">
        <f>IF(BQ397="","",VLOOKUP(BQ397,リスト!$K$5:$L$7,2,FALSE))</f>
        <v/>
      </c>
      <c r="BQ397" s="13"/>
      <c r="BR397" s="13"/>
      <c r="BS397" s="47"/>
      <c r="BT397" s="280" t="str">
        <f>IF(BU397="","",VLOOKUP(BU397,リスト!I388:J406,2,FALSE))</f>
        <v/>
      </c>
      <c r="BU397" s="13"/>
      <c r="BV397" s="13"/>
      <c r="BW397" s="282"/>
      <c r="BX397" s="282"/>
      <c r="BY397" s="280" t="str">
        <f>IF(BZ397="","",VLOOKUP(BZ397,リスト!$S$5:$T$6,2,FALSE))</f>
        <v/>
      </c>
      <c r="BZ397" s="3"/>
      <c r="CA397" s="3"/>
      <c r="CB397" s="81"/>
      <c r="CC397" s="280" t="str">
        <f t="shared" si="48"/>
        <v/>
      </c>
      <c r="CD397" s="83"/>
      <c r="CE397" s="83"/>
      <c r="CF397" s="83"/>
      <c r="CG397" s="83"/>
      <c r="CH397" s="282" t="str">
        <f t="shared" si="49"/>
        <v/>
      </c>
      <c r="CI397" s="83"/>
      <c r="CJ397" s="280" t="str">
        <f t="shared" si="50"/>
        <v/>
      </c>
      <c r="CK397" s="87"/>
      <c r="CL397" s="78"/>
      <c r="CM397" s="83"/>
      <c r="CN397" s="83"/>
      <c r="CO397" s="83"/>
      <c r="CP397" s="280" t="str">
        <f t="shared" si="55"/>
        <v/>
      </c>
      <c r="CQ397" s="81"/>
      <c r="CR397" s="280" t="str">
        <f t="shared" si="56"/>
        <v/>
      </c>
      <c r="CS397" s="3"/>
      <c r="CT397" s="3"/>
      <c r="CU397" s="280" t="str">
        <f>IF(CV397="","",VLOOKUP(CV397,リスト!$V$5:$W$6,2,FALSE))</f>
        <v/>
      </c>
      <c r="CV397" s="3"/>
      <c r="CW397" s="280" t="str">
        <f>IF(CX397="","",VLOOKUP(CX397,リスト!$X$5:$Y$6,2,FALSE))</f>
        <v/>
      </c>
      <c r="CX397" s="3"/>
      <c r="CY397" s="77"/>
      <c r="CZ397" s="77"/>
      <c r="DA397" s="75"/>
      <c r="DB397" s="75"/>
      <c r="DC397" s="75"/>
      <c r="DD397" s="75"/>
      <c r="DE397" s="280" t="str">
        <f>IF(DF397="","",VLOOKUP(DF397,リスト!$Z$5:$AA$10,2,FALSE))</f>
        <v/>
      </c>
      <c r="DF397" s="3"/>
      <c r="DG397" s="280" t="str">
        <f>IF(DH397="","",VLOOKUP(DH397,リスト!$AB$5:$AC$12,2,FALSE))</f>
        <v/>
      </c>
      <c r="DH397" s="63"/>
      <c r="DI397" s="280" t="str">
        <f>IF(DJ397="","",VLOOKUP(DJ397,リスト!$AD$5:$AE$7,2,FALSE))</f>
        <v/>
      </c>
      <c r="DJ397" s="3"/>
      <c r="DK397" s="280" t="str">
        <f>IF(DL397="","",VLOOKUP(DL397,リスト!$AF$5:$AG$10,2,FALSE))</f>
        <v/>
      </c>
      <c r="DL397" s="3"/>
      <c r="DM397" s="280" t="str">
        <f>IF(DN397="","",VLOOKUP(DN397,リスト!$AH$5:$AI$6,2,FALSE))</f>
        <v/>
      </c>
      <c r="DN397" s="3"/>
      <c r="DO397" s="280" t="str">
        <f>IF(DP397="","",VLOOKUP(DP397,リスト!$AJ$5:$AK$6,2,FALSE))</f>
        <v/>
      </c>
      <c r="DP397" s="3"/>
      <c r="DQ397" s="280" t="str">
        <f>IF(DR397="","",VLOOKUP(DR397,リスト!$AL$5:$AM$7,2,FALSE))</f>
        <v/>
      </c>
      <c r="DR397" s="3"/>
      <c r="DS397" s="13"/>
      <c r="DT397" s="85"/>
      <c r="DU397" s="85"/>
      <c r="DV397" s="281" t="str">
        <f>IF(DW397="","",VLOOKUP(DW397,リスト!$AN$5:$AO$6,2,FALSE))</f>
        <v/>
      </c>
      <c r="DW397" s="13"/>
      <c r="DX397" s="341"/>
      <c r="DY397" s="345"/>
      <c r="DZ397" s="341"/>
      <c r="EA397" s="345"/>
      <c r="EB397" s="280" t="str">
        <f>IF(EC397="","",VLOOKUP(EC397,リスト!$AW$5:$AX$8,2,FALSE))</f>
        <v/>
      </c>
      <c r="EC397" s="3"/>
      <c r="ED397" s="85"/>
      <c r="EE397" s="280" t="str">
        <f>IF(EF397="","",VLOOKUP(EF397,リスト!$AY$5:$AZ$10,2,FALSE))</f>
        <v/>
      </c>
      <c r="EF397" s="3"/>
      <c r="EG397" s="280" t="str">
        <f>IF(EH397="","",VLOOKUP(EH397,リスト!$BA$5:$BB$10,2,FALSE))</f>
        <v/>
      </c>
      <c r="EH397" s="3"/>
      <c r="EI397" s="280" t="str">
        <f>IF(EJ397="","",VLOOKUP(EJ397,リスト!$BC$5:$BD$10,2,FALSE))</f>
        <v/>
      </c>
      <c r="EJ397" s="3"/>
      <c r="EK397" s="280" t="str">
        <f>IF(EL397="","",VLOOKUP(EL397,リスト!$BE$5:$BF$10,2,FALSE))</f>
        <v/>
      </c>
      <c r="EL397" s="3"/>
      <c r="EM397" s="78"/>
      <c r="EN397" s="73"/>
      <c r="EO397" s="73"/>
      <c r="EP397" s="13"/>
      <c r="EQ397" s="13"/>
      <c r="ER397" s="280" t="str">
        <f>IF(ES397="","",VLOOKUP(ES397,リスト!$BG$5:$BH$10,2,FALSE))</f>
        <v/>
      </c>
      <c r="ES397" s="13"/>
      <c r="ET397" s="13"/>
      <c r="EU397" s="13"/>
      <c r="EV397" s="13"/>
      <c r="EW397" s="13"/>
      <c r="EX397" s="81"/>
      <c r="EY397" s="81"/>
      <c r="EZ397" s="26"/>
      <c r="FA397" s="281" t="str">
        <f>IF($EZ397="","",INDEX(リスト!$BI$5:$BJ$40,MATCH($EZ397,リスト!$BJ$5:$BJ$40,0),1))</f>
        <v/>
      </c>
      <c r="FB397" s="280" t="str">
        <f>IF(FC397="","",VLOOKUP(FC397,リスト!$BK:$BL,2,FALSE))</f>
        <v/>
      </c>
      <c r="FC397" s="13"/>
      <c r="FD397" s="331"/>
      <c r="FE397" s="3"/>
      <c r="FF397" s="280" t="str">
        <f>IF(FG397="","",VLOOKUP(FG397,リスト!$BO$5:$BP$6,2,FALSE))</f>
        <v/>
      </c>
      <c r="FG397" s="3"/>
      <c r="FH397" s="280" t="str">
        <f>IF(FI397="","",VLOOKUP(FI397,リスト!$BQ$5:$BR$8,2,FALSE))</f>
        <v/>
      </c>
      <c r="FI397" s="3"/>
      <c r="FJ397" s="282"/>
      <c r="FK397" s="280" t="str">
        <f>IF(FL397="","",VLOOKUP(FL397,リスト!$BS$5:$BT$6,2,FALSE))</f>
        <v/>
      </c>
      <c r="FL397" s="63"/>
      <c r="FM397" s="13"/>
      <c r="FN397" s="13"/>
      <c r="FO397" s="13"/>
      <c r="FP397" s="283" t="str">
        <f t="shared" si="51"/>
        <v/>
      </c>
      <c r="FQ397" s="283" t="str">
        <f t="shared" si="51"/>
        <v/>
      </c>
      <c r="FR397" s="13"/>
      <c r="FS397" s="85"/>
      <c r="FT397" s="85"/>
      <c r="FU397" s="281" t="str">
        <f t="shared" si="52"/>
        <v/>
      </c>
      <c r="FV397" s="280" t="str">
        <f>IF(FW397="","",VLOOKUP(FW397,リスト!$BV$5:$BW$10,2,FALSE))</f>
        <v/>
      </c>
      <c r="FW397" s="26"/>
      <c r="FX397" s="282" t="str">
        <f t="shared" si="53"/>
        <v/>
      </c>
      <c r="FY397" s="280" t="str">
        <f>IF(FZ397="","",VLOOKUP(FZ397,リスト!$BX$5:$BY$6,2,FALSE))</f>
        <v/>
      </c>
      <c r="FZ397" s="3"/>
      <c r="GA397" s="280" t="str">
        <f>IF(GB397="","",VLOOKUP(GB397,リスト!$BZ$5:$CA$6,2,FALSE))</f>
        <v/>
      </c>
      <c r="GB397" s="13"/>
      <c r="GC397" s="281" t="str">
        <f>IF(GD397="","",VLOOKUP(GD397,リスト!$CB$5:$CC$6,2,FALSE))</f>
        <v/>
      </c>
      <c r="GD397" s="13"/>
      <c r="GE397" s="13"/>
      <c r="GF397" s="13"/>
      <c r="GG397" s="75"/>
      <c r="GH397" s="281" t="str">
        <f t="shared" si="54"/>
        <v/>
      </c>
      <c r="GI397" s="128"/>
      <c r="GJ397" s="281" t="str">
        <f>IF(GK397="","",VLOOKUP(GK397,リスト!$CD$5:$CE$6,2,FALSE))</f>
        <v/>
      </c>
      <c r="GK397" s="13"/>
      <c r="GL397" s="281" t="str">
        <f>IF(GM397="","",VLOOKUP(GM397,リスト!$CF$5:$CG$5,2,FALSE))</f>
        <v/>
      </c>
      <c r="GM397" s="26"/>
      <c r="GN397" s="280" t="str">
        <f>IF(GO397="","",VLOOKUP(GO397,リスト!$CH$5:$CI$5,2,FALSE))</f>
        <v/>
      </c>
      <c r="GO397" s="284"/>
      <c r="GP397" s="284"/>
      <c r="GQ397" s="284"/>
      <c r="GR397" s="284"/>
      <c r="GS397" s="284"/>
      <c r="GT397" s="284"/>
      <c r="GU397" s="284"/>
      <c r="GV397" s="284"/>
      <c r="GW397" s="284"/>
      <c r="GX397" s="285"/>
    </row>
    <row r="398" spans="2:206" s="177" customFormat="1" ht="24.75" hidden="1" customHeight="1" outlineLevel="1">
      <c r="B398" s="286" t="str">
        <f>IF(明細!B392="","",明細!B392)</f>
        <v/>
      </c>
      <c r="C398" s="287" t="str">
        <f>IF(明細!C392="","",明細!C392)</f>
        <v/>
      </c>
      <c r="D398" s="265" t="str">
        <f>IF(明細!D392="","",明細!D392)</f>
        <v/>
      </c>
      <c r="E398" s="265" t="str">
        <f>IF(明細!E392="","",明細!E392)</f>
        <v/>
      </c>
      <c r="F398" s="265" t="str">
        <f>IF(明細!F392="","",明細!F392)</f>
        <v/>
      </c>
      <c r="G398" s="265" t="str">
        <f>IF(明細!G392="","",明細!G392)</f>
        <v/>
      </c>
      <c r="H398" s="265" t="str">
        <f>IF(明細!H392="","",明細!H392)</f>
        <v/>
      </c>
      <c r="I398" s="265" t="str">
        <f>IF(明細!I392="","",明細!I392)</f>
        <v/>
      </c>
      <c r="J398" s="265" t="str">
        <f>IF(明細!J392="","",明細!J392)</f>
        <v/>
      </c>
      <c r="K398" s="265" t="str">
        <f>IF(明細!K392="","",明細!K392)</f>
        <v/>
      </c>
      <c r="L398" s="265" t="str">
        <f>IF(明細!L392="","",明細!L392)</f>
        <v/>
      </c>
      <c r="M398" s="265" t="str">
        <f>IF(明細!M392="","",明細!M392)</f>
        <v/>
      </c>
      <c r="N398" s="265" t="str">
        <f>IF(明細!N392="","",明細!N392)</f>
        <v/>
      </c>
      <c r="O398" s="265" t="str">
        <f>IF(明細!O392="","",明細!O392)</f>
        <v/>
      </c>
      <c r="P398" s="265" t="str">
        <f>IF(明細!P392="","",明細!P392)</f>
        <v/>
      </c>
      <c r="Q398" s="265" t="str">
        <f>IF(明細!Q392="","",明細!Q392)</f>
        <v/>
      </c>
      <c r="R398" s="289" t="str">
        <f>IF(明細!R392="","",明細!R392)</f>
        <v/>
      </c>
      <c r="S398" s="291" t="str">
        <f>IF(明細!S392="","",明細!S392)</f>
        <v/>
      </c>
      <c r="T398" s="291" t="str">
        <f>IF(明細!T392="","",明細!T392)</f>
        <v/>
      </c>
      <c r="U398" s="291" t="str">
        <f>IF(明細!U392="","",明細!U392)</f>
        <v/>
      </c>
      <c r="V398" s="292" t="str">
        <f>IF(明細!V392="","",明細!V392)</f>
        <v>個</v>
      </c>
      <c r="W398" s="292" t="str">
        <f>IF(明細!W392="","",明細!W392)</f>
        <v/>
      </c>
      <c r="X398" s="293" t="str">
        <f>IF(明細!X392="","",明細!X392)</f>
        <v/>
      </c>
      <c r="Y398" s="134" t="str">
        <f>IF(明細!Y392="","",明細!Y392)</f>
        <v/>
      </c>
      <c r="Z398" s="135" t="str">
        <f>IF(明細!Z392="","",明細!Z392)</f>
        <v/>
      </c>
      <c r="AA398" s="134" t="str">
        <f>IF(明細!AA392="","",明細!AA392)</f>
        <v/>
      </c>
      <c r="AB398" s="303" t="str">
        <f>IF(明細!AB392="","",明細!AB392)</f>
        <v/>
      </c>
      <c r="AC398" s="134" t="str">
        <f>IF(明細!AC392="","",明細!AC392)</f>
        <v/>
      </c>
      <c r="AD398" s="183" t="str">
        <f>IF(明細!AD392="","",明細!AD392)</f>
        <v/>
      </c>
      <c r="AE398" s="184">
        <f>IF(明細!AE392="","",明細!AE392)</f>
        <v>0.1</v>
      </c>
      <c r="AF398" s="185" t="str">
        <f>IF(明細!AF392="","",明細!AF392)</f>
        <v/>
      </c>
      <c r="AG398" s="186" t="str">
        <f>IF(明細!AG392="","",明細!AG392)</f>
        <v/>
      </c>
      <c r="AH398" s="186" t="str">
        <f>IF(明細!AH392="","",明細!AH392)</f>
        <v/>
      </c>
      <c r="AI398" s="187" t="str">
        <f>IF(明細!AI392="","",明細!AI392)</f>
        <v/>
      </c>
      <c r="AJ398" s="296" t="str">
        <f>IF(明細!AJ392="","",明細!AJ392)</f>
        <v/>
      </c>
      <c r="AK398" s="297" t="str">
        <f>IF(明細!AK392="","",明細!AK392)</f>
        <v/>
      </c>
      <c r="AL398" s="298" t="str">
        <f>IF(明細!AL392="","",明細!AL392)</f>
        <v/>
      </c>
      <c r="AM398" s="299" t="str">
        <f>IF(明細!AM392="","",明細!AM392)</f>
        <v/>
      </c>
      <c r="AN398" s="300" t="str">
        <f>IF(明細!AN392="","",明細!AN392)</f>
        <v/>
      </c>
      <c r="AO398" s="300" t="str">
        <f>IF(明細!AO392="","",明細!AO392)</f>
        <v/>
      </c>
      <c r="AP398" s="300" t="str">
        <f>IF(明細!AP392="","",明細!AP392)</f>
        <v/>
      </c>
      <c r="AQ398" s="301" t="str">
        <f>IF(明細!AQ392="","",明細!AQ392)</f>
        <v/>
      </c>
      <c r="AR398" s="302" t="str">
        <f>IF(明細!AR392="","",明細!AR392)</f>
        <v/>
      </c>
      <c r="AU398" s="360"/>
      <c r="AV398" s="368"/>
      <c r="AW398" s="446" t="str">
        <f>IF(明細!AV392="","",明細!AV392)</f>
        <v/>
      </c>
      <c r="AX398" s="419" t="str">
        <f>IF(明細!AT392="","",明細!AT392)</f>
        <v/>
      </c>
      <c r="AY398" s="280" t="str">
        <f>IF($AX398="","",VLOOKUP($AX398,リスト!$CL:$CM,2,FALSE))</f>
        <v/>
      </c>
      <c r="AZ398" s="3"/>
      <c r="BA398" s="280" t="str">
        <f>IF(BB398="","",VLOOKUP(BB398,リスト!$K:$L,2,FALSE))</f>
        <v/>
      </c>
      <c r="BB398" s="3"/>
      <c r="BC398" s="3"/>
      <c r="BD398" s="87"/>
      <c r="BE398" s="280" t="str">
        <f>IF(BF398="","",VLOOKUP(BF398,リスト!$I:$J,2,FALSE))</f>
        <v/>
      </c>
      <c r="BF398" s="3"/>
      <c r="BG398" s="280" t="str">
        <f>IF(BH398="","",VLOOKUP(BH398,リスト!$M:$N,2,FALSE))</f>
        <v/>
      </c>
      <c r="BH398" s="282"/>
      <c r="BI398" s="280" t="str">
        <f>IF(BJ398="","",VLOOKUP(BJ398,リスト!$O:$P,2,FALSE))</f>
        <v/>
      </c>
      <c r="BJ398" s="24"/>
      <c r="BM398" s="451" t="str">
        <f>IF(明細!AV392="","",明細!AV392)</f>
        <v/>
      </c>
      <c r="BN398" s="453" t="str">
        <f>IF(明細!AT392="","",明細!AT392)</f>
        <v/>
      </c>
      <c r="BO398" s="280" t="str">
        <f>IF($BN398="","",VLOOKUP($BN398,リスト!$CL:$CM,2,FALSE))</f>
        <v/>
      </c>
      <c r="BP398" s="280" t="str">
        <f>IF(BQ398="","",VLOOKUP(BQ398,リスト!$K$5:$L$7,2,FALSE))</f>
        <v/>
      </c>
      <c r="BQ398" s="13"/>
      <c r="BR398" s="13"/>
      <c r="BS398" s="47"/>
      <c r="BT398" s="280" t="str">
        <f>IF(BU398="","",VLOOKUP(BU398,リスト!I389:J407,2,FALSE))</f>
        <v/>
      </c>
      <c r="BU398" s="13"/>
      <c r="BV398" s="13"/>
      <c r="BW398" s="282"/>
      <c r="BX398" s="282"/>
      <c r="BY398" s="280" t="str">
        <f>IF(BZ398="","",VLOOKUP(BZ398,リスト!$S$5:$T$6,2,FALSE))</f>
        <v/>
      </c>
      <c r="BZ398" s="3"/>
      <c r="CA398" s="3"/>
      <c r="CB398" s="81"/>
      <c r="CC398" s="280" t="str">
        <f t="shared" si="48"/>
        <v/>
      </c>
      <c r="CD398" s="83"/>
      <c r="CE398" s="83"/>
      <c r="CF398" s="83"/>
      <c r="CG398" s="83"/>
      <c r="CH398" s="282" t="str">
        <f t="shared" si="49"/>
        <v/>
      </c>
      <c r="CI398" s="83"/>
      <c r="CJ398" s="280" t="str">
        <f t="shared" si="50"/>
        <v/>
      </c>
      <c r="CK398" s="87"/>
      <c r="CL398" s="78"/>
      <c r="CM398" s="83"/>
      <c r="CN398" s="83"/>
      <c r="CO398" s="83"/>
      <c r="CP398" s="280" t="str">
        <f t="shared" si="55"/>
        <v/>
      </c>
      <c r="CQ398" s="81"/>
      <c r="CR398" s="280" t="str">
        <f t="shared" si="56"/>
        <v/>
      </c>
      <c r="CS398" s="3"/>
      <c r="CT398" s="3"/>
      <c r="CU398" s="280" t="str">
        <f>IF(CV398="","",VLOOKUP(CV398,リスト!$V$5:$W$6,2,FALSE))</f>
        <v/>
      </c>
      <c r="CV398" s="3"/>
      <c r="CW398" s="280" t="str">
        <f>IF(CX398="","",VLOOKUP(CX398,リスト!$X$5:$Y$6,2,FALSE))</f>
        <v/>
      </c>
      <c r="CX398" s="3"/>
      <c r="CY398" s="77"/>
      <c r="CZ398" s="77"/>
      <c r="DA398" s="75"/>
      <c r="DB398" s="75"/>
      <c r="DC398" s="75"/>
      <c r="DD398" s="75"/>
      <c r="DE398" s="280" t="str">
        <f>IF(DF398="","",VLOOKUP(DF398,リスト!$Z$5:$AA$10,2,FALSE))</f>
        <v/>
      </c>
      <c r="DF398" s="3"/>
      <c r="DG398" s="280" t="str">
        <f>IF(DH398="","",VLOOKUP(DH398,リスト!$AB$5:$AC$12,2,FALSE))</f>
        <v/>
      </c>
      <c r="DH398" s="63"/>
      <c r="DI398" s="280" t="str">
        <f>IF(DJ398="","",VLOOKUP(DJ398,リスト!$AD$5:$AE$7,2,FALSE))</f>
        <v/>
      </c>
      <c r="DJ398" s="3"/>
      <c r="DK398" s="280" t="str">
        <f>IF(DL398="","",VLOOKUP(DL398,リスト!$AF$5:$AG$10,2,FALSE))</f>
        <v/>
      </c>
      <c r="DL398" s="3"/>
      <c r="DM398" s="280" t="str">
        <f>IF(DN398="","",VLOOKUP(DN398,リスト!$AH$5:$AI$6,2,FALSE))</f>
        <v/>
      </c>
      <c r="DN398" s="3"/>
      <c r="DO398" s="280" t="str">
        <f>IF(DP398="","",VLOOKUP(DP398,リスト!$AJ$5:$AK$6,2,FALSE))</f>
        <v/>
      </c>
      <c r="DP398" s="3"/>
      <c r="DQ398" s="280" t="str">
        <f>IF(DR398="","",VLOOKUP(DR398,リスト!$AL$5:$AM$7,2,FALSE))</f>
        <v/>
      </c>
      <c r="DR398" s="3"/>
      <c r="DS398" s="13"/>
      <c r="DT398" s="85"/>
      <c r="DU398" s="85"/>
      <c r="DV398" s="281" t="str">
        <f>IF(DW398="","",VLOOKUP(DW398,リスト!$AN$5:$AO$6,2,FALSE))</f>
        <v/>
      </c>
      <c r="DW398" s="13"/>
      <c r="DX398" s="341"/>
      <c r="DY398" s="345"/>
      <c r="DZ398" s="341"/>
      <c r="EA398" s="345"/>
      <c r="EB398" s="280" t="str">
        <f>IF(EC398="","",VLOOKUP(EC398,リスト!$AW$5:$AX$8,2,FALSE))</f>
        <v/>
      </c>
      <c r="EC398" s="3"/>
      <c r="ED398" s="85"/>
      <c r="EE398" s="280" t="str">
        <f>IF(EF398="","",VLOOKUP(EF398,リスト!$AY$5:$AZ$10,2,FALSE))</f>
        <v/>
      </c>
      <c r="EF398" s="3"/>
      <c r="EG398" s="280" t="str">
        <f>IF(EH398="","",VLOOKUP(EH398,リスト!$BA$5:$BB$10,2,FALSE))</f>
        <v/>
      </c>
      <c r="EH398" s="3"/>
      <c r="EI398" s="280" t="str">
        <f>IF(EJ398="","",VLOOKUP(EJ398,リスト!$BC$5:$BD$10,2,FALSE))</f>
        <v/>
      </c>
      <c r="EJ398" s="3"/>
      <c r="EK398" s="280" t="str">
        <f>IF(EL398="","",VLOOKUP(EL398,リスト!$BE$5:$BF$10,2,FALSE))</f>
        <v/>
      </c>
      <c r="EL398" s="3"/>
      <c r="EM398" s="78"/>
      <c r="EN398" s="73"/>
      <c r="EO398" s="73"/>
      <c r="EP398" s="13"/>
      <c r="EQ398" s="13"/>
      <c r="ER398" s="280" t="str">
        <f>IF(ES398="","",VLOOKUP(ES398,リスト!$BG$5:$BH$10,2,FALSE))</f>
        <v/>
      </c>
      <c r="ES398" s="13"/>
      <c r="ET398" s="13"/>
      <c r="EU398" s="13"/>
      <c r="EV398" s="13"/>
      <c r="EW398" s="13"/>
      <c r="EX398" s="81"/>
      <c r="EY398" s="81"/>
      <c r="EZ398" s="26"/>
      <c r="FA398" s="281" t="str">
        <f>IF($EZ398="","",INDEX(リスト!$BI$5:$BJ$40,MATCH($EZ398,リスト!$BJ$5:$BJ$40,0),1))</f>
        <v/>
      </c>
      <c r="FB398" s="280" t="str">
        <f>IF(FC398="","",VLOOKUP(FC398,リスト!$BK:$BL,2,FALSE))</f>
        <v/>
      </c>
      <c r="FC398" s="13"/>
      <c r="FD398" s="331"/>
      <c r="FE398" s="3"/>
      <c r="FF398" s="280" t="str">
        <f>IF(FG398="","",VLOOKUP(FG398,リスト!$BO$5:$BP$6,2,FALSE))</f>
        <v/>
      </c>
      <c r="FG398" s="3"/>
      <c r="FH398" s="280" t="str">
        <f>IF(FI398="","",VLOOKUP(FI398,リスト!$BQ$5:$BR$8,2,FALSE))</f>
        <v/>
      </c>
      <c r="FI398" s="3"/>
      <c r="FJ398" s="282"/>
      <c r="FK398" s="280" t="str">
        <f>IF(FL398="","",VLOOKUP(FL398,リスト!$BS$5:$BT$6,2,FALSE))</f>
        <v/>
      </c>
      <c r="FL398" s="63"/>
      <c r="FM398" s="13"/>
      <c r="FN398" s="13"/>
      <c r="FO398" s="13"/>
      <c r="FP398" s="283" t="str">
        <f t="shared" si="51"/>
        <v/>
      </c>
      <c r="FQ398" s="283" t="str">
        <f t="shared" si="51"/>
        <v/>
      </c>
      <c r="FR398" s="13"/>
      <c r="FS398" s="85"/>
      <c r="FT398" s="85"/>
      <c r="FU398" s="281" t="str">
        <f t="shared" si="52"/>
        <v/>
      </c>
      <c r="FV398" s="280" t="str">
        <f>IF(FW398="","",VLOOKUP(FW398,リスト!$BV$5:$BW$10,2,FALSE))</f>
        <v/>
      </c>
      <c r="FW398" s="26"/>
      <c r="FX398" s="282" t="str">
        <f t="shared" si="53"/>
        <v/>
      </c>
      <c r="FY398" s="280" t="str">
        <f>IF(FZ398="","",VLOOKUP(FZ398,リスト!$BX$5:$BY$6,2,FALSE))</f>
        <v/>
      </c>
      <c r="FZ398" s="3"/>
      <c r="GA398" s="280" t="str">
        <f>IF(GB398="","",VLOOKUP(GB398,リスト!$BZ$5:$CA$6,2,FALSE))</f>
        <v/>
      </c>
      <c r="GB398" s="13"/>
      <c r="GC398" s="281" t="str">
        <f>IF(GD398="","",VLOOKUP(GD398,リスト!$CB$5:$CC$6,2,FALSE))</f>
        <v/>
      </c>
      <c r="GD398" s="13"/>
      <c r="GE398" s="13"/>
      <c r="GF398" s="13"/>
      <c r="GG398" s="75"/>
      <c r="GH398" s="281" t="str">
        <f t="shared" si="54"/>
        <v/>
      </c>
      <c r="GI398" s="128"/>
      <c r="GJ398" s="281" t="str">
        <f>IF(GK398="","",VLOOKUP(GK398,リスト!$CD$5:$CE$6,2,FALSE))</f>
        <v/>
      </c>
      <c r="GK398" s="13"/>
      <c r="GL398" s="281" t="str">
        <f>IF(GM398="","",VLOOKUP(GM398,リスト!$CF$5:$CG$5,2,FALSE))</f>
        <v/>
      </c>
      <c r="GM398" s="26"/>
      <c r="GN398" s="280" t="str">
        <f>IF(GO398="","",VLOOKUP(GO398,リスト!$CH$5:$CI$5,2,FALSE))</f>
        <v/>
      </c>
      <c r="GO398" s="284"/>
      <c r="GP398" s="284"/>
      <c r="GQ398" s="284"/>
      <c r="GR398" s="284"/>
      <c r="GS398" s="284"/>
      <c r="GT398" s="284"/>
      <c r="GU398" s="284"/>
      <c r="GV398" s="284"/>
      <c r="GW398" s="284"/>
      <c r="GX398" s="285"/>
    </row>
    <row r="399" spans="2:206" s="177" customFormat="1" ht="24.75" hidden="1" customHeight="1" outlineLevel="1">
      <c r="B399" s="286" t="str">
        <f>IF(明細!B393="","",明細!B393)</f>
        <v/>
      </c>
      <c r="C399" s="287" t="str">
        <f>IF(明細!C393="","",明細!C393)</f>
        <v/>
      </c>
      <c r="D399" s="265" t="str">
        <f>IF(明細!D393="","",明細!D393)</f>
        <v/>
      </c>
      <c r="E399" s="265" t="str">
        <f>IF(明細!E393="","",明細!E393)</f>
        <v/>
      </c>
      <c r="F399" s="265" t="str">
        <f>IF(明細!F393="","",明細!F393)</f>
        <v/>
      </c>
      <c r="G399" s="265" t="str">
        <f>IF(明細!G393="","",明細!G393)</f>
        <v/>
      </c>
      <c r="H399" s="265" t="str">
        <f>IF(明細!H393="","",明細!H393)</f>
        <v/>
      </c>
      <c r="I399" s="265" t="str">
        <f>IF(明細!I393="","",明細!I393)</f>
        <v/>
      </c>
      <c r="J399" s="265" t="str">
        <f>IF(明細!J393="","",明細!J393)</f>
        <v/>
      </c>
      <c r="K399" s="265" t="str">
        <f>IF(明細!K393="","",明細!K393)</f>
        <v/>
      </c>
      <c r="L399" s="265" t="str">
        <f>IF(明細!L393="","",明細!L393)</f>
        <v/>
      </c>
      <c r="M399" s="265" t="str">
        <f>IF(明細!M393="","",明細!M393)</f>
        <v/>
      </c>
      <c r="N399" s="265" t="str">
        <f>IF(明細!N393="","",明細!N393)</f>
        <v/>
      </c>
      <c r="O399" s="265" t="str">
        <f>IF(明細!O393="","",明細!O393)</f>
        <v/>
      </c>
      <c r="P399" s="265" t="str">
        <f>IF(明細!P393="","",明細!P393)</f>
        <v/>
      </c>
      <c r="Q399" s="265" t="str">
        <f>IF(明細!Q393="","",明細!Q393)</f>
        <v/>
      </c>
      <c r="R399" s="289" t="str">
        <f>IF(明細!R393="","",明細!R393)</f>
        <v/>
      </c>
      <c r="S399" s="291" t="str">
        <f>IF(明細!S393="","",明細!S393)</f>
        <v/>
      </c>
      <c r="T399" s="291" t="str">
        <f>IF(明細!T393="","",明細!T393)</f>
        <v/>
      </c>
      <c r="U399" s="291" t="str">
        <f>IF(明細!U393="","",明細!U393)</f>
        <v/>
      </c>
      <c r="V399" s="292" t="str">
        <f>IF(明細!V393="","",明細!V393)</f>
        <v>個</v>
      </c>
      <c r="W399" s="292" t="str">
        <f>IF(明細!W393="","",明細!W393)</f>
        <v/>
      </c>
      <c r="X399" s="293" t="str">
        <f>IF(明細!X393="","",明細!X393)</f>
        <v/>
      </c>
      <c r="Y399" s="134" t="str">
        <f>IF(明細!Y393="","",明細!Y393)</f>
        <v/>
      </c>
      <c r="Z399" s="135" t="str">
        <f>IF(明細!Z393="","",明細!Z393)</f>
        <v/>
      </c>
      <c r="AA399" s="134" t="str">
        <f>IF(明細!AA393="","",明細!AA393)</f>
        <v/>
      </c>
      <c r="AB399" s="303" t="str">
        <f>IF(明細!AB393="","",明細!AB393)</f>
        <v/>
      </c>
      <c r="AC399" s="134" t="str">
        <f>IF(明細!AC393="","",明細!AC393)</f>
        <v/>
      </c>
      <c r="AD399" s="183" t="str">
        <f>IF(明細!AD393="","",明細!AD393)</f>
        <v/>
      </c>
      <c r="AE399" s="184">
        <f>IF(明細!AE393="","",明細!AE393)</f>
        <v>0.1</v>
      </c>
      <c r="AF399" s="185" t="str">
        <f>IF(明細!AF393="","",明細!AF393)</f>
        <v/>
      </c>
      <c r="AG399" s="186" t="str">
        <f>IF(明細!AG393="","",明細!AG393)</f>
        <v/>
      </c>
      <c r="AH399" s="186" t="str">
        <f>IF(明細!AH393="","",明細!AH393)</f>
        <v/>
      </c>
      <c r="AI399" s="187" t="str">
        <f>IF(明細!AI393="","",明細!AI393)</f>
        <v/>
      </c>
      <c r="AJ399" s="296" t="str">
        <f>IF(明細!AJ393="","",明細!AJ393)</f>
        <v/>
      </c>
      <c r="AK399" s="297" t="str">
        <f>IF(明細!AK393="","",明細!AK393)</f>
        <v/>
      </c>
      <c r="AL399" s="298" t="str">
        <f>IF(明細!AL393="","",明細!AL393)</f>
        <v/>
      </c>
      <c r="AM399" s="299" t="str">
        <f>IF(明細!AM393="","",明細!AM393)</f>
        <v/>
      </c>
      <c r="AN399" s="300" t="str">
        <f>IF(明細!AN393="","",明細!AN393)</f>
        <v/>
      </c>
      <c r="AO399" s="300" t="str">
        <f>IF(明細!AO393="","",明細!AO393)</f>
        <v/>
      </c>
      <c r="AP399" s="300" t="str">
        <f>IF(明細!AP393="","",明細!AP393)</f>
        <v/>
      </c>
      <c r="AQ399" s="301" t="str">
        <f>IF(明細!AQ393="","",明細!AQ393)</f>
        <v/>
      </c>
      <c r="AR399" s="302" t="str">
        <f>IF(明細!AR393="","",明細!AR393)</f>
        <v/>
      </c>
      <c r="AU399" s="360"/>
      <c r="AV399" s="368"/>
      <c r="AW399" s="446" t="str">
        <f>IF(明細!AV393="","",明細!AV393)</f>
        <v/>
      </c>
      <c r="AX399" s="419" t="str">
        <f>IF(明細!AT393="","",明細!AT393)</f>
        <v/>
      </c>
      <c r="AY399" s="280" t="str">
        <f>IF($AX399="","",VLOOKUP($AX399,リスト!$CL:$CM,2,FALSE))</f>
        <v/>
      </c>
      <c r="AZ399" s="3"/>
      <c r="BA399" s="280" t="str">
        <f>IF(BB399="","",VLOOKUP(BB399,リスト!$K:$L,2,FALSE))</f>
        <v/>
      </c>
      <c r="BB399" s="3"/>
      <c r="BC399" s="3"/>
      <c r="BD399" s="87"/>
      <c r="BE399" s="280" t="str">
        <f>IF(BF399="","",VLOOKUP(BF399,リスト!$I:$J,2,FALSE))</f>
        <v/>
      </c>
      <c r="BF399" s="3"/>
      <c r="BG399" s="280" t="str">
        <f>IF(BH399="","",VLOOKUP(BH399,リスト!$M:$N,2,FALSE))</f>
        <v/>
      </c>
      <c r="BH399" s="282"/>
      <c r="BI399" s="280" t="str">
        <f>IF(BJ399="","",VLOOKUP(BJ399,リスト!$O:$P,2,FALSE))</f>
        <v/>
      </c>
      <c r="BJ399" s="24"/>
      <c r="BM399" s="451" t="str">
        <f>IF(明細!AV393="","",明細!AV393)</f>
        <v/>
      </c>
      <c r="BN399" s="453" t="str">
        <f>IF(明細!AT393="","",明細!AT393)</f>
        <v/>
      </c>
      <c r="BO399" s="280" t="str">
        <f>IF($BN399="","",VLOOKUP($BN399,リスト!$CL:$CM,2,FALSE))</f>
        <v/>
      </c>
      <c r="BP399" s="280" t="str">
        <f>IF(BQ399="","",VLOOKUP(BQ399,リスト!$K$5:$L$7,2,FALSE))</f>
        <v/>
      </c>
      <c r="BQ399" s="13"/>
      <c r="BR399" s="13"/>
      <c r="BS399" s="47"/>
      <c r="BT399" s="280" t="str">
        <f>IF(BU399="","",VLOOKUP(BU399,リスト!I390:J408,2,FALSE))</f>
        <v/>
      </c>
      <c r="BU399" s="13"/>
      <c r="BV399" s="13"/>
      <c r="BW399" s="282"/>
      <c r="BX399" s="282"/>
      <c r="BY399" s="280" t="str">
        <f>IF(BZ399="","",VLOOKUP(BZ399,リスト!$S$5:$T$6,2,FALSE))</f>
        <v/>
      </c>
      <c r="BZ399" s="3"/>
      <c r="CA399" s="3"/>
      <c r="CB399" s="81"/>
      <c r="CC399" s="280" t="str">
        <f t="shared" ref="CC399:CC462" si="57">IF($B399="","","G")</f>
        <v/>
      </c>
      <c r="CD399" s="83"/>
      <c r="CE399" s="83"/>
      <c r="CF399" s="83"/>
      <c r="CG399" s="83"/>
      <c r="CH399" s="282" t="str">
        <f t="shared" ref="CH399:CH462" si="58">IF($B399="","","MM")</f>
        <v/>
      </c>
      <c r="CI399" s="83"/>
      <c r="CJ399" s="280" t="str">
        <f t="shared" ref="CJ399:CJ462" si="59">IF($B399="","","MM3")</f>
        <v/>
      </c>
      <c r="CK399" s="87"/>
      <c r="CL399" s="78"/>
      <c r="CM399" s="83"/>
      <c r="CN399" s="83"/>
      <c r="CO399" s="83"/>
      <c r="CP399" s="280" t="str">
        <f t="shared" si="55"/>
        <v/>
      </c>
      <c r="CQ399" s="81"/>
      <c r="CR399" s="280" t="str">
        <f t="shared" si="56"/>
        <v/>
      </c>
      <c r="CS399" s="3"/>
      <c r="CT399" s="3"/>
      <c r="CU399" s="280" t="str">
        <f>IF(CV399="","",VLOOKUP(CV399,リスト!$V$5:$W$6,2,FALSE))</f>
        <v/>
      </c>
      <c r="CV399" s="3"/>
      <c r="CW399" s="280" t="str">
        <f>IF(CX399="","",VLOOKUP(CX399,リスト!$X$5:$Y$6,2,FALSE))</f>
        <v/>
      </c>
      <c r="CX399" s="3"/>
      <c r="CY399" s="77"/>
      <c r="CZ399" s="77"/>
      <c r="DA399" s="75"/>
      <c r="DB399" s="75"/>
      <c r="DC399" s="75"/>
      <c r="DD399" s="75"/>
      <c r="DE399" s="280" t="str">
        <f>IF(DF399="","",VLOOKUP(DF399,リスト!$Z$5:$AA$10,2,FALSE))</f>
        <v/>
      </c>
      <c r="DF399" s="3"/>
      <c r="DG399" s="280" t="str">
        <f>IF(DH399="","",VLOOKUP(DH399,リスト!$AB$5:$AC$12,2,FALSE))</f>
        <v/>
      </c>
      <c r="DH399" s="63"/>
      <c r="DI399" s="280" t="str">
        <f>IF(DJ399="","",VLOOKUP(DJ399,リスト!$AD$5:$AE$7,2,FALSE))</f>
        <v/>
      </c>
      <c r="DJ399" s="3"/>
      <c r="DK399" s="280" t="str">
        <f>IF(DL399="","",VLOOKUP(DL399,リスト!$AF$5:$AG$10,2,FALSE))</f>
        <v/>
      </c>
      <c r="DL399" s="3"/>
      <c r="DM399" s="280" t="str">
        <f>IF(DN399="","",VLOOKUP(DN399,リスト!$AH$5:$AI$6,2,FALSE))</f>
        <v/>
      </c>
      <c r="DN399" s="3"/>
      <c r="DO399" s="280" t="str">
        <f>IF(DP399="","",VLOOKUP(DP399,リスト!$AJ$5:$AK$6,2,FALSE))</f>
        <v/>
      </c>
      <c r="DP399" s="3"/>
      <c r="DQ399" s="280" t="str">
        <f>IF(DR399="","",VLOOKUP(DR399,リスト!$AL$5:$AM$7,2,FALSE))</f>
        <v/>
      </c>
      <c r="DR399" s="3"/>
      <c r="DS399" s="13"/>
      <c r="DT399" s="85"/>
      <c r="DU399" s="85"/>
      <c r="DV399" s="281" t="str">
        <f>IF(DW399="","",VLOOKUP(DW399,リスト!$AN$5:$AO$6,2,FALSE))</f>
        <v/>
      </c>
      <c r="DW399" s="13"/>
      <c r="DX399" s="341"/>
      <c r="DY399" s="345"/>
      <c r="DZ399" s="341"/>
      <c r="EA399" s="345"/>
      <c r="EB399" s="280" t="str">
        <f>IF(EC399="","",VLOOKUP(EC399,リスト!$AW$5:$AX$8,2,FALSE))</f>
        <v/>
      </c>
      <c r="EC399" s="3"/>
      <c r="ED399" s="85"/>
      <c r="EE399" s="280" t="str">
        <f>IF(EF399="","",VLOOKUP(EF399,リスト!$AY$5:$AZ$10,2,FALSE))</f>
        <v/>
      </c>
      <c r="EF399" s="3"/>
      <c r="EG399" s="280" t="str">
        <f>IF(EH399="","",VLOOKUP(EH399,リスト!$BA$5:$BB$10,2,FALSE))</f>
        <v/>
      </c>
      <c r="EH399" s="3"/>
      <c r="EI399" s="280" t="str">
        <f>IF(EJ399="","",VLOOKUP(EJ399,リスト!$BC$5:$BD$10,2,FALSE))</f>
        <v/>
      </c>
      <c r="EJ399" s="3"/>
      <c r="EK399" s="280" t="str">
        <f>IF(EL399="","",VLOOKUP(EL399,リスト!$BE$5:$BF$10,2,FALSE))</f>
        <v/>
      </c>
      <c r="EL399" s="3"/>
      <c r="EM399" s="78"/>
      <c r="EN399" s="73"/>
      <c r="EO399" s="73"/>
      <c r="EP399" s="13"/>
      <c r="EQ399" s="13"/>
      <c r="ER399" s="280" t="str">
        <f>IF(ES399="","",VLOOKUP(ES399,リスト!$BG$5:$BH$10,2,FALSE))</f>
        <v/>
      </c>
      <c r="ES399" s="13"/>
      <c r="ET399" s="13"/>
      <c r="EU399" s="13"/>
      <c r="EV399" s="13"/>
      <c r="EW399" s="13"/>
      <c r="EX399" s="81"/>
      <c r="EY399" s="81"/>
      <c r="EZ399" s="26"/>
      <c r="FA399" s="281" t="str">
        <f>IF($EZ399="","",INDEX(リスト!$BI$5:$BJ$40,MATCH($EZ399,リスト!$BJ$5:$BJ$40,0),1))</f>
        <v/>
      </c>
      <c r="FB399" s="280" t="str">
        <f>IF(FC399="","",VLOOKUP(FC399,リスト!$BK:$BL,2,FALSE))</f>
        <v/>
      </c>
      <c r="FC399" s="13"/>
      <c r="FD399" s="331"/>
      <c r="FE399" s="3"/>
      <c r="FF399" s="280" t="str">
        <f>IF(FG399="","",VLOOKUP(FG399,リスト!$BO$5:$BP$6,2,FALSE))</f>
        <v/>
      </c>
      <c r="FG399" s="3"/>
      <c r="FH399" s="280" t="str">
        <f>IF(FI399="","",VLOOKUP(FI399,リスト!$BQ$5:$BR$8,2,FALSE))</f>
        <v/>
      </c>
      <c r="FI399" s="3"/>
      <c r="FJ399" s="282"/>
      <c r="FK399" s="280" t="str">
        <f>IF(FL399="","",VLOOKUP(FL399,リスト!$BS$5:$BT$6,2,FALSE))</f>
        <v/>
      </c>
      <c r="FL399" s="63"/>
      <c r="FM399" s="13"/>
      <c r="FN399" s="13"/>
      <c r="FO399" s="13"/>
      <c r="FP399" s="283" t="str">
        <f t="shared" ref="FP399:FQ462" si="60">IF($B399="","",1)</f>
        <v/>
      </c>
      <c r="FQ399" s="283" t="str">
        <f t="shared" si="60"/>
        <v/>
      </c>
      <c r="FR399" s="13"/>
      <c r="FS399" s="85"/>
      <c r="FT399" s="85"/>
      <c r="FU399" s="281" t="str">
        <f t="shared" ref="FU399:FU462" si="61">IF($B399="","","D")</f>
        <v/>
      </c>
      <c r="FV399" s="280" t="str">
        <f>IF(FW399="","",VLOOKUP(FW399,リスト!$BV$5:$BW$10,2,FALSE))</f>
        <v/>
      </c>
      <c r="FW399" s="26"/>
      <c r="FX399" s="282" t="str">
        <f t="shared" ref="FX399:FX462" si="62">IF($B399="","","X")</f>
        <v/>
      </c>
      <c r="FY399" s="280" t="str">
        <f>IF(FZ399="","",VLOOKUP(FZ399,リスト!$BX$5:$BY$6,2,FALSE))</f>
        <v/>
      </c>
      <c r="FZ399" s="3"/>
      <c r="GA399" s="280" t="str">
        <f>IF(GB399="","",VLOOKUP(GB399,リスト!$BZ$5:$CA$6,2,FALSE))</f>
        <v/>
      </c>
      <c r="GB399" s="13"/>
      <c r="GC399" s="281" t="str">
        <f>IF(GD399="","",VLOOKUP(GD399,リスト!$CB$5:$CC$6,2,FALSE))</f>
        <v/>
      </c>
      <c r="GD399" s="13"/>
      <c r="GE399" s="13"/>
      <c r="GF399" s="13"/>
      <c r="GG399" s="75"/>
      <c r="GH399" s="281" t="str">
        <f t="shared" ref="GH399:GH462" si="63">(IF($CA399&lt;&gt;"",$CA399,""))</f>
        <v/>
      </c>
      <c r="GI399" s="128"/>
      <c r="GJ399" s="281" t="str">
        <f>IF(GK399="","",VLOOKUP(GK399,リスト!$CD$5:$CE$6,2,FALSE))</f>
        <v/>
      </c>
      <c r="GK399" s="13"/>
      <c r="GL399" s="281" t="str">
        <f>IF(GM399="","",VLOOKUP(GM399,リスト!$CF$5:$CG$5,2,FALSE))</f>
        <v/>
      </c>
      <c r="GM399" s="26"/>
      <c r="GN399" s="280" t="str">
        <f>IF(GO399="","",VLOOKUP(GO399,リスト!$CH$5:$CI$5,2,FALSE))</f>
        <v/>
      </c>
      <c r="GO399" s="284"/>
      <c r="GP399" s="284"/>
      <c r="GQ399" s="284"/>
      <c r="GR399" s="284"/>
      <c r="GS399" s="284"/>
      <c r="GT399" s="284"/>
      <c r="GU399" s="284"/>
      <c r="GV399" s="284"/>
      <c r="GW399" s="284"/>
      <c r="GX399" s="285"/>
    </row>
    <row r="400" spans="2:206" s="177" customFormat="1" ht="24.75" hidden="1" customHeight="1" outlineLevel="1">
      <c r="B400" s="286" t="str">
        <f>IF(明細!B394="","",明細!B394)</f>
        <v/>
      </c>
      <c r="C400" s="287" t="str">
        <f>IF(明細!C394="","",明細!C394)</f>
        <v/>
      </c>
      <c r="D400" s="265" t="str">
        <f>IF(明細!D394="","",明細!D394)</f>
        <v/>
      </c>
      <c r="E400" s="265" t="str">
        <f>IF(明細!E394="","",明細!E394)</f>
        <v/>
      </c>
      <c r="F400" s="265" t="str">
        <f>IF(明細!F394="","",明細!F394)</f>
        <v/>
      </c>
      <c r="G400" s="265" t="str">
        <f>IF(明細!G394="","",明細!G394)</f>
        <v/>
      </c>
      <c r="H400" s="265" t="str">
        <f>IF(明細!H394="","",明細!H394)</f>
        <v/>
      </c>
      <c r="I400" s="265" t="str">
        <f>IF(明細!I394="","",明細!I394)</f>
        <v/>
      </c>
      <c r="J400" s="265" t="str">
        <f>IF(明細!J394="","",明細!J394)</f>
        <v/>
      </c>
      <c r="K400" s="265" t="str">
        <f>IF(明細!K394="","",明細!K394)</f>
        <v/>
      </c>
      <c r="L400" s="265" t="str">
        <f>IF(明細!L394="","",明細!L394)</f>
        <v/>
      </c>
      <c r="M400" s="265" t="str">
        <f>IF(明細!M394="","",明細!M394)</f>
        <v/>
      </c>
      <c r="N400" s="265" t="str">
        <f>IF(明細!N394="","",明細!N394)</f>
        <v/>
      </c>
      <c r="O400" s="265" t="str">
        <f>IF(明細!O394="","",明細!O394)</f>
        <v/>
      </c>
      <c r="P400" s="265" t="str">
        <f>IF(明細!P394="","",明細!P394)</f>
        <v/>
      </c>
      <c r="Q400" s="265" t="str">
        <f>IF(明細!Q394="","",明細!Q394)</f>
        <v/>
      </c>
      <c r="R400" s="289" t="str">
        <f>IF(明細!R394="","",明細!R394)</f>
        <v/>
      </c>
      <c r="S400" s="291" t="str">
        <f>IF(明細!S394="","",明細!S394)</f>
        <v/>
      </c>
      <c r="T400" s="291" t="str">
        <f>IF(明細!T394="","",明細!T394)</f>
        <v/>
      </c>
      <c r="U400" s="291" t="str">
        <f>IF(明細!U394="","",明細!U394)</f>
        <v/>
      </c>
      <c r="V400" s="292" t="str">
        <f>IF(明細!V394="","",明細!V394)</f>
        <v>個</v>
      </c>
      <c r="W400" s="292" t="str">
        <f>IF(明細!W394="","",明細!W394)</f>
        <v/>
      </c>
      <c r="X400" s="293" t="str">
        <f>IF(明細!X394="","",明細!X394)</f>
        <v/>
      </c>
      <c r="Y400" s="134" t="str">
        <f>IF(明細!Y394="","",明細!Y394)</f>
        <v/>
      </c>
      <c r="Z400" s="135" t="str">
        <f>IF(明細!Z394="","",明細!Z394)</f>
        <v/>
      </c>
      <c r="AA400" s="134" t="str">
        <f>IF(明細!AA394="","",明細!AA394)</f>
        <v/>
      </c>
      <c r="AB400" s="303" t="str">
        <f>IF(明細!AB394="","",明細!AB394)</f>
        <v/>
      </c>
      <c r="AC400" s="134" t="str">
        <f>IF(明細!AC394="","",明細!AC394)</f>
        <v/>
      </c>
      <c r="AD400" s="183" t="str">
        <f>IF(明細!AD394="","",明細!AD394)</f>
        <v/>
      </c>
      <c r="AE400" s="184">
        <f>IF(明細!AE394="","",明細!AE394)</f>
        <v>0.1</v>
      </c>
      <c r="AF400" s="185" t="str">
        <f>IF(明細!AF394="","",明細!AF394)</f>
        <v/>
      </c>
      <c r="AG400" s="186" t="str">
        <f>IF(明細!AG394="","",明細!AG394)</f>
        <v/>
      </c>
      <c r="AH400" s="186" t="str">
        <f>IF(明細!AH394="","",明細!AH394)</f>
        <v/>
      </c>
      <c r="AI400" s="187" t="str">
        <f>IF(明細!AI394="","",明細!AI394)</f>
        <v/>
      </c>
      <c r="AJ400" s="296" t="str">
        <f>IF(明細!AJ394="","",明細!AJ394)</f>
        <v/>
      </c>
      <c r="AK400" s="297" t="str">
        <f>IF(明細!AK394="","",明細!AK394)</f>
        <v/>
      </c>
      <c r="AL400" s="298" t="str">
        <f>IF(明細!AL394="","",明細!AL394)</f>
        <v/>
      </c>
      <c r="AM400" s="299" t="str">
        <f>IF(明細!AM394="","",明細!AM394)</f>
        <v/>
      </c>
      <c r="AN400" s="300" t="str">
        <f>IF(明細!AN394="","",明細!AN394)</f>
        <v/>
      </c>
      <c r="AO400" s="300" t="str">
        <f>IF(明細!AO394="","",明細!AO394)</f>
        <v/>
      </c>
      <c r="AP400" s="300" t="str">
        <f>IF(明細!AP394="","",明細!AP394)</f>
        <v/>
      </c>
      <c r="AQ400" s="301" t="str">
        <f>IF(明細!AQ394="","",明細!AQ394)</f>
        <v/>
      </c>
      <c r="AR400" s="302" t="str">
        <f>IF(明細!AR394="","",明細!AR394)</f>
        <v/>
      </c>
      <c r="AU400" s="360"/>
      <c r="AV400" s="368"/>
      <c r="AW400" s="446" t="str">
        <f>IF(明細!AV394="","",明細!AV394)</f>
        <v/>
      </c>
      <c r="AX400" s="419" t="str">
        <f>IF(明細!AT394="","",明細!AT394)</f>
        <v/>
      </c>
      <c r="AY400" s="280" t="str">
        <f>IF($AX400="","",VLOOKUP($AX400,リスト!$CL:$CM,2,FALSE))</f>
        <v/>
      </c>
      <c r="AZ400" s="3"/>
      <c r="BA400" s="280" t="str">
        <f>IF(BB400="","",VLOOKUP(BB400,リスト!$K:$L,2,FALSE))</f>
        <v/>
      </c>
      <c r="BB400" s="3"/>
      <c r="BC400" s="3"/>
      <c r="BD400" s="87"/>
      <c r="BE400" s="280" t="str">
        <f>IF(BF400="","",VLOOKUP(BF400,リスト!$I:$J,2,FALSE))</f>
        <v/>
      </c>
      <c r="BF400" s="3"/>
      <c r="BG400" s="280" t="str">
        <f>IF(BH400="","",VLOOKUP(BH400,リスト!$M:$N,2,FALSE))</f>
        <v/>
      </c>
      <c r="BH400" s="282"/>
      <c r="BI400" s="280" t="str">
        <f>IF(BJ400="","",VLOOKUP(BJ400,リスト!$O:$P,2,FALSE))</f>
        <v/>
      </c>
      <c r="BJ400" s="24"/>
      <c r="BM400" s="451" t="str">
        <f>IF(明細!AV394="","",明細!AV394)</f>
        <v/>
      </c>
      <c r="BN400" s="453" t="str">
        <f>IF(明細!AT394="","",明細!AT394)</f>
        <v/>
      </c>
      <c r="BO400" s="280" t="str">
        <f>IF($BN400="","",VLOOKUP($BN400,リスト!$CL:$CM,2,FALSE))</f>
        <v/>
      </c>
      <c r="BP400" s="280" t="str">
        <f>IF(BQ400="","",VLOOKUP(BQ400,リスト!$K$5:$L$7,2,FALSE))</f>
        <v/>
      </c>
      <c r="BQ400" s="13"/>
      <c r="BR400" s="13"/>
      <c r="BS400" s="47"/>
      <c r="BT400" s="280" t="str">
        <f>IF(BU400="","",VLOOKUP(BU400,リスト!I391:J409,2,FALSE))</f>
        <v/>
      </c>
      <c r="BU400" s="13"/>
      <c r="BV400" s="13"/>
      <c r="BW400" s="282"/>
      <c r="BX400" s="282"/>
      <c r="BY400" s="280" t="str">
        <f>IF(BZ400="","",VLOOKUP(BZ400,リスト!$S$5:$T$6,2,FALSE))</f>
        <v/>
      </c>
      <c r="BZ400" s="3"/>
      <c r="CA400" s="3"/>
      <c r="CB400" s="81"/>
      <c r="CC400" s="280" t="str">
        <f t="shared" si="57"/>
        <v/>
      </c>
      <c r="CD400" s="83"/>
      <c r="CE400" s="83"/>
      <c r="CF400" s="83"/>
      <c r="CG400" s="83"/>
      <c r="CH400" s="282" t="str">
        <f t="shared" si="58"/>
        <v/>
      </c>
      <c r="CI400" s="83"/>
      <c r="CJ400" s="280" t="str">
        <f t="shared" si="59"/>
        <v/>
      </c>
      <c r="CK400" s="87"/>
      <c r="CL400" s="78"/>
      <c r="CM400" s="83"/>
      <c r="CN400" s="83"/>
      <c r="CO400" s="83"/>
      <c r="CP400" s="280" t="str">
        <f t="shared" si="55"/>
        <v/>
      </c>
      <c r="CQ400" s="81"/>
      <c r="CR400" s="280" t="str">
        <f t="shared" si="56"/>
        <v/>
      </c>
      <c r="CS400" s="3"/>
      <c r="CT400" s="3"/>
      <c r="CU400" s="280" t="str">
        <f>IF(CV400="","",VLOOKUP(CV400,リスト!$V$5:$W$6,2,FALSE))</f>
        <v/>
      </c>
      <c r="CV400" s="3"/>
      <c r="CW400" s="280" t="str">
        <f>IF(CX400="","",VLOOKUP(CX400,リスト!$X$5:$Y$6,2,FALSE))</f>
        <v/>
      </c>
      <c r="CX400" s="3"/>
      <c r="CY400" s="77"/>
      <c r="CZ400" s="77"/>
      <c r="DA400" s="75"/>
      <c r="DB400" s="75"/>
      <c r="DC400" s="75"/>
      <c r="DD400" s="75"/>
      <c r="DE400" s="280" t="str">
        <f>IF(DF400="","",VLOOKUP(DF400,リスト!$Z$5:$AA$10,2,FALSE))</f>
        <v/>
      </c>
      <c r="DF400" s="3"/>
      <c r="DG400" s="280" t="str">
        <f>IF(DH400="","",VLOOKUP(DH400,リスト!$AB$5:$AC$12,2,FALSE))</f>
        <v/>
      </c>
      <c r="DH400" s="63"/>
      <c r="DI400" s="280" t="str">
        <f>IF(DJ400="","",VLOOKUP(DJ400,リスト!$AD$5:$AE$7,2,FALSE))</f>
        <v/>
      </c>
      <c r="DJ400" s="3"/>
      <c r="DK400" s="280" t="str">
        <f>IF(DL400="","",VLOOKUP(DL400,リスト!$AF$5:$AG$10,2,FALSE))</f>
        <v/>
      </c>
      <c r="DL400" s="3"/>
      <c r="DM400" s="280" t="str">
        <f>IF(DN400="","",VLOOKUP(DN400,リスト!$AH$5:$AI$6,2,FALSE))</f>
        <v/>
      </c>
      <c r="DN400" s="3"/>
      <c r="DO400" s="280" t="str">
        <f>IF(DP400="","",VLOOKUP(DP400,リスト!$AJ$5:$AK$6,2,FALSE))</f>
        <v/>
      </c>
      <c r="DP400" s="3"/>
      <c r="DQ400" s="280" t="str">
        <f>IF(DR400="","",VLOOKUP(DR400,リスト!$AL$5:$AM$7,2,FALSE))</f>
        <v/>
      </c>
      <c r="DR400" s="3"/>
      <c r="DS400" s="13"/>
      <c r="DT400" s="85"/>
      <c r="DU400" s="85"/>
      <c r="DV400" s="281" t="str">
        <f>IF(DW400="","",VLOOKUP(DW400,リスト!$AN$5:$AO$6,2,FALSE))</f>
        <v/>
      </c>
      <c r="DW400" s="13"/>
      <c r="DX400" s="341"/>
      <c r="DY400" s="345"/>
      <c r="DZ400" s="341"/>
      <c r="EA400" s="345"/>
      <c r="EB400" s="280" t="str">
        <f>IF(EC400="","",VLOOKUP(EC400,リスト!$AW$5:$AX$8,2,FALSE))</f>
        <v/>
      </c>
      <c r="EC400" s="3"/>
      <c r="ED400" s="85"/>
      <c r="EE400" s="280" t="str">
        <f>IF(EF400="","",VLOOKUP(EF400,リスト!$AY$5:$AZ$10,2,FALSE))</f>
        <v/>
      </c>
      <c r="EF400" s="3"/>
      <c r="EG400" s="280" t="str">
        <f>IF(EH400="","",VLOOKUP(EH400,リスト!$BA$5:$BB$10,2,FALSE))</f>
        <v/>
      </c>
      <c r="EH400" s="3"/>
      <c r="EI400" s="280" t="str">
        <f>IF(EJ400="","",VLOOKUP(EJ400,リスト!$BC$5:$BD$10,2,FALSE))</f>
        <v/>
      </c>
      <c r="EJ400" s="3"/>
      <c r="EK400" s="280" t="str">
        <f>IF(EL400="","",VLOOKUP(EL400,リスト!$BE$5:$BF$10,2,FALSE))</f>
        <v/>
      </c>
      <c r="EL400" s="3"/>
      <c r="EM400" s="78"/>
      <c r="EN400" s="73"/>
      <c r="EO400" s="73"/>
      <c r="EP400" s="13"/>
      <c r="EQ400" s="13"/>
      <c r="ER400" s="280" t="str">
        <f>IF(ES400="","",VLOOKUP(ES400,リスト!$BG$5:$BH$10,2,FALSE))</f>
        <v/>
      </c>
      <c r="ES400" s="13"/>
      <c r="ET400" s="13"/>
      <c r="EU400" s="13"/>
      <c r="EV400" s="13"/>
      <c r="EW400" s="13"/>
      <c r="EX400" s="81"/>
      <c r="EY400" s="81"/>
      <c r="EZ400" s="26"/>
      <c r="FA400" s="281" t="str">
        <f>IF($EZ400="","",INDEX(リスト!$BI$5:$BJ$40,MATCH($EZ400,リスト!$BJ$5:$BJ$40,0),1))</f>
        <v/>
      </c>
      <c r="FB400" s="280" t="str">
        <f>IF(FC400="","",VLOOKUP(FC400,リスト!$BK:$BL,2,FALSE))</f>
        <v/>
      </c>
      <c r="FC400" s="13"/>
      <c r="FD400" s="331"/>
      <c r="FE400" s="3"/>
      <c r="FF400" s="280" t="str">
        <f>IF(FG400="","",VLOOKUP(FG400,リスト!$BO$5:$BP$6,2,FALSE))</f>
        <v/>
      </c>
      <c r="FG400" s="3"/>
      <c r="FH400" s="280" t="str">
        <f>IF(FI400="","",VLOOKUP(FI400,リスト!$BQ$5:$BR$8,2,FALSE))</f>
        <v/>
      </c>
      <c r="FI400" s="3"/>
      <c r="FJ400" s="282"/>
      <c r="FK400" s="280" t="str">
        <f>IF(FL400="","",VLOOKUP(FL400,リスト!$BS$5:$BT$6,2,FALSE))</f>
        <v/>
      </c>
      <c r="FL400" s="63"/>
      <c r="FM400" s="13"/>
      <c r="FN400" s="13"/>
      <c r="FO400" s="13"/>
      <c r="FP400" s="283" t="str">
        <f t="shared" si="60"/>
        <v/>
      </c>
      <c r="FQ400" s="283" t="str">
        <f t="shared" si="60"/>
        <v/>
      </c>
      <c r="FR400" s="13"/>
      <c r="FS400" s="85"/>
      <c r="FT400" s="85"/>
      <c r="FU400" s="281" t="str">
        <f t="shared" si="61"/>
        <v/>
      </c>
      <c r="FV400" s="280" t="str">
        <f>IF(FW400="","",VLOOKUP(FW400,リスト!$BV$5:$BW$10,2,FALSE))</f>
        <v/>
      </c>
      <c r="FW400" s="26"/>
      <c r="FX400" s="282" t="str">
        <f t="shared" si="62"/>
        <v/>
      </c>
      <c r="FY400" s="280" t="str">
        <f>IF(FZ400="","",VLOOKUP(FZ400,リスト!$BX$5:$BY$6,2,FALSE))</f>
        <v/>
      </c>
      <c r="FZ400" s="3"/>
      <c r="GA400" s="280" t="str">
        <f>IF(GB400="","",VLOOKUP(GB400,リスト!$BZ$5:$CA$6,2,FALSE))</f>
        <v/>
      </c>
      <c r="GB400" s="13"/>
      <c r="GC400" s="281" t="str">
        <f>IF(GD400="","",VLOOKUP(GD400,リスト!$CB$5:$CC$6,2,FALSE))</f>
        <v/>
      </c>
      <c r="GD400" s="13"/>
      <c r="GE400" s="13"/>
      <c r="GF400" s="13"/>
      <c r="GG400" s="75"/>
      <c r="GH400" s="281" t="str">
        <f t="shared" si="63"/>
        <v/>
      </c>
      <c r="GI400" s="128"/>
      <c r="GJ400" s="281" t="str">
        <f>IF(GK400="","",VLOOKUP(GK400,リスト!$CD$5:$CE$6,2,FALSE))</f>
        <v/>
      </c>
      <c r="GK400" s="13"/>
      <c r="GL400" s="281" t="str">
        <f>IF(GM400="","",VLOOKUP(GM400,リスト!$CF$5:$CG$5,2,FALSE))</f>
        <v/>
      </c>
      <c r="GM400" s="26"/>
      <c r="GN400" s="280" t="str">
        <f>IF(GO400="","",VLOOKUP(GO400,リスト!$CH$5:$CI$5,2,FALSE))</f>
        <v/>
      </c>
      <c r="GO400" s="284"/>
      <c r="GP400" s="284"/>
      <c r="GQ400" s="284"/>
      <c r="GR400" s="284"/>
      <c r="GS400" s="284"/>
      <c r="GT400" s="284"/>
      <c r="GU400" s="284"/>
      <c r="GV400" s="284"/>
      <c r="GW400" s="284"/>
      <c r="GX400" s="285"/>
    </row>
    <row r="401" spans="2:206" s="177" customFormat="1" ht="24.75" hidden="1" customHeight="1" outlineLevel="1">
      <c r="B401" s="286" t="str">
        <f>IF(明細!B395="","",明細!B395)</f>
        <v/>
      </c>
      <c r="C401" s="287" t="str">
        <f>IF(明細!C395="","",明細!C395)</f>
        <v/>
      </c>
      <c r="D401" s="265" t="str">
        <f>IF(明細!D395="","",明細!D395)</f>
        <v/>
      </c>
      <c r="E401" s="265" t="str">
        <f>IF(明細!E395="","",明細!E395)</f>
        <v/>
      </c>
      <c r="F401" s="265" t="str">
        <f>IF(明細!F395="","",明細!F395)</f>
        <v/>
      </c>
      <c r="G401" s="265" t="str">
        <f>IF(明細!G395="","",明細!G395)</f>
        <v/>
      </c>
      <c r="H401" s="265" t="str">
        <f>IF(明細!H395="","",明細!H395)</f>
        <v/>
      </c>
      <c r="I401" s="265" t="str">
        <f>IF(明細!I395="","",明細!I395)</f>
        <v/>
      </c>
      <c r="J401" s="265" t="str">
        <f>IF(明細!J395="","",明細!J395)</f>
        <v/>
      </c>
      <c r="K401" s="265" t="str">
        <f>IF(明細!K395="","",明細!K395)</f>
        <v/>
      </c>
      <c r="L401" s="265" t="str">
        <f>IF(明細!L395="","",明細!L395)</f>
        <v/>
      </c>
      <c r="M401" s="265" t="str">
        <f>IF(明細!M395="","",明細!M395)</f>
        <v/>
      </c>
      <c r="N401" s="265" t="str">
        <f>IF(明細!N395="","",明細!N395)</f>
        <v/>
      </c>
      <c r="O401" s="265" t="str">
        <f>IF(明細!O395="","",明細!O395)</f>
        <v/>
      </c>
      <c r="P401" s="265" t="str">
        <f>IF(明細!P395="","",明細!P395)</f>
        <v/>
      </c>
      <c r="Q401" s="265" t="str">
        <f>IF(明細!Q395="","",明細!Q395)</f>
        <v/>
      </c>
      <c r="R401" s="289" t="str">
        <f>IF(明細!R395="","",明細!R395)</f>
        <v/>
      </c>
      <c r="S401" s="291" t="str">
        <f>IF(明細!S395="","",明細!S395)</f>
        <v/>
      </c>
      <c r="T401" s="291" t="str">
        <f>IF(明細!T395="","",明細!T395)</f>
        <v/>
      </c>
      <c r="U401" s="291" t="str">
        <f>IF(明細!U395="","",明細!U395)</f>
        <v/>
      </c>
      <c r="V401" s="292" t="str">
        <f>IF(明細!V395="","",明細!V395)</f>
        <v>個</v>
      </c>
      <c r="W401" s="292" t="str">
        <f>IF(明細!W395="","",明細!W395)</f>
        <v/>
      </c>
      <c r="X401" s="293" t="str">
        <f>IF(明細!X395="","",明細!X395)</f>
        <v/>
      </c>
      <c r="Y401" s="134" t="str">
        <f>IF(明細!Y395="","",明細!Y395)</f>
        <v/>
      </c>
      <c r="Z401" s="135" t="str">
        <f>IF(明細!Z395="","",明細!Z395)</f>
        <v/>
      </c>
      <c r="AA401" s="134" t="str">
        <f>IF(明細!AA395="","",明細!AA395)</f>
        <v/>
      </c>
      <c r="AB401" s="303" t="str">
        <f>IF(明細!AB395="","",明細!AB395)</f>
        <v/>
      </c>
      <c r="AC401" s="134" t="str">
        <f>IF(明細!AC395="","",明細!AC395)</f>
        <v/>
      </c>
      <c r="AD401" s="183" t="str">
        <f>IF(明細!AD395="","",明細!AD395)</f>
        <v/>
      </c>
      <c r="AE401" s="184">
        <f>IF(明細!AE395="","",明細!AE395)</f>
        <v>0.1</v>
      </c>
      <c r="AF401" s="185" t="str">
        <f>IF(明細!AF395="","",明細!AF395)</f>
        <v/>
      </c>
      <c r="AG401" s="186" t="str">
        <f>IF(明細!AG395="","",明細!AG395)</f>
        <v/>
      </c>
      <c r="AH401" s="186" t="str">
        <f>IF(明細!AH395="","",明細!AH395)</f>
        <v/>
      </c>
      <c r="AI401" s="187" t="str">
        <f>IF(明細!AI395="","",明細!AI395)</f>
        <v/>
      </c>
      <c r="AJ401" s="296" t="str">
        <f>IF(明細!AJ395="","",明細!AJ395)</f>
        <v/>
      </c>
      <c r="AK401" s="297" t="str">
        <f>IF(明細!AK395="","",明細!AK395)</f>
        <v/>
      </c>
      <c r="AL401" s="298" t="str">
        <f>IF(明細!AL395="","",明細!AL395)</f>
        <v/>
      </c>
      <c r="AM401" s="299" t="str">
        <f>IF(明細!AM395="","",明細!AM395)</f>
        <v/>
      </c>
      <c r="AN401" s="300" t="str">
        <f>IF(明細!AN395="","",明細!AN395)</f>
        <v/>
      </c>
      <c r="AO401" s="300" t="str">
        <f>IF(明細!AO395="","",明細!AO395)</f>
        <v/>
      </c>
      <c r="AP401" s="300" t="str">
        <f>IF(明細!AP395="","",明細!AP395)</f>
        <v/>
      </c>
      <c r="AQ401" s="301" t="str">
        <f>IF(明細!AQ395="","",明細!AQ395)</f>
        <v/>
      </c>
      <c r="AR401" s="302" t="str">
        <f>IF(明細!AR395="","",明細!AR395)</f>
        <v/>
      </c>
      <c r="AU401" s="360"/>
      <c r="AV401" s="368"/>
      <c r="AW401" s="446" t="str">
        <f>IF(明細!AV395="","",明細!AV395)</f>
        <v/>
      </c>
      <c r="AX401" s="419" t="str">
        <f>IF(明細!AT395="","",明細!AT395)</f>
        <v/>
      </c>
      <c r="AY401" s="280" t="str">
        <f>IF($AX401="","",VLOOKUP($AX401,リスト!$CL:$CM,2,FALSE))</f>
        <v/>
      </c>
      <c r="AZ401" s="3"/>
      <c r="BA401" s="280" t="str">
        <f>IF(BB401="","",VLOOKUP(BB401,リスト!$K:$L,2,FALSE))</f>
        <v/>
      </c>
      <c r="BB401" s="3"/>
      <c r="BC401" s="3"/>
      <c r="BD401" s="87"/>
      <c r="BE401" s="280" t="str">
        <f>IF(BF401="","",VLOOKUP(BF401,リスト!$I:$J,2,FALSE))</f>
        <v/>
      </c>
      <c r="BF401" s="3"/>
      <c r="BG401" s="280" t="str">
        <f>IF(BH401="","",VLOOKUP(BH401,リスト!$M:$N,2,FALSE))</f>
        <v/>
      </c>
      <c r="BH401" s="282"/>
      <c r="BI401" s="280" t="str">
        <f>IF(BJ401="","",VLOOKUP(BJ401,リスト!$O:$P,2,FALSE))</f>
        <v/>
      </c>
      <c r="BJ401" s="24"/>
      <c r="BM401" s="451" t="str">
        <f>IF(明細!AV395="","",明細!AV395)</f>
        <v/>
      </c>
      <c r="BN401" s="453" t="str">
        <f>IF(明細!AT395="","",明細!AT395)</f>
        <v/>
      </c>
      <c r="BO401" s="280" t="str">
        <f>IF($BN401="","",VLOOKUP($BN401,リスト!$CL:$CM,2,FALSE))</f>
        <v/>
      </c>
      <c r="BP401" s="280" t="str">
        <f>IF(BQ401="","",VLOOKUP(BQ401,リスト!$K$5:$L$7,2,FALSE))</f>
        <v/>
      </c>
      <c r="BQ401" s="13"/>
      <c r="BR401" s="13"/>
      <c r="BS401" s="47"/>
      <c r="BT401" s="280" t="str">
        <f>IF(BU401="","",VLOOKUP(BU401,リスト!I392:J410,2,FALSE))</f>
        <v/>
      </c>
      <c r="BU401" s="13"/>
      <c r="BV401" s="13"/>
      <c r="BW401" s="282"/>
      <c r="BX401" s="282"/>
      <c r="BY401" s="280" t="str">
        <f>IF(BZ401="","",VLOOKUP(BZ401,リスト!$S$5:$T$6,2,FALSE))</f>
        <v/>
      </c>
      <c r="BZ401" s="3"/>
      <c r="CA401" s="3"/>
      <c r="CB401" s="81"/>
      <c r="CC401" s="280" t="str">
        <f t="shared" si="57"/>
        <v/>
      </c>
      <c r="CD401" s="83"/>
      <c r="CE401" s="83"/>
      <c r="CF401" s="83"/>
      <c r="CG401" s="83"/>
      <c r="CH401" s="282" t="str">
        <f t="shared" si="58"/>
        <v/>
      </c>
      <c r="CI401" s="83"/>
      <c r="CJ401" s="280" t="str">
        <f t="shared" si="59"/>
        <v/>
      </c>
      <c r="CK401" s="87"/>
      <c r="CL401" s="78"/>
      <c r="CM401" s="83"/>
      <c r="CN401" s="83"/>
      <c r="CO401" s="83"/>
      <c r="CP401" s="280" t="str">
        <f t="shared" si="55"/>
        <v/>
      </c>
      <c r="CQ401" s="81"/>
      <c r="CR401" s="280" t="str">
        <f t="shared" si="56"/>
        <v/>
      </c>
      <c r="CS401" s="3"/>
      <c r="CT401" s="3"/>
      <c r="CU401" s="280" t="str">
        <f>IF(CV401="","",VLOOKUP(CV401,リスト!$V$5:$W$6,2,FALSE))</f>
        <v/>
      </c>
      <c r="CV401" s="3"/>
      <c r="CW401" s="280" t="str">
        <f>IF(CX401="","",VLOOKUP(CX401,リスト!$X$5:$Y$6,2,FALSE))</f>
        <v/>
      </c>
      <c r="CX401" s="3"/>
      <c r="CY401" s="77"/>
      <c r="CZ401" s="77"/>
      <c r="DA401" s="75"/>
      <c r="DB401" s="75"/>
      <c r="DC401" s="75"/>
      <c r="DD401" s="75"/>
      <c r="DE401" s="280" t="str">
        <f>IF(DF401="","",VLOOKUP(DF401,リスト!$Z$5:$AA$10,2,FALSE))</f>
        <v/>
      </c>
      <c r="DF401" s="3"/>
      <c r="DG401" s="280" t="str">
        <f>IF(DH401="","",VLOOKUP(DH401,リスト!$AB$5:$AC$12,2,FALSE))</f>
        <v/>
      </c>
      <c r="DH401" s="63"/>
      <c r="DI401" s="280" t="str">
        <f>IF(DJ401="","",VLOOKUP(DJ401,リスト!$AD$5:$AE$7,2,FALSE))</f>
        <v/>
      </c>
      <c r="DJ401" s="3"/>
      <c r="DK401" s="280" t="str">
        <f>IF(DL401="","",VLOOKUP(DL401,リスト!$AF$5:$AG$10,2,FALSE))</f>
        <v/>
      </c>
      <c r="DL401" s="3"/>
      <c r="DM401" s="280" t="str">
        <f>IF(DN401="","",VLOOKUP(DN401,リスト!$AH$5:$AI$6,2,FALSE))</f>
        <v/>
      </c>
      <c r="DN401" s="3"/>
      <c r="DO401" s="280" t="str">
        <f>IF(DP401="","",VLOOKUP(DP401,リスト!$AJ$5:$AK$6,2,FALSE))</f>
        <v/>
      </c>
      <c r="DP401" s="3"/>
      <c r="DQ401" s="280" t="str">
        <f>IF(DR401="","",VLOOKUP(DR401,リスト!$AL$5:$AM$7,2,FALSE))</f>
        <v/>
      </c>
      <c r="DR401" s="3"/>
      <c r="DS401" s="13"/>
      <c r="DT401" s="85"/>
      <c r="DU401" s="85"/>
      <c r="DV401" s="281" t="str">
        <f>IF(DW401="","",VLOOKUP(DW401,リスト!$AN$5:$AO$6,2,FALSE))</f>
        <v/>
      </c>
      <c r="DW401" s="13"/>
      <c r="DX401" s="341"/>
      <c r="DY401" s="345"/>
      <c r="DZ401" s="341"/>
      <c r="EA401" s="345"/>
      <c r="EB401" s="280" t="str">
        <f>IF(EC401="","",VLOOKUP(EC401,リスト!$AW$5:$AX$8,2,FALSE))</f>
        <v/>
      </c>
      <c r="EC401" s="3"/>
      <c r="ED401" s="85"/>
      <c r="EE401" s="280" t="str">
        <f>IF(EF401="","",VLOOKUP(EF401,リスト!$AY$5:$AZ$10,2,FALSE))</f>
        <v/>
      </c>
      <c r="EF401" s="3"/>
      <c r="EG401" s="280" t="str">
        <f>IF(EH401="","",VLOOKUP(EH401,リスト!$BA$5:$BB$10,2,FALSE))</f>
        <v/>
      </c>
      <c r="EH401" s="3"/>
      <c r="EI401" s="280" t="str">
        <f>IF(EJ401="","",VLOOKUP(EJ401,リスト!$BC$5:$BD$10,2,FALSE))</f>
        <v/>
      </c>
      <c r="EJ401" s="3"/>
      <c r="EK401" s="280" t="str">
        <f>IF(EL401="","",VLOOKUP(EL401,リスト!$BE$5:$BF$10,2,FALSE))</f>
        <v/>
      </c>
      <c r="EL401" s="3"/>
      <c r="EM401" s="78"/>
      <c r="EN401" s="73"/>
      <c r="EO401" s="73"/>
      <c r="EP401" s="13"/>
      <c r="EQ401" s="13"/>
      <c r="ER401" s="280" t="str">
        <f>IF(ES401="","",VLOOKUP(ES401,リスト!$BG$5:$BH$10,2,FALSE))</f>
        <v/>
      </c>
      <c r="ES401" s="13"/>
      <c r="ET401" s="13"/>
      <c r="EU401" s="13"/>
      <c r="EV401" s="13"/>
      <c r="EW401" s="13"/>
      <c r="EX401" s="81"/>
      <c r="EY401" s="81"/>
      <c r="EZ401" s="26"/>
      <c r="FA401" s="281" t="str">
        <f>IF($EZ401="","",INDEX(リスト!$BI$5:$BJ$40,MATCH($EZ401,リスト!$BJ$5:$BJ$40,0),1))</f>
        <v/>
      </c>
      <c r="FB401" s="280" t="str">
        <f>IF(FC401="","",VLOOKUP(FC401,リスト!$BK:$BL,2,FALSE))</f>
        <v/>
      </c>
      <c r="FC401" s="13"/>
      <c r="FD401" s="331"/>
      <c r="FE401" s="3"/>
      <c r="FF401" s="280" t="str">
        <f>IF(FG401="","",VLOOKUP(FG401,リスト!$BO$5:$BP$6,2,FALSE))</f>
        <v/>
      </c>
      <c r="FG401" s="3"/>
      <c r="FH401" s="280" t="str">
        <f>IF(FI401="","",VLOOKUP(FI401,リスト!$BQ$5:$BR$8,2,FALSE))</f>
        <v/>
      </c>
      <c r="FI401" s="3"/>
      <c r="FJ401" s="282"/>
      <c r="FK401" s="280" t="str">
        <f>IF(FL401="","",VLOOKUP(FL401,リスト!$BS$5:$BT$6,2,FALSE))</f>
        <v/>
      </c>
      <c r="FL401" s="63"/>
      <c r="FM401" s="13"/>
      <c r="FN401" s="13"/>
      <c r="FO401" s="13"/>
      <c r="FP401" s="283" t="str">
        <f t="shared" si="60"/>
        <v/>
      </c>
      <c r="FQ401" s="283" t="str">
        <f t="shared" si="60"/>
        <v/>
      </c>
      <c r="FR401" s="13"/>
      <c r="FS401" s="85"/>
      <c r="FT401" s="85"/>
      <c r="FU401" s="281" t="str">
        <f t="shared" si="61"/>
        <v/>
      </c>
      <c r="FV401" s="280" t="str">
        <f>IF(FW401="","",VLOOKUP(FW401,リスト!$BV$5:$BW$10,2,FALSE))</f>
        <v/>
      </c>
      <c r="FW401" s="26"/>
      <c r="FX401" s="282" t="str">
        <f t="shared" si="62"/>
        <v/>
      </c>
      <c r="FY401" s="280" t="str">
        <f>IF(FZ401="","",VLOOKUP(FZ401,リスト!$BX$5:$BY$6,2,FALSE))</f>
        <v/>
      </c>
      <c r="FZ401" s="3"/>
      <c r="GA401" s="280" t="str">
        <f>IF(GB401="","",VLOOKUP(GB401,リスト!$BZ$5:$CA$6,2,FALSE))</f>
        <v/>
      </c>
      <c r="GB401" s="13"/>
      <c r="GC401" s="281" t="str">
        <f>IF(GD401="","",VLOOKUP(GD401,リスト!$CB$5:$CC$6,2,FALSE))</f>
        <v/>
      </c>
      <c r="GD401" s="13"/>
      <c r="GE401" s="13"/>
      <c r="GF401" s="13"/>
      <c r="GG401" s="75"/>
      <c r="GH401" s="281" t="str">
        <f t="shared" si="63"/>
        <v/>
      </c>
      <c r="GI401" s="128"/>
      <c r="GJ401" s="281" t="str">
        <f>IF(GK401="","",VLOOKUP(GK401,リスト!$CD$5:$CE$6,2,FALSE))</f>
        <v/>
      </c>
      <c r="GK401" s="13"/>
      <c r="GL401" s="281" t="str">
        <f>IF(GM401="","",VLOOKUP(GM401,リスト!$CF$5:$CG$5,2,FALSE))</f>
        <v/>
      </c>
      <c r="GM401" s="26"/>
      <c r="GN401" s="280" t="str">
        <f>IF(GO401="","",VLOOKUP(GO401,リスト!$CH$5:$CI$5,2,FALSE))</f>
        <v/>
      </c>
      <c r="GO401" s="284"/>
      <c r="GP401" s="284"/>
      <c r="GQ401" s="284"/>
      <c r="GR401" s="284"/>
      <c r="GS401" s="284"/>
      <c r="GT401" s="284"/>
      <c r="GU401" s="284"/>
      <c r="GV401" s="284"/>
      <c r="GW401" s="284"/>
      <c r="GX401" s="285"/>
    </row>
    <row r="402" spans="2:206" s="177" customFormat="1" ht="24.75" hidden="1" customHeight="1" outlineLevel="1">
      <c r="B402" s="286" t="str">
        <f>IF(明細!B396="","",明細!B396)</f>
        <v/>
      </c>
      <c r="C402" s="287" t="str">
        <f>IF(明細!C396="","",明細!C396)</f>
        <v/>
      </c>
      <c r="D402" s="265" t="str">
        <f>IF(明細!D396="","",明細!D396)</f>
        <v/>
      </c>
      <c r="E402" s="265" t="str">
        <f>IF(明細!E396="","",明細!E396)</f>
        <v/>
      </c>
      <c r="F402" s="265" t="str">
        <f>IF(明細!F396="","",明細!F396)</f>
        <v/>
      </c>
      <c r="G402" s="265" t="str">
        <f>IF(明細!G396="","",明細!G396)</f>
        <v/>
      </c>
      <c r="H402" s="265" t="str">
        <f>IF(明細!H396="","",明細!H396)</f>
        <v/>
      </c>
      <c r="I402" s="265" t="str">
        <f>IF(明細!I396="","",明細!I396)</f>
        <v/>
      </c>
      <c r="J402" s="265" t="str">
        <f>IF(明細!J396="","",明細!J396)</f>
        <v/>
      </c>
      <c r="K402" s="265" t="str">
        <f>IF(明細!K396="","",明細!K396)</f>
        <v/>
      </c>
      <c r="L402" s="265" t="str">
        <f>IF(明細!L396="","",明細!L396)</f>
        <v/>
      </c>
      <c r="M402" s="265" t="str">
        <f>IF(明細!M396="","",明細!M396)</f>
        <v/>
      </c>
      <c r="N402" s="265" t="str">
        <f>IF(明細!N396="","",明細!N396)</f>
        <v/>
      </c>
      <c r="O402" s="265" t="str">
        <f>IF(明細!O396="","",明細!O396)</f>
        <v/>
      </c>
      <c r="P402" s="265" t="str">
        <f>IF(明細!P396="","",明細!P396)</f>
        <v/>
      </c>
      <c r="Q402" s="265" t="str">
        <f>IF(明細!Q396="","",明細!Q396)</f>
        <v/>
      </c>
      <c r="R402" s="289" t="str">
        <f>IF(明細!R396="","",明細!R396)</f>
        <v/>
      </c>
      <c r="S402" s="291" t="str">
        <f>IF(明細!S396="","",明細!S396)</f>
        <v/>
      </c>
      <c r="T402" s="291" t="str">
        <f>IF(明細!T396="","",明細!T396)</f>
        <v/>
      </c>
      <c r="U402" s="291" t="str">
        <f>IF(明細!U396="","",明細!U396)</f>
        <v/>
      </c>
      <c r="V402" s="292" t="str">
        <f>IF(明細!V396="","",明細!V396)</f>
        <v>個</v>
      </c>
      <c r="W402" s="292" t="str">
        <f>IF(明細!W396="","",明細!W396)</f>
        <v/>
      </c>
      <c r="X402" s="293" t="str">
        <f>IF(明細!X396="","",明細!X396)</f>
        <v/>
      </c>
      <c r="Y402" s="134" t="str">
        <f>IF(明細!Y396="","",明細!Y396)</f>
        <v/>
      </c>
      <c r="Z402" s="135" t="str">
        <f>IF(明細!Z396="","",明細!Z396)</f>
        <v/>
      </c>
      <c r="AA402" s="134" t="str">
        <f>IF(明細!AA396="","",明細!AA396)</f>
        <v/>
      </c>
      <c r="AB402" s="303" t="str">
        <f>IF(明細!AB396="","",明細!AB396)</f>
        <v/>
      </c>
      <c r="AC402" s="134" t="str">
        <f>IF(明細!AC396="","",明細!AC396)</f>
        <v/>
      </c>
      <c r="AD402" s="183" t="str">
        <f>IF(明細!AD396="","",明細!AD396)</f>
        <v/>
      </c>
      <c r="AE402" s="184">
        <f>IF(明細!AE396="","",明細!AE396)</f>
        <v>0.1</v>
      </c>
      <c r="AF402" s="185" t="str">
        <f>IF(明細!AF396="","",明細!AF396)</f>
        <v/>
      </c>
      <c r="AG402" s="186" t="str">
        <f>IF(明細!AG396="","",明細!AG396)</f>
        <v/>
      </c>
      <c r="AH402" s="186" t="str">
        <f>IF(明細!AH396="","",明細!AH396)</f>
        <v/>
      </c>
      <c r="AI402" s="187" t="str">
        <f>IF(明細!AI396="","",明細!AI396)</f>
        <v/>
      </c>
      <c r="AJ402" s="296" t="str">
        <f>IF(明細!AJ396="","",明細!AJ396)</f>
        <v/>
      </c>
      <c r="AK402" s="297" t="str">
        <f>IF(明細!AK396="","",明細!AK396)</f>
        <v/>
      </c>
      <c r="AL402" s="298" t="str">
        <f>IF(明細!AL396="","",明細!AL396)</f>
        <v/>
      </c>
      <c r="AM402" s="299" t="str">
        <f>IF(明細!AM396="","",明細!AM396)</f>
        <v/>
      </c>
      <c r="AN402" s="300" t="str">
        <f>IF(明細!AN396="","",明細!AN396)</f>
        <v/>
      </c>
      <c r="AO402" s="300" t="str">
        <f>IF(明細!AO396="","",明細!AO396)</f>
        <v/>
      </c>
      <c r="AP402" s="300" t="str">
        <f>IF(明細!AP396="","",明細!AP396)</f>
        <v/>
      </c>
      <c r="AQ402" s="301" t="str">
        <f>IF(明細!AQ396="","",明細!AQ396)</f>
        <v/>
      </c>
      <c r="AR402" s="302" t="str">
        <f>IF(明細!AR396="","",明細!AR396)</f>
        <v/>
      </c>
      <c r="AU402" s="360"/>
      <c r="AV402" s="368"/>
      <c r="AW402" s="446" t="str">
        <f>IF(明細!AV396="","",明細!AV396)</f>
        <v/>
      </c>
      <c r="AX402" s="419" t="str">
        <f>IF(明細!AT396="","",明細!AT396)</f>
        <v/>
      </c>
      <c r="AY402" s="280" t="str">
        <f>IF($AX402="","",VLOOKUP($AX402,リスト!$CL:$CM,2,FALSE))</f>
        <v/>
      </c>
      <c r="AZ402" s="3"/>
      <c r="BA402" s="280" t="str">
        <f>IF(BB402="","",VLOOKUP(BB402,リスト!$K:$L,2,FALSE))</f>
        <v/>
      </c>
      <c r="BB402" s="3"/>
      <c r="BC402" s="3"/>
      <c r="BD402" s="87"/>
      <c r="BE402" s="280" t="str">
        <f>IF(BF402="","",VLOOKUP(BF402,リスト!$I:$J,2,FALSE))</f>
        <v/>
      </c>
      <c r="BF402" s="3"/>
      <c r="BG402" s="280" t="str">
        <f>IF(BH402="","",VLOOKUP(BH402,リスト!$M:$N,2,FALSE))</f>
        <v/>
      </c>
      <c r="BH402" s="282"/>
      <c r="BI402" s="280" t="str">
        <f>IF(BJ402="","",VLOOKUP(BJ402,リスト!$O:$P,2,FALSE))</f>
        <v/>
      </c>
      <c r="BJ402" s="24"/>
      <c r="BM402" s="451" t="str">
        <f>IF(明細!AV396="","",明細!AV396)</f>
        <v/>
      </c>
      <c r="BN402" s="453" t="str">
        <f>IF(明細!AT396="","",明細!AT396)</f>
        <v/>
      </c>
      <c r="BO402" s="280" t="str">
        <f>IF($BN402="","",VLOOKUP($BN402,リスト!$CL:$CM,2,FALSE))</f>
        <v/>
      </c>
      <c r="BP402" s="280" t="str">
        <f>IF(BQ402="","",VLOOKUP(BQ402,リスト!$K$5:$L$7,2,FALSE))</f>
        <v/>
      </c>
      <c r="BQ402" s="13"/>
      <c r="BR402" s="13"/>
      <c r="BS402" s="47"/>
      <c r="BT402" s="280" t="str">
        <f>IF(BU402="","",VLOOKUP(BU402,リスト!I393:J411,2,FALSE))</f>
        <v/>
      </c>
      <c r="BU402" s="13"/>
      <c r="BV402" s="13"/>
      <c r="BW402" s="282"/>
      <c r="BX402" s="282"/>
      <c r="BY402" s="280" t="str">
        <f>IF(BZ402="","",VLOOKUP(BZ402,リスト!$S$5:$T$6,2,FALSE))</f>
        <v/>
      </c>
      <c r="BZ402" s="3"/>
      <c r="CA402" s="3"/>
      <c r="CB402" s="81"/>
      <c r="CC402" s="280" t="str">
        <f t="shared" si="57"/>
        <v/>
      </c>
      <c r="CD402" s="83"/>
      <c r="CE402" s="83"/>
      <c r="CF402" s="83"/>
      <c r="CG402" s="83"/>
      <c r="CH402" s="282" t="str">
        <f t="shared" si="58"/>
        <v/>
      </c>
      <c r="CI402" s="83"/>
      <c r="CJ402" s="280" t="str">
        <f t="shared" si="59"/>
        <v/>
      </c>
      <c r="CK402" s="87"/>
      <c r="CL402" s="78"/>
      <c r="CM402" s="83"/>
      <c r="CN402" s="83"/>
      <c r="CO402" s="83"/>
      <c r="CP402" s="280" t="str">
        <f t="shared" ref="CP402:CP465" si="64">IF($B402="","","MM")</f>
        <v/>
      </c>
      <c r="CQ402" s="81"/>
      <c r="CR402" s="280" t="str">
        <f t="shared" ref="CR402:CR465" si="65">IF($B402="","","MM3")</f>
        <v/>
      </c>
      <c r="CS402" s="3"/>
      <c r="CT402" s="3"/>
      <c r="CU402" s="280" t="str">
        <f>IF(CV402="","",VLOOKUP(CV402,リスト!$V$5:$W$6,2,FALSE))</f>
        <v/>
      </c>
      <c r="CV402" s="3"/>
      <c r="CW402" s="280" t="str">
        <f>IF(CX402="","",VLOOKUP(CX402,リスト!$X$5:$Y$6,2,FALSE))</f>
        <v/>
      </c>
      <c r="CX402" s="3"/>
      <c r="CY402" s="77"/>
      <c r="CZ402" s="77"/>
      <c r="DA402" s="75"/>
      <c r="DB402" s="75"/>
      <c r="DC402" s="75"/>
      <c r="DD402" s="75"/>
      <c r="DE402" s="280" t="str">
        <f>IF(DF402="","",VLOOKUP(DF402,リスト!$Z$5:$AA$10,2,FALSE))</f>
        <v/>
      </c>
      <c r="DF402" s="3"/>
      <c r="DG402" s="280" t="str">
        <f>IF(DH402="","",VLOOKUP(DH402,リスト!$AB$5:$AC$12,2,FALSE))</f>
        <v/>
      </c>
      <c r="DH402" s="63"/>
      <c r="DI402" s="280" t="str">
        <f>IF(DJ402="","",VLOOKUP(DJ402,リスト!$AD$5:$AE$7,2,FALSE))</f>
        <v/>
      </c>
      <c r="DJ402" s="3"/>
      <c r="DK402" s="280" t="str">
        <f>IF(DL402="","",VLOOKUP(DL402,リスト!$AF$5:$AG$10,2,FALSE))</f>
        <v/>
      </c>
      <c r="DL402" s="3"/>
      <c r="DM402" s="280" t="str">
        <f>IF(DN402="","",VLOOKUP(DN402,リスト!$AH$5:$AI$6,2,FALSE))</f>
        <v/>
      </c>
      <c r="DN402" s="3"/>
      <c r="DO402" s="280" t="str">
        <f>IF(DP402="","",VLOOKUP(DP402,リスト!$AJ$5:$AK$6,2,FALSE))</f>
        <v/>
      </c>
      <c r="DP402" s="3"/>
      <c r="DQ402" s="280" t="str">
        <f>IF(DR402="","",VLOOKUP(DR402,リスト!$AL$5:$AM$7,2,FALSE))</f>
        <v/>
      </c>
      <c r="DR402" s="3"/>
      <c r="DS402" s="13"/>
      <c r="DT402" s="85"/>
      <c r="DU402" s="85"/>
      <c r="DV402" s="281" t="str">
        <f>IF(DW402="","",VLOOKUP(DW402,リスト!$AN$5:$AO$6,2,FALSE))</f>
        <v/>
      </c>
      <c r="DW402" s="13"/>
      <c r="DX402" s="341"/>
      <c r="DY402" s="345"/>
      <c r="DZ402" s="341"/>
      <c r="EA402" s="345"/>
      <c r="EB402" s="280" t="str">
        <f>IF(EC402="","",VLOOKUP(EC402,リスト!$AW$5:$AX$8,2,FALSE))</f>
        <v/>
      </c>
      <c r="EC402" s="3"/>
      <c r="ED402" s="85"/>
      <c r="EE402" s="280" t="str">
        <f>IF(EF402="","",VLOOKUP(EF402,リスト!$AY$5:$AZ$10,2,FALSE))</f>
        <v/>
      </c>
      <c r="EF402" s="3"/>
      <c r="EG402" s="280" t="str">
        <f>IF(EH402="","",VLOOKUP(EH402,リスト!$BA$5:$BB$10,2,FALSE))</f>
        <v/>
      </c>
      <c r="EH402" s="3"/>
      <c r="EI402" s="280" t="str">
        <f>IF(EJ402="","",VLOOKUP(EJ402,リスト!$BC$5:$BD$10,2,FALSE))</f>
        <v/>
      </c>
      <c r="EJ402" s="3"/>
      <c r="EK402" s="280" t="str">
        <f>IF(EL402="","",VLOOKUP(EL402,リスト!$BE$5:$BF$10,2,FALSE))</f>
        <v/>
      </c>
      <c r="EL402" s="3"/>
      <c r="EM402" s="78"/>
      <c r="EN402" s="73"/>
      <c r="EO402" s="73"/>
      <c r="EP402" s="13"/>
      <c r="EQ402" s="13"/>
      <c r="ER402" s="280" t="str">
        <f>IF(ES402="","",VLOOKUP(ES402,リスト!$BG$5:$BH$10,2,FALSE))</f>
        <v/>
      </c>
      <c r="ES402" s="13"/>
      <c r="ET402" s="13"/>
      <c r="EU402" s="13"/>
      <c r="EV402" s="13"/>
      <c r="EW402" s="13"/>
      <c r="EX402" s="81"/>
      <c r="EY402" s="81"/>
      <c r="EZ402" s="26"/>
      <c r="FA402" s="281" t="str">
        <f>IF($EZ402="","",INDEX(リスト!$BI$5:$BJ$40,MATCH($EZ402,リスト!$BJ$5:$BJ$40,0),1))</f>
        <v/>
      </c>
      <c r="FB402" s="280" t="str">
        <f>IF(FC402="","",VLOOKUP(FC402,リスト!$BK:$BL,2,FALSE))</f>
        <v/>
      </c>
      <c r="FC402" s="13"/>
      <c r="FD402" s="331"/>
      <c r="FE402" s="3"/>
      <c r="FF402" s="280" t="str">
        <f>IF(FG402="","",VLOOKUP(FG402,リスト!$BO$5:$BP$6,2,FALSE))</f>
        <v/>
      </c>
      <c r="FG402" s="3"/>
      <c r="FH402" s="280" t="str">
        <f>IF(FI402="","",VLOOKUP(FI402,リスト!$BQ$5:$BR$8,2,FALSE))</f>
        <v/>
      </c>
      <c r="FI402" s="3"/>
      <c r="FJ402" s="282"/>
      <c r="FK402" s="280" t="str">
        <f>IF(FL402="","",VLOOKUP(FL402,リスト!$BS$5:$BT$6,2,FALSE))</f>
        <v/>
      </c>
      <c r="FL402" s="63"/>
      <c r="FM402" s="13"/>
      <c r="FN402" s="13"/>
      <c r="FO402" s="13"/>
      <c r="FP402" s="283" t="str">
        <f t="shared" si="60"/>
        <v/>
      </c>
      <c r="FQ402" s="283" t="str">
        <f t="shared" si="60"/>
        <v/>
      </c>
      <c r="FR402" s="13"/>
      <c r="FS402" s="85"/>
      <c r="FT402" s="85"/>
      <c r="FU402" s="281" t="str">
        <f t="shared" si="61"/>
        <v/>
      </c>
      <c r="FV402" s="280" t="str">
        <f>IF(FW402="","",VLOOKUP(FW402,リスト!$BV$5:$BW$10,2,FALSE))</f>
        <v/>
      </c>
      <c r="FW402" s="26"/>
      <c r="FX402" s="282" t="str">
        <f t="shared" si="62"/>
        <v/>
      </c>
      <c r="FY402" s="280" t="str">
        <f>IF(FZ402="","",VLOOKUP(FZ402,リスト!$BX$5:$BY$6,2,FALSE))</f>
        <v/>
      </c>
      <c r="FZ402" s="3"/>
      <c r="GA402" s="280" t="str">
        <f>IF(GB402="","",VLOOKUP(GB402,リスト!$BZ$5:$CA$6,2,FALSE))</f>
        <v/>
      </c>
      <c r="GB402" s="13"/>
      <c r="GC402" s="281" t="str">
        <f>IF(GD402="","",VLOOKUP(GD402,リスト!$CB$5:$CC$6,2,FALSE))</f>
        <v/>
      </c>
      <c r="GD402" s="13"/>
      <c r="GE402" s="13"/>
      <c r="GF402" s="13"/>
      <c r="GG402" s="75"/>
      <c r="GH402" s="281" t="str">
        <f t="shared" si="63"/>
        <v/>
      </c>
      <c r="GI402" s="128"/>
      <c r="GJ402" s="281" t="str">
        <f>IF(GK402="","",VLOOKUP(GK402,リスト!$CD$5:$CE$6,2,FALSE))</f>
        <v/>
      </c>
      <c r="GK402" s="13"/>
      <c r="GL402" s="281" t="str">
        <f>IF(GM402="","",VLOOKUP(GM402,リスト!$CF$5:$CG$5,2,FALSE))</f>
        <v/>
      </c>
      <c r="GM402" s="26"/>
      <c r="GN402" s="280" t="str">
        <f>IF(GO402="","",VLOOKUP(GO402,リスト!$CH$5:$CI$5,2,FALSE))</f>
        <v/>
      </c>
      <c r="GO402" s="284"/>
      <c r="GP402" s="284"/>
      <c r="GQ402" s="284"/>
      <c r="GR402" s="284"/>
      <c r="GS402" s="284"/>
      <c r="GT402" s="284"/>
      <c r="GU402" s="284"/>
      <c r="GV402" s="284"/>
      <c r="GW402" s="284"/>
      <c r="GX402" s="285"/>
    </row>
    <row r="403" spans="2:206" s="177" customFormat="1" ht="24.75" hidden="1" customHeight="1" outlineLevel="1">
      <c r="B403" s="286" t="str">
        <f>IF(明細!B397="","",明細!B397)</f>
        <v/>
      </c>
      <c r="C403" s="287" t="str">
        <f>IF(明細!C397="","",明細!C397)</f>
        <v/>
      </c>
      <c r="D403" s="265" t="str">
        <f>IF(明細!D397="","",明細!D397)</f>
        <v/>
      </c>
      <c r="E403" s="265" t="str">
        <f>IF(明細!E397="","",明細!E397)</f>
        <v/>
      </c>
      <c r="F403" s="265" t="str">
        <f>IF(明細!F397="","",明細!F397)</f>
        <v/>
      </c>
      <c r="G403" s="265" t="str">
        <f>IF(明細!G397="","",明細!G397)</f>
        <v/>
      </c>
      <c r="H403" s="265" t="str">
        <f>IF(明細!H397="","",明細!H397)</f>
        <v/>
      </c>
      <c r="I403" s="265" t="str">
        <f>IF(明細!I397="","",明細!I397)</f>
        <v/>
      </c>
      <c r="J403" s="265" t="str">
        <f>IF(明細!J397="","",明細!J397)</f>
        <v/>
      </c>
      <c r="K403" s="265" t="str">
        <f>IF(明細!K397="","",明細!K397)</f>
        <v/>
      </c>
      <c r="L403" s="265" t="str">
        <f>IF(明細!L397="","",明細!L397)</f>
        <v/>
      </c>
      <c r="M403" s="265" t="str">
        <f>IF(明細!M397="","",明細!M397)</f>
        <v/>
      </c>
      <c r="N403" s="265" t="str">
        <f>IF(明細!N397="","",明細!N397)</f>
        <v/>
      </c>
      <c r="O403" s="265" t="str">
        <f>IF(明細!O397="","",明細!O397)</f>
        <v/>
      </c>
      <c r="P403" s="265" t="str">
        <f>IF(明細!P397="","",明細!P397)</f>
        <v/>
      </c>
      <c r="Q403" s="265" t="str">
        <f>IF(明細!Q397="","",明細!Q397)</f>
        <v/>
      </c>
      <c r="R403" s="289" t="str">
        <f>IF(明細!R397="","",明細!R397)</f>
        <v/>
      </c>
      <c r="S403" s="291" t="str">
        <f>IF(明細!S397="","",明細!S397)</f>
        <v/>
      </c>
      <c r="T403" s="291" t="str">
        <f>IF(明細!T397="","",明細!T397)</f>
        <v/>
      </c>
      <c r="U403" s="291" t="str">
        <f>IF(明細!U397="","",明細!U397)</f>
        <v/>
      </c>
      <c r="V403" s="292" t="str">
        <f>IF(明細!V397="","",明細!V397)</f>
        <v>個</v>
      </c>
      <c r="W403" s="292" t="str">
        <f>IF(明細!W397="","",明細!W397)</f>
        <v/>
      </c>
      <c r="X403" s="293" t="str">
        <f>IF(明細!X397="","",明細!X397)</f>
        <v/>
      </c>
      <c r="Y403" s="134" t="str">
        <f>IF(明細!Y397="","",明細!Y397)</f>
        <v/>
      </c>
      <c r="Z403" s="135" t="str">
        <f>IF(明細!Z397="","",明細!Z397)</f>
        <v/>
      </c>
      <c r="AA403" s="134" t="str">
        <f>IF(明細!AA397="","",明細!AA397)</f>
        <v/>
      </c>
      <c r="AB403" s="303" t="str">
        <f>IF(明細!AB397="","",明細!AB397)</f>
        <v/>
      </c>
      <c r="AC403" s="134" t="str">
        <f>IF(明細!AC397="","",明細!AC397)</f>
        <v/>
      </c>
      <c r="AD403" s="183" t="str">
        <f>IF(明細!AD397="","",明細!AD397)</f>
        <v/>
      </c>
      <c r="AE403" s="184">
        <f>IF(明細!AE397="","",明細!AE397)</f>
        <v>0.1</v>
      </c>
      <c r="AF403" s="185" t="str">
        <f>IF(明細!AF397="","",明細!AF397)</f>
        <v/>
      </c>
      <c r="AG403" s="186" t="str">
        <f>IF(明細!AG397="","",明細!AG397)</f>
        <v/>
      </c>
      <c r="AH403" s="186" t="str">
        <f>IF(明細!AH397="","",明細!AH397)</f>
        <v/>
      </c>
      <c r="AI403" s="187" t="str">
        <f>IF(明細!AI397="","",明細!AI397)</f>
        <v/>
      </c>
      <c r="AJ403" s="296" t="str">
        <f>IF(明細!AJ397="","",明細!AJ397)</f>
        <v/>
      </c>
      <c r="AK403" s="297" t="str">
        <f>IF(明細!AK397="","",明細!AK397)</f>
        <v/>
      </c>
      <c r="AL403" s="298" t="str">
        <f>IF(明細!AL397="","",明細!AL397)</f>
        <v/>
      </c>
      <c r="AM403" s="299" t="str">
        <f>IF(明細!AM397="","",明細!AM397)</f>
        <v/>
      </c>
      <c r="AN403" s="300" t="str">
        <f>IF(明細!AN397="","",明細!AN397)</f>
        <v/>
      </c>
      <c r="AO403" s="300" t="str">
        <f>IF(明細!AO397="","",明細!AO397)</f>
        <v/>
      </c>
      <c r="AP403" s="300" t="str">
        <f>IF(明細!AP397="","",明細!AP397)</f>
        <v/>
      </c>
      <c r="AQ403" s="301" t="str">
        <f>IF(明細!AQ397="","",明細!AQ397)</f>
        <v/>
      </c>
      <c r="AR403" s="302" t="str">
        <f>IF(明細!AR397="","",明細!AR397)</f>
        <v/>
      </c>
      <c r="AU403" s="360"/>
      <c r="AV403" s="368"/>
      <c r="AW403" s="446" t="str">
        <f>IF(明細!AV397="","",明細!AV397)</f>
        <v/>
      </c>
      <c r="AX403" s="419" t="str">
        <f>IF(明細!AT397="","",明細!AT397)</f>
        <v/>
      </c>
      <c r="AY403" s="280" t="str">
        <f>IF($AX403="","",VLOOKUP($AX403,リスト!$CL:$CM,2,FALSE))</f>
        <v/>
      </c>
      <c r="AZ403" s="3"/>
      <c r="BA403" s="280" t="str">
        <f>IF(BB403="","",VLOOKUP(BB403,リスト!$K:$L,2,FALSE))</f>
        <v/>
      </c>
      <c r="BB403" s="3"/>
      <c r="BC403" s="3"/>
      <c r="BD403" s="87"/>
      <c r="BE403" s="280" t="str">
        <f>IF(BF403="","",VLOOKUP(BF403,リスト!$I:$J,2,FALSE))</f>
        <v/>
      </c>
      <c r="BF403" s="3"/>
      <c r="BG403" s="280" t="str">
        <f>IF(BH403="","",VLOOKUP(BH403,リスト!$M:$N,2,FALSE))</f>
        <v/>
      </c>
      <c r="BH403" s="282"/>
      <c r="BI403" s="280" t="str">
        <f>IF(BJ403="","",VLOOKUP(BJ403,リスト!$O:$P,2,FALSE))</f>
        <v/>
      </c>
      <c r="BJ403" s="24"/>
      <c r="BM403" s="451" t="str">
        <f>IF(明細!AV397="","",明細!AV397)</f>
        <v/>
      </c>
      <c r="BN403" s="453" t="str">
        <f>IF(明細!AT397="","",明細!AT397)</f>
        <v/>
      </c>
      <c r="BO403" s="280" t="str">
        <f>IF($BN403="","",VLOOKUP($BN403,リスト!$CL:$CM,2,FALSE))</f>
        <v/>
      </c>
      <c r="BP403" s="280" t="str">
        <f>IF(BQ403="","",VLOOKUP(BQ403,リスト!$K$5:$L$7,2,FALSE))</f>
        <v/>
      </c>
      <c r="BQ403" s="13"/>
      <c r="BR403" s="13"/>
      <c r="BS403" s="47"/>
      <c r="BT403" s="280" t="str">
        <f>IF(BU403="","",VLOOKUP(BU403,リスト!I394:J412,2,FALSE))</f>
        <v/>
      </c>
      <c r="BU403" s="13"/>
      <c r="BV403" s="13"/>
      <c r="BW403" s="282"/>
      <c r="BX403" s="282"/>
      <c r="BY403" s="280" t="str">
        <f>IF(BZ403="","",VLOOKUP(BZ403,リスト!$S$5:$T$6,2,FALSE))</f>
        <v/>
      </c>
      <c r="BZ403" s="3"/>
      <c r="CA403" s="3"/>
      <c r="CB403" s="81"/>
      <c r="CC403" s="280" t="str">
        <f t="shared" si="57"/>
        <v/>
      </c>
      <c r="CD403" s="83"/>
      <c r="CE403" s="83"/>
      <c r="CF403" s="83"/>
      <c r="CG403" s="83"/>
      <c r="CH403" s="282" t="str">
        <f t="shared" si="58"/>
        <v/>
      </c>
      <c r="CI403" s="83"/>
      <c r="CJ403" s="280" t="str">
        <f t="shared" si="59"/>
        <v/>
      </c>
      <c r="CK403" s="87"/>
      <c r="CL403" s="78"/>
      <c r="CM403" s="83"/>
      <c r="CN403" s="83"/>
      <c r="CO403" s="83"/>
      <c r="CP403" s="280" t="str">
        <f t="shared" si="64"/>
        <v/>
      </c>
      <c r="CQ403" s="81"/>
      <c r="CR403" s="280" t="str">
        <f t="shared" si="65"/>
        <v/>
      </c>
      <c r="CS403" s="3"/>
      <c r="CT403" s="3"/>
      <c r="CU403" s="280" t="str">
        <f>IF(CV403="","",VLOOKUP(CV403,リスト!$V$5:$W$6,2,FALSE))</f>
        <v/>
      </c>
      <c r="CV403" s="3"/>
      <c r="CW403" s="280" t="str">
        <f>IF(CX403="","",VLOOKUP(CX403,リスト!$X$5:$Y$6,2,FALSE))</f>
        <v/>
      </c>
      <c r="CX403" s="3"/>
      <c r="CY403" s="77"/>
      <c r="CZ403" s="77"/>
      <c r="DA403" s="75"/>
      <c r="DB403" s="75"/>
      <c r="DC403" s="75"/>
      <c r="DD403" s="75"/>
      <c r="DE403" s="280" t="str">
        <f>IF(DF403="","",VLOOKUP(DF403,リスト!$Z$5:$AA$10,2,FALSE))</f>
        <v/>
      </c>
      <c r="DF403" s="3"/>
      <c r="DG403" s="280" t="str">
        <f>IF(DH403="","",VLOOKUP(DH403,リスト!$AB$5:$AC$12,2,FALSE))</f>
        <v/>
      </c>
      <c r="DH403" s="63"/>
      <c r="DI403" s="280" t="str">
        <f>IF(DJ403="","",VLOOKUP(DJ403,リスト!$AD$5:$AE$7,2,FALSE))</f>
        <v/>
      </c>
      <c r="DJ403" s="3"/>
      <c r="DK403" s="280" t="str">
        <f>IF(DL403="","",VLOOKUP(DL403,リスト!$AF$5:$AG$10,2,FALSE))</f>
        <v/>
      </c>
      <c r="DL403" s="3"/>
      <c r="DM403" s="280" t="str">
        <f>IF(DN403="","",VLOOKUP(DN403,リスト!$AH$5:$AI$6,2,FALSE))</f>
        <v/>
      </c>
      <c r="DN403" s="3"/>
      <c r="DO403" s="280" t="str">
        <f>IF(DP403="","",VLOOKUP(DP403,リスト!$AJ$5:$AK$6,2,FALSE))</f>
        <v/>
      </c>
      <c r="DP403" s="3"/>
      <c r="DQ403" s="280" t="str">
        <f>IF(DR403="","",VLOOKUP(DR403,リスト!$AL$5:$AM$7,2,FALSE))</f>
        <v/>
      </c>
      <c r="DR403" s="3"/>
      <c r="DS403" s="13"/>
      <c r="DT403" s="85"/>
      <c r="DU403" s="85"/>
      <c r="DV403" s="281" t="str">
        <f>IF(DW403="","",VLOOKUP(DW403,リスト!$AN$5:$AO$6,2,FALSE))</f>
        <v/>
      </c>
      <c r="DW403" s="13"/>
      <c r="DX403" s="341"/>
      <c r="DY403" s="345"/>
      <c r="DZ403" s="341"/>
      <c r="EA403" s="345"/>
      <c r="EB403" s="280" t="str">
        <f>IF(EC403="","",VLOOKUP(EC403,リスト!$AW$5:$AX$8,2,FALSE))</f>
        <v/>
      </c>
      <c r="EC403" s="3"/>
      <c r="ED403" s="85"/>
      <c r="EE403" s="280" t="str">
        <f>IF(EF403="","",VLOOKUP(EF403,リスト!$AY$5:$AZ$10,2,FALSE))</f>
        <v/>
      </c>
      <c r="EF403" s="3"/>
      <c r="EG403" s="280" t="str">
        <f>IF(EH403="","",VLOOKUP(EH403,リスト!$BA$5:$BB$10,2,FALSE))</f>
        <v/>
      </c>
      <c r="EH403" s="3"/>
      <c r="EI403" s="280" t="str">
        <f>IF(EJ403="","",VLOOKUP(EJ403,リスト!$BC$5:$BD$10,2,FALSE))</f>
        <v/>
      </c>
      <c r="EJ403" s="3"/>
      <c r="EK403" s="280" t="str">
        <f>IF(EL403="","",VLOOKUP(EL403,リスト!$BE$5:$BF$10,2,FALSE))</f>
        <v/>
      </c>
      <c r="EL403" s="3"/>
      <c r="EM403" s="78"/>
      <c r="EN403" s="73"/>
      <c r="EO403" s="73"/>
      <c r="EP403" s="13"/>
      <c r="EQ403" s="13"/>
      <c r="ER403" s="280" t="str">
        <f>IF(ES403="","",VLOOKUP(ES403,リスト!$BG$5:$BH$10,2,FALSE))</f>
        <v/>
      </c>
      <c r="ES403" s="13"/>
      <c r="ET403" s="13"/>
      <c r="EU403" s="13"/>
      <c r="EV403" s="13"/>
      <c r="EW403" s="13"/>
      <c r="EX403" s="81"/>
      <c r="EY403" s="81"/>
      <c r="EZ403" s="26"/>
      <c r="FA403" s="281" t="str">
        <f>IF($EZ403="","",INDEX(リスト!$BI$5:$BJ$40,MATCH($EZ403,リスト!$BJ$5:$BJ$40,0),1))</f>
        <v/>
      </c>
      <c r="FB403" s="280" t="str">
        <f>IF(FC403="","",VLOOKUP(FC403,リスト!$BK:$BL,2,FALSE))</f>
        <v/>
      </c>
      <c r="FC403" s="13"/>
      <c r="FD403" s="331"/>
      <c r="FE403" s="3"/>
      <c r="FF403" s="280" t="str">
        <f>IF(FG403="","",VLOOKUP(FG403,リスト!$BO$5:$BP$6,2,FALSE))</f>
        <v/>
      </c>
      <c r="FG403" s="3"/>
      <c r="FH403" s="280" t="str">
        <f>IF(FI403="","",VLOOKUP(FI403,リスト!$BQ$5:$BR$8,2,FALSE))</f>
        <v/>
      </c>
      <c r="FI403" s="3"/>
      <c r="FJ403" s="282"/>
      <c r="FK403" s="280" t="str">
        <f>IF(FL403="","",VLOOKUP(FL403,リスト!$BS$5:$BT$6,2,FALSE))</f>
        <v/>
      </c>
      <c r="FL403" s="63"/>
      <c r="FM403" s="13"/>
      <c r="FN403" s="13"/>
      <c r="FO403" s="13"/>
      <c r="FP403" s="283" t="str">
        <f t="shared" si="60"/>
        <v/>
      </c>
      <c r="FQ403" s="283" t="str">
        <f t="shared" si="60"/>
        <v/>
      </c>
      <c r="FR403" s="13"/>
      <c r="FS403" s="85"/>
      <c r="FT403" s="85"/>
      <c r="FU403" s="281" t="str">
        <f t="shared" si="61"/>
        <v/>
      </c>
      <c r="FV403" s="280" t="str">
        <f>IF(FW403="","",VLOOKUP(FW403,リスト!$BV$5:$BW$10,2,FALSE))</f>
        <v/>
      </c>
      <c r="FW403" s="26"/>
      <c r="FX403" s="282" t="str">
        <f t="shared" si="62"/>
        <v/>
      </c>
      <c r="FY403" s="280" t="str">
        <f>IF(FZ403="","",VLOOKUP(FZ403,リスト!$BX$5:$BY$6,2,FALSE))</f>
        <v/>
      </c>
      <c r="FZ403" s="3"/>
      <c r="GA403" s="280" t="str">
        <f>IF(GB403="","",VLOOKUP(GB403,リスト!$BZ$5:$CA$6,2,FALSE))</f>
        <v/>
      </c>
      <c r="GB403" s="13"/>
      <c r="GC403" s="281" t="str">
        <f>IF(GD403="","",VLOOKUP(GD403,リスト!$CB$5:$CC$6,2,FALSE))</f>
        <v/>
      </c>
      <c r="GD403" s="13"/>
      <c r="GE403" s="13"/>
      <c r="GF403" s="13"/>
      <c r="GG403" s="75"/>
      <c r="GH403" s="281" t="str">
        <f t="shared" si="63"/>
        <v/>
      </c>
      <c r="GI403" s="128"/>
      <c r="GJ403" s="281" t="str">
        <f>IF(GK403="","",VLOOKUP(GK403,リスト!$CD$5:$CE$6,2,FALSE))</f>
        <v/>
      </c>
      <c r="GK403" s="13"/>
      <c r="GL403" s="281" t="str">
        <f>IF(GM403="","",VLOOKUP(GM403,リスト!$CF$5:$CG$5,2,FALSE))</f>
        <v/>
      </c>
      <c r="GM403" s="26"/>
      <c r="GN403" s="280" t="str">
        <f>IF(GO403="","",VLOOKUP(GO403,リスト!$CH$5:$CI$5,2,FALSE))</f>
        <v/>
      </c>
      <c r="GO403" s="284"/>
      <c r="GP403" s="284"/>
      <c r="GQ403" s="284"/>
      <c r="GR403" s="284"/>
      <c r="GS403" s="284"/>
      <c r="GT403" s="284"/>
      <c r="GU403" s="284"/>
      <c r="GV403" s="284"/>
      <c r="GW403" s="284"/>
      <c r="GX403" s="285"/>
    </row>
    <row r="404" spans="2:206" s="177" customFormat="1" ht="24.75" hidden="1" customHeight="1" outlineLevel="1">
      <c r="B404" s="286" t="str">
        <f>IF(明細!B398="","",明細!B398)</f>
        <v/>
      </c>
      <c r="C404" s="287" t="str">
        <f>IF(明細!C398="","",明細!C398)</f>
        <v/>
      </c>
      <c r="D404" s="265" t="str">
        <f>IF(明細!D398="","",明細!D398)</f>
        <v/>
      </c>
      <c r="E404" s="265" t="str">
        <f>IF(明細!E398="","",明細!E398)</f>
        <v/>
      </c>
      <c r="F404" s="265" t="str">
        <f>IF(明細!F398="","",明細!F398)</f>
        <v/>
      </c>
      <c r="G404" s="265" t="str">
        <f>IF(明細!G398="","",明細!G398)</f>
        <v/>
      </c>
      <c r="H404" s="265" t="str">
        <f>IF(明細!H398="","",明細!H398)</f>
        <v/>
      </c>
      <c r="I404" s="265" t="str">
        <f>IF(明細!I398="","",明細!I398)</f>
        <v/>
      </c>
      <c r="J404" s="265" t="str">
        <f>IF(明細!J398="","",明細!J398)</f>
        <v/>
      </c>
      <c r="K404" s="265" t="str">
        <f>IF(明細!K398="","",明細!K398)</f>
        <v/>
      </c>
      <c r="L404" s="265" t="str">
        <f>IF(明細!L398="","",明細!L398)</f>
        <v/>
      </c>
      <c r="M404" s="265" t="str">
        <f>IF(明細!M398="","",明細!M398)</f>
        <v/>
      </c>
      <c r="N404" s="265" t="str">
        <f>IF(明細!N398="","",明細!N398)</f>
        <v/>
      </c>
      <c r="O404" s="265" t="str">
        <f>IF(明細!O398="","",明細!O398)</f>
        <v/>
      </c>
      <c r="P404" s="265" t="str">
        <f>IF(明細!P398="","",明細!P398)</f>
        <v/>
      </c>
      <c r="Q404" s="265" t="str">
        <f>IF(明細!Q398="","",明細!Q398)</f>
        <v/>
      </c>
      <c r="R404" s="289" t="str">
        <f>IF(明細!R398="","",明細!R398)</f>
        <v/>
      </c>
      <c r="S404" s="291" t="str">
        <f>IF(明細!S398="","",明細!S398)</f>
        <v/>
      </c>
      <c r="T404" s="291" t="str">
        <f>IF(明細!T398="","",明細!T398)</f>
        <v/>
      </c>
      <c r="U404" s="291" t="str">
        <f>IF(明細!U398="","",明細!U398)</f>
        <v/>
      </c>
      <c r="V404" s="292" t="str">
        <f>IF(明細!V398="","",明細!V398)</f>
        <v>個</v>
      </c>
      <c r="W404" s="292" t="str">
        <f>IF(明細!W398="","",明細!W398)</f>
        <v/>
      </c>
      <c r="X404" s="293" t="str">
        <f>IF(明細!X398="","",明細!X398)</f>
        <v/>
      </c>
      <c r="Y404" s="134" t="str">
        <f>IF(明細!Y398="","",明細!Y398)</f>
        <v/>
      </c>
      <c r="Z404" s="135" t="str">
        <f>IF(明細!Z398="","",明細!Z398)</f>
        <v/>
      </c>
      <c r="AA404" s="134" t="str">
        <f>IF(明細!AA398="","",明細!AA398)</f>
        <v/>
      </c>
      <c r="AB404" s="303" t="str">
        <f>IF(明細!AB398="","",明細!AB398)</f>
        <v/>
      </c>
      <c r="AC404" s="134" t="str">
        <f>IF(明細!AC398="","",明細!AC398)</f>
        <v/>
      </c>
      <c r="AD404" s="183" t="str">
        <f>IF(明細!AD398="","",明細!AD398)</f>
        <v/>
      </c>
      <c r="AE404" s="184">
        <f>IF(明細!AE398="","",明細!AE398)</f>
        <v>0.1</v>
      </c>
      <c r="AF404" s="185" t="str">
        <f>IF(明細!AF398="","",明細!AF398)</f>
        <v/>
      </c>
      <c r="AG404" s="186" t="str">
        <f>IF(明細!AG398="","",明細!AG398)</f>
        <v/>
      </c>
      <c r="AH404" s="186" t="str">
        <f>IF(明細!AH398="","",明細!AH398)</f>
        <v/>
      </c>
      <c r="AI404" s="187" t="str">
        <f>IF(明細!AI398="","",明細!AI398)</f>
        <v/>
      </c>
      <c r="AJ404" s="296" t="str">
        <f>IF(明細!AJ398="","",明細!AJ398)</f>
        <v/>
      </c>
      <c r="AK404" s="297" t="str">
        <f>IF(明細!AK398="","",明細!AK398)</f>
        <v/>
      </c>
      <c r="AL404" s="298" t="str">
        <f>IF(明細!AL398="","",明細!AL398)</f>
        <v/>
      </c>
      <c r="AM404" s="299" t="str">
        <f>IF(明細!AM398="","",明細!AM398)</f>
        <v/>
      </c>
      <c r="AN404" s="300" t="str">
        <f>IF(明細!AN398="","",明細!AN398)</f>
        <v/>
      </c>
      <c r="AO404" s="300" t="str">
        <f>IF(明細!AO398="","",明細!AO398)</f>
        <v/>
      </c>
      <c r="AP404" s="300" t="str">
        <f>IF(明細!AP398="","",明細!AP398)</f>
        <v/>
      </c>
      <c r="AQ404" s="301" t="str">
        <f>IF(明細!AQ398="","",明細!AQ398)</f>
        <v/>
      </c>
      <c r="AR404" s="302" t="str">
        <f>IF(明細!AR398="","",明細!AR398)</f>
        <v/>
      </c>
      <c r="AU404" s="360"/>
      <c r="AV404" s="368"/>
      <c r="AW404" s="446" t="str">
        <f>IF(明細!AV398="","",明細!AV398)</f>
        <v/>
      </c>
      <c r="AX404" s="419" t="str">
        <f>IF(明細!AT398="","",明細!AT398)</f>
        <v/>
      </c>
      <c r="AY404" s="280" t="str">
        <f>IF($AX404="","",VLOOKUP($AX404,リスト!$CL:$CM,2,FALSE))</f>
        <v/>
      </c>
      <c r="AZ404" s="3"/>
      <c r="BA404" s="280" t="str">
        <f>IF(BB404="","",VLOOKUP(BB404,リスト!$K:$L,2,FALSE))</f>
        <v/>
      </c>
      <c r="BB404" s="3"/>
      <c r="BC404" s="3"/>
      <c r="BD404" s="87"/>
      <c r="BE404" s="280" t="str">
        <f>IF(BF404="","",VLOOKUP(BF404,リスト!$I:$J,2,FALSE))</f>
        <v/>
      </c>
      <c r="BF404" s="3"/>
      <c r="BG404" s="280" t="str">
        <f>IF(BH404="","",VLOOKUP(BH404,リスト!$M:$N,2,FALSE))</f>
        <v/>
      </c>
      <c r="BH404" s="282"/>
      <c r="BI404" s="280" t="str">
        <f>IF(BJ404="","",VLOOKUP(BJ404,リスト!$O:$P,2,FALSE))</f>
        <v/>
      </c>
      <c r="BJ404" s="24"/>
      <c r="BM404" s="451" t="str">
        <f>IF(明細!AV398="","",明細!AV398)</f>
        <v/>
      </c>
      <c r="BN404" s="453" t="str">
        <f>IF(明細!AT398="","",明細!AT398)</f>
        <v/>
      </c>
      <c r="BO404" s="280" t="str">
        <f>IF($BN404="","",VLOOKUP($BN404,リスト!$CL:$CM,2,FALSE))</f>
        <v/>
      </c>
      <c r="BP404" s="280" t="str">
        <f>IF(BQ404="","",VLOOKUP(BQ404,リスト!$K$5:$L$7,2,FALSE))</f>
        <v/>
      </c>
      <c r="BQ404" s="13"/>
      <c r="BR404" s="13"/>
      <c r="BS404" s="47"/>
      <c r="BT404" s="280" t="str">
        <f>IF(BU404="","",VLOOKUP(BU404,リスト!I395:J413,2,FALSE))</f>
        <v/>
      </c>
      <c r="BU404" s="13"/>
      <c r="BV404" s="13"/>
      <c r="BW404" s="282"/>
      <c r="BX404" s="282"/>
      <c r="BY404" s="280" t="str">
        <f>IF(BZ404="","",VLOOKUP(BZ404,リスト!$S$5:$T$6,2,FALSE))</f>
        <v/>
      </c>
      <c r="BZ404" s="3"/>
      <c r="CA404" s="3"/>
      <c r="CB404" s="81"/>
      <c r="CC404" s="280" t="str">
        <f t="shared" si="57"/>
        <v/>
      </c>
      <c r="CD404" s="83"/>
      <c r="CE404" s="83"/>
      <c r="CF404" s="83"/>
      <c r="CG404" s="83"/>
      <c r="CH404" s="282" t="str">
        <f t="shared" si="58"/>
        <v/>
      </c>
      <c r="CI404" s="83"/>
      <c r="CJ404" s="280" t="str">
        <f t="shared" si="59"/>
        <v/>
      </c>
      <c r="CK404" s="87"/>
      <c r="CL404" s="78"/>
      <c r="CM404" s="83"/>
      <c r="CN404" s="83"/>
      <c r="CO404" s="83"/>
      <c r="CP404" s="280" t="str">
        <f t="shared" si="64"/>
        <v/>
      </c>
      <c r="CQ404" s="81"/>
      <c r="CR404" s="280" t="str">
        <f t="shared" si="65"/>
        <v/>
      </c>
      <c r="CS404" s="3"/>
      <c r="CT404" s="3"/>
      <c r="CU404" s="280" t="str">
        <f>IF(CV404="","",VLOOKUP(CV404,リスト!$V$5:$W$6,2,FALSE))</f>
        <v/>
      </c>
      <c r="CV404" s="3"/>
      <c r="CW404" s="280" t="str">
        <f>IF(CX404="","",VLOOKUP(CX404,リスト!$X$5:$Y$6,2,FALSE))</f>
        <v/>
      </c>
      <c r="CX404" s="3"/>
      <c r="CY404" s="77"/>
      <c r="CZ404" s="77"/>
      <c r="DA404" s="75"/>
      <c r="DB404" s="75"/>
      <c r="DC404" s="75"/>
      <c r="DD404" s="75"/>
      <c r="DE404" s="280" t="str">
        <f>IF(DF404="","",VLOOKUP(DF404,リスト!$Z$5:$AA$10,2,FALSE))</f>
        <v/>
      </c>
      <c r="DF404" s="3"/>
      <c r="DG404" s="280" t="str">
        <f>IF(DH404="","",VLOOKUP(DH404,リスト!$AB$5:$AC$12,2,FALSE))</f>
        <v/>
      </c>
      <c r="DH404" s="63"/>
      <c r="DI404" s="280" t="str">
        <f>IF(DJ404="","",VLOOKUP(DJ404,リスト!$AD$5:$AE$7,2,FALSE))</f>
        <v/>
      </c>
      <c r="DJ404" s="3"/>
      <c r="DK404" s="280" t="str">
        <f>IF(DL404="","",VLOOKUP(DL404,リスト!$AF$5:$AG$10,2,FALSE))</f>
        <v/>
      </c>
      <c r="DL404" s="3"/>
      <c r="DM404" s="280" t="str">
        <f>IF(DN404="","",VLOOKUP(DN404,リスト!$AH$5:$AI$6,2,FALSE))</f>
        <v/>
      </c>
      <c r="DN404" s="3"/>
      <c r="DO404" s="280" t="str">
        <f>IF(DP404="","",VLOOKUP(DP404,リスト!$AJ$5:$AK$6,2,FALSE))</f>
        <v/>
      </c>
      <c r="DP404" s="3"/>
      <c r="DQ404" s="280" t="str">
        <f>IF(DR404="","",VLOOKUP(DR404,リスト!$AL$5:$AM$7,2,FALSE))</f>
        <v/>
      </c>
      <c r="DR404" s="3"/>
      <c r="DS404" s="13"/>
      <c r="DT404" s="85"/>
      <c r="DU404" s="85"/>
      <c r="DV404" s="281" t="str">
        <f>IF(DW404="","",VLOOKUP(DW404,リスト!$AN$5:$AO$6,2,FALSE))</f>
        <v/>
      </c>
      <c r="DW404" s="13"/>
      <c r="DX404" s="341"/>
      <c r="DY404" s="345"/>
      <c r="DZ404" s="341"/>
      <c r="EA404" s="345"/>
      <c r="EB404" s="280" t="str">
        <f>IF(EC404="","",VLOOKUP(EC404,リスト!$AW$5:$AX$8,2,FALSE))</f>
        <v/>
      </c>
      <c r="EC404" s="3"/>
      <c r="ED404" s="85"/>
      <c r="EE404" s="280" t="str">
        <f>IF(EF404="","",VLOOKUP(EF404,リスト!$AY$5:$AZ$10,2,FALSE))</f>
        <v/>
      </c>
      <c r="EF404" s="3"/>
      <c r="EG404" s="280" t="str">
        <f>IF(EH404="","",VLOOKUP(EH404,リスト!$BA$5:$BB$10,2,FALSE))</f>
        <v/>
      </c>
      <c r="EH404" s="3"/>
      <c r="EI404" s="280" t="str">
        <f>IF(EJ404="","",VLOOKUP(EJ404,リスト!$BC$5:$BD$10,2,FALSE))</f>
        <v/>
      </c>
      <c r="EJ404" s="3"/>
      <c r="EK404" s="280" t="str">
        <f>IF(EL404="","",VLOOKUP(EL404,リスト!$BE$5:$BF$10,2,FALSE))</f>
        <v/>
      </c>
      <c r="EL404" s="3"/>
      <c r="EM404" s="78"/>
      <c r="EN404" s="73"/>
      <c r="EO404" s="73"/>
      <c r="EP404" s="13"/>
      <c r="EQ404" s="13"/>
      <c r="ER404" s="280" t="str">
        <f>IF(ES404="","",VLOOKUP(ES404,リスト!$BG$5:$BH$10,2,FALSE))</f>
        <v/>
      </c>
      <c r="ES404" s="13"/>
      <c r="ET404" s="13"/>
      <c r="EU404" s="13"/>
      <c r="EV404" s="13"/>
      <c r="EW404" s="13"/>
      <c r="EX404" s="81"/>
      <c r="EY404" s="81"/>
      <c r="EZ404" s="26"/>
      <c r="FA404" s="281" t="str">
        <f>IF($EZ404="","",INDEX(リスト!$BI$5:$BJ$40,MATCH($EZ404,リスト!$BJ$5:$BJ$40,0),1))</f>
        <v/>
      </c>
      <c r="FB404" s="280" t="str">
        <f>IF(FC404="","",VLOOKUP(FC404,リスト!$BK:$BL,2,FALSE))</f>
        <v/>
      </c>
      <c r="FC404" s="13"/>
      <c r="FD404" s="331"/>
      <c r="FE404" s="3"/>
      <c r="FF404" s="280" t="str">
        <f>IF(FG404="","",VLOOKUP(FG404,リスト!$BO$5:$BP$6,2,FALSE))</f>
        <v/>
      </c>
      <c r="FG404" s="3"/>
      <c r="FH404" s="280" t="str">
        <f>IF(FI404="","",VLOOKUP(FI404,リスト!$BQ$5:$BR$8,2,FALSE))</f>
        <v/>
      </c>
      <c r="FI404" s="3"/>
      <c r="FJ404" s="282"/>
      <c r="FK404" s="280" t="str">
        <f>IF(FL404="","",VLOOKUP(FL404,リスト!$BS$5:$BT$6,2,FALSE))</f>
        <v/>
      </c>
      <c r="FL404" s="63"/>
      <c r="FM404" s="13"/>
      <c r="FN404" s="13"/>
      <c r="FO404" s="13"/>
      <c r="FP404" s="283" t="str">
        <f t="shared" si="60"/>
        <v/>
      </c>
      <c r="FQ404" s="283" t="str">
        <f t="shared" si="60"/>
        <v/>
      </c>
      <c r="FR404" s="13"/>
      <c r="FS404" s="85"/>
      <c r="FT404" s="85"/>
      <c r="FU404" s="281" t="str">
        <f t="shared" si="61"/>
        <v/>
      </c>
      <c r="FV404" s="280" t="str">
        <f>IF(FW404="","",VLOOKUP(FW404,リスト!$BV$5:$BW$10,2,FALSE))</f>
        <v/>
      </c>
      <c r="FW404" s="26"/>
      <c r="FX404" s="282" t="str">
        <f t="shared" si="62"/>
        <v/>
      </c>
      <c r="FY404" s="280" t="str">
        <f>IF(FZ404="","",VLOOKUP(FZ404,リスト!$BX$5:$BY$6,2,FALSE))</f>
        <v/>
      </c>
      <c r="FZ404" s="3"/>
      <c r="GA404" s="280" t="str">
        <f>IF(GB404="","",VLOOKUP(GB404,リスト!$BZ$5:$CA$6,2,FALSE))</f>
        <v/>
      </c>
      <c r="GB404" s="13"/>
      <c r="GC404" s="281" t="str">
        <f>IF(GD404="","",VLOOKUP(GD404,リスト!$CB$5:$CC$6,2,FALSE))</f>
        <v/>
      </c>
      <c r="GD404" s="13"/>
      <c r="GE404" s="13"/>
      <c r="GF404" s="13"/>
      <c r="GG404" s="75"/>
      <c r="GH404" s="281" t="str">
        <f t="shared" si="63"/>
        <v/>
      </c>
      <c r="GI404" s="128"/>
      <c r="GJ404" s="281" t="str">
        <f>IF(GK404="","",VLOOKUP(GK404,リスト!$CD$5:$CE$6,2,FALSE))</f>
        <v/>
      </c>
      <c r="GK404" s="13"/>
      <c r="GL404" s="281" t="str">
        <f>IF(GM404="","",VLOOKUP(GM404,リスト!$CF$5:$CG$5,2,FALSE))</f>
        <v/>
      </c>
      <c r="GM404" s="26"/>
      <c r="GN404" s="280" t="str">
        <f>IF(GO404="","",VLOOKUP(GO404,リスト!$CH$5:$CI$5,2,FALSE))</f>
        <v/>
      </c>
      <c r="GO404" s="284"/>
      <c r="GP404" s="284"/>
      <c r="GQ404" s="284"/>
      <c r="GR404" s="284"/>
      <c r="GS404" s="284"/>
      <c r="GT404" s="284"/>
      <c r="GU404" s="284"/>
      <c r="GV404" s="284"/>
      <c r="GW404" s="284"/>
      <c r="GX404" s="285"/>
    </row>
    <row r="405" spans="2:206" s="177" customFormat="1" ht="24.75" hidden="1" customHeight="1" outlineLevel="1">
      <c r="B405" s="286" t="str">
        <f>IF(明細!B399="","",明細!B399)</f>
        <v/>
      </c>
      <c r="C405" s="287" t="str">
        <f>IF(明細!C399="","",明細!C399)</f>
        <v/>
      </c>
      <c r="D405" s="265" t="str">
        <f>IF(明細!D399="","",明細!D399)</f>
        <v/>
      </c>
      <c r="E405" s="265" t="str">
        <f>IF(明細!E399="","",明細!E399)</f>
        <v/>
      </c>
      <c r="F405" s="265" t="str">
        <f>IF(明細!F399="","",明細!F399)</f>
        <v/>
      </c>
      <c r="G405" s="265" t="str">
        <f>IF(明細!G399="","",明細!G399)</f>
        <v/>
      </c>
      <c r="H405" s="265" t="str">
        <f>IF(明細!H399="","",明細!H399)</f>
        <v/>
      </c>
      <c r="I405" s="265" t="str">
        <f>IF(明細!I399="","",明細!I399)</f>
        <v/>
      </c>
      <c r="J405" s="265" t="str">
        <f>IF(明細!J399="","",明細!J399)</f>
        <v/>
      </c>
      <c r="K405" s="265" t="str">
        <f>IF(明細!K399="","",明細!K399)</f>
        <v/>
      </c>
      <c r="L405" s="265" t="str">
        <f>IF(明細!L399="","",明細!L399)</f>
        <v/>
      </c>
      <c r="M405" s="265" t="str">
        <f>IF(明細!M399="","",明細!M399)</f>
        <v/>
      </c>
      <c r="N405" s="265" t="str">
        <f>IF(明細!N399="","",明細!N399)</f>
        <v/>
      </c>
      <c r="O405" s="265" t="str">
        <f>IF(明細!O399="","",明細!O399)</f>
        <v/>
      </c>
      <c r="P405" s="265" t="str">
        <f>IF(明細!P399="","",明細!P399)</f>
        <v/>
      </c>
      <c r="Q405" s="265" t="str">
        <f>IF(明細!Q399="","",明細!Q399)</f>
        <v/>
      </c>
      <c r="R405" s="289" t="str">
        <f>IF(明細!R399="","",明細!R399)</f>
        <v/>
      </c>
      <c r="S405" s="291" t="str">
        <f>IF(明細!S399="","",明細!S399)</f>
        <v/>
      </c>
      <c r="T405" s="291" t="str">
        <f>IF(明細!T399="","",明細!T399)</f>
        <v/>
      </c>
      <c r="U405" s="291" t="str">
        <f>IF(明細!U399="","",明細!U399)</f>
        <v/>
      </c>
      <c r="V405" s="292" t="str">
        <f>IF(明細!V399="","",明細!V399)</f>
        <v>個</v>
      </c>
      <c r="W405" s="292" t="str">
        <f>IF(明細!W399="","",明細!W399)</f>
        <v/>
      </c>
      <c r="X405" s="293" t="str">
        <f>IF(明細!X399="","",明細!X399)</f>
        <v/>
      </c>
      <c r="Y405" s="134" t="str">
        <f>IF(明細!Y399="","",明細!Y399)</f>
        <v/>
      </c>
      <c r="Z405" s="135" t="str">
        <f>IF(明細!Z399="","",明細!Z399)</f>
        <v/>
      </c>
      <c r="AA405" s="134" t="str">
        <f>IF(明細!AA399="","",明細!AA399)</f>
        <v/>
      </c>
      <c r="AB405" s="303" t="str">
        <f>IF(明細!AB399="","",明細!AB399)</f>
        <v/>
      </c>
      <c r="AC405" s="134" t="str">
        <f>IF(明細!AC399="","",明細!AC399)</f>
        <v/>
      </c>
      <c r="AD405" s="183" t="str">
        <f>IF(明細!AD399="","",明細!AD399)</f>
        <v/>
      </c>
      <c r="AE405" s="184">
        <f>IF(明細!AE399="","",明細!AE399)</f>
        <v>0.1</v>
      </c>
      <c r="AF405" s="185" t="str">
        <f>IF(明細!AF399="","",明細!AF399)</f>
        <v/>
      </c>
      <c r="AG405" s="186" t="str">
        <f>IF(明細!AG399="","",明細!AG399)</f>
        <v/>
      </c>
      <c r="AH405" s="186" t="str">
        <f>IF(明細!AH399="","",明細!AH399)</f>
        <v/>
      </c>
      <c r="AI405" s="187" t="str">
        <f>IF(明細!AI399="","",明細!AI399)</f>
        <v/>
      </c>
      <c r="AJ405" s="296" t="str">
        <f>IF(明細!AJ399="","",明細!AJ399)</f>
        <v/>
      </c>
      <c r="AK405" s="297" t="str">
        <f>IF(明細!AK399="","",明細!AK399)</f>
        <v/>
      </c>
      <c r="AL405" s="298" t="str">
        <f>IF(明細!AL399="","",明細!AL399)</f>
        <v/>
      </c>
      <c r="AM405" s="299" t="str">
        <f>IF(明細!AM399="","",明細!AM399)</f>
        <v/>
      </c>
      <c r="AN405" s="300" t="str">
        <f>IF(明細!AN399="","",明細!AN399)</f>
        <v/>
      </c>
      <c r="AO405" s="300" t="str">
        <f>IF(明細!AO399="","",明細!AO399)</f>
        <v/>
      </c>
      <c r="AP405" s="300" t="str">
        <f>IF(明細!AP399="","",明細!AP399)</f>
        <v/>
      </c>
      <c r="AQ405" s="301" t="str">
        <f>IF(明細!AQ399="","",明細!AQ399)</f>
        <v/>
      </c>
      <c r="AR405" s="302" t="str">
        <f>IF(明細!AR399="","",明細!AR399)</f>
        <v/>
      </c>
      <c r="AU405" s="360"/>
      <c r="AV405" s="368"/>
      <c r="AW405" s="446" t="str">
        <f>IF(明細!AV399="","",明細!AV399)</f>
        <v/>
      </c>
      <c r="AX405" s="419" t="str">
        <f>IF(明細!AT399="","",明細!AT399)</f>
        <v/>
      </c>
      <c r="AY405" s="280" t="str">
        <f>IF($AX405="","",VLOOKUP($AX405,リスト!$CL:$CM,2,FALSE))</f>
        <v/>
      </c>
      <c r="AZ405" s="3"/>
      <c r="BA405" s="280" t="str">
        <f>IF(BB405="","",VLOOKUP(BB405,リスト!$K:$L,2,FALSE))</f>
        <v/>
      </c>
      <c r="BB405" s="3"/>
      <c r="BC405" s="3"/>
      <c r="BD405" s="87"/>
      <c r="BE405" s="280" t="str">
        <f>IF(BF405="","",VLOOKUP(BF405,リスト!$I:$J,2,FALSE))</f>
        <v/>
      </c>
      <c r="BF405" s="3"/>
      <c r="BG405" s="280" t="str">
        <f>IF(BH405="","",VLOOKUP(BH405,リスト!$M:$N,2,FALSE))</f>
        <v/>
      </c>
      <c r="BH405" s="282"/>
      <c r="BI405" s="280" t="str">
        <f>IF(BJ405="","",VLOOKUP(BJ405,リスト!$O:$P,2,FALSE))</f>
        <v/>
      </c>
      <c r="BJ405" s="24"/>
      <c r="BM405" s="451" t="str">
        <f>IF(明細!AV399="","",明細!AV399)</f>
        <v/>
      </c>
      <c r="BN405" s="453" t="str">
        <f>IF(明細!AT399="","",明細!AT399)</f>
        <v/>
      </c>
      <c r="BO405" s="280" t="str">
        <f>IF($BN405="","",VLOOKUP($BN405,リスト!$CL:$CM,2,FALSE))</f>
        <v/>
      </c>
      <c r="BP405" s="280" t="str">
        <f>IF(BQ405="","",VLOOKUP(BQ405,リスト!$K$5:$L$7,2,FALSE))</f>
        <v/>
      </c>
      <c r="BQ405" s="13"/>
      <c r="BR405" s="13"/>
      <c r="BS405" s="47"/>
      <c r="BT405" s="280" t="str">
        <f>IF(BU405="","",VLOOKUP(BU405,リスト!I396:J414,2,FALSE))</f>
        <v/>
      </c>
      <c r="BU405" s="13"/>
      <c r="BV405" s="13"/>
      <c r="BW405" s="282"/>
      <c r="BX405" s="282"/>
      <c r="BY405" s="280" t="str">
        <f>IF(BZ405="","",VLOOKUP(BZ405,リスト!$S$5:$T$6,2,FALSE))</f>
        <v/>
      </c>
      <c r="BZ405" s="3"/>
      <c r="CA405" s="3"/>
      <c r="CB405" s="81"/>
      <c r="CC405" s="280" t="str">
        <f t="shared" si="57"/>
        <v/>
      </c>
      <c r="CD405" s="83"/>
      <c r="CE405" s="83"/>
      <c r="CF405" s="83"/>
      <c r="CG405" s="83"/>
      <c r="CH405" s="282" t="str">
        <f t="shared" si="58"/>
        <v/>
      </c>
      <c r="CI405" s="83"/>
      <c r="CJ405" s="280" t="str">
        <f t="shared" si="59"/>
        <v/>
      </c>
      <c r="CK405" s="87"/>
      <c r="CL405" s="78"/>
      <c r="CM405" s="83"/>
      <c r="CN405" s="83"/>
      <c r="CO405" s="83"/>
      <c r="CP405" s="280" t="str">
        <f t="shared" si="64"/>
        <v/>
      </c>
      <c r="CQ405" s="81"/>
      <c r="CR405" s="280" t="str">
        <f t="shared" si="65"/>
        <v/>
      </c>
      <c r="CS405" s="3"/>
      <c r="CT405" s="3"/>
      <c r="CU405" s="280" t="str">
        <f>IF(CV405="","",VLOOKUP(CV405,リスト!$V$5:$W$6,2,FALSE))</f>
        <v/>
      </c>
      <c r="CV405" s="3"/>
      <c r="CW405" s="280" t="str">
        <f>IF(CX405="","",VLOOKUP(CX405,リスト!$X$5:$Y$6,2,FALSE))</f>
        <v/>
      </c>
      <c r="CX405" s="3"/>
      <c r="CY405" s="77"/>
      <c r="CZ405" s="77"/>
      <c r="DA405" s="75"/>
      <c r="DB405" s="75"/>
      <c r="DC405" s="75"/>
      <c r="DD405" s="75"/>
      <c r="DE405" s="280" t="str">
        <f>IF(DF405="","",VLOOKUP(DF405,リスト!$Z$5:$AA$10,2,FALSE))</f>
        <v/>
      </c>
      <c r="DF405" s="3"/>
      <c r="DG405" s="280" t="str">
        <f>IF(DH405="","",VLOOKUP(DH405,リスト!$AB$5:$AC$12,2,FALSE))</f>
        <v/>
      </c>
      <c r="DH405" s="63"/>
      <c r="DI405" s="280" t="str">
        <f>IF(DJ405="","",VLOOKUP(DJ405,リスト!$AD$5:$AE$7,2,FALSE))</f>
        <v/>
      </c>
      <c r="DJ405" s="3"/>
      <c r="DK405" s="280" t="str">
        <f>IF(DL405="","",VLOOKUP(DL405,リスト!$AF$5:$AG$10,2,FALSE))</f>
        <v/>
      </c>
      <c r="DL405" s="3"/>
      <c r="DM405" s="280" t="str">
        <f>IF(DN405="","",VLOOKUP(DN405,リスト!$AH$5:$AI$6,2,FALSE))</f>
        <v/>
      </c>
      <c r="DN405" s="3"/>
      <c r="DO405" s="280" t="str">
        <f>IF(DP405="","",VLOOKUP(DP405,リスト!$AJ$5:$AK$6,2,FALSE))</f>
        <v/>
      </c>
      <c r="DP405" s="3"/>
      <c r="DQ405" s="280" t="str">
        <f>IF(DR405="","",VLOOKUP(DR405,リスト!$AL$5:$AM$7,2,FALSE))</f>
        <v/>
      </c>
      <c r="DR405" s="3"/>
      <c r="DS405" s="13"/>
      <c r="DT405" s="85"/>
      <c r="DU405" s="85"/>
      <c r="DV405" s="281" t="str">
        <f>IF(DW405="","",VLOOKUP(DW405,リスト!$AN$5:$AO$6,2,FALSE))</f>
        <v/>
      </c>
      <c r="DW405" s="13"/>
      <c r="DX405" s="341"/>
      <c r="DY405" s="345"/>
      <c r="DZ405" s="341"/>
      <c r="EA405" s="345"/>
      <c r="EB405" s="280" t="str">
        <f>IF(EC405="","",VLOOKUP(EC405,リスト!$AW$5:$AX$8,2,FALSE))</f>
        <v/>
      </c>
      <c r="EC405" s="3"/>
      <c r="ED405" s="85"/>
      <c r="EE405" s="280" t="str">
        <f>IF(EF405="","",VLOOKUP(EF405,リスト!$AY$5:$AZ$10,2,FALSE))</f>
        <v/>
      </c>
      <c r="EF405" s="3"/>
      <c r="EG405" s="280" t="str">
        <f>IF(EH405="","",VLOOKUP(EH405,リスト!$BA$5:$BB$10,2,FALSE))</f>
        <v/>
      </c>
      <c r="EH405" s="3"/>
      <c r="EI405" s="280" t="str">
        <f>IF(EJ405="","",VLOOKUP(EJ405,リスト!$BC$5:$BD$10,2,FALSE))</f>
        <v/>
      </c>
      <c r="EJ405" s="3"/>
      <c r="EK405" s="280" t="str">
        <f>IF(EL405="","",VLOOKUP(EL405,リスト!$BE$5:$BF$10,2,FALSE))</f>
        <v/>
      </c>
      <c r="EL405" s="3"/>
      <c r="EM405" s="78"/>
      <c r="EN405" s="73"/>
      <c r="EO405" s="73"/>
      <c r="EP405" s="13"/>
      <c r="EQ405" s="13"/>
      <c r="ER405" s="280" t="str">
        <f>IF(ES405="","",VLOOKUP(ES405,リスト!$BG$5:$BH$10,2,FALSE))</f>
        <v/>
      </c>
      <c r="ES405" s="13"/>
      <c r="ET405" s="13"/>
      <c r="EU405" s="13"/>
      <c r="EV405" s="13"/>
      <c r="EW405" s="13"/>
      <c r="EX405" s="81"/>
      <c r="EY405" s="81"/>
      <c r="EZ405" s="26"/>
      <c r="FA405" s="281" t="str">
        <f>IF($EZ405="","",INDEX(リスト!$BI$5:$BJ$40,MATCH($EZ405,リスト!$BJ$5:$BJ$40,0),1))</f>
        <v/>
      </c>
      <c r="FB405" s="280" t="str">
        <f>IF(FC405="","",VLOOKUP(FC405,リスト!$BK:$BL,2,FALSE))</f>
        <v/>
      </c>
      <c r="FC405" s="13"/>
      <c r="FD405" s="331"/>
      <c r="FE405" s="3"/>
      <c r="FF405" s="280" t="str">
        <f>IF(FG405="","",VLOOKUP(FG405,リスト!$BO$5:$BP$6,2,FALSE))</f>
        <v/>
      </c>
      <c r="FG405" s="3"/>
      <c r="FH405" s="280" t="str">
        <f>IF(FI405="","",VLOOKUP(FI405,リスト!$BQ$5:$BR$8,2,FALSE))</f>
        <v/>
      </c>
      <c r="FI405" s="3"/>
      <c r="FJ405" s="282"/>
      <c r="FK405" s="280" t="str">
        <f>IF(FL405="","",VLOOKUP(FL405,リスト!$BS$5:$BT$6,2,FALSE))</f>
        <v/>
      </c>
      <c r="FL405" s="63"/>
      <c r="FM405" s="13"/>
      <c r="FN405" s="13"/>
      <c r="FO405" s="13"/>
      <c r="FP405" s="283" t="str">
        <f t="shared" si="60"/>
        <v/>
      </c>
      <c r="FQ405" s="283" t="str">
        <f t="shared" si="60"/>
        <v/>
      </c>
      <c r="FR405" s="13"/>
      <c r="FS405" s="85"/>
      <c r="FT405" s="85"/>
      <c r="FU405" s="281" t="str">
        <f t="shared" si="61"/>
        <v/>
      </c>
      <c r="FV405" s="280" t="str">
        <f>IF(FW405="","",VLOOKUP(FW405,リスト!$BV$5:$BW$10,2,FALSE))</f>
        <v/>
      </c>
      <c r="FW405" s="26"/>
      <c r="FX405" s="282" t="str">
        <f t="shared" si="62"/>
        <v/>
      </c>
      <c r="FY405" s="280" t="str">
        <f>IF(FZ405="","",VLOOKUP(FZ405,リスト!$BX$5:$BY$6,2,FALSE))</f>
        <v/>
      </c>
      <c r="FZ405" s="3"/>
      <c r="GA405" s="280" t="str">
        <f>IF(GB405="","",VLOOKUP(GB405,リスト!$BZ$5:$CA$6,2,FALSE))</f>
        <v/>
      </c>
      <c r="GB405" s="13"/>
      <c r="GC405" s="281" t="str">
        <f>IF(GD405="","",VLOOKUP(GD405,リスト!$CB$5:$CC$6,2,FALSE))</f>
        <v/>
      </c>
      <c r="GD405" s="13"/>
      <c r="GE405" s="13"/>
      <c r="GF405" s="13"/>
      <c r="GG405" s="75"/>
      <c r="GH405" s="281" t="str">
        <f t="shared" si="63"/>
        <v/>
      </c>
      <c r="GI405" s="128"/>
      <c r="GJ405" s="281" t="str">
        <f>IF(GK405="","",VLOOKUP(GK405,リスト!$CD$5:$CE$6,2,FALSE))</f>
        <v/>
      </c>
      <c r="GK405" s="13"/>
      <c r="GL405" s="281" t="str">
        <f>IF(GM405="","",VLOOKUP(GM405,リスト!$CF$5:$CG$5,2,FALSE))</f>
        <v/>
      </c>
      <c r="GM405" s="26"/>
      <c r="GN405" s="280" t="str">
        <f>IF(GO405="","",VLOOKUP(GO405,リスト!$CH$5:$CI$5,2,FALSE))</f>
        <v/>
      </c>
      <c r="GO405" s="284"/>
      <c r="GP405" s="284"/>
      <c r="GQ405" s="284"/>
      <c r="GR405" s="284"/>
      <c r="GS405" s="284"/>
      <c r="GT405" s="284"/>
      <c r="GU405" s="284"/>
      <c r="GV405" s="284"/>
      <c r="GW405" s="284"/>
      <c r="GX405" s="285"/>
    </row>
    <row r="406" spans="2:206" s="177" customFormat="1" ht="24.75" hidden="1" customHeight="1" outlineLevel="1">
      <c r="B406" s="286" t="str">
        <f>IF(明細!B400="","",明細!B400)</f>
        <v/>
      </c>
      <c r="C406" s="287" t="str">
        <f>IF(明細!C400="","",明細!C400)</f>
        <v/>
      </c>
      <c r="D406" s="265" t="str">
        <f>IF(明細!D400="","",明細!D400)</f>
        <v/>
      </c>
      <c r="E406" s="265" t="str">
        <f>IF(明細!E400="","",明細!E400)</f>
        <v/>
      </c>
      <c r="F406" s="265" t="str">
        <f>IF(明細!F400="","",明細!F400)</f>
        <v/>
      </c>
      <c r="G406" s="265" t="str">
        <f>IF(明細!G400="","",明細!G400)</f>
        <v/>
      </c>
      <c r="H406" s="265" t="str">
        <f>IF(明細!H400="","",明細!H400)</f>
        <v/>
      </c>
      <c r="I406" s="265" t="str">
        <f>IF(明細!I400="","",明細!I400)</f>
        <v/>
      </c>
      <c r="J406" s="265" t="str">
        <f>IF(明細!J400="","",明細!J400)</f>
        <v/>
      </c>
      <c r="K406" s="265" t="str">
        <f>IF(明細!K400="","",明細!K400)</f>
        <v/>
      </c>
      <c r="L406" s="265" t="str">
        <f>IF(明細!L400="","",明細!L400)</f>
        <v/>
      </c>
      <c r="M406" s="265" t="str">
        <f>IF(明細!M400="","",明細!M400)</f>
        <v/>
      </c>
      <c r="N406" s="265" t="str">
        <f>IF(明細!N400="","",明細!N400)</f>
        <v/>
      </c>
      <c r="O406" s="265" t="str">
        <f>IF(明細!O400="","",明細!O400)</f>
        <v/>
      </c>
      <c r="P406" s="265" t="str">
        <f>IF(明細!P400="","",明細!P400)</f>
        <v/>
      </c>
      <c r="Q406" s="265" t="str">
        <f>IF(明細!Q400="","",明細!Q400)</f>
        <v/>
      </c>
      <c r="R406" s="289" t="str">
        <f>IF(明細!R400="","",明細!R400)</f>
        <v/>
      </c>
      <c r="S406" s="291" t="str">
        <f>IF(明細!S400="","",明細!S400)</f>
        <v/>
      </c>
      <c r="T406" s="291" t="str">
        <f>IF(明細!T400="","",明細!T400)</f>
        <v/>
      </c>
      <c r="U406" s="291" t="str">
        <f>IF(明細!U400="","",明細!U400)</f>
        <v/>
      </c>
      <c r="V406" s="292" t="str">
        <f>IF(明細!V400="","",明細!V400)</f>
        <v>個</v>
      </c>
      <c r="W406" s="292" t="str">
        <f>IF(明細!W400="","",明細!W400)</f>
        <v/>
      </c>
      <c r="X406" s="293" t="str">
        <f>IF(明細!X400="","",明細!X400)</f>
        <v/>
      </c>
      <c r="Y406" s="134" t="str">
        <f>IF(明細!Y400="","",明細!Y400)</f>
        <v/>
      </c>
      <c r="Z406" s="135" t="str">
        <f>IF(明細!Z400="","",明細!Z400)</f>
        <v/>
      </c>
      <c r="AA406" s="134" t="str">
        <f>IF(明細!AA400="","",明細!AA400)</f>
        <v/>
      </c>
      <c r="AB406" s="303" t="str">
        <f>IF(明細!AB400="","",明細!AB400)</f>
        <v/>
      </c>
      <c r="AC406" s="134" t="str">
        <f>IF(明細!AC400="","",明細!AC400)</f>
        <v/>
      </c>
      <c r="AD406" s="183" t="str">
        <f>IF(明細!AD400="","",明細!AD400)</f>
        <v/>
      </c>
      <c r="AE406" s="184">
        <f>IF(明細!AE400="","",明細!AE400)</f>
        <v>0.1</v>
      </c>
      <c r="AF406" s="185" t="str">
        <f>IF(明細!AF400="","",明細!AF400)</f>
        <v/>
      </c>
      <c r="AG406" s="186" t="str">
        <f>IF(明細!AG400="","",明細!AG400)</f>
        <v/>
      </c>
      <c r="AH406" s="186" t="str">
        <f>IF(明細!AH400="","",明細!AH400)</f>
        <v/>
      </c>
      <c r="AI406" s="187" t="str">
        <f>IF(明細!AI400="","",明細!AI400)</f>
        <v/>
      </c>
      <c r="AJ406" s="296" t="str">
        <f>IF(明細!AJ400="","",明細!AJ400)</f>
        <v/>
      </c>
      <c r="AK406" s="297" t="str">
        <f>IF(明細!AK400="","",明細!AK400)</f>
        <v/>
      </c>
      <c r="AL406" s="298" t="str">
        <f>IF(明細!AL400="","",明細!AL400)</f>
        <v/>
      </c>
      <c r="AM406" s="299" t="str">
        <f>IF(明細!AM400="","",明細!AM400)</f>
        <v/>
      </c>
      <c r="AN406" s="300" t="str">
        <f>IF(明細!AN400="","",明細!AN400)</f>
        <v/>
      </c>
      <c r="AO406" s="300" t="str">
        <f>IF(明細!AO400="","",明細!AO400)</f>
        <v/>
      </c>
      <c r="AP406" s="300" t="str">
        <f>IF(明細!AP400="","",明細!AP400)</f>
        <v/>
      </c>
      <c r="AQ406" s="301" t="str">
        <f>IF(明細!AQ400="","",明細!AQ400)</f>
        <v/>
      </c>
      <c r="AR406" s="302" t="str">
        <f>IF(明細!AR400="","",明細!AR400)</f>
        <v/>
      </c>
      <c r="AU406" s="360"/>
      <c r="AV406" s="368"/>
      <c r="AW406" s="446" t="str">
        <f>IF(明細!AV400="","",明細!AV400)</f>
        <v/>
      </c>
      <c r="AX406" s="419" t="str">
        <f>IF(明細!AT400="","",明細!AT400)</f>
        <v/>
      </c>
      <c r="AY406" s="280" t="str">
        <f>IF($AX406="","",VLOOKUP($AX406,リスト!$CL:$CM,2,FALSE))</f>
        <v/>
      </c>
      <c r="AZ406" s="3"/>
      <c r="BA406" s="280" t="str">
        <f>IF(BB406="","",VLOOKUP(BB406,リスト!$K:$L,2,FALSE))</f>
        <v/>
      </c>
      <c r="BB406" s="3"/>
      <c r="BC406" s="3"/>
      <c r="BD406" s="87"/>
      <c r="BE406" s="280" t="str">
        <f>IF(BF406="","",VLOOKUP(BF406,リスト!$I:$J,2,FALSE))</f>
        <v/>
      </c>
      <c r="BF406" s="3"/>
      <c r="BG406" s="280" t="str">
        <f>IF(BH406="","",VLOOKUP(BH406,リスト!$M:$N,2,FALSE))</f>
        <v/>
      </c>
      <c r="BH406" s="282"/>
      <c r="BI406" s="280" t="str">
        <f>IF(BJ406="","",VLOOKUP(BJ406,リスト!$O:$P,2,FALSE))</f>
        <v/>
      </c>
      <c r="BJ406" s="24"/>
      <c r="BM406" s="451" t="str">
        <f>IF(明細!AV400="","",明細!AV400)</f>
        <v/>
      </c>
      <c r="BN406" s="453" t="str">
        <f>IF(明細!AT400="","",明細!AT400)</f>
        <v/>
      </c>
      <c r="BO406" s="280" t="str">
        <f>IF($BN406="","",VLOOKUP($BN406,リスト!$CL:$CM,2,FALSE))</f>
        <v/>
      </c>
      <c r="BP406" s="280" t="str">
        <f>IF(BQ406="","",VLOOKUP(BQ406,リスト!$K$5:$L$7,2,FALSE))</f>
        <v/>
      </c>
      <c r="BQ406" s="13"/>
      <c r="BR406" s="13"/>
      <c r="BS406" s="47"/>
      <c r="BT406" s="280" t="str">
        <f>IF(BU406="","",VLOOKUP(BU406,リスト!I397:J415,2,FALSE))</f>
        <v/>
      </c>
      <c r="BU406" s="13"/>
      <c r="BV406" s="13"/>
      <c r="BW406" s="282"/>
      <c r="BX406" s="282"/>
      <c r="BY406" s="280" t="str">
        <f>IF(BZ406="","",VLOOKUP(BZ406,リスト!$S$5:$T$6,2,FALSE))</f>
        <v/>
      </c>
      <c r="BZ406" s="3"/>
      <c r="CA406" s="3"/>
      <c r="CB406" s="81"/>
      <c r="CC406" s="280" t="str">
        <f t="shared" si="57"/>
        <v/>
      </c>
      <c r="CD406" s="83"/>
      <c r="CE406" s="83"/>
      <c r="CF406" s="83"/>
      <c r="CG406" s="83"/>
      <c r="CH406" s="282" t="str">
        <f t="shared" si="58"/>
        <v/>
      </c>
      <c r="CI406" s="83"/>
      <c r="CJ406" s="280" t="str">
        <f t="shared" si="59"/>
        <v/>
      </c>
      <c r="CK406" s="87"/>
      <c r="CL406" s="78"/>
      <c r="CM406" s="83"/>
      <c r="CN406" s="83"/>
      <c r="CO406" s="83"/>
      <c r="CP406" s="280" t="str">
        <f t="shared" si="64"/>
        <v/>
      </c>
      <c r="CQ406" s="81"/>
      <c r="CR406" s="280" t="str">
        <f t="shared" si="65"/>
        <v/>
      </c>
      <c r="CS406" s="3"/>
      <c r="CT406" s="3"/>
      <c r="CU406" s="280" t="str">
        <f>IF(CV406="","",VLOOKUP(CV406,リスト!$V$5:$W$6,2,FALSE))</f>
        <v/>
      </c>
      <c r="CV406" s="3"/>
      <c r="CW406" s="280" t="str">
        <f>IF(CX406="","",VLOOKUP(CX406,リスト!$X$5:$Y$6,2,FALSE))</f>
        <v/>
      </c>
      <c r="CX406" s="3"/>
      <c r="CY406" s="77"/>
      <c r="CZ406" s="77"/>
      <c r="DA406" s="75"/>
      <c r="DB406" s="75"/>
      <c r="DC406" s="75"/>
      <c r="DD406" s="75"/>
      <c r="DE406" s="280" t="str">
        <f>IF(DF406="","",VLOOKUP(DF406,リスト!$Z$5:$AA$10,2,FALSE))</f>
        <v/>
      </c>
      <c r="DF406" s="3"/>
      <c r="DG406" s="280" t="str">
        <f>IF(DH406="","",VLOOKUP(DH406,リスト!$AB$5:$AC$12,2,FALSE))</f>
        <v/>
      </c>
      <c r="DH406" s="63"/>
      <c r="DI406" s="280" t="str">
        <f>IF(DJ406="","",VLOOKUP(DJ406,リスト!$AD$5:$AE$7,2,FALSE))</f>
        <v/>
      </c>
      <c r="DJ406" s="3"/>
      <c r="DK406" s="280" t="str">
        <f>IF(DL406="","",VLOOKUP(DL406,リスト!$AF$5:$AG$10,2,FALSE))</f>
        <v/>
      </c>
      <c r="DL406" s="3"/>
      <c r="DM406" s="280" t="str">
        <f>IF(DN406="","",VLOOKUP(DN406,リスト!$AH$5:$AI$6,2,FALSE))</f>
        <v/>
      </c>
      <c r="DN406" s="3"/>
      <c r="DO406" s="280" t="str">
        <f>IF(DP406="","",VLOOKUP(DP406,リスト!$AJ$5:$AK$6,2,FALSE))</f>
        <v/>
      </c>
      <c r="DP406" s="3"/>
      <c r="DQ406" s="280" t="str">
        <f>IF(DR406="","",VLOOKUP(DR406,リスト!$AL$5:$AM$7,2,FALSE))</f>
        <v/>
      </c>
      <c r="DR406" s="3"/>
      <c r="DS406" s="13"/>
      <c r="DT406" s="85"/>
      <c r="DU406" s="85"/>
      <c r="DV406" s="281" t="str">
        <f>IF(DW406="","",VLOOKUP(DW406,リスト!$AN$5:$AO$6,2,FALSE))</f>
        <v/>
      </c>
      <c r="DW406" s="13"/>
      <c r="DX406" s="341"/>
      <c r="DY406" s="345"/>
      <c r="DZ406" s="341"/>
      <c r="EA406" s="345"/>
      <c r="EB406" s="280" t="str">
        <f>IF(EC406="","",VLOOKUP(EC406,リスト!$AW$5:$AX$8,2,FALSE))</f>
        <v/>
      </c>
      <c r="EC406" s="3"/>
      <c r="ED406" s="85"/>
      <c r="EE406" s="280" t="str">
        <f>IF(EF406="","",VLOOKUP(EF406,リスト!$AY$5:$AZ$10,2,FALSE))</f>
        <v/>
      </c>
      <c r="EF406" s="3"/>
      <c r="EG406" s="280" t="str">
        <f>IF(EH406="","",VLOOKUP(EH406,リスト!$BA$5:$BB$10,2,FALSE))</f>
        <v/>
      </c>
      <c r="EH406" s="3"/>
      <c r="EI406" s="280" t="str">
        <f>IF(EJ406="","",VLOOKUP(EJ406,リスト!$BC$5:$BD$10,2,FALSE))</f>
        <v/>
      </c>
      <c r="EJ406" s="3"/>
      <c r="EK406" s="280" t="str">
        <f>IF(EL406="","",VLOOKUP(EL406,リスト!$BE$5:$BF$10,2,FALSE))</f>
        <v/>
      </c>
      <c r="EL406" s="3"/>
      <c r="EM406" s="78"/>
      <c r="EN406" s="73"/>
      <c r="EO406" s="73"/>
      <c r="EP406" s="13"/>
      <c r="EQ406" s="13"/>
      <c r="ER406" s="280" t="str">
        <f>IF(ES406="","",VLOOKUP(ES406,リスト!$BG$5:$BH$10,2,FALSE))</f>
        <v/>
      </c>
      <c r="ES406" s="13"/>
      <c r="ET406" s="13"/>
      <c r="EU406" s="13"/>
      <c r="EV406" s="13"/>
      <c r="EW406" s="13"/>
      <c r="EX406" s="81"/>
      <c r="EY406" s="81"/>
      <c r="EZ406" s="26"/>
      <c r="FA406" s="281" t="str">
        <f>IF($EZ406="","",INDEX(リスト!$BI$5:$BJ$40,MATCH($EZ406,リスト!$BJ$5:$BJ$40,0),1))</f>
        <v/>
      </c>
      <c r="FB406" s="280" t="str">
        <f>IF(FC406="","",VLOOKUP(FC406,リスト!$BK:$BL,2,FALSE))</f>
        <v/>
      </c>
      <c r="FC406" s="13"/>
      <c r="FD406" s="331"/>
      <c r="FE406" s="3"/>
      <c r="FF406" s="280" t="str">
        <f>IF(FG406="","",VLOOKUP(FG406,リスト!$BO$5:$BP$6,2,FALSE))</f>
        <v/>
      </c>
      <c r="FG406" s="3"/>
      <c r="FH406" s="280" t="str">
        <f>IF(FI406="","",VLOOKUP(FI406,リスト!$BQ$5:$BR$8,2,FALSE))</f>
        <v/>
      </c>
      <c r="FI406" s="3"/>
      <c r="FJ406" s="282"/>
      <c r="FK406" s="280" t="str">
        <f>IF(FL406="","",VLOOKUP(FL406,リスト!$BS$5:$BT$6,2,FALSE))</f>
        <v/>
      </c>
      <c r="FL406" s="63"/>
      <c r="FM406" s="13"/>
      <c r="FN406" s="13"/>
      <c r="FO406" s="13"/>
      <c r="FP406" s="283" t="str">
        <f t="shared" si="60"/>
        <v/>
      </c>
      <c r="FQ406" s="283" t="str">
        <f t="shared" si="60"/>
        <v/>
      </c>
      <c r="FR406" s="13"/>
      <c r="FS406" s="85"/>
      <c r="FT406" s="85"/>
      <c r="FU406" s="281" t="str">
        <f t="shared" si="61"/>
        <v/>
      </c>
      <c r="FV406" s="280" t="str">
        <f>IF(FW406="","",VLOOKUP(FW406,リスト!$BV$5:$BW$10,2,FALSE))</f>
        <v/>
      </c>
      <c r="FW406" s="26"/>
      <c r="FX406" s="282" t="str">
        <f t="shared" si="62"/>
        <v/>
      </c>
      <c r="FY406" s="280" t="str">
        <f>IF(FZ406="","",VLOOKUP(FZ406,リスト!$BX$5:$BY$6,2,FALSE))</f>
        <v/>
      </c>
      <c r="FZ406" s="3"/>
      <c r="GA406" s="280" t="str">
        <f>IF(GB406="","",VLOOKUP(GB406,リスト!$BZ$5:$CA$6,2,FALSE))</f>
        <v/>
      </c>
      <c r="GB406" s="13"/>
      <c r="GC406" s="281" t="str">
        <f>IF(GD406="","",VLOOKUP(GD406,リスト!$CB$5:$CC$6,2,FALSE))</f>
        <v/>
      </c>
      <c r="GD406" s="13"/>
      <c r="GE406" s="13"/>
      <c r="GF406" s="13"/>
      <c r="GG406" s="75"/>
      <c r="GH406" s="281" t="str">
        <f t="shared" si="63"/>
        <v/>
      </c>
      <c r="GI406" s="128"/>
      <c r="GJ406" s="281" t="str">
        <f>IF(GK406="","",VLOOKUP(GK406,リスト!$CD$5:$CE$6,2,FALSE))</f>
        <v/>
      </c>
      <c r="GK406" s="13"/>
      <c r="GL406" s="281" t="str">
        <f>IF(GM406="","",VLOOKUP(GM406,リスト!$CF$5:$CG$5,2,FALSE))</f>
        <v/>
      </c>
      <c r="GM406" s="26"/>
      <c r="GN406" s="280" t="str">
        <f>IF(GO406="","",VLOOKUP(GO406,リスト!$CH$5:$CI$5,2,FALSE))</f>
        <v/>
      </c>
      <c r="GO406" s="284"/>
      <c r="GP406" s="284"/>
      <c r="GQ406" s="284"/>
      <c r="GR406" s="284"/>
      <c r="GS406" s="284"/>
      <c r="GT406" s="284"/>
      <c r="GU406" s="284"/>
      <c r="GV406" s="284"/>
      <c r="GW406" s="284"/>
      <c r="GX406" s="285"/>
    </row>
    <row r="407" spans="2:206" s="177" customFormat="1" ht="24.75" hidden="1" customHeight="1" outlineLevel="1">
      <c r="B407" s="286" t="str">
        <f>IF(明細!B401="","",明細!B401)</f>
        <v/>
      </c>
      <c r="C407" s="287" t="str">
        <f>IF(明細!C401="","",明細!C401)</f>
        <v/>
      </c>
      <c r="D407" s="265" t="str">
        <f>IF(明細!D401="","",明細!D401)</f>
        <v/>
      </c>
      <c r="E407" s="265" t="str">
        <f>IF(明細!E401="","",明細!E401)</f>
        <v/>
      </c>
      <c r="F407" s="265" t="str">
        <f>IF(明細!F401="","",明細!F401)</f>
        <v/>
      </c>
      <c r="G407" s="265" t="str">
        <f>IF(明細!G401="","",明細!G401)</f>
        <v/>
      </c>
      <c r="H407" s="265" t="str">
        <f>IF(明細!H401="","",明細!H401)</f>
        <v/>
      </c>
      <c r="I407" s="265" t="str">
        <f>IF(明細!I401="","",明細!I401)</f>
        <v/>
      </c>
      <c r="J407" s="265" t="str">
        <f>IF(明細!J401="","",明細!J401)</f>
        <v/>
      </c>
      <c r="K407" s="265" t="str">
        <f>IF(明細!K401="","",明細!K401)</f>
        <v/>
      </c>
      <c r="L407" s="265" t="str">
        <f>IF(明細!L401="","",明細!L401)</f>
        <v/>
      </c>
      <c r="M407" s="265" t="str">
        <f>IF(明細!M401="","",明細!M401)</f>
        <v/>
      </c>
      <c r="N407" s="265" t="str">
        <f>IF(明細!N401="","",明細!N401)</f>
        <v/>
      </c>
      <c r="O407" s="265" t="str">
        <f>IF(明細!O401="","",明細!O401)</f>
        <v/>
      </c>
      <c r="P407" s="265" t="str">
        <f>IF(明細!P401="","",明細!P401)</f>
        <v/>
      </c>
      <c r="Q407" s="265" t="str">
        <f>IF(明細!Q401="","",明細!Q401)</f>
        <v/>
      </c>
      <c r="R407" s="289" t="str">
        <f>IF(明細!R401="","",明細!R401)</f>
        <v/>
      </c>
      <c r="S407" s="291" t="str">
        <f>IF(明細!S401="","",明細!S401)</f>
        <v/>
      </c>
      <c r="T407" s="291" t="str">
        <f>IF(明細!T401="","",明細!T401)</f>
        <v/>
      </c>
      <c r="U407" s="291" t="str">
        <f>IF(明細!U401="","",明細!U401)</f>
        <v/>
      </c>
      <c r="V407" s="292" t="str">
        <f>IF(明細!V401="","",明細!V401)</f>
        <v>個</v>
      </c>
      <c r="W407" s="292" t="str">
        <f>IF(明細!W401="","",明細!W401)</f>
        <v/>
      </c>
      <c r="X407" s="293" t="str">
        <f>IF(明細!X401="","",明細!X401)</f>
        <v/>
      </c>
      <c r="Y407" s="134" t="str">
        <f>IF(明細!Y401="","",明細!Y401)</f>
        <v/>
      </c>
      <c r="Z407" s="135" t="str">
        <f>IF(明細!Z401="","",明細!Z401)</f>
        <v/>
      </c>
      <c r="AA407" s="134" t="str">
        <f>IF(明細!AA401="","",明細!AA401)</f>
        <v/>
      </c>
      <c r="AB407" s="303" t="str">
        <f>IF(明細!AB401="","",明細!AB401)</f>
        <v/>
      </c>
      <c r="AC407" s="134" t="str">
        <f>IF(明細!AC401="","",明細!AC401)</f>
        <v/>
      </c>
      <c r="AD407" s="183" t="str">
        <f>IF(明細!AD401="","",明細!AD401)</f>
        <v/>
      </c>
      <c r="AE407" s="184">
        <f>IF(明細!AE401="","",明細!AE401)</f>
        <v>0.1</v>
      </c>
      <c r="AF407" s="185" t="str">
        <f>IF(明細!AF401="","",明細!AF401)</f>
        <v/>
      </c>
      <c r="AG407" s="186" t="str">
        <f>IF(明細!AG401="","",明細!AG401)</f>
        <v/>
      </c>
      <c r="AH407" s="186" t="str">
        <f>IF(明細!AH401="","",明細!AH401)</f>
        <v/>
      </c>
      <c r="AI407" s="187" t="str">
        <f>IF(明細!AI401="","",明細!AI401)</f>
        <v/>
      </c>
      <c r="AJ407" s="296" t="str">
        <f>IF(明細!AJ401="","",明細!AJ401)</f>
        <v/>
      </c>
      <c r="AK407" s="297" t="str">
        <f>IF(明細!AK401="","",明細!AK401)</f>
        <v/>
      </c>
      <c r="AL407" s="298" t="str">
        <f>IF(明細!AL401="","",明細!AL401)</f>
        <v/>
      </c>
      <c r="AM407" s="299" t="str">
        <f>IF(明細!AM401="","",明細!AM401)</f>
        <v/>
      </c>
      <c r="AN407" s="300" t="str">
        <f>IF(明細!AN401="","",明細!AN401)</f>
        <v/>
      </c>
      <c r="AO407" s="300" t="str">
        <f>IF(明細!AO401="","",明細!AO401)</f>
        <v/>
      </c>
      <c r="AP407" s="300" t="str">
        <f>IF(明細!AP401="","",明細!AP401)</f>
        <v/>
      </c>
      <c r="AQ407" s="301" t="str">
        <f>IF(明細!AQ401="","",明細!AQ401)</f>
        <v/>
      </c>
      <c r="AR407" s="302" t="str">
        <f>IF(明細!AR401="","",明細!AR401)</f>
        <v/>
      </c>
      <c r="AU407" s="360"/>
      <c r="AV407" s="368"/>
      <c r="AW407" s="446" t="str">
        <f>IF(明細!AV401="","",明細!AV401)</f>
        <v/>
      </c>
      <c r="AX407" s="419" t="str">
        <f>IF(明細!AT401="","",明細!AT401)</f>
        <v/>
      </c>
      <c r="AY407" s="280" t="str">
        <f>IF($AX407="","",VLOOKUP($AX407,リスト!$CL:$CM,2,FALSE))</f>
        <v/>
      </c>
      <c r="AZ407" s="3"/>
      <c r="BA407" s="280" t="str">
        <f>IF(BB407="","",VLOOKUP(BB407,リスト!$K:$L,2,FALSE))</f>
        <v/>
      </c>
      <c r="BB407" s="3"/>
      <c r="BC407" s="3"/>
      <c r="BD407" s="87"/>
      <c r="BE407" s="280" t="str">
        <f>IF(BF407="","",VLOOKUP(BF407,リスト!$I:$J,2,FALSE))</f>
        <v/>
      </c>
      <c r="BF407" s="3"/>
      <c r="BG407" s="280" t="str">
        <f>IF(BH407="","",VLOOKUP(BH407,リスト!$M:$N,2,FALSE))</f>
        <v/>
      </c>
      <c r="BH407" s="282"/>
      <c r="BI407" s="280" t="str">
        <f>IF(BJ407="","",VLOOKUP(BJ407,リスト!$O:$P,2,FALSE))</f>
        <v/>
      </c>
      <c r="BJ407" s="24"/>
      <c r="BM407" s="451" t="str">
        <f>IF(明細!AV401="","",明細!AV401)</f>
        <v/>
      </c>
      <c r="BN407" s="453" t="str">
        <f>IF(明細!AT401="","",明細!AT401)</f>
        <v/>
      </c>
      <c r="BO407" s="280" t="str">
        <f>IF($BN407="","",VLOOKUP($BN407,リスト!$CL:$CM,2,FALSE))</f>
        <v/>
      </c>
      <c r="BP407" s="280" t="str">
        <f>IF(BQ407="","",VLOOKUP(BQ407,リスト!$K$5:$L$7,2,FALSE))</f>
        <v/>
      </c>
      <c r="BQ407" s="13"/>
      <c r="BR407" s="13"/>
      <c r="BS407" s="47"/>
      <c r="BT407" s="280" t="str">
        <f>IF(BU407="","",VLOOKUP(BU407,リスト!I398:J416,2,FALSE))</f>
        <v/>
      </c>
      <c r="BU407" s="13"/>
      <c r="BV407" s="13"/>
      <c r="BW407" s="282"/>
      <c r="BX407" s="282"/>
      <c r="BY407" s="280" t="str">
        <f>IF(BZ407="","",VLOOKUP(BZ407,リスト!$S$5:$T$6,2,FALSE))</f>
        <v/>
      </c>
      <c r="BZ407" s="3"/>
      <c r="CA407" s="3"/>
      <c r="CB407" s="81"/>
      <c r="CC407" s="280" t="str">
        <f t="shared" si="57"/>
        <v/>
      </c>
      <c r="CD407" s="83"/>
      <c r="CE407" s="83"/>
      <c r="CF407" s="83"/>
      <c r="CG407" s="83"/>
      <c r="CH407" s="282" t="str">
        <f t="shared" si="58"/>
        <v/>
      </c>
      <c r="CI407" s="83"/>
      <c r="CJ407" s="280" t="str">
        <f t="shared" si="59"/>
        <v/>
      </c>
      <c r="CK407" s="87"/>
      <c r="CL407" s="78"/>
      <c r="CM407" s="83"/>
      <c r="CN407" s="83"/>
      <c r="CO407" s="83"/>
      <c r="CP407" s="280" t="str">
        <f t="shared" si="64"/>
        <v/>
      </c>
      <c r="CQ407" s="81"/>
      <c r="CR407" s="280" t="str">
        <f t="shared" si="65"/>
        <v/>
      </c>
      <c r="CS407" s="3"/>
      <c r="CT407" s="3"/>
      <c r="CU407" s="280" t="str">
        <f>IF(CV407="","",VLOOKUP(CV407,リスト!$V$5:$W$6,2,FALSE))</f>
        <v/>
      </c>
      <c r="CV407" s="3"/>
      <c r="CW407" s="280" t="str">
        <f>IF(CX407="","",VLOOKUP(CX407,リスト!$X$5:$Y$6,2,FALSE))</f>
        <v/>
      </c>
      <c r="CX407" s="3"/>
      <c r="CY407" s="77"/>
      <c r="CZ407" s="77"/>
      <c r="DA407" s="75"/>
      <c r="DB407" s="75"/>
      <c r="DC407" s="75"/>
      <c r="DD407" s="75"/>
      <c r="DE407" s="280" t="str">
        <f>IF(DF407="","",VLOOKUP(DF407,リスト!$Z$5:$AA$10,2,FALSE))</f>
        <v/>
      </c>
      <c r="DF407" s="3"/>
      <c r="DG407" s="280" t="str">
        <f>IF(DH407="","",VLOOKUP(DH407,リスト!$AB$5:$AC$12,2,FALSE))</f>
        <v/>
      </c>
      <c r="DH407" s="63"/>
      <c r="DI407" s="280" t="str">
        <f>IF(DJ407="","",VLOOKUP(DJ407,リスト!$AD$5:$AE$7,2,FALSE))</f>
        <v/>
      </c>
      <c r="DJ407" s="3"/>
      <c r="DK407" s="280" t="str">
        <f>IF(DL407="","",VLOOKUP(DL407,リスト!$AF$5:$AG$10,2,FALSE))</f>
        <v/>
      </c>
      <c r="DL407" s="3"/>
      <c r="DM407" s="280" t="str">
        <f>IF(DN407="","",VLOOKUP(DN407,リスト!$AH$5:$AI$6,2,FALSE))</f>
        <v/>
      </c>
      <c r="DN407" s="3"/>
      <c r="DO407" s="280" t="str">
        <f>IF(DP407="","",VLOOKUP(DP407,リスト!$AJ$5:$AK$6,2,FALSE))</f>
        <v/>
      </c>
      <c r="DP407" s="3"/>
      <c r="DQ407" s="280" t="str">
        <f>IF(DR407="","",VLOOKUP(DR407,リスト!$AL$5:$AM$7,2,FALSE))</f>
        <v/>
      </c>
      <c r="DR407" s="3"/>
      <c r="DS407" s="13"/>
      <c r="DT407" s="85"/>
      <c r="DU407" s="85"/>
      <c r="DV407" s="281" t="str">
        <f>IF(DW407="","",VLOOKUP(DW407,リスト!$AN$5:$AO$6,2,FALSE))</f>
        <v/>
      </c>
      <c r="DW407" s="13"/>
      <c r="DX407" s="341"/>
      <c r="DY407" s="345"/>
      <c r="DZ407" s="341"/>
      <c r="EA407" s="345"/>
      <c r="EB407" s="280" t="str">
        <f>IF(EC407="","",VLOOKUP(EC407,リスト!$AW$5:$AX$8,2,FALSE))</f>
        <v/>
      </c>
      <c r="EC407" s="3"/>
      <c r="ED407" s="85"/>
      <c r="EE407" s="280" t="str">
        <f>IF(EF407="","",VLOOKUP(EF407,リスト!$AY$5:$AZ$10,2,FALSE))</f>
        <v/>
      </c>
      <c r="EF407" s="3"/>
      <c r="EG407" s="280" t="str">
        <f>IF(EH407="","",VLOOKUP(EH407,リスト!$BA$5:$BB$10,2,FALSE))</f>
        <v/>
      </c>
      <c r="EH407" s="3"/>
      <c r="EI407" s="280" t="str">
        <f>IF(EJ407="","",VLOOKUP(EJ407,リスト!$BC$5:$BD$10,2,FALSE))</f>
        <v/>
      </c>
      <c r="EJ407" s="3"/>
      <c r="EK407" s="280" t="str">
        <f>IF(EL407="","",VLOOKUP(EL407,リスト!$BE$5:$BF$10,2,FALSE))</f>
        <v/>
      </c>
      <c r="EL407" s="3"/>
      <c r="EM407" s="78"/>
      <c r="EN407" s="73"/>
      <c r="EO407" s="73"/>
      <c r="EP407" s="13"/>
      <c r="EQ407" s="13"/>
      <c r="ER407" s="280" t="str">
        <f>IF(ES407="","",VLOOKUP(ES407,リスト!$BG$5:$BH$10,2,FALSE))</f>
        <v/>
      </c>
      <c r="ES407" s="13"/>
      <c r="ET407" s="13"/>
      <c r="EU407" s="13"/>
      <c r="EV407" s="13"/>
      <c r="EW407" s="13"/>
      <c r="EX407" s="81"/>
      <c r="EY407" s="81"/>
      <c r="EZ407" s="26"/>
      <c r="FA407" s="281" t="str">
        <f>IF($EZ407="","",INDEX(リスト!$BI$5:$BJ$40,MATCH($EZ407,リスト!$BJ$5:$BJ$40,0),1))</f>
        <v/>
      </c>
      <c r="FB407" s="280" t="str">
        <f>IF(FC407="","",VLOOKUP(FC407,リスト!$BK:$BL,2,FALSE))</f>
        <v/>
      </c>
      <c r="FC407" s="13"/>
      <c r="FD407" s="331"/>
      <c r="FE407" s="3"/>
      <c r="FF407" s="280" t="str">
        <f>IF(FG407="","",VLOOKUP(FG407,リスト!$BO$5:$BP$6,2,FALSE))</f>
        <v/>
      </c>
      <c r="FG407" s="3"/>
      <c r="FH407" s="280" t="str">
        <f>IF(FI407="","",VLOOKUP(FI407,リスト!$BQ$5:$BR$8,2,FALSE))</f>
        <v/>
      </c>
      <c r="FI407" s="3"/>
      <c r="FJ407" s="282"/>
      <c r="FK407" s="280" t="str">
        <f>IF(FL407="","",VLOOKUP(FL407,リスト!$BS$5:$BT$6,2,FALSE))</f>
        <v/>
      </c>
      <c r="FL407" s="63"/>
      <c r="FM407" s="13"/>
      <c r="FN407" s="13"/>
      <c r="FO407" s="13"/>
      <c r="FP407" s="283" t="str">
        <f t="shared" si="60"/>
        <v/>
      </c>
      <c r="FQ407" s="283" t="str">
        <f t="shared" si="60"/>
        <v/>
      </c>
      <c r="FR407" s="13"/>
      <c r="FS407" s="85"/>
      <c r="FT407" s="85"/>
      <c r="FU407" s="281" t="str">
        <f t="shared" si="61"/>
        <v/>
      </c>
      <c r="FV407" s="280" t="str">
        <f>IF(FW407="","",VLOOKUP(FW407,リスト!$BV$5:$BW$10,2,FALSE))</f>
        <v/>
      </c>
      <c r="FW407" s="26"/>
      <c r="FX407" s="282" t="str">
        <f t="shared" si="62"/>
        <v/>
      </c>
      <c r="FY407" s="280" t="str">
        <f>IF(FZ407="","",VLOOKUP(FZ407,リスト!$BX$5:$BY$6,2,FALSE))</f>
        <v/>
      </c>
      <c r="FZ407" s="3"/>
      <c r="GA407" s="280" t="str">
        <f>IF(GB407="","",VLOOKUP(GB407,リスト!$BZ$5:$CA$6,2,FALSE))</f>
        <v/>
      </c>
      <c r="GB407" s="13"/>
      <c r="GC407" s="281" t="str">
        <f>IF(GD407="","",VLOOKUP(GD407,リスト!$CB$5:$CC$6,2,FALSE))</f>
        <v/>
      </c>
      <c r="GD407" s="13"/>
      <c r="GE407" s="13"/>
      <c r="GF407" s="13"/>
      <c r="GG407" s="75"/>
      <c r="GH407" s="281" t="str">
        <f t="shared" si="63"/>
        <v/>
      </c>
      <c r="GI407" s="128"/>
      <c r="GJ407" s="281" t="str">
        <f>IF(GK407="","",VLOOKUP(GK407,リスト!$CD$5:$CE$6,2,FALSE))</f>
        <v/>
      </c>
      <c r="GK407" s="13"/>
      <c r="GL407" s="281" t="str">
        <f>IF(GM407="","",VLOOKUP(GM407,リスト!$CF$5:$CG$5,2,FALSE))</f>
        <v/>
      </c>
      <c r="GM407" s="26"/>
      <c r="GN407" s="280" t="str">
        <f>IF(GO407="","",VLOOKUP(GO407,リスト!$CH$5:$CI$5,2,FALSE))</f>
        <v/>
      </c>
      <c r="GO407" s="284"/>
      <c r="GP407" s="284"/>
      <c r="GQ407" s="284"/>
      <c r="GR407" s="284"/>
      <c r="GS407" s="284"/>
      <c r="GT407" s="284"/>
      <c r="GU407" s="284"/>
      <c r="GV407" s="284"/>
      <c r="GW407" s="284"/>
      <c r="GX407" s="285"/>
    </row>
    <row r="408" spans="2:206" s="177" customFormat="1" ht="24.75" hidden="1" customHeight="1" outlineLevel="1">
      <c r="B408" s="286" t="str">
        <f>IF(明細!B402="","",明細!B402)</f>
        <v/>
      </c>
      <c r="C408" s="287" t="str">
        <f>IF(明細!C402="","",明細!C402)</f>
        <v/>
      </c>
      <c r="D408" s="265" t="str">
        <f>IF(明細!D402="","",明細!D402)</f>
        <v/>
      </c>
      <c r="E408" s="265" t="str">
        <f>IF(明細!E402="","",明細!E402)</f>
        <v/>
      </c>
      <c r="F408" s="265" t="str">
        <f>IF(明細!F402="","",明細!F402)</f>
        <v/>
      </c>
      <c r="G408" s="265" t="str">
        <f>IF(明細!G402="","",明細!G402)</f>
        <v/>
      </c>
      <c r="H408" s="265" t="str">
        <f>IF(明細!H402="","",明細!H402)</f>
        <v/>
      </c>
      <c r="I408" s="265" t="str">
        <f>IF(明細!I402="","",明細!I402)</f>
        <v/>
      </c>
      <c r="J408" s="265" t="str">
        <f>IF(明細!J402="","",明細!J402)</f>
        <v/>
      </c>
      <c r="K408" s="265" t="str">
        <f>IF(明細!K402="","",明細!K402)</f>
        <v/>
      </c>
      <c r="L408" s="265" t="str">
        <f>IF(明細!L402="","",明細!L402)</f>
        <v/>
      </c>
      <c r="M408" s="265" t="str">
        <f>IF(明細!M402="","",明細!M402)</f>
        <v/>
      </c>
      <c r="N408" s="265" t="str">
        <f>IF(明細!N402="","",明細!N402)</f>
        <v/>
      </c>
      <c r="O408" s="265" t="str">
        <f>IF(明細!O402="","",明細!O402)</f>
        <v/>
      </c>
      <c r="P408" s="265" t="str">
        <f>IF(明細!P402="","",明細!P402)</f>
        <v/>
      </c>
      <c r="Q408" s="265" t="str">
        <f>IF(明細!Q402="","",明細!Q402)</f>
        <v/>
      </c>
      <c r="R408" s="289" t="str">
        <f>IF(明細!R402="","",明細!R402)</f>
        <v/>
      </c>
      <c r="S408" s="291" t="str">
        <f>IF(明細!S402="","",明細!S402)</f>
        <v/>
      </c>
      <c r="T408" s="291" t="str">
        <f>IF(明細!T402="","",明細!T402)</f>
        <v/>
      </c>
      <c r="U408" s="291" t="str">
        <f>IF(明細!U402="","",明細!U402)</f>
        <v/>
      </c>
      <c r="V408" s="292" t="str">
        <f>IF(明細!V402="","",明細!V402)</f>
        <v>個</v>
      </c>
      <c r="W408" s="292" t="str">
        <f>IF(明細!W402="","",明細!W402)</f>
        <v/>
      </c>
      <c r="X408" s="293" t="str">
        <f>IF(明細!X402="","",明細!X402)</f>
        <v/>
      </c>
      <c r="Y408" s="134" t="str">
        <f>IF(明細!Y402="","",明細!Y402)</f>
        <v/>
      </c>
      <c r="Z408" s="135" t="str">
        <f>IF(明細!Z402="","",明細!Z402)</f>
        <v/>
      </c>
      <c r="AA408" s="134" t="str">
        <f>IF(明細!AA402="","",明細!AA402)</f>
        <v/>
      </c>
      <c r="AB408" s="303" t="str">
        <f>IF(明細!AB402="","",明細!AB402)</f>
        <v/>
      </c>
      <c r="AC408" s="134" t="str">
        <f>IF(明細!AC402="","",明細!AC402)</f>
        <v/>
      </c>
      <c r="AD408" s="183" t="str">
        <f>IF(明細!AD402="","",明細!AD402)</f>
        <v/>
      </c>
      <c r="AE408" s="184">
        <f>IF(明細!AE402="","",明細!AE402)</f>
        <v>0.1</v>
      </c>
      <c r="AF408" s="185" t="str">
        <f>IF(明細!AF402="","",明細!AF402)</f>
        <v/>
      </c>
      <c r="AG408" s="186" t="str">
        <f>IF(明細!AG402="","",明細!AG402)</f>
        <v/>
      </c>
      <c r="AH408" s="186" t="str">
        <f>IF(明細!AH402="","",明細!AH402)</f>
        <v/>
      </c>
      <c r="AI408" s="187" t="str">
        <f>IF(明細!AI402="","",明細!AI402)</f>
        <v/>
      </c>
      <c r="AJ408" s="296" t="str">
        <f>IF(明細!AJ402="","",明細!AJ402)</f>
        <v/>
      </c>
      <c r="AK408" s="297" t="str">
        <f>IF(明細!AK402="","",明細!AK402)</f>
        <v/>
      </c>
      <c r="AL408" s="298" t="str">
        <f>IF(明細!AL402="","",明細!AL402)</f>
        <v/>
      </c>
      <c r="AM408" s="299" t="str">
        <f>IF(明細!AM402="","",明細!AM402)</f>
        <v/>
      </c>
      <c r="AN408" s="300" t="str">
        <f>IF(明細!AN402="","",明細!AN402)</f>
        <v/>
      </c>
      <c r="AO408" s="300" t="str">
        <f>IF(明細!AO402="","",明細!AO402)</f>
        <v/>
      </c>
      <c r="AP408" s="300" t="str">
        <f>IF(明細!AP402="","",明細!AP402)</f>
        <v/>
      </c>
      <c r="AQ408" s="301" t="str">
        <f>IF(明細!AQ402="","",明細!AQ402)</f>
        <v/>
      </c>
      <c r="AR408" s="302" t="str">
        <f>IF(明細!AR402="","",明細!AR402)</f>
        <v/>
      </c>
      <c r="AU408" s="360"/>
      <c r="AV408" s="368"/>
      <c r="AW408" s="446" t="str">
        <f>IF(明細!AV402="","",明細!AV402)</f>
        <v/>
      </c>
      <c r="AX408" s="419" t="str">
        <f>IF(明細!AT402="","",明細!AT402)</f>
        <v/>
      </c>
      <c r="AY408" s="280" t="str">
        <f>IF($AX408="","",VLOOKUP($AX408,リスト!$CL:$CM,2,FALSE))</f>
        <v/>
      </c>
      <c r="AZ408" s="3"/>
      <c r="BA408" s="280" t="str">
        <f>IF(BB408="","",VLOOKUP(BB408,リスト!$K:$L,2,FALSE))</f>
        <v/>
      </c>
      <c r="BB408" s="3"/>
      <c r="BC408" s="3"/>
      <c r="BD408" s="87"/>
      <c r="BE408" s="280" t="str">
        <f>IF(BF408="","",VLOOKUP(BF408,リスト!$I:$J,2,FALSE))</f>
        <v/>
      </c>
      <c r="BF408" s="3"/>
      <c r="BG408" s="280" t="str">
        <f>IF(BH408="","",VLOOKUP(BH408,リスト!$M:$N,2,FALSE))</f>
        <v/>
      </c>
      <c r="BH408" s="282"/>
      <c r="BI408" s="280" t="str">
        <f>IF(BJ408="","",VLOOKUP(BJ408,リスト!$O:$P,2,FALSE))</f>
        <v/>
      </c>
      <c r="BJ408" s="24"/>
      <c r="BM408" s="451" t="str">
        <f>IF(明細!AV402="","",明細!AV402)</f>
        <v/>
      </c>
      <c r="BN408" s="453" t="str">
        <f>IF(明細!AT402="","",明細!AT402)</f>
        <v/>
      </c>
      <c r="BO408" s="280" t="str">
        <f>IF($BN408="","",VLOOKUP($BN408,リスト!$CL:$CM,2,FALSE))</f>
        <v/>
      </c>
      <c r="BP408" s="280" t="str">
        <f>IF(BQ408="","",VLOOKUP(BQ408,リスト!$K$5:$L$7,2,FALSE))</f>
        <v/>
      </c>
      <c r="BQ408" s="13"/>
      <c r="BR408" s="13"/>
      <c r="BS408" s="47"/>
      <c r="BT408" s="280" t="str">
        <f>IF(BU408="","",VLOOKUP(BU408,リスト!I399:J417,2,FALSE))</f>
        <v/>
      </c>
      <c r="BU408" s="13"/>
      <c r="BV408" s="13"/>
      <c r="BW408" s="282"/>
      <c r="BX408" s="282"/>
      <c r="BY408" s="280" t="str">
        <f>IF(BZ408="","",VLOOKUP(BZ408,リスト!$S$5:$T$6,2,FALSE))</f>
        <v/>
      </c>
      <c r="BZ408" s="3"/>
      <c r="CA408" s="3"/>
      <c r="CB408" s="81"/>
      <c r="CC408" s="280" t="str">
        <f t="shared" si="57"/>
        <v/>
      </c>
      <c r="CD408" s="83"/>
      <c r="CE408" s="83"/>
      <c r="CF408" s="83"/>
      <c r="CG408" s="83"/>
      <c r="CH408" s="282" t="str">
        <f t="shared" si="58"/>
        <v/>
      </c>
      <c r="CI408" s="83"/>
      <c r="CJ408" s="280" t="str">
        <f t="shared" si="59"/>
        <v/>
      </c>
      <c r="CK408" s="87"/>
      <c r="CL408" s="78"/>
      <c r="CM408" s="83"/>
      <c r="CN408" s="83"/>
      <c r="CO408" s="83"/>
      <c r="CP408" s="280" t="str">
        <f t="shared" si="64"/>
        <v/>
      </c>
      <c r="CQ408" s="81"/>
      <c r="CR408" s="280" t="str">
        <f t="shared" si="65"/>
        <v/>
      </c>
      <c r="CS408" s="3"/>
      <c r="CT408" s="3"/>
      <c r="CU408" s="280" t="str">
        <f>IF(CV408="","",VLOOKUP(CV408,リスト!$V$5:$W$6,2,FALSE))</f>
        <v/>
      </c>
      <c r="CV408" s="3"/>
      <c r="CW408" s="280" t="str">
        <f>IF(CX408="","",VLOOKUP(CX408,リスト!$X$5:$Y$6,2,FALSE))</f>
        <v/>
      </c>
      <c r="CX408" s="3"/>
      <c r="CY408" s="77"/>
      <c r="CZ408" s="77"/>
      <c r="DA408" s="75"/>
      <c r="DB408" s="75"/>
      <c r="DC408" s="75"/>
      <c r="DD408" s="75"/>
      <c r="DE408" s="280" t="str">
        <f>IF(DF408="","",VLOOKUP(DF408,リスト!$Z$5:$AA$10,2,FALSE))</f>
        <v/>
      </c>
      <c r="DF408" s="3"/>
      <c r="DG408" s="280" t="str">
        <f>IF(DH408="","",VLOOKUP(DH408,リスト!$AB$5:$AC$12,2,FALSE))</f>
        <v/>
      </c>
      <c r="DH408" s="63"/>
      <c r="DI408" s="280" t="str">
        <f>IF(DJ408="","",VLOOKUP(DJ408,リスト!$AD$5:$AE$7,2,FALSE))</f>
        <v/>
      </c>
      <c r="DJ408" s="3"/>
      <c r="DK408" s="280" t="str">
        <f>IF(DL408="","",VLOOKUP(DL408,リスト!$AF$5:$AG$10,2,FALSE))</f>
        <v/>
      </c>
      <c r="DL408" s="3"/>
      <c r="DM408" s="280" t="str">
        <f>IF(DN408="","",VLOOKUP(DN408,リスト!$AH$5:$AI$6,2,FALSE))</f>
        <v/>
      </c>
      <c r="DN408" s="3"/>
      <c r="DO408" s="280" t="str">
        <f>IF(DP408="","",VLOOKUP(DP408,リスト!$AJ$5:$AK$6,2,FALSE))</f>
        <v/>
      </c>
      <c r="DP408" s="3"/>
      <c r="DQ408" s="280" t="str">
        <f>IF(DR408="","",VLOOKUP(DR408,リスト!$AL$5:$AM$7,2,FALSE))</f>
        <v/>
      </c>
      <c r="DR408" s="3"/>
      <c r="DS408" s="13"/>
      <c r="DT408" s="85"/>
      <c r="DU408" s="85"/>
      <c r="DV408" s="281" t="str">
        <f>IF(DW408="","",VLOOKUP(DW408,リスト!$AN$5:$AO$6,2,FALSE))</f>
        <v/>
      </c>
      <c r="DW408" s="13"/>
      <c r="DX408" s="341"/>
      <c r="DY408" s="345"/>
      <c r="DZ408" s="341"/>
      <c r="EA408" s="345"/>
      <c r="EB408" s="280" t="str">
        <f>IF(EC408="","",VLOOKUP(EC408,リスト!$AW$5:$AX$8,2,FALSE))</f>
        <v/>
      </c>
      <c r="EC408" s="3"/>
      <c r="ED408" s="85"/>
      <c r="EE408" s="280" t="str">
        <f>IF(EF408="","",VLOOKUP(EF408,リスト!$AY$5:$AZ$10,2,FALSE))</f>
        <v/>
      </c>
      <c r="EF408" s="3"/>
      <c r="EG408" s="280" t="str">
        <f>IF(EH408="","",VLOOKUP(EH408,リスト!$BA$5:$BB$10,2,FALSE))</f>
        <v/>
      </c>
      <c r="EH408" s="3"/>
      <c r="EI408" s="280" t="str">
        <f>IF(EJ408="","",VLOOKUP(EJ408,リスト!$BC$5:$BD$10,2,FALSE))</f>
        <v/>
      </c>
      <c r="EJ408" s="3"/>
      <c r="EK408" s="280" t="str">
        <f>IF(EL408="","",VLOOKUP(EL408,リスト!$BE$5:$BF$10,2,FALSE))</f>
        <v/>
      </c>
      <c r="EL408" s="3"/>
      <c r="EM408" s="78"/>
      <c r="EN408" s="73"/>
      <c r="EO408" s="73"/>
      <c r="EP408" s="13"/>
      <c r="EQ408" s="13"/>
      <c r="ER408" s="280" t="str">
        <f>IF(ES408="","",VLOOKUP(ES408,リスト!$BG$5:$BH$10,2,FALSE))</f>
        <v/>
      </c>
      <c r="ES408" s="13"/>
      <c r="ET408" s="13"/>
      <c r="EU408" s="13"/>
      <c r="EV408" s="13"/>
      <c r="EW408" s="13"/>
      <c r="EX408" s="81"/>
      <c r="EY408" s="81"/>
      <c r="EZ408" s="26"/>
      <c r="FA408" s="281" t="str">
        <f>IF($EZ408="","",INDEX(リスト!$BI$5:$BJ$40,MATCH($EZ408,リスト!$BJ$5:$BJ$40,0),1))</f>
        <v/>
      </c>
      <c r="FB408" s="280" t="str">
        <f>IF(FC408="","",VLOOKUP(FC408,リスト!$BK:$BL,2,FALSE))</f>
        <v/>
      </c>
      <c r="FC408" s="13"/>
      <c r="FD408" s="331"/>
      <c r="FE408" s="3"/>
      <c r="FF408" s="280" t="str">
        <f>IF(FG408="","",VLOOKUP(FG408,リスト!$BO$5:$BP$6,2,FALSE))</f>
        <v/>
      </c>
      <c r="FG408" s="3"/>
      <c r="FH408" s="280" t="str">
        <f>IF(FI408="","",VLOOKUP(FI408,リスト!$BQ$5:$BR$8,2,FALSE))</f>
        <v/>
      </c>
      <c r="FI408" s="3"/>
      <c r="FJ408" s="282"/>
      <c r="FK408" s="280" t="str">
        <f>IF(FL408="","",VLOOKUP(FL408,リスト!$BS$5:$BT$6,2,FALSE))</f>
        <v/>
      </c>
      <c r="FL408" s="63"/>
      <c r="FM408" s="13"/>
      <c r="FN408" s="13"/>
      <c r="FO408" s="13"/>
      <c r="FP408" s="283" t="str">
        <f t="shared" si="60"/>
        <v/>
      </c>
      <c r="FQ408" s="283" t="str">
        <f t="shared" si="60"/>
        <v/>
      </c>
      <c r="FR408" s="13"/>
      <c r="FS408" s="85"/>
      <c r="FT408" s="85"/>
      <c r="FU408" s="281" t="str">
        <f t="shared" si="61"/>
        <v/>
      </c>
      <c r="FV408" s="280" t="str">
        <f>IF(FW408="","",VLOOKUP(FW408,リスト!$BV$5:$BW$10,2,FALSE))</f>
        <v/>
      </c>
      <c r="FW408" s="26"/>
      <c r="FX408" s="282" t="str">
        <f t="shared" si="62"/>
        <v/>
      </c>
      <c r="FY408" s="280" t="str">
        <f>IF(FZ408="","",VLOOKUP(FZ408,リスト!$BX$5:$BY$6,2,FALSE))</f>
        <v/>
      </c>
      <c r="FZ408" s="3"/>
      <c r="GA408" s="280" t="str">
        <f>IF(GB408="","",VLOOKUP(GB408,リスト!$BZ$5:$CA$6,2,FALSE))</f>
        <v/>
      </c>
      <c r="GB408" s="13"/>
      <c r="GC408" s="281" t="str">
        <f>IF(GD408="","",VLOOKUP(GD408,リスト!$CB$5:$CC$6,2,FALSE))</f>
        <v/>
      </c>
      <c r="GD408" s="13"/>
      <c r="GE408" s="13"/>
      <c r="GF408" s="13"/>
      <c r="GG408" s="75"/>
      <c r="GH408" s="281" t="str">
        <f t="shared" si="63"/>
        <v/>
      </c>
      <c r="GI408" s="128"/>
      <c r="GJ408" s="281" t="str">
        <f>IF(GK408="","",VLOOKUP(GK408,リスト!$CD$5:$CE$6,2,FALSE))</f>
        <v/>
      </c>
      <c r="GK408" s="13"/>
      <c r="GL408" s="281" t="str">
        <f>IF(GM408="","",VLOOKUP(GM408,リスト!$CF$5:$CG$5,2,FALSE))</f>
        <v/>
      </c>
      <c r="GM408" s="26"/>
      <c r="GN408" s="280" t="str">
        <f>IF(GO408="","",VLOOKUP(GO408,リスト!$CH$5:$CI$5,2,FALSE))</f>
        <v/>
      </c>
      <c r="GO408" s="284"/>
      <c r="GP408" s="284"/>
      <c r="GQ408" s="284"/>
      <c r="GR408" s="284"/>
      <c r="GS408" s="284"/>
      <c r="GT408" s="284"/>
      <c r="GU408" s="284"/>
      <c r="GV408" s="284"/>
      <c r="GW408" s="284"/>
      <c r="GX408" s="285"/>
    </row>
    <row r="409" spans="2:206" s="177" customFormat="1" ht="24.75" hidden="1" customHeight="1" outlineLevel="1">
      <c r="B409" s="286" t="str">
        <f>IF(明細!B403="","",明細!B403)</f>
        <v/>
      </c>
      <c r="C409" s="287" t="str">
        <f>IF(明細!C403="","",明細!C403)</f>
        <v/>
      </c>
      <c r="D409" s="265" t="str">
        <f>IF(明細!D403="","",明細!D403)</f>
        <v/>
      </c>
      <c r="E409" s="265" t="str">
        <f>IF(明細!E403="","",明細!E403)</f>
        <v/>
      </c>
      <c r="F409" s="265" t="str">
        <f>IF(明細!F403="","",明細!F403)</f>
        <v/>
      </c>
      <c r="G409" s="265" t="str">
        <f>IF(明細!G403="","",明細!G403)</f>
        <v/>
      </c>
      <c r="H409" s="265" t="str">
        <f>IF(明細!H403="","",明細!H403)</f>
        <v/>
      </c>
      <c r="I409" s="265" t="str">
        <f>IF(明細!I403="","",明細!I403)</f>
        <v/>
      </c>
      <c r="J409" s="265" t="str">
        <f>IF(明細!J403="","",明細!J403)</f>
        <v/>
      </c>
      <c r="K409" s="265" t="str">
        <f>IF(明細!K403="","",明細!K403)</f>
        <v/>
      </c>
      <c r="L409" s="265" t="str">
        <f>IF(明細!L403="","",明細!L403)</f>
        <v/>
      </c>
      <c r="M409" s="265" t="str">
        <f>IF(明細!M403="","",明細!M403)</f>
        <v/>
      </c>
      <c r="N409" s="265" t="str">
        <f>IF(明細!N403="","",明細!N403)</f>
        <v/>
      </c>
      <c r="O409" s="265" t="str">
        <f>IF(明細!O403="","",明細!O403)</f>
        <v/>
      </c>
      <c r="P409" s="265" t="str">
        <f>IF(明細!P403="","",明細!P403)</f>
        <v/>
      </c>
      <c r="Q409" s="265" t="str">
        <f>IF(明細!Q403="","",明細!Q403)</f>
        <v/>
      </c>
      <c r="R409" s="289" t="str">
        <f>IF(明細!R403="","",明細!R403)</f>
        <v/>
      </c>
      <c r="S409" s="291" t="str">
        <f>IF(明細!S403="","",明細!S403)</f>
        <v/>
      </c>
      <c r="T409" s="291" t="str">
        <f>IF(明細!T403="","",明細!T403)</f>
        <v/>
      </c>
      <c r="U409" s="291" t="str">
        <f>IF(明細!U403="","",明細!U403)</f>
        <v/>
      </c>
      <c r="V409" s="292" t="str">
        <f>IF(明細!V403="","",明細!V403)</f>
        <v>個</v>
      </c>
      <c r="W409" s="292" t="str">
        <f>IF(明細!W403="","",明細!W403)</f>
        <v/>
      </c>
      <c r="X409" s="293" t="str">
        <f>IF(明細!X403="","",明細!X403)</f>
        <v/>
      </c>
      <c r="Y409" s="134" t="str">
        <f>IF(明細!Y403="","",明細!Y403)</f>
        <v/>
      </c>
      <c r="Z409" s="135" t="str">
        <f>IF(明細!Z403="","",明細!Z403)</f>
        <v/>
      </c>
      <c r="AA409" s="134" t="str">
        <f>IF(明細!AA403="","",明細!AA403)</f>
        <v/>
      </c>
      <c r="AB409" s="303" t="str">
        <f>IF(明細!AB403="","",明細!AB403)</f>
        <v/>
      </c>
      <c r="AC409" s="134" t="str">
        <f>IF(明細!AC403="","",明細!AC403)</f>
        <v/>
      </c>
      <c r="AD409" s="183" t="str">
        <f>IF(明細!AD403="","",明細!AD403)</f>
        <v/>
      </c>
      <c r="AE409" s="184">
        <f>IF(明細!AE403="","",明細!AE403)</f>
        <v>0.1</v>
      </c>
      <c r="AF409" s="185" t="str">
        <f>IF(明細!AF403="","",明細!AF403)</f>
        <v/>
      </c>
      <c r="AG409" s="186" t="str">
        <f>IF(明細!AG403="","",明細!AG403)</f>
        <v/>
      </c>
      <c r="AH409" s="186" t="str">
        <f>IF(明細!AH403="","",明細!AH403)</f>
        <v/>
      </c>
      <c r="AI409" s="187" t="str">
        <f>IF(明細!AI403="","",明細!AI403)</f>
        <v/>
      </c>
      <c r="AJ409" s="296" t="str">
        <f>IF(明細!AJ403="","",明細!AJ403)</f>
        <v/>
      </c>
      <c r="AK409" s="297" t="str">
        <f>IF(明細!AK403="","",明細!AK403)</f>
        <v/>
      </c>
      <c r="AL409" s="298" t="str">
        <f>IF(明細!AL403="","",明細!AL403)</f>
        <v/>
      </c>
      <c r="AM409" s="299" t="str">
        <f>IF(明細!AM403="","",明細!AM403)</f>
        <v/>
      </c>
      <c r="AN409" s="300" t="str">
        <f>IF(明細!AN403="","",明細!AN403)</f>
        <v/>
      </c>
      <c r="AO409" s="300" t="str">
        <f>IF(明細!AO403="","",明細!AO403)</f>
        <v/>
      </c>
      <c r="AP409" s="300" t="str">
        <f>IF(明細!AP403="","",明細!AP403)</f>
        <v/>
      </c>
      <c r="AQ409" s="301" t="str">
        <f>IF(明細!AQ403="","",明細!AQ403)</f>
        <v/>
      </c>
      <c r="AR409" s="302" t="str">
        <f>IF(明細!AR403="","",明細!AR403)</f>
        <v/>
      </c>
      <c r="AU409" s="360"/>
      <c r="AV409" s="368"/>
      <c r="AW409" s="446" t="str">
        <f>IF(明細!AV403="","",明細!AV403)</f>
        <v/>
      </c>
      <c r="AX409" s="419" t="str">
        <f>IF(明細!AT403="","",明細!AT403)</f>
        <v/>
      </c>
      <c r="AY409" s="280" t="str">
        <f>IF($AX409="","",VLOOKUP($AX409,リスト!$CL:$CM,2,FALSE))</f>
        <v/>
      </c>
      <c r="AZ409" s="3"/>
      <c r="BA409" s="280" t="str">
        <f>IF(BB409="","",VLOOKUP(BB409,リスト!$K:$L,2,FALSE))</f>
        <v/>
      </c>
      <c r="BB409" s="3"/>
      <c r="BC409" s="3"/>
      <c r="BD409" s="87"/>
      <c r="BE409" s="280" t="str">
        <f>IF(BF409="","",VLOOKUP(BF409,リスト!$I:$J,2,FALSE))</f>
        <v/>
      </c>
      <c r="BF409" s="3"/>
      <c r="BG409" s="280" t="str">
        <f>IF(BH409="","",VLOOKUP(BH409,リスト!$M:$N,2,FALSE))</f>
        <v/>
      </c>
      <c r="BH409" s="282"/>
      <c r="BI409" s="280" t="str">
        <f>IF(BJ409="","",VLOOKUP(BJ409,リスト!$O:$P,2,FALSE))</f>
        <v/>
      </c>
      <c r="BJ409" s="24"/>
      <c r="BM409" s="451" t="str">
        <f>IF(明細!AV403="","",明細!AV403)</f>
        <v/>
      </c>
      <c r="BN409" s="453" t="str">
        <f>IF(明細!AT403="","",明細!AT403)</f>
        <v/>
      </c>
      <c r="BO409" s="280" t="str">
        <f>IF($BN409="","",VLOOKUP($BN409,リスト!$CL:$CM,2,FALSE))</f>
        <v/>
      </c>
      <c r="BP409" s="280" t="str">
        <f>IF(BQ409="","",VLOOKUP(BQ409,リスト!$K$5:$L$7,2,FALSE))</f>
        <v/>
      </c>
      <c r="BQ409" s="13"/>
      <c r="BR409" s="13"/>
      <c r="BS409" s="47"/>
      <c r="BT409" s="280" t="str">
        <f>IF(BU409="","",VLOOKUP(BU409,リスト!I400:J418,2,FALSE))</f>
        <v/>
      </c>
      <c r="BU409" s="13"/>
      <c r="BV409" s="13"/>
      <c r="BW409" s="282"/>
      <c r="BX409" s="282"/>
      <c r="BY409" s="280" t="str">
        <f>IF(BZ409="","",VLOOKUP(BZ409,リスト!$S$5:$T$6,2,FALSE))</f>
        <v/>
      </c>
      <c r="BZ409" s="3"/>
      <c r="CA409" s="3"/>
      <c r="CB409" s="81"/>
      <c r="CC409" s="280" t="str">
        <f t="shared" si="57"/>
        <v/>
      </c>
      <c r="CD409" s="83"/>
      <c r="CE409" s="83"/>
      <c r="CF409" s="83"/>
      <c r="CG409" s="83"/>
      <c r="CH409" s="282" t="str">
        <f t="shared" si="58"/>
        <v/>
      </c>
      <c r="CI409" s="83"/>
      <c r="CJ409" s="280" t="str">
        <f t="shared" si="59"/>
        <v/>
      </c>
      <c r="CK409" s="87"/>
      <c r="CL409" s="78"/>
      <c r="CM409" s="83"/>
      <c r="CN409" s="83"/>
      <c r="CO409" s="83"/>
      <c r="CP409" s="280" t="str">
        <f t="shared" si="64"/>
        <v/>
      </c>
      <c r="CQ409" s="81"/>
      <c r="CR409" s="280" t="str">
        <f t="shared" si="65"/>
        <v/>
      </c>
      <c r="CS409" s="3"/>
      <c r="CT409" s="3"/>
      <c r="CU409" s="280" t="str">
        <f>IF(CV409="","",VLOOKUP(CV409,リスト!$V$5:$W$6,2,FALSE))</f>
        <v/>
      </c>
      <c r="CV409" s="3"/>
      <c r="CW409" s="280" t="str">
        <f>IF(CX409="","",VLOOKUP(CX409,リスト!$X$5:$Y$6,2,FALSE))</f>
        <v/>
      </c>
      <c r="CX409" s="3"/>
      <c r="CY409" s="77"/>
      <c r="CZ409" s="77"/>
      <c r="DA409" s="75"/>
      <c r="DB409" s="75"/>
      <c r="DC409" s="75"/>
      <c r="DD409" s="75"/>
      <c r="DE409" s="280" t="str">
        <f>IF(DF409="","",VLOOKUP(DF409,リスト!$Z$5:$AA$10,2,FALSE))</f>
        <v/>
      </c>
      <c r="DF409" s="3"/>
      <c r="DG409" s="280" t="str">
        <f>IF(DH409="","",VLOOKUP(DH409,リスト!$AB$5:$AC$12,2,FALSE))</f>
        <v/>
      </c>
      <c r="DH409" s="63"/>
      <c r="DI409" s="280" t="str">
        <f>IF(DJ409="","",VLOOKUP(DJ409,リスト!$AD$5:$AE$7,2,FALSE))</f>
        <v/>
      </c>
      <c r="DJ409" s="3"/>
      <c r="DK409" s="280" t="str">
        <f>IF(DL409="","",VLOOKUP(DL409,リスト!$AF$5:$AG$10,2,FALSE))</f>
        <v/>
      </c>
      <c r="DL409" s="3"/>
      <c r="DM409" s="280" t="str">
        <f>IF(DN409="","",VLOOKUP(DN409,リスト!$AH$5:$AI$6,2,FALSE))</f>
        <v/>
      </c>
      <c r="DN409" s="3"/>
      <c r="DO409" s="280" t="str">
        <f>IF(DP409="","",VLOOKUP(DP409,リスト!$AJ$5:$AK$6,2,FALSE))</f>
        <v/>
      </c>
      <c r="DP409" s="3"/>
      <c r="DQ409" s="280" t="str">
        <f>IF(DR409="","",VLOOKUP(DR409,リスト!$AL$5:$AM$7,2,FALSE))</f>
        <v/>
      </c>
      <c r="DR409" s="3"/>
      <c r="DS409" s="13"/>
      <c r="DT409" s="85"/>
      <c r="DU409" s="85"/>
      <c r="DV409" s="281" t="str">
        <f>IF(DW409="","",VLOOKUP(DW409,リスト!$AN$5:$AO$6,2,FALSE))</f>
        <v/>
      </c>
      <c r="DW409" s="13"/>
      <c r="DX409" s="341"/>
      <c r="DY409" s="345"/>
      <c r="DZ409" s="341"/>
      <c r="EA409" s="345"/>
      <c r="EB409" s="280" t="str">
        <f>IF(EC409="","",VLOOKUP(EC409,リスト!$AW$5:$AX$8,2,FALSE))</f>
        <v/>
      </c>
      <c r="EC409" s="3"/>
      <c r="ED409" s="85"/>
      <c r="EE409" s="280" t="str">
        <f>IF(EF409="","",VLOOKUP(EF409,リスト!$AY$5:$AZ$10,2,FALSE))</f>
        <v/>
      </c>
      <c r="EF409" s="3"/>
      <c r="EG409" s="280" t="str">
        <f>IF(EH409="","",VLOOKUP(EH409,リスト!$BA$5:$BB$10,2,FALSE))</f>
        <v/>
      </c>
      <c r="EH409" s="3"/>
      <c r="EI409" s="280" t="str">
        <f>IF(EJ409="","",VLOOKUP(EJ409,リスト!$BC$5:$BD$10,2,FALSE))</f>
        <v/>
      </c>
      <c r="EJ409" s="3"/>
      <c r="EK409" s="280" t="str">
        <f>IF(EL409="","",VLOOKUP(EL409,リスト!$BE$5:$BF$10,2,FALSE))</f>
        <v/>
      </c>
      <c r="EL409" s="3"/>
      <c r="EM409" s="78"/>
      <c r="EN409" s="73"/>
      <c r="EO409" s="73"/>
      <c r="EP409" s="13"/>
      <c r="EQ409" s="13"/>
      <c r="ER409" s="280" t="str">
        <f>IF(ES409="","",VLOOKUP(ES409,リスト!$BG$5:$BH$10,2,FALSE))</f>
        <v/>
      </c>
      <c r="ES409" s="13"/>
      <c r="ET409" s="13"/>
      <c r="EU409" s="13"/>
      <c r="EV409" s="13"/>
      <c r="EW409" s="13"/>
      <c r="EX409" s="81"/>
      <c r="EY409" s="81"/>
      <c r="EZ409" s="26"/>
      <c r="FA409" s="281" t="str">
        <f>IF($EZ409="","",INDEX(リスト!$BI$5:$BJ$40,MATCH($EZ409,リスト!$BJ$5:$BJ$40,0),1))</f>
        <v/>
      </c>
      <c r="FB409" s="280" t="str">
        <f>IF(FC409="","",VLOOKUP(FC409,リスト!$BK:$BL,2,FALSE))</f>
        <v/>
      </c>
      <c r="FC409" s="13"/>
      <c r="FD409" s="331"/>
      <c r="FE409" s="3"/>
      <c r="FF409" s="280" t="str">
        <f>IF(FG409="","",VLOOKUP(FG409,リスト!$BO$5:$BP$6,2,FALSE))</f>
        <v/>
      </c>
      <c r="FG409" s="3"/>
      <c r="FH409" s="280" t="str">
        <f>IF(FI409="","",VLOOKUP(FI409,リスト!$BQ$5:$BR$8,2,FALSE))</f>
        <v/>
      </c>
      <c r="FI409" s="3"/>
      <c r="FJ409" s="282"/>
      <c r="FK409" s="280" t="str">
        <f>IF(FL409="","",VLOOKUP(FL409,リスト!$BS$5:$BT$6,2,FALSE))</f>
        <v/>
      </c>
      <c r="FL409" s="63"/>
      <c r="FM409" s="13"/>
      <c r="FN409" s="13"/>
      <c r="FO409" s="13"/>
      <c r="FP409" s="283" t="str">
        <f t="shared" si="60"/>
        <v/>
      </c>
      <c r="FQ409" s="283" t="str">
        <f t="shared" si="60"/>
        <v/>
      </c>
      <c r="FR409" s="13"/>
      <c r="FS409" s="85"/>
      <c r="FT409" s="85"/>
      <c r="FU409" s="281" t="str">
        <f t="shared" si="61"/>
        <v/>
      </c>
      <c r="FV409" s="280" t="str">
        <f>IF(FW409="","",VLOOKUP(FW409,リスト!$BV$5:$BW$10,2,FALSE))</f>
        <v/>
      </c>
      <c r="FW409" s="26"/>
      <c r="FX409" s="282" t="str">
        <f t="shared" si="62"/>
        <v/>
      </c>
      <c r="FY409" s="280" t="str">
        <f>IF(FZ409="","",VLOOKUP(FZ409,リスト!$BX$5:$BY$6,2,FALSE))</f>
        <v/>
      </c>
      <c r="FZ409" s="3"/>
      <c r="GA409" s="280" t="str">
        <f>IF(GB409="","",VLOOKUP(GB409,リスト!$BZ$5:$CA$6,2,FALSE))</f>
        <v/>
      </c>
      <c r="GB409" s="13"/>
      <c r="GC409" s="281" t="str">
        <f>IF(GD409="","",VLOOKUP(GD409,リスト!$CB$5:$CC$6,2,FALSE))</f>
        <v/>
      </c>
      <c r="GD409" s="13"/>
      <c r="GE409" s="13"/>
      <c r="GF409" s="13"/>
      <c r="GG409" s="75"/>
      <c r="GH409" s="281" t="str">
        <f t="shared" si="63"/>
        <v/>
      </c>
      <c r="GI409" s="128"/>
      <c r="GJ409" s="281" t="str">
        <f>IF(GK409="","",VLOOKUP(GK409,リスト!$CD$5:$CE$6,2,FALSE))</f>
        <v/>
      </c>
      <c r="GK409" s="13"/>
      <c r="GL409" s="281" t="str">
        <f>IF(GM409="","",VLOOKUP(GM409,リスト!$CF$5:$CG$5,2,FALSE))</f>
        <v/>
      </c>
      <c r="GM409" s="26"/>
      <c r="GN409" s="280" t="str">
        <f>IF(GO409="","",VLOOKUP(GO409,リスト!$CH$5:$CI$5,2,FALSE))</f>
        <v/>
      </c>
      <c r="GO409" s="284"/>
      <c r="GP409" s="284"/>
      <c r="GQ409" s="284"/>
      <c r="GR409" s="284"/>
      <c r="GS409" s="284"/>
      <c r="GT409" s="284"/>
      <c r="GU409" s="284"/>
      <c r="GV409" s="284"/>
      <c r="GW409" s="284"/>
      <c r="GX409" s="285"/>
    </row>
    <row r="410" spans="2:206" s="177" customFormat="1" ht="24.75" hidden="1" customHeight="1" outlineLevel="1">
      <c r="B410" s="286" t="str">
        <f>IF(明細!B404="","",明細!B404)</f>
        <v/>
      </c>
      <c r="C410" s="287" t="str">
        <f>IF(明細!C404="","",明細!C404)</f>
        <v/>
      </c>
      <c r="D410" s="265" t="str">
        <f>IF(明細!D404="","",明細!D404)</f>
        <v/>
      </c>
      <c r="E410" s="265" t="str">
        <f>IF(明細!E404="","",明細!E404)</f>
        <v/>
      </c>
      <c r="F410" s="265" t="str">
        <f>IF(明細!F404="","",明細!F404)</f>
        <v/>
      </c>
      <c r="G410" s="265" t="str">
        <f>IF(明細!G404="","",明細!G404)</f>
        <v/>
      </c>
      <c r="H410" s="265" t="str">
        <f>IF(明細!H404="","",明細!H404)</f>
        <v/>
      </c>
      <c r="I410" s="265" t="str">
        <f>IF(明細!I404="","",明細!I404)</f>
        <v/>
      </c>
      <c r="J410" s="265" t="str">
        <f>IF(明細!J404="","",明細!J404)</f>
        <v/>
      </c>
      <c r="K410" s="265" t="str">
        <f>IF(明細!K404="","",明細!K404)</f>
        <v/>
      </c>
      <c r="L410" s="265" t="str">
        <f>IF(明細!L404="","",明細!L404)</f>
        <v/>
      </c>
      <c r="M410" s="265" t="str">
        <f>IF(明細!M404="","",明細!M404)</f>
        <v/>
      </c>
      <c r="N410" s="265" t="str">
        <f>IF(明細!N404="","",明細!N404)</f>
        <v/>
      </c>
      <c r="O410" s="265" t="str">
        <f>IF(明細!O404="","",明細!O404)</f>
        <v/>
      </c>
      <c r="P410" s="265" t="str">
        <f>IF(明細!P404="","",明細!P404)</f>
        <v/>
      </c>
      <c r="Q410" s="265" t="str">
        <f>IF(明細!Q404="","",明細!Q404)</f>
        <v/>
      </c>
      <c r="R410" s="289" t="str">
        <f>IF(明細!R404="","",明細!R404)</f>
        <v/>
      </c>
      <c r="S410" s="291" t="str">
        <f>IF(明細!S404="","",明細!S404)</f>
        <v/>
      </c>
      <c r="T410" s="291" t="str">
        <f>IF(明細!T404="","",明細!T404)</f>
        <v/>
      </c>
      <c r="U410" s="291" t="str">
        <f>IF(明細!U404="","",明細!U404)</f>
        <v/>
      </c>
      <c r="V410" s="292" t="str">
        <f>IF(明細!V404="","",明細!V404)</f>
        <v>個</v>
      </c>
      <c r="W410" s="292" t="str">
        <f>IF(明細!W404="","",明細!W404)</f>
        <v/>
      </c>
      <c r="X410" s="293" t="str">
        <f>IF(明細!X404="","",明細!X404)</f>
        <v/>
      </c>
      <c r="Y410" s="134" t="str">
        <f>IF(明細!Y404="","",明細!Y404)</f>
        <v/>
      </c>
      <c r="Z410" s="135" t="str">
        <f>IF(明細!Z404="","",明細!Z404)</f>
        <v/>
      </c>
      <c r="AA410" s="134" t="str">
        <f>IF(明細!AA404="","",明細!AA404)</f>
        <v/>
      </c>
      <c r="AB410" s="303" t="str">
        <f>IF(明細!AB404="","",明細!AB404)</f>
        <v/>
      </c>
      <c r="AC410" s="134" t="str">
        <f>IF(明細!AC404="","",明細!AC404)</f>
        <v/>
      </c>
      <c r="AD410" s="183" t="str">
        <f>IF(明細!AD404="","",明細!AD404)</f>
        <v/>
      </c>
      <c r="AE410" s="184">
        <f>IF(明細!AE404="","",明細!AE404)</f>
        <v>0.1</v>
      </c>
      <c r="AF410" s="185" t="str">
        <f>IF(明細!AF404="","",明細!AF404)</f>
        <v/>
      </c>
      <c r="AG410" s="186" t="str">
        <f>IF(明細!AG404="","",明細!AG404)</f>
        <v/>
      </c>
      <c r="AH410" s="186" t="str">
        <f>IF(明細!AH404="","",明細!AH404)</f>
        <v/>
      </c>
      <c r="AI410" s="187" t="str">
        <f>IF(明細!AI404="","",明細!AI404)</f>
        <v/>
      </c>
      <c r="AJ410" s="296" t="str">
        <f>IF(明細!AJ404="","",明細!AJ404)</f>
        <v/>
      </c>
      <c r="AK410" s="297" t="str">
        <f>IF(明細!AK404="","",明細!AK404)</f>
        <v/>
      </c>
      <c r="AL410" s="298" t="str">
        <f>IF(明細!AL404="","",明細!AL404)</f>
        <v/>
      </c>
      <c r="AM410" s="299" t="str">
        <f>IF(明細!AM404="","",明細!AM404)</f>
        <v/>
      </c>
      <c r="AN410" s="300" t="str">
        <f>IF(明細!AN404="","",明細!AN404)</f>
        <v/>
      </c>
      <c r="AO410" s="300" t="str">
        <f>IF(明細!AO404="","",明細!AO404)</f>
        <v/>
      </c>
      <c r="AP410" s="300" t="str">
        <f>IF(明細!AP404="","",明細!AP404)</f>
        <v/>
      </c>
      <c r="AQ410" s="301" t="str">
        <f>IF(明細!AQ404="","",明細!AQ404)</f>
        <v/>
      </c>
      <c r="AR410" s="302" t="str">
        <f>IF(明細!AR404="","",明細!AR404)</f>
        <v/>
      </c>
      <c r="AU410" s="360"/>
      <c r="AV410" s="368"/>
      <c r="AW410" s="446" t="str">
        <f>IF(明細!AV404="","",明細!AV404)</f>
        <v/>
      </c>
      <c r="AX410" s="419" t="str">
        <f>IF(明細!AT404="","",明細!AT404)</f>
        <v/>
      </c>
      <c r="AY410" s="280" t="str">
        <f>IF($AX410="","",VLOOKUP($AX410,リスト!$CL:$CM,2,FALSE))</f>
        <v/>
      </c>
      <c r="AZ410" s="3"/>
      <c r="BA410" s="280" t="str">
        <f>IF(BB410="","",VLOOKUP(BB410,リスト!$K:$L,2,FALSE))</f>
        <v/>
      </c>
      <c r="BB410" s="3"/>
      <c r="BC410" s="3"/>
      <c r="BD410" s="87"/>
      <c r="BE410" s="280" t="str">
        <f>IF(BF410="","",VLOOKUP(BF410,リスト!$I:$J,2,FALSE))</f>
        <v/>
      </c>
      <c r="BF410" s="3"/>
      <c r="BG410" s="280" t="str">
        <f>IF(BH410="","",VLOOKUP(BH410,リスト!$M:$N,2,FALSE))</f>
        <v/>
      </c>
      <c r="BH410" s="282"/>
      <c r="BI410" s="280" t="str">
        <f>IF(BJ410="","",VLOOKUP(BJ410,リスト!$O:$P,2,FALSE))</f>
        <v/>
      </c>
      <c r="BJ410" s="24"/>
      <c r="BM410" s="451" t="str">
        <f>IF(明細!AV404="","",明細!AV404)</f>
        <v/>
      </c>
      <c r="BN410" s="453" t="str">
        <f>IF(明細!AT404="","",明細!AT404)</f>
        <v/>
      </c>
      <c r="BO410" s="280" t="str">
        <f>IF($BN410="","",VLOOKUP($BN410,リスト!$CL:$CM,2,FALSE))</f>
        <v/>
      </c>
      <c r="BP410" s="280" t="str">
        <f>IF(BQ410="","",VLOOKUP(BQ410,リスト!$K$5:$L$7,2,FALSE))</f>
        <v/>
      </c>
      <c r="BQ410" s="13"/>
      <c r="BR410" s="13"/>
      <c r="BS410" s="47"/>
      <c r="BT410" s="280" t="str">
        <f>IF(BU410="","",VLOOKUP(BU410,リスト!I401:J419,2,FALSE))</f>
        <v/>
      </c>
      <c r="BU410" s="13"/>
      <c r="BV410" s="13"/>
      <c r="BW410" s="282"/>
      <c r="BX410" s="282"/>
      <c r="BY410" s="280" t="str">
        <f>IF(BZ410="","",VLOOKUP(BZ410,リスト!$S$5:$T$6,2,FALSE))</f>
        <v/>
      </c>
      <c r="BZ410" s="3"/>
      <c r="CA410" s="3"/>
      <c r="CB410" s="81"/>
      <c r="CC410" s="280" t="str">
        <f t="shared" si="57"/>
        <v/>
      </c>
      <c r="CD410" s="83"/>
      <c r="CE410" s="83"/>
      <c r="CF410" s="83"/>
      <c r="CG410" s="83"/>
      <c r="CH410" s="282" t="str">
        <f t="shared" si="58"/>
        <v/>
      </c>
      <c r="CI410" s="83"/>
      <c r="CJ410" s="280" t="str">
        <f t="shared" si="59"/>
        <v/>
      </c>
      <c r="CK410" s="87"/>
      <c r="CL410" s="78"/>
      <c r="CM410" s="83"/>
      <c r="CN410" s="83"/>
      <c r="CO410" s="83"/>
      <c r="CP410" s="280" t="str">
        <f t="shared" si="64"/>
        <v/>
      </c>
      <c r="CQ410" s="81"/>
      <c r="CR410" s="280" t="str">
        <f t="shared" si="65"/>
        <v/>
      </c>
      <c r="CS410" s="3"/>
      <c r="CT410" s="3"/>
      <c r="CU410" s="280" t="str">
        <f>IF(CV410="","",VLOOKUP(CV410,リスト!$V$5:$W$6,2,FALSE))</f>
        <v/>
      </c>
      <c r="CV410" s="3"/>
      <c r="CW410" s="280" t="str">
        <f>IF(CX410="","",VLOOKUP(CX410,リスト!$X$5:$Y$6,2,FALSE))</f>
        <v/>
      </c>
      <c r="CX410" s="3"/>
      <c r="CY410" s="77"/>
      <c r="CZ410" s="77"/>
      <c r="DA410" s="75"/>
      <c r="DB410" s="75"/>
      <c r="DC410" s="75"/>
      <c r="DD410" s="75"/>
      <c r="DE410" s="280" t="str">
        <f>IF(DF410="","",VLOOKUP(DF410,リスト!$Z$5:$AA$10,2,FALSE))</f>
        <v/>
      </c>
      <c r="DF410" s="3"/>
      <c r="DG410" s="280" t="str">
        <f>IF(DH410="","",VLOOKUP(DH410,リスト!$AB$5:$AC$12,2,FALSE))</f>
        <v/>
      </c>
      <c r="DH410" s="63"/>
      <c r="DI410" s="280" t="str">
        <f>IF(DJ410="","",VLOOKUP(DJ410,リスト!$AD$5:$AE$7,2,FALSE))</f>
        <v/>
      </c>
      <c r="DJ410" s="3"/>
      <c r="DK410" s="280" t="str">
        <f>IF(DL410="","",VLOOKUP(DL410,リスト!$AF$5:$AG$10,2,FALSE))</f>
        <v/>
      </c>
      <c r="DL410" s="3"/>
      <c r="DM410" s="280" t="str">
        <f>IF(DN410="","",VLOOKUP(DN410,リスト!$AH$5:$AI$6,2,FALSE))</f>
        <v/>
      </c>
      <c r="DN410" s="3"/>
      <c r="DO410" s="280" t="str">
        <f>IF(DP410="","",VLOOKUP(DP410,リスト!$AJ$5:$AK$6,2,FALSE))</f>
        <v/>
      </c>
      <c r="DP410" s="3"/>
      <c r="DQ410" s="280" t="str">
        <f>IF(DR410="","",VLOOKUP(DR410,リスト!$AL$5:$AM$7,2,FALSE))</f>
        <v/>
      </c>
      <c r="DR410" s="3"/>
      <c r="DS410" s="13"/>
      <c r="DT410" s="85"/>
      <c r="DU410" s="85"/>
      <c r="DV410" s="281" t="str">
        <f>IF(DW410="","",VLOOKUP(DW410,リスト!$AN$5:$AO$6,2,FALSE))</f>
        <v/>
      </c>
      <c r="DW410" s="13"/>
      <c r="DX410" s="341"/>
      <c r="DY410" s="345"/>
      <c r="DZ410" s="341"/>
      <c r="EA410" s="345"/>
      <c r="EB410" s="280" t="str">
        <f>IF(EC410="","",VLOOKUP(EC410,リスト!$AW$5:$AX$8,2,FALSE))</f>
        <v/>
      </c>
      <c r="EC410" s="3"/>
      <c r="ED410" s="85"/>
      <c r="EE410" s="280" t="str">
        <f>IF(EF410="","",VLOOKUP(EF410,リスト!$AY$5:$AZ$10,2,FALSE))</f>
        <v/>
      </c>
      <c r="EF410" s="3"/>
      <c r="EG410" s="280" t="str">
        <f>IF(EH410="","",VLOOKUP(EH410,リスト!$BA$5:$BB$10,2,FALSE))</f>
        <v/>
      </c>
      <c r="EH410" s="3"/>
      <c r="EI410" s="280" t="str">
        <f>IF(EJ410="","",VLOOKUP(EJ410,リスト!$BC$5:$BD$10,2,FALSE))</f>
        <v/>
      </c>
      <c r="EJ410" s="3"/>
      <c r="EK410" s="280" t="str">
        <f>IF(EL410="","",VLOOKUP(EL410,リスト!$BE$5:$BF$10,2,FALSE))</f>
        <v/>
      </c>
      <c r="EL410" s="3"/>
      <c r="EM410" s="78"/>
      <c r="EN410" s="73"/>
      <c r="EO410" s="73"/>
      <c r="EP410" s="13"/>
      <c r="EQ410" s="13"/>
      <c r="ER410" s="280" t="str">
        <f>IF(ES410="","",VLOOKUP(ES410,リスト!$BG$5:$BH$10,2,FALSE))</f>
        <v/>
      </c>
      <c r="ES410" s="13"/>
      <c r="ET410" s="13"/>
      <c r="EU410" s="13"/>
      <c r="EV410" s="13"/>
      <c r="EW410" s="13"/>
      <c r="EX410" s="81"/>
      <c r="EY410" s="81"/>
      <c r="EZ410" s="26"/>
      <c r="FA410" s="281" t="str">
        <f>IF($EZ410="","",INDEX(リスト!$BI$5:$BJ$40,MATCH($EZ410,リスト!$BJ$5:$BJ$40,0),1))</f>
        <v/>
      </c>
      <c r="FB410" s="280" t="str">
        <f>IF(FC410="","",VLOOKUP(FC410,リスト!$BK:$BL,2,FALSE))</f>
        <v/>
      </c>
      <c r="FC410" s="13"/>
      <c r="FD410" s="331"/>
      <c r="FE410" s="3"/>
      <c r="FF410" s="280" t="str">
        <f>IF(FG410="","",VLOOKUP(FG410,リスト!$BO$5:$BP$6,2,FALSE))</f>
        <v/>
      </c>
      <c r="FG410" s="3"/>
      <c r="FH410" s="280" t="str">
        <f>IF(FI410="","",VLOOKUP(FI410,リスト!$BQ$5:$BR$8,2,FALSE))</f>
        <v/>
      </c>
      <c r="FI410" s="3"/>
      <c r="FJ410" s="282"/>
      <c r="FK410" s="280" t="str">
        <f>IF(FL410="","",VLOOKUP(FL410,リスト!$BS$5:$BT$6,2,FALSE))</f>
        <v/>
      </c>
      <c r="FL410" s="63"/>
      <c r="FM410" s="13"/>
      <c r="FN410" s="13"/>
      <c r="FO410" s="13"/>
      <c r="FP410" s="283" t="str">
        <f t="shared" si="60"/>
        <v/>
      </c>
      <c r="FQ410" s="283" t="str">
        <f t="shared" si="60"/>
        <v/>
      </c>
      <c r="FR410" s="13"/>
      <c r="FS410" s="85"/>
      <c r="FT410" s="85"/>
      <c r="FU410" s="281" t="str">
        <f t="shared" si="61"/>
        <v/>
      </c>
      <c r="FV410" s="280" t="str">
        <f>IF(FW410="","",VLOOKUP(FW410,リスト!$BV$5:$BW$10,2,FALSE))</f>
        <v/>
      </c>
      <c r="FW410" s="26"/>
      <c r="FX410" s="282" t="str">
        <f t="shared" si="62"/>
        <v/>
      </c>
      <c r="FY410" s="280" t="str">
        <f>IF(FZ410="","",VLOOKUP(FZ410,リスト!$BX$5:$BY$6,2,FALSE))</f>
        <v/>
      </c>
      <c r="FZ410" s="3"/>
      <c r="GA410" s="280" t="str">
        <f>IF(GB410="","",VLOOKUP(GB410,リスト!$BZ$5:$CA$6,2,FALSE))</f>
        <v/>
      </c>
      <c r="GB410" s="13"/>
      <c r="GC410" s="281" t="str">
        <f>IF(GD410="","",VLOOKUP(GD410,リスト!$CB$5:$CC$6,2,FALSE))</f>
        <v/>
      </c>
      <c r="GD410" s="13"/>
      <c r="GE410" s="13"/>
      <c r="GF410" s="13"/>
      <c r="GG410" s="75"/>
      <c r="GH410" s="281" t="str">
        <f t="shared" si="63"/>
        <v/>
      </c>
      <c r="GI410" s="128"/>
      <c r="GJ410" s="281" t="str">
        <f>IF(GK410="","",VLOOKUP(GK410,リスト!$CD$5:$CE$6,2,FALSE))</f>
        <v/>
      </c>
      <c r="GK410" s="13"/>
      <c r="GL410" s="281" t="str">
        <f>IF(GM410="","",VLOOKUP(GM410,リスト!$CF$5:$CG$5,2,FALSE))</f>
        <v/>
      </c>
      <c r="GM410" s="26"/>
      <c r="GN410" s="280" t="str">
        <f>IF(GO410="","",VLOOKUP(GO410,リスト!$CH$5:$CI$5,2,FALSE))</f>
        <v/>
      </c>
      <c r="GO410" s="284"/>
      <c r="GP410" s="284"/>
      <c r="GQ410" s="284"/>
      <c r="GR410" s="284"/>
      <c r="GS410" s="284"/>
      <c r="GT410" s="284"/>
      <c r="GU410" s="284"/>
      <c r="GV410" s="284"/>
      <c r="GW410" s="284"/>
      <c r="GX410" s="285"/>
    </row>
    <row r="411" spans="2:206" s="177" customFormat="1" ht="24.75" hidden="1" customHeight="1" outlineLevel="1">
      <c r="B411" s="286" t="str">
        <f>IF(明細!B405="","",明細!B405)</f>
        <v/>
      </c>
      <c r="C411" s="287" t="str">
        <f>IF(明細!C405="","",明細!C405)</f>
        <v/>
      </c>
      <c r="D411" s="265" t="str">
        <f>IF(明細!D405="","",明細!D405)</f>
        <v/>
      </c>
      <c r="E411" s="265" t="str">
        <f>IF(明細!E405="","",明細!E405)</f>
        <v/>
      </c>
      <c r="F411" s="265" t="str">
        <f>IF(明細!F405="","",明細!F405)</f>
        <v/>
      </c>
      <c r="G411" s="265" t="str">
        <f>IF(明細!G405="","",明細!G405)</f>
        <v/>
      </c>
      <c r="H411" s="265" t="str">
        <f>IF(明細!H405="","",明細!H405)</f>
        <v/>
      </c>
      <c r="I411" s="265" t="str">
        <f>IF(明細!I405="","",明細!I405)</f>
        <v/>
      </c>
      <c r="J411" s="265" t="str">
        <f>IF(明細!J405="","",明細!J405)</f>
        <v/>
      </c>
      <c r="K411" s="265" t="str">
        <f>IF(明細!K405="","",明細!K405)</f>
        <v/>
      </c>
      <c r="L411" s="265" t="str">
        <f>IF(明細!L405="","",明細!L405)</f>
        <v/>
      </c>
      <c r="M411" s="265" t="str">
        <f>IF(明細!M405="","",明細!M405)</f>
        <v/>
      </c>
      <c r="N411" s="265" t="str">
        <f>IF(明細!N405="","",明細!N405)</f>
        <v/>
      </c>
      <c r="O411" s="265" t="str">
        <f>IF(明細!O405="","",明細!O405)</f>
        <v/>
      </c>
      <c r="P411" s="265" t="str">
        <f>IF(明細!P405="","",明細!P405)</f>
        <v/>
      </c>
      <c r="Q411" s="265" t="str">
        <f>IF(明細!Q405="","",明細!Q405)</f>
        <v/>
      </c>
      <c r="R411" s="289" t="str">
        <f>IF(明細!R405="","",明細!R405)</f>
        <v/>
      </c>
      <c r="S411" s="291" t="str">
        <f>IF(明細!S405="","",明細!S405)</f>
        <v/>
      </c>
      <c r="T411" s="291" t="str">
        <f>IF(明細!T405="","",明細!T405)</f>
        <v/>
      </c>
      <c r="U411" s="291" t="str">
        <f>IF(明細!U405="","",明細!U405)</f>
        <v/>
      </c>
      <c r="V411" s="292" t="str">
        <f>IF(明細!V405="","",明細!V405)</f>
        <v>個</v>
      </c>
      <c r="W411" s="292" t="str">
        <f>IF(明細!W405="","",明細!W405)</f>
        <v/>
      </c>
      <c r="X411" s="293" t="str">
        <f>IF(明細!X405="","",明細!X405)</f>
        <v/>
      </c>
      <c r="Y411" s="134" t="str">
        <f>IF(明細!Y405="","",明細!Y405)</f>
        <v/>
      </c>
      <c r="Z411" s="135" t="str">
        <f>IF(明細!Z405="","",明細!Z405)</f>
        <v/>
      </c>
      <c r="AA411" s="134" t="str">
        <f>IF(明細!AA405="","",明細!AA405)</f>
        <v/>
      </c>
      <c r="AB411" s="303" t="str">
        <f>IF(明細!AB405="","",明細!AB405)</f>
        <v/>
      </c>
      <c r="AC411" s="134" t="str">
        <f>IF(明細!AC405="","",明細!AC405)</f>
        <v/>
      </c>
      <c r="AD411" s="183" t="str">
        <f>IF(明細!AD405="","",明細!AD405)</f>
        <v/>
      </c>
      <c r="AE411" s="184">
        <f>IF(明細!AE405="","",明細!AE405)</f>
        <v>0.1</v>
      </c>
      <c r="AF411" s="185" t="str">
        <f>IF(明細!AF405="","",明細!AF405)</f>
        <v/>
      </c>
      <c r="AG411" s="186" t="str">
        <f>IF(明細!AG405="","",明細!AG405)</f>
        <v/>
      </c>
      <c r="AH411" s="186" t="str">
        <f>IF(明細!AH405="","",明細!AH405)</f>
        <v/>
      </c>
      <c r="AI411" s="187" t="str">
        <f>IF(明細!AI405="","",明細!AI405)</f>
        <v/>
      </c>
      <c r="AJ411" s="296" t="str">
        <f>IF(明細!AJ405="","",明細!AJ405)</f>
        <v/>
      </c>
      <c r="AK411" s="297" t="str">
        <f>IF(明細!AK405="","",明細!AK405)</f>
        <v/>
      </c>
      <c r="AL411" s="298" t="str">
        <f>IF(明細!AL405="","",明細!AL405)</f>
        <v/>
      </c>
      <c r="AM411" s="299" t="str">
        <f>IF(明細!AM405="","",明細!AM405)</f>
        <v/>
      </c>
      <c r="AN411" s="300" t="str">
        <f>IF(明細!AN405="","",明細!AN405)</f>
        <v/>
      </c>
      <c r="AO411" s="300" t="str">
        <f>IF(明細!AO405="","",明細!AO405)</f>
        <v/>
      </c>
      <c r="AP411" s="300" t="str">
        <f>IF(明細!AP405="","",明細!AP405)</f>
        <v/>
      </c>
      <c r="AQ411" s="301" t="str">
        <f>IF(明細!AQ405="","",明細!AQ405)</f>
        <v/>
      </c>
      <c r="AR411" s="302" t="str">
        <f>IF(明細!AR405="","",明細!AR405)</f>
        <v/>
      </c>
      <c r="AU411" s="360"/>
      <c r="AV411" s="368"/>
      <c r="AW411" s="446" t="str">
        <f>IF(明細!AV405="","",明細!AV405)</f>
        <v/>
      </c>
      <c r="AX411" s="419" t="str">
        <f>IF(明細!AT405="","",明細!AT405)</f>
        <v/>
      </c>
      <c r="AY411" s="280" t="str">
        <f>IF($AX411="","",VLOOKUP($AX411,リスト!$CL:$CM,2,FALSE))</f>
        <v/>
      </c>
      <c r="AZ411" s="3"/>
      <c r="BA411" s="280" t="str">
        <f>IF(BB411="","",VLOOKUP(BB411,リスト!$K:$L,2,FALSE))</f>
        <v/>
      </c>
      <c r="BB411" s="3"/>
      <c r="BC411" s="3"/>
      <c r="BD411" s="87"/>
      <c r="BE411" s="280" t="str">
        <f>IF(BF411="","",VLOOKUP(BF411,リスト!$I:$J,2,FALSE))</f>
        <v/>
      </c>
      <c r="BF411" s="3"/>
      <c r="BG411" s="280" t="str">
        <f>IF(BH411="","",VLOOKUP(BH411,リスト!$M:$N,2,FALSE))</f>
        <v/>
      </c>
      <c r="BH411" s="282"/>
      <c r="BI411" s="280" t="str">
        <f>IF(BJ411="","",VLOOKUP(BJ411,リスト!$O:$P,2,FALSE))</f>
        <v/>
      </c>
      <c r="BJ411" s="24"/>
      <c r="BM411" s="451" t="str">
        <f>IF(明細!AV405="","",明細!AV405)</f>
        <v/>
      </c>
      <c r="BN411" s="453" t="str">
        <f>IF(明細!AT405="","",明細!AT405)</f>
        <v/>
      </c>
      <c r="BO411" s="280" t="str">
        <f>IF($BN411="","",VLOOKUP($BN411,リスト!$CL:$CM,2,FALSE))</f>
        <v/>
      </c>
      <c r="BP411" s="280" t="str">
        <f>IF(BQ411="","",VLOOKUP(BQ411,リスト!$K$5:$L$7,2,FALSE))</f>
        <v/>
      </c>
      <c r="BQ411" s="13"/>
      <c r="BR411" s="13"/>
      <c r="BS411" s="47"/>
      <c r="BT411" s="280" t="str">
        <f>IF(BU411="","",VLOOKUP(BU411,リスト!I402:J420,2,FALSE))</f>
        <v/>
      </c>
      <c r="BU411" s="13"/>
      <c r="BV411" s="13"/>
      <c r="BW411" s="282"/>
      <c r="BX411" s="282"/>
      <c r="BY411" s="280" t="str">
        <f>IF(BZ411="","",VLOOKUP(BZ411,リスト!$S$5:$T$6,2,FALSE))</f>
        <v/>
      </c>
      <c r="BZ411" s="3"/>
      <c r="CA411" s="3"/>
      <c r="CB411" s="81"/>
      <c r="CC411" s="280" t="str">
        <f t="shared" si="57"/>
        <v/>
      </c>
      <c r="CD411" s="83"/>
      <c r="CE411" s="83"/>
      <c r="CF411" s="83"/>
      <c r="CG411" s="83"/>
      <c r="CH411" s="282" t="str">
        <f t="shared" si="58"/>
        <v/>
      </c>
      <c r="CI411" s="83"/>
      <c r="CJ411" s="280" t="str">
        <f t="shared" si="59"/>
        <v/>
      </c>
      <c r="CK411" s="87"/>
      <c r="CL411" s="78"/>
      <c r="CM411" s="83"/>
      <c r="CN411" s="83"/>
      <c r="CO411" s="83"/>
      <c r="CP411" s="280" t="str">
        <f t="shared" si="64"/>
        <v/>
      </c>
      <c r="CQ411" s="81"/>
      <c r="CR411" s="280" t="str">
        <f t="shared" si="65"/>
        <v/>
      </c>
      <c r="CS411" s="3"/>
      <c r="CT411" s="3"/>
      <c r="CU411" s="280" t="str">
        <f>IF(CV411="","",VLOOKUP(CV411,リスト!$V$5:$W$6,2,FALSE))</f>
        <v/>
      </c>
      <c r="CV411" s="3"/>
      <c r="CW411" s="280" t="str">
        <f>IF(CX411="","",VLOOKUP(CX411,リスト!$X$5:$Y$6,2,FALSE))</f>
        <v/>
      </c>
      <c r="CX411" s="3"/>
      <c r="CY411" s="77"/>
      <c r="CZ411" s="77"/>
      <c r="DA411" s="75"/>
      <c r="DB411" s="75"/>
      <c r="DC411" s="75"/>
      <c r="DD411" s="75"/>
      <c r="DE411" s="280" t="str">
        <f>IF(DF411="","",VLOOKUP(DF411,リスト!$Z$5:$AA$10,2,FALSE))</f>
        <v/>
      </c>
      <c r="DF411" s="3"/>
      <c r="DG411" s="280" t="str">
        <f>IF(DH411="","",VLOOKUP(DH411,リスト!$AB$5:$AC$12,2,FALSE))</f>
        <v/>
      </c>
      <c r="DH411" s="63"/>
      <c r="DI411" s="280" t="str">
        <f>IF(DJ411="","",VLOOKUP(DJ411,リスト!$AD$5:$AE$7,2,FALSE))</f>
        <v/>
      </c>
      <c r="DJ411" s="3"/>
      <c r="DK411" s="280" t="str">
        <f>IF(DL411="","",VLOOKUP(DL411,リスト!$AF$5:$AG$10,2,FALSE))</f>
        <v/>
      </c>
      <c r="DL411" s="3"/>
      <c r="DM411" s="280" t="str">
        <f>IF(DN411="","",VLOOKUP(DN411,リスト!$AH$5:$AI$6,2,FALSE))</f>
        <v/>
      </c>
      <c r="DN411" s="3"/>
      <c r="DO411" s="280" t="str">
        <f>IF(DP411="","",VLOOKUP(DP411,リスト!$AJ$5:$AK$6,2,FALSE))</f>
        <v/>
      </c>
      <c r="DP411" s="3"/>
      <c r="DQ411" s="280" t="str">
        <f>IF(DR411="","",VLOOKUP(DR411,リスト!$AL$5:$AM$7,2,FALSE))</f>
        <v/>
      </c>
      <c r="DR411" s="3"/>
      <c r="DS411" s="13"/>
      <c r="DT411" s="85"/>
      <c r="DU411" s="85"/>
      <c r="DV411" s="281" t="str">
        <f>IF(DW411="","",VLOOKUP(DW411,リスト!$AN$5:$AO$6,2,FALSE))</f>
        <v/>
      </c>
      <c r="DW411" s="13"/>
      <c r="DX411" s="341"/>
      <c r="DY411" s="345"/>
      <c r="DZ411" s="341"/>
      <c r="EA411" s="345"/>
      <c r="EB411" s="280" t="str">
        <f>IF(EC411="","",VLOOKUP(EC411,リスト!$AW$5:$AX$8,2,FALSE))</f>
        <v/>
      </c>
      <c r="EC411" s="3"/>
      <c r="ED411" s="85"/>
      <c r="EE411" s="280" t="str">
        <f>IF(EF411="","",VLOOKUP(EF411,リスト!$AY$5:$AZ$10,2,FALSE))</f>
        <v/>
      </c>
      <c r="EF411" s="3"/>
      <c r="EG411" s="280" t="str">
        <f>IF(EH411="","",VLOOKUP(EH411,リスト!$BA$5:$BB$10,2,FALSE))</f>
        <v/>
      </c>
      <c r="EH411" s="3"/>
      <c r="EI411" s="280" t="str">
        <f>IF(EJ411="","",VLOOKUP(EJ411,リスト!$BC$5:$BD$10,2,FALSE))</f>
        <v/>
      </c>
      <c r="EJ411" s="3"/>
      <c r="EK411" s="280" t="str">
        <f>IF(EL411="","",VLOOKUP(EL411,リスト!$BE$5:$BF$10,2,FALSE))</f>
        <v/>
      </c>
      <c r="EL411" s="3"/>
      <c r="EM411" s="78"/>
      <c r="EN411" s="73"/>
      <c r="EO411" s="73"/>
      <c r="EP411" s="13"/>
      <c r="EQ411" s="13"/>
      <c r="ER411" s="280" t="str">
        <f>IF(ES411="","",VLOOKUP(ES411,リスト!$BG$5:$BH$10,2,FALSE))</f>
        <v/>
      </c>
      <c r="ES411" s="13"/>
      <c r="ET411" s="13"/>
      <c r="EU411" s="13"/>
      <c r="EV411" s="13"/>
      <c r="EW411" s="13"/>
      <c r="EX411" s="81"/>
      <c r="EY411" s="81"/>
      <c r="EZ411" s="26"/>
      <c r="FA411" s="281" t="str">
        <f>IF($EZ411="","",INDEX(リスト!$BI$5:$BJ$40,MATCH($EZ411,リスト!$BJ$5:$BJ$40,0),1))</f>
        <v/>
      </c>
      <c r="FB411" s="280" t="str">
        <f>IF(FC411="","",VLOOKUP(FC411,リスト!$BK:$BL,2,FALSE))</f>
        <v/>
      </c>
      <c r="FC411" s="13"/>
      <c r="FD411" s="331"/>
      <c r="FE411" s="3"/>
      <c r="FF411" s="280" t="str">
        <f>IF(FG411="","",VLOOKUP(FG411,リスト!$BO$5:$BP$6,2,FALSE))</f>
        <v/>
      </c>
      <c r="FG411" s="3"/>
      <c r="FH411" s="280" t="str">
        <f>IF(FI411="","",VLOOKUP(FI411,リスト!$BQ$5:$BR$8,2,FALSE))</f>
        <v/>
      </c>
      <c r="FI411" s="3"/>
      <c r="FJ411" s="282"/>
      <c r="FK411" s="280" t="str">
        <f>IF(FL411="","",VLOOKUP(FL411,リスト!$BS$5:$BT$6,2,FALSE))</f>
        <v/>
      </c>
      <c r="FL411" s="63"/>
      <c r="FM411" s="13"/>
      <c r="FN411" s="13"/>
      <c r="FO411" s="13"/>
      <c r="FP411" s="283" t="str">
        <f t="shared" si="60"/>
        <v/>
      </c>
      <c r="FQ411" s="283" t="str">
        <f t="shared" si="60"/>
        <v/>
      </c>
      <c r="FR411" s="13"/>
      <c r="FS411" s="85"/>
      <c r="FT411" s="85"/>
      <c r="FU411" s="281" t="str">
        <f t="shared" si="61"/>
        <v/>
      </c>
      <c r="FV411" s="280" t="str">
        <f>IF(FW411="","",VLOOKUP(FW411,リスト!$BV$5:$BW$10,2,FALSE))</f>
        <v/>
      </c>
      <c r="FW411" s="26"/>
      <c r="FX411" s="282" t="str">
        <f t="shared" si="62"/>
        <v/>
      </c>
      <c r="FY411" s="280" t="str">
        <f>IF(FZ411="","",VLOOKUP(FZ411,リスト!$BX$5:$BY$6,2,FALSE))</f>
        <v/>
      </c>
      <c r="FZ411" s="3"/>
      <c r="GA411" s="280" t="str">
        <f>IF(GB411="","",VLOOKUP(GB411,リスト!$BZ$5:$CA$6,2,FALSE))</f>
        <v/>
      </c>
      <c r="GB411" s="13"/>
      <c r="GC411" s="281" t="str">
        <f>IF(GD411="","",VLOOKUP(GD411,リスト!$CB$5:$CC$6,2,FALSE))</f>
        <v/>
      </c>
      <c r="GD411" s="13"/>
      <c r="GE411" s="13"/>
      <c r="GF411" s="13"/>
      <c r="GG411" s="75"/>
      <c r="GH411" s="281" t="str">
        <f t="shared" si="63"/>
        <v/>
      </c>
      <c r="GI411" s="128"/>
      <c r="GJ411" s="281" t="str">
        <f>IF(GK411="","",VLOOKUP(GK411,リスト!$CD$5:$CE$6,2,FALSE))</f>
        <v/>
      </c>
      <c r="GK411" s="13"/>
      <c r="GL411" s="281" t="str">
        <f>IF(GM411="","",VLOOKUP(GM411,リスト!$CF$5:$CG$5,2,FALSE))</f>
        <v/>
      </c>
      <c r="GM411" s="26"/>
      <c r="GN411" s="280" t="str">
        <f>IF(GO411="","",VLOOKUP(GO411,リスト!$CH$5:$CI$5,2,FALSE))</f>
        <v/>
      </c>
      <c r="GO411" s="284"/>
      <c r="GP411" s="284"/>
      <c r="GQ411" s="284"/>
      <c r="GR411" s="284"/>
      <c r="GS411" s="284"/>
      <c r="GT411" s="284"/>
      <c r="GU411" s="284"/>
      <c r="GV411" s="284"/>
      <c r="GW411" s="284"/>
      <c r="GX411" s="285"/>
    </row>
    <row r="412" spans="2:206" s="177" customFormat="1" ht="24.75" hidden="1" customHeight="1" outlineLevel="1">
      <c r="B412" s="286" t="str">
        <f>IF(明細!B406="","",明細!B406)</f>
        <v/>
      </c>
      <c r="C412" s="287" t="str">
        <f>IF(明細!C406="","",明細!C406)</f>
        <v/>
      </c>
      <c r="D412" s="265" t="str">
        <f>IF(明細!D406="","",明細!D406)</f>
        <v/>
      </c>
      <c r="E412" s="265" t="str">
        <f>IF(明細!E406="","",明細!E406)</f>
        <v/>
      </c>
      <c r="F412" s="265" t="str">
        <f>IF(明細!F406="","",明細!F406)</f>
        <v/>
      </c>
      <c r="G412" s="265" t="str">
        <f>IF(明細!G406="","",明細!G406)</f>
        <v/>
      </c>
      <c r="H412" s="265" t="str">
        <f>IF(明細!H406="","",明細!H406)</f>
        <v/>
      </c>
      <c r="I412" s="265" t="str">
        <f>IF(明細!I406="","",明細!I406)</f>
        <v/>
      </c>
      <c r="J412" s="265" t="str">
        <f>IF(明細!J406="","",明細!J406)</f>
        <v/>
      </c>
      <c r="K412" s="265" t="str">
        <f>IF(明細!K406="","",明細!K406)</f>
        <v/>
      </c>
      <c r="L412" s="265" t="str">
        <f>IF(明細!L406="","",明細!L406)</f>
        <v/>
      </c>
      <c r="M412" s="265" t="str">
        <f>IF(明細!M406="","",明細!M406)</f>
        <v/>
      </c>
      <c r="N412" s="265" t="str">
        <f>IF(明細!N406="","",明細!N406)</f>
        <v/>
      </c>
      <c r="O412" s="265" t="str">
        <f>IF(明細!O406="","",明細!O406)</f>
        <v/>
      </c>
      <c r="P412" s="265" t="str">
        <f>IF(明細!P406="","",明細!P406)</f>
        <v/>
      </c>
      <c r="Q412" s="265" t="str">
        <f>IF(明細!Q406="","",明細!Q406)</f>
        <v/>
      </c>
      <c r="R412" s="289" t="str">
        <f>IF(明細!R406="","",明細!R406)</f>
        <v/>
      </c>
      <c r="S412" s="291" t="str">
        <f>IF(明細!S406="","",明細!S406)</f>
        <v/>
      </c>
      <c r="T412" s="291" t="str">
        <f>IF(明細!T406="","",明細!T406)</f>
        <v/>
      </c>
      <c r="U412" s="291" t="str">
        <f>IF(明細!U406="","",明細!U406)</f>
        <v/>
      </c>
      <c r="V412" s="292" t="str">
        <f>IF(明細!V406="","",明細!V406)</f>
        <v>個</v>
      </c>
      <c r="W412" s="292" t="str">
        <f>IF(明細!W406="","",明細!W406)</f>
        <v/>
      </c>
      <c r="X412" s="293" t="str">
        <f>IF(明細!X406="","",明細!X406)</f>
        <v/>
      </c>
      <c r="Y412" s="134" t="str">
        <f>IF(明細!Y406="","",明細!Y406)</f>
        <v/>
      </c>
      <c r="Z412" s="135" t="str">
        <f>IF(明細!Z406="","",明細!Z406)</f>
        <v/>
      </c>
      <c r="AA412" s="134" t="str">
        <f>IF(明細!AA406="","",明細!AA406)</f>
        <v/>
      </c>
      <c r="AB412" s="303" t="str">
        <f>IF(明細!AB406="","",明細!AB406)</f>
        <v/>
      </c>
      <c r="AC412" s="134" t="str">
        <f>IF(明細!AC406="","",明細!AC406)</f>
        <v/>
      </c>
      <c r="AD412" s="183" t="str">
        <f>IF(明細!AD406="","",明細!AD406)</f>
        <v/>
      </c>
      <c r="AE412" s="184">
        <f>IF(明細!AE406="","",明細!AE406)</f>
        <v>0.1</v>
      </c>
      <c r="AF412" s="185" t="str">
        <f>IF(明細!AF406="","",明細!AF406)</f>
        <v/>
      </c>
      <c r="AG412" s="186" t="str">
        <f>IF(明細!AG406="","",明細!AG406)</f>
        <v/>
      </c>
      <c r="AH412" s="186" t="str">
        <f>IF(明細!AH406="","",明細!AH406)</f>
        <v/>
      </c>
      <c r="AI412" s="187" t="str">
        <f>IF(明細!AI406="","",明細!AI406)</f>
        <v/>
      </c>
      <c r="AJ412" s="296" t="str">
        <f>IF(明細!AJ406="","",明細!AJ406)</f>
        <v/>
      </c>
      <c r="AK412" s="297" t="str">
        <f>IF(明細!AK406="","",明細!AK406)</f>
        <v/>
      </c>
      <c r="AL412" s="298" t="str">
        <f>IF(明細!AL406="","",明細!AL406)</f>
        <v/>
      </c>
      <c r="AM412" s="299" t="str">
        <f>IF(明細!AM406="","",明細!AM406)</f>
        <v/>
      </c>
      <c r="AN412" s="300" t="str">
        <f>IF(明細!AN406="","",明細!AN406)</f>
        <v/>
      </c>
      <c r="AO412" s="300" t="str">
        <f>IF(明細!AO406="","",明細!AO406)</f>
        <v/>
      </c>
      <c r="AP412" s="300" t="str">
        <f>IF(明細!AP406="","",明細!AP406)</f>
        <v/>
      </c>
      <c r="AQ412" s="301" t="str">
        <f>IF(明細!AQ406="","",明細!AQ406)</f>
        <v/>
      </c>
      <c r="AR412" s="302" t="str">
        <f>IF(明細!AR406="","",明細!AR406)</f>
        <v/>
      </c>
      <c r="AU412" s="360"/>
      <c r="AV412" s="368"/>
      <c r="AW412" s="446" t="str">
        <f>IF(明細!AV406="","",明細!AV406)</f>
        <v/>
      </c>
      <c r="AX412" s="419" t="str">
        <f>IF(明細!AT406="","",明細!AT406)</f>
        <v/>
      </c>
      <c r="AY412" s="280" t="str">
        <f>IF($AX412="","",VLOOKUP($AX412,リスト!$CL:$CM,2,FALSE))</f>
        <v/>
      </c>
      <c r="AZ412" s="3"/>
      <c r="BA412" s="280" t="str">
        <f>IF(BB412="","",VLOOKUP(BB412,リスト!$K:$L,2,FALSE))</f>
        <v/>
      </c>
      <c r="BB412" s="3"/>
      <c r="BC412" s="3"/>
      <c r="BD412" s="87"/>
      <c r="BE412" s="280" t="str">
        <f>IF(BF412="","",VLOOKUP(BF412,リスト!$I:$J,2,FALSE))</f>
        <v/>
      </c>
      <c r="BF412" s="3"/>
      <c r="BG412" s="280" t="str">
        <f>IF(BH412="","",VLOOKUP(BH412,リスト!$M:$N,2,FALSE))</f>
        <v/>
      </c>
      <c r="BH412" s="282"/>
      <c r="BI412" s="280" t="str">
        <f>IF(BJ412="","",VLOOKUP(BJ412,リスト!$O:$P,2,FALSE))</f>
        <v/>
      </c>
      <c r="BJ412" s="24"/>
      <c r="BM412" s="451" t="str">
        <f>IF(明細!AV406="","",明細!AV406)</f>
        <v/>
      </c>
      <c r="BN412" s="453" t="str">
        <f>IF(明細!AT406="","",明細!AT406)</f>
        <v/>
      </c>
      <c r="BO412" s="280" t="str">
        <f>IF($BN412="","",VLOOKUP($BN412,リスト!$CL:$CM,2,FALSE))</f>
        <v/>
      </c>
      <c r="BP412" s="280" t="str">
        <f>IF(BQ412="","",VLOOKUP(BQ412,リスト!$K$5:$L$7,2,FALSE))</f>
        <v/>
      </c>
      <c r="BQ412" s="13"/>
      <c r="BR412" s="13"/>
      <c r="BS412" s="47"/>
      <c r="BT412" s="280" t="str">
        <f>IF(BU412="","",VLOOKUP(BU412,リスト!I403:J421,2,FALSE))</f>
        <v/>
      </c>
      <c r="BU412" s="13"/>
      <c r="BV412" s="13"/>
      <c r="BW412" s="282"/>
      <c r="BX412" s="282"/>
      <c r="BY412" s="280" t="str">
        <f>IF(BZ412="","",VLOOKUP(BZ412,リスト!$S$5:$T$6,2,FALSE))</f>
        <v/>
      </c>
      <c r="BZ412" s="3"/>
      <c r="CA412" s="3"/>
      <c r="CB412" s="81"/>
      <c r="CC412" s="280" t="str">
        <f t="shared" si="57"/>
        <v/>
      </c>
      <c r="CD412" s="83"/>
      <c r="CE412" s="83"/>
      <c r="CF412" s="83"/>
      <c r="CG412" s="83"/>
      <c r="CH412" s="282" t="str">
        <f t="shared" si="58"/>
        <v/>
      </c>
      <c r="CI412" s="83"/>
      <c r="CJ412" s="280" t="str">
        <f t="shared" si="59"/>
        <v/>
      </c>
      <c r="CK412" s="87"/>
      <c r="CL412" s="78"/>
      <c r="CM412" s="83"/>
      <c r="CN412" s="83"/>
      <c r="CO412" s="83"/>
      <c r="CP412" s="280" t="str">
        <f t="shared" si="64"/>
        <v/>
      </c>
      <c r="CQ412" s="81"/>
      <c r="CR412" s="280" t="str">
        <f t="shared" si="65"/>
        <v/>
      </c>
      <c r="CS412" s="3"/>
      <c r="CT412" s="3"/>
      <c r="CU412" s="280" t="str">
        <f>IF(CV412="","",VLOOKUP(CV412,リスト!$V$5:$W$6,2,FALSE))</f>
        <v/>
      </c>
      <c r="CV412" s="3"/>
      <c r="CW412" s="280" t="str">
        <f>IF(CX412="","",VLOOKUP(CX412,リスト!$X$5:$Y$6,2,FALSE))</f>
        <v/>
      </c>
      <c r="CX412" s="3"/>
      <c r="CY412" s="77"/>
      <c r="CZ412" s="77"/>
      <c r="DA412" s="75"/>
      <c r="DB412" s="75"/>
      <c r="DC412" s="75"/>
      <c r="DD412" s="75"/>
      <c r="DE412" s="280" t="str">
        <f>IF(DF412="","",VLOOKUP(DF412,リスト!$Z$5:$AA$10,2,FALSE))</f>
        <v/>
      </c>
      <c r="DF412" s="3"/>
      <c r="DG412" s="280" t="str">
        <f>IF(DH412="","",VLOOKUP(DH412,リスト!$AB$5:$AC$12,2,FALSE))</f>
        <v/>
      </c>
      <c r="DH412" s="63"/>
      <c r="DI412" s="280" t="str">
        <f>IF(DJ412="","",VLOOKUP(DJ412,リスト!$AD$5:$AE$7,2,FALSE))</f>
        <v/>
      </c>
      <c r="DJ412" s="3"/>
      <c r="DK412" s="280" t="str">
        <f>IF(DL412="","",VLOOKUP(DL412,リスト!$AF$5:$AG$10,2,FALSE))</f>
        <v/>
      </c>
      <c r="DL412" s="3"/>
      <c r="DM412" s="280" t="str">
        <f>IF(DN412="","",VLOOKUP(DN412,リスト!$AH$5:$AI$6,2,FALSE))</f>
        <v/>
      </c>
      <c r="DN412" s="3"/>
      <c r="DO412" s="280" t="str">
        <f>IF(DP412="","",VLOOKUP(DP412,リスト!$AJ$5:$AK$6,2,FALSE))</f>
        <v/>
      </c>
      <c r="DP412" s="3"/>
      <c r="DQ412" s="280" t="str">
        <f>IF(DR412="","",VLOOKUP(DR412,リスト!$AL$5:$AM$7,2,FALSE))</f>
        <v/>
      </c>
      <c r="DR412" s="3"/>
      <c r="DS412" s="13"/>
      <c r="DT412" s="85"/>
      <c r="DU412" s="85"/>
      <c r="DV412" s="281" t="str">
        <f>IF(DW412="","",VLOOKUP(DW412,リスト!$AN$5:$AO$6,2,FALSE))</f>
        <v/>
      </c>
      <c r="DW412" s="13"/>
      <c r="DX412" s="341"/>
      <c r="DY412" s="345"/>
      <c r="DZ412" s="341"/>
      <c r="EA412" s="345"/>
      <c r="EB412" s="280" t="str">
        <f>IF(EC412="","",VLOOKUP(EC412,リスト!$AW$5:$AX$8,2,FALSE))</f>
        <v/>
      </c>
      <c r="EC412" s="3"/>
      <c r="ED412" s="85"/>
      <c r="EE412" s="280" t="str">
        <f>IF(EF412="","",VLOOKUP(EF412,リスト!$AY$5:$AZ$10,2,FALSE))</f>
        <v/>
      </c>
      <c r="EF412" s="3"/>
      <c r="EG412" s="280" t="str">
        <f>IF(EH412="","",VLOOKUP(EH412,リスト!$BA$5:$BB$10,2,FALSE))</f>
        <v/>
      </c>
      <c r="EH412" s="3"/>
      <c r="EI412" s="280" t="str">
        <f>IF(EJ412="","",VLOOKUP(EJ412,リスト!$BC$5:$BD$10,2,FALSE))</f>
        <v/>
      </c>
      <c r="EJ412" s="3"/>
      <c r="EK412" s="280" t="str">
        <f>IF(EL412="","",VLOOKUP(EL412,リスト!$BE$5:$BF$10,2,FALSE))</f>
        <v/>
      </c>
      <c r="EL412" s="3"/>
      <c r="EM412" s="78"/>
      <c r="EN412" s="73"/>
      <c r="EO412" s="73"/>
      <c r="EP412" s="13"/>
      <c r="EQ412" s="13"/>
      <c r="ER412" s="280" t="str">
        <f>IF(ES412="","",VLOOKUP(ES412,リスト!$BG$5:$BH$10,2,FALSE))</f>
        <v/>
      </c>
      <c r="ES412" s="13"/>
      <c r="ET412" s="13"/>
      <c r="EU412" s="13"/>
      <c r="EV412" s="13"/>
      <c r="EW412" s="13"/>
      <c r="EX412" s="81"/>
      <c r="EY412" s="81"/>
      <c r="EZ412" s="26"/>
      <c r="FA412" s="281" t="str">
        <f>IF($EZ412="","",INDEX(リスト!$BI$5:$BJ$40,MATCH($EZ412,リスト!$BJ$5:$BJ$40,0),1))</f>
        <v/>
      </c>
      <c r="FB412" s="280" t="str">
        <f>IF(FC412="","",VLOOKUP(FC412,リスト!$BK:$BL,2,FALSE))</f>
        <v/>
      </c>
      <c r="FC412" s="13"/>
      <c r="FD412" s="331"/>
      <c r="FE412" s="3"/>
      <c r="FF412" s="280" t="str">
        <f>IF(FG412="","",VLOOKUP(FG412,リスト!$BO$5:$BP$6,2,FALSE))</f>
        <v/>
      </c>
      <c r="FG412" s="3"/>
      <c r="FH412" s="280" t="str">
        <f>IF(FI412="","",VLOOKUP(FI412,リスト!$BQ$5:$BR$8,2,FALSE))</f>
        <v/>
      </c>
      <c r="FI412" s="3"/>
      <c r="FJ412" s="282"/>
      <c r="FK412" s="280" t="str">
        <f>IF(FL412="","",VLOOKUP(FL412,リスト!$BS$5:$BT$6,2,FALSE))</f>
        <v/>
      </c>
      <c r="FL412" s="63"/>
      <c r="FM412" s="13"/>
      <c r="FN412" s="13"/>
      <c r="FO412" s="13"/>
      <c r="FP412" s="283" t="str">
        <f t="shared" si="60"/>
        <v/>
      </c>
      <c r="FQ412" s="283" t="str">
        <f t="shared" si="60"/>
        <v/>
      </c>
      <c r="FR412" s="13"/>
      <c r="FS412" s="85"/>
      <c r="FT412" s="85"/>
      <c r="FU412" s="281" t="str">
        <f t="shared" si="61"/>
        <v/>
      </c>
      <c r="FV412" s="280" t="str">
        <f>IF(FW412="","",VLOOKUP(FW412,リスト!$BV$5:$BW$10,2,FALSE))</f>
        <v/>
      </c>
      <c r="FW412" s="26"/>
      <c r="FX412" s="282" t="str">
        <f t="shared" si="62"/>
        <v/>
      </c>
      <c r="FY412" s="280" t="str">
        <f>IF(FZ412="","",VLOOKUP(FZ412,リスト!$BX$5:$BY$6,2,FALSE))</f>
        <v/>
      </c>
      <c r="FZ412" s="3"/>
      <c r="GA412" s="280" t="str">
        <f>IF(GB412="","",VLOOKUP(GB412,リスト!$BZ$5:$CA$6,2,FALSE))</f>
        <v/>
      </c>
      <c r="GB412" s="13"/>
      <c r="GC412" s="281" t="str">
        <f>IF(GD412="","",VLOOKUP(GD412,リスト!$CB$5:$CC$6,2,FALSE))</f>
        <v/>
      </c>
      <c r="GD412" s="13"/>
      <c r="GE412" s="13"/>
      <c r="GF412" s="13"/>
      <c r="GG412" s="75"/>
      <c r="GH412" s="281" t="str">
        <f t="shared" si="63"/>
        <v/>
      </c>
      <c r="GI412" s="128"/>
      <c r="GJ412" s="281" t="str">
        <f>IF(GK412="","",VLOOKUP(GK412,リスト!$CD$5:$CE$6,2,FALSE))</f>
        <v/>
      </c>
      <c r="GK412" s="13"/>
      <c r="GL412" s="281" t="str">
        <f>IF(GM412="","",VLOOKUP(GM412,リスト!$CF$5:$CG$5,2,FALSE))</f>
        <v/>
      </c>
      <c r="GM412" s="26"/>
      <c r="GN412" s="280" t="str">
        <f>IF(GO412="","",VLOOKUP(GO412,リスト!$CH$5:$CI$5,2,FALSE))</f>
        <v/>
      </c>
      <c r="GO412" s="284"/>
      <c r="GP412" s="284"/>
      <c r="GQ412" s="284"/>
      <c r="GR412" s="284"/>
      <c r="GS412" s="284"/>
      <c r="GT412" s="284"/>
      <c r="GU412" s="284"/>
      <c r="GV412" s="284"/>
      <c r="GW412" s="284"/>
      <c r="GX412" s="285"/>
    </row>
    <row r="413" spans="2:206" s="177" customFormat="1" ht="24.75" customHeight="1" collapsed="1">
      <c r="B413" s="286" t="str">
        <f>IF(明細!B407="","",明細!B407)</f>
        <v/>
      </c>
      <c r="C413" s="287" t="str">
        <f>IF(明細!C407="","",明細!C407)</f>
        <v/>
      </c>
      <c r="D413" s="265" t="str">
        <f>IF(明細!D407="","",明細!D407)</f>
        <v/>
      </c>
      <c r="E413" s="265" t="str">
        <f>IF(明細!E407="","",明細!E407)</f>
        <v/>
      </c>
      <c r="F413" s="265" t="str">
        <f>IF(明細!F407="","",明細!F407)</f>
        <v/>
      </c>
      <c r="G413" s="265" t="str">
        <f>IF(明細!G407="","",明細!G407)</f>
        <v/>
      </c>
      <c r="H413" s="265" t="str">
        <f>IF(明細!H407="","",明細!H407)</f>
        <v/>
      </c>
      <c r="I413" s="265" t="str">
        <f>IF(明細!I407="","",明細!I407)</f>
        <v/>
      </c>
      <c r="J413" s="265" t="str">
        <f>IF(明細!J407="","",明細!J407)</f>
        <v/>
      </c>
      <c r="K413" s="265" t="str">
        <f>IF(明細!K407="","",明細!K407)</f>
        <v/>
      </c>
      <c r="L413" s="265" t="str">
        <f>IF(明細!L407="","",明細!L407)</f>
        <v/>
      </c>
      <c r="M413" s="265" t="str">
        <f>IF(明細!M407="","",明細!M407)</f>
        <v/>
      </c>
      <c r="N413" s="265" t="str">
        <f>IF(明細!N407="","",明細!N407)</f>
        <v/>
      </c>
      <c r="O413" s="265" t="str">
        <f>IF(明細!O407="","",明細!O407)</f>
        <v/>
      </c>
      <c r="P413" s="265" t="str">
        <f>IF(明細!P407="","",明細!P407)</f>
        <v/>
      </c>
      <c r="Q413" s="265" t="str">
        <f>IF(明細!Q407="","",明細!Q407)</f>
        <v/>
      </c>
      <c r="R413" s="289" t="str">
        <f>IF(明細!R407="","",明細!R407)</f>
        <v/>
      </c>
      <c r="S413" s="291" t="str">
        <f>IF(明細!S407="","",明細!S407)</f>
        <v/>
      </c>
      <c r="T413" s="291" t="str">
        <f>IF(明細!T407="","",明細!T407)</f>
        <v/>
      </c>
      <c r="U413" s="291" t="str">
        <f>IF(明細!U407="","",明細!U407)</f>
        <v/>
      </c>
      <c r="V413" s="292" t="str">
        <f>IF(明細!V407="","",明細!V407)</f>
        <v>個</v>
      </c>
      <c r="W413" s="292" t="str">
        <f>IF(明細!W407="","",明細!W407)</f>
        <v/>
      </c>
      <c r="X413" s="293" t="str">
        <f>IF(明細!X407="","",明細!X407)</f>
        <v/>
      </c>
      <c r="Y413" s="134" t="str">
        <f>IF(明細!Y407="","",明細!Y407)</f>
        <v/>
      </c>
      <c r="Z413" s="135" t="str">
        <f>IF(明細!Z407="","",明細!Z407)</f>
        <v/>
      </c>
      <c r="AA413" s="134" t="str">
        <f>IF(明細!AA407="","",明細!AA407)</f>
        <v/>
      </c>
      <c r="AB413" s="303" t="str">
        <f>IF(明細!AB407="","",明細!AB407)</f>
        <v/>
      </c>
      <c r="AC413" s="134" t="str">
        <f>IF(明細!AC407="","",明細!AC407)</f>
        <v/>
      </c>
      <c r="AD413" s="183" t="str">
        <f>IF(明細!AD407="","",明細!AD407)</f>
        <v/>
      </c>
      <c r="AE413" s="184">
        <f>IF(明細!AE407="","",明細!AE407)</f>
        <v>0.1</v>
      </c>
      <c r="AF413" s="185" t="str">
        <f>IF(明細!AF407="","",明細!AF407)</f>
        <v/>
      </c>
      <c r="AG413" s="186" t="str">
        <f>IF(明細!AG407="","",明細!AG407)</f>
        <v/>
      </c>
      <c r="AH413" s="186" t="str">
        <f>IF(明細!AH407="","",明細!AH407)</f>
        <v/>
      </c>
      <c r="AI413" s="187" t="str">
        <f>IF(明細!AI407="","",明細!AI407)</f>
        <v/>
      </c>
      <c r="AJ413" s="296" t="str">
        <f>IF(明細!AJ407="","",明細!AJ407)</f>
        <v/>
      </c>
      <c r="AK413" s="297" t="str">
        <f>IF(明細!AK407="","",明細!AK407)</f>
        <v/>
      </c>
      <c r="AL413" s="298" t="str">
        <f>IF(明細!AL407="","",明細!AL407)</f>
        <v/>
      </c>
      <c r="AM413" s="299" t="str">
        <f>IF(明細!AM407="","",明細!AM407)</f>
        <v/>
      </c>
      <c r="AN413" s="300" t="str">
        <f>IF(明細!AN407="","",明細!AN407)</f>
        <v/>
      </c>
      <c r="AO413" s="300" t="str">
        <f>IF(明細!AO407="","",明細!AO407)</f>
        <v/>
      </c>
      <c r="AP413" s="300" t="str">
        <f>IF(明細!AP407="","",明細!AP407)</f>
        <v/>
      </c>
      <c r="AQ413" s="301" t="str">
        <f>IF(明細!AQ407="","",明細!AQ407)</f>
        <v/>
      </c>
      <c r="AR413" s="302" t="str">
        <f>IF(明細!AR407="","",明細!AR407)</f>
        <v/>
      </c>
      <c r="AU413" s="360"/>
      <c r="AV413" s="368"/>
      <c r="AW413" s="446" t="str">
        <f>IF(明細!AV407="","",明細!AV407)</f>
        <v/>
      </c>
      <c r="AX413" s="419" t="str">
        <f>IF(明細!AT407="","",明細!AT407)</f>
        <v/>
      </c>
      <c r="AY413" s="280" t="str">
        <f>IF($AX413="","",VLOOKUP($AX413,リスト!$CL:$CM,2,FALSE))</f>
        <v/>
      </c>
      <c r="AZ413" s="3"/>
      <c r="BA413" s="280" t="str">
        <f>IF(BB413="","",VLOOKUP(BB413,リスト!$K:$L,2,FALSE))</f>
        <v/>
      </c>
      <c r="BB413" s="3"/>
      <c r="BC413" s="3"/>
      <c r="BD413" s="87"/>
      <c r="BE413" s="280" t="str">
        <f>IF(BF413="","",VLOOKUP(BF413,リスト!$I:$J,2,FALSE))</f>
        <v/>
      </c>
      <c r="BF413" s="3"/>
      <c r="BG413" s="280" t="str">
        <f>IF(BH413="","",VLOOKUP(BH413,リスト!$M:$N,2,FALSE))</f>
        <v/>
      </c>
      <c r="BH413" s="282"/>
      <c r="BI413" s="280" t="str">
        <f>IF(BJ413="","",VLOOKUP(BJ413,リスト!$O:$P,2,FALSE))</f>
        <v/>
      </c>
      <c r="BJ413" s="24"/>
      <c r="BM413" s="451" t="str">
        <f>IF(明細!AV407="","",明細!AV407)</f>
        <v/>
      </c>
      <c r="BN413" s="453" t="str">
        <f>IF(明細!AT407="","",明細!AT407)</f>
        <v/>
      </c>
      <c r="BO413" s="280" t="str">
        <f>IF($BN413="","",VLOOKUP($BN413,リスト!$CL:$CM,2,FALSE))</f>
        <v/>
      </c>
      <c r="BP413" s="280" t="str">
        <f>IF(BQ413="","",VLOOKUP(BQ413,リスト!$K$5:$L$7,2,FALSE))</f>
        <v/>
      </c>
      <c r="BQ413" s="13"/>
      <c r="BR413" s="13"/>
      <c r="BS413" s="47"/>
      <c r="BT413" s="280" t="str">
        <f>IF(BU413="","",VLOOKUP(BU413,リスト!I404:J422,2,FALSE))</f>
        <v/>
      </c>
      <c r="BU413" s="13"/>
      <c r="BV413" s="13"/>
      <c r="BW413" s="282"/>
      <c r="BX413" s="282"/>
      <c r="BY413" s="280" t="str">
        <f>IF(BZ413="","",VLOOKUP(BZ413,リスト!$S$5:$T$6,2,FALSE))</f>
        <v/>
      </c>
      <c r="BZ413" s="3"/>
      <c r="CA413" s="3"/>
      <c r="CB413" s="81"/>
      <c r="CC413" s="280" t="str">
        <f t="shared" si="57"/>
        <v/>
      </c>
      <c r="CD413" s="83"/>
      <c r="CE413" s="83"/>
      <c r="CF413" s="83"/>
      <c r="CG413" s="83"/>
      <c r="CH413" s="282" t="str">
        <f t="shared" si="58"/>
        <v/>
      </c>
      <c r="CI413" s="83"/>
      <c r="CJ413" s="280" t="str">
        <f t="shared" si="59"/>
        <v/>
      </c>
      <c r="CK413" s="87"/>
      <c r="CL413" s="78"/>
      <c r="CM413" s="83"/>
      <c r="CN413" s="83"/>
      <c r="CO413" s="83"/>
      <c r="CP413" s="280" t="str">
        <f t="shared" si="64"/>
        <v/>
      </c>
      <c r="CQ413" s="81"/>
      <c r="CR413" s="280" t="str">
        <f t="shared" si="65"/>
        <v/>
      </c>
      <c r="CS413" s="3"/>
      <c r="CT413" s="3"/>
      <c r="CU413" s="280" t="str">
        <f>IF(CV413="","",VLOOKUP(CV413,リスト!$V$5:$W$6,2,FALSE))</f>
        <v/>
      </c>
      <c r="CV413" s="3"/>
      <c r="CW413" s="280" t="str">
        <f>IF(CX413="","",VLOOKUP(CX413,リスト!$X$5:$Y$6,2,FALSE))</f>
        <v/>
      </c>
      <c r="CX413" s="3"/>
      <c r="CY413" s="77"/>
      <c r="CZ413" s="77"/>
      <c r="DA413" s="75"/>
      <c r="DB413" s="75"/>
      <c r="DC413" s="75"/>
      <c r="DD413" s="75"/>
      <c r="DE413" s="280" t="str">
        <f>IF(DF413="","",VLOOKUP(DF413,リスト!$Z$5:$AA$10,2,FALSE))</f>
        <v/>
      </c>
      <c r="DF413" s="3"/>
      <c r="DG413" s="280" t="str">
        <f>IF(DH413="","",VLOOKUP(DH413,リスト!$AB$5:$AC$12,2,FALSE))</f>
        <v/>
      </c>
      <c r="DH413" s="63"/>
      <c r="DI413" s="280" t="str">
        <f>IF(DJ413="","",VLOOKUP(DJ413,リスト!$AD$5:$AE$7,2,FALSE))</f>
        <v/>
      </c>
      <c r="DJ413" s="3"/>
      <c r="DK413" s="280" t="str">
        <f>IF(DL413="","",VLOOKUP(DL413,リスト!$AF$5:$AG$10,2,FALSE))</f>
        <v/>
      </c>
      <c r="DL413" s="3"/>
      <c r="DM413" s="280" t="str">
        <f>IF(DN413="","",VLOOKUP(DN413,リスト!$AH$5:$AI$6,2,FALSE))</f>
        <v/>
      </c>
      <c r="DN413" s="3"/>
      <c r="DO413" s="280" t="str">
        <f>IF(DP413="","",VLOOKUP(DP413,リスト!$AJ$5:$AK$6,2,FALSE))</f>
        <v/>
      </c>
      <c r="DP413" s="3"/>
      <c r="DQ413" s="280" t="str">
        <f>IF(DR413="","",VLOOKUP(DR413,リスト!$AL$5:$AM$7,2,FALSE))</f>
        <v/>
      </c>
      <c r="DR413" s="3"/>
      <c r="DS413" s="13"/>
      <c r="DT413" s="85"/>
      <c r="DU413" s="85"/>
      <c r="DV413" s="281" t="str">
        <f>IF(DW413="","",VLOOKUP(DW413,リスト!$AN$5:$AO$6,2,FALSE))</f>
        <v/>
      </c>
      <c r="DW413" s="13"/>
      <c r="DX413" s="341"/>
      <c r="DY413" s="345"/>
      <c r="DZ413" s="341"/>
      <c r="EA413" s="345"/>
      <c r="EB413" s="280" t="str">
        <f>IF(EC413="","",VLOOKUP(EC413,リスト!$AW$5:$AX$8,2,FALSE))</f>
        <v/>
      </c>
      <c r="EC413" s="3"/>
      <c r="ED413" s="85"/>
      <c r="EE413" s="280" t="str">
        <f>IF(EF413="","",VLOOKUP(EF413,リスト!$AY$5:$AZ$10,2,FALSE))</f>
        <v/>
      </c>
      <c r="EF413" s="3"/>
      <c r="EG413" s="280" t="str">
        <f>IF(EH413="","",VLOOKUP(EH413,リスト!$BA$5:$BB$10,2,FALSE))</f>
        <v/>
      </c>
      <c r="EH413" s="3"/>
      <c r="EI413" s="280" t="str">
        <f>IF(EJ413="","",VLOOKUP(EJ413,リスト!$BC$5:$BD$10,2,FALSE))</f>
        <v/>
      </c>
      <c r="EJ413" s="3"/>
      <c r="EK413" s="280" t="str">
        <f>IF(EL413="","",VLOOKUP(EL413,リスト!$BE$5:$BF$10,2,FALSE))</f>
        <v/>
      </c>
      <c r="EL413" s="3"/>
      <c r="EM413" s="78"/>
      <c r="EN413" s="73"/>
      <c r="EO413" s="73"/>
      <c r="EP413" s="13"/>
      <c r="EQ413" s="13"/>
      <c r="ER413" s="280" t="str">
        <f>IF(ES413="","",VLOOKUP(ES413,リスト!$BG$5:$BH$10,2,FALSE))</f>
        <v/>
      </c>
      <c r="ES413" s="13"/>
      <c r="ET413" s="13"/>
      <c r="EU413" s="13"/>
      <c r="EV413" s="13"/>
      <c r="EW413" s="13"/>
      <c r="EX413" s="81"/>
      <c r="EY413" s="81"/>
      <c r="EZ413" s="26"/>
      <c r="FA413" s="281" t="str">
        <f>IF($EZ413="","",INDEX(リスト!$BI$5:$BJ$40,MATCH($EZ413,リスト!$BJ$5:$BJ$40,0),1))</f>
        <v/>
      </c>
      <c r="FB413" s="280" t="str">
        <f>IF(FC413="","",VLOOKUP(FC413,リスト!$BK:$BL,2,FALSE))</f>
        <v/>
      </c>
      <c r="FC413" s="13"/>
      <c r="FD413" s="331"/>
      <c r="FE413" s="3"/>
      <c r="FF413" s="280" t="str">
        <f>IF(FG413="","",VLOOKUP(FG413,リスト!$BO$5:$BP$6,2,FALSE))</f>
        <v/>
      </c>
      <c r="FG413" s="3"/>
      <c r="FH413" s="280" t="str">
        <f>IF(FI413="","",VLOOKUP(FI413,リスト!$BQ$5:$BR$8,2,FALSE))</f>
        <v/>
      </c>
      <c r="FI413" s="3"/>
      <c r="FJ413" s="282"/>
      <c r="FK413" s="280" t="str">
        <f>IF(FL413="","",VLOOKUP(FL413,リスト!$BS$5:$BT$6,2,FALSE))</f>
        <v/>
      </c>
      <c r="FL413" s="63"/>
      <c r="FM413" s="13"/>
      <c r="FN413" s="13"/>
      <c r="FO413" s="13"/>
      <c r="FP413" s="283" t="str">
        <f t="shared" si="60"/>
        <v/>
      </c>
      <c r="FQ413" s="283" t="str">
        <f t="shared" si="60"/>
        <v/>
      </c>
      <c r="FR413" s="13"/>
      <c r="FS413" s="85"/>
      <c r="FT413" s="85"/>
      <c r="FU413" s="281" t="str">
        <f t="shared" si="61"/>
        <v/>
      </c>
      <c r="FV413" s="280" t="str">
        <f>IF(FW413="","",VLOOKUP(FW413,リスト!$BV$5:$BW$10,2,FALSE))</f>
        <v/>
      </c>
      <c r="FW413" s="26"/>
      <c r="FX413" s="282" t="str">
        <f t="shared" si="62"/>
        <v/>
      </c>
      <c r="FY413" s="280" t="str">
        <f>IF(FZ413="","",VLOOKUP(FZ413,リスト!$BX$5:$BY$6,2,FALSE))</f>
        <v/>
      </c>
      <c r="FZ413" s="3"/>
      <c r="GA413" s="280" t="str">
        <f>IF(GB413="","",VLOOKUP(GB413,リスト!$BZ$5:$CA$6,2,FALSE))</f>
        <v/>
      </c>
      <c r="GB413" s="13"/>
      <c r="GC413" s="281" t="str">
        <f>IF(GD413="","",VLOOKUP(GD413,リスト!$CB$5:$CC$6,2,FALSE))</f>
        <v/>
      </c>
      <c r="GD413" s="13"/>
      <c r="GE413" s="13"/>
      <c r="GF413" s="13"/>
      <c r="GG413" s="75"/>
      <c r="GH413" s="281" t="str">
        <f t="shared" si="63"/>
        <v/>
      </c>
      <c r="GI413" s="128"/>
      <c r="GJ413" s="281" t="str">
        <f>IF(GK413="","",VLOOKUP(GK413,リスト!$CD$5:$CE$6,2,FALSE))</f>
        <v/>
      </c>
      <c r="GK413" s="13"/>
      <c r="GL413" s="281" t="str">
        <f>IF(GM413="","",VLOOKUP(GM413,リスト!$CF$5:$CG$5,2,FALSE))</f>
        <v/>
      </c>
      <c r="GM413" s="26"/>
      <c r="GN413" s="280" t="str">
        <f>IF(GO413="","",VLOOKUP(GO413,リスト!$CH$5:$CI$5,2,FALSE))</f>
        <v/>
      </c>
      <c r="GO413" s="284"/>
      <c r="GP413" s="284"/>
      <c r="GQ413" s="284"/>
      <c r="GR413" s="284"/>
      <c r="GS413" s="284"/>
      <c r="GT413" s="284"/>
      <c r="GU413" s="284"/>
      <c r="GV413" s="284"/>
      <c r="GW413" s="284"/>
      <c r="GX413" s="285"/>
    </row>
    <row r="414" spans="2:206" s="177" customFormat="1" ht="24.75" hidden="1" customHeight="1" outlineLevel="1">
      <c r="B414" s="286" t="str">
        <f>IF(明細!B408="","",明細!B408)</f>
        <v/>
      </c>
      <c r="C414" s="287" t="str">
        <f>IF(明細!C408="","",明細!C408)</f>
        <v/>
      </c>
      <c r="D414" s="265" t="str">
        <f>IF(明細!D408="","",明細!D408)</f>
        <v/>
      </c>
      <c r="E414" s="265" t="str">
        <f>IF(明細!E408="","",明細!E408)</f>
        <v/>
      </c>
      <c r="F414" s="265" t="str">
        <f>IF(明細!F408="","",明細!F408)</f>
        <v/>
      </c>
      <c r="G414" s="265" t="str">
        <f>IF(明細!G408="","",明細!G408)</f>
        <v/>
      </c>
      <c r="H414" s="265" t="str">
        <f>IF(明細!H408="","",明細!H408)</f>
        <v/>
      </c>
      <c r="I414" s="265" t="str">
        <f>IF(明細!I408="","",明細!I408)</f>
        <v/>
      </c>
      <c r="J414" s="265" t="str">
        <f>IF(明細!J408="","",明細!J408)</f>
        <v/>
      </c>
      <c r="K414" s="265" t="str">
        <f>IF(明細!K408="","",明細!K408)</f>
        <v/>
      </c>
      <c r="L414" s="265" t="str">
        <f>IF(明細!L408="","",明細!L408)</f>
        <v/>
      </c>
      <c r="M414" s="265" t="str">
        <f>IF(明細!M408="","",明細!M408)</f>
        <v/>
      </c>
      <c r="N414" s="265" t="str">
        <f>IF(明細!N408="","",明細!N408)</f>
        <v/>
      </c>
      <c r="O414" s="265" t="str">
        <f>IF(明細!O408="","",明細!O408)</f>
        <v/>
      </c>
      <c r="P414" s="265" t="str">
        <f>IF(明細!P408="","",明細!P408)</f>
        <v/>
      </c>
      <c r="Q414" s="265" t="str">
        <f>IF(明細!Q408="","",明細!Q408)</f>
        <v/>
      </c>
      <c r="R414" s="289" t="str">
        <f>IF(明細!R408="","",明細!R408)</f>
        <v/>
      </c>
      <c r="S414" s="291" t="str">
        <f>IF(明細!S408="","",明細!S408)</f>
        <v/>
      </c>
      <c r="T414" s="291" t="str">
        <f>IF(明細!T408="","",明細!T408)</f>
        <v/>
      </c>
      <c r="U414" s="291" t="str">
        <f>IF(明細!U408="","",明細!U408)</f>
        <v/>
      </c>
      <c r="V414" s="292" t="str">
        <f>IF(明細!V408="","",明細!V408)</f>
        <v>個</v>
      </c>
      <c r="W414" s="292" t="str">
        <f>IF(明細!W408="","",明細!W408)</f>
        <v/>
      </c>
      <c r="X414" s="293" t="str">
        <f>IF(明細!X408="","",明細!X408)</f>
        <v/>
      </c>
      <c r="Y414" s="134" t="str">
        <f>IF(明細!Y408="","",明細!Y408)</f>
        <v/>
      </c>
      <c r="Z414" s="135" t="str">
        <f>IF(明細!Z408="","",明細!Z408)</f>
        <v/>
      </c>
      <c r="AA414" s="134" t="str">
        <f>IF(明細!AA408="","",明細!AA408)</f>
        <v/>
      </c>
      <c r="AB414" s="303" t="str">
        <f>IF(明細!AB408="","",明細!AB408)</f>
        <v/>
      </c>
      <c r="AC414" s="134" t="str">
        <f>IF(明細!AC408="","",明細!AC408)</f>
        <v/>
      </c>
      <c r="AD414" s="183" t="str">
        <f>IF(明細!AD408="","",明細!AD408)</f>
        <v/>
      </c>
      <c r="AE414" s="184">
        <f>IF(明細!AE408="","",明細!AE408)</f>
        <v>0.1</v>
      </c>
      <c r="AF414" s="185" t="str">
        <f>IF(明細!AF408="","",明細!AF408)</f>
        <v/>
      </c>
      <c r="AG414" s="186" t="str">
        <f>IF(明細!AG408="","",明細!AG408)</f>
        <v/>
      </c>
      <c r="AH414" s="186" t="str">
        <f>IF(明細!AH408="","",明細!AH408)</f>
        <v/>
      </c>
      <c r="AI414" s="187" t="str">
        <f>IF(明細!AI408="","",明細!AI408)</f>
        <v/>
      </c>
      <c r="AJ414" s="296" t="str">
        <f>IF(明細!AJ408="","",明細!AJ408)</f>
        <v/>
      </c>
      <c r="AK414" s="297" t="str">
        <f>IF(明細!AK408="","",明細!AK408)</f>
        <v/>
      </c>
      <c r="AL414" s="298" t="str">
        <f>IF(明細!AL408="","",明細!AL408)</f>
        <v/>
      </c>
      <c r="AM414" s="299" t="str">
        <f>IF(明細!AM408="","",明細!AM408)</f>
        <v/>
      </c>
      <c r="AN414" s="300" t="str">
        <f>IF(明細!AN408="","",明細!AN408)</f>
        <v/>
      </c>
      <c r="AO414" s="300" t="str">
        <f>IF(明細!AO408="","",明細!AO408)</f>
        <v/>
      </c>
      <c r="AP414" s="300" t="str">
        <f>IF(明細!AP408="","",明細!AP408)</f>
        <v/>
      </c>
      <c r="AQ414" s="301" t="str">
        <f>IF(明細!AQ408="","",明細!AQ408)</f>
        <v/>
      </c>
      <c r="AR414" s="302" t="str">
        <f>IF(明細!AR408="","",明細!AR408)</f>
        <v/>
      </c>
      <c r="AU414" s="360"/>
      <c r="AV414" s="368"/>
      <c r="AW414" s="446" t="str">
        <f>IF(明細!AV408="","",明細!AV408)</f>
        <v/>
      </c>
      <c r="AX414" s="419" t="str">
        <f>IF(明細!AT408="","",明細!AT408)</f>
        <v/>
      </c>
      <c r="AY414" s="280" t="str">
        <f>IF($AX414="","",VLOOKUP($AX414,リスト!$CL:$CM,2,FALSE))</f>
        <v/>
      </c>
      <c r="AZ414" s="3"/>
      <c r="BA414" s="280" t="str">
        <f>IF(BB414="","",VLOOKUP(BB414,リスト!$K:$L,2,FALSE))</f>
        <v/>
      </c>
      <c r="BB414" s="3"/>
      <c r="BC414" s="3"/>
      <c r="BD414" s="87"/>
      <c r="BE414" s="280" t="str">
        <f>IF(BF414="","",VLOOKUP(BF414,リスト!$I:$J,2,FALSE))</f>
        <v/>
      </c>
      <c r="BF414" s="3"/>
      <c r="BG414" s="280" t="str">
        <f>IF(BH414="","",VLOOKUP(BH414,リスト!$M:$N,2,FALSE))</f>
        <v/>
      </c>
      <c r="BH414" s="282"/>
      <c r="BI414" s="280" t="str">
        <f>IF(BJ414="","",VLOOKUP(BJ414,リスト!$O:$P,2,FALSE))</f>
        <v/>
      </c>
      <c r="BJ414" s="24"/>
      <c r="BM414" s="451" t="str">
        <f>IF(明細!AV408="","",明細!AV408)</f>
        <v/>
      </c>
      <c r="BN414" s="453" t="str">
        <f>IF(明細!AT408="","",明細!AT408)</f>
        <v/>
      </c>
      <c r="BO414" s="280" t="str">
        <f>IF($BN414="","",VLOOKUP($BN414,リスト!$CL:$CM,2,FALSE))</f>
        <v/>
      </c>
      <c r="BP414" s="280" t="str">
        <f>IF(BQ414="","",VLOOKUP(BQ414,リスト!$K$5:$L$7,2,FALSE))</f>
        <v/>
      </c>
      <c r="BQ414" s="13"/>
      <c r="BR414" s="13"/>
      <c r="BS414" s="47"/>
      <c r="BT414" s="280" t="str">
        <f>IF(BU414="","",VLOOKUP(BU414,リスト!I405:J423,2,FALSE))</f>
        <v/>
      </c>
      <c r="BU414" s="13"/>
      <c r="BV414" s="13"/>
      <c r="BW414" s="282"/>
      <c r="BX414" s="282"/>
      <c r="BY414" s="280" t="str">
        <f>IF(BZ414="","",VLOOKUP(BZ414,リスト!$S$5:$T$6,2,FALSE))</f>
        <v/>
      </c>
      <c r="BZ414" s="3"/>
      <c r="CA414" s="3"/>
      <c r="CB414" s="81"/>
      <c r="CC414" s="280" t="str">
        <f t="shared" si="57"/>
        <v/>
      </c>
      <c r="CD414" s="83"/>
      <c r="CE414" s="83"/>
      <c r="CF414" s="83"/>
      <c r="CG414" s="83"/>
      <c r="CH414" s="282" t="str">
        <f t="shared" si="58"/>
        <v/>
      </c>
      <c r="CI414" s="83"/>
      <c r="CJ414" s="280" t="str">
        <f t="shared" si="59"/>
        <v/>
      </c>
      <c r="CK414" s="87"/>
      <c r="CL414" s="78"/>
      <c r="CM414" s="83"/>
      <c r="CN414" s="83"/>
      <c r="CO414" s="83"/>
      <c r="CP414" s="280" t="str">
        <f t="shared" si="64"/>
        <v/>
      </c>
      <c r="CQ414" s="81"/>
      <c r="CR414" s="280" t="str">
        <f t="shared" si="65"/>
        <v/>
      </c>
      <c r="CS414" s="3"/>
      <c r="CT414" s="3"/>
      <c r="CU414" s="280" t="str">
        <f>IF(CV414="","",VLOOKUP(CV414,リスト!$V$5:$W$6,2,FALSE))</f>
        <v/>
      </c>
      <c r="CV414" s="3"/>
      <c r="CW414" s="280" t="str">
        <f>IF(CX414="","",VLOOKUP(CX414,リスト!$X$5:$Y$6,2,FALSE))</f>
        <v/>
      </c>
      <c r="CX414" s="3"/>
      <c r="CY414" s="77"/>
      <c r="CZ414" s="77"/>
      <c r="DA414" s="75"/>
      <c r="DB414" s="75"/>
      <c r="DC414" s="75"/>
      <c r="DD414" s="75"/>
      <c r="DE414" s="280" t="str">
        <f>IF(DF414="","",VLOOKUP(DF414,リスト!$Z$5:$AA$10,2,FALSE))</f>
        <v/>
      </c>
      <c r="DF414" s="3"/>
      <c r="DG414" s="280" t="str">
        <f>IF(DH414="","",VLOOKUP(DH414,リスト!$AB$5:$AC$12,2,FALSE))</f>
        <v/>
      </c>
      <c r="DH414" s="63"/>
      <c r="DI414" s="280" t="str">
        <f>IF(DJ414="","",VLOOKUP(DJ414,リスト!$AD$5:$AE$7,2,FALSE))</f>
        <v/>
      </c>
      <c r="DJ414" s="3"/>
      <c r="DK414" s="280" t="str">
        <f>IF(DL414="","",VLOOKUP(DL414,リスト!$AF$5:$AG$10,2,FALSE))</f>
        <v/>
      </c>
      <c r="DL414" s="3"/>
      <c r="DM414" s="280" t="str">
        <f>IF(DN414="","",VLOOKUP(DN414,リスト!$AH$5:$AI$6,2,FALSE))</f>
        <v/>
      </c>
      <c r="DN414" s="3"/>
      <c r="DO414" s="280" t="str">
        <f>IF(DP414="","",VLOOKUP(DP414,リスト!$AJ$5:$AK$6,2,FALSE))</f>
        <v/>
      </c>
      <c r="DP414" s="3"/>
      <c r="DQ414" s="280" t="str">
        <f>IF(DR414="","",VLOOKUP(DR414,リスト!$AL$5:$AM$7,2,FALSE))</f>
        <v/>
      </c>
      <c r="DR414" s="3"/>
      <c r="DS414" s="13"/>
      <c r="DT414" s="85"/>
      <c r="DU414" s="85"/>
      <c r="DV414" s="281" t="str">
        <f>IF(DW414="","",VLOOKUP(DW414,リスト!$AN$5:$AO$6,2,FALSE))</f>
        <v/>
      </c>
      <c r="DW414" s="13"/>
      <c r="DX414" s="341"/>
      <c r="DY414" s="345"/>
      <c r="DZ414" s="341"/>
      <c r="EA414" s="345"/>
      <c r="EB414" s="280" t="str">
        <f>IF(EC414="","",VLOOKUP(EC414,リスト!$AW$5:$AX$8,2,FALSE))</f>
        <v/>
      </c>
      <c r="EC414" s="3"/>
      <c r="ED414" s="85"/>
      <c r="EE414" s="280" t="str">
        <f>IF(EF414="","",VLOOKUP(EF414,リスト!$AY$5:$AZ$10,2,FALSE))</f>
        <v/>
      </c>
      <c r="EF414" s="3"/>
      <c r="EG414" s="280" t="str">
        <f>IF(EH414="","",VLOOKUP(EH414,リスト!$BA$5:$BB$10,2,FALSE))</f>
        <v/>
      </c>
      <c r="EH414" s="3"/>
      <c r="EI414" s="280" t="str">
        <f>IF(EJ414="","",VLOOKUP(EJ414,リスト!$BC$5:$BD$10,2,FALSE))</f>
        <v/>
      </c>
      <c r="EJ414" s="3"/>
      <c r="EK414" s="280" t="str">
        <f>IF(EL414="","",VLOOKUP(EL414,リスト!$BE$5:$BF$10,2,FALSE))</f>
        <v/>
      </c>
      <c r="EL414" s="3"/>
      <c r="EM414" s="78"/>
      <c r="EN414" s="73"/>
      <c r="EO414" s="73"/>
      <c r="EP414" s="13"/>
      <c r="EQ414" s="13"/>
      <c r="ER414" s="280" t="str">
        <f>IF(ES414="","",VLOOKUP(ES414,リスト!$BG$5:$BH$10,2,FALSE))</f>
        <v/>
      </c>
      <c r="ES414" s="13"/>
      <c r="ET414" s="13"/>
      <c r="EU414" s="13"/>
      <c r="EV414" s="13"/>
      <c r="EW414" s="13"/>
      <c r="EX414" s="81"/>
      <c r="EY414" s="81"/>
      <c r="EZ414" s="26"/>
      <c r="FA414" s="281" t="str">
        <f>IF($EZ414="","",INDEX(リスト!$BI$5:$BJ$40,MATCH($EZ414,リスト!$BJ$5:$BJ$40,0),1))</f>
        <v/>
      </c>
      <c r="FB414" s="280" t="str">
        <f>IF(FC414="","",VLOOKUP(FC414,リスト!$BK:$BL,2,FALSE))</f>
        <v/>
      </c>
      <c r="FC414" s="13"/>
      <c r="FD414" s="331"/>
      <c r="FE414" s="3"/>
      <c r="FF414" s="280" t="str">
        <f>IF(FG414="","",VLOOKUP(FG414,リスト!$BO$5:$BP$6,2,FALSE))</f>
        <v/>
      </c>
      <c r="FG414" s="3"/>
      <c r="FH414" s="280" t="str">
        <f>IF(FI414="","",VLOOKUP(FI414,リスト!$BQ$5:$BR$8,2,FALSE))</f>
        <v/>
      </c>
      <c r="FI414" s="3"/>
      <c r="FJ414" s="282"/>
      <c r="FK414" s="280" t="str">
        <f>IF(FL414="","",VLOOKUP(FL414,リスト!$BS$5:$BT$6,2,FALSE))</f>
        <v/>
      </c>
      <c r="FL414" s="63"/>
      <c r="FM414" s="13"/>
      <c r="FN414" s="13"/>
      <c r="FO414" s="13"/>
      <c r="FP414" s="283" t="str">
        <f t="shared" si="60"/>
        <v/>
      </c>
      <c r="FQ414" s="283" t="str">
        <f t="shared" si="60"/>
        <v/>
      </c>
      <c r="FR414" s="13"/>
      <c r="FS414" s="85"/>
      <c r="FT414" s="85"/>
      <c r="FU414" s="281" t="str">
        <f t="shared" si="61"/>
        <v/>
      </c>
      <c r="FV414" s="280" t="str">
        <f>IF(FW414="","",VLOOKUP(FW414,リスト!$BV$5:$BW$10,2,FALSE))</f>
        <v/>
      </c>
      <c r="FW414" s="26"/>
      <c r="FX414" s="282" t="str">
        <f t="shared" si="62"/>
        <v/>
      </c>
      <c r="FY414" s="280" t="str">
        <f>IF(FZ414="","",VLOOKUP(FZ414,リスト!$BX$5:$BY$6,2,FALSE))</f>
        <v/>
      </c>
      <c r="FZ414" s="3"/>
      <c r="GA414" s="280" t="str">
        <f>IF(GB414="","",VLOOKUP(GB414,リスト!$BZ$5:$CA$6,2,FALSE))</f>
        <v/>
      </c>
      <c r="GB414" s="13"/>
      <c r="GC414" s="281" t="str">
        <f>IF(GD414="","",VLOOKUP(GD414,リスト!$CB$5:$CC$6,2,FALSE))</f>
        <v/>
      </c>
      <c r="GD414" s="13"/>
      <c r="GE414" s="13"/>
      <c r="GF414" s="13"/>
      <c r="GG414" s="75"/>
      <c r="GH414" s="281" t="str">
        <f t="shared" si="63"/>
        <v/>
      </c>
      <c r="GI414" s="128"/>
      <c r="GJ414" s="281" t="str">
        <f>IF(GK414="","",VLOOKUP(GK414,リスト!$CD$5:$CE$6,2,FALSE))</f>
        <v/>
      </c>
      <c r="GK414" s="13"/>
      <c r="GL414" s="281" t="str">
        <f>IF(GM414="","",VLOOKUP(GM414,リスト!$CF$5:$CG$5,2,FALSE))</f>
        <v/>
      </c>
      <c r="GM414" s="26"/>
      <c r="GN414" s="280" t="str">
        <f>IF(GO414="","",VLOOKUP(GO414,リスト!$CH$5:$CI$5,2,FALSE))</f>
        <v/>
      </c>
      <c r="GO414" s="284"/>
      <c r="GP414" s="284"/>
      <c r="GQ414" s="284"/>
      <c r="GR414" s="284"/>
      <c r="GS414" s="284"/>
      <c r="GT414" s="284"/>
      <c r="GU414" s="284"/>
      <c r="GV414" s="284"/>
      <c r="GW414" s="284"/>
      <c r="GX414" s="285"/>
    </row>
    <row r="415" spans="2:206" s="177" customFormat="1" ht="24.75" hidden="1" customHeight="1" outlineLevel="1">
      <c r="B415" s="286" t="str">
        <f>IF(明細!B409="","",明細!B409)</f>
        <v/>
      </c>
      <c r="C415" s="287" t="str">
        <f>IF(明細!C409="","",明細!C409)</f>
        <v/>
      </c>
      <c r="D415" s="265" t="str">
        <f>IF(明細!D409="","",明細!D409)</f>
        <v/>
      </c>
      <c r="E415" s="265" t="str">
        <f>IF(明細!E409="","",明細!E409)</f>
        <v/>
      </c>
      <c r="F415" s="265" t="str">
        <f>IF(明細!F409="","",明細!F409)</f>
        <v/>
      </c>
      <c r="G415" s="265" t="str">
        <f>IF(明細!G409="","",明細!G409)</f>
        <v/>
      </c>
      <c r="H415" s="265" t="str">
        <f>IF(明細!H409="","",明細!H409)</f>
        <v/>
      </c>
      <c r="I415" s="265" t="str">
        <f>IF(明細!I409="","",明細!I409)</f>
        <v/>
      </c>
      <c r="J415" s="265" t="str">
        <f>IF(明細!J409="","",明細!J409)</f>
        <v/>
      </c>
      <c r="K415" s="265" t="str">
        <f>IF(明細!K409="","",明細!K409)</f>
        <v/>
      </c>
      <c r="L415" s="265" t="str">
        <f>IF(明細!L409="","",明細!L409)</f>
        <v/>
      </c>
      <c r="M415" s="265" t="str">
        <f>IF(明細!M409="","",明細!M409)</f>
        <v/>
      </c>
      <c r="N415" s="265" t="str">
        <f>IF(明細!N409="","",明細!N409)</f>
        <v/>
      </c>
      <c r="O415" s="265" t="str">
        <f>IF(明細!O409="","",明細!O409)</f>
        <v/>
      </c>
      <c r="P415" s="265" t="str">
        <f>IF(明細!P409="","",明細!P409)</f>
        <v/>
      </c>
      <c r="Q415" s="265" t="str">
        <f>IF(明細!Q409="","",明細!Q409)</f>
        <v/>
      </c>
      <c r="R415" s="289" t="str">
        <f>IF(明細!R409="","",明細!R409)</f>
        <v/>
      </c>
      <c r="S415" s="291" t="str">
        <f>IF(明細!S409="","",明細!S409)</f>
        <v/>
      </c>
      <c r="T415" s="291" t="str">
        <f>IF(明細!T409="","",明細!T409)</f>
        <v/>
      </c>
      <c r="U415" s="291" t="str">
        <f>IF(明細!U409="","",明細!U409)</f>
        <v/>
      </c>
      <c r="V415" s="292" t="str">
        <f>IF(明細!V409="","",明細!V409)</f>
        <v>個</v>
      </c>
      <c r="W415" s="292" t="str">
        <f>IF(明細!W409="","",明細!W409)</f>
        <v/>
      </c>
      <c r="X415" s="293" t="str">
        <f>IF(明細!X409="","",明細!X409)</f>
        <v/>
      </c>
      <c r="Y415" s="134" t="str">
        <f>IF(明細!Y409="","",明細!Y409)</f>
        <v/>
      </c>
      <c r="Z415" s="135" t="str">
        <f>IF(明細!Z409="","",明細!Z409)</f>
        <v/>
      </c>
      <c r="AA415" s="134" t="str">
        <f>IF(明細!AA409="","",明細!AA409)</f>
        <v/>
      </c>
      <c r="AB415" s="303" t="str">
        <f>IF(明細!AB409="","",明細!AB409)</f>
        <v/>
      </c>
      <c r="AC415" s="134" t="str">
        <f>IF(明細!AC409="","",明細!AC409)</f>
        <v/>
      </c>
      <c r="AD415" s="183" t="str">
        <f>IF(明細!AD409="","",明細!AD409)</f>
        <v/>
      </c>
      <c r="AE415" s="184">
        <f>IF(明細!AE409="","",明細!AE409)</f>
        <v>0.1</v>
      </c>
      <c r="AF415" s="185" t="str">
        <f>IF(明細!AF409="","",明細!AF409)</f>
        <v/>
      </c>
      <c r="AG415" s="186" t="str">
        <f>IF(明細!AG409="","",明細!AG409)</f>
        <v/>
      </c>
      <c r="AH415" s="186" t="str">
        <f>IF(明細!AH409="","",明細!AH409)</f>
        <v/>
      </c>
      <c r="AI415" s="187" t="str">
        <f>IF(明細!AI409="","",明細!AI409)</f>
        <v/>
      </c>
      <c r="AJ415" s="296" t="str">
        <f>IF(明細!AJ409="","",明細!AJ409)</f>
        <v/>
      </c>
      <c r="AK415" s="297" t="str">
        <f>IF(明細!AK409="","",明細!AK409)</f>
        <v/>
      </c>
      <c r="AL415" s="298" t="str">
        <f>IF(明細!AL409="","",明細!AL409)</f>
        <v/>
      </c>
      <c r="AM415" s="299" t="str">
        <f>IF(明細!AM409="","",明細!AM409)</f>
        <v/>
      </c>
      <c r="AN415" s="300" t="str">
        <f>IF(明細!AN409="","",明細!AN409)</f>
        <v/>
      </c>
      <c r="AO415" s="300" t="str">
        <f>IF(明細!AO409="","",明細!AO409)</f>
        <v/>
      </c>
      <c r="AP415" s="300" t="str">
        <f>IF(明細!AP409="","",明細!AP409)</f>
        <v/>
      </c>
      <c r="AQ415" s="301" t="str">
        <f>IF(明細!AQ409="","",明細!AQ409)</f>
        <v/>
      </c>
      <c r="AR415" s="302" t="str">
        <f>IF(明細!AR409="","",明細!AR409)</f>
        <v/>
      </c>
      <c r="AU415" s="360"/>
      <c r="AV415" s="368"/>
      <c r="AW415" s="446" t="str">
        <f>IF(明細!AV409="","",明細!AV409)</f>
        <v/>
      </c>
      <c r="AX415" s="419" t="str">
        <f>IF(明細!AT409="","",明細!AT409)</f>
        <v/>
      </c>
      <c r="AY415" s="280" t="str">
        <f>IF($AX415="","",VLOOKUP($AX415,リスト!$CL:$CM,2,FALSE))</f>
        <v/>
      </c>
      <c r="AZ415" s="3"/>
      <c r="BA415" s="280" t="str">
        <f>IF(BB415="","",VLOOKUP(BB415,リスト!$K:$L,2,FALSE))</f>
        <v/>
      </c>
      <c r="BB415" s="3"/>
      <c r="BC415" s="3"/>
      <c r="BD415" s="87"/>
      <c r="BE415" s="280" t="str">
        <f>IF(BF415="","",VLOOKUP(BF415,リスト!$I:$J,2,FALSE))</f>
        <v/>
      </c>
      <c r="BF415" s="3"/>
      <c r="BG415" s="280" t="str">
        <f>IF(BH415="","",VLOOKUP(BH415,リスト!$M:$N,2,FALSE))</f>
        <v/>
      </c>
      <c r="BH415" s="282"/>
      <c r="BI415" s="280" t="str">
        <f>IF(BJ415="","",VLOOKUP(BJ415,リスト!$O:$P,2,FALSE))</f>
        <v/>
      </c>
      <c r="BJ415" s="24"/>
      <c r="BM415" s="451" t="str">
        <f>IF(明細!AV409="","",明細!AV409)</f>
        <v/>
      </c>
      <c r="BN415" s="453" t="str">
        <f>IF(明細!AT409="","",明細!AT409)</f>
        <v/>
      </c>
      <c r="BO415" s="280" t="str">
        <f>IF($BN415="","",VLOOKUP($BN415,リスト!$CL:$CM,2,FALSE))</f>
        <v/>
      </c>
      <c r="BP415" s="280" t="str">
        <f>IF(BQ415="","",VLOOKUP(BQ415,リスト!$K$5:$L$7,2,FALSE))</f>
        <v/>
      </c>
      <c r="BQ415" s="13"/>
      <c r="BR415" s="13"/>
      <c r="BS415" s="47"/>
      <c r="BT415" s="280" t="str">
        <f>IF(BU415="","",VLOOKUP(BU415,リスト!I406:J424,2,FALSE))</f>
        <v/>
      </c>
      <c r="BU415" s="13"/>
      <c r="BV415" s="13"/>
      <c r="BW415" s="282"/>
      <c r="BX415" s="282"/>
      <c r="BY415" s="280" t="str">
        <f>IF(BZ415="","",VLOOKUP(BZ415,リスト!$S$5:$T$6,2,FALSE))</f>
        <v/>
      </c>
      <c r="BZ415" s="3"/>
      <c r="CA415" s="3"/>
      <c r="CB415" s="81"/>
      <c r="CC415" s="280" t="str">
        <f t="shared" si="57"/>
        <v/>
      </c>
      <c r="CD415" s="83"/>
      <c r="CE415" s="83"/>
      <c r="CF415" s="83"/>
      <c r="CG415" s="83"/>
      <c r="CH415" s="282" t="str">
        <f t="shared" si="58"/>
        <v/>
      </c>
      <c r="CI415" s="83"/>
      <c r="CJ415" s="280" t="str">
        <f t="shared" si="59"/>
        <v/>
      </c>
      <c r="CK415" s="87"/>
      <c r="CL415" s="78"/>
      <c r="CM415" s="83"/>
      <c r="CN415" s="83"/>
      <c r="CO415" s="83"/>
      <c r="CP415" s="280" t="str">
        <f t="shared" si="64"/>
        <v/>
      </c>
      <c r="CQ415" s="81"/>
      <c r="CR415" s="280" t="str">
        <f t="shared" si="65"/>
        <v/>
      </c>
      <c r="CS415" s="3"/>
      <c r="CT415" s="3"/>
      <c r="CU415" s="280" t="str">
        <f>IF(CV415="","",VLOOKUP(CV415,リスト!$V$5:$W$6,2,FALSE))</f>
        <v/>
      </c>
      <c r="CV415" s="3"/>
      <c r="CW415" s="280" t="str">
        <f>IF(CX415="","",VLOOKUP(CX415,リスト!$X$5:$Y$6,2,FALSE))</f>
        <v/>
      </c>
      <c r="CX415" s="3"/>
      <c r="CY415" s="77"/>
      <c r="CZ415" s="77"/>
      <c r="DA415" s="75"/>
      <c r="DB415" s="75"/>
      <c r="DC415" s="75"/>
      <c r="DD415" s="75"/>
      <c r="DE415" s="280" t="str">
        <f>IF(DF415="","",VLOOKUP(DF415,リスト!$Z$5:$AA$10,2,FALSE))</f>
        <v/>
      </c>
      <c r="DF415" s="3"/>
      <c r="DG415" s="280" t="str">
        <f>IF(DH415="","",VLOOKUP(DH415,リスト!$AB$5:$AC$12,2,FALSE))</f>
        <v/>
      </c>
      <c r="DH415" s="63"/>
      <c r="DI415" s="280" t="str">
        <f>IF(DJ415="","",VLOOKUP(DJ415,リスト!$AD$5:$AE$7,2,FALSE))</f>
        <v/>
      </c>
      <c r="DJ415" s="3"/>
      <c r="DK415" s="280" t="str">
        <f>IF(DL415="","",VLOOKUP(DL415,リスト!$AF$5:$AG$10,2,FALSE))</f>
        <v/>
      </c>
      <c r="DL415" s="3"/>
      <c r="DM415" s="280" t="str">
        <f>IF(DN415="","",VLOOKUP(DN415,リスト!$AH$5:$AI$6,2,FALSE))</f>
        <v/>
      </c>
      <c r="DN415" s="3"/>
      <c r="DO415" s="280" t="str">
        <f>IF(DP415="","",VLOOKUP(DP415,リスト!$AJ$5:$AK$6,2,FALSE))</f>
        <v/>
      </c>
      <c r="DP415" s="3"/>
      <c r="DQ415" s="280" t="str">
        <f>IF(DR415="","",VLOOKUP(DR415,リスト!$AL$5:$AM$7,2,FALSE))</f>
        <v/>
      </c>
      <c r="DR415" s="3"/>
      <c r="DS415" s="13"/>
      <c r="DT415" s="85"/>
      <c r="DU415" s="85"/>
      <c r="DV415" s="281" t="str">
        <f>IF(DW415="","",VLOOKUP(DW415,リスト!$AN$5:$AO$6,2,FALSE))</f>
        <v/>
      </c>
      <c r="DW415" s="13"/>
      <c r="DX415" s="341"/>
      <c r="DY415" s="345"/>
      <c r="DZ415" s="341"/>
      <c r="EA415" s="345"/>
      <c r="EB415" s="280" t="str">
        <f>IF(EC415="","",VLOOKUP(EC415,リスト!$AW$5:$AX$8,2,FALSE))</f>
        <v/>
      </c>
      <c r="EC415" s="3"/>
      <c r="ED415" s="85"/>
      <c r="EE415" s="280" t="str">
        <f>IF(EF415="","",VLOOKUP(EF415,リスト!$AY$5:$AZ$10,2,FALSE))</f>
        <v/>
      </c>
      <c r="EF415" s="3"/>
      <c r="EG415" s="280" t="str">
        <f>IF(EH415="","",VLOOKUP(EH415,リスト!$BA$5:$BB$10,2,FALSE))</f>
        <v/>
      </c>
      <c r="EH415" s="3"/>
      <c r="EI415" s="280" t="str">
        <f>IF(EJ415="","",VLOOKUP(EJ415,リスト!$BC$5:$BD$10,2,FALSE))</f>
        <v/>
      </c>
      <c r="EJ415" s="3"/>
      <c r="EK415" s="280" t="str">
        <f>IF(EL415="","",VLOOKUP(EL415,リスト!$BE$5:$BF$10,2,FALSE))</f>
        <v/>
      </c>
      <c r="EL415" s="3"/>
      <c r="EM415" s="78"/>
      <c r="EN415" s="73"/>
      <c r="EO415" s="73"/>
      <c r="EP415" s="13"/>
      <c r="EQ415" s="13"/>
      <c r="ER415" s="280" t="str">
        <f>IF(ES415="","",VLOOKUP(ES415,リスト!$BG$5:$BH$10,2,FALSE))</f>
        <v/>
      </c>
      <c r="ES415" s="13"/>
      <c r="ET415" s="13"/>
      <c r="EU415" s="13"/>
      <c r="EV415" s="13"/>
      <c r="EW415" s="13"/>
      <c r="EX415" s="81"/>
      <c r="EY415" s="81"/>
      <c r="EZ415" s="26"/>
      <c r="FA415" s="281" t="str">
        <f>IF($EZ415="","",INDEX(リスト!$BI$5:$BJ$40,MATCH($EZ415,リスト!$BJ$5:$BJ$40,0),1))</f>
        <v/>
      </c>
      <c r="FB415" s="280" t="str">
        <f>IF(FC415="","",VLOOKUP(FC415,リスト!$BK:$BL,2,FALSE))</f>
        <v/>
      </c>
      <c r="FC415" s="13"/>
      <c r="FD415" s="331"/>
      <c r="FE415" s="3"/>
      <c r="FF415" s="280" t="str">
        <f>IF(FG415="","",VLOOKUP(FG415,リスト!$BO$5:$BP$6,2,FALSE))</f>
        <v/>
      </c>
      <c r="FG415" s="3"/>
      <c r="FH415" s="280" t="str">
        <f>IF(FI415="","",VLOOKUP(FI415,リスト!$BQ$5:$BR$8,2,FALSE))</f>
        <v/>
      </c>
      <c r="FI415" s="3"/>
      <c r="FJ415" s="282"/>
      <c r="FK415" s="280" t="str">
        <f>IF(FL415="","",VLOOKUP(FL415,リスト!$BS$5:$BT$6,2,FALSE))</f>
        <v/>
      </c>
      <c r="FL415" s="63"/>
      <c r="FM415" s="13"/>
      <c r="FN415" s="13"/>
      <c r="FO415" s="13"/>
      <c r="FP415" s="283" t="str">
        <f t="shared" si="60"/>
        <v/>
      </c>
      <c r="FQ415" s="283" t="str">
        <f t="shared" si="60"/>
        <v/>
      </c>
      <c r="FR415" s="13"/>
      <c r="FS415" s="85"/>
      <c r="FT415" s="85"/>
      <c r="FU415" s="281" t="str">
        <f t="shared" si="61"/>
        <v/>
      </c>
      <c r="FV415" s="280" t="str">
        <f>IF(FW415="","",VLOOKUP(FW415,リスト!$BV$5:$BW$10,2,FALSE))</f>
        <v/>
      </c>
      <c r="FW415" s="26"/>
      <c r="FX415" s="282" t="str">
        <f t="shared" si="62"/>
        <v/>
      </c>
      <c r="FY415" s="280" t="str">
        <f>IF(FZ415="","",VLOOKUP(FZ415,リスト!$BX$5:$BY$6,2,FALSE))</f>
        <v/>
      </c>
      <c r="FZ415" s="3"/>
      <c r="GA415" s="280" t="str">
        <f>IF(GB415="","",VLOOKUP(GB415,リスト!$BZ$5:$CA$6,2,FALSE))</f>
        <v/>
      </c>
      <c r="GB415" s="13"/>
      <c r="GC415" s="281" t="str">
        <f>IF(GD415="","",VLOOKUP(GD415,リスト!$CB$5:$CC$6,2,FALSE))</f>
        <v/>
      </c>
      <c r="GD415" s="13"/>
      <c r="GE415" s="13"/>
      <c r="GF415" s="13"/>
      <c r="GG415" s="75"/>
      <c r="GH415" s="281" t="str">
        <f t="shared" si="63"/>
        <v/>
      </c>
      <c r="GI415" s="128"/>
      <c r="GJ415" s="281" t="str">
        <f>IF(GK415="","",VLOOKUP(GK415,リスト!$CD$5:$CE$6,2,FALSE))</f>
        <v/>
      </c>
      <c r="GK415" s="13"/>
      <c r="GL415" s="281" t="str">
        <f>IF(GM415="","",VLOOKUP(GM415,リスト!$CF$5:$CG$5,2,FALSE))</f>
        <v/>
      </c>
      <c r="GM415" s="26"/>
      <c r="GN415" s="280" t="str">
        <f>IF(GO415="","",VLOOKUP(GO415,リスト!$CH$5:$CI$5,2,FALSE))</f>
        <v/>
      </c>
      <c r="GO415" s="284"/>
      <c r="GP415" s="284"/>
      <c r="GQ415" s="284"/>
      <c r="GR415" s="284"/>
      <c r="GS415" s="284"/>
      <c r="GT415" s="284"/>
      <c r="GU415" s="284"/>
      <c r="GV415" s="284"/>
      <c r="GW415" s="284"/>
      <c r="GX415" s="285"/>
    </row>
    <row r="416" spans="2:206" s="177" customFormat="1" ht="24.75" hidden="1" customHeight="1" outlineLevel="1">
      <c r="B416" s="286" t="str">
        <f>IF(明細!B410="","",明細!B410)</f>
        <v/>
      </c>
      <c r="C416" s="287" t="str">
        <f>IF(明細!C410="","",明細!C410)</f>
        <v/>
      </c>
      <c r="D416" s="265" t="str">
        <f>IF(明細!D410="","",明細!D410)</f>
        <v/>
      </c>
      <c r="E416" s="265" t="str">
        <f>IF(明細!E410="","",明細!E410)</f>
        <v/>
      </c>
      <c r="F416" s="265" t="str">
        <f>IF(明細!F410="","",明細!F410)</f>
        <v/>
      </c>
      <c r="G416" s="265" t="str">
        <f>IF(明細!G410="","",明細!G410)</f>
        <v/>
      </c>
      <c r="H416" s="265" t="str">
        <f>IF(明細!H410="","",明細!H410)</f>
        <v/>
      </c>
      <c r="I416" s="265" t="str">
        <f>IF(明細!I410="","",明細!I410)</f>
        <v/>
      </c>
      <c r="J416" s="265" t="str">
        <f>IF(明細!J410="","",明細!J410)</f>
        <v/>
      </c>
      <c r="K416" s="265" t="str">
        <f>IF(明細!K410="","",明細!K410)</f>
        <v/>
      </c>
      <c r="L416" s="265" t="str">
        <f>IF(明細!L410="","",明細!L410)</f>
        <v/>
      </c>
      <c r="M416" s="265" t="str">
        <f>IF(明細!M410="","",明細!M410)</f>
        <v/>
      </c>
      <c r="N416" s="265" t="str">
        <f>IF(明細!N410="","",明細!N410)</f>
        <v/>
      </c>
      <c r="O416" s="265" t="str">
        <f>IF(明細!O410="","",明細!O410)</f>
        <v/>
      </c>
      <c r="P416" s="265" t="str">
        <f>IF(明細!P410="","",明細!P410)</f>
        <v/>
      </c>
      <c r="Q416" s="265" t="str">
        <f>IF(明細!Q410="","",明細!Q410)</f>
        <v/>
      </c>
      <c r="R416" s="289" t="str">
        <f>IF(明細!R410="","",明細!R410)</f>
        <v/>
      </c>
      <c r="S416" s="291" t="str">
        <f>IF(明細!S410="","",明細!S410)</f>
        <v/>
      </c>
      <c r="T416" s="291" t="str">
        <f>IF(明細!T410="","",明細!T410)</f>
        <v/>
      </c>
      <c r="U416" s="291" t="str">
        <f>IF(明細!U410="","",明細!U410)</f>
        <v/>
      </c>
      <c r="V416" s="292" t="str">
        <f>IF(明細!V410="","",明細!V410)</f>
        <v>個</v>
      </c>
      <c r="W416" s="292" t="str">
        <f>IF(明細!W410="","",明細!W410)</f>
        <v/>
      </c>
      <c r="X416" s="293" t="str">
        <f>IF(明細!X410="","",明細!X410)</f>
        <v/>
      </c>
      <c r="Y416" s="134" t="str">
        <f>IF(明細!Y410="","",明細!Y410)</f>
        <v/>
      </c>
      <c r="Z416" s="135" t="str">
        <f>IF(明細!Z410="","",明細!Z410)</f>
        <v/>
      </c>
      <c r="AA416" s="134" t="str">
        <f>IF(明細!AA410="","",明細!AA410)</f>
        <v/>
      </c>
      <c r="AB416" s="303" t="str">
        <f>IF(明細!AB410="","",明細!AB410)</f>
        <v/>
      </c>
      <c r="AC416" s="134" t="str">
        <f>IF(明細!AC410="","",明細!AC410)</f>
        <v/>
      </c>
      <c r="AD416" s="183" t="str">
        <f>IF(明細!AD410="","",明細!AD410)</f>
        <v/>
      </c>
      <c r="AE416" s="184">
        <f>IF(明細!AE410="","",明細!AE410)</f>
        <v>0.1</v>
      </c>
      <c r="AF416" s="185" t="str">
        <f>IF(明細!AF410="","",明細!AF410)</f>
        <v/>
      </c>
      <c r="AG416" s="186" t="str">
        <f>IF(明細!AG410="","",明細!AG410)</f>
        <v/>
      </c>
      <c r="AH416" s="186" t="str">
        <f>IF(明細!AH410="","",明細!AH410)</f>
        <v/>
      </c>
      <c r="AI416" s="187" t="str">
        <f>IF(明細!AI410="","",明細!AI410)</f>
        <v/>
      </c>
      <c r="AJ416" s="296" t="str">
        <f>IF(明細!AJ410="","",明細!AJ410)</f>
        <v/>
      </c>
      <c r="AK416" s="297" t="str">
        <f>IF(明細!AK410="","",明細!AK410)</f>
        <v/>
      </c>
      <c r="AL416" s="298" t="str">
        <f>IF(明細!AL410="","",明細!AL410)</f>
        <v/>
      </c>
      <c r="AM416" s="299" t="str">
        <f>IF(明細!AM410="","",明細!AM410)</f>
        <v/>
      </c>
      <c r="AN416" s="300" t="str">
        <f>IF(明細!AN410="","",明細!AN410)</f>
        <v/>
      </c>
      <c r="AO416" s="300" t="str">
        <f>IF(明細!AO410="","",明細!AO410)</f>
        <v/>
      </c>
      <c r="AP416" s="300" t="str">
        <f>IF(明細!AP410="","",明細!AP410)</f>
        <v/>
      </c>
      <c r="AQ416" s="301" t="str">
        <f>IF(明細!AQ410="","",明細!AQ410)</f>
        <v/>
      </c>
      <c r="AR416" s="302" t="str">
        <f>IF(明細!AR410="","",明細!AR410)</f>
        <v/>
      </c>
      <c r="AU416" s="360"/>
      <c r="AV416" s="368"/>
      <c r="AW416" s="446" t="str">
        <f>IF(明細!AV410="","",明細!AV410)</f>
        <v/>
      </c>
      <c r="AX416" s="419" t="str">
        <f>IF(明細!AT410="","",明細!AT410)</f>
        <v/>
      </c>
      <c r="AY416" s="280" t="str">
        <f>IF($AX416="","",VLOOKUP($AX416,リスト!$CL:$CM,2,FALSE))</f>
        <v/>
      </c>
      <c r="AZ416" s="3"/>
      <c r="BA416" s="280" t="str">
        <f>IF(BB416="","",VLOOKUP(BB416,リスト!$K:$L,2,FALSE))</f>
        <v/>
      </c>
      <c r="BB416" s="3"/>
      <c r="BC416" s="3"/>
      <c r="BD416" s="87"/>
      <c r="BE416" s="280" t="str">
        <f>IF(BF416="","",VLOOKUP(BF416,リスト!$I:$J,2,FALSE))</f>
        <v/>
      </c>
      <c r="BF416" s="3"/>
      <c r="BG416" s="280" t="str">
        <f>IF(BH416="","",VLOOKUP(BH416,リスト!$M:$N,2,FALSE))</f>
        <v/>
      </c>
      <c r="BH416" s="282"/>
      <c r="BI416" s="280" t="str">
        <f>IF(BJ416="","",VLOOKUP(BJ416,リスト!$O:$P,2,FALSE))</f>
        <v/>
      </c>
      <c r="BJ416" s="24"/>
      <c r="BM416" s="451" t="str">
        <f>IF(明細!AV410="","",明細!AV410)</f>
        <v/>
      </c>
      <c r="BN416" s="453" t="str">
        <f>IF(明細!AT410="","",明細!AT410)</f>
        <v/>
      </c>
      <c r="BO416" s="280" t="str">
        <f>IF($BN416="","",VLOOKUP($BN416,リスト!$CL:$CM,2,FALSE))</f>
        <v/>
      </c>
      <c r="BP416" s="280" t="str">
        <f>IF(BQ416="","",VLOOKUP(BQ416,リスト!$K$5:$L$7,2,FALSE))</f>
        <v/>
      </c>
      <c r="BQ416" s="13"/>
      <c r="BR416" s="13"/>
      <c r="BS416" s="47"/>
      <c r="BT416" s="280" t="str">
        <f>IF(BU416="","",VLOOKUP(BU416,リスト!I407:J425,2,FALSE))</f>
        <v/>
      </c>
      <c r="BU416" s="13"/>
      <c r="BV416" s="13"/>
      <c r="BW416" s="282"/>
      <c r="BX416" s="282"/>
      <c r="BY416" s="280" t="str">
        <f>IF(BZ416="","",VLOOKUP(BZ416,リスト!$S$5:$T$6,2,FALSE))</f>
        <v/>
      </c>
      <c r="BZ416" s="3"/>
      <c r="CA416" s="3"/>
      <c r="CB416" s="81"/>
      <c r="CC416" s="280" t="str">
        <f t="shared" si="57"/>
        <v/>
      </c>
      <c r="CD416" s="83"/>
      <c r="CE416" s="83"/>
      <c r="CF416" s="83"/>
      <c r="CG416" s="83"/>
      <c r="CH416" s="282" t="str">
        <f t="shared" si="58"/>
        <v/>
      </c>
      <c r="CI416" s="83"/>
      <c r="CJ416" s="280" t="str">
        <f t="shared" si="59"/>
        <v/>
      </c>
      <c r="CK416" s="87"/>
      <c r="CL416" s="78"/>
      <c r="CM416" s="83"/>
      <c r="CN416" s="83"/>
      <c r="CO416" s="83"/>
      <c r="CP416" s="280" t="str">
        <f t="shared" si="64"/>
        <v/>
      </c>
      <c r="CQ416" s="81"/>
      <c r="CR416" s="280" t="str">
        <f t="shared" si="65"/>
        <v/>
      </c>
      <c r="CS416" s="3"/>
      <c r="CT416" s="3"/>
      <c r="CU416" s="280" t="str">
        <f>IF(CV416="","",VLOOKUP(CV416,リスト!$V$5:$W$6,2,FALSE))</f>
        <v/>
      </c>
      <c r="CV416" s="3"/>
      <c r="CW416" s="280" t="str">
        <f>IF(CX416="","",VLOOKUP(CX416,リスト!$X$5:$Y$6,2,FALSE))</f>
        <v/>
      </c>
      <c r="CX416" s="3"/>
      <c r="CY416" s="77"/>
      <c r="CZ416" s="77"/>
      <c r="DA416" s="75"/>
      <c r="DB416" s="75"/>
      <c r="DC416" s="75"/>
      <c r="DD416" s="75"/>
      <c r="DE416" s="280" t="str">
        <f>IF(DF416="","",VLOOKUP(DF416,リスト!$Z$5:$AA$10,2,FALSE))</f>
        <v/>
      </c>
      <c r="DF416" s="3"/>
      <c r="DG416" s="280" t="str">
        <f>IF(DH416="","",VLOOKUP(DH416,リスト!$AB$5:$AC$12,2,FALSE))</f>
        <v/>
      </c>
      <c r="DH416" s="63"/>
      <c r="DI416" s="280" t="str">
        <f>IF(DJ416="","",VLOOKUP(DJ416,リスト!$AD$5:$AE$7,2,FALSE))</f>
        <v/>
      </c>
      <c r="DJ416" s="3"/>
      <c r="DK416" s="280" t="str">
        <f>IF(DL416="","",VLOOKUP(DL416,リスト!$AF$5:$AG$10,2,FALSE))</f>
        <v/>
      </c>
      <c r="DL416" s="3"/>
      <c r="DM416" s="280" t="str">
        <f>IF(DN416="","",VLOOKUP(DN416,リスト!$AH$5:$AI$6,2,FALSE))</f>
        <v/>
      </c>
      <c r="DN416" s="3"/>
      <c r="DO416" s="280" t="str">
        <f>IF(DP416="","",VLOOKUP(DP416,リスト!$AJ$5:$AK$6,2,FALSE))</f>
        <v/>
      </c>
      <c r="DP416" s="3"/>
      <c r="DQ416" s="280" t="str">
        <f>IF(DR416="","",VLOOKUP(DR416,リスト!$AL$5:$AM$7,2,FALSE))</f>
        <v/>
      </c>
      <c r="DR416" s="3"/>
      <c r="DS416" s="13"/>
      <c r="DT416" s="85"/>
      <c r="DU416" s="85"/>
      <c r="DV416" s="281" t="str">
        <f>IF(DW416="","",VLOOKUP(DW416,リスト!$AN$5:$AO$6,2,FALSE))</f>
        <v/>
      </c>
      <c r="DW416" s="13"/>
      <c r="DX416" s="341"/>
      <c r="DY416" s="345"/>
      <c r="DZ416" s="341"/>
      <c r="EA416" s="345"/>
      <c r="EB416" s="280" t="str">
        <f>IF(EC416="","",VLOOKUP(EC416,リスト!$AW$5:$AX$8,2,FALSE))</f>
        <v/>
      </c>
      <c r="EC416" s="3"/>
      <c r="ED416" s="85"/>
      <c r="EE416" s="280" t="str">
        <f>IF(EF416="","",VLOOKUP(EF416,リスト!$AY$5:$AZ$10,2,FALSE))</f>
        <v/>
      </c>
      <c r="EF416" s="3"/>
      <c r="EG416" s="280" t="str">
        <f>IF(EH416="","",VLOOKUP(EH416,リスト!$BA$5:$BB$10,2,FALSE))</f>
        <v/>
      </c>
      <c r="EH416" s="3"/>
      <c r="EI416" s="280" t="str">
        <f>IF(EJ416="","",VLOOKUP(EJ416,リスト!$BC$5:$BD$10,2,FALSE))</f>
        <v/>
      </c>
      <c r="EJ416" s="3"/>
      <c r="EK416" s="280" t="str">
        <f>IF(EL416="","",VLOOKUP(EL416,リスト!$BE$5:$BF$10,2,FALSE))</f>
        <v/>
      </c>
      <c r="EL416" s="3"/>
      <c r="EM416" s="78"/>
      <c r="EN416" s="73"/>
      <c r="EO416" s="73"/>
      <c r="EP416" s="13"/>
      <c r="EQ416" s="13"/>
      <c r="ER416" s="280" t="str">
        <f>IF(ES416="","",VLOOKUP(ES416,リスト!$BG$5:$BH$10,2,FALSE))</f>
        <v/>
      </c>
      <c r="ES416" s="13"/>
      <c r="ET416" s="13"/>
      <c r="EU416" s="13"/>
      <c r="EV416" s="13"/>
      <c r="EW416" s="13"/>
      <c r="EX416" s="81"/>
      <c r="EY416" s="81"/>
      <c r="EZ416" s="26"/>
      <c r="FA416" s="281" t="str">
        <f>IF($EZ416="","",INDEX(リスト!$BI$5:$BJ$40,MATCH($EZ416,リスト!$BJ$5:$BJ$40,0),1))</f>
        <v/>
      </c>
      <c r="FB416" s="280" t="str">
        <f>IF(FC416="","",VLOOKUP(FC416,リスト!$BK:$BL,2,FALSE))</f>
        <v/>
      </c>
      <c r="FC416" s="13"/>
      <c r="FD416" s="331"/>
      <c r="FE416" s="3"/>
      <c r="FF416" s="280" t="str">
        <f>IF(FG416="","",VLOOKUP(FG416,リスト!$BO$5:$BP$6,2,FALSE))</f>
        <v/>
      </c>
      <c r="FG416" s="3"/>
      <c r="FH416" s="280" t="str">
        <f>IF(FI416="","",VLOOKUP(FI416,リスト!$BQ$5:$BR$8,2,FALSE))</f>
        <v/>
      </c>
      <c r="FI416" s="3"/>
      <c r="FJ416" s="282"/>
      <c r="FK416" s="280" t="str">
        <f>IF(FL416="","",VLOOKUP(FL416,リスト!$BS$5:$BT$6,2,FALSE))</f>
        <v/>
      </c>
      <c r="FL416" s="63"/>
      <c r="FM416" s="13"/>
      <c r="FN416" s="13"/>
      <c r="FO416" s="13"/>
      <c r="FP416" s="283" t="str">
        <f t="shared" si="60"/>
        <v/>
      </c>
      <c r="FQ416" s="283" t="str">
        <f t="shared" si="60"/>
        <v/>
      </c>
      <c r="FR416" s="13"/>
      <c r="FS416" s="85"/>
      <c r="FT416" s="85"/>
      <c r="FU416" s="281" t="str">
        <f t="shared" si="61"/>
        <v/>
      </c>
      <c r="FV416" s="280" t="str">
        <f>IF(FW416="","",VLOOKUP(FW416,リスト!$BV$5:$BW$10,2,FALSE))</f>
        <v/>
      </c>
      <c r="FW416" s="26"/>
      <c r="FX416" s="282" t="str">
        <f t="shared" si="62"/>
        <v/>
      </c>
      <c r="FY416" s="280" t="str">
        <f>IF(FZ416="","",VLOOKUP(FZ416,リスト!$BX$5:$BY$6,2,FALSE))</f>
        <v/>
      </c>
      <c r="FZ416" s="3"/>
      <c r="GA416" s="280" t="str">
        <f>IF(GB416="","",VLOOKUP(GB416,リスト!$BZ$5:$CA$6,2,FALSE))</f>
        <v/>
      </c>
      <c r="GB416" s="13"/>
      <c r="GC416" s="281" t="str">
        <f>IF(GD416="","",VLOOKUP(GD416,リスト!$CB$5:$CC$6,2,FALSE))</f>
        <v/>
      </c>
      <c r="GD416" s="13"/>
      <c r="GE416" s="13"/>
      <c r="GF416" s="13"/>
      <c r="GG416" s="75"/>
      <c r="GH416" s="281" t="str">
        <f t="shared" si="63"/>
        <v/>
      </c>
      <c r="GI416" s="128"/>
      <c r="GJ416" s="281" t="str">
        <f>IF(GK416="","",VLOOKUP(GK416,リスト!$CD$5:$CE$6,2,FALSE))</f>
        <v/>
      </c>
      <c r="GK416" s="13"/>
      <c r="GL416" s="281" t="str">
        <f>IF(GM416="","",VLOOKUP(GM416,リスト!$CF$5:$CG$5,2,FALSE))</f>
        <v/>
      </c>
      <c r="GM416" s="26"/>
      <c r="GN416" s="280" t="str">
        <f>IF(GO416="","",VLOOKUP(GO416,リスト!$CH$5:$CI$5,2,FALSE))</f>
        <v/>
      </c>
      <c r="GO416" s="284"/>
      <c r="GP416" s="284"/>
      <c r="GQ416" s="284"/>
      <c r="GR416" s="284"/>
      <c r="GS416" s="284"/>
      <c r="GT416" s="284"/>
      <c r="GU416" s="284"/>
      <c r="GV416" s="284"/>
      <c r="GW416" s="284"/>
      <c r="GX416" s="285"/>
    </row>
    <row r="417" spans="2:206" s="177" customFormat="1" ht="24.75" hidden="1" customHeight="1" outlineLevel="1">
      <c r="B417" s="286" t="str">
        <f>IF(明細!B411="","",明細!B411)</f>
        <v/>
      </c>
      <c r="C417" s="287" t="str">
        <f>IF(明細!C411="","",明細!C411)</f>
        <v/>
      </c>
      <c r="D417" s="265" t="str">
        <f>IF(明細!D411="","",明細!D411)</f>
        <v/>
      </c>
      <c r="E417" s="265" t="str">
        <f>IF(明細!E411="","",明細!E411)</f>
        <v/>
      </c>
      <c r="F417" s="265" t="str">
        <f>IF(明細!F411="","",明細!F411)</f>
        <v/>
      </c>
      <c r="G417" s="265" t="str">
        <f>IF(明細!G411="","",明細!G411)</f>
        <v/>
      </c>
      <c r="H417" s="265" t="str">
        <f>IF(明細!H411="","",明細!H411)</f>
        <v/>
      </c>
      <c r="I417" s="265" t="str">
        <f>IF(明細!I411="","",明細!I411)</f>
        <v/>
      </c>
      <c r="J417" s="265" t="str">
        <f>IF(明細!J411="","",明細!J411)</f>
        <v/>
      </c>
      <c r="K417" s="265" t="str">
        <f>IF(明細!K411="","",明細!K411)</f>
        <v/>
      </c>
      <c r="L417" s="265" t="str">
        <f>IF(明細!L411="","",明細!L411)</f>
        <v/>
      </c>
      <c r="M417" s="265" t="str">
        <f>IF(明細!M411="","",明細!M411)</f>
        <v/>
      </c>
      <c r="N417" s="265" t="str">
        <f>IF(明細!N411="","",明細!N411)</f>
        <v/>
      </c>
      <c r="O417" s="265" t="str">
        <f>IF(明細!O411="","",明細!O411)</f>
        <v/>
      </c>
      <c r="P417" s="265" t="str">
        <f>IF(明細!P411="","",明細!P411)</f>
        <v/>
      </c>
      <c r="Q417" s="265" t="str">
        <f>IF(明細!Q411="","",明細!Q411)</f>
        <v/>
      </c>
      <c r="R417" s="289" t="str">
        <f>IF(明細!R411="","",明細!R411)</f>
        <v/>
      </c>
      <c r="S417" s="291" t="str">
        <f>IF(明細!S411="","",明細!S411)</f>
        <v/>
      </c>
      <c r="T417" s="291" t="str">
        <f>IF(明細!T411="","",明細!T411)</f>
        <v/>
      </c>
      <c r="U417" s="291" t="str">
        <f>IF(明細!U411="","",明細!U411)</f>
        <v/>
      </c>
      <c r="V417" s="292" t="str">
        <f>IF(明細!V411="","",明細!V411)</f>
        <v>個</v>
      </c>
      <c r="W417" s="292" t="str">
        <f>IF(明細!W411="","",明細!W411)</f>
        <v/>
      </c>
      <c r="X417" s="293" t="str">
        <f>IF(明細!X411="","",明細!X411)</f>
        <v/>
      </c>
      <c r="Y417" s="134" t="str">
        <f>IF(明細!Y411="","",明細!Y411)</f>
        <v/>
      </c>
      <c r="Z417" s="135" t="str">
        <f>IF(明細!Z411="","",明細!Z411)</f>
        <v/>
      </c>
      <c r="AA417" s="134" t="str">
        <f>IF(明細!AA411="","",明細!AA411)</f>
        <v/>
      </c>
      <c r="AB417" s="303" t="str">
        <f>IF(明細!AB411="","",明細!AB411)</f>
        <v/>
      </c>
      <c r="AC417" s="134" t="str">
        <f>IF(明細!AC411="","",明細!AC411)</f>
        <v/>
      </c>
      <c r="AD417" s="183" t="str">
        <f>IF(明細!AD411="","",明細!AD411)</f>
        <v/>
      </c>
      <c r="AE417" s="184">
        <f>IF(明細!AE411="","",明細!AE411)</f>
        <v>0.1</v>
      </c>
      <c r="AF417" s="185" t="str">
        <f>IF(明細!AF411="","",明細!AF411)</f>
        <v/>
      </c>
      <c r="AG417" s="186" t="str">
        <f>IF(明細!AG411="","",明細!AG411)</f>
        <v/>
      </c>
      <c r="AH417" s="186" t="str">
        <f>IF(明細!AH411="","",明細!AH411)</f>
        <v/>
      </c>
      <c r="AI417" s="187" t="str">
        <f>IF(明細!AI411="","",明細!AI411)</f>
        <v/>
      </c>
      <c r="AJ417" s="296" t="str">
        <f>IF(明細!AJ411="","",明細!AJ411)</f>
        <v/>
      </c>
      <c r="AK417" s="297" t="str">
        <f>IF(明細!AK411="","",明細!AK411)</f>
        <v/>
      </c>
      <c r="AL417" s="298" t="str">
        <f>IF(明細!AL411="","",明細!AL411)</f>
        <v/>
      </c>
      <c r="AM417" s="299" t="str">
        <f>IF(明細!AM411="","",明細!AM411)</f>
        <v/>
      </c>
      <c r="AN417" s="300" t="str">
        <f>IF(明細!AN411="","",明細!AN411)</f>
        <v/>
      </c>
      <c r="AO417" s="300" t="str">
        <f>IF(明細!AO411="","",明細!AO411)</f>
        <v/>
      </c>
      <c r="AP417" s="300" t="str">
        <f>IF(明細!AP411="","",明細!AP411)</f>
        <v/>
      </c>
      <c r="AQ417" s="301" t="str">
        <f>IF(明細!AQ411="","",明細!AQ411)</f>
        <v/>
      </c>
      <c r="AR417" s="302" t="str">
        <f>IF(明細!AR411="","",明細!AR411)</f>
        <v/>
      </c>
      <c r="AU417" s="360"/>
      <c r="AV417" s="368"/>
      <c r="AW417" s="446" t="str">
        <f>IF(明細!AV411="","",明細!AV411)</f>
        <v/>
      </c>
      <c r="AX417" s="419" t="str">
        <f>IF(明細!AT411="","",明細!AT411)</f>
        <v/>
      </c>
      <c r="AY417" s="280" t="str">
        <f>IF($AX417="","",VLOOKUP($AX417,リスト!$CL:$CM,2,FALSE))</f>
        <v/>
      </c>
      <c r="AZ417" s="3"/>
      <c r="BA417" s="280" t="str">
        <f>IF(BB417="","",VLOOKUP(BB417,リスト!$K:$L,2,FALSE))</f>
        <v/>
      </c>
      <c r="BB417" s="3"/>
      <c r="BC417" s="3"/>
      <c r="BD417" s="87"/>
      <c r="BE417" s="280" t="str">
        <f>IF(BF417="","",VLOOKUP(BF417,リスト!$I:$J,2,FALSE))</f>
        <v/>
      </c>
      <c r="BF417" s="3"/>
      <c r="BG417" s="280" t="str">
        <f>IF(BH417="","",VLOOKUP(BH417,リスト!$M:$N,2,FALSE))</f>
        <v/>
      </c>
      <c r="BH417" s="282"/>
      <c r="BI417" s="280" t="str">
        <f>IF(BJ417="","",VLOOKUP(BJ417,リスト!$O:$P,2,FALSE))</f>
        <v/>
      </c>
      <c r="BJ417" s="24"/>
      <c r="BM417" s="451" t="str">
        <f>IF(明細!AV411="","",明細!AV411)</f>
        <v/>
      </c>
      <c r="BN417" s="453" t="str">
        <f>IF(明細!AT411="","",明細!AT411)</f>
        <v/>
      </c>
      <c r="BO417" s="280" t="str">
        <f>IF($BN417="","",VLOOKUP($BN417,リスト!$CL:$CM,2,FALSE))</f>
        <v/>
      </c>
      <c r="BP417" s="280" t="str">
        <f>IF(BQ417="","",VLOOKUP(BQ417,リスト!$K$5:$L$7,2,FALSE))</f>
        <v/>
      </c>
      <c r="BQ417" s="13"/>
      <c r="BR417" s="13"/>
      <c r="BS417" s="47"/>
      <c r="BT417" s="280" t="str">
        <f>IF(BU417="","",VLOOKUP(BU417,リスト!I408:J426,2,FALSE))</f>
        <v/>
      </c>
      <c r="BU417" s="13"/>
      <c r="BV417" s="13"/>
      <c r="BW417" s="282"/>
      <c r="BX417" s="282"/>
      <c r="BY417" s="280" t="str">
        <f>IF(BZ417="","",VLOOKUP(BZ417,リスト!$S$5:$T$6,2,FALSE))</f>
        <v/>
      </c>
      <c r="BZ417" s="3"/>
      <c r="CA417" s="3"/>
      <c r="CB417" s="81"/>
      <c r="CC417" s="280" t="str">
        <f t="shared" si="57"/>
        <v/>
      </c>
      <c r="CD417" s="83"/>
      <c r="CE417" s="83"/>
      <c r="CF417" s="83"/>
      <c r="CG417" s="83"/>
      <c r="CH417" s="282" t="str">
        <f t="shared" si="58"/>
        <v/>
      </c>
      <c r="CI417" s="83"/>
      <c r="CJ417" s="280" t="str">
        <f t="shared" si="59"/>
        <v/>
      </c>
      <c r="CK417" s="87"/>
      <c r="CL417" s="78"/>
      <c r="CM417" s="83"/>
      <c r="CN417" s="83"/>
      <c r="CO417" s="83"/>
      <c r="CP417" s="280" t="str">
        <f t="shared" si="64"/>
        <v/>
      </c>
      <c r="CQ417" s="81"/>
      <c r="CR417" s="280" t="str">
        <f t="shared" si="65"/>
        <v/>
      </c>
      <c r="CS417" s="3"/>
      <c r="CT417" s="3"/>
      <c r="CU417" s="280" t="str">
        <f>IF(CV417="","",VLOOKUP(CV417,リスト!$V$5:$W$6,2,FALSE))</f>
        <v/>
      </c>
      <c r="CV417" s="3"/>
      <c r="CW417" s="280" t="str">
        <f>IF(CX417="","",VLOOKUP(CX417,リスト!$X$5:$Y$6,2,FALSE))</f>
        <v/>
      </c>
      <c r="CX417" s="3"/>
      <c r="CY417" s="77"/>
      <c r="CZ417" s="77"/>
      <c r="DA417" s="75"/>
      <c r="DB417" s="75"/>
      <c r="DC417" s="75"/>
      <c r="DD417" s="75"/>
      <c r="DE417" s="280" t="str">
        <f>IF(DF417="","",VLOOKUP(DF417,リスト!$Z$5:$AA$10,2,FALSE))</f>
        <v/>
      </c>
      <c r="DF417" s="3"/>
      <c r="DG417" s="280" t="str">
        <f>IF(DH417="","",VLOOKUP(DH417,リスト!$AB$5:$AC$12,2,FALSE))</f>
        <v/>
      </c>
      <c r="DH417" s="63"/>
      <c r="DI417" s="280" t="str">
        <f>IF(DJ417="","",VLOOKUP(DJ417,リスト!$AD$5:$AE$7,2,FALSE))</f>
        <v/>
      </c>
      <c r="DJ417" s="3"/>
      <c r="DK417" s="280" t="str">
        <f>IF(DL417="","",VLOOKUP(DL417,リスト!$AF$5:$AG$10,2,FALSE))</f>
        <v/>
      </c>
      <c r="DL417" s="3"/>
      <c r="DM417" s="280" t="str">
        <f>IF(DN417="","",VLOOKUP(DN417,リスト!$AH$5:$AI$6,2,FALSE))</f>
        <v/>
      </c>
      <c r="DN417" s="3"/>
      <c r="DO417" s="280" t="str">
        <f>IF(DP417="","",VLOOKUP(DP417,リスト!$AJ$5:$AK$6,2,FALSE))</f>
        <v/>
      </c>
      <c r="DP417" s="3"/>
      <c r="DQ417" s="280" t="str">
        <f>IF(DR417="","",VLOOKUP(DR417,リスト!$AL$5:$AM$7,2,FALSE))</f>
        <v/>
      </c>
      <c r="DR417" s="3"/>
      <c r="DS417" s="13"/>
      <c r="DT417" s="85"/>
      <c r="DU417" s="85"/>
      <c r="DV417" s="281" t="str">
        <f>IF(DW417="","",VLOOKUP(DW417,リスト!$AN$5:$AO$6,2,FALSE))</f>
        <v/>
      </c>
      <c r="DW417" s="13"/>
      <c r="DX417" s="341"/>
      <c r="DY417" s="345"/>
      <c r="DZ417" s="341"/>
      <c r="EA417" s="345"/>
      <c r="EB417" s="280" t="str">
        <f>IF(EC417="","",VLOOKUP(EC417,リスト!$AW$5:$AX$8,2,FALSE))</f>
        <v/>
      </c>
      <c r="EC417" s="3"/>
      <c r="ED417" s="85"/>
      <c r="EE417" s="280" t="str">
        <f>IF(EF417="","",VLOOKUP(EF417,リスト!$AY$5:$AZ$10,2,FALSE))</f>
        <v/>
      </c>
      <c r="EF417" s="3"/>
      <c r="EG417" s="280" t="str">
        <f>IF(EH417="","",VLOOKUP(EH417,リスト!$BA$5:$BB$10,2,FALSE))</f>
        <v/>
      </c>
      <c r="EH417" s="3"/>
      <c r="EI417" s="280" t="str">
        <f>IF(EJ417="","",VLOOKUP(EJ417,リスト!$BC$5:$BD$10,2,FALSE))</f>
        <v/>
      </c>
      <c r="EJ417" s="3"/>
      <c r="EK417" s="280" t="str">
        <f>IF(EL417="","",VLOOKUP(EL417,リスト!$BE$5:$BF$10,2,FALSE))</f>
        <v/>
      </c>
      <c r="EL417" s="3"/>
      <c r="EM417" s="78"/>
      <c r="EN417" s="73"/>
      <c r="EO417" s="73"/>
      <c r="EP417" s="13"/>
      <c r="EQ417" s="13"/>
      <c r="ER417" s="280" t="str">
        <f>IF(ES417="","",VLOOKUP(ES417,リスト!$BG$5:$BH$10,2,FALSE))</f>
        <v/>
      </c>
      <c r="ES417" s="13"/>
      <c r="ET417" s="13"/>
      <c r="EU417" s="13"/>
      <c r="EV417" s="13"/>
      <c r="EW417" s="13"/>
      <c r="EX417" s="81"/>
      <c r="EY417" s="81"/>
      <c r="EZ417" s="26"/>
      <c r="FA417" s="281" t="str">
        <f>IF($EZ417="","",INDEX(リスト!$BI$5:$BJ$40,MATCH($EZ417,リスト!$BJ$5:$BJ$40,0),1))</f>
        <v/>
      </c>
      <c r="FB417" s="280" t="str">
        <f>IF(FC417="","",VLOOKUP(FC417,リスト!$BK:$BL,2,FALSE))</f>
        <v/>
      </c>
      <c r="FC417" s="13"/>
      <c r="FD417" s="331"/>
      <c r="FE417" s="3"/>
      <c r="FF417" s="280" t="str">
        <f>IF(FG417="","",VLOOKUP(FG417,リスト!$BO$5:$BP$6,2,FALSE))</f>
        <v/>
      </c>
      <c r="FG417" s="3"/>
      <c r="FH417" s="280" t="str">
        <f>IF(FI417="","",VLOOKUP(FI417,リスト!$BQ$5:$BR$8,2,FALSE))</f>
        <v/>
      </c>
      <c r="FI417" s="3"/>
      <c r="FJ417" s="282"/>
      <c r="FK417" s="280" t="str">
        <f>IF(FL417="","",VLOOKUP(FL417,リスト!$BS$5:$BT$6,2,FALSE))</f>
        <v/>
      </c>
      <c r="FL417" s="63"/>
      <c r="FM417" s="13"/>
      <c r="FN417" s="13"/>
      <c r="FO417" s="13"/>
      <c r="FP417" s="283" t="str">
        <f t="shared" si="60"/>
        <v/>
      </c>
      <c r="FQ417" s="283" t="str">
        <f t="shared" si="60"/>
        <v/>
      </c>
      <c r="FR417" s="13"/>
      <c r="FS417" s="85"/>
      <c r="FT417" s="85"/>
      <c r="FU417" s="281" t="str">
        <f t="shared" si="61"/>
        <v/>
      </c>
      <c r="FV417" s="280" t="str">
        <f>IF(FW417="","",VLOOKUP(FW417,リスト!$BV$5:$BW$10,2,FALSE))</f>
        <v/>
      </c>
      <c r="FW417" s="26"/>
      <c r="FX417" s="282" t="str">
        <f t="shared" si="62"/>
        <v/>
      </c>
      <c r="FY417" s="280" t="str">
        <f>IF(FZ417="","",VLOOKUP(FZ417,リスト!$BX$5:$BY$6,2,FALSE))</f>
        <v/>
      </c>
      <c r="FZ417" s="3"/>
      <c r="GA417" s="280" t="str">
        <f>IF(GB417="","",VLOOKUP(GB417,リスト!$BZ$5:$CA$6,2,FALSE))</f>
        <v/>
      </c>
      <c r="GB417" s="13"/>
      <c r="GC417" s="281" t="str">
        <f>IF(GD417="","",VLOOKUP(GD417,リスト!$CB$5:$CC$6,2,FALSE))</f>
        <v/>
      </c>
      <c r="GD417" s="13"/>
      <c r="GE417" s="13"/>
      <c r="GF417" s="13"/>
      <c r="GG417" s="75"/>
      <c r="GH417" s="281" t="str">
        <f t="shared" si="63"/>
        <v/>
      </c>
      <c r="GI417" s="128"/>
      <c r="GJ417" s="281" t="str">
        <f>IF(GK417="","",VLOOKUP(GK417,リスト!$CD$5:$CE$6,2,FALSE))</f>
        <v/>
      </c>
      <c r="GK417" s="13"/>
      <c r="GL417" s="281" t="str">
        <f>IF(GM417="","",VLOOKUP(GM417,リスト!$CF$5:$CG$5,2,FALSE))</f>
        <v/>
      </c>
      <c r="GM417" s="26"/>
      <c r="GN417" s="280" t="str">
        <f>IF(GO417="","",VLOOKUP(GO417,リスト!$CH$5:$CI$5,2,FALSE))</f>
        <v/>
      </c>
      <c r="GO417" s="284"/>
      <c r="GP417" s="284"/>
      <c r="GQ417" s="284"/>
      <c r="GR417" s="284"/>
      <c r="GS417" s="284"/>
      <c r="GT417" s="284"/>
      <c r="GU417" s="284"/>
      <c r="GV417" s="284"/>
      <c r="GW417" s="284"/>
      <c r="GX417" s="285"/>
    </row>
    <row r="418" spans="2:206" s="177" customFormat="1" ht="24.75" hidden="1" customHeight="1" outlineLevel="1">
      <c r="B418" s="286" t="str">
        <f>IF(明細!B412="","",明細!B412)</f>
        <v/>
      </c>
      <c r="C418" s="287" t="str">
        <f>IF(明細!C412="","",明細!C412)</f>
        <v/>
      </c>
      <c r="D418" s="265" t="str">
        <f>IF(明細!D412="","",明細!D412)</f>
        <v/>
      </c>
      <c r="E418" s="265" t="str">
        <f>IF(明細!E412="","",明細!E412)</f>
        <v/>
      </c>
      <c r="F418" s="265" t="str">
        <f>IF(明細!F412="","",明細!F412)</f>
        <v/>
      </c>
      <c r="G418" s="265" t="str">
        <f>IF(明細!G412="","",明細!G412)</f>
        <v/>
      </c>
      <c r="H418" s="265" t="str">
        <f>IF(明細!H412="","",明細!H412)</f>
        <v/>
      </c>
      <c r="I418" s="265" t="str">
        <f>IF(明細!I412="","",明細!I412)</f>
        <v/>
      </c>
      <c r="J418" s="265" t="str">
        <f>IF(明細!J412="","",明細!J412)</f>
        <v/>
      </c>
      <c r="K418" s="265" t="str">
        <f>IF(明細!K412="","",明細!K412)</f>
        <v/>
      </c>
      <c r="L418" s="265" t="str">
        <f>IF(明細!L412="","",明細!L412)</f>
        <v/>
      </c>
      <c r="M418" s="265" t="str">
        <f>IF(明細!M412="","",明細!M412)</f>
        <v/>
      </c>
      <c r="N418" s="265" t="str">
        <f>IF(明細!N412="","",明細!N412)</f>
        <v/>
      </c>
      <c r="O418" s="265" t="str">
        <f>IF(明細!O412="","",明細!O412)</f>
        <v/>
      </c>
      <c r="P418" s="265" t="str">
        <f>IF(明細!P412="","",明細!P412)</f>
        <v/>
      </c>
      <c r="Q418" s="265" t="str">
        <f>IF(明細!Q412="","",明細!Q412)</f>
        <v/>
      </c>
      <c r="R418" s="289" t="str">
        <f>IF(明細!R412="","",明細!R412)</f>
        <v/>
      </c>
      <c r="S418" s="291" t="str">
        <f>IF(明細!S412="","",明細!S412)</f>
        <v/>
      </c>
      <c r="T418" s="291" t="str">
        <f>IF(明細!T412="","",明細!T412)</f>
        <v/>
      </c>
      <c r="U418" s="291" t="str">
        <f>IF(明細!U412="","",明細!U412)</f>
        <v/>
      </c>
      <c r="V418" s="292" t="str">
        <f>IF(明細!V412="","",明細!V412)</f>
        <v>個</v>
      </c>
      <c r="W418" s="292" t="str">
        <f>IF(明細!W412="","",明細!W412)</f>
        <v/>
      </c>
      <c r="X418" s="293" t="str">
        <f>IF(明細!X412="","",明細!X412)</f>
        <v/>
      </c>
      <c r="Y418" s="134" t="str">
        <f>IF(明細!Y412="","",明細!Y412)</f>
        <v/>
      </c>
      <c r="Z418" s="135" t="str">
        <f>IF(明細!Z412="","",明細!Z412)</f>
        <v/>
      </c>
      <c r="AA418" s="134" t="str">
        <f>IF(明細!AA412="","",明細!AA412)</f>
        <v/>
      </c>
      <c r="AB418" s="303" t="str">
        <f>IF(明細!AB412="","",明細!AB412)</f>
        <v/>
      </c>
      <c r="AC418" s="134" t="str">
        <f>IF(明細!AC412="","",明細!AC412)</f>
        <v/>
      </c>
      <c r="AD418" s="183" t="str">
        <f>IF(明細!AD412="","",明細!AD412)</f>
        <v/>
      </c>
      <c r="AE418" s="184">
        <f>IF(明細!AE412="","",明細!AE412)</f>
        <v>0.1</v>
      </c>
      <c r="AF418" s="185" t="str">
        <f>IF(明細!AF412="","",明細!AF412)</f>
        <v/>
      </c>
      <c r="AG418" s="186" t="str">
        <f>IF(明細!AG412="","",明細!AG412)</f>
        <v/>
      </c>
      <c r="AH418" s="186" t="str">
        <f>IF(明細!AH412="","",明細!AH412)</f>
        <v/>
      </c>
      <c r="AI418" s="187" t="str">
        <f>IF(明細!AI412="","",明細!AI412)</f>
        <v/>
      </c>
      <c r="AJ418" s="296" t="str">
        <f>IF(明細!AJ412="","",明細!AJ412)</f>
        <v/>
      </c>
      <c r="AK418" s="297" t="str">
        <f>IF(明細!AK412="","",明細!AK412)</f>
        <v/>
      </c>
      <c r="AL418" s="298" t="str">
        <f>IF(明細!AL412="","",明細!AL412)</f>
        <v/>
      </c>
      <c r="AM418" s="299" t="str">
        <f>IF(明細!AM412="","",明細!AM412)</f>
        <v/>
      </c>
      <c r="AN418" s="300" t="str">
        <f>IF(明細!AN412="","",明細!AN412)</f>
        <v/>
      </c>
      <c r="AO418" s="300" t="str">
        <f>IF(明細!AO412="","",明細!AO412)</f>
        <v/>
      </c>
      <c r="AP418" s="300" t="str">
        <f>IF(明細!AP412="","",明細!AP412)</f>
        <v/>
      </c>
      <c r="AQ418" s="301" t="str">
        <f>IF(明細!AQ412="","",明細!AQ412)</f>
        <v/>
      </c>
      <c r="AR418" s="302" t="str">
        <f>IF(明細!AR412="","",明細!AR412)</f>
        <v/>
      </c>
      <c r="AU418" s="360"/>
      <c r="AV418" s="368"/>
      <c r="AW418" s="446" t="str">
        <f>IF(明細!AV412="","",明細!AV412)</f>
        <v/>
      </c>
      <c r="AX418" s="419" t="str">
        <f>IF(明細!AT412="","",明細!AT412)</f>
        <v/>
      </c>
      <c r="AY418" s="280" t="str">
        <f>IF($AX418="","",VLOOKUP($AX418,リスト!$CL:$CM,2,FALSE))</f>
        <v/>
      </c>
      <c r="AZ418" s="3"/>
      <c r="BA418" s="280" t="str">
        <f>IF(BB418="","",VLOOKUP(BB418,リスト!$K:$L,2,FALSE))</f>
        <v/>
      </c>
      <c r="BB418" s="3"/>
      <c r="BC418" s="3"/>
      <c r="BD418" s="87"/>
      <c r="BE418" s="280" t="str">
        <f>IF(BF418="","",VLOOKUP(BF418,リスト!$I:$J,2,FALSE))</f>
        <v/>
      </c>
      <c r="BF418" s="3"/>
      <c r="BG418" s="280" t="str">
        <f>IF(BH418="","",VLOOKUP(BH418,リスト!$M:$N,2,FALSE))</f>
        <v/>
      </c>
      <c r="BH418" s="282"/>
      <c r="BI418" s="280" t="str">
        <f>IF(BJ418="","",VLOOKUP(BJ418,リスト!$O:$P,2,FALSE))</f>
        <v/>
      </c>
      <c r="BJ418" s="24"/>
      <c r="BM418" s="451" t="str">
        <f>IF(明細!AV412="","",明細!AV412)</f>
        <v/>
      </c>
      <c r="BN418" s="453" t="str">
        <f>IF(明細!AT412="","",明細!AT412)</f>
        <v/>
      </c>
      <c r="BO418" s="280" t="str">
        <f>IF($BN418="","",VLOOKUP($BN418,リスト!$CL:$CM,2,FALSE))</f>
        <v/>
      </c>
      <c r="BP418" s="280" t="str">
        <f>IF(BQ418="","",VLOOKUP(BQ418,リスト!$K$5:$L$7,2,FALSE))</f>
        <v/>
      </c>
      <c r="BQ418" s="13"/>
      <c r="BR418" s="13"/>
      <c r="BS418" s="47"/>
      <c r="BT418" s="280" t="str">
        <f>IF(BU418="","",VLOOKUP(BU418,リスト!I409:J427,2,FALSE))</f>
        <v/>
      </c>
      <c r="BU418" s="13"/>
      <c r="BV418" s="13"/>
      <c r="BW418" s="282"/>
      <c r="BX418" s="282"/>
      <c r="BY418" s="280" t="str">
        <f>IF(BZ418="","",VLOOKUP(BZ418,リスト!$S$5:$T$6,2,FALSE))</f>
        <v/>
      </c>
      <c r="BZ418" s="3"/>
      <c r="CA418" s="3"/>
      <c r="CB418" s="81"/>
      <c r="CC418" s="280" t="str">
        <f t="shared" si="57"/>
        <v/>
      </c>
      <c r="CD418" s="83"/>
      <c r="CE418" s="83"/>
      <c r="CF418" s="83"/>
      <c r="CG418" s="83"/>
      <c r="CH418" s="282" t="str">
        <f t="shared" si="58"/>
        <v/>
      </c>
      <c r="CI418" s="83"/>
      <c r="CJ418" s="280" t="str">
        <f t="shared" si="59"/>
        <v/>
      </c>
      <c r="CK418" s="87"/>
      <c r="CL418" s="78"/>
      <c r="CM418" s="83"/>
      <c r="CN418" s="83"/>
      <c r="CO418" s="83"/>
      <c r="CP418" s="280" t="str">
        <f t="shared" si="64"/>
        <v/>
      </c>
      <c r="CQ418" s="81"/>
      <c r="CR418" s="280" t="str">
        <f t="shared" si="65"/>
        <v/>
      </c>
      <c r="CS418" s="3"/>
      <c r="CT418" s="3"/>
      <c r="CU418" s="280" t="str">
        <f>IF(CV418="","",VLOOKUP(CV418,リスト!$V$5:$W$6,2,FALSE))</f>
        <v/>
      </c>
      <c r="CV418" s="3"/>
      <c r="CW418" s="280" t="str">
        <f>IF(CX418="","",VLOOKUP(CX418,リスト!$X$5:$Y$6,2,FALSE))</f>
        <v/>
      </c>
      <c r="CX418" s="3"/>
      <c r="CY418" s="77"/>
      <c r="CZ418" s="77"/>
      <c r="DA418" s="75"/>
      <c r="DB418" s="75"/>
      <c r="DC418" s="75"/>
      <c r="DD418" s="75"/>
      <c r="DE418" s="280" t="str">
        <f>IF(DF418="","",VLOOKUP(DF418,リスト!$Z$5:$AA$10,2,FALSE))</f>
        <v/>
      </c>
      <c r="DF418" s="3"/>
      <c r="DG418" s="280" t="str">
        <f>IF(DH418="","",VLOOKUP(DH418,リスト!$AB$5:$AC$12,2,FALSE))</f>
        <v/>
      </c>
      <c r="DH418" s="63"/>
      <c r="DI418" s="280" t="str">
        <f>IF(DJ418="","",VLOOKUP(DJ418,リスト!$AD$5:$AE$7,2,FALSE))</f>
        <v/>
      </c>
      <c r="DJ418" s="3"/>
      <c r="DK418" s="280" t="str">
        <f>IF(DL418="","",VLOOKUP(DL418,リスト!$AF$5:$AG$10,2,FALSE))</f>
        <v/>
      </c>
      <c r="DL418" s="3"/>
      <c r="DM418" s="280" t="str">
        <f>IF(DN418="","",VLOOKUP(DN418,リスト!$AH$5:$AI$6,2,FALSE))</f>
        <v/>
      </c>
      <c r="DN418" s="3"/>
      <c r="DO418" s="280" t="str">
        <f>IF(DP418="","",VLOOKUP(DP418,リスト!$AJ$5:$AK$6,2,FALSE))</f>
        <v/>
      </c>
      <c r="DP418" s="3"/>
      <c r="DQ418" s="280" t="str">
        <f>IF(DR418="","",VLOOKUP(DR418,リスト!$AL$5:$AM$7,2,FALSE))</f>
        <v/>
      </c>
      <c r="DR418" s="3"/>
      <c r="DS418" s="13"/>
      <c r="DT418" s="85"/>
      <c r="DU418" s="85"/>
      <c r="DV418" s="281" t="str">
        <f>IF(DW418="","",VLOOKUP(DW418,リスト!$AN$5:$AO$6,2,FALSE))</f>
        <v/>
      </c>
      <c r="DW418" s="13"/>
      <c r="DX418" s="341"/>
      <c r="DY418" s="345"/>
      <c r="DZ418" s="341"/>
      <c r="EA418" s="345"/>
      <c r="EB418" s="280" t="str">
        <f>IF(EC418="","",VLOOKUP(EC418,リスト!$AW$5:$AX$8,2,FALSE))</f>
        <v/>
      </c>
      <c r="EC418" s="3"/>
      <c r="ED418" s="85"/>
      <c r="EE418" s="280" t="str">
        <f>IF(EF418="","",VLOOKUP(EF418,リスト!$AY$5:$AZ$10,2,FALSE))</f>
        <v/>
      </c>
      <c r="EF418" s="3"/>
      <c r="EG418" s="280" t="str">
        <f>IF(EH418="","",VLOOKUP(EH418,リスト!$BA$5:$BB$10,2,FALSE))</f>
        <v/>
      </c>
      <c r="EH418" s="3"/>
      <c r="EI418" s="280" t="str">
        <f>IF(EJ418="","",VLOOKUP(EJ418,リスト!$BC$5:$BD$10,2,FALSE))</f>
        <v/>
      </c>
      <c r="EJ418" s="3"/>
      <c r="EK418" s="280" t="str">
        <f>IF(EL418="","",VLOOKUP(EL418,リスト!$BE$5:$BF$10,2,FALSE))</f>
        <v/>
      </c>
      <c r="EL418" s="3"/>
      <c r="EM418" s="78"/>
      <c r="EN418" s="73"/>
      <c r="EO418" s="73"/>
      <c r="EP418" s="13"/>
      <c r="EQ418" s="13"/>
      <c r="ER418" s="280" t="str">
        <f>IF(ES418="","",VLOOKUP(ES418,リスト!$BG$5:$BH$10,2,FALSE))</f>
        <v/>
      </c>
      <c r="ES418" s="13"/>
      <c r="ET418" s="13"/>
      <c r="EU418" s="13"/>
      <c r="EV418" s="13"/>
      <c r="EW418" s="13"/>
      <c r="EX418" s="81"/>
      <c r="EY418" s="81"/>
      <c r="EZ418" s="26"/>
      <c r="FA418" s="281" t="str">
        <f>IF($EZ418="","",INDEX(リスト!$BI$5:$BJ$40,MATCH($EZ418,リスト!$BJ$5:$BJ$40,0),1))</f>
        <v/>
      </c>
      <c r="FB418" s="280" t="str">
        <f>IF(FC418="","",VLOOKUP(FC418,リスト!$BK:$BL,2,FALSE))</f>
        <v/>
      </c>
      <c r="FC418" s="13"/>
      <c r="FD418" s="331"/>
      <c r="FE418" s="3"/>
      <c r="FF418" s="280" t="str">
        <f>IF(FG418="","",VLOOKUP(FG418,リスト!$BO$5:$BP$6,2,FALSE))</f>
        <v/>
      </c>
      <c r="FG418" s="3"/>
      <c r="FH418" s="280" t="str">
        <f>IF(FI418="","",VLOOKUP(FI418,リスト!$BQ$5:$BR$8,2,FALSE))</f>
        <v/>
      </c>
      <c r="FI418" s="3"/>
      <c r="FJ418" s="282"/>
      <c r="FK418" s="280" t="str">
        <f>IF(FL418="","",VLOOKUP(FL418,リスト!$BS$5:$BT$6,2,FALSE))</f>
        <v/>
      </c>
      <c r="FL418" s="63"/>
      <c r="FM418" s="13"/>
      <c r="FN418" s="13"/>
      <c r="FO418" s="13"/>
      <c r="FP418" s="283" t="str">
        <f t="shared" si="60"/>
        <v/>
      </c>
      <c r="FQ418" s="283" t="str">
        <f t="shared" si="60"/>
        <v/>
      </c>
      <c r="FR418" s="13"/>
      <c r="FS418" s="85"/>
      <c r="FT418" s="85"/>
      <c r="FU418" s="281" t="str">
        <f t="shared" si="61"/>
        <v/>
      </c>
      <c r="FV418" s="280" t="str">
        <f>IF(FW418="","",VLOOKUP(FW418,リスト!$BV$5:$BW$10,2,FALSE))</f>
        <v/>
      </c>
      <c r="FW418" s="26"/>
      <c r="FX418" s="282" t="str">
        <f t="shared" si="62"/>
        <v/>
      </c>
      <c r="FY418" s="280" t="str">
        <f>IF(FZ418="","",VLOOKUP(FZ418,リスト!$BX$5:$BY$6,2,FALSE))</f>
        <v/>
      </c>
      <c r="FZ418" s="3"/>
      <c r="GA418" s="280" t="str">
        <f>IF(GB418="","",VLOOKUP(GB418,リスト!$BZ$5:$CA$6,2,FALSE))</f>
        <v/>
      </c>
      <c r="GB418" s="13"/>
      <c r="GC418" s="281" t="str">
        <f>IF(GD418="","",VLOOKUP(GD418,リスト!$CB$5:$CC$6,2,FALSE))</f>
        <v/>
      </c>
      <c r="GD418" s="13"/>
      <c r="GE418" s="13"/>
      <c r="GF418" s="13"/>
      <c r="GG418" s="75"/>
      <c r="GH418" s="281" t="str">
        <f t="shared" si="63"/>
        <v/>
      </c>
      <c r="GI418" s="128"/>
      <c r="GJ418" s="281" t="str">
        <f>IF(GK418="","",VLOOKUP(GK418,リスト!$CD$5:$CE$6,2,FALSE))</f>
        <v/>
      </c>
      <c r="GK418" s="13"/>
      <c r="GL418" s="281" t="str">
        <f>IF(GM418="","",VLOOKUP(GM418,リスト!$CF$5:$CG$5,2,FALSE))</f>
        <v/>
      </c>
      <c r="GM418" s="26"/>
      <c r="GN418" s="280" t="str">
        <f>IF(GO418="","",VLOOKUP(GO418,リスト!$CH$5:$CI$5,2,FALSE))</f>
        <v/>
      </c>
      <c r="GO418" s="284"/>
      <c r="GP418" s="284"/>
      <c r="GQ418" s="284"/>
      <c r="GR418" s="284"/>
      <c r="GS418" s="284"/>
      <c r="GT418" s="284"/>
      <c r="GU418" s="284"/>
      <c r="GV418" s="284"/>
      <c r="GW418" s="284"/>
      <c r="GX418" s="285"/>
    </row>
    <row r="419" spans="2:206" s="177" customFormat="1" ht="24.75" hidden="1" customHeight="1" outlineLevel="1">
      <c r="B419" s="286" t="str">
        <f>IF(明細!B413="","",明細!B413)</f>
        <v/>
      </c>
      <c r="C419" s="287" t="str">
        <f>IF(明細!C413="","",明細!C413)</f>
        <v/>
      </c>
      <c r="D419" s="265" t="str">
        <f>IF(明細!D413="","",明細!D413)</f>
        <v/>
      </c>
      <c r="E419" s="265" t="str">
        <f>IF(明細!E413="","",明細!E413)</f>
        <v/>
      </c>
      <c r="F419" s="265" t="str">
        <f>IF(明細!F413="","",明細!F413)</f>
        <v/>
      </c>
      <c r="G419" s="265" t="str">
        <f>IF(明細!G413="","",明細!G413)</f>
        <v/>
      </c>
      <c r="H419" s="265" t="str">
        <f>IF(明細!H413="","",明細!H413)</f>
        <v/>
      </c>
      <c r="I419" s="265" t="str">
        <f>IF(明細!I413="","",明細!I413)</f>
        <v/>
      </c>
      <c r="J419" s="265" t="str">
        <f>IF(明細!J413="","",明細!J413)</f>
        <v/>
      </c>
      <c r="K419" s="265" t="str">
        <f>IF(明細!K413="","",明細!K413)</f>
        <v/>
      </c>
      <c r="L419" s="265" t="str">
        <f>IF(明細!L413="","",明細!L413)</f>
        <v/>
      </c>
      <c r="M419" s="265" t="str">
        <f>IF(明細!M413="","",明細!M413)</f>
        <v/>
      </c>
      <c r="N419" s="265" t="str">
        <f>IF(明細!N413="","",明細!N413)</f>
        <v/>
      </c>
      <c r="O419" s="265" t="str">
        <f>IF(明細!O413="","",明細!O413)</f>
        <v/>
      </c>
      <c r="P419" s="265" t="str">
        <f>IF(明細!P413="","",明細!P413)</f>
        <v/>
      </c>
      <c r="Q419" s="265" t="str">
        <f>IF(明細!Q413="","",明細!Q413)</f>
        <v/>
      </c>
      <c r="R419" s="289" t="str">
        <f>IF(明細!R413="","",明細!R413)</f>
        <v/>
      </c>
      <c r="S419" s="291" t="str">
        <f>IF(明細!S413="","",明細!S413)</f>
        <v/>
      </c>
      <c r="T419" s="291" t="str">
        <f>IF(明細!T413="","",明細!T413)</f>
        <v/>
      </c>
      <c r="U419" s="291" t="str">
        <f>IF(明細!U413="","",明細!U413)</f>
        <v/>
      </c>
      <c r="V419" s="292" t="str">
        <f>IF(明細!V413="","",明細!V413)</f>
        <v>個</v>
      </c>
      <c r="W419" s="292" t="str">
        <f>IF(明細!W413="","",明細!W413)</f>
        <v/>
      </c>
      <c r="X419" s="293" t="str">
        <f>IF(明細!X413="","",明細!X413)</f>
        <v/>
      </c>
      <c r="Y419" s="134" t="str">
        <f>IF(明細!Y413="","",明細!Y413)</f>
        <v/>
      </c>
      <c r="Z419" s="135" t="str">
        <f>IF(明細!Z413="","",明細!Z413)</f>
        <v/>
      </c>
      <c r="AA419" s="134" t="str">
        <f>IF(明細!AA413="","",明細!AA413)</f>
        <v/>
      </c>
      <c r="AB419" s="303" t="str">
        <f>IF(明細!AB413="","",明細!AB413)</f>
        <v/>
      </c>
      <c r="AC419" s="134" t="str">
        <f>IF(明細!AC413="","",明細!AC413)</f>
        <v/>
      </c>
      <c r="AD419" s="183" t="str">
        <f>IF(明細!AD413="","",明細!AD413)</f>
        <v/>
      </c>
      <c r="AE419" s="184">
        <f>IF(明細!AE413="","",明細!AE413)</f>
        <v>0.1</v>
      </c>
      <c r="AF419" s="185" t="str">
        <f>IF(明細!AF413="","",明細!AF413)</f>
        <v/>
      </c>
      <c r="AG419" s="186" t="str">
        <f>IF(明細!AG413="","",明細!AG413)</f>
        <v/>
      </c>
      <c r="AH419" s="186" t="str">
        <f>IF(明細!AH413="","",明細!AH413)</f>
        <v/>
      </c>
      <c r="AI419" s="187" t="str">
        <f>IF(明細!AI413="","",明細!AI413)</f>
        <v/>
      </c>
      <c r="AJ419" s="296" t="str">
        <f>IF(明細!AJ413="","",明細!AJ413)</f>
        <v/>
      </c>
      <c r="AK419" s="297" t="str">
        <f>IF(明細!AK413="","",明細!AK413)</f>
        <v/>
      </c>
      <c r="AL419" s="298" t="str">
        <f>IF(明細!AL413="","",明細!AL413)</f>
        <v/>
      </c>
      <c r="AM419" s="299" t="str">
        <f>IF(明細!AM413="","",明細!AM413)</f>
        <v/>
      </c>
      <c r="AN419" s="300" t="str">
        <f>IF(明細!AN413="","",明細!AN413)</f>
        <v/>
      </c>
      <c r="AO419" s="300" t="str">
        <f>IF(明細!AO413="","",明細!AO413)</f>
        <v/>
      </c>
      <c r="AP419" s="300" t="str">
        <f>IF(明細!AP413="","",明細!AP413)</f>
        <v/>
      </c>
      <c r="AQ419" s="301" t="str">
        <f>IF(明細!AQ413="","",明細!AQ413)</f>
        <v/>
      </c>
      <c r="AR419" s="302" t="str">
        <f>IF(明細!AR413="","",明細!AR413)</f>
        <v/>
      </c>
      <c r="AU419" s="360"/>
      <c r="AV419" s="368"/>
      <c r="AW419" s="446" t="str">
        <f>IF(明細!AV413="","",明細!AV413)</f>
        <v/>
      </c>
      <c r="AX419" s="419" t="str">
        <f>IF(明細!AT413="","",明細!AT413)</f>
        <v/>
      </c>
      <c r="AY419" s="280" t="str">
        <f>IF($AX419="","",VLOOKUP($AX419,リスト!$CL:$CM,2,FALSE))</f>
        <v/>
      </c>
      <c r="AZ419" s="3"/>
      <c r="BA419" s="280" t="str">
        <f>IF(BB419="","",VLOOKUP(BB419,リスト!$K:$L,2,FALSE))</f>
        <v/>
      </c>
      <c r="BB419" s="3"/>
      <c r="BC419" s="3"/>
      <c r="BD419" s="87"/>
      <c r="BE419" s="280" t="str">
        <f>IF(BF419="","",VLOOKUP(BF419,リスト!$I:$J,2,FALSE))</f>
        <v/>
      </c>
      <c r="BF419" s="3"/>
      <c r="BG419" s="280" t="str">
        <f>IF(BH419="","",VLOOKUP(BH419,リスト!$M:$N,2,FALSE))</f>
        <v/>
      </c>
      <c r="BH419" s="282"/>
      <c r="BI419" s="280" t="str">
        <f>IF(BJ419="","",VLOOKUP(BJ419,リスト!$O:$P,2,FALSE))</f>
        <v/>
      </c>
      <c r="BJ419" s="24"/>
      <c r="BM419" s="451" t="str">
        <f>IF(明細!AV413="","",明細!AV413)</f>
        <v/>
      </c>
      <c r="BN419" s="453" t="str">
        <f>IF(明細!AT413="","",明細!AT413)</f>
        <v/>
      </c>
      <c r="BO419" s="280" t="str">
        <f>IF($BN419="","",VLOOKUP($BN419,リスト!$CL:$CM,2,FALSE))</f>
        <v/>
      </c>
      <c r="BP419" s="280" t="str">
        <f>IF(BQ419="","",VLOOKUP(BQ419,リスト!$K$5:$L$7,2,FALSE))</f>
        <v/>
      </c>
      <c r="BQ419" s="13"/>
      <c r="BR419" s="13"/>
      <c r="BS419" s="47"/>
      <c r="BT419" s="280" t="str">
        <f>IF(BU419="","",VLOOKUP(BU419,リスト!I410:J428,2,FALSE))</f>
        <v/>
      </c>
      <c r="BU419" s="13"/>
      <c r="BV419" s="13"/>
      <c r="BW419" s="282"/>
      <c r="BX419" s="282"/>
      <c r="BY419" s="280" t="str">
        <f>IF(BZ419="","",VLOOKUP(BZ419,リスト!$S$5:$T$6,2,FALSE))</f>
        <v/>
      </c>
      <c r="BZ419" s="3"/>
      <c r="CA419" s="3"/>
      <c r="CB419" s="81"/>
      <c r="CC419" s="280" t="str">
        <f t="shared" si="57"/>
        <v/>
      </c>
      <c r="CD419" s="83"/>
      <c r="CE419" s="83"/>
      <c r="CF419" s="83"/>
      <c r="CG419" s="83"/>
      <c r="CH419" s="282" t="str">
        <f t="shared" si="58"/>
        <v/>
      </c>
      <c r="CI419" s="83"/>
      <c r="CJ419" s="280" t="str">
        <f t="shared" si="59"/>
        <v/>
      </c>
      <c r="CK419" s="87"/>
      <c r="CL419" s="78"/>
      <c r="CM419" s="83"/>
      <c r="CN419" s="83"/>
      <c r="CO419" s="83"/>
      <c r="CP419" s="280" t="str">
        <f t="shared" si="64"/>
        <v/>
      </c>
      <c r="CQ419" s="81"/>
      <c r="CR419" s="280" t="str">
        <f t="shared" si="65"/>
        <v/>
      </c>
      <c r="CS419" s="3"/>
      <c r="CT419" s="3"/>
      <c r="CU419" s="280" t="str">
        <f>IF(CV419="","",VLOOKUP(CV419,リスト!$V$5:$W$6,2,FALSE))</f>
        <v/>
      </c>
      <c r="CV419" s="3"/>
      <c r="CW419" s="280" t="str">
        <f>IF(CX419="","",VLOOKUP(CX419,リスト!$X$5:$Y$6,2,FALSE))</f>
        <v/>
      </c>
      <c r="CX419" s="3"/>
      <c r="CY419" s="77"/>
      <c r="CZ419" s="77"/>
      <c r="DA419" s="75"/>
      <c r="DB419" s="75"/>
      <c r="DC419" s="75"/>
      <c r="DD419" s="75"/>
      <c r="DE419" s="280" t="str">
        <f>IF(DF419="","",VLOOKUP(DF419,リスト!$Z$5:$AA$10,2,FALSE))</f>
        <v/>
      </c>
      <c r="DF419" s="3"/>
      <c r="DG419" s="280" t="str">
        <f>IF(DH419="","",VLOOKUP(DH419,リスト!$AB$5:$AC$12,2,FALSE))</f>
        <v/>
      </c>
      <c r="DH419" s="63"/>
      <c r="DI419" s="280" t="str">
        <f>IF(DJ419="","",VLOOKUP(DJ419,リスト!$AD$5:$AE$7,2,FALSE))</f>
        <v/>
      </c>
      <c r="DJ419" s="3"/>
      <c r="DK419" s="280" t="str">
        <f>IF(DL419="","",VLOOKUP(DL419,リスト!$AF$5:$AG$10,2,FALSE))</f>
        <v/>
      </c>
      <c r="DL419" s="3"/>
      <c r="DM419" s="280" t="str">
        <f>IF(DN419="","",VLOOKUP(DN419,リスト!$AH$5:$AI$6,2,FALSE))</f>
        <v/>
      </c>
      <c r="DN419" s="3"/>
      <c r="DO419" s="280" t="str">
        <f>IF(DP419="","",VLOOKUP(DP419,リスト!$AJ$5:$AK$6,2,FALSE))</f>
        <v/>
      </c>
      <c r="DP419" s="3"/>
      <c r="DQ419" s="280" t="str">
        <f>IF(DR419="","",VLOOKUP(DR419,リスト!$AL$5:$AM$7,2,FALSE))</f>
        <v/>
      </c>
      <c r="DR419" s="3"/>
      <c r="DS419" s="13"/>
      <c r="DT419" s="85"/>
      <c r="DU419" s="85"/>
      <c r="DV419" s="281" t="str">
        <f>IF(DW419="","",VLOOKUP(DW419,リスト!$AN$5:$AO$6,2,FALSE))</f>
        <v/>
      </c>
      <c r="DW419" s="13"/>
      <c r="DX419" s="341"/>
      <c r="DY419" s="345"/>
      <c r="DZ419" s="341"/>
      <c r="EA419" s="345"/>
      <c r="EB419" s="280" t="str">
        <f>IF(EC419="","",VLOOKUP(EC419,リスト!$AW$5:$AX$8,2,FALSE))</f>
        <v/>
      </c>
      <c r="EC419" s="3"/>
      <c r="ED419" s="85"/>
      <c r="EE419" s="280" t="str">
        <f>IF(EF419="","",VLOOKUP(EF419,リスト!$AY$5:$AZ$10,2,FALSE))</f>
        <v/>
      </c>
      <c r="EF419" s="3"/>
      <c r="EG419" s="280" t="str">
        <f>IF(EH419="","",VLOOKUP(EH419,リスト!$BA$5:$BB$10,2,FALSE))</f>
        <v/>
      </c>
      <c r="EH419" s="3"/>
      <c r="EI419" s="280" t="str">
        <f>IF(EJ419="","",VLOOKUP(EJ419,リスト!$BC$5:$BD$10,2,FALSE))</f>
        <v/>
      </c>
      <c r="EJ419" s="3"/>
      <c r="EK419" s="280" t="str">
        <f>IF(EL419="","",VLOOKUP(EL419,リスト!$BE$5:$BF$10,2,FALSE))</f>
        <v/>
      </c>
      <c r="EL419" s="3"/>
      <c r="EM419" s="78"/>
      <c r="EN419" s="73"/>
      <c r="EO419" s="73"/>
      <c r="EP419" s="13"/>
      <c r="EQ419" s="13"/>
      <c r="ER419" s="280" t="str">
        <f>IF(ES419="","",VLOOKUP(ES419,リスト!$BG$5:$BH$10,2,FALSE))</f>
        <v/>
      </c>
      <c r="ES419" s="13"/>
      <c r="ET419" s="13"/>
      <c r="EU419" s="13"/>
      <c r="EV419" s="13"/>
      <c r="EW419" s="13"/>
      <c r="EX419" s="81"/>
      <c r="EY419" s="81"/>
      <c r="EZ419" s="26"/>
      <c r="FA419" s="281" t="str">
        <f>IF($EZ419="","",INDEX(リスト!$BI$5:$BJ$40,MATCH($EZ419,リスト!$BJ$5:$BJ$40,0),1))</f>
        <v/>
      </c>
      <c r="FB419" s="280" t="str">
        <f>IF(FC419="","",VLOOKUP(FC419,リスト!$BK:$BL,2,FALSE))</f>
        <v/>
      </c>
      <c r="FC419" s="13"/>
      <c r="FD419" s="331"/>
      <c r="FE419" s="3"/>
      <c r="FF419" s="280" t="str">
        <f>IF(FG419="","",VLOOKUP(FG419,リスト!$BO$5:$BP$6,2,FALSE))</f>
        <v/>
      </c>
      <c r="FG419" s="3"/>
      <c r="FH419" s="280" t="str">
        <f>IF(FI419="","",VLOOKUP(FI419,リスト!$BQ$5:$BR$8,2,FALSE))</f>
        <v/>
      </c>
      <c r="FI419" s="3"/>
      <c r="FJ419" s="282"/>
      <c r="FK419" s="280" t="str">
        <f>IF(FL419="","",VLOOKUP(FL419,リスト!$BS$5:$BT$6,2,FALSE))</f>
        <v/>
      </c>
      <c r="FL419" s="63"/>
      <c r="FM419" s="13"/>
      <c r="FN419" s="13"/>
      <c r="FO419" s="13"/>
      <c r="FP419" s="283" t="str">
        <f t="shared" si="60"/>
        <v/>
      </c>
      <c r="FQ419" s="283" t="str">
        <f t="shared" si="60"/>
        <v/>
      </c>
      <c r="FR419" s="13"/>
      <c r="FS419" s="85"/>
      <c r="FT419" s="85"/>
      <c r="FU419" s="281" t="str">
        <f t="shared" si="61"/>
        <v/>
      </c>
      <c r="FV419" s="280" t="str">
        <f>IF(FW419="","",VLOOKUP(FW419,リスト!$BV$5:$BW$10,2,FALSE))</f>
        <v/>
      </c>
      <c r="FW419" s="26"/>
      <c r="FX419" s="282" t="str">
        <f t="shared" si="62"/>
        <v/>
      </c>
      <c r="FY419" s="280" t="str">
        <f>IF(FZ419="","",VLOOKUP(FZ419,リスト!$BX$5:$BY$6,2,FALSE))</f>
        <v/>
      </c>
      <c r="FZ419" s="3"/>
      <c r="GA419" s="280" t="str">
        <f>IF(GB419="","",VLOOKUP(GB419,リスト!$BZ$5:$CA$6,2,FALSE))</f>
        <v/>
      </c>
      <c r="GB419" s="13"/>
      <c r="GC419" s="281" t="str">
        <f>IF(GD419="","",VLOOKUP(GD419,リスト!$CB$5:$CC$6,2,FALSE))</f>
        <v/>
      </c>
      <c r="GD419" s="13"/>
      <c r="GE419" s="13"/>
      <c r="GF419" s="13"/>
      <c r="GG419" s="75"/>
      <c r="GH419" s="281" t="str">
        <f t="shared" si="63"/>
        <v/>
      </c>
      <c r="GI419" s="128"/>
      <c r="GJ419" s="281" t="str">
        <f>IF(GK419="","",VLOOKUP(GK419,リスト!$CD$5:$CE$6,2,FALSE))</f>
        <v/>
      </c>
      <c r="GK419" s="13"/>
      <c r="GL419" s="281" t="str">
        <f>IF(GM419="","",VLOOKUP(GM419,リスト!$CF$5:$CG$5,2,FALSE))</f>
        <v/>
      </c>
      <c r="GM419" s="26"/>
      <c r="GN419" s="280" t="str">
        <f>IF(GO419="","",VLOOKUP(GO419,リスト!$CH$5:$CI$5,2,FALSE))</f>
        <v/>
      </c>
      <c r="GO419" s="284"/>
      <c r="GP419" s="284"/>
      <c r="GQ419" s="284"/>
      <c r="GR419" s="284"/>
      <c r="GS419" s="284"/>
      <c r="GT419" s="284"/>
      <c r="GU419" s="284"/>
      <c r="GV419" s="284"/>
      <c r="GW419" s="284"/>
      <c r="GX419" s="285"/>
    </row>
    <row r="420" spans="2:206" s="177" customFormat="1" ht="24.75" hidden="1" customHeight="1" outlineLevel="1">
      <c r="B420" s="286" t="str">
        <f>IF(明細!B414="","",明細!B414)</f>
        <v/>
      </c>
      <c r="C420" s="287" t="str">
        <f>IF(明細!C414="","",明細!C414)</f>
        <v/>
      </c>
      <c r="D420" s="265" t="str">
        <f>IF(明細!D414="","",明細!D414)</f>
        <v/>
      </c>
      <c r="E420" s="265" t="str">
        <f>IF(明細!E414="","",明細!E414)</f>
        <v/>
      </c>
      <c r="F420" s="265" t="str">
        <f>IF(明細!F414="","",明細!F414)</f>
        <v/>
      </c>
      <c r="G420" s="265" t="str">
        <f>IF(明細!G414="","",明細!G414)</f>
        <v/>
      </c>
      <c r="H420" s="265" t="str">
        <f>IF(明細!H414="","",明細!H414)</f>
        <v/>
      </c>
      <c r="I420" s="265" t="str">
        <f>IF(明細!I414="","",明細!I414)</f>
        <v/>
      </c>
      <c r="J420" s="265" t="str">
        <f>IF(明細!J414="","",明細!J414)</f>
        <v/>
      </c>
      <c r="K420" s="265" t="str">
        <f>IF(明細!K414="","",明細!K414)</f>
        <v/>
      </c>
      <c r="L420" s="265" t="str">
        <f>IF(明細!L414="","",明細!L414)</f>
        <v/>
      </c>
      <c r="M420" s="265" t="str">
        <f>IF(明細!M414="","",明細!M414)</f>
        <v/>
      </c>
      <c r="N420" s="265" t="str">
        <f>IF(明細!N414="","",明細!N414)</f>
        <v/>
      </c>
      <c r="O420" s="265" t="str">
        <f>IF(明細!O414="","",明細!O414)</f>
        <v/>
      </c>
      <c r="P420" s="265" t="str">
        <f>IF(明細!P414="","",明細!P414)</f>
        <v/>
      </c>
      <c r="Q420" s="265" t="str">
        <f>IF(明細!Q414="","",明細!Q414)</f>
        <v/>
      </c>
      <c r="R420" s="289" t="str">
        <f>IF(明細!R414="","",明細!R414)</f>
        <v/>
      </c>
      <c r="S420" s="291" t="str">
        <f>IF(明細!S414="","",明細!S414)</f>
        <v/>
      </c>
      <c r="T420" s="291" t="str">
        <f>IF(明細!T414="","",明細!T414)</f>
        <v/>
      </c>
      <c r="U420" s="291" t="str">
        <f>IF(明細!U414="","",明細!U414)</f>
        <v/>
      </c>
      <c r="V420" s="292" t="str">
        <f>IF(明細!V414="","",明細!V414)</f>
        <v>個</v>
      </c>
      <c r="W420" s="292" t="str">
        <f>IF(明細!W414="","",明細!W414)</f>
        <v/>
      </c>
      <c r="X420" s="293" t="str">
        <f>IF(明細!X414="","",明細!X414)</f>
        <v/>
      </c>
      <c r="Y420" s="134" t="str">
        <f>IF(明細!Y414="","",明細!Y414)</f>
        <v/>
      </c>
      <c r="Z420" s="135" t="str">
        <f>IF(明細!Z414="","",明細!Z414)</f>
        <v/>
      </c>
      <c r="AA420" s="134" t="str">
        <f>IF(明細!AA414="","",明細!AA414)</f>
        <v/>
      </c>
      <c r="AB420" s="303" t="str">
        <f>IF(明細!AB414="","",明細!AB414)</f>
        <v/>
      </c>
      <c r="AC420" s="134" t="str">
        <f>IF(明細!AC414="","",明細!AC414)</f>
        <v/>
      </c>
      <c r="AD420" s="183" t="str">
        <f>IF(明細!AD414="","",明細!AD414)</f>
        <v/>
      </c>
      <c r="AE420" s="184">
        <f>IF(明細!AE414="","",明細!AE414)</f>
        <v>0.1</v>
      </c>
      <c r="AF420" s="185" t="str">
        <f>IF(明細!AF414="","",明細!AF414)</f>
        <v/>
      </c>
      <c r="AG420" s="186" t="str">
        <f>IF(明細!AG414="","",明細!AG414)</f>
        <v/>
      </c>
      <c r="AH420" s="186" t="str">
        <f>IF(明細!AH414="","",明細!AH414)</f>
        <v/>
      </c>
      <c r="AI420" s="187" t="str">
        <f>IF(明細!AI414="","",明細!AI414)</f>
        <v/>
      </c>
      <c r="AJ420" s="296" t="str">
        <f>IF(明細!AJ414="","",明細!AJ414)</f>
        <v/>
      </c>
      <c r="AK420" s="297" t="str">
        <f>IF(明細!AK414="","",明細!AK414)</f>
        <v/>
      </c>
      <c r="AL420" s="298" t="str">
        <f>IF(明細!AL414="","",明細!AL414)</f>
        <v/>
      </c>
      <c r="AM420" s="299" t="str">
        <f>IF(明細!AM414="","",明細!AM414)</f>
        <v/>
      </c>
      <c r="AN420" s="300" t="str">
        <f>IF(明細!AN414="","",明細!AN414)</f>
        <v/>
      </c>
      <c r="AO420" s="300" t="str">
        <f>IF(明細!AO414="","",明細!AO414)</f>
        <v/>
      </c>
      <c r="AP420" s="300" t="str">
        <f>IF(明細!AP414="","",明細!AP414)</f>
        <v/>
      </c>
      <c r="AQ420" s="301" t="str">
        <f>IF(明細!AQ414="","",明細!AQ414)</f>
        <v/>
      </c>
      <c r="AR420" s="302" t="str">
        <f>IF(明細!AR414="","",明細!AR414)</f>
        <v/>
      </c>
      <c r="AU420" s="360"/>
      <c r="AV420" s="368"/>
      <c r="AW420" s="446" t="str">
        <f>IF(明細!AV414="","",明細!AV414)</f>
        <v/>
      </c>
      <c r="AX420" s="419" t="str">
        <f>IF(明細!AT414="","",明細!AT414)</f>
        <v/>
      </c>
      <c r="AY420" s="280" t="str">
        <f>IF($AX420="","",VLOOKUP($AX420,リスト!$CL:$CM,2,FALSE))</f>
        <v/>
      </c>
      <c r="AZ420" s="3"/>
      <c r="BA420" s="280" t="str">
        <f>IF(BB420="","",VLOOKUP(BB420,リスト!$K:$L,2,FALSE))</f>
        <v/>
      </c>
      <c r="BB420" s="3"/>
      <c r="BC420" s="3"/>
      <c r="BD420" s="87"/>
      <c r="BE420" s="280" t="str">
        <f>IF(BF420="","",VLOOKUP(BF420,リスト!$I:$J,2,FALSE))</f>
        <v/>
      </c>
      <c r="BF420" s="3"/>
      <c r="BG420" s="280" t="str">
        <f>IF(BH420="","",VLOOKUP(BH420,リスト!$M:$N,2,FALSE))</f>
        <v/>
      </c>
      <c r="BH420" s="282"/>
      <c r="BI420" s="280" t="str">
        <f>IF(BJ420="","",VLOOKUP(BJ420,リスト!$O:$P,2,FALSE))</f>
        <v/>
      </c>
      <c r="BJ420" s="24"/>
      <c r="BM420" s="451" t="str">
        <f>IF(明細!AV414="","",明細!AV414)</f>
        <v/>
      </c>
      <c r="BN420" s="453" t="str">
        <f>IF(明細!AT414="","",明細!AT414)</f>
        <v/>
      </c>
      <c r="BO420" s="280" t="str">
        <f>IF($BN420="","",VLOOKUP($BN420,リスト!$CL:$CM,2,FALSE))</f>
        <v/>
      </c>
      <c r="BP420" s="280" t="str">
        <f>IF(BQ420="","",VLOOKUP(BQ420,リスト!$K$5:$L$7,2,FALSE))</f>
        <v/>
      </c>
      <c r="BQ420" s="13"/>
      <c r="BR420" s="13"/>
      <c r="BS420" s="47"/>
      <c r="BT420" s="280" t="str">
        <f>IF(BU420="","",VLOOKUP(BU420,リスト!I411:J429,2,FALSE))</f>
        <v/>
      </c>
      <c r="BU420" s="13"/>
      <c r="BV420" s="13"/>
      <c r="BW420" s="282"/>
      <c r="BX420" s="282"/>
      <c r="BY420" s="280" t="str">
        <f>IF(BZ420="","",VLOOKUP(BZ420,リスト!$S$5:$T$6,2,FALSE))</f>
        <v/>
      </c>
      <c r="BZ420" s="3"/>
      <c r="CA420" s="3"/>
      <c r="CB420" s="81"/>
      <c r="CC420" s="280" t="str">
        <f t="shared" si="57"/>
        <v/>
      </c>
      <c r="CD420" s="83"/>
      <c r="CE420" s="83"/>
      <c r="CF420" s="83"/>
      <c r="CG420" s="83"/>
      <c r="CH420" s="282" t="str">
        <f t="shared" si="58"/>
        <v/>
      </c>
      <c r="CI420" s="83"/>
      <c r="CJ420" s="280" t="str">
        <f t="shared" si="59"/>
        <v/>
      </c>
      <c r="CK420" s="87"/>
      <c r="CL420" s="78"/>
      <c r="CM420" s="83"/>
      <c r="CN420" s="83"/>
      <c r="CO420" s="83"/>
      <c r="CP420" s="280" t="str">
        <f t="shared" si="64"/>
        <v/>
      </c>
      <c r="CQ420" s="81"/>
      <c r="CR420" s="280" t="str">
        <f t="shared" si="65"/>
        <v/>
      </c>
      <c r="CS420" s="3"/>
      <c r="CT420" s="3"/>
      <c r="CU420" s="280" t="str">
        <f>IF(CV420="","",VLOOKUP(CV420,リスト!$V$5:$W$6,2,FALSE))</f>
        <v/>
      </c>
      <c r="CV420" s="3"/>
      <c r="CW420" s="280" t="str">
        <f>IF(CX420="","",VLOOKUP(CX420,リスト!$X$5:$Y$6,2,FALSE))</f>
        <v/>
      </c>
      <c r="CX420" s="3"/>
      <c r="CY420" s="77"/>
      <c r="CZ420" s="77"/>
      <c r="DA420" s="75"/>
      <c r="DB420" s="75"/>
      <c r="DC420" s="75"/>
      <c r="DD420" s="75"/>
      <c r="DE420" s="280" t="str">
        <f>IF(DF420="","",VLOOKUP(DF420,リスト!$Z$5:$AA$10,2,FALSE))</f>
        <v/>
      </c>
      <c r="DF420" s="3"/>
      <c r="DG420" s="280" t="str">
        <f>IF(DH420="","",VLOOKUP(DH420,リスト!$AB$5:$AC$12,2,FALSE))</f>
        <v/>
      </c>
      <c r="DH420" s="63"/>
      <c r="DI420" s="280" t="str">
        <f>IF(DJ420="","",VLOOKUP(DJ420,リスト!$AD$5:$AE$7,2,FALSE))</f>
        <v/>
      </c>
      <c r="DJ420" s="3"/>
      <c r="DK420" s="280" t="str">
        <f>IF(DL420="","",VLOOKUP(DL420,リスト!$AF$5:$AG$10,2,FALSE))</f>
        <v/>
      </c>
      <c r="DL420" s="3"/>
      <c r="DM420" s="280" t="str">
        <f>IF(DN420="","",VLOOKUP(DN420,リスト!$AH$5:$AI$6,2,FALSE))</f>
        <v/>
      </c>
      <c r="DN420" s="3"/>
      <c r="DO420" s="280" t="str">
        <f>IF(DP420="","",VLOOKUP(DP420,リスト!$AJ$5:$AK$6,2,FALSE))</f>
        <v/>
      </c>
      <c r="DP420" s="3"/>
      <c r="DQ420" s="280" t="str">
        <f>IF(DR420="","",VLOOKUP(DR420,リスト!$AL$5:$AM$7,2,FALSE))</f>
        <v/>
      </c>
      <c r="DR420" s="3"/>
      <c r="DS420" s="13"/>
      <c r="DT420" s="85"/>
      <c r="DU420" s="85"/>
      <c r="DV420" s="281" t="str">
        <f>IF(DW420="","",VLOOKUP(DW420,リスト!$AN$5:$AO$6,2,FALSE))</f>
        <v/>
      </c>
      <c r="DW420" s="13"/>
      <c r="DX420" s="341"/>
      <c r="DY420" s="345"/>
      <c r="DZ420" s="341"/>
      <c r="EA420" s="345"/>
      <c r="EB420" s="280" t="str">
        <f>IF(EC420="","",VLOOKUP(EC420,リスト!$AW$5:$AX$8,2,FALSE))</f>
        <v/>
      </c>
      <c r="EC420" s="3"/>
      <c r="ED420" s="85"/>
      <c r="EE420" s="280" t="str">
        <f>IF(EF420="","",VLOOKUP(EF420,リスト!$AY$5:$AZ$10,2,FALSE))</f>
        <v/>
      </c>
      <c r="EF420" s="3"/>
      <c r="EG420" s="280" t="str">
        <f>IF(EH420="","",VLOOKUP(EH420,リスト!$BA$5:$BB$10,2,FALSE))</f>
        <v/>
      </c>
      <c r="EH420" s="3"/>
      <c r="EI420" s="280" t="str">
        <f>IF(EJ420="","",VLOOKUP(EJ420,リスト!$BC$5:$BD$10,2,FALSE))</f>
        <v/>
      </c>
      <c r="EJ420" s="3"/>
      <c r="EK420" s="280" t="str">
        <f>IF(EL420="","",VLOOKUP(EL420,リスト!$BE$5:$BF$10,2,FALSE))</f>
        <v/>
      </c>
      <c r="EL420" s="3"/>
      <c r="EM420" s="78"/>
      <c r="EN420" s="73"/>
      <c r="EO420" s="73"/>
      <c r="EP420" s="13"/>
      <c r="EQ420" s="13"/>
      <c r="ER420" s="280" t="str">
        <f>IF(ES420="","",VLOOKUP(ES420,リスト!$BG$5:$BH$10,2,FALSE))</f>
        <v/>
      </c>
      <c r="ES420" s="13"/>
      <c r="ET420" s="13"/>
      <c r="EU420" s="13"/>
      <c r="EV420" s="13"/>
      <c r="EW420" s="13"/>
      <c r="EX420" s="81"/>
      <c r="EY420" s="81"/>
      <c r="EZ420" s="26"/>
      <c r="FA420" s="281" t="str">
        <f>IF($EZ420="","",INDEX(リスト!$BI$5:$BJ$40,MATCH($EZ420,リスト!$BJ$5:$BJ$40,0),1))</f>
        <v/>
      </c>
      <c r="FB420" s="280" t="str">
        <f>IF(FC420="","",VLOOKUP(FC420,リスト!$BK:$BL,2,FALSE))</f>
        <v/>
      </c>
      <c r="FC420" s="13"/>
      <c r="FD420" s="331"/>
      <c r="FE420" s="3"/>
      <c r="FF420" s="280" t="str">
        <f>IF(FG420="","",VLOOKUP(FG420,リスト!$BO$5:$BP$6,2,FALSE))</f>
        <v/>
      </c>
      <c r="FG420" s="3"/>
      <c r="FH420" s="280" t="str">
        <f>IF(FI420="","",VLOOKUP(FI420,リスト!$BQ$5:$BR$8,2,FALSE))</f>
        <v/>
      </c>
      <c r="FI420" s="3"/>
      <c r="FJ420" s="282"/>
      <c r="FK420" s="280" t="str">
        <f>IF(FL420="","",VLOOKUP(FL420,リスト!$BS$5:$BT$6,2,FALSE))</f>
        <v/>
      </c>
      <c r="FL420" s="63"/>
      <c r="FM420" s="13"/>
      <c r="FN420" s="13"/>
      <c r="FO420" s="13"/>
      <c r="FP420" s="283" t="str">
        <f t="shared" si="60"/>
        <v/>
      </c>
      <c r="FQ420" s="283" t="str">
        <f t="shared" si="60"/>
        <v/>
      </c>
      <c r="FR420" s="13"/>
      <c r="FS420" s="85"/>
      <c r="FT420" s="85"/>
      <c r="FU420" s="281" t="str">
        <f t="shared" si="61"/>
        <v/>
      </c>
      <c r="FV420" s="280" t="str">
        <f>IF(FW420="","",VLOOKUP(FW420,リスト!$BV$5:$BW$10,2,FALSE))</f>
        <v/>
      </c>
      <c r="FW420" s="26"/>
      <c r="FX420" s="282" t="str">
        <f t="shared" si="62"/>
        <v/>
      </c>
      <c r="FY420" s="280" t="str">
        <f>IF(FZ420="","",VLOOKUP(FZ420,リスト!$BX$5:$BY$6,2,FALSE))</f>
        <v/>
      </c>
      <c r="FZ420" s="3"/>
      <c r="GA420" s="280" t="str">
        <f>IF(GB420="","",VLOOKUP(GB420,リスト!$BZ$5:$CA$6,2,FALSE))</f>
        <v/>
      </c>
      <c r="GB420" s="13"/>
      <c r="GC420" s="281" t="str">
        <f>IF(GD420="","",VLOOKUP(GD420,リスト!$CB$5:$CC$6,2,FALSE))</f>
        <v/>
      </c>
      <c r="GD420" s="13"/>
      <c r="GE420" s="13"/>
      <c r="GF420" s="13"/>
      <c r="GG420" s="75"/>
      <c r="GH420" s="281" t="str">
        <f t="shared" si="63"/>
        <v/>
      </c>
      <c r="GI420" s="128"/>
      <c r="GJ420" s="281" t="str">
        <f>IF(GK420="","",VLOOKUP(GK420,リスト!$CD$5:$CE$6,2,FALSE))</f>
        <v/>
      </c>
      <c r="GK420" s="13"/>
      <c r="GL420" s="281" t="str">
        <f>IF(GM420="","",VLOOKUP(GM420,リスト!$CF$5:$CG$5,2,FALSE))</f>
        <v/>
      </c>
      <c r="GM420" s="26"/>
      <c r="GN420" s="280" t="str">
        <f>IF(GO420="","",VLOOKUP(GO420,リスト!$CH$5:$CI$5,2,FALSE))</f>
        <v/>
      </c>
      <c r="GO420" s="284"/>
      <c r="GP420" s="284"/>
      <c r="GQ420" s="284"/>
      <c r="GR420" s="284"/>
      <c r="GS420" s="284"/>
      <c r="GT420" s="284"/>
      <c r="GU420" s="284"/>
      <c r="GV420" s="284"/>
      <c r="GW420" s="284"/>
      <c r="GX420" s="285"/>
    </row>
    <row r="421" spans="2:206" s="177" customFormat="1" ht="24.75" hidden="1" customHeight="1" outlineLevel="1">
      <c r="B421" s="286" t="str">
        <f>IF(明細!B415="","",明細!B415)</f>
        <v/>
      </c>
      <c r="C421" s="287" t="str">
        <f>IF(明細!C415="","",明細!C415)</f>
        <v/>
      </c>
      <c r="D421" s="265" t="str">
        <f>IF(明細!D415="","",明細!D415)</f>
        <v/>
      </c>
      <c r="E421" s="265" t="str">
        <f>IF(明細!E415="","",明細!E415)</f>
        <v/>
      </c>
      <c r="F421" s="265" t="str">
        <f>IF(明細!F415="","",明細!F415)</f>
        <v/>
      </c>
      <c r="G421" s="265" t="str">
        <f>IF(明細!G415="","",明細!G415)</f>
        <v/>
      </c>
      <c r="H421" s="265" t="str">
        <f>IF(明細!H415="","",明細!H415)</f>
        <v/>
      </c>
      <c r="I421" s="265" t="str">
        <f>IF(明細!I415="","",明細!I415)</f>
        <v/>
      </c>
      <c r="J421" s="265" t="str">
        <f>IF(明細!J415="","",明細!J415)</f>
        <v/>
      </c>
      <c r="K421" s="265" t="str">
        <f>IF(明細!K415="","",明細!K415)</f>
        <v/>
      </c>
      <c r="L421" s="265" t="str">
        <f>IF(明細!L415="","",明細!L415)</f>
        <v/>
      </c>
      <c r="M421" s="265" t="str">
        <f>IF(明細!M415="","",明細!M415)</f>
        <v/>
      </c>
      <c r="N421" s="265" t="str">
        <f>IF(明細!N415="","",明細!N415)</f>
        <v/>
      </c>
      <c r="O421" s="265" t="str">
        <f>IF(明細!O415="","",明細!O415)</f>
        <v/>
      </c>
      <c r="P421" s="265" t="str">
        <f>IF(明細!P415="","",明細!P415)</f>
        <v/>
      </c>
      <c r="Q421" s="265" t="str">
        <f>IF(明細!Q415="","",明細!Q415)</f>
        <v/>
      </c>
      <c r="R421" s="289" t="str">
        <f>IF(明細!R415="","",明細!R415)</f>
        <v/>
      </c>
      <c r="S421" s="291" t="str">
        <f>IF(明細!S415="","",明細!S415)</f>
        <v/>
      </c>
      <c r="T421" s="291" t="str">
        <f>IF(明細!T415="","",明細!T415)</f>
        <v/>
      </c>
      <c r="U421" s="291" t="str">
        <f>IF(明細!U415="","",明細!U415)</f>
        <v/>
      </c>
      <c r="V421" s="292" t="str">
        <f>IF(明細!V415="","",明細!V415)</f>
        <v>個</v>
      </c>
      <c r="W421" s="292" t="str">
        <f>IF(明細!W415="","",明細!W415)</f>
        <v/>
      </c>
      <c r="X421" s="293" t="str">
        <f>IF(明細!X415="","",明細!X415)</f>
        <v/>
      </c>
      <c r="Y421" s="134" t="str">
        <f>IF(明細!Y415="","",明細!Y415)</f>
        <v/>
      </c>
      <c r="Z421" s="135" t="str">
        <f>IF(明細!Z415="","",明細!Z415)</f>
        <v/>
      </c>
      <c r="AA421" s="134" t="str">
        <f>IF(明細!AA415="","",明細!AA415)</f>
        <v/>
      </c>
      <c r="AB421" s="303" t="str">
        <f>IF(明細!AB415="","",明細!AB415)</f>
        <v/>
      </c>
      <c r="AC421" s="134" t="str">
        <f>IF(明細!AC415="","",明細!AC415)</f>
        <v/>
      </c>
      <c r="AD421" s="183" t="str">
        <f>IF(明細!AD415="","",明細!AD415)</f>
        <v/>
      </c>
      <c r="AE421" s="184">
        <f>IF(明細!AE415="","",明細!AE415)</f>
        <v>0.1</v>
      </c>
      <c r="AF421" s="185" t="str">
        <f>IF(明細!AF415="","",明細!AF415)</f>
        <v/>
      </c>
      <c r="AG421" s="186" t="str">
        <f>IF(明細!AG415="","",明細!AG415)</f>
        <v/>
      </c>
      <c r="AH421" s="186" t="str">
        <f>IF(明細!AH415="","",明細!AH415)</f>
        <v/>
      </c>
      <c r="AI421" s="187" t="str">
        <f>IF(明細!AI415="","",明細!AI415)</f>
        <v/>
      </c>
      <c r="AJ421" s="296" t="str">
        <f>IF(明細!AJ415="","",明細!AJ415)</f>
        <v/>
      </c>
      <c r="AK421" s="297" t="str">
        <f>IF(明細!AK415="","",明細!AK415)</f>
        <v/>
      </c>
      <c r="AL421" s="298" t="str">
        <f>IF(明細!AL415="","",明細!AL415)</f>
        <v/>
      </c>
      <c r="AM421" s="299" t="str">
        <f>IF(明細!AM415="","",明細!AM415)</f>
        <v/>
      </c>
      <c r="AN421" s="300" t="str">
        <f>IF(明細!AN415="","",明細!AN415)</f>
        <v/>
      </c>
      <c r="AO421" s="300" t="str">
        <f>IF(明細!AO415="","",明細!AO415)</f>
        <v/>
      </c>
      <c r="AP421" s="300" t="str">
        <f>IF(明細!AP415="","",明細!AP415)</f>
        <v/>
      </c>
      <c r="AQ421" s="301" t="str">
        <f>IF(明細!AQ415="","",明細!AQ415)</f>
        <v/>
      </c>
      <c r="AR421" s="302" t="str">
        <f>IF(明細!AR415="","",明細!AR415)</f>
        <v/>
      </c>
      <c r="AU421" s="360"/>
      <c r="AV421" s="368"/>
      <c r="AW421" s="446" t="str">
        <f>IF(明細!AV415="","",明細!AV415)</f>
        <v/>
      </c>
      <c r="AX421" s="419" t="str">
        <f>IF(明細!AT415="","",明細!AT415)</f>
        <v/>
      </c>
      <c r="AY421" s="280" t="str">
        <f>IF($AX421="","",VLOOKUP($AX421,リスト!$CL:$CM,2,FALSE))</f>
        <v/>
      </c>
      <c r="AZ421" s="3"/>
      <c r="BA421" s="280" t="str">
        <f>IF(BB421="","",VLOOKUP(BB421,リスト!$K:$L,2,FALSE))</f>
        <v/>
      </c>
      <c r="BB421" s="3"/>
      <c r="BC421" s="3"/>
      <c r="BD421" s="87"/>
      <c r="BE421" s="280" t="str">
        <f>IF(BF421="","",VLOOKUP(BF421,リスト!$I:$J,2,FALSE))</f>
        <v/>
      </c>
      <c r="BF421" s="3"/>
      <c r="BG421" s="280" t="str">
        <f>IF(BH421="","",VLOOKUP(BH421,リスト!$M:$N,2,FALSE))</f>
        <v/>
      </c>
      <c r="BH421" s="282"/>
      <c r="BI421" s="280" t="str">
        <f>IF(BJ421="","",VLOOKUP(BJ421,リスト!$O:$P,2,FALSE))</f>
        <v/>
      </c>
      <c r="BJ421" s="24"/>
      <c r="BM421" s="451" t="str">
        <f>IF(明細!AV415="","",明細!AV415)</f>
        <v/>
      </c>
      <c r="BN421" s="453" t="str">
        <f>IF(明細!AT415="","",明細!AT415)</f>
        <v/>
      </c>
      <c r="BO421" s="280" t="str">
        <f>IF($BN421="","",VLOOKUP($BN421,リスト!$CL:$CM,2,FALSE))</f>
        <v/>
      </c>
      <c r="BP421" s="280" t="str">
        <f>IF(BQ421="","",VLOOKUP(BQ421,リスト!$K$5:$L$7,2,FALSE))</f>
        <v/>
      </c>
      <c r="BQ421" s="13"/>
      <c r="BR421" s="13"/>
      <c r="BS421" s="47"/>
      <c r="BT421" s="280" t="str">
        <f>IF(BU421="","",VLOOKUP(BU421,リスト!I412:J430,2,FALSE))</f>
        <v/>
      </c>
      <c r="BU421" s="13"/>
      <c r="BV421" s="13"/>
      <c r="BW421" s="282"/>
      <c r="BX421" s="282"/>
      <c r="BY421" s="280" t="str">
        <f>IF(BZ421="","",VLOOKUP(BZ421,リスト!$S$5:$T$6,2,FALSE))</f>
        <v/>
      </c>
      <c r="BZ421" s="3"/>
      <c r="CA421" s="3"/>
      <c r="CB421" s="81"/>
      <c r="CC421" s="280" t="str">
        <f t="shared" si="57"/>
        <v/>
      </c>
      <c r="CD421" s="83"/>
      <c r="CE421" s="83"/>
      <c r="CF421" s="83"/>
      <c r="CG421" s="83"/>
      <c r="CH421" s="282" t="str">
        <f t="shared" si="58"/>
        <v/>
      </c>
      <c r="CI421" s="83"/>
      <c r="CJ421" s="280" t="str">
        <f t="shared" si="59"/>
        <v/>
      </c>
      <c r="CK421" s="87"/>
      <c r="CL421" s="78"/>
      <c r="CM421" s="83"/>
      <c r="CN421" s="83"/>
      <c r="CO421" s="83"/>
      <c r="CP421" s="280" t="str">
        <f t="shared" si="64"/>
        <v/>
      </c>
      <c r="CQ421" s="81"/>
      <c r="CR421" s="280" t="str">
        <f t="shared" si="65"/>
        <v/>
      </c>
      <c r="CS421" s="3"/>
      <c r="CT421" s="3"/>
      <c r="CU421" s="280" t="str">
        <f>IF(CV421="","",VLOOKUP(CV421,リスト!$V$5:$W$6,2,FALSE))</f>
        <v/>
      </c>
      <c r="CV421" s="3"/>
      <c r="CW421" s="280" t="str">
        <f>IF(CX421="","",VLOOKUP(CX421,リスト!$X$5:$Y$6,2,FALSE))</f>
        <v/>
      </c>
      <c r="CX421" s="3"/>
      <c r="CY421" s="77"/>
      <c r="CZ421" s="77"/>
      <c r="DA421" s="75"/>
      <c r="DB421" s="75"/>
      <c r="DC421" s="75"/>
      <c r="DD421" s="75"/>
      <c r="DE421" s="280" t="str">
        <f>IF(DF421="","",VLOOKUP(DF421,リスト!$Z$5:$AA$10,2,FALSE))</f>
        <v/>
      </c>
      <c r="DF421" s="3"/>
      <c r="DG421" s="280" t="str">
        <f>IF(DH421="","",VLOOKUP(DH421,リスト!$AB$5:$AC$12,2,FALSE))</f>
        <v/>
      </c>
      <c r="DH421" s="63"/>
      <c r="DI421" s="280" t="str">
        <f>IF(DJ421="","",VLOOKUP(DJ421,リスト!$AD$5:$AE$7,2,FALSE))</f>
        <v/>
      </c>
      <c r="DJ421" s="3"/>
      <c r="DK421" s="280" t="str">
        <f>IF(DL421="","",VLOOKUP(DL421,リスト!$AF$5:$AG$10,2,FALSE))</f>
        <v/>
      </c>
      <c r="DL421" s="3"/>
      <c r="DM421" s="280" t="str">
        <f>IF(DN421="","",VLOOKUP(DN421,リスト!$AH$5:$AI$6,2,FALSE))</f>
        <v/>
      </c>
      <c r="DN421" s="3"/>
      <c r="DO421" s="280" t="str">
        <f>IF(DP421="","",VLOOKUP(DP421,リスト!$AJ$5:$AK$6,2,FALSE))</f>
        <v/>
      </c>
      <c r="DP421" s="3"/>
      <c r="DQ421" s="280" t="str">
        <f>IF(DR421="","",VLOOKUP(DR421,リスト!$AL$5:$AM$7,2,FALSE))</f>
        <v/>
      </c>
      <c r="DR421" s="3"/>
      <c r="DS421" s="13"/>
      <c r="DT421" s="85"/>
      <c r="DU421" s="85"/>
      <c r="DV421" s="281" t="str">
        <f>IF(DW421="","",VLOOKUP(DW421,リスト!$AN$5:$AO$6,2,FALSE))</f>
        <v/>
      </c>
      <c r="DW421" s="13"/>
      <c r="DX421" s="341"/>
      <c r="DY421" s="345"/>
      <c r="DZ421" s="341"/>
      <c r="EA421" s="345"/>
      <c r="EB421" s="280" t="str">
        <f>IF(EC421="","",VLOOKUP(EC421,リスト!$AW$5:$AX$8,2,FALSE))</f>
        <v/>
      </c>
      <c r="EC421" s="3"/>
      <c r="ED421" s="85"/>
      <c r="EE421" s="280" t="str">
        <f>IF(EF421="","",VLOOKUP(EF421,リスト!$AY$5:$AZ$10,2,FALSE))</f>
        <v/>
      </c>
      <c r="EF421" s="3"/>
      <c r="EG421" s="280" t="str">
        <f>IF(EH421="","",VLOOKUP(EH421,リスト!$BA$5:$BB$10,2,FALSE))</f>
        <v/>
      </c>
      <c r="EH421" s="3"/>
      <c r="EI421" s="280" t="str">
        <f>IF(EJ421="","",VLOOKUP(EJ421,リスト!$BC$5:$BD$10,2,FALSE))</f>
        <v/>
      </c>
      <c r="EJ421" s="3"/>
      <c r="EK421" s="280" t="str">
        <f>IF(EL421="","",VLOOKUP(EL421,リスト!$BE$5:$BF$10,2,FALSE))</f>
        <v/>
      </c>
      <c r="EL421" s="3"/>
      <c r="EM421" s="78"/>
      <c r="EN421" s="73"/>
      <c r="EO421" s="73"/>
      <c r="EP421" s="13"/>
      <c r="EQ421" s="13"/>
      <c r="ER421" s="280" t="str">
        <f>IF(ES421="","",VLOOKUP(ES421,リスト!$BG$5:$BH$10,2,FALSE))</f>
        <v/>
      </c>
      <c r="ES421" s="13"/>
      <c r="ET421" s="13"/>
      <c r="EU421" s="13"/>
      <c r="EV421" s="13"/>
      <c r="EW421" s="13"/>
      <c r="EX421" s="81"/>
      <c r="EY421" s="81"/>
      <c r="EZ421" s="26"/>
      <c r="FA421" s="281" t="str">
        <f>IF($EZ421="","",INDEX(リスト!$BI$5:$BJ$40,MATCH($EZ421,リスト!$BJ$5:$BJ$40,0),1))</f>
        <v/>
      </c>
      <c r="FB421" s="280" t="str">
        <f>IF(FC421="","",VLOOKUP(FC421,リスト!$BK:$BL,2,FALSE))</f>
        <v/>
      </c>
      <c r="FC421" s="13"/>
      <c r="FD421" s="331"/>
      <c r="FE421" s="3"/>
      <c r="FF421" s="280" t="str">
        <f>IF(FG421="","",VLOOKUP(FG421,リスト!$BO$5:$BP$6,2,FALSE))</f>
        <v/>
      </c>
      <c r="FG421" s="3"/>
      <c r="FH421" s="280" t="str">
        <f>IF(FI421="","",VLOOKUP(FI421,リスト!$BQ$5:$BR$8,2,FALSE))</f>
        <v/>
      </c>
      <c r="FI421" s="3"/>
      <c r="FJ421" s="282"/>
      <c r="FK421" s="280" t="str">
        <f>IF(FL421="","",VLOOKUP(FL421,リスト!$BS$5:$BT$6,2,FALSE))</f>
        <v/>
      </c>
      <c r="FL421" s="63"/>
      <c r="FM421" s="13"/>
      <c r="FN421" s="13"/>
      <c r="FO421" s="13"/>
      <c r="FP421" s="283" t="str">
        <f t="shared" si="60"/>
        <v/>
      </c>
      <c r="FQ421" s="283" t="str">
        <f t="shared" si="60"/>
        <v/>
      </c>
      <c r="FR421" s="13"/>
      <c r="FS421" s="85"/>
      <c r="FT421" s="85"/>
      <c r="FU421" s="281" t="str">
        <f t="shared" si="61"/>
        <v/>
      </c>
      <c r="FV421" s="280" t="str">
        <f>IF(FW421="","",VLOOKUP(FW421,リスト!$BV$5:$BW$10,2,FALSE))</f>
        <v/>
      </c>
      <c r="FW421" s="26"/>
      <c r="FX421" s="282" t="str">
        <f t="shared" si="62"/>
        <v/>
      </c>
      <c r="FY421" s="280" t="str">
        <f>IF(FZ421="","",VLOOKUP(FZ421,リスト!$BX$5:$BY$6,2,FALSE))</f>
        <v/>
      </c>
      <c r="FZ421" s="3"/>
      <c r="GA421" s="280" t="str">
        <f>IF(GB421="","",VLOOKUP(GB421,リスト!$BZ$5:$CA$6,2,FALSE))</f>
        <v/>
      </c>
      <c r="GB421" s="13"/>
      <c r="GC421" s="281" t="str">
        <f>IF(GD421="","",VLOOKUP(GD421,リスト!$CB$5:$CC$6,2,FALSE))</f>
        <v/>
      </c>
      <c r="GD421" s="13"/>
      <c r="GE421" s="13"/>
      <c r="GF421" s="13"/>
      <c r="GG421" s="75"/>
      <c r="GH421" s="281" t="str">
        <f t="shared" si="63"/>
        <v/>
      </c>
      <c r="GI421" s="128"/>
      <c r="GJ421" s="281" t="str">
        <f>IF(GK421="","",VLOOKUP(GK421,リスト!$CD$5:$CE$6,2,FALSE))</f>
        <v/>
      </c>
      <c r="GK421" s="13"/>
      <c r="GL421" s="281" t="str">
        <f>IF(GM421="","",VLOOKUP(GM421,リスト!$CF$5:$CG$5,2,FALSE))</f>
        <v/>
      </c>
      <c r="GM421" s="26"/>
      <c r="GN421" s="280" t="str">
        <f>IF(GO421="","",VLOOKUP(GO421,リスト!$CH$5:$CI$5,2,FALSE))</f>
        <v/>
      </c>
      <c r="GO421" s="284"/>
      <c r="GP421" s="284"/>
      <c r="GQ421" s="284"/>
      <c r="GR421" s="284"/>
      <c r="GS421" s="284"/>
      <c r="GT421" s="284"/>
      <c r="GU421" s="284"/>
      <c r="GV421" s="284"/>
      <c r="GW421" s="284"/>
      <c r="GX421" s="285"/>
    </row>
    <row r="422" spans="2:206" s="177" customFormat="1" ht="24.75" hidden="1" customHeight="1" outlineLevel="1">
      <c r="B422" s="286" t="str">
        <f>IF(明細!B416="","",明細!B416)</f>
        <v/>
      </c>
      <c r="C422" s="287" t="str">
        <f>IF(明細!C416="","",明細!C416)</f>
        <v/>
      </c>
      <c r="D422" s="265" t="str">
        <f>IF(明細!D416="","",明細!D416)</f>
        <v/>
      </c>
      <c r="E422" s="265" t="str">
        <f>IF(明細!E416="","",明細!E416)</f>
        <v/>
      </c>
      <c r="F422" s="265" t="str">
        <f>IF(明細!F416="","",明細!F416)</f>
        <v/>
      </c>
      <c r="G422" s="265" t="str">
        <f>IF(明細!G416="","",明細!G416)</f>
        <v/>
      </c>
      <c r="H422" s="265" t="str">
        <f>IF(明細!H416="","",明細!H416)</f>
        <v/>
      </c>
      <c r="I422" s="265" t="str">
        <f>IF(明細!I416="","",明細!I416)</f>
        <v/>
      </c>
      <c r="J422" s="265" t="str">
        <f>IF(明細!J416="","",明細!J416)</f>
        <v/>
      </c>
      <c r="K422" s="265" t="str">
        <f>IF(明細!K416="","",明細!K416)</f>
        <v/>
      </c>
      <c r="L422" s="265" t="str">
        <f>IF(明細!L416="","",明細!L416)</f>
        <v/>
      </c>
      <c r="M422" s="265" t="str">
        <f>IF(明細!M416="","",明細!M416)</f>
        <v/>
      </c>
      <c r="N422" s="265" t="str">
        <f>IF(明細!N416="","",明細!N416)</f>
        <v/>
      </c>
      <c r="O422" s="265" t="str">
        <f>IF(明細!O416="","",明細!O416)</f>
        <v/>
      </c>
      <c r="P422" s="265" t="str">
        <f>IF(明細!P416="","",明細!P416)</f>
        <v/>
      </c>
      <c r="Q422" s="265" t="str">
        <f>IF(明細!Q416="","",明細!Q416)</f>
        <v/>
      </c>
      <c r="R422" s="289" t="str">
        <f>IF(明細!R416="","",明細!R416)</f>
        <v/>
      </c>
      <c r="S422" s="291" t="str">
        <f>IF(明細!S416="","",明細!S416)</f>
        <v/>
      </c>
      <c r="T422" s="291" t="str">
        <f>IF(明細!T416="","",明細!T416)</f>
        <v/>
      </c>
      <c r="U422" s="291" t="str">
        <f>IF(明細!U416="","",明細!U416)</f>
        <v/>
      </c>
      <c r="V422" s="292" t="str">
        <f>IF(明細!V416="","",明細!V416)</f>
        <v>個</v>
      </c>
      <c r="W422" s="292" t="str">
        <f>IF(明細!W416="","",明細!W416)</f>
        <v/>
      </c>
      <c r="X422" s="293" t="str">
        <f>IF(明細!X416="","",明細!X416)</f>
        <v/>
      </c>
      <c r="Y422" s="134" t="str">
        <f>IF(明細!Y416="","",明細!Y416)</f>
        <v/>
      </c>
      <c r="Z422" s="135" t="str">
        <f>IF(明細!Z416="","",明細!Z416)</f>
        <v/>
      </c>
      <c r="AA422" s="134" t="str">
        <f>IF(明細!AA416="","",明細!AA416)</f>
        <v/>
      </c>
      <c r="AB422" s="303" t="str">
        <f>IF(明細!AB416="","",明細!AB416)</f>
        <v/>
      </c>
      <c r="AC422" s="134" t="str">
        <f>IF(明細!AC416="","",明細!AC416)</f>
        <v/>
      </c>
      <c r="AD422" s="183" t="str">
        <f>IF(明細!AD416="","",明細!AD416)</f>
        <v/>
      </c>
      <c r="AE422" s="184">
        <f>IF(明細!AE416="","",明細!AE416)</f>
        <v>0.1</v>
      </c>
      <c r="AF422" s="185" t="str">
        <f>IF(明細!AF416="","",明細!AF416)</f>
        <v/>
      </c>
      <c r="AG422" s="186" t="str">
        <f>IF(明細!AG416="","",明細!AG416)</f>
        <v/>
      </c>
      <c r="AH422" s="186" t="str">
        <f>IF(明細!AH416="","",明細!AH416)</f>
        <v/>
      </c>
      <c r="AI422" s="187" t="str">
        <f>IF(明細!AI416="","",明細!AI416)</f>
        <v/>
      </c>
      <c r="AJ422" s="296" t="str">
        <f>IF(明細!AJ416="","",明細!AJ416)</f>
        <v/>
      </c>
      <c r="AK422" s="297" t="str">
        <f>IF(明細!AK416="","",明細!AK416)</f>
        <v/>
      </c>
      <c r="AL422" s="298" t="str">
        <f>IF(明細!AL416="","",明細!AL416)</f>
        <v/>
      </c>
      <c r="AM422" s="299" t="str">
        <f>IF(明細!AM416="","",明細!AM416)</f>
        <v/>
      </c>
      <c r="AN422" s="300" t="str">
        <f>IF(明細!AN416="","",明細!AN416)</f>
        <v/>
      </c>
      <c r="AO422" s="300" t="str">
        <f>IF(明細!AO416="","",明細!AO416)</f>
        <v/>
      </c>
      <c r="AP422" s="300" t="str">
        <f>IF(明細!AP416="","",明細!AP416)</f>
        <v/>
      </c>
      <c r="AQ422" s="301" t="str">
        <f>IF(明細!AQ416="","",明細!AQ416)</f>
        <v/>
      </c>
      <c r="AR422" s="302" t="str">
        <f>IF(明細!AR416="","",明細!AR416)</f>
        <v/>
      </c>
      <c r="AU422" s="360"/>
      <c r="AV422" s="368"/>
      <c r="AW422" s="446" t="str">
        <f>IF(明細!AV416="","",明細!AV416)</f>
        <v/>
      </c>
      <c r="AX422" s="419" t="str">
        <f>IF(明細!AT416="","",明細!AT416)</f>
        <v/>
      </c>
      <c r="AY422" s="280" t="str">
        <f>IF($AX422="","",VLOOKUP($AX422,リスト!$CL:$CM,2,FALSE))</f>
        <v/>
      </c>
      <c r="AZ422" s="3"/>
      <c r="BA422" s="280" t="str">
        <f>IF(BB422="","",VLOOKUP(BB422,リスト!$K:$L,2,FALSE))</f>
        <v/>
      </c>
      <c r="BB422" s="3"/>
      <c r="BC422" s="3"/>
      <c r="BD422" s="87"/>
      <c r="BE422" s="280" t="str">
        <f>IF(BF422="","",VLOOKUP(BF422,リスト!$I:$J,2,FALSE))</f>
        <v/>
      </c>
      <c r="BF422" s="3"/>
      <c r="BG422" s="280" t="str">
        <f>IF(BH422="","",VLOOKUP(BH422,リスト!$M:$N,2,FALSE))</f>
        <v/>
      </c>
      <c r="BH422" s="282"/>
      <c r="BI422" s="280" t="str">
        <f>IF(BJ422="","",VLOOKUP(BJ422,リスト!$O:$P,2,FALSE))</f>
        <v/>
      </c>
      <c r="BJ422" s="24"/>
      <c r="BM422" s="451" t="str">
        <f>IF(明細!AV416="","",明細!AV416)</f>
        <v/>
      </c>
      <c r="BN422" s="453" t="str">
        <f>IF(明細!AT416="","",明細!AT416)</f>
        <v/>
      </c>
      <c r="BO422" s="280" t="str">
        <f>IF($BN422="","",VLOOKUP($BN422,リスト!$CL:$CM,2,FALSE))</f>
        <v/>
      </c>
      <c r="BP422" s="280" t="str">
        <f>IF(BQ422="","",VLOOKUP(BQ422,リスト!$K$5:$L$7,2,FALSE))</f>
        <v/>
      </c>
      <c r="BQ422" s="13"/>
      <c r="BR422" s="13"/>
      <c r="BS422" s="47"/>
      <c r="BT422" s="280" t="str">
        <f>IF(BU422="","",VLOOKUP(BU422,リスト!I413:J431,2,FALSE))</f>
        <v/>
      </c>
      <c r="BU422" s="13"/>
      <c r="BV422" s="13"/>
      <c r="BW422" s="282"/>
      <c r="BX422" s="282"/>
      <c r="BY422" s="280" t="str">
        <f>IF(BZ422="","",VLOOKUP(BZ422,リスト!$S$5:$T$6,2,FALSE))</f>
        <v/>
      </c>
      <c r="BZ422" s="3"/>
      <c r="CA422" s="3"/>
      <c r="CB422" s="81"/>
      <c r="CC422" s="280" t="str">
        <f t="shared" si="57"/>
        <v/>
      </c>
      <c r="CD422" s="83"/>
      <c r="CE422" s="83"/>
      <c r="CF422" s="83"/>
      <c r="CG422" s="83"/>
      <c r="CH422" s="282" t="str">
        <f t="shared" si="58"/>
        <v/>
      </c>
      <c r="CI422" s="83"/>
      <c r="CJ422" s="280" t="str">
        <f t="shared" si="59"/>
        <v/>
      </c>
      <c r="CK422" s="87"/>
      <c r="CL422" s="78"/>
      <c r="CM422" s="83"/>
      <c r="CN422" s="83"/>
      <c r="CO422" s="83"/>
      <c r="CP422" s="280" t="str">
        <f t="shared" si="64"/>
        <v/>
      </c>
      <c r="CQ422" s="81"/>
      <c r="CR422" s="280" t="str">
        <f t="shared" si="65"/>
        <v/>
      </c>
      <c r="CS422" s="3"/>
      <c r="CT422" s="3"/>
      <c r="CU422" s="280" t="str">
        <f>IF(CV422="","",VLOOKUP(CV422,リスト!$V$5:$W$6,2,FALSE))</f>
        <v/>
      </c>
      <c r="CV422" s="3"/>
      <c r="CW422" s="280" t="str">
        <f>IF(CX422="","",VLOOKUP(CX422,リスト!$X$5:$Y$6,2,FALSE))</f>
        <v/>
      </c>
      <c r="CX422" s="3"/>
      <c r="CY422" s="77"/>
      <c r="CZ422" s="77"/>
      <c r="DA422" s="75"/>
      <c r="DB422" s="75"/>
      <c r="DC422" s="75"/>
      <c r="DD422" s="75"/>
      <c r="DE422" s="280" t="str">
        <f>IF(DF422="","",VLOOKUP(DF422,リスト!$Z$5:$AA$10,2,FALSE))</f>
        <v/>
      </c>
      <c r="DF422" s="3"/>
      <c r="DG422" s="280" t="str">
        <f>IF(DH422="","",VLOOKUP(DH422,リスト!$AB$5:$AC$12,2,FALSE))</f>
        <v/>
      </c>
      <c r="DH422" s="63"/>
      <c r="DI422" s="280" t="str">
        <f>IF(DJ422="","",VLOOKUP(DJ422,リスト!$AD$5:$AE$7,2,FALSE))</f>
        <v/>
      </c>
      <c r="DJ422" s="3"/>
      <c r="DK422" s="280" t="str">
        <f>IF(DL422="","",VLOOKUP(DL422,リスト!$AF$5:$AG$10,2,FALSE))</f>
        <v/>
      </c>
      <c r="DL422" s="3"/>
      <c r="DM422" s="280" t="str">
        <f>IF(DN422="","",VLOOKUP(DN422,リスト!$AH$5:$AI$6,2,FALSE))</f>
        <v/>
      </c>
      <c r="DN422" s="3"/>
      <c r="DO422" s="280" t="str">
        <f>IF(DP422="","",VLOOKUP(DP422,リスト!$AJ$5:$AK$6,2,FALSE))</f>
        <v/>
      </c>
      <c r="DP422" s="3"/>
      <c r="DQ422" s="280" t="str">
        <f>IF(DR422="","",VLOOKUP(DR422,リスト!$AL$5:$AM$7,2,FALSE))</f>
        <v/>
      </c>
      <c r="DR422" s="3"/>
      <c r="DS422" s="13"/>
      <c r="DT422" s="85"/>
      <c r="DU422" s="85"/>
      <c r="DV422" s="281" t="str">
        <f>IF(DW422="","",VLOOKUP(DW422,リスト!$AN$5:$AO$6,2,FALSE))</f>
        <v/>
      </c>
      <c r="DW422" s="13"/>
      <c r="DX422" s="341"/>
      <c r="DY422" s="345"/>
      <c r="DZ422" s="341"/>
      <c r="EA422" s="345"/>
      <c r="EB422" s="280" t="str">
        <f>IF(EC422="","",VLOOKUP(EC422,リスト!$AW$5:$AX$8,2,FALSE))</f>
        <v/>
      </c>
      <c r="EC422" s="3"/>
      <c r="ED422" s="85"/>
      <c r="EE422" s="280" t="str">
        <f>IF(EF422="","",VLOOKUP(EF422,リスト!$AY$5:$AZ$10,2,FALSE))</f>
        <v/>
      </c>
      <c r="EF422" s="3"/>
      <c r="EG422" s="280" t="str">
        <f>IF(EH422="","",VLOOKUP(EH422,リスト!$BA$5:$BB$10,2,FALSE))</f>
        <v/>
      </c>
      <c r="EH422" s="3"/>
      <c r="EI422" s="280" t="str">
        <f>IF(EJ422="","",VLOOKUP(EJ422,リスト!$BC$5:$BD$10,2,FALSE))</f>
        <v/>
      </c>
      <c r="EJ422" s="3"/>
      <c r="EK422" s="280" t="str">
        <f>IF(EL422="","",VLOOKUP(EL422,リスト!$BE$5:$BF$10,2,FALSE))</f>
        <v/>
      </c>
      <c r="EL422" s="3"/>
      <c r="EM422" s="78"/>
      <c r="EN422" s="73"/>
      <c r="EO422" s="73"/>
      <c r="EP422" s="13"/>
      <c r="EQ422" s="13"/>
      <c r="ER422" s="280" t="str">
        <f>IF(ES422="","",VLOOKUP(ES422,リスト!$BG$5:$BH$10,2,FALSE))</f>
        <v/>
      </c>
      <c r="ES422" s="13"/>
      <c r="ET422" s="13"/>
      <c r="EU422" s="13"/>
      <c r="EV422" s="13"/>
      <c r="EW422" s="13"/>
      <c r="EX422" s="81"/>
      <c r="EY422" s="81"/>
      <c r="EZ422" s="26"/>
      <c r="FA422" s="281" t="str">
        <f>IF($EZ422="","",INDEX(リスト!$BI$5:$BJ$40,MATCH($EZ422,リスト!$BJ$5:$BJ$40,0),1))</f>
        <v/>
      </c>
      <c r="FB422" s="280" t="str">
        <f>IF(FC422="","",VLOOKUP(FC422,リスト!$BK:$BL,2,FALSE))</f>
        <v/>
      </c>
      <c r="FC422" s="13"/>
      <c r="FD422" s="331"/>
      <c r="FE422" s="3"/>
      <c r="FF422" s="280" t="str">
        <f>IF(FG422="","",VLOOKUP(FG422,リスト!$BO$5:$BP$6,2,FALSE))</f>
        <v/>
      </c>
      <c r="FG422" s="3"/>
      <c r="FH422" s="280" t="str">
        <f>IF(FI422="","",VLOOKUP(FI422,リスト!$BQ$5:$BR$8,2,FALSE))</f>
        <v/>
      </c>
      <c r="FI422" s="3"/>
      <c r="FJ422" s="282"/>
      <c r="FK422" s="280" t="str">
        <f>IF(FL422="","",VLOOKUP(FL422,リスト!$BS$5:$BT$6,2,FALSE))</f>
        <v/>
      </c>
      <c r="FL422" s="63"/>
      <c r="FM422" s="13"/>
      <c r="FN422" s="13"/>
      <c r="FO422" s="13"/>
      <c r="FP422" s="283" t="str">
        <f t="shared" si="60"/>
        <v/>
      </c>
      <c r="FQ422" s="283" t="str">
        <f t="shared" si="60"/>
        <v/>
      </c>
      <c r="FR422" s="13"/>
      <c r="FS422" s="85"/>
      <c r="FT422" s="85"/>
      <c r="FU422" s="281" t="str">
        <f t="shared" si="61"/>
        <v/>
      </c>
      <c r="FV422" s="280" t="str">
        <f>IF(FW422="","",VLOOKUP(FW422,リスト!$BV$5:$BW$10,2,FALSE))</f>
        <v/>
      </c>
      <c r="FW422" s="26"/>
      <c r="FX422" s="282" t="str">
        <f t="shared" si="62"/>
        <v/>
      </c>
      <c r="FY422" s="280" t="str">
        <f>IF(FZ422="","",VLOOKUP(FZ422,リスト!$BX$5:$BY$6,2,FALSE))</f>
        <v/>
      </c>
      <c r="FZ422" s="3"/>
      <c r="GA422" s="280" t="str">
        <f>IF(GB422="","",VLOOKUP(GB422,リスト!$BZ$5:$CA$6,2,FALSE))</f>
        <v/>
      </c>
      <c r="GB422" s="13"/>
      <c r="GC422" s="281" t="str">
        <f>IF(GD422="","",VLOOKUP(GD422,リスト!$CB$5:$CC$6,2,FALSE))</f>
        <v/>
      </c>
      <c r="GD422" s="13"/>
      <c r="GE422" s="13"/>
      <c r="GF422" s="13"/>
      <c r="GG422" s="75"/>
      <c r="GH422" s="281" t="str">
        <f t="shared" si="63"/>
        <v/>
      </c>
      <c r="GI422" s="128"/>
      <c r="GJ422" s="281" t="str">
        <f>IF(GK422="","",VLOOKUP(GK422,リスト!$CD$5:$CE$6,2,FALSE))</f>
        <v/>
      </c>
      <c r="GK422" s="13"/>
      <c r="GL422" s="281" t="str">
        <f>IF(GM422="","",VLOOKUP(GM422,リスト!$CF$5:$CG$5,2,FALSE))</f>
        <v/>
      </c>
      <c r="GM422" s="26"/>
      <c r="GN422" s="280" t="str">
        <f>IF(GO422="","",VLOOKUP(GO422,リスト!$CH$5:$CI$5,2,FALSE))</f>
        <v/>
      </c>
      <c r="GO422" s="284"/>
      <c r="GP422" s="284"/>
      <c r="GQ422" s="284"/>
      <c r="GR422" s="284"/>
      <c r="GS422" s="284"/>
      <c r="GT422" s="284"/>
      <c r="GU422" s="284"/>
      <c r="GV422" s="284"/>
      <c r="GW422" s="284"/>
      <c r="GX422" s="285"/>
    </row>
    <row r="423" spans="2:206" s="177" customFormat="1" ht="24.75" hidden="1" customHeight="1" outlineLevel="1">
      <c r="B423" s="286" t="str">
        <f>IF(明細!B417="","",明細!B417)</f>
        <v/>
      </c>
      <c r="C423" s="287" t="str">
        <f>IF(明細!C417="","",明細!C417)</f>
        <v/>
      </c>
      <c r="D423" s="265" t="str">
        <f>IF(明細!D417="","",明細!D417)</f>
        <v/>
      </c>
      <c r="E423" s="265" t="str">
        <f>IF(明細!E417="","",明細!E417)</f>
        <v/>
      </c>
      <c r="F423" s="265" t="str">
        <f>IF(明細!F417="","",明細!F417)</f>
        <v/>
      </c>
      <c r="G423" s="265" t="str">
        <f>IF(明細!G417="","",明細!G417)</f>
        <v/>
      </c>
      <c r="H423" s="265" t="str">
        <f>IF(明細!H417="","",明細!H417)</f>
        <v/>
      </c>
      <c r="I423" s="265" t="str">
        <f>IF(明細!I417="","",明細!I417)</f>
        <v/>
      </c>
      <c r="J423" s="265" t="str">
        <f>IF(明細!J417="","",明細!J417)</f>
        <v/>
      </c>
      <c r="K423" s="265" t="str">
        <f>IF(明細!K417="","",明細!K417)</f>
        <v/>
      </c>
      <c r="L423" s="265" t="str">
        <f>IF(明細!L417="","",明細!L417)</f>
        <v/>
      </c>
      <c r="M423" s="265" t="str">
        <f>IF(明細!M417="","",明細!M417)</f>
        <v/>
      </c>
      <c r="N423" s="265" t="str">
        <f>IF(明細!N417="","",明細!N417)</f>
        <v/>
      </c>
      <c r="O423" s="265" t="str">
        <f>IF(明細!O417="","",明細!O417)</f>
        <v/>
      </c>
      <c r="P423" s="265" t="str">
        <f>IF(明細!P417="","",明細!P417)</f>
        <v/>
      </c>
      <c r="Q423" s="265" t="str">
        <f>IF(明細!Q417="","",明細!Q417)</f>
        <v/>
      </c>
      <c r="R423" s="289" t="str">
        <f>IF(明細!R417="","",明細!R417)</f>
        <v/>
      </c>
      <c r="S423" s="291" t="str">
        <f>IF(明細!S417="","",明細!S417)</f>
        <v/>
      </c>
      <c r="T423" s="291" t="str">
        <f>IF(明細!T417="","",明細!T417)</f>
        <v/>
      </c>
      <c r="U423" s="291" t="str">
        <f>IF(明細!U417="","",明細!U417)</f>
        <v/>
      </c>
      <c r="V423" s="292" t="str">
        <f>IF(明細!V417="","",明細!V417)</f>
        <v>個</v>
      </c>
      <c r="W423" s="292" t="str">
        <f>IF(明細!W417="","",明細!W417)</f>
        <v/>
      </c>
      <c r="X423" s="293" t="str">
        <f>IF(明細!X417="","",明細!X417)</f>
        <v/>
      </c>
      <c r="Y423" s="134" t="str">
        <f>IF(明細!Y417="","",明細!Y417)</f>
        <v/>
      </c>
      <c r="Z423" s="135" t="str">
        <f>IF(明細!Z417="","",明細!Z417)</f>
        <v/>
      </c>
      <c r="AA423" s="134" t="str">
        <f>IF(明細!AA417="","",明細!AA417)</f>
        <v/>
      </c>
      <c r="AB423" s="303" t="str">
        <f>IF(明細!AB417="","",明細!AB417)</f>
        <v/>
      </c>
      <c r="AC423" s="134" t="str">
        <f>IF(明細!AC417="","",明細!AC417)</f>
        <v/>
      </c>
      <c r="AD423" s="183" t="str">
        <f>IF(明細!AD417="","",明細!AD417)</f>
        <v/>
      </c>
      <c r="AE423" s="184">
        <f>IF(明細!AE417="","",明細!AE417)</f>
        <v>0.1</v>
      </c>
      <c r="AF423" s="185" t="str">
        <f>IF(明細!AF417="","",明細!AF417)</f>
        <v/>
      </c>
      <c r="AG423" s="186" t="str">
        <f>IF(明細!AG417="","",明細!AG417)</f>
        <v/>
      </c>
      <c r="AH423" s="186" t="str">
        <f>IF(明細!AH417="","",明細!AH417)</f>
        <v/>
      </c>
      <c r="AI423" s="187" t="str">
        <f>IF(明細!AI417="","",明細!AI417)</f>
        <v/>
      </c>
      <c r="AJ423" s="296" t="str">
        <f>IF(明細!AJ417="","",明細!AJ417)</f>
        <v/>
      </c>
      <c r="AK423" s="297" t="str">
        <f>IF(明細!AK417="","",明細!AK417)</f>
        <v/>
      </c>
      <c r="AL423" s="298" t="str">
        <f>IF(明細!AL417="","",明細!AL417)</f>
        <v/>
      </c>
      <c r="AM423" s="299" t="str">
        <f>IF(明細!AM417="","",明細!AM417)</f>
        <v/>
      </c>
      <c r="AN423" s="300" t="str">
        <f>IF(明細!AN417="","",明細!AN417)</f>
        <v/>
      </c>
      <c r="AO423" s="300" t="str">
        <f>IF(明細!AO417="","",明細!AO417)</f>
        <v/>
      </c>
      <c r="AP423" s="300" t="str">
        <f>IF(明細!AP417="","",明細!AP417)</f>
        <v/>
      </c>
      <c r="AQ423" s="301" t="str">
        <f>IF(明細!AQ417="","",明細!AQ417)</f>
        <v/>
      </c>
      <c r="AR423" s="302" t="str">
        <f>IF(明細!AR417="","",明細!AR417)</f>
        <v/>
      </c>
      <c r="AU423" s="360"/>
      <c r="AV423" s="368"/>
      <c r="AW423" s="446" t="str">
        <f>IF(明細!AV417="","",明細!AV417)</f>
        <v/>
      </c>
      <c r="AX423" s="419" t="str">
        <f>IF(明細!AT417="","",明細!AT417)</f>
        <v/>
      </c>
      <c r="AY423" s="280" t="str">
        <f>IF($AX423="","",VLOOKUP($AX423,リスト!$CL:$CM,2,FALSE))</f>
        <v/>
      </c>
      <c r="AZ423" s="3"/>
      <c r="BA423" s="280" t="str">
        <f>IF(BB423="","",VLOOKUP(BB423,リスト!$K:$L,2,FALSE))</f>
        <v/>
      </c>
      <c r="BB423" s="3"/>
      <c r="BC423" s="3"/>
      <c r="BD423" s="87"/>
      <c r="BE423" s="280" t="str">
        <f>IF(BF423="","",VLOOKUP(BF423,リスト!$I:$J,2,FALSE))</f>
        <v/>
      </c>
      <c r="BF423" s="3"/>
      <c r="BG423" s="280" t="str">
        <f>IF(BH423="","",VLOOKUP(BH423,リスト!$M:$N,2,FALSE))</f>
        <v/>
      </c>
      <c r="BH423" s="282"/>
      <c r="BI423" s="280" t="str">
        <f>IF(BJ423="","",VLOOKUP(BJ423,リスト!$O:$P,2,FALSE))</f>
        <v/>
      </c>
      <c r="BJ423" s="24"/>
      <c r="BM423" s="451" t="str">
        <f>IF(明細!AV417="","",明細!AV417)</f>
        <v/>
      </c>
      <c r="BN423" s="453" t="str">
        <f>IF(明細!AT417="","",明細!AT417)</f>
        <v/>
      </c>
      <c r="BO423" s="280" t="str">
        <f>IF($BN423="","",VLOOKUP($BN423,リスト!$CL:$CM,2,FALSE))</f>
        <v/>
      </c>
      <c r="BP423" s="280" t="str">
        <f>IF(BQ423="","",VLOOKUP(BQ423,リスト!$K$5:$L$7,2,FALSE))</f>
        <v/>
      </c>
      <c r="BQ423" s="13"/>
      <c r="BR423" s="13"/>
      <c r="BS423" s="47"/>
      <c r="BT423" s="280" t="str">
        <f>IF(BU423="","",VLOOKUP(BU423,リスト!I414:J432,2,FALSE))</f>
        <v/>
      </c>
      <c r="BU423" s="13"/>
      <c r="BV423" s="13"/>
      <c r="BW423" s="282"/>
      <c r="BX423" s="282"/>
      <c r="BY423" s="280" t="str">
        <f>IF(BZ423="","",VLOOKUP(BZ423,リスト!$S$5:$T$6,2,FALSE))</f>
        <v/>
      </c>
      <c r="BZ423" s="3"/>
      <c r="CA423" s="3"/>
      <c r="CB423" s="81"/>
      <c r="CC423" s="280" t="str">
        <f t="shared" si="57"/>
        <v/>
      </c>
      <c r="CD423" s="83"/>
      <c r="CE423" s="83"/>
      <c r="CF423" s="83"/>
      <c r="CG423" s="83"/>
      <c r="CH423" s="282" t="str">
        <f t="shared" si="58"/>
        <v/>
      </c>
      <c r="CI423" s="83"/>
      <c r="CJ423" s="280" t="str">
        <f t="shared" si="59"/>
        <v/>
      </c>
      <c r="CK423" s="87"/>
      <c r="CL423" s="78"/>
      <c r="CM423" s="83"/>
      <c r="CN423" s="83"/>
      <c r="CO423" s="83"/>
      <c r="CP423" s="280" t="str">
        <f t="shared" si="64"/>
        <v/>
      </c>
      <c r="CQ423" s="81"/>
      <c r="CR423" s="280" t="str">
        <f t="shared" si="65"/>
        <v/>
      </c>
      <c r="CS423" s="3"/>
      <c r="CT423" s="3"/>
      <c r="CU423" s="280" t="str">
        <f>IF(CV423="","",VLOOKUP(CV423,リスト!$V$5:$W$6,2,FALSE))</f>
        <v/>
      </c>
      <c r="CV423" s="3"/>
      <c r="CW423" s="280" t="str">
        <f>IF(CX423="","",VLOOKUP(CX423,リスト!$X$5:$Y$6,2,FALSE))</f>
        <v/>
      </c>
      <c r="CX423" s="3"/>
      <c r="CY423" s="77"/>
      <c r="CZ423" s="77"/>
      <c r="DA423" s="75"/>
      <c r="DB423" s="75"/>
      <c r="DC423" s="75"/>
      <c r="DD423" s="75"/>
      <c r="DE423" s="280" t="str">
        <f>IF(DF423="","",VLOOKUP(DF423,リスト!$Z$5:$AA$10,2,FALSE))</f>
        <v/>
      </c>
      <c r="DF423" s="3"/>
      <c r="DG423" s="280" t="str">
        <f>IF(DH423="","",VLOOKUP(DH423,リスト!$AB$5:$AC$12,2,FALSE))</f>
        <v/>
      </c>
      <c r="DH423" s="63"/>
      <c r="DI423" s="280" t="str">
        <f>IF(DJ423="","",VLOOKUP(DJ423,リスト!$AD$5:$AE$7,2,FALSE))</f>
        <v/>
      </c>
      <c r="DJ423" s="3"/>
      <c r="DK423" s="280" t="str">
        <f>IF(DL423="","",VLOOKUP(DL423,リスト!$AF$5:$AG$10,2,FALSE))</f>
        <v/>
      </c>
      <c r="DL423" s="3"/>
      <c r="DM423" s="280" t="str">
        <f>IF(DN423="","",VLOOKUP(DN423,リスト!$AH$5:$AI$6,2,FALSE))</f>
        <v/>
      </c>
      <c r="DN423" s="3"/>
      <c r="DO423" s="280" t="str">
        <f>IF(DP423="","",VLOOKUP(DP423,リスト!$AJ$5:$AK$6,2,FALSE))</f>
        <v/>
      </c>
      <c r="DP423" s="3"/>
      <c r="DQ423" s="280" t="str">
        <f>IF(DR423="","",VLOOKUP(DR423,リスト!$AL$5:$AM$7,2,FALSE))</f>
        <v/>
      </c>
      <c r="DR423" s="3"/>
      <c r="DS423" s="13"/>
      <c r="DT423" s="85"/>
      <c r="DU423" s="85"/>
      <c r="DV423" s="281" t="str">
        <f>IF(DW423="","",VLOOKUP(DW423,リスト!$AN$5:$AO$6,2,FALSE))</f>
        <v/>
      </c>
      <c r="DW423" s="13"/>
      <c r="DX423" s="341"/>
      <c r="DY423" s="345"/>
      <c r="DZ423" s="341"/>
      <c r="EA423" s="345"/>
      <c r="EB423" s="280" t="str">
        <f>IF(EC423="","",VLOOKUP(EC423,リスト!$AW$5:$AX$8,2,FALSE))</f>
        <v/>
      </c>
      <c r="EC423" s="3"/>
      <c r="ED423" s="85"/>
      <c r="EE423" s="280" t="str">
        <f>IF(EF423="","",VLOOKUP(EF423,リスト!$AY$5:$AZ$10,2,FALSE))</f>
        <v/>
      </c>
      <c r="EF423" s="3"/>
      <c r="EG423" s="280" t="str">
        <f>IF(EH423="","",VLOOKUP(EH423,リスト!$BA$5:$BB$10,2,FALSE))</f>
        <v/>
      </c>
      <c r="EH423" s="3"/>
      <c r="EI423" s="280" t="str">
        <f>IF(EJ423="","",VLOOKUP(EJ423,リスト!$BC$5:$BD$10,2,FALSE))</f>
        <v/>
      </c>
      <c r="EJ423" s="3"/>
      <c r="EK423" s="280" t="str">
        <f>IF(EL423="","",VLOOKUP(EL423,リスト!$BE$5:$BF$10,2,FALSE))</f>
        <v/>
      </c>
      <c r="EL423" s="3"/>
      <c r="EM423" s="78"/>
      <c r="EN423" s="73"/>
      <c r="EO423" s="73"/>
      <c r="EP423" s="13"/>
      <c r="EQ423" s="13"/>
      <c r="ER423" s="280" t="str">
        <f>IF(ES423="","",VLOOKUP(ES423,リスト!$BG$5:$BH$10,2,FALSE))</f>
        <v/>
      </c>
      <c r="ES423" s="13"/>
      <c r="ET423" s="13"/>
      <c r="EU423" s="13"/>
      <c r="EV423" s="13"/>
      <c r="EW423" s="13"/>
      <c r="EX423" s="81"/>
      <c r="EY423" s="81"/>
      <c r="EZ423" s="26"/>
      <c r="FA423" s="281" t="str">
        <f>IF($EZ423="","",INDEX(リスト!$BI$5:$BJ$40,MATCH($EZ423,リスト!$BJ$5:$BJ$40,0),1))</f>
        <v/>
      </c>
      <c r="FB423" s="280" t="str">
        <f>IF(FC423="","",VLOOKUP(FC423,リスト!$BK:$BL,2,FALSE))</f>
        <v/>
      </c>
      <c r="FC423" s="13"/>
      <c r="FD423" s="331"/>
      <c r="FE423" s="3"/>
      <c r="FF423" s="280" t="str">
        <f>IF(FG423="","",VLOOKUP(FG423,リスト!$BO$5:$BP$6,2,FALSE))</f>
        <v/>
      </c>
      <c r="FG423" s="3"/>
      <c r="FH423" s="280" t="str">
        <f>IF(FI423="","",VLOOKUP(FI423,リスト!$BQ$5:$BR$8,2,FALSE))</f>
        <v/>
      </c>
      <c r="FI423" s="3"/>
      <c r="FJ423" s="282"/>
      <c r="FK423" s="280" t="str">
        <f>IF(FL423="","",VLOOKUP(FL423,リスト!$BS$5:$BT$6,2,FALSE))</f>
        <v/>
      </c>
      <c r="FL423" s="63"/>
      <c r="FM423" s="13"/>
      <c r="FN423" s="13"/>
      <c r="FO423" s="13"/>
      <c r="FP423" s="283" t="str">
        <f t="shared" si="60"/>
        <v/>
      </c>
      <c r="FQ423" s="283" t="str">
        <f t="shared" si="60"/>
        <v/>
      </c>
      <c r="FR423" s="13"/>
      <c r="FS423" s="85"/>
      <c r="FT423" s="85"/>
      <c r="FU423" s="281" t="str">
        <f t="shared" si="61"/>
        <v/>
      </c>
      <c r="FV423" s="280" t="str">
        <f>IF(FW423="","",VLOOKUP(FW423,リスト!$BV$5:$BW$10,2,FALSE))</f>
        <v/>
      </c>
      <c r="FW423" s="26"/>
      <c r="FX423" s="282" t="str">
        <f t="shared" si="62"/>
        <v/>
      </c>
      <c r="FY423" s="280" t="str">
        <f>IF(FZ423="","",VLOOKUP(FZ423,リスト!$BX$5:$BY$6,2,FALSE))</f>
        <v/>
      </c>
      <c r="FZ423" s="3"/>
      <c r="GA423" s="280" t="str">
        <f>IF(GB423="","",VLOOKUP(GB423,リスト!$BZ$5:$CA$6,2,FALSE))</f>
        <v/>
      </c>
      <c r="GB423" s="13"/>
      <c r="GC423" s="281" t="str">
        <f>IF(GD423="","",VLOOKUP(GD423,リスト!$CB$5:$CC$6,2,FALSE))</f>
        <v/>
      </c>
      <c r="GD423" s="13"/>
      <c r="GE423" s="13"/>
      <c r="GF423" s="13"/>
      <c r="GG423" s="75"/>
      <c r="GH423" s="281" t="str">
        <f t="shared" si="63"/>
        <v/>
      </c>
      <c r="GI423" s="128"/>
      <c r="GJ423" s="281" t="str">
        <f>IF(GK423="","",VLOOKUP(GK423,リスト!$CD$5:$CE$6,2,FALSE))</f>
        <v/>
      </c>
      <c r="GK423" s="13"/>
      <c r="GL423" s="281" t="str">
        <f>IF(GM423="","",VLOOKUP(GM423,リスト!$CF$5:$CG$5,2,FALSE))</f>
        <v/>
      </c>
      <c r="GM423" s="26"/>
      <c r="GN423" s="280" t="str">
        <f>IF(GO423="","",VLOOKUP(GO423,リスト!$CH$5:$CI$5,2,FALSE))</f>
        <v/>
      </c>
      <c r="GO423" s="284"/>
      <c r="GP423" s="284"/>
      <c r="GQ423" s="284"/>
      <c r="GR423" s="284"/>
      <c r="GS423" s="284"/>
      <c r="GT423" s="284"/>
      <c r="GU423" s="284"/>
      <c r="GV423" s="284"/>
      <c r="GW423" s="284"/>
      <c r="GX423" s="285"/>
    </row>
    <row r="424" spans="2:206" s="177" customFormat="1" ht="24.75" hidden="1" customHeight="1" outlineLevel="1">
      <c r="B424" s="286" t="str">
        <f>IF(明細!B418="","",明細!B418)</f>
        <v/>
      </c>
      <c r="C424" s="287" t="str">
        <f>IF(明細!C418="","",明細!C418)</f>
        <v/>
      </c>
      <c r="D424" s="265" t="str">
        <f>IF(明細!D418="","",明細!D418)</f>
        <v/>
      </c>
      <c r="E424" s="265" t="str">
        <f>IF(明細!E418="","",明細!E418)</f>
        <v/>
      </c>
      <c r="F424" s="265" t="str">
        <f>IF(明細!F418="","",明細!F418)</f>
        <v/>
      </c>
      <c r="G424" s="265" t="str">
        <f>IF(明細!G418="","",明細!G418)</f>
        <v/>
      </c>
      <c r="H424" s="265" t="str">
        <f>IF(明細!H418="","",明細!H418)</f>
        <v/>
      </c>
      <c r="I424" s="265" t="str">
        <f>IF(明細!I418="","",明細!I418)</f>
        <v/>
      </c>
      <c r="J424" s="265" t="str">
        <f>IF(明細!J418="","",明細!J418)</f>
        <v/>
      </c>
      <c r="K424" s="265" t="str">
        <f>IF(明細!K418="","",明細!K418)</f>
        <v/>
      </c>
      <c r="L424" s="265" t="str">
        <f>IF(明細!L418="","",明細!L418)</f>
        <v/>
      </c>
      <c r="M424" s="265" t="str">
        <f>IF(明細!M418="","",明細!M418)</f>
        <v/>
      </c>
      <c r="N424" s="265" t="str">
        <f>IF(明細!N418="","",明細!N418)</f>
        <v/>
      </c>
      <c r="O424" s="265" t="str">
        <f>IF(明細!O418="","",明細!O418)</f>
        <v/>
      </c>
      <c r="P424" s="265" t="str">
        <f>IF(明細!P418="","",明細!P418)</f>
        <v/>
      </c>
      <c r="Q424" s="265" t="str">
        <f>IF(明細!Q418="","",明細!Q418)</f>
        <v/>
      </c>
      <c r="R424" s="289" t="str">
        <f>IF(明細!R418="","",明細!R418)</f>
        <v/>
      </c>
      <c r="S424" s="291" t="str">
        <f>IF(明細!S418="","",明細!S418)</f>
        <v/>
      </c>
      <c r="T424" s="291" t="str">
        <f>IF(明細!T418="","",明細!T418)</f>
        <v/>
      </c>
      <c r="U424" s="291" t="str">
        <f>IF(明細!U418="","",明細!U418)</f>
        <v/>
      </c>
      <c r="V424" s="292" t="str">
        <f>IF(明細!V418="","",明細!V418)</f>
        <v>個</v>
      </c>
      <c r="W424" s="292" t="str">
        <f>IF(明細!W418="","",明細!W418)</f>
        <v/>
      </c>
      <c r="X424" s="293" t="str">
        <f>IF(明細!X418="","",明細!X418)</f>
        <v/>
      </c>
      <c r="Y424" s="134" t="str">
        <f>IF(明細!Y418="","",明細!Y418)</f>
        <v/>
      </c>
      <c r="Z424" s="135" t="str">
        <f>IF(明細!Z418="","",明細!Z418)</f>
        <v/>
      </c>
      <c r="AA424" s="134" t="str">
        <f>IF(明細!AA418="","",明細!AA418)</f>
        <v/>
      </c>
      <c r="AB424" s="303" t="str">
        <f>IF(明細!AB418="","",明細!AB418)</f>
        <v/>
      </c>
      <c r="AC424" s="134" t="str">
        <f>IF(明細!AC418="","",明細!AC418)</f>
        <v/>
      </c>
      <c r="AD424" s="183" t="str">
        <f>IF(明細!AD418="","",明細!AD418)</f>
        <v/>
      </c>
      <c r="AE424" s="184">
        <f>IF(明細!AE418="","",明細!AE418)</f>
        <v>0.1</v>
      </c>
      <c r="AF424" s="185" t="str">
        <f>IF(明細!AF418="","",明細!AF418)</f>
        <v/>
      </c>
      <c r="AG424" s="186" t="str">
        <f>IF(明細!AG418="","",明細!AG418)</f>
        <v/>
      </c>
      <c r="AH424" s="186" t="str">
        <f>IF(明細!AH418="","",明細!AH418)</f>
        <v/>
      </c>
      <c r="AI424" s="187" t="str">
        <f>IF(明細!AI418="","",明細!AI418)</f>
        <v/>
      </c>
      <c r="AJ424" s="296" t="str">
        <f>IF(明細!AJ418="","",明細!AJ418)</f>
        <v/>
      </c>
      <c r="AK424" s="297" t="str">
        <f>IF(明細!AK418="","",明細!AK418)</f>
        <v/>
      </c>
      <c r="AL424" s="298" t="str">
        <f>IF(明細!AL418="","",明細!AL418)</f>
        <v/>
      </c>
      <c r="AM424" s="299" t="str">
        <f>IF(明細!AM418="","",明細!AM418)</f>
        <v/>
      </c>
      <c r="AN424" s="300" t="str">
        <f>IF(明細!AN418="","",明細!AN418)</f>
        <v/>
      </c>
      <c r="AO424" s="300" t="str">
        <f>IF(明細!AO418="","",明細!AO418)</f>
        <v/>
      </c>
      <c r="AP424" s="300" t="str">
        <f>IF(明細!AP418="","",明細!AP418)</f>
        <v/>
      </c>
      <c r="AQ424" s="301" t="str">
        <f>IF(明細!AQ418="","",明細!AQ418)</f>
        <v/>
      </c>
      <c r="AR424" s="302" t="str">
        <f>IF(明細!AR418="","",明細!AR418)</f>
        <v/>
      </c>
      <c r="AU424" s="360"/>
      <c r="AV424" s="368"/>
      <c r="AW424" s="446" t="str">
        <f>IF(明細!AV418="","",明細!AV418)</f>
        <v/>
      </c>
      <c r="AX424" s="419" t="str">
        <f>IF(明細!AT418="","",明細!AT418)</f>
        <v/>
      </c>
      <c r="AY424" s="280" t="str">
        <f>IF($AX424="","",VLOOKUP($AX424,リスト!$CL:$CM,2,FALSE))</f>
        <v/>
      </c>
      <c r="AZ424" s="3"/>
      <c r="BA424" s="280" t="str">
        <f>IF(BB424="","",VLOOKUP(BB424,リスト!$K:$L,2,FALSE))</f>
        <v/>
      </c>
      <c r="BB424" s="3"/>
      <c r="BC424" s="3"/>
      <c r="BD424" s="87"/>
      <c r="BE424" s="280" t="str">
        <f>IF(BF424="","",VLOOKUP(BF424,リスト!$I:$J,2,FALSE))</f>
        <v/>
      </c>
      <c r="BF424" s="3"/>
      <c r="BG424" s="280" t="str">
        <f>IF(BH424="","",VLOOKUP(BH424,リスト!$M:$N,2,FALSE))</f>
        <v/>
      </c>
      <c r="BH424" s="282"/>
      <c r="BI424" s="280" t="str">
        <f>IF(BJ424="","",VLOOKUP(BJ424,リスト!$O:$P,2,FALSE))</f>
        <v/>
      </c>
      <c r="BJ424" s="24"/>
      <c r="BM424" s="451" t="str">
        <f>IF(明細!AV418="","",明細!AV418)</f>
        <v/>
      </c>
      <c r="BN424" s="453" t="str">
        <f>IF(明細!AT418="","",明細!AT418)</f>
        <v/>
      </c>
      <c r="BO424" s="280" t="str">
        <f>IF($BN424="","",VLOOKUP($BN424,リスト!$CL:$CM,2,FALSE))</f>
        <v/>
      </c>
      <c r="BP424" s="280" t="str">
        <f>IF(BQ424="","",VLOOKUP(BQ424,リスト!$K$5:$L$7,2,FALSE))</f>
        <v/>
      </c>
      <c r="BQ424" s="13"/>
      <c r="BR424" s="13"/>
      <c r="BS424" s="47"/>
      <c r="BT424" s="280" t="str">
        <f>IF(BU424="","",VLOOKUP(BU424,リスト!I415:J433,2,FALSE))</f>
        <v/>
      </c>
      <c r="BU424" s="13"/>
      <c r="BV424" s="13"/>
      <c r="BW424" s="282"/>
      <c r="BX424" s="282"/>
      <c r="BY424" s="280" t="str">
        <f>IF(BZ424="","",VLOOKUP(BZ424,リスト!$S$5:$T$6,2,FALSE))</f>
        <v/>
      </c>
      <c r="BZ424" s="3"/>
      <c r="CA424" s="3"/>
      <c r="CB424" s="81"/>
      <c r="CC424" s="280" t="str">
        <f t="shared" si="57"/>
        <v/>
      </c>
      <c r="CD424" s="83"/>
      <c r="CE424" s="83"/>
      <c r="CF424" s="83"/>
      <c r="CG424" s="83"/>
      <c r="CH424" s="282" t="str">
        <f t="shared" si="58"/>
        <v/>
      </c>
      <c r="CI424" s="83"/>
      <c r="CJ424" s="280" t="str">
        <f t="shared" si="59"/>
        <v/>
      </c>
      <c r="CK424" s="87"/>
      <c r="CL424" s="78"/>
      <c r="CM424" s="83"/>
      <c r="CN424" s="83"/>
      <c r="CO424" s="83"/>
      <c r="CP424" s="280" t="str">
        <f t="shared" si="64"/>
        <v/>
      </c>
      <c r="CQ424" s="81"/>
      <c r="CR424" s="280" t="str">
        <f t="shared" si="65"/>
        <v/>
      </c>
      <c r="CS424" s="3"/>
      <c r="CT424" s="3"/>
      <c r="CU424" s="280" t="str">
        <f>IF(CV424="","",VLOOKUP(CV424,リスト!$V$5:$W$6,2,FALSE))</f>
        <v/>
      </c>
      <c r="CV424" s="3"/>
      <c r="CW424" s="280" t="str">
        <f>IF(CX424="","",VLOOKUP(CX424,リスト!$X$5:$Y$6,2,FALSE))</f>
        <v/>
      </c>
      <c r="CX424" s="3"/>
      <c r="CY424" s="77"/>
      <c r="CZ424" s="77"/>
      <c r="DA424" s="75"/>
      <c r="DB424" s="75"/>
      <c r="DC424" s="75"/>
      <c r="DD424" s="75"/>
      <c r="DE424" s="280" t="str">
        <f>IF(DF424="","",VLOOKUP(DF424,リスト!$Z$5:$AA$10,2,FALSE))</f>
        <v/>
      </c>
      <c r="DF424" s="3"/>
      <c r="DG424" s="280" t="str">
        <f>IF(DH424="","",VLOOKUP(DH424,リスト!$AB$5:$AC$12,2,FALSE))</f>
        <v/>
      </c>
      <c r="DH424" s="63"/>
      <c r="DI424" s="280" t="str">
        <f>IF(DJ424="","",VLOOKUP(DJ424,リスト!$AD$5:$AE$7,2,FALSE))</f>
        <v/>
      </c>
      <c r="DJ424" s="3"/>
      <c r="DK424" s="280" t="str">
        <f>IF(DL424="","",VLOOKUP(DL424,リスト!$AF$5:$AG$10,2,FALSE))</f>
        <v/>
      </c>
      <c r="DL424" s="3"/>
      <c r="DM424" s="280" t="str">
        <f>IF(DN424="","",VLOOKUP(DN424,リスト!$AH$5:$AI$6,2,FALSE))</f>
        <v/>
      </c>
      <c r="DN424" s="3"/>
      <c r="DO424" s="280" t="str">
        <f>IF(DP424="","",VLOOKUP(DP424,リスト!$AJ$5:$AK$6,2,FALSE))</f>
        <v/>
      </c>
      <c r="DP424" s="3"/>
      <c r="DQ424" s="280" t="str">
        <f>IF(DR424="","",VLOOKUP(DR424,リスト!$AL$5:$AM$7,2,FALSE))</f>
        <v/>
      </c>
      <c r="DR424" s="3"/>
      <c r="DS424" s="13"/>
      <c r="DT424" s="85"/>
      <c r="DU424" s="85"/>
      <c r="DV424" s="281" t="str">
        <f>IF(DW424="","",VLOOKUP(DW424,リスト!$AN$5:$AO$6,2,FALSE))</f>
        <v/>
      </c>
      <c r="DW424" s="13"/>
      <c r="DX424" s="341"/>
      <c r="DY424" s="345"/>
      <c r="DZ424" s="341"/>
      <c r="EA424" s="345"/>
      <c r="EB424" s="280" t="str">
        <f>IF(EC424="","",VLOOKUP(EC424,リスト!$AW$5:$AX$8,2,FALSE))</f>
        <v/>
      </c>
      <c r="EC424" s="3"/>
      <c r="ED424" s="85"/>
      <c r="EE424" s="280" t="str">
        <f>IF(EF424="","",VLOOKUP(EF424,リスト!$AY$5:$AZ$10,2,FALSE))</f>
        <v/>
      </c>
      <c r="EF424" s="3"/>
      <c r="EG424" s="280" t="str">
        <f>IF(EH424="","",VLOOKUP(EH424,リスト!$BA$5:$BB$10,2,FALSE))</f>
        <v/>
      </c>
      <c r="EH424" s="3"/>
      <c r="EI424" s="280" t="str">
        <f>IF(EJ424="","",VLOOKUP(EJ424,リスト!$BC$5:$BD$10,2,FALSE))</f>
        <v/>
      </c>
      <c r="EJ424" s="3"/>
      <c r="EK424" s="280" t="str">
        <f>IF(EL424="","",VLOOKUP(EL424,リスト!$BE$5:$BF$10,2,FALSE))</f>
        <v/>
      </c>
      <c r="EL424" s="3"/>
      <c r="EM424" s="78"/>
      <c r="EN424" s="73"/>
      <c r="EO424" s="73"/>
      <c r="EP424" s="13"/>
      <c r="EQ424" s="13"/>
      <c r="ER424" s="280" t="str">
        <f>IF(ES424="","",VLOOKUP(ES424,リスト!$BG$5:$BH$10,2,FALSE))</f>
        <v/>
      </c>
      <c r="ES424" s="13"/>
      <c r="ET424" s="13"/>
      <c r="EU424" s="13"/>
      <c r="EV424" s="13"/>
      <c r="EW424" s="13"/>
      <c r="EX424" s="81"/>
      <c r="EY424" s="81"/>
      <c r="EZ424" s="26"/>
      <c r="FA424" s="281" t="str">
        <f>IF($EZ424="","",INDEX(リスト!$BI$5:$BJ$40,MATCH($EZ424,リスト!$BJ$5:$BJ$40,0),1))</f>
        <v/>
      </c>
      <c r="FB424" s="280" t="str">
        <f>IF(FC424="","",VLOOKUP(FC424,リスト!$BK:$BL,2,FALSE))</f>
        <v/>
      </c>
      <c r="FC424" s="13"/>
      <c r="FD424" s="331"/>
      <c r="FE424" s="3"/>
      <c r="FF424" s="280" t="str">
        <f>IF(FG424="","",VLOOKUP(FG424,リスト!$BO$5:$BP$6,2,FALSE))</f>
        <v/>
      </c>
      <c r="FG424" s="3"/>
      <c r="FH424" s="280" t="str">
        <f>IF(FI424="","",VLOOKUP(FI424,リスト!$BQ$5:$BR$8,2,FALSE))</f>
        <v/>
      </c>
      <c r="FI424" s="3"/>
      <c r="FJ424" s="282"/>
      <c r="FK424" s="280" t="str">
        <f>IF(FL424="","",VLOOKUP(FL424,リスト!$BS$5:$BT$6,2,FALSE))</f>
        <v/>
      </c>
      <c r="FL424" s="63"/>
      <c r="FM424" s="13"/>
      <c r="FN424" s="13"/>
      <c r="FO424" s="13"/>
      <c r="FP424" s="283" t="str">
        <f t="shared" si="60"/>
        <v/>
      </c>
      <c r="FQ424" s="283" t="str">
        <f t="shared" si="60"/>
        <v/>
      </c>
      <c r="FR424" s="13"/>
      <c r="FS424" s="85"/>
      <c r="FT424" s="85"/>
      <c r="FU424" s="281" t="str">
        <f t="shared" si="61"/>
        <v/>
      </c>
      <c r="FV424" s="280" t="str">
        <f>IF(FW424="","",VLOOKUP(FW424,リスト!$BV$5:$BW$10,2,FALSE))</f>
        <v/>
      </c>
      <c r="FW424" s="26"/>
      <c r="FX424" s="282" t="str">
        <f t="shared" si="62"/>
        <v/>
      </c>
      <c r="FY424" s="280" t="str">
        <f>IF(FZ424="","",VLOOKUP(FZ424,リスト!$BX$5:$BY$6,2,FALSE))</f>
        <v/>
      </c>
      <c r="FZ424" s="3"/>
      <c r="GA424" s="280" t="str">
        <f>IF(GB424="","",VLOOKUP(GB424,リスト!$BZ$5:$CA$6,2,FALSE))</f>
        <v/>
      </c>
      <c r="GB424" s="13"/>
      <c r="GC424" s="281" t="str">
        <f>IF(GD424="","",VLOOKUP(GD424,リスト!$CB$5:$CC$6,2,FALSE))</f>
        <v/>
      </c>
      <c r="GD424" s="13"/>
      <c r="GE424" s="13"/>
      <c r="GF424" s="13"/>
      <c r="GG424" s="75"/>
      <c r="GH424" s="281" t="str">
        <f t="shared" si="63"/>
        <v/>
      </c>
      <c r="GI424" s="128"/>
      <c r="GJ424" s="281" t="str">
        <f>IF(GK424="","",VLOOKUP(GK424,リスト!$CD$5:$CE$6,2,FALSE))</f>
        <v/>
      </c>
      <c r="GK424" s="13"/>
      <c r="GL424" s="281" t="str">
        <f>IF(GM424="","",VLOOKUP(GM424,リスト!$CF$5:$CG$5,2,FALSE))</f>
        <v/>
      </c>
      <c r="GM424" s="26"/>
      <c r="GN424" s="280" t="str">
        <f>IF(GO424="","",VLOOKUP(GO424,リスト!$CH$5:$CI$5,2,FALSE))</f>
        <v/>
      </c>
      <c r="GO424" s="284"/>
      <c r="GP424" s="284"/>
      <c r="GQ424" s="284"/>
      <c r="GR424" s="284"/>
      <c r="GS424" s="284"/>
      <c r="GT424" s="284"/>
      <c r="GU424" s="284"/>
      <c r="GV424" s="284"/>
      <c r="GW424" s="284"/>
      <c r="GX424" s="285"/>
    </row>
    <row r="425" spans="2:206" s="177" customFormat="1" ht="24.75" hidden="1" customHeight="1" outlineLevel="1">
      <c r="B425" s="286" t="str">
        <f>IF(明細!B419="","",明細!B419)</f>
        <v/>
      </c>
      <c r="C425" s="287" t="str">
        <f>IF(明細!C419="","",明細!C419)</f>
        <v/>
      </c>
      <c r="D425" s="265" t="str">
        <f>IF(明細!D419="","",明細!D419)</f>
        <v/>
      </c>
      <c r="E425" s="265" t="str">
        <f>IF(明細!E419="","",明細!E419)</f>
        <v/>
      </c>
      <c r="F425" s="265" t="str">
        <f>IF(明細!F419="","",明細!F419)</f>
        <v/>
      </c>
      <c r="G425" s="265" t="str">
        <f>IF(明細!G419="","",明細!G419)</f>
        <v/>
      </c>
      <c r="H425" s="265" t="str">
        <f>IF(明細!H419="","",明細!H419)</f>
        <v/>
      </c>
      <c r="I425" s="265" t="str">
        <f>IF(明細!I419="","",明細!I419)</f>
        <v/>
      </c>
      <c r="J425" s="265" t="str">
        <f>IF(明細!J419="","",明細!J419)</f>
        <v/>
      </c>
      <c r="K425" s="265" t="str">
        <f>IF(明細!K419="","",明細!K419)</f>
        <v/>
      </c>
      <c r="L425" s="265" t="str">
        <f>IF(明細!L419="","",明細!L419)</f>
        <v/>
      </c>
      <c r="M425" s="265" t="str">
        <f>IF(明細!M419="","",明細!M419)</f>
        <v/>
      </c>
      <c r="N425" s="265" t="str">
        <f>IF(明細!N419="","",明細!N419)</f>
        <v/>
      </c>
      <c r="O425" s="265" t="str">
        <f>IF(明細!O419="","",明細!O419)</f>
        <v/>
      </c>
      <c r="P425" s="265" t="str">
        <f>IF(明細!P419="","",明細!P419)</f>
        <v/>
      </c>
      <c r="Q425" s="265" t="str">
        <f>IF(明細!Q419="","",明細!Q419)</f>
        <v/>
      </c>
      <c r="R425" s="289" t="str">
        <f>IF(明細!R419="","",明細!R419)</f>
        <v/>
      </c>
      <c r="S425" s="291" t="str">
        <f>IF(明細!S419="","",明細!S419)</f>
        <v/>
      </c>
      <c r="T425" s="291" t="str">
        <f>IF(明細!T419="","",明細!T419)</f>
        <v/>
      </c>
      <c r="U425" s="291" t="str">
        <f>IF(明細!U419="","",明細!U419)</f>
        <v/>
      </c>
      <c r="V425" s="292" t="str">
        <f>IF(明細!V419="","",明細!V419)</f>
        <v>個</v>
      </c>
      <c r="W425" s="292" t="str">
        <f>IF(明細!W419="","",明細!W419)</f>
        <v/>
      </c>
      <c r="X425" s="293" t="str">
        <f>IF(明細!X419="","",明細!X419)</f>
        <v/>
      </c>
      <c r="Y425" s="134" t="str">
        <f>IF(明細!Y419="","",明細!Y419)</f>
        <v/>
      </c>
      <c r="Z425" s="135" t="str">
        <f>IF(明細!Z419="","",明細!Z419)</f>
        <v/>
      </c>
      <c r="AA425" s="134" t="str">
        <f>IF(明細!AA419="","",明細!AA419)</f>
        <v/>
      </c>
      <c r="AB425" s="303" t="str">
        <f>IF(明細!AB419="","",明細!AB419)</f>
        <v/>
      </c>
      <c r="AC425" s="134" t="str">
        <f>IF(明細!AC419="","",明細!AC419)</f>
        <v/>
      </c>
      <c r="AD425" s="183" t="str">
        <f>IF(明細!AD419="","",明細!AD419)</f>
        <v/>
      </c>
      <c r="AE425" s="184">
        <f>IF(明細!AE419="","",明細!AE419)</f>
        <v>0.1</v>
      </c>
      <c r="AF425" s="185" t="str">
        <f>IF(明細!AF419="","",明細!AF419)</f>
        <v/>
      </c>
      <c r="AG425" s="186" t="str">
        <f>IF(明細!AG419="","",明細!AG419)</f>
        <v/>
      </c>
      <c r="AH425" s="186" t="str">
        <f>IF(明細!AH419="","",明細!AH419)</f>
        <v/>
      </c>
      <c r="AI425" s="187" t="str">
        <f>IF(明細!AI419="","",明細!AI419)</f>
        <v/>
      </c>
      <c r="AJ425" s="296" t="str">
        <f>IF(明細!AJ419="","",明細!AJ419)</f>
        <v/>
      </c>
      <c r="AK425" s="297" t="str">
        <f>IF(明細!AK419="","",明細!AK419)</f>
        <v/>
      </c>
      <c r="AL425" s="298" t="str">
        <f>IF(明細!AL419="","",明細!AL419)</f>
        <v/>
      </c>
      <c r="AM425" s="299" t="str">
        <f>IF(明細!AM419="","",明細!AM419)</f>
        <v/>
      </c>
      <c r="AN425" s="300" t="str">
        <f>IF(明細!AN419="","",明細!AN419)</f>
        <v/>
      </c>
      <c r="AO425" s="300" t="str">
        <f>IF(明細!AO419="","",明細!AO419)</f>
        <v/>
      </c>
      <c r="AP425" s="300" t="str">
        <f>IF(明細!AP419="","",明細!AP419)</f>
        <v/>
      </c>
      <c r="AQ425" s="301" t="str">
        <f>IF(明細!AQ419="","",明細!AQ419)</f>
        <v/>
      </c>
      <c r="AR425" s="302" t="str">
        <f>IF(明細!AR419="","",明細!AR419)</f>
        <v/>
      </c>
      <c r="AU425" s="360"/>
      <c r="AV425" s="368"/>
      <c r="AW425" s="446" t="str">
        <f>IF(明細!AV419="","",明細!AV419)</f>
        <v/>
      </c>
      <c r="AX425" s="419" t="str">
        <f>IF(明細!AT419="","",明細!AT419)</f>
        <v/>
      </c>
      <c r="AY425" s="280" t="str">
        <f>IF($AX425="","",VLOOKUP($AX425,リスト!$CL:$CM,2,FALSE))</f>
        <v/>
      </c>
      <c r="AZ425" s="3"/>
      <c r="BA425" s="280" t="str">
        <f>IF(BB425="","",VLOOKUP(BB425,リスト!$K:$L,2,FALSE))</f>
        <v/>
      </c>
      <c r="BB425" s="3"/>
      <c r="BC425" s="3"/>
      <c r="BD425" s="87"/>
      <c r="BE425" s="280" t="str">
        <f>IF(BF425="","",VLOOKUP(BF425,リスト!$I:$J,2,FALSE))</f>
        <v/>
      </c>
      <c r="BF425" s="3"/>
      <c r="BG425" s="280" t="str">
        <f>IF(BH425="","",VLOOKUP(BH425,リスト!$M:$N,2,FALSE))</f>
        <v/>
      </c>
      <c r="BH425" s="282"/>
      <c r="BI425" s="280" t="str">
        <f>IF(BJ425="","",VLOOKUP(BJ425,リスト!$O:$P,2,FALSE))</f>
        <v/>
      </c>
      <c r="BJ425" s="24"/>
      <c r="BM425" s="451" t="str">
        <f>IF(明細!AV419="","",明細!AV419)</f>
        <v/>
      </c>
      <c r="BN425" s="453" t="str">
        <f>IF(明細!AT419="","",明細!AT419)</f>
        <v/>
      </c>
      <c r="BO425" s="280" t="str">
        <f>IF($BN425="","",VLOOKUP($BN425,リスト!$CL:$CM,2,FALSE))</f>
        <v/>
      </c>
      <c r="BP425" s="280" t="str">
        <f>IF(BQ425="","",VLOOKUP(BQ425,リスト!$K$5:$L$7,2,FALSE))</f>
        <v/>
      </c>
      <c r="BQ425" s="13"/>
      <c r="BR425" s="13"/>
      <c r="BS425" s="47"/>
      <c r="BT425" s="280" t="str">
        <f>IF(BU425="","",VLOOKUP(BU425,リスト!I416:J434,2,FALSE))</f>
        <v/>
      </c>
      <c r="BU425" s="13"/>
      <c r="BV425" s="13"/>
      <c r="BW425" s="282"/>
      <c r="BX425" s="282"/>
      <c r="BY425" s="280" t="str">
        <f>IF(BZ425="","",VLOOKUP(BZ425,リスト!$S$5:$T$6,2,FALSE))</f>
        <v/>
      </c>
      <c r="BZ425" s="3"/>
      <c r="CA425" s="3"/>
      <c r="CB425" s="81"/>
      <c r="CC425" s="280" t="str">
        <f t="shared" si="57"/>
        <v/>
      </c>
      <c r="CD425" s="83"/>
      <c r="CE425" s="83"/>
      <c r="CF425" s="83"/>
      <c r="CG425" s="83"/>
      <c r="CH425" s="282" t="str">
        <f t="shared" si="58"/>
        <v/>
      </c>
      <c r="CI425" s="83"/>
      <c r="CJ425" s="280" t="str">
        <f t="shared" si="59"/>
        <v/>
      </c>
      <c r="CK425" s="87"/>
      <c r="CL425" s="78"/>
      <c r="CM425" s="83"/>
      <c r="CN425" s="83"/>
      <c r="CO425" s="83"/>
      <c r="CP425" s="280" t="str">
        <f t="shared" si="64"/>
        <v/>
      </c>
      <c r="CQ425" s="81"/>
      <c r="CR425" s="280" t="str">
        <f t="shared" si="65"/>
        <v/>
      </c>
      <c r="CS425" s="3"/>
      <c r="CT425" s="3"/>
      <c r="CU425" s="280" t="str">
        <f>IF(CV425="","",VLOOKUP(CV425,リスト!$V$5:$W$6,2,FALSE))</f>
        <v/>
      </c>
      <c r="CV425" s="3"/>
      <c r="CW425" s="280" t="str">
        <f>IF(CX425="","",VLOOKUP(CX425,リスト!$X$5:$Y$6,2,FALSE))</f>
        <v/>
      </c>
      <c r="CX425" s="3"/>
      <c r="CY425" s="77"/>
      <c r="CZ425" s="77"/>
      <c r="DA425" s="75"/>
      <c r="DB425" s="75"/>
      <c r="DC425" s="75"/>
      <c r="DD425" s="75"/>
      <c r="DE425" s="280" t="str">
        <f>IF(DF425="","",VLOOKUP(DF425,リスト!$Z$5:$AA$10,2,FALSE))</f>
        <v/>
      </c>
      <c r="DF425" s="3"/>
      <c r="DG425" s="280" t="str">
        <f>IF(DH425="","",VLOOKUP(DH425,リスト!$AB$5:$AC$12,2,FALSE))</f>
        <v/>
      </c>
      <c r="DH425" s="63"/>
      <c r="DI425" s="280" t="str">
        <f>IF(DJ425="","",VLOOKUP(DJ425,リスト!$AD$5:$AE$7,2,FALSE))</f>
        <v/>
      </c>
      <c r="DJ425" s="3"/>
      <c r="DK425" s="280" t="str">
        <f>IF(DL425="","",VLOOKUP(DL425,リスト!$AF$5:$AG$10,2,FALSE))</f>
        <v/>
      </c>
      <c r="DL425" s="3"/>
      <c r="DM425" s="280" t="str">
        <f>IF(DN425="","",VLOOKUP(DN425,リスト!$AH$5:$AI$6,2,FALSE))</f>
        <v/>
      </c>
      <c r="DN425" s="3"/>
      <c r="DO425" s="280" t="str">
        <f>IF(DP425="","",VLOOKUP(DP425,リスト!$AJ$5:$AK$6,2,FALSE))</f>
        <v/>
      </c>
      <c r="DP425" s="3"/>
      <c r="DQ425" s="280" t="str">
        <f>IF(DR425="","",VLOOKUP(DR425,リスト!$AL$5:$AM$7,2,FALSE))</f>
        <v/>
      </c>
      <c r="DR425" s="3"/>
      <c r="DS425" s="13"/>
      <c r="DT425" s="85"/>
      <c r="DU425" s="85"/>
      <c r="DV425" s="281" t="str">
        <f>IF(DW425="","",VLOOKUP(DW425,リスト!$AN$5:$AO$6,2,FALSE))</f>
        <v/>
      </c>
      <c r="DW425" s="13"/>
      <c r="DX425" s="341"/>
      <c r="DY425" s="345"/>
      <c r="DZ425" s="341"/>
      <c r="EA425" s="345"/>
      <c r="EB425" s="280" t="str">
        <f>IF(EC425="","",VLOOKUP(EC425,リスト!$AW$5:$AX$8,2,FALSE))</f>
        <v/>
      </c>
      <c r="EC425" s="3"/>
      <c r="ED425" s="85"/>
      <c r="EE425" s="280" t="str">
        <f>IF(EF425="","",VLOOKUP(EF425,リスト!$AY$5:$AZ$10,2,FALSE))</f>
        <v/>
      </c>
      <c r="EF425" s="3"/>
      <c r="EG425" s="280" t="str">
        <f>IF(EH425="","",VLOOKUP(EH425,リスト!$BA$5:$BB$10,2,FALSE))</f>
        <v/>
      </c>
      <c r="EH425" s="3"/>
      <c r="EI425" s="280" t="str">
        <f>IF(EJ425="","",VLOOKUP(EJ425,リスト!$BC$5:$BD$10,2,FALSE))</f>
        <v/>
      </c>
      <c r="EJ425" s="3"/>
      <c r="EK425" s="280" t="str">
        <f>IF(EL425="","",VLOOKUP(EL425,リスト!$BE$5:$BF$10,2,FALSE))</f>
        <v/>
      </c>
      <c r="EL425" s="3"/>
      <c r="EM425" s="78"/>
      <c r="EN425" s="73"/>
      <c r="EO425" s="73"/>
      <c r="EP425" s="13"/>
      <c r="EQ425" s="13"/>
      <c r="ER425" s="280" t="str">
        <f>IF(ES425="","",VLOOKUP(ES425,リスト!$BG$5:$BH$10,2,FALSE))</f>
        <v/>
      </c>
      <c r="ES425" s="13"/>
      <c r="ET425" s="13"/>
      <c r="EU425" s="13"/>
      <c r="EV425" s="13"/>
      <c r="EW425" s="13"/>
      <c r="EX425" s="81"/>
      <c r="EY425" s="81"/>
      <c r="EZ425" s="26"/>
      <c r="FA425" s="281" t="str">
        <f>IF($EZ425="","",INDEX(リスト!$BI$5:$BJ$40,MATCH($EZ425,リスト!$BJ$5:$BJ$40,0),1))</f>
        <v/>
      </c>
      <c r="FB425" s="280" t="str">
        <f>IF(FC425="","",VLOOKUP(FC425,リスト!$BK:$BL,2,FALSE))</f>
        <v/>
      </c>
      <c r="FC425" s="13"/>
      <c r="FD425" s="331"/>
      <c r="FE425" s="3"/>
      <c r="FF425" s="280" t="str">
        <f>IF(FG425="","",VLOOKUP(FG425,リスト!$BO$5:$BP$6,2,FALSE))</f>
        <v/>
      </c>
      <c r="FG425" s="3"/>
      <c r="FH425" s="280" t="str">
        <f>IF(FI425="","",VLOOKUP(FI425,リスト!$BQ$5:$BR$8,2,FALSE))</f>
        <v/>
      </c>
      <c r="FI425" s="3"/>
      <c r="FJ425" s="282"/>
      <c r="FK425" s="280" t="str">
        <f>IF(FL425="","",VLOOKUP(FL425,リスト!$BS$5:$BT$6,2,FALSE))</f>
        <v/>
      </c>
      <c r="FL425" s="63"/>
      <c r="FM425" s="13"/>
      <c r="FN425" s="13"/>
      <c r="FO425" s="13"/>
      <c r="FP425" s="283" t="str">
        <f t="shared" si="60"/>
        <v/>
      </c>
      <c r="FQ425" s="283" t="str">
        <f t="shared" si="60"/>
        <v/>
      </c>
      <c r="FR425" s="13"/>
      <c r="FS425" s="85"/>
      <c r="FT425" s="85"/>
      <c r="FU425" s="281" t="str">
        <f t="shared" si="61"/>
        <v/>
      </c>
      <c r="FV425" s="280" t="str">
        <f>IF(FW425="","",VLOOKUP(FW425,リスト!$BV$5:$BW$10,2,FALSE))</f>
        <v/>
      </c>
      <c r="FW425" s="26"/>
      <c r="FX425" s="282" t="str">
        <f t="shared" si="62"/>
        <v/>
      </c>
      <c r="FY425" s="280" t="str">
        <f>IF(FZ425="","",VLOOKUP(FZ425,リスト!$BX$5:$BY$6,2,FALSE))</f>
        <v/>
      </c>
      <c r="FZ425" s="3"/>
      <c r="GA425" s="280" t="str">
        <f>IF(GB425="","",VLOOKUP(GB425,リスト!$BZ$5:$CA$6,2,FALSE))</f>
        <v/>
      </c>
      <c r="GB425" s="13"/>
      <c r="GC425" s="281" t="str">
        <f>IF(GD425="","",VLOOKUP(GD425,リスト!$CB$5:$CC$6,2,FALSE))</f>
        <v/>
      </c>
      <c r="GD425" s="13"/>
      <c r="GE425" s="13"/>
      <c r="GF425" s="13"/>
      <c r="GG425" s="75"/>
      <c r="GH425" s="281" t="str">
        <f t="shared" si="63"/>
        <v/>
      </c>
      <c r="GI425" s="128"/>
      <c r="GJ425" s="281" t="str">
        <f>IF(GK425="","",VLOOKUP(GK425,リスト!$CD$5:$CE$6,2,FALSE))</f>
        <v/>
      </c>
      <c r="GK425" s="13"/>
      <c r="GL425" s="281" t="str">
        <f>IF(GM425="","",VLOOKUP(GM425,リスト!$CF$5:$CG$5,2,FALSE))</f>
        <v/>
      </c>
      <c r="GM425" s="26"/>
      <c r="GN425" s="280" t="str">
        <f>IF(GO425="","",VLOOKUP(GO425,リスト!$CH$5:$CI$5,2,FALSE))</f>
        <v/>
      </c>
      <c r="GO425" s="284"/>
      <c r="GP425" s="284"/>
      <c r="GQ425" s="284"/>
      <c r="GR425" s="284"/>
      <c r="GS425" s="284"/>
      <c r="GT425" s="284"/>
      <c r="GU425" s="284"/>
      <c r="GV425" s="284"/>
      <c r="GW425" s="284"/>
      <c r="GX425" s="285"/>
    </row>
    <row r="426" spans="2:206" s="177" customFormat="1" ht="24.75" hidden="1" customHeight="1" outlineLevel="1">
      <c r="B426" s="286" t="str">
        <f>IF(明細!B420="","",明細!B420)</f>
        <v/>
      </c>
      <c r="C426" s="287" t="str">
        <f>IF(明細!C420="","",明細!C420)</f>
        <v/>
      </c>
      <c r="D426" s="265" t="str">
        <f>IF(明細!D420="","",明細!D420)</f>
        <v/>
      </c>
      <c r="E426" s="265" t="str">
        <f>IF(明細!E420="","",明細!E420)</f>
        <v/>
      </c>
      <c r="F426" s="265" t="str">
        <f>IF(明細!F420="","",明細!F420)</f>
        <v/>
      </c>
      <c r="G426" s="265" t="str">
        <f>IF(明細!G420="","",明細!G420)</f>
        <v/>
      </c>
      <c r="H426" s="265" t="str">
        <f>IF(明細!H420="","",明細!H420)</f>
        <v/>
      </c>
      <c r="I426" s="265" t="str">
        <f>IF(明細!I420="","",明細!I420)</f>
        <v/>
      </c>
      <c r="J426" s="265" t="str">
        <f>IF(明細!J420="","",明細!J420)</f>
        <v/>
      </c>
      <c r="K426" s="265" t="str">
        <f>IF(明細!K420="","",明細!K420)</f>
        <v/>
      </c>
      <c r="L426" s="265" t="str">
        <f>IF(明細!L420="","",明細!L420)</f>
        <v/>
      </c>
      <c r="M426" s="265" t="str">
        <f>IF(明細!M420="","",明細!M420)</f>
        <v/>
      </c>
      <c r="N426" s="265" t="str">
        <f>IF(明細!N420="","",明細!N420)</f>
        <v/>
      </c>
      <c r="O426" s="265" t="str">
        <f>IF(明細!O420="","",明細!O420)</f>
        <v/>
      </c>
      <c r="P426" s="265" t="str">
        <f>IF(明細!P420="","",明細!P420)</f>
        <v/>
      </c>
      <c r="Q426" s="265" t="str">
        <f>IF(明細!Q420="","",明細!Q420)</f>
        <v/>
      </c>
      <c r="R426" s="289" t="str">
        <f>IF(明細!R420="","",明細!R420)</f>
        <v/>
      </c>
      <c r="S426" s="291" t="str">
        <f>IF(明細!S420="","",明細!S420)</f>
        <v/>
      </c>
      <c r="T426" s="291" t="str">
        <f>IF(明細!T420="","",明細!T420)</f>
        <v/>
      </c>
      <c r="U426" s="291" t="str">
        <f>IF(明細!U420="","",明細!U420)</f>
        <v/>
      </c>
      <c r="V426" s="292" t="str">
        <f>IF(明細!V420="","",明細!V420)</f>
        <v>個</v>
      </c>
      <c r="W426" s="292" t="str">
        <f>IF(明細!W420="","",明細!W420)</f>
        <v/>
      </c>
      <c r="X426" s="293" t="str">
        <f>IF(明細!X420="","",明細!X420)</f>
        <v/>
      </c>
      <c r="Y426" s="134" t="str">
        <f>IF(明細!Y420="","",明細!Y420)</f>
        <v/>
      </c>
      <c r="Z426" s="135" t="str">
        <f>IF(明細!Z420="","",明細!Z420)</f>
        <v/>
      </c>
      <c r="AA426" s="134" t="str">
        <f>IF(明細!AA420="","",明細!AA420)</f>
        <v/>
      </c>
      <c r="AB426" s="303" t="str">
        <f>IF(明細!AB420="","",明細!AB420)</f>
        <v/>
      </c>
      <c r="AC426" s="134" t="str">
        <f>IF(明細!AC420="","",明細!AC420)</f>
        <v/>
      </c>
      <c r="AD426" s="183" t="str">
        <f>IF(明細!AD420="","",明細!AD420)</f>
        <v/>
      </c>
      <c r="AE426" s="184">
        <f>IF(明細!AE420="","",明細!AE420)</f>
        <v>0.1</v>
      </c>
      <c r="AF426" s="185" t="str">
        <f>IF(明細!AF420="","",明細!AF420)</f>
        <v/>
      </c>
      <c r="AG426" s="186" t="str">
        <f>IF(明細!AG420="","",明細!AG420)</f>
        <v/>
      </c>
      <c r="AH426" s="186" t="str">
        <f>IF(明細!AH420="","",明細!AH420)</f>
        <v/>
      </c>
      <c r="AI426" s="187" t="str">
        <f>IF(明細!AI420="","",明細!AI420)</f>
        <v/>
      </c>
      <c r="AJ426" s="296" t="str">
        <f>IF(明細!AJ420="","",明細!AJ420)</f>
        <v/>
      </c>
      <c r="AK426" s="297" t="str">
        <f>IF(明細!AK420="","",明細!AK420)</f>
        <v/>
      </c>
      <c r="AL426" s="298" t="str">
        <f>IF(明細!AL420="","",明細!AL420)</f>
        <v/>
      </c>
      <c r="AM426" s="299" t="str">
        <f>IF(明細!AM420="","",明細!AM420)</f>
        <v/>
      </c>
      <c r="AN426" s="300" t="str">
        <f>IF(明細!AN420="","",明細!AN420)</f>
        <v/>
      </c>
      <c r="AO426" s="300" t="str">
        <f>IF(明細!AO420="","",明細!AO420)</f>
        <v/>
      </c>
      <c r="AP426" s="300" t="str">
        <f>IF(明細!AP420="","",明細!AP420)</f>
        <v/>
      </c>
      <c r="AQ426" s="301" t="str">
        <f>IF(明細!AQ420="","",明細!AQ420)</f>
        <v/>
      </c>
      <c r="AR426" s="302" t="str">
        <f>IF(明細!AR420="","",明細!AR420)</f>
        <v/>
      </c>
      <c r="AU426" s="360"/>
      <c r="AV426" s="368"/>
      <c r="AW426" s="446" t="str">
        <f>IF(明細!AV420="","",明細!AV420)</f>
        <v/>
      </c>
      <c r="AX426" s="419" t="str">
        <f>IF(明細!AT420="","",明細!AT420)</f>
        <v/>
      </c>
      <c r="AY426" s="280" t="str">
        <f>IF($AX426="","",VLOOKUP($AX426,リスト!$CL:$CM,2,FALSE))</f>
        <v/>
      </c>
      <c r="AZ426" s="3"/>
      <c r="BA426" s="280" t="str">
        <f>IF(BB426="","",VLOOKUP(BB426,リスト!$K:$L,2,FALSE))</f>
        <v/>
      </c>
      <c r="BB426" s="3"/>
      <c r="BC426" s="3"/>
      <c r="BD426" s="87"/>
      <c r="BE426" s="280" t="str">
        <f>IF(BF426="","",VLOOKUP(BF426,リスト!$I:$J,2,FALSE))</f>
        <v/>
      </c>
      <c r="BF426" s="3"/>
      <c r="BG426" s="280" t="str">
        <f>IF(BH426="","",VLOOKUP(BH426,リスト!$M:$N,2,FALSE))</f>
        <v/>
      </c>
      <c r="BH426" s="282"/>
      <c r="BI426" s="280" t="str">
        <f>IF(BJ426="","",VLOOKUP(BJ426,リスト!$O:$P,2,FALSE))</f>
        <v/>
      </c>
      <c r="BJ426" s="24"/>
      <c r="BM426" s="451" t="str">
        <f>IF(明細!AV420="","",明細!AV420)</f>
        <v/>
      </c>
      <c r="BN426" s="453" t="str">
        <f>IF(明細!AT420="","",明細!AT420)</f>
        <v/>
      </c>
      <c r="BO426" s="280" t="str">
        <f>IF($BN426="","",VLOOKUP($BN426,リスト!$CL:$CM,2,FALSE))</f>
        <v/>
      </c>
      <c r="BP426" s="280" t="str">
        <f>IF(BQ426="","",VLOOKUP(BQ426,リスト!$K$5:$L$7,2,FALSE))</f>
        <v/>
      </c>
      <c r="BQ426" s="13"/>
      <c r="BR426" s="13"/>
      <c r="BS426" s="47"/>
      <c r="BT426" s="280" t="str">
        <f>IF(BU426="","",VLOOKUP(BU426,リスト!I417:J435,2,FALSE))</f>
        <v/>
      </c>
      <c r="BU426" s="13"/>
      <c r="BV426" s="13"/>
      <c r="BW426" s="282"/>
      <c r="BX426" s="282"/>
      <c r="BY426" s="280" t="str">
        <f>IF(BZ426="","",VLOOKUP(BZ426,リスト!$S$5:$T$6,2,FALSE))</f>
        <v/>
      </c>
      <c r="BZ426" s="3"/>
      <c r="CA426" s="3"/>
      <c r="CB426" s="81"/>
      <c r="CC426" s="280" t="str">
        <f t="shared" si="57"/>
        <v/>
      </c>
      <c r="CD426" s="83"/>
      <c r="CE426" s="83"/>
      <c r="CF426" s="83"/>
      <c r="CG426" s="83"/>
      <c r="CH426" s="282" t="str">
        <f t="shared" si="58"/>
        <v/>
      </c>
      <c r="CI426" s="83"/>
      <c r="CJ426" s="280" t="str">
        <f t="shared" si="59"/>
        <v/>
      </c>
      <c r="CK426" s="87"/>
      <c r="CL426" s="78"/>
      <c r="CM426" s="83"/>
      <c r="CN426" s="83"/>
      <c r="CO426" s="83"/>
      <c r="CP426" s="280" t="str">
        <f t="shared" si="64"/>
        <v/>
      </c>
      <c r="CQ426" s="81"/>
      <c r="CR426" s="280" t="str">
        <f t="shared" si="65"/>
        <v/>
      </c>
      <c r="CS426" s="3"/>
      <c r="CT426" s="3"/>
      <c r="CU426" s="280" t="str">
        <f>IF(CV426="","",VLOOKUP(CV426,リスト!$V$5:$W$6,2,FALSE))</f>
        <v/>
      </c>
      <c r="CV426" s="3"/>
      <c r="CW426" s="280" t="str">
        <f>IF(CX426="","",VLOOKUP(CX426,リスト!$X$5:$Y$6,2,FALSE))</f>
        <v/>
      </c>
      <c r="CX426" s="3"/>
      <c r="CY426" s="77"/>
      <c r="CZ426" s="77"/>
      <c r="DA426" s="75"/>
      <c r="DB426" s="75"/>
      <c r="DC426" s="75"/>
      <c r="DD426" s="75"/>
      <c r="DE426" s="280" t="str">
        <f>IF(DF426="","",VLOOKUP(DF426,リスト!$Z$5:$AA$10,2,FALSE))</f>
        <v/>
      </c>
      <c r="DF426" s="3"/>
      <c r="DG426" s="280" t="str">
        <f>IF(DH426="","",VLOOKUP(DH426,リスト!$AB$5:$AC$12,2,FALSE))</f>
        <v/>
      </c>
      <c r="DH426" s="63"/>
      <c r="DI426" s="280" t="str">
        <f>IF(DJ426="","",VLOOKUP(DJ426,リスト!$AD$5:$AE$7,2,FALSE))</f>
        <v/>
      </c>
      <c r="DJ426" s="3"/>
      <c r="DK426" s="280" t="str">
        <f>IF(DL426="","",VLOOKUP(DL426,リスト!$AF$5:$AG$10,2,FALSE))</f>
        <v/>
      </c>
      <c r="DL426" s="3"/>
      <c r="DM426" s="280" t="str">
        <f>IF(DN426="","",VLOOKUP(DN426,リスト!$AH$5:$AI$6,2,FALSE))</f>
        <v/>
      </c>
      <c r="DN426" s="3"/>
      <c r="DO426" s="280" t="str">
        <f>IF(DP426="","",VLOOKUP(DP426,リスト!$AJ$5:$AK$6,2,FALSE))</f>
        <v/>
      </c>
      <c r="DP426" s="3"/>
      <c r="DQ426" s="280" t="str">
        <f>IF(DR426="","",VLOOKUP(DR426,リスト!$AL$5:$AM$7,2,FALSE))</f>
        <v/>
      </c>
      <c r="DR426" s="3"/>
      <c r="DS426" s="13"/>
      <c r="DT426" s="85"/>
      <c r="DU426" s="85"/>
      <c r="DV426" s="281" t="str">
        <f>IF(DW426="","",VLOOKUP(DW426,リスト!$AN$5:$AO$6,2,FALSE))</f>
        <v/>
      </c>
      <c r="DW426" s="13"/>
      <c r="DX426" s="341"/>
      <c r="DY426" s="345"/>
      <c r="DZ426" s="341"/>
      <c r="EA426" s="345"/>
      <c r="EB426" s="280" t="str">
        <f>IF(EC426="","",VLOOKUP(EC426,リスト!$AW$5:$AX$8,2,FALSE))</f>
        <v/>
      </c>
      <c r="EC426" s="3"/>
      <c r="ED426" s="85"/>
      <c r="EE426" s="280" t="str">
        <f>IF(EF426="","",VLOOKUP(EF426,リスト!$AY$5:$AZ$10,2,FALSE))</f>
        <v/>
      </c>
      <c r="EF426" s="3"/>
      <c r="EG426" s="280" t="str">
        <f>IF(EH426="","",VLOOKUP(EH426,リスト!$BA$5:$BB$10,2,FALSE))</f>
        <v/>
      </c>
      <c r="EH426" s="3"/>
      <c r="EI426" s="280" t="str">
        <f>IF(EJ426="","",VLOOKUP(EJ426,リスト!$BC$5:$BD$10,2,FALSE))</f>
        <v/>
      </c>
      <c r="EJ426" s="3"/>
      <c r="EK426" s="280" t="str">
        <f>IF(EL426="","",VLOOKUP(EL426,リスト!$BE$5:$BF$10,2,FALSE))</f>
        <v/>
      </c>
      <c r="EL426" s="3"/>
      <c r="EM426" s="78"/>
      <c r="EN426" s="73"/>
      <c r="EO426" s="73"/>
      <c r="EP426" s="13"/>
      <c r="EQ426" s="13"/>
      <c r="ER426" s="280" t="str">
        <f>IF(ES426="","",VLOOKUP(ES426,リスト!$BG$5:$BH$10,2,FALSE))</f>
        <v/>
      </c>
      <c r="ES426" s="13"/>
      <c r="ET426" s="13"/>
      <c r="EU426" s="13"/>
      <c r="EV426" s="13"/>
      <c r="EW426" s="13"/>
      <c r="EX426" s="81"/>
      <c r="EY426" s="81"/>
      <c r="EZ426" s="26"/>
      <c r="FA426" s="281" t="str">
        <f>IF($EZ426="","",INDEX(リスト!$BI$5:$BJ$40,MATCH($EZ426,リスト!$BJ$5:$BJ$40,0),1))</f>
        <v/>
      </c>
      <c r="FB426" s="280" t="str">
        <f>IF(FC426="","",VLOOKUP(FC426,リスト!$BK:$BL,2,FALSE))</f>
        <v/>
      </c>
      <c r="FC426" s="13"/>
      <c r="FD426" s="331"/>
      <c r="FE426" s="3"/>
      <c r="FF426" s="280" t="str">
        <f>IF(FG426="","",VLOOKUP(FG426,リスト!$BO$5:$BP$6,2,FALSE))</f>
        <v/>
      </c>
      <c r="FG426" s="3"/>
      <c r="FH426" s="280" t="str">
        <f>IF(FI426="","",VLOOKUP(FI426,リスト!$BQ$5:$BR$8,2,FALSE))</f>
        <v/>
      </c>
      <c r="FI426" s="3"/>
      <c r="FJ426" s="282"/>
      <c r="FK426" s="280" t="str">
        <f>IF(FL426="","",VLOOKUP(FL426,リスト!$BS$5:$BT$6,2,FALSE))</f>
        <v/>
      </c>
      <c r="FL426" s="63"/>
      <c r="FM426" s="13"/>
      <c r="FN426" s="13"/>
      <c r="FO426" s="13"/>
      <c r="FP426" s="283" t="str">
        <f t="shared" si="60"/>
        <v/>
      </c>
      <c r="FQ426" s="283" t="str">
        <f t="shared" si="60"/>
        <v/>
      </c>
      <c r="FR426" s="13"/>
      <c r="FS426" s="85"/>
      <c r="FT426" s="85"/>
      <c r="FU426" s="281" t="str">
        <f t="shared" si="61"/>
        <v/>
      </c>
      <c r="FV426" s="280" t="str">
        <f>IF(FW426="","",VLOOKUP(FW426,リスト!$BV$5:$BW$10,2,FALSE))</f>
        <v/>
      </c>
      <c r="FW426" s="26"/>
      <c r="FX426" s="282" t="str">
        <f t="shared" si="62"/>
        <v/>
      </c>
      <c r="FY426" s="280" t="str">
        <f>IF(FZ426="","",VLOOKUP(FZ426,リスト!$BX$5:$BY$6,2,FALSE))</f>
        <v/>
      </c>
      <c r="FZ426" s="3"/>
      <c r="GA426" s="280" t="str">
        <f>IF(GB426="","",VLOOKUP(GB426,リスト!$BZ$5:$CA$6,2,FALSE))</f>
        <v/>
      </c>
      <c r="GB426" s="13"/>
      <c r="GC426" s="281" t="str">
        <f>IF(GD426="","",VLOOKUP(GD426,リスト!$CB$5:$CC$6,2,FALSE))</f>
        <v/>
      </c>
      <c r="GD426" s="13"/>
      <c r="GE426" s="13"/>
      <c r="GF426" s="13"/>
      <c r="GG426" s="75"/>
      <c r="GH426" s="281" t="str">
        <f t="shared" si="63"/>
        <v/>
      </c>
      <c r="GI426" s="128"/>
      <c r="GJ426" s="281" t="str">
        <f>IF(GK426="","",VLOOKUP(GK426,リスト!$CD$5:$CE$6,2,FALSE))</f>
        <v/>
      </c>
      <c r="GK426" s="13"/>
      <c r="GL426" s="281" t="str">
        <f>IF(GM426="","",VLOOKUP(GM426,リスト!$CF$5:$CG$5,2,FALSE))</f>
        <v/>
      </c>
      <c r="GM426" s="26"/>
      <c r="GN426" s="280" t="str">
        <f>IF(GO426="","",VLOOKUP(GO426,リスト!$CH$5:$CI$5,2,FALSE))</f>
        <v/>
      </c>
      <c r="GO426" s="284"/>
      <c r="GP426" s="284"/>
      <c r="GQ426" s="284"/>
      <c r="GR426" s="284"/>
      <c r="GS426" s="284"/>
      <c r="GT426" s="284"/>
      <c r="GU426" s="284"/>
      <c r="GV426" s="284"/>
      <c r="GW426" s="284"/>
      <c r="GX426" s="285"/>
    </row>
    <row r="427" spans="2:206" s="177" customFormat="1" ht="24.75" hidden="1" customHeight="1" outlineLevel="1">
      <c r="B427" s="286" t="str">
        <f>IF(明細!B421="","",明細!B421)</f>
        <v/>
      </c>
      <c r="C427" s="287" t="str">
        <f>IF(明細!C421="","",明細!C421)</f>
        <v/>
      </c>
      <c r="D427" s="265" t="str">
        <f>IF(明細!D421="","",明細!D421)</f>
        <v/>
      </c>
      <c r="E427" s="265" t="str">
        <f>IF(明細!E421="","",明細!E421)</f>
        <v/>
      </c>
      <c r="F427" s="265" t="str">
        <f>IF(明細!F421="","",明細!F421)</f>
        <v/>
      </c>
      <c r="G427" s="265" t="str">
        <f>IF(明細!G421="","",明細!G421)</f>
        <v/>
      </c>
      <c r="H427" s="265" t="str">
        <f>IF(明細!H421="","",明細!H421)</f>
        <v/>
      </c>
      <c r="I427" s="265" t="str">
        <f>IF(明細!I421="","",明細!I421)</f>
        <v/>
      </c>
      <c r="J427" s="265" t="str">
        <f>IF(明細!J421="","",明細!J421)</f>
        <v/>
      </c>
      <c r="K427" s="265" t="str">
        <f>IF(明細!K421="","",明細!K421)</f>
        <v/>
      </c>
      <c r="L427" s="265" t="str">
        <f>IF(明細!L421="","",明細!L421)</f>
        <v/>
      </c>
      <c r="M427" s="265" t="str">
        <f>IF(明細!M421="","",明細!M421)</f>
        <v/>
      </c>
      <c r="N427" s="265" t="str">
        <f>IF(明細!N421="","",明細!N421)</f>
        <v/>
      </c>
      <c r="O427" s="265" t="str">
        <f>IF(明細!O421="","",明細!O421)</f>
        <v/>
      </c>
      <c r="P427" s="265" t="str">
        <f>IF(明細!P421="","",明細!P421)</f>
        <v/>
      </c>
      <c r="Q427" s="265" t="str">
        <f>IF(明細!Q421="","",明細!Q421)</f>
        <v/>
      </c>
      <c r="R427" s="289" t="str">
        <f>IF(明細!R421="","",明細!R421)</f>
        <v/>
      </c>
      <c r="S427" s="291" t="str">
        <f>IF(明細!S421="","",明細!S421)</f>
        <v/>
      </c>
      <c r="T427" s="291" t="str">
        <f>IF(明細!T421="","",明細!T421)</f>
        <v/>
      </c>
      <c r="U427" s="291" t="str">
        <f>IF(明細!U421="","",明細!U421)</f>
        <v/>
      </c>
      <c r="V427" s="292" t="str">
        <f>IF(明細!V421="","",明細!V421)</f>
        <v>個</v>
      </c>
      <c r="W427" s="292" t="str">
        <f>IF(明細!W421="","",明細!W421)</f>
        <v/>
      </c>
      <c r="X427" s="293" t="str">
        <f>IF(明細!X421="","",明細!X421)</f>
        <v/>
      </c>
      <c r="Y427" s="134" t="str">
        <f>IF(明細!Y421="","",明細!Y421)</f>
        <v/>
      </c>
      <c r="Z427" s="135" t="str">
        <f>IF(明細!Z421="","",明細!Z421)</f>
        <v/>
      </c>
      <c r="AA427" s="134" t="str">
        <f>IF(明細!AA421="","",明細!AA421)</f>
        <v/>
      </c>
      <c r="AB427" s="303" t="str">
        <f>IF(明細!AB421="","",明細!AB421)</f>
        <v/>
      </c>
      <c r="AC427" s="134" t="str">
        <f>IF(明細!AC421="","",明細!AC421)</f>
        <v/>
      </c>
      <c r="AD427" s="183" t="str">
        <f>IF(明細!AD421="","",明細!AD421)</f>
        <v/>
      </c>
      <c r="AE427" s="184">
        <f>IF(明細!AE421="","",明細!AE421)</f>
        <v>0.1</v>
      </c>
      <c r="AF427" s="185" t="str">
        <f>IF(明細!AF421="","",明細!AF421)</f>
        <v/>
      </c>
      <c r="AG427" s="186" t="str">
        <f>IF(明細!AG421="","",明細!AG421)</f>
        <v/>
      </c>
      <c r="AH427" s="186" t="str">
        <f>IF(明細!AH421="","",明細!AH421)</f>
        <v/>
      </c>
      <c r="AI427" s="187" t="str">
        <f>IF(明細!AI421="","",明細!AI421)</f>
        <v/>
      </c>
      <c r="AJ427" s="296" t="str">
        <f>IF(明細!AJ421="","",明細!AJ421)</f>
        <v/>
      </c>
      <c r="AK427" s="297" t="str">
        <f>IF(明細!AK421="","",明細!AK421)</f>
        <v/>
      </c>
      <c r="AL427" s="298" t="str">
        <f>IF(明細!AL421="","",明細!AL421)</f>
        <v/>
      </c>
      <c r="AM427" s="299" t="str">
        <f>IF(明細!AM421="","",明細!AM421)</f>
        <v/>
      </c>
      <c r="AN427" s="300" t="str">
        <f>IF(明細!AN421="","",明細!AN421)</f>
        <v/>
      </c>
      <c r="AO427" s="300" t="str">
        <f>IF(明細!AO421="","",明細!AO421)</f>
        <v/>
      </c>
      <c r="AP427" s="300" t="str">
        <f>IF(明細!AP421="","",明細!AP421)</f>
        <v/>
      </c>
      <c r="AQ427" s="301" t="str">
        <f>IF(明細!AQ421="","",明細!AQ421)</f>
        <v/>
      </c>
      <c r="AR427" s="302" t="str">
        <f>IF(明細!AR421="","",明細!AR421)</f>
        <v/>
      </c>
      <c r="AU427" s="360"/>
      <c r="AV427" s="368"/>
      <c r="AW427" s="446" t="str">
        <f>IF(明細!AV421="","",明細!AV421)</f>
        <v/>
      </c>
      <c r="AX427" s="419" t="str">
        <f>IF(明細!AT421="","",明細!AT421)</f>
        <v/>
      </c>
      <c r="AY427" s="280" t="str">
        <f>IF($AX427="","",VLOOKUP($AX427,リスト!$CL:$CM,2,FALSE))</f>
        <v/>
      </c>
      <c r="AZ427" s="3"/>
      <c r="BA427" s="280" t="str">
        <f>IF(BB427="","",VLOOKUP(BB427,リスト!$K:$L,2,FALSE))</f>
        <v/>
      </c>
      <c r="BB427" s="3"/>
      <c r="BC427" s="3"/>
      <c r="BD427" s="87"/>
      <c r="BE427" s="280" t="str">
        <f>IF(BF427="","",VLOOKUP(BF427,リスト!$I:$J,2,FALSE))</f>
        <v/>
      </c>
      <c r="BF427" s="3"/>
      <c r="BG427" s="280" t="str">
        <f>IF(BH427="","",VLOOKUP(BH427,リスト!$M:$N,2,FALSE))</f>
        <v/>
      </c>
      <c r="BH427" s="282"/>
      <c r="BI427" s="280" t="str">
        <f>IF(BJ427="","",VLOOKUP(BJ427,リスト!$O:$P,2,FALSE))</f>
        <v/>
      </c>
      <c r="BJ427" s="24"/>
      <c r="BM427" s="451" t="str">
        <f>IF(明細!AV421="","",明細!AV421)</f>
        <v/>
      </c>
      <c r="BN427" s="453" t="str">
        <f>IF(明細!AT421="","",明細!AT421)</f>
        <v/>
      </c>
      <c r="BO427" s="280" t="str">
        <f>IF($BN427="","",VLOOKUP($BN427,リスト!$CL:$CM,2,FALSE))</f>
        <v/>
      </c>
      <c r="BP427" s="280" t="str">
        <f>IF(BQ427="","",VLOOKUP(BQ427,リスト!$K$5:$L$7,2,FALSE))</f>
        <v/>
      </c>
      <c r="BQ427" s="13"/>
      <c r="BR427" s="13"/>
      <c r="BS427" s="47"/>
      <c r="BT427" s="280" t="str">
        <f>IF(BU427="","",VLOOKUP(BU427,リスト!I418:J436,2,FALSE))</f>
        <v/>
      </c>
      <c r="BU427" s="13"/>
      <c r="BV427" s="13"/>
      <c r="BW427" s="282"/>
      <c r="BX427" s="282"/>
      <c r="BY427" s="280" t="str">
        <f>IF(BZ427="","",VLOOKUP(BZ427,リスト!$S$5:$T$6,2,FALSE))</f>
        <v/>
      </c>
      <c r="BZ427" s="3"/>
      <c r="CA427" s="3"/>
      <c r="CB427" s="81"/>
      <c r="CC427" s="280" t="str">
        <f t="shared" si="57"/>
        <v/>
      </c>
      <c r="CD427" s="83"/>
      <c r="CE427" s="83"/>
      <c r="CF427" s="83"/>
      <c r="CG427" s="83"/>
      <c r="CH427" s="282" t="str">
        <f t="shared" si="58"/>
        <v/>
      </c>
      <c r="CI427" s="83"/>
      <c r="CJ427" s="280" t="str">
        <f t="shared" si="59"/>
        <v/>
      </c>
      <c r="CK427" s="87"/>
      <c r="CL427" s="78"/>
      <c r="CM427" s="83"/>
      <c r="CN427" s="83"/>
      <c r="CO427" s="83"/>
      <c r="CP427" s="280" t="str">
        <f t="shared" si="64"/>
        <v/>
      </c>
      <c r="CQ427" s="81"/>
      <c r="CR427" s="280" t="str">
        <f t="shared" si="65"/>
        <v/>
      </c>
      <c r="CS427" s="3"/>
      <c r="CT427" s="3"/>
      <c r="CU427" s="280" t="str">
        <f>IF(CV427="","",VLOOKUP(CV427,リスト!$V$5:$W$6,2,FALSE))</f>
        <v/>
      </c>
      <c r="CV427" s="3"/>
      <c r="CW427" s="280" t="str">
        <f>IF(CX427="","",VLOOKUP(CX427,リスト!$X$5:$Y$6,2,FALSE))</f>
        <v/>
      </c>
      <c r="CX427" s="3"/>
      <c r="CY427" s="77"/>
      <c r="CZ427" s="77"/>
      <c r="DA427" s="75"/>
      <c r="DB427" s="75"/>
      <c r="DC427" s="75"/>
      <c r="DD427" s="75"/>
      <c r="DE427" s="280" t="str">
        <f>IF(DF427="","",VLOOKUP(DF427,リスト!$Z$5:$AA$10,2,FALSE))</f>
        <v/>
      </c>
      <c r="DF427" s="3"/>
      <c r="DG427" s="280" t="str">
        <f>IF(DH427="","",VLOOKUP(DH427,リスト!$AB$5:$AC$12,2,FALSE))</f>
        <v/>
      </c>
      <c r="DH427" s="63"/>
      <c r="DI427" s="280" t="str">
        <f>IF(DJ427="","",VLOOKUP(DJ427,リスト!$AD$5:$AE$7,2,FALSE))</f>
        <v/>
      </c>
      <c r="DJ427" s="3"/>
      <c r="DK427" s="280" t="str">
        <f>IF(DL427="","",VLOOKUP(DL427,リスト!$AF$5:$AG$10,2,FALSE))</f>
        <v/>
      </c>
      <c r="DL427" s="3"/>
      <c r="DM427" s="280" t="str">
        <f>IF(DN427="","",VLOOKUP(DN427,リスト!$AH$5:$AI$6,2,FALSE))</f>
        <v/>
      </c>
      <c r="DN427" s="3"/>
      <c r="DO427" s="280" t="str">
        <f>IF(DP427="","",VLOOKUP(DP427,リスト!$AJ$5:$AK$6,2,FALSE))</f>
        <v/>
      </c>
      <c r="DP427" s="3"/>
      <c r="DQ427" s="280" t="str">
        <f>IF(DR427="","",VLOOKUP(DR427,リスト!$AL$5:$AM$7,2,FALSE))</f>
        <v/>
      </c>
      <c r="DR427" s="3"/>
      <c r="DS427" s="13"/>
      <c r="DT427" s="85"/>
      <c r="DU427" s="85"/>
      <c r="DV427" s="281" t="str">
        <f>IF(DW427="","",VLOOKUP(DW427,リスト!$AN$5:$AO$6,2,FALSE))</f>
        <v/>
      </c>
      <c r="DW427" s="13"/>
      <c r="DX427" s="341"/>
      <c r="DY427" s="345"/>
      <c r="DZ427" s="341"/>
      <c r="EA427" s="345"/>
      <c r="EB427" s="280" t="str">
        <f>IF(EC427="","",VLOOKUP(EC427,リスト!$AW$5:$AX$8,2,FALSE))</f>
        <v/>
      </c>
      <c r="EC427" s="3"/>
      <c r="ED427" s="85"/>
      <c r="EE427" s="280" t="str">
        <f>IF(EF427="","",VLOOKUP(EF427,リスト!$AY$5:$AZ$10,2,FALSE))</f>
        <v/>
      </c>
      <c r="EF427" s="3"/>
      <c r="EG427" s="280" t="str">
        <f>IF(EH427="","",VLOOKUP(EH427,リスト!$BA$5:$BB$10,2,FALSE))</f>
        <v/>
      </c>
      <c r="EH427" s="3"/>
      <c r="EI427" s="280" t="str">
        <f>IF(EJ427="","",VLOOKUP(EJ427,リスト!$BC$5:$BD$10,2,FALSE))</f>
        <v/>
      </c>
      <c r="EJ427" s="3"/>
      <c r="EK427" s="280" t="str">
        <f>IF(EL427="","",VLOOKUP(EL427,リスト!$BE$5:$BF$10,2,FALSE))</f>
        <v/>
      </c>
      <c r="EL427" s="3"/>
      <c r="EM427" s="78"/>
      <c r="EN427" s="73"/>
      <c r="EO427" s="73"/>
      <c r="EP427" s="13"/>
      <c r="EQ427" s="13"/>
      <c r="ER427" s="280" t="str">
        <f>IF(ES427="","",VLOOKUP(ES427,リスト!$BG$5:$BH$10,2,FALSE))</f>
        <v/>
      </c>
      <c r="ES427" s="13"/>
      <c r="ET427" s="13"/>
      <c r="EU427" s="13"/>
      <c r="EV427" s="13"/>
      <c r="EW427" s="13"/>
      <c r="EX427" s="81"/>
      <c r="EY427" s="81"/>
      <c r="EZ427" s="26"/>
      <c r="FA427" s="281" t="str">
        <f>IF($EZ427="","",INDEX(リスト!$BI$5:$BJ$40,MATCH($EZ427,リスト!$BJ$5:$BJ$40,0),1))</f>
        <v/>
      </c>
      <c r="FB427" s="280" t="str">
        <f>IF(FC427="","",VLOOKUP(FC427,リスト!$BK:$BL,2,FALSE))</f>
        <v/>
      </c>
      <c r="FC427" s="13"/>
      <c r="FD427" s="331"/>
      <c r="FE427" s="3"/>
      <c r="FF427" s="280" t="str">
        <f>IF(FG427="","",VLOOKUP(FG427,リスト!$BO$5:$BP$6,2,FALSE))</f>
        <v/>
      </c>
      <c r="FG427" s="3"/>
      <c r="FH427" s="280" t="str">
        <f>IF(FI427="","",VLOOKUP(FI427,リスト!$BQ$5:$BR$8,2,FALSE))</f>
        <v/>
      </c>
      <c r="FI427" s="3"/>
      <c r="FJ427" s="282"/>
      <c r="FK427" s="280" t="str">
        <f>IF(FL427="","",VLOOKUP(FL427,リスト!$BS$5:$BT$6,2,FALSE))</f>
        <v/>
      </c>
      <c r="FL427" s="63"/>
      <c r="FM427" s="13"/>
      <c r="FN427" s="13"/>
      <c r="FO427" s="13"/>
      <c r="FP427" s="283" t="str">
        <f t="shared" si="60"/>
        <v/>
      </c>
      <c r="FQ427" s="283" t="str">
        <f t="shared" si="60"/>
        <v/>
      </c>
      <c r="FR427" s="13"/>
      <c r="FS427" s="85"/>
      <c r="FT427" s="85"/>
      <c r="FU427" s="281" t="str">
        <f t="shared" si="61"/>
        <v/>
      </c>
      <c r="FV427" s="280" t="str">
        <f>IF(FW427="","",VLOOKUP(FW427,リスト!$BV$5:$BW$10,2,FALSE))</f>
        <v/>
      </c>
      <c r="FW427" s="26"/>
      <c r="FX427" s="282" t="str">
        <f t="shared" si="62"/>
        <v/>
      </c>
      <c r="FY427" s="280" t="str">
        <f>IF(FZ427="","",VLOOKUP(FZ427,リスト!$BX$5:$BY$6,2,FALSE))</f>
        <v/>
      </c>
      <c r="FZ427" s="3"/>
      <c r="GA427" s="280" t="str">
        <f>IF(GB427="","",VLOOKUP(GB427,リスト!$BZ$5:$CA$6,2,FALSE))</f>
        <v/>
      </c>
      <c r="GB427" s="13"/>
      <c r="GC427" s="281" t="str">
        <f>IF(GD427="","",VLOOKUP(GD427,リスト!$CB$5:$CC$6,2,FALSE))</f>
        <v/>
      </c>
      <c r="GD427" s="13"/>
      <c r="GE427" s="13"/>
      <c r="GF427" s="13"/>
      <c r="GG427" s="75"/>
      <c r="GH427" s="281" t="str">
        <f t="shared" si="63"/>
        <v/>
      </c>
      <c r="GI427" s="128"/>
      <c r="GJ427" s="281" t="str">
        <f>IF(GK427="","",VLOOKUP(GK427,リスト!$CD$5:$CE$6,2,FALSE))</f>
        <v/>
      </c>
      <c r="GK427" s="13"/>
      <c r="GL427" s="281" t="str">
        <f>IF(GM427="","",VLOOKUP(GM427,リスト!$CF$5:$CG$5,2,FALSE))</f>
        <v/>
      </c>
      <c r="GM427" s="26"/>
      <c r="GN427" s="280" t="str">
        <f>IF(GO427="","",VLOOKUP(GO427,リスト!$CH$5:$CI$5,2,FALSE))</f>
        <v/>
      </c>
      <c r="GO427" s="284"/>
      <c r="GP427" s="284"/>
      <c r="GQ427" s="284"/>
      <c r="GR427" s="284"/>
      <c r="GS427" s="284"/>
      <c r="GT427" s="284"/>
      <c r="GU427" s="284"/>
      <c r="GV427" s="284"/>
      <c r="GW427" s="284"/>
      <c r="GX427" s="285"/>
    </row>
    <row r="428" spans="2:206" s="177" customFormat="1" ht="24.75" hidden="1" customHeight="1" outlineLevel="1">
      <c r="B428" s="286" t="str">
        <f>IF(明細!B422="","",明細!B422)</f>
        <v/>
      </c>
      <c r="C428" s="287" t="str">
        <f>IF(明細!C422="","",明細!C422)</f>
        <v/>
      </c>
      <c r="D428" s="265" t="str">
        <f>IF(明細!D422="","",明細!D422)</f>
        <v/>
      </c>
      <c r="E428" s="265" t="str">
        <f>IF(明細!E422="","",明細!E422)</f>
        <v/>
      </c>
      <c r="F428" s="265" t="str">
        <f>IF(明細!F422="","",明細!F422)</f>
        <v/>
      </c>
      <c r="G428" s="265" t="str">
        <f>IF(明細!G422="","",明細!G422)</f>
        <v/>
      </c>
      <c r="H428" s="265" t="str">
        <f>IF(明細!H422="","",明細!H422)</f>
        <v/>
      </c>
      <c r="I428" s="265" t="str">
        <f>IF(明細!I422="","",明細!I422)</f>
        <v/>
      </c>
      <c r="J428" s="265" t="str">
        <f>IF(明細!J422="","",明細!J422)</f>
        <v/>
      </c>
      <c r="K428" s="265" t="str">
        <f>IF(明細!K422="","",明細!K422)</f>
        <v/>
      </c>
      <c r="L428" s="265" t="str">
        <f>IF(明細!L422="","",明細!L422)</f>
        <v/>
      </c>
      <c r="M428" s="265" t="str">
        <f>IF(明細!M422="","",明細!M422)</f>
        <v/>
      </c>
      <c r="N428" s="265" t="str">
        <f>IF(明細!N422="","",明細!N422)</f>
        <v/>
      </c>
      <c r="O428" s="265" t="str">
        <f>IF(明細!O422="","",明細!O422)</f>
        <v/>
      </c>
      <c r="P428" s="265" t="str">
        <f>IF(明細!P422="","",明細!P422)</f>
        <v/>
      </c>
      <c r="Q428" s="265" t="str">
        <f>IF(明細!Q422="","",明細!Q422)</f>
        <v/>
      </c>
      <c r="R428" s="289" t="str">
        <f>IF(明細!R422="","",明細!R422)</f>
        <v/>
      </c>
      <c r="S428" s="291" t="str">
        <f>IF(明細!S422="","",明細!S422)</f>
        <v/>
      </c>
      <c r="T428" s="291" t="str">
        <f>IF(明細!T422="","",明細!T422)</f>
        <v/>
      </c>
      <c r="U428" s="291" t="str">
        <f>IF(明細!U422="","",明細!U422)</f>
        <v/>
      </c>
      <c r="V428" s="292" t="str">
        <f>IF(明細!V422="","",明細!V422)</f>
        <v>個</v>
      </c>
      <c r="W428" s="292" t="str">
        <f>IF(明細!W422="","",明細!W422)</f>
        <v/>
      </c>
      <c r="X428" s="293" t="str">
        <f>IF(明細!X422="","",明細!X422)</f>
        <v/>
      </c>
      <c r="Y428" s="134" t="str">
        <f>IF(明細!Y422="","",明細!Y422)</f>
        <v/>
      </c>
      <c r="Z428" s="135" t="str">
        <f>IF(明細!Z422="","",明細!Z422)</f>
        <v/>
      </c>
      <c r="AA428" s="134" t="str">
        <f>IF(明細!AA422="","",明細!AA422)</f>
        <v/>
      </c>
      <c r="AB428" s="303" t="str">
        <f>IF(明細!AB422="","",明細!AB422)</f>
        <v/>
      </c>
      <c r="AC428" s="134" t="str">
        <f>IF(明細!AC422="","",明細!AC422)</f>
        <v/>
      </c>
      <c r="AD428" s="183" t="str">
        <f>IF(明細!AD422="","",明細!AD422)</f>
        <v/>
      </c>
      <c r="AE428" s="184">
        <f>IF(明細!AE422="","",明細!AE422)</f>
        <v>0.1</v>
      </c>
      <c r="AF428" s="185" t="str">
        <f>IF(明細!AF422="","",明細!AF422)</f>
        <v/>
      </c>
      <c r="AG428" s="186" t="str">
        <f>IF(明細!AG422="","",明細!AG422)</f>
        <v/>
      </c>
      <c r="AH428" s="186" t="str">
        <f>IF(明細!AH422="","",明細!AH422)</f>
        <v/>
      </c>
      <c r="AI428" s="187" t="str">
        <f>IF(明細!AI422="","",明細!AI422)</f>
        <v/>
      </c>
      <c r="AJ428" s="296" t="str">
        <f>IF(明細!AJ422="","",明細!AJ422)</f>
        <v/>
      </c>
      <c r="AK428" s="297" t="str">
        <f>IF(明細!AK422="","",明細!AK422)</f>
        <v/>
      </c>
      <c r="AL428" s="298" t="str">
        <f>IF(明細!AL422="","",明細!AL422)</f>
        <v/>
      </c>
      <c r="AM428" s="299" t="str">
        <f>IF(明細!AM422="","",明細!AM422)</f>
        <v/>
      </c>
      <c r="AN428" s="300" t="str">
        <f>IF(明細!AN422="","",明細!AN422)</f>
        <v/>
      </c>
      <c r="AO428" s="300" t="str">
        <f>IF(明細!AO422="","",明細!AO422)</f>
        <v/>
      </c>
      <c r="AP428" s="300" t="str">
        <f>IF(明細!AP422="","",明細!AP422)</f>
        <v/>
      </c>
      <c r="AQ428" s="301" t="str">
        <f>IF(明細!AQ422="","",明細!AQ422)</f>
        <v/>
      </c>
      <c r="AR428" s="302" t="str">
        <f>IF(明細!AR422="","",明細!AR422)</f>
        <v/>
      </c>
      <c r="AU428" s="360"/>
      <c r="AV428" s="368"/>
      <c r="AW428" s="446" t="str">
        <f>IF(明細!AV422="","",明細!AV422)</f>
        <v/>
      </c>
      <c r="AX428" s="419" t="str">
        <f>IF(明細!AT422="","",明細!AT422)</f>
        <v/>
      </c>
      <c r="AY428" s="280" t="str">
        <f>IF($AX428="","",VLOOKUP($AX428,リスト!$CL:$CM,2,FALSE))</f>
        <v/>
      </c>
      <c r="AZ428" s="3"/>
      <c r="BA428" s="280" t="str">
        <f>IF(BB428="","",VLOOKUP(BB428,リスト!$K:$L,2,FALSE))</f>
        <v/>
      </c>
      <c r="BB428" s="3"/>
      <c r="BC428" s="3"/>
      <c r="BD428" s="87"/>
      <c r="BE428" s="280" t="str">
        <f>IF(BF428="","",VLOOKUP(BF428,リスト!$I:$J,2,FALSE))</f>
        <v/>
      </c>
      <c r="BF428" s="3"/>
      <c r="BG428" s="280" t="str">
        <f>IF(BH428="","",VLOOKUP(BH428,リスト!$M:$N,2,FALSE))</f>
        <v/>
      </c>
      <c r="BH428" s="282"/>
      <c r="BI428" s="280" t="str">
        <f>IF(BJ428="","",VLOOKUP(BJ428,リスト!$O:$P,2,FALSE))</f>
        <v/>
      </c>
      <c r="BJ428" s="24"/>
      <c r="BM428" s="451" t="str">
        <f>IF(明細!AV422="","",明細!AV422)</f>
        <v/>
      </c>
      <c r="BN428" s="453" t="str">
        <f>IF(明細!AT422="","",明細!AT422)</f>
        <v/>
      </c>
      <c r="BO428" s="280" t="str">
        <f>IF($BN428="","",VLOOKUP($BN428,リスト!$CL:$CM,2,FALSE))</f>
        <v/>
      </c>
      <c r="BP428" s="280" t="str">
        <f>IF(BQ428="","",VLOOKUP(BQ428,リスト!$K$5:$L$7,2,FALSE))</f>
        <v/>
      </c>
      <c r="BQ428" s="13"/>
      <c r="BR428" s="13"/>
      <c r="BS428" s="47"/>
      <c r="BT428" s="280" t="str">
        <f>IF(BU428="","",VLOOKUP(BU428,リスト!I419:J437,2,FALSE))</f>
        <v/>
      </c>
      <c r="BU428" s="13"/>
      <c r="BV428" s="13"/>
      <c r="BW428" s="282"/>
      <c r="BX428" s="282"/>
      <c r="BY428" s="280" t="str">
        <f>IF(BZ428="","",VLOOKUP(BZ428,リスト!$S$5:$T$6,2,FALSE))</f>
        <v/>
      </c>
      <c r="BZ428" s="3"/>
      <c r="CA428" s="3"/>
      <c r="CB428" s="81"/>
      <c r="CC428" s="280" t="str">
        <f t="shared" si="57"/>
        <v/>
      </c>
      <c r="CD428" s="83"/>
      <c r="CE428" s="83"/>
      <c r="CF428" s="83"/>
      <c r="CG428" s="83"/>
      <c r="CH428" s="282" t="str">
        <f t="shared" si="58"/>
        <v/>
      </c>
      <c r="CI428" s="83"/>
      <c r="CJ428" s="280" t="str">
        <f t="shared" si="59"/>
        <v/>
      </c>
      <c r="CK428" s="87"/>
      <c r="CL428" s="78"/>
      <c r="CM428" s="83"/>
      <c r="CN428" s="83"/>
      <c r="CO428" s="83"/>
      <c r="CP428" s="280" t="str">
        <f t="shared" si="64"/>
        <v/>
      </c>
      <c r="CQ428" s="81"/>
      <c r="CR428" s="280" t="str">
        <f t="shared" si="65"/>
        <v/>
      </c>
      <c r="CS428" s="3"/>
      <c r="CT428" s="3"/>
      <c r="CU428" s="280" t="str">
        <f>IF(CV428="","",VLOOKUP(CV428,リスト!$V$5:$W$6,2,FALSE))</f>
        <v/>
      </c>
      <c r="CV428" s="3"/>
      <c r="CW428" s="280" t="str">
        <f>IF(CX428="","",VLOOKUP(CX428,リスト!$X$5:$Y$6,2,FALSE))</f>
        <v/>
      </c>
      <c r="CX428" s="3"/>
      <c r="CY428" s="77"/>
      <c r="CZ428" s="77"/>
      <c r="DA428" s="75"/>
      <c r="DB428" s="75"/>
      <c r="DC428" s="75"/>
      <c r="DD428" s="75"/>
      <c r="DE428" s="280" t="str">
        <f>IF(DF428="","",VLOOKUP(DF428,リスト!$Z$5:$AA$10,2,FALSE))</f>
        <v/>
      </c>
      <c r="DF428" s="3"/>
      <c r="DG428" s="280" t="str">
        <f>IF(DH428="","",VLOOKUP(DH428,リスト!$AB$5:$AC$12,2,FALSE))</f>
        <v/>
      </c>
      <c r="DH428" s="63"/>
      <c r="DI428" s="280" t="str">
        <f>IF(DJ428="","",VLOOKUP(DJ428,リスト!$AD$5:$AE$7,2,FALSE))</f>
        <v/>
      </c>
      <c r="DJ428" s="3"/>
      <c r="DK428" s="280" t="str">
        <f>IF(DL428="","",VLOOKUP(DL428,リスト!$AF$5:$AG$10,2,FALSE))</f>
        <v/>
      </c>
      <c r="DL428" s="3"/>
      <c r="DM428" s="280" t="str">
        <f>IF(DN428="","",VLOOKUP(DN428,リスト!$AH$5:$AI$6,2,FALSE))</f>
        <v/>
      </c>
      <c r="DN428" s="3"/>
      <c r="DO428" s="280" t="str">
        <f>IF(DP428="","",VLOOKUP(DP428,リスト!$AJ$5:$AK$6,2,FALSE))</f>
        <v/>
      </c>
      <c r="DP428" s="3"/>
      <c r="DQ428" s="280" t="str">
        <f>IF(DR428="","",VLOOKUP(DR428,リスト!$AL$5:$AM$7,2,FALSE))</f>
        <v/>
      </c>
      <c r="DR428" s="3"/>
      <c r="DS428" s="13"/>
      <c r="DT428" s="85"/>
      <c r="DU428" s="85"/>
      <c r="DV428" s="281" t="str">
        <f>IF(DW428="","",VLOOKUP(DW428,リスト!$AN$5:$AO$6,2,FALSE))</f>
        <v/>
      </c>
      <c r="DW428" s="13"/>
      <c r="DX428" s="341"/>
      <c r="DY428" s="345"/>
      <c r="DZ428" s="341"/>
      <c r="EA428" s="345"/>
      <c r="EB428" s="280" t="str">
        <f>IF(EC428="","",VLOOKUP(EC428,リスト!$AW$5:$AX$8,2,FALSE))</f>
        <v/>
      </c>
      <c r="EC428" s="3"/>
      <c r="ED428" s="85"/>
      <c r="EE428" s="280" t="str">
        <f>IF(EF428="","",VLOOKUP(EF428,リスト!$AY$5:$AZ$10,2,FALSE))</f>
        <v/>
      </c>
      <c r="EF428" s="3"/>
      <c r="EG428" s="280" t="str">
        <f>IF(EH428="","",VLOOKUP(EH428,リスト!$BA$5:$BB$10,2,FALSE))</f>
        <v/>
      </c>
      <c r="EH428" s="3"/>
      <c r="EI428" s="280" t="str">
        <f>IF(EJ428="","",VLOOKUP(EJ428,リスト!$BC$5:$BD$10,2,FALSE))</f>
        <v/>
      </c>
      <c r="EJ428" s="3"/>
      <c r="EK428" s="280" t="str">
        <f>IF(EL428="","",VLOOKUP(EL428,リスト!$BE$5:$BF$10,2,FALSE))</f>
        <v/>
      </c>
      <c r="EL428" s="3"/>
      <c r="EM428" s="78"/>
      <c r="EN428" s="73"/>
      <c r="EO428" s="73"/>
      <c r="EP428" s="13"/>
      <c r="EQ428" s="13"/>
      <c r="ER428" s="280" t="str">
        <f>IF(ES428="","",VLOOKUP(ES428,リスト!$BG$5:$BH$10,2,FALSE))</f>
        <v/>
      </c>
      <c r="ES428" s="13"/>
      <c r="ET428" s="13"/>
      <c r="EU428" s="13"/>
      <c r="EV428" s="13"/>
      <c r="EW428" s="13"/>
      <c r="EX428" s="81"/>
      <c r="EY428" s="81"/>
      <c r="EZ428" s="26"/>
      <c r="FA428" s="281" t="str">
        <f>IF($EZ428="","",INDEX(リスト!$BI$5:$BJ$40,MATCH($EZ428,リスト!$BJ$5:$BJ$40,0),1))</f>
        <v/>
      </c>
      <c r="FB428" s="280" t="str">
        <f>IF(FC428="","",VLOOKUP(FC428,リスト!$BK:$BL,2,FALSE))</f>
        <v/>
      </c>
      <c r="FC428" s="13"/>
      <c r="FD428" s="331"/>
      <c r="FE428" s="3"/>
      <c r="FF428" s="280" t="str">
        <f>IF(FG428="","",VLOOKUP(FG428,リスト!$BO$5:$BP$6,2,FALSE))</f>
        <v/>
      </c>
      <c r="FG428" s="3"/>
      <c r="FH428" s="280" t="str">
        <f>IF(FI428="","",VLOOKUP(FI428,リスト!$BQ$5:$BR$8,2,FALSE))</f>
        <v/>
      </c>
      <c r="FI428" s="3"/>
      <c r="FJ428" s="282"/>
      <c r="FK428" s="280" t="str">
        <f>IF(FL428="","",VLOOKUP(FL428,リスト!$BS$5:$BT$6,2,FALSE))</f>
        <v/>
      </c>
      <c r="FL428" s="63"/>
      <c r="FM428" s="13"/>
      <c r="FN428" s="13"/>
      <c r="FO428" s="13"/>
      <c r="FP428" s="283" t="str">
        <f t="shared" si="60"/>
        <v/>
      </c>
      <c r="FQ428" s="283" t="str">
        <f t="shared" si="60"/>
        <v/>
      </c>
      <c r="FR428" s="13"/>
      <c r="FS428" s="85"/>
      <c r="FT428" s="85"/>
      <c r="FU428" s="281" t="str">
        <f t="shared" si="61"/>
        <v/>
      </c>
      <c r="FV428" s="280" t="str">
        <f>IF(FW428="","",VLOOKUP(FW428,リスト!$BV$5:$BW$10,2,FALSE))</f>
        <v/>
      </c>
      <c r="FW428" s="26"/>
      <c r="FX428" s="282" t="str">
        <f t="shared" si="62"/>
        <v/>
      </c>
      <c r="FY428" s="280" t="str">
        <f>IF(FZ428="","",VLOOKUP(FZ428,リスト!$BX$5:$BY$6,2,FALSE))</f>
        <v/>
      </c>
      <c r="FZ428" s="3"/>
      <c r="GA428" s="280" t="str">
        <f>IF(GB428="","",VLOOKUP(GB428,リスト!$BZ$5:$CA$6,2,FALSE))</f>
        <v/>
      </c>
      <c r="GB428" s="13"/>
      <c r="GC428" s="281" t="str">
        <f>IF(GD428="","",VLOOKUP(GD428,リスト!$CB$5:$CC$6,2,FALSE))</f>
        <v/>
      </c>
      <c r="GD428" s="13"/>
      <c r="GE428" s="13"/>
      <c r="GF428" s="13"/>
      <c r="GG428" s="75"/>
      <c r="GH428" s="281" t="str">
        <f t="shared" si="63"/>
        <v/>
      </c>
      <c r="GI428" s="128"/>
      <c r="GJ428" s="281" t="str">
        <f>IF(GK428="","",VLOOKUP(GK428,リスト!$CD$5:$CE$6,2,FALSE))</f>
        <v/>
      </c>
      <c r="GK428" s="13"/>
      <c r="GL428" s="281" t="str">
        <f>IF(GM428="","",VLOOKUP(GM428,リスト!$CF$5:$CG$5,2,FALSE))</f>
        <v/>
      </c>
      <c r="GM428" s="26"/>
      <c r="GN428" s="280" t="str">
        <f>IF(GO428="","",VLOOKUP(GO428,リスト!$CH$5:$CI$5,2,FALSE))</f>
        <v/>
      </c>
      <c r="GO428" s="284"/>
      <c r="GP428" s="284"/>
      <c r="GQ428" s="284"/>
      <c r="GR428" s="284"/>
      <c r="GS428" s="284"/>
      <c r="GT428" s="284"/>
      <c r="GU428" s="284"/>
      <c r="GV428" s="284"/>
      <c r="GW428" s="284"/>
      <c r="GX428" s="285"/>
    </row>
    <row r="429" spans="2:206" s="177" customFormat="1" ht="24.75" hidden="1" customHeight="1" outlineLevel="1">
      <c r="B429" s="286" t="str">
        <f>IF(明細!B423="","",明細!B423)</f>
        <v/>
      </c>
      <c r="C429" s="287" t="str">
        <f>IF(明細!C423="","",明細!C423)</f>
        <v/>
      </c>
      <c r="D429" s="265" t="str">
        <f>IF(明細!D423="","",明細!D423)</f>
        <v/>
      </c>
      <c r="E429" s="265" t="str">
        <f>IF(明細!E423="","",明細!E423)</f>
        <v/>
      </c>
      <c r="F429" s="265" t="str">
        <f>IF(明細!F423="","",明細!F423)</f>
        <v/>
      </c>
      <c r="G429" s="265" t="str">
        <f>IF(明細!G423="","",明細!G423)</f>
        <v/>
      </c>
      <c r="H429" s="265" t="str">
        <f>IF(明細!H423="","",明細!H423)</f>
        <v/>
      </c>
      <c r="I429" s="265" t="str">
        <f>IF(明細!I423="","",明細!I423)</f>
        <v/>
      </c>
      <c r="J429" s="265" t="str">
        <f>IF(明細!J423="","",明細!J423)</f>
        <v/>
      </c>
      <c r="K429" s="265" t="str">
        <f>IF(明細!K423="","",明細!K423)</f>
        <v/>
      </c>
      <c r="L429" s="265" t="str">
        <f>IF(明細!L423="","",明細!L423)</f>
        <v/>
      </c>
      <c r="M429" s="265" t="str">
        <f>IF(明細!M423="","",明細!M423)</f>
        <v/>
      </c>
      <c r="N429" s="265" t="str">
        <f>IF(明細!N423="","",明細!N423)</f>
        <v/>
      </c>
      <c r="O429" s="265" t="str">
        <f>IF(明細!O423="","",明細!O423)</f>
        <v/>
      </c>
      <c r="P429" s="265" t="str">
        <f>IF(明細!P423="","",明細!P423)</f>
        <v/>
      </c>
      <c r="Q429" s="265" t="str">
        <f>IF(明細!Q423="","",明細!Q423)</f>
        <v/>
      </c>
      <c r="R429" s="289" t="str">
        <f>IF(明細!R423="","",明細!R423)</f>
        <v/>
      </c>
      <c r="S429" s="291" t="str">
        <f>IF(明細!S423="","",明細!S423)</f>
        <v/>
      </c>
      <c r="T429" s="291" t="str">
        <f>IF(明細!T423="","",明細!T423)</f>
        <v/>
      </c>
      <c r="U429" s="291" t="str">
        <f>IF(明細!U423="","",明細!U423)</f>
        <v/>
      </c>
      <c r="V429" s="292" t="str">
        <f>IF(明細!V423="","",明細!V423)</f>
        <v>個</v>
      </c>
      <c r="W429" s="292" t="str">
        <f>IF(明細!W423="","",明細!W423)</f>
        <v/>
      </c>
      <c r="X429" s="293" t="str">
        <f>IF(明細!X423="","",明細!X423)</f>
        <v/>
      </c>
      <c r="Y429" s="134" t="str">
        <f>IF(明細!Y423="","",明細!Y423)</f>
        <v/>
      </c>
      <c r="Z429" s="135" t="str">
        <f>IF(明細!Z423="","",明細!Z423)</f>
        <v/>
      </c>
      <c r="AA429" s="134" t="str">
        <f>IF(明細!AA423="","",明細!AA423)</f>
        <v/>
      </c>
      <c r="AB429" s="303" t="str">
        <f>IF(明細!AB423="","",明細!AB423)</f>
        <v/>
      </c>
      <c r="AC429" s="134" t="str">
        <f>IF(明細!AC423="","",明細!AC423)</f>
        <v/>
      </c>
      <c r="AD429" s="183" t="str">
        <f>IF(明細!AD423="","",明細!AD423)</f>
        <v/>
      </c>
      <c r="AE429" s="184">
        <f>IF(明細!AE423="","",明細!AE423)</f>
        <v>0.1</v>
      </c>
      <c r="AF429" s="185" t="str">
        <f>IF(明細!AF423="","",明細!AF423)</f>
        <v/>
      </c>
      <c r="AG429" s="186" t="str">
        <f>IF(明細!AG423="","",明細!AG423)</f>
        <v/>
      </c>
      <c r="AH429" s="186" t="str">
        <f>IF(明細!AH423="","",明細!AH423)</f>
        <v/>
      </c>
      <c r="AI429" s="187" t="str">
        <f>IF(明細!AI423="","",明細!AI423)</f>
        <v/>
      </c>
      <c r="AJ429" s="296" t="str">
        <f>IF(明細!AJ423="","",明細!AJ423)</f>
        <v/>
      </c>
      <c r="AK429" s="297" t="str">
        <f>IF(明細!AK423="","",明細!AK423)</f>
        <v/>
      </c>
      <c r="AL429" s="298" t="str">
        <f>IF(明細!AL423="","",明細!AL423)</f>
        <v/>
      </c>
      <c r="AM429" s="299" t="str">
        <f>IF(明細!AM423="","",明細!AM423)</f>
        <v/>
      </c>
      <c r="AN429" s="300" t="str">
        <f>IF(明細!AN423="","",明細!AN423)</f>
        <v/>
      </c>
      <c r="AO429" s="300" t="str">
        <f>IF(明細!AO423="","",明細!AO423)</f>
        <v/>
      </c>
      <c r="AP429" s="300" t="str">
        <f>IF(明細!AP423="","",明細!AP423)</f>
        <v/>
      </c>
      <c r="AQ429" s="301" t="str">
        <f>IF(明細!AQ423="","",明細!AQ423)</f>
        <v/>
      </c>
      <c r="AR429" s="302" t="str">
        <f>IF(明細!AR423="","",明細!AR423)</f>
        <v/>
      </c>
      <c r="AU429" s="360"/>
      <c r="AV429" s="368"/>
      <c r="AW429" s="446" t="str">
        <f>IF(明細!AV423="","",明細!AV423)</f>
        <v/>
      </c>
      <c r="AX429" s="419" t="str">
        <f>IF(明細!AT423="","",明細!AT423)</f>
        <v/>
      </c>
      <c r="AY429" s="280" t="str">
        <f>IF($AX429="","",VLOOKUP($AX429,リスト!$CL:$CM,2,FALSE))</f>
        <v/>
      </c>
      <c r="AZ429" s="3"/>
      <c r="BA429" s="280" t="str">
        <f>IF(BB429="","",VLOOKUP(BB429,リスト!$K:$L,2,FALSE))</f>
        <v/>
      </c>
      <c r="BB429" s="3"/>
      <c r="BC429" s="3"/>
      <c r="BD429" s="87"/>
      <c r="BE429" s="280" t="str">
        <f>IF(BF429="","",VLOOKUP(BF429,リスト!$I:$J,2,FALSE))</f>
        <v/>
      </c>
      <c r="BF429" s="3"/>
      <c r="BG429" s="280" t="str">
        <f>IF(BH429="","",VLOOKUP(BH429,リスト!$M:$N,2,FALSE))</f>
        <v/>
      </c>
      <c r="BH429" s="282"/>
      <c r="BI429" s="280" t="str">
        <f>IF(BJ429="","",VLOOKUP(BJ429,リスト!$O:$P,2,FALSE))</f>
        <v/>
      </c>
      <c r="BJ429" s="24"/>
      <c r="BM429" s="451" t="str">
        <f>IF(明細!AV423="","",明細!AV423)</f>
        <v/>
      </c>
      <c r="BN429" s="453" t="str">
        <f>IF(明細!AT423="","",明細!AT423)</f>
        <v/>
      </c>
      <c r="BO429" s="280" t="str">
        <f>IF($BN429="","",VLOOKUP($BN429,リスト!$CL:$CM,2,FALSE))</f>
        <v/>
      </c>
      <c r="BP429" s="280" t="str">
        <f>IF(BQ429="","",VLOOKUP(BQ429,リスト!$K$5:$L$7,2,FALSE))</f>
        <v/>
      </c>
      <c r="BQ429" s="13"/>
      <c r="BR429" s="13"/>
      <c r="BS429" s="47"/>
      <c r="BT429" s="280" t="str">
        <f>IF(BU429="","",VLOOKUP(BU429,リスト!I420:J438,2,FALSE))</f>
        <v/>
      </c>
      <c r="BU429" s="13"/>
      <c r="BV429" s="13"/>
      <c r="BW429" s="282"/>
      <c r="BX429" s="282"/>
      <c r="BY429" s="280" t="str">
        <f>IF(BZ429="","",VLOOKUP(BZ429,リスト!$S$5:$T$6,2,FALSE))</f>
        <v/>
      </c>
      <c r="BZ429" s="3"/>
      <c r="CA429" s="3"/>
      <c r="CB429" s="81"/>
      <c r="CC429" s="280" t="str">
        <f t="shared" si="57"/>
        <v/>
      </c>
      <c r="CD429" s="83"/>
      <c r="CE429" s="83"/>
      <c r="CF429" s="83"/>
      <c r="CG429" s="83"/>
      <c r="CH429" s="282" t="str">
        <f t="shared" si="58"/>
        <v/>
      </c>
      <c r="CI429" s="83"/>
      <c r="CJ429" s="280" t="str">
        <f t="shared" si="59"/>
        <v/>
      </c>
      <c r="CK429" s="87"/>
      <c r="CL429" s="78"/>
      <c r="CM429" s="83"/>
      <c r="CN429" s="83"/>
      <c r="CO429" s="83"/>
      <c r="CP429" s="280" t="str">
        <f t="shared" si="64"/>
        <v/>
      </c>
      <c r="CQ429" s="81"/>
      <c r="CR429" s="280" t="str">
        <f t="shared" si="65"/>
        <v/>
      </c>
      <c r="CS429" s="3"/>
      <c r="CT429" s="3"/>
      <c r="CU429" s="280" t="str">
        <f>IF(CV429="","",VLOOKUP(CV429,リスト!$V$5:$W$6,2,FALSE))</f>
        <v/>
      </c>
      <c r="CV429" s="3"/>
      <c r="CW429" s="280" t="str">
        <f>IF(CX429="","",VLOOKUP(CX429,リスト!$X$5:$Y$6,2,FALSE))</f>
        <v/>
      </c>
      <c r="CX429" s="3"/>
      <c r="CY429" s="77"/>
      <c r="CZ429" s="77"/>
      <c r="DA429" s="75"/>
      <c r="DB429" s="75"/>
      <c r="DC429" s="75"/>
      <c r="DD429" s="75"/>
      <c r="DE429" s="280" t="str">
        <f>IF(DF429="","",VLOOKUP(DF429,リスト!$Z$5:$AA$10,2,FALSE))</f>
        <v/>
      </c>
      <c r="DF429" s="3"/>
      <c r="DG429" s="280" t="str">
        <f>IF(DH429="","",VLOOKUP(DH429,リスト!$AB$5:$AC$12,2,FALSE))</f>
        <v/>
      </c>
      <c r="DH429" s="63"/>
      <c r="DI429" s="280" t="str">
        <f>IF(DJ429="","",VLOOKUP(DJ429,リスト!$AD$5:$AE$7,2,FALSE))</f>
        <v/>
      </c>
      <c r="DJ429" s="3"/>
      <c r="DK429" s="280" t="str">
        <f>IF(DL429="","",VLOOKUP(DL429,リスト!$AF$5:$AG$10,2,FALSE))</f>
        <v/>
      </c>
      <c r="DL429" s="3"/>
      <c r="DM429" s="280" t="str">
        <f>IF(DN429="","",VLOOKUP(DN429,リスト!$AH$5:$AI$6,2,FALSE))</f>
        <v/>
      </c>
      <c r="DN429" s="3"/>
      <c r="DO429" s="280" t="str">
        <f>IF(DP429="","",VLOOKUP(DP429,リスト!$AJ$5:$AK$6,2,FALSE))</f>
        <v/>
      </c>
      <c r="DP429" s="3"/>
      <c r="DQ429" s="280" t="str">
        <f>IF(DR429="","",VLOOKUP(DR429,リスト!$AL$5:$AM$7,2,FALSE))</f>
        <v/>
      </c>
      <c r="DR429" s="3"/>
      <c r="DS429" s="13"/>
      <c r="DT429" s="85"/>
      <c r="DU429" s="85"/>
      <c r="DV429" s="281" t="str">
        <f>IF(DW429="","",VLOOKUP(DW429,リスト!$AN$5:$AO$6,2,FALSE))</f>
        <v/>
      </c>
      <c r="DW429" s="13"/>
      <c r="DX429" s="341"/>
      <c r="DY429" s="345"/>
      <c r="DZ429" s="341"/>
      <c r="EA429" s="345"/>
      <c r="EB429" s="280" t="str">
        <f>IF(EC429="","",VLOOKUP(EC429,リスト!$AW$5:$AX$8,2,FALSE))</f>
        <v/>
      </c>
      <c r="EC429" s="3"/>
      <c r="ED429" s="85"/>
      <c r="EE429" s="280" t="str">
        <f>IF(EF429="","",VLOOKUP(EF429,リスト!$AY$5:$AZ$10,2,FALSE))</f>
        <v/>
      </c>
      <c r="EF429" s="3"/>
      <c r="EG429" s="280" t="str">
        <f>IF(EH429="","",VLOOKUP(EH429,リスト!$BA$5:$BB$10,2,FALSE))</f>
        <v/>
      </c>
      <c r="EH429" s="3"/>
      <c r="EI429" s="280" t="str">
        <f>IF(EJ429="","",VLOOKUP(EJ429,リスト!$BC$5:$BD$10,2,FALSE))</f>
        <v/>
      </c>
      <c r="EJ429" s="3"/>
      <c r="EK429" s="280" t="str">
        <f>IF(EL429="","",VLOOKUP(EL429,リスト!$BE$5:$BF$10,2,FALSE))</f>
        <v/>
      </c>
      <c r="EL429" s="3"/>
      <c r="EM429" s="78"/>
      <c r="EN429" s="73"/>
      <c r="EO429" s="73"/>
      <c r="EP429" s="13"/>
      <c r="EQ429" s="13"/>
      <c r="ER429" s="280" t="str">
        <f>IF(ES429="","",VLOOKUP(ES429,リスト!$BG$5:$BH$10,2,FALSE))</f>
        <v/>
      </c>
      <c r="ES429" s="13"/>
      <c r="ET429" s="13"/>
      <c r="EU429" s="13"/>
      <c r="EV429" s="13"/>
      <c r="EW429" s="13"/>
      <c r="EX429" s="81"/>
      <c r="EY429" s="81"/>
      <c r="EZ429" s="26"/>
      <c r="FA429" s="281" t="str">
        <f>IF($EZ429="","",INDEX(リスト!$BI$5:$BJ$40,MATCH($EZ429,リスト!$BJ$5:$BJ$40,0),1))</f>
        <v/>
      </c>
      <c r="FB429" s="280" t="str">
        <f>IF(FC429="","",VLOOKUP(FC429,リスト!$BK:$BL,2,FALSE))</f>
        <v/>
      </c>
      <c r="FC429" s="13"/>
      <c r="FD429" s="331"/>
      <c r="FE429" s="3"/>
      <c r="FF429" s="280" t="str">
        <f>IF(FG429="","",VLOOKUP(FG429,リスト!$BO$5:$BP$6,2,FALSE))</f>
        <v/>
      </c>
      <c r="FG429" s="3"/>
      <c r="FH429" s="280" t="str">
        <f>IF(FI429="","",VLOOKUP(FI429,リスト!$BQ$5:$BR$8,2,FALSE))</f>
        <v/>
      </c>
      <c r="FI429" s="3"/>
      <c r="FJ429" s="282"/>
      <c r="FK429" s="280" t="str">
        <f>IF(FL429="","",VLOOKUP(FL429,リスト!$BS$5:$BT$6,2,FALSE))</f>
        <v/>
      </c>
      <c r="FL429" s="63"/>
      <c r="FM429" s="13"/>
      <c r="FN429" s="13"/>
      <c r="FO429" s="13"/>
      <c r="FP429" s="283" t="str">
        <f t="shared" si="60"/>
        <v/>
      </c>
      <c r="FQ429" s="283" t="str">
        <f t="shared" si="60"/>
        <v/>
      </c>
      <c r="FR429" s="13"/>
      <c r="FS429" s="85"/>
      <c r="FT429" s="85"/>
      <c r="FU429" s="281" t="str">
        <f t="shared" si="61"/>
        <v/>
      </c>
      <c r="FV429" s="280" t="str">
        <f>IF(FW429="","",VLOOKUP(FW429,リスト!$BV$5:$BW$10,2,FALSE))</f>
        <v/>
      </c>
      <c r="FW429" s="26"/>
      <c r="FX429" s="282" t="str">
        <f t="shared" si="62"/>
        <v/>
      </c>
      <c r="FY429" s="280" t="str">
        <f>IF(FZ429="","",VLOOKUP(FZ429,リスト!$BX$5:$BY$6,2,FALSE))</f>
        <v/>
      </c>
      <c r="FZ429" s="3"/>
      <c r="GA429" s="280" t="str">
        <f>IF(GB429="","",VLOOKUP(GB429,リスト!$BZ$5:$CA$6,2,FALSE))</f>
        <v/>
      </c>
      <c r="GB429" s="13"/>
      <c r="GC429" s="281" t="str">
        <f>IF(GD429="","",VLOOKUP(GD429,リスト!$CB$5:$CC$6,2,FALSE))</f>
        <v/>
      </c>
      <c r="GD429" s="13"/>
      <c r="GE429" s="13"/>
      <c r="GF429" s="13"/>
      <c r="GG429" s="75"/>
      <c r="GH429" s="281" t="str">
        <f t="shared" si="63"/>
        <v/>
      </c>
      <c r="GI429" s="128"/>
      <c r="GJ429" s="281" t="str">
        <f>IF(GK429="","",VLOOKUP(GK429,リスト!$CD$5:$CE$6,2,FALSE))</f>
        <v/>
      </c>
      <c r="GK429" s="13"/>
      <c r="GL429" s="281" t="str">
        <f>IF(GM429="","",VLOOKUP(GM429,リスト!$CF$5:$CG$5,2,FALSE))</f>
        <v/>
      </c>
      <c r="GM429" s="26"/>
      <c r="GN429" s="280" t="str">
        <f>IF(GO429="","",VLOOKUP(GO429,リスト!$CH$5:$CI$5,2,FALSE))</f>
        <v/>
      </c>
      <c r="GO429" s="284"/>
      <c r="GP429" s="284"/>
      <c r="GQ429" s="284"/>
      <c r="GR429" s="284"/>
      <c r="GS429" s="284"/>
      <c r="GT429" s="284"/>
      <c r="GU429" s="284"/>
      <c r="GV429" s="284"/>
      <c r="GW429" s="284"/>
      <c r="GX429" s="285"/>
    </row>
    <row r="430" spans="2:206" s="177" customFormat="1" ht="24.75" hidden="1" customHeight="1" outlineLevel="1">
      <c r="B430" s="286" t="str">
        <f>IF(明細!B424="","",明細!B424)</f>
        <v/>
      </c>
      <c r="C430" s="287" t="str">
        <f>IF(明細!C424="","",明細!C424)</f>
        <v/>
      </c>
      <c r="D430" s="265" t="str">
        <f>IF(明細!D424="","",明細!D424)</f>
        <v/>
      </c>
      <c r="E430" s="265" t="str">
        <f>IF(明細!E424="","",明細!E424)</f>
        <v/>
      </c>
      <c r="F430" s="265" t="str">
        <f>IF(明細!F424="","",明細!F424)</f>
        <v/>
      </c>
      <c r="G430" s="265" t="str">
        <f>IF(明細!G424="","",明細!G424)</f>
        <v/>
      </c>
      <c r="H430" s="265" t="str">
        <f>IF(明細!H424="","",明細!H424)</f>
        <v/>
      </c>
      <c r="I430" s="265" t="str">
        <f>IF(明細!I424="","",明細!I424)</f>
        <v/>
      </c>
      <c r="J430" s="265" t="str">
        <f>IF(明細!J424="","",明細!J424)</f>
        <v/>
      </c>
      <c r="K430" s="265" t="str">
        <f>IF(明細!K424="","",明細!K424)</f>
        <v/>
      </c>
      <c r="L430" s="265" t="str">
        <f>IF(明細!L424="","",明細!L424)</f>
        <v/>
      </c>
      <c r="M430" s="265" t="str">
        <f>IF(明細!M424="","",明細!M424)</f>
        <v/>
      </c>
      <c r="N430" s="265" t="str">
        <f>IF(明細!N424="","",明細!N424)</f>
        <v/>
      </c>
      <c r="O430" s="265" t="str">
        <f>IF(明細!O424="","",明細!O424)</f>
        <v/>
      </c>
      <c r="P430" s="265" t="str">
        <f>IF(明細!P424="","",明細!P424)</f>
        <v/>
      </c>
      <c r="Q430" s="265" t="str">
        <f>IF(明細!Q424="","",明細!Q424)</f>
        <v/>
      </c>
      <c r="R430" s="289" t="str">
        <f>IF(明細!R424="","",明細!R424)</f>
        <v/>
      </c>
      <c r="S430" s="291" t="str">
        <f>IF(明細!S424="","",明細!S424)</f>
        <v/>
      </c>
      <c r="T430" s="291" t="str">
        <f>IF(明細!T424="","",明細!T424)</f>
        <v/>
      </c>
      <c r="U430" s="291" t="str">
        <f>IF(明細!U424="","",明細!U424)</f>
        <v/>
      </c>
      <c r="V430" s="292" t="str">
        <f>IF(明細!V424="","",明細!V424)</f>
        <v>個</v>
      </c>
      <c r="W430" s="292" t="str">
        <f>IF(明細!W424="","",明細!W424)</f>
        <v/>
      </c>
      <c r="X430" s="293" t="str">
        <f>IF(明細!X424="","",明細!X424)</f>
        <v/>
      </c>
      <c r="Y430" s="134" t="str">
        <f>IF(明細!Y424="","",明細!Y424)</f>
        <v/>
      </c>
      <c r="Z430" s="135" t="str">
        <f>IF(明細!Z424="","",明細!Z424)</f>
        <v/>
      </c>
      <c r="AA430" s="134" t="str">
        <f>IF(明細!AA424="","",明細!AA424)</f>
        <v/>
      </c>
      <c r="AB430" s="303" t="str">
        <f>IF(明細!AB424="","",明細!AB424)</f>
        <v/>
      </c>
      <c r="AC430" s="134" t="str">
        <f>IF(明細!AC424="","",明細!AC424)</f>
        <v/>
      </c>
      <c r="AD430" s="183" t="str">
        <f>IF(明細!AD424="","",明細!AD424)</f>
        <v/>
      </c>
      <c r="AE430" s="184">
        <f>IF(明細!AE424="","",明細!AE424)</f>
        <v>0.1</v>
      </c>
      <c r="AF430" s="185" t="str">
        <f>IF(明細!AF424="","",明細!AF424)</f>
        <v/>
      </c>
      <c r="AG430" s="186" t="str">
        <f>IF(明細!AG424="","",明細!AG424)</f>
        <v/>
      </c>
      <c r="AH430" s="186" t="str">
        <f>IF(明細!AH424="","",明細!AH424)</f>
        <v/>
      </c>
      <c r="AI430" s="187" t="str">
        <f>IF(明細!AI424="","",明細!AI424)</f>
        <v/>
      </c>
      <c r="AJ430" s="296" t="str">
        <f>IF(明細!AJ424="","",明細!AJ424)</f>
        <v/>
      </c>
      <c r="AK430" s="297" t="str">
        <f>IF(明細!AK424="","",明細!AK424)</f>
        <v/>
      </c>
      <c r="AL430" s="298" t="str">
        <f>IF(明細!AL424="","",明細!AL424)</f>
        <v/>
      </c>
      <c r="AM430" s="299" t="str">
        <f>IF(明細!AM424="","",明細!AM424)</f>
        <v/>
      </c>
      <c r="AN430" s="300" t="str">
        <f>IF(明細!AN424="","",明細!AN424)</f>
        <v/>
      </c>
      <c r="AO430" s="300" t="str">
        <f>IF(明細!AO424="","",明細!AO424)</f>
        <v/>
      </c>
      <c r="AP430" s="300" t="str">
        <f>IF(明細!AP424="","",明細!AP424)</f>
        <v/>
      </c>
      <c r="AQ430" s="301" t="str">
        <f>IF(明細!AQ424="","",明細!AQ424)</f>
        <v/>
      </c>
      <c r="AR430" s="302" t="str">
        <f>IF(明細!AR424="","",明細!AR424)</f>
        <v/>
      </c>
      <c r="AU430" s="360"/>
      <c r="AV430" s="368"/>
      <c r="AW430" s="446" t="str">
        <f>IF(明細!AV424="","",明細!AV424)</f>
        <v/>
      </c>
      <c r="AX430" s="419" t="str">
        <f>IF(明細!AT424="","",明細!AT424)</f>
        <v/>
      </c>
      <c r="AY430" s="280" t="str">
        <f>IF($AX430="","",VLOOKUP($AX430,リスト!$CL:$CM,2,FALSE))</f>
        <v/>
      </c>
      <c r="AZ430" s="3"/>
      <c r="BA430" s="280" t="str">
        <f>IF(BB430="","",VLOOKUP(BB430,リスト!$K:$L,2,FALSE))</f>
        <v/>
      </c>
      <c r="BB430" s="3"/>
      <c r="BC430" s="3"/>
      <c r="BD430" s="87"/>
      <c r="BE430" s="280" t="str">
        <f>IF(BF430="","",VLOOKUP(BF430,リスト!$I:$J,2,FALSE))</f>
        <v/>
      </c>
      <c r="BF430" s="3"/>
      <c r="BG430" s="280" t="str">
        <f>IF(BH430="","",VLOOKUP(BH430,リスト!$M:$N,2,FALSE))</f>
        <v/>
      </c>
      <c r="BH430" s="282"/>
      <c r="BI430" s="280" t="str">
        <f>IF(BJ430="","",VLOOKUP(BJ430,リスト!$O:$P,2,FALSE))</f>
        <v/>
      </c>
      <c r="BJ430" s="24"/>
      <c r="BM430" s="451" t="str">
        <f>IF(明細!AV424="","",明細!AV424)</f>
        <v/>
      </c>
      <c r="BN430" s="453" t="str">
        <f>IF(明細!AT424="","",明細!AT424)</f>
        <v/>
      </c>
      <c r="BO430" s="280" t="str">
        <f>IF($BN430="","",VLOOKUP($BN430,リスト!$CL:$CM,2,FALSE))</f>
        <v/>
      </c>
      <c r="BP430" s="280" t="str">
        <f>IF(BQ430="","",VLOOKUP(BQ430,リスト!$K$5:$L$7,2,FALSE))</f>
        <v/>
      </c>
      <c r="BQ430" s="13"/>
      <c r="BR430" s="13"/>
      <c r="BS430" s="47"/>
      <c r="BT430" s="280" t="str">
        <f>IF(BU430="","",VLOOKUP(BU430,リスト!I421:J439,2,FALSE))</f>
        <v/>
      </c>
      <c r="BU430" s="13"/>
      <c r="BV430" s="13"/>
      <c r="BW430" s="282"/>
      <c r="BX430" s="282"/>
      <c r="BY430" s="280" t="str">
        <f>IF(BZ430="","",VLOOKUP(BZ430,リスト!$S$5:$T$6,2,FALSE))</f>
        <v/>
      </c>
      <c r="BZ430" s="3"/>
      <c r="CA430" s="3"/>
      <c r="CB430" s="81"/>
      <c r="CC430" s="280" t="str">
        <f t="shared" si="57"/>
        <v/>
      </c>
      <c r="CD430" s="83"/>
      <c r="CE430" s="83"/>
      <c r="CF430" s="83"/>
      <c r="CG430" s="83"/>
      <c r="CH430" s="282" t="str">
        <f t="shared" si="58"/>
        <v/>
      </c>
      <c r="CI430" s="83"/>
      <c r="CJ430" s="280" t="str">
        <f t="shared" si="59"/>
        <v/>
      </c>
      <c r="CK430" s="87"/>
      <c r="CL430" s="78"/>
      <c r="CM430" s="83"/>
      <c r="CN430" s="83"/>
      <c r="CO430" s="83"/>
      <c r="CP430" s="280" t="str">
        <f t="shared" si="64"/>
        <v/>
      </c>
      <c r="CQ430" s="81"/>
      <c r="CR430" s="280" t="str">
        <f t="shared" si="65"/>
        <v/>
      </c>
      <c r="CS430" s="3"/>
      <c r="CT430" s="3"/>
      <c r="CU430" s="280" t="str">
        <f>IF(CV430="","",VLOOKUP(CV430,リスト!$V$5:$W$6,2,FALSE))</f>
        <v/>
      </c>
      <c r="CV430" s="3"/>
      <c r="CW430" s="280" t="str">
        <f>IF(CX430="","",VLOOKUP(CX430,リスト!$X$5:$Y$6,2,FALSE))</f>
        <v/>
      </c>
      <c r="CX430" s="3"/>
      <c r="CY430" s="77"/>
      <c r="CZ430" s="77"/>
      <c r="DA430" s="75"/>
      <c r="DB430" s="75"/>
      <c r="DC430" s="75"/>
      <c r="DD430" s="75"/>
      <c r="DE430" s="280" t="str">
        <f>IF(DF430="","",VLOOKUP(DF430,リスト!$Z$5:$AA$10,2,FALSE))</f>
        <v/>
      </c>
      <c r="DF430" s="3"/>
      <c r="DG430" s="280" t="str">
        <f>IF(DH430="","",VLOOKUP(DH430,リスト!$AB$5:$AC$12,2,FALSE))</f>
        <v/>
      </c>
      <c r="DH430" s="63"/>
      <c r="DI430" s="280" t="str">
        <f>IF(DJ430="","",VLOOKUP(DJ430,リスト!$AD$5:$AE$7,2,FALSE))</f>
        <v/>
      </c>
      <c r="DJ430" s="3"/>
      <c r="DK430" s="280" t="str">
        <f>IF(DL430="","",VLOOKUP(DL430,リスト!$AF$5:$AG$10,2,FALSE))</f>
        <v/>
      </c>
      <c r="DL430" s="3"/>
      <c r="DM430" s="280" t="str">
        <f>IF(DN430="","",VLOOKUP(DN430,リスト!$AH$5:$AI$6,2,FALSE))</f>
        <v/>
      </c>
      <c r="DN430" s="3"/>
      <c r="DO430" s="280" t="str">
        <f>IF(DP430="","",VLOOKUP(DP430,リスト!$AJ$5:$AK$6,2,FALSE))</f>
        <v/>
      </c>
      <c r="DP430" s="3"/>
      <c r="DQ430" s="280" t="str">
        <f>IF(DR430="","",VLOOKUP(DR430,リスト!$AL$5:$AM$7,2,FALSE))</f>
        <v/>
      </c>
      <c r="DR430" s="3"/>
      <c r="DS430" s="13"/>
      <c r="DT430" s="85"/>
      <c r="DU430" s="85"/>
      <c r="DV430" s="281" t="str">
        <f>IF(DW430="","",VLOOKUP(DW430,リスト!$AN$5:$AO$6,2,FALSE))</f>
        <v/>
      </c>
      <c r="DW430" s="13"/>
      <c r="DX430" s="341"/>
      <c r="DY430" s="345"/>
      <c r="DZ430" s="341"/>
      <c r="EA430" s="345"/>
      <c r="EB430" s="280" t="str">
        <f>IF(EC430="","",VLOOKUP(EC430,リスト!$AW$5:$AX$8,2,FALSE))</f>
        <v/>
      </c>
      <c r="EC430" s="3"/>
      <c r="ED430" s="85"/>
      <c r="EE430" s="280" t="str">
        <f>IF(EF430="","",VLOOKUP(EF430,リスト!$AY$5:$AZ$10,2,FALSE))</f>
        <v/>
      </c>
      <c r="EF430" s="3"/>
      <c r="EG430" s="280" t="str">
        <f>IF(EH430="","",VLOOKUP(EH430,リスト!$BA$5:$BB$10,2,FALSE))</f>
        <v/>
      </c>
      <c r="EH430" s="3"/>
      <c r="EI430" s="280" t="str">
        <f>IF(EJ430="","",VLOOKUP(EJ430,リスト!$BC$5:$BD$10,2,FALSE))</f>
        <v/>
      </c>
      <c r="EJ430" s="3"/>
      <c r="EK430" s="280" t="str">
        <f>IF(EL430="","",VLOOKUP(EL430,リスト!$BE$5:$BF$10,2,FALSE))</f>
        <v/>
      </c>
      <c r="EL430" s="3"/>
      <c r="EM430" s="78"/>
      <c r="EN430" s="73"/>
      <c r="EO430" s="73"/>
      <c r="EP430" s="13"/>
      <c r="EQ430" s="13"/>
      <c r="ER430" s="280" t="str">
        <f>IF(ES430="","",VLOOKUP(ES430,リスト!$BG$5:$BH$10,2,FALSE))</f>
        <v/>
      </c>
      <c r="ES430" s="13"/>
      <c r="ET430" s="13"/>
      <c r="EU430" s="13"/>
      <c r="EV430" s="13"/>
      <c r="EW430" s="13"/>
      <c r="EX430" s="81"/>
      <c r="EY430" s="81"/>
      <c r="EZ430" s="26"/>
      <c r="FA430" s="281" t="str">
        <f>IF($EZ430="","",INDEX(リスト!$BI$5:$BJ$40,MATCH($EZ430,リスト!$BJ$5:$BJ$40,0),1))</f>
        <v/>
      </c>
      <c r="FB430" s="280" t="str">
        <f>IF(FC430="","",VLOOKUP(FC430,リスト!$BK:$BL,2,FALSE))</f>
        <v/>
      </c>
      <c r="FC430" s="13"/>
      <c r="FD430" s="331"/>
      <c r="FE430" s="3"/>
      <c r="FF430" s="280" t="str">
        <f>IF(FG430="","",VLOOKUP(FG430,リスト!$BO$5:$BP$6,2,FALSE))</f>
        <v/>
      </c>
      <c r="FG430" s="3"/>
      <c r="FH430" s="280" t="str">
        <f>IF(FI430="","",VLOOKUP(FI430,リスト!$BQ$5:$BR$8,2,FALSE))</f>
        <v/>
      </c>
      <c r="FI430" s="3"/>
      <c r="FJ430" s="282"/>
      <c r="FK430" s="280" t="str">
        <f>IF(FL430="","",VLOOKUP(FL430,リスト!$BS$5:$BT$6,2,FALSE))</f>
        <v/>
      </c>
      <c r="FL430" s="63"/>
      <c r="FM430" s="13"/>
      <c r="FN430" s="13"/>
      <c r="FO430" s="13"/>
      <c r="FP430" s="283" t="str">
        <f t="shared" si="60"/>
        <v/>
      </c>
      <c r="FQ430" s="283" t="str">
        <f t="shared" si="60"/>
        <v/>
      </c>
      <c r="FR430" s="13"/>
      <c r="FS430" s="85"/>
      <c r="FT430" s="85"/>
      <c r="FU430" s="281" t="str">
        <f t="shared" si="61"/>
        <v/>
      </c>
      <c r="FV430" s="280" t="str">
        <f>IF(FW430="","",VLOOKUP(FW430,リスト!$BV$5:$BW$10,2,FALSE))</f>
        <v/>
      </c>
      <c r="FW430" s="26"/>
      <c r="FX430" s="282" t="str">
        <f t="shared" si="62"/>
        <v/>
      </c>
      <c r="FY430" s="280" t="str">
        <f>IF(FZ430="","",VLOOKUP(FZ430,リスト!$BX$5:$BY$6,2,FALSE))</f>
        <v/>
      </c>
      <c r="FZ430" s="3"/>
      <c r="GA430" s="280" t="str">
        <f>IF(GB430="","",VLOOKUP(GB430,リスト!$BZ$5:$CA$6,2,FALSE))</f>
        <v/>
      </c>
      <c r="GB430" s="13"/>
      <c r="GC430" s="281" t="str">
        <f>IF(GD430="","",VLOOKUP(GD430,リスト!$CB$5:$CC$6,2,FALSE))</f>
        <v/>
      </c>
      <c r="GD430" s="13"/>
      <c r="GE430" s="13"/>
      <c r="GF430" s="13"/>
      <c r="GG430" s="75"/>
      <c r="GH430" s="281" t="str">
        <f t="shared" si="63"/>
        <v/>
      </c>
      <c r="GI430" s="128"/>
      <c r="GJ430" s="281" t="str">
        <f>IF(GK430="","",VLOOKUP(GK430,リスト!$CD$5:$CE$6,2,FALSE))</f>
        <v/>
      </c>
      <c r="GK430" s="13"/>
      <c r="GL430" s="281" t="str">
        <f>IF(GM430="","",VLOOKUP(GM430,リスト!$CF$5:$CG$5,2,FALSE))</f>
        <v/>
      </c>
      <c r="GM430" s="26"/>
      <c r="GN430" s="280" t="str">
        <f>IF(GO430="","",VLOOKUP(GO430,リスト!$CH$5:$CI$5,2,FALSE))</f>
        <v/>
      </c>
      <c r="GO430" s="284"/>
      <c r="GP430" s="284"/>
      <c r="GQ430" s="284"/>
      <c r="GR430" s="284"/>
      <c r="GS430" s="284"/>
      <c r="GT430" s="284"/>
      <c r="GU430" s="284"/>
      <c r="GV430" s="284"/>
      <c r="GW430" s="284"/>
      <c r="GX430" s="285"/>
    </row>
    <row r="431" spans="2:206" s="177" customFormat="1" ht="24.75" hidden="1" customHeight="1" outlineLevel="1">
      <c r="B431" s="286" t="str">
        <f>IF(明細!B425="","",明細!B425)</f>
        <v/>
      </c>
      <c r="C431" s="287" t="str">
        <f>IF(明細!C425="","",明細!C425)</f>
        <v/>
      </c>
      <c r="D431" s="265" t="str">
        <f>IF(明細!D425="","",明細!D425)</f>
        <v/>
      </c>
      <c r="E431" s="265" t="str">
        <f>IF(明細!E425="","",明細!E425)</f>
        <v/>
      </c>
      <c r="F431" s="265" t="str">
        <f>IF(明細!F425="","",明細!F425)</f>
        <v/>
      </c>
      <c r="G431" s="265" t="str">
        <f>IF(明細!G425="","",明細!G425)</f>
        <v/>
      </c>
      <c r="H431" s="265" t="str">
        <f>IF(明細!H425="","",明細!H425)</f>
        <v/>
      </c>
      <c r="I431" s="265" t="str">
        <f>IF(明細!I425="","",明細!I425)</f>
        <v/>
      </c>
      <c r="J431" s="265" t="str">
        <f>IF(明細!J425="","",明細!J425)</f>
        <v/>
      </c>
      <c r="K431" s="265" t="str">
        <f>IF(明細!K425="","",明細!K425)</f>
        <v/>
      </c>
      <c r="L431" s="265" t="str">
        <f>IF(明細!L425="","",明細!L425)</f>
        <v/>
      </c>
      <c r="M431" s="265" t="str">
        <f>IF(明細!M425="","",明細!M425)</f>
        <v/>
      </c>
      <c r="N431" s="265" t="str">
        <f>IF(明細!N425="","",明細!N425)</f>
        <v/>
      </c>
      <c r="O431" s="265" t="str">
        <f>IF(明細!O425="","",明細!O425)</f>
        <v/>
      </c>
      <c r="P431" s="265" t="str">
        <f>IF(明細!P425="","",明細!P425)</f>
        <v/>
      </c>
      <c r="Q431" s="265" t="str">
        <f>IF(明細!Q425="","",明細!Q425)</f>
        <v/>
      </c>
      <c r="R431" s="289" t="str">
        <f>IF(明細!R425="","",明細!R425)</f>
        <v/>
      </c>
      <c r="S431" s="291" t="str">
        <f>IF(明細!S425="","",明細!S425)</f>
        <v/>
      </c>
      <c r="T431" s="291" t="str">
        <f>IF(明細!T425="","",明細!T425)</f>
        <v/>
      </c>
      <c r="U431" s="291" t="str">
        <f>IF(明細!U425="","",明細!U425)</f>
        <v/>
      </c>
      <c r="V431" s="292" t="str">
        <f>IF(明細!V425="","",明細!V425)</f>
        <v>個</v>
      </c>
      <c r="W431" s="292" t="str">
        <f>IF(明細!W425="","",明細!W425)</f>
        <v/>
      </c>
      <c r="X431" s="293" t="str">
        <f>IF(明細!X425="","",明細!X425)</f>
        <v/>
      </c>
      <c r="Y431" s="134" t="str">
        <f>IF(明細!Y425="","",明細!Y425)</f>
        <v/>
      </c>
      <c r="Z431" s="135" t="str">
        <f>IF(明細!Z425="","",明細!Z425)</f>
        <v/>
      </c>
      <c r="AA431" s="134" t="str">
        <f>IF(明細!AA425="","",明細!AA425)</f>
        <v/>
      </c>
      <c r="AB431" s="303" t="str">
        <f>IF(明細!AB425="","",明細!AB425)</f>
        <v/>
      </c>
      <c r="AC431" s="134" t="str">
        <f>IF(明細!AC425="","",明細!AC425)</f>
        <v/>
      </c>
      <c r="AD431" s="183" t="str">
        <f>IF(明細!AD425="","",明細!AD425)</f>
        <v/>
      </c>
      <c r="AE431" s="184">
        <f>IF(明細!AE425="","",明細!AE425)</f>
        <v>0.1</v>
      </c>
      <c r="AF431" s="185" t="str">
        <f>IF(明細!AF425="","",明細!AF425)</f>
        <v/>
      </c>
      <c r="AG431" s="186" t="str">
        <f>IF(明細!AG425="","",明細!AG425)</f>
        <v/>
      </c>
      <c r="AH431" s="186" t="str">
        <f>IF(明細!AH425="","",明細!AH425)</f>
        <v/>
      </c>
      <c r="AI431" s="187" t="str">
        <f>IF(明細!AI425="","",明細!AI425)</f>
        <v/>
      </c>
      <c r="AJ431" s="296" t="str">
        <f>IF(明細!AJ425="","",明細!AJ425)</f>
        <v/>
      </c>
      <c r="AK431" s="297" t="str">
        <f>IF(明細!AK425="","",明細!AK425)</f>
        <v/>
      </c>
      <c r="AL431" s="298" t="str">
        <f>IF(明細!AL425="","",明細!AL425)</f>
        <v/>
      </c>
      <c r="AM431" s="299" t="str">
        <f>IF(明細!AM425="","",明細!AM425)</f>
        <v/>
      </c>
      <c r="AN431" s="300" t="str">
        <f>IF(明細!AN425="","",明細!AN425)</f>
        <v/>
      </c>
      <c r="AO431" s="300" t="str">
        <f>IF(明細!AO425="","",明細!AO425)</f>
        <v/>
      </c>
      <c r="AP431" s="300" t="str">
        <f>IF(明細!AP425="","",明細!AP425)</f>
        <v/>
      </c>
      <c r="AQ431" s="301" t="str">
        <f>IF(明細!AQ425="","",明細!AQ425)</f>
        <v/>
      </c>
      <c r="AR431" s="302" t="str">
        <f>IF(明細!AR425="","",明細!AR425)</f>
        <v/>
      </c>
      <c r="AU431" s="360"/>
      <c r="AV431" s="368"/>
      <c r="AW431" s="446" t="str">
        <f>IF(明細!AV425="","",明細!AV425)</f>
        <v/>
      </c>
      <c r="AX431" s="419" t="str">
        <f>IF(明細!AT425="","",明細!AT425)</f>
        <v/>
      </c>
      <c r="AY431" s="280" t="str">
        <f>IF($AX431="","",VLOOKUP($AX431,リスト!$CL:$CM,2,FALSE))</f>
        <v/>
      </c>
      <c r="AZ431" s="3"/>
      <c r="BA431" s="280" t="str">
        <f>IF(BB431="","",VLOOKUP(BB431,リスト!$K:$L,2,FALSE))</f>
        <v/>
      </c>
      <c r="BB431" s="3"/>
      <c r="BC431" s="3"/>
      <c r="BD431" s="87"/>
      <c r="BE431" s="280" t="str">
        <f>IF(BF431="","",VLOOKUP(BF431,リスト!$I:$J,2,FALSE))</f>
        <v/>
      </c>
      <c r="BF431" s="3"/>
      <c r="BG431" s="280" t="str">
        <f>IF(BH431="","",VLOOKUP(BH431,リスト!$M:$N,2,FALSE))</f>
        <v/>
      </c>
      <c r="BH431" s="282"/>
      <c r="BI431" s="280" t="str">
        <f>IF(BJ431="","",VLOOKUP(BJ431,リスト!$O:$P,2,FALSE))</f>
        <v/>
      </c>
      <c r="BJ431" s="24"/>
      <c r="BM431" s="451" t="str">
        <f>IF(明細!AV425="","",明細!AV425)</f>
        <v/>
      </c>
      <c r="BN431" s="453" t="str">
        <f>IF(明細!AT425="","",明細!AT425)</f>
        <v/>
      </c>
      <c r="BO431" s="280" t="str">
        <f>IF($BN431="","",VLOOKUP($BN431,リスト!$CL:$CM,2,FALSE))</f>
        <v/>
      </c>
      <c r="BP431" s="280" t="str">
        <f>IF(BQ431="","",VLOOKUP(BQ431,リスト!$K$5:$L$7,2,FALSE))</f>
        <v/>
      </c>
      <c r="BQ431" s="13"/>
      <c r="BR431" s="13"/>
      <c r="BS431" s="47"/>
      <c r="BT431" s="280" t="str">
        <f>IF(BU431="","",VLOOKUP(BU431,リスト!I422:J440,2,FALSE))</f>
        <v/>
      </c>
      <c r="BU431" s="13"/>
      <c r="BV431" s="13"/>
      <c r="BW431" s="282"/>
      <c r="BX431" s="282"/>
      <c r="BY431" s="280" t="str">
        <f>IF(BZ431="","",VLOOKUP(BZ431,リスト!$S$5:$T$6,2,FALSE))</f>
        <v/>
      </c>
      <c r="BZ431" s="3"/>
      <c r="CA431" s="3"/>
      <c r="CB431" s="81"/>
      <c r="CC431" s="280" t="str">
        <f t="shared" si="57"/>
        <v/>
      </c>
      <c r="CD431" s="83"/>
      <c r="CE431" s="83"/>
      <c r="CF431" s="83"/>
      <c r="CG431" s="83"/>
      <c r="CH431" s="282" t="str">
        <f t="shared" si="58"/>
        <v/>
      </c>
      <c r="CI431" s="83"/>
      <c r="CJ431" s="280" t="str">
        <f t="shared" si="59"/>
        <v/>
      </c>
      <c r="CK431" s="87"/>
      <c r="CL431" s="78"/>
      <c r="CM431" s="83"/>
      <c r="CN431" s="83"/>
      <c r="CO431" s="83"/>
      <c r="CP431" s="280" t="str">
        <f t="shared" si="64"/>
        <v/>
      </c>
      <c r="CQ431" s="81"/>
      <c r="CR431" s="280" t="str">
        <f t="shared" si="65"/>
        <v/>
      </c>
      <c r="CS431" s="3"/>
      <c r="CT431" s="3"/>
      <c r="CU431" s="280" t="str">
        <f>IF(CV431="","",VLOOKUP(CV431,リスト!$V$5:$W$6,2,FALSE))</f>
        <v/>
      </c>
      <c r="CV431" s="3"/>
      <c r="CW431" s="280" t="str">
        <f>IF(CX431="","",VLOOKUP(CX431,リスト!$X$5:$Y$6,2,FALSE))</f>
        <v/>
      </c>
      <c r="CX431" s="3"/>
      <c r="CY431" s="77"/>
      <c r="CZ431" s="77"/>
      <c r="DA431" s="75"/>
      <c r="DB431" s="75"/>
      <c r="DC431" s="75"/>
      <c r="DD431" s="75"/>
      <c r="DE431" s="280" t="str">
        <f>IF(DF431="","",VLOOKUP(DF431,リスト!$Z$5:$AA$10,2,FALSE))</f>
        <v/>
      </c>
      <c r="DF431" s="3"/>
      <c r="DG431" s="280" t="str">
        <f>IF(DH431="","",VLOOKUP(DH431,リスト!$AB$5:$AC$12,2,FALSE))</f>
        <v/>
      </c>
      <c r="DH431" s="63"/>
      <c r="DI431" s="280" t="str">
        <f>IF(DJ431="","",VLOOKUP(DJ431,リスト!$AD$5:$AE$7,2,FALSE))</f>
        <v/>
      </c>
      <c r="DJ431" s="3"/>
      <c r="DK431" s="280" t="str">
        <f>IF(DL431="","",VLOOKUP(DL431,リスト!$AF$5:$AG$10,2,FALSE))</f>
        <v/>
      </c>
      <c r="DL431" s="3"/>
      <c r="DM431" s="280" t="str">
        <f>IF(DN431="","",VLOOKUP(DN431,リスト!$AH$5:$AI$6,2,FALSE))</f>
        <v/>
      </c>
      <c r="DN431" s="3"/>
      <c r="DO431" s="280" t="str">
        <f>IF(DP431="","",VLOOKUP(DP431,リスト!$AJ$5:$AK$6,2,FALSE))</f>
        <v/>
      </c>
      <c r="DP431" s="3"/>
      <c r="DQ431" s="280" t="str">
        <f>IF(DR431="","",VLOOKUP(DR431,リスト!$AL$5:$AM$7,2,FALSE))</f>
        <v/>
      </c>
      <c r="DR431" s="3"/>
      <c r="DS431" s="13"/>
      <c r="DT431" s="85"/>
      <c r="DU431" s="85"/>
      <c r="DV431" s="281" t="str">
        <f>IF(DW431="","",VLOOKUP(DW431,リスト!$AN$5:$AO$6,2,FALSE))</f>
        <v/>
      </c>
      <c r="DW431" s="13"/>
      <c r="DX431" s="341"/>
      <c r="DY431" s="345"/>
      <c r="DZ431" s="341"/>
      <c r="EA431" s="345"/>
      <c r="EB431" s="280" t="str">
        <f>IF(EC431="","",VLOOKUP(EC431,リスト!$AW$5:$AX$8,2,FALSE))</f>
        <v/>
      </c>
      <c r="EC431" s="3"/>
      <c r="ED431" s="85"/>
      <c r="EE431" s="280" t="str">
        <f>IF(EF431="","",VLOOKUP(EF431,リスト!$AY$5:$AZ$10,2,FALSE))</f>
        <v/>
      </c>
      <c r="EF431" s="3"/>
      <c r="EG431" s="280" t="str">
        <f>IF(EH431="","",VLOOKUP(EH431,リスト!$BA$5:$BB$10,2,FALSE))</f>
        <v/>
      </c>
      <c r="EH431" s="3"/>
      <c r="EI431" s="280" t="str">
        <f>IF(EJ431="","",VLOOKUP(EJ431,リスト!$BC$5:$BD$10,2,FALSE))</f>
        <v/>
      </c>
      <c r="EJ431" s="3"/>
      <c r="EK431" s="280" t="str">
        <f>IF(EL431="","",VLOOKUP(EL431,リスト!$BE$5:$BF$10,2,FALSE))</f>
        <v/>
      </c>
      <c r="EL431" s="3"/>
      <c r="EM431" s="78"/>
      <c r="EN431" s="73"/>
      <c r="EO431" s="73"/>
      <c r="EP431" s="13"/>
      <c r="EQ431" s="13"/>
      <c r="ER431" s="280" t="str">
        <f>IF(ES431="","",VLOOKUP(ES431,リスト!$BG$5:$BH$10,2,FALSE))</f>
        <v/>
      </c>
      <c r="ES431" s="13"/>
      <c r="ET431" s="13"/>
      <c r="EU431" s="13"/>
      <c r="EV431" s="13"/>
      <c r="EW431" s="13"/>
      <c r="EX431" s="81"/>
      <c r="EY431" s="81"/>
      <c r="EZ431" s="26"/>
      <c r="FA431" s="281" t="str">
        <f>IF($EZ431="","",INDEX(リスト!$BI$5:$BJ$40,MATCH($EZ431,リスト!$BJ$5:$BJ$40,0),1))</f>
        <v/>
      </c>
      <c r="FB431" s="280" t="str">
        <f>IF(FC431="","",VLOOKUP(FC431,リスト!$BK:$BL,2,FALSE))</f>
        <v/>
      </c>
      <c r="FC431" s="13"/>
      <c r="FD431" s="331"/>
      <c r="FE431" s="3"/>
      <c r="FF431" s="280" t="str">
        <f>IF(FG431="","",VLOOKUP(FG431,リスト!$BO$5:$BP$6,2,FALSE))</f>
        <v/>
      </c>
      <c r="FG431" s="3"/>
      <c r="FH431" s="280" t="str">
        <f>IF(FI431="","",VLOOKUP(FI431,リスト!$BQ$5:$BR$8,2,FALSE))</f>
        <v/>
      </c>
      <c r="FI431" s="3"/>
      <c r="FJ431" s="282"/>
      <c r="FK431" s="280" t="str">
        <f>IF(FL431="","",VLOOKUP(FL431,リスト!$BS$5:$BT$6,2,FALSE))</f>
        <v/>
      </c>
      <c r="FL431" s="63"/>
      <c r="FM431" s="13"/>
      <c r="FN431" s="13"/>
      <c r="FO431" s="13"/>
      <c r="FP431" s="283" t="str">
        <f t="shared" si="60"/>
        <v/>
      </c>
      <c r="FQ431" s="283" t="str">
        <f t="shared" si="60"/>
        <v/>
      </c>
      <c r="FR431" s="13"/>
      <c r="FS431" s="85"/>
      <c r="FT431" s="85"/>
      <c r="FU431" s="281" t="str">
        <f t="shared" si="61"/>
        <v/>
      </c>
      <c r="FV431" s="280" t="str">
        <f>IF(FW431="","",VLOOKUP(FW431,リスト!$BV$5:$BW$10,2,FALSE))</f>
        <v/>
      </c>
      <c r="FW431" s="26"/>
      <c r="FX431" s="282" t="str">
        <f t="shared" si="62"/>
        <v/>
      </c>
      <c r="FY431" s="280" t="str">
        <f>IF(FZ431="","",VLOOKUP(FZ431,リスト!$BX$5:$BY$6,2,FALSE))</f>
        <v/>
      </c>
      <c r="FZ431" s="3"/>
      <c r="GA431" s="280" t="str">
        <f>IF(GB431="","",VLOOKUP(GB431,リスト!$BZ$5:$CA$6,2,FALSE))</f>
        <v/>
      </c>
      <c r="GB431" s="13"/>
      <c r="GC431" s="281" t="str">
        <f>IF(GD431="","",VLOOKUP(GD431,リスト!$CB$5:$CC$6,2,FALSE))</f>
        <v/>
      </c>
      <c r="GD431" s="13"/>
      <c r="GE431" s="13"/>
      <c r="GF431" s="13"/>
      <c r="GG431" s="75"/>
      <c r="GH431" s="281" t="str">
        <f t="shared" si="63"/>
        <v/>
      </c>
      <c r="GI431" s="128"/>
      <c r="GJ431" s="281" t="str">
        <f>IF(GK431="","",VLOOKUP(GK431,リスト!$CD$5:$CE$6,2,FALSE))</f>
        <v/>
      </c>
      <c r="GK431" s="13"/>
      <c r="GL431" s="281" t="str">
        <f>IF(GM431="","",VLOOKUP(GM431,リスト!$CF$5:$CG$5,2,FALSE))</f>
        <v/>
      </c>
      <c r="GM431" s="26"/>
      <c r="GN431" s="280" t="str">
        <f>IF(GO431="","",VLOOKUP(GO431,リスト!$CH$5:$CI$5,2,FALSE))</f>
        <v/>
      </c>
      <c r="GO431" s="284"/>
      <c r="GP431" s="284"/>
      <c r="GQ431" s="284"/>
      <c r="GR431" s="284"/>
      <c r="GS431" s="284"/>
      <c r="GT431" s="284"/>
      <c r="GU431" s="284"/>
      <c r="GV431" s="284"/>
      <c r="GW431" s="284"/>
      <c r="GX431" s="285"/>
    </row>
    <row r="432" spans="2:206" s="177" customFormat="1" ht="24.75" hidden="1" customHeight="1" outlineLevel="1">
      <c r="B432" s="286" t="str">
        <f>IF(明細!B426="","",明細!B426)</f>
        <v/>
      </c>
      <c r="C432" s="287" t="str">
        <f>IF(明細!C426="","",明細!C426)</f>
        <v/>
      </c>
      <c r="D432" s="265" t="str">
        <f>IF(明細!D426="","",明細!D426)</f>
        <v/>
      </c>
      <c r="E432" s="265" t="str">
        <f>IF(明細!E426="","",明細!E426)</f>
        <v/>
      </c>
      <c r="F432" s="265" t="str">
        <f>IF(明細!F426="","",明細!F426)</f>
        <v/>
      </c>
      <c r="G432" s="265" t="str">
        <f>IF(明細!G426="","",明細!G426)</f>
        <v/>
      </c>
      <c r="H432" s="265" t="str">
        <f>IF(明細!H426="","",明細!H426)</f>
        <v/>
      </c>
      <c r="I432" s="265" t="str">
        <f>IF(明細!I426="","",明細!I426)</f>
        <v/>
      </c>
      <c r="J432" s="265" t="str">
        <f>IF(明細!J426="","",明細!J426)</f>
        <v/>
      </c>
      <c r="K432" s="265" t="str">
        <f>IF(明細!K426="","",明細!K426)</f>
        <v/>
      </c>
      <c r="L432" s="265" t="str">
        <f>IF(明細!L426="","",明細!L426)</f>
        <v/>
      </c>
      <c r="M432" s="265" t="str">
        <f>IF(明細!M426="","",明細!M426)</f>
        <v/>
      </c>
      <c r="N432" s="265" t="str">
        <f>IF(明細!N426="","",明細!N426)</f>
        <v/>
      </c>
      <c r="O432" s="265" t="str">
        <f>IF(明細!O426="","",明細!O426)</f>
        <v/>
      </c>
      <c r="P432" s="265" t="str">
        <f>IF(明細!P426="","",明細!P426)</f>
        <v/>
      </c>
      <c r="Q432" s="265" t="str">
        <f>IF(明細!Q426="","",明細!Q426)</f>
        <v/>
      </c>
      <c r="R432" s="289" t="str">
        <f>IF(明細!R426="","",明細!R426)</f>
        <v/>
      </c>
      <c r="S432" s="291" t="str">
        <f>IF(明細!S426="","",明細!S426)</f>
        <v/>
      </c>
      <c r="T432" s="291" t="str">
        <f>IF(明細!T426="","",明細!T426)</f>
        <v/>
      </c>
      <c r="U432" s="291" t="str">
        <f>IF(明細!U426="","",明細!U426)</f>
        <v/>
      </c>
      <c r="V432" s="292" t="str">
        <f>IF(明細!V426="","",明細!V426)</f>
        <v>個</v>
      </c>
      <c r="W432" s="292" t="str">
        <f>IF(明細!W426="","",明細!W426)</f>
        <v/>
      </c>
      <c r="X432" s="293" t="str">
        <f>IF(明細!X426="","",明細!X426)</f>
        <v/>
      </c>
      <c r="Y432" s="134" t="str">
        <f>IF(明細!Y426="","",明細!Y426)</f>
        <v/>
      </c>
      <c r="Z432" s="135" t="str">
        <f>IF(明細!Z426="","",明細!Z426)</f>
        <v/>
      </c>
      <c r="AA432" s="134" t="str">
        <f>IF(明細!AA426="","",明細!AA426)</f>
        <v/>
      </c>
      <c r="AB432" s="303" t="str">
        <f>IF(明細!AB426="","",明細!AB426)</f>
        <v/>
      </c>
      <c r="AC432" s="134" t="str">
        <f>IF(明細!AC426="","",明細!AC426)</f>
        <v/>
      </c>
      <c r="AD432" s="183" t="str">
        <f>IF(明細!AD426="","",明細!AD426)</f>
        <v/>
      </c>
      <c r="AE432" s="184">
        <f>IF(明細!AE426="","",明細!AE426)</f>
        <v>0.1</v>
      </c>
      <c r="AF432" s="185" t="str">
        <f>IF(明細!AF426="","",明細!AF426)</f>
        <v/>
      </c>
      <c r="AG432" s="186" t="str">
        <f>IF(明細!AG426="","",明細!AG426)</f>
        <v/>
      </c>
      <c r="AH432" s="186" t="str">
        <f>IF(明細!AH426="","",明細!AH426)</f>
        <v/>
      </c>
      <c r="AI432" s="187" t="str">
        <f>IF(明細!AI426="","",明細!AI426)</f>
        <v/>
      </c>
      <c r="AJ432" s="296" t="str">
        <f>IF(明細!AJ426="","",明細!AJ426)</f>
        <v/>
      </c>
      <c r="AK432" s="297" t="str">
        <f>IF(明細!AK426="","",明細!AK426)</f>
        <v/>
      </c>
      <c r="AL432" s="298" t="str">
        <f>IF(明細!AL426="","",明細!AL426)</f>
        <v/>
      </c>
      <c r="AM432" s="299" t="str">
        <f>IF(明細!AM426="","",明細!AM426)</f>
        <v/>
      </c>
      <c r="AN432" s="300" t="str">
        <f>IF(明細!AN426="","",明細!AN426)</f>
        <v/>
      </c>
      <c r="AO432" s="300" t="str">
        <f>IF(明細!AO426="","",明細!AO426)</f>
        <v/>
      </c>
      <c r="AP432" s="300" t="str">
        <f>IF(明細!AP426="","",明細!AP426)</f>
        <v/>
      </c>
      <c r="AQ432" s="301" t="str">
        <f>IF(明細!AQ426="","",明細!AQ426)</f>
        <v/>
      </c>
      <c r="AR432" s="302" t="str">
        <f>IF(明細!AR426="","",明細!AR426)</f>
        <v/>
      </c>
      <c r="AU432" s="360"/>
      <c r="AV432" s="368"/>
      <c r="AW432" s="446" t="str">
        <f>IF(明細!AV426="","",明細!AV426)</f>
        <v/>
      </c>
      <c r="AX432" s="419" t="str">
        <f>IF(明細!AT426="","",明細!AT426)</f>
        <v/>
      </c>
      <c r="AY432" s="280" t="str">
        <f>IF($AX432="","",VLOOKUP($AX432,リスト!$CL:$CM,2,FALSE))</f>
        <v/>
      </c>
      <c r="AZ432" s="3"/>
      <c r="BA432" s="280" t="str">
        <f>IF(BB432="","",VLOOKUP(BB432,リスト!$K:$L,2,FALSE))</f>
        <v/>
      </c>
      <c r="BB432" s="3"/>
      <c r="BC432" s="3"/>
      <c r="BD432" s="87"/>
      <c r="BE432" s="280" t="str">
        <f>IF(BF432="","",VLOOKUP(BF432,リスト!$I:$J,2,FALSE))</f>
        <v/>
      </c>
      <c r="BF432" s="3"/>
      <c r="BG432" s="280" t="str">
        <f>IF(BH432="","",VLOOKUP(BH432,リスト!$M:$N,2,FALSE))</f>
        <v/>
      </c>
      <c r="BH432" s="282"/>
      <c r="BI432" s="280" t="str">
        <f>IF(BJ432="","",VLOOKUP(BJ432,リスト!$O:$P,2,FALSE))</f>
        <v/>
      </c>
      <c r="BJ432" s="24"/>
      <c r="BM432" s="451" t="str">
        <f>IF(明細!AV426="","",明細!AV426)</f>
        <v/>
      </c>
      <c r="BN432" s="453" t="str">
        <f>IF(明細!AT426="","",明細!AT426)</f>
        <v/>
      </c>
      <c r="BO432" s="280" t="str">
        <f>IF($BN432="","",VLOOKUP($BN432,リスト!$CL:$CM,2,FALSE))</f>
        <v/>
      </c>
      <c r="BP432" s="280" t="str">
        <f>IF(BQ432="","",VLOOKUP(BQ432,リスト!$K$5:$L$7,2,FALSE))</f>
        <v/>
      </c>
      <c r="BQ432" s="13"/>
      <c r="BR432" s="13"/>
      <c r="BS432" s="47"/>
      <c r="BT432" s="280" t="str">
        <f>IF(BU432="","",VLOOKUP(BU432,リスト!I423:J441,2,FALSE))</f>
        <v/>
      </c>
      <c r="BU432" s="13"/>
      <c r="BV432" s="13"/>
      <c r="BW432" s="282"/>
      <c r="BX432" s="282"/>
      <c r="BY432" s="280" t="str">
        <f>IF(BZ432="","",VLOOKUP(BZ432,リスト!$S$5:$T$6,2,FALSE))</f>
        <v/>
      </c>
      <c r="BZ432" s="3"/>
      <c r="CA432" s="3"/>
      <c r="CB432" s="81"/>
      <c r="CC432" s="280" t="str">
        <f t="shared" si="57"/>
        <v/>
      </c>
      <c r="CD432" s="83"/>
      <c r="CE432" s="83"/>
      <c r="CF432" s="83"/>
      <c r="CG432" s="83"/>
      <c r="CH432" s="282" t="str">
        <f t="shared" si="58"/>
        <v/>
      </c>
      <c r="CI432" s="83"/>
      <c r="CJ432" s="280" t="str">
        <f t="shared" si="59"/>
        <v/>
      </c>
      <c r="CK432" s="87"/>
      <c r="CL432" s="78"/>
      <c r="CM432" s="83"/>
      <c r="CN432" s="83"/>
      <c r="CO432" s="83"/>
      <c r="CP432" s="280" t="str">
        <f t="shared" si="64"/>
        <v/>
      </c>
      <c r="CQ432" s="81"/>
      <c r="CR432" s="280" t="str">
        <f t="shared" si="65"/>
        <v/>
      </c>
      <c r="CS432" s="3"/>
      <c r="CT432" s="3"/>
      <c r="CU432" s="280" t="str">
        <f>IF(CV432="","",VLOOKUP(CV432,リスト!$V$5:$W$6,2,FALSE))</f>
        <v/>
      </c>
      <c r="CV432" s="3"/>
      <c r="CW432" s="280" t="str">
        <f>IF(CX432="","",VLOOKUP(CX432,リスト!$X$5:$Y$6,2,FALSE))</f>
        <v/>
      </c>
      <c r="CX432" s="3"/>
      <c r="CY432" s="77"/>
      <c r="CZ432" s="77"/>
      <c r="DA432" s="75"/>
      <c r="DB432" s="75"/>
      <c r="DC432" s="75"/>
      <c r="DD432" s="75"/>
      <c r="DE432" s="280" t="str">
        <f>IF(DF432="","",VLOOKUP(DF432,リスト!$Z$5:$AA$10,2,FALSE))</f>
        <v/>
      </c>
      <c r="DF432" s="3"/>
      <c r="DG432" s="280" t="str">
        <f>IF(DH432="","",VLOOKUP(DH432,リスト!$AB$5:$AC$12,2,FALSE))</f>
        <v/>
      </c>
      <c r="DH432" s="63"/>
      <c r="DI432" s="280" t="str">
        <f>IF(DJ432="","",VLOOKUP(DJ432,リスト!$AD$5:$AE$7,2,FALSE))</f>
        <v/>
      </c>
      <c r="DJ432" s="3"/>
      <c r="DK432" s="280" t="str">
        <f>IF(DL432="","",VLOOKUP(DL432,リスト!$AF$5:$AG$10,2,FALSE))</f>
        <v/>
      </c>
      <c r="DL432" s="3"/>
      <c r="DM432" s="280" t="str">
        <f>IF(DN432="","",VLOOKUP(DN432,リスト!$AH$5:$AI$6,2,FALSE))</f>
        <v/>
      </c>
      <c r="DN432" s="3"/>
      <c r="DO432" s="280" t="str">
        <f>IF(DP432="","",VLOOKUP(DP432,リスト!$AJ$5:$AK$6,2,FALSE))</f>
        <v/>
      </c>
      <c r="DP432" s="3"/>
      <c r="DQ432" s="280" t="str">
        <f>IF(DR432="","",VLOOKUP(DR432,リスト!$AL$5:$AM$7,2,FALSE))</f>
        <v/>
      </c>
      <c r="DR432" s="3"/>
      <c r="DS432" s="13"/>
      <c r="DT432" s="85"/>
      <c r="DU432" s="85"/>
      <c r="DV432" s="281" t="str">
        <f>IF(DW432="","",VLOOKUP(DW432,リスト!$AN$5:$AO$6,2,FALSE))</f>
        <v/>
      </c>
      <c r="DW432" s="13"/>
      <c r="DX432" s="341"/>
      <c r="DY432" s="345"/>
      <c r="DZ432" s="341"/>
      <c r="EA432" s="345"/>
      <c r="EB432" s="280" t="str">
        <f>IF(EC432="","",VLOOKUP(EC432,リスト!$AW$5:$AX$8,2,FALSE))</f>
        <v/>
      </c>
      <c r="EC432" s="3"/>
      <c r="ED432" s="85"/>
      <c r="EE432" s="280" t="str">
        <f>IF(EF432="","",VLOOKUP(EF432,リスト!$AY$5:$AZ$10,2,FALSE))</f>
        <v/>
      </c>
      <c r="EF432" s="3"/>
      <c r="EG432" s="280" t="str">
        <f>IF(EH432="","",VLOOKUP(EH432,リスト!$BA$5:$BB$10,2,FALSE))</f>
        <v/>
      </c>
      <c r="EH432" s="3"/>
      <c r="EI432" s="280" t="str">
        <f>IF(EJ432="","",VLOOKUP(EJ432,リスト!$BC$5:$BD$10,2,FALSE))</f>
        <v/>
      </c>
      <c r="EJ432" s="3"/>
      <c r="EK432" s="280" t="str">
        <f>IF(EL432="","",VLOOKUP(EL432,リスト!$BE$5:$BF$10,2,FALSE))</f>
        <v/>
      </c>
      <c r="EL432" s="3"/>
      <c r="EM432" s="78"/>
      <c r="EN432" s="73"/>
      <c r="EO432" s="73"/>
      <c r="EP432" s="13"/>
      <c r="EQ432" s="13"/>
      <c r="ER432" s="280" t="str">
        <f>IF(ES432="","",VLOOKUP(ES432,リスト!$BG$5:$BH$10,2,FALSE))</f>
        <v/>
      </c>
      <c r="ES432" s="13"/>
      <c r="ET432" s="13"/>
      <c r="EU432" s="13"/>
      <c r="EV432" s="13"/>
      <c r="EW432" s="13"/>
      <c r="EX432" s="81"/>
      <c r="EY432" s="81"/>
      <c r="EZ432" s="26"/>
      <c r="FA432" s="281" t="str">
        <f>IF($EZ432="","",INDEX(リスト!$BI$5:$BJ$40,MATCH($EZ432,リスト!$BJ$5:$BJ$40,0),1))</f>
        <v/>
      </c>
      <c r="FB432" s="280" t="str">
        <f>IF(FC432="","",VLOOKUP(FC432,リスト!$BK:$BL,2,FALSE))</f>
        <v/>
      </c>
      <c r="FC432" s="13"/>
      <c r="FD432" s="331"/>
      <c r="FE432" s="3"/>
      <c r="FF432" s="280" t="str">
        <f>IF(FG432="","",VLOOKUP(FG432,リスト!$BO$5:$BP$6,2,FALSE))</f>
        <v/>
      </c>
      <c r="FG432" s="3"/>
      <c r="FH432" s="280" t="str">
        <f>IF(FI432="","",VLOOKUP(FI432,リスト!$BQ$5:$BR$8,2,FALSE))</f>
        <v/>
      </c>
      <c r="FI432" s="3"/>
      <c r="FJ432" s="282"/>
      <c r="FK432" s="280" t="str">
        <f>IF(FL432="","",VLOOKUP(FL432,リスト!$BS$5:$BT$6,2,FALSE))</f>
        <v/>
      </c>
      <c r="FL432" s="63"/>
      <c r="FM432" s="13"/>
      <c r="FN432" s="13"/>
      <c r="FO432" s="13"/>
      <c r="FP432" s="283" t="str">
        <f t="shared" si="60"/>
        <v/>
      </c>
      <c r="FQ432" s="283" t="str">
        <f t="shared" si="60"/>
        <v/>
      </c>
      <c r="FR432" s="13"/>
      <c r="FS432" s="85"/>
      <c r="FT432" s="85"/>
      <c r="FU432" s="281" t="str">
        <f t="shared" si="61"/>
        <v/>
      </c>
      <c r="FV432" s="280" t="str">
        <f>IF(FW432="","",VLOOKUP(FW432,リスト!$BV$5:$BW$10,2,FALSE))</f>
        <v/>
      </c>
      <c r="FW432" s="26"/>
      <c r="FX432" s="282" t="str">
        <f t="shared" si="62"/>
        <v/>
      </c>
      <c r="FY432" s="280" t="str">
        <f>IF(FZ432="","",VLOOKUP(FZ432,リスト!$BX$5:$BY$6,2,FALSE))</f>
        <v/>
      </c>
      <c r="FZ432" s="3"/>
      <c r="GA432" s="280" t="str">
        <f>IF(GB432="","",VLOOKUP(GB432,リスト!$BZ$5:$CA$6,2,FALSE))</f>
        <v/>
      </c>
      <c r="GB432" s="13"/>
      <c r="GC432" s="281" t="str">
        <f>IF(GD432="","",VLOOKUP(GD432,リスト!$CB$5:$CC$6,2,FALSE))</f>
        <v/>
      </c>
      <c r="GD432" s="13"/>
      <c r="GE432" s="13"/>
      <c r="GF432" s="13"/>
      <c r="GG432" s="75"/>
      <c r="GH432" s="281" t="str">
        <f t="shared" si="63"/>
        <v/>
      </c>
      <c r="GI432" s="128"/>
      <c r="GJ432" s="281" t="str">
        <f>IF(GK432="","",VLOOKUP(GK432,リスト!$CD$5:$CE$6,2,FALSE))</f>
        <v/>
      </c>
      <c r="GK432" s="13"/>
      <c r="GL432" s="281" t="str">
        <f>IF(GM432="","",VLOOKUP(GM432,リスト!$CF$5:$CG$5,2,FALSE))</f>
        <v/>
      </c>
      <c r="GM432" s="26"/>
      <c r="GN432" s="280" t="str">
        <f>IF(GO432="","",VLOOKUP(GO432,リスト!$CH$5:$CI$5,2,FALSE))</f>
        <v/>
      </c>
      <c r="GO432" s="284"/>
      <c r="GP432" s="284"/>
      <c r="GQ432" s="284"/>
      <c r="GR432" s="284"/>
      <c r="GS432" s="284"/>
      <c r="GT432" s="284"/>
      <c r="GU432" s="284"/>
      <c r="GV432" s="284"/>
      <c r="GW432" s="284"/>
      <c r="GX432" s="285"/>
    </row>
    <row r="433" spans="2:206" s="177" customFormat="1" ht="24.75" hidden="1" customHeight="1" outlineLevel="1">
      <c r="B433" s="286" t="str">
        <f>IF(明細!B427="","",明細!B427)</f>
        <v/>
      </c>
      <c r="C433" s="287" t="str">
        <f>IF(明細!C427="","",明細!C427)</f>
        <v/>
      </c>
      <c r="D433" s="265" t="str">
        <f>IF(明細!D427="","",明細!D427)</f>
        <v/>
      </c>
      <c r="E433" s="265" t="str">
        <f>IF(明細!E427="","",明細!E427)</f>
        <v/>
      </c>
      <c r="F433" s="265" t="str">
        <f>IF(明細!F427="","",明細!F427)</f>
        <v/>
      </c>
      <c r="G433" s="265" t="str">
        <f>IF(明細!G427="","",明細!G427)</f>
        <v/>
      </c>
      <c r="H433" s="265" t="str">
        <f>IF(明細!H427="","",明細!H427)</f>
        <v/>
      </c>
      <c r="I433" s="265" t="str">
        <f>IF(明細!I427="","",明細!I427)</f>
        <v/>
      </c>
      <c r="J433" s="265" t="str">
        <f>IF(明細!J427="","",明細!J427)</f>
        <v/>
      </c>
      <c r="K433" s="265" t="str">
        <f>IF(明細!K427="","",明細!K427)</f>
        <v/>
      </c>
      <c r="L433" s="265" t="str">
        <f>IF(明細!L427="","",明細!L427)</f>
        <v/>
      </c>
      <c r="M433" s="265" t="str">
        <f>IF(明細!M427="","",明細!M427)</f>
        <v/>
      </c>
      <c r="N433" s="265" t="str">
        <f>IF(明細!N427="","",明細!N427)</f>
        <v/>
      </c>
      <c r="O433" s="265" t="str">
        <f>IF(明細!O427="","",明細!O427)</f>
        <v/>
      </c>
      <c r="P433" s="265" t="str">
        <f>IF(明細!P427="","",明細!P427)</f>
        <v/>
      </c>
      <c r="Q433" s="265" t="str">
        <f>IF(明細!Q427="","",明細!Q427)</f>
        <v/>
      </c>
      <c r="R433" s="289" t="str">
        <f>IF(明細!R427="","",明細!R427)</f>
        <v/>
      </c>
      <c r="S433" s="291" t="str">
        <f>IF(明細!S427="","",明細!S427)</f>
        <v/>
      </c>
      <c r="T433" s="291" t="str">
        <f>IF(明細!T427="","",明細!T427)</f>
        <v/>
      </c>
      <c r="U433" s="291" t="str">
        <f>IF(明細!U427="","",明細!U427)</f>
        <v/>
      </c>
      <c r="V433" s="292" t="str">
        <f>IF(明細!V427="","",明細!V427)</f>
        <v>個</v>
      </c>
      <c r="W433" s="292" t="str">
        <f>IF(明細!W427="","",明細!W427)</f>
        <v/>
      </c>
      <c r="X433" s="293" t="str">
        <f>IF(明細!X427="","",明細!X427)</f>
        <v/>
      </c>
      <c r="Y433" s="134" t="str">
        <f>IF(明細!Y427="","",明細!Y427)</f>
        <v/>
      </c>
      <c r="Z433" s="135" t="str">
        <f>IF(明細!Z427="","",明細!Z427)</f>
        <v/>
      </c>
      <c r="AA433" s="134" t="str">
        <f>IF(明細!AA427="","",明細!AA427)</f>
        <v/>
      </c>
      <c r="AB433" s="303" t="str">
        <f>IF(明細!AB427="","",明細!AB427)</f>
        <v/>
      </c>
      <c r="AC433" s="134" t="str">
        <f>IF(明細!AC427="","",明細!AC427)</f>
        <v/>
      </c>
      <c r="AD433" s="183" t="str">
        <f>IF(明細!AD427="","",明細!AD427)</f>
        <v/>
      </c>
      <c r="AE433" s="184">
        <f>IF(明細!AE427="","",明細!AE427)</f>
        <v>0.1</v>
      </c>
      <c r="AF433" s="185" t="str">
        <f>IF(明細!AF427="","",明細!AF427)</f>
        <v/>
      </c>
      <c r="AG433" s="186" t="str">
        <f>IF(明細!AG427="","",明細!AG427)</f>
        <v/>
      </c>
      <c r="AH433" s="186" t="str">
        <f>IF(明細!AH427="","",明細!AH427)</f>
        <v/>
      </c>
      <c r="AI433" s="187" t="str">
        <f>IF(明細!AI427="","",明細!AI427)</f>
        <v/>
      </c>
      <c r="AJ433" s="296" t="str">
        <f>IF(明細!AJ427="","",明細!AJ427)</f>
        <v/>
      </c>
      <c r="AK433" s="297" t="str">
        <f>IF(明細!AK427="","",明細!AK427)</f>
        <v/>
      </c>
      <c r="AL433" s="298" t="str">
        <f>IF(明細!AL427="","",明細!AL427)</f>
        <v/>
      </c>
      <c r="AM433" s="299" t="str">
        <f>IF(明細!AM427="","",明細!AM427)</f>
        <v/>
      </c>
      <c r="AN433" s="300" t="str">
        <f>IF(明細!AN427="","",明細!AN427)</f>
        <v/>
      </c>
      <c r="AO433" s="300" t="str">
        <f>IF(明細!AO427="","",明細!AO427)</f>
        <v/>
      </c>
      <c r="AP433" s="300" t="str">
        <f>IF(明細!AP427="","",明細!AP427)</f>
        <v/>
      </c>
      <c r="AQ433" s="301" t="str">
        <f>IF(明細!AQ427="","",明細!AQ427)</f>
        <v/>
      </c>
      <c r="AR433" s="302" t="str">
        <f>IF(明細!AR427="","",明細!AR427)</f>
        <v/>
      </c>
      <c r="AU433" s="360"/>
      <c r="AV433" s="368"/>
      <c r="AW433" s="446" t="str">
        <f>IF(明細!AV427="","",明細!AV427)</f>
        <v/>
      </c>
      <c r="AX433" s="419" t="str">
        <f>IF(明細!AT427="","",明細!AT427)</f>
        <v/>
      </c>
      <c r="AY433" s="280" t="str">
        <f>IF($AX433="","",VLOOKUP($AX433,リスト!$CL:$CM,2,FALSE))</f>
        <v/>
      </c>
      <c r="AZ433" s="3"/>
      <c r="BA433" s="280" t="str">
        <f>IF(BB433="","",VLOOKUP(BB433,リスト!$K:$L,2,FALSE))</f>
        <v/>
      </c>
      <c r="BB433" s="3"/>
      <c r="BC433" s="3"/>
      <c r="BD433" s="87"/>
      <c r="BE433" s="280" t="str">
        <f>IF(BF433="","",VLOOKUP(BF433,リスト!$I:$J,2,FALSE))</f>
        <v/>
      </c>
      <c r="BF433" s="3"/>
      <c r="BG433" s="280" t="str">
        <f>IF(BH433="","",VLOOKUP(BH433,リスト!$M:$N,2,FALSE))</f>
        <v/>
      </c>
      <c r="BH433" s="282"/>
      <c r="BI433" s="280" t="str">
        <f>IF(BJ433="","",VLOOKUP(BJ433,リスト!$O:$P,2,FALSE))</f>
        <v/>
      </c>
      <c r="BJ433" s="24"/>
      <c r="BM433" s="451" t="str">
        <f>IF(明細!AV427="","",明細!AV427)</f>
        <v/>
      </c>
      <c r="BN433" s="453" t="str">
        <f>IF(明細!AT427="","",明細!AT427)</f>
        <v/>
      </c>
      <c r="BO433" s="280" t="str">
        <f>IF($BN433="","",VLOOKUP($BN433,リスト!$CL:$CM,2,FALSE))</f>
        <v/>
      </c>
      <c r="BP433" s="280" t="str">
        <f>IF(BQ433="","",VLOOKUP(BQ433,リスト!$K$5:$L$7,2,FALSE))</f>
        <v/>
      </c>
      <c r="BQ433" s="13"/>
      <c r="BR433" s="13"/>
      <c r="BS433" s="47"/>
      <c r="BT433" s="280" t="str">
        <f>IF(BU433="","",VLOOKUP(BU433,リスト!I424:J442,2,FALSE))</f>
        <v/>
      </c>
      <c r="BU433" s="13"/>
      <c r="BV433" s="13"/>
      <c r="BW433" s="282"/>
      <c r="BX433" s="282"/>
      <c r="BY433" s="280" t="str">
        <f>IF(BZ433="","",VLOOKUP(BZ433,リスト!$S$5:$T$6,2,FALSE))</f>
        <v/>
      </c>
      <c r="BZ433" s="3"/>
      <c r="CA433" s="3"/>
      <c r="CB433" s="81"/>
      <c r="CC433" s="280" t="str">
        <f t="shared" si="57"/>
        <v/>
      </c>
      <c r="CD433" s="83"/>
      <c r="CE433" s="83"/>
      <c r="CF433" s="83"/>
      <c r="CG433" s="83"/>
      <c r="CH433" s="282" t="str">
        <f t="shared" si="58"/>
        <v/>
      </c>
      <c r="CI433" s="83"/>
      <c r="CJ433" s="280" t="str">
        <f t="shared" si="59"/>
        <v/>
      </c>
      <c r="CK433" s="87"/>
      <c r="CL433" s="78"/>
      <c r="CM433" s="83"/>
      <c r="CN433" s="83"/>
      <c r="CO433" s="83"/>
      <c r="CP433" s="280" t="str">
        <f t="shared" si="64"/>
        <v/>
      </c>
      <c r="CQ433" s="81"/>
      <c r="CR433" s="280" t="str">
        <f t="shared" si="65"/>
        <v/>
      </c>
      <c r="CS433" s="3"/>
      <c r="CT433" s="3"/>
      <c r="CU433" s="280" t="str">
        <f>IF(CV433="","",VLOOKUP(CV433,リスト!$V$5:$W$6,2,FALSE))</f>
        <v/>
      </c>
      <c r="CV433" s="3"/>
      <c r="CW433" s="280" t="str">
        <f>IF(CX433="","",VLOOKUP(CX433,リスト!$X$5:$Y$6,2,FALSE))</f>
        <v/>
      </c>
      <c r="CX433" s="3"/>
      <c r="CY433" s="77"/>
      <c r="CZ433" s="77"/>
      <c r="DA433" s="75"/>
      <c r="DB433" s="75"/>
      <c r="DC433" s="75"/>
      <c r="DD433" s="75"/>
      <c r="DE433" s="280" t="str">
        <f>IF(DF433="","",VLOOKUP(DF433,リスト!$Z$5:$AA$10,2,FALSE))</f>
        <v/>
      </c>
      <c r="DF433" s="3"/>
      <c r="DG433" s="280" t="str">
        <f>IF(DH433="","",VLOOKUP(DH433,リスト!$AB$5:$AC$12,2,FALSE))</f>
        <v/>
      </c>
      <c r="DH433" s="63"/>
      <c r="DI433" s="280" t="str">
        <f>IF(DJ433="","",VLOOKUP(DJ433,リスト!$AD$5:$AE$7,2,FALSE))</f>
        <v/>
      </c>
      <c r="DJ433" s="3"/>
      <c r="DK433" s="280" t="str">
        <f>IF(DL433="","",VLOOKUP(DL433,リスト!$AF$5:$AG$10,2,FALSE))</f>
        <v/>
      </c>
      <c r="DL433" s="3"/>
      <c r="DM433" s="280" t="str">
        <f>IF(DN433="","",VLOOKUP(DN433,リスト!$AH$5:$AI$6,2,FALSE))</f>
        <v/>
      </c>
      <c r="DN433" s="3"/>
      <c r="DO433" s="280" t="str">
        <f>IF(DP433="","",VLOOKUP(DP433,リスト!$AJ$5:$AK$6,2,FALSE))</f>
        <v/>
      </c>
      <c r="DP433" s="3"/>
      <c r="DQ433" s="280" t="str">
        <f>IF(DR433="","",VLOOKUP(DR433,リスト!$AL$5:$AM$7,2,FALSE))</f>
        <v/>
      </c>
      <c r="DR433" s="3"/>
      <c r="DS433" s="13"/>
      <c r="DT433" s="85"/>
      <c r="DU433" s="85"/>
      <c r="DV433" s="281" t="str">
        <f>IF(DW433="","",VLOOKUP(DW433,リスト!$AN$5:$AO$6,2,FALSE))</f>
        <v/>
      </c>
      <c r="DW433" s="13"/>
      <c r="DX433" s="341"/>
      <c r="DY433" s="345"/>
      <c r="DZ433" s="341"/>
      <c r="EA433" s="345"/>
      <c r="EB433" s="280" t="str">
        <f>IF(EC433="","",VLOOKUP(EC433,リスト!$AW$5:$AX$8,2,FALSE))</f>
        <v/>
      </c>
      <c r="EC433" s="3"/>
      <c r="ED433" s="85"/>
      <c r="EE433" s="280" t="str">
        <f>IF(EF433="","",VLOOKUP(EF433,リスト!$AY$5:$AZ$10,2,FALSE))</f>
        <v/>
      </c>
      <c r="EF433" s="3"/>
      <c r="EG433" s="280" t="str">
        <f>IF(EH433="","",VLOOKUP(EH433,リスト!$BA$5:$BB$10,2,FALSE))</f>
        <v/>
      </c>
      <c r="EH433" s="3"/>
      <c r="EI433" s="280" t="str">
        <f>IF(EJ433="","",VLOOKUP(EJ433,リスト!$BC$5:$BD$10,2,FALSE))</f>
        <v/>
      </c>
      <c r="EJ433" s="3"/>
      <c r="EK433" s="280" t="str">
        <f>IF(EL433="","",VLOOKUP(EL433,リスト!$BE$5:$BF$10,2,FALSE))</f>
        <v/>
      </c>
      <c r="EL433" s="3"/>
      <c r="EM433" s="78"/>
      <c r="EN433" s="73"/>
      <c r="EO433" s="73"/>
      <c r="EP433" s="13"/>
      <c r="EQ433" s="13"/>
      <c r="ER433" s="280" t="str">
        <f>IF(ES433="","",VLOOKUP(ES433,リスト!$BG$5:$BH$10,2,FALSE))</f>
        <v/>
      </c>
      <c r="ES433" s="13"/>
      <c r="ET433" s="13"/>
      <c r="EU433" s="13"/>
      <c r="EV433" s="13"/>
      <c r="EW433" s="13"/>
      <c r="EX433" s="81"/>
      <c r="EY433" s="81"/>
      <c r="EZ433" s="26"/>
      <c r="FA433" s="281" t="str">
        <f>IF($EZ433="","",INDEX(リスト!$BI$5:$BJ$40,MATCH($EZ433,リスト!$BJ$5:$BJ$40,0),1))</f>
        <v/>
      </c>
      <c r="FB433" s="280" t="str">
        <f>IF(FC433="","",VLOOKUP(FC433,リスト!$BK:$BL,2,FALSE))</f>
        <v/>
      </c>
      <c r="FC433" s="13"/>
      <c r="FD433" s="331"/>
      <c r="FE433" s="3"/>
      <c r="FF433" s="280" t="str">
        <f>IF(FG433="","",VLOOKUP(FG433,リスト!$BO$5:$BP$6,2,FALSE))</f>
        <v/>
      </c>
      <c r="FG433" s="3"/>
      <c r="FH433" s="280" t="str">
        <f>IF(FI433="","",VLOOKUP(FI433,リスト!$BQ$5:$BR$8,2,FALSE))</f>
        <v/>
      </c>
      <c r="FI433" s="3"/>
      <c r="FJ433" s="282"/>
      <c r="FK433" s="280" t="str">
        <f>IF(FL433="","",VLOOKUP(FL433,リスト!$BS$5:$BT$6,2,FALSE))</f>
        <v/>
      </c>
      <c r="FL433" s="63"/>
      <c r="FM433" s="13"/>
      <c r="FN433" s="13"/>
      <c r="FO433" s="13"/>
      <c r="FP433" s="283" t="str">
        <f t="shared" si="60"/>
        <v/>
      </c>
      <c r="FQ433" s="283" t="str">
        <f t="shared" si="60"/>
        <v/>
      </c>
      <c r="FR433" s="13"/>
      <c r="FS433" s="85"/>
      <c r="FT433" s="85"/>
      <c r="FU433" s="281" t="str">
        <f t="shared" si="61"/>
        <v/>
      </c>
      <c r="FV433" s="280" t="str">
        <f>IF(FW433="","",VLOOKUP(FW433,リスト!$BV$5:$BW$10,2,FALSE))</f>
        <v/>
      </c>
      <c r="FW433" s="26"/>
      <c r="FX433" s="282" t="str">
        <f t="shared" si="62"/>
        <v/>
      </c>
      <c r="FY433" s="280" t="str">
        <f>IF(FZ433="","",VLOOKUP(FZ433,リスト!$BX$5:$BY$6,2,FALSE))</f>
        <v/>
      </c>
      <c r="FZ433" s="3"/>
      <c r="GA433" s="280" t="str">
        <f>IF(GB433="","",VLOOKUP(GB433,リスト!$BZ$5:$CA$6,2,FALSE))</f>
        <v/>
      </c>
      <c r="GB433" s="13"/>
      <c r="GC433" s="281" t="str">
        <f>IF(GD433="","",VLOOKUP(GD433,リスト!$CB$5:$CC$6,2,FALSE))</f>
        <v/>
      </c>
      <c r="GD433" s="13"/>
      <c r="GE433" s="13"/>
      <c r="GF433" s="13"/>
      <c r="GG433" s="75"/>
      <c r="GH433" s="281" t="str">
        <f t="shared" si="63"/>
        <v/>
      </c>
      <c r="GI433" s="128"/>
      <c r="GJ433" s="281" t="str">
        <f>IF(GK433="","",VLOOKUP(GK433,リスト!$CD$5:$CE$6,2,FALSE))</f>
        <v/>
      </c>
      <c r="GK433" s="13"/>
      <c r="GL433" s="281" t="str">
        <f>IF(GM433="","",VLOOKUP(GM433,リスト!$CF$5:$CG$5,2,FALSE))</f>
        <v/>
      </c>
      <c r="GM433" s="26"/>
      <c r="GN433" s="280" t="str">
        <f>IF(GO433="","",VLOOKUP(GO433,リスト!$CH$5:$CI$5,2,FALSE))</f>
        <v/>
      </c>
      <c r="GO433" s="284"/>
      <c r="GP433" s="284"/>
      <c r="GQ433" s="284"/>
      <c r="GR433" s="284"/>
      <c r="GS433" s="284"/>
      <c r="GT433" s="284"/>
      <c r="GU433" s="284"/>
      <c r="GV433" s="284"/>
      <c r="GW433" s="284"/>
      <c r="GX433" s="285"/>
    </row>
    <row r="434" spans="2:206" s="177" customFormat="1" ht="24.75" hidden="1" customHeight="1" outlineLevel="1">
      <c r="B434" s="286" t="str">
        <f>IF(明細!B428="","",明細!B428)</f>
        <v/>
      </c>
      <c r="C434" s="287" t="str">
        <f>IF(明細!C428="","",明細!C428)</f>
        <v/>
      </c>
      <c r="D434" s="265" t="str">
        <f>IF(明細!D428="","",明細!D428)</f>
        <v/>
      </c>
      <c r="E434" s="265" t="str">
        <f>IF(明細!E428="","",明細!E428)</f>
        <v/>
      </c>
      <c r="F434" s="265" t="str">
        <f>IF(明細!F428="","",明細!F428)</f>
        <v/>
      </c>
      <c r="G434" s="265" t="str">
        <f>IF(明細!G428="","",明細!G428)</f>
        <v/>
      </c>
      <c r="H434" s="265" t="str">
        <f>IF(明細!H428="","",明細!H428)</f>
        <v/>
      </c>
      <c r="I434" s="265" t="str">
        <f>IF(明細!I428="","",明細!I428)</f>
        <v/>
      </c>
      <c r="J434" s="265" t="str">
        <f>IF(明細!J428="","",明細!J428)</f>
        <v/>
      </c>
      <c r="K434" s="265" t="str">
        <f>IF(明細!K428="","",明細!K428)</f>
        <v/>
      </c>
      <c r="L434" s="265" t="str">
        <f>IF(明細!L428="","",明細!L428)</f>
        <v/>
      </c>
      <c r="M434" s="265" t="str">
        <f>IF(明細!M428="","",明細!M428)</f>
        <v/>
      </c>
      <c r="N434" s="265" t="str">
        <f>IF(明細!N428="","",明細!N428)</f>
        <v/>
      </c>
      <c r="O434" s="265" t="str">
        <f>IF(明細!O428="","",明細!O428)</f>
        <v/>
      </c>
      <c r="P434" s="265" t="str">
        <f>IF(明細!P428="","",明細!P428)</f>
        <v/>
      </c>
      <c r="Q434" s="265" t="str">
        <f>IF(明細!Q428="","",明細!Q428)</f>
        <v/>
      </c>
      <c r="R434" s="289" t="str">
        <f>IF(明細!R428="","",明細!R428)</f>
        <v/>
      </c>
      <c r="S434" s="291" t="str">
        <f>IF(明細!S428="","",明細!S428)</f>
        <v/>
      </c>
      <c r="T434" s="291" t="str">
        <f>IF(明細!T428="","",明細!T428)</f>
        <v/>
      </c>
      <c r="U434" s="291" t="str">
        <f>IF(明細!U428="","",明細!U428)</f>
        <v/>
      </c>
      <c r="V434" s="292" t="str">
        <f>IF(明細!V428="","",明細!V428)</f>
        <v>個</v>
      </c>
      <c r="W434" s="292" t="str">
        <f>IF(明細!W428="","",明細!W428)</f>
        <v/>
      </c>
      <c r="X434" s="293" t="str">
        <f>IF(明細!X428="","",明細!X428)</f>
        <v/>
      </c>
      <c r="Y434" s="134" t="str">
        <f>IF(明細!Y428="","",明細!Y428)</f>
        <v/>
      </c>
      <c r="Z434" s="135" t="str">
        <f>IF(明細!Z428="","",明細!Z428)</f>
        <v/>
      </c>
      <c r="AA434" s="134" t="str">
        <f>IF(明細!AA428="","",明細!AA428)</f>
        <v/>
      </c>
      <c r="AB434" s="303" t="str">
        <f>IF(明細!AB428="","",明細!AB428)</f>
        <v/>
      </c>
      <c r="AC434" s="134" t="str">
        <f>IF(明細!AC428="","",明細!AC428)</f>
        <v/>
      </c>
      <c r="AD434" s="183" t="str">
        <f>IF(明細!AD428="","",明細!AD428)</f>
        <v/>
      </c>
      <c r="AE434" s="184">
        <f>IF(明細!AE428="","",明細!AE428)</f>
        <v>0.1</v>
      </c>
      <c r="AF434" s="185" t="str">
        <f>IF(明細!AF428="","",明細!AF428)</f>
        <v/>
      </c>
      <c r="AG434" s="186" t="str">
        <f>IF(明細!AG428="","",明細!AG428)</f>
        <v/>
      </c>
      <c r="AH434" s="186" t="str">
        <f>IF(明細!AH428="","",明細!AH428)</f>
        <v/>
      </c>
      <c r="AI434" s="187" t="str">
        <f>IF(明細!AI428="","",明細!AI428)</f>
        <v/>
      </c>
      <c r="AJ434" s="296" t="str">
        <f>IF(明細!AJ428="","",明細!AJ428)</f>
        <v/>
      </c>
      <c r="AK434" s="297" t="str">
        <f>IF(明細!AK428="","",明細!AK428)</f>
        <v/>
      </c>
      <c r="AL434" s="298" t="str">
        <f>IF(明細!AL428="","",明細!AL428)</f>
        <v/>
      </c>
      <c r="AM434" s="299" t="str">
        <f>IF(明細!AM428="","",明細!AM428)</f>
        <v/>
      </c>
      <c r="AN434" s="300" t="str">
        <f>IF(明細!AN428="","",明細!AN428)</f>
        <v/>
      </c>
      <c r="AO434" s="300" t="str">
        <f>IF(明細!AO428="","",明細!AO428)</f>
        <v/>
      </c>
      <c r="AP434" s="300" t="str">
        <f>IF(明細!AP428="","",明細!AP428)</f>
        <v/>
      </c>
      <c r="AQ434" s="301" t="str">
        <f>IF(明細!AQ428="","",明細!AQ428)</f>
        <v/>
      </c>
      <c r="AR434" s="302" t="str">
        <f>IF(明細!AR428="","",明細!AR428)</f>
        <v/>
      </c>
      <c r="AU434" s="360"/>
      <c r="AV434" s="368"/>
      <c r="AW434" s="446" t="str">
        <f>IF(明細!AV428="","",明細!AV428)</f>
        <v/>
      </c>
      <c r="AX434" s="419" t="str">
        <f>IF(明細!AT428="","",明細!AT428)</f>
        <v/>
      </c>
      <c r="AY434" s="280" t="str">
        <f>IF($AX434="","",VLOOKUP($AX434,リスト!$CL:$CM,2,FALSE))</f>
        <v/>
      </c>
      <c r="AZ434" s="3"/>
      <c r="BA434" s="280" t="str">
        <f>IF(BB434="","",VLOOKUP(BB434,リスト!$K:$L,2,FALSE))</f>
        <v/>
      </c>
      <c r="BB434" s="3"/>
      <c r="BC434" s="3"/>
      <c r="BD434" s="87"/>
      <c r="BE434" s="280" t="str">
        <f>IF(BF434="","",VLOOKUP(BF434,リスト!$I:$J,2,FALSE))</f>
        <v/>
      </c>
      <c r="BF434" s="3"/>
      <c r="BG434" s="280" t="str">
        <f>IF(BH434="","",VLOOKUP(BH434,リスト!$M:$N,2,FALSE))</f>
        <v/>
      </c>
      <c r="BH434" s="282"/>
      <c r="BI434" s="280" t="str">
        <f>IF(BJ434="","",VLOOKUP(BJ434,リスト!$O:$P,2,FALSE))</f>
        <v/>
      </c>
      <c r="BJ434" s="24"/>
      <c r="BM434" s="451" t="str">
        <f>IF(明細!AV428="","",明細!AV428)</f>
        <v/>
      </c>
      <c r="BN434" s="453" t="str">
        <f>IF(明細!AT428="","",明細!AT428)</f>
        <v/>
      </c>
      <c r="BO434" s="280" t="str">
        <f>IF($BN434="","",VLOOKUP($BN434,リスト!$CL:$CM,2,FALSE))</f>
        <v/>
      </c>
      <c r="BP434" s="280" t="str">
        <f>IF(BQ434="","",VLOOKUP(BQ434,リスト!$K$5:$L$7,2,FALSE))</f>
        <v/>
      </c>
      <c r="BQ434" s="13"/>
      <c r="BR434" s="13"/>
      <c r="BS434" s="47"/>
      <c r="BT434" s="280" t="str">
        <f>IF(BU434="","",VLOOKUP(BU434,リスト!I425:J443,2,FALSE))</f>
        <v/>
      </c>
      <c r="BU434" s="13"/>
      <c r="BV434" s="13"/>
      <c r="BW434" s="282"/>
      <c r="BX434" s="282"/>
      <c r="BY434" s="280" t="str">
        <f>IF(BZ434="","",VLOOKUP(BZ434,リスト!$S$5:$T$6,2,FALSE))</f>
        <v/>
      </c>
      <c r="BZ434" s="3"/>
      <c r="CA434" s="3"/>
      <c r="CB434" s="81"/>
      <c r="CC434" s="280" t="str">
        <f t="shared" si="57"/>
        <v/>
      </c>
      <c r="CD434" s="83"/>
      <c r="CE434" s="83"/>
      <c r="CF434" s="83"/>
      <c r="CG434" s="83"/>
      <c r="CH434" s="282" t="str">
        <f t="shared" si="58"/>
        <v/>
      </c>
      <c r="CI434" s="83"/>
      <c r="CJ434" s="280" t="str">
        <f t="shared" si="59"/>
        <v/>
      </c>
      <c r="CK434" s="87"/>
      <c r="CL434" s="78"/>
      <c r="CM434" s="83"/>
      <c r="CN434" s="83"/>
      <c r="CO434" s="83"/>
      <c r="CP434" s="280" t="str">
        <f t="shared" si="64"/>
        <v/>
      </c>
      <c r="CQ434" s="81"/>
      <c r="CR434" s="280" t="str">
        <f t="shared" si="65"/>
        <v/>
      </c>
      <c r="CS434" s="3"/>
      <c r="CT434" s="3"/>
      <c r="CU434" s="280" t="str">
        <f>IF(CV434="","",VLOOKUP(CV434,リスト!$V$5:$W$6,2,FALSE))</f>
        <v/>
      </c>
      <c r="CV434" s="3"/>
      <c r="CW434" s="280" t="str">
        <f>IF(CX434="","",VLOOKUP(CX434,リスト!$X$5:$Y$6,2,FALSE))</f>
        <v/>
      </c>
      <c r="CX434" s="3"/>
      <c r="CY434" s="77"/>
      <c r="CZ434" s="77"/>
      <c r="DA434" s="75"/>
      <c r="DB434" s="75"/>
      <c r="DC434" s="75"/>
      <c r="DD434" s="75"/>
      <c r="DE434" s="280" t="str">
        <f>IF(DF434="","",VLOOKUP(DF434,リスト!$Z$5:$AA$10,2,FALSE))</f>
        <v/>
      </c>
      <c r="DF434" s="3"/>
      <c r="DG434" s="280" t="str">
        <f>IF(DH434="","",VLOOKUP(DH434,リスト!$AB$5:$AC$12,2,FALSE))</f>
        <v/>
      </c>
      <c r="DH434" s="63"/>
      <c r="DI434" s="280" t="str">
        <f>IF(DJ434="","",VLOOKUP(DJ434,リスト!$AD$5:$AE$7,2,FALSE))</f>
        <v/>
      </c>
      <c r="DJ434" s="3"/>
      <c r="DK434" s="280" t="str">
        <f>IF(DL434="","",VLOOKUP(DL434,リスト!$AF$5:$AG$10,2,FALSE))</f>
        <v/>
      </c>
      <c r="DL434" s="3"/>
      <c r="DM434" s="280" t="str">
        <f>IF(DN434="","",VLOOKUP(DN434,リスト!$AH$5:$AI$6,2,FALSE))</f>
        <v/>
      </c>
      <c r="DN434" s="3"/>
      <c r="DO434" s="280" t="str">
        <f>IF(DP434="","",VLOOKUP(DP434,リスト!$AJ$5:$AK$6,2,FALSE))</f>
        <v/>
      </c>
      <c r="DP434" s="3"/>
      <c r="DQ434" s="280" t="str">
        <f>IF(DR434="","",VLOOKUP(DR434,リスト!$AL$5:$AM$7,2,FALSE))</f>
        <v/>
      </c>
      <c r="DR434" s="3"/>
      <c r="DS434" s="13"/>
      <c r="DT434" s="85"/>
      <c r="DU434" s="85"/>
      <c r="DV434" s="281" t="str">
        <f>IF(DW434="","",VLOOKUP(DW434,リスト!$AN$5:$AO$6,2,FALSE))</f>
        <v/>
      </c>
      <c r="DW434" s="13"/>
      <c r="DX434" s="341"/>
      <c r="DY434" s="345"/>
      <c r="DZ434" s="341"/>
      <c r="EA434" s="345"/>
      <c r="EB434" s="280" t="str">
        <f>IF(EC434="","",VLOOKUP(EC434,リスト!$AW$5:$AX$8,2,FALSE))</f>
        <v/>
      </c>
      <c r="EC434" s="3"/>
      <c r="ED434" s="85"/>
      <c r="EE434" s="280" t="str">
        <f>IF(EF434="","",VLOOKUP(EF434,リスト!$AY$5:$AZ$10,2,FALSE))</f>
        <v/>
      </c>
      <c r="EF434" s="3"/>
      <c r="EG434" s="280" t="str">
        <f>IF(EH434="","",VLOOKUP(EH434,リスト!$BA$5:$BB$10,2,FALSE))</f>
        <v/>
      </c>
      <c r="EH434" s="3"/>
      <c r="EI434" s="280" t="str">
        <f>IF(EJ434="","",VLOOKUP(EJ434,リスト!$BC$5:$BD$10,2,FALSE))</f>
        <v/>
      </c>
      <c r="EJ434" s="3"/>
      <c r="EK434" s="280" t="str">
        <f>IF(EL434="","",VLOOKUP(EL434,リスト!$BE$5:$BF$10,2,FALSE))</f>
        <v/>
      </c>
      <c r="EL434" s="3"/>
      <c r="EM434" s="78"/>
      <c r="EN434" s="73"/>
      <c r="EO434" s="73"/>
      <c r="EP434" s="13"/>
      <c r="EQ434" s="13"/>
      <c r="ER434" s="280" t="str">
        <f>IF(ES434="","",VLOOKUP(ES434,リスト!$BG$5:$BH$10,2,FALSE))</f>
        <v/>
      </c>
      <c r="ES434" s="13"/>
      <c r="ET434" s="13"/>
      <c r="EU434" s="13"/>
      <c r="EV434" s="13"/>
      <c r="EW434" s="13"/>
      <c r="EX434" s="81"/>
      <c r="EY434" s="81"/>
      <c r="EZ434" s="26"/>
      <c r="FA434" s="281" t="str">
        <f>IF($EZ434="","",INDEX(リスト!$BI$5:$BJ$40,MATCH($EZ434,リスト!$BJ$5:$BJ$40,0),1))</f>
        <v/>
      </c>
      <c r="FB434" s="280" t="str">
        <f>IF(FC434="","",VLOOKUP(FC434,リスト!$BK:$BL,2,FALSE))</f>
        <v/>
      </c>
      <c r="FC434" s="13"/>
      <c r="FD434" s="331"/>
      <c r="FE434" s="3"/>
      <c r="FF434" s="280" t="str">
        <f>IF(FG434="","",VLOOKUP(FG434,リスト!$BO$5:$BP$6,2,FALSE))</f>
        <v/>
      </c>
      <c r="FG434" s="3"/>
      <c r="FH434" s="280" t="str">
        <f>IF(FI434="","",VLOOKUP(FI434,リスト!$BQ$5:$BR$8,2,FALSE))</f>
        <v/>
      </c>
      <c r="FI434" s="3"/>
      <c r="FJ434" s="282"/>
      <c r="FK434" s="280" t="str">
        <f>IF(FL434="","",VLOOKUP(FL434,リスト!$BS$5:$BT$6,2,FALSE))</f>
        <v/>
      </c>
      <c r="FL434" s="63"/>
      <c r="FM434" s="13"/>
      <c r="FN434" s="13"/>
      <c r="FO434" s="13"/>
      <c r="FP434" s="283" t="str">
        <f t="shared" si="60"/>
        <v/>
      </c>
      <c r="FQ434" s="283" t="str">
        <f t="shared" si="60"/>
        <v/>
      </c>
      <c r="FR434" s="13"/>
      <c r="FS434" s="85"/>
      <c r="FT434" s="85"/>
      <c r="FU434" s="281" t="str">
        <f t="shared" si="61"/>
        <v/>
      </c>
      <c r="FV434" s="280" t="str">
        <f>IF(FW434="","",VLOOKUP(FW434,リスト!$BV$5:$BW$10,2,FALSE))</f>
        <v/>
      </c>
      <c r="FW434" s="26"/>
      <c r="FX434" s="282" t="str">
        <f t="shared" si="62"/>
        <v/>
      </c>
      <c r="FY434" s="280" t="str">
        <f>IF(FZ434="","",VLOOKUP(FZ434,リスト!$BX$5:$BY$6,2,FALSE))</f>
        <v/>
      </c>
      <c r="FZ434" s="3"/>
      <c r="GA434" s="280" t="str">
        <f>IF(GB434="","",VLOOKUP(GB434,リスト!$BZ$5:$CA$6,2,FALSE))</f>
        <v/>
      </c>
      <c r="GB434" s="13"/>
      <c r="GC434" s="281" t="str">
        <f>IF(GD434="","",VLOOKUP(GD434,リスト!$CB$5:$CC$6,2,FALSE))</f>
        <v/>
      </c>
      <c r="GD434" s="13"/>
      <c r="GE434" s="13"/>
      <c r="GF434" s="13"/>
      <c r="GG434" s="75"/>
      <c r="GH434" s="281" t="str">
        <f t="shared" si="63"/>
        <v/>
      </c>
      <c r="GI434" s="128"/>
      <c r="GJ434" s="281" t="str">
        <f>IF(GK434="","",VLOOKUP(GK434,リスト!$CD$5:$CE$6,2,FALSE))</f>
        <v/>
      </c>
      <c r="GK434" s="13"/>
      <c r="GL434" s="281" t="str">
        <f>IF(GM434="","",VLOOKUP(GM434,リスト!$CF$5:$CG$5,2,FALSE))</f>
        <v/>
      </c>
      <c r="GM434" s="26"/>
      <c r="GN434" s="280" t="str">
        <f>IF(GO434="","",VLOOKUP(GO434,リスト!$CH$5:$CI$5,2,FALSE))</f>
        <v/>
      </c>
      <c r="GO434" s="284"/>
      <c r="GP434" s="284"/>
      <c r="GQ434" s="284"/>
      <c r="GR434" s="284"/>
      <c r="GS434" s="284"/>
      <c r="GT434" s="284"/>
      <c r="GU434" s="284"/>
      <c r="GV434" s="284"/>
      <c r="GW434" s="284"/>
      <c r="GX434" s="285"/>
    </row>
    <row r="435" spans="2:206" s="177" customFormat="1" ht="24.75" hidden="1" customHeight="1" outlineLevel="1">
      <c r="B435" s="286" t="str">
        <f>IF(明細!B429="","",明細!B429)</f>
        <v/>
      </c>
      <c r="C435" s="287" t="str">
        <f>IF(明細!C429="","",明細!C429)</f>
        <v/>
      </c>
      <c r="D435" s="265" t="str">
        <f>IF(明細!D429="","",明細!D429)</f>
        <v/>
      </c>
      <c r="E435" s="265" t="str">
        <f>IF(明細!E429="","",明細!E429)</f>
        <v/>
      </c>
      <c r="F435" s="265" t="str">
        <f>IF(明細!F429="","",明細!F429)</f>
        <v/>
      </c>
      <c r="G435" s="265" t="str">
        <f>IF(明細!G429="","",明細!G429)</f>
        <v/>
      </c>
      <c r="H435" s="265" t="str">
        <f>IF(明細!H429="","",明細!H429)</f>
        <v/>
      </c>
      <c r="I435" s="265" t="str">
        <f>IF(明細!I429="","",明細!I429)</f>
        <v/>
      </c>
      <c r="J435" s="265" t="str">
        <f>IF(明細!J429="","",明細!J429)</f>
        <v/>
      </c>
      <c r="K435" s="265" t="str">
        <f>IF(明細!K429="","",明細!K429)</f>
        <v/>
      </c>
      <c r="L435" s="265" t="str">
        <f>IF(明細!L429="","",明細!L429)</f>
        <v/>
      </c>
      <c r="M435" s="265" t="str">
        <f>IF(明細!M429="","",明細!M429)</f>
        <v/>
      </c>
      <c r="N435" s="265" t="str">
        <f>IF(明細!N429="","",明細!N429)</f>
        <v/>
      </c>
      <c r="O435" s="265" t="str">
        <f>IF(明細!O429="","",明細!O429)</f>
        <v/>
      </c>
      <c r="P435" s="265" t="str">
        <f>IF(明細!P429="","",明細!P429)</f>
        <v/>
      </c>
      <c r="Q435" s="265" t="str">
        <f>IF(明細!Q429="","",明細!Q429)</f>
        <v/>
      </c>
      <c r="R435" s="289" t="str">
        <f>IF(明細!R429="","",明細!R429)</f>
        <v/>
      </c>
      <c r="S435" s="291" t="str">
        <f>IF(明細!S429="","",明細!S429)</f>
        <v/>
      </c>
      <c r="T435" s="291" t="str">
        <f>IF(明細!T429="","",明細!T429)</f>
        <v/>
      </c>
      <c r="U435" s="291" t="str">
        <f>IF(明細!U429="","",明細!U429)</f>
        <v/>
      </c>
      <c r="V435" s="292" t="str">
        <f>IF(明細!V429="","",明細!V429)</f>
        <v>個</v>
      </c>
      <c r="W435" s="292" t="str">
        <f>IF(明細!W429="","",明細!W429)</f>
        <v/>
      </c>
      <c r="X435" s="293" t="str">
        <f>IF(明細!X429="","",明細!X429)</f>
        <v/>
      </c>
      <c r="Y435" s="134" t="str">
        <f>IF(明細!Y429="","",明細!Y429)</f>
        <v/>
      </c>
      <c r="Z435" s="135" t="str">
        <f>IF(明細!Z429="","",明細!Z429)</f>
        <v/>
      </c>
      <c r="AA435" s="134" t="str">
        <f>IF(明細!AA429="","",明細!AA429)</f>
        <v/>
      </c>
      <c r="AB435" s="303" t="str">
        <f>IF(明細!AB429="","",明細!AB429)</f>
        <v/>
      </c>
      <c r="AC435" s="134" t="str">
        <f>IF(明細!AC429="","",明細!AC429)</f>
        <v/>
      </c>
      <c r="AD435" s="183" t="str">
        <f>IF(明細!AD429="","",明細!AD429)</f>
        <v/>
      </c>
      <c r="AE435" s="184">
        <f>IF(明細!AE429="","",明細!AE429)</f>
        <v>0.1</v>
      </c>
      <c r="AF435" s="185" t="str">
        <f>IF(明細!AF429="","",明細!AF429)</f>
        <v/>
      </c>
      <c r="AG435" s="186" t="str">
        <f>IF(明細!AG429="","",明細!AG429)</f>
        <v/>
      </c>
      <c r="AH435" s="186" t="str">
        <f>IF(明細!AH429="","",明細!AH429)</f>
        <v/>
      </c>
      <c r="AI435" s="187" t="str">
        <f>IF(明細!AI429="","",明細!AI429)</f>
        <v/>
      </c>
      <c r="AJ435" s="296" t="str">
        <f>IF(明細!AJ429="","",明細!AJ429)</f>
        <v/>
      </c>
      <c r="AK435" s="297" t="str">
        <f>IF(明細!AK429="","",明細!AK429)</f>
        <v/>
      </c>
      <c r="AL435" s="298" t="str">
        <f>IF(明細!AL429="","",明細!AL429)</f>
        <v/>
      </c>
      <c r="AM435" s="299" t="str">
        <f>IF(明細!AM429="","",明細!AM429)</f>
        <v/>
      </c>
      <c r="AN435" s="300" t="str">
        <f>IF(明細!AN429="","",明細!AN429)</f>
        <v/>
      </c>
      <c r="AO435" s="300" t="str">
        <f>IF(明細!AO429="","",明細!AO429)</f>
        <v/>
      </c>
      <c r="AP435" s="300" t="str">
        <f>IF(明細!AP429="","",明細!AP429)</f>
        <v/>
      </c>
      <c r="AQ435" s="301" t="str">
        <f>IF(明細!AQ429="","",明細!AQ429)</f>
        <v/>
      </c>
      <c r="AR435" s="302" t="str">
        <f>IF(明細!AR429="","",明細!AR429)</f>
        <v/>
      </c>
      <c r="AU435" s="360"/>
      <c r="AV435" s="368"/>
      <c r="AW435" s="446" t="str">
        <f>IF(明細!AV429="","",明細!AV429)</f>
        <v/>
      </c>
      <c r="AX435" s="419" t="str">
        <f>IF(明細!AT429="","",明細!AT429)</f>
        <v/>
      </c>
      <c r="AY435" s="280" t="str">
        <f>IF($AX435="","",VLOOKUP($AX435,リスト!$CL:$CM,2,FALSE))</f>
        <v/>
      </c>
      <c r="AZ435" s="3"/>
      <c r="BA435" s="280" t="str">
        <f>IF(BB435="","",VLOOKUP(BB435,リスト!$K:$L,2,FALSE))</f>
        <v/>
      </c>
      <c r="BB435" s="3"/>
      <c r="BC435" s="3"/>
      <c r="BD435" s="87"/>
      <c r="BE435" s="280" t="str">
        <f>IF(BF435="","",VLOOKUP(BF435,リスト!$I:$J,2,FALSE))</f>
        <v/>
      </c>
      <c r="BF435" s="3"/>
      <c r="BG435" s="280" t="str">
        <f>IF(BH435="","",VLOOKUP(BH435,リスト!$M:$N,2,FALSE))</f>
        <v/>
      </c>
      <c r="BH435" s="282"/>
      <c r="BI435" s="280" t="str">
        <f>IF(BJ435="","",VLOOKUP(BJ435,リスト!$O:$P,2,FALSE))</f>
        <v/>
      </c>
      <c r="BJ435" s="24"/>
      <c r="BM435" s="451" t="str">
        <f>IF(明細!AV429="","",明細!AV429)</f>
        <v/>
      </c>
      <c r="BN435" s="453" t="str">
        <f>IF(明細!AT429="","",明細!AT429)</f>
        <v/>
      </c>
      <c r="BO435" s="280" t="str">
        <f>IF($BN435="","",VLOOKUP($BN435,リスト!$CL:$CM,2,FALSE))</f>
        <v/>
      </c>
      <c r="BP435" s="280" t="str">
        <f>IF(BQ435="","",VLOOKUP(BQ435,リスト!$K$5:$L$7,2,FALSE))</f>
        <v/>
      </c>
      <c r="BQ435" s="13"/>
      <c r="BR435" s="13"/>
      <c r="BS435" s="47"/>
      <c r="BT435" s="280" t="str">
        <f>IF(BU435="","",VLOOKUP(BU435,リスト!I426:J444,2,FALSE))</f>
        <v/>
      </c>
      <c r="BU435" s="13"/>
      <c r="BV435" s="13"/>
      <c r="BW435" s="282"/>
      <c r="BX435" s="282"/>
      <c r="BY435" s="280" t="str">
        <f>IF(BZ435="","",VLOOKUP(BZ435,リスト!$S$5:$T$6,2,FALSE))</f>
        <v/>
      </c>
      <c r="BZ435" s="3"/>
      <c r="CA435" s="3"/>
      <c r="CB435" s="81"/>
      <c r="CC435" s="280" t="str">
        <f t="shared" si="57"/>
        <v/>
      </c>
      <c r="CD435" s="83"/>
      <c r="CE435" s="83"/>
      <c r="CF435" s="83"/>
      <c r="CG435" s="83"/>
      <c r="CH435" s="282" t="str">
        <f t="shared" si="58"/>
        <v/>
      </c>
      <c r="CI435" s="83"/>
      <c r="CJ435" s="280" t="str">
        <f t="shared" si="59"/>
        <v/>
      </c>
      <c r="CK435" s="87"/>
      <c r="CL435" s="78"/>
      <c r="CM435" s="83"/>
      <c r="CN435" s="83"/>
      <c r="CO435" s="83"/>
      <c r="CP435" s="280" t="str">
        <f t="shared" si="64"/>
        <v/>
      </c>
      <c r="CQ435" s="81"/>
      <c r="CR435" s="280" t="str">
        <f t="shared" si="65"/>
        <v/>
      </c>
      <c r="CS435" s="3"/>
      <c r="CT435" s="3"/>
      <c r="CU435" s="280" t="str">
        <f>IF(CV435="","",VLOOKUP(CV435,リスト!$V$5:$W$6,2,FALSE))</f>
        <v/>
      </c>
      <c r="CV435" s="3"/>
      <c r="CW435" s="280" t="str">
        <f>IF(CX435="","",VLOOKUP(CX435,リスト!$X$5:$Y$6,2,FALSE))</f>
        <v/>
      </c>
      <c r="CX435" s="3"/>
      <c r="CY435" s="77"/>
      <c r="CZ435" s="77"/>
      <c r="DA435" s="75"/>
      <c r="DB435" s="75"/>
      <c r="DC435" s="75"/>
      <c r="DD435" s="75"/>
      <c r="DE435" s="280" t="str">
        <f>IF(DF435="","",VLOOKUP(DF435,リスト!$Z$5:$AA$10,2,FALSE))</f>
        <v/>
      </c>
      <c r="DF435" s="3"/>
      <c r="DG435" s="280" t="str">
        <f>IF(DH435="","",VLOOKUP(DH435,リスト!$AB$5:$AC$12,2,FALSE))</f>
        <v/>
      </c>
      <c r="DH435" s="63"/>
      <c r="DI435" s="280" t="str">
        <f>IF(DJ435="","",VLOOKUP(DJ435,リスト!$AD$5:$AE$7,2,FALSE))</f>
        <v/>
      </c>
      <c r="DJ435" s="3"/>
      <c r="DK435" s="280" t="str">
        <f>IF(DL435="","",VLOOKUP(DL435,リスト!$AF$5:$AG$10,2,FALSE))</f>
        <v/>
      </c>
      <c r="DL435" s="3"/>
      <c r="DM435" s="280" t="str">
        <f>IF(DN435="","",VLOOKUP(DN435,リスト!$AH$5:$AI$6,2,FALSE))</f>
        <v/>
      </c>
      <c r="DN435" s="3"/>
      <c r="DO435" s="280" t="str">
        <f>IF(DP435="","",VLOOKUP(DP435,リスト!$AJ$5:$AK$6,2,FALSE))</f>
        <v/>
      </c>
      <c r="DP435" s="3"/>
      <c r="DQ435" s="280" t="str">
        <f>IF(DR435="","",VLOOKUP(DR435,リスト!$AL$5:$AM$7,2,FALSE))</f>
        <v/>
      </c>
      <c r="DR435" s="3"/>
      <c r="DS435" s="13"/>
      <c r="DT435" s="85"/>
      <c r="DU435" s="85"/>
      <c r="DV435" s="281" t="str">
        <f>IF(DW435="","",VLOOKUP(DW435,リスト!$AN$5:$AO$6,2,FALSE))</f>
        <v/>
      </c>
      <c r="DW435" s="13"/>
      <c r="DX435" s="341"/>
      <c r="DY435" s="345"/>
      <c r="DZ435" s="341"/>
      <c r="EA435" s="345"/>
      <c r="EB435" s="280" t="str">
        <f>IF(EC435="","",VLOOKUP(EC435,リスト!$AW$5:$AX$8,2,FALSE))</f>
        <v/>
      </c>
      <c r="EC435" s="3"/>
      <c r="ED435" s="85"/>
      <c r="EE435" s="280" t="str">
        <f>IF(EF435="","",VLOOKUP(EF435,リスト!$AY$5:$AZ$10,2,FALSE))</f>
        <v/>
      </c>
      <c r="EF435" s="3"/>
      <c r="EG435" s="280" t="str">
        <f>IF(EH435="","",VLOOKUP(EH435,リスト!$BA$5:$BB$10,2,FALSE))</f>
        <v/>
      </c>
      <c r="EH435" s="3"/>
      <c r="EI435" s="280" t="str">
        <f>IF(EJ435="","",VLOOKUP(EJ435,リスト!$BC$5:$BD$10,2,FALSE))</f>
        <v/>
      </c>
      <c r="EJ435" s="3"/>
      <c r="EK435" s="280" t="str">
        <f>IF(EL435="","",VLOOKUP(EL435,リスト!$BE$5:$BF$10,2,FALSE))</f>
        <v/>
      </c>
      <c r="EL435" s="3"/>
      <c r="EM435" s="78"/>
      <c r="EN435" s="73"/>
      <c r="EO435" s="73"/>
      <c r="EP435" s="13"/>
      <c r="EQ435" s="13"/>
      <c r="ER435" s="280" t="str">
        <f>IF(ES435="","",VLOOKUP(ES435,リスト!$BG$5:$BH$10,2,FALSE))</f>
        <v/>
      </c>
      <c r="ES435" s="13"/>
      <c r="ET435" s="13"/>
      <c r="EU435" s="13"/>
      <c r="EV435" s="13"/>
      <c r="EW435" s="13"/>
      <c r="EX435" s="81"/>
      <c r="EY435" s="81"/>
      <c r="EZ435" s="26"/>
      <c r="FA435" s="281" t="str">
        <f>IF($EZ435="","",INDEX(リスト!$BI$5:$BJ$40,MATCH($EZ435,リスト!$BJ$5:$BJ$40,0),1))</f>
        <v/>
      </c>
      <c r="FB435" s="280" t="str">
        <f>IF(FC435="","",VLOOKUP(FC435,リスト!$BK:$BL,2,FALSE))</f>
        <v/>
      </c>
      <c r="FC435" s="13"/>
      <c r="FD435" s="331"/>
      <c r="FE435" s="3"/>
      <c r="FF435" s="280" t="str">
        <f>IF(FG435="","",VLOOKUP(FG435,リスト!$BO$5:$BP$6,2,FALSE))</f>
        <v/>
      </c>
      <c r="FG435" s="3"/>
      <c r="FH435" s="280" t="str">
        <f>IF(FI435="","",VLOOKUP(FI435,リスト!$BQ$5:$BR$8,2,FALSE))</f>
        <v/>
      </c>
      <c r="FI435" s="3"/>
      <c r="FJ435" s="282"/>
      <c r="FK435" s="280" t="str">
        <f>IF(FL435="","",VLOOKUP(FL435,リスト!$BS$5:$BT$6,2,FALSE))</f>
        <v/>
      </c>
      <c r="FL435" s="63"/>
      <c r="FM435" s="13"/>
      <c r="FN435" s="13"/>
      <c r="FO435" s="13"/>
      <c r="FP435" s="283" t="str">
        <f t="shared" si="60"/>
        <v/>
      </c>
      <c r="FQ435" s="283" t="str">
        <f t="shared" si="60"/>
        <v/>
      </c>
      <c r="FR435" s="13"/>
      <c r="FS435" s="85"/>
      <c r="FT435" s="85"/>
      <c r="FU435" s="281" t="str">
        <f t="shared" si="61"/>
        <v/>
      </c>
      <c r="FV435" s="280" t="str">
        <f>IF(FW435="","",VLOOKUP(FW435,リスト!$BV$5:$BW$10,2,FALSE))</f>
        <v/>
      </c>
      <c r="FW435" s="26"/>
      <c r="FX435" s="282" t="str">
        <f t="shared" si="62"/>
        <v/>
      </c>
      <c r="FY435" s="280" t="str">
        <f>IF(FZ435="","",VLOOKUP(FZ435,リスト!$BX$5:$BY$6,2,FALSE))</f>
        <v/>
      </c>
      <c r="FZ435" s="3"/>
      <c r="GA435" s="280" t="str">
        <f>IF(GB435="","",VLOOKUP(GB435,リスト!$BZ$5:$CA$6,2,FALSE))</f>
        <v/>
      </c>
      <c r="GB435" s="13"/>
      <c r="GC435" s="281" t="str">
        <f>IF(GD435="","",VLOOKUP(GD435,リスト!$CB$5:$CC$6,2,FALSE))</f>
        <v/>
      </c>
      <c r="GD435" s="13"/>
      <c r="GE435" s="13"/>
      <c r="GF435" s="13"/>
      <c r="GG435" s="75"/>
      <c r="GH435" s="281" t="str">
        <f t="shared" si="63"/>
        <v/>
      </c>
      <c r="GI435" s="128"/>
      <c r="GJ435" s="281" t="str">
        <f>IF(GK435="","",VLOOKUP(GK435,リスト!$CD$5:$CE$6,2,FALSE))</f>
        <v/>
      </c>
      <c r="GK435" s="13"/>
      <c r="GL435" s="281" t="str">
        <f>IF(GM435="","",VLOOKUP(GM435,リスト!$CF$5:$CG$5,2,FALSE))</f>
        <v/>
      </c>
      <c r="GM435" s="26"/>
      <c r="GN435" s="280" t="str">
        <f>IF(GO435="","",VLOOKUP(GO435,リスト!$CH$5:$CI$5,2,FALSE))</f>
        <v/>
      </c>
      <c r="GO435" s="284"/>
      <c r="GP435" s="284"/>
      <c r="GQ435" s="284"/>
      <c r="GR435" s="284"/>
      <c r="GS435" s="284"/>
      <c r="GT435" s="284"/>
      <c r="GU435" s="284"/>
      <c r="GV435" s="284"/>
      <c r="GW435" s="284"/>
      <c r="GX435" s="285"/>
    </row>
    <row r="436" spans="2:206" s="177" customFormat="1" ht="24.75" hidden="1" customHeight="1" outlineLevel="1">
      <c r="B436" s="286" t="str">
        <f>IF(明細!B430="","",明細!B430)</f>
        <v/>
      </c>
      <c r="C436" s="287" t="str">
        <f>IF(明細!C430="","",明細!C430)</f>
        <v/>
      </c>
      <c r="D436" s="265" t="str">
        <f>IF(明細!D430="","",明細!D430)</f>
        <v/>
      </c>
      <c r="E436" s="265" t="str">
        <f>IF(明細!E430="","",明細!E430)</f>
        <v/>
      </c>
      <c r="F436" s="265" t="str">
        <f>IF(明細!F430="","",明細!F430)</f>
        <v/>
      </c>
      <c r="G436" s="265" t="str">
        <f>IF(明細!G430="","",明細!G430)</f>
        <v/>
      </c>
      <c r="H436" s="265" t="str">
        <f>IF(明細!H430="","",明細!H430)</f>
        <v/>
      </c>
      <c r="I436" s="265" t="str">
        <f>IF(明細!I430="","",明細!I430)</f>
        <v/>
      </c>
      <c r="J436" s="265" t="str">
        <f>IF(明細!J430="","",明細!J430)</f>
        <v/>
      </c>
      <c r="K436" s="265" t="str">
        <f>IF(明細!K430="","",明細!K430)</f>
        <v/>
      </c>
      <c r="L436" s="265" t="str">
        <f>IF(明細!L430="","",明細!L430)</f>
        <v/>
      </c>
      <c r="M436" s="265" t="str">
        <f>IF(明細!M430="","",明細!M430)</f>
        <v/>
      </c>
      <c r="N436" s="265" t="str">
        <f>IF(明細!N430="","",明細!N430)</f>
        <v/>
      </c>
      <c r="O436" s="265" t="str">
        <f>IF(明細!O430="","",明細!O430)</f>
        <v/>
      </c>
      <c r="P436" s="265" t="str">
        <f>IF(明細!P430="","",明細!P430)</f>
        <v/>
      </c>
      <c r="Q436" s="265" t="str">
        <f>IF(明細!Q430="","",明細!Q430)</f>
        <v/>
      </c>
      <c r="R436" s="289" t="str">
        <f>IF(明細!R430="","",明細!R430)</f>
        <v/>
      </c>
      <c r="S436" s="291" t="str">
        <f>IF(明細!S430="","",明細!S430)</f>
        <v/>
      </c>
      <c r="T436" s="291" t="str">
        <f>IF(明細!T430="","",明細!T430)</f>
        <v/>
      </c>
      <c r="U436" s="291" t="str">
        <f>IF(明細!U430="","",明細!U430)</f>
        <v/>
      </c>
      <c r="V436" s="292" t="str">
        <f>IF(明細!V430="","",明細!V430)</f>
        <v>個</v>
      </c>
      <c r="W436" s="292" t="str">
        <f>IF(明細!W430="","",明細!W430)</f>
        <v/>
      </c>
      <c r="X436" s="293" t="str">
        <f>IF(明細!X430="","",明細!X430)</f>
        <v/>
      </c>
      <c r="Y436" s="134" t="str">
        <f>IF(明細!Y430="","",明細!Y430)</f>
        <v/>
      </c>
      <c r="Z436" s="135" t="str">
        <f>IF(明細!Z430="","",明細!Z430)</f>
        <v/>
      </c>
      <c r="AA436" s="134" t="str">
        <f>IF(明細!AA430="","",明細!AA430)</f>
        <v/>
      </c>
      <c r="AB436" s="303" t="str">
        <f>IF(明細!AB430="","",明細!AB430)</f>
        <v/>
      </c>
      <c r="AC436" s="134" t="str">
        <f>IF(明細!AC430="","",明細!AC430)</f>
        <v/>
      </c>
      <c r="AD436" s="183" t="str">
        <f>IF(明細!AD430="","",明細!AD430)</f>
        <v/>
      </c>
      <c r="AE436" s="184">
        <f>IF(明細!AE430="","",明細!AE430)</f>
        <v>0.1</v>
      </c>
      <c r="AF436" s="185" t="str">
        <f>IF(明細!AF430="","",明細!AF430)</f>
        <v/>
      </c>
      <c r="AG436" s="186" t="str">
        <f>IF(明細!AG430="","",明細!AG430)</f>
        <v/>
      </c>
      <c r="AH436" s="186" t="str">
        <f>IF(明細!AH430="","",明細!AH430)</f>
        <v/>
      </c>
      <c r="AI436" s="187" t="str">
        <f>IF(明細!AI430="","",明細!AI430)</f>
        <v/>
      </c>
      <c r="AJ436" s="296" t="str">
        <f>IF(明細!AJ430="","",明細!AJ430)</f>
        <v/>
      </c>
      <c r="AK436" s="297" t="str">
        <f>IF(明細!AK430="","",明細!AK430)</f>
        <v/>
      </c>
      <c r="AL436" s="298" t="str">
        <f>IF(明細!AL430="","",明細!AL430)</f>
        <v/>
      </c>
      <c r="AM436" s="299" t="str">
        <f>IF(明細!AM430="","",明細!AM430)</f>
        <v/>
      </c>
      <c r="AN436" s="300" t="str">
        <f>IF(明細!AN430="","",明細!AN430)</f>
        <v/>
      </c>
      <c r="AO436" s="300" t="str">
        <f>IF(明細!AO430="","",明細!AO430)</f>
        <v/>
      </c>
      <c r="AP436" s="300" t="str">
        <f>IF(明細!AP430="","",明細!AP430)</f>
        <v/>
      </c>
      <c r="AQ436" s="301" t="str">
        <f>IF(明細!AQ430="","",明細!AQ430)</f>
        <v/>
      </c>
      <c r="AR436" s="302" t="str">
        <f>IF(明細!AR430="","",明細!AR430)</f>
        <v/>
      </c>
      <c r="AU436" s="360"/>
      <c r="AV436" s="368"/>
      <c r="AW436" s="446" t="str">
        <f>IF(明細!AV430="","",明細!AV430)</f>
        <v/>
      </c>
      <c r="AX436" s="419" t="str">
        <f>IF(明細!AT430="","",明細!AT430)</f>
        <v/>
      </c>
      <c r="AY436" s="280" t="str">
        <f>IF($AX436="","",VLOOKUP($AX436,リスト!$CL:$CM,2,FALSE))</f>
        <v/>
      </c>
      <c r="AZ436" s="3"/>
      <c r="BA436" s="280" t="str">
        <f>IF(BB436="","",VLOOKUP(BB436,リスト!$K:$L,2,FALSE))</f>
        <v/>
      </c>
      <c r="BB436" s="3"/>
      <c r="BC436" s="3"/>
      <c r="BD436" s="87"/>
      <c r="BE436" s="280" t="str">
        <f>IF(BF436="","",VLOOKUP(BF436,リスト!$I:$J,2,FALSE))</f>
        <v/>
      </c>
      <c r="BF436" s="3"/>
      <c r="BG436" s="280" t="str">
        <f>IF(BH436="","",VLOOKUP(BH436,リスト!$M:$N,2,FALSE))</f>
        <v/>
      </c>
      <c r="BH436" s="282"/>
      <c r="BI436" s="280" t="str">
        <f>IF(BJ436="","",VLOOKUP(BJ436,リスト!$O:$P,2,FALSE))</f>
        <v/>
      </c>
      <c r="BJ436" s="24"/>
      <c r="BM436" s="451" t="str">
        <f>IF(明細!AV430="","",明細!AV430)</f>
        <v/>
      </c>
      <c r="BN436" s="453" t="str">
        <f>IF(明細!AT430="","",明細!AT430)</f>
        <v/>
      </c>
      <c r="BO436" s="280" t="str">
        <f>IF($BN436="","",VLOOKUP($BN436,リスト!$CL:$CM,2,FALSE))</f>
        <v/>
      </c>
      <c r="BP436" s="280" t="str">
        <f>IF(BQ436="","",VLOOKUP(BQ436,リスト!$K$5:$L$7,2,FALSE))</f>
        <v/>
      </c>
      <c r="BQ436" s="13"/>
      <c r="BR436" s="13"/>
      <c r="BS436" s="47"/>
      <c r="BT436" s="280" t="str">
        <f>IF(BU436="","",VLOOKUP(BU436,リスト!I427:J445,2,FALSE))</f>
        <v/>
      </c>
      <c r="BU436" s="13"/>
      <c r="BV436" s="13"/>
      <c r="BW436" s="282"/>
      <c r="BX436" s="282"/>
      <c r="BY436" s="280" t="str">
        <f>IF(BZ436="","",VLOOKUP(BZ436,リスト!$S$5:$T$6,2,FALSE))</f>
        <v/>
      </c>
      <c r="BZ436" s="3"/>
      <c r="CA436" s="3"/>
      <c r="CB436" s="81"/>
      <c r="CC436" s="280" t="str">
        <f t="shared" si="57"/>
        <v/>
      </c>
      <c r="CD436" s="83"/>
      <c r="CE436" s="83"/>
      <c r="CF436" s="83"/>
      <c r="CG436" s="83"/>
      <c r="CH436" s="282" t="str">
        <f t="shared" si="58"/>
        <v/>
      </c>
      <c r="CI436" s="83"/>
      <c r="CJ436" s="280" t="str">
        <f t="shared" si="59"/>
        <v/>
      </c>
      <c r="CK436" s="87"/>
      <c r="CL436" s="78"/>
      <c r="CM436" s="83"/>
      <c r="CN436" s="83"/>
      <c r="CO436" s="83"/>
      <c r="CP436" s="280" t="str">
        <f t="shared" si="64"/>
        <v/>
      </c>
      <c r="CQ436" s="81"/>
      <c r="CR436" s="280" t="str">
        <f t="shared" si="65"/>
        <v/>
      </c>
      <c r="CS436" s="3"/>
      <c r="CT436" s="3"/>
      <c r="CU436" s="280" t="str">
        <f>IF(CV436="","",VLOOKUP(CV436,リスト!$V$5:$W$6,2,FALSE))</f>
        <v/>
      </c>
      <c r="CV436" s="3"/>
      <c r="CW436" s="280" t="str">
        <f>IF(CX436="","",VLOOKUP(CX436,リスト!$X$5:$Y$6,2,FALSE))</f>
        <v/>
      </c>
      <c r="CX436" s="3"/>
      <c r="CY436" s="77"/>
      <c r="CZ436" s="77"/>
      <c r="DA436" s="75"/>
      <c r="DB436" s="75"/>
      <c r="DC436" s="75"/>
      <c r="DD436" s="75"/>
      <c r="DE436" s="280" t="str">
        <f>IF(DF436="","",VLOOKUP(DF436,リスト!$Z$5:$AA$10,2,FALSE))</f>
        <v/>
      </c>
      <c r="DF436" s="3"/>
      <c r="DG436" s="280" t="str">
        <f>IF(DH436="","",VLOOKUP(DH436,リスト!$AB$5:$AC$12,2,FALSE))</f>
        <v/>
      </c>
      <c r="DH436" s="63"/>
      <c r="DI436" s="280" t="str">
        <f>IF(DJ436="","",VLOOKUP(DJ436,リスト!$AD$5:$AE$7,2,FALSE))</f>
        <v/>
      </c>
      <c r="DJ436" s="3"/>
      <c r="DK436" s="280" t="str">
        <f>IF(DL436="","",VLOOKUP(DL436,リスト!$AF$5:$AG$10,2,FALSE))</f>
        <v/>
      </c>
      <c r="DL436" s="3"/>
      <c r="DM436" s="280" t="str">
        <f>IF(DN436="","",VLOOKUP(DN436,リスト!$AH$5:$AI$6,2,FALSE))</f>
        <v/>
      </c>
      <c r="DN436" s="3"/>
      <c r="DO436" s="280" t="str">
        <f>IF(DP436="","",VLOOKUP(DP436,リスト!$AJ$5:$AK$6,2,FALSE))</f>
        <v/>
      </c>
      <c r="DP436" s="3"/>
      <c r="DQ436" s="280" t="str">
        <f>IF(DR436="","",VLOOKUP(DR436,リスト!$AL$5:$AM$7,2,FALSE))</f>
        <v/>
      </c>
      <c r="DR436" s="3"/>
      <c r="DS436" s="13"/>
      <c r="DT436" s="85"/>
      <c r="DU436" s="85"/>
      <c r="DV436" s="281" t="str">
        <f>IF(DW436="","",VLOOKUP(DW436,リスト!$AN$5:$AO$6,2,FALSE))</f>
        <v/>
      </c>
      <c r="DW436" s="13"/>
      <c r="DX436" s="341"/>
      <c r="DY436" s="345"/>
      <c r="DZ436" s="341"/>
      <c r="EA436" s="345"/>
      <c r="EB436" s="280" t="str">
        <f>IF(EC436="","",VLOOKUP(EC436,リスト!$AW$5:$AX$8,2,FALSE))</f>
        <v/>
      </c>
      <c r="EC436" s="3"/>
      <c r="ED436" s="85"/>
      <c r="EE436" s="280" t="str">
        <f>IF(EF436="","",VLOOKUP(EF436,リスト!$AY$5:$AZ$10,2,FALSE))</f>
        <v/>
      </c>
      <c r="EF436" s="3"/>
      <c r="EG436" s="280" t="str">
        <f>IF(EH436="","",VLOOKUP(EH436,リスト!$BA$5:$BB$10,2,FALSE))</f>
        <v/>
      </c>
      <c r="EH436" s="3"/>
      <c r="EI436" s="280" t="str">
        <f>IF(EJ436="","",VLOOKUP(EJ436,リスト!$BC$5:$BD$10,2,FALSE))</f>
        <v/>
      </c>
      <c r="EJ436" s="3"/>
      <c r="EK436" s="280" t="str">
        <f>IF(EL436="","",VLOOKUP(EL436,リスト!$BE$5:$BF$10,2,FALSE))</f>
        <v/>
      </c>
      <c r="EL436" s="3"/>
      <c r="EM436" s="78"/>
      <c r="EN436" s="73"/>
      <c r="EO436" s="73"/>
      <c r="EP436" s="13"/>
      <c r="EQ436" s="13"/>
      <c r="ER436" s="280" t="str">
        <f>IF(ES436="","",VLOOKUP(ES436,リスト!$BG$5:$BH$10,2,FALSE))</f>
        <v/>
      </c>
      <c r="ES436" s="13"/>
      <c r="ET436" s="13"/>
      <c r="EU436" s="13"/>
      <c r="EV436" s="13"/>
      <c r="EW436" s="13"/>
      <c r="EX436" s="81"/>
      <c r="EY436" s="81"/>
      <c r="EZ436" s="26"/>
      <c r="FA436" s="281" t="str">
        <f>IF($EZ436="","",INDEX(リスト!$BI$5:$BJ$40,MATCH($EZ436,リスト!$BJ$5:$BJ$40,0),1))</f>
        <v/>
      </c>
      <c r="FB436" s="280" t="str">
        <f>IF(FC436="","",VLOOKUP(FC436,リスト!$BK:$BL,2,FALSE))</f>
        <v/>
      </c>
      <c r="FC436" s="13"/>
      <c r="FD436" s="331"/>
      <c r="FE436" s="3"/>
      <c r="FF436" s="280" t="str">
        <f>IF(FG436="","",VLOOKUP(FG436,リスト!$BO$5:$BP$6,2,FALSE))</f>
        <v/>
      </c>
      <c r="FG436" s="3"/>
      <c r="FH436" s="280" t="str">
        <f>IF(FI436="","",VLOOKUP(FI436,リスト!$BQ$5:$BR$8,2,FALSE))</f>
        <v/>
      </c>
      <c r="FI436" s="3"/>
      <c r="FJ436" s="282"/>
      <c r="FK436" s="280" t="str">
        <f>IF(FL436="","",VLOOKUP(FL436,リスト!$BS$5:$BT$6,2,FALSE))</f>
        <v/>
      </c>
      <c r="FL436" s="63"/>
      <c r="FM436" s="13"/>
      <c r="FN436" s="13"/>
      <c r="FO436" s="13"/>
      <c r="FP436" s="283" t="str">
        <f t="shared" si="60"/>
        <v/>
      </c>
      <c r="FQ436" s="283" t="str">
        <f t="shared" si="60"/>
        <v/>
      </c>
      <c r="FR436" s="13"/>
      <c r="FS436" s="85"/>
      <c r="FT436" s="85"/>
      <c r="FU436" s="281" t="str">
        <f t="shared" si="61"/>
        <v/>
      </c>
      <c r="FV436" s="280" t="str">
        <f>IF(FW436="","",VLOOKUP(FW436,リスト!$BV$5:$BW$10,2,FALSE))</f>
        <v/>
      </c>
      <c r="FW436" s="26"/>
      <c r="FX436" s="282" t="str">
        <f t="shared" si="62"/>
        <v/>
      </c>
      <c r="FY436" s="280" t="str">
        <f>IF(FZ436="","",VLOOKUP(FZ436,リスト!$BX$5:$BY$6,2,FALSE))</f>
        <v/>
      </c>
      <c r="FZ436" s="3"/>
      <c r="GA436" s="280" t="str">
        <f>IF(GB436="","",VLOOKUP(GB436,リスト!$BZ$5:$CA$6,2,FALSE))</f>
        <v/>
      </c>
      <c r="GB436" s="13"/>
      <c r="GC436" s="281" t="str">
        <f>IF(GD436="","",VLOOKUP(GD436,リスト!$CB$5:$CC$6,2,FALSE))</f>
        <v/>
      </c>
      <c r="GD436" s="13"/>
      <c r="GE436" s="13"/>
      <c r="GF436" s="13"/>
      <c r="GG436" s="75"/>
      <c r="GH436" s="281" t="str">
        <f t="shared" si="63"/>
        <v/>
      </c>
      <c r="GI436" s="128"/>
      <c r="GJ436" s="281" t="str">
        <f>IF(GK436="","",VLOOKUP(GK436,リスト!$CD$5:$CE$6,2,FALSE))</f>
        <v/>
      </c>
      <c r="GK436" s="13"/>
      <c r="GL436" s="281" t="str">
        <f>IF(GM436="","",VLOOKUP(GM436,リスト!$CF$5:$CG$5,2,FALSE))</f>
        <v/>
      </c>
      <c r="GM436" s="26"/>
      <c r="GN436" s="280" t="str">
        <f>IF(GO436="","",VLOOKUP(GO436,リスト!$CH$5:$CI$5,2,FALSE))</f>
        <v/>
      </c>
      <c r="GO436" s="284"/>
      <c r="GP436" s="284"/>
      <c r="GQ436" s="284"/>
      <c r="GR436" s="284"/>
      <c r="GS436" s="284"/>
      <c r="GT436" s="284"/>
      <c r="GU436" s="284"/>
      <c r="GV436" s="284"/>
      <c r="GW436" s="284"/>
      <c r="GX436" s="285"/>
    </row>
    <row r="437" spans="2:206" s="177" customFormat="1" ht="24.75" hidden="1" customHeight="1" outlineLevel="1">
      <c r="B437" s="286" t="str">
        <f>IF(明細!B431="","",明細!B431)</f>
        <v/>
      </c>
      <c r="C437" s="287" t="str">
        <f>IF(明細!C431="","",明細!C431)</f>
        <v/>
      </c>
      <c r="D437" s="265" t="str">
        <f>IF(明細!D431="","",明細!D431)</f>
        <v/>
      </c>
      <c r="E437" s="265" t="str">
        <f>IF(明細!E431="","",明細!E431)</f>
        <v/>
      </c>
      <c r="F437" s="265" t="str">
        <f>IF(明細!F431="","",明細!F431)</f>
        <v/>
      </c>
      <c r="G437" s="265" t="str">
        <f>IF(明細!G431="","",明細!G431)</f>
        <v/>
      </c>
      <c r="H437" s="265" t="str">
        <f>IF(明細!H431="","",明細!H431)</f>
        <v/>
      </c>
      <c r="I437" s="265" t="str">
        <f>IF(明細!I431="","",明細!I431)</f>
        <v/>
      </c>
      <c r="J437" s="265" t="str">
        <f>IF(明細!J431="","",明細!J431)</f>
        <v/>
      </c>
      <c r="K437" s="265" t="str">
        <f>IF(明細!K431="","",明細!K431)</f>
        <v/>
      </c>
      <c r="L437" s="265" t="str">
        <f>IF(明細!L431="","",明細!L431)</f>
        <v/>
      </c>
      <c r="M437" s="265" t="str">
        <f>IF(明細!M431="","",明細!M431)</f>
        <v/>
      </c>
      <c r="N437" s="265" t="str">
        <f>IF(明細!N431="","",明細!N431)</f>
        <v/>
      </c>
      <c r="O437" s="265" t="str">
        <f>IF(明細!O431="","",明細!O431)</f>
        <v/>
      </c>
      <c r="P437" s="265" t="str">
        <f>IF(明細!P431="","",明細!P431)</f>
        <v/>
      </c>
      <c r="Q437" s="265" t="str">
        <f>IF(明細!Q431="","",明細!Q431)</f>
        <v/>
      </c>
      <c r="R437" s="289" t="str">
        <f>IF(明細!R431="","",明細!R431)</f>
        <v/>
      </c>
      <c r="S437" s="291" t="str">
        <f>IF(明細!S431="","",明細!S431)</f>
        <v/>
      </c>
      <c r="T437" s="291" t="str">
        <f>IF(明細!T431="","",明細!T431)</f>
        <v/>
      </c>
      <c r="U437" s="291" t="str">
        <f>IF(明細!U431="","",明細!U431)</f>
        <v/>
      </c>
      <c r="V437" s="292" t="str">
        <f>IF(明細!V431="","",明細!V431)</f>
        <v>個</v>
      </c>
      <c r="W437" s="292" t="str">
        <f>IF(明細!W431="","",明細!W431)</f>
        <v/>
      </c>
      <c r="X437" s="293" t="str">
        <f>IF(明細!X431="","",明細!X431)</f>
        <v/>
      </c>
      <c r="Y437" s="134" t="str">
        <f>IF(明細!Y431="","",明細!Y431)</f>
        <v/>
      </c>
      <c r="Z437" s="135" t="str">
        <f>IF(明細!Z431="","",明細!Z431)</f>
        <v/>
      </c>
      <c r="AA437" s="134" t="str">
        <f>IF(明細!AA431="","",明細!AA431)</f>
        <v/>
      </c>
      <c r="AB437" s="303" t="str">
        <f>IF(明細!AB431="","",明細!AB431)</f>
        <v/>
      </c>
      <c r="AC437" s="134" t="str">
        <f>IF(明細!AC431="","",明細!AC431)</f>
        <v/>
      </c>
      <c r="AD437" s="183" t="str">
        <f>IF(明細!AD431="","",明細!AD431)</f>
        <v/>
      </c>
      <c r="AE437" s="184">
        <f>IF(明細!AE431="","",明細!AE431)</f>
        <v>0.1</v>
      </c>
      <c r="AF437" s="185" t="str">
        <f>IF(明細!AF431="","",明細!AF431)</f>
        <v/>
      </c>
      <c r="AG437" s="186" t="str">
        <f>IF(明細!AG431="","",明細!AG431)</f>
        <v/>
      </c>
      <c r="AH437" s="186" t="str">
        <f>IF(明細!AH431="","",明細!AH431)</f>
        <v/>
      </c>
      <c r="AI437" s="187" t="str">
        <f>IF(明細!AI431="","",明細!AI431)</f>
        <v/>
      </c>
      <c r="AJ437" s="296" t="str">
        <f>IF(明細!AJ431="","",明細!AJ431)</f>
        <v/>
      </c>
      <c r="AK437" s="297" t="str">
        <f>IF(明細!AK431="","",明細!AK431)</f>
        <v/>
      </c>
      <c r="AL437" s="298" t="str">
        <f>IF(明細!AL431="","",明細!AL431)</f>
        <v/>
      </c>
      <c r="AM437" s="299" t="str">
        <f>IF(明細!AM431="","",明細!AM431)</f>
        <v/>
      </c>
      <c r="AN437" s="300" t="str">
        <f>IF(明細!AN431="","",明細!AN431)</f>
        <v/>
      </c>
      <c r="AO437" s="300" t="str">
        <f>IF(明細!AO431="","",明細!AO431)</f>
        <v/>
      </c>
      <c r="AP437" s="300" t="str">
        <f>IF(明細!AP431="","",明細!AP431)</f>
        <v/>
      </c>
      <c r="AQ437" s="301" t="str">
        <f>IF(明細!AQ431="","",明細!AQ431)</f>
        <v/>
      </c>
      <c r="AR437" s="302" t="str">
        <f>IF(明細!AR431="","",明細!AR431)</f>
        <v/>
      </c>
      <c r="AU437" s="360"/>
      <c r="AV437" s="368"/>
      <c r="AW437" s="446" t="str">
        <f>IF(明細!AV431="","",明細!AV431)</f>
        <v/>
      </c>
      <c r="AX437" s="419" t="str">
        <f>IF(明細!AT431="","",明細!AT431)</f>
        <v/>
      </c>
      <c r="AY437" s="280" t="str">
        <f>IF($AX437="","",VLOOKUP($AX437,リスト!$CL:$CM,2,FALSE))</f>
        <v/>
      </c>
      <c r="AZ437" s="3"/>
      <c r="BA437" s="280" t="str">
        <f>IF(BB437="","",VLOOKUP(BB437,リスト!$K:$L,2,FALSE))</f>
        <v/>
      </c>
      <c r="BB437" s="3"/>
      <c r="BC437" s="3"/>
      <c r="BD437" s="87"/>
      <c r="BE437" s="280" t="str">
        <f>IF(BF437="","",VLOOKUP(BF437,リスト!$I:$J,2,FALSE))</f>
        <v/>
      </c>
      <c r="BF437" s="3"/>
      <c r="BG437" s="280" t="str">
        <f>IF(BH437="","",VLOOKUP(BH437,リスト!$M:$N,2,FALSE))</f>
        <v/>
      </c>
      <c r="BH437" s="282"/>
      <c r="BI437" s="280" t="str">
        <f>IF(BJ437="","",VLOOKUP(BJ437,リスト!$O:$P,2,FALSE))</f>
        <v/>
      </c>
      <c r="BJ437" s="24"/>
      <c r="BM437" s="451" t="str">
        <f>IF(明細!AV431="","",明細!AV431)</f>
        <v/>
      </c>
      <c r="BN437" s="453" t="str">
        <f>IF(明細!AT431="","",明細!AT431)</f>
        <v/>
      </c>
      <c r="BO437" s="280" t="str">
        <f>IF($BN437="","",VLOOKUP($BN437,リスト!$CL:$CM,2,FALSE))</f>
        <v/>
      </c>
      <c r="BP437" s="280" t="str">
        <f>IF(BQ437="","",VLOOKUP(BQ437,リスト!$K$5:$L$7,2,FALSE))</f>
        <v/>
      </c>
      <c r="BQ437" s="13"/>
      <c r="BR437" s="13"/>
      <c r="BS437" s="47"/>
      <c r="BT437" s="280" t="str">
        <f>IF(BU437="","",VLOOKUP(BU437,リスト!I428:J446,2,FALSE))</f>
        <v/>
      </c>
      <c r="BU437" s="13"/>
      <c r="BV437" s="13"/>
      <c r="BW437" s="282"/>
      <c r="BX437" s="282"/>
      <c r="BY437" s="280" t="str">
        <f>IF(BZ437="","",VLOOKUP(BZ437,リスト!$S$5:$T$6,2,FALSE))</f>
        <v/>
      </c>
      <c r="BZ437" s="3"/>
      <c r="CA437" s="3"/>
      <c r="CB437" s="81"/>
      <c r="CC437" s="280" t="str">
        <f t="shared" si="57"/>
        <v/>
      </c>
      <c r="CD437" s="83"/>
      <c r="CE437" s="83"/>
      <c r="CF437" s="83"/>
      <c r="CG437" s="83"/>
      <c r="CH437" s="282" t="str">
        <f t="shared" si="58"/>
        <v/>
      </c>
      <c r="CI437" s="83"/>
      <c r="CJ437" s="280" t="str">
        <f t="shared" si="59"/>
        <v/>
      </c>
      <c r="CK437" s="87"/>
      <c r="CL437" s="78"/>
      <c r="CM437" s="83"/>
      <c r="CN437" s="83"/>
      <c r="CO437" s="83"/>
      <c r="CP437" s="280" t="str">
        <f t="shared" si="64"/>
        <v/>
      </c>
      <c r="CQ437" s="81"/>
      <c r="CR437" s="280" t="str">
        <f t="shared" si="65"/>
        <v/>
      </c>
      <c r="CS437" s="3"/>
      <c r="CT437" s="3"/>
      <c r="CU437" s="280" t="str">
        <f>IF(CV437="","",VLOOKUP(CV437,リスト!$V$5:$W$6,2,FALSE))</f>
        <v/>
      </c>
      <c r="CV437" s="3"/>
      <c r="CW437" s="280" t="str">
        <f>IF(CX437="","",VLOOKUP(CX437,リスト!$X$5:$Y$6,2,FALSE))</f>
        <v/>
      </c>
      <c r="CX437" s="3"/>
      <c r="CY437" s="77"/>
      <c r="CZ437" s="77"/>
      <c r="DA437" s="75"/>
      <c r="DB437" s="75"/>
      <c r="DC437" s="75"/>
      <c r="DD437" s="75"/>
      <c r="DE437" s="280" t="str">
        <f>IF(DF437="","",VLOOKUP(DF437,リスト!$Z$5:$AA$10,2,FALSE))</f>
        <v/>
      </c>
      <c r="DF437" s="3"/>
      <c r="DG437" s="280" t="str">
        <f>IF(DH437="","",VLOOKUP(DH437,リスト!$AB$5:$AC$12,2,FALSE))</f>
        <v/>
      </c>
      <c r="DH437" s="63"/>
      <c r="DI437" s="280" t="str">
        <f>IF(DJ437="","",VLOOKUP(DJ437,リスト!$AD$5:$AE$7,2,FALSE))</f>
        <v/>
      </c>
      <c r="DJ437" s="3"/>
      <c r="DK437" s="280" t="str">
        <f>IF(DL437="","",VLOOKUP(DL437,リスト!$AF$5:$AG$10,2,FALSE))</f>
        <v/>
      </c>
      <c r="DL437" s="3"/>
      <c r="DM437" s="280" t="str">
        <f>IF(DN437="","",VLOOKUP(DN437,リスト!$AH$5:$AI$6,2,FALSE))</f>
        <v/>
      </c>
      <c r="DN437" s="3"/>
      <c r="DO437" s="280" t="str">
        <f>IF(DP437="","",VLOOKUP(DP437,リスト!$AJ$5:$AK$6,2,FALSE))</f>
        <v/>
      </c>
      <c r="DP437" s="3"/>
      <c r="DQ437" s="280" t="str">
        <f>IF(DR437="","",VLOOKUP(DR437,リスト!$AL$5:$AM$7,2,FALSE))</f>
        <v/>
      </c>
      <c r="DR437" s="3"/>
      <c r="DS437" s="13"/>
      <c r="DT437" s="85"/>
      <c r="DU437" s="85"/>
      <c r="DV437" s="281" t="str">
        <f>IF(DW437="","",VLOOKUP(DW437,リスト!$AN$5:$AO$6,2,FALSE))</f>
        <v/>
      </c>
      <c r="DW437" s="13"/>
      <c r="DX437" s="341"/>
      <c r="DY437" s="345"/>
      <c r="DZ437" s="341"/>
      <c r="EA437" s="345"/>
      <c r="EB437" s="280" t="str">
        <f>IF(EC437="","",VLOOKUP(EC437,リスト!$AW$5:$AX$8,2,FALSE))</f>
        <v/>
      </c>
      <c r="EC437" s="3"/>
      <c r="ED437" s="85"/>
      <c r="EE437" s="280" t="str">
        <f>IF(EF437="","",VLOOKUP(EF437,リスト!$AY$5:$AZ$10,2,FALSE))</f>
        <v/>
      </c>
      <c r="EF437" s="3"/>
      <c r="EG437" s="280" t="str">
        <f>IF(EH437="","",VLOOKUP(EH437,リスト!$BA$5:$BB$10,2,FALSE))</f>
        <v/>
      </c>
      <c r="EH437" s="3"/>
      <c r="EI437" s="280" t="str">
        <f>IF(EJ437="","",VLOOKUP(EJ437,リスト!$BC$5:$BD$10,2,FALSE))</f>
        <v/>
      </c>
      <c r="EJ437" s="3"/>
      <c r="EK437" s="280" t="str">
        <f>IF(EL437="","",VLOOKUP(EL437,リスト!$BE$5:$BF$10,2,FALSE))</f>
        <v/>
      </c>
      <c r="EL437" s="3"/>
      <c r="EM437" s="78"/>
      <c r="EN437" s="73"/>
      <c r="EO437" s="73"/>
      <c r="EP437" s="13"/>
      <c r="EQ437" s="13"/>
      <c r="ER437" s="280" t="str">
        <f>IF(ES437="","",VLOOKUP(ES437,リスト!$BG$5:$BH$10,2,FALSE))</f>
        <v/>
      </c>
      <c r="ES437" s="13"/>
      <c r="ET437" s="13"/>
      <c r="EU437" s="13"/>
      <c r="EV437" s="13"/>
      <c r="EW437" s="13"/>
      <c r="EX437" s="81"/>
      <c r="EY437" s="81"/>
      <c r="EZ437" s="26"/>
      <c r="FA437" s="281" t="str">
        <f>IF($EZ437="","",INDEX(リスト!$BI$5:$BJ$40,MATCH($EZ437,リスト!$BJ$5:$BJ$40,0),1))</f>
        <v/>
      </c>
      <c r="FB437" s="280" t="str">
        <f>IF(FC437="","",VLOOKUP(FC437,リスト!$BK:$BL,2,FALSE))</f>
        <v/>
      </c>
      <c r="FC437" s="13"/>
      <c r="FD437" s="331"/>
      <c r="FE437" s="3"/>
      <c r="FF437" s="280" t="str">
        <f>IF(FG437="","",VLOOKUP(FG437,リスト!$BO$5:$BP$6,2,FALSE))</f>
        <v/>
      </c>
      <c r="FG437" s="3"/>
      <c r="FH437" s="280" t="str">
        <f>IF(FI437="","",VLOOKUP(FI437,リスト!$BQ$5:$BR$8,2,FALSE))</f>
        <v/>
      </c>
      <c r="FI437" s="3"/>
      <c r="FJ437" s="282"/>
      <c r="FK437" s="280" t="str">
        <f>IF(FL437="","",VLOOKUP(FL437,リスト!$BS$5:$BT$6,2,FALSE))</f>
        <v/>
      </c>
      <c r="FL437" s="63"/>
      <c r="FM437" s="13"/>
      <c r="FN437" s="13"/>
      <c r="FO437" s="13"/>
      <c r="FP437" s="283" t="str">
        <f t="shared" si="60"/>
        <v/>
      </c>
      <c r="FQ437" s="283" t="str">
        <f t="shared" si="60"/>
        <v/>
      </c>
      <c r="FR437" s="13"/>
      <c r="FS437" s="85"/>
      <c r="FT437" s="85"/>
      <c r="FU437" s="281" t="str">
        <f t="shared" si="61"/>
        <v/>
      </c>
      <c r="FV437" s="280" t="str">
        <f>IF(FW437="","",VLOOKUP(FW437,リスト!$BV$5:$BW$10,2,FALSE))</f>
        <v/>
      </c>
      <c r="FW437" s="26"/>
      <c r="FX437" s="282" t="str">
        <f t="shared" si="62"/>
        <v/>
      </c>
      <c r="FY437" s="280" t="str">
        <f>IF(FZ437="","",VLOOKUP(FZ437,リスト!$BX$5:$BY$6,2,FALSE))</f>
        <v/>
      </c>
      <c r="FZ437" s="3"/>
      <c r="GA437" s="280" t="str">
        <f>IF(GB437="","",VLOOKUP(GB437,リスト!$BZ$5:$CA$6,2,FALSE))</f>
        <v/>
      </c>
      <c r="GB437" s="13"/>
      <c r="GC437" s="281" t="str">
        <f>IF(GD437="","",VLOOKUP(GD437,リスト!$CB$5:$CC$6,2,FALSE))</f>
        <v/>
      </c>
      <c r="GD437" s="13"/>
      <c r="GE437" s="13"/>
      <c r="GF437" s="13"/>
      <c r="GG437" s="75"/>
      <c r="GH437" s="281" t="str">
        <f t="shared" si="63"/>
        <v/>
      </c>
      <c r="GI437" s="128"/>
      <c r="GJ437" s="281" t="str">
        <f>IF(GK437="","",VLOOKUP(GK437,リスト!$CD$5:$CE$6,2,FALSE))</f>
        <v/>
      </c>
      <c r="GK437" s="13"/>
      <c r="GL437" s="281" t="str">
        <f>IF(GM437="","",VLOOKUP(GM437,リスト!$CF$5:$CG$5,2,FALSE))</f>
        <v/>
      </c>
      <c r="GM437" s="26"/>
      <c r="GN437" s="280" t="str">
        <f>IF(GO437="","",VLOOKUP(GO437,リスト!$CH$5:$CI$5,2,FALSE))</f>
        <v/>
      </c>
      <c r="GO437" s="284"/>
      <c r="GP437" s="284"/>
      <c r="GQ437" s="284"/>
      <c r="GR437" s="284"/>
      <c r="GS437" s="284"/>
      <c r="GT437" s="284"/>
      <c r="GU437" s="284"/>
      <c r="GV437" s="284"/>
      <c r="GW437" s="284"/>
      <c r="GX437" s="285"/>
    </row>
    <row r="438" spans="2:206" s="177" customFormat="1" ht="24.75" hidden="1" customHeight="1" outlineLevel="1">
      <c r="B438" s="286" t="str">
        <f>IF(明細!B432="","",明細!B432)</f>
        <v/>
      </c>
      <c r="C438" s="287" t="str">
        <f>IF(明細!C432="","",明細!C432)</f>
        <v/>
      </c>
      <c r="D438" s="265" t="str">
        <f>IF(明細!D432="","",明細!D432)</f>
        <v/>
      </c>
      <c r="E438" s="265" t="str">
        <f>IF(明細!E432="","",明細!E432)</f>
        <v/>
      </c>
      <c r="F438" s="265" t="str">
        <f>IF(明細!F432="","",明細!F432)</f>
        <v/>
      </c>
      <c r="G438" s="265" t="str">
        <f>IF(明細!G432="","",明細!G432)</f>
        <v/>
      </c>
      <c r="H438" s="265" t="str">
        <f>IF(明細!H432="","",明細!H432)</f>
        <v/>
      </c>
      <c r="I438" s="265" t="str">
        <f>IF(明細!I432="","",明細!I432)</f>
        <v/>
      </c>
      <c r="J438" s="265" t="str">
        <f>IF(明細!J432="","",明細!J432)</f>
        <v/>
      </c>
      <c r="K438" s="265" t="str">
        <f>IF(明細!K432="","",明細!K432)</f>
        <v/>
      </c>
      <c r="L438" s="265" t="str">
        <f>IF(明細!L432="","",明細!L432)</f>
        <v/>
      </c>
      <c r="M438" s="265" t="str">
        <f>IF(明細!M432="","",明細!M432)</f>
        <v/>
      </c>
      <c r="N438" s="265" t="str">
        <f>IF(明細!N432="","",明細!N432)</f>
        <v/>
      </c>
      <c r="O438" s="265" t="str">
        <f>IF(明細!O432="","",明細!O432)</f>
        <v/>
      </c>
      <c r="P438" s="265" t="str">
        <f>IF(明細!P432="","",明細!P432)</f>
        <v/>
      </c>
      <c r="Q438" s="265" t="str">
        <f>IF(明細!Q432="","",明細!Q432)</f>
        <v/>
      </c>
      <c r="R438" s="289" t="str">
        <f>IF(明細!R432="","",明細!R432)</f>
        <v/>
      </c>
      <c r="S438" s="291" t="str">
        <f>IF(明細!S432="","",明細!S432)</f>
        <v/>
      </c>
      <c r="T438" s="291" t="str">
        <f>IF(明細!T432="","",明細!T432)</f>
        <v/>
      </c>
      <c r="U438" s="291" t="str">
        <f>IF(明細!U432="","",明細!U432)</f>
        <v/>
      </c>
      <c r="V438" s="292" t="str">
        <f>IF(明細!V432="","",明細!V432)</f>
        <v>個</v>
      </c>
      <c r="W438" s="292" t="str">
        <f>IF(明細!W432="","",明細!W432)</f>
        <v/>
      </c>
      <c r="X438" s="293" t="str">
        <f>IF(明細!X432="","",明細!X432)</f>
        <v/>
      </c>
      <c r="Y438" s="134" t="str">
        <f>IF(明細!Y432="","",明細!Y432)</f>
        <v/>
      </c>
      <c r="Z438" s="135" t="str">
        <f>IF(明細!Z432="","",明細!Z432)</f>
        <v/>
      </c>
      <c r="AA438" s="134" t="str">
        <f>IF(明細!AA432="","",明細!AA432)</f>
        <v/>
      </c>
      <c r="AB438" s="303" t="str">
        <f>IF(明細!AB432="","",明細!AB432)</f>
        <v/>
      </c>
      <c r="AC438" s="134" t="str">
        <f>IF(明細!AC432="","",明細!AC432)</f>
        <v/>
      </c>
      <c r="AD438" s="183" t="str">
        <f>IF(明細!AD432="","",明細!AD432)</f>
        <v/>
      </c>
      <c r="AE438" s="184">
        <f>IF(明細!AE432="","",明細!AE432)</f>
        <v>0.1</v>
      </c>
      <c r="AF438" s="185" t="str">
        <f>IF(明細!AF432="","",明細!AF432)</f>
        <v/>
      </c>
      <c r="AG438" s="186" t="str">
        <f>IF(明細!AG432="","",明細!AG432)</f>
        <v/>
      </c>
      <c r="AH438" s="186" t="str">
        <f>IF(明細!AH432="","",明細!AH432)</f>
        <v/>
      </c>
      <c r="AI438" s="187" t="str">
        <f>IF(明細!AI432="","",明細!AI432)</f>
        <v/>
      </c>
      <c r="AJ438" s="296" t="str">
        <f>IF(明細!AJ432="","",明細!AJ432)</f>
        <v/>
      </c>
      <c r="AK438" s="297" t="str">
        <f>IF(明細!AK432="","",明細!AK432)</f>
        <v/>
      </c>
      <c r="AL438" s="298" t="str">
        <f>IF(明細!AL432="","",明細!AL432)</f>
        <v/>
      </c>
      <c r="AM438" s="299" t="str">
        <f>IF(明細!AM432="","",明細!AM432)</f>
        <v/>
      </c>
      <c r="AN438" s="300" t="str">
        <f>IF(明細!AN432="","",明細!AN432)</f>
        <v/>
      </c>
      <c r="AO438" s="300" t="str">
        <f>IF(明細!AO432="","",明細!AO432)</f>
        <v/>
      </c>
      <c r="AP438" s="300" t="str">
        <f>IF(明細!AP432="","",明細!AP432)</f>
        <v/>
      </c>
      <c r="AQ438" s="301" t="str">
        <f>IF(明細!AQ432="","",明細!AQ432)</f>
        <v/>
      </c>
      <c r="AR438" s="302" t="str">
        <f>IF(明細!AR432="","",明細!AR432)</f>
        <v/>
      </c>
      <c r="AU438" s="360"/>
      <c r="AV438" s="368"/>
      <c r="AW438" s="446" t="str">
        <f>IF(明細!AV432="","",明細!AV432)</f>
        <v/>
      </c>
      <c r="AX438" s="419" t="str">
        <f>IF(明細!AT432="","",明細!AT432)</f>
        <v/>
      </c>
      <c r="AY438" s="280" t="str">
        <f>IF($AX438="","",VLOOKUP($AX438,リスト!$CL:$CM,2,FALSE))</f>
        <v/>
      </c>
      <c r="AZ438" s="3"/>
      <c r="BA438" s="280" t="str">
        <f>IF(BB438="","",VLOOKUP(BB438,リスト!$K:$L,2,FALSE))</f>
        <v/>
      </c>
      <c r="BB438" s="3"/>
      <c r="BC438" s="3"/>
      <c r="BD438" s="87"/>
      <c r="BE438" s="280" t="str">
        <f>IF(BF438="","",VLOOKUP(BF438,リスト!$I:$J,2,FALSE))</f>
        <v/>
      </c>
      <c r="BF438" s="3"/>
      <c r="BG438" s="280" t="str">
        <f>IF(BH438="","",VLOOKUP(BH438,リスト!$M:$N,2,FALSE))</f>
        <v/>
      </c>
      <c r="BH438" s="282"/>
      <c r="BI438" s="280" t="str">
        <f>IF(BJ438="","",VLOOKUP(BJ438,リスト!$O:$P,2,FALSE))</f>
        <v/>
      </c>
      <c r="BJ438" s="24"/>
      <c r="BM438" s="451" t="str">
        <f>IF(明細!AV432="","",明細!AV432)</f>
        <v/>
      </c>
      <c r="BN438" s="453" t="str">
        <f>IF(明細!AT432="","",明細!AT432)</f>
        <v/>
      </c>
      <c r="BO438" s="280" t="str">
        <f>IF($BN438="","",VLOOKUP($BN438,リスト!$CL:$CM,2,FALSE))</f>
        <v/>
      </c>
      <c r="BP438" s="280" t="str">
        <f>IF(BQ438="","",VLOOKUP(BQ438,リスト!$K$5:$L$7,2,FALSE))</f>
        <v/>
      </c>
      <c r="BQ438" s="13"/>
      <c r="BR438" s="13"/>
      <c r="BS438" s="47"/>
      <c r="BT438" s="280" t="str">
        <f>IF(BU438="","",VLOOKUP(BU438,リスト!I429:J447,2,FALSE))</f>
        <v/>
      </c>
      <c r="BU438" s="13"/>
      <c r="BV438" s="13"/>
      <c r="BW438" s="282"/>
      <c r="BX438" s="282"/>
      <c r="BY438" s="280" t="str">
        <f>IF(BZ438="","",VLOOKUP(BZ438,リスト!$S$5:$T$6,2,FALSE))</f>
        <v/>
      </c>
      <c r="BZ438" s="3"/>
      <c r="CA438" s="3"/>
      <c r="CB438" s="81"/>
      <c r="CC438" s="280" t="str">
        <f t="shared" si="57"/>
        <v/>
      </c>
      <c r="CD438" s="83"/>
      <c r="CE438" s="83"/>
      <c r="CF438" s="83"/>
      <c r="CG438" s="83"/>
      <c r="CH438" s="282" t="str">
        <f t="shared" si="58"/>
        <v/>
      </c>
      <c r="CI438" s="83"/>
      <c r="CJ438" s="280" t="str">
        <f t="shared" si="59"/>
        <v/>
      </c>
      <c r="CK438" s="87"/>
      <c r="CL438" s="78"/>
      <c r="CM438" s="83"/>
      <c r="CN438" s="83"/>
      <c r="CO438" s="83"/>
      <c r="CP438" s="280" t="str">
        <f t="shared" si="64"/>
        <v/>
      </c>
      <c r="CQ438" s="81"/>
      <c r="CR438" s="280" t="str">
        <f t="shared" si="65"/>
        <v/>
      </c>
      <c r="CS438" s="3"/>
      <c r="CT438" s="3"/>
      <c r="CU438" s="280" t="str">
        <f>IF(CV438="","",VLOOKUP(CV438,リスト!$V$5:$W$6,2,FALSE))</f>
        <v/>
      </c>
      <c r="CV438" s="3"/>
      <c r="CW438" s="280" t="str">
        <f>IF(CX438="","",VLOOKUP(CX438,リスト!$X$5:$Y$6,2,FALSE))</f>
        <v/>
      </c>
      <c r="CX438" s="3"/>
      <c r="CY438" s="77"/>
      <c r="CZ438" s="77"/>
      <c r="DA438" s="75"/>
      <c r="DB438" s="75"/>
      <c r="DC438" s="75"/>
      <c r="DD438" s="75"/>
      <c r="DE438" s="280" t="str">
        <f>IF(DF438="","",VLOOKUP(DF438,リスト!$Z$5:$AA$10,2,FALSE))</f>
        <v/>
      </c>
      <c r="DF438" s="3"/>
      <c r="DG438" s="280" t="str">
        <f>IF(DH438="","",VLOOKUP(DH438,リスト!$AB$5:$AC$12,2,FALSE))</f>
        <v/>
      </c>
      <c r="DH438" s="63"/>
      <c r="DI438" s="280" t="str">
        <f>IF(DJ438="","",VLOOKUP(DJ438,リスト!$AD$5:$AE$7,2,FALSE))</f>
        <v/>
      </c>
      <c r="DJ438" s="3"/>
      <c r="DK438" s="280" t="str">
        <f>IF(DL438="","",VLOOKUP(DL438,リスト!$AF$5:$AG$10,2,FALSE))</f>
        <v/>
      </c>
      <c r="DL438" s="3"/>
      <c r="DM438" s="280" t="str">
        <f>IF(DN438="","",VLOOKUP(DN438,リスト!$AH$5:$AI$6,2,FALSE))</f>
        <v/>
      </c>
      <c r="DN438" s="3"/>
      <c r="DO438" s="280" t="str">
        <f>IF(DP438="","",VLOOKUP(DP438,リスト!$AJ$5:$AK$6,2,FALSE))</f>
        <v/>
      </c>
      <c r="DP438" s="3"/>
      <c r="DQ438" s="280" t="str">
        <f>IF(DR438="","",VLOOKUP(DR438,リスト!$AL$5:$AM$7,2,FALSE))</f>
        <v/>
      </c>
      <c r="DR438" s="3"/>
      <c r="DS438" s="13"/>
      <c r="DT438" s="85"/>
      <c r="DU438" s="85"/>
      <c r="DV438" s="281" t="str">
        <f>IF(DW438="","",VLOOKUP(DW438,リスト!$AN$5:$AO$6,2,FALSE))</f>
        <v/>
      </c>
      <c r="DW438" s="13"/>
      <c r="DX438" s="341"/>
      <c r="DY438" s="345"/>
      <c r="DZ438" s="341"/>
      <c r="EA438" s="345"/>
      <c r="EB438" s="280" t="str">
        <f>IF(EC438="","",VLOOKUP(EC438,リスト!$AW$5:$AX$8,2,FALSE))</f>
        <v/>
      </c>
      <c r="EC438" s="3"/>
      <c r="ED438" s="85"/>
      <c r="EE438" s="280" t="str">
        <f>IF(EF438="","",VLOOKUP(EF438,リスト!$AY$5:$AZ$10,2,FALSE))</f>
        <v/>
      </c>
      <c r="EF438" s="3"/>
      <c r="EG438" s="280" t="str">
        <f>IF(EH438="","",VLOOKUP(EH438,リスト!$BA$5:$BB$10,2,FALSE))</f>
        <v/>
      </c>
      <c r="EH438" s="3"/>
      <c r="EI438" s="280" t="str">
        <f>IF(EJ438="","",VLOOKUP(EJ438,リスト!$BC$5:$BD$10,2,FALSE))</f>
        <v/>
      </c>
      <c r="EJ438" s="3"/>
      <c r="EK438" s="280" t="str">
        <f>IF(EL438="","",VLOOKUP(EL438,リスト!$BE$5:$BF$10,2,FALSE))</f>
        <v/>
      </c>
      <c r="EL438" s="3"/>
      <c r="EM438" s="78"/>
      <c r="EN438" s="73"/>
      <c r="EO438" s="73"/>
      <c r="EP438" s="13"/>
      <c r="EQ438" s="13"/>
      <c r="ER438" s="280" t="str">
        <f>IF(ES438="","",VLOOKUP(ES438,リスト!$BG$5:$BH$10,2,FALSE))</f>
        <v/>
      </c>
      <c r="ES438" s="13"/>
      <c r="ET438" s="13"/>
      <c r="EU438" s="13"/>
      <c r="EV438" s="13"/>
      <c r="EW438" s="13"/>
      <c r="EX438" s="81"/>
      <c r="EY438" s="81"/>
      <c r="EZ438" s="26"/>
      <c r="FA438" s="281" t="str">
        <f>IF($EZ438="","",INDEX(リスト!$BI$5:$BJ$40,MATCH($EZ438,リスト!$BJ$5:$BJ$40,0),1))</f>
        <v/>
      </c>
      <c r="FB438" s="280" t="str">
        <f>IF(FC438="","",VLOOKUP(FC438,リスト!$BK:$BL,2,FALSE))</f>
        <v/>
      </c>
      <c r="FC438" s="13"/>
      <c r="FD438" s="331"/>
      <c r="FE438" s="3"/>
      <c r="FF438" s="280" t="str">
        <f>IF(FG438="","",VLOOKUP(FG438,リスト!$BO$5:$BP$6,2,FALSE))</f>
        <v/>
      </c>
      <c r="FG438" s="3"/>
      <c r="FH438" s="280" t="str">
        <f>IF(FI438="","",VLOOKUP(FI438,リスト!$BQ$5:$BR$8,2,FALSE))</f>
        <v/>
      </c>
      <c r="FI438" s="3"/>
      <c r="FJ438" s="282"/>
      <c r="FK438" s="280" t="str">
        <f>IF(FL438="","",VLOOKUP(FL438,リスト!$BS$5:$BT$6,2,FALSE))</f>
        <v/>
      </c>
      <c r="FL438" s="63"/>
      <c r="FM438" s="13"/>
      <c r="FN438" s="13"/>
      <c r="FO438" s="13"/>
      <c r="FP438" s="283" t="str">
        <f t="shared" si="60"/>
        <v/>
      </c>
      <c r="FQ438" s="283" t="str">
        <f t="shared" si="60"/>
        <v/>
      </c>
      <c r="FR438" s="13"/>
      <c r="FS438" s="85"/>
      <c r="FT438" s="85"/>
      <c r="FU438" s="281" t="str">
        <f t="shared" si="61"/>
        <v/>
      </c>
      <c r="FV438" s="280" t="str">
        <f>IF(FW438="","",VLOOKUP(FW438,リスト!$BV$5:$BW$10,2,FALSE))</f>
        <v/>
      </c>
      <c r="FW438" s="26"/>
      <c r="FX438" s="282" t="str">
        <f t="shared" si="62"/>
        <v/>
      </c>
      <c r="FY438" s="280" t="str">
        <f>IF(FZ438="","",VLOOKUP(FZ438,リスト!$BX$5:$BY$6,2,FALSE))</f>
        <v/>
      </c>
      <c r="FZ438" s="3"/>
      <c r="GA438" s="280" t="str">
        <f>IF(GB438="","",VLOOKUP(GB438,リスト!$BZ$5:$CA$6,2,FALSE))</f>
        <v/>
      </c>
      <c r="GB438" s="13"/>
      <c r="GC438" s="281" t="str">
        <f>IF(GD438="","",VLOOKUP(GD438,リスト!$CB$5:$CC$6,2,FALSE))</f>
        <v/>
      </c>
      <c r="GD438" s="13"/>
      <c r="GE438" s="13"/>
      <c r="GF438" s="13"/>
      <c r="GG438" s="75"/>
      <c r="GH438" s="281" t="str">
        <f t="shared" si="63"/>
        <v/>
      </c>
      <c r="GI438" s="128"/>
      <c r="GJ438" s="281" t="str">
        <f>IF(GK438="","",VLOOKUP(GK438,リスト!$CD$5:$CE$6,2,FALSE))</f>
        <v/>
      </c>
      <c r="GK438" s="13"/>
      <c r="GL438" s="281" t="str">
        <f>IF(GM438="","",VLOOKUP(GM438,リスト!$CF$5:$CG$5,2,FALSE))</f>
        <v/>
      </c>
      <c r="GM438" s="26"/>
      <c r="GN438" s="280" t="str">
        <f>IF(GO438="","",VLOOKUP(GO438,リスト!$CH$5:$CI$5,2,FALSE))</f>
        <v/>
      </c>
      <c r="GO438" s="284"/>
      <c r="GP438" s="284"/>
      <c r="GQ438" s="284"/>
      <c r="GR438" s="284"/>
      <c r="GS438" s="284"/>
      <c r="GT438" s="284"/>
      <c r="GU438" s="284"/>
      <c r="GV438" s="284"/>
      <c r="GW438" s="284"/>
      <c r="GX438" s="285"/>
    </row>
    <row r="439" spans="2:206" s="177" customFormat="1" ht="24.75" hidden="1" customHeight="1" outlineLevel="1">
      <c r="B439" s="286" t="str">
        <f>IF(明細!B433="","",明細!B433)</f>
        <v/>
      </c>
      <c r="C439" s="287" t="str">
        <f>IF(明細!C433="","",明細!C433)</f>
        <v/>
      </c>
      <c r="D439" s="265" t="str">
        <f>IF(明細!D433="","",明細!D433)</f>
        <v/>
      </c>
      <c r="E439" s="265" t="str">
        <f>IF(明細!E433="","",明細!E433)</f>
        <v/>
      </c>
      <c r="F439" s="265" t="str">
        <f>IF(明細!F433="","",明細!F433)</f>
        <v/>
      </c>
      <c r="G439" s="265" t="str">
        <f>IF(明細!G433="","",明細!G433)</f>
        <v/>
      </c>
      <c r="H439" s="265" t="str">
        <f>IF(明細!H433="","",明細!H433)</f>
        <v/>
      </c>
      <c r="I439" s="265" t="str">
        <f>IF(明細!I433="","",明細!I433)</f>
        <v/>
      </c>
      <c r="J439" s="265" t="str">
        <f>IF(明細!J433="","",明細!J433)</f>
        <v/>
      </c>
      <c r="K439" s="265" t="str">
        <f>IF(明細!K433="","",明細!K433)</f>
        <v/>
      </c>
      <c r="L439" s="265" t="str">
        <f>IF(明細!L433="","",明細!L433)</f>
        <v/>
      </c>
      <c r="M439" s="265" t="str">
        <f>IF(明細!M433="","",明細!M433)</f>
        <v/>
      </c>
      <c r="N439" s="265" t="str">
        <f>IF(明細!N433="","",明細!N433)</f>
        <v/>
      </c>
      <c r="O439" s="265" t="str">
        <f>IF(明細!O433="","",明細!O433)</f>
        <v/>
      </c>
      <c r="P439" s="265" t="str">
        <f>IF(明細!P433="","",明細!P433)</f>
        <v/>
      </c>
      <c r="Q439" s="265" t="str">
        <f>IF(明細!Q433="","",明細!Q433)</f>
        <v/>
      </c>
      <c r="R439" s="289" t="str">
        <f>IF(明細!R433="","",明細!R433)</f>
        <v/>
      </c>
      <c r="S439" s="291" t="str">
        <f>IF(明細!S433="","",明細!S433)</f>
        <v/>
      </c>
      <c r="T439" s="291" t="str">
        <f>IF(明細!T433="","",明細!T433)</f>
        <v/>
      </c>
      <c r="U439" s="291" t="str">
        <f>IF(明細!U433="","",明細!U433)</f>
        <v/>
      </c>
      <c r="V439" s="292" t="str">
        <f>IF(明細!V433="","",明細!V433)</f>
        <v>個</v>
      </c>
      <c r="W439" s="292" t="str">
        <f>IF(明細!W433="","",明細!W433)</f>
        <v/>
      </c>
      <c r="X439" s="293" t="str">
        <f>IF(明細!X433="","",明細!X433)</f>
        <v/>
      </c>
      <c r="Y439" s="134" t="str">
        <f>IF(明細!Y433="","",明細!Y433)</f>
        <v/>
      </c>
      <c r="Z439" s="135" t="str">
        <f>IF(明細!Z433="","",明細!Z433)</f>
        <v/>
      </c>
      <c r="AA439" s="134" t="str">
        <f>IF(明細!AA433="","",明細!AA433)</f>
        <v/>
      </c>
      <c r="AB439" s="303" t="str">
        <f>IF(明細!AB433="","",明細!AB433)</f>
        <v/>
      </c>
      <c r="AC439" s="134" t="str">
        <f>IF(明細!AC433="","",明細!AC433)</f>
        <v/>
      </c>
      <c r="AD439" s="183" t="str">
        <f>IF(明細!AD433="","",明細!AD433)</f>
        <v/>
      </c>
      <c r="AE439" s="184">
        <f>IF(明細!AE433="","",明細!AE433)</f>
        <v>0.1</v>
      </c>
      <c r="AF439" s="185" t="str">
        <f>IF(明細!AF433="","",明細!AF433)</f>
        <v/>
      </c>
      <c r="AG439" s="186" t="str">
        <f>IF(明細!AG433="","",明細!AG433)</f>
        <v/>
      </c>
      <c r="AH439" s="186" t="str">
        <f>IF(明細!AH433="","",明細!AH433)</f>
        <v/>
      </c>
      <c r="AI439" s="187" t="str">
        <f>IF(明細!AI433="","",明細!AI433)</f>
        <v/>
      </c>
      <c r="AJ439" s="296" t="str">
        <f>IF(明細!AJ433="","",明細!AJ433)</f>
        <v/>
      </c>
      <c r="AK439" s="297" t="str">
        <f>IF(明細!AK433="","",明細!AK433)</f>
        <v/>
      </c>
      <c r="AL439" s="298" t="str">
        <f>IF(明細!AL433="","",明細!AL433)</f>
        <v/>
      </c>
      <c r="AM439" s="299" t="str">
        <f>IF(明細!AM433="","",明細!AM433)</f>
        <v/>
      </c>
      <c r="AN439" s="300" t="str">
        <f>IF(明細!AN433="","",明細!AN433)</f>
        <v/>
      </c>
      <c r="AO439" s="300" t="str">
        <f>IF(明細!AO433="","",明細!AO433)</f>
        <v/>
      </c>
      <c r="AP439" s="300" t="str">
        <f>IF(明細!AP433="","",明細!AP433)</f>
        <v/>
      </c>
      <c r="AQ439" s="301" t="str">
        <f>IF(明細!AQ433="","",明細!AQ433)</f>
        <v/>
      </c>
      <c r="AR439" s="302" t="str">
        <f>IF(明細!AR433="","",明細!AR433)</f>
        <v/>
      </c>
      <c r="AU439" s="360"/>
      <c r="AV439" s="368"/>
      <c r="AW439" s="446" t="str">
        <f>IF(明細!AV433="","",明細!AV433)</f>
        <v/>
      </c>
      <c r="AX439" s="419" t="str">
        <f>IF(明細!AT433="","",明細!AT433)</f>
        <v/>
      </c>
      <c r="AY439" s="280" t="str">
        <f>IF($AX439="","",VLOOKUP($AX439,リスト!$CL:$CM,2,FALSE))</f>
        <v/>
      </c>
      <c r="AZ439" s="3"/>
      <c r="BA439" s="280" t="str">
        <f>IF(BB439="","",VLOOKUP(BB439,リスト!$K:$L,2,FALSE))</f>
        <v/>
      </c>
      <c r="BB439" s="3"/>
      <c r="BC439" s="3"/>
      <c r="BD439" s="87"/>
      <c r="BE439" s="280" t="str">
        <f>IF(BF439="","",VLOOKUP(BF439,リスト!$I:$J,2,FALSE))</f>
        <v/>
      </c>
      <c r="BF439" s="3"/>
      <c r="BG439" s="280" t="str">
        <f>IF(BH439="","",VLOOKUP(BH439,リスト!$M:$N,2,FALSE))</f>
        <v/>
      </c>
      <c r="BH439" s="282"/>
      <c r="BI439" s="280" t="str">
        <f>IF(BJ439="","",VLOOKUP(BJ439,リスト!$O:$P,2,FALSE))</f>
        <v/>
      </c>
      <c r="BJ439" s="24"/>
      <c r="BM439" s="451" t="str">
        <f>IF(明細!AV433="","",明細!AV433)</f>
        <v/>
      </c>
      <c r="BN439" s="453" t="str">
        <f>IF(明細!AT433="","",明細!AT433)</f>
        <v/>
      </c>
      <c r="BO439" s="280" t="str">
        <f>IF($BN439="","",VLOOKUP($BN439,リスト!$CL:$CM,2,FALSE))</f>
        <v/>
      </c>
      <c r="BP439" s="280" t="str">
        <f>IF(BQ439="","",VLOOKUP(BQ439,リスト!$K$5:$L$7,2,FALSE))</f>
        <v/>
      </c>
      <c r="BQ439" s="13"/>
      <c r="BR439" s="13"/>
      <c r="BS439" s="47"/>
      <c r="BT439" s="280" t="str">
        <f>IF(BU439="","",VLOOKUP(BU439,リスト!I430:J448,2,FALSE))</f>
        <v/>
      </c>
      <c r="BU439" s="13"/>
      <c r="BV439" s="13"/>
      <c r="BW439" s="282"/>
      <c r="BX439" s="282"/>
      <c r="BY439" s="280" t="str">
        <f>IF(BZ439="","",VLOOKUP(BZ439,リスト!$S$5:$T$6,2,FALSE))</f>
        <v/>
      </c>
      <c r="BZ439" s="3"/>
      <c r="CA439" s="3"/>
      <c r="CB439" s="81"/>
      <c r="CC439" s="280" t="str">
        <f t="shared" si="57"/>
        <v/>
      </c>
      <c r="CD439" s="83"/>
      <c r="CE439" s="83"/>
      <c r="CF439" s="83"/>
      <c r="CG439" s="83"/>
      <c r="CH439" s="282" t="str">
        <f t="shared" si="58"/>
        <v/>
      </c>
      <c r="CI439" s="83"/>
      <c r="CJ439" s="280" t="str">
        <f t="shared" si="59"/>
        <v/>
      </c>
      <c r="CK439" s="87"/>
      <c r="CL439" s="78"/>
      <c r="CM439" s="83"/>
      <c r="CN439" s="83"/>
      <c r="CO439" s="83"/>
      <c r="CP439" s="280" t="str">
        <f t="shared" si="64"/>
        <v/>
      </c>
      <c r="CQ439" s="81"/>
      <c r="CR439" s="280" t="str">
        <f t="shared" si="65"/>
        <v/>
      </c>
      <c r="CS439" s="3"/>
      <c r="CT439" s="3"/>
      <c r="CU439" s="280" t="str">
        <f>IF(CV439="","",VLOOKUP(CV439,リスト!$V$5:$W$6,2,FALSE))</f>
        <v/>
      </c>
      <c r="CV439" s="3"/>
      <c r="CW439" s="280" t="str">
        <f>IF(CX439="","",VLOOKUP(CX439,リスト!$X$5:$Y$6,2,FALSE))</f>
        <v/>
      </c>
      <c r="CX439" s="3"/>
      <c r="CY439" s="77"/>
      <c r="CZ439" s="77"/>
      <c r="DA439" s="75"/>
      <c r="DB439" s="75"/>
      <c r="DC439" s="75"/>
      <c r="DD439" s="75"/>
      <c r="DE439" s="280" t="str">
        <f>IF(DF439="","",VLOOKUP(DF439,リスト!$Z$5:$AA$10,2,FALSE))</f>
        <v/>
      </c>
      <c r="DF439" s="3"/>
      <c r="DG439" s="280" t="str">
        <f>IF(DH439="","",VLOOKUP(DH439,リスト!$AB$5:$AC$12,2,FALSE))</f>
        <v/>
      </c>
      <c r="DH439" s="63"/>
      <c r="DI439" s="280" t="str">
        <f>IF(DJ439="","",VLOOKUP(DJ439,リスト!$AD$5:$AE$7,2,FALSE))</f>
        <v/>
      </c>
      <c r="DJ439" s="3"/>
      <c r="DK439" s="280" t="str">
        <f>IF(DL439="","",VLOOKUP(DL439,リスト!$AF$5:$AG$10,2,FALSE))</f>
        <v/>
      </c>
      <c r="DL439" s="3"/>
      <c r="DM439" s="280" t="str">
        <f>IF(DN439="","",VLOOKUP(DN439,リスト!$AH$5:$AI$6,2,FALSE))</f>
        <v/>
      </c>
      <c r="DN439" s="3"/>
      <c r="DO439" s="280" t="str">
        <f>IF(DP439="","",VLOOKUP(DP439,リスト!$AJ$5:$AK$6,2,FALSE))</f>
        <v/>
      </c>
      <c r="DP439" s="3"/>
      <c r="DQ439" s="280" t="str">
        <f>IF(DR439="","",VLOOKUP(DR439,リスト!$AL$5:$AM$7,2,FALSE))</f>
        <v/>
      </c>
      <c r="DR439" s="3"/>
      <c r="DS439" s="13"/>
      <c r="DT439" s="85"/>
      <c r="DU439" s="85"/>
      <c r="DV439" s="281" t="str">
        <f>IF(DW439="","",VLOOKUP(DW439,リスト!$AN$5:$AO$6,2,FALSE))</f>
        <v/>
      </c>
      <c r="DW439" s="13"/>
      <c r="DX439" s="341"/>
      <c r="DY439" s="345"/>
      <c r="DZ439" s="341"/>
      <c r="EA439" s="345"/>
      <c r="EB439" s="280" t="str">
        <f>IF(EC439="","",VLOOKUP(EC439,リスト!$AW$5:$AX$8,2,FALSE))</f>
        <v/>
      </c>
      <c r="EC439" s="3"/>
      <c r="ED439" s="85"/>
      <c r="EE439" s="280" t="str">
        <f>IF(EF439="","",VLOOKUP(EF439,リスト!$AY$5:$AZ$10,2,FALSE))</f>
        <v/>
      </c>
      <c r="EF439" s="3"/>
      <c r="EG439" s="280" t="str">
        <f>IF(EH439="","",VLOOKUP(EH439,リスト!$BA$5:$BB$10,2,FALSE))</f>
        <v/>
      </c>
      <c r="EH439" s="3"/>
      <c r="EI439" s="280" t="str">
        <f>IF(EJ439="","",VLOOKUP(EJ439,リスト!$BC$5:$BD$10,2,FALSE))</f>
        <v/>
      </c>
      <c r="EJ439" s="3"/>
      <c r="EK439" s="280" t="str">
        <f>IF(EL439="","",VLOOKUP(EL439,リスト!$BE$5:$BF$10,2,FALSE))</f>
        <v/>
      </c>
      <c r="EL439" s="3"/>
      <c r="EM439" s="78"/>
      <c r="EN439" s="73"/>
      <c r="EO439" s="73"/>
      <c r="EP439" s="13"/>
      <c r="EQ439" s="13"/>
      <c r="ER439" s="280" t="str">
        <f>IF(ES439="","",VLOOKUP(ES439,リスト!$BG$5:$BH$10,2,FALSE))</f>
        <v/>
      </c>
      <c r="ES439" s="13"/>
      <c r="ET439" s="13"/>
      <c r="EU439" s="13"/>
      <c r="EV439" s="13"/>
      <c r="EW439" s="13"/>
      <c r="EX439" s="81"/>
      <c r="EY439" s="81"/>
      <c r="EZ439" s="26"/>
      <c r="FA439" s="281" t="str">
        <f>IF($EZ439="","",INDEX(リスト!$BI$5:$BJ$40,MATCH($EZ439,リスト!$BJ$5:$BJ$40,0),1))</f>
        <v/>
      </c>
      <c r="FB439" s="280" t="str">
        <f>IF(FC439="","",VLOOKUP(FC439,リスト!$BK:$BL,2,FALSE))</f>
        <v/>
      </c>
      <c r="FC439" s="13"/>
      <c r="FD439" s="331"/>
      <c r="FE439" s="3"/>
      <c r="FF439" s="280" t="str">
        <f>IF(FG439="","",VLOOKUP(FG439,リスト!$BO$5:$BP$6,2,FALSE))</f>
        <v/>
      </c>
      <c r="FG439" s="3"/>
      <c r="FH439" s="280" t="str">
        <f>IF(FI439="","",VLOOKUP(FI439,リスト!$BQ$5:$BR$8,2,FALSE))</f>
        <v/>
      </c>
      <c r="FI439" s="3"/>
      <c r="FJ439" s="282"/>
      <c r="FK439" s="280" t="str">
        <f>IF(FL439="","",VLOOKUP(FL439,リスト!$BS$5:$BT$6,2,FALSE))</f>
        <v/>
      </c>
      <c r="FL439" s="63"/>
      <c r="FM439" s="13"/>
      <c r="FN439" s="13"/>
      <c r="FO439" s="13"/>
      <c r="FP439" s="283" t="str">
        <f t="shared" si="60"/>
        <v/>
      </c>
      <c r="FQ439" s="283" t="str">
        <f t="shared" si="60"/>
        <v/>
      </c>
      <c r="FR439" s="13"/>
      <c r="FS439" s="85"/>
      <c r="FT439" s="85"/>
      <c r="FU439" s="281" t="str">
        <f t="shared" si="61"/>
        <v/>
      </c>
      <c r="FV439" s="280" t="str">
        <f>IF(FW439="","",VLOOKUP(FW439,リスト!$BV$5:$BW$10,2,FALSE))</f>
        <v/>
      </c>
      <c r="FW439" s="26"/>
      <c r="FX439" s="282" t="str">
        <f t="shared" si="62"/>
        <v/>
      </c>
      <c r="FY439" s="280" t="str">
        <f>IF(FZ439="","",VLOOKUP(FZ439,リスト!$BX$5:$BY$6,2,FALSE))</f>
        <v/>
      </c>
      <c r="FZ439" s="3"/>
      <c r="GA439" s="280" t="str">
        <f>IF(GB439="","",VLOOKUP(GB439,リスト!$BZ$5:$CA$6,2,FALSE))</f>
        <v/>
      </c>
      <c r="GB439" s="13"/>
      <c r="GC439" s="281" t="str">
        <f>IF(GD439="","",VLOOKUP(GD439,リスト!$CB$5:$CC$6,2,FALSE))</f>
        <v/>
      </c>
      <c r="GD439" s="13"/>
      <c r="GE439" s="13"/>
      <c r="GF439" s="13"/>
      <c r="GG439" s="75"/>
      <c r="GH439" s="281" t="str">
        <f t="shared" si="63"/>
        <v/>
      </c>
      <c r="GI439" s="128"/>
      <c r="GJ439" s="281" t="str">
        <f>IF(GK439="","",VLOOKUP(GK439,リスト!$CD$5:$CE$6,2,FALSE))</f>
        <v/>
      </c>
      <c r="GK439" s="13"/>
      <c r="GL439" s="281" t="str">
        <f>IF(GM439="","",VLOOKUP(GM439,リスト!$CF$5:$CG$5,2,FALSE))</f>
        <v/>
      </c>
      <c r="GM439" s="26"/>
      <c r="GN439" s="280" t="str">
        <f>IF(GO439="","",VLOOKUP(GO439,リスト!$CH$5:$CI$5,2,FALSE))</f>
        <v/>
      </c>
      <c r="GO439" s="284"/>
      <c r="GP439" s="284"/>
      <c r="GQ439" s="284"/>
      <c r="GR439" s="284"/>
      <c r="GS439" s="284"/>
      <c r="GT439" s="284"/>
      <c r="GU439" s="284"/>
      <c r="GV439" s="284"/>
      <c r="GW439" s="284"/>
      <c r="GX439" s="285"/>
    </row>
    <row r="440" spans="2:206" s="177" customFormat="1" ht="24.75" hidden="1" customHeight="1" outlineLevel="1">
      <c r="B440" s="286" t="str">
        <f>IF(明細!B434="","",明細!B434)</f>
        <v/>
      </c>
      <c r="C440" s="287" t="str">
        <f>IF(明細!C434="","",明細!C434)</f>
        <v/>
      </c>
      <c r="D440" s="265" t="str">
        <f>IF(明細!D434="","",明細!D434)</f>
        <v/>
      </c>
      <c r="E440" s="265" t="str">
        <f>IF(明細!E434="","",明細!E434)</f>
        <v/>
      </c>
      <c r="F440" s="265" t="str">
        <f>IF(明細!F434="","",明細!F434)</f>
        <v/>
      </c>
      <c r="G440" s="265" t="str">
        <f>IF(明細!G434="","",明細!G434)</f>
        <v/>
      </c>
      <c r="H440" s="265" t="str">
        <f>IF(明細!H434="","",明細!H434)</f>
        <v/>
      </c>
      <c r="I440" s="265" t="str">
        <f>IF(明細!I434="","",明細!I434)</f>
        <v/>
      </c>
      <c r="J440" s="265" t="str">
        <f>IF(明細!J434="","",明細!J434)</f>
        <v/>
      </c>
      <c r="K440" s="265" t="str">
        <f>IF(明細!K434="","",明細!K434)</f>
        <v/>
      </c>
      <c r="L440" s="265" t="str">
        <f>IF(明細!L434="","",明細!L434)</f>
        <v/>
      </c>
      <c r="M440" s="265" t="str">
        <f>IF(明細!M434="","",明細!M434)</f>
        <v/>
      </c>
      <c r="N440" s="265" t="str">
        <f>IF(明細!N434="","",明細!N434)</f>
        <v/>
      </c>
      <c r="O440" s="265" t="str">
        <f>IF(明細!O434="","",明細!O434)</f>
        <v/>
      </c>
      <c r="P440" s="265" t="str">
        <f>IF(明細!P434="","",明細!P434)</f>
        <v/>
      </c>
      <c r="Q440" s="265" t="str">
        <f>IF(明細!Q434="","",明細!Q434)</f>
        <v/>
      </c>
      <c r="R440" s="289" t="str">
        <f>IF(明細!R434="","",明細!R434)</f>
        <v/>
      </c>
      <c r="S440" s="291" t="str">
        <f>IF(明細!S434="","",明細!S434)</f>
        <v/>
      </c>
      <c r="T440" s="291" t="str">
        <f>IF(明細!T434="","",明細!T434)</f>
        <v/>
      </c>
      <c r="U440" s="291" t="str">
        <f>IF(明細!U434="","",明細!U434)</f>
        <v/>
      </c>
      <c r="V440" s="292" t="str">
        <f>IF(明細!V434="","",明細!V434)</f>
        <v>個</v>
      </c>
      <c r="W440" s="292" t="str">
        <f>IF(明細!W434="","",明細!W434)</f>
        <v/>
      </c>
      <c r="X440" s="293" t="str">
        <f>IF(明細!X434="","",明細!X434)</f>
        <v/>
      </c>
      <c r="Y440" s="134" t="str">
        <f>IF(明細!Y434="","",明細!Y434)</f>
        <v/>
      </c>
      <c r="Z440" s="135" t="str">
        <f>IF(明細!Z434="","",明細!Z434)</f>
        <v/>
      </c>
      <c r="AA440" s="134" t="str">
        <f>IF(明細!AA434="","",明細!AA434)</f>
        <v/>
      </c>
      <c r="AB440" s="303" t="str">
        <f>IF(明細!AB434="","",明細!AB434)</f>
        <v/>
      </c>
      <c r="AC440" s="134" t="str">
        <f>IF(明細!AC434="","",明細!AC434)</f>
        <v/>
      </c>
      <c r="AD440" s="183" t="str">
        <f>IF(明細!AD434="","",明細!AD434)</f>
        <v/>
      </c>
      <c r="AE440" s="184">
        <f>IF(明細!AE434="","",明細!AE434)</f>
        <v>0.1</v>
      </c>
      <c r="AF440" s="185" t="str">
        <f>IF(明細!AF434="","",明細!AF434)</f>
        <v/>
      </c>
      <c r="AG440" s="186" t="str">
        <f>IF(明細!AG434="","",明細!AG434)</f>
        <v/>
      </c>
      <c r="AH440" s="186" t="str">
        <f>IF(明細!AH434="","",明細!AH434)</f>
        <v/>
      </c>
      <c r="AI440" s="187" t="str">
        <f>IF(明細!AI434="","",明細!AI434)</f>
        <v/>
      </c>
      <c r="AJ440" s="296" t="str">
        <f>IF(明細!AJ434="","",明細!AJ434)</f>
        <v/>
      </c>
      <c r="AK440" s="297" t="str">
        <f>IF(明細!AK434="","",明細!AK434)</f>
        <v/>
      </c>
      <c r="AL440" s="298" t="str">
        <f>IF(明細!AL434="","",明細!AL434)</f>
        <v/>
      </c>
      <c r="AM440" s="299" t="str">
        <f>IF(明細!AM434="","",明細!AM434)</f>
        <v/>
      </c>
      <c r="AN440" s="300" t="str">
        <f>IF(明細!AN434="","",明細!AN434)</f>
        <v/>
      </c>
      <c r="AO440" s="300" t="str">
        <f>IF(明細!AO434="","",明細!AO434)</f>
        <v/>
      </c>
      <c r="AP440" s="300" t="str">
        <f>IF(明細!AP434="","",明細!AP434)</f>
        <v/>
      </c>
      <c r="AQ440" s="301" t="str">
        <f>IF(明細!AQ434="","",明細!AQ434)</f>
        <v/>
      </c>
      <c r="AR440" s="302" t="str">
        <f>IF(明細!AR434="","",明細!AR434)</f>
        <v/>
      </c>
      <c r="AU440" s="360"/>
      <c r="AV440" s="368"/>
      <c r="AW440" s="446" t="str">
        <f>IF(明細!AV434="","",明細!AV434)</f>
        <v/>
      </c>
      <c r="AX440" s="419" t="str">
        <f>IF(明細!AT434="","",明細!AT434)</f>
        <v/>
      </c>
      <c r="AY440" s="280" t="str">
        <f>IF($AX440="","",VLOOKUP($AX440,リスト!$CL:$CM,2,FALSE))</f>
        <v/>
      </c>
      <c r="AZ440" s="3"/>
      <c r="BA440" s="280" t="str">
        <f>IF(BB440="","",VLOOKUP(BB440,リスト!$K:$L,2,FALSE))</f>
        <v/>
      </c>
      <c r="BB440" s="3"/>
      <c r="BC440" s="3"/>
      <c r="BD440" s="87"/>
      <c r="BE440" s="280" t="str">
        <f>IF(BF440="","",VLOOKUP(BF440,リスト!$I:$J,2,FALSE))</f>
        <v/>
      </c>
      <c r="BF440" s="3"/>
      <c r="BG440" s="280" t="str">
        <f>IF(BH440="","",VLOOKUP(BH440,リスト!$M:$N,2,FALSE))</f>
        <v/>
      </c>
      <c r="BH440" s="282"/>
      <c r="BI440" s="280" t="str">
        <f>IF(BJ440="","",VLOOKUP(BJ440,リスト!$O:$P,2,FALSE))</f>
        <v/>
      </c>
      <c r="BJ440" s="24"/>
      <c r="BM440" s="451" t="str">
        <f>IF(明細!AV434="","",明細!AV434)</f>
        <v/>
      </c>
      <c r="BN440" s="453" t="str">
        <f>IF(明細!AT434="","",明細!AT434)</f>
        <v/>
      </c>
      <c r="BO440" s="280" t="str">
        <f>IF($BN440="","",VLOOKUP($BN440,リスト!$CL:$CM,2,FALSE))</f>
        <v/>
      </c>
      <c r="BP440" s="280" t="str">
        <f>IF(BQ440="","",VLOOKUP(BQ440,リスト!$K$5:$L$7,2,FALSE))</f>
        <v/>
      </c>
      <c r="BQ440" s="13"/>
      <c r="BR440" s="13"/>
      <c r="BS440" s="47"/>
      <c r="BT440" s="280" t="str">
        <f>IF(BU440="","",VLOOKUP(BU440,リスト!I431:J449,2,FALSE))</f>
        <v/>
      </c>
      <c r="BU440" s="13"/>
      <c r="BV440" s="13"/>
      <c r="BW440" s="282"/>
      <c r="BX440" s="282"/>
      <c r="BY440" s="280" t="str">
        <f>IF(BZ440="","",VLOOKUP(BZ440,リスト!$S$5:$T$6,2,FALSE))</f>
        <v/>
      </c>
      <c r="BZ440" s="3"/>
      <c r="CA440" s="3"/>
      <c r="CB440" s="81"/>
      <c r="CC440" s="280" t="str">
        <f t="shared" si="57"/>
        <v/>
      </c>
      <c r="CD440" s="83"/>
      <c r="CE440" s="83"/>
      <c r="CF440" s="83"/>
      <c r="CG440" s="83"/>
      <c r="CH440" s="282" t="str">
        <f t="shared" si="58"/>
        <v/>
      </c>
      <c r="CI440" s="83"/>
      <c r="CJ440" s="280" t="str">
        <f t="shared" si="59"/>
        <v/>
      </c>
      <c r="CK440" s="87"/>
      <c r="CL440" s="78"/>
      <c r="CM440" s="83"/>
      <c r="CN440" s="83"/>
      <c r="CO440" s="83"/>
      <c r="CP440" s="280" t="str">
        <f t="shared" si="64"/>
        <v/>
      </c>
      <c r="CQ440" s="81"/>
      <c r="CR440" s="280" t="str">
        <f t="shared" si="65"/>
        <v/>
      </c>
      <c r="CS440" s="3"/>
      <c r="CT440" s="3"/>
      <c r="CU440" s="280" t="str">
        <f>IF(CV440="","",VLOOKUP(CV440,リスト!$V$5:$W$6,2,FALSE))</f>
        <v/>
      </c>
      <c r="CV440" s="3"/>
      <c r="CW440" s="280" t="str">
        <f>IF(CX440="","",VLOOKUP(CX440,リスト!$X$5:$Y$6,2,FALSE))</f>
        <v/>
      </c>
      <c r="CX440" s="3"/>
      <c r="CY440" s="77"/>
      <c r="CZ440" s="77"/>
      <c r="DA440" s="75"/>
      <c r="DB440" s="75"/>
      <c r="DC440" s="75"/>
      <c r="DD440" s="75"/>
      <c r="DE440" s="280" t="str">
        <f>IF(DF440="","",VLOOKUP(DF440,リスト!$Z$5:$AA$10,2,FALSE))</f>
        <v/>
      </c>
      <c r="DF440" s="3"/>
      <c r="DG440" s="280" t="str">
        <f>IF(DH440="","",VLOOKUP(DH440,リスト!$AB$5:$AC$12,2,FALSE))</f>
        <v/>
      </c>
      <c r="DH440" s="63"/>
      <c r="DI440" s="280" t="str">
        <f>IF(DJ440="","",VLOOKUP(DJ440,リスト!$AD$5:$AE$7,2,FALSE))</f>
        <v/>
      </c>
      <c r="DJ440" s="3"/>
      <c r="DK440" s="280" t="str">
        <f>IF(DL440="","",VLOOKUP(DL440,リスト!$AF$5:$AG$10,2,FALSE))</f>
        <v/>
      </c>
      <c r="DL440" s="3"/>
      <c r="DM440" s="280" t="str">
        <f>IF(DN440="","",VLOOKUP(DN440,リスト!$AH$5:$AI$6,2,FALSE))</f>
        <v/>
      </c>
      <c r="DN440" s="3"/>
      <c r="DO440" s="280" t="str">
        <f>IF(DP440="","",VLOOKUP(DP440,リスト!$AJ$5:$AK$6,2,FALSE))</f>
        <v/>
      </c>
      <c r="DP440" s="3"/>
      <c r="DQ440" s="280" t="str">
        <f>IF(DR440="","",VLOOKUP(DR440,リスト!$AL$5:$AM$7,2,FALSE))</f>
        <v/>
      </c>
      <c r="DR440" s="3"/>
      <c r="DS440" s="13"/>
      <c r="DT440" s="85"/>
      <c r="DU440" s="85"/>
      <c r="DV440" s="281" t="str">
        <f>IF(DW440="","",VLOOKUP(DW440,リスト!$AN$5:$AO$6,2,FALSE))</f>
        <v/>
      </c>
      <c r="DW440" s="13"/>
      <c r="DX440" s="341"/>
      <c r="DY440" s="345"/>
      <c r="DZ440" s="341"/>
      <c r="EA440" s="345"/>
      <c r="EB440" s="280" t="str">
        <f>IF(EC440="","",VLOOKUP(EC440,リスト!$AW$5:$AX$8,2,FALSE))</f>
        <v/>
      </c>
      <c r="EC440" s="3"/>
      <c r="ED440" s="85"/>
      <c r="EE440" s="280" t="str">
        <f>IF(EF440="","",VLOOKUP(EF440,リスト!$AY$5:$AZ$10,2,FALSE))</f>
        <v/>
      </c>
      <c r="EF440" s="3"/>
      <c r="EG440" s="280" t="str">
        <f>IF(EH440="","",VLOOKUP(EH440,リスト!$BA$5:$BB$10,2,FALSE))</f>
        <v/>
      </c>
      <c r="EH440" s="3"/>
      <c r="EI440" s="280" t="str">
        <f>IF(EJ440="","",VLOOKUP(EJ440,リスト!$BC$5:$BD$10,2,FALSE))</f>
        <v/>
      </c>
      <c r="EJ440" s="3"/>
      <c r="EK440" s="280" t="str">
        <f>IF(EL440="","",VLOOKUP(EL440,リスト!$BE$5:$BF$10,2,FALSE))</f>
        <v/>
      </c>
      <c r="EL440" s="3"/>
      <c r="EM440" s="78"/>
      <c r="EN440" s="73"/>
      <c r="EO440" s="73"/>
      <c r="EP440" s="13"/>
      <c r="EQ440" s="13"/>
      <c r="ER440" s="280" t="str">
        <f>IF(ES440="","",VLOOKUP(ES440,リスト!$BG$5:$BH$10,2,FALSE))</f>
        <v/>
      </c>
      <c r="ES440" s="13"/>
      <c r="ET440" s="13"/>
      <c r="EU440" s="13"/>
      <c r="EV440" s="13"/>
      <c r="EW440" s="13"/>
      <c r="EX440" s="81"/>
      <c r="EY440" s="81"/>
      <c r="EZ440" s="26"/>
      <c r="FA440" s="281" t="str">
        <f>IF($EZ440="","",INDEX(リスト!$BI$5:$BJ$40,MATCH($EZ440,リスト!$BJ$5:$BJ$40,0),1))</f>
        <v/>
      </c>
      <c r="FB440" s="280" t="str">
        <f>IF(FC440="","",VLOOKUP(FC440,リスト!$BK:$BL,2,FALSE))</f>
        <v/>
      </c>
      <c r="FC440" s="13"/>
      <c r="FD440" s="331"/>
      <c r="FE440" s="3"/>
      <c r="FF440" s="280" t="str">
        <f>IF(FG440="","",VLOOKUP(FG440,リスト!$BO$5:$BP$6,2,FALSE))</f>
        <v/>
      </c>
      <c r="FG440" s="3"/>
      <c r="FH440" s="280" t="str">
        <f>IF(FI440="","",VLOOKUP(FI440,リスト!$BQ$5:$BR$8,2,FALSE))</f>
        <v/>
      </c>
      <c r="FI440" s="3"/>
      <c r="FJ440" s="282"/>
      <c r="FK440" s="280" t="str">
        <f>IF(FL440="","",VLOOKUP(FL440,リスト!$BS$5:$BT$6,2,FALSE))</f>
        <v/>
      </c>
      <c r="FL440" s="63"/>
      <c r="FM440" s="13"/>
      <c r="FN440" s="13"/>
      <c r="FO440" s="13"/>
      <c r="FP440" s="283" t="str">
        <f t="shared" si="60"/>
        <v/>
      </c>
      <c r="FQ440" s="283" t="str">
        <f t="shared" si="60"/>
        <v/>
      </c>
      <c r="FR440" s="13"/>
      <c r="FS440" s="85"/>
      <c r="FT440" s="85"/>
      <c r="FU440" s="281" t="str">
        <f t="shared" si="61"/>
        <v/>
      </c>
      <c r="FV440" s="280" t="str">
        <f>IF(FW440="","",VLOOKUP(FW440,リスト!$BV$5:$BW$10,2,FALSE))</f>
        <v/>
      </c>
      <c r="FW440" s="26"/>
      <c r="FX440" s="282" t="str">
        <f t="shared" si="62"/>
        <v/>
      </c>
      <c r="FY440" s="280" t="str">
        <f>IF(FZ440="","",VLOOKUP(FZ440,リスト!$BX$5:$BY$6,2,FALSE))</f>
        <v/>
      </c>
      <c r="FZ440" s="3"/>
      <c r="GA440" s="280" t="str">
        <f>IF(GB440="","",VLOOKUP(GB440,リスト!$BZ$5:$CA$6,2,FALSE))</f>
        <v/>
      </c>
      <c r="GB440" s="13"/>
      <c r="GC440" s="281" t="str">
        <f>IF(GD440="","",VLOOKUP(GD440,リスト!$CB$5:$CC$6,2,FALSE))</f>
        <v/>
      </c>
      <c r="GD440" s="13"/>
      <c r="GE440" s="13"/>
      <c r="GF440" s="13"/>
      <c r="GG440" s="75"/>
      <c r="GH440" s="281" t="str">
        <f t="shared" si="63"/>
        <v/>
      </c>
      <c r="GI440" s="128"/>
      <c r="GJ440" s="281" t="str">
        <f>IF(GK440="","",VLOOKUP(GK440,リスト!$CD$5:$CE$6,2,FALSE))</f>
        <v/>
      </c>
      <c r="GK440" s="13"/>
      <c r="GL440" s="281" t="str">
        <f>IF(GM440="","",VLOOKUP(GM440,リスト!$CF$5:$CG$5,2,FALSE))</f>
        <v/>
      </c>
      <c r="GM440" s="26"/>
      <c r="GN440" s="280" t="str">
        <f>IF(GO440="","",VLOOKUP(GO440,リスト!$CH$5:$CI$5,2,FALSE))</f>
        <v/>
      </c>
      <c r="GO440" s="284"/>
      <c r="GP440" s="284"/>
      <c r="GQ440" s="284"/>
      <c r="GR440" s="284"/>
      <c r="GS440" s="284"/>
      <c r="GT440" s="284"/>
      <c r="GU440" s="284"/>
      <c r="GV440" s="284"/>
      <c r="GW440" s="284"/>
      <c r="GX440" s="285"/>
    </row>
    <row r="441" spans="2:206" s="177" customFormat="1" ht="24.75" hidden="1" customHeight="1" outlineLevel="1">
      <c r="B441" s="286" t="str">
        <f>IF(明細!B435="","",明細!B435)</f>
        <v/>
      </c>
      <c r="C441" s="287" t="str">
        <f>IF(明細!C435="","",明細!C435)</f>
        <v/>
      </c>
      <c r="D441" s="265" t="str">
        <f>IF(明細!D435="","",明細!D435)</f>
        <v/>
      </c>
      <c r="E441" s="265" t="str">
        <f>IF(明細!E435="","",明細!E435)</f>
        <v/>
      </c>
      <c r="F441" s="265" t="str">
        <f>IF(明細!F435="","",明細!F435)</f>
        <v/>
      </c>
      <c r="G441" s="265" t="str">
        <f>IF(明細!G435="","",明細!G435)</f>
        <v/>
      </c>
      <c r="H441" s="265" t="str">
        <f>IF(明細!H435="","",明細!H435)</f>
        <v/>
      </c>
      <c r="I441" s="265" t="str">
        <f>IF(明細!I435="","",明細!I435)</f>
        <v/>
      </c>
      <c r="J441" s="265" t="str">
        <f>IF(明細!J435="","",明細!J435)</f>
        <v/>
      </c>
      <c r="K441" s="265" t="str">
        <f>IF(明細!K435="","",明細!K435)</f>
        <v/>
      </c>
      <c r="L441" s="265" t="str">
        <f>IF(明細!L435="","",明細!L435)</f>
        <v/>
      </c>
      <c r="M441" s="265" t="str">
        <f>IF(明細!M435="","",明細!M435)</f>
        <v/>
      </c>
      <c r="N441" s="265" t="str">
        <f>IF(明細!N435="","",明細!N435)</f>
        <v/>
      </c>
      <c r="O441" s="265" t="str">
        <f>IF(明細!O435="","",明細!O435)</f>
        <v/>
      </c>
      <c r="P441" s="265" t="str">
        <f>IF(明細!P435="","",明細!P435)</f>
        <v/>
      </c>
      <c r="Q441" s="265" t="str">
        <f>IF(明細!Q435="","",明細!Q435)</f>
        <v/>
      </c>
      <c r="R441" s="289" t="str">
        <f>IF(明細!R435="","",明細!R435)</f>
        <v/>
      </c>
      <c r="S441" s="291" t="str">
        <f>IF(明細!S435="","",明細!S435)</f>
        <v/>
      </c>
      <c r="T441" s="291" t="str">
        <f>IF(明細!T435="","",明細!T435)</f>
        <v/>
      </c>
      <c r="U441" s="291" t="str">
        <f>IF(明細!U435="","",明細!U435)</f>
        <v/>
      </c>
      <c r="V441" s="292" t="str">
        <f>IF(明細!V435="","",明細!V435)</f>
        <v>個</v>
      </c>
      <c r="W441" s="292" t="str">
        <f>IF(明細!W435="","",明細!W435)</f>
        <v/>
      </c>
      <c r="X441" s="293" t="str">
        <f>IF(明細!X435="","",明細!X435)</f>
        <v/>
      </c>
      <c r="Y441" s="134" t="str">
        <f>IF(明細!Y435="","",明細!Y435)</f>
        <v/>
      </c>
      <c r="Z441" s="135" t="str">
        <f>IF(明細!Z435="","",明細!Z435)</f>
        <v/>
      </c>
      <c r="AA441" s="134" t="str">
        <f>IF(明細!AA435="","",明細!AA435)</f>
        <v/>
      </c>
      <c r="AB441" s="303" t="str">
        <f>IF(明細!AB435="","",明細!AB435)</f>
        <v/>
      </c>
      <c r="AC441" s="134" t="str">
        <f>IF(明細!AC435="","",明細!AC435)</f>
        <v/>
      </c>
      <c r="AD441" s="183" t="str">
        <f>IF(明細!AD435="","",明細!AD435)</f>
        <v/>
      </c>
      <c r="AE441" s="184">
        <f>IF(明細!AE435="","",明細!AE435)</f>
        <v>0.1</v>
      </c>
      <c r="AF441" s="185" t="str">
        <f>IF(明細!AF435="","",明細!AF435)</f>
        <v/>
      </c>
      <c r="AG441" s="186" t="str">
        <f>IF(明細!AG435="","",明細!AG435)</f>
        <v/>
      </c>
      <c r="AH441" s="186" t="str">
        <f>IF(明細!AH435="","",明細!AH435)</f>
        <v/>
      </c>
      <c r="AI441" s="187" t="str">
        <f>IF(明細!AI435="","",明細!AI435)</f>
        <v/>
      </c>
      <c r="AJ441" s="296" t="str">
        <f>IF(明細!AJ435="","",明細!AJ435)</f>
        <v/>
      </c>
      <c r="AK441" s="297" t="str">
        <f>IF(明細!AK435="","",明細!AK435)</f>
        <v/>
      </c>
      <c r="AL441" s="298" t="str">
        <f>IF(明細!AL435="","",明細!AL435)</f>
        <v/>
      </c>
      <c r="AM441" s="299" t="str">
        <f>IF(明細!AM435="","",明細!AM435)</f>
        <v/>
      </c>
      <c r="AN441" s="300" t="str">
        <f>IF(明細!AN435="","",明細!AN435)</f>
        <v/>
      </c>
      <c r="AO441" s="300" t="str">
        <f>IF(明細!AO435="","",明細!AO435)</f>
        <v/>
      </c>
      <c r="AP441" s="300" t="str">
        <f>IF(明細!AP435="","",明細!AP435)</f>
        <v/>
      </c>
      <c r="AQ441" s="301" t="str">
        <f>IF(明細!AQ435="","",明細!AQ435)</f>
        <v/>
      </c>
      <c r="AR441" s="302" t="str">
        <f>IF(明細!AR435="","",明細!AR435)</f>
        <v/>
      </c>
      <c r="AU441" s="360"/>
      <c r="AV441" s="368"/>
      <c r="AW441" s="446" t="str">
        <f>IF(明細!AV435="","",明細!AV435)</f>
        <v/>
      </c>
      <c r="AX441" s="419" t="str">
        <f>IF(明細!AT435="","",明細!AT435)</f>
        <v/>
      </c>
      <c r="AY441" s="280" t="str">
        <f>IF($AX441="","",VLOOKUP($AX441,リスト!$CL:$CM,2,FALSE))</f>
        <v/>
      </c>
      <c r="AZ441" s="3"/>
      <c r="BA441" s="280" t="str">
        <f>IF(BB441="","",VLOOKUP(BB441,リスト!$K:$L,2,FALSE))</f>
        <v/>
      </c>
      <c r="BB441" s="3"/>
      <c r="BC441" s="3"/>
      <c r="BD441" s="87"/>
      <c r="BE441" s="280" t="str">
        <f>IF(BF441="","",VLOOKUP(BF441,リスト!$I:$J,2,FALSE))</f>
        <v/>
      </c>
      <c r="BF441" s="3"/>
      <c r="BG441" s="280" t="str">
        <f>IF(BH441="","",VLOOKUP(BH441,リスト!$M:$N,2,FALSE))</f>
        <v/>
      </c>
      <c r="BH441" s="282"/>
      <c r="BI441" s="280" t="str">
        <f>IF(BJ441="","",VLOOKUP(BJ441,リスト!$O:$P,2,FALSE))</f>
        <v/>
      </c>
      <c r="BJ441" s="24"/>
      <c r="BM441" s="451" t="str">
        <f>IF(明細!AV435="","",明細!AV435)</f>
        <v/>
      </c>
      <c r="BN441" s="453" t="str">
        <f>IF(明細!AT435="","",明細!AT435)</f>
        <v/>
      </c>
      <c r="BO441" s="280" t="str">
        <f>IF($BN441="","",VLOOKUP($BN441,リスト!$CL:$CM,2,FALSE))</f>
        <v/>
      </c>
      <c r="BP441" s="280" t="str">
        <f>IF(BQ441="","",VLOOKUP(BQ441,リスト!$K$5:$L$7,2,FALSE))</f>
        <v/>
      </c>
      <c r="BQ441" s="13"/>
      <c r="BR441" s="13"/>
      <c r="BS441" s="47"/>
      <c r="BT441" s="280" t="str">
        <f>IF(BU441="","",VLOOKUP(BU441,リスト!I432:J450,2,FALSE))</f>
        <v/>
      </c>
      <c r="BU441" s="13"/>
      <c r="BV441" s="13"/>
      <c r="BW441" s="282"/>
      <c r="BX441" s="282"/>
      <c r="BY441" s="280" t="str">
        <f>IF(BZ441="","",VLOOKUP(BZ441,リスト!$S$5:$T$6,2,FALSE))</f>
        <v/>
      </c>
      <c r="BZ441" s="3"/>
      <c r="CA441" s="3"/>
      <c r="CB441" s="81"/>
      <c r="CC441" s="280" t="str">
        <f t="shared" si="57"/>
        <v/>
      </c>
      <c r="CD441" s="83"/>
      <c r="CE441" s="83"/>
      <c r="CF441" s="83"/>
      <c r="CG441" s="83"/>
      <c r="CH441" s="282" t="str">
        <f t="shared" si="58"/>
        <v/>
      </c>
      <c r="CI441" s="83"/>
      <c r="CJ441" s="280" t="str">
        <f t="shared" si="59"/>
        <v/>
      </c>
      <c r="CK441" s="87"/>
      <c r="CL441" s="78"/>
      <c r="CM441" s="83"/>
      <c r="CN441" s="83"/>
      <c r="CO441" s="83"/>
      <c r="CP441" s="280" t="str">
        <f t="shared" si="64"/>
        <v/>
      </c>
      <c r="CQ441" s="81"/>
      <c r="CR441" s="280" t="str">
        <f t="shared" si="65"/>
        <v/>
      </c>
      <c r="CS441" s="3"/>
      <c r="CT441" s="3"/>
      <c r="CU441" s="280" t="str">
        <f>IF(CV441="","",VLOOKUP(CV441,リスト!$V$5:$W$6,2,FALSE))</f>
        <v/>
      </c>
      <c r="CV441" s="3"/>
      <c r="CW441" s="280" t="str">
        <f>IF(CX441="","",VLOOKUP(CX441,リスト!$X$5:$Y$6,2,FALSE))</f>
        <v/>
      </c>
      <c r="CX441" s="3"/>
      <c r="CY441" s="77"/>
      <c r="CZ441" s="77"/>
      <c r="DA441" s="75"/>
      <c r="DB441" s="75"/>
      <c r="DC441" s="75"/>
      <c r="DD441" s="75"/>
      <c r="DE441" s="280" t="str">
        <f>IF(DF441="","",VLOOKUP(DF441,リスト!$Z$5:$AA$10,2,FALSE))</f>
        <v/>
      </c>
      <c r="DF441" s="3"/>
      <c r="DG441" s="280" t="str">
        <f>IF(DH441="","",VLOOKUP(DH441,リスト!$AB$5:$AC$12,2,FALSE))</f>
        <v/>
      </c>
      <c r="DH441" s="63"/>
      <c r="DI441" s="280" t="str">
        <f>IF(DJ441="","",VLOOKUP(DJ441,リスト!$AD$5:$AE$7,2,FALSE))</f>
        <v/>
      </c>
      <c r="DJ441" s="3"/>
      <c r="DK441" s="280" t="str">
        <f>IF(DL441="","",VLOOKUP(DL441,リスト!$AF$5:$AG$10,2,FALSE))</f>
        <v/>
      </c>
      <c r="DL441" s="3"/>
      <c r="DM441" s="280" t="str">
        <f>IF(DN441="","",VLOOKUP(DN441,リスト!$AH$5:$AI$6,2,FALSE))</f>
        <v/>
      </c>
      <c r="DN441" s="3"/>
      <c r="DO441" s="280" t="str">
        <f>IF(DP441="","",VLOOKUP(DP441,リスト!$AJ$5:$AK$6,2,FALSE))</f>
        <v/>
      </c>
      <c r="DP441" s="3"/>
      <c r="DQ441" s="280" t="str">
        <f>IF(DR441="","",VLOOKUP(DR441,リスト!$AL$5:$AM$7,2,FALSE))</f>
        <v/>
      </c>
      <c r="DR441" s="3"/>
      <c r="DS441" s="13"/>
      <c r="DT441" s="85"/>
      <c r="DU441" s="85"/>
      <c r="DV441" s="281" t="str">
        <f>IF(DW441="","",VLOOKUP(DW441,リスト!$AN$5:$AO$6,2,FALSE))</f>
        <v/>
      </c>
      <c r="DW441" s="13"/>
      <c r="DX441" s="341"/>
      <c r="DY441" s="345"/>
      <c r="DZ441" s="341"/>
      <c r="EA441" s="345"/>
      <c r="EB441" s="280" t="str">
        <f>IF(EC441="","",VLOOKUP(EC441,リスト!$AW$5:$AX$8,2,FALSE))</f>
        <v/>
      </c>
      <c r="EC441" s="3"/>
      <c r="ED441" s="85"/>
      <c r="EE441" s="280" t="str">
        <f>IF(EF441="","",VLOOKUP(EF441,リスト!$AY$5:$AZ$10,2,FALSE))</f>
        <v/>
      </c>
      <c r="EF441" s="3"/>
      <c r="EG441" s="280" t="str">
        <f>IF(EH441="","",VLOOKUP(EH441,リスト!$BA$5:$BB$10,2,FALSE))</f>
        <v/>
      </c>
      <c r="EH441" s="3"/>
      <c r="EI441" s="280" t="str">
        <f>IF(EJ441="","",VLOOKUP(EJ441,リスト!$BC$5:$BD$10,2,FALSE))</f>
        <v/>
      </c>
      <c r="EJ441" s="3"/>
      <c r="EK441" s="280" t="str">
        <f>IF(EL441="","",VLOOKUP(EL441,リスト!$BE$5:$BF$10,2,FALSE))</f>
        <v/>
      </c>
      <c r="EL441" s="3"/>
      <c r="EM441" s="78"/>
      <c r="EN441" s="73"/>
      <c r="EO441" s="73"/>
      <c r="EP441" s="13"/>
      <c r="EQ441" s="13"/>
      <c r="ER441" s="280" t="str">
        <f>IF(ES441="","",VLOOKUP(ES441,リスト!$BG$5:$BH$10,2,FALSE))</f>
        <v/>
      </c>
      <c r="ES441" s="13"/>
      <c r="ET441" s="13"/>
      <c r="EU441" s="13"/>
      <c r="EV441" s="13"/>
      <c r="EW441" s="13"/>
      <c r="EX441" s="81"/>
      <c r="EY441" s="81"/>
      <c r="EZ441" s="26"/>
      <c r="FA441" s="281" t="str">
        <f>IF($EZ441="","",INDEX(リスト!$BI$5:$BJ$40,MATCH($EZ441,リスト!$BJ$5:$BJ$40,0),1))</f>
        <v/>
      </c>
      <c r="FB441" s="280" t="str">
        <f>IF(FC441="","",VLOOKUP(FC441,リスト!$BK:$BL,2,FALSE))</f>
        <v/>
      </c>
      <c r="FC441" s="13"/>
      <c r="FD441" s="331"/>
      <c r="FE441" s="3"/>
      <c r="FF441" s="280" t="str">
        <f>IF(FG441="","",VLOOKUP(FG441,リスト!$BO$5:$BP$6,2,FALSE))</f>
        <v/>
      </c>
      <c r="FG441" s="3"/>
      <c r="FH441" s="280" t="str">
        <f>IF(FI441="","",VLOOKUP(FI441,リスト!$BQ$5:$BR$8,2,FALSE))</f>
        <v/>
      </c>
      <c r="FI441" s="3"/>
      <c r="FJ441" s="282"/>
      <c r="FK441" s="280" t="str">
        <f>IF(FL441="","",VLOOKUP(FL441,リスト!$BS$5:$BT$6,2,FALSE))</f>
        <v/>
      </c>
      <c r="FL441" s="63"/>
      <c r="FM441" s="13"/>
      <c r="FN441" s="13"/>
      <c r="FO441" s="13"/>
      <c r="FP441" s="283" t="str">
        <f t="shared" si="60"/>
        <v/>
      </c>
      <c r="FQ441" s="283" t="str">
        <f t="shared" si="60"/>
        <v/>
      </c>
      <c r="FR441" s="13"/>
      <c r="FS441" s="85"/>
      <c r="FT441" s="85"/>
      <c r="FU441" s="281" t="str">
        <f t="shared" si="61"/>
        <v/>
      </c>
      <c r="FV441" s="280" t="str">
        <f>IF(FW441="","",VLOOKUP(FW441,リスト!$BV$5:$BW$10,2,FALSE))</f>
        <v/>
      </c>
      <c r="FW441" s="26"/>
      <c r="FX441" s="282" t="str">
        <f t="shared" si="62"/>
        <v/>
      </c>
      <c r="FY441" s="280" t="str">
        <f>IF(FZ441="","",VLOOKUP(FZ441,リスト!$BX$5:$BY$6,2,FALSE))</f>
        <v/>
      </c>
      <c r="FZ441" s="3"/>
      <c r="GA441" s="280" t="str">
        <f>IF(GB441="","",VLOOKUP(GB441,リスト!$BZ$5:$CA$6,2,FALSE))</f>
        <v/>
      </c>
      <c r="GB441" s="13"/>
      <c r="GC441" s="281" t="str">
        <f>IF(GD441="","",VLOOKUP(GD441,リスト!$CB$5:$CC$6,2,FALSE))</f>
        <v/>
      </c>
      <c r="GD441" s="13"/>
      <c r="GE441" s="13"/>
      <c r="GF441" s="13"/>
      <c r="GG441" s="75"/>
      <c r="GH441" s="281" t="str">
        <f t="shared" si="63"/>
        <v/>
      </c>
      <c r="GI441" s="128"/>
      <c r="GJ441" s="281" t="str">
        <f>IF(GK441="","",VLOOKUP(GK441,リスト!$CD$5:$CE$6,2,FALSE))</f>
        <v/>
      </c>
      <c r="GK441" s="13"/>
      <c r="GL441" s="281" t="str">
        <f>IF(GM441="","",VLOOKUP(GM441,リスト!$CF$5:$CG$5,2,FALSE))</f>
        <v/>
      </c>
      <c r="GM441" s="26"/>
      <c r="GN441" s="280" t="str">
        <f>IF(GO441="","",VLOOKUP(GO441,リスト!$CH$5:$CI$5,2,FALSE))</f>
        <v/>
      </c>
      <c r="GO441" s="284"/>
      <c r="GP441" s="284"/>
      <c r="GQ441" s="284"/>
      <c r="GR441" s="284"/>
      <c r="GS441" s="284"/>
      <c r="GT441" s="284"/>
      <c r="GU441" s="284"/>
      <c r="GV441" s="284"/>
      <c r="GW441" s="284"/>
      <c r="GX441" s="285"/>
    </row>
    <row r="442" spans="2:206" s="177" customFormat="1" ht="24.75" hidden="1" customHeight="1" outlineLevel="1">
      <c r="B442" s="286" t="str">
        <f>IF(明細!B436="","",明細!B436)</f>
        <v/>
      </c>
      <c r="C442" s="287" t="str">
        <f>IF(明細!C436="","",明細!C436)</f>
        <v/>
      </c>
      <c r="D442" s="265" t="str">
        <f>IF(明細!D436="","",明細!D436)</f>
        <v/>
      </c>
      <c r="E442" s="265" t="str">
        <f>IF(明細!E436="","",明細!E436)</f>
        <v/>
      </c>
      <c r="F442" s="265" t="str">
        <f>IF(明細!F436="","",明細!F436)</f>
        <v/>
      </c>
      <c r="G442" s="265" t="str">
        <f>IF(明細!G436="","",明細!G436)</f>
        <v/>
      </c>
      <c r="H442" s="265" t="str">
        <f>IF(明細!H436="","",明細!H436)</f>
        <v/>
      </c>
      <c r="I442" s="265" t="str">
        <f>IF(明細!I436="","",明細!I436)</f>
        <v/>
      </c>
      <c r="J442" s="265" t="str">
        <f>IF(明細!J436="","",明細!J436)</f>
        <v/>
      </c>
      <c r="K442" s="265" t="str">
        <f>IF(明細!K436="","",明細!K436)</f>
        <v/>
      </c>
      <c r="L442" s="265" t="str">
        <f>IF(明細!L436="","",明細!L436)</f>
        <v/>
      </c>
      <c r="M442" s="265" t="str">
        <f>IF(明細!M436="","",明細!M436)</f>
        <v/>
      </c>
      <c r="N442" s="265" t="str">
        <f>IF(明細!N436="","",明細!N436)</f>
        <v/>
      </c>
      <c r="O442" s="265" t="str">
        <f>IF(明細!O436="","",明細!O436)</f>
        <v/>
      </c>
      <c r="P442" s="265" t="str">
        <f>IF(明細!P436="","",明細!P436)</f>
        <v/>
      </c>
      <c r="Q442" s="265" t="str">
        <f>IF(明細!Q436="","",明細!Q436)</f>
        <v/>
      </c>
      <c r="R442" s="289" t="str">
        <f>IF(明細!R436="","",明細!R436)</f>
        <v/>
      </c>
      <c r="S442" s="291" t="str">
        <f>IF(明細!S436="","",明細!S436)</f>
        <v/>
      </c>
      <c r="T442" s="291" t="str">
        <f>IF(明細!T436="","",明細!T436)</f>
        <v/>
      </c>
      <c r="U442" s="291" t="str">
        <f>IF(明細!U436="","",明細!U436)</f>
        <v/>
      </c>
      <c r="V442" s="292" t="str">
        <f>IF(明細!V436="","",明細!V436)</f>
        <v>個</v>
      </c>
      <c r="W442" s="292" t="str">
        <f>IF(明細!W436="","",明細!W436)</f>
        <v/>
      </c>
      <c r="X442" s="293" t="str">
        <f>IF(明細!X436="","",明細!X436)</f>
        <v/>
      </c>
      <c r="Y442" s="134" t="str">
        <f>IF(明細!Y436="","",明細!Y436)</f>
        <v/>
      </c>
      <c r="Z442" s="135" t="str">
        <f>IF(明細!Z436="","",明細!Z436)</f>
        <v/>
      </c>
      <c r="AA442" s="134" t="str">
        <f>IF(明細!AA436="","",明細!AA436)</f>
        <v/>
      </c>
      <c r="AB442" s="303" t="str">
        <f>IF(明細!AB436="","",明細!AB436)</f>
        <v/>
      </c>
      <c r="AC442" s="134" t="str">
        <f>IF(明細!AC436="","",明細!AC436)</f>
        <v/>
      </c>
      <c r="AD442" s="183" t="str">
        <f>IF(明細!AD436="","",明細!AD436)</f>
        <v/>
      </c>
      <c r="AE442" s="184">
        <f>IF(明細!AE436="","",明細!AE436)</f>
        <v>0.1</v>
      </c>
      <c r="AF442" s="185" t="str">
        <f>IF(明細!AF436="","",明細!AF436)</f>
        <v/>
      </c>
      <c r="AG442" s="186" t="str">
        <f>IF(明細!AG436="","",明細!AG436)</f>
        <v/>
      </c>
      <c r="AH442" s="186" t="str">
        <f>IF(明細!AH436="","",明細!AH436)</f>
        <v/>
      </c>
      <c r="AI442" s="187" t="str">
        <f>IF(明細!AI436="","",明細!AI436)</f>
        <v/>
      </c>
      <c r="AJ442" s="296" t="str">
        <f>IF(明細!AJ436="","",明細!AJ436)</f>
        <v/>
      </c>
      <c r="AK442" s="297" t="str">
        <f>IF(明細!AK436="","",明細!AK436)</f>
        <v/>
      </c>
      <c r="AL442" s="298" t="str">
        <f>IF(明細!AL436="","",明細!AL436)</f>
        <v/>
      </c>
      <c r="AM442" s="299" t="str">
        <f>IF(明細!AM436="","",明細!AM436)</f>
        <v/>
      </c>
      <c r="AN442" s="300" t="str">
        <f>IF(明細!AN436="","",明細!AN436)</f>
        <v/>
      </c>
      <c r="AO442" s="300" t="str">
        <f>IF(明細!AO436="","",明細!AO436)</f>
        <v/>
      </c>
      <c r="AP442" s="300" t="str">
        <f>IF(明細!AP436="","",明細!AP436)</f>
        <v/>
      </c>
      <c r="AQ442" s="301" t="str">
        <f>IF(明細!AQ436="","",明細!AQ436)</f>
        <v/>
      </c>
      <c r="AR442" s="302" t="str">
        <f>IF(明細!AR436="","",明細!AR436)</f>
        <v/>
      </c>
      <c r="AU442" s="360"/>
      <c r="AV442" s="368"/>
      <c r="AW442" s="446" t="str">
        <f>IF(明細!AV436="","",明細!AV436)</f>
        <v/>
      </c>
      <c r="AX442" s="419" t="str">
        <f>IF(明細!AT436="","",明細!AT436)</f>
        <v/>
      </c>
      <c r="AY442" s="280" t="str">
        <f>IF($AX442="","",VLOOKUP($AX442,リスト!$CL:$CM,2,FALSE))</f>
        <v/>
      </c>
      <c r="AZ442" s="3"/>
      <c r="BA442" s="280" t="str">
        <f>IF(BB442="","",VLOOKUP(BB442,リスト!$K:$L,2,FALSE))</f>
        <v/>
      </c>
      <c r="BB442" s="3"/>
      <c r="BC442" s="3"/>
      <c r="BD442" s="87"/>
      <c r="BE442" s="280" t="str">
        <f>IF(BF442="","",VLOOKUP(BF442,リスト!$I:$J,2,FALSE))</f>
        <v/>
      </c>
      <c r="BF442" s="3"/>
      <c r="BG442" s="280" t="str">
        <f>IF(BH442="","",VLOOKUP(BH442,リスト!$M:$N,2,FALSE))</f>
        <v/>
      </c>
      <c r="BH442" s="282"/>
      <c r="BI442" s="280" t="str">
        <f>IF(BJ442="","",VLOOKUP(BJ442,リスト!$O:$P,2,FALSE))</f>
        <v/>
      </c>
      <c r="BJ442" s="24"/>
      <c r="BM442" s="451" t="str">
        <f>IF(明細!AV436="","",明細!AV436)</f>
        <v/>
      </c>
      <c r="BN442" s="453" t="str">
        <f>IF(明細!AT436="","",明細!AT436)</f>
        <v/>
      </c>
      <c r="BO442" s="280" t="str">
        <f>IF($BN442="","",VLOOKUP($BN442,リスト!$CL:$CM,2,FALSE))</f>
        <v/>
      </c>
      <c r="BP442" s="280" t="str">
        <f>IF(BQ442="","",VLOOKUP(BQ442,リスト!$K$5:$L$7,2,FALSE))</f>
        <v/>
      </c>
      <c r="BQ442" s="13"/>
      <c r="BR442" s="13"/>
      <c r="BS442" s="47"/>
      <c r="BT442" s="280" t="str">
        <f>IF(BU442="","",VLOOKUP(BU442,リスト!I433:J451,2,FALSE))</f>
        <v/>
      </c>
      <c r="BU442" s="13"/>
      <c r="BV442" s="13"/>
      <c r="BW442" s="282"/>
      <c r="BX442" s="282"/>
      <c r="BY442" s="280" t="str">
        <f>IF(BZ442="","",VLOOKUP(BZ442,リスト!$S$5:$T$6,2,FALSE))</f>
        <v/>
      </c>
      <c r="BZ442" s="3"/>
      <c r="CA442" s="3"/>
      <c r="CB442" s="81"/>
      <c r="CC442" s="280" t="str">
        <f t="shared" si="57"/>
        <v/>
      </c>
      <c r="CD442" s="83"/>
      <c r="CE442" s="83"/>
      <c r="CF442" s="83"/>
      <c r="CG442" s="83"/>
      <c r="CH442" s="282" t="str">
        <f t="shared" si="58"/>
        <v/>
      </c>
      <c r="CI442" s="83"/>
      <c r="CJ442" s="280" t="str">
        <f t="shared" si="59"/>
        <v/>
      </c>
      <c r="CK442" s="87"/>
      <c r="CL442" s="78"/>
      <c r="CM442" s="83"/>
      <c r="CN442" s="83"/>
      <c r="CO442" s="83"/>
      <c r="CP442" s="280" t="str">
        <f t="shared" si="64"/>
        <v/>
      </c>
      <c r="CQ442" s="81"/>
      <c r="CR442" s="280" t="str">
        <f t="shared" si="65"/>
        <v/>
      </c>
      <c r="CS442" s="3"/>
      <c r="CT442" s="3"/>
      <c r="CU442" s="280" t="str">
        <f>IF(CV442="","",VLOOKUP(CV442,リスト!$V$5:$W$6,2,FALSE))</f>
        <v/>
      </c>
      <c r="CV442" s="3"/>
      <c r="CW442" s="280" t="str">
        <f>IF(CX442="","",VLOOKUP(CX442,リスト!$X$5:$Y$6,2,FALSE))</f>
        <v/>
      </c>
      <c r="CX442" s="3"/>
      <c r="CY442" s="77"/>
      <c r="CZ442" s="77"/>
      <c r="DA442" s="75"/>
      <c r="DB442" s="75"/>
      <c r="DC442" s="75"/>
      <c r="DD442" s="75"/>
      <c r="DE442" s="280" t="str">
        <f>IF(DF442="","",VLOOKUP(DF442,リスト!$Z$5:$AA$10,2,FALSE))</f>
        <v/>
      </c>
      <c r="DF442" s="3"/>
      <c r="DG442" s="280" t="str">
        <f>IF(DH442="","",VLOOKUP(DH442,リスト!$AB$5:$AC$12,2,FALSE))</f>
        <v/>
      </c>
      <c r="DH442" s="63"/>
      <c r="DI442" s="280" t="str">
        <f>IF(DJ442="","",VLOOKUP(DJ442,リスト!$AD$5:$AE$7,2,FALSE))</f>
        <v/>
      </c>
      <c r="DJ442" s="3"/>
      <c r="DK442" s="280" t="str">
        <f>IF(DL442="","",VLOOKUP(DL442,リスト!$AF$5:$AG$10,2,FALSE))</f>
        <v/>
      </c>
      <c r="DL442" s="3"/>
      <c r="DM442" s="280" t="str">
        <f>IF(DN442="","",VLOOKUP(DN442,リスト!$AH$5:$AI$6,2,FALSE))</f>
        <v/>
      </c>
      <c r="DN442" s="3"/>
      <c r="DO442" s="280" t="str">
        <f>IF(DP442="","",VLOOKUP(DP442,リスト!$AJ$5:$AK$6,2,FALSE))</f>
        <v/>
      </c>
      <c r="DP442" s="3"/>
      <c r="DQ442" s="280" t="str">
        <f>IF(DR442="","",VLOOKUP(DR442,リスト!$AL$5:$AM$7,2,FALSE))</f>
        <v/>
      </c>
      <c r="DR442" s="3"/>
      <c r="DS442" s="13"/>
      <c r="DT442" s="85"/>
      <c r="DU442" s="85"/>
      <c r="DV442" s="281" t="str">
        <f>IF(DW442="","",VLOOKUP(DW442,リスト!$AN$5:$AO$6,2,FALSE))</f>
        <v/>
      </c>
      <c r="DW442" s="13"/>
      <c r="DX442" s="341"/>
      <c r="DY442" s="345"/>
      <c r="DZ442" s="341"/>
      <c r="EA442" s="345"/>
      <c r="EB442" s="280" t="str">
        <f>IF(EC442="","",VLOOKUP(EC442,リスト!$AW$5:$AX$8,2,FALSE))</f>
        <v/>
      </c>
      <c r="EC442" s="3"/>
      <c r="ED442" s="85"/>
      <c r="EE442" s="280" t="str">
        <f>IF(EF442="","",VLOOKUP(EF442,リスト!$AY$5:$AZ$10,2,FALSE))</f>
        <v/>
      </c>
      <c r="EF442" s="3"/>
      <c r="EG442" s="280" t="str">
        <f>IF(EH442="","",VLOOKUP(EH442,リスト!$BA$5:$BB$10,2,FALSE))</f>
        <v/>
      </c>
      <c r="EH442" s="3"/>
      <c r="EI442" s="280" t="str">
        <f>IF(EJ442="","",VLOOKUP(EJ442,リスト!$BC$5:$BD$10,2,FALSE))</f>
        <v/>
      </c>
      <c r="EJ442" s="3"/>
      <c r="EK442" s="280" t="str">
        <f>IF(EL442="","",VLOOKUP(EL442,リスト!$BE$5:$BF$10,2,FALSE))</f>
        <v/>
      </c>
      <c r="EL442" s="3"/>
      <c r="EM442" s="78"/>
      <c r="EN442" s="73"/>
      <c r="EO442" s="73"/>
      <c r="EP442" s="13"/>
      <c r="EQ442" s="13"/>
      <c r="ER442" s="280" t="str">
        <f>IF(ES442="","",VLOOKUP(ES442,リスト!$BG$5:$BH$10,2,FALSE))</f>
        <v/>
      </c>
      <c r="ES442" s="13"/>
      <c r="ET442" s="13"/>
      <c r="EU442" s="13"/>
      <c r="EV442" s="13"/>
      <c r="EW442" s="13"/>
      <c r="EX442" s="81"/>
      <c r="EY442" s="81"/>
      <c r="EZ442" s="26"/>
      <c r="FA442" s="281" t="str">
        <f>IF($EZ442="","",INDEX(リスト!$BI$5:$BJ$40,MATCH($EZ442,リスト!$BJ$5:$BJ$40,0),1))</f>
        <v/>
      </c>
      <c r="FB442" s="280" t="str">
        <f>IF(FC442="","",VLOOKUP(FC442,リスト!$BK:$BL,2,FALSE))</f>
        <v/>
      </c>
      <c r="FC442" s="13"/>
      <c r="FD442" s="331"/>
      <c r="FE442" s="3"/>
      <c r="FF442" s="280" t="str">
        <f>IF(FG442="","",VLOOKUP(FG442,リスト!$BO$5:$BP$6,2,FALSE))</f>
        <v/>
      </c>
      <c r="FG442" s="3"/>
      <c r="FH442" s="280" t="str">
        <f>IF(FI442="","",VLOOKUP(FI442,リスト!$BQ$5:$BR$8,2,FALSE))</f>
        <v/>
      </c>
      <c r="FI442" s="3"/>
      <c r="FJ442" s="282"/>
      <c r="FK442" s="280" t="str">
        <f>IF(FL442="","",VLOOKUP(FL442,リスト!$BS$5:$BT$6,2,FALSE))</f>
        <v/>
      </c>
      <c r="FL442" s="63"/>
      <c r="FM442" s="13"/>
      <c r="FN442" s="13"/>
      <c r="FO442" s="13"/>
      <c r="FP442" s="283" t="str">
        <f t="shared" si="60"/>
        <v/>
      </c>
      <c r="FQ442" s="283" t="str">
        <f t="shared" si="60"/>
        <v/>
      </c>
      <c r="FR442" s="13"/>
      <c r="FS442" s="85"/>
      <c r="FT442" s="85"/>
      <c r="FU442" s="281" t="str">
        <f t="shared" si="61"/>
        <v/>
      </c>
      <c r="FV442" s="280" t="str">
        <f>IF(FW442="","",VLOOKUP(FW442,リスト!$BV$5:$BW$10,2,FALSE))</f>
        <v/>
      </c>
      <c r="FW442" s="26"/>
      <c r="FX442" s="282" t="str">
        <f t="shared" si="62"/>
        <v/>
      </c>
      <c r="FY442" s="280" t="str">
        <f>IF(FZ442="","",VLOOKUP(FZ442,リスト!$BX$5:$BY$6,2,FALSE))</f>
        <v/>
      </c>
      <c r="FZ442" s="3"/>
      <c r="GA442" s="280" t="str">
        <f>IF(GB442="","",VLOOKUP(GB442,リスト!$BZ$5:$CA$6,2,FALSE))</f>
        <v/>
      </c>
      <c r="GB442" s="13"/>
      <c r="GC442" s="281" t="str">
        <f>IF(GD442="","",VLOOKUP(GD442,リスト!$CB$5:$CC$6,2,FALSE))</f>
        <v/>
      </c>
      <c r="GD442" s="13"/>
      <c r="GE442" s="13"/>
      <c r="GF442" s="13"/>
      <c r="GG442" s="75"/>
      <c r="GH442" s="281" t="str">
        <f t="shared" si="63"/>
        <v/>
      </c>
      <c r="GI442" s="128"/>
      <c r="GJ442" s="281" t="str">
        <f>IF(GK442="","",VLOOKUP(GK442,リスト!$CD$5:$CE$6,2,FALSE))</f>
        <v/>
      </c>
      <c r="GK442" s="13"/>
      <c r="GL442" s="281" t="str">
        <f>IF(GM442="","",VLOOKUP(GM442,リスト!$CF$5:$CG$5,2,FALSE))</f>
        <v/>
      </c>
      <c r="GM442" s="26"/>
      <c r="GN442" s="280" t="str">
        <f>IF(GO442="","",VLOOKUP(GO442,リスト!$CH$5:$CI$5,2,FALSE))</f>
        <v/>
      </c>
      <c r="GO442" s="284"/>
      <c r="GP442" s="284"/>
      <c r="GQ442" s="284"/>
      <c r="GR442" s="284"/>
      <c r="GS442" s="284"/>
      <c r="GT442" s="284"/>
      <c r="GU442" s="284"/>
      <c r="GV442" s="284"/>
      <c r="GW442" s="284"/>
      <c r="GX442" s="285"/>
    </row>
    <row r="443" spans="2:206" s="177" customFormat="1" ht="24.75" hidden="1" customHeight="1" outlineLevel="1">
      <c r="B443" s="286" t="str">
        <f>IF(明細!B437="","",明細!B437)</f>
        <v/>
      </c>
      <c r="C443" s="287" t="str">
        <f>IF(明細!C437="","",明細!C437)</f>
        <v/>
      </c>
      <c r="D443" s="265" t="str">
        <f>IF(明細!D437="","",明細!D437)</f>
        <v/>
      </c>
      <c r="E443" s="265" t="str">
        <f>IF(明細!E437="","",明細!E437)</f>
        <v/>
      </c>
      <c r="F443" s="265" t="str">
        <f>IF(明細!F437="","",明細!F437)</f>
        <v/>
      </c>
      <c r="G443" s="265" t="str">
        <f>IF(明細!G437="","",明細!G437)</f>
        <v/>
      </c>
      <c r="H443" s="265" t="str">
        <f>IF(明細!H437="","",明細!H437)</f>
        <v/>
      </c>
      <c r="I443" s="265" t="str">
        <f>IF(明細!I437="","",明細!I437)</f>
        <v/>
      </c>
      <c r="J443" s="265" t="str">
        <f>IF(明細!J437="","",明細!J437)</f>
        <v/>
      </c>
      <c r="K443" s="265" t="str">
        <f>IF(明細!K437="","",明細!K437)</f>
        <v/>
      </c>
      <c r="L443" s="265" t="str">
        <f>IF(明細!L437="","",明細!L437)</f>
        <v/>
      </c>
      <c r="M443" s="265" t="str">
        <f>IF(明細!M437="","",明細!M437)</f>
        <v/>
      </c>
      <c r="N443" s="265" t="str">
        <f>IF(明細!N437="","",明細!N437)</f>
        <v/>
      </c>
      <c r="O443" s="265" t="str">
        <f>IF(明細!O437="","",明細!O437)</f>
        <v/>
      </c>
      <c r="P443" s="265" t="str">
        <f>IF(明細!P437="","",明細!P437)</f>
        <v/>
      </c>
      <c r="Q443" s="265" t="str">
        <f>IF(明細!Q437="","",明細!Q437)</f>
        <v/>
      </c>
      <c r="R443" s="289" t="str">
        <f>IF(明細!R437="","",明細!R437)</f>
        <v/>
      </c>
      <c r="S443" s="291" t="str">
        <f>IF(明細!S437="","",明細!S437)</f>
        <v/>
      </c>
      <c r="T443" s="291" t="str">
        <f>IF(明細!T437="","",明細!T437)</f>
        <v/>
      </c>
      <c r="U443" s="291" t="str">
        <f>IF(明細!U437="","",明細!U437)</f>
        <v/>
      </c>
      <c r="V443" s="292" t="str">
        <f>IF(明細!V437="","",明細!V437)</f>
        <v>個</v>
      </c>
      <c r="W443" s="292" t="str">
        <f>IF(明細!W437="","",明細!W437)</f>
        <v/>
      </c>
      <c r="X443" s="293" t="str">
        <f>IF(明細!X437="","",明細!X437)</f>
        <v/>
      </c>
      <c r="Y443" s="134" t="str">
        <f>IF(明細!Y437="","",明細!Y437)</f>
        <v/>
      </c>
      <c r="Z443" s="135" t="str">
        <f>IF(明細!Z437="","",明細!Z437)</f>
        <v/>
      </c>
      <c r="AA443" s="134" t="str">
        <f>IF(明細!AA437="","",明細!AA437)</f>
        <v/>
      </c>
      <c r="AB443" s="303" t="str">
        <f>IF(明細!AB437="","",明細!AB437)</f>
        <v/>
      </c>
      <c r="AC443" s="134" t="str">
        <f>IF(明細!AC437="","",明細!AC437)</f>
        <v/>
      </c>
      <c r="AD443" s="183" t="str">
        <f>IF(明細!AD437="","",明細!AD437)</f>
        <v/>
      </c>
      <c r="AE443" s="184">
        <f>IF(明細!AE437="","",明細!AE437)</f>
        <v>0.1</v>
      </c>
      <c r="AF443" s="185" t="str">
        <f>IF(明細!AF437="","",明細!AF437)</f>
        <v/>
      </c>
      <c r="AG443" s="186" t="str">
        <f>IF(明細!AG437="","",明細!AG437)</f>
        <v/>
      </c>
      <c r="AH443" s="186" t="str">
        <f>IF(明細!AH437="","",明細!AH437)</f>
        <v/>
      </c>
      <c r="AI443" s="187" t="str">
        <f>IF(明細!AI437="","",明細!AI437)</f>
        <v/>
      </c>
      <c r="AJ443" s="296" t="str">
        <f>IF(明細!AJ437="","",明細!AJ437)</f>
        <v/>
      </c>
      <c r="AK443" s="297" t="str">
        <f>IF(明細!AK437="","",明細!AK437)</f>
        <v/>
      </c>
      <c r="AL443" s="298" t="str">
        <f>IF(明細!AL437="","",明細!AL437)</f>
        <v/>
      </c>
      <c r="AM443" s="299" t="str">
        <f>IF(明細!AM437="","",明細!AM437)</f>
        <v/>
      </c>
      <c r="AN443" s="300" t="str">
        <f>IF(明細!AN437="","",明細!AN437)</f>
        <v/>
      </c>
      <c r="AO443" s="300" t="str">
        <f>IF(明細!AO437="","",明細!AO437)</f>
        <v/>
      </c>
      <c r="AP443" s="300" t="str">
        <f>IF(明細!AP437="","",明細!AP437)</f>
        <v/>
      </c>
      <c r="AQ443" s="301" t="str">
        <f>IF(明細!AQ437="","",明細!AQ437)</f>
        <v/>
      </c>
      <c r="AR443" s="302" t="str">
        <f>IF(明細!AR437="","",明細!AR437)</f>
        <v/>
      </c>
      <c r="AU443" s="360"/>
      <c r="AV443" s="368"/>
      <c r="AW443" s="446" t="str">
        <f>IF(明細!AV437="","",明細!AV437)</f>
        <v/>
      </c>
      <c r="AX443" s="419" t="str">
        <f>IF(明細!AT437="","",明細!AT437)</f>
        <v/>
      </c>
      <c r="AY443" s="280" t="str">
        <f>IF($AX443="","",VLOOKUP($AX443,リスト!$CL:$CM,2,FALSE))</f>
        <v/>
      </c>
      <c r="AZ443" s="3"/>
      <c r="BA443" s="280" t="str">
        <f>IF(BB443="","",VLOOKUP(BB443,リスト!$K:$L,2,FALSE))</f>
        <v/>
      </c>
      <c r="BB443" s="3"/>
      <c r="BC443" s="3"/>
      <c r="BD443" s="87"/>
      <c r="BE443" s="280" t="str">
        <f>IF(BF443="","",VLOOKUP(BF443,リスト!$I:$J,2,FALSE))</f>
        <v/>
      </c>
      <c r="BF443" s="3"/>
      <c r="BG443" s="280" t="str">
        <f>IF(BH443="","",VLOOKUP(BH443,リスト!$M:$N,2,FALSE))</f>
        <v/>
      </c>
      <c r="BH443" s="282"/>
      <c r="BI443" s="280" t="str">
        <f>IF(BJ443="","",VLOOKUP(BJ443,リスト!$O:$P,2,FALSE))</f>
        <v/>
      </c>
      <c r="BJ443" s="24"/>
      <c r="BM443" s="451" t="str">
        <f>IF(明細!AV437="","",明細!AV437)</f>
        <v/>
      </c>
      <c r="BN443" s="453" t="str">
        <f>IF(明細!AT437="","",明細!AT437)</f>
        <v/>
      </c>
      <c r="BO443" s="280" t="str">
        <f>IF($BN443="","",VLOOKUP($BN443,リスト!$CL:$CM,2,FALSE))</f>
        <v/>
      </c>
      <c r="BP443" s="280" t="str">
        <f>IF(BQ443="","",VLOOKUP(BQ443,リスト!$K$5:$L$7,2,FALSE))</f>
        <v/>
      </c>
      <c r="BQ443" s="13"/>
      <c r="BR443" s="13"/>
      <c r="BS443" s="47"/>
      <c r="BT443" s="280" t="str">
        <f>IF(BU443="","",VLOOKUP(BU443,リスト!I434:J452,2,FALSE))</f>
        <v/>
      </c>
      <c r="BU443" s="13"/>
      <c r="BV443" s="13"/>
      <c r="BW443" s="282"/>
      <c r="BX443" s="282"/>
      <c r="BY443" s="280" t="str">
        <f>IF(BZ443="","",VLOOKUP(BZ443,リスト!$S$5:$T$6,2,FALSE))</f>
        <v/>
      </c>
      <c r="BZ443" s="3"/>
      <c r="CA443" s="3"/>
      <c r="CB443" s="81"/>
      <c r="CC443" s="280" t="str">
        <f t="shared" si="57"/>
        <v/>
      </c>
      <c r="CD443" s="83"/>
      <c r="CE443" s="83"/>
      <c r="CF443" s="83"/>
      <c r="CG443" s="83"/>
      <c r="CH443" s="282" t="str">
        <f t="shared" si="58"/>
        <v/>
      </c>
      <c r="CI443" s="83"/>
      <c r="CJ443" s="280" t="str">
        <f t="shared" si="59"/>
        <v/>
      </c>
      <c r="CK443" s="87"/>
      <c r="CL443" s="78"/>
      <c r="CM443" s="83"/>
      <c r="CN443" s="83"/>
      <c r="CO443" s="83"/>
      <c r="CP443" s="280" t="str">
        <f t="shared" si="64"/>
        <v/>
      </c>
      <c r="CQ443" s="81"/>
      <c r="CR443" s="280" t="str">
        <f t="shared" si="65"/>
        <v/>
      </c>
      <c r="CS443" s="3"/>
      <c r="CT443" s="3"/>
      <c r="CU443" s="280" t="str">
        <f>IF(CV443="","",VLOOKUP(CV443,リスト!$V$5:$W$6,2,FALSE))</f>
        <v/>
      </c>
      <c r="CV443" s="3"/>
      <c r="CW443" s="280" t="str">
        <f>IF(CX443="","",VLOOKUP(CX443,リスト!$X$5:$Y$6,2,FALSE))</f>
        <v/>
      </c>
      <c r="CX443" s="3"/>
      <c r="CY443" s="77"/>
      <c r="CZ443" s="77"/>
      <c r="DA443" s="75"/>
      <c r="DB443" s="75"/>
      <c r="DC443" s="75"/>
      <c r="DD443" s="75"/>
      <c r="DE443" s="280" t="str">
        <f>IF(DF443="","",VLOOKUP(DF443,リスト!$Z$5:$AA$10,2,FALSE))</f>
        <v/>
      </c>
      <c r="DF443" s="3"/>
      <c r="DG443" s="280" t="str">
        <f>IF(DH443="","",VLOOKUP(DH443,リスト!$AB$5:$AC$12,2,FALSE))</f>
        <v/>
      </c>
      <c r="DH443" s="63"/>
      <c r="DI443" s="280" t="str">
        <f>IF(DJ443="","",VLOOKUP(DJ443,リスト!$AD$5:$AE$7,2,FALSE))</f>
        <v/>
      </c>
      <c r="DJ443" s="3"/>
      <c r="DK443" s="280" t="str">
        <f>IF(DL443="","",VLOOKUP(DL443,リスト!$AF$5:$AG$10,2,FALSE))</f>
        <v/>
      </c>
      <c r="DL443" s="3"/>
      <c r="DM443" s="280" t="str">
        <f>IF(DN443="","",VLOOKUP(DN443,リスト!$AH$5:$AI$6,2,FALSE))</f>
        <v/>
      </c>
      <c r="DN443" s="3"/>
      <c r="DO443" s="280" t="str">
        <f>IF(DP443="","",VLOOKUP(DP443,リスト!$AJ$5:$AK$6,2,FALSE))</f>
        <v/>
      </c>
      <c r="DP443" s="3"/>
      <c r="DQ443" s="280" t="str">
        <f>IF(DR443="","",VLOOKUP(DR443,リスト!$AL$5:$AM$7,2,FALSE))</f>
        <v/>
      </c>
      <c r="DR443" s="3"/>
      <c r="DS443" s="13"/>
      <c r="DT443" s="85"/>
      <c r="DU443" s="85"/>
      <c r="DV443" s="281" t="str">
        <f>IF(DW443="","",VLOOKUP(DW443,リスト!$AN$5:$AO$6,2,FALSE))</f>
        <v/>
      </c>
      <c r="DW443" s="13"/>
      <c r="DX443" s="341"/>
      <c r="DY443" s="345"/>
      <c r="DZ443" s="341"/>
      <c r="EA443" s="345"/>
      <c r="EB443" s="280" t="str">
        <f>IF(EC443="","",VLOOKUP(EC443,リスト!$AW$5:$AX$8,2,FALSE))</f>
        <v/>
      </c>
      <c r="EC443" s="3"/>
      <c r="ED443" s="85"/>
      <c r="EE443" s="280" t="str">
        <f>IF(EF443="","",VLOOKUP(EF443,リスト!$AY$5:$AZ$10,2,FALSE))</f>
        <v/>
      </c>
      <c r="EF443" s="3"/>
      <c r="EG443" s="280" t="str">
        <f>IF(EH443="","",VLOOKUP(EH443,リスト!$BA$5:$BB$10,2,FALSE))</f>
        <v/>
      </c>
      <c r="EH443" s="3"/>
      <c r="EI443" s="280" t="str">
        <f>IF(EJ443="","",VLOOKUP(EJ443,リスト!$BC$5:$BD$10,2,FALSE))</f>
        <v/>
      </c>
      <c r="EJ443" s="3"/>
      <c r="EK443" s="280" t="str">
        <f>IF(EL443="","",VLOOKUP(EL443,リスト!$BE$5:$BF$10,2,FALSE))</f>
        <v/>
      </c>
      <c r="EL443" s="3"/>
      <c r="EM443" s="78"/>
      <c r="EN443" s="73"/>
      <c r="EO443" s="73"/>
      <c r="EP443" s="13"/>
      <c r="EQ443" s="13"/>
      <c r="ER443" s="280" t="str">
        <f>IF(ES443="","",VLOOKUP(ES443,リスト!$BG$5:$BH$10,2,FALSE))</f>
        <v/>
      </c>
      <c r="ES443" s="13"/>
      <c r="ET443" s="13"/>
      <c r="EU443" s="13"/>
      <c r="EV443" s="13"/>
      <c r="EW443" s="13"/>
      <c r="EX443" s="81"/>
      <c r="EY443" s="81"/>
      <c r="EZ443" s="26"/>
      <c r="FA443" s="281" t="str">
        <f>IF($EZ443="","",INDEX(リスト!$BI$5:$BJ$40,MATCH($EZ443,リスト!$BJ$5:$BJ$40,0),1))</f>
        <v/>
      </c>
      <c r="FB443" s="280" t="str">
        <f>IF(FC443="","",VLOOKUP(FC443,リスト!$BK:$BL,2,FALSE))</f>
        <v/>
      </c>
      <c r="FC443" s="13"/>
      <c r="FD443" s="331"/>
      <c r="FE443" s="3"/>
      <c r="FF443" s="280" t="str">
        <f>IF(FG443="","",VLOOKUP(FG443,リスト!$BO$5:$BP$6,2,FALSE))</f>
        <v/>
      </c>
      <c r="FG443" s="3"/>
      <c r="FH443" s="280" t="str">
        <f>IF(FI443="","",VLOOKUP(FI443,リスト!$BQ$5:$BR$8,2,FALSE))</f>
        <v/>
      </c>
      <c r="FI443" s="3"/>
      <c r="FJ443" s="282"/>
      <c r="FK443" s="280" t="str">
        <f>IF(FL443="","",VLOOKUP(FL443,リスト!$BS$5:$BT$6,2,FALSE))</f>
        <v/>
      </c>
      <c r="FL443" s="63"/>
      <c r="FM443" s="13"/>
      <c r="FN443" s="13"/>
      <c r="FO443" s="13"/>
      <c r="FP443" s="283" t="str">
        <f t="shared" si="60"/>
        <v/>
      </c>
      <c r="FQ443" s="283" t="str">
        <f t="shared" si="60"/>
        <v/>
      </c>
      <c r="FR443" s="13"/>
      <c r="FS443" s="85"/>
      <c r="FT443" s="85"/>
      <c r="FU443" s="281" t="str">
        <f t="shared" si="61"/>
        <v/>
      </c>
      <c r="FV443" s="280" t="str">
        <f>IF(FW443="","",VLOOKUP(FW443,リスト!$BV$5:$BW$10,2,FALSE))</f>
        <v/>
      </c>
      <c r="FW443" s="26"/>
      <c r="FX443" s="282" t="str">
        <f t="shared" si="62"/>
        <v/>
      </c>
      <c r="FY443" s="280" t="str">
        <f>IF(FZ443="","",VLOOKUP(FZ443,リスト!$BX$5:$BY$6,2,FALSE))</f>
        <v/>
      </c>
      <c r="FZ443" s="3"/>
      <c r="GA443" s="280" t="str">
        <f>IF(GB443="","",VLOOKUP(GB443,リスト!$BZ$5:$CA$6,2,FALSE))</f>
        <v/>
      </c>
      <c r="GB443" s="13"/>
      <c r="GC443" s="281" t="str">
        <f>IF(GD443="","",VLOOKUP(GD443,リスト!$CB$5:$CC$6,2,FALSE))</f>
        <v/>
      </c>
      <c r="GD443" s="13"/>
      <c r="GE443" s="13"/>
      <c r="GF443" s="13"/>
      <c r="GG443" s="75"/>
      <c r="GH443" s="281" t="str">
        <f t="shared" si="63"/>
        <v/>
      </c>
      <c r="GI443" s="128"/>
      <c r="GJ443" s="281" t="str">
        <f>IF(GK443="","",VLOOKUP(GK443,リスト!$CD$5:$CE$6,2,FALSE))</f>
        <v/>
      </c>
      <c r="GK443" s="13"/>
      <c r="GL443" s="281" t="str">
        <f>IF(GM443="","",VLOOKUP(GM443,リスト!$CF$5:$CG$5,2,FALSE))</f>
        <v/>
      </c>
      <c r="GM443" s="26"/>
      <c r="GN443" s="280" t="str">
        <f>IF(GO443="","",VLOOKUP(GO443,リスト!$CH$5:$CI$5,2,FALSE))</f>
        <v/>
      </c>
      <c r="GO443" s="284"/>
      <c r="GP443" s="284"/>
      <c r="GQ443" s="284"/>
      <c r="GR443" s="284"/>
      <c r="GS443" s="284"/>
      <c r="GT443" s="284"/>
      <c r="GU443" s="284"/>
      <c r="GV443" s="284"/>
      <c r="GW443" s="284"/>
      <c r="GX443" s="285"/>
    </row>
    <row r="444" spans="2:206" s="177" customFormat="1" ht="24.75" hidden="1" customHeight="1" outlineLevel="1">
      <c r="B444" s="286" t="str">
        <f>IF(明細!B438="","",明細!B438)</f>
        <v/>
      </c>
      <c r="C444" s="287" t="str">
        <f>IF(明細!C438="","",明細!C438)</f>
        <v/>
      </c>
      <c r="D444" s="265" t="str">
        <f>IF(明細!D438="","",明細!D438)</f>
        <v/>
      </c>
      <c r="E444" s="265" t="str">
        <f>IF(明細!E438="","",明細!E438)</f>
        <v/>
      </c>
      <c r="F444" s="265" t="str">
        <f>IF(明細!F438="","",明細!F438)</f>
        <v/>
      </c>
      <c r="G444" s="265" t="str">
        <f>IF(明細!G438="","",明細!G438)</f>
        <v/>
      </c>
      <c r="H444" s="265" t="str">
        <f>IF(明細!H438="","",明細!H438)</f>
        <v/>
      </c>
      <c r="I444" s="265" t="str">
        <f>IF(明細!I438="","",明細!I438)</f>
        <v/>
      </c>
      <c r="J444" s="265" t="str">
        <f>IF(明細!J438="","",明細!J438)</f>
        <v/>
      </c>
      <c r="K444" s="265" t="str">
        <f>IF(明細!K438="","",明細!K438)</f>
        <v/>
      </c>
      <c r="L444" s="265" t="str">
        <f>IF(明細!L438="","",明細!L438)</f>
        <v/>
      </c>
      <c r="M444" s="265" t="str">
        <f>IF(明細!M438="","",明細!M438)</f>
        <v/>
      </c>
      <c r="N444" s="265" t="str">
        <f>IF(明細!N438="","",明細!N438)</f>
        <v/>
      </c>
      <c r="O444" s="265" t="str">
        <f>IF(明細!O438="","",明細!O438)</f>
        <v/>
      </c>
      <c r="P444" s="265" t="str">
        <f>IF(明細!P438="","",明細!P438)</f>
        <v/>
      </c>
      <c r="Q444" s="265" t="str">
        <f>IF(明細!Q438="","",明細!Q438)</f>
        <v/>
      </c>
      <c r="R444" s="289" t="str">
        <f>IF(明細!R438="","",明細!R438)</f>
        <v/>
      </c>
      <c r="S444" s="291" t="str">
        <f>IF(明細!S438="","",明細!S438)</f>
        <v/>
      </c>
      <c r="T444" s="291" t="str">
        <f>IF(明細!T438="","",明細!T438)</f>
        <v/>
      </c>
      <c r="U444" s="291" t="str">
        <f>IF(明細!U438="","",明細!U438)</f>
        <v/>
      </c>
      <c r="V444" s="292" t="str">
        <f>IF(明細!V438="","",明細!V438)</f>
        <v>個</v>
      </c>
      <c r="W444" s="292" t="str">
        <f>IF(明細!W438="","",明細!W438)</f>
        <v/>
      </c>
      <c r="X444" s="293" t="str">
        <f>IF(明細!X438="","",明細!X438)</f>
        <v/>
      </c>
      <c r="Y444" s="134" t="str">
        <f>IF(明細!Y438="","",明細!Y438)</f>
        <v/>
      </c>
      <c r="Z444" s="135" t="str">
        <f>IF(明細!Z438="","",明細!Z438)</f>
        <v/>
      </c>
      <c r="AA444" s="134" t="str">
        <f>IF(明細!AA438="","",明細!AA438)</f>
        <v/>
      </c>
      <c r="AB444" s="303" t="str">
        <f>IF(明細!AB438="","",明細!AB438)</f>
        <v/>
      </c>
      <c r="AC444" s="134" t="str">
        <f>IF(明細!AC438="","",明細!AC438)</f>
        <v/>
      </c>
      <c r="AD444" s="183" t="str">
        <f>IF(明細!AD438="","",明細!AD438)</f>
        <v/>
      </c>
      <c r="AE444" s="184">
        <f>IF(明細!AE438="","",明細!AE438)</f>
        <v>0.1</v>
      </c>
      <c r="AF444" s="185" t="str">
        <f>IF(明細!AF438="","",明細!AF438)</f>
        <v/>
      </c>
      <c r="AG444" s="186" t="str">
        <f>IF(明細!AG438="","",明細!AG438)</f>
        <v/>
      </c>
      <c r="AH444" s="186" t="str">
        <f>IF(明細!AH438="","",明細!AH438)</f>
        <v/>
      </c>
      <c r="AI444" s="187" t="str">
        <f>IF(明細!AI438="","",明細!AI438)</f>
        <v/>
      </c>
      <c r="AJ444" s="296" t="str">
        <f>IF(明細!AJ438="","",明細!AJ438)</f>
        <v/>
      </c>
      <c r="AK444" s="297" t="str">
        <f>IF(明細!AK438="","",明細!AK438)</f>
        <v/>
      </c>
      <c r="AL444" s="298" t="str">
        <f>IF(明細!AL438="","",明細!AL438)</f>
        <v/>
      </c>
      <c r="AM444" s="299" t="str">
        <f>IF(明細!AM438="","",明細!AM438)</f>
        <v/>
      </c>
      <c r="AN444" s="300" t="str">
        <f>IF(明細!AN438="","",明細!AN438)</f>
        <v/>
      </c>
      <c r="AO444" s="300" t="str">
        <f>IF(明細!AO438="","",明細!AO438)</f>
        <v/>
      </c>
      <c r="AP444" s="300" t="str">
        <f>IF(明細!AP438="","",明細!AP438)</f>
        <v/>
      </c>
      <c r="AQ444" s="301" t="str">
        <f>IF(明細!AQ438="","",明細!AQ438)</f>
        <v/>
      </c>
      <c r="AR444" s="302" t="str">
        <f>IF(明細!AR438="","",明細!AR438)</f>
        <v/>
      </c>
      <c r="AU444" s="360"/>
      <c r="AV444" s="368"/>
      <c r="AW444" s="446" t="str">
        <f>IF(明細!AV438="","",明細!AV438)</f>
        <v/>
      </c>
      <c r="AX444" s="419" t="str">
        <f>IF(明細!AT438="","",明細!AT438)</f>
        <v/>
      </c>
      <c r="AY444" s="280" t="str">
        <f>IF($AX444="","",VLOOKUP($AX444,リスト!$CL:$CM,2,FALSE))</f>
        <v/>
      </c>
      <c r="AZ444" s="3"/>
      <c r="BA444" s="280" t="str">
        <f>IF(BB444="","",VLOOKUP(BB444,リスト!$K:$L,2,FALSE))</f>
        <v/>
      </c>
      <c r="BB444" s="3"/>
      <c r="BC444" s="3"/>
      <c r="BD444" s="87"/>
      <c r="BE444" s="280" t="str">
        <f>IF(BF444="","",VLOOKUP(BF444,リスト!$I:$J,2,FALSE))</f>
        <v/>
      </c>
      <c r="BF444" s="3"/>
      <c r="BG444" s="280" t="str">
        <f>IF(BH444="","",VLOOKUP(BH444,リスト!$M:$N,2,FALSE))</f>
        <v/>
      </c>
      <c r="BH444" s="282"/>
      <c r="BI444" s="280" t="str">
        <f>IF(BJ444="","",VLOOKUP(BJ444,リスト!$O:$P,2,FALSE))</f>
        <v/>
      </c>
      <c r="BJ444" s="24"/>
      <c r="BM444" s="451" t="str">
        <f>IF(明細!AV438="","",明細!AV438)</f>
        <v/>
      </c>
      <c r="BN444" s="453" t="str">
        <f>IF(明細!AT438="","",明細!AT438)</f>
        <v/>
      </c>
      <c r="BO444" s="280" t="str">
        <f>IF($BN444="","",VLOOKUP($BN444,リスト!$CL:$CM,2,FALSE))</f>
        <v/>
      </c>
      <c r="BP444" s="280" t="str">
        <f>IF(BQ444="","",VLOOKUP(BQ444,リスト!$K$5:$L$7,2,FALSE))</f>
        <v/>
      </c>
      <c r="BQ444" s="13"/>
      <c r="BR444" s="13"/>
      <c r="BS444" s="47"/>
      <c r="BT444" s="280" t="str">
        <f>IF(BU444="","",VLOOKUP(BU444,リスト!I435:J453,2,FALSE))</f>
        <v/>
      </c>
      <c r="BU444" s="13"/>
      <c r="BV444" s="13"/>
      <c r="BW444" s="282"/>
      <c r="BX444" s="282"/>
      <c r="BY444" s="280" t="str">
        <f>IF(BZ444="","",VLOOKUP(BZ444,リスト!$S$5:$T$6,2,FALSE))</f>
        <v/>
      </c>
      <c r="BZ444" s="3"/>
      <c r="CA444" s="3"/>
      <c r="CB444" s="81"/>
      <c r="CC444" s="280" t="str">
        <f t="shared" si="57"/>
        <v/>
      </c>
      <c r="CD444" s="83"/>
      <c r="CE444" s="83"/>
      <c r="CF444" s="83"/>
      <c r="CG444" s="83"/>
      <c r="CH444" s="282" t="str">
        <f t="shared" si="58"/>
        <v/>
      </c>
      <c r="CI444" s="83"/>
      <c r="CJ444" s="280" t="str">
        <f t="shared" si="59"/>
        <v/>
      </c>
      <c r="CK444" s="87"/>
      <c r="CL444" s="78"/>
      <c r="CM444" s="83"/>
      <c r="CN444" s="83"/>
      <c r="CO444" s="83"/>
      <c r="CP444" s="280" t="str">
        <f t="shared" si="64"/>
        <v/>
      </c>
      <c r="CQ444" s="81"/>
      <c r="CR444" s="280" t="str">
        <f t="shared" si="65"/>
        <v/>
      </c>
      <c r="CS444" s="3"/>
      <c r="CT444" s="3"/>
      <c r="CU444" s="280" t="str">
        <f>IF(CV444="","",VLOOKUP(CV444,リスト!$V$5:$W$6,2,FALSE))</f>
        <v/>
      </c>
      <c r="CV444" s="3"/>
      <c r="CW444" s="280" t="str">
        <f>IF(CX444="","",VLOOKUP(CX444,リスト!$X$5:$Y$6,2,FALSE))</f>
        <v/>
      </c>
      <c r="CX444" s="3"/>
      <c r="CY444" s="77"/>
      <c r="CZ444" s="77"/>
      <c r="DA444" s="75"/>
      <c r="DB444" s="75"/>
      <c r="DC444" s="75"/>
      <c r="DD444" s="75"/>
      <c r="DE444" s="280" t="str">
        <f>IF(DF444="","",VLOOKUP(DF444,リスト!$Z$5:$AA$10,2,FALSE))</f>
        <v/>
      </c>
      <c r="DF444" s="3"/>
      <c r="DG444" s="280" t="str">
        <f>IF(DH444="","",VLOOKUP(DH444,リスト!$AB$5:$AC$12,2,FALSE))</f>
        <v/>
      </c>
      <c r="DH444" s="63"/>
      <c r="DI444" s="280" t="str">
        <f>IF(DJ444="","",VLOOKUP(DJ444,リスト!$AD$5:$AE$7,2,FALSE))</f>
        <v/>
      </c>
      <c r="DJ444" s="3"/>
      <c r="DK444" s="280" t="str">
        <f>IF(DL444="","",VLOOKUP(DL444,リスト!$AF$5:$AG$10,2,FALSE))</f>
        <v/>
      </c>
      <c r="DL444" s="3"/>
      <c r="DM444" s="280" t="str">
        <f>IF(DN444="","",VLOOKUP(DN444,リスト!$AH$5:$AI$6,2,FALSE))</f>
        <v/>
      </c>
      <c r="DN444" s="3"/>
      <c r="DO444" s="280" t="str">
        <f>IF(DP444="","",VLOOKUP(DP444,リスト!$AJ$5:$AK$6,2,FALSE))</f>
        <v/>
      </c>
      <c r="DP444" s="3"/>
      <c r="DQ444" s="280" t="str">
        <f>IF(DR444="","",VLOOKUP(DR444,リスト!$AL$5:$AM$7,2,FALSE))</f>
        <v/>
      </c>
      <c r="DR444" s="3"/>
      <c r="DS444" s="13"/>
      <c r="DT444" s="85"/>
      <c r="DU444" s="85"/>
      <c r="DV444" s="281" t="str">
        <f>IF(DW444="","",VLOOKUP(DW444,リスト!$AN$5:$AO$6,2,FALSE))</f>
        <v/>
      </c>
      <c r="DW444" s="13"/>
      <c r="DX444" s="341"/>
      <c r="DY444" s="345"/>
      <c r="DZ444" s="341"/>
      <c r="EA444" s="345"/>
      <c r="EB444" s="280" t="str">
        <f>IF(EC444="","",VLOOKUP(EC444,リスト!$AW$5:$AX$8,2,FALSE))</f>
        <v/>
      </c>
      <c r="EC444" s="3"/>
      <c r="ED444" s="85"/>
      <c r="EE444" s="280" t="str">
        <f>IF(EF444="","",VLOOKUP(EF444,リスト!$AY$5:$AZ$10,2,FALSE))</f>
        <v/>
      </c>
      <c r="EF444" s="3"/>
      <c r="EG444" s="280" t="str">
        <f>IF(EH444="","",VLOOKUP(EH444,リスト!$BA$5:$BB$10,2,FALSE))</f>
        <v/>
      </c>
      <c r="EH444" s="3"/>
      <c r="EI444" s="280" t="str">
        <f>IF(EJ444="","",VLOOKUP(EJ444,リスト!$BC$5:$BD$10,2,FALSE))</f>
        <v/>
      </c>
      <c r="EJ444" s="3"/>
      <c r="EK444" s="280" t="str">
        <f>IF(EL444="","",VLOOKUP(EL444,リスト!$BE$5:$BF$10,2,FALSE))</f>
        <v/>
      </c>
      <c r="EL444" s="3"/>
      <c r="EM444" s="78"/>
      <c r="EN444" s="73"/>
      <c r="EO444" s="73"/>
      <c r="EP444" s="13"/>
      <c r="EQ444" s="13"/>
      <c r="ER444" s="280" t="str">
        <f>IF(ES444="","",VLOOKUP(ES444,リスト!$BG$5:$BH$10,2,FALSE))</f>
        <v/>
      </c>
      <c r="ES444" s="13"/>
      <c r="ET444" s="13"/>
      <c r="EU444" s="13"/>
      <c r="EV444" s="13"/>
      <c r="EW444" s="13"/>
      <c r="EX444" s="81"/>
      <c r="EY444" s="81"/>
      <c r="EZ444" s="26"/>
      <c r="FA444" s="281" t="str">
        <f>IF($EZ444="","",INDEX(リスト!$BI$5:$BJ$40,MATCH($EZ444,リスト!$BJ$5:$BJ$40,0),1))</f>
        <v/>
      </c>
      <c r="FB444" s="280" t="str">
        <f>IF(FC444="","",VLOOKUP(FC444,リスト!$BK:$BL,2,FALSE))</f>
        <v/>
      </c>
      <c r="FC444" s="13"/>
      <c r="FD444" s="331"/>
      <c r="FE444" s="3"/>
      <c r="FF444" s="280" t="str">
        <f>IF(FG444="","",VLOOKUP(FG444,リスト!$BO$5:$BP$6,2,FALSE))</f>
        <v/>
      </c>
      <c r="FG444" s="3"/>
      <c r="FH444" s="280" t="str">
        <f>IF(FI444="","",VLOOKUP(FI444,リスト!$BQ$5:$BR$8,2,FALSE))</f>
        <v/>
      </c>
      <c r="FI444" s="3"/>
      <c r="FJ444" s="282"/>
      <c r="FK444" s="280" t="str">
        <f>IF(FL444="","",VLOOKUP(FL444,リスト!$BS$5:$BT$6,2,FALSE))</f>
        <v/>
      </c>
      <c r="FL444" s="63"/>
      <c r="FM444" s="13"/>
      <c r="FN444" s="13"/>
      <c r="FO444" s="13"/>
      <c r="FP444" s="283" t="str">
        <f t="shared" si="60"/>
        <v/>
      </c>
      <c r="FQ444" s="283" t="str">
        <f t="shared" si="60"/>
        <v/>
      </c>
      <c r="FR444" s="13"/>
      <c r="FS444" s="85"/>
      <c r="FT444" s="85"/>
      <c r="FU444" s="281" t="str">
        <f t="shared" si="61"/>
        <v/>
      </c>
      <c r="FV444" s="280" t="str">
        <f>IF(FW444="","",VLOOKUP(FW444,リスト!$BV$5:$BW$10,2,FALSE))</f>
        <v/>
      </c>
      <c r="FW444" s="26"/>
      <c r="FX444" s="282" t="str">
        <f t="shared" si="62"/>
        <v/>
      </c>
      <c r="FY444" s="280" t="str">
        <f>IF(FZ444="","",VLOOKUP(FZ444,リスト!$BX$5:$BY$6,2,FALSE))</f>
        <v/>
      </c>
      <c r="FZ444" s="3"/>
      <c r="GA444" s="280" t="str">
        <f>IF(GB444="","",VLOOKUP(GB444,リスト!$BZ$5:$CA$6,2,FALSE))</f>
        <v/>
      </c>
      <c r="GB444" s="13"/>
      <c r="GC444" s="281" t="str">
        <f>IF(GD444="","",VLOOKUP(GD444,リスト!$CB$5:$CC$6,2,FALSE))</f>
        <v/>
      </c>
      <c r="GD444" s="13"/>
      <c r="GE444" s="13"/>
      <c r="GF444" s="13"/>
      <c r="GG444" s="75"/>
      <c r="GH444" s="281" t="str">
        <f t="shared" si="63"/>
        <v/>
      </c>
      <c r="GI444" s="128"/>
      <c r="GJ444" s="281" t="str">
        <f>IF(GK444="","",VLOOKUP(GK444,リスト!$CD$5:$CE$6,2,FALSE))</f>
        <v/>
      </c>
      <c r="GK444" s="13"/>
      <c r="GL444" s="281" t="str">
        <f>IF(GM444="","",VLOOKUP(GM444,リスト!$CF$5:$CG$5,2,FALSE))</f>
        <v/>
      </c>
      <c r="GM444" s="26"/>
      <c r="GN444" s="280" t="str">
        <f>IF(GO444="","",VLOOKUP(GO444,リスト!$CH$5:$CI$5,2,FALSE))</f>
        <v/>
      </c>
      <c r="GO444" s="284"/>
      <c r="GP444" s="284"/>
      <c r="GQ444" s="284"/>
      <c r="GR444" s="284"/>
      <c r="GS444" s="284"/>
      <c r="GT444" s="284"/>
      <c r="GU444" s="284"/>
      <c r="GV444" s="284"/>
      <c r="GW444" s="284"/>
      <c r="GX444" s="285"/>
    </row>
    <row r="445" spans="2:206" s="177" customFormat="1" ht="24.75" hidden="1" customHeight="1" outlineLevel="1">
      <c r="B445" s="286" t="str">
        <f>IF(明細!B439="","",明細!B439)</f>
        <v/>
      </c>
      <c r="C445" s="287" t="str">
        <f>IF(明細!C439="","",明細!C439)</f>
        <v/>
      </c>
      <c r="D445" s="265" t="str">
        <f>IF(明細!D439="","",明細!D439)</f>
        <v/>
      </c>
      <c r="E445" s="265" t="str">
        <f>IF(明細!E439="","",明細!E439)</f>
        <v/>
      </c>
      <c r="F445" s="265" t="str">
        <f>IF(明細!F439="","",明細!F439)</f>
        <v/>
      </c>
      <c r="G445" s="265" t="str">
        <f>IF(明細!G439="","",明細!G439)</f>
        <v/>
      </c>
      <c r="H445" s="265" t="str">
        <f>IF(明細!H439="","",明細!H439)</f>
        <v/>
      </c>
      <c r="I445" s="265" t="str">
        <f>IF(明細!I439="","",明細!I439)</f>
        <v/>
      </c>
      <c r="J445" s="265" t="str">
        <f>IF(明細!J439="","",明細!J439)</f>
        <v/>
      </c>
      <c r="K445" s="265" t="str">
        <f>IF(明細!K439="","",明細!K439)</f>
        <v/>
      </c>
      <c r="L445" s="265" t="str">
        <f>IF(明細!L439="","",明細!L439)</f>
        <v/>
      </c>
      <c r="M445" s="265" t="str">
        <f>IF(明細!M439="","",明細!M439)</f>
        <v/>
      </c>
      <c r="N445" s="265" t="str">
        <f>IF(明細!N439="","",明細!N439)</f>
        <v/>
      </c>
      <c r="O445" s="265" t="str">
        <f>IF(明細!O439="","",明細!O439)</f>
        <v/>
      </c>
      <c r="P445" s="265" t="str">
        <f>IF(明細!P439="","",明細!P439)</f>
        <v/>
      </c>
      <c r="Q445" s="265" t="str">
        <f>IF(明細!Q439="","",明細!Q439)</f>
        <v/>
      </c>
      <c r="R445" s="289" t="str">
        <f>IF(明細!R439="","",明細!R439)</f>
        <v/>
      </c>
      <c r="S445" s="291" t="str">
        <f>IF(明細!S439="","",明細!S439)</f>
        <v/>
      </c>
      <c r="T445" s="291" t="str">
        <f>IF(明細!T439="","",明細!T439)</f>
        <v/>
      </c>
      <c r="U445" s="291" t="str">
        <f>IF(明細!U439="","",明細!U439)</f>
        <v/>
      </c>
      <c r="V445" s="292" t="str">
        <f>IF(明細!V439="","",明細!V439)</f>
        <v>個</v>
      </c>
      <c r="W445" s="292" t="str">
        <f>IF(明細!W439="","",明細!W439)</f>
        <v/>
      </c>
      <c r="X445" s="293" t="str">
        <f>IF(明細!X439="","",明細!X439)</f>
        <v/>
      </c>
      <c r="Y445" s="134" t="str">
        <f>IF(明細!Y439="","",明細!Y439)</f>
        <v/>
      </c>
      <c r="Z445" s="135" t="str">
        <f>IF(明細!Z439="","",明細!Z439)</f>
        <v/>
      </c>
      <c r="AA445" s="134" t="str">
        <f>IF(明細!AA439="","",明細!AA439)</f>
        <v/>
      </c>
      <c r="AB445" s="303" t="str">
        <f>IF(明細!AB439="","",明細!AB439)</f>
        <v/>
      </c>
      <c r="AC445" s="134" t="str">
        <f>IF(明細!AC439="","",明細!AC439)</f>
        <v/>
      </c>
      <c r="AD445" s="183" t="str">
        <f>IF(明細!AD439="","",明細!AD439)</f>
        <v/>
      </c>
      <c r="AE445" s="184">
        <f>IF(明細!AE439="","",明細!AE439)</f>
        <v>0.1</v>
      </c>
      <c r="AF445" s="185" t="str">
        <f>IF(明細!AF439="","",明細!AF439)</f>
        <v/>
      </c>
      <c r="AG445" s="186" t="str">
        <f>IF(明細!AG439="","",明細!AG439)</f>
        <v/>
      </c>
      <c r="AH445" s="186" t="str">
        <f>IF(明細!AH439="","",明細!AH439)</f>
        <v/>
      </c>
      <c r="AI445" s="187" t="str">
        <f>IF(明細!AI439="","",明細!AI439)</f>
        <v/>
      </c>
      <c r="AJ445" s="296" t="str">
        <f>IF(明細!AJ439="","",明細!AJ439)</f>
        <v/>
      </c>
      <c r="AK445" s="297" t="str">
        <f>IF(明細!AK439="","",明細!AK439)</f>
        <v/>
      </c>
      <c r="AL445" s="298" t="str">
        <f>IF(明細!AL439="","",明細!AL439)</f>
        <v/>
      </c>
      <c r="AM445" s="299" t="str">
        <f>IF(明細!AM439="","",明細!AM439)</f>
        <v/>
      </c>
      <c r="AN445" s="300" t="str">
        <f>IF(明細!AN439="","",明細!AN439)</f>
        <v/>
      </c>
      <c r="AO445" s="300" t="str">
        <f>IF(明細!AO439="","",明細!AO439)</f>
        <v/>
      </c>
      <c r="AP445" s="300" t="str">
        <f>IF(明細!AP439="","",明細!AP439)</f>
        <v/>
      </c>
      <c r="AQ445" s="301" t="str">
        <f>IF(明細!AQ439="","",明細!AQ439)</f>
        <v/>
      </c>
      <c r="AR445" s="302" t="str">
        <f>IF(明細!AR439="","",明細!AR439)</f>
        <v/>
      </c>
      <c r="AU445" s="360"/>
      <c r="AV445" s="368"/>
      <c r="AW445" s="446" t="str">
        <f>IF(明細!AV439="","",明細!AV439)</f>
        <v/>
      </c>
      <c r="AX445" s="419" t="str">
        <f>IF(明細!AT439="","",明細!AT439)</f>
        <v/>
      </c>
      <c r="AY445" s="280" t="str">
        <f>IF($AX445="","",VLOOKUP($AX445,リスト!$CL:$CM,2,FALSE))</f>
        <v/>
      </c>
      <c r="AZ445" s="3"/>
      <c r="BA445" s="280" t="str">
        <f>IF(BB445="","",VLOOKUP(BB445,リスト!$K:$L,2,FALSE))</f>
        <v/>
      </c>
      <c r="BB445" s="3"/>
      <c r="BC445" s="3"/>
      <c r="BD445" s="87"/>
      <c r="BE445" s="280" t="str">
        <f>IF(BF445="","",VLOOKUP(BF445,リスト!$I:$J,2,FALSE))</f>
        <v/>
      </c>
      <c r="BF445" s="3"/>
      <c r="BG445" s="280" t="str">
        <f>IF(BH445="","",VLOOKUP(BH445,リスト!$M:$N,2,FALSE))</f>
        <v/>
      </c>
      <c r="BH445" s="282"/>
      <c r="BI445" s="280" t="str">
        <f>IF(BJ445="","",VLOOKUP(BJ445,リスト!$O:$P,2,FALSE))</f>
        <v/>
      </c>
      <c r="BJ445" s="24"/>
      <c r="BM445" s="451" t="str">
        <f>IF(明細!AV439="","",明細!AV439)</f>
        <v/>
      </c>
      <c r="BN445" s="453" t="str">
        <f>IF(明細!AT439="","",明細!AT439)</f>
        <v/>
      </c>
      <c r="BO445" s="280" t="str">
        <f>IF($BN445="","",VLOOKUP($BN445,リスト!$CL:$CM,2,FALSE))</f>
        <v/>
      </c>
      <c r="BP445" s="280" t="str">
        <f>IF(BQ445="","",VLOOKUP(BQ445,リスト!$K$5:$L$7,2,FALSE))</f>
        <v/>
      </c>
      <c r="BQ445" s="13"/>
      <c r="BR445" s="13"/>
      <c r="BS445" s="47"/>
      <c r="BT445" s="280" t="str">
        <f>IF(BU445="","",VLOOKUP(BU445,リスト!I436:J454,2,FALSE))</f>
        <v/>
      </c>
      <c r="BU445" s="13"/>
      <c r="BV445" s="13"/>
      <c r="BW445" s="282"/>
      <c r="BX445" s="282"/>
      <c r="BY445" s="280" t="str">
        <f>IF(BZ445="","",VLOOKUP(BZ445,リスト!$S$5:$T$6,2,FALSE))</f>
        <v/>
      </c>
      <c r="BZ445" s="3"/>
      <c r="CA445" s="3"/>
      <c r="CB445" s="81"/>
      <c r="CC445" s="280" t="str">
        <f t="shared" si="57"/>
        <v/>
      </c>
      <c r="CD445" s="83"/>
      <c r="CE445" s="83"/>
      <c r="CF445" s="83"/>
      <c r="CG445" s="83"/>
      <c r="CH445" s="282" t="str">
        <f t="shared" si="58"/>
        <v/>
      </c>
      <c r="CI445" s="83"/>
      <c r="CJ445" s="280" t="str">
        <f t="shared" si="59"/>
        <v/>
      </c>
      <c r="CK445" s="87"/>
      <c r="CL445" s="78"/>
      <c r="CM445" s="83"/>
      <c r="CN445" s="83"/>
      <c r="CO445" s="83"/>
      <c r="CP445" s="280" t="str">
        <f t="shared" si="64"/>
        <v/>
      </c>
      <c r="CQ445" s="81"/>
      <c r="CR445" s="280" t="str">
        <f t="shared" si="65"/>
        <v/>
      </c>
      <c r="CS445" s="3"/>
      <c r="CT445" s="3"/>
      <c r="CU445" s="280" t="str">
        <f>IF(CV445="","",VLOOKUP(CV445,リスト!$V$5:$W$6,2,FALSE))</f>
        <v/>
      </c>
      <c r="CV445" s="3"/>
      <c r="CW445" s="280" t="str">
        <f>IF(CX445="","",VLOOKUP(CX445,リスト!$X$5:$Y$6,2,FALSE))</f>
        <v/>
      </c>
      <c r="CX445" s="3"/>
      <c r="CY445" s="77"/>
      <c r="CZ445" s="77"/>
      <c r="DA445" s="75"/>
      <c r="DB445" s="75"/>
      <c r="DC445" s="75"/>
      <c r="DD445" s="75"/>
      <c r="DE445" s="280" t="str">
        <f>IF(DF445="","",VLOOKUP(DF445,リスト!$Z$5:$AA$10,2,FALSE))</f>
        <v/>
      </c>
      <c r="DF445" s="3"/>
      <c r="DG445" s="280" t="str">
        <f>IF(DH445="","",VLOOKUP(DH445,リスト!$AB$5:$AC$12,2,FALSE))</f>
        <v/>
      </c>
      <c r="DH445" s="63"/>
      <c r="DI445" s="280" t="str">
        <f>IF(DJ445="","",VLOOKUP(DJ445,リスト!$AD$5:$AE$7,2,FALSE))</f>
        <v/>
      </c>
      <c r="DJ445" s="3"/>
      <c r="DK445" s="280" t="str">
        <f>IF(DL445="","",VLOOKUP(DL445,リスト!$AF$5:$AG$10,2,FALSE))</f>
        <v/>
      </c>
      <c r="DL445" s="3"/>
      <c r="DM445" s="280" t="str">
        <f>IF(DN445="","",VLOOKUP(DN445,リスト!$AH$5:$AI$6,2,FALSE))</f>
        <v/>
      </c>
      <c r="DN445" s="3"/>
      <c r="DO445" s="280" t="str">
        <f>IF(DP445="","",VLOOKUP(DP445,リスト!$AJ$5:$AK$6,2,FALSE))</f>
        <v/>
      </c>
      <c r="DP445" s="3"/>
      <c r="DQ445" s="280" t="str">
        <f>IF(DR445="","",VLOOKUP(DR445,リスト!$AL$5:$AM$7,2,FALSE))</f>
        <v/>
      </c>
      <c r="DR445" s="3"/>
      <c r="DS445" s="13"/>
      <c r="DT445" s="85"/>
      <c r="DU445" s="85"/>
      <c r="DV445" s="281" t="str">
        <f>IF(DW445="","",VLOOKUP(DW445,リスト!$AN$5:$AO$6,2,FALSE))</f>
        <v/>
      </c>
      <c r="DW445" s="13"/>
      <c r="DX445" s="341"/>
      <c r="DY445" s="345"/>
      <c r="DZ445" s="341"/>
      <c r="EA445" s="345"/>
      <c r="EB445" s="280" t="str">
        <f>IF(EC445="","",VLOOKUP(EC445,リスト!$AW$5:$AX$8,2,FALSE))</f>
        <v/>
      </c>
      <c r="EC445" s="3"/>
      <c r="ED445" s="85"/>
      <c r="EE445" s="280" t="str">
        <f>IF(EF445="","",VLOOKUP(EF445,リスト!$AY$5:$AZ$10,2,FALSE))</f>
        <v/>
      </c>
      <c r="EF445" s="3"/>
      <c r="EG445" s="280" t="str">
        <f>IF(EH445="","",VLOOKUP(EH445,リスト!$BA$5:$BB$10,2,FALSE))</f>
        <v/>
      </c>
      <c r="EH445" s="3"/>
      <c r="EI445" s="280" t="str">
        <f>IF(EJ445="","",VLOOKUP(EJ445,リスト!$BC$5:$BD$10,2,FALSE))</f>
        <v/>
      </c>
      <c r="EJ445" s="3"/>
      <c r="EK445" s="280" t="str">
        <f>IF(EL445="","",VLOOKUP(EL445,リスト!$BE$5:$BF$10,2,FALSE))</f>
        <v/>
      </c>
      <c r="EL445" s="3"/>
      <c r="EM445" s="78"/>
      <c r="EN445" s="73"/>
      <c r="EO445" s="73"/>
      <c r="EP445" s="13"/>
      <c r="EQ445" s="13"/>
      <c r="ER445" s="280" t="str">
        <f>IF(ES445="","",VLOOKUP(ES445,リスト!$BG$5:$BH$10,2,FALSE))</f>
        <v/>
      </c>
      <c r="ES445" s="13"/>
      <c r="ET445" s="13"/>
      <c r="EU445" s="13"/>
      <c r="EV445" s="13"/>
      <c r="EW445" s="13"/>
      <c r="EX445" s="81"/>
      <c r="EY445" s="81"/>
      <c r="EZ445" s="26"/>
      <c r="FA445" s="281" t="str">
        <f>IF($EZ445="","",INDEX(リスト!$BI$5:$BJ$40,MATCH($EZ445,リスト!$BJ$5:$BJ$40,0),1))</f>
        <v/>
      </c>
      <c r="FB445" s="280" t="str">
        <f>IF(FC445="","",VLOOKUP(FC445,リスト!$BK:$BL,2,FALSE))</f>
        <v/>
      </c>
      <c r="FC445" s="13"/>
      <c r="FD445" s="331"/>
      <c r="FE445" s="3"/>
      <c r="FF445" s="280" t="str">
        <f>IF(FG445="","",VLOOKUP(FG445,リスト!$BO$5:$BP$6,2,FALSE))</f>
        <v/>
      </c>
      <c r="FG445" s="3"/>
      <c r="FH445" s="280" t="str">
        <f>IF(FI445="","",VLOOKUP(FI445,リスト!$BQ$5:$BR$8,2,FALSE))</f>
        <v/>
      </c>
      <c r="FI445" s="3"/>
      <c r="FJ445" s="282"/>
      <c r="FK445" s="280" t="str">
        <f>IF(FL445="","",VLOOKUP(FL445,リスト!$BS$5:$BT$6,2,FALSE))</f>
        <v/>
      </c>
      <c r="FL445" s="63"/>
      <c r="FM445" s="13"/>
      <c r="FN445" s="13"/>
      <c r="FO445" s="13"/>
      <c r="FP445" s="283" t="str">
        <f t="shared" si="60"/>
        <v/>
      </c>
      <c r="FQ445" s="283" t="str">
        <f t="shared" si="60"/>
        <v/>
      </c>
      <c r="FR445" s="13"/>
      <c r="FS445" s="85"/>
      <c r="FT445" s="85"/>
      <c r="FU445" s="281" t="str">
        <f t="shared" si="61"/>
        <v/>
      </c>
      <c r="FV445" s="280" t="str">
        <f>IF(FW445="","",VLOOKUP(FW445,リスト!$BV$5:$BW$10,2,FALSE))</f>
        <v/>
      </c>
      <c r="FW445" s="26"/>
      <c r="FX445" s="282" t="str">
        <f t="shared" si="62"/>
        <v/>
      </c>
      <c r="FY445" s="280" t="str">
        <f>IF(FZ445="","",VLOOKUP(FZ445,リスト!$BX$5:$BY$6,2,FALSE))</f>
        <v/>
      </c>
      <c r="FZ445" s="3"/>
      <c r="GA445" s="280" t="str">
        <f>IF(GB445="","",VLOOKUP(GB445,リスト!$BZ$5:$CA$6,2,FALSE))</f>
        <v/>
      </c>
      <c r="GB445" s="13"/>
      <c r="GC445" s="281" t="str">
        <f>IF(GD445="","",VLOOKUP(GD445,リスト!$CB$5:$CC$6,2,FALSE))</f>
        <v/>
      </c>
      <c r="GD445" s="13"/>
      <c r="GE445" s="13"/>
      <c r="GF445" s="13"/>
      <c r="GG445" s="75"/>
      <c r="GH445" s="281" t="str">
        <f t="shared" si="63"/>
        <v/>
      </c>
      <c r="GI445" s="128"/>
      <c r="GJ445" s="281" t="str">
        <f>IF(GK445="","",VLOOKUP(GK445,リスト!$CD$5:$CE$6,2,FALSE))</f>
        <v/>
      </c>
      <c r="GK445" s="13"/>
      <c r="GL445" s="281" t="str">
        <f>IF(GM445="","",VLOOKUP(GM445,リスト!$CF$5:$CG$5,2,FALSE))</f>
        <v/>
      </c>
      <c r="GM445" s="26"/>
      <c r="GN445" s="280" t="str">
        <f>IF(GO445="","",VLOOKUP(GO445,リスト!$CH$5:$CI$5,2,FALSE))</f>
        <v/>
      </c>
      <c r="GO445" s="284"/>
      <c r="GP445" s="284"/>
      <c r="GQ445" s="284"/>
      <c r="GR445" s="284"/>
      <c r="GS445" s="284"/>
      <c r="GT445" s="284"/>
      <c r="GU445" s="284"/>
      <c r="GV445" s="284"/>
      <c r="GW445" s="284"/>
      <c r="GX445" s="285"/>
    </row>
    <row r="446" spans="2:206" s="177" customFormat="1" ht="24.75" hidden="1" customHeight="1" outlineLevel="1">
      <c r="B446" s="286" t="str">
        <f>IF(明細!B440="","",明細!B440)</f>
        <v/>
      </c>
      <c r="C446" s="287" t="str">
        <f>IF(明細!C440="","",明細!C440)</f>
        <v/>
      </c>
      <c r="D446" s="265" t="str">
        <f>IF(明細!D440="","",明細!D440)</f>
        <v/>
      </c>
      <c r="E446" s="265" t="str">
        <f>IF(明細!E440="","",明細!E440)</f>
        <v/>
      </c>
      <c r="F446" s="265" t="str">
        <f>IF(明細!F440="","",明細!F440)</f>
        <v/>
      </c>
      <c r="G446" s="265" t="str">
        <f>IF(明細!G440="","",明細!G440)</f>
        <v/>
      </c>
      <c r="H446" s="265" t="str">
        <f>IF(明細!H440="","",明細!H440)</f>
        <v/>
      </c>
      <c r="I446" s="265" t="str">
        <f>IF(明細!I440="","",明細!I440)</f>
        <v/>
      </c>
      <c r="J446" s="265" t="str">
        <f>IF(明細!J440="","",明細!J440)</f>
        <v/>
      </c>
      <c r="K446" s="265" t="str">
        <f>IF(明細!K440="","",明細!K440)</f>
        <v/>
      </c>
      <c r="L446" s="265" t="str">
        <f>IF(明細!L440="","",明細!L440)</f>
        <v/>
      </c>
      <c r="M446" s="265" t="str">
        <f>IF(明細!M440="","",明細!M440)</f>
        <v/>
      </c>
      <c r="N446" s="265" t="str">
        <f>IF(明細!N440="","",明細!N440)</f>
        <v/>
      </c>
      <c r="O446" s="265" t="str">
        <f>IF(明細!O440="","",明細!O440)</f>
        <v/>
      </c>
      <c r="P446" s="265" t="str">
        <f>IF(明細!P440="","",明細!P440)</f>
        <v/>
      </c>
      <c r="Q446" s="265" t="str">
        <f>IF(明細!Q440="","",明細!Q440)</f>
        <v/>
      </c>
      <c r="R446" s="289" t="str">
        <f>IF(明細!R440="","",明細!R440)</f>
        <v/>
      </c>
      <c r="S446" s="291" t="str">
        <f>IF(明細!S440="","",明細!S440)</f>
        <v/>
      </c>
      <c r="T446" s="291" t="str">
        <f>IF(明細!T440="","",明細!T440)</f>
        <v/>
      </c>
      <c r="U446" s="291" t="str">
        <f>IF(明細!U440="","",明細!U440)</f>
        <v/>
      </c>
      <c r="V446" s="292" t="str">
        <f>IF(明細!V440="","",明細!V440)</f>
        <v>個</v>
      </c>
      <c r="W446" s="292" t="str">
        <f>IF(明細!W440="","",明細!W440)</f>
        <v/>
      </c>
      <c r="X446" s="293" t="str">
        <f>IF(明細!X440="","",明細!X440)</f>
        <v/>
      </c>
      <c r="Y446" s="134" t="str">
        <f>IF(明細!Y440="","",明細!Y440)</f>
        <v/>
      </c>
      <c r="Z446" s="135" t="str">
        <f>IF(明細!Z440="","",明細!Z440)</f>
        <v/>
      </c>
      <c r="AA446" s="134" t="str">
        <f>IF(明細!AA440="","",明細!AA440)</f>
        <v/>
      </c>
      <c r="AB446" s="303" t="str">
        <f>IF(明細!AB440="","",明細!AB440)</f>
        <v/>
      </c>
      <c r="AC446" s="134" t="str">
        <f>IF(明細!AC440="","",明細!AC440)</f>
        <v/>
      </c>
      <c r="AD446" s="183" t="str">
        <f>IF(明細!AD440="","",明細!AD440)</f>
        <v/>
      </c>
      <c r="AE446" s="184">
        <f>IF(明細!AE440="","",明細!AE440)</f>
        <v>0.1</v>
      </c>
      <c r="AF446" s="185" t="str">
        <f>IF(明細!AF440="","",明細!AF440)</f>
        <v/>
      </c>
      <c r="AG446" s="186" t="str">
        <f>IF(明細!AG440="","",明細!AG440)</f>
        <v/>
      </c>
      <c r="AH446" s="186" t="str">
        <f>IF(明細!AH440="","",明細!AH440)</f>
        <v/>
      </c>
      <c r="AI446" s="187" t="str">
        <f>IF(明細!AI440="","",明細!AI440)</f>
        <v/>
      </c>
      <c r="AJ446" s="296" t="str">
        <f>IF(明細!AJ440="","",明細!AJ440)</f>
        <v/>
      </c>
      <c r="AK446" s="297" t="str">
        <f>IF(明細!AK440="","",明細!AK440)</f>
        <v/>
      </c>
      <c r="AL446" s="298" t="str">
        <f>IF(明細!AL440="","",明細!AL440)</f>
        <v/>
      </c>
      <c r="AM446" s="299" t="str">
        <f>IF(明細!AM440="","",明細!AM440)</f>
        <v/>
      </c>
      <c r="AN446" s="300" t="str">
        <f>IF(明細!AN440="","",明細!AN440)</f>
        <v/>
      </c>
      <c r="AO446" s="300" t="str">
        <f>IF(明細!AO440="","",明細!AO440)</f>
        <v/>
      </c>
      <c r="AP446" s="300" t="str">
        <f>IF(明細!AP440="","",明細!AP440)</f>
        <v/>
      </c>
      <c r="AQ446" s="301" t="str">
        <f>IF(明細!AQ440="","",明細!AQ440)</f>
        <v/>
      </c>
      <c r="AR446" s="302" t="str">
        <f>IF(明細!AR440="","",明細!AR440)</f>
        <v/>
      </c>
      <c r="AU446" s="360"/>
      <c r="AV446" s="368"/>
      <c r="AW446" s="446" t="str">
        <f>IF(明細!AV440="","",明細!AV440)</f>
        <v/>
      </c>
      <c r="AX446" s="419" t="str">
        <f>IF(明細!AT440="","",明細!AT440)</f>
        <v/>
      </c>
      <c r="AY446" s="280" t="str">
        <f>IF($AX446="","",VLOOKUP($AX446,リスト!$CL:$CM,2,FALSE))</f>
        <v/>
      </c>
      <c r="AZ446" s="3"/>
      <c r="BA446" s="280" t="str">
        <f>IF(BB446="","",VLOOKUP(BB446,リスト!$K:$L,2,FALSE))</f>
        <v/>
      </c>
      <c r="BB446" s="3"/>
      <c r="BC446" s="3"/>
      <c r="BD446" s="87"/>
      <c r="BE446" s="280" t="str">
        <f>IF(BF446="","",VLOOKUP(BF446,リスト!$I:$J,2,FALSE))</f>
        <v/>
      </c>
      <c r="BF446" s="3"/>
      <c r="BG446" s="280" t="str">
        <f>IF(BH446="","",VLOOKUP(BH446,リスト!$M:$N,2,FALSE))</f>
        <v/>
      </c>
      <c r="BH446" s="282"/>
      <c r="BI446" s="280" t="str">
        <f>IF(BJ446="","",VLOOKUP(BJ446,リスト!$O:$P,2,FALSE))</f>
        <v/>
      </c>
      <c r="BJ446" s="24"/>
      <c r="BM446" s="451" t="str">
        <f>IF(明細!AV440="","",明細!AV440)</f>
        <v/>
      </c>
      <c r="BN446" s="453" t="str">
        <f>IF(明細!AT440="","",明細!AT440)</f>
        <v/>
      </c>
      <c r="BO446" s="280" t="str">
        <f>IF($BN446="","",VLOOKUP($BN446,リスト!$CL:$CM,2,FALSE))</f>
        <v/>
      </c>
      <c r="BP446" s="280" t="str">
        <f>IF(BQ446="","",VLOOKUP(BQ446,リスト!$K$5:$L$7,2,FALSE))</f>
        <v/>
      </c>
      <c r="BQ446" s="13"/>
      <c r="BR446" s="13"/>
      <c r="BS446" s="47"/>
      <c r="BT446" s="280" t="str">
        <f>IF(BU446="","",VLOOKUP(BU446,リスト!I437:J455,2,FALSE))</f>
        <v/>
      </c>
      <c r="BU446" s="13"/>
      <c r="BV446" s="13"/>
      <c r="BW446" s="282"/>
      <c r="BX446" s="282"/>
      <c r="BY446" s="280" t="str">
        <f>IF(BZ446="","",VLOOKUP(BZ446,リスト!$S$5:$T$6,2,FALSE))</f>
        <v/>
      </c>
      <c r="BZ446" s="3"/>
      <c r="CA446" s="3"/>
      <c r="CB446" s="81"/>
      <c r="CC446" s="280" t="str">
        <f t="shared" si="57"/>
        <v/>
      </c>
      <c r="CD446" s="83"/>
      <c r="CE446" s="83"/>
      <c r="CF446" s="83"/>
      <c r="CG446" s="83"/>
      <c r="CH446" s="282" t="str">
        <f t="shared" si="58"/>
        <v/>
      </c>
      <c r="CI446" s="83"/>
      <c r="CJ446" s="280" t="str">
        <f t="shared" si="59"/>
        <v/>
      </c>
      <c r="CK446" s="87"/>
      <c r="CL446" s="78"/>
      <c r="CM446" s="83"/>
      <c r="CN446" s="83"/>
      <c r="CO446" s="83"/>
      <c r="CP446" s="280" t="str">
        <f t="shared" si="64"/>
        <v/>
      </c>
      <c r="CQ446" s="81"/>
      <c r="CR446" s="280" t="str">
        <f t="shared" si="65"/>
        <v/>
      </c>
      <c r="CS446" s="3"/>
      <c r="CT446" s="3"/>
      <c r="CU446" s="280" t="str">
        <f>IF(CV446="","",VLOOKUP(CV446,リスト!$V$5:$W$6,2,FALSE))</f>
        <v/>
      </c>
      <c r="CV446" s="3"/>
      <c r="CW446" s="280" t="str">
        <f>IF(CX446="","",VLOOKUP(CX446,リスト!$X$5:$Y$6,2,FALSE))</f>
        <v/>
      </c>
      <c r="CX446" s="3"/>
      <c r="CY446" s="77"/>
      <c r="CZ446" s="77"/>
      <c r="DA446" s="75"/>
      <c r="DB446" s="75"/>
      <c r="DC446" s="75"/>
      <c r="DD446" s="75"/>
      <c r="DE446" s="280" t="str">
        <f>IF(DF446="","",VLOOKUP(DF446,リスト!$Z$5:$AA$10,2,FALSE))</f>
        <v/>
      </c>
      <c r="DF446" s="3"/>
      <c r="DG446" s="280" t="str">
        <f>IF(DH446="","",VLOOKUP(DH446,リスト!$AB$5:$AC$12,2,FALSE))</f>
        <v/>
      </c>
      <c r="DH446" s="63"/>
      <c r="DI446" s="280" t="str">
        <f>IF(DJ446="","",VLOOKUP(DJ446,リスト!$AD$5:$AE$7,2,FALSE))</f>
        <v/>
      </c>
      <c r="DJ446" s="3"/>
      <c r="DK446" s="280" t="str">
        <f>IF(DL446="","",VLOOKUP(DL446,リスト!$AF$5:$AG$10,2,FALSE))</f>
        <v/>
      </c>
      <c r="DL446" s="3"/>
      <c r="DM446" s="280" t="str">
        <f>IF(DN446="","",VLOOKUP(DN446,リスト!$AH$5:$AI$6,2,FALSE))</f>
        <v/>
      </c>
      <c r="DN446" s="3"/>
      <c r="DO446" s="280" t="str">
        <f>IF(DP446="","",VLOOKUP(DP446,リスト!$AJ$5:$AK$6,2,FALSE))</f>
        <v/>
      </c>
      <c r="DP446" s="3"/>
      <c r="DQ446" s="280" t="str">
        <f>IF(DR446="","",VLOOKUP(DR446,リスト!$AL$5:$AM$7,2,FALSE))</f>
        <v/>
      </c>
      <c r="DR446" s="3"/>
      <c r="DS446" s="13"/>
      <c r="DT446" s="85"/>
      <c r="DU446" s="85"/>
      <c r="DV446" s="281" t="str">
        <f>IF(DW446="","",VLOOKUP(DW446,リスト!$AN$5:$AO$6,2,FALSE))</f>
        <v/>
      </c>
      <c r="DW446" s="13"/>
      <c r="DX446" s="341"/>
      <c r="DY446" s="345"/>
      <c r="DZ446" s="341"/>
      <c r="EA446" s="345"/>
      <c r="EB446" s="280" t="str">
        <f>IF(EC446="","",VLOOKUP(EC446,リスト!$AW$5:$AX$8,2,FALSE))</f>
        <v/>
      </c>
      <c r="EC446" s="3"/>
      <c r="ED446" s="85"/>
      <c r="EE446" s="280" t="str">
        <f>IF(EF446="","",VLOOKUP(EF446,リスト!$AY$5:$AZ$10,2,FALSE))</f>
        <v/>
      </c>
      <c r="EF446" s="3"/>
      <c r="EG446" s="280" t="str">
        <f>IF(EH446="","",VLOOKUP(EH446,リスト!$BA$5:$BB$10,2,FALSE))</f>
        <v/>
      </c>
      <c r="EH446" s="3"/>
      <c r="EI446" s="280" t="str">
        <f>IF(EJ446="","",VLOOKUP(EJ446,リスト!$BC$5:$BD$10,2,FALSE))</f>
        <v/>
      </c>
      <c r="EJ446" s="3"/>
      <c r="EK446" s="280" t="str">
        <f>IF(EL446="","",VLOOKUP(EL446,リスト!$BE$5:$BF$10,2,FALSE))</f>
        <v/>
      </c>
      <c r="EL446" s="3"/>
      <c r="EM446" s="78"/>
      <c r="EN446" s="73"/>
      <c r="EO446" s="73"/>
      <c r="EP446" s="13"/>
      <c r="EQ446" s="13"/>
      <c r="ER446" s="280" t="str">
        <f>IF(ES446="","",VLOOKUP(ES446,リスト!$BG$5:$BH$10,2,FALSE))</f>
        <v/>
      </c>
      <c r="ES446" s="13"/>
      <c r="ET446" s="13"/>
      <c r="EU446" s="13"/>
      <c r="EV446" s="13"/>
      <c r="EW446" s="13"/>
      <c r="EX446" s="81"/>
      <c r="EY446" s="81"/>
      <c r="EZ446" s="26"/>
      <c r="FA446" s="281" t="str">
        <f>IF($EZ446="","",INDEX(リスト!$BI$5:$BJ$40,MATCH($EZ446,リスト!$BJ$5:$BJ$40,0),1))</f>
        <v/>
      </c>
      <c r="FB446" s="280" t="str">
        <f>IF(FC446="","",VLOOKUP(FC446,リスト!$BK:$BL,2,FALSE))</f>
        <v/>
      </c>
      <c r="FC446" s="13"/>
      <c r="FD446" s="331"/>
      <c r="FE446" s="3"/>
      <c r="FF446" s="280" t="str">
        <f>IF(FG446="","",VLOOKUP(FG446,リスト!$BO$5:$BP$6,2,FALSE))</f>
        <v/>
      </c>
      <c r="FG446" s="3"/>
      <c r="FH446" s="280" t="str">
        <f>IF(FI446="","",VLOOKUP(FI446,リスト!$BQ$5:$BR$8,2,FALSE))</f>
        <v/>
      </c>
      <c r="FI446" s="3"/>
      <c r="FJ446" s="282"/>
      <c r="FK446" s="280" t="str">
        <f>IF(FL446="","",VLOOKUP(FL446,リスト!$BS$5:$BT$6,2,FALSE))</f>
        <v/>
      </c>
      <c r="FL446" s="63"/>
      <c r="FM446" s="13"/>
      <c r="FN446" s="13"/>
      <c r="FO446" s="13"/>
      <c r="FP446" s="283" t="str">
        <f t="shared" si="60"/>
        <v/>
      </c>
      <c r="FQ446" s="283" t="str">
        <f t="shared" si="60"/>
        <v/>
      </c>
      <c r="FR446" s="13"/>
      <c r="FS446" s="85"/>
      <c r="FT446" s="85"/>
      <c r="FU446" s="281" t="str">
        <f t="shared" si="61"/>
        <v/>
      </c>
      <c r="FV446" s="280" t="str">
        <f>IF(FW446="","",VLOOKUP(FW446,リスト!$BV$5:$BW$10,2,FALSE))</f>
        <v/>
      </c>
      <c r="FW446" s="26"/>
      <c r="FX446" s="282" t="str">
        <f t="shared" si="62"/>
        <v/>
      </c>
      <c r="FY446" s="280" t="str">
        <f>IF(FZ446="","",VLOOKUP(FZ446,リスト!$BX$5:$BY$6,2,FALSE))</f>
        <v/>
      </c>
      <c r="FZ446" s="3"/>
      <c r="GA446" s="280" t="str">
        <f>IF(GB446="","",VLOOKUP(GB446,リスト!$BZ$5:$CA$6,2,FALSE))</f>
        <v/>
      </c>
      <c r="GB446" s="13"/>
      <c r="GC446" s="281" t="str">
        <f>IF(GD446="","",VLOOKUP(GD446,リスト!$CB$5:$CC$6,2,FALSE))</f>
        <v/>
      </c>
      <c r="GD446" s="13"/>
      <c r="GE446" s="13"/>
      <c r="GF446" s="13"/>
      <c r="GG446" s="75"/>
      <c r="GH446" s="281" t="str">
        <f t="shared" si="63"/>
        <v/>
      </c>
      <c r="GI446" s="128"/>
      <c r="GJ446" s="281" t="str">
        <f>IF(GK446="","",VLOOKUP(GK446,リスト!$CD$5:$CE$6,2,FALSE))</f>
        <v/>
      </c>
      <c r="GK446" s="13"/>
      <c r="GL446" s="281" t="str">
        <f>IF(GM446="","",VLOOKUP(GM446,リスト!$CF$5:$CG$5,2,FALSE))</f>
        <v/>
      </c>
      <c r="GM446" s="26"/>
      <c r="GN446" s="280" t="str">
        <f>IF(GO446="","",VLOOKUP(GO446,リスト!$CH$5:$CI$5,2,FALSE))</f>
        <v/>
      </c>
      <c r="GO446" s="284"/>
      <c r="GP446" s="284"/>
      <c r="GQ446" s="284"/>
      <c r="GR446" s="284"/>
      <c r="GS446" s="284"/>
      <c r="GT446" s="284"/>
      <c r="GU446" s="284"/>
      <c r="GV446" s="284"/>
      <c r="GW446" s="284"/>
      <c r="GX446" s="285"/>
    </row>
    <row r="447" spans="2:206" s="177" customFormat="1" ht="24.75" hidden="1" customHeight="1" outlineLevel="1">
      <c r="B447" s="286" t="str">
        <f>IF(明細!B441="","",明細!B441)</f>
        <v/>
      </c>
      <c r="C447" s="287" t="str">
        <f>IF(明細!C441="","",明細!C441)</f>
        <v/>
      </c>
      <c r="D447" s="265" t="str">
        <f>IF(明細!D441="","",明細!D441)</f>
        <v/>
      </c>
      <c r="E447" s="265" t="str">
        <f>IF(明細!E441="","",明細!E441)</f>
        <v/>
      </c>
      <c r="F447" s="265" t="str">
        <f>IF(明細!F441="","",明細!F441)</f>
        <v/>
      </c>
      <c r="G447" s="265" t="str">
        <f>IF(明細!G441="","",明細!G441)</f>
        <v/>
      </c>
      <c r="H447" s="265" t="str">
        <f>IF(明細!H441="","",明細!H441)</f>
        <v/>
      </c>
      <c r="I447" s="265" t="str">
        <f>IF(明細!I441="","",明細!I441)</f>
        <v/>
      </c>
      <c r="J447" s="265" t="str">
        <f>IF(明細!J441="","",明細!J441)</f>
        <v/>
      </c>
      <c r="K447" s="265" t="str">
        <f>IF(明細!K441="","",明細!K441)</f>
        <v/>
      </c>
      <c r="L447" s="265" t="str">
        <f>IF(明細!L441="","",明細!L441)</f>
        <v/>
      </c>
      <c r="M447" s="265" t="str">
        <f>IF(明細!M441="","",明細!M441)</f>
        <v/>
      </c>
      <c r="N447" s="265" t="str">
        <f>IF(明細!N441="","",明細!N441)</f>
        <v/>
      </c>
      <c r="O447" s="265" t="str">
        <f>IF(明細!O441="","",明細!O441)</f>
        <v/>
      </c>
      <c r="P447" s="265" t="str">
        <f>IF(明細!P441="","",明細!P441)</f>
        <v/>
      </c>
      <c r="Q447" s="265" t="str">
        <f>IF(明細!Q441="","",明細!Q441)</f>
        <v/>
      </c>
      <c r="R447" s="289" t="str">
        <f>IF(明細!R441="","",明細!R441)</f>
        <v/>
      </c>
      <c r="S447" s="291" t="str">
        <f>IF(明細!S441="","",明細!S441)</f>
        <v/>
      </c>
      <c r="T447" s="291" t="str">
        <f>IF(明細!T441="","",明細!T441)</f>
        <v/>
      </c>
      <c r="U447" s="291" t="str">
        <f>IF(明細!U441="","",明細!U441)</f>
        <v/>
      </c>
      <c r="V447" s="292" t="str">
        <f>IF(明細!V441="","",明細!V441)</f>
        <v>個</v>
      </c>
      <c r="W447" s="292" t="str">
        <f>IF(明細!W441="","",明細!W441)</f>
        <v/>
      </c>
      <c r="X447" s="293" t="str">
        <f>IF(明細!X441="","",明細!X441)</f>
        <v/>
      </c>
      <c r="Y447" s="134" t="str">
        <f>IF(明細!Y441="","",明細!Y441)</f>
        <v/>
      </c>
      <c r="Z447" s="135" t="str">
        <f>IF(明細!Z441="","",明細!Z441)</f>
        <v/>
      </c>
      <c r="AA447" s="134" t="str">
        <f>IF(明細!AA441="","",明細!AA441)</f>
        <v/>
      </c>
      <c r="AB447" s="303" t="str">
        <f>IF(明細!AB441="","",明細!AB441)</f>
        <v/>
      </c>
      <c r="AC447" s="134" t="str">
        <f>IF(明細!AC441="","",明細!AC441)</f>
        <v/>
      </c>
      <c r="AD447" s="183" t="str">
        <f>IF(明細!AD441="","",明細!AD441)</f>
        <v/>
      </c>
      <c r="AE447" s="184">
        <f>IF(明細!AE441="","",明細!AE441)</f>
        <v>0.1</v>
      </c>
      <c r="AF447" s="185" t="str">
        <f>IF(明細!AF441="","",明細!AF441)</f>
        <v/>
      </c>
      <c r="AG447" s="186" t="str">
        <f>IF(明細!AG441="","",明細!AG441)</f>
        <v/>
      </c>
      <c r="AH447" s="186" t="str">
        <f>IF(明細!AH441="","",明細!AH441)</f>
        <v/>
      </c>
      <c r="AI447" s="187" t="str">
        <f>IF(明細!AI441="","",明細!AI441)</f>
        <v/>
      </c>
      <c r="AJ447" s="296" t="str">
        <f>IF(明細!AJ441="","",明細!AJ441)</f>
        <v/>
      </c>
      <c r="AK447" s="297" t="str">
        <f>IF(明細!AK441="","",明細!AK441)</f>
        <v/>
      </c>
      <c r="AL447" s="298" t="str">
        <f>IF(明細!AL441="","",明細!AL441)</f>
        <v/>
      </c>
      <c r="AM447" s="299" t="str">
        <f>IF(明細!AM441="","",明細!AM441)</f>
        <v/>
      </c>
      <c r="AN447" s="300" t="str">
        <f>IF(明細!AN441="","",明細!AN441)</f>
        <v/>
      </c>
      <c r="AO447" s="300" t="str">
        <f>IF(明細!AO441="","",明細!AO441)</f>
        <v/>
      </c>
      <c r="AP447" s="300" t="str">
        <f>IF(明細!AP441="","",明細!AP441)</f>
        <v/>
      </c>
      <c r="AQ447" s="301" t="str">
        <f>IF(明細!AQ441="","",明細!AQ441)</f>
        <v/>
      </c>
      <c r="AR447" s="302" t="str">
        <f>IF(明細!AR441="","",明細!AR441)</f>
        <v/>
      </c>
      <c r="AU447" s="360"/>
      <c r="AV447" s="368"/>
      <c r="AW447" s="446" t="str">
        <f>IF(明細!AV441="","",明細!AV441)</f>
        <v/>
      </c>
      <c r="AX447" s="419" t="str">
        <f>IF(明細!AT441="","",明細!AT441)</f>
        <v/>
      </c>
      <c r="AY447" s="280" t="str">
        <f>IF($AX447="","",VLOOKUP($AX447,リスト!$CL:$CM,2,FALSE))</f>
        <v/>
      </c>
      <c r="AZ447" s="3"/>
      <c r="BA447" s="280" t="str">
        <f>IF(BB447="","",VLOOKUP(BB447,リスト!$K:$L,2,FALSE))</f>
        <v/>
      </c>
      <c r="BB447" s="3"/>
      <c r="BC447" s="3"/>
      <c r="BD447" s="87"/>
      <c r="BE447" s="280" t="str">
        <f>IF(BF447="","",VLOOKUP(BF447,リスト!$I:$J,2,FALSE))</f>
        <v/>
      </c>
      <c r="BF447" s="3"/>
      <c r="BG447" s="280" t="str">
        <f>IF(BH447="","",VLOOKUP(BH447,リスト!$M:$N,2,FALSE))</f>
        <v/>
      </c>
      <c r="BH447" s="282"/>
      <c r="BI447" s="280" t="str">
        <f>IF(BJ447="","",VLOOKUP(BJ447,リスト!$O:$P,2,FALSE))</f>
        <v/>
      </c>
      <c r="BJ447" s="24"/>
      <c r="BM447" s="451" t="str">
        <f>IF(明細!AV441="","",明細!AV441)</f>
        <v/>
      </c>
      <c r="BN447" s="453" t="str">
        <f>IF(明細!AT441="","",明細!AT441)</f>
        <v/>
      </c>
      <c r="BO447" s="280" t="str">
        <f>IF($BN447="","",VLOOKUP($BN447,リスト!$CL:$CM,2,FALSE))</f>
        <v/>
      </c>
      <c r="BP447" s="280" t="str">
        <f>IF(BQ447="","",VLOOKUP(BQ447,リスト!$K$5:$L$7,2,FALSE))</f>
        <v/>
      </c>
      <c r="BQ447" s="13"/>
      <c r="BR447" s="13"/>
      <c r="BS447" s="47"/>
      <c r="BT447" s="280" t="str">
        <f>IF(BU447="","",VLOOKUP(BU447,リスト!I438:J456,2,FALSE))</f>
        <v/>
      </c>
      <c r="BU447" s="13"/>
      <c r="BV447" s="13"/>
      <c r="BW447" s="282"/>
      <c r="BX447" s="282"/>
      <c r="BY447" s="280" t="str">
        <f>IF(BZ447="","",VLOOKUP(BZ447,リスト!$S$5:$T$6,2,FALSE))</f>
        <v/>
      </c>
      <c r="BZ447" s="3"/>
      <c r="CA447" s="3"/>
      <c r="CB447" s="81"/>
      <c r="CC447" s="280" t="str">
        <f t="shared" si="57"/>
        <v/>
      </c>
      <c r="CD447" s="83"/>
      <c r="CE447" s="83"/>
      <c r="CF447" s="83"/>
      <c r="CG447" s="83"/>
      <c r="CH447" s="282" t="str">
        <f t="shared" si="58"/>
        <v/>
      </c>
      <c r="CI447" s="83"/>
      <c r="CJ447" s="280" t="str">
        <f t="shared" si="59"/>
        <v/>
      </c>
      <c r="CK447" s="87"/>
      <c r="CL447" s="78"/>
      <c r="CM447" s="83"/>
      <c r="CN447" s="83"/>
      <c r="CO447" s="83"/>
      <c r="CP447" s="280" t="str">
        <f t="shared" si="64"/>
        <v/>
      </c>
      <c r="CQ447" s="81"/>
      <c r="CR447" s="280" t="str">
        <f t="shared" si="65"/>
        <v/>
      </c>
      <c r="CS447" s="3"/>
      <c r="CT447" s="3"/>
      <c r="CU447" s="280" t="str">
        <f>IF(CV447="","",VLOOKUP(CV447,リスト!$V$5:$W$6,2,FALSE))</f>
        <v/>
      </c>
      <c r="CV447" s="3"/>
      <c r="CW447" s="280" t="str">
        <f>IF(CX447="","",VLOOKUP(CX447,リスト!$X$5:$Y$6,2,FALSE))</f>
        <v/>
      </c>
      <c r="CX447" s="3"/>
      <c r="CY447" s="77"/>
      <c r="CZ447" s="77"/>
      <c r="DA447" s="75"/>
      <c r="DB447" s="75"/>
      <c r="DC447" s="75"/>
      <c r="DD447" s="75"/>
      <c r="DE447" s="280" t="str">
        <f>IF(DF447="","",VLOOKUP(DF447,リスト!$Z$5:$AA$10,2,FALSE))</f>
        <v/>
      </c>
      <c r="DF447" s="3"/>
      <c r="DG447" s="280" t="str">
        <f>IF(DH447="","",VLOOKUP(DH447,リスト!$AB$5:$AC$12,2,FALSE))</f>
        <v/>
      </c>
      <c r="DH447" s="63"/>
      <c r="DI447" s="280" t="str">
        <f>IF(DJ447="","",VLOOKUP(DJ447,リスト!$AD$5:$AE$7,2,FALSE))</f>
        <v/>
      </c>
      <c r="DJ447" s="3"/>
      <c r="DK447" s="280" t="str">
        <f>IF(DL447="","",VLOOKUP(DL447,リスト!$AF$5:$AG$10,2,FALSE))</f>
        <v/>
      </c>
      <c r="DL447" s="3"/>
      <c r="DM447" s="280" t="str">
        <f>IF(DN447="","",VLOOKUP(DN447,リスト!$AH$5:$AI$6,2,FALSE))</f>
        <v/>
      </c>
      <c r="DN447" s="3"/>
      <c r="DO447" s="280" t="str">
        <f>IF(DP447="","",VLOOKUP(DP447,リスト!$AJ$5:$AK$6,2,FALSE))</f>
        <v/>
      </c>
      <c r="DP447" s="3"/>
      <c r="DQ447" s="280" t="str">
        <f>IF(DR447="","",VLOOKUP(DR447,リスト!$AL$5:$AM$7,2,FALSE))</f>
        <v/>
      </c>
      <c r="DR447" s="3"/>
      <c r="DS447" s="13"/>
      <c r="DT447" s="85"/>
      <c r="DU447" s="85"/>
      <c r="DV447" s="281" t="str">
        <f>IF(DW447="","",VLOOKUP(DW447,リスト!$AN$5:$AO$6,2,FALSE))</f>
        <v/>
      </c>
      <c r="DW447" s="13"/>
      <c r="DX447" s="341"/>
      <c r="DY447" s="345"/>
      <c r="DZ447" s="341"/>
      <c r="EA447" s="345"/>
      <c r="EB447" s="280" t="str">
        <f>IF(EC447="","",VLOOKUP(EC447,リスト!$AW$5:$AX$8,2,FALSE))</f>
        <v/>
      </c>
      <c r="EC447" s="3"/>
      <c r="ED447" s="85"/>
      <c r="EE447" s="280" t="str">
        <f>IF(EF447="","",VLOOKUP(EF447,リスト!$AY$5:$AZ$10,2,FALSE))</f>
        <v/>
      </c>
      <c r="EF447" s="3"/>
      <c r="EG447" s="280" t="str">
        <f>IF(EH447="","",VLOOKUP(EH447,リスト!$BA$5:$BB$10,2,FALSE))</f>
        <v/>
      </c>
      <c r="EH447" s="3"/>
      <c r="EI447" s="280" t="str">
        <f>IF(EJ447="","",VLOOKUP(EJ447,リスト!$BC$5:$BD$10,2,FALSE))</f>
        <v/>
      </c>
      <c r="EJ447" s="3"/>
      <c r="EK447" s="280" t="str">
        <f>IF(EL447="","",VLOOKUP(EL447,リスト!$BE$5:$BF$10,2,FALSE))</f>
        <v/>
      </c>
      <c r="EL447" s="3"/>
      <c r="EM447" s="78"/>
      <c r="EN447" s="73"/>
      <c r="EO447" s="73"/>
      <c r="EP447" s="13"/>
      <c r="EQ447" s="13"/>
      <c r="ER447" s="280" t="str">
        <f>IF(ES447="","",VLOOKUP(ES447,リスト!$BG$5:$BH$10,2,FALSE))</f>
        <v/>
      </c>
      <c r="ES447" s="13"/>
      <c r="ET447" s="13"/>
      <c r="EU447" s="13"/>
      <c r="EV447" s="13"/>
      <c r="EW447" s="13"/>
      <c r="EX447" s="81"/>
      <c r="EY447" s="81"/>
      <c r="EZ447" s="26"/>
      <c r="FA447" s="281" t="str">
        <f>IF($EZ447="","",INDEX(リスト!$BI$5:$BJ$40,MATCH($EZ447,リスト!$BJ$5:$BJ$40,0),1))</f>
        <v/>
      </c>
      <c r="FB447" s="280" t="str">
        <f>IF(FC447="","",VLOOKUP(FC447,リスト!$BK:$BL,2,FALSE))</f>
        <v/>
      </c>
      <c r="FC447" s="13"/>
      <c r="FD447" s="331"/>
      <c r="FE447" s="3"/>
      <c r="FF447" s="280" t="str">
        <f>IF(FG447="","",VLOOKUP(FG447,リスト!$BO$5:$BP$6,2,FALSE))</f>
        <v/>
      </c>
      <c r="FG447" s="3"/>
      <c r="FH447" s="280" t="str">
        <f>IF(FI447="","",VLOOKUP(FI447,リスト!$BQ$5:$BR$8,2,FALSE))</f>
        <v/>
      </c>
      <c r="FI447" s="3"/>
      <c r="FJ447" s="282"/>
      <c r="FK447" s="280" t="str">
        <f>IF(FL447="","",VLOOKUP(FL447,リスト!$BS$5:$BT$6,2,FALSE))</f>
        <v/>
      </c>
      <c r="FL447" s="63"/>
      <c r="FM447" s="13"/>
      <c r="FN447" s="13"/>
      <c r="FO447" s="13"/>
      <c r="FP447" s="283" t="str">
        <f t="shared" si="60"/>
        <v/>
      </c>
      <c r="FQ447" s="283" t="str">
        <f t="shared" si="60"/>
        <v/>
      </c>
      <c r="FR447" s="13"/>
      <c r="FS447" s="85"/>
      <c r="FT447" s="85"/>
      <c r="FU447" s="281" t="str">
        <f t="shared" si="61"/>
        <v/>
      </c>
      <c r="FV447" s="280" t="str">
        <f>IF(FW447="","",VLOOKUP(FW447,リスト!$BV$5:$BW$10,2,FALSE))</f>
        <v/>
      </c>
      <c r="FW447" s="26"/>
      <c r="FX447" s="282" t="str">
        <f t="shared" si="62"/>
        <v/>
      </c>
      <c r="FY447" s="280" t="str">
        <f>IF(FZ447="","",VLOOKUP(FZ447,リスト!$BX$5:$BY$6,2,FALSE))</f>
        <v/>
      </c>
      <c r="FZ447" s="3"/>
      <c r="GA447" s="280" t="str">
        <f>IF(GB447="","",VLOOKUP(GB447,リスト!$BZ$5:$CA$6,2,FALSE))</f>
        <v/>
      </c>
      <c r="GB447" s="13"/>
      <c r="GC447" s="281" t="str">
        <f>IF(GD447="","",VLOOKUP(GD447,リスト!$CB$5:$CC$6,2,FALSE))</f>
        <v/>
      </c>
      <c r="GD447" s="13"/>
      <c r="GE447" s="13"/>
      <c r="GF447" s="13"/>
      <c r="GG447" s="75"/>
      <c r="GH447" s="281" t="str">
        <f t="shared" si="63"/>
        <v/>
      </c>
      <c r="GI447" s="128"/>
      <c r="GJ447" s="281" t="str">
        <f>IF(GK447="","",VLOOKUP(GK447,リスト!$CD$5:$CE$6,2,FALSE))</f>
        <v/>
      </c>
      <c r="GK447" s="13"/>
      <c r="GL447" s="281" t="str">
        <f>IF(GM447="","",VLOOKUP(GM447,リスト!$CF$5:$CG$5,2,FALSE))</f>
        <v/>
      </c>
      <c r="GM447" s="26"/>
      <c r="GN447" s="280" t="str">
        <f>IF(GO447="","",VLOOKUP(GO447,リスト!$CH$5:$CI$5,2,FALSE))</f>
        <v/>
      </c>
      <c r="GO447" s="284"/>
      <c r="GP447" s="284"/>
      <c r="GQ447" s="284"/>
      <c r="GR447" s="284"/>
      <c r="GS447" s="284"/>
      <c r="GT447" s="284"/>
      <c r="GU447" s="284"/>
      <c r="GV447" s="284"/>
      <c r="GW447" s="284"/>
      <c r="GX447" s="285"/>
    </row>
    <row r="448" spans="2:206" s="177" customFormat="1" ht="24.75" hidden="1" customHeight="1" outlineLevel="1">
      <c r="B448" s="286" t="str">
        <f>IF(明細!B442="","",明細!B442)</f>
        <v/>
      </c>
      <c r="C448" s="287" t="str">
        <f>IF(明細!C442="","",明細!C442)</f>
        <v/>
      </c>
      <c r="D448" s="265" t="str">
        <f>IF(明細!D442="","",明細!D442)</f>
        <v/>
      </c>
      <c r="E448" s="265" t="str">
        <f>IF(明細!E442="","",明細!E442)</f>
        <v/>
      </c>
      <c r="F448" s="265" t="str">
        <f>IF(明細!F442="","",明細!F442)</f>
        <v/>
      </c>
      <c r="G448" s="265" t="str">
        <f>IF(明細!G442="","",明細!G442)</f>
        <v/>
      </c>
      <c r="H448" s="265" t="str">
        <f>IF(明細!H442="","",明細!H442)</f>
        <v/>
      </c>
      <c r="I448" s="265" t="str">
        <f>IF(明細!I442="","",明細!I442)</f>
        <v/>
      </c>
      <c r="J448" s="265" t="str">
        <f>IF(明細!J442="","",明細!J442)</f>
        <v/>
      </c>
      <c r="K448" s="265" t="str">
        <f>IF(明細!K442="","",明細!K442)</f>
        <v/>
      </c>
      <c r="L448" s="265" t="str">
        <f>IF(明細!L442="","",明細!L442)</f>
        <v/>
      </c>
      <c r="M448" s="265" t="str">
        <f>IF(明細!M442="","",明細!M442)</f>
        <v/>
      </c>
      <c r="N448" s="265" t="str">
        <f>IF(明細!N442="","",明細!N442)</f>
        <v/>
      </c>
      <c r="O448" s="265" t="str">
        <f>IF(明細!O442="","",明細!O442)</f>
        <v/>
      </c>
      <c r="P448" s="265" t="str">
        <f>IF(明細!P442="","",明細!P442)</f>
        <v/>
      </c>
      <c r="Q448" s="265" t="str">
        <f>IF(明細!Q442="","",明細!Q442)</f>
        <v/>
      </c>
      <c r="R448" s="289" t="str">
        <f>IF(明細!R442="","",明細!R442)</f>
        <v/>
      </c>
      <c r="S448" s="291" t="str">
        <f>IF(明細!S442="","",明細!S442)</f>
        <v/>
      </c>
      <c r="T448" s="291" t="str">
        <f>IF(明細!T442="","",明細!T442)</f>
        <v/>
      </c>
      <c r="U448" s="291" t="str">
        <f>IF(明細!U442="","",明細!U442)</f>
        <v/>
      </c>
      <c r="V448" s="292" t="str">
        <f>IF(明細!V442="","",明細!V442)</f>
        <v>個</v>
      </c>
      <c r="W448" s="292" t="str">
        <f>IF(明細!W442="","",明細!W442)</f>
        <v/>
      </c>
      <c r="X448" s="293" t="str">
        <f>IF(明細!X442="","",明細!X442)</f>
        <v/>
      </c>
      <c r="Y448" s="134" t="str">
        <f>IF(明細!Y442="","",明細!Y442)</f>
        <v/>
      </c>
      <c r="Z448" s="135" t="str">
        <f>IF(明細!Z442="","",明細!Z442)</f>
        <v/>
      </c>
      <c r="AA448" s="134" t="str">
        <f>IF(明細!AA442="","",明細!AA442)</f>
        <v/>
      </c>
      <c r="AB448" s="303" t="str">
        <f>IF(明細!AB442="","",明細!AB442)</f>
        <v/>
      </c>
      <c r="AC448" s="134" t="str">
        <f>IF(明細!AC442="","",明細!AC442)</f>
        <v/>
      </c>
      <c r="AD448" s="183" t="str">
        <f>IF(明細!AD442="","",明細!AD442)</f>
        <v/>
      </c>
      <c r="AE448" s="184">
        <f>IF(明細!AE442="","",明細!AE442)</f>
        <v>0.1</v>
      </c>
      <c r="AF448" s="185" t="str">
        <f>IF(明細!AF442="","",明細!AF442)</f>
        <v/>
      </c>
      <c r="AG448" s="186" t="str">
        <f>IF(明細!AG442="","",明細!AG442)</f>
        <v/>
      </c>
      <c r="AH448" s="186" t="str">
        <f>IF(明細!AH442="","",明細!AH442)</f>
        <v/>
      </c>
      <c r="AI448" s="187" t="str">
        <f>IF(明細!AI442="","",明細!AI442)</f>
        <v/>
      </c>
      <c r="AJ448" s="296" t="str">
        <f>IF(明細!AJ442="","",明細!AJ442)</f>
        <v/>
      </c>
      <c r="AK448" s="297" t="str">
        <f>IF(明細!AK442="","",明細!AK442)</f>
        <v/>
      </c>
      <c r="AL448" s="298" t="str">
        <f>IF(明細!AL442="","",明細!AL442)</f>
        <v/>
      </c>
      <c r="AM448" s="299" t="str">
        <f>IF(明細!AM442="","",明細!AM442)</f>
        <v/>
      </c>
      <c r="AN448" s="300" t="str">
        <f>IF(明細!AN442="","",明細!AN442)</f>
        <v/>
      </c>
      <c r="AO448" s="300" t="str">
        <f>IF(明細!AO442="","",明細!AO442)</f>
        <v/>
      </c>
      <c r="AP448" s="300" t="str">
        <f>IF(明細!AP442="","",明細!AP442)</f>
        <v/>
      </c>
      <c r="AQ448" s="301" t="str">
        <f>IF(明細!AQ442="","",明細!AQ442)</f>
        <v/>
      </c>
      <c r="AR448" s="302" t="str">
        <f>IF(明細!AR442="","",明細!AR442)</f>
        <v/>
      </c>
      <c r="AU448" s="360"/>
      <c r="AV448" s="368"/>
      <c r="AW448" s="446" t="str">
        <f>IF(明細!AV442="","",明細!AV442)</f>
        <v/>
      </c>
      <c r="AX448" s="419" t="str">
        <f>IF(明細!AT442="","",明細!AT442)</f>
        <v/>
      </c>
      <c r="AY448" s="280" t="str">
        <f>IF($AX448="","",VLOOKUP($AX448,リスト!$CL:$CM,2,FALSE))</f>
        <v/>
      </c>
      <c r="AZ448" s="3"/>
      <c r="BA448" s="280" t="str">
        <f>IF(BB448="","",VLOOKUP(BB448,リスト!$K:$L,2,FALSE))</f>
        <v/>
      </c>
      <c r="BB448" s="3"/>
      <c r="BC448" s="3"/>
      <c r="BD448" s="87"/>
      <c r="BE448" s="280" t="str">
        <f>IF(BF448="","",VLOOKUP(BF448,リスト!$I:$J,2,FALSE))</f>
        <v/>
      </c>
      <c r="BF448" s="3"/>
      <c r="BG448" s="280" t="str">
        <f>IF(BH448="","",VLOOKUP(BH448,リスト!$M:$N,2,FALSE))</f>
        <v/>
      </c>
      <c r="BH448" s="282"/>
      <c r="BI448" s="280" t="str">
        <f>IF(BJ448="","",VLOOKUP(BJ448,リスト!$O:$P,2,FALSE))</f>
        <v/>
      </c>
      <c r="BJ448" s="24"/>
      <c r="BM448" s="451" t="str">
        <f>IF(明細!AV442="","",明細!AV442)</f>
        <v/>
      </c>
      <c r="BN448" s="453" t="str">
        <f>IF(明細!AT442="","",明細!AT442)</f>
        <v/>
      </c>
      <c r="BO448" s="280" t="str">
        <f>IF($BN448="","",VLOOKUP($BN448,リスト!$CL:$CM,2,FALSE))</f>
        <v/>
      </c>
      <c r="BP448" s="280" t="str">
        <f>IF(BQ448="","",VLOOKUP(BQ448,リスト!$K$5:$L$7,2,FALSE))</f>
        <v/>
      </c>
      <c r="BQ448" s="13"/>
      <c r="BR448" s="13"/>
      <c r="BS448" s="47"/>
      <c r="BT448" s="280" t="str">
        <f>IF(BU448="","",VLOOKUP(BU448,リスト!I439:J457,2,FALSE))</f>
        <v/>
      </c>
      <c r="BU448" s="13"/>
      <c r="BV448" s="13"/>
      <c r="BW448" s="282"/>
      <c r="BX448" s="282"/>
      <c r="BY448" s="280" t="str">
        <f>IF(BZ448="","",VLOOKUP(BZ448,リスト!$S$5:$T$6,2,FALSE))</f>
        <v/>
      </c>
      <c r="BZ448" s="3"/>
      <c r="CA448" s="3"/>
      <c r="CB448" s="81"/>
      <c r="CC448" s="280" t="str">
        <f t="shared" si="57"/>
        <v/>
      </c>
      <c r="CD448" s="83"/>
      <c r="CE448" s="83"/>
      <c r="CF448" s="83"/>
      <c r="CG448" s="83"/>
      <c r="CH448" s="282" t="str">
        <f t="shared" si="58"/>
        <v/>
      </c>
      <c r="CI448" s="83"/>
      <c r="CJ448" s="280" t="str">
        <f t="shared" si="59"/>
        <v/>
      </c>
      <c r="CK448" s="87"/>
      <c r="CL448" s="78"/>
      <c r="CM448" s="83"/>
      <c r="CN448" s="83"/>
      <c r="CO448" s="83"/>
      <c r="CP448" s="280" t="str">
        <f t="shared" si="64"/>
        <v/>
      </c>
      <c r="CQ448" s="81"/>
      <c r="CR448" s="280" t="str">
        <f t="shared" si="65"/>
        <v/>
      </c>
      <c r="CS448" s="3"/>
      <c r="CT448" s="3"/>
      <c r="CU448" s="280" t="str">
        <f>IF(CV448="","",VLOOKUP(CV448,リスト!$V$5:$W$6,2,FALSE))</f>
        <v/>
      </c>
      <c r="CV448" s="3"/>
      <c r="CW448" s="280" t="str">
        <f>IF(CX448="","",VLOOKUP(CX448,リスト!$X$5:$Y$6,2,FALSE))</f>
        <v/>
      </c>
      <c r="CX448" s="3"/>
      <c r="CY448" s="77"/>
      <c r="CZ448" s="77"/>
      <c r="DA448" s="75"/>
      <c r="DB448" s="75"/>
      <c r="DC448" s="75"/>
      <c r="DD448" s="75"/>
      <c r="DE448" s="280" t="str">
        <f>IF(DF448="","",VLOOKUP(DF448,リスト!$Z$5:$AA$10,2,FALSE))</f>
        <v/>
      </c>
      <c r="DF448" s="3"/>
      <c r="DG448" s="280" t="str">
        <f>IF(DH448="","",VLOOKUP(DH448,リスト!$AB$5:$AC$12,2,FALSE))</f>
        <v/>
      </c>
      <c r="DH448" s="63"/>
      <c r="DI448" s="280" t="str">
        <f>IF(DJ448="","",VLOOKUP(DJ448,リスト!$AD$5:$AE$7,2,FALSE))</f>
        <v/>
      </c>
      <c r="DJ448" s="3"/>
      <c r="DK448" s="280" t="str">
        <f>IF(DL448="","",VLOOKUP(DL448,リスト!$AF$5:$AG$10,2,FALSE))</f>
        <v/>
      </c>
      <c r="DL448" s="3"/>
      <c r="DM448" s="280" t="str">
        <f>IF(DN448="","",VLOOKUP(DN448,リスト!$AH$5:$AI$6,2,FALSE))</f>
        <v/>
      </c>
      <c r="DN448" s="3"/>
      <c r="DO448" s="280" t="str">
        <f>IF(DP448="","",VLOOKUP(DP448,リスト!$AJ$5:$AK$6,2,FALSE))</f>
        <v/>
      </c>
      <c r="DP448" s="3"/>
      <c r="DQ448" s="280" t="str">
        <f>IF(DR448="","",VLOOKUP(DR448,リスト!$AL$5:$AM$7,2,FALSE))</f>
        <v/>
      </c>
      <c r="DR448" s="3"/>
      <c r="DS448" s="13"/>
      <c r="DT448" s="85"/>
      <c r="DU448" s="85"/>
      <c r="DV448" s="281" t="str">
        <f>IF(DW448="","",VLOOKUP(DW448,リスト!$AN$5:$AO$6,2,FALSE))</f>
        <v/>
      </c>
      <c r="DW448" s="13"/>
      <c r="DX448" s="341"/>
      <c r="DY448" s="345"/>
      <c r="DZ448" s="341"/>
      <c r="EA448" s="345"/>
      <c r="EB448" s="280" t="str">
        <f>IF(EC448="","",VLOOKUP(EC448,リスト!$AW$5:$AX$8,2,FALSE))</f>
        <v/>
      </c>
      <c r="EC448" s="3"/>
      <c r="ED448" s="85"/>
      <c r="EE448" s="280" t="str">
        <f>IF(EF448="","",VLOOKUP(EF448,リスト!$AY$5:$AZ$10,2,FALSE))</f>
        <v/>
      </c>
      <c r="EF448" s="3"/>
      <c r="EG448" s="280" t="str">
        <f>IF(EH448="","",VLOOKUP(EH448,リスト!$BA$5:$BB$10,2,FALSE))</f>
        <v/>
      </c>
      <c r="EH448" s="3"/>
      <c r="EI448" s="280" t="str">
        <f>IF(EJ448="","",VLOOKUP(EJ448,リスト!$BC$5:$BD$10,2,FALSE))</f>
        <v/>
      </c>
      <c r="EJ448" s="3"/>
      <c r="EK448" s="280" t="str">
        <f>IF(EL448="","",VLOOKUP(EL448,リスト!$BE$5:$BF$10,2,FALSE))</f>
        <v/>
      </c>
      <c r="EL448" s="3"/>
      <c r="EM448" s="78"/>
      <c r="EN448" s="73"/>
      <c r="EO448" s="73"/>
      <c r="EP448" s="13"/>
      <c r="EQ448" s="13"/>
      <c r="ER448" s="280" t="str">
        <f>IF(ES448="","",VLOOKUP(ES448,リスト!$BG$5:$BH$10,2,FALSE))</f>
        <v/>
      </c>
      <c r="ES448" s="13"/>
      <c r="ET448" s="13"/>
      <c r="EU448" s="13"/>
      <c r="EV448" s="13"/>
      <c r="EW448" s="13"/>
      <c r="EX448" s="81"/>
      <c r="EY448" s="81"/>
      <c r="EZ448" s="26"/>
      <c r="FA448" s="281" t="str">
        <f>IF($EZ448="","",INDEX(リスト!$BI$5:$BJ$40,MATCH($EZ448,リスト!$BJ$5:$BJ$40,0),1))</f>
        <v/>
      </c>
      <c r="FB448" s="280" t="str">
        <f>IF(FC448="","",VLOOKUP(FC448,リスト!$BK:$BL,2,FALSE))</f>
        <v/>
      </c>
      <c r="FC448" s="13"/>
      <c r="FD448" s="331"/>
      <c r="FE448" s="3"/>
      <c r="FF448" s="280" t="str">
        <f>IF(FG448="","",VLOOKUP(FG448,リスト!$BO$5:$BP$6,2,FALSE))</f>
        <v/>
      </c>
      <c r="FG448" s="3"/>
      <c r="FH448" s="280" t="str">
        <f>IF(FI448="","",VLOOKUP(FI448,リスト!$BQ$5:$BR$8,2,FALSE))</f>
        <v/>
      </c>
      <c r="FI448" s="3"/>
      <c r="FJ448" s="282"/>
      <c r="FK448" s="280" t="str">
        <f>IF(FL448="","",VLOOKUP(FL448,リスト!$BS$5:$BT$6,2,FALSE))</f>
        <v/>
      </c>
      <c r="FL448" s="63"/>
      <c r="FM448" s="13"/>
      <c r="FN448" s="13"/>
      <c r="FO448" s="13"/>
      <c r="FP448" s="283" t="str">
        <f t="shared" si="60"/>
        <v/>
      </c>
      <c r="FQ448" s="283" t="str">
        <f t="shared" si="60"/>
        <v/>
      </c>
      <c r="FR448" s="13"/>
      <c r="FS448" s="85"/>
      <c r="FT448" s="85"/>
      <c r="FU448" s="281" t="str">
        <f t="shared" si="61"/>
        <v/>
      </c>
      <c r="FV448" s="280" t="str">
        <f>IF(FW448="","",VLOOKUP(FW448,リスト!$BV$5:$BW$10,2,FALSE))</f>
        <v/>
      </c>
      <c r="FW448" s="26"/>
      <c r="FX448" s="282" t="str">
        <f t="shared" si="62"/>
        <v/>
      </c>
      <c r="FY448" s="280" t="str">
        <f>IF(FZ448="","",VLOOKUP(FZ448,リスト!$BX$5:$BY$6,2,FALSE))</f>
        <v/>
      </c>
      <c r="FZ448" s="3"/>
      <c r="GA448" s="280" t="str">
        <f>IF(GB448="","",VLOOKUP(GB448,リスト!$BZ$5:$CA$6,2,FALSE))</f>
        <v/>
      </c>
      <c r="GB448" s="13"/>
      <c r="GC448" s="281" t="str">
        <f>IF(GD448="","",VLOOKUP(GD448,リスト!$CB$5:$CC$6,2,FALSE))</f>
        <v/>
      </c>
      <c r="GD448" s="13"/>
      <c r="GE448" s="13"/>
      <c r="GF448" s="13"/>
      <c r="GG448" s="75"/>
      <c r="GH448" s="281" t="str">
        <f t="shared" si="63"/>
        <v/>
      </c>
      <c r="GI448" s="128"/>
      <c r="GJ448" s="281" t="str">
        <f>IF(GK448="","",VLOOKUP(GK448,リスト!$CD$5:$CE$6,2,FALSE))</f>
        <v/>
      </c>
      <c r="GK448" s="13"/>
      <c r="GL448" s="281" t="str">
        <f>IF(GM448="","",VLOOKUP(GM448,リスト!$CF$5:$CG$5,2,FALSE))</f>
        <v/>
      </c>
      <c r="GM448" s="26"/>
      <c r="GN448" s="280" t="str">
        <f>IF(GO448="","",VLOOKUP(GO448,リスト!$CH$5:$CI$5,2,FALSE))</f>
        <v/>
      </c>
      <c r="GO448" s="284"/>
      <c r="GP448" s="284"/>
      <c r="GQ448" s="284"/>
      <c r="GR448" s="284"/>
      <c r="GS448" s="284"/>
      <c r="GT448" s="284"/>
      <c r="GU448" s="284"/>
      <c r="GV448" s="284"/>
      <c r="GW448" s="284"/>
      <c r="GX448" s="285"/>
    </row>
    <row r="449" spans="2:206" s="177" customFormat="1" ht="24.75" hidden="1" customHeight="1" outlineLevel="1">
      <c r="B449" s="286" t="str">
        <f>IF(明細!B443="","",明細!B443)</f>
        <v/>
      </c>
      <c r="C449" s="287" t="str">
        <f>IF(明細!C443="","",明細!C443)</f>
        <v/>
      </c>
      <c r="D449" s="265" t="str">
        <f>IF(明細!D443="","",明細!D443)</f>
        <v/>
      </c>
      <c r="E449" s="265" t="str">
        <f>IF(明細!E443="","",明細!E443)</f>
        <v/>
      </c>
      <c r="F449" s="265" t="str">
        <f>IF(明細!F443="","",明細!F443)</f>
        <v/>
      </c>
      <c r="G449" s="265" t="str">
        <f>IF(明細!G443="","",明細!G443)</f>
        <v/>
      </c>
      <c r="H449" s="265" t="str">
        <f>IF(明細!H443="","",明細!H443)</f>
        <v/>
      </c>
      <c r="I449" s="265" t="str">
        <f>IF(明細!I443="","",明細!I443)</f>
        <v/>
      </c>
      <c r="J449" s="265" t="str">
        <f>IF(明細!J443="","",明細!J443)</f>
        <v/>
      </c>
      <c r="K449" s="265" t="str">
        <f>IF(明細!K443="","",明細!K443)</f>
        <v/>
      </c>
      <c r="L449" s="265" t="str">
        <f>IF(明細!L443="","",明細!L443)</f>
        <v/>
      </c>
      <c r="M449" s="265" t="str">
        <f>IF(明細!M443="","",明細!M443)</f>
        <v/>
      </c>
      <c r="N449" s="265" t="str">
        <f>IF(明細!N443="","",明細!N443)</f>
        <v/>
      </c>
      <c r="O449" s="265" t="str">
        <f>IF(明細!O443="","",明細!O443)</f>
        <v/>
      </c>
      <c r="P449" s="265" t="str">
        <f>IF(明細!P443="","",明細!P443)</f>
        <v/>
      </c>
      <c r="Q449" s="265" t="str">
        <f>IF(明細!Q443="","",明細!Q443)</f>
        <v/>
      </c>
      <c r="R449" s="289" t="str">
        <f>IF(明細!R443="","",明細!R443)</f>
        <v/>
      </c>
      <c r="S449" s="291" t="str">
        <f>IF(明細!S443="","",明細!S443)</f>
        <v/>
      </c>
      <c r="T449" s="291" t="str">
        <f>IF(明細!T443="","",明細!T443)</f>
        <v/>
      </c>
      <c r="U449" s="291" t="str">
        <f>IF(明細!U443="","",明細!U443)</f>
        <v/>
      </c>
      <c r="V449" s="292" t="str">
        <f>IF(明細!V443="","",明細!V443)</f>
        <v>個</v>
      </c>
      <c r="W449" s="292" t="str">
        <f>IF(明細!W443="","",明細!W443)</f>
        <v/>
      </c>
      <c r="X449" s="293" t="str">
        <f>IF(明細!X443="","",明細!X443)</f>
        <v/>
      </c>
      <c r="Y449" s="134" t="str">
        <f>IF(明細!Y443="","",明細!Y443)</f>
        <v/>
      </c>
      <c r="Z449" s="135" t="str">
        <f>IF(明細!Z443="","",明細!Z443)</f>
        <v/>
      </c>
      <c r="AA449" s="134" t="str">
        <f>IF(明細!AA443="","",明細!AA443)</f>
        <v/>
      </c>
      <c r="AB449" s="303" t="str">
        <f>IF(明細!AB443="","",明細!AB443)</f>
        <v/>
      </c>
      <c r="AC449" s="134" t="str">
        <f>IF(明細!AC443="","",明細!AC443)</f>
        <v/>
      </c>
      <c r="AD449" s="183" t="str">
        <f>IF(明細!AD443="","",明細!AD443)</f>
        <v/>
      </c>
      <c r="AE449" s="184">
        <f>IF(明細!AE443="","",明細!AE443)</f>
        <v>0.1</v>
      </c>
      <c r="AF449" s="185" t="str">
        <f>IF(明細!AF443="","",明細!AF443)</f>
        <v/>
      </c>
      <c r="AG449" s="186" t="str">
        <f>IF(明細!AG443="","",明細!AG443)</f>
        <v/>
      </c>
      <c r="AH449" s="186" t="str">
        <f>IF(明細!AH443="","",明細!AH443)</f>
        <v/>
      </c>
      <c r="AI449" s="187" t="str">
        <f>IF(明細!AI443="","",明細!AI443)</f>
        <v/>
      </c>
      <c r="AJ449" s="296" t="str">
        <f>IF(明細!AJ443="","",明細!AJ443)</f>
        <v/>
      </c>
      <c r="AK449" s="297" t="str">
        <f>IF(明細!AK443="","",明細!AK443)</f>
        <v/>
      </c>
      <c r="AL449" s="298" t="str">
        <f>IF(明細!AL443="","",明細!AL443)</f>
        <v/>
      </c>
      <c r="AM449" s="299" t="str">
        <f>IF(明細!AM443="","",明細!AM443)</f>
        <v/>
      </c>
      <c r="AN449" s="300" t="str">
        <f>IF(明細!AN443="","",明細!AN443)</f>
        <v/>
      </c>
      <c r="AO449" s="300" t="str">
        <f>IF(明細!AO443="","",明細!AO443)</f>
        <v/>
      </c>
      <c r="AP449" s="300" t="str">
        <f>IF(明細!AP443="","",明細!AP443)</f>
        <v/>
      </c>
      <c r="AQ449" s="301" t="str">
        <f>IF(明細!AQ443="","",明細!AQ443)</f>
        <v/>
      </c>
      <c r="AR449" s="302" t="str">
        <f>IF(明細!AR443="","",明細!AR443)</f>
        <v/>
      </c>
      <c r="AU449" s="360"/>
      <c r="AV449" s="368"/>
      <c r="AW449" s="446" t="str">
        <f>IF(明細!AV443="","",明細!AV443)</f>
        <v/>
      </c>
      <c r="AX449" s="419" t="str">
        <f>IF(明細!AT443="","",明細!AT443)</f>
        <v/>
      </c>
      <c r="AY449" s="280" t="str">
        <f>IF($AX449="","",VLOOKUP($AX449,リスト!$CL:$CM,2,FALSE))</f>
        <v/>
      </c>
      <c r="AZ449" s="3"/>
      <c r="BA449" s="280" t="str">
        <f>IF(BB449="","",VLOOKUP(BB449,リスト!$K:$L,2,FALSE))</f>
        <v/>
      </c>
      <c r="BB449" s="3"/>
      <c r="BC449" s="3"/>
      <c r="BD449" s="87"/>
      <c r="BE449" s="280" t="str">
        <f>IF(BF449="","",VLOOKUP(BF449,リスト!$I:$J,2,FALSE))</f>
        <v/>
      </c>
      <c r="BF449" s="3"/>
      <c r="BG449" s="280" t="str">
        <f>IF(BH449="","",VLOOKUP(BH449,リスト!$M:$N,2,FALSE))</f>
        <v/>
      </c>
      <c r="BH449" s="282"/>
      <c r="BI449" s="280" t="str">
        <f>IF(BJ449="","",VLOOKUP(BJ449,リスト!$O:$P,2,FALSE))</f>
        <v/>
      </c>
      <c r="BJ449" s="24"/>
      <c r="BM449" s="451" t="str">
        <f>IF(明細!AV443="","",明細!AV443)</f>
        <v/>
      </c>
      <c r="BN449" s="453" t="str">
        <f>IF(明細!AT443="","",明細!AT443)</f>
        <v/>
      </c>
      <c r="BO449" s="280" t="str">
        <f>IF($BN449="","",VLOOKUP($BN449,リスト!$CL:$CM,2,FALSE))</f>
        <v/>
      </c>
      <c r="BP449" s="280" t="str">
        <f>IF(BQ449="","",VLOOKUP(BQ449,リスト!$K$5:$L$7,2,FALSE))</f>
        <v/>
      </c>
      <c r="BQ449" s="13"/>
      <c r="BR449" s="13"/>
      <c r="BS449" s="47"/>
      <c r="BT449" s="280" t="str">
        <f>IF(BU449="","",VLOOKUP(BU449,リスト!I440:J458,2,FALSE))</f>
        <v/>
      </c>
      <c r="BU449" s="13"/>
      <c r="BV449" s="13"/>
      <c r="BW449" s="282"/>
      <c r="BX449" s="282"/>
      <c r="BY449" s="280" t="str">
        <f>IF(BZ449="","",VLOOKUP(BZ449,リスト!$S$5:$T$6,2,FALSE))</f>
        <v/>
      </c>
      <c r="BZ449" s="3"/>
      <c r="CA449" s="3"/>
      <c r="CB449" s="81"/>
      <c r="CC449" s="280" t="str">
        <f t="shared" si="57"/>
        <v/>
      </c>
      <c r="CD449" s="83"/>
      <c r="CE449" s="83"/>
      <c r="CF449" s="83"/>
      <c r="CG449" s="83"/>
      <c r="CH449" s="282" t="str">
        <f t="shared" si="58"/>
        <v/>
      </c>
      <c r="CI449" s="83"/>
      <c r="CJ449" s="280" t="str">
        <f t="shared" si="59"/>
        <v/>
      </c>
      <c r="CK449" s="87"/>
      <c r="CL449" s="78"/>
      <c r="CM449" s="83"/>
      <c r="CN449" s="83"/>
      <c r="CO449" s="83"/>
      <c r="CP449" s="280" t="str">
        <f t="shared" si="64"/>
        <v/>
      </c>
      <c r="CQ449" s="81"/>
      <c r="CR449" s="280" t="str">
        <f t="shared" si="65"/>
        <v/>
      </c>
      <c r="CS449" s="3"/>
      <c r="CT449" s="3"/>
      <c r="CU449" s="280" t="str">
        <f>IF(CV449="","",VLOOKUP(CV449,リスト!$V$5:$W$6,2,FALSE))</f>
        <v/>
      </c>
      <c r="CV449" s="3"/>
      <c r="CW449" s="280" t="str">
        <f>IF(CX449="","",VLOOKUP(CX449,リスト!$X$5:$Y$6,2,FALSE))</f>
        <v/>
      </c>
      <c r="CX449" s="3"/>
      <c r="CY449" s="77"/>
      <c r="CZ449" s="77"/>
      <c r="DA449" s="75"/>
      <c r="DB449" s="75"/>
      <c r="DC449" s="75"/>
      <c r="DD449" s="75"/>
      <c r="DE449" s="280" t="str">
        <f>IF(DF449="","",VLOOKUP(DF449,リスト!$Z$5:$AA$10,2,FALSE))</f>
        <v/>
      </c>
      <c r="DF449" s="3"/>
      <c r="DG449" s="280" t="str">
        <f>IF(DH449="","",VLOOKUP(DH449,リスト!$AB$5:$AC$12,2,FALSE))</f>
        <v/>
      </c>
      <c r="DH449" s="63"/>
      <c r="DI449" s="280" t="str">
        <f>IF(DJ449="","",VLOOKUP(DJ449,リスト!$AD$5:$AE$7,2,FALSE))</f>
        <v/>
      </c>
      <c r="DJ449" s="3"/>
      <c r="DK449" s="280" t="str">
        <f>IF(DL449="","",VLOOKUP(DL449,リスト!$AF$5:$AG$10,2,FALSE))</f>
        <v/>
      </c>
      <c r="DL449" s="3"/>
      <c r="DM449" s="280" t="str">
        <f>IF(DN449="","",VLOOKUP(DN449,リスト!$AH$5:$AI$6,2,FALSE))</f>
        <v/>
      </c>
      <c r="DN449" s="3"/>
      <c r="DO449" s="280" t="str">
        <f>IF(DP449="","",VLOOKUP(DP449,リスト!$AJ$5:$AK$6,2,FALSE))</f>
        <v/>
      </c>
      <c r="DP449" s="3"/>
      <c r="DQ449" s="280" t="str">
        <f>IF(DR449="","",VLOOKUP(DR449,リスト!$AL$5:$AM$7,2,FALSE))</f>
        <v/>
      </c>
      <c r="DR449" s="3"/>
      <c r="DS449" s="13"/>
      <c r="DT449" s="85"/>
      <c r="DU449" s="85"/>
      <c r="DV449" s="281" t="str">
        <f>IF(DW449="","",VLOOKUP(DW449,リスト!$AN$5:$AO$6,2,FALSE))</f>
        <v/>
      </c>
      <c r="DW449" s="13"/>
      <c r="DX449" s="341"/>
      <c r="DY449" s="345"/>
      <c r="DZ449" s="341"/>
      <c r="EA449" s="345"/>
      <c r="EB449" s="280" t="str">
        <f>IF(EC449="","",VLOOKUP(EC449,リスト!$AW$5:$AX$8,2,FALSE))</f>
        <v/>
      </c>
      <c r="EC449" s="3"/>
      <c r="ED449" s="85"/>
      <c r="EE449" s="280" t="str">
        <f>IF(EF449="","",VLOOKUP(EF449,リスト!$AY$5:$AZ$10,2,FALSE))</f>
        <v/>
      </c>
      <c r="EF449" s="3"/>
      <c r="EG449" s="280" t="str">
        <f>IF(EH449="","",VLOOKUP(EH449,リスト!$BA$5:$BB$10,2,FALSE))</f>
        <v/>
      </c>
      <c r="EH449" s="3"/>
      <c r="EI449" s="280" t="str">
        <f>IF(EJ449="","",VLOOKUP(EJ449,リスト!$BC$5:$BD$10,2,FALSE))</f>
        <v/>
      </c>
      <c r="EJ449" s="3"/>
      <c r="EK449" s="280" t="str">
        <f>IF(EL449="","",VLOOKUP(EL449,リスト!$BE$5:$BF$10,2,FALSE))</f>
        <v/>
      </c>
      <c r="EL449" s="3"/>
      <c r="EM449" s="78"/>
      <c r="EN449" s="73"/>
      <c r="EO449" s="73"/>
      <c r="EP449" s="13"/>
      <c r="EQ449" s="13"/>
      <c r="ER449" s="280" t="str">
        <f>IF(ES449="","",VLOOKUP(ES449,リスト!$BG$5:$BH$10,2,FALSE))</f>
        <v/>
      </c>
      <c r="ES449" s="13"/>
      <c r="ET449" s="13"/>
      <c r="EU449" s="13"/>
      <c r="EV449" s="13"/>
      <c r="EW449" s="13"/>
      <c r="EX449" s="81"/>
      <c r="EY449" s="81"/>
      <c r="EZ449" s="26"/>
      <c r="FA449" s="281" t="str">
        <f>IF($EZ449="","",INDEX(リスト!$BI$5:$BJ$40,MATCH($EZ449,リスト!$BJ$5:$BJ$40,0),1))</f>
        <v/>
      </c>
      <c r="FB449" s="280" t="str">
        <f>IF(FC449="","",VLOOKUP(FC449,リスト!$BK:$BL,2,FALSE))</f>
        <v/>
      </c>
      <c r="FC449" s="13"/>
      <c r="FD449" s="331"/>
      <c r="FE449" s="3"/>
      <c r="FF449" s="280" t="str">
        <f>IF(FG449="","",VLOOKUP(FG449,リスト!$BO$5:$BP$6,2,FALSE))</f>
        <v/>
      </c>
      <c r="FG449" s="3"/>
      <c r="FH449" s="280" t="str">
        <f>IF(FI449="","",VLOOKUP(FI449,リスト!$BQ$5:$BR$8,2,FALSE))</f>
        <v/>
      </c>
      <c r="FI449" s="3"/>
      <c r="FJ449" s="282"/>
      <c r="FK449" s="280" t="str">
        <f>IF(FL449="","",VLOOKUP(FL449,リスト!$BS$5:$BT$6,2,FALSE))</f>
        <v/>
      </c>
      <c r="FL449" s="63"/>
      <c r="FM449" s="13"/>
      <c r="FN449" s="13"/>
      <c r="FO449" s="13"/>
      <c r="FP449" s="283" t="str">
        <f t="shared" si="60"/>
        <v/>
      </c>
      <c r="FQ449" s="283" t="str">
        <f t="shared" si="60"/>
        <v/>
      </c>
      <c r="FR449" s="13"/>
      <c r="FS449" s="85"/>
      <c r="FT449" s="85"/>
      <c r="FU449" s="281" t="str">
        <f t="shared" si="61"/>
        <v/>
      </c>
      <c r="FV449" s="280" t="str">
        <f>IF(FW449="","",VLOOKUP(FW449,リスト!$BV$5:$BW$10,2,FALSE))</f>
        <v/>
      </c>
      <c r="FW449" s="26"/>
      <c r="FX449" s="282" t="str">
        <f t="shared" si="62"/>
        <v/>
      </c>
      <c r="FY449" s="280" t="str">
        <f>IF(FZ449="","",VLOOKUP(FZ449,リスト!$BX$5:$BY$6,2,FALSE))</f>
        <v/>
      </c>
      <c r="FZ449" s="3"/>
      <c r="GA449" s="280" t="str">
        <f>IF(GB449="","",VLOOKUP(GB449,リスト!$BZ$5:$CA$6,2,FALSE))</f>
        <v/>
      </c>
      <c r="GB449" s="13"/>
      <c r="GC449" s="281" t="str">
        <f>IF(GD449="","",VLOOKUP(GD449,リスト!$CB$5:$CC$6,2,FALSE))</f>
        <v/>
      </c>
      <c r="GD449" s="13"/>
      <c r="GE449" s="13"/>
      <c r="GF449" s="13"/>
      <c r="GG449" s="75"/>
      <c r="GH449" s="281" t="str">
        <f t="shared" si="63"/>
        <v/>
      </c>
      <c r="GI449" s="128"/>
      <c r="GJ449" s="281" t="str">
        <f>IF(GK449="","",VLOOKUP(GK449,リスト!$CD$5:$CE$6,2,FALSE))</f>
        <v/>
      </c>
      <c r="GK449" s="13"/>
      <c r="GL449" s="281" t="str">
        <f>IF(GM449="","",VLOOKUP(GM449,リスト!$CF$5:$CG$5,2,FALSE))</f>
        <v/>
      </c>
      <c r="GM449" s="26"/>
      <c r="GN449" s="280" t="str">
        <f>IF(GO449="","",VLOOKUP(GO449,リスト!$CH$5:$CI$5,2,FALSE))</f>
        <v/>
      </c>
      <c r="GO449" s="284"/>
      <c r="GP449" s="284"/>
      <c r="GQ449" s="284"/>
      <c r="GR449" s="284"/>
      <c r="GS449" s="284"/>
      <c r="GT449" s="284"/>
      <c r="GU449" s="284"/>
      <c r="GV449" s="284"/>
      <c r="GW449" s="284"/>
      <c r="GX449" s="285"/>
    </row>
    <row r="450" spans="2:206" s="177" customFormat="1" ht="24.75" hidden="1" customHeight="1" outlineLevel="1">
      <c r="B450" s="286" t="str">
        <f>IF(明細!B444="","",明細!B444)</f>
        <v/>
      </c>
      <c r="C450" s="287" t="str">
        <f>IF(明細!C444="","",明細!C444)</f>
        <v/>
      </c>
      <c r="D450" s="265" t="str">
        <f>IF(明細!D444="","",明細!D444)</f>
        <v/>
      </c>
      <c r="E450" s="265" t="str">
        <f>IF(明細!E444="","",明細!E444)</f>
        <v/>
      </c>
      <c r="F450" s="265" t="str">
        <f>IF(明細!F444="","",明細!F444)</f>
        <v/>
      </c>
      <c r="G450" s="265" t="str">
        <f>IF(明細!G444="","",明細!G444)</f>
        <v/>
      </c>
      <c r="H450" s="265" t="str">
        <f>IF(明細!H444="","",明細!H444)</f>
        <v/>
      </c>
      <c r="I450" s="265" t="str">
        <f>IF(明細!I444="","",明細!I444)</f>
        <v/>
      </c>
      <c r="J450" s="265" t="str">
        <f>IF(明細!J444="","",明細!J444)</f>
        <v/>
      </c>
      <c r="K450" s="265" t="str">
        <f>IF(明細!K444="","",明細!K444)</f>
        <v/>
      </c>
      <c r="L450" s="265" t="str">
        <f>IF(明細!L444="","",明細!L444)</f>
        <v/>
      </c>
      <c r="M450" s="265" t="str">
        <f>IF(明細!M444="","",明細!M444)</f>
        <v/>
      </c>
      <c r="N450" s="265" t="str">
        <f>IF(明細!N444="","",明細!N444)</f>
        <v/>
      </c>
      <c r="O450" s="265" t="str">
        <f>IF(明細!O444="","",明細!O444)</f>
        <v/>
      </c>
      <c r="P450" s="265" t="str">
        <f>IF(明細!P444="","",明細!P444)</f>
        <v/>
      </c>
      <c r="Q450" s="265" t="str">
        <f>IF(明細!Q444="","",明細!Q444)</f>
        <v/>
      </c>
      <c r="R450" s="289" t="str">
        <f>IF(明細!R444="","",明細!R444)</f>
        <v/>
      </c>
      <c r="S450" s="291" t="str">
        <f>IF(明細!S444="","",明細!S444)</f>
        <v/>
      </c>
      <c r="T450" s="291" t="str">
        <f>IF(明細!T444="","",明細!T444)</f>
        <v/>
      </c>
      <c r="U450" s="291" t="str">
        <f>IF(明細!U444="","",明細!U444)</f>
        <v/>
      </c>
      <c r="V450" s="292" t="str">
        <f>IF(明細!V444="","",明細!V444)</f>
        <v>個</v>
      </c>
      <c r="W450" s="292" t="str">
        <f>IF(明細!W444="","",明細!W444)</f>
        <v/>
      </c>
      <c r="X450" s="293" t="str">
        <f>IF(明細!X444="","",明細!X444)</f>
        <v/>
      </c>
      <c r="Y450" s="134" t="str">
        <f>IF(明細!Y444="","",明細!Y444)</f>
        <v/>
      </c>
      <c r="Z450" s="135" t="str">
        <f>IF(明細!Z444="","",明細!Z444)</f>
        <v/>
      </c>
      <c r="AA450" s="134" t="str">
        <f>IF(明細!AA444="","",明細!AA444)</f>
        <v/>
      </c>
      <c r="AB450" s="303" t="str">
        <f>IF(明細!AB444="","",明細!AB444)</f>
        <v/>
      </c>
      <c r="AC450" s="134" t="str">
        <f>IF(明細!AC444="","",明細!AC444)</f>
        <v/>
      </c>
      <c r="AD450" s="183" t="str">
        <f>IF(明細!AD444="","",明細!AD444)</f>
        <v/>
      </c>
      <c r="AE450" s="184">
        <f>IF(明細!AE444="","",明細!AE444)</f>
        <v>0.1</v>
      </c>
      <c r="AF450" s="185" t="str">
        <f>IF(明細!AF444="","",明細!AF444)</f>
        <v/>
      </c>
      <c r="AG450" s="186" t="str">
        <f>IF(明細!AG444="","",明細!AG444)</f>
        <v/>
      </c>
      <c r="AH450" s="186" t="str">
        <f>IF(明細!AH444="","",明細!AH444)</f>
        <v/>
      </c>
      <c r="AI450" s="187" t="str">
        <f>IF(明細!AI444="","",明細!AI444)</f>
        <v/>
      </c>
      <c r="AJ450" s="296" t="str">
        <f>IF(明細!AJ444="","",明細!AJ444)</f>
        <v/>
      </c>
      <c r="AK450" s="297" t="str">
        <f>IF(明細!AK444="","",明細!AK444)</f>
        <v/>
      </c>
      <c r="AL450" s="298" t="str">
        <f>IF(明細!AL444="","",明細!AL444)</f>
        <v/>
      </c>
      <c r="AM450" s="299" t="str">
        <f>IF(明細!AM444="","",明細!AM444)</f>
        <v/>
      </c>
      <c r="AN450" s="300" t="str">
        <f>IF(明細!AN444="","",明細!AN444)</f>
        <v/>
      </c>
      <c r="AO450" s="300" t="str">
        <f>IF(明細!AO444="","",明細!AO444)</f>
        <v/>
      </c>
      <c r="AP450" s="300" t="str">
        <f>IF(明細!AP444="","",明細!AP444)</f>
        <v/>
      </c>
      <c r="AQ450" s="301" t="str">
        <f>IF(明細!AQ444="","",明細!AQ444)</f>
        <v/>
      </c>
      <c r="AR450" s="302" t="str">
        <f>IF(明細!AR444="","",明細!AR444)</f>
        <v/>
      </c>
      <c r="AU450" s="360"/>
      <c r="AV450" s="368"/>
      <c r="AW450" s="446" t="str">
        <f>IF(明細!AV444="","",明細!AV444)</f>
        <v/>
      </c>
      <c r="AX450" s="419" t="str">
        <f>IF(明細!AT444="","",明細!AT444)</f>
        <v/>
      </c>
      <c r="AY450" s="280" t="str">
        <f>IF($AX450="","",VLOOKUP($AX450,リスト!$CL:$CM,2,FALSE))</f>
        <v/>
      </c>
      <c r="AZ450" s="3"/>
      <c r="BA450" s="280" t="str">
        <f>IF(BB450="","",VLOOKUP(BB450,リスト!$K:$L,2,FALSE))</f>
        <v/>
      </c>
      <c r="BB450" s="3"/>
      <c r="BC450" s="3"/>
      <c r="BD450" s="87"/>
      <c r="BE450" s="280" t="str">
        <f>IF(BF450="","",VLOOKUP(BF450,リスト!$I:$J,2,FALSE))</f>
        <v/>
      </c>
      <c r="BF450" s="3"/>
      <c r="BG450" s="280" t="str">
        <f>IF(BH450="","",VLOOKUP(BH450,リスト!$M:$N,2,FALSE))</f>
        <v/>
      </c>
      <c r="BH450" s="282"/>
      <c r="BI450" s="280" t="str">
        <f>IF(BJ450="","",VLOOKUP(BJ450,リスト!$O:$P,2,FALSE))</f>
        <v/>
      </c>
      <c r="BJ450" s="24"/>
      <c r="BM450" s="451" t="str">
        <f>IF(明細!AV444="","",明細!AV444)</f>
        <v/>
      </c>
      <c r="BN450" s="453" t="str">
        <f>IF(明細!AT444="","",明細!AT444)</f>
        <v/>
      </c>
      <c r="BO450" s="280" t="str">
        <f>IF($BN450="","",VLOOKUP($BN450,リスト!$CL:$CM,2,FALSE))</f>
        <v/>
      </c>
      <c r="BP450" s="280" t="str">
        <f>IF(BQ450="","",VLOOKUP(BQ450,リスト!$K$5:$L$7,2,FALSE))</f>
        <v/>
      </c>
      <c r="BQ450" s="13"/>
      <c r="BR450" s="13"/>
      <c r="BS450" s="47"/>
      <c r="BT450" s="280" t="str">
        <f>IF(BU450="","",VLOOKUP(BU450,リスト!I441:J459,2,FALSE))</f>
        <v/>
      </c>
      <c r="BU450" s="13"/>
      <c r="BV450" s="13"/>
      <c r="BW450" s="282"/>
      <c r="BX450" s="282"/>
      <c r="BY450" s="280" t="str">
        <f>IF(BZ450="","",VLOOKUP(BZ450,リスト!$S$5:$T$6,2,FALSE))</f>
        <v/>
      </c>
      <c r="BZ450" s="3"/>
      <c r="CA450" s="3"/>
      <c r="CB450" s="81"/>
      <c r="CC450" s="280" t="str">
        <f t="shared" si="57"/>
        <v/>
      </c>
      <c r="CD450" s="83"/>
      <c r="CE450" s="83"/>
      <c r="CF450" s="83"/>
      <c r="CG450" s="83"/>
      <c r="CH450" s="282" t="str">
        <f t="shared" si="58"/>
        <v/>
      </c>
      <c r="CI450" s="83"/>
      <c r="CJ450" s="280" t="str">
        <f t="shared" si="59"/>
        <v/>
      </c>
      <c r="CK450" s="87"/>
      <c r="CL450" s="78"/>
      <c r="CM450" s="83"/>
      <c r="CN450" s="83"/>
      <c r="CO450" s="83"/>
      <c r="CP450" s="280" t="str">
        <f t="shared" si="64"/>
        <v/>
      </c>
      <c r="CQ450" s="81"/>
      <c r="CR450" s="280" t="str">
        <f t="shared" si="65"/>
        <v/>
      </c>
      <c r="CS450" s="3"/>
      <c r="CT450" s="3"/>
      <c r="CU450" s="280" t="str">
        <f>IF(CV450="","",VLOOKUP(CV450,リスト!$V$5:$W$6,2,FALSE))</f>
        <v/>
      </c>
      <c r="CV450" s="3"/>
      <c r="CW450" s="280" t="str">
        <f>IF(CX450="","",VLOOKUP(CX450,リスト!$X$5:$Y$6,2,FALSE))</f>
        <v/>
      </c>
      <c r="CX450" s="3"/>
      <c r="CY450" s="77"/>
      <c r="CZ450" s="77"/>
      <c r="DA450" s="75"/>
      <c r="DB450" s="75"/>
      <c r="DC450" s="75"/>
      <c r="DD450" s="75"/>
      <c r="DE450" s="280" t="str">
        <f>IF(DF450="","",VLOOKUP(DF450,リスト!$Z$5:$AA$10,2,FALSE))</f>
        <v/>
      </c>
      <c r="DF450" s="3"/>
      <c r="DG450" s="280" t="str">
        <f>IF(DH450="","",VLOOKUP(DH450,リスト!$AB$5:$AC$12,2,FALSE))</f>
        <v/>
      </c>
      <c r="DH450" s="63"/>
      <c r="DI450" s="280" t="str">
        <f>IF(DJ450="","",VLOOKUP(DJ450,リスト!$AD$5:$AE$7,2,FALSE))</f>
        <v/>
      </c>
      <c r="DJ450" s="3"/>
      <c r="DK450" s="280" t="str">
        <f>IF(DL450="","",VLOOKUP(DL450,リスト!$AF$5:$AG$10,2,FALSE))</f>
        <v/>
      </c>
      <c r="DL450" s="3"/>
      <c r="DM450" s="280" t="str">
        <f>IF(DN450="","",VLOOKUP(DN450,リスト!$AH$5:$AI$6,2,FALSE))</f>
        <v/>
      </c>
      <c r="DN450" s="3"/>
      <c r="DO450" s="280" t="str">
        <f>IF(DP450="","",VLOOKUP(DP450,リスト!$AJ$5:$AK$6,2,FALSE))</f>
        <v/>
      </c>
      <c r="DP450" s="3"/>
      <c r="DQ450" s="280" t="str">
        <f>IF(DR450="","",VLOOKUP(DR450,リスト!$AL$5:$AM$7,2,FALSE))</f>
        <v/>
      </c>
      <c r="DR450" s="3"/>
      <c r="DS450" s="13"/>
      <c r="DT450" s="85"/>
      <c r="DU450" s="85"/>
      <c r="DV450" s="281" t="str">
        <f>IF(DW450="","",VLOOKUP(DW450,リスト!$AN$5:$AO$6,2,FALSE))</f>
        <v/>
      </c>
      <c r="DW450" s="13"/>
      <c r="DX450" s="341"/>
      <c r="DY450" s="345"/>
      <c r="DZ450" s="341"/>
      <c r="EA450" s="345"/>
      <c r="EB450" s="280" t="str">
        <f>IF(EC450="","",VLOOKUP(EC450,リスト!$AW$5:$AX$8,2,FALSE))</f>
        <v/>
      </c>
      <c r="EC450" s="3"/>
      <c r="ED450" s="85"/>
      <c r="EE450" s="280" t="str">
        <f>IF(EF450="","",VLOOKUP(EF450,リスト!$AY$5:$AZ$10,2,FALSE))</f>
        <v/>
      </c>
      <c r="EF450" s="3"/>
      <c r="EG450" s="280" t="str">
        <f>IF(EH450="","",VLOOKUP(EH450,リスト!$BA$5:$BB$10,2,FALSE))</f>
        <v/>
      </c>
      <c r="EH450" s="3"/>
      <c r="EI450" s="280" t="str">
        <f>IF(EJ450="","",VLOOKUP(EJ450,リスト!$BC$5:$BD$10,2,FALSE))</f>
        <v/>
      </c>
      <c r="EJ450" s="3"/>
      <c r="EK450" s="280" t="str">
        <f>IF(EL450="","",VLOOKUP(EL450,リスト!$BE$5:$BF$10,2,FALSE))</f>
        <v/>
      </c>
      <c r="EL450" s="3"/>
      <c r="EM450" s="78"/>
      <c r="EN450" s="73"/>
      <c r="EO450" s="73"/>
      <c r="EP450" s="13"/>
      <c r="EQ450" s="13"/>
      <c r="ER450" s="280" t="str">
        <f>IF(ES450="","",VLOOKUP(ES450,リスト!$BG$5:$BH$10,2,FALSE))</f>
        <v/>
      </c>
      <c r="ES450" s="13"/>
      <c r="ET450" s="13"/>
      <c r="EU450" s="13"/>
      <c r="EV450" s="13"/>
      <c r="EW450" s="13"/>
      <c r="EX450" s="81"/>
      <c r="EY450" s="81"/>
      <c r="EZ450" s="26"/>
      <c r="FA450" s="281" t="str">
        <f>IF($EZ450="","",INDEX(リスト!$BI$5:$BJ$40,MATCH($EZ450,リスト!$BJ$5:$BJ$40,0),1))</f>
        <v/>
      </c>
      <c r="FB450" s="280" t="str">
        <f>IF(FC450="","",VLOOKUP(FC450,リスト!$BK:$BL,2,FALSE))</f>
        <v/>
      </c>
      <c r="FC450" s="13"/>
      <c r="FD450" s="331"/>
      <c r="FE450" s="3"/>
      <c r="FF450" s="280" t="str">
        <f>IF(FG450="","",VLOOKUP(FG450,リスト!$BO$5:$BP$6,2,FALSE))</f>
        <v/>
      </c>
      <c r="FG450" s="3"/>
      <c r="FH450" s="280" t="str">
        <f>IF(FI450="","",VLOOKUP(FI450,リスト!$BQ$5:$BR$8,2,FALSE))</f>
        <v/>
      </c>
      <c r="FI450" s="3"/>
      <c r="FJ450" s="282"/>
      <c r="FK450" s="280" t="str">
        <f>IF(FL450="","",VLOOKUP(FL450,リスト!$BS$5:$BT$6,2,FALSE))</f>
        <v/>
      </c>
      <c r="FL450" s="63"/>
      <c r="FM450" s="13"/>
      <c r="FN450" s="13"/>
      <c r="FO450" s="13"/>
      <c r="FP450" s="283" t="str">
        <f t="shared" si="60"/>
        <v/>
      </c>
      <c r="FQ450" s="283" t="str">
        <f t="shared" si="60"/>
        <v/>
      </c>
      <c r="FR450" s="13"/>
      <c r="FS450" s="85"/>
      <c r="FT450" s="85"/>
      <c r="FU450" s="281" t="str">
        <f t="shared" si="61"/>
        <v/>
      </c>
      <c r="FV450" s="280" t="str">
        <f>IF(FW450="","",VLOOKUP(FW450,リスト!$BV$5:$BW$10,2,FALSE))</f>
        <v/>
      </c>
      <c r="FW450" s="26"/>
      <c r="FX450" s="282" t="str">
        <f t="shared" si="62"/>
        <v/>
      </c>
      <c r="FY450" s="280" t="str">
        <f>IF(FZ450="","",VLOOKUP(FZ450,リスト!$BX$5:$BY$6,2,FALSE))</f>
        <v/>
      </c>
      <c r="FZ450" s="3"/>
      <c r="GA450" s="280" t="str">
        <f>IF(GB450="","",VLOOKUP(GB450,リスト!$BZ$5:$CA$6,2,FALSE))</f>
        <v/>
      </c>
      <c r="GB450" s="13"/>
      <c r="GC450" s="281" t="str">
        <f>IF(GD450="","",VLOOKUP(GD450,リスト!$CB$5:$CC$6,2,FALSE))</f>
        <v/>
      </c>
      <c r="GD450" s="13"/>
      <c r="GE450" s="13"/>
      <c r="GF450" s="13"/>
      <c r="GG450" s="75"/>
      <c r="GH450" s="281" t="str">
        <f t="shared" si="63"/>
        <v/>
      </c>
      <c r="GI450" s="128"/>
      <c r="GJ450" s="281" t="str">
        <f>IF(GK450="","",VLOOKUP(GK450,リスト!$CD$5:$CE$6,2,FALSE))</f>
        <v/>
      </c>
      <c r="GK450" s="13"/>
      <c r="GL450" s="281" t="str">
        <f>IF(GM450="","",VLOOKUP(GM450,リスト!$CF$5:$CG$5,2,FALSE))</f>
        <v/>
      </c>
      <c r="GM450" s="26"/>
      <c r="GN450" s="280" t="str">
        <f>IF(GO450="","",VLOOKUP(GO450,リスト!$CH$5:$CI$5,2,FALSE))</f>
        <v/>
      </c>
      <c r="GO450" s="284"/>
      <c r="GP450" s="284"/>
      <c r="GQ450" s="284"/>
      <c r="GR450" s="284"/>
      <c r="GS450" s="284"/>
      <c r="GT450" s="284"/>
      <c r="GU450" s="284"/>
      <c r="GV450" s="284"/>
      <c r="GW450" s="284"/>
      <c r="GX450" s="285"/>
    </row>
    <row r="451" spans="2:206" s="177" customFormat="1" ht="24.75" hidden="1" customHeight="1" outlineLevel="1">
      <c r="B451" s="286" t="str">
        <f>IF(明細!B445="","",明細!B445)</f>
        <v/>
      </c>
      <c r="C451" s="287" t="str">
        <f>IF(明細!C445="","",明細!C445)</f>
        <v/>
      </c>
      <c r="D451" s="265" t="str">
        <f>IF(明細!D445="","",明細!D445)</f>
        <v/>
      </c>
      <c r="E451" s="265" t="str">
        <f>IF(明細!E445="","",明細!E445)</f>
        <v/>
      </c>
      <c r="F451" s="265" t="str">
        <f>IF(明細!F445="","",明細!F445)</f>
        <v/>
      </c>
      <c r="G451" s="265" t="str">
        <f>IF(明細!G445="","",明細!G445)</f>
        <v/>
      </c>
      <c r="H451" s="265" t="str">
        <f>IF(明細!H445="","",明細!H445)</f>
        <v/>
      </c>
      <c r="I451" s="265" t="str">
        <f>IF(明細!I445="","",明細!I445)</f>
        <v/>
      </c>
      <c r="J451" s="265" t="str">
        <f>IF(明細!J445="","",明細!J445)</f>
        <v/>
      </c>
      <c r="K451" s="265" t="str">
        <f>IF(明細!K445="","",明細!K445)</f>
        <v/>
      </c>
      <c r="L451" s="265" t="str">
        <f>IF(明細!L445="","",明細!L445)</f>
        <v/>
      </c>
      <c r="M451" s="265" t="str">
        <f>IF(明細!M445="","",明細!M445)</f>
        <v/>
      </c>
      <c r="N451" s="265" t="str">
        <f>IF(明細!N445="","",明細!N445)</f>
        <v/>
      </c>
      <c r="O451" s="265" t="str">
        <f>IF(明細!O445="","",明細!O445)</f>
        <v/>
      </c>
      <c r="P451" s="265" t="str">
        <f>IF(明細!P445="","",明細!P445)</f>
        <v/>
      </c>
      <c r="Q451" s="265" t="str">
        <f>IF(明細!Q445="","",明細!Q445)</f>
        <v/>
      </c>
      <c r="R451" s="289" t="str">
        <f>IF(明細!R445="","",明細!R445)</f>
        <v/>
      </c>
      <c r="S451" s="291" t="str">
        <f>IF(明細!S445="","",明細!S445)</f>
        <v/>
      </c>
      <c r="T451" s="291" t="str">
        <f>IF(明細!T445="","",明細!T445)</f>
        <v/>
      </c>
      <c r="U451" s="291" t="str">
        <f>IF(明細!U445="","",明細!U445)</f>
        <v/>
      </c>
      <c r="V451" s="292" t="str">
        <f>IF(明細!V445="","",明細!V445)</f>
        <v>個</v>
      </c>
      <c r="W451" s="292" t="str">
        <f>IF(明細!W445="","",明細!W445)</f>
        <v/>
      </c>
      <c r="X451" s="293" t="str">
        <f>IF(明細!X445="","",明細!X445)</f>
        <v/>
      </c>
      <c r="Y451" s="134" t="str">
        <f>IF(明細!Y445="","",明細!Y445)</f>
        <v/>
      </c>
      <c r="Z451" s="135" t="str">
        <f>IF(明細!Z445="","",明細!Z445)</f>
        <v/>
      </c>
      <c r="AA451" s="134" t="str">
        <f>IF(明細!AA445="","",明細!AA445)</f>
        <v/>
      </c>
      <c r="AB451" s="303" t="str">
        <f>IF(明細!AB445="","",明細!AB445)</f>
        <v/>
      </c>
      <c r="AC451" s="134" t="str">
        <f>IF(明細!AC445="","",明細!AC445)</f>
        <v/>
      </c>
      <c r="AD451" s="183" t="str">
        <f>IF(明細!AD445="","",明細!AD445)</f>
        <v/>
      </c>
      <c r="AE451" s="184">
        <f>IF(明細!AE445="","",明細!AE445)</f>
        <v>0.1</v>
      </c>
      <c r="AF451" s="185" t="str">
        <f>IF(明細!AF445="","",明細!AF445)</f>
        <v/>
      </c>
      <c r="AG451" s="186" t="str">
        <f>IF(明細!AG445="","",明細!AG445)</f>
        <v/>
      </c>
      <c r="AH451" s="186" t="str">
        <f>IF(明細!AH445="","",明細!AH445)</f>
        <v/>
      </c>
      <c r="AI451" s="187" t="str">
        <f>IF(明細!AI445="","",明細!AI445)</f>
        <v/>
      </c>
      <c r="AJ451" s="296" t="str">
        <f>IF(明細!AJ445="","",明細!AJ445)</f>
        <v/>
      </c>
      <c r="AK451" s="297" t="str">
        <f>IF(明細!AK445="","",明細!AK445)</f>
        <v/>
      </c>
      <c r="AL451" s="298" t="str">
        <f>IF(明細!AL445="","",明細!AL445)</f>
        <v/>
      </c>
      <c r="AM451" s="299" t="str">
        <f>IF(明細!AM445="","",明細!AM445)</f>
        <v/>
      </c>
      <c r="AN451" s="300" t="str">
        <f>IF(明細!AN445="","",明細!AN445)</f>
        <v/>
      </c>
      <c r="AO451" s="300" t="str">
        <f>IF(明細!AO445="","",明細!AO445)</f>
        <v/>
      </c>
      <c r="AP451" s="300" t="str">
        <f>IF(明細!AP445="","",明細!AP445)</f>
        <v/>
      </c>
      <c r="AQ451" s="301" t="str">
        <f>IF(明細!AQ445="","",明細!AQ445)</f>
        <v/>
      </c>
      <c r="AR451" s="302" t="str">
        <f>IF(明細!AR445="","",明細!AR445)</f>
        <v/>
      </c>
      <c r="AU451" s="360"/>
      <c r="AV451" s="368"/>
      <c r="AW451" s="446" t="str">
        <f>IF(明細!AV445="","",明細!AV445)</f>
        <v/>
      </c>
      <c r="AX451" s="419" t="str">
        <f>IF(明細!AT445="","",明細!AT445)</f>
        <v/>
      </c>
      <c r="AY451" s="280" t="str">
        <f>IF($AX451="","",VLOOKUP($AX451,リスト!$CL:$CM,2,FALSE))</f>
        <v/>
      </c>
      <c r="AZ451" s="3"/>
      <c r="BA451" s="280" t="str">
        <f>IF(BB451="","",VLOOKUP(BB451,リスト!$K:$L,2,FALSE))</f>
        <v/>
      </c>
      <c r="BB451" s="3"/>
      <c r="BC451" s="3"/>
      <c r="BD451" s="87"/>
      <c r="BE451" s="280" t="str">
        <f>IF(BF451="","",VLOOKUP(BF451,リスト!$I:$J,2,FALSE))</f>
        <v/>
      </c>
      <c r="BF451" s="3"/>
      <c r="BG451" s="280" t="str">
        <f>IF(BH451="","",VLOOKUP(BH451,リスト!$M:$N,2,FALSE))</f>
        <v/>
      </c>
      <c r="BH451" s="282"/>
      <c r="BI451" s="280" t="str">
        <f>IF(BJ451="","",VLOOKUP(BJ451,リスト!$O:$P,2,FALSE))</f>
        <v/>
      </c>
      <c r="BJ451" s="24"/>
      <c r="BM451" s="451" t="str">
        <f>IF(明細!AV445="","",明細!AV445)</f>
        <v/>
      </c>
      <c r="BN451" s="453" t="str">
        <f>IF(明細!AT445="","",明細!AT445)</f>
        <v/>
      </c>
      <c r="BO451" s="280" t="str">
        <f>IF($BN451="","",VLOOKUP($BN451,リスト!$CL:$CM,2,FALSE))</f>
        <v/>
      </c>
      <c r="BP451" s="280" t="str">
        <f>IF(BQ451="","",VLOOKUP(BQ451,リスト!$K$5:$L$7,2,FALSE))</f>
        <v/>
      </c>
      <c r="BQ451" s="13"/>
      <c r="BR451" s="13"/>
      <c r="BS451" s="47"/>
      <c r="BT451" s="280" t="str">
        <f>IF(BU451="","",VLOOKUP(BU451,リスト!I442:J460,2,FALSE))</f>
        <v/>
      </c>
      <c r="BU451" s="13"/>
      <c r="BV451" s="13"/>
      <c r="BW451" s="282"/>
      <c r="BX451" s="282"/>
      <c r="BY451" s="280" t="str">
        <f>IF(BZ451="","",VLOOKUP(BZ451,リスト!$S$5:$T$6,2,FALSE))</f>
        <v/>
      </c>
      <c r="BZ451" s="3"/>
      <c r="CA451" s="3"/>
      <c r="CB451" s="81"/>
      <c r="CC451" s="280" t="str">
        <f t="shared" si="57"/>
        <v/>
      </c>
      <c r="CD451" s="83"/>
      <c r="CE451" s="83"/>
      <c r="CF451" s="83"/>
      <c r="CG451" s="83"/>
      <c r="CH451" s="282" t="str">
        <f t="shared" si="58"/>
        <v/>
      </c>
      <c r="CI451" s="83"/>
      <c r="CJ451" s="280" t="str">
        <f t="shared" si="59"/>
        <v/>
      </c>
      <c r="CK451" s="87"/>
      <c r="CL451" s="78"/>
      <c r="CM451" s="83"/>
      <c r="CN451" s="83"/>
      <c r="CO451" s="83"/>
      <c r="CP451" s="280" t="str">
        <f t="shared" si="64"/>
        <v/>
      </c>
      <c r="CQ451" s="81"/>
      <c r="CR451" s="280" t="str">
        <f t="shared" si="65"/>
        <v/>
      </c>
      <c r="CS451" s="3"/>
      <c r="CT451" s="3"/>
      <c r="CU451" s="280" t="str">
        <f>IF(CV451="","",VLOOKUP(CV451,リスト!$V$5:$W$6,2,FALSE))</f>
        <v/>
      </c>
      <c r="CV451" s="3"/>
      <c r="CW451" s="280" t="str">
        <f>IF(CX451="","",VLOOKUP(CX451,リスト!$X$5:$Y$6,2,FALSE))</f>
        <v/>
      </c>
      <c r="CX451" s="3"/>
      <c r="CY451" s="77"/>
      <c r="CZ451" s="77"/>
      <c r="DA451" s="75"/>
      <c r="DB451" s="75"/>
      <c r="DC451" s="75"/>
      <c r="DD451" s="75"/>
      <c r="DE451" s="280" t="str">
        <f>IF(DF451="","",VLOOKUP(DF451,リスト!$Z$5:$AA$10,2,FALSE))</f>
        <v/>
      </c>
      <c r="DF451" s="3"/>
      <c r="DG451" s="280" t="str">
        <f>IF(DH451="","",VLOOKUP(DH451,リスト!$AB$5:$AC$12,2,FALSE))</f>
        <v/>
      </c>
      <c r="DH451" s="63"/>
      <c r="DI451" s="280" t="str">
        <f>IF(DJ451="","",VLOOKUP(DJ451,リスト!$AD$5:$AE$7,2,FALSE))</f>
        <v/>
      </c>
      <c r="DJ451" s="3"/>
      <c r="DK451" s="280" t="str">
        <f>IF(DL451="","",VLOOKUP(DL451,リスト!$AF$5:$AG$10,2,FALSE))</f>
        <v/>
      </c>
      <c r="DL451" s="3"/>
      <c r="DM451" s="280" t="str">
        <f>IF(DN451="","",VLOOKUP(DN451,リスト!$AH$5:$AI$6,2,FALSE))</f>
        <v/>
      </c>
      <c r="DN451" s="3"/>
      <c r="DO451" s="280" t="str">
        <f>IF(DP451="","",VLOOKUP(DP451,リスト!$AJ$5:$AK$6,2,FALSE))</f>
        <v/>
      </c>
      <c r="DP451" s="3"/>
      <c r="DQ451" s="280" t="str">
        <f>IF(DR451="","",VLOOKUP(DR451,リスト!$AL$5:$AM$7,2,FALSE))</f>
        <v/>
      </c>
      <c r="DR451" s="3"/>
      <c r="DS451" s="13"/>
      <c r="DT451" s="85"/>
      <c r="DU451" s="85"/>
      <c r="DV451" s="281" t="str">
        <f>IF(DW451="","",VLOOKUP(DW451,リスト!$AN$5:$AO$6,2,FALSE))</f>
        <v/>
      </c>
      <c r="DW451" s="13"/>
      <c r="DX451" s="341"/>
      <c r="DY451" s="345"/>
      <c r="DZ451" s="341"/>
      <c r="EA451" s="345"/>
      <c r="EB451" s="280" t="str">
        <f>IF(EC451="","",VLOOKUP(EC451,リスト!$AW$5:$AX$8,2,FALSE))</f>
        <v/>
      </c>
      <c r="EC451" s="3"/>
      <c r="ED451" s="85"/>
      <c r="EE451" s="280" t="str">
        <f>IF(EF451="","",VLOOKUP(EF451,リスト!$AY$5:$AZ$10,2,FALSE))</f>
        <v/>
      </c>
      <c r="EF451" s="3"/>
      <c r="EG451" s="280" t="str">
        <f>IF(EH451="","",VLOOKUP(EH451,リスト!$BA$5:$BB$10,2,FALSE))</f>
        <v/>
      </c>
      <c r="EH451" s="3"/>
      <c r="EI451" s="280" t="str">
        <f>IF(EJ451="","",VLOOKUP(EJ451,リスト!$BC$5:$BD$10,2,FALSE))</f>
        <v/>
      </c>
      <c r="EJ451" s="3"/>
      <c r="EK451" s="280" t="str">
        <f>IF(EL451="","",VLOOKUP(EL451,リスト!$BE$5:$BF$10,2,FALSE))</f>
        <v/>
      </c>
      <c r="EL451" s="3"/>
      <c r="EM451" s="78"/>
      <c r="EN451" s="73"/>
      <c r="EO451" s="73"/>
      <c r="EP451" s="13"/>
      <c r="EQ451" s="13"/>
      <c r="ER451" s="280" t="str">
        <f>IF(ES451="","",VLOOKUP(ES451,リスト!$BG$5:$BH$10,2,FALSE))</f>
        <v/>
      </c>
      <c r="ES451" s="13"/>
      <c r="ET451" s="13"/>
      <c r="EU451" s="13"/>
      <c r="EV451" s="13"/>
      <c r="EW451" s="13"/>
      <c r="EX451" s="81"/>
      <c r="EY451" s="81"/>
      <c r="EZ451" s="26"/>
      <c r="FA451" s="281" t="str">
        <f>IF($EZ451="","",INDEX(リスト!$BI$5:$BJ$40,MATCH($EZ451,リスト!$BJ$5:$BJ$40,0),1))</f>
        <v/>
      </c>
      <c r="FB451" s="280" t="str">
        <f>IF(FC451="","",VLOOKUP(FC451,リスト!$BK:$BL,2,FALSE))</f>
        <v/>
      </c>
      <c r="FC451" s="13"/>
      <c r="FD451" s="331"/>
      <c r="FE451" s="3"/>
      <c r="FF451" s="280" t="str">
        <f>IF(FG451="","",VLOOKUP(FG451,リスト!$BO$5:$BP$6,2,FALSE))</f>
        <v/>
      </c>
      <c r="FG451" s="3"/>
      <c r="FH451" s="280" t="str">
        <f>IF(FI451="","",VLOOKUP(FI451,リスト!$BQ$5:$BR$8,2,FALSE))</f>
        <v/>
      </c>
      <c r="FI451" s="3"/>
      <c r="FJ451" s="282"/>
      <c r="FK451" s="280" t="str">
        <f>IF(FL451="","",VLOOKUP(FL451,リスト!$BS$5:$BT$6,2,FALSE))</f>
        <v/>
      </c>
      <c r="FL451" s="63"/>
      <c r="FM451" s="13"/>
      <c r="FN451" s="13"/>
      <c r="FO451" s="13"/>
      <c r="FP451" s="283" t="str">
        <f t="shared" si="60"/>
        <v/>
      </c>
      <c r="FQ451" s="283" t="str">
        <f t="shared" si="60"/>
        <v/>
      </c>
      <c r="FR451" s="13"/>
      <c r="FS451" s="85"/>
      <c r="FT451" s="85"/>
      <c r="FU451" s="281" t="str">
        <f t="shared" si="61"/>
        <v/>
      </c>
      <c r="FV451" s="280" t="str">
        <f>IF(FW451="","",VLOOKUP(FW451,リスト!$BV$5:$BW$10,2,FALSE))</f>
        <v/>
      </c>
      <c r="FW451" s="26"/>
      <c r="FX451" s="282" t="str">
        <f t="shared" si="62"/>
        <v/>
      </c>
      <c r="FY451" s="280" t="str">
        <f>IF(FZ451="","",VLOOKUP(FZ451,リスト!$BX$5:$BY$6,2,FALSE))</f>
        <v/>
      </c>
      <c r="FZ451" s="3"/>
      <c r="GA451" s="280" t="str">
        <f>IF(GB451="","",VLOOKUP(GB451,リスト!$BZ$5:$CA$6,2,FALSE))</f>
        <v/>
      </c>
      <c r="GB451" s="13"/>
      <c r="GC451" s="281" t="str">
        <f>IF(GD451="","",VLOOKUP(GD451,リスト!$CB$5:$CC$6,2,FALSE))</f>
        <v/>
      </c>
      <c r="GD451" s="13"/>
      <c r="GE451" s="13"/>
      <c r="GF451" s="13"/>
      <c r="GG451" s="75"/>
      <c r="GH451" s="281" t="str">
        <f t="shared" si="63"/>
        <v/>
      </c>
      <c r="GI451" s="128"/>
      <c r="GJ451" s="281" t="str">
        <f>IF(GK451="","",VLOOKUP(GK451,リスト!$CD$5:$CE$6,2,FALSE))</f>
        <v/>
      </c>
      <c r="GK451" s="13"/>
      <c r="GL451" s="281" t="str">
        <f>IF(GM451="","",VLOOKUP(GM451,リスト!$CF$5:$CG$5,2,FALSE))</f>
        <v/>
      </c>
      <c r="GM451" s="26"/>
      <c r="GN451" s="280" t="str">
        <f>IF(GO451="","",VLOOKUP(GO451,リスト!$CH$5:$CI$5,2,FALSE))</f>
        <v/>
      </c>
      <c r="GO451" s="284"/>
      <c r="GP451" s="284"/>
      <c r="GQ451" s="284"/>
      <c r="GR451" s="284"/>
      <c r="GS451" s="284"/>
      <c r="GT451" s="284"/>
      <c r="GU451" s="284"/>
      <c r="GV451" s="284"/>
      <c r="GW451" s="284"/>
      <c r="GX451" s="285"/>
    </row>
    <row r="452" spans="2:206" s="177" customFormat="1" ht="24.75" hidden="1" customHeight="1" outlineLevel="1">
      <c r="B452" s="286" t="str">
        <f>IF(明細!B446="","",明細!B446)</f>
        <v/>
      </c>
      <c r="C452" s="287" t="str">
        <f>IF(明細!C446="","",明細!C446)</f>
        <v/>
      </c>
      <c r="D452" s="265" t="str">
        <f>IF(明細!D446="","",明細!D446)</f>
        <v/>
      </c>
      <c r="E452" s="265" t="str">
        <f>IF(明細!E446="","",明細!E446)</f>
        <v/>
      </c>
      <c r="F452" s="265" t="str">
        <f>IF(明細!F446="","",明細!F446)</f>
        <v/>
      </c>
      <c r="G452" s="265" t="str">
        <f>IF(明細!G446="","",明細!G446)</f>
        <v/>
      </c>
      <c r="H452" s="265" t="str">
        <f>IF(明細!H446="","",明細!H446)</f>
        <v/>
      </c>
      <c r="I452" s="265" t="str">
        <f>IF(明細!I446="","",明細!I446)</f>
        <v/>
      </c>
      <c r="J452" s="265" t="str">
        <f>IF(明細!J446="","",明細!J446)</f>
        <v/>
      </c>
      <c r="K452" s="265" t="str">
        <f>IF(明細!K446="","",明細!K446)</f>
        <v/>
      </c>
      <c r="L452" s="265" t="str">
        <f>IF(明細!L446="","",明細!L446)</f>
        <v/>
      </c>
      <c r="M452" s="265" t="str">
        <f>IF(明細!M446="","",明細!M446)</f>
        <v/>
      </c>
      <c r="N452" s="265" t="str">
        <f>IF(明細!N446="","",明細!N446)</f>
        <v/>
      </c>
      <c r="O452" s="265" t="str">
        <f>IF(明細!O446="","",明細!O446)</f>
        <v/>
      </c>
      <c r="P452" s="265" t="str">
        <f>IF(明細!P446="","",明細!P446)</f>
        <v/>
      </c>
      <c r="Q452" s="265" t="str">
        <f>IF(明細!Q446="","",明細!Q446)</f>
        <v/>
      </c>
      <c r="R452" s="289" t="str">
        <f>IF(明細!R446="","",明細!R446)</f>
        <v/>
      </c>
      <c r="S452" s="291" t="str">
        <f>IF(明細!S446="","",明細!S446)</f>
        <v/>
      </c>
      <c r="T452" s="291" t="str">
        <f>IF(明細!T446="","",明細!T446)</f>
        <v/>
      </c>
      <c r="U452" s="291" t="str">
        <f>IF(明細!U446="","",明細!U446)</f>
        <v/>
      </c>
      <c r="V452" s="292" t="str">
        <f>IF(明細!V446="","",明細!V446)</f>
        <v>個</v>
      </c>
      <c r="W452" s="292" t="str">
        <f>IF(明細!W446="","",明細!W446)</f>
        <v/>
      </c>
      <c r="X452" s="293" t="str">
        <f>IF(明細!X446="","",明細!X446)</f>
        <v/>
      </c>
      <c r="Y452" s="134" t="str">
        <f>IF(明細!Y446="","",明細!Y446)</f>
        <v/>
      </c>
      <c r="Z452" s="135" t="str">
        <f>IF(明細!Z446="","",明細!Z446)</f>
        <v/>
      </c>
      <c r="AA452" s="134" t="str">
        <f>IF(明細!AA446="","",明細!AA446)</f>
        <v/>
      </c>
      <c r="AB452" s="303" t="str">
        <f>IF(明細!AB446="","",明細!AB446)</f>
        <v/>
      </c>
      <c r="AC452" s="134" t="str">
        <f>IF(明細!AC446="","",明細!AC446)</f>
        <v/>
      </c>
      <c r="AD452" s="183" t="str">
        <f>IF(明細!AD446="","",明細!AD446)</f>
        <v/>
      </c>
      <c r="AE452" s="184">
        <f>IF(明細!AE446="","",明細!AE446)</f>
        <v>0.1</v>
      </c>
      <c r="AF452" s="185" t="str">
        <f>IF(明細!AF446="","",明細!AF446)</f>
        <v/>
      </c>
      <c r="AG452" s="186" t="str">
        <f>IF(明細!AG446="","",明細!AG446)</f>
        <v/>
      </c>
      <c r="AH452" s="186" t="str">
        <f>IF(明細!AH446="","",明細!AH446)</f>
        <v/>
      </c>
      <c r="AI452" s="187" t="str">
        <f>IF(明細!AI446="","",明細!AI446)</f>
        <v/>
      </c>
      <c r="AJ452" s="296" t="str">
        <f>IF(明細!AJ446="","",明細!AJ446)</f>
        <v/>
      </c>
      <c r="AK452" s="297" t="str">
        <f>IF(明細!AK446="","",明細!AK446)</f>
        <v/>
      </c>
      <c r="AL452" s="298" t="str">
        <f>IF(明細!AL446="","",明細!AL446)</f>
        <v/>
      </c>
      <c r="AM452" s="299" t="str">
        <f>IF(明細!AM446="","",明細!AM446)</f>
        <v/>
      </c>
      <c r="AN452" s="300" t="str">
        <f>IF(明細!AN446="","",明細!AN446)</f>
        <v/>
      </c>
      <c r="AO452" s="300" t="str">
        <f>IF(明細!AO446="","",明細!AO446)</f>
        <v/>
      </c>
      <c r="AP452" s="300" t="str">
        <f>IF(明細!AP446="","",明細!AP446)</f>
        <v/>
      </c>
      <c r="AQ452" s="301" t="str">
        <f>IF(明細!AQ446="","",明細!AQ446)</f>
        <v/>
      </c>
      <c r="AR452" s="302" t="str">
        <f>IF(明細!AR446="","",明細!AR446)</f>
        <v/>
      </c>
      <c r="AU452" s="360"/>
      <c r="AV452" s="368"/>
      <c r="AW452" s="446" t="str">
        <f>IF(明細!AV446="","",明細!AV446)</f>
        <v/>
      </c>
      <c r="AX452" s="419" t="str">
        <f>IF(明細!AT446="","",明細!AT446)</f>
        <v/>
      </c>
      <c r="AY452" s="280" t="str">
        <f>IF($AX452="","",VLOOKUP($AX452,リスト!$CL:$CM,2,FALSE))</f>
        <v/>
      </c>
      <c r="AZ452" s="3"/>
      <c r="BA452" s="280" t="str">
        <f>IF(BB452="","",VLOOKUP(BB452,リスト!$K:$L,2,FALSE))</f>
        <v/>
      </c>
      <c r="BB452" s="3"/>
      <c r="BC452" s="3"/>
      <c r="BD452" s="87"/>
      <c r="BE452" s="280" t="str">
        <f>IF(BF452="","",VLOOKUP(BF452,リスト!$I:$J,2,FALSE))</f>
        <v/>
      </c>
      <c r="BF452" s="3"/>
      <c r="BG452" s="280" t="str">
        <f>IF(BH452="","",VLOOKUP(BH452,リスト!$M:$N,2,FALSE))</f>
        <v/>
      </c>
      <c r="BH452" s="282"/>
      <c r="BI452" s="280" t="str">
        <f>IF(BJ452="","",VLOOKUP(BJ452,リスト!$O:$P,2,FALSE))</f>
        <v/>
      </c>
      <c r="BJ452" s="24"/>
      <c r="BM452" s="451" t="str">
        <f>IF(明細!AV446="","",明細!AV446)</f>
        <v/>
      </c>
      <c r="BN452" s="453" t="str">
        <f>IF(明細!AT446="","",明細!AT446)</f>
        <v/>
      </c>
      <c r="BO452" s="280" t="str">
        <f>IF($BN452="","",VLOOKUP($BN452,リスト!$CL:$CM,2,FALSE))</f>
        <v/>
      </c>
      <c r="BP452" s="280" t="str">
        <f>IF(BQ452="","",VLOOKUP(BQ452,リスト!$K$5:$L$7,2,FALSE))</f>
        <v/>
      </c>
      <c r="BQ452" s="13"/>
      <c r="BR452" s="13"/>
      <c r="BS452" s="47"/>
      <c r="BT452" s="280" t="str">
        <f>IF(BU452="","",VLOOKUP(BU452,リスト!I443:J461,2,FALSE))</f>
        <v/>
      </c>
      <c r="BU452" s="13"/>
      <c r="BV452" s="13"/>
      <c r="BW452" s="282"/>
      <c r="BX452" s="282"/>
      <c r="BY452" s="280" t="str">
        <f>IF(BZ452="","",VLOOKUP(BZ452,リスト!$S$5:$T$6,2,FALSE))</f>
        <v/>
      </c>
      <c r="BZ452" s="3"/>
      <c r="CA452" s="3"/>
      <c r="CB452" s="81"/>
      <c r="CC452" s="280" t="str">
        <f t="shared" si="57"/>
        <v/>
      </c>
      <c r="CD452" s="83"/>
      <c r="CE452" s="83"/>
      <c r="CF452" s="83"/>
      <c r="CG452" s="83"/>
      <c r="CH452" s="282" t="str">
        <f t="shared" si="58"/>
        <v/>
      </c>
      <c r="CI452" s="83"/>
      <c r="CJ452" s="280" t="str">
        <f t="shared" si="59"/>
        <v/>
      </c>
      <c r="CK452" s="87"/>
      <c r="CL452" s="78"/>
      <c r="CM452" s="83"/>
      <c r="CN452" s="83"/>
      <c r="CO452" s="83"/>
      <c r="CP452" s="280" t="str">
        <f t="shared" si="64"/>
        <v/>
      </c>
      <c r="CQ452" s="81"/>
      <c r="CR452" s="280" t="str">
        <f t="shared" si="65"/>
        <v/>
      </c>
      <c r="CS452" s="3"/>
      <c r="CT452" s="3"/>
      <c r="CU452" s="280" t="str">
        <f>IF(CV452="","",VLOOKUP(CV452,リスト!$V$5:$W$6,2,FALSE))</f>
        <v/>
      </c>
      <c r="CV452" s="3"/>
      <c r="CW452" s="280" t="str">
        <f>IF(CX452="","",VLOOKUP(CX452,リスト!$X$5:$Y$6,2,FALSE))</f>
        <v/>
      </c>
      <c r="CX452" s="3"/>
      <c r="CY452" s="77"/>
      <c r="CZ452" s="77"/>
      <c r="DA452" s="75"/>
      <c r="DB452" s="75"/>
      <c r="DC452" s="75"/>
      <c r="DD452" s="75"/>
      <c r="DE452" s="280" t="str">
        <f>IF(DF452="","",VLOOKUP(DF452,リスト!$Z$5:$AA$10,2,FALSE))</f>
        <v/>
      </c>
      <c r="DF452" s="3"/>
      <c r="DG452" s="280" t="str">
        <f>IF(DH452="","",VLOOKUP(DH452,リスト!$AB$5:$AC$12,2,FALSE))</f>
        <v/>
      </c>
      <c r="DH452" s="63"/>
      <c r="DI452" s="280" t="str">
        <f>IF(DJ452="","",VLOOKUP(DJ452,リスト!$AD$5:$AE$7,2,FALSE))</f>
        <v/>
      </c>
      <c r="DJ452" s="3"/>
      <c r="DK452" s="280" t="str">
        <f>IF(DL452="","",VLOOKUP(DL452,リスト!$AF$5:$AG$10,2,FALSE))</f>
        <v/>
      </c>
      <c r="DL452" s="3"/>
      <c r="DM452" s="280" t="str">
        <f>IF(DN452="","",VLOOKUP(DN452,リスト!$AH$5:$AI$6,2,FALSE))</f>
        <v/>
      </c>
      <c r="DN452" s="3"/>
      <c r="DO452" s="280" t="str">
        <f>IF(DP452="","",VLOOKUP(DP452,リスト!$AJ$5:$AK$6,2,FALSE))</f>
        <v/>
      </c>
      <c r="DP452" s="3"/>
      <c r="DQ452" s="280" t="str">
        <f>IF(DR452="","",VLOOKUP(DR452,リスト!$AL$5:$AM$7,2,FALSE))</f>
        <v/>
      </c>
      <c r="DR452" s="3"/>
      <c r="DS452" s="13"/>
      <c r="DT452" s="85"/>
      <c r="DU452" s="85"/>
      <c r="DV452" s="281" t="str">
        <f>IF(DW452="","",VLOOKUP(DW452,リスト!$AN$5:$AO$6,2,FALSE))</f>
        <v/>
      </c>
      <c r="DW452" s="13"/>
      <c r="DX452" s="341"/>
      <c r="DY452" s="345"/>
      <c r="DZ452" s="341"/>
      <c r="EA452" s="345"/>
      <c r="EB452" s="280" t="str">
        <f>IF(EC452="","",VLOOKUP(EC452,リスト!$AW$5:$AX$8,2,FALSE))</f>
        <v/>
      </c>
      <c r="EC452" s="3"/>
      <c r="ED452" s="85"/>
      <c r="EE452" s="280" t="str">
        <f>IF(EF452="","",VLOOKUP(EF452,リスト!$AY$5:$AZ$10,2,FALSE))</f>
        <v/>
      </c>
      <c r="EF452" s="3"/>
      <c r="EG452" s="280" t="str">
        <f>IF(EH452="","",VLOOKUP(EH452,リスト!$BA$5:$BB$10,2,FALSE))</f>
        <v/>
      </c>
      <c r="EH452" s="3"/>
      <c r="EI452" s="280" t="str">
        <f>IF(EJ452="","",VLOOKUP(EJ452,リスト!$BC$5:$BD$10,2,FALSE))</f>
        <v/>
      </c>
      <c r="EJ452" s="3"/>
      <c r="EK452" s="280" t="str">
        <f>IF(EL452="","",VLOOKUP(EL452,リスト!$BE$5:$BF$10,2,FALSE))</f>
        <v/>
      </c>
      <c r="EL452" s="3"/>
      <c r="EM452" s="78"/>
      <c r="EN452" s="73"/>
      <c r="EO452" s="73"/>
      <c r="EP452" s="13"/>
      <c r="EQ452" s="13"/>
      <c r="ER452" s="280" t="str">
        <f>IF(ES452="","",VLOOKUP(ES452,リスト!$BG$5:$BH$10,2,FALSE))</f>
        <v/>
      </c>
      <c r="ES452" s="13"/>
      <c r="ET452" s="13"/>
      <c r="EU452" s="13"/>
      <c r="EV452" s="13"/>
      <c r="EW452" s="13"/>
      <c r="EX452" s="81"/>
      <c r="EY452" s="81"/>
      <c r="EZ452" s="26"/>
      <c r="FA452" s="281" t="str">
        <f>IF($EZ452="","",INDEX(リスト!$BI$5:$BJ$40,MATCH($EZ452,リスト!$BJ$5:$BJ$40,0),1))</f>
        <v/>
      </c>
      <c r="FB452" s="280" t="str">
        <f>IF(FC452="","",VLOOKUP(FC452,リスト!$BK:$BL,2,FALSE))</f>
        <v/>
      </c>
      <c r="FC452" s="13"/>
      <c r="FD452" s="331"/>
      <c r="FE452" s="3"/>
      <c r="FF452" s="280" t="str">
        <f>IF(FG452="","",VLOOKUP(FG452,リスト!$BO$5:$BP$6,2,FALSE))</f>
        <v/>
      </c>
      <c r="FG452" s="3"/>
      <c r="FH452" s="280" t="str">
        <f>IF(FI452="","",VLOOKUP(FI452,リスト!$BQ$5:$BR$8,2,FALSE))</f>
        <v/>
      </c>
      <c r="FI452" s="3"/>
      <c r="FJ452" s="282"/>
      <c r="FK452" s="280" t="str">
        <f>IF(FL452="","",VLOOKUP(FL452,リスト!$BS$5:$BT$6,2,FALSE))</f>
        <v/>
      </c>
      <c r="FL452" s="63"/>
      <c r="FM452" s="13"/>
      <c r="FN452" s="13"/>
      <c r="FO452" s="13"/>
      <c r="FP452" s="283" t="str">
        <f t="shared" si="60"/>
        <v/>
      </c>
      <c r="FQ452" s="283" t="str">
        <f t="shared" si="60"/>
        <v/>
      </c>
      <c r="FR452" s="13"/>
      <c r="FS452" s="85"/>
      <c r="FT452" s="85"/>
      <c r="FU452" s="281" t="str">
        <f t="shared" si="61"/>
        <v/>
      </c>
      <c r="FV452" s="280" t="str">
        <f>IF(FW452="","",VLOOKUP(FW452,リスト!$BV$5:$BW$10,2,FALSE))</f>
        <v/>
      </c>
      <c r="FW452" s="26"/>
      <c r="FX452" s="282" t="str">
        <f t="shared" si="62"/>
        <v/>
      </c>
      <c r="FY452" s="280" t="str">
        <f>IF(FZ452="","",VLOOKUP(FZ452,リスト!$BX$5:$BY$6,2,FALSE))</f>
        <v/>
      </c>
      <c r="FZ452" s="3"/>
      <c r="GA452" s="280" t="str">
        <f>IF(GB452="","",VLOOKUP(GB452,リスト!$BZ$5:$CA$6,2,FALSE))</f>
        <v/>
      </c>
      <c r="GB452" s="13"/>
      <c r="GC452" s="281" t="str">
        <f>IF(GD452="","",VLOOKUP(GD452,リスト!$CB$5:$CC$6,2,FALSE))</f>
        <v/>
      </c>
      <c r="GD452" s="13"/>
      <c r="GE452" s="13"/>
      <c r="GF452" s="13"/>
      <c r="GG452" s="75"/>
      <c r="GH452" s="281" t="str">
        <f t="shared" si="63"/>
        <v/>
      </c>
      <c r="GI452" s="128"/>
      <c r="GJ452" s="281" t="str">
        <f>IF(GK452="","",VLOOKUP(GK452,リスト!$CD$5:$CE$6,2,FALSE))</f>
        <v/>
      </c>
      <c r="GK452" s="13"/>
      <c r="GL452" s="281" t="str">
        <f>IF(GM452="","",VLOOKUP(GM452,リスト!$CF$5:$CG$5,2,FALSE))</f>
        <v/>
      </c>
      <c r="GM452" s="26"/>
      <c r="GN452" s="280" t="str">
        <f>IF(GO452="","",VLOOKUP(GO452,リスト!$CH$5:$CI$5,2,FALSE))</f>
        <v/>
      </c>
      <c r="GO452" s="284"/>
      <c r="GP452" s="284"/>
      <c r="GQ452" s="284"/>
      <c r="GR452" s="284"/>
      <c r="GS452" s="284"/>
      <c r="GT452" s="284"/>
      <c r="GU452" s="284"/>
      <c r="GV452" s="284"/>
      <c r="GW452" s="284"/>
      <c r="GX452" s="285"/>
    </row>
    <row r="453" spans="2:206" s="177" customFormat="1" ht="24.75" hidden="1" customHeight="1" outlineLevel="1">
      <c r="B453" s="286" t="str">
        <f>IF(明細!B447="","",明細!B447)</f>
        <v/>
      </c>
      <c r="C453" s="287" t="str">
        <f>IF(明細!C447="","",明細!C447)</f>
        <v/>
      </c>
      <c r="D453" s="265" t="str">
        <f>IF(明細!D447="","",明細!D447)</f>
        <v/>
      </c>
      <c r="E453" s="265" t="str">
        <f>IF(明細!E447="","",明細!E447)</f>
        <v/>
      </c>
      <c r="F453" s="265" t="str">
        <f>IF(明細!F447="","",明細!F447)</f>
        <v/>
      </c>
      <c r="G453" s="265" t="str">
        <f>IF(明細!G447="","",明細!G447)</f>
        <v/>
      </c>
      <c r="H453" s="265" t="str">
        <f>IF(明細!H447="","",明細!H447)</f>
        <v/>
      </c>
      <c r="I453" s="265" t="str">
        <f>IF(明細!I447="","",明細!I447)</f>
        <v/>
      </c>
      <c r="J453" s="265" t="str">
        <f>IF(明細!J447="","",明細!J447)</f>
        <v/>
      </c>
      <c r="K453" s="265" t="str">
        <f>IF(明細!K447="","",明細!K447)</f>
        <v/>
      </c>
      <c r="L453" s="265" t="str">
        <f>IF(明細!L447="","",明細!L447)</f>
        <v/>
      </c>
      <c r="M453" s="265" t="str">
        <f>IF(明細!M447="","",明細!M447)</f>
        <v/>
      </c>
      <c r="N453" s="265" t="str">
        <f>IF(明細!N447="","",明細!N447)</f>
        <v/>
      </c>
      <c r="O453" s="265" t="str">
        <f>IF(明細!O447="","",明細!O447)</f>
        <v/>
      </c>
      <c r="P453" s="265" t="str">
        <f>IF(明細!P447="","",明細!P447)</f>
        <v/>
      </c>
      <c r="Q453" s="265" t="str">
        <f>IF(明細!Q447="","",明細!Q447)</f>
        <v/>
      </c>
      <c r="R453" s="289" t="str">
        <f>IF(明細!R447="","",明細!R447)</f>
        <v/>
      </c>
      <c r="S453" s="291" t="str">
        <f>IF(明細!S447="","",明細!S447)</f>
        <v/>
      </c>
      <c r="T453" s="291" t="str">
        <f>IF(明細!T447="","",明細!T447)</f>
        <v/>
      </c>
      <c r="U453" s="291" t="str">
        <f>IF(明細!U447="","",明細!U447)</f>
        <v/>
      </c>
      <c r="V453" s="292" t="str">
        <f>IF(明細!V447="","",明細!V447)</f>
        <v>個</v>
      </c>
      <c r="W453" s="292" t="str">
        <f>IF(明細!W447="","",明細!W447)</f>
        <v/>
      </c>
      <c r="X453" s="293" t="str">
        <f>IF(明細!X447="","",明細!X447)</f>
        <v/>
      </c>
      <c r="Y453" s="134" t="str">
        <f>IF(明細!Y447="","",明細!Y447)</f>
        <v/>
      </c>
      <c r="Z453" s="135" t="str">
        <f>IF(明細!Z447="","",明細!Z447)</f>
        <v/>
      </c>
      <c r="AA453" s="134" t="str">
        <f>IF(明細!AA447="","",明細!AA447)</f>
        <v/>
      </c>
      <c r="AB453" s="303" t="str">
        <f>IF(明細!AB447="","",明細!AB447)</f>
        <v/>
      </c>
      <c r="AC453" s="134" t="str">
        <f>IF(明細!AC447="","",明細!AC447)</f>
        <v/>
      </c>
      <c r="AD453" s="183" t="str">
        <f>IF(明細!AD447="","",明細!AD447)</f>
        <v/>
      </c>
      <c r="AE453" s="184">
        <f>IF(明細!AE447="","",明細!AE447)</f>
        <v>0.1</v>
      </c>
      <c r="AF453" s="185" t="str">
        <f>IF(明細!AF447="","",明細!AF447)</f>
        <v/>
      </c>
      <c r="AG453" s="186" t="str">
        <f>IF(明細!AG447="","",明細!AG447)</f>
        <v/>
      </c>
      <c r="AH453" s="186" t="str">
        <f>IF(明細!AH447="","",明細!AH447)</f>
        <v/>
      </c>
      <c r="AI453" s="187" t="str">
        <f>IF(明細!AI447="","",明細!AI447)</f>
        <v/>
      </c>
      <c r="AJ453" s="296" t="str">
        <f>IF(明細!AJ447="","",明細!AJ447)</f>
        <v/>
      </c>
      <c r="AK453" s="297" t="str">
        <f>IF(明細!AK447="","",明細!AK447)</f>
        <v/>
      </c>
      <c r="AL453" s="298" t="str">
        <f>IF(明細!AL447="","",明細!AL447)</f>
        <v/>
      </c>
      <c r="AM453" s="299" t="str">
        <f>IF(明細!AM447="","",明細!AM447)</f>
        <v/>
      </c>
      <c r="AN453" s="300" t="str">
        <f>IF(明細!AN447="","",明細!AN447)</f>
        <v/>
      </c>
      <c r="AO453" s="300" t="str">
        <f>IF(明細!AO447="","",明細!AO447)</f>
        <v/>
      </c>
      <c r="AP453" s="300" t="str">
        <f>IF(明細!AP447="","",明細!AP447)</f>
        <v/>
      </c>
      <c r="AQ453" s="301" t="str">
        <f>IF(明細!AQ447="","",明細!AQ447)</f>
        <v/>
      </c>
      <c r="AR453" s="302" t="str">
        <f>IF(明細!AR447="","",明細!AR447)</f>
        <v/>
      </c>
      <c r="AU453" s="360"/>
      <c r="AV453" s="368"/>
      <c r="AW453" s="446" t="str">
        <f>IF(明細!AV447="","",明細!AV447)</f>
        <v/>
      </c>
      <c r="AX453" s="419" t="str">
        <f>IF(明細!AT447="","",明細!AT447)</f>
        <v/>
      </c>
      <c r="AY453" s="280" t="str">
        <f>IF($AX453="","",VLOOKUP($AX453,リスト!$CL:$CM,2,FALSE))</f>
        <v/>
      </c>
      <c r="AZ453" s="3"/>
      <c r="BA453" s="280" t="str">
        <f>IF(BB453="","",VLOOKUP(BB453,リスト!$K:$L,2,FALSE))</f>
        <v/>
      </c>
      <c r="BB453" s="3"/>
      <c r="BC453" s="3"/>
      <c r="BD453" s="87"/>
      <c r="BE453" s="280" t="str">
        <f>IF(BF453="","",VLOOKUP(BF453,リスト!$I:$J,2,FALSE))</f>
        <v/>
      </c>
      <c r="BF453" s="3"/>
      <c r="BG453" s="280" t="str">
        <f>IF(BH453="","",VLOOKUP(BH453,リスト!$M:$N,2,FALSE))</f>
        <v/>
      </c>
      <c r="BH453" s="282"/>
      <c r="BI453" s="280" t="str">
        <f>IF(BJ453="","",VLOOKUP(BJ453,リスト!$O:$P,2,FALSE))</f>
        <v/>
      </c>
      <c r="BJ453" s="24"/>
      <c r="BM453" s="451" t="str">
        <f>IF(明細!AV447="","",明細!AV447)</f>
        <v/>
      </c>
      <c r="BN453" s="453" t="str">
        <f>IF(明細!AT447="","",明細!AT447)</f>
        <v/>
      </c>
      <c r="BO453" s="280" t="str">
        <f>IF($BN453="","",VLOOKUP($BN453,リスト!$CL:$CM,2,FALSE))</f>
        <v/>
      </c>
      <c r="BP453" s="280" t="str">
        <f>IF(BQ453="","",VLOOKUP(BQ453,リスト!$K$5:$L$7,2,FALSE))</f>
        <v/>
      </c>
      <c r="BQ453" s="13"/>
      <c r="BR453" s="13"/>
      <c r="BS453" s="47"/>
      <c r="BT453" s="280" t="str">
        <f>IF(BU453="","",VLOOKUP(BU453,リスト!I444:J462,2,FALSE))</f>
        <v/>
      </c>
      <c r="BU453" s="13"/>
      <c r="BV453" s="13"/>
      <c r="BW453" s="282"/>
      <c r="BX453" s="282"/>
      <c r="BY453" s="280" t="str">
        <f>IF(BZ453="","",VLOOKUP(BZ453,リスト!$S$5:$T$6,2,FALSE))</f>
        <v/>
      </c>
      <c r="BZ453" s="3"/>
      <c r="CA453" s="3"/>
      <c r="CB453" s="81"/>
      <c r="CC453" s="280" t="str">
        <f t="shared" si="57"/>
        <v/>
      </c>
      <c r="CD453" s="83"/>
      <c r="CE453" s="83"/>
      <c r="CF453" s="83"/>
      <c r="CG453" s="83"/>
      <c r="CH453" s="282" t="str">
        <f t="shared" si="58"/>
        <v/>
      </c>
      <c r="CI453" s="83"/>
      <c r="CJ453" s="280" t="str">
        <f t="shared" si="59"/>
        <v/>
      </c>
      <c r="CK453" s="87"/>
      <c r="CL453" s="78"/>
      <c r="CM453" s="83"/>
      <c r="CN453" s="83"/>
      <c r="CO453" s="83"/>
      <c r="CP453" s="280" t="str">
        <f t="shared" si="64"/>
        <v/>
      </c>
      <c r="CQ453" s="81"/>
      <c r="CR453" s="280" t="str">
        <f t="shared" si="65"/>
        <v/>
      </c>
      <c r="CS453" s="3"/>
      <c r="CT453" s="3"/>
      <c r="CU453" s="280" t="str">
        <f>IF(CV453="","",VLOOKUP(CV453,リスト!$V$5:$W$6,2,FALSE))</f>
        <v/>
      </c>
      <c r="CV453" s="3"/>
      <c r="CW453" s="280" t="str">
        <f>IF(CX453="","",VLOOKUP(CX453,リスト!$X$5:$Y$6,2,FALSE))</f>
        <v/>
      </c>
      <c r="CX453" s="3"/>
      <c r="CY453" s="77"/>
      <c r="CZ453" s="77"/>
      <c r="DA453" s="75"/>
      <c r="DB453" s="75"/>
      <c r="DC453" s="75"/>
      <c r="DD453" s="75"/>
      <c r="DE453" s="280" t="str">
        <f>IF(DF453="","",VLOOKUP(DF453,リスト!$Z$5:$AA$10,2,FALSE))</f>
        <v/>
      </c>
      <c r="DF453" s="3"/>
      <c r="DG453" s="280" t="str">
        <f>IF(DH453="","",VLOOKUP(DH453,リスト!$AB$5:$AC$12,2,FALSE))</f>
        <v/>
      </c>
      <c r="DH453" s="63"/>
      <c r="DI453" s="280" t="str">
        <f>IF(DJ453="","",VLOOKUP(DJ453,リスト!$AD$5:$AE$7,2,FALSE))</f>
        <v/>
      </c>
      <c r="DJ453" s="3"/>
      <c r="DK453" s="280" t="str">
        <f>IF(DL453="","",VLOOKUP(DL453,リスト!$AF$5:$AG$10,2,FALSE))</f>
        <v/>
      </c>
      <c r="DL453" s="3"/>
      <c r="DM453" s="280" t="str">
        <f>IF(DN453="","",VLOOKUP(DN453,リスト!$AH$5:$AI$6,2,FALSE))</f>
        <v/>
      </c>
      <c r="DN453" s="3"/>
      <c r="DO453" s="280" t="str">
        <f>IF(DP453="","",VLOOKUP(DP453,リスト!$AJ$5:$AK$6,2,FALSE))</f>
        <v/>
      </c>
      <c r="DP453" s="3"/>
      <c r="DQ453" s="280" t="str">
        <f>IF(DR453="","",VLOOKUP(DR453,リスト!$AL$5:$AM$7,2,FALSE))</f>
        <v/>
      </c>
      <c r="DR453" s="3"/>
      <c r="DS453" s="13"/>
      <c r="DT453" s="85"/>
      <c r="DU453" s="85"/>
      <c r="DV453" s="281" t="str">
        <f>IF(DW453="","",VLOOKUP(DW453,リスト!$AN$5:$AO$6,2,FALSE))</f>
        <v/>
      </c>
      <c r="DW453" s="13"/>
      <c r="DX453" s="341"/>
      <c r="DY453" s="345"/>
      <c r="DZ453" s="341"/>
      <c r="EA453" s="345"/>
      <c r="EB453" s="280" t="str">
        <f>IF(EC453="","",VLOOKUP(EC453,リスト!$AW$5:$AX$8,2,FALSE))</f>
        <v/>
      </c>
      <c r="EC453" s="3"/>
      <c r="ED453" s="85"/>
      <c r="EE453" s="280" t="str">
        <f>IF(EF453="","",VLOOKUP(EF453,リスト!$AY$5:$AZ$10,2,FALSE))</f>
        <v/>
      </c>
      <c r="EF453" s="3"/>
      <c r="EG453" s="280" t="str">
        <f>IF(EH453="","",VLOOKUP(EH453,リスト!$BA$5:$BB$10,2,FALSE))</f>
        <v/>
      </c>
      <c r="EH453" s="3"/>
      <c r="EI453" s="280" t="str">
        <f>IF(EJ453="","",VLOOKUP(EJ453,リスト!$BC$5:$BD$10,2,FALSE))</f>
        <v/>
      </c>
      <c r="EJ453" s="3"/>
      <c r="EK453" s="280" t="str">
        <f>IF(EL453="","",VLOOKUP(EL453,リスト!$BE$5:$BF$10,2,FALSE))</f>
        <v/>
      </c>
      <c r="EL453" s="3"/>
      <c r="EM453" s="78"/>
      <c r="EN453" s="73"/>
      <c r="EO453" s="73"/>
      <c r="EP453" s="13"/>
      <c r="EQ453" s="13"/>
      <c r="ER453" s="280" t="str">
        <f>IF(ES453="","",VLOOKUP(ES453,リスト!$BG$5:$BH$10,2,FALSE))</f>
        <v/>
      </c>
      <c r="ES453" s="13"/>
      <c r="ET453" s="13"/>
      <c r="EU453" s="13"/>
      <c r="EV453" s="13"/>
      <c r="EW453" s="13"/>
      <c r="EX453" s="81"/>
      <c r="EY453" s="81"/>
      <c r="EZ453" s="26"/>
      <c r="FA453" s="281" t="str">
        <f>IF($EZ453="","",INDEX(リスト!$BI$5:$BJ$40,MATCH($EZ453,リスト!$BJ$5:$BJ$40,0),1))</f>
        <v/>
      </c>
      <c r="FB453" s="280" t="str">
        <f>IF(FC453="","",VLOOKUP(FC453,リスト!$BK:$BL,2,FALSE))</f>
        <v/>
      </c>
      <c r="FC453" s="13"/>
      <c r="FD453" s="331"/>
      <c r="FE453" s="3"/>
      <c r="FF453" s="280" t="str">
        <f>IF(FG453="","",VLOOKUP(FG453,リスト!$BO$5:$BP$6,2,FALSE))</f>
        <v/>
      </c>
      <c r="FG453" s="3"/>
      <c r="FH453" s="280" t="str">
        <f>IF(FI453="","",VLOOKUP(FI453,リスト!$BQ$5:$BR$8,2,FALSE))</f>
        <v/>
      </c>
      <c r="FI453" s="3"/>
      <c r="FJ453" s="282"/>
      <c r="FK453" s="280" t="str">
        <f>IF(FL453="","",VLOOKUP(FL453,リスト!$BS$5:$BT$6,2,FALSE))</f>
        <v/>
      </c>
      <c r="FL453" s="63"/>
      <c r="FM453" s="13"/>
      <c r="FN453" s="13"/>
      <c r="FO453" s="13"/>
      <c r="FP453" s="283" t="str">
        <f t="shared" si="60"/>
        <v/>
      </c>
      <c r="FQ453" s="283" t="str">
        <f t="shared" si="60"/>
        <v/>
      </c>
      <c r="FR453" s="13"/>
      <c r="FS453" s="85"/>
      <c r="FT453" s="85"/>
      <c r="FU453" s="281" t="str">
        <f t="shared" si="61"/>
        <v/>
      </c>
      <c r="FV453" s="280" t="str">
        <f>IF(FW453="","",VLOOKUP(FW453,リスト!$BV$5:$BW$10,2,FALSE))</f>
        <v/>
      </c>
      <c r="FW453" s="26"/>
      <c r="FX453" s="282" t="str">
        <f t="shared" si="62"/>
        <v/>
      </c>
      <c r="FY453" s="280" t="str">
        <f>IF(FZ453="","",VLOOKUP(FZ453,リスト!$BX$5:$BY$6,2,FALSE))</f>
        <v/>
      </c>
      <c r="FZ453" s="3"/>
      <c r="GA453" s="280" t="str">
        <f>IF(GB453="","",VLOOKUP(GB453,リスト!$BZ$5:$CA$6,2,FALSE))</f>
        <v/>
      </c>
      <c r="GB453" s="13"/>
      <c r="GC453" s="281" t="str">
        <f>IF(GD453="","",VLOOKUP(GD453,リスト!$CB$5:$CC$6,2,FALSE))</f>
        <v/>
      </c>
      <c r="GD453" s="13"/>
      <c r="GE453" s="13"/>
      <c r="GF453" s="13"/>
      <c r="GG453" s="75"/>
      <c r="GH453" s="281" t="str">
        <f t="shared" si="63"/>
        <v/>
      </c>
      <c r="GI453" s="128"/>
      <c r="GJ453" s="281" t="str">
        <f>IF(GK453="","",VLOOKUP(GK453,リスト!$CD$5:$CE$6,2,FALSE))</f>
        <v/>
      </c>
      <c r="GK453" s="13"/>
      <c r="GL453" s="281" t="str">
        <f>IF(GM453="","",VLOOKUP(GM453,リスト!$CF$5:$CG$5,2,FALSE))</f>
        <v/>
      </c>
      <c r="GM453" s="26"/>
      <c r="GN453" s="280" t="str">
        <f>IF(GO453="","",VLOOKUP(GO453,リスト!$CH$5:$CI$5,2,FALSE))</f>
        <v/>
      </c>
      <c r="GO453" s="284"/>
      <c r="GP453" s="284"/>
      <c r="GQ453" s="284"/>
      <c r="GR453" s="284"/>
      <c r="GS453" s="284"/>
      <c r="GT453" s="284"/>
      <c r="GU453" s="284"/>
      <c r="GV453" s="284"/>
      <c r="GW453" s="284"/>
      <c r="GX453" s="285"/>
    </row>
    <row r="454" spans="2:206" s="177" customFormat="1" ht="24.75" hidden="1" customHeight="1" outlineLevel="1">
      <c r="B454" s="286" t="str">
        <f>IF(明細!B448="","",明細!B448)</f>
        <v/>
      </c>
      <c r="C454" s="287" t="str">
        <f>IF(明細!C448="","",明細!C448)</f>
        <v/>
      </c>
      <c r="D454" s="265" t="str">
        <f>IF(明細!D448="","",明細!D448)</f>
        <v/>
      </c>
      <c r="E454" s="265" t="str">
        <f>IF(明細!E448="","",明細!E448)</f>
        <v/>
      </c>
      <c r="F454" s="265" t="str">
        <f>IF(明細!F448="","",明細!F448)</f>
        <v/>
      </c>
      <c r="G454" s="265" t="str">
        <f>IF(明細!G448="","",明細!G448)</f>
        <v/>
      </c>
      <c r="H454" s="265" t="str">
        <f>IF(明細!H448="","",明細!H448)</f>
        <v/>
      </c>
      <c r="I454" s="265" t="str">
        <f>IF(明細!I448="","",明細!I448)</f>
        <v/>
      </c>
      <c r="J454" s="265" t="str">
        <f>IF(明細!J448="","",明細!J448)</f>
        <v/>
      </c>
      <c r="K454" s="265" t="str">
        <f>IF(明細!K448="","",明細!K448)</f>
        <v/>
      </c>
      <c r="L454" s="265" t="str">
        <f>IF(明細!L448="","",明細!L448)</f>
        <v/>
      </c>
      <c r="M454" s="265" t="str">
        <f>IF(明細!M448="","",明細!M448)</f>
        <v/>
      </c>
      <c r="N454" s="265" t="str">
        <f>IF(明細!N448="","",明細!N448)</f>
        <v/>
      </c>
      <c r="O454" s="265" t="str">
        <f>IF(明細!O448="","",明細!O448)</f>
        <v/>
      </c>
      <c r="P454" s="265" t="str">
        <f>IF(明細!P448="","",明細!P448)</f>
        <v/>
      </c>
      <c r="Q454" s="265" t="str">
        <f>IF(明細!Q448="","",明細!Q448)</f>
        <v/>
      </c>
      <c r="R454" s="289" t="str">
        <f>IF(明細!R448="","",明細!R448)</f>
        <v/>
      </c>
      <c r="S454" s="291" t="str">
        <f>IF(明細!S448="","",明細!S448)</f>
        <v/>
      </c>
      <c r="T454" s="291" t="str">
        <f>IF(明細!T448="","",明細!T448)</f>
        <v/>
      </c>
      <c r="U454" s="291" t="str">
        <f>IF(明細!U448="","",明細!U448)</f>
        <v/>
      </c>
      <c r="V454" s="292" t="str">
        <f>IF(明細!V448="","",明細!V448)</f>
        <v>個</v>
      </c>
      <c r="W454" s="292" t="str">
        <f>IF(明細!W448="","",明細!W448)</f>
        <v/>
      </c>
      <c r="X454" s="293" t="str">
        <f>IF(明細!X448="","",明細!X448)</f>
        <v/>
      </c>
      <c r="Y454" s="134" t="str">
        <f>IF(明細!Y448="","",明細!Y448)</f>
        <v/>
      </c>
      <c r="Z454" s="135" t="str">
        <f>IF(明細!Z448="","",明細!Z448)</f>
        <v/>
      </c>
      <c r="AA454" s="134" t="str">
        <f>IF(明細!AA448="","",明細!AA448)</f>
        <v/>
      </c>
      <c r="AB454" s="303" t="str">
        <f>IF(明細!AB448="","",明細!AB448)</f>
        <v/>
      </c>
      <c r="AC454" s="134" t="str">
        <f>IF(明細!AC448="","",明細!AC448)</f>
        <v/>
      </c>
      <c r="AD454" s="183" t="str">
        <f>IF(明細!AD448="","",明細!AD448)</f>
        <v/>
      </c>
      <c r="AE454" s="184">
        <f>IF(明細!AE448="","",明細!AE448)</f>
        <v>0.1</v>
      </c>
      <c r="AF454" s="185" t="str">
        <f>IF(明細!AF448="","",明細!AF448)</f>
        <v/>
      </c>
      <c r="AG454" s="186" t="str">
        <f>IF(明細!AG448="","",明細!AG448)</f>
        <v/>
      </c>
      <c r="AH454" s="186" t="str">
        <f>IF(明細!AH448="","",明細!AH448)</f>
        <v/>
      </c>
      <c r="AI454" s="187" t="str">
        <f>IF(明細!AI448="","",明細!AI448)</f>
        <v/>
      </c>
      <c r="AJ454" s="296" t="str">
        <f>IF(明細!AJ448="","",明細!AJ448)</f>
        <v/>
      </c>
      <c r="AK454" s="297" t="str">
        <f>IF(明細!AK448="","",明細!AK448)</f>
        <v/>
      </c>
      <c r="AL454" s="298" t="str">
        <f>IF(明細!AL448="","",明細!AL448)</f>
        <v/>
      </c>
      <c r="AM454" s="299" t="str">
        <f>IF(明細!AM448="","",明細!AM448)</f>
        <v/>
      </c>
      <c r="AN454" s="300" t="str">
        <f>IF(明細!AN448="","",明細!AN448)</f>
        <v/>
      </c>
      <c r="AO454" s="300" t="str">
        <f>IF(明細!AO448="","",明細!AO448)</f>
        <v/>
      </c>
      <c r="AP454" s="300" t="str">
        <f>IF(明細!AP448="","",明細!AP448)</f>
        <v/>
      </c>
      <c r="AQ454" s="301" t="str">
        <f>IF(明細!AQ448="","",明細!AQ448)</f>
        <v/>
      </c>
      <c r="AR454" s="302" t="str">
        <f>IF(明細!AR448="","",明細!AR448)</f>
        <v/>
      </c>
      <c r="AU454" s="360"/>
      <c r="AV454" s="368"/>
      <c r="AW454" s="446" t="str">
        <f>IF(明細!AV448="","",明細!AV448)</f>
        <v/>
      </c>
      <c r="AX454" s="419" t="str">
        <f>IF(明細!AT448="","",明細!AT448)</f>
        <v/>
      </c>
      <c r="AY454" s="280" t="str">
        <f>IF($AX454="","",VLOOKUP($AX454,リスト!$CL:$CM,2,FALSE))</f>
        <v/>
      </c>
      <c r="AZ454" s="3"/>
      <c r="BA454" s="280" t="str">
        <f>IF(BB454="","",VLOOKUP(BB454,リスト!$K:$L,2,FALSE))</f>
        <v/>
      </c>
      <c r="BB454" s="3"/>
      <c r="BC454" s="3"/>
      <c r="BD454" s="87"/>
      <c r="BE454" s="280" t="str">
        <f>IF(BF454="","",VLOOKUP(BF454,リスト!$I:$J,2,FALSE))</f>
        <v/>
      </c>
      <c r="BF454" s="3"/>
      <c r="BG454" s="280" t="str">
        <f>IF(BH454="","",VLOOKUP(BH454,リスト!$M:$N,2,FALSE))</f>
        <v/>
      </c>
      <c r="BH454" s="282"/>
      <c r="BI454" s="280" t="str">
        <f>IF(BJ454="","",VLOOKUP(BJ454,リスト!$O:$P,2,FALSE))</f>
        <v/>
      </c>
      <c r="BJ454" s="24"/>
      <c r="BM454" s="451" t="str">
        <f>IF(明細!AV448="","",明細!AV448)</f>
        <v/>
      </c>
      <c r="BN454" s="453" t="str">
        <f>IF(明細!AT448="","",明細!AT448)</f>
        <v/>
      </c>
      <c r="BO454" s="280" t="str">
        <f>IF($BN454="","",VLOOKUP($BN454,リスト!$CL:$CM,2,FALSE))</f>
        <v/>
      </c>
      <c r="BP454" s="280" t="str">
        <f>IF(BQ454="","",VLOOKUP(BQ454,リスト!$K$5:$L$7,2,FALSE))</f>
        <v/>
      </c>
      <c r="BQ454" s="13"/>
      <c r="BR454" s="13"/>
      <c r="BS454" s="47"/>
      <c r="BT454" s="280" t="str">
        <f>IF(BU454="","",VLOOKUP(BU454,リスト!I445:J463,2,FALSE))</f>
        <v/>
      </c>
      <c r="BU454" s="13"/>
      <c r="BV454" s="13"/>
      <c r="BW454" s="282"/>
      <c r="BX454" s="282"/>
      <c r="BY454" s="280" t="str">
        <f>IF(BZ454="","",VLOOKUP(BZ454,リスト!$S$5:$T$6,2,FALSE))</f>
        <v/>
      </c>
      <c r="BZ454" s="3"/>
      <c r="CA454" s="3"/>
      <c r="CB454" s="81"/>
      <c r="CC454" s="280" t="str">
        <f t="shared" si="57"/>
        <v/>
      </c>
      <c r="CD454" s="83"/>
      <c r="CE454" s="83"/>
      <c r="CF454" s="83"/>
      <c r="CG454" s="83"/>
      <c r="CH454" s="282" t="str">
        <f t="shared" si="58"/>
        <v/>
      </c>
      <c r="CI454" s="83"/>
      <c r="CJ454" s="280" t="str">
        <f t="shared" si="59"/>
        <v/>
      </c>
      <c r="CK454" s="87"/>
      <c r="CL454" s="78"/>
      <c r="CM454" s="83"/>
      <c r="CN454" s="83"/>
      <c r="CO454" s="83"/>
      <c r="CP454" s="280" t="str">
        <f t="shared" si="64"/>
        <v/>
      </c>
      <c r="CQ454" s="81"/>
      <c r="CR454" s="280" t="str">
        <f t="shared" si="65"/>
        <v/>
      </c>
      <c r="CS454" s="3"/>
      <c r="CT454" s="3"/>
      <c r="CU454" s="280" t="str">
        <f>IF(CV454="","",VLOOKUP(CV454,リスト!$V$5:$W$6,2,FALSE))</f>
        <v/>
      </c>
      <c r="CV454" s="3"/>
      <c r="CW454" s="280" t="str">
        <f>IF(CX454="","",VLOOKUP(CX454,リスト!$X$5:$Y$6,2,FALSE))</f>
        <v/>
      </c>
      <c r="CX454" s="3"/>
      <c r="CY454" s="77"/>
      <c r="CZ454" s="77"/>
      <c r="DA454" s="75"/>
      <c r="DB454" s="75"/>
      <c r="DC454" s="75"/>
      <c r="DD454" s="75"/>
      <c r="DE454" s="280" t="str">
        <f>IF(DF454="","",VLOOKUP(DF454,リスト!$Z$5:$AA$10,2,FALSE))</f>
        <v/>
      </c>
      <c r="DF454" s="3"/>
      <c r="DG454" s="280" t="str">
        <f>IF(DH454="","",VLOOKUP(DH454,リスト!$AB$5:$AC$12,2,FALSE))</f>
        <v/>
      </c>
      <c r="DH454" s="63"/>
      <c r="DI454" s="280" t="str">
        <f>IF(DJ454="","",VLOOKUP(DJ454,リスト!$AD$5:$AE$7,2,FALSE))</f>
        <v/>
      </c>
      <c r="DJ454" s="3"/>
      <c r="DK454" s="280" t="str">
        <f>IF(DL454="","",VLOOKUP(DL454,リスト!$AF$5:$AG$10,2,FALSE))</f>
        <v/>
      </c>
      <c r="DL454" s="3"/>
      <c r="DM454" s="280" t="str">
        <f>IF(DN454="","",VLOOKUP(DN454,リスト!$AH$5:$AI$6,2,FALSE))</f>
        <v/>
      </c>
      <c r="DN454" s="3"/>
      <c r="DO454" s="280" t="str">
        <f>IF(DP454="","",VLOOKUP(DP454,リスト!$AJ$5:$AK$6,2,FALSE))</f>
        <v/>
      </c>
      <c r="DP454" s="3"/>
      <c r="DQ454" s="280" t="str">
        <f>IF(DR454="","",VLOOKUP(DR454,リスト!$AL$5:$AM$7,2,FALSE))</f>
        <v/>
      </c>
      <c r="DR454" s="3"/>
      <c r="DS454" s="13"/>
      <c r="DT454" s="85"/>
      <c r="DU454" s="85"/>
      <c r="DV454" s="281" t="str">
        <f>IF(DW454="","",VLOOKUP(DW454,リスト!$AN$5:$AO$6,2,FALSE))</f>
        <v/>
      </c>
      <c r="DW454" s="13"/>
      <c r="DX454" s="341"/>
      <c r="DY454" s="345"/>
      <c r="DZ454" s="341"/>
      <c r="EA454" s="345"/>
      <c r="EB454" s="280" t="str">
        <f>IF(EC454="","",VLOOKUP(EC454,リスト!$AW$5:$AX$8,2,FALSE))</f>
        <v/>
      </c>
      <c r="EC454" s="3"/>
      <c r="ED454" s="85"/>
      <c r="EE454" s="280" t="str">
        <f>IF(EF454="","",VLOOKUP(EF454,リスト!$AY$5:$AZ$10,2,FALSE))</f>
        <v/>
      </c>
      <c r="EF454" s="3"/>
      <c r="EG454" s="280" t="str">
        <f>IF(EH454="","",VLOOKUP(EH454,リスト!$BA$5:$BB$10,2,FALSE))</f>
        <v/>
      </c>
      <c r="EH454" s="3"/>
      <c r="EI454" s="280" t="str">
        <f>IF(EJ454="","",VLOOKUP(EJ454,リスト!$BC$5:$BD$10,2,FALSE))</f>
        <v/>
      </c>
      <c r="EJ454" s="3"/>
      <c r="EK454" s="280" t="str">
        <f>IF(EL454="","",VLOOKUP(EL454,リスト!$BE$5:$BF$10,2,FALSE))</f>
        <v/>
      </c>
      <c r="EL454" s="3"/>
      <c r="EM454" s="78"/>
      <c r="EN454" s="73"/>
      <c r="EO454" s="73"/>
      <c r="EP454" s="13"/>
      <c r="EQ454" s="13"/>
      <c r="ER454" s="280" t="str">
        <f>IF(ES454="","",VLOOKUP(ES454,リスト!$BG$5:$BH$10,2,FALSE))</f>
        <v/>
      </c>
      <c r="ES454" s="13"/>
      <c r="ET454" s="13"/>
      <c r="EU454" s="13"/>
      <c r="EV454" s="13"/>
      <c r="EW454" s="13"/>
      <c r="EX454" s="81"/>
      <c r="EY454" s="81"/>
      <c r="EZ454" s="26"/>
      <c r="FA454" s="281" t="str">
        <f>IF($EZ454="","",INDEX(リスト!$BI$5:$BJ$40,MATCH($EZ454,リスト!$BJ$5:$BJ$40,0),1))</f>
        <v/>
      </c>
      <c r="FB454" s="280" t="str">
        <f>IF(FC454="","",VLOOKUP(FC454,リスト!$BK:$BL,2,FALSE))</f>
        <v/>
      </c>
      <c r="FC454" s="13"/>
      <c r="FD454" s="331"/>
      <c r="FE454" s="3"/>
      <c r="FF454" s="280" t="str">
        <f>IF(FG454="","",VLOOKUP(FG454,リスト!$BO$5:$BP$6,2,FALSE))</f>
        <v/>
      </c>
      <c r="FG454" s="3"/>
      <c r="FH454" s="280" t="str">
        <f>IF(FI454="","",VLOOKUP(FI454,リスト!$BQ$5:$BR$8,2,FALSE))</f>
        <v/>
      </c>
      <c r="FI454" s="3"/>
      <c r="FJ454" s="282"/>
      <c r="FK454" s="280" t="str">
        <f>IF(FL454="","",VLOOKUP(FL454,リスト!$BS$5:$BT$6,2,FALSE))</f>
        <v/>
      </c>
      <c r="FL454" s="63"/>
      <c r="FM454" s="13"/>
      <c r="FN454" s="13"/>
      <c r="FO454" s="13"/>
      <c r="FP454" s="283" t="str">
        <f t="shared" si="60"/>
        <v/>
      </c>
      <c r="FQ454" s="283" t="str">
        <f t="shared" si="60"/>
        <v/>
      </c>
      <c r="FR454" s="13"/>
      <c r="FS454" s="85"/>
      <c r="FT454" s="85"/>
      <c r="FU454" s="281" t="str">
        <f t="shared" si="61"/>
        <v/>
      </c>
      <c r="FV454" s="280" t="str">
        <f>IF(FW454="","",VLOOKUP(FW454,リスト!$BV$5:$BW$10,2,FALSE))</f>
        <v/>
      </c>
      <c r="FW454" s="26"/>
      <c r="FX454" s="282" t="str">
        <f t="shared" si="62"/>
        <v/>
      </c>
      <c r="FY454" s="280" t="str">
        <f>IF(FZ454="","",VLOOKUP(FZ454,リスト!$BX$5:$BY$6,2,FALSE))</f>
        <v/>
      </c>
      <c r="FZ454" s="3"/>
      <c r="GA454" s="280" t="str">
        <f>IF(GB454="","",VLOOKUP(GB454,リスト!$BZ$5:$CA$6,2,FALSE))</f>
        <v/>
      </c>
      <c r="GB454" s="13"/>
      <c r="GC454" s="281" t="str">
        <f>IF(GD454="","",VLOOKUP(GD454,リスト!$CB$5:$CC$6,2,FALSE))</f>
        <v/>
      </c>
      <c r="GD454" s="13"/>
      <c r="GE454" s="13"/>
      <c r="GF454" s="13"/>
      <c r="GG454" s="75"/>
      <c r="GH454" s="281" t="str">
        <f t="shared" si="63"/>
        <v/>
      </c>
      <c r="GI454" s="128"/>
      <c r="GJ454" s="281" t="str">
        <f>IF(GK454="","",VLOOKUP(GK454,リスト!$CD$5:$CE$6,2,FALSE))</f>
        <v/>
      </c>
      <c r="GK454" s="13"/>
      <c r="GL454" s="281" t="str">
        <f>IF(GM454="","",VLOOKUP(GM454,リスト!$CF$5:$CG$5,2,FALSE))</f>
        <v/>
      </c>
      <c r="GM454" s="26"/>
      <c r="GN454" s="280" t="str">
        <f>IF(GO454="","",VLOOKUP(GO454,リスト!$CH$5:$CI$5,2,FALSE))</f>
        <v/>
      </c>
      <c r="GO454" s="284"/>
      <c r="GP454" s="284"/>
      <c r="GQ454" s="284"/>
      <c r="GR454" s="284"/>
      <c r="GS454" s="284"/>
      <c r="GT454" s="284"/>
      <c r="GU454" s="284"/>
      <c r="GV454" s="284"/>
      <c r="GW454" s="284"/>
      <c r="GX454" s="285"/>
    </row>
    <row r="455" spans="2:206" s="177" customFormat="1" ht="24.75" hidden="1" customHeight="1" outlineLevel="1">
      <c r="B455" s="286" t="str">
        <f>IF(明細!B449="","",明細!B449)</f>
        <v/>
      </c>
      <c r="C455" s="287" t="str">
        <f>IF(明細!C449="","",明細!C449)</f>
        <v/>
      </c>
      <c r="D455" s="265" t="str">
        <f>IF(明細!D449="","",明細!D449)</f>
        <v/>
      </c>
      <c r="E455" s="265" t="str">
        <f>IF(明細!E449="","",明細!E449)</f>
        <v/>
      </c>
      <c r="F455" s="265" t="str">
        <f>IF(明細!F449="","",明細!F449)</f>
        <v/>
      </c>
      <c r="G455" s="265" t="str">
        <f>IF(明細!G449="","",明細!G449)</f>
        <v/>
      </c>
      <c r="H455" s="265" t="str">
        <f>IF(明細!H449="","",明細!H449)</f>
        <v/>
      </c>
      <c r="I455" s="265" t="str">
        <f>IF(明細!I449="","",明細!I449)</f>
        <v/>
      </c>
      <c r="J455" s="265" t="str">
        <f>IF(明細!J449="","",明細!J449)</f>
        <v/>
      </c>
      <c r="K455" s="265" t="str">
        <f>IF(明細!K449="","",明細!K449)</f>
        <v/>
      </c>
      <c r="L455" s="265" t="str">
        <f>IF(明細!L449="","",明細!L449)</f>
        <v/>
      </c>
      <c r="M455" s="265" t="str">
        <f>IF(明細!M449="","",明細!M449)</f>
        <v/>
      </c>
      <c r="N455" s="265" t="str">
        <f>IF(明細!N449="","",明細!N449)</f>
        <v/>
      </c>
      <c r="O455" s="265" t="str">
        <f>IF(明細!O449="","",明細!O449)</f>
        <v/>
      </c>
      <c r="P455" s="265" t="str">
        <f>IF(明細!P449="","",明細!P449)</f>
        <v/>
      </c>
      <c r="Q455" s="265" t="str">
        <f>IF(明細!Q449="","",明細!Q449)</f>
        <v/>
      </c>
      <c r="R455" s="289" t="str">
        <f>IF(明細!R449="","",明細!R449)</f>
        <v/>
      </c>
      <c r="S455" s="291" t="str">
        <f>IF(明細!S449="","",明細!S449)</f>
        <v/>
      </c>
      <c r="T455" s="291" t="str">
        <f>IF(明細!T449="","",明細!T449)</f>
        <v/>
      </c>
      <c r="U455" s="291" t="str">
        <f>IF(明細!U449="","",明細!U449)</f>
        <v/>
      </c>
      <c r="V455" s="292" t="str">
        <f>IF(明細!V449="","",明細!V449)</f>
        <v>個</v>
      </c>
      <c r="W455" s="292" t="str">
        <f>IF(明細!W449="","",明細!W449)</f>
        <v/>
      </c>
      <c r="X455" s="293" t="str">
        <f>IF(明細!X449="","",明細!X449)</f>
        <v/>
      </c>
      <c r="Y455" s="134" t="str">
        <f>IF(明細!Y449="","",明細!Y449)</f>
        <v/>
      </c>
      <c r="Z455" s="135" t="str">
        <f>IF(明細!Z449="","",明細!Z449)</f>
        <v/>
      </c>
      <c r="AA455" s="134" t="str">
        <f>IF(明細!AA449="","",明細!AA449)</f>
        <v/>
      </c>
      <c r="AB455" s="303" t="str">
        <f>IF(明細!AB449="","",明細!AB449)</f>
        <v/>
      </c>
      <c r="AC455" s="134" t="str">
        <f>IF(明細!AC449="","",明細!AC449)</f>
        <v/>
      </c>
      <c r="AD455" s="183" t="str">
        <f>IF(明細!AD449="","",明細!AD449)</f>
        <v/>
      </c>
      <c r="AE455" s="184">
        <f>IF(明細!AE449="","",明細!AE449)</f>
        <v>0.1</v>
      </c>
      <c r="AF455" s="185" t="str">
        <f>IF(明細!AF449="","",明細!AF449)</f>
        <v/>
      </c>
      <c r="AG455" s="186" t="str">
        <f>IF(明細!AG449="","",明細!AG449)</f>
        <v/>
      </c>
      <c r="AH455" s="186" t="str">
        <f>IF(明細!AH449="","",明細!AH449)</f>
        <v/>
      </c>
      <c r="AI455" s="187" t="str">
        <f>IF(明細!AI449="","",明細!AI449)</f>
        <v/>
      </c>
      <c r="AJ455" s="296" t="str">
        <f>IF(明細!AJ449="","",明細!AJ449)</f>
        <v/>
      </c>
      <c r="AK455" s="297" t="str">
        <f>IF(明細!AK449="","",明細!AK449)</f>
        <v/>
      </c>
      <c r="AL455" s="298" t="str">
        <f>IF(明細!AL449="","",明細!AL449)</f>
        <v/>
      </c>
      <c r="AM455" s="299" t="str">
        <f>IF(明細!AM449="","",明細!AM449)</f>
        <v/>
      </c>
      <c r="AN455" s="300" t="str">
        <f>IF(明細!AN449="","",明細!AN449)</f>
        <v/>
      </c>
      <c r="AO455" s="300" t="str">
        <f>IF(明細!AO449="","",明細!AO449)</f>
        <v/>
      </c>
      <c r="AP455" s="300" t="str">
        <f>IF(明細!AP449="","",明細!AP449)</f>
        <v/>
      </c>
      <c r="AQ455" s="301" t="str">
        <f>IF(明細!AQ449="","",明細!AQ449)</f>
        <v/>
      </c>
      <c r="AR455" s="302" t="str">
        <f>IF(明細!AR449="","",明細!AR449)</f>
        <v/>
      </c>
      <c r="AU455" s="360"/>
      <c r="AV455" s="368"/>
      <c r="AW455" s="446" t="str">
        <f>IF(明細!AV449="","",明細!AV449)</f>
        <v/>
      </c>
      <c r="AX455" s="419" t="str">
        <f>IF(明細!AT449="","",明細!AT449)</f>
        <v/>
      </c>
      <c r="AY455" s="280" t="str">
        <f>IF($AX455="","",VLOOKUP($AX455,リスト!$CL:$CM,2,FALSE))</f>
        <v/>
      </c>
      <c r="AZ455" s="3"/>
      <c r="BA455" s="280" t="str">
        <f>IF(BB455="","",VLOOKUP(BB455,リスト!$K:$L,2,FALSE))</f>
        <v/>
      </c>
      <c r="BB455" s="3"/>
      <c r="BC455" s="3"/>
      <c r="BD455" s="87"/>
      <c r="BE455" s="280" t="str">
        <f>IF(BF455="","",VLOOKUP(BF455,リスト!$I:$J,2,FALSE))</f>
        <v/>
      </c>
      <c r="BF455" s="3"/>
      <c r="BG455" s="280" t="str">
        <f>IF(BH455="","",VLOOKUP(BH455,リスト!$M:$N,2,FALSE))</f>
        <v/>
      </c>
      <c r="BH455" s="282"/>
      <c r="BI455" s="280" t="str">
        <f>IF(BJ455="","",VLOOKUP(BJ455,リスト!$O:$P,2,FALSE))</f>
        <v/>
      </c>
      <c r="BJ455" s="24"/>
      <c r="BM455" s="451" t="str">
        <f>IF(明細!AV449="","",明細!AV449)</f>
        <v/>
      </c>
      <c r="BN455" s="453" t="str">
        <f>IF(明細!AT449="","",明細!AT449)</f>
        <v/>
      </c>
      <c r="BO455" s="280" t="str">
        <f>IF($BN455="","",VLOOKUP($BN455,リスト!$CL:$CM,2,FALSE))</f>
        <v/>
      </c>
      <c r="BP455" s="280" t="str">
        <f>IF(BQ455="","",VLOOKUP(BQ455,リスト!$K$5:$L$7,2,FALSE))</f>
        <v/>
      </c>
      <c r="BQ455" s="13"/>
      <c r="BR455" s="13"/>
      <c r="BS455" s="47"/>
      <c r="BT455" s="280" t="str">
        <f>IF(BU455="","",VLOOKUP(BU455,リスト!I446:J464,2,FALSE))</f>
        <v/>
      </c>
      <c r="BU455" s="13"/>
      <c r="BV455" s="13"/>
      <c r="BW455" s="282"/>
      <c r="BX455" s="282"/>
      <c r="BY455" s="280" t="str">
        <f>IF(BZ455="","",VLOOKUP(BZ455,リスト!$S$5:$T$6,2,FALSE))</f>
        <v/>
      </c>
      <c r="BZ455" s="3"/>
      <c r="CA455" s="3"/>
      <c r="CB455" s="81"/>
      <c r="CC455" s="280" t="str">
        <f t="shared" si="57"/>
        <v/>
      </c>
      <c r="CD455" s="83"/>
      <c r="CE455" s="83"/>
      <c r="CF455" s="83"/>
      <c r="CG455" s="83"/>
      <c r="CH455" s="282" t="str">
        <f t="shared" si="58"/>
        <v/>
      </c>
      <c r="CI455" s="83"/>
      <c r="CJ455" s="280" t="str">
        <f t="shared" si="59"/>
        <v/>
      </c>
      <c r="CK455" s="87"/>
      <c r="CL455" s="78"/>
      <c r="CM455" s="83"/>
      <c r="CN455" s="83"/>
      <c r="CO455" s="83"/>
      <c r="CP455" s="280" t="str">
        <f t="shared" si="64"/>
        <v/>
      </c>
      <c r="CQ455" s="81"/>
      <c r="CR455" s="280" t="str">
        <f t="shared" si="65"/>
        <v/>
      </c>
      <c r="CS455" s="3"/>
      <c r="CT455" s="3"/>
      <c r="CU455" s="280" t="str">
        <f>IF(CV455="","",VLOOKUP(CV455,リスト!$V$5:$W$6,2,FALSE))</f>
        <v/>
      </c>
      <c r="CV455" s="3"/>
      <c r="CW455" s="280" t="str">
        <f>IF(CX455="","",VLOOKUP(CX455,リスト!$X$5:$Y$6,2,FALSE))</f>
        <v/>
      </c>
      <c r="CX455" s="3"/>
      <c r="CY455" s="77"/>
      <c r="CZ455" s="77"/>
      <c r="DA455" s="75"/>
      <c r="DB455" s="75"/>
      <c r="DC455" s="75"/>
      <c r="DD455" s="75"/>
      <c r="DE455" s="280" t="str">
        <f>IF(DF455="","",VLOOKUP(DF455,リスト!$Z$5:$AA$10,2,FALSE))</f>
        <v/>
      </c>
      <c r="DF455" s="3"/>
      <c r="DG455" s="280" t="str">
        <f>IF(DH455="","",VLOOKUP(DH455,リスト!$AB$5:$AC$12,2,FALSE))</f>
        <v/>
      </c>
      <c r="DH455" s="63"/>
      <c r="DI455" s="280" t="str">
        <f>IF(DJ455="","",VLOOKUP(DJ455,リスト!$AD$5:$AE$7,2,FALSE))</f>
        <v/>
      </c>
      <c r="DJ455" s="3"/>
      <c r="DK455" s="280" t="str">
        <f>IF(DL455="","",VLOOKUP(DL455,リスト!$AF$5:$AG$10,2,FALSE))</f>
        <v/>
      </c>
      <c r="DL455" s="3"/>
      <c r="DM455" s="280" t="str">
        <f>IF(DN455="","",VLOOKUP(DN455,リスト!$AH$5:$AI$6,2,FALSE))</f>
        <v/>
      </c>
      <c r="DN455" s="3"/>
      <c r="DO455" s="280" t="str">
        <f>IF(DP455="","",VLOOKUP(DP455,リスト!$AJ$5:$AK$6,2,FALSE))</f>
        <v/>
      </c>
      <c r="DP455" s="3"/>
      <c r="DQ455" s="280" t="str">
        <f>IF(DR455="","",VLOOKUP(DR455,リスト!$AL$5:$AM$7,2,FALSE))</f>
        <v/>
      </c>
      <c r="DR455" s="3"/>
      <c r="DS455" s="13"/>
      <c r="DT455" s="85"/>
      <c r="DU455" s="85"/>
      <c r="DV455" s="281" t="str">
        <f>IF(DW455="","",VLOOKUP(DW455,リスト!$AN$5:$AO$6,2,FALSE))</f>
        <v/>
      </c>
      <c r="DW455" s="13"/>
      <c r="DX455" s="341"/>
      <c r="DY455" s="345"/>
      <c r="DZ455" s="341"/>
      <c r="EA455" s="345"/>
      <c r="EB455" s="280" t="str">
        <f>IF(EC455="","",VLOOKUP(EC455,リスト!$AW$5:$AX$8,2,FALSE))</f>
        <v/>
      </c>
      <c r="EC455" s="3"/>
      <c r="ED455" s="85"/>
      <c r="EE455" s="280" t="str">
        <f>IF(EF455="","",VLOOKUP(EF455,リスト!$AY$5:$AZ$10,2,FALSE))</f>
        <v/>
      </c>
      <c r="EF455" s="3"/>
      <c r="EG455" s="280" t="str">
        <f>IF(EH455="","",VLOOKUP(EH455,リスト!$BA$5:$BB$10,2,FALSE))</f>
        <v/>
      </c>
      <c r="EH455" s="3"/>
      <c r="EI455" s="280" t="str">
        <f>IF(EJ455="","",VLOOKUP(EJ455,リスト!$BC$5:$BD$10,2,FALSE))</f>
        <v/>
      </c>
      <c r="EJ455" s="3"/>
      <c r="EK455" s="280" t="str">
        <f>IF(EL455="","",VLOOKUP(EL455,リスト!$BE$5:$BF$10,2,FALSE))</f>
        <v/>
      </c>
      <c r="EL455" s="3"/>
      <c r="EM455" s="78"/>
      <c r="EN455" s="73"/>
      <c r="EO455" s="73"/>
      <c r="EP455" s="13"/>
      <c r="EQ455" s="13"/>
      <c r="ER455" s="280" t="str">
        <f>IF(ES455="","",VLOOKUP(ES455,リスト!$BG$5:$BH$10,2,FALSE))</f>
        <v/>
      </c>
      <c r="ES455" s="13"/>
      <c r="ET455" s="13"/>
      <c r="EU455" s="13"/>
      <c r="EV455" s="13"/>
      <c r="EW455" s="13"/>
      <c r="EX455" s="81"/>
      <c r="EY455" s="81"/>
      <c r="EZ455" s="26"/>
      <c r="FA455" s="281" t="str">
        <f>IF($EZ455="","",INDEX(リスト!$BI$5:$BJ$40,MATCH($EZ455,リスト!$BJ$5:$BJ$40,0),1))</f>
        <v/>
      </c>
      <c r="FB455" s="280" t="str">
        <f>IF(FC455="","",VLOOKUP(FC455,リスト!$BK:$BL,2,FALSE))</f>
        <v/>
      </c>
      <c r="FC455" s="13"/>
      <c r="FD455" s="331"/>
      <c r="FE455" s="3"/>
      <c r="FF455" s="280" t="str">
        <f>IF(FG455="","",VLOOKUP(FG455,リスト!$BO$5:$BP$6,2,FALSE))</f>
        <v/>
      </c>
      <c r="FG455" s="3"/>
      <c r="FH455" s="280" t="str">
        <f>IF(FI455="","",VLOOKUP(FI455,リスト!$BQ$5:$BR$8,2,FALSE))</f>
        <v/>
      </c>
      <c r="FI455" s="3"/>
      <c r="FJ455" s="282"/>
      <c r="FK455" s="280" t="str">
        <f>IF(FL455="","",VLOOKUP(FL455,リスト!$BS$5:$BT$6,2,FALSE))</f>
        <v/>
      </c>
      <c r="FL455" s="63"/>
      <c r="FM455" s="13"/>
      <c r="FN455" s="13"/>
      <c r="FO455" s="13"/>
      <c r="FP455" s="283" t="str">
        <f t="shared" si="60"/>
        <v/>
      </c>
      <c r="FQ455" s="283" t="str">
        <f t="shared" si="60"/>
        <v/>
      </c>
      <c r="FR455" s="13"/>
      <c r="FS455" s="85"/>
      <c r="FT455" s="85"/>
      <c r="FU455" s="281" t="str">
        <f t="shared" si="61"/>
        <v/>
      </c>
      <c r="FV455" s="280" t="str">
        <f>IF(FW455="","",VLOOKUP(FW455,リスト!$BV$5:$BW$10,2,FALSE))</f>
        <v/>
      </c>
      <c r="FW455" s="26"/>
      <c r="FX455" s="282" t="str">
        <f t="shared" si="62"/>
        <v/>
      </c>
      <c r="FY455" s="280" t="str">
        <f>IF(FZ455="","",VLOOKUP(FZ455,リスト!$BX$5:$BY$6,2,FALSE))</f>
        <v/>
      </c>
      <c r="FZ455" s="3"/>
      <c r="GA455" s="280" t="str">
        <f>IF(GB455="","",VLOOKUP(GB455,リスト!$BZ$5:$CA$6,2,FALSE))</f>
        <v/>
      </c>
      <c r="GB455" s="13"/>
      <c r="GC455" s="281" t="str">
        <f>IF(GD455="","",VLOOKUP(GD455,リスト!$CB$5:$CC$6,2,FALSE))</f>
        <v/>
      </c>
      <c r="GD455" s="13"/>
      <c r="GE455" s="13"/>
      <c r="GF455" s="13"/>
      <c r="GG455" s="75"/>
      <c r="GH455" s="281" t="str">
        <f t="shared" si="63"/>
        <v/>
      </c>
      <c r="GI455" s="128"/>
      <c r="GJ455" s="281" t="str">
        <f>IF(GK455="","",VLOOKUP(GK455,リスト!$CD$5:$CE$6,2,FALSE))</f>
        <v/>
      </c>
      <c r="GK455" s="13"/>
      <c r="GL455" s="281" t="str">
        <f>IF(GM455="","",VLOOKUP(GM455,リスト!$CF$5:$CG$5,2,FALSE))</f>
        <v/>
      </c>
      <c r="GM455" s="26"/>
      <c r="GN455" s="280" t="str">
        <f>IF(GO455="","",VLOOKUP(GO455,リスト!$CH$5:$CI$5,2,FALSE))</f>
        <v/>
      </c>
      <c r="GO455" s="284"/>
      <c r="GP455" s="284"/>
      <c r="GQ455" s="284"/>
      <c r="GR455" s="284"/>
      <c r="GS455" s="284"/>
      <c r="GT455" s="284"/>
      <c r="GU455" s="284"/>
      <c r="GV455" s="284"/>
      <c r="GW455" s="284"/>
      <c r="GX455" s="285"/>
    </row>
    <row r="456" spans="2:206" s="177" customFormat="1" ht="24.75" hidden="1" customHeight="1" outlineLevel="1">
      <c r="B456" s="286" t="str">
        <f>IF(明細!B450="","",明細!B450)</f>
        <v/>
      </c>
      <c r="C456" s="287" t="str">
        <f>IF(明細!C450="","",明細!C450)</f>
        <v/>
      </c>
      <c r="D456" s="265" t="str">
        <f>IF(明細!D450="","",明細!D450)</f>
        <v/>
      </c>
      <c r="E456" s="265" t="str">
        <f>IF(明細!E450="","",明細!E450)</f>
        <v/>
      </c>
      <c r="F456" s="265" t="str">
        <f>IF(明細!F450="","",明細!F450)</f>
        <v/>
      </c>
      <c r="G456" s="265" t="str">
        <f>IF(明細!G450="","",明細!G450)</f>
        <v/>
      </c>
      <c r="H456" s="265" t="str">
        <f>IF(明細!H450="","",明細!H450)</f>
        <v/>
      </c>
      <c r="I456" s="265" t="str">
        <f>IF(明細!I450="","",明細!I450)</f>
        <v/>
      </c>
      <c r="J456" s="265" t="str">
        <f>IF(明細!J450="","",明細!J450)</f>
        <v/>
      </c>
      <c r="K456" s="265" t="str">
        <f>IF(明細!K450="","",明細!K450)</f>
        <v/>
      </c>
      <c r="L456" s="265" t="str">
        <f>IF(明細!L450="","",明細!L450)</f>
        <v/>
      </c>
      <c r="M456" s="265" t="str">
        <f>IF(明細!M450="","",明細!M450)</f>
        <v/>
      </c>
      <c r="N456" s="265" t="str">
        <f>IF(明細!N450="","",明細!N450)</f>
        <v/>
      </c>
      <c r="O456" s="265" t="str">
        <f>IF(明細!O450="","",明細!O450)</f>
        <v/>
      </c>
      <c r="P456" s="265" t="str">
        <f>IF(明細!P450="","",明細!P450)</f>
        <v/>
      </c>
      <c r="Q456" s="265" t="str">
        <f>IF(明細!Q450="","",明細!Q450)</f>
        <v/>
      </c>
      <c r="R456" s="289" t="str">
        <f>IF(明細!R450="","",明細!R450)</f>
        <v/>
      </c>
      <c r="S456" s="291" t="str">
        <f>IF(明細!S450="","",明細!S450)</f>
        <v/>
      </c>
      <c r="T456" s="291" t="str">
        <f>IF(明細!T450="","",明細!T450)</f>
        <v/>
      </c>
      <c r="U456" s="291" t="str">
        <f>IF(明細!U450="","",明細!U450)</f>
        <v/>
      </c>
      <c r="V456" s="292" t="str">
        <f>IF(明細!V450="","",明細!V450)</f>
        <v>個</v>
      </c>
      <c r="W456" s="292" t="str">
        <f>IF(明細!W450="","",明細!W450)</f>
        <v/>
      </c>
      <c r="X456" s="293" t="str">
        <f>IF(明細!X450="","",明細!X450)</f>
        <v/>
      </c>
      <c r="Y456" s="134" t="str">
        <f>IF(明細!Y450="","",明細!Y450)</f>
        <v/>
      </c>
      <c r="Z456" s="135" t="str">
        <f>IF(明細!Z450="","",明細!Z450)</f>
        <v/>
      </c>
      <c r="AA456" s="134" t="str">
        <f>IF(明細!AA450="","",明細!AA450)</f>
        <v/>
      </c>
      <c r="AB456" s="303" t="str">
        <f>IF(明細!AB450="","",明細!AB450)</f>
        <v/>
      </c>
      <c r="AC456" s="134" t="str">
        <f>IF(明細!AC450="","",明細!AC450)</f>
        <v/>
      </c>
      <c r="AD456" s="183" t="str">
        <f>IF(明細!AD450="","",明細!AD450)</f>
        <v/>
      </c>
      <c r="AE456" s="184">
        <f>IF(明細!AE450="","",明細!AE450)</f>
        <v>0.1</v>
      </c>
      <c r="AF456" s="185" t="str">
        <f>IF(明細!AF450="","",明細!AF450)</f>
        <v/>
      </c>
      <c r="AG456" s="186" t="str">
        <f>IF(明細!AG450="","",明細!AG450)</f>
        <v/>
      </c>
      <c r="AH456" s="186" t="str">
        <f>IF(明細!AH450="","",明細!AH450)</f>
        <v/>
      </c>
      <c r="AI456" s="187" t="str">
        <f>IF(明細!AI450="","",明細!AI450)</f>
        <v/>
      </c>
      <c r="AJ456" s="296" t="str">
        <f>IF(明細!AJ450="","",明細!AJ450)</f>
        <v/>
      </c>
      <c r="AK456" s="297" t="str">
        <f>IF(明細!AK450="","",明細!AK450)</f>
        <v/>
      </c>
      <c r="AL456" s="298" t="str">
        <f>IF(明細!AL450="","",明細!AL450)</f>
        <v/>
      </c>
      <c r="AM456" s="299" t="str">
        <f>IF(明細!AM450="","",明細!AM450)</f>
        <v/>
      </c>
      <c r="AN456" s="300" t="str">
        <f>IF(明細!AN450="","",明細!AN450)</f>
        <v/>
      </c>
      <c r="AO456" s="300" t="str">
        <f>IF(明細!AO450="","",明細!AO450)</f>
        <v/>
      </c>
      <c r="AP456" s="300" t="str">
        <f>IF(明細!AP450="","",明細!AP450)</f>
        <v/>
      </c>
      <c r="AQ456" s="301" t="str">
        <f>IF(明細!AQ450="","",明細!AQ450)</f>
        <v/>
      </c>
      <c r="AR456" s="302" t="str">
        <f>IF(明細!AR450="","",明細!AR450)</f>
        <v/>
      </c>
      <c r="AU456" s="360"/>
      <c r="AV456" s="368"/>
      <c r="AW456" s="446" t="str">
        <f>IF(明細!AV450="","",明細!AV450)</f>
        <v/>
      </c>
      <c r="AX456" s="419" t="str">
        <f>IF(明細!AT450="","",明細!AT450)</f>
        <v/>
      </c>
      <c r="AY456" s="280" t="str">
        <f>IF($AX456="","",VLOOKUP($AX456,リスト!$CL:$CM,2,FALSE))</f>
        <v/>
      </c>
      <c r="AZ456" s="3"/>
      <c r="BA456" s="280" t="str">
        <f>IF(BB456="","",VLOOKUP(BB456,リスト!$K:$L,2,FALSE))</f>
        <v/>
      </c>
      <c r="BB456" s="3"/>
      <c r="BC456" s="3"/>
      <c r="BD456" s="87"/>
      <c r="BE456" s="280" t="str">
        <f>IF(BF456="","",VLOOKUP(BF456,リスト!$I:$J,2,FALSE))</f>
        <v/>
      </c>
      <c r="BF456" s="3"/>
      <c r="BG456" s="280" t="str">
        <f>IF(BH456="","",VLOOKUP(BH456,リスト!$M:$N,2,FALSE))</f>
        <v/>
      </c>
      <c r="BH456" s="282"/>
      <c r="BI456" s="280" t="str">
        <f>IF(BJ456="","",VLOOKUP(BJ456,リスト!$O:$P,2,FALSE))</f>
        <v/>
      </c>
      <c r="BJ456" s="24"/>
      <c r="BM456" s="451" t="str">
        <f>IF(明細!AV450="","",明細!AV450)</f>
        <v/>
      </c>
      <c r="BN456" s="453" t="str">
        <f>IF(明細!AT450="","",明細!AT450)</f>
        <v/>
      </c>
      <c r="BO456" s="280" t="str">
        <f>IF($BN456="","",VLOOKUP($BN456,リスト!$CL:$CM,2,FALSE))</f>
        <v/>
      </c>
      <c r="BP456" s="280" t="str">
        <f>IF(BQ456="","",VLOOKUP(BQ456,リスト!$K$5:$L$7,2,FALSE))</f>
        <v/>
      </c>
      <c r="BQ456" s="13"/>
      <c r="BR456" s="13"/>
      <c r="BS456" s="47"/>
      <c r="BT456" s="280" t="str">
        <f>IF(BU456="","",VLOOKUP(BU456,リスト!I447:J465,2,FALSE))</f>
        <v/>
      </c>
      <c r="BU456" s="13"/>
      <c r="BV456" s="13"/>
      <c r="BW456" s="282"/>
      <c r="BX456" s="282"/>
      <c r="BY456" s="280" t="str">
        <f>IF(BZ456="","",VLOOKUP(BZ456,リスト!$S$5:$T$6,2,FALSE))</f>
        <v/>
      </c>
      <c r="BZ456" s="3"/>
      <c r="CA456" s="3"/>
      <c r="CB456" s="81"/>
      <c r="CC456" s="280" t="str">
        <f t="shared" si="57"/>
        <v/>
      </c>
      <c r="CD456" s="83"/>
      <c r="CE456" s="83"/>
      <c r="CF456" s="83"/>
      <c r="CG456" s="83"/>
      <c r="CH456" s="282" t="str">
        <f t="shared" si="58"/>
        <v/>
      </c>
      <c r="CI456" s="83"/>
      <c r="CJ456" s="280" t="str">
        <f t="shared" si="59"/>
        <v/>
      </c>
      <c r="CK456" s="87"/>
      <c r="CL456" s="78"/>
      <c r="CM456" s="83"/>
      <c r="CN456" s="83"/>
      <c r="CO456" s="83"/>
      <c r="CP456" s="280" t="str">
        <f t="shared" si="64"/>
        <v/>
      </c>
      <c r="CQ456" s="81"/>
      <c r="CR456" s="280" t="str">
        <f t="shared" si="65"/>
        <v/>
      </c>
      <c r="CS456" s="3"/>
      <c r="CT456" s="3"/>
      <c r="CU456" s="280" t="str">
        <f>IF(CV456="","",VLOOKUP(CV456,リスト!$V$5:$W$6,2,FALSE))</f>
        <v/>
      </c>
      <c r="CV456" s="3"/>
      <c r="CW456" s="280" t="str">
        <f>IF(CX456="","",VLOOKUP(CX456,リスト!$X$5:$Y$6,2,FALSE))</f>
        <v/>
      </c>
      <c r="CX456" s="3"/>
      <c r="CY456" s="77"/>
      <c r="CZ456" s="77"/>
      <c r="DA456" s="75"/>
      <c r="DB456" s="75"/>
      <c r="DC456" s="75"/>
      <c r="DD456" s="75"/>
      <c r="DE456" s="280" t="str">
        <f>IF(DF456="","",VLOOKUP(DF456,リスト!$Z$5:$AA$10,2,FALSE))</f>
        <v/>
      </c>
      <c r="DF456" s="3"/>
      <c r="DG456" s="280" t="str">
        <f>IF(DH456="","",VLOOKUP(DH456,リスト!$AB$5:$AC$12,2,FALSE))</f>
        <v/>
      </c>
      <c r="DH456" s="63"/>
      <c r="DI456" s="280" t="str">
        <f>IF(DJ456="","",VLOOKUP(DJ456,リスト!$AD$5:$AE$7,2,FALSE))</f>
        <v/>
      </c>
      <c r="DJ456" s="3"/>
      <c r="DK456" s="280" t="str">
        <f>IF(DL456="","",VLOOKUP(DL456,リスト!$AF$5:$AG$10,2,FALSE))</f>
        <v/>
      </c>
      <c r="DL456" s="3"/>
      <c r="DM456" s="280" t="str">
        <f>IF(DN456="","",VLOOKUP(DN456,リスト!$AH$5:$AI$6,2,FALSE))</f>
        <v/>
      </c>
      <c r="DN456" s="3"/>
      <c r="DO456" s="280" t="str">
        <f>IF(DP456="","",VLOOKUP(DP456,リスト!$AJ$5:$AK$6,2,FALSE))</f>
        <v/>
      </c>
      <c r="DP456" s="3"/>
      <c r="DQ456" s="280" t="str">
        <f>IF(DR456="","",VLOOKUP(DR456,リスト!$AL$5:$AM$7,2,FALSE))</f>
        <v/>
      </c>
      <c r="DR456" s="3"/>
      <c r="DS456" s="13"/>
      <c r="DT456" s="85"/>
      <c r="DU456" s="85"/>
      <c r="DV456" s="281" t="str">
        <f>IF(DW456="","",VLOOKUP(DW456,リスト!$AN$5:$AO$6,2,FALSE))</f>
        <v/>
      </c>
      <c r="DW456" s="13"/>
      <c r="DX456" s="341"/>
      <c r="DY456" s="345"/>
      <c r="DZ456" s="341"/>
      <c r="EA456" s="345"/>
      <c r="EB456" s="280" t="str">
        <f>IF(EC456="","",VLOOKUP(EC456,リスト!$AW$5:$AX$8,2,FALSE))</f>
        <v/>
      </c>
      <c r="EC456" s="3"/>
      <c r="ED456" s="85"/>
      <c r="EE456" s="280" t="str">
        <f>IF(EF456="","",VLOOKUP(EF456,リスト!$AY$5:$AZ$10,2,FALSE))</f>
        <v/>
      </c>
      <c r="EF456" s="3"/>
      <c r="EG456" s="280" t="str">
        <f>IF(EH456="","",VLOOKUP(EH456,リスト!$BA$5:$BB$10,2,FALSE))</f>
        <v/>
      </c>
      <c r="EH456" s="3"/>
      <c r="EI456" s="280" t="str">
        <f>IF(EJ456="","",VLOOKUP(EJ456,リスト!$BC$5:$BD$10,2,FALSE))</f>
        <v/>
      </c>
      <c r="EJ456" s="3"/>
      <c r="EK456" s="280" t="str">
        <f>IF(EL456="","",VLOOKUP(EL456,リスト!$BE$5:$BF$10,2,FALSE))</f>
        <v/>
      </c>
      <c r="EL456" s="3"/>
      <c r="EM456" s="78"/>
      <c r="EN456" s="73"/>
      <c r="EO456" s="73"/>
      <c r="EP456" s="13"/>
      <c r="EQ456" s="13"/>
      <c r="ER456" s="280" t="str">
        <f>IF(ES456="","",VLOOKUP(ES456,リスト!$BG$5:$BH$10,2,FALSE))</f>
        <v/>
      </c>
      <c r="ES456" s="13"/>
      <c r="ET456" s="13"/>
      <c r="EU456" s="13"/>
      <c r="EV456" s="13"/>
      <c r="EW456" s="13"/>
      <c r="EX456" s="81"/>
      <c r="EY456" s="81"/>
      <c r="EZ456" s="26"/>
      <c r="FA456" s="281" t="str">
        <f>IF($EZ456="","",INDEX(リスト!$BI$5:$BJ$40,MATCH($EZ456,リスト!$BJ$5:$BJ$40,0),1))</f>
        <v/>
      </c>
      <c r="FB456" s="280" t="str">
        <f>IF(FC456="","",VLOOKUP(FC456,リスト!$BK:$BL,2,FALSE))</f>
        <v/>
      </c>
      <c r="FC456" s="13"/>
      <c r="FD456" s="331"/>
      <c r="FE456" s="3"/>
      <c r="FF456" s="280" t="str">
        <f>IF(FG456="","",VLOOKUP(FG456,リスト!$BO$5:$BP$6,2,FALSE))</f>
        <v/>
      </c>
      <c r="FG456" s="3"/>
      <c r="FH456" s="280" t="str">
        <f>IF(FI456="","",VLOOKUP(FI456,リスト!$BQ$5:$BR$8,2,FALSE))</f>
        <v/>
      </c>
      <c r="FI456" s="3"/>
      <c r="FJ456" s="282"/>
      <c r="FK456" s="280" t="str">
        <f>IF(FL456="","",VLOOKUP(FL456,リスト!$BS$5:$BT$6,2,FALSE))</f>
        <v/>
      </c>
      <c r="FL456" s="63"/>
      <c r="FM456" s="13"/>
      <c r="FN456" s="13"/>
      <c r="FO456" s="13"/>
      <c r="FP456" s="283" t="str">
        <f t="shared" si="60"/>
        <v/>
      </c>
      <c r="FQ456" s="283" t="str">
        <f t="shared" si="60"/>
        <v/>
      </c>
      <c r="FR456" s="13"/>
      <c r="FS456" s="85"/>
      <c r="FT456" s="85"/>
      <c r="FU456" s="281" t="str">
        <f t="shared" si="61"/>
        <v/>
      </c>
      <c r="FV456" s="280" t="str">
        <f>IF(FW456="","",VLOOKUP(FW456,リスト!$BV$5:$BW$10,2,FALSE))</f>
        <v/>
      </c>
      <c r="FW456" s="26"/>
      <c r="FX456" s="282" t="str">
        <f t="shared" si="62"/>
        <v/>
      </c>
      <c r="FY456" s="280" t="str">
        <f>IF(FZ456="","",VLOOKUP(FZ456,リスト!$BX$5:$BY$6,2,FALSE))</f>
        <v/>
      </c>
      <c r="FZ456" s="3"/>
      <c r="GA456" s="280" t="str">
        <f>IF(GB456="","",VLOOKUP(GB456,リスト!$BZ$5:$CA$6,2,FALSE))</f>
        <v/>
      </c>
      <c r="GB456" s="13"/>
      <c r="GC456" s="281" t="str">
        <f>IF(GD456="","",VLOOKUP(GD456,リスト!$CB$5:$CC$6,2,FALSE))</f>
        <v/>
      </c>
      <c r="GD456" s="13"/>
      <c r="GE456" s="13"/>
      <c r="GF456" s="13"/>
      <c r="GG456" s="75"/>
      <c r="GH456" s="281" t="str">
        <f t="shared" si="63"/>
        <v/>
      </c>
      <c r="GI456" s="128"/>
      <c r="GJ456" s="281" t="str">
        <f>IF(GK456="","",VLOOKUP(GK456,リスト!$CD$5:$CE$6,2,FALSE))</f>
        <v/>
      </c>
      <c r="GK456" s="13"/>
      <c r="GL456" s="281" t="str">
        <f>IF(GM456="","",VLOOKUP(GM456,リスト!$CF$5:$CG$5,2,FALSE))</f>
        <v/>
      </c>
      <c r="GM456" s="26"/>
      <c r="GN456" s="280" t="str">
        <f>IF(GO456="","",VLOOKUP(GO456,リスト!$CH$5:$CI$5,2,FALSE))</f>
        <v/>
      </c>
      <c r="GO456" s="284"/>
      <c r="GP456" s="284"/>
      <c r="GQ456" s="284"/>
      <c r="GR456" s="284"/>
      <c r="GS456" s="284"/>
      <c r="GT456" s="284"/>
      <c r="GU456" s="284"/>
      <c r="GV456" s="284"/>
      <c r="GW456" s="284"/>
      <c r="GX456" s="285"/>
    </row>
    <row r="457" spans="2:206" s="177" customFormat="1" ht="24.75" hidden="1" customHeight="1" outlineLevel="1">
      <c r="B457" s="286" t="str">
        <f>IF(明細!B451="","",明細!B451)</f>
        <v/>
      </c>
      <c r="C457" s="287" t="str">
        <f>IF(明細!C451="","",明細!C451)</f>
        <v/>
      </c>
      <c r="D457" s="265" t="str">
        <f>IF(明細!D451="","",明細!D451)</f>
        <v/>
      </c>
      <c r="E457" s="265" t="str">
        <f>IF(明細!E451="","",明細!E451)</f>
        <v/>
      </c>
      <c r="F457" s="265" t="str">
        <f>IF(明細!F451="","",明細!F451)</f>
        <v/>
      </c>
      <c r="G457" s="265" t="str">
        <f>IF(明細!G451="","",明細!G451)</f>
        <v/>
      </c>
      <c r="H457" s="265" t="str">
        <f>IF(明細!H451="","",明細!H451)</f>
        <v/>
      </c>
      <c r="I457" s="265" t="str">
        <f>IF(明細!I451="","",明細!I451)</f>
        <v/>
      </c>
      <c r="J457" s="265" t="str">
        <f>IF(明細!J451="","",明細!J451)</f>
        <v/>
      </c>
      <c r="K457" s="265" t="str">
        <f>IF(明細!K451="","",明細!K451)</f>
        <v/>
      </c>
      <c r="L457" s="265" t="str">
        <f>IF(明細!L451="","",明細!L451)</f>
        <v/>
      </c>
      <c r="M457" s="265" t="str">
        <f>IF(明細!M451="","",明細!M451)</f>
        <v/>
      </c>
      <c r="N457" s="265" t="str">
        <f>IF(明細!N451="","",明細!N451)</f>
        <v/>
      </c>
      <c r="O457" s="265" t="str">
        <f>IF(明細!O451="","",明細!O451)</f>
        <v/>
      </c>
      <c r="P457" s="265" t="str">
        <f>IF(明細!P451="","",明細!P451)</f>
        <v/>
      </c>
      <c r="Q457" s="265" t="str">
        <f>IF(明細!Q451="","",明細!Q451)</f>
        <v/>
      </c>
      <c r="R457" s="289" t="str">
        <f>IF(明細!R451="","",明細!R451)</f>
        <v/>
      </c>
      <c r="S457" s="291" t="str">
        <f>IF(明細!S451="","",明細!S451)</f>
        <v/>
      </c>
      <c r="T457" s="291" t="str">
        <f>IF(明細!T451="","",明細!T451)</f>
        <v/>
      </c>
      <c r="U457" s="291" t="str">
        <f>IF(明細!U451="","",明細!U451)</f>
        <v/>
      </c>
      <c r="V457" s="292" t="str">
        <f>IF(明細!V451="","",明細!V451)</f>
        <v>個</v>
      </c>
      <c r="W457" s="292" t="str">
        <f>IF(明細!W451="","",明細!W451)</f>
        <v/>
      </c>
      <c r="X457" s="293" t="str">
        <f>IF(明細!X451="","",明細!X451)</f>
        <v/>
      </c>
      <c r="Y457" s="134" t="str">
        <f>IF(明細!Y451="","",明細!Y451)</f>
        <v/>
      </c>
      <c r="Z457" s="135" t="str">
        <f>IF(明細!Z451="","",明細!Z451)</f>
        <v/>
      </c>
      <c r="AA457" s="134" t="str">
        <f>IF(明細!AA451="","",明細!AA451)</f>
        <v/>
      </c>
      <c r="AB457" s="303" t="str">
        <f>IF(明細!AB451="","",明細!AB451)</f>
        <v/>
      </c>
      <c r="AC457" s="134" t="str">
        <f>IF(明細!AC451="","",明細!AC451)</f>
        <v/>
      </c>
      <c r="AD457" s="183" t="str">
        <f>IF(明細!AD451="","",明細!AD451)</f>
        <v/>
      </c>
      <c r="AE457" s="184">
        <f>IF(明細!AE451="","",明細!AE451)</f>
        <v>0.1</v>
      </c>
      <c r="AF457" s="185" t="str">
        <f>IF(明細!AF451="","",明細!AF451)</f>
        <v/>
      </c>
      <c r="AG457" s="186" t="str">
        <f>IF(明細!AG451="","",明細!AG451)</f>
        <v/>
      </c>
      <c r="AH457" s="186" t="str">
        <f>IF(明細!AH451="","",明細!AH451)</f>
        <v/>
      </c>
      <c r="AI457" s="187" t="str">
        <f>IF(明細!AI451="","",明細!AI451)</f>
        <v/>
      </c>
      <c r="AJ457" s="296" t="str">
        <f>IF(明細!AJ451="","",明細!AJ451)</f>
        <v/>
      </c>
      <c r="AK457" s="297" t="str">
        <f>IF(明細!AK451="","",明細!AK451)</f>
        <v/>
      </c>
      <c r="AL457" s="298" t="str">
        <f>IF(明細!AL451="","",明細!AL451)</f>
        <v/>
      </c>
      <c r="AM457" s="299" t="str">
        <f>IF(明細!AM451="","",明細!AM451)</f>
        <v/>
      </c>
      <c r="AN457" s="300" t="str">
        <f>IF(明細!AN451="","",明細!AN451)</f>
        <v/>
      </c>
      <c r="AO457" s="300" t="str">
        <f>IF(明細!AO451="","",明細!AO451)</f>
        <v/>
      </c>
      <c r="AP457" s="300" t="str">
        <f>IF(明細!AP451="","",明細!AP451)</f>
        <v/>
      </c>
      <c r="AQ457" s="301" t="str">
        <f>IF(明細!AQ451="","",明細!AQ451)</f>
        <v/>
      </c>
      <c r="AR457" s="302" t="str">
        <f>IF(明細!AR451="","",明細!AR451)</f>
        <v/>
      </c>
      <c r="AU457" s="360"/>
      <c r="AV457" s="368"/>
      <c r="AW457" s="446" t="str">
        <f>IF(明細!AV451="","",明細!AV451)</f>
        <v/>
      </c>
      <c r="AX457" s="419" t="str">
        <f>IF(明細!AT451="","",明細!AT451)</f>
        <v/>
      </c>
      <c r="AY457" s="280" t="str">
        <f>IF($AX457="","",VLOOKUP($AX457,リスト!$CL:$CM,2,FALSE))</f>
        <v/>
      </c>
      <c r="AZ457" s="3"/>
      <c r="BA457" s="280" t="str">
        <f>IF(BB457="","",VLOOKUP(BB457,リスト!$K:$L,2,FALSE))</f>
        <v/>
      </c>
      <c r="BB457" s="3"/>
      <c r="BC457" s="3"/>
      <c r="BD457" s="87"/>
      <c r="BE457" s="280" t="str">
        <f>IF(BF457="","",VLOOKUP(BF457,リスト!$I:$J,2,FALSE))</f>
        <v/>
      </c>
      <c r="BF457" s="3"/>
      <c r="BG457" s="280" t="str">
        <f>IF(BH457="","",VLOOKUP(BH457,リスト!$M:$N,2,FALSE))</f>
        <v/>
      </c>
      <c r="BH457" s="282"/>
      <c r="BI457" s="280" t="str">
        <f>IF(BJ457="","",VLOOKUP(BJ457,リスト!$O:$P,2,FALSE))</f>
        <v/>
      </c>
      <c r="BJ457" s="24"/>
      <c r="BM457" s="451" t="str">
        <f>IF(明細!AV451="","",明細!AV451)</f>
        <v/>
      </c>
      <c r="BN457" s="453" t="str">
        <f>IF(明細!AT451="","",明細!AT451)</f>
        <v/>
      </c>
      <c r="BO457" s="280" t="str">
        <f>IF($BN457="","",VLOOKUP($BN457,リスト!$CL:$CM,2,FALSE))</f>
        <v/>
      </c>
      <c r="BP457" s="280" t="str">
        <f>IF(BQ457="","",VLOOKUP(BQ457,リスト!$K$5:$L$7,2,FALSE))</f>
        <v/>
      </c>
      <c r="BQ457" s="13"/>
      <c r="BR457" s="13"/>
      <c r="BS457" s="47"/>
      <c r="BT457" s="280" t="str">
        <f>IF(BU457="","",VLOOKUP(BU457,リスト!I448:J466,2,FALSE))</f>
        <v/>
      </c>
      <c r="BU457" s="13"/>
      <c r="BV457" s="13"/>
      <c r="BW457" s="282"/>
      <c r="BX457" s="282"/>
      <c r="BY457" s="280" t="str">
        <f>IF(BZ457="","",VLOOKUP(BZ457,リスト!$S$5:$T$6,2,FALSE))</f>
        <v/>
      </c>
      <c r="BZ457" s="3"/>
      <c r="CA457" s="3"/>
      <c r="CB457" s="81"/>
      <c r="CC457" s="280" t="str">
        <f t="shared" si="57"/>
        <v/>
      </c>
      <c r="CD457" s="83"/>
      <c r="CE457" s="83"/>
      <c r="CF457" s="83"/>
      <c r="CG457" s="83"/>
      <c r="CH457" s="282" t="str">
        <f t="shared" si="58"/>
        <v/>
      </c>
      <c r="CI457" s="83"/>
      <c r="CJ457" s="280" t="str">
        <f t="shared" si="59"/>
        <v/>
      </c>
      <c r="CK457" s="87"/>
      <c r="CL457" s="78"/>
      <c r="CM457" s="83"/>
      <c r="CN457" s="83"/>
      <c r="CO457" s="83"/>
      <c r="CP457" s="280" t="str">
        <f t="shared" si="64"/>
        <v/>
      </c>
      <c r="CQ457" s="81"/>
      <c r="CR457" s="280" t="str">
        <f t="shared" si="65"/>
        <v/>
      </c>
      <c r="CS457" s="3"/>
      <c r="CT457" s="3"/>
      <c r="CU457" s="280" t="str">
        <f>IF(CV457="","",VLOOKUP(CV457,リスト!$V$5:$W$6,2,FALSE))</f>
        <v/>
      </c>
      <c r="CV457" s="3"/>
      <c r="CW457" s="280" t="str">
        <f>IF(CX457="","",VLOOKUP(CX457,リスト!$X$5:$Y$6,2,FALSE))</f>
        <v/>
      </c>
      <c r="CX457" s="3"/>
      <c r="CY457" s="77"/>
      <c r="CZ457" s="77"/>
      <c r="DA457" s="75"/>
      <c r="DB457" s="75"/>
      <c r="DC457" s="75"/>
      <c r="DD457" s="75"/>
      <c r="DE457" s="280" t="str">
        <f>IF(DF457="","",VLOOKUP(DF457,リスト!$Z$5:$AA$10,2,FALSE))</f>
        <v/>
      </c>
      <c r="DF457" s="3"/>
      <c r="DG457" s="280" t="str">
        <f>IF(DH457="","",VLOOKUP(DH457,リスト!$AB$5:$AC$12,2,FALSE))</f>
        <v/>
      </c>
      <c r="DH457" s="63"/>
      <c r="DI457" s="280" t="str">
        <f>IF(DJ457="","",VLOOKUP(DJ457,リスト!$AD$5:$AE$7,2,FALSE))</f>
        <v/>
      </c>
      <c r="DJ457" s="3"/>
      <c r="DK457" s="280" t="str">
        <f>IF(DL457="","",VLOOKUP(DL457,リスト!$AF$5:$AG$10,2,FALSE))</f>
        <v/>
      </c>
      <c r="DL457" s="3"/>
      <c r="DM457" s="280" t="str">
        <f>IF(DN457="","",VLOOKUP(DN457,リスト!$AH$5:$AI$6,2,FALSE))</f>
        <v/>
      </c>
      <c r="DN457" s="3"/>
      <c r="DO457" s="280" t="str">
        <f>IF(DP457="","",VLOOKUP(DP457,リスト!$AJ$5:$AK$6,2,FALSE))</f>
        <v/>
      </c>
      <c r="DP457" s="3"/>
      <c r="DQ457" s="280" t="str">
        <f>IF(DR457="","",VLOOKUP(DR457,リスト!$AL$5:$AM$7,2,FALSE))</f>
        <v/>
      </c>
      <c r="DR457" s="3"/>
      <c r="DS457" s="13"/>
      <c r="DT457" s="85"/>
      <c r="DU457" s="85"/>
      <c r="DV457" s="281" t="str">
        <f>IF(DW457="","",VLOOKUP(DW457,リスト!$AN$5:$AO$6,2,FALSE))</f>
        <v/>
      </c>
      <c r="DW457" s="13"/>
      <c r="DX457" s="341"/>
      <c r="DY457" s="345"/>
      <c r="DZ457" s="341"/>
      <c r="EA457" s="345"/>
      <c r="EB457" s="280" t="str">
        <f>IF(EC457="","",VLOOKUP(EC457,リスト!$AW$5:$AX$8,2,FALSE))</f>
        <v/>
      </c>
      <c r="EC457" s="3"/>
      <c r="ED457" s="85"/>
      <c r="EE457" s="280" t="str">
        <f>IF(EF457="","",VLOOKUP(EF457,リスト!$AY$5:$AZ$10,2,FALSE))</f>
        <v/>
      </c>
      <c r="EF457" s="3"/>
      <c r="EG457" s="280" t="str">
        <f>IF(EH457="","",VLOOKUP(EH457,リスト!$BA$5:$BB$10,2,FALSE))</f>
        <v/>
      </c>
      <c r="EH457" s="3"/>
      <c r="EI457" s="280" t="str">
        <f>IF(EJ457="","",VLOOKUP(EJ457,リスト!$BC$5:$BD$10,2,FALSE))</f>
        <v/>
      </c>
      <c r="EJ457" s="3"/>
      <c r="EK457" s="280" t="str">
        <f>IF(EL457="","",VLOOKUP(EL457,リスト!$BE$5:$BF$10,2,FALSE))</f>
        <v/>
      </c>
      <c r="EL457" s="3"/>
      <c r="EM457" s="78"/>
      <c r="EN457" s="73"/>
      <c r="EO457" s="73"/>
      <c r="EP457" s="13"/>
      <c r="EQ457" s="13"/>
      <c r="ER457" s="280" t="str">
        <f>IF(ES457="","",VLOOKUP(ES457,リスト!$BG$5:$BH$10,2,FALSE))</f>
        <v/>
      </c>
      <c r="ES457" s="13"/>
      <c r="ET457" s="13"/>
      <c r="EU457" s="13"/>
      <c r="EV457" s="13"/>
      <c r="EW457" s="13"/>
      <c r="EX457" s="81"/>
      <c r="EY457" s="81"/>
      <c r="EZ457" s="26"/>
      <c r="FA457" s="281" t="str">
        <f>IF($EZ457="","",INDEX(リスト!$BI$5:$BJ$40,MATCH($EZ457,リスト!$BJ$5:$BJ$40,0),1))</f>
        <v/>
      </c>
      <c r="FB457" s="280" t="str">
        <f>IF(FC457="","",VLOOKUP(FC457,リスト!$BK:$BL,2,FALSE))</f>
        <v/>
      </c>
      <c r="FC457" s="13"/>
      <c r="FD457" s="331"/>
      <c r="FE457" s="3"/>
      <c r="FF457" s="280" t="str">
        <f>IF(FG457="","",VLOOKUP(FG457,リスト!$BO$5:$BP$6,2,FALSE))</f>
        <v/>
      </c>
      <c r="FG457" s="3"/>
      <c r="FH457" s="280" t="str">
        <f>IF(FI457="","",VLOOKUP(FI457,リスト!$BQ$5:$BR$8,2,FALSE))</f>
        <v/>
      </c>
      <c r="FI457" s="3"/>
      <c r="FJ457" s="282"/>
      <c r="FK457" s="280" t="str">
        <f>IF(FL457="","",VLOOKUP(FL457,リスト!$BS$5:$BT$6,2,FALSE))</f>
        <v/>
      </c>
      <c r="FL457" s="63"/>
      <c r="FM457" s="13"/>
      <c r="FN457" s="13"/>
      <c r="FO457" s="13"/>
      <c r="FP457" s="283" t="str">
        <f t="shared" si="60"/>
        <v/>
      </c>
      <c r="FQ457" s="283" t="str">
        <f t="shared" si="60"/>
        <v/>
      </c>
      <c r="FR457" s="13"/>
      <c r="FS457" s="85"/>
      <c r="FT457" s="85"/>
      <c r="FU457" s="281" t="str">
        <f t="shared" si="61"/>
        <v/>
      </c>
      <c r="FV457" s="280" t="str">
        <f>IF(FW457="","",VLOOKUP(FW457,リスト!$BV$5:$BW$10,2,FALSE))</f>
        <v/>
      </c>
      <c r="FW457" s="26"/>
      <c r="FX457" s="282" t="str">
        <f t="shared" si="62"/>
        <v/>
      </c>
      <c r="FY457" s="280" t="str">
        <f>IF(FZ457="","",VLOOKUP(FZ457,リスト!$BX$5:$BY$6,2,FALSE))</f>
        <v/>
      </c>
      <c r="FZ457" s="3"/>
      <c r="GA457" s="280" t="str">
        <f>IF(GB457="","",VLOOKUP(GB457,リスト!$BZ$5:$CA$6,2,FALSE))</f>
        <v/>
      </c>
      <c r="GB457" s="13"/>
      <c r="GC457" s="281" t="str">
        <f>IF(GD457="","",VLOOKUP(GD457,リスト!$CB$5:$CC$6,2,FALSE))</f>
        <v/>
      </c>
      <c r="GD457" s="13"/>
      <c r="GE457" s="13"/>
      <c r="GF457" s="13"/>
      <c r="GG457" s="75"/>
      <c r="GH457" s="281" t="str">
        <f t="shared" si="63"/>
        <v/>
      </c>
      <c r="GI457" s="128"/>
      <c r="GJ457" s="281" t="str">
        <f>IF(GK457="","",VLOOKUP(GK457,リスト!$CD$5:$CE$6,2,FALSE))</f>
        <v/>
      </c>
      <c r="GK457" s="13"/>
      <c r="GL457" s="281" t="str">
        <f>IF(GM457="","",VLOOKUP(GM457,リスト!$CF$5:$CG$5,2,FALSE))</f>
        <v/>
      </c>
      <c r="GM457" s="26"/>
      <c r="GN457" s="280" t="str">
        <f>IF(GO457="","",VLOOKUP(GO457,リスト!$CH$5:$CI$5,2,FALSE))</f>
        <v/>
      </c>
      <c r="GO457" s="284"/>
      <c r="GP457" s="284"/>
      <c r="GQ457" s="284"/>
      <c r="GR457" s="284"/>
      <c r="GS457" s="284"/>
      <c r="GT457" s="284"/>
      <c r="GU457" s="284"/>
      <c r="GV457" s="284"/>
      <c r="GW457" s="284"/>
      <c r="GX457" s="285"/>
    </row>
    <row r="458" spans="2:206" s="177" customFormat="1" ht="24.75" hidden="1" customHeight="1" outlineLevel="1">
      <c r="B458" s="286" t="str">
        <f>IF(明細!B452="","",明細!B452)</f>
        <v/>
      </c>
      <c r="C458" s="287" t="str">
        <f>IF(明細!C452="","",明細!C452)</f>
        <v/>
      </c>
      <c r="D458" s="265" t="str">
        <f>IF(明細!D452="","",明細!D452)</f>
        <v/>
      </c>
      <c r="E458" s="265" t="str">
        <f>IF(明細!E452="","",明細!E452)</f>
        <v/>
      </c>
      <c r="F458" s="265" t="str">
        <f>IF(明細!F452="","",明細!F452)</f>
        <v/>
      </c>
      <c r="G458" s="265" t="str">
        <f>IF(明細!G452="","",明細!G452)</f>
        <v/>
      </c>
      <c r="H458" s="265" t="str">
        <f>IF(明細!H452="","",明細!H452)</f>
        <v/>
      </c>
      <c r="I458" s="265" t="str">
        <f>IF(明細!I452="","",明細!I452)</f>
        <v/>
      </c>
      <c r="J458" s="265" t="str">
        <f>IF(明細!J452="","",明細!J452)</f>
        <v/>
      </c>
      <c r="K458" s="265" t="str">
        <f>IF(明細!K452="","",明細!K452)</f>
        <v/>
      </c>
      <c r="L458" s="265" t="str">
        <f>IF(明細!L452="","",明細!L452)</f>
        <v/>
      </c>
      <c r="M458" s="265" t="str">
        <f>IF(明細!M452="","",明細!M452)</f>
        <v/>
      </c>
      <c r="N458" s="265" t="str">
        <f>IF(明細!N452="","",明細!N452)</f>
        <v/>
      </c>
      <c r="O458" s="265" t="str">
        <f>IF(明細!O452="","",明細!O452)</f>
        <v/>
      </c>
      <c r="P458" s="265" t="str">
        <f>IF(明細!P452="","",明細!P452)</f>
        <v/>
      </c>
      <c r="Q458" s="265" t="str">
        <f>IF(明細!Q452="","",明細!Q452)</f>
        <v/>
      </c>
      <c r="R458" s="289" t="str">
        <f>IF(明細!R452="","",明細!R452)</f>
        <v/>
      </c>
      <c r="S458" s="291" t="str">
        <f>IF(明細!S452="","",明細!S452)</f>
        <v/>
      </c>
      <c r="T458" s="291" t="str">
        <f>IF(明細!T452="","",明細!T452)</f>
        <v/>
      </c>
      <c r="U458" s="291" t="str">
        <f>IF(明細!U452="","",明細!U452)</f>
        <v/>
      </c>
      <c r="V458" s="292" t="str">
        <f>IF(明細!V452="","",明細!V452)</f>
        <v>個</v>
      </c>
      <c r="W458" s="292" t="str">
        <f>IF(明細!W452="","",明細!W452)</f>
        <v/>
      </c>
      <c r="X458" s="293" t="str">
        <f>IF(明細!X452="","",明細!X452)</f>
        <v/>
      </c>
      <c r="Y458" s="134" t="str">
        <f>IF(明細!Y452="","",明細!Y452)</f>
        <v/>
      </c>
      <c r="Z458" s="135" t="str">
        <f>IF(明細!Z452="","",明細!Z452)</f>
        <v/>
      </c>
      <c r="AA458" s="134" t="str">
        <f>IF(明細!AA452="","",明細!AA452)</f>
        <v/>
      </c>
      <c r="AB458" s="303" t="str">
        <f>IF(明細!AB452="","",明細!AB452)</f>
        <v/>
      </c>
      <c r="AC458" s="134" t="str">
        <f>IF(明細!AC452="","",明細!AC452)</f>
        <v/>
      </c>
      <c r="AD458" s="183" t="str">
        <f>IF(明細!AD452="","",明細!AD452)</f>
        <v/>
      </c>
      <c r="AE458" s="184">
        <f>IF(明細!AE452="","",明細!AE452)</f>
        <v>0.1</v>
      </c>
      <c r="AF458" s="185" t="str">
        <f>IF(明細!AF452="","",明細!AF452)</f>
        <v/>
      </c>
      <c r="AG458" s="186" t="str">
        <f>IF(明細!AG452="","",明細!AG452)</f>
        <v/>
      </c>
      <c r="AH458" s="186" t="str">
        <f>IF(明細!AH452="","",明細!AH452)</f>
        <v/>
      </c>
      <c r="AI458" s="187" t="str">
        <f>IF(明細!AI452="","",明細!AI452)</f>
        <v/>
      </c>
      <c r="AJ458" s="296" t="str">
        <f>IF(明細!AJ452="","",明細!AJ452)</f>
        <v/>
      </c>
      <c r="AK458" s="297" t="str">
        <f>IF(明細!AK452="","",明細!AK452)</f>
        <v/>
      </c>
      <c r="AL458" s="298" t="str">
        <f>IF(明細!AL452="","",明細!AL452)</f>
        <v/>
      </c>
      <c r="AM458" s="299" t="str">
        <f>IF(明細!AM452="","",明細!AM452)</f>
        <v/>
      </c>
      <c r="AN458" s="300" t="str">
        <f>IF(明細!AN452="","",明細!AN452)</f>
        <v/>
      </c>
      <c r="AO458" s="300" t="str">
        <f>IF(明細!AO452="","",明細!AO452)</f>
        <v/>
      </c>
      <c r="AP458" s="300" t="str">
        <f>IF(明細!AP452="","",明細!AP452)</f>
        <v/>
      </c>
      <c r="AQ458" s="301" t="str">
        <f>IF(明細!AQ452="","",明細!AQ452)</f>
        <v/>
      </c>
      <c r="AR458" s="302" t="str">
        <f>IF(明細!AR452="","",明細!AR452)</f>
        <v/>
      </c>
      <c r="AU458" s="360"/>
      <c r="AV458" s="368"/>
      <c r="AW458" s="446" t="str">
        <f>IF(明細!AV452="","",明細!AV452)</f>
        <v/>
      </c>
      <c r="AX458" s="419" t="str">
        <f>IF(明細!AT452="","",明細!AT452)</f>
        <v/>
      </c>
      <c r="AY458" s="280" t="str">
        <f>IF($AX458="","",VLOOKUP($AX458,リスト!$CL:$CM,2,FALSE))</f>
        <v/>
      </c>
      <c r="AZ458" s="3"/>
      <c r="BA458" s="280" t="str">
        <f>IF(BB458="","",VLOOKUP(BB458,リスト!$K:$L,2,FALSE))</f>
        <v/>
      </c>
      <c r="BB458" s="3"/>
      <c r="BC458" s="3"/>
      <c r="BD458" s="87"/>
      <c r="BE458" s="280" t="str">
        <f>IF(BF458="","",VLOOKUP(BF458,リスト!$I:$J,2,FALSE))</f>
        <v/>
      </c>
      <c r="BF458" s="3"/>
      <c r="BG458" s="280" t="str">
        <f>IF(BH458="","",VLOOKUP(BH458,リスト!$M:$N,2,FALSE))</f>
        <v/>
      </c>
      <c r="BH458" s="282"/>
      <c r="BI458" s="280" t="str">
        <f>IF(BJ458="","",VLOOKUP(BJ458,リスト!$O:$P,2,FALSE))</f>
        <v/>
      </c>
      <c r="BJ458" s="24"/>
      <c r="BM458" s="451" t="str">
        <f>IF(明細!AV452="","",明細!AV452)</f>
        <v/>
      </c>
      <c r="BN458" s="453" t="str">
        <f>IF(明細!AT452="","",明細!AT452)</f>
        <v/>
      </c>
      <c r="BO458" s="280" t="str">
        <f>IF($BN458="","",VLOOKUP($BN458,リスト!$CL:$CM,2,FALSE))</f>
        <v/>
      </c>
      <c r="BP458" s="280" t="str">
        <f>IF(BQ458="","",VLOOKUP(BQ458,リスト!$K$5:$L$7,2,FALSE))</f>
        <v/>
      </c>
      <c r="BQ458" s="13"/>
      <c r="BR458" s="13"/>
      <c r="BS458" s="47"/>
      <c r="BT458" s="280" t="str">
        <f>IF(BU458="","",VLOOKUP(BU458,リスト!I449:J467,2,FALSE))</f>
        <v/>
      </c>
      <c r="BU458" s="13"/>
      <c r="BV458" s="13"/>
      <c r="BW458" s="282"/>
      <c r="BX458" s="282"/>
      <c r="BY458" s="280" t="str">
        <f>IF(BZ458="","",VLOOKUP(BZ458,リスト!$S$5:$T$6,2,FALSE))</f>
        <v/>
      </c>
      <c r="BZ458" s="3"/>
      <c r="CA458" s="3"/>
      <c r="CB458" s="81"/>
      <c r="CC458" s="280" t="str">
        <f t="shared" si="57"/>
        <v/>
      </c>
      <c r="CD458" s="83"/>
      <c r="CE458" s="83"/>
      <c r="CF458" s="83"/>
      <c r="CG458" s="83"/>
      <c r="CH458" s="282" t="str">
        <f t="shared" si="58"/>
        <v/>
      </c>
      <c r="CI458" s="83"/>
      <c r="CJ458" s="280" t="str">
        <f t="shared" si="59"/>
        <v/>
      </c>
      <c r="CK458" s="87"/>
      <c r="CL458" s="78"/>
      <c r="CM458" s="83"/>
      <c r="CN458" s="83"/>
      <c r="CO458" s="83"/>
      <c r="CP458" s="280" t="str">
        <f t="shared" si="64"/>
        <v/>
      </c>
      <c r="CQ458" s="81"/>
      <c r="CR458" s="280" t="str">
        <f t="shared" si="65"/>
        <v/>
      </c>
      <c r="CS458" s="3"/>
      <c r="CT458" s="3"/>
      <c r="CU458" s="280" t="str">
        <f>IF(CV458="","",VLOOKUP(CV458,リスト!$V$5:$W$6,2,FALSE))</f>
        <v/>
      </c>
      <c r="CV458" s="3"/>
      <c r="CW458" s="280" t="str">
        <f>IF(CX458="","",VLOOKUP(CX458,リスト!$X$5:$Y$6,2,FALSE))</f>
        <v/>
      </c>
      <c r="CX458" s="3"/>
      <c r="CY458" s="77"/>
      <c r="CZ458" s="77"/>
      <c r="DA458" s="75"/>
      <c r="DB458" s="75"/>
      <c r="DC458" s="75"/>
      <c r="DD458" s="75"/>
      <c r="DE458" s="280" t="str">
        <f>IF(DF458="","",VLOOKUP(DF458,リスト!$Z$5:$AA$10,2,FALSE))</f>
        <v/>
      </c>
      <c r="DF458" s="3"/>
      <c r="DG458" s="280" t="str">
        <f>IF(DH458="","",VLOOKUP(DH458,リスト!$AB$5:$AC$12,2,FALSE))</f>
        <v/>
      </c>
      <c r="DH458" s="63"/>
      <c r="DI458" s="280" t="str">
        <f>IF(DJ458="","",VLOOKUP(DJ458,リスト!$AD$5:$AE$7,2,FALSE))</f>
        <v/>
      </c>
      <c r="DJ458" s="3"/>
      <c r="DK458" s="280" t="str">
        <f>IF(DL458="","",VLOOKUP(DL458,リスト!$AF$5:$AG$10,2,FALSE))</f>
        <v/>
      </c>
      <c r="DL458" s="3"/>
      <c r="DM458" s="280" t="str">
        <f>IF(DN458="","",VLOOKUP(DN458,リスト!$AH$5:$AI$6,2,FALSE))</f>
        <v/>
      </c>
      <c r="DN458" s="3"/>
      <c r="DO458" s="280" t="str">
        <f>IF(DP458="","",VLOOKUP(DP458,リスト!$AJ$5:$AK$6,2,FALSE))</f>
        <v/>
      </c>
      <c r="DP458" s="3"/>
      <c r="DQ458" s="280" t="str">
        <f>IF(DR458="","",VLOOKUP(DR458,リスト!$AL$5:$AM$7,2,FALSE))</f>
        <v/>
      </c>
      <c r="DR458" s="3"/>
      <c r="DS458" s="13"/>
      <c r="DT458" s="85"/>
      <c r="DU458" s="85"/>
      <c r="DV458" s="281" t="str">
        <f>IF(DW458="","",VLOOKUP(DW458,リスト!$AN$5:$AO$6,2,FALSE))</f>
        <v/>
      </c>
      <c r="DW458" s="13"/>
      <c r="DX458" s="341"/>
      <c r="DY458" s="345"/>
      <c r="DZ458" s="341"/>
      <c r="EA458" s="345"/>
      <c r="EB458" s="280" t="str">
        <f>IF(EC458="","",VLOOKUP(EC458,リスト!$AW$5:$AX$8,2,FALSE))</f>
        <v/>
      </c>
      <c r="EC458" s="3"/>
      <c r="ED458" s="85"/>
      <c r="EE458" s="280" t="str">
        <f>IF(EF458="","",VLOOKUP(EF458,リスト!$AY$5:$AZ$10,2,FALSE))</f>
        <v/>
      </c>
      <c r="EF458" s="3"/>
      <c r="EG458" s="280" t="str">
        <f>IF(EH458="","",VLOOKUP(EH458,リスト!$BA$5:$BB$10,2,FALSE))</f>
        <v/>
      </c>
      <c r="EH458" s="3"/>
      <c r="EI458" s="280" t="str">
        <f>IF(EJ458="","",VLOOKUP(EJ458,リスト!$BC$5:$BD$10,2,FALSE))</f>
        <v/>
      </c>
      <c r="EJ458" s="3"/>
      <c r="EK458" s="280" t="str">
        <f>IF(EL458="","",VLOOKUP(EL458,リスト!$BE$5:$BF$10,2,FALSE))</f>
        <v/>
      </c>
      <c r="EL458" s="3"/>
      <c r="EM458" s="78"/>
      <c r="EN458" s="73"/>
      <c r="EO458" s="73"/>
      <c r="EP458" s="13"/>
      <c r="EQ458" s="13"/>
      <c r="ER458" s="280" t="str">
        <f>IF(ES458="","",VLOOKUP(ES458,リスト!$BG$5:$BH$10,2,FALSE))</f>
        <v/>
      </c>
      <c r="ES458" s="13"/>
      <c r="ET458" s="13"/>
      <c r="EU458" s="13"/>
      <c r="EV458" s="13"/>
      <c r="EW458" s="13"/>
      <c r="EX458" s="81"/>
      <c r="EY458" s="81"/>
      <c r="EZ458" s="26"/>
      <c r="FA458" s="281" t="str">
        <f>IF($EZ458="","",INDEX(リスト!$BI$5:$BJ$40,MATCH($EZ458,リスト!$BJ$5:$BJ$40,0),1))</f>
        <v/>
      </c>
      <c r="FB458" s="280" t="str">
        <f>IF(FC458="","",VLOOKUP(FC458,リスト!$BK:$BL,2,FALSE))</f>
        <v/>
      </c>
      <c r="FC458" s="13"/>
      <c r="FD458" s="331"/>
      <c r="FE458" s="3"/>
      <c r="FF458" s="280" t="str">
        <f>IF(FG458="","",VLOOKUP(FG458,リスト!$BO$5:$BP$6,2,FALSE))</f>
        <v/>
      </c>
      <c r="FG458" s="3"/>
      <c r="FH458" s="280" t="str">
        <f>IF(FI458="","",VLOOKUP(FI458,リスト!$BQ$5:$BR$8,2,FALSE))</f>
        <v/>
      </c>
      <c r="FI458" s="3"/>
      <c r="FJ458" s="282"/>
      <c r="FK458" s="280" t="str">
        <f>IF(FL458="","",VLOOKUP(FL458,リスト!$BS$5:$BT$6,2,FALSE))</f>
        <v/>
      </c>
      <c r="FL458" s="63"/>
      <c r="FM458" s="13"/>
      <c r="FN458" s="13"/>
      <c r="FO458" s="13"/>
      <c r="FP458" s="283" t="str">
        <f t="shared" si="60"/>
        <v/>
      </c>
      <c r="FQ458" s="283" t="str">
        <f t="shared" si="60"/>
        <v/>
      </c>
      <c r="FR458" s="13"/>
      <c r="FS458" s="85"/>
      <c r="FT458" s="85"/>
      <c r="FU458" s="281" t="str">
        <f t="shared" si="61"/>
        <v/>
      </c>
      <c r="FV458" s="280" t="str">
        <f>IF(FW458="","",VLOOKUP(FW458,リスト!$BV$5:$BW$10,2,FALSE))</f>
        <v/>
      </c>
      <c r="FW458" s="26"/>
      <c r="FX458" s="282" t="str">
        <f t="shared" si="62"/>
        <v/>
      </c>
      <c r="FY458" s="280" t="str">
        <f>IF(FZ458="","",VLOOKUP(FZ458,リスト!$BX$5:$BY$6,2,FALSE))</f>
        <v/>
      </c>
      <c r="FZ458" s="3"/>
      <c r="GA458" s="280" t="str">
        <f>IF(GB458="","",VLOOKUP(GB458,リスト!$BZ$5:$CA$6,2,FALSE))</f>
        <v/>
      </c>
      <c r="GB458" s="13"/>
      <c r="GC458" s="281" t="str">
        <f>IF(GD458="","",VLOOKUP(GD458,リスト!$CB$5:$CC$6,2,FALSE))</f>
        <v/>
      </c>
      <c r="GD458" s="13"/>
      <c r="GE458" s="13"/>
      <c r="GF458" s="13"/>
      <c r="GG458" s="75"/>
      <c r="GH458" s="281" t="str">
        <f t="shared" si="63"/>
        <v/>
      </c>
      <c r="GI458" s="128"/>
      <c r="GJ458" s="281" t="str">
        <f>IF(GK458="","",VLOOKUP(GK458,リスト!$CD$5:$CE$6,2,FALSE))</f>
        <v/>
      </c>
      <c r="GK458" s="13"/>
      <c r="GL458" s="281" t="str">
        <f>IF(GM458="","",VLOOKUP(GM458,リスト!$CF$5:$CG$5,2,FALSE))</f>
        <v/>
      </c>
      <c r="GM458" s="26"/>
      <c r="GN458" s="280" t="str">
        <f>IF(GO458="","",VLOOKUP(GO458,リスト!$CH$5:$CI$5,2,FALSE))</f>
        <v/>
      </c>
      <c r="GO458" s="284"/>
      <c r="GP458" s="284"/>
      <c r="GQ458" s="284"/>
      <c r="GR458" s="284"/>
      <c r="GS458" s="284"/>
      <c r="GT458" s="284"/>
      <c r="GU458" s="284"/>
      <c r="GV458" s="284"/>
      <c r="GW458" s="284"/>
      <c r="GX458" s="285"/>
    </row>
    <row r="459" spans="2:206" s="177" customFormat="1" ht="24.75" hidden="1" customHeight="1" outlineLevel="1">
      <c r="B459" s="286" t="str">
        <f>IF(明細!B453="","",明細!B453)</f>
        <v/>
      </c>
      <c r="C459" s="287" t="str">
        <f>IF(明細!C453="","",明細!C453)</f>
        <v/>
      </c>
      <c r="D459" s="265" t="str">
        <f>IF(明細!D453="","",明細!D453)</f>
        <v/>
      </c>
      <c r="E459" s="265" t="str">
        <f>IF(明細!E453="","",明細!E453)</f>
        <v/>
      </c>
      <c r="F459" s="265" t="str">
        <f>IF(明細!F453="","",明細!F453)</f>
        <v/>
      </c>
      <c r="G459" s="265" t="str">
        <f>IF(明細!G453="","",明細!G453)</f>
        <v/>
      </c>
      <c r="H459" s="265" t="str">
        <f>IF(明細!H453="","",明細!H453)</f>
        <v/>
      </c>
      <c r="I459" s="265" t="str">
        <f>IF(明細!I453="","",明細!I453)</f>
        <v/>
      </c>
      <c r="J459" s="265" t="str">
        <f>IF(明細!J453="","",明細!J453)</f>
        <v/>
      </c>
      <c r="K459" s="265" t="str">
        <f>IF(明細!K453="","",明細!K453)</f>
        <v/>
      </c>
      <c r="L459" s="265" t="str">
        <f>IF(明細!L453="","",明細!L453)</f>
        <v/>
      </c>
      <c r="M459" s="265" t="str">
        <f>IF(明細!M453="","",明細!M453)</f>
        <v/>
      </c>
      <c r="N459" s="265" t="str">
        <f>IF(明細!N453="","",明細!N453)</f>
        <v/>
      </c>
      <c r="O459" s="265" t="str">
        <f>IF(明細!O453="","",明細!O453)</f>
        <v/>
      </c>
      <c r="P459" s="265" t="str">
        <f>IF(明細!P453="","",明細!P453)</f>
        <v/>
      </c>
      <c r="Q459" s="265" t="str">
        <f>IF(明細!Q453="","",明細!Q453)</f>
        <v/>
      </c>
      <c r="R459" s="289" t="str">
        <f>IF(明細!R453="","",明細!R453)</f>
        <v/>
      </c>
      <c r="S459" s="291" t="str">
        <f>IF(明細!S453="","",明細!S453)</f>
        <v/>
      </c>
      <c r="T459" s="291" t="str">
        <f>IF(明細!T453="","",明細!T453)</f>
        <v/>
      </c>
      <c r="U459" s="291" t="str">
        <f>IF(明細!U453="","",明細!U453)</f>
        <v/>
      </c>
      <c r="V459" s="292" t="str">
        <f>IF(明細!V453="","",明細!V453)</f>
        <v>個</v>
      </c>
      <c r="W459" s="292" t="str">
        <f>IF(明細!W453="","",明細!W453)</f>
        <v/>
      </c>
      <c r="X459" s="293" t="str">
        <f>IF(明細!X453="","",明細!X453)</f>
        <v/>
      </c>
      <c r="Y459" s="134" t="str">
        <f>IF(明細!Y453="","",明細!Y453)</f>
        <v/>
      </c>
      <c r="Z459" s="135" t="str">
        <f>IF(明細!Z453="","",明細!Z453)</f>
        <v/>
      </c>
      <c r="AA459" s="134" t="str">
        <f>IF(明細!AA453="","",明細!AA453)</f>
        <v/>
      </c>
      <c r="AB459" s="303" t="str">
        <f>IF(明細!AB453="","",明細!AB453)</f>
        <v/>
      </c>
      <c r="AC459" s="134" t="str">
        <f>IF(明細!AC453="","",明細!AC453)</f>
        <v/>
      </c>
      <c r="AD459" s="183" t="str">
        <f>IF(明細!AD453="","",明細!AD453)</f>
        <v/>
      </c>
      <c r="AE459" s="184">
        <f>IF(明細!AE453="","",明細!AE453)</f>
        <v>0.1</v>
      </c>
      <c r="AF459" s="185" t="str">
        <f>IF(明細!AF453="","",明細!AF453)</f>
        <v/>
      </c>
      <c r="AG459" s="186" t="str">
        <f>IF(明細!AG453="","",明細!AG453)</f>
        <v/>
      </c>
      <c r="AH459" s="186" t="str">
        <f>IF(明細!AH453="","",明細!AH453)</f>
        <v/>
      </c>
      <c r="AI459" s="187" t="str">
        <f>IF(明細!AI453="","",明細!AI453)</f>
        <v/>
      </c>
      <c r="AJ459" s="296" t="str">
        <f>IF(明細!AJ453="","",明細!AJ453)</f>
        <v/>
      </c>
      <c r="AK459" s="297" t="str">
        <f>IF(明細!AK453="","",明細!AK453)</f>
        <v/>
      </c>
      <c r="AL459" s="298" t="str">
        <f>IF(明細!AL453="","",明細!AL453)</f>
        <v/>
      </c>
      <c r="AM459" s="299" t="str">
        <f>IF(明細!AM453="","",明細!AM453)</f>
        <v/>
      </c>
      <c r="AN459" s="300" t="str">
        <f>IF(明細!AN453="","",明細!AN453)</f>
        <v/>
      </c>
      <c r="AO459" s="300" t="str">
        <f>IF(明細!AO453="","",明細!AO453)</f>
        <v/>
      </c>
      <c r="AP459" s="300" t="str">
        <f>IF(明細!AP453="","",明細!AP453)</f>
        <v/>
      </c>
      <c r="AQ459" s="301" t="str">
        <f>IF(明細!AQ453="","",明細!AQ453)</f>
        <v/>
      </c>
      <c r="AR459" s="302" t="str">
        <f>IF(明細!AR453="","",明細!AR453)</f>
        <v/>
      </c>
      <c r="AU459" s="360"/>
      <c r="AV459" s="368"/>
      <c r="AW459" s="446" t="str">
        <f>IF(明細!AV453="","",明細!AV453)</f>
        <v/>
      </c>
      <c r="AX459" s="419" t="str">
        <f>IF(明細!AT453="","",明細!AT453)</f>
        <v/>
      </c>
      <c r="AY459" s="280" t="str">
        <f>IF($AX459="","",VLOOKUP($AX459,リスト!$CL:$CM,2,FALSE))</f>
        <v/>
      </c>
      <c r="AZ459" s="3"/>
      <c r="BA459" s="280" t="str">
        <f>IF(BB459="","",VLOOKUP(BB459,リスト!$K:$L,2,FALSE))</f>
        <v/>
      </c>
      <c r="BB459" s="3"/>
      <c r="BC459" s="3"/>
      <c r="BD459" s="87"/>
      <c r="BE459" s="280" t="str">
        <f>IF(BF459="","",VLOOKUP(BF459,リスト!$I:$J,2,FALSE))</f>
        <v/>
      </c>
      <c r="BF459" s="3"/>
      <c r="BG459" s="280" t="str">
        <f>IF(BH459="","",VLOOKUP(BH459,リスト!$M:$N,2,FALSE))</f>
        <v/>
      </c>
      <c r="BH459" s="282"/>
      <c r="BI459" s="280" t="str">
        <f>IF(BJ459="","",VLOOKUP(BJ459,リスト!$O:$P,2,FALSE))</f>
        <v/>
      </c>
      <c r="BJ459" s="24"/>
      <c r="BM459" s="451" t="str">
        <f>IF(明細!AV453="","",明細!AV453)</f>
        <v/>
      </c>
      <c r="BN459" s="453" t="str">
        <f>IF(明細!AT453="","",明細!AT453)</f>
        <v/>
      </c>
      <c r="BO459" s="280" t="str">
        <f>IF($BN459="","",VLOOKUP($BN459,リスト!$CL:$CM,2,FALSE))</f>
        <v/>
      </c>
      <c r="BP459" s="280" t="str">
        <f>IF(BQ459="","",VLOOKUP(BQ459,リスト!$K$5:$L$7,2,FALSE))</f>
        <v/>
      </c>
      <c r="BQ459" s="13"/>
      <c r="BR459" s="13"/>
      <c r="BS459" s="47"/>
      <c r="BT459" s="280" t="str">
        <f>IF(BU459="","",VLOOKUP(BU459,リスト!I450:J468,2,FALSE))</f>
        <v/>
      </c>
      <c r="BU459" s="13"/>
      <c r="BV459" s="13"/>
      <c r="BW459" s="282"/>
      <c r="BX459" s="282"/>
      <c r="BY459" s="280" t="str">
        <f>IF(BZ459="","",VLOOKUP(BZ459,リスト!$S$5:$T$6,2,FALSE))</f>
        <v/>
      </c>
      <c r="BZ459" s="3"/>
      <c r="CA459" s="3"/>
      <c r="CB459" s="81"/>
      <c r="CC459" s="280" t="str">
        <f t="shared" si="57"/>
        <v/>
      </c>
      <c r="CD459" s="83"/>
      <c r="CE459" s="83"/>
      <c r="CF459" s="83"/>
      <c r="CG459" s="83"/>
      <c r="CH459" s="282" t="str">
        <f t="shared" si="58"/>
        <v/>
      </c>
      <c r="CI459" s="83"/>
      <c r="CJ459" s="280" t="str">
        <f t="shared" si="59"/>
        <v/>
      </c>
      <c r="CK459" s="87"/>
      <c r="CL459" s="78"/>
      <c r="CM459" s="83"/>
      <c r="CN459" s="83"/>
      <c r="CO459" s="83"/>
      <c r="CP459" s="280" t="str">
        <f t="shared" si="64"/>
        <v/>
      </c>
      <c r="CQ459" s="81"/>
      <c r="CR459" s="280" t="str">
        <f t="shared" si="65"/>
        <v/>
      </c>
      <c r="CS459" s="3"/>
      <c r="CT459" s="3"/>
      <c r="CU459" s="280" t="str">
        <f>IF(CV459="","",VLOOKUP(CV459,リスト!$V$5:$W$6,2,FALSE))</f>
        <v/>
      </c>
      <c r="CV459" s="3"/>
      <c r="CW459" s="280" t="str">
        <f>IF(CX459="","",VLOOKUP(CX459,リスト!$X$5:$Y$6,2,FALSE))</f>
        <v/>
      </c>
      <c r="CX459" s="3"/>
      <c r="CY459" s="77"/>
      <c r="CZ459" s="77"/>
      <c r="DA459" s="75"/>
      <c r="DB459" s="75"/>
      <c r="DC459" s="75"/>
      <c r="DD459" s="75"/>
      <c r="DE459" s="280" t="str">
        <f>IF(DF459="","",VLOOKUP(DF459,リスト!$Z$5:$AA$10,2,FALSE))</f>
        <v/>
      </c>
      <c r="DF459" s="3"/>
      <c r="DG459" s="280" t="str">
        <f>IF(DH459="","",VLOOKUP(DH459,リスト!$AB$5:$AC$12,2,FALSE))</f>
        <v/>
      </c>
      <c r="DH459" s="63"/>
      <c r="DI459" s="280" t="str">
        <f>IF(DJ459="","",VLOOKUP(DJ459,リスト!$AD$5:$AE$7,2,FALSE))</f>
        <v/>
      </c>
      <c r="DJ459" s="3"/>
      <c r="DK459" s="280" t="str">
        <f>IF(DL459="","",VLOOKUP(DL459,リスト!$AF$5:$AG$10,2,FALSE))</f>
        <v/>
      </c>
      <c r="DL459" s="3"/>
      <c r="DM459" s="280" t="str">
        <f>IF(DN459="","",VLOOKUP(DN459,リスト!$AH$5:$AI$6,2,FALSE))</f>
        <v/>
      </c>
      <c r="DN459" s="3"/>
      <c r="DO459" s="280" t="str">
        <f>IF(DP459="","",VLOOKUP(DP459,リスト!$AJ$5:$AK$6,2,FALSE))</f>
        <v/>
      </c>
      <c r="DP459" s="3"/>
      <c r="DQ459" s="280" t="str">
        <f>IF(DR459="","",VLOOKUP(DR459,リスト!$AL$5:$AM$7,2,FALSE))</f>
        <v/>
      </c>
      <c r="DR459" s="3"/>
      <c r="DS459" s="13"/>
      <c r="DT459" s="85"/>
      <c r="DU459" s="85"/>
      <c r="DV459" s="281" t="str">
        <f>IF(DW459="","",VLOOKUP(DW459,リスト!$AN$5:$AO$6,2,FALSE))</f>
        <v/>
      </c>
      <c r="DW459" s="13"/>
      <c r="DX459" s="341"/>
      <c r="DY459" s="345"/>
      <c r="DZ459" s="341"/>
      <c r="EA459" s="345"/>
      <c r="EB459" s="280" t="str">
        <f>IF(EC459="","",VLOOKUP(EC459,リスト!$AW$5:$AX$8,2,FALSE))</f>
        <v/>
      </c>
      <c r="EC459" s="3"/>
      <c r="ED459" s="85"/>
      <c r="EE459" s="280" t="str">
        <f>IF(EF459="","",VLOOKUP(EF459,リスト!$AY$5:$AZ$10,2,FALSE))</f>
        <v/>
      </c>
      <c r="EF459" s="3"/>
      <c r="EG459" s="280" t="str">
        <f>IF(EH459="","",VLOOKUP(EH459,リスト!$BA$5:$BB$10,2,FALSE))</f>
        <v/>
      </c>
      <c r="EH459" s="3"/>
      <c r="EI459" s="280" t="str">
        <f>IF(EJ459="","",VLOOKUP(EJ459,リスト!$BC$5:$BD$10,2,FALSE))</f>
        <v/>
      </c>
      <c r="EJ459" s="3"/>
      <c r="EK459" s="280" t="str">
        <f>IF(EL459="","",VLOOKUP(EL459,リスト!$BE$5:$BF$10,2,FALSE))</f>
        <v/>
      </c>
      <c r="EL459" s="3"/>
      <c r="EM459" s="78"/>
      <c r="EN459" s="73"/>
      <c r="EO459" s="73"/>
      <c r="EP459" s="13"/>
      <c r="EQ459" s="13"/>
      <c r="ER459" s="280" t="str">
        <f>IF(ES459="","",VLOOKUP(ES459,リスト!$BG$5:$BH$10,2,FALSE))</f>
        <v/>
      </c>
      <c r="ES459" s="13"/>
      <c r="ET459" s="13"/>
      <c r="EU459" s="13"/>
      <c r="EV459" s="13"/>
      <c r="EW459" s="13"/>
      <c r="EX459" s="81"/>
      <c r="EY459" s="81"/>
      <c r="EZ459" s="26"/>
      <c r="FA459" s="281" t="str">
        <f>IF($EZ459="","",INDEX(リスト!$BI$5:$BJ$40,MATCH($EZ459,リスト!$BJ$5:$BJ$40,0),1))</f>
        <v/>
      </c>
      <c r="FB459" s="280" t="str">
        <f>IF(FC459="","",VLOOKUP(FC459,リスト!$BK:$BL,2,FALSE))</f>
        <v/>
      </c>
      <c r="FC459" s="13"/>
      <c r="FD459" s="331"/>
      <c r="FE459" s="3"/>
      <c r="FF459" s="280" t="str">
        <f>IF(FG459="","",VLOOKUP(FG459,リスト!$BO$5:$BP$6,2,FALSE))</f>
        <v/>
      </c>
      <c r="FG459" s="3"/>
      <c r="FH459" s="280" t="str">
        <f>IF(FI459="","",VLOOKUP(FI459,リスト!$BQ$5:$BR$8,2,FALSE))</f>
        <v/>
      </c>
      <c r="FI459" s="3"/>
      <c r="FJ459" s="282"/>
      <c r="FK459" s="280" t="str">
        <f>IF(FL459="","",VLOOKUP(FL459,リスト!$BS$5:$BT$6,2,FALSE))</f>
        <v/>
      </c>
      <c r="FL459" s="63"/>
      <c r="FM459" s="13"/>
      <c r="FN459" s="13"/>
      <c r="FO459" s="13"/>
      <c r="FP459" s="283" t="str">
        <f t="shared" si="60"/>
        <v/>
      </c>
      <c r="FQ459" s="283" t="str">
        <f t="shared" si="60"/>
        <v/>
      </c>
      <c r="FR459" s="13"/>
      <c r="FS459" s="85"/>
      <c r="FT459" s="85"/>
      <c r="FU459" s="281" t="str">
        <f t="shared" si="61"/>
        <v/>
      </c>
      <c r="FV459" s="280" t="str">
        <f>IF(FW459="","",VLOOKUP(FW459,リスト!$BV$5:$BW$10,2,FALSE))</f>
        <v/>
      </c>
      <c r="FW459" s="26"/>
      <c r="FX459" s="282" t="str">
        <f t="shared" si="62"/>
        <v/>
      </c>
      <c r="FY459" s="280" t="str">
        <f>IF(FZ459="","",VLOOKUP(FZ459,リスト!$BX$5:$BY$6,2,FALSE))</f>
        <v/>
      </c>
      <c r="FZ459" s="3"/>
      <c r="GA459" s="280" t="str">
        <f>IF(GB459="","",VLOOKUP(GB459,リスト!$BZ$5:$CA$6,2,FALSE))</f>
        <v/>
      </c>
      <c r="GB459" s="13"/>
      <c r="GC459" s="281" t="str">
        <f>IF(GD459="","",VLOOKUP(GD459,リスト!$CB$5:$CC$6,2,FALSE))</f>
        <v/>
      </c>
      <c r="GD459" s="13"/>
      <c r="GE459" s="13"/>
      <c r="GF459" s="13"/>
      <c r="GG459" s="75"/>
      <c r="GH459" s="281" t="str">
        <f t="shared" si="63"/>
        <v/>
      </c>
      <c r="GI459" s="128"/>
      <c r="GJ459" s="281" t="str">
        <f>IF(GK459="","",VLOOKUP(GK459,リスト!$CD$5:$CE$6,2,FALSE))</f>
        <v/>
      </c>
      <c r="GK459" s="13"/>
      <c r="GL459" s="281" t="str">
        <f>IF(GM459="","",VLOOKUP(GM459,リスト!$CF$5:$CG$5,2,FALSE))</f>
        <v/>
      </c>
      <c r="GM459" s="26"/>
      <c r="GN459" s="280" t="str">
        <f>IF(GO459="","",VLOOKUP(GO459,リスト!$CH$5:$CI$5,2,FALSE))</f>
        <v/>
      </c>
      <c r="GO459" s="284"/>
      <c r="GP459" s="284"/>
      <c r="GQ459" s="284"/>
      <c r="GR459" s="284"/>
      <c r="GS459" s="284"/>
      <c r="GT459" s="284"/>
      <c r="GU459" s="284"/>
      <c r="GV459" s="284"/>
      <c r="GW459" s="284"/>
      <c r="GX459" s="285"/>
    </row>
    <row r="460" spans="2:206" s="177" customFormat="1" ht="24.75" hidden="1" customHeight="1" outlineLevel="1">
      <c r="B460" s="286" t="str">
        <f>IF(明細!B454="","",明細!B454)</f>
        <v/>
      </c>
      <c r="C460" s="287" t="str">
        <f>IF(明細!C454="","",明細!C454)</f>
        <v/>
      </c>
      <c r="D460" s="265" t="str">
        <f>IF(明細!D454="","",明細!D454)</f>
        <v/>
      </c>
      <c r="E460" s="265" t="str">
        <f>IF(明細!E454="","",明細!E454)</f>
        <v/>
      </c>
      <c r="F460" s="265" t="str">
        <f>IF(明細!F454="","",明細!F454)</f>
        <v/>
      </c>
      <c r="G460" s="265" t="str">
        <f>IF(明細!G454="","",明細!G454)</f>
        <v/>
      </c>
      <c r="H460" s="265" t="str">
        <f>IF(明細!H454="","",明細!H454)</f>
        <v/>
      </c>
      <c r="I460" s="265" t="str">
        <f>IF(明細!I454="","",明細!I454)</f>
        <v/>
      </c>
      <c r="J460" s="265" t="str">
        <f>IF(明細!J454="","",明細!J454)</f>
        <v/>
      </c>
      <c r="K460" s="265" t="str">
        <f>IF(明細!K454="","",明細!K454)</f>
        <v/>
      </c>
      <c r="L460" s="265" t="str">
        <f>IF(明細!L454="","",明細!L454)</f>
        <v/>
      </c>
      <c r="M460" s="265" t="str">
        <f>IF(明細!M454="","",明細!M454)</f>
        <v/>
      </c>
      <c r="N460" s="265" t="str">
        <f>IF(明細!N454="","",明細!N454)</f>
        <v/>
      </c>
      <c r="O460" s="265" t="str">
        <f>IF(明細!O454="","",明細!O454)</f>
        <v/>
      </c>
      <c r="P460" s="265" t="str">
        <f>IF(明細!P454="","",明細!P454)</f>
        <v/>
      </c>
      <c r="Q460" s="265" t="str">
        <f>IF(明細!Q454="","",明細!Q454)</f>
        <v/>
      </c>
      <c r="R460" s="289" t="str">
        <f>IF(明細!R454="","",明細!R454)</f>
        <v/>
      </c>
      <c r="S460" s="291" t="str">
        <f>IF(明細!S454="","",明細!S454)</f>
        <v/>
      </c>
      <c r="T460" s="291" t="str">
        <f>IF(明細!T454="","",明細!T454)</f>
        <v/>
      </c>
      <c r="U460" s="291" t="str">
        <f>IF(明細!U454="","",明細!U454)</f>
        <v/>
      </c>
      <c r="V460" s="292" t="str">
        <f>IF(明細!V454="","",明細!V454)</f>
        <v>個</v>
      </c>
      <c r="W460" s="292" t="str">
        <f>IF(明細!W454="","",明細!W454)</f>
        <v/>
      </c>
      <c r="X460" s="293" t="str">
        <f>IF(明細!X454="","",明細!X454)</f>
        <v/>
      </c>
      <c r="Y460" s="134" t="str">
        <f>IF(明細!Y454="","",明細!Y454)</f>
        <v/>
      </c>
      <c r="Z460" s="135" t="str">
        <f>IF(明細!Z454="","",明細!Z454)</f>
        <v/>
      </c>
      <c r="AA460" s="134" t="str">
        <f>IF(明細!AA454="","",明細!AA454)</f>
        <v/>
      </c>
      <c r="AB460" s="303" t="str">
        <f>IF(明細!AB454="","",明細!AB454)</f>
        <v/>
      </c>
      <c r="AC460" s="134" t="str">
        <f>IF(明細!AC454="","",明細!AC454)</f>
        <v/>
      </c>
      <c r="AD460" s="183" t="str">
        <f>IF(明細!AD454="","",明細!AD454)</f>
        <v/>
      </c>
      <c r="AE460" s="184">
        <f>IF(明細!AE454="","",明細!AE454)</f>
        <v>0.1</v>
      </c>
      <c r="AF460" s="185" t="str">
        <f>IF(明細!AF454="","",明細!AF454)</f>
        <v/>
      </c>
      <c r="AG460" s="186" t="str">
        <f>IF(明細!AG454="","",明細!AG454)</f>
        <v/>
      </c>
      <c r="AH460" s="186" t="str">
        <f>IF(明細!AH454="","",明細!AH454)</f>
        <v/>
      </c>
      <c r="AI460" s="187" t="str">
        <f>IF(明細!AI454="","",明細!AI454)</f>
        <v/>
      </c>
      <c r="AJ460" s="296" t="str">
        <f>IF(明細!AJ454="","",明細!AJ454)</f>
        <v/>
      </c>
      <c r="AK460" s="297" t="str">
        <f>IF(明細!AK454="","",明細!AK454)</f>
        <v/>
      </c>
      <c r="AL460" s="298" t="str">
        <f>IF(明細!AL454="","",明細!AL454)</f>
        <v/>
      </c>
      <c r="AM460" s="299" t="str">
        <f>IF(明細!AM454="","",明細!AM454)</f>
        <v/>
      </c>
      <c r="AN460" s="300" t="str">
        <f>IF(明細!AN454="","",明細!AN454)</f>
        <v/>
      </c>
      <c r="AO460" s="300" t="str">
        <f>IF(明細!AO454="","",明細!AO454)</f>
        <v/>
      </c>
      <c r="AP460" s="300" t="str">
        <f>IF(明細!AP454="","",明細!AP454)</f>
        <v/>
      </c>
      <c r="AQ460" s="301" t="str">
        <f>IF(明細!AQ454="","",明細!AQ454)</f>
        <v/>
      </c>
      <c r="AR460" s="302" t="str">
        <f>IF(明細!AR454="","",明細!AR454)</f>
        <v/>
      </c>
      <c r="AU460" s="360"/>
      <c r="AV460" s="368"/>
      <c r="AW460" s="446" t="str">
        <f>IF(明細!AV454="","",明細!AV454)</f>
        <v/>
      </c>
      <c r="AX460" s="419" t="str">
        <f>IF(明細!AT454="","",明細!AT454)</f>
        <v/>
      </c>
      <c r="AY460" s="280" t="str">
        <f>IF($AX460="","",VLOOKUP($AX460,リスト!$CL:$CM,2,FALSE))</f>
        <v/>
      </c>
      <c r="AZ460" s="3"/>
      <c r="BA460" s="280" t="str">
        <f>IF(BB460="","",VLOOKUP(BB460,リスト!$K:$L,2,FALSE))</f>
        <v/>
      </c>
      <c r="BB460" s="3"/>
      <c r="BC460" s="3"/>
      <c r="BD460" s="87"/>
      <c r="BE460" s="280" t="str">
        <f>IF(BF460="","",VLOOKUP(BF460,リスト!$I:$J,2,FALSE))</f>
        <v/>
      </c>
      <c r="BF460" s="3"/>
      <c r="BG460" s="280" t="str">
        <f>IF(BH460="","",VLOOKUP(BH460,リスト!$M:$N,2,FALSE))</f>
        <v/>
      </c>
      <c r="BH460" s="282"/>
      <c r="BI460" s="280" t="str">
        <f>IF(BJ460="","",VLOOKUP(BJ460,リスト!$O:$P,2,FALSE))</f>
        <v/>
      </c>
      <c r="BJ460" s="24"/>
      <c r="BM460" s="451" t="str">
        <f>IF(明細!AV454="","",明細!AV454)</f>
        <v/>
      </c>
      <c r="BN460" s="453" t="str">
        <f>IF(明細!AT454="","",明細!AT454)</f>
        <v/>
      </c>
      <c r="BO460" s="280" t="str">
        <f>IF($BN460="","",VLOOKUP($BN460,リスト!$CL:$CM,2,FALSE))</f>
        <v/>
      </c>
      <c r="BP460" s="280" t="str">
        <f>IF(BQ460="","",VLOOKUP(BQ460,リスト!$K$5:$L$7,2,FALSE))</f>
        <v/>
      </c>
      <c r="BQ460" s="13"/>
      <c r="BR460" s="13"/>
      <c r="BS460" s="47"/>
      <c r="BT460" s="280" t="str">
        <f>IF(BU460="","",VLOOKUP(BU460,リスト!I451:J469,2,FALSE))</f>
        <v/>
      </c>
      <c r="BU460" s="13"/>
      <c r="BV460" s="13"/>
      <c r="BW460" s="282"/>
      <c r="BX460" s="282"/>
      <c r="BY460" s="280" t="str">
        <f>IF(BZ460="","",VLOOKUP(BZ460,リスト!$S$5:$T$6,2,FALSE))</f>
        <v/>
      </c>
      <c r="BZ460" s="3"/>
      <c r="CA460" s="3"/>
      <c r="CB460" s="81"/>
      <c r="CC460" s="280" t="str">
        <f t="shared" si="57"/>
        <v/>
      </c>
      <c r="CD460" s="83"/>
      <c r="CE460" s="83"/>
      <c r="CF460" s="83"/>
      <c r="CG460" s="83"/>
      <c r="CH460" s="282" t="str">
        <f t="shared" si="58"/>
        <v/>
      </c>
      <c r="CI460" s="83"/>
      <c r="CJ460" s="280" t="str">
        <f t="shared" si="59"/>
        <v/>
      </c>
      <c r="CK460" s="87"/>
      <c r="CL460" s="78"/>
      <c r="CM460" s="83"/>
      <c r="CN460" s="83"/>
      <c r="CO460" s="83"/>
      <c r="CP460" s="280" t="str">
        <f t="shared" si="64"/>
        <v/>
      </c>
      <c r="CQ460" s="81"/>
      <c r="CR460" s="280" t="str">
        <f t="shared" si="65"/>
        <v/>
      </c>
      <c r="CS460" s="3"/>
      <c r="CT460" s="3"/>
      <c r="CU460" s="280" t="str">
        <f>IF(CV460="","",VLOOKUP(CV460,リスト!$V$5:$W$6,2,FALSE))</f>
        <v/>
      </c>
      <c r="CV460" s="3"/>
      <c r="CW460" s="280" t="str">
        <f>IF(CX460="","",VLOOKUP(CX460,リスト!$X$5:$Y$6,2,FALSE))</f>
        <v/>
      </c>
      <c r="CX460" s="3"/>
      <c r="CY460" s="77"/>
      <c r="CZ460" s="77"/>
      <c r="DA460" s="75"/>
      <c r="DB460" s="75"/>
      <c r="DC460" s="75"/>
      <c r="DD460" s="75"/>
      <c r="DE460" s="280" t="str">
        <f>IF(DF460="","",VLOOKUP(DF460,リスト!$Z$5:$AA$10,2,FALSE))</f>
        <v/>
      </c>
      <c r="DF460" s="3"/>
      <c r="DG460" s="280" t="str">
        <f>IF(DH460="","",VLOOKUP(DH460,リスト!$AB$5:$AC$12,2,FALSE))</f>
        <v/>
      </c>
      <c r="DH460" s="63"/>
      <c r="DI460" s="280" t="str">
        <f>IF(DJ460="","",VLOOKUP(DJ460,リスト!$AD$5:$AE$7,2,FALSE))</f>
        <v/>
      </c>
      <c r="DJ460" s="3"/>
      <c r="DK460" s="280" t="str">
        <f>IF(DL460="","",VLOOKUP(DL460,リスト!$AF$5:$AG$10,2,FALSE))</f>
        <v/>
      </c>
      <c r="DL460" s="3"/>
      <c r="DM460" s="280" t="str">
        <f>IF(DN460="","",VLOOKUP(DN460,リスト!$AH$5:$AI$6,2,FALSE))</f>
        <v/>
      </c>
      <c r="DN460" s="3"/>
      <c r="DO460" s="280" t="str">
        <f>IF(DP460="","",VLOOKUP(DP460,リスト!$AJ$5:$AK$6,2,FALSE))</f>
        <v/>
      </c>
      <c r="DP460" s="3"/>
      <c r="DQ460" s="280" t="str">
        <f>IF(DR460="","",VLOOKUP(DR460,リスト!$AL$5:$AM$7,2,FALSE))</f>
        <v/>
      </c>
      <c r="DR460" s="3"/>
      <c r="DS460" s="13"/>
      <c r="DT460" s="85"/>
      <c r="DU460" s="85"/>
      <c r="DV460" s="281" t="str">
        <f>IF(DW460="","",VLOOKUP(DW460,リスト!$AN$5:$AO$6,2,FALSE))</f>
        <v/>
      </c>
      <c r="DW460" s="13"/>
      <c r="DX460" s="341"/>
      <c r="DY460" s="345"/>
      <c r="DZ460" s="341"/>
      <c r="EA460" s="345"/>
      <c r="EB460" s="280" t="str">
        <f>IF(EC460="","",VLOOKUP(EC460,リスト!$AW$5:$AX$8,2,FALSE))</f>
        <v/>
      </c>
      <c r="EC460" s="3"/>
      <c r="ED460" s="85"/>
      <c r="EE460" s="280" t="str">
        <f>IF(EF460="","",VLOOKUP(EF460,リスト!$AY$5:$AZ$10,2,FALSE))</f>
        <v/>
      </c>
      <c r="EF460" s="3"/>
      <c r="EG460" s="280" t="str">
        <f>IF(EH460="","",VLOOKUP(EH460,リスト!$BA$5:$BB$10,2,FALSE))</f>
        <v/>
      </c>
      <c r="EH460" s="3"/>
      <c r="EI460" s="280" t="str">
        <f>IF(EJ460="","",VLOOKUP(EJ460,リスト!$BC$5:$BD$10,2,FALSE))</f>
        <v/>
      </c>
      <c r="EJ460" s="3"/>
      <c r="EK460" s="280" t="str">
        <f>IF(EL460="","",VLOOKUP(EL460,リスト!$BE$5:$BF$10,2,FALSE))</f>
        <v/>
      </c>
      <c r="EL460" s="3"/>
      <c r="EM460" s="78"/>
      <c r="EN460" s="73"/>
      <c r="EO460" s="73"/>
      <c r="EP460" s="13"/>
      <c r="EQ460" s="13"/>
      <c r="ER460" s="280" t="str">
        <f>IF(ES460="","",VLOOKUP(ES460,リスト!$BG$5:$BH$10,2,FALSE))</f>
        <v/>
      </c>
      <c r="ES460" s="13"/>
      <c r="ET460" s="13"/>
      <c r="EU460" s="13"/>
      <c r="EV460" s="13"/>
      <c r="EW460" s="13"/>
      <c r="EX460" s="81"/>
      <c r="EY460" s="81"/>
      <c r="EZ460" s="26"/>
      <c r="FA460" s="281" t="str">
        <f>IF($EZ460="","",INDEX(リスト!$BI$5:$BJ$40,MATCH($EZ460,リスト!$BJ$5:$BJ$40,0),1))</f>
        <v/>
      </c>
      <c r="FB460" s="280" t="str">
        <f>IF(FC460="","",VLOOKUP(FC460,リスト!$BK:$BL,2,FALSE))</f>
        <v/>
      </c>
      <c r="FC460" s="13"/>
      <c r="FD460" s="331"/>
      <c r="FE460" s="3"/>
      <c r="FF460" s="280" t="str">
        <f>IF(FG460="","",VLOOKUP(FG460,リスト!$BO$5:$BP$6,2,FALSE))</f>
        <v/>
      </c>
      <c r="FG460" s="3"/>
      <c r="FH460" s="280" t="str">
        <f>IF(FI460="","",VLOOKUP(FI460,リスト!$BQ$5:$BR$8,2,FALSE))</f>
        <v/>
      </c>
      <c r="FI460" s="3"/>
      <c r="FJ460" s="282"/>
      <c r="FK460" s="280" t="str">
        <f>IF(FL460="","",VLOOKUP(FL460,リスト!$BS$5:$BT$6,2,FALSE))</f>
        <v/>
      </c>
      <c r="FL460" s="63"/>
      <c r="FM460" s="13"/>
      <c r="FN460" s="13"/>
      <c r="FO460" s="13"/>
      <c r="FP460" s="283" t="str">
        <f t="shared" si="60"/>
        <v/>
      </c>
      <c r="FQ460" s="283" t="str">
        <f t="shared" si="60"/>
        <v/>
      </c>
      <c r="FR460" s="13"/>
      <c r="FS460" s="85"/>
      <c r="FT460" s="85"/>
      <c r="FU460" s="281" t="str">
        <f t="shared" si="61"/>
        <v/>
      </c>
      <c r="FV460" s="280" t="str">
        <f>IF(FW460="","",VLOOKUP(FW460,リスト!$BV$5:$BW$10,2,FALSE))</f>
        <v/>
      </c>
      <c r="FW460" s="26"/>
      <c r="FX460" s="282" t="str">
        <f t="shared" si="62"/>
        <v/>
      </c>
      <c r="FY460" s="280" t="str">
        <f>IF(FZ460="","",VLOOKUP(FZ460,リスト!$BX$5:$BY$6,2,FALSE))</f>
        <v/>
      </c>
      <c r="FZ460" s="3"/>
      <c r="GA460" s="280" t="str">
        <f>IF(GB460="","",VLOOKUP(GB460,リスト!$BZ$5:$CA$6,2,FALSE))</f>
        <v/>
      </c>
      <c r="GB460" s="13"/>
      <c r="GC460" s="281" t="str">
        <f>IF(GD460="","",VLOOKUP(GD460,リスト!$CB$5:$CC$6,2,FALSE))</f>
        <v/>
      </c>
      <c r="GD460" s="13"/>
      <c r="GE460" s="13"/>
      <c r="GF460" s="13"/>
      <c r="GG460" s="75"/>
      <c r="GH460" s="281" t="str">
        <f t="shared" si="63"/>
        <v/>
      </c>
      <c r="GI460" s="128"/>
      <c r="GJ460" s="281" t="str">
        <f>IF(GK460="","",VLOOKUP(GK460,リスト!$CD$5:$CE$6,2,FALSE))</f>
        <v/>
      </c>
      <c r="GK460" s="13"/>
      <c r="GL460" s="281" t="str">
        <f>IF(GM460="","",VLOOKUP(GM460,リスト!$CF$5:$CG$5,2,FALSE))</f>
        <v/>
      </c>
      <c r="GM460" s="26"/>
      <c r="GN460" s="280" t="str">
        <f>IF(GO460="","",VLOOKUP(GO460,リスト!$CH$5:$CI$5,2,FALSE))</f>
        <v/>
      </c>
      <c r="GO460" s="284"/>
      <c r="GP460" s="284"/>
      <c r="GQ460" s="284"/>
      <c r="GR460" s="284"/>
      <c r="GS460" s="284"/>
      <c r="GT460" s="284"/>
      <c r="GU460" s="284"/>
      <c r="GV460" s="284"/>
      <c r="GW460" s="284"/>
      <c r="GX460" s="285"/>
    </row>
    <row r="461" spans="2:206" s="177" customFormat="1" ht="24.75" hidden="1" customHeight="1" outlineLevel="1">
      <c r="B461" s="286" t="str">
        <f>IF(明細!B455="","",明細!B455)</f>
        <v/>
      </c>
      <c r="C461" s="287" t="str">
        <f>IF(明細!C455="","",明細!C455)</f>
        <v/>
      </c>
      <c r="D461" s="265" t="str">
        <f>IF(明細!D455="","",明細!D455)</f>
        <v/>
      </c>
      <c r="E461" s="265" t="str">
        <f>IF(明細!E455="","",明細!E455)</f>
        <v/>
      </c>
      <c r="F461" s="265" t="str">
        <f>IF(明細!F455="","",明細!F455)</f>
        <v/>
      </c>
      <c r="G461" s="265" t="str">
        <f>IF(明細!G455="","",明細!G455)</f>
        <v/>
      </c>
      <c r="H461" s="265" t="str">
        <f>IF(明細!H455="","",明細!H455)</f>
        <v/>
      </c>
      <c r="I461" s="265" t="str">
        <f>IF(明細!I455="","",明細!I455)</f>
        <v/>
      </c>
      <c r="J461" s="265" t="str">
        <f>IF(明細!J455="","",明細!J455)</f>
        <v/>
      </c>
      <c r="K461" s="265" t="str">
        <f>IF(明細!K455="","",明細!K455)</f>
        <v/>
      </c>
      <c r="L461" s="265" t="str">
        <f>IF(明細!L455="","",明細!L455)</f>
        <v/>
      </c>
      <c r="M461" s="265" t="str">
        <f>IF(明細!M455="","",明細!M455)</f>
        <v/>
      </c>
      <c r="N461" s="265" t="str">
        <f>IF(明細!N455="","",明細!N455)</f>
        <v/>
      </c>
      <c r="O461" s="265" t="str">
        <f>IF(明細!O455="","",明細!O455)</f>
        <v/>
      </c>
      <c r="P461" s="265" t="str">
        <f>IF(明細!P455="","",明細!P455)</f>
        <v/>
      </c>
      <c r="Q461" s="265" t="str">
        <f>IF(明細!Q455="","",明細!Q455)</f>
        <v/>
      </c>
      <c r="R461" s="289" t="str">
        <f>IF(明細!R455="","",明細!R455)</f>
        <v/>
      </c>
      <c r="S461" s="291" t="str">
        <f>IF(明細!S455="","",明細!S455)</f>
        <v/>
      </c>
      <c r="T461" s="291" t="str">
        <f>IF(明細!T455="","",明細!T455)</f>
        <v/>
      </c>
      <c r="U461" s="291" t="str">
        <f>IF(明細!U455="","",明細!U455)</f>
        <v/>
      </c>
      <c r="V461" s="292" t="str">
        <f>IF(明細!V455="","",明細!V455)</f>
        <v>個</v>
      </c>
      <c r="W461" s="292" t="str">
        <f>IF(明細!W455="","",明細!W455)</f>
        <v/>
      </c>
      <c r="X461" s="293" t="str">
        <f>IF(明細!X455="","",明細!X455)</f>
        <v/>
      </c>
      <c r="Y461" s="134" t="str">
        <f>IF(明細!Y455="","",明細!Y455)</f>
        <v/>
      </c>
      <c r="Z461" s="135" t="str">
        <f>IF(明細!Z455="","",明細!Z455)</f>
        <v/>
      </c>
      <c r="AA461" s="134" t="str">
        <f>IF(明細!AA455="","",明細!AA455)</f>
        <v/>
      </c>
      <c r="AB461" s="303" t="str">
        <f>IF(明細!AB455="","",明細!AB455)</f>
        <v/>
      </c>
      <c r="AC461" s="134" t="str">
        <f>IF(明細!AC455="","",明細!AC455)</f>
        <v/>
      </c>
      <c r="AD461" s="183" t="str">
        <f>IF(明細!AD455="","",明細!AD455)</f>
        <v/>
      </c>
      <c r="AE461" s="184">
        <f>IF(明細!AE455="","",明細!AE455)</f>
        <v>0.1</v>
      </c>
      <c r="AF461" s="185" t="str">
        <f>IF(明細!AF455="","",明細!AF455)</f>
        <v/>
      </c>
      <c r="AG461" s="186" t="str">
        <f>IF(明細!AG455="","",明細!AG455)</f>
        <v/>
      </c>
      <c r="AH461" s="186" t="str">
        <f>IF(明細!AH455="","",明細!AH455)</f>
        <v/>
      </c>
      <c r="AI461" s="187" t="str">
        <f>IF(明細!AI455="","",明細!AI455)</f>
        <v/>
      </c>
      <c r="AJ461" s="296" t="str">
        <f>IF(明細!AJ455="","",明細!AJ455)</f>
        <v/>
      </c>
      <c r="AK461" s="297" t="str">
        <f>IF(明細!AK455="","",明細!AK455)</f>
        <v/>
      </c>
      <c r="AL461" s="298" t="str">
        <f>IF(明細!AL455="","",明細!AL455)</f>
        <v/>
      </c>
      <c r="AM461" s="299" t="str">
        <f>IF(明細!AM455="","",明細!AM455)</f>
        <v/>
      </c>
      <c r="AN461" s="300" t="str">
        <f>IF(明細!AN455="","",明細!AN455)</f>
        <v/>
      </c>
      <c r="AO461" s="300" t="str">
        <f>IF(明細!AO455="","",明細!AO455)</f>
        <v/>
      </c>
      <c r="AP461" s="300" t="str">
        <f>IF(明細!AP455="","",明細!AP455)</f>
        <v/>
      </c>
      <c r="AQ461" s="301" t="str">
        <f>IF(明細!AQ455="","",明細!AQ455)</f>
        <v/>
      </c>
      <c r="AR461" s="302" t="str">
        <f>IF(明細!AR455="","",明細!AR455)</f>
        <v/>
      </c>
      <c r="AU461" s="360"/>
      <c r="AV461" s="368"/>
      <c r="AW461" s="446" t="str">
        <f>IF(明細!AV455="","",明細!AV455)</f>
        <v/>
      </c>
      <c r="AX461" s="419" t="str">
        <f>IF(明細!AT455="","",明細!AT455)</f>
        <v/>
      </c>
      <c r="AY461" s="280" t="str">
        <f>IF($AX461="","",VLOOKUP($AX461,リスト!$CL:$CM,2,FALSE))</f>
        <v/>
      </c>
      <c r="AZ461" s="3"/>
      <c r="BA461" s="280" t="str">
        <f>IF(BB461="","",VLOOKUP(BB461,リスト!$K:$L,2,FALSE))</f>
        <v/>
      </c>
      <c r="BB461" s="3"/>
      <c r="BC461" s="3"/>
      <c r="BD461" s="87"/>
      <c r="BE461" s="280" t="str">
        <f>IF(BF461="","",VLOOKUP(BF461,リスト!$I:$J,2,FALSE))</f>
        <v/>
      </c>
      <c r="BF461" s="3"/>
      <c r="BG461" s="280" t="str">
        <f>IF(BH461="","",VLOOKUP(BH461,リスト!$M:$N,2,FALSE))</f>
        <v/>
      </c>
      <c r="BH461" s="282"/>
      <c r="BI461" s="280" t="str">
        <f>IF(BJ461="","",VLOOKUP(BJ461,リスト!$O:$P,2,FALSE))</f>
        <v/>
      </c>
      <c r="BJ461" s="24"/>
      <c r="BM461" s="451" t="str">
        <f>IF(明細!AV455="","",明細!AV455)</f>
        <v/>
      </c>
      <c r="BN461" s="453" t="str">
        <f>IF(明細!AT455="","",明細!AT455)</f>
        <v/>
      </c>
      <c r="BO461" s="280" t="str">
        <f>IF($BN461="","",VLOOKUP($BN461,リスト!$CL:$CM,2,FALSE))</f>
        <v/>
      </c>
      <c r="BP461" s="280" t="str">
        <f>IF(BQ461="","",VLOOKUP(BQ461,リスト!$K$5:$L$7,2,FALSE))</f>
        <v/>
      </c>
      <c r="BQ461" s="13"/>
      <c r="BR461" s="13"/>
      <c r="BS461" s="47"/>
      <c r="BT461" s="280" t="str">
        <f>IF(BU461="","",VLOOKUP(BU461,リスト!I452:J470,2,FALSE))</f>
        <v/>
      </c>
      <c r="BU461" s="13"/>
      <c r="BV461" s="13"/>
      <c r="BW461" s="282"/>
      <c r="BX461" s="282"/>
      <c r="BY461" s="280" t="str">
        <f>IF(BZ461="","",VLOOKUP(BZ461,リスト!$S$5:$T$6,2,FALSE))</f>
        <v/>
      </c>
      <c r="BZ461" s="3"/>
      <c r="CA461" s="3"/>
      <c r="CB461" s="81"/>
      <c r="CC461" s="280" t="str">
        <f t="shared" si="57"/>
        <v/>
      </c>
      <c r="CD461" s="83"/>
      <c r="CE461" s="83"/>
      <c r="CF461" s="83"/>
      <c r="CG461" s="83"/>
      <c r="CH461" s="282" t="str">
        <f t="shared" si="58"/>
        <v/>
      </c>
      <c r="CI461" s="83"/>
      <c r="CJ461" s="280" t="str">
        <f t="shared" si="59"/>
        <v/>
      </c>
      <c r="CK461" s="87"/>
      <c r="CL461" s="78"/>
      <c r="CM461" s="83"/>
      <c r="CN461" s="83"/>
      <c r="CO461" s="83"/>
      <c r="CP461" s="280" t="str">
        <f t="shared" si="64"/>
        <v/>
      </c>
      <c r="CQ461" s="81"/>
      <c r="CR461" s="280" t="str">
        <f t="shared" si="65"/>
        <v/>
      </c>
      <c r="CS461" s="3"/>
      <c r="CT461" s="3"/>
      <c r="CU461" s="280" t="str">
        <f>IF(CV461="","",VLOOKUP(CV461,リスト!$V$5:$W$6,2,FALSE))</f>
        <v/>
      </c>
      <c r="CV461" s="3"/>
      <c r="CW461" s="280" t="str">
        <f>IF(CX461="","",VLOOKUP(CX461,リスト!$X$5:$Y$6,2,FALSE))</f>
        <v/>
      </c>
      <c r="CX461" s="3"/>
      <c r="CY461" s="77"/>
      <c r="CZ461" s="77"/>
      <c r="DA461" s="75"/>
      <c r="DB461" s="75"/>
      <c r="DC461" s="75"/>
      <c r="DD461" s="75"/>
      <c r="DE461" s="280" t="str">
        <f>IF(DF461="","",VLOOKUP(DF461,リスト!$Z$5:$AA$10,2,FALSE))</f>
        <v/>
      </c>
      <c r="DF461" s="3"/>
      <c r="DG461" s="280" t="str">
        <f>IF(DH461="","",VLOOKUP(DH461,リスト!$AB$5:$AC$12,2,FALSE))</f>
        <v/>
      </c>
      <c r="DH461" s="63"/>
      <c r="DI461" s="280" t="str">
        <f>IF(DJ461="","",VLOOKUP(DJ461,リスト!$AD$5:$AE$7,2,FALSE))</f>
        <v/>
      </c>
      <c r="DJ461" s="3"/>
      <c r="DK461" s="280" t="str">
        <f>IF(DL461="","",VLOOKUP(DL461,リスト!$AF$5:$AG$10,2,FALSE))</f>
        <v/>
      </c>
      <c r="DL461" s="3"/>
      <c r="DM461" s="280" t="str">
        <f>IF(DN461="","",VLOOKUP(DN461,リスト!$AH$5:$AI$6,2,FALSE))</f>
        <v/>
      </c>
      <c r="DN461" s="3"/>
      <c r="DO461" s="280" t="str">
        <f>IF(DP461="","",VLOOKUP(DP461,リスト!$AJ$5:$AK$6,2,FALSE))</f>
        <v/>
      </c>
      <c r="DP461" s="3"/>
      <c r="DQ461" s="280" t="str">
        <f>IF(DR461="","",VLOOKUP(DR461,リスト!$AL$5:$AM$7,2,FALSE))</f>
        <v/>
      </c>
      <c r="DR461" s="3"/>
      <c r="DS461" s="13"/>
      <c r="DT461" s="85"/>
      <c r="DU461" s="85"/>
      <c r="DV461" s="281" t="str">
        <f>IF(DW461="","",VLOOKUP(DW461,リスト!$AN$5:$AO$6,2,FALSE))</f>
        <v/>
      </c>
      <c r="DW461" s="13"/>
      <c r="DX461" s="341"/>
      <c r="DY461" s="345"/>
      <c r="DZ461" s="341"/>
      <c r="EA461" s="345"/>
      <c r="EB461" s="280" t="str">
        <f>IF(EC461="","",VLOOKUP(EC461,リスト!$AW$5:$AX$8,2,FALSE))</f>
        <v/>
      </c>
      <c r="EC461" s="3"/>
      <c r="ED461" s="85"/>
      <c r="EE461" s="280" t="str">
        <f>IF(EF461="","",VLOOKUP(EF461,リスト!$AY$5:$AZ$10,2,FALSE))</f>
        <v/>
      </c>
      <c r="EF461" s="3"/>
      <c r="EG461" s="280" t="str">
        <f>IF(EH461="","",VLOOKUP(EH461,リスト!$BA$5:$BB$10,2,FALSE))</f>
        <v/>
      </c>
      <c r="EH461" s="3"/>
      <c r="EI461" s="280" t="str">
        <f>IF(EJ461="","",VLOOKUP(EJ461,リスト!$BC$5:$BD$10,2,FALSE))</f>
        <v/>
      </c>
      <c r="EJ461" s="3"/>
      <c r="EK461" s="280" t="str">
        <f>IF(EL461="","",VLOOKUP(EL461,リスト!$BE$5:$BF$10,2,FALSE))</f>
        <v/>
      </c>
      <c r="EL461" s="3"/>
      <c r="EM461" s="78"/>
      <c r="EN461" s="73"/>
      <c r="EO461" s="73"/>
      <c r="EP461" s="13"/>
      <c r="EQ461" s="13"/>
      <c r="ER461" s="280" t="str">
        <f>IF(ES461="","",VLOOKUP(ES461,リスト!$BG$5:$BH$10,2,FALSE))</f>
        <v/>
      </c>
      <c r="ES461" s="13"/>
      <c r="ET461" s="13"/>
      <c r="EU461" s="13"/>
      <c r="EV461" s="13"/>
      <c r="EW461" s="13"/>
      <c r="EX461" s="81"/>
      <c r="EY461" s="81"/>
      <c r="EZ461" s="26"/>
      <c r="FA461" s="281" t="str">
        <f>IF($EZ461="","",INDEX(リスト!$BI$5:$BJ$40,MATCH($EZ461,リスト!$BJ$5:$BJ$40,0),1))</f>
        <v/>
      </c>
      <c r="FB461" s="280" t="str">
        <f>IF(FC461="","",VLOOKUP(FC461,リスト!$BK:$BL,2,FALSE))</f>
        <v/>
      </c>
      <c r="FC461" s="13"/>
      <c r="FD461" s="331"/>
      <c r="FE461" s="3"/>
      <c r="FF461" s="280" t="str">
        <f>IF(FG461="","",VLOOKUP(FG461,リスト!$BO$5:$BP$6,2,FALSE))</f>
        <v/>
      </c>
      <c r="FG461" s="3"/>
      <c r="FH461" s="280" t="str">
        <f>IF(FI461="","",VLOOKUP(FI461,リスト!$BQ$5:$BR$8,2,FALSE))</f>
        <v/>
      </c>
      <c r="FI461" s="3"/>
      <c r="FJ461" s="282"/>
      <c r="FK461" s="280" t="str">
        <f>IF(FL461="","",VLOOKUP(FL461,リスト!$BS$5:$BT$6,2,FALSE))</f>
        <v/>
      </c>
      <c r="FL461" s="63"/>
      <c r="FM461" s="13"/>
      <c r="FN461" s="13"/>
      <c r="FO461" s="13"/>
      <c r="FP461" s="283" t="str">
        <f t="shared" si="60"/>
        <v/>
      </c>
      <c r="FQ461" s="283" t="str">
        <f t="shared" si="60"/>
        <v/>
      </c>
      <c r="FR461" s="13"/>
      <c r="FS461" s="85"/>
      <c r="FT461" s="85"/>
      <c r="FU461" s="281" t="str">
        <f t="shared" si="61"/>
        <v/>
      </c>
      <c r="FV461" s="280" t="str">
        <f>IF(FW461="","",VLOOKUP(FW461,リスト!$BV$5:$BW$10,2,FALSE))</f>
        <v/>
      </c>
      <c r="FW461" s="26"/>
      <c r="FX461" s="282" t="str">
        <f t="shared" si="62"/>
        <v/>
      </c>
      <c r="FY461" s="280" t="str">
        <f>IF(FZ461="","",VLOOKUP(FZ461,リスト!$BX$5:$BY$6,2,FALSE))</f>
        <v/>
      </c>
      <c r="FZ461" s="3"/>
      <c r="GA461" s="280" t="str">
        <f>IF(GB461="","",VLOOKUP(GB461,リスト!$BZ$5:$CA$6,2,FALSE))</f>
        <v/>
      </c>
      <c r="GB461" s="13"/>
      <c r="GC461" s="281" t="str">
        <f>IF(GD461="","",VLOOKUP(GD461,リスト!$CB$5:$CC$6,2,FALSE))</f>
        <v/>
      </c>
      <c r="GD461" s="13"/>
      <c r="GE461" s="13"/>
      <c r="GF461" s="13"/>
      <c r="GG461" s="75"/>
      <c r="GH461" s="281" t="str">
        <f t="shared" si="63"/>
        <v/>
      </c>
      <c r="GI461" s="128"/>
      <c r="GJ461" s="281" t="str">
        <f>IF(GK461="","",VLOOKUP(GK461,リスト!$CD$5:$CE$6,2,FALSE))</f>
        <v/>
      </c>
      <c r="GK461" s="13"/>
      <c r="GL461" s="281" t="str">
        <f>IF(GM461="","",VLOOKUP(GM461,リスト!$CF$5:$CG$5,2,FALSE))</f>
        <v/>
      </c>
      <c r="GM461" s="26"/>
      <c r="GN461" s="280" t="str">
        <f>IF(GO461="","",VLOOKUP(GO461,リスト!$CH$5:$CI$5,2,FALSE))</f>
        <v/>
      </c>
      <c r="GO461" s="284"/>
      <c r="GP461" s="284"/>
      <c r="GQ461" s="284"/>
      <c r="GR461" s="284"/>
      <c r="GS461" s="284"/>
      <c r="GT461" s="284"/>
      <c r="GU461" s="284"/>
      <c r="GV461" s="284"/>
      <c r="GW461" s="284"/>
      <c r="GX461" s="285"/>
    </row>
    <row r="462" spans="2:206" s="177" customFormat="1" ht="24.75" hidden="1" customHeight="1" outlineLevel="1">
      <c r="B462" s="286" t="str">
        <f>IF(明細!B456="","",明細!B456)</f>
        <v/>
      </c>
      <c r="C462" s="287" t="str">
        <f>IF(明細!C456="","",明細!C456)</f>
        <v/>
      </c>
      <c r="D462" s="265" t="str">
        <f>IF(明細!D456="","",明細!D456)</f>
        <v/>
      </c>
      <c r="E462" s="265" t="str">
        <f>IF(明細!E456="","",明細!E456)</f>
        <v/>
      </c>
      <c r="F462" s="265" t="str">
        <f>IF(明細!F456="","",明細!F456)</f>
        <v/>
      </c>
      <c r="G462" s="265" t="str">
        <f>IF(明細!G456="","",明細!G456)</f>
        <v/>
      </c>
      <c r="H462" s="265" t="str">
        <f>IF(明細!H456="","",明細!H456)</f>
        <v/>
      </c>
      <c r="I462" s="265" t="str">
        <f>IF(明細!I456="","",明細!I456)</f>
        <v/>
      </c>
      <c r="J462" s="265" t="str">
        <f>IF(明細!J456="","",明細!J456)</f>
        <v/>
      </c>
      <c r="K462" s="265" t="str">
        <f>IF(明細!K456="","",明細!K456)</f>
        <v/>
      </c>
      <c r="L462" s="265" t="str">
        <f>IF(明細!L456="","",明細!L456)</f>
        <v/>
      </c>
      <c r="M462" s="265" t="str">
        <f>IF(明細!M456="","",明細!M456)</f>
        <v/>
      </c>
      <c r="N462" s="265" t="str">
        <f>IF(明細!N456="","",明細!N456)</f>
        <v/>
      </c>
      <c r="O462" s="265" t="str">
        <f>IF(明細!O456="","",明細!O456)</f>
        <v/>
      </c>
      <c r="P462" s="265" t="str">
        <f>IF(明細!P456="","",明細!P456)</f>
        <v/>
      </c>
      <c r="Q462" s="265" t="str">
        <f>IF(明細!Q456="","",明細!Q456)</f>
        <v/>
      </c>
      <c r="R462" s="289" t="str">
        <f>IF(明細!R456="","",明細!R456)</f>
        <v/>
      </c>
      <c r="S462" s="291" t="str">
        <f>IF(明細!S456="","",明細!S456)</f>
        <v/>
      </c>
      <c r="T462" s="291" t="str">
        <f>IF(明細!T456="","",明細!T456)</f>
        <v/>
      </c>
      <c r="U462" s="291" t="str">
        <f>IF(明細!U456="","",明細!U456)</f>
        <v/>
      </c>
      <c r="V462" s="292" t="str">
        <f>IF(明細!V456="","",明細!V456)</f>
        <v>個</v>
      </c>
      <c r="W462" s="292" t="str">
        <f>IF(明細!W456="","",明細!W456)</f>
        <v/>
      </c>
      <c r="X462" s="293" t="str">
        <f>IF(明細!X456="","",明細!X456)</f>
        <v/>
      </c>
      <c r="Y462" s="134" t="str">
        <f>IF(明細!Y456="","",明細!Y456)</f>
        <v/>
      </c>
      <c r="Z462" s="135" t="str">
        <f>IF(明細!Z456="","",明細!Z456)</f>
        <v/>
      </c>
      <c r="AA462" s="134" t="str">
        <f>IF(明細!AA456="","",明細!AA456)</f>
        <v/>
      </c>
      <c r="AB462" s="303" t="str">
        <f>IF(明細!AB456="","",明細!AB456)</f>
        <v/>
      </c>
      <c r="AC462" s="134" t="str">
        <f>IF(明細!AC456="","",明細!AC456)</f>
        <v/>
      </c>
      <c r="AD462" s="183" t="str">
        <f>IF(明細!AD456="","",明細!AD456)</f>
        <v/>
      </c>
      <c r="AE462" s="184">
        <f>IF(明細!AE456="","",明細!AE456)</f>
        <v>0.1</v>
      </c>
      <c r="AF462" s="185" t="str">
        <f>IF(明細!AF456="","",明細!AF456)</f>
        <v/>
      </c>
      <c r="AG462" s="186" t="str">
        <f>IF(明細!AG456="","",明細!AG456)</f>
        <v/>
      </c>
      <c r="AH462" s="186" t="str">
        <f>IF(明細!AH456="","",明細!AH456)</f>
        <v/>
      </c>
      <c r="AI462" s="187" t="str">
        <f>IF(明細!AI456="","",明細!AI456)</f>
        <v/>
      </c>
      <c r="AJ462" s="296" t="str">
        <f>IF(明細!AJ456="","",明細!AJ456)</f>
        <v/>
      </c>
      <c r="AK462" s="297" t="str">
        <f>IF(明細!AK456="","",明細!AK456)</f>
        <v/>
      </c>
      <c r="AL462" s="298" t="str">
        <f>IF(明細!AL456="","",明細!AL456)</f>
        <v/>
      </c>
      <c r="AM462" s="299" t="str">
        <f>IF(明細!AM456="","",明細!AM456)</f>
        <v/>
      </c>
      <c r="AN462" s="300" t="str">
        <f>IF(明細!AN456="","",明細!AN456)</f>
        <v/>
      </c>
      <c r="AO462" s="300" t="str">
        <f>IF(明細!AO456="","",明細!AO456)</f>
        <v/>
      </c>
      <c r="AP462" s="300" t="str">
        <f>IF(明細!AP456="","",明細!AP456)</f>
        <v/>
      </c>
      <c r="AQ462" s="301" t="str">
        <f>IF(明細!AQ456="","",明細!AQ456)</f>
        <v/>
      </c>
      <c r="AR462" s="302" t="str">
        <f>IF(明細!AR456="","",明細!AR456)</f>
        <v/>
      </c>
      <c r="AU462" s="360"/>
      <c r="AV462" s="368"/>
      <c r="AW462" s="446" t="str">
        <f>IF(明細!AV456="","",明細!AV456)</f>
        <v/>
      </c>
      <c r="AX462" s="419" t="str">
        <f>IF(明細!AT456="","",明細!AT456)</f>
        <v/>
      </c>
      <c r="AY462" s="280" t="str">
        <f>IF($AX462="","",VLOOKUP($AX462,リスト!$CL:$CM,2,FALSE))</f>
        <v/>
      </c>
      <c r="AZ462" s="3"/>
      <c r="BA462" s="280" t="str">
        <f>IF(BB462="","",VLOOKUP(BB462,リスト!$K:$L,2,FALSE))</f>
        <v/>
      </c>
      <c r="BB462" s="3"/>
      <c r="BC462" s="3"/>
      <c r="BD462" s="87"/>
      <c r="BE462" s="280" t="str">
        <f>IF(BF462="","",VLOOKUP(BF462,リスト!$I:$J,2,FALSE))</f>
        <v/>
      </c>
      <c r="BF462" s="3"/>
      <c r="BG462" s="280" t="str">
        <f>IF(BH462="","",VLOOKUP(BH462,リスト!$M:$N,2,FALSE))</f>
        <v/>
      </c>
      <c r="BH462" s="282"/>
      <c r="BI462" s="280" t="str">
        <f>IF(BJ462="","",VLOOKUP(BJ462,リスト!$O:$P,2,FALSE))</f>
        <v/>
      </c>
      <c r="BJ462" s="24"/>
      <c r="BM462" s="451" t="str">
        <f>IF(明細!AV456="","",明細!AV456)</f>
        <v/>
      </c>
      <c r="BN462" s="453" t="str">
        <f>IF(明細!AT456="","",明細!AT456)</f>
        <v/>
      </c>
      <c r="BO462" s="280" t="str">
        <f>IF($BN462="","",VLOOKUP($BN462,リスト!$CL:$CM,2,FALSE))</f>
        <v/>
      </c>
      <c r="BP462" s="280" t="str">
        <f>IF(BQ462="","",VLOOKUP(BQ462,リスト!$K$5:$L$7,2,FALSE))</f>
        <v/>
      </c>
      <c r="BQ462" s="13"/>
      <c r="BR462" s="13"/>
      <c r="BS462" s="47"/>
      <c r="BT462" s="280" t="str">
        <f>IF(BU462="","",VLOOKUP(BU462,リスト!I453:J471,2,FALSE))</f>
        <v/>
      </c>
      <c r="BU462" s="13"/>
      <c r="BV462" s="13"/>
      <c r="BW462" s="282"/>
      <c r="BX462" s="282"/>
      <c r="BY462" s="280" t="str">
        <f>IF(BZ462="","",VLOOKUP(BZ462,リスト!$S$5:$T$6,2,FALSE))</f>
        <v/>
      </c>
      <c r="BZ462" s="3"/>
      <c r="CA462" s="3"/>
      <c r="CB462" s="81"/>
      <c r="CC462" s="280" t="str">
        <f t="shared" si="57"/>
        <v/>
      </c>
      <c r="CD462" s="83"/>
      <c r="CE462" s="83"/>
      <c r="CF462" s="83"/>
      <c r="CG462" s="83"/>
      <c r="CH462" s="282" t="str">
        <f t="shared" si="58"/>
        <v/>
      </c>
      <c r="CI462" s="83"/>
      <c r="CJ462" s="280" t="str">
        <f t="shared" si="59"/>
        <v/>
      </c>
      <c r="CK462" s="87"/>
      <c r="CL462" s="78"/>
      <c r="CM462" s="83"/>
      <c r="CN462" s="83"/>
      <c r="CO462" s="83"/>
      <c r="CP462" s="280" t="str">
        <f t="shared" si="64"/>
        <v/>
      </c>
      <c r="CQ462" s="81"/>
      <c r="CR462" s="280" t="str">
        <f t="shared" si="65"/>
        <v/>
      </c>
      <c r="CS462" s="3"/>
      <c r="CT462" s="3"/>
      <c r="CU462" s="280" t="str">
        <f>IF(CV462="","",VLOOKUP(CV462,リスト!$V$5:$W$6,2,FALSE))</f>
        <v/>
      </c>
      <c r="CV462" s="3"/>
      <c r="CW462" s="280" t="str">
        <f>IF(CX462="","",VLOOKUP(CX462,リスト!$X$5:$Y$6,2,FALSE))</f>
        <v/>
      </c>
      <c r="CX462" s="3"/>
      <c r="CY462" s="77"/>
      <c r="CZ462" s="77"/>
      <c r="DA462" s="75"/>
      <c r="DB462" s="75"/>
      <c r="DC462" s="75"/>
      <c r="DD462" s="75"/>
      <c r="DE462" s="280" t="str">
        <f>IF(DF462="","",VLOOKUP(DF462,リスト!$Z$5:$AA$10,2,FALSE))</f>
        <v/>
      </c>
      <c r="DF462" s="3"/>
      <c r="DG462" s="280" t="str">
        <f>IF(DH462="","",VLOOKUP(DH462,リスト!$AB$5:$AC$12,2,FALSE))</f>
        <v/>
      </c>
      <c r="DH462" s="63"/>
      <c r="DI462" s="280" t="str">
        <f>IF(DJ462="","",VLOOKUP(DJ462,リスト!$AD$5:$AE$7,2,FALSE))</f>
        <v/>
      </c>
      <c r="DJ462" s="3"/>
      <c r="DK462" s="280" t="str">
        <f>IF(DL462="","",VLOOKUP(DL462,リスト!$AF$5:$AG$10,2,FALSE))</f>
        <v/>
      </c>
      <c r="DL462" s="3"/>
      <c r="DM462" s="280" t="str">
        <f>IF(DN462="","",VLOOKUP(DN462,リスト!$AH$5:$AI$6,2,FALSE))</f>
        <v/>
      </c>
      <c r="DN462" s="3"/>
      <c r="DO462" s="280" t="str">
        <f>IF(DP462="","",VLOOKUP(DP462,リスト!$AJ$5:$AK$6,2,FALSE))</f>
        <v/>
      </c>
      <c r="DP462" s="3"/>
      <c r="DQ462" s="280" t="str">
        <f>IF(DR462="","",VLOOKUP(DR462,リスト!$AL$5:$AM$7,2,FALSE))</f>
        <v/>
      </c>
      <c r="DR462" s="3"/>
      <c r="DS462" s="13"/>
      <c r="DT462" s="85"/>
      <c r="DU462" s="85"/>
      <c r="DV462" s="281" t="str">
        <f>IF(DW462="","",VLOOKUP(DW462,リスト!$AN$5:$AO$6,2,FALSE))</f>
        <v/>
      </c>
      <c r="DW462" s="13"/>
      <c r="DX462" s="341"/>
      <c r="DY462" s="345"/>
      <c r="DZ462" s="341"/>
      <c r="EA462" s="345"/>
      <c r="EB462" s="280" t="str">
        <f>IF(EC462="","",VLOOKUP(EC462,リスト!$AW$5:$AX$8,2,FALSE))</f>
        <v/>
      </c>
      <c r="EC462" s="3"/>
      <c r="ED462" s="85"/>
      <c r="EE462" s="280" t="str">
        <f>IF(EF462="","",VLOOKUP(EF462,リスト!$AY$5:$AZ$10,2,FALSE))</f>
        <v/>
      </c>
      <c r="EF462" s="3"/>
      <c r="EG462" s="280" t="str">
        <f>IF(EH462="","",VLOOKUP(EH462,リスト!$BA$5:$BB$10,2,FALSE))</f>
        <v/>
      </c>
      <c r="EH462" s="3"/>
      <c r="EI462" s="280" t="str">
        <f>IF(EJ462="","",VLOOKUP(EJ462,リスト!$BC$5:$BD$10,2,FALSE))</f>
        <v/>
      </c>
      <c r="EJ462" s="3"/>
      <c r="EK462" s="280" t="str">
        <f>IF(EL462="","",VLOOKUP(EL462,リスト!$BE$5:$BF$10,2,FALSE))</f>
        <v/>
      </c>
      <c r="EL462" s="3"/>
      <c r="EM462" s="78"/>
      <c r="EN462" s="73"/>
      <c r="EO462" s="73"/>
      <c r="EP462" s="13"/>
      <c r="EQ462" s="13"/>
      <c r="ER462" s="280" t="str">
        <f>IF(ES462="","",VLOOKUP(ES462,リスト!$BG$5:$BH$10,2,FALSE))</f>
        <v/>
      </c>
      <c r="ES462" s="13"/>
      <c r="ET462" s="13"/>
      <c r="EU462" s="13"/>
      <c r="EV462" s="13"/>
      <c r="EW462" s="13"/>
      <c r="EX462" s="81"/>
      <c r="EY462" s="81"/>
      <c r="EZ462" s="26"/>
      <c r="FA462" s="281" t="str">
        <f>IF($EZ462="","",INDEX(リスト!$BI$5:$BJ$40,MATCH($EZ462,リスト!$BJ$5:$BJ$40,0),1))</f>
        <v/>
      </c>
      <c r="FB462" s="280" t="str">
        <f>IF(FC462="","",VLOOKUP(FC462,リスト!$BK:$BL,2,FALSE))</f>
        <v/>
      </c>
      <c r="FC462" s="13"/>
      <c r="FD462" s="331"/>
      <c r="FE462" s="3"/>
      <c r="FF462" s="280" t="str">
        <f>IF(FG462="","",VLOOKUP(FG462,リスト!$BO$5:$BP$6,2,FALSE))</f>
        <v/>
      </c>
      <c r="FG462" s="3"/>
      <c r="FH462" s="280" t="str">
        <f>IF(FI462="","",VLOOKUP(FI462,リスト!$BQ$5:$BR$8,2,FALSE))</f>
        <v/>
      </c>
      <c r="FI462" s="3"/>
      <c r="FJ462" s="282"/>
      <c r="FK462" s="280" t="str">
        <f>IF(FL462="","",VLOOKUP(FL462,リスト!$BS$5:$BT$6,2,FALSE))</f>
        <v/>
      </c>
      <c r="FL462" s="63"/>
      <c r="FM462" s="13"/>
      <c r="FN462" s="13"/>
      <c r="FO462" s="13"/>
      <c r="FP462" s="283" t="str">
        <f t="shared" si="60"/>
        <v/>
      </c>
      <c r="FQ462" s="283" t="str">
        <f t="shared" si="60"/>
        <v/>
      </c>
      <c r="FR462" s="13"/>
      <c r="FS462" s="85"/>
      <c r="FT462" s="85"/>
      <c r="FU462" s="281" t="str">
        <f t="shared" si="61"/>
        <v/>
      </c>
      <c r="FV462" s="280" t="str">
        <f>IF(FW462="","",VLOOKUP(FW462,リスト!$BV$5:$BW$10,2,FALSE))</f>
        <v/>
      </c>
      <c r="FW462" s="26"/>
      <c r="FX462" s="282" t="str">
        <f t="shared" si="62"/>
        <v/>
      </c>
      <c r="FY462" s="280" t="str">
        <f>IF(FZ462="","",VLOOKUP(FZ462,リスト!$BX$5:$BY$6,2,FALSE))</f>
        <v/>
      </c>
      <c r="FZ462" s="3"/>
      <c r="GA462" s="280" t="str">
        <f>IF(GB462="","",VLOOKUP(GB462,リスト!$BZ$5:$CA$6,2,FALSE))</f>
        <v/>
      </c>
      <c r="GB462" s="13"/>
      <c r="GC462" s="281" t="str">
        <f>IF(GD462="","",VLOOKUP(GD462,リスト!$CB$5:$CC$6,2,FALSE))</f>
        <v/>
      </c>
      <c r="GD462" s="13"/>
      <c r="GE462" s="13"/>
      <c r="GF462" s="13"/>
      <c r="GG462" s="75"/>
      <c r="GH462" s="281" t="str">
        <f t="shared" si="63"/>
        <v/>
      </c>
      <c r="GI462" s="128"/>
      <c r="GJ462" s="281" t="str">
        <f>IF(GK462="","",VLOOKUP(GK462,リスト!$CD$5:$CE$6,2,FALSE))</f>
        <v/>
      </c>
      <c r="GK462" s="13"/>
      <c r="GL462" s="281" t="str">
        <f>IF(GM462="","",VLOOKUP(GM462,リスト!$CF$5:$CG$5,2,FALSE))</f>
        <v/>
      </c>
      <c r="GM462" s="26"/>
      <c r="GN462" s="280" t="str">
        <f>IF(GO462="","",VLOOKUP(GO462,リスト!$CH$5:$CI$5,2,FALSE))</f>
        <v/>
      </c>
      <c r="GO462" s="284"/>
      <c r="GP462" s="284"/>
      <c r="GQ462" s="284"/>
      <c r="GR462" s="284"/>
      <c r="GS462" s="284"/>
      <c r="GT462" s="284"/>
      <c r="GU462" s="284"/>
      <c r="GV462" s="284"/>
      <c r="GW462" s="284"/>
      <c r="GX462" s="285"/>
    </row>
    <row r="463" spans="2:206" s="177" customFormat="1" ht="24.75" customHeight="1" collapsed="1">
      <c r="B463" s="286" t="str">
        <f>IF(明細!B457="","",明細!B457)</f>
        <v/>
      </c>
      <c r="C463" s="287" t="str">
        <f>IF(明細!C457="","",明細!C457)</f>
        <v/>
      </c>
      <c r="D463" s="265" t="str">
        <f>IF(明細!D457="","",明細!D457)</f>
        <v/>
      </c>
      <c r="E463" s="265" t="str">
        <f>IF(明細!E457="","",明細!E457)</f>
        <v/>
      </c>
      <c r="F463" s="265" t="str">
        <f>IF(明細!F457="","",明細!F457)</f>
        <v/>
      </c>
      <c r="G463" s="265" t="str">
        <f>IF(明細!G457="","",明細!G457)</f>
        <v/>
      </c>
      <c r="H463" s="265" t="str">
        <f>IF(明細!H457="","",明細!H457)</f>
        <v/>
      </c>
      <c r="I463" s="265" t="str">
        <f>IF(明細!I457="","",明細!I457)</f>
        <v/>
      </c>
      <c r="J463" s="265" t="str">
        <f>IF(明細!J457="","",明細!J457)</f>
        <v/>
      </c>
      <c r="K463" s="265" t="str">
        <f>IF(明細!K457="","",明細!K457)</f>
        <v/>
      </c>
      <c r="L463" s="265" t="str">
        <f>IF(明細!L457="","",明細!L457)</f>
        <v/>
      </c>
      <c r="M463" s="265" t="str">
        <f>IF(明細!M457="","",明細!M457)</f>
        <v/>
      </c>
      <c r="N463" s="265" t="str">
        <f>IF(明細!N457="","",明細!N457)</f>
        <v/>
      </c>
      <c r="O463" s="265" t="str">
        <f>IF(明細!O457="","",明細!O457)</f>
        <v/>
      </c>
      <c r="P463" s="265" t="str">
        <f>IF(明細!P457="","",明細!P457)</f>
        <v/>
      </c>
      <c r="Q463" s="265" t="str">
        <f>IF(明細!Q457="","",明細!Q457)</f>
        <v/>
      </c>
      <c r="R463" s="289" t="str">
        <f>IF(明細!R457="","",明細!R457)</f>
        <v/>
      </c>
      <c r="S463" s="291" t="str">
        <f>IF(明細!S457="","",明細!S457)</f>
        <v/>
      </c>
      <c r="T463" s="291" t="str">
        <f>IF(明細!T457="","",明細!T457)</f>
        <v/>
      </c>
      <c r="U463" s="291" t="str">
        <f>IF(明細!U457="","",明細!U457)</f>
        <v/>
      </c>
      <c r="V463" s="292" t="str">
        <f>IF(明細!V457="","",明細!V457)</f>
        <v>個</v>
      </c>
      <c r="W463" s="292" t="str">
        <f>IF(明細!W457="","",明細!W457)</f>
        <v/>
      </c>
      <c r="X463" s="293" t="str">
        <f>IF(明細!X457="","",明細!X457)</f>
        <v/>
      </c>
      <c r="Y463" s="134" t="str">
        <f>IF(明細!Y457="","",明細!Y457)</f>
        <v/>
      </c>
      <c r="Z463" s="135" t="str">
        <f>IF(明細!Z457="","",明細!Z457)</f>
        <v/>
      </c>
      <c r="AA463" s="134" t="str">
        <f>IF(明細!AA457="","",明細!AA457)</f>
        <v/>
      </c>
      <c r="AB463" s="303" t="str">
        <f>IF(明細!AB457="","",明細!AB457)</f>
        <v/>
      </c>
      <c r="AC463" s="134" t="str">
        <f>IF(明細!AC457="","",明細!AC457)</f>
        <v/>
      </c>
      <c r="AD463" s="183" t="str">
        <f>IF(明細!AD457="","",明細!AD457)</f>
        <v/>
      </c>
      <c r="AE463" s="184">
        <f>IF(明細!AE457="","",明細!AE457)</f>
        <v>0.1</v>
      </c>
      <c r="AF463" s="185" t="str">
        <f>IF(明細!AF457="","",明細!AF457)</f>
        <v/>
      </c>
      <c r="AG463" s="186" t="str">
        <f>IF(明細!AG457="","",明細!AG457)</f>
        <v/>
      </c>
      <c r="AH463" s="186" t="str">
        <f>IF(明細!AH457="","",明細!AH457)</f>
        <v/>
      </c>
      <c r="AI463" s="187" t="str">
        <f>IF(明細!AI457="","",明細!AI457)</f>
        <v/>
      </c>
      <c r="AJ463" s="296" t="str">
        <f>IF(明細!AJ457="","",明細!AJ457)</f>
        <v/>
      </c>
      <c r="AK463" s="297" t="str">
        <f>IF(明細!AK457="","",明細!AK457)</f>
        <v/>
      </c>
      <c r="AL463" s="298" t="str">
        <f>IF(明細!AL457="","",明細!AL457)</f>
        <v/>
      </c>
      <c r="AM463" s="299" t="str">
        <f>IF(明細!AM457="","",明細!AM457)</f>
        <v/>
      </c>
      <c r="AN463" s="300" t="str">
        <f>IF(明細!AN457="","",明細!AN457)</f>
        <v/>
      </c>
      <c r="AO463" s="300" t="str">
        <f>IF(明細!AO457="","",明細!AO457)</f>
        <v/>
      </c>
      <c r="AP463" s="300" t="str">
        <f>IF(明細!AP457="","",明細!AP457)</f>
        <v/>
      </c>
      <c r="AQ463" s="301" t="str">
        <f>IF(明細!AQ457="","",明細!AQ457)</f>
        <v/>
      </c>
      <c r="AR463" s="302" t="str">
        <f>IF(明細!AR457="","",明細!AR457)</f>
        <v/>
      </c>
      <c r="AU463" s="360"/>
      <c r="AV463" s="368"/>
      <c r="AW463" s="446" t="str">
        <f>IF(明細!AV457="","",明細!AV457)</f>
        <v/>
      </c>
      <c r="AX463" s="419" t="str">
        <f>IF(明細!AT457="","",明細!AT457)</f>
        <v/>
      </c>
      <c r="AY463" s="280" t="str">
        <f>IF($AX463="","",VLOOKUP($AX463,リスト!$CL:$CM,2,FALSE))</f>
        <v/>
      </c>
      <c r="AZ463" s="3"/>
      <c r="BA463" s="280" t="str">
        <f>IF(BB463="","",VLOOKUP(BB463,リスト!$K:$L,2,FALSE))</f>
        <v/>
      </c>
      <c r="BB463" s="3"/>
      <c r="BC463" s="3"/>
      <c r="BD463" s="87"/>
      <c r="BE463" s="280" t="str">
        <f>IF(BF463="","",VLOOKUP(BF463,リスト!$I:$J,2,FALSE))</f>
        <v/>
      </c>
      <c r="BF463" s="3"/>
      <c r="BG463" s="280" t="str">
        <f>IF(BH463="","",VLOOKUP(BH463,リスト!$M:$N,2,FALSE))</f>
        <v/>
      </c>
      <c r="BH463" s="282"/>
      <c r="BI463" s="280" t="str">
        <f>IF(BJ463="","",VLOOKUP(BJ463,リスト!$O:$P,2,FALSE))</f>
        <v/>
      </c>
      <c r="BJ463" s="24"/>
      <c r="BM463" s="451" t="str">
        <f>IF(明細!AV457="","",明細!AV457)</f>
        <v/>
      </c>
      <c r="BN463" s="453" t="str">
        <f>IF(明細!AT457="","",明細!AT457)</f>
        <v/>
      </c>
      <c r="BO463" s="280" t="str">
        <f>IF($BN463="","",VLOOKUP($BN463,リスト!$CL:$CM,2,FALSE))</f>
        <v/>
      </c>
      <c r="BP463" s="280" t="str">
        <f>IF(BQ463="","",VLOOKUP(BQ463,リスト!$K$5:$L$7,2,FALSE))</f>
        <v/>
      </c>
      <c r="BQ463" s="13"/>
      <c r="BR463" s="13"/>
      <c r="BS463" s="47"/>
      <c r="BT463" s="280" t="str">
        <f>IF(BU463="","",VLOOKUP(BU463,リスト!I454:J472,2,FALSE))</f>
        <v/>
      </c>
      <c r="BU463" s="13"/>
      <c r="BV463" s="13"/>
      <c r="BW463" s="282"/>
      <c r="BX463" s="282"/>
      <c r="BY463" s="280" t="str">
        <f>IF(BZ463="","",VLOOKUP(BZ463,リスト!$S$5:$T$6,2,FALSE))</f>
        <v/>
      </c>
      <c r="BZ463" s="3"/>
      <c r="CA463" s="3"/>
      <c r="CB463" s="81"/>
      <c r="CC463" s="280" t="str">
        <f t="shared" ref="CC463:CC526" si="66">IF($B463="","","G")</f>
        <v/>
      </c>
      <c r="CD463" s="83"/>
      <c r="CE463" s="83"/>
      <c r="CF463" s="83"/>
      <c r="CG463" s="83"/>
      <c r="CH463" s="282" t="str">
        <f t="shared" ref="CH463:CH526" si="67">IF($B463="","","MM")</f>
        <v/>
      </c>
      <c r="CI463" s="83"/>
      <c r="CJ463" s="280" t="str">
        <f t="shared" ref="CJ463:CJ526" si="68">IF($B463="","","MM3")</f>
        <v/>
      </c>
      <c r="CK463" s="87"/>
      <c r="CL463" s="78"/>
      <c r="CM463" s="83"/>
      <c r="CN463" s="83"/>
      <c r="CO463" s="83"/>
      <c r="CP463" s="280" t="str">
        <f t="shared" si="64"/>
        <v/>
      </c>
      <c r="CQ463" s="81"/>
      <c r="CR463" s="280" t="str">
        <f t="shared" si="65"/>
        <v/>
      </c>
      <c r="CS463" s="3"/>
      <c r="CT463" s="3"/>
      <c r="CU463" s="280" t="str">
        <f>IF(CV463="","",VLOOKUP(CV463,リスト!$V$5:$W$6,2,FALSE))</f>
        <v/>
      </c>
      <c r="CV463" s="3"/>
      <c r="CW463" s="280" t="str">
        <f>IF(CX463="","",VLOOKUP(CX463,リスト!$X$5:$Y$6,2,FALSE))</f>
        <v/>
      </c>
      <c r="CX463" s="3"/>
      <c r="CY463" s="77"/>
      <c r="CZ463" s="77"/>
      <c r="DA463" s="75"/>
      <c r="DB463" s="75"/>
      <c r="DC463" s="75"/>
      <c r="DD463" s="75"/>
      <c r="DE463" s="280" t="str">
        <f>IF(DF463="","",VLOOKUP(DF463,リスト!$Z$5:$AA$10,2,FALSE))</f>
        <v/>
      </c>
      <c r="DF463" s="3"/>
      <c r="DG463" s="280" t="str">
        <f>IF(DH463="","",VLOOKUP(DH463,リスト!$AB$5:$AC$12,2,FALSE))</f>
        <v/>
      </c>
      <c r="DH463" s="63"/>
      <c r="DI463" s="280" t="str">
        <f>IF(DJ463="","",VLOOKUP(DJ463,リスト!$AD$5:$AE$7,2,FALSE))</f>
        <v/>
      </c>
      <c r="DJ463" s="3"/>
      <c r="DK463" s="280" t="str">
        <f>IF(DL463="","",VLOOKUP(DL463,リスト!$AF$5:$AG$10,2,FALSE))</f>
        <v/>
      </c>
      <c r="DL463" s="3"/>
      <c r="DM463" s="280" t="str">
        <f>IF(DN463="","",VLOOKUP(DN463,リスト!$AH$5:$AI$6,2,FALSE))</f>
        <v/>
      </c>
      <c r="DN463" s="3"/>
      <c r="DO463" s="280" t="str">
        <f>IF(DP463="","",VLOOKUP(DP463,リスト!$AJ$5:$AK$6,2,FALSE))</f>
        <v/>
      </c>
      <c r="DP463" s="3"/>
      <c r="DQ463" s="280" t="str">
        <f>IF(DR463="","",VLOOKUP(DR463,リスト!$AL$5:$AM$7,2,FALSE))</f>
        <v/>
      </c>
      <c r="DR463" s="3"/>
      <c r="DS463" s="13"/>
      <c r="DT463" s="85"/>
      <c r="DU463" s="85"/>
      <c r="DV463" s="281" t="str">
        <f>IF(DW463="","",VLOOKUP(DW463,リスト!$AN$5:$AO$6,2,FALSE))</f>
        <v/>
      </c>
      <c r="DW463" s="13"/>
      <c r="DX463" s="341"/>
      <c r="DY463" s="345"/>
      <c r="DZ463" s="341"/>
      <c r="EA463" s="345"/>
      <c r="EB463" s="280" t="str">
        <f>IF(EC463="","",VLOOKUP(EC463,リスト!$AW$5:$AX$8,2,FALSE))</f>
        <v/>
      </c>
      <c r="EC463" s="3"/>
      <c r="ED463" s="85"/>
      <c r="EE463" s="280" t="str">
        <f>IF(EF463="","",VLOOKUP(EF463,リスト!$AY$5:$AZ$10,2,FALSE))</f>
        <v/>
      </c>
      <c r="EF463" s="3"/>
      <c r="EG463" s="280" t="str">
        <f>IF(EH463="","",VLOOKUP(EH463,リスト!$BA$5:$BB$10,2,FALSE))</f>
        <v/>
      </c>
      <c r="EH463" s="3"/>
      <c r="EI463" s="280" t="str">
        <f>IF(EJ463="","",VLOOKUP(EJ463,リスト!$BC$5:$BD$10,2,FALSE))</f>
        <v/>
      </c>
      <c r="EJ463" s="3"/>
      <c r="EK463" s="280" t="str">
        <f>IF(EL463="","",VLOOKUP(EL463,リスト!$BE$5:$BF$10,2,FALSE))</f>
        <v/>
      </c>
      <c r="EL463" s="3"/>
      <c r="EM463" s="78"/>
      <c r="EN463" s="73"/>
      <c r="EO463" s="73"/>
      <c r="EP463" s="13"/>
      <c r="EQ463" s="13"/>
      <c r="ER463" s="280" t="str">
        <f>IF(ES463="","",VLOOKUP(ES463,リスト!$BG$5:$BH$10,2,FALSE))</f>
        <v/>
      </c>
      <c r="ES463" s="13"/>
      <c r="ET463" s="13"/>
      <c r="EU463" s="13"/>
      <c r="EV463" s="13"/>
      <c r="EW463" s="13"/>
      <c r="EX463" s="81"/>
      <c r="EY463" s="81"/>
      <c r="EZ463" s="26"/>
      <c r="FA463" s="281" t="str">
        <f>IF($EZ463="","",INDEX(リスト!$BI$5:$BJ$40,MATCH($EZ463,リスト!$BJ$5:$BJ$40,0),1))</f>
        <v/>
      </c>
      <c r="FB463" s="280" t="str">
        <f>IF(FC463="","",VLOOKUP(FC463,リスト!$BK:$BL,2,FALSE))</f>
        <v/>
      </c>
      <c r="FC463" s="13"/>
      <c r="FD463" s="331"/>
      <c r="FE463" s="3"/>
      <c r="FF463" s="280" t="str">
        <f>IF(FG463="","",VLOOKUP(FG463,リスト!$BO$5:$BP$6,2,FALSE))</f>
        <v/>
      </c>
      <c r="FG463" s="3"/>
      <c r="FH463" s="280" t="str">
        <f>IF(FI463="","",VLOOKUP(FI463,リスト!$BQ$5:$BR$8,2,FALSE))</f>
        <v/>
      </c>
      <c r="FI463" s="3"/>
      <c r="FJ463" s="282"/>
      <c r="FK463" s="280" t="str">
        <f>IF(FL463="","",VLOOKUP(FL463,リスト!$BS$5:$BT$6,2,FALSE))</f>
        <v/>
      </c>
      <c r="FL463" s="63"/>
      <c r="FM463" s="13"/>
      <c r="FN463" s="13"/>
      <c r="FO463" s="13"/>
      <c r="FP463" s="283" t="str">
        <f t="shared" ref="FP463:FQ526" si="69">IF($B463="","",1)</f>
        <v/>
      </c>
      <c r="FQ463" s="283" t="str">
        <f t="shared" si="69"/>
        <v/>
      </c>
      <c r="FR463" s="13"/>
      <c r="FS463" s="85"/>
      <c r="FT463" s="85"/>
      <c r="FU463" s="281" t="str">
        <f t="shared" ref="FU463:FU526" si="70">IF($B463="","","D")</f>
        <v/>
      </c>
      <c r="FV463" s="280" t="str">
        <f>IF(FW463="","",VLOOKUP(FW463,リスト!$BV$5:$BW$10,2,FALSE))</f>
        <v/>
      </c>
      <c r="FW463" s="26"/>
      <c r="FX463" s="282" t="str">
        <f t="shared" ref="FX463:FX526" si="71">IF($B463="","","X")</f>
        <v/>
      </c>
      <c r="FY463" s="280" t="str">
        <f>IF(FZ463="","",VLOOKUP(FZ463,リスト!$BX$5:$BY$6,2,FALSE))</f>
        <v/>
      </c>
      <c r="FZ463" s="3"/>
      <c r="GA463" s="280" t="str">
        <f>IF(GB463="","",VLOOKUP(GB463,リスト!$BZ$5:$CA$6,2,FALSE))</f>
        <v/>
      </c>
      <c r="GB463" s="13"/>
      <c r="GC463" s="281" t="str">
        <f>IF(GD463="","",VLOOKUP(GD463,リスト!$CB$5:$CC$6,2,FALSE))</f>
        <v/>
      </c>
      <c r="GD463" s="13"/>
      <c r="GE463" s="13"/>
      <c r="GF463" s="13"/>
      <c r="GG463" s="75"/>
      <c r="GH463" s="281" t="str">
        <f t="shared" ref="GH463:GH526" si="72">(IF($CA463&lt;&gt;"",$CA463,""))</f>
        <v/>
      </c>
      <c r="GI463" s="128"/>
      <c r="GJ463" s="281" t="str">
        <f>IF(GK463="","",VLOOKUP(GK463,リスト!$CD$5:$CE$6,2,FALSE))</f>
        <v/>
      </c>
      <c r="GK463" s="13"/>
      <c r="GL463" s="281" t="str">
        <f>IF(GM463="","",VLOOKUP(GM463,リスト!$CF$5:$CG$5,2,FALSE))</f>
        <v/>
      </c>
      <c r="GM463" s="26"/>
      <c r="GN463" s="280" t="str">
        <f>IF(GO463="","",VLOOKUP(GO463,リスト!$CH$5:$CI$5,2,FALSE))</f>
        <v/>
      </c>
      <c r="GO463" s="284"/>
      <c r="GP463" s="284"/>
      <c r="GQ463" s="284"/>
      <c r="GR463" s="284"/>
      <c r="GS463" s="284"/>
      <c r="GT463" s="284"/>
      <c r="GU463" s="284"/>
      <c r="GV463" s="284"/>
      <c r="GW463" s="284"/>
      <c r="GX463" s="285"/>
    </row>
    <row r="464" spans="2:206" s="177" customFormat="1" ht="24.75" hidden="1" customHeight="1" outlineLevel="1">
      <c r="B464" s="286" t="str">
        <f>IF(明細!B458="","",明細!B458)</f>
        <v/>
      </c>
      <c r="C464" s="287" t="str">
        <f>IF(明細!C458="","",明細!C458)</f>
        <v/>
      </c>
      <c r="D464" s="265" t="str">
        <f>IF(明細!D458="","",明細!D458)</f>
        <v/>
      </c>
      <c r="E464" s="265" t="str">
        <f>IF(明細!E458="","",明細!E458)</f>
        <v/>
      </c>
      <c r="F464" s="265" t="str">
        <f>IF(明細!F458="","",明細!F458)</f>
        <v/>
      </c>
      <c r="G464" s="265" t="str">
        <f>IF(明細!G458="","",明細!G458)</f>
        <v/>
      </c>
      <c r="H464" s="265" t="str">
        <f>IF(明細!H458="","",明細!H458)</f>
        <v/>
      </c>
      <c r="I464" s="265" t="str">
        <f>IF(明細!I458="","",明細!I458)</f>
        <v/>
      </c>
      <c r="J464" s="265" t="str">
        <f>IF(明細!J458="","",明細!J458)</f>
        <v/>
      </c>
      <c r="K464" s="265" t="str">
        <f>IF(明細!K458="","",明細!K458)</f>
        <v/>
      </c>
      <c r="L464" s="265" t="str">
        <f>IF(明細!L458="","",明細!L458)</f>
        <v/>
      </c>
      <c r="M464" s="265" t="str">
        <f>IF(明細!M458="","",明細!M458)</f>
        <v/>
      </c>
      <c r="N464" s="265" t="str">
        <f>IF(明細!N458="","",明細!N458)</f>
        <v/>
      </c>
      <c r="O464" s="265" t="str">
        <f>IF(明細!O458="","",明細!O458)</f>
        <v/>
      </c>
      <c r="P464" s="265" t="str">
        <f>IF(明細!P458="","",明細!P458)</f>
        <v/>
      </c>
      <c r="Q464" s="265" t="str">
        <f>IF(明細!Q458="","",明細!Q458)</f>
        <v/>
      </c>
      <c r="R464" s="289" t="str">
        <f>IF(明細!R458="","",明細!R458)</f>
        <v/>
      </c>
      <c r="S464" s="291" t="str">
        <f>IF(明細!S458="","",明細!S458)</f>
        <v/>
      </c>
      <c r="T464" s="291" t="str">
        <f>IF(明細!T458="","",明細!T458)</f>
        <v/>
      </c>
      <c r="U464" s="291" t="str">
        <f>IF(明細!U458="","",明細!U458)</f>
        <v/>
      </c>
      <c r="V464" s="292" t="str">
        <f>IF(明細!V458="","",明細!V458)</f>
        <v>個</v>
      </c>
      <c r="W464" s="292" t="str">
        <f>IF(明細!W458="","",明細!W458)</f>
        <v/>
      </c>
      <c r="X464" s="293" t="str">
        <f>IF(明細!X458="","",明細!X458)</f>
        <v/>
      </c>
      <c r="Y464" s="134" t="str">
        <f>IF(明細!Y458="","",明細!Y458)</f>
        <v/>
      </c>
      <c r="Z464" s="135" t="str">
        <f>IF(明細!Z458="","",明細!Z458)</f>
        <v/>
      </c>
      <c r="AA464" s="134" t="str">
        <f>IF(明細!AA458="","",明細!AA458)</f>
        <v/>
      </c>
      <c r="AB464" s="303" t="str">
        <f>IF(明細!AB458="","",明細!AB458)</f>
        <v/>
      </c>
      <c r="AC464" s="134" t="str">
        <f>IF(明細!AC458="","",明細!AC458)</f>
        <v/>
      </c>
      <c r="AD464" s="183" t="str">
        <f>IF(明細!AD458="","",明細!AD458)</f>
        <v/>
      </c>
      <c r="AE464" s="184">
        <f>IF(明細!AE458="","",明細!AE458)</f>
        <v>0.1</v>
      </c>
      <c r="AF464" s="185" t="str">
        <f>IF(明細!AF458="","",明細!AF458)</f>
        <v/>
      </c>
      <c r="AG464" s="186" t="str">
        <f>IF(明細!AG458="","",明細!AG458)</f>
        <v/>
      </c>
      <c r="AH464" s="186" t="str">
        <f>IF(明細!AH458="","",明細!AH458)</f>
        <v/>
      </c>
      <c r="AI464" s="187" t="str">
        <f>IF(明細!AI458="","",明細!AI458)</f>
        <v/>
      </c>
      <c r="AJ464" s="296" t="str">
        <f>IF(明細!AJ458="","",明細!AJ458)</f>
        <v/>
      </c>
      <c r="AK464" s="297" t="str">
        <f>IF(明細!AK458="","",明細!AK458)</f>
        <v/>
      </c>
      <c r="AL464" s="298" t="str">
        <f>IF(明細!AL458="","",明細!AL458)</f>
        <v/>
      </c>
      <c r="AM464" s="299" t="str">
        <f>IF(明細!AM458="","",明細!AM458)</f>
        <v/>
      </c>
      <c r="AN464" s="300" t="str">
        <f>IF(明細!AN458="","",明細!AN458)</f>
        <v/>
      </c>
      <c r="AO464" s="300" t="str">
        <f>IF(明細!AO458="","",明細!AO458)</f>
        <v/>
      </c>
      <c r="AP464" s="300" t="str">
        <f>IF(明細!AP458="","",明細!AP458)</f>
        <v/>
      </c>
      <c r="AQ464" s="301" t="str">
        <f>IF(明細!AQ458="","",明細!AQ458)</f>
        <v/>
      </c>
      <c r="AR464" s="302" t="str">
        <f>IF(明細!AR458="","",明細!AR458)</f>
        <v/>
      </c>
      <c r="AU464" s="360"/>
      <c r="AV464" s="368"/>
      <c r="AW464" s="446" t="str">
        <f>IF(明細!AV458="","",明細!AV458)</f>
        <v/>
      </c>
      <c r="AX464" s="419" t="str">
        <f>IF(明細!AT458="","",明細!AT458)</f>
        <v/>
      </c>
      <c r="AY464" s="280" t="str">
        <f>IF($AX464="","",VLOOKUP($AX464,リスト!$CL:$CM,2,FALSE))</f>
        <v/>
      </c>
      <c r="AZ464" s="3"/>
      <c r="BA464" s="280" t="str">
        <f>IF(BB464="","",VLOOKUP(BB464,リスト!$K:$L,2,FALSE))</f>
        <v/>
      </c>
      <c r="BB464" s="3"/>
      <c r="BC464" s="3"/>
      <c r="BD464" s="87"/>
      <c r="BE464" s="280" t="str">
        <f>IF(BF464="","",VLOOKUP(BF464,リスト!$I:$J,2,FALSE))</f>
        <v/>
      </c>
      <c r="BF464" s="3"/>
      <c r="BG464" s="280" t="str">
        <f>IF(BH464="","",VLOOKUP(BH464,リスト!$M:$N,2,FALSE))</f>
        <v/>
      </c>
      <c r="BH464" s="282"/>
      <c r="BI464" s="280" t="str">
        <f>IF(BJ464="","",VLOOKUP(BJ464,リスト!$O:$P,2,FALSE))</f>
        <v/>
      </c>
      <c r="BJ464" s="24"/>
      <c r="BM464" s="451" t="str">
        <f>IF(明細!AV458="","",明細!AV458)</f>
        <v/>
      </c>
      <c r="BN464" s="453" t="str">
        <f>IF(明細!AT458="","",明細!AT458)</f>
        <v/>
      </c>
      <c r="BO464" s="280" t="str">
        <f>IF($BN464="","",VLOOKUP($BN464,リスト!$CL:$CM,2,FALSE))</f>
        <v/>
      </c>
      <c r="BP464" s="280" t="str">
        <f>IF(BQ464="","",VLOOKUP(BQ464,リスト!$K$5:$L$7,2,FALSE))</f>
        <v/>
      </c>
      <c r="BQ464" s="13"/>
      <c r="BR464" s="13"/>
      <c r="BS464" s="47"/>
      <c r="BT464" s="280" t="str">
        <f>IF(BU464="","",VLOOKUP(BU464,リスト!I455:J473,2,FALSE))</f>
        <v/>
      </c>
      <c r="BU464" s="13"/>
      <c r="BV464" s="13"/>
      <c r="BW464" s="282"/>
      <c r="BX464" s="282"/>
      <c r="BY464" s="280" t="str">
        <f>IF(BZ464="","",VLOOKUP(BZ464,リスト!$S$5:$T$6,2,FALSE))</f>
        <v/>
      </c>
      <c r="BZ464" s="3"/>
      <c r="CA464" s="3"/>
      <c r="CB464" s="81"/>
      <c r="CC464" s="280" t="str">
        <f t="shared" si="66"/>
        <v/>
      </c>
      <c r="CD464" s="83"/>
      <c r="CE464" s="83"/>
      <c r="CF464" s="83"/>
      <c r="CG464" s="83"/>
      <c r="CH464" s="282" t="str">
        <f t="shared" si="67"/>
        <v/>
      </c>
      <c r="CI464" s="83"/>
      <c r="CJ464" s="280" t="str">
        <f t="shared" si="68"/>
        <v/>
      </c>
      <c r="CK464" s="87"/>
      <c r="CL464" s="78"/>
      <c r="CM464" s="83"/>
      <c r="CN464" s="83"/>
      <c r="CO464" s="83"/>
      <c r="CP464" s="280" t="str">
        <f t="shared" si="64"/>
        <v/>
      </c>
      <c r="CQ464" s="81"/>
      <c r="CR464" s="280" t="str">
        <f t="shared" si="65"/>
        <v/>
      </c>
      <c r="CS464" s="3"/>
      <c r="CT464" s="3"/>
      <c r="CU464" s="280" t="str">
        <f>IF(CV464="","",VLOOKUP(CV464,リスト!$V$5:$W$6,2,FALSE))</f>
        <v/>
      </c>
      <c r="CV464" s="3"/>
      <c r="CW464" s="280" t="str">
        <f>IF(CX464="","",VLOOKUP(CX464,リスト!$X$5:$Y$6,2,FALSE))</f>
        <v/>
      </c>
      <c r="CX464" s="3"/>
      <c r="CY464" s="77"/>
      <c r="CZ464" s="77"/>
      <c r="DA464" s="75"/>
      <c r="DB464" s="75"/>
      <c r="DC464" s="75"/>
      <c r="DD464" s="75"/>
      <c r="DE464" s="280" t="str">
        <f>IF(DF464="","",VLOOKUP(DF464,リスト!$Z$5:$AA$10,2,FALSE))</f>
        <v/>
      </c>
      <c r="DF464" s="3"/>
      <c r="DG464" s="280" t="str">
        <f>IF(DH464="","",VLOOKUP(DH464,リスト!$AB$5:$AC$12,2,FALSE))</f>
        <v/>
      </c>
      <c r="DH464" s="63"/>
      <c r="DI464" s="280" t="str">
        <f>IF(DJ464="","",VLOOKUP(DJ464,リスト!$AD$5:$AE$7,2,FALSE))</f>
        <v/>
      </c>
      <c r="DJ464" s="3"/>
      <c r="DK464" s="280" t="str">
        <f>IF(DL464="","",VLOOKUP(DL464,リスト!$AF$5:$AG$10,2,FALSE))</f>
        <v/>
      </c>
      <c r="DL464" s="3"/>
      <c r="DM464" s="280" t="str">
        <f>IF(DN464="","",VLOOKUP(DN464,リスト!$AH$5:$AI$6,2,FALSE))</f>
        <v/>
      </c>
      <c r="DN464" s="3"/>
      <c r="DO464" s="280" t="str">
        <f>IF(DP464="","",VLOOKUP(DP464,リスト!$AJ$5:$AK$6,2,FALSE))</f>
        <v/>
      </c>
      <c r="DP464" s="3"/>
      <c r="DQ464" s="280" t="str">
        <f>IF(DR464="","",VLOOKUP(DR464,リスト!$AL$5:$AM$7,2,FALSE))</f>
        <v/>
      </c>
      <c r="DR464" s="3"/>
      <c r="DS464" s="13"/>
      <c r="DT464" s="85"/>
      <c r="DU464" s="85"/>
      <c r="DV464" s="281" t="str">
        <f>IF(DW464="","",VLOOKUP(DW464,リスト!$AN$5:$AO$6,2,FALSE))</f>
        <v/>
      </c>
      <c r="DW464" s="13"/>
      <c r="DX464" s="341"/>
      <c r="DY464" s="345"/>
      <c r="DZ464" s="341"/>
      <c r="EA464" s="345"/>
      <c r="EB464" s="280" t="str">
        <f>IF(EC464="","",VLOOKUP(EC464,リスト!$AW$5:$AX$8,2,FALSE))</f>
        <v/>
      </c>
      <c r="EC464" s="3"/>
      <c r="ED464" s="85"/>
      <c r="EE464" s="280" t="str">
        <f>IF(EF464="","",VLOOKUP(EF464,リスト!$AY$5:$AZ$10,2,FALSE))</f>
        <v/>
      </c>
      <c r="EF464" s="3"/>
      <c r="EG464" s="280" t="str">
        <f>IF(EH464="","",VLOOKUP(EH464,リスト!$BA$5:$BB$10,2,FALSE))</f>
        <v/>
      </c>
      <c r="EH464" s="3"/>
      <c r="EI464" s="280" t="str">
        <f>IF(EJ464="","",VLOOKUP(EJ464,リスト!$BC$5:$BD$10,2,FALSE))</f>
        <v/>
      </c>
      <c r="EJ464" s="3"/>
      <c r="EK464" s="280" t="str">
        <f>IF(EL464="","",VLOOKUP(EL464,リスト!$BE$5:$BF$10,2,FALSE))</f>
        <v/>
      </c>
      <c r="EL464" s="3"/>
      <c r="EM464" s="78"/>
      <c r="EN464" s="73"/>
      <c r="EO464" s="73"/>
      <c r="EP464" s="13"/>
      <c r="EQ464" s="13"/>
      <c r="ER464" s="280" t="str">
        <f>IF(ES464="","",VLOOKUP(ES464,リスト!$BG$5:$BH$10,2,FALSE))</f>
        <v/>
      </c>
      <c r="ES464" s="13"/>
      <c r="ET464" s="13"/>
      <c r="EU464" s="13"/>
      <c r="EV464" s="13"/>
      <c r="EW464" s="13"/>
      <c r="EX464" s="81"/>
      <c r="EY464" s="81"/>
      <c r="EZ464" s="26"/>
      <c r="FA464" s="281" t="str">
        <f>IF($EZ464="","",INDEX(リスト!$BI$5:$BJ$40,MATCH($EZ464,リスト!$BJ$5:$BJ$40,0),1))</f>
        <v/>
      </c>
      <c r="FB464" s="280" t="str">
        <f>IF(FC464="","",VLOOKUP(FC464,リスト!$BK:$BL,2,FALSE))</f>
        <v/>
      </c>
      <c r="FC464" s="13"/>
      <c r="FD464" s="331"/>
      <c r="FE464" s="3"/>
      <c r="FF464" s="280" t="str">
        <f>IF(FG464="","",VLOOKUP(FG464,リスト!$BO$5:$BP$6,2,FALSE))</f>
        <v/>
      </c>
      <c r="FG464" s="3"/>
      <c r="FH464" s="280" t="str">
        <f>IF(FI464="","",VLOOKUP(FI464,リスト!$BQ$5:$BR$8,2,FALSE))</f>
        <v/>
      </c>
      <c r="FI464" s="3"/>
      <c r="FJ464" s="282"/>
      <c r="FK464" s="280" t="str">
        <f>IF(FL464="","",VLOOKUP(FL464,リスト!$BS$5:$BT$6,2,FALSE))</f>
        <v/>
      </c>
      <c r="FL464" s="63"/>
      <c r="FM464" s="13"/>
      <c r="FN464" s="13"/>
      <c r="FO464" s="13"/>
      <c r="FP464" s="283" t="str">
        <f t="shared" si="69"/>
        <v/>
      </c>
      <c r="FQ464" s="283" t="str">
        <f t="shared" si="69"/>
        <v/>
      </c>
      <c r="FR464" s="13"/>
      <c r="FS464" s="85"/>
      <c r="FT464" s="85"/>
      <c r="FU464" s="281" t="str">
        <f t="shared" si="70"/>
        <v/>
      </c>
      <c r="FV464" s="280" t="str">
        <f>IF(FW464="","",VLOOKUP(FW464,リスト!$BV$5:$BW$10,2,FALSE))</f>
        <v/>
      </c>
      <c r="FW464" s="26"/>
      <c r="FX464" s="282" t="str">
        <f t="shared" si="71"/>
        <v/>
      </c>
      <c r="FY464" s="280" t="str">
        <f>IF(FZ464="","",VLOOKUP(FZ464,リスト!$BX$5:$BY$6,2,FALSE))</f>
        <v/>
      </c>
      <c r="FZ464" s="3"/>
      <c r="GA464" s="280" t="str">
        <f>IF(GB464="","",VLOOKUP(GB464,リスト!$BZ$5:$CA$6,2,FALSE))</f>
        <v/>
      </c>
      <c r="GB464" s="13"/>
      <c r="GC464" s="281" t="str">
        <f>IF(GD464="","",VLOOKUP(GD464,リスト!$CB$5:$CC$6,2,FALSE))</f>
        <v/>
      </c>
      <c r="GD464" s="13"/>
      <c r="GE464" s="13"/>
      <c r="GF464" s="13"/>
      <c r="GG464" s="75"/>
      <c r="GH464" s="281" t="str">
        <f t="shared" si="72"/>
        <v/>
      </c>
      <c r="GI464" s="128"/>
      <c r="GJ464" s="281" t="str">
        <f>IF(GK464="","",VLOOKUP(GK464,リスト!$CD$5:$CE$6,2,FALSE))</f>
        <v/>
      </c>
      <c r="GK464" s="13"/>
      <c r="GL464" s="281" t="str">
        <f>IF(GM464="","",VLOOKUP(GM464,リスト!$CF$5:$CG$5,2,FALSE))</f>
        <v/>
      </c>
      <c r="GM464" s="26"/>
      <c r="GN464" s="280" t="str">
        <f>IF(GO464="","",VLOOKUP(GO464,リスト!$CH$5:$CI$5,2,FALSE))</f>
        <v/>
      </c>
      <c r="GO464" s="284"/>
      <c r="GP464" s="284"/>
      <c r="GQ464" s="284"/>
      <c r="GR464" s="284"/>
      <c r="GS464" s="284"/>
      <c r="GT464" s="284"/>
      <c r="GU464" s="284"/>
      <c r="GV464" s="284"/>
      <c r="GW464" s="284"/>
      <c r="GX464" s="285"/>
    </row>
    <row r="465" spans="2:206" s="177" customFormat="1" ht="24.75" hidden="1" customHeight="1" outlineLevel="1">
      <c r="B465" s="286" t="str">
        <f>IF(明細!B459="","",明細!B459)</f>
        <v/>
      </c>
      <c r="C465" s="287" t="str">
        <f>IF(明細!C459="","",明細!C459)</f>
        <v/>
      </c>
      <c r="D465" s="265" t="str">
        <f>IF(明細!D459="","",明細!D459)</f>
        <v/>
      </c>
      <c r="E465" s="265" t="str">
        <f>IF(明細!E459="","",明細!E459)</f>
        <v/>
      </c>
      <c r="F465" s="265" t="str">
        <f>IF(明細!F459="","",明細!F459)</f>
        <v/>
      </c>
      <c r="G465" s="265" t="str">
        <f>IF(明細!G459="","",明細!G459)</f>
        <v/>
      </c>
      <c r="H465" s="265" t="str">
        <f>IF(明細!H459="","",明細!H459)</f>
        <v/>
      </c>
      <c r="I465" s="265" t="str">
        <f>IF(明細!I459="","",明細!I459)</f>
        <v/>
      </c>
      <c r="J465" s="265" t="str">
        <f>IF(明細!J459="","",明細!J459)</f>
        <v/>
      </c>
      <c r="K465" s="265" t="str">
        <f>IF(明細!K459="","",明細!K459)</f>
        <v/>
      </c>
      <c r="L465" s="265" t="str">
        <f>IF(明細!L459="","",明細!L459)</f>
        <v/>
      </c>
      <c r="M465" s="265" t="str">
        <f>IF(明細!M459="","",明細!M459)</f>
        <v/>
      </c>
      <c r="N465" s="265" t="str">
        <f>IF(明細!N459="","",明細!N459)</f>
        <v/>
      </c>
      <c r="O465" s="265" t="str">
        <f>IF(明細!O459="","",明細!O459)</f>
        <v/>
      </c>
      <c r="P465" s="265" t="str">
        <f>IF(明細!P459="","",明細!P459)</f>
        <v/>
      </c>
      <c r="Q465" s="265" t="str">
        <f>IF(明細!Q459="","",明細!Q459)</f>
        <v/>
      </c>
      <c r="R465" s="289" t="str">
        <f>IF(明細!R459="","",明細!R459)</f>
        <v/>
      </c>
      <c r="S465" s="291" t="str">
        <f>IF(明細!S459="","",明細!S459)</f>
        <v/>
      </c>
      <c r="T465" s="291" t="str">
        <f>IF(明細!T459="","",明細!T459)</f>
        <v/>
      </c>
      <c r="U465" s="291" t="str">
        <f>IF(明細!U459="","",明細!U459)</f>
        <v/>
      </c>
      <c r="V465" s="292" t="str">
        <f>IF(明細!V459="","",明細!V459)</f>
        <v>個</v>
      </c>
      <c r="W465" s="292" t="str">
        <f>IF(明細!W459="","",明細!W459)</f>
        <v/>
      </c>
      <c r="X465" s="293" t="str">
        <f>IF(明細!X459="","",明細!X459)</f>
        <v/>
      </c>
      <c r="Y465" s="134" t="str">
        <f>IF(明細!Y459="","",明細!Y459)</f>
        <v/>
      </c>
      <c r="Z465" s="135" t="str">
        <f>IF(明細!Z459="","",明細!Z459)</f>
        <v/>
      </c>
      <c r="AA465" s="134" t="str">
        <f>IF(明細!AA459="","",明細!AA459)</f>
        <v/>
      </c>
      <c r="AB465" s="303" t="str">
        <f>IF(明細!AB459="","",明細!AB459)</f>
        <v/>
      </c>
      <c r="AC465" s="134" t="str">
        <f>IF(明細!AC459="","",明細!AC459)</f>
        <v/>
      </c>
      <c r="AD465" s="183" t="str">
        <f>IF(明細!AD459="","",明細!AD459)</f>
        <v/>
      </c>
      <c r="AE465" s="184">
        <f>IF(明細!AE459="","",明細!AE459)</f>
        <v>0.1</v>
      </c>
      <c r="AF465" s="185" t="str">
        <f>IF(明細!AF459="","",明細!AF459)</f>
        <v/>
      </c>
      <c r="AG465" s="186" t="str">
        <f>IF(明細!AG459="","",明細!AG459)</f>
        <v/>
      </c>
      <c r="AH465" s="186" t="str">
        <f>IF(明細!AH459="","",明細!AH459)</f>
        <v/>
      </c>
      <c r="AI465" s="187" t="str">
        <f>IF(明細!AI459="","",明細!AI459)</f>
        <v/>
      </c>
      <c r="AJ465" s="296" t="str">
        <f>IF(明細!AJ459="","",明細!AJ459)</f>
        <v/>
      </c>
      <c r="AK465" s="297" t="str">
        <f>IF(明細!AK459="","",明細!AK459)</f>
        <v/>
      </c>
      <c r="AL465" s="298" t="str">
        <f>IF(明細!AL459="","",明細!AL459)</f>
        <v/>
      </c>
      <c r="AM465" s="299" t="str">
        <f>IF(明細!AM459="","",明細!AM459)</f>
        <v/>
      </c>
      <c r="AN465" s="300" t="str">
        <f>IF(明細!AN459="","",明細!AN459)</f>
        <v/>
      </c>
      <c r="AO465" s="300" t="str">
        <f>IF(明細!AO459="","",明細!AO459)</f>
        <v/>
      </c>
      <c r="AP465" s="300" t="str">
        <f>IF(明細!AP459="","",明細!AP459)</f>
        <v/>
      </c>
      <c r="AQ465" s="301" t="str">
        <f>IF(明細!AQ459="","",明細!AQ459)</f>
        <v/>
      </c>
      <c r="AR465" s="302" t="str">
        <f>IF(明細!AR459="","",明細!AR459)</f>
        <v/>
      </c>
      <c r="AU465" s="360"/>
      <c r="AV465" s="368"/>
      <c r="AW465" s="446" t="str">
        <f>IF(明細!AV459="","",明細!AV459)</f>
        <v/>
      </c>
      <c r="AX465" s="419" t="str">
        <f>IF(明細!AT459="","",明細!AT459)</f>
        <v/>
      </c>
      <c r="AY465" s="280" t="str">
        <f>IF($AX465="","",VLOOKUP($AX465,リスト!$CL:$CM,2,FALSE))</f>
        <v/>
      </c>
      <c r="AZ465" s="3"/>
      <c r="BA465" s="280" t="str">
        <f>IF(BB465="","",VLOOKUP(BB465,リスト!$K:$L,2,FALSE))</f>
        <v/>
      </c>
      <c r="BB465" s="3"/>
      <c r="BC465" s="3"/>
      <c r="BD465" s="87"/>
      <c r="BE465" s="280" t="str">
        <f>IF(BF465="","",VLOOKUP(BF465,リスト!$I:$J,2,FALSE))</f>
        <v/>
      </c>
      <c r="BF465" s="3"/>
      <c r="BG465" s="280" t="str">
        <f>IF(BH465="","",VLOOKUP(BH465,リスト!$M:$N,2,FALSE))</f>
        <v/>
      </c>
      <c r="BH465" s="282"/>
      <c r="BI465" s="280" t="str">
        <f>IF(BJ465="","",VLOOKUP(BJ465,リスト!$O:$P,2,FALSE))</f>
        <v/>
      </c>
      <c r="BJ465" s="24"/>
      <c r="BM465" s="451" t="str">
        <f>IF(明細!AV459="","",明細!AV459)</f>
        <v/>
      </c>
      <c r="BN465" s="453" t="str">
        <f>IF(明細!AT459="","",明細!AT459)</f>
        <v/>
      </c>
      <c r="BO465" s="280" t="str">
        <f>IF($BN465="","",VLOOKUP($BN465,リスト!$CL:$CM,2,FALSE))</f>
        <v/>
      </c>
      <c r="BP465" s="280" t="str">
        <f>IF(BQ465="","",VLOOKUP(BQ465,リスト!$K$5:$L$7,2,FALSE))</f>
        <v/>
      </c>
      <c r="BQ465" s="13"/>
      <c r="BR465" s="13"/>
      <c r="BS465" s="47"/>
      <c r="BT465" s="280" t="str">
        <f>IF(BU465="","",VLOOKUP(BU465,リスト!I456:J474,2,FALSE))</f>
        <v/>
      </c>
      <c r="BU465" s="13"/>
      <c r="BV465" s="13"/>
      <c r="BW465" s="282"/>
      <c r="BX465" s="282"/>
      <c r="BY465" s="280" t="str">
        <f>IF(BZ465="","",VLOOKUP(BZ465,リスト!$S$5:$T$6,2,FALSE))</f>
        <v/>
      </c>
      <c r="BZ465" s="3"/>
      <c r="CA465" s="3"/>
      <c r="CB465" s="81"/>
      <c r="CC465" s="280" t="str">
        <f t="shared" si="66"/>
        <v/>
      </c>
      <c r="CD465" s="83"/>
      <c r="CE465" s="83"/>
      <c r="CF465" s="83"/>
      <c r="CG465" s="83"/>
      <c r="CH465" s="282" t="str">
        <f t="shared" si="67"/>
        <v/>
      </c>
      <c r="CI465" s="83"/>
      <c r="CJ465" s="280" t="str">
        <f t="shared" si="68"/>
        <v/>
      </c>
      <c r="CK465" s="87"/>
      <c r="CL465" s="78"/>
      <c r="CM465" s="83"/>
      <c r="CN465" s="83"/>
      <c r="CO465" s="83"/>
      <c r="CP465" s="280" t="str">
        <f t="shared" si="64"/>
        <v/>
      </c>
      <c r="CQ465" s="81"/>
      <c r="CR465" s="280" t="str">
        <f t="shared" si="65"/>
        <v/>
      </c>
      <c r="CS465" s="3"/>
      <c r="CT465" s="3"/>
      <c r="CU465" s="280" t="str">
        <f>IF(CV465="","",VLOOKUP(CV465,リスト!$V$5:$W$6,2,FALSE))</f>
        <v/>
      </c>
      <c r="CV465" s="3"/>
      <c r="CW465" s="280" t="str">
        <f>IF(CX465="","",VLOOKUP(CX465,リスト!$X$5:$Y$6,2,FALSE))</f>
        <v/>
      </c>
      <c r="CX465" s="3"/>
      <c r="CY465" s="77"/>
      <c r="CZ465" s="77"/>
      <c r="DA465" s="75"/>
      <c r="DB465" s="75"/>
      <c r="DC465" s="75"/>
      <c r="DD465" s="75"/>
      <c r="DE465" s="280" t="str">
        <f>IF(DF465="","",VLOOKUP(DF465,リスト!$Z$5:$AA$10,2,FALSE))</f>
        <v/>
      </c>
      <c r="DF465" s="3"/>
      <c r="DG465" s="280" t="str">
        <f>IF(DH465="","",VLOOKUP(DH465,リスト!$AB$5:$AC$12,2,FALSE))</f>
        <v/>
      </c>
      <c r="DH465" s="63"/>
      <c r="DI465" s="280" t="str">
        <f>IF(DJ465="","",VLOOKUP(DJ465,リスト!$AD$5:$AE$7,2,FALSE))</f>
        <v/>
      </c>
      <c r="DJ465" s="3"/>
      <c r="DK465" s="280" t="str">
        <f>IF(DL465="","",VLOOKUP(DL465,リスト!$AF$5:$AG$10,2,FALSE))</f>
        <v/>
      </c>
      <c r="DL465" s="3"/>
      <c r="DM465" s="280" t="str">
        <f>IF(DN465="","",VLOOKUP(DN465,リスト!$AH$5:$AI$6,2,FALSE))</f>
        <v/>
      </c>
      <c r="DN465" s="3"/>
      <c r="DO465" s="280" t="str">
        <f>IF(DP465="","",VLOOKUP(DP465,リスト!$AJ$5:$AK$6,2,FALSE))</f>
        <v/>
      </c>
      <c r="DP465" s="3"/>
      <c r="DQ465" s="280" t="str">
        <f>IF(DR465="","",VLOOKUP(DR465,リスト!$AL$5:$AM$7,2,FALSE))</f>
        <v/>
      </c>
      <c r="DR465" s="3"/>
      <c r="DS465" s="13"/>
      <c r="DT465" s="85"/>
      <c r="DU465" s="85"/>
      <c r="DV465" s="281" t="str">
        <f>IF(DW465="","",VLOOKUP(DW465,リスト!$AN$5:$AO$6,2,FALSE))</f>
        <v/>
      </c>
      <c r="DW465" s="13"/>
      <c r="DX465" s="341"/>
      <c r="DY465" s="345"/>
      <c r="DZ465" s="341"/>
      <c r="EA465" s="345"/>
      <c r="EB465" s="280" t="str">
        <f>IF(EC465="","",VLOOKUP(EC465,リスト!$AW$5:$AX$8,2,FALSE))</f>
        <v/>
      </c>
      <c r="EC465" s="3"/>
      <c r="ED465" s="85"/>
      <c r="EE465" s="280" t="str">
        <f>IF(EF465="","",VLOOKUP(EF465,リスト!$AY$5:$AZ$10,2,FALSE))</f>
        <v/>
      </c>
      <c r="EF465" s="3"/>
      <c r="EG465" s="280" t="str">
        <f>IF(EH465="","",VLOOKUP(EH465,リスト!$BA$5:$BB$10,2,FALSE))</f>
        <v/>
      </c>
      <c r="EH465" s="3"/>
      <c r="EI465" s="280" t="str">
        <f>IF(EJ465="","",VLOOKUP(EJ465,リスト!$BC$5:$BD$10,2,FALSE))</f>
        <v/>
      </c>
      <c r="EJ465" s="3"/>
      <c r="EK465" s="280" t="str">
        <f>IF(EL465="","",VLOOKUP(EL465,リスト!$BE$5:$BF$10,2,FALSE))</f>
        <v/>
      </c>
      <c r="EL465" s="3"/>
      <c r="EM465" s="78"/>
      <c r="EN465" s="73"/>
      <c r="EO465" s="73"/>
      <c r="EP465" s="13"/>
      <c r="EQ465" s="13"/>
      <c r="ER465" s="280" t="str">
        <f>IF(ES465="","",VLOOKUP(ES465,リスト!$BG$5:$BH$10,2,FALSE))</f>
        <v/>
      </c>
      <c r="ES465" s="13"/>
      <c r="ET465" s="13"/>
      <c r="EU465" s="13"/>
      <c r="EV465" s="13"/>
      <c r="EW465" s="13"/>
      <c r="EX465" s="81"/>
      <c r="EY465" s="81"/>
      <c r="EZ465" s="26"/>
      <c r="FA465" s="281" t="str">
        <f>IF($EZ465="","",INDEX(リスト!$BI$5:$BJ$40,MATCH($EZ465,リスト!$BJ$5:$BJ$40,0),1))</f>
        <v/>
      </c>
      <c r="FB465" s="280" t="str">
        <f>IF(FC465="","",VLOOKUP(FC465,リスト!$BK:$BL,2,FALSE))</f>
        <v/>
      </c>
      <c r="FC465" s="13"/>
      <c r="FD465" s="331"/>
      <c r="FE465" s="3"/>
      <c r="FF465" s="280" t="str">
        <f>IF(FG465="","",VLOOKUP(FG465,リスト!$BO$5:$BP$6,2,FALSE))</f>
        <v/>
      </c>
      <c r="FG465" s="3"/>
      <c r="FH465" s="280" t="str">
        <f>IF(FI465="","",VLOOKUP(FI465,リスト!$BQ$5:$BR$8,2,FALSE))</f>
        <v/>
      </c>
      <c r="FI465" s="3"/>
      <c r="FJ465" s="282"/>
      <c r="FK465" s="280" t="str">
        <f>IF(FL465="","",VLOOKUP(FL465,リスト!$BS$5:$BT$6,2,FALSE))</f>
        <v/>
      </c>
      <c r="FL465" s="63"/>
      <c r="FM465" s="13"/>
      <c r="FN465" s="13"/>
      <c r="FO465" s="13"/>
      <c r="FP465" s="283" t="str">
        <f t="shared" si="69"/>
        <v/>
      </c>
      <c r="FQ465" s="283" t="str">
        <f t="shared" si="69"/>
        <v/>
      </c>
      <c r="FR465" s="13"/>
      <c r="FS465" s="85"/>
      <c r="FT465" s="85"/>
      <c r="FU465" s="281" t="str">
        <f t="shared" si="70"/>
        <v/>
      </c>
      <c r="FV465" s="280" t="str">
        <f>IF(FW465="","",VLOOKUP(FW465,リスト!$BV$5:$BW$10,2,FALSE))</f>
        <v/>
      </c>
      <c r="FW465" s="26"/>
      <c r="FX465" s="282" t="str">
        <f t="shared" si="71"/>
        <v/>
      </c>
      <c r="FY465" s="280" t="str">
        <f>IF(FZ465="","",VLOOKUP(FZ465,リスト!$BX$5:$BY$6,2,FALSE))</f>
        <v/>
      </c>
      <c r="FZ465" s="3"/>
      <c r="GA465" s="280" t="str">
        <f>IF(GB465="","",VLOOKUP(GB465,リスト!$BZ$5:$CA$6,2,FALSE))</f>
        <v/>
      </c>
      <c r="GB465" s="13"/>
      <c r="GC465" s="281" t="str">
        <f>IF(GD465="","",VLOOKUP(GD465,リスト!$CB$5:$CC$6,2,FALSE))</f>
        <v/>
      </c>
      <c r="GD465" s="13"/>
      <c r="GE465" s="13"/>
      <c r="GF465" s="13"/>
      <c r="GG465" s="75"/>
      <c r="GH465" s="281" t="str">
        <f t="shared" si="72"/>
        <v/>
      </c>
      <c r="GI465" s="128"/>
      <c r="GJ465" s="281" t="str">
        <f>IF(GK465="","",VLOOKUP(GK465,リスト!$CD$5:$CE$6,2,FALSE))</f>
        <v/>
      </c>
      <c r="GK465" s="13"/>
      <c r="GL465" s="281" t="str">
        <f>IF(GM465="","",VLOOKUP(GM465,リスト!$CF$5:$CG$5,2,FALSE))</f>
        <v/>
      </c>
      <c r="GM465" s="26"/>
      <c r="GN465" s="280" t="str">
        <f>IF(GO465="","",VLOOKUP(GO465,リスト!$CH$5:$CI$5,2,FALSE))</f>
        <v/>
      </c>
      <c r="GO465" s="284"/>
      <c r="GP465" s="284"/>
      <c r="GQ465" s="284"/>
      <c r="GR465" s="284"/>
      <c r="GS465" s="284"/>
      <c r="GT465" s="284"/>
      <c r="GU465" s="284"/>
      <c r="GV465" s="284"/>
      <c r="GW465" s="284"/>
      <c r="GX465" s="285"/>
    </row>
    <row r="466" spans="2:206" s="177" customFormat="1" ht="24.75" hidden="1" customHeight="1" outlineLevel="1">
      <c r="B466" s="286" t="str">
        <f>IF(明細!B460="","",明細!B460)</f>
        <v/>
      </c>
      <c r="C466" s="287" t="str">
        <f>IF(明細!C460="","",明細!C460)</f>
        <v/>
      </c>
      <c r="D466" s="265" t="str">
        <f>IF(明細!D460="","",明細!D460)</f>
        <v/>
      </c>
      <c r="E466" s="265" t="str">
        <f>IF(明細!E460="","",明細!E460)</f>
        <v/>
      </c>
      <c r="F466" s="265" t="str">
        <f>IF(明細!F460="","",明細!F460)</f>
        <v/>
      </c>
      <c r="G466" s="265" t="str">
        <f>IF(明細!G460="","",明細!G460)</f>
        <v/>
      </c>
      <c r="H466" s="265" t="str">
        <f>IF(明細!H460="","",明細!H460)</f>
        <v/>
      </c>
      <c r="I466" s="265" t="str">
        <f>IF(明細!I460="","",明細!I460)</f>
        <v/>
      </c>
      <c r="J466" s="265" t="str">
        <f>IF(明細!J460="","",明細!J460)</f>
        <v/>
      </c>
      <c r="K466" s="265" t="str">
        <f>IF(明細!K460="","",明細!K460)</f>
        <v/>
      </c>
      <c r="L466" s="265" t="str">
        <f>IF(明細!L460="","",明細!L460)</f>
        <v/>
      </c>
      <c r="M466" s="265" t="str">
        <f>IF(明細!M460="","",明細!M460)</f>
        <v/>
      </c>
      <c r="N466" s="265" t="str">
        <f>IF(明細!N460="","",明細!N460)</f>
        <v/>
      </c>
      <c r="O466" s="265" t="str">
        <f>IF(明細!O460="","",明細!O460)</f>
        <v/>
      </c>
      <c r="P466" s="265" t="str">
        <f>IF(明細!P460="","",明細!P460)</f>
        <v/>
      </c>
      <c r="Q466" s="265" t="str">
        <f>IF(明細!Q460="","",明細!Q460)</f>
        <v/>
      </c>
      <c r="R466" s="289" t="str">
        <f>IF(明細!R460="","",明細!R460)</f>
        <v/>
      </c>
      <c r="S466" s="291" t="str">
        <f>IF(明細!S460="","",明細!S460)</f>
        <v/>
      </c>
      <c r="T466" s="291" t="str">
        <f>IF(明細!T460="","",明細!T460)</f>
        <v/>
      </c>
      <c r="U466" s="291" t="str">
        <f>IF(明細!U460="","",明細!U460)</f>
        <v/>
      </c>
      <c r="V466" s="292" t="str">
        <f>IF(明細!V460="","",明細!V460)</f>
        <v>個</v>
      </c>
      <c r="W466" s="292" t="str">
        <f>IF(明細!W460="","",明細!W460)</f>
        <v/>
      </c>
      <c r="X466" s="293" t="str">
        <f>IF(明細!X460="","",明細!X460)</f>
        <v/>
      </c>
      <c r="Y466" s="134" t="str">
        <f>IF(明細!Y460="","",明細!Y460)</f>
        <v/>
      </c>
      <c r="Z466" s="135" t="str">
        <f>IF(明細!Z460="","",明細!Z460)</f>
        <v/>
      </c>
      <c r="AA466" s="134" t="str">
        <f>IF(明細!AA460="","",明細!AA460)</f>
        <v/>
      </c>
      <c r="AB466" s="303" t="str">
        <f>IF(明細!AB460="","",明細!AB460)</f>
        <v/>
      </c>
      <c r="AC466" s="134" t="str">
        <f>IF(明細!AC460="","",明細!AC460)</f>
        <v/>
      </c>
      <c r="AD466" s="183" t="str">
        <f>IF(明細!AD460="","",明細!AD460)</f>
        <v/>
      </c>
      <c r="AE466" s="184">
        <f>IF(明細!AE460="","",明細!AE460)</f>
        <v>0.1</v>
      </c>
      <c r="AF466" s="185" t="str">
        <f>IF(明細!AF460="","",明細!AF460)</f>
        <v/>
      </c>
      <c r="AG466" s="186" t="str">
        <f>IF(明細!AG460="","",明細!AG460)</f>
        <v/>
      </c>
      <c r="AH466" s="186" t="str">
        <f>IF(明細!AH460="","",明細!AH460)</f>
        <v/>
      </c>
      <c r="AI466" s="187" t="str">
        <f>IF(明細!AI460="","",明細!AI460)</f>
        <v/>
      </c>
      <c r="AJ466" s="296" t="str">
        <f>IF(明細!AJ460="","",明細!AJ460)</f>
        <v/>
      </c>
      <c r="AK466" s="297" t="str">
        <f>IF(明細!AK460="","",明細!AK460)</f>
        <v/>
      </c>
      <c r="AL466" s="298" t="str">
        <f>IF(明細!AL460="","",明細!AL460)</f>
        <v/>
      </c>
      <c r="AM466" s="299" t="str">
        <f>IF(明細!AM460="","",明細!AM460)</f>
        <v/>
      </c>
      <c r="AN466" s="300" t="str">
        <f>IF(明細!AN460="","",明細!AN460)</f>
        <v/>
      </c>
      <c r="AO466" s="300" t="str">
        <f>IF(明細!AO460="","",明細!AO460)</f>
        <v/>
      </c>
      <c r="AP466" s="300" t="str">
        <f>IF(明細!AP460="","",明細!AP460)</f>
        <v/>
      </c>
      <c r="AQ466" s="301" t="str">
        <f>IF(明細!AQ460="","",明細!AQ460)</f>
        <v/>
      </c>
      <c r="AR466" s="302" t="str">
        <f>IF(明細!AR460="","",明細!AR460)</f>
        <v/>
      </c>
      <c r="AU466" s="360"/>
      <c r="AV466" s="368"/>
      <c r="AW466" s="446" t="str">
        <f>IF(明細!AV460="","",明細!AV460)</f>
        <v/>
      </c>
      <c r="AX466" s="419" t="str">
        <f>IF(明細!AT460="","",明細!AT460)</f>
        <v/>
      </c>
      <c r="AY466" s="280" t="str">
        <f>IF($AX466="","",VLOOKUP($AX466,リスト!$CL:$CM,2,FALSE))</f>
        <v/>
      </c>
      <c r="AZ466" s="3"/>
      <c r="BA466" s="280" t="str">
        <f>IF(BB466="","",VLOOKUP(BB466,リスト!$K:$L,2,FALSE))</f>
        <v/>
      </c>
      <c r="BB466" s="3"/>
      <c r="BC466" s="3"/>
      <c r="BD466" s="87"/>
      <c r="BE466" s="280" t="str">
        <f>IF(BF466="","",VLOOKUP(BF466,リスト!$I:$J,2,FALSE))</f>
        <v/>
      </c>
      <c r="BF466" s="3"/>
      <c r="BG466" s="280" t="str">
        <f>IF(BH466="","",VLOOKUP(BH466,リスト!$M:$N,2,FALSE))</f>
        <v/>
      </c>
      <c r="BH466" s="282"/>
      <c r="BI466" s="280" t="str">
        <f>IF(BJ466="","",VLOOKUP(BJ466,リスト!$O:$P,2,FALSE))</f>
        <v/>
      </c>
      <c r="BJ466" s="24"/>
      <c r="BM466" s="451" t="str">
        <f>IF(明細!AV460="","",明細!AV460)</f>
        <v/>
      </c>
      <c r="BN466" s="453" t="str">
        <f>IF(明細!AT460="","",明細!AT460)</f>
        <v/>
      </c>
      <c r="BO466" s="280" t="str">
        <f>IF($BN466="","",VLOOKUP($BN466,リスト!$CL:$CM,2,FALSE))</f>
        <v/>
      </c>
      <c r="BP466" s="280" t="str">
        <f>IF(BQ466="","",VLOOKUP(BQ466,リスト!$K$5:$L$7,2,FALSE))</f>
        <v/>
      </c>
      <c r="BQ466" s="13"/>
      <c r="BR466" s="13"/>
      <c r="BS466" s="47"/>
      <c r="BT466" s="280" t="str">
        <f>IF(BU466="","",VLOOKUP(BU466,リスト!I457:J475,2,FALSE))</f>
        <v/>
      </c>
      <c r="BU466" s="13"/>
      <c r="BV466" s="13"/>
      <c r="BW466" s="282"/>
      <c r="BX466" s="282"/>
      <c r="BY466" s="280" t="str">
        <f>IF(BZ466="","",VLOOKUP(BZ466,リスト!$S$5:$T$6,2,FALSE))</f>
        <v/>
      </c>
      <c r="BZ466" s="3"/>
      <c r="CA466" s="3"/>
      <c r="CB466" s="81"/>
      <c r="CC466" s="280" t="str">
        <f t="shared" si="66"/>
        <v/>
      </c>
      <c r="CD466" s="83"/>
      <c r="CE466" s="83"/>
      <c r="CF466" s="83"/>
      <c r="CG466" s="83"/>
      <c r="CH466" s="282" t="str">
        <f t="shared" si="67"/>
        <v/>
      </c>
      <c r="CI466" s="83"/>
      <c r="CJ466" s="280" t="str">
        <f t="shared" si="68"/>
        <v/>
      </c>
      <c r="CK466" s="87"/>
      <c r="CL466" s="78"/>
      <c r="CM466" s="83"/>
      <c r="CN466" s="83"/>
      <c r="CO466" s="83"/>
      <c r="CP466" s="280" t="str">
        <f t="shared" ref="CP466:CP529" si="73">IF($B466="","","MM")</f>
        <v/>
      </c>
      <c r="CQ466" s="81"/>
      <c r="CR466" s="280" t="str">
        <f t="shared" ref="CR466:CR529" si="74">IF($B466="","","MM3")</f>
        <v/>
      </c>
      <c r="CS466" s="3"/>
      <c r="CT466" s="3"/>
      <c r="CU466" s="280" t="str">
        <f>IF(CV466="","",VLOOKUP(CV466,リスト!$V$5:$W$6,2,FALSE))</f>
        <v/>
      </c>
      <c r="CV466" s="3"/>
      <c r="CW466" s="280" t="str">
        <f>IF(CX466="","",VLOOKUP(CX466,リスト!$X$5:$Y$6,2,FALSE))</f>
        <v/>
      </c>
      <c r="CX466" s="3"/>
      <c r="CY466" s="77"/>
      <c r="CZ466" s="77"/>
      <c r="DA466" s="75"/>
      <c r="DB466" s="75"/>
      <c r="DC466" s="75"/>
      <c r="DD466" s="75"/>
      <c r="DE466" s="280" t="str">
        <f>IF(DF466="","",VLOOKUP(DF466,リスト!$Z$5:$AA$10,2,FALSE))</f>
        <v/>
      </c>
      <c r="DF466" s="3"/>
      <c r="DG466" s="280" t="str">
        <f>IF(DH466="","",VLOOKUP(DH466,リスト!$AB$5:$AC$12,2,FALSE))</f>
        <v/>
      </c>
      <c r="DH466" s="63"/>
      <c r="DI466" s="280" t="str">
        <f>IF(DJ466="","",VLOOKUP(DJ466,リスト!$AD$5:$AE$7,2,FALSE))</f>
        <v/>
      </c>
      <c r="DJ466" s="3"/>
      <c r="DK466" s="280" t="str">
        <f>IF(DL466="","",VLOOKUP(DL466,リスト!$AF$5:$AG$10,2,FALSE))</f>
        <v/>
      </c>
      <c r="DL466" s="3"/>
      <c r="DM466" s="280" t="str">
        <f>IF(DN466="","",VLOOKUP(DN466,リスト!$AH$5:$AI$6,2,FALSE))</f>
        <v/>
      </c>
      <c r="DN466" s="3"/>
      <c r="DO466" s="280" t="str">
        <f>IF(DP466="","",VLOOKUP(DP466,リスト!$AJ$5:$AK$6,2,FALSE))</f>
        <v/>
      </c>
      <c r="DP466" s="3"/>
      <c r="DQ466" s="280" t="str">
        <f>IF(DR466="","",VLOOKUP(DR466,リスト!$AL$5:$AM$7,2,FALSE))</f>
        <v/>
      </c>
      <c r="DR466" s="3"/>
      <c r="DS466" s="13"/>
      <c r="DT466" s="85"/>
      <c r="DU466" s="85"/>
      <c r="DV466" s="281" t="str">
        <f>IF(DW466="","",VLOOKUP(DW466,リスト!$AN$5:$AO$6,2,FALSE))</f>
        <v/>
      </c>
      <c r="DW466" s="13"/>
      <c r="DX466" s="341"/>
      <c r="DY466" s="345"/>
      <c r="DZ466" s="341"/>
      <c r="EA466" s="345"/>
      <c r="EB466" s="280" t="str">
        <f>IF(EC466="","",VLOOKUP(EC466,リスト!$AW$5:$AX$8,2,FALSE))</f>
        <v/>
      </c>
      <c r="EC466" s="3"/>
      <c r="ED466" s="85"/>
      <c r="EE466" s="280" t="str">
        <f>IF(EF466="","",VLOOKUP(EF466,リスト!$AY$5:$AZ$10,2,FALSE))</f>
        <v/>
      </c>
      <c r="EF466" s="3"/>
      <c r="EG466" s="280" t="str">
        <f>IF(EH466="","",VLOOKUP(EH466,リスト!$BA$5:$BB$10,2,FALSE))</f>
        <v/>
      </c>
      <c r="EH466" s="3"/>
      <c r="EI466" s="280" t="str">
        <f>IF(EJ466="","",VLOOKUP(EJ466,リスト!$BC$5:$BD$10,2,FALSE))</f>
        <v/>
      </c>
      <c r="EJ466" s="3"/>
      <c r="EK466" s="280" t="str">
        <f>IF(EL466="","",VLOOKUP(EL466,リスト!$BE$5:$BF$10,2,FALSE))</f>
        <v/>
      </c>
      <c r="EL466" s="3"/>
      <c r="EM466" s="78"/>
      <c r="EN466" s="73"/>
      <c r="EO466" s="73"/>
      <c r="EP466" s="13"/>
      <c r="EQ466" s="13"/>
      <c r="ER466" s="280" t="str">
        <f>IF(ES466="","",VLOOKUP(ES466,リスト!$BG$5:$BH$10,2,FALSE))</f>
        <v/>
      </c>
      <c r="ES466" s="13"/>
      <c r="ET466" s="13"/>
      <c r="EU466" s="13"/>
      <c r="EV466" s="13"/>
      <c r="EW466" s="13"/>
      <c r="EX466" s="81"/>
      <c r="EY466" s="81"/>
      <c r="EZ466" s="26"/>
      <c r="FA466" s="281" t="str">
        <f>IF($EZ466="","",INDEX(リスト!$BI$5:$BJ$40,MATCH($EZ466,リスト!$BJ$5:$BJ$40,0),1))</f>
        <v/>
      </c>
      <c r="FB466" s="280" t="str">
        <f>IF(FC466="","",VLOOKUP(FC466,リスト!$BK:$BL,2,FALSE))</f>
        <v/>
      </c>
      <c r="FC466" s="13"/>
      <c r="FD466" s="331"/>
      <c r="FE466" s="3"/>
      <c r="FF466" s="280" t="str">
        <f>IF(FG466="","",VLOOKUP(FG466,リスト!$BO$5:$BP$6,2,FALSE))</f>
        <v/>
      </c>
      <c r="FG466" s="3"/>
      <c r="FH466" s="280" t="str">
        <f>IF(FI466="","",VLOOKUP(FI466,リスト!$BQ$5:$BR$8,2,FALSE))</f>
        <v/>
      </c>
      <c r="FI466" s="3"/>
      <c r="FJ466" s="282"/>
      <c r="FK466" s="280" t="str">
        <f>IF(FL466="","",VLOOKUP(FL466,リスト!$BS$5:$BT$6,2,FALSE))</f>
        <v/>
      </c>
      <c r="FL466" s="63"/>
      <c r="FM466" s="13"/>
      <c r="FN466" s="13"/>
      <c r="FO466" s="13"/>
      <c r="FP466" s="283" t="str">
        <f t="shared" si="69"/>
        <v/>
      </c>
      <c r="FQ466" s="283" t="str">
        <f t="shared" si="69"/>
        <v/>
      </c>
      <c r="FR466" s="13"/>
      <c r="FS466" s="85"/>
      <c r="FT466" s="85"/>
      <c r="FU466" s="281" t="str">
        <f t="shared" si="70"/>
        <v/>
      </c>
      <c r="FV466" s="280" t="str">
        <f>IF(FW466="","",VLOOKUP(FW466,リスト!$BV$5:$BW$10,2,FALSE))</f>
        <v/>
      </c>
      <c r="FW466" s="26"/>
      <c r="FX466" s="282" t="str">
        <f t="shared" si="71"/>
        <v/>
      </c>
      <c r="FY466" s="280" t="str">
        <f>IF(FZ466="","",VLOOKUP(FZ466,リスト!$BX$5:$BY$6,2,FALSE))</f>
        <v/>
      </c>
      <c r="FZ466" s="3"/>
      <c r="GA466" s="280" t="str">
        <f>IF(GB466="","",VLOOKUP(GB466,リスト!$BZ$5:$CA$6,2,FALSE))</f>
        <v/>
      </c>
      <c r="GB466" s="13"/>
      <c r="GC466" s="281" t="str">
        <f>IF(GD466="","",VLOOKUP(GD466,リスト!$CB$5:$CC$6,2,FALSE))</f>
        <v/>
      </c>
      <c r="GD466" s="13"/>
      <c r="GE466" s="13"/>
      <c r="GF466" s="13"/>
      <c r="GG466" s="75"/>
      <c r="GH466" s="281" t="str">
        <f t="shared" si="72"/>
        <v/>
      </c>
      <c r="GI466" s="128"/>
      <c r="GJ466" s="281" t="str">
        <f>IF(GK466="","",VLOOKUP(GK466,リスト!$CD$5:$CE$6,2,FALSE))</f>
        <v/>
      </c>
      <c r="GK466" s="13"/>
      <c r="GL466" s="281" t="str">
        <f>IF(GM466="","",VLOOKUP(GM466,リスト!$CF$5:$CG$5,2,FALSE))</f>
        <v/>
      </c>
      <c r="GM466" s="26"/>
      <c r="GN466" s="280" t="str">
        <f>IF(GO466="","",VLOOKUP(GO466,リスト!$CH$5:$CI$5,2,FALSE))</f>
        <v/>
      </c>
      <c r="GO466" s="284"/>
      <c r="GP466" s="284"/>
      <c r="GQ466" s="284"/>
      <c r="GR466" s="284"/>
      <c r="GS466" s="284"/>
      <c r="GT466" s="284"/>
      <c r="GU466" s="284"/>
      <c r="GV466" s="284"/>
      <c r="GW466" s="284"/>
      <c r="GX466" s="285"/>
    </row>
    <row r="467" spans="2:206" s="177" customFormat="1" ht="24.75" hidden="1" customHeight="1" outlineLevel="1">
      <c r="B467" s="286" t="str">
        <f>IF(明細!B461="","",明細!B461)</f>
        <v/>
      </c>
      <c r="C467" s="287" t="str">
        <f>IF(明細!C461="","",明細!C461)</f>
        <v/>
      </c>
      <c r="D467" s="265" t="str">
        <f>IF(明細!D461="","",明細!D461)</f>
        <v/>
      </c>
      <c r="E467" s="265" t="str">
        <f>IF(明細!E461="","",明細!E461)</f>
        <v/>
      </c>
      <c r="F467" s="265" t="str">
        <f>IF(明細!F461="","",明細!F461)</f>
        <v/>
      </c>
      <c r="G467" s="265" t="str">
        <f>IF(明細!G461="","",明細!G461)</f>
        <v/>
      </c>
      <c r="H467" s="265" t="str">
        <f>IF(明細!H461="","",明細!H461)</f>
        <v/>
      </c>
      <c r="I467" s="265" t="str">
        <f>IF(明細!I461="","",明細!I461)</f>
        <v/>
      </c>
      <c r="J467" s="265" t="str">
        <f>IF(明細!J461="","",明細!J461)</f>
        <v/>
      </c>
      <c r="K467" s="265" t="str">
        <f>IF(明細!K461="","",明細!K461)</f>
        <v/>
      </c>
      <c r="L467" s="265" t="str">
        <f>IF(明細!L461="","",明細!L461)</f>
        <v/>
      </c>
      <c r="M467" s="265" t="str">
        <f>IF(明細!M461="","",明細!M461)</f>
        <v/>
      </c>
      <c r="N467" s="265" t="str">
        <f>IF(明細!N461="","",明細!N461)</f>
        <v/>
      </c>
      <c r="O467" s="265" t="str">
        <f>IF(明細!O461="","",明細!O461)</f>
        <v/>
      </c>
      <c r="P467" s="265" t="str">
        <f>IF(明細!P461="","",明細!P461)</f>
        <v/>
      </c>
      <c r="Q467" s="265" t="str">
        <f>IF(明細!Q461="","",明細!Q461)</f>
        <v/>
      </c>
      <c r="R467" s="289" t="str">
        <f>IF(明細!R461="","",明細!R461)</f>
        <v/>
      </c>
      <c r="S467" s="291" t="str">
        <f>IF(明細!S461="","",明細!S461)</f>
        <v/>
      </c>
      <c r="T467" s="291" t="str">
        <f>IF(明細!T461="","",明細!T461)</f>
        <v/>
      </c>
      <c r="U467" s="291" t="str">
        <f>IF(明細!U461="","",明細!U461)</f>
        <v/>
      </c>
      <c r="V467" s="292" t="str">
        <f>IF(明細!V461="","",明細!V461)</f>
        <v>個</v>
      </c>
      <c r="W467" s="292" t="str">
        <f>IF(明細!W461="","",明細!W461)</f>
        <v/>
      </c>
      <c r="X467" s="293" t="str">
        <f>IF(明細!X461="","",明細!X461)</f>
        <v/>
      </c>
      <c r="Y467" s="134" t="str">
        <f>IF(明細!Y461="","",明細!Y461)</f>
        <v/>
      </c>
      <c r="Z467" s="135" t="str">
        <f>IF(明細!Z461="","",明細!Z461)</f>
        <v/>
      </c>
      <c r="AA467" s="134" t="str">
        <f>IF(明細!AA461="","",明細!AA461)</f>
        <v/>
      </c>
      <c r="AB467" s="303" t="str">
        <f>IF(明細!AB461="","",明細!AB461)</f>
        <v/>
      </c>
      <c r="AC467" s="134" t="str">
        <f>IF(明細!AC461="","",明細!AC461)</f>
        <v/>
      </c>
      <c r="AD467" s="183" t="str">
        <f>IF(明細!AD461="","",明細!AD461)</f>
        <v/>
      </c>
      <c r="AE467" s="184">
        <f>IF(明細!AE461="","",明細!AE461)</f>
        <v>0.1</v>
      </c>
      <c r="AF467" s="185" t="str">
        <f>IF(明細!AF461="","",明細!AF461)</f>
        <v/>
      </c>
      <c r="AG467" s="186" t="str">
        <f>IF(明細!AG461="","",明細!AG461)</f>
        <v/>
      </c>
      <c r="AH467" s="186" t="str">
        <f>IF(明細!AH461="","",明細!AH461)</f>
        <v/>
      </c>
      <c r="AI467" s="187" t="str">
        <f>IF(明細!AI461="","",明細!AI461)</f>
        <v/>
      </c>
      <c r="AJ467" s="296" t="str">
        <f>IF(明細!AJ461="","",明細!AJ461)</f>
        <v/>
      </c>
      <c r="AK467" s="297" t="str">
        <f>IF(明細!AK461="","",明細!AK461)</f>
        <v/>
      </c>
      <c r="AL467" s="298" t="str">
        <f>IF(明細!AL461="","",明細!AL461)</f>
        <v/>
      </c>
      <c r="AM467" s="299" t="str">
        <f>IF(明細!AM461="","",明細!AM461)</f>
        <v/>
      </c>
      <c r="AN467" s="300" t="str">
        <f>IF(明細!AN461="","",明細!AN461)</f>
        <v/>
      </c>
      <c r="AO467" s="300" t="str">
        <f>IF(明細!AO461="","",明細!AO461)</f>
        <v/>
      </c>
      <c r="AP467" s="300" t="str">
        <f>IF(明細!AP461="","",明細!AP461)</f>
        <v/>
      </c>
      <c r="AQ467" s="301" t="str">
        <f>IF(明細!AQ461="","",明細!AQ461)</f>
        <v/>
      </c>
      <c r="AR467" s="302" t="str">
        <f>IF(明細!AR461="","",明細!AR461)</f>
        <v/>
      </c>
      <c r="AU467" s="360"/>
      <c r="AV467" s="368"/>
      <c r="AW467" s="446" t="str">
        <f>IF(明細!AV461="","",明細!AV461)</f>
        <v/>
      </c>
      <c r="AX467" s="419" t="str">
        <f>IF(明細!AT461="","",明細!AT461)</f>
        <v/>
      </c>
      <c r="AY467" s="280" t="str">
        <f>IF($AX467="","",VLOOKUP($AX467,リスト!$CL:$CM,2,FALSE))</f>
        <v/>
      </c>
      <c r="AZ467" s="3"/>
      <c r="BA467" s="280" t="str">
        <f>IF(BB467="","",VLOOKUP(BB467,リスト!$K:$L,2,FALSE))</f>
        <v/>
      </c>
      <c r="BB467" s="3"/>
      <c r="BC467" s="3"/>
      <c r="BD467" s="87"/>
      <c r="BE467" s="280" t="str">
        <f>IF(BF467="","",VLOOKUP(BF467,リスト!$I:$J,2,FALSE))</f>
        <v/>
      </c>
      <c r="BF467" s="3"/>
      <c r="BG467" s="280" t="str">
        <f>IF(BH467="","",VLOOKUP(BH467,リスト!$M:$N,2,FALSE))</f>
        <v/>
      </c>
      <c r="BH467" s="282"/>
      <c r="BI467" s="280" t="str">
        <f>IF(BJ467="","",VLOOKUP(BJ467,リスト!$O:$P,2,FALSE))</f>
        <v/>
      </c>
      <c r="BJ467" s="24"/>
      <c r="BM467" s="451" t="str">
        <f>IF(明細!AV461="","",明細!AV461)</f>
        <v/>
      </c>
      <c r="BN467" s="453" t="str">
        <f>IF(明細!AT461="","",明細!AT461)</f>
        <v/>
      </c>
      <c r="BO467" s="280" t="str">
        <f>IF($BN467="","",VLOOKUP($BN467,リスト!$CL:$CM,2,FALSE))</f>
        <v/>
      </c>
      <c r="BP467" s="280" t="str">
        <f>IF(BQ467="","",VLOOKUP(BQ467,リスト!$K$5:$L$7,2,FALSE))</f>
        <v/>
      </c>
      <c r="BQ467" s="13"/>
      <c r="BR467" s="13"/>
      <c r="BS467" s="47"/>
      <c r="BT467" s="280" t="str">
        <f>IF(BU467="","",VLOOKUP(BU467,リスト!I458:J476,2,FALSE))</f>
        <v/>
      </c>
      <c r="BU467" s="13"/>
      <c r="BV467" s="13"/>
      <c r="BW467" s="282"/>
      <c r="BX467" s="282"/>
      <c r="BY467" s="280" t="str">
        <f>IF(BZ467="","",VLOOKUP(BZ467,リスト!$S$5:$T$6,2,FALSE))</f>
        <v/>
      </c>
      <c r="BZ467" s="3"/>
      <c r="CA467" s="3"/>
      <c r="CB467" s="81"/>
      <c r="CC467" s="280" t="str">
        <f t="shared" si="66"/>
        <v/>
      </c>
      <c r="CD467" s="83"/>
      <c r="CE467" s="83"/>
      <c r="CF467" s="83"/>
      <c r="CG467" s="83"/>
      <c r="CH467" s="282" t="str">
        <f t="shared" si="67"/>
        <v/>
      </c>
      <c r="CI467" s="83"/>
      <c r="CJ467" s="280" t="str">
        <f t="shared" si="68"/>
        <v/>
      </c>
      <c r="CK467" s="87"/>
      <c r="CL467" s="78"/>
      <c r="CM467" s="83"/>
      <c r="CN467" s="83"/>
      <c r="CO467" s="83"/>
      <c r="CP467" s="280" t="str">
        <f t="shared" si="73"/>
        <v/>
      </c>
      <c r="CQ467" s="81"/>
      <c r="CR467" s="280" t="str">
        <f t="shared" si="74"/>
        <v/>
      </c>
      <c r="CS467" s="3"/>
      <c r="CT467" s="3"/>
      <c r="CU467" s="280" t="str">
        <f>IF(CV467="","",VLOOKUP(CV467,リスト!$V$5:$W$6,2,FALSE))</f>
        <v/>
      </c>
      <c r="CV467" s="3"/>
      <c r="CW467" s="280" t="str">
        <f>IF(CX467="","",VLOOKUP(CX467,リスト!$X$5:$Y$6,2,FALSE))</f>
        <v/>
      </c>
      <c r="CX467" s="3"/>
      <c r="CY467" s="77"/>
      <c r="CZ467" s="77"/>
      <c r="DA467" s="75"/>
      <c r="DB467" s="75"/>
      <c r="DC467" s="75"/>
      <c r="DD467" s="75"/>
      <c r="DE467" s="280" t="str">
        <f>IF(DF467="","",VLOOKUP(DF467,リスト!$Z$5:$AA$10,2,FALSE))</f>
        <v/>
      </c>
      <c r="DF467" s="3"/>
      <c r="DG467" s="280" t="str">
        <f>IF(DH467="","",VLOOKUP(DH467,リスト!$AB$5:$AC$12,2,FALSE))</f>
        <v/>
      </c>
      <c r="DH467" s="63"/>
      <c r="DI467" s="280" t="str">
        <f>IF(DJ467="","",VLOOKUP(DJ467,リスト!$AD$5:$AE$7,2,FALSE))</f>
        <v/>
      </c>
      <c r="DJ467" s="3"/>
      <c r="DK467" s="280" t="str">
        <f>IF(DL467="","",VLOOKUP(DL467,リスト!$AF$5:$AG$10,2,FALSE))</f>
        <v/>
      </c>
      <c r="DL467" s="3"/>
      <c r="DM467" s="280" t="str">
        <f>IF(DN467="","",VLOOKUP(DN467,リスト!$AH$5:$AI$6,2,FALSE))</f>
        <v/>
      </c>
      <c r="DN467" s="3"/>
      <c r="DO467" s="280" t="str">
        <f>IF(DP467="","",VLOOKUP(DP467,リスト!$AJ$5:$AK$6,2,FALSE))</f>
        <v/>
      </c>
      <c r="DP467" s="3"/>
      <c r="DQ467" s="280" t="str">
        <f>IF(DR467="","",VLOOKUP(DR467,リスト!$AL$5:$AM$7,2,FALSE))</f>
        <v/>
      </c>
      <c r="DR467" s="3"/>
      <c r="DS467" s="13"/>
      <c r="DT467" s="85"/>
      <c r="DU467" s="85"/>
      <c r="DV467" s="281" t="str">
        <f>IF(DW467="","",VLOOKUP(DW467,リスト!$AN$5:$AO$6,2,FALSE))</f>
        <v/>
      </c>
      <c r="DW467" s="13"/>
      <c r="DX467" s="341"/>
      <c r="DY467" s="345"/>
      <c r="DZ467" s="341"/>
      <c r="EA467" s="345"/>
      <c r="EB467" s="280" t="str">
        <f>IF(EC467="","",VLOOKUP(EC467,リスト!$AW$5:$AX$8,2,FALSE))</f>
        <v/>
      </c>
      <c r="EC467" s="3"/>
      <c r="ED467" s="85"/>
      <c r="EE467" s="280" t="str">
        <f>IF(EF467="","",VLOOKUP(EF467,リスト!$AY$5:$AZ$10,2,FALSE))</f>
        <v/>
      </c>
      <c r="EF467" s="3"/>
      <c r="EG467" s="280" t="str">
        <f>IF(EH467="","",VLOOKUP(EH467,リスト!$BA$5:$BB$10,2,FALSE))</f>
        <v/>
      </c>
      <c r="EH467" s="3"/>
      <c r="EI467" s="280" t="str">
        <f>IF(EJ467="","",VLOOKUP(EJ467,リスト!$BC$5:$BD$10,2,FALSE))</f>
        <v/>
      </c>
      <c r="EJ467" s="3"/>
      <c r="EK467" s="280" t="str">
        <f>IF(EL467="","",VLOOKUP(EL467,リスト!$BE$5:$BF$10,2,FALSE))</f>
        <v/>
      </c>
      <c r="EL467" s="3"/>
      <c r="EM467" s="78"/>
      <c r="EN467" s="73"/>
      <c r="EO467" s="73"/>
      <c r="EP467" s="13"/>
      <c r="EQ467" s="13"/>
      <c r="ER467" s="280" t="str">
        <f>IF(ES467="","",VLOOKUP(ES467,リスト!$BG$5:$BH$10,2,FALSE))</f>
        <v/>
      </c>
      <c r="ES467" s="13"/>
      <c r="ET467" s="13"/>
      <c r="EU467" s="13"/>
      <c r="EV467" s="13"/>
      <c r="EW467" s="13"/>
      <c r="EX467" s="81"/>
      <c r="EY467" s="81"/>
      <c r="EZ467" s="26"/>
      <c r="FA467" s="281" t="str">
        <f>IF($EZ467="","",INDEX(リスト!$BI$5:$BJ$40,MATCH($EZ467,リスト!$BJ$5:$BJ$40,0),1))</f>
        <v/>
      </c>
      <c r="FB467" s="280" t="str">
        <f>IF(FC467="","",VLOOKUP(FC467,リスト!$BK:$BL,2,FALSE))</f>
        <v/>
      </c>
      <c r="FC467" s="13"/>
      <c r="FD467" s="331"/>
      <c r="FE467" s="3"/>
      <c r="FF467" s="280" t="str">
        <f>IF(FG467="","",VLOOKUP(FG467,リスト!$BO$5:$BP$6,2,FALSE))</f>
        <v/>
      </c>
      <c r="FG467" s="3"/>
      <c r="FH467" s="280" t="str">
        <f>IF(FI467="","",VLOOKUP(FI467,リスト!$BQ$5:$BR$8,2,FALSE))</f>
        <v/>
      </c>
      <c r="FI467" s="3"/>
      <c r="FJ467" s="282"/>
      <c r="FK467" s="280" t="str">
        <f>IF(FL467="","",VLOOKUP(FL467,リスト!$BS$5:$BT$6,2,FALSE))</f>
        <v/>
      </c>
      <c r="FL467" s="63"/>
      <c r="FM467" s="13"/>
      <c r="FN467" s="13"/>
      <c r="FO467" s="13"/>
      <c r="FP467" s="283" t="str">
        <f t="shared" si="69"/>
        <v/>
      </c>
      <c r="FQ467" s="283" t="str">
        <f t="shared" si="69"/>
        <v/>
      </c>
      <c r="FR467" s="13"/>
      <c r="FS467" s="85"/>
      <c r="FT467" s="85"/>
      <c r="FU467" s="281" t="str">
        <f t="shared" si="70"/>
        <v/>
      </c>
      <c r="FV467" s="280" t="str">
        <f>IF(FW467="","",VLOOKUP(FW467,リスト!$BV$5:$BW$10,2,FALSE))</f>
        <v/>
      </c>
      <c r="FW467" s="26"/>
      <c r="FX467" s="282" t="str">
        <f t="shared" si="71"/>
        <v/>
      </c>
      <c r="FY467" s="280" t="str">
        <f>IF(FZ467="","",VLOOKUP(FZ467,リスト!$BX$5:$BY$6,2,FALSE))</f>
        <v/>
      </c>
      <c r="FZ467" s="3"/>
      <c r="GA467" s="280" t="str">
        <f>IF(GB467="","",VLOOKUP(GB467,リスト!$BZ$5:$CA$6,2,FALSE))</f>
        <v/>
      </c>
      <c r="GB467" s="13"/>
      <c r="GC467" s="281" t="str">
        <f>IF(GD467="","",VLOOKUP(GD467,リスト!$CB$5:$CC$6,2,FALSE))</f>
        <v/>
      </c>
      <c r="GD467" s="13"/>
      <c r="GE467" s="13"/>
      <c r="GF467" s="13"/>
      <c r="GG467" s="75"/>
      <c r="GH467" s="281" t="str">
        <f t="shared" si="72"/>
        <v/>
      </c>
      <c r="GI467" s="128"/>
      <c r="GJ467" s="281" t="str">
        <f>IF(GK467="","",VLOOKUP(GK467,リスト!$CD$5:$CE$6,2,FALSE))</f>
        <v/>
      </c>
      <c r="GK467" s="13"/>
      <c r="GL467" s="281" t="str">
        <f>IF(GM467="","",VLOOKUP(GM467,リスト!$CF$5:$CG$5,2,FALSE))</f>
        <v/>
      </c>
      <c r="GM467" s="26"/>
      <c r="GN467" s="280" t="str">
        <f>IF(GO467="","",VLOOKUP(GO467,リスト!$CH$5:$CI$5,2,FALSE))</f>
        <v/>
      </c>
      <c r="GO467" s="284"/>
      <c r="GP467" s="284"/>
      <c r="GQ467" s="284"/>
      <c r="GR467" s="284"/>
      <c r="GS467" s="284"/>
      <c r="GT467" s="284"/>
      <c r="GU467" s="284"/>
      <c r="GV467" s="284"/>
      <c r="GW467" s="284"/>
      <c r="GX467" s="285"/>
    </row>
    <row r="468" spans="2:206" s="177" customFormat="1" ht="24.75" hidden="1" customHeight="1" outlineLevel="1">
      <c r="B468" s="286" t="str">
        <f>IF(明細!B462="","",明細!B462)</f>
        <v/>
      </c>
      <c r="C468" s="287" t="str">
        <f>IF(明細!C462="","",明細!C462)</f>
        <v/>
      </c>
      <c r="D468" s="265" t="str">
        <f>IF(明細!D462="","",明細!D462)</f>
        <v/>
      </c>
      <c r="E468" s="265" t="str">
        <f>IF(明細!E462="","",明細!E462)</f>
        <v/>
      </c>
      <c r="F468" s="265" t="str">
        <f>IF(明細!F462="","",明細!F462)</f>
        <v/>
      </c>
      <c r="G468" s="265" t="str">
        <f>IF(明細!G462="","",明細!G462)</f>
        <v/>
      </c>
      <c r="H468" s="265" t="str">
        <f>IF(明細!H462="","",明細!H462)</f>
        <v/>
      </c>
      <c r="I468" s="265" t="str">
        <f>IF(明細!I462="","",明細!I462)</f>
        <v/>
      </c>
      <c r="J468" s="265" t="str">
        <f>IF(明細!J462="","",明細!J462)</f>
        <v/>
      </c>
      <c r="K468" s="265" t="str">
        <f>IF(明細!K462="","",明細!K462)</f>
        <v/>
      </c>
      <c r="L468" s="265" t="str">
        <f>IF(明細!L462="","",明細!L462)</f>
        <v/>
      </c>
      <c r="M468" s="265" t="str">
        <f>IF(明細!M462="","",明細!M462)</f>
        <v/>
      </c>
      <c r="N468" s="265" t="str">
        <f>IF(明細!N462="","",明細!N462)</f>
        <v/>
      </c>
      <c r="O468" s="265" t="str">
        <f>IF(明細!O462="","",明細!O462)</f>
        <v/>
      </c>
      <c r="P468" s="265" t="str">
        <f>IF(明細!P462="","",明細!P462)</f>
        <v/>
      </c>
      <c r="Q468" s="265" t="str">
        <f>IF(明細!Q462="","",明細!Q462)</f>
        <v/>
      </c>
      <c r="R468" s="289" t="str">
        <f>IF(明細!R462="","",明細!R462)</f>
        <v/>
      </c>
      <c r="S468" s="291" t="str">
        <f>IF(明細!S462="","",明細!S462)</f>
        <v/>
      </c>
      <c r="T468" s="291" t="str">
        <f>IF(明細!T462="","",明細!T462)</f>
        <v/>
      </c>
      <c r="U468" s="291" t="str">
        <f>IF(明細!U462="","",明細!U462)</f>
        <v/>
      </c>
      <c r="V468" s="292" t="str">
        <f>IF(明細!V462="","",明細!V462)</f>
        <v>個</v>
      </c>
      <c r="W468" s="292" t="str">
        <f>IF(明細!W462="","",明細!W462)</f>
        <v/>
      </c>
      <c r="X468" s="293" t="str">
        <f>IF(明細!X462="","",明細!X462)</f>
        <v/>
      </c>
      <c r="Y468" s="134" t="str">
        <f>IF(明細!Y462="","",明細!Y462)</f>
        <v/>
      </c>
      <c r="Z468" s="135" t="str">
        <f>IF(明細!Z462="","",明細!Z462)</f>
        <v/>
      </c>
      <c r="AA468" s="134" t="str">
        <f>IF(明細!AA462="","",明細!AA462)</f>
        <v/>
      </c>
      <c r="AB468" s="303" t="str">
        <f>IF(明細!AB462="","",明細!AB462)</f>
        <v/>
      </c>
      <c r="AC468" s="134" t="str">
        <f>IF(明細!AC462="","",明細!AC462)</f>
        <v/>
      </c>
      <c r="AD468" s="183" t="str">
        <f>IF(明細!AD462="","",明細!AD462)</f>
        <v/>
      </c>
      <c r="AE468" s="184">
        <f>IF(明細!AE462="","",明細!AE462)</f>
        <v>0.1</v>
      </c>
      <c r="AF468" s="185" t="str">
        <f>IF(明細!AF462="","",明細!AF462)</f>
        <v/>
      </c>
      <c r="AG468" s="186" t="str">
        <f>IF(明細!AG462="","",明細!AG462)</f>
        <v/>
      </c>
      <c r="AH468" s="186" t="str">
        <f>IF(明細!AH462="","",明細!AH462)</f>
        <v/>
      </c>
      <c r="AI468" s="187" t="str">
        <f>IF(明細!AI462="","",明細!AI462)</f>
        <v/>
      </c>
      <c r="AJ468" s="296" t="str">
        <f>IF(明細!AJ462="","",明細!AJ462)</f>
        <v/>
      </c>
      <c r="AK468" s="297" t="str">
        <f>IF(明細!AK462="","",明細!AK462)</f>
        <v/>
      </c>
      <c r="AL468" s="298" t="str">
        <f>IF(明細!AL462="","",明細!AL462)</f>
        <v/>
      </c>
      <c r="AM468" s="299" t="str">
        <f>IF(明細!AM462="","",明細!AM462)</f>
        <v/>
      </c>
      <c r="AN468" s="300" t="str">
        <f>IF(明細!AN462="","",明細!AN462)</f>
        <v/>
      </c>
      <c r="AO468" s="300" t="str">
        <f>IF(明細!AO462="","",明細!AO462)</f>
        <v/>
      </c>
      <c r="AP468" s="300" t="str">
        <f>IF(明細!AP462="","",明細!AP462)</f>
        <v/>
      </c>
      <c r="AQ468" s="301" t="str">
        <f>IF(明細!AQ462="","",明細!AQ462)</f>
        <v/>
      </c>
      <c r="AR468" s="302" t="str">
        <f>IF(明細!AR462="","",明細!AR462)</f>
        <v/>
      </c>
      <c r="AU468" s="360"/>
      <c r="AV468" s="368"/>
      <c r="AW468" s="446" t="str">
        <f>IF(明細!AV462="","",明細!AV462)</f>
        <v/>
      </c>
      <c r="AX468" s="419" t="str">
        <f>IF(明細!AT462="","",明細!AT462)</f>
        <v/>
      </c>
      <c r="AY468" s="280" t="str">
        <f>IF($AX468="","",VLOOKUP($AX468,リスト!$CL:$CM,2,FALSE))</f>
        <v/>
      </c>
      <c r="AZ468" s="3"/>
      <c r="BA468" s="280" t="str">
        <f>IF(BB468="","",VLOOKUP(BB468,リスト!$K:$L,2,FALSE))</f>
        <v/>
      </c>
      <c r="BB468" s="3"/>
      <c r="BC468" s="3"/>
      <c r="BD468" s="87"/>
      <c r="BE468" s="280" t="str">
        <f>IF(BF468="","",VLOOKUP(BF468,リスト!$I:$J,2,FALSE))</f>
        <v/>
      </c>
      <c r="BF468" s="3"/>
      <c r="BG468" s="280" t="str">
        <f>IF(BH468="","",VLOOKUP(BH468,リスト!$M:$N,2,FALSE))</f>
        <v/>
      </c>
      <c r="BH468" s="282"/>
      <c r="BI468" s="280" t="str">
        <f>IF(BJ468="","",VLOOKUP(BJ468,リスト!$O:$P,2,FALSE))</f>
        <v/>
      </c>
      <c r="BJ468" s="24"/>
      <c r="BM468" s="451" t="str">
        <f>IF(明細!AV462="","",明細!AV462)</f>
        <v/>
      </c>
      <c r="BN468" s="453" t="str">
        <f>IF(明細!AT462="","",明細!AT462)</f>
        <v/>
      </c>
      <c r="BO468" s="280" t="str">
        <f>IF($BN468="","",VLOOKUP($BN468,リスト!$CL:$CM,2,FALSE))</f>
        <v/>
      </c>
      <c r="BP468" s="280" t="str">
        <f>IF(BQ468="","",VLOOKUP(BQ468,リスト!$K$5:$L$7,2,FALSE))</f>
        <v/>
      </c>
      <c r="BQ468" s="13"/>
      <c r="BR468" s="13"/>
      <c r="BS468" s="47"/>
      <c r="BT468" s="280" t="str">
        <f>IF(BU468="","",VLOOKUP(BU468,リスト!I459:J477,2,FALSE))</f>
        <v/>
      </c>
      <c r="BU468" s="13"/>
      <c r="BV468" s="13"/>
      <c r="BW468" s="282"/>
      <c r="BX468" s="282"/>
      <c r="BY468" s="280" t="str">
        <f>IF(BZ468="","",VLOOKUP(BZ468,リスト!$S$5:$T$6,2,FALSE))</f>
        <v/>
      </c>
      <c r="BZ468" s="3"/>
      <c r="CA468" s="3"/>
      <c r="CB468" s="81"/>
      <c r="CC468" s="280" t="str">
        <f t="shared" si="66"/>
        <v/>
      </c>
      <c r="CD468" s="83"/>
      <c r="CE468" s="83"/>
      <c r="CF468" s="83"/>
      <c r="CG468" s="83"/>
      <c r="CH468" s="282" t="str">
        <f t="shared" si="67"/>
        <v/>
      </c>
      <c r="CI468" s="83"/>
      <c r="CJ468" s="280" t="str">
        <f t="shared" si="68"/>
        <v/>
      </c>
      <c r="CK468" s="87"/>
      <c r="CL468" s="78"/>
      <c r="CM468" s="83"/>
      <c r="CN468" s="83"/>
      <c r="CO468" s="83"/>
      <c r="CP468" s="280" t="str">
        <f t="shared" si="73"/>
        <v/>
      </c>
      <c r="CQ468" s="81"/>
      <c r="CR468" s="280" t="str">
        <f t="shared" si="74"/>
        <v/>
      </c>
      <c r="CS468" s="3"/>
      <c r="CT468" s="3"/>
      <c r="CU468" s="280" t="str">
        <f>IF(CV468="","",VLOOKUP(CV468,リスト!$V$5:$W$6,2,FALSE))</f>
        <v/>
      </c>
      <c r="CV468" s="3"/>
      <c r="CW468" s="280" t="str">
        <f>IF(CX468="","",VLOOKUP(CX468,リスト!$X$5:$Y$6,2,FALSE))</f>
        <v/>
      </c>
      <c r="CX468" s="3"/>
      <c r="CY468" s="77"/>
      <c r="CZ468" s="77"/>
      <c r="DA468" s="75"/>
      <c r="DB468" s="75"/>
      <c r="DC468" s="75"/>
      <c r="DD468" s="75"/>
      <c r="DE468" s="280" t="str">
        <f>IF(DF468="","",VLOOKUP(DF468,リスト!$Z$5:$AA$10,2,FALSE))</f>
        <v/>
      </c>
      <c r="DF468" s="3"/>
      <c r="DG468" s="280" t="str">
        <f>IF(DH468="","",VLOOKUP(DH468,リスト!$AB$5:$AC$12,2,FALSE))</f>
        <v/>
      </c>
      <c r="DH468" s="63"/>
      <c r="DI468" s="280" t="str">
        <f>IF(DJ468="","",VLOOKUP(DJ468,リスト!$AD$5:$AE$7,2,FALSE))</f>
        <v/>
      </c>
      <c r="DJ468" s="3"/>
      <c r="DK468" s="280" t="str">
        <f>IF(DL468="","",VLOOKUP(DL468,リスト!$AF$5:$AG$10,2,FALSE))</f>
        <v/>
      </c>
      <c r="DL468" s="3"/>
      <c r="DM468" s="280" t="str">
        <f>IF(DN468="","",VLOOKUP(DN468,リスト!$AH$5:$AI$6,2,FALSE))</f>
        <v/>
      </c>
      <c r="DN468" s="3"/>
      <c r="DO468" s="280" t="str">
        <f>IF(DP468="","",VLOOKUP(DP468,リスト!$AJ$5:$AK$6,2,FALSE))</f>
        <v/>
      </c>
      <c r="DP468" s="3"/>
      <c r="DQ468" s="280" t="str">
        <f>IF(DR468="","",VLOOKUP(DR468,リスト!$AL$5:$AM$7,2,FALSE))</f>
        <v/>
      </c>
      <c r="DR468" s="3"/>
      <c r="DS468" s="13"/>
      <c r="DT468" s="85"/>
      <c r="DU468" s="85"/>
      <c r="DV468" s="281" t="str">
        <f>IF(DW468="","",VLOOKUP(DW468,リスト!$AN$5:$AO$6,2,FALSE))</f>
        <v/>
      </c>
      <c r="DW468" s="13"/>
      <c r="DX468" s="341"/>
      <c r="DY468" s="345"/>
      <c r="DZ468" s="341"/>
      <c r="EA468" s="345"/>
      <c r="EB468" s="280" t="str">
        <f>IF(EC468="","",VLOOKUP(EC468,リスト!$AW$5:$AX$8,2,FALSE))</f>
        <v/>
      </c>
      <c r="EC468" s="3"/>
      <c r="ED468" s="85"/>
      <c r="EE468" s="280" t="str">
        <f>IF(EF468="","",VLOOKUP(EF468,リスト!$AY$5:$AZ$10,2,FALSE))</f>
        <v/>
      </c>
      <c r="EF468" s="3"/>
      <c r="EG468" s="280" t="str">
        <f>IF(EH468="","",VLOOKUP(EH468,リスト!$BA$5:$BB$10,2,FALSE))</f>
        <v/>
      </c>
      <c r="EH468" s="3"/>
      <c r="EI468" s="280" t="str">
        <f>IF(EJ468="","",VLOOKUP(EJ468,リスト!$BC$5:$BD$10,2,FALSE))</f>
        <v/>
      </c>
      <c r="EJ468" s="3"/>
      <c r="EK468" s="280" t="str">
        <f>IF(EL468="","",VLOOKUP(EL468,リスト!$BE$5:$BF$10,2,FALSE))</f>
        <v/>
      </c>
      <c r="EL468" s="3"/>
      <c r="EM468" s="78"/>
      <c r="EN468" s="73"/>
      <c r="EO468" s="73"/>
      <c r="EP468" s="13"/>
      <c r="EQ468" s="13"/>
      <c r="ER468" s="280" t="str">
        <f>IF(ES468="","",VLOOKUP(ES468,リスト!$BG$5:$BH$10,2,FALSE))</f>
        <v/>
      </c>
      <c r="ES468" s="13"/>
      <c r="ET468" s="13"/>
      <c r="EU468" s="13"/>
      <c r="EV468" s="13"/>
      <c r="EW468" s="13"/>
      <c r="EX468" s="81"/>
      <c r="EY468" s="81"/>
      <c r="EZ468" s="26"/>
      <c r="FA468" s="281" t="str">
        <f>IF($EZ468="","",INDEX(リスト!$BI$5:$BJ$40,MATCH($EZ468,リスト!$BJ$5:$BJ$40,0),1))</f>
        <v/>
      </c>
      <c r="FB468" s="280" t="str">
        <f>IF(FC468="","",VLOOKUP(FC468,リスト!$BK:$BL,2,FALSE))</f>
        <v/>
      </c>
      <c r="FC468" s="13"/>
      <c r="FD468" s="331"/>
      <c r="FE468" s="3"/>
      <c r="FF468" s="280" t="str">
        <f>IF(FG468="","",VLOOKUP(FG468,リスト!$BO$5:$BP$6,2,FALSE))</f>
        <v/>
      </c>
      <c r="FG468" s="3"/>
      <c r="FH468" s="280" t="str">
        <f>IF(FI468="","",VLOOKUP(FI468,リスト!$BQ$5:$BR$8,2,FALSE))</f>
        <v/>
      </c>
      <c r="FI468" s="3"/>
      <c r="FJ468" s="282"/>
      <c r="FK468" s="280" t="str">
        <f>IF(FL468="","",VLOOKUP(FL468,リスト!$BS$5:$BT$6,2,FALSE))</f>
        <v/>
      </c>
      <c r="FL468" s="63"/>
      <c r="FM468" s="13"/>
      <c r="FN468" s="13"/>
      <c r="FO468" s="13"/>
      <c r="FP468" s="283" t="str">
        <f t="shared" si="69"/>
        <v/>
      </c>
      <c r="FQ468" s="283" t="str">
        <f t="shared" si="69"/>
        <v/>
      </c>
      <c r="FR468" s="13"/>
      <c r="FS468" s="85"/>
      <c r="FT468" s="85"/>
      <c r="FU468" s="281" t="str">
        <f t="shared" si="70"/>
        <v/>
      </c>
      <c r="FV468" s="280" t="str">
        <f>IF(FW468="","",VLOOKUP(FW468,リスト!$BV$5:$BW$10,2,FALSE))</f>
        <v/>
      </c>
      <c r="FW468" s="26"/>
      <c r="FX468" s="282" t="str">
        <f t="shared" si="71"/>
        <v/>
      </c>
      <c r="FY468" s="280" t="str">
        <f>IF(FZ468="","",VLOOKUP(FZ468,リスト!$BX$5:$BY$6,2,FALSE))</f>
        <v/>
      </c>
      <c r="FZ468" s="3"/>
      <c r="GA468" s="280" t="str">
        <f>IF(GB468="","",VLOOKUP(GB468,リスト!$BZ$5:$CA$6,2,FALSE))</f>
        <v/>
      </c>
      <c r="GB468" s="13"/>
      <c r="GC468" s="281" t="str">
        <f>IF(GD468="","",VLOOKUP(GD468,リスト!$CB$5:$CC$6,2,FALSE))</f>
        <v/>
      </c>
      <c r="GD468" s="13"/>
      <c r="GE468" s="13"/>
      <c r="GF468" s="13"/>
      <c r="GG468" s="75"/>
      <c r="GH468" s="281" t="str">
        <f t="shared" si="72"/>
        <v/>
      </c>
      <c r="GI468" s="128"/>
      <c r="GJ468" s="281" t="str">
        <f>IF(GK468="","",VLOOKUP(GK468,リスト!$CD$5:$CE$6,2,FALSE))</f>
        <v/>
      </c>
      <c r="GK468" s="13"/>
      <c r="GL468" s="281" t="str">
        <f>IF(GM468="","",VLOOKUP(GM468,リスト!$CF$5:$CG$5,2,FALSE))</f>
        <v/>
      </c>
      <c r="GM468" s="26"/>
      <c r="GN468" s="280" t="str">
        <f>IF(GO468="","",VLOOKUP(GO468,リスト!$CH$5:$CI$5,2,FALSE))</f>
        <v/>
      </c>
      <c r="GO468" s="284"/>
      <c r="GP468" s="284"/>
      <c r="GQ468" s="284"/>
      <c r="GR468" s="284"/>
      <c r="GS468" s="284"/>
      <c r="GT468" s="284"/>
      <c r="GU468" s="284"/>
      <c r="GV468" s="284"/>
      <c r="GW468" s="284"/>
      <c r="GX468" s="285"/>
    </row>
    <row r="469" spans="2:206" s="177" customFormat="1" ht="24.75" hidden="1" customHeight="1" outlineLevel="1">
      <c r="B469" s="286" t="str">
        <f>IF(明細!B463="","",明細!B463)</f>
        <v/>
      </c>
      <c r="C469" s="287" t="str">
        <f>IF(明細!C463="","",明細!C463)</f>
        <v/>
      </c>
      <c r="D469" s="265" t="str">
        <f>IF(明細!D463="","",明細!D463)</f>
        <v/>
      </c>
      <c r="E469" s="265" t="str">
        <f>IF(明細!E463="","",明細!E463)</f>
        <v/>
      </c>
      <c r="F469" s="265" t="str">
        <f>IF(明細!F463="","",明細!F463)</f>
        <v/>
      </c>
      <c r="G469" s="265" t="str">
        <f>IF(明細!G463="","",明細!G463)</f>
        <v/>
      </c>
      <c r="H469" s="265" t="str">
        <f>IF(明細!H463="","",明細!H463)</f>
        <v/>
      </c>
      <c r="I469" s="265" t="str">
        <f>IF(明細!I463="","",明細!I463)</f>
        <v/>
      </c>
      <c r="J469" s="265" t="str">
        <f>IF(明細!J463="","",明細!J463)</f>
        <v/>
      </c>
      <c r="K469" s="265" t="str">
        <f>IF(明細!K463="","",明細!K463)</f>
        <v/>
      </c>
      <c r="L469" s="265" t="str">
        <f>IF(明細!L463="","",明細!L463)</f>
        <v/>
      </c>
      <c r="M469" s="265" t="str">
        <f>IF(明細!M463="","",明細!M463)</f>
        <v/>
      </c>
      <c r="N469" s="265" t="str">
        <f>IF(明細!N463="","",明細!N463)</f>
        <v/>
      </c>
      <c r="O469" s="265" t="str">
        <f>IF(明細!O463="","",明細!O463)</f>
        <v/>
      </c>
      <c r="P469" s="265" t="str">
        <f>IF(明細!P463="","",明細!P463)</f>
        <v/>
      </c>
      <c r="Q469" s="265" t="str">
        <f>IF(明細!Q463="","",明細!Q463)</f>
        <v/>
      </c>
      <c r="R469" s="289" t="str">
        <f>IF(明細!R463="","",明細!R463)</f>
        <v/>
      </c>
      <c r="S469" s="291" t="str">
        <f>IF(明細!S463="","",明細!S463)</f>
        <v/>
      </c>
      <c r="T469" s="291" t="str">
        <f>IF(明細!T463="","",明細!T463)</f>
        <v/>
      </c>
      <c r="U469" s="291" t="str">
        <f>IF(明細!U463="","",明細!U463)</f>
        <v/>
      </c>
      <c r="V469" s="292" t="str">
        <f>IF(明細!V463="","",明細!V463)</f>
        <v>個</v>
      </c>
      <c r="W469" s="292" t="str">
        <f>IF(明細!W463="","",明細!W463)</f>
        <v/>
      </c>
      <c r="X469" s="293" t="str">
        <f>IF(明細!X463="","",明細!X463)</f>
        <v/>
      </c>
      <c r="Y469" s="134" t="str">
        <f>IF(明細!Y463="","",明細!Y463)</f>
        <v/>
      </c>
      <c r="Z469" s="135" t="str">
        <f>IF(明細!Z463="","",明細!Z463)</f>
        <v/>
      </c>
      <c r="AA469" s="134" t="str">
        <f>IF(明細!AA463="","",明細!AA463)</f>
        <v/>
      </c>
      <c r="AB469" s="303" t="str">
        <f>IF(明細!AB463="","",明細!AB463)</f>
        <v/>
      </c>
      <c r="AC469" s="134" t="str">
        <f>IF(明細!AC463="","",明細!AC463)</f>
        <v/>
      </c>
      <c r="AD469" s="183" t="str">
        <f>IF(明細!AD463="","",明細!AD463)</f>
        <v/>
      </c>
      <c r="AE469" s="184">
        <f>IF(明細!AE463="","",明細!AE463)</f>
        <v>0.1</v>
      </c>
      <c r="AF469" s="185" t="str">
        <f>IF(明細!AF463="","",明細!AF463)</f>
        <v/>
      </c>
      <c r="AG469" s="186" t="str">
        <f>IF(明細!AG463="","",明細!AG463)</f>
        <v/>
      </c>
      <c r="AH469" s="186" t="str">
        <f>IF(明細!AH463="","",明細!AH463)</f>
        <v/>
      </c>
      <c r="AI469" s="187" t="str">
        <f>IF(明細!AI463="","",明細!AI463)</f>
        <v/>
      </c>
      <c r="AJ469" s="296" t="str">
        <f>IF(明細!AJ463="","",明細!AJ463)</f>
        <v/>
      </c>
      <c r="AK469" s="297" t="str">
        <f>IF(明細!AK463="","",明細!AK463)</f>
        <v/>
      </c>
      <c r="AL469" s="298" t="str">
        <f>IF(明細!AL463="","",明細!AL463)</f>
        <v/>
      </c>
      <c r="AM469" s="299" t="str">
        <f>IF(明細!AM463="","",明細!AM463)</f>
        <v/>
      </c>
      <c r="AN469" s="300" t="str">
        <f>IF(明細!AN463="","",明細!AN463)</f>
        <v/>
      </c>
      <c r="AO469" s="300" t="str">
        <f>IF(明細!AO463="","",明細!AO463)</f>
        <v/>
      </c>
      <c r="AP469" s="300" t="str">
        <f>IF(明細!AP463="","",明細!AP463)</f>
        <v/>
      </c>
      <c r="AQ469" s="301" t="str">
        <f>IF(明細!AQ463="","",明細!AQ463)</f>
        <v/>
      </c>
      <c r="AR469" s="302" t="str">
        <f>IF(明細!AR463="","",明細!AR463)</f>
        <v/>
      </c>
      <c r="AU469" s="360"/>
      <c r="AV469" s="368"/>
      <c r="AW469" s="446" t="str">
        <f>IF(明細!AV463="","",明細!AV463)</f>
        <v/>
      </c>
      <c r="AX469" s="419" t="str">
        <f>IF(明細!AT463="","",明細!AT463)</f>
        <v/>
      </c>
      <c r="AY469" s="280" t="str">
        <f>IF($AX469="","",VLOOKUP($AX469,リスト!$CL:$CM,2,FALSE))</f>
        <v/>
      </c>
      <c r="AZ469" s="3"/>
      <c r="BA469" s="280" t="str">
        <f>IF(BB469="","",VLOOKUP(BB469,リスト!$K:$L,2,FALSE))</f>
        <v/>
      </c>
      <c r="BB469" s="3"/>
      <c r="BC469" s="3"/>
      <c r="BD469" s="87"/>
      <c r="BE469" s="280" t="str">
        <f>IF(BF469="","",VLOOKUP(BF469,リスト!$I:$J,2,FALSE))</f>
        <v/>
      </c>
      <c r="BF469" s="3"/>
      <c r="BG469" s="280" t="str">
        <f>IF(BH469="","",VLOOKUP(BH469,リスト!$M:$N,2,FALSE))</f>
        <v/>
      </c>
      <c r="BH469" s="282"/>
      <c r="BI469" s="280" t="str">
        <f>IF(BJ469="","",VLOOKUP(BJ469,リスト!$O:$P,2,FALSE))</f>
        <v/>
      </c>
      <c r="BJ469" s="24"/>
      <c r="BM469" s="451" t="str">
        <f>IF(明細!AV463="","",明細!AV463)</f>
        <v/>
      </c>
      <c r="BN469" s="453" t="str">
        <f>IF(明細!AT463="","",明細!AT463)</f>
        <v/>
      </c>
      <c r="BO469" s="280" t="str">
        <f>IF($BN469="","",VLOOKUP($BN469,リスト!$CL:$CM,2,FALSE))</f>
        <v/>
      </c>
      <c r="BP469" s="280" t="str">
        <f>IF(BQ469="","",VLOOKUP(BQ469,リスト!$K$5:$L$7,2,FALSE))</f>
        <v/>
      </c>
      <c r="BQ469" s="13"/>
      <c r="BR469" s="13"/>
      <c r="BS469" s="47"/>
      <c r="BT469" s="280" t="str">
        <f>IF(BU469="","",VLOOKUP(BU469,リスト!I460:J478,2,FALSE))</f>
        <v/>
      </c>
      <c r="BU469" s="13"/>
      <c r="BV469" s="13"/>
      <c r="BW469" s="282"/>
      <c r="BX469" s="282"/>
      <c r="BY469" s="280" t="str">
        <f>IF(BZ469="","",VLOOKUP(BZ469,リスト!$S$5:$T$6,2,FALSE))</f>
        <v/>
      </c>
      <c r="BZ469" s="3"/>
      <c r="CA469" s="3"/>
      <c r="CB469" s="81"/>
      <c r="CC469" s="280" t="str">
        <f t="shared" si="66"/>
        <v/>
      </c>
      <c r="CD469" s="83"/>
      <c r="CE469" s="83"/>
      <c r="CF469" s="83"/>
      <c r="CG469" s="83"/>
      <c r="CH469" s="282" t="str">
        <f t="shared" si="67"/>
        <v/>
      </c>
      <c r="CI469" s="83"/>
      <c r="CJ469" s="280" t="str">
        <f t="shared" si="68"/>
        <v/>
      </c>
      <c r="CK469" s="87"/>
      <c r="CL469" s="78"/>
      <c r="CM469" s="83"/>
      <c r="CN469" s="83"/>
      <c r="CO469" s="83"/>
      <c r="CP469" s="280" t="str">
        <f t="shared" si="73"/>
        <v/>
      </c>
      <c r="CQ469" s="81"/>
      <c r="CR469" s="280" t="str">
        <f t="shared" si="74"/>
        <v/>
      </c>
      <c r="CS469" s="3"/>
      <c r="CT469" s="3"/>
      <c r="CU469" s="280" t="str">
        <f>IF(CV469="","",VLOOKUP(CV469,リスト!$V$5:$W$6,2,FALSE))</f>
        <v/>
      </c>
      <c r="CV469" s="3"/>
      <c r="CW469" s="280" t="str">
        <f>IF(CX469="","",VLOOKUP(CX469,リスト!$X$5:$Y$6,2,FALSE))</f>
        <v/>
      </c>
      <c r="CX469" s="3"/>
      <c r="CY469" s="77"/>
      <c r="CZ469" s="77"/>
      <c r="DA469" s="75"/>
      <c r="DB469" s="75"/>
      <c r="DC469" s="75"/>
      <c r="DD469" s="75"/>
      <c r="DE469" s="280" t="str">
        <f>IF(DF469="","",VLOOKUP(DF469,リスト!$Z$5:$AA$10,2,FALSE))</f>
        <v/>
      </c>
      <c r="DF469" s="3"/>
      <c r="DG469" s="280" t="str">
        <f>IF(DH469="","",VLOOKUP(DH469,リスト!$AB$5:$AC$12,2,FALSE))</f>
        <v/>
      </c>
      <c r="DH469" s="63"/>
      <c r="DI469" s="280" t="str">
        <f>IF(DJ469="","",VLOOKUP(DJ469,リスト!$AD$5:$AE$7,2,FALSE))</f>
        <v/>
      </c>
      <c r="DJ469" s="3"/>
      <c r="DK469" s="280" t="str">
        <f>IF(DL469="","",VLOOKUP(DL469,リスト!$AF$5:$AG$10,2,FALSE))</f>
        <v/>
      </c>
      <c r="DL469" s="3"/>
      <c r="DM469" s="280" t="str">
        <f>IF(DN469="","",VLOOKUP(DN469,リスト!$AH$5:$AI$6,2,FALSE))</f>
        <v/>
      </c>
      <c r="DN469" s="3"/>
      <c r="DO469" s="280" t="str">
        <f>IF(DP469="","",VLOOKUP(DP469,リスト!$AJ$5:$AK$6,2,FALSE))</f>
        <v/>
      </c>
      <c r="DP469" s="3"/>
      <c r="DQ469" s="280" t="str">
        <f>IF(DR469="","",VLOOKUP(DR469,リスト!$AL$5:$AM$7,2,FALSE))</f>
        <v/>
      </c>
      <c r="DR469" s="3"/>
      <c r="DS469" s="13"/>
      <c r="DT469" s="85"/>
      <c r="DU469" s="85"/>
      <c r="DV469" s="281" t="str">
        <f>IF(DW469="","",VLOOKUP(DW469,リスト!$AN$5:$AO$6,2,FALSE))</f>
        <v/>
      </c>
      <c r="DW469" s="13"/>
      <c r="DX469" s="341"/>
      <c r="DY469" s="345"/>
      <c r="DZ469" s="341"/>
      <c r="EA469" s="345"/>
      <c r="EB469" s="280" t="str">
        <f>IF(EC469="","",VLOOKUP(EC469,リスト!$AW$5:$AX$8,2,FALSE))</f>
        <v/>
      </c>
      <c r="EC469" s="3"/>
      <c r="ED469" s="85"/>
      <c r="EE469" s="280" t="str">
        <f>IF(EF469="","",VLOOKUP(EF469,リスト!$AY$5:$AZ$10,2,FALSE))</f>
        <v/>
      </c>
      <c r="EF469" s="3"/>
      <c r="EG469" s="280" t="str">
        <f>IF(EH469="","",VLOOKUP(EH469,リスト!$BA$5:$BB$10,2,FALSE))</f>
        <v/>
      </c>
      <c r="EH469" s="3"/>
      <c r="EI469" s="280" t="str">
        <f>IF(EJ469="","",VLOOKUP(EJ469,リスト!$BC$5:$BD$10,2,FALSE))</f>
        <v/>
      </c>
      <c r="EJ469" s="3"/>
      <c r="EK469" s="280" t="str">
        <f>IF(EL469="","",VLOOKUP(EL469,リスト!$BE$5:$BF$10,2,FALSE))</f>
        <v/>
      </c>
      <c r="EL469" s="3"/>
      <c r="EM469" s="78"/>
      <c r="EN469" s="73"/>
      <c r="EO469" s="73"/>
      <c r="EP469" s="13"/>
      <c r="EQ469" s="13"/>
      <c r="ER469" s="280" t="str">
        <f>IF(ES469="","",VLOOKUP(ES469,リスト!$BG$5:$BH$10,2,FALSE))</f>
        <v/>
      </c>
      <c r="ES469" s="13"/>
      <c r="ET469" s="13"/>
      <c r="EU469" s="13"/>
      <c r="EV469" s="13"/>
      <c r="EW469" s="13"/>
      <c r="EX469" s="81"/>
      <c r="EY469" s="81"/>
      <c r="EZ469" s="26"/>
      <c r="FA469" s="281" t="str">
        <f>IF($EZ469="","",INDEX(リスト!$BI$5:$BJ$40,MATCH($EZ469,リスト!$BJ$5:$BJ$40,0),1))</f>
        <v/>
      </c>
      <c r="FB469" s="280" t="str">
        <f>IF(FC469="","",VLOOKUP(FC469,リスト!$BK:$BL,2,FALSE))</f>
        <v/>
      </c>
      <c r="FC469" s="13"/>
      <c r="FD469" s="331"/>
      <c r="FE469" s="3"/>
      <c r="FF469" s="280" t="str">
        <f>IF(FG469="","",VLOOKUP(FG469,リスト!$BO$5:$BP$6,2,FALSE))</f>
        <v/>
      </c>
      <c r="FG469" s="3"/>
      <c r="FH469" s="280" t="str">
        <f>IF(FI469="","",VLOOKUP(FI469,リスト!$BQ$5:$BR$8,2,FALSE))</f>
        <v/>
      </c>
      <c r="FI469" s="3"/>
      <c r="FJ469" s="282"/>
      <c r="FK469" s="280" t="str">
        <f>IF(FL469="","",VLOOKUP(FL469,リスト!$BS$5:$BT$6,2,FALSE))</f>
        <v/>
      </c>
      <c r="FL469" s="63"/>
      <c r="FM469" s="13"/>
      <c r="FN469" s="13"/>
      <c r="FO469" s="13"/>
      <c r="FP469" s="283" t="str">
        <f t="shared" si="69"/>
        <v/>
      </c>
      <c r="FQ469" s="283" t="str">
        <f t="shared" si="69"/>
        <v/>
      </c>
      <c r="FR469" s="13"/>
      <c r="FS469" s="85"/>
      <c r="FT469" s="85"/>
      <c r="FU469" s="281" t="str">
        <f t="shared" si="70"/>
        <v/>
      </c>
      <c r="FV469" s="280" t="str">
        <f>IF(FW469="","",VLOOKUP(FW469,リスト!$BV$5:$BW$10,2,FALSE))</f>
        <v/>
      </c>
      <c r="FW469" s="26"/>
      <c r="FX469" s="282" t="str">
        <f t="shared" si="71"/>
        <v/>
      </c>
      <c r="FY469" s="280" t="str">
        <f>IF(FZ469="","",VLOOKUP(FZ469,リスト!$BX$5:$BY$6,2,FALSE))</f>
        <v/>
      </c>
      <c r="FZ469" s="3"/>
      <c r="GA469" s="280" t="str">
        <f>IF(GB469="","",VLOOKUP(GB469,リスト!$BZ$5:$CA$6,2,FALSE))</f>
        <v/>
      </c>
      <c r="GB469" s="13"/>
      <c r="GC469" s="281" t="str">
        <f>IF(GD469="","",VLOOKUP(GD469,リスト!$CB$5:$CC$6,2,FALSE))</f>
        <v/>
      </c>
      <c r="GD469" s="13"/>
      <c r="GE469" s="13"/>
      <c r="GF469" s="13"/>
      <c r="GG469" s="75"/>
      <c r="GH469" s="281" t="str">
        <f t="shared" si="72"/>
        <v/>
      </c>
      <c r="GI469" s="128"/>
      <c r="GJ469" s="281" t="str">
        <f>IF(GK469="","",VLOOKUP(GK469,リスト!$CD$5:$CE$6,2,FALSE))</f>
        <v/>
      </c>
      <c r="GK469" s="13"/>
      <c r="GL469" s="281" t="str">
        <f>IF(GM469="","",VLOOKUP(GM469,リスト!$CF$5:$CG$5,2,FALSE))</f>
        <v/>
      </c>
      <c r="GM469" s="26"/>
      <c r="GN469" s="280" t="str">
        <f>IF(GO469="","",VLOOKUP(GO469,リスト!$CH$5:$CI$5,2,FALSE))</f>
        <v/>
      </c>
      <c r="GO469" s="284"/>
      <c r="GP469" s="284"/>
      <c r="GQ469" s="284"/>
      <c r="GR469" s="284"/>
      <c r="GS469" s="284"/>
      <c r="GT469" s="284"/>
      <c r="GU469" s="284"/>
      <c r="GV469" s="284"/>
      <c r="GW469" s="284"/>
      <c r="GX469" s="285"/>
    </row>
    <row r="470" spans="2:206" s="177" customFormat="1" ht="24.75" hidden="1" customHeight="1" outlineLevel="1">
      <c r="B470" s="286" t="str">
        <f>IF(明細!B464="","",明細!B464)</f>
        <v/>
      </c>
      <c r="C470" s="287" t="str">
        <f>IF(明細!C464="","",明細!C464)</f>
        <v/>
      </c>
      <c r="D470" s="265" t="str">
        <f>IF(明細!D464="","",明細!D464)</f>
        <v/>
      </c>
      <c r="E470" s="265" t="str">
        <f>IF(明細!E464="","",明細!E464)</f>
        <v/>
      </c>
      <c r="F470" s="265" t="str">
        <f>IF(明細!F464="","",明細!F464)</f>
        <v/>
      </c>
      <c r="G470" s="265" t="str">
        <f>IF(明細!G464="","",明細!G464)</f>
        <v/>
      </c>
      <c r="H470" s="265" t="str">
        <f>IF(明細!H464="","",明細!H464)</f>
        <v/>
      </c>
      <c r="I470" s="265" t="str">
        <f>IF(明細!I464="","",明細!I464)</f>
        <v/>
      </c>
      <c r="J470" s="265" t="str">
        <f>IF(明細!J464="","",明細!J464)</f>
        <v/>
      </c>
      <c r="K470" s="265" t="str">
        <f>IF(明細!K464="","",明細!K464)</f>
        <v/>
      </c>
      <c r="L470" s="265" t="str">
        <f>IF(明細!L464="","",明細!L464)</f>
        <v/>
      </c>
      <c r="M470" s="265" t="str">
        <f>IF(明細!M464="","",明細!M464)</f>
        <v/>
      </c>
      <c r="N470" s="265" t="str">
        <f>IF(明細!N464="","",明細!N464)</f>
        <v/>
      </c>
      <c r="O470" s="265" t="str">
        <f>IF(明細!O464="","",明細!O464)</f>
        <v/>
      </c>
      <c r="P470" s="265" t="str">
        <f>IF(明細!P464="","",明細!P464)</f>
        <v/>
      </c>
      <c r="Q470" s="265" t="str">
        <f>IF(明細!Q464="","",明細!Q464)</f>
        <v/>
      </c>
      <c r="R470" s="289" t="str">
        <f>IF(明細!R464="","",明細!R464)</f>
        <v/>
      </c>
      <c r="S470" s="291" t="str">
        <f>IF(明細!S464="","",明細!S464)</f>
        <v/>
      </c>
      <c r="T470" s="291" t="str">
        <f>IF(明細!T464="","",明細!T464)</f>
        <v/>
      </c>
      <c r="U470" s="291" t="str">
        <f>IF(明細!U464="","",明細!U464)</f>
        <v/>
      </c>
      <c r="V470" s="292" t="str">
        <f>IF(明細!V464="","",明細!V464)</f>
        <v>個</v>
      </c>
      <c r="W470" s="292" t="str">
        <f>IF(明細!W464="","",明細!W464)</f>
        <v/>
      </c>
      <c r="X470" s="293" t="str">
        <f>IF(明細!X464="","",明細!X464)</f>
        <v/>
      </c>
      <c r="Y470" s="134" t="str">
        <f>IF(明細!Y464="","",明細!Y464)</f>
        <v/>
      </c>
      <c r="Z470" s="135" t="str">
        <f>IF(明細!Z464="","",明細!Z464)</f>
        <v/>
      </c>
      <c r="AA470" s="134" t="str">
        <f>IF(明細!AA464="","",明細!AA464)</f>
        <v/>
      </c>
      <c r="AB470" s="303" t="str">
        <f>IF(明細!AB464="","",明細!AB464)</f>
        <v/>
      </c>
      <c r="AC470" s="134" t="str">
        <f>IF(明細!AC464="","",明細!AC464)</f>
        <v/>
      </c>
      <c r="AD470" s="183" t="str">
        <f>IF(明細!AD464="","",明細!AD464)</f>
        <v/>
      </c>
      <c r="AE470" s="184">
        <f>IF(明細!AE464="","",明細!AE464)</f>
        <v>0.1</v>
      </c>
      <c r="AF470" s="185" t="str">
        <f>IF(明細!AF464="","",明細!AF464)</f>
        <v/>
      </c>
      <c r="AG470" s="186" t="str">
        <f>IF(明細!AG464="","",明細!AG464)</f>
        <v/>
      </c>
      <c r="AH470" s="186" t="str">
        <f>IF(明細!AH464="","",明細!AH464)</f>
        <v/>
      </c>
      <c r="AI470" s="187" t="str">
        <f>IF(明細!AI464="","",明細!AI464)</f>
        <v/>
      </c>
      <c r="AJ470" s="296" t="str">
        <f>IF(明細!AJ464="","",明細!AJ464)</f>
        <v/>
      </c>
      <c r="AK470" s="297" t="str">
        <f>IF(明細!AK464="","",明細!AK464)</f>
        <v/>
      </c>
      <c r="AL470" s="298" t="str">
        <f>IF(明細!AL464="","",明細!AL464)</f>
        <v/>
      </c>
      <c r="AM470" s="299" t="str">
        <f>IF(明細!AM464="","",明細!AM464)</f>
        <v/>
      </c>
      <c r="AN470" s="300" t="str">
        <f>IF(明細!AN464="","",明細!AN464)</f>
        <v/>
      </c>
      <c r="AO470" s="300" t="str">
        <f>IF(明細!AO464="","",明細!AO464)</f>
        <v/>
      </c>
      <c r="AP470" s="300" t="str">
        <f>IF(明細!AP464="","",明細!AP464)</f>
        <v/>
      </c>
      <c r="AQ470" s="301" t="str">
        <f>IF(明細!AQ464="","",明細!AQ464)</f>
        <v/>
      </c>
      <c r="AR470" s="302" t="str">
        <f>IF(明細!AR464="","",明細!AR464)</f>
        <v/>
      </c>
      <c r="AU470" s="360"/>
      <c r="AV470" s="368"/>
      <c r="AW470" s="446" t="str">
        <f>IF(明細!AV464="","",明細!AV464)</f>
        <v/>
      </c>
      <c r="AX470" s="419" t="str">
        <f>IF(明細!AT464="","",明細!AT464)</f>
        <v/>
      </c>
      <c r="AY470" s="280" t="str">
        <f>IF($AX470="","",VLOOKUP($AX470,リスト!$CL:$CM,2,FALSE))</f>
        <v/>
      </c>
      <c r="AZ470" s="3"/>
      <c r="BA470" s="280" t="str">
        <f>IF(BB470="","",VLOOKUP(BB470,リスト!$K:$L,2,FALSE))</f>
        <v/>
      </c>
      <c r="BB470" s="3"/>
      <c r="BC470" s="3"/>
      <c r="BD470" s="87"/>
      <c r="BE470" s="280" t="str">
        <f>IF(BF470="","",VLOOKUP(BF470,リスト!$I:$J,2,FALSE))</f>
        <v/>
      </c>
      <c r="BF470" s="3"/>
      <c r="BG470" s="280" t="str">
        <f>IF(BH470="","",VLOOKUP(BH470,リスト!$M:$N,2,FALSE))</f>
        <v/>
      </c>
      <c r="BH470" s="282"/>
      <c r="BI470" s="280" t="str">
        <f>IF(BJ470="","",VLOOKUP(BJ470,リスト!$O:$P,2,FALSE))</f>
        <v/>
      </c>
      <c r="BJ470" s="24"/>
      <c r="BM470" s="451" t="str">
        <f>IF(明細!AV464="","",明細!AV464)</f>
        <v/>
      </c>
      <c r="BN470" s="453" t="str">
        <f>IF(明細!AT464="","",明細!AT464)</f>
        <v/>
      </c>
      <c r="BO470" s="280" t="str">
        <f>IF($BN470="","",VLOOKUP($BN470,リスト!$CL:$CM,2,FALSE))</f>
        <v/>
      </c>
      <c r="BP470" s="280" t="str">
        <f>IF(BQ470="","",VLOOKUP(BQ470,リスト!$K$5:$L$7,2,FALSE))</f>
        <v/>
      </c>
      <c r="BQ470" s="13"/>
      <c r="BR470" s="13"/>
      <c r="BS470" s="47"/>
      <c r="BT470" s="280" t="str">
        <f>IF(BU470="","",VLOOKUP(BU470,リスト!I461:J479,2,FALSE))</f>
        <v/>
      </c>
      <c r="BU470" s="13"/>
      <c r="BV470" s="13"/>
      <c r="BW470" s="282"/>
      <c r="BX470" s="282"/>
      <c r="BY470" s="280" t="str">
        <f>IF(BZ470="","",VLOOKUP(BZ470,リスト!$S$5:$T$6,2,FALSE))</f>
        <v/>
      </c>
      <c r="BZ470" s="3"/>
      <c r="CA470" s="3"/>
      <c r="CB470" s="81"/>
      <c r="CC470" s="280" t="str">
        <f t="shared" si="66"/>
        <v/>
      </c>
      <c r="CD470" s="83"/>
      <c r="CE470" s="83"/>
      <c r="CF470" s="83"/>
      <c r="CG470" s="83"/>
      <c r="CH470" s="282" t="str">
        <f t="shared" si="67"/>
        <v/>
      </c>
      <c r="CI470" s="83"/>
      <c r="CJ470" s="280" t="str">
        <f t="shared" si="68"/>
        <v/>
      </c>
      <c r="CK470" s="87"/>
      <c r="CL470" s="78"/>
      <c r="CM470" s="83"/>
      <c r="CN470" s="83"/>
      <c r="CO470" s="83"/>
      <c r="CP470" s="280" t="str">
        <f t="shared" si="73"/>
        <v/>
      </c>
      <c r="CQ470" s="81"/>
      <c r="CR470" s="280" t="str">
        <f t="shared" si="74"/>
        <v/>
      </c>
      <c r="CS470" s="3"/>
      <c r="CT470" s="3"/>
      <c r="CU470" s="280" t="str">
        <f>IF(CV470="","",VLOOKUP(CV470,リスト!$V$5:$W$6,2,FALSE))</f>
        <v/>
      </c>
      <c r="CV470" s="3"/>
      <c r="CW470" s="280" t="str">
        <f>IF(CX470="","",VLOOKUP(CX470,リスト!$X$5:$Y$6,2,FALSE))</f>
        <v/>
      </c>
      <c r="CX470" s="3"/>
      <c r="CY470" s="77"/>
      <c r="CZ470" s="77"/>
      <c r="DA470" s="75"/>
      <c r="DB470" s="75"/>
      <c r="DC470" s="75"/>
      <c r="DD470" s="75"/>
      <c r="DE470" s="280" t="str">
        <f>IF(DF470="","",VLOOKUP(DF470,リスト!$Z$5:$AA$10,2,FALSE))</f>
        <v/>
      </c>
      <c r="DF470" s="3"/>
      <c r="DG470" s="280" t="str">
        <f>IF(DH470="","",VLOOKUP(DH470,リスト!$AB$5:$AC$12,2,FALSE))</f>
        <v/>
      </c>
      <c r="DH470" s="63"/>
      <c r="DI470" s="280" t="str">
        <f>IF(DJ470="","",VLOOKUP(DJ470,リスト!$AD$5:$AE$7,2,FALSE))</f>
        <v/>
      </c>
      <c r="DJ470" s="3"/>
      <c r="DK470" s="280" t="str">
        <f>IF(DL470="","",VLOOKUP(DL470,リスト!$AF$5:$AG$10,2,FALSE))</f>
        <v/>
      </c>
      <c r="DL470" s="3"/>
      <c r="DM470" s="280" t="str">
        <f>IF(DN470="","",VLOOKUP(DN470,リスト!$AH$5:$AI$6,2,FALSE))</f>
        <v/>
      </c>
      <c r="DN470" s="3"/>
      <c r="DO470" s="280" t="str">
        <f>IF(DP470="","",VLOOKUP(DP470,リスト!$AJ$5:$AK$6,2,FALSE))</f>
        <v/>
      </c>
      <c r="DP470" s="3"/>
      <c r="DQ470" s="280" t="str">
        <f>IF(DR470="","",VLOOKUP(DR470,リスト!$AL$5:$AM$7,2,FALSE))</f>
        <v/>
      </c>
      <c r="DR470" s="3"/>
      <c r="DS470" s="13"/>
      <c r="DT470" s="85"/>
      <c r="DU470" s="85"/>
      <c r="DV470" s="281" t="str">
        <f>IF(DW470="","",VLOOKUP(DW470,リスト!$AN$5:$AO$6,2,FALSE))</f>
        <v/>
      </c>
      <c r="DW470" s="13"/>
      <c r="DX470" s="341"/>
      <c r="DY470" s="345"/>
      <c r="DZ470" s="341"/>
      <c r="EA470" s="345"/>
      <c r="EB470" s="280" t="str">
        <f>IF(EC470="","",VLOOKUP(EC470,リスト!$AW$5:$AX$8,2,FALSE))</f>
        <v/>
      </c>
      <c r="EC470" s="3"/>
      <c r="ED470" s="85"/>
      <c r="EE470" s="280" t="str">
        <f>IF(EF470="","",VLOOKUP(EF470,リスト!$AY$5:$AZ$10,2,FALSE))</f>
        <v/>
      </c>
      <c r="EF470" s="3"/>
      <c r="EG470" s="280" t="str">
        <f>IF(EH470="","",VLOOKUP(EH470,リスト!$BA$5:$BB$10,2,FALSE))</f>
        <v/>
      </c>
      <c r="EH470" s="3"/>
      <c r="EI470" s="280" t="str">
        <f>IF(EJ470="","",VLOOKUP(EJ470,リスト!$BC$5:$BD$10,2,FALSE))</f>
        <v/>
      </c>
      <c r="EJ470" s="3"/>
      <c r="EK470" s="280" t="str">
        <f>IF(EL470="","",VLOOKUP(EL470,リスト!$BE$5:$BF$10,2,FALSE))</f>
        <v/>
      </c>
      <c r="EL470" s="3"/>
      <c r="EM470" s="78"/>
      <c r="EN470" s="73"/>
      <c r="EO470" s="73"/>
      <c r="EP470" s="13"/>
      <c r="EQ470" s="13"/>
      <c r="ER470" s="280" t="str">
        <f>IF(ES470="","",VLOOKUP(ES470,リスト!$BG$5:$BH$10,2,FALSE))</f>
        <v/>
      </c>
      <c r="ES470" s="13"/>
      <c r="ET470" s="13"/>
      <c r="EU470" s="13"/>
      <c r="EV470" s="13"/>
      <c r="EW470" s="13"/>
      <c r="EX470" s="81"/>
      <c r="EY470" s="81"/>
      <c r="EZ470" s="26"/>
      <c r="FA470" s="281" t="str">
        <f>IF($EZ470="","",INDEX(リスト!$BI$5:$BJ$40,MATCH($EZ470,リスト!$BJ$5:$BJ$40,0),1))</f>
        <v/>
      </c>
      <c r="FB470" s="280" t="str">
        <f>IF(FC470="","",VLOOKUP(FC470,リスト!$BK:$BL,2,FALSE))</f>
        <v/>
      </c>
      <c r="FC470" s="13"/>
      <c r="FD470" s="331"/>
      <c r="FE470" s="3"/>
      <c r="FF470" s="280" t="str">
        <f>IF(FG470="","",VLOOKUP(FG470,リスト!$BO$5:$BP$6,2,FALSE))</f>
        <v/>
      </c>
      <c r="FG470" s="3"/>
      <c r="FH470" s="280" t="str">
        <f>IF(FI470="","",VLOOKUP(FI470,リスト!$BQ$5:$BR$8,2,FALSE))</f>
        <v/>
      </c>
      <c r="FI470" s="3"/>
      <c r="FJ470" s="282"/>
      <c r="FK470" s="280" t="str">
        <f>IF(FL470="","",VLOOKUP(FL470,リスト!$BS$5:$BT$6,2,FALSE))</f>
        <v/>
      </c>
      <c r="FL470" s="63"/>
      <c r="FM470" s="13"/>
      <c r="FN470" s="13"/>
      <c r="FO470" s="13"/>
      <c r="FP470" s="283" t="str">
        <f t="shared" si="69"/>
        <v/>
      </c>
      <c r="FQ470" s="283" t="str">
        <f t="shared" si="69"/>
        <v/>
      </c>
      <c r="FR470" s="13"/>
      <c r="FS470" s="85"/>
      <c r="FT470" s="85"/>
      <c r="FU470" s="281" t="str">
        <f t="shared" si="70"/>
        <v/>
      </c>
      <c r="FV470" s="280" t="str">
        <f>IF(FW470="","",VLOOKUP(FW470,リスト!$BV$5:$BW$10,2,FALSE))</f>
        <v/>
      </c>
      <c r="FW470" s="26"/>
      <c r="FX470" s="282" t="str">
        <f t="shared" si="71"/>
        <v/>
      </c>
      <c r="FY470" s="280" t="str">
        <f>IF(FZ470="","",VLOOKUP(FZ470,リスト!$BX$5:$BY$6,2,FALSE))</f>
        <v/>
      </c>
      <c r="FZ470" s="3"/>
      <c r="GA470" s="280" t="str">
        <f>IF(GB470="","",VLOOKUP(GB470,リスト!$BZ$5:$CA$6,2,FALSE))</f>
        <v/>
      </c>
      <c r="GB470" s="13"/>
      <c r="GC470" s="281" t="str">
        <f>IF(GD470="","",VLOOKUP(GD470,リスト!$CB$5:$CC$6,2,FALSE))</f>
        <v/>
      </c>
      <c r="GD470" s="13"/>
      <c r="GE470" s="13"/>
      <c r="GF470" s="13"/>
      <c r="GG470" s="75"/>
      <c r="GH470" s="281" t="str">
        <f t="shared" si="72"/>
        <v/>
      </c>
      <c r="GI470" s="128"/>
      <c r="GJ470" s="281" t="str">
        <f>IF(GK470="","",VLOOKUP(GK470,リスト!$CD$5:$CE$6,2,FALSE))</f>
        <v/>
      </c>
      <c r="GK470" s="13"/>
      <c r="GL470" s="281" t="str">
        <f>IF(GM470="","",VLOOKUP(GM470,リスト!$CF$5:$CG$5,2,FALSE))</f>
        <v/>
      </c>
      <c r="GM470" s="26"/>
      <c r="GN470" s="280" t="str">
        <f>IF(GO470="","",VLOOKUP(GO470,リスト!$CH$5:$CI$5,2,FALSE))</f>
        <v/>
      </c>
      <c r="GO470" s="284"/>
      <c r="GP470" s="284"/>
      <c r="GQ470" s="284"/>
      <c r="GR470" s="284"/>
      <c r="GS470" s="284"/>
      <c r="GT470" s="284"/>
      <c r="GU470" s="284"/>
      <c r="GV470" s="284"/>
      <c r="GW470" s="284"/>
      <c r="GX470" s="285"/>
    </row>
    <row r="471" spans="2:206" s="177" customFormat="1" ht="24.75" hidden="1" customHeight="1" outlineLevel="1">
      <c r="B471" s="286" t="str">
        <f>IF(明細!B465="","",明細!B465)</f>
        <v/>
      </c>
      <c r="C471" s="287" t="str">
        <f>IF(明細!C465="","",明細!C465)</f>
        <v/>
      </c>
      <c r="D471" s="265" t="str">
        <f>IF(明細!D465="","",明細!D465)</f>
        <v/>
      </c>
      <c r="E471" s="265" t="str">
        <f>IF(明細!E465="","",明細!E465)</f>
        <v/>
      </c>
      <c r="F471" s="265" t="str">
        <f>IF(明細!F465="","",明細!F465)</f>
        <v/>
      </c>
      <c r="G471" s="265" t="str">
        <f>IF(明細!G465="","",明細!G465)</f>
        <v/>
      </c>
      <c r="H471" s="265" t="str">
        <f>IF(明細!H465="","",明細!H465)</f>
        <v/>
      </c>
      <c r="I471" s="265" t="str">
        <f>IF(明細!I465="","",明細!I465)</f>
        <v/>
      </c>
      <c r="J471" s="265" t="str">
        <f>IF(明細!J465="","",明細!J465)</f>
        <v/>
      </c>
      <c r="K471" s="265" t="str">
        <f>IF(明細!K465="","",明細!K465)</f>
        <v/>
      </c>
      <c r="L471" s="265" t="str">
        <f>IF(明細!L465="","",明細!L465)</f>
        <v/>
      </c>
      <c r="M471" s="265" t="str">
        <f>IF(明細!M465="","",明細!M465)</f>
        <v/>
      </c>
      <c r="N471" s="265" t="str">
        <f>IF(明細!N465="","",明細!N465)</f>
        <v/>
      </c>
      <c r="O471" s="265" t="str">
        <f>IF(明細!O465="","",明細!O465)</f>
        <v/>
      </c>
      <c r="P471" s="265" t="str">
        <f>IF(明細!P465="","",明細!P465)</f>
        <v/>
      </c>
      <c r="Q471" s="265" t="str">
        <f>IF(明細!Q465="","",明細!Q465)</f>
        <v/>
      </c>
      <c r="R471" s="289" t="str">
        <f>IF(明細!R465="","",明細!R465)</f>
        <v/>
      </c>
      <c r="S471" s="291" t="str">
        <f>IF(明細!S465="","",明細!S465)</f>
        <v/>
      </c>
      <c r="T471" s="291" t="str">
        <f>IF(明細!T465="","",明細!T465)</f>
        <v/>
      </c>
      <c r="U471" s="291" t="str">
        <f>IF(明細!U465="","",明細!U465)</f>
        <v/>
      </c>
      <c r="V471" s="292" t="str">
        <f>IF(明細!V465="","",明細!V465)</f>
        <v>個</v>
      </c>
      <c r="W471" s="292" t="str">
        <f>IF(明細!W465="","",明細!W465)</f>
        <v/>
      </c>
      <c r="X471" s="293" t="str">
        <f>IF(明細!X465="","",明細!X465)</f>
        <v/>
      </c>
      <c r="Y471" s="134" t="str">
        <f>IF(明細!Y465="","",明細!Y465)</f>
        <v/>
      </c>
      <c r="Z471" s="135" t="str">
        <f>IF(明細!Z465="","",明細!Z465)</f>
        <v/>
      </c>
      <c r="AA471" s="134" t="str">
        <f>IF(明細!AA465="","",明細!AA465)</f>
        <v/>
      </c>
      <c r="AB471" s="303" t="str">
        <f>IF(明細!AB465="","",明細!AB465)</f>
        <v/>
      </c>
      <c r="AC471" s="134" t="str">
        <f>IF(明細!AC465="","",明細!AC465)</f>
        <v/>
      </c>
      <c r="AD471" s="183" t="str">
        <f>IF(明細!AD465="","",明細!AD465)</f>
        <v/>
      </c>
      <c r="AE471" s="184">
        <f>IF(明細!AE465="","",明細!AE465)</f>
        <v>0.1</v>
      </c>
      <c r="AF471" s="185" t="str">
        <f>IF(明細!AF465="","",明細!AF465)</f>
        <v/>
      </c>
      <c r="AG471" s="186" t="str">
        <f>IF(明細!AG465="","",明細!AG465)</f>
        <v/>
      </c>
      <c r="AH471" s="186" t="str">
        <f>IF(明細!AH465="","",明細!AH465)</f>
        <v/>
      </c>
      <c r="AI471" s="187" t="str">
        <f>IF(明細!AI465="","",明細!AI465)</f>
        <v/>
      </c>
      <c r="AJ471" s="296" t="str">
        <f>IF(明細!AJ465="","",明細!AJ465)</f>
        <v/>
      </c>
      <c r="AK471" s="297" t="str">
        <f>IF(明細!AK465="","",明細!AK465)</f>
        <v/>
      </c>
      <c r="AL471" s="298" t="str">
        <f>IF(明細!AL465="","",明細!AL465)</f>
        <v/>
      </c>
      <c r="AM471" s="299" t="str">
        <f>IF(明細!AM465="","",明細!AM465)</f>
        <v/>
      </c>
      <c r="AN471" s="300" t="str">
        <f>IF(明細!AN465="","",明細!AN465)</f>
        <v/>
      </c>
      <c r="AO471" s="300" t="str">
        <f>IF(明細!AO465="","",明細!AO465)</f>
        <v/>
      </c>
      <c r="AP471" s="300" t="str">
        <f>IF(明細!AP465="","",明細!AP465)</f>
        <v/>
      </c>
      <c r="AQ471" s="301" t="str">
        <f>IF(明細!AQ465="","",明細!AQ465)</f>
        <v/>
      </c>
      <c r="AR471" s="302" t="str">
        <f>IF(明細!AR465="","",明細!AR465)</f>
        <v/>
      </c>
      <c r="AU471" s="360"/>
      <c r="AV471" s="368"/>
      <c r="AW471" s="446" t="str">
        <f>IF(明細!AV465="","",明細!AV465)</f>
        <v/>
      </c>
      <c r="AX471" s="419" t="str">
        <f>IF(明細!AT465="","",明細!AT465)</f>
        <v/>
      </c>
      <c r="AY471" s="280" t="str">
        <f>IF($AX471="","",VLOOKUP($AX471,リスト!$CL:$CM,2,FALSE))</f>
        <v/>
      </c>
      <c r="AZ471" s="3"/>
      <c r="BA471" s="280" t="str">
        <f>IF(BB471="","",VLOOKUP(BB471,リスト!$K:$L,2,FALSE))</f>
        <v/>
      </c>
      <c r="BB471" s="3"/>
      <c r="BC471" s="3"/>
      <c r="BD471" s="87"/>
      <c r="BE471" s="280" t="str">
        <f>IF(BF471="","",VLOOKUP(BF471,リスト!$I:$J,2,FALSE))</f>
        <v/>
      </c>
      <c r="BF471" s="3"/>
      <c r="BG471" s="280" t="str">
        <f>IF(BH471="","",VLOOKUP(BH471,リスト!$M:$N,2,FALSE))</f>
        <v/>
      </c>
      <c r="BH471" s="282"/>
      <c r="BI471" s="280" t="str">
        <f>IF(BJ471="","",VLOOKUP(BJ471,リスト!$O:$P,2,FALSE))</f>
        <v/>
      </c>
      <c r="BJ471" s="24"/>
      <c r="BM471" s="451" t="str">
        <f>IF(明細!AV465="","",明細!AV465)</f>
        <v/>
      </c>
      <c r="BN471" s="453" t="str">
        <f>IF(明細!AT465="","",明細!AT465)</f>
        <v/>
      </c>
      <c r="BO471" s="280" t="str">
        <f>IF($BN471="","",VLOOKUP($BN471,リスト!$CL:$CM,2,FALSE))</f>
        <v/>
      </c>
      <c r="BP471" s="280" t="str">
        <f>IF(BQ471="","",VLOOKUP(BQ471,リスト!$K$5:$L$7,2,FALSE))</f>
        <v/>
      </c>
      <c r="BQ471" s="13"/>
      <c r="BR471" s="13"/>
      <c r="BS471" s="47"/>
      <c r="BT471" s="280" t="str">
        <f>IF(BU471="","",VLOOKUP(BU471,リスト!I462:J480,2,FALSE))</f>
        <v/>
      </c>
      <c r="BU471" s="13"/>
      <c r="BV471" s="13"/>
      <c r="BW471" s="282"/>
      <c r="BX471" s="282"/>
      <c r="BY471" s="280" t="str">
        <f>IF(BZ471="","",VLOOKUP(BZ471,リスト!$S$5:$T$6,2,FALSE))</f>
        <v/>
      </c>
      <c r="BZ471" s="3"/>
      <c r="CA471" s="3"/>
      <c r="CB471" s="81"/>
      <c r="CC471" s="280" t="str">
        <f t="shared" si="66"/>
        <v/>
      </c>
      <c r="CD471" s="83"/>
      <c r="CE471" s="83"/>
      <c r="CF471" s="83"/>
      <c r="CG471" s="83"/>
      <c r="CH471" s="282" t="str">
        <f t="shared" si="67"/>
        <v/>
      </c>
      <c r="CI471" s="83"/>
      <c r="CJ471" s="280" t="str">
        <f t="shared" si="68"/>
        <v/>
      </c>
      <c r="CK471" s="87"/>
      <c r="CL471" s="78"/>
      <c r="CM471" s="83"/>
      <c r="CN471" s="83"/>
      <c r="CO471" s="83"/>
      <c r="CP471" s="280" t="str">
        <f t="shared" si="73"/>
        <v/>
      </c>
      <c r="CQ471" s="81"/>
      <c r="CR471" s="280" t="str">
        <f t="shared" si="74"/>
        <v/>
      </c>
      <c r="CS471" s="3"/>
      <c r="CT471" s="3"/>
      <c r="CU471" s="280" t="str">
        <f>IF(CV471="","",VLOOKUP(CV471,リスト!$V$5:$W$6,2,FALSE))</f>
        <v/>
      </c>
      <c r="CV471" s="3"/>
      <c r="CW471" s="280" t="str">
        <f>IF(CX471="","",VLOOKUP(CX471,リスト!$X$5:$Y$6,2,FALSE))</f>
        <v/>
      </c>
      <c r="CX471" s="3"/>
      <c r="CY471" s="77"/>
      <c r="CZ471" s="77"/>
      <c r="DA471" s="75"/>
      <c r="DB471" s="75"/>
      <c r="DC471" s="75"/>
      <c r="DD471" s="75"/>
      <c r="DE471" s="280" t="str">
        <f>IF(DF471="","",VLOOKUP(DF471,リスト!$Z$5:$AA$10,2,FALSE))</f>
        <v/>
      </c>
      <c r="DF471" s="3"/>
      <c r="DG471" s="280" t="str">
        <f>IF(DH471="","",VLOOKUP(DH471,リスト!$AB$5:$AC$12,2,FALSE))</f>
        <v/>
      </c>
      <c r="DH471" s="63"/>
      <c r="DI471" s="280" t="str">
        <f>IF(DJ471="","",VLOOKUP(DJ471,リスト!$AD$5:$AE$7,2,FALSE))</f>
        <v/>
      </c>
      <c r="DJ471" s="3"/>
      <c r="DK471" s="280" t="str">
        <f>IF(DL471="","",VLOOKUP(DL471,リスト!$AF$5:$AG$10,2,FALSE))</f>
        <v/>
      </c>
      <c r="DL471" s="3"/>
      <c r="DM471" s="280" t="str">
        <f>IF(DN471="","",VLOOKUP(DN471,リスト!$AH$5:$AI$6,2,FALSE))</f>
        <v/>
      </c>
      <c r="DN471" s="3"/>
      <c r="DO471" s="280" t="str">
        <f>IF(DP471="","",VLOOKUP(DP471,リスト!$AJ$5:$AK$6,2,FALSE))</f>
        <v/>
      </c>
      <c r="DP471" s="3"/>
      <c r="DQ471" s="280" t="str">
        <f>IF(DR471="","",VLOOKUP(DR471,リスト!$AL$5:$AM$7,2,FALSE))</f>
        <v/>
      </c>
      <c r="DR471" s="3"/>
      <c r="DS471" s="13"/>
      <c r="DT471" s="85"/>
      <c r="DU471" s="85"/>
      <c r="DV471" s="281" t="str">
        <f>IF(DW471="","",VLOOKUP(DW471,リスト!$AN$5:$AO$6,2,FALSE))</f>
        <v/>
      </c>
      <c r="DW471" s="13"/>
      <c r="DX471" s="341"/>
      <c r="DY471" s="345"/>
      <c r="DZ471" s="341"/>
      <c r="EA471" s="345"/>
      <c r="EB471" s="280" t="str">
        <f>IF(EC471="","",VLOOKUP(EC471,リスト!$AW$5:$AX$8,2,FALSE))</f>
        <v/>
      </c>
      <c r="EC471" s="3"/>
      <c r="ED471" s="85"/>
      <c r="EE471" s="280" t="str">
        <f>IF(EF471="","",VLOOKUP(EF471,リスト!$AY$5:$AZ$10,2,FALSE))</f>
        <v/>
      </c>
      <c r="EF471" s="3"/>
      <c r="EG471" s="280" t="str">
        <f>IF(EH471="","",VLOOKUP(EH471,リスト!$BA$5:$BB$10,2,FALSE))</f>
        <v/>
      </c>
      <c r="EH471" s="3"/>
      <c r="EI471" s="280" t="str">
        <f>IF(EJ471="","",VLOOKUP(EJ471,リスト!$BC$5:$BD$10,2,FALSE))</f>
        <v/>
      </c>
      <c r="EJ471" s="3"/>
      <c r="EK471" s="280" t="str">
        <f>IF(EL471="","",VLOOKUP(EL471,リスト!$BE$5:$BF$10,2,FALSE))</f>
        <v/>
      </c>
      <c r="EL471" s="3"/>
      <c r="EM471" s="78"/>
      <c r="EN471" s="73"/>
      <c r="EO471" s="73"/>
      <c r="EP471" s="13"/>
      <c r="EQ471" s="13"/>
      <c r="ER471" s="280" t="str">
        <f>IF(ES471="","",VLOOKUP(ES471,リスト!$BG$5:$BH$10,2,FALSE))</f>
        <v/>
      </c>
      <c r="ES471" s="13"/>
      <c r="ET471" s="13"/>
      <c r="EU471" s="13"/>
      <c r="EV471" s="13"/>
      <c r="EW471" s="13"/>
      <c r="EX471" s="81"/>
      <c r="EY471" s="81"/>
      <c r="EZ471" s="26"/>
      <c r="FA471" s="281" t="str">
        <f>IF($EZ471="","",INDEX(リスト!$BI$5:$BJ$40,MATCH($EZ471,リスト!$BJ$5:$BJ$40,0),1))</f>
        <v/>
      </c>
      <c r="FB471" s="280" t="str">
        <f>IF(FC471="","",VLOOKUP(FC471,リスト!$BK:$BL,2,FALSE))</f>
        <v/>
      </c>
      <c r="FC471" s="13"/>
      <c r="FD471" s="331"/>
      <c r="FE471" s="3"/>
      <c r="FF471" s="280" t="str">
        <f>IF(FG471="","",VLOOKUP(FG471,リスト!$BO$5:$BP$6,2,FALSE))</f>
        <v/>
      </c>
      <c r="FG471" s="3"/>
      <c r="FH471" s="280" t="str">
        <f>IF(FI471="","",VLOOKUP(FI471,リスト!$BQ$5:$BR$8,2,FALSE))</f>
        <v/>
      </c>
      <c r="FI471" s="3"/>
      <c r="FJ471" s="282"/>
      <c r="FK471" s="280" t="str">
        <f>IF(FL471="","",VLOOKUP(FL471,リスト!$BS$5:$BT$6,2,FALSE))</f>
        <v/>
      </c>
      <c r="FL471" s="63"/>
      <c r="FM471" s="13"/>
      <c r="FN471" s="13"/>
      <c r="FO471" s="13"/>
      <c r="FP471" s="283" t="str">
        <f t="shared" si="69"/>
        <v/>
      </c>
      <c r="FQ471" s="283" t="str">
        <f t="shared" si="69"/>
        <v/>
      </c>
      <c r="FR471" s="13"/>
      <c r="FS471" s="85"/>
      <c r="FT471" s="85"/>
      <c r="FU471" s="281" t="str">
        <f t="shared" si="70"/>
        <v/>
      </c>
      <c r="FV471" s="280" t="str">
        <f>IF(FW471="","",VLOOKUP(FW471,リスト!$BV$5:$BW$10,2,FALSE))</f>
        <v/>
      </c>
      <c r="FW471" s="26"/>
      <c r="FX471" s="282" t="str">
        <f t="shared" si="71"/>
        <v/>
      </c>
      <c r="FY471" s="280" t="str">
        <f>IF(FZ471="","",VLOOKUP(FZ471,リスト!$BX$5:$BY$6,2,FALSE))</f>
        <v/>
      </c>
      <c r="FZ471" s="3"/>
      <c r="GA471" s="280" t="str">
        <f>IF(GB471="","",VLOOKUP(GB471,リスト!$BZ$5:$CA$6,2,FALSE))</f>
        <v/>
      </c>
      <c r="GB471" s="13"/>
      <c r="GC471" s="281" t="str">
        <f>IF(GD471="","",VLOOKUP(GD471,リスト!$CB$5:$CC$6,2,FALSE))</f>
        <v/>
      </c>
      <c r="GD471" s="13"/>
      <c r="GE471" s="13"/>
      <c r="GF471" s="13"/>
      <c r="GG471" s="75"/>
      <c r="GH471" s="281" t="str">
        <f t="shared" si="72"/>
        <v/>
      </c>
      <c r="GI471" s="128"/>
      <c r="GJ471" s="281" t="str">
        <f>IF(GK471="","",VLOOKUP(GK471,リスト!$CD$5:$CE$6,2,FALSE))</f>
        <v/>
      </c>
      <c r="GK471" s="13"/>
      <c r="GL471" s="281" t="str">
        <f>IF(GM471="","",VLOOKUP(GM471,リスト!$CF$5:$CG$5,2,FALSE))</f>
        <v/>
      </c>
      <c r="GM471" s="26"/>
      <c r="GN471" s="280" t="str">
        <f>IF(GO471="","",VLOOKUP(GO471,リスト!$CH$5:$CI$5,2,FALSE))</f>
        <v/>
      </c>
      <c r="GO471" s="284"/>
      <c r="GP471" s="284"/>
      <c r="GQ471" s="284"/>
      <c r="GR471" s="284"/>
      <c r="GS471" s="284"/>
      <c r="GT471" s="284"/>
      <c r="GU471" s="284"/>
      <c r="GV471" s="284"/>
      <c r="GW471" s="284"/>
      <c r="GX471" s="285"/>
    </row>
    <row r="472" spans="2:206" s="177" customFormat="1" ht="24.75" hidden="1" customHeight="1" outlineLevel="1">
      <c r="B472" s="286" t="str">
        <f>IF(明細!B466="","",明細!B466)</f>
        <v/>
      </c>
      <c r="C472" s="287" t="str">
        <f>IF(明細!C466="","",明細!C466)</f>
        <v/>
      </c>
      <c r="D472" s="265" t="str">
        <f>IF(明細!D466="","",明細!D466)</f>
        <v/>
      </c>
      <c r="E472" s="265" t="str">
        <f>IF(明細!E466="","",明細!E466)</f>
        <v/>
      </c>
      <c r="F472" s="265" t="str">
        <f>IF(明細!F466="","",明細!F466)</f>
        <v/>
      </c>
      <c r="G472" s="265" t="str">
        <f>IF(明細!G466="","",明細!G466)</f>
        <v/>
      </c>
      <c r="H472" s="265" t="str">
        <f>IF(明細!H466="","",明細!H466)</f>
        <v/>
      </c>
      <c r="I472" s="265" t="str">
        <f>IF(明細!I466="","",明細!I466)</f>
        <v/>
      </c>
      <c r="J472" s="265" t="str">
        <f>IF(明細!J466="","",明細!J466)</f>
        <v/>
      </c>
      <c r="K472" s="265" t="str">
        <f>IF(明細!K466="","",明細!K466)</f>
        <v/>
      </c>
      <c r="L472" s="265" t="str">
        <f>IF(明細!L466="","",明細!L466)</f>
        <v/>
      </c>
      <c r="M472" s="265" t="str">
        <f>IF(明細!M466="","",明細!M466)</f>
        <v/>
      </c>
      <c r="N472" s="265" t="str">
        <f>IF(明細!N466="","",明細!N466)</f>
        <v/>
      </c>
      <c r="O472" s="265" t="str">
        <f>IF(明細!O466="","",明細!O466)</f>
        <v/>
      </c>
      <c r="P472" s="265" t="str">
        <f>IF(明細!P466="","",明細!P466)</f>
        <v/>
      </c>
      <c r="Q472" s="265" t="str">
        <f>IF(明細!Q466="","",明細!Q466)</f>
        <v/>
      </c>
      <c r="R472" s="289" t="str">
        <f>IF(明細!R466="","",明細!R466)</f>
        <v/>
      </c>
      <c r="S472" s="291" t="str">
        <f>IF(明細!S466="","",明細!S466)</f>
        <v/>
      </c>
      <c r="T472" s="291" t="str">
        <f>IF(明細!T466="","",明細!T466)</f>
        <v/>
      </c>
      <c r="U472" s="291" t="str">
        <f>IF(明細!U466="","",明細!U466)</f>
        <v/>
      </c>
      <c r="V472" s="292" t="str">
        <f>IF(明細!V466="","",明細!V466)</f>
        <v>個</v>
      </c>
      <c r="W472" s="292" t="str">
        <f>IF(明細!W466="","",明細!W466)</f>
        <v/>
      </c>
      <c r="X472" s="293" t="str">
        <f>IF(明細!X466="","",明細!X466)</f>
        <v/>
      </c>
      <c r="Y472" s="134" t="str">
        <f>IF(明細!Y466="","",明細!Y466)</f>
        <v/>
      </c>
      <c r="Z472" s="135" t="str">
        <f>IF(明細!Z466="","",明細!Z466)</f>
        <v/>
      </c>
      <c r="AA472" s="134" t="str">
        <f>IF(明細!AA466="","",明細!AA466)</f>
        <v/>
      </c>
      <c r="AB472" s="303" t="str">
        <f>IF(明細!AB466="","",明細!AB466)</f>
        <v/>
      </c>
      <c r="AC472" s="134" t="str">
        <f>IF(明細!AC466="","",明細!AC466)</f>
        <v/>
      </c>
      <c r="AD472" s="183" t="str">
        <f>IF(明細!AD466="","",明細!AD466)</f>
        <v/>
      </c>
      <c r="AE472" s="184">
        <f>IF(明細!AE466="","",明細!AE466)</f>
        <v>0.1</v>
      </c>
      <c r="AF472" s="185" t="str">
        <f>IF(明細!AF466="","",明細!AF466)</f>
        <v/>
      </c>
      <c r="AG472" s="186" t="str">
        <f>IF(明細!AG466="","",明細!AG466)</f>
        <v/>
      </c>
      <c r="AH472" s="186" t="str">
        <f>IF(明細!AH466="","",明細!AH466)</f>
        <v/>
      </c>
      <c r="AI472" s="187" t="str">
        <f>IF(明細!AI466="","",明細!AI466)</f>
        <v/>
      </c>
      <c r="AJ472" s="296" t="str">
        <f>IF(明細!AJ466="","",明細!AJ466)</f>
        <v/>
      </c>
      <c r="AK472" s="297" t="str">
        <f>IF(明細!AK466="","",明細!AK466)</f>
        <v/>
      </c>
      <c r="AL472" s="298" t="str">
        <f>IF(明細!AL466="","",明細!AL466)</f>
        <v/>
      </c>
      <c r="AM472" s="299" t="str">
        <f>IF(明細!AM466="","",明細!AM466)</f>
        <v/>
      </c>
      <c r="AN472" s="300" t="str">
        <f>IF(明細!AN466="","",明細!AN466)</f>
        <v/>
      </c>
      <c r="AO472" s="300" t="str">
        <f>IF(明細!AO466="","",明細!AO466)</f>
        <v/>
      </c>
      <c r="AP472" s="300" t="str">
        <f>IF(明細!AP466="","",明細!AP466)</f>
        <v/>
      </c>
      <c r="AQ472" s="301" t="str">
        <f>IF(明細!AQ466="","",明細!AQ466)</f>
        <v/>
      </c>
      <c r="AR472" s="302" t="str">
        <f>IF(明細!AR466="","",明細!AR466)</f>
        <v/>
      </c>
      <c r="AU472" s="360"/>
      <c r="AV472" s="368"/>
      <c r="AW472" s="446" t="str">
        <f>IF(明細!AV466="","",明細!AV466)</f>
        <v/>
      </c>
      <c r="AX472" s="419" t="str">
        <f>IF(明細!AT466="","",明細!AT466)</f>
        <v/>
      </c>
      <c r="AY472" s="280" t="str">
        <f>IF($AX472="","",VLOOKUP($AX472,リスト!$CL:$CM,2,FALSE))</f>
        <v/>
      </c>
      <c r="AZ472" s="3"/>
      <c r="BA472" s="280" t="str">
        <f>IF(BB472="","",VLOOKUP(BB472,リスト!$K:$L,2,FALSE))</f>
        <v/>
      </c>
      <c r="BB472" s="3"/>
      <c r="BC472" s="3"/>
      <c r="BD472" s="87"/>
      <c r="BE472" s="280" t="str">
        <f>IF(BF472="","",VLOOKUP(BF472,リスト!$I:$J,2,FALSE))</f>
        <v/>
      </c>
      <c r="BF472" s="3"/>
      <c r="BG472" s="280" t="str">
        <f>IF(BH472="","",VLOOKUP(BH472,リスト!$M:$N,2,FALSE))</f>
        <v/>
      </c>
      <c r="BH472" s="282"/>
      <c r="BI472" s="280" t="str">
        <f>IF(BJ472="","",VLOOKUP(BJ472,リスト!$O:$P,2,FALSE))</f>
        <v/>
      </c>
      <c r="BJ472" s="24"/>
      <c r="BM472" s="451" t="str">
        <f>IF(明細!AV466="","",明細!AV466)</f>
        <v/>
      </c>
      <c r="BN472" s="453" t="str">
        <f>IF(明細!AT466="","",明細!AT466)</f>
        <v/>
      </c>
      <c r="BO472" s="280" t="str">
        <f>IF($BN472="","",VLOOKUP($BN472,リスト!$CL:$CM,2,FALSE))</f>
        <v/>
      </c>
      <c r="BP472" s="280" t="str">
        <f>IF(BQ472="","",VLOOKUP(BQ472,リスト!$K$5:$L$7,2,FALSE))</f>
        <v/>
      </c>
      <c r="BQ472" s="13"/>
      <c r="BR472" s="13"/>
      <c r="BS472" s="47"/>
      <c r="BT472" s="280" t="str">
        <f>IF(BU472="","",VLOOKUP(BU472,リスト!I463:J481,2,FALSE))</f>
        <v/>
      </c>
      <c r="BU472" s="13"/>
      <c r="BV472" s="13"/>
      <c r="BW472" s="282"/>
      <c r="BX472" s="282"/>
      <c r="BY472" s="280" t="str">
        <f>IF(BZ472="","",VLOOKUP(BZ472,リスト!$S$5:$T$6,2,FALSE))</f>
        <v/>
      </c>
      <c r="BZ472" s="3"/>
      <c r="CA472" s="3"/>
      <c r="CB472" s="81"/>
      <c r="CC472" s="280" t="str">
        <f t="shared" si="66"/>
        <v/>
      </c>
      <c r="CD472" s="83"/>
      <c r="CE472" s="83"/>
      <c r="CF472" s="83"/>
      <c r="CG472" s="83"/>
      <c r="CH472" s="282" t="str">
        <f t="shared" si="67"/>
        <v/>
      </c>
      <c r="CI472" s="83"/>
      <c r="CJ472" s="280" t="str">
        <f t="shared" si="68"/>
        <v/>
      </c>
      <c r="CK472" s="87"/>
      <c r="CL472" s="78"/>
      <c r="CM472" s="83"/>
      <c r="CN472" s="83"/>
      <c r="CO472" s="83"/>
      <c r="CP472" s="280" t="str">
        <f t="shared" si="73"/>
        <v/>
      </c>
      <c r="CQ472" s="81"/>
      <c r="CR472" s="280" t="str">
        <f t="shared" si="74"/>
        <v/>
      </c>
      <c r="CS472" s="3"/>
      <c r="CT472" s="3"/>
      <c r="CU472" s="280" t="str">
        <f>IF(CV472="","",VLOOKUP(CV472,リスト!$V$5:$W$6,2,FALSE))</f>
        <v/>
      </c>
      <c r="CV472" s="3"/>
      <c r="CW472" s="280" t="str">
        <f>IF(CX472="","",VLOOKUP(CX472,リスト!$X$5:$Y$6,2,FALSE))</f>
        <v/>
      </c>
      <c r="CX472" s="3"/>
      <c r="CY472" s="77"/>
      <c r="CZ472" s="77"/>
      <c r="DA472" s="75"/>
      <c r="DB472" s="75"/>
      <c r="DC472" s="75"/>
      <c r="DD472" s="75"/>
      <c r="DE472" s="280" t="str">
        <f>IF(DF472="","",VLOOKUP(DF472,リスト!$Z$5:$AA$10,2,FALSE))</f>
        <v/>
      </c>
      <c r="DF472" s="3"/>
      <c r="DG472" s="280" t="str">
        <f>IF(DH472="","",VLOOKUP(DH472,リスト!$AB$5:$AC$12,2,FALSE))</f>
        <v/>
      </c>
      <c r="DH472" s="63"/>
      <c r="DI472" s="280" t="str">
        <f>IF(DJ472="","",VLOOKUP(DJ472,リスト!$AD$5:$AE$7,2,FALSE))</f>
        <v/>
      </c>
      <c r="DJ472" s="3"/>
      <c r="DK472" s="280" t="str">
        <f>IF(DL472="","",VLOOKUP(DL472,リスト!$AF$5:$AG$10,2,FALSE))</f>
        <v/>
      </c>
      <c r="DL472" s="3"/>
      <c r="DM472" s="280" t="str">
        <f>IF(DN472="","",VLOOKUP(DN472,リスト!$AH$5:$AI$6,2,FALSE))</f>
        <v/>
      </c>
      <c r="DN472" s="3"/>
      <c r="DO472" s="280" t="str">
        <f>IF(DP472="","",VLOOKUP(DP472,リスト!$AJ$5:$AK$6,2,FALSE))</f>
        <v/>
      </c>
      <c r="DP472" s="3"/>
      <c r="DQ472" s="280" t="str">
        <f>IF(DR472="","",VLOOKUP(DR472,リスト!$AL$5:$AM$7,2,FALSE))</f>
        <v/>
      </c>
      <c r="DR472" s="3"/>
      <c r="DS472" s="13"/>
      <c r="DT472" s="85"/>
      <c r="DU472" s="85"/>
      <c r="DV472" s="281" t="str">
        <f>IF(DW472="","",VLOOKUP(DW472,リスト!$AN$5:$AO$6,2,FALSE))</f>
        <v/>
      </c>
      <c r="DW472" s="13"/>
      <c r="DX472" s="341"/>
      <c r="DY472" s="345"/>
      <c r="DZ472" s="341"/>
      <c r="EA472" s="345"/>
      <c r="EB472" s="280" t="str">
        <f>IF(EC472="","",VLOOKUP(EC472,リスト!$AW$5:$AX$8,2,FALSE))</f>
        <v/>
      </c>
      <c r="EC472" s="3"/>
      <c r="ED472" s="85"/>
      <c r="EE472" s="280" t="str">
        <f>IF(EF472="","",VLOOKUP(EF472,リスト!$AY$5:$AZ$10,2,FALSE))</f>
        <v/>
      </c>
      <c r="EF472" s="3"/>
      <c r="EG472" s="280" t="str">
        <f>IF(EH472="","",VLOOKUP(EH472,リスト!$BA$5:$BB$10,2,FALSE))</f>
        <v/>
      </c>
      <c r="EH472" s="3"/>
      <c r="EI472" s="280" t="str">
        <f>IF(EJ472="","",VLOOKUP(EJ472,リスト!$BC$5:$BD$10,2,FALSE))</f>
        <v/>
      </c>
      <c r="EJ472" s="3"/>
      <c r="EK472" s="280" t="str">
        <f>IF(EL472="","",VLOOKUP(EL472,リスト!$BE$5:$BF$10,2,FALSE))</f>
        <v/>
      </c>
      <c r="EL472" s="3"/>
      <c r="EM472" s="78"/>
      <c r="EN472" s="73"/>
      <c r="EO472" s="73"/>
      <c r="EP472" s="13"/>
      <c r="EQ472" s="13"/>
      <c r="ER472" s="280" t="str">
        <f>IF(ES472="","",VLOOKUP(ES472,リスト!$BG$5:$BH$10,2,FALSE))</f>
        <v/>
      </c>
      <c r="ES472" s="13"/>
      <c r="ET472" s="13"/>
      <c r="EU472" s="13"/>
      <c r="EV472" s="13"/>
      <c r="EW472" s="13"/>
      <c r="EX472" s="81"/>
      <c r="EY472" s="81"/>
      <c r="EZ472" s="26"/>
      <c r="FA472" s="281" t="str">
        <f>IF($EZ472="","",INDEX(リスト!$BI$5:$BJ$40,MATCH($EZ472,リスト!$BJ$5:$BJ$40,0),1))</f>
        <v/>
      </c>
      <c r="FB472" s="280" t="str">
        <f>IF(FC472="","",VLOOKUP(FC472,リスト!$BK:$BL,2,FALSE))</f>
        <v/>
      </c>
      <c r="FC472" s="13"/>
      <c r="FD472" s="331"/>
      <c r="FE472" s="3"/>
      <c r="FF472" s="280" t="str">
        <f>IF(FG472="","",VLOOKUP(FG472,リスト!$BO$5:$BP$6,2,FALSE))</f>
        <v/>
      </c>
      <c r="FG472" s="3"/>
      <c r="FH472" s="280" t="str">
        <f>IF(FI472="","",VLOOKUP(FI472,リスト!$BQ$5:$BR$8,2,FALSE))</f>
        <v/>
      </c>
      <c r="FI472" s="3"/>
      <c r="FJ472" s="282"/>
      <c r="FK472" s="280" t="str">
        <f>IF(FL472="","",VLOOKUP(FL472,リスト!$BS$5:$BT$6,2,FALSE))</f>
        <v/>
      </c>
      <c r="FL472" s="63"/>
      <c r="FM472" s="13"/>
      <c r="FN472" s="13"/>
      <c r="FO472" s="13"/>
      <c r="FP472" s="283" t="str">
        <f t="shared" si="69"/>
        <v/>
      </c>
      <c r="FQ472" s="283" t="str">
        <f t="shared" si="69"/>
        <v/>
      </c>
      <c r="FR472" s="13"/>
      <c r="FS472" s="85"/>
      <c r="FT472" s="85"/>
      <c r="FU472" s="281" t="str">
        <f t="shared" si="70"/>
        <v/>
      </c>
      <c r="FV472" s="280" t="str">
        <f>IF(FW472="","",VLOOKUP(FW472,リスト!$BV$5:$BW$10,2,FALSE))</f>
        <v/>
      </c>
      <c r="FW472" s="26"/>
      <c r="FX472" s="282" t="str">
        <f t="shared" si="71"/>
        <v/>
      </c>
      <c r="FY472" s="280" t="str">
        <f>IF(FZ472="","",VLOOKUP(FZ472,リスト!$BX$5:$BY$6,2,FALSE))</f>
        <v/>
      </c>
      <c r="FZ472" s="3"/>
      <c r="GA472" s="280" t="str">
        <f>IF(GB472="","",VLOOKUP(GB472,リスト!$BZ$5:$CA$6,2,FALSE))</f>
        <v/>
      </c>
      <c r="GB472" s="13"/>
      <c r="GC472" s="281" t="str">
        <f>IF(GD472="","",VLOOKUP(GD472,リスト!$CB$5:$CC$6,2,FALSE))</f>
        <v/>
      </c>
      <c r="GD472" s="13"/>
      <c r="GE472" s="13"/>
      <c r="GF472" s="13"/>
      <c r="GG472" s="75"/>
      <c r="GH472" s="281" t="str">
        <f t="shared" si="72"/>
        <v/>
      </c>
      <c r="GI472" s="128"/>
      <c r="GJ472" s="281" t="str">
        <f>IF(GK472="","",VLOOKUP(GK472,リスト!$CD$5:$CE$6,2,FALSE))</f>
        <v/>
      </c>
      <c r="GK472" s="13"/>
      <c r="GL472" s="281" t="str">
        <f>IF(GM472="","",VLOOKUP(GM472,リスト!$CF$5:$CG$5,2,FALSE))</f>
        <v/>
      </c>
      <c r="GM472" s="26"/>
      <c r="GN472" s="280" t="str">
        <f>IF(GO472="","",VLOOKUP(GO472,リスト!$CH$5:$CI$5,2,FALSE))</f>
        <v/>
      </c>
      <c r="GO472" s="284"/>
      <c r="GP472" s="284"/>
      <c r="GQ472" s="284"/>
      <c r="GR472" s="284"/>
      <c r="GS472" s="284"/>
      <c r="GT472" s="284"/>
      <c r="GU472" s="284"/>
      <c r="GV472" s="284"/>
      <c r="GW472" s="284"/>
      <c r="GX472" s="285"/>
    </row>
    <row r="473" spans="2:206" s="177" customFormat="1" ht="24.75" hidden="1" customHeight="1" outlineLevel="1">
      <c r="B473" s="286" t="str">
        <f>IF(明細!B467="","",明細!B467)</f>
        <v/>
      </c>
      <c r="C473" s="287" t="str">
        <f>IF(明細!C467="","",明細!C467)</f>
        <v/>
      </c>
      <c r="D473" s="265" t="str">
        <f>IF(明細!D467="","",明細!D467)</f>
        <v/>
      </c>
      <c r="E473" s="265" t="str">
        <f>IF(明細!E467="","",明細!E467)</f>
        <v/>
      </c>
      <c r="F473" s="265" t="str">
        <f>IF(明細!F467="","",明細!F467)</f>
        <v/>
      </c>
      <c r="G473" s="265" t="str">
        <f>IF(明細!G467="","",明細!G467)</f>
        <v/>
      </c>
      <c r="H473" s="265" t="str">
        <f>IF(明細!H467="","",明細!H467)</f>
        <v/>
      </c>
      <c r="I473" s="265" t="str">
        <f>IF(明細!I467="","",明細!I467)</f>
        <v/>
      </c>
      <c r="J473" s="265" t="str">
        <f>IF(明細!J467="","",明細!J467)</f>
        <v/>
      </c>
      <c r="K473" s="265" t="str">
        <f>IF(明細!K467="","",明細!K467)</f>
        <v/>
      </c>
      <c r="L473" s="265" t="str">
        <f>IF(明細!L467="","",明細!L467)</f>
        <v/>
      </c>
      <c r="M473" s="265" t="str">
        <f>IF(明細!M467="","",明細!M467)</f>
        <v/>
      </c>
      <c r="N473" s="265" t="str">
        <f>IF(明細!N467="","",明細!N467)</f>
        <v/>
      </c>
      <c r="O473" s="265" t="str">
        <f>IF(明細!O467="","",明細!O467)</f>
        <v/>
      </c>
      <c r="P473" s="265" t="str">
        <f>IF(明細!P467="","",明細!P467)</f>
        <v/>
      </c>
      <c r="Q473" s="265" t="str">
        <f>IF(明細!Q467="","",明細!Q467)</f>
        <v/>
      </c>
      <c r="R473" s="289" t="str">
        <f>IF(明細!R467="","",明細!R467)</f>
        <v/>
      </c>
      <c r="S473" s="291" t="str">
        <f>IF(明細!S467="","",明細!S467)</f>
        <v/>
      </c>
      <c r="T473" s="291" t="str">
        <f>IF(明細!T467="","",明細!T467)</f>
        <v/>
      </c>
      <c r="U473" s="291" t="str">
        <f>IF(明細!U467="","",明細!U467)</f>
        <v/>
      </c>
      <c r="V473" s="292" t="str">
        <f>IF(明細!V467="","",明細!V467)</f>
        <v>個</v>
      </c>
      <c r="W473" s="292" t="str">
        <f>IF(明細!W467="","",明細!W467)</f>
        <v/>
      </c>
      <c r="X473" s="293" t="str">
        <f>IF(明細!X467="","",明細!X467)</f>
        <v/>
      </c>
      <c r="Y473" s="134" t="str">
        <f>IF(明細!Y467="","",明細!Y467)</f>
        <v/>
      </c>
      <c r="Z473" s="135" t="str">
        <f>IF(明細!Z467="","",明細!Z467)</f>
        <v/>
      </c>
      <c r="AA473" s="134" t="str">
        <f>IF(明細!AA467="","",明細!AA467)</f>
        <v/>
      </c>
      <c r="AB473" s="303" t="str">
        <f>IF(明細!AB467="","",明細!AB467)</f>
        <v/>
      </c>
      <c r="AC473" s="134" t="str">
        <f>IF(明細!AC467="","",明細!AC467)</f>
        <v/>
      </c>
      <c r="AD473" s="183" t="str">
        <f>IF(明細!AD467="","",明細!AD467)</f>
        <v/>
      </c>
      <c r="AE473" s="184">
        <f>IF(明細!AE467="","",明細!AE467)</f>
        <v>0.1</v>
      </c>
      <c r="AF473" s="185" t="str">
        <f>IF(明細!AF467="","",明細!AF467)</f>
        <v/>
      </c>
      <c r="AG473" s="186" t="str">
        <f>IF(明細!AG467="","",明細!AG467)</f>
        <v/>
      </c>
      <c r="AH473" s="186" t="str">
        <f>IF(明細!AH467="","",明細!AH467)</f>
        <v/>
      </c>
      <c r="AI473" s="187" t="str">
        <f>IF(明細!AI467="","",明細!AI467)</f>
        <v/>
      </c>
      <c r="AJ473" s="296" t="str">
        <f>IF(明細!AJ467="","",明細!AJ467)</f>
        <v/>
      </c>
      <c r="AK473" s="297" t="str">
        <f>IF(明細!AK467="","",明細!AK467)</f>
        <v/>
      </c>
      <c r="AL473" s="298" t="str">
        <f>IF(明細!AL467="","",明細!AL467)</f>
        <v/>
      </c>
      <c r="AM473" s="299" t="str">
        <f>IF(明細!AM467="","",明細!AM467)</f>
        <v/>
      </c>
      <c r="AN473" s="300" t="str">
        <f>IF(明細!AN467="","",明細!AN467)</f>
        <v/>
      </c>
      <c r="AO473" s="300" t="str">
        <f>IF(明細!AO467="","",明細!AO467)</f>
        <v/>
      </c>
      <c r="AP473" s="300" t="str">
        <f>IF(明細!AP467="","",明細!AP467)</f>
        <v/>
      </c>
      <c r="AQ473" s="301" t="str">
        <f>IF(明細!AQ467="","",明細!AQ467)</f>
        <v/>
      </c>
      <c r="AR473" s="302" t="str">
        <f>IF(明細!AR467="","",明細!AR467)</f>
        <v/>
      </c>
      <c r="AU473" s="360"/>
      <c r="AV473" s="368"/>
      <c r="AW473" s="446" t="str">
        <f>IF(明細!AV467="","",明細!AV467)</f>
        <v/>
      </c>
      <c r="AX473" s="419" t="str">
        <f>IF(明細!AT467="","",明細!AT467)</f>
        <v/>
      </c>
      <c r="AY473" s="280" t="str">
        <f>IF($AX473="","",VLOOKUP($AX473,リスト!$CL:$CM,2,FALSE))</f>
        <v/>
      </c>
      <c r="AZ473" s="3"/>
      <c r="BA473" s="280" t="str">
        <f>IF(BB473="","",VLOOKUP(BB473,リスト!$K:$L,2,FALSE))</f>
        <v/>
      </c>
      <c r="BB473" s="3"/>
      <c r="BC473" s="3"/>
      <c r="BD473" s="87"/>
      <c r="BE473" s="280" t="str">
        <f>IF(BF473="","",VLOOKUP(BF473,リスト!$I:$J,2,FALSE))</f>
        <v/>
      </c>
      <c r="BF473" s="3"/>
      <c r="BG473" s="280" t="str">
        <f>IF(BH473="","",VLOOKUP(BH473,リスト!$M:$N,2,FALSE))</f>
        <v/>
      </c>
      <c r="BH473" s="282"/>
      <c r="BI473" s="280" t="str">
        <f>IF(BJ473="","",VLOOKUP(BJ473,リスト!$O:$P,2,FALSE))</f>
        <v/>
      </c>
      <c r="BJ473" s="24"/>
      <c r="BM473" s="451" t="str">
        <f>IF(明細!AV467="","",明細!AV467)</f>
        <v/>
      </c>
      <c r="BN473" s="453" t="str">
        <f>IF(明細!AT467="","",明細!AT467)</f>
        <v/>
      </c>
      <c r="BO473" s="280" t="str">
        <f>IF($BN473="","",VLOOKUP($BN473,リスト!$CL:$CM,2,FALSE))</f>
        <v/>
      </c>
      <c r="BP473" s="280" t="str">
        <f>IF(BQ473="","",VLOOKUP(BQ473,リスト!$K$5:$L$7,2,FALSE))</f>
        <v/>
      </c>
      <c r="BQ473" s="13"/>
      <c r="BR473" s="13"/>
      <c r="BS473" s="47"/>
      <c r="BT473" s="280" t="str">
        <f>IF(BU473="","",VLOOKUP(BU473,リスト!I464:J482,2,FALSE))</f>
        <v/>
      </c>
      <c r="BU473" s="13"/>
      <c r="BV473" s="13"/>
      <c r="BW473" s="282"/>
      <c r="BX473" s="282"/>
      <c r="BY473" s="280" t="str">
        <f>IF(BZ473="","",VLOOKUP(BZ473,リスト!$S$5:$T$6,2,FALSE))</f>
        <v/>
      </c>
      <c r="BZ473" s="3"/>
      <c r="CA473" s="3"/>
      <c r="CB473" s="81"/>
      <c r="CC473" s="280" t="str">
        <f t="shared" si="66"/>
        <v/>
      </c>
      <c r="CD473" s="83"/>
      <c r="CE473" s="83"/>
      <c r="CF473" s="83"/>
      <c r="CG473" s="83"/>
      <c r="CH473" s="282" t="str">
        <f t="shared" si="67"/>
        <v/>
      </c>
      <c r="CI473" s="83"/>
      <c r="CJ473" s="280" t="str">
        <f t="shared" si="68"/>
        <v/>
      </c>
      <c r="CK473" s="87"/>
      <c r="CL473" s="78"/>
      <c r="CM473" s="83"/>
      <c r="CN473" s="83"/>
      <c r="CO473" s="83"/>
      <c r="CP473" s="280" t="str">
        <f t="shared" si="73"/>
        <v/>
      </c>
      <c r="CQ473" s="81"/>
      <c r="CR473" s="280" t="str">
        <f t="shared" si="74"/>
        <v/>
      </c>
      <c r="CS473" s="3"/>
      <c r="CT473" s="3"/>
      <c r="CU473" s="280" t="str">
        <f>IF(CV473="","",VLOOKUP(CV473,リスト!$V$5:$W$6,2,FALSE))</f>
        <v/>
      </c>
      <c r="CV473" s="3"/>
      <c r="CW473" s="280" t="str">
        <f>IF(CX473="","",VLOOKUP(CX473,リスト!$X$5:$Y$6,2,FALSE))</f>
        <v/>
      </c>
      <c r="CX473" s="3"/>
      <c r="CY473" s="77"/>
      <c r="CZ473" s="77"/>
      <c r="DA473" s="75"/>
      <c r="DB473" s="75"/>
      <c r="DC473" s="75"/>
      <c r="DD473" s="75"/>
      <c r="DE473" s="280" t="str">
        <f>IF(DF473="","",VLOOKUP(DF473,リスト!$Z$5:$AA$10,2,FALSE))</f>
        <v/>
      </c>
      <c r="DF473" s="3"/>
      <c r="DG473" s="280" t="str">
        <f>IF(DH473="","",VLOOKUP(DH473,リスト!$AB$5:$AC$12,2,FALSE))</f>
        <v/>
      </c>
      <c r="DH473" s="63"/>
      <c r="DI473" s="280" t="str">
        <f>IF(DJ473="","",VLOOKUP(DJ473,リスト!$AD$5:$AE$7,2,FALSE))</f>
        <v/>
      </c>
      <c r="DJ473" s="3"/>
      <c r="DK473" s="280" t="str">
        <f>IF(DL473="","",VLOOKUP(DL473,リスト!$AF$5:$AG$10,2,FALSE))</f>
        <v/>
      </c>
      <c r="DL473" s="3"/>
      <c r="DM473" s="280" t="str">
        <f>IF(DN473="","",VLOOKUP(DN473,リスト!$AH$5:$AI$6,2,FALSE))</f>
        <v/>
      </c>
      <c r="DN473" s="3"/>
      <c r="DO473" s="280" t="str">
        <f>IF(DP473="","",VLOOKUP(DP473,リスト!$AJ$5:$AK$6,2,FALSE))</f>
        <v/>
      </c>
      <c r="DP473" s="3"/>
      <c r="DQ473" s="280" t="str">
        <f>IF(DR473="","",VLOOKUP(DR473,リスト!$AL$5:$AM$7,2,FALSE))</f>
        <v/>
      </c>
      <c r="DR473" s="3"/>
      <c r="DS473" s="13"/>
      <c r="DT473" s="85"/>
      <c r="DU473" s="85"/>
      <c r="DV473" s="281" t="str">
        <f>IF(DW473="","",VLOOKUP(DW473,リスト!$AN$5:$AO$6,2,FALSE))</f>
        <v/>
      </c>
      <c r="DW473" s="13"/>
      <c r="DX473" s="341"/>
      <c r="DY473" s="345"/>
      <c r="DZ473" s="341"/>
      <c r="EA473" s="345"/>
      <c r="EB473" s="280" t="str">
        <f>IF(EC473="","",VLOOKUP(EC473,リスト!$AW$5:$AX$8,2,FALSE))</f>
        <v/>
      </c>
      <c r="EC473" s="3"/>
      <c r="ED473" s="85"/>
      <c r="EE473" s="280" t="str">
        <f>IF(EF473="","",VLOOKUP(EF473,リスト!$AY$5:$AZ$10,2,FALSE))</f>
        <v/>
      </c>
      <c r="EF473" s="3"/>
      <c r="EG473" s="280" t="str">
        <f>IF(EH473="","",VLOOKUP(EH473,リスト!$BA$5:$BB$10,2,FALSE))</f>
        <v/>
      </c>
      <c r="EH473" s="3"/>
      <c r="EI473" s="280" t="str">
        <f>IF(EJ473="","",VLOOKUP(EJ473,リスト!$BC$5:$BD$10,2,FALSE))</f>
        <v/>
      </c>
      <c r="EJ473" s="3"/>
      <c r="EK473" s="280" t="str">
        <f>IF(EL473="","",VLOOKUP(EL473,リスト!$BE$5:$BF$10,2,FALSE))</f>
        <v/>
      </c>
      <c r="EL473" s="3"/>
      <c r="EM473" s="78"/>
      <c r="EN473" s="73"/>
      <c r="EO473" s="73"/>
      <c r="EP473" s="13"/>
      <c r="EQ473" s="13"/>
      <c r="ER473" s="280" t="str">
        <f>IF(ES473="","",VLOOKUP(ES473,リスト!$BG$5:$BH$10,2,FALSE))</f>
        <v/>
      </c>
      <c r="ES473" s="13"/>
      <c r="ET473" s="13"/>
      <c r="EU473" s="13"/>
      <c r="EV473" s="13"/>
      <c r="EW473" s="13"/>
      <c r="EX473" s="81"/>
      <c r="EY473" s="81"/>
      <c r="EZ473" s="26"/>
      <c r="FA473" s="281" t="str">
        <f>IF($EZ473="","",INDEX(リスト!$BI$5:$BJ$40,MATCH($EZ473,リスト!$BJ$5:$BJ$40,0),1))</f>
        <v/>
      </c>
      <c r="FB473" s="280" t="str">
        <f>IF(FC473="","",VLOOKUP(FC473,リスト!$BK:$BL,2,FALSE))</f>
        <v/>
      </c>
      <c r="FC473" s="13"/>
      <c r="FD473" s="331"/>
      <c r="FE473" s="3"/>
      <c r="FF473" s="280" t="str">
        <f>IF(FG473="","",VLOOKUP(FG473,リスト!$BO$5:$BP$6,2,FALSE))</f>
        <v/>
      </c>
      <c r="FG473" s="3"/>
      <c r="FH473" s="280" t="str">
        <f>IF(FI473="","",VLOOKUP(FI473,リスト!$BQ$5:$BR$8,2,FALSE))</f>
        <v/>
      </c>
      <c r="FI473" s="3"/>
      <c r="FJ473" s="282"/>
      <c r="FK473" s="280" t="str">
        <f>IF(FL473="","",VLOOKUP(FL473,リスト!$BS$5:$BT$6,2,FALSE))</f>
        <v/>
      </c>
      <c r="FL473" s="63"/>
      <c r="FM473" s="13"/>
      <c r="FN473" s="13"/>
      <c r="FO473" s="13"/>
      <c r="FP473" s="283" t="str">
        <f t="shared" si="69"/>
        <v/>
      </c>
      <c r="FQ473" s="283" t="str">
        <f t="shared" si="69"/>
        <v/>
      </c>
      <c r="FR473" s="13"/>
      <c r="FS473" s="85"/>
      <c r="FT473" s="85"/>
      <c r="FU473" s="281" t="str">
        <f t="shared" si="70"/>
        <v/>
      </c>
      <c r="FV473" s="280" t="str">
        <f>IF(FW473="","",VLOOKUP(FW473,リスト!$BV$5:$BW$10,2,FALSE))</f>
        <v/>
      </c>
      <c r="FW473" s="26"/>
      <c r="FX473" s="282" t="str">
        <f t="shared" si="71"/>
        <v/>
      </c>
      <c r="FY473" s="280" t="str">
        <f>IF(FZ473="","",VLOOKUP(FZ473,リスト!$BX$5:$BY$6,2,FALSE))</f>
        <v/>
      </c>
      <c r="FZ473" s="3"/>
      <c r="GA473" s="280" t="str">
        <f>IF(GB473="","",VLOOKUP(GB473,リスト!$BZ$5:$CA$6,2,FALSE))</f>
        <v/>
      </c>
      <c r="GB473" s="13"/>
      <c r="GC473" s="281" t="str">
        <f>IF(GD473="","",VLOOKUP(GD473,リスト!$CB$5:$CC$6,2,FALSE))</f>
        <v/>
      </c>
      <c r="GD473" s="13"/>
      <c r="GE473" s="13"/>
      <c r="GF473" s="13"/>
      <c r="GG473" s="75"/>
      <c r="GH473" s="281" t="str">
        <f t="shared" si="72"/>
        <v/>
      </c>
      <c r="GI473" s="128"/>
      <c r="GJ473" s="281" t="str">
        <f>IF(GK473="","",VLOOKUP(GK473,リスト!$CD$5:$CE$6,2,FALSE))</f>
        <v/>
      </c>
      <c r="GK473" s="13"/>
      <c r="GL473" s="281" t="str">
        <f>IF(GM473="","",VLOOKUP(GM473,リスト!$CF$5:$CG$5,2,FALSE))</f>
        <v/>
      </c>
      <c r="GM473" s="26"/>
      <c r="GN473" s="280" t="str">
        <f>IF(GO473="","",VLOOKUP(GO473,リスト!$CH$5:$CI$5,2,FALSE))</f>
        <v/>
      </c>
      <c r="GO473" s="284"/>
      <c r="GP473" s="284"/>
      <c r="GQ473" s="284"/>
      <c r="GR473" s="284"/>
      <c r="GS473" s="284"/>
      <c r="GT473" s="284"/>
      <c r="GU473" s="284"/>
      <c r="GV473" s="284"/>
      <c r="GW473" s="284"/>
      <c r="GX473" s="285"/>
    </row>
    <row r="474" spans="2:206" s="177" customFormat="1" ht="24.75" hidden="1" customHeight="1" outlineLevel="1">
      <c r="B474" s="286" t="str">
        <f>IF(明細!B468="","",明細!B468)</f>
        <v/>
      </c>
      <c r="C474" s="287" t="str">
        <f>IF(明細!C468="","",明細!C468)</f>
        <v/>
      </c>
      <c r="D474" s="265" t="str">
        <f>IF(明細!D468="","",明細!D468)</f>
        <v/>
      </c>
      <c r="E474" s="265" t="str">
        <f>IF(明細!E468="","",明細!E468)</f>
        <v/>
      </c>
      <c r="F474" s="265" t="str">
        <f>IF(明細!F468="","",明細!F468)</f>
        <v/>
      </c>
      <c r="G474" s="265" t="str">
        <f>IF(明細!G468="","",明細!G468)</f>
        <v/>
      </c>
      <c r="H474" s="265" t="str">
        <f>IF(明細!H468="","",明細!H468)</f>
        <v/>
      </c>
      <c r="I474" s="265" t="str">
        <f>IF(明細!I468="","",明細!I468)</f>
        <v/>
      </c>
      <c r="J474" s="265" t="str">
        <f>IF(明細!J468="","",明細!J468)</f>
        <v/>
      </c>
      <c r="K474" s="265" t="str">
        <f>IF(明細!K468="","",明細!K468)</f>
        <v/>
      </c>
      <c r="L474" s="265" t="str">
        <f>IF(明細!L468="","",明細!L468)</f>
        <v/>
      </c>
      <c r="M474" s="265" t="str">
        <f>IF(明細!M468="","",明細!M468)</f>
        <v/>
      </c>
      <c r="N474" s="265" t="str">
        <f>IF(明細!N468="","",明細!N468)</f>
        <v/>
      </c>
      <c r="O474" s="265" t="str">
        <f>IF(明細!O468="","",明細!O468)</f>
        <v/>
      </c>
      <c r="P474" s="265" t="str">
        <f>IF(明細!P468="","",明細!P468)</f>
        <v/>
      </c>
      <c r="Q474" s="265" t="str">
        <f>IF(明細!Q468="","",明細!Q468)</f>
        <v/>
      </c>
      <c r="R474" s="289" t="str">
        <f>IF(明細!R468="","",明細!R468)</f>
        <v/>
      </c>
      <c r="S474" s="291" t="str">
        <f>IF(明細!S468="","",明細!S468)</f>
        <v/>
      </c>
      <c r="T474" s="291" t="str">
        <f>IF(明細!T468="","",明細!T468)</f>
        <v/>
      </c>
      <c r="U474" s="291" t="str">
        <f>IF(明細!U468="","",明細!U468)</f>
        <v/>
      </c>
      <c r="V474" s="292" t="str">
        <f>IF(明細!V468="","",明細!V468)</f>
        <v>個</v>
      </c>
      <c r="W474" s="292" t="str">
        <f>IF(明細!W468="","",明細!W468)</f>
        <v/>
      </c>
      <c r="X474" s="293" t="str">
        <f>IF(明細!X468="","",明細!X468)</f>
        <v/>
      </c>
      <c r="Y474" s="134" t="str">
        <f>IF(明細!Y468="","",明細!Y468)</f>
        <v/>
      </c>
      <c r="Z474" s="135" t="str">
        <f>IF(明細!Z468="","",明細!Z468)</f>
        <v/>
      </c>
      <c r="AA474" s="134" t="str">
        <f>IF(明細!AA468="","",明細!AA468)</f>
        <v/>
      </c>
      <c r="AB474" s="303" t="str">
        <f>IF(明細!AB468="","",明細!AB468)</f>
        <v/>
      </c>
      <c r="AC474" s="134" t="str">
        <f>IF(明細!AC468="","",明細!AC468)</f>
        <v/>
      </c>
      <c r="AD474" s="183" t="str">
        <f>IF(明細!AD468="","",明細!AD468)</f>
        <v/>
      </c>
      <c r="AE474" s="184">
        <f>IF(明細!AE468="","",明細!AE468)</f>
        <v>0.1</v>
      </c>
      <c r="AF474" s="185" t="str">
        <f>IF(明細!AF468="","",明細!AF468)</f>
        <v/>
      </c>
      <c r="AG474" s="186" t="str">
        <f>IF(明細!AG468="","",明細!AG468)</f>
        <v/>
      </c>
      <c r="AH474" s="186" t="str">
        <f>IF(明細!AH468="","",明細!AH468)</f>
        <v/>
      </c>
      <c r="AI474" s="187" t="str">
        <f>IF(明細!AI468="","",明細!AI468)</f>
        <v/>
      </c>
      <c r="AJ474" s="296" t="str">
        <f>IF(明細!AJ468="","",明細!AJ468)</f>
        <v/>
      </c>
      <c r="AK474" s="297" t="str">
        <f>IF(明細!AK468="","",明細!AK468)</f>
        <v/>
      </c>
      <c r="AL474" s="298" t="str">
        <f>IF(明細!AL468="","",明細!AL468)</f>
        <v/>
      </c>
      <c r="AM474" s="299" t="str">
        <f>IF(明細!AM468="","",明細!AM468)</f>
        <v/>
      </c>
      <c r="AN474" s="300" t="str">
        <f>IF(明細!AN468="","",明細!AN468)</f>
        <v/>
      </c>
      <c r="AO474" s="300" t="str">
        <f>IF(明細!AO468="","",明細!AO468)</f>
        <v/>
      </c>
      <c r="AP474" s="300" t="str">
        <f>IF(明細!AP468="","",明細!AP468)</f>
        <v/>
      </c>
      <c r="AQ474" s="301" t="str">
        <f>IF(明細!AQ468="","",明細!AQ468)</f>
        <v/>
      </c>
      <c r="AR474" s="302" t="str">
        <f>IF(明細!AR468="","",明細!AR468)</f>
        <v/>
      </c>
      <c r="AU474" s="360"/>
      <c r="AV474" s="368"/>
      <c r="AW474" s="446" t="str">
        <f>IF(明細!AV468="","",明細!AV468)</f>
        <v/>
      </c>
      <c r="AX474" s="419" t="str">
        <f>IF(明細!AT468="","",明細!AT468)</f>
        <v/>
      </c>
      <c r="AY474" s="280" t="str">
        <f>IF($AX474="","",VLOOKUP($AX474,リスト!$CL:$CM,2,FALSE))</f>
        <v/>
      </c>
      <c r="AZ474" s="3"/>
      <c r="BA474" s="280" t="str">
        <f>IF(BB474="","",VLOOKUP(BB474,リスト!$K:$L,2,FALSE))</f>
        <v/>
      </c>
      <c r="BB474" s="3"/>
      <c r="BC474" s="3"/>
      <c r="BD474" s="87"/>
      <c r="BE474" s="280" t="str">
        <f>IF(BF474="","",VLOOKUP(BF474,リスト!$I:$J,2,FALSE))</f>
        <v/>
      </c>
      <c r="BF474" s="3"/>
      <c r="BG474" s="280" t="str">
        <f>IF(BH474="","",VLOOKUP(BH474,リスト!$M:$N,2,FALSE))</f>
        <v/>
      </c>
      <c r="BH474" s="282"/>
      <c r="BI474" s="280" t="str">
        <f>IF(BJ474="","",VLOOKUP(BJ474,リスト!$O:$P,2,FALSE))</f>
        <v/>
      </c>
      <c r="BJ474" s="24"/>
      <c r="BM474" s="451" t="str">
        <f>IF(明細!AV468="","",明細!AV468)</f>
        <v/>
      </c>
      <c r="BN474" s="453" t="str">
        <f>IF(明細!AT468="","",明細!AT468)</f>
        <v/>
      </c>
      <c r="BO474" s="280" t="str">
        <f>IF($BN474="","",VLOOKUP($BN474,リスト!$CL:$CM,2,FALSE))</f>
        <v/>
      </c>
      <c r="BP474" s="280" t="str">
        <f>IF(BQ474="","",VLOOKUP(BQ474,リスト!$K$5:$L$7,2,FALSE))</f>
        <v/>
      </c>
      <c r="BQ474" s="13"/>
      <c r="BR474" s="13"/>
      <c r="BS474" s="47"/>
      <c r="BT474" s="280" t="str">
        <f>IF(BU474="","",VLOOKUP(BU474,リスト!I465:J483,2,FALSE))</f>
        <v/>
      </c>
      <c r="BU474" s="13"/>
      <c r="BV474" s="13"/>
      <c r="BW474" s="282"/>
      <c r="BX474" s="282"/>
      <c r="BY474" s="280" t="str">
        <f>IF(BZ474="","",VLOOKUP(BZ474,リスト!$S$5:$T$6,2,FALSE))</f>
        <v/>
      </c>
      <c r="BZ474" s="3"/>
      <c r="CA474" s="3"/>
      <c r="CB474" s="81"/>
      <c r="CC474" s="280" t="str">
        <f t="shared" si="66"/>
        <v/>
      </c>
      <c r="CD474" s="83"/>
      <c r="CE474" s="83"/>
      <c r="CF474" s="83"/>
      <c r="CG474" s="83"/>
      <c r="CH474" s="282" t="str">
        <f t="shared" si="67"/>
        <v/>
      </c>
      <c r="CI474" s="83"/>
      <c r="CJ474" s="280" t="str">
        <f t="shared" si="68"/>
        <v/>
      </c>
      <c r="CK474" s="87"/>
      <c r="CL474" s="78"/>
      <c r="CM474" s="83"/>
      <c r="CN474" s="83"/>
      <c r="CO474" s="83"/>
      <c r="CP474" s="280" t="str">
        <f t="shared" si="73"/>
        <v/>
      </c>
      <c r="CQ474" s="81"/>
      <c r="CR474" s="280" t="str">
        <f t="shared" si="74"/>
        <v/>
      </c>
      <c r="CS474" s="3"/>
      <c r="CT474" s="3"/>
      <c r="CU474" s="280" t="str">
        <f>IF(CV474="","",VLOOKUP(CV474,リスト!$V$5:$W$6,2,FALSE))</f>
        <v/>
      </c>
      <c r="CV474" s="3"/>
      <c r="CW474" s="280" t="str">
        <f>IF(CX474="","",VLOOKUP(CX474,リスト!$X$5:$Y$6,2,FALSE))</f>
        <v/>
      </c>
      <c r="CX474" s="3"/>
      <c r="CY474" s="77"/>
      <c r="CZ474" s="77"/>
      <c r="DA474" s="75"/>
      <c r="DB474" s="75"/>
      <c r="DC474" s="75"/>
      <c r="DD474" s="75"/>
      <c r="DE474" s="280" t="str">
        <f>IF(DF474="","",VLOOKUP(DF474,リスト!$Z$5:$AA$10,2,FALSE))</f>
        <v/>
      </c>
      <c r="DF474" s="3"/>
      <c r="DG474" s="280" t="str">
        <f>IF(DH474="","",VLOOKUP(DH474,リスト!$AB$5:$AC$12,2,FALSE))</f>
        <v/>
      </c>
      <c r="DH474" s="63"/>
      <c r="DI474" s="280" t="str">
        <f>IF(DJ474="","",VLOOKUP(DJ474,リスト!$AD$5:$AE$7,2,FALSE))</f>
        <v/>
      </c>
      <c r="DJ474" s="3"/>
      <c r="DK474" s="280" t="str">
        <f>IF(DL474="","",VLOOKUP(DL474,リスト!$AF$5:$AG$10,2,FALSE))</f>
        <v/>
      </c>
      <c r="DL474" s="3"/>
      <c r="DM474" s="280" t="str">
        <f>IF(DN474="","",VLOOKUP(DN474,リスト!$AH$5:$AI$6,2,FALSE))</f>
        <v/>
      </c>
      <c r="DN474" s="3"/>
      <c r="DO474" s="280" t="str">
        <f>IF(DP474="","",VLOOKUP(DP474,リスト!$AJ$5:$AK$6,2,FALSE))</f>
        <v/>
      </c>
      <c r="DP474" s="3"/>
      <c r="DQ474" s="280" t="str">
        <f>IF(DR474="","",VLOOKUP(DR474,リスト!$AL$5:$AM$7,2,FALSE))</f>
        <v/>
      </c>
      <c r="DR474" s="3"/>
      <c r="DS474" s="13"/>
      <c r="DT474" s="85"/>
      <c r="DU474" s="85"/>
      <c r="DV474" s="281" t="str">
        <f>IF(DW474="","",VLOOKUP(DW474,リスト!$AN$5:$AO$6,2,FALSE))</f>
        <v/>
      </c>
      <c r="DW474" s="13"/>
      <c r="DX474" s="341"/>
      <c r="DY474" s="345"/>
      <c r="DZ474" s="341"/>
      <c r="EA474" s="345"/>
      <c r="EB474" s="280" t="str">
        <f>IF(EC474="","",VLOOKUP(EC474,リスト!$AW$5:$AX$8,2,FALSE))</f>
        <v/>
      </c>
      <c r="EC474" s="3"/>
      <c r="ED474" s="85"/>
      <c r="EE474" s="280" t="str">
        <f>IF(EF474="","",VLOOKUP(EF474,リスト!$AY$5:$AZ$10,2,FALSE))</f>
        <v/>
      </c>
      <c r="EF474" s="3"/>
      <c r="EG474" s="280" t="str">
        <f>IF(EH474="","",VLOOKUP(EH474,リスト!$BA$5:$BB$10,2,FALSE))</f>
        <v/>
      </c>
      <c r="EH474" s="3"/>
      <c r="EI474" s="280" t="str">
        <f>IF(EJ474="","",VLOOKUP(EJ474,リスト!$BC$5:$BD$10,2,FALSE))</f>
        <v/>
      </c>
      <c r="EJ474" s="3"/>
      <c r="EK474" s="280" t="str">
        <f>IF(EL474="","",VLOOKUP(EL474,リスト!$BE$5:$BF$10,2,FALSE))</f>
        <v/>
      </c>
      <c r="EL474" s="3"/>
      <c r="EM474" s="78"/>
      <c r="EN474" s="73"/>
      <c r="EO474" s="73"/>
      <c r="EP474" s="13"/>
      <c r="EQ474" s="13"/>
      <c r="ER474" s="280" t="str">
        <f>IF(ES474="","",VLOOKUP(ES474,リスト!$BG$5:$BH$10,2,FALSE))</f>
        <v/>
      </c>
      <c r="ES474" s="13"/>
      <c r="ET474" s="13"/>
      <c r="EU474" s="13"/>
      <c r="EV474" s="13"/>
      <c r="EW474" s="13"/>
      <c r="EX474" s="81"/>
      <c r="EY474" s="81"/>
      <c r="EZ474" s="26"/>
      <c r="FA474" s="281" t="str">
        <f>IF($EZ474="","",INDEX(リスト!$BI$5:$BJ$40,MATCH($EZ474,リスト!$BJ$5:$BJ$40,0),1))</f>
        <v/>
      </c>
      <c r="FB474" s="280" t="str">
        <f>IF(FC474="","",VLOOKUP(FC474,リスト!$BK:$BL,2,FALSE))</f>
        <v/>
      </c>
      <c r="FC474" s="13"/>
      <c r="FD474" s="331"/>
      <c r="FE474" s="3"/>
      <c r="FF474" s="280" t="str">
        <f>IF(FG474="","",VLOOKUP(FG474,リスト!$BO$5:$BP$6,2,FALSE))</f>
        <v/>
      </c>
      <c r="FG474" s="3"/>
      <c r="FH474" s="280" t="str">
        <f>IF(FI474="","",VLOOKUP(FI474,リスト!$BQ$5:$BR$8,2,FALSE))</f>
        <v/>
      </c>
      <c r="FI474" s="3"/>
      <c r="FJ474" s="282"/>
      <c r="FK474" s="280" t="str">
        <f>IF(FL474="","",VLOOKUP(FL474,リスト!$BS$5:$BT$6,2,FALSE))</f>
        <v/>
      </c>
      <c r="FL474" s="63"/>
      <c r="FM474" s="13"/>
      <c r="FN474" s="13"/>
      <c r="FO474" s="13"/>
      <c r="FP474" s="283" t="str">
        <f t="shared" si="69"/>
        <v/>
      </c>
      <c r="FQ474" s="283" t="str">
        <f t="shared" si="69"/>
        <v/>
      </c>
      <c r="FR474" s="13"/>
      <c r="FS474" s="85"/>
      <c r="FT474" s="85"/>
      <c r="FU474" s="281" t="str">
        <f t="shared" si="70"/>
        <v/>
      </c>
      <c r="FV474" s="280" t="str">
        <f>IF(FW474="","",VLOOKUP(FW474,リスト!$BV$5:$BW$10,2,FALSE))</f>
        <v/>
      </c>
      <c r="FW474" s="26"/>
      <c r="FX474" s="282" t="str">
        <f t="shared" si="71"/>
        <v/>
      </c>
      <c r="FY474" s="280" t="str">
        <f>IF(FZ474="","",VLOOKUP(FZ474,リスト!$BX$5:$BY$6,2,FALSE))</f>
        <v/>
      </c>
      <c r="FZ474" s="3"/>
      <c r="GA474" s="280" t="str">
        <f>IF(GB474="","",VLOOKUP(GB474,リスト!$BZ$5:$CA$6,2,FALSE))</f>
        <v/>
      </c>
      <c r="GB474" s="13"/>
      <c r="GC474" s="281" t="str">
        <f>IF(GD474="","",VLOOKUP(GD474,リスト!$CB$5:$CC$6,2,FALSE))</f>
        <v/>
      </c>
      <c r="GD474" s="13"/>
      <c r="GE474" s="13"/>
      <c r="GF474" s="13"/>
      <c r="GG474" s="75"/>
      <c r="GH474" s="281" t="str">
        <f t="shared" si="72"/>
        <v/>
      </c>
      <c r="GI474" s="128"/>
      <c r="GJ474" s="281" t="str">
        <f>IF(GK474="","",VLOOKUP(GK474,リスト!$CD$5:$CE$6,2,FALSE))</f>
        <v/>
      </c>
      <c r="GK474" s="13"/>
      <c r="GL474" s="281" t="str">
        <f>IF(GM474="","",VLOOKUP(GM474,リスト!$CF$5:$CG$5,2,FALSE))</f>
        <v/>
      </c>
      <c r="GM474" s="26"/>
      <c r="GN474" s="280" t="str">
        <f>IF(GO474="","",VLOOKUP(GO474,リスト!$CH$5:$CI$5,2,FALSE))</f>
        <v/>
      </c>
      <c r="GO474" s="284"/>
      <c r="GP474" s="284"/>
      <c r="GQ474" s="284"/>
      <c r="GR474" s="284"/>
      <c r="GS474" s="284"/>
      <c r="GT474" s="284"/>
      <c r="GU474" s="284"/>
      <c r="GV474" s="284"/>
      <c r="GW474" s="284"/>
      <c r="GX474" s="285"/>
    </row>
    <row r="475" spans="2:206" s="177" customFormat="1" ht="24.75" hidden="1" customHeight="1" outlineLevel="1">
      <c r="B475" s="286" t="str">
        <f>IF(明細!B469="","",明細!B469)</f>
        <v/>
      </c>
      <c r="C475" s="287" t="str">
        <f>IF(明細!C469="","",明細!C469)</f>
        <v/>
      </c>
      <c r="D475" s="265" t="str">
        <f>IF(明細!D469="","",明細!D469)</f>
        <v/>
      </c>
      <c r="E475" s="265" t="str">
        <f>IF(明細!E469="","",明細!E469)</f>
        <v/>
      </c>
      <c r="F475" s="265" t="str">
        <f>IF(明細!F469="","",明細!F469)</f>
        <v/>
      </c>
      <c r="G475" s="265" t="str">
        <f>IF(明細!G469="","",明細!G469)</f>
        <v/>
      </c>
      <c r="H475" s="265" t="str">
        <f>IF(明細!H469="","",明細!H469)</f>
        <v/>
      </c>
      <c r="I475" s="265" t="str">
        <f>IF(明細!I469="","",明細!I469)</f>
        <v/>
      </c>
      <c r="J475" s="265" t="str">
        <f>IF(明細!J469="","",明細!J469)</f>
        <v/>
      </c>
      <c r="K475" s="265" t="str">
        <f>IF(明細!K469="","",明細!K469)</f>
        <v/>
      </c>
      <c r="L475" s="265" t="str">
        <f>IF(明細!L469="","",明細!L469)</f>
        <v/>
      </c>
      <c r="M475" s="265" t="str">
        <f>IF(明細!M469="","",明細!M469)</f>
        <v/>
      </c>
      <c r="N475" s="265" t="str">
        <f>IF(明細!N469="","",明細!N469)</f>
        <v/>
      </c>
      <c r="O475" s="265" t="str">
        <f>IF(明細!O469="","",明細!O469)</f>
        <v/>
      </c>
      <c r="P475" s="265" t="str">
        <f>IF(明細!P469="","",明細!P469)</f>
        <v/>
      </c>
      <c r="Q475" s="265" t="str">
        <f>IF(明細!Q469="","",明細!Q469)</f>
        <v/>
      </c>
      <c r="R475" s="289" t="str">
        <f>IF(明細!R469="","",明細!R469)</f>
        <v/>
      </c>
      <c r="S475" s="291" t="str">
        <f>IF(明細!S469="","",明細!S469)</f>
        <v/>
      </c>
      <c r="T475" s="291" t="str">
        <f>IF(明細!T469="","",明細!T469)</f>
        <v/>
      </c>
      <c r="U475" s="291" t="str">
        <f>IF(明細!U469="","",明細!U469)</f>
        <v/>
      </c>
      <c r="V475" s="292" t="str">
        <f>IF(明細!V469="","",明細!V469)</f>
        <v>個</v>
      </c>
      <c r="W475" s="292" t="str">
        <f>IF(明細!W469="","",明細!W469)</f>
        <v/>
      </c>
      <c r="X475" s="293" t="str">
        <f>IF(明細!X469="","",明細!X469)</f>
        <v/>
      </c>
      <c r="Y475" s="134" t="str">
        <f>IF(明細!Y469="","",明細!Y469)</f>
        <v/>
      </c>
      <c r="Z475" s="135" t="str">
        <f>IF(明細!Z469="","",明細!Z469)</f>
        <v/>
      </c>
      <c r="AA475" s="134" t="str">
        <f>IF(明細!AA469="","",明細!AA469)</f>
        <v/>
      </c>
      <c r="AB475" s="303" t="str">
        <f>IF(明細!AB469="","",明細!AB469)</f>
        <v/>
      </c>
      <c r="AC475" s="134" t="str">
        <f>IF(明細!AC469="","",明細!AC469)</f>
        <v/>
      </c>
      <c r="AD475" s="183" t="str">
        <f>IF(明細!AD469="","",明細!AD469)</f>
        <v/>
      </c>
      <c r="AE475" s="184">
        <f>IF(明細!AE469="","",明細!AE469)</f>
        <v>0.1</v>
      </c>
      <c r="AF475" s="185" t="str">
        <f>IF(明細!AF469="","",明細!AF469)</f>
        <v/>
      </c>
      <c r="AG475" s="186" t="str">
        <f>IF(明細!AG469="","",明細!AG469)</f>
        <v/>
      </c>
      <c r="AH475" s="186" t="str">
        <f>IF(明細!AH469="","",明細!AH469)</f>
        <v/>
      </c>
      <c r="AI475" s="187" t="str">
        <f>IF(明細!AI469="","",明細!AI469)</f>
        <v/>
      </c>
      <c r="AJ475" s="296" t="str">
        <f>IF(明細!AJ469="","",明細!AJ469)</f>
        <v/>
      </c>
      <c r="AK475" s="297" t="str">
        <f>IF(明細!AK469="","",明細!AK469)</f>
        <v/>
      </c>
      <c r="AL475" s="298" t="str">
        <f>IF(明細!AL469="","",明細!AL469)</f>
        <v/>
      </c>
      <c r="AM475" s="299" t="str">
        <f>IF(明細!AM469="","",明細!AM469)</f>
        <v/>
      </c>
      <c r="AN475" s="300" t="str">
        <f>IF(明細!AN469="","",明細!AN469)</f>
        <v/>
      </c>
      <c r="AO475" s="300" t="str">
        <f>IF(明細!AO469="","",明細!AO469)</f>
        <v/>
      </c>
      <c r="AP475" s="300" t="str">
        <f>IF(明細!AP469="","",明細!AP469)</f>
        <v/>
      </c>
      <c r="AQ475" s="301" t="str">
        <f>IF(明細!AQ469="","",明細!AQ469)</f>
        <v/>
      </c>
      <c r="AR475" s="302" t="str">
        <f>IF(明細!AR469="","",明細!AR469)</f>
        <v/>
      </c>
      <c r="AU475" s="360"/>
      <c r="AV475" s="368"/>
      <c r="AW475" s="446" t="str">
        <f>IF(明細!AV469="","",明細!AV469)</f>
        <v/>
      </c>
      <c r="AX475" s="419" t="str">
        <f>IF(明細!AT469="","",明細!AT469)</f>
        <v/>
      </c>
      <c r="AY475" s="280" t="str">
        <f>IF($AX475="","",VLOOKUP($AX475,リスト!$CL:$CM,2,FALSE))</f>
        <v/>
      </c>
      <c r="AZ475" s="3"/>
      <c r="BA475" s="280" t="str">
        <f>IF(BB475="","",VLOOKUP(BB475,リスト!$K:$L,2,FALSE))</f>
        <v/>
      </c>
      <c r="BB475" s="3"/>
      <c r="BC475" s="3"/>
      <c r="BD475" s="87"/>
      <c r="BE475" s="280" t="str">
        <f>IF(BF475="","",VLOOKUP(BF475,リスト!$I:$J,2,FALSE))</f>
        <v/>
      </c>
      <c r="BF475" s="3"/>
      <c r="BG475" s="280" t="str">
        <f>IF(BH475="","",VLOOKUP(BH475,リスト!$M:$N,2,FALSE))</f>
        <v/>
      </c>
      <c r="BH475" s="282"/>
      <c r="BI475" s="280" t="str">
        <f>IF(BJ475="","",VLOOKUP(BJ475,リスト!$O:$P,2,FALSE))</f>
        <v/>
      </c>
      <c r="BJ475" s="24"/>
      <c r="BM475" s="451" t="str">
        <f>IF(明細!AV469="","",明細!AV469)</f>
        <v/>
      </c>
      <c r="BN475" s="453" t="str">
        <f>IF(明細!AT469="","",明細!AT469)</f>
        <v/>
      </c>
      <c r="BO475" s="280" t="str">
        <f>IF($BN475="","",VLOOKUP($BN475,リスト!$CL:$CM,2,FALSE))</f>
        <v/>
      </c>
      <c r="BP475" s="280" t="str">
        <f>IF(BQ475="","",VLOOKUP(BQ475,リスト!$K$5:$L$7,2,FALSE))</f>
        <v/>
      </c>
      <c r="BQ475" s="13"/>
      <c r="BR475" s="13"/>
      <c r="BS475" s="47"/>
      <c r="BT475" s="280" t="str">
        <f>IF(BU475="","",VLOOKUP(BU475,リスト!I466:J484,2,FALSE))</f>
        <v/>
      </c>
      <c r="BU475" s="13"/>
      <c r="BV475" s="13"/>
      <c r="BW475" s="282"/>
      <c r="BX475" s="282"/>
      <c r="BY475" s="280" t="str">
        <f>IF(BZ475="","",VLOOKUP(BZ475,リスト!$S$5:$T$6,2,FALSE))</f>
        <v/>
      </c>
      <c r="BZ475" s="3"/>
      <c r="CA475" s="3"/>
      <c r="CB475" s="81"/>
      <c r="CC475" s="280" t="str">
        <f t="shared" si="66"/>
        <v/>
      </c>
      <c r="CD475" s="83"/>
      <c r="CE475" s="83"/>
      <c r="CF475" s="83"/>
      <c r="CG475" s="83"/>
      <c r="CH475" s="282" t="str">
        <f t="shared" si="67"/>
        <v/>
      </c>
      <c r="CI475" s="83"/>
      <c r="CJ475" s="280" t="str">
        <f t="shared" si="68"/>
        <v/>
      </c>
      <c r="CK475" s="87"/>
      <c r="CL475" s="78"/>
      <c r="CM475" s="83"/>
      <c r="CN475" s="83"/>
      <c r="CO475" s="83"/>
      <c r="CP475" s="280" t="str">
        <f t="shared" si="73"/>
        <v/>
      </c>
      <c r="CQ475" s="81"/>
      <c r="CR475" s="280" t="str">
        <f t="shared" si="74"/>
        <v/>
      </c>
      <c r="CS475" s="3"/>
      <c r="CT475" s="3"/>
      <c r="CU475" s="280" t="str">
        <f>IF(CV475="","",VLOOKUP(CV475,リスト!$V$5:$W$6,2,FALSE))</f>
        <v/>
      </c>
      <c r="CV475" s="3"/>
      <c r="CW475" s="280" t="str">
        <f>IF(CX475="","",VLOOKUP(CX475,リスト!$X$5:$Y$6,2,FALSE))</f>
        <v/>
      </c>
      <c r="CX475" s="3"/>
      <c r="CY475" s="77"/>
      <c r="CZ475" s="77"/>
      <c r="DA475" s="75"/>
      <c r="DB475" s="75"/>
      <c r="DC475" s="75"/>
      <c r="DD475" s="75"/>
      <c r="DE475" s="280" t="str">
        <f>IF(DF475="","",VLOOKUP(DF475,リスト!$Z$5:$AA$10,2,FALSE))</f>
        <v/>
      </c>
      <c r="DF475" s="3"/>
      <c r="DG475" s="280" t="str">
        <f>IF(DH475="","",VLOOKUP(DH475,リスト!$AB$5:$AC$12,2,FALSE))</f>
        <v/>
      </c>
      <c r="DH475" s="63"/>
      <c r="DI475" s="280" t="str">
        <f>IF(DJ475="","",VLOOKUP(DJ475,リスト!$AD$5:$AE$7,2,FALSE))</f>
        <v/>
      </c>
      <c r="DJ475" s="3"/>
      <c r="DK475" s="280" t="str">
        <f>IF(DL475="","",VLOOKUP(DL475,リスト!$AF$5:$AG$10,2,FALSE))</f>
        <v/>
      </c>
      <c r="DL475" s="3"/>
      <c r="DM475" s="280" t="str">
        <f>IF(DN475="","",VLOOKUP(DN475,リスト!$AH$5:$AI$6,2,FALSE))</f>
        <v/>
      </c>
      <c r="DN475" s="3"/>
      <c r="DO475" s="280" t="str">
        <f>IF(DP475="","",VLOOKUP(DP475,リスト!$AJ$5:$AK$6,2,FALSE))</f>
        <v/>
      </c>
      <c r="DP475" s="3"/>
      <c r="DQ475" s="280" t="str">
        <f>IF(DR475="","",VLOOKUP(DR475,リスト!$AL$5:$AM$7,2,FALSE))</f>
        <v/>
      </c>
      <c r="DR475" s="3"/>
      <c r="DS475" s="13"/>
      <c r="DT475" s="85"/>
      <c r="DU475" s="85"/>
      <c r="DV475" s="281" t="str">
        <f>IF(DW475="","",VLOOKUP(DW475,リスト!$AN$5:$AO$6,2,FALSE))</f>
        <v/>
      </c>
      <c r="DW475" s="13"/>
      <c r="DX475" s="341"/>
      <c r="DY475" s="345"/>
      <c r="DZ475" s="341"/>
      <c r="EA475" s="345"/>
      <c r="EB475" s="280" t="str">
        <f>IF(EC475="","",VLOOKUP(EC475,リスト!$AW$5:$AX$8,2,FALSE))</f>
        <v/>
      </c>
      <c r="EC475" s="3"/>
      <c r="ED475" s="85"/>
      <c r="EE475" s="280" t="str">
        <f>IF(EF475="","",VLOOKUP(EF475,リスト!$AY$5:$AZ$10,2,FALSE))</f>
        <v/>
      </c>
      <c r="EF475" s="3"/>
      <c r="EG475" s="280" t="str">
        <f>IF(EH475="","",VLOOKUP(EH475,リスト!$BA$5:$BB$10,2,FALSE))</f>
        <v/>
      </c>
      <c r="EH475" s="3"/>
      <c r="EI475" s="280" t="str">
        <f>IF(EJ475="","",VLOOKUP(EJ475,リスト!$BC$5:$BD$10,2,FALSE))</f>
        <v/>
      </c>
      <c r="EJ475" s="3"/>
      <c r="EK475" s="280" t="str">
        <f>IF(EL475="","",VLOOKUP(EL475,リスト!$BE$5:$BF$10,2,FALSE))</f>
        <v/>
      </c>
      <c r="EL475" s="3"/>
      <c r="EM475" s="78"/>
      <c r="EN475" s="73"/>
      <c r="EO475" s="73"/>
      <c r="EP475" s="13"/>
      <c r="EQ475" s="13"/>
      <c r="ER475" s="280" t="str">
        <f>IF(ES475="","",VLOOKUP(ES475,リスト!$BG$5:$BH$10,2,FALSE))</f>
        <v/>
      </c>
      <c r="ES475" s="13"/>
      <c r="ET475" s="13"/>
      <c r="EU475" s="13"/>
      <c r="EV475" s="13"/>
      <c r="EW475" s="13"/>
      <c r="EX475" s="81"/>
      <c r="EY475" s="81"/>
      <c r="EZ475" s="26"/>
      <c r="FA475" s="281" t="str">
        <f>IF($EZ475="","",INDEX(リスト!$BI$5:$BJ$40,MATCH($EZ475,リスト!$BJ$5:$BJ$40,0),1))</f>
        <v/>
      </c>
      <c r="FB475" s="280" t="str">
        <f>IF(FC475="","",VLOOKUP(FC475,リスト!$BK:$BL,2,FALSE))</f>
        <v/>
      </c>
      <c r="FC475" s="13"/>
      <c r="FD475" s="331"/>
      <c r="FE475" s="3"/>
      <c r="FF475" s="280" t="str">
        <f>IF(FG475="","",VLOOKUP(FG475,リスト!$BO$5:$BP$6,2,FALSE))</f>
        <v/>
      </c>
      <c r="FG475" s="3"/>
      <c r="FH475" s="280" t="str">
        <f>IF(FI475="","",VLOOKUP(FI475,リスト!$BQ$5:$BR$8,2,FALSE))</f>
        <v/>
      </c>
      <c r="FI475" s="3"/>
      <c r="FJ475" s="282"/>
      <c r="FK475" s="280" t="str">
        <f>IF(FL475="","",VLOOKUP(FL475,リスト!$BS$5:$BT$6,2,FALSE))</f>
        <v/>
      </c>
      <c r="FL475" s="63"/>
      <c r="FM475" s="13"/>
      <c r="FN475" s="13"/>
      <c r="FO475" s="13"/>
      <c r="FP475" s="283" t="str">
        <f t="shared" si="69"/>
        <v/>
      </c>
      <c r="FQ475" s="283" t="str">
        <f t="shared" si="69"/>
        <v/>
      </c>
      <c r="FR475" s="13"/>
      <c r="FS475" s="85"/>
      <c r="FT475" s="85"/>
      <c r="FU475" s="281" t="str">
        <f t="shared" si="70"/>
        <v/>
      </c>
      <c r="FV475" s="280" t="str">
        <f>IF(FW475="","",VLOOKUP(FW475,リスト!$BV$5:$BW$10,2,FALSE))</f>
        <v/>
      </c>
      <c r="FW475" s="26"/>
      <c r="FX475" s="282" t="str">
        <f t="shared" si="71"/>
        <v/>
      </c>
      <c r="FY475" s="280" t="str">
        <f>IF(FZ475="","",VLOOKUP(FZ475,リスト!$BX$5:$BY$6,2,FALSE))</f>
        <v/>
      </c>
      <c r="FZ475" s="3"/>
      <c r="GA475" s="280" t="str">
        <f>IF(GB475="","",VLOOKUP(GB475,リスト!$BZ$5:$CA$6,2,FALSE))</f>
        <v/>
      </c>
      <c r="GB475" s="13"/>
      <c r="GC475" s="281" t="str">
        <f>IF(GD475="","",VLOOKUP(GD475,リスト!$CB$5:$CC$6,2,FALSE))</f>
        <v/>
      </c>
      <c r="GD475" s="13"/>
      <c r="GE475" s="13"/>
      <c r="GF475" s="13"/>
      <c r="GG475" s="75"/>
      <c r="GH475" s="281" t="str">
        <f t="shared" si="72"/>
        <v/>
      </c>
      <c r="GI475" s="128"/>
      <c r="GJ475" s="281" t="str">
        <f>IF(GK475="","",VLOOKUP(GK475,リスト!$CD$5:$CE$6,2,FALSE))</f>
        <v/>
      </c>
      <c r="GK475" s="13"/>
      <c r="GL475" s="281" t="str">
        <f>IF(GM475="","",VLOOKUP(GM475,リスト!$CF$5:$CG$5,2,FALSE))</f>
        <v/>
      </c>
      <c r="GM475" s="26"/>
      <c r="GN475" s="280" t="str">
        <f>IF(GO475="","",VLOOKUP(GO475,リスト!$CH$5:$CI$5,2,FALSE))</f>
        <v/>
      </c>
      <c r="GO475" s="284"/>
      <c r="GP475" s="284"/>
      <c r="GQ475" s="284"/>
      <c r="GR475" s="284"/>
      <c r="GS475" s="284"/>
      <c r="GT475" s="284"/>
      <c r="GU475" s="284"/>
      <c r="GV475" s="284"/>
      <c r="GW475" s="284"/>
      <c r="GX475" s="285"/>
    </row>
    <row r="476" spans="2:206" s="177" customFormat="1" ht="24.75" hidden="1" customHeight="1" outlineLevel="1">
      <c r="B476" s="286" t="str">
        <f>IF(明細!B470="","",明細!B470)</f>
        <v/>
      </c>
      <c r="C476" s="287" t="str">
        <f>IF(明細!C470="","",明細!C470)</f>
        <v/>
      </c>
      <c r="D476" s="265" t="str">
        <f>IF(明細!D470="","",明細!D470)</f>
        <v/>
      </c>
      <c r="E476" s="265" t="str">
        <f>IF(明細!E470="","",明細!E470)</f>
        <v/>
      </c>
      <c r="F476" s="265" t="str">
        <f>IF(明細!F470="","",明細!F470)</f>
        <v/>
      </c>
      <c r="G476" s="265" t="str">
        <f>IF(明細!G470="","",明細!G470)</f>
        <v/>
      </c>
      <c r="H476" s="265" t="str">
        <f>IF(明細!H470="","",明細!H470)</f>
        <v/>
      </c>
      <c r="I476" s="265" t="str">
        <f>IF(明細!I470="","",明細!I470)</f>
        <v/>
      </c>
      <c r="J476" s="265" t="str">
        <f>IF(明細!J470="","",明細!J470)</f>
        <v/>
      </c>
      <c r="K476" s="265" t="str">
        <f>IF(明細!K470="","",明細!K470)</f>
        <v/>
      </c>
      <c r="L476" s="265" t="str">
        <f>IF(明細!L470="","",明細!L470)</f>
        <v/>
      </c>
      <c r="M476" s="265" t="str">
        <f>IF(明細!M470="","",明細!M470)</f>
        <v/>
      </c>
      <c r="N476" s="265" t="str">
        <f>IF(明細!N470="","",明細!N470)</f>
        <v/>
      </c>
      <c r="O476" s="265" t="str">
        <f>IF(明細!O470="","",明細!O470)</f>
        <v/>
      </c>
      <c r="P476" s="265" t="str">
        <f>IF(明細!P470="","",明細!P470)</f>
        <v/>
      </c>
      <c r="Q476" s="265" t="str">
        <f>IF(明細!Q470="","",明細!Q470)</f>
        <v/>
      </c>
      <c r="R476" s="289" t="str">
        <f>IF(明細!R470="","",明細!R470)</f>
        <v/>
      </c>
      <c r="S476" s="291" t="str">
        <f>IF(明細!S470="","",明細!S470)</f>
        <v/>
      </c>
      <c r="T476" s="291" t="str">
        <f>IF(明細!T470="","",明細!T470)</f>
        <v/>
      </c>
      <c r="U476" s="291" t="str">
        <f>IF(明細!U470="","",明細!U470)</f>
        <v/>
      </c>
      <c r="V476" s="292" t="str">
        <f>IF(明細!V470="","",明細!V470)</f>
        <v>個</v>
      </c>
      <c r="W476" s="292" t="str">
        <f>IF(明細!W470="","",明細!W470)</f>
        <v/>
      </c>
      <c r="X476" s="293" t="str">
        <f>IF(明細!X470="","",明細!X470)</f>
        <v/>
      </c>
      <c r="Y476" s="134" t="str">
        <f>IF(明細!Y470="","",明細!Y470)</f>
        <v/>
      </c>
      <c r="Z476" s="135" t="str">
        <f>IF(明細!Z470="","",明細!Z470)</f>
        <v/>
      </c>
      <c r="AA476" s="134" t="str">
        <f>IF(明細!AA470="","",明細!AA470)</f>
        <v/>
      </c>
      <c r="AB476" s="303" t="str">
        <f>IF(明細!AB470="","",明細!AB470)</f>
        <v/>
      </c>
      <c r="AC476" s="134" t="str">
        <f>IF(明細!AC470="","",明細!AC470)</f>
        <v/>
      </c>
      <c r="AD476" s="183" t="str">
        <f>IF(明細!AD470="","",明細!AD470)</f>
        <v/>
      </c>
      <c r="AE476" s="184">
        <f>IF(明細!AE470="","",明細!AE470)</f>
        <v>0.1</v>
      </c>
      <c r="AF476" s="185" t="str">
        <f>IF(明細!AF470="","",明細!AF470)</f>
        <v/>
      </c>
      <c r="AG476" s="186" t="str">
        <f>IF(明細!AG470="","",明細!AG470)</f>
        <v/>
      </c>
      <c r="AH476" s="186" t="str">
        <f>IF(明細!AH470="","",明細!AH470)</f>
        <v/>
      </c>
      <c r="AI476" s="187" t="str">
        <f>IF(明細!AI470="","",明細!AI470)</f>
        <v/>
      </c>
      <c r="AJ476" s="296" t="str">
        <f>IF(明細!AJ470="","",明細!AJ470)</f>
        <v/>
      </c>
      <c r="AK476" s="297" t="str">
        <f>IF(明細!AK470="","",明細!AK470)</f>
        <v/>
      </c>
      <c r="AL476" s="298" t="str">
        <f>IF(明細!AL470="","",明細!AL470)</f>
        <v/>
      </c>
      <c r="AM476" s="299" t="str">
        <f>IF(明細!AM470="","",明細!AM470)</f>
        <v/>
      </c>
      <c r="AN476" s="300" t="str">
        <f>IF(明細!AN470="","",明細!AN470)</f>
        <v/>
      </c>
      <c r="AO476" s="300" t="str">
        <f>IF(明細!AO470="","",明細!AO470)</f>
        <v/>
      </c>
      <c r="AP476" s="300" t="str">
        <f>IF(明細!AP470="","",明細!AP470)</f>
        <v/>
      </c>
      <c r="AQ476" s="301" t="str">
        <f>IF(明細!AQ470="","",明細!AQ470)</f>
        <v/>
      </c>
      <c r="AR476" s="302" t="str">
        <f>IF(明細!AR470="","",明細!AR470)</f>
        <v/>
      </c>
      <c r="AU476" s="360"/>
      <c r="AV476" s="368"/>
      <c r="AW476" s="446" t="str">
        <f>IF(明細!AV470="","",明細!AV470)</f>
        <v/>
      </c>
      <c r="AX476" s="419" t="str">
        <f>IF(明細!AT470="","",明細!AT470)</f>
        <v/>
      </c>
      <c r="AY476" s="280" t="str">
        <f>IF($AX476="","",VLOOKUP($AX476,リスト!$CL:$CM,2,FALSE))</f>
        <v/>
      </c>
      <c r="AZ476" s="3"/>
      <c r="BA476" s="280" t="str">
        <f>IF(BB476="","",VLOOKUP(BB476,リスト!$K:$L,2,FALSE))</f>
        <v/>
      </c>
      <c r="BB476" s="3"/>
      <c r="BC476" s="3"/>
      <c r="BD476" s="87"/>
      <c r="BE476" s="280" t="str">
        <f>IF(BF476="","",VLOOKUP(BF476,リスト!$I:$J,2,FALSE))</f>
        <v/>
      </c>
      <c r="BF476" s="3"/>
      <c r="BG476" s="280" t="str">
        <f>IF(BH476="","",VLOOKUP(BH476,リスト!$M:$N,2,FALSE))</f>
        <v/>
      </c>
      <c r="BH476" s="282"/>
      <c r="BI476" s="280" t="str">
        <f>IF(BJ476="","",VLOOKUP(BJ476,リスト!$O:$P,2,FALSE))</f>
        <v/>
      </c>
      <c r="BJ476" s="24"/>
      <c r="BM476" s="451" t="str">
        <f>IF(明細!AV470="","",明細!AV470)</f>
        <v/>
      </c>
      <c r="BN476" s="453" t="str">
        <f>IF(明細!AT470="","",明細!AT470)</f>
        <v/>
      </c>
      <c r="BO476" s="280" t="str">
        <f>IF($BN476="","",VLOOKUP($BN476,リスト!$CL:$CM,2,FALSE))</f>
        <v/>
      </c>
      <c r="BP476" s="280" t="str">
        <f>IF(BQ476="","",VLOOKUP(BQ476,リスト!$K$5:$L$7,2,FALSE))</f>
        <v/>
      </c>
      <c r="BQ476" s="13"/>
      <c r="BR476" s="13"/>
      <c r="BS476" s="47"/>
      <c r="BT476" s="280" t="str">
        <f>IF(BU476="","",VLOOKUP(BU476,リスト!I467:J485,2,FALSE))</f>
        <v/>
      </c>
      <c r="BU476" s="13"/>
      <c r="BV476" s="13"/>
      <c r="BW476" s="282"/>
      <c r="BX476" s="282"/>
      <c r="BY476" s="280" t="str">
        <f>IF(BZ476="","",VLOOKUP(BZ476,リスト!$S$5:$T$6,2,FALSE))</f>
        <v/>
      </c>
      <c r="BZ476" s="3"/>
      <c r="CA476" s="3"/>
      <c r="CB476" s="81"/>
      <c r="CC476" s="280" t="str">
        <f t="shared" si="66"/>
        <v/>
      </c>
      <c r="CD476" s="83"/>
      <c r="CE476" s="83"/>
      <c r="CF476" s="83"/>
      <c r="CG476" s="83"/>
      <c r="CH476" s="282" t="str">
        <f t="shared" si="67"/>
        <v/>
      </c>
      <c r="CI476" s="83"/>
      <c r="CJ476" s="280" t="str">
        <f t="shared" si="68"/>
        <v/>
      </c>
      <c r="CK476" s="87"/>
      <c r="CL476" s="78"/>
      <c r="CM476" s="83"/>
      <c r="CN476" s="83"/>
      <c r="CO476" s="83"/>
      <c r="CP476" s="280" t="str">
        <f t="shared" si="73"/>
        <v/>
      </c>
      <c r="CQ476" s="81"/>
      <c r="CR476" s="280" t="str">
        <f t="shared" si="74"/>
        <v/>
      </c>
      <c r="CS476" s="3"/>
      <c r="CT476" s="3"/>
      <c r="CU476" s="280" t="str">
        <f>IF(CV476="","",VLOOKUP(CV476,リスト!$V$5:$W$6,2,FALSE))</f>
        <v/>
      </c>
      <c r="CV476" s="3"/>
      <c r="CW476" s="280" t="str">
        <f>IF(CX476="","",VLOOKUP(CX476,リスト!$X$5:$Y$6,2,FALSE))</f>
        <v/>
      </c>
      <c r="CX476" s="3"/>
      <c r="CY476" s="77"/>
      <c r="CZ476" s="77"/>
      <c r="DA476" s="75"/>
      <c r="DB476" s="75"/>
      <c r="DC476" s="75"/>
      <c r="DD476" s="75"/>
      <c r="DE476" s="280" t="str">
        <f>IF(DF476="","",VLOOKUP(DF476,リスト!$Z$5:$AA$10,2,FALSE))</f>
        <v/>
      </c>
      <c r="DF476" s="3"/>
      <c r="DG476" s="280" t="str">
        <f>IF(DH476="","",VLOOKUP(DH476,リスト!$AB$5:$AC$12,2,FALSE))</f>
        <v/>
      </c>
      <c r="DH476" s="63"/>
      <c r="DI476" s="280" t="str">
        <f>IF(DJ476="","",VLOOKUP(DJ476,リスト!$AD$5:$AE$7,2,FALSE))</f>
        <v/>
      </c>
      <c r="DJ476" s="3"/>
      <c r="DK476" s="280" t="str">
        <f>IF(DL476="","",VLOOKUP(DL476,リスト!$AF$5:$AG$10,2,FALSE))</f>
        <v/>
      </c>
      <c r="DL476" s="3"/>
      <c r="DM476" s="280" t="str">
        <f>IF(DN476="","",VLOOKUP(DN476,リスト!$AH$5:$AI$6,2,FALSE))</f>
        <v/>
      </c>
      <c r="DN476" s="3"/>
      <c r="DO476" s="280" t="str">
        <f>IF(DP476="","",VLOOKUP(DP476,リスト!$AJ$5:$AK$6,2,FALSE))</f>
        <v/>
      </c>
      <c r="DP476" s="3"/>
      <c r="DQ476" s="280" t="str">
        <f>IF(DR476="","",VLOOKUP(DR476,リスト!$AL$5:$AM$7,2,FALSE))</f>
        <v/>
      </c>
      <c r="DR476" s="3"/>
      <c r="DS476" s="13"/>
      <c r="DT476" s="85"/>
      <c r="DU476" s="85"/>
      <c r="DV476" s="281" t="str">
        <f>IF(DW476="","",VLOOKUP(DW476,リスト!$AN$5:$AO$6,2,FALSE))</f>
        <v/>
      </c>
      <c r="DW476" s="13"/>
      <c r="DX476" s="341"/>
      <c r="DY476" s="345"/>
      <c r="DZ476" s="341"/>
      <c r="EA476" s="345"/>
      <c r="EB476" s="280" t="str">
        <f>IF(EC476="","",VLOOKUP(EC476,リスト!$AW$5:$AX$8,2,FALSE))</f>
        <v/>
      </c>
      <c r="EC476" s="3"/>
      <c r="ED476" s="85"/>
      <c r="EE476" s="280" t="str">
        <f>IF(EF476="","",VLOOKUP(EF476,リスト!$AY$5:$AZ$10,2,FALSE))</f>
        <v/>
      </c>
      <c r="EF476" s="3"/>
      <c r="EG476" s="280" t="str">
        <f>IF(EH476="","",VLOOKUP(EH476,リスト!$BA$5:$BB$10,2,FALSE))</f>
        <v/>
      </c>
      <c r="EH476" s="3"/>
      <c r="EI476" s="280" t="str">
        <f>IF(EJ476="","",VLOOKUP(EJ476,リスト!$BC$5:$BD$10,2,FALSE))</f>
        <v/>
      </c>
      <c r="EJ476" s="3"/>
      <c r="EK476" s="280" t="str">
        <f>IF(EL476="","",VLOOKUP(EL476,リスト!$BE$5:$BF$10,2,FALSE))</f>
        <v/>
      </c>
      <c r="EL476" s="3"/>
      <c r="EM476" s="78"/>
      <c r="EN476" s="73"/>
      <c r="EO476" s="73"/>
      <c r="EP476" s="13"/>
      <c r="EQ476" s="13"/>
      <c r="ER476" s="280" t="str">
        <f>IF(ES476="","",VLOOKUP(ES476,リスト!$BG$5:$BH$10,2,FALSE))</f>
        <v/>
      </c>
      <c r="ES476" s="13"/>
      <c r="ET476" s="13"/>
      <c r="EU476" s="13"/>
      <c r="EV476" s="13"/>
      <c r="EW476" s="13"/>
      <c r="EX476" s="81"/>
      <c r="EY476" s="81"/>
      <c r="EZ476" s="26"/>
      <c r="FA476" s="281" t="str">
        <f>IF($EZ476="","",INDEX(リスト!$BI$5:$BJ$40,MATCH($EZ476,リスト!$BJ$5:$BJ$40,0),1))</f>
        <v/>
      </c>
      <c r="FB476" s="280" t="str">
        <f>IF(FC476="","",VLOOKUP(FC476,リスト!$BK:$BL,2,FALSE))</f>
        <v/>
      </c>
      <c r="FC476" s="13"/>
      <c r="FD476" s="331"/>
      <c r="FE476" s="3"/>
      <c r="FF476" s="280" t="str">
        <f>IF(FG476="","",VLOOKUP(FG476,リスト!$BO$5:$BP$6,2,FALSE))</f>
        <v/>
      </c>
      <c r="FG476" s="3"/>
      <c r="FH476" s="280" t="str">
        <f>IF(FI476="","",VLOOKUP(FI476,リスト!$BQ$5:$BR$8,2,FALSE))</f>
        <v/>
      </c>
      <c r="FI476" s="3"/>
      <c r="FJ476" s="282"/>
      <c r="FK476" s="280" t="str">
        <f>IF(FL476="","",VLOOKUP(FL476,リスト!$BS$5:$BT$6,2,FALSE))</f>
        <v/>
      </c>
      <c r="FL476" s="63"/>
      <c r="FM476" s="13"/>
      <c r="FN476" s="13"/>
      <c r="FO476" s="13"/>
      <c r="FP476" s="283" t="str">
        <f t="shared" si="69"/>
        <v/>
      </c>
      <c r="FQ476" s="283" t="str">
        <f t="shared" si="69"/>
        <v/>
      </c>
      <c r="FR476" s="13"/>
      <c r="FS476" s="85"/>
      <c r="FT476" s="85"/>
      <c r="FU476" s="281" t="str">
        <f t="shared" si="70"/>
        <v/>
      </c>
      <c r="FV476" s="280" t="str">
        <f>IF(FW476="","",VLOOKUP(FW476,リスト!$BV$5:$BW$10,2,FALSE))</f>
        <v/>
      </c>
      <c r="FW476" s="26"/>
      <c r="FX476" s="282" t="str">
        <f t="shared" si="71"/>
        <v/>
      </c>
      <c r="FY476" s="280" t="str">
        <f>IF(FZ476="","",VLOOKUP(FZ476,リスト!$BX$5:$BY$6,2,FALSE))</f>
        <v/>
      </c>
      <c r="FZ476" s="3"/>
      <c r="GA476" s="280" t="str">
        <f>IF(GB476="","",VLOOKUP(GB476,リスト!$BZ$5:$CA$6,2,FALSE))</f>
        <v/>
      </c>
      <c r="GB476" s="13"/>
      <c r="GC476" s="281" t="str">
        <f>IF(GD476="","",VLOOKUP(GD476,リスト!$CB$5:$CC$6,2,FALSE))</f>
        <v/>
      </c>
      <c r="GD476" s="13"/>
      <c r="GE476" s="13"/>
      <c r="GF476" s="13"/>
      <c r="GG476" s="75"/>
      <c r="GH476" s="281" t="str">
        <f t="shared" si="72"/>
        <v/>
      </c>
      <c r="GI476" s="128"/>
      <c r="GJ476" s="281" t="str">
        <f>IF(GK476="","",VLOOKUP(GK476,リスト!$CD$5:$CE$6,2,FALSE))</f>
        <v/>
      </c>
      <c r="GK476" s="13"/>
      <c r="GL476" s="281" t="str">
        <f>IF(GM476="","",VLOOKUP(GM476,リスト!$CF$5:$CG$5,2,FALSE))</f>
        <v/>
      </c>
      <c r="GM476" s="26"/>
      <c r="GN476" s="280" t="str">
        <f>IF(GO476="","",VLOOKUP(GO476,リスト!$CH$5:$CI$5,2,FALSE))</f>
        <v/>
      </c>
      <c r="GO476" s="284"/>
      <c r="GP476" s="284"/>
      <c r="GQ476" s="284"/>
      <c r="GR476" s="284"/>
      <c r="GS476" s="284"/>
      <c r="GT476" s="284"/>
      <c r="GU476" s="284"/>
      <c r="GV476" s="284"/>
      <c r="GW476" s="284"/>
      <c r="GX476" s="285"/>
    </row>
    <row r="477" spans="2:206" s="177" customFormat="1" ht="24.75" hidden="1" customHeight="1" outlineLevel="1">
      <c r="B477" s="286" t="str">
        <f>IF(明細!B471="","",明細!B471)</f>
        <v/>
      </c>
      <c r="C477" s="287" t="str">
        <f>IF(明細!C471="","",明細!C471)</f>
        <v/>
      </c>
      <c r="D477" s="265" t="str">
        <f>IF(明細!D471="","",明細!D471)</f>
        <v/>
      </c>
      <c r="E477" s="265" t="str">
        <f>IF(明細!E471="","",明細!E471)</f>
        <v/>
      </c>
      <c r="F477" s="265" t="str">
        <f>IF(明細!F471="","",明細!F471)</f>
        <v/>
      </c>
      <c r="G477" s="265" t="str">
        <f>IF(明細!G471="","",明細!G471)</f>
        <v/>
      </c>
      <c r="H477" s="265" t="str">
        <f>IF(明細!H471="","",明細!H471)</f>
        <v/>
      </c>
      <c r="I477" s="265" t="str">
        <f>IF(明細!I471="","",明細!I471)</f>
        <v/>
      </c>
      <c r="J477" s="265" t="str">
        <f>IF(明細!J471="","",明細!J471)</f>
        <v/>
      </c>
      <c r="K477" s="265" t="str">
        <f>IF(明細!K471="","",明細!K471)</f>
        <v/>
      </c>
      <c r="L477" s="265" t="str">
        <f>IF(明細!L471="","",明細!L471)</f>
        <v/>
      </c>
      <c r="M477" s="265" t="str">
        <f>IF(明細!M471="","",明細!M471)</f>
        <v/>
      </c>
      <c r="N477" s="265" t="str">
        <f>IF(明細!N471="","",明細!N471)</f>
        <v/>
      </c>
      <c r="O477" s="265" t="str">
        <f>IF(明細!O471="","",明細!O471)</f>
        <v/>
      </c>
      <c r="P477" s="265" t="str">
        <f>IF(明細!P471="","",明細!P471)</f>
        <v/>
      </c>
      <c r="Q477" s="265" t="str">
        <f>IF(明細!Q471="","",明細!Q471)</f>
        <v/>
      </c>
      <c r="R477" s="289" t="str">
        <f>IF(明細!R471="","",明細!R471)</f>
        <v/>
      </c>
      <c r="S477" s="291" t="str">
        <f>IF(明細!S471="","",明細!S471)</f>
        <v/>
      </c>
      <c r="T477" s="291" t="str">
        <f>IF(明細!T471="","",明細!T471)</f>
        <v/>
      </c>
      <c r="U477" s="291" t="str">
        <f>IF(明細!U471="","",明細!U471)</f>
        <v/>
      </c>
      <c r="V477" s="292" t="str">
        <f>IF(明細!V471="","",明細!V471)</f>
        <v>個</v>
      </c>
      <c r="W477" s="292" t="str">
        <f>IF(明細!W471="","",明細!W471)</f>
        <v/>
      </c>
      <c r="X477" s="293" t="str">
        <f>IF(明細!X471="","",明細!X471)</f>
        <v/>
      </c>
      <c r="Y477" s="134" t="str">
        <f>IF(明細!Y471="","",明細!Y471)</f>
        <v/>
      </c>
      <c r="Z477" s="135" t="str">
        <f>IF(明細!Z471="","",明細!Z471)</f>
        <v/>
      </c>
      <c r="AA477" s="134" t="str">
        <f>IF(明細!AA471="","",明細!AA471)</f>
        <v/>
      </c>
      <c r="AB477" s="303" t="str">
        <f>IF(明細!AB471="","",明細!AB471)</f>
        <v/>
      </c>
      <c r="AC477" s="134" t="str">
        <f>IF(明細!AC471="","",明細!AC471)</f>
        <v/>
      </c>
      <c r="AD477" s="183" t="str">
        <f>IF(明細!AD471="","",明細!AD471)</f>
        <v/>
      </c>
      <c r="AE477" s="184">
        <f>IF(明細!AE471="","",明細!AE471)</f>
        <v>0.1</v>
      </c>
      <c r="AF477" s="185" t="str">
        <f>IF(明細!AF471="","",明細!AF471)</f>
        <v/>
      </c>
      <c r="AG477" s="186" t="str">
        <f>IF(明細!AG471="","",明細!AG471)</f>
        <v/>
      </c>
      <c r="AH477" s="186" t="str">
        <f>IF(明細!AH471="","",明細!AH471)</f>
        <v/>
      </c>
      <c r="AI477" s="187" t="str">
        <f>IF(明細!AI471="","",明細!AI471)</f>
        <v/>
      </c>
      <c r="AJ477" s="296" t="str">
        <f>IF(明細!AJ471="","",明細!AJ471)</f>
        <v/>
      </c>
      <c r="AK477" s="297" t="str">
        <f>IF(明細!AK471="","",明細!AK471)</f>
        <v/>
      </c>
      <c r="AL477" s="298" t="str">
        <f>IF(明細!AL471="","",明細!AL471)</f>
        <v/>
      </c>
      <c r="AM477" s="299" t="str">
        <f>IF(明細!AM471="","",明細!AM471)</f>
        <v/>
      </c>
      <c r="AN477" s="300" t="str">
        <f>IF(明細!AN471="","",明細!AN471)</f>
        <v/>
      </c>
      <c r="AO477" s="300" t="str">
        <f>IF(明細!AO471="","",明細!AO471)</f>
        <v/>
      </c>
      <c r="AP477" s="300" t="str">
        <f>IF(明細!AP471="","",明細!AP471)</f>
        <v/>
      </c>
      <c r="AQ477" s="301" t="str">
        <f>IF(明細!AQ471="","",明細!AQ471)</f>
        <v/>
      </c>
      <c r="AR477" s="302" t="str">
        <f>IF(明細!AR471="","",明細!AR471)</f>
        <v/>
      </c>
      <c r="AU477" s="360"/>
      <c r="AV477" s="368"/>
      <c r="AW477" s="446" t="str">
        <f>IF(明細!AV471="","",明細!AV471)</f>
        <v/>
      </c>
      <c r="AX477" s="419" t="str">
        <f>IF(明細!AT471="","",明細!AT471)</f>
        <v/>
      </c>
      <c r="AY477" s="280" t="str">
        <f>IF($AX477="","",VLOOKUP($AX477,リスト!$CL:$CM,2,FALSE))</f>
        <v/>
      </c>
      <c r="AZ477" s="3"/>
      <c r="BA477" s="280" t="str">
        <f>IF(BB477="","",VLOOKUP(BB477,リスト!$K:$L,2,FALSE))</f>
        <v/>
      </c>
      <c r="BB477" s="3"/>
      <c r="BC477" s="3"/>
      <c r="BD477" s="87"/>
      <c r="BE477" s="280" t="str">
        <f>IF(BF477="","",VLOOKUP(BF477,リスト!$I:$J,2,FALSE))</f>
        <v/>
      </c>
      <c r="BF477" s="3"/>
      <c r="BG477" s="280" t="str">
        <f>IF(BH477="","",VLOOKUP(BH477,リスト!$M:$N,2,FALSE))</f>
        <v/>
      </c>
      <c r="BH477" s="282"/>
      <c r="BI477" s="280" t="str">
        <f>IF(BJ477="","",VLOOKUP(BJ477,リスト!$O:$P,2,FALSE))</f>
        <v/>
      </c>
      <c r="BJ477" s="24"/>
      <c r="BM477" s="451" t="str">
        <f>IF(明細!AV471="","",明細!AV471)</f>
        <v/>
      </c>
      <c r="BN477" s="453" t="str">
        <f>IF(明細!AT471="","",明細!AT471)</f>
        <v/>
      </c>
      <c r="BO477" s="280" t="str">
        <f>IF($BN477="","",VLOOKUP($BN477,リスト!$CL:$CM,2,FALSE))</f>
        <v/>
      </c>
      <c r="BP477" s="280" t="str">
        <f>IF(BQ477="","",VLOOKUP(BQ477,リスト!$K$5:$L$7,2,FALSE))</f>
        <v/>
      </c>
      <c r="BQ477" s="13"/>
      <c r="BR477" s="13"/>
      <c r="BS477" s="47"/>
      <c r="BT477" s="280" t="str">
        <f>IF(BU477="","",VLOOKUP(BU477,リスト!I468:J486,2,FALSE))</f>
        <v/>
      </c>
      <c r="BU477" s="13"/>
      <c r="BV477" s="13"/>
      <c r="BW477" s="282"/>
      <c r="BX477" s="282"/>
      <c r="BY477" s="280" t="str">
        <f>IF(BZ477="","",VLOOKUP(BZ477,リスト!$S$5:$T$6,2,FALSE))</f>
        <v/>
      </c>
      <c r="BZ477" s="3"/>
      <c r="CA477" s="3"/>
      <c r="CB477" s="81"/>
      <c r="CC477" s="280" t="str">
        <f t="shared" si="66"/>
        <v/>
      </c>
      <c r="CD477" s="83"/>
      <c r="CE477" s="83"/>
      <c r="CF477" s="83"/>
      <c r="CG477" s="83"/>
      <c r="CH477" s="282" t="str">
        <f t="shared" si="67"/>
        <v/>
      </c>
      <c r="CI477" s="83"/>
      <c r="CJ477" s="280" t="str">
        <f t="shared" si="68"/>
        <v/>
      </c>
      <c r="CK477" s="87"/>
      <c r="CL477" s="78"/>
      <c r="CM477" s="83"/>
      <c r="CN477" s="83"/>
      <c r="CO477" s="83"/>
      <c r="CP477" s="280" t="str">
        <f t="shared" si="73"/>
        <v/>
      </c>
      <c r="CQ477" s="81"/>
      <c r="CR477" s="280" t="str">
        <f t="shared" si="74"/>
        <v/>
      </c>
      <c r="CS477" s="3"/>
      <c r="CT477" s="3"/>
      <c r="CU477" s="280" t="str">
        <f>IF(CV477="","",VLOOKUP(CV477,リスト!$V$5:$W$6,2,FALSE))</f>
        <v/>
      </c>
      <c r="CV477" s="3"/>
      <c r="CW477" s="280" t="str">
        <f>IF(CX477="","",VLOOKUP(CX477,リスト!$X$5:$Y$6,2,FALSE))</f>
        <v/>
      </c>
      <c r="CX477" s="3"/>
      <c r="CY477" s="77"/>
      <c r="CZ477" s="77"/>
      <c r="DA477" s="75"/>
      <c r="DB477" s="75"/>
      <c r="DC477" s="75"/>
      <c r="DD477" s="75"/>
      <c r="DE477" s="280" t="str">
        <f>IF(DF477="","",VLOOKUP(DF477,リスト!$Z$5:$AA$10,2,FALSE))</f>
        <v/>
      </c>
      <c r="DF477" s="3"/>
      <c r="DG477" s="280" t="str">
        <f>IF(DH477="","",VLOOKUP(DH477,リスト!$AB$5:$AC$12,2,FALSE))</f>
        <v/>
      </c>
      <c r="DH477" s="63"/>
      <c r="DI477" s="280" t="str">
        <f>IF(DJ477="","",VLOOKUP(DJ477,リスト!$AD$5:$AE$7,2,FALSE))</f>
        <v/>
      </c>
      <c r="DJ477" s="3"/>
      <c r="DK477" s="280" t="str">
        <f>IF(DL477="","",VLOOKUP(DL477,リスト!$AF$5:$AG$10,2,FALSE))</f>
        <v/>
      </c>
      <c r="DL477" s="3"/>
      <c r="DM477" s="280" t="str">
        <f>IF(DN477="","",VLOOKUP(DN477,リスト!$AH$5:$AI$6,2,FALSE))</f>
        <v/>
      </c>
      <c r="DN477" s="3"/>
      <c r="DO477" s="280" t="str">
        <f>IF(DP477="","",VLOOKUP(DP477,リスト!$AJ$5:$AK$6,2,FALSE))</f>
        <v/>
      </c>
      <c r="DP477" s="3"/>
      <c r="DQ477" s="280" t="str">
        <f>IF(DR477="","",VLOOKUP(DR477,リスト!$AL$5:$AM$7,2,FALSE))</f>
        <v/>
      </c>
      <c r="DR477" s="3"/>
      <c r="DS477" s="13"/>
      <c r="DT477" s="85"/>
      <c r="DU477" s="85"/>
      <c r="DV477" s="281" t="str">
        <f>IF(DW477="","",VLOOKUP(DW477,リスト!$AN$5:$AO$6,2,FALSE))</f>
        <v/>
      </c>
      <c r="DW477" s="13"/>
      <c r="DX477" s="341"/>
      <c r="DY477" s="345"/>
      <c r="DZ477" s="341"/>
      <c r="EA477" s="345"/>
      <c r="EB477" s="280" t="str">
        <f>IF(EC477="","",VLOOKUP(EC477,リスト!$AW$5:$AX$8,2,FALSE))</f>
        <v/>
      </c>
      <c r="EC477" s="3"/>
      <c r="ED477" s="85"/>
      <c r="EE477" s="280" t="str">
        <f>IF(EF477="","",VLOOKUP(EF477,リスト!$AY$5:$AZ$10,2,FALSE))</f>
        <v/>
      </c>
      <c r="EF477" s="3"/>
      <c r="EG477" s="280" t="str">
        <f>IF(EH477="","",VLOOKUP(EH477,リスト!$BA$5:$BB$10,2,FALSE))</f>
        <v/>
      </c>
      <c r="EH477" s="3"/>
      <c r="EI477" s="280" t="str">
        <f>IF(EJ477="","",VLOOKUP(EJ477,リスト!$BC$5:$BD$10,2,FALSE))</f>
        <v/>
      </c>
      <c r="EJ477" s="3"/>
      <c r="EK477" s="280" t="str">
        <f>IF(EL477="","",VLOOKUP(EL477,リスト!$BE$5:$BF$10,2,FALSE))</f>
        <v/>
      </c>
      <c r="EL477" s="3"/>
      <c r="EM477" s="78"/>
      <c r="EN477" s="73"/>
      <c r="EO477" s="73"/>
      <c r="EP477" s="13"/>
      <c r="EQ477" s="13"/>
      <c r="ER477" s="280" t="str">
        <f>IF(ES477="","",VLOOKUP(ES477,リスト!$BG$5:$BH$10,2,FALSE))</f>
        <v/>
      </c>
      <c r="ES477" s="13"/>
      <c r="ET477" s="13"/>
      <c r="EU477" s="13"/>
      <c r="EV477" s="13"/>
      <c r="EW477" s="13"/>
      <c r="EX477" s="81"/>
      <c r="EY477" s="81"/>
      <c r="EZ477" s="26"/>
      <c r="FA477" s="281" t="str">
        <f>IF($EZ477="","",INDEX(リスト!$BI$5:$BJ$40,MATCH($EZ477,リスト!$BJ$5:$BJ$40,0),1))</f>
        <v/>
      </c>
      <c r="FB477" s="280" t="str">
        <f>IF(FC477="","",VLOOKUP(FC477,リスト!$BK:$BL,2,FALSE))</f>
        <v/>
      </c>
      <c r="FC477" s="13"/>
      <c r="FD477" s="331"/>
      <c r="FE477" s="3"/>
      <c r="FF477" s="280" t="str">
        <f>IF(FG477="","",VLOOKUP(FG477,リスト!$BO$5:$BP$6,2,FALSE))</f>
        <v/>
      </c>
      <c r="FG477" s="3"/>
      <c r="FH477" s="280" t="str">
        <f>IF(FI477="","",VLOOKUP(FI477,リスト!$BQ$5:$BR$8,2,FALSE))</f>
        <v/>
      </c>
      <c r="FI477" s="3"/>
      <c r="FJ477" s="282"/>
      <c r="FK477" s="280" t="str">
        <f>IF(FL477="","",VLOOKUP(FL477,リスト!$BS$5:$BT$6,2,FALSE))</f>
        <v/>
      </c>
      <c r="FL477" s="63"/>
      <c r="FM477" s="13"/>
      <c r="FN477" s="13"/>
      <c r="FO477" s="13"/>
      <c r="FP477" s="283" t="str">
        <f t="shared" si="69"/>
        <v/>
      </c>
      <c r="FQ477" s="283" t="str">
        <f t="shared" si="69"/>
        <v/>
      </c>
      <c r="FR477" s="13"/>
      <c r="FS477" s="85"/>
      <c r="FT477" s="85"/>
      <c r="FU477" s="281" t="str">
        <f t="shared" si="70"/>
        <v/>
      </c>
      <c r="FV477" s="280" t="str">
        <f>IF(FW477="","",VLOOKUP(FW477,リスト!$BV$5:$BW$10,2,FALSE))</f>
        <v/>
      </c>
      <c r="FW477" s="26"/>
      <c r="FX477" s="282" t="str">
        <f t="shared" si="71"/>
        <v/>
      </c>
      <c r="FY477" s="280" t="str">
        <f>IF(FZ477="","",VLOOKUP(FZ477,リスト!$BX$5:$BY$6,2,FALSE))</f>
        <v/>
      </c>
      <c r="FZ477" s="3"/>
      <c r="GA477" s="280" t="str">
        <f>IF(GB477="","",VLOOKUP(GB477,リスト!$BZ$5:$CA$6,2,FALSE))</f>
        <v/>
      </c>
      <c r="GB477" s="13"/>
      <c r="GC477" s="281" t="str">
        <f>IF(GD477="","",VLOOKUP(GD477,リスト!$CB$5:$CC$6,2,FALSE))</f>
        <v/>
      </c>
      <c r="GD477" s="13"/>
      <c r="GE477" s="13"/>
      <c r="GF477" s="13"/>
      <c r="GG477" s="75"/>
      <c r="GH477" s="281" t="str">
        <f t="shared" si="72"/>
        <v/>
      </c>
      <c r="GI477" s="128"/>
      <c r="GJ477" s="281" t="str">
        <f>IF(GK477="","",VLOOKUP(GK477,リスト!$CD$5:$CE$6,2,FALSE))</f>
        <v/>
      </c>
      <c r="GK477" s="13"/>
      <c r="GL477" s="281" t="str">
        <f>IF(GM477="","",VLOOKUP(GM477,リスト!$CF$5:$CG$5,2,FALSE))</f>
        <v/>
      </c>
      <c r="GM477" s="26"/>
      <c r="GN477" s="280" t="str">
        <f>IF(GO477="","",VLOOKUP(GO477,リスト!$CH$5:$CI$5,2,FALSE))</f>
        <v/>
      </c>
      <c r="GO477" s="284"/>
      <c r="GP477" s="284"/>
      <c r="GQ477" s="284"/>
      <c r="GR477" s="284"/>
      <c r="GS477" s="284"/>
      <c r="GT477" s="284"/>
      <c r="GU477" s="284"/>
      <c r="GV477" s="284"/>
      <c r="GW477" s="284"/>
      <c r="GX477" s="285"/>
    </row>
    <row r="478" spans="2:206" s="177" customFormat="1" ht="24.75" hidden="1" customHeight="1" outlineLevel="1">
      <c r="B478" s="286" t="str">
        <f>IF(明細!B472="","",明細!B472)</f>
        <v/>
      </c>
      <c r="C478" s="287" t="str">
        <f>IF(明細!C472="","",明細!C472)</f>
        <v/>
      </c>
      <c r="D478" s="265" t="str">
        <f>IF(明細!D472="","",明細!D472)</f>
        <v/>
      </c>
      <c r="E478" s="265" t="str">
        <f>IF(明細!E472="","",明細!E472)</f>
        <v/>
      </c>
      <c r="F478" s="265" t="str">
        <f>IF(明細!F472="","",明細!F472)</f>
        <v/>
      </c>
      <c r="G478" s="265" t="str">
        <f>IF(明細!G472="","",明細!G472)</f>
        <v/>
      </c>
      <c r="H478" s="265" t="str">
        <f>IF(明細!H472="","",明細!H472)</f>
        <v/>
      </c>
      <c r="I478" s="265" t="str">
        <f>IF(明細!I472="","",明細!I472)</f>
        <v/>
      </c>
      <c r="J478" s="265" t="str">
        <f>IF(明細!J472="","",明細!J472)</f>
        <v/>
      </c>
      <c r="K478" s="265" t="str">
        <f>IF(明細!K472="","",明細!K472)</f>
        <v/>
      </c>
      <c r="L478" s="265" t="str">
        <f>IF(明細!L472="","",明細!L472)</f>
        <v/>
      </c>
      <c r="M478" s="265" t="str">
        <f>IF(明細!M472="","",明細!M472)</f>
        <v/>
      </c>
      <c r="N478" s="265" t="str">
        <f>IF(明細!N472="","",明細!N472)</f>
        <v/>
      </c>
      <c r="O478" s="265" t="str">
        <f>IF(明細!O472="","",明細!O472)</f>
        <v/>
      </c>
      <c r="P478" s="265" t="str">
        <f>IF(明細!P472="","",明細!P472)</f>
        <v/>
      </c>
      <c r="Q478" s="265" t="str">
        <f>IF(明細!Q472="","",明細!Q472)</f>
        <v/>
      </c>
      <c r="R478" s="289" t="str">
        <f>IF(明細!R472="","",明細!R472)</f>
        <v/>
      </c>
      <c r="S478" s="291" t="str">
        <f>IF(明細!S472="","",明細!S472)</f>
        <v/>
      </c>
      <c r="T478" s="291" t="str">
        <f>IF(明細!T472="","",明細!T472)</f>
        <v/>
      </c>
      <c r="U478" s="291" t="str">
        <f>IF(明細!U472="","",明細!U472)</f>
        <v/>
      </c>
      <c r="V478" s="292" t="str">
        <f>IF(明細!V472="","",明細!V472)</f>
        <v>個</v>
      </c>
      <c r="W478" s="292" t="str">
        <f>IF(明細!W472="","",明細!W472)</f>
        <v/>
      </c>
      <c r="X478" s="293" t="str">
        <f>IF(明細!X472="","",明細!X472)</f>
        <v/>
      </c>
      <c r="Y478" s="134" t="str">
        <f>IF(明細!Y472="","",明細!Y472)</f>
        <v/>
      </c>
      <c r="Z478" s="135" t="str">
        <f>IF(明細!Z472="","",明細!Z472)</f>
        <v/>
      </c>
      <c r="AA478" s="134" t="str">
        <f>IF(明細!AA472="","",明細!AA472)</f>
        <v/>
      </c>
      <c r="AB478" s="303" t="str">
        <f>IF(明細!AB472="","",明細!AB472)</f>
        <v/>
      </c>
      <c r="AC478" s="134" t="str">
        <f>IF(明細!AC472="","",明細!AC472)</f>
        <v/>
      </c>
      <c r="AD478" s="183" t="str">
        <f>IF(明細!AD472="","",明細!AD472)</f>
        <v/>
      </c>
      <c r="AE478" s="184">
        <f>IF(明細!AE472="","",明細!AE472)</f>
        <v>0.1</v>
      </c>
      <c r="AF478" s="185" t="str">
        <f>IF(明細!AF472="","",明細!AF472)</f>
        <v/>
      </c>
      <c r="AG478" s="186" t="str">
        <f>IF(明細!AG472="","",明細!AG472)</f>
        <v/>
      </c>
      <c r="AH478" s="186" t="str">
        <f>IF(明細!AH472="","",明細!AH472)</f>
        <v/>
      </c>
      <c r="AI478" s="187" t="str">
        <f>IF(明細!AI472="","",明細!AI472)</f>
        <v/>
      </c>
      <c r="AJ478" s="296" t="str">
        <f>IF(明細!AJ472="","",明細!AJ472)</f>
        <v/>
      </c>
      <c r="AK478" s="297" t="str">
        <f>IF(明細!AK472="","",明細!AK472)</f>
        <v/>
      </c>
      <c r="AL478" s="298" t="str">
        <f>IF(明細!AL472="","",明細!AL472)</f>
        <v/>
      </c>
      <c r="AM478" s="299" t="str">
        <f>IF(明細!AM472="","",明細!AM472)</f>
        <v/>
      </c>
      <c r="AN478" s="300" t="str">
        <f>IF(明細!AN472="","",明細!AN472)</f>
        <v/>
      </c>
      <c r="AO478" s="300" t="str">
        <f>IF(明細!AO472="","",明細!AO472)</f>
        <v/>
      </c>
      <c r="AP478" s="300" t="str">
        <f>IF(明細!AP472="","",明細!AP472)</f>
        <v/>
      </c>
      <c r="AQ478" s="301" t="str">
        <f>IF(明細!AQ472="","",明細!AQ472)</f>
        <v/>
      </c>
      <c r="AR478" s="302" t="str">
        <f>IF(明細!AR472="","",明細!AR472)</f>
        <v/>
      </c>
      <c r="AU478" s="360"/>
      <c r="AV478" s="368"/>
      <c r="AW478" s="446" t="str">
        <f>IF(明細!AV472="","",明細!AV472)</f>
        <v/>
      </c>
      <c r="AX478" s="419" t="str">
        <f>IF(明細!AT472="","",明細!AT472)</f>
        <v/>
      </c>
      <c r="AY478" s="280" t="str">
        <f>IF($AX478="","",VLOOKUP($AX478,リスト!$CL:$CM,2,FALSE))</f>
        <v/>
      </c>
      <c r="AZ478" s="3"/>
      <c r="BA478" s="280" t="str">
        <f>IF(BB478="","",VLOOKUP(BB478,リスト!$K:$L,2,FALSE))</f>
        <v/>
      </c>
      <c r="BB478" s="3"/>
      <c r="BC478" s="3"/>
      <c r="BD478" s="87"/>
      <c r="BE478" s="280" t="str">
        <f>IF(BF478="","",VLOOKUP(BF478,リスト!$I:$J,2,FALSE))</f>
        <v/>
      </c>
      <c r="BF478" s="3"/>
      <c r="BG478" s="280" t="str">
        <f>IF(BH478="","",VLOOKUP(BH478,リスト!$M:$N,2,FALSE))</f>
        <v/>
      </c>
      <c r="BH478" s="282"/>
      <c r="BI478" s="280" t="str">
        <f>IF(BJ478="","",VLOOKUP(BJ478,リスト!$O:$P,2,FALSE))</f>
        <v/>
      </c>
      <c r="BJ478" s="24"/>
      <c r="BM478" s="451" t="str">
        <f>IF(明細!AV472="","",明細!AV472)</f>
        <v/>
      </c>
      <c r="BN478" s="453" t="str">
        <f>IF(明細!AT472="","",明細!AT472)</f>
        <v/>
      </c>
      <c r="BO478" s="280" t="str">
        <f>IF($BN478="","",VLOOKUP($BN478,リスト!$CL:$CM,2,FALSE))</f>
        <v/>
      </c>
      <c r="BP478" s="280" t="str">
        <f>IF(BQ478="","",VLOOKUP(BQ478,リスト!$K$5:$L$7,2,FALSE))</f>
        <v/>
      </c>
      <c r="BQ478" s="13"/>
      <c r="BR478" s="13"/>
      <c r="BS478" s="47"/>
      <c r="BT478" s="280" t="str">
        <f>IF(BU478="","",VLOOKUP(BU478,リスト!I469:J487,2,FALSE))</f>
        <v/>
      </c>
      <c r="BU478" s="13"/>
      <c r="BV478" s="13"/>
      <c r="BW478" s="282"/>
      <c r="BX478" s="282"/>
      <c r="BY478" s="280" t="str">
        <f>IF(BZ478="","",VLOOKUP(BZ478,リスト!$S$5:$T$6,2,FALSE))</f>
        <v/>
      </c>
      <c r="BZ478" s="3"/>
      <c r="CA478" s="3"/>
      <c r="CB478" s="81"/>
      <c r="CC478" s="280" t="str">
        <f t="shared" si="66"/>
        <v/>
      </c>
      <c r="CD478" s="83"/>
      <c r="CE478" s="83"/>
      <c r="CF478" s="83"/>
      <c r="CG478" s="83"/>
      <c r="CH478" s="282" t="str">
        <f t="shared" si="67"/>
        <v/>
      </c>
      <c r="CI478" s="83"/>
      <c r="CJ478" s="280" t="str">
        <f t="shared" si="68"/>
        <v/>
      </c>
      <c r="CK478" s="87"/>
      <c r="CL478" s="78"/>
      <c r="CM478" s="83"/>
      <c r="CN478" s="83"/>
      <c r="CO478" s="83"/>
      <c r="CP478" s="280" t="str">
        <f t="shared" si="73"/>
        <v/>
      </c>
      <c r="CQ478" s="81"/>
      <c r="CR478" s="280" t="str">
        <f t="shared" si="74"/>
        <v/>
      </c>
      <c r="CS478" s="3"/>
      <c r="CT478" s="3"/>
      <c r="CU478" s="280" t="str">
        <f>IF(CV478="","",VLOOKUP(CV478,リスト!$V$5:$W$6,2,FALSE))</f>
        <v/>
      </c>
      <c r="CV478" s="3"/>
      <c r="CW478" s="280" t="str">
        <f>IF(CX478="","",VLOOKUP(CX478,リスト!$X$5:$Y$6,2,FALSE))</f>
        <v/>
      </c>
      <c r="CX478" s="3"/>
      <c r="CY478" s="77"/>
      <c r="CZ478" s="77"/>
      <c r="DA478" s="75"/>
      <c r="DB478" s="75"/>
      <c r="DC478" s="75"/>
      <c r="DD478" s="75"/>
      <c r="DE478" s="280" t="str">
        <f>IF(DF478="","",VLOOKUP(DF478,リスト!$Z$5:$AA$10,2,FALSE))</f>
        <v/>
      </c>
      <c r="DF478" s="3"/>
      <c r="DG478" s="280" t="str">
        <f>IF(DH478="","",VLOOKUP(DH478,リスト!$AB$5:$AC$12,2,FALSE))</f>
        <v/>
      </c>
      <c r="DH478" s="63"/>
      <c r="DI478" s="280" t="str">
        <f>IF(DJ478="","",VLOOKUP(DJ478,リスト!$AD$5:$AE$7,2,FALSE))</f>
        <v/>
      </c>
      <c r="DJ478" s="3"/>
      <c r="DK478" s="280" t="str">
        <f>IF(DL478="","",VLOOKUP(DL478,リスト!$AF$5:$AG$10,2,FALSE))</f>
        <v/>
      </c>
      <c r="DL478" s="3"/>
      <c r="DM478" s="280" t="str">
        <f>IF(DN478="","",VLOOKUP(DN478,リスト!$AH$5:$AI$6,2,FALSE))</f>
        <v/>
      </c>
      <c r="DN478" s="3"/>
      <c r="DO478" s="280" t="str">
        <f>IF(DP478="","",VLOOKUP(DP478,リスト!$AJ$5:$AK$6,2,FALSE))</f>
        <v/>
      </c>
      <c r="DP478" s="3"/>
      <c r="DQ478" s="280" t="str">
        <f>IF(DR478="","",VLOOKUP(DR478,リスト!$AL$5:$AM$7,2,FALSE))</f>
        <v/>
      </c>
      <c r="DR478" s="3"/>
      <c r="DS478" s="13"/>
      <c r="DT478" s="85"/>
      <c r="DU478" s="85"/>
      <c r="DV478" s="281" t="str">
        <f>IF(DW478="","",VLOOKUP(DW478,リスト!$AN$5:$AO$6,2,FALSE))</f>
        <v/>
      </c>
      <c r="DW478" s="13"/>
      <c r="DX478" s="341"/>
      <c r="DY478" s="345"/>
      <c r="DZ478" s="341"/>
      <c r="EA478" s="345"/>
      <c r="EB478" s="280" t="str">
        <f>IF(EC478="","",VLOOKUP(EC478,リスト!$AW$5:$AX$8,2,FALSE))</f>
        <v/>
      </c>
      <c r="EC478" s="3"/>
      <c r="ED478" s="85"/>
      <c r="EE478" s="280" t="str">
        <f>IF(EF478="","",VLOOKUP(EF478,リスト!$AY$5:$AZ$10,2,FALSE))</f>
        <v/>
      </c>
      <c r="EF478" s="3"/>
      <c r="EG478" s="280" t="str">
        <f>IF(EH478="","",VLOOKUP(EH478,リスト!$BA$5:$BB$10,2,FALSE))</f>
        <v/>
      </c>
      <c r="EH478" s="3"/>
      <c r="EI478" s="280" t="str">
        <f>IF(EJ478="","",VLOOKUP(EJ478,リスト!$BC$5:$BD$10,2,FALSE))</f>
        <v/>
      </c>
      <c r="EJ478" s="3"/>
      <c r="EK478" s="280" t="str">
        <f>IF(EL478="","",VLOOKUP(EL478,リスト!$BE$5:$BF$10,2,FALSE))</f>
        <v/>
      </c>
      <c r="EL478" s="3"/>
      <c r="EM478" s="78"/>
      <c r="EN478" s="73"/>
      <c r="EO478" s="73"/>
      <c r="EP478" s="13"/>
      <c r="EQ478" s="13"/>
      <c r="ER478" s="280" t="str">
        <f>IF(ES478="","",VLOOKUP(ES478,リスト!$BG$5:$BH$10,2,FALSE))</f>
        <v/>
      </c>
      <c r="ES478" s="13"/>
      <c r="ET478" s="13"/>
      <c r="EU478" s="13"/>
      <c r="EV478" s="13"/>
      <c r="EW478" s="13"/>
      <c r="EX478" s="81"/>
      <c r="EY478" s="81"/>
      <c r="EZ478" s="26"/>
      <c r="FA478" s="281" t="str">
        <f>IF($EZ478="","",INDEX(リスト!$BI$5:$BJ$40,MATCH($EZ478,リスト!$BJ$5:$BJ$40,0),1))</f>
        <v/>
      </c>
      <c r="FB478" s="280" t="str">
        <f>IF(FC478="","",VLOOKUP(FC478,リスト!$BK:$BL,2,FALSE))</f>
        <v/>
      </c>
      <c r="FC478" s="13"/>
      <c r="FD478" s="331"/>
      <c r="FE478" s="3"/>
      <c r="FF478" s="280" t="str">
        <f>IF(FG478="","",VLOOKUP(FG478,リスト!$BO$5:$BP$6,2,FALSE))</f>
        <v/>
      </c>
      <c r="FG478" s="3"/>
      <c r="FH478" s="280" t="str">
        <f>IF(FI478="","",VLOOKUP(FI478,リスト!$BQ$5:$BR$8,2,FALSE))</f>
        <v/>
      </c>
      <c r="FI478" s="3"/>
      <c r="FJ478" s="282"/>
      <c r="FK478" s="280" t="str">
        <f>IF(FL478="","",VLOOKUP(FL478,リスト!$BS$5:$BT$6,2,FALSE))</f>
        <v/>
      </c>
      <c r="FL478" s="63"/>
      <c r="FM478" s="13"/>
      <c r="FN478" s="13"/>
      <c r="FO478" s="13"/>
      <c r="FP478" s="283" t="str">
        <f t="shared" si="69"/>
        <v/>
      </c>
      <c r="FQ478" s="283" t="str">
        <f t="shared" si="69"/>
        <v/>
      </c>
      <c r="FR478" s="13"/>
      <c r="FS478" s="85"/>
      <c r="FT478" s="85"/>
      <c r="FU478" s="281" t="str">
        <f t="shared" si="70"/>
        <v/>
      </c>
      <c r="FV478" s="280" t="str">
        <f>IF(FW478="","",VLOOKUP(FW478,リスト!$BV$5:$BW$10,2,FALSE))</f>
        <v/>
      </c>
      <c r="FW478" s="26"/>
      <c r="FX478" s="282" t="str">
        <f t="shared" si="71"/>
        <v/>
      </c>
      <c r="FY478" s="280" t="str">
        <f>IF(FZ478="","",VLOOKUP(FZ478,リスト!$BX$5:$BY$6,2,FALSE))</f>
        <v/>
      </c>
      <c r="FZ478" s="3"/>
      <c r="GA478" s="280" t="str">
        <f>IF(GB478="","",VLOOKUP(GB478,リスト!$BZ$5:$CA$6,2,FALSE))</f>
        <v/>
      </c>
      <c r="GB478" s="13"/>
      <c r="GC478" s="281" t="str">
        <f>IF(GD478="","",VLOOKUP(GD478,リスト!$CB$5:$CC$6,2,FALSE))</f>
        <v/>
      </c>
      <c r="GD478" s="13"/>
      <c r="GE478" s="13"/>
      <c r="GF478" s="13"/>
      <c r="GG478" s="75"/>
      <c r="GH478" s="281" t="str">
        <f t="shared" si="72"/>
        <v/>
      </c>
      <c r="GI478" s="128"/>
      <c r="GJ478" s="281" t="str">
        <f>IF(GK478="","",VLOOKUP(GK478,リスト!$CD$5:$CE$6,2,FALSE))</f>
        <v/>
      </c>
      <c r="GK478" s="13"/>
      <c r="GL478" s="281" t="str">
        <f>IF(GM478="","",VLOOKUP(GM478,リスト!$CF$5:$CG$5,2,FALSE))</f>
        <v/>
      </c>
      <c r="GM478" s="26"/>
      <c r="GN478" s="280" t="str">
        <f>IF(GO478="","",VLOOKUP(GO478,リスト!$CH$5:$CI$5,2,FALSE))</f>
        <v/>
      </c>
      <c r="GO478" s="284"/>
      <c r="GP478" s="284"/>
      <c r="GQ478" s="284"/>
      <c r="GR478" s="284"/>
      <c r="GS478" s="284"/>
      <c r="GT478" s="284"/>
      <c r="GU478" s="284"/>
      <c r="GV478" s="284"/>
      <c r="GW478" s="284"/>
      <c r="GX478" s="285"/>
    </row>
    <row r="479" spans="2:206" s="177" customFormat="1" ht="24.75" hidden="1" customHeight="1" outlineLevel="1">
      <c r="B479" s="286" t="str">
        <f>IF(明細!B473="","",明細!B473)</f>
        <v/>
      </c>
      <c r="C479" s="287" t="str">
        <f>IF(明細!C473="","",明細!C473)</f>
        <v/>
      </c>
      <c r="D479" s="265" t="str">
        <f>IF(明細!D473="","",明細!D473)</f>
        <v/>
      </c>
      <c r="E479" s="265" t="str">
        <f>IF(明細!E473="","",明細!E473)</f>
        <v/>
      </c>
      <c r="F479" s="265" t="str">
        <f>IF(明細!F473="","",明細!F473)</f>
        <v/>
      </c>
      <c r="G479" s="265" t="str">
        <f>IF(明細!G473="","",明細!G473)</f>
        <v/>
      </c>
      <c r="H479" s="265" t="str">
        <f>IF(明細!H473="","",明細!H473)</f>
        <v/>
      </c>
      <c r="I479" s="265" t="str">
        <f>IF(明細!I473="","",明細!I473)</f>
        <v/>
      </c>
      <c r="J479" s="265" t="str">
        <f>IF(明細!J473="","",明細!J473)</f>
        <v/>
      </c>
      <c r="K479" s="265" t="str">
        <f>IF(明細!K473="","",明細!K473)</f>
        <v/>
      </c>
      <c r="L479" s="265" t="str">
        <f>IF(明細!L473="","",明細!L473)</f>
        <v/>
      </c>
      <c r="M479" s="265" t="str">
        <f>IF(明細!M473="","",明細!M473)</f>
        <v/>
      </c>
      <c r="N479" s="265" t="str">
        <f>IF(明細!N473="","",明細!N473)</f>
        <v/>
      </c>
      <c r="O479" s="265" t="str">
        <f>IF(明細!O473="","",明細!O473)</f>
        <v/>
      </c>
      <c r="P479" s="265" t="str">
        <f>IF(明細!P473="","",明細!P473)</f>
        <v/>
      </c>
      <c r="Q479" s="265" t="str">
        <f>IF(明細!Q473="","",明細!Q473)</f>
        <v/>
      </c>
      <c r="R479" s="289" t="str">
        <f>IF(明細!R473="","",明細!R473)</f>
        <v/>
      </c>
      <c r="S479" s="291" t="str">
        <f>IF(明細!S473="","",明細!S473)</f>
        <v/>
      </c>
      <c r="T479" s="291" t="str">
        <f>IF(明細!T473="","",明細!T473)</f>
        <v/>
      </c>
      <c r="U479" s="291" t="str">
        <f>IF(明細!U473="","",明細!U473)</f>
        <v/>
      </c>
      <c r="V479" s="292" t="str">
        <f>IF(明細!V473="","",明細!V473)</f>
        <v>個</v>
      </c>
      <c r="W479" s="292" t="str">
        <f>IF(明細!W473="","",明細!W473)</f>
        <v/>
      </c>
      <c r="X479" s="293" t="str">
        <f>IF(明細!X473="","",明細!X473)</f>
        <v/>
      </c>
      <c r="Y479" s="134" t="str">
        <f>IF(明細!Y473="","",明細!Y473)</f>
        <v/>
      </c>
      <c r="Z479" s="135" t="str">
        <f>IF(明細!Z473="","",明細!Z473)</f>
        <v/>
      </c>
      <c r="AA479" s="134" t="str">
        <f>IF(明細!AA473="","",明細!AA473)</f>
        <v/>
      </c>
      <c r="AB479" s="303" t="str">
        <f>IF(明細!AB473="","",明細!AB473)</f>
        <v/>
      </c>
      <c r="AC479" s="134" t="str">
        <f>IF(明細!AC473="","",明細!AC473)</f>
        <v/>
      </c>
      <c r="AD479" s="183" t="str">
        <f>IF(明細!AD473="","",明細!AD473)</f>
        <v/>
      </c>
      <c r="AE479" s="184">
        <f>IF(明細!AE473="","",明細!AE473)</f>
        <v>0.1</v>
      </c>
      <c r="AF479" s="185" t="str">
        <f>IF(明細!AF473="","",明細!AF473)</f>
        <v/>
      </c>
      <c r="AG479" s="186" t="str">
        <f>IF(明細!AG473="","",明細!AG473)</f>
        <v/>
      </c>
      <c r="AH479" s="186" t="str">
        <f>IF(明細!AH473="","",明細!AH473)</f>
        <v/>
      </c>
      <c r="AI479" s="187" t="str">
        <f>IF(明細!AI473="","",明細!AI473)</f>
        <v/>
      </c>
      <c r="AJ479" s="296" t="str">
        <f>IF(明細!AJ473="","",明細!AJ473)</f>
        <v/>
      </c>
      <c r="AK479" s="297" t="str">
        <f>IF(明細!AK473="","",明細!AK473)</f>
        <v/>
      </c>
      <c r="AL479" s="298" t="str">
        <f>IF(明細!AL473="","",明細!AL473)</f>
        <v/>
      </c>
      <c r="AM479" s="299" t="str">
        <f>IF(明細!AM473="","",明細!AM473)</f>
        <v/>
      </c>
      <c r="AN479" s="300" t="str">
        <f>IF(明細!AN473="","",明細!AN473)</f>
        <v/>
      </c>
      <c r="AO479" s="300" t="str">
        <f>IF(明細!AO473="","",明細!AO473)</f>
        <v/>
      </c>
      <c r="AP479" s="300" t="str">
        <f>IF(明細!AP473="","",明細!AP473)</f>
        <v/>
      </c>
      <c r="AQ479" s="301" t="str">
        <f>IF(明細!AQ473="","",明細!AQ473)</f>
        <v/>
      </c>
      <c r="AR479" s="302" t="str">
        <f>IF(明細!AR473="","",明細!AR473)</f>
        <v/>
      </c>
      <c r="AU479" s="360"/>
      <c r="AV479" s="368"/>
      <c r="AW479" s="446" t="str">
        <f>IF(明細!AV473="","",明細!AV473)</f>
        <v/>
      </c>
      <c r="AX479" s="419" t="str">
        <f>IF(明細!AT473="","",明細!AT473)</f>
        <v/>
      </c>
      <c r="AY479" s="280" t="str">
        <f>IF($AX479="","",VLOOKUP($AX479,リスト!$CL:$CM,2,FALSE))</f>
        <v/>
      </c>
      <c r="AZ479" s="3"/>
      <c r="BA479" s="280" t="str">
        <f>IF(BB479="","",VLOOKUP(BB479,リスト!$K:$L,2,FALSE))</f>
        <v/>
      </c>
      <c r="BB479" s="3"/>
      <c r="BC479" s="3"/>
      <c r="BD479" s="87"/>
      <c r="BE479" s="280" t="str">
        <f>IF(BF479="","",VLOOKUP(BF479,リスト!$I:$J,2,FALSE))</f>
        <v/>
      </c>
      <c r="BF479" s="3"/>
      <c r="BG479" s="280" t="str">
        <f>IF(BH479="","",VLOOKUP(BH479,リスト!$M:$N,2,FALSE))</f>
        <v/>
      </c>
      <c r="BH479" s="282"/>
      <c r="BI479" s="280" t="str">
        <f>IF(BJ479="","",VLOOKUP(BJ479,リスト!$O:$P,2,FALSE))</f>
        <v/>
      </c>
      <c r="BJ479" s="24"/>
      <c r="BM479" s="451" t="str">
        <f>IF(明細!AV473="","",明細!AV473)</f>
        <v/>
      </c>
      <c r="BN479" s="453" t="str">
        <f>IF(明細!AT473="","",明細!AT473)</f>
        <v/>
      </c>
      <c r="BO479" s="280" t="str">
        <f>IF($BN479="","",VLOOKUP($BN479,リスト!$CL:$CM,2,FALSE))</f>
        <v/>
      </c>
      <c r="BP479" s="280" t="str">
        <f>IF(BQ479="","",VLOOKUP(BQ479,リスト!$K$5:$L$7,2,FALSE))</f>
        <v/>
      </c>
      <c r="BQ479" s="13"/>
      <c r="BR479" s="13"/>
      <c r="BS479" s="47"/>
      <c r="BT479" s="280" t="str">
        <f>IF(BU479="","",VLOOKUP(BU479,リスト!I470:J488,2,FALSE))</f>
        <v/>
      </c>
      <c r="BU479" s="13"/>
      <c r="BV479" s="13"/>
      <c r="BW479" s="282"/>
      <c r="BX479" s="282"/>
      <c r="BY479" s="280" t="str">
        <f>IF(BZ479="","",VLOOKUP(BZ479,リスト!$S$5:$T$6,2,FALSE))</f>
        <v/>
      </c>
      <c r="BZ479" s="3"/>
      <c r="CA479" s="3"/>
      <c r="CB479" s="81"/>
      <c r="CC479" s="280" t="str">
        <f t="shared" si="66"/>
        <v/>
      </c>
      <c r="CD479" s="83"/>
      <c r="CE479" s="83"/>
      <c r="CF479" s="83"/>
      <c r="CG479" s="83"/>
      <c r="CH479" s="282" t="str">
        <f t="shared" si="67"/>
        <v/>
      </c>
      <c r="CI479" s="83"/>
      <c r="CJ479" s="280" t="str">
        <f t="shared" si="68"/>
        <v/>
      </c>
      <c r="CK479" s="87"/>
      <c r="CL479" s="78"/>
      <c r="CM479" s="83"/>
      <c r="CN479" s="83"/>
      <c r="CO479" s="83"/>
      <c r="CP479" s="280" t="str">
        <f t="shared" si="73"/>
        <v/>
      </c>
      <c r="CQ479" s="81"/>
      <c r="CR479" s="280" t="str">
        <f t="shared" si="74"/>
        <v/>
      </c>
      <c r="CS479" s="3"/>
      <c r="CT479" s="3"/>
      <c r="CU479" s="280" t="str">
        <f>IF(CV479="","",VLOOKUP(CV479,リスト!$V$5:$W$6,2,FALSE))</f>
        <v/>
      </c>
      <c r="CV479" s="3"/>
      <c r="CW479" s="280" t="str">
        <f>IF(CX479="","",VLOOKUP(CX479,リスト!$X$5:$Y$6,2,FALSE))</f>
        <v/>
      </c>
      <c r="CX479" s="3"/>
      <c r="CY479" s="77"/>
      <c r="CZ479" s="77"/>
      <c r="DA479" s="75"/>
      <c r="DB479" s="75"/>
      <c r="DC479" s="75"/>
      <c r="DD479" s="75"/>
      <c r="DE479" s="280" t="str">
        <f>IF(DF479="","",VLOOKUP(DF479,リスト!$Z$5:$AA$10,2,FALSE))</f>
        <v/>
      </c>
      <c r="DF479" s="3"/>
      <c r="DG479" s="280" t="str">
        <f>IF(DH479="","",VLOOKUP(DH479,リスト!$AB$5:$AC$12,2,FALSE))</f>
        <v/>
      </c>
      <c r="DH479" s="63"/>
      <c r="DI479" s="280" t="str">
        <f>IF(DJ479="","",VLOOKUP(DJ479,リスト!$AD$5:$AE$7,2,FALSE))</f>
        <v/>
      </c>
      <c r="DJ479" s="3"/>
      <c r="DK479" s="280" t="str">
        <f>IF(DL479="","",VLOOKUP(DL479,リスト!$AF$5:$AG$10,2,FALSE))</f>
        <v/>
      </c>
      <c r="DL479" s="3"/>
      <c r="DM479" s="280" t="str">
        <f>IF(DN479="","",VLOOKUP(DN479,リスト!$AH$5:$AI$6,2,FALSE))</f>
        <v/>
      </c>
      <c r="DN479" s="3"/>
      <c r="DO479" s="280" t="str">
        <f>IF(DP479="","",VLOOKUP(DP479,リスト!$AJ$5:$AK$6,2,FALSE))</f>
        <v/>
      </c>
      <c r="DP479" s="3"/>
      <c r="DQ479" s="280" t="str">
        <f>IF(DR479="","",VLOOKUP(DR479,リスト!$AL$5:$AM$7,2,FALSE))</f>
        <v/>
      </c>
      <c r="DR479" s="3"/>
      <c r="DS479" s="13"/>
      <c r="DT479" s="85"/>
      <c r="DU479" s="85"/>
      <c r="DV479" s="281" t="str">
        <f>IF(DW479="","",VLOOKUP(DW479,リスト!$AN$5:$AO$6,2,FALSE))</f>
        <v/>
      </c>
      <c r="DW479" s="13"/>
      <c r="DX479" s="341"/>
      <c r="DY479" s="345"/>
      <c r="DZ479" s="341"/>
      <c r="EA479" s="345"/>
      <c r="EB479" s="280" t="str">
        <f>IF(EC479="","",VLOOKUP(EC479,リスト!$AW$5:$AX$8,2,FALSE))</f>
        <v/>
      </c>
      <c r="EC479" s="3"/>
      <c r="ED479" s="85"/>
      <c r="EE479" s="280" t="str">
        <f>IF(EF479="","",VLOOKUP(EF479,リスト!$AY$5:$AZ$10,2,FALSE))</f>
        <v/>
      </c>
      <c r="EF479" s="3"/>
      <c r="EG479" s="280" t="str">
        <f>IF(EH479="","",VLOOKUP(EH479,リスト!$BA$5:$BB$10,2,FALSE))</f>
        <v/>
      </c>
      <c r="EH479" s="3"/>
      <c r="EI479" s="280" t="str">
        <f>IF(EJ479="","",VLOOKUP(EJ479,リスト!$BC$5:$BD$10,2,FALSE))</f>
        <v/>
      </c>
      <c r="EJ479" s="3"/>
      <c r="EK479" s="280" t="str">
        <f>IF(EL479="","",VLOOKUP(EL479,リスト!$BE$5:$BF$10,2,FALSE))</f>
        <v/>
      </c>
      <c r="EL479" s="3"/>
      <c r="EM479" s="78"/>
      <c r="EN479" s="73"/>
      <c r="EO479" s="73"/>
      <c r="EP479" s="13"/>
      <c r="EQ479" s="13"/>
      <c r="ER479" s="280" t="str">
        <f>IF(ES479="","",VLOOKUP(ES479,リスト!$BG$5:$BH$10,2,FALSE))</f>
        <v/>
      </c>
      <c r="ES479" s="13"/>
      <c r="ET479" s="13"/>
      <c r="EU479" s="13"/>
      <c r="EV479" s="13"/>
      <c r="EW479" s="13"/>
      <c r="EX479" s="81"/>
      <c r="EY479" s="81"/>
      <c r="EZ479" s="26"/>
      <c r="FA479" s="281" t="str">
        <f>IF($EZ479="","",INDEX(リスト!$BI$5:$BJ$40,MATCH($EZ479,リスト!$BJ$5:$BJ$40,0),1))</f>
        <v/>
      </c>
      <c r="FB479" s="280" t="str">
        <f>IF(FC479="","",VLOOKUP(FC479,リスト!$BK:$BL,2,FALSE))</f>
        <v/>
      </c>
      <c r="FC479" s="13"/>
      <c r="FD479" s="331"/>
      <c r="FE479" s="3"/>
      <c r="FF479" s="280" t="str">
        <f>IF(FG479="","",VLOOKUP(FG479,リスト!$BO$5:$BP$6,2,FALSE))</f>
        <v/>
      </c>
      <c r="FG479" s="3"/>
      <c r="FH479" s="280" t="str">
        <f>IF(FI479="","",VLOOKUP(FI479,リスト!$BQ$5:$BR$8,2,FALSE))</f>
        <v/>
      </c>
      <c r="FI479" s="3"/>
      <c r="FJ479" s="282"/>
      <c r="FK479" s="280" t="str">
        <f>IF(FL479="","",VLOOKUP(FL479,リスト!$BS$5:$BT$6,2,FALSE))</f>
        <v/>
      </c>
      <c r="FL479" s="63"/>
      <c r="FM479" s="13"/>
      <c r="FN479" s="13"/>
      <c r="FO479" s="13"/>
      <c r="FP479" s="283" t="str">
        <f t="shared" si="69"/>
        <v/>
      </c>
      <c r="FQ479" s="283" t="str">
        <f t="shared" si="69"/>
        <v/>
      </c>
      <c r="FR479" s="13"/>
      <c r="FS479" s="85"/>
      <c r="FT479" s="85"/>
      <c r="FU479" s="281" t="str">
        <f t="shared" si="70"/>
        <v/>
      </c>
      <c r="FV479" s="280" t="str">
        <f>IF(FW479="","",VLOOKUP(FW479,リスト!$BV$5:$BW$10,2,FALSE))</f>
        <v/>
      </c>
      <c r="FW479" s="26"/>
      <c r="FX479" s="282" t="str">
        <f t="shared" si="71"/>
        <v/>
      </c>
      <c r="FY479" s="280" t="str">
        <f>IF(FZ479="","",VLOOKUP(FZ479,リスト!$BX$5:$BY$6,2,FALSE))</f>
        <v/>
      </c>
      <c r="FZ479" s="3"/>
      <c r="GA479" s="280" t="str">
        <f>IF(GB479="","",VLOOKUP(GB479,リスト!$BZ$5:$CA$6,2,FALSE))</f>
        <v/>
      </c>
      <c r="GB479" s="13"/>
      <c r="GC479" s="281" t="str">
        <f>IF(GD479="","",VLOOKUP(GD479,リスト!$CB$5:$CC$6,2,FALSE))</f>
        <v/>
      </c>
      <c r="GD479" s="13"/>
      <c r="GE479" s="13"/>
      <c r="GF479" s="13"/>
      <c r="GG479" s="75"/>
      <c r="GH479" s="281" t="str">
        <f t="shared" si="72"/>
        <v/>
      </c>
      <c r="GI479" s="128"/>
      <c r="GJ479" s="281" t="str">
        <f>IF(GK479="","",VLOOKUP(GK479,リスト!$CD$5:$CE$6,2,FALSE))</f>
        <v/>
      </c>
      <c r="GK479" s="13"/>
      <c r="GL479" s="281" t="str">
        <f>IF(GM479="","",VLOOKUP(GM479,リスト!$CF$5:$CG$5,2,FALSE))</f>
        <v/>
      </c>
      <c r="GM479" s="26"/>
      <c r="GN479" s="280" t="str">
        <f>IF(GO479="","",VLOOKUP(GO479,リスト!$CH$5:$CI$5,2,FALSE))</f>
        <v/>
      </c>
      <c r="GO479" s="284"/>
      <c r="GP479" s="284"/>
      <c r="GQ479" s="284"/>
      <c r="GR479" s="284"/>
      <c r="GS479" s="284"/>
      <c r="GT479" s="284"/>
      <c r="GU479" s="284"/>
      <c r="GV479" s="284"/>
      <c r="GW479" s="284"/>
      <c r="GX479" s="285"/>
    </row>
    <row r="480" spans="2:206" s="177" customFormat="1" ht="24.75" hidden="1" customHeight="1" outlineLevel="1">
      <c r="B480" s="286" t="str">
        <f>IF(明細!B474="","",明細!B474)</f>
        <v/>
      </c>
      <c r="C480" s="287" t="str">
        <f>IF(明細!C474="","",明細!C474)</f>
        <v/>
      </c>
      <c r="D480" s="265" t="str">
        <f>IF(明細!D474="","",明細!D474)</f>
        <v/>
      </c>
      <c r="E480" s="265" t="str">
        <f>IF(明細!E474="","",明細!E474)</f>
        <v/>
      </c>
      <c r="F480" s="265" t="str">
        <f>IF(明細!F474="","",明細!F474)</f>
        <v/>
      </c>
      <c r="G480" s="265" t="str">
        <f>IF(明細!G474="","",明細!G474)</f>
        <v/>
      </c>
      <c r="H480" s="265" t="str">
        <f>IF(明細!H474="","",明細!H474)</f>
        <v/>
      </c>
      <c r="I480" s="265" t="str">
        <f>IF(明細!I474="","",明細!I474)</f>
        <v/>
      </c>
      <c r="J480" s="265" t="str">
        <f>IF(明細!J474="","",明細!J474)</f>
        <v/>
      </c>
      <c r="K480" s="265" t="str">
        <f>IF(明細!K474="","",明細!K474)</f>
        <v/>
      </c>
      <c r="L480" s="265" t="str">
        <f>IF(明細!L474="","",明細!L474)</f>
        <v/>
      </c>
      <c r="M480" s="265" t="str">
        <f>IF(明細!M474="","",明細!M474)</f>
        <v/>
      </c>
      <c r="N480" s="265" t="str">
        <f>IF(明細!N474="","",明細!N474)</f>
        <v/>
      </c>
      <c r="O480" s="265" t="str">
        <f>IF(明細!O474="","",明細!O474)</f>
        <v/>
      </c>
      <c r="P480" s="265" t="str">
        <f>IF(明細!P474="","",明細!P474)</f>
        <v/>
      </c>
      <c r="Q480" s="265" t="str">
        <f>IF(明細!Q474="","",明細!Q474)</f>
        <v/>
      </c>
      <c r="R480" s="289" t="str">
        <f>IF(明細!R474="","",明細!R474)</f>
        <v/>
      </c>
      <c r="S480" s="291" t="str">
        <f>IF(明細!S474="","",明細!S474)</f>
        <v/>
      </c>
      <c r="T480" s="291" t="str">
        <f>IF(明細!T474="","",明細!T474)</f>
        <v/>
      </c>
      <c r="U480" s="291" t="str">
        <f>IF(明細!U474="","",明細!U474)</f>
        <v/>
      </c>
      <c r="V480" s="292" t="str">
        <f>IF(明細!V474="","",明細!V474)</f>
        <v>個</v>
      </c>
      <c r="W480" s="292" t="str">
        <f>IF(明細!W474="","",明細!W474)</f>
        <v/>
      </c>
      <c r="X480" s="293" t="str">
        <f>IF(明細!X474="","",明細!X474)</f>
        <v/>
      </c>
      <c r="Y480" s="134" t="str">
        <f>IF(明細!Y474="","",明細!Y474)</f>
        <v/>
      </c>
      <c r="Z480" s="135" t="str">
        <f>IF(明細!Z474="","",明細!Z474)</f>
        <v/>
      </c>
      <c r="AA480" s="134" t="str">
        <f>IF(明細!AA474="","",明細!AA474)</f>
        <v/>
      </c>
      <c r="AB480" s="303" t="str">
        <f>IF(明細!AB474="","",明細!AB474)</f>
        <v/>
      </c>
      <c r="AC480" s="134" t="str">
        <f>IF(明細!AC474="","",明細!AC474)</f>
        <v/>
      </c>
      <c r="AD480" s="183" t="str">
        <f>IF(明細!AD474="","",明細!AD474)</f>
        <v/>
      </c>
      <c r="AE480" s="184">
        <f>IF(明細!AE474="","",明細!AE474)</f>
        <v>0.1</v>
      </c>
      <c r="AF480" s="185" t="str">
        <f>IF(明細!AF474="","",明細!AF474)</f>
        <v/>
      </c>
      <c r="AG480" s="186" t="str">
        <f>IF(明細!AG474="","",明細!AG474)</f>
        <v/>
      </c>
      <c r="AH480" s="186" t="str">
        <f>IF(明細!AH474="","",明細!AH474)</f>
        <v/>
      </c>
      <c r="AI480" s="187" t="str">
        <f>IF(明細!AI474="","",明細!AI474)</f>
        <v/>
      </c>
      <c r="AJ480" s="296" t="str">
        <f>IF(明細!AJ474="","",明細!AJ474)</f>
        <v/>
      </c>
      <c r="AK480" s="297" t="str">
        <f>IF(明細!AK474="","",明細!AK474)</f>
        <v/>
      </c>
      <c r="AL480" s="298" t="str">
        <f>IF(明細!AL474="","",明細!AL474)</f>
        <v/>
      </c>
      <c r="AM480" s="299" t="str">
        <f>IF(明細!AM474="","",明細!AM474)</f>
        <v/>
      </c>
      <c r="AN480" s="300" t="str">
        <f>IF(明細!AN474="","",明細!AN474)</f>
        <v/>
      </c>
      <c r="AO480" s="300" t="str">
        <f>IF(明細!AO474="","",明細!AO474)</f>
        <v/>
      </c>
      <c r="AP480" s="300" t="str">
        <f>IF(明細!AP474="","",明細!AP474)</f>
        <v/>
      </c>
      <c r="AQ480" s="301" t="str">
        <f>IF(明細!AQ474="","",明細!AQ474)</f>
        <v/>
      </c>
      <c r="AR480" s="302" t="str">
        <f>IF(明細!AR474="","",明細!AR474)</f>
        <v/>
      </c>
      <c r="AU480" s="360"/>
      <c r="AV480" s="368"/>
      <c r="AW480" s="446" t="str">
        <f>IF(明細!AV474="","",明細!AV474)</f>
        <v/>
      </c>
      <c r="AX480" s="419" t="str">
        <f>IF(明細!AT474="","",明細!AT474)</f>
        <v/>
      </c>
      <c r="AY480" s="280" t="str">
        <f>IF($AX480="","",VLOOKUP($AX480,リスト!$CL:$CM,2,FALSE))</f>
        <v/>
      </c>
      <c r="AZ480" s="3"/>
      <c r="BA480" s="280" t="str">
        <f>IF(BB480="","",VLOOKUP(BB480,リスト!$K:$L,2,FALSE))</f>
        <v/>
      </c>
      <c r="BB480" s="3"/>
      <c r="BC480" s="3"/>
      <c r="BD480" s="87"/>
      <c r="BE480" s="280" t="str">
        <f>IF(BF480="","",VLOOKUP(BF480,リスト!$I:$J,2,FALSE))</f>
        <v/>
      </c>
      <c r="BF480" s="3"/>
      <c r="BG480" s="280" t="str">
        <f>IF(BH480="","",VLOOKUP(BH480,リスト!$M:$N,2,FALSE))</f>
        <v/>
      </c>
      <c r="BH480" s="282"/>
      <c r="BI480" s="280" t="str">
        <f>IF(BJ480="","",VLOOKUP(BJ480,リスト!$O:$P,2,FALSE))</f>
        <v/>
      </c>
      <c r="BJ480" s="24"/>
      <c r="BM480" s="451" t="str">
        <f>IF(明細!AV474="","",明細!AV474)</f>
        <v/>
      </c>
      <c r="BN480" s="453" t="str">
        <f>IF(明細!AT474="","",明細!AT474)</f>
        <v/>
      </c>
      <c r="BO480" s="280" t="str">
        <f>IF($BN480="","",VLOOKUP($BN480,リスト!$CL:$CM,2,FALSE))</f>
        <v/>
      </c>
      <c r="BP480" s="280" t="str">
        <f>IF(BQ480="","",VLOOKUP(BQ480,リスト!$K$5:$L$7,2,FALSE))</f>
        <v/>
      </c>
      <c r="BQ480" s="13"/>
      <c r="BR480" s="13"/>
      <c r="BS480" s="47"/>
      <c r="BT480" s="280" t="str">
        <f>IF(BU480="","",VLOOKUP(BU480,リスト!I471:J489,2,FALSE))</f>
        <v/>
      </c>
      <c r="BU480" s="13"/>
      <c r="BV480" s="13"/>
      <c r="BW480" s="282"/>
      <c r="BX480" s="282"/>
      <c r="BY480" s="280" t="str">
        <f>IF(BZ480="","",VLOOKUP(BZ480,リスト!$S$5:$T$6,2,FALSE))</f>
        <v/>
      </c>
      <c r="BZ480" s="3"/>
      <c r="CA480" s="3"/>
      <c r="CB480" s="81"/>
      <c r="CC480" s="280" t="str">
        <f t="shared" si="66"/>
        <v/>
      </c>
      <c r="CD480" s="83"/>
      <c r="CE480" s="83"/>
      <c r="CF480" s="83"/>
      <c r="CG480" s="83"/>
      <c r="CH480" s="282" t="str">
        <f t="shared" si="67"/>
        <v/>
      </c>
      <c r="CI480" s="83"/>
      <c r="CJ480" s="280" t="str">
        <f t="shared" si="68"/>
        <v/>
      </c>
      <c r="CK480" s="87"/>
      <c r="CL480" s="78"/>
      <c r="CM480" s="83"/>
      <c r="CN480" s="83"/>
      <c r="CO480" s="83"/>
      <c r="CP480" s="280" t="str">
        <f t="shared" si="73"/>
        <v/>
      </c>
      <c r="CQ480" s="81"/>
      <c r="CR480" s="280" t="str">
        <f t="shared" si="74"/>
        <v/>
      </c>
      <c r="CS480" s="3"/>
      <c r="CT480" s="3"/>
      <c r="CU480" s="280" t="str">
        <f>IF(CV480="","",VLOOKUP(CV480,リスト!$V$5:$W$6,2,FALSE))</f>
        <v/>
      </c>
      <c r="CV480" s="3"/>
      <c r="CW480" s="280" t="str">
        <f>IF(CX480="","",VLOOKUP(CX480,リスト!$X$5:$Y$6,2,FALSE))</f>
        <v/>
      </c>
      <c r="CX480" s="3"/>
      <c r="CY480" s="77"/>
      <c r="CZ480" s="77"/>
      <c r="DA480" s="75"/>
      <c r="DB480" s="75"/>
      <c r="DC480" s="75"/>
      <c r="DD480" s="75"/>
      <c r="DE480" s="280" t="str">
        <f>IF(DF480="","",VLOOKUP(DF480,リスト!$Z$5:$AA$10,2,FALSE))</f>
        <v/>
      </c>
      <c r="DF480" s="3"/>
      <c r="DG480" s="280" t="str">
        <f>IF(DH480="","",VLOOKUP(DH480,リスト!$AB$5:$AC$12,2,FALSE))</f>
        <v/>
      </c>
      <c r="DH480" s="63"/>
      <c r="DI480" s="280" t="str">
        <f>IF(DJ480="","",VLOOKUP(DJ480,リスト!$AD$5:$AE$7,2,FALSE))</f>
        <v/>
      </c>
      <c r="DJ480" s="3"/>
      <c r="DK480" s="280" t="str">
        <f>IF(DL480="","",VLOOKUP(DL480,リスト!$AF$5:$AG$10,2,FALSE))</f>
        <v/>
      </c>
      <c r="DL480" s="3"/>
      <c r="DM480" s="280" t="str">
        <f>IF(DN480="","",VLOOKUP(DN480,リスト!$AH$5:$AI$6,2,FALSE))</f>
        <v/>
      </c>
      <c r="DN480" s="3"/>
      <c r="DO480" s="280" t="str">
        <f>IF(DP480="","",VLOOKUP(DP480,リスト!$AJ$5:$AK$6,2,FALSE))</f>
        <v/>
      </c>
      <c r="DP480" s="3"/>
      <c r="DQ480" s="280" t="str">
        <f>IF(DR480="","",VLOOKUP(DR480,リスト!$AL$5:$AM$7,2,FALSE))</f>
        <v/>
      </c>
      <c r="DR480" s="3"/>
      <c r="DS480" s="13"/>
      <c r="DT480" s="85"/>
      <c r="DU480" s="85"/>
      <c r="DV480" s="281" t="str">
        <f>IF(DW480="","",VLOOKUP(DW480,リスト!$AN$5:$AO$6,2,FALSE))</f>
        <v/>
      </c>
      <c r="DW480" s="13"/>
      <c r="DX480" s="341"/>
      <c r="DY480" s="345"/>
      <c r="DZ480" s="341"/>
      <c r="EA480" s="345"/>
      <c r="EB480" s="280" t="str">
        <f>IF(EC480="","",VLOOKUP(EC480,リスト!$AW$5:$AX$8,2,FALSE))</f>
        <v/>
      </c>
      <c r="EC480" s="3"/>
      <c r="ED480" s="85"/>
      <c r="EE480" s="280" t="str">
        <f>IF(EF480="","",VLOOKUP(EF480,リスト!$AY$5:$AZ$10,2,FALSE))</f>
        <v/>
      </c>
      <c r="EF480" s="3"/>
      <c r="EG480" s="280" t="str">
        <f>IF(EH480="","",VLOOKUP(EH480,リスト!$BA$5:$BB$10,2,FALSE))</f>
        <v/>
      </c>
      <c r="EH480" s="3"/>
      <c r="EI480" s="280" t="str">
        <f>IF(EJ480="","",VLOOKUP(EJ480,リスト!$BC$5:$BD$10,2,FALSE))</f>
        <v/>
      </c>
      <c r="EJ480" s="3"/>
      <c r="EK480" s="280" t="str">
        <f>IF(EL480="","",VLOOKUP(EL480,リスト!$BE$5:$BF$10,2,FALSE))</f>
        <v/>
      </c>
      <c r="EL480" s="3"/>
      <c r="EM480" s="78"/>
      <c r="EN480" s="73"/>
      <c r="EO480" s="73"/>
      <c r="EP480" s="13"/>
      <c r="EQ480" s="13"/>
      <c r="ER480" s="280" t="str">
        <f>IF(ES480="","",VLOOKUP(ES480,リスト!$BG$5:$BH$10,2,FALSE))</f>
        <v/>
      </c>
      <c r="ES480" s="13"/>
      <c r="ET480" s="13"/>
      <c r="EU480" s="13"/>
      <c r="EV480" s="13"/>
      <c r="EW480" s="13"/>
      <c r="EX480" s="81"/>
      <c r="EY480" s="81"/>
      <c r="EZ480" s="26"/>
      <c r="FA480" s="281" t="str">
        <f>IF($EZ480="","",INDEX(リスト!$BI$5:$BJ$40,MATCH($EZ480,リスト!$BJ$5:$BJ$40,0),1))</f>
        <v/>
      </c>
      <c r="FB480" s="280" t="str">
        <f>IF(FC480="","",VLOOKUP(FC480,リスト!$BK:$BL,2,FALSE))</f>
        <v/>
      </c>
      <c r="FC480" s="13"/>
      <c r="FD480" s="331"/>
      <c r="FE480" s="3"/>
      <c r="FF480" s="280" t="str">
        <f>IF(FG480="","",VLOOKUP(FG480,リスト!$BO$5:$BP$6,2,FALSE))</f>
        <v/>
      </c>
      <c r="FG480" s="3"/>
      <c r="FH480" s="280" t="str">
        <f>IF(FI480="","",VLOOKUP(FI480,リスト!$BQ$5:$BR$8,2,FALSE))</f>
        <v/>
      </c>
      <c r="FI480" s="3"/>
      <c r="FJ480" s="282"/>
      <c r="FK480" s="280" t="str">
        <f>IF(FL480="","",VLOOKUP(FL480,リスト!$BS$5:$BT$6,2,FALSE))</f>
        <v/>
      </c>
      <c r="FL480" s="63"/>
      <c r="FM480" s="13"/>
      <c r="FN480" s="13"/>
      <c r="FO480" s="13"/>
      <c r="FP480" s="283" t="str">
        <f t="shared" si="69"/>
        <v/>
      </c>
      <c r="FQ480" s="283" t="str">
        <f t="shared" si="69"/>
        <v/>
      </c>
      <c r="FR480" s="13"/>
      <c r="FS480" s="85"/>
      <c r="FT480" s="85"/>
      <c r="FU480" s="281" t="str">
        <f t="shared" si="70"/>
        <v/>
      </c>
      <c r="FV480" s="280" t="str">
        <f>IF(FW480="","",VLOOKUP(FW480,リスト!$BV$5:$BW$10,2,FALSE))</f>
        <v/>
      </c>
      <c r="FW480" s="26"/>
      <c r="FX480" s="282" t="str">
        <f t="shared" si="71"/>
        <v/>
      </c>
      <c r="FY480" s="280" t="str">
        <f>IF(FZ480="","",VLOOKUP(FZ480,リスト!$BX$5:$BY$6,2,FALSE))</f>
        <v/>
      </c>
      <c r="FZ480" s="3"/>
      <c r="GA480" s="280" t="str">
        <f>IF(GB480="","",VLOOKUP(GB480,リスト!$BZ$5:$CA$6,2,FALSE))</f>
        <v/>
      </c>
      <c r="GB480" s="13"/>
      <c r="GC480" s="281" t="str">
        <f>IF(GD480="","",VLOOKUP(GD480,リスト!$CB$5:$CC$6,2,FALSE))</f>
        <v/>
      </c>
      <c r="GD480" s="13"/>
      <c r="GE480" s="13"/>
      <c r="GF480" s="13"/>
      <c r="GG480" s="75"/>
      <c r="GH480" s="281" t="str">
        <f t="shared" si="72"/>
        <v/>
      </c>
      <c r="GI480" s="128"/>
      <c r="GJ480" s="281" t="str">
        <f>IF(GK480="","",VLOOKUP(GK480,リスト!$CD$5:$CE$6,2,FALSE))</f>
        <v/>
      </c>
      <c r="GK480" s="13"/>
      <c r="GL480" s="281" t="str">
        <f>IF(GM480="","",VLOOKUP(GM480,リスト!$CF$5:$CG$5,2,FALSE))</f>
        <v/>
      </c>
      <c r="GM480" s="26"/>
      <c r="GN480" s="280" t="str">
        <f>IF(GO480="","",VLOOKUP(GO480,リスト!$CH$5:$CI$5,2,FALSE))</f>
        <v/>
      </c>
      <c r="GO480" s="284"/>
      <c r="GP480" s="284"/>
      <c r="GQ480" s="284"/>
      <c r="GR480" s="284"/>
      <c r="GS480" s="284"/>
      <c r="GT480" s="284"/>
      <c r="GU480" s="284"/>
      <c r="GV480" s="284"/>
      <c r="GW480" s="284"/>
      <c r="GX480" s="285"/>
    </row>
    <row r="481" spans="2:206" s="177" customFormat="1" ht="24.75" hidden="1" customHeight="1" outlineLevel="1">
      <c r="B481" s="286" t="str">
        <f>IF(明細!B475="","",明細!B475)</f>
        <v/>
      </c>
      <c r="C481" s="287" t="str">
        <f>IF(明細!C475="","",明細!C475)</f>
        <v/>
      </c>
      <c r="D481" s="265" t="str">
        <f>IF(明細!D475="","",明細!D475)</f>
        <v/>
      </c>
      <c r="E481" s="265" t="str">
        <f>IF(明細!E475="","",明細!E475)</f>
        <v/>
      </c>
      <c r="F481" s="265" t="str">
        <f>IF(明細!F475="","",明細!F475)</f>
        <v/>
      </c>
      <c r="G481" s="265" t="str">
        <f>IF(明細!G475="","",明細!G475)</f>
        <v/>
      </c>
      <c r="H481" s="265" t="str">
        <f>IF(明細!H475="","",明細!H475)</f>
        <v/>
      </c>
      <c r="I481" s="265" t="str">
        <f>IF(明細!I475="","",明細!I475)</f>
        <v/>
      </c>
      <c r="J481" s="265" t="str">
        <f>IF(明細!J475="","",明細!J475)</f>
        <v/>
      </c>
      <c r="K481" s="265" t="str">
        <f>IF(明細!K475="","",明細!K475)</f>
        <v/>
      </c>
      <c r="L481" s="265" t="str">
        <f>IF(明細!L475="","",明細!L475)</f>
        <v/>
      </c>
      <c r="M481" s="265" t="str">
        <f>IF(明細!M475="","",明細!M475)</f>
        <v/>
      </c>
      <c r="N481" s="265" t="str">
        <f>IF(明細!N475="","",明細!N475)</f>
        <v/>
      </c>
      <c r="O481" s="265" t="str">
        <f>IF(明細!O475="","",明細!O475)</f>
        <v/>
      </c>
      <c r="P481" s="265" t="str">
        <f>IF(明細!P475="","",明細!P475)</f>
        <v/>
      </c>
      <c r="Q481" s="265" t="str">
        <f>IF(明細!Q475="","",明細!Q475)</f>
        <v/>
      </c>
      <c r="R481" s="289" t="str">
        <f>IF(明細!R475="","",明細!R475)</f>
        <v/>
      </c>
      <c r="S481" s="291" t="str">
        <f>IF(明細!S475="","",明細!S475)</f>
        <v/>
      </c>
      <c r="T481" s="291" t="str">
        <f>IF(明細!T475="","",明細!T475)</f>
        <v/>
      </c>
      <c r="U481" s="291" t="str">
        <f>IF(明細!U475="","",明細!U475)</f>
        <v/>
      </c>
      <c r="V481" s="292" t="str">
        <f>IF(明細!V475="","",明細!V475)</f>
        <v>個</v>
      </c>
      <c r="W481" s="292" t="str">
        <f>IF(明細!W475="","",明細!W475)</f>
        <v/>
      </c>
      <c r="X481" s="293" t="str">
        <f>IF(明細!X475="","",明細!X475)</f>
        <v/>
      </c>
      <c r="Y481" s="134" t="str">
        <f>IF(明細!Y475="","",明細!Y475)</f>
        <v/>
      </c>
      <c r="Z481" s="135" t="str">
        <f>IF(明細!Z475="","",明細!Z475)</f>
        <v/>
      </c>
      <c r="AA481" s="134" t="str">
        <f>IF(明細!AA475="","",明細!AA475)</f>
        <v/>
      </c>
      <c r="AB481" s="303" t="str">
        <f>IF(明細!AB475="","",明細!AB475)</f>
        <v/>
      </c>
      <c r="AC481" s="134" t="str">
        <f>IF(明細!AC475="","",明細!AC475)</f>
        <v/>
      </c>
      <c r="AD481" s="183" t="str">
        <f>IF(明細!AD475="","",明細!AD475)</f>
        <v/>
      </c>
      <c r="AE481" s="184">
        <f>IF(明細!AE475="","",明細!AE475)</f>
        <v>0.1</v>
      </c>
      <c r="AF481" s="185" t="str">
        <f>IF(明細!AF475="","",明細!AF475)</f>
        <v/>
      </c>
      <c r="AG481" s="186" t="str">
        <f>IF(明細!AG475="","",明細!AG475)</f>
        <v/>
      </c>
      <c r="AH481" s="186" t="str">
        <f>IF(明細!AH475="","",明細!AH475)</f>
        <v/>
      </c>
      <c r="AI481" s="187" t="str">
        <f>IF(明細!AI475="","",明細!AI475)</f>
        <v/>
      </c>
      <c r="AJ481" s="296" t="str">
        <f>IF(明細!AJ475="","",明細!AJ475)</f>
        <v/>
      </c>
      <c r="AK481" s="297" t="str">
        <f>IF(明細!AK475="","",明細!AK475)</f>
        <v/>
      </c>
      <c r="AL481" s="298" t="str">
        <f>IF(明細!AL475="","",明細!AL475)</f>
        <v/>
      </c>
      <c r="AM481" s="299" t="str">
        <f>IF(明細!AM475="","",明細!AM475)</f>
        <v/>
      </c>
      <c r="AN481" s="300" t="str">
        <f>IF(明細!AN475="","",明細!AN475)</f>
        <v/>
      </c>
      <c r="AO481" s="300" t="str">
        <f>IF(明細!AO475="","",明細!AO475)</f>
        <v/>
      </c>
      <c r="AP481" s="300" t="str">
        <f>IF(明細!AP475="","",明細!AP475)</f>
        <v/>
      </c>
      <c r="AQ481" s="301" t="str">
        <f>IF(明細!AQ475="","",明細!AQ475)</f>
        <v/>
      </c>
      <c r="AR481" s="302" t="str">
        <f>IF(明細!AR475="","",明細!AR475)</f>
        <v/>
      </c>
      <c r="AU481" s="360"/>
      <c r="AV481" s="368"/>
      <c r="AW481" s="446" t="str">
        <f>IF(明細!AV475="","",明細!AV475)</f>
        <v/>
      </c>
      <c r="AX481" s="419" t="str">
        <f>IF(明細!AT475="","",明細!AT475)</f>
        <v/>
      </c>
      <c r="AY481" s="280" t="str">
        <f>IF($AX481="","",VLOOKUP($AX481,リスト!$CL:$CM,2,FALSE))</f>
        <v/>
      </c>
      <c r="AZ481" s="3"/>
      <c r="BA481" s="280" t="str">
        <f>IF(BB481="","",VLOOKUP(BB481,リスト!$K:$L,2,FALSE))</f>
        <v/>
      </c>
      <c r="BB481" s="3"/>
      <c r="BC481" s="3"/>
      <c r="BD481" s="87"/>
      <c r="BE481" s="280" t="str">
        <f>IF(BF481="","",VLOOKUP(BF481,リスト!$I:$J,2,FALSE))</f>
        <v/>
      </c>
      <c r="BF481" s="3"/>
      <c r="BG481" s="280" t="str">
        <f>IF(BH481="","",VLOOKUP(BH481,リスト!$M:$N,2,FALSE))</f>
        <v/>
      </c>
      <c r="BH481" s="282"/>
      <c r="BI481" s="280" t="str">
        <f>IF(BJ481="","",VLOOKUP(BJ481,リスト!$O:$P,2,FALSE))</f>
        <v/>
      </c>
      <c r="BJ481" s="24"/>
      <c r="BM481" s="451" t="str">
        <f>IF(明細!AV475="","",明細!AV475)</f>
        <v/>
      </c>
      <c r="BN481" s="453" t="str">
        <f>IF(明細!AT475="","",明細!AT475)</f>
        <v/>
      </c>
      <c r="BO481" s="280" t="str">
        <f>IF($BN481="","",VLOOKUP($BN481,リスト!$CL:$CM,2,FALSE))</f>
        <v/>
      </c>
      <c r="BP481" s="280" t="str">
        <f>IF(BQ481="","",VLOOKUP(BQ481,リスト!$K$5:$L$7,2,FALSE))</f>
        <v/>
      </c>
      <c r="BQ481" s="13"/>
      <c r="BR481" s="13"/>
      <c r="BS481" s="47"/>
      <c r="BT481" s="280" t="str">
        <f>IF(BU481="","",VLOOKUP(BU481,リスト!I472:J490,2,FALSE))</f>
        <v/>
      </c>
      <c r="BU481" s="13"/>
      <c r="BV481" s="13"/>
      <c r="BW481" s="282"/>
      <c r="BX481" s="282"/>
      <c r="BY481" s="280" t="str">
        <f>IF(BZ481="","",VLOOKUP(BZ481,リスト!$S$5:$T$6,2,FALSE))</f>
        <v/>
      </c>
      <c r="BZ481" s="3"/>
      <c r="CA481" s="3"/>
      <c r="CB481" s="81"/>
      <c r="CC481" s="280" t="str">
        <f t="shared" si="66"/>
        <v/>
      </c>
      <c r="CD481" s="83"/>
      <c r="CE481" s="83"/>
      <c r="CF481" s="83"/>
      <c r="CG481" s="83"/>
      <c r="CH481" s="282" t="str">
        <f t="shared" si="67"/>
        <v/>
      </c>
      <c r="CI481" s="83"/>
      <c r="CJ481" s="280" t="str">
        <f t="shared" si="68"/>
        <v/>
      </c>
      <c r="CK481" s="87"/>
      <c r="CL481" s="78"/>
      <c r="CM481" s="83"/>
      <c r="CN481" s="83"/>
      <c r="CO481" s="83"/>
      <c r="CP481" s="280" t="str">
        <f t="shared" si="73"/>
        <v/>
      </c>
      <c r="CQ481" s="81"/>
      <c r="CR481" s="280" t="str">
        <f t="shared" si="74"/>
        <v/>
      </c>
      <c r="CS481" s="3"/>
      <c r="CT481" s="3"/>
      <c r="CU481" s="280" t="str">
        <f>IF(CV481="","",VLOOKUP(CV481,リスト!$V$5:$W$6,2,FALSE))</f>
        <v/>
      </c>
      <c r="CV481" s="3"/>
      <c r="CW481" s="280" t="str">
        <f>IF(CX481="","",VLOOKUP(CX481,リスト!$X$5:$Y$6,2,FALSE))</f>
        <v/>
      </c>
      <c r="CX481" s="3"/>
      <c r="CY481" s="77"/>
      <c r="CZ481" s="77"/>
      <c r="DA481" s="75"/>
      <c r="DB481" s="75"/>
      <c r="DC481" s="75"/>
      <c r="DD481" s="75"/>
      <c r="DE481" s="280" t="str">
        <f>IF(DF481="","",VLOOKUP(DF481,リスト!$Z$5:$AA$10,2,FALSE))</f>
        <v/>
      </c>
      <c r="DF481" s="3"/>
      <c r="DG481" s="280" t="str">
        <f>IF(DH481="","",VLOOKUP(DH481,リスト!$AB$5:$AC$12,2,FALSE))</f>
        <v/>
      </c>
      <c r="DH481" s="63"/>
      <c r="DI481" s="280" t="str">
        <f>IF(DJ481="","",VLOOKUP(DJ481,リスト!$AD$5:$AE$7,2,FALSE))</f>
        <v/>
      </c>
      <c r="DJ481" s="3"/>
      <c r="DK481" s="280" t="str">
        <f>IF(DL481="","",VLOOKUP(DL481,リスト!$AF$5:$AG$10,2,FALSE))</f>
        <v/>
      </c>
      <c r="DL481" s="3"/>
      <c r="DM481" s="280" t="str">
        <f>IF(DN481="","",VLOOKUP(DN481,リスト!$AH$5:$AI$6,2,FALSE))</f>
        <v/>
      </c>
      <c r="DN481" s="3"/>
      <c r="DO481" s="280" t="str">
        <f>IF(DP481="","",VLOOKUP(DP481,リスト!$AJ$5:$AK$6,2,FALSE))</f>
        <v/>
      </c>
      <c r="DP481" s="3"/>
      <c r="DQ481" s="280" t="str">
        <f>IF(DR481="","",VLOOKUP(DR481,リスト!$AL$5:$AM$7,2,FALSE))</f>
        <v/>
      </c>
      <c r="DR481" s="3"/>
      <c r="DS481" s="13"/>
      <c r="DT481" s="85"/>
      <c r="DU481" s="85"/>
      <c r="DV481" s="281" t="str">
        <f>IF(DW481="","",VLOOKUP(DW481,リスト!$AN$5:$AO$6,2,FALSE))</f>
        <v/>
      </c>
      <c r="DW481" s="13"/>
      <c r="DX481" s="341"/>
      <c r="DY481" s="345"/>
      <c r="DZ481" s="341"/>
      <c r="EA481" s="345"/>
      <c r="EB481" s="280" t="str">
        <f>IF(EC481="","",VLOOKUP(EC481,リスト!$AW$5:$AX$8,2,FALSE))</f>
        <v/>
      </c>
      <c r="EC481" s="3"/>
      <c r="ED481" s="85"/>
      <c r="EE481" s="280" t="str">
        <f>IF(EF481="","",VLOOKUP(EF481,リスト!$AY$5:$AZ$10,2,FALSE))</f>
        <v/>
      </c>
      <c r="EF481" s="3"/>
      <c r="EG481" s="280" t="str">
        <f>IF(EH481="","",VLOOKUP(EH481,リスト!$BA$5:$BB$10,2,FALSE))</f>
        <v/>
      </c>
      <c r="EH481" s="3"/>
      <c r="EI481" s="280" t="str">
        <f>IF(EJ481="","",VLOOKUP(EJ481,リスト!$BC$5:$BD$10,2,FALSE))</f>
        <v/>
      </c>
      <c r="EJ481" s="3"/>
      <c r="EK481" s="280" t="str">
        <f>IF(EL481="","",VLOOKUP(EL481,リスト!$BE$5:$BF$10,2,FALSE))</f>
        <v/>
      </c>
      <c r="EL481" s="3"/>
      <c r="EM481" s="78"/>
      <c r="EN481" s="73"/>
      <c r="EO481" s="73"/>
      <c r="EP481" s="13"/>
      <c r="EQ481" s="13"/>
      <c r="ER481" s="280" t="str">
        <f>IF(ES481="","",VLOOKUP(ES481,リスト!$BG$5:$BH$10,2,FALSE))</f>
        <v/>
      </c>
      <c r="ES481" s="13"/>
      <c r="ET481" s="13"/>
      <c r="EU481" s="13"/>
      <c r="EV481" s="13"/>
      <c r="EW481" s="13"/>
      <c r="EX481" s="81"/>
      <c r="EY481" s="81"/>
      <c r="EZ481" s="26"/>
      <c r="FA481" s="281" t="str">
        <f>IF($EZ481="","",INDEX(リスト!$BI$5:$BJ$40,MATCH($EZ481,リスト!$BJ$5:$BJ$40,0),1))</f>
        <v/>
      </c>
      <c r="FB481" s="280" t="str">
        <f>IF(FC481="","",VLOOKUP(FC481,リスト!$BK:$BL,2,FALSE))</f>
        <v/>
      </c>
      <c r="FC481" s="13"/>
      <c r="FD481" s="331"/>
      <c r="FE481" s="3"/>
      <c r="FF481" s="280" t="str">
        <f>IF(FG481="","",VLOOKUP(FG481,リスト!$BO$5:$BP$6,2,FALSE))</f>
        <v/>
      </c>
      <c r="FG481" s="3"/>
      <c r="FH481" s="280" t="str">
        <f>IF(FI481="","",VLOOKUP(FI481,リスト!$BQ$5:$BR$8,2,FALSE))</f>
        <v/>
      </c>
      <c r="FI481" s="3"/>
      <c r="FJ481" s="282"/>
      <c r="FK481" s="280" t="str">
        <f>IF(FL481="","",VLOOKUP(FL481,リスト!$BS$5:$BT$6,2,FALSE))</f>
        <v/>
      </c>
      <c r="FL481" s="63"/>
      <c r="FM481" s="13"/>
      <c r="FN481" s="13"/>
      <c r="FO481" s="13"/>
      <c r="FP481" s="283" t="str">
        <f t="shared" si="69"/>
        <v/>
      </c>
      <c r="FQ481" s="283" t="str">
        <f t="shared" si="69"/>
        <v/>
      </c>
      <c r="FR481" s="13"/>
      <c r="FS481" s="85"/>
      <c r="FT481" s="85"/>
      <c r="FU481" s="281" t="str">
        <f t="shared" si="70"/>
        <v/>
      </c>
      <c r="FV481" s="280" t="str">
        <f>IF(FW481="","",VLOOKUP(FW481,リスト!$BV$5:$BW$10,2,FALSE))</f>
        <v/>
      </c>
      <c r="FW481" s="26"/>
      <c r="FX481" s="282" t="str">
        <f t="shared" si="71"/>
        <v/>
      </c>
      <c r="FY481" s="280" t="str">
        <f>IF(FZ481="","",VLOOKUP(FZ481,リスト!$BX$5:$BY$6,2,FALSE))</f>
        <v/>
      </c>
      <c r="FZ481" s="3"/>
      <c r="GA481" s="280" t="str">
        <f>IF(GB481="","",VLOOKUP(GB481,リスト!$BZ$5:$CA$6,2,FALSE))</f>
        <v/>
      </c>
      <c r="GB481" s="13"/>
      <c r="GC481" s="281" t="str">
        <f>IF(GD481="","",VLOOKUP(GD481,リスト!$CB$5:$CC$6,2,FALSE))</f>
        <v/>
      </c>
      <c r="GD481" s="13"/>
      <c r="GE481" s="13"/>
      <c r="GF481" s="13"/>
      <c r="GG481" s="75"/>
      <c r="GH481" s="281" t="str">
        <f t="shared" si="72"/>
        <v/>
      </c>
      <c r="GI481" s="128"/>
      <c r="GJ481" s="281" t="str">
        <f>IF(GK481="","",VLOOKUP(GK481,リスト!$CD$5:$CE$6,2,FALSE))</f>
        <v/>
      </c>
      <c r="GK481" s="13"/>
      <c r="GL481" s="281" t="str">
        <f>IF(GM481="","",VLOOKUP(GM481,リスト!$CF$5:$CG$5,2,FALSE))</f>
        <v/>
      </c>
      <c r="GM481" s="26"/>
      <c r="GN481" s="280" t="str">
        <f>IF(GO481="","",VLOOKUP(GO481,リスト!$CH$5:$CI$5,2,FALSE))</f>
        <v/>
      </c>
      <c r="GO481" s="284"/>
      <c r="GP481" s="284"/>
      <c r="GQ481" s="284"/>
      <c r="GR481" s="284"/>
      <c r="GS481" s="284"/>
      <c r="GT481" s="284"/>
      <c r="GU481" s="284"/>
      <c r="GV481" s="284"/>
      <c r="GW481" s="284"/>
      <c r="GX481" s="285"/>
    </row>
    <row r="482" spans="2:206" s="177" customFormat="1" ht="24.75" hidden="1" customHeight="1" outlineLevel="1">
      <c r="B482" s="286" t="str">
        <f>IF(明細!B476="","",明細!B476)</f>
        <v/>
      </c>
      <c r="C482" s="287" t="str">
        <f>IF(明細!C476="","",明細!C476)</f>
        <v/>
      </c>
      <c r="D482" s="265" t="str">
        <f>IF(明細!D476="","",明細!D476)</f>
        <v/>
      </c>
      <c r="E482" s="265" t="str">
        <f>IF(明細!E476="","",明細!E476)</f>
        <v/>
      </c>
      <c r="F482" s="265" t="str">
        <f>IF(明細!F476="","",明細!F476)</f>
        <v/>
      </c>
      <c r="G482" s="265" t="str">
        <f>IF(明細!G476="","",明細!G476)</f>
        <v/>
      </c>
      <c r="H482" s="265" t="str">
        <f>IF(明細!H476="","",明細!H476)</f>
        <v/>
      </c>
      <c r="I482" s="265" t="str">
        <f>IF(明細!I476="","",明細!I476)</f>
        <v/>
      </c>
      <c r="J482" s="265" t="str">
        <f>IF(明細!J476="","",明細!J476)</f>
        <v/>
      </c>
      <c r="K482" s="265" t="str">
        <f>IF(明細!K476="","",明細!K476)</f>
        <v/>
      </c>
      <c r="L482" s="265" t="str">
        <f>IF(明細!L476="","",明細!L476)</f>
        <v/>
      </c>
      <c r="M482" s="265" t="str">
        <f>IF(明細!M476="","",明細!M476)</f>
        <v/>
      </c>
      <c r="N482" s="265" t="str">
        <f>IF(明細!N476="","",明細!N476)</f>
        <v/>
      </c>
      <c r="O482" s="265" t="str">
        <f>IF(明細!O476="","",明細!O476)</f>
        <v/>
      </c>
      <c r="P482" s="265" t="str">
        <f>IF(明細!P476="","",明細!P476)</f>
        <v/>
      </c>
      <c r="Q482" s="265" t="str">
        <f>IF(明細!Q476="","",明細!Q476)</f>
        <v/>
      </c>
      <c r="R482" s="289" t="str">
        <f>IF(明細!R476="","",明細!R476)</f>
        <v/>
      </c>
      <c r="S482" s="291" t="str">
        <f>IF(明細!S476="","",明細!S476)</f>
        <v/>
      </c>
      <c r="T482" s="291" t="str">
        <f>IF(明細!T476="","",明細!T476)</f>
        <v/>
      </c>
      <c r="U482" s="291" t="str">
        <f>IF(明細!U476="","",明細!U476)</f>
        <v/>
      </c>
      <c r="V482" s="292" t="str">
        <f>IF(明細!V476="","",明細!V476)</f>
        <v>個</v>
      </c>
      <c r="W482" s="292" t="str">
        <f>IF(明細!W476="","",明細!W476)</f>
        <v/>
      </c>
      <c r="X482" s="293" t="str">
        <f>IF(明細!X476="","",明細!X476)</f>
        <v/>
      </c>
      <c r="Y482" s="134" t="str">
        <f>IF(明細!Y476="","",明細!Y476)</f>
        <v/>
      </c>
      <c r="Z482" s="135" t="str">
        <f>IF(明細!Z476="","",明細!Z476)</f>
        <v/>
      </c>
      <c r="AA482" s="134" t="str">
        <f>IF(明細!AA476="","",明細!AA476)</f>
        <v/>
      </c>
      <c r="AB482" s="303" t="str">
        <f>IF(明細!AB476="","",明細!AB476)</f>
        <v/>
      </c>
      <c r="AC482" s="134" t="str">
        <f>IF(明細!AC476="","",明細!AC476)</f>
        <v/>
      </c>
      <c r="AD482" s="183" t="str">
        <f>IF(明細!AD476="","",明細!AD476)</f>
        <v/>
      </c>
      <c r="AE482" s="184">
        <f>IF(明細!AE476="","",明細!AE476)</f>
        <v>0.1</v>
      </c>
      <c r="AF482" s="185" t="str">
        <f>IF(明細!AF476="","",明細!AF476)</f>
        <v/>
      </c>
      <c r="AG482" s="186" t="str">
        <f>IF(明細!AG476="","",明細!AG476)</f>
        <v/>
      </c>
      <c r="AH482" s="186" t="str">
        <f>IF(明細!AH476="","",明細!AH476)</f>
        <v/>
      </c>
      <c r="AI482" s="187" t="str">
        <f>IF(明細!AI476="","",明細!AI476)</f>
        <v/>
      </c>
      <c r="AJ482" s="296" t="str">
        <f>IF(明細!AJ476="","",明細!AJ476)</f>
        <v/>
      </c>
      <c r="AK482" s="297" t="str">
        <f>IF(明細!AK476="","",明細!AK476)</f>
        <v/>
      </c>
      <c r="AL482" s="298" t="str">
        <f>IF(明細!AL476="","",明細!AL476)</f>
        <v/>
      </c>
      <c r="AM482" s="299" t="str">
        <f>IF(明細!AM476="","",明細!AM476)</f>
        <v/>
      </c>
      <c r="AN482" s="300" t="str">
        <f>IF(明細!AN476="","",明細!AN476)</f>
        <v/>
      </c>
      <c r="AO482" s="300" t="str">
        <f>IF(明細!AO476="","",明細!AO476)</f>
        <v/>
      </c>
      <c r="AP482" s="300" t="str">
        <f>IF(明細!AP476="","",明細!AP476)</f>
        <v/>
      </c>
      <c r="AQ482" s="301" t="str">
        <f>IF(明細!AQ476="","",明細!AQ476)</f>
        <v/>
      </c>
      <c r="AR482" s="302" t="str">
        <f>IF(明細!AR476="","",明細!AR476)</f>
        <v/>
      </c>
      <c r="AU482" s="360"/>
      <c r="AV482" s="368"/>
      <c r="AW482" s="446" t="str">
        <f>IF(明細!AV476="","",明細!AV476)</f>
        <v/>
      </c>
      <c r="AX482" s="419" t="str">
        <f>IF(明細!AT476="","",明細!AT476)</f>
        <v/>
      </c>
      <c r="AY482" s="280" t="str">
        <f>IF($AX482="","",VLOOKUP($AX482,リスト!$CL:$CM,2,FALSE))</f>
        <v/>
      </c>
      <c r="AZ482" s="3"/>
      <c r="BA482" s="280" t="str">
        <f>IF(BB482="","",VLOOKUP(BB482,リスト!$K:$L,2,FALSE))</f>
        <v/>
      </c>
      <c r="BB482" s="3"/>
      <c r="BC482" s="3"/>
      <c r="BD482" s="87"/>
      <c r="BE482" s="280" t="str">
        <f>IF(BF482="","",VLOOKUP(BF482,リスト!$I:$J,2,FALSE))</f>
        <v/>
      </c>
      <c r="BF482" s="3"/>
      <c r="BG482" s="280" t="str">
        <f>IF(BH482="","",VLOOKUP(BH482,リスト!$M:$N,2,FALSE))</f>
        <v/>
      </c>
      <c r="BH482" s="282"/>
      <c r="BI482" s="280" t="str">
        <f>IF(BJ482="","",VLOOKUP(BJ482,リスト!$O:$P,2,FALSE))</f>
        <v/>
      </c>
      <c r="BJ482" s="24"/>
      <c r="BM482" s="451" t="str">
        <f>IF(明細!AV476="","",明細!AV476)</f>
        <v/>
      </c>
      <c r="BN482" s="453" t="str">
        <f>IF(明細!AT476="","",明細!AT476)</f>
        <v/>
      </c>
      <c r="BO482" s="280" t="str">
        <f>IF($BN482="","",VLOOKUP($BN482,リスト!$CL:$CM,2,FALSE))</f>
        <v/>
      </c>
      <c r="BP482" s="280" t="str">
        <f>IF(BQ482="","",VLOOKUP(BQ482,リスト!$K$5:$L$7,2,FALSE))</f>
        <v/>
      </c>
      <c r="BQ482" s="13"/>
      <c r="BR482" s="13"/>
      <c r="BS482" s="47"/>
      <c r="BT482" s="280" t="str">
        <f>IF(BU482="","",VLOOKUP(BU482,リスト!I473:J491,2,FALSE))</f>
        <v/>
      </c>
      <c r="BU482" s="13"/>
      <c r="BV482" s="13"/>
      <c r="BW482" s="282"/>
      <c r="BX482" s="282"/>
      <c r="BY482" s="280" t="str">
        <f>IF(BZ482="","",VLOOKUP(BZ482,リスト!$S$5:$T$6,2,FALSE))</f>
        <v/>
      </c>
      <c r="BZ482" s="3"/>
      <c r="CA482" s="3"/>
      <c r="CB482" s="81"/>
      <c r="CC482" s="280" t="str">
        <f t="shared" si="66"/>
        <v/>
      </c>
      <c r="CD482" s="83"/>
      <c r="CE482" s="83"/>
      <c r="CF482" s="83"/>
      <c r="CG482" s="83"/>
      <c r="CH482" s="282" t="str">
        <f t="shared" si="67"/>
        <v/>
      </c>
      <c r="CI482" s="83"/>
      <c r="CJ482" s="280" t="str">
        <f t="shared" si="68"/>
        <v/>
      </c>
      <c r="CK482" s="87"/>
      <c r="CL482" s="78"/>
      <c r="CM482" s="83"/>
      <c r="CN482" s="83"/>
      <c r="CO482" s="83"/>
      <c r="CP482" s="280" t="str">
        <f t="shared" si="73"/>
        <v/>
      </c>
      <c r="CQ482" s="81"/>
      <c r="CR482" s="280" t="str">
        <f t="shared" si="74"/>
        <v/>
      </c>
      <c r="CS482" s="3"/>
      <c r="CT482" s="3"/>
      <c r="CU482" s="280" t="str">
        <f>IF(CV482="","",VLOOKUP(CV482,リスト!$V$5:$W$6,2,FALSE))</f>
        <v/>
      </c>
      <c r="CV482" s="3"/>
      <c r="CW482" s="280" t="str">
        <f>IF(CX482="","",VLOOKUP(CX482,リスト!$X$5:$Y$6,2,FALSE))</f>
        <v/>
      </c>
      <c r="CX482" s="3"/>
      <c r="CY482" s="77"/>
      <c r="CZ482" s="77"/>
      <c r="DA482" s="75"/>
      <c r="DB482" s="75"/>
      <c r="DC482" s="75"/>
      <c r="DD482" s="75"/>
      <c r="DE482" s="280" t="str">
        <f>IF(DF482="","",VLOOKUP(DF482,リスト!$Z$5:$AA$10,2,FALSE))</f>
        <v/>
      </c>
      <c r="DF482" s="3"/>
      <c r="DG482" s="280" t="str">
        <f>IF(DH482="","",VLOOKUP(DH482,リスト!$AB$5:$AC$12,2,FALSE))</f>
        <v/>
      </c>
      <c r="DH482" s="63"/>
      <c r="DI482" s="280" t="str">
        <f>IF(DJ482="","",VLOOKUP(DJ482,リスト!$AD$5:$AE$7,2,FALSE))</f>
        <v/>
      </c>
      <c r="DJ482" s="3"/>
      <c r="DK482" s="280" t="str">
        <f>IF(DL482="","",VLOOKUP(DL482,リスト!$AF$5:$AG$10,2,FALSE))</f>
        <v/>
      </c>
      <c r="DL482" s="3"/>
      <c r="DM482" s="280" t="str">
        <f>IF(DN482="","",VLOOKUP(DN482,リスト!$AH$5:$AI$6,2,FALSE))</f>
        <v/>
      </c>
      <c r="DN482" s="3"/>
      <c r="DO482" s="280" t="str">
        <f>IF(DP482="","",VLOOKUP(DP482,リスト!$AJ$5:$AK$6,2,FALSE))</f>
        <v/>
      </c>
      <c r="DP482" s="3"/>
      <c r="DQ482" s="280" t="str">
        <f>IF(DR482="","",VLOOKUP(DR482,リスト!$AL$5:$AM$7,2,FALSE))</f>
        <v/>
      </c>
      <c r="DR482" s="3"/>
      <c r="DS482" s="13"/>
      <c r="DT482" s="85"/>
      <c r="DU482" s="85"/>
      <c r="DV482" s="281" t="str">
        <f>IF(DW482="","",VLOOKUP(DW482,リスト!$AN$5:$AO$6,2,FALSE))</f>
        <v/>
      </c>
      <c r="DW482" s="13"/>
      <c r="DX482" s="341"/>
      <c r="DY482" s="345"/>
      <c r="DZ482" s="341"/>
      <c r="EA482" s="345"/>
      <c r="EB482" s="280" t="str">
        <f>IF(EC482="","",VLOOKUP(EC482,リスト!$AW$5:$AX$8,2,FALSE))</f>
        <v/>
      </c>
      <c r="EC482" s="3"/>
      <c r="ED482" s="85"/>
      <c r="EE482" s="280" t="str">
        <f>IF(EF482="","",VLOOKUP(EF482,リスト!$AY$5:$AZ$10,2,FALSE))</f>
        <v/>
      </c>
      <c r="EF482" s="3"/>
      <c r="EG482" s="280" t="str">
        <f>IF(EH482="","",VLOOKUP(EH482,リスト!$BA$5:$BB$10,2,FALSE))</f>
        <v/>
      </c>
      <c r="EH482" s="3"/>
      <c r="EI482" s="280" t="str">
        <f>IF(EJ482="","",VLOOKUP(EJ482,リスト!$BC$5:$BD$10,2,FALSE))</f>
        <v/>
      </c>
      <c r="EJ482" s="3"/>
      <c r="EK482" s="280" t="str">
        <f>IF(EL482="","",VLOOKUP(EL482,リスト!$BE$5:$BF$10,2,FALSE))</f>
        <v/>
      </c>
      <c r="EL482" s="3"/>
      <c r="EM482" s="78"/>
      <c r="EN482" s="73"/>
      <c r="EO482" s="73"/>
      <c r="EP482" s="13"/>
      <c r="EQ482" s="13"/>
      <c r="ER482" s="280" t="str">
        <f>IF(ES482="","",VLOOKUP(ES482,リスト!$BG$5:$BH$10,2,FALSE))</f>
        <v/>
      </c>
      <c r="ES482" s="13"/>
      <c r="ET482" s="13"/>
      <c r="EU482" s="13"/>
      <c r="EV482" s="13"/>
      <c r="EW482" s="13"/>
      <c r="EX482" s="81"/>
      <c r="EY482" s="81"/>
      <c r="EZ482" s="26"/>
      <c r="FA482" s="281" t="str">
        <f>IF($EZ482="","",INDEX(リスト!$BI$5:$BJ$40,MATCH($EZ482,リスト!$BJ$5:$BJ$40,0),1))</f>
        <v/>
      </c>
      <c r="FB482" s="280" t="str">
        <f>IF(FC482="","",VLOOKUP(FC482,リスト!$BK:$BL,2,FALSE))</f>
        <v/>
      </c>
      <c r="FC482" s="13"/>
      <c r="FD482" s="331"/>
      <c r="FE482" s="3"/>
      <c r="FF482" s="280" t="str">
        <f>IF(FG482="","",VLOOKUP(FG482,リスト!$BO$5:$BP$6,2,FALSE))</f>
        <v/>
      </c>
      <c r="FG482" s="3"/>
      <c r="FH482" s="280" t="str">
        <f>IF(FI482="","",VLOOKUP(FI482,リスト!$BQ$5:$BR$8,2,FALSE))</f>
        <v/>
      </c>
      <c r="FI482" s="3"/>
      <c r="FJ482" s="282"/>
      <c r="FK482" s="280" t="str">
        <f>IF(FL482="","",VLOOKUP(FL482,リスト!$BS$5:$BT$6,2,FALSE))</f>
        <v/>
      </c>
      <c r="FL482" s="63"/>
      <c r="FM482" s="13"/>
      <c r="FN482" s="13"/>
      <c r="FO482" s="13"/>
      <c r="FP482" s="283" t="str">
        <f t="shared" si="69"/>
        <v/>
      </c>
      <c r="FQ482" s="283" t="str">
        <f t="shared" si="69"/>
        <v/>
      </c>
      <c r="FR482" s="13"/>
      <c r="FS482" s="85"/>
      <c r="FT482" s="85"/>
      <c r="FU482" s="281" t="str">
        <f t="shared" si="70"/>
        <v/>
      </c>
      <c r="FV482" s="280" t="str">
        <f>IF(FW482="","",VLOOKUP(FW482,リスト!$BV$5:$BW$10,2,FALSE))</f>
        <v/>
      </c>
      <c r="FW482" s="26"/>
      <c r="FX482" s="282" t="str">
        <f t="shared" si="71"/>
        <v/>
      </c>
      <c r="FY482" s="280" t="str">
        <f>IF(FZ482="","",VLOOKUP(FZ482,リスト!$BX$5:$BY$6,2,FALSE))</f>
        <v/>
      </c>
      <c r="FZ482" s="3"/>
      <c r="GA482" s="280" t="str">
        <f>IF(GB482="","",VLOOKUP(GB482,リスト!$BZ$5:$CA$6,2,FALSE))</f>
        <v/>
      </c>
      <c r="GB482" s="13"/>
      <c r="GC482" s="281" t="str">
        <f>IF(GD482="","",VLOOKUP(GD482,リスト!$CB$5:$CC$6,2,FALSE))</f>
        <v/>
      </c>
      <c r="GD482" s="13"/>
      <c r="GE482" s="13"/>
      <c r="GF482" s="13"/>
      <c r="GG482" s="75"/>
      <c r="GH482" s="281" t="str">
        <f t="shared" si="72"/>
        <v/>
      </c>
      <c r="GI482" s="128"/>
      <c r="GJ482" s="281" t="str">
        <f>IF(GK482="","",VLOOKUP(GK482,リスト!$CD$5:$CE$6,2,FALSE))</f>
        <v/>
      </c>
      <c r="GK482" s="13"/>
      <c r="GL482" s="281" t="str">
        <f>IF(GM482="","",VLOOKUP(GM482,リスト!$CF$5:$CG$5,2,FALSE))</f>
        <v/>
      </c>
      <c r="GM482" s="26"/>
      <c r="GN482" s="280" t="str">
        <f>IF(GO482="","",VLOOKUP(GO482,リスト!$CH$5:$CI$5,2,FALSE))</f>
        <v/>
      </c>
      <c r="GO482" s="284"/>
      <c r="GP482" s="284"/>
      <c r="GQ482" s="284"/>
      <c r="GR482" s="284"/>
      <c r="GS482" s="284"/>
      <c r="GT482" s="284"/>
      <c r="GU482" s="284"/>
      <c r="GV482" s="284"/>
      <c r="GW482" s="284"/>
      <c r="GX482" s="285"/>
    </row>
    <row r="483" spans="2:206" s="177" customFormat="1" ht="24.75" hidden="1" customHeight="1" outlineLevel="1">
      <c r="B483" s="286" t="str">
        <f>IF(明細!B477="","",明細!B477)</f>
        <v/>
      </c>
      <c r="C483" s="287" t="str">
        <f>IF(明細!C477="","",明細!C477)</f>
        <v/>
      </c>
      <c r="D483" s="265" t="str">
        <f>IF(明細!D477="","",明細!D477)</f>
        <v/>
      </c>
      <c r="E483" s="265" t="str">
        <f>IF(明細!E477="","",明細!E477)</f>
        <v/>
      </c>
      <c r="F483" s="265" t="str">
        <f>IF(明細!F477="","",明細!F477)</f>
        <v/>
      </c>
      <c r="G483" s="265" t="str">
        <f>IF(明細!G477="","",明細!G477)</f>
        <v/>
      </c>
      <c r="H483" s="265" t="str">
        <f>IF(明細!H477="","",明細!H477)</f>
        <v/>
      </c>
      <c r="I483" s="265" t="str">
        <f>IF(明細!I477="","",明細!I477)</f>
        <v/>
      </c>
      <c r="J483" s="265" t="str">
        <f>IF(明細!J477="","",明細!J477)</f>
        <v/>
      </c>
      <c r="K483" s="265" t="str">
        <f>IF(明細!K477="","",明細!K477)</f>
        <v/>
      </c>
      <c r="L483" s="265" t="str">
        <f>IF(明細!L477="","",明細!L477)</f>
        <v/>
      </c>
      <c r="M483" s="265" t="str">
        <f>IF(明細!M477="","",明細!M477)</f>
        <v/>
      </c>
      <c r="N483" s="265" t="str">
        <f>IF(明細!N477="","",明細!N477)</f>
        <v/>
      </c>
      <c r="O483" s="265" t="str">
        <f>IF(明細!O477="","",明細!O477)</f>
        <v/>
      </c>
      <c r="P483" s="265" t="str">
        <f>IF(明細!P477="","",明細!P477)</f>
        <v/>
      </c>
      <c r="Q483" s="265" t="str">
        <f>IF(明細!Q477="","",明細!Q477)</f>
        <v/>
      </c>
      <c r="R483" s="289" t="str">
        <f>IF(明細!R477="","",明細!R477)</f>
        <v/>
      </c>
      <c r="S483" s="291" t="str">
        <f>IF(明細!S477="","",明細!S477)</f>
        <v/>
      </c>
      <c r="T483" s="291" t="str">
        <f>IF(明細!T477="","",明細!T477)</f>
        <v/>
      </c>
      <c r="U483" s="291" t="str">
        <f>IF(明細!U477="","",明細!U477)</f>
        <v/>
      </c>
      <c r="V483" s="292" t="str">
        <f>IF(明細!V477="","",明細!V477)</f>
        <v>個</v>
      </c>
      <c r="W483" s="292" t="str">
        <f>IF(明細!W477="","",明細!W477)</f>
        <v/>
      </c>
      <c r="X483" s="293" t="str">
        <f>IF(明細!X477="","",明細!X477)</f>
        <v/>
      </c>
      <c r="Y483" s="134" t="str">
        <f>IF(明細!Y477="","",明細!Y477)</f>
        <v/>
      </c>
      <c r="Z483" s="135" t="str">
        <f>IF(明細!Z477="","",明細!Z477)</f>
        <v/>
      </c>
      <c r="AA483" s="134" t="str">
        <f>IF(明細!AA477="","",明細!AA477)</f>
        <v/>
      </c>
      <c r="AB483" s="303" t="str">
        <f>IF(明細!AB477="","",明細!AB477)</f>
        <v/>
      </c>
      <c r="AC483" s="134" t="str">
        <f>IF(明細!AC477="","",明細!AC477)</f>
        <v/>
      </c>
      <c r="AD483" s="183" t="str">
        <f>IF(明細!AD477="","",明細!AD477)</f>
        <v/>
      </c>
      <c r="AE483" s="184">
        <f>IF(明細!AE477="","",明細!AE477)</f>
        <v>0.1</v>
      </c>
      <c r="AF483" s="185" t="str">
        <f>IF(明細!AF477="","",明細!AF477)</f>
        <v/>
      </c>
      <c r="AG483" s="186" t="str">
        <f>IF(明細!AG477="","",明細!AG477)</f>
        <v/>
      </c>
      <c r="AH483" s="186" t="str">
        <f>IF(明細!AH477="","",明細!AH477)</f>
        <v/>
      </c>
      <c r="AI483" s="187" t="str">
        <f>IF(明細!AI477="","",明細!AI477)</f>
        <v/>
      </c>
      <c r="AJ483" s="296" t="str">
        <f>IF(明細!AJ477="","",明細!AJ477)</f>
        <v/>
      </c>
      <c r="AK483" s="297" t="str">
        <f>IF(明細!AK477="","",明細!AK477)</f>
        <v/>
      </c>
      <c r="AL483" s="298" t="str">
        <f>IF(明細!AL477="","",明細!AL477)</f>
        <v/>
      </c>
      <c r="AM483" s="299" t="str">
        <f>IF(明細!AM477="","",明細!AM477)</f>
        <v/>
      </c>
      <c r="AN483" s="300" t="str">
        <f>IF(明細!AN477="","",明細!AN477)</f>
        <v/>
      </c>
      <c r="AO483" s="300" t="str">
        <f>IF(明細!AO477="","",明細!AO477)</f>
        <v/>
      </c>
      <c r="AP483" s="300" t="str">
        <f>IF(明細!AP477="","",明細!AP477)</f>
        <v/>
      </c>
      <c r="AQ483" s="301" t="str">
        <f>IF(明細!AQ477="","",明細!AQ477)</f>
        <v/>
      </c>
      <c r="AR483" s="302" t="str">
        <f>IF(明細!AR477="","",明細!AR477)</f>
        <v/>
      </c>
      <c r="AU483" s="360"/>
      <c r="AV483" s="368"/>
      <c r="AW483" s="446" t="str">
        <f>IF(明細!AV477="","",明細!AV477)</f>
        <v/>
      </c>
      <c r="AX483" s="419" t="str">
        <f>IF(明細!AT477="","",明細!AT477)</f>
        <v/>
      </c>
      <c r="AY483" s="280" t="str">
        <f>IF($AX483="","",VLOOKUP($AX483,リスト!$CL:$CM,2,FALSE))</f>
        <v/>
      </c>
      <c r="AZ483" s="3"/>
      <c r="BA483" s="280" t="str">
        <f>IF(BB483="","",VLOOKUP(BB483,リスト!$K:$L,2,FALSE))</f>
        <v/>
      </c>
      <c r="BB483" s="3"/>
      <c r="BC483" s="3"/>
      <c r="BD483" s="87"/>
      <c r="BE483" s="280" t="str">
        <f>IF(BF483="","",VLOOKUP(BF483,リスト!$I:$J,2,FALSE))</f>
        <v/>
      </c>
      <c r="BF483" s="3"/>
      <c r="BG483" s="280" t="str">
        <f>IF(BH483="","",VLOOKUP(BH483,リスト!$M:$N,2,FALSE))</f>
        <v/>
      </c>
      <c r="BH483" s="282"/>
      <c r="BI483" s="280" t="str">
        <f>IF(BJ483="","",VLOOKUP(BJ483,リスト!$O:$P,2,FALSE))</f>
        <v/>
      </c>
      <c r="BJ483" s="24"/>
      <c r="BM483" s="451" t="str">
        <f>IF(明細!AV477="","",明細!AV477)</f>
        <v/>
      </c>
      <c r="BN483" s="453" t="str">
        <f>IF(明細!AT477="","",明細!AT477)</f>
        <v/>
      </c>
      <c r="BO483" s="280" t="str">
        <f>IF($BN483="","",VLOOKUP($BN483,リスト!$CL:$CM,2,FALSE))</f>
        <v/>
      </c>
      <c r="BP483" s="280" t="str">
        <f>IF(BQ483="","",VLOOKUP(BQ483,リスト!$K$5:$L$7,2,FALSE))</f>
        <v/>
      </c>
      <c r="BQ483" s="13"/>
      <c r="BR483" s="13"/>
      <c r="BS483" s="47"/>
      <c r="BT483" s="280" t="str">
        <f>IF(BU483="","",VLOOKUP(BU483,リスト!I474:J492,2,FALSE))</f>
        <v/>
      </c>
      <c r="BU483" s="13"/>
      <c r="BV483" s="13"/>
      <c r="BW483" s="282"/>
      <c r="BX483" s="282"/>
      <c r="BY483" s="280" t="str">
        <f>IF(BZ483="","",VLOOKUP(BZ483,リスト!$S$5:$T$6,2,FALSE))</f>
        <v/>
      </c>
      <c r="BZ483" s="3"/>
      <c r="CA483" s="3"/>
      <c r="CB483" s="81"/>
      <c r="CC483" s="280" t="str">
        <f t="shared" si="66"/>
        <v/>
      </c>
      <c r="CD483" s="83"/>
      <c r="CE483" s="83"/>
      <c r="CF483" s="83"/>
      <c r="CG483" s="83"/>
      <c r="CH483" s="282" t="str">
        <f t="shared" si="67"/>
        <v/>
      </c>
      <c r="CI483" s="83"/>
      <c r="CJ483" s="280" t="str">
        <f t="shared" si="68"/>
        <v/>
      </c>
      <c r="CK483" s="87"/>
      <c r="CL483" s="78"/>
      <c r="CM483" s="83"/>
      <c r="CN483" s="83"/>
      <c r="CO483" s="83"/>
      <c r="CP483" s="280" t="str">
        <f t="shared" si="73"/>
        <v/>
      </c>
      <c r="CQ483" s="81"/>
      <c r="CR483" s="280" t="str">
        <f t="shared" si="74"/>
        <v/>
      </c>
      <c r="CS483" s="3"/>
      <c r="CT483" s="3"/>
      <c r="CU483" s="280" t="str">
        <f>IF(CV483="","",VLOOKUP(CV483,リスト!$V$5:$W$6,2,FALSE))</f>
        <v/>
      </c>
      <c r="CV483" s="3"/>
      <c r="CW483" s="280" t="str">
        <f>IF(CX483="","",VLOOKUP(CX483,リスト!$X$5:$Y$6,2,FALSE))</f>
        <v/>
      </c>
      <c r="CX483" s="3"/>
      <c r="CY483" s="77"/>
      <c r="CZ483" s="77"/>
      <c r="DA483" s="75"/>
      <c r="DB483" s="75"/>
      <c r="DC483" s="75"/>
      <c r="DD483" s="75"/>
      <c r="DE483" s="280" t="str">
        <f>IF(DF483="","",VLOOKUP(DF483,リスト!$Z$5:$AA$10,2,FALSE))</f>
        <v/>
      </c>
      <c r="DF483" s="3"/>
      <c r="DG483" s="280" t="str">
        <f>IF(DH483="","",VLOOKUP(DH483,リスト!$AB$5:$AC$12,2,FALSE))</f>
        <v/>
      </c>
      <c r="DH483" s="63"/>
      <c r="DI483" s="280" t="str">
        <f>IF(DJ483="","",VLOOKUP(DJ483,リスト!$AD$5:$AE$7,2,FALSE))</f>
        <v/>
      </c>
      <c r="DJ483" s="3"/>
      <c r="DK483" s="280" t="str">
        <f>IF(DL483="","",VLOOKUP(DL483,リスト!$AF$5:$AG$10,2,FALSE))</f>
        <v/>
      </c>
      <c r="DL483" s="3"/>
      <c r="DM483" s="280" t="str">
        <f>IF(DN483="","",VLOOKUP(DN483,リスト!$AH$5:$AI$6,2,FALSE))</f>
        <v/>
      </c>
      <c r="DN483" s="3"/>
      <c r="DO483" s="280" t="str">
        <f>IF(DP483="","",VLOOKUP(DP483,リスト!$AJ$5:$AK$6,2,FALSE))</f>
        <v/>
      </c>
      <c r="DP483" s="3"/>
      <c r="DQ483" s="280" t="str">
        <f>IF(DR483="","",VLOOKUP(DR483,リスト!$AL$5:$AM$7,2,FALSE))</f>
        <v/>
      </c>
      <c r="DR483" s="3"/>
      <c r="DS483" s="13"/>
      <c r="DT483" s="85"/>
      <c r="DU483" s="85"/>
      <c r="DV483" s="281" t="str">
        <f>IF(DW483="","",VLOOKUP(DW483,リスト!$AN$5:$AO$6,2,FALSE))</f>
        <v/>
      </c>
      <c r="DW483" s="13"/>
      <c r="DX483" s="341"/>
      <c r="DY483" s="345"/>
      <c r="DZ483" s="341"/>
      <c r="EA483" s="345"/>
      <c r="EB483" s="280" t="str">
        <f>IF(EC483="","",VLOOKUP(EC483,リスト!$AW$5:$AX$8,2,FALSE))</f>
        <v/>
      </c>
      <c r="EC483" s="3"/>
      <c r="ED483" s="85"/>
      <c r="EE483" s="280" t="str">
        <f>IF(EF483="","",VLOOKUP(EF483,リスト!$AY$5:$AZ$10,2,FALSE))</f>
        <v/>
      </c>
      <c r="EF483" s="3"/>
      <c r="EG483" s="280" t="str">
        <f>IF(EH483="","",VLOOKUP(EH483,リスト!$BA$5:$BB$10,2,FALSE))</f>
        <v/>
      </c>
      <c r="EH483" s="3"/>
      <c r="EI483" s="280" t="str">
        <f>IF(EJ483="","",VLOOKUP(EJ483,リスト!$BC$5:$BD$10,2,FALSE))</f>
        <v/>
      </c>
      <c r="EJ483" s="3"/>
      <c r="EK483" s="280" t="str">
        <f>IF(EL483="","",VLOOKUP(EL483,リスト!$BE$5:$BF$10,2,FALSE))</f>
        <v/>
      </c>
      <c r="EL483" s="3"/>
      <c r="EM483" s="78"/>
      <c r="EN483" s="73"/>
      <c r="EO483" s="73"/>
      <c r="EP483" s="13"/>
      <c r="EQ483" s="13"/>
      <c r="ER483" s="280" t="str">
        <f>IF(ES483="","",VLOOKUP(ES483,リスト!$BG$5:$BH$10,2,FALSE))</f>
        <v/>
      </c>
      <c r="ES483" s="13"/>
      <c r="ET483" s="13"/>
      <c r="EU483" s="13"/>
      <c r="EV483" s="13"/>
      <c r="EW483" s="13"/>
      <c r="EX483" s="81"/>
      <c r="EY483" s="81"/>
      <c r="EZ483" s="26"/>
      <c r="FA483" s="281" t="str">
        <f>IF($EZ483="","",INDEX(リスト!$BI$5:$BJ$40,MATCH($EZ483,リスト!$BJ$5:$BJ$40,0),1))</f>
        <v/>
      </c>
      <c r="FB483" s="280" t="str">
        <f>IF(FC483="","",VLOOKUP(FC483,リスト!$BK:$BL,2,FALSE))</f>
        <v/>
      </c>
      <c r="FC483" s="13"/>
      <c r="FD483" s="331"/>
      <c r="FE483" s="3"/>
      <c r="FF483" s="280" t="str">
        <f>IF(FG483="","",VLOOKUP(FG483,リスト!$BO$5:$BP$6,2,FALSE))</f>
        <v/>
      </c>
      <c r="FG483" s="3"/>
      <c r="FH483" s="280" t="str">
        <f>IF(FI483="","",VLOOKUP(FI483,リスト!$BQ$5:$BR$8,2,FALSE))</f>
        <v/>
      </c>
      <c r="FI483" s="3"/>
      <c r="FJ483" s="282"/>
      <c r="FK483" s="280" t="str">
        <f>IF(FL483="","",VLOOKUP(FL483,リスト!$BS$5:$BT$6,2,FALSE))</f>
        <v/>
      </c>
      <c r="FL483" s="63"/>
      <c r="FM483" s="13"/>
      <c r="FN483" s="13"/>
      <c r="FO483" s="13"/>
      <c r="FP483" s="283" t="str">
        <f t="shared" si="69"/>
        <v/>
      </c>
      <c r="FQ483" s="283" t="str">
        <f t="shared" si="69"/>
        <v/>
      </c>
      <c r="FR483" s="13"/>
      <c r="FS483" s="85"/>
      <c r="FT483" s="85"/>
      <c r="FU483" s="281" t="str">
        <f t="shared" si="70"/>
        <v/>
      </c>
      <c r="FV483" s="280" t="str">
        <f>IF(FW483="","",VLOOKUP(FW483,リスト!$BV$5:$BW$10,2,FALSE))</f>
        <v/>
      </c>
      <c r="FW483" s="26"/>
      <c r="FX483" s="282" t="str">
        <f t="shared" si="71"/>
        <v/>
      </c>
      <c r="FY483" s="280" t="str">
        <f>IF(FZ483="","",VLOOKUP(FZ483,リスト!$BX$5:$BY$6,2,FALSE))</f>
        <v/>
      </c>
      <c r="FZ483" s="3"/>
      <c r="GA483" s="280" t="str">
        <f>IF(GB483="","",VLOOKUP(GB483,リスト!$BZ$5:$CA$6,2,FALSE))</f>
        <v/>
      </c>
      <c r="GB483" s="13"/>
      <c r="GC483" s="281" t="str">
        <f>IF(GD483="","",VLOOKUP(GD483,リスト!$CB$5:$CC$6,2,FALSE))</f>
        <v/>
      </c>
      <c r="GD483" s="13"/>
      <c r="GE483" s="13"/>
      <c r="GF483" s="13"/>
      <c r="GG483" s="75"/>
      <c r="GH483" s="281" t="str">
        <f t="shared" si="72"/>
        <v/>
      </c>
      <c r="GI483" s="128"/>
      <c r="GJ483" s="281" t="str">
        <f>IF(GK483="","",VLOOKUP(GK483,リスト!$CD$5:$CE$6,2,FALSE))</f>
        <v/>
      </c>
      <c r="GK483" s="13"/>
      <c r="GL483" s="281" t="str">
        <f>IF(GM483="","",VLOOKUP(GM483,リスト!$CF$5:$CG$5,2,FALSE))</f>
        <v/>
      </c>
      <c r="GM483" s="26"/>
      <c r="GN483" s="280" t="str">
        <f>IF(GO483="","",VLOOKUP(GO483,リスト!$CH$5:$CI$5,2,FALSE))</f>
        <v/>
      </c>
      <c r="GO483" s="284"/>
      <c r="GP483" s="284"/>
      <c r="GQ483" s="284"/>
      <c r="GR483" s="284"/>
      <c r="GS483" s="284"/>
      <c r="GT483" s="284"/>
      <c r="GU483" s="284"/>
      <c r="GV483" s="284"/>
      <c r="GW483" s="284"/>
      <c r="GX483" s="285"/>
    </row>
    <row r="484" spans="2:206" s="177" customFormat="1" ht="24.75" hidden="1" customHeight="1" outlineLevel="1">
      <c r="B484" s="286" t="str">
        <f>IF(明細!B478="","",明細!B478)</f>
        <v/>
      </c>
      <c r="C484" s="287" t="str">
        <f>IF(明細!C478="","",明細!C478)</f>
        <v/>
      </c>
      <c r="D484" s="265" t="str">
        <f>IF(明細!D478="","",明細!D478)</f>
        <v/>
      </c>
      <c r="E484" s="265" t="str">
        <f>IF(明細!E478="","",明細!E478)</f>
        <v/>
      </c>
      <c r="F484" s="265" t="str">
        <f>IF(明細!F478="","",明細!F478)</f>
        <v/>
      </c>
      <c r="G484" s="265" t="str">
        <f>IF(明細!G478="","",明細!G478)</f>
        <v/>
      </c>
      <c r="H484" s="265" t="str">
        <f>IF(明細!H478="","",明細!H478)</f>
        <v/>
      </c>
      <c r="I484" s="265" t="str">
        <f>IF(明細!I478="","",明細!I478)</f>
        <v/>
      </c>
      <c r="J484" s="265" t="str">
        <f>IF(明細!J478="","",明細!J478)</f>
        <v/>
      </c>
      <c r="K484" s="265" t="str">
        <f>IF(明細!K478="","",明細!K478)</f>
        <v/>
      </c>
      <c r="L484" s="265" t="str">
        <f>IF(明細!L478="","",明細!L478)</f>
        <v/>
      </c>
      <c r="M484" s="265" t="str">
        <f>IF(明細!M478="","",明細!M478)</f>
        <v/>
      </c>
      <c r="N484" s="265" t="str">
        <f>IF(明細!N478="","",明細!N478)</f>
        <v/>
      </c>
      <c r="O484" s="265" t="str">
        <f>IF(明細!O478="","",明細!O478)</f>
        <v/>
      </c>
      <c r="P484" s="265" t="str">
        <f>IF(明細!P478="","",明細!P478)</f>
        <v/>
      </c>
      <c r="Q484" s="265" t="str">
        <f>IF(明細!Q478="","",明細!Q478)</f>
        <v/>
      </c>
      <c r="R484" s="289" t="str">
        <f>IF(明細!R478="","",明細!R478)</f>
        <v/>
      </c>
      <c r="S484" s="291" t="str">
        <f>IF(明細!S478="","",明細!S478)</f>
        <v/>
      </c>
      <c r="T484" s="291" t="str">
        <f>IF(明細!T478="","",明細!T478)</f>
        <v/>
      </c>
      <c r="U484" s="291" t="str">
        <f>IF(明細!U478="","",明細!U478)</f>
        <v/>
      </c>
      <c r="V484" s="292" t="str">
        <f>IF(明細!V478="","",明細!V478)</f>
        <v>個</v>
      </c>
      <c r="W484" s="292" t="str">
        <f>IF(明細!W478="","",明細!W478)</f>
        <v/>
      </c>
      <c r="X484" s="293" t="str">
        <f>IF(明細!X478="","",明細!X478)</f>
        <v/>
      </c>
      <c r="Y484" s="134" t="str">
        <f>IF(明細!Y478="","",明細!Y478)</f>
        <v/>
      </c>
      <c r="Z484" s="135" t="str">
        <f>IF(明細!Z478="","",明細!Z478)</f>
        <v/>
      </c>
      <c r="AA484" s="134" t="str">
        <f>IF(明細!AA478="","",明細!AA478)</f>
        <v/>
      </c>
      <c r="AB484" s="303" t="str">
        <f>IF(明細!AB478="","",明細!AB478)</f>
        <v/>
      </c>
      <c r="AC484" s="134" t="str">
        <f>IF(明細!AC478="","",明細!AC478)</f>
        <v/>
      </c>
      <c r="AD484" s="183" t="str">
        <f>IF(明細!AD478="","",明細!AD478)</f>
        <v/>
      </c>
      <c r="AE484" s="184">
        <f>IF(明細!AE478="","",明細!AE478)</f>
        <v>0.1</v>
      </c>
      <c r="AF484" s="185" t="str">
        <f>IF(明細!AF478="","",明細!AF478)</f>
        <v/>
      </c>
      <c r="AG484" s="186" t="str">
        <f>IF(明細!AG478="","",明細!AG478)</f>
        <v/>
      </c>
      <c r="AH484" s="186" t="str">
        <f>IF(明細!AH478="","",明細!AH478)</f>
        <v/>
      </c>
      <c r="AI484" s="187" t="str">
        <f>IF(明細!AI478="","",明細!AI478)</f>
        <v/>
      </c>
      <c r="AJ484" s="296" t="str">
        <f>IF(明細!AJ478="","",明細!AJ478)</f>
        <v/>
      </c>
      <c r="AK484" s="297" t="str">
        <f>IF(明細!AK478="","",明細!AK478)</f>
        <v/>
      </c>
      <c r="AL484" s="298" t="str">
        <f>IF(明細!AL478="","",明細!AL478)</f>
        <v/>
      </c>
      <c r="AM484" s="299" t="str">
        <f>IF(明細!AM478="","",明細!AM478)</f>
        <v/>
      </c>
      <c r="AN484" s="300" t="str">
        <f>IF(明細!AN478="","",明細!AN478)</f>
        <v/>
      </c>
      <c r="AO484" s="300" t="str">
        <f>IF(明細!AO478="","",明細!AO478)</f>
        <v/>
      </c>
      <c r="AP484" s="300" t="str">
        <f>IF(明細!AP478="","",明細!AP478)</f>
        <v/>
      </c>
      <c r="AQ484" s="301" t="str">
        <f>IF(明細!AQ478="","",明細!AQ478)</f>
        <v/>
      </c>
      <c r="AR484" s="302" t="str">
        <f>IF(明細!AR478="","",明細!AR478)</f>
        <v/>
      </c>
      <c r="AU484" s="360"/>
      <c r="AV484" s="368"/>
      <c r="AW484" s="446" t="str">
        <f>IF(明細!AV478="","",明細!AV478)</f>
        <v/>
      </c>
      <c r="AX484" s="419" t="str">
        <f>IF(明細!AT478="","",明細!AT478)</f>
        <v/>
      </c>
      <c r="AY484" s="280" t="str">
        <f>IF($AX484="","",VLOOKUP($AX484,リスト!$CL:$CM,2,FALSE))</f>
        <v/>
      </c>
      <c r="AZ484" s="3"/>
      <c r="BA484" s="280" t="str">
        <f>IF(BB484="","",VLOOKUP(BB484,リスト!$K:$L,2,FALSE))</f>
        <v/>
      </c>
      <c r="BB484" s="3"/>
      <c r="BC484" s="3"/>
      <c r="BD484" s="87"/>
      <c r="BE484" s="280" t="str">
        <f>IF(BF484="","",VLOOKUP(BF484,リスト!$I:$J,2,FALSE))</f>
        <v/>
      </c>
      <c r="BF484" s="3"/>
      <c r="BG484" s="280" t="str">
        <f>IF(BH484="","",VLOOKUP(BH484,リスト!$M:$N,2,FALSE))</f>
        <v/>
      </c>
      <c r="BH484" s="282"/>
      <c r="BI484" s="280" t="str">
        <f>IF(BJ484="","",VLOOKUP(BJ484,リスト!$O:$P,2,FALSE))</f>
        <v/>
      </c>
      <c r="BJ484" s="24"/>
      <c r="BM484" s="451" t="str">
        <f>IF(明細!AV478="","",明細!AV478)</f>
        <v/>
      </c>
      <c r="BN484" s="453" t="str">
        <f>IF(明細!AT478="","",明細!AT478)</f>
        <v/>
      </c>
      <c r="BO484" s="280" t="str">
        <f>IF($BN484="","",VLOOKUP($BN484,リスト!$CL:$CM,2,FALSE))</f>
        <v/>
      </c>
      <c r="BP484" s="280" t="str">
        <f>IF(BQ484="","",VLOOKUP(BQ484,リスト!$K$5:$L$7,2,FALSE))</f>
        <v/>
      </c>
      <c r="BQ484" s="13"/>
      <c r="BR484" s="13"/>
      <c r="BS484" s="47"/>
      <c r="BT484" s="280" t="str">
        <f>IF(BU484="","",VLOOKUP(BU484,リスト!I475:J493,2,FALSE))</f>
        <v/>
      </c>
      <c r="BU484" s="13"/>
      <c r="BV484" s="13"/>
      <c r="BW484" s="282"/>
      <c r="BX484" s="282"/>
      <c r="BY484" s="280" t="str">
        <f>IF(BZ484="","",VLOOKUP(BZ484,リスト!$S$5:$T$6,2,FALSE))</f>
        <v/>
      </c>
      <c r="BZ484" s="3"/>
      <c r="CA484" s="3"/>
      <c r="CB484" s="81"/>
      <c r="CC484" s="280" t="str">
        <f t="shared" si="66"/>
        <v/>
      </c>
      <c r="CD484" s="83"/>
      <c r="CE484" s="83"/>
      <c r="CF484" s="83"/>
      <c r="CG484" s="83"/>
      <c r="CH484" s="282" t="str">
        <f t="shared" si="67"/>
        <v/>
      </c>
      <c r="CI484" s="83"/>
      <c r="CJ484" s="280" t="str">
        <f t="shared" si="68"/>
        <v/>
      </c>
      <c r="CK484" s="87"/>
      <c r="CL484" s="78"/>
      <c r="CM484" s="83"/>
      <c r="CN484" s="83"/>
      <c r="CO484" s="83"/>
      <c r="CP484" s="280" t="str">
        <f t="shared" si="73"/>
        <v/>
      </c>
      <c r="CQ484" s="81"/>
      <c r="CR484" s="280" t="str">
        <f t="shared" si="74"/>
        <v/>
      </c>
      <c r="CS484" s="3"/>
      <c r="CT484" s="3"/>
      <c r="CU484" s="280" t="str">
        <f>IF(CV484="","",VLOOKUP(CV484,リスト!$V$5:$W$6,2,FALSE))</f>
        <v/>
      </c>
      <c r="CV484" s="3"/>
      <c r="CW484" s="280" t="str">
        <f>IF(CX484="","",VLOOKUP(CX484,リスト!$X$5:$Y$6,2,FALSE))</f>
        <v/>
      </c>
      <c r="CX484" s="3"/>
      <c r="CY484" s="77"/>
      <c r="CZ484" s="77"/>
      <c r="DA484" s="75"/>
      <c r="DB484" s="75"/>
      <c r="DC484" s="75"/>
      <c r="DD484" s="75"/>
      <c r="DE484" s="280" t="str">
        <f>IF(DF484="","",VLOOKUP(DF484,リスト!$Z$5:$AA$10,2,FALSE))</f>
        <v/>
      </c>
      <c r="DF484" s="3"/>
      <c r="DG484" s="280" t="str">
        <f>IF(DH484="","",VLOOKUP(DH484,リスト!$AB$5:$AC$12,2,FALSE))</f>
        <v/>
      </c>
      <c r="DH484" s="63"/>
      <c r="DI484" s="280" t="str">
        <f>IF(DJ484="","",VLOOKUP(DJ484,リスト!$AD$5:$AE$7,2,FALSE))</f>
        <v/>
      </c>
      <c r="DJ484" s="3"/>
      <c r="DK484" s="280" t="str">
        <f>IF(DL484="","",VLOOKUP(DL484,リスト!$AF$5:$AG$10,2,FALSE))</f>
        <v/>
      </c>
      <c r="DL484" s="3"/>
      <c r="DM484" s="280" t="str">
        <f>IF(DN484="","",VLOOKUP(DN484,リスト!$AH$5:$AI$6,2,FALSE))</f>
        <v/>
      </c>
      <c r="DN484" s="3"/>
      <c r="DO484" s="280" t="str">
        <f>IF(DP484="","",VLOOKUP(DP484,リスト!$AJ$5:$AK$6,2,FALSE))</f>
        <v/>
      </c>
      <c r="DP484" s="3"/>
      <c r="DQ484" s="280" t="str">
        <f>IF(DR484="","",VLOOKUP(DR484,リスト!$AL$5:$AM$7,2,FALSE))</f>
        <v/>
      </c>
      <c r="DR484" s="3"/>
      <c r="DS484" s="13"/>
      <c r="DT484" s="85"/>
      <c r="DU484" s="85"/>
      <c r="DV484" s="281" t="str">
        <f>IF(DW484="","",VLOOKUP(DW484,リスト!$AN$5:$AO$6,2,FALSE))</f>
        <v/>
      </c>
      <c r="DW484" s="13"/>
      <c r="DX484" s="341"/>
      <c r="DY484" s="345"/>
      <c r="DZ484" s="341"/>
      <c r="EA484" s="345"/>
      <c r="EB484" s="280" t="str">
        <f>IF(EC484="","",VLOOKUP(EC484,リスト!$AW$5:$AX$8,2,FALSE))</f>
        <v/>
      </c>
      <c r="EC484" s="3"/>
      <c r="ED484" s="85"/>
      <c r="EE484" s="280" t="str">
        <f>IF(EF484="","",VLOOKUP(EF484,リスト!$AY$5:$AZ$10,2,FALSE))</f>
        <v/>
      </c>
      <c r="EF484" s="3"/>
      <c r="EG484" s="280" t="str">
        <f>IF(EH484="","",VLOOKUP(EH484,リスト!$BA$5:$BB$10,2,FALSE))</f>
        <v/>
      </c>
      <c r="EH484" s="3"/>
      <c r="EI484" s="280" t="str">
        <f>IF(EJ484="","",VLOOKUP(EJ484,リスト!$BC$5:$BD$10,2,FALSE))</f>
        <v/>
      </c>
      <c r="EJ484" s="3"/>
      <c r="EK484" s="280" t="str">
        <f>IF(EL484="","",VLOOKUP(EL484,リスト!$BE$5:$BF$10,2,FALSE))</f>
        <v/>
      </c>
      <c r="EL484" s="3"/>
      <c r="EM484" s="78"/>
      <c r="EN484" s="73"/>
      <c r="EO484" s="73"/>
      <c r="EP484" s="13"/>
      <c r="EQ484" s="13"/>
      <c r="ER484" s="280" t="str">
        <f>IF(ES484="","",VLOOKUP(ES484,リスト!$BG$5:$BH$10,2,FALSE))</f>
        <v/>
      </c>
      <c r="ES484" s="13"/>
      <c r="ET484" s="13"/>
      <c r="EU484" s="13"/>
      <c r="EV484" s="13"/>
      <c r="EW484" s="13"/>
      <c r="EX484" s="81"/>
      <c r="EY484" s="81"/>
      <c r="EZ484" s="26"/>
      <c r="FA484" s="281" t="str">
        <f>IF($EZ484="","",INDEX(リスト!$BI$5:$BJ$40,MATCH($EZ484,リスト!$BJ$5:$BJ$40,0),1))</f>
        <v/>
      </c>
      <c r="FB484" s="280" t="str">
        <f>IF(FC484="","",VLOOKUP(FC484,リスト!$BK:$BL,2,FALSE))</f>
        <v/>
      </c>
      <c r="FC484" s="13"/>
      <c r="FD484" s="331"/>
      <c r="FE484" s="3"/>
      <c r="FF484" s="280" t="str">
        <f>IF(FG484="","",VLOOKUP(FG484,リスト!$BO$5:$BP$6,2,FALSE))</f>
        <v/>
      </c>
      <c r="FG484" s="3"/>
      <c r="FH484" s="280" t="str">
        <f>IF(FI484="","",VLOOKUP(FI484,リスト!$BQ$5:$BR$8,2,FALSE))</f>
        <v/>
      </c>
      <c r="FI484" s="3"/>
      <c r="FJ484" s="282"/>
      <c r="FK484" s="280" t="str">
        <f>IF(FL484="","",VLOOKUP(FL484,リスト!$BS$5:$BT$6,2,FALSE))</f>
        <v/>
      </c>
      <c r="FL484" s="63"/>
      <c r="FM484" s="13"/>
      <c r="FN484" s="13"/>
      <c r="FO484" s="13"/>
      <c r="FP484" s="283" t="str">
        <f t="shared" si="69"/>
        <v/>
      </c>
      <c r="FQ484" s="283" t="str">
        <f t="shared" si="69"/>
        <v/>
      </c>
      <c r="FR484" s="13"/>
      <c r="FS484" s="85"/>
      <c r="FT484" s="85"/>
      <c r="FU484" s="281" t="str">
        <f t="shared" si="70"/>
        <v/>
      </c>
      <c r="FV484" s="280" t="str">
        <f>IF(FW484="","",VLOOKUP(FW484,リスト!$BV$5:$BW$10,2,FALSE))</f>
        <v/>
      </c>
      <c r="FW484" s="26"/>
      <c r="FX484" s="282" t="str">
        <f t="shared" si="71"/>
        <v/>
      </c>
      <c r="FY484" s="280" t="str">
        <f>IF(FZ484="","",VLOOKUP(FZ484,リスト!$BX$5:$BY$6,2,FALSE))</f>
        <v/>
      </c>
      <c r="FZ484" s="3"/>
      <c r="GA484" s="280" t="str">
        <f>IF(GB484="","",VLOOKUP(GB484,リスト!$BZ$5:$CA$6,2,FALSE))</f>
        <v/>
      </c>
      <c r="GB484" s="13"/>
      <c r="GC484" s="281" t="str">
        <f>IF(GD484="","",VLOOKUP(GD484,リスト!$CB$5:$CC$6,2,FALSE))</f>
        <v/>
      </c>
      <c r="GD484" s="13"/>
      <c r="GE484" s="13"/>
      <c r="GF484" s="13"/>
      <c r="GG484" s="75"/>
      <c r="GH484" s="281" t="str">
        <f t="shared" si="72"/>
        <v/>
      </c>
      <c r="GI484" s="128"/>
      <c r="GJ484" s="281" t="str">
        <f>IF(GK484="","",VLOOKUP(GK484,リスト!$CD$5:$CE$6,2,FALSE))</f>
        <v/>
      </c>
      <c r="GK484" s="13"/>
      <c r="GL484" s="281" t="str">
        <f>IF(GM484="","",VLOOKUP(GM484,リスト!$CF$5:$CG$5,2,FALSE))</f>
        <v/>
      </c>
      <c r="GM484" s="26"/>
      <c r="GN484" s="280" t="str">
        <f>IF(GO484="","",VLOOKUP(GO484,リスト!$CH$5:$CI$5,2,FALSE))</f>
        <v/>
      </c>
      <c r="GO484" s="284"/>
      <c r="GP484" s="284"/>
      <c r="GQ484" s="284"/>
      <c r="GR484" s="284"/>
      <c r="GS484" s="284"/>
      <c r="GT484" s="284"/>
      <c r="GU484" s="284"/>
      <c r="GV484" s="284"/>
      <c r="GW484" s="284"/>
      <c r="GX484" s="285"/>
    </row>
    <row r="485" spans="2:206" s="177" customFormat="1" ht="24.75" hidden="1" customHeight="1" outlineLevel="1">
      <c r="B485" s="286" t="str">
        <f>IF(明細!B479="","",明細!B479)</f>
        <v/>
      </c>
      <c r="C485" s="287" t="str">
        <f>IF(明細!C479="","",明細!C479)</f>
        <v/>
      </c>
      <c r="D485" s="265" t="str">
        <f>IF(明細!D479="","",明細!D479)</f>
        <v/>
      </c>
      <c r="E485" s="265" t="str">
        <f>IF(明細!E479="","",明細!E479)</f>
        <v/>
      </c>
      <c r="F485" s="265" t="str">
        <f>IF(明細!F479="","",明細!F479)</f>
        <v/>
      </c>
      <c r="G485" s="265" t="str">
        <f>IF(明細!G479="","",明細!G479)</f>
        <v/>
      </c>
      <c r="H485" s="265" t="str">
        <f>IF(明細!H479="","",明細!H479)</f>
        <v/>
      </c>
      <c r="I485" s="265" t="str">
        <f>IF(明細!I479="","",明細!I479)</f>
        <v/>
      </c>
      <c r="J485" s="265" t="str">
        <f>IF(明細!J479="","",明細!J479)</f>
        <v/>
      </c>
      <c r="K485" s="265" t="str">
        <f>IF(明細!K479="","",明細!K479)</f>
        <v/>
      </c>
      <c r="L485" s="265" t="str">
        <f>IF(明細!L479="","",明細!L479)</f>
        <v/>
      </c>
      <c r="M485" s="265" t="str">
        <f>IF(明細!M479="","",明細!M479)</f>
        <v/>
      </c>
      <c r="N485" s="265" t="str">
        <f>IF(明細!N479="","",明細!N479)</f>
        <v/>
      </c>
      <c r="O485" s="265" t="str">
        <f>IF(明細!O479="","",明細!O479)</f>
        <v/>
      </c>
      <c r="P485" s="265" t="str">
        <f>IF(明細!P479="","",明細!P479)</f>
        <v/>
      </c>
      <c r="Q485" s="265" t="str">
        <f>IF(明細!Q479="","",明細!Q479)</f>
        <v/>
      </c>
      <c r="R485" s="289" t="str">
        <f>IF(明細!R479="","",明細!R479)</f>
        <v/>
      </c>
      <c r="S485" s="291" t="str">
        <f>IF(明細!S479="","",明細!S479)</f>
        <v/>
      </c>
      <c r="T485" s="291" t="str">
        <f>IF(明細!T479="","",明細!T479)</f>
        <v/>
      </c>
      <c r="U485" s="291" t="str">
        <f>IF(明細!U479="","",明細!U479)</f>
        <v/>
      </c>
      <c r="V485" s="292" t="str">
        <f>IF(明細!V479="","",明細!V479)</f>
        <v>個</v>
      </c>
      <c r="W485" s="292" t="str">
        <f>IF(明細!W479="","",明細!W479)</f>
        <v/>
      </c>
      <c r="X485" s="293" t="str">
        <f>IF(明細!X479="","",明細!X479)</f>
        <v/>
      </c>
      <c r="Y485" s="134" t="str">
        <f>IF(明細!Y479="","",明細!Y479)</f>
        <v/>
      </c>
      <c r="Z485" s="135" t="str">
        <f>IF(明細!Z479="","",明細!Z479)</f>
        <v/>
      </c>
      <c r="AA485" s="134" t="str">
        <f>IF(明細!AA479="","",明細!AA479)</f>
        <v/>
      </c>
      <c r="AB485" s="303" t="str">
        <f>IF(明細!AB479="","",明細!AB479)</f>
        <v/>
      </c>
      <c r="AC485" s="134" t="str">
        <f>IF(明細!AC479="","",明細!AC479)</f>
        <v/>
      </c>
      <c r="AD485" s="183" t="str">
        <f>IF(明細!AD479="","",明細!AD479)</f>
        <v/>
      </c>
      <c r="AE485" s="184">
        <f>IF(明細!AE479="","",明細!AE479)</f>
        <v>0.1</v>
      </c>
      <c r="AF485" s="185" t="str">
        <f>IF(明細!AF479="","",明細!AF479)</f>
        <v/>
      </c>
      <c r="AG485" s="186" t="str">
        <f>IF(明細!AG479="","",明細!AG479)</f>
        <v/>
      </c>
      <c r="AH485" s="186" t="str">
        <f>IF(明細!AH479="","",明細!AH479)</f>
        <v/>
      </c>
      <c r="AI485" s="187" t="str">
        <f>IF(明細!AI479="","",明細!AI479)</f>
        <v/>
      </c>
      <c r="AJ485" s="296" t="str">
        <f>IF(明細!AJ479="","",明細!AJ479)</f>
        <v/>
      </c>
      <c r="AK485" s="297" t="str">
        <f>IF(明細!AK479="","",明細!AK479)</f>
        <v/>
      </c>
      <c r="AL485" s="298" t="str">
        <f>IF(明細!AL479="","",明細!AL479)</f>
        <v/>
      </c>
      <c r="AM485" s="299" t="str">
        <f>IF(明細!AM479="","",明細!AM479)</f>
        <v/>
      </c>
      <c r="AN485" s="300" t="str">
        <f>IF(明細!AN479="","",明細!AN479)</f>
        <v/>
      </c>
      <c r="AO485" s="300" t="str">
        <f>IF(明細!AO479="","",明細!AO479)</f>
        <v/>
      </c>
      <c r="AP485" s="300" t="str">
        <f>IF(明細!AP479="","",明細!AP479)</f>
        <v/>
      </c>
      <c r="AQ485" s="301" t="str">
        <f>IF(明細!AQ479="","",明細!AQ479)</f>
        <v/>
      </c>
      <c r="AR485" s="302" t="str">
        <f>IF(明細!AR479="","",明細!AR479)</f>
        <v/>
      </c>
      <c r="AU485" s="360"/>
      <c r="AV485" s="368"/>
      <c r="AW485" s="446" t="str">
        <f>IF(明細!AV479="","",明細!AV479)</f>
        <v/>
      </c>
      <c r="AX485" s="419" t="str">
        <f>IF(明細!AT479="","",明細!AT479)</f>
        <v/>
      </c>
      <c r="AY485" s="280" t="str">
        <f>IF($AX485="","",VLOOKUP($AX485,リスト!$CL:$CM,2,FALSE))</f>
        <v/>
      </c>
      <c r="AZ485" s="3"/>
      <c r="BA485" s="280" t="str">
        <f>IF(BB485="","",VLOOKUP(BB485,リスト!$K:$L,2,FALSE))</f>
        <v/>
      </c>
      <c r="BB485" s="3"/>
      <c r="BC485" s="3"/>
      <c r="BD485" s="87"/>
      <c r="BE485" s="280" t="str">
        <f>IF(BF485="","",VLOOKUP(BF485,リスト!$I:$J,2,FALSE))</f>
        <v/>
      </c>
      <c r="BF485" s="3"/>
      <c r="BG485" s="280" t="str">
        <f>IF(BH485="","",VLOOKUP(BH485,リスト!$M:$N,2,FALSE))</f>
        <v/>
      </c>
      <c r="BH485" s="282"/>
      <c r="BI485" s="280" t="str">
        <f>IF(BJ485="","",VLOOKUP(BJ485,リスト!$O:$P,2,FALSE))</f>
        <v/>
      </c>
      <c r="BJ485" s="24"/>
      <c r="BM485" s="451" t="str">
        <f>IF(明細!AV479="","",明細!AV479)</f>
        <v/>
      </c>
      <c r="BN485" s="453" t="str">
        <f>IF(明細!AT479="","",明細!AT479)</f>
        <v/>
      </c>
      <c r="BO485" s="280" t="str">
        <f>IF($BN485="","",VLOOKUP($BN485,リスト!$CL:$CM,2,FALSE))</f>
        <v/>
      </c>
      <c r="BP485" s="280" t="str">
        <f>IF(BQ485="","",VLOOKUP(BQ485,リスト!$K$5:$L$7,2,FALSE))</f>
        <v/>
      </c>
      <c r="BQ485" s="13"/>
      <c r="BR485" s="13"/>
      <c r="BS485" s="47"/>
      <c r="BT485" s="280" t="str">
        <f>IF(BU485="","",VLOOKUP(BU485,リスト!I476:J494,2,FALSE))</f>
        <v/>
      </c>
      <c r="BU485" s="13"/>
      <c r="BV485" s="13"/>
      <c r="BW485" s="282"/>
      <c r="BX485" s="282"/>
      <c r="BY485" s="280" t="str">
        <f>IF(BZ485="","",VLOOKUP(BZ485,リスト!$S$5:$T$6,2,FALSE))</f>
        <v/>
      </c>
      <c r="BZ485" s="3"/>
      <c r="CA485" s="3"/>
      <c r="CB485" s="81"/>
      <c r="CC485" s="280" t="str">
        <f t="shared" si="66"/>
        <v/>
      </c>
      <c r="CD485" s="83"/>
      <c r="CE485" s="83"/>
      <c r="CF485" s="83"/>
      <c r="CG485" s="83"/>
      <c r="CH485" s="282" t="str">
        <f t="shared" si="67"/>
        <v/>
      </c>
      <c r="CI485" s="83"/>
      <c r="CJ485" s="280" t="str">
        <f t="shared" si="68"/>
        <v/>
      </c>
      <c r="CK485" s="87"/>
      <c r="CL485" s="78"/>
      <c r="CM485" s="83"/>
      <c r="CN485" s="83"/>
      <c r="CO485" s="83"/>
      <c r="CP485" s="280" t="str">
        <f t="shared" si="73"/>
        <v/>
      </c>
      <c r="CQ485" s="81"/>
      <c r="CR485" s="280" t="str">
        <f t="shared" si="74"/>
        <v/>
      </c>
      <c r="CS485" s="3"/>
      <c r="CT485" s="3"/>
      <c r="CU485" s="280" t="str">
        <f>IF(CV485="","",VLOOKUP(CV485,リスト!$V$5:$W$6,2,FALSE))</f>
        <v/>
      </c>
      <c r="CV485" s="3"/>
      <c r="CW485" s="280" t="str">
        <f>IF(CX485="","",VLOOKUP(CX485,リスト!$X$5:$Y$6,2,FALSE))</f>
        <v/>
      </c>
      <c r="CX485" s="3"/>
      <c r="CY485" s="77"/>
      <c r="CZ485" s="77"/>
      <c r="DA485" s="75"/>
      <c r="DB485" s="75"/>
      <c r="DC485" s="75"/>
      <c r="DD485" s="75"/>
      <c r="DE485" s="280" t="str">
        <f>IF(DF485="","",VLOOKUP(DF485,リスト!$Z$5:$AA$10,2,FALSE))</f>
        <v/>
      </c>
      <c r="DF485" s="3"/>
      <c r="DG485" s="280" t="str">
        <f>IF(DH485="","",VLOOKUP(DH485,リスト!$AB$5:$AC$12,2,FALSE))</f>
        <v/>
      </c>
      <c r="DH485" s="63"/>
      <c r="DI485" s="280" t="str">
        <f>IF(DJ485="","",VLOOKUP(DJ485,リスト!$AD$5:$AE$7,2,FALSE))</f>
        <v/>
      </c>
      <c r="DJ485" s="3"/>
      <c r="DK485" s="280" t="str">
        <f>IF(DL485="","",VLOOKUP(DL485,リスト!$AF$5:$AG$10,2,FALSE))</f>
        <v/>
      </c>
      <c r="DL485" s="3"/>
      <c r="DM485" s="280" t="str">
        <f>IF(DN485="","",VLOOKUP(DN485,リスト!$AH$5:$AI$6,2,FALSE))</f>
        <v/>
      </c>
      <c r="DN485" s="3"/>
      <c r="DO485" s="280" t="str">
        <f>IF(DP485="","",VLOOKUP(DP485,リスト!$AJ$5:$AK$6,2,FALSE))</f>
        <v/>
      </c>
      <c r="DP485" s="3"/>
      <c r="DQ485" s="280" t="str">
        <f>IF(DR485="","",VLOOKUP(DR485,リスト!$AL$5:$AM$7,2,FALSE))</f>
        <v/>
      </c>
      <c r="DR485" s="3"/>
      <c r="DS485" s="13"/>
      <c r="DT485" s="85"/>
      <c r="DU485" s="85"/>
      <c r="DV485" s="281" t="str">
        <f>IF(DW485="","",VLOOKUP(DW485,リスト!$AN$5:$AO$6,2,FALSE))</f>
        <v/>
      </c>
      <c r="DW485" s="13"/>
      <c r="DX485" s="341"/>
      <c r="DY485" s="345"/>
      <c r="DZ485" s="341"/>
      <c r="EA485" s="345"/>
      <c r="EB485" s="280" t="str">
        <f>IF(EC485="","",VLOOKUP(EC485,リスト!$AW$5:$AX$8,2,FALSE))</f>
        <v/>
      </c>
      <c r="EC485" s="3"/>
      <c r="ED485" s="85"/>
      <c r="EE485" s="280" t="str">
        <f>IF(EF485="","",VLOOKUP(EF485,リスト!$AY$5:$AZ$10,2,FALSE))</f>
        <v/>
      </c>
      <c r="EF485" s="3"/>
      <c r="EG485" s="280" t="str">
        <f>IF(EH485="","",VLOOKUP(EH485,リスト!$BA$5:$BB$10,2,FALSE))</f>
        <v/>
      </c>
      <c r="EH485" s="3"/>
      <c r="EI485" s="280" t="str">
        <f>IF(EJ485="","",VLOOKUP(EJ485,リスト!$BC$5:$BD$10,2,FALSE))</f>
        <v/>
      </c>
      <c r="EJ485" s="3"/>
      <c r="EK485" s="280" t="str">
        <f>IF(EL485="","",VLOOKUP(EL485,リスト!$BE$5:$BF$10,2,FALSE))</f>
        <v/>
      </c>
      <c r="EL485" s="3"/>
      <c r="EM485" s="78"/>
      <c r="EN485" s="73"/>
      <c r="EO485" s="73"/>
      <c r="EP485" s="13"/>
      <c r="EQ485" s="13"/>
      <c r="ER485" s="280" t="str">
        <f>IF(ES485="","",VLOOKUP(ES485,リスト!$BG$5:$BH$10,2,FALSE))</f>
        <v/>
      </c>
      <c r="ES485" s="13"/>
      <c r="ET485" s="13"/>
      <c r="EU485" s="13"/>
      <c r="EV485" s="13"/>
      <c r="EW485" s="13"/>
      <c r="EX485" s="81"/>
      <c r="EY485" s="81"/>
      <c r="EZ485" s="26"/>
      <c r="FA485" s="281" t="str">
        <f>IF($EZ485="","",INDEX(リスト!$BI$5:$BJ$40,MATCH($EZ485,リスト!$BJ$5:$BJ$40,0),1))</f>
        <v/>
      </c>
      <c r="FB485" s="280" t="str">
        <f>IF(FC485="","",VLOOKUP(FC485,リスト!$BK:$BL,2,FALSE))</f>
        <v/>
      </c>
      <c r="FC485" s="13"/>
      <c r="FD485" s="331"/>
      <c r="FE485" s="3"/>
      <c r="FF485" s="280" t="str">
        <f>IF(FG485="","",VLOOKUP(FG485,リスト!$BO$5:$BP$6,2,FALSE))</f>
        <v/>
      </c>
      <c r="FG485" s="3"/>
      <c r="FH485" s="280" t="str">
        <f>IF(FI485="","",VLOOKUP(FI485,リスト!$BQ$5:$BR$8,2,FALSE))</f>
        <v/>
      </c>
      <c r="FI485" s="3"/>
      <c r="FJ485" s="282"/>
      <c r="FK485" s="280" t="str">
        <f>IF(FL485="","",VLOOKUP(FL485,リスト!$BS$5:$BT$6,2,FALSE))</f>
        <v/>
      </c>
      <c r="FL485" s="63"/>
      <c r="FM485" s="13"/>
      <c r="FN485" s="13"/>
      <c r="FO485" s="13"/>
      <c r="FP485" s="283" t="str">
        <f t="shared" si="69"/>
        <v/>
      </c>
      <c r="FQ485" s="283" t="str">
        <f t="shared" si="69"/>
        <v/>
      </c>
      <c r="FR485" s="13"/>
      <c r="FS485" s="85"/>
      <c r="FT485" s="85"/>
      <c r="FU485" s="281" t="str">
        <f t="shared" si="70"/>
        <v/>
      </c>
      <c r="FV485" s="280" t="str">
        <f>IF(FW485="","",VLOOKUP(FW485,リスト!$BV$5:$BW$10,2,FALSE))</f>
        <v/>
      </c>
      <c r="FW485" s="26"/>
      <c r="FX485" s="282" t="str">
        <f t="shared" si="71"/>
        <v/>
      </c>
      <c r="FY485" s="280" t="str">
        <f>IF(FZ485="","",VLOOKUP(FZ485,リスト!$BX$5:$BY$6,2,FALSE))</f>
        <v/>
      </c>
      <c r="FZ485" s="3"/>
      <c r="GA485" s="280" t="str">
        <f>IF(GB485="","",VLOOKUP(GB485,リスト!$BZ$5:$CA$6,2,FALSE))</f>
        <v/>
      </c>
      <c r="GB485" s="13"/>
      <c r="GC485" s="281" t="str">
        <f>IF(GD485="","",VLOOKUP(GD485,リスト!$CB$5:$CC$6,2,FALSE))</f>
        <v/>
      </c>
      <c r="GD485" s="13"/>
      <c r="GE485" s="13"/>
      <c r="GF485" s="13"/>
      <c r="GG485" s="75"/>
      <c r="GH485" s="281" t="str">
        <f t="shared" si="72"/>
        <v/>
      </c>
      <c r="GI485" s="128"/>
      <c r="GJ485" s="281" t="str">
        <f>IF(GK485="","",VLOOKUP(GK485,リスト!$CD$5:$CE$6,2,FALSE))</f>
        <v/>
      </c>
      <c r="GK485" s="13"/>
      <c r="GL485" s="281" t="str">
        <f>IF(GM485="","",VLOOKUP(GM485,リスト!$CF$5:$CG$5,2,FALSE))</f>
        <v/>
      </c>
      <c r="GM485" s="26"/>
      <c r="GN485" s="280" t="str">
        <f>IF(GO485="","",VLOOKUP(GO485,リスト!$CH$5:$CI$5,2,FALSE))</f>
        <v/>
      </c>
      <c r="GO485" s="284"/>
      <c r="GP485" s="284"/>
      <c r="GQ485" s="284"/>
      <c r="GR485" s="284"/>
      <c r="GS485" s="284"/>
      <c r="GT485" s="284"/>
      <c r="GU485" s="284"/>
      <c r="GV485" s="284"/>
      <c r="GW485" s="284"/>
      <c r="GX485" s="285"/>
    </row>
    <row r="486" spans="2:206" s="177" customFormat="1" ht="24.75" hidden="1" customHeight="1" outlineLevel="1">
      <c r="B486" s="286" t="str">
        <f>IF(明細!B480="","",明細!B480)</f>
        <v/>
      </c>
      <c r="C486" s="287" t="str">
        <f>IF(明細!C480="","",明細!C480)</f>
        <v/>
      </c>
      <c r="D486" s="265" t="str">
        <f>IF(明細!D480="","",明細!D480)</f>
        <v/>
      </c>
      <c r="E486" s="265" t="str">
        <f>IF(明細!E480="","",明細!E480)</f>
        <v/>
      </c>
      <c r="F486" s="265" t="str">
        <f>IF(明細!F480="","",明細!F480)</f>
        <v/>
      </c>
      <c r="G486" s="265" t="str">
        <f>IF(明細!G480="","",明細!G480)</f>
        <v/>
      </c>
      <c r="H486" s="265" t="str">
        <f>IF(明細!H480="","",明細!H480)</f>
        <v/>
      </c>
      <c r="I486" s="265" t="str">
        <f>IF(明細!I480="","",明細!I480)</f>
        <v/>
      </c>
      <c r="J486" s="265" t="str">
        <f>IF(明細!J480="","",明細!J480)</f>
        <v/>
      </c>
      <c r="K486" s="265" t="str">
        <f>IF(明細!K480="","",明細!K480)</f>
        <v/>
      </c>
      <c r="L486" s="265" t="str">
        <f>IF(明細!L480="","",明細!L480)</f>
        <v/>
      </c>
      <c r="M486" s="265" t="str">
        <f>IF(明細!M480="","",明細!M480)</f>
        <v/>
      </c>
      <c r="N486" s="265" t="str">
        <f>IF(明細!N480="","",明細!N480)</f>
        <v/>
      </c>
      <c r="O486" s="265" t="str">
        <f>IF(明細!O480="","",明細!O480)</f>
        <v/>
      </c>
      <c r="P486" s="265" t="str">
        <f>IF(明細!P480="","",明細!P480)</f>
        <v/>
      </c>
      <c r="Q486" s="265" t="str">
        <f>IF(明細!Q480="","",明細!Q480)</f>
        <v/>
      </c>
      <c r="R486" s="289" t="str">
        <f>IF(明細!R480="","",明細!R480)</f>
        <v/>
      </c>
      <c r="S486" s="291" t="str">
        <f>IF(明細!S480="","",明細!S480)</f>
        <v/>
      </c>
      <c r="T486" s="291" t="str">
        <f>IF(明細!T480="","",明細!T480)</f>
        <v/>
      </c>
      <c r="U486" s="291" t="str">
        <f>IF(明細!U480="","",明細!U480)</f>
        <v/>
      </c>
      <c r="V486" s="292" t="str">
        <f>IF(明細!V480="","",明細!V480)</f>
        <v>個</v>
      </c>
      <c r="W486" s="292" t="str">
        <f>IF(明細!W480="","",明細!W480)</f>
        <v/>
      </c>
      <c r="X486" s="293" t="str">
        <f>IF(明細!X480="","",明細!X480)</f>
        <v/>
      </c>
      <c r="Y486" s="134" t="str">
        <f>IF(明細!Y480="","",明細!Y480)</f>
        <v/>
      </c>
      <c r="Z486" s="135" t="str">
        <f>IF(明細!Z480="","",明細!Z480)</f>
        <v/>
      </c>
      <c r="AA486" s="134" t="str">
        <f>IF(明細!AA480="","",明細!AA480)</f>
        <v/>
      </c>
      <c r="AB486" s="303" t="str">
        <f>IF(明細!AB480="","",明細!AB480)</f>
        <v/>
      </c>
      <c r="AC486" s="134" t="str">
        <f>IF(明細!AC480="","",明細!AC480)</f>
        <v/>
      </c>
      <c r="AD486" s="183" t="str">
        <f>IF(明細!AD480="","",明細!AD480)</f>
        <v/>
      </c>
      <c r="AE486" s="184">
        <f>IF(明細!AE480="","",明細!AE480)</f>
        <v>0.1</v>
      </c>
      <c r="AF486" s="185" t="str">
        <f>IF(明細!AF480="","",明細!AF480)</f>
        <v/>
      </c>
      <c r="AG486" s="186" t="str">
        <f>IF(明細!AG480="","",明細!AG480)</f>
        <v/>
      </c>
      <c r="AH486" s="186" t="str">
        <f>IF(明細!AH480="","",明細!AH480)</f>
        <v/>
      </c>
      <c r="AI486" s="187" t="str">
        <f>IF(明細!AI480="","",明細!AI480)</f>
        <v/>
      </c>
      <c r="AJ486" s="296" t="str">
        <f>IF(明細!AJ480="","",明細!AJ480)</f>
        <v/>
      </c>
      <c r="AK486" s="297" t="str">
        <f>IF(明細!AK480="","",明細!AK480)</f>
        <v/>
      </c>
      <c r="AL486" s="298" t="str">
        <f>IF(明細!AL480="","",明細!AL480)</f>
        <v/>
      </c>
      <c r="AM486" s="299" t="str">
        <f>IF(明細!AM480="","",明細!AM480)</f>
        <v/>
      </c>
      <c r="AN486" s="300" t="str">
        <f>IF(明細!AN480="","",明細!AN480)</f>
        <v/>
      </c>
      <c r="AO486" s="300" t="str">
        <f>IF(明細!AO480="","",明細!AO480)</f>
        <v/>
      </c>
      <c r="AP486" s="300" t="str">
        <f>IF(明細!AP480="","",明細!AP480)</f>
        <v/>
      </c>
      <c r="AQ486" s="301" t="str">
        <f>IF(明細!AQ480="","",明細!AQ480)</f>
        <v/>
      </c>
      <c r="AR486" s="302" t="str">
        <f>IF(明細!AR480="","",明細!AR480)</f>
        <v/>
      </c>
      <c r="AU486" s="360"/>
      <c r="AV486" s="368"/>
      <c r="AW486" s="446" t="str">
        <f>IF(明細!AV480="","",明細!AV480)</f>
        <v/>
      </c>
      <c r="AX486" s="419" t="str">
        <f>IF(明細!AT480="","",明細!AT480)</f>
        <v/>
      </c>
      <c r="AY486" s="280" t="str">
        <f>IF($AX486="","",VLOOKUP($AX486,リスト!$CL:$CM,2,FALSE))</f>
        <v/>
      </c>
      <c r="AZ486" s="3"/>
      <c r="BA486" s="280" t="str">
        <f>IF(BB486="","",VLOOKUP(BB486,リスト!$K:$L,2,FALSE))</f>
        <v/>
      </c>
      <c r="BB486" s="3"/>
      <c r="BC486" s="3"/>
      <c r="BD486" s="87"/>
      <c r="BE486" s="280" t="str">
        <f>IF(BF486="","",VLOOKUP(BF486,リスト!$I:$J,2,FALSE))</f>
        <v/>
      </c>
      <c r="BF486" s="3"/>
      <c r="BG486" s="280" t="str">
        <f>IF(BH486="","",VLOOKUP(BH486,リスト!$M:$N,2,FALSE))</f>
        <v/>
      </c>
      <c r="BH486" s="282"/>
      <c r="BI486" s="280" t="str">
        <f>IF(BJ486="","",VLOOKUP(BJ486,リスト!$O:$P,2,FALSE))</f>
        <v/>
      </c>
      <c r="BJ486" s="24"/>
      <c r="BM486" s="451" t="str">
        <f>IF(明細!AV480="","",明細!AV480)</f>
        <v/>
      </c>
      <c r="BN486" s="453" t="str">
        <f>IF(明細!AT480="","",明細!AT480)</f>
        <v/>
      </c>
      <c r="BO486" s="280" t="str">
        <f>IF($BN486="","",VLOOKUP($BN486,リスト!$CL:$CM,2,FALSE))</f>
        <v/>
      </c>
      <c r="BP486" s="280" t="str">
        <f>IF(BQ486="","",VLOOKUP(BQ486,リスト!$K$5:$L$7,2,FALSE))</f>
        <v/>
      </c>
      <c r="BQ486" s="13"/>
      <c r="BR486" s="13"/>
      <c r="BS486" s="47"/>
      <c r="BT486" s="280" t="str">
        <f>IF(BU486="","",VLOOKUP(BU486,リスト!I477:J495,2,FALSE))</f>
        <v/>
      </c>
      <c r="BU486" s="13"/>
      <c r="BV486" s="13"/>
      <c r="BW486" s="282"/>
      <c r="BX486" s="282"/>
      <c r="BY486" s="280" t="str">
        <f>IF(BZ486="","",VLOOKUP(BZ486,リスト!$S$5:$T$6,2,FALSE))</f>
        <v/>
      </c>
      <c r="BZ486" s="3"/>
      <c r="CA486" s="3"/>
      <c r="CB486" s="81"/>
      <c r="CC486" s="280" t="str">
        <f t="shared" si="66"/>
        <v/>
      </c>
      <c r="CD486" s="83"/>
      <c r="CE486" s="83"/>
      <c r="CF486" s="83"/>
      <c r="CG486" s="83"/>
      <c r="CH486" s="282" t="str">
        <f t="shared" si="67"/>
        <v/>
      </c>
      <c r="CI486" s="83"/>
      <c r="CJ486" s="280" t="str">
        <f t="shared" si="68"/>
        <v/>
      </c>
      <c r="CK486" s="87"/>
      <c r="CL486" s="78"/>
      <c r="CM486" s="83"/>
      <c r="CN486" s="83"/>
      <c r="CO486" s="83"/>
      <c r="CP486" s="280" t="str">
        <f t="shared" si="73"/>
        <v/>
      </c>
      <c r="CQ486" s="81"/>
      <c r="CR486" s="280" t="str">
        <f t="shared" si="74"/>
        <v/>
      </c>
      <c r="CS486" s="3"/>
      <c r="CT486" s="3"/>
      <c r="CU486" s="280" t="str">
        <f>IF(CV486="","",VLOOKUP(CV486,リスト!$V$5:$W$6,2,FALSE))</f>
        <v/>
      </c>
      <c r="CV486" s="3"/>
      <c r="CW486" s="280" t="str">
        <f>IF(CX486="","",VLOOKUP(CX486,リスト!$X$5:$Y$6,2,FALSE))</f>
        <v/>
      </c>
      <c r="CX486" s="3"/>
      <c r="CY486" s="77"/>
      <c r="CZ486" s="77"/>
      <c r="DA486" s="75"/>
      <c r="DB486" s="75"/>
      <c r="DC486" s="75"/>
      <c r="DD486" s="75"/>
      <c r="DE486" s="280" t="str">
        <f>IF(DF486="","",VLOOKUP(DF486,リスト!$Z$5:$AA$10,2,FALSE))</f>
        <v/>
      </c>
      <c r="DF486" s="3"/>
      <c r="DG486" s="280" t="str">
        <f>IF(DH486="","",VLOOKUP(DH486,リスト!$AB$5:$AC$12,2,FALSE))</f>
        <v/>
      </c>
      <c r="DH486" s="63"/>
      <c r="DI486" s="280" t="str">
        <f>IF(DJ486="","",VLOOKUP(DJ486,リスト!$AD$5:$AE$7,2,FALSE))</f>
        <v/>
      </c>
      <c r="DJ486" s="3"/>
      <c r="DK486" s="280" t="str">
        <f>IF(DL486="","",VLOOKUP(DL486,リスト!$AF$5:$AG$10,2,FALSE))</f>
        <v/>
      </c>
      <c r="DL486" s="3"/>
      <c r="DM486" s="280" t="str">
        <f>IF(DN486="","",VLOOKUP(DN486,リスト!$AH$5:$AI$6,2,FALSE))</f>
        <v/>
      </c>
      <c r="DN486" s="3"/>
      <c r="DO486" s="280" t="str">
        <f>IF(DP486="","",VLOOKUP(DP486,リスト!$AJ$5:$AK$6,2,FALSE))</f>
        <v/>
      </c>
      <c r="DP486" s="3"/>
      <c r="DQ486" s="280" t="str">
        <f>IF(DR486="","",VLOOKUP(DR486,リスト!$AL$5:$AM$7,2,FALSE))</f>
        <v/>
      </c>
      <c r="DR486" s="3"/>
      <c r="DS486" s="13"/>
      <c r="DT486" s="85"/>
      <c r="DU486" s="85"/>
      <c r="DV486" s="281" t="str">
        <f>IF(DW486="","",VLOOKUP(DW486,リスト!$AN$5:$AO$6,2,FALSE))</f>
        <v/>
      </c>
      <c r="DW486" s="13"/>
      <c r="DX486" s="341"/>
      <c r="DY486" s="345"/>
      <c r="DZ486" s="341"/>
      <c r="EA486" s="345"/>
      <c r="EB486" s="280" t="str">
        <f>IF(EC486="","",VLOOKUP(EC486,リスト!$AW$5:$AX$8,2,FALSE))</f>
        <v/>
      </c>
      <c r="EC486" s="3"/>
      <c r="ED486" s="85"/>
      <c r="EE486" s="280" t="str">
        <f>IF(EF486="","",VLOOKUP(EF486,リスト!$AY$5:$AZ$10,2,FALSE))</f>
        <v/>
      </c>
      <c r="EF486" s="3"/>
      <c r="EG486" s="280" t="str">
        <f>IF(EH486="","",VLOOKUP(EH486,リスト!$BA$5:$BB$10,2,FALSE))</f>
        <v/>
      </c>
      <c r="EH486" s="3"/>
      <c r="EI486" s="280" t="str">
        <f>IF(EJ486="","",VLOOKUP(EJ486,リスト!$BC$5:$BD$10,2,FALSE))</f>
        <v/>
      </c>
      <c r="EJ486" s="3"/>
      <c r="EK486" s="280" t="str">
        <f>IF(EL486="","",VLOOKUP(EL486,リスト!$BE$5:$BF$10,2,FALSE))</f>
        <v/>
      </c>
      <c r="EL486" s="3"/>
      <c r="EM486" s="78"/>
      <c r="EN486" s="73"/>
      <c r="EO486" s="73"/>
      <c r="EP486" s="13"/>
      <c r="EQ486" s="13"/>
      <c r="ER486" s="280" t="str">
        <f>IF(ES486="","",VLOOKUP(ES486,リスト!$BG$5:$BH$10,2,FALSE))</f>
        <v/>
      </c>
      <c r="ES486" s="13"/>
      <c r="ET486" s="13"/>
      <c r="EU486" s="13"/>
      <c r="EV486" s="13"/>
      <c r="EW486" s="13"/>
      <c r="EX486" s="81"/>
      <c r="EY486" s="81"/>
      <c r="EZ486" s="26"/>
      <c r="FA486" s="281" t="str">
        <f>IF($EZ486="","",INDEX(リスト!$BI$5:$BJ$40,MATCH($EZ486,リスト!$BJ$5:$BJ$40,0),1))</f>
        <v/>
      </c>
      <c r="FB486" s="280" t="str">
        <f>IF(FC486="","",VLOOKUP(FC486,リスト!$BK:$BL,2,FALSE))</f>
        <v/>
      </c>
      <c r="FC486" s="13"/>
      <c r="FD486" s="331"/>
      <c r="FE486" s="3"/>
      <c r="FF486" s="280" t="str">
        <f>IF(FG486="","",VLOOKUP(FG486,リスト!$BO$5:$BP$6,2,FALSE))</f>
        <v/>
      </c>
      <c r="FG486" s="3"/>
      <c r="FH486" s="280" t="str">
        <f>IF(FI486="","",VLOOKUP(FI486,リスト!$BQ$5:$BR$8,2,FALSE))</f>
        <v/>
      </c>
      <c r="FI486" s="3"/>
      <c r="FJ486" s="282"/>
      <c r="FK486" s="280" t="str">
        <f>IF(FL486="","",VLOOKUP(FL486,リスト!$BS$5:$BT$6,2,FALSE))</f>
        <v/>
      </c>
      <c r="FL486" s="63"/>
      <c r="FM486" s="13"/>
      <c r="FN486" s="13"/>
      <c r="FO486" s="13"/>
      <c r="FP486" s="283" t="str">
        <f t="shared" si="69"/>
        <v/>
      </c>
      <c r="FQ486" s="283" t="str">
        <f t="shared" si="69"/>
        <v/>
      </c>
      <c r="FR486" s="13"/>
      <c r="FS486" s="85"/>
      <c r="FT486" s="85"/>
      <c r="FU486" s="281" t="str">
        <f t="shared" si="70"/>
        <v/>
      </c>
      <c r="FV486" s="280" t="str">
        <f>IF(FW486="","",VLOOKUP(FW486,リスト!$BV$5:$BW$10,2,FALSE))</f>
        <v/>
      </c>
      <c r="FW486" s="26"/>
      <c r="FX486" s="282" t="str">
        <f t="shared" si="71"/>
        <v/>
      </c>
      <c r="FY486" s="280" t="str">
        <f>IF(FZ486="","",VLOOKUP(FZ486,リスト!$BX$5:$BY$6,2,FALSE))</f>
        <v/>
      </c>
      <c r="FZ486" s="3"/>
      <c r="GA486" s="280" t="str">
        <f>IF(GB486="","",VLOOKUP(GB486,リスト!$BZ$5:$CA$6,2,FALSE))</f>
        <v/>
      </c>
      <c r="GB486" s="13"/>
      <c r="GC486" s="281" t="str">
        <f>IF(GD486="","",VLOOKUP(GD486,リスト!$CB$5:$CC$6,2,FALSE))</f>
        <v/>
      </c>
      <c r="GD486" s="13"/>
      <c r="GE486" s="13"/>
      <c r="GF486" s="13"/>
      <c r="GG486" s="75"/>
      <c r="GH486" s="281" t="str">
        <f t="shared" si="72"/>
        <v/>
      </c>
      <c r="GI486" s="128"/>
      <c r="GJ486" s="281" t="str">
        <f>IF(GK486="","",VLOOKUP(GK486,リスト!$CD$5:$CE$6,2,FALSE))</f>
        <v/>
      </c>
      <c r="GK486" s="13"/>
      <c r="GL486" s="281" t="str">
        <f>IF(GM486="","",VLOOKUP(GM486,リスト!$CF$5:$CG$5,2,FALSE))</f>
        <v/>
      </c>
      <c r="GM486" s="26"/>
      <c r="GN486" s="280" t="str">
        <f>IF(GO486="","",VLOOKUP(GO486,リスト!$CH$5:$CI$5,2,FALSE))</f>
        <v/>
      </c>
      <c r="GO486" s="284"/>
      <c r="GP486" s="284"/>
      <c r="GQ486" s="284"/>
      <c r="GR486" s="284"/>
      <c r="GS486" s="284"/>
      <c r="GT486" s="284"/>
      <c r="GU486" s="284"/>
      <c r="GV486" s="284"/>
      <c r="GW486" s="284"/>
      <c r="GX486" s="285"/>
    </row>
    <row r="487" spans="2:206" s="177" customFormat="1" ht="24.75" hidden="1" customHeight="1" outlineLevel="1">
      <c r="B487" s="286" t="str">
        <f>IF(明細!B481="","",明細!B481)</f>
        <v/>
      </c>
      <c r="C487" s="287" t="str">
        <f>IF(明細!C481="","",明細!C481)</f>
        <v/>
      </c>
      <c r="D487" s="265" t="str">
        <f>IF(明細!D481="","",明細!D481)</f>
        <v/>
      </c>
      <c r="E487" s="265" t="str">
        <f>IF(明細!E481="","",明細!E481)</f>
        <v/>
      </c>
      <c r="F487" s="265" t="str">
        <f>IF(明細!F481="","",明細!F481)</f>
        <v/>
      </c>
      <c r="G487" s="265" t="str">
        <f>IF(明細!G481="","",明細!G481)</f>
        <v/>
      </c>
      <c r="H487" s="265" t="str">
        <f>IF(明細!H481="","",明細!H481)</f>
        <v/>
      </c>
      <c r="I487" s="265" t="str">
        <f>IF(明細!I481="","",明細!I481)</f>
        <v/>
      </c>
      <c r="J487" s="265" t="str">
        <f>IF(明細!J481="","",明細!J481)</f>
        <v/>
      </c>
      <c r="K487" s="265" t="str">
        <f>IF(明細!K481="","",明細!K481)</f>
        <v/>
      </c>
      <c r="L487" s="265" t="str">
        <f>IF(明細!L481="","",明細!L481)</f>
        <v/>
      </c>
      <c r="M487" s="265" t="str">
        <f>IF(明細!M481="","",明細!M481)</f>
        <v/>
      </c>
      <c r="N487" s="265" t="str">
        <f>IF(明細!N481="","",明細!N481)</f>
        <v/>
      </c>
      <c r="O487" s="265" t="str">
        <f>IF(明細!O481="","",明細!O481)</f>
        <v/>
      </c>
      <c r="P487" s="265" t="str">
        <f>IF(明細!P481="","",明細!P481)</f>
        <v/>
      </c>
      <c r="Q487" s="265" t="str">
        <f>IF(明細!Q481="","",明細!Q481)</f>
        <v/>
      </c>
      <c r="R487" s="289" t="str">
        <f>IF(明細!R481="","",明細!R481)</f>
        <v/>
      </c>
      <c r="S487" s="291" t="str">
        <f>IF(明細!S481="","",明細!S481)</f>
        <v/>
      </c>
      <c r="T487" s="291" t="str">
        <f>IF(明細!T481="","",明細!T481)</f>
        <v/>
      </c>
      <c r="U487" s="291" t="str">
        <f>IF(明細!U481="","",明細!U481)</f>
        <v/>
      </c>
      <c r="V487" s="292" t="str">
        <f>IF(明細!V481="","",明細!V481)</f>
        <v>個</v>
      </c>
      <c r="W487" s="292" t="str">
        <f>IF(明細!W481="","",明細!W481)</f>
        <v/>
      </c>
      <c r="X487" s="293" t="str">
        <f>IF(明細!X481="","",明細!X481)</f>
        <v/>
      </c>
      <c r="Y487" s="134" t="str">
        <f>IF(明細!Y481="","",明細!Y481)</f>
        <v/>
      </c>
      <c r="Z487" s="135" t="str">
        <f>IF(明細!Z481="","",明細!Z481)</f>
        <v/>
      </c>
      <c r="AA487" s="134" t="str">
        <f>IF(明細!AA481="","",明細!AA481)</f>
        <v/>
      </c>
      <c r="AB487" s="303" t="str">
        <f>IF(明細!AB481="","",明細!AB481)</f>
        <v/>
      </c>
      <c r="AC487" s="134" t="str">
        <f>IF(明細!AC481="","",明細!AC481)</f>
        <v/>
      </c>
      <c r="AD487" s="183" t="str">
        <f>IF(明細!AD481="","",明細!AD481)</f>
        <v/>
      </c>
      <c r="AE487" s="184">
        <f>IF(明細!AE481="","",明細!AE481)</f>
        <v>0.1</v>
      </c>
      <c r="AF487" s="185" t="str">
        <f>IF(明細!AF481="","",明細!AF481)</f>
        <v/>
      </c>
      <c r="AG487" s="186" t="str">
        <f>IF(明細!AG481="","",明細!AG481)</f>
        <v/>
      </c>
      <c r="AH487" s="186" t="str">
        <f>IF(明細!AH481="","",明細!AH481)</f>
        <v/>
      </c>
      <c r="AI487" s="187" t="str">
        <f>IF(明細!AI481="","",明細!AI481)</f>
        <v/>
      </c>
      <c r="AJ487" s="296" t="str">
        <f>IF(明細!AJ481="","",明細!AJ481)</f>
        <v/>
      </c>
      <c r="AK487" s="297" t="str">
        <f>IF(明細!AK481="","",明細!AK481)</f>
        <v/>
      </c>
      <c r="AL487" s="298" t="str">
        <f>IF(明細!AL481="","",明細!AL481)</f>
        <v/>
      </c>
      <c r="AM487" s="299" t="str">
        <f>IF(明細!AM481="","",明細!AM481)</f>
        <v/>
      </c>
      <c r="AN487" s="300" t="str">
        <f>IF(明細!AN481="","",明細!AN481)</f>
        <v/>
      </c>
      <c r="AO487" s="300" t="str">
        <f>IF(明細!AO481="","",明細!AO481)</f>
        <v/>
      </c>
      <c r="AP487" s="300" t="str">
        <f>IF(明細!AP481="","",明細!AP481)</f>
        <v/>
      </c>
      <c r="AQ487" s="301" t="str">
        <f>IF(明細!AQ481="","",明細!AQ481)</f>
        <v/>
      </c>
      <c r="AR487" s="302" t="str">
        <f>IF(明細!AR481="","",明細!AR481)</f>
        <v/>
      </c>
      <c r="AU487" s="360"/>
      <c r="AV487" s="368"/>
      <c r="AW487" s="446" t="str">
        <f>IF(明細!AV481="","",明細!AV481)</f>
        <v/>
      </c>
      <c r="AX487" s="419" t="str">
        <f>IF(明細!AT481="","",明細!AT481)</f>
        <v/>
      </c>
      <c r="AY487" s="280" t="str">
        <f>IF($AX487="","",VLOOKUP($AX487,リスト!$CL:$CM,2,FALSE))</f>
        <v/>
      </c>
      <c r="AZ487" s="3"/>
      <c r="BA487" s="280" t="str">
        <f>IF(BB487="","",VLOOKUP(BB487,リスト!$K:$L,2,FALSE))</f>
        <v/>
      </c>
      <c r="BB487" s="3"/>
      <c r="BC487" s="3"/>
      <c r="BD487" s="87"/>
      <c r="BE487" s="280" t="str">
        <f>IF(BF487="","",VLOOKUP(BF487,リスト!$I:$J,2,FALSE))</f>
        <v/>
      </c>
      <c r="BF487" s="3"/>
      <c r="BG487" s="280" t="str">
        <f>IF(BH487="","",VLOOKUP(BH487,リスト!$M:$N,2,FALSE))</f>
        <v/>
      </c>
      <c r="BH487" s="282"/>
      <c r="BI487" s="280" t="str">
        <f>IF(BJ487="","",VLOOKUP(BJ487,リスト!$O:$P,2,FALSE))</f>
        <v/>
      </c>
      <c r="BJ487" s="24"/>
      <c r="BM487" s="451" t="str">
        <f>IF(明細!AV481="","",明細!AV481)</f>
        <v/>
      </c>
      <c r="BN487" s="453" t="str">
        <f>IF(明細!AT481="","",明細!AT481)</f>
        <v/>
      </c>
      <c r="BO487" s="280" t="str">
        <f>IF($BN487="","",VLOOKUP($BN487,リスト!$CL:$CM,2,FALSE))</f>
        <v/>
      </c>
      <c r="BP487" s="280" t="str">
        <f>IF(BQ487="","",VLOOKUP(BQ487,リスト!$K$5:$L$7,2,FALSE))</f>
        <v/>
      </c>
      <c r="BQ487" s="13"/>
      <c r="BR487" s="13"/>
      <c r="BS487" s="47"/>
      <c r="BT487" s="280" t="str">
        <f>IF(BU487="","",VLOOKUP(BU487,リスト!I478:J496,2,FALSE))</f>
        <v/>
      </c>
      <c r="BU487" s="13"/>
      <c r="BV487" s="13"/>
      <c r="BW487" s="282"/>
      <c r="BX487" s="282"/>
      <c r="BY487" s="280" t="str">
        <f>IF(BZ487="","",VLOOKUP(BZ487,リスト!$S$5:$T$6,2,FALSE))</f>
        <v/>
      </c>
      <c r="BZ487" s="3"/>
      <c r="CA487" s="3"/>
      <c r="CB487" s="81"/>
      <c r="CC487" s="280" t="str">
        <f t="shared" si="66"/>
        <v/>
      </c>
      <c r="CD487" s="83"/>
      <c r="CE487" s="83"/>
      <c r="CF487" s="83"/>
      <c r="CG487" s="83"/>
      <c r="CH487" s="282" t="str">
        <f t="shared" si="67"/>
        <v/>
      </c>
      <c r="CI487" s="83"/>
      <c r="CJ487" s="280" t="str">
        <f t="shared" si="68"/>
        <v/>
      </c>
      <c r="CK487" s="87"/>
      <c r="CL487" s="78"/>
      <c r="CM487" s="83"/>
      <c r="CN487" s="83"/>
      <c r="CO487" s="83"/>
      <c r="CP487" s="280" t="str">
        <f t="shared" si="73"/>
        <v/>
      </c>
      <c r="CQ487" s="81"/>
      <c r="CR487" s="280" t="str">
        <f t="shared" si="74"/>
        <v/>
      </c>
      <c r="CS487" s="3"/>
      <c r="CT487" s="3"/>
      <c r="CU487" s="280" t="str">
        <f>IF(CV487="","",VLOOKUP(CV487,リスト!$V$5:$W$6,2,FALSE))</f>
        <v/>
      </c>
      <c r="CV487" s="3"/>
      <c r="CW487" s="280" t="str">
        <f>IF(CX487="","",VLOOKUP(CX487,リスト!$X$5:$Y$6,2,FALSE))</f>
        <v/>
      </c>
      <c r="CX487" s="3"/>
      <c r="CY487" s="77"/>
      <c r="CZ487" s="77"/>
      <c r="DA487" s="75"/>
      <c r="DB487" s="75"/>
      <c r="DC487" s="75"/>
      <c r="DD487" s="75"/>
      <c r="DE487" s="280" t="str">
        <f>IF(DF487="","",VLOOKUP(DF487,リスト!$Z$5:$AA$10,2,FALSE))</f>
        <v/>
      </c>
      <c r="DF487" s="3"/>
      <c r="DG487" s="280" t="str">
        <f>IF(DH487="","",VLOOKUP(DH487,リスト!$AB$5:$AC$12,2,FALSE))</f>
        <v/>
      </c>
      <c r="DH487" s="63"/>
      <c r="DI487" s="280" t="str">
        <f>IF(DJ487="","",VLOOKUP(DJ487,リスト!$AD$5:$AE$7,2,FALSE))</f>
        <v/>
      </c>
      <c r="DJ487" s="3"/>
      <c r="DK487" s="280" t="str">
        <f>IF(DL487="","",VLOOKUP(DL487,リスト!$AF$5:$AG$10,2,FALSE))</f>
        <v/>
      </c>
      <c r="DL487" s="3"/>
      <c r="DM487" s="280" t="str">
        <f>IF(DN487="","",VLOOKUP(DN487,リスト!$AH$5:$AI$6,2,FALSE))</f>
        <v/>
      </c>
      <c r="DN487" s="3"/>
      <c r="DO487" s="280" t="str">
        <f>IF(DP487="","",VLOOKUP(DP487,リスト!$AJ$5:$AK$6,2,FALSE))</f>
        <v/>
      </c>
      <c r="DP487" s="3"/>
      <c r="DQ487" s="280" t="str">
        <f>IF(DR487="","",VLOOKUP(DR487,リスト!$AL$5:$AM$7,2,FALSE))</f>
        <v/>
      </c>
      <c r="DR487" s="3"/>
      <c r="DS487" s="13"/>
      <c r="DT487" s="85"/>
      <c r="DU487" s="85"/>
      <c r="DV487" s="281" t="str">
        <f>IF(DW487="","",VLOOKUP(DW487,リスト!$AN$5:$AO$6,2,FALSE))</f>
        <v/>
      </c>
      <c r="DW487" s="13"/>
      <c r="DX487" s="341"/>
      <c r="DY487" s="345"/>
      <c r="DZ487" s="341"/>
      <c r="EA487" s="345"/>
      <c r="EB487" s="280" t="str">
        <f>IF(EC487="","",VLOOKUP(EC487,リスト!$AW$5:$AX$8,2,FALSE))</f>
        <v/>
      </c>
      <c r="EC487" s="3"/>
      <c r="ED487" s="85"/>
      <c r="EE487" s="280" t="str">
        <f>IF(EF487="","",VLOOKUP(EF487,リスト!$AY$5:$AZ$10,2,FALSE))</f>
        <v/>
      </c>
      <c r="EF487" s="3"/>
      <c r="EG487" s="280" t="str">
        <f>IF(EH487="","",VLOOKUP(EH487,リスト!$BA$5:$BB$10,2,FALSE))</f>
        <v/>
      </c>
      <c r="EH487" s="3"/>
      <c r="EI487" s="280" t="str">
        <f>IF(EJ487="","",VLOOKUP(EJ487,リスト!$BC$5:$BD$10,2,FALSE))</f>
        <v/>
      </c>
      <c r="EJ487" s="3"/>
      <c r="EK487" s="280" t="str">
        <f>IF(EL487="","",VLOOKUP(EL487,リスト!$BE$5:$BF$10,2,FALSE))</f>
        <v/>
      </c>
      <c r="EL487" s="3"/>
      <c r="EM487" s="78"/>
      <c r="EN487" s="73"/>
      <c r="EO487" s="73"/>
      <c r="EP487" s="13"/>
      <c r="EQ487" s="13"/>
      <c r="ER487" s="280" t="str">
        <f>IF(ES487="","",VLOOKUP(ES487,リスト!$BG$5:$BH$10,2,FALSE))</f>
        <v/>
      </c>
      <c r="ES487" s="13"/>
      <c r="ET487" s="13"/>
      <c r="EU487" s="13"/>
      <c r="EV487" s="13"/>
      <c r="EW487" s="13"/>
      <c r="EX487" s="81"/>
      <c r="EY487" s="81"/>
      <c r="EZ487" s="26"/>
      <c r="FA487" s="281" t="str">
        <f>IF($EZ487="","",INDEX(リスト!$BI$5:$BJ$40,MATCH($EZ487,リスト!$BJ$5:$BJ$40,0),1))</f>
        <v/>
      </c>
      <c r="FB487" s="280" t="str">
        <f>IF(FC487="","",VLOOKUP(FC487,リスト!$BK:$BL,2,FALSE))</f>
        <v/>
      </c>
      <c r="FC487" s="13"/>
      <c r="FD487" s="331"/>
      <c r="FE487" s="3"/>
      <c r="FF487" s="280" t="str">
        <f>IF(FG487="","",VLOOKUP(FG487,リスト!$BO$5:$BP$6,2,FALSE))</f>
        <v/>
      </c>
      <c r="FG487" s="3"/>
      <c r="FH487" s="280" t="str">
        <f>IF(FI487="","",VLOOKUP(FI487,リスト!$BQ$5:$BR$8,2,FALSE))</f>
        <v/>
      </c>
      <c r="FI487" s="3"/>
      <c r="FJ487" s="282"/>
      <c r="FK487" s="280" t="str">
        <f>IF(FL487="","",VLOOKUP(FL487,リスト!$BS$5:$BT$6,2,FALSE))</f>
        <v/>
      </c>
      <c r="FL487" s="63"/>
      <c r="FM487" s="13"/>
      <c r="FN487" s="13"/>
      <c r="FO487" s="13"/>
      <c r="FP487" s="283" t="str">
        <f t="shared" si="69"/>
        <v/>
      </c>
      <c r="FQ487" s="283" t="str">
        <f t="shared" si="69"/>
        <v/>
      </c>
      <c r="FR487" s="13"/>
      <c r="FS487" s="85"/>
      <c r="FT487" s="85"/>
      <c r="FU487" s="281" t="str">
        <f t="shared" si="70"/>
        <v/>
      </c>
      <c r="FV487" s="280" t="str">
        <f>IF(FW487="","",VLOOKUP(FW487,リスト!$BV$5:$BW$10,2,FALSE))</f>
        <v/>
      </c>
      <c r="FW487" s="26"/>
      <c r="FX487" s="282" t="str">
        <f t="shared" si="71"/>
        <v/>
      </c>
      <c r="FY487" s="280" t="str">
        <f>IF(FZ487="","",VLOOKUP(FZ487,リスト!$BX$5:$BY$6,2,FALSE))</f>
        <v/>
      </c>
      <c r="FZ487" s="3"/>
      <c r="GA487" s="280" t="str">
        <f>IF(GB487="","",VLOOKUP(GB487,リスト!$BZ$5:$CA$6,2,FALSE))</f>
        <v/>
      </c>
      <c r="GB487" s="13"/>
      <c r="GC487" s="281" t="str">
        <f>IF(GD487="","",VLOOKUP(GD487,リスト!$CB$5:$CC$6,2,FALSE))</f>
        <v/>
      </c>
      <c r="GD487" s="13"/>
      <c r="GE487" s="13"/>
      <c r="GF487" s="13"/>
      <c r="GG487" s="75"/>
      <c r="GH487" s="281" t="str">
        <f t="shared" si="72"/>
        <v/>
      </c>
      <c r="GI487" s="128"/>
      <c r="GJ487" s="281" t="str">
        <f>IF(GK487="","",VLOOKUP(GK487,リスト!$CD$5:$CE$6,2,FALSE))</f>
        <v/>
      </c>
      <c r="GK487" s="13"/>
      <c r="GL487" s="281" t="str">
        <f>IF(GM487="","",VLOOKUP(GM487,リスト!$CF$5:$CG$5,2,FALSE))</f>
        <v/>
      </c>
      <c r="GM487" s="26"/>
      <c r="GN487" s="280" t="str">
        <f>IF(GO487="","",VLOOKUP(GO487,リスト!$CH$5:$CI$5,2,FALSE))</f>
        <v/>
      </c>
      <c r="GO487" s="284"/>
      <c r="GP487" s="284"/>
      <c r="GQ487" s="284"/>
      <c r="GR487" s="284"/>
      <c r="GS487" s="284"/>
      <c r="GT487" s="284"/>
      <c r="GU487" s="284"/>
      <c r="GV487" s="284"/>
      <c r="GW487" s="284"/>
      <c r="GX487" s="285"/>
    </row>
    <row r="488" spans="2:206" s="177" customFormat="1" ht="24.75" hidden="1" customHeight="1" outlineLevel="1">
      <c r="B488" s="286" t="str">
        <f>IF(明細!B482="","",明細!B482)</f>
        <v/>
      </c>
      <c r="C488" s="287" t="str">
        <f>IF(明細!C482="","",明細!C482)</f>
        <v/>
      </c>
      <c r="D488" s="265" t="str">
        <f>IF(明細!D482="","",明細!D482)</f>
        <v/>
      </c>
      <c r="E488" s="265" t="str">
        <f>IF(明細!E482="","",明細!E482)</f>
        <v/>
      </c>
      <c r="F488" s="265" t="str">
        <f>IF(明細!F482="","",明細!F482)</f>
        <v/>
      </c>
      <c r="G488" s="265" t="str">
        <f>IF(明細!G482="","",明細!G482)</f>
        <v/>
      </c>
      <c r="H488" s="265" t="str">
        <f>IF(明細!H482="","",明細!H482)</f>
        <v/>
      </c>
      <c r="I488" s="265" t="str">
        <f>IF(明細!I482="","",明細!I482)</f>
        <v/>
      </c>
      <c r="J488" s="265" t="str">
        <f>IF(明細!J482="","",明細!J482)</f>
        <v/>
      </c>
      <c r="K488" s="265" t="str">
        <f>IF(明細!K482="","",明細!K482)</f>
        <v/>
      </c>
      <c r="L488" s="265" t="str">
        <f>IF(明細!L482="","",明細!L482)</f>
        <v/>
      </c>
      <c r="M488" s="265" t="str">
        <f>IF(明細!M482="","",明細!M482)</f>
        <v/>
      </c>
      <c r="N488" s="265" t="str">
        <f>IF(明細!N482="","",明細!N482)</f>
        <v/>
      </c>
      <c r="O488" s="265" t="str">
        <f>IF(明細!O482="","",明細!O482)</f>
        <v/>
      </c>
      <c r="P488" s="265" t="str">
        <f>IF(明細!P482="","",明細!P482)</f>
        <v/>
      </c>
      <c r="Q488" s="265" t="str">
        <f>IF(明細!Q482="","",明細!Q482)</f>
        <v/>
      </c>
      <c r="R488" s="289" t="str">
        <f>IF(明細!R482="","",明細!R482)</f>
        <v/>
      </c>
      <c r="S488" s="291" t="str">
        <f>IF(明細!S482="","",明細!S482)</f>
        <v/>
      </c>
      <c r="T488" s="291" t="str">
        <f>IF(明細!T482="","",明細!T482)</f>
        <v/>
      </c>
      <c r="U488" s="291" t="str">
        <f>IF(明細!U482="","",明細!U482)</f>
        <v/>
      </c>
      <c r="V488" s="292" t="str">
        <f>IF(明細!V482="","",明細!V482)</f>
        <v>個</v>
      </c>
      <c r="W488" s="292" t="str">
        <f>IF(明細!W482="","",明細!W482)</f>
        <v/>
      </c>
      <c r="X488" s="293" t="str">
        <f>IF(明細!X482="","",明細!X482)</f>
        <v/>
      </c>
      <c r="Y488" s="134" t="str">
        <f>IF(明細!Y482="","",明細!Y482)</f>
        <v/>
      </c>
      <c r="Z488" s="135" t="str">
        <f>IF(明細!Z482="","",明細!Z482)</f>
        <v/>
      </c>
      <c r="AA488" s="134" t="str">
        <f>IF(明細!AA482="","",明細!AA482)</f>
        <v/>
      </c>
      <c r="AB488" s="303" t="str">
        <f>IF(明細!AB482="","",明細!AB482)</f>
        <v/>
      </c>
      <c r="AC488" s="134" t="str">
        <f>IF(明細!AC482="","",明細!AC482)</f>
        <v/>
      </c>
      <c r="AD488" s="183" t="str">
        <f>IF(明細!AD482="","",明細!AD482)</f>
        <v/>
      </c>
      <c r="AE488" s="184">
        <f>IF(明細!AE482="","",明細!AE482)</f>
        <v>0.1</v>
      </c>
      <c r="AF488" s="185" t="str">
        <f>IF(明細!AF482="","",明細!AF482)</f>
        <v/>
      </c>
      <c r="AG488" s="186" t="str">
        <f>IF(明細!AG482="","",明細!AG482)</f>
        <v/>
      </c>
      <c r="AH488" s="186" t="str">
        <f>IF(明細!AH482="","",明細!AH482)</f>
        <v/>
      </c>
      <c r="AI488" s="187" t="str">
        <f>IF(明細!AI482="","",明細!AI482)</f>
        <v/>
      </c>
      <c r="AJ488" s="296" t="str">
        <f>IF(明細!AJ482="","",明細!AJ482)</f>
        <v/>
      </c>
      <c r="AK488" s="297" t="str">
        <f>IF(明細!AK482="","",明細!AK482)</f>
        <v/>
      </c>
      <c r="AL488" s="298" t="str">
        <f>IF(明細!AL482="","",明細!AL482)</f>
        <v/>
      </c>
      <c r="AM488" s="299" t="str">
        <f>IF(明細!AM482="","",明細!AM482)</f>
        <v/>
      </c>
      <c r="AN488" s="300" t="str">
        <f>IF(明細!AN482="","",明細!AN482)</f>
        <v/>
      </c>
      <c r="AO488" s="300" t="str">
        <f>IF(明細!AO482="","",明細!AO482)</f>
        <v/>
      </c>
      <c r="AP488" s="300" t="str">
        <f>IF(明細!AP482="","",明細!AP482)</f>
        <v/>
      </c>
      <c r="AQ488" s="301" t="str">
        <f>IF(明細!AQ482="","",明細!AQ482)</f>
        <v/>
      </c>
      <c r="AR488" s="302" t="str">
        <f>IF(明細!AR482="","",明細!AR482)</f>
        <v/>
      </c>
      <c r="AU488" s="360"/>
      <c r="AV488" s="368"/>
      <c r="AW488" s="446" t="str">
        <f>IF(明細!AV482="","",明細!AV482)</f>
        <v/>
      </c>
      <c r="AX488" s="419" t="str">
        <f>IF(明細!AT482="","",明細!AT482)</f>
        <v/>
      </c>
      <c r="AY488" s="280" t="str">
        <f>IF($AX488="","",VLOOKUP($AX488,リスト!$CL:$CM,2,FALSE))</f>
        <v/>
      </c>
      <c r="AZ488" s="3"/>
      <c r="BA488" s="280" t="str">
        <f>IF(BB488="","",VLOOKUP(BB488,リスト!$K:$L,2,FALSE))</f>
        <v/>
      </c>
      <c r="BB488" s="3"/>
      <c r="BC488" s="3"/>
      <c r="BD488" s="87"/>
      <c r="BE488" s="280" t="str">
        <f>IF(BF488="","",VLOOKUP(BF488,リスト!$I:$J,2,FALSE))</f>
        <v/>
      </c>
      <c r="BF488" s="3"/>
      <c r="BG488" s="280" t="str">
        <f>IF(BH488="","",VLOOKUP(BH488,リスト!$M:$N,2,FALSE))</f>
        <v/>
      </c>
      <c r="BH488" s="282"/>
      <c r="BI488" s="280" t="str">
        <f>IF(BJ488="","",VLOOKUP(BJ488,リスト!$O:$P,2,FALSE))</f>
        <v/>
      </c>
      <c r="BJ488" s="24"/>
      <c r="BM488" s="451" t="str">
        <f>IF(明細!AV482="","",明細!AV482)</f>
        <v/>
      </c>
      <c r="BN488" s="453" t="str">
        <f>IF(明細!AT482="","",明細!AT482)</f>
        <v/>
      </c>
      <c r="BO488" s="280" t="str">
        <f>IF($BN488="","",VLOOKUP($BN488,リスト!$CL:$CM,2,FALSE))</f>
        <v/>
      </c>
      <c r="BP488" s="280" t="str">
        <f>IF(BQ488="","",VLOOKUP(BQ488,リスト!$K$5:$L$7,2,FALSE))</f>
        <v/>
      </c>
      <c r="BQ488" s="13"/>
      <c r="BR488" s="13"/>
      <c r="BS488" s="47"/>
      <c r="BT488" s="280" t="str">
        <f>IF(BU488="","",VLOOKUP(BU488,リスト!I479:J497,2,FALSE))</f>
        <v/>
      </c>
      <c r="BU488" s="13"/>
      <c r="BV488" s="13"/>
      <c r="BW488" s="282"/>
      <c r="BX488" s="282"/>
      <c r="BY488" s="280" t="str">
        <f>IF(BZ488="","",VLOOKUP(BZ488,リスト!$S$5:$T$6,2,FALSE))</f>
        <v/>
      </c>
      <c r="BZ488" s="3"/>
      <c r="CA488" s="3"/>
      <c r="CB488" s="81"/>
      <c r="CC488" s="280" t="str">
        <f t="shared" si="66"/>
        <v/>
      </c>
      <c r="CD488" s="83"/>
      <c r="CE488" s="83"/>
      <c r="CF488" s="83"/>
      <c r="CG488" s="83"/>
      <c r="CH488" s="282" t="str">
        <f t="shared" si="67"/>
        <v/>
      </c>
      <c r="CI488" s="83"/>
      <c r="CJ488" s="280" t="str">
        <f t="shared" si="68"/>
        <v/>
      </c>
      <c r="CK488" s="87"/>
      <c r="CL488" s="78"/>
      <c r="CM488" s="83"/>
      <c r="CN488" s="83"/>
      <c r="CO488" s="83"/>
      <c r="CP488" s="280" t="str">
        <f t="shared" si="73"/>
        <v/>
      </c>
      <c r="CQ488" s="81"/>
      <c r="CR488" s="280" t="str">
        <f t="shared" si="74"/>
        <v/>
      </c>
      <c r="CS488" s="3"/>
      <c r="CT488" s="3"/>
      <c r="CU488" s="280" t="str">
        <f>IF(CV488="","",VLOOKUP(CV488,リスト!$V$5:$W$6,2,FALSE))</f>
        <v/>
      </c>
      <c r="CV488" s="3"/>
      <c r="CW488" s="280" t="str">
        <f>IF(CX488="","",VLOOKUP(CX488,リスト!$X$5:$Y$6,2,FALSE))</f>
        <v/>
      </c>
      <c r="CX488" s="3"/>
      <c r="CY488" s="77"/>
      <c r="CZ488" s="77"/>
      <c r="DA488" s="75"/>
      <c r="DB488" s="75"/>
      <c r="DC488" s="75"/>
      <c r="DD488" s="75"/>
      <c r="DE488" s="280" t="str">
        <f>IF(DF488="","",VLOOKUP(DF488,リスト!$Z$5:$AA$10,2,FALSE))</f>
        <v/>
      </c>
      <c r="DF488" s="3"/>
      <c r="DG488" s="280" t="str">
        <f>IF(DH488="","",VLOOKUP(DH488,リスト!$AB$5:$AC$12,2,FALSE))</f>
        <v/>
      </c>
      <c r="DH488" s="63"/>
      <c r="DI488" s="280" t="str">
        <f>IF(DJ488="","",VLOOKUP(DJ488,リスト!$AD$5:$AE$7,2,FALSE))</f>
        <v/>
      </c>
      <c r="DJ488" s="3"/>
      <c r="DK488" s="280" t="str">
        <f>IF(DL488="","",VLOOKUP(DL488,リスト!$AF$5:$AG$10,2,FALSE))</f>
        <v/>
      </c>
      <c r="DL488" s="3"/>
      <c r="DM488" s="280" t="str">
        <f>IF(DN488="","",VLOOKUP(DN488,リスト!$AH$5:$AI$6,2,FALSE))</f>
        <v/>
      </c>
      <c r="DN488" s="3"/>
      <c r="DO488" s="280" t="str">
        <f>IF(DP488="","",VLOOKUP(DP488,リスト!$AJ$5:$AK$6,2,FALSE))</f>
        <v/>
      </c>
      <c r="DP488" s="3"/>
      <c r="DQ488" s="280" t="str">
        <f>IF(DR488="","",VLOOKUP(DR488,リスト!$AL$5:$AM$7,2,FALSE))</f>
        <v/>
      </c>
      <c r="DR488" s="3"/>
      <c r="DS488" s="13"/>
      <c r="DT488" s="85"/>
      <c r="DU488" s="85"/>
      <c r="DV488" s="281" t="str">
        <f>IF(DW488="","",VLOOKUP(DW488,リスト!$AN$5:$AO$6,2,FALSE))</f>
        <v/>
      </c>
      <c r="DW488" s="13"/>
      <c r="DX488" s="341"/>
      <c r="DY488" s="345"/>
      <c r="DZ488" s="341"/>
      <c r="EA488" s="345"/>
      <c r="EB488" s="280" t="str">
        <f>IF(EC488="","",VLOOKUP(EC488,リスト!$AW$5:$AX$8,2,FALSE))</f>
        <v/>
      </c>
      <c r="EC488" s="3"/>
      <c r="ED488" s="85"/>
      <c r="EE488" s="280" t="str">
        <f>IF(EF488="","",VLOOKUP(EF488,リスト!$AY$5:$AZ$10,2,FALSE))</f>
        <v/>
      </c>
      <c r="EF488" s="3"/>
      <c r="EG488" s="280" t="str">
        <f>IF(EH488="","",VLOOKUP(EH488,リスト!$BA$5:$BB$10,2,FALSE))</f>
        <v/>
      </c>
      <c r="EH488" s="3"/>
      <c r="EI488" s="280" t="str">
        <f>IF(EJ488="","",VLOOKUP(EJ488,リスト!$BC$5:$BD$10,2,FALSE))</f>
        <v/>
      </c>
      <c r="EJ488" s="3"/>
      <c r="EK488" s="280" t="str">
        <f>IF(EL488="","",VLOOKUP(EL488,リスト!$BE$5:$BF$10,2,FALSE))</f>
        <v/>
      </c>
      <c r="EL488" s="3"/>
      <c r="EM488" s="78"/>
      <c r="EN488" s="73"/>
      <c r="EO488" s="73"/>
      <c r="EP488" s="13"/>
      <c r="EQ488" s="13"/>
      <c r="ER488" s="280" t="str">
        <f>IF(ES488="","",VLOOKUP(ES488,リスト!$BG$5:$BH$10,2,FALSE))</f>
        <v/>
      </c>
      <c r="ES488" s="13"/>
      <c r="ET488" s="13"/>
      <c r="EU488" s="13"/>
      <c r="EV488" s="13"/>
      <c r="EW488" s="13"/>
      <c r="EX488" s="81"/>
      <c r="EY488" s="81"/>
      <c r="EZ488" s="26"/>
      <c r="FA488" s="281" t="str">
        <f>IF($EZ488="","",INDEX(リスト!$BI$5:$BJ$40,MATCH($EZ488,リスト!$BJ$5:$BJ$40,0),1))</f>
        <v/>
      </c>
      <c r="FB488" s="280" t="str">
        <f>IF(FC488="","",VLOOKUP(FC488,リスト!$BK:$BL,2,FALSE))</f>
        <v/>
      </c>
      <c r="FC488" s="13"/>
      <c r="FD488" s="331"/>
      <c r="FE488" s="3"/>
      <c r="FF488" s="280" t="str">
        <f>IF(FG488="","",VLOOKUP(FG488,リスト!$BO$5:$BP$6,2,FALSE))</f>
        <v/>
      </c>
      <c r="FG488" s="3"/>
      <c r="FH488" s="280" t="str">
        <f>IF(FI488="","",VLOOKUP(FI488,リスト!$BQ$5:$BR$8,2,FALSE))</f>
        <v/>
      </c>
      <c r="FI488" s="3"/>
      <c r="FJ488" s="282"/>
      <c r="FK488" s="280" t="str">
        <f>IF(FL488="","",VLOOKUP(FL488,リスト!$BS$5:$BT$6,2,FALSE))</f>
        <v/>
      </c>
      <c r="FL488" s="63"/>
      <c r="FM488" s="13"/>
      <c r="FN488" s="13"/>
      <c r="FO488" s="13"/>
      <c r="FP488" s="283" t="str">
        <f t="shared" si="69"/>
        <v/>
      </c>
      <c r="FQ488" s="283" t="str">
        <f t="shared" si="69"/>
        <v/>
      </c>
      <c r="FR488" s="13"/>
      <c r="FS488" s="85"/>
      <c r="FT488" s="85"/>
      <c r="FU488" s="281" t="str">
        <f t="shared" si="70"/>
        <v/>
      </c>
      <c r="FV488" s="280" t="str">
        <f>IF(FW488="","",VLOOKUP(FW488,リスト!$BV$5:$BW$10,2,FALSE))</f>
        <v/>
      </c>
      <c r="FW488" s="26"/>
      <c r="FX488" s="282" t="str">
        <f t="shared" si="71"/>
        <v/>
      </c>
      <c r="FY488" s="280" t="str">
        <f>IF(FZ488="","",VLOOKUP(FZ488,リスト!$BX$5:$BY$6,2,FALSE))</f>
        <v/>
      </c>
      <c r="FZ488" s="3"/>
      <c r="GA488" s="280" t="str">
        <f>IF(GB488="","",VLOOKUP(GB488,リスト!$BZ$5:$CA$6,2,FALSE))</f>
        <v/>
      </c>
      <c r="GB488" s="13"/>
      <c r="GC488" s="281" t="str">
        <f>IF(GD488="","",VLOOKUP(GD488,リスト!$CB$5:$CC$6,2,FALSE))</f>
        <v/>
      </c>
      <c r="GD488" s="13"/>
      <c r="GE488" s="13"/>
      <c r="GF488" s="13"/>
      <c r="GG488" s="75"/>
      <c r="GH488" s="281" t="str">
        <f t="shared" si="72"/>
        <v/>
      </c>
      <c r="GI488" s="128"/>
      <c r="GJ488" s="281" t="str">
        <f>IF(GK488="","",VLOOKUP(GK488,リスト!$CD$5:$CE$6,2,FALSE))</f>
        <v/>
      </c>
      <c r="GK488" s="13"/>
      <c r="GL488" s="281" t="str">
        <f>IF(GM488="","",VLOOKUP(GM488,リスト!$CF$5:$CG$5,2,FALSE))</f>
        <v/>
      </c>
      <c r="GM488" s="26"/>
      <c r="GN488" s="280" t="str">
        <f>IF(GO488="","",VLOOKUP(GO488,リスト!$CH$5:$CI$5,2,FALSE))</f>
        <v/>
      </c>
      <c r="GO488" s="284"/>
      <c r="GP488" s="284"/>
      <c r="GQ488" s="284"/>
      <c r="GR488" s="284"/>
      <c r="GS488" s="284"/>
      <c r="GT488" s="284"/>
      <c r="GU488" s="284"/>
      <c r="GV488" s="284"/>
      <c r="GW488" s="284"/>
      <c r="GX488" s="285"/>
    </row>
    <row r="489" spans="2:206" s="177" customFormat="1" ht="24.75" hidden="1" customHeight="1" outlineLevel="1">
      <c r="B489" s="286" t="str">
        <f>IF(明細!B483="","",明細!B483)</f>
        <v/>
      </c>
      <c r="C489" s="287" t="str">
        <f>IF(明細!C483="","",明細!C483)</f>
        <v/>
      </c>
      <c r="D489" s="265" t="str">
        <f>IF(明細!D483="","",明細!D483)</f>
        <v/>
      </c>
      <c r="E489" s="265" t="str">
        <f>IF(明細!E483="","",明細!E483)</f>
        <v/>
      </c>
      <c r="F489" s="265" t="str">
        <f>IF(明細!F483="","",明細!F483)</f>
        <v/>
      </c>
      <c r="G489" s="265" t="str">
        <f>IF(明細!G483="","",明細!G483)</f>
        <v/>
      </c>
      <c r="H489" s="265" t="str">
        <f>IF(明細!H483="","",明細!H483)</f>
        <v/>
      </c>
      <c r="I489" s="265" t="str">
        <f>IF(明細!I483="","",明細!I483)</f>
        <v/>
      </c>
      <c r="J489" s="265" t="str">
        <f>IF(明細!J483="","",明細!J483)</f>
        <v/>
      </c>
      <c r="K489" s="265" t="str">
        <f>IF(明細!K483="","",明細!K483)</f>
        <v/>
      </c>
      <c r="L489" s="265" t="str">
        <f>IF(明細!L483="","",明細!L483)</f>
        <v/>
      </c>
      <c r="M489" s="265" t="str">
        <f>IF(明細!M483="","",明細!M483)</f>
        <v/>
      </c>
      <c r="N489" s="265" t="str">
        <f>IF(明細!N483="","",明細!N483)</f>
        <v/>
      </c>
      <c r="O489" s="265" t="str">
        <f>IF(明細!O483="","",明細!O483)</f>
        <v/>
      </c>
      <c r="P489" s="265" t="str">
        <f>IF(明細!P483="","",明細!P483)</f>
        <v/>
      </c>
      <c r="Q489" s="265" t="str">
        <f>IF(明細!Q483="","",明細!Q483)</f>
        <v/>
      </c>
      <c r="R489" s="289" t="str">
        <f>IF(明細!R483="","",明細!R483)</f>
        <v/>
      </c>
      <c r="S489" s="291" t="str">
        <f>IF(明細!S483="","",明細!S483)</f>
        <v/>
      </c>
      <c r="T489" s="291" t="str">
        <f>IF(明細!T483="","",明細!T483)</f>
        <v/>
      </c>
      <c r="U489" s="291" t="str">
        <f>IF(明細!U483="","",明細!U483)</f>
        <v/>
      </c>
      <c r="V489" s="292" t="str">
        <f>IF(明細!V483="","",明細!V483)</f>
        <v>個</v>
      </c>
      <c r="W489" s="292" t="str">
        <f>IF(明細!W483="","",明細!W483)</f>
        <v/>
      </c>
      <c r="X489" s="293" t="str">
        <f>IF(明細!X483="","",明細!X483)</f>
        <v/>
      </c>
      <c r="Y489" s="134" t="str">
        <f>IF(明細!Y483="","",明細!Y483)</f>
        <v/>
      </c>
      <c r="Z489" s="135" t="str">
        <f>IF(明細!Z483="","",明細!Z483)</f>
        <v/>
      </c>
      <c r="AA489" s="134" t="str">
        <f>IF(明細!AA483="","",明細!AA483)</f>
        <v/>
      </c>
      <c r="AB489" s="303" t="str">
        <f>IF(明細!AB483="","",明細!AB483)</f>
        <v/>
      </c>
      <c r="AC489" s="134" t="str">
        <f>IF(明細!AC483="","",明細!AC483)</f>
        <v/>
      </c>
      <c r="AD489" s="183" t="str">
        <f>IF(明細!AD483="","",明細!AD483)</f>
        <v/>
      </c>
      <c r="AE489" s="184">
        <f>IF(明細!AE483="","",明細!AE483)</f>
        <v>0.1</v>
      </c>
      <c r="AF489" s="185" t="str">
        <f>IF(明細!AF483="","",明細!AF483)</f>
        <v/>
      </c>
      <c r="AG489" s="186" t="str">
        <f>IF(明細!AG483="","",明細!AG483)</f>
        <v/>
      </c>
      <c r="AH489" s="186" t="str">
        <f>IF(明細!AH483="","",明細!AH483)</f>
        <v/>
      </c>
      <c r="AI489" s="187" t="str">
        <f>IF(明細!AI483="","",明細!AI483)</f>
        <v/>
      </c>
      <c r="AJ489" s="296" t="str">
        <f>IF(明細!AJ483="","",明細!AJ483)</f>
        <v/>
      </c>
      <c r="AK489" s="297" t="str">
        <f>IF(明細!AK483="","",明細!AK483)</f>
        <v/>
      </c>
      <c r="AL489" s="298" t="str">
        <f>IF(明細!AL483="","",明細!AL483)</f>
        <v/>
      </c>
      <c r="AM489" s="299" t="str">
        <f>IF(明細!AM483="","",明細!AM483)</f>
        <v/>
      </c>
      <c r="AN489" s="300" t="str">
        <f>IF(明細!AN483="","",明細!AN483)</f>
        <v/>
      </c>
      <c r="AO489" s="300" t="str">
        <f>IF(明細!AO483="","",明細!AO483)</f>
        <v/>
      </c>
      <c r="AP489" s="300" t="str">
        <f>IF(明細!AP483="","",明細!AP483)</f>
        <v/>
      </c>
      <c r="AQ489" s="301" t="str">
        <f>IF(明細!AQ483="","",明細!AQ483)</f>
        <v/>
      </c>
      <c r="AR489" s="302" t="str">
        <f>IF(明細!AR483="","",明細!AR483)</f>
        <v/>
      </c>
      <c r="AU489" s="360"/>
      <c r="AV489" s="368"/>
      <c r="AW489" s="446" t="str">
        <f>IF(明細!AV483="","",明細!AV483)</f>
        <v/>
      </c>
      <c r="AX489" s="419" t="str">
        <f>IF(明細!AT483="","",明細!AT483)</f>
        <v/>
      </c>
      <c r="AY489" s="280" t="str">
        <f>IF($AX489="","",VLOOKUP($AX489,リスト!$CL:$CM,2,FALSE))</f>
        <v/>
      </c>
      <c r="AZ489" s="3"/>
      <c r="BA489" s="280" t="str">
        <f>IF(BB489="","",VLOOKUP(BB489,リスト!$K:$L,2,FALSE))</f>
        <v/>
      </c>
      <c r="BB489" s="3"/>
      <c r="BC489" s="3"/>
      <c r="BD489" s="87"/>
      <c r="BE489" s="280" t="str">
        <f>IF(BF489="","",VLOOKUP(BF489,リスト!$I:$J,2,FALSE))</f>
        <v/>
      </c>
      <c r="BF489" s="3"/>
      <c r="BG489" s="280" t="str">
        <f>IF(BH489="","",VLOOKUP(BH489,リスト!$M:$N,2,FALSE))</f>
        <v/>
      </c>
      <c r="BH489" s="282"/>
      <c r="BI489" s="280" t="str">
        <f>IF(BJ489="","",VLOOKUP(BJ489,リスト!$O:$P,2,FALSE))</f>
        <v/>
      </c>
      <c r="BJ489" s="24"/>
      <c r="BM489" s="451" t="str">
        <f>IF(明細!AV483="","",明細!AV483)</f>
        <v/>
      </c>
      <c r="BN489" s="453" t="str">
        <f>IF(明細!AT483="","",明細!AT483)</f>
        <v/>
      </c>
      <c r="BO489" s="280" t="str">
        <f>IF($BN489="","",VLOOKUP($BN489,リスト!$CL:$CM,2,FALSE))</f>
        <v/>
      </c>
      <c r="BP489" s="280" t="str">
        <f>IF(BQ489="","",VLOOKUP(BQ489,リスト!$K$5:$L$7,2,FALSE))</f>
        <v/>
      </c>
      <c r="BQ489" s="13"/>
      <c r="BR489" s="13"/>
      <c r="BS489" s="47"/>
      <c r="BT489" s="280" t="str">
        <f>IF(BU489="","",VLOOKUP(BU489,リスト!I480:J498,2,FALSE))</f>
        <v/>
      </c>
      <c r="BU489" s="13"/>
      <c r="BV489" s="13"/>
      <c r="BW489" s="282"/>
      <c r="BX489" s="282"/>
      <c r="BY489" s="280" t="str">
        <f>IF(BZ489="","",VLOOKUP(BZ489,リスト!$S$5:$T$6,2,FALSE))</f>
        <v/>
      </c>
      <c r="BZ489" s="3"/>
      <c r="CA489" s="3"/>
      <c r="CB489" s="81"/>
      <c r="CC489" s="280" t="str">
        <f t="shared" si="66"/>
        <v/>
      </c>
      <c r="CD489" s="83"/>
      <c r="CE489" s="83"/>
      <c r="CF489" s="83"/>
      <c r="CG489" s="83"/>
      <c r="CH489" s="282" t="str">
        <f t="shared" si="67"/>
        <v/>
      </c>
      <c r="CI489" s="83"/>
      <c r="CJ489" s="280" t="str">
        <f t="shared" si="68"/>
        <v/>
      </c>
      <c r="CK489" s="87"/>
      <c r="CL489" s="78"/>
      <c r="CM489" s="83"/>
      <c r="CN489" s="83"/>
      <c r="CO489" s="83"/>
      <c r="CP489" s="280" t="str">
        <f t="shared" si="73"/>
        <v/>
      </c>
      <c r="CQ489" s="81"/>
      <c r="CR489" s="280" t="str">
        <f t="shared" si="74"/>
        <v/>
      </c>
      <c r="CS489" s="3"/>
      <c r="CT489" s="3"/>
      <c r="CU489" s="280" t="str">
        <f>IF(CV489="","",VLOOKUP(CV489,リスト!$V$5:$W$6,2,FALSE))</f>
        <v/>
      </c>
      <c r="CV489" s="3"/>
      <c r="CW489" s="280" t="str">
        <f>IF(CX489="","",VLOOKUP(CX489,リスト!$X$5:$Y$6,2,FALSE))</f>
        <v/>
      </c>
      <c r="CX489" s="3"/>
      <c r="CY489" s="77"/>
      <c r="CZ489" s="77"/>
      <c r="DA489" s="75"/>
      <c r="DB489" s="75"/>
      <c r="DC489" s="75"/>
      <c r="DD489" s="75"/>
      <c r="DE489" s="280" t="str">
        <f>IF(DF489="","",VLOOKUP(DF489,リスト!$Z$5:$AA$10,2,FALSE))</f>
        <v/>
      </c>
      <c r="DF489" s="3"/>
      <c r="DG489" s="280" t="str">
        <f>IF(DH489="","",VLOOKUP(DH489,リスト!$AB$5:$AC$12,2,FALSE))</f>
        <v/>
      </c>
      <c r="DH489" s="63"/>
      <c r="DI489" s="280" t="str">
        <f>IF(DJ489="","",VLOOKUP(DJ489,リスト!$AD$5:$AE$7,2,FALSE))</f>
        <v/>
      </c>
      <c r="DJ489" s="3"/>
      <c r="DK489" s="280" t="str">
        <f>IF(DL489="","",VLOOKUP(DL489,リスト!$AF$5:$AG$10,2,FALSE))</f>
        <v/>
      </c>
      <c r="DL489" s="3"/>
      <c r="DM489" s="280" t="str">
        <f>IF(DN489="","",VLOOKUP(DN489,リスト!$AH$5:$AI$6,2,FALSE))</f>
        <v/>
      </c>
      <c r="DN489" s="3"/>
      <c r="DO489" s="280" t="str">
        <f>IF(DP489="","",VLOOKUP(DP489,リスト!$AJ$5:$AK$6,2,FALSE))</f>
        <v/>
      </c>
      <c r="DP489" s="3"/>
      <c r="DQ489" s="280" t="str">
        <f>IF(DR489="","",VLOOKUP(DR489,リスト!$AL$5:$AM$7,2,FALSE))</f>
        <v/>
      </c>
      <c r="DR489" s="3"/>
      <c r="DS489" s="13"/>
      <c r="DT489" s="85"/>
      <c r="DU489" s="85"/>
      <c r="DV489" s="281" t="str">
        <f>IF(DW489="","",VLOOKUP(DW489,リスト!$AN$5:$AO$6,2,FALSE))</f>
        <v/>
      </c>
      <c r="DW489" s="13"/>
      <c r="DX489" s="341"/>
      <c r="DY489" s="345"/>
      <c r="DZ489" s="341"/>
      <c r="EA489" s="345"/>
      <c r="EB489" s="280" t="str">
        <f>IF(EC489="","",VLOOKUP(EC489,リスト!$AW$5:$AX$8,2,FALSE))</f>
        <v/>
      </c>
      <c r="EC489" s="3"/>
      <c r="ED489" s="85"/>
      <c r="EE489" s="280" t="str">
        <f>IF(EF489="","",VLOOKUP(EF489,リスト!$AY$5:$AZ$10,2,FALSE))</f>
        <v/>
      </c>
      <c r="EF489" s="3"/>
      <c r="EG489" s="280" t="str">
        <f>IF(EH489="","",VLOOKUP(EH489,リスト!$BA$5:$BB$10,2,FALSE))</f>
        <v/>
      </c>
      <c r="EH489" s="3"/>
      <c r="EI489" s="280" t="str">
        <f>IF(EJ489="","",VLOOKUP(EJ489,リスト!$BC$5:$BD$10,2,FALSE))</f>
        <v/>
      </c>
      <c r="EJ489" s="3"/>
      <c r="EK489" s="280" t="str">
        <f>IF(EL489="","",VLOOKUP(EL489,リスト!$BE$5:$BF$10,2,FALSE))</f>
        <v/>
      </c>
      <c r="EL489" s="3"/>
      <c r="EM489" s="78"/>
      <c r="EN489" s="73"/>
      <c r="EO489" s="73"/>
      <c r="EP489" s="13"/>
      <c r="EQ489" s="13"/>
      <c r="ER489" s="280" t="str">
        <f>IF(ES489="","",VLOOKUP(ES489,リスト!$BG$5:$BH$10,2,FALSE))</f>
        <v/>
      </c>
      <c r="ES489" s="13"/>
      <c r="ET489" s="13"/>
      <c r="EU489" s="13"/>
      <c r="EV489" s="13"/>
      <c r="EW489" s="13"/>
      <c r="EX489" s="81"/>
      <c r="EY489" s="81"/>
      <c r="EZ489" s="26"/>
      <c r="FA489" s="281" t="str">
        <f>IF($EZ489="","",INDEX(リスト!$BI$5:$BJ$40,MATCH($EZ489,リスト!$BJ$5:$BJ$40,0),1))</f>
        <v/>
      </c>
      <c r="FB489" s="280" t="str">
        <f>IF(FC489="","",VLOOKUP(FC489,リスト!$BK:$BL,2,FALSE))</f>
        <v/>
      </c>
      <c r="FC489" s="13"/>
      <c r="FD489" s="331"/>
      <c r="FE489" s="3"/>
      <c r="FF489" s="280" t="str">
        <f>IF(FG489="","",VLOOKUP(FG489,リスト!$BO$5:$BP$6,2,FALSE))</f>
        <v/>
      </c>
      <c r="FG489" s="3"/>
      <c r="FH489" s="280" t="str">
        <f>IF(FI489="","",VLOOKUP(FI489,リスト!$BQ$5:$BR$8,2,FALSE))</f>
        <v/>
      </c>
      <c r="FI489" s="3"/>
      <c r="FJ489" s="282"/>
      <c r="FK489" s="280" t="str">
        <f>IF(FL489="","",VLOOKUP(FL489,リスト!$BS$5:$BT$6,2,FALSE))</f>
        <v/>
      </c>
      <c r="FL489" s="63"/>
      <c r="FM489" s="13"/>
      <c r="FN489" s="13"/>
      <c r="FO489" s="13"/>
      <c r="FP489" s="283" t="str">
        <f t="shared" si="69"/>
        <v/>
      </c>
      <c r="FQ489" s="283" t="str">
        <f t="shared" si="69"/>
        <v/>
      </c>
      <c r="FR489" s="13"/>
      <c r="FS489" s="85"/>
      <c r="FT489" s="85"/>
      <c r="FU489" s="281" t="str">
        <f t="shared" si="70"/>
        <v/>
      </c>
      <c r="FV489" s="280" t="str">
        <f>IF(FW489="","",VLOOKUP(FW489,リスト!$BV$5:$BW$10,2,FALSE))</f>
        <v/>
      </c>
      <c r="FW489" s="26"/>
      <c r="FX489" s="282" t="str">
        <f t="shared" si="71"/>
        <v/>
      </c>
      <c r="FY489" s="280" t="str">
        <f>IF(FZ489="","",VLOOKUP(FZ489,リスト!$BX$5:$BY$6,2,FALSE))</f>
        <v/>
      </c>
      <c r="FZ489" s="3"/>
      <c r="GA489" s="280" t="str">
        <f>IF(GB489="","",VLOOKUP(GB489,リスト!$BZ$5:$CA$6,2,FALSE))</f>
        <v/>
      </c>
      <c r="GB489" s="13"/>
      <c r="GC489" s="281" t="str">
        <f>IF(GD489="","",VLOOKUP(GD489,リスト!$CB$5:$CC$6,2,FALSE))</f>
        <v/>
      </c>
      <c r="GD489" s="13"/>
      <c r="GE489" s="13"/>
      <c r="GF489" s="13"/>
      <c r="GG489" s="75"/>
      <c r="GH489" s="281" t="str">
        <f t="shared" si="72"/>
        <v/>
      </c>
      <c r="GI489" s="128"/>
      <c r="GJ489" s="281" t="str">
        <f>IF(GK489="","",VLOOKUP(GK489,リスト!$CD$5:$CE$6,2,FALSE))</f>
        <v/>
      </c>
      <c r="GK489" s="13"/>
      <c r="GL489" s="281" t="str">
        <f>IF(GM489="","",VLOOKUP(GM489,リスト!$CF$5:$CG$5,2,FALSE))</f>
        <v/>
      </c>
      <c r="GM489" s="26"/>
      <c r="GN489" s="280" t="str">
        <f>IF(GO489="","",VLOOKUP(GO489,リスト!$CH$5:$CI$5,2,FALSE))</f>
        <v/>
      </c>
      <c r="GO489" s="284"/>
      <c r="GP489" s="284"/>
      <c r="GQ489" s="284"/>
      <c r="GR489" s="284"/>
      <c r="GS489" s="284"/>
      <c r="GT489" s="284"/>
      <c r="GU489" s="284"/>
      <c r="GV489" s="284"/>
      <c r="GW489" s="284"/>
      <c r="GX489" s="285"/>
    </row>
    <row r="490" spans="2:206" s="177" customFormat="1" ht="24.75" hidden="1" customHeight="1" outlineLevel="1">
      <c r="B490" s="286" t="str">
        <f>IF(明細!B484="","",明細!B484)</f>
        <v/>
      </c>
      <c r="C490" s="287" t="str">
        <f>IF(明細!C484="","",明細!C484)</f>
        <v/>
      </c>
      <c r="D490" s="265" t="str">
        <f>IF(明細!D484="","",明細!D484)</f>
        <v/>
      </c>
      <c r="E490" s="265" t="str">
        <f>IF(明細!E484="","",明細!E484)</f>
        <v/>
      </c>
      <c r="F490" s="265" t="str">
        <f>IF(明細!F484="","",明細!F484)</f>
        <v/>
      </c>
      <c r="G490" s="265" t="str">
        <f>IF(明細!G484="","",明細!G484)</f>
        <v/>
      </c>
      <c r="H490" s="265" t="str">
        <f>IF(明細!H484="","",明細!H484)</f>
        <v/>
      </c>
      <c r="I490" s="265" t="str">
        <f>IF(明細!I484="","",明細!I484)</f>
        <v/>
      </c>
      <c r="J490" s="265" t="str">
        <f>IF(明細!J484="","",明細!J484)</f>
        <v/>
      </c>
      <c r="K490" s="265" t="str">
        <f>IF(明細!K484="","",明細!K484)</f>
        <v/>
      </c>
      <c r="L490" s="265" t="str">
        <f>IF(明細!L484="","",明細!L484)</f>
        <v/>
      </c>
      <c r="M490" s="265" t="str">
        <f>IF(明細!M484="","",明細!M484)</f>
        <v/>
      </c>
      <c r="N490" s="265" t="str">
        <f>IF(明細!N484="","",明細!N484)</f>
        <v/>
      </c>
      <c r="O490" s="265" t="str">
        <f>IF(明細!O484="","",明細!O484)</f>
        <v/>
      </c>
      <c r="P490" s="265" t="str">
        <f>IF(明細!P484="","",明細!P484)</f>
        <v/>
      </c>
      <c r="Q490" s="265" t="str">
        <f>IF(明細!Q484="","",明細!Q484)</f>
        <v/>
      </c>
      <c r="R490" s="289" t="str">
        <f>IF(明細!R484="","",明細!R484)</f>
        <v/>
      </c>
      <c r="S490" s="291" t="str">
        <f>IF(明細!S484="","",明細!S484)</f>
        <v/>
      </c>
      <c r="T490" s="291" t="str">
        <f>IF(明細!T484="","",明細!T484)</f>
        <v/>
      </c>
      <c r="U490" s="291" t="str">
        <f>IF(明細!U484="","",明細!U484)</f>
        <v/>
      </c>
      <c r="V490" s="292" t="str">
        <f>IF(明細!V484="","",明細!V484)</f>
        <v>個</v>
      </c>
      <c r="W490" s="292" t="str">
        <f>IF(明細!W484="","",明細!W484)</f>
        <v/>
      </c>
      <c r="X490" s="293" t="str">
        <f>IF(明細!X484="","",明細!X484)</f>
        <v/>
      </c>
      <c r="Y490" s="134" t="str">
        <f>IF(明細!Y484="","",明細!Y484)</f>
        <v/>
      </c>
      <c r="Z490" s="135" t="str">
        <f>IF(明細!Z484="","",明細!Z484)</f>
        <v/>
      </c>
      <c r="AA490" s="134" t="str">
        <f>IF(明細!AA484="","",明細!AA484)</f>
        <v/>
      </c>
      <c r="AB490" s="303" t="str">
        <f>IF(明細!AB484="","",明細!AB484)</f>
        <v/>
      </c>
      <c r="AC490" s="134" t="str">
        <f>IF(明細!AC484="","",明細!AC484)</f>
        <v/>
      </c>
      <c r="AD490" s="183" t="str">
        <f>IF(明細!AD484="","",明細!AD484)</f>
        <v/>
      </c>
      <c r="AE490" s="184">
        <f>IF(明細!AE484="","",明細!AE484)</f>
        <v>0.1</v>
      </c>
      <c r="AF490" s="185" t="str">
        <f>IF(明細!AF484="","",明細!AF484)</f>
        <v/>
      </c>
      <c r="AG490" s="186" t="str">
        <f>IF(明細!AG484="","",明細!AG484)</f>
        <v/>
      </c>
      <c r="AH490" s="186" t="str">
        <f>IF(明細!AH484="","",明細!AH484)</f>
        <v/>
      </c>
      <c r="AI490" s="187" t="str">
        <f>IF(明細!AI484="","",明細!AI484)</f>
        <v/>
      </c>
      <c r="AJ490" s="296" t="str">
        <f>IF(明細!AJ484="","",明細!AJ484)</f>
        <v/>
      </c>
      <c r="AK490" s="297" t="str">
        <f>IF(明細!AK484="","",明細!AK484)</f>
        <v/>
      </c>
      <c r="AL490" s="298" t="str">
        <f>IF(明細!AL484="","",明細!AL484)</f>
        <v/>
      </c>
      <c r="AM490" s="299" t="str">
        <f>IF(明細!AM484="","",明細!AM484)</f>
        <v/>
      </c>
      <c r="AN490" s="300" t="str">
        <f>IF(明細!AN484="","",明細!AN484)</f>
        <v/>
      </c>
      <c r="AO490" s="300" t="str">
        <f>IF(明細!AO484="","",明細!AO484)</f>
        <v/>
      </c>
      <c r="AP490" s="300" t="str">
        <f>IF(明細!AP484="","",明細!AP484)</f>
        <v/>
      </c>
      <c r="AQ490" s="301" t="str">
        <f>IF(明細!AQ484="","",明細!AQ484)</f>
        <v/>
      </c>
      <c r="AR490" s="302" t="str">
        <f>IF(明細!AR484="","",明細!AR484)</f>
        <v/>
      </c>
      <c r="AU490" s="360"/>
      <c r="AV490" s="368"/>
      <c r="AW490" s="446" t="str">
        <f>IF(明細!AV484="","",明細!AV484)</f>
        <v/>
      </c>
      <c r="AX490" s="419" t="str">
        <f>IF(明細!AT484="","",明細!AT484)</f>
        <v/>
      </c>
      <c r="AY490" s="280" t="str">
        <f>IF($AX490="","",VLOOKUP($AX490,リスト!$CL:$CM,2,FALSE))</f>
        <v/>
      </c>
      <c r="AZ490" s="3"/>
      <c r="BA490" s="280" t="str">
        <f>IF(BB490="","",VLOOKUP(BB490,リスト!$K:$L,2,FALSE))</f>
        <v/>
      </c>
      <c r="BB490" s="3"/>
      <c r="BC490" s="3"/>
      <c r="BD490" s="87"/>
      <c r="BE490" s="280" t="str">
        <f>IF(BF490="","",VLOOKUP(BF490,リスト!$I:$J,2,FALSE))</f>
        <v/>
      </c>
      <c r="BF490" s="3"/>
      <c r="BG490" s="280" t="str">
        <f>IF(BH490="","",VLOOKUP(BH490,リスト!$M:$N,2,FALSE))</f>
        <v/>
      </c>
      <c r="BH490" s="282"/>
      <c r="BI490" s="280" t="str">
        <f>IF(BJ490="","",VLOOKUP(BJ490,リスト!$O:$P,2,FALSE))</f>
        <v/>
      </c>
      <c r="BJ490" s="24"/>
      <c r="BM490" s="451" t="str">
        <f>IF(明細!AV484="","",明細!AV484)</f>
        <v/>
      </c>
      <c r="BN490" s="453" t="str">
        <f>IF(明細!AT484="","",明細!AT484)</f>
        <v/>
      </c>
      <c r="BO490" s="280" t="str">
        <f>IF($BN490="","",VLOOKUP($BN490,リスト!$CL:$CM,2,FALSE))</f>
        <v/>
      </c>
      <c r="BP490" s="280" t="str">
        <f>IF(BQ490="","",VLOOKUP(BQ490,リスト!$K$5:$L$7,2,FALSE))</f>
        <v/>
      </c>
      <c r="BQ490" s="13"/>
      <c r="BR490" s="13"/>
      <c r="BS490" s="47"/>
      <c r="BT490" s="280" t="str">
        <f>IF(BU490="","",VLOOKUP(BU490,リスト!I481:J499,2,FALSE))</f>
        <v/>
      </c>
      <c r="BU490" s="13"/>
      <c r="BV490" s="13"/>
      <c r="BW490" s="282"/>
      <c r="BX490" s="282"/>
      <c r="BY490" s="280" t="str">
        <f>IF(BZ490="","",VLOOKUP(BZ490,リスト!$S$5:$T$6,2,FALSE))</f>
        <v/>
      </c>
      <c r="BZ490" s="3"/>
      <c r="CA490" s="3"/>
      <c r="CB490" s="81"/>
      <c r="CC490" s="280" t="str">
        <f t="shared" si="66"/>
        <v/>
      </c>
      <c r="CD490" s="83"/>
      <c r="CE490" s="83"/>
      <c r="CF490" s="83"/>
      <c r="CG490" s="83"/>
      <c r="CH490" s="282" t="str">
        <f t="shared" si="67"/>
        <v/>
      </c>
      <c r="CI490" s="83"/>
      <c r="CJ490" s="280" t="str">
        <f t="shared" si="68"/>
        <v/>
      </c>
      <c r="CK490" s="87"/>
      <c r="CL490" s="78"/>
      <c r="CM490" s="83"/>
      <c r="CN490" s="83"/>
      <c r="CO490" s="83"/>
      <c r="CP490" s="280" t="str">
        <f t="shared" si="73"/>
        <v/>
      </c>
      <c r="CQ490" s="81"/>
      <c r="CR490" s="280" t="str">
        <f t="shared" si="74"/>
        <v/>
      </c>
      <c r="CS490" s="3"/>
      <c r="CT490" s="3"/>
      <c r="CU490" s="280" t="str">
        <f>IF(CV490="","",VLOOKUP(CV490,リスト!$V$5:$W$6,2,FALSE))</f>
        <v/>
      </c>
      <c r="CV490" s="3"/>
      <c r="CW490" s="280" t="str">
        <f>IF(CX490="","",VLOOKUP(CX490,リスト!$X$5:$Y$6,2,FALSE))</f>
        <v/>
      </c>
      <c r="CX490" s="3"/>
      <c r="CY490" s="77"/>
      <c r="CZ490" s="77"/>
      <c r="DA490" s="75"/>
      <c r="DB490" s="75"/>
      <c r="DC490" s="75"/>
      <c r="DD490" s="75"/>
      <c r="DE490" s="280" t="str">
        <f>IF(DF490="","",VLOOKUP(DF490,リスト!$Z$5:$AA$10,2,FALSE))</f>
        <v/>
      </c>
      <c r="DF490" s="3"/>
      <c r="DG490" s="280" t="str">
        <f>IF(DH490="","",VLOOKUP(DH490,リスト!$AB$5:$AC$12,2,FALSE))</f>
        <v/>
      </c>
      <c r="DH490" s="63"/>
      <c r="DI490" s="280" t="str">
        <f>IF(DJ490="","",VLOOKUP(DJ490,リスト!$AD$5:$AE$7,2,FALSE))</f>
        <v/>
      </c>
      <c r="DJ490" s="3"/>
      <c r="DK490" s="280" t="str">
        <f>IF(DL490="","",VLOOKUP(DL490,リスト!$AF$5:$AG$10,2,FALSE))</f>
        <v/>
      </c>
      <c r="DL490" s="3"/>
      <c r="DM490" s="280" t="str">
        <f>IF(DN490="","",VLOOKUP(DN490,リスト!$AH$5:$AI$6,2,FALSE))</f>
        <v/>
      </c>
      <c r="DN490" s="3"/>
      <c r="DO490" s="280" t="str">
        <f>IF(DP490="","",VLOOKUP(DP490,リスト!$AJ$5:$AK$6,2,FALSE))</f>
        <v/>
      </c>
      <c r="DP490" s="3"/>
      <c r="DQ490" s="280" t="str">
        <f>IF(DR490="","",VLOOKUP(DR490,リスト!$AL$5:$AM$7,2,FALSE))</f>
        <v/>
      </c>
      <c r="DR490" s="3"/>
      <c r="DS490" s="13"/>
      <c r="DT490" s="85"/>
      <c r="DU490" s="85"/>
      <c r="DV490" s="281" t="str">
        <f>IF(DW490="","",VLOOKUP(DW490,リスト!$AN$5:$AO$6,2,FALSE))</f>
        <v/>
      </c>
      <c r="DW490" s="13"/>
      <c r="DX490" s="341"/>
      <c r="DY490" s="345"/>
      <c r="DZ490" s="341"/>
      <c r="EA490" s="345"/>
      <c r="EB490" s="280" t="str">
        <f>IF(EC490="","",VLOOKUP(EC490,リスト!$AW$5:$AX$8,2,FALSE))</f>
        <v/>
      </c>
      <c r="EC490" s="3"/>
      <c r="ED490" s="85"/>
      <c r="EE490" s="280" t="str">
        <f>IF(EF490="","",VLOOKUP(EF490,リスト!$AY$5:$AZ$10,2,FALSE))</f>
        <v/>
      </c>
      <c r="EF490" s="3"/>
      <c r="EG490" s="280" t="str">
        <f>IF(EH490="","",VLOOKUP(EH490,リスト!$BA$5:$BB$10,2,FALSE))</f>
        <v/>
      </c>
      <c r="EH490" s="3"/>
      <c r="EI490" s="280" t="str">
        <f>IF(EJ490="","",VLOOKUP(EJ490,リスト!$BC$5:$BD$10,2,FALSE))</f>
        <v/>
      </c>
      <c r="EJ490" s="3"/>
      <c r="EK490" s="280" t="str">
        <f>IF(EL490="","",VLOOKUP(EL490,リスト!$BE$5:$BF$10,2,FALSE))</f>
        <v/>
      </c>
      <c r="EL490" s="3"/>
      <c r="EM490" s="78"/>
      <c r="EN490" s="73"/>
      <c r="EO490" s="73"/>
      <c r="EP490" s="13"/>
      <c r="EQ490" s="13"/>
      <c r="ER490" s="280" t="str">
        <f>IF(ES490="","",VLOOKUP(ES490,リスト!$BG$5:$BH$10,2,FALSE))</f>
        <v/>
      </c>
      <c r="ES490" s="13"/>
      <c r="ET490" s="13"/>
      <c r="EU490" s="13"/>
      <c r="EV490" s="13"/>
      <c r="EW490" s="13"/>
      <c r="EX490" s="81"/>
      <c r="EY490" s="81"/>
      <c r="EZ490" s="26"/>
      <c r="FA490" s="281" t="str">
        <f>IF($EZ490="","",INDEX(リスト!$BI$5:$BJ$40,MATCH($EZ490,リスト!$BJ$5:$BJ$40,0),1))</f>
        <v/>
      </c>
      <c r="FB490" s="280" t="str">
        <f>IF(FC490="","",VLOOKUP(FC490,リスト!$BK:$BL,2,FALSE))</f>
        <v/>
      </c>
      <c r="FC490" s="13"/>
      <c r="FD490" s="331"/>
      <c r="FE490" s="3"/>
      <c r="FF490" s="280" t="str">
        <f>IF(FG490="","",VLOOKUP(FG490,リスト!$BO$5:$BP$6,2,FALSE))</f>
        <v/>
      </c>
      <c r="FG490" s="3"/>
      <c r="FH490" s="280" t="str">
        <f>IF(FI490="","",VLOOKUP(FI490,リスト!$BQ$5:$BR$8,2,FALSE))</f>
        <v/>
      </c>
      <c r="FI490" s="3"/>
      <c r="FJ490" s="282"/>
      <c r="FK490" s="280" t="str">
        <f>IF(FL490="","",VLOOKUP(FL490,リスト!$BS$5:$BT$6,2,FALSE))</f>
        <v/>
      </c>
      <c r="FL490" s="63"/>
      <c r="FM490" s="13"/>
      <c r="FN490" s="13"/>
      <c r="FO490" s="13"/>
      <c r="FP490" s="283" t="str">
        <f t="shared" si="69"/>
        <v/>
      </c>
      <c r="FQ490" s="283" t="str">
        <f t="shared" si="69"/>
        <v/>
      </c>
      <c r="FR490" s="13"/>
      <c r="FS490" s="85"/>
      <c r="FT490" s="85"/>
      <c r="FU490" s="281" t="str">
        <f t="shared" si="70"/>
        <v/>
      </c>
      <c r="FV490" s="280" t="str">
        <f>IF(FW490="","",VLOOKUP(FW490,リスト!$BV$5:$BW$10,2,FALSE))</f>
        <v/>
      </c>
      <c r="FW490" s="26"/>
      <c r="FX490" s="282" t="str">
        <f t="shared" si="71"/>
        <v/>
      </c>
      <c r="FY490" s="280" t="str">
        <f>IF(FZ490="","",VLOOKUP(FZ490,リスト!$BX$5:$BY$6,2,FALSE))</f>
        <v/>
      </c>
      <c r="FZ490" s="3"/>
      <c r="GA490" s="280" t="str">
        <f>IF(GB490="","",VLOOKUP(GB490,リスト!$BZ$5:$CA$6,2,FALSE))</f>
        <v/>
      </c>
      <c r="GB490" s="13"/>
      <c r="GC490" s="281" t="str">
        <f>IF(GD490="","",VLOOKUP(GD490,リスト!$CB$5:$CC$6,2,FALSE))</f>
        <v/>
      </c>
      <c r="GD490" s="13"/>
      <c r="GE490" s="13"/>
      <c r="GF490" s="13"/>
      <c r="GG490" s="75"/>
      <c r="GH490" s="281" t="str">
        <f t="shared" si="72"/>
        <v/>
      </c>
      <c r="GI490" s="128"/>
      <c r="GJ490" s="281" t="str">
        <f>IF(GK490="","",VLOOKUP(GK490,リスト!$CD$5:$CE$6,2,FALSE))</f>
        <v/>
      </c>
      <c r="GK490" s="13"/>
      <c r="GL490" s="281" t="str">
        <f>IF(GM490="","",VLOOKUP(GM490,リスト!$CF$5:$CG$5,2,FALSE))</f>
        <v/>
      </c>
      <c r="GM490" s="26"/>
      <c r="GN490" s="280" t="str">
        <f>IF(GO490="","",VLOOKUP(GO490,リスト!$CH$5:$CI$5,2,FALSE))</f>
        <v/>
      </c>
      <c r="GO490" s="284"/>
      <c r="GP490" s="284"/>
      <c r="GQ490" s="284"/>
      <c r="GR490" s="284"/>
      <c r="GS490" s="284"/>
      <c r="GT490" s="284"/>
      <c r="GU490" s="284"/>
      <c r="GV490" s="284"/>
      <c r="GW490" s="284"/>
      <c r="GX490" s="285"/>
    </row>
    <row r="491" spans="2:206" s="177" customFormat="1" ht="24.75" hidden="1" customHeight="1" outlineLevel="1">
      <c r="B491" s="286" t="str">
        <f>IF(明細!B485="","",明細!B485)</f>
        <v/>
      </c>
      <c r="C491" s="287" t="str">
        <f>IF(明細!C485="","",明細!C485)</f>
        <v/>
      </c>
      <c r="D491" s="265" t="str">
        <f>IF(明細!D485="","",明細!D485)</f>
        <v/>
      </c>
      <c r="E491" s="265" t="str">
        <f>IF(明細!E485="","",明細!E485)</f>
        <v/>
      </c>
      <c r="F491" s="265" t="str">
        <f>IF(明細!F485="","",明細!F485)</f>
        <v/>
      </c>
      <c r="G491" s="265" t="str">
        <f>IF(明細!G485="","",明細!G485)</f>
        <v/>
      </c>
      <c r="H491" s="265" t="str">
        <f>IF(明細!H485="","",明細!H485)</f>
        <v/>
      </c>
      <c r="I491" s="265" t="str">
        <f>IF(明細!I485="","",明細!I485)</f>
        <v/>
      </c>
      <c r="J491" s="265" t="str">
        <f>IF(明細!J485="","",明細!J485)</f>
        <v/>
      </c>
      <c r="K491" s="265" t="str">
        <f>IF(明細!K485="","",明細!K485)</f>
        <v/>
      </c>
      <c r="L491" s="265" t="str">
        <f>IF(明細!L485="","",明細!L485)</f>
        <v/>
      </c>
      <c r="M491" s="265" t="str">
        <f>IF(明細!M485="","",明細!M485)</f>
        <v/>
      </c>
      <c r="N491" s="265" t="str">
        <f>IF(明細!N485="","",明細!N485)</f>
        <v/>
      </c>
      <c r="O491" s="265" t="str">
        <f>IF(明細!O485="","",明細!O485)</f>
        <v/>
      </c>
      <c r="P491" s="265" t="str">
        <f>IF(明細!P485="","",明細!P485)</f>
        <v/>
      </c>
      <c r="Q491" s="265" t="str">
        <f>IF(明細!Q485="","",明細!Q485)</f>
        <v/>
      </c>
      <c r="R491" s="289" t="str">
        <f>IF(明細!R485="","",明細!R485)</f>
        <v/>
      </c>
      <c r="S491" s="291" t="str">
        <f>IF(明細!S485="","",明細!S485)</f>
        <v/>
      </c>
      <c r="T491" s="291" t="str">
        <f>IF(明細!T485="","",明細!T485)</f>
        <v/>
      </c>
      <c r="U491" s="291" t="str">
        <f>IF(明細!U485="","",明細!U485)</f>
        <v/>
      </c>
      <c r="V491" s="292" t="str">
        <f>IF(明細!V485="","",明細!V485)</f>
        <v>個</v>
      </c>
      <c r="W491" s="292" t="str">
        <f>IF(明細!W485="","",明細!W485)</f>
        <v/>
      </c>
      <c r="X491" s="293" t="str">
        <f>IF(明細!X485="","",明細!X485)</f>
        <v/>
      </c>
      <c r="Y491" s="134" t="str">
        <f>IF(明細!Y485="","",明細!Y485)</f>
        <v/>
      </c>
      <c r="Z491" s="135" t="str">
        <f>IF(明細!Z485="","",明細!Z485)</f>
        <v/>
      </c>
      <c r="AA491" s="134" t="str">
        <f>IF(明細!AA485="","",明細!AA485)</f>
        <v/>
      </c>
      <c r="AB491" s="303" t="str">
        <f>IF(明細!AB485="","",明細!AB485)</f>
        <v/>
      </c>
      <c r="AC491" s="134" t="str">
        <f>IF(明細!AC485="","",明細!AC485)</f>
        <v/>
      </c>
      <c r="AD491" s="183" t="str">
        <f>IF(明細!AD485="","",明細!AD485)</f>
        <v/>
      </c>
      <c r="AE491" s="184">
        <f>IF(明細!AE485="","",明細!AE485)</f>
        <v>0.1</v>
      </c>
      <c r="AF491" s="185" t="str">
        <f>IF(明細!AF485="","",明細!AF485)</f>
        <v/>
      </c>
      <c r="AG491" s="186" t="str">
        <f>IF(明細!AG485="","",明細!AG485)</f>
        <v/>
      </c>
      <c r="AH491" s="186" t="str">
        <f>IF(明細!AH485="","",明細!AH485)</f>
        <v/>
      </c>
      <c r="AI491" s="187" t="str">
        <f>IF(明細!AI485="","",明細!AI485)</f>
        <v/>
      </c>
      <c r="AJ491" s="296" t="str">
        <f>IF(明細!AJ485="","",明細!AJ485)</f>
        <v/>
      </c>
      <c r="AK491" s="297" t="str">
        <f>IF(明細!AK485="","",明細!AK485)</f>
        <v/>
      </c>
      <c r="AL491" s="298" t="str">
        <f>IF(明細!AL485="","",明細!AL485)</f>
        <v/>
      </c>
      <c r="AM491" s="299" t="str">
        <f>IF(明細!AM485="","",明細!AM485)</f>
        <v/>
      </c>
      <c r="AN491" s="300" t="str">
        <f>IF(明細!AN485="","",明細!AN485)</f>
        <v/>
      </c>
      <c r="AO491" s="300" t="str">
        <f>IF(明細!AO485="","",明細!AO485)</f>
        <v/>
      </c>
      <c r="AP491" s="300" t="str">
        <f>IF(明細!AP485="","",明細!AP485)</f>
        <v/>
      </c>
      <c r="AQ491" s="301" t="str">
        <f>IF(明細!AQ485="","",明細!AQ485)</f>
        <v/>
      </c>
      <c r="AR491" s="302" t="str">
        <f>IF(明細!AR485="","",明細!AR485)</f>
        <v/>
      </c>
      <c r="AU491" s="360"/>
      <c r="AV491" s="368"/>
      <c r="AW491" s="446" t="str">
        <f>IF(明細!AV485="","",明細!AV485)</f>
        <v/>
      </c>
      <c r="AX491" s="419" t="str">
        <f>IF(明細!AT485="","",明細!AT485)</f>
        <v/>
      </c>
      <c r="AY491" s="280" t="str">
        <f>IF($AX491="","",VLOOKUP($AX491,リスト!$CL:$CM,2,FALSE))</f>
        <v/>
      </c>
      <c r="AZ491" s="3"/>
      <c r="BA491" s="280" t="str">
        <f>IF(BB491="","",VLOOKUP(BB491,リスト!$K:$L,2,FALSE))</f>
        <v/>
      </c>
      <c r="BB491" s="3"/>
      <c r="BC491" s="3"/>
      <c r="BD491" s="87"/>
      <c r="BE491" s="280" t="str">
        <f>IF(BF491="","",VLOOKUP(BF491,リスト!$I:$J,2,FALSE))</f>
        <v/>
      </c>
      <c r="BF491" s="3"/>
      <c r="BG491" s="280" t="str">
        <f>IF(BH491="","",VLOOKUP(BH491,リスト!$M:$N,2,FALSE))</f>
        <v/>
      </c>
      <c r="BH491" s="282"/>
      <c r="BI491" s="280" t="str">
        <f>IF(BJ491="","",VLOOKUP(BJ491,リスト!$O:$P,2,FALSE))</f>
        <v/>
      </c>
      <c r="BJ491" s="24"/>
      <c r="BM491" s="451" t="str">
        <f>IF(明細!AV485="","",明細!AV485)</f>
        <v/>
      </c>
      <c r="BN491" s="453" t="str">
        <f>IF(明細!AT485="","",明細!AT485)</f>
        <v/>
      </c>
      <c r="BO491" s="280" t="str">
        <f>IF($BN491="","",VLOOKUP($BN491,リスト!$CL:$CM,2,FALSE))</f>
        <v/>
      </c>
      <c r="BP491" s="280" t="str">
        <f>IF(BQ491="","",VLOOKUP(BQ491,リスト!$K$5:$L$7,2,FALSE))</f>
        <v/>
      </c>
      <c r="BQ491" s="13"/>
      <c r="BR491" s="13"/>
      <c r="BS491" s="47"/>
      <c r="BT491" s="280" t="str">
        <f>IF(BU491="","",VLOOKUP(BU491,リスト!I482:J500,2,FALSE))</f>
        <v/>
      </c>
      <c r="BU491" s="13"/>
      <c r="BV491" s="13"/>
      <c r="BW491" s="282"/>
      <c r="BX491" s="282"/>
      <c r="BY491" s="280" t="str">
        <f>IF(BZ491="","",VLOOKUP(BZ491,リスト!$S$5:$T$6,2,FALSE))</f>
        <v/>
      </c>
      <c r="BZ491" s="3"/>
      <c r="CA491" s="3"/>
      <c r="CB491" s="81"/>
      <c r="CC491" s="280" t="str">
        <f t="shared" si="66"/>
        <v/>
      </c>
      <c r="CD491" s="83"/>
      <c r="CE491" s="83"/>
      <c r="CF491" s="83"/>
      <c r="CG491" s="83"/>
      <c r="CH491" s="282" t="str">
        <f t="shared" si="67"/>
        <v/>
      </c>
      <c r="CI491" s="83"/>
      <c r="CJ491" s="280" t="str">
        <f t="shared" si="68"/>
        <v/>
      </c>
      <c r="CK491" s="87"/>
      <c r="CL491" s="78"/>
      <c r="CM491" s="83"/>
      <c r="CN491" s="83"/>
      <c r="CO491" s="83"/>
      <c r="CP491" s="280" t="str">
        <f t="shared" si="73"/>
        <v/>
      </c>
      <c r="CQ491" s="81"/>
      <c r="CR491" s="280" t="str">
        <f t="shared" si="74"/>
        <v/>
      </c>
      <c r="CS491" s="3"/>
      <c r="CT491" s="3"/>
      <c r="CU491" s="280" t="str">
        <f>IF(CV491="","",VLOOKUP(CV491,リスト!$V$5:$W$6,2,FALSE))</f>
        <v/>
      </c>
      <c r="CV491" s="3"/>
      <c r="CW491" s="280" t="str">
        <f>IF(CX491="","",VLOOKUP(CX491,リスト!$X$5:$Y$6,2,FALSE))</f>
        <v/>
      </c>
      <c r="CX491" s="3"/>
      <c r="CY491" s="77"/>
      <c r="CZ491" s="77"/>
      <c r="DA491" s="75"/>
      <c r="DB491" s="75"/>
      <c r="DC491" s="75"/>
      <c r="DD491" s="75"/>
      <c r="DE491" s="280" t="str">
        <f>IF(DF491="","",VLOOKUP(DF491,リスト!$Z$5:$AA$10,2,FALSE))</f>
        <v/>
      </c>
      <c r="DF491" s="3"/>
      <c r="DG491" s="280" t="str">
        <f>IF(DH491="","",VLOOKUP(DH491,リスト!$AB$5:$AC$12,2,FALSE))</f>
        <v/>
      </c>
      <c r="DH491" s="63"/>
      <c r="DI491" s="280" t="str">
        <f>IF(DJ491="","",VLOOKUP(DJ491,リスト!$AD$5:$AE$7,2,FALSE))</f>
        <v/>
      </c>
      <c r="DJ491" s="3"/>
      <c r="DK491" s="280" t="str">
        <f>IF(DL491="","",VLOOKUP(DL491,リスト!$AF$5:$AG$10,2,FALSE))</f>
        <v/>
      </c>
      <c r="DL491" s="3"/>
      <c r="DM491" s="280" t="str">
        <f>IF(DN491="","",VLOOKUP(DN491,リスト!$AH$5:$AI$6,2,FALSE))</f>
        <v/>
      </c>
      <c r="DN491" s="3"/>
      <c r="DO491" s="280" t="str">
        <f>IF(DP491="","",VLOOKUP(DP491,リスト!$AJ$5:$AK$6,2,FALSE))</f>
        <v/>
      </c>
      <c r="DP491" s="3"/>
      <c r="DQ491" s="280" t="str">
        <f>IF(DR491="","",VLOOKUP(DR491,リスト!$AL$5:$AM$7,2,FALSE))</f>
        <v/>
      </c>
      <c r="DR491" s="3"/>
      <c r="DS491" s="13"/>
      <c r="DT491" s="85"/>
      <c r="DU491" s="85"/>
      <c r="DV491" s="281" t="str">
        <f>IF(DW491="","",VLOOKUP(DW491,リスト!$AN$5:$AO$6,2,FALSE))</f>
        <v/>
      </c>
      <c r="DW491" s="13"/>
      <c r="DX491" s="341"/>
      <c r="DY491" s="345"/>
      <c r="DZ491" s="341"/>
      <c r="EA491" s="345"/>
      <c r="EB491" s="280" t="str">
        <f>IF(EC491="","",VLOOKUP(EC491,リスト!$AW$5:$AX$8,2,FALSE))</f>
        <v/>
      </c>
      <c r="EC491" s="3"/>
      <c r="ED491" s="85"/>
      <c r="EE491" s="280" t="str">
        <f>IF(EF491="","",VLOOKUP(EF491,リスト!$AY$5:$AZ$10,2,FALSE))</f>
        <v/>
      </c>
      <c r="EF491" s="3"/>
      <c r="EG491" s="280" t="str">
        <f>IF(EH491="","",VLOOKUP(EH491,リスト!$BA$5:$BB$10,2,FALSE))</f>
        <v/>
      </c>
      <c r="EH491" s="3"/>
      <c r="EI491" s="280" t="str">
        <f>IF(EJ491="","",VLOOKUP(EJ491,リスト!$BC$5:$BD$10,2,FALSE))</f>
        <v/>
      </c>
      <c r="EJ491" s="3"/>
      <c r="EK491" s="280" t="str">
        <f>IF(EL491="","",VLOOKUP(EL491,リスト!$BE$5:$BF$10,2,FALSE))</f>
        <v/>
      </c>
      <c r="EL491" s="3"/>
      <c r="EM491" s="78"/>
      <c r="EN491" s="73"/>
      <c r="EO491" s="73"/>
      <c r="EP491" s="13"/>
      <c r="EQ491" s="13"/>
      <c r="ER491" s="280" t="str">
        <f>IF(ES491="","",VLOOKUP(ES491,リスト!$BG$5:$BH$10,2,FALSE))</f>
        <v/>
      </c>
      <c r="ES491" s="13"/>
      <c r="ET491" s="13"/>
      <c r="EU491" s="13"/>
      <c r="EV491" s="13"/>
      <c r="EW491" s="13"/>
      <c r="EX491" s="81"/>
      <c r="EY491" s="81"/>
      <c r="EZ491" s="26"/>
      <c r="FA491" s="281" t="str">
        <f>IF($EZ491="","",INDEX(リスト!$BI$5:$BJ$40,MATCH($EZ491,リスト!$BJ$5:$BJ$40,0),1))</f>
        <v/>
      </c>
      <c r="FB491" s="280" t="str">
        <f>IF(FC491="","",VLOOKUP(FC491,リスト!$BK:$BL,2,FALSE))</f>
        <v/>
      </c>
      <c r="FC491" s="13"/>
      <c r="FD491" s="331"/>
      <c r="FE491" s="3"/>
      <c r="FF491" s="280" t="str">
        <f>IF(FG491="","",VLOOKUP(FG491,リスト!$BO$5:$BP$6,2,FALSE))</f>
        <v/>
      </c>
      <c r="FG491" s="3"/>
      <c r="FH491" s="280" t="str">
        <f>IF(FI491="","",VLOOKUP(FI491,リスト!$BQ$5:$BR$8,2,FALSE))</f>
        <v/>
      </c>
      <c r="FI491" s="3"/>
      <c r="FJ491" s="282"/>
      <c r="FK491" s="280" t="str">
        <f>IF(FL491="","",VLOOKUP(FL491,リスト!$BS$5:$BT$6,2,FALSE))</f>
        <v/>
      </c>
      <c r="FL491" s="63"/>
      <c r="FM491" s="13"/>
      <c r="FN491" s="13"/>
      <c r="FO491" s="13"/>
      <c r="FP491" s="283" t="str">
        <f t="shared" si="69"/>
        <v/>
      </c>
      <c r="FQ491" s="283" t="str">
        <f t="shared" si="69"/>
        <v/>
      </c>
      <c r="FR491" s="13"/>
      <c r="FS491" s="85"/>
      <c r="FT491" s="85"/>
      <c r="FU491" s="281" t="str">
        <f t="shared" si="70"/>
        <v/>
      </c>
      <c r="FV491" s="280" t="str">
        <f>IF(FW491="","",VLOOKUP(FW491,リスト!$BV$5:$BW$10,2,FALSE))</f>
        <v/>
      </c>
      <c r="FW491" s="26"/>
      <c r="FX491" s="282" t="str">
        <f t="shared" si="71"/>
        <v/>
      </c>
      <c r="FY491" s="280" t="str">
        <f>IF(FZ491="","",VLOOKUP(FZ491,リスト!$BX$5:$BY$6,2,FALSE))</f>
        <v/>
      </c>
      <c r="FZ491" s="3"/>
      <c r="GA491" s="280" t="str">
        <f>IF(GB491="","",VLOOKUP(GB491,リスト!$BZ$5:$CA$6,2,FALSE))</f>
        <v/>
      </c>
      <c r="GB491" s="13"/>
      <c r="GC491" s="281" t="str">
        <f>IF(GD491="","",VLOOKUP(GD491,リスト!$CB$5:$CC$6,2,FALSE))</f>
        <v/>
      </c>
      <c r="GD491" s="13"/>
      <c r="GE491" s="13"/>
      <c r="GF491" s="13"/>
      <c r="GG491" s="75"/>
      <c r="GH491" s="281" t="str">
        <f t="shared" si="72"/>
        <v/>
      </c>
      <c r="GI491" s="128"/>
      <c r="GJ491" s="281" t="str">
        <f>IF(GK491="","",VLOOKUP(GK491,リスト!$CD$5:$CE$6,2,FALSE))</f>
        <v/>
      </c>
      <c r="GK491" s="13"/>
      <c r="GL491" s="281" t="str">
        <f>IF(GM491="","",VLOOKUP(GM491,リスト!$CF$5:$CG$5,2,FALSE))</f>
        <v/>
      </c>
      <c r="GM491" s="26"/>
      <c r="GN491" s="280" t="str">
        <f>IF(GO491="","",VLOOKUP(GO491,リスト!$CH$5:$CI$5,2,FALSE))</f>
        <v/>
      </c>
      <c r="GO491" s="284"/>
      <c r="GP491" s="284"/>
      <c r="GQ491" s="284"/>
      <c r="GR491" s="284"/>
      <c r="GS491" s="284"/>
      <c r="GT491" s="284"/>
      <c r="GU491" s="284"/>
      <c r="GV491" s="284"/>
      <c r="GW491" s="284"/>
      <c r="GX491" s="285"/>
    </row>
    <row r="492" spans="2:206" s="177" customFormat="1" ht="24.75" hidden="1" customHeight="1" outlineLevel="1">
      <c r="B492" s="286" t="str">
        <f>IF(明細!B486="","",明細!B486)</f>
        <v/>
      </c>
      <c r="C492" s="287" t="str">
        <f>IF(明細!C486="","",明細!C486)</f>
        <v/>
      </c>
      <c r="D492" s="265" t="str">
        <f>IF(明細!D486="","",明細!D486)</f>
        <v/>
      </c>
      <c r="E492" s="265" t="str">
        <f>IF(明細!E486="","",明細!E486)</f>
        <v/>
      </c>
      <c r="F492" s="265" t="str">
        <f>IF(明細!F486="","",明細!F486)</f>
        <v/>
      </c>
      <c r="G492" s="265" t="str">
        <f>IF(明細!G486="","",明細!G486)</f>
        <v/>
      </c>
      <c r="H492" s="265" t="str">
        <f>IF(明細!H486="","",明細!H486)</f>
        <v/>
      </c>
      <c r="I492" s="265" t="str">
        <f>IF(明細!I486="","",明細!I486)</f>
        <v/>
      </c>
      <c r="J492" s="265" t="str">
        <f>IF(明細!J486="","",明細!J486)</f>
        <v/>
      </c>
      <c r="K492" s="265" t="str">
        <f>IF(明細!K486="","",明細!K486)</f>
        <v/>
      </c>
      <c r="L492" s="265" t="str">
        <f>IF(明細!L486="","",明細!L486)</f>
        <v/>
      </c>
      <c r="M492" s="265" t="str">
        <f>IF(明細!M486="","",明細!M486)</f>
        <v/>
      </c>
      <c r="N492" s="265" t="str">
        <f>IF(明細!N486="","",明細!N486)</f>
        <v/>
      </c>
      <c r="O492" s="265" t="str">
        <f>IF(明細!O486="","",明細!O486)</f>
        <v/>
      </c>
      <c r="P492" s="265" t="str">
        <f>IF(明細!P486="","",明細!P486)</f>
        <v/>
      </c>
      <c r="Q492" s="265" t="str">
        <f>IF(明細!Q486="","",明細!Q486)</f>
        <v/>
      </c>
      <c r="R492" s="289" t="str">
        <f>IF(明細!R486="","",明細!R486)</f>
        <v/>
      </c>
      <c r="S492" s="291" t="str">
        <f>IF(明細!S486="","",明細!S486)</f>
        <v/>
      </c>
      <c r="T492" s="291" t="str">
        <f>IF(明細!T486="","",明細!T486)</f>
        <v/>
      </c>
      <c r="U492" s="291" t="str">
        <f>IF(明細!U486="","",明細!U486)</f>
        <v/>
      </c>
      <c r="V492" s="292" t="str">
        <f>IF(明細!V486="","",明細!V486)</f>
        <v>個</v>
      </c>
      <c r="W492" s="292" t="str">
        <f>IF(明細!W486="","",明細!W486)</f>
        <v/>
      </c>
      <c r="X492" s="293" t="str">
        <f>IF(明細!X486="","",明細!X486)</f>
        <v/>
      </c>
      <c r="Y492" s="134" t="str">
        <f>IF(明細!Y486="","",明細!Y486)</f>
        <v/>
      </c>
      <c r="Z492" s="135" t="str">
        <f>IF(明細!Z486="","",明細!Z486)</f>
        <v/>
      </c>
      <c r="AA492" s="134" t="str">
        <f>IF(明細!AA486="","",明細!AA486)</f>
        <v/>
      </c>
      <c r="AB492" s="303" t="str">
        <f>IF(明細!AB486="","",明細!AB486)</f>
        <v/>
      </c>
      <c r="AC492" s="134" t="str">
        <f>IF(明細!AC486="","",明細!AC486)</f>
        <v/>
      </c>
      <c r="AD492" s="183" t="str">
        <f>IF(明細!AD486="","",明細!AD486)</f>
        <v/>
      </c>
      <c r="AE492" s="184">
        <f>IF(明細!AE486="","",明細!AE486)</f>
        <v>0.1</v>
      </c>
      <c r="AF492" s="185" t="str">
        <f>IF(明細!AF486="","",明細!AF486)</f>
        <v/>
      </c>
      <c r="AG492" s="186" t="str">
        <f>IF(明細!AG486="","",明細!AG486)</f>
        <v/>
      </c>
      <c r="AH492" s="186" t="str">
        <f>IF(明細!AH486="","",明細!AH486)</f>
        <v/>
      </c>
      <c r="AI492" s="187" t="str">
        <f>IF(明細!AI486="","",明細!AI486)</f>
        <v/>
      </c>
      <c r="AJ492" s="296" t="str">
        <f>IF(明細!AJ486="","",明細!AJ486)</f>
        <v/>
      </c>
      <c r="AK492" s="297" t="str">
        <f>IF(明細!AK486="","",明細!AK486)</f>
        <v/>
      </c>
      <c r="AL492" s="298" t="str">
        <f>IF(明細!AL486="","",明細!AL486)</f>
        <v/>
      </c>
      <c r="AM492" s="299" t="str">
        <f>IF(明細!AM486="","",明細!AM486)</f>
        <v/>
      </c>
      <c r="AN492" s="300" t="str">
        <f>IF(明細!AN486="","",明細!AN486)</f>
        <v/>
      </c>
      <c r="AO492" s="300" t="str">
        <f>IF(明細!AO486="","",明細!AO486)</f>
        <v/>
      </c>
      <c r="AP492" s="300" t="str">
        <f>IF(明細!AP486="","",明細!AP486)</f>
        <v/>
      </c>
      <c r="AQ492" s="301" t="str">
        <f>IF(明細!AQ486="","",明細!AQ486)</f>
        <v/>
      </c>
      <c r="AR492" s="302" t="str">
        <f>IF(明細!AR486="","",明細!AR486)</f>
        <v/>
      </c>
      <c r="AU492" s="360"/>
      <c r="AV492" s="368"/>
      <c r="AW492" s="446" t="str">
        <f>IF(明細!AV486="","",明細!AV486)</f>
        <v/>
      </c>
      <c r="AX492" s="419" t="str">
        <f>IF(明細!AT486="","",明細!AT486)</f>
        <v/>
      </c>
      <c r="AY492" s="280" t="str">
        <f>IF($AX492="","",VLOOKUP($AX492,リスト!$CL:$CM,2,FALSE))</f>
        <v/>
      </c>
      <c r="AZ492" s="3"/>
      <c r="BA492" s="280" t="str">
        <f>IF(BB492="","",VLOOKUP(BB492,リスト!$K:$L,2,FALSE))</f>
        <v/>
      </c>
      <c r="BB492" s="3"/>
      <c r="BC492" s="3"/>
      <c r="BD492" s="87"/>
      <c r="BE492" s="280" t="str">
        <f>IF(BF492="","",VLOOKUP(BF492,リスト!$I:$J,2,FALSE))</f>
        <v/>
      </c>
      <c r="BF492" s="3"/>
      <c r="BG492" s="280" t="str">
        <f>IF(BH492="","",VLOOKUP(BH492,リスト!$M:$N,2,FALSE))</f>
        <v/>
      </c>
      <c r="BH492" s="282"/>
      <c r="BI492" s="280" t="str">
        <f>IF(BJ492="","",VLOOKUP(BJ492,リスト!$O:$P,2,FALSE))</f>
        <v/>
      </c>
      <c r="BJ492" s="24"/>
      <c r="BM492" s="451" t="str">
        <f>IF(明細!AV486="","",明細!AV486)</f>
        <v/>
      </c>
      <c r="BN492" s="453" t="str">
        <f>IF(明細!AT486="","",明細!AT486)</f>
        <v/>
      </c>
      <c r="BO492" s="280" t="str">
        <f>IF($BN492="","",VLOOKUP($BN492,リスト!$CL:$CM,2,FALSE))</f>
        <v/>
      </c>
      <c r="BP492" s="280" t="str">
        <f>IF(BQ492="","",VLOOKUP(BQ492,リスト!$K$5:$L$7,2,FALSE))</f>
        <v/>
      </c>
      <c r="BQ492" s="13"/>
      <c r="BR492" s="13"/>
      <c r="BS492" s="47"/>
      <c r="BT492" s="280" t="str">
        <f>IF(BU492="","",VLOOKUP(BU492,リスト!I483:J501,2,FALSE))</f>
        <v/>
      </c>
      <c r="BU492" s="13"/>
      <c r="BV492" s="13"/>
      <c r="BW492" s="282"/>
      <c r="BX492" s="282"/>
      <c r="BY492" s="280" t="str">
        <f>IF(BZ492="","",VLOOKUP(BZ492,リスト!$S$5:$T$6,2,FALSE))</f>
        <v/>
      </c>
      <c r="BZ492" s="3"/>
      <c r="CA492" s="3"/>
      <c r="CB492" s="81"/>
      <c r="CC492" s="280" t="str">
        <f t="shared" si="66"/>
        <v/>
      </c>
      <c r="CD492" s="83"/>
      <c r="CE492" s="83"/>
      <c r="CF492" s="83"/>
      <c r="CG492" s="83"/>
      <c r="CH492" s="282" t="str">
        <f t="shared" si="67"/>
        <v/>
      </c>
      <c r="CI492" s="83"/>
      <c r="CJ492" s="280" t="str">
        <f t="shared" si="68"/>
        <v/>
      </c>
      <c r="CK492" s="87"/>
      <c r="CL492" s="78"/>
      <c r="CM492" s="83"/>
      <c r="CN492" s="83"/>
      <c r="CO492" s="83"/>
      <c r="CP492" s="280" t="str">
        <f t="shared" si="73"/>
        <v/>
      </c>
      <c r="CQ492" s="81"/>
      <c r="CR492" s="280" t="str">
        <f t="shared" si="74"/>
        <v/>
      </c>
      <c r="CS492" s="3"/>
      <c r="CT492" s="3"/>
      <c r="CU492" s="280" t="str">
        <f>IF(CV492="","",VLOOKUP(CV492,リスト!$V$5:$W$6,2,FALSE))</f>
        <v/>
      </c>
      <c r="CV492" s="3"/>
      <c r="CW492" s="280" t="str">
        <f>IF(CX492="","",VLOOKUP(CX492,リスト!$X$5:$Y$6,2,FALSE))</f>
        <v/>
      </c>
      <c r="CX492" s="3"/>
      <c r="CY492" s="77"/>
      <c r="CZ492" s="77"/>
      <c r="DA492" s="75"/>
      <c r="DB492" s="75"/>
      <c r="DC492" s="75"/>
      <c r="DD492" s="75"/>
      <c r="DE492" s="280" t="str">
        <f>IF(DF492="","",VLOOKUP(DF492,リスト!$Z$5:$AA$10,2,FALSE))</f>
        <v/>
      </c>
      <c r="DF492" s="3"/>
      <c r="DG492" s="280" t="str">
        <f>IF(DH492="","",VLOOKUP(DH492,リスト!$AB$5:$AC$12,2,FALSE))</f>
        <v/>
      </c>
      <c r="DH492" s="63"/>
      <c r="DI492" s="280" t="str">
        <f>IF(DJ492="","",VLOOKUP(DJ492,リスト!$AD$5:$AE$7,2,FALSE))</f>
        <v/>
      </c>
      <c r="DJ492" s="3"/>
      <c r="DK492" s="280" t="str">
        <f>IF(DL492="","",VLOOKUP(DL492,リスト!$AF$5:$AG$10,2,FALSE))</f>
        <v/>
      </c>
      <c r="DL492" s="3"/>
      <c r="DM492" s="280" t="str">
        <f>IF(DN492="","",VLOOKUP(DN492,リスト!$AH$5:$AI$6,2,FALSE))</f>
        <v/>
      </c>
      <c r="DN492" s="3"/>
      <c r="DO492" s="280" t="str">
        <f>IF(DP492="","",VLOOKUP(DP492,リスト!$AJ$5:$AK$6,2,FALSE))</f>
        <v/>
      </c>
      <c r="DP492" s="3"/>
      <c r="DQ492" s="280" t="str">
        <f>IF(DR492="","",VLOOKUP(DR492,リスト!$AL$5:$AM$7,2,FALSE))</f>
        <v/>
      </c>
      <c r="DR492" s="3"/>
      <c r="DS492" s="13"/>
      <c r="DT492" s="85"/>
      <c r="DU492" s="85"/>
      <c r="DV492" s="281" t="str">
        <f>IF(DW492="","",VLOOKUP(DW492,リスト!$AN$5:$AO$6,2,FALSE))</f>
        <v/>
      </c>
      <c r="DW492" s="13"/>
      <c r="DX492" s="341"/>
      <c r="DY492" s="345"/>
      <c r="DZ492" s="341"/>
      <c r="EA492" s="345"/>
      <c r="EB492" s="280" t="str">
        <f>IF(EC492="","",VLOOKUP(EC492,リスト!$AW$5:$AX$8,2,FALSE))</f>
        <v/>
      </c>
      <c r="EC492" s="3"/>
      <c r="ED492" s="85"/>
      <c r="EE492" s="280" t="str">
        <f>IF(EF492="","",VLOOKUP(EF492,リスト!$AY$5:$AZ$10,2,FALSE))</f>
        <v/>
      </c>
      <c r="EF492" s="3"/>
      <c r="EG492" s="280" t="str">
        <f>IF(EH492="","",VLOOKUP(EH492,リスト!$BA$5:$BB$10,2,FALSE))</f>
        <v/>
      </c>
      <c r="EH492" s="3"/>
      <c r="EI492" s="280" t="str">
        <f>IF(EJ492="","",VLOOKUP(EJ492,リスト!$BC$5:$BD$10,2,FALSE))</f>
        <v/>
      </c>
      <c r="EJ492" s="3"/>
      <c r="EK492" s="280" t="str">
        <f>IF(EL492="","",VLOOKUP(EL492,リスト!$BE$5:$BF$10,2,FALSE))</f>
        <v/>
      </c>
      <c r="EL492" s="3"/>
      <c r="EM492" s="78"/>
      <c r="EN492" s="73"/>
      <c r="EO492" s="73"/>
      <c r="EP492" s="13"/>
      <c r="EQ492" s="13"/>
      <c r="ER492" s="280" t="str">
        <f>IF(ES492="","",VLOOKUP(ES492,リスト!$BG$5:$BH$10,2,FALSE))</f>
        <v/>
      </c>
      <c r="ES492" s="13"/>
      <c r="ET492" s="13"/>
      <c r="EU492" s="13"/>
      <c r="EV492" s="13"/>
      <c r="EW492" s="13"/>
      <c r="EX492" s="81"/>
      <c r="EY492" s="81"/>
      <c r="EZ492" s="26"/>
      <c r="FA492" s="281" t="str">
        <f>IF($EZ492="","",INDEX(リスト!$BI$5:$BJ$40,MATCH($EZ492,リスト!$BJ$5:$BJ$40,0),1))</f>
        <v/>
      </c>
      <c r="FB492" s="280" t="str">
        <f>IF(FC492="","",VLOOKUP(FC492,リスト!$BK:$BL,2,FALSE))</f>
        <v/>
      </c>
      <c r="FC492" s="13"/>
      <c r="FD492" s="331"/>
      <c r="FE492" s="3"/>
      <c r="FF492" s="280" t="str">
        <f>IF(FG492="","",VLOOKUP(FG492,リスト!$BO$5:$BP$6,2,FALSE))</f>
        <v/>
      </c>
      <c r="FG492" s="3"/>
      <c r="FH492" s="280" t="str">
        <f>IF(FI492="","",VLOOKUP(FI492,リスト!$BQ$5:$BR$8,2,FALSE))</f>
        <v/>
      </c>
      <c r="FI492" s="3"/>
      <c r="FJ492" s="282"/>
      <c r="FK492" s="280" t="str">
        <f>IF(FL492="","",VLOOKUP(FL492,リスト!$BS$5:$BT$6,2,FALSE))</f>
        <v/>
      </c>
      <c r="FL492" s="63"/>
      <c r="FM492" s="13"/>
      <c r="FN492" s="13"/>
      <c r="FO492" s="13"/>
      <c r="FP492" s="283" t="str">
        <f t="shared" si="69"/>
        <v/>
      </c>
      <c r="FQ492" s="283" t="str">
        <f t="shared" si="69"/>
        <v/>
      </c>
      <c r="FR492" s="13"/>
      <c r="FS492" s="85"/>
      <c r="FT492" s="85"/>
      <c r="FU492" s="281" t="str">
        <f t="shared" si="70"/>
        <v/>
      </c>
      <c r="FV492" s="280" t="str">
        <f>IF(FW492="","",VLOOKUP(FW492,リスト!$BV$5:$BW$10,2,FALSE))</f>
        <v/>
      </c>
      <c r="FW492" s="26"/>
      <c r="FX492" s="282" t="str">
        <f t="shared" si="71"/>
        <v/>
      </c>
      <c r="FY492" s="280" t="str">
        <f>IF(FZ492="","",VLOOKUP(FZ492,リスト!$BX$5:$BY$6,2,FALSE))</f>
        <v/>
      </c>
      <c r="FZ492" s="3"/>
      <c r="GA492" s="280" t="str">
        <f>IF(GB492="","",VLOOKUP(GB492,リスト!$BZ$5:$CA$6,2,FALSE))</f>
        <v/>
      </c>
      <c r="GB492" s="13"/>
      <c r="GC492" s="281" t="str">
        <f>IF(GD492="","",VLOOKUP(GD492,リスト!$CB$5:$CC$6,2,FALSE))</f>
        <v/>
      </c>
      <c r="GD492" s="13"/>
      <c r="GE492" s="13"/>
      <c r="GF492" s="13"/>
      <c r="GG492" s="75"/>
      <c r="GH492" s="281" t="str">
        <f t="shared" si="72"/>
        <v/>
      </c>
      <c r="GI492" s="128"/>
      <c r="GJ492" s="281" t="str">
        <f>IF(GK492="","",VLOOKUP(GK492,リスト!$CD$5:$CE$6,2,FALSE))</f>
        <v/>
      </c>
      <c r="GK492" s="13"/>
      <c r="GL492" s="281" t="str">
        <f>IF(GM492="","",VLOOKUP(GM492,リスト!$CF$5:$CG$5,2,FALSE))</f>
        <v/>
      </c>
      <c r="GM492" s="26"/>
      <c r="GN492" s="280" t="str">
        <f>IF(GO492="","",VLOOKUP(GO492,リスト!$CH$5:$CI$5,2,FALSE))</f>
        <v/>
      </c>
      <c r="GO492" s="284"/>
      <c r="GP492" s="284"/>
      <c r="GQ492" s="284"/>
      <c r="GR492" s="284"/>
      <c r="GS492" s="284"/>
      <c r="GT492" s="284"/>
      <c r="GU492" s="284"/>
      <c r="GV492" s="284"/>
      <c r="GW492" s="284"/>
      <c r="GX492" s="285"/>
    </row>
    <row r="493" spans="2:206" s="177" customFormat="1" ht="24.75" hidden="1" customHeight="1" outlineLevel="1">
      <c r="B493" s="286" t="str">
        <f>IF(明細!B487="","",明細!B487)</f>
        <v/>
      </c>
      <c r="C493" s="287" t="str">
        <f>IF(明細!C487="","",明細!C487)</f>
        <v/>
      </c>
      <c r="D493" s="265" t="str">
        <f>IF(明細!D487="","",明細!D487)</f>
        <v/>
      </c>
      <c r="E493" s="265" t="str">
        <f>IF(明細!E487="","",明細!E487)</f>
        <v/>
      </c>
      <c r="F493" s="265" t="str">
        <f>IF(明細!F487="","",明細!F487)</f>
        <v/>
      </c>
      <c r="G493" s="265" t="str">
        <f>IF(明細!G487="","",明細!G487)</f>
        <v/>
      </c>
      <c r="H493" s="265" t="str">
        <f>IF(明細!H487="","",明細!H487)</f>
        <v/>
      </c>
      <c r="I493" s="265" t="str">
        <f>IF(明細!I487="","",明細!I487)</f>
        <v/>
      </c>
      <c r="J493" s="265" t="str">
        <f>IF(明細!J487="","",明細!J487)</f>
        <v/>
      </c>
      <c r="K493" s="265" t="str">
        <f>IF(明細!K487="","",明細!K487)</f>
        <v/>
      </c>
      <c r="L493" s="265" t="str">
        <f>IF(明細!L487="","",明細!L487)</f>
        <v/>
      </c>
      <c r="M493" s="265" t="str">
        <f>IF(明細!M487="","",明細!M487)</f>
        <v/>
      </c>
      <c r="N493" s="265" t="str">
        <f>IF(明細!N487="","",明細!N487)</f>
        <v/>
      </c>
      <c r="O493" s="265" t="str">
        <f>IF(明細!O487="","",明細!O487)</f>
        <v/>
      </c>
      <c r="P493" s="265" t="str">
        <f>IF(明細!P487="","",明細!P487)</f>
        <v/>
      </c>
      <c r="Q493" s="265" t="str">
        <f>IF(明細!Q487="","",明細!Q487)</f>
        <v/>
      </c>
      <c r="R493" s="289" t="str">
        <f>IF(明細!R487="","",明細!R487)</f>
        <v/>
      </c>
      <c r="S493" s="291" t="str">
        <f>IF(明細!S487="","",明細!S487)</f>
        <v/>
      </c>
      <c r="T493" s="291" t="str">
        <f>IF(明細!T487="","",明細!T487)</f>
        <v/>
      </c>
      <c r="U493" s="291" t="str">
        <f>IF(明細!U487="","",明細!U487)</f>
        <v/>
      </c>
      <c r="V493" s="292" t="str">
        <f>IF(明細!V487="","",明細!V487)</f>
        <v>個</v>
      </c>
      <c r="W493" s="292" t="str">
        <f>IF(明細!W487="","",明細!W487)</f>
        <v/>
      </c>
      <c r="X493" s="293" t="str">
        <f>IF(明細!X487="","",明細!X487)</f>
        <v/>
      </c>
      <c r="Y493" s="134" t="str">
        <f>IF(明細!Y487="","",明細!Y487)</f>
        <v/>
      </c>
      <c r="Z493" s="135" t="str">
        <f>IF(明細!Z487="","",明細!Z487)</f>
        <v/>
      </c>
      <c r="AA493" s="134" t="str">
        <f>IF(明細!AA487="","",明細!AA487)</f>
        <v/>
      </c>
      <c r="AB493" s="303" t="str">
        <f>IF(明細!AB487="","",明細!AB487)</f>
        <v/>
      </c>
      <c r="AC493" s="134" t="str">
        <f>IF(明細!AC487="","",明細!AC487)</f>
        <v/>
      </c>
      <c r="AD493" s="183" t="str">
        <f>IF(明細!AD487="","",明細!AD487)</f>
        <v/>
      </c>
      <c r="AE493" s="184">
        <f>IF(明細!AE487="","",明細!AE487)</f>
        <v>0.1</v>
      </c>
      <c r="AF493" s="185" t="str">
        <f>IF(明細!AF487="","",明細!AF487)</f>
        <v/>
      </c>
      <c r="AG493" s="186" t="str">
        <f>IF(明細!AG487="","",明細!AG487)</f>
        <v/>
      </c>
      <c r="AH493" s="186" t="str">
        <f>IF(明細!AH487="","",明細!AH487)</f>
        <v/>
      </c>
      <c r="AI493" s="187" t="str">
        <f>IF(明細!AI487="","",明細!AI487)</f>
        <v/>
      </c>
      <c r="AJ493" s="296" t="str">
        <f>IF(明細!AJ487="","",明細!AJ487)</f>
        <v/>
      </c>
      <c r="AK493" s="297" t="str">
        <f>IF(明細!AK487="","",明細!AK487)</f>
        <v/>
      </c>
      <c r="AL493" s="298" t="str">
        <f>IF(明細!AL487="","",明細!AL487)</f>
        <v/>
      </c>
      <c r="AM493" s="299" t="str">
        <f>IF(明細!AM487="","",明細!AM487)</f>
        <v/>
      </c>
      <c r="AN493" s="300" t="str">
        <f>IF(明細!AN487="","",明細!AN487)</f>
        <v/>
      </c>
      <c r="AO493" s="300" t="str">
        <f>IF(明細!AO487="","",明細!AO487)</f>
        <v/>
      </c>
      <c r="AP493" s="300" t="str">
        <f>IF(明細!AP487="","",明細!AP487)</f>
        <v/>
      </c>
      <c r="AQ493" s="301" t="str">
        <f>IF(明細!AQ487="","",明細!AQ487)</f>
        <v/>
      </c>
      <c r="AR493" s="302" t="str">
        <f>IF(明細!AR487="","",明細!AR487)</f>
        <v/>
      </c>
      <c r="AU493" s="360"/>
      <c r="AV493" s="368"/>
      <c r="AW493" s="446" t="str">
        <f>IF(明細!AV487="","",明細!AV487)</f>
        <v/>
      </c>
      <c r="AX493" s="419" t="str">
        <f>IF(明細!AT487="","",明細!AT487)</f>
        <v/>
      </c>
      <c r="AY493" s="280" t="str">
        <f>IF($AX493="","",VLOOKUP($AX493,リスト!$CL:$CM,2,FALSE))</f>
        <v/>
      </c>
      <c r="AZ493" s="3"/>
      <c r="BA493" s="280" t="str">
        <f>IF(BB493="","",VLOOKUP(BB493,リスト!$K:$L,2,FALSE))</f>
        <v/>
      </c>
      <c r="BB493" s="3"/>
      <c r="BC493" s="3"/>
      <c r="BD493" s="87"/>
      <c r="BE493" s="280" t="str">
        <f>IF(BF493="","",VLOOKUP(BF493,リスト!$I:$J,2,FALSE))</f>
        <v/>
      </c>
      <c r="BF493" s="3"/>
      <c r="BG493" s="280" t="str">
        <f>IF(BH493="","",VLOOKUP(BH493,リスト!$M:$N,2,FALSE))</f>
        <v/>
      </c>
      <c r="BH493" s="282"/>
      <c r="BI493" s="280" t="str">
        <f>IF(BJ493="","",VLOOKUP(BJ493,リスト!$O:$P,2,FALSE))</f>
        <v/>
      </c>
      <c r="BJ493" s="24"/>
      <c r="BM493" s="451" t="str">
        <f>IF(明細!AV487="","",明細!AV487)</f>
        <v/>
      </c>
      <c r="BN493" s="453" t="str">
        <f>IF(明細!AT487="","",明細!AT487)</f>
        <v/>
      </c>
      <c r="BO493" s="280" t="str">
        <f>IF($BN493="","",VLOOKUP($BN493,リスト!$CL:$CM,2,FALSE))</f>
        <v/>
      </c>
      <c r="BP493" s="280" t="str">
        <f>IF(BQ493="","",VLOOKUP(BQ493,リスト!$K$5:$L$7,2,FALSE))</f>
        <v/>
      </c>
      <c r="BQ493" s="13"/>
      <c r="BR493" s="13"/>
      <c r="BS493" s="47"/>
      <c r="BT493" s="280" t="str">
        <f>IF(BU493="","",VLOOKUP(BU493,リスト!I484:J502,2,FALSE))</f>
        <v/>
      </c>
      <c r="BU493" s="13"/>
      <c r="BV493" s="13"/>
      <c r="BW493" s="282"/>
      <c r="BX493" s="282"/>
      <c r="BY493" s="280" t="str">
        <f>IF(BZ493="","",VLOOKUP(BZ493,リスト!$S$5:$T$6,2,FALSE))</f>
        <v/>
      </c>
      <c r="BZ493" s="3"/>
      <c r="CA493" s="3"/>
      <c r="CB493" s="81"/>
      <c r="CC493" s="280" t="str">
        <f t="shared" si="66"/>
        <v/>
      </c>
      <c r="CD493" s="83"/>
      <c r="CE493" s="83"/>
      <c r="CF493" s="83"/>
      <c r="CG493" s="83"/>
      <c r="CH493" s="282" t="str">
        <f t="shared" si="67"/>
        <v/>
      </c>
      <c r="CI493" s="83"/>
      <c r="CJ493" s="280" t="str">
        <f t="shared" si="68"/>
        <v/>
      </c>
      <c r="CK493" s="87"/>
      <c r="CL493" s="78"/>
      <c r="CM493" s="83"/>
      <c r="CN493" s="83"/>
      <c r="CO493" s="83"/>
      <c r="CP493" s="280" t="str">
        <f t="shared" si="73"/>
        <v/>
      </c>
      <c r="CQ493" s="81"/>
      <c r="CR493" s="280" t="str">
        <f t="shared" si="74"/>
        <v/>
      </c>
      <c r="CS493" s="3"/>
      <c r="CT493" s="3"/>
      <c r="CU493" s="280" t="str">
        <f>IF(CV493="","",VLOOKUP(CV493,リスト!$V$5:$W$6,2,FALSE))</f>
        <v/>
      </c>
      <c r="CV493" s="3"/>
      <c r="CW493" s="280" t="str">
        <f>IF(CX493="","",VLOOKUP(CX493,リスト!$X$5:$Y$6,2,FALSE))</f>
        <v/>
      </c>
      <c r="CX493" s="3"/>
      <c r="CY493" s="77"/>
      <c r="CZ493" s="77"/>
      <c r="DA493" s="75"/>
      <c r="DB493" s="75"/>
      <c r="DC493" s="75"/>
      <c r="DD493" s="75"/>
      <c r="DE493" s="280" t="str">
        <f>IF(DF493="","",VLOOKUP(DF493,リスト!$Z$5:$AA$10,2,FALSE))</f>
        <v/>
      </c>
      <c r="DF493" s="3"/>
      <c r="DG493" s="280" t="str">
        <f>IF(DH493="","",VLOOKUP(DH493,リスト!$AB$5:$AC$12,2,FALSE))</f>
        <v/>
      </c>
      <c r="DH493" s="63"/>
      <c r="DI493" s="280" t="str">
        <f>IF(DJ493="","",VLOOKUP(DJ493,リスト!$AD$5:$AE$7,2,FALSE))</f>
        <v/>
      </c>
      <c r="DJ493" s="3"/>
      <c r="DK493" s="280" t="str">
        <f>IF(DL493="","",VLOOKUP(DL493,リスト!$AF$5:$AG$10,2,FALSE))</f>
        <v/>
      </c>
      <c r="DL493" s="3"/>
      <c r="DM493" s="280" t="str">
        <f>IF(DN493="","",VLOOKUP(DN493,リスト!$AH$5:$AI$6,2,FALSE))</f>
        <v/>
      </c>
      <c r="DN493" s="3"/>
      <c r="DO493" s="280" t="str">
        <f>IF(DP493="","",VLOOKUP(DP493,リスト!$AJ$5:$AK$6,2,FALSE))</f>
        <v/>
      </c>
      <c r="DP493" s="3"/>
      <c r="DQ493" s="280" t="str">
        <f>IF(DR493="","",VLOOKUP(DR493,リスト!$AL$5:$AM$7,2,FALSE))</f>
        <v/>
      </c>
      <c r="DR493" s="3"/>
      <c r="DS493" s="13"/>
      <c r="DT493" s="85"/>
      <c r="DU493" s="85"/>
      <c r="DV493" s="281" t="str">
        <f>IF(DW493="","",VLOOKUP(DW493,リスト!$AN$5:$AO$6,2,FALSE))</f>
        <v/>
      </c>
      <c r="DW493" s="13"/>
      <c r="DX493" s="341"/>
      <c r="DY493" s="345"/>
      <c r="DZ493" s="341"/>
      <c r="EA493" s="345"/>
      <c r="EB493" s="280" t="str">
        <f>IF(EC493="","",VLOOKUP(EC493,リスト!$AW$5:$AX$8,2,FALSE))</f>
        <v/>
      </c>
      <c r="EC493" s="3"/>
      <c r="ED493" s="85"/>
      <c r="EE493" s="280" t="str">
        <f>IF(EF493="","",VLOOKUP(EF493,リスト!$AY$5:$AZ$10,2,FALSE))</f>
        <v/>
      </c>
      <c r="EF493" s="3"/>
      <c r="EG493" s="280" t="str">
        <f>IF(EH493="","",VLOOKUP(EH493,リスト!$BA$5:$BB$10,2,FALSE))</f>
        <v/>
      </c>
      <c r="EH493" s="3"/>
      <c r="EI493" s="280" t="str">
        <f>IF(EJ493="","",VLOOKUP(EJ493,リスト!$BC$5:$BD$10,2,FALSE))</f>
        <v/>
      </c>
      <c r="EJ493" s="3"/>
      <c r="EK493" s="280" t="str">
        <f>IF(EL493="","",VLOOKUP(EL493,リスト!$BE$5:$BF$10,2,FALSE))</f>
        <v/>
      </c>
      <c r="EL493" s="3"/>
      <c r="EM493" s="78"/>
      <c r="EN493" s="73"/>
      <c r="EO493" s="73"/>
      <c r="EP493" s="13"/>
      <c r="EQ493" s="13"/>
      <c r="ER493" s="280" t="str">
        <f>IF(ES493="","",VLOOKUP(ES493,リスト!$BG$5:$BH$10,2,FALSE))</f>
        <v/>
      </c>
      <c r="ES493" s="13"/>
      <c r="ET493" s="13"/>
      <c r="EU493" s="13"/>
      <c r="EV493" s="13"/>
      <c r="EW493" s="13"/>
      <c r="EX493" s="81"/>
      <c r="EY493" s="81"/>
      <c r="EZ493" s="26"/>
      <c r="FA493" s="281" t="str">
        <f>IF($EZ493="","",INDEX(リスト!$BI$5:$BJ$40,MATCH($EZ493,リスト!$BJ$5:$BJ$40,0),1))</f>
        <v/>
      </c>
      <c r="FB493" s="280" t="str">
        <f>IF(FC493="","",VLOOKUP(FC493,リスト!$BK:$BL,2,FALSE))</f>
        <v/>
      </c>
      <c r="FC493" s="13"/>
      <c r="FD493" s="331"/>
      <c r="FE493" s="3"/>
      <c r="FF493" s="280" t="str">
        <f>IF(FG493="","",VLOOKUP(FG493,リスト!$BO$5:$BP$6,2,FALSE))</f>
        <v/>
      </c>
      <c r="FG493" s="3"/>
      <c r="FH493" s="280" t="str">
        <f>IF(FI493="","",VLOOKUP(FI493,リスト!$BQ$5:$BR$8,2,FALSE))</f>
        <v/>
      </c>
      <c r="FI493" s="3"/>
      <c r="FJ493" s="282"/>
      <c r="FK493" s="280" t="str">
        <f>IF(FL493="","",VLOOKUP(FL493,リスト!$BS$5:$BT$6,2,FALSE))</f>
        <v/>
      </c>
      <c r="FL493" s="63"/>
      <c r="FM493" s="13"/>
      <c r="FN493" s="13"/>
      <c r="FO493" s="13"/>
      <c r="FP493" s="283" t="str">
        <f t="shared" si="69"/>
        <v/>
      </c>
      <c r="FQ493" s="283" t="str">
        <f t="shared" si="69"/>
        <v/>
      </c>
      <c r="FR493" s="13"/>
      <c r="FS493" s="85"/>
      <c r="FT493" s="85"/>
      <c r="FU493" s="281" t="str">
        <f t="shared" si="70"/>
        <v/>
      </c>
      <c r="FV493" s="280" t="str">
        <f>IF(FW493="","",VLOOKUP(FW493,リスト!$BV$5:$BW$10,2,FALSE))</f>
        <v/>
      </c>
      <c r="FW493" s="26"/>
      <c r="FX493" s="282" t="str">
        <f t="shared" si="71"/>
        <v/>
      </c>
      <c r="FY493" s="280" t="str">
        <f>IF(FZ493="","",VLOOKUP(FZ493,リスト!$BX$5:$BY$6,2,FALSE))</f>
        <v/>
      </c>
      <c r="FZ493" s="3"/>
      <c r="GA493" s="280" t="str">
        <f>IF(GB493="","",VLOOKUP(GB493,リスト!$BZ$5:$CA$6,2,FALSE))</f>
        <v/>
      </c>
      <c r="GB493" s="13"/>
      <c r="GC493" s="281" t="str">
        <f>IF(GD493="","",VLOOKUP(GD493,リスト!$CB$5:$CC$6,2,FALSE))</f>
        <v/>
      </c>
      <c r="GD493" s="13"/>
      <c r="GE493" s="13"/>
      <c r="GF493" s="13"/>
      <c r="GG493" s="75"/>
      <c r="GH493" s="281" t="str">
        <f t="shared" si="72"/>
        <v/>
      </c>
      <c r="GI493" s="128"/>
      <c r="GJ493" s="281" t="str">
        <f>IF(GK493="","",VLOOKUP(GK493,リスト!$CD$5:$CE$6,2,FALSE))</f>
        <v/>
      </c>
      <c r="GK493" s="13"/>
      <c r="GL493" s="281" t="str">
        <f>IF(GM493="","",VLOOKUP(GM493,リスト!$CF$5:$CG$5,2,FALSE))</f>
        <v/>
      </c>
      <c r="GM493" s="26"/>
      <c r="GN493" s="280" t="str">
        <f>IF(GO493="","",VLOOKUP(GO493,リスト!$CH$5:$CI$5,2,FALSE))</f>
        <v/>
      </c>
      <c r="GO493" s="284"/>
      <c r="GP493" s="284"/>
      <c r="GQ493" s="284"/>
      <c r="GR493" s="284"/>
      <c r="GS493" s="284"/>
      <c r="GT493" s="284"/>
      <c r="GU493" s="284"/>
      <c r="GV493" s="284"/>
      <c r="GW493" s="284"/>
      <c r="GX493" s="285"/>
    </row>
    <row r="494" spans="2:206" s="177" customFormat="1" ht="24.75" hidden="1" customHeight="1" outlineLevel="1">
      <c r="B494" s="286" t="str">
        <f>IF(明細!B488="","",明細!B488)</f>
        <v/>
      </c>
      <c r="C494" s="287" t="str">
        <f>IF(明細!C488="","",明細!C488)</f>
        <v/>
      </c>
      <c r="D494" s="265" t="str">
        <f>IF(明細!D488="","",明細!D488)</f>
        <v/>
      </c>
      <c r="E494" s="265" t="str">
        <f>IF(明細!E488="","",明細!E488)</f>
        <v/>
      </c>
      <c r="F494" s="265" t="str">
        <f>IF(明細!F488="","",明細!F488)</f>
        <v/>
      </c>
      <c r="G494" s="265" t="str">
        <f>IF(明細!G488="","",明細!G488)</f>
        <v/>
      </c>
      <c r="H494" s="265" t="str">
        <f>IF(明細!H488="","",明細!H488)</f>
        <v/>
      </c>
      <c r="I494" s="265" t="str">
        <f>IF(明細!I488="","",明細!I488)</f>
        <v/>
      </c>
      <c r="J494" s="265" t="str">
        <f>IF(明細!J488="","",明細!J488)</f>
        <v/>
      </c>
      <c r="K494" s="265" t="str">
        <f>IF(明細!K488="","",明細!K488)</f>
        <v/>
      </c>
      <c r="L494" s="265" t="str">
        <f>IF(明細!L488="","",明細!L488)</f>
        <v/>
      </c>
      <c r="M494" s="265" t="str">
        <f>IF(明細!M488="","",明細!M488)</f>
        <v/>
      </c>
      <c r="N494" s="265" t="str">
        <f>IF(明細!N488="","",明細!N488)</f>
        <v/>
      </c>
      <c r="O494" s="265" t="str">
        <f>IF(明細!O488="","",明細!O488)</f>
        <v/>
      </c>
      <c r="P494" s="265" t="str">
        <f>IF(明細!P488="","",明細!P488)</f>
        <v/>
      </c>
      <c r="Q494" s="265" t="str">
        <f>IF(明細!Q488="","",明細!Q488)</f>
        <v/>
      </c>
      <c r="R494" s="289" t="str">
        <f>IF(明細!R488="","",明細!R488)</f>
        <v/>
      </c>
      <c r="S494" s="291" t="str">
        <f>IF(明細!S488="","",明細!S488)</f>
        <v/>
      </c>
      <c r="T494" s="291" t="str">
        <f>IF(明細!T488="","",明細!T488)</f>
        <v/>
      </c>
      <c r="U494" s="291" t="str">
        <f>IF(明細!U488="","",明細!U488)</f>
        <v/>
      </c>
      <c r="V494" s="292" t="str">
        <f>IF(明細!V488="","",明細!V488)</f>
        <v>個</v>
      </c>
      <c r="W494" s="292" t="str">
        <f>IF(明細!W488="","",明細!W488)</f>
        <v/>
      </c>
      <c r="X494" s="293" t="str">
        <f>IF(明細!X488="","",明細!X488)</f>
        <v/>
      </c>
      <c r="Y494" s="134" t="str">
        <f>IF(明細!Y488="","",明細!Y488)</f>
        <v/>
      </c>
      <c r="Z494" s="135" t="str">
        <f>IF(明細!Z488="","",明細!Z488)</f>
        <v/>
      </c>
      <c r="AA494" s="134" t="str">
        <f>IF(明細!AA488="","",明細!AA488)</f>
        <v/>
      </c>
      <c r="AB494" s="303" t="str">
        <f>IF(明細!AB488="","",明細!AB488)</f>
        <v/>
      </c>
      <c r="AC494" s="134" t="str">
        <f>IF(明細!AC488="","",明細!AC488)</f>
        <v/>
      </c>
      <c r="AD494" s="183" t="str">
        <f>IF(明細!AD488="","",明細!AD488)</f>
        <v/>
      </c>
      <c r="AE494" s="184">
        <f>IF(明細!AE488="","",明細!AE488)</f>
        <v>0.1</v>
      </c>
      <c r="AF494" s="185" t="str">
        <f>IF(明細!AF488="","",明細!AF488)</f>
        <v/>
      </c>
      <c r="AG494" s="186" t="str">
        <f>IF(明細!AG488="","",明細!AG488)</f>
        <v/>
      </c>
      <c r="AH494" s="186" t="str">
        <f>IF(明細!AH488="","",明細!AH488)</f>
        <v/>
      </c>
      <c r="AI494" s="187" t="str">
        <f>IF(明細!AI488="","",明細!AI488)</f>
        <v/>
      </c>
      <c r="AJ494" s="296" t="str">
        <f>IF(明細!AJ488="","",明細!AJ488)</f>
        <v/>
      </c>
      <c r="AK494" s="297" t="str">
        <f>IF(明細!AK488="","",明細!AK488)</f>
        <v/>
      </c>
      <c r="AL494" s="298" t="str">
        <f>IF(明細!AL488="","",明細!AL488)</f>
        <v/>
      </c>
      <c r="AM494" s="299" t="str">
        <f>IF(明細!AM488="","",明細!AM488)</f>
        <v/>
      </c>
      <c r="AN494" s="300" t="str">
        <f>IF(明細!AN488="","",明細!AN488)</f>
        <v/>
      </c>
      <c r="AO494" s="300" t="str">
        <f>IF(明細!AO488="","",明細!AO488)</f>
        <v/>
      </c>
      <c r="AP494" s="300" t="str">
        <f>IF(明細!AP488="","",明細!AP488)</f>
        <v/>
      </c>
      <c r="AQ494" s="301" t="str">
        <f>IF(明細!AQ488="","",明細!AQ488)</f>
        <v/>
      </c>
      <c r="AR494" s="302" t="str">
        <f>IF(明細!AR488="","",明細!AR488)</f>
        <v/>
      </c>
      <c r="AU494" s="360"/>
      <c r="AV494" s="368"/>
      <c r="AW494" s="446" t="str">
        <f>IF(明細!AV488="","",明細!AV488)</f>
        <v/>
      </c>
      <c r="AX494" s="419" t="str">
        <f>IF(明細!AT488="","",明細!AT488)</f>
        <v/>
      </c>
      <c r="AY494" s="280" t="str">
        <f>IF($AX494="","",VLOOKUP($AX494,リスト!$CL:$CM,2,FALSE))</f>
        <v/>
      </c>
      <c r="AZ494" s="3"/>
      <c r="BA494" s="280" t="str">
        <f>IF(BB494="","",VLOOKUP(BB494,リスト!$K:$L,2,FALSE))</f>
        <v/>
      </c>
      <c r="BB494" s="3"/>
      <c r="BC494" s="3"/>
      <c r="BD494" s="87"/>
      <c r="BE494" s="280" t="str">
        <f>IF(BF494="","",VLOOKUP(BF494,リスト!$I:$J,2,FALSE))</f>
        <v/>
      </c>
      <c r="BF494" s="3"/>
      <c r="BG494" s="280" t="str">
        <f>IF(BH494="","",VLOOKUP(BH494,リスト!$M:$N,2,FALSE))</f>
        <v/>
      </c>
      <c r="BH494" s="282"/>
      <c r="BI494" s="280" t="str">
        <f>IF(BJ494="","",VLOOKUP(BJ494,リスト!$O:$P,2,FALSE))</f>
        <v/>
      </c>
      <c r="BJ494" s="24"/>
      <c r="BM494" s="451" t="str">
        <f>IF(明細!AV488="","",明細!AV488)</f>
        <v/>
      </c>
      <c r="BN494" s="453" t="str">
        <f>IF(明細!AT488="","",明細!AT488)</f>
        <v/>
      </c>
      <c r="BO494" s="280" t="str">
        <f>IF($BN494="","",VLOOKUP($BN494,リスト!$CL:$CM,2,FALSE))</f>
        <v/>
      </c>
      <c r="BP494" s="280" t="str">
        <f>IF(BQ494="","",VLOOKUP(BQ494,リスト!$K$5:$L$7,2,FALSE))</f>
        <v/>
      </c>
      <c r="BQ494" s="13"/>
      <c r="BR494" s="13"/>
      <c r="BS494" s="47"/>
      <c r="BT494" s="280" t="str">
        <f>IF(BU494="","",VLOOKUP(BU494,リスト!I485:J503,2,FALSE))</f>
        <v/>
      </c>
      <c r="BU494" s="13"/>
      <c r="BV494" s="13"/>
      <c r="BW494" s="282"/>
      <c r="BX494" s="282"/>
      <c r="BY494" s="280" t="str">
        <f>IF(BZ494="","",VLOOKUP(BZ494,リスト!$S$5:$T$6,2,FALSE))</f>
        <v/>
      </c>
      <c r="BZ494" s="3"/>
      <c r="CA494" s="3"/>
      <c r="CB494" s="81"/>
      <c r="CC494" s="280" t="str">
        <f t="shared" si="66"/>
        <v/>
      </c>
      <c r="CD494" s="83"/>
      <c r="CE494" s="83"/>
      <c r="CF494" s="83"/>
      <c r="CG494" s="83"/>
      <c r="CH494" s="282" t="str">
        <f t="shared" si="67"/>
        <v/>
      </c>
      <c r="CI494" s="83"/>
      <c r="CJ494" s="280" t="str">
        <f t="shared" si="68"/>
        <v/>
      </c>
      <c r="CK494" s="87"/>
      <c r="CL494" s="78"/>
      <c r="CM494" s="83"/>
      <c r="CN494" s="83"/>
      <c r="CO494" s="83"/>
      <c r="CP494" s="280" t="str">
        <f t="shared" si="73"/>
        <v/>
      </c>
      <c r="CQ494" s="81"/>
      <c r="CR494" s="280" t="str">
        <f t="shared" si="74"/>
        <v/>
      </c>
      <c r="CS494" s="3"/>
      <c r="CT494" s="3"/>
      <c r="CU494" s="280" t="str">
        <f>IF(CV494="","",VLOOKUP(CV494,リスト!$V$5:$W$6,2,FALSE))</f>
        <v/>
      </c>
      <c r="CV494" s="3"/>
      <c r="CW494" s="280" t="str">
        <f>IF(CX494="","",VLOOKUP(CX494,リスト!$X$5:$Y$6,2,FALSE))</f>
        <v/>
      </c>
      <c r="CX494" s="3"/>
      <c r="CY494" s="77"/>
      <c r="CZ494" s="77"/>
      <c r="DA494" s="75"/>
      <c r="DB494" s="75"/>
      <c r="DC494" s="75"/>
      <c r="DD494" s="75"/>
      <c r="DE494" s="280" t="str">
        <f>IF(DF494="","",VLOOKUP(DF494,リスト!$Z$5:$AA$10,2,FALSE))</f>
        <v/>
      </c>
      <c r="DF494" s="3"/>
      <c r="DG494" s="280" t="str">
        <f>IF(DH494="","",VLOOKUP(DH494,リスト!$AB$5:$AC$12,2,FALSE))</f>
        <v/>
      </c>
      <c r="DH494" s="63"/>
      <c r="DI494" s="280" t="str">
        <f>IF(DJ494="","",VLOOKUP(DJ494,リスト!$AD$5:$AE$7,2,FALSE))</f>
        <v/>
      </c>
      <c r="DJ494" s="3"/>
      <c r="DK494" s="280" t="str">
        <f>IF(DL494="","",VLOOKUP(DL494,リスト!$AF$5:$AG$10,2,FALSE))</f>
        <v/>
      </c>
      <c r="DL494" s="3"/>
      <c r="DM494" s="280" t="str">
        <f>IF(DN494="","",VLOOKUP(DN494,リスト!$AH$5:$AI$6,2,FALSE))</f>
        <v/>
      </c>
      <c r="DN494" s="3"/>
      <c r="DO494" s="280" t="str">
        <f>IF(DP494="","",VLOOKUP(DP494,リスト!$AJ$5:$AK$6,2,FALSE))</f>
        <v/>
      </c>
      <c r="DP494" s="3"/>
      <c r="DQ494" s="280" t="str">
        <f>IF(DR494="","",VLOOKUP(DR494,リスト!$AL$5:$AM$7,2,FALSE))</f>
        <v/>
      </c>
      <c r="DR494" s="3"/>
      <c r="DS494" s="13"/>
      <c r="DT494" s="85"/>
      <c r="DU494" s="85"/>
      <c r="DV494" s="281" t="str">
        <f>IF(DW494="","",VLOOKUP(DW494,リスト!$AN$5:$AO$6,2,FALSE))</f>
        <v/>
      </c>
      <c r="DW494" s="13"/>
      <c r="DX494" s="341"/>
      <c r="DY494" s="345"/>
      <c r="DZ494" s="341"/>
      <c r="EA494" s="345"/>
      <c r="EB494" s="280" t="str">
        <f>IF(EC494="","",VLOOKUP(EC494,リスト!$AW$5:$AX$8,2,FALSE))</f>
        <v/>
      </c>
      <c r="EC494" s="3"/>
      <c r="ED494" s="85"/>
      <c r="EE494" s="280" t="str">
        <f>IF(EF494="","",VLOOKUP(EF494,リスト!$AY$5:$AZ$10,2,FALSE))</f>
        <v/>
      </c>
      <c r="EF494" s="3"/>
      <c r="EG494" s="280" t="str">
        <f>IF(EH494="","",VLOOKUP(EH494,リスト!$BA$5:$BB$10,2,FALSE))</f>
        <v/>
      </c>
      <c r="EH494" s="3"/>
      <c r="EI494" s="280" t="str">
        <f>IF(EJ494="","",VLOOKUP(EJ494,リスト!$BC$5:$BD$10,2,FALSE))</f>
        <v/>
      </c>
      <c r="EJ494" s="3"/>
      <c r="EK494" s="280" t="str">
        <f>IF(EL494="","",VLOOKUP(EL494,リスト!$BE$5:$BF$10,2,FALSE))</f>
        <v/>
      </c>
      <c r="EL494" s="3"/>
      <c r="EM494" s="78"/>
      <c r="EN494" s="73"/>
      <c r="EO494" s="73"/>
      <c r="EP494" s="13"/>
      <c r="EQ494" s="13"/>
      <c r="ER494" s="280" t="str">
        <f>IF(ES494="","",VLOOKUP(ES494,リスト!$BG$5:$BH$10,2,FALSE))</f>
        <v/>
      </c>
      <c r="ES494" s="13"/>
      <c r="ET494" s="13"/>
      <c r="EU494" s="13"/>
      <c r="EV494" s="13"/>
      <c r="EW494" s="13"/>
      <c r="EX494" s="81"/>
      <c r="EY494" s="81"/>
      <c r="EZ494" s="26"/>
      <c r="FA494" s="281" t="str">
        <f>IF($EZ494="","",INDEX(リスト!$BI$5:$BJ$40,MATCH($EZ494,リスト!$BJ$5:$BJ$40,0),1))</f>
        <v/>
      </c>
      <c r="FB494" s="280" t="str">
        <f>IF(FC494="","",VLOOKUP(FC494,リスト!$BK:$BL,2,FALSE))</f>
        <v/>
      </c>
      <c r="FC494" s="13"/>
      <c r="FD494" s="331"/>
      <c r="FE494" s="3"/>
      <c r="FF494" s="280" t="str">
        <f>IF(FG494="","",VLOOKUP(FG494,リスト!$BO$5:$BP$6,2,FALSE))</f>
        <v/>
      </c>
      <c r="FG494" s="3"/>
      <c r="FH494" s="280" t="str">
        <f>IF(FI494="","",VLOOKUP(FI494,リスト!$BQ$5:$BR$8,2,FALSE))</f>
        <v/>
      </c>
      <c r="FI494" s="3"/>
      <c r="FJ494" s="282"/>
      <c r="FK494" s="280" t="str">
        <f>IF(FL494="","",VLOOKUP(FL494,リスト!$BS$5:$BT$6,2,FALSE))</f>
        <v/>
      </c>
      <c r="FL494" s="63"/>
      <c r="FM494" s="13"/>
      <c r="FN494" s="13"/>
      <c r="FO494" s="13"/>
      <c r="FP494" s="283" t="str">
        <f t="shared" si="69"/>
        <v/>
      </c>
      <c r="FQ494" s="283" t="str">
        <f t="shared" si="69"/>
        <v/>
      </c>
      <c r="FR494" s="13"/>
      <c r="FS494" s="85"/>
      <c r="FT494" s="85"/>
      <c r="FU494" s="281" t="str">
        <f t="shared" si="70"/>
        <v/>
      </c>
      <c r="FV494" s="280" t="str">
        <f>IF(FW494="","",VLOOKUP(FW494,リスト!$BV$5:$BW$10,2,FALSE))</f>
        <v/>
      </c>
      <c r="FW494" s="26"/>
      <c r="FX494" s="282" t="str">
        <f t="shared" si="71"/>
        <v/>
      </c>
      <c r="FY494" s="280" t="str">
        <f>IF(FZ494="","",VLOOKUP(FZ494,リスト!$BX$5:$BY$6,2,FALSE))</f>
        <v/>
      </c>
      <c r="FZ494" s="3"/>
      <c r="GA494" s="280" t="str">
        <f>IF(GB494="","",VLOOKUP(GB494,リスト!$BZ$5:$CA$6,2,FALSE))</f>
        <v/>
      </c>
      <c r="GB494" s="13"/>
      <c r="GC494" s="281" t="str">
        <f>IF(GD494="","",VLOOKUP(GD494,リスト!$CB$5:$CC$6,2,FALSE))</f>
        <v/>
      </c>
      <c r="GD494" s="13"/>
      <c r="GE494" s="13"/>
      <c r="GF494" s="13"/>
      <c r="GG494" s="75"/>
      <c r="GH494" s="281" t="str">
        <f t="shared" si="72"/>
        <v/>
      </c>
      <c r="GI494" s="128"/>
      <c r="GJ494" s="281" t="str">
        <f>IF(GK494="","",VLOOKUP(GK494,リスト!$CD$5:$CE$6,2,FALSE))</f>
        <v/>
      </c>
      <c r="GK494" s="13"/>
      <c r="GL494" s="281" t="str">
        <f>IF(GM494="","",VLOOKUP(GM494,リスト!$CF$5:$CG$5,2,FALSE))</f>
        <v/>
      </c>
      <c r="GM494" s="26"/>
      <c r="GN494" s="280" t="str">
        <f>IF(GO494="","",VLOOKUP(GO494,リスト!$CH$5:$CI$5,2,FALSE))</f>
        <v/>
      </c>
      <c r="GO494" s="284"/>
      <c r="GP494" s="284"/>
      <c r="GQ494" s="284"/>
      <c r="GR494" s="284"/>
      <c r="GS494" s="284"/>
      <c r="GT494" s="284"/>
      <c r="GU494" s="284"/>
      <c r="GV494" s="284"/>
      <c r="GW494" s="284"/>
      <c r="GX494" s="285"/>
    </row>
    <row r="495" spans="2:206" s="177" customFormat="1" ht="24.75" hidden="1" customHeight="1" outlineLevel="1">
      <c r="B495" s="286" t="str">
        <f>IF(明細!B489="","",明細!B489)</f>
        <v/>
      </c>
      <c r="C495" s="287" t="str">
        <f>IF(明細!C489="","",明細!C489)</f>
        <v/>
      </c>
      <c r="D495" s="265" t="str">
        <f>IF(明細!D489="","",明細!D489)</f>
        <v/>
      </c>
      <c r="E495" s="265" t="str">
        <f>IF(明細!E489="","",明細!E489)</f>
        <v/>
      </c>
      <c r="F495" s="265" t="str">
        <f>IF(明細!F489="","",明細!F489)</f>
        <v/>
      </c>
      <c r="G495" s="265" t="str">
        <f>IF(明細!G489="","",明細!G489)</f>
        <v/>
      </c>
      <c r="H495" s="265" t="str">
        <f>IF(明細!H489="","",明細!H489)</f>
        <v/>
      </c>
      <c r="I495" s="265" t="str">
        <f>IF(明細!I489="","",明細!I489)</f>
        <v/>
      </c>
      <c r="J495" s="265" t="str">
        <f>IF(明細!J489="","",明細!J489)</f>
        <v/>
      </c>
      <c r="K495" s="265" t="str">
        <f>IF(明細!K489="","",明細!K489)</f>
        <v/>
      </c>
      <c r="L495" s="265" t="str">
        <f>IF(明細!L489="","",明細!L489)</f>
        <v/>
      </c>
      <c r="M495" s="265" t="str">
        <f>IF(明細!M489="","",明細!M489)</f>
        <v/>
      </c>
      <c r="N495" s="265" t="str">
        <f>IF(明細!N489="","",明細!N489)</f>
        <v/>
      </c>
      <c r="O495" s="265" t="str">
        <f>IF(明細!O489="","",明細!O489)</f>
        <v/>
      </c>
      <c r="P495" s="265" t="str">
        <f>IF(明細!P489="","",明細!P489)</f>
        <v/>
      </c>
      <c r="Q495" s="265" t="str">
        <f>IF(明細!Q489="","",明細!Q489)</f>
        <v/>
      </c>
      <c r="R495" s="289" t="str">
        <f>IF(明細!R489="","",明細!R489)</f>
        <v/>
      </c>
      <c r="S495" s="291" t="str">
        <f>IF(明細!S489="","",明細!S489)</f>
        <v/>
      </c>
      <c r="T495" s="291" t="str">
        <f>IF(明細!T489="","",明細!T489)</f>
        <v/>
      </c>
      <c r="U495" s="291" t="str">
        <f>IF(明細!U489="","",明細!U489)</f>
        <v/>
      </c>
      <c r="V495" s="292" t="str">
        <f>IF(明細!V489="","",明細!V489)</f>
        <v>個</v>
      </c>
      <c r="W495" s="292" t="str">
        <f>IF(明細!W489="","",明細!W489)</f>
        <v/>
      </c>
      <c r="X495" s="293" t="str">
        <f>IF(明細!X489="","",明細!X489)</f>
        <v/>
      </c>
      <c r="Y495" s="134" t="str">
        <f>IF(明細!Y489="","",明細!Y489)</f>
        <v/>
      </c>
      <c r="Z495" s="135" t="str">
        <f>IF(明細!Z489="","",明細!Z489)</f>
        <v/>
      </c>
      <c r="AA495" s="134" t="str">
        <f>IF(明細!AA489="","",明細!AA489)</f>
        <v/>
      </c>
      <c r="AB495" s="303" t="str">
        <f>IF(明細!AB489="","",明細!AB489)</f>
        <v/>
      </c>
      <c r="AC495" s="134" t="str">
        <f>IF(明細!AC489="","",明細!AC489)</f>
        <v/>
      </c>
      <c r="AD495" s="183" t="str">
        <f>IF(明細!AD489="","",明細!AD489)</f>
        <v/>
      </c>
      <c r="AE495" s="184">
        <f>IF(明細!AE489="","",明細!AE489)</f>
        <v>0.1</v>
      </c>
      <c r="AF495" s="185" t="str">
        <f>IF(明細!AF489="","",明細!AF489)</f>
        <v/>
      </c>
      <c r="AG495" s="186" t="str">
        <f>IF(明細!AG489="","",明細!AG489)</f>
        <v/>
      </c>
      <c r="AH495" s="186" t="str">
        <f>IF(明細!AH489="","",明細!AH489)</f>
        <v/>
      </c>
      <c r="AI495" s="187" t="str">
        <f>IF(明細!AI489="","",明細!AI489)</f>
        <v/>
      </c>
      <c r="AJ495" s="296" t="str">
        <f>IF(明細!AJ489="","",明細!AJ489)</f>
        <v/>
      </c>
      <c r="AK495" s="297" t="str">
        <f>IF(明細!AK489="","",明細!AK489)</f>
        <v/>
      </c>
      <c r="AL495" s="298" t="str">
        <f>IF(明細!AL489="","",明細!AL489)</f>
        <v/>
      </c>
      <c r="AM495" s="299" t="str">
        <f>IF(明細!AM489="","",明細!AM489)</f>
        <v/>
      </c>
      <c r="AN495" s="300" t="str">
        <f>IF(明細!AN489="","",明細!AN489)</f>
        <v/>
      </c>
      <c r="AO495" s="300" t="str">
        <f>IF(明細!AO489="","",明細!AO489)</f>
        <v/>
      </c>
      <c r="AP495" s="300" t="str">
        <f>IF(明細!AP489="","",明細!AP489)</f>
        <v/>
      </c>
      <c r="AQ495" s="301" t="str">
        <f>IF(明細!AQ489="","",明細!AQ489)</f>
        <v/>
      </c>
      <c r="AR495" s="302" t="str">
        <f>IF(明細!AR489="","",明細!AR489)</f>
        <v/>
      </c>
      <c r="AU495" s="360"/>
      <c r="AV495" s="368"/>
      <c r="AW495" s="446" t="str">
        <f>IF(明細!AV489="","",明細!AV489)</f>
        <v/>
      </c>
      <c r="AX495" s="419" t="str">
        <f>IF(明細!AT489="","",明細!AT489)</f>
        <v/>
      </c>
      <c r="AY495" s="280" t="str">
        <f>IF($AX495="","",VLOOKUP($AX495,リスト!$CL:$CM,2,FALSE))</f>
        <v/>
      </c>
      <c r="AZ495" s="3"/>
      <c r="BA495" s="280" t="str">
        <f>IF(BB495="","",VLOOKUP(BB495,リスト!$K:$L,2,FALSE))</f>
        <v/>
      </c>
      <c r="BB495" s="3"/>
      <c r="BC495" s="3"/>
      <c r="BD495" s="87"/>
      <c r="BE495" s="280" t="str">
        <f>IF(BF495="","",VLOOKUP(BF495,リスト!$I:$J,2,FALSE))</f>
        <v/>
      </c>
      <c r="BF495" s="3"/>
      <c r="BG495" s="280" t="str">
        <f>IF(BH495="","",VLOOKUP(BH495,リスト!$M:$N,2,FALSE))</f>
        <v/>
      </c>
      <c r="BH495" s="282"/>
      <c r="BI495" s="280" t="str">
        <f>IF(BJ495="","",VLOOKUP(BJ495,リスト!$O:$P,2,FALSE))</f>
        <v/>
      </c>
      <c r="BJ495" s="24"/>
      <c r="BM495" s="451" t="str">
        <f>IF(明細!AV489="","",明細!AV489)</f>
        <v/>
      </c>
      <c r="BN495" s="453" t="str">
        <f>IF(明細!AT489="","",明細!AT489)</f>
        <v/>
      </c>
      <c r="BO495" s="280" t="str">
        <f>IF($BN495="","",VLOOKUP($BN495,リスト!$CL:$CM,2,FALSE))</f>
        <v/>
      </c>
      <c r="BP495" s="280" t="str">
        <f>IF(BQ495="","",VLOOKUP(BQ495,リスト!$K$5:$L$7,2,FALSE))</f>
        <v/>
      </c>
      <c r="BQ495" s="13"/>
      <c r="BR495" s="13"/>
      <c r="BS495" s="47"/>
      <c r="BT495" s="280" t="str">
        <f>IF(BU495="","",VLOOKUP(BU495,リスト!I486:J504,2,FALSE))</f>
        <v/>
      </c>
      <c r="BU495" s="13"/>
      <c r="BV495" s="13"/>
      <c r="BW495" s="282"/>
      <c r="BX495" s="282"/>
      <c r="BY495" s="280" t="str">
        <f>IF(BZ495="","",VLOOKUP(BZ495,リスト!$S$5:$T$6,2,FALSE))</f>
        <v/>
      </c>
      <c r="BZ495" s="3"/>
      <c r="CA495" s="3"/>
      <c r="CB495" s="81"/>
      <c r="CC495" s="280" t="str">
        <f t="shared" si="66"/>
        <v/>
      </c>
      <c r="CD495" s="83"/>
      <c r="CE495" s="83"/>
      <c r="CF495" s="83"/>
      <c r="CG495" s="83"/>
      <c r="CH495" s="282" t="str">
        <f t="shared" si="67"/>
        <v/>
      </c>
      <c r="CI495" s="83"/>
      <c r="CJ495" s="280" t="str">
        <f t="shared" si="68"/>
        <v/>
      </c>
      <c r="CK495" s="87"/>
      <c r="CL495" s="78"/>
      <c r="CM495" s="83"/>
      <c r="CN495" s="83"/>
      <c r="CO495" s="83"/>
      <c r="CP495" s="280" t="str">
        <f t="shared" si="73"/>
        <v/>
      </c>
      <c r="CQ495" s="81"/>
      <c r="CR495" s="280" t="str">
        <f t="shared" si="74"/>
        <v/>
      </c>
      <c r="CS495" s="3"/>
      <c r="CT495" s="3"/>
      <c r="CU495" s="280" t="str">
        <f>IF(CV495="","",VLOOKUP(CV495,リスト!$V$5:$W$6,2,FALSE))</f>
        <v/>
      </c>
      <c r="CV495" s="3"/>
      <c r="CW495" s="280" t="str">
        <f>IF(CX495="","",VLOOKUP(CX495,リスト!$X$5:$Y$6,2,FALSE))</f>
        <v/>
      </c>
      <c r="CX495" s="3"/>
      <c r="CY495" s="77"/>
      <c r="CZ495" s="77"/>
      <c r="DA495" s="75"/>
      <c r="DB495" s="75"/>
      <c r="DC495" s="75"/>
      <c r="DD495" s="75"/>
      <c r="DE495" s="280" t="str">
        <f>IF(DF495="","",VLOOKUP(DF495,リスト!$Z$5:$AA$10,2,FALSE))</f>
        <v/>
      </c>
      <c r="DF495" s="3"/>
      <c r="DG495" s="280" t="str">
        <f>IF(DH495="","",VLOOKUP(DH495,リスト!$AB$5:$AC$12,2,FALSE))</f>
        <v/>
      </c>
      <c r="DH495" s="63"/>
      <c r="DI495" s="280" t="str">
        <f>IF(DJ495="","",VLOOKUP(DJ495,リスト!$AD$5:$AE$7,2,FALSE))</f>
        <v/>
      </c>
      <c r="DJ495" s="3"/>
      <c r="DK495" s="280" t="str">
        <f>IF(DL495="","",VLOOKUP(DL495,リスト!$AF$5:$AG$10,2,FALSE))</f>
        <v/>
      </c>
      <c r="DL495" s="3"/>
      <c r="DM495" s="280" t="str">
        <f>IF(DN495="","",VLOOKUP(DN495,リスト!$AH$5:$AI$6,2,FALSE))</f>
        <v/>
      </c>
      <c r="DN495" s="3"/>
      <c r="DO495" s="280" t="str">
        <f>IF(DP495="","",VLOOKUP(DP495,リスト!$AJ$5:$AK$6,2,FALSE))</f>
        <v/>
      </c>
      <c r="DP495" s="3"/>
      <c r="DQ495" s="280" t="str">
        <f>IF(DR495="","",VLOOKUP(DR495,リスト!$AL$5:$AM$7,2,FALSE))</f>
        <v/>
      </c>
      <c r="DR495" s="3"/>
      <c r="DS495" s="13"/>
      <c r="DT495" s="85"/>
      <c r="DU495" s="85"/>
      <c r="DV495" s="281" t="str">
        <f>IF(DW495="","",VLOOKUP(DW495,リスト!$AN$5:$AO$6,2,FALSE))</f>
        <v/>
      </c>
      <c r="DW495" s="13"/>
      <c r="DX495" s="341"/>
      <c r="DY495" s="345"/>
      <c r="DZ495" s="341"/>
      <c r="EA495" s="345"/>
      <c r="EB495" s="280" t="str">
        <f>IF(EC495="","",VLOOKUP(EC495,リスト!$AW$5:$AX$8,2,FALSE))</f>
        <v/>
      </c>
      <c r="EC495" s="3"/>
      <c r="ED495" s="85"/>
      <c r="EE495" s="280" t="str">
        <f>IF(EF495="","",VLOOKUP(EF495,リスト!$AY$5:$AZ$10,2,FALSE))</f>
        <v/>
      </c>
      <c r="EF495" s="3"/>
      <c r="EG495" s="280" t="str">
        <f>IF(EH495="","",VLOOKUP(EH495,リスト!$BA$5:$BB$10,2,FALSE))</f>
        <v/>
      </c>
      <c r="EH495" s="3"/>
      <c r="EI495" s="280" t="str">
        <f>IF(EJ495="","",VLOOKUP(EJ495,リスト!$BC$5:$BD$10,2,FALSE))</f>
        <v/>
      </c>
      <c r="EJ495" s="3"/>
      <c r="EK495" s="280" t="str">
        <f>IF(EL495="","",VLOOKUP(EL495,リスト!$BE$5:$BF$10,2,FALSE))</f>
        <v/>
      </c>
      <c r="EL495" s="3"/>
      <c r="EM495" s="78"/>
      <c r="EN495" s="73"/>
      <c r="EO495" s="73"/>
      <c r="EP495" s="13"/>
      <c r="EQ495" s="13"/>
      <c r="ER495" s="280" t="str">
        <f>IF(ES495="","",VLOOKUP(ES495,リスト!$BG$5:$BH$10,2,FALSE))</f>
        <v/>
      </c>
      <c r="ES495" s="13"/>
      <c r="ET495" s="13"/>
      <c r="EU495" s="13"/>
      <c r="EV495" s="13"/>
      <c r="EW495" s="13"/>
      <c r="EX495" s="81"/>
      <c r="EY495" s="81"/>
      <c r="EZ495" s="26"/>
      <c r="FA495" s="281" t="str">
        <f>IF($EZ495="","",INDEX(リスト!$BI$5:$BJ$40,MATCH($EZ495,リスト!$BJ$5:$BJ$40,0),1))</f>
        <v/>
      </c>
      <c r="FB495" s="280" t="str">
        <f>IF(FC495="","",VLOOKUP(FC495,リスト!$BK:$BL,2,FALSE))</f>
        <v/>
      </c>
      <c r="FC495" s="13"/>
      <c r="FD495" s="331"/>
      <c r="FE495" s="3"/>
      <c r="FF495" s="280" t="str">
        <f>IF(FG495="","",VLOOKUP(FG495,リスト!$BO$5:$BP$6,2,FALSE))</f>
        <v/>
      </c>
      <c r="FG495" s="3"/>
      <c r="FH495" s="280" t="str">
        <f>IF(FI495="","",VLOOKUP(FI495,リスト!$BQ$5:$BR$8,2,FALSE))</f>
        <v/>
      </c>
      <c r="FI495" s="3"/>
      <c r="FJ495" s="282"/>
      <c r="FK495" s="280" t="str">
        <f>IF(FL495="","",VLOOKUP(FL495,リスト!$BS$5:$BT$6,2,FALSE))</f>
        <v/>
      </c>
      <c r="FL495" s="63"/>
      <c r="FM495" s="13"/>
      <c r="FN495" s="13"/>
      <c r="FO495" s="13"/>
      <c r="FP495" s="283" t="str">
        <f t="shared" si="69"/>
        <v/>
      </c>
      <c r="FQ495" s="283" t="str">
        <f t="shared" si="69"/>
        <v/>
      </c>
      <c r="FR495" s="13"/>
      <c r="FS495" s="85"/>
      <c r="FT495" s="85"/>
      <c r="FU495" s="281" t="str">
        <f t="shared" si="70"/>
        <v/>
      </c>
      <c r="FV495" s="280" t="str">
        <f>IF(FW495="","",VLOOKUP(FW495,リスト!$BV$5:$BW$10,2,FALSE))</f>
        <v/>
      </c>
      <c r="FW495" s="26"/>
      <c r="FX495" s="282" t="str">
        <f t="shared" si="71"/>
        <v/>
      </c>
      <c r="FY495" s="280" t="str">
        <f>IF(FZ495="","",VLOOKUP(FZ495,リスト!$BX$5:$BY$6,2,FALSE))</f>
        <v/>
      </c>
      <c r="FZ495" s="3"/>
      <c r="GA495" s="280" t="str">
        <f>IF(GB495="","",VLOOKUP(GB495,リスト!$BZ$5:$CA$6,2,FALSE))</f>
        <v/>
      </c>
      <c r="GB495" s="13"/>
      <c r="GC495" s="281" t="str">
        <f>IF(GD495="","",VLOOKUP(GD495,リスト!$CB$5:$CC$6,2,FALSE))</f>
        <v/>
      </c>
      <c r="GD495" s="13"/>
      <c r="GE495" s="13"/>
      <c r="GF495" s="13"/>
      <c r="GG495" s="75"/>
      <c r="GH495" s="281" t="str">
        <f t="shared" si="72"/>
        <v/>
      </c>
      <c r="GI495" s="128"/>
      <c r="GJ495" s="281" t="str">
        <f>IF(GK495="","",VLOOKUP(GK495,リスト!$CD$5:$CE$6,2,FALSE))</f>
        <v/>
      </c>
      <c r="GK495" s="13"/>
      <c r="GL495" s="281" t="str">
        <f>IF(GM495="","",VLOOKUP(GM495,リスト!$CF$5:$CG$5,2,FALSE))</f>
        <v/>
      </c>
      <c r="GM495" s="26"/>
      <c r="GN495" s="280" t="str">
        <f>IF(GO495="","",VLOOKUP(GO495,リスト!$CH$5:$CI$5,2,FALSE))</f>
        <v/>
      </c>
      <c r="GO495" s="284"/>
      <c r="GP495" s="284"/>
      <c r="GQ495" s="284"/>
      <c r="GR495" s="284"/>
      <c r="GS495" s="284"/>
      <c r="GT495" s="284"/>
      <c r="GU495" s="284"/>
      <c r="GV495" s="284"/>
      <c r="GW495" s="284"/>
      <c r="GX495" s="285"/>
    </row>
    <row r="496" spans="2:206" s="177" customFormat="1" ht="24.75" hidden="1" customHeight="1" outlineLevel="1">
      <c r="B496" s="286" t="str">
        <f>IF(明細!B490="","",明細!B490)</f>
        <v/>
      </c>
      <c r="C496" s="287" t="str">
        <f>IF(明細!C490="","",明細!C490)</f>
        <v/>
      </c>
      <c r="D496" s="265" t="str">
        <f>IF(明細!D490="","",明細!D490)</f>
        <v/>
      </c>
      <c r="E496" s="265" t="str">
        <f>IF(明細!E490="","",明細!E490)</f>
        <v/>
      </c>
      <c r="F496" s="265" t="str">
        <f>IF(明細!F490="","",明細!F490)</f>
        <v/>
      </c>
      <c r="G496" s="265" t="str">
        <f>IF(明細!G490="","",明細!G490)</f>
        <v/>
      </c>
      <c r="H496" s="265" t="str">
        <f>IF(明細!H490="","",明細!H490)</f>
        <v/>
      </c>
      <c r="I496" s="265" t="str">
        <f>IF(明細!I490="","",明細!I490)</f>
        <v/>
      </c>
      <c r="J496" s="265" t="str">
        <f>IF(明細!J490="","",明細!J490)</f>
        <v/>
      </c>
      <c r="K496" s="265" t="str">
        <f>IF(明細!K490="","",明細!K490)</f>
        <v/>
      </c>
      <c r="L496" s="265" t="str">
        <f>IF(明細!L490="","",明細!L490)</f>
        <v/>
      </c>
      <c r="M496" s="265" t="str">
        <f>IF(明細!M490="","",明細!M490)</f>
        <v/>
      </c>
      <c r="N496" s="265" t="str">
        <f>IF(明細!N490="","",明細!N490)</f>
        <v/>
      </c>
      <c r="O496" s="265" t="str">
        <f>IF(明細!O490="","",明細!O490)</f>
        <v/>
      </c>
      <c r="P496" s="265" t="str">
        <f>IF(明細!P490="","",明細!P490)</f>
        <v/>
      </c>
      <c r="Q496" s="265" t="str">
        <f>IF(明細!Q490="","",明細!Q490)</f>
        <v/>
      </c>
      <c r="R496" s="289" t="str">
        <f>IF(明細!R490="","",明細!R490)</f>
        <v/>
      </c>
      <c r="S496" s="291" t="str">
        <f>IF(明細!S490="","",明細!S490)</f>
        <v/>
      </c>
      <c r="T496" s="291" t="str">
        <f>IF(明細!T490="","",明細!T490)</f>
        <v/>
      </c>
      <c r="U496" s="291" t="str">
        <f>IF(明細!U490="","",明細!U490)</f>
        <v/>
      </c>
      <c r="V496" s="292" t="str">
        <f>IF(明細!V490="","",明細!V490)</f>
        <v>個</v>
      </c>
      <c r="W496" s="292" t="str">
        <f>IF(明細!W490="","",明細!W490)</f>
        <v/>
      </c>
      <c r="X496" s="293" t="str">
        <f>IF(明細!X490="","",明細!X490)</f>
        <v/>
      </c>
      <c r="Y496" s="134" t="str">
        <f>IF(明細!Y490="","",明細!Y490)</f>
        <v/>
      </c>
      <c r="Z496" s="135" t="str">
        <f>IF(明細!Z490="","",明細!Z490)</f>
        <v/>
      </c>
      <c r="AA496" s="134" t="str">
        <f>IF(明細!AA490="","",明細!AA490)</f>
        <v/>
      </c>
      <c r="AB496" s="303" t="str">
        <f>IF(明細!AB490="","",明細!AB490)</f>
        <v/>
      </c>
      <c r="AC496" s="134" t="str">
        <f>IF(明細!AC490="","",明細!AC490)</f>
        <v/>
      </c>
      <c r="AD496" s="183" t="str">
        <f>IF(明細!AD490="","",明細!AD490)</f>
        <v/>
      </c>
      <c r="AE496" s="184">
        <f>IF(明細!AE490="","",明細!AE490)</f>
        <v>0.1</v>
      </c>
      <c r="AF496" s="185" t="str">
        <f>IF(明細!AF490="","",明細!AF490)</f>
        <v/>
      </c>
      <c r="AG496" s="186" t="str">
        <f>IF(明細!AG490="","",明細!AG490)</f>
        <v/>
      </c>
      <c r="AH496" s="186" t="str">
        <f>IF(明細!AH490="","",明細!AH490)</f>
        <v/>
      </c>
      <c r="AI496" s="187" t="str">
        <f>IF(明細!AI490="","",明細!AI490)</f>
        <v/>
      </c>
      <c r="AJ496" s="296" t="str">
        <f>IF(明細!AJ490="","",明細!AJ490)</f>
        <v/>
      </c>
      <c r="AK496" s="297" t="str">
        <f>IF(明細!AK490="","",明細!AK490)</f>
        <v/>
      </c>
      <c r="AL496" s="298" t="str">
        <f>IF(明細!AL490="","",明細!AL490)</f>
        <v/>
      </c>
      <c r="AM496" s="299" t="str">
        <f>IF(明細!AM490="","",明細!AM490)</f>
        <v/>
      </c>
      <c r="AN496" s="300" t="str">
        <f>IF(明細!AN490="","",明細!AN490)</f>
        <v/>
      </c>
      <c r="AO496" s="300" t="str">
        <f>IF(明細!AO490="","",明細!AO490)</f>
        <v/>
      </c>
      <c r="AP496" s="300" t="str">
        <f>IF(明細!AP490="","",明細!AP490)</f>
        <v/>
      </c>
      <c r="AQ496" s="301" t="str">
        <f>IF(明細!AQ490="","",明細!AQ490)</f>
        <v/>
      </c>
      <c r="AR496" s="302" t="str">
        <f>IF(明細!AR490="","",明細!AR490)</f>
        <v/>
      </c>
      <c r="AU496" s="360"/>
      <c r="AV496" s="368"/>
      <c r="AW496" s="446" t="str">
        <f>IF(明細!AV490="","",明細!AV490)</f>
        <v/>
      </c>
      <c r="AX496" s="419" t="str">
        <f>IF(明細!AT490="","",明細!AT490)</f>
        <v/>
      </c>
      <c r="AY496" s="280" t="str">
        <f>IF($AX496="","",VLOOKUP($AX496,リスト!$CL:$CM,2,FALSE))</f>
        <v/>
      </c>
      <c r="AZ496" s="3"/>
      <c r="BA496" s="280" t="str">
        <f>IF(BB496="","",VLOOKUP(BB496,リスト!$K:$L,2,FALSE))</f>
        <v/>
      </c>
      <c r="BB496" s="3"/>
      <c r="BC496" s="3"/>
      <c r="BD496" s="87"/>
      <c r="BE496" s="280" t="str">
        <f>IF(BF496="","",VLOOKUP(BF496,リスト!$I:$J,2,FALSE))</f>
        <v/>
      </c>
      <c r="BF496" s="3"/>
      <c r="BG496" s="280" t="str">
        <f>IF(BH496="","",VLOOKUP(BH496,リスト!$M:$N,2,FALSE))</f>
        <v/>
      </c>
      <c r="BH496" s="282"/>
      <c r="BI496" s="280" t="str">
        <f>IF(BJ496="","",VLOOKUP(BJ496,リスト!$O:$P,2,FALSE))</f>
        <v/>
      </c>
      <c r="BJ496" s="24"/>
      <c r="BM496" s="451" t="str">
        <f>IF(明細!AV490="","",明細!AV490)</f>
        <v/>
      </c>
      <c r="BN496" s="453" t="str">
        <f>IF(明細!AT490="","",明細!AT490)</f>
        <v/>
      </c>
      <c r="BO496" s="280" t="str">
        <f>IF($BN496="","",VLOOKUP($BN496,リスト!$CL:$CM,2,FALSE))</f>
        <v/>
      </c>
      <c r="BP496" s="280" t="str">
        <f>IF(BQ496="","",VLOOKUP(BQ496,リスト!$K$5:$L$7,2,FALSE))</f>
        <v/>
      </c>
      <c r="BQ496" s="13"/>
      <c r="BR496" s="13"/>
      <c r="BS496" s="47"/>
      <c r="BT496" s="280" t="str">
        <f>IF(BU496="","",VLOOKUP(BU496,リスト!I487:J505,2,FALSE))</f>
        <v/>
      </c>
      <c r="BU496" s="13"/>
      <c r="BV496" s="13"/>
      <c r="BW496" s="282"/>
      <c r="BX496" s="282"/>
      <c r="BY496" s="280" t="str">
        <f>IF(BZ496="","",VLOOKUP(BZ496,リスト!$S$5:$T$6,2,FALSE))</f>
        <v/>
      </c>
      <c r="BZ496" s="3"/>
      <c r="CA496" s="3"/>
      <c r="CB496" s="81"/>
      <c r="CC496" s="280" t="str">
        <f t="shared" si="66"/>
        <v/>
      </c>
      <c r="CD496" s="83"/>
      <c r="CE496" s="83"/>
      <c r="CF496" s="83"/>
      <c r="CG496" s="83"/>
      <c r="CH496" s="282" t="str">
        <f t="shared" si="67"/>
        <v/>
      </c>
      <c r="CI496" s="83"/>
      <c r="CJ496" s="280" t="str">
        <f t="shared" si="68"/>
        <v/>
      </c>
      <c r="CK496" s="87"/>
      <c r="CL496" s="78"/>
      <c r="CM496" s="83"/>
      <c r="CN496" s="83"/>
      <c r="CO496" s="83"/>
      <c r="CP496" s="280" t="str">
        <f t="shared" si="73"/>
        <v/>
      </c>
      <c r="CQ496" s="81"/>
      <c r="CR496" s="280" t="str">
        <f t="shared" si="74"/>
        <v/>
      </c>
      <c r="CS496" s="3"/>
      <c r="CT496" s="3"/>
      <c r="CU496" s="280" t="str">
        <f>IF(CV496="","",VLOOKUP(CV496,リスト!$V$5:$W$6,2,FALSE))</f>
        <v/>
      </c>
      <c r="CV496" s="3"/>
      <c r="CW496" s="280" t="str">
        <f>IF(CX496="","",VLOOKUP(CX496,リスト!$X$5:$Y$6,2,FALSE))</f>
        <v/>
      </c>
      <c r="CX496" s="3"/>
      <c r="CY496" s="77"/>
      <c r="CZ496" s="77"/>
      <c r="DA496" s="75"/>
      <c r="DB496" s="75"/>
      <c r="DC496" s="75"/>
      <c r="DD496" s="75"/>
      <c r="DE496" s="280" t="str">
        <f>IF(DF496="","",VLOOKUP(DF496,リスト!$Z$5:$AA$10,2,FALSE))</f>
        <v/>
      </c>
      <c r="DF496" s="3"/>
      <c r="DG496" s="280" t="str">
        <f>IF(DH496="","",VLOOKUP(DH496,リスト!$AB$5:$AC$12,2,FALSE))</f>
        <v/>
      </c>
      <c r="DH496" s="63"/>
      <c r="DI496" s="280" t="str">
        <f>IF(DJ496="","",VLOOKUP(DJ496,リスト!$AD$5:$AE$7,2,FALSE))</f>
        <v/>
      </c>
      <c r="DJ496" s="3"/>
      <c r="DK496" s="280" t="str">
        <f>IF(DL496="","",VLOOKUP(DL496,リスト!$AF$5:$AG$10,2,FALSE))</f>
        <v/>
      </c>
      <c r="DL496" s="3"/>
      <c r="DM496" s="280" t="str">
        <f>IF(DN496="","",VLOOKUP(DN496,リスト!$AH$5:$AI$6,2,FALSE))</f>
        <v/>
      </c>
      <c r="DN496" s="3"/>
      <c r="DO496" s="280" t="str">
        <f>IF(DP496="","",VLOOKUP(DP496,リスト!$AJ$5:$AK$6,2,FALSE))</f>
        <v/>
      </c>
      <c r="DP496" s="3"/>
      <c r="DQ496" s="280" t="str">
        <f>IF(DR496="","",VLOOKUP(DR496,リスト!$AL$5:$AM$7,2,FALSE))</f>
        <v/>
      </c>
      <c r="DR496" s="3"/>
      <c r="DS496" s="13"/>
      <c r="DT496" s="85"/>
      <c r="DU496" s="85"/>
      <c r="DV496" s="281" t="str">
        <f>IF(DW496="","",VLOOKUP(DW496,リスト!$AN$5:$AO$6,2,FALSE))</f>
        <v/>
      </c>
      <c r="DW496" s="13"/>
      <c r="DX496" s="341"/>
      <c r="DY496" s="345"/>
      <c r="DZ496" s="341"/>
      <c r="EA496" s="345"/>
      <c r="EB496" s="280" t="str">
        <f>IF(EC496="","",VLOOKUP(EC496,リスト!$AW$5:$AX$8,2,FALSE))</f>
        <v/>
      </c>
      <c r="EC496" s="3"/>
      <c r="ED496" s="85"/>
      <c r="EE496" s="280" t="str">
        <f>IF(EF496="","",VLOOKUP(EF496,リスト!$AY$5:$AZ$10,2,FALSE))</f>
        <v/>
      </c>
      <c r="EF496" s="3"/>
      <c r="EG496" s="280" t="str">
        <f>IF(EH496="","",VLOOKUP(EH496,リスト!$BA$5:$BB$10,2,FALSE))</f>
        <v/>
      </c>
      <c r="EH496" s="3"/>
      <c r="EI496" s="280" t="str">
        <f>IF(EJ496="","",VLOOKUP(EJ496,リスト!$BC$5:$BD$10,2,FALSE))</f>
        <v/>
      </c>
      <c r="EJ496" s="3"/>
      <c r="EK496" s="280" t="str">
        <f>IF(EL496="","",VLOOKUP(EL496,リスト!$BE$5:$BF$10,2,FALSE))</f>
        <v/>
      </c>
      <c r="EL496" s="3"/>
      <c r="EM496" s="78"/>
      <c r="EN496" s="73"/>
      <c r="EO496" s="73"/>
      <c r="EP496" s="13"/>
      <c r="EQ496" s="13"/>
      <c r="ER496" s="280" t="str">
        <f>IF(ES496="","",VLOOKUP(ES496,リスト!$BG$5:$BH$10,2,FALSE))</f>
        <v/>
      </c>
      <c r="ES496" s="13"/>
      <c r="ET496" s="13"/>
      <c r="EU496" s="13"/>
      <c r="EV496" s="13"/>
      <c r="EW496" s="13"/>
      <c r="EX496" s="81"/>
      <c r="EY496" s="81"/>
      <c r="EZ496" s="26"/>
      <c r="FA496" s="281" t="str">
        <f>IF($EZ496="","",INDEX(リスト!$BI$5:$BJ$40,MATCH($EZ496,リスト!$BJ$5:$BJ$40,0),1))</f>
        <v/>
      </c>
      <c r="FB496" s="280" t="str">
        <f>IF(FC496="","",VLOOKUP(FC496,リスト!$BK:$BL,2,FALSE))</f>
        <v/>
      </c>
      <c r="FC496" s="13"/>
      <c r="FD496" s="331"/>
      <c r="FE496" s="3"/>
      <c r="FF496" s="280" t="str">
        <f>IF(FG496="","",VLOOKUP(FG496,リスト!$BO$5:$BP$6,2,FALSE))</f>
        <v/>
      </c>
      <c r="FG496" s="3"/>
      <c r="FH496" s="280" t="str">
        <f>IF(FI496="","",VLOOKUP(FI496,リスト!$BQ$5:$BR$8,2,FALSE))</f>
        <v/>
      </c>
      <c r="FI496" s="3"/>
      <c r="FJ496" s="282"/>
      <c r="FK496" s="280" t="str">
        <f>IF(FL496="","",VLOOKUP(FL496,リスト!$BS$5:$BT$6,2,FALSE))</f>
        <v/>
      </c>
      <c r="FL496" s="63"/>
      <c r="FM496" s="13"/>
      <c r="FN496" s="13"/>
      <c r="FO496" s="13"/>
      <c r="FP496" s="283" t="str">
        <f t="shared" si="69"/>
        <v/>
      </c>
      <c r="FQ496" s="283" t="str">
        <f t="shared" si="69"/>
        <v/>
      </c>
      <c r="FR496" s="13"/>
      <c r="FS496" s="85"/>
      <c r="FT496" s="85"/>
      <c r="FU496" s="281" t="str">
        <f t="shared" si="70"/>
        <v/>
      </c>
      <c r="FV496" s="280" t="str">
        <f>IF(FW496="","",VLOOKUP(FW496,リスト!$BV$5:$BW$10,2,FALSE))</f>
        <v/>
      </c>
      <c r="FW496" s="26"/>
      <c r="FX496" s="282" t="str">
        <f t="shared" si="71"/>
        <v/>
      </c>
      <c r="FY496" s="280" t="str">
        <f>IF(FZ496="","",VLOOKUP(FZ496,リスト!$BX$5:$BY$6,2,FALSE))</f>
        <v/>
      </c>
      <c r="FZ496" s="3"/>
      <c r="GA496" s="280" t="str">
        <f>IF(GB496="","",VLOOKUP(GB496,リスト!$BZ$5:$CA$6,2,FALSE))</f>
        <v/>
      </c>
      <c r="GB496" s="13"/>
      <c r="GC496" s="281" t="str">
        <f>IF(GD496="","",VLOOKUP(GD496,リスト!$CB$5:$CC$6,2,FALSE))</f>
        <v/>
      </c>
      <c r="GD496" s="13"/>
      <c r="GE496" s="13"/>
      <c r="GF496" s="13"/>
      <c r="GG496" s="75"/>
      <c r="GH496" s="281" t="str">
        <f t="shared" si="72"/>
        <v/>
      </c>
      <c r="GI496" s="128"/>
      <c r="GJ496" s="281" t="str">
        <f>IF(GK496="","",VLOOKUP(GK496,リスト!$CD$5:$CE$6,2,FALSE))</f>
        <v/>
      </c>
      <c r="GK496" s="13"/>
      <c r="GL496" s="281" t="str">
        <f>IF(GM496="","",VLOOKUP(GM496,リスト!$CF$5:$CG$5,2,FALSE))</f>
        <v/>
      </c>
      <c r="GM496" s="26"/>
      <c r="GN496" s="280" t="str">
        <f>IF(GO496="","",VLOOKUP(GO496,リスト!$CH$5:$CI$5,2,FALSE))</f>
        <v/>
      </c>
      <c r="GO496" s="284"/>
      <c r="GP496" s="284"/>
      <c r="GQ496" s="284"/>
      <c r="GR496" s="284"/>
      <c r="GS496" s="284"/>
      <c r="GT496" s="284"/>
      <c r="GU496" s="284"/>
      <c r="GV496" s="284"/>
      <c r="GW496" s="284"/>
      <c r="GX496" s="285"/>
    </row>
    <row r="497" spans="2:206" s="177" customFormat="1" ht="24.75" hidden="1" customHeight="1" outlineLevel="1">
      <c r="B497" s="286" t="str">
        <f>IF(明細!B491="","",明細!B491)</f>
        <v/>
      </c>
      <c r="C497" s="287" t="str">
        <f>IF(明細!C491="","",明細!C491)</f>
        <v/>
      </c>
      <c r="D497" s="265" t="str">
        <f>IF(明細!D491="","",明細!D491)</f>
        <v/>
      </c>
      <c r="E497" s="265" t="str">
        <f>IF(明細!E491="","",明細!E491)</f>
        <v/>
      </c>
      <c r="F497" s="265" t="str">
        <f>IF(明細!F491="","",明細!F491)</f>
        <v/>
      </c>
      <c r="G497" s="265" t="str">
        <f>IF(明細!G491="","",明細!G491)</f>
        <v/>
      </c>
      <c r="H497" s="265" t="str">
        <f>IF(明細!H491="","",明細!H491)</f>
        <v/>
      </c>
      <c r="I497" s="265" t="str">
        <f>IF(明細!I491="","",明細!I491)</f>
        <v/>
      </c>
      <c r="J497" s="265" t="str">
        <f>IF(明細!J491="","",明細!J491)</f>
        <v/>
      </c>
      <c r="K497" s="265" t="str">
        <f>IF(明細!K491="","",明細!K491)</f>
        <v/>
      </c>
      <c r="L497" s="265" t="str">
        <f>IF(明細!L491="","",明細!L491)</f>
        <v/>
      </c>
      <c r="M497" s="265" t="str">
        <f>IF(明細!M491="","",明細!M491)</f>
        <v/>
      </c>
      <c r="N497" s="265" t="str">
        <f>IF(明細!N491="","",明細!N491)</f>
        <v/>
      </c>
      <c r="O497" s="265" t="str">
        <f>IF(明細!O491="","",明細!O491)</f>
        <v/>
      </c>
      <c r="P497" s="265" t="str">
        <f>IF(明細!P491="","",明細!P491)</f>
        <v/>
      </c>
      <c r="Q497" s="265" t="str">
        <f>IF(明細!Q491="","",明細!Q491)</f>
        <v/>
      </c>
      <c r="R497" s="289" t="str">
        <f>IF(明細!R491="","",明細!R491)</f>
        <v/>
      </c>
      <c r="S497" s="291" t="str">
        <f>IF(明細!S491="","",明細!S491)</f>
        <v/>
      </c>
      <c r="T497" s="291" t="str">
        <f>IF(明細!T491="","",明細!T491)</f>
        <v/>
      </c>
      <c r="U497" s="291" t="str">
        <f>IF(明細!U491="","",明細!U491)</f>
        <v/>
      </c>
      <c r="V497" s="292" t="str">
        <f>IF(明細!V491="","",明細!V491)</f>
        <v>個</v>
      </c>
      <c r="W497" s="292" t="str">
        <f>IF(明細!W491="","",明細!W491)</f>
        <v/>
      </c>
      <c r="X497" s="293" t="str">
        <f>IF(明細!X491="","",明細!X491)</f>
        <v/>
      </c>
      <c r="Y497" s="134" t="str">
        <f>IF(明細!Y491="","",明細!Y491)</f>
        <v/>
      </c>
      <c r="Z497" s="135" t="str">
        <f>IF(明細!Z491="","",明細!Z491)</f>
        <v/>
      </c>
      <c r="AA497" s="134" t="str">
        <f>IF(明細!AA491="","",明細!AA491)</f>
        <v/>
      </c>
      <c r="AB497" s="303" t="str">
        <f>IF(明細!AB491="","",明細!AB491)</f>
        <v/>
      </c>
      <c r="AC497" s="134" t="str">
        <f>IF(明細!AC491="","",明細!AC491)</f>
        <v/>
      </c>
      <c r="AD497" s="183" t="str">
        <f>IF(明細!AD491="","",明細!AD491)</f>
        <v/>
      </c>
      <c r="AE497" s="184">
        <f>IF(明細!AE491="","",明細!AE491)</f>
        <v>0.1</v>
      </c>
      <c r="AF497" s="185" t="str">
        <f>IF(明細!AF491="","",明細!AF491)</f>
        <v/>
      </c>
      <c r="AG497" s="186" t="str">
        <f>IF(明細!AG491="","",明細!AG491)</f>
        <v/>
      </c>
      <c r="AH497" s="186" t="str">
        <f>IF(明細!AH491="","",明細!AH491)</f>
        <v/>
      </c>
      <c r="AI497" s="187" t="str">
        <f>IF(明細!AI491="","",明細!AI491)</f>
        <v/>
      </c>
      <c r="AJ497" s="296" t="str">
        <f>IF(明細!AJ491="","",明細!AJ491)</f>
        <v/>
      </c>
      <c r="AK497" s="297" t="str">
        <f>IF(明細!AK491="","",明細!AK491)</f>
        <v/>
      </c>
      <c r="AL497" s="298" t="str">
        <f>IF(明細!AL491="","",明細!AL491)</f>
        <v/>
      </c>
      <c r="AM497" s="299" t="str">
        <f>IF(明細!AM491="","",明細!AM491)</f>
        <v/>
      </c>
      <c r="AN497" s="300" t="str">
        <f>IF(明細!AN491="","",明細!AN491)</f>
        <v/>
      </c>
      <c r="AO497" s="300" t="str">
        <f>IF(明細!AO491="","",明細!AO491)</f>
        <v/>
      </c>
      <c r="AP497" s="300" t="str">
        <f>IF(明細!AP491="","",明細!AP491)</f>
        <v/>
      </c>
      <c r="AQ497" s="301" t="str">
        <f>IF(明細!AQ491="","",明細!AQ491)</f>
        <v/>
      </c>
      <c r="AR497" s="302" t="str">
        <f>IF(明細!AR491="","",明細!AR491)</f>
        <v/>
      </c>
      <c r="AU497" s="360"/>
      <c r="AV497" s="368"/>
      <c r="AW497" s="446" t="str">
        <f>IF(明細!AV491="","",明細!AV491)</f>
        <v/>
      </c>
      <c r="AX497" s="419" t="str">
        <f>IF(明細!AT491="","",明細!AT491)</f>
        <v/>
      </c>
      <c r="AY497" s="280" t="str">
        <f>IF($AX497="","",VLOOKUP($AX497,リスト!$CL:$CM,2,FALSE))</f>
        <v/>
      </c>
      <c r="AZ497" s="3"/>
      <c r="BA497" s="280" t="str">
        <f>IF(BB497="","",VLOOKUP(BB497,リスト!$K:$L,2,FALSE))</f>
        <v/>
      </c>
      <c r="BB497" s="3"/>
      <c r="BC497" s="3"/>
      <c r="BD497" s="87"/>
      <c r="BE497" s="280" t="str">
        <f>IF(BF497="","",VLOOKUP(BF497,リスト!$I:$J,2,FALSE))</f>
        <v/>
      </c>
      <c r="BF497" s="3"/>
      <c r="BG497" s="280" t="str">
        <f>IF(BH497="","",VLOOKUP(BH497,リスト!$M:$N,2,FALSE))</f>
        <v/>
      </c>
      <c r="BH497" s="282"/>
      <c r="BI497" s="280" t="str">
        <f>IF(BJ497="","",VLOOKUP(BJ497,リスト!$O:$P,2,FALSE))</f>
        <v/>
      </c>
      <c r="BJ497" s="24"/>
      <c r="BM497" s="451" t="str">
        <f>IF(明細!AV491="","",明細!AV491)</f>
        <v/>
      </c>
      <c r="BN497" s="453" t="str">
        <f>IF(明細!AT491="","",明細!AT491)</f>
        <v/>
      </c>
      <c r="BO497" s="280" t="str">
        <f>IF($BN497="","",VLOOKUP($BN497,リスト!$CL:$CM,2,FALSE))</f>
        <v/>
      </c>
      <c r="BP497" s="280" t="str">
        <f>IF(BQ497="","",VLOOKUP(BQ497,リスト!$K$5:$L$7,2,FALSE))</f>
        <v/>
      </c>
      <c r="BQ497" s="13"/>
      <c r="BR497" s="13"/>
      <c r="BS497" s="47"/>
      <c r="BT497" s="280" t="str">
        <f>IF(BU497="","",VLOOKUP(BU497,リスト!I488:J506,2,FALSE))</f>
        <v/>
      </c>
      <c r="BU497" s="13"/>
      <c r="BV497" s="13"/>
      <c r="BW497" s="282"/>
      <c r="BX497" s="282"/>
      <c r="BY497" s="280" t="str">
        <f>IF(BZ497="","",VLOOKUP(BZ497,リスト!$S$5:$T$6,2,FALSE))</f>
        <v/>
      </c>
      <c r="BZ497" s="3"/>
      <c r="CA497" s="3"/>
      <c r="CB497" s="81"/>
      <c r="CC497" s="280" t="str">
        <f t="shared" si="66"/>
        <v/>
      </c>
      <c r="CD497" s="83"/>
      <c r="CE497" s="83"/>
      <c r="CF497" s="83"/>
      <c r="CG497" s="83"/>
      <c r="CH497" s="282" t="str">
        <f t="shared" si="67"/>
        <v/>
      </c>
      <c r="CI497" s="83"/>
      <c r="CJ497" s="280" t="str">
        <f t="shared" si="68"/>
        <v/>
      </c>
      <c r="CK497" s="87"/>
      <c r="CL497" s="78"/>
      <c r="CM497" s="83"/>
      <c r="CN497" s="83"/>
      <c r="CO497" s="83"/>
      <c r="CP497" s="280" t="str">
        <f t="shared" si="73"/>
        <v/>
      </c>
      <c r="CQ497" s="81"/>
      <c r="CR497" s="280" t="str">
        <f t="shared" si="74"/>
        <v/>
      </c>
      <c r="CS497" s="3"/>
      <c r="CT497" s="3"/>
      <c r="CU497" s="280" t="str">
        <f>IF(CV497="","",VLOOKUP(CV497,リスト!$V$5:$W$6,2,FALSE))</f>
        <v/>
      </c>
      <c r="CV497" s="3"/>
      <c r="CW497" s="280" t="str">
        <f>IF(CX497="","",VLOOKUP(CX497,リスト!$X$5:$Y$6,2,FALSE))</f>
        <v/>
      </c>
      <c r="CX497" s="3"/>
      <c r="CY497" s="77"/>
      <c r="CZ497" s="77"/>
      <c r="DA497" s="75"/>
      <c r="DB497" s="75"/>
      <c r="DC497" s="75"/>
      <c r="DD497" s="75"/>
      <c r="DE497" s="280" t="str">
        <f>IF(DF497="","",VLOOKUP(DF497,リスト!$Z$5:$AA$10,2,FALSE))</f>
        <v/>
      </c>
      <c r="DF497" s="3"/>
      <c r="DG497" s="280" t="str">
        <f>IF(DH497="","",VLOOKUP(DH497,リスト!$AB$5:$AC$12,2,FALSE))</f>
        <v/>
      </c>
      <c r="DH497" s="63"/>
      <c r="DI497" s="280" t="str">
        <f>IF(DJ497="","",VLOOKUP(DJ497,リスト!$AD$5:$AE$7,2,FALSE))</f>
        <v/>
      </c>
      <c r="DJ497" s="3"/>
      <c r="DK497" s="280" t="str">
        <f>IF(DL497="","",VLOOKUP(DL497,リスト!$AF$5:$AG$10,2,FALSE))</f>
        <v/>
      </c>
      <c r="DL497" s="3"/>
      <c r="DM497" s="280" t="str">
        <f>IF(DN497="","",VLOOKUP(DN497,リスト!$AH$5:$AI$6,2,FALSE))</f>
        <v/>
      </c>
      <c r="DN497" s="3"/>
      <c r="DO497" s="280" t="str">
        <f>IF(DP497="","",VLOOKUP(DP497,リスト!$AJ$5:$AK$6,2,FALSE))</f>
        <v/>
      </c>
      <c r="DP497" s="3"/>
      <c r="DQ497" s="280" t="str">
        <f>IF(DR497="","",VLOOKUP(DR497,リスト!$AL$5:$AM$7,2,FALSE))</f>
        <v/>
      </c>
      <c r="DR497" s="3"/>
      <c r="DS497" s="13"/>
      <c r="DT497" s="85"/>
      <c r="DU497" s="85"/>
      <c r="DV497" s="281" t="str">
        <f>IF(DW497="","",VLOOKUP(DW497,リスト!$AN$5:$AO$6,2,FALSE))</f>
        <v/>
      </c>
      <c r="DW497" s="13"/>
      <c r="DX497" s="341"/>
      <c r="DY497" s="345"/>
      <c r="DZ497" s="341"/>
      <c r="EA497" s="345"/>
      <c r="EB497" s="280" t="str">
        <f>IF(EC497="","",VLOOKUP(EC497,リスト!$AW$5:$AX$8,2,FALSE))</f>
        <v/>
      </c>
      <c r="EC497" s="3"/>
      <c r="ED497" s="85"/>
      <c r="EE497" s="280" t="str">
        <f>IF(EF497="","",VLOOKUP(EF497,リスト!$AY$5:$AZ$10,2,FALSE))</f>
        <v/>
      </c>
      <c r="EF497" s="3"/>
      <c r="EG497" s="280" t="str">
        <f>IF(EH497="","",VLOOKUP(EH497,リスト!$BA$5:$BB$10,2,FALSE))</f>
        <v/>
      </c>
      <c r="EH497" s="3"/>
      <c r="EI497" s="280" t="str">
        <f>IF(EJ497="","",VLOOKUP(EJ497,リスト!$BC$5:$BD$10,2,FALSE))</f>
        <v/>
      </c>
      <c r="EJ497" s="3"/>
      <c r="EK497" s="280" t="str">
        <f>IF(EL497="","",VLOOKUP(EL497,リスト!$BE$5:$BF$10,2,FALSE))</f>
        <v/>
      </c>
      <c r="EL497" s="3"/>
      <c r="EM497" s="78"/>
      <c r="EN497" s="73"/>
      <c r="EO497" s="73"/>
      <c r="EP497" s="13"/>
      <c r="EQ497" s="13"/>
      <c r="ER497" s="280" t="str">
        <f>IF(ES497="","",VLOOKUP(ES497,リスト!$BG$5:$BH$10,2,FALSE))</f>
        <v/>
      </c>
      <c r="ES497" s="13"/>
      <c r="ET497" s="13"/>
      <c r="EU497" s="13"/>
      <c r="EV497" s="13"/>
      <c r="EW497" s="13"/>
      <c r="EX497" s="81"/>
      <c r="EY497" s="81"/>
      <c r="EZ497" s="26"/>
      <c r="FA497" s="281" t="str">
        <f>IF($EZ497="","",INDEX(リスト!$BI$5:$BJ$40,MATCH($EZ497,リスト!$BJ$5:$BJ$40,0),1))</f>
        <v/>
      </c>
      <c r="FB497" s="280" t="str">
        <f>IF(FC497="","",VLOOKUP(FC497,リスト!$BK:$BL,2,FALSE))</f>
        <v/>
      </c>
      <c r="FC497" s="13"/>
      <c r="FD497" s="331"/>
      <c r="FE497" s="3"/>
      <c r="FF497" s="280" t="str">
        <f>IF(FG497="","",VLOOKUP(FG497,リスト!$BO$5:$BP$6,2,FALSE))</f>
        <v/>
      </c>
      <c r="FG497" s="3"/>
      <c r="FH497" s="280" t="str">
        <f>IF(FI497="","",VLOOKUP(FI497,リスト!$BQ$5:$BR$8,2,FALSE))</f>
        <v/>
      </c>
      <c r="FI497" s="3"/>
      <c r="FJ497" s="282"/>
      <c r="FK497" s="280" t="str">
        <f>IF(FL497="","",VLOOKUP(FL497,リスト!$BS$5:$BT$6,2,FALSE))</f>
        <v/>
      </c>
      <c r="FL497" s="63"/>
      <c r="FM497" s="13"/>
      <c r="FN497" s="13"/>
      <c r="FO497" s="13"/>
      <c r="FP497" s="283" t="str">
        <f t="shared" si="69"/>
        <v/>
      </c>
      <c r="FQ497" s="283" t="str">
        <f t="shared" si="69"/>
        <v/>
      </c>
      <c r="FR497" s="13"/>
      <c r="FS497" s="85"/>
      <c r="FT497" s="85"/>
      <c r="FU497" s="281" t="str">
        <f t="shared" si="70"/>
        <v/>
      </c>
      <c r="FV497" s="280" t="str">
        <f>IF(FW497="","",VLOOKUP(FW497,リスト!$BV$5:$BW$10,2,FALSE))</f>
        <v/>
      </c>
      <c r="FW497" s="26"/>
      <c r="FX497" s="282" t="str">
        <f t="shared" si="71"/>
        <v/>
      </c>
      <c r="FY497" s="280" t="str">
        <f>IF(FZ497="","",VLOOKUP(FZ497,リスト!$BX$5:$BY$6,2,FALSE))</f>
        <v/>
      </c>
      <c r="FZ497" s="3"/>
      <c r="GA497" s="280" t="str">
        <f>IF(GB497="","",VLOOKUP(GB497,リスト!$BZ$5:$CA$6,2,FALSE))</f>
        <v/>
      </c>
      <c r="GB497" s="13"/>
      <c r="GC497" s="281" t="str">
        <f>IF(GD497="","",VLOOKUP(GD497,リスト!$CB$5:$CC$6,2,FALSE))</f>
        <v/>
      </c>
      <c r="GD497" s="13"/>
      <c r="GE497" s="13"/>
      <c r="GF497" s="13"/>
      <c r="GG497" s="75"/>
      <c r="GH497" s="281" t="str">
        <f t="shared" si="72"/>
        <v/>
      </c>
      <c r="GI497" s="128"/>
      <c r="GJ497" s="281" t="str">
        <f>IF(GK497="","",VLOOKUP(GK497,リスト!$CD$5:$CE$6,2,FALSE))</f>
        <v/>
      </c>
      <c r="GK497" s="13"/>
      <c r="GL497" s="281" t="str">
        <f>IF(GM497="","",VLOOKUP(GM497,リスト!$CF$5:$CG$5,2,FALSE))</f>
        <v/>
      </c>
      <c r="GM497" s="26"/>
      <c r="GN497" s="280" t="str">
        <f>IF(GO497="","",VLOOKUP(GO497,リスト!$CH$5:$CI$5,2,FALSE))</f>
        <v/>
      </c>
      <c r="GO497" s="284"/>
      <c r="GP497" s="284"/>
      <c r="GQ497" s="284"/>
      <c r="GR497" s="284"/>
      <c r="GS497" s="284"/>
      <c r="GT497" s="284"/>
      <c r="GU497" s="284"/>
      <c r="GV497" s="284"/>
      <c r="GW497" s="284"/>
      <c r="GX497" s="285"/>
    </row>
    <row r="498" spans="2:206" s="177" customFormat="1" ht="24.75" hidden="1" customHeight="1" outlineLevel="1">
      <c r="B498" s="286" t="str">
        <f>IF(明細!B492="","",明細!B492)</f>
        <v/>
      </c>
      <c r="C498" s="287" t="str">
        <f>IF(明細!C492="","",明細!C492)</f>
        <v/>
      </c>
      <c r="D498" s="265" t="str">
        <f>IF(明細!D492="","",明細!D492)</f>
        <v/>
      </c>
      <c r="E498" s="265" t="str">
        <f>IF(明細!E492="","",明細!E492)</f>
        <v/>
      </c>
      <c r="F498" s="265" t="str">
        <f>IF(明細!F492="","",明細!F492)</f>
        <v/>
      </c>
      <c r="G498" s="265" t="str">
        <f>IF(明細!G492="","",明細!G492)</f>
        <v/>
      </c>
      <c r="H498" s="265" t="str">
        <f>IF(明細!H492="","",明細!H492)</f>
        <v/>
      </c>
      <c r="I498" s="265" t="str">
        <f>IF(明細!I492="","",明細!I492)</f>
        <v/>
      </c>
      <c r="J498" s="265" t="str">
        <f>IF(明細!J492="","",明細!J492)</f>
        <v/>
      </c>
      <c r="K498" s="265" t="str">
        <f>IF(明細!K492="","",明細!K492)</f>
        <v/>
      </c>
      <c r="L498" s="265" t="str">
        <f>IF(明細!L492="","",明細!L492)</f>
        <v/>
      </c>
      <c r="M498" s="265" t="str">
        <f>IF(明細!M492="","",明細!M492)</f>
        <v/>
      </c>
      <c r="N498" s="265" t="str">
        <f>IF(明細!N492="","",明細!N492)</f>
        <v/>
      </c>
      <c r="O498" s="265" t="str">
        <f>IF(明細!O492="","",明細!O492)</f>
        <v/>
      </c>
      <c r="P498" s="265" t="str">
        <f>IF(明細!P492="","",明細!P492)</f>
        <v/>
      </c>
      <c r="Q498" s="265" t="str">
        <f>IF(明細!Q492="","",明細!Q492)</f>
        <v/>
      </c>
      <c r="R498" s="289" t="str">
        <f>IF(明細!R492="","",明細!R492)</f>
        <v/>
      </c>
      <c r="S498" s="291" t="str">
        <f>IF(明細!S492="","",明細!S492)</f>
        <v/>
      </c>
      <c r="T498" s="291" t="str">
        <f>IF(明細!T492="","",明細!T492)</f>
        <v/>
      </c>
      <c r="U498" s="291" t="str">
        <f>IF(明細!U492="","",明細!U492)</f>
        <v/>
      </c>
      <c r="V498" s="292" t="str">
        <f>IF(明細!V492="","",明細!V492)</f>
        <v>個</v>
      </c>
      <c r="W498" s="292" t="str">
        <f>IF(明細!W492="","",明細!W492)</f>
        <v/>
      </c>
      <c r="X498" s="293" t="str">
        <f>IF(明細!X492="","",明細!X492)</f>
        <v/>
      </c>
      <c r="Y498" s="134" t="str">
        <f>IF(明細!Y492="","",明細!Y492)</f>
        <v/>
      </c>
      <c r="Z498" s="135" t="str">
        <f>IF(明細!Z492="","",明細!Z492)</f>
        <v/>
      </c>
      <c r="AA498" s="134" t="str">
        <f>IF(明細!AA492="","",明細!AA492)</f>
        <v/>
      </c>
      <c r="AB498" s="303" t="str">
        <f>IF(明細!AB492="","",明細!AB492)</f>
        <v/>
      </c>
      <c r="AC498" s="134" t="str">
        <f>IF(明細!AC492="","",明細!AC492)</f>
        <v/>
      </c>
      <c r="AD498" s="183" t="str">
        <f>IF(明細!AD492="","",明細!AD492)</f>
        <v/>
      </c>
      <c r="AE498" s="184">
        <f>IF(明細!AE492="","",明細!AE492)</f>
        <v>0.1</v>
      </c>
      <c r="AF498" s="185" t="str">
        <f>IF(明細!AF492="","",明細!AF492)</f>
        <v/>
      </c>
      <c r="AG498" s="186" t="str">
        <f>IF(明細!AG492="","",明細!AG492)</f>
        <v/>
      </c>
      <c r="AH498" s="186" t="str">
        <f>IF(明細!AH492="","",明細!AH492)</f>
        <v/>
      </c>
      <c r="AI498" s="187" t="str">
        <f>IF(明細!AI492="","",明細!AI492)</f>
        <v/>
      </c>
      <c r="AJ498" s="296" t="str">
        <f>IF(明細!AJ492="","",明細!AJ492)</f>
        <v/>
      </c>
      <c r="AK498" s="297" t="str">
        <f>IF(明細!AK492="","",明細!AK492)</f>
        <v/>
      </c>
      <c r="AL498" s="298" t="str">
        <f>IF(明細!AL492="","",明細!AL492)</f>
        <v/>
      </c>
      <c r="AM498" s="299" t="str">
        <f>IF(明細!AM492="","",明細!AM492)</f>
        <v/>
      </c>
      <c r="AN498" s="300" t="str">
        <f>IF(明細!AN492="","",明細!AN492)</f>
        <v/>
      </c>
      <c r="AO498" s="300" t="str">
        <f>IF(明細!AO492="","",明細!AO492)</f>
        <v/>
      </c>
      <c r="AP498" s="300" t="str">
        <f>IF(明細!AP492="","",明細!AP492)</f>
        <v/>
      </c>
      <c r="AQ498" s="301" t="str">
        <f>IF(明細!AQ492="","",明細!AQ492)</f>
        <v/>
      </c>
      <c r="AR498" s="302" t="str">
        <f>IF(明細!AR492="","",明細!AR492)</f>
        <v/>
      </c>
      <c r="AU498" s="360"/>
      <c r="AV498" s="368"/>
      <c r="AW498" s="446" t="str">
        <f>IF(明細!AV492="","",明細!AV492)</f>
        <v/>
      </c>
      <c r="AX498" s="419" t="str">
        <f>IF(明細!AT492="","",明細!AT492)</f>
        <v/>
      </c>
      <c r="AY498" s="280" t="str">
        <f>IF($AX498="","",VLOOKUP($AX498,リスト!$CL:$CM,2,FALSE))</f>
        <v/>
      </c>
      <c r="AZ498" s="3"/>
      <c r="BA498" s="280" t="str">
        <f>IF(BB498="","",VLOOKUP(BB498,リスト!$K:$L,2,FALSE))</f>
        <v/>
      </c>
      <c r="BB498" s="3"/>
      <c r="BC498" s="3"/>
      <c r="BD498" s="87"/>
      <c r="BE498" s="280" t="str">
        <f>IF(BF498="","",VLOOKUP(BF498,リスト!$I:$J,2,FALSE))</f>
        <v/>
      </c>
      <c r="BF498" s="3"/>
      <c r="BG498" s="280" t="str">
        <f>IF(BH498="","",VLOOKUP(BH498,リスト!$M:$N,2,FALSE))</f>
        <v/>
      </c>
      <c r="BH498" s="282"/>
      <c r="BI498" s="280" t="str">
        <f>IF(BJ498="","",VLOOKUP(BJ498,リスト!$O:$P,2,FALSE))</f>
        <v/>
      </c>
      <c r="BJ498" s="24"/>
      <c r="BM498" s="451" t="str">
        <f>IF(明細!AV492="","",明細!AV492)</f>
        <v/>
      </c>
      <c r="BN498" s="453" t="str">
        <f>IF(明細!AT492="","",明細!AT492)</f>
        <v/>
      </c>
      <c r="BO498" s="280" t="str">
        <f>IF($BN498="","",VLOOKUP($BN498,リスト!$CL:$CM,2,FALSE))</f>
        <v/>
      </c>
      <c r="BP498" s="280" t="str">
        <f>IF(BQ498="","",VLOOKUP(BQ498,リスト!$K$5:$L$7,2,FALSE))</f>
        <v/>
      </c>
      <c r="BQ498" s="13"/>
      <c r="BR498" s="13"/>
      <c r="BS498" s="47"/>
      <c r="BT498" s="280" t="str">
        <f>IF(BU498="","",VLOOKUP(BU498,リスト!I489:J507,2,FALSE))</f>
        <v/>
      </c>
      <c r="BU498" s="13"/>
      <c r="BV498" s="13"/>
      <c r="BW498" s="282"/>
      <c r="BX498" s="282"/>
      <c r="BY498" s="280" t="str">
        <f>IF(BZ498="","",VLOOKUP(BZ498,リスト!$S$5:$T$6,2,FALSE))</f>
        <v/>
      </c>
      <c r="BZ498" s="3"/>
      <c r="CA498" s="3"/>
      <c r="CB498" s="81"/>
      <c r="CC498" s="280" t="str">
        <f t="shared" si="66"/>
        <v/>
      </c>
      <c r="CD498" s="83"/>
      <c r="CE498" s="83"/>
      <c r="CF498" s="83"/>
      <c r="CG498" s="83"/>
      <c r="CH498" s="282" t="str">
        <f t="shared" si="67"/>
        <v/>
      </c>
      <c r="CI498" s="83"/>
      <c r="CJ498" s="280" t="str">
        <f t="shared" si="68"/>
        <v/>
      </c>
      <c r="CK498" s="87"/>
      <c r="CL498" s="78"/>
      <c r="CM498" s="83"/>
      <c r="CN498" s="83"/>
      <c r="CO498" s="83"/>
      <c r="CP498" s="280" t="str">
        <f t="shared" si="73"/>
        <v/>
      </c>
      <c r="CQ498" s="81"/>
      <c r="CR498" s="280" t="str">
        <f t="shared" si="74"/>
        <v/>
      </c>
      <c r="CS498" s="3"/>
      <c r="CT498" s="3"/>
      <c r="CU498" s="280" t="str">
        <f>IF(CV498="","",VLOOKUP(CV498,リスト!$V$5:$W$6,2,FALSE))</f>
        <v/>
      </c>
      <c r="CV498" s="3"/>
      <c r="CW498" s="280" t="str">
        <f>IF(CX498="","",VLOOKUP(CX498,リスト!$X$5:$Y$6,2,FALSE))</f>
        <v/>
      </c>
      <c r="CX498" s="3"/>
      <c r="CY498" s="77"/>
      <c r="CZ498" s="77"/>
      <c r="DA498" s="75"/>
      <c r="DB498" s="75"/>
      <c r="DC498" s="75"/>
      <c r="DD498" s="75"/>
      <c r="DE498" s="280" t="str">
        <f>IF(DF498="","",VLOOKUP(DF498,リスト!$Z$5:$AA$10,2,FALSE))</f>
        <v/>
      </c>
      <c r="DF498" s="3"/>
      <c r="DG498" s="280" t="str">
        <f>IF(DH498="","",VLOOKUP(DH498,リスト!$AB$5:$AC$12,2,FALSE))</f>
        <v/>
      </c>
      <c r="DH498" s="63"/>
      <c r="DI498" s="280" t="str">
        <f>IF(DJ498="","",VLOOKUP(DJ498,リスト!$AD$5:$AE$7,2,FALSE))</f>
        <v/>
      </c>
      <c r="DJ498" s="3"/>
      <c r="DK498" s="280" t="str">
        <f>IF(DL498="","",VLOOKUP(DL498,リスト!$AF$5:$AG$10,2,FALSE))</f>
        <v/>
      </c>
      <c r="DL498" s="3"/>
      <c r="DM498" s="280" t="str">
        <f>IF(DN498="","",VLOOKUP(DN498,リスト!$AH$5:$AI$6,2,FALSE))</f>
        <v/>
      </c>
      <c r="DN498" s="3"/>
      <c r="DO498" s="280" t="str">
        <f>IF(DP498="","",VLOOKUP(DP498,リスト!$AJ$5:$AK$6,2,FALSE))</f>
        <v/>
      </c>
      <c r="DP498" s="3"/>
      <c r="DQ498" s="280" t="str">
        <f>IF(DR498="","",VLOOKUP(DR498,リスト!$AL$5:$AM$7,2,FALSE))</f>
        <v/>
      </c>
      <c r="DR498" s="3"/>
      <c r="DS498" s="13"/>
      <c r="DT498" s="85"/>
      <c r="DU498" s="85"/>
      <c r="DV498" s="281" t="str">
        <f>IF(DW498="","",VLOOKUP(DW498,リスト!$AN$5:$AO$6,2,FALSE))</f>
        <v/>
      </c>
      <c r="DW498" s="13"/>
      <c r="DX498" s="341"/>
      <c r="DY498" s="345"/>
      <c r="DZ498" s="341"/>
      <c r="EA498" s="345"/>
      <c r="EB498" s="280" t="str">
        <f>IF(EC498="","",VLOOKUP(EC498,リスト!$AW$5:$AX$8,2,FALSE))</f>
        <v/>
      </c>
      <c r="EC498" s="3"/>
      <c r="ED498" s="85"/>
      <c r="EE498" s="280" t="str">
        <f>IF(EF498="","",VLOOKUP(EF498,リスト!$AY$5:$AZ$10,2,FALSE))</f>
        <v/>
      </c>
      <c r="EF498" s="3"/>
      <c r="EG498" s="280" t="str">
        <f>IF(EH498="","",VLOOKUP(EH498,リスト!$BA$5:$BB$10,2,FALSE))</f>
        <v/>
      </c>
      <c r="EH498" s="3"/>
      <c r="EI498" s="280" t="str">
        <f>IF(EJ498="","",VLOOKUP(EJ498,リスト!$BC$5:$BD$10,2,FALSE))</f>
        <v/>
      </c>
      <c r="EJ498" s="3"/>
      <c r="EK498" s="280" t="str">
        <f>IF(EL498="","",VLOOKUP(EL498,リスト!$BE$5:$BF$10,2,FALSE))</f>
        <v/>
      </c>
      <c r="EL498" s="3"/>
      <c r="EM498" s="78"/>
      <c r="EN498" s="73"/>
      <c r="EO498" s="73"/>
      <c r="EP498" s="13"/>
      <c r="EQ498" s="13"/>
      <c r="ER498" s="280" t="str">
        <f>IF(ES498="","",VLOOKUP(ES498,リスト!$BG$5:$BH$10,2,FALSE))</f>
        <v/>
      </c>
      <c r="ES498" s="13"/>
      <c r="ET498" s="13"/>
      <c r="EU498" s="13"/>
      <c r="EV498" s="13"/>
      <c r="EW498" s="13"/>
      <c r="EX498" s="81"/>
      <c r="EY498" s="81"/>
      <c r="EZ498" s="26"/>
      <c r="FA498" s="281" t="str">
        <f>IF($EZ498="","",INDEX(リスト!$BI$5:$BJ$40,MATCH($EZ498,リスト!$BJ$5:$BJ$40,0),1))</f>
        <v/>
      </c>
      <c r="FB498" s="280" t="str">
        <f>IF(FC498="","",VLOOKUP(FC498,リスト!$BK:$BL,2,FALSE))</f>
        <v/>
      </c>
      <c r="FC498" s="13"/>
      <c r="FD498" s="331"/>
      <c r="FE498" s="3"/>
      <c r="FF498" s="280" t="str">
        <f>IF(FG498="","",VLOOKUP(FG498,リスト!$BO$5:$BP$6,2,FALSE))</f>
        <v/>
      </c>
      <c r="FG498" s="3"/>
      <c r="FH498" s="280" t="str">
        <f>IF(FI498="","",VLOOKUP(FI498,リスト!$BQ$5:$BR$8,2,FALSE))</f>
        <v/>
      </c>
      <c r="FI498" s="3"/>
      <c r="FJ498" s="282"/>
      <c r="FK498" s="280" t="str">
        <f>IF(FL498="","",VLOOKUP(FL498,リスト!$BS$5:$BT$6,2,FALSE))</f>
        <v/>
      </c>
      <c r="FL498" s="63"/>
      <c r="FM498" s="13"/>
      <c r="FN498" s="13"/>
      <c r="FO498" s="13"/>
      <c r="FP498" s="283" t="str">
        <f t="shared" si="69"/>
        <v/>
      </c>
      <c r="FQ498" s="283" t="str">
        <f t="shared" si="69"/>
        <v/>
      </c>
      <c r="FR498" s="13"/>
      <c r="FS498" s="85"/>
      <c r="FT498" s="85"/>
      <c r="FU498" s="281" t="str">
        <f t="shared" si="70"/>
        <v/>
      </c>
      <c r="FV498" s="280" t="str">
        <f>IF(FW498="","",VLOOKUP(FW498,リスト!$BV$5:$BW$10,2,FALSE))</f>
        <v/>
      </c>
      <c r="FW498" s="26"/>
      <c r="FX498" s="282" t="str">
        <f t="shared" si="71"/>
        <v/>
      </c>
      <c r="FY498" s="280" t="str">
        <f>IF(FZ498="","",VLOOKUP(FZ498,リスト!$BX$5:$BY$6,2,FALSE))</f>
        <v/>
      </c>
      <c r="FZ498" s="3"/>
      <c r="GA498" s="280" t="str">
        <f>IF(GB498="","",VLOOKUP(GB498,リスト!$BZ$5:$CA$6,2,FALSE))</f>
        <v/>
      </c>
      <c r="GB498" s="13"/>
      <c r="GC498" s="281" t="str">
        <f>IF(GD498="","",VLOOKUP(GD498,リスト!$CB$5:$CC$6,2,FALSE))</f>
        <v/>
      </c>
      <c r="GD498" s="13"/>
      <c r="GE498" s="13"/>
      <c r="GF498" s="13"/>
      <c r="GG498" s="75"/>
      <c r="GH498" s="281" t="str">
        <f t="shared" si="72"/>
        <v/>
      </c>
      <c r="GI498" s="128"/>
      <c r="GJ498" s="281" t="str">
        <f>IF(GK498="","",VLOOKUP(GK498,リスト!$CD$5:$CE$6,2,FALSE))</f>
        <v/>
      </c>
      <c r="GK498" s="13"/>
      <c r="GL498" s="281" t="str">
        <f>IF(GM498="","",VLOOKUP(GM498,リスト!$CF$5:$CG$5,2,FALSE))</f>
        <v/>
      </c>
      <c r="GM498" s="26"/>
      <c r="GN498" s="280" t="str">
        <f>IF(GO498="","",VLOOKUP(GO498,リスト!$CH$5:$CI$5,2,FALSE))</f>
        <v/>
      </c>
      <c r="GO498" s="284"/>
      <c r="GP498" s="284"/>
      <c r="GQ498" s="284"/>
      <c r="GR498" s="284"/>
      <c r="GS498" s="284"/>
      <c r="GT498" s="284"/>
      <c r="GU498" s="284"/>
      <c r="GV498" s="284"/>
      <c r="GW498" s="284"/>
      <c r="GX498" s="285"/>
    </row>
    <row r="499" spans="2:206" s="177" customFormat="1" ht="24.75" hidden="1" customHeight="1" outlineLevel="1">
      <c r="B499" s="286" t="str">
        <f>IF(明細!B493="","",明細!B493)</f>
        <v/>
      </c>
      <c r="C499" s="287" t="str">
        <f>IF(明細!C493="","",明細!C493)</f>
        <v/>
      </c>
      <c r="D499" s="265" t="str">
        <f>IF(明細!D493="","",明細!D493)</f>
        <v/>
      </c>
      <c r="E499" s="265" t="str">
        <f>IF(明細!E493="","",明細!E493)</f>
        <v/>
      </c>
      <c r="F499" s="265" t="str">
        <f>IF(明細!F493="","",明細!F493)</f>
        <v/>
      </c>
      <c r="G499" s="265" t="str">
        <f>IF(明細!G493="","",明細!G493)</f>
        <v/>
      </c>
      <c r="H499" s="265" t="str">
        <f>IF(明細!H493="","",明細!H493)</f>
        <v/>
      </c>
      <c r="I499" s="265" t="str">
        <f>IF(明細!I493="","",明細!I493)</f>
        <v/>
      </c>
      <c r="J499" s="265" t="str">
        <f>IF(明細!J493="","",明細!J493)</f>
        <v/>
      </c>
      <c r="K499" s="265" t="str">
        <f>IF(明細!K493="","",明細!K493)</f>
        <v/>
      </c>
      <c r="L499" s="265" t="str">
        <f>IF(明細!L493="","",明細!L493)</f>
        <v/>
      </c>
      <c r="M499" s="265" t="str">
        <f>IF(明細!M493="","",明細!M493)</f>
        <v/>
      </c>
      <c r="N499" s="265" t="str">
        <f>IF(明細!N493="","",明細!N493)</f>
        <v/>
      </c>
      <c r="O499" s="265" t="str">
        <f>IF(明細!O493="","",明細!O493)</f>
        <v/>
      </c>
      <c r="P499" s="265" t="str">
        <f>IF(明細!P493="","",明細!P493)</f>
        <v/>
      </c>
      <c r="Q499" s="265" t="str">
        <f>IF(明細!Q493="","",明細!Q493)</f>
        <v/>
      </c>
      <c r="R499" s="289" t="str">
        <f>IF(明細!R493="","",明細!R493)</f>
        <v/>
      </c>
      <c r="S499" s="291" t="str">
        <f>IF(明細!S493="","",明細!S493)</f>
        <v/>
      </c>
      <c r="T499" s="291" t="str">
        <f>IF(明細!T493="","",明細!T493)</f>
        <v/>
      </c>
      <c r="U499" s="291" t="str">
        <f>IF(明細!U493="","",明細!U493)</f>
        <v/>
      </c>
      <c r="V499" s="292" t="str">
        <f>IF(明細!V493="","",明細!V493)</f>
        <v>個</v>
      </c>
      <c r="W499" s="292" t="str">
        <f>IF(明細!W493="","",明細!W493)</f>
        <v/>
      </c>
      <c r="X499" s="293" t="str">
        <f>IF(明細!X493="","",明細!X493)</f>
        <v/>
      </c>
      <c r="Y499" s="134" t="str">
        <f>IF(明細!Y493="","",明細!Y493)</f>
        <v/>
      </c>
      <c r="Z499" s="135" t="str">
        <f>IF(明細!Z493="","",明細!Z493)</f>
        <v/>
      </c>
      <c r="AA499" s="134" t="str">
        <f>IF(明細!AA493="","",明細!AA493)</f>
        <v/>
      </c>
      <c r="AB499" s="303" t="str">
        <f>IF(明細!AB493="","",明細!AB493)</f>
        <v/>
      </c>
      <c r="AC499" s="134" t="str">
        <f>IF(明細!AC493="","",明細!AC493)</f>
        <v/>
      </c>
      <c r="AD499" s="183" t="str">
        <f>IF(明細!AD493="","",明細!AD493)</f>
        <v/>
      </c>
      <c r="AE499" s="184">
        <f>IF(明細!AE493="","",明細!AE493)</f>
        <v>0.1</v>
      </c>
      <c r="AF499" s="185" t="str">
        <f>IF(明細!AF493="","",明細!AF493)</f>
        <v/>
      </c>
      <c r="AG499" s="186" t="str">
        <f>IF(明細!AG493="","",明細!AG493)</f>
        <v/>
      </c>
      <c r="AH499" s="186" t="str">
        <f>IF(明細!AH493="","",明細!AH493)</f>
        <v/>
      </c>
      <c r="AI499" s="187" t="str">
        <f>IF(明細!AI493="","",明細!AI493)</f>
        <v/>
      </c>
      <c r="AJ499" s="296" t="str">
        <f>IF(明細!AJ493="","",明細!AJ493)</f>
        <v/>
      </c>
      <c r="AK499" s="297" t="str">
        <f>IF(明細!AK493="","",明細!AK493)</f>
        <v/>
      </c>
      <c r="AL499" s="298" t="str">
        <f>IF(明細!AL493="","",明細!AL493)</f>
        <v/>
      </c>
      <c r="AM499" s="299" t="str">
        <f>IF(明細!AM493="","",明細!AM493)</f>
        <v/>
      </c>
      <c r="AN499" s="300" t="str">
        <f>IF(明細!AN493="","",明細!AN493)</f>
        <v/>
      </c>
      <c r="AO499" s="300" t="str">
        <f>IF(明細!AO493="","",明細!AO493)</f>
        <v/>
      </c>
      <c r="AP499" s="300" t="str">
        <f>IF(明細!AP493="","",明細!AP493)</f>
        <v/>
      </c>
      <c r="AQ499" s="301" t="str">
        <f>IF(明細!AQ493="","",明細!AQ493)</f>
        <v/>
      </c>
      <c r="AR499" s="302" t="str">
        <f>IF(明細!AR493="","",明細!AR493)</f>
        <v/>
      </c>
      <c r="AU499" s="360"/>
      <c r="AV499" s="368"/>
      <c r="AW499" s="446" t="str">
        <f>IF(明細!AV493="","",明細!AV493)</f>
        <v/>
      </c>
      <c r="AX499" s="419" t="str">
        <f>IF(明細!AT493="","",明細!AT493)</f>
        <v/>
      </c>
      <c r="AY499" s="280" t="str">
        <f>IF($AX499="","",VLOOKUP($AX499,リスト!$CL:$CM,2,FALSE))</f>
        <v/>
      </c>
      <c r="AZ499" s="3"/>
      <c r="BA499" s="280" t="str">
        <f>IF(BB499="","",VLOOKUP(BB499,リスト!$K:$L,2,FALSE))</f>
        <v/>
      </c>
      <c r="BB499" s="3"/>
      <c r="BC499" s="3"/>
      <c r="BD499" s="87"/>
      <c r="BE499" s="280" t="str">
        <f>IF(BF499="","",VLOOKUP(BF499,リスト!$I:$J,2,FALSE))</f>
        <v/>
      </c>
      <c r="BF499" s="3"/>
      <c r="BG499" s="280" t="str">
        <f>IF(BH499="","",VLOOKUP(BH499,リスト!$M:$N,2,FALSE))</f>
        <v/>
      </c>
      <c r="BH499" s="282"/>
      <c r="BI499" s="280" t="str">
        <f>IF(BJ499="","",VLOOKUP(BJ499,リスト!$O:$P,2,FALSE))</f>
        <v/>
      </c>
      <c r="BJ499" s="24"/>
      <c r="BM499" s="451" t="str">
        <f>IF(明細!AV493="","",明細!AV493)</f>
        <v/>
      </c>
      <c r="BN499" s="453" t="str">
        <f>IF(明細!AT493="","",明細!AT493)</f>
        <v/>
      </c>
      <c r="BO499" s="280" t="str">
        <f>IF($BN499="","",VLOOKUP($BN499,リスト!$CL:$CM,2,FALSE))</f>
        <v/>
      </c>
      <c r="BP499" s="280" t="str">
        <f>IF(BQ499="","",VLOOKUP(BQ499,リスト!$K$5:$L$7,2,FALSE))</f>
        <v/>
      </c>
      <c r="BQ499" s="13"/>
      <c r="BR499" s="13"/>
      <c r="BS499" s="47"/>
      <c r="BT499" s="280" t="str">
        <f>IF(BU499="","",VLOOKUP(BU499,リスト!I490:J508,2,FALSE))</f>
        <v/>
      </c>
      <c r="BU499" s="13"/>
      <c r="BV499" s="13"/>
      <c r="BW499" s="282"/>
      <c r="BX499" s="282"/>
      <c r="BY499" s="280" t="str">
        <f>IF(BZ499="","",VLOOKUP(BZ499,リスト!$S$5:$T$6,2,FALSE))</f>
        <v/>
      </c>
      <c r="BZ499" s="3"/>
      <c r="CA499" s="3"/>
      <c r="CB499" s="81"/>
      <c r="CC499" s="280" t="str">
        <f t="shared" si="66"/>
        <v/>
      </c>
      <c r="CD499" s="83"/>
      <c r="CE499" s="83"/>
      <c r="CF499" s="83"/>
      <c r="CG499" s="83"/>
      <c r="CH499" s="282" t="str">
        <f t="shared" si="67"/>
        <v/>
      </c>
      <c r="CI499" s="83"/>
      <c r="CJ499" s="280" t="str">
        <f t="shared" si="68"/>
        <v/>
      </c>
      <c r="CK499" s="87"/>
      <c r="CL499" s="78"/>
      <c r="CM499" s="83"/>
      <c r="CN499" s="83"/>
      <c r="CO499" s="83"/>
      <c r="CP499" s="280" t="str">
        <f t="shared" si="73"/>
        <v/>
      </c>
      <c r="CQ499" s="81"/>
      <c r="CR499" s="280" t="str">
        <f t="shared" si="74"/>
        <v/>
      </c>
      <c r="CS499" s="3"/>
      <c r="CT499" s="3"/>
      <c r="CU499" s="280" t="str">
        <f>IF(CV499="","",VLOOKUP(CV499,リスト!$V$5:$W$6,2,FALSE))</f>
        <v/>
      </c>
      <c r="CV499" s="3"/>
      <c r="CW499" s="280" t="str">
        <f>IF(CX499="","",VLOOKUP(CX499,リスト!$X$5:$Y$6,2,FALSE))</f>
        <v/>
      </c>
      <c r="CX499" s="3"/>
      <c r="CY499" s="77"/>
      <c r="CZ499" s="77"/>
      <c r="DA499" s="75"/>
      <c r="DB499" s="75"/>
      <c r="DC499" s="75"/>
      <c r="DD499" s="75"/>
      <c r="DE499" s="280" t="str">
        <f>IF(DF499="","",VLOOKUP(DF499,リスト!$Z$5:$AA$10,2,FALSE))</f>
        <v/>
      </c>
      <c r="DF499" s="3"/>
      <c r="DG499" s="280" t="str">
        <f>IF(DH499="","",VLOOKUP(DH499,リスト!$AB$5:$AC$12,2,FALSE))</f>
        <v/>
      </c>
      <c r="DH499" s="63"/>
      <c r="DI499" s="280" t="str">
        <f>IF(DJ499="","",VLOOKUP(DJ499,リスト!$AD$5:$AE$7,2,FALSE))</f>
        <v/>
      </c>
      <c r="DJ499" s="3"/>
      <c r="DK499" s="280" t="str">
        <f>IF(DL499="","",VLOOKUP(DL499,リスト!$AF$5:$AG$10,2,FALSE))</f>
        <v/>
      </c>
      <c r="DL499" s="3"/>
      <c r="DM499" s="280" t="str">
        <f>IF(DN499="","",VLOOKUP(DN499,リスト!$AH$5:$AI$6,2,FALSE))</f>
        <v/>
      </c>
      <c r="DN499" s="3"/>
      <c r="DO499" s="280" t="str">
        <f>IF(DP499="","",VLOOKUP(DP499,リスト!$AJ$5:$AK$6,2,FALSE))</f>
        <v/>
      </c>
      <c r="DP499" s="3"/>
      <c r="DQ499" s="280" t="str">
        <f>IF(DR499="","",VLOOKUP(DR499,リスト!$AL$5:$AM$7,2,FALSE))</f>
        <v/>
      </c>
      <c r="DR499" s="3"/>
      <c r="DS499" s="13"/>
      <c r="DT499" s="85"/>
      <c r="DU499" s="85"/>
      <c r="DV499" s="281" t="str">
        <f>IF(DW499="","",VLOOKUP(DW499,リスト!$AN$5:$AO$6,2,FALSE))</f>
        <v/>
      </c>
      <c r="DW499" s="13"/>
      <c r="DX499" s="341"/>
      <c r="DY499" s="345"/>
      <c r="DZ499" s="341"/>
      <c r="EA499" s="345"/>
      <c r="EB499" s="280" t="str">
        <f>IF(EC499="","",VLOOKUP(EC499,リスト!$AW$5:$AX$8,2,FALSE))</f>
        <v/>
      </c>
      <c r="EC499" s="3"/>
      <c r="ED499" s="85"/>
      <c r="EE499" s="280" t="str">
        <f>IF(EF499="","",VLOOKUP(EF499,リスト!$AY$5:$AZ$10,2,FALSE))</f>
        <v/>
      </c>
      <c r="EF499" s="3"/>
      <c r="EG499" s="280" t="str">
        <f>IF(EH499="","",VLOOKUP(EH499,リスト!$BA$5:$BB$10,2,FALSE))</f>
        <v/>
      </c>
      <c r="EH499" s="3"/>
      <c r="EI499" s="280" t="str">
        <f>IF(EJ499="","",VLOOKUP(EJ499,リスト!$BC$5:$BD$10,2,FALSE))</f>
        <v/>
      </c>
      <c r="EJ499" s="3"/>
      <c r="EK499" s="280" t="str">
        <f>IF(EL499="","",VLOOKUP(EL499,リスト!$BE$5:$BF$10,2,FALSE))</f>
        <v/>
      </c>
      <c r="EL499" s="3"/>
      <c r="EM499" s="78"/>
      <c r="EN499" s="73"/>
      <c r="EO499" s="73"/>
      <c r="EP499" s="13"/>
      <c r="EQ499" s="13"/>
      <c r="ER499" s="280" t="str">
        <f>IF(ES499="","",VLOOKUP(ES499,リスト!$BG$5:$BH$10,2,FALSE))</f>
        <v/>
      </c>
      <c r="ES499" s="13"/>
      <c r="ET499" s="13"/>
      <c r="EU499" s="13"/>
      <c r="EV499" s="13"/>
      <c r="EW499" s="13"/>
      <c r="EX499" s="81"/>
      <c r="EY499" s="81"/>
      <c r="EZ499" s="26"/>
      <c r="FA499" s="281" t="str">
        <f>IF($EZ499="","",INDEX(リスト!$BI$5:$BJ$40,MATCH($EZ499,リスト!$BJ$5:$BJ$40,0),1))</f>
        <v/>
      </c>
      <c r="FB499" s="280" t="str">
        <f>IF(FC499="","",VLOOKUP(FC499,リスト!$BK:$BL,2,FALSE))</f>
        <v/>
      </c>
      <c r="FC499" s="13"/>
      <c r="FD499" s="331"/>
      <c r="FE499" s="3"/>
      <c r="FF499" s="280" t="str">
        <f>IF(FG499="","",VLOOKUP(FG499,リスト!$BO$5:$BP$6,2,FALSE))</f>
        <v/>
      </c>
      <c r="FG499" s="3"/>
      <c r="FH499" s="280" t="str">
        <f>IF(FI499="","",VLOOKUP(FI499,リスト!$BQ$5:$BR$8,2,FALSE))</f>
        <v/>
      </c>
      <c r="FI499" s="3"/>
      <c r="FJ499" s="282"/>
      <c r="FK499" s="280" t="str">
        <f>IF(FL499="","",VLOOKUP(FL499,リスト!$BS$5:$BT$6,2,FALSE))</f>
        <v/>
      </c>
      <c r="FL499" s="63"/>
      <c r="FM499" s="13"/>
      <c r="FN499" s="13"/>
      <c r="FO499" s="13"/>
      <c r="FP499" s="283" t="str">
        <f t="shared" si="69"/>
        <v/>
      </c>
      <c r="FQ499" s="283" t="str">
        <f t="shared" si="69"/>
        <v/>
      </c>
      <c r="FR499" s="13"/>
      <c r="FS499" s="85"/>
      <c r="FT499" s="85"/>
      <c r="FU499" s="281" t="str">
        <f t="shared" si="70"/>
        <v/>
      </c>
      <c r="FV499" s="280" t="str">
        <f>IF(FW499="","",VLOOKUP(FW499,リスト!$BV$5:$BW$10,2,FALSE))</f>
        <v/>
      </c>
      <c r="FW499" s="26"/>
      <c r="FX499" s="282" t="str">
        <f t="shared" si="71"/>
        <v/>
      </c>
      <c r="FY499" s="280" t="str">
        <f>IF(FZ499="","",VLOOKUP(FZ499,リスト!$BX$5:$BY$6,2,FALSE))</f>
        <v/>
      </c>
      <c r="FZ499" s="3"/>
      <c r="GA499" s="280" t="str">
        <f>IF(GB499="","",VLOOKUP(GB499,リスト!$BZ$5:$CA$6,2,FALSE))</f>
        <v/>
      </c>
      <c r="GB499" s="13"/>
      <c r="GC499" s="281" t="str">
        <f>IF(GD499="","",VLOOKUP(GD499,リスト!$CB$5:$CC$6,2,FALSE))</f>
        <v/>
      </c>
      <c r="GD499" s="13"/>
      <c r="GE499" s="13"/>
      <c r="GF499" s="13"/>
      <c r="GG499" s="75"/>
      <c r="GH499" s="281" t="str">
        <f t="shared" si="72"/>
        <v/>
      </c>
      <c r="GI499" s="128"/>
      <c r="GJ499" s="281" t="str">
        <f>IF(GK499="","",VLOOKUP(GK499,リスト!$CD$5:$CE$6,2,FALSE))</f>
        <v/>
      </c>
      <c r="GK499" s="13"/>
      <c r="GL499" s="281" t="str">
        <f>IF(GM499="","",VLOOKUP(GM499,リスト!$CF$5:$CG$5,2,FALSE))</f>
        <v/>
      </c>
      <c r="GM499" s="26"/>
      <c r="GN499" s="280" t="str">
        <f>IF(GO499="","",VLOOKUP(GO499,リスト!$CH$5:$CI$5,2,FALSE))</f>
        <v/>
      </c>
      <c r="GO499" s="284"/>
      <c r="GP499" s="284"/>
      <c r="GQ499" s="284"/>
      <c r="GR499" s="284"/>
      <c r="GS499" s="284"/>
      <c r="GT499" s="284"/>
      <c r="GU499" s="284"/>
      <c r="GV499" s="284"/>
      <c r="GW499" s="284"/>
      <c r="GX499" s="285"/>
    </row>
    <row r="500" spans="2:206" s="177" customFormat="1" ht="24.75" hidden="1" customHeight="1" outlineLevel="1">
      <c r="B500" s="286" t="str">
        <f>IF(明細!B494="","",明細!B494)</f>
        <v/>
      </c>
      <c r="C500" s="287" t="str">
        <f>IF(明細!C494="","",明細!C494)</f>
        <v/>
      </c>
      <c r="D500" s="265" t="str">
        <f>IF(明細!D494="","",明細!D494)</f>
        <v/>
      </c>
      <c r="E500" s="265" t="str">
        <f>IF(明細!E494="","",明細!E494)</f>
        <v/>
      </c>
      <c r="F500" s="265" t="str">
        <f>IF(明細!F494="","",明細!F494)</f>
        <v/>
      </c>
      <c r="G500" s="265" t="str">
        <f>IF(明細!G494="","",明細!G494)</f>
        <v/>
      </c>
      <c r="H500" s="265" t="str">
        <f>IF(明細!H494="","",明細!H494)</f>
        <v/>
      </c>
      <c r="I500" s="265" t="str">
        <f>IF(明細!I494="","",明細!I494)</f>
        <v/>
      </c>
      <c r="J500" s="265" t="str">
        <f>IF(明細!J494="","",明細!J494)</f>
        <v/>
      </c>
      <c r="K500" s="265" t="str">
        <f>IF(明細!K494="","",明細!K494)</f>
        <v/>
      </c>
      <c r="L500" s="265" t="str">
        <f>IF(明細!L494="","",明細!L494)</f>
        <v/>
      </c>
      <c r="M500" s="265" t="str">
        <f>IF(明細!M494="","",明細!M494)</f>
        <v/>
      </c>
      <c r="N500" s="265" t="str">
        <f>IF(明細!N494="","",明細!N494)</f>
        <v/>
      </c>
      <c r="O500" s="265" t="str">
        <f>IF(明細!O494="","",明細!O494)</f>
        <v/>
      </c>
      <c r="P500" s="265" t="str">
        <f>IF(明細!P494="","",明細!P494)</f>
        <v/>
      </c>
      <c r="Q500" s="265" t="str">
        <f>IF(明細!Q494="","",明細!Q494)</f>
        <v/>
      </c>
      <c r="R500" s="289" t="str">
        <f>IF(明細!R494="","",明細!R494)</f>
        <v/>
      </c>
      <c r="S500" s="291" t="str">
        <f>IF(明細!S494="","",明細!S494)</f>
        <v/>
      </c>
      <c r="T500" s="291" t="str">
        <f>IF(明細!T494="","",明細!T494)</f>
        <v/>
      </c>
      <c r="U500" s="291" t="str">
        <f>IF(明細!U494="","",明細!U494)</f>
        <v/>
      </c>
      <c r="V500" s="292" t="str">
        <f>IF(明細!V494="","",明細!V494)</f>
        <v>個</v>
      </c>
      <c r="W500" s="292" t="str">
        <f>IF(明細!W494="","",明細!W494)</f>
        <v/>
      </c>
      <c r="X500" s="293" t="str">
        <f>IF(明細!X494="","",明細!X494)</f>
        <v/>
      </c>
      <c r="Y500" s="134" t="str">
        <f>IF(明細!Y494="","",明細!Y494)</f>
        <v/>
      </c>
      <c r="Z500" s="135" t="str">
        <f>IF(明細!Z494="","",明細!Z494)</f>
        <v/>
      </c>
      <c r="AA500" s="134" t="str">
        <f>IF(明細!AA494="","",明細!AA494)</f>
        <v/>
      </c>
      <c r="AB500" s="303" t="str">
        <f>IF(明細!AB494="","",明細!AB494)</f>
        <v/>
      </c>
      <c r="AC500" s="134" t="str">
        <f>IF(明細!AC494="","",明細!AC494)</f>
        <v/>
      </c>
      <c r="AD500" s="183" t="str">
        <f>IF(明細!AD494="","",明細!AD494)</f>
        <v/>
      </c>
      <c r="AE500" s="184">
        <f>IF(明細!AE494="","",明細!AE494)</f>
        <v>0.1</v>
      </c>
      <c r="AF500" s="185" t="str">
        <f>IF(明細!AF494="","",明細!AF494)</f>
        <v/>
      </c>
      <c r="AG500" s="186" t="str">
        <f>IF(明細!AG494="","",明細!AG494)</f>
        <v/>
      </c>
      <c r="AH500" s="186" t="str">
        <f>IF(明細!AH494="","",明細!AH494)</f>
        <v/>
      </c>
      <c r="AI500" s="187" t="str">
        <f>IF(明細!AI494="","",明細!AI494)</f>
        <v/>
      </c>
      <c r="AJ500" s="296" t="str">
        <f>IF(明細!AJ494="","",明細!AJ494)</f>
        <v/>
      </c>
      <c r="AK500" s="297" t="str">
        <f>IF(明細!AK494="","",明細!AK494)</f>
        <v/>
      </c>
      <c r="AL500" s="298" t="str">
        <f>IF(明細!AL494="","",明細!AL494)</f>
        <v/>
      </c>
      <c r="AM500" s="299" t="str">
        <f>IF(明細!AM494="","",明細!AM494)</f>
        <v/>
      </c>
      <c r="AN500" s="300" t="str">
        <f>IF(明細!AN494="","",明細!AN494)</f>
        <v/>
      </c>
      <c r="AO500" s="300" t="str">
        <f>IF(明細!AO494="","",明細!AO494)</f>
        <v/>
      </c>
      <c r="AP500" s="300" t="str">
        <f>IF(明細!AP494="","",明細!AP494)</f>
        <v/>
      </c>
      <c r="AQ500" s="301" t="str">
        <f>IF(明細!AQ494="","",明細!AQ494)</f>
        <v/>
      </c>
      <c r="AR500" s="302" t="str">
        <f>IF(明細!AR494="","",明細!AR494)</f>
        <v/>
      </c>
      <c r="AU500" s="360"/>
      <c r="AV500" s="368"/>
      <c r="AW500" s="446" t="str">
        <f>IF(明細!AV494="","",明細!AV494)</f>
        <v/>
      </c>
      <c r="AX500" s="419" t="str">
        <f>IF(明細!AT494="","",明細!AT494)</f>
        <v/>
      </c>
      <c r="AY500" s="280" t="str">
        <f>IF($AX500="","",VLOOKUP($AX500,リスト!$CL:$CM,2,FALSE))</f>
        <v/>
      </c>
      <c r="AZ500" s="3"/>
      <c r="BA500" s="280" t="str">
        <f>IF(BB500="","",VLOOKUP(BB500,リスト!$K:$L,2,FALSE))</f>
        <v/>
      </c>
      <c r="BB500" s="3"/>
      <c r="BC500" s="3"/>
      <c r="BD500" s="87"/>
      <c r="BE500" s="280" t="str">
        <f>IF(BF500="","",VLOOKUP(BF500,リスト!$I:$J,2,FALSE))</f>
        <v/>
      </c>
      <c r="BF500" s="3"/>
      <c r="BG500" s="280" t="str">
        <f>IF(BH500="","",VLOOKUP(BH500,リスト!$M:$N,2,FALSE))</f>
        <v/>
      </c>
      <c r="BH500" s="282"/>
      <c r="BI500" s="280" t="str">
        <f>IF(BJ500="","",VLOOKUP(BJ500,リスト!$O:$P,2,FALSE))</f>
        <v/>
      </c>
      <c r="BJ500" s="24"/>
      <c r="BM500" s="451" t="str">
        <f>IF(明細!AV494="","",明細!AV494)</f>
        <v/>
      </c>
      <c r="BN500" s="453" t="str">
        <f>IF(明細!AT494="","",明細!AT494)</f>
        <v/>
      </c>
      <c r="BO500" s="280" t="str">
        <f>IF($BN500="","",VLOOKUP($BN500,リスト!$CL:$CM,2,FALSE))</f>
        <v/>
      </c>
      <c r="BP500" s="280" t="str">
        <f>IF(BQ500="","",VLOOKUP(BQ500,リスト!$K$5:$L$7,2,FALSE))</f>
        <v/>
      </c>
      <c r="BQ500" s="13"/>
      <c r="BR500" s="13"/>
      <c r="BS500" s="47"/>
      <c r="BT500" s="280" t="str">
        <f>IF(BU500="","",VLOOKUP(BU500,リスト!I491:J509,2,FALSE))</f>
        <v/>
      </c>
      <c r="BU500" s="13"/>
      <c r="BV500" s="13"/>
      <c r="BW500" s="282"/>
      <c r="BX500" s="282"/>
      <c r="BY500" s="280" t="str">
        <f>IF(BZ500="","",VLOOKUP(BZ500,リスト!$S$5:$T$6,2,FALSE))</f>
        <v/>
      </c>
      <c r="BZ500" s="3"/>
      <c r="CA500" s="3"/>
      <c r="CB500" s="81"/>
      <c r="CC500" s="280" t="str">
        <f t="shared" si="66"/>
        <v/>
      </c>
      <c r="CD500" s="83"/>
      <c r="CE500" s="83"/>
      <c r="CF500" s="83"/>
      <c r="CG500" s="83"/>
      <c r="CH500" s="282" t="str">
        <f t="shared" si="67"/>
        <v/>
      </c>
      <c r="CI500" s="83"/>
      <c r="CJ500" s="280" t="str">
        <f t="shared" si="68"/>
        <v/>
      </c>
      <c r="CK500" s="87"/>
      <c r="CL500" s="78"/>
      <c r="CM500" s="83"/>
      <c r="CN500" s="83"/>
      <c r="CO500" s="83"/>
      <c r="CP500" s="280" t="str">
        <f t="shared" si="73"/>
        <v/>
      </c>
      <c r="CQ500" s="81"/>
      <c r="CR500" s="280" t="str">
        <f t="shared" si="74"/>
        <v/>
      </c>
      <c r="CS500" s="3"/>
      <c r="CT500" s="3"/>
      <c r="CU500" s="280" t="str">
        <f>IF(CV500="","",VLOOKUP(CV500,リスト!$V$5:$W$6,2,FALSE))</f>
        <v/>
      </c>
      <c r="CV500" s="3"/>
      <c r="CW500" s="280" t="str">
        <f>IF(CX500="","",VLOOKUP(CX500,リスト!$X$5:$Y$6,2,FALSE))</f>
        <v/>
      </c>
      <c r="CX500" s="3"/>
      <c r="CY500" s="77"/>
      <c r="CZ500" s="77"/>
      <c r="DA500" s="75"/>
      <c r="DB500" s="75"/>
      <c r="DC500" s="75"/>
      <c r="DD500" s="75"/>
      <c r="DE500" s="280" t="str">
        <f>IF(DF500="","",VLOOKUP(DF500,リスト!$Z$5:$AA$10,2,FALSE))</f>
        <v/>
      </c>
      <c r="DF500" s="3"/>
      <c r="DG500" s="280" t="str">
        <f>IF(DH500="","",VLOOKUP(DH500,リスト!$AB$5:$AC$12,2,FALSE))</f>
        <v/>
      </c>
      <c r="DH500" s="63"/>
      <c r="DI500" s="280" t="str">
        <f>IF(DJ500="","",VLOOKUP(DJ500,リスト!$AD$5:$AE$7,2,FALSE))</f>
        <v/>
      </c>
      <c r="DJ500" s="3"/>
      <c r="DK500" s="280" t="str">
        <f>IF(DL500="","",VLOOKUP(DL500,リスト!$AF$5:$AG$10,2,FALSE))</f>
        <v/>
      </c>
      <c r="DL500" s="3"/>
      <c r="DM500" s="280" t="str">
        <f>IF(DN500="","",VLOOKUP(DN500,リスト!$AH$5:$AI$6,2,FALSE))</f>
        <v/>
      </c>
      <c r="DN500" s="3"/>
      <c r="DO500" s="280" t="str">
        <f>IF(DP500="","",VLOOKUP(DP500,リスト!$AJ$5:$AK$6,2,FALSE))</f>
        <v/>
      </c>
      <c r="DP500" s="3"/>
      <c r="DQ500" s="280" t="str">
        <f>IF(DR500="","",VLOOKUP(DR500,リスト!$AL$5:$AM$7,2,FALSE))</f>
        <v/>
      </c>
      <c r="DR500" s="3"/>
      <c r="DS500" s="13"/>
      <c r="DT500" s="85"/>
      <c r="DU500" s="85"/>
      <c r="DV500" s="281" t="str">
        <f>IF(DW500="","",VLOOKUP(DW500,リスト!$AN$5:$AO$6,2,FALSE))</f>
        <v/>
      </c>
      <c r="DW500" s="13"/>
      <c r="DX500" s="341"/>
      <c r="DY500" s="345"/>
      <c r="DZ500" s="341"/>
      <c r="EA500" s="345"/>
      <c r="EB500" s="280" t="str">
        <f>IF(EC500="","",VLOOKUP(EC500,リスト!$AW$5:$AX$8,2,FALSE))</f>
        <v/>
      </c>
      <c r="EC500" s="3"/>
      <c r="ED500" s="85"/>
      <c r="EE500" s="280" t="str">
        <f>IF(EF500="","",VLOOKUP(EF500,リスト!$AY$5:$AZ$10,2,FALSE))</f>
        <v/>
      </c>
      <c r="EF500" s="3"/>
      <c r="EG500" s="280" t="str">
        <f>IF(EH500="","",VLOOKUP(EH500,リスト!$BA$5:$BB$10,2,FALSE))</f>
        <v/>
      </c>
      <c r="EH500" s="3"/>
      <c r="EI500" s="280" t="str">
        <f>IF(EJ500="","",VLOOKUP(EJ500,リスト!$BC$5:$BD$10,2,FALSE))</f>
        <v/>
      </c>
      <c r="EJ500" s="3"/>
      <c r="EK500" s="280" t="str">
        <f>IF(EL500="","",VLOOKUP(EL500,リスト!$BE$5:$BF$10,2,FALSE))</f>
        <v/>
      </c>
      <c r="EL500" s="3"/>
      <c r="EM500" s="78"/>
      <c r="EN500" s="73"/>
      <c r="EO500" s="73"/>
      <c r="EP500" s="13"/>
      <c r="EQ500" s="13"/>
      <c r="ER500" s="280" t="str">
        <f>IF(ES500="","",VLOOKUP(ES500,リスト!$BG$5:$BH$10,2,FALSE))</f>
        <v/>
      </c>
      <c r="ES500" s="13"/>
      <c r="ET500" s="13"/>
      <c r="EU500" s="13"/>
      <c r="EV500" s="13"/>
      <c r="EW500" s="13"/>
      <c r="EX500" s="81"/>
      <c r="EY500" s="81"/>
      <c r="EZ500" s="26"/>
      <c r="FA500" s="281" t="str">
        <f>IF($EZ500="","",INDEX(リスト!$BI$5:$BJ$40,MATCH($EZ500,リスト!$BJ$5:$BJ$40,0),1))</f>
        <v/>
      </c>
      <c r="FB500" s="280" t="str">
        <f>IF(FC500="","",VLOOKUP(FC500,リスト!$BK:$BL,2,FALSE))</f>
        <v/>
      </c>
      <c r="FC500" s="13"/>
      <c r="FD500" s="331"/>
      <c r="FE500" s="3"/>
      <c r="FF500" s="280" t="str">
        <f>IF(FG500="","",VLOOKUP(FG500,リスト!$BO$5:$BP$6,2,FALSE))</f>
        <v/>
      </c>
      <c r="FG500" s="3"/>
      <c r="FH500" s="280" t="str">
        <f>IF(FI500="","",VLOOKUP(FI500,リスト!$BQ$5:$BR$8,2,FALSE))</f>
        <v/>
      </c>
      <c r="FI500" s="3"/>
      <c r="FJ500" s="282"/>
      <c r="FK500" s="280" t="str">
        <f>IF(FL500="","",VLOOKUP(FL500,リスト!$BS$5:$BT$6,2,FALSE))</f>
        <v/>
      </c>
      <c r="FL500" s="63"/>
      <c r="FM500" s="13"/>
      <c r="FN500" s="13"/>
      <c r="FO500" s="13"/>
      <c r="FP500" s="283" t="str">
        <f t="shared" si="69"/>
        <v/>
      </c>
      <c r="FQ500" s="283" t="str">
        <f t="shared" si="69"/>
        <v/>
      </c>
      <c r="FR500" s="13"/>
      <c r="FS500" s="85"/>
      <c r="FT500" s="85"/>
      <c r="FU500" s="281" t="str">
        <f t="shared" si="70"/>
        <v/>
      </c>
      <c r="FV500" s="280" t="str">
        <f>IF(FW500="","",VLOOKUP(FW500,リスト!$BV$5:$BW$10,2,FALSE))</f>
        <v/>
      </c>
      <c r="FW500" s="26"/>
      <c r="FX500" s="282" t="str">
        <f t="shared" si="71"/>
        <v/>
      </c>
      <c r="FY500" s="280" t="str">
        <f>IF(FZ500="","",VLOOKUP(FZ500,リスト!$BX$5:$BY$6,2,FALSE))</f>
        <v/>
      </c>
      <c r="FZ500" s="3"/>
      <c r="GA500" s="280" t="str">
        <f>IF(GB500="","",VLOOKUP(GB500,リスト!$BZ$5:$CA$6,2,FALSE))</f>
        <v/>
      </c>
      <c r="GB500" s="13"/>
      <c r="GC500" s="281" t="str">
        <f>IF(GD500="","",VLOOKUP(GD500,リスト!$CB$5:$CC$6,2,FALSE))</f>
        <v/>
      </c>
      <c r="GD500" s="13"/>
      <c r="GE500" s="13"/>
      <c r="GF500" s="13"/>
      <c r="GG500" s="75"/>
      <c r="GH500" s="281" t="str">
        <f t="shared" si="72"/>
        <v/>
      </c>
      <c r="GI500" s="128"/>
      <c r="GJ500" s="281" t="str">
        <f>IF(GK500="","",VLOOKUP(GK500,リスト!$CD$5:$CE$6,2,FALSE))</f>
        <v/>
      </c>
      <c r="GK500" s="13"/>
      <c r="GL500" s="281" t="str">
        <f>IF(GM500="","",VLOOKUP(GM500,リスト!$CF$5:$CG$5,2,FALSE))</f>
        <v/>
      </c>
      <c r="GM500" s="26"/>
      <c r="GN500" s="280" t="str">
        <f>IF(GO500="","",VLOOKUP(GO500,リスト!$CH$5:$CI$5,2,FALSE))</f>
        <v/>
      </c>
      <c r="GO500" s="284"/>
      <c r="GP500" s="284"/>
      <c r="GQ500" s="284"/>
      <c r="GR500" s="284"/>
      <c r="GS500" s="284"/>
      <c r="GT500" s="284"/>
      <c r="GU500" s="284"/>
      <c r="GV500" s="284"/>
      <c r="GW500" s="284"/>
      <c r="GX500" s="285"/>
    </row>
    <row r="501" spans="2:206" s="177" customFormat="1" ht="24.75" hidden="1" customHeight="1" outlineLevel="1">
      <c r="B501" s="286" t="str">
        <f>IF(明細!B495="","",明細!B495)</f>
        <v/>
      </c>
      <c r="C501" s="287" t="str">
        <f>IF(明細!C495="","",明細!C495)</f>
        <v/>
      </c>
      <c r="D501" s="265" t="str">
        <f>IF(明細!D495="","",明細!D495)</f>
        <v/>
      </c>
      <c r="E501" s="265" t="str">
        <f>IF(明細!E495="","",明細!E495)</f>
        <v/>
      </c>
      <c r="F501" s="265" t="str">
        <f>IF(明細!F495="","",明細!F495)</f>
        <v/>
      </c>
      <c r="G501" s="265" t="str">
        <f>IF(明細!G495="","",明細!G495)</f>
        <v/>
      </c>
      <c r="H501" s="265" t="str">
        <f>IF(明細!H495="","",明細!H495)</f>
        <v/>
      </c>
      <c r="I501" s="265" t="str">
        <f>IF(明細!I495="","",明細!I495)</f>
        <v/>
      </c>
      <c r="J501" s="265" t="str">
        <f>IF(明細!J495="","",明細!J495)</f>
        <v/>
      </c>
      <c r="K501" s="265" t="str">
        <f>IF(明細!K495="","",明細!K495)</f>
        <v/>
      </c>
      <c r="L501" s="265" t="str">
        <f>IF(明細!L495="","",明細!L495)</f>
        <v/>
      </c>
      <c r="M501" s="265" t="str">
        <f>IF(明細!M495="","",明細!M495)</f>
        <v/>
      </c>
      <c r="N501" s="265" t="str">
        <f>IF(明細!N495="","",明細!N495)</f>
        <v/>
      </c>
      <c r="O501" s="265" t="str">
        <f>IF(明細!O495="","",明細!O495)</f>
        <v/>
      </c>
      <c r="P501" s="265" t="str">
        <f>IF(明細!P495="","",明細!P495)</f>
        <v/>
      </c>
      <c r="Q501" s="265" t="str">
        <f>IF(明細!Q495="","",明細!Q495)</f>
        <v/>
      </c>
      <c r="R501" s="289" t="str">
        <f>IF(明細!R495="","",明細!R495)</f>
        <v/>
      </c>
      <c r="S501" s="291" t="str">
        <f>IF(明細!S495="","",明細!S495)</f>
        <v/>
      </c>
      <c r="T501" s="291" t="str">
        <f>IF(明細!T495="","",明細!T495)</f>
        <v/>
      </c>
      <c r="U501" s="291" t="str">
        <f>IF(明細!U495="","",明細!U495)</f>
        <v/>
      </c>
      <c r="V501" s="292" t="str">
        <f>IF(明細!V495="","",明細!V495)</f>
        <v>個</v>
      </c>
      <c r="W501" s="292" t="str">
        <f>IF(明細!W495="","",明細!W495)</f>
        <v/>
      </c>
      <c r="X501" s="293" t="str">
        <f>IF(明細!X495="","",明細!X495)</f>
        <v/>
      </c>
      <c r="Y501" s="134" t="str">
        <f>IF(明細!Y495="","",明細!Y495)</f>
        <v/>
      </c>
      <c r="Z501" s="135" t="str">
        <f>IF(明細!Z495="","",明細!Z495)</f>
        <v/>
      </c>
      <c r="AA501" s="134" t="str">
        <f>IF(明細!AA495="","",明細!AA495)</f>
        <v/>
      </c>
      <c r="AB501" s="303" t="str">
        <f>IF(明細!AB495="","",明細!AB495)</f>
        <v/>
      </c>
      <c r="AC501" s="134" t="str">
        <f>IF(明細!AC495="","",明細!AC495)</f>
        <v/>
      </c>
      <c r="AD501" s="183" t="str">
        <f>IF(明細!AD495="","",明細!AD495)</f>
        <v/>
      </c>
      <c r="AE501" s="184">
        <f>IF(明細!AE495="","",明細!AE495)</f>
        <v>0.1</v>
      </c>
      <c r="AF501" s="185" t="str">
        <f>IF(明細!AF495="","",明細!AF495)</f>
        <v/>
      </c>
      <c r="AG501" s="186" t="str">
        <f>IF(明細!AG495="","",明細!AG495)</f>
        <v/>
      </c>
      <c r="AH501" s="186" t="str">
        <f>IF(明細!AH495="","",明細!AH495)</f>
        <v/>
      </c>
      <c r="AI501" s="187" t="str">
        <f>IF(明細!AI495="","",明細!AI495)</f>
        <v/>
      </c>
      <c r="AJ501" s="296" t="str">
        <f>IF(明細!AJ495="","",明細!AJ495)</f>
        <v/>
      </c>
      <c r="AK501" s="297" t="str">
        <f>IF(明細!AK495="","",明細!AK495)</f>
        <v/>
      </c>
      <c r="AL501" s="298" t="str">
        <f>IF(明細!AL495="","",明細!AL495)</f>
        <v/>
      </c>
      <c r="AM501" s="299" t="str">
        <f>IF(明細!AM495="","",明細!AM495)</f>
        <v/>
      </c>
      <c r="AN501" s="300" t="str">
        <f>IF(明細!AN495="","",明細!AN495)</f>
        <v/>
      </c>
      <c r="AO501" s="300" t="str">
        <f>IF(明細!AO495="","",明細!AO495)</f>
        <v/>
      </c>
      <c r="AP501" s="300" t="str">
        <f>IF(明細!AP495="","",明細!AP495)</f>
        <v/>
      </c>
      <c r="AQ501" s="301" t="str">
        <f>IF(明細!AQ495="","",明細!AQ495)</f>
        <v/>
      </c>
      <c r="AR501" s="302" t="str">
        <f>IF(明細!AR495="","",明細!AR495)</f>
        <v/>
      </c>
      <c r="AU501" s="360"/>
      <c r="AV501" s="368"/>
      <c r="AW501" s="446" t="str">
        <f>IF(明細!AV495="","",明細!AV495)</f>
        <v/>
      </c>
      <c r="AX501" s="419" t="str">
        <f>IF(明細!AT495="","",明細!AT495)</f>
        <v/>
      </c>
      <c r="AY501" s="280" t="str">
        <f>IF($AX501="","",VLOOKUP($AX501,リスト!$CL:$CM,2,FALSE))</f>
        <v/>
      </c>
      <c r="AZ501" s="3"/>
      <c r="BA501" s="280" t="str">
        <f>IF(BB501="","",VLOOKUP(BB501,リスト!$K:$L,2,FALSE))</f>
        <v/>
      </c>
      <c r="BB501" s="3"/>
      <c r="BC501" s="3"/>
      <c r="BD501" s="87"/>
      <c r="BE501" s="280" t="str">
        <f>IF(BF501="","",VLOOKUP(BF501,リスト!$I:$J,2,FALSE))</f>
        <v/>
      </c>
      <c r="BF501" s="3"/>
      <c r="BG501" s="280" t="str">
        <f>IF(BH501="","",VLOOKUP(BH501,リスト!$M:$N,2,FALSE))</f>
        <v/>
      </c>
      <c r="BH501" s="282"/>
      <c r="BI501" s="280" t="str">
        <f>IF(BJ501="","",VLOOKUP(BJ501,リスト!$O:$P,2,FALSE))</f>
        <v/>
      </c>
      <c r="BJ501" s="24"/>
      <c r="BM501" s="451" t="str">
        <f>IF(明細!AV495="","",明細!AV495)</f>
        <v/>
      </c>
      <c r="BN501" s="453" t="str">
        <f>IF(明細!AT495="","",明細!AT495)</f>
        <v/>
      </c>
      <c r="BO501" s="280" t="str">
        <f>IF($BN501="","",VLOOKUP($BN501,リスト!$CL:$CM,2,FALSE))</f>
        <v/>
      </c>
      <c r="BP501" s="280" t="str">
        <f>IF(BQ501="","",VLOOKUP(BQ501,リスト!$K$5:$L$7,2,FALSE))</f>
        <v/>
      </c>
      <c r="BQ501" s="13"/>
      <c r="BR501" s="13"/>
      <c r="BS501" s="47"/>
      <c r="BT501" s="280" t="str">
        <f>IF(BU501="","",VLOOKUP(BU501,リスト!I492:J510,2,FALSE))</f>
        <v/>
      </c>
      <c r="BU501" s="13"/>
      <c r="BV501" s="13"/>
      <c r="BW501" s="282"/>
      <c r="BX501" s="282"/>
      <c r="BY501" s="280" t="str">
        <f>IF(BZ501="","",VLOOKUP(BZ501,リスト!$S$5:$T$6,2,FALSE))</f>
        <v/>
      </c>
      <c r="BZ501" s="3"/>
      <c r="CA501" s="3"/>
      <c r="CB501" s="81"/>
      <c r="CC501" s="280" t="str">
        <f t="shared" si="66"/>
        <v/>
      </c>
      <c r="CD501" s="83"/>
      <c r="CE501" s="83"/>
      <c r="CF501" s="83"/>
      <c r="CG501" s="83"/>
      <c r="CH501" s="282" t="str">
        <f t="shared" si="67"/>
        <v/>
      </c>
      <c r="CI501" s="83"/>
      <c r="CJ501" s="280" t="str">
        <f t="shared" si="68"/>
        <v/>
      </c>
      <c r="CK501" s="87"/>
      <c r="CL501" s="78"/>
      <c r="CM501" s="83"/>
      <c r="CN501" s="83"/>
      <c r="CO501" s="83"/>
      <c r="CP501" s="280" t="str">
        <f t="shared" si="73"/>
        <v/>
      </c>
      <c r="CQ501" s="81"/>
      <c r="CR501" s="280" t="str">
        <f t="shared" si="74"/>
        <v/>
      </c>
      <c r="CS501" s="3"/>
      <c r="CT501" s="3"/>
      <c r="CU501" s="280" t="str">
        <f>IF(CV501="","",VLOOKUP(CV501,リスト!$V$5:$W$6,2,FALSE))</f>
        <v/>
      </c>
      <c r="CV501" s="3"/>
      <c r="CW501" s="280" t="str">
        <f>IF(CX501="","",VLOOKUP(CX501,リスト!$X$5:$Y$6,2,FALSE))</f>
        <v/>
      </c>
      <c r="CX501" s="3"/>
      <c r="CY501" s="77"/>
      <c r="CZ501" s="77"/>
      <c r="DA501" s="75"/>
      <c r="DB501" s="75"/>
      <c r="DC501" s="75"/>
      <c r="DD501" s="75"/>
      <c r="DE501" s="280" t="str">
        <f>IF(DF501="","",VLOOKUP(DF501,リスト!$Z$5:$AA$10,2,FALSE))</f>
        <v/>
      </c>
      <c r="DF501" s="3"/>
      <c r="DG501" s="280" t="str">
        <f>IF(DH501="","",VLOOKUP(DH501,リスト!$AB$5:$AC$12,2,FALSE))</f>
        <v/>
      </c>
      <c r="DH501" s="63"/>
      <c r="DI501" s="280" t="str">
        <f>IF(DJ501="","",VLOOKUP(DJ501,リスト!$AD$5:$AE$7,2,FALSE))</f>
        <v/>
      </c>
      <c r="DJ501" s="3"/>
      <c r="DK501" s="280" t="str">
        <f>IF(DL501="","",VLOOKUP(DL501,リスト!$AF$5:$AG$10,2,FALSE))</f>
        <v/>
      </c>
      <c r="DL501" s="3"/>
      <c r="DM501" s="280" t="str">
        <f>IF(DN501="","",VLOOKUP(DN501,リスト!$AH$5:$AI$6,2,FALSE))</f>
        <v/>
      </c>
      <c r="DN501" s="3"/>
      <c r="DO501" s="280" t="str">
        <f>IF(DP501="","",VLOOKUP(DP501,リスト!$AJ$5:$AK$6,2,FALSE))</f>
        <v/>
      </c>
      <c r="DP501" s="3"/>
      <c r="DQ501" s="280" t="str">
        <f>IF(DR501="","",VLOOKUP(DR501,リスト!$AL$5:$AM$7,2,FALSE))</f>
        <v/>
      </c>
      <c r="DR501" s="3"/>
      <c r="DS501" s="13"/>
      <c r="DT501" s="85"/>
      <c r="DU501" s="85"/>
      <c r="DV501" s="281" t="str">
        <f>IF(DW501="","",VLOOKUP(DW501,リスト!$AN$5:$AO$6,2,FALSE))</f>
        <v/>
      </c>
      <c r="DW501" s="13"/>
      <c r="DX501" s="341"/>
      <c r="DY501" s="345"/>
      <c r="DZ501" s="341"/>
      <c r="EA501" s="345"/>
      <c r="EB501" s="280" t="str">
        <f>IF(EC501="","",VLOOKUP(EC501,リスト!$AW$5:$AX$8,2,FALSE))</f>
        <v/>
      </c>
      <c r="EC501" s="3"/>
      <c r="ED501" s="85"/>
      <c r="EE501" s="280" t="str">
        <f>IF(EF501="","",VLOOKUP(EF501,リスト!$AY$5:$AZ$10,2,FALSE))</f>
        <v/>
      </c>
      <c r="EF501" s="3"/>
      <c r="EG501" s="280" t="str">
        <f>IF(EH501="","",VLOOKUP(EH501,リスト!$BA$5:$BB$10,2,FALSE))</f>
        <v/>
      </c>
      <c r="EH501" s="3"/>
      <c r="EI501" s="280" t="str">
        <f>IF(EJ501="","",VLOOKUP(EJ501,リスト!$BC$5:$BD$10,2,FALSE))</f>
        <v/>
      </c>
      <c r="EJ501" s="3"/>
      <c r="EK501" s="280" t="str">
        <f>IF(EL501="","",VLOOKUP(EL501,リスト!$BE$5:$BF$10,2,FALSE))</f>
        <v/>
      </c>
      <c r="EL501" s="3"/>
      <c r="EM501" s="78"/>
      <c r="EN501" s="73"/>
      <c r="EO501" s="73"/>
      <c r="EP501" s="13"/>
      <c r="EQ501" s="13"/>
      <c r="ER501" s="280" t="str">
        <f>IF(ES501="","",VLOOKUP(ES501,リスト!$BG$5:$BH$10,2,FALSE))</f>
        <v/>
      </c>
      <c r="ES501" s="13"/>
      <c r="ET501" s="13"/>
      <c r="EU501" s="13"/>
      <c r="EV501" s="13"/>
      <c r="EW501" s="13"/>
      <c r="EX501" s="81"/>
      <c r="EY501" s="81"/>
      <c r="EZ501" s="26"/>
      <c r="FA501" s="281" t="str">
        <f>IF($EZ501="","",INDEX(リスト!$BI$5:$BJ$40,MATCH($EZ501,リスト!$BJ$5:$BJ$40,0),1))</f>
        <v/>
      </c>
      <c r="FB501" s="280" t="str">
        <f>IF(FC501="","",VLOOKUP(FC501,リスト!$BK:$BL,2,FALSE))</f>
        <v/>
      </c>
      <c r="FC501" s="13"/>
      <c r="FD501" s="331"/>
      <c r="FE501" s="3"/>
      <c r="FF501" s="280" t="str">
        <f>IF(FG501="","",VLOOKUP(FG501,リスト!$BO$5:$BP$6,2,FALSE))</f>
        <v/>
      </c>
      <c r="FG501" s="3"/>
      <c r="FH501" s="280" t="str">
        <f>IF(FI501="","",VLOOKUP(FI501,リスト!$BQ$5:$BR$8,2,FALSE))</f>
        <v/>
      </c>
      <c r="FI501" s="3"/>
      <c r="FJ501" s="282"/>
      <c r="FK501" s="280" t="str">
        <f>IF(FL501="","",VLOOKUP(FL501,リスト!$BS$5:$BT$6,2,FALSE))</f>
        <v/>
      </c>
      <c r="FL501" s="63"/>
      <c r="FM501" s="13"/>
      <c r="FN501" s="13"/>
      <c r="FO501" s="13"/>
      <c r="FP501" s="283" t="str">
        <f t="shared" si="69"/>
        <v/>
      </c>
      <c r="FQ501" s="283" t="str">
        <f t="shared" si="69"/>
        <v/>
      </c>
      <c r="FR501" s="13"/>
      <c r="FS501" s="85"/>
      <c r="FT501" s="85"/>
      <c r="FU501" s="281" t="str">
        <f t="shared" si="70"/>
        <v/>
      </c>
      <c r="FV501" s="280" t="str">
        <f>IF(FW501="","",VLOOKUP(FW501,リスト!$BV$5:$BW$10,2,FALSE))</f>
        <v/>
      </c>
      <c r="FW501" s="26"/>
      <c r="FX501" s="282" t="str">
        <f t="shared" si="71"/>
        <v/>
      </c>
      <c r="FY501" s="280" t="str">
        <f>IF(FZ501="","",VLOOKUP(FZ501,リスト!$BX$5:$BY$6,2,FALSE))</f>
        <v/>
      </c>
      <c r="FZ501" s="3"/>
      <c r="GA501" s="280" t="str">
        <f>IF(GB501="","",VLOOKUP(GB501,リスト!$BZ$5:$CA$6,2,FALSE))</f>
        <v/>
      </c>
      <c r="GB501" s="13"/>
      <c r="GC501" s="281" t="str">
        <f>IF(GD501="","",VLOOKUP(GD501,リスト!$CB$5:$CC$6,2,FALSE))</f>
        <v/>
      </c>
      <c r="GD501" s="13"/>
      <c r="GE501" s="13"/>
      <c r="GF501" s="13"/>
      <c r="GG501" s="75"/>
      <c r="GH501" s="281" t="str">
        <f t="shared" si="72"/>
        <v/>
      </c>
      <c r="GI501" s="128"/>
      <c r="GJ501" s="281" t="str">
        <f>IF(GK501="","",VLOOKUP(GK501,リスト!$CD$5:$CE$6,2,FALSE))</f>
        <v/>
      </c>
      <c r="GK501" s="13"/>
      <c r="GL501" s="281" t="str">
        <f>IF(GM501="","",VLOOKUP(GM501,リスト!$CF$5:$CG$5,2,FALSE))</f>
        <v/>
      </c>
      <c r="GM501" s="26"/>
      <c r="GN501" s="280" t="str">
        <f>IF(GO501="","",VLOOKUP(GO501,リスト!$CH$5:$CI$5,2,FALSE))</f>
        <v/>
      </c>
      <c r="GO501" s="284"/>
      <c r="GP501" s="284"/>
      <c r="GQ501" s="284"/>
      <c r="GR501" s="284"/>
      <c r="GS501" s="284"/>
      <c r="GT501" s="284"/>
      <c r="GU501" s="284"/>
      <c r="GV501" s="284"/>
      <c r="GW501" s="284"/>
      <c r="GX501" s="285"/>
    </row>
    <row r="502" spans="2:206" s="177" customFormat="1" ht="24.75" hidden="1" customHeight="1" outlineLevel="1">
      <c r="B502" s="286" t="str">
        <f>IF(明細!B496="","",明細!B496)</f>
        <v/>
      </c>
      <c r="C502" s="287" t="str">
        <f>IF(明細!C496="","",明細!C496)</f>
        <v/>
      </c>
      <c r="D502" s="265" t="str">
        <f>IF(明細!D496="","",明細!D496)</f>
        <v/>
      </c>
      <c r="E502" s="265" t="str">
        <f>IF(明細!E496="","",明細!E496)</f>
        <v/>
      </c>
      <c r="F502" s="265" t="str">
        <f>IF(明細!F496="","",明細!F496)</f>
        <v/>
      </c>
      <c r="G502" s="265" t="str">
        <f>IF(明細!G496="","",明細!G496)</f>
        <v/>
      </c>
      <c r="H502" s="265" t="str">
        <f>IF(明細!H496="","",明細!H496)</f>
        <v/>
      </c>
      <c r="I502" s="265" t="str">
        <f>IF(明細!I496="","",明細!I496)</f>
        <v/>
      </c>
      <c r="J502" s="265" t="str">
        <f>IF(明細!J496="","",明細!J496)</f>
        <v/>
      </c>
      <c r="K502" s="265" t="str">
        <f>IF(明細!K496="","",明細!K496)</f>
        <v/>
      </c>
      <c r="L502" s="265" t="str">
        <f>IF(明細!L496="","",明細!L496)</f>
        <v/>
      </c>
      <c r="M502" s="265" t="str">
        <f>IF(明細!M496="","",明細!M496)</f>
        <v/>
      </c>
      <c r="N502" s="265" t="str">
        <f>IF(明細!N496="","",明細!N496)</f>
        <v/>
      </c>
      <c r="O502" s="265" t="str">
        <f>IF(明細!O496="","",明細!O496)</f>
        <v/>
      </c>
      <c r="P502" s="265" t="str">
        <f>IF(明細!P496="","",明細!P496)</f>
        <v/>
      </c>
      <c r="Q502" s="265" t="str">
        <f>IF(明細!Q496="","",明細!Q496)</f>
        <v/>
      </c>
      <c r="R502" s="289" t="str">
        <f>IF(明細!R496="","",明細!R496)</f>
        <v/>
      </c>
      <c r="S502" s="291" t="str">
        <f>IF(明細!S496="","",明細!S496)</f>
        <v/>
      </c>
      <c r="T502" s="291" t="str">
        <f>IF(明細!T496="","",明細!T496)</f>
        <v/>
      </c>
      <c r="U502" s="291" t="str">
        <f>IF(明細!U496="","",明細!U496)</f>
        <v/>
      </c>
      <c r="V502" s="292" t="str">
        <f>IF(明細!V496="","",明細!V496)</f>
        <v>個</v>
      </c>
      <c r="W502" s="292" t="str">
        <f>IF(明細!W496="","",明細!W496)</f>
        <v/>
      </c>
      <c r="X502" s="293" t="str">
        <f>IF(明細!X496="","",明細!X496)</f>
        <v/>
      </c>
      <c r="Y502" s="134" t="str">
        <f>IF(明細!Y496="","",明細!Y496)</f>
        <v/>
      </c>
      <c r="Z502" s="135" t="str">
        <f>IF(明細!Z496="","",明細!Z496)</f>
        <v/>
      </c>
      <c r="AA502" s="134" t="str">
        <f>IF(明細!AA496="","",明細!AA496)</f>
        <v/>
      </c>
      <c r="AB502" s="303" t="str">
        <f>IF(明細!AB496="","",明細!AB496)</f>
        <v/>
      </c>
      <c r="AC502" s="134" t="str">
        <f>IF(明細!AC496="","",明細!AC496)</f>
        <v/>
      </c>
      <c r="AD502" s="183" t="str">
        <f>IF(明細!AD496="","",明細!AD496)</f>
        <v/>
      </c>
      <c r="AE502" s="184">
        <f>IF(明細!AE496="","",明細!AE496)</f>
        <v>0.1</v>
      </c>
      <c r="AF502" s="185" t="str">
        <f>IF(明細!AF496="","",明細!AF496)</f>
        <v/>
      </c>
      <c r="AG502" s="186" t="str">
        <f>IF(明細!AG496="","",明細!AG496)</f>
        <v/>
      </c>
      <c r="AH502" s="186" t="str">
        <f>IF(明細!AH496="","",明細!AH496)</f>
        <v/>
      </c>
      <c r="AI502" s="187" t="str">
        <f>IF(明細!AI496="","",明細!AI496)</f>
        <v/>
      </c>
      <c r="AJ502" s="296" t="str">
        <f>IF(明細!AJ496="","",明細!AJ496)</f>
        <v/>
      </c>
      <c r="AK502" s="297" t="str">
        <f>IF(明細!AK496="","",明細!AK496)</f>
        <v/>
      </c>
      <c r="AL502" s="298" t="str">
        <f>IF(明細!AL496="","",明細!AL496)</f>
        <v/>
      </c>
      <c r="AM502" s="299" t="str">
        <f>IF(明細!AM496="","",明細!AM496)</f>
        <v/>
      </c>
      <c r="AN502" s="300" t="str">
        <f>IF(明細!AN496="","",明細!AN496)</f>
        <v/>
      </c>
      <c r="AO502" s="300" t="str">
        <f>IF(明細!AO496="","",明細!AO496)</f>
        <v/>
      </c>
      <c r="AP502" s="300" t="str">
        <f>IF(明細!AP496="","",明細!AP496)</f>
        <v/>
      </c>
      <c r="AQ502" s="301" t="str">
        <f>IF(明細!AQ496="","",明細!AQ496)</f>
        <v/>
      </c>
      <c r="AR502" s="302" t="str">
        <f>IF(明細!AR496="","",明細!AR496)</f>
        <v/>
      </c>
      <c r="AU502" s="360"/>
      <c r="AV502" s="368"/>
      <c r="AW502" s="446" t="str">
        <f>IF(明細!AV496="","",明細!AV496)</f>
        <v/>
      </c>
      <c r="AX502" s="419" t="str">
        <f>IF(明細!AT496="","",明細!AT496)</f>
        <v/>
      </c>
      <c r="AY502" s="280" t="str">
        <f>IF($AX502="","",VLOOKUP($AX502,リスト!$CL:$CM,2,FALSE))</f>
        <v/>
      </c>
      <c r="AZ502" s="3"/>
      <c r="BA502" s="280" t="str">
        <f>IF(BB502="","",VLOOKUP(BB502,リスト!$K:$L,2,FALSE))</f>
        <v/>
      </c>
      <c r="BB502" s="3"/>
      <c r="BC502" s="3"/>
      <c r="BD502" s="87"/>
      <c r="BE502" s="280" t="str">
        <f>IF(BF502="","",VLOOKUP(BF502,リスト!$I:$J,2,FALSE))</f>
        <v/>
      </c>
      <c r="BF502" s="3"/>
      <c r="BG502" s="280" t="str">
        <f>IF(BH502="","",VLOOKUP(BH502,リスト!$M:$N,2,FALSE))</f>
        <v/>
      </c>
      <c r="BH502" s="282"/>
      <c r="BI502" s="280" t="str">
        <f>IF(BJ502="","",VLOOKUP(BJ502,リスト!$O:$P,2,FALSE))</f>
        <v/>
      </c>
      <c r="BJ502" s="24"/>
      <c r="BM502" s="451" t="str">
        <f>IF(明細!AV496="","",明細!AV496)</f>
        <v/>
      </c>
      <c r="BN502" s="453" t="str">
        <f>IF(明細!AT496="","",明細!AT496)</f>
        <v/>
      </c>
      <c r="BO502" s="280" t="str">
        <f>IF($BN502="","",VLOOKUP($BN502,リスト!$CL:$CM,2,FALSE))</f>
        <v/>
      </c>
      <c r="BP502" s="280" t="str">
        <f>IF(BQ502="","",VLOOKUP(BQ502,リスト!$K$5:$L$7,2,FALSE))</f>
        <v/>
      </c>
      <c r="BQ502" s="13"/>
      <c r="BR502" s="13"/>
      <c r="BS502" s="47"/>
      <c r="BT502" s="280" t="str">
        <f>IF(BU502="","",VLOOKUP(BU502,リスト!I493:J511,2,FALSE))</f>
        <v/>
      </c>
      <c r="BU502" s="13"/>
      <c r="BV502" s="13"/>
      <c r="BW502" s="282"/>
      <c r="BX502" s="282"/>
      <c r="BY502" s="280" t="str">
        <f>IF(BZ502="","",VLOOKUP(BZ502,リスト!$S$5:$T$6,2,FALSE))</f>
        <v/>
      </c>
      <c r="BZ502" s="3"/>
      <c r="CA502" s="3"/>
      <c r="CB502" s="81"/>
      <c r="CC502" s="280" t="str">
        <f t="shared" si="66"/>
        <v/>
      </c>
      <c r="CD502" s="83"/>
      <c r="CE502" s="83"/>
      <c r="CF502" s="83"/>
      <c r="CG502" s="83"/>
      <c r="CH502" s="282" t="str">
        <f t="shared" si="67"/>
        <v/>
      </c>
      <c r="CI502" s="83"/>
      <c r="CJ502" s="280" t="str">
        <f t="shared" si="68"/>
        <v/>
      </c>
      <c r="CK502" s="87"/>
      <c r="CL502" s="78"/>
      <c r="CM502" s="83"/>
      <c r="CN502" s="83"/>
      <c r="CO502" s="83"/>
      <c r="CP502" s="280" t="str">
        <f t="shared" si="73"/>
        <v/>
      </c>
      <c r="CQ502" s="81"/>
      <c r="CR502" s="280" t="str">
        <f t="shared" si="74"/>
        <v/>
      </c>
      <c r="CS502" s="3"/>
      <c r="CT502" s="3"/>
      <c r="CU502" s="280" t="str">
        <f>IF(CV502="","",VLOOKUP(CV502,リスト!$V$5:$W$6,2,FALSE))</f>
        <v/>
      </c>
      <c r="CV502" s="3"/>
      <c r="CW502" s="280" t="str">
        <f>IF(CX502="","",VLOOKUP(CX502,リスト!$X$5:$Y$6,2,FALSE))</f>
        <v/>
      </c>
      <c r="CX502" s="3"/>
      <c r="CY502" s="77"/>
      <c r="CZ502" s="77"/>
      <c r="DA502" s="75"/>
      <c r="DB502" s="75"/>
      <c r="DC502" s="75"/>
      <c r="DD502" s="75"/>
      <c r="DE502" s="280" t="str">
        <f>IF(DF502="","",VLOOKUP(DF502,リスト!$Z$5:$AA$10,2,FALSE))</f>
        <v/>
      </c>
      <c r="DF502" s="3"/>
      <c r="DG502" s="280" t="str">
        <f>IF(DH502="","",VLOOKUP(DH502,リスト!$AB$5:$AC$12,2,FALSE))</f>
        <v/>
      </c>
      <c r="DH502" s="63"/>
      <c r="DI502" s="280" t="str">
        <f>IF(DJ502="","",VLOOKUP(DJ502,リスト!$AD$5:$AE$7,2,FALSE))</f>
        <v/>
      </c>
      <c r="DJ502" s="3"/>
      <c r="DK502" s="280" t="str">
        <f>IF(DL502="","",VLOOKUP(DL502,リスト!$AF$5:$AG$10,2,FALSE))</f>
        <v/>
      </c>
      <c r="DL502" s="3"/>
      <c r="DM502" s="280" t="str">
        <f>IF(DN502="","",VLOOKUP(DN502,リスト!$AH$5:$AI$6,2,FALSE))</f>
        <v/>
      </c>
      <c r="DN502" s="3"/>
      <c r="DO502" s="280" t="str">
        <f>IF(DP502="","",VLOOKUP(DP502,リスト!$AJ$5:$AK$6,2,FALSE))</f>
        <v/>
      </c>
      <c r="DP502" s="3"/>
      <c r="DQ502" s="280" t="str">
        <f>IF(DR502="","",VLOOKUP(DR502,リスト!$AL$5:$AM$7,2,FALSE))</f>
        <v/>
      </c>
      <c r="DR502" s="3"/>
      <c r="DS502" s="13"/>
      <c r="DT502" s="85"/>
      <c r="DU502" s="85"/>
      <c r="DV502" s="281" t="str">
        <f>IF(DW502="","",VLOOKUP(DW502,リスト!$AN$5:$AO$6,2,FALSE))</f>
        <v/>
      </c>
      <c r="DW502" s="13"/>
      <c r="DX502" s="341"/>
      <c r="DY502" s="345"/>
      <c r="DZ502" s="341"/>
      <c r="EA502" s="345"/>
      <c r="EB502" s="280" t="str">
        <f>IF(EC502="","",VLOOKUP(EC502,リスト!$AW$5:$AX$8,2,FALSE))</f>
        <v/>
      </c>
      <c r="EC502" s="3"/>
      <c r="ED502" s="85"/>
      <c r="EE502" s="280" t="str">
        <f>IF(EF502="","",VLOOKUP(EF502,リスト!$AY$5:$AZ$10,2,FALSE))</f>
        <v/>
      </c>
      <c r="EF502" s="3"/>
      <c r="EG502" s="280" t="str">
        <f>IF(EH502="","",VLOOKUP(EH502,リスト!$BA$5:$BB$10,2,FALSE))</f>
        <v/>
      </c>
      <c r="EH502" s="3"/>
      <c r="EI502" s="280" t="str">
        <f>IF(EJ502="","",VLOOKUP(EJ502,リスト!$BC$5:$BD$10,2,FALSE))</f>
        <v/>
      </c>
      <c r="EJ502" s="3"/>
      <c r="EK502" s="280" t="str">
        <f>IF(EL502="","",VLOOKUP(EL502,リスト!$BE$5:$BF$10,2,FALSE))</f>
        <v/>
      </c>
      <c r="EL502" s="3"/>
      <c r="EM502" s="78"/>
      <c r="EN502" s="73"/>
      <c r="EO502" s="73"/>
      <c r="EP502" s="13"/>
      <c r="EQ502" s="13"/>
      <c r="ER502" s="280" t="str">
        <f>IF(ES502="","",VLOOKUP(ES502,リスト!$BG$5:$BH$10,2,FALSE))</f>
        <v/>
      </c>
      <c r="ES502" s="13"/>
      <c r="ET502" s="13"/>
      <c r="EU502" s="13"/>
      <c r="EV502" s="13"/>
      <c r="EW502" s="13"/>
      <c r="EX502" s="81"/>
      <c r="EY502" s="81"/>
      <c r="EZ502" s="26"/>
      <c r="FA502" s="281" t="str">
        <f>IF($EZ502="","",INDEX(リスト!$BI$5:$BJ$40,MATCH($EZ502,リスト!$BJ$5:$BJ$40,0),1))</f>
        <v/>
      </c>
      <c r="FB502" s="280" t="str">
        <f>IF(FC502="","",VLOOKUP(FC502,リスト!$BK:$BL,2,FALSE))</f>
        <v/>
      </c>
      <c r="FC502" s="13"/>
      <c r="FD502" s="331"/>
      <c r="FE502" s="3"/>
      <c r="FF502" s="280" t="str">
        <f>IF(FG502="","",VLOOKUP(FG502,リスト!$BO$5:$BP$6,2,FALSE))</f>
        <v/>
      </c>
      <c r="FG502" s="3"/>
      <c r="FH502" s="280" t="str">
        <f>IF(FI502="","",VLOOKUP(FI502,リスト!$BQ$5:$BR$8,2,FALSE))</f>
        <v/>
      </c>
      <c r="FI502" s="3"/>
      <c r="FJ502" s="282"/>
      <c r="FK502" s="280" t="str">
        <f>IF(FL502="","",VLOOKUP(FL502,リスト!$BS$5:$BT$6,2,FALSE))</f>
        <v/>
      </c>
      <c r="FL502" s="63"/>
      <c r="FM502" s="13"/>
      <c r="FN502" s="13"/>
      <c r="FO502" s="13"/>
      <c r="FP502" s="283" t="str">
        <f t="shared" si="69"/>
        <v/>
      </c>
      <c r="FQ502" s="283" t="str">
        <f t="shared" si="69"/>
        <v/>
      </c>
      <c r="FR502" s="13"/>
      <c r="FS502" s="85"/>
      <c r="FT502" s="85"/>
      <c r="FU502" s="281" t="str">
        <f t="shared" si="70"/>
        <v/>
      </c>
      <c r="FV502" s="280" t="str">
        <f>IF(FW502="","",VLOOKUP(FW502,リスト!$BV$5:$BW$10,2,FALSE))</f>
        <v/>
      </c>
      <c r="FW502" s="26"/>
      <c r="FX502" s="282" t="str">
        <f t="shared" si="71"/>
        <v/>
      </c>
      <c r="FY502" s="280" t="str">
        <f>IF(FZ502="","",VLOOKUP(FZ502,リスト!$BX$5:$BY$6,2,FALSE))</f>
        <v/>
      </c>
      <c r="FZ502" s="3"/>
      <c r="GA502" s="280" t="str">
        <f>IF(GB502="","",VLOOKUP(GB502,リスト!$BZ$5:$CA$6,2,FALSE))</f>
        <v/>
      </c>
      <c r="GB502" s="13"/>
      <c r="GC502" s="281" t="str">
        <f>IF(GD502="","",VLOOKUP(GD502,リスト!$CB$5:$CC$6,2,FALSE))</f>
        <v/>
      </c>
      <c r="GD502" s="13"/>
      <c r="GE502" s="13"/>
      <c r="GF502" s="13"/>
      <c r="GG502" s="75"/>
      <c r="GH502" s="281" t="str">
        <f t="shared" si="72"/>
        <v/>
      </c>
      <c r="GI502" s="128"/>
      <c r="GJ502" s="281" t="str">
        <f>IF(GK502="","",VLOOKUP(GK502,リスト!$CD$5:$CE$6,2,FALSE))</f>
        <v/>
      </c>
      <c r="GK502" s="13"/>
      <c r="GL502" s="281" t="str">
        <f>IF(GM502="","",VLOOKUP(GM502,リスト!$CF$5:$CG$5,2,FALSE))</f>
        <v/>
      </c>
      <c r="GM502" s="26"/>
      <c r="GN502" s="280" t="str">
        <f>IF(GO502="","",VLOOKUP(GO502,リスト!$CH$5:$CI$5,2,FALSE))</f>
        <v/>
      </c>
      <c r="GO502" s="284"/>
      <c r="GP502" s="284"/>
      <c r="GQ502" s="284"/>
      <c r="GR502" s="284"/>
      <c r="GS502" s="284"/>
      <c r="GT502" s="284"/>
      <c r="GU502" s="284"/>
      <c r="GV502" s="284"/>
      <c r="GW502" s="284"/>
      <c r="GX502" s="285"/>
    </row>
    <row r="503" spans="2:206" s="177" customFormat="1" ht="24.75" hidden="1" customHeight="1" outlineLevel="1">
      <c r="B503" s="286" t="str">
        <f>IF(明細!B497="","",明細!B497)</f>
        <v/>
      </c>
      <c r="C503" s="287" t="str">
        <f>IF(明細!C497="","",明細!C497)</f>
        <v/>
      </c>
      <c r="D503" s="265" t="str">
        <f>IF(明細!D497="","",明細!D497)</f>
        <v/>
      </c>
      <c r="E503" s="265" t="str">
        <f>IF(明細!E497="","",明細!E497)</f>
        <v/>
      </c>
      <c r="F503" s="265" t="str">
        <f>IF(明細!F497="","",明細!F497)</f>
        <v/>
      </c>
      <c r="G503" s="265" t="str">
        <f>IF(明細!G497="","",明細!G497)</f>
        <v/>
      </c>
      <c r="H503" s="265" t="str">
        <f>IF(明細!H497="","",明細!H497)</f>
        <v/>
      </c>
      <c r="I503" s="265" t="str">
        <f>IF(明細!I497="","",明細!I497)</f>
        <v/>
      </c>
      <c r="J503" s="265" t="str">
        <f>IF(明細!J497="","",明細!J497)</f>
        <v/>
      </c>
      <c r="K503" s="265" t="str">
        <f>IF(明細!K497="","",明細!K497)</f>
        <v/>
      </c>
      <c r="L503" s="265" t="str">
        <f>IF(明細!L497="","",明細!L497)</f>
        <v/>
      </c>
      <c r="M503" s="265" t="str">
        <f>IF(明細!M497="","",明細!M497)</f>
        <v/>
      </c>
      <c r="N503" s="265" t="str">
        <f>IF(明細!N497="","",明細!N497)</f>
        <v/>
      </c>
      <c r="O503" s="265" t="str">
        <f>IF(明細!O497="","",明細!O497)</f>
        <v/>
      </c>
      <c r="P503" s="265" t="str">
        <f>IF(明細!P497="","",明細!P497)</f>
        <v/>
      </c>
      <c r="Q503" s="265" t="str">
        <f>IF(明細!Q497="","",明細!Q497)</f>
        <v/>
      </c>
      <c r="R503" s="289" t="str">
        <f>IF(明細!R497="","",明細!R497)</f>
        <v/>
      </c>
      <c r="S503" s="291" t="str">
        <f>IF(明細!S497="","",明細!S497)</f>
        <v/>
      </c>
      <c r="T503" s="291" t="str">
        <f>IF(明細!T497="","",明細!T497)</f>
        <v/>
      </c>
      <c r="U503" s="291" t="str">
        <f>IF(明細!U497="","",明細!U497)</f>
        <v/>
      </c>
      <c r="V503" s="292" t="str">
        <f>IF(明細!V497="","",明細!V497)</f>
        <v>個</v>
      </c>
      <c r="W503" s="292" t="str">
        <f>IF(明細!W497="","",明細!W497)</f>
        <v/>
      </c>
      <c r="X503" s="293" t="str">
        <f>IF(明細!X497="","",明細!X497)</f>
        <v/>
      </c>
      <c r="Y503" s="134" t="str">
        <f>IF(明細!Y497="","",明細!Y497)</f>
        <v/>
      </c>
      <c r="Z503" s="135" t="str">
        <f>IF(明細!Z497="","",明細!Z497)</f>
        <v/>
      </c>
      <c r="AA503" s="134" t="str">
        <f>IF(明細!AA497="","",明細!AA497)</f>
        <v/>
      </c>
      <c r="AB503" s="303" t="str">
        <f>IF(明細!AB497="","",明細!AB497)</f>
        <v/>
      </c>
      <c r="AC503" s="134" t="str">
        <f>IF(明細!AC497="","",明細!AC497)</f>
        <v/>
      </c>
      <c r="AD503" s="183" t="str">
        <f>IF(明細!AD497="","",明細!AD497)</f>
        <v/>
      </c>
      <c r="AE503" s="184">
        <f>IF(明細!AE497="","",明細!AE497)</f>
        <v>0.1</v>
      </c>
      <c r="AF503" s="185" t="str">
        <f>IF(明細!AF497="","",明細!AF497)</f>
        <v/>
      </c>
      <c r="AG503" s="186" t="str">
        <f>IF(明細!AG497="","",明細!AG497)</f>
        <v/>
      </c>
      <c r="AH503" s="186" t="str">
        <f>IF(明細!AH497="","",明細!AH497)</f>
        <v/>
      </c>
      <c r="AI503" s="187" t="str">
        <f>IF(明細!AI497="","",明細!AI497)</f>
        <v/>
      </c>
      <c r="AJ503" s="296" t="str">
        <f>IF(明細!AJ497="","",明細!AJ497)</f>
        <v/>
      </c>
      <c r="AK503" s="297" t="str">
        <f>IF(明細!AK497="","",明細!AK497)</f>
        <v/>
      </c>
      <c r="AL503" s="298" t="str">
        <f>IF(明細!AL497="","",明細!AL497)</f>
        <v/>
      </c>
      <c r="AM503" s="299" t="str">
        <f>IF(明細!AM497="","",明細!AM497)</f>
        <v/>
      </c>
      <c r="AN503" s="300" t="str">
        <f>IF(明細!AN497="","",明細!AN497)</f>
        <v/>
      </c>
      <c r="AO503" s="300" t="str">
        <f>IF(明細!AO497="","",明細!AO497)</f>
        <v/>
      </c>
      <c r="AP503" s="300" t="str">
        <f>IF(明細!AP497="","",明細!AP497)</f>
        <v/>
      </c>
      <c r="AQ503" s="301" t="str">
        <f>IF(明細!AQ497="","",明細!AQ497)</f>
        <v/>
      </c>
      <c r="AR503" s="302" t="str">
        <f>IF(明細!AR497="","",明細!AR497)</f>
        <v/>
      </c>
      <c r="AU503" s="360"/>
      <c r="AV503" s="368"/>
      <c r="AW503" s="446" t="str">
        <f>IF(明細!AV497="","",明細!AV497)</f>
        <v/>
      </c>
      <c r="AX503" s="419" t="str">
        <f>IF(明細!AT497="","",明細!AT497)</f>
        <v/>
      </c>
      <c r="AY503" s="280" t="str">
        <f>IF($AX503="","",VLOOKUP($AX503,リスト!$CL:$CM,2,FALSE))</f>
        <v/>
      </c>
      <c r="AZ503" s="3"/>
      <c r="BA503" s="280" t="str">
        <f>IF(BB503="","",VLOOKUP(BB503,リスト!$K:$L,2,FALSE))</f>
        <v/>
      </c>
      <c r="BB503" s="3"/>
      <c r="BC503" s="3"/>
      <c r="BD503" s="87"/>
      <c r="BE503" s="280" t="str">
        <f>IF(BF503="","",VLOOKUP(BF503,リスト!$I:$J,2,FALSE))</f>
        <v/>
      </c>
      <c r="BF503" s="3"/>
      <c r="BG503" s="280" t="str">
        <f>IF(BH503="","",VLOOKUP(BH503,リスト!$M:$N,2,FALSE))</f>
        <v/>
      </c>
      <c r="BH503" s="282"/>
      <c r="BI503" s="280" t="str">
        <f>IF(BJ503="","",VLOOKUP(BJ503,リスト!$O:$P,2,FALSE))</f>
        <v/>
      </c>
      <c r="BJ503" s="24"/>
      <c r="BM503" s="451" t="str">
        <f>IF(明細!AV497="","",明細!AV497)</f>
        <v/>
      </c>
      <c r="BN503" s="453" t="str">
        <f>IF(明細!AT497="","",明細!AT497)</f>
        <v/>
      </c>
      <c r="BO503" s="280" t="str">
        <f>IF($BN503="","",VLOOKUP($BN503,リスト!$CL:$CM,2,FALSE))</f>
        <v/>
      </c>
      <c r="BP503" s="280" t="str">
        <f>IF(BQ503="","",VLOOKUP(BQ503,リスト!$K$5:$L$7,2,FALSE))</f>
        <v/>
      </c>
      <c r="BQ503" s="13"/>
      <c r="BR503" s="13"/>
      <c r="BS503" s="47"/>
      <c r="BT503" s="280" t="str">
        <f>IF(BU503="","",VLOOKUP(BU503,リスト!I494:J512,2,FALSE))</f>
        <v/>
      </c>
      <c r="BU503" s="13"/>
      <c r="BV503" s="13"/>
      <c r="BW503" s="282"/>
      <c r="BX503" s="282"/>
      <c r="BY503" s="280" t="str">
        <f>IF(BZ503="","",VLOOKUP(BZ503,リスト!$S$5:$T$6,2,FALSE))</f>
        <v/>
      </c>
      <c r="BZ503" s="3"/>
      <c r="CA503" s="3"/>
      <c r="CB503" s="81"/>
      <c r="CC503" s="280" t="str">
        <f t="shared" si="66"/>
        <v/>
      </c>
      <c r="CD503" s="83"/>
      <c r="CE503" s="83"/>
      <c r="CF503" s="83"/>
      <c r="CG503" s="83"/>
      <c r="CH503" s="282" t="str">
        <f t="shared" si="67"/>
        <v/>
      </c>
      <c r="CI503" s="83"/>
      <c r="CJ503" s="280" t="str">
        <f t="shared" si="68"/>
        <v/>
      </c>
      <c r="CK503" s="87"/>
      <c r="CL503" s="78"/>
      <c r="CM503" s="83"/>
      <c r="CN503" s="83"/>
      <c r="CO503" s="83"/>
      <c r="CP503" s="280" t="str">
        <f t="shared" si="73"/>
        <v/>
      </c>
      <c r="CQ503" s="81"/>
      <c r="CR503" s="280" t="str">
        <f t="shared" si="74"/>
        <v/>
      </c>
      <c r="CS503" s="3"/>
      <c r="CT503" s="3"/>
      <c r="CU503" s="280" t="str">
        <f>IF(CV503="","",VLOOKUP(CV503,リスト!$V$5:$W$6,2,FALSE))</f>
        <v/>
      </c>
      <c r="CV503" s="3"/>
      <c r="CW503" s="280" t="str">
        <f>IF(CX503="","",VLOOKUP(CX503,リスト!$X$5:$Y$6,2,FALSE))</f>
        <v/>
      </c>
      <c r="CX503" s="3"/>
      <c r="CY503" s="77"/>
      <c r="CZ503" s="77"/>
      <c r="DA503" s="75"/>
      <c r="DB503" s="75"/>
      <c r="DC503" s="75"/>
      <c r="DD503" s="75"/>
      <c r="DE503" s="280" t="str">
        <f>IF(DF503="","",VLOOKUP(DF503,リスト!$Z$5:$AA$10,2,FALSE))</f>
        <v/>
      </c>
      <c r="DF503" s="3"/>
      <c r="DG503" s="280" t="str">
        <f>IF(DH503="","",VLOOKUP(DH503,リスト!$AB$5:$AC$12,2,FALSE))</f>
        <v/>
      </c>
      <c r="DH503" s="63"/>
      <c r="DI503" s="280" t="str">
        <f>IF(DJ503="","",VLOOKUP(DJ503,リスト!$AD$5:$AE$7,2,FALSE))</f>
        <v/>
      </c>
      <c r="DJ503" s="3"/>
      <c r="DK503" s="280" t="str">
        <f>IF(DL503="","",VLOOKUP(DL503,リスト!$AF$5:$AG$10,2,FALSE))</f>
        <v/>
      </c>
      <c r="DL503" s="3"/>
      <c r="DM503" s="280" t="str">
        <f>IF(DN503="","",VLOOKUP(DN503,リスト!$AH$5:$AI$6,2,FALSE))</f>
        <v/>
      </c>
      <c r="DN503" s="3"/>
      <c r="DO503" s="280" t="str">
        <f>IF(DP503="","",VLOOKUP(DP503,リスト!$AJ$5:$AK$6,2,FALSE))</f>
        <v/>
      </c>
      <c r="DP503" s="3"/>
      <c r="DQ503" s="280" t="str">
        <f>IF(DR503="","",VLOOKUP(DR503,リスト!$AL$5:$AM$7,2,FALSE))</f>
        <v/>
      </c>
      <c r="DR503" s="3"/>
      <c r="DS503" s="13"/>
      <c r="DT503" s="85"/>
      <c r="DU503" s="85"/>
      <c r="DV503" s="281" t="str">
        <f>IF(DW503="","",VLOOKUP(DW503,リスト!$AN$5:$AO$6,2,FALSE))</f>
        <v/>
      </c>
      <c r="DW503" s="13"/>
      <c r="DX503" s="341"/>
      <c r="DY503" s="345"/>
      <c r="DZ503" s="341"/>
      <c r="EA503" s="345"/>
      <c r="EB503" s="280" t="str">
        <f>IF(EC503="","",VLOOKUP(EC503,リスト!$AW$5:$AX$8,2,FALSE))</f>
        <v/>
      </c>
      <c r="EC503" s="3"/>
      <c r="ED503" s="85"/>
      <c r="EE503" s="280" t="str">
        <f>IF(EF503="","",VLOOKUP(EF503,リスト!$AY$5:$AZ$10,2,FALSE))</f>
        <v/>
      </c>
      <c r="EF503" s="3"/>
      <c r="EG503" s="280" t="str">
        <f>IF(EH503="","",VLOOKUP(EH503,リスト!$BA$5:$BB$10,2,FALSE))</f>
        <v/>
      </c>
      <c r="EH503" s="3"/>
      <c r="EI503" s="280" t="str">
        <f>IF(EJ503="","",VLOOKUP(EJ503,リスト!$BC$5:$BD$10,2,FALSE))</f>
        <v/>
      </c>
      <c r="EJ503" s="3"/>
      <c r="EK503" s="280" t="str">
        <f>IF(EL503="","",VLOOKUP(EL503,リスト!$BE$5:$BF$10,2,FALSE))</f>
        <v/>
      </c>
      <c r="EL503" s="3"/>
      <c r="EM503" s="78"/>
      <c r="EN503" s="73"/>
      <c r="EO503" s="73"/>
      <c r="EP503" s="13"/>
      <c r="EQ503" s="13"/>
      <c r="ER503" s="280" t="str">
        <f>IF(ES503="","",VLOOKUP(ES503,リスト!$BG$5:$BH$10,2,FALSE))</f>
        <v/>
      </c>
      <c r="ES503" s="13"/>
      <c r="ET503" s="13"/>
      <c r="EU503" s="13"/>
      <c r="EV503" s="13"/>
      <c r="EW503" s="13"/>
      <c r="EX503" s="81"/>
      <c r="EY503" s="81"/>
      <c r="EZ503" s="26"/>
      <c r="FA503" s="281" t="str">
        <f>IF($EZ503="","",INDEX(リスト!$BI$5:$BJ$40,MATCH($EZ503,リスト!$BJ$5:$BJ$40,0),1))</f>
        <v/>
      </c>
      <c r="FB503" s="280" t="str">
        <f>IF(FC503="","",VLOOKUP(FC503,リスト!$BK:$BL,2,FALSE))</f>
        <v/>
      </c>
      <c r="FC503" s="13"/>
      <c r="FD503" s="331"/>
      <c r="FE503" s="3"/>
      <c r="FF503" s="280" t="str">
        <f>IF(FG503="","",VLOOKUP(FG503,リスト!$BO$5:$BP$6,2,FALSE))</f>
        <v/>
      </c>
      <c r="FG503" s="3"/>
      <c r="FH503" s="280" t="str">
        <f>IF(FI503="","",VLOOKUP(FI503,リスト!$BQ$5:$BR$8,2,FALSE))</f>
        <v/>
      </c>
      <c r="FI503" s="3"/>
      <c r="FJ503" s="282"/>
      <c r="FK503" s="280" t="str">
        <f>IF(FL503="","",VLOOKUP(FL503,リスト!$BS$5:$BT$6,2,FALSE))</f>
        <v/>
      </c>
      <c r="FL503" s="63"/>
      <c r="FM503" s="13"/>
      <c r="FN503" s="13"/>
      <c r="FO503" s="13"/>
      <c r="FP503" s="283" t="str">
        <f t="shared" si="69"/>
        <v/>
      </c>
      <c r="FQ503" s="283" t="str">
        <f t="shared" si="69"/>
        <v/>
      </c>
      <c r="FR503" s="13"/>
      <c r="FS503" s="85"/>
      <c r="FT503" s="85"/>
      <c r="FU503" s="281" t="str">
        <f t="shared" si="70"/>
        <v/>
      </c>
      <c r="FV503" s="280" t="str">
        <f>IF(FW503="","",VLOOKUP(FW503,リスト!$BV$5:$BW$10,2,FALSE))</f>
        <v/>
      </c>
      <c r="FW503" s="26"/>
      <c r="FX503" s="282" t="str">
        <f t="shared" si="71"/>
        <v/>
      </c>
      <c r="FY503" s="280" t="str">
        <f>IF(FZ503="","",VLOOKUP(FZ503,リスト!$BX$5:$BY$6,2,FALSE))</f>
        <v/>
      </c>
      <c r="FZ503" s="3"/>
      <c r="GA503" s="280" t="str">
        <f>IF(GB503="","",VLOOKUP(GB503,リスト!$BZ$5:$CA$6,2,FALSE))</f>
        <v/>
      </c>
      <c r="GB503" s="13"/>
      <c r="GC503" s="281" t="str">
        <f>IF(GD503="","",VLOOKUP(GD503,リスト!$CB$5:$CC$6,2,FALSE))</f>
        <v/>
      </c>
      <c r="GD503" s="13"/>
      <c r="GE503" s="13"/>
      <c r="GF503" s="13"/>
      <c r="GG503" s="75"/>
      <c r="GH503" s="281" t="str">
        <f t="shared" si="72"/>
        <v/>
      </c>
      <c r="GI503" s="128"/>
      <c r="GJ503" s="281" t="str">
        <f>IF(GK503="","",VLOOKUP(GK503,リスト!$CD$5:$CE$6,2,FALSE))</f>
        <v/>
      </c>
      <c r="GK503" s="13"/>
      <c r="GL503" s="281" t="str">
        <f>IF(GM503="","",VLOOKUP(GM503,リスト!$CF$5:$CG$5,2,FALSE))</f>
        <v/>
      </c>
      <c r="GM503" s="26"/>
      <c r="GN503" s="280" t="str">
        <f>IF(GO503="","",VLOOKUP(GO503,リスト!$CH$5:$CI$5,2,FALSE))</f>
        <v/>
      </c>
      <c r="GO503" s="284"/>
      <c r="GP503" s="284"/>
      <c r="GQ503" s="284"/>
      <c r="GR503" s="284"/>
      <c r="GS503" s="284"/>
      <c r="GT503" s="284"/>
      <c r="GU503" s="284"/>
      <c r="GV503" s="284"/>
      <c r="GW503" s="284"/>
      <c r="GX503" s="285"/>
    </row>
    <row r="504" spans="2:206" s="177" customFormat="1" ht="24.75" hidden="1" customHeight="1" outlineLevel="1">
      <c r="B504" s="286" t="str">
        <f>IF(明細!B498="","",明細!B498)</f>
        <v/>
      </c>
      <c r="C504" s="287" t="str">
        <f>IF(明細!C498="","",明細!C498)</f>
        <v/>
      </c>
      <c r="D504" s="265" t="str">
        <f>IF(明細!D498="","",明細!D498)</f>
        <v/>
      </c>
      <c r="E504" s="265" t="str">
        <f>IF(明細!E498="","",明細!E498)</f>
        <v/>
      </c>
      <c r="F504" s="265" t="str">
        <f>IF(明細!F498="","",明細!F498)</f>
        <v/>
      </c>
      <c r="G504" s="265" t="str">
        <f>IF(明細!G498="","",明細!G498)</f>
        <v/>
      </c>
      <c r="H504" s="265" t="str">
        <f>IF(明細!H498="","",明細!H498)</f>
        <v/>
      </c>
      <c r="I504" s="265" t="str">
        <f>IF(明細!I498="","",明細!I498)</f>
        <v/>
      </c>
      <c r="J504" s="265" t="str">
        <f>IF(明細!J498="","",明細!J498)</f>
        <v/>
      </c>
      <c r="K504" s="265" t="str">
        <f>IF(明細!K498="","",明細!K498)</f>
        <v/>
      </c>
      <c r="L504" s="265" t="str">
        <f>IF(明細!L498="","",明細!L498)</f>
        <v/>
      </c>
      <c r="M504" s="265" t="str">
        <f>IF(明細!M498="","",明細!M498)</f>
        <v/>
      </c>
      <c r="N504" s="265" t="str">
        <f>IF(明細!N498="","",明細!N498)</f>
        <v/>
      </c>
      <c r="O504" s="265" t="str">
        <f>IF(明細!O498="","",明細!O498)</f>
        <v/>
      </c>
      <c r="P504" s="265" t="str">
        <f>IF(明細!P498="","",明細!P498)</f>
        <v/>
      </c>
      <c r="Q504" s="265" t="str">
        <f>IF(明細!Q498="","",明細!Q498)</f>
        <v/>
      </c>
      <c r="R504" s="289" t="str">
        <f>IF(明細!R498="","",明細!R498)</f>
        <v/>
      </c>
      <c r="S504" s="291" t="str">
        <f>IF(明細!S498="","",明細!S498)</f>
        <v/>
      </c>
      <c r="T504" s="291" t="str">
        <f>IF(明細!T498="","",明細!T498)</f>
        <v/>
      </c>
      <c r="U504" s="291" t="str">
        <f>IF(明細!U498="","",明細!U498)</f>
        <v/>
      </c>
      <c r="V504" s="292" t="str">
        <f>IF(明細!V498="","",明細!V498)</f>
        <v>個</v>
      </c>
      <c r="W504" s="292" t="str">
        <f>IF(明細!W498="","",明細!W498)</f>
        <v/>
      </c>
      <c r="X504" s="293" t="str">
        <f>IF(明細!X498="","",明細!X498)</f>
        <v/>
      </c>
      <c r="Y504" s="134" t="str">
        <f>IF(明細!Y498="","",明細!Y498)</f>
        <v/>
      </c>
      <c r="Z504" s="135" t="str">
        <f>IF(明細!Z498="","",明細!Z498)</f>
        <v/>
      </c>
      <c r="AA504" s="134" t="str">
        <f>IF(明細!AA498="","",明細!AA498)</f>
        <v/>
      </c>
      <c r="AB504" s="303" t="str">
        <f>IF(明細!AB498="","",明細!AB498)</f>
        <v/>
      </c>
      <c r="AC504" s="134" t="str">
        <f>IF(明細!AC498="","",明細!AC498)</f>
        <v/>
      </c>
      <c r="AD504" s="183" t="str">
        <f>IF(明細!AD498="","",明細!AD498)</f>
        <v/>
      </c>
      <c r="AE504" s="184">
        <f>IF(明細!AE498="","",明細!AE498)</f>
        <v>0.1</v>
      </c>
      <c r="AF504" s="185" t="str">
        <f>IF(明細!AF498="","",明細!AF498)</f>
        <v/>
      </c>
      <c r="AG504" s="186" t="str">
        <f>IF(明細!AG498="","",明細!AG498)</f>
        <v/>
      </c>
      <c r="AH504" s="186" t="str">
        <f>IF(明細!AH498="","",明細!AH498)</f>
        <v/>
      </c>
      <c r="AI504" s="187" t="str">
        <f>IF(明細!AI498="","",明細!AI498)</f>
        <v/>
      </c>
      <c r="AJ504" s="296" t="str">
        <f>IF(明細!AJ498="","",明細!AJ498)</f>
        <v/>
      </c>
      <c r="AK504" s="297" t="str">
        <f>IF(明細!AK498="","",明細!AK498)</f>
        <v/>
      </c>
      <c r="AL504" s="298" t="str">
        <f>IF(明細!AL498="","",明細!AL498)</f>
        <v/>
      </c>
      <c r="AM504" s="299" t="str">
        <f>IF(明細!AM498="","",明細!AM498)</f>
        <v/>
      </c>
      <c r="AN504" s="300" t="str">
        <f>IF(明細!AN498="","",明細!AN498)</f>
        <v/>
      </c>
      <c r="AO504" s="300" t="str">
        <f>IF(明細!AO498="","",明細!AO498)</f>
        <v/>
      </c>
      <c r="AP504" s="300" t="str">
        <f>IF(明細!AP498="","",明細!AP498)</f>
        <v/>
      </c>
      <c r="AQ504" s="301" t="str">
        <f>IF(明細!AQ498="","",明細!AQ498)</f>
        <v/>
      </c>
      <c r="AR504" s="302" t="str">
        <f>IF(明細!AR498="","",明細!AR498)</f>
        <v/>
      </c>
      <c r="AU504" s="360"/>
      <c r="AV504" s="368"/>
      <c r="AW504" s="446" t="str">
        <f>IF(明細!AV498="","",明細!AV498)</f>
        <v/>
      </c>
      <c r="AX504" s="419" t="str">
        <f>IF(明細!AT498="","",明細!AT498)</f>
        <v/>
      </c>
      <c r="AY504" s="280" t="str">
        <f>IF($AX504="","",VLOOKUP($AX504,リスト!$CL:$CM,2,FALSE))</f>
        <v/>
      </c>
      <c r="AZ504" s="3"/>
      <c r="BA504" s="280" t="str">
        <f>IF(BB504="","",VLOOKUP(BB504,リスト!$K:$L,2,FALSE))</f>
        <v/>
      </c>
      <c r="BB504" s="3"/>
      <c r="BC504" s="3"/>
      <c r="BD504" s="87"/>
      <c r="BE504" s="280" t="str">
        <f>IF(BF504="","",VLOOKUP(BF504,リスト!$I:$J,2,FALSE))</f>
        <v/>
      </c>
      <c r="BF504" s="3"/>
      <c r="BG504" s="280" t="str">
        <f>IF(BH504="","",VLOOKUP(BH504,リスト!$M:$N,2,FALSE))</f>
        <v/>
      </c>
      <c r="BH504" s="282"/>
      <c r="BI504" s="280" t="str">
        <f>IF(BJ504="","",VLOOKUP(BJ504,リスト!$O:$P,2,FALSE))</f>
        <v/>
      </c>
      <c r="BJ504" s="24"/>
      <c r="BM504" s="451" t="str">
        <f>IF(明細!AV498="","",明細!AV498)</f>
        <v/>
      </c>
      <c r="BN504" s="453" t="str">
        <f>IF(明細!AT498="","",明細!AT498)</f>
        <v/>
      </c>
      <c r="BO504" s="280" t="str">
        <f>IF($BN504="","",VLOOKUP($BN504,リスト!$CL:$CM,2,FALSE))</f>
        <v/>
      </c>
      <c r="BP504" s="280" t="str">
        <f>IF(BQ504="","",VLOOKUP(BQ504,リスト!$K$5:$L$7,2,FALSE))</f>
        <v/>
      </c>
      <c r="BQ504" s="13"/>
      <c r="BR504" s="13"/>
      <c r="BS504" s="47"/>
      <c r="BT504" s="280" t="str">
        <f>IF(BU504="","",VLOOKUP(BU504,リスト!I495:J513,2,FALSE))</f>
        <v/>
      </c>
      <c r="BU504" s="13"/>
      <c r="BV504" s="13"/>
      <c r="BW504" s="282"/>
      <c r="BX504" s="282"/>
      <c r="BY504" s="280" t="str">
        <f>IF(BZ504="","",VLOOKUP(BZ504,リスト!$S$5:$T$6,2,FALSE))</f>
        <v/>
      </c>
      <c r="BZ504" s="3"/>
      <c r="CA504" s="3"/>
      <c r="CB504" s="81"/>
      <c r="CC504" s="280" t="str">
        <f t="shared" si="66"/>
        <v/>
      </c>
      <c r="CD504" s="83"/>
      <c r="CE504" s="83"/>
      <c r="CF504" s="83"/>
      <c r="CG504" s="83"/>
      <c r="CH504" s="282" t="str">
        <f t="shared" si="67"/>
        <v/>
      </c>
      <c r="CI504" s="83"/>
      <c r="CJ504" s="280" t="str">
        <f t="shared" si="68"/>
        <v/>
      </c>
      <c r="CK504" s="87"/>
      <c r="CL504" s="78"/>
      <c r="CM504" s="83"/>
      <c r="CN504" s="83"/>
      <c r="CO504" s="83"/>
      <c r="CP504" s="280" t="str">
        <f t="shared" si="73"/>
        <v/>
      </c>
      <c r="CQ504" s="81"/>
      <c r="CR504" s="280" t="str">
        <f t="shared" si="74"/>
        <v/>
      </c>
      <c r="CS504" s="3"/>
      <c r="CT504" s="3"/>
      <c r="CU504" s="280" t="str">
        <f>IF(CV504="","",VLOOKUP(CV504,リスト!$V$5:$W$6,2,FALSE))</f>
        <v/>
      </c>
      <c r="CV504" s="3"/>
      <c r="CW504" s="280" t="str">
        <f>IF(CX504="","",VLOOKUP(CX504,リスト!$X$5:$Y$6,2,FALSE))</f>
        <v/>
      </c>
      <c r="CX504" s="3"/>
      <c r="CY504" s="77"/>
      <c r="CZ504" s="77"/>
      <c r="DA504" s="75"/>
      <c r="DB504" s="75"/>
      <c r="DC504" s="75"/>
      <c r="DD504" s="75"/>
      <c r="DE504" s="280" t="str">
        <f>IF(DF504="","",VLOOKUP(DF504,リスト!$Z$5:$AA$10,2,FALSE))</f>
        <v/>
      </c>
      <c r="DF504" s="3"/>
      <c r="DG504" s="280" t="str">
        <f>IF(DH504="","",VLOOKUP(DH504,リスト!$AB$5:$AC$12,2,FALSE))</f>
        <v/>
      </c>
      <c r="DH504" s="63"/>
      <c r="DI504" s="280" t="str">
        <f>IF(DJ504="","",VLOOKUP(DJ504,リスト!$AD$5:$AE$7,2,FALSE))</f>
        <v/>
      </c>
      <c r="DJ504" s="3"/>
      <c r="DK504" s="280" t="str">
        <f>IF(DL504="","",VLOOKUP(DL504,リスト!$AF$5:$AG$10,2,FALSE))</f>
        <v/>
      </c>
      <c r="DL504" s="3"/>
      <c r="DM504" s="280" t="str">
        <f>IF(DN504="","",VLOOKUP(DN504,リスト!$AH$5:$AI$6,2,FALSE))</f>
        <v/>
      </c>
      <c r="DN504" s="3"/>
      <c r="DO504" s="280" t="str">
        <f>IF(DP504="","",VLOOKUP(DP504,リスト!$AJ$5:$AK$6,2,FALSE))</f>
        <v/>
      </c>
      <c r="DP504" s="3"/>
      <c r="DQ504" s="280" t="str">
        <f>IF(DR504="","",VLOOKUP(DR504,リスト!$AL$5:$AM$7,2,FALSE))</f>
        <v/>
      </c>
      <c r="DR504" s="3"/>
      <c r="DS504" s="13"/>
      <c r="DT504" s="85"/>
      <c r="DU504" s="85"/>
      <c r="DV504" s="281" t="str">
        <f>IF(DW504="","",VLOOKUP(DW504,リスト!$AN$5:$AO$6,2,FALSE))</f>
        <v/>
      </c>
      <c r="DW504" s="13"/>
      <c r="DX504" s="341"/>
      <c r="DY504" s="345"/>
      <c r="DZ504" s="341"/>
      <c r="EA504" s="345"/>
      <c r="EB504" s="280" t="str">
        <f>IF(EC504="","",VLOOKUP(EC504,リスト!$AW$5:$AX$8,2,FALSE))</f>
        <v/>
      </c>
      <c r="EC504" s="3"/>
      <c r="ED504" s="85"/>
      <c r="EE504" s="280" t="str">
        <f>IF(EF504="","",VLOOKUP(EF504,リスト!$AY$5:$AZ$10,2,FALSE))</f>
        <v/>
      </c>
      <c r="EF504" s="3"/>
      <c r="EG504" s="280" t="str">
        <f>IF(EH504="","",VLOOKUP(EH504,リスト!$BA$5:$BB$10,2,FALSE))</f>
        <v/>
      </c>
      <c r="EH504" s="3"/>
      <c r="EI504" s="280" t="str">
        <f>IF(EJ504="","",VLOOKUP(EJ504,リスト!$BC$5:$BD$10,2,FALSE))</f>
        <v/>
      </c>
      <c r="EJ504" s="3"/>
      <c r="EK504" s="280" t="str">
        <f>IF(EL504="","",VLOOKUP(EL504,リスト!$BE$5:$BF$10,2,FALSE))</f>
        <v/>
      </c>
      <c r="EL504" s="3"/>
      <c r="EM504" s="78"/>
      <c r="EN504" s="73"/>
      <c r="EO504" s="73"/>
      <c r="EP504" s="13"/>
      <c r="EQ504" s="13"/>
      <c r="ER504" s="280" t="str">
        <f>IF(ES504="","",VLOOKUP(ES504,リスト!$BG$5:$BH$10,2,FALSE))</f>
        <v/>
      </c>
      <c r="ES504" s="13"/>
      <c r="ET504" s="13"/>
      <c r="EU504" s="13"/>
      <c r="EV504" s="13"/>
      <c r="EW504" s="13"/>
      <c r="EX504" s="81"/>
      <c r="EY504" s="81"/>
      <c r="EZ504" s="26"/>
      <c r="FA504" s="281" t="str">
        <f>IF($EZ504="","",INDEX(リスト!$BI$5:$BJ$40,MATCH($EZ504,リスト!$BJ$5:$BJ$40,0),1))</f>
        <v/>
      </c>
      <c r="FB504" s="280" t="str">
        <f>IF(FC504="","",VLOOKUP(FC504,リスト!$BK:$BL,2,FALSE))</f>
        <v/>
      </c>
      <c r="FC504" s="13"/>
      <c r="FD504" s="331"/>
      <c r="FE504" s="3"/>
      <c r="FF504" s="280" t="str">
        <f>IF(FG504="","",VLOOKUP(FG504,リスト!$BO$5:$BP$6,2,FALSE))</f>
        <v/>
      </c>
      <c r="FG504" s="3"/>
      <c r="FH504" s="280" t="str">
        <f>IF(FI504="","",VLOOKUP(FI504,リスト!$BQ$5:$BR$8,2,FALSE))</f>
        <v/>
      </c>
      <c r="FI504" s="3"/>
      <c r="FJ504" s="282"/>
      <c r="FK504" s="280" t="str">
        <f>IF(FL504="","",VLOOKUP(FL504,リスト!$BS$5:$BT$6,2,FALSE))</f>
        <v/>
      </c>
      <c r="FL504" s="63"/>
      <c r="FM504" s="13"/>
      <c r="FN504" s="13"/>
      <c r="FO504" s="13"/>
      <c r="FP504" s="283" t="str">
        <f t="shared" si="69"/>
        <v/>
      </c>
      <c r="FQ504" s="283" t="str">
        <f t="shared" si="69"/>
        <v/>
      </c>
      <c r="FR504" s="13"/>
      <c r="FS504" s="85"/>
      <c r="FT504" s="85"/>
      <c r="FU504" s="281" t="str">
        <f t="shared" si="70"/>
        <v/>
      </c>
      <c r="FV504" s="280" t="str">
        <f>IF(FW504="","",VLOOKUP(FW504,リスト!$BV$5:$BW$10,2,FALSE))</f>
        <v/>
      </c>
      <c r="FW504" s="26"/>
      <c r="FX504" s="282" t="str">
        <f t="shared" si="71"/>
        <v/>
      </c>
      <c r="FY504" s="280" t="str">
        <f>IF(FZ504="","",VLOOKUP(FZ504,リスト!$BX$5:$BY$6,2,FALSE))</f>
        <v/>
      </c>
      <c r="FZ504" s="3"/>
      <c r="GA504" s="280" t="str">
        <f>IF(GB504="","",VLOOKUP(GB504,リスト!$BZ$5:$CA$6,2,FALSE))</f>
        <v/>
      </c>
      <c r="GB504" s="13"/>
      <c r="GC504" s="281" t="str">
        <f>IF(GD504="","",VLOOKUP(GD504,リスト!$CB$5:$CC$6,2,FALSE))</f>
        <v/>
      </c>
      <c r="GD504" s="13"/>
      <c r="GE504" s="13"/>
      <c r="GF504" s="13"/>
      <c r="GG504" s="75"/>
      <c r="GH504" s="281" t="str">
        <f t="shared" si="72"/>
        <v/>
      </c>
      <c r="GI504" s="128"/>
      <c r="GJ504" s="281" t="str">
        <f>IF(GK504="","",VLOOKUP(GK504,リスト!$CD$5:$CE$6,2,FALSE))</f>
        <v/>
      </c>
      <c r="GK504" s="13"/>
      <c r="GL504" s="281" t="str">
        <f>IF(GM504="","",VLOOKUP(GM504,リスト!$CF$5:$CG$5,2,FALSE))</f>
        <v/>
      </c>
      <c r="GM504" s="26"/>
      <c r="GN504" s="280" t="str">
        <f>IF(GO504="","",VLOOKUP(GO504,リスト!$CH$5:$CI$5,2,FALSE))</f>
        <v/>
      </c>
      <c r="GO504" s="284"/>
      <c r="GP504" s="284"/>
      <c r="GQ504" s="284"/>
      <c r="GR504" s="284"/>
      <c r="GS504" s="284"/>
      <c r="GT504" s="284"/>
      <c r="GU504" s="284"/>
      <c r="GV504" s="284"/>
      <c r="GW504" s="284"/>
      <c r="GX504" s="285"/>
    </row>
    <row r="505" spans="2:206" s="177" customFormat="1" ht="24.75" hidden="1" customHeight="1" outlineLevel="1">
      <c r="B505" s="286" t="str">
        <f>IF(明細!B499="","",明細!B499)</f>
        <v/>
      </c>
      <c r="C505" s="287" t="str">
        <f>IF(明細!C499="","",明細!C499)</f>
        <v/>
      </c>
      <c r="D505" s="265" t="str">
        <f>IF(明細!D499="","",明細!D499)</f>
        <v/>
      </c>
      <c r="E505" s="265" t="str">
        <f>IF(明細!E499="","",明細!E499)</f>
        <v/>
      </c>
      <c r="F505" s="265" t="str">
        <f>IF(明細!F499="","",明細!F499)</f>
        <v/>
      </c>
      <c r="G505" s="265" t="str">
        <f>IF(明細!G499="","",明細!G499)</f>
        <v/>
      </c>
      <c r="H505" s="265" t="str">
        <f>IF(明細!H499="","",明細!H499)</f>
        <v/>
      </c>
      <c r="I505" s="265" t="str">
        <f>IF(明細!I499="","",明細!I499)</f>
        <v/>
      </c>
      <c r="J505" s="265" t="str">
        <f>IF(明細!J499="","",明細!J499)</f>
        <v/>
      </c>
      <c r="K505" s="265" t="str">
        <f>IF(明細!K499="","",明細!K499)</f>
        <v/>
      </c>
      <c r="L505" s="265" t="str">
        <f>IF(明細!L499="","",明細!L499)</f>
        <v/>
      </c>
      <c r="M505" s="265" t="str">
        <f>IF(明細!M499="","",明細!M499)</f>
        <v/>
      </c>
      <c r="N505" s="265" t="str">
        <f>IF(明細!N499="","",明細!N499)</f>
        <v/>
      </c>
      <c r="O505" s="265" t="str">
        <f>IF(明細!O499="","",明細!O499)</f>
        <v/>
      </c>
      <c r="P505" s="265" t="str">
        <f>IF(明細!P499="","",明細!P499)</f>
        <v/>
      </c>
      <c r="Q505" s="265" t="str">
        <f>IF(明細!Q499="","",明細!Q499)</f>
        <v/>
      </c>
      <c r="R505" s="289" t="str">
        <f>IF(明細!R499="","",明細!R499)</f>
        <v/>
      </c>
      <c r="S505" s="291" t="str">
        <f>IF(明細!S499="","",明細!S499)</f>
        <v/>
      </c>
      <c r="T505" s="291" t="str">
        <f>IF(明細!T499="","",明細!T499)</f>
        <v/>
      </c>
      <c r="U505" s="291" t="str">
        <f>IF(明細!U499="","",明細!U499)</f>
        <v/>
      </c>
      <c r="V505" s="292" t="str">
        <f>IF(明細!V499="","",明細!V499)</f>
        <v>個</v>
      </c>
      <c r="W505" s="292" t="str">
        <f>IF(明細!W499="","",明細!W499)</f>
        <v/>
      </c>
      <c r="X505" s="293" t="str">
        <f>IF(明細!X499="","",明細!X499)</f>
        <v/>
      </c>
      <c r="Y505" s="134" t="str">
        <f>IF(明細!Y499="","",明細!Y499)</f>
        <v/>
      </c>
      <c r="Z505" s="135" t="str">
        <f>IF(明細!Z499="","",明細!Z499)</f>
        <v/>
      </c>
      <c r="AA505" s="134" t="str">
        <f>IF(明細!AA499="","",明細!AA499)</f>
        <v/>
      </c>
      <c r="AB505" s="303" t="str">
        <f>IF(明細!AB499="","",明細!AB499)</f>
        <v/>
      </c>
      <c r="AC505" s="134" t="str">
        <f>IF(明細!AC499="","",明細!AC499)</f>
        <v/>
      </c>
      <c r="AD505" s="183" t="str">
        <f>IF(明細!AD499="","",明細!AD499)</f>
        <v/>
      </c>
      <c r="AE505" s="184">
        <f>IF(明細!AE499="","",明細!AE499)</f>
        <v>0.1</v>
      </c>
      <c r="AF505" s="185" t="str">
        <f>IF(明細!AF499="","",明細!AF499)</f>
        <v/>
      </c>
      <c r="AG505" s="186" t="str">
        <f>IF(明細!AG499="","",明細!AG499)</f>
        <v/>
      </c>
      <c r="AH505" s="186" t="str">
        <f>IF(明細!AH499="","",明細!AH499)</f>
        <v/>
      </c>
      <c r="AI505" s="187" t="str">
        <f>IF(明細!AI499="","",明細!AI499)</f>
        <v/>
      </c>
      <c r="AJ505" s="296" t="str">
        <f>IF(明細!AJ499="","",明細!AJ499)</f>
        <v/>
      </c>
      <c r="AK505" s="297" t="str">
        <f>IF(明細!AK499="","",明細!AK499)</f>
        <v/>
      </c>
      <c r="AL505" s="298" t="str">
        <f>IF(明細!AL499="","",明細!AL499)</f>
        <v/>
      </c>
      <c r="AM505" s="299" t="str">
        <f>IF(明細!AM499="","",明細!AM499)</f>
        <v/>
      </c>
      <c r="AN505" s="300" t="str">
        <f>IF(明細!AN499="","",明細!AN499)</f>
        <v/>
      </c>
      <c r="AO505" s="300" t="str">
        <f>IF(明細!AO499="","",明細!AO499)</f>
        <v/>
      </c>
      <c r="AP505" s="300" t="str">
        <f>IF(明細!AP499="","",明細!AP499)</f>
        <v/>
      </c>
      <c r="AQ505" s="301" t="str">
        <f>IF(明細!AQ499="","",明細!AQ499)</f>
        <v/>
      </c>
      <c r="AR505" s="302" t="str">
        <f>IF(明細!AR499="","",明細!AR499)</f>
        <v/>
      </c>
      <c r="AU505" s="360"/>
      <c r="AV505" s="368"/>
      <c r="AW505" s="446" t="str">
        <f>IF(明細!AV499="","",明細!AV499)</f>
        <v/>
      </c>
      <c r="AX505" s="419" t="str">
        <f>IF(明細!AT499="","",明細!AT499)</f>
        <v/>
      </c>
      <c r="AY505" s="280" t="str">
        <f>IF($AX505="","",VLOOKUP($AX505,リスト!$CL:$CM,2,FALSE))</f>
        <v/>
      </c>
      <c r="AZ505" s="3"/>
      <c r="BA505" s="280" t="str">
        <f>IF(BB505="","",VLOOKUP(BB505,リスト!$K:$L,2,FALSE))</f>
        <v/>
      </c>
      <c r="BB505" s="3"/>
      <c r="BC505" s="3"/>
      <c r="BD505" s="87"/>
      <c r="BE505" s="280" t="str">
        <f>IF(BF505="","",VLOOKUP(BF505,リスト!$I:$J,2,FALSE))</f>
        <v/>
      </c>
      <c r="BF505" s="3"/>
      <c r="BG505" s="280" t="str">
        <f>IF(BH505="","",VLOOKUP(BH505,リスト!$M:$N,2,FALSE))</f>
        <v/>
      </c>
      <c r="BH505" s="282"/>
      <c r="BI505" s="280" t="str">
        <f>IF(BJ505="","",VLOOKUP(BJ505,リスト!$O:$P,2,FALSE))</f>
        <v/>
      </c>
      <c r="BJ505" s="24"/>
      <c r="BM505" s="451" t="str">
        <f>IF(明細!AV499="","",明細!AV499)</f>
        <v/>
      </c>
      <c r="BN505" s="453" t="str">
        <f>IF(明細!AT499="","",明細!AT499)</f>
        <v/>
      </c>
      <c r="BO505" s="280" t="str">
        <f>IF($BN505="","",VLOOKUP($BN505,リスト!$CL:$CM,2,FALSE))</f>
        <v/>
      </c>
      <c r="BP505" s="280" t="str">
        <f>IF(BQ505="","",VLOOKUP(BQ505,リスト!$K$5:$L$7,2,FALSE))</f>
        <v/>
      </c>
      <c r="BQ505" s="13"/>
      <c r="BR505" s="13"/>
      <c r="BS505" s="47"/>
      <c r="BT505" s="280" t="str">
        <f>IF(BU505="","",VLOOKUP(BU505,リスト!I496:J514,2,FALSE))</f>
        <v/>
      </c>
      <c r="BU505" s="13"/>
      <c r="BV505" s="13"/>
      <c r="BW505" s="282"/>
      <c r="BX505" s="282"/>
      <c r="BY505" s="280" t="str">
        <f>IF(BZ505="","",VLOOKUP(BZ505,リスト!$S$5:$T$6,2,FALSE))</f>
        <v/>
      </c>
      <c r="BZ505" s="3"/>
      <c r="CA505" s="3"/>
      <c r="CB505" s="81"/>
      <c r="CC505" s="280" t="str">
        <f t="shared" si="66"/>
        <v/>
      </c>
      <c r="CD505" s="83"/>
      <c r="CE505" s="83"/>
      <c r="CF505" s="83"/>
      <c r="CG505" s="83"/>
      <c r="CH505" s="282" t="str">
        <f t="shared" si="67"/>
        <v/>
      </c>
      <c r="CI505" s="83"/>
      <c r="CJ505" s="280" t="str">
        <f t="shared" si="68"/>
        <v/>
      </c>
      <c r="CK505" s="87"/>
      <c r="CL505" s="78"/>
      <c r="CM505" s="83"/>
      <c r="CN505" s="83"/>
      <c r="CO505" s="83"/>
      <c r="CP505" s="280" t="str">
        <f t="shared" si="73"/>
        <v/>
      </c>
      <c r="CQ505" s="81"/>
      <c r="CR505" s="280" t="str">
        <f t="shared" si="74"/>
        <v/>
      </c>
      <c r="CS505" s="3"/>
      <c r="CT505" s="3"/>
      <c r="CU505" s="280" t="str">
        <f>IF(CV505="","",VLOOKUP(CV505,リスト!$V$5:$W$6,2,FALSE))</f>
        <v/>
      </c>
      <c r="CV505" s="3"/>
      <c r="CW505" s="280" t="str">
        <f>IF(CX505="","",VLOOKUP(CX505,リスト!$X$5:$Y$6,2,FALSE))</f>
        <v/>
      </c>
      <c r="CX505" s="3"/>
      <c r="CY505" s="77"/>
      <c r="CZ505" s="77"/>
      <c r="DA505" s="75"/>
      <c r="DB505" s="75"/>
      <c r="DC505" s="75"/>
      <c r="DD505" s="75"/>
      <c r="DE505" s="280" t="str">
        <f>IF(DF505="","",VLOOKUP(DF505,リスト!$Z$5:$AA$10,2,FALSE))</f>
        <v/>
      </c>
      <c r="DF505" s="3"/>
      <c r="DG505" s="280" t="str">
        <f>IF(DH505="","",VLOOKUP(DH505,リスト!$AB$5:$AC$12,2,FALSE))</f>
        <v/>
      </c>
      <c r="DH505" s="63"/>
      <c r="DI505" s="280" t="str">
        <f>IF(DJ505="","",VLOOKUP(DJ505,リスト!$AD$5:$AE$7,2,FALSE))</f>
        <v/>
      </c>
      <c r="DJ505" s="3"/>
      <c r="DK505" s="280" t="str">
        <f>IF(DL505="","",VLOOKUP(DL505,リスト!$AF$5:$AG$10,2,FALSE))</f>
        <v/>
      </c>
      <c r="DL505" s="3"/>
      <c r="DM505" s="280" t="str">
        <f>IF(DN505="","",VLOOKUP(DN505,リスト!$AH$5:$AI$6,2,FALSE))</f>
        <v/>
      </c>
      <c r="DN505" s="3"/>
      <c r="DO505" s="280" t="str">
        <f>IF(DP505="","",VLOOKUP(DP505,リスト!$AJ$5:$AK$6,2,FALSE))</f>
        <v/>
      </c>
      <c r="DP505" s="3"/>
      <c r="DQ505" s="280" t="str">
        <f>IF(DR505="","",VLOOKUP(DR505,リスト!$AL$5:$AM$7,2,FALSE))</f>
        <v/>
      </c>
      <c r="DR505" s="3"/>
      <c r="DS505" s="13"/>
      <c r="DT505" s="85"/>
      <c r="DU505" s="85"/>
      <c r="DV505" s="281" t="str">
        <f>IF(DW505="","",VLOOKUP(DW505,リスト!$AN$5:$AO$6,2,FALSE))</f>
        <v/>
      </c>
      <c r="DW505" s="13"/>
      <c r="DX505" s="341"/>
      <c r="DY505" s="345"/>
      <c r="DZ505" s="341"/>
      <c r="EA505" s="345"/>
      <c r="EB505" s="280" t="str">
        <f>IF(EC505="","",VLOOKUP(EC505,リスト!$AW$5:$AX$8,2,FALSE))</f>
        <v/>
      </c>
      <c r="EC505" s="3"/>
      <c r="ED505" s="85"/>
      <c r="EE505" s="280" t="str">
        <f>IF(EF505="","",VLOOKUP(EF505,リスト!$AY$5:$AZ$10,2,FALSE))</f>
        <v/>
      </c>
      <c r="EF505" s="3"/>
      <c r="EG505" s="280" t="str">
        <f>IF(EH505="","",VLOOKUP(EH505,リスト!$BA$5:$BB$10,2,FALSE))</f>
        <v/>
      </c>
      <c r="EH505" s="3"/>
      <c r="EI505" s="280" t="str">
        <f>IF(EJ505="","",VLOOKUP(EJ505,リスト!$BC$5:$BD$10,2,FALSE))</f>
        <v/>
      </c>
      <c r="EJ505" s="3"/>
      <c r="EK505" s="280" t="str">
        <f>IF(EL505="","",VLOOKUP(EL505,リスト!$BE$5:$BF$10,2,FALSE))</f>
        <v/>
      </c>
      <c r="EL505" s="3"/>
      <c r="EM505" s="78"/>
      <c r="EN505" s="73"/>
      <c r="EO505" s="73"/>
      <c r="EP505" s="13"/>
      <c r="EQ505" s="13"/>
      <c r="ER505" s="280" t="str">
        <f>IF(ES505="","",VLOOKUP(ES505,リスト!$BG$5:$BH$10,2,FALSE))</f>
        <v/>
      </c>
      <c r="ES505" s="13"/>
      <c r="ET505" s="13"/>
      <c r="EU505" s="13"/>
      <c r="EV505" s="13"/>
      <c r="EW505" s="13"/>
      <c r="EX505" s="81"/>
      <c r="EY505" s="81"/>
      <c r="EZ505" s="26"/>
      <c r="FA505" s="281" t="str">
        <f>IF($EZ505="","",INDEX(リスト!$BI$5:$BJ$40,MATCH($EZ505,リスト!$BJ$5:$BJ$40,0),1))</f>
        <v/>
      </c>
      <c r="FB505" s="280" t="str">
        <f>IF(FC505="","",VLOOKUP(FC505,リスト!$BK:$BL,2,FALSE))</f>
        <v/>
      </c>
      <c r="FC505" s="13"/>
      <c r="FD505" s="331"/>
      <c r="FE505" s="3"/>
      <c r="FF505" s="280" t="str">
        <f>IF(FG505="","",VLOOKUP(FG505,リスト!$BO$5:$BP$6,2,FALSE))</f>
        <v/>
      </c>
      <c r="FG505" s="3"/>
      <c r="FH505" s="280" t="str">
        <f>IF(FI505="","",VLOOKUP(FI505,リスト!$BQ$5:$BR$8,2,FALSE))</f>
        <v/>
      </c>
      <c r="FI505" s="3"/>
      <c r="FJ505" s="282"/>
      <c r="FK505" s="280" t="str">
        <f>IF(FL505="","",VLOOKUP(FL505,リスト!$BS$5:$BT$6,2,FALSE))</f>
        <v/>
      </c>
      <c r="FL505" s="63"/>
      <c r="FM505" s="13"/>
      <c r="FN505" s="13"/>
      <c r="FO505" s="13"/>
      <c r="FP505" s="283" t="str">
        <f t="shared" si="69"/>
        <v/>
      </c>
      <c r="FQ505" s="283" t="str">
        <f t="shared" si="69"/>
        <v/>
      </c>
      <c r="FR505" s="13"/>
      <c r="FS505" s="85"/>
      <c r="FT505" s="85"/>
      <c r="FU505" s="281" t="str">
        <f t="shared" si="70"/>
        <v/>
      </c>
      <c r="FV505" s="280" t="str">
        <f>IF(FW505="","",VLOOKUP(FW505,リスト!$BV$5:$BW$10,2,FALSE))</f>
        <v/>
      </c>
      <c r="FW505" s="26"/>
      <c r="FX505" s="282" t="str">
        <f t="shared" si="71"/>
        <v/>
      </c>
      <c r="FY505" s="280" t="str">
        <f>IF(FZ505="","",VLOOKUP(FZ505,リスト!$BX$5:$BY$6,2,FALSE))</f>
        <v/>
      </c>
      <c r="FZ505" s="3"/>
      <c r="GA505" s="280" t="str">
        <f>IF(GB505="","",VLOOKUP(GB505,リスト!$BZ$5:$CA$6,2,FALSE))</f>
        <v/>
      </c>
      <c r="GB505" s="13"/>
      <c r="GC505" s="281" t="str">
        <f>IF(GD505="","",VLOOKUP(GD505,リスト!$CB$5:$CC$6,2,FALSE))</f>
        <v/>
      </c>
      <c r="GD505" s="13"/>
      <c r="GE505" s="13"/>
      <c r="GF505" s="13"/>
      <c r="GG505" s="75"/>
      <c r="GH505" s="281" t="str">
        <f t="shared" si="72"/>
        <v/>
      </c>
      <c r="GI505" s="128"/>
      <c r="GJ505" s="281" t="str">
        <f>IF(GK505="","",VLOOKUP(GK505,リスト!$CD$5:$CE$6,2,FALSE))</f>
        <v/>
      </c>
      <c r="GK505" s="13"/>
      <c r="GL505" s="281" t="str">
        <f>IF(GM505="","",VLOOKUP(GM505,リスト!$CF$5:$CG$5,2,FALSE))</f>
        <v/>
      </c>
      <c r="GM505" s="26"/>
      <c r="GN505" s="280" t="str">
        <f>IF(GO505="","",VLOOKUP(GO505,リスト!$CH$5:$CI$5,2,FALSE))</f>
        <v/>
      </c>
      <c r="GO505" s="284"/>
      <c r="GP505" s="284"/>
      <c r="GQ505" s="284"/>
      <c r="GR505" s="284"/>
      <c r="GS505" s="284"/>
      <c r="GT505" s="284"/>
      <c r="GU505" s="284"/>
      <c r="GV505" s="284"/>
      <c r="GW505" s="284"/>
      <c r="GX505" s="285"/>
    </row>
    <row r="506" spans="2:206" s="177" customFormat="1" ht="24.75" hidden="1" customHeight="1" outlineLevel="1">
      <c r="B506" s="286" t="str">
        <f>IF(明細!B500="","",明細!B500)</f>
        <v/>
      </c>
      <c r="C506" s="287" t="str">
        <f>IF(明細!C500="","",明細!C500)</f>
        <v/>
      </c>
      <c r="D506" s="265" t="str">
        <f>IF(明細!D500="","",明細!D500)</f>
        <v/>
      </c>
      <c r="E506" s="265" t="str">
        <f>IF(明細!E500="","",明細!E500)</f>
        <v/>
      </c>
      <c r="F506" s="265" t="str">
        <f>IF(明細!F500="","",明細!F500)</f>
        <v/>
      </c>
      <c r="G506" s="265" t="str">
        <f>IF(明細!G500="","",明細!G500)</f>
        <v/>
      </c>
      <c r="H506" s="265" t="str">
        <f>IF(明細!H500="","",明細!H500)</f>
        <v/>
      </c>
      <c r="I506" s="265" t="str">
        <f>IF(明細!I500="","",明細!I500)</f>
        <v/>
      </c>
      <c r="J506" s="265" t="str">
        <f>IF(明細!J500="","",明細!J500)</f>
        <v/>
      </c>
      <c r="K506" s="265" t="str">
        <f>IF(明細!K500="","",明細!K500)</f>
        <v/>
      </c>
      <c r="L506" s="265" t="str">
        <f>IF(明細!L500="","",明細!L500)</f>
        <v/>
      </c>
      <c r="M506" s="265" t="str">
        <f>IF(明細!M500="","",明細!M500)</f>
        <v/>
      </c>
      <c r="N506" s="265" t="str">
        <f>IF(明細!N500="","",明細!N500)</f>
        <v/>
      </c>
      <c r="O506" s="265" t="str">
        <f>IF(明細!O500="","",明細!O500)</f>
        <v/>
      </c>
      <c r="P506" s="265" t="str">
        <f>IF(明細!P500="","",明細!P500)</f>
        <v/>
      </c>
      <c r="Q506" s="265" t="str">
        <f>IF(明細!Q500="","",明細!Q500)</f>
        <v/>
      </c>
      <c r="R506" s="289" t="str">
        <f>IF(明細!R500="","",明細!R500)</f>
        <v/>
      </c>
      <c r="S506" s="291" t="str">
        <f>IF(明細!S500="","",明細!S500)</f>
        <v/>
      </c>
      <c r="T506" s="291" t="str">
        <f>IF(明細!T500="","",明細!T500)</f>
        <v/>
      </c>
      <c r="U506" s="291" t="str">
        <f>IF(明細!U500="","",明細!U500)</f>
        <v/>
      </c>
      <c r="V506" s="292" t="str">
        <f>IF(明細!V500="","",明細!V500)</f>
        <v>個</v>
      </c>
      <c r="W506" s="292" t="str">
        <f>IF(明細!W500="","",明細!W500)</f>
        <v/>
      </c>
      <c r="X506" s="293" t="str">
        <f>IF(明細!X500="","",明細!X500)</f>
        <v/>
      </c>
      <c r="Y506" s="134" t="str">
        <f>IF(明細!Y500="","",明細!Y500)</f>
        <v/>
      </c>
      <c r="Z506" s="135" t="str">
        <f>IF(明細!Z500="","",明細!Z500)</f>
        <v/>
      </c>
      <c r="AA506" s="134" t="str">
        <f>IF(明細!AA500="","",明細!AA500)</f>
        <v/>
      </c>
      <c r="AB506" s="303" t="str">
        <f>IF(明細!AB500="","",明細!AB500)</f>
        <v/>
      </c>
      <c r="AC506" s="134" t="str">
        <f>IF(明細!AC500="","",明細!AC500)</f>
        <v/>
      </c>
      <c r="AD506" s="183" t="str">
        <f>IF(明細!AD500="","",明細!AD500)</f>
        <v/>
      </c>
      <c r="AE506" s="184">
        <f>IF(明細!AE500="","",明細!AE500)</f>
        <v>0.1</v>
      </c>
      <c r="AF506" s="185" t="str">
        <f>IF(明細!AF500="","",明細!AF500)</f>
        <v/>
      </c>
      <c r="AG506" s="186" t="str">
        <f>IF(明細!AG500="","",明細!AG500)</f>
        <v/>
      </c>
      <c r="AH506" s="186" t="str">
        <f>IF(明細!AH500="","",明細!AH500)</f>
        <v/>
      </c>
      <c r="AI506" s="187" t="str">
        <f>IF(明細!AI500="","",明細!AI500)</f>
        <v/>
      </c>
      <c r="AJ506" s="296" t="str">
        <f>IF(明細!AJ500="","",明細!AJ500)</f>
        <v/>
      </c>
      <c r="AK506" s="297" t="str">
        <f>IF(明細!AK500="","",明細!AK500)</f>
        <v/>
      </c>
      <c r="AL506" s="298" t="str">
        <f>IF(明細!AL500="","",明細!AL500)</f>
        <v/>
      </c>
      <c r="AM506" s="299" t="str">
        <f>IF(明細!AM500="","",明細!AM500)</f>
        <v/>
      </c>
      <c r="AN506" s="300" t="str">
        <f>IF(明細!AN500="","",明細!AN500)</f>
        <v/>
      </c>
      <c r="AO506" s="300" t="str">
        <f>IF(明細!AO500="","",明細!AO500)</f>
        <v/>
      </c>
      <c r="AP506" s="300" t="str">
        <f>IF(明細!AP500="","",明細!AP500)</f>
        <v/>
      </c>
      <c r="AQ506" s="301" t="str">
        <f>IF(明細!AQ500="","",明細!AQ500)</f>
        <v/>
      </c>
      <c r="AR506" s="302" t="str">
        <f>IF(明細!AR500="","",明細!AR500)</f>
        <v/>
      </c>
      <c r="AU506" s="360"/>
      <c r="AV506" s="368"/>
      <c r="AW506" s="446" t="str">
        <f>IF(明細!AV500="","",明細!AV500)</f>
        <v/>
      </c>
      <c r="AX506" s="419" t="str">
        <f>IF(明細!AT500="","",明細!AT500)</f>
        <v/>
      </c>
      <c r="AY506" s="280" t="str">
        <f>IF($AX506="","",VLOOKUP($AX506,リスト!$CL:$CM,2,FALSE))</f>
        <v/>
      </c>
      <c r="AZ506" s="3"/>
      <c r="BA506" s="280" t="str">
        <f>IF(BB506="","",VLOOKUP(BB506,リスト!$K:$L,2,FALSE))</f>
        <v/>
      </c>
      <c r="BB506" s="3"/>
      <c r="BC506" s="3"/>
      <c r="BD506" s="87"/>
      <c r="BE506" s="280" t="str">
        <f>IF(BF506="","",VLOOKUP(BF506,リスト!$I:$J,2,FALSE))</f>
        <v/>
      </c>
      <c r="BF506" s="3"/>
      <c r="BG506" s="280" t="str">
        <f>IF(BH506="","",VLOOKUP(BH506,リスト!$M:$N,2,FALSE))</f>
        <v/>
      </c>
      <c r="BH506" s="282"/>
      <c r="BI506" s="280" t="str">
        <f>IF(BJ506="","",VLOOKUP(BJ506,リスト!$O:$P,2,FALSE))</f>
        <v/>
      </c>
      <c r="BJ506" s="24"/>
      <c r="BM506" s="451" t="str">
        <f>IF(明細!AV500="","",明細!AV500)</f>
        <v/>
      </c>
      <c r="BN506" s="453" t="str">
        <f>IF(明細!AT500="","",明細!AT500)</f>
        <v/>
      </c>
      <c r="BO506" s="280" t="str">
        <f>IF($BN506="","",VLOOKUP($BN506,リスト!$CL:$CM,2,FALSE))</f>
        <v/>
      </c>
      <c r="BP506" s="280" t="str">
        <f>IF(BQ506="","",VLOOKUP(BQ506,リスト!$K$5:$L$7,2,FALSE))</f>
        <v/>
      </c>
      <c r="BQ506" s="13"/>
      <c r="BR506" s="13"/>
      <c r="BS506" s="47"/>
      <c r="BT506" s="280" t="str">
        <f>IF(BU506="","",VLOOKUP(BU506,リスト!I497:J515,2,FALSE))</f>
        <v/>
      </c>
      <c r="BU506" s="13"/>
      <c r="BV506" s="13"/>
      <c r="BW506" s="282"/>
      <c r="BX506" s="282"/>
      <c r="BY506" s="280" t="str">
        <f>IF(BZ506="","",VLOOKUP(BZ506,リスト!$S$5:$T$6,2,FALSE))</f>
        <v/>
      </c>
      <c r="BZ506" s="3"/>
      <c r="CA506" s="3"/>
      <c r="CB506" s="81"/>
      <c r="CC506" s="280" t="str">
        <f t="shared" si="66"/>
        <v/>
      </c>
      <c r="CD506" s="83"/>
      <c r="CE506" s="83"/>
      <c r="CF506" s="83"/>
      <c r="CG506" s="83"/>
      <c r="CH506" s="282" t="str">
        <f t="shared" si="67"/>
        <v/>
      </c>
      <c r="CI506" s="83"/>
      <c r="CJ506" s="280" t="str">
        <f t="shared" si="68"/>
        <v/>
      </c>
      <c r="CK506" s="87"/>
      <c r="CL506" s="78"/>
      <c r="CM506" s="83"/>
      <c r="CN506" s="83"/>
      <c r="CO506" s="83"/>
      <c r="CP506" s="280" t="str">
        <f t="shared" si="73"/>
        <v/>
      </c>
      <c r="CQ506" s="81"/>
      <c r="CR506" s="280" t="str">
        <f t="shared" si="74"/>
        <v/>
      </c>
      <c r="CS506" s="3"/>
      <c r="CT506" s="3"/>
      <c r="CU506" s="280" t="str">
        <f>IF(CV506="","",VLOOKUP(CV506,リスト!$V$5:$W$6,2,FALSE))</f>
        <v/>
      </c>
      <c r="CV506" s="3"/>
      <c r="CW506" s="280" t="str">
        <f>IF(CX506="","",VLOOKUP(CX506,リスト!$X$5:$Y$6,2,FALSE))</f>
        <v/>
      </c>
      <c r="CX506" s="3"/>
      <c r="CY506" s="77"/>
      <c r="CZ506" s="77"/>
      <c r="DA506" s="75"/>
      <c r="DB506" s="75"/>
      <c r="DC506" s="75"/>
      <c r="DD506" s="75"/>
      <c r="DE506" s="280" t="str">
        <f>IF(DF506="","",VLOOKUP(DF506,リスト!$Z$5:$AA$10,2,FALSE))</f>
        <v/>
      </c>
      <c r="DF506" s="3"/>
      <c r="DG506" s="280" t="str">
        <f>IF(DH506="","",VLOOKUP(DH506,リスト!$AB$5:$AC$12,2,FALSE))</f>
        <v/>
      </c>
      <c r="DH506" s="63"/>
      <c r="DI506" s="280" t="str">
        <f>IF(DJ506="","",VLOOKUP(DJ506,リスト!$AD$5:$AE$7,2,FALSE))</f>
        <v/>
      </c>
      <c r="DJ506" s="3"/>
      <c r="DK506" s="280" t="str">
        <f>IF(DL506="","",VLOOKUP(DL506,リスト!$AF$5:$AG$10,2,FALSE))</f>
        <v/>
      </c>
      <c r="DL506" s="3"/>
      <c r="DM506" s="280" t="str">
        <f>IF(DN506="","",VLOOKUP(DN506,リスト!$AH$5:$AI$6,2,FALSE))</f>
        <v/>
      </c>
      <c r="DN506" s="3"/>
      <c r="DO506" s="280" t="str">
        <f>IF(DP506="","",VLOOKUP(DP506,リスト!$AJ$5:$AK$6,2,FALSE))</f>
        <v/>
      </c>
      <c r="DP506" s="3"/>
      <c r="DQ506" s="280" t="str">
        <f>IF(DR506="","",VLOOKUP(DR506,リスト!$AL$5:$AM$7,2,FALSE))</f>
        <v/>
      </c>
      <c r="DR506" s="3"/>
      <c r="DS506" s="13"/>
      <c r="DT506" s="85"/>
      <c r="DU506" s="85"/>
      <c r="DV506" s="281" t="str">
        <f>IF(DW506="","",VLOOKUP(DW506,リスト!$AN$5:$AO$6,2,FALSE))</f>
        <v/>
      </c>
      <c r="DW506" s="13"/>
      <c r="DX506" s="341"/>
      <c r="DY506" s="345"/>
      <c r="DZ506" s="341"/>
      <c r="EA506" s="345"/>
      <c r="EB506" s="280" t="str">
        <f>IF(EC506="","",VLOOKUP(EC506,リスト!$AW$5:$AX$8,2,FALSE))</f>
        <v/>
      </c>
      <c r="EC506" s="3"/>
      <c r="ED506" s="85"/>
      <c r="EE506" s="280" t="str">
        <f>IF(EF506="","",VLOOKUP(EF506,リスト!$AY$5:$AZ$10,2,FALSE))</f>
        <v/>
      </c>
      <c r="EF506" s="3"/>
      <c r="EG506" s="280" t="str">
        <f>IF(EH506="","",VLOOKUP(EH506,リスト!$BA$5:$BB$10,2,FALSE))</f>
        <v/>
      </c>
      <c r="EH506" s="3"/>
      <c r="EI506" s="280" t="str">
        <f>IF(EJ506="","",VLOOKUP(EJ506,リスト!$BC$5:$BD$10,2,FALSE))</f>
        <v/>
      </c>
      <c r="EJ506" s="3"/>
      <c r="EK506" s="280" t="str">
        <f>IF(EL506="","",VLOOKUP(EL506,リスト!$BE$5:$BF$10,2,FALSE))</f>
        <v/>
      </c>
      <c r="EL506" s="3"/>
      <c r="EM506" s="78"/>
      <c r="EN506" s="73"/>
      <c r="EO506" s="73"/>
      <c r="EP506" s="13"/>
      <c r="EQ506" s="13"/>
      <c r="ER506" s="280" t="str">
        <f>IF(ES506="","",VLOOKUP(ES506,リスト!$BG$5:$BH$10,2,FALSE))</f>
        <v/>
      </c>
      <c r="ES506" s="13"/>
      <c r="ET506" s="13"/>
      <c r="EU506" s="13"/>
      <c r="EV506" s="13"/>
      <c r="EW506" s="13"/>
      <c r="EX506" s="81"/>
      <c r="EY506" s="81"/>
      <c r="EZ506" s="26"/>
      <c r="FA506" s="281" t="str">
        <f>IF($EZ506="","",INDEX(リスト!$BI$5:$BJ$40,MATCH($EZ506,リスト!$BJ$5:$BJ$40,0),1))</f>
        <v/>
      </c>
      <c r="FB506" s="280" t="str">
        <f>IF(FC506="","",VLOOKUP(FC506,リスト!$BK:$BL,2,FALSE))</f>
        <v/>
      </c>
      <c r="FC506" s="13"/>
      <c r="FD506" s="331"/>
      <c r="FE506" s="3"/>
      <c r="FF506" s="280" t="str">
        <f>IF(FG506="","",VLOOKUP(FG506,リスト!$BO$5:$BP$6,2,FALSE))</f>
        <v/>
      </c>
      <c r="FG506" s="3"/>
      <c r="FH506" s="280" t="str">
        <f>IF(FI506="","",VLOOKUP(FI506,リスト!$BQ$5:$BR$8,2,FALSE))</f>
        <v/>
      </c>
      <c r="FI506" s="3"/>
      <c r="FJ506" s="282"/>
      <c r="FK506" s="280" t="str">
        <f>IF(FL506="","",VLOOKUP(FL506,リスト!$BS$5:$BT$6,2,FALSE))</f>
        <v/>
      </c>
      <c r="FL506" s="63"/>
      <c r="FM506" s="13"/>
      <c r="FN506" s="13"/>
      <c r="FO506" s="13"/>
      <c r="FP506" s="283" t="str">
        <f t="shared" si="69"/>
        <v/>
      </c>
      <c r="FQ506" s="283" t="str">
        <f t="shared" si="69"/>
        <v/>
      </c>
      <c r="FR506" s="13"/>
      <c r="FS506" s="85"/>
      <c r="FT506" s="85"/>
      <c r="FU506" s="281" t="str">
        <f t="shared" si="70"/>
        <v/>
      </c>
      <c r="FV506" s="280" t="str">
        <f>IF(FW506="","",VLOOKUP(FW506,リスト!$BV$5:$BW$10,2,FALSE))</f>
        <v/>
      </c>
      <c r="FW506" s="26"/>
      <c r="FX506" s="282" t="str">
        <f t="shared" si="71"/>
        <v/>
      </c>
      <c r="FY506" s="280" t="str">
        <f>IF(FZ506="","",VLOOKUP(FZ506,リスト!$BX$5:$BY$6,2,FALSE))</f>
        <v/>
      </c>
      <c r="FZ506" s="3"/>
      <c r="GA506" s="280" t="str">
        <f>IF(GB506="","",VLOOKUP(GB506,リスト!$BZ$5:$CA$6,2,FALSE))</f>
        <v/>
      </c>
      <c r="GB506" s="13"/>
      <c r="GC506" s="281" t="str">
        <f>IF(GD506="","",VLOOKUP(GD506,リスト!$CB$5:$CC$6,2,FALSE))</f>
        <v/>
      </c>
      <c r="GD506" s="13"/>
      <c r="GE506" s="13"/>
      <c r="GF506" s="13"/>
      <c r="GG506" s="75"/>
      <c r="GH506" s="281" t="str">
        <f t="shared" si="72"/>
        <v/>
      </c>
      <c r="GI506" s="128"/>
      <c r="GJ506" s="281" t="str">
        <f>IF(GK506="","",VLOOKUP(GK506,リスト!$CD$5:$CE$6,2,FALSE))</f>
        <v/>
      </c>
      <c r="GK506" s="13"/>
      <c r="GL506" s="281" t="str">
        <f>IF(GM506="","",VLOOKUP(GM506,リスト!$CF$5:$CG$5,2,FALSE))</f>
        <v/>
      </c>
      <c r="GM506" s="26"/>
      <c r="GN506" s="280" t="str">
        <f>IF(GO506="","",VLOOKUP(GO506,リスト!$CH$5:$CI$5,2,FALSE))</f>
        <v/>
      </c>
      <c r="GO506" s="284"/>
      <c r="GP506" s="284"/>
      <c r="GQ506" s="284"/>
      <c r="GR506" s="284"/>
      <c r="GS506" s="284"/>
      <c r="GT506" s="284"/>
      <c r="GU506" s="284"/>
      <c r="GV506" s="284"/>
      <c r="GW506" s="284"/>
      <c r="GX506" s="285"/>
    </row>
    <row r="507" spans="2:206" s="177" customFormat="1" ht="24.75" hidden="1" customHeight="1" outlineLevel="1">
      <c r="B507" s="286" t="str">
        <f>IF(明細!B501="","",明細!B501)</f>
        <v/>
      </c>
      <c r="C507" s="287" t="str">
        <f>IF(明細!C501="","",明細!C501)</f>
        <v/>
      </c>
      <c r="D507" s="265" t="str">
        <f>IF(明細!D501="","",明細!D501)</f>
        <v/>
      </c>
      <c r="E507" s="265" t="str">
        <f>IF(明細!E501="","",明細!E501)</f>
        <v/>
      </c>
      <c r="F507" s="265" t="str">
        <f>IF(明細!F501="","",明細!F501)</f>
        <v/>
      </c>
      <c r="G507" s="265" t="str">
        <f>IF(明細!G501="","",明細!G501)</f>
        <v/>
      </c>
      <c r="H507" s="265" t="str">
        <f>IF(明細!H501="","",明細!H501)</f>
        <v/>
      </c>
      <c r="I507" s="265" t="str">
        <f>IF(明細!I501="","",明細!I501)</f>
        <v/>
      </c>
      <c r="J507" s="265" t="str">
        <f>IF(明細!J501="","",明細!J501)</f>
        <v/>
      </c>
      <c r="K507" s="265" t="str">
        <f>IF(明細!K501="","",明細!K501)</f>
        <v/>
      </c>
      <c r="L507" s="265" t="str">
        <f>IF(明細!L501="","",明細!L501)</f>
        <v/>
      </c>
      <c r="M507" s="265" t="str">
        <f>IF(明細!M501="","",明細!M501)</f>
        <v/>
      </c>
      <c r="N507" s="265" t="str">
        <f>IF(明細!N501="","",明細!N501)</f>
        <v/>
      </c>
      <c r="O507" s="265" t="str">
        <f>IF(明細!O501="","",明細!O501)</f>
        <v/>
      </c>
      <c r="P507" s="265" t="str">
        <f>IF(明細!P501="","",明細!P501)</f>
        <v/>
      </c>
      <c r="Q507" s="265" t="str">
        <f>IF(明細!Q501="","",明細!Q501)</f>
        <v/>
      </c>
      <c r="R507" s="289" t="str">
        <f>IF(明細!R501="","",明細!R501)</f>
        <v/>
      </c>
      <c r="S507" s="291" t="str">
        <f>IF(明細!S501="","",明細!S501)</f>
        <v/>
      </c>
      <c r="T507" s="291" t="str">
        <f>IF(明細!T501="","",明細!T501)</f>
        <v/>
      </c>
      <c r="U507" s="291" t="str">
        <f>IF(明細!U501="","",明細!U501)</f>
        <v/>
      </c>
      <c r="V507" s="292" t="str">
        <f>IF(明細!V501="","",明細!V501)</f>
        <v>個</v>
      </c>
      <c r="W507" s="292" t="str">
        <f>IF(明細!W501="","",明細!W501)</f>
        <v/>
      </c>
      <c r="X507" s="293" t="str">
        <f>IF(明細!X501="","",明細!X501)</f>
        <v/>
      </c>
      <c r="Y507" s="134" t="str">
        <f>IF(明細!Y501="","",明細!Y501)</f>
        <v/>
      </c>
      <c r="Z507" s="135" t="str">
        <f>IF(明細!Z501="","",明細!Z501)</f>
        <v/>
      </c>
      <c r="AA507" s="134" t="str">
        <f>IF(明細!AA501="","",明細!AA501)</f>
        <v/>
      </c>
      <c r="AB507" s="303" t="str">
        <f>IF(明細!AB501="","",明細!AB501)</f>
        <v/>
      </c>
      <c r="AC507" s="134" t="str">
        <f>IF(明細!AC501="","",明細!AC501)</f>
        <v/>
      </c>
      <c r="AD507" s="183" t="str">
        <f>IF(明細!AD501="","",明細!AD501)</f>
        <v/>
      </c>
      <c r="AE507" s="184">
        <f>IF(明細!AE501="","",明細!AE501)</f>
        <v>0.1</v>
      </c>
      <c r="AF507" s="185" t="str">
        <f>IF(明細!AF501="","",明細!AF501)</f>
        <v/>
      </c>
      <c r="AG507" s="186" t="str">
        <f>IF(明細!AG501="","",明細!AG501)</f>
        <v/>
      </c>
      <c r="AH507" s="186" t="str">
        <f>IF(明細!AH501="","",明細!AH501)</f>
        <v/>
      </c>
      <c r="AI507" s="187" t="str">
        <f>IF(明細!AI501="","",明細!AI501)</f>
        <v/>
      </c>
      <c r="AJ507" s="296" t="str">
        <f>IF(明細!AJ501="","",明細!AJ501)</f>
        <v/>
      </c>
      <c r="AK507" s="297" t="str">
        <f>IF(明細!AK501="","",明細!AK501)</f>
        <v/>
      </c>
      <c r="AL507" s="298" t="str">
        <f>IF(明細!AL501="","",明細!AL501)</f>
        <v/>
      </c>
      <c r="AM507" s="299" t="str">
        <f>IF(明細!AM501="","",明細!AM501)</f>
        <v/>
      </c>
      <c r="AN507" s="300" t="str">
        <f>IF(明細!AN501="","",明細!AN501)</f>
        <v/>
      </c>
      <c r="AO507" s="300" t="str">
        <f>IF(明細!AO501="","",明細!AO501)</f>
        <v/>
      </c>
      <c r="AP507" s="300" t="str">
        <f>IF(明細!AP501="","",明細!AP501)</f>
        <v/>
      </c>
      <c r="AQ507" s="301" t="str">
        <f>IF(明細!AQ501="","",明細!AQ501)</f>
        <v/>
      </c>
      <c r="AR507" s="302" t="str">
        <f>IF(明細!AR501="","",明細!AR501)</f>
        <v/>
      </c>
      <c r="AU507" s="360"/>
      <c r="AV507" s="368"/>
      <c r="AW507" s="446" t="str">
        <f>IF(明細!AV501="","",明細!AV501)</f>
        <v/>
      </c>
      <c r="AX507" s="419" t="str">
        <f>IF(明細!AT501="","",明細!AT501)</f>
        <v/>
      </c>
      <c r="AY507" s="280" t="str">
        <f>IF($AX507="","",VLOOKUP($AX507,リスト!$CL:$CM,2,FALSE))</f>
        <v/>
      </c>
      <c r="AZ507" s="3"/>
      <c r="BA507" s="280" t="str">
        <f>IF(BB507="","",VLOOKUP(BB507,リスト!$K:$L,2,FALSE))</f>
        <v/>
      </c>
      <c r="BB507" s="3"/>
      <c r="BC507" s="3"/>
      <c r="BD507" s="87"/>
      <c r="BE507" s="280" t="str">
        <f>IF(BF507="","",VLOOKUP(BF507,リスト!$I:$J,2,FALSE))</f>
        <v/>
      </c>
      <c r="BF507" s="3"/>
      <c r="BG507" s="280" t="str">
        <f>IF(BH507="","",VLOOKUP(BH507,リスト!$M:$N,2,FALSE))</f>
        <v/>
      </c>
      <c r="BH507" s="282"/>
      <c r="BI507" s="280" t="str">
        <f>IF(BJ507="","",VLOOKUP(BJ507,リスト!$O:$P,2,FALSE))</f>
        <v/>
      </c>
      <c r="BJ507" s="24"/>
      <c r="BM507" s="451" t="str">
        <f>IF(明細!AV501="","",明細!AV501)</f>
        <v/>
      </c>
      <c r="BN507" s="453" t="str">
        <f>IF(明細!AT501="","",明細!AT501)</f>
        <v/>
      </c>
      <c r="BO507" s="280" t="str">
        <f>IF($BN507="","",VLOOKUP($BN507,リスト!$CL:$CM,2,FALSE))</f>
        <v/>
      </c>
      <c r="BP507" s="280" t="str">
        <f>IF(BQ507="","",VLOOKUP(BQ507,リスト!$K$5:$L$7,2,FALSE))</f>
        <v/>
      </c>
      <c r="BQ507" s="13"/>
      <c r="BR507" s="13"/>
      <c r="BS507" s="47"/>
      <c r="BT507" s="280" t="str">
        <f>IF(BU507="","",VLOOKUP(BU507,リスト!I498:J516,2,FALSE))</f>
        <v/>
      </c>
      <c r="BU507" s="13"/>
      <c r="BV507" s="13"/>
      <c r="BW507" s="282"/>
      <c r="BX507" s="282"/>
      <c r="BY507" s="280" t="str">
        <f>IF(BZ507="","",VLOOKUP(BZ507,リスト!$S$5:$T$6,2,FALSE))</f>
        <v/>
      </c>
      <c r="BZ507" s="3"/>
      <c r="CA507" s="3"/>
      <c r="CB507" s="81"/>
      <c r="CC507" s="280" t="str">
        <f t="shared" si="66"/>
        <v/>
      </c>
      <c r="CD507" s="83"/>
      <c r="CE507" s="83"/>
      <c r="CF507" s="83"/>
      <c r="CG507" s="83"/>
      <c r="CH507" s="282" t="str">
        <f t="shared" si="67"/>
        <v/>
      </c>
      <c r="CI507" s="83"/>
      <c r="CJ507" s="280" t="str">
        <f t="shared" si="68"/>
        <v/>
      </c>
      <c r="CK507" s="87"/>
      <c r="CL507" s="78"/>
      <c r="CM507" s="83"/>
      <c r="CN507" s="83"/>
      <c r="CO507" s="83"/>
      <c r="CP507" s="280" t="str">
        <f t="shared" si="73"/>
        <v/>
      </c>
      <c r="CQ507" s="81"/>
      <c r="CR507" s="280" t="str">
        <f t="shared" si="74"/>
        <v/>
      </c>
      <c r="CS507" s="3"/>
      <c r="CT507" s="3"/>
      <c r="CU507" s="280" t="str">
        <f>IF(CV507="","",VLOOKUP(CV507,リスト!$V$5:$W$6,2,FALSE))</f>
        <v/>
      </c>
      <c r="CV507" s="3"/>
      <c r="CW507" s="280" t="str">
        <f>IF(CX507="","",VLOOKUP(CX507,リスト!$X$5:$Y$6,2,FALSE))</f>
        <v/>
      </c>
      <c r="CX507" s="3"/>
      <c r="CY507" s="77"/>
      <c r="CZ507" s="77"/>
      <c r="DA507" s="75"/>
      <c r="DB507" s="75"/>
      <c r="DC507" s="75"/>
      <c r="DD507" s="75"/>
      <c r="DE507" s="280" t="str">
        <f>IF(DF507="","",VLOOKUP(DF507,リスト!$Z$5:$AA$10,2,FALSE))</f>
        <v/>
      </c>
      <c r="DF507" s="3"/>
      <c r="DG507" s="280" t="str">
        <f>IF(DH507="","",VLOOKUP(DH507,リスト!$AB$5:$AC$12,2,FALSE))</f>
        <v/>
      </c>
      <c r="DH507" s="63"/>
      <c r="DI507" s="280" t="str">
        <f>IF(DJ507="","",VLOOKUP(DJ507,リスト!$AD$5:$AE$7,2,FALSE))</f>
        <v/>
      </c>
      <c r="DJ507" s="3"/>
      <c r="DK507" s="280" t="str">
        <f>IF(DL507="","",VLOOKUP(DL507,リスト!$AF$5:$AG$10,2,FALSE))</f>
        <v/>
      </c>
      <c r="DL507" s="3"/>
      <c r="DM507" s="280" t="str">
        <f>IF(DN507="","",VLOOKUP(DN507,リスト!$AH$5:$AI$6,2,FALSE))</f>
        <v/>
      </c>
      <c r="DN507" s="3"/>
      <c r="DO507" s="280" t="str">
        <f>IF(DP507="","",VLOOKUP(DP507,リスト!$AJ$5:$AK$6,2,FALSE))</f>
        <v/>
      </c>
      <c r="DP507" s="3"/>
      <c r="DQ507" s="280" t="str">
        <f>IF(DR507="","",VLOOKUP(DR507,リスト!$AL$5:$AM$7,2,FALSE))</f>
        <v/>
      </c>
      <c r="DR507" s="3"/>
      <c r="DS507" s="13"/>
      <c r="DT507" s="85"/>
      <c r="DU507" s="85"/>
      <c r="DV507" s="281" t="str">
        <f>IF(DW507="","",VLOOKUP(DW507,リスト!$AN$5:$AO$6,2,FALSE))</f>
        <v/>
      </c>
      <c r="DW507" s="13"/>
      <c r="DX507" s="341"/>
      <c r="DY507" s="345"/>
      <c r="DZ507" s="341"/>
      <c r="EA507" s="345"/>
      <c r="EB507" s="280" t="str">
        <f>IF(EC507="","",VLOOKUP(EC507,リスト!$AW$5:$AX$8,2,FALSE))</f>
        <v/>
      </c>
      <c r="EC507" s="3"/>
      <c r="ED507" s="85"/>
      <c r="EE507" s="280" t="str">
        <f>IF(EF507="","",VLOOKUP(EF507,リスト!$AY$5:$AZ$10,2,FALSE))</f>
        <v/>
      </c>
      <c r="EF507" s="3"/>
      <c r="EG507" s="280" t="str">
        <f>IF(EH507="","",VLOOKUP(EH507,リスト!$BA$5:$BB$10,2,FALSE))</f>
        <v/>
      </c>
      <c r="EH507" s="3"/>
      <c r="EI507" s="280" t="str">
        <f>IF(EJ507="","",VLOOKUP(EJ507,リスト!$BC$5:$BD$10,2,FALSE))</f>
        <v/>
      </c>
      <c r="EJ507" s="3"/>
      <c r="EK507" s="280" t="str">
        <f>IF(EL507="","",VLOOKUP(EL507,リスト!$BE$5:$BF$10,2,FALSE))</f>
        <v/>
      </c>
      <c r="EL507" s="3"/>
      <c r="EM507" s="78"/>
      <c r="EN507" s="73"/>
      <c r="EO507" s="73"/>
      <c r="EP507" s="13"/>
      <c r="EQ507" s="13"/>
      <c r="ER507" s="280" t="str">
        <f>IF(ES507="","",VLOOKUP(ES507,リスト!$BG$5:$BH$10,2,FALSE))</f>
        <v/>
      </c>
      <c r="ES507" s="13"/>
      <c r="ET507" s="13"/>
      <c r="EU507" s="13"/>
      <c r="EV507" s="13"/>
      <c r="EW507" s="13"/>
      <c r="EX507" s="81"/>
      <c r="EY507" s="81"/>
      <c r="EZ507" s="26"/>
      <c r="FA507" s="281" t="str">
        <f>IF($EZ507="","",INDEX(リスト!$BI$5:$BJ$40,MATCH($EZ507,リスト!$BJ$5:$BJ$40,0),1))</f>
        <v/>
      </c>
      <c r="FB507" s="280" t="str">
        <f>IF(FC507="","",VLOOKUP(FC507,リスト!$BK:$BL,2,FALSE))</f>
        <v/>
      </c>
      <c r="FC507" s="13"/>
      <c r="FD507" s="331"/>
      <c r="FE507" s="3"/>
      <c r="FF507" s="280" t="str">
        <f>IF(FG507="","",VLOOKUP(FG507,リスト!$BO$5:$BP$6,2,FALSE))</f>
        <v/>
      </c>
      <c r="FG507" s="3"/>
      <c r="FH507" s="280" t="str">
        <f>IF(FI507="","",VLOOKUP(FI507,リスト!$BQ$5:$BR$8,2,FALSE))</f>
        <v/>
      </c>
      <c r="FI507" s="3"/>
      <c r="FJ507" s="282"/>
      <c r="FK507" s="280" t="str">
        <f>IF(FL507="","",VLOOKUP(FL507,リスト!$BS$5:$BT$6,2,FALSE))</f>
        <v/>
      </c>
      <c r="FL507" s="63"/>
      <c r="FM507" s="13"/>
      <c r="FN507" s="13"/>
      <c r="FO507" s="13"/>
      <c r="FP507" s="283" t="str">
        <f t="shared" si="69"/>
        <v/>
      </c>
      <c r="FQ507" s="283" t="str">
        <f t="shared" si="69"/>
        <v/>
      </c>
      <c r="FR507" s="13"/>
      <c r="FS507" s="85"/>
      <c r="FT507" s="85"/>
      <c r="FU507" s="281" t="str">
        <f t="shared" si="70"/>
        <v/>
      </c>
      <c r="FV507" s="280" t="str">
        <f>IF(FW507="","",VLOOKUP(FW507,リスト!$BV$5:$BW$10,2,FALSE))</f>
        <v/>
      </c>
      <c r="FW507" s="26"/>
      <c r="FX507" s="282" t="str">
        <f t="shared" si="71"/>
        <v/>
      </c>
      <c r="FY507" s="280" t="str">
        <f>IF(FZ507="","",VLOOKUP(FZ507,リスト!$BX$5:$BY$6,2,FALSE))</f>
        <v/>
      </c>
      <c r="FZ507" s="3"/>
      <c r="GA507" s="280" t="str">
        <f>IF(GB507="","",VLOOKUP(GB507,リスト!$BZ$5:$CA$6,2,FALSE))</f>
        <v/>
      </c>
      <c r="GB507" s="13"/>
      <c r="GC507" s="281" t="str">
        <f>IF(GD507="","",VLOOKUP(GD507,リスト!$CB$5:$CC$6,2,FALSE))</f>
        <v/>
      </c>
      <c r="GD507" s="13"/>
      <c r="GE507" s="13"/>
      <c r="GF507" s="13"/>
      <c r="GG507" s="75"/>
      <c r="GH507" s="281" t="str">
        <f t="shared" si="72"/>
        <v/>
      </c>
      <c r="GI507" s="128"/>
      <c r="GJ507" s="281" t="str">
        <f>IF(GK507="","",VLOOKUP(GK507,リスト!$CD$5:$CE$6,2,FALSE))</f>
        <v/>
      </c>
      <c r="GK507" s="13"/>
      <c r="GL507" s="281" t="str">
        <f>IF(GM507="","",VLOOKUP(GM507,リスト!$CF$5:$CG$5,2,FALSE))</f>
        <v/>
      </c>
      <c r="GM507" s="26"/>
      <c r="GN507" s="280" t="str">
        <f>IF(GO507="","",VLOOKUP(GO507,リスト!$CH$5:$CI$5,2,FALSE))</f>
        <v/>
      </c>
      <c r="GO507" s="284"/>
      <c r="GP507" s="284"/>
      <c r="GQ507" s="284"/>
      <c r="GR507" s="284"/>
      <c r="GS507" s="284"/>
      <c r="GT507" s="284"/>
      <c r="GU507" s="284"/>
      <c r="GV507" s="284"/>
      <c r="GW507" s="284"/>
      <c r="GX507" s="285"/>
    </row>
    <row r="508" spans="2:206" s="177" customFormat="1" ht="24.75" hidden="1" customHeight="1" outlineLevel="1">
      <c r="B508" s="286" t="str">
        <f>IF(明細!B502="","",明細!B502)</f>
        <v/>
      </c>
      <c r="C508" s="287" t="str">
        <f>IF(明細!C502="","",明細!C502)</f>
        <v/>
      </c>
      <c r="D508" s="265" t="str">
        <f>IF(明細!D502="","",明細!D502)</f>
        <v/>
      </c>
      <c r="E508" s="265" t="str">
        <f>IF(明細!E502="","",明細!E502)</f>
        <v/>
      </c>
      <c r="F508" s="265" t="str">
        <f>IF(明細!F502="","",明細!F502)</f>
        <v/>
      </c>
      <c r="G508" s="265" t="str">
        <f>IF(明細!G502="","",明細!G502)</f>
        <v/>
      </c>
      <c r="H508" s="265" t="str">
        <f>IF(明細!H502="","",明細!H502)</f>
        <v/>
      </c>
      <c r="I508" s="265" t="str">
        <f>IF(明細!I502="","",明細!I502)</f>
        <v/>
      </c>
      <c r="J508" s="265" t="str">
        <f>IF(明細!J502="","",明細!J502)</f>
        <v/>
      </c>
      <c r="K508" s="265" t="str">
        <f>IF(明細!K502="","",明細!K502)</f>
        <v/>
      </c>
      <c r="L508" s="265" t="str">
        <f>IF(明細!L502="","",明細!L502)</f>
        <v/>
      </c>
      <c r="M508" s="265" t="str">
        <f>IF(明細!M502="","",明細!M502)</f>
        <v/>
      </c>
      <c r="N508" s="265" t="str">
        <f>IF(明細!N502="","",明細!N502)</f>
        <v/>
      </c>
      <c r="O508" s="265" t="str">
        <f>IF(明細!O502="","",明細!O502)</f>
        <v/>
      </c>
      <c r="P508" s="265" t="str">
        <f>IF(明細!P502="","",明細!P502)</f>
        <v/>
      </c>
      <c r="Q508" s="265" t="str">
        <f>IF(明細!Q502="","",明細!Q502)</f>
        <v/>
      </c>
      <c r="R508" s="289" t="str">
        <f>IF(明細!R502="","",明細!R502)</f>
        <v/>
      </c>
      <c r="S508" s="291" t="str">
        <f>IF(明細!S502="","",明細!S502)</f>
        <v/>
      </c>
      <c r="T508" s="291" t="str">
        <f>IF(明細!T502="","",明細!T502)</f>
        <v/>
      </c>
      <c r="U508" s="291" t="str">
        <f>IF(明細!U502="","",明細!U502)</f>
        <v/>
      </c>
      <c r="V508" s="292" t="str">
        <f>IF(明細!V502="","",明細!V502)</f>
        <v>個</v>
      </c>
      <c r="W508" s="292" t="str">
        <f>IF(明細!W502="","",明細!W502)</f>
        <v/>
      </c>
      <c r="X508" s="293" t="str">
        <f>IF(明細!X502="","",明細!X502)</f>
        <v/>
      </c>
      <c r="Y508" s="134" t="str">
        <f>IF(明細!Y502="","",明細!Y502)</f>
        <v/>
      </c>
      <c r="Z508" s="135" t="str">
        <f>IF(明細!Z502="","",明細!Z502)</f>
        <v/>
      </c>
      <c r="AA508" s="134" t="str">
        <f>IF(明細!AA502="","",明細!AA502)</f>
        <v/>
      </c>
      <c r="AB508" s="303" t="str">
        <f>IF(明細!AB502="","",明細!AB502)</f>
        <v/>
      </c>
      <c r="AC508" s="134" t="str">
        <f>IF(明細!AC502="","",明細!AC502)</f>
        <v/>
      </c>
      <c r="AD508" s="183" t="str">
        <f>IF(明細!AD502="","",明細!AD502)</f>
        <v/>
      </c>
      <c r="AE508" s="184">
        <f>IF(明細!AE502="","",明細!AE502)</f>
        <v>0.1</v>
      </c>
      <c r="AF508" s="185" t="str">
        <f>IF(明細!AF502="","",明細!AF502)</f>
        <v/>
      </c>
      <c r="AG508" s="186" t="str">
        <f>IF(明細!AG502="","",明細!AG502)</f>
        <v/>
      </c>
      <c r="AH508" s="186" t="str">
        <f>IF(明細!AH502="","",明細!AH502)</f>
        <v/>
      </c>
      <c r="AI508" s="187" t="str">
        <f>IF(明細!AI502="","",明細!AI502)</f>
        <v/>
      </c>
      <c r="AJ508" s="296" t="str">
        <f>IF(明細!AJ502="","",明細!AJ502)</f>
        <v/>
      </c>
      <c r="AK508" s="297" t="str">
        <f>IF(明細!AK502="","",明細!AK502)</f>
        <v/>
      </c>
      <c r="AL508" s="298" t="str">
        <f>IF(明細!AL502="","",明細!AL502)</f>
        <v/>
      </c>
      <c r="AM508" s="299" t="str">
        <f>IF(明細!AM502="","",明細!AM502)</f>
        <v/>
      </c>
      <c r="AN508" s="300" t="str">
        <f>IF(明細!AN502="","",明細!AN502)</f>
        <v/>
      </c>
      <c r="AO508" s="300" t="str">
        <f>IF(明細!AO502="","",明細!AO502)</f>
        <v/>
      </c>
      <c r="AP508" s="300" t="str">
        <f>IF(明細!AP502="","",明細!AP502)</f>
        <v/>
      </c>
      <c r="AQ508" s="301" t="str">
        <f>IF(明細!AQ502="","",明細!AQ502)</f>
        <v/>
      </c>
      <c r="AR508" s="302" t="str">
        <f>IF(明細!AR502="","",明細!AR502)</f>
        <v/>
      </c>
      <c r="AU508" s="360"/>
      <c r="AV508" s="368"/>
      <c r="AW508" s="446" t="str">
        <f>IF(明細!AV502="","",明細!AV502)</f>
        <v/>
      </c>
      <c r="AX508" s="419" t="str">
        <f>IF(明細!AT502="","",明細!AT502)</f>
        <v/>
      </c>
      <c r="AY508" s="280" t="str">
        <f>IF($AX508="","",VLOOKUP($AX508,リスト!$CL:$CM,2,FALSE))</f>
        <v/>
      </c>
      <c r="AZ508" s="3"/>
      <c r="BA508" s="280" t="str">
        <f>IF(BB508="","",VLOOKUP(BB508,リスト!$K:$L,2,FALSE))</f>
        <v/>
      </c>
      <c r="BB508" s="3"/>
      <c r="BC508" s="3"/>
      <c r="BD508" s="87"/>
      <c r="BE508" s="280" t="str">
        <f>IF(BF508="","",VLOOKUP(BF508,リスト!$I:$J,2,FALSE))</f>
        <v/>
      </c>
      <c r="BF508" s="3"/>
      <c r="BG508" s="280" t="str">
        <f>IF(BH508="","",VLOOKUP(BH508,リスト!$M:$N,2,FALSE))</f>
        <v/>
      </c>
      <c r="BH508" s="282"/>
      <c r="BI508" s="280" t="str">
        <f>IF(BJ508="","",VLOOKUP(BJ508,リスト!$O:$P,2,FALSE))</f>
        <v/>
      </c>
      <c r="BJ508" s="24"/>
      <c r="BM508" s="451" t="str">
        <f>IF(明細!AV502="","",明細!AV502)</f>
        <v/>
      </c>
      <c r="BN508" s="453" t="str">
        <f>IF(明細!AT502="","",明細!AT502)</f>
        <v/>
      </c>
      <c r="BO508" s="280" t="str">
        <f>IF($BN508="","",VLOOKUP($BN508,リスト!$CL:$CM,2,FALSE))</f>
        <v/>
      </c>
      <c r="BP508" s="280" t="str">
        <f>IF(BQ508="","",VLOOKUP(BQ508,リスト!$K$5:$L$7,2,FALSE))</f>
        <v/>
      </c>
      <c r="BQ508" s="13"/>
      <c r="BR508" s="13"/>
      <c r="BS508" s="47"/>
      <c r="BT508" s="280" t="str">
        <f>IF(BU508="","",VLOOKUP(BU508,リスト!I499:J517,2,FALSE))</f>
        <v/>
      </c>
      <c r="BU508" s="13"/>
      <c r="BV508" s="13"/>
      <c r="BW508" s="282"/>
      <c r="BX508" s="282"/>
      <c r="BY508" s="280" t="str">
        <f>IF(BZ508="","",VLOOKUP(BZ508,リスト!$S$5:$T$6,2,FALSE))</f>
        <v/>
      </c>
      <c r="BZ508" s="3"/>
      <c r="CA508" s="3"/>
      <c r="CB508" s="81"/>
      <c r="CC508" s="280" t="str">
        <f t="shared" si="66"/>
        <v/>
      </c>
      <c r="CD508" s="83"/>
      <c r="CE508" s="83"/>
      <c r="CF508" s="83"/>
      <c r="CG508" s="83"/>
      <c r="CH508" s="282" t="str">
        <f t="shared" si="67"/>
        <v/>
      </c>
      <c r="CI508" s="83"/>
      <c r="CJ508" s="280" t="str">
        <f t="shared" si="68"/>
        <v/>
      </c>
      <c r="CK508" s="87"/>
      <c r="CL508" s="78"/>
      <c r="CM508" s="83"/>
      <c r="CN508" s="83"/>
      <c r="CO508" s="83"/>
      <c r="CP508" s="280" t="str">
        <f t="shared" si="73"/>
        <v/>
      </c>
      <c r="CQ508" s="81"/>
      <c r="CR508" s="280" t="str">
        <f t="shared" si="74"/>
        <v/>
      </c>
      <c r="CS508" s="3"/>
      <c r="CT508" s="3"/>
      <c r="CU508" s="280" t="str">
        <f>IF(CV508="","",VLOOKUP(CV508,リスト!$V$5:$W$6,2,FALSE))</f>
        <v/>
      </c>
      <c r="CV508" s="3"/>
      <c r="CW508" s="280" t="str">
        <f>IF(CX508="","",VLOOKUP(CX508,リスト!$X$5:$Y$6,2,FALSE))</f>
        <v/>
      </c>
      <c r="CX508" s="3"/>
      <c r="CY508" s="77"/>
      <c r="CZ508" s="77"/>
      <c r="DA508" s="75"/>
      <c r="DB508" s="75"/>
      <c r="DC508" s="75"/>
      <c r="DD508" s="75"/>
      <c r="DE508" s="280" t="str">
        <f>IF(DF508="","",VLOOKUP(DF508,リスト!$Z$5:$AA$10,2,FALSE))</f>
        <v/>
      </c>
      <c r="DF508" s="3"/>
      <c r="DG508" s="280" t="str">
        <f>IF(DH508="","",VLOOKUP(DH508,リスト!$AB$5:$AC$12,2,FALSE))</f>
        <v/>
      </c>
      <c r="DH508" s="63"/>
      <c r="DI508" s="280" t="str">
        <f>IF(DJ508="","",VLOOKUP(DJ508,リスト!$AD$5:$AE$7,2,FALSE))</f>
        <v/>
      </c>
      <c r="DJ508" s="3"/>
      <c r="DK508" s="280" t="str">
        <f>IF(DL508="","",VLOOKUP(DL508,リスト!$AF$5:$AG$10,2,FALSE))</f>
        <v/>
      </c>
      <c r="DL508" s="3"/>
      <c r="DM508" s="280" t="str">
        <f>IF(DN508="","",VLOOKUP(DN508,リスト!$AH$5:$AI$6,2,FALSE))</f>
        <v/>
      </c>
      <c r="DN508" s="3"/>
      <c r="DO508" s="280" t="str">
        <f>IF(DP508="","",VLOOKUP(DP508,リスト!$AJ$5:$AK$6,2,FALSE))</f>
        <v/>
      </c>
      <c r="DP508" s="3"/>
      <c r="DQ508" s="280" t="str">
        <f>IF(DR508="","",VLOOKUP(DR508,リスト!$AL$5:$AM$7,2,FALSE))</f>
        <v/>
      </c>
      <c r="DR508" s="3"/>
      <c r="DS508" s="13"/>
      <c r="DT508" s="85"/>
      <c r="DU508" s="85"/>
      <c r="DV508" s="281" t="str">
        <f>IF(DW508="","",VLOOKUP(DW508,リスト!$AN$5:$AO$6,2,FALSE))</f>
        <v/>
      </c>
      <c r="DW508" s="13"/>
      <c r="DX508" s="341"/>
      <c r="DY508" s="345"/>
      <c r="DZ508" s="341"/>
      <c r="EA508" s="345"/>
      <c r="EB508" s="280" t="str">
        <f>IF(EC508="","",VLOOKUP(EC508,リスト!$AW$5:$AX$8,2,FALSE))</f>
        <v/>
      </c>
      <c r="EC508" s="3"/>
      <c r="ED508" s="85"/>
      <c r="EE508" s="280" t="str">
        <f>IF(EF508="","",VLOOKUP(EF508,リスト!$AY$5:$AZ$10,2,FALSE))</f>
        <v/>
      </c>
      <c r="EF508" s="3"/>
      <c r="EG508" s="280" t="str">
        <f>IF(EH508="","",VLOOKUP(EH508,リスト!$BA$5:$BB$10,2,FALSE))</f>
        <v/>
      </c>
      <c r="EH508" s="3"/>
      <c r="EI508" s="280" t="str">
        <f>IF(EJ508="","",VLOOKUP(EJ508,リスト!$BC$5:$BD$10,2,FALSE))</f>
        <v/>
      </c>
      <c r="EJ508" s="3"/>
      <c r="EK508" s="280" t="str">
        <f>IF(EL508="","",VLOOKUP(EL508,リスト!$BE$5:$BF$10,2,FALSE))</f>
        <v/>
      </c>
      <c r="EL508" s="3"/>
      <c r="EM508" s="78"/>
      <c r="EN508" s="73"/>
      <c r="EO508" s="73"/>
      <c r="EP508" s="13"/>
      <c r="EQ508" s="13"/>
      <c r="ER508" s="280" t="str">
        <f>IF(ES508="","",VLOOKUP(ES508,リスト!$BG$5:$BH$10,2,FALSE))</f>
        <v/>
      </c>
      <c r="ES508" s="13"/>
      <c r="ET508" s="13"/>
      <c r="EU508" s="13"/>
      <c r="EV508" s="13"/>
      <c r="EW508" s="13"/>
      <c r="EX508" s="81"/>
      <c r="EY508" s="81"/>
      <c r="EZ508" s="26"/>
      <c r="FA508" s="281" t="str">
        <f>IF($EZ508="","",INDEX(リスト!$BI$5:$BJ$40,MATCH($EZ508,リスト!$BJ$5:$BJ$40,0),1))</f>
        <v/>
      </c>
      <c r="FB508" s="280" t="str">
        <f>IF(FC508="","",VLOOKUP(FC508,リスト!$BK:$BL,2,FALSE))</f>
        <v/>
      </c>
      <c r="FC508" s="13"/>
      <c r="FD508" s="331"/>
      <c r="FE508" s="3"/>
      <c r="FF508" s="280" t="str">
        <f>IF(FG508="","",VLOOKUP(FG508,リスト!$BO$5:$BP$6,2,FALSE))</f>
        <v/>
      </c>
      <c r="FG508" s="3"/>
      <c r="FH508" s="280" t="str">
        <f>IF(FI508="","",VLOOKUP(FI508,リスト!$BQ$5:$BR$8,2,FALSE))</f>
        <v/>
      </c>
      <c r="FI508" s="3"/>
      <c r="FJ508" s="282"/>
      <c r="FK508" s="280" t="str">
        <f>IF(FL508="","",VLOOKUP(FL508,リスト!$BS$5:$BT$6,2,FALSE))</f>
        <v/>
      </c>
      <c r="FL508" s="63"/>
      <c r="FM508" s="13"/>
      <c r="FN508" s="13"/>
      <c r="FO508" s="13"/>
      <c r="FP508" s="283" t="str">
        <f t="shared" si="69"/>
        <v/>
      </c>
      <c r="FQ508" s="283" t="str">
        <f t="shared" si="69"/>
        <v/>
      </c>
      <c r="FR508" s="13"/>
      <c r="FS508" s="85"/>
      <c r="FT508" s="85"/>
      <c r="FU508" s="281" t="str">
        <f t="shared" si="70"/>
        <v/>
      </c>
      <c r="FV508" s="280" t="str">
        <f>IF(FW508="","",VLOOKUP(FW508,リスト!$BV$5:$BW$10,2,FALSE))</f>
        <v/>
      </c>
      <c r="FW508" s="26"/>
      <c r="FX508" s="282" t="str">
        <f t="shared" si="71"/>
        <v/>
      </c>
      <c r="FY508" s="280" t="str">
        <f>IF(FZ508="","",VLOOKUP(FZ508,リスト!$BX$5:$BY$6,2,FALSE))</f>
        <v/>
      </c>
      <c r="FZ508" s="3"/>
      <c r="GA508" s="280" t="str">
        <f>IF(GB508="","",VLOOKUP(GB508,リスト!$BZ$5:$CA$6,2,FALSE))</f>
        <v/>
      </c>
      <c r="GB508" s="13"/>
      <c r="GC508" s="281" t="str">
        <f>IF(GD508="","",VLOOKUP(GD508,リスト!$CB$5:$CC$6,2,FALSE))</f>
        <v/>
      </c>
      <c r="GD508" s="13"/>
      <c r="GE508" s="13"/>
      <c r="GF508" s="13"/>
      <c r="GG508" s="75"/>
      <c r="GH508" s="281" t="str">
        <f t="shared" si="72"/>
        <v/>
      </c>
      <c r="GI508" s="128"/>
      <c r="GJ508" s="281" t="str">
        <f>IF(GK508="","",VLOOKUP(GK508,リスト!$CD$5:$CE$6,2,FALSE))</f>
        <v/>
      </c>
      <c r="GK508" s="13"/>
      <c r="GL508" s="281" t="str">
        <f>IF(GM508="","",VLOOKUP(GM508,リスト!$CF$5:$CG$5,2,FALSE))</f>
        <v/>
      </c>
      <c r="GM508" s="26"/>
      <c r="GN508" s="280" t="str">
        <f>IF(GO508="","",VLOOKUP(GO508,リスト!$CH$5:$CI$5,2,FALSE))</f>
        <v/>
      </c>
      <c r="GO508" s="284"/>
      <c r="GP508" s="284"/>
      <c r="GQ508" s="284"/>
      <c r="GR508" s="284"/>
      <c r="GS508" s="284"/>
      <c r="GT508" s="284"/>
      <c r="GU508" s="284"/>
      <c r="GV508" s="284"/>
      <c r="GW508" s="284"/>
      <c r="GX508" s="285"/>
    </row>
    <row r="509" spans="2:206" s="177" customFormat="1" ht="24.75" hidden="1" customHeight="1" outlineLevel="1">
      <c r="B509" s="286" t="str">
        <f>IF(明細!B503="","",明細!B503)</f>
        <v/>
      </c>
      <c r="C509" s="287" t="str">
        <f>IF(明細!C503="","",明細!C503)</f>
        <v/>
      </c>
      <c r="D509" s="265" t="str">
        <f>IF(明細!D503="","",明細!D503)</f>
        <v/>
      </c>
      <c r="E509" s="265" t="str">
        <f>IF(明細!E503="","",明細!E503)</f>
        <v/>
      </c>
      <c r="F509" s="265" t="str">
        <f>IF(明細!F503="","",明細!F503)</f>
        <v/>
      </c>
      <c r="G509" s="265" t="str">
        <f>IF(明細!G503="","",明細!G503)</f>
        <v/>
      </c>
      <c r="H509" s="265" t="str">
        <f>IF(明細!H503="","",明細!H503)</f>
        <v/>
      </c>
      <c r="I509" s="265" t="str">
        <f>IF(明細!I503="","",明細!I503)</f>
        <v/>
      </c>
      <c r="J509" s="265" t="str">
        <f>IF(明細!J503="","",明細!J503)</f>
        <v/>
      </c>
      <c r="K509" s="265" t="str">
        <f>IF(明細!K503="","",明細!K503)</f>
        <v/>
      </c>
      <c r="L509" s="265" t="str">
        <f>IF(明細!L503="","",明細!L503)</f>
        <v/>
      </c>
      <c r="M509" s="265" t="str">
        <f>IF(明細!M503="","",明細!M503)</f>
        <v/>
      </c>
      <c r="N509" s="265" t="str">
        <f>IF(明細!N503="","",明細!N503)</f>
        <v/>
      </c>
      <c r="O509" s="265" t="str">
        <f>IF(明細!O503="","",明細!O503)</f>
        <v/>
      </c>
      <c r="P509" s="265" t="str">
        <f>IF(明細!P503="","",明細!P503)</f>
        <v/>
      </c>
      <c r="Q509" s="265" t="str">
        <f>IF(明細!Q503="","",明細!Q503)</f>
        <v/>
      </c>
      <c r="R509" s="289" t="str">
        <f>IF(明細!R503="","",明細!R503)</f>
        <v/>
      </c>
      <c r="S509" s="291" t="str">
        <f>IF(明細!S503="","",明細!S503)</f>
        <v/>
      </c>
      <c r="T509" s="291" t="str">
        <f>IF(明細!T503="","",明細!T503)</f>
        <v/>
      </c>
      <c r="U509" s="291" t="str">
        <f>IF(明細!U503="","",明細!U503)</f>
        <v/>
      </c>
      <c r="V509" s="292" t="str">
        <f>IF(明細!V503="","",明細!V503)</f>
        <v>個</v>
      </c>
      <c r="W509" s="292" t="str">
        <f>IF(明細!W503="","",明細!W503)</f>
        <v/>
      </c>
      <c r="X509" s="293" t="str">
        <f>IF(明細!X503="","",明細!X503)</f>
        <v/>
      </c>
      <c r="Y509" s="134" t="str">
        <f>IF(明細!Y503="","",明細!Y503)</f>
        <v/>
      </c>
      <c r="Z509" s="135" t="str">
        <f>IF(明細!Z503="","",明細!Z503)</f>
        <v/>
      </c>
      <c r="AA509" s="134" t="str">
        <f>IF(明細!AA503="","",明細!AA503)</f>
        <v/>
      </c>
      <c r="AB509" s="303" t="str">
        <f>IF(明細!AB503="","",明細!AB503)</f>
        <v/>
      </c>
      <c r="AC509" s="134" t="str">
        <f>IF(明細!AC503="","",明細!AC503)</f>
        <v/>
      </c>
      <c r="AD509" s="183" t="str">
        <f>IF(明細!AD503="","",明細!AD503)</f>
        <v/>
      </c>
      <c r="AE509" s="184">
        <f>IF(明細!AE503="","",明細!AE503)</f>
        <v>0.1</v>
      </c>
      <c r="AF509" s="185" t="str">
        <f>IF(明細!AF503="","",明細!AF503)</f>
        <v/>
      </c>
      <c r="AG509" s="186" t="str">
        <f>IF(明細!AG503="","",明細!AG503)</f>
        <v/>
      </c>
      <c r="AH509" s="186" t="str">
        <f>IF(明細!AH503="","",明細!AH503)</f>
        <v/>
      </c>
      <c r="AI509" s="187" t="str">
        <f>IF(明細!AI503="","",明細!AI503)</f>
        <v/>
      </c>
      <c r="AJ509" s="296" t="str">
        <f>IF(明細!AJ503="","",明細!AJ503)</f>
        <v/>
      </c>
      <c r="AK509" s="297" t="str">
        <f>IF(明細!AK503="","",明細!AK503)</f>
        <v/>
      </c>
      <c r="AL509" s="298" t="str">
        <f>IF(明細!AL503="","",明細!AL503)</f>
        <v/>
      </c>
      <c r="AM509" s="299" t="str">
        <f>IF(明細!AM503="","",明細!AM503)</f>
        <v/>
      </c>
      <c r="AN509" s="300" t="str">
        <f>IF(明細!AN503="","",明細!AN503)</f>
        <v/>
      </c>
      <c r="AO509" s="300" t="str">
        <f>IF(明細!AO503="","",明細!AO503)</f>
        <v/>
      </c>
      <c r="AP509" s="300" t="str">
        <f>IF(明細!AP503="","",明細!AP503)</f>
        <v/>
      </c>
      <c r="AQ509" s="301" t="str">
        <f>IF(明細!AQ503="","",明細!AQ503)</f>
        <v/>
      </c>
      <c r="AR509" s="302" t="str">
        <f>IF(明細!AR503="","",明細!AR503)</f>
        <v/>
      </c>
      <c r="AU509" s="360"/>
      <c r="AV509" s="368"/>
      <c r="AW509" s="446" t="str">
        <f>IF(明細!AV503="","",明細!AV503)</f>
        <v/>
      </c>
      <c r="AX509" s="419" t="str">
        <f>IF(明細!AT503="","",明細!AT503)</f>
        <v/>
      </c>
      <c r="AY509" s="280" t="str">
        <f>IF($AX509="","",VLOOKUP($AX509,リスト!$CL:$CM,2,FALSE))</f>
        <v/>
      </c>
      <c r="AZ509" s="3"/>
      <c r="BA509" s="280" t="str">
        <f>IF(BB509="","",VLOOKUP(BB509,リスト!$K:$L,2,FALSE))</f>
        <v/>
      </c>
      <c r="BB509" s="3"/>
      <c r="BC509" s="3"/>
      <c r="BD509" s="87"/>
      <c r="BE509" s="280" t="str">
        <f>IF(BF509="","",VLOOKUP(BF509,リスト!$I:$J,2,FALSE))</f>
        <v/>
      </c>
      <c r="BF509" s="3"/>
      <c r="BG509" s="280" t="str">
        <f>IF(BH509="","",VLOOKUP(BH509,リスト!$M:$N,2,FALSE))</f>
        <v/>
      </c>
      <c r="BH509" s="282"/>
      <c r="BI509" s="280" t="str">
        <f>IF(BJ509="","",VLOOKUP(BJ509,リスト!$O:$P,2,FALSE))</f>
        <v/>
      </c>
      <c r="BJ509" s="24"/>
      <c r="BM509" s="451" t="str">
        <f>IF(明細!AV503="","",明細!AV503)</f>
        <v/>
      </c>
      <c r="BN509" s="453" t="str">
        <f>IF(明細!AT503="","",明細!AT503)</f>
        <v/>
      </c>
      <c r="BO509" s="280" t="str">
        <f>IF($BN509="","",VLOOKUP($BN509,リスト!$CL:$CM,2,FALSE))</f>
        <v/>
      </c>
      <c r="BP509" s="280" t="str">
        <f>IF(BQ509="","",VLOOKUP(BQ509,リスト!$K$5:$L$7,2,FALSE))</f>
        <v/>
      </c>
      <c r="BQ509" s="13"/>
      <c r="BR509" s="13"/>
      <c r="BS509" s="47"/>
      <c r="BT509" s="280" t="str">
        <f>IF(BU509="","",VLOOKUP(BU509,リスト!I500:J518,2,FALSE))</f>
        <v/>
      </c>
      <c r="BU509" s="13"/>
      <c r="BV509" s="13"/>
      <c r="BW509" s="282"/>
      <c r="BX509" s="282"/>
      <c r="BY509" s="280" t="str">
        <f>IF(BZ509="","",VLOOKUP(BZ509,リスト!$S$5:$T$6,2,FALSE))</f>
        <v/>
      </c>
      <c r="BZ509" s="3"/>
      <c r="CA509" s="3"/>
      <c r="CB509" s="81"/>
      <c r="CC509" s="280" t="str">
        <f t="shared" si="66"/>
        <v/>
      </c>
      <c r="CD509" s="83"/>
      <c r="CE509" s="83"/>
      <c r="CF509" s="83"/>
      <c r="CG509" s="83"/>
      <c r="CH509" s="282" t="str">
        <f t="shared" si="67"/>
        <v/>
      </c>
      <c r="CI509" s="83"/>
      <c r="CJ509" s="280" t="str">
        <f t="shared" si="68"/>
        <v/>
      </c>
      <c r="CK509" s="87"/>
      <c r="CL509" s="78"/>
      <c r="CM509" s="83"/>
      <c r="CN509" s="83"/>
      <c r="CO509" s="83"/>
      <c r="CP509" s="280" t="str">
        <f t="shared" si="73"/>
        <v/>
      </c>
      <c r="CQ509" s="81"/>
      <c r="CR509" s="280" t="str">
        <f t="shared" si="74"/>
        <v/>
      </c>
      <c r="CS509" s="3"/>
      <c r="CT509" s="3"/>
      <c r="CU509" s="280" t="str">
        <f>IF(CV509="","",VLOOKUP(CV509,リスト!$V$5:$W$6,2,FALSE))</f>
        <v/>
      </c>
      <c r="CV509" s="3"/>
      <c r="CW509" s="280" t="str">
        <f>IF(CX509="","",VLOOKUP(CX509,リスト!$X$5:$Y$6,2,FALSE))</f>
        <v/>
      </c>
      <c r="CX509" s="3"/>
      <c r="CY509" s="77"/>
      <c r="CZ509" s="77"/>
      <c r="DA509" s="75"/>
      <c r="DB509" s="75"/>
      <c r="DC509" s="75"/>
      <c r="DD509" s="75"/>
      <c r="DE509" s="280" t="str">
        <f>IF(DF509="","",VLOOKUP(DF509,リスト!$Z$5:$AA$10,2,FALSE))</f>
        <v/>
      </c>
      <c r="DF509" s="3"/>
      <c r="DG509" s="280" t="str">
        <f>IF(DH509="","",VLOOKUP(DH509,リスト!$AB$5:$AC$12,2,FALSE))</f>
        <v/>
      </c>
      <c r="DH509" s="63"/>
      <c r="DI509" s="280" t="str">
        <f>IF(DJ509="","",VLOOKUP(DJ509,リスト!$AD$5:$AE$7,2,FALSE))</f>
        <v/>
      </c>
      <c r="DJ509" s="3"/>
      <c r="DK509" s="280" t="str">
        <f>IF(DL509="","",VLOOKUP(DL509,リスト!$AF$5:$AG$10,2,FALSE))</f>
        <v/>
      </c>
      <c r="DL509" s="3"/>
      <c r="DM509" s="280" t="str">
        <f>IF(DN509="","",VLOOKUP(DN509,リスト!$AH$5:$AI$6,2,FALSE))</f>
        <v/>
      </c>
      <c r="DN509" s="3"/>
      <c r="DO509" s="280" t="str">
        <f>IF(DP509="","",VLOOKUP(DP509,リスト!$AJ$5:$AK$6,2,FALSE))</f>
        <v/>
      </c>
      <c r="DP509" s="3"/>
      <c r="DQ509" s="280" t="str">
        <f>IF(DR509="","",VLOOKUP(DR509,リスト!$AL$5:$AM$7,2,FALSE))</f>
        <v/>
      </c>
      <c r="DR509" s="3"/>
      <c r="DS509" s="13"/>
      <c r="DT509" s="85"/>
      <c r="DU509" s="85"/>
      <c r="DV509" s="281" t="str">
        <f>IF(DW509="","",VLOOKUP(DW509,リスト!$AN$5:$AO$6,2,FALSE))</f>
        <v/>
      </c>
      <c r="DW509" s="13"/>
      <c r="DX509" s="341"/>
      <c r="DY509" s="345"/>
      <c r="DZ509" s="341"/>
      <c r="EA509" s="345"/>
      <c r="EB509" s="280" t="str">
        <f>IF(EC509="","",VLOOKUP(EC509,リスト!$AW$5:$AX$8,2,FALSE))</f>
        <v/>
      </c>
      <c r="EC509" s="3"/>
      <c r="ED509" s="85"/>
      <c r="EE509" s="280" t="str">
        <f>IF(EF509="","",VLOOKUP(EF509,リスト!$AY$5:$AZ$10,2,FALSE))</f>
        <v/>
      </c>
      <c r="EF509" s="3"/>
      <c r="EG509" s="280" t="str">
        <f>IF(EH509="","",VLOOKUP(EH509,リスト!$BA$5:$BB$10,2,FALSE))</f>
        <v/>
      </c>
      <c r="EH509" s="3"/>
      <c r="EI509" s="280" t="str">
        <f>IF(EJ509="","",VLOOKUP(EJ509,リスト!$BC$5:$BD$10,2,FALSE))</f>
        <v/>
      </c>
      <c r="EJ509" s="3"/>
      <c r="EK509" s="280" t="str">
        <f>IF(EL509="","",VLOOKUP(EL509,リスト!$BE$5:$BF$10,2,FALSE))</f>
        <v/>
      </c>
      <c r="EL509" s="3"/>
      <c r="EM509" s="78"/>
      <c r="EN509" s="73"/>
      <c r="EO509" s="73"/>
      <c r="EP509" s="13"/>
      <c r="EQ509" s="13"/>
      <c r="ER509" s="280" t="str">
        <f>IF(ES509="","",VLOOKUP(ES509,リスト!$BG$5:$BH$10,2,FALSE))</f>
        <v/>
      </c>
      <c r="ES509" s="13"/>
      <c r="ET509" s="13"/>
      <c r="EU509" s="13"/>
      <c r="EV509" s="13"/>
      <c r="EW509" s="13"/>
      <c r="EX509" s="81"/>
      <c r="EY509" s="81"/>
      <c r="EZ509" s="26"/>
      <c r="FA509" s="281" t="str">
        <f>IF($EZ509="","",INDEX(リスト!$BI$5:$BJ$40,MATCH($EZ509,リスト!$BJ$5:$BJ$40,0),1))</f>
        <v/>
      </c>
      <c r="FB509" s="280" t="str">
        <f>IF(FC509="","",VLOOKUP(FC509,リスト!$BK:$BL,2,FALSE))</f>
        <v/>
      </c>
      <c r="FC509" s="13"/>
      <c r="FD509" s="331"/>
      <c r="FE509" s="3"/>
      <c r="FF509" s="280" t="str">
        <f>IF(FG509="","",VLOOKUP(FG509,リスト!$BO$5:$BP$6,2,FALSE))</f>
        <v/>
      </c>
      <c r="FG509" s="3"/>
      <c r="FH509" s="280" t="str">
        <f>IF(FI509="","",VLOOKUP(FI509,リスト!$BQ$5:$BR$8,2,FALSE))</f>
        <v/>
      </c>
      <c r="FI509" s="3"/>
      <c r="FJ509" s="282"/>
      <c r="FK509" s="280" t="str">
        <f>IF(FL509="","",VLOOKUP(FL509,リスト!$BS$5:$BT$6,2,FALSE))</f>
        <v/>
      </c>
      <c r="FL509" s="63"/>
      <c r="FM509" s="13"/>
      <c r="FN509" s="13"/>
      <c r="FO509" s="13"/>
      <c r="FP509" s="283" t="str">
        <f t="shared" si="69"/>
        <v/>
      </c>
      <c r="FQ509" s="283" t="str">
        <f t="shared" si="69"/>
        <v/>
      </c>
      <c r="FR509" s="13"/>
      <c r="FS509" s="85"/>
      <c r="FT509" s="85"/>
      <c r="FU509" s="281" t="str">
        <f t="shared" si="70"/>
        <v/>
      </c>
      <c r="FV509" s="280" t="str">
        <f>IF(FW509="","",VLOOKUP(FW509,リスト!$BV$5:$BW$10,2,FALSE))</f>
        <v/>
      </c>
      <c r="FW509" s="26"/>
      <c r="FX509" s="282" t="str">
        <f t="shared" si="71"/>
        <v/>
      </c>
      <c r="FY509" s="280" t="str">
        <f>IF(FZ509="","",VLOOKUP(FZ509,リスト!$BX$5:$BY$6,2,FALSE))</f>
        <v/>
      </c>
      <c r="FZ509" s="3"/>
      <c r="GA509" s="280" t="str">
        <f>IF(GB509="","",VLOOKUP(GB509,リスト!$BZ$5:$CA$6,2,FALSE))</f>
        <v/>
      </c>
      <c r="GB509" s="13"/>
      <c r="GC509" s="281" t="str">
        <f>IF(GD509="","",VLOOKUP(GD509,リスト!$CB$5:$CC$6,2,FALSE))</f>
        <v/>
      </c>
      <c r="GD509" s="13"/>
      <c r="GE509" s="13"/>
      <c r="GF509" s="13"/>
      <c r="GG509" s="75"/>
      <c r="GH509" s="281" t="str">
        <f t="shared" si="72"/>
        <v/>
      </c>
      <c r="GI509" s="128"/>
      <c r="GJ509" s="281" t="str">
        <f>IF(GK509="","",VLOOKUP(GK509,リスト!$CD$5:$CE$6,2,FALSE))</f>
        <v/>
      </c>
      <c r="GK509" s="13"/>
      <c r="GL509" s="281" t="str">
        <f>IF(GM509="","",VLOOKUP(GM509,リスト!$CF$5:$CG$5,2,FALSE))</f>
        <v/>
      </c>
      <c r="GM509" s="26"/>
      <c r="GN509" s="280" t="str">
        <f>IF(GO509="","",VLOOKUP(GO509,リスト!$CH$5:$CI$5,2,FALSE))</f>
        <v/>
      </c>
      <c r="GO509" s="284"/>
      <c r="GP509" s="284"/>
      <c r="GQ509" s="284"/>
      <c r="GR509" s="284"/>
      <c r="GS509" s="284"/>
      <c r="GT509" s="284"/>
      <c r="GU509" s="284"/>
      <c r="GV509" s="284"/>
      <c r="GW509" s="284"/>
      <c r="GX509" s="285"/>
    </row>
    <row r="510" spans="2:206" s="177" customFormat="1" ht="24.75" hidden="1" customHeight="1" outlineLevel="1">
      <c r="B510" s="286" t="str">
        <f>IF(明細!B504="","",明細!B504)</f>
        <v/>
      </c>
      <c r="C510" s="287" t="str">
        <f>IF(明細!C504="","",明細!C504)</f>
        <v/>
      </c>
      <c r="D510" s="265" t="str">
        <f>IF(明細!D504="","",明細!D504)</f>
        <v/>
      </c>
      <c r="E510" s="265" t="str">
        <f>IF(明細!E504="","",明細!E504)</f>
        <v/>
      </c>
      <c r="F510" s="265" t="str">
        <f>IF(明細!F504="","",明細!F504)</f>
        <v/>
      </c>
      <c r="G510" s="265" t="str">
        <f>IF(明細!G504="","",明細!G504)</f>
        <v/>
      </c>
      <c r="H510" s="265" t="str">
        <f>IF(明細!H504="","",明細!H504)</f>
        <v/>
      </c>
      <c r="I510" s="265" t="str">
        <f>IF(明細!I504="","",明細!I504)</f>
        <v/>
      </c>
      <c r="J510" s="265" t="str">
        <f>IF(明細!J504="","",明細!J504)</f>
        <v/>
      </c>
      <c r="K510" s="265" t="str">
        <f>IF(明細!K504="","",明細!K504)</f>
        <v/>
      </c>
      <c r="L510" s="265" t="str">
        <f>IF(明細!L504="","",明細!L504)</f>
        <v/>
      </c>
      <c r="M510" s="265" t="str">
        <f>IF(明細!M504="","",明細!M504)</f>
        <v/>
      </c>
      <c r="N510" s="265" t="str">
        <f>IF(明細!N504="","",明細!N504)</f>
        <v/>
      </c>
      <c r="O510" s="265" t="str">
        <f>IF(明細!O504="","",明細!O504)</f>
        <v/>
      </c>
      <c r="P510" s="265" t="str">
        <f>IF(明細!P504="","",明細!P504)</f>
        <v/>
      </c>
      <c r="Q510" s="265" t="str">
        <f>IF(明細!Q504="","",明細!Q504)</f>
        <v/>
      </c>
      <c r="R510" s="289" t="str">
        <f>IF(明細!R504="","",明細!R504)</f>
        <v/>
      </c>
      <c r="S510" s="291" t="str">
        <f>IF(明細!S504="","",明細!S504)</f>
        <v/>
      </c>
      <c r="T510" s="291" t="str">
        <f>IF(明細!T504="","",明細!T504)</f>
        <v/>
      </c>
      <c r="U510" s="291" t="str">
        <f>IF(明細!U504="","",明細!U504)</f>
        <v/>
      </c>
      <c r="V510" s="292" t="str">
        <f>IF(明細!V504="","",明細!V504)</f>
        <v>個</v>
      </c>
      <c r="W510" s="292" t="str">
        <f>IF(明細!W504="","",明細!W504)</f>
        <v/>
      </c>
      <c r="X510" s="293" t="str">
        <f>IF(明細!X504="","",明細!X504)</f>
        <v/>
      </c>
      <c r="Y510" s="134" t="str">
        <f>IF(明細!Y504="","",明細!Y504)</f>
        <v/>
      </c>
      <c r="Z510" s="135" t="str">
        <f>IF(明細!Z504="","",明細!Z504)</f>
        <v/>
      </c>
      <c r="AA510" s="134" t="str">
        <f>IF(明細!AA504="","",明細!AA504)</f>
        <v/>
      </c>
      <c r="AB510" s="303" t="str">
        <f>IF(明細!AB504="","",明細!AB504)</f>
        <v/>
      </c>
      <c r="AC510" s="134" t="str">
        <f>IF(明細!AC504="","",明細!AC504)</f>
        <v/>
      </c>
      <c r="AD510" s="183" t="str">
        <f>IF(明細!AD504="","",明細!AD504)</f>
        <v/>
      </c>
      <c r="AE510" s="184">
        <f>IF(明細!AE504="","",明細!AE504)</f>
        <v>0.1</v>
      </c>
      <c r="AF510" s="185" t="str">
        <f>IF(明細!AF504="","",明細!AF504)</f>
        <v/>
      </c>
      <c r="AG510" s="186" t="str">
        <f>IF(明細!AG504="","",明細!AG504)</f>
        <v/>
      </c>
      <c r="AH510" s="186" t="str">
        <f>IF(明細!AH504="","",明細!AH504)</f>
        <v/>
      </c>
      <c r="AI510" s="187" t="str">
        <f>IF(明細!AI504="","",明細!AI504)</f>
        <v/>
      </c>
      <c r="AJ510" s="296" t="str">
        <f>IF(明細!AJ504="","",明細!AJ504)</f>
        <v/>
      </c>
      <c r="AK510" s="297" t="str">
        <f>IF(明細!AK504="","",明細!AK504)</f>
        <v/>
      </c>
      <c r="AL510" s="298" t="str">
        <f>IF(明細!AL504="","",明細!AL504)</f>
        <v/>
      </c>
      <c r="AM510" s="299" t="str">
        <f>IF(明細!AM504="","",明細!AM504)</f>
        <v/>
      </c>
      <c r="AN510" s="300" t="str">
        <f>IF(明細!AN504="","",明細!AN504)</f>
        <v/>
      </c>
      <c r="AO510" s="300" t="str">
        <f>IF(明細!AO504="","",明細!AO504)</f>
        <v/>
      </c>
      <c r="AP510" s="300" t="str">
        <f>IF(明細!AP504="","",明細!AP504)</f>
        <v/>
      </c>
      <c r="AQ510" s="301" t="str">
        <f>IF(明細!AQ504="","",明細!AQ504)</f>
        <v/>
      </c>
      <c r="AR510" s="302" t="str">
        <f>IF(明細!AR504="","",明細!AR504)</f>
        <v/>
      </c>
      <c r="AU510" s="360"/>
      <c r="AV510" s="368"/>
      <c r="AW510" s="446" t="str">
        <f>IF(明細!AV504="","",明細!AV504)</f>
        <v/>
      </c>
      <c r="AX510" s="419" t="str">
        <f>IF(明細!AT504="","",明細!AT504)</f>
        <v/>
      </c>
      <c r="AY510" s="280" t="str">
        <f>IF($AX510="","",VLOOKUP($AX510,リスト!$CL:$CM,2,FALSE))</f>
        <v/>
      </c>
      <c r="AZ510" s="3"/>
      <c r="BA510" s="280" t="str">
        <f>IF(BB510="","",VLOOKUP(BB510,リスト!$K:$L,2,FALSE))</f>
        <v/>
      </c>
      <c r="BB510" s="3"/>
      <c r="BC510" s="3"/>
      <c r="BD510" s="87"/>
      <c r="BE510" s="280" t="str">
        <f>IF(BF510="","",VLOOKUP(BF510,リスト!$I:$J,2,FALSE))</f>
        <v/>
      </c>
      <c r="BF510" s="3"/>
      <c r="BG510" s="280" t="str">
        <f>IF(BH510="","",VLOOKUP(BH510,リスト!$M:$N,2,FALSE))</f>
        <v/>
      </c>
      <c r="BH510" s="282"/>
      <c r="BI510" s="280" t="str">
        <f>IF(BJ510="","",VLOOKUP(BJ510,リスト!$O:$P,2,FALSE))</f>
        <v/>
      </c>
      <c r="BJ510" s="24"/>
      <c r="BM510" s="451" t="str">
        <f>IF(明細!AV504="","",明細!AV504)</f>
        <v/>
      </c>
      <c r="BN510" s="453" t="str">
        <f>IF(明細!AT504="","",明細!AT504)</f>
        <v/>
      </c>
      <c r="BO510" s="280" t="str">
        <f>IF($BN510="","",VLOOKUP($BN510,リスト!$CL:$CM,2,FALSE))</f>
        <v/>
      </c>
      <c r="BP510" s="280" t="str">
        <f>IF(BQ510="","",VLOOKUP(BQ510,リスト!$K$5:$L$7,2,FALSE))</f>
        <v/>
      </c>
      <c r="BQ510" s="13"/>
      <c r="BR510" s="13"/>
      <c r="BS510" s="47"/>
      <c r="BT510" s="280" t="str">
        <f>IF(BU510="","",VLOOKUP(BU510,リスト!I501:J519,2,FALSE))</f>
        <v/>
      </c>
      <c r="BU510" s="13"/>
      <c r="BV510" s="13"/>
      <c r="BW510" s="282"/>
      <c r="BX510" s="282"/>
      <c r="BY510" s="280" t="str">
        <f>IF(BZ510="","",VLOOKUP(BZ510,リスト!$S$5:$T$6,2,FALSE))</f>
        <v/>
      </c>
      <c r="BZ510" s="3"/>
      <c r="CA510" s="3"/>
      <c r="CB510" s="81"/>
      <c r="CC510" s="280" t="str">
        <f t="shared" si="66"/>
        <v/>
      </c>
      <c r="CD510" s="83"/>
      <c r="CE510" s="83"/>
      <c r="CF510" s="83"/>
      <c r="CG510" s="83"/>
      <c r="CH510" s="282" t="str">
        <f t="shared" si="67"/>
        <v/>
      </c>
      <c r="CI510" s="83"/>
      <c r="CJ510" s="280" t="str">
        <f t="shared" si="68"/>
        <v/>
      </c>
      <c r="CK510" s="87"/>
      <c r="CL510" s="78"/>
      <c r="CM510" s="83"/>
      <c r="CN510" s="83"/>
      <c r="CO510" s="83"/>
      <c r="CP510" s="280" t="str">
        <f t="shared" si="73"/>
        <v/>
      </c>
      <c r="CQ510" s="81"/>
      <c r="CR510" s="280" t="str">
        <f t="shared" si="74"/>
        <v/>
      </c>
      <c r="CS510" s="3"/>
      <c r="CT510" s="3"/>
      <c r="CU510" s="280" t="str">
        <f>IF(CV510="","",VLOOKUP(CV510,リスト!$V$5:$W$6,2,FALSE))</f>
        <v/>
      </c>
      <c r="CV510" s="3"/>
      <c r="CW510" s="280" t="str">
        <f>IF(CX510="","",VLOOKUP(CX510,リスト!$X$5:$Y$6,2,FALSE))</f>
        <v/>
      </c>
      <c r="CX510" s="3"/>
      <c r="CY510" s="77"/>
      <c r="CZ510" s="77"/>
      <c r="DA510" s="75"/>
      <c r="DB510" s="75"/>
      <c r="DC510" s="75"/>
      <c r="DD510" s="75"/>
      <c r="DE510" s="280" t="str">
        <f>IF(DF510="","",VLOOKUP(DF510,リスト!$Z$5:$AA$10,2,FALSE))</f>
        <v/>
      </c>
      <c r="DF510" s="3"/>
      <c r="DG510" s="280" t="str">
        <f>IF(DH510="","",VLOOKUP(DH510,リスト!$AB$5:$AC$12,2,FALSE))</f>
        <v/>
      </c>
      <c r="DH510" s="63"/>
      <c r="DI510" s="280" t="str">
        <f>IF(DJ510="","",VLOOKUP(DJ510,リスト!$AD$5:$AE$7,2,FALSE))</f>
        <v/>
      </c>
      <c r="DJ510" s="3"/>
      <c r="DK510" s="280" t="str">
        <f>IF(DL510="","",VLOOKUP(DL510,リスト!$AF$5:$AG$10,2,FALSE))</f>
        <v/>
      </c>
      <c r="DL510" s="3"/>
      <c r="DM510" s="280" t="str">
        <f>IF(DN510="","",VLOOKUP(DN510,リスト!$AH$5:$AI$6,2,FALSE))</f>
        <v/>
      </c>
      <c r="DN510" s="3"/>
      <c r="DO510" s="280" t="str">
        <f>IF(DP510="","",VLOOKUP(DP510,リスト!$AJ$5:$AK$6,2,FALSE))</f>
        <v/>
      </c>
      <c r="DP510" s="3"/>
      <c r="DQ510" s="280" t="str">
        <f>IF(DR510="","",VLOOKUP(DR510,リスト!$AL$5:$AM$7,2,FALSE))</f>
        <v/>
      </c>
      <c r="DR510" s="3"/>
      <c r="DS510" s="13"/>
      <c r="DT510" s="85"/>
      <c r="DU510" s="85"/>
      <c r="DV510" s="281" t="str">
        <f>IF(DW510="","",VLOOKUP(DW510,リスト!$AN$5:$AO$6,2,FALSE))</f>
        <v/>
      </c>
      <c r="DW510" s="13"/>
      <c r="DX510" s="341"/>
      <c r="DY510" s="345"/>
      <c r="DZ510" s="341"/>
      <c r="EA510" s="345"/>
      <c r="EB510" s="280" t="str">
        <f>IF(EC510="","",VLOOKUP(EC510,リスト!$AW$5:$AX$8,2,FALSE))</f>
        <v/>
      </c>
      <c r="EC510" s="3"/>
      <c r="ED510" s="85"/>
      <c r="EE510" s="280" t="str">
        <f>IF(EF510="","",VLOOKUP(EF510,リスト!$AY$5:$AZ$10,2,FALSE))</f>
        <v/>
      </c>
      <c r="EF510" s="3"/>
      <c r="EG510" s="280" t="str">
        <f>IF(EH510="","",VLOOKUP(EH510,リスト!$BA$5:$BB$10,2,FALSE))</f>
        <v/>
      </c>
      <c r="EH510" s="3"/>
      <c r="EI510" s="280" t="str">
        <f>IF(EJ510="","",VLOOKUP(EJ510,リスト!$BC$5:$BD$10,2,FALSE))</f>
        <v/>
      </c>
      <c r="EJ510" s="3"/>
      <c r="EK510" s="280" t="str">
        <f>IF(EL510="","",VLOOKUP(EL510,リスト!$BE$5:$BF$10,2,FALSE))</f>
        <v/>
      </c>
      <c r="EL510" s="3"/>
      <c r="EM510" s="78"/>
      <c r="EN510" s="73"/>
      <c r="EO510" s="73"/>
      <c r="EP510" s="13"/>
      <c r="EQ510" s="13"/>
      <c r="ER510" s="280" t="str">
        <f>IF(ES510="","",VLOOKUP(ES510,リスト!$BG$5:$BH$10,2,FALSE))</f>
        <v/>
      </c>
      <c r="ES510" s="13"/>
      <c r="ET510" s="13"/>
      <c r="EU510" s="13"/>
      <c r="EV510" s="13"/>
      <c r="EW510" s="13"/>
      <c r="EX510" s="81"/>
      <c r="EY510" s="81"/>
      <c r="EZ510" s="26"/>
      <c r="FA510" s="281" t="str">
        <f>IF($EZ510="","",INDEX(リスト!$BI$5:$BJ$40,MATCH($EZ510,リスト!$BJ$5:$BJ$40,0),1))</f>
        <v/>
      </c>
      <c r="FB510" s="280" t="str">
        <f>IF(FC510="","",VLOOKUP(FC510,リスト!$BK:$BL,2,FALSE))</f>
        <v/>
      </c>
      <c r="FC510" s="13"/>
      <c r="FD510" s="331"/>
      <c r="FE510" s="3"/>
      <c r="FF510" s="280" t="str">
        <f>IF(FG510="","",VLOOKUP(FG510,リスト!$BO$5:$BP$6,2,FALSE))</f>
        <v/>
      </c>
      <c r="FG510" s="3"/>
      <c r="FH510" s="280" t="str">
        <f>IF(FI510="","",VLOOKUP(FI510,リスト!$BQ$5:$BR$8,2,FALSE))</f>
        <v/>
      </c>
      <c r="FI510" s="3"/>
      <c r="FJ510" s="282"/>
      <c r="FK510" s="280" t="str">
        <f>IF(FL510="","",VLOOKUP(FL510,リスト!$BS$5:$BT$6,2,FALSE))</f>
        <v/>
      </c>
      <c r="FL510" s="63"/>
      <c r="FM510" s="13"/>
      <c r="FN510" s="13"/>
      <c r="FO510" s="13"/>
      <c r="FP510" s="283" t="str">
        <f t="shared" si="69"/>
        <v/>
      </c>
      <c r="FQ510" s="283" t="str">
        <f t="shared" si="69"/>
        <v/>
      </c>
      <c r="FR510" s="13"/>
      <c r="FS510" s="85"/>
      <c r="FT510" s="85"/>
      <c r="FU510" s="281" t="str">
        <f t="shared" si="70"/>
        <v/>
      </c>
      <c r="FV510" s="280" t="str">
        <f>IF(FW510="","",VLOOKUP(FW510,リスト!$BV$5:$BW$10,2,FALSE))</f>
        <v/>
      </c>
      <c r="FW510" s="26"/>
      <c r="FX510" s="282" t="str">
        <f t="shared" si="71"/>
        <v/>
      </c>
      <c r="FY510" s="280" t="str">
        <f>IF(FZ510="","",VLOOKUP(FZ510,リスト!$BX$5:$BY$6,2,FALSE))</f>
        <v/>
      </c>
      <c r="FZ510" s="3"/>
      <c r="GA510" s="280" t="str">
        <f>IF(GB510="","",VLOOKUP(GB510,リスト!$BZ$5:$CA$6,2,FALSE))</f>
        <v/>
      </c>
      <c r="GB510" s="13"/>
      <c r="GC510" s="281" t="str">
        <f>IF(GD510="","",VLOOKUP(GD510,リスト!$CB$5:$CC$6,2,FALSE))</f>
        <v/>
      </c>
      <c r="GD510" s="13"/>
      <c r="GE510" s="13"/>
      <c r="GF510" s="13"/>
      <c r="GG510" s="75"/>
      <c r="GH510" s="281" t="str">
        <f t="shared" si="72"/>
        <v/>
      </c>
      <c r="GI510" s="128"/>
      <c r="GJ510" s="281" t="str">
        <f>IF(GK510="","",VLOOKUP(GK510,リスト!$CD$5:$CE$6,2,FALSE))</f>
        <v/>
      </c>
      <c r="GK510" s="13"/>
      <c r="GL510" s="281" t="str">
        <f>IF(GM510="","",VLOOKUP(GM510,リスト!$CF$5:$CG$5,2,FALSE))</f>
        <v/>
      </c>
      <c r="GM510" s="26"/>
      <c r="GN510" s="280" t="str">
        <f>IF(GO510="","",VLOOKUP(GO510,リスト!$CH$5:$CI$5,2,FALSE))</f>
        <v/>
      </c>
      <c r="GO510" s="284"/>
      <c r="GP510" s="284"/>
      <c r="GQ510" s="284"/>
      <c r="GR510" s="284"/>
      <c r="GS510" s="284"/>
      <c r="GT510" s="284"/>
      <c r="GU510" s="284"/>
      <c r="GV510" s="284"/>
      <c r="GW510" s="284"/>
      <c r="GX510" s="285"/>
    </row>
    <row r="511" spans="2:206" s="177" customFormat="1" ht="24.75" hidden="1" customHeight="1" outlineLevel="1">
      <c r="B511" s="286" t="str">
        <f>IF(明細!B505="","",明細!B505)</f>
        <v/>
      </c>
      <c r="C511" s="287" t="str">
        <f>IF(明細!C505="","",明細!C505)</f>
        <v/>
      </c>
      <c r="D511" s="265" t="str">
        <f>IF(明細!D505="","",明細!D505)</f>
        <v/>
      </c>
      <c r="E511" s="265" t="str">
        <f>IF(明細!E505="","",明細!E505)</f>
        <v/>
      </c>
      <c r="F511" s="265" t="str">
        <f>IF(明細!F505="","",明細!F505)</f>
        <v/>
      </c>
      <c r="G511" s="265" t="str">
        <f>IF(明細!G505="","",明細!G505)</f>
        <v/>
      </c>
      <c r="H511" s="265" t="str">
        <f>IF(明細!H505="","",明細!H505)</f>
        <v/>
      </c>
      <c r="I511" s="265" t="str">
        <f>IF(明細!I505="","",明細!I505)</f>
        <v/>
      </c>
      <c r="J511" s="265" t="str">
        <f>IF(明細!J505="","",明細!J505)</f>
        <v/>
      </c>
      <c r="K511" s="265" t="str">
        <f>IF(明細!K505="","",明細!K505)</f>
        <v/>
      </c>
      <c r="L511" s="265" t="str">
        <f>IF(明細!L505="","",明細!L505)</f>
        <v/>
      </c>
      <c r="M511" s="265" t="str">
        <f>IF(明細!M505="","",明細!M505)</f>
        <v/>
      </c>
      <c r="N511" s="265" t="str">
        <f>IF(明細!N505="","",明細!N505)</f>
        <v/>
      </c>
      <c r="O511" s="265" t="str">
        <f>IF(明細!O505="","",明細!O505)</f>
        <v/>
      </c>
      <c r="P511" s="265" t="str">
        <f>IF(明細!P505="","",明細!P505)</f>
        <v/>
      </c>
      <c r="Q511" s="265" t="str">
        <f>IF(明細!Q505="","",明細!Q505)</f>
        <v/>
      </c>
      <c r="R511" s="289" t="str">
        <f>IF(明細!R505="","",明細!R505)</f>
        <v/>
      </c>
      <c r="S511" s="291" t="str">
        <f>IF(明細!S505="","",明細!S505)</f>
        <v/>
      </c>
      <c r="T511" s="291" t="str">
        <f>IF(明細!T505="","",明細!T505)</f>
        <v/>
      </c>
      <c r="U511" s="291" t="str">
        <f>IF(明細!U505="","",明細!U505)</f>
        <v/>
      </c>
      <c r="V511" s="292" t="str">
        <f>IF(明細!V505="","",明細!V505)</f>
        <v>個</v>
      </c>
      <c r="W511" s="292" t="str">
        <f>IF(明細!W505="","",明細!W505)</f>
        <v/>
      </c>
      <c r="X511" s="293" t="str">
        <f>IF(明細!X505="","",明細!X505)</f>
        <v/>
      </c>
      <c r="Y511" s="134" t="str">
        <f>IF(明細!Y505="","",明細!Y505)</f>
        <v/>
      </c>
      <c r="Z511" s="135" t="str">
        <f>IF(明細!Z505="","",明細!Z505)</f>
        <v/>
      </c>
      <c r="AA511" s="134" t="str">
        <f>IF(明細!AA505="","",明細!AA505)</f>
        <v/>
      </c>
      <c r="AB511" s="303" t="str">
        <f>IF(明細!AB505="","",明細!AB505)</f>
        <v/>
      </c>
      <c r="AC511" s="134" t="str">
        <f>IF(明細!AC505="","",明細!AC505)</f>
        <v/>
      </c>
      <c r="AD511" s="183" t="str">
        <f>IF(明細!AD505="","",明細!AD505)</f>
        <v/>
      </c>
      <c r="AE511" s="184">
        <f>IF(明細!AE505="","",明細!AE505)</f>
        <v>0.1</v>
      </c>
      <c r="AF511" s="185" t="str">
        <f>IF(明細!AF505="","",明細!AF505)</f>
        <v/>
      </c>
      <c r="AG511" s="186" t="str">
        <f>IF(明細!AG505="","",明細!AG505)</f>
        <v/>
      </c>
      <c r="AH511" s="186" t="str">
        <f>IF(明細!AH505="","",明細!AH505)</f>
        <v/>
      </c>
      <c r="AI511" s="187" t="str">
        <f>IF(明細!AI505="","",明細!AI505)</f>
        <v/>
      </c>
      <c r="AJ511" s="296" t="str">
        <f>IF(明細!AJ505="","",明細!AJ505)</f>
        <v/>
      </c>
      <c r="AK511" s="297" t="str">
        <f>IF(明細!AK505="","",明細!AK505)</f>
        <v/>
      </c>
      <c r="AL511" s="298" t="str">
        <f>IF(明細!AL505="","",明細!AL505)</f>
        <v/>
      </c>
      <c r="AM511" s="299" t="str">
        <f>IF(明細!AM505="","",明細!AM505)</f>
        <v/>
      </c>
      <c r="AN511" s="300" t="str">
        <f>IF(明細!AN505="","",明細!AN505)</f>
        <v/>
      </c>
      <c r="AO511" s="300" t="str">
        <f>IF(明細!AO505="","",明細!AO505)</f>
        <v/>
      </c>
      <c r="AP511" s="300" t="str">
        <f>IF(明細!AP505="","",明細!AP505)</f>
        <v/>
      </c>
      <c r="AQ511" s="301" t="str">
        <f>IF(明細!AQ505="","",明細!AQ505)</f>
        <v/>
      </c>
      <c r="AR511" s="302" t="str">
        <f>IF(明細!AR505="","",明細!AR505)</f>
        <v/>
      </c>
      <c r="AU511" s="360"/>
      <c r="AV511" s="368"/>
      <c r="AW511" s="446" t="str">
        <f>IF(明細!AV505="","",明細!AV505)</f>
        <v/>
      </c>
      <c r="AX511" s="419" t="str">
        <f>IF(明細!AT505="","",明細!AT505)</f>
        <v/>
      </c>
      <c r="AY511" s="280" t="str">
        <f>IF($AX511="","",VLOOKUP($AX511,リスト!$CL:$CM,2,FALSE))</f>
        <v/>
      </c>
      <c r="AZ511" s="3"/>
      <c r="BA511" s="280" t="str">
        <f>IF(BB511="","",VLOOKUP(BB511,リスト!$K:$L,2,FALSE))</f>
        <v/>
      </c>
      <c r="BB511" s="3"/>
      <c r="BC511" s="3"/>
      <c r="BD511" s="87"/>
      <c r="BE511" s="280" t="str">
        <f>IF(BF511="","",VLOOKUP(BF511,リスト!$I:$J,2,FALSE))</f>
        <v/>
      </c>
      <c r="BF511" s="3"/>
      <c r="BG511" s="280" t="str">
        <f>IF(BH511="","",VLOOKUP(BH511,リスト!$M:$N,2,FALSE))</f>
        <v/>
      </c>
      <c r="BH511" s="282"/>
      <c r="BI511" s="280" t="str">
        <f>IF(BJ511="","",VLOOKUP(BJ511,リスト!$O:$P,2,FALSE))</f>
        <v/>
      </c>
      <c r="BJ511" s="24"/>
      <c r="BM511" s="451" t="str">
        <f>IF(明細!AV505="","",明細!AV505)</f>
        <v/>
      </c>
      <c r="BN511" s="453" t="str">
        <f>IF(明細!AT505="","",明細!AT505)</f>
        <v/>
      </c>
      <c r="BO511" s="280" t="str">
        <f>IF($BN511="","",VLOOKUP($BN511,リスト!$CL:$CM,2,FALSE))</f>
        <v/>
      </c>
      <c r="BP511" s="280" t="str">
        <f>IF(BQ511="","",VLOOKUP(BQ511,リスト!$K$5:$L$7,2,FALSE))</f>
        <v/>
      </c>
      <c r="BQ511" s="13"/>
      <c r="BR511" s="13"/>
      <c r="BS511" s="47"/>
      <c r="BT511" s="280" t="str">
        <f>IF(BU511="","",VLOOKUP(BU511,リスト!I502:J520,2,FALSE))</f>
        <v/>
      </c>
      <c r="BU511" s="13"/>
      <c r="BV511" s="13"/>
      <c r="BW511" s="282"/>
      <c r="BX511" s="282"/>
      <c r="BY511" s="280" t="str">
        <f>IF(BZ511="","",VLOOKUP(BZ511,リスト!$S$5:$T$6,2,FALSE))</f>
        <v/>
      </c>
      <c r="BZ511" s="3"/>
      <c r="CA511" s="3"/>
      <c r="CB511" s="81"/>
      <c r="CC511" s="280" t="str">
        <f t="shared" si="66"/>
        <v/>
      </c>
      <c r="CD511" s="83"/>
      <c r="CE511" s="83"/>
      <c r="CF511" s="83"/>
      <c r="CG511" s="83"/>
      <c r="CH511" s="282" t="str">
        <f t="shared" si="67"/>
        <v/>
      </c>
      <c r="CI511" s="83"/>
      <c r="CJ511" s="280" t="str">
        <f t="shared" si="68"/>
        <v/>
      </c>
      <c r="CK511" s="87"/>
      <c r="CL511" s="78"/>
      <c r="CM511" s="83"/>
      <c r="CN511" s="83"/>
      <c r="CO511" s="83"/>
      <c r="CP511" s="280" t="str">
        <f t="shared" si="73"/>
        <v/>
      </c>
      <c r="CQ511" s="81"/>
      <c r="CR511" s="280" t="str">
        <f t="shared" si="74"/>
        <v/>
      </c>
      <c r="CS511" s="3"/>
      <c r="CT511" s="3"/>
      <c r="CU511" s="280" t="str">
        <f>IF(CV511="","",VLOOKUP(CV511,リスト!$V$5:$W$6,2,FALSE))</f>
        <v/>
      </c>
      <c r="CV511" s="3"/>
      <c r="CW511" s="280" t="str">
        <f>IF(CX511="","",VLOOKUP(CX511,リスト!$X$5:$Y$6,2,FALSE))</f>
        <v/>
      </c>
      <c r="CX511" s="3"/>
      <c r="CY511" s="77"/>
      <c r="CZ511" s="77"/>
      <c r="DA511" s="75"/>
      <c r="DB511" s="75"/>
      <c r="DC511" s="75"/>
      <c r="DD511" s="75"/>
      <c r="DE511" s="280" t="str">
        <f>IF(DF511="","",VLOOKUP(DF511,リスト!$Z$5:$AA$10,2,FALSE))</f>
        <v/>
      </c>
      <c r="DF511" s="3"/>
      <c r="DG511" s="280" t="str">
        <f>IF(DH511="","",VLOOKUP(DH511,リスト!$AB$5:$AC$12,2,FALSE))</f>
        <v/>
      </c>
      <c r="DH511" s="63"/>
      <c r="DI511" s="280" t="str">
        <f>IF(DJ511="","",VLOOKUP(DJ511,リスト!$AD$5:$AE$7,2,FALSE))</f>
        <v/>
      </c>
      <c r="DJ511" s="3"/>
      <c r="DK511" s="280" t="str">
        <f>IF(DL511="","",VLOOKUP(DL511,リスト!$AF$5:$AG$10,2,FALSE))</f>
        <v/>
      </c>
      <c r="DL511" s="3"/>
      <c r="DM511" s="280" t="str">
        <f>IF(DN511="","",VLOOKUP(DN511,リスト!$AH$5:$AI$6,2,FALSE))</f>
        <v/>
      </c>
      <c r="DN511" s="3"/>
      <c r="DO511" s="280" t="str">
        <f>IF(DP511="","",VLOOKUP(DP511,リスト!$AJ$5:$AK$6,2,FALSE))</f>
        <v/>
      </c>
      <c r="DP511" s="3"/>
      <c r="DQ511" s="280" t="str">
        <f>IF(DR511="","",VLOOKUP(DR511,リスト!$AL$5:$AM$7,2,FALSE))</f>
        <v/>
      </c>
      <c r="DR511" s="3"/>
      <c r="DS511" s="13"/>
      <c r="DT511" s="85"/>
      <c r="DU511" s="85"/>
      <c r="DV511" s="281" t="str">
        <f>IF(DW511="","",VLOOKUP(DW511,リスト!$AN$5:$AO$6,2,FALSE))</f>
        <v/>
      </c>
      <c r="DW511" s="13"/>
      <c r="DX511" s="341"/>
      <c r="DY511" s="345"/>
      <c r="DZ511" s="341"/>
      <c r="EA511" s="345"/>
      <c r="EB511" s="280" t="str">
        <f>IF(EC511="","",VLOOKUP(EC511,リスト!$AW$5:$AX$8,2,FALSE))</f>
        <v/>
      </c>
      <c r="EC511" s="3"/>
      <c r="ED511" s="85"/>
      <c r="EE511" s="280" t="str">
        <f>IF(EF511="","",VLOOKUP(EF511,リスト!$AY$5:$AZ$10,2,FALSE))</f>
        <v/>
      </c>
      <c r="EF511" s="3"/>
      <c r="EG511" s="280" t="str">
        <f>IF(EH511="","",VLOOKUP(EH511,リスト!$BA$5:$BB$10,2,FALSE))</f>
        <v/>
      </c>
      <c r="EH511" s="3"/>
      <c r="EI511" s="280" t="str">
        <f>IF(EJ511="","",VLOOKUP(EJ511,リスト!$BC$5:$BD$10,2,FALSE))</f>
        <v/>
      </c>
      <c r="EJ511" s="3"/>
      <c r="EK511" s="280" t="str">
        <f>IF(EL511="","",VLOOKUP(EL511,リスト!$BE$5:$BF$10,2,FALSE))</f>
        <v/>
      </c>
      <c r="EL511" s="3"/>
      <c r="EM511" s="78"/>
      <c r="EN511" s="73"/>
      <c r="EO511" s="73"/>
      <c r="EP511" s="13"/>
      <c r="EQ511" s="13"/>
      <c r="ER511" s="280" t="str">
        <f>IF(ES511="","",VLOOKUP(ES511,リスト!$BG$5:$BH$10,2,FALSE))</f>
        <v/>
      </c>
      <c r="ES511" s="13"/>
      <c r="ET511" s="13"/>
      <c r="EU511" s="13"/>
      <c r="EV511" s="13"/>
      <c r="EW511" s="13"/>
      <c r="EX511" s="81"/>
      <c r="EY511" s="81"/>
      <c r="EZ511" s="26"/>
      <c r="FA511" s="281" t="str">
        <f>IF($EZ511="","",INDEX(リスト!$BI$5:$BJ$40,MATCH($EZ511,リスト!$BJ$5:$BJ$40,0),1))</f>
        <v/>
      </c>
      <c r="FB511" s="280" t="str">
        <f>IF(FC511="","",VLOOKUP(FC511,リスト!$BK:$BL,2,FALSE))</f>
        <v/>
      </c>
      <c r="FC511" s="13"/>
      <c r="FD511" s="331"/>
      <c r="FE511" s="3"/>
      <c r="FF511" s="280" t="str">
        <f>IF(FG511="","",VLOOKUP(FG511,リスト!$BO$5:$BP$6,2,FALSE))</f>
        <v/>
      </c>
      <c r="FG511" s="3"/>
      <c r="FH511" s="280" t="str">
        <f>IF(FI511="","",VLOOKUP(FI511,リスト!$BQ$5:$BR$8,2,FALSE))</f>
        <v/>
      </c>
      <c r="FI511" s="3"/>
      <c r="FJ511" s="282"/>
      <c r="FK511" s="280" t="str">
        <f>IF(FL511="","",VLOOKUP(FL511,リスト!$BS$5:$BT$6,2,FALSE))</f>
        <v/>
      </c>
      <c r="FL511" s="63"/>
      <c r="FM511" s="13"/>
      <c r="FN511" s="13"/>
      <c r="FO511" s="13"/>
      <c r="FP511" s="283" t="str">
        <f t="shared" si="69"/>
        <v/>
      </c>
      <c r="FQ511" s="283" t="str">
        <f t="shared" si="69"/>
        <v/>
      </c>
      <c r="FR511" s="13"/>
      <c r="FS511" s="85"/>
      <c r="FT511" s="85"/>
      <c r="FU511" s="281" t="str">
        <f t="shared" si="70"/>
        <v/>
      </c>
      <c r="FV511" s="280" t="str">
        <f>IF(FW511="","",VLOOKUP(FW511,リスト!$BV$5:$BW$10,2,FALSE))</f>
        <v/>
      </c>
      <c r="FW511" s="26"/>
      <c r="FX511" s="282" t="str">
        <f t="shared" si="71"/>
        <v/>
      </c>
      <c r="FY511" s="280" t="str">
        <f>IF(FZ511="","",VLOOKUP(FZ511,リスト!$BX$5:$BY$6,2,FALSE))</f>
        <v/>
      </c>
      <c r="FZ511" s="3"/>
      <c r="GA511" s="280" t="str">
        <f>IF(GB511="","",VLOOKUP(GB511,リスト!$BZ$5:$CA$6,2,FALSE))</f>
        <v/>
      </c>
      <c r="GB511" s="13"/>
      <c r="GC511" s="281" t="str">
        <f>IF(GD511="","",VLOOKUP(GD511,リスト!$CB$5:$CC$6,2,FALSE))</f>
        <v/>
      </c>
      <c r="GD511" s="13"/>
      <c r="GE511" s="13"/>
      <c r="GF511" s="13"/>
      <c r="GG511" s="75"/>
      <c r="GH511" s="281" t="str">
        <f t="shared" si="72"/>
        <v/>
      </c>
      <c r="GI511" s="128"/>
      <c r="GJ511" s="281" t="str">
        <f>IF(GK511="","",VLOOKUP(GK511,リスト!$CD$5:$CE$6,2,FALSE))</f>
        <v/>
      </c>
      <c r="GK511" s="13"/>
      <c r="GL511" s="281" t="str">
        <f>IF(GM511="","",VLOOKUP(GM511,リスト!$CF$5:$CG$5,2,FALSE))</f>
        <v/>
      </c>
      <c r="GM511" s="26"/>
      <c r="GN511" s="280" t="str">
        <f>IF(GO511="","",VLOOKUP(GO511,リスト!$CH$5:$CI$5,2,FALSE))</f>
        <v/>
      </c>
      <c r="GO511" s="284"/>
      <c r="GP511" s="284"/>
      <c r="GQ511" s="284"/>
      <c r="GR511" s="284"/>
      <c r="GS511" s="284"/>
      <c r="GT511" s="284"/>
      <c r="GU511" s="284"/>
      <c r="GV511" s="284"/>
      <c r="GW511" s="284"/>
      <c r="GX511" s="285"/>
    </row>
    <row r="512" spans="2:206" s="177" customFormat="1" ht="24.75" hidden="1" customHeight="1" outlineLevel="1">
      <c r="B512" s="286" t="str">
        <f>IF(明細!B506="","",明細!B506)</f>
        <v/>
      </c>
      <c r="C512" s="287" t="str">
        <f>IF(明細!C506="","",明細!C506)</f>
        <v/>
      </c>
      <c r="D512" s="265" t="str">
        <f>IF(明細!D506="","",明細!D506)</f>
        <v/>
      </c>
      <c r="E512" s="265" t="str">
        <f>IF(明細!E506="","",明細!E506)</f>
        <v/>
      </c>
      <c r="F512" s="265" t="str">
        <f>IF(明細!F506="","",明細!F506)</f>
        <v/>
      </c>
      <c r="G512" s="265" t="str">
        <f>IF(明細!G506="","",明細!G506)</f>
        <v/>
      </c>
      <c r="H512" s="265" t="str">
        <f>IF(明細!H506="","",明細!H506)</f>
        <v/>
      </c>
      <c r="I512" s="265" t="str">
        <f>IF(明細!I506="","",明細!I506)</f>
        <v/>
      </c>
      <c r="J512" s="265" t="str">
        <f>IF(明細!J506="","",明細!J506)</f>
        <v/>
      </c>
      <c r="K512" s="265" t="str">
        <f>IF(明細!K506="","",明細!K506)</f>
        <v/>
      </c>
      <c r="L512" s="265" t="str">
        <f>IF(明細!L506="","",明細!L506)</f>
        <v/>
      </c>
      <c r="M512" s="265" t="str">
        <f>IF(明細!M506="","",明細!M506)</f>
        <v/>
      </c>
      <c r="N512" s="265" t="str">
        <f>IF(明細!N506="","",明細!N506)</f>
        <v/>
      </c>
      <c r="O512" s="265" t="str">
        <f>IF(明細!O506="","",明細!O506)</f>
        <v/>
      </c>
      <c r="P512" s="265" t="str">
        <f>IF(明細!P506="","",明細!P506)</f>
        <v/>
      </c>
      <c r="Q512" s="265" t="str">
        <f>IF(明細!Q506="","",明細!Q506)</f>
        <v/>
      </c>
      <c r="R512" s="289" t="str">
        <f>IF(明細!R506="","",明細!R506)</f>
        <v/>
      </c>
      <c r="S512" s="291" t="str">
        <f>IF(明細!S506="","",明細!S506)</f>
        <v/>
      </c>
      <c r="T512" s="291" t="str">
        <f>IF(明細!T506="","",明細!T506)</f>
        <v/>
      </c>
      <c r="U512" s="291" t="str">
        <f>IF(明細!U506="","",明細!U506)</f>
        <v/>
      </c>
      <c r="V512" s="292" t="str">
        <f>IF(明細!V506="","",明細!V506)</f>
        <v>個</v>
      </c>
      <c r="W512" s="292" t="str">
        <f>IF(明細!W506="","",明細!W506)</f>
        <v/>
      </c>
      <c r="X512" s="293" t="str">
        <f>IF(明細!X506="","",明細!X506)</f>
        <v/>
      </c>
      <c r="Y512" s="134" t="str">
        <f>IF(明細!Y506="","",明細!Y506)</f>
        <v/>
      </c>
      <c r="Z512" s="135" t="str">
        <f>IF(明細!Z506="","",明細!Z506)</f>
        <v/>
      </c>
      <c r="AA512" s="134" t="str">
        <f>IF(明細!AA506="","",明細!AA506)</f>
        <v/>
      </c>
      <c r="AB512" s="303" t="str">
        <f>IF(明細!AB506="","",明細!AB506)</f>
        <v/>
      </c>
      <c r="AC512" s="134" t="str">
        <f>IF(明細!AC506="","",明細!AC506)</f>
        <v/>
      </c>
      <c r="AD512" s="183" t="str">
        <f>IF(明細!AD506="","",明細!AD506)</f>
        <v/>
      </c>
      <c r="AE512" s="184">
        <f>IF(明細!AE506="","",明細!AE506)</f>
        <v>0.1</v>
      </c>
      <c r="AF512" s="185" t="str">
        <f>IF(明細!AF506="","",明細!AF506)</f>
        <v/>
      </c>
      <c r="AG512" s="186" t="str">
        <f>IF(明細!AG506="","",明細!AG506)</f>
        <v/>
      </c>
      <c r="AH512" s="186" t="str">
        <f>IF(明細!AH506="","",明細!AH506)</f>
        <v/>
      </c>
      <c r="AI512" s="187" t="str">
        <f>IF(明細!AI506="","",明細!AI506)</f>
        <v/>
      </c>
      <c r="AJ512" s="296" t="str">
        <f>IF(明細!AJ506="","",明細!AJ506)</f>
        <v/>
      </c>
      <c r="AK512" s="297" t="str">
        <f>IF(明細!AK506="","",明細!AK506)</f>
        <v/>
      </c>
      <c r="AL512" s="298" t="str">
        <f>IF(明細!AL506="","",明細!AL506)</f>
        <v/>
      </c>
      <c r="AM512" s="299" t="str">
        <f>IF(明細!AM506="","",明細!AM506)</f>
        <v/>
      </c>
      <c r="AN512" s="300" t="str">
        <f>IF(明細!AN506="","",明細!AN506)</f>
        <v/>
      </c>
      <c r="AO512" s="300" t="str">
        <f>IF(明細!AO506="","",明細!AO506)</f>
        <v/>
      </c>
      <c r="AP512" s="300" t="str">
        <f>IF(明細!AP506="","",明細!AP506)</f>
        <v/>
      </c>
      <c r="AQ512" s="301" t="str">
        <f>IF(明細!AQ506="","",明細!AQ506)</f>
        <v/>
      </c>
      <c r="AR512" s="302" t="str">
        <f>IF(明細!AR506="","",明細!AR506)</f>
        <v/>
      </c>
      <c r="AU512" s="360"/>
      <c r="AV512" s="368"/>
      <c r="AW512" s="446" t="str">
        <f>IF(明細!AV506="","",明細!AV506)</f>
        <v/>
      </c>
      <c r="AX512" s="419" t="str">
        <f>IF(明細!AT506="","",明細!AT506)</f>
        <v/>
      </c>
      <c r="AY512" s="280" t="str">
        <f>IF($AX512="","",VLOOKUP($AX512,リスト!$CL:$CM,2,FALSE))</f>
        <v/>
      </c>
      <c r="AZ512" s="3"/>
      <c r="BA512" s="280" t="str">
        <f>IF(BB512="","",VLOOKUP(BB512,リスト!$K:$L,2,FALSE))</f>
        <v/>
      </c>
      <c r="BB512" s="3"/>
      <c r="BC512" s="3"/>
      <c r="BD512" s="87"/>
      <c r="BE512" s="280" t="str">
        <f>IF(BF512="","",VLOOKUP(BF512,リスト!$I:$J,2,FALSE))</f>
        <v/>
      </c>
      <c r="BF512" s="3"/>
      <c r="BG512" s="280" t="str">
        <f>IF(BH512="","",VLOOKUP(BH512,リスト!$M:$N,2,FALSE))</f>
        <v/>
      </c>
      <c r="BH512" s="282"/>
      <c r="BI512" s="280" t="str">
        <f>IF(BJ512="","",VLOOKUP(BJ512,リスト!$O:$P,2,FALSE))</f>
        <v/>
      </c>
      <c r="BJ512" s="24"/>
      <c r="BM512" s="451" t="str">
        <f>IF(明細!AV506="","",明細!AV506)</f>
        <v/>
      </c>
      <c r="BN512" s="453" t="str">
        <f>IF(明細!AT506="","",明細!AT506)</f>
        <v/>
      </c>
      <c r="BO512" s="280" t="str">
        <f>IF($BN512="","",VLOOKUP($BN512,リスト!$CL:$CM,2,FALSE))</f>
        <v/>
      </c>
      <c r="BP512" s="280" t="str">
        <f>IF(BQ512="","",VLOOKUP(BQ512,リスト!$K$5:$L$7,2,FALSE))</f>
        <v/>
      </c>
      <c r="BQ512" s="13"/>
      <c r="BR512" s="13"/>
      <c r="BS512" s="47"/>
      <c r="BT512" s="280" t="str">
        <f>IF(BU512="","",VLOOKUP(BU512,リスト!I503:J521,2,FALSE))</f>
        <v/>
      </c>
      <c r="BU512" s="13"/>
      <c r="BV512" s="13"/>
      <c r="BW512" s="282"/>
      <c r="BX512" s="282"/>
      <c r="BY512" s="280" t="str">
        <f>IF(BZ512="","",VLOOKUP(BZ512,リスト!$S$5:$T$6,2,FALSE))</f>
        <v/>
      </c>
      <c r="BZ512" s="3"/>
      <c r="CA512" s="3"/>
      <c r="CB512" s="81"/>
      <c r="CC512" s="280" t="str">
        <f t="shared" si="66"/>
        <v/>
      </c>
      <c r="CD512" s="83"/>
      <c r="CE512" s="83"/>
      <c r="CF512" s="83"/>
      <c r="CG512" s="83"/>
      <c r="CH512" s="282" t="str">
        <f t="shared" si="67"/>
        <v/>
      </c>
      <c r="CI512" s="83"/>
      <c r="CJ512" s="280" t="str">
        <f t="shared" si="68"/>
        <v/>
      </c>
      <c r="CK512" s="87"/>
      <c r="CL512" s="78"/>
      <c r="CM512" s="83"/>
      <c r="CN512" s="83"/>
      <c r="CO512" s="83"/>
      <c r="CP512" s="280" t="str">
        <f t="shared" si="73"/>
        <v/>
      </c>
      <c r="CQ512" s="81"/>
      <c r="CR512" s="280" t="str">
        <f t="shared" si="74"/>
        <v/>
      </c>
      <c r="CS512" s="3"/>
      <c r="CT512" s="3"/>
      <c r="CU512" s="280" t="str">
        <f>IF(CV512="","",VLOOKUP(CV512,リスト!$V$5:$W$6,2,FALSE))</f>
        <v/>
      </c>
      <c r="CV512" s="3"/>
      <c r="CW512" s="280" t="str">
        <f>IF(CX512="","",VLOOKUP(CX512,リスト!$X$5:$Y$6,2,FALSE))</f>
        <v/>
      </c>
      <c r="CX512" s="3"/>
      <c r="CY512" s="77"/>
      <c r="CZ512" s="77"/>
      <c r="DA512" s="75"/>
      <c r="DB512" s="75"/>
      <c r="DC512" s="75"/>
      <c r="DD512" s="75"/>
      <c r="DE512" s="280" t="str">
        <f>IF(DF512="","",VLOOKUP(DF512,リスト!$Z$5:$AA$10,2,FALSE))</f>
        <v/>
      </c>
      <c r="DF512" s="3"/>
      <c r="DG512" s="280" t="str">
        <f>IF(DH512="","",VLOOKUP(DH512,リスト!$AB$5:$AC$12,2,FALSE))</f>
        <v/>
      </c>
      <c r="DH512" s="63"/>
      <c r="DI512" s="280" t="str">
        <f>IF(DJ512="","",VLOOKUP(DJ512,リスト!$AD$5:$AE$7,2,FALSE))</f>
        <v/>
      </c>
      <c r="DJ512" s="3"/>
      <c r="DK512" s="280" t="str">
        <f>IF(DL512="","",VLOOKUP(DL512,リスト!$AF$5:$AG$10,2,FALSE))</f>
        <v/>
      </c>
      <c r="DL512" s="3"/>
      <c r="DM512" s="280" t="str">
        <f>IF(DN512="","",VLOOKUP(DN512,リスト!$AH$5:$AI$6,2,FALSE))</f>
        <v/>
      </c>
      <c r="DN512" s="3"/>
      <c r="DO512" s="280" t="str">
        <f>IF(DP512="","",VLOOKUP(DP512,リスト!$AJ$5:$AK$6,2,FALSE))</f>
        <v/>
      </c>
      <c r="DP512" s="3"/>
      <c r="DQ512" s="280" t="str">
        <f>IF(DR512="","",VLOOKUP(DR512,リスト!$AL$5:$AM$7,2,FALSE))</f>
        <v/>
      </c>
      <c r="DR512" s="3"/>
      <c r="DS512" s="13"/>
      <c r="DT512" s="85"/>
      <c r="DU512" s="85"/>
      <c r="DV512" s="281" t="str">
        <f>IF(DW512="","",VLOOKUP(DW512,リスト!$AN$5:$AO$6,2,FALSE))</f>
        <v/>
      </c>
      <c r="DW512" s="13"/>
      <c r="DX512" s="341"/>
      <c r="DY512" s="345"/>
      <c r="DZ512" s="341"/>
      <c r="EA512" s="345"/>
      <c r="EB512" s="280" t="str">
        <f>IF(EC512="","",VLOOKUP(EC512,リスト!$AW$5:$AX$8,2,FALSE))</f>
        <v/>
      </c>
      <c r="EC512" s="3"/>
      <c r="ED512" s="85"/>
      <c r="EE512" s="280" t="str">
        <f>IF(EF512="","",VLOOKUP(EF512,リスト!$AY$5:$AZ$10,2,FALSE))</f>
        <v/>
      </c>
      <c r="EF512" s="3"/>
      <c r="EG512" s="280" t="str">
        <f>IF(EH512="","",VLOOKUP(EH512,リスト!$BA$5:$BB$10,2,FALSE))</f>
        <v/>
      </c>
      <c r="EH512" s="3"/>
      <c r="EI512" s="280" t="str">
        <f>IF(EJ512="","",VLOOKUP(EJ512,リスト!$BC$5:$BD$10,2,FALSE))</f>
        <v/>
      </c>
      <c r="EJ512" s="3"/>
      <c r="EK512" s="280" t="str">
        <f>IF(EL512="","",VLOOKUP(EL512,リスト!$BE$5:$BF$10,2,FALSE))</f>
        <v/>
      </c>
      <c r="EL512" s="3"/>
      <c r="EM512" s="78"/>
      <c r="EN512" s="73"/>
      <c r="EO512" s="73"/>
      <c r="EP512" s="13"/>
      <c r="EQ512" s="13"/>
      <c r="ER512" s="280" t="str">
        <f>IF(ES512="","",VLOOKUP(ES512,リスト!$BG$5:$BH$10,2,FALSE))</f>
        <v/>
      </c>
      <c r="ES512" s="13"/>
      <c r="ET512" s="13"/>
      <c r="EU512" s="13"/>
      <c r="EV512" s="13"/>
      <c r="EW512" s="13"/>
      <c r="EX512" s="81"/>
      <c r="EY512" s="81"/>
      <c r="EZ512" s="26"/>
      <c r="FA512" s="281" t="str">
        <f>IF($EZ512="","",INDEX(リスト!$BI$5:$BJ$40,MATCH($EZ512,リスト!$BJ$5:$BJ$40,0),1))</f>
        <v/>
      </c>
      <c r="FB512" s="280" t="str">
        <f>IF(FC512="","",VLOOKUP(FC512,リスト!$BK:$BL,2,FALSE))</f>
        <v/>
      </c>
      <c r="FC512" s="13"/>
      <c r="FD512" s="331"/>
      <c r="FE512" s="3"/>
      <c r="FF512" s="280" t="str">
        <f>IF(FG512="","",VLOOKUP(FG512,リスト!$BO$5:$BP$6,2,FALSE))</f>
        <v/>
      </c>
      <c r="FG512" s="3"/>
      <c r="FH512" s="280" t="str">
        <f>IF(FI512="","",VLOOKUP(FI512,リスト!$BQ$5:$BR$8,2,FALSE))</f>
        <v/>
      </c>
      <c r="FI512" s="3"/>
      <c r="FJ512" s="282"/>
      <c r="FK512" s="280" t="str">
        <f>IF(FL512="","",VLOOKUP(FL512,リスト!$BS$5:$BT$6,2,FALSE))</f>
        <v/>
      </c>
      <c r="FL512" s="63"/>
      <c r="FM512" s="13"/>
      <c r="FN512" s="13"/>
      <c r="FO512" s="13"/>
      <c r="FP512" s="283" t="str">
        <f t="shared" si="69"/>
        <v/>
      </c>
      <c r="FQ512" s="283" t="str">
        <f t="shared" si="69"/>
        <v/>
      </c>
      <c r="FR512" s="13"/>
      <c r="FS512" s="85"/>
      <c r="FT512" s="85"/>
      <c r="FU512" s="281" t="str">
        <f t="shared" si="70"/>
        <v/>
      </c>
      <c r="FV512" s="280" t="str">
        <f>IF(FW512="","",VLOOKUP(FW512,リスト!$BV$5:$BW$10,2,FALSE))</f>
        <v/>
      </c>
      <c r="FW512" s="26"/>
      <c r="FX512" s="282" t="str">
        <f t="shared" si="71"/>
        <v/>
      </c>
      <c r="FY512" s="280" t="str">
        <f>IF(FZ512="","",VLOOKUP(FZ512,リスト!$BX$5:$BY$6,2,FALSE))</f>
        <v/>
      </c>
      <c r="FZ512" s="3"/>
      <c r="GA512" s="280" t="str">
        <f>IF(GB512="","",VLOOKUP(GB512,リスト!$BZ$5:$CA$6,2,FALSE))</f>
        <v/>
      </c>
      <c r="GB512" s="13"/>
      <c r="GC512" s="281" t="str">
        <f>IF(GD512="","",VLOOKUP(GD512,リスト!$CB$5:$CC$6,2,FALSE))</f>
        <v/>
      </c>
      <c r="GD512" s="13"/>
      <c r="GE512" s="13"/>
      <c r="GF512" s="13"/>
      <c r="GG512" s="75"/>
      <c r="GH512" s="281" t="str">
        <f t="shared" si="72"/>
        <v/>
      </c>
      <c r="GI512" s="128"/>
      <c r="GJ512" s="281" t="str">
        <f>IF(GK512="","",VLOOKUP(GK512,リスト!$CD$5:$CE$6,2,FALSE))</f>
        <v/>
      </c>
      <c r="GK512" s="13"/>
      <c r="GL512" s="281" t="str">
        <f>IF(GM512="","",VLOOKUP(GM512,リスト!$CF$5:$CG$5,2,FALSE))</f>
        <v/>
      </c>
      <c r="GM512" s="26"/>
      <c r="GN512" s="280" t="str">
        <f>IF(GO512="","",VLOOKUP(GO512,リスト!$CH$5:$CI$5,2,FALSE))</f>
        <v/>
      </c>
      <c r="GO512" s="284"/>
      <c r="GP512" s="284"/>
      <c r="GQ512" s="284"/>
      <c r="GR512" s="284"/>
      <c r="GS512" s="284"/>
      <c r="GT512" s="284"/>
      <c r="GU512" s="284"/>
      <c r="GV512" s="284"/>
      <c r="GW512" s="284"/>
      <c r="GX512" s="285"/>
    </row>
    <row r="513" spans="2:206" s="177" customFormat="1" ht="24.75" customHeight="1" collapsed="1">
      <c r="B513" s="286" t="str">
        <f>IF(明細!B507="","",明細!B507)</f>
        <v/>
      </c>
      <c r="C513" s="287" t="str">
        <f>IF(明細!C507="","",明細!C507)</f>
        <v/>
      </c>
      <c r="D513" s="265" t="str">
        <f>IF(明細!D507="","",明細!D507)</f>
        <v/>
      </c>
      <c r="E513" s="265" t="str">
        <f>IF(明細!E507="","",明細!E507)</f>
        <v/>
      </c>
      <c r="F513" s="265" t="str">
        <f>IF(明細!F507="","",明細!F507)</f>
        <v/>
      </c>
      <c r="G513" s="265" t="str">
        <f>IF(明細!G507="","",明細!G507)</f>
        <v/>
      </c>
      <c r="H513" s="265" t="str">
        <f>IF(明細!H507="","",明細!H507)</f>
        <v/>
      </c>
      <c r="I513" s="265" t="str">
        <f>IF(明細!I507="","",明細!I507)</f>
        <v/>
      </c>
      <c r="J513" s="265" t="str">
        <f>IF(明細!J507="","",明細!J507)</f>
        <v/>
      </c>
      <c r="K513" s="265" t="str">
        <f>IF(明細!K507="","",明細!K507)</f>
        <v/>
      </c>
      <c r="L513" s="265" t="str">
        <f>IF(明細!L507="","",明細!L507)</f>
        <v/>
      </c>
      <c r="M513" s="265" t="str">
        <f>IF(明細!M507="","",明細!M507)</f>
        <v/>
      </c>
      <c r="N513" s="265" t="str">
        <f>IF(明細!N507="","",明細!N507)</f>
        <v/>
      </c>
      <c r="O513" s="265" t="str">
        <f>IF(明細!O507="","",明細!O507)</f>
        <v/>
      </c>
      <c r="P513" s="265" t="str">
        <f>IF(明細!P507="","",明細!P507)</f>
        <v/>
      </c>
      <c r="Q513" s="265" t="str">
        <f>IF(明細!Q507="","",明細!Q507)</f>
        <v/>
      </c>
      <c r="R513" s="289" t="str">
        <f>IF(明細!R507="","",明細!R507)</f>
        <v/>
      </c>
      <c r="S513" s="291" t="str">
        <f>IF(明細!S507="","",明細!S507)</f>
        <v/>
      </c>
      <c r="T513" s="291" t="str">
        <f>IF(明細!T507="","",明細!T507)</f>
        <v/>
      </c>
      <c r="U513" s="291" t="str">
        <f>IF(明細!U507="","",明細!U507)</f>
        <v/>
      </c>
      <c r="V513" s="292" t="str">
        <f>IF(明細!V507="","",明細!V507)</f>
        <v>個</v>
      </c>
      <c r="W513" s="292" t="str">
        <f>IF(明細!W507="","",明細!W507)</f>
        <v/>
      </c>
      <c r="X513" s="293" t="str">
        <f>IF(明細!X507="","",明細!X507)</f>
        <v/>
      </c>
      <c r="Y513" s="134" t="str">
        <f>IF(明細!Y507="","",明細!Y507)</f>
        <v/>
      </c>
      <c r="Z513" s="135" t="str">
        <f>IF(明細!Z507="","",明細!Z507)</f>
        <v/>
      </c>
      <c r="AA513" s="134" t="str">
        <f>IF(明細!AA507="","",明細!AA507)</f>
        <v/>
      </c>
      <c r="AB513" s="303" t="str">
        <f>IF(明細!AB507="","",明細!AB507)</f>
        <v/>
      </c>
      <c r="AC513" s="134" t="str">
        <f>IF(明細!AC507="","",明細!AC507)</f>
        <v/>
      </c>
      <c r="AD513" s="183" t="str">
        <f>IF(明細!AD507="","",明細!AD507)</f>
        <v/>
      </c>
      <c r="AE513" s="184">
        <f>IF(明細!AE507="","",明細!AE507)</f>
        <v>0.1</v>
      </c>
      <c r="AF513" s="185" t="str">
        <f>IF(明細!AF507="","",明細!AF507)</f>
        <v/>
      </c>
      <c r="AG513" s="186" t="str">
        <f>IF(明細!AG507="","",明細!AG507)</f>
        <v/>
      </c>
      <c r="AH513" s="186" t="str">
        <f>IF(明細!AH507="","",明細!AH507)</f>
        <v/>
      </c>
      <c r="AI513" s="187" t="str">
        <f>IF(明細!AI507="","",明細!AI507)</f>
        <v/>
      </c>
      <c r="AJ513" s="296" t="str">
        <f>IF(明細!AJ507="","",明細!AJ507)</f>
        <v/>
      </c>
      <c r="AK513" s="297" t="str">
        <f>IF(明細!AK507="","",明細!AK507)</f>
        <v/>
      </c>
      <c r="AL513" s="298" t="str">
        <f>IF(明細!AL507="","",明細!AL507)</f>
        <v/>
      </c>
      <c r="AM513" s="299" t="str">
        <f>IF(明細!AM507="","",明細!AM507)</f>
        <v/>
      </c>
      <c r="AN513" s="300" t="str">
        <f>IF(明細!AN507="","",明細!AN507)</f>
        <v/>
      </c>
      <c r="AO513" s="300" t="str">
        <f>IF(明細!AO507="","",明細!AO507)</f>
        <v/>
      </c>
      <c r="AP513" s="300" t="str">
        <f>IF(明細!AP507="","",明細!AP507)</f>
        <v/>
      </c>
      <c r="AQ513" s="301" t="str">
        <f>IF(明細!AQ507="","",明細!AQ507)</f>
        <v/>
      </c>
      <c r="AR513" s="302" t="str">
        <f>IF(明細!AR507="","",明細!AR507)</f>
        <v/>
      </c>
      <c r="AU513" s="360"/>
      <c r="AV513" s="368"/>
      <c r="AW513" s="446" t="str">
        <f>IF(明細!AV507="","",明細!AV507)</f>
        <v/>
      </c>
      <c r="AX513" s="419" t="str">
        <f>IF(明細!AT507="","",明細!AT507)</f>
        <v/>
      </c>
      <c r="AY513" s="280" t="str">
        <f>IF($AX513="","",VLOOKUP($AX513,リスト!$CL:$CM,2,FALSE))</f>
        <v/>
      </c>
      <c r="AZ513" s="3"/>
      <c r="BA513" s="280" t="str">
        <f>IF(BB513="","",VLOOKUP(BB513,リスト!$K:$L,2,FALSE))</f>
        <v/>
      </c>
      <c r="BB513" s="3"/>
      <c r="BC513" s="3"/>
      <c r="BD513" s="87"/>
      <c r="BE513" s="280" t="str">
        <f>IF(BF513="","",VLOOKUP(BF513,リスト!$I:$J,2,FALSE))</f>
        <v/>
      </c>
      <c r="BF513" s="3"/>
      <c r="BG513" s="280" t="str">
        <f>IF(BH513="","",VLOOKUP(BH513,リスト!$M:$N,2,FALSE))</f>
        <v/>
      </c>
      <c r="BH513" s="282"/>
      <c r="BI513" s="280" t="str">
        <f>IF(BJ513="","",VLOOKUP(BJ513,リスト!$O:$P,2,FALSE))</f>
        <v/>
      </c>
      <c r="BJ513" s="24"/>
      <c r="BM513" s="451" t="str">
        <f>IF(明細!AV507="","",明細!AV507)</f>
        <v/>
      </c>
      <c r="BN513" s="453" t="str">
        <f>IF(明細!AT507="","",明細!AT507)</f>
        <v/>
      </c>
      <c r="BO513" s="280" t="str">
        <f>IF($BN513="","",VLOOKUP($BN513,リスト!$CL:$CM,2,FALSE))</f>
        <v/>
      </c>
      <c r="BP513" s="280" t="str">
        <f>IF(BQ513="","",VLOOKUP(BQ513,リスト!$K$5:$L$7,2,FALSE))</f>
        <v/>
      </c>
      <c r="BQ513" s="13"/>
      <c r="BR513" s="13"/>
      <c r="BS513" s="47"/>
      <c r="BT513" s="280" t="str">
        <f>IF(BU513="","",VLOOKUP(BU513,リスト!I504:J522,2,FALSE))</f>
        <v/>
      </c>
      <c r="BU513" s="13"/>
      <c r="BV513" s="13"/>
      <c r="BW513" s="282"/>
      <c r="BX513" s="282"/>
      <c r="BY513" s="280" t="str">
        <f>IF(BZ513="","",VLOOKUP(BZ513,リスト!$S$5:$T$6,2,FALSE))</f>
        <v/>
      </c>
      <c r="BZ513" s="3"/>
      <c r="CA513" s="3"/>
      <c r="CB513" s="81"/>
      <c r="CC513" s="280" t="str">
        <f t="shared" si="66"/>
        <v/>
      </c>
      <c r="CD513" s="83"/>
      <c r="CE513" s="83"/>
      <c r="CF513" s="83"/>
      <c r="CG513" s="83"/>
      <c r="CH513" s="282" t="str">
        <f t="shared" si="67"/>
        <v/>
      </c>
      <c r="CI513" s="83"/>
      <c r="CJ513" s="280" t="str">
        <f t="shared" si="68"/>
        <v/>
      </c>
      <c r="CK513" s="87"/>
      <c r="CL513" s="78"/>
      <c r="CM513" s="83"/>
      <c r="CN513" s="83"/>
      <c r="CO513" s="83"/>
      <c r="CP513" s="280" t="str">
        <f t="shared" si="73"/>
        <v/>
      </c>
      <c r="CQ513" s="81"/>
      <c r="CR513" s="280" t="str">
        <f t="shared" si="74"/>
        <v/>
      </c>
      <c r="CS513" s="3"/>
      <c r="CT513" s="3"/>
      <c r="CU513" s="280" t="str">
        <f>IF(CV513="","",VLOOKUP(CV513,リスト!$V$5:$W$6,2,FALSE))</f>
        <v/>
      </c>
      <c r="CV513" s="3"/>
      <c r="CW513" s="280" t="str">
        <f>IF(CX513="","",VLOOKUP(CX513,リスト!$X$5:$Y$6,2,FALSE))</f>
        <v/>
      </c>
      <c r="CX513" s="3"/>
      <c r="CY513" s="77"/>
      <c r="CZ513" s="77"/>
      <c r="DA513" s="75"/>
      <c r="DB513" s="75"/>
      <c r="DC513" s="75"/>
      <c r="DD513" s="75"/>
      <c r="DE513" s="280" t="str">
        <f>IF(DF513="","",VLOOKUP(DF513,リスト!$Z$5:$AA$10,2,FALSE))</f>
        <v/>
      </c>
      <c r="DF513" s="3"/>
      <c r="DG513" s="280" t="str">
        <f>IF(DH513="","",VLOOKUP(DH513,リスト!$AB$5:$AC$12,2,FALSE))</f>
        <v/>
      </c>
      <c r="DH513" s="63"/>
      <c r="DI513" s="280" t="str">
        <f>IF(DJ513="","",VLOOKUP(DJ513,リスト!$AD$5:$AE$7,2,FALSE))</f>
        <v/>
      </c>
      <c r="DJ513" s="3"/>
      <c r="DK513" s="280" t="str">
        <f>IF(DL513="","",VLOOKUP(DL513,リスト!$AF$5:$AG$10,2,FALSE))</f>
        <v/>
      </c>
      <c r="DL513" s="3"/>
      <c r="DM513" s="280" t="str">
        <f>IF(DN513="","",VLOOKUP(DN513,リスト!$AH$5:$AI$6,2,FALSE))</f>
        <v/>
      </c>
      <c r="DN513" s="3"/>
      <c r="DO513" s="280" t="str">
        <f>IF(DP513="","",VLOOKUP(DP513,リスト!$AJ$5:$AK$6,2,FALSE))</f>
        <v/>
      </c>
      <c r="DP513" s="3"/>
      <c r="DQ513" s="280" t="str">
        <f>IF(DR513="","",VLOOKUP(DR513,リスト!$AL$5:$AM$7,2,FALSE))</f>
        <v/>
      </c>
      <c r="DR513" s="3"/>
      <c r="DS513" s="13"/>
      <c r="DT513" s="85"/>
      <c r="DU513" s="85"/>
      <c r="DV513" s="281" t="str">
        <f>IF(DW513="","",VLOOKUP(DW513,リスト!$AN$5:$AO$6,2,FALSE))</f>
        <v/>
      </c>
      <c r="DW513" s="13"/>
      <c r="DX513" s="341"/>
      <c r="DY513" s="345"/>
      <c r="DZ513" s="341"/>
      <c r="EA513" s="345"/>
      <c r="EB513" s="280" t="str">
        <f>IF(EC513="","",VLOOKUP(EC513,リスト!$AW$5:$AX$8,2,FALSE))</f>
        <v/>
      </c>
      <c r="EC513" s="3"/>
      <c r="ED513" s="85"/>
      <c r="EE513" s="280" t="str">
        <f>IF(EF513="","",VLOOKUP(EF513,リスト!$AY$5:$AZ$10,2,FALSE))</f>
        <v/>
      </c>
      <c r="EF513" s="3"/>
      <c r="EG513" s="280" t="str">
        <f>IF(EH513="","",VLOOKUP(EH513,リスト!$BA$5:$BB$10,2,FALSE))</f>
        <v/>
      </c>
      <c r="EH513" s="3"/>
      <c r="EI513" s="280" t="str">
        <f>IF(EJ513="","",VLOOKUP(EJ513,リスト!$BC$5:$BD$10,2,FALSE))</f>
        <v/>
      </c>
      <c r="EJ513" s="3"/>
      <c r="EK513" s="280" t="str">
        <f>IF(EL513="","",VLOOKUP(EL513,リスト!$BE$5:$BF$10,2,FALSE))</f>
        <v/>
      </c>
      <c r="EL513" s="3"/>
      <c r="EM513" s="78"/>
      <c r="EN513" s="73"/>
      <c r="EO513" s="73"/>
      <c r="EP513" s="13"/>
      <c r="EQ513" s="13"/>
      <c r="ER513" s="280" t="str">
        <f>IF(ES513="","",VLOOKUP(ES513,リスト!$BG$5:$BH$10,2,FALSE))</f>
        <v/>
      </c>
      <c r="ES513" s="13"/>
      <c r="ET513" s="13"/>
      <c r="EU513" s="13"/>
      <c r="EV513" s="13"/>
      <c r="EW513" s="13"/>
      <c r="EX513" s="81"/>
      <c r="EY513" s="81"/>
      <c r="EZ513" s="26"/>
      <c r="FA513" s="281" t="str">
        <f>IF($EZ513="","",INDEX(リスト!$BI$5:$BJ$40,MATCH($EZ513,リスト!$BJ$5:$BJ$40,0),1))</f>
        <v/>
      </c>
      <c r="FB513" s="280" t="str">
        <f>IF(FC513="","",VLOOKUP(FC513,リスト!$BK:$BL,2,FALSE))</f>
        <v/>
      </c>
      <c r="FC513" s="13"/>
      <c r="FD513" s="331"/>
      <c r="FE513" s="3"/>
      <c r="FF513" s="280" t="str">
        <f>IF(FG513="","",VLOOKUP(FG513,リスト!$BO$5:$BP$6,2,FALSE))</f>
        <v/>
      </c>
      <c r="FG513" s="3"/>
      <c r="FH513" s="280" t="str">
        <f>IF(FI513="","",VLOOKUP(FI513,リスト!$BQ$5:$BR$8,2,FALSE))</f>
        <v/>
      </c>
      <c r="FI513" s="3"/>
      <c r="FJ513" s="282"/>
      <c r="FK513" s="280" t="str">
        <f>IF(FL513="","",VLOOKUP(FL513,リスト!$BS$5:$BT$6,2,FALSE))</f>
        <v/>
      </c>
      <c r="FL513" s="63"/>
      <c r="FM513" s="13"/>
      <c r="FN513" s="13"/>
      <c r="FO513" s="13"/>
      <c r="FP513" s="283" t="str">
        <f t="shared" si="69"/>
        <v/>
      </c>
      <c r="FQ513" s="283" t="str">
        <f t="shared" si="69"/>
        <v/>
      </c>
      <c r="FR513" s="13"/>
      <c r="FS513" s="85"/>
      <c r="FT513" s="85"/>
      <c r="FU513" s="281" t="str">
        <f t="shared" si="70"/>
        <v/>
      </c>
      <c r="FV513" s="280" t="str">
        <f>IF(FW513="","",VLOOKUP(FW513,リスト!$BV$5:$BW$10,2,FALSE))</f>
        <v/>
      </c>
      <c r="FW513" s="26"/>
      <c r="FX513" s="282" t="str">
        <f t="shared" si="71"/>
        <v/>
      </c>
      <c r="FY513" s="280" t="str">
        <f>IF(FZ513="","",VLOOKUP(FZ513,リスト!$BX$5:$BY$6,2,FALSE))</f>
        <v/>
      </c>
      <c r="FZ513" s="3"/>
      <c r="GA513" s="280" t="str">
        <f>IF(GB513="","",VLOOKUP(GB513,リスト!$BZ$5:$CA$6,2,FALSE))</f>
        <v/>
      </c>
      <c r="GB513" s="13"/>
      <c r="GC513" s="281" t="str">
        <f>IF(GD513="","",VLOOKUP(GD513,リスト!$CB$5:$CC$6,2,FALSE))</f>
        <v/>
      </c>
      <c r="GD513" s="13"/>
      <c r="GE513" s="13"/>
      <c r="GF513" s="13"/>
      <c r="GG513" s="75"/>
      <c r="GH513" s="281" t="str">
        <f t="shared" si="72"/>
        <v/>
      </c>
      <c r="GI513" s="128"/>
      <c r="GJ513" s="281" t="str">
        <f>IF(GK513="","",VLOOKUP(GK513,リスト!$CD$5:$CE$6,2,FALSE))</f>
        <v/>
      </c>
      <c r="GK513" s="13"/>
      <c r="GL513" s="281" t="str">
        <f>IF(GM513="","",VLOOKUP(GM513,リスト!$CF$5:$CG$5,2,FALSE))</f>
        <v/>
      </c>
      <c r="GM513" s="26"/>
      <c r="GN513" s="280" t="str">
        <f>IF(GO513="","",VLOOKUP(GO513,リスト!$CH$5:$CI$5,2,FALSE))</f>
        <v/>
      </c>
      <c r="GO513" s="284"/>
      <c r="GP513" s="284"/>
      <c r="GQ513" s="284"/>
      <c r="GR513" s="284"/>
      <c r="GS513" s="284"/>
      <c r="GT513" s="284"/>
      <c r="GU513" s="284"/>
      <c r="GV513" s="284"/>
      <c r="GW513" s="284"/>
      <c r="GX513" s="285"/>
    </row>
    <row r="514" spans="2:206" s="177" customFormat="1" ht="24.75" hidden="1" customHeight="1" outlineLevel="1">
      <c r="B514" s="286" t="str">
        <f>IF(明細!B508="","",明細!B508)</f>
        <v/>
      </c>
      <c r="C514" s="287" t="str">
        <f>IF(明細!C508="","",明細!C508)</f>
        <v/>
      </c>
      <c r="D514" s="265" t="str">
        <f>IF(明細!D508="","",明細!D508)</f>
        <v/>
      </c>
      <c r="E514" s="265" t="str">
        <f>IF(明細!E508="","",明細!E508)</f>
        <v/>
      </c>
      <c r="F514" s="265" t="str">
        <f>IF(明細!F508="","",明細!F508)</f>
        <v/>
      </c>
      <c r="G514" s="265" t="str">
        <f>IF(明細!G508="","",明細!G508)</f>
        <v/>
      </c>
      <c r="H514" s="265" t="str">
        <f>IF(明細!H508="","",明細!H508)</f>
        <v/>
      </c>
      <c r="I514" s="265" t="str">
        <f>IF(明細!I508="","",明細!I508)</f>
        <v/>
      </c>
      <c r="J514" s="265" t="str">
        <f>IF(明細!J508="","",明細!J508)</f>
        <v/>
      </c>
      <c r="K514" s="265" t="str">
        <f>IF(明細!K508="","",明細!K508)</f>
        <v/>
      </c>
      <c r="L514" s="265" t="str">
        <f>IF(明細!L508="","",明細!L508)</f>
        <v/>
      </c>
      <c r="M514" s="265" t="str">
        <f>IF(明細!M508="","",明細!M508)</f>
        <v/>
      </c>
      <c r="N514" s="265" t="str">
        <f>IF(明細!N508="","",明細!N508)</f>
        <v/>
      </c>
      <c r="O514" s="265" t="str">
        <f>IF(明細!O508="","",明細!O508)</f>
        <v/>
      </c>
      <c r="P514" s="265" t="str">
        <f>IF(明細!P508="","",明細!P508)</f>
        <v/>
      </c>
      <c r="Q514" s="265" t="str">
        <f>IF(明細!Q508="","",明細!Q508)</f>
        <v/>
      </c>
      <c r="R514" s="289" t="str">
        <f>IF(明細!R508="","",明細!R508)</f>
        <v/>
      </c>
      <c r="S514" s="291" t="str">
        <f>IF(明細!S508="","",明細!S508)</f>
        <v/>
      </c>
      <c r="T514" s="291" t="str">
        <f>IF(明細!T508="","",明細!T508)</f>
        <v/>
      </c>
      <c r="U514" s="291" t="str">
        <f>IF(明細!U508="","",明細!U508)</f>
        <v/>
      </c>
      <c r="V514" s="292" t="str">
        <f>IF(明細!V508="","",明細!V508)</f>
        <v>個</v>
      </c>
      <c r="W514" s="292" t="str">
        <f>IF(明細!W508="","",明細!W508)</f>
        <v/>
      </c>
      <c r="X514" s="293" t="str">
        <f>IF(明細!X508="","",明細!X508)</f>
        <v/>
      </c>
      <c r="Y514" s="134" t="str">
        <f>IF(明細!Y508="","",明細!Y508)</f>
        <v/>
      </c>
      <c r="Z514" s="135" t="str">
        <f>IF(明細!Z508="","",明細!Z508)</f>
        <v/>
      </c>
      <c r="AA514" s="134" t="str">
        <f>IF(明細!AA508="","",明細!AA508)</f>
        <v/>
      </c>
      <c r="AB514" s="303" t="str">
        <f>IF(明細!AB508="","",明細!AB508)</f>
        <v/>
      </c>
      <c r="AC514" s="134" t="str">
        <f>IF(明細!AC508="","",明細!AC508)</f>
        <v/>
      </c>
      <c r="AD514" s="183" t="str">
        <f>IF(明細!AD508="","",明細!AD508)</f>
        <v/>
      </c>
      <c r="AE514" s="184">
        <f>IF(明細!AE508="","",明細!AE508)</f>
        <v>0.1</v>
      </c>
      <c r="AF514" s="185" t="str">
        <f>IF(明細!AF508="","",明細!AF508)</f>
        <v/>
      </c>
      <c r="AG514" s="186" t="str">
        <f>IF(明細!AG508="","",明細!AG508)</f>
        <v/>
      </c>
      <c r="AH514" s="186" t="str">
        <f>IF(明細!AH508="","",明細!AH508)</f>
        <v/>
      </c>
      <c r="AI514" s="187" t="str">
        <f>IF(明細!AI508="","",明細!AI508)</f>
        <v/>
      </c>
      <c r="AJ514" s="296" t="str">
        <f>IF(明細!AJ508="","",明細!AJ508)</f>
        <v/>
      </c>
      <c r="AK514" s="297" t="str">
        <f>IF(明細!AK508="","",明細!AK508)</f>
        <v/>
      </c>
      <c r="AL514" s="298" t="str">
        <f>IF(明細!AL508="","",明細!AL508)</f>
        <v/>
      </c>
      <c r="AM514" s="299" t="str">
        <f>IF(明細!AM508="","",明細!AM508)</f>
        <v/>
      </c>
      <c r="AN514" s="300" t="str">
        <f>IF(明細!AN508="","",明細!AN508)</f>
        <v/>
      </c>
      <c r="AO514" s="300" t="str">
        <f>IF(明細!AO508="","",明細!AO508)</f>
        <v/>
      </c>
      <c r="AP514" s="300" t="str">
        <f>IF(明細!AP508="","",明細!AP508)</f>
        <v/>
      </c>
      <c r="AQ514" s="301" t="str">
        <f>IF(明細!AQ508="","",明細!AQ508)</f>
        <v/>
      </c>
      <c r="AR514" s="302" t="str">
        <f>IF(明細!AR508="","",明細!AR508)</f>
        <v/>
      </c>
      <c r="AU514" s="360"/>
      <c r="AV514" s="368"/>
      <c r="AW514" s="446" t="str">
        <f>IF(明細!AV508="","",明細!AV508)</f>
        <v/>
      </c>
      <c r="AX514" s="419" t="str">
        <f>IF(明細!AT508="","",明細!AT508)</f>
        <v/>
      </c>
      <c r="AY514" s="280" t="str">
        <f>IF($AX514="","",VLOOKUP($AX514,リスト!$CL:$CM,2,FALSE))</f>
        <v/>
      </c>
      <c r="AZ514" s="3"/>
      <c r="BA514" s="280" t="str">
        <f>IF(BB514="","",VLOOKUP(BB514,リスト!$K:$L,2,FALSE))</f>
        <v/>
      </c>
      <c r="BB514" s="3"/>
      <c r="BC514" s="3"/>
      <c r="BD514" s="87"/>
      <c r="BE514" s="280" t="str">
        <f>IF(BF514="","",VLOOKUP(BF514,リスト!$I:$J,2,FALSE))</f>
        <v/>
      </c>
      <c r="BF514" s="3"/>
      <c r="BG514" s="280" t="str">
        <f>IF(BH514="","",VLOOKUP(BH514,リスト!$M:$N,2,FALSE))</f>
        <v/>
      </c>
      <c r="BH514" s="282"/>
      <c r="BI514" s="280" t="str">
        <f>IF(BJ514="","",VLOOKUP(BJ514,リスト!$O:$P,2,FALSE))</f>
        <v/>
      </c>
      <c r="BJ514" s="24"/>
      <c r="BM514" s="451" t="str">
        <f>IF(明細!AV508="","",明細!AV508)</f>
        <v/>
      </c>
      <c r="BN514" s="453" t="str">
        <f>IF(明細!AT508="","",明細!AT508)</f>
        <v/>
      </c>
      <c r="BO514" s="280" t="str">
        <f>IF($BN514="","",VLOOKUP($BN514,リスト!$CL:$CM,2,FALSE))</f>
        <v/>
      </c>
      <c r="BP514" s="280" t="str">
        <f>IF(BQ514="","",VLOOKUP(BQ514,リスト!$K$5:$L$7,2,FALSE))</f>
        <v/>
      </c>
      <c r="BQ514" s="13"/>
      <c r="BR514" s="13"/>
      <c r="BS514" s="47"/>
      <c r="BT514" s="280" t="str">
        <f>IF(BU514="","",VLOOKUP(BU514,リスト!I505:J523,2,FALSE))</f>
        <v/>
      </c>
      <c r="BU514" s="13"/>
      <c r="BV514" s="13"/>
      <c r="BW514" s="282"/>
      <c r="BX514" s="282"/>
      <c r="BY514" s="280" t="str">
        <f>IF(BZ514="","",VLOOKUP(BZ514,リスト!$S$5:$T$6,2,FALSE))</f>
        <v/>
      </c>
      <c r="BZ514" s="3"/>
      <c r="CA514" s="3"/>
      <c r="CB514" s="81"/>
      <c r="CC514" s="280" t="str">
        <f t="shared" si="66"/>
        <v/>
      </c>
      <c r="CD514" s="83"/>
      <c r="CE514" s="83"/>
      <c r="CF514" s="83"/>
      <c r="CG514" s="83"/>
      <c r="CH514" s="282" t="str">
        <f t="shared" si="67"/>
        <v/>
      </c>
      <c r="CI514" s="83"/>
      <c r="CJ514" s="280" t="str">
        <f t="shared" si="68"/>
        <v/>
      </c>
      <c r="CK514" s="87"/>
      <c r="CL514" s="78"/>
      <c r="CM514" s="83"/>
      <c r="CN514" s="83"/>
      <c r="CO514" s="83"/>
      <c r="CP514" s="280" t="str">
        <f t="shared" si="73"/>
        <v/>
      </c>
      <c r="CQ514" s="81"/>
      <c r="CR514" s="280" t="str">
        <f t="shared" si="74"/>
        <v/>
      </c>
      <c r="CS514" s="3"/>
      <c r="CT514" s="3"/>
      <c r="CU514" s="280" t="str">
        <f>IF(CV514="","",VLOOKUP(CV514,リスト!$V$5:$W$6,2,FALSE))</f>
        <v/>
      </c>
      <c r="CV514" s="3"/>
      <c r="CW514" s="280" t="str">
        <f>IF(CX514="","",VLOOKUP(CX514,リスト!$X$5:$Y$6,2,FALSE))</f>
        <v/>
      </c>
      <c r="CX514" s="3"/>
      <c r="CY514" s="77"/>
      <c r="CZ514" s="77"/>
      <c r="DA514" s="75"/>
      <c r="DB514" s="75"/>
      <c r="DC514" s="75"/>
      <c r="DD514" s="75"/>
      <c r="DE514" s="280" t="str">
        <f>IF(DF514="","",VLOOKUP(DF514,リスト!$Z$5:$AA$10,2,FALSE))</f>
        <v/>
      </c>
      <c r="DF514" s="3"/>
      <c r="DG514" s="280" t="str">
        <f>IF(DH514="","",VLOOKUP(DH514,リスト!$AB$5:$AC$12,2,FALSE))</f>
        <v/>
      </c>
      <c r="DH514" s="63"/>
      <c r="DI514" s="280" t="str">
        <f>IF(DJ514="","",VLOOKUP(DJ514,リスト!$AD$5:$AE$7,2,FALSE))</f>
        <v/>
      </c>
      <c r="DJ514" s="3"/>
      <c r="DK514" s="280" t="str">
        <f>IF(DL514="","",VLOOKUP(DL514,リスト!$AF$5:$AG$10,2,FALSE))</f>
        <v/>
      </c>
      <c r="DL514" s="3"/>
      <c r="DM514" s="280" t="str">
        <f>IF(DN514="","",VLOOKUP(DN514,リスト!$AH$5:$AI$6,2,FALSE))</f>
        <v/>
      </c>
      <c r="DN514" s="3"/>
      <c r="DO514" s="280" t="str">
        <f>IF(DP514="","",VLOOKUP(DP514,リスト!$AJ$5:$AK$6,2,FALSE))</f>
        <v/>
      </c>
      <c r="DP514" s="3"/>
      <c r="DQ514" s="280" t="str">
        <f>IF(DR514="","",VLOOKUP(DR514,リスト!$AL$5:$AM$7,2,FALSE))</f>
        <v/>
      </c>
      <c r="DR514" s="3"/>
      <c r="DS514" s="13"/>
      <c r="DT514" s="85"/>
      <c r="DU514" s="85"/>
      <c r="DV514" s="281" t="str">
        <f>IF(DW514="","",VLOOKUP(DW514,リスト!$AN$5:$AO$6,2,FALSE))</f>
        <v/>
      </c>
      <c r="DW514" s="13"/>
      <c r="DX514" s="341"/>
      <c r="DY514" s="345"/>
      <c r="DZ514" s="341"/>
      <c r="EA514" s="345"/>
      <c r="EB514" s="280" t="str">
        <f>IF(EC514="","",VLOOKUP(EC514,リスト!$AW$5:$AX$8,2,FALSE))</f>
        <v/>
      </c>
      <c r="EC514" s="3"/>
      <c r="ED514" s="85"/>
      <c r="EE514" s="280" t="str">
        <f>IF(EF514="","",VLOOKUP(EF514,リスト!$AY$5:$AZ$10,2,FALSE))</f>
        <v/>
      </c>
      <c r="EF514" s="3"/>
      <c r="EG514" s="280" t="str">
        <f>IF(EH514="","",VLOOKUP(EH514,リスト!$BA$5:$BB$10,2,FALSE))</f>
        <v/>
      </c>
      <c r="EH514" s="3"/>
      <c r="EI514" s="280" t="str">
        <f>IF(EJ514="","",VLOOKUP(EJ514,リスト!$BC$5:$BD$10,2,FALSE))</f>
        <v/>
      </c>
      <c r="EJ514" s="3"/>
      <c r="EK514" s="280" t="str">
        <f>IF(EL514="","",VLOOKUP(EL514,リスト!$BE$5:$BF$10,2,FALSE))</f>
        <v/>
      </c>
      <c r="EL514" s="3"/>
      <c r="EM514" s="78"/>
      <c r="EN514" s="73"/>
      <c r="EO514" s="73"/>
      <c r="EP514" s="13"/>
      <c r="EQ514" s="13"/>
      <c r="ER514" s="280" t="str">
        <f>IF(ES514="","",VLOOKUP(ES514,リスト!$BG$5:$BH$10,2,FALSE))</f>
        <v/>
      </c>
      <c r="ES514" s="13"/>
      <c r="ET514" s="13"/>
      <c r="EU514" s="13"/>
      <c r="EV514" s="13"/>
      <c r="EW514" s="13"/>
      <c r="EX514" s="81"/>
      <c r="EY514" s="81"/>
      <c r="EZ514" s="26"/>
      <c r="FA514" s="281" t="str">
        <f>IF($EZ514="","",INDEX(リスト!$BI$5:$BJ$40,MATCH($EZ514,リスト!$BJ$5:$BJ$40,0),1))</f>
        <v/>
      </c>
      <c r="FB514" s="280" t="str">
        <f>IF(FC514="","",VLOOKUP(FC514,リスト!$BK:$BL,2,FALSE))</f>
        <v/>
      </c>
      <c r="FC514" s="13"/>
      <c r="FD514" s="331"/>
      <c r="FE514" s="3"/>
      <c r="FF514" s="280" t="str">
        <f>IF(FG514="","",VLOOKUP(FG514,リスト!$BO$5:$BP$6,2,FALSE))</f>
        <v/>
      </c>
      <c r="FG514" s="3"/>
      <c r="FH514" s="280" t="str">
        <f>IF(FI514="","",VLOOKUP(FI514,リスト!$BQ$5:$BR$8,2,FALSE))</f>
        <v/>
      </c>
      <c r="FI514" s="3"/>
      <c r="FJ514" s="282"/>
      <c r="FK514" s="280" t="str">
        <f>IF(FL514="","",VLOOKUP(FL514,リスト!$BS$5:$BT$6,2,FALSE))</f>
        <v/>
      </c>
      <c r="FL514" s="63"/>
      <c r="FM514" s="13"/>
      <c r="FN514" s="13"/>
      <c r="FO514" s="13"/>
      <c r="FP514" s="283" t="str">
        <f t="shared" si="69"/>
        <v/>
      </c>
      <c r="FQ514" s="283" t="str">
        <f t="shared" si="69"/>
        <v/>
      </c>
      <c r="FR514" s="13"/>
      <c r="FS514" s="85"/>
      <c r="FT514" s="85"/>
      <c r="FU514" s="281" t="str">
        <f t="shared" si="70"/>
        <v/>
      </c>
      <c r="FV514" s="280" t="str">
        <f>IF(FW514="","",VLOOKUP(FW514,リスト!$BV$5:$BW$10,2,FALSE))</f>
        <v/>
      </c>
      <c r="FW514" s="26"/>
      <c r="FX514" s="282" t="str">
        <f t="shared" si="71"/>
        <v/>
      </c>
      <c r="FY514" s="280" t="str">
        <f>IF(FZ514="","",VLOOKUP(FZ514,リスト!$BX$5:$BY$6,2,FALSE))</f>
        <v/>
      </c>
      <c r="FZ514" s="3"/>
      <c r="GA514" s="280" t="str">
        <f>IF(GB514="","",VLOOKUP(GB514,リスト!$BZ$5:$CA$6,2,FALSE))</f>
        <v/>
      </c>
      <c r="GB514" s="13"/>
      <c r="GC514" s="281" t="str">
        <f>IF(GD514="","",VLOOKUP(GD514,リスト!$CB$5:$CC$6,2,FALSE))</f>
        <v/>
      </c>
      <c r="GD514" s="13"/>
      <c r="GE514" s="13"/>
      <c r="GF514" s="13"/>
      <c r="GG514" s="75"/>
      <c r="GH514" s="281" t="str">
        <f t="shared" si="72"/>
        <v/>
      </c>
      <c r="GI514" s="128"/>
      <c r="GJ514" s="281" t="str">
        <f>IF(GK514="","",VLOOKUP(GK514,リスト!$CD$5:$CE$6,2,FALSE))</f>
        <v/>
      </c>
      <c r="GK514" s="13"/>
      <c r="GL514" s="281" t="str">
        <f>IF(GM514="","",VLOOKUP(GM514,リスト!$CF$5:$CG$5,2,FALSE))</f>
        <v/>
      </c>
      <c r="GM514" s="26"/>
      <c r="GN514" s="280" t="str">
        <f>IF(GO514="","",VLOOKUP(GO514,リスト!$CH$5:$CI$5,2,FALSE))</f>
        <v/>
      </c>
      <c r="GO514" s="284"/>
      <c r="GP514" s="284"/>
      <c r="GQ514" s="284"/>
      <c r="GR514" s="284"/>
      <c r="GS514" s="284"/>
      <c r="GT514" s="284"/>
      <c r="GU514" s="284"/>
      <c r="GV514" s="284"/>
      <c r="GW514" s="284"/>
      <c r="GX514" s="285"/>
    </row>
    <row r="515" spans="2:206" s="177" customFormat="1" ht="24.75" hidden="1" customHeight="1" outlineLevel="1">
      <c r="B515" s="286" t="str">
        <f>IF(明細!B509="","",明細!B509)</f>
        <v/>
      </c>
      <c r="C515" s="287" t="str">
        <f>IF(明細!C509="","",明細!C509)</f>
        <v/>
      </c>
      <c r="D515" s="265" t="str">
        <f>IF(明細!D509="","",明細!D509)</f>
        <v/>
      </c>
      <c r="E515" s="265" t="str">
        <f>IF(明細!E509="","",明細!E509)</f>
        <v/>
      </c>
      <c r="F515" s="265" t="str">
        <f>IF(明細!F509="","",明細!F509)</f>
        <v/>
      </c>
      <c r="G515" s="265" t="str">
        <f>IF(明細!G509="","",明細!G509)</f>
        <v/>
      </c>
      <c r="H515" s="265" t="str">
        <f>IF(明細!H509="","",明細!H509)</f>
        <v/>
      </c>
      <c r="I515" s="265" t="str">
        <f>IF(明細!I509="","",明細!I509)</f>
        <v/>
      </c>
      <c r="J515" s="265" t="str">
        <f>IF(明細!J509="","",明細!J509)</f>
        <v/>
      </c>
      <c r="K515" s="265" t="str">
        <f>IF(明細!K509="","",明細!K509)</f>
        <v/>
      </c>
      <c r="L515" s="265" t="str">
        <f>IF(明細!L509="","",明細!L509)</f>
        <v/>
      </c>
      <c r="M515" s="265" t="str">
        <f>IF(明細!M509="","",明細!M509)</f>
        <v/>
      </c>
      <c r="N515" s="265" t="str">
        <f>IF(明細!N509="","",明細!N509)</f>
        <v/>
      </c>
      <c r="O515" s="265" t="str">
        <f>IF(明細!O509="","",明細!O509)</f>
        <v/>
      </c>
      <c r="P515" s="265" t="str">
        <f>IF(明細!P509="","",明細!P509)</f>
        <v/>
      </c>
      <c r="Q515" s="265" t="str">
        <f>IF(明細!Q509="","",明細!Q509)</f>
        <v/>
      </c>
      <c r="R515" s="289" t="str">
        <f>IF(明細!R509="","",明細!R509)</f>
        <v/>
      </c>
      <c r="S515" s="291" t="str">
        <f>IF(明細!S509="","",明細!S509)</f>
        <v/>
      </c>
      <c r="T515" s="291" t="str">
        <f>IF(明細!T509="","",明細!T509)</f>
        <v/>
      </c>
      <c r="U515" s="291" t="str">
        <f>IF(明細!U509="","",明細!U509)</f>
        <v/>
      </c>
      <c r="V515" s="292" t="str">
        <f>IF(明細!V509="","",明細!V509)</f>
        <v>個</v>
      </c>
      <c r="W515" s="292" t="str">
        <f>IF(明細!W509="","",明細!W509)</f>
        <v/>
      </c>
      <c r="X515" s="293" t="str">
        <f>IF(明細!X509="","",明細!X509)</f>
        <v/>
      </c>
      <c r="Y515" s="134" t="str">
        <f>IF(明細!Y509="","",明細!Y509)</f>
        <v/>
      </c>
      <c r="Z515" s="135" t="str">
        <f>IF(明細!Z509="","",明細!Z509)</f>
        <v/>
      </c>
      <c r="AA515" s="134" t="str">
        <f>IF(明細!AA509="","",明細!AA509)</f>
        <v/>
      </c>
      <c r="AB515" s="303" t="str">
        <f>IF(明細!AB509="","",明細!AB509)</f>
        <v/>
      </c>
      <c r="AC515" s="134" t="str">
        <f>IF(明細!AC509="","",明細!AC509)</f>
        <v/>
      </c>
      <c r="AD515" s="183" t="str">
        <f>IF(明細!AD509="","",明細!AD509)</f>
        <v/>
      </c>
      <c r="AE515" s="184">
        <f>IF(明細!AE509="","",明細!AE509)</f>
        <v>0.1</v>
      </c>
      <c r="AF515" s="185" t="str">
        <f>IF(明細!AF509="","",明細!AF509)</f>
        <v/>
      </c>
      <c r="AG515" s="186" t="str">
        <f>IF(明細!AG509="","",明細!AG509)</f>
        <v/>
      </c>
      <c r="AH515" s="186" t="str">
        <f>IF(明細!AH509="","",明細!AH509)</f>
        <v/>
      </c>
      <c r="AI515" s="187" t="str">
        <f>IF(明細!AI509="","",明細!AI509)</f>
        <v/>
      </c>
      <c r="AJ515" s="296" t="str">
        <f>IF(明細!AJ509="","",明細!AJ509)</f>
        <v/>
      </c>
      <c r="AK515" s="297" t="str">
        <f>IF(明細!AK509="","",明細!AK509)</f>
        <v/>
      </c>
      <c r="AL515" s="298" t="str">
        <f>IF(明細!AL509="","",明細!AL509)</f>
        <v/>
      </c>
      <c r="AM515" s="299" t="str">
        <f>IF(明細!AM509="","",明細!AM509)</f>
        <v/>
      </c>
      <c r="AN515" s="300" t="str">
        <f>IF(明細!AN509="","",明細!AN509)</f>
        <v/>
      </c>
      <c r="AO515" s="300" t="str">
        <f>IF(明細!AO509="","",明細!AO509)</f>
        <v/>
      </c>
      <c r="AP515" s="300" t="str">
        <f>IF(明細!AP509="","",明細!AP509)</f>
        <v/>
      </c>
      <c r="AQ515" s="301" t="str">
        <f>IF(明細!AQ509="","",明細!AQ509)</f>
        <v/>
      </c>
      <c r="AR515" s="302" t="str">
        <f>IF(明細!AR509="","",明細!AR509)</f>
        <v/>
      </c>
      <c r="AU515" s="360"/>
      <c r="AV515" s="368"/>
      <c r="AW515" s="446" t="str">
        <f>IF(明細!AV509="","",明細!AV509)</f>
        <v/>
      </c>
      <c r="AX515" s="419" t="str">
        <f>IF(明細!AT509="","",明細!AT509)</f>
        <v/>
      </c>
      <c r="AY515" s="280" t="str">
        <f>IF($AX515="","",VLOOKUP($AX515,リスト!$CL:$CM,2,FALSE))</f>
        <v/>
      </c>
      <c r="AZ515" s="3"/>
      <c r="BA515" s="280" t="str">
        <f>IF(BB515="","",VLOOKUP(BB515,リスト!$K:$L,2,FALSE))</f>
        <v/>
      </c>
      <c r="BB515" s="3"/>
      <c r="BC515" s="3"/>
      <c r="BD515" s="87"/>
      <c r="BE515" s="280" t="str">
        <f>IF(BF515="","",VLOOKUP(BF515,リスト!$I:$J,2,FALSE))</f>
        <v/>
      </c>
      <c r="BF515" s="3"/>
      <c r="BG515" s="280" t="str">
        <f>IF(BH515="","",VLOOKUP(BH515,リスト!$M:$N,2,FALSE))</f>
        <v/>
      </c>
      <c r="BH515" s="282"/>
      <c r="BI515" s="280" t="str">
        <f>IF(BJ515="","",VLOOKUP(BJ515,リスト!$O:$P,2,FALSE))</f>
        <v/>
      </c>
      <c r="BJ515" s="24"/>
      <c r="BM515" s="451" t="str">
        <f>IF(明細!AV509="","",明細!AV509)</f>
        <v/>
      </c>
      <c r="BN515" s="453" t="str">
        <f>IF(明細!AT509="","",明細!AT509)</f>
        <v/>
      </c>
      <c r="BO515" s="280" t="str">
        <f>IF($BN515="","",VLOOKUP($BN515,リスト!$CL:$CM,2,FALSE))</f>
        <v/>
      </c>
      <c r="BP515" s="280" t="str">
        <f>IF(BQ515="","",VLOOKUP(BQ515,リスト!$K$5:$L$7,2,FALSE))</f>
        <v/>
      </c>
      <c r="BQ515" s="13"/>
      <c r="BR515" s="13"/>
      <c r="BS515" s="47"/>
      <c r="BT515" s="280" t="str">
        <f>IF(BU515="","",VLOOKUP(BU515,リスト!I506:J524,2,FALSE))</f>
        <v/>
      </c>
      <c r="BU515" s="13"/>
      <c r="BV515" s="13"/>
      <c r="BW515" s="282"/>
      <c r="BX515" s="282"/>
      <c r="BY515" s="280" t="str">
        <f>IF(BZ515="","",VLOOKUP(BZ515,リスト!$S$5:$T$6,2,FALSE))</f>
        <v/>
      </c>
      <c r="BZ515" s="3"/>
      <c r="CA515" s="3"/>
      <c r="CB515" s="81"/>
      <c r="CC515" s="280" t="str">
        <f t="shared" si="66"/>
        <v/>
      </c>
      <c r="CD515" s="83"/>
      <c r="CE515" s="83"/>
      <c r="CF515" s="83"/>
      <c r="CG515" s="83"/>
      <c r="CH515" s="282" t="str">
        <f t="shared" si="67"/>
        <v/>
      </c>
      <c r="CI515" s="83"/>
      <c r="CJ515" s="280" t="str">
        <f t="shared" si="68"/>
        <v/>
      </c>
      <c r="CK515" s="87"/>
      <c r="CL515" s="78"/>
      <c r="CM515" s="83"/>
      <c r="CN515" s="83"/>
      <c r="CO515" s="83"/>
      <c r="CP515" s="280" t="str">
        <f t="shared" si="73"/>
        <v/>
      </c>
      <c r="CQ515" s="81"/>
      <c r="CR515" s="280" t="str">
        <f t="shared" si="74"/>
        <v/>
      </c>
      <c r="CS515" s="3"/>
      <c r="CT515" s="3"/>
      <c r="CU515" s="280" t="str">
        <f>IF(CV515="","",VLOOKUP(CV515,リスト!$V$5:$W$6,2,FALSE))</f>
        <v/>
      </c>
      <c r="CV515" s="3"/>
      <c r="CW515" s="280" t="str">
        <f>IF(CX515="","",VLOOKUP(CX515,リスト!$X$5:$Y$6,2,FALSE))</f>
        <v/>
      </c>
      <c r="CX515" s="3"/>
      <c r="CY515" s="77"/>
      <c r="CZ515" s="77"/>
      <c r="DA515" s="75"/>
      <c r="DB515" s="75"/>
      <c r="DC515" s="75"/>
      <c r="DD515" s="75"/>
      <c r="DE515" s="280" t="str">
        <f>IF(DF515="","",VLOOKUP(DF515,リスト!$Z$5:$AA$10,2,FALSE))</f>
        <v/>
      </c>
      <c r="DF515" s="3"/>
      <c r="DG515" s="280" t="str">
        <f>IF(DH515="","",VLOOKUP(DH515,リスト!$AB$5:$AC$12,2,FALSE))</f>
        <v/>
      </c>
      <c r="DH515" s="63"/>
      <c r="DI515" s="280" t="str">
        <f>IF(DJ515="","",VLOOKUP(DJ515,リスト!$AD$5:$AE$7,2,FALSE))</f>
        <v/>
      </c>
      <c r="DJ515" s="3"/>
      <c r="DK515" s="280" t="str">
        <f>IF(DL515="","",VLOOKUP(DL515,リスト!$AF$5:$AG$10,2,FALSE))</f>
        <v/>
      </c>
      <c r="DL515" s="3"/>
      <c r="DM515" s="280" t="str">
        <f>IF(DN515="","",VLOOKUP(DN515,リスト!$AH$5:$AI$6,2,FALSE))</f>
        <v/>
      </c>
      <c r="DN515" s="3"/>
      <c r="DO515" s="280" t="str">
        <f>IF(DP515="","",VLOOKUP(DP515,リスト!$AJ$5:$AK$6,2,FALSE))</f>
        <v/>
      </c>
      <c r="DP515" s="3"/>
      <c r="DQ515" s="280" t="str">
        <f>IF(DR515="","",VLOOKUP(DR515,リスト!$AL$5:$AM$7,2,FALSE))</f>
        <v/>
      </c>
      <c r="DR515" s="3"/>
      <c r="DS515" s="13"/>
      <c r="DT515" s="85"/>
      <c r="DU515" s="85"/>
      <c r="DV515" s="281" t="str">
        <f>IF(DW515="","",VLOOKUP(DW515,リスト!$AN$5:$AO$6,2,FALSE))</f>
        <v/>
      </c>
      <c r="DW515" s="13"/>
      <c r="DX515" s="341"/>
      <c r="DY515" s="345"/>
      <c r="DZ515" s="341"/>
      <c r="EA515" s="345"/>
      <c r="EB515" s="280" t="str">
        <f>IF(EC515="","",VLOOKUP(EC515,リスト!$AW$5:$AX$8,2,FALSE))</f>
        <v/>
      </c>
      <c r="EC515" s="3"/>
      <c r="ED515" s="85"/>
      <c r="EE515" s="280" t="str">
        <f>IF(EF515="","",VLOOKUP(EF515,リスト!$AY$5:$AZ$10,2,FALSE))</f>
        <v/>
      </c>
      <c r="EF515" s="3"/>
      <c r="EG515" s="280" t="str">
        <f>IF(EH515="","",VLOOKUP(EH515,リスト!$BA$5:$BB$10,2,FALSE))</f>
        <v/>
      </c>
      <c r="EH515" s="3"/>
      <c r="EI515" s="280" t="str">
        <f>IF(EJ515="","",VLOOKUP(EJ515,リスト!$BC$5:$BD$10,2,FALSE))</f>
        <v/>
      </c>
      <c r="EJ515" s="3"/>
      <c r="EK515" s="280" t="str">
        <f>IF(EL515="","",VLOOKUP(EL515,リスト!$BE$5:$BF$10,2,FALSE))</f>
        <v/>
      </c>
      <c r="EL515" s="3"/>
      <c r="EM515" s="78"/>
      <c r="EN515" s="73"/>
      <c r="EO515" s="73"/>
      <c r="EP515" s="13"/>
      <c r="EQ515" s="13"/>
      <c r="ER515" s="280" t="str">
        <f>IF(ES515="","",VLOOKUP(ES515,リスト!$BG$5:$BH$10,2,FALSE))</f>
        <v/>
      </c>
      <c r="ES515" s="13"/>
      <c r="ET515" s="13"/>
      <c r="EU515" s="13"/>
      <c r="EV515" s="13"/>
      <c r="EW515" s="13"/>
      <c r="EX515" s="81"/>
      <c r="EY515" s="81"/>
      <c r="EZ515" s="26"/>
      <c r="FA515" s="281" t="str">
        <f>IF($EZ515="","",INDEX(リスト!$BI$5:$BJ$40,MATCH($EZ515,リスト!$BJ$5:$BJ$40,0),1))</f>
        <v/>
      </c>
      <c r="FB515" s="280" t="str">
        <f>IF(FC515="","",VLOOKUP(FC515,リスト!$BK:$BL,2,FALSE))</f>
        <v/>
      </c>
      <c r="FC515" s="13"/>
      <c r="FD515" s="331"/>
      <c r="FE515" s="3"/>
      <c r="FF515" s="280" t="str">
        <f>IF(FG515="","",VLOOKUP(FG515,リスト!$BO$5:$BP$6,2,FALSE))</f>
        <v/>
      </c>
      <c r="FG515" s="3"/>
      <c r="FH515" s="280" t="str">
        <f>IF(FI515="","",VLOOKUP(FI515,リスト!$BQ$5:$BR$8,2,FALSE))</f>
        <v/>
      </c>
      <c r="FI515" s="3"/>
      <c r="FJ515" s="282"/>
      <c r="FK515" s="280" t="str">
        <f>IF(FL515="","",VLOOKUP(FL515,リスト!$BS$5:$BT$6,2,FALSE))</f>
        <v/>
      </c>
      <c r="FL515" s="63"/>
      <c r="FM515" s="13"/>
      <c r="FN515" s="13"/>
      <c r="FO515" s="13"/>
      <c r="FP515" s="283" t="str">
        <f t="shared" si="69"/>
        <v/>
      </c>
      <c r="FQ515" s="283" t="str">
        <f t="shared" si="69"/>
        <v/>
      </c>
      <c r="FR515" s="13"/>
      <c r="FS515" s="85"/>
      <c r="FT515" s="85"/>
      <c r="FU515" s="281" t="str">
        <f t="shared" si="70"/>
        <v/>
      </c>
      <c r="FV515" s="280" t="str">
        <f>IF(FW515="","",VLOOKUP(FW515,リスト!$BV$5:$BW$10,2,FALSE))</f>
        <v/>
      </c>
      <c r="FW515" s="26"/>
      <c r="FX515" s="282" t="str">
        <f t="shared" si="71"/>
        <v/>
      </c>
      <c r="FY515" s="280" t="str">
        <f>IF(FZ515="","",VLOOKUP(FZ515,リスト!$BX$5:$BY$6,2,FALSE))</f>
        <v/>
      </c>
      <c r="FZ515" s="3"/>
      <c r="GA515" s="280" t="str">
        <f>IF(GB515="","",VLOOKUP(GB515,リスト!$BZ$5:$CA$6,2,FALSE))</f>
        <v/>
      </c>
      <c r="GB515" s="13"/>
      <c r="GC515" s="281" t="str">
        <f>IF(GD515="","",VLOOKUP(GD515,リスト!$CB$5:$CC$6,2,FALSE))</f>
        <v/>
      </c>
      <c r="GD515" s="13"/>
      <c r="GE515" s="13"/>
      <c r="GF515" s="13"/>
      <c r="GG515" s="75"/>
      <c r="GH515" s="281" t="str">
        <f t="shared" si="72"/>
        <v/>
      </c>
      <c r="GI515" s="128"/>
      <c r="GJ515" s="281" t="str">
        <f>IF(GK515="","",VLOOKUP(GK515,リスト!$CD$5:$CE$6,2,FALSE))</f>
        <v/>
      </c>
      <c r="GK515" s="13"/>
      <c r="GL515" s="281" t="str">
        <f>IF(GM515="","",VLOOKUP(GM515,リスト!$CF$5:$CG$5,2,FALSE))</f>
        <v/>
      </c>
      <c r="GM515" s="26"/>
      <c r="GN515" s="280" t="str">
        <f>IF(GO515="","",VLOOKUP(GO515,リスト!$CH$5:$CI$5,2,FALSE))</f>
        <v/>
      </c>
      <c r="GO515" s="284"/>
      <c r="GP515" s="284"/>
      <c r="GQ515" s="284"/>
      <c r="GR515" s="284"/>
      <c r="GS515" s="284"/>
      <c r="GT515" s="284"/>
      <c r="GU515" s="284"/>
      <c r="GV515" s="284"/>
      <c r="GW515" s="284"/>
      <c r="GX515" s="285"/>
    </row>
    <row r="516" spans="2:206" s="177" customFormat="1" ht="24.75" hidden="1" customHeight="1" outlineLevel="1">
      <c r="B516" s="286" t="str">
        <f>IF(明細!B510="","",明細!B510)</f>
        <v/>
      </c>
      <c r="C516" s="287" t="str">
        <f>IF(明細!C510="","",明細!C510)</f>
        <v/>
      </c>
      <c r="D516" s="265" t="str">
        <f>IF(明細!D510="","",明細!D510)</f>
        <v/>
      </c>
      <c r="E516" s="265" t="str">
        <f>IF(明細!E510="","",明細!E510)</f>
        <v/>
      </c>
      <c r="F516" s="265" t="str">
        <f>IF(明細!F510="","",明細!F510)</f>
        <v/>
      </c>
      <c r="G516" s="265" t="str">
        <f>IF(明細!G510="","",明細!G510)</f>
        <v/>
      </c>
      <c r="H516" s="265" t="str">
        <f>IF(明細!H510="","",明細!H510)</f>
        <v/>
      </c>
      <c r="I516" s="265" t="str">
        <f>IF(明細!I510="","",明細!I510)</f>
        <v/>
      </c>
      <c r="J516" s="265" t="str">
        <f>IF(明細!J510="","",明細!J510)</f>
        <v/>
      </c>
      <c r="K516" s="265" t="str">
        <f>IF(明細!K510="","",明細!K510)</f>
        <v/>
      </c>
      <c r="L516" s="265" t="str">
        <f>IF(明細!L510="","",明細!L510)</f>
        <v/>
      </c>
      <c r="M516" s="265" t="str">
        <f>IF(明細!M510="","",明細!M510)</f>
        <v/>
      </c>
      <c r="N516" s="265" t="str">
        <f>IF(明細!N510="","",明細!N510)</f>
        <v/>
      </c>
      <c r="O516" s="265" t="str">
        <f>IF(明細!O510="","",明細!O510)</f>
        <v/>
      </c>
      <c r="P516" s="265" t="str">
        <f>IF(明細!P510="","",明細!P510)</f>
        <v/>
      </c>
      <c r="Q516" s="265" t="str">
        <f>IF(明細!Q510="","",明細!Q510)</f>
        <v/>
      </c>
      <c r="R516" s="289" t="str">
        <f>IF(明細!R510="","",明細!R510)</f>
        <v/>
      </c>
      <c r="S516" s="291" t="str">
        <f>IF(明細!S510="","",明細!S510)</f>
        <v/>
      </c>
      <c r="T516" s="291" t="str">
        <f>IF(明細!T510="","",明細!T510)</f>
        <v/>
      </c>
      <c r="U516" s="291" t="str">
        <f>IF(明細!U510="","",明細!U510)</f>
        <v/>
      </c>
      <c r="V516" s="292" t="str">
        <f>IF(明細!V510="","",明細!V510)</f>
        <v>個</v>
      </c>
      <c r="W516" s="292" t="str">
        <f>IF(明細!W510="","",明細!W510)</f>
        <v/>
      </c>
      <c r="X516" s="293" t="str">
        <f>IF(明細!X510="","",明細!X510)</f>
        <v/>
      </c>
      <c r="Y516" s="134" t="str">
        <f>IF(明細!Y510="","",明細!Y510)</f>
        <v/>
      </c>
      <c r="Z516" s="135" t="str">
        <f>IF(明細!Z510="","",明細!Z510)</f>
        <v/>
      </c>
      <c r="AA516" s="134" t="str">
        <f>IF(明細!AA510="","",明細!AA510)</f>
        <v/>
      </c>
      <c r="AB516" s="303" t="str">
        <f>IF(明細!AB510="","",明細!AB510)</f>
        <v/>
      </c>
      <c r="AC516" s="134" t="str">
        <f>IF(明細!AC510="","",明細!AC510)</f>
        <v/>
      </c>
      <c r="AD516" s="183" t="str">
        <f>IF(明細!AD510="","",明細!AD510)</f>
        <v/>
      </c>
      <c r="AE516" s="184">
        <f>IF(明細!AE510="","",明細!AE510)</f>
        <v>0.1</v>
      </c>
      <c r="AF516" s="185" t="str">
        <f>IF(明細!AF510="","",明細!AF510)</f>
        <v/>
      </c>
      <c r="AG516" s="186" t="str">
        <f>IF(明細!AG510="","",明細!AG510)</f>
        <v/>
      </c>
      <c r="AH516" s="186" t="str">
        <f>IF(明細!AH510="","",明細!AH510)</f>
        <v/>
      </c>
      <c r="AI516" s="187" t="str">
        <f>IF(明細!AI510="","",明細!AI510)</f>
        <v/>
      </c>
      <c r="AJ516" s="296" t="str">
        <f>IF(明細!AJ510="","",明細!AJ510)</f>
        <v/>
      </c>
      <c r="AK516" s="297" t="str">
        <f>IF(明細!AK510="","",明細!AK510)</f>
        <v/>
      </c>
      <c r="AL516" s="298" t="str">
        <f>IF(明細!AL510="","",明細!AL510)</f>
        <v/>
      </c>
      <c r="AM516" s="299" t="str">
        <f>IF(明細!AM510="","",明細!AM510)</f>
        <v/>
      </c>
      <c r="AN516" s="300" t="str">
        <f>IF(明細!AN510="","",明細!AN510)</f>
        <v/>
      </c>
      <c r="AO516" s="300" t="str">
        <f>IF(明細!AO510="","",明細!AO510)</f>
        <v/>
      </c>
      <c r="AP516" s="300" t="str">
        <f>IF(明細!AP510="","",明細!AP510)</f>
        <v/>
      </c>
      <c r="AQ516" s="301" t="str">
        <f>IF(明細!AQ510="","",明細!AQ510)</f>
        <v/>
      </c>
      <c r="AR516" s="302" t="str">
        <f>IF(明細!AR510="","",明細!AR510)</f>
        <v/>
      </c>
      <c r="AU516" s="360"/>
      <c r="AV516" s="368"/>
      <c r="AW516" s="446" t="str">
        <f>IF(明細!AV510="","",明細!AV510)</f>
        <v/>
      </c>
      <c r="AX516" s="419" t="str">
        <f>IF(明細!AT510="","",明細!AT510)</f>
        <v/>
      </c>
      <c r="AY516" s="280" t="str">
        <f>IF($AX516="","",VLOOKUP($AX516,リスト!$CL:$CM,2,FALSE))</f>
        <v/>
      </c>
      <c r="AZ516" s="3"/>
      <c r="BA516" s="280" t="str">
        <f>IF(BB516="","",VLOOKUP(BB516,リスト!$K:$L,2,FALSE))</f>
        <v/>
      </c>
      <c r="BB516" s="3"/>
      <c r="BC516" s="3"/>
      <c r="BD516" s="87"/>
      <c r="BE516" s="280" t="str">
        <f>IF(BF516="","",VLOOKUP(BF516,リスト!$I:$J,2,FALSE))</f>
        <v/>
      </c>
      <c r="BF516" s="3"/>
      <c r="BG516" s="280" t="str">
        <f>IF(BH516="","",VLOOKUP(BH516,リスト!$M:$N,2,FALSE))</f>
        <v/>
      </c>
      <c r="BH516" s="282"/>
      <c r="BI516" s="280" t="str">
        <f>IF(BJ516="","",VLOOKUP(BJ516,リスト!$O:$P,2,FALSE))</f>
        <v/>
      </c>
      <c r="BJ516" s="24"/>
      <c r="BM516" s="451" t="str">
        <f>IF(明細!AV510="","",明細!AV510)</f>
        <v/>
      </c>
      <c r="BN516" s="453" t="str">
        <f>IF(明細!AT510="","",明細!AT510)</f>
        <v/>
      </c>
      <c r="BO516" s="280" t="str">
        <f>IF($BN516="","",VLOOKUP($BN516,リスト!$CL:$CM,2,FALSE))</f>
        <v/>
      </c>
      <c r="BP516" s="280" t="str">
        <f>IF(BQ516="","",VLOOKUP(BQ516,リスト!$K$5:$L$7,2,FALSE))</f>
        <v/>
      </c>
      <c r="BQ516" s="13"/>
      <c r="BR516" s="13"/>
      <c r="BS516" s="47"/>
      <c r="BT516" s="280" t="str">
        <f>IF(BU516="","",VLOOKUP(BU516,リスト!I507:J525,2,FALSE))</f>
        <v/>
      </c>
      <c r="BU516" s="13"/>
      <c r="BV516" s="13"/>
      <c r="BW516" s="282"/>
      <c r="BX516" s="282"/>
      <c r="BY516" s="280" t="str">
        <f>IF(BZ516="","",VLOOKUP(BZ516,リスト!$S$5:$T$6,2,FALSE))</f>
        <v/>
      </c>
      <c r="BZ516" s="3"/>
      <c r="CA516" s="3"/>
      <c r="CB516" s="81"/>
      <c r="CC516" s="280" t="str">
        <f t="shared" si="66"/>
        <v/>
      </c>
      <c r="CD516" s="83"/>
      <c r="CE516" s="83"/>
      <c r="CF516" s="83"/>
      <c r="CG516" s="83"/>
      <c r="CH516" s="282" t="str">
        <f t="shared" si="67"/>
        <v/>
      </c>
      <c r="CI516" s="83"/>
      <c r="CJ516" s="280" t="str">
        <f t="shared" si="68"/>
        <v/>
      </c>
      <c r="CK516" s="87"/>
      <c r="CL516" s="78"/>
      <c r="CM516" s="83"/>
      <c r="CN516" s="83"/>
      <c r="CO516" s="83"/>
      <c r="CP516" s="280" t="str">
        <f t="shared" si="73"/>
        <v/>
      </c>
      <c r="CQ516" s="81"/>
      <c r="CR516" s="280" t="str">
        <f t="shared" si="74"/>
        <v/>
      </c>
      <c r="CS516" s="3"/>
      <c r="CT516" s="3"/>
      <c r="CU516" s="280" t="str">
        <f>IF(CV516="","",VLOOKUP(CV516,リスト!$V$5:$W$6,2,FALSE))</f>
        <v/>
      </c>
      <c r="CV516" s="3"/>
      <c r="CW516" s="280" t="str">
        <f>IF(CX516="","",VLOOKUP(CX516,リスト!$X$5:$Y$6,2,FALSE))</f>
        <v/>
      </c>
      <c r="CX516" s="3"/>
      <c r="CY516" s="77"/>
      <c r="CZ516" s="77"/>
      <c r="DA516" s="75"/>
      <c r="DB516" s="75"/>
      <c r="DC516" s="75"/>
      <c r="DD516" s="75"/>
      <c r="DE516" s="280" t="str">
        <f>IF(DF516="","",VLOOKUP(DF516,リスト!$Z$5:$AA$10,2,FALSE))</f>
        <v/>
      </c>
      <c r="DF516" s="3"/>
      <c r="DG516" s="280" t="str">
        <f>IF(DH516="","",VLOOKUP(DH516,リスト!$AB$5:$AC$12,2,FALSE))</f>
        <v/>
      </c>
      <c r="DH516" s="63"/>
      <c r="DI516" s="280" t="str">
        <f>IF(DJ516="","",VLOOKUP(DJ516,リスト!$AD$5:$AE$7,2,FALSE))</f>
        <v/>
      </c>
      <c r="DJ516" s="3"/>
      <c r="DK516" s="280" t="str">
        <f>IF(DL516="","",VLOOKUP(DL516,リスト!$AF$5:$AG$10,2,FALSE))</f>
        <v/>
      </c>
      <c r="DL516" s="3"/>
      <c r="DM516" s="280" t="str">
        <f>IF(DN516="","",VLOOKUP(DN516,リスト!$AH$5:$AI$6,2,FALSE))</f>
        <v/>
      </c>
      <c r="DN516" s="3"/>
      <c r="DO516" s="280" t="str">
        <f>IF(DP516="","",VLOOKUP(DP516,リスト!$AJ$5:$AK$6,2,FALSE))</f>
        <v/>
      </c>
      <c r="DP516" s="3"/>
      <c r="DQ516" s="280" t="str">
        <f>IF(DR516="","",VLOOKUP(DR516,リスト!$AL$5:$AM$7,2,FALSE))</f>
        <v/>
      </c>
      <c r="DR516" s="3"/>
      <c r="DS516" s="13"/>
      <c r="DT516" s="85"/>
      <c r="DU516" s="85"/>
      <c r="DV516" s="281" t="str">
        <f>IF(DW516="","",VLOOKUP(DW516,リスト!$AN$5:$AO$6,2,FALSE))</f>
        <v/>
      </c>
      <c r="DW516" s="13"/>
      <c r="DX516" s="341"/>
      <c r="DY516" s="345"/>
      <c r="DZ516" s="341"/>
      <c r="EA516" s="345"/>
      <c r="EB516" s="280" t="str">
        <f>IF(EC516="","",VLOOKUP(EC516,リスト!$AW$5:$AX$8,2,FALSE))</f>
        <v/>
      </c>
      <c r="EC516" s="3"/>
      <c r="ED516" s="85"/>
      <c r="EE516" s="280" t="str">
        <f>IF(EF516="","",VLOOKUP(EF516,リスト!$AY$5:$AZ$10,2,FALSE))</f>
        <v/>
      </c>
      <c r="EF516" s="3"/>
      <c r="EG516" s="280" t="str">
        <f>IF(EH516="","",VLOOKUP(EH516,リスト!$BA$5:$BB$10,2,FALSE))</f>
        <v/>
      </c>
      <c r="EH516" s="3"/>
      <c r="EI516" s="280" t="str">
        <f>IF(EJ516="","",VLOOKUP(EJ516,リスト!$BC$5:$BD$10,2,FALSE))</f>
        <v/>
      </c>
      <c r="EJ516" s="3"/>
      <c r="EK516" s="280" t="str">
        <f>IF(EL516="","",VLOOKUP(EL516,リスト!$BE$5:$BF$10,2,FALSE))</f>
        <v/>
      </c>
      <c r="EL516" s="3"/>
      <c r="EM516" s="78"/>
      <c r="EN516" s="73"/>
      <c r="EO516" s="73"/>
      <c r="EP516" s="13"/>
      <c r="EQ516" s="13"/>
      <c r="ER516" s="280" t="str">
        <f>IF(ES516="","",VLOOKUP(ES516,リスト!$BG$5:$BH$10,2,FALSE))</f>
        <v/>
      </c>
      <c r="ES516" s="13"/>
      <c r="ET516" s="13"/>
      <c r="EU516" s="13"/>
      <c r="EV516" s="13"/>
      <c r="EW516" s="13"/>
      <c r="EX516" s="81"/>
      <c r="EY516" s="81"/>
      <c r="EZ516" s="26"/>
      <c r="FA516" s="281" t="str">
        <f>IF($EZ516="","",INDEX(リスト!$BI$5:$BJ$40,MATCH($EZ516,リスト!$BJ$5:$BJ$40,0),1))</f>
        <v/>
      </c>
      <c r="FB516" s="280" t="str">
        <f>IF(FC516="","",VLOOKUP(FC516,リスト!$BK:$BL,2,FALSE))</f>
        <v/>
      </c>
      <c r="FC516" s="13"/>
      <c r="FD516" s="331"/>
      <c r="FE516" s="3"/>
      <c r="FF516" s="280" t="str">
        <f>IF(FG516="","",VLOOKUP(FG516,リスト!$BO$5:$BP$6,2,FALSE))</f>
        <v/>
      </c>
      <c r="FG516" s="3"/>
      <c r="FH516" s="280" t="str">
        <f>IF(FI516="","",VLOOKUP(FI516,リスト!$BQ$5:$BR$8,2,FALSE))</f>
        <v/>
      </c>
      <c r="FI516" s="3"/>
      <c r="FJ516" s="282"/>
      <c r="FK516" s="280" t="str">
        <f>IF(FL516="","",VLOOKUP(FL516,リスト!$BS$5:$BT$6,2,FALSE))</f>
        <v/>
      </c>
      <c r="FL516" s="63"/>
      <c r="FM516" s="13"/>
      <c r="FN516" s="13"/>
      <c r="FO516" s="13"/>
      <c r="FP516" s="283" t="str">
        <f t="shared" si="69"/>
        <v/>
      </c>
      <c r="FQ516" s="283" t="str">
        <f t="shared" si="69"/>
        <v/>
      </c>
      <c r="FR516" s="13"/>
      <c r="FS516" s="85"/>
      <c r="FT516" s="85"/>
      <c r="FU516" s="281" t="str">
        <f t="shared" si="70"/>
        <v/>
      </c>
      <c r="FV516" s="280" t="str">
        <f>IF(FW516="","",VLOOKUP(FW516,リスト!$BV$5:$BW$10,2,FALSE))</f>
        <v/>
      </c>
      <c r="FW516" s="26"/>
      <c r="FX516" s="282" t="str">
        <f t="shared" si="71"/>
        <v/>
      </c>
      <c r="FY516" s="280" t="str">
        <f>IF(FZ516="","",VLOOKUP(FZ516,リスト!$BX$5:$BY$6,2,FALSE))</f>
        <v/>
      </c>
      <c r="FZ516" s="3"/>
      <c r="GA516" s="280" t="str">
        <f>IF(GB516="","",VLOOKUP(GB516,リスト!$BZ$5:$CA$6,2,FALSE))</f>
        <v/>
      </c>
      <c r="GB516" s="13"/>
      <c r="GC516" s="281" t="str">
        <f>IF(GD516="","",VLOOKUP(GD516,リスト!$CB$5:$CC$6,2,FALSE))</f>
        <v/>
      </c>
      <c r="GD516" s="13"/>
      <c r="GE516" s="13"/>
      <c r="GF516" s="13"/>
      <c r="GG516" s="75"/>
      <c r="GH516" s="281" t="str">
        <f t="shared" si="72"/>
        <v/>
      </c>
      <c r="GI516" s="128"/>
      <c r="GJ516" s="281" t="str">
        <f>IF(GK516="","",VLOOKUP(GK516,リスト!$CD$5:$CE$6,2,FALSE))</f>
        <v/>
      </c>
      <c r="GK516" s="13"/>
      <c r="GL516" s="281" t="str">
        <f>IF(GM516="","",VLOOKUP(GM516,リスト!$CF$5:$CG$5,2,FALSE))</f>
        <v/>
      </c>
      <c r="GM516" s="26"/>
      <c r="GN516" s="280" t="str">
        <f>IF(GO516="","",VLOOKUP(GO516,リスト!$CH$5:$CI$5,2,FALSE))</f>
        <v/>
      </c>
      <c r="GO516" s="284"/>
      <c r="GP516" s="284"/>
      <c r="GQ516" s="284"/>
      <c r="GR516" s="284"/>
      <c r="GS516" s="284"/>
      <c r="GT516" s="284"/>
      <c r="GU516" s="284"/>
      <c r="GV516" s="284"/>
      <c r="GW516" s="284"/>
      <c r="GX516" s="285"/>
    </row>
    <row r="517" spans="2:206" s="177" customFormat="1" ht="24.75" hidden="1" customHeight="1" outlineLevel="1">
      <c r="B517" s="286" t="str">
        <f>IF(明細!B511="","",明細!B511)</f>
        <v/>
      </c>
      <c r="C517" s="287" t="str">
        <f>IF(明細!C511="","",明細!C511)</f>
        <v/>
      </c>
      <c r="D517" s="265" t="str">
        <f>IF(明細!D511="","",明細!D511)</f>
        <v/>
      </c>
      <c r="E517" s="265" t="str">
        <f>IF(明細!E511="","",明細!E511)</f>
        <v/>
      </c>
      <c r="F517" s="265" t="str">
        <f>IF(明細!F511="","",明細!F511)</f>
        <v/>
      </c>
      <c r="G517" s="265" t="str">
        <f>IF(明細!G511="","",明細!G511)</f>
        <v/>
      </c>
      <c r="H517" s="265" t="str">
        <f>IF(明細!H511="","",明細!H511)</f>
        <v/>
      </c>
      <c r="I517" s="265" t="str">
        <f>IF(明細!I511="","",明細!I511)</f>
        <v/>
      </c>
      <c r="J517" s="265" t="str">
        <f>IF(明細!J511="","",明細!J511)</f>
        <v/>
      </c>
      <c r="K517" s="265" t="str">
        <f>IF(明細!K511="","",明細!K511)</f>
        <v/>
      </c>
      <c r="L517" s="265" t="str">
        <f>IF(明細!L511="","",明細!L511)</f>
        <v/>
      </c>
      <c r="M517" s="265" t="str">
        <f>IF(明細!M511="","",明細!M511)</f>
        <v/>
      </c>
      <c r="N517" s="265" t="str">
        <f>IF(明細!N511="","",明細!N511)</f>
        <v/>
      </c>
      <c r="O517" s="265" t="str">
        <f>IF(明細!O511="","",明細!O511)</f>
        <v/>
      </c>
      <c r="P517" s="265" t="str">
        <f>IF(明細!P511="","",明細!P511)</f>
        <v/>
      </c>
      <c r="Q517" s="265" t="str">
        <f>IF(明細!Q511="","",明細!Q511)</f>
        <v/>
      </c>
      <c r="R517" s="289" t="str">
        <f>IF(明細!R511="","",明細!R511)</f>
        <v/>
      </c>
      <c r="S517" s="291" t="str">
        <f>IF(明細!S511="","",明細!S511)</f>
        <v/>
      </c>
      <c r="T517" s="291" t="str">
        <f>IF(明細!T511="","",明細!T511)</f>
        <v/>
      </c>
      <c r="U517" s="291" t="str">
        <f>IF(明細!U511="","",明細!U511)</f>
        <v/>
      </c>
      <c r="V517" s="292" t="str">
        <f>IF(明細!V511="","",明細!V511)</f>
        <v>個</v>
      </c>
      <c r="W517" s="292" t="str">
        <f>IF(明細!W511="","",明細!W511)</f>
        <v/>
      </c>
      <c r="X517" s="293" t="str">
        <f>IF(明細!X511="","",明細!X511)</f>
        <v/>
      </c>
      <c r="Y517" s="134" t="str">
        <f>IF(明細!Y511="","",明細!Y511)</f>
        <v/>
      </c>
      <c r="Z517" s="135" t="str">
        <f>IF(明細!Z511="","",明細!Z511)</f>
        <v/>
      </c>
      <c r="AA517" s="134" t="str">
        <f>IF(明細!AA511="","",明細!AA511)</f>
        <v/>
      </c>
      <c r="AB517" s="303" t="str">
        <f>IF(明細!AB511="","",明細!AB511)</f>
        <v/>
      </c>
      <c r="AC517" s="134" t="str">
        <f>IF(明細!AC511="","",明細!AC511)</f>
        <v/>
      </c>
      <c r="AD517" s="183" t="str">
        <f>IF(明細!AD511="","",明細!AD511)</f>
        <v/>
      </c>
      <c r="AE517" s="184">
        <f>IF(明細!AE511="","",明細!AE511)</f>
        <v>0.1</v>
      </c>
      <c r="AF517" s="185" t="str">
        <f>IF(明細!AF511="","",明細!AF511)</f>
        <v/>
      </c>
      <c r="AG517" s="186" t="str">
        <f>IF(明細!AG511="","",明細!AG511)</f>
        <v/>
      </c>
      <c r="AH517" s="186" t="str">
        <f>IF(明細!AH511="","",明細!AH511)</f>
        <v/>
      </c>
      <c r="AI517" s="187" t="str">
        <f>IF(明細!AI511="","",明細!AI511)</f>
        <v/>
      </c>
      <c r="AJ517" s="296" t="str">
        <f>IF(明細!AJ511="","",明細!AJ511)</f>
        <v/>
      </c>
      <c r="AK517" s="297" t="str">
        <f>IF(明細!AK511="","",明細!AK511)</f>
        <v/>
      </c>
      <c r="AL517" s="298" t="str">
        <f>IF(明細!AL511="","",明細!AL511)</f>
        <v/>
      </c>
      <c r="AM517" s="299" t="str">
        <f>IF(明細!AM511="","",明細!AM511)</f>
        <v/>
      </c>
      <c r="AN517" s="300" t="str">
        <f>IF(明細!AN511="","",明細!AN511)</f>
        <v/>
      </c>
      <c r="AO517" s="300" t="str">
        <f>IF(明細!AO511="","",明細!AO511)</f>
        <v/>
      </c>
      <c r="AP517" s="300" t="str">
        <f>IF(明細!AP511="","",明細!AP511)</f>
        <v/>
      </c>
      <c r="AQ517" s="301" t="str">
        <f>IF(明細!AQ511="","",明細!AQ511)</f>
        <v/>
      </c>
      <c r="AR517" s="302" t="str">
        <f>IF(明細!AR511="","",明細!AR511)</f>
        <v/>
      </c>
      <c r="AU517" s="360"/>
      <c r="AV517" s="368"/>
      <c r="AW517" s="446" t="str">
        <f>IF(明細!AV511="","",明細!AV511)</f>
        <v/>
      </c>
      <c r="AX517" s="419" t="str">
        <f>IF(明細!AT511="","",明細!AT511)</f>
        <v/>
      </c>
      <c r="AY517" s="280" t="str">
        <f>IF($AX517="","",VLOOKUP($AX517,リスト!$CL:$CM,2,FALSE))</f>
        <v/>
      </c>
      <c r="AZ517" s="3"/>
      <c r="BA517" s="280" t="str">
        <f>IF(BB517="","",VLOOKUP(BB517,リスト!$K:$L,2,FALSE))</f>
        <v/>
      </c>
      <c r="BB517" s="3"/>
      <c r="BC517" s="3"/>
      <c r="BD517" s="87"/>
      <c r="BE517" s="280" t="str">
        <f>IF(BF517="","",VLOOKUP(BF517,リスト!$I:$J,2,FALSE))</f>
        <v/>
      </c>
      <c r="BF517" s="3"/>
      <c r="BG517" s="280" t="str">
        <f>IF(BH517="","",VLOOKUP(BH517,リスト!$M:$N,2,FALSE))</f>
        <v/>
      </c>
      <c r="BH517" s="282"/>
      <c r="BI517" s="280" t="str">
        <f>IF(BJ517="","",VLOOKUP(BJ517,リスト!$O:$P,2,FALSE))</f>
        <v/>
      </c>
      <c r="BJ517" s="24"/>
      <c r="BM517" s="451" t="str">
        <f>IF(明細!AV511="","",明細!AV511)</f>
        <v/>
      </c>
      <c r="BN517" s="453" t="str">
        <f>IF(明細!AT511="","",明細!AT511)</f>
        <v/>
      </c>
      <c r="BO517" s="280" t="str">
        <f>IF($BN517="","",VLOOKUP($BN517,リスト!$CL:$CM,2,FALSE))</f>
        <v/>
      </c>
      <c r="BP517" s="280" t="str">
        <f>IF(BQ517="","",VLOOKUP(BQ517,リスト!$K$5:$L$7,2,FALSE))</f>
        <v/>
      </c>
      <c r="BQ517" s="13"/>
      <c r="BR517" s="13"/>
      <c r="BS517" s="47"/>
      <c r="BT517" s="280" t="str">
        <f>IF(BU517="","",VLOOKUP(BU517,リスト!I508:J526,2,FALSE))</f>
        <v/>
      </c>
      <c r="BU517" s="13"/>
      <c r="BV517" s="13"/>
      <c r="BW517" s="282"/>
      <c r="BX517" s="282"/>
      <c r="BY517" s="280" t="str">
        <f>IF(BZ517="","",VLOOKUP(BZ517,リスト!$S$5:$T$6,2,FALSE))</f>
        <v/>
      </c>
      <c r="BZ517" s="3"/>
      <c r="CA517" s="3"/>
      <c r="CB517" s="81"/>
      <c r="CC517" s="280" t="str">
        <f t="shared" si="66"/>
        <v/>
      </c>
      <c r="CD517" s="83"/>
      <c r="CE517" s="83"/>
      <c r="CF517" s="83"/>
      <c r="CG517" s="83"/>
      <c r="CH517" s="282" t="str">
        <f t="shared" si="67"/>
        <v/>
      </c>
      <c r="CI517" s="83"/>
      <c r="CJ517" s="280" t="str">
        <f t="shared" si="68"/>
        <v/>
      </c>
      <c r="CK517" s="87"/>
      <c r="CL517" s="78"/>
      <c r="CM517" s="83"/>
      <c r="CN517" s="83"/>
      <c r="CO517" s="83"/>
      <c r="CP517" s="280" t="str">
        <f t="shared" si="73"/>
        <v/>
      </c>
      <c r="CQ517" s="81"/>
      <c r="CR517" s="280" t="str">
        <f t="shared" si="74"/>
        <v/>
      </c>
      <c r="CS517" s="3"/>
      <c r="CT517" s="3"/>
      <c r="CU517" s="280" t="str">
        <f>IF(CV517="","",VLOOKUP(CV517,リスト!$V$5:$W$6,2,FALSE))</f>
        <v/>
      </c>
      <c r="CV517" s="3"/>
      <c r="CW517" s="280" t="str">
        <f>IF(CX517="","",VLOOKUP(CX517,リスト!$X$5:$Y$6,2,FALSE))</f>
        <v/>
      </c>
      <c r="CX517" s="3"/>
      <c r="CY517" s="77"/>
      <c r="CZ517" s="77"/>
      <c r="DA517" s="75"/>
      <c r="DB517" s="75"/>
      <c r="DC517" s="75"/>
      <c r="DD517" s="75"/>
      <c r="DE517" s="280" t="str">
        <f>IF(DF517="","",VLOOKUP(DF517,リスト!$Z$5:$AA$10,2,FALSE))</f>
        <v/>
      </c>
      <c r="DF517" s="3"/>
      <c r="DG517" s="280" t="str">
        <f>IF(DH517="","",VLOOKUP(DH517,リスト!$AB$5:$AC$12,2,FALSE))</f>
        <v/>
      </c>
      <c r="DH517" s="63"/>
      <c r="DI517" s="280" t="str">
        <f>IF(DJ517="","",VLOOKUP(DJ517,リスト!$AD$5:$AE$7,2,FALSE))</f>
        <v/>
      </c>
      <c r="DJ517" s="3"/>
      <c r="DK517" s="280" t="str">
        <f>IF(DL517="","",VLOOKUP(DL517,リスト!$AF$5:$AG$10,2,FALSE))</f>
        <v/>
      </c>
      <c r="DL517" s="3"/>
      <c r="DM517" s="280" t="str">
        <f>IF(DN517="","",VLOOKUP(DN517,リスト!$AH$5:$AI$6,2,FALSE))</f>
        <v/>
      </c>
      <c r="DN517" s="3"/>
      <c r="DO517" s="280" t="str">
        <f>IF(DP517="","",VLOOKUP(DP517,リスト!$AJ$5:$AK$6,2,FALSE))</f>
        <v/>
      </c>
      <c r="DP517" s="3"/>
      <c r="DQ517" s="280" t="str">
        <f>IF(DR517="","",VLOOKUP(DR517,リスト!$AL$5:$AM$7,2,FALSE))</f>
        <v/>
      </c>
      <c r="DR517" s="3"/>
      <c r="DS517" s="13"/>
      <c r="DT517" s="85"/>
      <c r="DU517" s="85"/>
      <c r="DV517" s="281" t="str">
        <f>IF(DW517="","",VLOOKUP(DW517,リスト!$AN$5:$AO$6,2,FALSE))</f>
        <v/>
      </c>
      <c r="DW517" s="13"/>
      <c r="DX517" s="341"/>
      <c r="DY517" s="345"/>
      <c r="DZ517" s="341"/>
      <c r="EA517" s="345"/>
      <c r="EB517" s="280" t="str">
        <f>IF(EC517="","",VLOOKUP(EC517,リスト!$AW$5:$AX$8,2,FALSE))</f>
        <v/>
      </c>
      <c r="EC517" s="3"/>
      <c r="ED517" s="85"/>
      <c r="EE517" s="280" t="str">
        <f>IF(EF517="","",VLOOKUP(EF517,リスト!$AY$5:$AZ$10,2,FALSE))</f>
        <v/>
      </c>
      <c r="EF517" s="3"/>
      <c r="EG517" s="280" t="str">
        <f>IF(EH517="","",VLOOKUP(EH517,リスト!$BA$5:$BB$10,2,FALSE))</f>
        <v/>
      </c>
      <c r="EH517" s="3"/>
      <c r="EI517" s="280" t="str">
        <f>IF(EJ517="","",VLOOKUP(EJ517,リスト!$BC$5:$BD$10,2,FALSE))</f>
        <v/>
      </c>
      <c r="EJ517" s="3"/>
      <c r="EK517" s="280" t="str">
        <f>IF(EL517="","",VLOOKUP(EL517,リスト!$BE$5:$BF$10,2,FALSE))</f>
        <v/>
      </c>
      <c r="EL517" s="3"/>
      <c r="EM517" s="78"/>
      <c r="EN517" s="73"/>
      <c r="EO517" s="73"/>
      <c r="EP517" s="13"/>
      <c r="EQ517" s="13"/>
      <c r="ER517" s="280" t="str">
        <f>IF(ES517="","",VLOOKUP(ES517,リスト!$BG$5:$BH$10,2,FALSE))</f>
        <v/>
      </c>
      <c r="ES517" s="13"/>
      <c r="ET517" s="13"/>
      <c r="EU517" s="13"/>
      <c r="EV517" s="13"/>
      <c r="EW517" s="13"/>
      <c r="EX517" s="81"/>
      <c r="EY517" s="81"/>
      <c r="EZ517" s="26"/>
      <c r="FA517" s="281" t="str">
        <f>IF($EZ517="","",INDEX(リスト!$BI$5:$BJ$40,MATCH($EZ517,リスト!$BJ$5:$BJ$40,0),1))</f>
        <v/>
      </c>
      <c r="FB517" s="280" t="str">
        <f>IF(FC517="","",VLOOKUP(FC517,リスト!$BK:$BL,2,FALSE))</f>
        <v/>
      </c>
      <c r="FC517" s="13"/>
      <c r="FD517" s="331"/>
      <c r="FE517" s="3"/>
      <c r="FF517" s="280" t="str">
        <f>IF(FG517="","",VLOOKUP(FG517,リスト!$BO$5:$BP$6,2,FALSE))</f>
        <v/>
      </c>
      <c r="FG517" s="3"/>
      <c r="FH517" s="280" t="str">
        <f>IF(FI517="","",VLOOKUP(FI517,リスト!$BQ$5:$BR$8,2,FALSE))</f>
        <v/>
      </c>
      <c r="FI517" s="3"/>
      <c r="FJ517" s="282"/>
      <c r="FK517" s="280" t="str">
        <f>IF(FL517="","",VLOOKUP(FL517,リスト!$BS$5:$BT$6,2,FALSE))</f>
        <v/>
      </c>
      <c r="FL517" s="63"/>
      <c r="FM517" s="13"/>
      <c r="FN517" s="13"/>
      <c r="FO517" s="13"/>
      <c r="FP517" s="283" t="str">
        <f t="shared" si="69"/>
        <v/>
      </c>
      <c r="FQ517" s="283" t="str">
        <f t="shared" si="69"/>
        <v/>
      </c>
      <c r="FR517" s="13"/>
      <c r="FS517" s="85"/>
      <c r="FT517" s="85"/>
      <c r="FU517" s="281" t="str">
        <f t="shared" si="70"/>
        <v/>
      </c>
      <c r="FV517" s="280" t="str">
        <f>IF(FW517="","",VLOOKUP(FW517,リスト!$BV$5:$BW$10,2,FALSE))</f>
        <v/>
      </c>
      <c r="FW517" s="26"/>
      <c r="FX517" s="282" t="str">
        <f t="shared" si="71"/>
        <v/>
      </c>
      <c r="FY517" s="280" t="str">
        <f>IF(FZ517="","",VLOOKUP(FZ517,リスト!$BX$5:$BY$6,2,FALSE))</f>
        <v/>
      </c>
      <c r="FZ517" s="3"/>
      <c r="GA517" s="280" t="str">
        <f>IF(GB517="","",VLOOKUP(GB517,リスト!$BZ$5:$CA$6,2,FALSE))</f>
        <v/>
      </c>
      <c r="GB517" s="13"/>
      <c r="GC517" s="281" t="str">
        <f>IF(GD517="","",VLOOKUP(GD517,リスト!$CB$5:$CC$6,2,FALSE))</f>
        <v/>
      </c>
      <c r="GD517" s="13"/>
      <c r="GE517" s="13"/>
      <c r="GF517" s="13"/>
      <c r="GG517" s="75"/>
      <c r="GH517" s="281" t="str">
        <f t="shared" si="72"/>
        <v/>
      </c>
      <c r="GI517" s="128"/>
      <c r="GJ517" s="281" t="str">
        <f>IF(GK517="","",VLOOKUP(GK517,リスト!$CD$5:$CE$6,2,FALSE))</f>
        <v/>
      </c>
      <c r="GK517" s="13"/>
      <c r="GL517" s="281" t="str">
        <f>IF(GM517="","",VLOOKUP(GM517,リスト!$CF$5:$CG$5,2,FALSE))</f>
        <v/>
      </c>
      <c r="GM517" s="26"/>
      <c r="GN517" s="280" t="str">
        <f>IF(GO517="","",VLOOKUP(GO517,リスト!$CH$5:$CI$5,2,FALSE))</f>
        <v/>
      </c>
      <c r="GO517" s="284"/>
      <c r="GP517" s="284"/>
      <c r="GQ517" s="284"/>
      <c r="GR517" s="284"/>
      <c r="GS517" s="284"/>
      <c r="GT517" s="284"/>
      <c r="GU517" s="284"/>
      <c r="GV517" s="284"/>
      <c r="GW517" s="284"/>
      <c r="GX517" s="285"/>
    </row>
    <row r="518" spans="2:206" s="177" customFormat="1" ht="24.75" hidden="1" customHeight="1" outlineLevel="1">
      <c r="B518" s="286" t="str">
        <f>IF(明細!B512="","",明細!B512)</f>
        <v/>
      </c>
      <c r="C518" s="287" t="str">
        <f>IF(明細!C512="","",明細!C512)</f>
        <v/>
      </c>
      <c r="D518" s="265" t="str">
        <f>IF(明細!D512="","",明細!D512)</f>
        <v/>
      </c>
      <c r="E518" s="265" t="str">
        <f>IF(明細!E512="","",明細!E512)</f>
        <v/>
      </c>
      <c r="F518" s="265" t="str">
        <f>IF(明細!F512="","",明細!F512)</f>
        <v/>
      </c>
      <c r="G518" s="265" t="str">
        <f>IF(明細!G512="","",明細!G512)</f>
        <v/>
      </c>
      <c r="H518" s="265" t="str">
        <f>IF(明細!H512="","",明細!H512)</f>
        <v/>
      </c>
      <c r="I518" s="265" t="str">
        <f>IF(明細!I512="","",明細!I512)</f>
        <v/>
      </c>
      <c r="J518" s="265" t="str">
        <f>IF(明細!J512="","",明細!J512)</f>
        <v/>
      </c>
      <c r="K518" s="265" t="str">
        <f>IF(明細!K512="","",明細!K512)</f>
        <v/>
      </c>
      <c r="L518" s="265" t="str">
        <f>IF(明細!L512="","",明細!L512)</f>
        <v/>
      </c>
      <c r="M518" s="265" t="str">
        <f>IF(明細!M512="","",明細!M512)</f>
        <v/>
      </c>
      <c r="N518" s="265" t="str">
        <f>IF(明細!N512="","",明細!N512)</f>
        <v/>
      </c>
      <c r="O518" s="265" t="str">
        <f>IF(明細!O512="","",明細!O512)</f>
        <v/>
      </c>
      <c r="P518" s="265" t="str">
        <f>IF(明細!P512="","",明細!P512)</f>
        <v/>
      </c>
      <c r="Q518" s="265" t="str">
        <f>IF(明細!Q512="","",明細!Q512)</f>
        <v/>
      </c>
      <c r="R518" s="289" t="str">
        <f>IF(明細!R512="","",明細!R512)</f>
        <v/>
      </c>
      <c r="S518" s="291" t="str">
        <f>IF(明細!S512="","",明細!S512)</f>
        <v/>
      </c>
      <c r="T518" s="291" t="str">
        <f>IF(明細!T512="","",明細!T512)</f>
        <v/>
      </c>
      <c r="U518" s="291" t="str">
        <f>IF(明細!U512="","",明細!U512)</f>
        <v/>
      </c>
      <c r="V518" s="292" t="str">
        <f>IF(明細!V512="","",明細!V512)</f>
        <v>個</v>
      </c>
      <c r="W518" s="292" t="str">
        <f>IF(明細!W512="","",明細!W512)</f>
        <v/>
      </c>
      <c r="X518" s="293" t="str">
        <f>IF(明細!X512="","",明細!X512)</f>
        <v/>
      </c>
      <c r="Y518" s="134" t="str">
        <f>IF(明細!Y512="","",明細!Y512)</f>
        <v/>
      </c>
      <c r="Z518" s="135" t="str">
        <f>IF(明細!Z512="","",明細!Z512)</f>
        <v/>
      </c>
      <c r="AA518" s="134" t="str">
        <f>IF(明細!AA512="","",明細!AA512)</f>
        <v/>
      </c>
      <c r="AB518" s="303" t="str">
        <f>IF(明細!AB512="","",明細!AB512)</f>
        <v/>
      </c>
      <c r="AC518" s="134" t="str">
        <f>IF(明細!AC512="","",明細!AC512)</f>
        <v/>
      </c>
      <c r="AD518" s="183" t="str">
        <f>IF(明細!AD512="","",明細!AD512)</f>
        <v/>
      </c>
      <c r="AE518" s="184">
        <f>IF(明細!AE512="","",明細!AE512)</f>
        <v>0.1</v>
      </c>
      <c r="AF518" s="185" t="str">
        <f>IF(明細!AF512="","",明細!AF512)</f>
        <v/>
      </c>
      <c r="AG518" s="186" t="str">
        <f>IF(明細!AG512="","",明細!AG512)</f>
        <v/>
      </c>
      <c r="AH518" s="186" t="str">
        <f>IF(明細!AH512="","",明細!AH512)</f>
        <v/>
      </c>
      <c r="AI518" s="187" t="str">
        <f>IF(明細!AI512="","",明細!AI512)</f>
        <v/>
      </c>
      <c r="AJ518" s="296" t="str">
        <f>IF(明細!AJ512="","",明細!AJ512)</f>
        <v/>
      </c>
      <c r="AK518" s="297" t="str">
        <f>IF(明細!AK512="","",明細!AK512)</f>
        <v/>
      </c>
      <c r="AL518" s="298" t="str">
        <f>IF(明細!AL512="","",明細!AL512)</f>
        <v/>
      </c>
      <c r="AM518" s="299" t="str">
        <f>IF(明細!AM512="","",明細!AM512)</f>
        <v/>
      </c>
      <c r="AN518" s="300" t="str">
        <f>IF(明細!AN512="","",明細!AN512)</f>
        <v/>
      </c>
      <c r="AO518" s="300" t="str">
        <f>IF(明細!AO512="","",明細!AO512)</f>
        <v/>
      </c>
      <c r="AP518" s="300" t="str">
        <f>IF(明細!AP512="","",明細!AP512)</f>
        <v/>
      </c>
      <c r="AQ518" s="301" t="str">
        <f>IF(明細!AQ512="","",明細!AQ512)</f>
        <v/>
      </c>
      <c r="AR518" s="302" t="str">
        <f>IF(明細!AR512="","",明細!AR512)</f>
        <v/>
      </c>
      <c r="AU518" s="360"/>
      <c r="AV518" s="368"/>
      <c r="AW518" s="446" t="str">
        <f>IF(明細!AV512="","",明細!AV512)</f>
        <v/>
      </c>
      <c r="AX518" s="419" t="str">
        <f>IF(明細!AT512="","",明細!AT512)</f>
        <v/>
      </c>
      <c r="AY518" s="280" t="str">
        <f>IF($AX518="","",VLOOKUP($AX518,リスト!$CL:$CM,2,FALSE))</f>
        <v/>
      </c>
      <c r="AZ518" s="3"/>
      <c r="BA518" s="280" t="str">
        <f>IF(BB518="","",VLOOKUP(BB518,リスト!$K:$L,2,FALSE))</f>
        <v/>
      </c>
      <c r="BB518" s="3"/>
      <c r="BC518" s="3"/>
      <c r="BD518" s="87"/>
      <c r="BE518" s="280" t="str">
        <f>IF(BF518="","",VLOOKUP(BF518,リスト!$I:$J,2,FALSE))</f>
        <v/>
      </c>
      <c r="BF518" s="3"/>
      <c r="BG518" s="280" t="str">
        <f>IF(BH518="","",VLOOKUP(BH518,リスト!$M:$N,2,FALSE))</f>
        <v/>
      </c>
      <c r="BH518" s="282"/>
      <c r="BI518" s="280" t="str">
        <f>IF(BJ518="","",VLOOKUP(BJ518,リスト!$O:$P,2,FALSE))</f>
        <v/>
      </c>
      <c r="BJ518" s="24"/>
      <c r="BM518" s="451" t="str">
        <f>IF(明細!AV512="","",明細!AV512)</f>
        <v/>
      </c>
      <c r="BN518" s="453" t="str">
        <f>IF(明細!AT512="","",明細!AT512)</f>
        <v/>
      </c>
      <c r="BO518" s="280" t="str">
        <f>IF($BN518="","",VLOOKUP($BN518,リスト!$CL:$CM,2,FALSE))</f>
        <v/>
      </c>
      <c r="BP518" s="280" t="str">
        <f>IF(BQ518="","",VLOOKUP(BQ518,リスト!$K$5:$L$7,2,FALSE))</f>
        <v/>
      </c>
      <c r="BQ518" s="13"/>
      <c r="BR518" s="13"/>
      <c r="BS518" s="47"/>
      <c r="BT518" s="280" t="str">
        <f>IF(BU518="","",VLOOKUP(BU518,リスト!I509:J527,2,FALSE))</f>
        <v/>
      </c>
      <c r="BU518" s="13"/>
      <c r="BV518" s="13"/>
      <c r="BW518" s="282"/>
      <c r="BX518" s="282"/>
      <c r="BY518" s="280" t="str">
        <f>IF(BZ518="","",VLOOKUP(BZ518,リスト!$S$5:$T$6,2,FALSE))</f>
        <v/>
      </c>
      <c r="BZ518" s="3"/>
      <c r="CA518" s="3"/>
      <c r="CB518" s="81"/>
      <c r="CC518" s="280" t="str">
        <f t="shared" si="66"/>
        <v/>
      </c>
      <c r="CD518" s="83"/>
      <c r="CE518" s="83"/>
      <c r="CF518" s="83"/>
      <c r="CG518" s="83"/>
      <c r="CH518" s="282" t="str">
        <f t="shared" si="67"/>
        <v/>
      </c>
      <c r="CI518" s="83"/>
      <c r="CJ518" s="280" t="str">
        <f t="shared" si="68"/>
        <v/>
      </c>
      <c r="CK518" s="87"/>
      <c r="CL518" s="78"/>
      <c r="CM518" s="83"/>
      <c r="CN518" s="83"/>
      <c r="CO518" s="83"/>
      <c r="CP518" s="280" t="str">
        <f t="shared" si="73"/>
        <v/>
      </c>
      <c r="CQ518" s="81"/>
      <c r="CR518" s="280" t="str">
        <f t="shared" si="74"/>
        <v/>
      </c>
      <c r="CS518" s="3"/>
      <c r="CT518" s="3"/>
      <c r="CU518" s="280" t="str">
        <f>IF(CV518="","",VLOOKUP(CV518,リスト!$V$5:$W$6,2,FALSE))</f>
        <v/>
      </c>
      <c r="CV518" s="3"/>
      <c r="CW518" s="280" t="str">
        <f>IF(CX518="","",VLOOKUP(CX518,リスト!$X$5:$Y$6,2,FALSE))</f>
        <v/>
      </c>
      <c r="CX518" s="3"/>
      <c r="CY518" s="77"/>
      <c r="CZ518" s="77"/>
      <c r="DA518" s="75"/>
      <c r="DB518" s="75"/>
      <c r="DC518" s="75"/>
      <c r="DD518" s="75"/>
      <c r="DE518" s="280" t="str">
        <f>IF(DF518="","",VLOOKUP(DF518,リスト!$Z$5:$AA$10,2,FALSE))</f>
        <v/>
      </c>
      <c r="DF518" s="3"/>
      <c r="DG518" s="280" t="str">
        <f>IF(DH518="","",VLOOKUP(DH518,リスト!$AB$5:$AC$12,2,FALSE))</f>
        <v/>
      </c>
      <c r="DH518" s="63"/>
      <c r="DI518" s="280" t="str">
        <f>IF(DJ518="","",VLOOKUP(DJ518,リスト!$AD$5:$AE$7,2,FALSE))</f>
        <v/>
      </c>
      <c r="DJ518" s="3"/>
      <c r="DK518" s="280" t="str">
        <f>IF(DL518="","",VLOOKUP(DL518,リスト!$AF$5:$AG$10,2,FALSE))</f>
        <v/>
      </c>
      <c r="DL518" s="3"/>
      <c r="DM518" s="280" t="str">
        <f>IF(DN518="","",VLOOKUP(DN518,リスト!$AH$5:$AI$6,2,FALSE))</f>
        <v/>
      </c>
      <c r="DN518" s="3"/>
      <c r="DO518" s="280" t="str">
        <f>IF(DP518="","",VLOOKUP(DP518,リスト!$AJ$5:$AK$6,2,FALSE))</f>
        <v/>
      </c>
      <c r="DP518" s="3"/>
      <c r="DQ518" s="280" t="str">
        <f>IF(DR518="","",VLOOKUP(DR518,リスト!$AL$5:$AM$7,2,FALSE))</f>
        <v/>
      </c>
      <c r="DR518" s="3"/>
      <c r="DS518" s="13"/>
      <c r="DT518" s="85"/>
      <c r="DU518" s="85"/>
      <c r="DV518" s="281" t="str">
        <f>IF(DW518="","",VLOOKUP(DW518,リスト!$AN$5:$AO$6,2,FALSE))</f>
        <v/>
      </c>
      <c r="DW518" s="13"/>
      <c r="DX518" s="341"/>
      <c r="DY518" s="345"/>
      <c r="DZ518" s="341"/>
      <c r="EA518" s="345"/>
      <c r="EB518" s="280" t="str">
        <f>IF(EC518="","",VLOOKUP(EC518,リスト!$AW$5:$AX$8,2,FALSE))</f>
        <v/>
      </c>
      <c r="EC518" s="3"/>
      <c r="ED518" s="85"/>
      <c r="EE518" s="280" t="str">
        <f>IF(EF518="","",VLOOKUP(EF518,リスト!$AY$5:$AZ$10,2,FALSE))</f>
        <v/>
      </c>
      <c r="EF518" s="3"/>
      <c r="EG518" s="280" t="str">
        <f>IF(EH518="","",VLOOKUP(EH518,リスト!$BA$5:$BB$10,2,FALSE))</f>
        <v/>
      </c>
      <c r="EH518" s="3"/>
      <c r="EI518" s="280" t="str">
        <f>IF(EJ518="","",VLOOKUP(EJ518,リスト!$BC$5:$BD$10,2,FALSE))</f>
        <v/>
      </c>
      <c r="EJ518" s="3"/>
      <c r="EK518" s="280" t="str">
        <f>IF(EL518="","",VLOOKUP(EL518,リスト!$BE$5:$BF$10,2,FALSE))</f>
        <v/>
      </c>
      <c r="EL518" s="3"/>
      <c r="EM518" s="78"/>
      <c r="EN518" s="73"/>
      <c r="EO518" s="73"/>
      <c r="EP518" s="13"/>
      <c r="EQ518" s="13"/>
      <c r="ER518" s="280" t="str">
        <f>IF(ES518="","",VLOOKUP(ES518,リスト!$BG$5:$BH$10,2,FALSE))</f>
        <v/>
      </c>
      <c r="ES518" s="13"/>
      <c r="ET518" s="13"/>
      <c r="EU518" s="13"/>
      <c r="EV518" s="13"/>
      <c r="EW518" s="13"/>
      <c r="EX518" s="81"/>
      <c r="EY518" s="81"/>
      <c r="EZ518" s="26"/>
      <c r="FA518" s="281" t="str">
        <f>IF($EZ518="","",INDEX(リスト!$BI$5:$BJ$40,MATCH($EZ518,リスト!$BJ$5:$BJ$40,0),1))</f>
        <v/>
      </c>
      <c r="FB518" s="280" t="str">
        <f>IF(FC518="","",VLOOKUP(FC518,リスト!$BK:$BL,2,FALSE))</f>
        <v/>
      </c>
      <c r="FC518" s="13"/>
      <c r="FD518" s="331"/>
      <c r="FE518" s="3"/>
      <c r="FF518" s="280" t="str">
        <f>IF(FG518="","",VLOOKUP(FG518,リスト!$BO$5:$BP$6,2,FALSE))</f>
        <v/>
      </c>
      <c r="FG518" s="3"/>
      <c r="FH518" s="280" t="str">
        <f>IF(FI518="","",VLOOKUP(FI518,リスト!$BQ$5:$BR$8,2,FALSE))</f>
        <v/>
      </c>
      <c r="FI518" s="3"/>
      <c r="FJ518" s="282"/>
      <c r="FK518" s="280" t="str">
        <f>IF(FL518="","",VLOOKUP(FL518,リスト!$BS$5:$BT$6,2,FALSE))</f>
        <v/>
      </c>
      <c r="FL518" s="63"/>
      <c r="FM518" s="13"/>
      <c r="FN518" s="13"/>
      <c r="FO518" s="13"/>
      <c r="FP518" s="283" t="str">
        <f t="shared" si="69"/>
        <v/>
      </c>
      <c r="FQ518" s="283" t="str">
        <f t="shared" si="69"/>
        <v/>
      </c>
      <c r="FR518" s="13"/>
      <c r="FS518" s="85"/>
      <c r="FT518" s="85"/>
      <c r="FU518" s="281" t="str">
        <f t="shared" si="70"/>
        <v/>
      </c>
      <c r="FV518" s="280" t="str">
        <f>IF(FW518="","",VLOOKUP(FW518,リスト!$BV$5:$BW$10,2,FALSE))</f>
        <v/>
      </c>
      <c r="FW518" s="26"/>
      <c r="FX518" s="282" t="str">
        <f t="shared" si="71"/>
        <v/>
      </c>
      <c r="FY518" s="280" t="str">
        <f>IF(FZ518="","",VLOOKUP(FZ518,リスト!$BX$5:$BY$6,2,FALSE))</f>
        <v/>
      </c>
      <c r="FZ518" s="3"/>
      <c r="GA518" s="280" t="str">
        <f>IF(GB518="","",VLOOKUP(GB518,リスト!$BZ$5:$CA$6,2,FALSE))</f>
        <v/>
      </c>
      <c r="GB518" s="13"/>
      <c r="GC518" s="281" t="str">
        <f>IF(GD518="","",VLOOKUP(GD518,リスト!$CB$5:$CC$6,2,FALSE))</f>
        <v/>
      </c>
      <c r="GD518" s="13"/>
      <c r="GE518" s="13"/>
      <c r="GF518" s="13"/>
      <c r="GG518" s="75"/>
      <c r="GH518" s="281" t="str">
        <f t="shared" si="72"/>
        <v/>
      </c>
      <c r="GI518" s="128"/>
      <c r="GJ518" s="281" t="str">
        <f>IF(GK518="","",VLOOKUP(GK518,リスト!$CD$5:$CE$6,2,FALSE))</f>
        <v/>
      </c>
      <c r="GK518" s="13"/>
      <c r="GL518" s="281" t="str">
        <f>IF(GM518="","",VLOOKUP(GM518,リスト!$CF$5:$CG$5,2,FALSE))</f>
        <v/>
      </c>
      <c r="GM518" s="26"/>
      <c r="GN518" s="280" t="str">
        <f>IF(GO518="","",VLOOKUP(GO518,リスト!$CH$5:$CI$5,2,FALSE))</f>
        <v/>
      </c>
      <c r="GO518" s="284"/>
      <c r="GP518" s="284"/>
      <c r="GQ518" s="284"/>
      <c r="GR518" s="284"/>
      <c r="GS518" s="284"/>
      <c r="GT518" s="284"/>
      <c r="GU518" s="284"/>
      <c r="GV518" s="284"/>
      <c r="GW518" s="284"/>
      <c r="GX518" s="285"/>
    </row>
    <row r="519" spans="2:206" s="177" customFormat="1" ht="24.75" hidden="1" customHeight="1" outlineLevel="1">
      <c r="B519" s="286" t="str">
        <f>IF(明細!B513="","",明細!B513)</f>
        <v/>
      </c>
      <c r="C519" s="287" t="str">
        <f>IF(明細!C513="","",明細!C513)</f>
        <v/>
      </c>
      <c r="D519" s="265" t="str">
        <f>IF(明細!D513="","",明細!D513)</f>
        <v/>
      </c>
      <c r="E519" s="265" t="str">
        <f>IF(明細!E513="","",明細!E513)</f>
        <v/>
      </c>
      <c r="F519" s="265" t="str">
        <f>IF(明細!F513="","",明細!F513)</f>
        <v/>
      </c>
      <c r="G519" s="265" t="str">
        <f>IF(明細!G513="","",明細!G513)</f>
        <v/>
      </c>
      <c r="H519" s="265" t="str">
        <f>IF(明細!H513="","",明細!H513)</f>
        <v/>
      </c>
      <c r="I519" s="265" t="str">
        <f>IF(明細!I513="","",明細!I513)</f>
        <v/>
      </c>
      <c r="J519" s="265" t="str">
        <f>IF(明細!J513="","",明細!J513)</f>
        <v/>
      </c>
      <c r="K519" s="265" t="str">
        <f>IF(明細!K513="","",明細!K513)</f>
        <v/>
      </c>
      <c r="L519" s="265" t="str">
        <f>IF(明細!L513="","",明細!L513)</f>
        <v/>
      </c>
      <c r="M519" s="265" t="str">
        <f>IF(明細!M513="","",明細!M513)</f>
        <v/>
      </c>
      <c r="N519" s="265" t="str">
        <f>IF(明細!N513="","",明細!N513)</f>
        <v/>
      </c>
      <c r="O519" s="265" t="str">
        <f>IF(明細!O513="","",明細!O513)</f>
        <v/>
      </c>
      <c r="P519" s="265" t="str">
        <f>IF(明細!P513="","",明細!P513)</f>
        <v/>
      </c>
      <c r="Q519" s="265" t="str">
        <f>IF(明細!Q513="","",明細!Q513)</f>
        <v/>
      </c>
      <c r="R519" s="289" t="str">
        <f>IF(明細!R513="","",明細!R513)</f>
        <v/>
      </c>
      <c r="S519" s="291" t="str">
        <f>IF(明細!S513="","",明細!S513)</f>
        <v/>
      </c>
      <c r="T519" s="291" t="str">
        <f>IF(明細!T513="","",明細!T513)</f>
        <v/>
      </c>
      <c r="U519" s="291" t="str">
        <f>IF(明細!U513="","",明細!U513)</f>
        <v/>
      </c>
      <c r="V519" s="292" t="str">
        <f>IF(明細!V513="","",明細!V513)</f>
        <v>個</v>
      </c>
      <c r="W519" s="292" t="str">
        <f>IF(明細!W513="","",明細!W513)</f>
        <v/>
      </c>
      <c r="X519" s="293" t="str">
        <f>IF(明細!X513="","",明細!X513)</f>
        <v/>
      </c>
      <c r="Y519" s="134" t="str">
        <f>IF(明細!Y513="","",明細!Y513)</f>
        <v/>
      </c>
      <c r="Z519" s="135" t="str">
        <f>IF(明細!Z513="","",明細!Z513)</f>
        <v/>
      </c>
      <c r="AA519" s="134" t="str">
        <f>IF(明細!AA513="","",明細!AA513)</f>
        <v/>
      </c>
      <c r="AB519" s="303" t="str">
        <f>IF(明細!AB513="","",明細!AB513)</f>
        <v/>
      </c>
      <c r="AC519" s="134" t="str">
        <f>IF(明細!AC513="","",明細!AC513)</f>
        <v/>
      </c>
      <c r="AD519" s="183" t="str">
        <f>IF(明細!AD513="","",明細!AD513)</f>
        <v/>
      </c>
      <c r="AE519" s="184">
        <f>IF(明細!AE513="","",明細!AE513)</f>
        <v>0.1</v>
      </c>
      <c r="AF519" s="185" t="str">
        <f>IF(明細!AF513="","",明細!AF513)</f>
        <v/>
      </c>
      <c r="AG519" s="186" t="str">
        <f>IF(明細!AG513="","",明細!AG513)</f>
        <v/>
      </c>
      <c r="AH519" s="186" t="str">
        <f>IF(明細!AH513="","",明細!AH513)</f>
        <v/>
      </c>
      <c r="AI519" s="187" t="str">
        <f>IF(明細!AI513="","",明細!AI513)</f>
        <v/>
      </c>
      <c r="AJ519" s="296" t="str">
        <f>IF(明細!AJ513="","",明細!AJ513)</f>
        <v/>
      </c>
      <c r="AK519" s="297" t="str">
        <f>IF(明細!AK513="","",明細!AK513)</f>
        <v/>
      </c>
      <c r="AL519" s="298" t="str">
        <f>IF(明細!AL513="","",明細!AL513)</f>
        <v/>
      </c>
      <c r="AM519" s="299" t="str">
        <f>IF(明細!AM513="","",明細!AM513)</f>
        <v/>
      </c>
      <c r="AN519" s="300" t="str">
        <f>IF(明細!AN513="","",明細!AN513)</f>
        <v/>
      </c>
      <c r="AO519" s="300" t="str">
        <f>IF(明細!AO513="","",明細!AO513)</f>
        <v/>
      </c>
      <c r="AP519" s="300" t="str">
        <f>IF(明細!AP513="","",明細!AP513)</f>
        <v/>
      </c>
      <c r="AQ519" s="301" t="str">
        <f>IF(明細!AQ513="","",明細!AQ513)</f>
        <v/>
      </c>
      <c r="AR519" s="302" t="str">
        <f>IF(明細!AR513="","",明細!AR513)</f>
        <v/>
      </c>
      <c r="AU519" s="360"/>
      <c r="AV519" s="368"/>
      <c r="AW519" s="446" t="str">
        <f>IF(明細!AV513="","",明細!AV513)</f>
        <v/>
      </c>
      <c r="AX519" s="419" t="str">
        <f>IF(明細!AT513="","",明細!AT513)</f>
        <v/>
      </c>
      <c r="AY519" s="280" t="str">
        <f>IF($AX519="","",VLOOKUP($AX519,リスト!$CL:$CM,2,FALSE))</f>
        <v/>
      </c>
      <c r="AZ519" s="3"/>
      <c r="BA519" s="280" t="str">
        <f>IF(BB519="","",VLOOKUP(BB519,リスト!$K:$L,2,FALSE))</f>
        <v/>
      </c>
      <c r="BB519" s="3"/>
      <c r="BC519" s="3"/>
      <c r="BD519" s="87"/>
      <c r="BE519" s="280" t="str">
        <f>IF(BF519="","",VLOOKUP(BF519,リスト!$I:$J,2,FALSE))</f>
        <v/>
      </c>
      <c r="BF519" s="3"/>
      <c r="BG519" s="280" t="str">
        <f>IF(BH519="","",VLOOKUP(BH519,リスト!$M:$N,2,FALSE))</f>
        <v/>
      </c>
      <c r="BH519" s="282"/>
      <c r="BI519" s="280" t="str">
        <f>IF(BJ519="","",VLOOKUP(BJ519,リスト!$O:$P,2,FALSE))</f>
        <v/>
      </c>
      <c r="BJ519" s="24"/>
      <c r="BM519" s="451" t="str">
        <f>IF(明細!AV513="","",明細!AV513)</f>
        <v/>
      </c>
      <c r="BN519" s="453" t="str">
        <f>IF(明細!AT513="","",明細!AT513)</f>
        <v/>
      </c>
      <c r="BO519" s="280" t="str">
        <f>IF($BN519="","",VLOOKUP($BN519,リスト!$CL:$CM,2,FALSE))</f>
        <v/>
      </c>
      <c r="BP519" s="280" t="str">
        <f>IF(BQ519="","",VLOOKUP(BQ519,リスト!$K$5:$L$7,2,FALSE))</f>
        <v/>
      </c>
      <c r="BQ519" s="13"/>
      <c r="BR519" s="13"/>
      <c r="BS519" s="47"/>
      <c r="BT519" s="280" t="str">
        <f>IF(BU519="","",VLOOKUP(BU519,リスト!I510:J528,2,FALSE))</f>
        <v/>
      </c>
      <c r="BU519" s="13"/>
      <c r="BV519" s="13"/>
      <c r="BW519" s="282"/>
      <c r="BX519" s="282"/>
      <c r="BY519" s="280" t="str">
        <f>IF(BZ519="","",VLOOKUP(BZ519,リスト!$S$5:$T$6,2,FALSE))</f>
        <v/>
      </c>
      <c r="BZ519" s="3"/>
      <c r="CA519" s="3"/>
      <c r="CB519" s="81"/>
      <c r="CC519" s="280" t="str">
        <f t="shared" si="66"/>
        <v/>
      </c>
      <c r="CD519" s="83"/>
      <c r="CE519" s="83"/>
      <c r="CF519" s="83"/>
      <c r="CG519" s="83"/>
      <c r="CH519" s="282" t="str">
        <f t="shared" si="67"/>
        <v/>
      </c>
      <c r="CI519" s="83"/>
      <c r="CJ519" s="280" t="str">
        <f t="shared" si="68"/>
        <v/>
      </c>
      <c r="CK519" s="87"/>
      <c r="CL519" s="78"/>
      <c r="CM519" s="83"/>
      <c r="CN519" s="83"/>
      <c r="CO519" s="83"/>
      <c r="CP519" s="280" t="str">
        <f t="shared" si="73"/>
        <v/>
      </c>
      <c r="CQ519" s="81"/>
      <c r="CR519" s="280" t="str">
        <f t="shared" si="74"/>
        <v/>
      </c>
      <c r="CS519" s="3"/>
      <c r="CT519" s="3"/>
      <c r="CU519" s="280" t="str">
        <f>IF(CV519="","",VLOOKUP(CV519,リスト!$V$5:$W$6,2,FALSE))</f>
        <v/>
      </c>
      <c r="CV519" s="3"/>
      <c r="CW519" s="280" t="str">
        <f>IF(CX519="","",VLOOKUP(CX519,リスト!$X$5:$Y$6,2,FALSE))</f>
        <v/>
      </c>
      <c r="CX519" s="3"/>
      <c r="CY519" s="77"/>
      <c r="CZ519" s="77"/>
      <c r="DA519" s="75"/>
      <c r="DB519" s="75"/>
      <c r="DC519" s="75"/>
      <c r="DD519" s="75"/>
      <c r="DE519" s="280" t="str">
        <f>IF(DF519="","",VLOOKUP(DF519,リスト!$Z$5:$AA$10,2,FALSE))</f>
        <v/>
      </c>
      <c r="DF519" s="3"/>
      <c r="DG519" s="280" t="str">
        <f>IF(DH519="","",VLOOKUP(DH519,リスト!$AB$5:$AC$12,2,FALSE))</f>
        <v/>
      </c>
      <c r="DH519" s="63"/>
      <c r="DI519" s="280" t="str">
        <f>IF(DJ519="","",VLOOKUP(DJ519,リスト!$AD$5:$AE$7,2,FALSE))</f>
        <v/>
      </c>
      <c r="DJ519" s="3"/>
      <c r="DK519" s="280" t="str">
        <f>IF(DL519="","",VLOOKUP(DL519,リスト!$AF$5:$AG$10,2,FALSE))</f>
        <v/>
      </c>
      <c r="DL519" s="3"/>
      <c r="DM519" s="280" t="str">
        <f>IF(DN519="","",VLOOKUP(DN519,リスト!$AH$5:$AI$6,2,FALSE))</f>
        <v/>
      </c>
      <c r="DN519" s="3"/>
      <c r="DO519" s="280" t="str">
        <f>IF(DP519="","",VLOOKUP(DP519,リスト!$AJ$5:$AK$6,2,FALSE))</f>
        <v/>
      </c>
      <c r="DP519" s="3"/>
      <c r="DQ519" s="280" t="str">
        <f>IF(DR519="","",VLOOKUP(DR519,リスト!$AL$5:$AM$7,2,FALSE))</f>
        <v/>
      </c>
      <c r="DR519" s="3"/>
      <c r="DS519" s="13"/>
      <c r="DT519" s="85"/>
      <c r="DU519" s="85"/>
      <c r="DV519" s="281" t="str">
        <f>IF(DW519="","",VLOOKUP(DW519,リスト!$AN$5:$AO$6,2,FALSE))</f>
        <v/>
      </c>
      <c r="DW519" s="13"/>
      <c r="DX519" s="341"/>
      <c r="DY519" s="345"/>
      <c r="DZ519" s="341"/>
      <c r="EA519" s="345"/>
      <c r="EB519" s="280" t="str">
        <f>IF(EC519="","",VLOOKUP(EC519,リスト!$AW$5:$AX$8,2,FALSE))</f>
        <v/>
      </c>
      <c r="EC519" s="3"/>
      <c r="ED519" s="85"/>
      <c r="EE519" s="280" t="str">
        <f>IF(EF519="","",VLOOKUP(EF519,リスト!$AY$5:$AZ$10,2,FALSE))</f>
        <v/>
      </c>
      <c r="EF519" s="3"/>
      <c r="EG519" s="280" t="str">
        <f>IF(EH519="","",VLOOKUP(EH519,リスト!$BA$5:$BB$10,2,FALSE))</f>
        <v/>
      </c>
      <c r="EH519" s="3"/>
      <c r="EI519" s="280" t="str">
        <f>IF(EJ519="","",VLOOKUP(EJ519,リスト!$BC$5:$BD$10,2,FALSE))</f>
        <v/>
      </c>
      <c r="EJ519" s="3"/>
      <c r="EK519" s="280" t="str">
        <f>IF(EL519="","",VLOOKUP(EL519,リスト!$BE$5:$BF$10,2,FALSE))</f>
        <v/>
      </c>
      <c r="EL519" s="3"/>
      <c r="EM519" s="78"/>
      <c r="EN519" s="73"/>
      <c r="EO519" s="73"/>
      <c r="EP519" s="13"/>
      <c r="EQ519" s="13"/>
      <c r="ER519" s="280" t="str">
        <f>IF(ES519="","",VLOOKUP(ES519,リスト!$BG$5:$BH$10,2,FALSE))</f>
        <v/>
      </c>
      <c r="ES519" s="13"/>
      <c r="ET519" s="13"/>
      <c r="EU519" s="13"/>
      <c r="EV519" s="13"/>
      <c r="EW519" s="13"/>
      <c r="EX519" s="81"/>
      <c r="EY519" s="81"/>
      <c r="EZ519" s="26"/>
      <c r="FA519" s="281" t="str">
        <f>IF($EZ519="","",INDEX(リスト!$BI$5:$BJ$40,MATCH($EZ519,リスト!$BJ$5:$BJ$40,0),1))</f>
        <v/>
      </c>
      <c r="FB519" s="280" t="str">
        <f>IF(FC519="","",VLOOKUP(FC519,リスト!$BK:$BL,2,FALSE))</f>
        <v/>
      </c>
      <c r="FC519" s="13"/>
      <c r="FD519" s="331"/>
      <c r="FE519" s="3"/>
      <c r="FF519" s="280" t="str">
        <f>IF(FG519="","",VLOOKUP(FG519,リスト!$BO$5:$BP$6,2,FALSE))</f>
        <v/>
      </c>
      <c r="FG519" s="3"/>
      <c r="FH519" s="280" t="str">
        <f>IF(FI519="","",VLOOKUP(FI519,リスト!$BQ$5:$BR$8,2,FALSE))</f>
        <v/>
      </c>
      <c r="FI519" s="3"/>
      <c r="FJ519" s="282"/>
      <c r="FK519" s="280" t="str">
        <f>IF(FL519="","",VLOOKUP(FL519,リスト!$BS$5:$BT$6,2,FALSE))</f>
        <v/>
      </c>
      <c r="FL519" s="63"/>
      <c r="FM519" s="13"/>
      <c r="FN519" s="13"/>
      <c r="FO519" s="13"/>
      <c r="FP519" s="283" t="str">
        <f t="shared" si="69"/>
        <v/>
      </c>
      <c r="FQ519" s="283" t="str">
        <f t="shared" si="69"/>
        <v/>
      </c>
      <c r="FR519" s="13"/>
      <c r="FS519" s="85"/>
      <c r="FT519" s="85"/>
      <c r="FU519" s="281" t="str">
        <f t="shared" si="70"/>
        <v/>
      </c>
      <c r="FV519" s="280" t="str">
        <f>IF(FW519="","",VLOOKUP(FW519,リスト!$BV$5:$BW$10,2,FALSE))</f>
        <v/>
      </c>
      <c r="FW519" s="26"/>
      <c r="FX519" s="282" t="str">
        <f t="shared" si="71"/>
        <v/>
      </c>
      <c r="FY519" s="280" t="str">
        <f>IF(FZ519="","",VLOOKUP(FZ519,リスト!$BX$5:$BY$6,2,FALSE))</f>
        <v/>
      </c>
      <c r="FZ519" s="3"/>
      <c r="GA519" s="280" t="str">
        <f>IF(GB519="","",VLOOKUP(GB519,リスト!$BZ$5:$CA$6,2,FALSE))</f>
        <v/>
      </c>
      <c r="GB519" s="13"/>
      <c r="GC519" s="281" t="str">
        <f>IF(GD519="","",VLOOKUP(GD519,リスト!$CB$5:$CC$6,2,FALSE))</f>
        <v/>
      </c>
      <c r="GD519" s="13"/>
      <c r="GE519" s="13"/>
      <c r="GF519" s="13"/>
      <c r="GG519" s="75"/>
      <c r="GH519" s="281" t="str">
        <f t="shared" si="72"/>
        <v/>
      </c>
      <c r="GI519" s="128"/>
      <c r="GJ519" s="281" t="str">
        <f>IF(GK519="","",VLOOKUP(GK519,リスト!$CD$5:$CE$6,2,FALSE))</f>
        <v/>
      </c>
      <c r="GK519" s="13"/>
      <c r="GL519" s="281" t="str">
        <f>IF(GM519="","",VLOOKUP(GM519,リスト!$CF$5:$CG$5,2,FALSE))</f>
        <v/>
      </c>
      <c r="GM519" s="26"/>
      <c r="GN519" s="280" t="str">
        <f>IF(GO519="","",VLOOKUP(GO519,リスト!$CH$5:$CI$5,2,FALSE))</f>
        <v/>
      </c>
      <c r="GO519" s="284"/>
      <c r="GP519" s="284"/>
      <c r="GQ519" s="284"/>
      <c r="GR519" s="284"/>
      <c r="GS519" s="284"/>
      <c r="GT519" s="284"/>
      <c r="GU519" s="284"/>
      <c r="GV519" s="284"/>
      <c r="GW519" s="284"/>
      <c r="GX519" s="285"/>
    </row>
    <row r="520" spans="2:206" s="177" customFormat="1" ht="24.75" hidden="1" customHeight="1" outlineLevel="1">
      <c r="B520" s="286" t="str">
        <f>IF(明細!B514="","",明細!B514)</f>
        <v/>
      </c>
      <c r="C520" s="287" t="str">
        <f>IF(明細!C514="","",明細!C514)</f>
        <v/>
      </c>
      <c r="D520" s="265" t="str">
        <f>IF(明細!D514="","",明細!D514)</f>
        <v/>
      </c>
      <c r="E520" s="265" t="str">
        <f>IF(明細!E514="","",明細!E514)</f>
        <v/>
      </c>
      <c r="F520" s="265" t="str">
        <f>IF(明細!F514="","",明細!F514)</f>
        <v/>
      </c>
      <c r="G520" s="265" t="str">
        <f>IF(明細!G514="","",明細!G514)</f>
        <v/>
      </c>
      <c r="H520" s="265" t="str">
        <f>IF(明細!H514="","",明細!H514)</f>
        <v/>
      </c>
      <c r="I520" s="265" t="str">
        <f>IF(明細!I514="","",明細!I514)</f>
        <v/>
      </c>
      <c r="J520" s="265" t="str">
        <f>IF(明細!J514="","",明細!J514)</f>
        <v/>
      </c>
      <c r="K520" s="265" t="str">
        <f>IF(明細!K514="","",明細!K514)</f>
        <v/>
      </c>
      <c r="L520" s="265" t="str">
        <f>IF(明細!L514="","",明細!L514)</f>
        <v/>
      </c>
      <c r="M520" s="265" t="str">
        <f>IF(明細!M514="","",明細!M514)</f>
        <v/>
      </c>
      <c r="N520" s="265" t="str">
        <f>IF(明細!N514="","",明細!N514)</f>
        <v/>
      </c>
      <c r="O520" s="265" t="str">
        <f>IF(明細!O514="","",明細!O514)</f>
        <v/>
      </c>
      <c r="P520" s="265" t="str">
        <f>IF(明細!P514="","",明細!P514)</f>
        <v/>
      </c>
      <c r="Q520" s="265" t="str">
        <f>IF(明細!Q514="","",明細!Q514)</f>
        <v/>
      </c>
      <c r="R520" s="289" t="str">
        <f>IF(明細!R514="","",明細!R514)</f>
        <v/>
      </c>
      <c r="S520" s="291" t="str">
        <f>IF(明細!S514="","",明細!S514)</f>
        <v/>
      </c>
      <c r="T520" s="291" t="str">
        <f>IF(明細!T514="","",明細!T514)</f>
        <v/>
      </c>
      <c r="U520" s="291" t="str">
        <f>IF(明細!U514="","",明細!U514)</f>
        <v/>
      </c>
      <c r="V520" s="292" t="str">
        <f>IF(明細!V514="","",明細!V514)</f>
        <v>個</v>
      </c>
      <c r="W520" s="292" t="str">
        <f>IF(明細!W514="","",明細!W514)</f>
        <v/>
      </c>
      <c r="X520" s="293" t="str">
        <f>IF(明細!X514="","",明細!X514)</f>
        <v/>
      </c>
      <c r="Y520" s="134" t="str">
        <f>IF(明細!Y514="","",明細!Y514)</f>
        <v/>
      </c>
      <c r="Z520" s="135" t="str">
        <f>IF(明細!Z514="","",明細!Z514)</f>
        <v/>
      </c>
      <c r="AA520" s="134" t="str">
        <f>IF(明細!AA514="","",明細!AA514)</f>
        <v/>
      </c>
      <c r="AB520" s="303" t="str">
        <f>IF(明細!AB514="","",明細!AB514)</f>
        <v/>
      </c>
      <c r="AC520" s="134" t="str">
        <f>IF(明細!AC514="","",明細!AC514)</f>
        <v/>
      </c>
      <c r="AD520" s="183" t="str">
        <f>IF(明細!AD514="","",明細!AD514)</f>
        <v/>
      </c>
      <c r="AE520" s="184">
        <f>IF(明細!AE514="","",明細!AE514)</f>
        <v>0.1</v>
      </c>
      <c r="AF520" s="185" t="str">
        <f>IF(明細!AF514="","",明細!AF514)</f>
        <v/>
      </c>
      <c r="AG520" s="186" t="str">
        <f>IF(明細!AG514="","",明細!AG514)</f>
        <v/>
      </c>
      <c r="AH520" s="186" t="str">
        <f>IF(明細!AH514="","",明細!AH514)</f>
        <v/>
      </c>
      <c r="AI520" s="187" t="str">
        <f>IF(明細!AI514="","",明細!AI514)</f>
        <v/>
      </c>
      <c r="AJ520" s="296" t="str">
        <f>IF(明細!AJ514="","",明細!AJ514)</f>
        <v/>
      </c>
      <c r="AK520" s="297" t="str">
        <f>IF(明細!AK514="","",明細!AK514)</f>
        <v/>
      </c>
      <c r="AL520" s="298" t="str">
        <f>IF(明細!AL514="","",明細!AL514)</f>
        <v/>
      </c>
      <c r="AM520" s="299" t="str">
        <f>IF(明細!AM514="","",明細!AM514)</f>
        <v/>
      </c>
      <c r="AN520" s="300" t="str">
        <f>IF(明細!AN514="","",明細!AN514)</f>
        <v/>
      </c>
      <c r="AO520" s="300" t="str">
        <f>IF(明細!AO514="","",明細!AO514)</f>
        <v/>
      </c>
      <c r="AP520" s="300" t="str">
        <f>IF(明細!AP514="","",明細!AP514)</f>
        <v/>
      </c>
      <c r="AQ520" s="301" t="str">
        <f>IF(明細!AQ514="","",明細!AQ514)</f>
        <v/>
      </c>
      <c r="AR520" s="302" t="str">
        <f>IF(明細!AR514="","",明細!AR514)</f>
        <v/>
      </c>
      <c r="AU520" s="360"/>
      <c r="AV520" s="368"/>
      <c r="AW520" s="446" t="str">
        <f>IF(明細!AV514="","",明細!AV514)</f>
        <v/>
      </c>
      <c r="AX520" s="419" t="str">
        <f>IF(明細!AT514="","",明細!AT514)</f>
        <v/>
      </c>
      <c r="AY520" s="280" t="str">
        <f>IF($AX520="","",VLOOKUP($AX520,リスト!$CL:$CM,2,FALSE))</f>
        <v/>
      </c>
      <c r="AZ520" s="3"/>
      <c r="BA520" s="280" t="str">
        <f>IF(BB520="","",VLOOKUP(BB520,リスト!$K:$L,2,FALSE))</f>
        <v/>
      </c>
      <c r="BB520" s="3"/>
      <c r="BC520" s="3"/>
      <c r="BD520" s="87"/>
      <c r="BE520" s="280" t="str">
        <f>IF(BF520="","",VLOOKUP(BF520,リスト!$I:$J,2,FALSE))</f>
        <v/>
      </c>
      <c r="BF520" s="3"/>
      <c r="BG520" s="280" t="str">
        <f>IF(BH520="","",VLOOKUP(BH520,リスト!$M:$N,2,FALSE))</f>
        <v/>
      </c>
      <c r="BH520" s="282"/>
      <c r="BI520" s="280" t="str">
        <f>IF(BJ520="","",VLOOKUP(BJ520,リスト!$O:$P,2,FALSE))</f>
        <v/>
      </c>
      <c r="BJ520" s="24"/>
      <c r="BM520" s="451" t="str">
        <f>IF(明細!AV514="","",明細!AV514)</f>
        <v/>
      </c>
      <c r="BN520" s="453" t="str">
        <f>IF(明細!AT514="","",明細!AT514)</f>
        <v/>
      </c>
      <c r="BO520" s="280" t="str">
        <f>IF($BN520="","",VLOOKUP($BN520,リスト!$CL:$CM,2,FALSE))</f>
        <v/>
      </c>
      <c r="BP520" s="280" t="str">
        <f>IF(BQ520="","",VLOOKUP(BQ520,リスト!$K$5:$L$7,2,FALSE))</f>
        <v/>
      </c>
      <c r="BQ520" s="13"/>
      <c r="BR520" s="13"/>
      <c r="BS520" s="47"/>
      <c r="BT520" s="280" t="str">
        <f>IF(BU520="","",VLOOKUP(BU520,リスト!I511:J529,2,FALSE))</f>
        <v/>
      </c>
      <c r="BU520" s="13"/>
      <c r="BV520" s="13"/>
      <c r="BW520" s="282"/>
      <c r="BX520" s="282"/>
      <c r="BY520" s="280" t="str">
        <f>IF(BZ520="","",VLOOKUP(BZ520,リスト!$S$5:$T$6,2,FALSE))</f>
        <v/>
      </c>
      <c r="BZ520" s="3"/>
      <c r="CA520" s="3"/>
      <c r="CB520" s="81"/>
      <c r="CC520" s="280" t="str">
        <f t="shared" si="66"/>
        <v/>
      </c>
      <c r="CD520" s="83"/>
      <c r="CE520" s="83"/>
      <c r="CF520" s="83"/>
      <c r="CG520" s="83"/>
      <c r="CH520" s="282" t="str">
        <f t="shared" si="67"/>
        <v/>
      </c>
      <c r="CI520" s="83"/>
      <c r="CJ520" s="280" t="str">
        <f t="shared" si="68"/>
        <v/>
      </c>
      <c r="CK520" s="87"/>
      <c r="CL520" s="78"/>
      <c r="CM520" s="83"/>
      <c r="CN520" s="83"/>
      <c r="CO520" s="83"/>
      <c r="CP520" s="280" t="str">
        <f t="shared" si="73"/>
        <v/>
      </c>
      <c r="CQ520" s="81"/>
      <c r="CR520" s="280" t="str">
        <f t="shared" si="74"/>
        <v/>
      </c>
      <c r="CS520" s="3"/>
      <c r="CT520" s="3"/>
      <c r="CU520" s="280" t="str">
        <f>IF(CV520="","",VLOOKUP(CV520,リスト!$V$5:$W$6,2,FALSE))</f>
        <v/>
      </c>
      <c r="CV520" s="3"/>
      <c r="CW520" s="280" t="str">
        <f>IF(CX520="","",VLOOKUP(CX520,リスト!$X$5:$Y$6,2,FALSE))</f>
        <v/>
      </c>
      <c r="CX520" s="3"/>
      <c r="CY520" s="77"/>
      <c r="CZ520" s="77"/>
      <c r="DA520" s="75"/>
      <c r="DB520" s="75"/>
      <c r="DC520" s="75"/>
      <c r="DD520" s="75"/>
      <c r="DE520" s="280" t="str">
        <f>IF(DF520="","",VLOOKUP(DF520,リスト!$Z$5:$AA$10,2,FALSE))</f>
        <v/>
      </c>
      <c r="DF520" s="3"/>
      <c r="DG520" s="280" t="str">
        <f>IF(DH520="","",VLOOKUP(DH520,リスト!$AB$5:$AC$12,2,FALSE))</f>
        <v/>
      </c>
      <c r="DH520" s="63"/>
      <c r="DI520" s="280" t="str">
        <f>IF(DJ520="","",VLOOKUP(DJ520,リスト!$AD$5:$AE$7,2,FALSE))</f>
        <v/>
      </c>
      <c r="DJ520" s="3"/>
      <c r="DK520" s="280" t="str">
        <f>IF(DL520="","",VLOOKUP(DL520,リスト!$AF$5:$AG$10,2,FALSE))</f>
        <v/>
      </c>
      <c r="DL520" s="3"/>
      <c r="DM520" s="280" t="str">
        <f>IF(DN520="","",VLOOKUP(DN520,リスト!$AH$5:$AI$6,2,FALSE))</f>
        <v/>
      </c>
      <c r="DN520" s="3"/>
      <c r="DO520" s="280" t="str">
        <f>IF(DP520="","",VLOOKUP(DP520,リスト!$AJ$5:$AK$6,2,FALSE))</f>
        <v/>
      </c>
      <c r="DP520" s="3"/>
      <c r="DQ520" s="280" t="str">
        <f>IF(DR520="","",VLOOKUP(DR520,リスト!$AL$5:$AM$7,2,FALSE))</f>
        <v/>
      </c>
      <c r="DR520" s="3"/>
      <c r="DS520" s="13"/>
      <c r="DT520" s="85"/>
      <c r="DU520" s="85"/>
      <c r="DV520" s="281" t="str">
        <f>IF(DW520="","",VLOOKUP(DW520,リスト!$AN$5:$AO$6,2,FALSE))</f>
        <v/>
      </c>
      <c r="DW520" s="13"/>
      <c r="DX520" s="341"/>
      <c r="DY520" s="345"/>
      <c r="DZ520" s="341"/>
      <c r="EA520" s="345"/>
      <c r="EB520" s="280" t="str">
        <f>IF(EC520="","",VLOOKUP(EC520,リスト!$AW$5:$AX$8,2,FALSE))</f>
        <v/>
      </c>
      <c r="EC520" s="3"/>
      <c r="ED520" s="85"/>
      <c r="EE520" s="280" t="str">
        <f>IF(EF520="","",VLOOKUP(EF520,リスト!$AY$5:$AZ$10,2,FALSE))</f>
        <v/>
      </c>
      <c r="EF520" s="3"/>
      <c r="EG520" s="280" t="str">
        <f>IF(EH520="","",VLOOKUP(EH520,リスト!$BA$5:$BB$10,2,FALSE))</f>
        <v/>
      </c>
      <c r="EH520" s="3"/>
      <c r="EI520" s="280" t="str">
        <f>IF(EJ520="","",VLOOKUP(EJ520,リスト!$BC$5:$BD$10,2,FALSE))</f>
        <v/>
      </c>
      <c r="EJ520" s="3"/>
      <c r="EK520" s="280" t="str">
        <f>IF(EL520="","",VLOOKUP(EL520,リスト!$BE$5:$BF$10,2,FALSE))</f>
        <v/>
      </c>
      <c r="EL520" s="3"/>
      <c r="EM520" s="78"/>
      <c r="EN520" s="73"/>
      <c r="EO520" s="73"/>
      <c r="EP520" s="13"/>
      <c r="EQ520" s="13"/>
      <c r="ER520" s="280" t="str">
        <f>IF(ES520="","",VLOOKUP(ES520,リスト!$BG$5:$BH$10,2,FALSE))</f>
        <v/>
      </c>
      <c r="ES520" s="13"/>
      <c r="ET520" s="13"/>
      <c r="EU520" s="13"/>
      <c r="EV520" s="13"/>
      <c r="EW520" s="13"/>
      <c r="EX520" s="81"/>
      <c r="EY520" s="81"/>
      <c r="EZ520" s="26"/>
      <c r="FA520" s="281" t="str">
        <f>IF($EZ520="","",INDEX(リスト!$BI$5:$BJ$40,MATCH($EZ520,リスト!$BJ$5:$BJ$40,0),1))</f>
        <v/>
      </c>
      <c r="FB520" s="280" t="str">
        <f>IF(FC520="","",VLOOKUP(FC520,リスト!$BK:$BL,2,FALSE))</f>
        <v/>
      </c>
      <c r="FC520" s="13"/>
      <c r="FD520" s="331"/>
      <c r="FE520" s="3"/>
      <c r="FF520" s="280" t="str">
        <f>IF(FG520="","",VLOOKUP(FG520,リスト!$BO$5:$BP$6,2,FALSE))</f>
        <v/>
      </c>
      <c r="FG520" s="3"/>
      <c r="FH520" s="280" t="str">
        <f>IF(FI520="","",VLOOKUP(FI520,リスト!$BQ$5:$BR$8,2,FALSE))</f>
        <v/>
      </c>
      <c r="FI520" s="3"/>
      <c r="FJ520" s="282"/>
      <c r="FK520" s="280" t="str">
        <f>IF(FL520="","",VLOOKUP(FL520,リスト!$BS$5:$BT$6,2,FALSE))</f>
        <v/>
      </c>
      <c r="FL520" s="63"/>
      <c r="FM520" s="13"/>
      <c r="FN520" s="13"/>
      <c r="FO520" s="13"/>
      <c r="FP520" s="283" t="str">
        <f t="shared" si="69"/>
        <v/>
      </c>
      <c r="FQ520" s="283" t="str">
        <f t="shared" si="69"/>
        <v/>
      </c>
      <c r="FR520" s="13"/>
      <c r="FS520" s="85"/>
      <c r="FT520" s="85"/>
      <c r="FU520" s="281" t="str">
        <f t="shared" si="70"/>
        <v/>
      </c>
      <c r="FV520" s="280" t="str">
        <f>IF(FW520="","",VLOOKUP(FW520,リスト!$BV$5:$BW$10,2,FALSE))</f>
        <v/>
      </c>
      <c r="FW520" s="26"/>
      <c r="FX520" s="282" t="str">
        <f t="shared" si="71"/>
        <v/>
      </c>
      <c r="FY520" s="280" t="str">
        <f>IF(FZ520="","",VLOOKUP(FZ520,リスト!$BX$5:$BY$6,2,FALSE))</f>
        <v/>
      </c>
      <c r="FZ520" s="3"/>
      <c r="GA520" s="280" t="str">
        <f>IF(GB520="","",VLOOKUP(GB520,リスト!$BZ$5:$CA$6,2,FALSE))</f>
        <v/>
      </c>
      <c r="GB520" s="13"/>
      <c r="GC520" s="281" t="str">
        <f>IF(GD520="","",VLOOKUP(GD520,リスト!$CB$5:$CC$6,2,FALSE))</f>
        <v/>
      </c>
      <c r="GD520" s="13"/>
      <c r="GE520" s="13"/>
      <c r="GF520" s="13"/>
      <c r="GG520" s="75"/>
      <c r="GH520" s="281" t="str">
        <f t="shared" si="72"/>
        <v/>
      </c>
      <c r="GI520" s="128"/>
      <c r="GJ520" s="281" t="str">
        <f>IF(GK520="","",VLOOKUP(GK520,リスト!$CD$5:$CE$6,2,FALSE))</f>
        <v/>
      </c>
      <c r="GK520" s="13"/>
      <c r="GL520" s="281" t="str">
        <f>IF(GM520="","",VLOOKUP(GM520,リスト!$CF$5:$CG$5,2,FALSE))</f>
        <v/>
      </c>
      <c r="GM520" s="26"/>
      <c r="GN520" s="280" t="str">
        <f>IF(GO520="","",VLOOKUP(GO520,リスト!$CH$5:$CI$5,2,FALSE))</f>
        <v/>
      </c>
      <c r="GO520" s="284"/>
      <c r="GP520" s="284"/>
      <c r="GQ520" s="284"/>
      <c r="GR520" s="284"/>
      <c r="GS520" s="284"/>
      <c r="GT520" s="284"/>
      <c r="GU520" s="284"/>
      <c r="GV520" s="284"/>
      <c r="GW520" s="284"/>
      <c r="GX520" s="285"/>
    </row>
    <row r="521" spans="2:206" s="177" customFormat="1" ht="24.75" hidden="1" customHeight="1" outlineLevel="1">
      <c r="B521" s="286" t="str">
        <f>IF(明細!B515="","",明細!B515)</f>
        <v/>
      </c>
      <c r="C521" s="287" t="str">
        <f>IF(明細!C515="","",明細!C515)</f>
        <v/>
      </c>
      <c r="D521" s="265" t="str">
        <f>IF(明細!D515="","",明細!D515)</f>
        <v/>
      </c>
      <c r="E521" s="265" t="str">
        <f>IF(明細!E515="","",明細!E515)</f>
        <v/>
      </c>
      <c r="F521" s="265" t="str">
        <f>IF(明細!F515="","",明細!F515)</f>
        <v/>
      </c>
      <c r="G521" s="265" t="str">
        <f>IF(明細!G515="","",明細!G515)</f>
        <v/>
      </c>
      <c r="H521" s="265" t="str">
        <f>IF(明細!H515="","",明細!H515)</f>
        <v/>
      </c>
      <c r="I521" s="265" t="str">
        <f>IF(明細!I515="","",明細!I515)</f>
        <v/>
      </c>
      <c r="J521" s="265" t="str">
        <f>IF(明細!J515="","",明細!J515)</f>
        <v/>
      </c>
      <c r="K521" s="265" t="str">
        <f>IF(明細!K515="","",明細!K515)</f>
        <v/>
      </c>
      <c r="L521" s="265" t="str">
        <f>IF(明細!L515="","",明細!L515)</f>
        <v/>
      </c>
      <c r="M521" s="265" t="str">
        <f>IF(明細!M515="","",明細!M515)</f>
        <v/>
      </c>
      <c r="N521" s="265" t="str">
        <f>IF(明細!N515="","",明細!N515)</f>
        <v/>
      </c>
      <c r="O521" s="265" t="str">
        <f>IF(明細!O515="","",明細!O515)</f>
        <v/>
      </c>
      <c r="P521" s="265" t="str">
        <f>IF(明細!P515="","",明細!P515)</f>
        <v/>
      </c>
      <c r="Q521" s="265" t="str">
        <f>IF(明細!Q515="","",明細!Q515)</f>
        <v/>
      </c>
      <c r="R521" s="289" t="str">
        <f>IF(明細!R515="","",明細!R515)</f>
        <v/>
      </c>
      <c r="S521" s="291" t="str">
        <f>IF(明細!S515="","",明細!S515)</f>
        <v/>
      </c>
      <c r="T521" s="291" t="str">
        <f>IF(明細!T515="","",明細!T515)</f>
        <v/>
      </c>
      <c r="U521" s="291" t="str">
        <f>IF(明細!U515="","",明細!U515)</f>
        <v/>
      </c>
      <c r="V521" s="292" t="str">
        <f>IF(明細!V515="","",明細!V515)</f>
        <v>個</v>
      </c>
      <c r="W521" s="292" t="str">
        <f>IF(明細!W515="","",明細!W515)</f>
        <v/>
      </c>
      <c r="X521" s="293" t="str">
        <f>IF(明細!X515="","",明細!X515)</f>
        <v/>
      </c>
      <c r="Y521" s="134" t="str">
        <f>IF(明細!Y515="","",明細!Y515)</f>
        <v/>
      </c>
      <c r="Z521" s="135" t="str">
        <f>IF(明細!Z515="","",明細!Z515)</f>
        <v/>
      </c>
      <c r="AA521" s="134" t="str">
        <f>IF(明細!AA515="","",明細!AA515)</f>
        <v/>
      </c>
      <c r="AB521" s="303" t="str">
        <f>IF(明細!AB515="","",明細!AB515)</f>
        <v/>
      </c>
      <c r="AC521" s="134" t="str">
        <f>IF(明細!AC515="","",明細!AC515)</f>
        <v/>
      </c>
      <c r="AD521" s="183" t="str">
        <f>IF(明細!AD515="","",明細!AD515)</f>
        <v/>
      </c>
      <c r="AE521" s="184">
        <f>IF(明細!AE515="","",明細!AE515)</f>
        <v>0.1</v>
      </c>
      <c r="AF521" s="185" t="str">
        <f>IF(明細!AF515="","",明細!AF515)</f>
        <v/>
      </c>
      <c r="AG521" s="186" t="str">
        <f>IF(明細!AG515="","",明細!AG515)</f>
        <v/>
      </c>
      <c r="AH521" s="186" t="str">
        <f>IF(明細!AH515="","",明細!AH515)</f>
        <v/>
      </c>
      <c r="AI521" s="187" t="str">
        <f>IF(明細!AI515="","",明細!AI515)</f>
        <v/>
      </c>
      <c r="AJ521" s="296" t="str">
        <f>IF(明細!AJ515="","",明細!AJ515)</f>
        <v/>
      </c>
      <c r="AK521" s="297" t="str">
        <f>IF(明細!AK515="","",明細!AK515)</f>
        <v/>
      </c>
      <c r="AL521" s="298" t="str">
        <f>IF(明細!AL515="","",明細!AL515)</f>
        <v/>
      </c>
      <c r="AM521" s="299" t="str">
        <f>IF(明細!AM515="","",明細!AM515)</f>
        <v/>
      </c>
      <c r="AN521" s="300" t="str">
        <f>IF(明細!AN515="","",明細!AN515)</f>
        <v/>
      </c>
      <c r="AO521" s="300" t="str">
        <f>IF(明細!AO515="","",明細!AO515)</f>
        <v/>
      </c>
      <c r="AP521" s="300" t="str">
        <f>IF(明細!AP515="","",明細!AP515)</f>
        <v/>
      </c>
      <c r="AQ521" s="301" t="str">
        <f>IF(明細!AQ515="","",明細!AQ515)</f>
        <v/>
      </c>
      <c r="AR521" s="302" t="str">
        <f>IF(明細!AR515="","",明細!AR515)</f>
        <v/>
      </c>
      <c r="AU521" s="360"/>
      <c r="AV521" s="368"/>
      <c r="AW521" s="446" t="str">
        <f>IF(明細!AV515="","",明細!AV515)</f>
        <v/>
      </c>
      <c r="AX521" s="419" t="str">
        <f>IF(明細!AT515="","",明細!AT515)</f>
        <v/>
      </c>
      <c r="AY521" s="280" t="str">
        <f>IF($AX521="","",VLOOKUP($AX521,リスト!$CL:$CM,2,FALSE))</f>
        <v/>
      </c>
      <c r="AZ521" s="3"/>
      <c r="BA521" s="280" t="str">
        <f>IF(BB521="","",VLOOKUP(BB521,リスト!$K:$L,2,FALSE))</f>
        <v/>
      </c>
      <c r="BB521" s="3"/>
      <c r="BC521" s="3"/>
      <c r="BD521" s="87"/>
      <c r="BE521" s="280" t="str">
        <f>IF(BF521="","",VLOOKUP(BF521,リスト!$I:$J,2,FALSE))</f>
        <v/>
      </c>
      <c r="BF521" s="3"/>
      <c r="BG521" s="280" t="str">
        <f>IF(BH521="","",VLOOKUP(BH521,リスト!$M:$N,2,FALSE))</f>
        <v/>
      </c>
      <c r="BH521" s="282"/>
      <c r="BI521" s="280" t="str">
        <f>IF(BJ521="","",VLOOKUP(BJ521,リスト!$O:$P,2,FALSE))</f>
        <v/>
      </c>
      <c r="BJ521" s="24"/>
      <c r="BM521" s="451" t="str">
        <f>IF(明細!AV515="","",明細!AV515)</f>
        <v/>
      </c>
      <c r="BN521" s="453" t="str">
        <f>IF(明細!AT515="","",明細!AT515)</f>
        <v/>
      </c>
      <c r="BO521" s="280" t="str">
        <f>IF($BN521="","",VLOOKUP($BN521,リスト!$CL:$CM,2,FALSE))</f>
        <v/>
      </c>
      <c r="BP521" s="280" t="str">
        <f>IF(BQ521="","",VLOOKUP(BQ521,リスト!$K$5:$L$7,2,FALSE))</f>
        <v/>
      </c>
      <c r="BQ521" s="13"/>
      <c r="BR521" s="13"/>
      <c r="BS521" s="47"/>
      <c r="BT521" s="280" t="str">
        <f>IF(BU521="","",VLOOKUP(BU521,リスト!I512:J530,2,FALSE))</f>
        <v/>
      </c>
      <c r="BU521" s="13"/>
      <c r="BV521" s="13"/>
      <c r="BW521" s="282"/>
      <c r="BX521" s="282"/>
      <c r="BY521" s="280" t="str">
        <f>IF(BZ521="","",VLOOKUP(BZ521,リスト!$S$5:$T$6,2,FALSE))</f>
        <v/>
      </c>
      <c r="BZ521" s="3"/>
      <c r="CA521" s="3"/>
      <c r="CB521" s="81"/>
      <c r="CC521" s="280" t="str">
        <f t="shared" si="66"/>
        <v/>
      </c>
      <c r="CD521" s="83"/>
      <c r="CE521" s="83"/>
      <c r="CF521" s="83"/>
      <c r="CG521" s="83"/>
      <c r="CH521" s="282" t="str">
        <f t="shared" si="67"/>
        <v/>
      </c>
      <c r="CI521" s="83"/>
      <c r="CJ521" s="280" t="str">
        <f t="shared" si="68"/>
        <v/>
      </c>
      <c r="CK521" s="87"/>
      <c r="CL521" s="78"/>
      <c r="CM521" s="83"/>
      <c r="CN521" s="83"/>
      <c r="CO521" s="83"/>
      <c r="CP521" s="280" t="str">
        <f t="shared" si="73"/>
        <v/>
      </c>
      <c r="CQ521" s="81"/>
      <c r="CR521" s="280" t="str">
        <f t="shared" si="74"/>
        <v/>
      </c>
      <c r="CS521" s="3"/>
      <c r="CT521" s="3"/>
      <c r="CU521" s="280" t="str">
        <f>IF(CV521="","",VLOOKUP(CV521,リスト!$V$5:$W$6,2,FALSE))</f>
        <v/>
      </c>
      <c r="CV521" s="3"/>
      <c r="CW521" s="280" t="str">
        <f>IF(CX521="","",VLOOKUP(CX521,リスト!$X$5:$Y$6,2,FALSE))</f>
        <v/>
      </c>
      <c r="CX521" s="3"/>
      <c r="CY521" s="77"/>
      <c r="CZ521" s="77"/>
      <c r="DA521" s="75"/>
      <c r="DB521" s="75"/>
      <c r="DC521" s="75"/>
      <c r="DD521" s="75"/>
      <c r="DE521" s="280" t="str">
        <f>IF(DF521="","",VLOOKUP(DF521,リスト!$Z$5:$AA$10,2,FALSE))</f>
        <v/>
      </c>
      <c r="DF521" s="3"/>
      <c r="DG521" s="280" t="str">
        <f>IF(DH521="","",VLOOKUP(DH521,リスト!$AB$5:$AC$12,2,FALSE))</f>
        <v/>
      </c>
      <c r="DH521" s="63"/>
      <c r="DI521" s="280" t="str">
        <f>IF(DJ521="","",VLOOKUP(DJ521,リスト!$AD$5:$AE$7,2,FALSE))</f>
        <v/>
      </c>
      <c r="DJ521" s="3"/>
      <c r="DK521" s="280" t="str">
        <f>IF(DL521="","",VLOOKUP(DL521,リスト!$AF$5:$AG$10,2,FALSE))</f>
        <v/>
      </c>
      <c r="DL521" s="3"/>
      <c r="DM521" s="280" t="str">
        <f>IF(DN521="","",VLOOKUP(DN521,リスト!$AH$5:$AI$6,2,FALSE))</f>
        <v/>
      </c>
      <c r="DN521" s="3"/>
      <c r="DO521" s="280" t="str">
        <f>IF(DP521="","",VLOOKUP(DP521,リスト!$AJ$5:$AK$6,2,FALSE))</f>
        <v/>
      </c>
      <c r="DP521" s="3"/>
      <c r="DQ521" s="280" t="str">
        <f>IF(DR521="","",VLOOKUP(DR521,リスト!$AL$5:$AM$7,2,FALSE))</f>
        <v/>
      </c>
      <c r="DR521" s="3"/>
      <c r="DS521" s="13"/>
      <c r="DT521" s="85"/>
      <c r="DU521" s="85"/>
      <c r="DV521" s="281" t="str">
        <f>IF(DW521="","",VLOOKUP(DW521,リスト!$AN$5:$AO$6,2,FALSE))</f>
        <v/>
      </c>
      <c r="DW521" s="13"/>
      <c r="DX521" s="341"/>
      <c r="DY521" s="345"/>
      <c r="DZ521" s="341"/>
      <c r="EA521" s="345"/>
      <c r="EB521" s="280" t="str">
        <f>IF(EC521="","",VLOOKUP(EC521,リスト!$AW$5:$AX$8,2,FALSE))</f>
        <v/>
      </c>
      <c r="EC521" s="3"/>
      <c r="ED521" s="85"/>
      <c r="EE521" s="280" t="str">
        <f>IF(EF521="","",VLOOKUP(EF521,リスト!$AY$5:$AZ$10,2,FALSE))</f>
        <v/>
      </c>
      <c r="EF521" s="3"/>
      <c r="EG521" s="280" t="str">
        <f>IF(EH521="","",VLOOKUP(EH521,リスト!$BA$5:$BB$10,2,FALSE))</f>
        <v/>
      </c>
      <c r="EH521" s="3"/>
      <c r="EI521" s="280" t="str">
        <f>IF(EJ521="","",VLOOKUP(EJ521,リスト!$BC$5:$BD$10,2,FALSE))</f>
        <v/>
      </c>
      <c r="EJ521" s="3"/>
      <c r="EK521" s="280" t="str">
        <f>IF(EL521="","",VLOOKUP(EL521,リスト!$BE$5:$BF$10,2,FALSE))</f>
        <v/>
      </c>
      <c r="EL521" s="3"/>
      <c r="EM521" s="78"/>
      <c r="EN521" s="73"/>
      <c r="EO521" s="73"/>
      <c r="EP521" s="13"/>
      <c r="EQ521" s="13"/>
      <c r="ER521" s="280" t="str">
        <f>IF(ES521="","",VLOOKUP(ES521,リスト!$BG$5:$BH$10,2,FALSE))</f>
        <v/>
      </c>
      <c r="ES521" s="13"/>
      <c r="ET521" s="13"/>
      <c r="EU521" s="13"/>
      <c r="EV521" s="13"/>
      <c r="EW521" s="13"/>
      <c r="EX521" s="81"/>
      <c r="EY521" s="81"/>
      <c r="EZ521" s="26"/>
      <c r="FA521" s="281" t="str">
        <f>IF($EZ521="","",INDEX(リスト!$BI$5:$BJ$40,MATCH($EZ521,リスト!$BJ$5:$BJ$40,0),1))</f>
        <v/>
      </c>
      <c r="FB521" s="280" t="str">
        <f>IF(FC521="","",VLOOKUP(FC521,リスト!$BK:$BL,2,FALSE))</f>
        <v/>
      </c>
      <c r="FC521" s="13"/>
      <c r="FD521" s="331"/>
      <c r="FE521" s="3"/>
      <c r="FF521" s="280" t="str">
        <f>IF(FG521="","",VLOOKUP(FG521,リスト!$BO$5:$BP$6,2,FALSE))</f>
        <v/>
      </c>
      <c r="FG521" s="3"/>
      <c r="FH521" s="280" t="str">
        <f>IF(FI521="","",VLOOKUP(FI521,リスト!$BQ$5:$BR$8,2,FALSE))</f>
        <v/>
      </c>
      <c r="FI521" s="3"/>
      <c r="FJ521" s="282"/>
      <c r="FK521" s="280" t="str">
        <f>IF(FL521="","",VLOOKUP(FL521,リスト!$BS$5:$BT$6,2,FALSE))</f>
        <v/>
      </c>
      <c r="FL521" s="63"/>
      <c r="FM521" s="13"/>
      <c r="FN521" s="13"/>
      <c r="FO521" s="13"/>
      <c r="FP521" s="283" t="str">
        <f t="shared" si="69"/>
        <v/>
      </c>
      <c r="FQ521" s="283" t="str">
        <f t="shared" si="69"/>
        <v/>
      </c>
      <c r="FR521" s="13"/>
      <c r="FS521" s="85"/>
      <c r="FT521" s="85"/>
      <c r="FU521" s="281" t="str">
        <f t="shared" si="70"/>
        <v/>
      </c>
      <c r="FV521" s="280" t="str">
        <f>IF(FW521="","",VLOOKUP(FW521,リスト!$BV$5:$BW$10,2,FALSE))</f>
        <v/>
      </c>
      <c r="FW521" s="26"/>
      <c r="FX521" s="282" t="str">
        <f t="shared" si="71"/>
        <v/>
      </c>
      <c r="FY521" s="280" t="str">
        <f>IF(FZ521="","",VLOOKUP(FZ521,リスト!$BX$5:$BY$6,2,FALSE))</f>
        <v/>
      </c>
      <c r="FZ521" s="3"/>
      <c r="GA521" s="280" t="str">
        <f>IF(GB521="","",VLOOKUP(GB521,リスト!$BZ$5:$CA$6,2,FALSE))</f>
        <v/>
      </c>
      <c r="GB521" s="13"/>
      <c r="GC521" s="281" t="str">
        <f>IF(GD521="","",VLOOKUP(GD521,リスト!$CB$5:$CC$6,2,FALSE))</f>
        <v/>
      </c>
      <c r="GD521" s="13"/>
      <c r="GE521" s="13"/>
      <c r="GF521" s="13"/>
      <c r="GG521" s="75"/>
      <c r="GH521" s="281" t="str">
        <f t="shared" si="72"/>
        <v/>
      </c>
      <c r="GI521" s="128"/>
      <c r="GJ521" s="281" t="str">
        <f>IF(GK521="","",VLOOKUP(GK521,リスト!$CD$5:$CE$6,2,FALSE))</f>
        <v/>
      </c>
      <c r="GK521" s="13"/>
      <c r="GL521" s="281" t="str">
        <f>IF(GM521="","",VLOOKUP(GM521,リスト!$CF$5:$CG$5,2,FALSE))</f>
        <v/>
      </c>
      <c r="GM521" s="26"/>
      <c r="GN521" s="280" t="str">
        <f>IF(GO521="","",VLOOKUP(GO521,リスト!$CH$5:$CI$5,2,FALSE))</f>
        <v/>
      </c>
      <c r="GO521" s="284"/>
      <c r="GP521" s="284"/>
      <c r="GQ521" s="284"/>
      <c r="GR521" s="284"/>
      <c r="GS521" s="284"/>
      <c r="GT521" s="284"/>
      <c r="GU521" s="284"/>
      <c r="GV521" s="284"/>
      <c r="GW521" s="284"/>
      <c r="GX521" s="285"/>
    </row>
    <row r="522" spans="2:206" s="177" customFormat="1" ht="24.75" hidden="1" customHeight="1" outlineLevel="1">
      <c r="B522" s="286" t="str">
        <f>IF(明細!B516="","",明細!B516)</f>
        <v/>
      </c>
      <c r="C522" s="287" t="str">
        <f>IF(明細!C516="","",明細!C516)</f>
        <v/>
      </c>
      <c r="D522" s="265" t="str">
        <f>IF(明細!D516="","",明細!D516)</f>
        <v/>
      </c>
      <c r="E522" s="265" t="str">
        <f>IF(明細!E516="","",明細!E516)</f>
        <v/>
      </c>
      <c r="F522" s="265" t="str">
        <f>IF(明細!F516="","",明細!F516)</f>
        <v/>
      </c>
      <c r="G522" s="265" t="str">
        <f>IF(明細!G516="","",明細!G516)</f>
        <v/>
      </c>
      <c r="H522" s="265" t="str">
        <f>IF(明細!H516="","",明細!H516)</f>
        <v/>
      </c>
      <c r="I522" s="265" t="str">
        <f>IF(明細!I516="","",明細!I516)</f>
        <v/>
      </c>
      <c r="J522" s="265" t="str">
        <f>IF(明細!J516="","",明細!J516)</f>
        <v/>
      </c>
      <c r="K522" s="265" t="str">
        <f>IF(明細!K516="","",明細!K516)</f>
        <v/>
      </c>
      <c r="L522" s="265" t="str">
        <f>IF(明細!L516="","",明細!L516)</f>
        <v/>
      </c>
      <c r="M522" s="265" t="str">
        <f>IF(明細!M516="","",明細!M516)</f>
        <v/>
      </c>
      <c r="N522" s="265" t="str">
        <f>IF(明細!N516="","",明細!N516)</f>
        <v/>
      </c>
      <c r="O522" s="265" t="str">
        <f>IF(明細!O516="","",明細!O516)</f>
        <v/>
      </c>
      <c r="P522" s="265" t="str">
        <f>IF(明細!P516="","",明細!P516)</f>
        <v/>
      </c>
      <c r="Q522" s="265" t="str">
        <f>IF(明細!Q516="","",明細!Q516)</f>
        <v/>
      </c>
      <c r="R522" s="289" t="str">
        <f>IF(明細!R516="","",明細!R516)</f>
        <v/>
      </c>
      <c r="S522" s="291" t="str">
        <f>IF(明細!S516="","",明細!S516)</f>
        <v/>
      </c>
      <c r="T522" s="291" t="str">
        <f>IF(明細!T516="","",明細!T516)</f>
        <v/>
      </c>
      <c r="U522" s="291" t="str">
        <f>IF(明細!U516="","",明細!U516)</f>
        <v/>
      </c>
      <c r="V522" s="292" t="str">
        <f>IF(明細!V516="","",明細!V516)</f>
        <v>個</v>
      </c>
      <c r="W522" s="292" t="str">
        <f>IF(明細!W516="","",明細!W516)</f>
        <v/>
      </c>
      <c r="X522" s="293" t="str">
        <f>IF(明細!X516="","",明細!X516)</f>
        <v/>
      </c>
      <c r="Y522" s="134" t="str">
        <f>IF(明細!Y516="","",明細!Y516)</f>
        <v/>
      </c>
      <c r="Z522" s="135" t="str">
        <f>IF(明細!Z516="","",明細!Z516)</f>
        <v/>
      </c>
      <c r="AA522" s="134" t="str">
        <f>IF(明細!AA516="","",明細!AA516)</f>
        <v/>
      </c>
      <c r="AB522" s="303" t="str">
        <f>IF(明細!AB516="","",明細!AB516)</f>
        <v/>
      </c>
      <c r="AC522" s="134" t="str">
        <f>IF(明細!AC516="","",明細!AC516)</f>
        <v/>
      </c>
      <c r="AD522" s="183" t="str">
        <f>IF(明細!AD516="","",明細!AD516)</f>
        <v/>
      </c>
      <c r="AE522" s="184">
        <f>IF(明細!AE516="","",明細!AE516)</f>
        <v>0.1</v>
      </c>
      <c r="AF522" s="185" t="str">
        <f>IF(明細!AF516="","",明細!AF516)</f>
        <v/>
      </c>
      <c r="AG522" s="186" t="str">
        <f>IF(明細!AG516="","",明細!AG516)</f>
        <v/>
      </c>
      <c r="AH522" s="186" t="str">
        <f>IF(明細!AH516="","",明細!AH516)</f>
        <v/>
      </c>
      <c r="AI522" s="187" t="str">
        <f>IF(明細!AI516="","",明細!AI516)</f>
        <v/>
      </c>
      <c r="AJ522" s="296" t="str">
        <f>IF(明細!AJ516="","",明細!AJ516)</f>
        <v/>
      </c>
      <c r="AK522" s="297" t="str">
        <f>IF(明細!AK516="","",明細!AK516)</f>
        <v/>
      </c>
      <c r="AL522" s="298" t="str">
        <f>IF(明細!AL516="","",明細!AL516)</f>
        <v/>
      </c>
      <c r="AM522" s="299" t="str">
        <f>IF(明細!AM516="","",明細!AM516)</f>
        <v/>
      </c>
      <c r="AN522" s="300" t="str">
        <f>IF(明細!AN516="","",明細!AN516)</f>
        <v/>
      </c>
      <c r="AO522" s="300" t="str">
        <f>IF(明細!AO516="","",明細!AO516)</f>
        <v/>
      </c>
      <c r="AP522" s="300" t="str">
        <f>IF(明細!AP516="","",明細!AP516)</f>
        <v/>
      </c>
      <c r="AQ522" s="301" t="str">
        <f>IF(明細!AQ516="","",明細!AQ516)</f>
        <v/>
      </c>
      <c r="AR522" s="302" t="str">
        <f>IF(明細!AR516="","",明細!AR516)</f>
        <v/>
      </c>
      <c r="AU522" s="360"/>
      <c r="AV522" s="368"/>
      <c r="AW522" s="446" t="str">
        <f>IF(明細!AV516="","",明細!AV516)</f>
        <v/>
      </c>
      <c r="AX522" s="419" t="str">
        <f>IF(明細!AT516="","",明細!AT516)</f>
        <v/>
      </c>
      <c r="AY522" s="280" t="str">
        <f>IF($AX522="","",VLOOKUP($AX522,リスト!$CL:$CM,2,FALSE))</f>
        <v/>
      </c>
      <c r="AZ522" s="3"/>
      <c r="BA522" s="280" t="str">
        <f>IF(BB522="","",VLOOKUP(BB522,リスト!$K:$L,2,FALSE))</f>
        <v/>
      </c>
      <c r="BB522" s="3"/>
      <c r="BC522" s="3"/>
      <c r="BD522" s="87"/>
      <c r="BE522" s="280" t="str">
        <f>IF(BF522="","",VLOOKUP(BF522,リスト!$I:$J,2,FALSE))</f>
        <v/>
      </c>
      <c r="BF522" s="3"/>
      <c r="BG522" s="280" t="str">
        <f>IF(BH522="","",VLOOKUP(BH522,リスト!$M:$N,2,FALSE))</f>
        <v/>
      </c>
      <c r="BH522" s="282"/>
      <c r="BI522" s="280" t="str">
        <f>IF(BJ522="","",VLOOKUP(BJ522,リスト!$O:$P,2,FALSE))</f>
        <v/>
      </c>
      <c r="BJ522" s="24"/>
      <c r="BM522" s="451" t="str">
        <f>IF(明細!AV516="","",明細!AV516)</f>
        <v/>
      </c>
      <c r="BN522" s="453" t="str">
        <f>IF(明細!AT516="","",明細!AT516)</f>
        <v/>
      </c>
      <c r="BO522" s="280" t="str">
        <f>IF($BN522="","",VLOOKUP($BN522,リスト!$CL:$CM,2,FALSE))</f>
        <v/>
      </c>
      <c r="BP522" s="280" t="str">
        <f>IF(BQ522="","",VLOOKUP(BQ522,リスト!$K$5:$L$7,2,FALSE))</f>
        <v/>
      </c>
      <c r="BQ522" s="13"/>
      <c r="BR522" s="13"/>
      <c r="BS522" s="47"/>
      <c r="BT522" s="280" t="str">
        <f>IF(BU522="","",VLOOKUP(BU522,リスト!I513:J531,2,FALSE))</f>
        <v/>
      </c>
      <c r="BU522" s="13"/>
      <c r="BV522" s="13"/>
      <c r="BW522" s="282"/>
      <c r="BX522" s="282"/>
      <c r="BY522" s="280" t="str">
        <f>IF(BZ522="","",VLOOKUP(BZ522,リスト!$S$5:$T$6,2,FALSE))</f>
        <v/>
      </c>
      <c r="BZ522" s="3"/>
      <c r="CA522" s="3"/>
      <c r="CB522" s="81"/>
      <c r="CC522" s="280" t="str">
        <f t="shared" si="66"/>
        <v/>
      </c>
      <c r="CD522" s="83"/>
      <c r="CE522" s="83"/>
      <c r="CF522" s="83"/>
      <c r="CG522" s="83"/>
      <c r="CH522" s="282" t="str">
        <f t="shared" si="67"/>
        <v/>
      </c>
      <c r="CI522" s="83"/>
      <c r="CJ522" s="280" t="str">
        <f t="shared" si="68"/>
        <v/>
      </c>
      <c r="CK522" s="87"/>
      <c r="CL522" s="78"/>
      <c r="CM522" s="83"/>
      <c r="CN522" s="83"/>
      <c r="CO522" s="83"/>
      <c r="CP522" s="280" t="str">
        <f t="shared" si="73"/>
        <v/>
      </c>
      <c r="CQ522" s="81"/>
      <c r="CR522" s="280" t="str">
        <f t="shared" si="74"/>
        <v/>
      </c>
      <c r="CS522" s="3"/>
      <c r="CT522" s="3"/>
      <c r="CU522" s="280" t="str">
        <f>IF(CV522="","",VLOOKUP(CV522,リスト!$V$5:$W$6,2,FALSE))</f>
        <v/>
      </c>
      <c r="CV522" s="3"/>
      <c r="CW522" s="280" t="str">
        <f>IF(CX522="","",VLOOKUP(CX522,リスト!$X$5:$Y$6,2,FALSE))</f>
        <v/>
      </c>
      <c r="CX522" s="3"/>
      <c r="CY522" s="77"/>
      <c r="CZ522" s="77"/>
      <c r="DA522" s="75"/>
      <c r="DB522" s="75"/>
      <c r="DC522" s="75"/>
      <c r="DD522" s="75"/>
      <c r="DE522" s="280" t="str">
        <f>IF(DF522="","",VLOOKUP(DF522,リスト!$Z$5:$AA$10,2,FALSE))</f>
        <v/>
      </c>
      <c r="DF522" s="3"/>
      <c r="DG522" s="280" t="str">
        <f>IF(DH522="","",VLOOKUP(DH522,リスト!$AB$5:$AC$12,2,FALSE))</f>
        <v/>
      </c>
      <c r="DH522" s="63"/>
      <c r="DI522" s="280" t="str">
        <f>IF(DJ522="","",VLOOKUP(DJ522,リスト!$AD$5:$AE$7,2,FALSE))</f>
        <v/>
      </c>
      <c r="DJ522" s="3"/>
      <c r="DK522" s="280" t="str">
        <f>IF(DL522="","",VLOOKUP(DL522,リスト!$AF$5:$AG$10,2,FALSE))</f>
        <v/>
      </c>
      <c r="DL522" s="3"/>
      <c r="DM522" s="280" t="str">
        <f>IF(DN522="","",VLOOKUP(DN522,リスト!$AH$5:$AI$6,2,FALSE))</f>
        <v/>
      </c>
      <c r="DN522" s="3"/>
      <c r="DO522" s="280" t="str">
        <f>IF(DP522="","",VLOOKUP(DP522,リスト!$AJ$5:$AK$6,2,FALSE))</f>
        <v/>
      </c>
      <c r="DP522" s="3"/>
      <c r="DQ522" s="280" t="str">
        <f>IF(DR522="","",VLOOKUP(DR522,リスト!$AL$5:$AM$7,2,FALSE))</f>
        <v/>
      </c>
      <c r="DR522" s="3"/>
      <c r="DS522" s="13"/>
      <c r="DT522" s="85"/>
      <c r="DU522" s="85"/>
      <c r="DV522" s="281" t="str">
        <f>IF(DW522="","",VLOOKUP(DW522,リスト!$AN$5:$AO$6,2,FALSE))</f>
        <v/>
      </c>
      <c r="DW522" s="13"/>
      <c r="DX522" s="341"/>
      <c r="DY522" s="345"/>
      <c r="DZ522" s="341"/>
      <c r="EA522" s="345"/>
      <c r="EB522" s="280" t="str">
        <f>IF(EC522="","",VLOOKUP(EC522,リスト!$AW$5:$AX$8,2,FALSE))</f>
        <v/>
      </c>
      <c r="EC522" s="3"/>
      <c r="ED522" s="85"/>
      <c r="EE522" s="280" t="str">
        <f>IF(EF522="","",VLOOKUP(EF522,リスト!$AY$5:$AZ$10,2,FALSE))</f>
        <v/>
      </c>
      <c r="EF522" s="3"/>
      <c r="EG522" s="280" t="str">
        <f>IF(EH522="","",VLOOKUP(EH522,リスト!$BA$5:$BB$10,2,FALSE))</f>
        <v/>
      </c>
      <c r="EH522" s="3"/>
      <c r="EI522" s="280" t="str">
        <f>IF(EJ522="","",VLOOKUP(EJ522,リスト!$BC$5:$BD$10,2,FALSE))</f>
        <v/>
      </c>
      <c r="EJ522" s="3"/>
      <c r="EK522" s="280" t="str">
        <f>IF(EL522="","",VLOOKUP(EL522,リスト!$BE$5:$BF$10,2,FALSE))</f>
        <v/>
      </c>
      <c r="EL522" s="3"/>
      <c r="EM522" s="78"/>
      <c r="EN522" s="73"/>
      <c r="EO522" s="73"/>
      <c r="EP522" s="13"/>
      <c r="EQ522" s="13"/>
      <c r="ER522" s="280" t="str">
        <f>IF(ES522="","",VLOOKUP(ES522,リスト!$BG$5:$BH$10,2,FALSE))</f>
        <v/>
      </c>
      <c r="ES522" s="13"/>
      <c r="ET522" s="13"/>
      <c r="EU522" s="13"/>
      <c r="EV522" s="13"/>
      <c r="EW522" s="13"/>
      <c r="EX522" s="81"/>
      <c r="EY522" s="81"/>
      <c r="EZ522" s="26"/>
      <c r="FA522" s="281" t="str">
        <f>IF($EZ522="","",INDEX(リスト!$BI$5:$BJ$40,MATCH($EZ522,リスト!$BJ$5:$BJ$40,0),1))</f>
        <v/>
      </c>
      <c r="FB522" s="280" t="str">
        <f>IF(FC522="","",VLOOKUP(FC522,リスト!$BK:$BL,2,FALSE))</f>
        <v/>
      </c>
      <c r="FC522" s="13"/>
      <c r="FD522" s="331"/>
      <c r="FE522" s="3"/>
      <c r="FF522" s="280" t="str">
        <f>IF(FG522="","",VLOOKUP(FG522,リスト!$BO$5:$BP$6,2,FALSE))</f>
        <v/>
      </c>
      <c r="FG522" s="3"/>
      <c r="FH522" s="280" t="str">
        <f>IF(FI522="","",VLOOKUP(FI522,リスト!$BQ$5:$BR$8,2,FALSE))</f>
        <v/>
      </c>
      <c r="FI522" s="3"/>
      <c r="FJ522" s="282"/>
      <c r="FK522" s="280" t="str">
        <f>IF(FL522="","",VLOOKUP(FL522,リスト!$BS$5:$BT$6,2,FALSE))</f>
        <v/>
      </c>
      <c r="FL522" s="63"/>
      <c r="FM522" s="13"/>
      <c r="FN522" s="13"/>
      <c r="FO522" s="13"/>
      <c r="FP522" s="283" t="str">
        <f t="shared" si="69"/>
        <v/>
      </c>
      <c r="FQ522" s="283" t="str">
        <f t="shared" si="69"/>
        <v/>
      </c>
      <c r="FR522" s="13"/>
      <c r="FS522" s="85"/>
      <c r="FT522" s="85"/>
      <c r="FU522" s="281" t="str">
        <f t="shared" si="70"/>
        <v/>
      </c>
      <c r="FV522" s="280" t="str">
        <f>IF(FW522="","",VLOOKUP(FW522,リスト!$BV$5:$BW$10,2,FALSE))</f>
        <v/>
      </c>
      <c r="FW522" s="26"/>
      <c r="FX522" s="282" t="str">
        <f t="shared" si="71"/>
        <v/>
      </c>
      <c r="FY522" s="280" t="str">
        <f>IF(FZ522="","",VLOOKUP(FZ522,リスト!$BX$5:$BY$6,2,FALSE))</f>
        <v/>
      </c>
      <c r="FZ522" s="3"/>
      <c r="GA522" s="280" t="str">
        <f>IF(GB522="","",VLOOKUP(GB522,リスト!$BZ$5:$CA$6,2,FALSE))</f>
        <v/>
      </c>
      <c r="GB522" s="13"/>
      <c r="GC522" s="281" t="str">
        <f>IF(GD522="","",VLOOKUP(GD522,リスト!$CB$5:$CC$6,2,FALSE))</f>
        <v/>
      </c>
      <c r="GD522" s="13"/>
      <c r="GE522" s="13"/>
      <c r="GF522" s="13"/>
      <c r="GG522" s="75"/>
      <c r="GH522" s="281" t="str">
        <f t="shared" si="72"/>
        <v/>
      </c>
      <c r="GI522" s="128"/>
      <c r="GJ522" s="281" t="str">
        <f>IF(GK522="","",VLOOKUP(GK522,リスト!$CD$5:$CE$6,2,FALSE))</f>
        <v/>
      </c>
      <c r="GK522" s="13"/>
      <c r="GL522" s="281" t="str">
        <f>IF(GM522="","",VLOOKUP(GM522,リスト!$CF$5:$CG$5,2,FALSE))</f>
        <v/>
      </c>
      <c r="GM522" s="26"/>
      <c r="GN522" s="280" t="str">
        <f>IF(GO522="","",VLOOKUP(GO522,リスト!$CH$5:$CI$5,2,FALSE))</f>
        <v/>
      </c>
      <c r="GO522" s="284"/>
      <c r="GP522" s="284"/>
      <c r="GQ522" s="284"/>
      <c r="GR522" s="284"/>
      <c r="GS522" s="284"/>
      <c r="GT522" s="284"/>
      <c r="GU522" s="284"/>
      <c r="GV522" s="284"/>
      <c r="GW522" s="284"/>
      <c r="GX522" s="285"/>
    </row>
    <row r="523" spans="2:206" s="177" customFormat="1" ht="24.75" hidden="1" customHeight="1" outlineLevel="1">
      <c r="B523" s="286" t="str">
        <f>IF(明細!B517="","",明細!B517)</f>
        <v/>
      </c>
      <c r="C523" s="287" t="str">
        <f>IF(明細!C517="","",明細!C517)</f>
        <v/>
      </c>
      <c r="D523" s="265" t="str">
        <f>IF(明細!D517="","",明細!D517)</f>
        <v/>
      </c>
      <c r="E523" s="265" t="str">
        <f>IF(明細!E517="","",明細!E517)</f>
        <v/>
      </c>
      <c r="F523" s="265" t="str">
        <f>IF(明細!F517="","",明細!F517)</f>
        <v/>
      </c>
      <c r="G523" s="265" t="str">
        <f>IF(明細!G517="","",明細!G517)</f>
        <v/>
      </c>
      <c r="H523" s="265" t="str">
        <f>IF(明細!H517="","",明細!H517)</f>
        <v/>
      </c>
      <c r="I523" s="265" t="str">
        <f>IF(明細!I517="","",明細!I517)</f>
        <v/>
      </c>
      <c r="J523" s="265" t="str">
        <f>IF(明細!J517="","",明細!J517)</f>
        <v/>
      </c>
      <c r="K523" s="265" t="str">
        <f>IF(明細!K517="","",明細!K517)</f>
        <v/>
      </c>
      <c r="L523" s="265" t="str">
        <f>IF(明細!L517="","",明細!L517)</f>
        <v/>
      </c>
      <c r="M523" s="265" t="str">
        <f>IF(明細!M517="","",明細!M517)</f>
        <v/>
      </c>
      <c r="N523" s="265" t="str">
        <f>IF(明細!N517="","",明細!N517)</f>
        <v/>
      </c>
      <c r="O523" s="265" t="str">
        <f>IF(明細!O517="","",明細!O517)</f>
        <v/>
      </c>
      <c r="P523" s="265" t="str">
        <f>IF(明細!P517="","",明細!P517)</f>
        <v/>
      </c>
      <c r="Q523" s="265" t="str">
        <f>IF(明細!Q517="","",明細!Q517)</f>
        <v/>
      </c>
      <c r="R523" s="289" t="str">
        <f>IF(明細!R517="","",明細!R517)</f>
        <v/>
      </c>
      <c r="S523" s="291" t="str">
        <f>IF(明細!S517="","",明細!S517)</f>
        <v/>
      </c>
      <c r="T523" s="291" t="str">
        <f>IF(明細!T517="","",明細!T517)</f>
        <v/>
      </c>
      <c r="U523" s="291" t="str">
        <f>IF(明細!U517="","",明細!U517)</f>
        <v/>
      </c>
      <c r="V523" s="292" t="str">
        <f>IF(明細!V517="","",明細!V517)</f>
        <v>個</v>
      </c>
      <c r="W523" s="292" t="str">
        <f>IF(明細!W517="","",明細!W517)</f>
        <v/>
      </c>
      <c r="X523" s="293" t="str">
        <f>IF(明細!X517="","",明細!X517)</f>
        <v/>
      </c>
      <c r="Y523" s="134" t="str">
        <f>IF(明細!Y517="","",明細!Y517)</f>
        <v/>
      </c>
      <c r="Z523" s="135" t="str">
        <f>IF(明細!Z517="","",明細!Z517)</f>
        <v/>
      </c>
      <c r="AA523" s="134" t="str">
        <f>IF(明細!AA517="","",明細!AA517)</f>
        <v/>
      </c>
      <c r="AB523" s="303" t="str">
        <f>IF(明細!AB517="","",明細!AB517)</f>
        <v/>
      </c>
      <c r="AC523" s="134" t="str">
        <f>IF(明細!AC517="","",明細!AC517)</f>
        <v/>
      </c>
      <c r="AD523" s="183" t="str">
        <f>IF(明細!AD517="","",明細!AD517)</f>
        <v/>
      </c>
      <c r="AE523" s="184">
        <f>IF(明細!AE517="","",明細!AE517)</f>
        <v>0.1</v>
      </c>
      <c r="AF523" s="185" t="str">
        <f>IF(明細!AF517="","",明細!AF517)</f>
        <v/>
      </c>
      <c r="AG523" s="186" t="str">
        <f>IF(明細!AG517="","",明細!AG517)</f>
        <v/>
      </c>
      <c r="AH523" s="186" t="str">
        <f>IF(明細!AH517="","",明細!AH517)</f>
        <v/>
      </c>
      <c r="AI523" s="187" t="str">
        <f>IF(明細!AI517="","",明細!AI517)</f>
        <v/>
      </c>
      <c r="AJ523" s="296" t="str">
        <f>IF(明細!AJ517="","",明細!AJ517)</f>
        <v/>
      </c>
      <c r="AK523" s="297" t="str">
        <f>IF(明細!AK517="","",明細!AK517)</f>
        <v/>
      </c>
      <c r="AL523" s="298" t="str">
        <f>IF(明細!AL517="","",明細!AL517)</f>
        <v/>
      </c>
      <c r="AM523" s="299" t="str">
        <f>IF(明細!AM517="","",明細!AM517)</f>
        <v/>
      </c>
      <c r="AN523" s="300" t="str">
        <f>IF(明細!AN517="","",明細!AN517)</f>
        <v/>
      </c>
      <c r="AO523" s="300" t="str">
        <f>IF(明細!AO517="","",明細!AO517)</f>
        <v/>
      </c>
      <c r="AP523" s="300" t="str">
        <f>IF(明細!AP517="","",明細!AP517)</f>
        <v/>
      </c>
      <c r="AQ523" s="301" t="str">
        <f>IF(明細!AQ517="","",明細!AQ517)</f>
        <v/>
      </c>
      <c r="AR523" s="302" t="str">
        <f>IF(明細!AR517="","",明細!AR517)</f>
        <v/>
      </c>
      <c r="AU523" s="360"/>
      <c r="AV523" s="368"/>
      <c r="AW523" s="446" t="str">
        <f>IF(明細!AV517="","",明細!AV517)</f>
        <v/>
      </c>
      <c r="AX523" s="419" t="str">
        <f>IF(明細!AT517="","",明細!AT517)</f>
        <v/>
      </c>
      <c r="AY523" s="280" t="str">
        <f>IF($AX523="","",VLOOKUP($AX523,リスト!$CL:$CM,2,FALSE))</f>
        <v/>
      </c>
      <c r="AZ523" s="3"/>
      <c r="BA523" s="280" t="str">
        <f>IF(BB523="","",VLOOKUP(BB523,リスト!$K:$L,2,FALSE))</f>
        <v/>
      </c>
      <c r="BB523" s="3"/>
      <c r="BC523" s="3"/>
      <c r="BD523" s="87"/>
      <c r="BE523" s="280" t="str">
        <f>IF(BF523="","",VLOOKUP(BF523,リスト!$I:$J,2,FALSE))</f>
        <v/>
      </c>
      <c r="BF523" s="3"/>
      <c r="BG523" s="280" t="str">
        <f>IF(BH523="","",VLOOKUP(BH523,リスト!$M:$N,2,FALSE))</f>
        <v/>
      </c>
      <c r="BH523" s="282"/>
      <c r="BI523" s="280" t="str">
        <f>IF(BJ523="","",VLOOKUP(BJ523,リスト!$O:$P,2,FALSE))</f>
        <v/>
      </c>
      <c r="BJ523" s="24"/>
      <c r="BM523" s="451" t="str">
        <f>IF(明細!AV517="","",明細!AV517)</f>
        <v/>
      </c>
      <c r="BN523" s="453" t="str">
        <f>IF(明細!AT517="","",明細!AT517)</f>
        <v/>
      </c>
      <c r="BO523" s="280" t="str">
        <f>IF($BN523="","",VLOOKUP($BN523,リスト!$CL:$CM,2,FALSE))</f>
        <v/>
      </c>
      <c r="BP523" s="280" t="str">
        <f>IF(BQ523="","",VLOOKUP(BQ523,リスト!$K$5:$L$7,2,FALSE))</f>
        <v/>
      </c>
      <c r="BQ523" s="13"/>
      <c r="BR523" s="13"/>
      <c r="BS523" s="47"/>
      <c r="BT523" s="280" t="str">
        <f>IF(BU523="","",VLOOKUP(BU523,リスト!I514:J532,2,FALSE))</f>
        <v/>
      </c>
      <c r="BU523" s="13"/>
      <c r="BV523" s="13"/>
      <c r="BW523" s="282"/>
      <c r="BX523" s="282"/>
      <c r="BY523" s="280" t="str">
        <f>IF(BZ523="","",VLOOKUP(BZ523,リスト!$S$5:$T$6,2,FALSE))</f>
        <v/>
      </c>
      <c r="BZ523" s="3"/>
      <c r="CA523" s="3"/>
      <c r="CB523" s="81"/>
      <c r="CC523" s="280" t="str">
        <f t="shared" si="66"/>
        <v/>
      </c>
      <c r="CD523" s="83"/>
      <c r="CE523" s="83"/>
      <c r="CF523" s="83"/>
      <c r="CG523" s="83"/>
      <c r="CH523" s="282" t="str">
        <f t="shared" si="67"/>
        <v/>
      </c>
      <c r="CI523" s="83"/>
      <c r="CJ523" s="280" t="str">
        <f t="shared" si="68"/>
        <v/>
      </c>
      <c r="CK523" s="87"/>
      <c r="CL523" s="78"/>
      <c r="CM523" s="83"/>
      <c r="CN523" s="83"/>
      <c r="CO523" s="83"/>
      <c r="CP523" s="280" t="str">
        <f t="shared" si="73"/>
        <v/>
      </c>
      <c r="CQ523" s="81"/>
      <c r="CR523" s="280" t="str">
        <f t="shared" si="74"/>
        <v/>
      </c>
      <c r="CS523" s="3"/>
      <c r="CT523" s="3"/>
      <c r="CU523" s="280" t="str">
        <f>IF(CV523="","",VLOOKUP(CV523,リスト!$V$5:$W$6,2,FALSE))</f>
        <v/>
      </c>
      <c r="CV523" s="3"/>
      <c r="CW523" s="280" t="str">
        <f>IF(CX523="","",VLOOKUP(CX523,リスト!$X$5:$Y$6,2,FALSE))</f>
        <v/>
      </c>
      <c r="CX523" s="3"/>
      <c r="CY523" s="77"/>
      <c r="CZ523" s="77"/>
      <c r="DA523" s="75"/>
      <c r="DB523" s="75"/>
      <c r="DC523" s="75"/>
      <c r="DD523" s="75"/>
      <c r="DE523" s="280" t="str">
        <f>IF(DF523="","",VLOOKUP(DF523,リスト!$Z$5:$AA$10,2,FALSE))</f>
        <v/>
      </c>
      <c r="DF523" s="3"/>
      <c r="DG523" s="280" t="str">
        <f>IF(DH523="","",VLOOKUP(DH523,リスト!$AB$5:$AC$12,2,FALSE))</f>
        <v/>
      </c>
      <c r="DH523" s="63"/>
      <c r="DI523" s="280" t="str">
        <f>IF(DJ523="","",VLOOKUP(DJ523,リスト!$AD$5:$AE$7,2,FALSE))</f>
        <v/>
      </c>
      <c r="DJ523" s="3"/>
      <c r="DK523" s="280" t="str">
        <f>IF(DL523="","",VLOOKUP(DL523,リスト!$AF$5:$AG$10,2,FALSE))</f>
        <v/>
      </c>
      <c r="DL523" s="3"/>
      <c r="DM523" s="280" t="str">
        <f>IF(DN523="","",VLOOKUP(DN523,リスト!$AH$5:$AI$6,2,FALSE))</f>
        <v/>
      </c>
      <c r="DN523" s="3"/>
      <c r="DO523" s="280" t="str">
        <f>IF(DP523="","",VLOOKUP(DP523,リスト!$AJ$5:$AK$6,2,FALSE))</f>
        <v/>
      </c>
      <c r="DP523" s="3"/>
      <c r="DQ523" s="280" t="str">
        <f>IF(DR523="","",VLOOKUP(DR523,リスト!$AL$5:$AM$7,2,FALSE))</f>
        <v/>
      </c>
      <c r="DR523" s="3"/>
      <c r="DS523" s="13"/>
      <c r="DT523" s="85"/>
      <c r="DU523" s="85"/>
      <c r="DV523" s="281" t="str">
        <f>IF(DW523="","",VLOOKUP(DW523,リスト!$AN$5:$AO$6,2,FALSE))</f>
        <v/>
      </c>
      <c r="DW523" s="13"/>
      <c r="DX523" s="341"/>
      <c r="DY523" s="345"/>
      <c r="DZ523" s="341"/>
      <c r="EA523" s="345"/>
      <c r="EB523" s="280" t="str">
        <f>IF(EC523="","",VLOOKUP(EC523,リスト!$AW$5:$AX$8,2,FALSE))</f>
        <v/>
      </c>
      <c r="EC523" s="3"/>
      <c r="ED523" s="85"/>
      <c r="EE523" s="280" t="str">
        <f>IF(EF523="","",VLOOKUP(EF523,リスト!$AY$5:$AZ$10,2,FALSE))</f>
        <v/>
      </c>
      <c r="EF523" s="3"/>
      <c r="EG523" s="280" t="str">
        <f>IF(EH523="","",VLOOKUP(EH523,リスト!$BA$5:$BB$10,2,FALSE))</f>
        <v/>
      </c>
      <c r="EH523" s="3"/>
      <c r="EI523" s="280" t="str">
        <f>IF(EJ523="","",VLOOKUP(EJ523,リスト!$BC$5:$BD$10,2,FALSE))</f>
        <v/>
      </c>
      <c r="EJ523" s="3"/>
      <c r="EK523" s="280" t="str">
        <f>IF(EL523="","",VLOOKUP(EL523,リスト!$BE$5:$BF$10,2,FALSE))</f>
        <v/>
      </c>
      <c r="EL523" s="3"/>
      <c r="EM523" s="78"/>
      <c r="EN523" s="73"/>
      <c r="EO523" s="73"/>
      <c r="EP523" s="13"/>
      <c r="EQ523" s="13"/>
      <c r="ER523" s="280" t="str">
        <f>IF(ES523="","",VLOOKUP(ES523,リスト!$BG$5:$BH$10,2,FALSE))</f>
        <v/>
      </c>
      <c r="ES523" s="13"/>
      <c r="ET523" s="13"/>
      <c r="EU523" s="13"/>
      <c r="EV523" s="13"/>
      <c r="EW523" s="13"/>
      <c r="EX523" s="81"/>
      <c r="EY523" s="81"/>
      <c r="EZ523" s="26"/>
      <c r="FA523" s="281" t="str">
        <f>IF($EZ523="","",INDEX(リスト!$BI$5:$BJ$40,MATCH($EZ523,リスト!$BJ$5:$BJ$40,0),1))</f>
        <v/>
      </c>
      <c r="FB523" s="280" t="str">
        <f>IF(FC523="","",VLOOKUP(FC523,リスト!$BK:$BL,2,FALSE))</f>
        <v/>
      </c>
      <c r="FC523" s="13"/>
      <c r="FD523" s="331"/>
      <c r="FE523" s="3"/>
      <c r="FF523" s="280" t="str">
        <f>IF(FG523="","",VLOOKUP(FG523,リスト!$BO$5:$BP$6,2,FALSE))</f>
        <v/>
      </c>
      <c r="FG523" s="3"/>
      <c r="FH523" s="280" t="str">
        <f>IF(FI523="","",VLOOKUP(FI523,リスト!$BQ$5:$BR$8,2,FALSE))</f>
        <v/>
      </c>
      <c r="FI523" s="3"/>
      <c r="FJ523" s="282"/>
      <c r="FK523" s="280" t="str">
        <f>IF(FL523="","",VLOOKUP(FL523,リスト!$BS$5:$BT$6,2,FALSE))</f>
        <v/>
      </c>
      <c r="FL523" s="63"/>
      <c r="FM523" s="13"/>
      <c r="FN523" s="13"/>
      <c r="FO523" s="13"/>
      <c r="FP523" s="283" t="str">
        <f t="shared" si="69"/>
        <v/>
      </c>
      <c r="FQ523" s="283" t="str">
        <f t="shared" si="69"/>
        <v/>
      </c>
      <c r="FR523" s="13"/>
      <c r="FS523" s="85"/>
      <c r="FT523" s="85"/>
      <c r="FU523" s="281" t="str">
        <f t="shared" si="70"/>
        <v/>
      </c>
      <c r="FV523" s="280" t="str">
        <f>IF(FW523="","",VLOOKUP(FW523,リスト!$BV$5:$BW$10,2,FALSE))</f>
        <v/>
      </c>
      <c r="FW523" s="26"/>
      <c r="FX523" s="282" t="str">
        <f t="shared" si="71"/>
        <v/>
      </c>
      <c r="FY523" s="280" t="str">
        <f>IF(FZ523="","",VLOOKUP(FZ523,リスト!$BX$5:$BY$6,2,FALSE))</f>
        <v/>
      </c>
      <c r="FZ523" s="3"/>
      <c r="GA523" s="280" t="str">
        <f>IF(GB523="","",VLOOKUP(GB523,リスト!$BZ$5:$CA$6,2,FALSE))</f>
        <v/>
      </c>
      <c r="GB523" s="13"/>
      <c r="GC523" s="281" t="str">
        <f>IF(GD523="","",VLOOKUP(GD523,リスト!$CB$5:$CC$6,2,FALSE))</f>
        <v/>
      </c>
      <c r="GD523" s="13"/>
      <c r="GE523" s="13"/>
      <c r="GF523" s="13"/>
      <c r="GG523" s="75"/>
      <c r="GH523" s="281" t="str">
        <f t="shared" si="72"/>
        <v/>
      </c>
      <c r="GI523" s="128"/>
      <c r="GJ523" s="281" t="str">
        <f>IF(GK523="","",VLOOKUP(GK523,リスト!$CD$5:$CE$6,2,FALSE))</f>
        <v/>
      </c>
      <c r="GK523" s="13"/>
      <c r="GL523" s="281" t="str">
        <f>IF(GM523="","",VLOOKUP(GM523,リスト!$CF$5:$CG$5,2,FALSE))</f>
        <v/>
      </c>
      <c r="GM523" s="26"/>
      <c r="GN523" s="280" t="str">
        <f>IF(GO523="","",VLOOKUP(GO523,リスト!$CH$5:$CI$5,2,FALSE))</f>
        <v/>
      </c>
      <c r="GO523" s="284"/>
      <c r="GP523" s="284"/>
      <c r="GQ523" s="284"/>
      <c r="GR523" s="284"/>
      <c r="GS523" s="284"/>
      <c r="GT523" s="284"/>
      <c r="GU523" s="284"/>
      <c r="GV523" s="284"/>
      <c r="GW523" s="284"/>
      <c r="GX523" s="285"/>
    </row>
    <row r="524" spans="2:206" s="177" customFormat="1" ht="24.75" hidden="1" customHeight="1" outlineLevel="1">
      <c r="B524" s="286" t="str">
        <f>IF(明細!B518="","",明細!B518)</f>
        <v/>
      </c>
      <c r="C524" s="287" t="str">
        <f>IF(明細!C518="","",明細!C518)</f>
        <v/>
      </c>
      <c r="D524" s="265" t="str">
        <f>IF(明細!D518="","",明細!D518)</f>
        <v/>
      </c>
      <c r="E524" s="265" t="str">
        <f>IF(明細!E518="","",明細!E518)</f>
        <v/>
      </c>
      <c r="F524" s="265" t="str">
        <f>IF(明細!F518="","",明細!F518)</f>
        <v/>
      </c>
      <c r="G524" s="265" t="str">
        <f>IF(明細!G518="","",明細!G518)</f>
        <v/>
      </c>
      <c r="H524" s="265" t="str">
        <f>IF(明細!H518="","",明細!H518)</f>
        <v/>
      </c>
      <c r="I524" s="265" t="str">
        <f>IF(明細!I518="","",明細!I518)</f>
        <v/>
      </c>
      <c r="J524" s="265" t="str">
        <f>IF(明細!J518="","",明細!J518)</f>
        <v/>
      </c>
      <c r="K524" s="265" t="str">
        <f>IF(明細!K518="","",明細!K518)</f>
        <v/>
      </c>
      <c r="L524" s="265" t="str">
        <f>IF(明細!L518="","",明細!L518)</f>
        <v/>
      </c>
      <c r="M524" s="265" t="str">
        <f>IF(明細!M518="","",明細!M518)</f>
        <v/>
      </c>
      <c r="N524" s="265" t="str">
        <f>IF(明細!N518="","",明細!N518)</f>
        <v/>
      </c>
      <c r="O524" s="265" t="str">
        <f>IF(明細!O518="","",明細!O518)</f>
        <v/>
      </c>
      <c r="P524" s="265" t="str">
        <f>IF(明細!P518="","",明細!P518)</f>
        <v/>
      </c>
      <c r="Q524" s="265" t="str">
        <f>IF(明細!Q518="","",明細!Q518)</f>
        <v/>
      </c>
      <c r="R524" s="289" t="str">
        <f>IF(明細!R518="","",明細!R518)</f>
        <v/>
      </c>
      <c r="S524" s="291" t="str">
        <f>IF(明細!S518="","",明細!S518)</f>
        <v/>
      </c>
      <c r="T524" s="291" t="str">
        <f>IF(明細!T518="","",明細!T518)</f>
        <v/>
      </c>
      <c r="U524" s="291" t="str">
        <f>IF(明細!U518="","",明細!U518)</f>
        <v/>
      </c>
      <c r="V524" s="292" t="str">
        <f>IF(明細!V518="","",明細!V518)</f>
        <v>個</v>
      </c>
      <c r="W524" s="292" t="str">
        <f>IF(明細!W518="","",明細!W518)</f>
        <v/>
      </c>
      <c r="X524" s="293" t="str">
        <f>IF(明細!X518="","",明細!X518)</f>
        <v/>
      </c>
      <c r="Y524" s="134" t="str">
        <f>IF(明細!Y518="","",明細!Y518)</f>
        <v/>
      </c>
      <c r="Z524" s="135" t="str">
        <f>IF(明細!Z518="","",明細!Z518)</f>
        <v/>
      </c>
      <c r="AA524" s="134" t="str">
        <f>IF(明細!AA518="","",明細!AA518)</f>
        <v/>
      </c>
      <c r="AB524" s="303" t="str">
        <f>IF(明細!AB518="","",明細!AB518)</f>
        <v/>
      </c>
      <c r="AC524" s="134" t="str">
        <f>IF(明細!AC518="","",明細!AC518)</f>
        <v/>
      </c>
      <c r="AD524" s="183" t="str">
        <f>IF(明細!AD518="","",明細!AD518)</f>
        <v/>
      </c>
      <c r="AE524" s="184">
        <f>IF(明細!AE518="","",明細!AE518)</f>
        <v>0.1</v>
      </c>
      <c r="AF524" s="185" t="str">
        <f>IF(明細!AF518="","",明細!AF518)</f>
        <v/>
      </c>
      <c r="AG524" s="186" t="str">
        <f>IF(明細!AG518="","",明細!AG518)</f>
        <v/>
      </c>
      <c r="AH524" s="186" t="str">
        <f>IF(明細!AH518="","",明細!AH518)</f>
        <v/>
      </c>
      <c r="AI524" s="187" t="str">
        <f>IF(明細!AI518="","",明細!AI518)</f>
        <v/>
      </c>
      <c r="AJ524" s="296" t="str">
        <f>IF(明細!AJ518="","",明細!AJ518)</f>
        <v/>
      </c>
      <c r="AK524" s="297" t="str">
        <f>IF(明細!AK518="","",明細!AK518)</f>
        <v/>
      </c>
      <c r="AL524" s="298" t="str">
        <f>IF(明細!AL518="","",明細!AL518)</f>
        <v/>
      </c>
      <c r="AM524" s="299" t="str">
        <f>IF(明細!AM518="","",明細!AM518)</f>
        <v/>
      </c>
      <c r="AN524" s="300" t="str">
        <f>IF(明細!AN518="","",明細!AN518)</f>
        <v/>
      </c>
      <c r="AO524" s="300" t="str">
        <f>IF(明細!AO518="","",明細!AO518)</f>
        <v/>
      </c>
      <c r="AP524" s="300" t="str">
        <f>IF(明細!AP518="","",明細!AP518)</f>
        <v/>
      </c>
      <c r="AQ524" s="301" t="str">
        <f>IF(明細!AQ518="","",明細!AQ518)</f>
        <v/>
      </c>
      <c r="AR524" s="302" t="str">
        <f>IF(明細!AR518="","",明細!AR518)</f>
        <v/>
      </c>
      <c r="AU524" s="360"/>
      <c r="AV524" s="368"/>
      <c r="AW524" s="446" t="str">
        <f>IF(明細!AV518="","",明細!AV518)</f>
        <v/>
      </c>
      <c r="AX524" s="419" t="str">
        <f>IF(明細!AT518="","",明細!AT518)</f>
        <v/>
      </c>
      <c r="AY524" s="280" t="str">
        <f>IF($AX524="","",VLOOKUP($AX524,リスト!$CL:$CM,2,FALSE))</f>
        <v/>
      </c>
      <c r="AZ524" s="3"/>
      <c r="BA524" s="280" t="str">
        <f>IF(BB524="","",VLOOKUP(BB524,リスト!$K:$L,2,FALSE))</f>
        <v/>
      </c>
      <c r="BB524" s="3"/>
      <c r="BC524" s="3"/>
      <c r="BD524" s="87"/>
      <c r="BE524" s="280" t="str">
        <f>IF(BF524="","",VLOOKUP(BF524,リスト!$I:$J,2,FALSE))</f>
        <v/>
      </c>
      <c r="BF524" s="3"/>
      <c r="BG524" s="280" t="str">
        <f>IF(BH524="","",VLOOKUP(BH524,リスト!$M:$N,2,FALSE))</f>
        <v/>
      </c>
      <c r="BH524" s="282"/>
      <c r="BI524" s="280" t="str">
        <f>IF(BJ524="","",VLOOKUP(BJ524,リスト!$O:$P,2,FALSE))</f>
        <v/>
      </c>
      <c r="BJ524" s="24"/>
      <c r="BM524" s="451" t="str">
        <f>IF(明細!AV518="","",明細!AV518)</f>
        <v/>
      </c>
      <c r="BN524" s="453" t="str">
        <f>IF(明細!AT518="","",明細!AT518)</f>
        <v/>
      </c>
      <c r="BO524" s="280" t="str">
        <f>IF($BN524="","",VLOOKUP($BN524,リスト!$CL:$CM,2,FALSE))</f>
        <v/>
      </c>
      <c r="BP524" s="280" t="str">
        <f>IF(BQ524="","",VLOOKUP(BQ524,リスト!$K$5:$L$7,2,FALSE))</f>
        <v/>
      </c>
      <c r="BQ524" s="13"/>
      <c r="BR524" s="13"/>
      <c r="BS524" s="47"/>
      <c r="BT524" s="280" t="str">
        <f>IF(BU524="","",VLOOKUP(BU524,リスト!I515:J533,2,FALSE))</f>
        <v/>
      </c>
      <c r="BU524" s="13"/>
      <c r="BV524" s="13"/>
      <c r="BW524" s="282"/>
      <c r="BX524" s="282"/>
      <c r="BY524" s="280" t="str">
        <f>IF(BZ524="","",VLOOKUP(BZ524,リスト!$S$5:$T$6,2,FALSE))</f>
        <v/>
      </c>
      <c r="BZ524" s="3"/>
      <c r="CA524" s="3"/>
      <c r="CB524" s="81"/>
      <c r="CC524" s="280" t="str">
        <f t="shared" si="66"/>
        <v/>
      </c>
      <c r="CD524" s="83"/>
      <c r="CE524" s="83"/>
      <c r="CF524" s="83"/>
      <c r="CG524" s="83"/>
      <c r="CH524" s="282" t="str">
        <f t="shared" si="67"/>
        <v/>
      </c>
      <c r="CI524" s="83"/>
      <c r="CJ524" s="280" t="str">
        <f t="shared" si="68"/>
        <v/>
      </c>
      <c r="CK524" s="87"/>
      <c r="CL524" s="78"/>
      <c r="CM524" s="83"/>
      <c r="CN524" s="83"/>
      <c r="CO524" s="83"/>
      <c r="CP524" s="280" t="str">
        <f t="shared" si="73"/>
        <v/>
      </c>
      <c r="CQ524" s="81"/>
      <c r="CR524" s="280" t="str">
        <f t="shared" si="74"/>
        <v/>
      </c>
      <c r="CS524" s="3"/>
      <c r="CT524" s="3"/>
      <c r="CU524" s="280" t="str">
        <f>IF(CV524="","",VLOOKUP(CV524,リスト!$V$5:$W$6,2,FALSE))</f>
        <v/>
      </c>
      <c r="CV524" s="3"/>
      <c r="CW524" s="280" t="str">
        <f>IF(CX524="","",VLOOKUP(CX524,リスト!$X$5:$Y$6,2,FALSE))</f>
        <v/>
      </c>
      <c r="CX524" s="3"/>
      <c r="CY524" s="77"/>
      <c r="CZ524" s="77"/>
      <c r="DA524" s="75"/>
      <c r="DB524" s="75"/>
      <c r="DC524" s="75"/>
      <c r="DD524" s="75"/>
      <c r="DE524" s="280" t="str">
        <f>IF(DF524="","",VLOOKUP(DF524,リスト!$Z$5:$AA$10,2,FALSE))</f>
        <v/>
      </c>
      <c r="DF524" s="3"/>
      <c r="DG524" s="280" t="str">
        <f>IF(DH524="","",VLOOKUP(DH524,リスト!$AB$5:$AC$12,2,FALSE))</f>
        <v/>
      </c>
      <c r="DH524" s="63"/>
      <c r="DI524" s="280" t="str">
        <f>IF(DJ524="","",VLOOKUP(DJ524,リスト!$AD$5:$AE$7,2,FALSE))</f>
        <v/>
      </c>
      <c r="DJ524" s="3"/>
      <c r="DK524" s="280" t="str">
        <f>IF(DL524="","",VLOOKUP(DL524,リスト!$AF$5:$AG$10,2,FALSE))</f>
        <v/>
      </c>
      <c r="DL524" s="3"/>
      <c r="DM524" s="280" t="str">
        <f>IF(DN524="","",VLOOKUP(DN524,リスト!$AH$5:$AI$6,2,FALSE))</f>
        <v/>
      </c>
      <c r="DN524" s="3"/>
      <c r="DO524" s="280" t="str">
        <f>IF(DP524="","",VLOOKUP(DP524,リスト!$AJ$5:$AK$6,2,FALSE))</f>
        <v/>
      </c>
      <c r="DP524" s="3"/>
      <c r="DQ524" s="280" t="str">
        <f>IF(DR524="","",VLOOKUP(DR524,リスト!$AL$5:$AM$7,2,FALSE))</f>
        <v/>
      </c>
      <c r="DR524" s="3"/>
      <c r="DS524" s="13"/>
      <c r="DT524" s="85"/>
      <c r="DU524" s="85"/>
      <c r="DV524" s="281" t="str">
        <f>IF(DW524="","",VLOOKUP(DW524,リスト!$AN$5:$AO$6,2,FALSE))</f>
        <v/>
      </c>
      <c r="DW524" s="13"/>
      <c r="DX524" s="341"/>
      <c r="DY524" s="345"/>
      <c r="DZ524" s="341"/>
      <c r="EA524" s="345"/>
      <c r="EB524" s="280" t="str">
        <f>IF(EC524="","",VLOOKUP(EC524,リスト!$AW$5:$AX$8,2,FALSE))</f>
        <v/>
      </c>
      <c r="EC524" s="3"/>
      <c r="ED524" s="85"/>
      <c r="EE524" s="280" t="str">
        <f>IF(EF524="","",VLOOKUP(EF524,リスト!$AY$5:$AZ$10,2,FALSE))</f>
        <v/>
      </c>
      <c r="EF524" s="3"/>
      <c r="EG524" s="280" t="str">
        <f>IF(EH524="","",VLOOKUP(EH524,リスト!$BA$5:$BB$10,2,FALSE))</f>
        <v/>
      </c>
      <c r="EH524" s="3"/>
      <c r="EI524" s="280" t="str">
        <f>IF(EJ524="","",VLOOKUP(EJ524,リスト!$BC$5:$BD$10,2,FALSE))</f>
        <v/>
      </c>
      <c r="EJ524" s="3"/>
      <c r="EK524" s="280" t="str">
        <f>IF(EL524="","",VLOOKUP(EL524,リスト!$BE$5:$BF$10,2,FALSE))</f>
        <v/>
      </c>
      <c r="EL524" s="3"/>
      <c r="EM524" s="78"/>
      <c r="EN524" s="73"/>
      <c r="EO524" s="73"/>
      <c r="EP524" s="13"/>
      <c r="EQ524" s="13"/>
      <c r="ER524" s="280" t="str">
        <f>IF(ES524="","",VLOOKUP(ES524,リスト!$BG$5:$BH$10,2,FALSE))</f>
        <v/>
      </c>
      <c r="ES524" s="13"/>
      <c r="ET524" s="13"/>
      <c r="EU524" s="13"/>
      <c r="EV524" s="13"/>
      <c r="EW524" s="13"/>
      <c r="EX524" s="81"/>
      <c r="EY524" s="81"/>
      <c r="EZ524" s="26"/>
      <c r="FA524" s="281" t="str">
        <f>IF($EZ524="","",INDEX(リスト!$BI$5:$BJ$40,MATCH($EZ524,リスト!$BJ$5:$BJ$40,0),1))</f>
        <v/>
      </c>
      <c r="FB524" s="280" t="str">
        <f>IF(FC524="","",VLOOKUP(FC524,リスト!$BK:$BL,2,FALSE))</f>
        <v/>
      </c>
      <c r="FC524" s="13"/>
      <c r="FD524" s="331"/>
      <c r="FE524" s="3"/>
      <c r="FF524" s="280" t="str">
        <f>IF(FG524="","",VLOOKUP(FG524,リスト!$BO$5:$BP$6,2,FALSE))</f>
        <v/>
      </c>
      <c r="FG524" s="3"/>
      <c r="FH524" s="280" t="str">
        <f>IF(FI524="","",VLOOKUP(FI524,リスト!$BQ$5:$BR$8,2,FALSE))</f>
        <v/>
      </c>
      <c r="FI524" s="3"/>
      <c r="FJ524" s="282"/>
      <c r="FK524" s="280" t="str">
        <f>IF(FL524="","",VLOOKUP(FL524,リスト!$BS$5:$BT$6,2,FALSE))</f>
        <v/>
      </c>
      <c r="FL524" s="63"/>
      <c r="FM524" s="13"/>
      <c r="FN524" s="13"/>
      <c r="FO524" s="13"/>
      <c r="FP524" s="283" t="str">
        <f t="shared" si="69"/>
        <v/>
      </c>
      <c r="FQ524" s="283" t="str">
        <f t="shared" si="69"/>
        <v/>
      </c>
      <c r="FR524" s="13"/>
      <c r="FS524" s="85"/>
      <c r="FT524" s="85"/>
      <c r="FU524" s="281" t="str">
        <f t="shared" si="70"/>
        <v/>
      </c>
      <c r="FV524" s="280" t="str">
        <f>IF(FW524="","",VLOOKUP(FW524,リスト!$BV$5:$BW$10,2,FALSE))</f>
        <v/>
      </c>
      <c r="FW524" s="26"/>
      <c r="FX524" s="282" t="str">
        <f t="shared" si="71"/>
        <v/>
      </c>
      <c r="FY524" s="280" t="str">
        <f>IF(FZ524="","",VLOOKUP(FZ524,リスト!$BX$5:$BY$6,2,FALSE))</f>
        <v/>
      </c>
      <c r="FZ524" s="3"/>
      <c r="GA524" s="280" t="str">
        <f>IF(GB524="","",VLOOKUP(GB524,リスト!$BZ$5:$CA$6,2,FALSE))</f>
        <v/>
      </c>
      <c r="GB524" s="13"/>
      <c r="GC524" s="281" t="str">
        <f>IF(GD524="","",VLOOKUP(GD524,リスト!$CB$5:$CC$6,2,FALSE))</f>
        <v/>
      </c>
      <c r="GD524" s="13"/>
      <c r="GE524" s="13"/>
      <c r="GF524" s="13"/>
      <c r="GG524" s="75"/>
      <c r="GH524" s="281" t="str">
        <f t="shared" si="72"/>
        <v/>
      </c>
      <c r="GI524" s="128"/>
      <c r="GJ524" s="281" t="str">
        <f>IF(GK524="","",VLOOKUP(GK524,リスト!$CD$5:$CE$6,2,FALSE))</f>
        <v/>
      </c>
      <c r="GK524" s="13"/>
      <c r="GL524" s="281" t="str">
        <f>IF(GM524="","",VLOOKUP(GM524,リスト!$CF$5:$CG$5,2,FALSE))</f>
        <v/>
      </c>
      <c r="GM524" s="26"/>
      <c r="GN524" s="280" t="str">
        <f>IF(GO524="","",VLOOKUP(GO524,リスト!$CH$5:$CI$5,2,FALSE))</f>
        <v/>
      </c>
      <c r="GO524" s="284"/>
      <c r="GP524" s="284"/>
      <c r="GQ524" s="284"/>
      <c r="GR524" s="284"/>
      <c r="GS524" s="284"/>
      <c r="GT524" s="284"/>
      <c r="GU524" s="284"/>
      <c r="GV524" s="284"/>
      <c r="GW524" s="284"/>
      <c r="GX524" s="285"/>
    </row>
    <row r="525" spans="2:206" s="177" customFormat="1" ht="24.75" hidden="1" customHeight="1" outlineLevel="1">
      <c r="B525" s="286" t="str">
        <f>IF(明細!B519="","",明細!B519)</f>
        <v/>
      </c>
      <c r="C525" s="287" t="str">
        <f>IF(明細!C519="","",明細!C519)</f>
        <v/>
      </c>
      <c r="D525" s="265" t="str">
        <f>IF(明細!D519="","",明細!D519)</f>
        <v/>
      </c>
      <c r="E525" s="265" t="str">
        <f>IF(明細!E519="","",明細!E519)</f>
        <v/>
      </c>
      <c r="F525" s="265" t="str">
        <f>IF(明細!F519="","",明細!F519)</f>
        <v/>
      </c>
      <c r="G525" s="265" t="str">
        <f>IF(明細!G519="","",明細!G519)</f>
        <v/>
      </c>
      <c r="H525" s="265" t="str">
        <f>IF(明細!H519="","",明細!H519)</f>
        <v/>
      </c>
      <c r="I525" s="265" t="str">
        <f>IF(明細!I519="","",明細!I519)</f>
        <v/>
      </c>
      <c r="J525" s="265" t="str">
        <f>IF(明細!J519="","",明細!J519)</f>
        <v/>
      </c>
      <c r="K525" s="265" t="str">
        <f>IF(明細!K519="","",明細!K519)</f>
        <v/>
      </c>
      <c r="L525" s="265" t="str">
        <f>IF(明細!L519="","",明細!L519)</f>
        <v/>
      </c>
      <c r="M525" s="265" t="str">
        <f>IF(明細!M519="","",明細!M519)</f>
        <v/>
      </c>
      <c r="N525" s="265" t="str">
        <f>IF(明細!N519="","",明細!N519)</f>
        <v/>
      </c>
      <c r="O525" s="265" t="str">
        <f>IF(明細!O519="","",明細!O519)</f>
        <v/>
      </c>
      <c r="P525" s="265" t="str">
        <f>IF(明細!P519="","",明細!P519)</f>
        <v/>
      </c>
      <c r="Q525" s="265" t="str">
        <f>IF(明細!Q519="","",明細!Q519)</f>
        <v/>
      </c>
      <c r="R525" s="289" t="str">
        <f>IF(明細!R519="","",明細!R519)</f>
        <v/>
      </c>
      <c r="S525" s="291" t="str">
        <f>IF(明細!S519="","",明細!S519)</f>
        <v/>
      </c>
      <c r="T525" s="291" t="str">
        <f>IF(明細!T519="","",明細!T519)</f>
        <v/>
      </c>
      <c r="U525" s="291" t="str">
        <f>IF(明細!U519="","",明細!U519)</f>
        <v/>
      </c>
      <c r="V525" s="292" t="str">
        <f>IF(明細!V519="","",明細!V519)</f>
        <v>個</v>
      </c>
      <c r="W525" s="292" t="str">
        <f>IF(明細!W519="","",明細!W519)</f>
        <v/>
      </c>
      <c r="X525" s="293" t="str">
        <f>IF(明細!X519="","",明細!X519)</f>
        <v/>
      </c>
      <c r="Y525" s="134" t="str">
        <f>IF(明細!Y519="","",明細!Y519)</f>
        <v/>
      </c>
      <c r="Z525" s="135" t="str">
        <f>IF(明細!Z519="","",明細!Z519)</f>
        <v/>
      </c>
      <c r="AA525" s="134" t="str">
        <f>IF(明細!AA519="","",明細!AA519)</f>
        <v/>
      </c>
      <c r="AB525" s="303" t="str">
        <f>IF(明細!AB519="","",明細!AB519)</f>
        <v/>
      </c>
      <c r="AC525" s="134" t="str">
        <f>IF(明細!AC519="","",明細!AC519)</f>
        <v/>
      </c>
      <c r="AD525" s="183" t="str">
        <f>IF(明細!AD519="","",明細!AD519)</f>
        <v/>
      </c>
      <c r="AE525" s="184">
        <f>IF(明細!AE519="","",明細!AE519)</f>
        <v>0.1</v>
      </c>
      <c r="AF525" s="185" t="str">
        <f>IF(明細!AF519="","",明細!AF519)</f>
        <v/>
      </c>
      <c r="AG525" s="186" t="str">
        <f>IF(明細!AG519="","",明細!AG519)</f>
        <v/>
      </c>
      <c r="AH525" s="186" t="str">
        <f>IF(明細!AH519="","",明細!AH519)</f>
        <v/>
      </c>
      <c r="AI525" s="187" t="str">
        <f>IF(明細!AI519="","",明細!AI519)</f>
        <v/>
      </c>
      <c r="AJ525" s="296" t="str">
        <f>IF(明細!AJ519="","",明細!AJ519)</f>
        <v/>
      </c>
      <c r="AK525" s="297" t="str">
        <f>IF(明細!AK519="","",明細!AK519)</f>
        <v/>
      </c>
      <c r="AL525" s="298" t="str">
        <f>IF(明細!AL519="","",明細!AL519)</f>
        <v/>
      </c>
      <c r="AM525" s="299" t="str">
        <f>IF(明細!AM519="","",明細!AM519)</f>
        <v/>
      </c>
      <c r="AN525" s="300" t="str">
        <f>IF(明細!AN519="","",明細!AN519)</f>
        <v/>
      </c>
      <c r="AO525" s="300" t="str">
        <f>IF(明細!AO519="","",明細!AO519)</f>
        <v/>
      </c>
      <c r="AP525" s="300" t="str">
        <f>IF(明細!AP519="","",明細!AP519)</f>
        <v/>
      </c>
      <c r="AQ525" s="301" t="str">
        <f>IF(明細!AQ519="","",明細!AQ519)</f>
        <v/>
      </c>
      <c r="AR525" s="302" t="str">
        <f>IF(明細!AR519="","",明細!AR519)</f>
        <v/>
      </c>
      <c r="AU525" s="360"/>
      <c r="AV525" s="368"/>
      <c r="AW525" s="446" t="str">
        <f>IF(明細!AV519="","",明細!AV519)</f>
        <v/>
      </c>
      <c r="AX525" s="419" t="str">
        <f>IF(明細!AT519="","",明細!AT519)</f>
        <v/>
      </c>
      <c r="AY525" s="280" t="str">
        <f>IF($AX525="","",VLOOKUP($AX525,リスト!$CL:$CM,2,FALSE))</f>
        <v/>
      </c>
      <c r="AZ525" s="3"/>
      <c r="BA525" s="280" t="str">
        <f>IF(BB525="","",VLOOKUP(BB525,リスト!$K:$L,2,FALSE))</f>
        <v/>
      </c>
      <c r="BB525" s="3"/>
      <c r="BC525" s="3"/>
      <c r="BD525" s="87"/>
      <c r="BE525" s="280" t="str">
        <f>IF(BF525="","",VLOOKUP(BF525,リスト!$I:$J,2,FALSE))</f>
        <v/>
      </c>
      <c r="BF525" s="3"/>
      <c r="BG525" s="280" t="str">
        <f>IF(BH525="","",VLOOKUP(BH525,リスト!$M:$N,2,FALSE))</f>
        <v/>
      </c>
      <c r="BH525" s="282"/>
      <c r="BI525" s="280" t="str">
        <f>IF(BJ525="","",VLOOKUP(BJ525,リスト!$O:$P,2,FALSE))</f>
        <v/>
      </c>
      <c r="BJ525" s="24"/>
      <c r="BM525" s="451" t="str">
        <f>IF(明細!AV519="","",明細!AV519)</f>
        <v/>
      </c>
      <c r="BN525" s="453" t="str">
        <f>IF(明細!AT519="","",明細!AT519)</f>
        <v/>
      </c>
      <c r="BO525" s="280" t="str">
        <f>IF($BN525="","",VLOOKUP($BN525,リスト!$CL:$CM,2,FALSE))</f>
        <v/>
      </c>
      <c r="BP525" s="280" t="str">
        <f>IF(BQ525="","",VLOOKUP(BQ525,リスト!$K$5:$L$7,2,FALSE))</f>
        <v/>
      </c>
      <c r="BQ525" s="13"/>
      <c r="BR525" s="13"/>
      <c r="BS525" s="47"/>
      <c r="BT525" s="280" t="str">
        <f>IF(BU525="","",VLOOKUP(BU525,リスト!I516:J534,2,FALSE))</f>
        <v/>
      </c>
      <c r="BU525" s="13"/>
      <c r="BV525" s="13"/>
      <c r="BW525" s="282"/>
      <c r="BX525" s="282"/>
      <c r="BY525" s="280" t="str">
        <f>IF(BZ525="","",VLOOKUP(BZ525,リスト!$S$5:$T$6,2,FALSE))</f>
        <v/>
      </c>
      <c r="BZ525" s="3"/>
      <c r="CA525" s="3"/>
      <c r="CB525" s="81"/>
      <c r="CC525" s="280" t="str">
        <f t="shared" si="66"/>
        <v/>
      </c>
      <c r="CD525" s="83"/>
      <c r="CE525" s="83"/>
      <c r="CF525" s="83"/>
      <c r="CG525" s="83"/>
      <c r="CH525" s="282" t="str">
        <f t="shared" si="67"/>
        <v/>
      </c>
      <c r="CI525" s="83"/>
      <c r="CJ525" s="280" t="str">
        <f t="shared" si="68"/>
        <v/>
      </c>
      <c r="CK525" s="87"/>
      <c r="CL525" s="78"/>
      <c r="CM525" s="83"/>
      <c r="CN525" s="83"/>
      <c r="CO525" s="83"/>
      <c r="CP525" s="280" t="str">
        <f t="shared" si="73"/>
        <v/>
      </c>
      <c r="CQ525" s="81"/>
      <c r="CR525" s="280" t="str">
        <f t="shared" si="74"/>
        <v/>
      </c>
      <c r="CS525" s="3"/>
      <c r="CT525" s="3"/>
      <c r="CU525" s="280" t="str">
        <f>IF(CV525="","",VLOOKUP(CV525,リスト!$V$5:$W$6,2,FALSE))</f>
        <v/>
      </c>
      <c r="CV525" s="3"/>
      <c r="CW525" s="280" t="str">
        <f>IF(CX525="","",VLOOKUP(CX525,リスト!$X$5:$Y$6,2,FALSE))</f>
        <v/>
      </c>
      <c r="CX525" s="3"/>
      <c r="CY525" s="77"/>
      <c r="CZ525" s="77"/>
      <c r="DA525" s="75"/>
      <c r="DB525" s="75"/>
      <c r="DC525" s="75"/>
      <c r="DD525" s="75"/>
      <c r="DE525" s="280" t="str">
        <f>IF(DF525="","",VLOOKUP(DF525,リスト!$Z$5:$AA$10,2,FALSE))</f>
        <v/>
      </c>
      <c r="DF525" s="3"/>
      <c r="DG525" s="280" t="str">
        <f>IF(DH525="","",VLOOKUP(DH525,リスト!$AB$5:$AC$12,2,FALSE))</f>
        <v/>
      </c>
      <c r="DH525" s="63"/>
      <c r="DI525" s="280" t="str">
        <f>IF(DJ525="","",VLOOKUP(DJ525,リスト!$AD$5:$AE$7,2,FALSE))</f>
        <v/>
      </c>
      <c r="DJ525" s="3"/>
      <c r="DK525" s="280" t="str">
        <f>IF(DL525="","",VLOOKUP(DL525,リスト!$AF$5:$AG$10,2,FALSE))</f>
        <v/>
      </c>
      <c r="DL525" s="3"/>
      <c r="DM525" s="280" t="str">
        <f>IF(DN525="","",VLOOKUP(DN525,リスト!$AH$5:$AI$6,2,FALSE))</f>
        <v/>
      </c>
      <c r="DN525" s="3"/>
      <c r="DO525" s="280" t="str">
        <f>IF(DP525="","",VLOOKUP(DP525,リスト!$AJ$5:$AK$6,2,FALSE))</f>
        <v/>
      </c>
      <c r="DP525" s="3"/>
      <c r="DQ525" s="280" t="str">
        <f>IF(DR525="","",VLOOKUP(DR525,リスト!$AL$5:$AM$7,2,FALSE))</f>
        <v/>
      </c>
      <c r="DR525" s="3"/>
      <c r="DS525" s="13"/>
      <c r="DT525" s="85"/>
      <c r="DU525" s="85"/>
      <c r="DV525" s="281" t="str">
        <f>IF(DW525="","",VLOOKUP(DW525,リスト!$AN$5:$AO$6,2,FALSE))</f>
        <v/>
      </c>
      <c r="DW525" s="13"/>
      <c r="DX525" s="341"/>
      <c r="DY525" s="345"/>
      <c r="DZ525" s="341"/>
      <c r="EA525" s="345"/>
      <c r="EB525" s="280" t="str">
        <f>IF(EC525="","",VLOOKUP(EC525,リスト!$AW$5:$AX$8,2,FALSE))</f>
        <v/>
      </c>
      <c r="EC525" s="3"/>
      <c r="ED525" s="85"/>
      <c r="EE525" s="280" t="str">
        <f>IF(EF525="","",VLOOKUP(EF525,リスト!$AY$5:$AZ$10,2,FALSE))</f>
        <v/>
      </c>
      <c r="EF525" s="3"/>
      <c r="EG525" s="280" t="str">
        <f>IF(EH525="","",VLOOKUP(EH525,リスト!$BA$5:$BB$10,2,FALSE))</f>
        <v/>
      </c>
      <c r="EH525" s="3"/>
      <c r="EI525" s="280" t="str">
        <f>IF(EJ525="","",VLOOKUP(EJ525,リスト!$BC$5:$BD$10,2,FALSE))</f>
        <v/>
      </c>
      <c r="EJ525" s="3"/>
      <c r="EK525" s="280" t="str">
        <f>IF(EL525="","",VLOOKUP(EL525,リスト!$BE$5:$BF$10,2,FALSE))</f>
        <v/>
      </c>
      <c r="EL525" s="3"/>
      <c r="EM525" s="78"/>
      <c r="EN525" s="73"/>
      <c r="EO525" s="73"/>
      <c r="EP525" s="13"/>
      <c r="EQ525" s="13"/>
      <c r="ER525" s="280" t="str">
        <f>IF(ES525="","",VLOOKUP(ES525,リスト!$BG$5:$BH$10,2,FALSE))</f>
        <v/>
      </c>
      <c r="ES525" s="13"/>
      <c r="ET525" s="13"/>
      <c r="EU525" s="13"/>
      <c r="EV525" s="13"/>
      <c r="EW525" s="13"/>
      <c r="EX525" s="81"/>
      <c r="EY525" s="81"/>
      <c r="EZ525" s="26"/>
      <c r="FA525" s="281" t="str">
        <f>IF($EZ525="","",INDEX(リスト!$BI$5:$BJ$40,MATCH($EZ525,リスト!$BJ$5:$BJ$40,0),1))</f>
        <v/>
      </c>
      <c r="FB525" s="280" t="str">
        <f>IF(FC525="","",VLOOKUP(FC525,リスト!$BK:$BL,2,FALSE))</f>
        <v/>
      </c>
      <c r="FC525" s="13"/>
      <c r="FD525" s="331"/>
      <c r="FE525" s="3"/>
      <c r="FF525" s="280" t="str">
        <f>IF(FG525="","",VLOOKUP(FG525,リスト!$BO$5:$BP$6,2,FALSE))</f>
        <v/>
      </c>
      <c r="FG525" s="3"/>
      <c r="FH525" s="280" t="str">
        <f>IF(FI525="","",VLOOKUP(FI525,リスト!$BQ$5:$BR$8,2,FALSE))</f>
        <v/>
      </c>
      <c r="FI525" s="3"/>
      <c r="FJ525" s="282"/>
      <c r="FK525" s="280" t="str">
        <f>IF(FL525="","",VLOOKUP(FL525,リスト!$BS$5:$BT$6,2,FALSE))</f>
        <v/>
      </c>
      <c r="FL525" s="63"/>
      <c r="FM525" s="13"/>
      <c r="FN525" s="13"/>
      <c r="FO525" s="13"/>
      <c r="FP525" s="283" t="str">
        <f t="shared" si="69"/>
        <v/>
      </c>
      <c r="FQ525" s="283" t="str">
        <f t="shared" si="69"/>
        <v/>
      </c>
      <c r="FR525" s="13"/>
      <c r="FS525" s="85"/>
      <c r="FT525" s="85"/>
      <c r="FU525" s="281" t="str">
        <f t="shared" si="70"/>
        <v/>
      </c>
      <c r="FV525" s="280" t="str">
        <f>IF(FW525="","",VLOOKUP(FW525,リスト!$BV$5:$BW$10,2,FALSE))</f>
        <v/>
      </c>
      <c r="FW525" s="26"/>
      <c r="FX525" s="282" t="str">
        <f t="shared" si="71"/>
        <v/>
      </c>
      <c r="FY525" s="280" t="str">
        <f>IF(FZ525="","",VLOOKUP(FZ525,リスト!$BX$5:$BY$6,2,FALSE))</f>
        <v/>
      </c>
      <c r="FZ525" s="3"/>
      <c r="GA525" s="280" t="str">
        <f>IF(GB525="","",VLOOKUP(GB525,リスト!$BZ$5:$CA$6,2,FALSE))</f>
        <v/>
      </c>
      <c r="GB525" s="13"/>
      <c r="GC525" s="281" t="str">
        <f>IF(GD525="","",VLOOKUP(GD525,リスト!$CB$5:$CC$6,2,FALSE))</f>
        <v/>
      </c>
      <c r="GD525" s="13"/>
      <c r="GE525" s="13"/>
      <c r="GF525" s="13"/>
      <c r="GG525" s="75"/>
      <c r="GH525" s="281" t="str">
        <f t="shared" si="72"/>
        <v/>
      </c>
      <c r="GI525" s="128"/>
      <c r="GJ525" s="281" t="str">
        <f>IF(GK525="","",VLOOKUP(GK525,リスト!$CD$5:$CE$6,2,FALSE))</f>
        <v/>
      </c>
      <c r="GK525" s="13"/>
      <c r="GL525" s="281" t="str">
        <f>IF(GM525="","",VLOOKUP(GM525,リスト!$CF$5:$CG$5,2,FALSE))</f>
        <v/>
      </c>
      <c r="GM525" s="26"/>
      <c r="GN525" s="280" t="str">
        <f>IF(GO525="","",VLOOKUP(GO525,リスト!$CH$5:$CI$5,2,FALSE))</f>
        <v/>
      </c>
      <c r="GO525" s="284"/>
      <c r="GP525" s="284"/>
      <c r="GQ525" s="284"/>
      <c r="GR525" s="284"/>
      <c r="GS525" s="284"/>
      <c r="GT525" s="284"/>
      <c r="GU525" s="284"/>
      <c r="GV525" s="284"/>
      <c r="GW525" s="284"/>
      <c r="GX525" s="285"/>
    </row>
    <row r="526" spans="2:206" s="177" customFormat="1" ht="24.75" hidden="1" customHeight="1" outlineLevel="1">
      <c r="B526" s="286" t="str">
        <f>IF(明細!B520="","",明細!B520)</f>
        <v/>
      </c>
      <c r="C526" s="287" t="str">
        <f>IF(明細!C520="","",明細!C520)</f>
        <v/>
      </c>
      <c r="D526" s="265" t="str">
        <f>IF(明細!D520="","",明細!D520)</f>
        <v/>
      </c>
      <c r="E526" s="265" t="str">
        <f>IF(明細!E520="","",明細!E520)</f>
        <v/>
      </c>
      <c r="F526" s="265" t="str">
        <f>IF(明細!F520="","",明細!F520)</f>
        <v/>
      </c>
      <c r="G526" s="265" t="str">
        <f>IF(明細!G520="","",明細!G520)</f>
        <v/>
      </c>
      <c r="H526" s="265" t="str">
        <f>IF(明細!H520="","",明細!H520)</f>
        <v/>
      </c>
      <c r="I526" s="265" t="str">
        <f>IF(明細!I520="","",明細!I520)</f>
        <v/>
      </c>
      <c r="J526" s="265" t="str">
        <f>IF(明細!J520="","",明細!J520)</f>
        <v/>
      </c>
      <c r="K526" s="265" t="str">
        <f>IF(明細!K520="","",明細!K520)</f>
        <v/>
      </c>
      <c r="L526" s="265" t="str">
        <f>IF(明細!L520="","",明細!L520)</f>
        <v/>
      </c>
      <c r="M526" s="265" t="str">
        <f>IF(明細!M520="","",明細!M520)</f>
        <v/>
      </c>
      <c r="N526" s="265" t="str">
        <f>IF(明細!N520="","",明細!N520)</f>
        <v/>
      </c>
      <c r="O526" s="265" t="str">
        <f>IF(明細!O520="","",明細!O520)</f>
        <v/>
      </c>
      <c r="P526" s="265" t="str">
        <f>IF(明細!P520="","",明細!P520)</f>
        <v/>
      </c>
      <c r="Q526" s="265" t="str">
        <f>IF(明細!Q520="","",明細!Q520)</f>
        <v/>
      </c>
      <c r="R526" s="289" t="str">
        <f>IF(明細!R520="","",明細!R520)</f>
        <v/>
      </c>
      <c r="S526" s="291" t="str">
        <f>IF(明細!S520="","",明細!S520)</f>
        <v/>
      </c>
      <c r="T526" s="291" t="str">
        <f>IF(明細!T520="","",明細!T520)</f>
        <v/>
      </c>
      <c r="U526" s="291" t="str">
        <f>IF(明細!U520="","",明細!U520)</f>
        <v/>
      </c>
      <c r="V526" s="292" t="str">
        <f>IF(明細!V520="","",明細!V520)</f>
        <v>個</v>
      </c>
      <c r="W526" s="292" t="str">
        <f>IF(明細!W520="","",明細!W520)</f>
        <v/>
      </c>
      <c r="X526" s="293" t="str">
        <f>IF(明細!X520="","",明細!X520)</f>
        <v/>
      </c>
      <c r="Y526" s="134" t="str">
        <f>IF(明細!Y520="","",明細!Y520)</f>
        <v/>
      </c>
      <c r="Z526" s="135" t="str">
        <f>IF(明細!Z520="","",明細!Z520)</f>
        <v/>
      </c>
      <c r="AA526" s="134" t="str">
        <f>IF(明細!AA520="","",明細!AA520)</f>
        <v/>
      </c>
      <c r="AB526" s="303" t="str">
        <f>IF(明細!AB520="","",明細!AB520)</f>
        <v/>
      </c>
      <c r="AC526" s="134" t="str">
        <f>IF(明細!AC520="","",明細!AC520)</f>
        <v/>
      </c>
      <c r="AD526" s="183" t="str">
        <f>IF(明細!AD520="","",明細!AD520)</f>
        <v/>
      </c>
      <c r="AE526" s="184">
        <f>IF(明細!AE520="","",明細!AE520)</f>
        <v>0.1</v>
      </c>
      <c r="AF526" s="185" t="str">
        <f>IF(明細!AF520="","",明細!AF520)</f>
        <v/>
      </c>
      <c r="AG526" s="186" t="str">
        <f>IF(明細!AG520="","",明細!AG520)</f>
        <v/>
      </c>
      <c r="AH526" s="186" t="str">
        <f>IF(明細!AH520="","",明細!AH520)</f>
        <v/>
      </c>
      <c r="AI526" s="187" t="str">
        <f>IF(明細!AI520="","",明細!AI520)</f>
        <v/>
      </c>
      <c r="AJ526" s="296" t="str">
        <f>IF(明細!AJ520="","",明細!AJ520)</f>
        <v/>
      </c>
      <c r="AK526" s="297" t="str">
        <f>IF(明細!AK520="","",明細!AK520)</f>
        <v/>
      </c>
      <c r="AL526" s="298" t="str">
        <f>IF(明細!AL520="","",明細!AL520)</f>
        <v/>
      </c>
      <c r="AM526" s="299" t="str">
        <f>IF(明細!AM520="","",明細!AM520)</f>
        <v/>
      </c>
      <c r="AN526" s="300" t="str">
        <f>IF(明細!AN520="","",明細!AN520)</f>
        <v/>
      </c>
      <c r="AO526" s="300" t="str">
        <f>IF(明細!AO520="","",明細!AO520)</f>
        <v/>
      </c>
      <c r="AP526" s="300" t="str">
        <f>IF(明細!AP520="","",明細!AP520)</f>
        <v/>
      </c>
      <c r="AQ526" s="301" t="str">
        <f>IF(明細!AQ520="","",明細!AQ520)</f>
        <v/>
      </c>
      <c r="AR526" s="302" t="str">
        <f>IF(明細!AR520="","",明細!AR520)</f>
        <v/>
      </c>
      <c r="AU526" s="360"/>
      <c r="AV526" s="368"/>
      <c r="AW526" s="446" t="str">
        <f>IF(明細!AV520="","",明細!AV520)</f>
        <v/>
      </c>
      <c r="AX526" s="419" t="str">
        <f>IF(明細!AT520="","",明細!AT520)</f>
        <v/>
      </c>
      <c r="AY526" s="280" t="str">
        <f>IF($AX526="","",VLOOKUP($AX526,リスト!$CL:$CM,2,FALSE))</f>
        <v/>
      </c>
      <c r="AZ526" s="3"/>
      <c r="BA526" s="280" t="str">
        <f>IF(BB526="","",VLOOKUP(BB526,リスト!$K:$L,2,FALSE))</f>
        <v/>
      </c>
      <c r="BB526" s="3"/>
      <c r="BC526" s="3"/>
      <c r="BD526" s="87"/>
      <c r="BE526" s="280" t="str">
        <f>IF(BF526="","",VLOOKUP(BF526,リスト!$I:$J,2,FALSE))</f>
        <v/>
      </c>
      <c r="BF526" s="3"/>
      <c r="BG526" s="280" t="str">
        <f>IF(BH526="","",VLOOKUP(BH526,リスト!$M:$N,2,FALSE))</f>
        <v/>
      </c>
      <c r="BH526" s="282"/>
      <c r="BI526" s="280" t="str">
        <f>IF(BJ526="","",VLOOKUP(BJ526,リスト!$O:$P,2,FALSE))</f>
        <v/>
      </c>
      <c r="BJ526" s="24"/>
      <c r="BM526" s="451" t="str">
        <f>IF(明細!AV520="","",明細!AV520)</f>
        <v/>
      </c>
      <c r="BN526" s="453" t="str">
        <f>IF(明細!AT520="","",明細!AT520)</f>
        <v/>
      </c>
      <c r="BO526" s="280" t="str">
        <f>IF($BN526="","",VLOOKUP($BN526,リスト!$CL:$CM,2,FALSE))</f>
        <v/>
      </c>
      <c r="BP526" s="280" t="str">
        <f>IF(BQ526="","",VLOOKUP(BQ526,リスト!$K$5:$L$7,2,FALSE))</f>
        <v/>
      </c>
      <c r="BQ526" s="13"/>
      <c r="BR526" s="13"/>
      <c r="BS526" s="47"/>
      <c r="BT526" s="280" t="str">
        <f>IF(BU526="","",VLOOKUP(BU526,リスト!I517:J535,2,FALSE))</f>
        <v/>
      </c>
      <c r="BU526" s="13"/>
      <c r="BV526" s="13"/>
      <c r="BW526" s="282"/>
      <c r="BX526" s="282"/>
      <c r="BY526" s="280" t="str">
        <f>IF(BZ526="","",VLOOKUP(BZ526,リスト!$S$5:$T$6,2,FALSE))</f>
        <v/>
      </c>
      <c r="BZ526" s="3"/>
      <c r="CA526" s="3"/>
      <c r="CB526" s="81"/>
      <c r="CC526" s="280" t="str">
        <f t="shared" si="66"/>
        <v/>
      </c>
      <c r="CD526" s="83"/>
      <c r="CE526" s="83"/>
      <c r="CF526" s="83"/>
      <c r="CG526" s="83"/>
      <c r="CH526" s="282" t="str">
        <f t="shared" si="67"/>
        <v/>
      </c>
      <c r="CI526" s="83"/>
      <c r="CJ526" s="280" t="str">
        <f t="shared" si="68"/>
        <v/>
      </c>
      <c r="CK526" s="87"/>
      <c r="CL526" s="78"/>
      <c r="CM526" s="83"/>
      <c r="CN526" s="83"/>
      <c r="CO526" s="83"/>
      <c r="CP526" s="280" t="str">
        <f t="shared" si="73"/>
        <v/>
      </c>
      <c r="CQ526" s="81"/>
      <c r="CR526" s="280" t="str">
        <f t="shared" si="74"/>
        <v/>
      </c>
      <c r="CS526" s="3"/>
      <c r="CT526" s="3"/>
      <c r="CU526" s="280" t="str">
        <f>IF(CV526="","",VLOOKUP(CV526,リスト!$V$5:$W$6,2,FALSE))</f>
        <v/>
      </c>
      <c r="CV526" s="3"/>
      <c r="CW526" s="280" t="str">
        <f>IF(CX526="","",VLOOKUP(CX526,リスト!$X$5:$Y$6,2,FALSE))</f>
        <v/>
      </c>
      <c r="CX526" s="3"/>
      <c r="CY526" s="77"/>
      <c r="CZ526" s="77"/>
      <c r="DA526" s="75"/>
      <c r="DB526" s="75"/>
      <c r="DC526" s="75"/>
      <c r="DD526" s="75"/>
      <c r="DE526" s="280" t="str">
        <f>IF(DF526="","",VLOOKUP(DF526,リスト!$Z$5:$AA$10,2,FALSE))</f>
        <v/>
      </c>
      <c r="DF526" s="3"/>
      <c r="DG526" s="280" t="str">
        <f>IF(DH526="","",VLOOKUP(DH526,リスト!$AB$5:$AC$12,2,FALSE))</f>
        <v/>
      </c>
      <c r="DH526" s="63"/>
      <c r="DI526" s="280" t="str">
        <f>IF(DJ526="","",VLOOKUP(DJ526,リスト!$AD$5:$AE$7,2,FALSE))</f>
        <v/>
      </c>
      <c r="DJ526" s="3"/>
      <c r="DK526" s="280" t="str">
        <f>IF(DL526="","",VLOOKUP(DL526,リスト!$AF$5:$AG$10,2,FALSE))</f>
        <v/>
      </c>
      <c r="DL526" s="3"/>
      <c r="DM526" s="280" t="str">
        <f>IF(DN526="","",VLOOKUP(DN526,リスト!$AH$5:$AI$6,2,FALSE))</f>
        <v/>
      </c>
      <c r="DN526" s="3"/>
      <c r="DO526" s="280" t="str">
        <f>IF(DP526="","",VLOOKUP(DP526,リスト!$AJ$5:$AK$6,2,FALSE))</f>
        <v/>
      </c>
      <c r="DP526" s="3"/>
      <c r="DQ526" s="280" t="str">
        <f>IF(DR526="","",VLOOKUP(DR526,リスト!$AL$5:$AM$7,2,FALSE))</f>
        <v/>
      </c>
      <c r="DR526" s="3"/>
      <c r="DS526" s="13"/>
      <c r="DT526" s="85"/>
      <c r="DU526" s="85"/>
      <c r="DV526" s="281" t="str">
        <f>IF(DW526="","",VLOOKUP(DW526,リスト!$AN$5:$AO$6,2,FALSE))</f>
        <v/>
      </c>
      <c r="DW526" s="13"/>
      <c r="DX526" s="341"/>
      <c r="DY526" s="345"/>
      <c r="DZ526" s="341"/>
      <c r="EA526" s="345"/>
      <c r="EB526" s="280" t="str">
        <f>IF(EC526="","",VLOOKUP(EC526,リスト!$AW$5:$AX$8,2,FALSE))</f>
        <v/>
      </c>
      <c r="EC526" s="3"/>
      <c r="ED526" s="85"/>
      <c r="EE526" s="280" t="str">
        <f>IF(EF526="","",VLOOKUP(EF526,リスト!$AY$5:$AZ$10,2,FALSE))</f>
        <v/>
      </c>
      <c r="EF526" s="3"/>
      <c r="EG526" s="280" t="str">
        <f>IF(EH526="","",VLOOKUP(EH526,リスト!$BA$5:$BB$10,2,FALSE))</f>
        <v/>
      </c>
      <c r="EH526" s="3"/>
      <c r="EI526" s="280" t="str">
        <f>IF(EJ526="","",VLOOKUP(EJ526,リスト!$BC$5:$BD$10,2,FALSE))</f>
        <v/>
      </c>
      <c r="EJ526" s="3"/>
      <c r="EK526" s="280" t="str">
        <f>IF(EL526="","",VLOOKUP(EL526,リスト!$BE$5:$BF$10,2,FALSE))</f>
        <v/>
      </c>
      <c r="EL526" s="3"/>
      <c r="EM526" s="78"/>
      <c r="EN526" s="73"/>
      <c r="EO526" s="73"/>
      <c r="EP526" s="13"/>
      <c r="EQ526" s="13"/>
      <c r="ER526" s="280" t="str">
        <f>IF(ES526="","",VLOOKUP(ES526,リスト!$BG$5:$BH$10,2,FALSE))</f>
        <v/>
      </c>
      <c r="ES526" s="13"/>
      <c r="ET526" s="13"/>
      <c r="EU526" s="13"/>
      <c r="EV526" s="13"/>
      <c r="EW526" s="13"/>
      <c r="EX526" s="81"/>
      <c r="EY526" s="81"/>
      <c r="EZ526" s="26"/>
      <c r="FA526" s="281" t="str">
        <f>IF($EZ526="","",INDEX(リスト!$BI$5:$BJ$40,MATCH($EZ526,リスト!$BJ$5:$BJ$40,0),1))</f>
        <v/>
      </c>
      <c r="FB526" s="280" t="str">
        <f>IF(FC526="","",VLOOKUP(FC526,リスト!$BK:$BL,2,FALSE))</f>
        <v/>
      </c>
      <c r="FC526" s="13"/>
      <c r="FD526" s="331"/>
      <c r="FE526" s="3"/>
      <c r="FF526" s="280" t="str">
        <f>IF(FG526="","",VLOOKUP(FG526,リスト!$BO$5:$BP$6,2,FALSE))</f>
        <v/>
      </c>
      <c r="FG526" s="3"/>
      <c r="FH526" s="280" t="str">
        <f>IF(FI526="","",VLOOKUP(FI526,リスト!$BQ$5:$BR$8,2,FALSE))</f>
        <v/>
      </c>
      <c r="FI526" s="3"/>
      <c r="FJ526" s="282"/>
      <c r="FK526" s="280" t="str">
        <f>IF(FL526="","",VLOOKUP(FL526,リスト!$BS$5:$BT$6,2,FALSE))</f>
        <v/>
      </c>
      <c r="FL526" s="63"/>
      <c r="FM526" s="13"/>
      <c r="FN526" s="13"/>
      <c r="FO526" s="13"/>
      <c r="FP526" s="283" t="str">
        <f t="shared" si="69"/>
        <v/>
      </c>
      <c r="FQ526" s="283" t="str">
        <f t="shared" si="69"/>
        <v/>
      </c>
      <c r="FR526" s="13"/>
      <c r="FS526" s="85"/>
      <c r="FT526" s="85"/>
      <c r="FU526" s="281" t="str">
        <f t="shared" si="70"/>
        <v/>
      </c>
      <c r="FV526" s="280" t="str">
        <f>IF(FW526="","",VLOOKUP(FW526,リスト!$BV$5:$BW$10,2,FALSE))</f>
        <v/>
      </c>
      <c r="FW526" s="26"/>
      <c r="FX526" s="282" t="str">
        <f t="shared" si="71"/>
        <v/>
      </c>
      <c r="FY526" s="280" t="str">
        <f>IF(FZ526="","",VLOOKUP(FZ526,リスト!$BX$5:$BY$6,2,FALSE))</f>
        <v/>
      </c>
      <c r="FZ526" s="3"/>
      <c r="GA526" s="280" t="str">
        <f>IF(GB526="","",VLOOKUP(GB526,リスト!$BZ$5:$CA$6,2,FALSE))</f>
        <v/>
      </c>
      <c r="GB526" s="13"/>
      <c r="GC526" s="281" t="str">
        <f>IF(GD526="","",VLOOKUP(GD526,リスト!$CB$5:$CC$6,2,FALSE))</f>
        <v/>
      </c>
      <c r="GD526" s="13"/>
      <c r="GE526" s="13"/>
      <c r="GF526" s="13"/>
      <c r="GG526" s="75"/>
      <c r="GH526" s="281" t="str">
        <f t="shared" si="72"/>
        <v/>
      </c>
      <c r="GI526" s="128"/>
      <c r="GJ526" s="281" t="str">
        <f>IF(GK526="","",VLOOKUP(GK526,リスト!$CD$5:$CE$6,2,FALSE))</f>
        <v/>
      </c>
      <c r="GK526" s="13"/>
      <c r="GL526" s="281" t="str">
        <f>IF(GM526="","",VLOOKUP(GM526,リスト!$CF$5:$CG$5,2,FALSE))</f>
        <v/>
      </c>
      <c r="GM526" s="26"/>
      <c r="GN526" s="280" t="str">
        <f>IF(GO526="","",VLOOKUP(GO526,リスト!$CH$5:$CI$5,2,FALSE))</f>
        <v/>
      </c>
      <c r="GO526" s="284"/>
      <c r="GP526" s="284"/>
      <c r="GQ526" s="284"/>
      <c r="GR526" s="284"/>
      <c r="GS526" s="284"/>
      <c r="GT526" s="284"/>
      <c r="GU526" s="284"/>
      <c r="GV526" s="284"/>
      <c r="GW526" s="284"/>
      <c r="GX526" s="285"/>
    </row>
    <row r="527" spans="2:206" s="177" customFormat="1" ht="24.75" hidden="1" customHeight="1" outlineLevel="1">
      <c r="B527" s="286" t="str">
        <f>IF(明細!B521="","",明細!B521)</f>
        <v/>
      </c>
      <c r="C527" s="287" t="str">
        <f>IF(明細!C521="","",明細!C521)</f>
        <v/>
      </c>
      <c r="D527" s="265" t="str">
        <f>IF(明細!D521="","",明細!D521)</f>
        <v/>
      </c>
      <c r="E527" s="265" t="str">
        <f>IF(明細!E521="","",明細!E521)</f>
        <v/>
      </c>
      <c r="F527" s="265" t="str">
        <f>IF(明細!F521="","",明細!F521)</f>
        <v/>
      </c>
      <c r="G527" s="265" t="str">
        <f>IF(明細!G521="","",明細!G521)</f>
        <v/>
      </c>
      <c r="H527" s="265" t="str">
        <f>IF(明細!H521="","",明細!H521)</f>
        <v/>
      </c>
      <c r="I527" s="265" t="str">
        <f>IF(明細!I521="","",明細!I521)</f>
        <v/>
      </c>
      <c r="J527" s="265" t="str">
        <f>IF(明細!J521="","",明細!J521)</f>
        <v/>
      </c>
      <c r="K527" s="265" t="str">
        <f>IF(明細!K521="","",明細!K521)</f>
        <v/>
      </c>
      <c r="L527" s="265" t="str">
        <f>IF(明細!L521="","",明細!L521)</f>
        <v/>
      </c>
      <c r="M527" s="265" t="str">
        <f>IF(明細!M521="","",明細!M521)</f>
        <v/>
      </c>
      <c r="N527" s="265" t="str">
        <f>IF(明細!N521="","",明細!N521)</f>
        <v/>
      </c>
      <c r="O527" s="265" t="str">
        <f>IF(明細!O521="","",明細!O521)</f>
        <v/>
      </c>
      <c r="P527" s="265" t="str">
        <f>IF(明細!P521="","",明細!P521)</f>
        <v/>
      </c>
      <c r="Q527" s="265" t="str">
        <f>IF(明細!Q521="","",明細!Q521)</f>
        <v/>
      </c>
      <c r="R527" s="289" t="str">
        <f>IF(明細!R521="","",明細!R521)</f>
        <v/>
      </c>
      <c r="S527" s="291" t="str">
        <f>IF(明細!S521="","",明細!S521)</f>
        <v/>
      </c>
      <c r="T527" s="291" t="str">
        <f>IF(明細!T521="","",明細!T521)</f>
        <v/>
      </c>
      <c r="U527" s="291" t="str">
        <f>IF(明細!U521="","",明細!U521)</f>
        <v/>
      </c>
      <c r="V527" s="292" t="str">
        <f>IF(明細!V521="","",明細!V521)</f>
        <v>個</v>
      </c>
      <c r="W527" s="292" t="str">
        <f>IF(明細!W521="","",明細!W521)</f>
        <v/>
      </c>
      <c r="X527" s="293" t="str">
        <f>IF(明細!X521="","",明細!X521)</f>
        <v/>
      </c>
      <c r="Y527" s="134" t="str">
        <f>IF(明細!Y521="","",明細!Y521)</f>
        <v/>
      </c>
      <c r="Z527" s="135" t="str">
        <f>IF(明細!Z521="","",明細!Z521)</f>
        <v/>
      </c>
      <c r="AA527" s="134" t="str">
        <f>IF(明細!AA521="","",明細!AA521)</f>
        <v/>
      </c>
      <c r="AB527" s="303" t="str">
        <f>IF(明細!AB521="","",明細!AB521)</f>
        <v/>
      </c>
      <c r="AC527" s="134" t="str">
        <f>IF(明細!AC521="","",明細!AC521)</f>
        <v/>
      </c>
      <c r="AD527" s="183" t="str">
        <f>IF(明細!AD521="","",明細!AD521)</f>
        <v/>
      </c>
      <c r="AE527" s="184">
        <f>IF(明細!AE521="","",明細!AE521)</f>
        <v>0.1</v>
      </c>
      <c r="AF527" s="185" t="str">
        <f>IF(明細!AF521="","",明細!AF521)</f>
        <v/>
      </c>
      <c r="AG527" s="186" t="str">
        <f>IF(明細!AG521="","",明細!AG521)</f>
        <v/>
      </c>
      <c r="AH527" s="186" t="str">
        <f>IF(明細!AH521="","",明細!AH521)</f>
        <v/>
      </c>
      <c r="AI527" s="187" t="str">
        <f>IF(明細!AI521="","",明細!AI521)</f>
        <v/>
      </c>
      <c r="AJ527" s="296" t="str">
        <f>IF(明細!AJ521="","",明細!AJ521)</f>
        <v/>
      </c>
      <c r="AK527" s="297" t="str">
        <f>IF(明細!AK521="","",明細!AK521)</f>
        <v/>
      </c>
      <c r="AL527" s="298" t="str">
        <f>IF(明細!AL521="","",明細!AL521)</f>
        <v/>
      </c>
      <c r="AM527" s="299" t="str">
        <f>IF(明細!AM521="","",明細!AM521)</f>
        <v/>
      </c>
      <c r="AN527" s="300" t="str">
        <f>IF(明細!AN521="","",明細!AN521)</f>
        <v/>
      </c>
      <c r="AO527" s="300" t="str">
        <f>IF(明細!AO521="","",明細!AO521)</f>
        <v/>
      </c>
      <c r="AP527" s="300" t="str">
        <f>IF(明細!AP521="","",明細!AP521)</f>
        <v/>
      </c>
      <c r="AQ527" s="301" t="str">
        <f>IF(明細!AQ521="","",明細!AQ521)</f>
        <v/>
      </c>
      <c r="AR527" s="302" t="str">
        <f>IF(明細!AR521="","",明細!AR521)</f>
        <v/>
      </c>
      <c r="AU527" s="360"/>
      <c r="AV527" s="368"/>
      <c r="AW527" s="446" t="str">
        <f>IF(明細!AV521="","",明細!AV521)</f>
        <v/>
      </c>
      <c r="AX527" s="419" t="str">
        <f>IF(明細!AT521="","",明細!AT521)</f>
        <v/>
      </c>
      <c r="AY527" s="280" t="str">
        <f>IF($AX527="","",VLOOKUP($AX527,リスト!$CL:$CM,2,FALSE))</f>
        <v/>
      </c>
      <c r="AZ527" s="3"/>
      <c r="BA527" s="280" t="str">
        <f>IF(BB527="","",VLOOKUP(BB527,リスト!$K:$L,2,FALSE))</f>
        <v/>
      </c>
      <c r="BB527" s="3"/>
      <c r="BC527" s="3"/>
      <c r="BD527" s="87"/>
      <c r="BE527" s="280" t="str">
        <f>IF(BF527="","",VLOOKUP(BF527,リスト!$I:$J,2,FALSE))</f>
        <v/>
      </c>
      <c r="BF527" s="3"/>
      <c r="BG527" s="280" t="str">
        <f>IF(BH527="","",VLOOKUP(BH527,リスト!$M:$N,2,FALSE))</f>
        <v/>
      </c>
      <c r="BH527" s="282"/>
      <c r="BI527" s="280" t="str">
        <f>IF(BJ527="","",VLOOKUP(BJ527,リスト!$O:$P,2,FALSE))</f>
        <v/>
      </c>
      <c r="BJ527" s="24"/>
      <c r="BM527" s="451" t="str">
        <f>IF(明細!AV521="","",明細!AV521)</f>
        <v/>
      </c>
      <c r="BN527" s="453" t="str">
        <f>IF(明細!AT521="","",明細!AT521)</f>
        <v/>
      </c>
      <c r="BO527" s="280" t="str">
        <f>IF($BN527="","",VLOOKUP($BN527,リスト!$CL:$CM,2,FALSE))</f>
        <v/>
      </c>
      <c r="BP527" s="280" t="str">
        <f>IF(BQ527="","",VLOOKUP(BQ527,リスト!$K$5:$L$7,2,FALSE))</f>
        <v/>
      </c>
      <c r="BQ527" s="13"/>
      <c r="BR527" s="13"/>
      <c r="BS527" s="47"/>
      <c r="BT527" s="280" t="str">
        <f>IF(BU527="","",VLOOKUP(BU527,リスト!I518:J536,2,FALSE))</f>
        <v/>
      </c>
      <c r="BU527" s="13"/>
      <c r="BV527" s="13"/>
      <c r="BW527" s="282"/>
      <c r="BX527" s="282"/>
      <c r="BY527" s="280" t="str">
        <f>IF(BZ527="","",VLOOKUP(BZ527,リスト!$S$5:$T$6,2,FALSE))</f>
        <v/>
      </c>
      <c r="BZ527" s="3"/>
      <c r="CA527" s="3"/>
      <c r="CB527" s="81"/>
      <c r="CC527" s="280" t="str">
        <f t="shared" ref="CC527:CC590" si="75">IF($B527="","","G")</f>
        <v/>
      </c>
      <c r="CD527" s="83"/>
      <c r="CE527" s="83"/>
      <c r="CF527" s="83"/>
      <c r="CG527" s="83"/>
      <c r="CH527" s="282" t="str">
        <f t="shared" ref="CH527:CH590" si="76">IF($B527="","","MM")</f>
        <v/>
      </c>
      <c r="CI527" s="83"/>
      <c r="CJ527" s="280" t="str">
        <f t="shared" ref="CJ527:CJ590" si="77">IF($B527="","","MM3")</f>
        <v/>
      </c>
      <c r="CK527" s="87"/>
      <c r="CL527" s="78"/>
      <c r="CM527" s="83"/>
      <c r="CN527" s="83"/>
      <c r="CO527" s="83"/>
      <c r="CP527" s="280" t="str">
        <f t="shared" si="73"/>
        <v/>
      </c>
      <c r="CQ527" s="81"/>
      <c r="CR527" s="280" t="str">
        <f t="shared" si="74"/>
        <v/>
      </c>
      <c r="CS527" s="3"/>
      <c r="CT527" s="3"/>
      <c r="CU527" s="280" t="str">
        <f>IF(CV527="","",VLOOKUP(CV527,リスト!$V$5:$W$6,2,FALSE))</f>
        <v/>
      </c>
      <c r="CV527" s="3"/>
      <c r="CW527" s="280" t="str">
        <f>IF(CX527="","",VLOOKUP(CX527,リスト!$X$5:$Y$6,2,FALSE))</f>
        <v/>
      </c>
      <c r="CX527" s="3"/>
      <c r="CY527" s="77"/>
      <c r="CZ527" s="77"/>
      <c r="DA527" s="75"/>
      <c r="DB527" s="75"/>
      <c r="DC527" s="75"/>
      <c r="DD527" s="75"/>
      <c r="DE527" s="280" t="str">
        <f>IF(DF527="","",VLOOKUP(DF527,リスト!$Z$5:$AA$10,2,FALSE))</f>
        <v/>
      </c>
      <c r="DF527" s="3"/>
      <c r="DG527" s="280" t="str">
        <f>IF(DH527="","",VLOOKUP(DH527,リスト!$AB$5:$AC$12,2,FALSE))</f>
        <v/>
      </c>
      <c r="DH527" s="63"/>
      <c r="DI527" s="280" t="str">
        <f>IF(DJ527="","",VLOOKUP(DJ527,リスト!$AD$5:$AE$7,2,FALSE))</f>
        <v/>
      </c>
      <c r="DJ527" s="3"/>
      <c r="DK527" s="280" t="str">
        <f>IF(DL527="","",VLOOKUP(DL527,リスト!$AF$5:$AG$10,2,FALSE))</f>
        <v/>
      </c>
      <c r="DL527" s="3"/>
      <c r="DM527" s="280" t="str">
        <f>IF(DN527="","",VLOOKUP(DN527,リスト!$AH$5:$AI$6,2,FALSE))</f>
        <v/>
      </c>
      <c r="DN527" s="3"/>
      <c r="DO527" s="280" t="str">
        <f>IF(DP527="","",VLOOKUP(DP527,リスト!$AJ$5:$AK$6,2,FALSE))</f>
        <v/>
      </c>
      <c r="DP527" s="3"/>
      <c r="DQ527" s="280" t="str">
        <f>IF(DR527="","",VLOOKUP(DR527,リスト!$AL$5:$AM$7,2,FALSE))</f>
        <v/>
      </c>
      <c r="DR527" s="3"/>
      <c r="DS527" s="13"/>
      <c r="DT527" s="85"/>
      <c r="DU527" s="85"/>
      <c r="DV527" s="281" t="str">
        <f>IF(DW527="","",VLOOKUP(DW527,リスト!$AN$5:$AO$6,2,FALSE))</f>
        <v/>
      </c>
      <c r="DW527" s="13"/>
      <c r="DX527" s="341"/>
      <c r="DY527" s="345"/>
      <c r="DZ527" s="341"/>
      <c r="EA527" s="345"/>
      <c r="EB527" s="280" t="str">
        <f>IF(EC527="","",VLOOKUP(EC527,リスト!$AW$5:$AX$8,2,FALSE))</f>
        <v/>
      </c>
      <c r="EC527" s="3"/>
      <c r="ED527" s="85"/>
      <c r="EE527" s="280" t="str">
        <f>IF(EF527="","",VLOOKUP(EF527,リスト!$AY$5:$AZ$10,2,FALSE))</f>
        <v/>
      </c>
      <c r="EF527" s="3"/>
      <c r="EG527" s="280" t="str">
        <f>IF(EH527="","",VLOOKUP(EH527,リスト!$BA$5:$BB$10,2,FALSE))</f>
        <v/>
      </c>
      <c r="EH527" s="3"/>
      <c r="EI527" s="280" t="str">
        <f>IF(EJ527="","",VLOOKUP(EJ527,リスト!$BC$5:$BD$10,2,FALSE))</f>
        <v/>
      </c>
      <c r="EJ527" s="3"/>
      <c r="EK527" s="280" t="str">
        <f>IF(EL527="","",VLOOKUP(EL527,リスト!$BE$5:$BF$10,2,FALSE))</f>
        <v/>
      </c>
      <c r="EL527" s="3"/>
      <c r="EM527" s="78"/>
      <c r="EN527" s="73"/>
      <c r="EO527" s="73"/>
      <c r="EP527" s="13"/>
      <c r="EQ527" s="13"/>
      <c r="ER527" s="280" t="str">
        <f>IF(ES527="","",VLOOKUP(ES527,リスト!$BG$5:$BH$10,2,FALSE))</f>
        <v/>
      </c>
      <c r="ES527" s="13"/>
      <c r="ET527" s="13"/>
      <c r="EU527" s="13"/>
      <c r="EV527" s="13"/>
      <c r="EW527" s="13"/>
      <c r="EX527" s="81"/>
      <c r="EY527" s="81"/>
      <c r="EZ527" s="26"/>
      <c r="FA527" s="281" t="str">
        <f>IF($EZ527="","",INDEX(リスト!$BI$5:$BJ$40,MATCH($EZ527,リスト!$BJ$5:$BJ$40,0),1))</f>
        <v/>
      </c>
      <c r="FB527" s="280" t="str">
        <f>IF(FC527="","",VLOOKUP(FC527,リスト!$BK:$BL,2,FALSE))</f>
        <v/>
      </c>
      <c r="FC527" s="13"/>
      <c r="FD527" s="331"/>
      <c r="FE527" s="3"/>
      <c r="FF527" s="280" t="str">
        <f>IF(FG527="","",VLOOKUP(FG527,リスト!$BO$5:$BP$6,2,FALSE))</f>
        <v/>
      </c>
      <c r="FG527" s="3"/>
      <c r="FH527" s="280" t="str">
        <f>IF(FI527="","",VLOOKUP(FI527,リスト!$BQ$5:$BR$8,2,FALSE))</f>
        <v/>
      </c>
      <c r="FI527" s="3"/>
      <c r="FJ527" s="282"/>
      <c r="FK527" s="280" t="str">
        <f>IF(FL527="","",VLOOKUP(FL527,リスト!$BS$5:$BT$6,2,FALSE))</f>
        <v/>
      </c>
      <c r="FL527" s="63"/>
      <c r="FM527" s="13"/>
      <c r="FN527" s="13"/>
      <c r="FO527" s="13"/>
      <c r="FP527" s="283" t="str">
        <f t="shared" ref="FP527:FQ590" si="78">IF($B527="","",1)</f>
        <v/>
      </c>
      <c r="FQ527" s="283" t="str">
        <f t="shared" si="78"/>
        <v/>
      </c>
      <c r="FR527" s="13"/>
      <c r="FS527" s="85"/>
      <c r="FT527" s="85"/>
      <c r="FU527" s="281" t="str">
        <f t="shared" ref="FU527:FU590" si="79">IF($B527="","","D")</f>
        <v/>
      </c>
      <c r="FV527" s="280" t="str">
        <f>IF(FW527="","",VLOOKUP(FW527,リスト!$BV$5:$BW$10,2,FALSE))</f>
        <v/>
      </c>
      <c r="FW527" s="26"/>
      <c r="FX527" s="282" t="str">
        <f t="shared" ref="FX527:FX590" si="80">IF($B527="","","X")</f>
        <v/>
      </c>
      <c r="FY527" s="280" t="str">
        <f>IF(FZ527="","",VLOOKUP(FZ527,リスト!$BX$5:$BY$6,2,FALSE))</f>
        <v/>
      </c>
      <c r="FZ527" s="3"/>
      <c r="GA527" s="280" t="str">
        <f>IF(GB527="","",VLOOKUP(GB527,リスト!$BZ$5:$CA$6,2,FALSE))</f>
        <v/>
      </c>
      <c r="GB527" s="13"/>
      <c r="GC527" s="281" t="str">
        <f>IF(GD527="","",VLOOKUP(GD527,リスト!$CB$5:$CC$6,2,FALSE))</f>
        <v/>
      </c>
      <c r="GD527" s="13"/>
      <c r="GE527" s="13"/>
      <c r="GF527" s="13"/>
      <c r="GG527" s="75"/>
      <c r="GH527" s="281" t="str">
        <f t="shared" ref="GH527:GH590" si="81">(IF($CA527&lt;&gt;"",$CA527,""))</f>
        <v/>
      </c>
      <c r="GI527" s="128"/>
      <c r="GJ527" s="281" t="str">
        <f>IF(GK527="","",VLOOKUP(GK527,リスト!$CD$5:$CE$6,2,FALSE))</f>
        <v/>
      </c>
      <c r="GK527" s="13"/>
      <c r="GL527" s="281" t="str">
        <f>IF(GM527="","",VLOOKUP(GM527,リスト!$CF$5:$CG$5,2,FALSE))</f>
        <v/>
      </c>
      <c r="GM527" s="26"/>
      <c r="GN527" s="280" t="str">
        <f>IF(GO527="","",VLOOKUP(GO527,リスト!$CH$5:$CI$5,2,FALSE))</f>
        <v/>
      </c>
      <c r="GO527" s="284"/>
      <c r="GP527" s="284"/>
      <c r="GQ527" s="284"/>
      <c r="GR527" s="284"/>
      <c r="GS527" s="284"/>
      <c r="GT527" s="284"/>
      <c r="GU527" s="284"/>
      <c r="GV527" s="284"/>
      <c r="GW527" s="284"/>
      <c r="GX527" s="285"/>
    </row>
    <row r="528" spans="2:206" s="177" customFormat="1" ht="24.75" hidden="1" customHeight="1" outlineLevel="1">
      <c r="B528" s="286" t="str">
        <f>IF(明細!B522="","",明細!B522)</f>
        <v/>
      </c>
      <c r="C528" s="287" t="str">
        <f>IF(明細!C522="","",明細!C522)</f>
        <v/>
      </c>
      <c r="D528" s="265" t="str">
        <f>IF(明細!D522="","",明細!D522)</f>
        <v/>
      </c>
      <c r="E528" s="265" t="str">
        <f>IF(明細!E522="","",明細!E522)</f>
        <v/>
      </c>
      <c r="F528" s="265" t="str">
        <f>IF(明細!F522="","",明細!F522)</f>
        <v/>
      </c>
      <c r="G528" s="265" t="str">
        <f>IF(明細!G522="","",明細!G522)</f>
        <v/>
      </c>
      <c r="H528" s="265" t="str">
        <f>IF(明細!H522="","",明細!H522)</f>
        <v/>
      </c>
      <c r="I528" s="265" t="str">
        <f>IF(明細!I522="","",明細!I522)</f>
        <v/>
      </c>
      <c r="J528" s="265" t="str">
        <f>IF(明細!J522="","",明細!J522)</f>
        <v/>
      </c>
      <c r="K528" s="265" t="str">
        <f>IF(明細!K522="","",明細!K522)</f>
        <v/>
      </c>
      <c r="L528" s="265" t="str">
        <f>IF(明細!L522="","",明細!L522)</f>
        <v/>
      </c>
      <c r="M528" s="265" t="str">
        <f>IF(明細!M522="","",明細!M522)</f>
        <v/>
      </c>
      <c r="N528" s="265" t="str">
        <f>IF(明細!N522="","",明細!N522)</f>
        <v/>
      </c>
      <c r="O528" s="265" t="str">
        <f>IF(明細!O522="","",明細!O522)</f>
        <v/>
      </c>
      <c r="P528" s="265" t="str">
        <f>IF(明細!P522="","",明細!P522)</f>
        <v/>
      </c>
      <c r="Q528" s="265" t="str">
        <f>IF(明細!Q522="","",明細!Q522)</f>
        <v/>
      </c>
      <c r="R528" s="289" t="str">
        <f>IF(明細!R522="","",明細!R522)</f>
        <v/>
      </c>
      <c r="S528" s="291" t="str">
        <f>IF(明細!S522="","",明細!S522)</f>
        <v/>
      </c>
      <c r="T528" s="291" t="str">
        <f>IF(明細!T522="","",明細!T522)</f>
        <v/>
      </c>
      <c r="U528" s="291" t="str">
        <f>IF(明細!U522="","",明細!U522)</f>
        <v/>
      </c>
      <c r="V528" s="292" t="str">
        <f>IF(明細!V522="","",明細!V522)</f>
        <v>個</v>
      </c>
      <c r="W528" s="292" t="str">
        <f>IF(明細!W522="","",明細!W522)</f>
        <v/>
      </c>
      <c r="X528" s="293" t="str">
        <f>IF(明細!X522="","",明細!X522)</f>
        <v/>
      </c>
      <c r="Y528" s="134" t="str">
        <f>IF(明細!Y522="","",明細!Y522)</f>
        <v/>
      </c>
      <c r="Z528" s="135" t="str">
        <f>IF(明細!Z522="","",明細!Z522)</f>
        <v/>
      </c>
      <c r="AA528" s="134" t="str">
        <f>IF(明細!AA522="","",明細!AA522)</f>
        <v/>
      </c>
      <c r="AB528" s="303" t="str">
        <f>IF(明細!AB522="","",明細!AB522)</f>
        <v/>
      </c>
      <c r="AC528" s="134" t="str">
        <f>IF(明細!AC522="","",明細!AC522)</f>
        <v/>
      </c>
      <c r="AD528" s="183" t="str">
        <f>IF(明細!AD522="","",明細!AD522)</f>
        <v/>
      </c>
      <c r="AE528" s="184">
        <f>IF(明細!AE522="","",明細!AE522)</f>
        <v>0.1</v>
      </c>
      <c r="AF528" s="185" t="str">
        <f>IF(明細!AF522="","",明細!AF522)</f>
        <v/>
      </c>
      <c r="AG528" s="186" t="str">
        <f>IF(明細!AG522="","",明細!AG522)</f>
        <v/>
      </c>
      <c r="AH528" s="186" t="str">
        <f>IF(明細!AH522="","",明細!AH522)</f>
        <v/>
      </c>
      <c r="AI528" s="187" t="str">
        <f>IF(明細!AI522="","",明細!AI522)</f>
        <v/>
      </c>
      <c r="AJ528" s="296" t="str">
        <f>IF(明細!AJ522="","",明細!AJ522)</f>
        <v/>
      </c>
      <c r="AK528" s="297" t="str">
        <f>IF(明細!AK522="","",明細!AK522)</f>
        <v/>
      </c>
      <c r="AL528" s="298" t="str">
        <f>IF(明細!AL522="","",明細!AL522)</f>
        <v/>
      </c>
      <c r="AM528" s="299" t="str">
        <f>IF(明細!AM522="","",明細!AM522)</f>
        <v/>
      </c>
      <c r="AN528" s="300" t="str">
        <f>IF(明細!AN522="","",明細!AN522)</f>
        <v/>
      </c>
      <c r="AO528" s="300" t="str">
        <f>IF(明細!AO522="","",明細!AO522)</f>
        <v/>
      </c>
      <c r="AP528" s="300" t="str">
        <f>IF(明細!AP522="","",明細!AP522)</f>
        <v/>
      </c>
      <c r="AQ528" s="301" t="str">
        <f>IF(明細!AQ522="","",明細!AQ522)</f>
        <v/>
      </c>
      <c r="AR528" s="302" t="str">
        <f>IF(明細!AR522="","",明細!AR522)</f>
        <v/>
      </c>
      <c r="AU528" s="360"/>
      <c r="AV528" s="368"/>
      <c r="AW528" s="446" t="str">
        <f>IF(明細!AV522="","",明細!AV522)</f>
        <v/>
      </c>
      <c r="AX528" s="419" t="str">
        <f>IF(明細!AT522="","",明細!AT522)</f>
        <v/>
      </c>
      <c r="AY528" s="280" t="str">
        <f>IF($AX528="","",VLOOKUP($AX528,リスト!$CL:$CM,2,FALSE))</f>
        <v/>
      </c>
      <c r="AZ528" s="3"/>
      <c r="BA528" s="280" t="str">
        <f>IF(BB528="","",VLOOKUP(BB528,リスト!$K:$L,2,FALSE))</f>
        <v/>
      </c>
      <c r="BB528" s="3"/>
      <c r="BC528" s="3"/>
      <c r="BD528" s="87"/>
      <c r="BE528" s="280" t="str">
        <f>IF(BF528="","",VLOOKUP(BF528,リスト!$I:$J,2,FALSE))</f>
        <v/>
      </c>
      <c r="BF528" s="3"/>
      <c r="BG528" s="280" t="str">
        <f>IF(BH528="","",VLOOKUP(BH528,リスト!$M:$N,2,FALSE))</f>
        <v/>
      </c>
      <c r="BH528" s="282"/>
      <c r="BI528" s="280" t="str">
        <f>IF(BJ528="","",VLOOKUP(BJ528,リスト!$O:$P,2,FALSE))</f>
        <v/>
      </c>
      <c r="BJ528" s="24"/>
      <c r="BM528" s="451" t="str">
        <f>IF(明細!AV522="","",明細!AV522)</f>
        <v/>
      </c>
      <c r="BN528" s="453" t="str">
        <f>IF(明細!AT522="","",明細!AT522)</f>
        <v/>
      </c>
      <c r="BO528" s="280" t="str">
        <f>IF($BN528="","",VLOOKUP($BN528,リスト!$CL:$CM,2,FALSE))</f>
        <v/>
      </c>
      <c r="BP528" s="280" t="str">
        <f>IF(BQ528="","",VLOOKUP(BQ528,リスト!$K$5:$L$7,2,FALSE))</f>
        <v/>
      </c>
      <c r="BQ528" s="13"/>
      <c r="BR528" s="13"/>
      <c r="BS528" s="47"/>
      <c r="BT528" s="280" t="str">
        <f>IF(BU528="","",VLOOKUP(BU528,リスト!I519:J537,2,FALSE))</f>
        <v/>
      </c>
      <c r="BU528" s="13"/>
      <c r="BV528" s="13"/>
      <c r="BW528" s="282"/>
      <c r="BX528" s="282"/>
      <c r="BY528" s="280" t="str">
        <f>IF(BZ528="","",VLOOKUP(BZ528,リスト!$S$5:$T$6,2,FALSE))</f>
        <v/>
      </c>
      <c r="BZ528" s="3"/>
      <c r="CA528" s="3"/>
      <c r="CB528" s="81"/>
      <c r="CC528" s="280" t="str">
        <f t="shared" si="75"/>
        <v/>
      </c>
      <c r="CD528" s="83"/>
      <c r="CE528" s="83"/>
      <c r="CF528" s="83"/>
      <c r="CG528" s="83"/>
      <c r="CH528" s="282" t="str">
        <f t="shared" si="76"/>
        <v/>
      </c>
      <c r="CI528" s="83"/>
      <c r="CJ528" s="280" t="str">
        <f t="shared" si="77"/>
        <v/>
      </c>
      <c r="CK528" s="87"/>
      <c r="CL528" s="78"/>
      <c r="CM528" s="83"/>
      <c r="CN528" s="83"/>
      <c r="CO528" s="83"/>
      <c r="CP528" s="280" t="str">
        <f t="shared" si="73"/>
        <v/>
      </c>
      <c r="CQ528" s="81"/>
      <c r="CR528" s="280" t="str">
        <f t="shared" si="74"/>
        <v/>
      </c>
      <c r="CS528" s="3"/>
      <c r="CT528" s="3"/>
      <c r="CU528" s="280" t="str">
        <f>IF(CV528="","",VLOOKUP(CV528,リスト!$V$5:$W$6,2,FALSE))</f>
        <v/>
      </c>
      <c r="CV528" s="3"/>
      <c r="CW528" s="280" t="str">
        <f>IF(CX528="","",VLOOKUP(CX528,リスト!$X$5:$Y$6,2,FALSE))</f>
        <v/>
      </c>
      <c r="CX528" s="3"/>
      <c r="CY528" s="77"/>
      <c r="CZ528" s="77"/>
      <c r="DA528" s="75"/>
      <c r="DB528" s="75"/>
      <c r="DC528" s="75"/>
      <c r="DD528" s="75"/>
      <c r="DE528" s="280" t="str">
        <f>IF(DF528="","",VLOOKUP(DF528,リスト!$Z$5:$AA$10,2,FALSE))</f>
        <v/>
      </c>
      <c r="DF528" s="3"/>
      <c r="DG528" s="280" t="str">
        <f>IF(DH528="","",VLOOKUP(DH528,リスト!$AB$5:$AC$12,2,FALSE))</f>
        <v/>
      </c>
      <c r="DH528" s="63"/>
      <c r="DI528" s="280" t="str">
        <f>IF(DJ528="","",VLOOKUP(DJ528,リスト!$AD$5:$AE$7,2,FALSE))</f>
        <v/>
      </c>
      <c r="DJ528" s="3"/>
      <c r="DK528" s="280" t="str">
        <f>IF(DL528="","",VLOOKUP(DL528,リスト!$AF$5:$AG$10,2,FALSE))</f>
        <v/>
      </c>
      <c r="DL528" s="3"/>
      <c r="DM528" s="280" t="str">
        <f>IF(DN528="","",VLOOKUP(DN528,リスト!$AH$5:$AI$6,2,FALSE))</f>
        <v/>
      </c>
      <c r="DN528" s="3"/>
      <c r="DO528" s="280" t="str">
        <f>IF(DP528="","",VLOOKUP(DP528,リスト!$AJ$5:$AK$6,2,FALSE))</f>
        <v/>
      </c>
      <c r="DP528" s="3"/>
      <c r="DQ528" s="280" t="str">
        <f>IF(DR528="","",VLOOKUP(DR528,リスト!$AL$5:$AM$7,2,FALSE))</f>
        <v/>
      </c>
      <c r="DR528" s="3"/>
      <c r="DS528" s="13"/>
      <c r="DT528" s="85"/>
      <c r="DU528" s="85"/>
      <c r="DV528" s="281" t="str">
        <f>IF(DW528="","",VLOOKUP(DW528,リスト!$AN$5:$AO$6,2,FALSE))</f>
        <v/>
      </c>
      <c r="DW528" s="13"/>
      <c r="DX528" s="341"/>
      <c r="DY528" s="345"/>
      <c r="DZ528" s="341"/>
      <c r="EA528" s="345"/>
      <c r="EB528" s="280" t="str">
        <f>IF(EC528="","",VLOOKUP(EC528,リスト!$AW$5:$AX$8,2,FALSE))</f>
        <v/>
      </c>
      <c r="EC528" s="3"/>
      <c r="ED528" s="85"/>
      <c r="EE528" s="280" t="str">
        <f>IF(EF528="","",VLOOKUP(EF528,リスト!$AY$5:$AZ$10,2,FALSE))</f>
        <v/>
      </c>
      <c r="EF528" s="3"/>
      <c r="EG528" s="280" t="str">
        <f>IF(EH528="","",VLOOKUP(EH528,リスト!$BA$5:$BB$10,2,FALSE))</f>
        <v/>
      </c>
      <c r="EH528" s="3"/>
      <c r="EI528" s="280" t="str">
        <f>IF(EJ528="","",VLOOKUP(EJ528,リスト!$BC$5:$BD$10,2,FALSE))</f>
        <v/>
      </c>
      <c r="EJ528" s="3"/>
      <c r="EK528" s="280" t="str">
        <f>IF(EL528="","",VLOOKUP(EL528,リスト!$BE$5:$BF$10,2,FALSE))</f>
        <v/>
      </c>
      <c r="EL528" s="3"/>
      <c r="EM528" s="78"/>
      <c r="EN528" s="73"/>
      <c r="EO528" s="73"/>
      <c r="EP528" s="13"/>
      <c r="EQ528" s="13"/>
      <c r="ER528" s="280" t="str">
        <f>IF(ES528="","",VLOOKUP(ES528,リスト!$BG$5:$BH$10,2,FALSE))</f>
        <v/>
      </c>
      <c r="ES528" s="13"/>
      <c r="ET528" s="13"/>
      <c r="EU528" s="13"/>
      <c r="EV528" s="13"/>
      <c r="EW528" s="13"/>
      <c r="EX528" s="81"/>
      <c r="EY528" s="81"/>
      <c r="EZ528" s="26"/>
      <c r="FA528" s="281" t="str">
        <f>IF($EZ528="","",INDEX(リスト!$BI$5:$BJ$40,MATCH($EZ528,リスト!$BJ$5:$BJ$40,0),1))</f>
        <v/>
      </c>
      <c r="FB528" s="280" t="str">
        <f>IF(FC528="","",VLOOKUP(FC528,リスト!$BK:$BL,2,FALSE))</f>
        <v/>
      </c>
      <c r="FC528" s="13"/>
      <c r="FD528" s="331"/>
      <c r="FE528" s="3"/>
      <c r="FF528" s="280" t="str">
        <f>IF(FG528="","",VLOOKUP(FG528,リスト!$BO$5:$BP$6,2,FALSE))</f>
        <v/>
      </c>
      <c r="FG528" s="3"/>
      <c r="FH528" s="280" t="str">
        <f>IF(FI528="","",VLOOKUP(FI528,リスト!$BQ$5:$BR$8,2,FALSE))</f>
        <v/>
      </c>
      <c r="FI528" s="3"/>
      <c r="FJ528" s="282"/>
      <c r="FK528" s="280" t="str">
        <f>IF(FL528="","",VLOOKUP(FL528,リスト!$BS$5:$BT$6,2,FALSE))</f>
        <v/>
      </c>
      <c r="FL528" s="63"/>
      <c r="FM528" s="13"/>
      <c r="FN528" s="13"/>
      <c r="FO528" s="13"/>
      <c r="FP528" s="283" t="str">
        <f t="shared" si="78"/>
        <v/>
      </c>
      <c r="FQ528" s="283" t="str">
        <f t="shared" si="78"/>
        <v/>
      </c>
      <c r="FR528" s="13"/>
      <c r="FS528" s="85"/>
      <c r="FT528" s="85"/>
      <c r="FU528" s="281" t="str">
        <f t="shared" si="79"/>
        <v/>
      </c>
      <c r="FV528" s="280" t="str">
        <f>IF(FW528="","",VLOOKUP(FW528,リスト!$BV$5:$BW$10,2,FALSE))</f>
        <v/>
      </c>
      <c r="FW528" s="26"/>
      <c r="FX528" s="282" t="str">
        <f t="shared" si="80"/>
        <v/>
      </c>
      <c r="FY528" s="280" t="str">
        <f>IF(FZ528="","",VLOOKUP(FZ528,リスト!$BX$5:$BY$6,2,FALSE))</f>
        <v/>
      </c>
      <c r="FZ528" s="3"/>
      <c r="GA528" s="280" t="str">
        <f>IF(GB528="","",VLOOKUP(GB528,リスト!$BZ$5:$CA$6,2,FALSE))</f>
        <v/>
      </c>
      <c r="GB528" s="13"/>
      <c r="GC528" s="281" t="str">
        <f>IF(GD528="","",VLOOKUP(GD528,リスト!$CB$5:$CC$6,2,FALSE))</f>
        <v/>
      </c>
      <c r="GD528" s="13"/>
      <c r="GE528" s="13"/>
      <c r="GF528" s="13"/>
      <c r="GG528" s="75"/>
      <c r="GH528" s="281" t="str">
        <f t="shared" si="81"/>
        <v/>
      </c>
      <c r="GI528" s="128"/>
      <c r="GJ528" s="281" t="str">
        <f>IF(GK528="","",VLOOKUP(GK528,リスト!$CD$5:$CE$6,2,FALSE))</f>
        <v/>
      </c>
      <c r="GK528" s="13"/>
      <c r="GL528" s="281" t="str">
        <f>IF(GM528="","",VLOOKUP(GM528,リスト!$CF$5:$CG$5,2,FALSE))</f>
        <v/>
      </c>
      <c r="GM528" s="26"/>
      <c r="GN528" s="280" t="str">
        <f>IF(GO528="","",VLOOKUP(GO528,リスト!$CH$5:$CI$5,2,FALSE))</f>
        <v/>
      </c>
      <c r="GO528" s="284"/>
      <c r="GP528" s="284"/>
      <c r="GQ528" s="284"/>
      <c r="GR528" s="284"/>
      <c r="GS528" s="284"/>
      <c r="GT528" s="284"/>
      <c r="GU528" s="284"/>
      <c r="GV528" s="284"/>
      <c r="GW528" s="284"/>
      <c r="GX528" s="285"/>
    </row>
    <row r="529" spans="2:206" s="177" customFormat="1" ht="24.75" hidden="1" customHeight="1" outlineLevel="1">
      <c r="B529" s="286" t="str">
        <f>IF(明細!B523="","",明細!B523)</f>
        <v/>
      </c>
      <c r="C529" s="287" t="str">
        <f>IF(明細!C523="","",明細!C523)</f>
        <v/>
      </c>
      <c r="D529" s="265" t="str">
        <f>IF(明細!D523="","",明細!D523)</f>
        <v/>
      </c>
      <c r="E529" s="265" t="str">
        <f>IF(明細!E523="","",明細!E523)</f>
        <v/>
      </c>
      <c r="F529" s="265" t="str">
        <f>IF(明細!F523="","",明細!F523)</f>
        <v/>
      </c>
      <c r="G529" s="265" t="str">
        <f>IF(明細!G523="","",明細!G523)</f>
        <v/>
      </c>
      <c r="H529" s="265" t="str">
        <f>IF(明細!H523="","",明細!H523)</f>
        <v/>
      </c>
      <c r="I529" s="265" t="str">
        <f>IF(明細!I523="","",明細!I523)</f>
        <v/>
      </c>
      <c r="J529" s="265" t="str">
        <f>IF(明細!J523="","",明細!J523)</f>
        <v/>
      </c>
      <c r="K529" s="265" t="str">
        <f>IF(明細!K523="","",明細!K523)</f>
        <v/>
      </c>
      <c r="L529" s="265" t="str">
        <f>IF(明細!L523="","",明細!L523)</f>
        <v/>
      </c>
      <c r="M529" s="265" t="str">
        <f>IF(明細!M523="","",明細!M523)</f>
        <v/>
      </c>
      <c r="N529" s="265" t="str">
        <f>IF(明細!N523="","",明細!N523)</f>
        <v/>
      </c>
      <c r="O529" s="265" t="str">
        <f>IF(明細!O523="","",明細!O523)</f>
        <v/>
      </c>
      <c r="P529" s="265" t="str">
        <f>IF(明細!P523="","",明細!P523)</f>
        <v/>
      </c>
      <c r="Q529" s="265" t="str">
        <f>IF(明細!Q523="","",明細!Q523)</f>
        <v/>
      </c>
      <c r="R529" s="289" t="str">
        <f>IF(明細!R523="","",明細!R523)</f>
        <v/>
      </c>
      <c r="S529" s="291" t="str">
        <f>IF(明細!S523="","",明細!S523)</f>
        <v/>
      </c>
      <c r="T529" s="291" t="str">
        <f>IF(明細!T523="","",明細!T523)</f>
        <v/>
      </c>
      <c r="U529" s="291" t="str">
        <f>IF(明細!U523="","",明細!U523)</f>
        <v/>
      </c>
      <c r="V529" s="292" t="str">
        <f>IF(明細!V523="","",明細!V523)</f>
        <v>個</v>
      </c>
      <c r="W529" s="292" t="str">
        <f>IF(明細!W523="","",明細!W523)</f>
        <v/>
      </c>
      <c r="X529" s="293" t="str">
        <f>IF(明細!X523="","",明細!X523)</f>
        <v/>
      </c>
      <c r="Y529" s="134" t="str">
        <f>IF(明細!Y523="","",明細!Y523)</f>
        <v/>
      </c>
      <c r="Z529" s="135" t="str">
        <f>IF(明細!Z523="","",明細!Z523)</f>
        <v/>
      </c>
      <c r="AA529" s="134" t="str">
        <f>IF(明細!AA523="","",明細!AA523)</f>
        <v/>
      </c>
      <c r="AB529" s="303" t="str">
        <f>IF(明細!AB523="","",明細!AB523)</f>
        <v/>
      </c>
      <c r="AC529" s="134" t="str">
        <f>IF(明細!AC523="","",明細!AC523)</f>
        <v/>
      </c>
      <c r="AD529" s="183" t="str">
        <f>IF(明細!AD523="","",明細!AD523)</f>
        <v/>
      </c>
      <c r="AE529" s="184">
        <f>IF(明細!AE523="","",明細!AE523)</f>
        <v>0.1</v>
      </c>
      <c r="AF529" s="185" t="str">
        <f>IF(明細!AF523="","",明細!AF523)</f>
        <v/>
      </c>
      <c r="AG529" s="186" t="str">
        <f>IF(明細!AG523="","",明細!AG523)</f>
        <v/>
      </c>
      <c r="AH529" s="186" t="str">
        <f>IF(明細!AH523="","",明細!AH523)</f>
        <v/>
      </c>
      <c r="AI529" s="187" t="str">
        <f>IF(明細!AI523="","",明細!AI523)</f>
        <v/>
      </c>
      <c r="AJ529" s="296" t="str">
        <f>IF(明細!AJ523="","",明細!AJ523)</f>
        <v/>
      </c>
      <c r="AK529" s="297" t="str">
        <f>IF(明細!AK523="","",明細!AK523)</f>
        <v/>
      </c>
      <c r="AL529" s="298" t="str">
        <f>IF(明細!AL523="","",明細!AL523)</f>
        <v/>
      </c>
      <c r="AM529" s="299" t="str">
        <f>IF(明細!AM523="","",明細!AM523)</f>
        <v/>
      </c>
      <c r="AN529" s="300" t="str">
        <f>IF(明細!AN523="","",明細!AN523)</f>
        <v/>
      </c>
      <c r="AO529" s="300" t="str">
        <f>IF(明細!AO523="","",明細!AO523)</f>
        <v/>
      </c>
      <c r="AP529" s="300" t="str">
        <f>IF(明細!AP523="","",明細!AP523)</f>
        <v/>
      </c>
      <c r="AQ529" s="301" t="str">
        <f>IF(明細!AQ523="","",明細!AQ523)</f>
        <v/>
      </c>
      <c r="AR529" s="302" t="str">
        <f>IF(明細!AR523="","",明細!AR523)</f>
        <v/>
      </c>
      <c r="AU529" s="360"/>
      <c r="AV529" s="368"/>
      <c r="AW529" s="446" t="str">
        <f>IF(明細!AV523="","",明細!AV523)</f>
        <v/>
      </c>
      <c r="AX529" s="419" t="str">
        <f>IF(明細!AT523="","",明細!AT523)</f>
        <v/>
      </c>
      <c r="AY529" s="280" t="str">
        <f>IF($AX529="","",VLOOKUP($AX529,リスト!$CL:$CM,2,FALSE))</f>
        <v/>
      </c>
      <c r="AZ529" s="3"/>
      <c r="BA529" s="280" t="str">
        <f>IF(BB529="","",VLOOKUP(BB529,リスト!$K:$L,2,FALSE))</f>
        <v/>
      </c>
      <c r="BB529" s="3"/>
      <c r="BC529" s="3"/>
      <c r="BD529" s="87"/>
      <c r="BE529" s="280" t="str">
        <f>IF(BF529="","",VLOOKUP(BF529,リスト!$I:$J,2,FALSE))</f>
        <v/>
      </c>
      <c r="BF529" s="3"/>
      <c r="BG529" s="280" t="str">
        <f>IF(BH529="","",VLOOKUP(BH529,リスト!$M:$N,2,FALSE))</f>
        <v/>
      </c>
      <c r="BH529" s="282"/>
      <c r="BI529" s="280" t="str">
        <f>IF(BJ529="","",VLOOKUP(BJ529,リスト!$O:$P,2,FALSE))</f>
        <v/>
      </c>
      <c r="BJ529" s="24"/>
      <c r="BM529" s="451" t="str">
        <f>IF(明細!AV523="","",明細!AV523)</f>
        <v/>
      </c>
      <c r="BN529" s="453" t="str">
        <f>IF(明細!AT523="","",明細!AT523)</f>
        <v/>
      </c>
      <c r="BO529" s="280" t="str">
        <f>IF($BN529="","",VLOOKUP($BN529,リスト!$CL:$CM,2,FALSE))</f>
        <v/>
      </c>
      <c r="BP529" s="280" t="str">
        <f>IF(BQ529="","",VLOOKUP(BQ529,リスト!$K$5:$L$7,2,FALSE))</f>
        <v/>
      </c>
      <c r="BQ529" s="13"/>
      <c r="BR529" s="13"/>
      <c r="BS529" s="47"/>
      <c r="BT529" s="280" t="str">
        <f>IF(BU529="","",VLOOKUP(BU529,リスト!I520:J538,2,FALSE))</f>
        <v/>
      </c>
      <c r="BU529" s="13"/>
      <c r="BV529" s="13"/>
      <c r="BW529" s="282"/>
      <c r="BX529" s="282"/>
      <c r="BY529" s="280" t="str">
        <f>IF(BZ529="","",VLOOKUP(BZ529,リスト!$S$5:$T$6,2,FALSE))</f>
        <v/>
      </c>
      <c r="BZ529" s="3"/>
      <c r="CA529" s="3"/>
      <c r="CB529" s="81"/>
      <c r="CC529" s="280" t="str">
        <f t="shared" si="75"/>
        <v/>
      </c>
      <c r="CD529" s="83"/>
      <c r="CE529" s="83"/>
      <c r="CF529" s="83"/>
      <c r="CG529" s="83"/>
      <c r="CH529" s="282" t="str">
        <f t="shared" si="76"/>
        <v/>
      </c>
      <c r="CI529" s="83"/>
      <c r="CJ529" s="280" t="str">
        <f t="shared" si="77"/>
        <v/>
      </c>
      <c r="CK529" s="87"/>
      <c r="CL529" s="78"/>
      <c r="CM529" s="83"/>
      <c r="CN529" s="83"/>
      <c r="CO529" s="83"/>
      <c r="CP529" s="280" t="str">
        <f t="shared" si="73"/>
        <v/>
      </c>
      <c r="CQ529" s="81"/>
      <c r="CR529" s="280" t="str">
        <f t="shared" si="74"/>
        <v/>
      </c>
      <c r="CS529" s="3"/>
      <c r="CT529" s="3"/>
      <c r="CU529" s="280" t="str">
        <f>IF(CV529="","",VLOOKUP(CV529,リスト!$V$5:$W$6,2,FALSE))</f>
        <v/>
      </c>
      <c r="CV529" s="3"/>
      <c r="CW529" s="280" t="str">
        <f>IF(CX529="","",VLOOKUP(CX529,リスト!$X$5:$Y$6,2,FALSE))</f>
        <v/>
      </c>
      <c r="CX529" s="3"/>
      <c r="CY529" s="77"/>
      <c r="CZ529" s="77"/>
      <c r="DA529" s="75"/>
      <c r="DB529" s="75"/>
      <c r="DC529" s="75"/>
      <c r="DD529" s="75"/>
      <c r="DE529" s="280" t="str">
        <f>IF(DF529="","",VLOOKUP(DF529,リスト!$Z$5:$AA$10,2,FALSE))</f>
        <v/>
      </c>
      <c r="DF529" s="3"/>
      <c r="DG529" s="280" t="str">
        <f>IF(DH529="","",VLOOKUP(DH529,リスト!$AB$5:$AC$12,2,FALSE))</f>
        <v/>
      </c>
      <c r="DH529" s="63"/>
      <c r="DI529" s="280" t="str">
        <f>IF(DJ529="","",VLOOKUP(DJ529,リスト!$AD$5:$AE$7,2,FALSE))</f>
        <v/>
      </c>
      <c r="DJ529" s="3"/>
      <c r="DK529" s="280" t="str">
        <f>IF(DL529="","",VLOOKUP(DL529,リスト!$AF$5:$AG$10,2,FALSE))</f>
        <v/>
      </c>
      <c r="DL529" s="3"/>
      <c r="DM529" s="280" t="str">
        <f>IF(DN529="","",VLOOKUP(DN529,リスト!$AH$5:$AI$6,2,FALSE))</f>
        <v/>
      </c>
      <c r="DN529" s="3"/>
      <c r="DO529" s="280" t="str">
        <f>IF(DP529="","",VLOOKUP(DP529,リスト!$AJ$5:$AK$6,2,FALSE))</f>
        <v/>
      </c>
      <c r="DP529" s="3"/>
      <c r="DQ529" s="280" t="str">
        <f>IF(DR529="","",VLOOKUP(DR529,リスト!$AL$5:$AM$7,2,FALSE))</f>
        <v/>
      </c>
      <c r="DR529" s="3"/>
      <c r="DS529" s="13"/>
      <c r="DT529" s="85"/>
      <c r="DU529" s="85"/>
      <c r="DV529" s="281" t="str">
        <f>IF(DW529="","",VLOOKUP(DW529,リスト!$AN$5:$AO$6,2,FALSE))</f>
        <v/>
      </c>
      <c r="DW529" s="13"/>
      <c r="DX529" s="341"/>
      <c r="DY529" s="345"/>
      <c r="DZ529" s="341"/>
      <c r="EA529" s="345"/>
      <c r="EB529" s="280" t="str">
        <f>IF(EC529="","",VLOOKUP(EC529,リスト!$AW$5:$AX$8,2,FALSE))</f>
        <v/>
      </c>
      <c r="EC529" s="3"/>
      <c r="ED529" s="85"/>
      <c r="EE529" s="280" t="str">
        <f>IF(EF529="","",VLOOKUP(EF529,リスト!$AY$5:$AZ$10,2,FALSE))</f>
        <v/>
      </c>
      <c r="EF529" s="3"/>
      <c r="EG529" s="280" t="str">
        <f>IF(EH529="","",VLOOKUP(EH529,リスト!$BA$5:$BB$10,2,FALSE))</f>
        <v/>
      </c>
      <c r="EH529" s="3"/>
      <c r="EI529" s="280" t="str">
        <f>IF(EJ529="","",VLOOKUP(EJ529,リスト!$BC$5:$BD$10,2,FALSE))</f>
        <v/>
      </c>
      <c r="EJ529" s="3"/>
      <c r="EK529" s="280" t="str">
        <f>IF(EL529="","",VLOOKUP(EL529,リスト!$BE$5:$BF$10,2,FALSE))</f>
        <v/>
      </c>
      <c r="EL529" s="3"/>
      <c r="EM529" s="78"/>
      <c r="EN529" s="73"/>
      <c r="EO529" s="73"/>
      <c r="EP529" s="13"/>
      <c r="EQ529" s="13"/>
      <c r="ER529" s="280" t="str">
        <f>IF(ES529="","",VLOOKUP(ES529,リスト!$BG$5:$BH$10,2,FALSE))</f>
        <v/>
      </c>
      <c r="ES529" s="13"/>
      <c r="ET529" s="13"/>
      <c r="EU529" s="13"/>
      <c r="EV529" s="13"/>
      <c r="EW529" s="13"/>
      <c r="EX529" s="81"/>
      <c r="EY529" s="81"/>
      <c r="EZ529" s="26"/>
      <c r="FA529" s="281" t="str">
        <f>IF($EZ529="","",INDEX(リスト!$BI$5:$BJ$40,MATCH($EZ529,リスト!$BJ$5:$BJ$40,0),1))</f>
        <v/>
      </c>
      <c r="FB529" s="280" t="str">
        <f>IF(FC529="","",VLOOKUP(FC529,リスト!$BK:$BL,2,FALSE))</f>
        <v/>
      </c>
      <c r="FC529" s="13"/>
      <c r="FD529" s="331"/>
      <c r="FE529" s="3"/>
      <c r="FF529" s="280" t="str">
        <f>IF(FG529="","",VLOOKUP(FG529,リスト!$BO$5:$BP$6,2,FALSE))</f>
        <v/>
      </c>
      <c r="FG529" s="3"/>
      <c r="FH529" s="280" t="str">
        <f>IF(FI529="","",VLOOKUP(FI529,リスト!$BQ$5:$BR$8,2,FALSE))</f>
        <v/>
      </c>
      <c r="FI529" s="3"/>
      <c r="FJ529" s="282"/>
      <c r="FK529" s="280" t="str">
        <f>IF(FL529="","",VLOOKUP(FL529,リスト!$BS$5:$BT$6,2,FALSE))</f>
        <v/>
      </c>
      <c r="FL529" s="63"/>
      <c r="FM529" s="13"/>
      <c r="FN529" s="13"/>
      <c r="FO529" s="13"/>
      <c r="FP529" s="283" t="str">
        <f t="shared" si="78"/>
        <v/>
      </c>
      <c r="FQ529" s="283" t="str">
        <f t="shared" si="78"/>
        <v/>
      </c>
      <c r="FR529" s="13"/>
      <c r="FS529" s="85"/>
      <c r="FT529" s="85"/>
      <c r="FU529" s="281" t="str">
        <f t="shared" si="79"/>
        <v/>
      </c>
      <c r="FV529" s="280" t="str">
        <f>IF(FW529="","",VLOOKUP(FW529,リスト!$BV$5:$BW$10,2,FALSE))</f>
        <v/>
      </c>
      <c r="FW529" s="26"/>
      <c r="FX529" s="282" t="str">
        <f t="shared" si="80"/>
        <v/>
      </c>
      <c r="FY529" s="280" t="str">
        <f>IF(FZ529="","",VLOOKUP(FZ529,リスト!$BX$5:$BY$6,2,FALSE))</f>
        <v/>
      </c>
      <c r="FZ529" s="3"/>
      <c r="GA529" s="280" t="str">
        <f>IF(GB529="","",VLOOKUP(GB529,リスト!$BZ$5:$CA$6,2,FALSE))</f>
        <v/>
      </c>
      <c r="GB529" s="13"/>
      <c r="GC529" s="281" t="str">
        <f>IF(GD529="","",VLOOKUP(GD529,リスト!$CB$5:$CC$6,2,FALSE))</f>
        <v/>
      </c>
      <c r="GD529" s="13"/>
      <c r="GE529" s="13"/>
      <c r="GF529" s="13"/>
      <c r="GG529" s="75"/>
      <c r="GH529" s="281" t="str">
        <f t="shared" si="81"/>
        <v/>
      </c>
      <c r="GI529" s="128"/>
      <c r="GJ529" s="281" t="str">
        <f>IF(GK529="","",VLOOKUP(GK529,リスト!$CD$5:$CE$6,2,FALSE))</f>
        <v/>
      </c>
      <c r="GK529" s="13"/>
      <c r="GL529" s="281" t="str">
        <f>IF(GM529="","",VLOOKUP(GM529,リスト!$CF$5:$CG$5,2,FALSE))</f>
        <v/>
      </c>
      <c r="GM529" s="26"/>
      <c r="GN529" s="280" t="str">
        <f>IF(GO529="","",VLOOKUP(GO529,リスト!$CH$5:$CI$5,2,FALSE))</f>
        <v/>
      </c>
      <c r="GO529" s="284"/>
      <c r="GP529" s="284"/>
      <c r="GQ529" s="284"/>
      <c r="GR529" s="284"/>
      <c r="GS529" s="284"/>
      <c r="GT529" s="284"/>
      <c r="GU529" s="284"/>
      <c r="GV529" s="284"/>
      <c r="GW529" s="284"/>
      <c r="GX529" s="285"/>
    </row>
    <row r="530" spans="2:206" s="177" customFormat="1" ht="24.75" hidden="1" customHeight="1" outlineLevel="1">
      <c r="B530" s="286" t="str">
        <f>IF(明細!B524="","",明細!B524)</f>
        <v/>
      </c>
      <c r="C530" s="287" t="str">
        <f>IF(明細!C524="","",明細!C524)</f>
        <v/>
      </c>
      <c r="D530" s="265" t="str">
        <f>IF(明細!D524="","",明細!D524)</f>
        <v/>
      </c>
      <c r="E530" s="265" t="str">
        <f>IF(明細!E524="","",明細!E524)</f>
        <v/>
      </c>
      <c r="F530" s="265" t="str">
        <f>IF(明細!F524="","",明細!F524)</f>
        <v/>
      </c>
      <c r="G530" s="265" t="str">
        <f>IF(明細!G524="","",明細!G524)</f>
        <v/>
      </c>
      <c r="H530" s="265" t="str">
        <f>IF(明細!H524="","",明細!H524)</f>
        <v/>
      </c>
      <c r="I530" s="265" t="str">
        <f>IF(明細!I524="","",明細!I524)</f>
        <v/>
      </c>
      <c r="J530" s="265" t="str">
        <f>IF(明細!J524="","",明細!J524)</f>
        <v/>
      </c>
      <c r="K530" s="265" t="str">
        <f>IF(明細!K524="","",明細!K524)</f>
        <v/>
      </c>
      <c r="L530" s="265" t="str">
        <f>IF(明細!L524="","",明細!L524)</f>
        <v/>
      </c>
      <c r="M530" s="265" t="str">
        <f>IF(明細!M524="","",明細!M524)</f>
        <v/>
      </c>
      <c r="N530" s="265" t="str">
        <f>IF(明細!N524="","",明細!N524)</f>
        <v/>
      </c>
      <c r="O530" s="265" t="str">
        <f>IF(明細!O524="","",明細!O524)</f>
        <v/>
      </c>
      <c r="P530" s="265" t="str">
        <f>IF(明細!P524="","",明細!P524)</f>
        <v/>
      </c>
      <c r="Q530" s="265" t="str">
        <f>IF(明細!Q524="","",明細!Q524)</f>
        <v/>
      </c>
      <c r="R530" s="289" t="str">
        <f>IF(明細!R524="","",明細!R524)</f>
        <v/>
      </c>
      <c r="S530" s="291" t="str">
        <f>IF(明細!S524="","",明細!S524)</f>
        <v/>
      </c>
      <c r="T530" s="291" t="str">
        <f>IF(明細!T524="","",明細!T524)</f>
        <v/>
      </c>
      <c r="U530" s="291" t="str">
        <f>IF(明細!U524="","",明細!U524)</f>
        <v/>
      </c>
      <c r="V530" s="292" t="str">
        <f>IF(明細!V524="","",明細!V524)</f>
        <v>個</v>
      </c>
      <c r="W530" s="292" t="str">
        <f>IF(明細!W524="","",明細!W524)</f>
        <v/>
      </c>
      <c r="X530" s="293" t="str">
        <f>IF(明細!X524="","",明細!X524)</f>
        <v/>
      </c>
      <c r="Y530" s="134" t="str">
        <f>IF(明細!Y524="","",明細!Y524)</f>
        <v/>
      </c>
      <c r="Z530" s="135" t="str">
        <f>IF(明細!Z524="","",明細!Z524)</f>
        <v/>
      </c>
      <c r="AA530" s="134" t="str">
        <f>IF(明細!AA524="","",明細!AA524)</f>
        <v/>
      </c>
      <c r="AB530" s="303" t="str">
        <f>IF(明細!AB524="","",明細!AB524)</f>
        <v/>
      </c>
      <c r="AC530" s="134" t="str">
        <f>IF(明細!AC524="","",明細!AC524)</f>
        <v/>
      </c>
      <c r="AD530" s="183" t="str">
        <f>IF(明細!AD524="","",明細!AD524)</f>
        <v/>
      </c>
      <c r="AE530" s="184">
        <f>IF(明細!AE524="","",明細!AE524)</f>
        <v>0.1</v>
      </c>
      <c r="AF530" s="185" t="str">
        <f>IF(明細!AF524="","",明細!AF524)</f>
        <v/>
      </c>
      <c r="AG530" s="186" t="str">
        <f>IF(明細!AG524="","",明細!AG524)</f>
        <v/>
      </c>
      <c r="AH530" s="186" t="str">
        <f>IF(明細!AH524="","",明細!AH524)</f>
        <v/>
      </c>
      <c r="AI530" s="187" t="str">
        <f>IF(明細!AI524="","",明細!AI524)</f>
        <v/>
      </c>
      <c r="AJ530" s="296" t="str">
        <f>IF(明細!AJ524="","",明細!AJ524)</f>
        <v/>
      </c>
      <c r="AK530" s="297" t="str">
        <f>IF(明細!AK524="","",明細!AK524)</f>
        <v/>
      </c>
      <c r="AL530" s="298" t="str">
        <f>IF(明細!AL524="","",明細!AL524)</f>
        <v/>
      </c>
      <c r="AM530" s="299" t="str">
        <f>IF(明細!AM524="","",明細!AM524)</f>
        <v/>
      </c>
      <c r="AN530" s="300" t="str">
        <f>IF(明細!AN524="","",明細!AN524)</f>
        <v/>
      </c>
      <c r="AO530" s="300" t="str">
        <f>IF(明細!AO524="","",明細!AO524)</f>
        <v/>
      </c>
      <c r="AP530" s="300" t="str">
        <f>IF(明細!AP524="","",明細!AP524)</f>
        <v/>
      </c>
      <c r="AQ530" s="301" t="str">
        <f>IF(明細!AQ524="","",明細!AQ524)</f>
        <v/>
      </c>
      <c r="AR530" s="302" t="str">
        <f>IF(明細!AR524="","",明細!AR524)</f>
        <v/>
      </c>
      <c r="AU530" s="360"/>
      <c r="AV530" s="368"/>
      <c r="AW530" s="446" t="str">
        <f>IF(明細!AV524="","",明細!AV524)</f>
        <v/>
      </c>
      <c r="AX530" s="419" t="str">
        <f>IF(明細!AT524="","",明細!AT524)</f>
        <v/>
      </c>
      <c r="AY530" s="280" t="str">
        <f>IF($AX530="","",VLOOKUP($AX530,リスト!$CL:$CM,2,FALSE))</f>
        <v/>
      </c>
      <c r="AZ530" s="3"/>
      <c r="BA530" s="280" t="str">
        <f>IF(BB530="","",VLOOKUP(BB530,リスト!$K:$L,2,FALSE))</f>
        <v/>
      </c>
      <c r="BB530" s="3"/>
      <c r="BC530" s="3"/>
      <c r="BD530" s="87"/>
      <c r="BE530" s="280" t="str">
        <f>IF(BF530="","",VLOOKUP(BF530,リスト!$I:$J,2,FALSE))</f>
        <v/>
      </c>
      <c r="BF530" s="3"/>
      <c r="BG530" s="280" t="str">
        <f>IF(BH530="","",VLOOKUP(BH530,リスト!$M:$N,2,FALSE))</f>
        <v/>
      </c>
      <c r="BH530" s="282"/>
      <c r="BI530" s="280" t="str">
        <f>IF(BJ530="","",VLOOKUP(BJ530,リスト!$O:$P,2,FALSE))</f>
        <v/>
      </c>
      <c r="BJ530" s="24"/>
      <c r="BM530" s="451" t="str">
        <f>IF(明細!AV524="","",明細!AV524)</f>
        <v/>
      </c>
      <c r="BN530" s="453" t="str">
        <f>IF(明細!AT524="","",明細!AT524)</f>
        <v/>
      </c>
      <c r="BO530" s="280" t="str">
        <f>IF($BN530="","",VLOOKUP($BN530,リスト!$CL:$CM,2,FALSE))</f>
        <v/>
      </c>
      <c r="BP530" s="280" t="str">
        <f>IF(BQ530="","",VLOOKUP(BQ530,リスト!$K$5:$L$7,2,FALSE))</f>
        <v/>
      </c>
      <c r="BQ530" s="13"/>
      <c r="BR530" s="13"/>
      <c r="BS530" s="47"/>
      <c r="BT530" s="280" t="str">
        <f>IF(BU530="","",VLOOKUP(BU530,リスト!I521:J539,2,FALSE))</f>
        <v/>
      </c>
      <c r="BU530" s="13"/>
      <c r="BV530" s="13"/>
      <c r="BW530" s="282"/>
      <c r="BX530" s="282"/>
      <c r="BY530" s="280" t="str">
        <f>IF(BZ530="","",VLOOKUP(BZ530,リスト!$S$5:$T$6,2,FALSE))</f>
        <v/>
      </c>
      <c r="BZ530" s="3"/>
      <c r="CA530" s="3"/>
      <c r="CB530" s="81"/>
      <c r="CC530" s="280" t="str">
        <f t="shared" si="75"/>
        <v/>
      </c>
      <c r="CD530" s="83"/>
      <c r="CE530" s="83"/>
      <c r="CF530" s="83"/>
      <c r="CG530" s="83"/>
      <c r="CH530" s="282" t="str">
        <f t="shared" si="76"/>
        <v/>
      </c>
      <c r="CI530" s="83"/>
      <c r="CJ530" s="280" t="str">
        <f t="shared" si="77"/>
        <v/>
      </c>
      <c r="CK530" s="87"/>
      <c r="CL530" s="78"/>
      <c r="CM530" s="83"/>
      <c r="CN530" s="83"/>
      <c r="CO530" s="83"/>
      <c r="CP530" s="280" t="str">
        <f t="shared" ref="CP530:CP593" si="82">IF($B530="","","MM")</f>
        <v/>
      </c>
      <c r="CQ530" s="81"/>
      <c r="CR530" s="280" t="str">
        <f t="shared" ref="CR530:CR593" si="83">IF($B530="","","MM3")</f>
        <v/>
      </c>
      <c r="CS530" s="3"/>
      <c r="CT530" s="3"/>
      <c r="CU530" s="280" t="str">
        <f>IF(CV530="","",VLOOKUP(CV530,リスト!$V$5:$W$6,2,FALSE))</f>
        <v/>
      </c>
      <c r="CV530" s="3"/>
      <c r="CW530" s="280" t="str">
        <f>IF(CX530="","",VLOOKUP(CX530,リスト!$X$5:$Y$6,2,FALSE))</f>
        <v/>
      </c>
      <c r="CX530" s="3"/>
      <c r="CY530" s="77"/>
      <c r="CZ530" s="77"/>
      <c r="DA530" s="75"/>
      <c r="DB530" s="75"/>
      <c r="DC530" s="75"/>
      <c r="DD530" s="75"/>
      <c r="DE530" s="280" t="str">
        <f>IF(DF530="","",VLOOKUP(DF530,リスト!$Z$5:$AA$10,2,FALSE))</f>
        <v/>
      </c>
      <c r="DF530" s="3"/>
      <c r="DG530" s="280" t="str">
        <f>IF(DH530="","",VLOOKUP(DH530,リスト!$AB$5:$AC$12,2,FALSE))</f>
        <v/>
      </c>
      <c r="DH530" s="63"/>
      <c r="DI530" s="280" t="str">
        <f>IF(DJ530="","",VLOOKUP(DJ530,リスト!$AD$5:$AE$7,2,FALSE))</f>
        <v/>
      </c>
      <c r="DJ530" s="3"/>
      <c r="DK530" s="280" t="str">
        <f>IF(DL530="","",VLOOKUP(DL530,リスト!$AF$5:$AG$10,2,FALSE))</f>
        <v/>
      </c>
      <c r="DL530" s="3"/>
      <c r="DM530" s="280" t="str">
        <f>IF(DN530="","",VLOOKUP(DN530,リスト!$AH$5:$AI$6,2,FALSE))</f>
        <v/>
      </c>
      <c r="DN530" s="3"/>
      <c r="DO530" s="280" t="str">
        <f>IF(DP530="","",VLOOKUP(DP530,リスト!$AJ$5:$AK$6,2,FALSE))</f>
        <v/>
      </c>
      <c r="DP530" s="3"/>
      <c r="DQ530" s="280" t="str">
        <f>IF(DR530="","",VLOOKUP(DR530,リスト!$AL$5:$AM$7,2,FALSE))</f>
        <v/>
      </c>
      <c r="DR530" s="3"/>
      <c r="DS530" s="13"/>
      <c r="DT530" s="85"/>
      <c r="DU530" s="85"/>
      <c r="DV530" s="281" t="str">
        <f>IF(DW530="","",VLOOKUP(DW530,リスト!$AN$5:$AO$6,2,FALSE))</f>
        <v/>
      </c>
      <c r="DW530" s="13"/>
      <c r="DX530" s="341"/>
      <c r="DY530" s="345"/>
      <c r="DZ530" s="341"/>
      <c r="EA530" s="345"/>
      <c r="EB530" s="280" t="str">
        <f>IF(EC530="","",VLOOKUP(EC530,リスト!$AW$5:$AX$8,2,FALSE))</f>
        <v/>
      </c>
      <c r="EC530" s="3"/>
      <c r="ED530" s="85"/>
      <c r="EE530" s="280" t="str">
        <f>IF(EF530="","",VLOOKUP(EF530,リスト!$AY$5:$AZ$10,2,FALSE))</f>
        <v/>
      </c>
      <c r="EF530" s="3"/>
      <c r="EG530" s="280" t="str">
        <f>IF(EH530="","",VLOOKUP(EH530,リスト!$BA$5:$BB$10,2,FALSE))</f>
        <v/>
      </c>
      <c r="EH530" s="3"/>
      <c r="EI530" s="280" t="str">
        <f>IF(EJ530="","",VLOOKUP(EJ530,リスト!$BC$5:$BD$10,2,FALSE))</f>
        <v/>
      </c>
      <c r="EJ530" s="3"/>
      <c r="EK530" s="280" t="str">
        <f>IF(EL530="","",VLOOKUP(EL530,リスト!$BE$5:$BF$10,2,FALSE))</f>
        <v/>
      </c>
      <c r="EL530" s="3"/>
      <c r="EM530" s="78"/>
      <c r="EN530" s="73"/>
      <c r="EO530" s="73"/>
      <c r="EP530" s="13"/>
      <c r="EQ530" s="13"/>
      <c r="ER530" s="280" t="str">
        <f>IF(ES530="","",VLOOKUP(ES530,リスト!$BG$5:$BH$10,2,FALSE))</f>
        <v/>
      </c>
      <c r="ES530" s="13"/>
      <c r="ET530" s="13"/>
      <c r="EU530" s="13"/>
      <c r="EV530" s="13"/>
      <c r="EW530" s="13"/>
      <c r="EX530" s="81"/>
      <c r="EY530" s="81"/>
      <c r="EZ530" s="26"/>
      <c r="FA530" s="281" t="str">
        <f>IF($EZ530="","",INDEX(リスト!$BI$5:$BJ$40,MATCH($EZ530,リスト!$BJ$5:$BJ$40,0),1))</f>
        <v/>
      </c>
      <c r="FB530" s="280" t="str">
        <f>IF(FC530="","",VLOOKUP(FC530,リスト!$BK:$BL,2,FALSE))</f>
        <v/>
      </c>
      <c r="FC530" s="13"/>
      <c r="FD530" s="331"/>
      <c r="FE530" s="3"/>
      <c r="FF530" s="280" t="str">
        <f>IF(FG530="","",VLOOKUP(FG530,リスト!$BO$5:$BP$6,2,FALSE))</f>
        <v/>
      </c>
      <c r="FG530" s="3"/>
      <c r="FH530" s="280" t="str">
        <f>IF(FI530="","",VLOOKUP(FI530,リスト!$BQ$5:$BR$8,2,FALSE))</f>
        <v/>
      </c>
      <c r="FI530" s="3"/>
      <c r="FJ530" s="282"/>
      <c r="FK530" s="280" t="str">
        <f>IF(FL530="","",VLOOKUP(FL530,リスト!$BS$5:$BT$6,2,FALSE))</f>
        <v/>
      </c>
      <c r="FL530" s="63"/>
      <c r="FM530" s="13"/>
      <c r="FN530" s="13"/>
      <c r="FO530" s="13"/>
      <c r="FP530" s="283" t="str">
        <f t="shared" si="78"/>
        <v/>
      </c>
      <c r="FQ530" s="283" t="str">
        <f t="shared" si="78"/>
        <v/>
      </c>
      <c r="FR530" s="13"/>
      <c r="FS530" s="85"/>
      <c r="FT530" s="85"/>
      <c r="FU530" s="281" t="str">
        <f t="shared" si="79"/>
        <v/>
      </c>
      <c r="FV530" s="280" t="str">
        <f>IF(FW530="","",VLOOKUP(FW530,リスト!$BV$5:$BW$10,2,FALSE))</f>
        <v/>
      </c>
      <c r="FW530" s="26"/>
      <c r="FX530" s="282" t="str">
        <f t="shared" si="80"/>
        <v/>
      </c>
      <c r="FY530" s="280" t="str">
        <f>IF(FZ530="","",VLOOKUP(FZ530,リスト!$BX$5:$BY$6,2,FALSE))</f>
        <v/>
      </c>
      <c r="FZ530" s="3"/>
      <c r="GA530" s="280" t="str">
        <f>IF(GB530="","",VLOOKUP(GB530,リスト!$BZ$5:$CA$6,2,FALSE))</f>
        <v/>
      </c>
      <c r="GB530" s="13"/>
      <c r="GC530" s="281" t="str">
        <f>IF(GD530="","",VLOOKUP(GD530,リスト!$CB$5:$CC$6,2,FALSE))</f>
        <v/>
      </c>
      <c r="GD530" s="13"/>
      <c r="GE530" s="13"/>
      <c r="GF530" s="13"/>
      <c r="GG530" s="75"/>
      <c r="GH530" s="281" t="str">
        <f t="shared" si="81"/>
        <v/>
      </c>
      <c r="GI530" s="128"/>
      <c r="GJ530" s="281" t="str">
        <f>IF(GK530="","",VLOOKUP(GK530,リスト!$CD$5:$CE$6,2,FALSE))</f>
        <v/>
      </c>
      <c r="GK530" s="13"/>
      <c r="GL530" s="281" t="str">
        <f>IF(GM530="","",VLOOKUP(GM530,リスト!$CF$5:$CG$5,2,FALSE))</f>
        <v/>
      </c>
      <c r="GM530" s="26"/>
      <c r="GN530" s="280" t="str">
        <f>IF(GO530="","",VLOOKUP(GO530,リスト!$CH$5:$CI$5,2,FALSE))</f>
        <v/>
      </c>
      <c r="GO530" s="284"/>
      <c r="GP530" s="284"/>
      <c r="GQ530" s="284"/>
      <c r="GR530" s="284"/>
      <c r="GS530" s="284"/>
      <c r="GT530" s="284"/>
      <c r="GU530" s="284"/>
      <c r="GV530" s="284"/>
      <c r="GW530" s="284"/>
      <c r="GX530" s="285"/>
    </row>
    <row r="531" spans="2:206" s="177" customFormat="1" ht="24.75" hidden="1" customHeight="1" outlineLevel="1">
      <c r="B531" s="286" t="str">
        <f>IF(明細!B525="","",明細!B525)</f>
        <v/>
      </c>
      <c r="C531" s="287" t="str">
        <f>IF(明細!C525="","",明細!C525)</f>
        <v/>
      </c>
      <c r="D531" s="265" t="str">
        <f>IF(明細!D525="","",明細!D525)</f>
        <v/>
      </c>
      <c r="E531" s="265" t="str">
        <f>IF(明細!E525="","",明細!E525)</f>
        <v/>
      </c>
      <c r="F531" s="265" t="str">
        <f>IF(明細!F525="","",明細!F525)</f>
        <v/>
      </c>
      <c r="G531" s="265" t="str">
        <f>IF(明細!G525="","",明細!G525)</f>
        <v/>
      </c>
      <c r="H531" s="265" t="str">
        <f>IF(明細!H525="","",明細!H525)</f>
        <v/>
      </c>
      <c r="I531" s="265" t="str">
        <f>IF(明細!I525="","",明細!I525)</f>
        <v/>
      </c>
      <c r="J531" s="265" t="str">
        <f>IF(明細!J525="","",明細!J525)</f>
        <v/>
      </c>
      <c r="K531" s="265" t="str">
        <f>IF(明細!K525="","",明細!K525)</f>
        <v/>
      </c>
      <c r="L531" s="265" t="str">
        <f>IF(明細!L525="","",明細!L525)</f>
        <v/>
      </c>
      <c r="M531" s="265" t="str">
        <f>IF(明細!M525="","",明細!M525)</f>
        <v/>
      </c>
      <c r="N531" s="265" t="str">
        <f>IF(明細!N525="","",明細!N525)</f>
        <v/>
      </c>
      <c r="O531" s="265" t="str">
        <f>IF(明細!O525="","",明細!O525)</f>
        <v/>
      </c>
      <c r="P531" s="265" t="str">
        <f>IF(明細!P525="","",明細!P525)</f>
        <v/>
      </c>
      <c r="Q531" s="265" t="str">
        <f>IF(明細!Q525="","",明細!Q525)</f>
        <v/>
      </c>
      <c r="R531" s="289" t="str">
        <f>IF(明細!R525="","",明細!R525)</f>
        <v/>
      </c>
      <c r="S531" s="291" t="str">
        <f>IF(明細!S525="","",明細!S525)</f>
        <v/>
      </c>
      <c r="T531" s="291" t="str">
        <f>IF(明細!T525="","",明細!T525)</f>
        <v/>
      </c>
      <c r="U531" s="291" t="str">
        <f>IF(明細!U525="","",明細!U525)</f>
        <v/>
      </c>
      <c r="V531" s="292" t="str">
        <f>IF(明細!V525="","",明細!V525)</f>
        <v>個</v>
      </c>
      <c r="W531" s="292" t="str">
        <f>IF(明細!W525="","",明細!W525)</f>
        <v/>
      </c>
      <c r="X531" s="293" t="str">
        <f>IF(明細!X525="","",明細!X525)</f>
        <v/>
      </c>
      <c r="Y531" s="134" t="str">
        <f>IF(明細!Y525="","",明細!Y525)</f>
        <v/>
      </c>
      <c r="Z531" s="135" t="str">
        <f>IF(明細!Z525="","",明細!Z525)</f>
        <v/>
      </c>
      <c r="AA531" s="134" t="str">
        <f>IF(明細!AA525="","",明細!AA525)</f>
        <v/>
      </c>
      <c r="AB531" s="303" t="str">
        <f>IF(明細!AB525="","",明細!AB525)</f>
        <v/>
      </c>
      <c r="AC531" s="134" t="str">
        <f>IF(明細!AC525="","",明細!AC525)</f>
        <v/>
      </c>
      <c r="AD531" s="183" t="str">
        <f>IF(明細!AD525="","",明細!AD525)</f>
        <v/>
      </c>
      <c r="AE531" s="184">
        <f>IF(明細!AE525="","",明細!AE525)</f>
        <v>0.1</v>
      </c>
      <c r="AF531" s="185" t="str">
        <f>IF(明細!AF525="","",明細!AF525)</f>
        <v/>
      </c>
      <c r="AG531" s="186" t="str">
        <f>IF(明細!AG525="","",明細!AG525)</f>
        <v/>
      </c>
      <c r="AH531" s="186" t="str">
        <f>IF(明細!AH525="","",明細!AH525)</f>
        <v/>
      </c>
      <c r="AI531" s="187" t="str">
        <f>IF(明細!AI525="","",明細!AI525)</f>
        <v/>
      </c>
      <c r="AJ531" s="296" t="str">
        <f>IF(明細!AJ525="","",明細!AJ525)</f>
        <v/>
      </c>
      <c r="AK531" s="297" t="str">
        <f>IF(明細!AK525="","",明細!AK525)</f>
        <v/>
      </c>
      <c r="AL531" s="298" t="str">
        <f>IF(明細!AL525="","",明細!AL525)</f>
        <v/>
      </c>
      <c r="AM531" s="299" t="str">
        <f>IF(明細!AM525="","",明細!AM525)</f>
        <v/>
      </c>
      <c r="AN531" s="300" t="str">
        <f>IF(明細!AN525="","",明細!AN525)</f>
        <v/>
      </c>
      <c r="AO531" s="300" t="str">
        <f>IF(明細!AO525="","",明細!AO525)</f>
        <v/>
      </c>
      <c r="AP531" s="300" t="str">
        <f>IF(明細!AP525="","",明細!AP525)</f>
        <v/>
      </c>
      <c r="AQ531" s="301" t="str">
        <f>IF(明細!AQ525="","",明細!AQ525)</f>
        <v/>
      </c>
      <c r="AR531" s="302" t="str">
        <f>IF(明細!AR525="","",明細!AR525)</f>
        <v/>
      </c>
      <c r="AU531" s="360"/>
      <c r="AV531" s="368"/>
      <c r="AW531" s="446" t="str">
        <f>IF(明細!AV525="","",明細!AV525)</f>
        <v/>
      </c>
      <c r="AX531" s="419" t="str">
        <f>IF(明細!AT525="","",明細!AT525)</f>
        <v/>
      </c>
      <c r="AY531" s="280" t="str">
        <f>IF($AX531="","",VLOOKUP($AX531,リスト!$CL:$CM,2,FALSE))</f>
        <v/>
      </c>
      <c r="AZ531" s="3"/>
      <c r="BA531" s="280" t="str">
        <f>IF(BB531="","",VLOOKUP(BB531,リスト!$K:$L,2,FALSE))</f>
        <v/>
      </c>
      <c r="BB531" s="3"/>
      <c r="BC531" s="3"/>
      <c r="BD531" s="87"/>
      <c r="BE531" s="280" t="str">
        <f>IF(BF531="","",VLOOKUP(BF531,リスト!$I:$J,2,FALSE))</f>
        <v/>
      </c>
      <c r="BF531" s="3"/>
      <c r="BG531" s="280" t="str">
        <f>IF(BH531="","",VLOOKUP(BH531,リスト!$M:$N,2,FALSE))</f>
        <v/>
      </c>
      <c r="BH531" s="282"/>
      <c r="BI531" s="280" t="str">
        <f>IF(BJ531="","",VLOOKUP(BJ531,リスト!$O:$P,2,FALSE))</f>
        <v/>
      </c>
      <c r="BJ531" s="24"/>
      <c r="BM531" s="451" t="str">
        <f>IF(明細!AV525="","",明細!AV525)</f>
        <v/>
      </c>
      <c r="BN531" s="453" t="str">
        <f>IF(明細!AT525="","",明細!AT525)</f>
        <v/>
      </c>
      <c r="BO531" s="280" t="str">
        <f>IF($BN531="","",VLOOKUP($BN531,リスト!$CL:$CM,2,FALSE))</f>
        <v/>
      </c>
      <c r="BP531" s="280" t="str">
        <f>IF(BQ531="","",VLOOKUP(BQ531,リスト!$K$5:$L$7,2,FALSE))</f>
        <v/>
      </c>
      <c r="BQ531" s="13"/>
      <c r="BR531" s="13"/>
      <c r="BS531" s="47"/>
      <c r="BT531" s="280" t="str">
        <f>IF(BU531="","",VLOOKUP(BU531,リスト!I522:J540,2,FALSE))</f>
        <v/>
      </c>
      <c r="BU531" s="13"/>
      <c r="BV531" s="13"/>
      <c r="BW531" s="282"/>
      <c r="BX531" s="282"/>
      <c r="BY531" s="280" t="str">
        <f>IF(BZ531="","",VLOOKUP(BZ531,リスト!$S$5:$T$6,2,FALSE))</f>
        <v/>
      </c>
      <c r="BZ531" s="3"/>
      <c r="CA531" s="3"/>
      <c r="CB531" s="81"/>
      <c r="CC531" s="280" t="str">
        <f t="shared" si="75"/>
        <v/>
      </c>
      <c r="CD531" s="83"/>
      <c r="CE531" s="83"/>
      <c r="CF531" s="83"/>
      <c r="CG531" s="83"/>
      <c r="CH531" s="282" t="str">
        <f t="shared" si="76"/>
        <v/>
      </c>
      <c r="CI531" s="83"/>
      <c r="CJ531" s="280" t="str">
        <f t="shared" si="77"/>
        <v/>
      </c>
      <c r="CK531" s="87"/>
      <c r="CL531" s="78"/>
      <c r="CM531" s="83"/>
      <c r="CN531" s="83"/>
      <c r="CO531" s="83"/>
      <c r="CP531" s="280" t="str">
        <f t="shared" si="82"/>
        <v/>
      </c>
      <c r="CQ531" s="81"/>
      <c r="CR531" s="280" t="str">
        <f t="shared" si="83"/>
        <v/>
      </c>
      <c r="CS531" s="3"/>
      <c r="CT531" s="3"/>
      <c r="CU531" s="280" t="str">
        <f>IF(CV531="","",VLOOKUP(CV531,リスト!$V$5:$W$6,2,FALSE))</f>
        <v/>
      </c>
      <c r="CV531" s="3"/>
      <c r="CW531" s="280" t="str">
        <f>IF(CX531="","",VLOOKUP(CX531,リスト!$X$5:$Y$6,2,FALSE))</f>
        <v/>
      </c>
      <c r="CX531" s="3"/>
      <c r="CY531" s="77"/>
      <c r="CZ531" s="77"/>
      <c r="DA531" s="75"/>
      <c r="DB531" s="75"/>
      <c r="DC531" s="75"/>
      <c r="DD531" s="75"/>
      <c r="DE531" s="280" t="str">
        <f>IF(DF531="","",VLOOKUP(DF531,リスト!$Z$5:$AA$10,2,FALSE))</f>
        <v/>
      </c>
      <c r="DF531" s="3"/>
      <c r="DG531" s="280" t="str">
        <f>IF(DH531="","",VLOOKUP(DH531,リスト!$AB$5:$AC$12,2,FALSE))</f>
        <v/>
      </c>
      <c r="DH531" s="63"/>
      <c r="DI531" s="280" t="str">
        <f>IF(DJ531="","",VLOOKUP(DJ531,リスト!$AD$5:$AE$7,2,FALSE))</f>
        <v/>
      </c>
      <c r="DJ531" s="3"/>
      <c r="DK531" s="280" t="str">
        <f>IF(DL531="","",VLOOKUP(DL531,リスト!$AF$5:$AG$10,2,FALSE))</f>
        <v/>
      </c>
      <c r="DL531" s="3"/>
      <c r="DM531" s="280" t="str">
        <f>IF(DN531="","",VLOOKUP(DN531,リスト!$AH$5:$AI$6,2,FALSE))</f>
        <v/>
      </c>
      <c r="DN531" s="3"/>
      <c r="DO531" s="280" t="str">
        <f>IF(DP531="","",VLOOKUP(DP531,リスト!$AJ$5:$AK$6,2,FALSE))</f>
        <v/>
      </c>
      <c r="DP531" s="3"/>
      <c r="DQ531" s="280" t="str">
        <f>IF(DR531="","",VLOOKUP(DR531,リスト!$AL$5:$AM$7,2,FALSE))</f>
        <v/>
      </c>
      <c r="DR531" s="3"/>
      <c r="DS531" s="13"/>
      <c r="DT531" s="85"/>
      <c r="DU531" s="85"/>
      <c r="DV531" s="281" t="str">
        <f>IF(DW531="","",VLOOKUP(DW531,リスト!$AN$5:$AO$6,2,FALSE))</f>
        <v/>
      </c>
      <c r="DW531" s="13"/>
      <c r="DX531" s="341"/>
      <c r="DY531" s="345"/>
      <c r="DZ531" s="341"/>
      <c r="EA531" s="345"/>
      <c r="EB531" s="280" t="str">
        <f>IF(EC531="","",VLOOKUP(EC531,リスト!$AW$5:$AX$8,2,FALSE))</f>
        <v/>
      </c>
      <c r="EC531" s="3"/>
      <c r="ED531" s="85"/>
      <c r="EE531" s="280" t="str">
        <f>IF(EF531="","",VLOOKUP(EF531,リスト!$AY$5:$AZ$10,2,FALSE))</f>
        <v/>
      </c>
      <c r="EF531" s="3"/>
      <c r="EG531" s="280" t="str">
        <f>IF(EH531="","",VLOOKUP(EH531,リスト!$BA$5:$BB$10,2,FALSE))</f>
        <v/>
      </c>
      <c r="EH531" s="3"/>
      <c r="EI531" s="280" t="str">
        <f>IF(EJ531="","",VLOOKUP(EJ531,リスト!$BC$5:$BD$10,2,FALSE))</f>
        <v/>
      </c>
      <c r="EJ531" s="3"/>
      <c r="EK531" s="280" t="str">
        <f>IF(EL531="","",VLOOKUP(EL531,リスト!$BE$5:$BF$10,2,FALSE))</f>
        <v/>
      </c>
      <c r="EL531" s="3"/>
      <c r="EM531" s="78"/>
      <c r="EN531" s="73"/>
      <c r="EO531" s="73"/>
      <c r="EP531" s="13"/>
      <c r="EQ531" s="13"/>
      <c r="ER531" s="280" t="str">
        <f>IF(ES531="","",VLOOKUP(ES531,リスト!$BG$5:$BH$10,2,FALSE))</f>
        <v/>
      </c>
      <c r="ES531" s="13"/>
      <c r="ET531" s="13"/>
      <c r="EU531" s="13"/>
      <c r="EV531" s="13"/>
      <c r="EW531" s="13"/>
      <c r="EX531" s="81"/>
      <c r="EY531" s="81"/>
      <c r="EZ531" s="26"/>
      <c r="FA531" s="281" t="str">
        <f>IF($EZ531="","",INDEX(リスト!$BI$5:$BJ$40,MATCH($EZ531,リスト!$BJ$5:$BJ$40,0),1))</f>
        <v/>
      </c>
      <c r="FB531" s="280" t="str">
        <f>IF(FC531="","",VLOOKUP(FC531,リスト!$BK:$BL,2,FALSE))</f>
        <v/>
      </c>
      <c r="FC531" s="13"/>
      <c r="FD531" s="331"/>
      <c r="FE531" s="3"/>
      <c r="FF531" s="280" t="str">
        <f>IF(FG531="","",VLOOKUP(FG531,リスト!$BO$5:$BP$6,2,FALSE))</f>
        <v/>
      </c>
      <c r="FG531" s="3"/>
      <c r="FH531" s="280" t="str">
        <f>IF(FI531="","",VLOOKUP(FI531,リスト!$BQ$5:$BR$8,2,FALSE))</f>
        <v/>
      </c>
      <c r="FI531" s="3"/>
      <c r="FJ531" s="282"/>
      <c r="FK531" s="280" t="str">
        <f>IF(FL531="","",VLOOKUP(FL531,リスト!$BS$5:$BT$6,2,FALSE))</f>
        <v/>
      </c>
      <c r="FL531" s="63"/>
      <c r="FM531" s="13"/>
      <c r="FN531" s="13"/>
      <c r="FO531" s="13"/>
      <c r="FP531" s="283" t="str">
        <f t="shared" si="78"/>
        <v/>
      </c>
      <c r="FQ531" s="283" t="str">
        <f t="shared" si="78"/>
        <v/>
      </c>
      <c r="FR531" s="13"/>
      <c r="FS531" s="85"/>
      <c r="FT531" s="85"/>
      <c r="FU531" s="281" t="str">
        <f t="shared" si="79"/>
        <v/>
      </c>
      <c r="FV531" s="280" t="str">
        <f>IF(FW531="","",VLOOKUP(FW531,リスト!$BV$5:$BW$10,2,FALSE))</f>
        <v/>
      </c>
      <c r="FW531" s="26"/>
      <c r="FX531" s="282" t="str">
        <f t="shared" si="80"/>
        <v/>
      </c>
      <c r="FY531" s="280" t="str">
        <f>IF(FZ531="","",VLOOKUP(FZ531,リスト!$BX$5:$BY$6,2,FALSE))</f>
        <v/>
      </c>
      <c r="FZ531" s="3"/>
      <c r="GA531" s="280" t="str">
        <f>IF(GB531="","",VLOOKUP(GB531,リスト!$BZ$5:$CA$6,2,FALSE))</f>
        <v/>
      </c>
      <c r="GB531" s="13"/>
      <c r="GC531" s="281" t="str">
        <f>IF(GD531="","",VLOOKUP(GD531,リスト!$CB$5:$CC$6,2,FALSE))</f>
        <v/>
      </c>
      <c r="GD531" s="13"/>
      <c r="GE531" s="13"/>
      <c r="GF531" s="13"/>
      <c r="GG531" s="75"/>
      <c r="GH531" s="281" t="str">
        <f t="shared" si="81"/>
        <v/>
      </c>
      <c r="GI531" s="128"/>
      <c r="GJ531" s="281" t="str">
        <f>IF(GK531="","",VLOOKUP(GK531,リスト!$CD$5:$CE$6,2,FALSE))</f>
        <v/>
      </c>
      <c r="GK531" s="13"/>
      <c r="GL531" s="281" t="str">
        <f>IF(GM531="","",VLOOKUP(GM531,リスト!$CF$5:$CG$5,2,FALSE))</f>
        <v/>
      </c>
      <c r="GM531" s="26"/>
      <c r="GN531" s="280" t="str">
        <f>IF(GO531="","",VLOOKUP(GO531,リスト!$CH$5:$CI$5,2,FALSE))</f>
        <v/>
      </c>
      <c r="GO531" s="284"/>
      <c r="GP531" s="284"/>
      <c r="GQ531" s="284"/>
      <c r="GR531" s="284"/>
      <c r="GS531" s="284"/>
      <c r="GT531" s="284"/>
      <c r="GU531" s="284"/>
      <c r="GV531" s="284"/>
      <c r="GW531" s="284"/>
      <c r="GX531" s="285"/>
    </row>
    <row r="532" spans="2:206" s="177" customFormat="1" ht="24.75" hidden="1" customHeight="1" outlineLevel="1">
      <c r="B532" s="286" t="str">
        <f>IF(明細!B526="","",明細!B526)</f>
        <v/>
      </c>
      <c r="C532" s="287" t="str">
        <f>IF(明細!C526="","",明細!C526)</f>
        <v/>
      </c>
      <c r="D532" s="265" t="str">
        <f>IF(明細!D526="","",明細!D526)</f>
        <v/>
      </c>
      <c r="E532" s="265" t="str">
        <f>IF(明細!E526="","",明細!E526)</f>
        <v/>
      </c>
      <c r="F532" s="265" t="str">
        <f>IF(明細!F526="","",明細!F526)</f>
        <v/>
      </c>
      <c r="G532" s="265" t="str">
        <f>IF(明細!G526="","",明細!G526)</f>
        <v/>
      </c>
      <c r="H532" s="265" t="str">
        <f>IF(明細!H526="","",明細!H526)</f>
        <v/>
      </c>
      <c r="I532" s="265" t="str">
        <f>IF(明細!I526="","",明細!I526)</f>
        <v/>
      </c>
      <c r="J532" s="265" t="str">
        <f>IF(明細!J526="","",明細!J526)</f>
        <v/>
      </c>
      <c r="K532" s="265" t="str">
        <f>IF(明細!K526="","",明細!K526)</f>
        <v/>
      </c>
      <c r="L532" s="265" t="str">
        <f>IF(明細!L526="","",明細!L526)</f>
        <v/>
      </c>
      <c r="M532" s="265" t="str">
        <f>IF(明細!M526="","",明細!M526)</f>
        <v/>
      </c>
      <c r="N532" s="265" t="str">
        <f>IF(明細!N526="","",明細!N526)</f>
        <v/>
      </c>
      <c r="O532" s="265" t="str">
        <f>IF(明細!O526="","",明細!O526)</f>
        <v/>
      </c>
      <c r="P532" s="265" t="str">
        <f>IF(明細!P526="","",明細!P526)</f>
        <v/>
      </c>
      <c r="Q532" s="265" t="str">
        <f>IF(明細!Q526="","",明細!Q526)</f>
        <v/>
      </c>
      <c r="R532" s="289" t="str">
        <f>IF(明細!R526="","",明細!R526)</f>
        <v/>
      </c>
      <c r="S532" s="291" t="str">
        <f>IF(明細!S526="","",明細!S526)</f>
        <v/>
      </c>
      <c r="T532" s="291" t="str">
        <f>IF(明細!T526="","",明細!T526)</f>
        <v/>
      </c>
      <c r="U532" s="291" t="str">
        <f>IF(明細!U526="","",明細!U526)</f>
        <v/>
      </c>
      <c r="V532" s="292" t="str">
        <f>IF(明細!V526="","",明細!V526)</f>
        <v>個</v>
      </c>
      <c r="W532" s="292" t="str">
        <f>IF(明細!W526="","",明細!W526)</f>
        <v/>
      </c>
      <c r="X532" s="293" t="str">
        <f>IF(明細!X526="","",明細!X526)</f>
        <v/>
      </c>
      <c r="Y532" s="134" t="str">
        <f>IF(明細!Y526="","",明細!Y526)</f>
        <v/>
      </c>
      <c r="Z532" s="135" t="str">
        <f>IF(明細!Z526="","",明細!Z526)</f>
        <v/>
      </c>
      <c r="AA532" s="134" t="str">
        <f>IF(明細!AA526="","",明細!AA526)</f>
        <v/>
      </c>
      <c r="AB532" s="303" t="str">
        <f>IF(明細!AB526="","",明細!AB526)</f>
        <v/>
      </c>
      <c r="AC532" s="134" t="str">
        <f>IF(明細!AC526="","",明細!AC526)</f>
        <v/>
      </c>
      <c r="AD532" s="183" t="str">
        <f>IF(明細!AD526="","",明細!AD526)</f>
        <v/>
      </c>
      <c r="AE532" s="184">
        <f>IF(明細!AE526="","",明細!AE526)</f>
        <v>0.1</v>
      </c>
      <c r="AF532" s="185" t="str">
        <f>IF(明細!AF526="","",明細!AF526)</f>
        <v/>
      </c>
      <c r="AG532" s="186" t="str">
        <f>IF(明細!AG526="","",明細!AG526)</f>
        <v/>
      </c>
      <c r="AH532" s="186" t="str">
        <f>IF(明細!AH526="","",明細!AH526)</f>
        <v/>
      </c>
      <c r="AI532" s="187" t="str">
        <f>IF(明細!AI526="","",明細!AI526)</f>
        <v/>
      </c>
      <c r="AJ532" s="296" t="str">
        <f>IF(明細!AJ526="","",明細!AJ526)</f>
        <v/>
      </c>
      <c r="AK532" s="297" t="str">
        <f>IF(明細!AK526="","",明細!AK526)</f>
        <v/>
      </c>
      <c r="AL532" s="298" t="str">
        <f>IF(明細!AL526="","",明細!AL526)</f>
        <v/>
      </c>
      <c r="AM532" s="299" t="str">
        <f>IF(明細!AM526="","",明細!AM526)</f>
        <v/>
      </c>
      <c r="AN532" s="300" t="str">
        <f>IF(明細!AN526="","",明細!AN526)</f>
        <v/>
      </c>
      <c r="AO532" s="300" t="str">
        <f>IF(明細!AO526="","",明細!AO526)</f>
        <v/>
      </c>
      <c r="AP532" s="300" t="str">
        <f>IF(明細!AP526="","",明細!AP526)</f>
        <v/>
      </c>
      <c r="AQ532" s="301" t="str">
        <f>IF(明細!AQ526="","",明細!AQ526)</f>
        <v/>
      </c>
      <c r="AR532" s="302" t="str">
        <f>IF(明細!AR526="","",明細!AR526)</f>
        <v/>
      </c>
      <c r="AU532" s="360"/>
      <c r="AV532" s="368"/>
      <c r="AW532" s="446" t="str">
        <f>IF(明細!AV526="","",明細!AV526)</f>
        <v/>
      </c>
      <c r="AX532" s="419" t="str">
        <f>IF(明細!AT526="","",明細!AT526)</f>
        <v/>
      </c>
      <c r="AY532" s="280" t="str">
        <f>IF($AX532="","",VLOOKUP($AX532,リスト!$CL:$CM,2,FALSE))</f>
        <v/>
      </c>
      <c r="AZ532" s="3"/>
      <c r="BA532" s="280" t="str">
        <f>IF(BB532="","",VLOOKUP(BB532,リスト!$K:$L,2,FALSE))</f>
        <v/>
      </c>
      <c r="BB532" s="3"/>
      <c r="BC532" s="3"/>
      <c r="BD532" s="87"/>
      <c r="BE532" s="280" t="str">
        <f>IF(BF532="","",VLOOKUP(BF532,リスト!$I:$J,2,FALSE))</f>
        <v/>
      </c>
      <c r="BF532" s="3"/>
      <c r="BG532" s="280" t="str">
        <f>IF(BH532="","",VLOOKUP(BH532,リスト!$M:$N,2,FALSE))</f>
        <v/>
      </c>
      <c r="BH532" s="282"/>
      <c r="BI532" s="280" t="str">
        <f>IF(BJ532="","",VLOOKUP(BJ532,リスト!$O:$P,2,FALSE))</f>
        <v/>
      </c>
      <c r="BJ532" s="24"/>
      <c r="BM532" s="451" t="str">
        <f>IF(明細!AV526="","",明細!AV526)</f>
        <v/>
      </c>
      <c r="BN532" s="453" t="str">
        <f>IF(明細!AT526="","",明細!AT526)</f>
        <v/>
      </c>
      <c r="BO532" s="280" t="str">
        <f>IF($BN532="","",VLOOKUP($BN532,リスト!$CL:$CM,2,FALSE))</f>
        <v/>
      </c>
      <c r="BP532" s="280" t="str">
        <f>IF(BQ532="","",VLOOKUP(BQ532,リスト!$K$5:$L$7,2,FALSE))</f>
        <v/>
      </c>
      <c r="BQ532" s="13"/>
      <c r="BR532" s="13"/>
      <c r="BS532" s="47"/>
      <c r="BT532" s="280" t="str">
        <f>IF(BU532="","",VLOOKUP(BU532,リスト!I523:J541,2,FALSE))</f>
        <v/>
      </c>
      <c r="BU532" s="13"/>
      <c r="BV532" s="13"/>
      <c r="BW532" s="282"/>
      <c r="BX532" s="282"/>
      <c r="BY532" s="280" t="str">
        <f>IF(BZ532="","",VLOOKUP(BZ532,リスト!$S$5:$T$6,2,FALSE))</f>
        <v/>
      </c>
      <c r="BZ532" s="3"/>
      <c r="CA532" s="3"/>
      <c r="CB532" s="81"/>
      <c r="CC532" s="280" t="str">
        <f t="shared" si="75"/>
        <v/>
      </c>
      <c r="CD532" s="83"/>
      <c r="CE532" s="83"/>
      <c r="CF532" s="83"/>
      <c r="CG532" s="83"/>
      <c r="CH532" s="282" t="str">
        <f t="shared" si="76"/>
        <v/>
      </c>
      <c r="CI532" s="83"/>
      <c r="CJ532" s="280" t="str">
        <f t="shared" si="77"/>
        <v/>
      </c>
      <c r="CK532" s="87"/>
      <c r="CL532" s="78"/>
      <c r="CM532" s="83"/>
      <c r="CN532" s="83"/>
      <c r="CO532" s="83"/>
      <c r="CP532" s="280" t="str">
        <f t="shared" si="82"/>
        <v/>
      </c>
      <c r="CQ532" s="81"/>
      <c r="CR532" s="280" t="str">
        <f t="shared" si="83"/>
        <v/>
      </c>
      <c r="CS532" s="3"/>
      <c r="CT532" s="3"/>
      <c r="CU532" s="280" t="str">
        <f>IF(CV532="","",VLOOKUP(CV532,リスト!$V$5:$W$6,2,FALSE))</f>
        <v/>
      </c>
      <c r="CV532" s="3"/>
      <c r="CW532" s="280" t="str">
        <f>IF(CX532="","",VLOOKUP(CX532,リスト!$X$5:$Y$6,2,FALSE))</f>
        <v/>
      </c>
      <c r="CX532" s="3"/>
      <c r="CY532" s="77"/>
      <c r="CZ532" s="77"/>
      <c r="DA532" s="75"/>
      <c r="DB532" s="75"/>
      <c r="DC532" s="75"/>
      <c r="DD532" s="75"/>
      <c r="DE532" s="280" t="str">
        <f>IF(DF532="","",VLOOKUP(DF532,リスト!$Z$5:$AA$10,2,FALSE))</f>
        <v/>
      </c>
      <c r="DF532" s="3"/>
      <c r="DG532" s="280" t="str">
        <f>IF(DH532="","",VLOOKUP(DH532,リスト!$AB$5:$AC$12,2,FALSE))</f>
        <v/>
      </c>
      <c r="DH532" s="63"/>
      <c r="DI532" s="280" t="str">
        <f>IF(DJ532="","",VLOOKUP(DJ532,リスト!$AD$5:$AE$7,2,FALSE))</f>
        <v/>
      </c>
      <c r="DJ532" s="3"/>
      <c r="DK532" s="280" t="str">
        <f>IF(DL532="","",VLOOKUP(DL532,リスト!$AF$5:$AG$10,2,FALSE))</f>
        <v/>
      </c>
      <c r="DL532" s="3"/>
      <c r="DM532" s="280" t="str">
        <f>IF(DN532="","",VLOOKUP(DN532,リスト!$AH$5:$AI$6,2,FALSE))</f>
        <v/>
      </c>
      <c r="DN532" s="3"/>
      <c r="DO532" s="280" t="str">
        <f>IF(DP532="","",VLOOKUP(DP532,リスト!$AJ$5:$AK$6,2,FALSE))</f>
        <v/>
      </c>
      <c r="DP532" s="3"/>
      <c r="DQ532" s="280" t="str">
        <f>IF(DR532="","",VLOOKUP(DR532,リスト!$AL$5:$AM$7,2,FALSE))</f>
        <v/>
      </c>
      <c r="DR532" s="3"/>
      <c r="DS532" s="13"/>
      <c r="DT532" s="85"/>
      <c r="DU532" s="85"/>
      <c r="DV532" s="281" t="str">
        <f>IF(DW532="","",VLOOKUP(DW532,リスト!$AN$5:$AO$6,2,FALSE))</f>
        <v/>
      </c>
      <c r="DW532" s="13"/>
      <c r="DX532" s="341"/>
      <c r="DY532" s="345"/>
      <c r="DZ532" s="341"/>
      <c r="EA532" s="345"/>
      <c r="EB532" s="280" t="str">
        <f>IF(EC532="","",VLOOKUP(EC532,リスト!$AW$5:$AX$8,2,FALSE))</f>
        <v/>
      </c>
      <c r="EC532" s="3"/>
      <c r="ED532" s="85"/>
      <c r="EE532" s="280" t="str">
        <f>IF(EF532="","",VLOOKUP(EF532,リスト!$AY$5:$AZ$10,2,FALSE))</f>
        <v/>
      </c>
      <c r="EF532" s="3"/>
      <c r="EG532" s="280" t="str">
        <f>IF(EH532="","",VLOOKUP(EH532,リスト!$BA$5:$BB$10,2,FALSE))</f>
        <v/>
      </c>
      <c r="EH532" s="3"/>
      <c r="EI532" s="280" t="str">
        <f>IF(EJ532="","",VLOOKUP(EJ532,リスト!$BC$5:$BD$10,2,FALSE))</f>
        <v/>
      </c>
      <c r="EJ532" s="3"/>
      <c r="EK532" s="280" t="str">
        <f>IF(EL532="","",VLOOKUP(EL532,リスト!$BE$5:$BF$10,2,FALSE))</f>
        <v/>
      </c>
      <c r="EL532" s="3"/>
      <c r="EM532" s="78"/>
      <c r="EN532" s="73"/>
      <c r="EO532" s="73"/>
      <c r="EP532" s="13"/>
      <c r="EQ532" s="13"/>
      <c r="ER532" s="280" t="str">
        <f>IF(ES532="","",VLOOKUP(ES532,リスト!$BG$5:$BH$10,2,FALSE))</f>
        <v/>
      </c>
      <c r="ES532" s="13"/>
      <c r="ET532" s="13"/>
      <c r="EU532" s="13"/>
      <c r="EV532" s="13"/>
      <c r="EW532" s="13"/>
      <c r="EX532" s="81"/>
      <c r="EY532" s="81"/>
      <c r="EZ532" s="26"/>
      <c r="FA532" s="281" t="str">
        <f>IF($EZ532="","",INDEX(リスト!$BI$5:$BJ$40,MATCH($EZ532,リスト!$BJ$5:$BJ$40,0),1))</f>
        <v/>
      </c>
      <c r="FB532" s="280" t="str">
        <f>IF(FC532="","",VLOOKUP(FC532,リスト!$BK:$BL,2,FALSE))</f>
        <v/>
      </c>
      <c r="FC532" s="13"/>
      <c r="FD532" s="331"/>
      <c r="FE532" s="3"/>
      <c r="FF532" s="280" t="str">
        <f>IF(FG532="","",VLOOKUP(FG532,リスト!$BO$5:$BP$6,2,FALSE))</f>
        <v/>
      </c>
      <c r="FG532" s="3"/>
      <c r="FH532" s="280" t="str">
        <f>IF(FI532="","",VLOOKUP(FI532,リスト!$BQ$5:$BR$8,2,FALSE))</f>
        <v/>
      </c>
      <c r="FI532" s="3"/>
      <c r="FJ532" s="282"/>
      <c r="FK532" s="280" t="str">
        <f>IF(FL532="","",VLOOKUP(FL532,リスト!$BS$5:$BT$6,2,FALSE))</f>
        <v/>
      </c>
      <c r="FL532" s="63"/>
      <c r="FM532" s="13"/>
      <c r="FN532" s="13"/>
      <c r="FO532" s="13"/>
      <c r="FP532" s="283" t="str">
        <f t="shared" si="78"/>
        <v/>
      </c>
      <c r="FQ532" s="283" t="str">
        <f t="shared" si="78"/>
        <v/>
      </c>
      <c r="FR532" s="13"/>
      <c r="FS532" s="85"/>
      <c r="FT532" s="85"/>
      <c r="FU532" s="281" t="str">
        <f t="shared" si="79"/>
        <v/>
      </c>
      <c r="FV532" s="280" t="str">
        <f>IF(FW532="","",VLOOKUP(FW532,リスト!$BV$5:$BW$10,2,FALSE))</f>
        <v/>
      </c>
      <c r="FW532" s="26"/>
      <c r="FX532" s="282" t="str">
        <f t="shared" si="80"/>
        <v/>
      </c>
      <c r="FY532" s="280" t="str">
        <f>IF(FZ532="","",VLOOKUP(FZ532,リスト!$BX$5:$BY$6,2,FALSE))</f>
        <v/>
      </c>
      <c r="FZ532" s="3"/>
      <c r="GA532" s="280" t="str">
        <f>IF(GB532="","",VLOOKUP(GB532,リスト!$BZ$5:$CA$6,2,FALSE))</f>
        <v/>
      </c>
      <c r="GB532" s="13"/>
      <c r="GC532" s="281" t="str">
        <f>IF(GD532="","",VLOOKUP(GD532,リスト!$CB$5:$CC$6,2,FALSE))</f>
        <v/>
      </c>
      <c r="GD532" s="13"/>
      <c r="GE532" s="13"/>
      <c r="GF532" s="13"/>
      <c r="GG532" s="75"/>
      <c r="GH532" s="281" t="str">
        <f t="shared" si="81"/>
        <v/>
      </c>
      <c r="GI532" s="128"/>
      <c r="GJ532" s="281" t="str">
        <f>IF(GK532="","",VLOOKUP(GK532,リスト!$CD$5:$CE$6,2,FALSE))</f>
        <v/>
      </c>
      <c r="GK532" s="13"/>
      <c r="GL532" s="281" t="str">
        <f>IF(GM532="","",VLOOKUP(GM532,リスト!$CF$5:$CG$5,2,FALSE))</f>
        <v/>
      </c>
      <c r="GM532" s="26"/>
      <c r="GN532" s="280" t="str">
        <f>IF(GO532="","",VLOOKUP(GO532,リスト!$CH$5:$CI$5,2,FALSE))</f>
        <v/>
      </c>
      <c r="GO532" s="284"/>
      <c r="GP532" s="284"/>
      <c r="GQ532" s="284"/>
      <c r="GR532" s="284"/>
      <c r="GS532" s="284"/>
      <c r="GT532" s="284"/>
      <c r="GU532" s="284"/>
      <c r="GV532" s="284"/>
      <c r="GW532" s="284"/>
      <c r="GX532" s="285"/>
    </row>
    <row r="533" spans="2:206" s="177" customFormat="1" ht="24.75" hidden="1" customHeight="1" outlineLevel="1">
      <c r="B533" s="286" t="str">
        <f>IF(明細!B527="","",明細!B527)</f>
        <v/>
      </c>
      <c r="C533" s="287" t="str">
        <f>IF(明細!C527="","",明細!C527)</f>
        <v/>
      </c>
      <c r="D533" s="265" t="str">
        <f>IF(明細!D527="","",明細!D527)</f>
        <v/>
      </c>
      <c r="E533" s="265" t="str">
        <f>IF(明細!E527="","",明細!E527)</f>
        <v/>
      </c>
      <c r="F533" s="265" t="str">
        <f>IF(明細!F527="","",明細!F527)</f>
        <v/>
      </c>
      <c r="G533" s="265" t="str">
        <f>IF(明細!G527="","",明細!G527)</f>
        <v/>
      </c>
      <c r="H533" s="265" t="str">
        <f>IF(明細!H527="","",明細!H527)</f>
        <v/>
      </c>
      <c r="I533" s="265" t="str">
        <f>IF(明細!I527="","",明細!I527)</f>
        <v/>
      </c>
      <c r="J533" s="265" t="str">
        <f>IF(明細!J527="","",明細!J527)</f>
        <v/>
      </c>
      <c r="K533" s="265" t="str">
        <f>IF(明細!K527="","",明細!K527)</f>
        <v/>
      </c>
      <c r="L533" s="265" t="str">
        <f>IF(明細!L527="","",明細!L527)</f>
        <v/>
      </c>
      <c r="M533" s="265" t="str">
        <f>IF(明細!M527="","",明細!M527)</f>
        <v/>
      </c>
      <c r="N533" s="265" t="str">
        <f>IF(明細!N527="","",明細!N527)</f>
        <v/>
      </c>
      <c r="O533" s="265" t="str">
        <f>IF(明細!O527="","",明細!O527)</f>
        <v/>
      </c>
      <c r="P533" s="265" t="str">
        <f>IF(明細!P527="","",明細!P527)</f>
        <v/>
      </c>
      <c r="Q533" s="265" t="str">
        <f>IF(明細!Q527="","",明細!Q527)</f>
        <v/>
      </c>
      <c r="R533" s="289" t="str">
        <f>IF(明細!R527="","",明細!R527)</f>
        <v/>
      </c>
      <c r="S533" s="291" t="str">
        <f>IF(明細!S527="","",明細!S527)</f>
        <v/>
      </c>
      <c r="T533" s="291" t="str">
        <f>IF(明細!T527="","",明細!T527)</f>
        <v/>
      </c>
      <c r="U533" s="291" t="str">
        <f>IF(明細!U527="","",明細!U527)</f>
        <v/>
      </c>
      <c r="V533" s="292" t="str">
        <f>IF(明細!V527="","",明細!V527)</f>
        <v>個</v>
      </c>
      <c r="W533" s="292" t="str">
        <f>IF(明細!W527="","",明細!W527)</f>
        <v/>
      </c>
      <c r="X533" s="293" t="str">
        <f>IF(明細!X527="","",明細!X527)</f>
        <v/>
      </c>
      <c r="Y533" s="134" t="str">
        <f>IF(明細!Y527="","",明細!Y527)</f>
        <v/>
      </c>
      <c r="Z533" s="135" t="str">
        <f>IF(明細!Z527="","",明細!Z527)</f>
        <v/>
      </c>
      <c r="AA533" s="134" t="str">
        <f>IF(明細!AA527="","",明細!AA527)</f>
        <v/>
      </c>
      <c r="AB533" s="303" t="str">
        <f>IF(明細!AB527="","",明細!AB527)</f>
        <v/>
      </c>
      <c r="AC533" s="134" t="str">
        <f>IF(明細!AC527="","",明細!AC527)</f>
        <v/>
      </c>
      <c r="AD533" s="183" t="str">
        <f>IF(明細!AD527="","",明細!AD527)</f>
        <v/>
      </c>
      <c r="AE533" s="184">
        <f>IF(明細!AE527="","",明細!AE527)</f>
        <v>0.1</v>
      </c>
      <c r="AF533" s="185" t="str">
        <f>IF(明細!AF527="","",明細!AF527)</f>
        <v/>
      </c>
      <c r="AG533" s="186" t="str">
        <f>IF(明細!AG527="","",明細!AG527)</f>
        <v/>
      </c>
      <c r="AH533" s="186" t="str">
        <f>IF(明細!AH527="","",明細!AH527)</f>
        <v/>
      </c>
      <c r="AI533" s="187" t="str">
        <f>IF(明細!AI527="","",明細!AI527)</f>
        <v/>
      </c>
      <c r="AJ533" s="296" t="str">
        <f>IF(明細!AJ527="","",明細!AJ527)</f>
        <v/>
      </c>
      <c r="AK533" s="297" t="str">
        <f>IF(明細!AK527="","",明細!AK527)</f>
        <v/>
      </c>
      <c r="AL533" s="298" t="str">
        <f>IF(明細!AL527="","",明細!AL527)</f>
        <v/>
      </c>
      <c r="AM533" s="299" t="str">
        <f>IF(明細!AM527="","",明細!AM527)</f>
        <v/>
      </c>
      <c r="AN533" s="300" t="str">
        <f>IF(明細!AN527="","",明細!AN527)</f>
        <v/>
      </c>
      <c r="AO533" s="300" t="str">
        <f>IF(明細!AO527="","",明細!AO527)</f>
        <v/>
      </c>
      <c r="AP533" s="300" t="str">
        <f>IF(明細!AP527="","",明細!AP527)</f>
        <v/>
      </c>
      <c r="AQ533" s="301" t="str">
        <f>IF(明細!AQ527="","",明細!AQ527)</f>
        <v/>
      </c>
      <c r="AR533" s="302" t="str">
        <f>IF(明細!AR527="","",明細!AR527)</f>
        <v/>
      </c>
      <c r="AU533" s="360"/>
      <c r="AV533" s="368"/>
      <c r="AW533" s="446" t="str">
        <f>IF(明細!AV527="","",明細!AV527)</f>
        <v/>
      </c>
      <c r="AX533" s="419" t="str">
        <f>IF(明細!AT527="","",明細!AT527)</f>
        <v/>
      </c>
      <c r="AY533" s="280" t="str">
        <f>IF($AX533="","",VLOOKUP($AX533,リスト!$CL:$CM,2,FALSE))</f>
        <v/>
      </c>
      <c r="AZ533" s="3"/>
      <c r="BA533" s="280" t="str">
        <f>IF(BB533="","",VLOOKUP(BB533,リスト!$K:$L,2,FALSE))</f>
        <v/>
      </c>
      <c r="BB533" s="3"/>
      <c r="BC533" s="3"/>
      <c r="BD533" s="87"/>
      <c r="BE533" s="280" t="str">
        <f>IF(BF533="","",VLOOKUP(BF533,リスト!$I:$J,2,FALSE))</f>
        <v/>
      </c>
      <c r="BF533" s="3"/>
      <c r="BG533" s="280" t="str">
        <f>IF(BH533="","",VLOOKUP(BH533,リスト!$M:$N,2,FALSE))</f>
        <v/>
      </c>
      <c r="BH533" s="282"/>
      <c r="BI533" s="280" t="str">
        <f>IF(BJ533="","",VLOOKUP(BJ533,リスト!$O:$P,2,FALSE))</f>
        <v/>
      </c>
      <c r="BJ533" s="24"/>
      <c r="BM533" s="451" t="str">
        <f>IF(明細!AV527="","",明細!AV527)</f>
        <v/>
      </c>
      <c r="BN533" s="453" t="str">
        <f>IF(明細!AT527="","",明細!AT527)</f>
        <v/>
      </c>
      <c r="BO533" s="280" t="str">
        <f>IF($BN533="","",VLOOKUP($BN533,リスト!$CL:$CM,2,FALSE))</f>
        <v/>
      </c>
      <c r="BP533" s="280" t="str">
        <f>IF(BQ533="","",VLOOKUP(BQ533,リスト!$K$5:$L$7,2,FALSE))</f>
        <v/>
      </c>
      <c r="BQ533" s="13"/>
      <c r="BR533" s="13"/>
      <c r="BS533" s="47"/>
      <c r="BT533" s="280" t="str">
        <f>IF(BU533="","",VLOOKUP(BU533,リスト!I524:J542,2,FALSE))</f>
        <v/>
      </c>
      <c r="BU533" s="13"/>
      <c r="BV533" s="13"/>
      <c r="BW533" s="282"/>
      <c r="BX533" s="282"/>
      <c r="BY533" s="280" t="str">
        <f>IF(BZ533="","",VLOOKUP(BZ533,リスト!$S$5:$T$6,2,FALSE))</f>
        <v/>
      </c>
      <c r="BZ533" s="3"/>
      <c r="CA533" s="3"/>
      <c r="CB533" s="81"/>
      <c r="CC533" s="280" t="str">
        <f t="shared" si="75"/>
        <v/>
      </c>
      <c r="CD533" s="83"/>
      <c r="CE533" s="83"/>
      <c r="CF533" s="83"/>
      <c r="CG533" s="83"/>
      <c r="CH533" s="282" t="str">
        <f t="shared" si="76"/>
        <v/>
      </c>
      <c r="CI533" s="83"/>
      <c r="CJ533" s="280" t="str">
        <f t="shared" si="77"/>
        <v/>
      </c>
      <c r="CK533" s="87"/>
      <c r="CL533" s="78"/>
      <c r="CM533" s="83"/>
      <c r="CN533" s="83"/>
      <c r="CO533" s="83"/>
      <c r="CP533" s="280" t="str">
        <f t="shared" si="82"/>
        <v/>
      </c>
      <c r="CQ533" s="81"/>
      <c r="CR533" s="280" t="str">
        <f t="shared" si="83"/>
        <v/>
      </c>
      <c r="CS533" s="3"/>
      <c r="CT533" s="3"/>
      <c r="CU533" s="280" t="str">
        <f>IF(CV533="","",VLOOKUP(CV533,リスト!$V$5:$W$6,2,FALSE))</f>
        <v/>
      </c>
      <c r="CV533" s="3"/>
      <c r="CW533" s="280" t="str">
        <f>IF(CX533="","",VLOOKUP(CX533,リスト!$X$5:$Y$6,2,FALSE))</f>
        <v/>
      </c>
      <c r="CX533" s="3"/>
      <c r="CY533" s="77"/>
      <c r="CZ533" s="77"/>
      <c r="DA533" s="75"/>
      <c r="DB533" s="75"/>
      <c r="DC533" s="75"/>
      <c r="DD533" s="75"/>
      <c r="DE533" s="280" t="str">
        <f>IF(DF533="","",VLOOKUP(DF533,リスト!$Z$5:$AA$10,2,FALSE))</f>
        <v/>
      </c>
      <c r="DF533" s="3"/>
      <c r="DG533" s="280" t="str">
        <f>IF(DH533="","",VLOOKUP(DH533,リスト!$AB$5:$AC$12,2,FALSE))</f>
        <v/>
      </c>
      <c r="DH533" s="63"/>
      <c r="DI533" s="280" t="str">
        <f>IF(DJ533="","",VLOOKUP(DJ533,リスト!$AD$5:$AE$7,2,FALSE))</f>
        <v/>
      </c>
      <c r="DJ533" s="3"/>
      <c r="DK533" s="280" t="str">
        <f>IF(DL533="","",VLOOKUP(DL533,リスト!$AF$5:$AG$10,2,FALSE))</f>
        <v/>
      </c>
      <c r="DL533" s="3"/>
      <c r="DM533" s="280" t="str">
        <f>IF(DN533="","",VLOOKUP(DN533,リスト!$AH$5:$AI$6,2,FALSE))</f>
        <v/>
      </c>
      <c r="DN533" s="3"/>
      <c r="DO533" s="280" t="str">
        <f>IF(DP533="","",VLOOKUP(DP533,リスト!$AJ$5:$AK$6,2,FALSE))</f>
        <v/>
      </c>
      <c r="DP533" s="3"/>
      <c r="DQ533" s="280" t="str">
        <f>IF(DR533="","",VLOOKUP(DR533,リスト!$AL$5:$AM$7,2,FALSE))</f>
        <v/>
      </c>
      <c r="DR533" s="3"/>
      <c r="DS533" s="13"/>
      <c r="DT533" s="85"/>
      <c r="DU533" s="85"/>
      <c r="DV533" s="281" t="str">
        <f>IF(DW533="","",VLOOKUP(DW533,リスト!$AN$5:$AO$6,2,FALSE))</f>
        <v/>
      </c>
      <c r="DW533" s="13"/>
      <c r="DX533" s="341"/>
      <c r="DY533" s="345"/>
      <c r="DZ533" s="341"/>
      <c r="EA533" s="345"/>
      <c r="EB533" s="280" t="str">
        <f>IF(EC533="","",VLOOKUP(EC533,リスト!$AW$5:$AX$8,2,FALSE))</f>
        <v/>
      </c>
      <c r="EC533" s="3"/>
      <c r="ED533" s="85"/>
      <c r="EE533" s="280" t="str">
        <f>IF(EF533="","",VLOOKUP(EF533,リスト!$AY$5:$AZ$10,2,FALSE))</f>
        <v/>
      </c>
      <c r="EF533" s="3"/>
      <c r="EG533" s="280" t="str">
        <f>IF(EH533="","",VLOOKUP(EH533,リスト!$BA$5:$BB$10,2,FALSE))</f>
        <v/>
      </c>
      <c r="EH533" s="3"/>
      <c r="EI533" s="280" t="str">
        <f>IF(EJ533="","",VLOOKUP(EJ533,リスト!$BC$5:$BD$10,2,FALSE))</f>
        <v/>
      </c>
      <c r="EJ533" s="3"/>
      <c r="EK533" s="280" t="str">
        <f>IF(EL533="","",VLOOKUP(EL533,リスト!$BE$5:$BF$10,2,FALSE))</f>
        <v/>
      </c>
      <c r="EL533" s="3"/>
      <c r="EM533" s="78"/>
      <c r="EN533" s="73"/>
      <c r="EO533" s="73"/>
      <c r="EP533" s="13"/>
      <c r="EQ533" s="13"/>
      <c r="ER533" s="280" t="str">
        <f>IF(ES533="","",VLOOKUP(ES533,リスト!$BG$5:$BH$10,2,FALSE))</f>
        <v/>
      </c>
      <c r="ES533" s="13"/>
      <c r="ET533" s="13"/>
      <c r="EU533" s="13"/>
      <c r="EV533" s="13"/>
      <c r="EW533" s="13"/>
      <c r="EX533" s="81"/>
      <c r="EY533" s="81"/>
      <c r="EZ533" s="26"/>
      <c r="FA533" s="281" t="str">
        <f>IF($EZ533="","",INDEX(リスト!$BI$5:$BJ$40,MATCH($EZ533,リスト!$BJ$5:$BJ$40,0),1))</f>
        <v/>
      </c>
      <c r="FB533" s="280" t="str">
        <f>IF(FC533="","",VLOOKUP(FC533,リスト!$BK:$BL,2,FALSE))</f>
        <v/>
      </c>
      <c r="FC533" s="13"/>
      <c r="FD533" s="331"/>
      <c r="FE533" s="3"/>
      <c r="FF533" s="280" t="str">
        <f>IF(FG533="","",VLOOKUP(FG533,リスト!$BO$5:$BP$6,2,FALSE))</f>
        <v/>
      </c>
      <c r="FG533" s="3"/>
      <c r="FH533" s="280" t="str">
        <f>IF(FI533="","",VLOOKUP(FI533,リスト!$BQ$5:$BR$8,2,FALSE))</f>
        <v/>
      </c>
      <c r="FI533" s="3"/>
      <c r="FJ533" s="282"/>
      <c r="FK533" s="280" t="str">
        <f>IF(FL533="","",VLOOKUP(FL533,リスト!$BS$5:$BT$6,2,FALSE))</f>
        <v/>
      </c>
      <c r="FL533" s="63"/>
      <c r="FM533" s="13"/>
      <c r="FN533" s="13"/>
      <c r="FO533" s="13"/>
      <c r="FP533" s="283" t="str">
        <f t="shared" si="78"/>
        <v/>
      </c>
      <c r="FQ533" s="283" t="str">
        <f t="shared" si="78"/>
        <v/>
      </c>
      <c r="FR533" s="13"/>
      <c r="FS533" s="85"/>
      <c r="FT533" s="85"/>
      <c r="FU533" s="281" t="str">
        <f t="shared" si="79"/>
        <v/>
      </c>
      <c r="FV533" s="280" t="str">
        <f>IF(FW533="","",VLOOKUP(FW533,リスト!$BV$5:$BW$10,2,FALSE))</f>
        <v/>
      </c>
      <c r="FW533" s="26"/>
      <c r="FX533" s="282" t="str">
        <f t="shared" si="80"/>
        <v/>
      </c>
      <c r="FY533" s="280" t="str">
        <f>IF(FZ533="","",VLOOKUP(FZ533,リスト!$BX$5:$BY$6,2,FALSE))</f>
        <v/>
      </c>
      <c r="FZ533" s="3"/>
      <c r="GA533" s="280" t="str">
        <f>IF(GB533="","",VLOOKUP(GB533,リスト!$BZ$5:$CA$6,2,FALSE))</f>
        <v/>
      </c>
      <c r="GB533" s="13"/>
      <c r="GC533" s="281" t="str">
        <f>IF(GD533="","",VLOOKUP(GD533,リスト!$CB$5:$CC$6,2,FALSE))</f>
        <v/>
      </c>
      <c r="GD533" s="13"/>
      <c r="GE533" s="13"/>
      <c r="GF533" s="13"/>
      <c r="GG533" s="75"/>
      <c r="GH533" s="281" t="str">
        <f t="shared" si="81"/>
        <v/>
      </c>
      <c r="GI533" s="128"/>
      <c r="GJ533" s="281" t="str">
        <f>IF(GK533="","",VLOOKUP(GK533,リスト!$CD$5:$CE$6,2,FALSE))</f>
        <v/>
      </c>
      <c r="GK533" s="13"/>
      <c r="GL533" s="281" t="str">
        <f>IF(GM533="","",VLOOKUP(GM533,リスト!$CF$5:$CG$5,2,FALSE))</f>
        <v/>
      </c>
      <c r="GM533" s="26"/>
      <c r="GN533" s="280" t="str">
        <f>IF(GO533="","",VLOOKUP(GO533,リスト!$CH$5:$CI$5,2,FALSE))</f>
        <v/>
      </c>
      <c r="GO533" s="284"/>
      <c r="GP533" s="284"/>
      <c r="GQ533" s="284"/>
      <c r="GR533" s="284"/>
      <c r="GS533" s="284"/>
      <c r="GT533" s="284"/>
      <c r="GU533" s="284"/>
      <c r="GV533" s="284"/>
      <c r="GW533" s="284"/>
      <c r="GX533" s="285"/>
    </row>
    <row r="534" spans="2:206" s="177" customFormat="1" ht="24.75" hidden="1" customHeight="1" outlineLevel="1">
      <c r="B534" s="286" t="str">
        <f>IF(明細!B528="","",明細!B528)</f>
        <v/>
      </c>
      <c r="C534" s="287" t="str">
        <f>IF(明細!C528="","",明細!C528)</f>
        <v/>
      </c>
      <c r="D534" s="265" t="str">
        <f>IF(明細!D528="","",明細!D528)</f>
        <v/>
      </c>
      <c r="E534" s="265" t="str">
        <f>IF(明細!E528="","",明細!E528)</f>
        <v/>
      </c>
      <c r="F534" s="265" t="str">
        <f>IF(明細!F528="","",明細!F528)</f>
        <v/>
      </c>
      <c r="G534" s="265" t="str">
        <f>IF(明細!G528="","",明細!G528)</f>
        <v/>
      </c>
      <c r="H534" s="265" t="str">
        <f>IF(明細!H528="","",明細!H528)</f>
        <v/>
      </c>
      <c r="I534" s="265" t="str">
        <f>IF(明細!I528="","",明細!I528)</f>
        <v/>
      </c>
      <c r="J534" s="265" t="str">
        <f>IF(明細!J528="","",明細!J528)</f>
        <v/>
      </c>
      <c r="K534" s="265" t="str">
        <f>IF(明細!K528="","",明細!K528)</f>
        <v/>
      </c>
      <c r="L534" s="265" t="str">
        <f>IF(明細!L528="","",明細!L528)</f>
        <v/>
      </c>
      <c r="M534" s="265" t="str">
        <f>IF(明細!M528="","",明細!M528)</f>
        <v/>
      </c>
      <c r="N534" s="265" t="str">
        <f>IF(明細!N528="","",明細!N528)</f>
        <v/>
      </c>
      <c r="O534" s="265" t="str">
        <f>IF(明細!O528="","",明細!O528)</f>
        <v/>
      </c>
      <c r="P534" s="265" t="str">
        <f>IF(明細!P528="","",明細!P528)</f>
        <v/>
      </c>
      <c r="Q534" s="265" t="str">
        <f>IF(明細!Q528="","",明細!Q528)</f>
        <v/>
      </c>
      <c r="R534" s="289" t="str">
        <f>IF(明細!R528="","",明細!R528)</f>
        <v/>
      </c>
      <c r="S534" s="291" t="str">
        <f>IF(明細!S528="","",明細!S528)</f>
        <v/>
      </c>
      <c r="T534" s="291" t="str">
        <f>IF(明細!T528="","",明細!T528)</f>
        <v/>
      </c>
      <c r="U534" s="291" t="str">
        <f>IF(明細!U528="","",明細!U528)</f>
        <v/>
      </c>
      <c r="V534" s="292" t="str">
        <f>IF(明細!V528="","",明細!V528)</f>
        <v>個</v>
      </c>
      <c r="W534" s="292" t="str">
        <f>IF(明細!W528="","",明細!W528)</f>
        <v/>
      </c>
      <c r="X534" s="293" t="str">
        <f>IF(明細!X528="","",明細!X528)</f>
        <v/>
      </c>
      <c r="Y534" s="134" t="str">
        <f>IF(明細!Y528="","",明細!Y528)</f>
        <v/>
      </c>
      <c r="Z534" s="135" t="str">
        <f>IF(明細!Z528="","",明細!Z528)</f>
        <v/>
      </c>
      <c r="AA534" s="134" t="str">
        <f>IF(明細!AA528="","",明細!AA528)</f>
        <v/>
      </c>
      <c r="AB534" s="303" t="str">
        <f>IF(明細!AB528="","",明細!AB528)</f>
        <v/>
      </c>
      <c r="AC534" s="134" t="str">
        <f>IF(明細!AC528="","",明細!AC528)</f>
        <v/>
      </c>
      <c r="AD534" s="183" t="str">
        <f>IF(明細!AD528="","",明細!AD528)</f>
        <v/>
      </c>
      <c r="AE534" s="184">
        <f>IF(明細!AE528="","",明細!AE528)</f>
        <v>0.1</v>
      </c>
      <c r="AF534" s="185" t="str">
        <f>IF(明細!AF528="","",明細!AF528)</f>
        <v/>
      </c>
      <c r="AG534" s="186" t="str">
        <f>IF(明細!AG528="","",明細!AG528)</f>
        <v/>
      </c>
      <c r="AH534" s="186" t="str">
        <f>IF(明細!AH528="","",明細!AH528)</f>
        <v/>
      </c>
      <c r="AI534" s="187" t="str">
        <f>IF(明細!AI528="","",明細!AI528)</f>
        <v/>
      </c>
      <c r="AJ534" s="296" t="str">
        <f>IF(明細!AJ528="","",明細!AJ528)</f>
        <v/>
      </c>
      <c r="AK534" s="297" t="str">
        <f>IF(明細!AK528="","",明細!AK528)</f>
        <v/>
      </c>
      <c r="AL534" s="298" t="str">
        <f>IF(明細!AL528="","",明細!AL528)</f>
        <v/>
      </c>
      <c r="AM534" s="299" t="str">
        <f>IF(明細!AM528="","",明細!AM528)</f>
        <v/>
      </c>
      <c r="AN534" s="300" t="str">
        <f>IF(明細!AN528="","",明細!AN528)</f>
        <v/>
      </c>
      <c r="AO534" s="300" t="str">
        <f>IF(明細!AO528="","",明細!AO528)</f>
        <v/>
      </c>
      <c r="AP534" s="300" t="str">
        <f>IF(明細!AP528="","",明細!AP528)</f>
        <v/>
      </c>
      <c r="AQ534" s="301" t="str">
        <f>IF(明細!AQ528="","",明細!AQ528)</f>
        <v/>
      </c>
      <c r="AR534" s="302" t="str">
        <f>IF(明細!AR528="","",明細!AR528)</f>
        <v/>
      </c>
      <c r="AU534" s="360"/>
      <c r="AV534" s="368"/>
      <c r="AW534" s="446" t="str">
        <f>IF(明細!AV528="","",明細!AV528)</f>
        <v/>
      </c>
      <c r="AX534" s="419" t="str">
        <f>IF(明細!AT528="","",明細!AT528)</f>
        <v/>
      </c>
      <c r="AY534" s="280" t="str">
        <f>IF($AX534="","",VLOOKUP($AX534,リスト!$CL:$CM,2,FALSE))</f>
        <v/>
      </c>
      <c r="AZ534" s="3"/>
      <c r="BA534" s="280" t="str">
        <f>IF(BB534="","",VLOOKUP(BB534,リスト!$K:$L,2,FALSE))</f>
        <v/>
      </c>
      <c r="BB534" s="3"/>
      <c r="BC534" s="3"/>
      <c r="BD534" s="87"/>
      <c r="BE534" s="280" t="str">
        <f>IF(BF534="","",VLOOKUP(BF534,リスト!$I:$J,2,FALSE))</f>
        <v/>
      </c>
      <c r="BF534" s="3"/>
      <c r="BG534" s="280" t="str">
        <f>IF(BH534="","",VLOOKUP(BH534,リスト!$M:$N,2,FALSE))</f>
        <v/>
      </c>
      <c r="BH534" s="282"/>
      <c r="BI534" s="280" t="str">
        <f>IF(BJ534="","",VLOOKUP(BJ534,リスト!$O:$P,2,FALSE))</f>
        <v/>
      </c>
      <c r="BJ534" s="24"/>
      <c r="BM534" s="451" t="str">
        <f>IF(明細!AV528="","",明細!AV528)</f>
        <v/>
      </c>
      <c r="BN534" s="453" t="str">
        <f>IF(明細!AT528="","",明細!AT528)</f>
        <v/>
      </c>
      <c r="BO534" s="280" t="str">
        <f>IF($BN534="","",VLOOKUP($BN534,リスト!$CL:$CM,2,FALSE))</f>
        <v/>
      </c>
      <c r="BP534" s="280" t="str">
        <f>IF(BQ534="","",VLOOKUP(BQ534,リスト!$K$5:$L$7,2,FALSE))</f>
        <v/>
      </c>
      <c r="BQ534" s="13"/>
      <c r="BR534" s="13"/>
      <c r="BS534" s="47"/>
      <c r="BT534" s="280" t="str">
        <f>IF(BU534="","",VLOOKUP(BU534,リスト!I525:J543,2,FALSE))</f>
        <v/>
      </c>
      <c r="BU534" s="13"/>
      <c r="BV534" s="13"/>
      <c r="BW534" s="282"/>
      <c r="BX534" s="282"/>
      <c r="BY534" s="280" t="str">
        <f>IF(BZ534="","",VLOOKUP(BZ534,リスト!$S$5:$T$6,2,FALSE))</f>
        <v/>
      </c>
      <c r="BZ534" s="3"/>
      <c r="CA534" s="3"/>
      <c r="CB534" s="81"/>
      <c r="CC534" s="280" t="str">
        <f t="shared" si="75"/>
        <v/>
      </c>
      <c r="CD534" s="83"/>
      <c r="CE534" s="83"/>
      <c r="CF534" s="83"/>
      <c r="CG534" s="83"/>
      <c r="CH534" s="282" t="str">
        <f t="shared" si="76"/>
        <v/>
      </c>
      <c r="CI534" s="83"/>
      <c r="CJ534" s="280" t="str">
        <f t="shared" si="77"/>
        <v/>
      </c>
      <c r="CK534" s="87"/>
      <c r="CL534" s="78"/>
      <c r="CM534" s="83"/>
      <c r="CN534" s="83"/>
      <c r="CO534" s="83"/>
      <c r="CP534" s="280" t="str">
        <f t="shared" si="82"/>
        <v/>
      </c>
      <c r="CQ534" s="81"/>
      <c r="CR534" s="280" t="str">
        <f t="shared" si="83"/>
        <v/>
      </c>
      <c r="CS534" s="3"/>
      <c r="CT534" s="3"/>
      <c r="CU534" s="280" t="str">
        <f>IF(CV534="","",VLOOKUP(CV534,リスト!$V$5:$W$6,2,FALSE))</f>
        <v/>
      </c>
      <c r="CV534" s="3"/>
      <c r="CW534" s="280" t="str">
        <f>IF(CX534="","",VLOOKUP(CX534,リスト!$X$5:$Y$6,2,FALSE))</f>
        <v/>
      </c>
      <c r="CX534" s="3"/>
      <c r="CY534" s="77"/>
      <c r="CZ534" s="77"/>
      <c r="DA534" s="75"/>
      <c r="DB534" s="75"/>
      <c r="DC534" s="75"/>
      <c r="DD534" s="75"/>
      <c r="DE534" s="280" t="str">
        <f>IF(DF534="","",VLOOKUP(DF534,リスト!$Z$5:$AA$10,2,FALSE))</f>
        <v/>
      </c>
      <c r="DF534" s="3"/>
      <c r="DG534" s="280" t="str">
        <f>IF(DH534="","",VLOOKUP(DH534,リスト!$AB$5:$AC$12,2,FALSE))</f>
        <v/>
      </c>
      <c r="DH534" s="63"/>
      <c r="DI534" s="280" t="str">
        <f>IF(DJ534="","",VLOOKUP(DJ534,リスト!$AD$5:$AE$7,2,FALSE))</f>
        <v/>
      </c>
      <c r="DJ534" s="3"/>
      <c r="DK534" s="280" t="str">
        <f>IF(DL534="","",VLOOKUP(DL534,リスト!$AF$5:$AG$10,2,FALSE))</f>
        <v/>
      </c>
      <c r="DL534" s="3"/>
      <c r="DM534" s="280" t="str">
        <f>IF(DN534="","",VLOOKUP(DN534,リスト!$AH$5:$AI$6,2,FALSE))</f>
        <v/>
      </c>
      <c r="DN534" s="3"/>
      <c r="DO534" s="280" t="str">
        <f>IF(DP534="","",VLOOKUP(DP534,リスト!$AJ$5:$AK$6,2,FALSE))</f>
        <v/>
      </c>
      <c r="DP534" s="3"/>
      <c r="DQ534" s="280" t="str">
        <f>IF(DR534="","",VLOOKUP(DR534,リスト!$AL$5:$AM$7,2,FALSE))</f>
        <v/>
      </c>
      <c r="DR534" s="3"/>
      <c r="DS534" s="13"/>
      <c r="DT534" s="85"/>
      <c r="DU534" s="85"/>
      <c r="DV534" s="281" t="str">
        <f>IF(DW534="","",VLOOKUP(DW534,リスト!$AN$5:$AO$6,2,FALSE))</f>
        <v/>
      </c>
      <c r="DW534" s="13"/>
      <c r="DX534" s="341"/>
      <c r="DY534" s="345"/>
      <c r="DZ534" s="341"/>
      <c r="EA534" s="345"/>
      <c r="EB534" s="280" t="str">
        <f>IF(EC534="","",VLOOKUP(EC534,リスト!$AW$5:$AX$8,2,FALSE))</f>
        <v/>
      </c>
      <c r="EC534" s="3"/>
      <c r="ED534" s="85"/>
      <c r="EE534" s="280" t="str">
        <f>IF(EF534="","",VLOOKUP(EF534,リスト!$AY$5:$AZ$10,2,FALSE))</f>
        <v/>
      </c>
      <c r="EF534" s="3"/>
      <c r="EG534" s="280" t="str">
        <f>IF(EH534="","",VLOOKUP(EH534,リスト!$BA$5:$BB$10,2,FALSE))</f>
        <v/>
      </c>
      <c r="EH534" s="3"/>
      <c r="EI534" s="280" t="str">
        <f>IF(EJ534="","",VLOOKUP(EJ534,リスト!$BC$5:$BD$10,2,FALSE))</f>
        <v/>
      </c>
      <c r="EJ534" s="3"/>
      <c r="EK534" s="280" t="str">
        <f>IF(EL534="","",VLOOKUP(EL534,リスト!$BE$5:$BF$10,2,FALSE))</f>
        <v/>
      </c>
      <c r="EL534" s="3"/>
      <c r="EM534" s="78"/>
      <c r="EN534" s="73"/>
      <c r="EO534" s="73"/>
      <c r="EP534" s="13"/>
      <c r="EQ534" s="13"/>
      <c r="ER534" s="280" t="str">
        <f>IF(ES534="","",VLOOKUP(ES534,リスト!$BG$5:$BH$10,2,FALSE))</f>
        <v/>
      </c>
      <c r="ES534" s="13"/>
      <c r="ET534" s="13"/>
      <c r="EU534" s="13"/>
      <c r="EV534" s="13"/>
      <c r="EW534" s="13"/>
      <c r="EX534" s="81"/>
      <c r="EY534" s="81"/>
      <c r="EZ534" s="26"/>
      <c r="FA534" s="281" t="str">
        <f>IF($EZ534="","",INDEX(リスト!$BI$5:$BJ$40,MATCH($EZ534,リスト!$BJ$5:$BJ$40,0),1))</f>
        <v/>
      </c>
      <c r="FB534" s="280" t="str">
        <f>IF(FC534="","",VLOOKUP(FC534,リスト!$BK:$BL,2,FALSE))</f>
        <v/>
      </c>
      <c r="FC534" s="13"/>
      <c r="FD534" s="331"/>
      <c r="FE534" s="3"/>
      <c r="FF534" s="280" t="str">
        <f>IF(FG534="","",VLOOKUP(FG534,リスト!$BO$5:$BP$6,2,FALSE))</f>
        <v/>
      </c>
      <c r="FG534" s="3"/>
      <c r="FH534" s="280" t="str">
        <f>IF(FI534="","",VLOOKUP(FI534,リスト!$BQ$5:$BR$8,2,FALSE))</f>
        <v/>
      </c>
      <c r="FI534" s="3"/>
      <c r="FJ534" s="282"/>
      <c r="FK534" s="280" t="str">
        <f>IF(FL534="","",VLOOKUP(FL534,リスト!$BS$5:$BT$6,2,FALSE))</f>
        <v/>
      </c>
      <c r="FL534" s="63"/>
      <c r="FM534" s="13"/>
      <c r="FN534" s="13"/>
      <c r="FO534" s="13"/>
      <c r="FP534" s="283" t="str">
        <f t="shared" si="78"/>
        <v/>
      </c>
      <c r="FQ534" s="283" t="str">
        <f t="shared" si="78"/>
        <v/>
      </c>
      <c r="FR534" s="13"/>
      <c r="FS534" s="85"/>
      <c r="FT534" s="85"/>
      <c r="FU534" s="281" t="str">
        <f t="shared" si="79"/>
        <v/>
      </c>
      <c r="FV534" s="280" t="str">
        <f>IF(FW534="","",VLOOKUP(FW534,リスト!$BV$5:$BW$10,2,FALSE))</f>
        <v/>
      </c>
      <c r="FW534" s="26"/>
      <c r="FX534" s="282" t="str">
        <f t="shared" si="80"/>
        <v/>
      </c>
      <c r="FY534" s="280" t="str">
        <f>IF(FZ534="","",VLOOKUP(FZ534,リスト!$BX$5:$BY$6,2,FALSE))</f>
        <v/>
      </c>
      <c r="FZ534" s="3"/>
      <c r="GA534" s="280" t="str">
        <f>IF(GB534="","",VLOOKUP(GB534,リスト!$BZ$5:$CA$6,2,FALSE))</f>
        <v/>
      </c>
      <c r="GB534" s="13"/>
      <c r="GC534" s="281" t="str">
        <f>IF(GD534="","",VLOOKUP(GD534,リスト!$CB$5:$CC$6,2,FALSE))</f>
        <v/>
      </c>
      <c r="GD534" s="13"/>
      <c r="GE534" s="13"/>
      <c r="GF534" s="13"/>
      <c r="GG534" s="75"/>
      <c r="GH534" s="281" t="str">
        <f t="shared" si="81"/>
        <v/>
      </c>
      <c r="GI534" s="128"/>
      <c r="GJ534" s="281" t="str">
        <f>IF(GK534="","",VLOOKUP(GK534,リスト!$CD$5:$CE$6,2,FALSE))</f>
        <v/>
      </c>
      <c r="GK534" s="13"/>
      <c r="GL534" s="281" t="str">
        <f>IF(GM534="","",VLOOKUP(GM534,リスト!$CF$5:$CG$5,2,FALSE))</f>
        <v/>
      </c>
      <c r="GM534" s="26"/>
      <c r="GN534" s="280" t="str">
        <f>IF(GO534="","",VLOOKUP(GO534,リスト!$CH$5:$CI$5,2,FALSE))</f>
        <v/>
      </c>
      <c r="GO534" s="284"/>
      <c r="GP534" s="284"/>
      <c r="GQ534" s="284"/>
      <c r="GR534" s="284"/>
      <c r="GS534" s="284"/>
      <c r="GT534" s="284"/>
      <c r="GU534" s="284"/>
      <c r="GV534" s="284"/>
      <c r="GW534" s="284"/>
      <c r="GX534" s="285"/>
    </row>
    <row r="535" spans="2:206" s="177" customFormat="1" ht="24.75" hidden="1" customHeight="1" outlineLevel="1">
      <c r="B535" s="286" t="str">
        <f>IF(明細!B529="","",明細!B529)</f>
        <v/>
      </c>
      <c r="C535" s="287" t="str">
        <f>IF(明細!C529="","",明細!C529)</f>
        <v/>
      </c>
      <c r="D535" s="265" t="str">
        <f>IF(明細!D529="","",明細!D529)</f>
        <v/>
      </c>
      <c r="E535" s="265" t="str">
        <f>IF(明細!E529="","",明細!E529)</f>
        <v/>
      </c>
      <c r="F535" s="265" t="str">
        <f>IF(明細!F529="","",明細!F529)</f>
        <v/>
      </c>
      <c r="G535" s="265" t="str">
        <f>IF(明細!G529="","",明細!G529)</f>
        <v/>
      </c>
      <c r="H535" s="265" t="str">
        <f>IF(明細!H529="","",明細!H529)</f>
        <v/>
      </c>
      <c r="I535" s="265" t="str">
        <f>IF(明細!I529="","",明細!I529)</f>
        <v/>
      </c>
      <c r="J535" s="265" t="str">
        <f>IF(明細!J529="","",明細!J529)</f>
        <v/>
      </c>
      <c r="K535" s="265" t="str">
        <f>IF(明細!K529="","",明細!K529)</f>
        <v/>
      </c>
      <c r="L535" s="265" t="str">
        <f>IF(明細!L529="","",明細!L529)</f>
        <v/>
      </c>
      <c r="M535" s="265" t="str">
        <f>IF(明細!M529="","",明細!M529)</f>
        <v/>
      </c>
      <c r="N535" s="265" t="str">
        <f>IF(明細!N529="","",明細!N529)</f>
        <v/>
      </c>
      <c r="O535" s="265" t="str">
        <f>IF(明細!O529="","",明細!O529)</f>
        <v/>
      </c>
      <c r="P535" s="265" t="str">
        <f>IF(明細!P529="","",明細!P529)</f>
        <v/>
      </c>
      <c r="Q535" s="265" t="str">
        <f>IF(明細!Q529="","",明細!Q529)</f>
        <v/>
      </c>
      <c r="R535" s="289" t="str">
        <f>IF(明細!R529="","",明細!R529)</f>
        <v/>
      </c>
      <c r="S535" s="291" t="str">
        <f>IF(明細!S529="","",明細!S529)</f>
        <v/>
      </c>
      <c r="T535" s="291" t="str">
        <f>IF(明細!T529="","",明細!T529)</f>
        <v/>
      </c>
      <c r="U535" s="291" t="str">
        <f>IF(明細!U529="","",明細!U529)</f>
        <v/>
      </c>
      <c r="V535" s="292" t="str">
        <f>IF(明細!V529="","",明細!V529)</f>
        <v>個</v>
      </c>
      <c r="W535" s="292" t="str">
        <f>IF(明細!W529="","",明細!W529)</f>
        <v/>
      </c>
      <c r="X535" s="293" t="str">
        <f>IF(明細!X529="","",明細!X529)</f>
        <v/>
      </c>
      <c r="Y535" s="134" t="str">
        <f>IF(明細!Y529="","",明細!Y529)</f>
        <v/>
      </c>
      <c r="Z535" s="135" t="str">
        <f>IF(明細!Z529="","",明細!Z529)</f>
        <v/>
      </c>
      <c r="AA535" s="134" t="str">
        <f>IF(明細!AA529="","",明細!AA529)</f>
        <v/>
      </c>
      <c r="AB535" s="303" t="str">
        <f>IF(明細!AB529="","",明細!AB529)</f>
        <v/>
      </c>
      <c r="AC535" s="134" t="str">
        <f>IF(明細!AC529="","",明細!AC529)</f>
        <v/>
      </c>
      <c r="AD535" s="183" t="str">
        <f>IF(明細!AD529="","",明細!AD529)</f>
        <v/>
      </c>
      <c r="AE535" s="184">
        <f>IF(明細!AE529="","",明細!AE529)</f>
        <v>0.1</v>
      </c>
      <c r="AF535" s="185" t="str">
        <f>IF(明細!AF529="","",明細!AF529)</f>
        <v/>
      </c>
      <c r="AG535" s="186" t="str">
        <f>IF(明細!AG529="","",明細!AG529)</f>
        <v/>
      </c>
      <c r="AH535" s="186" t="str">
        <f>IF(明細!AH529="","",明細!AH529)</f>
        <v/>
      </c>
      <c r="AI535" s="187" t="str">
        <f>IF(明細!AI529="","",明細!AI529)</f>
        <v/>
      </c>
      <c r="AJ535" s="296" t="str">
        <f>IF(明細!AJ529="","",明細!AJ529)</f>
        <v/>
      </c>
      <c r="AK535" s="297" t="str">
        <f>IF(明細!AK529="","",明細!AK529)</f>
        <v/>
      </c>
      <c r="AL535" s="298" t="str">
        <f>IF(明細!AL529="","",明細!AL529)</f>
        <v/>
      </c>
      <c r="AM535" s="299" t="str">
        <f>IF(明細!AM529="","",明細!AM529)</f>
        <v/>
      </c>
      <c r="AN535" s="300" t="str">
        <f>IF(明細!AN529="","",明細!AN529)</f>
        <v/>
      </c>
      <c r="AO535" s="300" t="str">
        <f>IF(明細!AO529="","",明細!AO529)</f>
        <v/>
      </c>
      <c r="AP535" s="300" t="str">
        <f>IF(明細!AP529="","",明細!AP529)</f>
        <v/>
      </c>
      <c r="AQ535" s="301" t="str">
        <f>IF(明細!AQ529="","",明細!AQ529)</f>
        <v/>
      </c>
      <c r="AR535" s="302" t="str">
        <f>IF(明細!AR529="","",明細!AR529)</f>
        <v/>
      </c>
      <c r="AU535" s="360"/>
      <c r="AV535" s="368"/>
      <c r="AW535" s="446" t="str">
        <f>IF(明細!AV529="","",明細!AV529)</f>
        <v/>
      </c>
      <c r="AX535" s="419" t="str">
        <f>IF(明細!AT529="","",明細!AT529)</f>
        <v/>
      </c>
      <c r="AY535" s="280" t="str">
        <f>IF($AX535="","",VLOOKUP($AX535,リスト!$CL:$CM,2,FALSE))</f>
        <v/>
      </c>
      <c r="AZ535" s="3"/>
      <c r="BA535" s="280" t="str">
        <f>IF(BB535="","",VLOOKUP(BB535,リスト!$K:$L,2,FALSE))</f>
        <v/>
      </c>
      <c r="BB535" s="3"/>
      <c r="BC535" s="3"/>
      <c r="BD535" s="87"/>
      <c r="BE535" s="280" t="str">
        <f>IF(BF535="","",VLOOKUP(BF535,リスト!$I:$J,2,FALSE))</f>
        <v/>
      </c>
      <c r="BF535" s="3"/>
      <c r="BG535" s="280" t="str">
        <f>IF(BH535="","",VLOOKUP(BH535,リスト!$M:$N,2,FALSE))</f>
        <v/>
      </c>
      <c r="BH535" s="282"/>
      <c r="BI535" s="280" t="str">
        <f>IF(BJ535="","",VLOOKUP(BJ535,リスト!$O:$P,2,FALSE))</f>
        <v/>
      </c>
      <c r="BJ535" s="24"/>
      <c r="BM535" s="451" t="str">
        <f>IF(明細!AV529="","",明細!AV529)</f>
        <v/>
      </c>
      <c r="BN535" s="453" t="str">
        <f>IF(明細!AT529="","",明細!AT529)</f>
        <v/>
      </c>
      <c r="BO535" s="280" t="str">
        <f>IF($BN535="","",VLOOKUP($BN535,リスト!$CL:$CM,2,FALSE))</f>
        <v/>
      </c>
      <c r="BP535" s="280" t="str">
        <f>IF(BQ535="","",VLOOKUP(BQ535,リスト!$K$5:$L$7,2,FALSE))</f>
        <v/>
      </c>
      <c r="BQ535" s="13"/>
      <c r="BR535" s="13"/>
      <c r="BS535" s="47"/>
      <c r="BT535" s="280" t="str">
        <f>IF(BU535="","",VLOOKUP(BU535,リスト!I526:J544,2,FALSE))</f>
        <v/>
      </c>
      <c r="BU535" s="13"/>
      <c r="BV535" s="13"/>
      <c r="BW535" s="282"/>
      <c r="BX535" s="282"/>
      <c r="BY535" s="280" t="str">
        <f>IF(BZ535="","",VLOOKUP(BZ535,リスト!$S$5:$T$6,2,FALSE))</f>
        <v/>
      </c>
      <c r="BZ535" s="3"/>
      <c r="CA535" s="3"/>
      <c r="CB535" s="81"/>
      <c r="CC535" s="280" t="str">
        <f t="shared" si="75"/>
        <v/>
      </c>
      <c r="CD535" s="83"/>
      <c r="CE535" s="83"/>
      <c r="CF535" s="83"/>
      <c r="CG535" s="83"/>
      <c r="CH535" s="282" t="str">
        <f t="shared" si="76"/>
        <v/>
      </c>
      <c r="CI535" s="83"/>
      <c r="CJ535" s="280" t="str">
        <f t="shared" si="77"/>
        <v/>
      </c>
      <c r="CK535" s="87"/>
      <c r="CL535" s="78"/>
      <c r="CM535" s="83"/>
      <c r="CN535" s="83"/>
      <c r="CO535" s="83"/>
      <c r="CP535" s="280" t="str">
        <f t="shared" si="82"/>
        <v/>
      </c>
      <c r="CQ535" s="81"/>
      <c r="CR535" s="280" t="str">
        <f t="shared" si="83"/>
        <v/>
      </c>
      <c r="CS535" s="3"/>
      <c r="CT535" s="3"/>
      <c r="CU535" s="280" t="str">
        <f>IF(CV535="","",VLOOKUP(CV535,リスト!$V$5:$W$6,2,FALSE))</f>
        <v/>
      </c>
      <c r="CV535" s="3"/>
      <c r="CW535" s="280" t="str">
        <f>IF(CX535="","",VLOOKUP(CX535,リスト!$X$5:$Y$6,2,FALSE))</f>
        <v/>
      </c>
      <c r="CX535" s="3"/>
      <c r="CY535" s="77"/>
      <c r="CZ535" s="77"/>
      <c r="DA535" s="75"/>
      <c r="DB535" s="75"/>
      <c r="DC535" s="75"/>
      <c r="DD535" s="75"/>
      <c r="DE535" s="280" t="str">
        <f>IF(DF535="","",VLOOKUP(DF535,リスト!$Z$5:$AA$10,2,FALSE))</f>
        <v/>
      </c>
      <c r="DF535" s="3"/>
      <c r="DG535" s="280" t="str">
        <f>IF(DH535="","",VLOOKUP(DH535,リスト!$AB$5:$AC$12,2,FALSE))</f>
        <v/>
      </c>
      <c r="DH535" s="63"/>
      <c r="DI535" s="280" t="str">
        <f>IF(DJ535="","",VLOOKUP(DJ535,リスト!$AD$5:$AE$7,2,FALSE))</f>
        <v/>
      </c>
      <c r="DJ535" s="3"/>
      <c r="DK535" s="280" t="str">
        <f>IF(DL535="","",VLOOKUP(DL535,リスト!$AF$5:$AG$10,2,FALSE))</f>
        <v/>
      </c>
      <c r="DL535" s="3"/>
      <c r="DM535" s="280" t="str">
        <f>IF(DN535="","",VLOOKUP(DN535,リスト!$AH$5:$AI$6,2,FALSE))</f>
        <v/>
      </c>
      <c r="DN535" s="3"/>
      <c r="DO535" s="280" t="str">
        <f>IF(DP535="","",VLOOKUP(DP535,リスト!$AJ$5:$AK$6,2,FALSE))</f>
        <v/>
      </c>
      <c r="DP535" s="3"/>
      <c r="DQ535" s="280" t="str">
        <f>IF(DR535="","",VLOOKUP(DR535,リスト!$AL$5:$AM$7,2,FALSE))</f>
        <v/>
      </c>
      <c r="DR535" s="3"/>
      <c r="DS535" s="13"/>
      <c r="DT535" s="85"/>
      <c r="DU535" s="85"/>
      <c r="DV535" s="281" t="str">
        <f>IF(DW535="","",VLOOKUP(DW535,リスト!$AN$5:$AO$6,2,FALSE))</f>
        <v/>
      </c>
      <c r="DW535" s="13"/>
      <c r="DX535" s="341"/>
      <c r="DY535" s="345"/>
      <c r="DZ535" s="341"/>
      <c r="EA535" s="345"/>
      <c r="EB535" s="280" t="str">
        <f>IF(EC535="","",VLOOKUP(EC535,リスト!$AW$5:$AX$8,2,FALSE))</f>
        <v/>
      </c>
      <c r="EC535" s="3"/>
      <c r="ED535" s="85"/>
      <c r="EE535" s="280" t="str">
        <f>IF(EF535="","",VLOOKUP(EF535,リスト!$AY$5:$AZ$10,2,FALSE))</f>
        <v/>
      </c>
      <c r="EF535" s="3"/>
      <c r="EG535" s="280" t="str">
        <f>IF(EH535="","",VLOOKUP(EH535,リスト!$BA$5:$BB$10,2,FALSE))</f>
        <v/>
      </c>
      <c r="EH535" s="3"/>
      <c r="EI535" s="280" t="str">
        <f>IF(EJ535="","",VLOOKUP(EJ535,リスト!$BC$5:$BD$10,2,FALSE))</f>
        <v/>
      </c>
      <c r="EJ535" s="3"/>
      <c r="EK535" s="280" t="str">
        <f>IF(EL535="","",VLOOKUP(EL535,リスト!$BE$5:$BF$10,2,FALSE))</f>
        <v/>
      </c>
      <c r="EL535" s="3"/>
      <c r="EM535" s="78"/>
      <c r="EN535" s="73"/>
      <c r="EO535" s="73"/>
      <c r="EP535" s="13"/>
      <c r="EQ535" s="13"/>
      <c r="ER535" s="280" t="str">
        <f>IF(ES535="","",VLOOKUP(ES535,リスト!$BG$5:$BH$10,2,FALSE))</f>
        <v/>
      </c>
      <c r="ES535" s="13"/>
      <c r="ET535" s="13"/>
      <c r="EU535" s="13"/>
      <c r="EV535" s="13"/>
      <c r="EW535" s="13"/>
      <c r="EX535" s="81"/>
      <c r="EY535" s="81"/>
      <c r="EZ535" s="26"/>
      <c r="FA535" s="281" t="str">
        <f>IF($EZ535="","",INDEX(リスト!$BI$5:$BJ$40,MATCH($EZ535,リスト!$BJ$5:$BJ$40,0),1))</f>
        <v/>
      </c>
      <c r="FB535" s="280" t="str">
        <f>IF(FC535="","",VLOOKUP(FC535,リスト!$BK:$BL,2,FALSE))</f>
        <v/>
      </c>
      <c r="FC535" s="13"/>
      <c r="FD535" s="331"/>
      <c r="FE535" s="3"/>
      <c r="FF535" s="280" t="str">
        <f>IF(FG535="","",VLOOKUP(FG535,リスト!$BO$5:$BP$6,2,FALSE))</f>
        <v/>
      </c>
      <c r="FG535" s="3"/>
      <c r="FH535" s="280" t="str">
        <f>IF(FI535="","",VLOOKUP(FI535,リスト!$BQ$5:$BR$8,2,FALSE))</f>
        <v/>
      </c>
      <c r="FI535" s="3"/>
      <c r="FJ535" s="282"/>
      <c r="FK535" s="280" t="str">
        <f>IF(FL535="","",VLOOKUP(FL535,リスト!$BS$5:$BT$6,2,FALSE))</f>
        <v/>
      </c>
      <c r="FL535" s="63"/>
      <c r="FM535" s="13"/>
      <c r="FN535" s="13"/>
      <c r="FO535" s="13"/>
      <c r="FP535" s="283" t="str">
        <f t="shared" si="78"/>
        <v/>
      </c>
      <c r="FQ535" s="283" t="str">
        <f t="shared" si="78"/>
        <v/>
      </c>
      <c r="FR535" s="13"/>
      <c r="FS535" s="85"/>
      <c r="FT535" s="85"/>
      <c r="FU535" s="281" t="str">
        <f t="shared" si="79"/>
        <v/>
      </c>
      <c r="FV535" s="280" t="str">
        <f>IF(FW535="","",VLOOKUP(FW535,リスト!$BV$5:$BW$10,2,FALSE))</f>
        <v/>
      </c>
      <c r="FW535" s="26"/>
      <c r="FX535" s="282" t="str">
        <f t="shared" si="80"/>
        <v/>
      </c>
      <c r="FY535" s="280" t="str">
        <f>IF(FZ535="","",VLOOKUP(FZ535,リスト!$BX$5:$BY$6,2,FALSE))</f>
        <v/>
      </c>
      <c r="FZ535" s="3"/>
      <c r="GA535" s="280" t="str">
        <f>IF(GB535="","",VLOOKUP(GB535,リスト!$BZ$5:$CA$6,2,FALSE))</f>
        <v/>
      </c>
      <c r="GB535" s="13"/>
      <c r="GC535" s="281" t="str">
        <f>IF(GD535="","",VLOOKUP(GD535,リスト!$CB$5:$CC$6,2,FALSE))</f>
        <v/>
      </c>
      <c r="GD535" s="13"/>
      <c r="GE535" s="13"/>
      <c r="GF535" s="13"/>
      <c r="GG535" s="75"/>
      <c r="GH535" s="281" t="str">
        <f t="shared" si="81"/>
        <v/>
      </c>
      <c r="GI535" s="128"/>
      <c r="GJ535" s="281" t="str">
        <f>IF(GK535="","",VLOOKUP(GK535,リスト!$CD$5:$CE$6,2,FALSE))</f>
        <v/>
      </c>
      <c r="GK535" s="13"/>
      <c r="GL535" s="281" t="str">
        <f>IF(GM535="","",VLOOKUP(GM535,リスト!$CF$5:$CG$5,2,FALSE))</f>
        <v/>
      </c>
      <c r="GM535" s="26"/>
      <c r="GN535" s="280" t="str">
        <f>IF(GO535="","",VLOOKUP(GO535,リスト!$CH$5:$CI$5,2,FALSE))</f>
        <v/>
      </c>
      <c r="GO535" s="284"/>
      <c r="GP535" s="284"/>
      <c r="GQ535" s="284"/>
      <c r="GR535" s="284"/>
      <c r="GS535" s="284"/>
      <c r="GT535" s="284"/>
      <c r="GU535" s="284"/>
      <c r="GV535" s="284"/>
      <c r="GW535" s="284"/>
      <c r="GX535" s="285"/>
    </row>
    <row r="536" spans="2:206" s="177" customFormat="1" ht="24.75" hidden="1" customHeight="1" outlineLevel="1">
      <c r="B536" s="286" t="str">
        <f>IF(明細!B530="","",明細!B530)</f>
        <v/>
      </c>
      <c r="C536" s="287" t="str">
        <f>IF(明細!C530="","",明細!C530)</f>
        <v/>
      </c>
      <c r="D536" s="265" t="str">
        <f>IF(明細!D530="","",明細!D530)</f>
        <v/>
      </c>
      <c r="E536" s="265" t="str">
        <f>IF(明細!E530="","",明細!E530)</f>
        <v/>
      </c>
      <c r="F536" s="265" t="str">
        <f>IF(明細!F530="","",明細!F530)</f>
        <v/>
      </c>
      <c r="G536" s="265" t="str">
        <f>IF(明細!G530="","",明細!G530)</f>
        <v/>
      </c>
      <c r="H536" s="265" t="str">
        <f>IF(明細!H530="","",明細!H530)</f>
        <v/>
      </c>
      <c r="I536" s="265" t="str">
        <f>IF(明細!I530="","",明細!I530)</f>
        <v/>
      </c>
      <c r="J536" s="265" t="str">
        <f>IF(明細!J530="","",明細!J530)</f>
        <v/>
      </c>
      <c r="K536" s="265" t="str">
        <f>IF(明細!K530="","",明細!K530)</f>
        <v/>
      </c>
      <c r="L536" s="265" t="str">
        <f>IF(明細!L530="","",明細!L530)</f>
        <v/>
      </c>
      <c r="M536" s="265" t="str">
        <f>IF(明細!M530="","",明細!M530)</f>
        <v/>
      </c>
      <c r="N536" s="265" t="str">
        <f>IF(明細!N530="","",明細!N530)</f>
        <v/>
      </c>
      <c r="O536" s="265" t="str">
        <f>IF(明細!O530="","",明細!O530)</f>
        <v/>
      </c>
      <c r="P536" s="265" t="str">
        <f>IF(明細!P530="","",明細!P530)</f>
        <v/>
      </c>
      <c r="Q536" s="265" t="str">
        <f>IF(明細!Q530="","",明細!Q530)</f>
        <v/>
      </c>
      <c r="R536" s="289" t="str">
        <f>IF(明細!R530="","",明細!R530)</f>
        <v/>
      </c>
      <c r="S536" s="291" t="str">
        <f>IF(明細!S530="","",明細!S530)</f>
        <v/>
      </c>
      <c r="T536" s="291" t="str">
        <f>IF(明細!T530="","",明細!T530)</f>
        <v/>
      </c>
      <c r="U536" s="291" t="str">
        <f>IF(明細!U530="","",明細!U530)</f>
        <v/>
      </c>
      <c r="V536" s="292" t="str">
        <f>IF(明細!V530="","",明細!V530)</f>
        <v>個</v>
      </c>
      <c r="W536" s="292" t="str">
        <f>IF(明細!W530="","",明細!W530)</f>
        <v/>
      </c>
      <c r="X536" s="293" t="str">
        <f>IF(明細!X530="","",明細!X530)</f>
        <v/>
      </c>
      <c r="Y536" s="134" t="str">
        <f>IF(明細!Y530="","",明細!Y530)</f>
        <v/>
      </c>
      <c r="Z536" s="135" t="str">
        <f>IF(明細!Z530="","",明細!Z530)</f>
        <v/>
      </c>
      <c r="AA536" s="134" t="str">
        <f>IF(明細!AA530="","",明細!AA530)</f>
        <v/>
      </c>
      <c r="AB536" s="303" t="str">
        <f>IF(明細!AB530="","",明細!AB530)</f>
        <v/>
      </c>
      <c r="AC536" s="134" t="str">
        <f>IF(明細!AC530="","",明細!AC530)</f>
        <v/>
      </c>
      <c r="AD536" s="183" t="str">
        <f>IF(明細!AD530="","",明細!AD530)</f>
        <v/>
      </c>
      <c r="AE536" s="184">
        <f>IF(明細!AE530="","",明細!AE530)</f>
        <v>0.1</v>
      </c>
      <c r="AF536" s="185" t="str">
        <f>IF(明細!AF530="","",明細!AF530)</f>
        <v/>
      </c>
      <c r="AG536" s="186" t="str">
        <f>IF(明細!AG530="","",明細!AG530)</f>
        <v/>
      </c>
      <c r="AH536" s="186" t="str">
        <f>IF(明細!AH530="","",明細!AH530)</f>
        <v/>
      </c>
      <c r="AI536" s="187" t="str">
        <f>IF(明細!AI530="","",明細!AI530)</f>
        <v/>
      </c>
      <c r="AJ536" s="296" t="str">
        <f>IF(明細!AJ530="","",明細!AJ530)</f>
        <v/>
      </c>
      <c r="AK536" s="297" t="str">
        <f>IF(明細!AK530="","",明細!AK530)</f>
        <v/>
      </c>
      <c r="AL536" s="298" t="str">
        <f>IF(明細!AL530="","",明細!AL530)</f>
        <v/>
      </c>
      <c r="AM536" s="299" t="str">
        <f>IF(明細!AM530="","",明細!AM530)</f>
        <v/>
      </c>
      <c r="AN536" s="300" t="str">
        <f>IF(明細!AN530="","",明細!AN530)</f>
        <v/>
      </c>
      <c r="AO536" s="300" t="str">
        <f>IF(明細!AO530="","",明細!AO530)</f>
        <v/>
      </c>
      <c r="AP536" s="300" t="str">
        <f>IF(明細!AP530="","",明細!AP530)</f>
        <v/>
      </c>
      <c r="AQ536" s="301" t="str">
        <f>IF(明細!AQ530="","",明細!AQ530)</f>
        <v/>
      </c>
      <c r="AR536" s="302" t="str">
        <f>IF(明細!AR530="","",明細!AR530)</f>
        <v/>
      </c>
      <c r="AU536" s="360"/>
      <c r="AV536" s="368"/>
      <c r="AW536" s="446" t="str">
        <f>IF(明細!AV530="","",明細!AV530)</f>
        <v/>
      </c>
      <c r="AX536" s="419" t="str">
        <f>IF(明細!AT530="","",明細!AT530)</f>
        <v/>
      </c>
      <c r="AY536" s="280" t="str">
        <f>IF($AX536="","",VLOOKUP($AX536,リスト!$CL:$CM,2,FALSE))</f>
        <v/>
      </c>
      <c r="AZ536" s="3"/>
      <c r="BA536" s="280" t="str">
        <f>IF(BB536="","",VLOOKUP(BB536,リスト!$K:$L,2,FALSE))</f>
        <v/>
      </c>
      <c r="BB536" s="3"/>
      <c r="BC536" s="3"/>
      <c r="BD536" s="87"/>
      <c r="BE536" s="280" t="str">
        <f>IF(BF536="","",VLOOKUP(BF536,リスト!$I:$J,2,FALSE))</f>
        <v/>
      </c>
      <c r="BF536" s="3"/>
      <c r="BG536" s="280" t="str">
        <f>IF(BH536="","",VLOOKUP(BH536,リスト!$M:$N,2,FALSE))</f>
        <v/>
      </c>
      <c r="BH536" s="282"/>
      <c r="BI536" s="280" t="str">
        <f>IF(BJ536="","",VLOOKUP(BJ536,リスト!$O:$P,2,FALSE))</f>
        <v/>
      </c>
      <c r="BJ536" s="24"/>
      <c r="BM536" s="451" t="str">
        <f>IF(明細!AV530="","",明細!AV530)</f>
        <v/>
      </c>
      <c r="BN536" s="453" t="str">
        <f>IF(明細!AT530="","",明細!AT530)</f>
        <v/>
      </c>
      <c r="BO536" s="280" t="str">
        <f>IF($BN536="","",VLOOKUP($BN536,リスト!$CL:$CM,2,FALSE))</f>
        <v/>
      </c>
      <c r="BP536" s="280" t="str">
        <f>IF(BQ536="","",VLOOKUP(BQ536,リスト!$K$5:$L$7,2,FALSE))</f>
        <v/>
      </c>
      <c r="BQ536" s="13"/>
      <c r="BR536" s="13"/>
      <c r="BS536" s="47"/>
      <c r="BT536" s="280" t="str">
        <f>IF(BU536="","",VLOOKUP(BU536,リスト!I527:J545,2,FALSE))</f>
        <v/>
      </c>
      <c r="BU536" s="13"/>
      <c r="BV536" s="13"/>
      <c r="BW536" s="282"/>
      <c r="BX536" s="282"/>
      <c r="BY536" s="280" t="str">
        <f>IF(BZ536="","",VLOOKUP(BZ536,リスト!$S$5:$T$6,2,FALSE))</f>
        <v/>
      </c>
      <c r="BZ536" s="3"/>
      <c r="CA536" s="3"/>
      <c r="CB536" s="81"/>
      <c r="CC536" s="280" t="str">
        <f t="shared" si="75"/>
        <v/>
      </c>
      <c r="CD536" s="83"/>
      <c r="CE536" s="83"/>
      <c r="CF536" s="83"/>
      <c r="CG536" s="83"/>
      <c r="CH536" s="282" t="str">
        <f t="shared" si="76"/>
        <v/>
      </c>
      <c r="CI536" s="83"/>
      <c r="CJ536" s="280" t="str">
        <f t="shared" si="77"/>
        <v/>
      </c>
      <c r="CK536" s="87"/>
      <c r="CL536" s="78"/>
      <c r="CM536" s="83"/>
      <c r="CN536" s="83"/>
      <c r="CO536" s="83"/>
      <c r="CP536" s="280" t="str">
        <f t="shared" si="82"/>
        <v/>
      </c>
      <c r="CQ536" s="81"/>
      <c r="CR536" s="280" t="str">
        <f t="shared" si="83"/>
        <v/>
      </c>
      <c r="CS536" s="3"/>
      <c r="CT536" s="3"/>
      <c r="CU536" s="280" t="str">
        <f>IF(CV536="","",VLOOKUP(CV536,リスト!$V$5:$W$6,2,FALSE))</f>
        <v/>
      </c>
      <c r="CV536" s="3"/>
      <c r="CW536" s="280" t="str">
        <f>IF(CX536="","",VLOOKUP(CX536,リスト!$X$5:$Y$6,2,FALSE))</f>
        <v/>
      </c>
      <c r="CX536" s="3"/>
      <c r="CY536" s="77"/>
      <c r="CZ536" s="77"/>
      <c r="DA536" s="75"/>
      <c r="DB536" s="75"/>
      <c r="DC536" s="75"/>
      <c r="DD536" s="75"/>
      <c r="DE536" s="280" t="str">
        <f>IF(DF536="","",VLOOKUP(DF536,リスト!$Z$5:$AA$10,2,FALSE))</f>
        <v/>
      </c>
      <c r="DF536" s="3"/>
      <c r="DG536" s="280" t="str">
        <f>IF(DH536="","",VLOOKUP(DH536,リスト!$AB$5:$AC$12,2,FALSE))</f>
        <v/>
      </c>
      <c r="DH536" s="63"/>
      <c r="DI536" s="280" t="str">
        <f>IF(DJ536="","",VLOOKUP(DJ536,リスト!$AD$5:$AE$7,2,FALSE))</f>
        <v/>
      </c>
      <c r="DJ536" s="3"/>
      <c r="DK536" s="280" t="str">
        <f>IF(DL536="","",VLOOKUP(DL536,リスト!$AF$5:$AG$10,2,FALSE))</f>
        <v/>
      </c>
      <c r="DL536" s="3"/>
      <c r="DM536" s="280" t="str">
        <f>IF(DN536="","",VLOOKUP(DN536,リスト!$AH$5:$AI$6,2,FALSE))</f>
        <v/>
      </c>
      <c r="DN536" s="3"/>
      <c r="DO536" s="280" t="str">
        <f>IF(DP536="","",VLOOKUP(DP536,リスト!$AJ$5:$AK$6,2,FALSE))</f>
        <v/>
      </c>
      <c r="DP536" s="3"/>
      <c r="DQ536" s="280" t="str">
        <f>IF(DR536="","",VLOOKUP(DR536,リスト!$AL$5:$AM$7,2,FALSE))</f>
        <v/>
      </c>
      <c r="DR536" s="3"/>
      <c r="DS536" s="13"/>
      <c r="DT536" s="85"/>
      <c r="DU536" s="85"/>
      <c r="DV536" s="281" t="str">
        <f>IF(DW536="","",VLOOKUP(DW536,リスト!$AN$5:$AO$6,2,FALSE))</f>
        <v/>
      </c>
      <c r="DW536" s="13"/>
      <c r="DX536" s="341"/>
      <c r="DY536" s="345"/>
      <c r="DZ536" s="341"/>
      <c r="EA536" s="345"/>
      <c r="EB536" s="280" t="str">
        <f>IF(EC536="","",VLOOKUP(EC536,リスト!$AW$5:$AX$8,2,FALSE))</f>
        <v/>
      </c>
      <c r="EC536" s="3"/>
      <c r="ED536" s="85"/>
      <c r="EE536" s="280" t="str">
        <f>IF(EF536="","",VLOOKUP(EF536,リスト!$AY$5:$AZ$10,2,FALSE))</f>
        <v/>
      </c>
      <c r="EF536" s="3"/>
      <c r="EG536" s="280" t="str">
        <f>IF(EH536="","",VLOOKUP(EH536,リスト!$BA$5:$BB$10,2,FALSE))</f>
        <v/>
      </c>
      <c r="EH536" s="3"/>
      <c r="EI536" s="280" t="str">
        <f>IF(EJ536="","",VLOOKUP(EJ536,リスト!$BC$5:$BD$10,2,FALSE))</f>
        <v/>
      </c>
      <c r="EJ536" s="3"/>
      <c r="EK536" s="280" t="str">
        <f>IF(EL536="","",VLOOKUP(EL536,リスト!$BE$5:$BF$10,2,FALSE))</f>
        <v/>
      </c>
      <c r="EL536" s="3"/>
      <c r="EM536" s="78"/>
      <c r="EN536" s="73"/>
      <c r="EO536" s="73"/>
      <c r="EP536" s="13"/>
      <c r="EQ536" s="13"/>
      <c r="ER536" s="280" t="str">
        <f>IF(ES536="","",VLOOKUP(ES536,リスト!$BG$5:$BH$10,2,FALSE))</f>
        <v/>
      </c>
      <c r="ES536" s="13"/>
      <c r="ET536" s="13"/>
      <c r="EU536" s="13"/>
      <c r="EV536" s="13"/>
      <c r="EW536" s="13"/>
      <c r="EX536" s="81"/>
      <c r="EY536" s="81"/>
      <c r="EZ536" s="26"/>
      <c r="FA536" s="281" t="str">
        <f>IF($EZ536="","",INDEX(リスト!$BI$5:$BJ$40,MATCH($EZ536,リスト!$BJ$5:$BJ$40,0),1))</f>
        <v/>
      </c>
      <c r="FB536" s="280" t="str">
        <f>IF(FC536="","",VLOOKUP(FC536,リスト!$BK:$BL,2,FALSE))</f>
        <v/>
      </c>
      <c r="FC536" s="13"/>
      <c r="FD536" s="331"/>
      <c r="FE536" s="3"/>
      <c r="FF536" s="280" t="str">
        <f>IF(FG536="","",VLOOKUP(FG536,リスト!$BO$5:$BP$6,2,FALSE))</f>
        <v/>
      </c>
      <c r="FG536" s="3"/>
      <c r="FH536" s="280" t="str">
        <f>IF(FI536="","",VLOOKUP(FI536,リスト!$BQ$5:$BR$8,2,FALSE))</f>
        <v/>
      </c>
      <c r="FI536" s="3"/>
      <c r="FJ536" s="282"/>
      <c r="FK536" s="280" t="str">
        <f>IF(FL536="","",VLOOKUP(FL536,リスト!$BS$5:$BT$6,2,FALSE))</f>
        <v/>
      </c>
      <c r="FL536" s="63"/>
      <c r="FM536" s="13"/>
      <c r="FN536" s="13"/>
      <c r="FO536" s="13"/>
      <c r="FP536" s="283" t="str">
        <f t="shared" si="78"/>
        <v/>
      </c>
      <c r="FQ536" s="283" t="str">
        <f t="shared" si="78"/>
        <v/>
      </c>
      <c r="FR536" s="13"/>
      <c r="FS536" s="85"/>
      <c r="FT536" s="85"/>
      <c r="FU536" s="281" t="str">
        <f t="shared" si="79"/>
        <v/>
      </c>
      <c r="FV536" s="280" t="str">
        <f>IF(FW536="","",VLOOKUP(FW536,リスト!$BV$5:$BW$10,2,FALSE))</f>
        <v/>
      </c>
      <c r="FW536" s="26"/>
      <c r="FX536" s="282" t="str">
        <f t="shared" si="80"/>
        <v/>
      </c>
      <c r="FY536" s="280" t="str">
        <f>IF(FZ536="","",VLOOKUP(FZ536,リスト!$BX$5:$BY$6,2,FALSE))</f>
        <v/>
      </c>
      <c r="FZ536" s="3"/>
      <c r="GA536" s="280" t="str">
        <f>IF(GB536="","",VLOOKUP(GB536,リスト!$BZ$5:$CA$6,2,FALSE))</f>
        <v/>
      </c>
      <c r="GB536" s="13"/>
      <c r="GC536" s="281" t="str">
        <f>IF(GD536="","",VLOOKUP(GD536,リスト!$CB$5:$CC$6,2,FALSE))</f>
        <v/>
      </c>
      <c r="GD536" s="13"/>
      <c r="GE536" s="13"/>
      <c r="GF536" s="13"/>
      <c r="GG536" s="75"/>
      <c r="GH536" s="281" t="str">
        <f t="shared" si="81"/>
        <v/>
      </c>
      <c r="GI536" s="128"/>
      <c r="GJ536" s="281" t="str">
        <f>IF(GK536="","",VLOOKUP(GK536,リスト!$CD$5:$CE$6,2,FALSE))</f>
        <v/>
      </c>
      <c r="GK536" s="13"/>
      <c r="GL536" s="281" t="str">
        <f>IF(GM536="","",VLOOKUP(GM536,リスト!$CF$5:$CG$5,2,FALSE))</f>
        <v/>
      </c>
      <c r="GM536" s="26"/>
      <c r="GN536" s="280" t="str">
        <f>IF(GO536="","",VLOOKUP(GO536,リスト!$CH$5:$CI$5,2,FALSE))</f>
        <v/>
      </c>
      <c r="GO536" s="284"/>
      <c r="GP536" s="284"/>
      <c r="GQ536" s="284"/>
      <c r="GR536" s="284"/>
      <c r="GS536" s="284"/>
      <c r="GT536" s="284"/>
      <c r="GU536" s="284"/>
      <c r="GV536" s="284"/>
      <c r="GW536" s="284"/>
      <c r="GX536" s="285"/>
    </row>
    <row r="537" spans="2:206" s="177" customFormat="1" ht="24.75" hidden="1" customHeight="1" outlineLevel="1">
      <c r="B537" s="286" t="str">
        <f>IF(明細!B531="","",明細!B531)</f>
        <v/>
      </c>
      <c r="C537" s="287" t="str">
        <f>IF(明細!C531="","",明細!C531)</f>
        <v/>
      </c>
      <c r="D537" s="265" t="str">
        <f>IF(明細!D531="","",明細!D531)</f>
        <v/>
      </c>
      <c r="E537" s="265" t="str">
        <f>IF(明細!E531="","",明細!E531)</f>
        <v/>
      </c>
      <c r="F537" s="265" t="str">
        <f>IF(明細!F531="","",明細!F531)</f>
        <v/>
      </c>
      <c r="G537" s="265" t="str">
        <f>IF(明細!G531="","",明細!G531)</f>
        <v/>
      </c>
      <c r="H537" s="265" t="str">
        <f>IF(明細!H531="","",明細!H531)</f>
        <v/>
      </c>
      <c r="I537" s="265" t="str">
        <f>IF(明細!I531="","",明細!I531)</f>
        <v/>
      </c>
      <c r="J537" s="265" t="str">
        <f>IF(明細!J531="","",明細!J531)</f>
        <v/>
      </c>
      <c r="K537" s="265" t="str">
        <f>IF(明細!K531="","",明細!K531)</f>
        <v/>
      </c>
      <c r="L537" s="265" t="str">
        <f>IF(明細!L531="","",明細!L531)</f>
        <v/>
      </c>
      <c r="M537" s="265" t="str">
        <f>IF(明細!M531="","",明細!M531)</f>
        <v/>
      </c>
      <c r="N537" s="265" t="str">
        <f>IF(明細!N531="","",明細!N531)</f>
        <v/>
      </c>
      <c r="O537" s="265" t="str">
        <f>IF(明細!O531="","",明細!O531)</f>
        <v/>
      </c>
      <c r="P537" s="265" t="str">
        <f>IF(明細!P531="","",明細!P531)</f>
        <v/>
      </c>
      <c r="Q537" s="265" t="str">
        <f>IF(明細!Q531="","",明細!Q531)</f>
        <v/>
      </c>
      <c r="R537" s="289" t="str">
        <f>IF(明細!R531="","",明細!R531)</f>
        <v/>
      </c>
      <c r="S537" s="291" t="str">
        <f>IF(明細!S531="","",明細!S531)</f>
        <v/>
      </c>
      <c r="T537" s="291" t="str">
        <f>IF(明細!T531="","",明細!T531)</f>
        <v/>
      </c>
      <c r="U537" s="291" t="str">
        <f>IF(明細!U531="","",明細!U531)</f>
        <v/>
      </c>
      <c r="V537" s="292" t="str">
        <f>IF(明細!V531="","",明細!V531)</f>
        <v>個</v>
      </c>
      <c r="W537" s="292" t="str">
        <f>IF(明細!W531="","",明細!W531)</f>
        <v/>
      </c>
      <c r="X537" s="293" t="str">
        <f>IF(明細!X531="","",明細!X531)</f>
        <v/>
      </c>
      <c r="Y537" s="134" t="str">
        <f>IF(明細!Y531="","",明細!Y531)</f>
        <v/>
      </c>
      <c r="Z537" s="135" t="str">
        <f>IF(明細!Z531="","",明細!Z531)</f>
        <v/>
      </c>
      <c r="AA537" s="134" t="str">
        <f>IF(明細!AA531="","",明細!AA531)</f>
        <v/>
      </c>
      <c r="AB537" s="303" t="str">
        <f>IF(明細!AB531="","",明細!AB531)</f>
        <v/>
      </c>
      <c r="AC537" s="134" t="str">
        <f>IF(明細!AC531="","",明細!AC531)</f>
        <v/>
      </c>
      <c r="AD537" s="183" t="str">
        <f>IF(明細!AD531="","",明細!AD531)</f>
        <v/>
      </c>
      <c r="AE537" s="184">
        <f>IF(明細!AE531="","",明細!AE531)</f>
        <v>0.1</v>
      </c>
      <c r="AF537" s="185" t="str">
        <f>IF(明細!AF531="","",明細!AF531)</f>
        <v/>
      </c>
      <c r="AG537" s="186" t="str">
        <f>IF(明細!AG531="","",明細!AG531)</f>
        <v/>
      </c>
      <c r="AH537" s="186" t="str">
        <f>IF(明細!AH531="","",明細!AH531)</f>
        <v/>
      </c>
      <c r="AI537" s="187" t="str">
        <f>IF(明細!AI531="","",明細!AI531)</f>
        <v/>
      </c>
      <c r="AJ537" s="296" t="str">
        <f>IF(明細!AJ531="","",明細!AJ531)</f>
        <v/>
      </c>
      <c r="AK537" s="297" t="str">
        <f>IF(明細!AK531="","",明細!AK531)</f>
        <v/>
      </c>
      <c r="AL537" s="298" t="str">
        <f>IF(明細!AL531="","",明細!AL531)</f>
        <v/>
      </c>
      <c r="AM537" s="299" t="str">
        <f>IF(明細!AM531="","",明細!AM531)</f>
        <v/>
      </c>
      <c r="AN537" s="300" t="str">
        <f>IF(明細!AN531="","",明細!AN531)</f>
        <v/>
      </c>
      <c r="AO537" s="300" t="str">
        <f>IF(明細!AO531="","",明細!AO531)</f>
        <v/>
      </c>
      <c r="AP537" s="300" t="str">
        <f>IF(明細!AP531="","",明細!AP531)</f>
        <v/>
      </c>
      <c r="AQ537" s="301" t="str">
        <f>IF(明細!AQ531="","",明細!AQ531)</f>
        <v/>
      </c>
      <c r="AR537" s="302" t="str">
        <f>IF(明細!AR531="","",明細!AR531)</f>
        <v/>
      </c>
      <c r="AU537" s="360"/>
      <c r="AV537" s="368"/>
      <c r="AW537" s="446" t="str">
        <f>IF(明細!AV531="","",明細!AV531)</f>
        <v/>
      </c>
      <c r="AX537" s="419" t="str">
        <f>IF(明細!AT531="","",明細!AT531)</f>
        <v/>
      </c>
      <c r="AY537" s="280" t="str">
        <f>IF($AX537="","",VLOOKUP($AX537,リスト!$CL:$CM,2,FALSE))</f>
        <v/>
      </c>
      <c r="AZ537" s="3"/>
      <c r="BA537" s="280" t="str">
        <f>IF(BB537="","",VLOOKUP(BB537,リスト!$K:$L,2,FALSE))</f>
        <v/>
      </c>
      <c r="BB537" s="3"/>
      <c r="BC537" s="3"/>
      <c r="BD537" s="87"/>
      <c r="BE537" s="280" t="str">
        <f>IF(BF537="","",VLOOKUP(BF537,リスト!$I:$J,2,FALSE))</f>
        <v/>
      </c>
      <c r="BF537" s="3"/>
      <c r="BG537" s="280" t="str">
        <f>IF(BH537="","",VLOOKUP(BH537,リスト!$M:$N,2,FALSE))</f>
        <v/>
      </c>
      <c r="BH537" s="282"/>
      <c r="BI537" s="280" t="str">
        <f>IF(BJ537="","",VLOOKUP(BJ537,リスト!$O:$P,2,FALSE))</f>
        <v/>
      </c>
      <c r="BJ537" s="24"/>
      <c r="BM537" s="451" t="str">
        <f>IF(明細!AV531="","",明細!AV531)</f>
        <v/>
      </c>
      <c r="BN537" s="453" t="str">
        <f>IF(明細!AT531="","",明細!AT531)</f>
        <v/>
      </c>
      <c r="BO537" s="280" t="str">
        <f>IF($BN537="","",VLOOKUP($BN537,リスト!$CL:$CM,2,FALSE))</f>
        <v/>
      </c>
      <c r="BP537" s="280" t="str">
        <f>IF(BQ537="","",VLOOKUP(BQ537,リスト!$K$5:$L$7,2,FALSE))</f>
        <v/>
      </c>
      <c r="BQ537" s="13"/>
      <c r="BR537" s="13"/>
      <c r="BS537" s="47"/>
      <c r="BT537" s="280" t="str">
        <f>IF(BU537="","",VLOOKUP(BU537,リスト!I528:J546,2,FALSE))</f>
        <v/>
      </c>
      <c r="BU537" s="13"/>
      <c r="BV537" s="13"/>
      <c r="BW537" s="282"/>
      <c r="BX537" s="282"/>
      <c r="BY537" s="280" t="str">
        <f>IF(BZ537="","",VLOOKUP(BZ537,リスト!$S$5:$T$6,2,FALSE))</f>
        <v/>
      </c>
      <c r="BZ537" s="3"/>
      <c r="CA537" s="3"/>
      <c r="CB537" s="81"/>
      <c r="CC537" s="280" t="str">
        <f t="shared" si="75"/>
        <v/>
      </c>
      <c r="CD537" s="83"/>
      <c r="CE537" s="83"/>
      <c r="CF537" s="83"/>
      <c r="CG537" s="83"/>
      <c r="CH537" s="282" t="str">
        <f t="shared" si="76"/>
        <v/>
      </c>
      <c r="CI537" s="83"/>
      <c r="CJ537" s="280" t="str">
        <f t="shared" si="77"/>
        <v/>
      </c>
      <c r="CK537" s="87"/>
      <c r="CL537" s="78"/>
      <c r="CM537" s="83"/>
      <c r="CN537" s="83"/>
      <c r="CO537" s="83"/>
      <c r="CP537" s="280" t="str">
        <f t="shared" si="82"/>
        <v/>
      </c>
      <c r="CQ537" s="81"/>
      <c r="CR537" s="280" t="str">
        <f t="shared" si="83"/>
        <v/>
      </c>
      <c r="CS537" s="3"/>
      <c r="CT537" s="3"/>
      <c r="CU537" s="280" t="str">
        <f>IF(CV537="","",VLOOKUP(CV537,リスト!$V$5:$W$6,2,FALSE))</f>
        <v/>
      </c>
      <c r="CV537" s="3"/>
      <c r="CW537" s="280" t="str">
        <f>IF(CX537="","",VLOOKUP(CX537,リスト!$X$5:$Y$6,2,FALSE))</f>
        <v/>
      </c>
      <c r="CX537" s="3"/>
      <c r="CY537" s="77"/>
      <c r="CZ537" s="77"/>
      <c r="DA537" s="75"/>
      <c r="DB537" s="75"/>
      <c r="DC537" s="75"/>
      <c r="DD537" s="75"/>
      <c r="DE537" s="280" t="str">
        <f>IF(DF537="","",VLOOKUP(DF537,リスト!$Z$5:$AA$10,2,FALSE))</f>
        <v/>
      </c>
      <c r="DF537" s="3"/>
      <c r="DG537" s="280" t="str">
        <f>IF(DH537="","",VLOOKUP(DH537,リスト!$AB$5:$AC$12,2,FALSE))</f>
        <v/>
      </c>
      <c r="DH537" s="63"/>
      <c r="DI537" s="280" t="str">
        <f>IF(DJ537="","",VLOOKUP(DJ537,リスト!$AD$5:$AE$7,2,FALSE))</f>
        <v/>
      </c>
      <c r="DJ537" s="3"/>
      <c r="DK537" s="280" t="str">
        <f>IF(DL537="","",VLOOKUP(DL537,リスト!$AF$5:$AG$10,2,FALSE))</f>
        <v/>
      </c>
      <c r="DL537" s="3"/>
      <c r="DM537" s="280" t="str">
        <f>IF(DN537="","",VLOOKUP(DN537,リスト!$AH$5:$AI$6,2,FALSE))</f>
        <v/>
      </c>
      <c r="DN537" s="3"/>
      <c r="DO537" s="280" t="str">
        <f>IF(DP537="","",VLOOKUP(DP537,リスト!$AJ$5:$AK$6,2,FALSE))</f>
        <v/>
      </c>
      <c r="DP537" s="3"/>
      <c r="DQ537" s="280" t="str">
        <f>IF(DR537="","",VLOOKUP(DR537,リスト!$AL$5:$AM$7,2,FALSE))</f>
        <v/>
      </c>
      <c r="DR537" s="3"/>
      <c r="DS537" s="13"/>
      <c r="DT537" s="85"/>
      <c r="DU537" s="85"/>
      <c r="DV537" s="281" t="str">
        <f>IF(DW537="","",VLOOKUP(DW537,リスト!$AN$5:$AO$6,2,FALSE))</f>
        <v/>
      </c>
      <c r="DW537" s="13"/>
      <c r="DX537" s="341"/>
      <c r="DY537" s="345"/>
      <c r="DZ537" s="341"/>
      <c r="EA537" s="345"/>
      <c r="EB537" s="280" t="str">
        <f>IF(EC537="","",VLOOKUP(EC537,リスト!$AW$5:$AX$8,2,FALSE))</f>
        <v/>
      </c>
      <c r="EC537" s="3"/>
      <c r="ED537" s="85"/>
      <c r="EE537" s="280" t="str">
        <f>IF(EF537="","",VLOOKUP(EF537,リスト!$AY$5:$AZ$10,2,FALSE))</f>
        <v/>
      </c>
      <c r="EF537" s="3"/>
      <c r="EG537" s="280" t="str">
        <f>IF(EH537="","",VLOOKUP(EH537,リスト!$BA$5:$BB$10,2,FALSE))</f>
        <v/>
      </c>
      <c r="EH537" s="3"/>
      <c r="EI537" s="280" t="str">
        <f>IF(EJ537="","",VLOOKUP(EJ537,リスト!$BC$5:$BD$10,2,FALSE))</f>
        <v/>
      </c>
      <c r="EJ537" s="3"/>
      <c r="EK537" s="280" t="str">
        <f>IF(EL537="","",VLOOKUP(EL537,リスト!$BE$5:$BF$10,2,FALSE))</f>
        <v/>
      </c>
      <c r="EL537" s="3"/>
      <c r="EM537" s="78"/>
      <c r="EN537" s="73"/>
      <c r="EO537" s="73"/>
      <c r="EP537" s="13"/>
      <c r="EQ537" s="13"/>
      <c r="ER537" s="280" t="str">
        <f>IF(ES537="","",VLOOKUP(ES537,リスト!$BG$5:$BH$10,2,FALSE))</f>
        <v/>
      </c>
      <c r="ES537" s="13"/>
      <c r="ET537" s="13"/>
      <c r="EU537" s="13"/>
      <c r="EV537" s="13"/>
      <c r="EW537" s="13"/>
      <c r="EX537" s="81"/>
      <c r="EY537" s="81"/>
      <c r="EZ537" s="26"/>
      <c r="FA537" s="281" t="str">
        <f>IF($EZ537="","",INDEX(リスト!$BI$5:$BJ$40,MATCH($EZ537,リスト!$BJ$5:$BJ$40,0),1))</f>
        <v/>
      </c>
      <c r="FB537" s="280" t="str">
        <f>IF(FC537="","",VLOOKUP(FC537,リスト!$BK:$BL,2,FALSE))</f>
        <v/>
      </c>
      <c r="FC537" s="13"/>
      <c r="FD537" s="331"/>
      <c r="FE537" s="3"/>
      <c r="FF537" s="280" t="str">
        <f>IF(FG537="","",VLOOKUP(FG537,リスト!$BO$5:$BP$6,2,FALSE))</f>
        <v/>
      </c>
      <c r="FG537" s="3"/>
      <c r="FH537" s="280" t="str">
        <f>IF(FI537="","",VLOOKUP(FI537,リスト!$BQ$5:$BR$8,2,FALSE))</f>
        <v/>
      </c>
      <c r="FI537" s="3"/>
      <c r="FJ537" s="282"/>
      <c r="FK537" s="280" t="str">
        <f>IF(FL537="","",VLOOKUP(FL537,リスト!$BS$5:$BT$6,2,FALSE))</f>
        <v/>
      </c>
      <c r="FL537" s="63"/>
      <c r="FM537" s="13"/>
      <c r="FN537" s="13"/>
      <c r="FO537" s="13"/>
      <c r="FP537" s="283" t="str">
        <f t="shared" si="78"/>
        <v/>
      </c>
      <c r="FQ537" s="283" t="str">
        <f t="shared" si="78"/>
        <v/>
      </c>
      <c r="FR537" s="13"/>
      <c r="FS537" s="85"/>
      <c r="FT537" s="85"/>
      <c r="FU537" s="281" t="str">
        <f t="shared" si="79"/>
        <v/>
      </c>
      <c r="FV537" s="280" t="str">
        <f>IF(FW537="","",VLOOKUP(FW537,リスト!$BV$5:$BW$10,2,FALSE))</f>
        <v/>
      </c>
      <c r="FW537" s="26"/>
      <c r="FX537" s="282" t="str">
        <f t="shared" si="80"/>
        <v/>
      </c>
      <c r="FY537" s="280" t="str">
        <f>IF(FZ537="","",VLOOKUP(FZ537,リスト!$BX$5:$BY$6,2,FALSE))</f>
        <v/>
      </c>
      <c r="FZ537" s="3"/>
      <c r="GA537" s="280" t="str">
        <f>IF(GB537="","",VLOOKUP(GB537,リスト!$BZ$5:$CA$6,2,FALSE))</f>
        <v/>
      </c>
      <c r="GB537" s="13"/>
      <c r="GC537" s="281" t="str">
        <f>IF(GD537="","",VLOOKUP(GD537,リスト!$CB$5:$CC$6,2,FALSE))</f>
        <v/>
      </c>
      <c r="GD537" s="13"/>
      <c r="GE537" s="13"/>
      <c r="GF537" s="13"/>
      <c r="GG537" s="75"/>
      <c r="GH537" s="281" t="str">
        <f t="shared" si="81"/>
        <v/>
      </c>
      <c r="GI537" s="128"/>
      <c r="GJ537" s="281" t="str">
        <f>IF(GK537="","",VLOOKUP(GK537,リスト!$CD$5:$CE$6,2,FALSE))</f>
        <v/>
      </c>
      <c r="GK537" s="13"/>
      <c r="GL537" s="281" t="str">
        <f>IF(GM537="","",VLOOKUP(GM537,リスト!$CF$5:$CG$5,2,FALSE))</f>
        <v/>
      </c>
      <c r="GM537" s="26"/>
      <c r="GN537" s="280" t="str">
        <f>IF(GO537="","",VLOOKUP(GO537,リスト!$CH$5:$CI$5,2,FALSE))</f>
        <v/>
      </c>
      <c r="GO537" s="284"/>
      <c r="GP537" s="284"/>
      <c r="GQ537" s="284"/>
      <c r="GR537" s="284"/>
      <c r="GS537" s="284"/>
      <c r="GT537" s="284"/>
      <c r="GU537" s="284"/>
      <c r="GV537" s="284"/>
      <c r="GW537" s="284"/>
      <c r="GX537" s="285"/>
    </row>
    <row r="538" spans="2:206" s="177" customFormat="1" ht="24.75" hidden="1" customHeight="1" outlineLevel="1">
      <c r="B538" s="286" t="str">
        <f>IF(明細!B532="","",明細!B532)</f>
        <v/>
      </c>
      <c r="C538" s="287" t="str">
        <f>IF(明細!C532="","",明細!C532)</f>
        <v/>
      </c>
      <c r="D538" s="265" t="str">
        <f>IF(明細!D532="","",明細!D532)</f>
        <v/>
      </c>
      <c r="E538" s="265" t="str">
        <f>IF(明細!E532="","",明細!E532)</f>
        <v/>
      </c>
      <c r="F538" s="265" t="str">
        <f>IF(明細!F532="","",明細!F532)</f>
        <v/>
      </c>
      <c r="G538" s="265" t="str">
        <f>IF(明細!G532="","",明細!G532)</f>
        <v/>
      </c>
      <c r="H538" s="265" t="str">
        <f>IF(明細!H532="","",明細!H532)</f>
        <v/>
      </c>
      <c r="I538" s="265" t="str">
        <f>IF(明細!I532="","",明細!I532)</f>
        <v/>
      </c>
      <c r="J538" s="265" t="str">
        <f>IF(明細!J532="","",明細!J532)</f>
        <v/>
      </c>
      <c r="K538" s="265" t="str">
        <f>IF(明細!K532="","",明細!K532)</f>
        <v/>
      </c>
      <c r="L538" s="265" t="str">
        <f>IF(明細!L532="","",明細!L532)</f>
        <v/>
      </c>
      <c r="M538" s="265" t="str">
        <f>IF(明細!M532="","",明細!M532)</f>
        <v/>
      </c>
      <c r="N538" s="265" t="str">
        <f>IF(明細!N532="","",明細!N532)</f>
        <v/>
      </c>
      <c r="O538" s="265" t="str">
        <f>IF(明細!O532="","",明細!O532)</f>
        <v/>
      </c>
      <c r="P538" s="265" t="str">
        <f>IF(明細!P532="","",明細!P532)</f>
        <v/>
      </c>
      <c r="Q538" s="265" t="str">
        <f>IF(明細!Q532="","",明細!Q532)</f>
        <v/>
      </c>
      <c r="R538" s="289" t="str">
        <f>IF(明細!R532="","",明細!R532)</f>
        <v/>
      </c>
      <c r="S538" s="291" t="str">
        <f>IF(明細!S532="","",明細!S532)</f>
        <v/>
      </c>
      <c r="T538" s="291" t="str">
        <f>IF(明細!T532="","",明細!T532)</f>
        <v/>
      </c>
      <c r="U538" s="291" t="str">
        <f>IF(明細!U532="","",明細!U532)</f>
        <v/>
      </c>
      <c r="V538" s="292" t="str">
        <f>IF(明細!V532="","",明細!V532)</f>
        <v>個</v>
      </c>
      <c r="W538" s="292" t="str">
        <f>IF(明細!W532="","",明細!W532)</f>
        <v/>
      </c>
      <c r="X538" s="293" t="str">
        <f>IF(明細!X532="","",明細!X532)</f>
        <v/>
      </c>
      <c r="Y538" s="134" t="str">
        <f>IF(明細!Y532="","",明細!Y532)</f>
        <v/>
      </c>
      <c r="Z538" s="135" t="str">
        <f>IF(明細!Z532="","",明細!Z532)</f>
        <v/>
      </c>
      <c r="AA538" s="134" t="str">
        <f>IF(明細!AA532="","",明細!AA532)</f>
        <v/>
      </c>
      <c r="AB538" s="303" t="str">
        <f>IF(明細!AB532="","",明細!AB532)</f>
        <v/>
      </c>
      <c r="AC538" s="134" t="str">
        <f>IF(明細!AC532="","",明細!AC532)</f>
        <v/>
      </c>
      <c r="AD538" s="183" t="str">
        <f>IF(明細!AD532="","",明細!AD532)</f>
        <v/>
      </c>
      <c r="AE538" s="184">
        <f>IF(明細!AE532="","",明細!AE532)</f>
        <v>0.1</v>
      </c>
      <c r="AF538" s="185" t="str">
        <f>IF(明細!AF532="","",明細!AF532)</f>
        <v/>
      </c>
      <c r="AG538" s="186" t="str">
        <f>IF(明細!AG532="","",明細!AG532)</f>
        <v/>
      </c>
      <c r="AH538" s="186" t="str">
        <f>IF(明細!AH532="","",明細!AH532)</f>
        <v/>
      </c>
      <c r="AI538" s="187" t="str">
        <f>IF(明細!AI532="","",明細!AI532)</f>
        <v/>
      </c>
      <c r="AJ538" s="296" t="str">
        <f>IF(明細!AJ532="","",明細!AJ532)</f>
        <v/>
      </c>
      <c r="AK538" s="297" t="str">
        <f>IF(明細!AK532="","",明細!AK532)</f>
        <v/>
      </c>
      <c r="AL538" s="298" t="str">
        <f>IF(明細!AL532="","",明細!AL532)</f>
        <v/>
      </c>
      <c r="AM538" s="299" t="str">
        <f>IF(明細!AM532="","",明細!AM532)</f>
        <v/>
      </c>
      <c r="AN538" s="300" t="str">
        <f>IF(明細!AN532="","",明細!AN532)</f>
        <v/>
      </c>
      <c r="AO538" s="300" t="str">
        <f>IF(明細!AO532="","",明細!AO532)</f>
        <v/>
      </c>
      <c r="AP538" s="300" t="str">
        <f>IF(明細!AP532="","",明細!AP532)</f>
        <v/>
      </c>
      <c r="AQ538" s="301" t="str">
        <f>IF(明細!AQ532="","",明細!AQ532)</f>
        <v/>
      </c>
      <c r="AR538" s="302" t="str">
        <f>IF(明細!AR532="","",明細!AR532)</f>
        <v/>
      </c>
      <c r="AU538" s="360"/>
      <c r="AV538" s="368"/>
      <c r="AW538" s="446" t="str">
        <f>IF(明細!AV532="","",明細!AV532)</f>
        <v/>
      </c>
      <c r="AX538" s="419" t="str">
        <f>IF(明細!AT532="","",明細!AT532)</f>
        <v/>
      </c>
      <c r="AY538" s="280" t="str">
        <f>IF($AX538="","",VLOOKUP($AX538,リスト!$CL:$CM,2,FALSE))</f>
        <v/>
      </c>
      <c r="AZ538" s="3"/>
      <c r="BA538" s="280" t="str">
        <f>IF(BB538="","",VLOOKUP(BB538,リスト!$K:$L,2,FALSE))</f>
        <v/>
      </c>
      <c r="BB538" s="3"/>
      <c r="BC538" s="3"/>
      <c r="BD538" s="87"/>
      <c r="BE538" s="280" t="str">
        <f>IF(BF538="","",VLOOKUP(BF538,リスト!$I:$J,2,FALSE))</f>
        <v/>
      </c>
      <c r="BF538" s="3"/>
      <c r="BG538" s="280" t="str">
        <f>IF(BH538="","",VLOOKUP(BH538,リスト!$M:$N,2,FALSE))</f>
        <v/>
      </c>
      <c r="BH538" s="282"/>
      <c r="BI538" s="280" t="str">
        <f>IF(BJ538="","",VLOOKUP(BJ538,リスト!$O:$P,2,FALSE))</f>
        <v/>
      </c>
      <c r="BJ538" s="24"/>
      <c r="BM538" s="451" t="str">
        <f>IF(明細!AV532="","",明細!AV532)</f>
        <v/>
      </c>
      <c r="BN538" s="453" t="str">
        <f>IF(明細!AT532="","",明細!AT532)</f>
        <v/>
      </c>
      <c r="BO538" s="280" t="str">
        <f>IF($BN538="","",VLOOKUP($BN538,リスト!$CL:$CM,2,FALSE))</f>
        <v/>
      </c>
      <c r="BP538" s="280" t="str">
        <f>IF(BQ538="","",VLOOKUP(BQ538,リスト!$K$5:$L$7,2,FALSE))</f>
        <v/>
      </c>
      <c r="BQ538" s="13"/>
      <c r="BR538" s="13"/>
      <c r="BS538" s="47"/>
      <c r="BT538" s="280" t="str">
        <f>IF(BU538="","",VLOOKUP(BU538,リスト!I529:J547,2,FALSE))</f>
        <v/>
      </c>
      <c r="BU538" s="13"/>
      <c r="BV538" s="13"/>
      <c r="BW538" s="282"/>
      <c r="BX538" s="282"/>
      <c r="BY538" s="280" t="str">
        <f>IF(BZ538="","",VLOOKUP(BZ538,リスト!$S$5:$T$6,2,FALSE))</f>
        <v/>
      </c>
      <c r="BZ538" s="3"/>
      <c r="CA538" s="3"/>
      <c r="CB538" s="81"/>
      <c r="CC538" s="280" t="str">
        <f t="shared" si="75"/>
        <v/>
      </c>
      <c r="CD538" s="83"/>
      <c r="CE538" s="83"/>
      <c r="CF538" s="83"/>
      <c r="CG538" s="83"/>
      <c r="CH538" s="282" t="str">
        <f t="shared" si="76"/>
        <v/>
      </c>
      <c r="CI538" s="83"/>
      <c r="CJ538" s="280" t="str">
        <f t="shared" si="77"/>
        <v/>
      </c>
      <c r="CK538" s="87"/>
      <c r="CL538" s="78"/>
      <c r="CM538" s="83"/>
      <c r="CN538" s="83"/>
      <c r="CO538" s="83"/>
      <c r="CP538" s="280" t="str">
        <f t="shared" si="82"/>
        <v/>
      </c>
      <c r="CQ538" s="81"/>
      <c r="CR538" s="280" t="str">
        <f t="shared" si="83"/>
        <v/>
      </c>
      <c r="CS538" s="3"/>
      <c r="CT538" s="3"/>
      <c r="CU538" s="280" t="str">
        <f>IF(CV538="","",VLOOKUP(CV538,リスト!$V$5:$W$6,2,FALSE))</f>
        <v/>
      </c>
      <c r="CV538" s="3"/>
      <c r="CW538" s="280" t="str">
        <f>IF(CX538="","",VLOOKUP(CX538,リスト!$X$5:$Y$6,2,FALSE))</f>
        <v/>
      </c>
      <c r="CX538" s="3"/>
      <c r="CY538" s="77"/>
      <c r="CZ538" s="77"/>
      <c r="DA538" s="75"/>
      <c r="DB538" s="75"/>
      <c r="DC538" s="75"/>
      <c r="DD538" s="75"/>
      <c r="DE538" s="280" t="str">
        <f>IF(DF538="","",VLOOKUP(DF538,リスト!$Z$5:$AA$10,2,FALSE))</f>
        <v/>
      </c>
      <c r="DF538" s="3"/>
      <c r="DG538" s="280" t="str">
        <f>IF(DH538="","",VLOOKUP(DH538,リスト!$AB$5:$AC$12,2,FALSE))</f>
        <v/>
      </c>
      <c r="DH538" s="63"/>
      <c r="DI538" s="280" t="str">
        <f>IF(DJ538="","",VLOOKUP(DJ538,リスト!$AD$5:$AE$7,2,FALSE))</f>
        <v/>
      </c>
      <c r="DJ538" s="3"/>
      <c r="DK538" s="280" t="str">
        <f>IF(DL538="","",VLOOKUP(DL538,リスト!$AF$5:$AG$10,2,FALSE))</f>
        <v/>
      </c>
      <c r="DL538" s="3"/>
      <c r="DM538" s="280" t="str">
        <f>IF(DN538="","",VLOOKUP(DN538,リスト!$AH$5:$AI$6,2,FALSE))</f>
        <v/>
      </c>
      <c r="DN538" s="3"/>
      <c r="DO538" s="280" t="str">
        <f>IF(DP538="","",VLOOKUP(DP538,リスト!$AJ$5:$AK$6,2,FALSE))</f>
        <v/>
      </c>
      <c r="DP538" s="3"/>
      <c r="DQ538" s="280" t="str">
        <f>IF(DR538="","",VLOOKUP(DR538,リスト!$AL$5:$AM$7,2,FALSE))</f>
        <v/>
      </c>
      <c r="DR538" s="3"/>
      <c r="DS538" s="13"/>
      <c r="DT538" s="85"/>
      <c r="DU538" s="85"/>
      <c r="DV538" s="281" t="str">
        <f>IF(DW538="","",VLOOKUP(DW538,リスト!$AN$5:$AO$6,2,FALSE))</f>
        <v/>
      </c>
      <c r="DW538" s="13"/>
      <c r="DX538" s="341"/>
      <c r="DY538" s="345"/>
      <c r="DZ538" s="341"/>
      <c r="EA538" s="345"/>
      <c r="EB538" s="280" t="str">
        <f>IF(EC538="","",VLOOKUP(EC538,リスト!$AW$5:$AX$8,2,FALSE))</f>
        <v/>
      </c>
      <c r="EC538" s="3"/>
      <c r="ED538" s="85"/>
      <c r="EE538" s="280" t="str">
        <f>IF(EF538="","",VLOOKUP(EF538,リスト!$AY$5:$AZ$10,2,FALSE))</f>
        <v/>
      </c>
      <c r="EF538" s="3"/>
      <c r="EG538" s="280" t="str">
        <f>IF(EH538="","",VLOOKUP(EH538,リスト!$BA$5:$BB$10,2,FALSE))</f>
        <v/>
      </c>
      <c r="EH538" s="3"/>
      <c r="EI538" s="280" t="str">
        <f>IF(EJ538="","",VLOOKUP(EJ538,リスト!$BC$5:$BD$10,2,FALSE))</f>
        <v/>
      </c>
      <c r="EJ538" s="3"/>
      <c r="EK538" s="280" t="str">
        <f>IF(EL538="","",VLOOKUP(EL538,リスト!$BE$5:$BF$10,2,FALSE))</f>
        <v/>
      </c>
      <c r="EL538" s="3"/>
      <c r="EM538" s="78"/>
      <c r="EN538" s="73"/>
      <c r="EO538" s="73"/>
      <c r="EP538" s="13"/>
      <c r="EQ538" s="13"/>
      <c r="ER538" s="280" t="str">
        <f>IF(ES538="","",VLOOKUP(ES538,リスト!$BG$5:$BH$10,2,FALSE))</f>
        <v/>
      </c>
      <c r="ES538" s="13"/>
      <c r="ET538" s="13"/>
      <c r="EU538" s="13"/>
      <c r="EV538" s="13"/>
      <c r="EW538" s="13"/>
      <c r="EX538" s="81"/>
      <c r="EY538" s="81"/>
      <c r="EZ538" s="26"/>
      <c r="FA538" s="281" t="str">
        <f>IF($EZ538="","",INDEX(リスト!$BI$5:$BJ$40,MATCH($EZ538,リスト!$BJ$5:$BJ$40,0),1))</f>
        <v/>
      </c>
      <c r="FB538" s="280" t="str">
        <f>IF(FC538="","",VLOOKUP(FC538,リスト!$BK:$BL,2,FALSE))</f>
        <v/>
      </c>
      <c r="FC538" s="13"/>
      <c r="FD538" s="331"/>
      <c r="FE538" s="3"/>
      <c r="FF538" s="280" t="str">
        <f>IF(FG538="","",VLOOKUP(FG538,リスト!$BO$5:$BP$6,2,FALSE))</f>
        <v/>
      </c>
      <c r="FG538" s="3"/>
      <c r="FH538" s="280" t="str">
        <f>IF(FI538="","",VLOOKUP(FI538,リスト!$BQ$5:$BR$8,2,FALSE))</f>
        <v/>
      </c>
      <c r="FI538" s="3"/>
      <c r="FJ538" s="282"/>
      <c r="FK538" s="280" t="str">
        <f>IF(FL538="","",VLOOKUP(FL538,リスト!$BS$5:$BT$6,2,FALSE))</f>
        <v/>
      </c>
      <c r="FL538" s="63"/>
      <c r="FM538" s="13"/>
      <c r="FN538" s="13"/>
      <c r="FO538" s="13"/>
      <c r="FP538" s="283" t="str">
        <f t="shared" si="78"/>
        <v/>
      </c>
      <c r="FQ538" s="283" t="str">
        <f t="shared" si="78"/>
        <v/>
      </c>
      <c r="FR538" s="13"/>
      <c r="FS538" s="85"/>
      <c r="FT538" s="85"/>
      <c r="FU538" s="281" t="str">
        <f t="shared" si="79"/>
        <v/>
      </c>
      <c r="FV538" s="280" t="str">
        <f>IF(FW538="","",VLOOKUP(FW538,リスト!$BV$5:$BW$10,2,FALSE))</f>
        <v/>
      </c>
      <c r="FW538" s="26"/>
      <c r="FX538" s="282" t="str">
        <f t="shared" si="80"/>
        <v/>
      </c>
      <c r="FY538" s="280" t="str">
        <f>IF(FZ538="","",VLOOKUP(FZ538,リスト!$BX$5:$BY$6,2,FALSE))</f>
        <v/>
      </c>
      <c r="FZ538" s="3"/>
      <c r="GA538" s="280" t="str">
        <f>IF(GB538="","",VLOOKUP(GB538,リスト!$BZ$5:$CA$6,2,FALSE))</f>
        <v/>
      </c>
      <c r="GB538" s="13"/>
      <c r="GC538" s="281" t="str">
        <f>IF(GD538="","",VLOOKUP(GD538,リスト!$CB$5:$CC$6,2,FALSE))</f>
        <v/>
      </c>
      <c r="GD538" s="13"/>
      <c r="GE538" s="13"/>
      <c r="GF538" s="13"/>
      <c r="GG538" s="75"/>
      <c r="GH538" s="281" t="str">
        <f t="shared" si="81"/>
        <v/>
      </c>
      <c r="GI538" s="128"/>
      <c r="GJ538" s="281" t="str">
        <f>IF(GK538="","",VLOOKUP(GK538,リスト!$CD$5:$CE$6,2,FALSE))</f>
        <v/>
      </c>
      <c r="GK538" s="13"/>
      <c r="GL538" s="281" t="str">
        <f>IF(GM538="","",VLOOKUP(GM538,リスト!$CF$5:$CG$5,2,FALSE))</f>
        <v/>
      </c>
      <c r="GM538" s="26"/>
      <c r="GN538" s="280" t="str">
        <f>IF(GO538="","",VLOOKUP(GO538,リスト!$CH$5:$CI$5,2,FALSE))</f>
        <v/>
      </c>
      <c r="GO538" s="284"/>
      <c r="GP538" s="284"/>
      <c r="GQ538" s="284"/>
      <c r="GR538" s="284"/>
      <c r="GS538" s="284"/>
      <c r="GT538" s="284"/>
      <c r="GU538" s="284"/>
      <c r="GV538" s="284"/>
      <c r="GW538" s="284"/>
      <c r="GX538" s="285"/>
    </row>
    <row r="539" spans="2:206" s="177" customFormat="1" ht="24.75" hidden="1" customHeight="1" outlineLevel="1">
      <c r="B539" s="286" t="str">
        <f>IF(明細!B533="","",明細!B533)</f>
        <v/>
      </c>
      <c r="C539" s="287" t="str">
        <f>IF(明細!C533="","",明細!C533)</f>
        <v/>
      </c>
      <c r="D539" s="265" t="str">
        <f>IF(明細!D533="","",明細!D533)</f>
        <v/>
      </c>
      <c r="E539" s="265" t="str">
        <f>IF(明細!E533="","",明細!E533)</f>
        <v/>
      </c>
      <c r="F539" s="265" t="str">
        <f>IF(明細!F533="","",明細!F533)</f>
        <v/>
      </c>
      <c r="G539" s="265" t="str">
        <f>IF(明細!G533="","",明細!G533)</f>
        <v/>
      </c>
      <c r="H539" s="265" t="str">
        <f>IF(明細!H533="","",明細!H533)</f>
        <v/>
      </c>
      <c r="I539" s="265" t="str">
        <f>IF(明細!I533="","",明細!I533)</f>
        <v/>
      </c>
      <c r="J539" s="265" t="str">
        <f>IF(明細!J533="","",明細!J533)</f>
        <v/>
      </c>
      <c r="K539" s="265" t="str">
        <f>IF(明細!K533="","",明細!K533)</f>
        <v/>
      </c>
      <c r="L539" s="265" t="str">
        <f>IF(明細!L533="","",明細!L533)</f>
        <v/>
      </c>
      <c r="M539" s="265" t="str">
        <f>IF(明細!M533="","",明細!M533)</f>
        <v/>
      </c>
      <c r="N539" s="265" t="str">
        <f>IF(明細!N533="","",明細!N533)</f>
        <v/>
      </c>
      <c r="O539" s="265" t="str">
        <f>IF(明細!O533="","",明細!O533)</f>
        <v/>
      </c>
      <c r="P539" s="265" t="str">
        <f>IF(明細!P533="","",明細!P533)</f>
        <v/>
      </c>
      <c r="Q539" s="265" t="str">
        <f>IF(明細!Q533="","",明細!Q533)</f>
        <v/>
      </c>
      <c r="R539" s="289" t="str">
        <f>IF(明細!R533="","",明細!R533)</f>
        <v/>
      </c>
      <c r="S539" s="291" t="str">
        <f>IF(明細!S533="","",明細!S533)</f>
        <v/>
      </c>
      <c r="T539" s="291" t="str">
        <f>IF(明細!T533="","",明細!T533)</f>
        <v/>
      </c>
      <c r="U539" s="291" t="str">
        <f>IF(明細!U533="","",明細!U533)</f>
        <v/>
      </c>
      <c r="V539" s="292" t="str">
        <f>IF(明細!V533="","",明細!V533)</f>
        <v>個</v>
      </c>
      <c r="W539" s="292" t="str">
        <f>IF(明細!W533="","",明細!W533)</f>
        <v/>
      </c>
      <c r="X539" s="293" t="str">
        <f>IF(明細!X533="","",明細!X533)</f>
        <v/>
      </c>
      <c r="Y539" s="134" t="str">
        <f>IF(明細!Y533="","",明細!Y533)</f>
        <v/>
      </c>
      <c r="Z539" s="135" t="str">
        <f>IF(明細!Z533="","",明細!Z533)</f>
        <v/>
      </c>
      <c r="AA539" s="134" t="str">
        <f>IF(明細!AA533="","",明細!AA533)</f>
        <v/>
      </c>
      <c r="AB539" s="303" t="str">
        <f>IF(明細!AB533="","",明細!AB533)</f>
        <v/>
      </c>
      <c r="AC539" s="134" t="str">
        <f>IF(明細!AC533="","",明細!AC533)</f>
        <v/>
      </c>
      <c r="AD539" s="183" t="str">
        <f>IF(明細!AD533="","",明細!AD533)</f>
        <v/>
      </c>
      <c r="AE539" s="184">
        <f>IF(明細!AE533="","",明細!AE533)</f>
        <v>0.1</v>
      </c>
      <c r="AF539" s="185" t="str">
        <f>IF(明細!AF533="","",明細!AF533)</f>
        <v/>
      </c>
      <c r="AG539" s="186" t="str">
        <f>IF(明細!AG533="","",明細!AG533)</f>
        <v/>
      </c>
      <c r="AH539" s="186" t="str">
        <f>IF(明細!AH533="","",明細!AH533)</f>
        <v/>
      </c>
      <c r="AI539" s="187" t="str">
        <f>IF(明細!AI533="","",明細!AI533)</f>
        <v/>
      </c>
      <c r="AJ539" s="296" t="str">
        <f>IF(明細!AJ533="","",明細!AJ533)</f>
        <v/>
      </c>
      <c r="AK539" s="297" t="str">
        <f>IF(明細!AK533="","",明細!AK533)</f>
        <v/>
      </c>
      <c r="AL539" s="298" t="str">
        <f>IF(明細!AL533="","",明細!AL533)</f>
        <v/>
      </c>
      <c r="AM539" s="299" t="str">
        <f>IF(明細!AM533="","",明細!AM533)</f>
        <v/>
      </c>
      <c r="AN539" s="300" t="str">
        <f>IF(明細!AN533="","",明細!AN533)</f>
        <v/>
      </c>
      <c r="AO539" s="300" t="str">
        <f>IF(明細!AO533="","",明細!AO533)</f>
        <v/>
      </c>
      <c r="AP539" s="300" t="str">
        <f>IF(明細!AP533="","",明細!AP533)</f>
        <v/>
      </c>
      <c r="AQ539" s="301" t="str">
        <f>IF(明細!AQ533="","",明細!AQ533)</f>
        <v/>
      </c>
      <c r="AR539" s="302" t="str">
        <f>IF(明細!AR533="","",明細!AR533)</f>
        <v/>
      </c>
      <c r="AU539" s="360"/>
      <c r="AV539" s="368"/>
      <c r="AW539" s="446" t="str">
        <f>IF(明細!AV533="","",明細!AV533)</f>
        <v/>
      </c>
      <c r="AX539" s="419" t="str">
        <f>IF(明細!AT533="","",明細!AT533)</f>
        <v/>
      </c>
      <c r="AY539" s="280" t="str">
        <f>IF($AX539="","",VLOOKUP($AX539,リスト!$CL:$CM,2,FALSE))</f>
        <v/>
      </c>
      <c r="AZ539" s="3"/>
      <c r="BA539" s="280" t="str">
        <f>IF(BB539="","",VLOOKUP(BB539,リスト!$K:$L,2,FALSE))</f>
        <v/>
      </c>
      <c r="BB539" s="3"/>
      <c r="BC539" s="3"/>
      <c r="BD539" s="87"/>
      <c r="BE539" s="280" t="str">
        <f>IF(BF539="","",VLOOKUP(BF539,リスト!$I:$J,2,FALSE))</f>
        <v/>
      </c>
      <c r="BF539" s="3"/>
      <c r="BG539" s="280" t="str">
        <f>IF(BH539="","",VLOOKUP(BH539,リスト!$M:$N,2,FALSE))</f>
        <v/>
      </c>
      <c r="BH539" s="282"/>
      <c r="BI539" s="280" t="str">
        <f>IF(BJ539="","",VLOOKUP(BJ539,リスト!$O:$P,2,FALSE))</f>
        <v/>
      </c>
      <c r="BJ539" s="24"/>
      <c r="BM539" s="451" t="str">
        <f>IF(明細!AV533="","",明細!AV533)</f>
        <v/>
      </c>
      <c r="BN539" s="453" t="str">
        <f>IF(明細!AT533="","",明細!AT533)</f>
        <v/>
      </c>
      <c r="BO539" s="280" t="str">
        <f>IF($BN539="","",VLOOKUP($BN539,リスト!$CL:$CM,2,FALSE))</f>
        <v/>
      </c>
      <c r="BP539" s="280" t="str">
        <f>IF(BQ539="","",VLOOKUP(BQ539,リスト!$K$5:$L$7,2,FALSE))</f>
        <v/>
      </c>
      <c r="BQ539" s="13"/>
      <c r="BR539" s="13"/>
      <c r="BS539" s="47"/>
      <c r="BT539" s="280" t="str">
        <f>IF(BU539="","",VLOOKUP(BU539,リスト!I530:J548,2,FALSE))</f>
        <v/>
      </c>
      <c r="BU539" s="13"/>
      <c r="BV539" s="13"/>
      <c r="BW539" s="282"/>
      <c r="BX539" s="282"/>
      <c r="BY539" s="280" t="str">
        <f>IF(BZ539="","",VLOOKUP(BZ539,リスト!$S$5:$T$6,2,FALSE))</f>
        <v/>
      </c>
      <c r="BZ539" s="3"/>
      <c r="CA539" s="3"/>
      <c r="CB539" s="81"/>
      <c r="CC539" s="280" t="str">
        <f t="shared" si="75"/>
        <v/>
      </c>
      <c r="CD539" s="83"/>
      <c r="CE539" s="83"/>
      <c r="CF539" s="83"/>
      <c r="CG539" s="83"/>
      <c r="CH539" s="282" t="str">
        <f t="shared" si="76"/>
        <v/>
      </c>
      <c r="CI539" s="83"/>
      <c r="CJ539" s="280" t="str">
        <f t="shared" si="77"/>
        <v/>
      </c>
      <c r="CK539" s="87"/>
      <c r="CL539" s="78"/>
      <c r="CM539" s="83"/>
      <c r="CN539" s="83"/>
      <c r="CO539" s="83"/>
      <c r="CP539" s="280" t="str">
        <f t="shared" si="82"/>
        <v/>
      </c>
      <c r="CQ539" s="81"/>
      <c r="CR539" s="280" t="str">
        <f t="shared" si="83"/>
        <v/>
      </c>
      <c r="CS539" s="3"/>
      <c r="CT539" s="3"/>
      <c r="CU539" s="280" t="str">
        <f>IF(CV539="","",VLOOKUP(CV539,リスト!$V$5:$W$6,2,FALSE))</f>
        <v/>
      </c>
      <c r="CV539" s="3"/>
      <c r="CW539" s="280" t="str">
        <f>IF(CX539="","",VLOOKUP(CX539,リスト!$X$5:$Y$6,2,FALSE))</f>
        <v/>
      </c>
      <c r="CX539" s="3"/>
      <c r="CY539" s="77"/>
      <c r="CZ539" s="77"/>
      <c r="DA539" s="75"/>
      <c r="DB539" s="75"/>
      <c r="DC539" s="75"/>
      <c r="DD539" s="75"/>
      <c r="DE539" s="280" t="str">
        <f>IF(DF539="","",VLOOKUP(DF539,リスト!$Z$5:$AA$10,2,FALSE))</f>
        <v/>
      </c>
      <c r="DF539" s="3"/>
      <c r="DG539" s="280" t="str">
        <f>IF(DH539="","",VLOOKUP(DH539,リスト!$AB$5:$AC$12,2,FALSE))</f>
        <v/>
      </c>
      <c r="DH539" s="63"/>
      <c r="DI539" s="280" t="str">
        <f>IF(DJ539="","",VLOOKUP(DJ539,リスト!$AD$5:$AE$7,2,FALSE))</f>
        <v/>
      </c>
      <c r="DJ539" s="3"/>
      <c r="DK539" s="280" t="str">
        <f>IF(DL539="","",VLOOKUP(DL539,リスト!$AF$5:$AG$10,2,FALSE))</f>
        <v/>
      </c>
      <c r="DL539" s="3"/>
      <c r="DM539" s="280" t="str">
        <f>IF(DN539="","",VLOOKUP(DN539,リスト!$AH$5:$AI$6,2,FALSE))</f>
        <v/>
      </c>
      <c r="DN539" s="3"/>
      <c r="DO539" s="280" t="str">
        <f>IF(DP539="","",VLOOKUP(DP539,リスト!$AJ$5:$AK$6,2,FALSE))</f>
        <v/>
      </c>
      <c r="DP539" s="3"/>
      <c r="DQ539" s="280" t="str">
        <f>IF(DR539="","",VLOOKUP(DR539,リスト!$AL$5:$AM$7,2,FALSE))</f>
        <v/>
      </c>
      <c r="DR539" s="3"/>
      <c r="DS539" s="13"/>
      <c r="DT539" s="85"/>
      <c r="DU539" s="85"/>
      <c r="DV539" s="281" t="str">
        <f>IF(DW539="","",VLOOKUP(DW539,リスト!$AN$5:$AO$6,2,FALSE))</f>
        <v/>
      </c>
      <c r="DW539" s="13"/>
      <c r="DX539" s="341"/>
      <c r="DY539" s="345"/>
      <c r="DZ539" s="341"/>
      <c r="EA539" s="345"/>
      <c r="EB539" s="280" t="str">
        <f>IF(EC539="","",VLOOKUP(EC539,リスト!$AW$5:$AX$8,2,FALSE))</f>
        <v/>
      </c>
      <c r="EC539" s="3"/>
      <c r="ED539" s="85"/>
      <c r="EE539" s="280" t="str">
        <f>IF(EF539="","",VLOOKUP(EF539,リスト!$AY$5:$AZ$10,2,FALSE))</f>
        <v/>
      </c>
      <c r="EF539" s="3"/>
      <c r="EG539" s="280" t="str">
        <f>IF(EH539="","",VLOOKUP(EH539,リスト!$BA$5:$BB$10,2,FALSE))</f>
        <v/>
      </c>
      <c r="EH539" s="3"/>
      <c r="EI539" s="280" t="str">
        <f>IF(EJ539="","",VLOOKUP(EJ539,リスト!$BC$5:$BD$10,2,FALSE))</f>
        <v/>
      </c>
      <c r="EJ539" s="3"/>
      <c r="EK539" s="280" t="str">
        <f>IF(EL539="","",VLOOKUP(EL539,リスト!$BE$5:$BF$10,2,FALSE))</f>
        <v/>
      </c>
      <c r="EL539" s="3"/>
      <c r="EM539" s="78"/>
      <c r="EN539" s="73"/>
      <c r="EO539" s="73"/>
      <c r="EP539" s="13"/>
      <c r="EQ539" s="13"/>
      <c r="ER539" s="280" t="str">
        <f>IF(ES539="","",VLOOKUP(ES539,リスト!$BG$5:$BH$10,2,FALSE))</f>
        <v/>
      </c>
      <c r="ES539" s="13"/>
      <c r="ET539" s="13"/>
      <c r="EU539" s="13"/>
      <c r="EV539" s="13"/>
      <c r="EW539" s="13"/>
      <c r="EX539" s="81"/>
      <c r="EY539" s="81"/>
      <c r="EZ539" s="26"/>
      <c r="FA539" s="281" t="str">
        <f>IF($EZ539="","",INDEX(リスト!$BI$5:$BJ$40,MATCH($EZ539,リスト!$BJ$5:$BJ$40,0),1))</f>
        <v/>
      </c>
      <c r="FB539" s="280" t="str">
        <f>IF(FC539="","",VLOOKUP(FC539,リスト!$BK:$BL,2,FALSE))</f>
        <v/>
      </c>
      <c r="FC539" s="13"/>
      <c r="FD539" s="331"/>
      <c r="FE539" s="3"/>
      <c r="FF539" s="280" t="str">
        <f>IF(FG539="","",VLOOKUP(FG539,リスト!$BO$5:$BP$6,2,FALSE))</f>
        <v/>
      </c>
      <c r="FG539" s="3"/>
      <c r="FH539" s="280" t="str">
        <f>IF(FI539="","",VLOOKUP(FI539,リスト!$BQ$5:$BR$8,2,FALSE))</f>
        <v/>
      </c>
      <c r="FI539" s="3"/>
      <c r="FJ539" s="282"/>
      <c r="FK539" s="280" t="str">
        <f>IF(FL539="","",VLOOKUP(FL539,リスト!$BS$5:$BT$6,2,FALSE))</f>
        <v/>
      </c>
      <c r="FL539" s="63"/>
      <c r="FM539" s="13"/>
      <c r="FN539" s="13"/>
      <c r="FO539" s="13"/>
      <c r="FP539" s="283" t="str">
        <f t="shared" si="78"/>
        <v/>
      </c>
      <c r="FQ539" s="283" t="str">
        <f t="shared" si="78"/>
        <v/>
      </c>
      <c r="FR539" s="13"/>
      <c r="FS539" s="85"/>
      <c r="FT539" s="85"/>
      <c r="FU539" s="281" t="str">
        <f t="shared" si="79"/>
        <v/>
      </c>
      <c r="FV539" s="280" t="str">
        <f>IF(FW539="","",VLOOKUP(FW539,リスト!$BV$5:$BW$10,2,FALSE))</f>
        <v/>
      </c>
      <c r="FW539" s="26"/>
      <c r="FX539" s="282" t="str">
        <f t="shared" si="80"/>
        <v/>
      </c>
      <c r="FY539" s="280" t="str">
        <f>IF(FZ539="","",VLOOKUP(FZ539,リスト!$BX$5:$BY$6,2,FALSE))</f>
        <v/>
      </c>
      <c r="FZ539" s="3"/>
      <c r="GA539" s="280" t="str">
        <f>IF(GB539="","",VLOOKUP(GB539,リスト!$BZ$5:$CA$6,2,FALSE))</f>
        <v/>
      </c>
      <c r="GB539" s="13"/>
      <c r="GC539" s="281" t="str">
        <f>IF(GD539="","",VLOOKUP(GD539,リスト!$CB$5:$CC$6,2,FALSE))</f>
        <v/>
      </c>
      <c r="GD539" s="13"/>
      <c r="GE539" s="13"/>
      <c r="GF539" s="13"/>
      <c r="GG539" s="75"/>
      <c r="GH539" s="281" t="str">
        <f t="shared" si="81"/>
        <v/>
      </c>
      <c r="GI539" s="128"/>
      <c r="GJ539" s="281" t="str">
        <f>IF(GK539="","",VLOOKUP(GK539,リスト!$CD$5:$CE$6,2,FALSE))</f>
        <v/>
      </c>
      <c r="GK539" s="13"/>
      <c r="GL539" s="281" t="str">
        <f>IF(GM539="","",VLOOKUP(GM539,リスト!$CF$5:$CG$5,2,FALSE))</f>
        <v/>
      </c>
      <c r="GM539" s="26"/>
      <c r="GN539" s="280" t="str">
        <f>IF(GO539="","",VLOOKUP(GO539,リスト!$CH$5:$CI$5,2,FALSE))</f>
        <v/>
      </c>
      <c r="GO539" s="284"/>
      <c r="GP539" s="284"/>
      <c r="GQ539" s="284"/>
      <c r="GR539" s="284"/>
      <c r="GS539" s="284"/>
      <c r="GT539" s="284"/>
      <c r="GU539" s="284"/>
      <c r="GV539" s="284"/>
      <c r="GW539" s="284"/>
      <c r="GX539" s="285"/>
    </row>
    <row r="540" spans="2:206" s="177" customFormat="1" ht="24.75" hidden="1" customHeight="1" outlineLevel="1">
      <c r="B540" s="286" t="str">
        <f>IF(明細!B534="","",明細!B534)</f>
        <v/>
      </c>
      <c r="C540" s="287" t="str">
        <f>IF(明細!C534="","",明細!C534)</f>
        <v/>
      </c>
      <c r="D540" s="265" t="str">
        <f>IF(明細!D534="","",明細!D534)</f>
        <v/>
      </c>
      <c r="E540" s="265" t="str">
        <f>IF(明細!E534="","",明細!E534)</f>
        <v/>
      </c>
      <c r="F540" s="265" t="str">
        <f>IF(明細!F534="","",明細!F534)</f>
        <v/>
      </c>
      <c r="G540" s="265" t="str">
        <f>IF(明細!G534="","",明細!G534)</f>
        <v/>
      </c>
      <c r="H540" s="265" t="str">
        <f>IF(明細!H534="","",明細!H534)</f>
        <v/>
      </c>
      <c r="I540" s="265" t="str">
        <f>IF(明細!I534="","",明細!I534)</f>
        <v/>
      </c>
      <c r="J540" s="265" t="str">
        <f>IF(明細!J534="","",明細!J534)</f>
        <v/>
      </c>
      <c r="K540" s="265" t="str">
        <f>IF(明細!K534="","",明細!K534)</f>
        <v/>
      </c>
      <c r="L540" s="265" t="str">
        <f>IF(明細!L534="","",明細!L534)</f>
        <v/>
      </c>
      <c r="M540" s="265" t="str">
        <f>IF(明細!M534="","",明細!M534)</f>
        <v/>
      </c>
      <c r="N540" s="265" t="str">
        <f>IF(明細!N534="","",明細!N534)</f>
        <v/>
      </c>
      <c r="O540" s="265" t="str">
        <f>IF(明細!O534="","",明細!O534)</f>
        <v/>
      </c>
      <c r="P540" s="265" t="str">
        <f>IF(明細!P534="","",明細!P534)</f>
        <v/>
      </c>
      <c r="Q540" s="265" t="str">
        <f>IF(明細!Q534="","",明細!Q534)</f>
        <v/>
      </c>
      <c r="R540" s="289" t="str">
        <f>IF(明細!R534="","",明細!R534)</f>
        <v/>
      </c>
      <c r="S540" s="291" t="str">
        <f>IF(明細!S534="","",明細!S534)</f>
        <v/>
      </c>
      <c r="T540" s="291" t="str">
        <f>IF(明細!T534="","",明細!T534)</f>
        <v/>
      </c>
      <c r="U540" s="291" t="str">
        <f>IF(明細!U534="","",明細!U534)</f>
        <v/>
      </c>
      <c r="V540" s="292" t="str">
        <f>IF(明細!V534="","",明細!V534)</f>
        <v>個</v>
      </c>
      <c r="W540" s="292" t="str">
        <f>IF(明細!W534="","",明細!W534)</f>
        <v/>
      </c>
      <c r="X540" s="293" t="str">
        <f>IF(明細!X534="","",明細!X534)</f>
        <v/>
      </c>
      <c r="Y540" s="134" t="str">
        <f>IF(明細!Y534="","",明細!Y534)</f>
        <v/>
      </c>
      <c r="Z540" s="135" t="str">
        <f>IF(明細!Z534="","",明細!Z534)</f>
        <v/>
      </c>
      <c r="AA540" s="134" t="str">
        <f>IF(明細!AA534="","",明細!AA534)</f>
        <v/>
      </c>
      <c r="AB540" s="303" t="str">
        <f>IF(明細!AB534="","",明細!AB534)</f>
        <v/>
      </c>
      <c r="AC540" s="134" t="str">
        <f>IF(明細!AC534="","",明細!AC534)</f>
        <v/>
      </c>
      <c r="AD540" s="183" t="str">
        <f>IF(明細!AD534="","",明細!AD534)</f>
        <v/>
      </c>
      <c r="AE540" s="184">
        <f>IF(明細!AE534="","",明細!AE534)</f>
        <v>0.1</v>
      </c>
      <c r="AF540" s="185" t="str">
        <f>IF(明細!AF534="","",明細!AF534)</f>
        <v/>
      </c>
      <c r="AG540" s="186" t="str">
        <f>IF(明細!AG534="","",明細!AG534)</f>
        <v/>
      </c>
      <c r="AH540" s="186" t="str">
        <f>IF(明細!AH534="","",明細!AH534)</f>
        <v/>
      </c>
      <c r="AI540" s="187" t="str">
        <f>IF(明細!AI534="","",明細!AI534)</f>
        <v/>
      </c>
      <c r="AJ540" s="296" t="str">
        <f>IF(明細!AJ534="","",明細!AJ534)</f>
        <v/>
      </c>
      <c r="AK540" s="297" t="str">
        <f>IF(明細!AK534="","",明細!AK534)</f>
        <v/>
      </c>
      <c r="AL540" s="298" t="str">
        <f>IF(明細!AL534="","",明細!AL534)</f>
        <v/>
      </c>
      <c r="AM540" s="299" t="str">
        <f>IF(明細!AM534="","",明細!AM534)</f>
        <v/>
      </c>
      <c r="AN540" s="300" t="str">
        <f>IF(明細!AN534="","",明細!AN534)</f>
        <v/>
      </c>
      <c r="AO540" s="300" t="str">
        <f>IF(明細!AO534="","",明細!AO534)</f>
        <v/>
      </c>
      <c r="AP540" s="300" t="str">
        <f>IF(明細!AP534="","",明細!AP534)</f>
        <v/>
      </c>
      <c r="AQ540" s="301" t="str">
        <f>IF(明細!AQ534="","",明細!AQ534)</f>
        <v/>
      </c>
      <c r="AR540" s="302" t="str">
        <f>IF(明細!AR534="","",明細!AR534)</f>
        <v/>
      </c>
      <c r="AU540" s="360"/>
      <c r="AV540" s="368"/>
      <c r="AW540" s="446" t="str">
        <f>IF(明細!AV534="","",明細!AV534)</f>
        <v/>
      </c>
      <c r="AX540" s="419" t="str">
        <f>IF(明細!AT534="","",明細!AT534)</f>
        <v/>
      </c>
      <c r="AY540" s="280" t="str">
        <f>IF($AX540="","",VLOOKUP($AX540,リスト!$CL:$CM,2,FALSE))</f>
        <v/>
      </c>
      <c r="AZ540" s="3"/>
      <c r="BA540" s="280" t="str">
        <f>IF(BB540="","",VLOOKUP(BB540,リスト!$K:$L,2,FALSE))</f>
        <v/>
      </c>
      <c r="BB540" s="3"/>
      <c r="BC540" s="3"/>
      <c r="BD540" s="87"/>
      <c r="BE540" s="280" t="str">
        <f>IF(BF540="","",VLOOKUP(BF540,リスト!$I:$J,2,FALSE))</f>
        <v/>
      </c>
      <c r="BF540" s="3"/>
      <c r="BG540" s="280" t="str">
        <f>IF(BH540="","",VLOOKUP(BH540,リスト!$M:$N,2,FALSE))</f>
        <v/>
      </c>
      <c r="BH540" s="282"/>
      <c r="BI540" s="280" t="str">
        <f>IF(BJ540="","",VLOOKUP(BJ540,リスト!$O:$P,2,FALSE))</f>
        <v/>
      </c>
      <c r="BJ540" s="24"/>
      <c r="BM540" s="451" t="str">
        <f>IF(明細!AV534="","",明細!AV534)</f>
        <v/>
      </c>
      <c r="BN540" s="453" t="str">
        <f>IF(明細!AT534="","",明細!AT534)</f>
        <v/>
      </c>
      <c r="BO540" s="280" t="str">
        <f>IF($BN540="","",VLOOKUP($BN540,リスト!$CL:$CM,2,FALSE))</f>
        <v/>
      </c>
      <c r="BP540" s="280" t="str">
        <f>IF(BQ540="","",VLOOKUP(BQ540,リスト!$K$5:$L$7,2,FALSE))</f>
        <v/>
      </c>
      <c r="BQ540" s="13"/>
      <c r="BR540" s="13"/>
      <c r="BS540" s="47"/>
      <c r="BT540" s="280" t="str">
        <f>IF(BU540="","",VLOOKUP(BU540,リスト!I531:J549,2,FALSE))</f>
        <v/>
      </c>
      <c r="BU540" s="13"/>
      <c r="BV540" s="13"/>
      <c r="BW540" s="282"/>
      <c r="BX540" s="282"/>
      <c r="BY540" s="280" t="str">
        <f>IF(BZ540="","",VLOOKUP(BZ540,リスト!$S$5:$T$6,2,FALSE))</f>
        <v/>
      </c>
      <c r="BZ540" s="3"/>
      <c r="CA540" s="3"/>
      <c r="CB540" s="81"/>
      <c r="CC540" s="280" t="str">
        <f t="shared" si="75"/>
        <v/>
      </c>
      <c r="CD540" s="83"/>
      <c r="CE540" s="83"/>
      <c r="CF540" s="83"/>
      <c r="CG540" s="83"/>
      <c r="CH540" s="282" t="str">
        <f t="shared" si="76"/>
        <v/>
      </c>
      <c r="CI540" s="83"/>
      <c r="CJ540" s="280" t="str">
        <f t="shared" si="77"/>
        <v/>
      </c>
      <c r="CK540" s="87"/>
      <c r="CL540" s="78"/>
      <c r="CM540" s="83"/>
      <c r="CN540" s="83"/>
      <c r="CO540" s="83"/>
      <c r="CP540" s="280" t="str">
        <f t="shared" si="82"/>
        <v/>
      </c>
      <c r="CQ540" s="81"/>
      <c r="CR540" s="280" t="str">
        <f t="shared" si="83"/>
        <v/>
      </c>
      <c r="CS540" s="3"/>
      <c r="CT540" s="3"/>
      <c r="CU540" s="280" t="str">
        <f>IF(CV540="","",VLOOKUP(CV540,リスト!$V$5:$W$6,2,FALSE))</f>
        <v/>
      </c>
      <c r="CV540" s="3"/>
      <c r="CW540" s="280" t="str">
        <f>IF(CX540="","",VLOOKUP(CX540,リスト!$X$5:$Y$6,2,FALSE))</f>
        <v/>
      </c>
      <c r="CX540" s="3"/>
      <c r="CY540" s="77"/>
      <c r="CZ540" s="77"/>
      <c r="DA540" s="75"/>
      <c r="DB540" s="75"/>
      <c r="DC540" s="75"/>
      <c r="DD540" s="75"/>
      <c r="DE540" s="280" t="str">
        <f>IF(DF540="","",VLOOKUP(DF540,リスト!$Z$5:$AA$10,2,FALSE))</f>
        <v/>
      </c>
      <c r="DF540" s="3"/>
      <c r="DG540" s="280" t="str">
        <f>IF(DH540="","",VLOOKUP(DH540,リスト!$AB$5:$AC$12,2,FALSE))</f>
        <v/>
      </c>
      <c r="DH540" s="63"/>
      <c r="DI540" s="280" t="str">
        <f>IF(DJ540="","",VLOOKUP(DJ540,リスト!$AD$5:$AE$7,2,FALSE))</f>
        <v/>
      </c>
      <c r="DJ540" s="3"/>
      <c r="DK540" s="280" t="str">
        <f>IF(DL540="","",VLOOKUP(DL540,リスト!$AF$5:$AG$10,2,FALSE))</f>
        <v/>
      </c>
      <c r="DL540" s="3"/>
      <c r="DM540" s="280" t="str">
        <f>IF(DN540="","",VLOOKUP(DN540,リスト!$AH$5:$AI$6,2,FALSE))</f>
        <v/>
      </c>
      <c r="DN540" s="3"/>
      <c r="DO540" s="280" t="str">
        <f>IF(DP540="","",VLOOKUP(DP540,リスト!$AJ$5:$AK$6,2,FALSE))</f>
        <v/>
      </c>
      <c r="DP540" s="3"/>
      <c r="DQ540" s="280" t="str">
        <f>IF(DR540="","",VLOOKUP(DR540,リスト!$AL$5:$AM$7,2,FALSE))</f>
        <v/>
      </c>
      <c r="DR540" s="3"/>
      <c r="DS540" s="13"/>
      <c r="DT540" s="85"/>
      <c r="DU540" s="85"/>
      <c r="DV540" s="281" t="str">
        <f>IF(DW540="","",VLOOKUP(DW540,リスト!$AN$5:$AO$6,2,FALSE))</f>
        <v/>
      </c>
      <c r="DW540" s="13"/>
      <c r="DX540" s="341"/>
      <c r="DY540" s="345"/>
      <c r="DZ540" s="341"/>
      <c r="EA540" s="345"/>
      <c r="EB540" s="280" t="str">
        <f>IF(EC540="","",VLOOKUP(EC540,リスト!$AW$5:$AX$8,2,FALSE))</f>
        <v/>
      </c>
      <c r="EC540" s="3"/>
      <c r="ED540" s="85"/>
      <c r="EE540" s="280" t="str">
        <f>IF(EF540="","",VLOOKUP(EF540,リスト!$AY$5:$AZ$10,2,FALSE))</f>
        <v/>
      </c>
      <c r="EF540" s="3"/>
      <c r="EG540" s="280" t="str">
        <f>IF(EH540="","",VLOOKUP(EH540,リスト!$BA$5:$BB$10,2,FALSE))</f>
        <v/>
      </c>
      <c r="EH540" s="3"/>
      <c r="EI540" s="280" t="str">
        <f>IF(EJ540="","",VLOOKUP(EJ540,リスト!$BC$5:$BD$10,2,FALSE))</f>
        <v/>
      </c>
      <c r="EJ540" s="3"/>
      <c r="EK540" s="280" t="str">
        <f>IF(EL540="","",VLOOKUP(EL540,リスト!$BE$5:$BF$10,2,FALSE))</f>
        <v/>
      </c>
      <c r="EL540" s="3"/>
      <c r="EM540" s="78"/>
      <c r="EN540" s="73"/>
      <c r="EO540" s="73"/>
      <c r="EP540" s="13"/>
      <c r="EQ540" s="13"/>
      <c r="ER540" s="280" t="str">
        <f>IF(ES540="","",VLOOKUP(ES540,リスト!$BG$5:$BH$10,2,FALSE))</f>
        <v/>
      </c>
      <c r="ES540" s="13"/>
      <c r="ET540" s="13"/>
      <c r="EU540" s="13"/>
      <c r="EV540" s="13"/>
      <c r="EW540" s="13"/>
      <c r="EX540" s="81"/>
      <c r="EY540" s="81"/>
      <c r="EZ540" s="26"/>
      <c r="FA540" s="281" t="str">
        <f>IF($EZ540="","",INDEX(リスト!$BI$5:$BJ$40,MATCH($EZ540,リスト!$BJ$5:$BJ$40,0),1))</f>
        <v/>
      </c>
      <c r="FB540" s="280" t="str">
        <f>IF(FC540="","",VLOOKUP(FC540,リスト!$BK:$BL,2,FALSE))</f>
        <v/>
      </c>
      <c r="FC540" s="13"/>
      <c r="FD540" s="331"/>
      <c r="FE540" s="3"/>
      <c r="FF540" s="280" t="str">
        <f>IF(FG540="","",VLOOKUP(FG540,リスト!$BO$5:$BP$6,2,FALSE))</f>
        <v/>
      </c>
      <c r="FG540" s="3"/>
      <c r="FH540" s="280" t="str">
        <f>IF(FI540="","",VLOOKUP(FI540,リスト!$BQ$5:$BR$8,2,FALSE))</f>
        <v/>
      </c>
      <c r="FI540" s="3"/>
      <c r="FJ540" s="282"/>
      <c r="FK540" s="280" t="str">
        <f>IF(FL540="","",VLOOKUP(FL540,リスト!$BS$5:$BT$6,2,FALSE))</f>
        <v/>
      </c>
      <c r="FL540" s="63"/>
      <c r="FM540" s="13"/>
      <c r="FN540" s="13"/>
      <c r="FO540" s="13"/>
      <c r="FP540" s="283" t="str">
        <f t="shared" si="78"/>
        <v/>
      </c>
      <c r="FQ540" s="283" t="str">
        <f t="shared" si="78"/>
        <v/>
      </c>
      <c r="FR540" s="13"/>
      <c r="FS540" s="85"/>
      <c r="FT540" s="85"/>
      <c r="FU540" s="281" t="str">
        <f t="shared" si="79"/>
        <v/>
      </c>
      <c r="FV540" s="280" t="str">
        <f>IF(FW540="","",VLOOKUP(FW540,リスト!$BV$5:$BW$10,2,FALSE))</f>
        <v/>
      </c>
      <c r="FW540" s="26"/>
      <c r="FX540" s="282" t="str">
        <f t="shared" si="80"/>
        <v/>
      </c>
      <c r="FY540" s="280" t="str">
        <f>IF(FZ540="","",VLOOKUP(FZ540,リスト!$BX$5:$BY$6,2,FALSE))</f>
        <v/>
      </c>
      <c r="FZ540" s="3"/>
      <c r="GA540" s="280" t="str">
        <f>IF(GB540="","",VLOOKUP(GB540,リスト!$BZ$5:$CA$6,2,FALSE))</f>
        <v/>
      </c>
      <c r="GB540" s="13"/>
      <c r="GC540" s="281" t="str">
        <f>IF(GD540="","",VLOOKUP(GD540,リスト!$CB$5:$CC$6,2,FALSE))</f>
        <v/>
      </c>
      <c r="GD540" s="13"/>
      <c r="GE540" s="13"/>
      <c r="GF540" s="13"/>
      <c r="GG540" s="75"/>
      <c r="GH540" s="281" t="str">
        <f t="shared" si="81"/>
        <v/>
      </c>
      <c r="GI540" s="128"/>
      <c r="GJ540" s="281" t="str">
        <f>IF(GK540="","",VLOOKUP(GK540,リスト!$CD$5:$CE$6,2,FALSE))</f>
        <v/>
      </c>
      <c r="GK540" s="13"/>
      <c r="GL540" s="281" t="str">
        <f>IF(GM540="","",VLOOKUP(GM540,リスト!$CF$5:$CG$5,2,FALSE))</f>
        <v/>
      </c>
      <c r="GM540" s="26"/>
      <c r="GN540" s="280" t="str">
        <f>IF(GO540="","",VLOOKUP(GO540,リスト!$CH$5:$CI$5,2,FALSE))</f>
        <v/>
      </c>
      <c r="GO540" s="284"/>
      <c r="GP540" s="284"/>
      <c r="GQ540" s="284"/>
      <c r="GR540" s="284"/>
      <c r="GS540" s="284"/>
      <c r="GT540" s="284"/>
      <c r="GU540" s="284"/>
      <c r="GV540" s="284"/>
      <c r="GW540" s="284"/>
      <c r="GX540" s="285"/>
    </row>
    <row r="541" spans="2:206" s="177" customFormat="1" ht="24.75" hidden="1" customHeight="1" outlineLevel="1">
      <c r="B541" s="286" t="str">
        <f>IF(明細!B535="","",明細!B535)</f>
        <v/>
      </c>
      <c r="C541" s="287" t="str">
        <f>IF(明細!C535="","",明細!C535)</f>
        <v/>
      </c>
      <c r="D541" s="265" t="str">
        <f>IF(明細!D535="","",明細!D535)</f>
        <v/>
      </c>
      <c r="E541" s="265" t="str">
        <f>IF(明細!E535="","",明細!E535)</f>
        <v/>
      </c>
      <c r="F541" s="265" t="str">
        <f>IF(明細!F535="","",明細!F535)</f>
        <v/>
      </c>
      <c r="G541" s="265" t="str">
        <f>IF(明細!G535="","",明細!G535)</f>
        <v/>
      </c>
      <c r="H541" s="265" t="str">
        <f>IF(明細!H535="","",明細!H535)</f>
        <v/>
      </c>
      <c r="I541" s="265" t="str">
        <f>IF(明細!I535="","",明細!I535)</f>
        <v/>
      </c>
      <c r="J541" s="265" t="str">
        <f>IF(明細!J535="","",明細!J535)</f>
        <v/>
      </c>
      <c r="K541" s="265" t="str">
        <f>IF(明細!K535="","",明細!K535)</f>
        <v/>
      </c>
      <c r="L541" s="265" t="str">
        <f>IF(明細!L535="","",明細!L535)</f>
        <v/>
      </c>
      <c r="M541" s="265" t="str">
        <f>IF(明細!M535="","",明細!M535)</f>
        <v/>
      </c>
      <c r="N541" s="265" t="str">
        <f>IF(明細!N535="","",明細!N535)</f>
        <v/>
      </c>
      <c r="O541" s="265" t="str">
        <f>IF(明細!O535="","",明細!O535)</f>
        <v/>
      </c>
      <c r="P541" s="265" t="str">
        <f>IF(明細!P535="","",明細!P535)</f>
        <v/>
      </c>
      <c r="Q541" s="265" t="str">
        <f>IF(明細!Q535="","",明細!Q535)</f>
        <v/>
      </c>
      <c r="R541" s="289" t="str">
        <f>IF(明細!R535="","",明細!R535)</f>
        <v/>
      </c>
      <c r="S541" s="291" t="str">
        <f>IF(明細!S535="","",明細!S535)</f>
        <v/>
      </c>
      <c r="T541" s="291" t="str">
        <f>IF(明細!T535="","",明細!T535)</f>
        <v/>
      </c>
      <c r="U541" s="291" t="str">
        <f>IF(明細!U535="","",明細!U535)</f>
        <v/>
      </c>
      <c r="V541" s="292" t="str">
        <f>IF(明細!V535="","",明細!V535)</f>
        <v>個</v>
      </c>
      <c r="W541" s="292" t="str">
        <f>IF(明細!W535="","",明細!W535)</f>
        <v/>
      </c>
      <c r="X541" s="293" t="str">
        <f>IF(明細!X535="","",明細!X535)</f>
        <v/>
      </c>
      <c r="Y541" s="134" t="str">
        <f>IF(明細!Y535="","",明細!Y535)</f>
        <v/>
      </c>
      <c r="Z541" s="135" t="str">
        <f>IF(明細!Z535="","",明細!Z535)</f>
        <v/>
      </c>
      <c r="AA541" s="134" t="str">
        <f>IF(明細!AA535="","",明細!AA535)</f>
        <v/>
      </c>
      <c r="AB541" s="303" t="str">
        <f>IF(明細!AB535="","",明細!AB535)</f>
        <v/>
      </c>
      <c r="AC541" s="134" t="str">
        <f>IF(明細!AC535="","",明細!AC535)</f>
        <v/>
      </c>
      <c r="AD541" s="183" t="str">
        <f>IF(明細!AD535="","",明細!AD535)</f>
        <v/>
      </c>
      <c r="AE541" s="184">
        <f>IF(明細!AE535="","",明細!AE535)</f>
        <v>0.1</v>
      </c>
      <c r="AF541" s="185" t="str">
        <f>IF(明細!AF535="","",明細!AF535)</f>
        <v/>
      </c>
      <c r="AG541" s="186" t="str">
        <f>IF(明細!AG535="","",明細!AG535)</f>
        <v/>
      </c>
      <c r="AH541" s="186" t="str">
        <f>IF(明細!AH535="","",明細!AH535)</f>
        <v/>
      </c>
      <c r="AI541" s="187" t="str">
        <f>IF(明細!AI535="","",明細!AI535)</f>
        <v/>
      </c>
      <c r="AJ541" s="296" t="str">
        <f>IF(明細!AJ535="","",明細!AJ535)</f>
        <v/>
      </c>
      <c r="AK541" s="297" t="str">
        <f>IF(明細!AK535="","",明細!AK535)</f>
        <v/>
      </c>
      <c r="AL541" s="298" t="str">
        <f>IF(明細!AL535="","",明細!AL535)</f>
        <v/>
      </c>
      <c r="AM541" s="299" t="str">
        <f>IF(明細!AM535="","",明細!AM535)</f>
        <v/>
      </c>
      <c r="AN541" s="300" t="str">
        <f>IF(明細!AN535="","",明細!AN535)</f>
        <v/>
      </c>
      <c r="AO541" s="300" t="str">
        <f>IF(明細!AO535="","",明細!AO535)</f>
        <v/>
      </c>
      <c r="AP541" s="300" t="str">
        <f>IF(明細!AP535="","",明細!AP535)</f>
        <v/>
      </c>
      <c r="AQ541" s="301" t="str">
        <f>IF(明細!AQ535="","",明細!AQ535)</f>
        <v/>
      </c>
      <c r="AR541" s="302" t="str">
        <f>IF(明細!AR535="","",明細!AR535)</f>
        <v/>
      </c>
      <c r="AU541" s="360"/>
      <c r="AV541" s="368"/>
      <c r="AW541" s="446" t="str">
        <f>IF(明細!AV535="","",明細!AV535)</f>
        <v/>
      </c>
      <c r="AX541" s="419" t="str">
        <f>IF(明細!AT535="","",明細!AT535)</f>
        <v/>
      </c>
      <c r="AY541" s="280" t="str">
        <f>IF($AX541="","",VLOOKUP($AX541,リスト!$CL:$CM,2,FALSE))</f>
        <v/>
      </c>
      <c r="AZ541" s="3"/>
      <c r="BA541" s="280" t="str">
        <f>IF(BB541="","",VLOOKUP(BB541,リスト!$K:$L,2,FALSE))</f>
        <v/>
      </c>
      <c r="BB541" s="3"/>
      <c r="BC541" s="3"/>
      <c r="BD541" s="87"/>
      <c r="BE541" s="280" t="str">
        <f>IF(BF541="","",VLOOKUP(BF541,リスト!$I:$J,2,FALSE))</f>
        <v/>
      </c>
      <c r="BF541" s="3"/>
      <c r="BG541" s="280" t="str">
        <f>IF(BH541="","",VLOOKUP(BH541,リスト!$M:$N,2,FALSE))</f>
        <v/>
      </c>
      <c r="BH541" s="282"/>
      <c r="BI541" s="280" t="str">
        <f>IF(BJ541="","",VLOOKUP(BJ541,リスト!$O:$P,2,FALSE))</f>
        <v/>
      </c>
      <c r="BJ541" s="24"/>
      <c r="BM541" s="451" t="str">
        <f>IF(明細!AV535="","",明細!AV535)</f>
        <v/>
      </c>
      <c r="BN541" s="453" t="str">
        <f>IF(明細!AT535="","",明細!AT535)</f>
        <v/>
      </c>
      <c r="BO541" s="280" t="str">
        <f>IF($BN541="","",VLOOKUP($BN541,リスト!$CL:$CM,2,FALSE))</f>
        <v/>
      </c>
      <c r="BP541" s="280" t="str">
        <f>IF(BQ541="","",VLOOKUP(BQ541,リスト!$K$5:$L$7,2,FALSE))</f>
        <v/>
      </c>
      <c r="BQ541" s="13"/>
      <c r="BR541" s="13"/>
      <c r="BS541" s="47"/>
      <c r="BT541" s="280" t="str">
        <f>IF(BU541="","",VLOOKUP(BU541,リスト!I532:J550,2,FALSE))</f>
        <v/>
      </c>
      <c r="BU541" s="13"/>
      <c r="BV541" s="13"/>
      <c r="BW541" s="282"/>
      <c r="BX541" s="282"/>
      <c r="BY541" s="280" t="str">
        <f>IF(BZ541="","",VLOOKUP(BZ541,リスト!$S$5:$T$6,2,FALSE))</f>
        <v/>
      </c>
      <c r="BZ541" s="3"/>
      <c r="CA541" s="3"/>
      <c r="CB541" s="81"/>
      <c r="CC541" s="280" t="str">
        <f t="shared" si="75"/>
        <v/>
      </c>
      <c r="CD541" s="83"/>
      <c r="CE541" s="83"/>
      <c r="CF541" s="83"/>
      <c r="CG541" s="83"/>
      <c r="CH541" s="282" t="str">
        <f t="shared" si="76"/>
        <v/>
      </c>
      <c r="CI541" s="83"/>
      <c r="CJ541" s="280" t="str">
        <f t="shared" si="77"/>
        <v/>
      </c>
      <c r="CK541" s="87"/>
      <c r="CL541" s="78"/>
      <c r="CM541" s="83"/>
      <c r="CN541" s="83"/>
      <c r="CO541" s="83"/>
      <c r="CP541" s="280" t="str">
        <f t="shared" si="82"/>
        <v/>
      </c>
      <c r="CQ541" s="81"/>
      <c r="CR541" s="280" t="str">
        <f t="shared" si="83"/>
        <v/>
      </c>
      <c r="CS541" s="3"/>
      <c r="CT541" s="3"/>
      <c r="CU541" s="280" t="str">
        <f>IF(CV541="","",VLOOKUP(CV541,リスト!$V$5:$W$6,2,FALSE))</f>
        <v/>
      </c>
      <c r="CV541" s="3"/>
      <c r="CW541" s="280" t="str">
        <f>IF(CX541="","",VLOOKUP(CX541,リスト!$X$5:$Y$6,2,FALSE))</f>
        <v/>
      </c>
      <c r="CX541" s="3"/>
      <c r="CY541" s="77"/>
      <c r="CZ541" s="77"/>
      <c r="DA541" s="75"/>
      <c r="DB541" s="75"/>
      <c r="DC541" s="75"/>
      <c r="DD541" s="75"/>
      <c r="DE541" s="280" t="str">
        <f>IF(DF541="","",VLOOKUP(DF541,リスト!$Z$5:$AA$10,2,FALSE))</f>
        <v/>
      </c>
      <c r="DF541" s="3"/>
      <c r="DG541" s="280" t="str">
        <f>IF(DH541="","",VLOOKUP(DH541,リスト!$AB$5:$AC$12,2,FALSE))</f>
        <v/>
      </c>
      <c r="DH541" s="63"/>
      <c r="DI541" s="280" t="str">
        <f>IF(DJ541="","",VLOOKUP(DJ541,リスト!$AD$5:$AE$7,2,FALSE))</f>
        <v/>
      </c>
      <c r="DJ541" s="3"/>
      <c r="DK541" s="280" t="str">
        <f>IF(DL541="","",VLOOKUP(DL541,リスト!$AF$5:$AG$10,2,FALSE))</f>
        <v/>
      </c>
      <c r="DL541" s="3"/>
      <c r="DM541" s="280" t="str">
        <f>IF(DN541="","",VLOOKUP(DN541,リスト!$AH$5:$AI$6,2,FALSE))</f>
        <v/>
      </c>
      <c r="DN541" s="3"/>
      <c r="DO541" s="280" t="str">
        <f>IF(DP541="","",VLOOKUP(DP541,リスト!$AJ$5:$AK$6,2,FALSE))</f>
        <v/>
      </c>
      <c r="DP541" s="3"/>
      <c r="DQ541" s="280" t="str">
        <f>IF(DR541="","",VLOOKUP(DR541,リスト!$AL$5:$AM$7,2,FALSE))</f>
        <v/>
      </c>
      <c r="DR541" s="3"/>
      <c r="DS541" s="13"/>
      <c r="DT541" s="85"/>
      <c r="DU541" s="85"/>
      <c r="DV541" s="281" t="str">
        <f>IF(DW541="","",VLOOKUP(DW541,リスト!$AN$5:$AO$6,2,FALSE))</f>
        <v/>
      </c>
      <c r="DW541" s="13"/>
      <c r="DX541" s="341"/>
      <c r="DY541" s="345"/>
      <c r="DZ541" s="341"/>
      <c r="EA541" s="345"/>
      <c r="EB541" s="280" t="str">
        <f>IF(EC541="","",VLOOKUP(EC541,リスト!$AW$5:$AX$8,2,FALSE))</f>
        <v/>
      </c>
      <c r="EC541" s="3"/>
      <c r="ED541" s="85"/>
      <c r="EE541" s="280" t="str">
        <f>IF(EF541="","",VLOOKUP(EF541,リスト!$AY$5:$AZ$10,2,FALSE))</f>
        <v/>
      </c>
      <c r="EF541" s="3"/>
      <c r="EG541" s="280" t="str">
        <f>IF(EH541="","",VLOOKUP(EH541,リスト!$BA$5:$BB$10,2,FALSE))</f>
        <v/>
      </c>
      <c r="EH541" s="3"/>
      <c r="EI541" s="280" t="str">
        <f>IF(EJ541="","",VLOOKUP(EJ541,リスト!$BC$5:$BD$10,2,FALSE))</f>
        <v/>
      </c>
      <c r="EJ541" s="3"/>
      <c r="EK541" s="280" t="str">
        <f>IF(EL541="","",VLOOKUP(EL541,リスト!$BE$5:$BF$10,2,FALSE))</f>
        <v/>
      </c>
      <c r="EL541" s="3"/>
      <c r="EM541" s="78"/>
      <c r="EN541" s="73"/>
      <c r="EO541" s="73"/>
      <c r="EP541" s="13"/>
      <c r="EQ541" s="13"/>
      <c r="ER541" s="280" t="str">
        <f>IF(ES541="","",VLOOKUP(ES541,リスト!$BG$5:$BH$10,2,FALSE))</f>
        <v/>
      </c>
      <c r="ES541" s="13"/>
      <c r="ET541" s="13"/>
      <c r="EU541" s="13"/>
      <c r="EV541" s="13"/>
      <c r="EW541" s="13"/>
      <c r="EX541" s="81"/>
      <c r="EY541" s="81"/>
      <c r="EZ541" s="26"/>
      <c r="FA541" s="281" t="str">
        <f>IF($EZ541="","",INDEX(リスト!$BI$5:$BJ$40,MATCH($EZ541,リスト!$BJ$5:$BJ$40,0),1))</f>
        <v/>
      </c>
      <c r="FB541" s="280" t="str">
        <f>IF(FC541="","",VLOOKUP(FC541,リスト!$BK:$BL,2,FALSE))</f>
        <v/>
      </c>
      <c r="FC541" s="13"/>
      <c r="FD541" s="331"/>
      <c r="FE541" s="3"/>
      <c r="FF541" s="280" t="str">
        <f>IF(FG541="","",VLOOKUP(FG541,リスト!$BO$5:$BP$6,2,FALSE))</f>
        <v/>
      </c>
      <c r="FG541" s="3"/>
      <c r="FH541" s="280" t="str">
        <f>IF(FI541="","",VLOOKUP(FI541,リスト!$BQ$5:$BR$8,2,FALSE))</f>
        <v/>
      </c>
      <c r="FI541" s="3"/>
      <c r="FJ541" s="282"/>
      <c r="FK541" s="280" t="str">
        <f>IF(FL541="","",VLOOKUP(FL541,リスト!$BS$5:$BT$6,2,FALSE))</f>
        <v/>
      </c>
      <c r="FL541" s="63"/>
      <c r="FM541" s="13"/>
      <c r="FN541" s="13"/>
      <c r="FO541" s="13"/>
      <c r="FP541" s="283" t="str">
        <f t="shared" si="78"/>
        <v/>
      </c>
      <c r="FQ541" s="283" t="str">
        <f t="shared" si="78"/>
        <v/>
      </c>
      <c r="FR541" s="13"/>
      <c r="FS541" s="85"/>
      <c r="FT541" s="85"/>
      <c r="FU541" s="281" t="str">
        <f t="shared" si="79"/>
        <v/>
      </c>
      <c r="FV541" s="280" t="str">
        <f>IF(FW541="","",VLOOKUP(FW541,リスト!$BV$5:$BW$10,2,FALSE))</f>
        <v/>
      </c>
      <c r="FW541" s="26"/>
      <c r="FX541" s="282" t="str">
        <f t="shared" si="80"/>
        <v/>
      </c>
      <c r="FY541" s="280" t="str">
        <f>IF(FZ541="","",VLOOKUP(FZ541,リスト!$BX$5:$BY$6,2,FALSE))</f>
        <v/>
      </c>
      <c r="FZ541" s="3"/>
      <c r="GA541" s="280" t="str">
        <f>IF(GB541="","",VLOOKUP(GB541,リスト!$BZ$5:$CA$6,2,FALSE))</f>
        <v/>
      </c>
      <c r="GB541" s="13"/>
      <c r="GC541" s="281" t="str">
        <f>IF(GD541="","",VLOOKUP(GD541,リスト!$CB$5:$CC$6,2,FALSE))</f>
        <v/>
      </c>
      <c r="GD541" s="13"/>
      <c r="GE541" s="13"/>
      <c r="GF541" s="13"/>
      <c r="GG541" s="75"/>
      <c r="GH541" s="281" t="str">
        <f t="shared" si="81"/>
        <v/>
      </c>
      <c r="GI541" s="128"/>
      <c r="GJ541" s="281" t="str">
        <f>IF(GK541="","",VLOOKUP(GK541,リスト!$CD$5:$CE$6,2,FALSE))</f>
        <v/>
      </c>
      <c r="GK541" s="13"/>
      <c r="GL541" s="281" t="str">
        <f>IF(GM541="","",VLOOKUP(GM541,リスト!$CF$5:$CG$5,2,FALSE))</f>
        <v/>
      </c>
      <c r="GM541" s="26"/>
      <c r="GN541" s="280" t="str">
        <f>IF(GO541="","",VLOOKUP(GO541,リスト!$CH$5:$CI$5,2,FALSE))</f>
        <v/>
      </c>
      <c r="GO541" s="284"/>
      <c r="GP541" s="284"/>
      <c r="GQ541" s="284"/>
      <c r="GR541" s="284"/>
      <c r="GS541" s="284"/>
      <c r="GT541" s="284"/>
      <c r="GU541" s="284"/>
      <c r="GV541" s="284"/>
      <c r="GW541" s="284"/>
      <c r="GX541" s="285"/>
    </row>
    <row r="542" spans="2:206" s="177" customFormat="1" ht="24.75" hidden="1" customHeight="1" outlineLevel="1">
      <c r="B542" s="286" t="str">
        <f>IF(明細!B536="","",明細!B536)</f>
        <v/>
      </c>
      <c r="C542" s="287" t="str">
        <f>IF(明細!C536="","",明細!C536)</f>
        <v/>
      </c>
      <c r="D542" s="265" t="str">
        <f>IF(明細!D536="","",明細!D536)</f>
        <v/>
      </c>
      <c r="E542" s="265" t="str">
        <f>IF(明細!E536="","",明細!E536)</f>
        <v/>
      </c>
      <c r="F542" s="265" t="str">
        <f>IF(明細!F536="","",明細!F536)</f>
        <v/>
      </c>
      <c r="G542" s="265" t="str">
        <f>IF(明細!G536="","",明細!G536)</f>
        <v/>
      </c>
      <c r="H542" s="265" t="str">
        <f>IF(明細!H536="","",明細!H536)</f>
        <v/>
      </c>
      <c r="I542" s="265" t="str">
        <f>IF(明細!I536="","",明細!I536)</f>
        <v/>
      </c>
      <c r="J542" s="265" t="str">
        <f>IF(明細!J536="","",明細!J536)</f>
        <v/>
      </c>
      <c r="K542" s="265" t="str">
        <f>IF(明細!K536="","",明細!K536)</f>
        <v/>
      </c>
      <c r="L542" s="265" t="str">
        <f>IF(明細!L536="","",明細!L536)</f>
        <v/>
      </c>
      <c r="M542" s="265" t="str">
        <f>IF(明細!M536="","",明細!M536)</f>
        <v/>
      </c>
      <c r="N542" s="265" t="str">
        <f>IF(明細!N536="","",明細!N536)</f>
        <v/>
      </c>
      <c r="O542" s="265" t="str">
        <f>IF(明細!O536="","",明細!O536)</f>
        <v/>
      </c>
      <c r="P542" s="265" t="str">
        <f>IF(明細!P536="","",明細!P536)</f>
        <v/>
      </c>
      <c r="Q542" s="265" t="str">
        <f>IF(明細!Q536="","",明細!Q536)</f>
        <v/>
      </c>
      <c r="R542" s="289" t="str">
        <f>IF(明細!R536="","",明細!R536)</f>
        <v/>
      </c>
      <c r="S542" s="291" t="str">
        <f>IF(明細!S536="","",明細!S536)</f>
        <v/>
      </c>
      <c r="T542" s="291" t="str">
        <f>IF(明細!T536="","",明細!T536)</f>
        <v/>
      </c>
      <c r="U542" s="291" t="str">
        <f>IF(明細!U536="","",明細!U536)</f>
        <v/>
      </c>
      <c r="V542" s="292" t="str">
        <f>IF(明細!V536="","",明細!V536)</f>
        <v>個</v>
      </c>
      <c r="W542" s="292" t="str">
        <f>IF(明細!W536="","",明細!W536)</f>
        <v/>
      </c>
      <c r="X542" s="293" t="str">
        <f>IF(明細!X536="","",明細!X536)</f>
        <v/>
      </c>
      <c r="Y542" s="134" t="str">
        <f>IF(明細!Y536="","",明細!Y536)</f>
        <v/>
      </c>
      <c r="Z542" s="135" t="str">
        <f>IF(明細!Z536="","",明細!Z536)</f>
        <v/>
      </c>
      <c r="AA542" s="134" t="str">
        <f>IF(明細!AA536="","",明細!AA536)</f>
        <v/>
      </c>
      <c r="AB542" s="303" t="str">
        <f>IF(明細!AB536="","",明細!AB536)</f>
        <v/>
      </c>
      <c r="AC542" s="134" t="str">
        <f>IF(明細!AC536="","",明細!AC536)</f>
        <v/>
      </c>
      <c r="AD542" s="183" t="str">
        <f>IF(明細!AD536="","",明細!AD536)</f>
        <v/>
      </c>
      <c r="AE542" s="184">
        <f>IF(明細!AE536="","",明細!AE536)</f>
        <v>0.1</v>
      </c>
      <c r="AF542" s="185" t="str">
        <f>IF(明細!AF536="","",明細!AF536)</f>
        <v/>
      </c>
      <c r="AG542" s="186" t="str">
        <f>IF(明細!AG536="","",明細!AG536)</f>
        <v/>
      </c>
      <c r="AH542" s="186" t="str">
        <f>IF(明細!AH536="","",明細!AH536)</f>
        <v/>
      </c>
      <c r="AI542" s="187" t="str">
        <f>IF(明細!AI536="","",明細!AI536)</f>
        <v/>
      </c>
      <c r="AJ542" s="296" t="str">
        <f>IF(明細!AJ536="","",明細!AJ536)</f>
        <v/>
      </c>
      <c r="AK542" s="297" t="str">
        <f>IF(明細!AK536="","",明細!AK536)</f>
        <v/>
      </c>
      <c r="AL542" s="298" t="str">
        <f>IF(明細!AL536="","",明細!AL536)</f>
        <v/>
      </c>
      <c r="AM542" s="299" t="str">
        <f>IF(明細!AM536="","",明細!AM536)</f>
        <v/>
      </c>
      <c r="AN542" s="300" t="str">
        <f>IF(明細!AN536="","",明細!AN536)</f>
        <v/>
      </c>
      <c r="AO542" s="300" t="str">
        <f>IF(明細!AO536="","",明細!AO536)</f>
        <v/>
      </c>
      <c r="AP542" s="300" t="str">
        <f>IF(明細!AP536="","",明細!AP536)</f>
        <v/>
      </c>
      <c r="AQ542" s="301" t="str">
        <f>IF(明細!AQ536="","",明細!AQ536)</f>
        <v/>
      </c>
      <c r="AR542" s="302" t="str">
        <f>IF(明細!AR536="","",明細!AR536)</f>
        <v/>
      </c>
      <c r="AU542" s="360"/>
      <c r="AV542" s="368"/>
      <c r="AW542" s="446" t="str">
        <f>IF(明細!AV536="","",明細!AV536)</f>
        <v/>
      </c>
      <c r="AX542" s="419" t="str">
        <f>IF(明細!AT536="","",明細!AT536)</f>
        <v/>
      </c>
      <c r="AY542" s="280" t="str">
        <f>IF($AX542="","",VLOOKUP($AX542,リスト!$CL:$CM,2,FALSE))</f>
        <v/>
      </c>
      <c r="AZ542" s="3"/>
      <c r="BA542" s="280" t="str">
        <f>IF(BB542="","",VLOOKUP(BB542,リスト!$K:$L,2,FALSE))</f>
        <v/>
      </c>
      <c r="BB542" s="3"/>
      <c r="BC542" s="3"/>
      <c r="BD542" s="87"/>
      <c r="BE542" s="280" t="str">
        <f>IF(BF542="","",VLOOKUP(BF542,リスト!$I:$J,2,FALSE))</f>
        <v/>
      </c>
      <c r="BF542" s="3"/>
      <c r="BG542" s="280" t="str">
        <f>IF(BH542="","",VLOOKUP(BH542,リスト!$M:$N,2,FALSE))</f>
        <v/>
      </c>
      <c r="BH542" s="282"/>
      <c r="BI542" s="280" t="str">
        <f>IF(BJ542="","",VLOOKUP(BJ542,リスト!$O:$P,2,FALSE))</f>
        <v/>
      </c>
      <c r="BJ542" s="24"/>
      <c r="BM542" s="451" t="str">
        <f>IF(明細!AV536="","",明細!AV536)</f>
        <v/>
      </c>
      <c r="BN542" s="453" t="str">
        <f>IF(明細!AT536="","",明細!AT536)</f>
        <v/>
      </c>
      <c r="BO542" s="280" t="str">
        <f>IF($BN542="","",VLOOKUP($BN542,リスト!$CL:$CM,2,FALSE))</f>
        <v/>
      </c>
      <c r="BP542" s="280" t="str">
        <f>IF(BQ542="","",VLOOKUP(BQ542,リスト!$K$5:$L$7,2,FALSE))</f>
        <v/>
      </c>
      <c r="BQ542" s="13"/>
      <c r="BR542" s="13"/>
      <c r="BS542" s="47"/>
      <c r="BT542" s="280" t="str">
        <f>IF(BU542="","",VLOOKUP(BU542,リスト!I533:J551,2,FALSE))</f>
        <v/>
      </c>
      <c r="BU542" s="13"/>
      <c r="BV542" s="13"/>
      <c r="BW542" s="282"/>
      <c r="BX542" s="282"/>
      <c r="BY542" s="280" t="str">
        <f>IF(BZ542="","",VLOOKUP(BZ542,リスト!$S$5:$T$6,2,FALSE))</f>
        <v/>
      </c>
      <c r="BZ542" s="3"/>
      <c r="CA542" s="3"/>
      <c r="CB542" s="81"/>
      <c r="CC542" s="280" t="str">
        <f t="shared" si="75"/>
        <v/>
      </c>
      <c r="CD542" s="83"/>
      <c r="CE542" s="83"/>
      <c r="CF542" s="83"/>
      <c r="CG542" s="83"/>
      <c r="CH542" s="282" t="str">
        <f t="shared" si="76"/>
        <v/>
      </c>
      <c r="CI542" s="83"/>
      <c r="CJ542" s="280" t="str">
        <f t="shared" si="77"/>
        <v/>
      </c>
      <c r="CK542" s="87"/>
      <c r="CL542" s="78"/>
      <c r="CM542" s="83"/>
      <c r="CN542" s="83"/>
      <c r="CO542" s="83"/>
      <c r="CP542" s="280" t="str">
        <f t="shared" si="82"/>
        <v/>
      </c>
      <c r="CQ542" s="81"/>
      <c r="CR542" s="280" t="str">
        <f t="shared" si="83"/>
        <v/>
      </c>
      <c r="CS542" s="3"/>
      <c r="CT542" s="3"/>
      <c r="CU542" s="280" t="str">
        <f>IF(CV542="","",VLOOKUP(CV542,リスト!$V$5:$W$6,2,FALSE))</f>
        <v/>
      </c>
      <c r="CV542" s="3"/>
      <c r="CW542" s="280" t="str">
        <f>IF(CX542="","",VLOOKUP(CX542,リスト!$X$5:$Y$6,2,FALSE))</f>
        <v/>
      </c>
      <c r="CX542" s="3"/>
      <c r="CY542" s="77"/>
      <c r="CZ542" s="77"/>
      <c r="DA542" s="75"/>
      <c r="DB542" s="75"/>
      <c r="DC542" s="75"/>
      <c r="DD542" s="75"/>
      <c r="DE542" s="280" t="str">
        <f>IF(DF542="","",VLOOKUP(DF542,リスト!$Z$5:$AA$10,2,FALSE))</f>
        <v/>
      </c>
      <c r="DF542" s="3"/>
      <c r="DG542" s="280" t="str">
        <f>IF(DH542="","",VLOOKUP(DH542,リスト!$AB$5:$AC$12,2,FALSE))</f>
        <v/>
      </c>
      <c r="DH542" s="63"/>
      <c r="DI542" s="280" t="str">
        <f>IF(DJ542="","",VLOOKUP(DJ542,リスト!$AD$5:$AE$7,2,FALSE))</f>
        <v/>
      </c>
      <c r="DJ542" s="3"/>
      <c r="DK542" s="280" t="str">
        <f>IF(DL542="","",VLOOKUP(DL542,リスト!$AF$5:$AG$10,2,FALSE))</f>
        <v/>
      </c>
      <c r="DL542" s="3"/>
      <c r="DM542" s="280" t="str">
        <f>IF(DN542="","",VLOOKUP(DN542,リスト!$AH$5:$AI$6,2,FALSE))</f>
        <v/>
      </c>
      <c r="DN542" s="3"/>
      <c r="DO542" s="280" t="str">
        <f>IF(DP542="","",VLOOKUP(DP542,リスト!$AJ$5:$AK$6,2,FALSE))</f>
        <v/>
      </c>
      <c r="DP542" s="3"/>
      <c r="DQ542" s="280" t="str">
        <f>IF(DR542="","",VLOOKUP(DR542,リスト!$AL$5:$AM$7,2,FALSE))</f>
        <v/>
      </c>
      <c r="DR542" s="3"/>
      <c r="DS542" s="13"/>
      <c r="DT542" s="85"/>
      <c r="DU542" s="85"/>
      <c r="DV542" s="281" t="str">
        <f>IF(DW542="","",VLOOKUP(DW542,リスト!$AN$5:$AO$6,2,FALSE))</f>
        <v/>
      </c>
      <c r="DW542" s="13"/>
      <c r="DX542" s="341"/>
      <c r="DY542" s="345"/>
      <c r="DZ542" s="341"/>
      <c r="EA542" s="345"/>
      <c r="EB542" s="280" t="str">
        <f>IF(EC542="","",VLOOKUP(EC542,リスト!$AW$5:$AX$8,2,FALSE))</f>
        <v/>
      </c>
      <c r="EC542" s="3"/>
      <c r="ED542" s="85"/>
      <c r="EE542" s="280" t="str">
        <f>IF(EF542="","",VLOOKUP(EF542,リスト!$AY$5:$AZ$10,2,FALSE))</f>
        <v/>
      </c>
      <c r="EF542" s="3"/>
      <c r="EG542" s="280" t="str">
        <f>IF(EH542="","",VLOOKUP(EH542,リスト!$BA$5:$BB$10,2,FALSE))</f>
        <v/>
      </c>
      <c r="EH542" s="3"/>
      <c r="EI542" s="280" t="str">
        <f>IF(EJ542="","",VLOOKUP(EJ542,リスト!$BC$5:$BD$10,2,FALSE))</f>
        <v/>
      </c>
      <c r="EJ542" s="3"/>
      <c r="EK542" s="280" t="str">
        <f>IF(EL542="","",VLOOKUP(EL542,リスト!$BE$5:$BF$10,2,FALSE))</f>
        <v/>
      </c>
      <c r="EL542" s="3"/>
      <c r="EM542" s="78"/>
      <c r="EN542" s="73"/>
      <c r="EO542" s="73"/>
      <c r="EP542" s="13"/>
      <c r="EQ542" s="13"/>
      <c r="ER542" s="280" t="str">
        <f>IF(ES542="","",VLOOKUP(ES542,リスト!$BG$5:$BH$10,2,FALSE))</f>
        <v/>
      </c>
      <c r="ES542" s="13"/>
      <c r="ET542" s="13"/>
      <c r="EU542" s="13"/>
      <c r="EV542" s="13"/>
      <c r="EW542" s="13"/>
      <c r="EX542" s="81"/>
      <c r="EY542" s="81"/>
      <c r="EZ542" s="26"/>
      <c r="FA542" s="281" t="str">
        <f>IF($EZ542="","",INDEX(リスト!$BI$5:$BJ$40,MATCH($EZ542,リスト!$BJ$5:$BJ$40,0),1))</f>
        <v/>
      </c>
      <c r="FB542" s="280" t="str">
        <f>IF(FC542="","",VLOOKUP(FC542,リスト!$BK:$BL,2,FALSE))</f>
        <v/>
      </c>
      <c r="FC542" s="13"/>
      <c r="FD542" s="331"/>
      <c r="FE542" s="3"/>
      <c r="FF542" s="280" t="str">
        <f>IF(FG542="","",VLOOKUP(FG542,リスト!$BO$5:$BP$6,2,FALSE))</f>
        <v/>
      </c>
      <c r="FG542" s="3"/>
      <c r="FH542" s="280" t="str">
        <f>IF(FI542="","",VLOOKUP(FI542,リスト!$BQ$5:$BR$8,2,FALSE))</f>
        <v/>
      </c>
      <c r="FI542" s="3"/>
      <c r="FJ542" s="282"/>
      <c r="FK542" s="280" t="str">
        <f>IF(FL542="","",VLOOKUP(FL542,リスト!$BS$5:$BT$6,2,FALSE))</f>
        <v/>
      </c>
      <c r="FL542" s="63"/>
      <c r="FM542" s="13"/>
      <c r="FN542" s="13"/>
      <c r="FO542" s="13"/>
      <c r="FP542" s="283" t="str">
        <f t="shared" si="78"/>
        <v/>
      </c>
      <c r="FQ542" s="283" t="str">
        <f t="shared" si="78"/>
        <v/>
      </c>
      <c r="FR542" s="13"/>
      <c r="FS542" s="85"/>
      <c r="FT542" s="85"/>
      <c r="FU542" s="281" t="str">
        <f t="shared" si="79"/>
        <v/>
      </c>
      <c r="FV542" s="280" t="str">
        <f>IF(FW542="","",VLOOKUP(FW542,リスト!$BV$5:$BW$10,2,FALSE))</f>
        <v/>
      </c>
      <c r="FW542" s="26"/>
      <c r="FX542" s="282" t="str">
        <f t="shared" si="80"/>
        <v/>
      </c>
      <c r="FY542" s="280" t="str">
        <f>IF(FZ542="","",VLOOKUP(FZ542,リスト!$BX$5:$BY$6,2,FALSE))</f>
        <v/>
      </c>
      <c r="FZ542" s="3"/>
      <c r="GA542" s="280" t="str">
        <f>IF(GB542="","",VLOOKUP(GB542,リスト!$BZ$5:$CA$6,2,FALSE))</f>
        <v/>
      </c>
      <c r="GB542" s="13"/>
      <c r="GC542" s="281" t="str">
        <f>IF(GD542="","",VLOOKUP(GD542,リスト!$CB$5:$CC$6,2,FALSE))</f>
        <v/>
      </c>
      <c r="GD542" s="13"/>
      <c r="GE542" s="13"/>
      <c r="GF542" s="13"/>
      <c r="GG542" s="75"/>
      <c r="GH542" s="281" t="str">
        <f t="shared" si="81"/>
        <v/>
      </c>
      <c r="GI542" s="128"/>
      <c r="GJ542" s="281" t="str">
        <f>IF(GK542="","",VLOOKUP(GK542,リスト!$CD$5:$CE$6,2,FALSE))</f>
        <v/>
      </c>
      <c r="GK542" s="13"/>
      <c r="GL542" s="281" t="str">
        <f>IF(GM542="","",VLOOKUP(GM542,リスト!$CF$5:$CG$5,2,FALSE))</f>
        <v/>
      </c>
      <c r="GM542" s="26"/>
      <c r="GN542" s="280" t="str">
        <f>IF(GO542="","",VLOOKUP(GO542,リスト!$CH$5:$CI$5,2,FALSE))</f>
        <v/>
      </c>
      <c r="GO542" s="284"/>
      <c r="GP542" s="284"/>
      <c r="GQ542" s="284"/>
      <c r="GR542" s="284"/>
      <c r="GS542" s="284"/>
      <c r="GT542" s="284"/>
      <c r="GU542" s="284"/>
      <c r="GV542" s="284"/>
      <c r="GW542" s="284"/>
      <c r="GX542" s="285"/>
    </row>
    <row r="543" spans="2:206" s="177" customFormat="1" ht="24.75" hidden="1" customHeight="1" outlineLevel="1">
      <c r="B543" s="286" t="str">
        <f>IF(明細!B537="","",明細!B537)</f>
        <v/>
      </c>
      <c r="C543" s="287" t="str">
        <f>IF(明細!C537="","",明細!C537)</f>
        <v/>
      </c>
      <c r="D543" s="265" t="str">
        <f>IF(明細!D537="","",明細!D537)</f>
        <v/>
      </c>
      <c r="E543" s="265" t="str">
        <f>IF(明細!E537="","",明細!E537)</f>
        <v/>
      </c>
      <c r="F543" s="265" t="str">
        <f>IF(明細!F537="","",明細!F537)</f>
        <v/>
      </c>
      <c r="G543" s="265" t="str">
        <f>IF(明細!G537="","",明細!G537)</f>
        <v/>
      </c>
      <c r="H543" s="265" t="str">
        <f>IF(明細!H537="","",明細!H537)</f>
        <v/>
      </c>
      <c r="I543" s="265" t="str">
        <f>IF(明細!I537="","",明細!I537)</f>
        <v/>
      </c>
      <c r="J543" s="265" t="str">
        <f>IF(明細!J537="","",明細!J537)</f>
        <v/>
      </c>
      <c r="K543" s="265" t="str">
        <f>IF(明細!K537="","",明細!K537)</f>
        <v/>
      </c>
      <c r="L543" s="265" t="str">
        <f>IF(明細!L537="","",明細!L537)</f>
        <v/>
      </c>
      <c r="M543" s="265" t="str">
        <f>IF(明細!M537="","",明細!M537)</f>
        <v/>
      </c>
      <c r="N543" s="265" t="str">
        <f>IF(明細!N537="","",明細!N537)</f>
        <v/>
      </c>
      <c r="O543" s="265" t="str">
        <f>IF(明細!O537="","",明細!O537)</f>
        <v/>
      </c>
      <c r="P543" s="265" t="str">
        <f>IF(明細!P537="","",明細!P537)</f>
        <v/>
      </c>
      <c r="Q543" s="265" t="str">
        <f>IF(明細!Q537="","",明細!Q537)</f>
        <v/>
      </c>
      <c r="R543" s="289" t="str">
        <f>IF(明細!R537="","",明細!R537)</f>
        <v/>
      </c>
      <c r="S543" s="291" t="str">
        <f>IF(明細!S537="","",明細!S537)</f>
        <v/>
      </c>
      <c r="T543" s="291" t="str">
        <f>IF(明細!T537="","",明細!T537)</f>
        <v/>
      </c>
      <c r="U543" s="291" t="str">
        <f>IF(明細!U537="","",明細!U537)</f>
        <v/>
      </c>
      <c r="V543" s="292" t="str">
        <f>IF(明細!V537="","",明細!V537)</f>
        <v>個</v>
      </c>
      <c r="W543" s="292" t="str">
        <f>IF(明細!W537="","",明細!W537)</f>
        <v/>
      </c>
      <c r="X543" s="293" t="str">
        <f>IF(明細!X537="","",明細!X537)</f>
        <v/>
      </c>
      <c r="Y543" s="134" t="str">
        <f>IF(明細!Y537="","",明細!Y537)</f>
        <v/>
      </c>
      <c r="Z543" s="135" t="str">
        <f>IF(明細!Z537="","",明細!Z537)</f>
        <v/>
      </c>
      <c r="AA543" s="134" t="str">
        <f>IF(明細!AA537="","",明細!AA537)</f>
        <v/>
      </c>
      <c r="AB543" s="303" t="str">
        <f>IF(明細!AB537="","",明細!AB537)</f>
        <v/>
      </c>
      <c r="AC543" s="134" t="str">
        <f>IF(明細!AC537="","",明細!AC537)</f>
        <v/>
      </c>
      <c r="AD543" s="183" t="str">
        <f>IF(明細!AD537="","",明細!AD537)</f>
        <v/>
      </c>
      <c r="AE543" s="184">
        <f>IF(明細!AE537="","",明細!AE537)</f>
        <v>0.1</v>
      </c>
      <c r="AF543" s="185" t="str">
        <f>IF(明細!AF537="","",明細!AF537)</f>
        <v/>
      </c>
      <c r="AG543" s="186" t="str">
        <f>IF(明細!AG537="","",明細!AG537)</f>
        <v/>
      </c>
      <c r="AH543" s="186" t="str">
        <f>IF(明細!AH537="","",明細!AH537)</f>
        <v/>
      </c>
      <c r="AI543" s="187" t="str">
        <f>IF(明細!AI537="","",明細!AI537)</f>
        <v/>
      </c>
      <c r="AJ543" s="296" t="str">
        <f>IF(明細!AJ537="","",明細!AJ537)</f>
        <v/>
      </c>
      <c r="AK543" s="297" t="str">
        <f>IF(明細!AK537="","",明細!AK537)</f>
        <v/>
      </c>
      <c r="AL543" s="298" t="str">
        <f>IF(明細!AL537="","",明細!AL537)</f>
        <v/>
      </c>
      <c r="AM543" s="299" t="str">
        <f>IF(明細!AM537="","",明細!AM537)</f>
        <v/>
      </c>
      <c r="AN543" s="300" t="str">
        <f>IF(明細!AN537="","",明細!AN537)</f>
        <v/>
      </c>
      <c r="AO543" s="300" t="str">
        <f>IF(明細!AO537="","",明細!AO537)</f>
        <v/>
      </c>
      <c r="AP543" s="300" t="str">
        <f>IF(明細!AP537="","",明細!AP537)</f>
        <v/>
      </c>
      <c r="AQ543" s="301" t="str">
        <f>IF(明細!AQ537="","",明細!AQ537)</f>
        <v/>
      </c>
      <c r="AR543" s="302" t="str">
        <f>IF(明細!AR537="","",明細!AR537)</f>
        <v/>
      </c>
      <c r="AU543" s="360"/>
      <c r="AV543" s="368"/>
      <c r="AW543" s="446" t="str">
        <f>IF(明細!AV537="","",明細!AV537)</f>
        <v/>
      </c>
      <c r="AX543" s="419" t="str">
        <f>IF(明細!AT537="","",明細!AT537)</f>
        <v/>
      </c>
      <c r="AY543" s="280" t="str">
        <f>IF($AX543="","",VLOOKUP($AX543,リスト!$CL:$CM,2,FALSE))</f>
        <v/>
      </c>
      <c r="AZ543" s="3"/>
      <c r="BA543" s="280" t="str">
        <f>IF(BB543="","",VLOOKUP(BB543,リスト!$K:$L,2,FALSE))</f>
        <v/>
      </c>
      <c r="BB543" s="3"/>
      <c r="BC543" s="3"/>
      <c r="BD543" s="87"/>
      <c r="BE543" s="280" t="str">
        <f>IF(BF543="","",VLOOKUP(BF543,リスト!$I:$J,2,FALSE))</f>
        <v/>
      </c>
      <c r="BF543" s="3"/>
      <c r="BG543" s="280" t="str">
        <f>IF(BH543="","",VLOOKUP(BH543,リスト!$M:$N,2,FALSE))</f>
        <v/>
      </c>
      <c r="BH543" s="282"/>
      <c r="BI543" s="280" t="str">
        <f>IF(BJ543="","",VLOOKUP(BJ543,リスト!$O:$P,2,FALSE))</f>
        <v/>
      </c>
      <c r="BJ543" s="24"/>
      <c r="BM543" s="451" t="str">
        <f>IF(明細!AV537="","",明細!AV537)</f>
        <v/>
      </c>
      <c r="BN543" s="453" t="str">
        <f>IF(明細!AT537="","",明細!AT537)</f>
        <v/>
      </c>
      <c r="BO543" s="280" t="str">
        <f>IF($BN543="","",VLOOKUP($BN543,リスト!$CL:$CM,2,FALSE))</f>
        <v/>
      </c>
      <c r="BP543" s="280" t="str">
        <f>IF(BQ543="","",VLOOKUP(BQ543,リスト!$K$5:$L$7,2,FALSE))</f>
        <v/>
      </c>
      <c r="BQ543" s="13"/>
      <c r="BR543" s="13"/>
      <c r="BS543" s="47"/>
      <c r="BT543" s="280" t="str">
        <f>IF(BU543="","",VLOOKUP(BU543,リスト!I534:J552,2,FALSE))</f>
        <v/>
      </c>
      <c r="BU543" s="13"/>
      <c r="BV543" s="13"/>
      <c r="BW543" s="282"/>
      <c r="BX543" s="282"/>
      <c r="BY543" s="280" t="str">
        <f>IF(BZ543="","",VLOOKUP(BZ543,リスト!$S$5:$T$6,2,FALSE))</f>
        <v/>
      </c>
      <c r="BZ543" s="3"/>
      <c r="CA543" s="3"/>
      <c r="CB543" s="81"/>
      <c r="CC543" s="280" t="str">
        <f t="shared" si="75"/>
        <v/>
      </c>
      <c r="CD543" s="83"/>
      <c r="CE543" s="83"/>
      <c r="CF543" s="83"/>
      <c r="CG543" s="83"/>
      <c r="CH543" s="282" t="str">
        <f t="shared" si="76"/>
        <v/>
      </c>
      <c r="CI543" s="83"/>
      <c r="CJ543" s="280" t="str">
        <f t="shared" si="77"/>
        <v/>
      </c>
      <c r="CK543" s="87"/>
      <c r="CL543" s="78"/>
      <c r="CM543" s="83"/>
      <c r="CN543" s="83"/>
      <c r="CO543" s="83"/>
      <c r="CP543" s="280" t="str">
        <f t="shared" si="82"/>
        <v/>
      </c>
      <c r="CQ543" s="81"/>
      <c r="CR543" s="280" t="str">
        <f t="shared" si="83"/>
        <v/>
      </c>
      <c r="CS543" s="3"/>
      <c r="CT543" s="3"/>
      <c r="CU543" s="280" t="str">
        <f>IF(CV543="","",VLOOKUP(CV543,リスト!$V$5:$W$6,2,FALSE))</f>
        <v/>
      </c>
      <c r="CV543" s="3"/>
      <c r="CW543" s="280" t="str">
        <f>IF(CX543="","",VLOOKUP(CX543,リスト!$X$5:$Y$6,2,FALSE))</f>
        <v/>
      </c>
      <c r="CX543" s="3"/>
      <c r="CY543" s="77"/>
      <c r="CZ543" s="77"/>
      <c r="DA543" s="75"/>
      <c r="DB543" s="75"/>
      <c r="DC543" s="75"/>
      <c r="DD543" s="75"/>
      <c r="DE543" s="280" t="str">
        <f>IF(DF543="","",VLOOKUP(DF543,リスト!$Z$5:$AA$10,2,FALSE))</f>
        <v/>
      </c>
      <c r="DF543" s="3"/>
      <c r="DG543" s="280" t="str">
        <f>IF(DH543="","",VLOOKUP(DH543,リスト!$AB$5:$AC$12,2,FALSE))</f>
        <v/>
      </c>
      <c r="DH543" s="63"/>
      <c r="DI543" s="280" t="str">
        <f>IF(DJ543="","",VLOOKUP(DJ543,リスト!$AD$5:$AE$7,2,FALSE))</f>
        <v/>
      </c>
      <c r="DJ543" s="3"/>
      <c r="DK543" s="280" t="str">
        <f>IF(DL543="","",VLOOKUP(DL543,リスト!$AF$5:$AG$10,2,FALSE))</f>
        <v/>
      </c>
      <c r="DL543" s="3"/>
      <c r="DM543" s="280" t="str">
        <f>IF(DN543="","",VLOOKUP(DN543,リスト!$AH$5:$AI$6,2,FALSE))</f>
        <v/>
      </c>
      <c r="DN543" s="3"/>
      <c r="DO543" s="280" t="str">
        <f>IF(DP543="","",VLOOKUP(DP543,リスト!$AJ$5:$AK$6,2,FALSE))</f>
        <v/>
      </c>
      <c r="DP543" s="3"/>
      <c r="DQ543" s="280" t="str">
        <f>IF(DR543="","",VLOOKUP(DR543,リスト!$AL$5:$AM$7,2,FALSE))</f>
        <v/>
      </c>
      <c r="DR543" s="3"/>
      <c r="DS543" s="13"/>
      <c r="DT543" s="85"/>
      <c r="DU543" s="85"/>
      <c r="DV543" s="281" t="str">
        <f>IF(DW543="","",VLOOKUP(DW543,リスト!$AN$5:$AO$6,2,FALSE))</f>
        <v/>
      </c>
      <c r="DW543" s="13"/>
      <c r="DX543" s="341"/>
      <c r="DY543" s="345"/>
      <c r="DZ543" s="341"/>
      <c r="EA543" s="345"/>
      <c r="EB543" s="280" t="str">
        <f>IF(EC543="","",VLOOKUP(EC543,リスト!$AW$5:$AX$8,2,FALSE))</f>
        <v/>
      </c>
      <c r="EC543" s="3"/>
      <c r="ED543" s="85"/>
      <c r="EE543" s="280" t="str">
        <f>IF(EF543="","",VLOOKUP(EF543,リスト!$AY$5:$AZ$10,2,FALSE))</f>
        <v/>
      </c>
      <c r="EF543" s="3"/>
      <c r="EG543" s="280" t="str">
        <f>IF(EH543="","",VLOOKUP(EH543,リスト!$BA$5:$BB$10,2,FALSE))</f>
        <v/>
      </c>
      <c r="EH543" s="3"/>
      <c r="EI543" s="280" t="str">
        <f>IF(EJ543="","",VLOOKUP(EJ543,リスト!$BC$5:$BD$10,2,FALSE))</f>
        <v/>
      </c>
      <c r="EJ543" s="3"/>
      <c r="EK543" s="280" t="str">
        <f>IF(EL543="","",VLOOKUP(EL543,リスト!$BE$5:$BF$10,2,FALSE))</f>
        <v/>
      </c>
      <c r="EL543" s="3"/>
      <c r="EM543" s="78"/>
      <c r="EN543" s="73"/>
      <c r="EO543" s="73"/>
      <c r="EP543" s="13"/>
      <c r="EQ543" s="13"/>
      <c r="ER543" s="280" t="str">
        <f>IF(ES543="","",VLOOKUP(ES543,リスト!$BG$5:$BH$10,2,FALSE))</f>
        <v/>
      </c>
      <c r="ES543" s="13"/>
      <c r="ET543" s="13"/>
      <c r="EU543" s="13"/>
      <c r="EV543" s="13"/>
      <c r="EW543" s="13"/>
      <c r="EX543" s="81"/>
      <c r="EY543" s="81"/>
      <c r="EZ543" s="26"/>
      <c r="FA543" s="281" t="str">
        <f>IF($EZ543="","",INDEX(リスト!$BI$5:$BJ$40,MATCH($EZ543,リスト!$BJ$5:$BJ$40,0),1))</f>
        <v/>
      </c>
      <c r="FB543" s="280" t="str">
        <f>IF(FC543="","",VLOOKUP(FC543,リスト!$BK:$BL,2,FALSE))</f>
        <v/>
      </c>
      <c r="FC543" s="13"/>
      <c r="FD543" s="331"/>
      <c r="FE543" s="3"/>
      <c r="FF543" s="280" t="str">
        <f>IF(FG543="","",VLOOKUP(FG543,リスト!$BO$5:$BP$6,2,FALSE))</f>
        <v/>
      </c>
      <c r="FG543" s="3"/>
      <c r="FH543" s="280" t="str">
        <f>IF(FI543="","",VLOOKUP(FI543,リスト!$BQ$5:$BR$8,2,FALSE))</f>
        <v/>
      </c>
      <c r="FI543" s="3"/>
      <c r="FJ543" s="282"/>
      <c r="FK543" s="280" t="str">
        <f>IF(FL543="","",VLOOKUP(FL543,リスト!$BS$5:$BT$6,2,FALSE))</f>
        <v/>
      </c>
      <c r="FL543" s="63"/>
      <c r="FM543" s="13"/>
      <c r="FN543" s="13"/>
      <c r="FO543" s="13"/>
      <c r="FP543" s="283" t="str">
        <f t="shared" si="78"/>
        <v/>
      </c>
      <c r="FQ543" s="283" t="str">
        <f t="shared" si="78"/>
        <v/>
      </c>
      <c r="FR543" s="13"/>
      <c r="FS543" s="85"/>
      <c r="FT543" s="85"/>
      <c r="FU543" s="281" t="str">
        <f t="shared" si="79"/>
        <v/>
      </c>
      <c r="FV543" s="280" t="str">
        <f>IF(FW543="","",VLOOKUP(FW543,リスト!$BV$5:$BW$10,2,FALSE))</f>
        <v/>
      </c>
      <c r="FW543" s="26"/>
      <c r="FX543" s="282" t="str">
        <f t="shared" si="80"/>
        <v/>
      </c>
      <c r="FY543" s="280" t="str">
        <f>IF(FZ543="","",VLOOKUP(FZ543,リスト!$BX$5:$BY$6,2,FALSE))</f>
        <v/>
      </c>
      <c r="FZ543" s="3"/>
      <c r="GA543" s="280" t="str">
        <f>IF(GB543="","",VLOOKUP(GB543,リスト!$BZ$5:$CA$6,2,FALSE))</f>
        <v/>
      </c>
      <c r="GB543" s="13"/>
      <c r="GC543" s="281" t="str">
        <f>IF(GD543="","",VLOOKUP(GD543,リスト!$CB$5:$CC$6,2,FALSE))</f>
        <v/>
      </c>
      <c r="GD543" s="13"/>
      <c r="GE543" s="13"/>
      <c r="GF543" s="13"/>
      <c r="GG543" s="75"/>
      <c r="GH543" s="281" t="str">
        <f t="shared" si="81"/>
        <v/>
      </c>
      <c r="GI543" s="128"/>
      <c r="GJ543" s="281" t="str">
        <f>IF(GK543="","",VLOOKUP(GK543,リスト!$CD$5:$CE$6,2,FALSE))</f>
        <v/>
      </c>
      <c r="GK543" s="13"/>
      <c r="GL543" s="281" t="str">
        <f>IF(GM543="","",VLOOKUP(GM543,リスト!$CF$5:$CG$5,2,FALSE))</f>
        <v/>
      </c>
      <c r="GM543" s="26"/>
      <c r="GN543" s="280" t="str">
        <f>IF(GO543="","",VLOOKUP(GO543,リスト!$CH$5:$CI$5,2,FALSE))</f>
        <v/>
      </c>
      <c r="GO543" s="284"/>
      <c r="GP543" s="284"/>
      <c r="GQ543" s="284"/>
      <c r="GR543" s="284"/>
      <c r="GS543" s="284"/>
      <c r="GT543" s="284"/>
      <c r="GU543" s="284"/>
      <c r="GV543" s="284"/>
      <c r="GW543" s="284"/>
      <c r="GX543" s="285"/>
    </row>
    <row r="544" spans="2:206" s="177" customFormat="1" ht="24.75" hidden="1" customHeight="1" outlineLevel="1">
      <c r="B544" s="286" t="str">
        <f>IF(明細!B538="","",明細!B538)</f>
        <v/>
      </c>
      <c r="C544" s="287" t="str">
        <f>IF(明細!C538="","",明細!C538)</f>
        <v/>
      </c>
      <c r="D544" s="265" t="str">
        <f>IF(明細!D538="","",明細!D538)</f>
        <v/>
      </c>
      <c r="E544" s="265" t="str">
        <f>IF(明細!E538="","",明細!E538)</f>
        <v/>
      </c>
      <c r="F544" s="265" t="str">
        <f>IF(明細!F538="","",明細!F538)</f>
        <v/>
      </c>
      <c r="G544" s="265" t="str">
        <f>IF(明細!G538="","",明細!G538)</f>
        <v/>
      </c>
      <c r="H544" s="265" t="str">
        <f>IF(明細!H538="","",明細!H538)</f>
        <v/>
      </c>
      <c r="I544" s="265" t="str">
        <f>IF(明細!I538="","",明細!I538)</f>
        <v/>
      </c>
      <c r="J544" s="265" t="str">
        <f>IF(明細!J538="","",明細!J538)</f>
        <v/>
      </c>
      <c r="K544" s="265" t="str">
        <f>IF(明細!K538="","",明細!K538)</f>
        <v/>
      </c>
      <c r="L544" s="265" t="str">
        <f>IF(明細!L538="","",明細!L538)</f>
        <v/>
      </c>
      <c r="M544" s="265" t="str">
        <f>IF(明細!M538="","",明細!M538)</f>
        <v/>
      </c>
      <c r="N544" s="265" t="str">
        <f>IF(明細!N538="","",明細!N538)</f>
        <v/>
      </c>
      <c r="O544" s="265" t="str">
        <f>IF(明細!O538="","",明細!O538)</f>
        <v/>
      </c>
      <c r="P544" s="265" t="str">
        <f>IF(明細!P538="","",明細!P538)</f>
        <v/>
      </c>
      <c r="Q544" s="265" t="str">
        <f>IF(明細!Q538="","",明細!Q538)</f>
        <v/>
      </c>
      <c r="R544" s="289" t="str">
        <f>IF(明細!R538="","",明細!R538)</f>
        <v/>
      </c>
      <c r="S544" s="291" t="str">
        <f>IF(明細!S538="","",明細!S538)</f>
        <v/>
      </c>
      <c r="T544" s="291" t="str">
        <f>IF(明細!T538="","",明細!T538)</f>
        <v/>
      </c>
      <c r="U544" s="291" t="str">
        <f>IF(明細!U538="","",明細!U538)</f>
        <v/>
      </c>
      <c r="V544" s="292" t="str">
        <f>IF(明細!V538="","",明細!V538)</f>
        <v>個</v>
      </c>
      <c r="W544" s="292" t="str">
        <f>IF(明細!W538="","",明細!W538)</f>
        <v/>
      </c>
      <c r="X544" s="293" t="str">
        <f>IF(明細!X538="","",明細!X538)</f>
        <v/>
      </c>
      <c r="Y544" s="134" t="str">
        <f>IF(明細!Y538="","",明細!Y538)</f>
        <v/>
      </c>
      <c r="Z544" s="135" t="str">
        <f>IF(明細!Z538="","",明細!Z538)</f>
        <v/>
      </c>
      <c r="AA544" s="134" t="str">
        <f>IF(明細!AA538="","",明細!AA538)</f>
        <v/>
      </c>
      <c r="AB544" s="303" t="str">
        <f>IF(明細!AB538="","",明細!AB538)</f>
        <v/>
      </c>
      <c r="AC544" s="134" t="str">
        <f>IF(明細!AC538="","",明細!AC538)</f>
        <v/>
      </c>
      <c r="AD544" s="183" t="str">
        <f>IF(明細!AD538="","",明細!AD538)</f>
        <v/>
      </c>
      <c r="AE544" s="184">
        <f>IF(明細!AE538="","",明細!AE538)</f>
        <v>0.1</v>
      </c>
      <c r="AF544" s="185" t="str">
        <f>IF(明細!AF538="","",明細!AF538)</f>
        <v/>
      </c>
      <c r="AG544" s="186" t="str">
        <f>IF(明細!AG538="","",明細!AG538)</f>
        <v/>
      </c>
      <c r="AH544" s="186" t="str">
        <f>IF(明細!AH538="","",明細!AH538)</f>
        <v/>
      </c>
      <c r="AI544" s="187" t="str">
        <f>IF(明細!AI538="","",明細!AI538)</f>
        <v/>
      </c>
      <c r="AJ544" s="296" t="str">
        <f>IF(明細!AJ538="","",明細!AJ538)</f>
        <v/>
      </c>
      <c r="AK544" s="297" t="str">
        <f>IF(明細!AK538="","",明細!AK538)</f>
        <v/>
      </c>
      <c r="AL544" s="298" t="str">
        <f>IF(明細!AL538="","",明細!AL538)</f>
        <v/>
      </c>
      <c r="AM544" s="299" t="str">
        <f>IF(明細!AM538="","",明細!AM538)</f>
        <v/>
      </c>
      <c r="AN544" s="300" t="str">
        <f>IF(明細!AN538="","",明細!AN538)</f>
        <v/>
      </c>
      <c r="AO544" s="300" t="str">
        <f>IF(明細!AO538="","",明細!AO538)</f>
        <v/>
      </c>
      <c r="AP544" s="300" t="str">
        <f>IF(明細!AP538="","",明細!AP538)</f>
        <v/>
      </c>
      <c r="AQ544" s="301" t="str">
        <f>IF(明細!AQ538="","",明細!AQ538)</f>
        <v/>
      </c>
      <c r="AR544" s="302" t="str">
        <f>IF(明細!AR538="","",明細!AR538)</f>
        <v/>
      </c>
      <c r="AU544" s="360"/>
      <c r="AV544" s="368"/>
      <c r="AW544" s="446" t="str">
        <f>IF(明細!AV538="","",明細!AV538)</f>
        <v/>
      </c>
      <c r="AX544" s="419" t="str">
        <f>IF(明細!AT538="","",明細!AT538)</f>
        <v/>
      </c>
      <c r="AY544" s="280" t="str">
        <f>IF($AX544="","",VLOOKUP($AX544,リスト!$CL:$CM,2,FALSE))</f>
        <v/>
      </c>
      <c r="AZ544" s="3"/>
      <c r="BA544" s="280" t="str">
        <f>IF(BB544="","",VLOOKUP(BB544,リスト!$K:$L,2,FALSE))</f>
        <v/>
      </c>
      <c r="BB544" s="3"/>
      <c r="BC544" s="3"/>
      <c r="BD544" s="87"/>
      <c r="BE544" s="280" t="str">
        <f>IF(BF544="","",VLOOKUP(BF544,リスト!$I:$J,2,FALSE))</f>
        <v/>
      </c>
      <c r="BF544" s="3"/>
      <c r="BG544" s="280" t="str">
        <f>IF(BH544="","",VLOOKUP(BH544,リスト!$M:$N,2,FALSE))</f>
        <v/>
      </c>
      <c r="BH544" s="282"/>
      <c r="BI544" s="280" t="str">
        <f>IF(BJ544="","",VLOOKUP(BJ544,リスト!$O:$P,2,FALSE))</f>
        <v/>
      </c>
      <c r="BJ544" s="24"/>
      <c r="BM544" s="451" t="str">
        <f>IF(明細!AV538="","",明細!AV538)</f>
        <v/>
      </c>
      <c r="BN544" s="453" t="str">
        <f>IF(明細!AT538="","",明細!AT538)</f>
        <v/>
      </c>
      <c r="BO544" s="280" t="str">
        <f>IF($BN544="","",VLOOKUP($BN544,リスト!$CL:$CM,2,FALSE))</f>
        <v/>
      </c>
      <c r="BP544" s="280" t="str">
        <f>IF(BQ544="","",VLOOKUP(BQ544,リスト!$K$5:$L$7,2,FALSE))</f>
        <v/>
      </c>
      <c r="BQ544" s="13"/>
      <c r="BR544" s="13"/>
      <c r="BS544" s="47"/>
      <c r="BT544" s="280" t="str">
        <f>IF(BU544="","",VLOOKUP(BU544,リスト!I535:J553,2,FALSE))</f>
        <v/>
      </c>
      <c r="BU544" s="13"/>
      <c r="BV544" s="13"/>
      <c r="BW544" s="282"/>
      <c r="BX544" s="282"/>
      <c r="BY544" s="280" t="str">
        <f>IF(BZ544="","",VLOOKUP(BZ544,リスト!$S$5:$T$6,2,FALSE))</f>
        <v/>
      </c>
      <c r="BZ544" s="3"/>
      <c r="CA544" s="3"/>
      <c r="CB544" s="81"/>
      <c r="CC544" s="280" t="str">
        <f t="shared" si="75"/>
        <v/>
      </c>
      <c r="CD544" s="83"/>
      <c r="CE544" s="83"/>
      <c r="CF544" s="83"/>
      <c r="CG544" s="83"/>
      <c r="CH544" s="282" t="str">
        <f t="shared" si="76"/>
        <v/>
      </c>
      <c r="CI544" s="83"/>
      <c r="CJ544" s="280" t="str">
        <f t="shared" si="77"/>
        <v/>
      </c>
      <c r="CK544" s="87"/>
      <c r="CL544" s="78"/>
      <c r="CM544" s="83"/>
      <c r="CN544" s="83"/>
      <c r="CO544" s="83"/>
      <c r="CP544" s="280" t="str">
        <f t="shared" si="82"/>
        <v/>
      </c>
      <c r="CQ544" s="81"/>
      <c r="CR544" s="280" t="str">
        <f t="shared" si="83"/>
        <v/>
      </c>
      <c r="CS544" s="3"/>
      <c r="CT544" s="3"/>
      <c r="CU544" s="280" t="str">
        <f>IF(CV544="","",VLOOKUP(CV544,リスト!$V$5:$W$6,2,FALSE))</f>
        <v/>
      </c>
      <c r="CV544" s="3"/>
      <c r="CW544" s="280" t="str">
        <f>IF(CX544="","",VLOOKUP(CX544,リスト!$X$5:$Y$6,2,FALSE))</f>
        <v/>
      </c>
      <c r="CX544" s="3"/>
      <c r="CY544" s="77"/>
      <c r="CZ544" s="77"/>
      <c r="DA544" s="75"/>
      <c r="DB544" s="75"/>
      <c r="DC544" s="75"/>
      <c r="DD544" s="75"/>
      <c r="DE544" s="280" t="str">
        <f>IF(DF544="","",VLOOKUP(DF544,リスト!$Z$5:$AA$10,2,FALSE))</f>
        <v/>
      </c>
      <c r="DF544" s="3"/>
      <c r="DG544" s="280" t="str">
        <f>IF(DH544="","",VLOOKUP(DH544,リスト!$AB$5:$AC$12,2,FALSE))</f>
        <v/>
      </c>
      <c r="DH544" s="63"/>
      <c r="DI544" s="280" t="str">
        <f>IF(DJ544="","",VLOOKUP(DJ544,リスト!$AD$5:$AE$7,2,FALSE))</f>
        <v/>
      </c>
      <c r="DJ544" s="3"/>
      <c r="DK544" s="280" t="str">
        <f>IF(DL544="","",VLOOKUP(DL544,リスト!$AF$5:$AG$10,2,FALSE))</f>
        <v/>
      </c>
      <c r="DL544" s="3"/>
      <c r="DM544" s="280" t="str">
        <f>IF(DN544="","",VLOOKUP(DN544,リスト!$AH$5:$AI$6,2,FALSE))</f>
        <v/>
      </c>
      <c r="DN544" s="3"/>
      <c r="DO544" s="280" t="str">
        <f>IF(DP544="","",VLOOKUP(DP544,リスト!$AJ$5:$AK$6,2,FALSE))</f>
        <v/>
      </c>
      <c r="DP544" s="3"/>
      <c r="DQ544" s="280" t="str">
        <f>IF(DR544="","",VLOOKUP(DR544,リスト!$AL$5:$AM$7,2,FALSE))</f>
        <v/>
      </c>
      <c r="DR544" s="3"/>
      <c r="DS544" s="13"/>
      <c r="DT544" s="85"/>
      <c r="DU544" s="85"/>
      <c r="DV544" s="281" t="str">
        <f>IF(DW544="","",VLOOKUP(DW544,リスト!$AN$5:$AO$6,2,FALSE))</f>
        <v/>
      </c>
      <c r="DW544" s="13"/>
      <c r="DX544" s="341"/>
      <c r="DY544" s="345"/>
      <c r="DZ544" s="341"/>
      <c r="EA544" s="345"/>
      <c r="EB544" s="280" t="str">
        <f>IF(EC544="","",VLOOKUP(EC544,リスト!$AW$5:$AX$8,2,FALSE))</f>
        <v/>
      </c>
      <c r="EC544" s="3"/>
      <c r="ED544" s="85"/>
      <c r="EE544" s="280" t="str">
        <f>IF(EF544="","",VLOOKUP(EF544,リスト!$AY$5:$AZ$10,2,FALSE))</f>
        <v/>
      </c>
      <c r="EF544" s="3"/>
      <c r="EG544" s="280" t="str">
        <f>IF(EH544="","",VLOOKUP(EH544,リスト!$BA$5:$BB$10,2,FALSE))</f>
        <v/>
      </c>
      <c r="EH544" s="3"/>
      <c r="EI544" s="280" t="str">
        <f>IF(EJ544="","",VLOOKUP(EJ544,リスト!$BC$5:$BD$10,2,FALSE))</f>
        <v/>
      </c>
      <c r="EJ544" s="3"/>
      <c r="EK544" s="280" t="str">
        <f>IF(EL544="","",VLOOKUP(EL544,リスト!$BE$5:$BF$10,2,FALSE))</f>
        <v/>
      </c>
      <c r="EL544" s="3"/>
      <c r="EM544" s="78"/>
      <c r="EN544" s="73"/>
      <c r="EO544" s="73"/>
      <c r="EP544" s="13"/>
      <c r="EQ544" s="13"/>
      <c r="ER544" s="280" t="str">
        <f>IF(ES544="","",VLOOKUP(ES544,リスト!$BG$5:$BH$10,2,FALSE))</f>
        <v/>
      </c>
      <c r="ES544" s="13"/>
      <c r="ET544" s="13"/>
      <c r="EU544" s="13"/>
      <c r="EV544" s="13"/>
      <c r="EW544" s="13"/>
      <c r="EX544" s="81"/>
      <c r="EY544" s="81"/>
      <c r="EZ544" s="26"/>
      <c r="FA544" s="281" t="str">
        <f>IF($EZ544="","",INDEX(リスト!$BI$5:$BJ$40,MATCH($EZ544,リスト!$BJ$5:$BJ$40,0),1))</f>
        <v/>
      </c>
      <c r="FB544" s="280" t="str">
        <f>IF(FC544="","",VLOOKUP(FC544,リスト!$BK:$BL,2,FALSE))</f>
        <v/>
      </c>
      <c r="FC544" s="13"/>
      <c r="FD544" s="331"/>
      <c r="FE544" s="3"/>
      <c r="FF544" s="280" t="str">
        <f>IF(FG544="","",VLOOKUP(FG544,リスト!$BO$5:$BP$6,2,FALSE))</f>
        <v/>
      </c>
      <c r="FG544" s="3"/>
      <c r="FH544" s="280" t="str">
        <f>IF(FI544="","",VLOOKUP(FI544,リスト!$BQ$5:$BR$8,2,FALSE))</f>
        <v/>
      </c>
      <c r="FI544" s="3"/>
      <c r="FJ544" s="282"/>
      <c r="FK544" s="280" t="str">
        <f>IF(FL544="","",VLOOKUP(FL544,リスト!$BS$5:$BT$6,2,FALSE))</f>
        <v/>
      </c>
      <c r="FL544" s="63"/>
      <c r="FM544" s="13"/>
      <c r="FN544" s="13"/>
      <c r="FO544" s="13"/>
      <c r="FP544" s="283" t="str">
        <f t="shared" si="78"/>
        <v/>
      </c>
      <c r="FQ544" s="283" t="str">
        <f t="shared" si="78"/>
        <v/>
      </c>
      <c r="FR544" s="13"/>
      <c r="FS544" s="85"/>
      <c r="FT544" s="85"/>
      <c r="FU544" s="281" t="str">
        <f t="shared" si="79"/>
        <v/>
      </c>
      <c r="FV544" s="280" t="str">
        <f>IF(FW544="","",VLOOKUP(FW544,リスト!$BV$5:$BW$10,2,FALSE))</f>
        <v/>
      </c>
      <c r="FW544" s="26"/>
      <c r="FX544" s="282" t="str">
        <f t="shared" si="80"/>
        <v/>
      </c>
      <c r="FY544" s="280" t="str">
        <f>IF(FZ544="","",VLOOKUP(FZ544,リスト!$BX$5:$BY$6,2,FALSE))</f>
        <v/>
      </c>
      <c r="FZ544" s="3"/>
      <c r="GA544" s="280" t="str">
        <f>IF(GB544="","",VLOOKUP(GB544,リスト!$BZ$5:$CA$6,2,FALSE))</f>
        <v/>
      </c>
      <c r="GB544" s="13"/>
      <c r="GC544" s="281" t="str">
        <f>IF(GD544="","",VLOOKUP(GD544,リスト!$CB$5:$CC$6,2,FALSE))</f>
        <v/>
      </c>
      <c r="GD544" s="13"/>
      <c r="GE544" s="13"/>
      <c r="GF544" s="13"/>
      <c r="GG544" s="75"/>
      <c r="GH544" s="281" t="str">
        <f t="shared" si="81"/>
        <v/>
      </c>
      <c r="GI544" s="128"/>
      <c r="GJ544" s="281" t="str">
        <f>IF(GK544="","",VLOOKUP(GK544,リスト!$CD$5:$CE$6,2,FALSE))</f>
        <v/>
      </c>
      <c r="GK544" s="13"/>
      <c r="GL544" s="281" t="str">
        <f>IF(GM544="","",VLOOKUP(GM544,リスト!$CF$5:$CG$5,2,FALSE))</f>
        <v/>
      </c>
      <c r="GM544" s="26"/>
      <c r="GN544" s="280" t="str">
        <f>IF(GO544="","",VLOOKUP(GO544,リスト!$CH$5:$CI$5,2,FALSE))</f>
        <v/>
      </c>
      <c r="GO544" s="284"/>
      <c r="GP544" s="284"/>
      <c r="GQ544" s="284"/>
      <c r="GR544" s="284"/>
      <c r="GS544" s="284"/>
      <c r="GT544" s="284"/>
      <c r="GU544" s="284"/>
      <c r="GV544" s="284"/>
      <c r="GW544" s="284"/>
      <c r="GX544" s="285"/>
    </row>
    <row r="545" spans="2:206" s="177" customFormat="1" ht="24.75" hidden="1" customHeight="1" outlineLevel="1">
      <c r="B545" s="286" t="str">
        <f>IF(明細!B539="","",明細!B539)</f>
        <v/>
      </c>
      <c r="C545" s="287" t="str">
        <f>IF(明細!C539="","",明細!C539)</f>
        <v/>
      </c>
      <c r="D545" s="265" t="str">
        <f>IF(明細!D539="","",明細!D539)</f>
        <v/>
      </c>
      <c r="E545" s="265" t="str">
        <f>IF(明細!E539="","",明細!E539)</f>
        <v/>
      </c>
      <c r="F545" s="265" t="str">
        <f>IF(明細!F539="","",明細!F539)</f>
        <v/>
      </c>
      <c r="G545" s="265" t="str">
        <f>IF(明細!G539="","",明細!G539)</f>
        <v/>
      </c>
      <c r="H545" s="265" t="str">
        <f>IF(明細!H539="","",明細!H539)</f>
        <v/>
      </c>
      <c r="I545" s="265" t="str">
        <f>IF(明細!I539="","",明細!I539)</f>
        <v/>
      </c>
      <c r="J545" s="265" t="str">
        <f>IF(明細!J539="","",明細!J539)</f>
        <v/>
      </c>
      <c r="K545" s="265" t="str">
        <f>IF(明細!K539="","",明細!K539)</f>
        <v/>
      </c>
      <c r="L545" s="265" t="str">
        <f>IF(明細!L539="","",明細!L539)</f>
        <v/>
      </c>
      <c r="M545" s="265" t="str">
        <f>IF(明細!M539="","",明細!M539)</f>
        <v/>
      </c>
      <c r="N545" s="265" t="str">
        <f>IF(明細!N539="","",明細!N539)</f>
        <v/>
      </c>
      <c r="O545" s="265" t="str">
        <f>IF(明細!O539="","",明細!O539)</f>
        <v/>
      </c>
      <c r="P545" s="265" t="str">
        <f>IF(明細!P539="","",明細!P539)</f>
        <v/>
      </c>
      <c r="Q545" s="265" t="str">
        <f>IF(明細!Q539="","",明細!Q539)</f>
        <v/>
      </c>
      <c r="R545" s="289" t="str">
        <f>IF(明細!R539="","",明細!R539)</f>
        <v/>
      </c>
      <c r="S545" s="291" t="str">
        <f>IF(明細!S539="","",明細!S539)</f>
        <v/>
      </c>
      <c r="T545" s="291" t="str">
        <f>IF(明細!T539="","",明細!T539)</f>
        <v/>
      </c>
      <c r="U545" s="291" t="str">
        <f>IF(明細!U539="","",明細!U539)</f>
        <v/>
      </c>
      <c r="V545" s="292" t="str">
        <f>IF(明細!V539="","",明細!V539)</f>
        <v>個</v>
      </c>
      <c r="W545" s="292" t="str">
        <f>IF(明細!W539="","",明細!W539)</f>
        <v/>
      </c>
      <c r="X545" s="293" t="str">
        <f>IF(明細!X539="","",明細!X539)</f>
        <v/>
      </c>
      <c r="Y545" s="134" t="str">
        <f>IF(明細!Y539="","",明細!Y539)</f>
        <v/>
      </c>
      <c r="Z545" s="135" t="str">
        <f>IF(明細!Z539="","",明細!Z539)</f>
        <v/>
      </c>
      <c r="AA545" s="134" t="str">
        <f>IF(明細!AA539="","",明細!AA539)</f>
        <v/>
      </c>
      <c r="AB545" s="303" t="str">
        <f>IF(明細!AB539="","",明細!AB539)</f>
        <v/>
      </c>
      <c r="AC545" s="134" t="str">
        <f>IF(明細!AC539="","",明細!AC539)</f>
        <v/>
      </c>
      <c r="AD545" s="183" t="str">
        <f>IF(明細!AD539="","",明細!AD539)</f>
        <v/>
      </c>
      <c r="AE545" s="184">
        <f>IF(明細!AE539="","",明細!AE539)</f>
        <v>0.1</v>
      </c>
      <c r="AF545" s="185" t="str">
        <f>IF(明細!AF539="","",明細!AF539)</f>
        <v/>
      </c>
      <c r="AG545" s="186" t="str">
        <f>IF(明細!AG539="","",明細!AG539)</f>
        <v/>
      </c>
      <c r="AH545" s="186" t="str">
        <f>IF(明細!AH539="","",明細!AH539)</f>
        <v/>
      </c>
      <c r="AI545" s="187" t="str">
        <f>IF(明細!AI539="","",明細!AI539)</f>
        <v/>
      </c>
      <c r="AJ545" s="296" t="str">
        <f>IF(明細!AJ539="","",明細!AJ539)</f>
        <v/>
      </c>
      <c r="AK545" s="297" t="str">
        <f>IF(明細!AK539="","",明細!AK539)</f>
        <v/>
      </c>
      <c r="AL545" s="298" t="str">
        <f>IF(明細!AL539="","",明細!AL539)</f>
        <v/>
      </c>
      <c r="AM545" s="299" t="str">
        <f>IF(明細!AM539="","",明細!AM539)</f>
        <v/>
      </c>
      <c r="AN545" s="300" t="str">
        <f>IF(明細!AN539="","",明細!AN539)</f>
        <v/>
      </c>
      <c r="AO545" s="300" t="str">
        <f>IF(明細!AO539="","",明細!AO539)</f>
        <v/>
      </c>
      <c r="AP545" s="300" t="str">
        <f>IF(明細!AP539="","",明細!AP539)</f>
        <v/>
      </c>
      <c r="AQ545" s="301" t="str">
        <f>IF(明細!AQ539="","",明細!AQ539)</f>
        <v/>
      </c>
      <c r="AR545" s="302" t="str">
        <f>IF(明細!AR539="","",明細!AR539)</f>
        <v/>
      </c>
      <c r="AU545" s="360"/>
      <c r="AV545" s="368"/>
      <c r="AW545" s="446" t="str">
        <f>IF(明細!AV539="","",明細!AV539)</f>
        <v/>
      </c>
      <c r="AX545" s="419" t="str">
        <f>IF(明細!AT539="","",明細!AT539)</f>
        <v/>
      </c>
      <c r="AY545" s="280" t="str">
        <f>IF($AX545="","",VLOOKUP($AX545,リスト!$CL:$CM,2,FALSE))</f>
        <v/>
      </c>
      <c r="AZ545" s="3"/>
      <c r="BA545" s="280" t="str">
        <f>IF(BB545="","",VLOOKUP(BB545,リスト!$K:$L,2,FALSE))</f>
        <v/>
      </c>
      <c r="BB545" s="3"/>
      <c r="BC545" s="3"/>
      <c r="BD545" s="87"/>
      <c r="BE545" s="280" t="str">
        <f>IF(BF545="","",VLOOKUP(BF545,リスト!$I:$J,2,FALSE))</f>
        <v/>
      </c>
      <c r="BF545" s="3"/>
      <c r="BG545" s="280" t="str">
        <f>IF(BH545="","",VLOOKUP(BH545,リスト!$M:$N,2,FALSE))</f>
        <v/>
      </c>
      <c r="BH545" s="282"/>
      <c r="BI545" s="280" t="str">
        <f>IF(BJ545="","",VLOOKUP(BJ545,リスト!$O:$P,2,FALSE))</f>
        <v/>
      </c>
      <c r="BJ545" s="24"/>
      <c r="BM545" s="451" t="str">
        <f>IF(明細!AV539="","",明細!AV539)</f>
        <v/>
      </c>
      <c r="BN545" s="453" t="str">
        <f>IF(明細!AT539="","",明細!AT539)</f>
        <v/>
      </c>
      <c r="BO545" s="280" t="str">
        <f>IF($BN545="","",VLOOKUP($BN545,リスト!$CL:$CM,2,FALSE))</f>
        <v/>
      </c>
      <c r="BP545" s="280" t="str">
        <f>IF(BQ545="","",VLOOKUP(BQ545,リスト!$K$5:$L$7,2,FALSE))</f>
        <v/>
      </c>
      <c r="BQ545" s="13"/>
      <c r="BR545" s="13"/>
      <c r="BS545" s="47"/>
      <c r="BT545" s="280" t="str">
        <f>IF(BU545="","",VLOOKUP(BU545,リスト!I536:J554,2,FALSE))</f>
        <v/>
      </c>
      <c r="BU545" s="13"/>
      <c r="BV545" s="13"/>
      <c r="BW545" s="282"/>
      <c r="BX545" s="282"/>
      <c r="BY545" s="280" t="str">
        <f>IF(BZ545="","",VLOOKUP(BZ545,リスト!$S$5:$T$6,2,FALSE))</f>
        <v/>
      </c>
      <c r="BZ545" s="3"/>
      <c r="CA545" s="3"/>
      <c r="CB545" s="81"/>
      <c r="CC545" s="280" t="str">
        <f t="shared" si="75"/>
        <v/>
      </c>
      <c r="CD545" s="83"/>
      <c r="CE545" s="83"/>
      <c r="CF545" s="83"/>
      <c r="CG545" s="83"/>
      <c r="CH545" s="282" t="str">
        <f t="shared" si="76"/>
        <v/>
      </c>
      <c r="CI545" s="83"/>
      <c r="CJ545" s="280" t="str">
        <f t="shared" si="77"/>
        <v/>
      </c>
      <c r="CK545" s="87"/>
      <c r="CL545" s="78"/>
      <c r="CM545" s="83"/>
      <c r="CN545" s="83"/>
      <c r="CO545" s="83"/>
      <c r="CP545" s="280" t="str">
        <f t="shared" si="82"/>
        <v/>
      </c>
      <c r="CQ545" s="81"/>
      <c r="CR545" s="280" t="str">
        <f t="shared" si="83"/>
        <v/>
      </c>
      <c r="CS545" s="3"/>
      <c r="CT545" s="3"/>
      <c r="CU545" s="280" t="str">
        <f>IF(CV545="","",VLOOKUP(CV545,リスト!$V$5:$W$6,2,FALSE))</f>
        <v/>
      </c>
      <c r="CV545" s="3"/>
      <c r="CW545" s="280" t="str">
        <f>IF(CX545="","",VLOOKUP(CX545,リスト!$X$5:$Y$6,2,FALSE))</f>
        <v/>
      </c>
      <c r="CX545" s="3"/>
      <c r="CY545" s="77"/>
      <c r="CZ545" s="77"/>
      <c r="DA545" s="75"/>
      <c r="DB545" s="75"/>
      <c r="DC545" s="75"/>
      <c r="DD545" s="75"/>
      <c r="DE545" s="280" t="str">
        <f>IF(DF545="","",VLOOKUP(DF545,リスト!$Z$5:$AA$10,2,FALSE))</f>
        <v/>
      </c>
      <c r="DF545" s="3"/>
      <c r="DG545" s="280" t="str">
        <f>IF(DH545="","",VLOOKUP(DH545,リスト!$AB$5:$AC$12,2,FALSE))</f>
        <v/>
      </c>
      <c r="DH545" s="63"/>
      <c r="DI545" s="280" t="str">
        <f>IF(DJ545="","",VLOOKUP(DJ545,リスト!$AD$5:$AE$7,2,FALSE))</f>
        <v/>
      </c>
      <c r="DJ545" s="3"/>
      <c r="DK545" s="280" t="str">
        <f>IF(DL545="","",VLOOKUP(DL545,リスト!$AF$5:$AG$10,2,FALSE))</f>
        <v/>
      </c>
      <c r="DL545" s="3"/>
      <c r="DM545" s="280" t="str">
        <f>IF(DN545="","",VLOOKUP(DN545,リスト!$AH$5:$AI$6,2,FALSE))</f>
        <v/>
      </c>
      <c r="DN545" s="3"/>
      <c r="DO545" s="280" t="str">
        <f>IF(DP545="","",VLOOKUP(DP545,リスト!$AJ$5:$AK$6,2,FALSE))</f>
        <v/>
      </c>
      <c r="DP545" s="3"/>
      <c r="DQ545" s="280" t="str">
        <f>IF(DR545="","",VLOOKUP(DR545,リスト!$AL$5:$AM$7,2,FALSE))</f>
        <v/>
      </c>
      <c r="DR545" s="3"/>
      <c r="DS545" s="13"/>
      <c r="DT545" s="85"/>
      <c r="DU545" s="85"/>
      <c r="DV545" s="281" t="str">
        <f>IF(DW545="","",VLOOKUP(DW545,リスト!$AN$5:$AO$6,2,FALSE))</f>
        <v/>
      </c>
      <c r="DW545" s="13"/>
      <c r="DX545" s="341"/>
      <c r="DY545" s="345"/>
      <c r="DZ545" s="341"/>
      <c r="EA545" s="345"/>
      <c r="EB545" s="280" t="str">
        <f>IF(EC545="","",VLOOKUP(EC545,リスト!$AW$5:$AX$8,2,FALSE))</f>
        <v/>
      </c>
      <c r="EC545" s="3"/>
      <c r="ED545" s="85"/>
      <c r="EE545" s="280" t="str">
        <f>IF(EF545="","",VLOOKUP(EF545,リスト!$AY$5:$AZ$10,2,FALSE))</f>
        <v/>
      </c>
      <c r="EF545" s="3"/>
      <c r="EG545" s="280" t="str">
        <f>IF(EH545="","",VLOOKUP(EH545,リスト!$BA$5:$BB$10,2,FALSE))</f>
        <v/>
      </c>
      <c r="EH545" s="3"/>
      <c r="EI545" s="280" t="str">
        <f>IF(EJ545="","",VLOOKUP(EJ545,リスト!$BC$5:$BD$10,2,FALSE))</f>
        <v/>
      </c>
      <c r="EJ545" s="3"/>
      <c r="EK545" s="280" t="str">
        <f>IF(EL545="","",VLOOKUP(EL545,リスト!$BE$5:$BF$10,2,FALSE))</f>
        <v/>
      </c>
      <c r="EL545" s="3"/>
      <c r="EM545" s="78"/>
      <c r="EN545" s="73"/>
      <c r="EO545" s="73"/>
      <c r="EP545" s="13"/>
      <c r="EQ545" s="13"/>
      <c r="ER545" s="280" t="str">
        <f>IF(ES545="","",VLOOKUP(ES545,リスト!$BG$5:$BH$10,2,FALSE))</f>
        <v/>
      </c>
      <c r="ES545" s="13"/>
      <c r="ET545" s="13"/>
      <c r="EU545" s="13"/>
      <c r="EV545" s="13"/>
      <c r="EW545" s="13"/>
      <c r="EX545" s="81"/>
      <c r="EY545" s="81"/>
      <c r="EZ545" s="26"/>
      <c r="FA545" s="281" t="str">
        <f>IF($EZ545="","",INDEX(リスト!$BI$5:$BJ$40,MATCH($EZ545,リスト!$BJ$5:$BJ$40,0),1))</f>
        <v/>
      </c>
      <c r="FB545" s="280" t="str">
        <f>IF(FC545="","",VLOOKUP(FC545,リスト!$BK:$BL,2,FALSE))</f>
        <v/>
      </c>
      <c r="FC545" s="13"/>
      <c r="FD545" s="331"/>
      <c r="FE545" s="3"/>
      <c r="FF545" s="280" t="str">
        <f>IF(FG545="","",VLOOKUP(FG545,リスト!$BO$5:$BP$6,2,FALSE))</f>
        <v/>
      </c>
      <c r="FG545" s="3"/>
      <c r="FH545" s="280" t="str">
        <f>IF(FI545="","",VLOOKUP(FI545,リスト!$BQ$5:$BR$8,2,FALSE))</f>
        <v/>
      </c>
      <c r="FI545" s="3"/>
      <c r="FJ545" s="282"/>
      <c r="FK545" s="280" t="str">
        <f>IF(FL545="","",VLOOKUP(FL545,リスト!$BS$5:$BT$6,2,FALSE))</f>
        <v/>
      </c>
      <c r="FL545" s="63"/>
      <c r="FM545" s="13"/>
      <c r="FN545" s="13"/>
      <c r="FO545" s="13"/>
      <c r="FP545" s="283" t="str">
        <f t="shared" si="78"/>
        <v/>
      </c>
      <c r="FQ545" s="283" t="str">
        <f t="shared" si="78"/>
        <v/>
      </c>
      <c r="FR545" s="13"/>
      <c r="FS545" s="85"/>
      <c r="FT545" s="85"/>
      <c r="FU545" s="281" t="str">
        <f t="shared" si="79"/>
        <v/>
      </c>
      <c r="FV545" s="280" t="str">
        <f>IF(FW545="","",VLOOKUP(FW545,リスト!$BV$5:$BW$10,2,FALSE))</f>
        <v/>
      </c>
      <c r="FW545" s="26"/>
      <c r="FX545" s="282" t="str">
        <f t="shared" si="80"/>
        <v/>
      </c>
      <c r="FY545" s="280" t="str">
        <f>IF(FZ545="","",VLOOKUP(FZ545,リスト!$BX$5:$BY$6,2,FALSE))</f>
        <v/>
      </c>
      <c r="FZ545" s="3"/>
      <c r="GA545" s="280" t="str">
        <f>IF(GB545="","",VLOOKUP(GB545,リスト!$BZ$5:$CA$6,2,FALSE))</f>
        <v/>
      </c>
      <c r="GB545" s="13"/>
      <c r="GC545" s="281" t="str">
        <f>IF(GD545="","",VLOOKUP(GD545,リスト!$CB$5:$CC$6,2,FALSE))</f>
        <v/>
      </c>
      <c r="GD545" s="13"/>
      <c r="GE545" s="13"/>
      <c r="GF545" s="13"/>
      <c r="GG545" s="75"/>
      <c r="GH545" s="281" t="str">
        <f t="shared" si="81"/>
        <v/>
      </c>
      <c r="GI545" s="128"/>
      <c r="GJ545" s="281" t="str">
        <f>IF(GK545="","",VLOOKUP(GK545,リスト!$CD$5:$CE$6,2,FALSE))</f>
        <v/>
      </c>
      <c r="GK545" s="13"/>
      <c r="GL545" s="281" t="str">
        <f>IF(GM545="","",VLOOKUP(GM545,リスト!$CF$5:$CG$5,2,FALSE))</f>
        <v/>
      </c>
      <c r="GM545" s="26"/>
      <c r="GN545" s="280" t="str">
        <f>IF(GO545="","",VLOOKUP(GO545,リスト!$CH$5:$CI$5,2,FALSE))</f>
        <v/>
      </c>
      <c r="GO545" s="284"/>
      <c r="GP545" s="284"/>
      <c r="GQ545" s="284"/>
      <c r="GR545" s="284"/>
      <c r="GS545" s="284"/>
      <c r="GT545" s="284"/>
      <c r="GU545" s="284"/>
      <c r="GV545" s="284"/>
      <c r="GW545" s="284"/>
      <c r="GX545" s="285"/>
    </row>
    <row r="546" spans="2:206" s="177" customFormat="1" ht="24.75" hidden="1" customHeight="1" outlineLevel="1">
      <c r="B546" s="286" t="str">
        <f>IF(明細!B540="","",明細!B540)</f>
        <v/>
      </c>
      <c r="C546" s="287" t="str">
        <f>IF(明細!C540="","",明細!C540)</f>
        <v/>
      </c>
      <c r="D546" s="265" t="str">
        <f>IF(明細!D540="","",明細!D540)</f>
        <v/>
      </c>
      <c r="E546" s="265" t="str">
        <f>IF(明細!E540="","",明細!E540)</f>
        <v/>
      </c>
      <c r="F546" s="265" t="str">
        <f>IF(明細!F540="","",明細!F540)</f>
        <v/>
      </c>
      <c r="G546" s="265" t="str">
        <f>IF(明細!G540="","",明細!G540)</f>
        <v/>
      </c>
      <c r="H546" s="265" t="str">
        <f>IF(明細!H540="","",明細!H540)</f>
        <v/>
      </c>
      <c r="I546" s="265" t="str">
        <f>IF(明細!I540="","",明細!I540)</f>
        <v/>
      </c>
      <c r="J546" s="265" t="str">
        <f>IF(明細!J540="","",明細!J540)</f>
        <v/>
      </c>
      <c r="K546" s="265" t="str">
        <f>IF(明細!K540="","",明細!K540)</f>
        <v/>
      </c>
      <c r="L546" s="265" t="str">
        <f>IF(明細!L540="","",明細!L540)</f>
        <v/>
      </c>
      <c r="M546" s="265" t="str">
        <f>IF(明細!M540="","",明細!M540)</f>
        <v/>
      </c>
      <c r="N546" s="265" t="str">
        <f>IF(明細!N540="","",明細!N540)</f>
        <v/>
      </c>
      <c r="O546" s="265" t="str">
        <f>IF(明細!O540="","",明細!O540)</f>
        <v/>
      </c>
      <c r="P546" s="265" t="str">
        <f>IF(明細!P540="","",明細!P540)</f>
        <v/>
      </c>
      <c r="Q546" s="265" t="str">
        <f>IF(明細!Q540="","",明細!Q540)</f>
        <v/>
      </c>
      <c r="R546" s="289" t="str">
        <f>IF(明細!R540="","",明細!R540)</f>
        <v/>
      </c>
      <c r="S546" s="291" t="str">
        <f>IF(明細!S540="","",明細!S540)</f>
        <v/>
      </c>
      <c r="T546" s="291" t="str">
        <f>IF(明細!T540="","",明細!T540)</f>
        <v/>
      </c>
      <c r="U546" s="291" t="str">
        <f>IF(明細!U540="","",明細!U540)</f>
        <v/>
      </c>
      <c r="V546" s="292" t="str">
        <f>IF(明細!V540="","",明細!V540)</f>
        <v>個</v>
      </c>
      <c r="W546" s="292" t="str">
        <f>IF(明細!W540="","",明細!W540)</f>
        <v/>
      </c>
      <c r="X546" s="293" t="str">
        <f>IF(明細!X540="","",明細!X540)</f>
        <v/>
      </c>
      <c r="Y546" s="134" t="str">
        <f>IF(明細!Y540="","",明細!Y540)</f>
        <v/>
      </c>
      <c r="Z546" s="135" t="str">
        <f>IF(明細!Z540="","",明細!Z540)</f>
        <v/>
      </c>
      <c r="AA546" s="134" t="str">
        <f>IF(明細!AA540="","",明細!AA540)</f>
        <v/>
      </c>
      <c r="AB546" s="303" t="str">
        <f>IF(明細!AB540="","",明細!AB540)</f>
        <v/>
      </c>
      <c r="AC546" s="134" t="str">
        <f>IF(明細!AC540="","",明細!AC540)</f>
        <v/>
      </c>
      <c r="AD546" s="183" t="str">
        <f>IF(明細!AD540="","",明細!AD540)</f>
        <v/>
      </c>
      <c r="AE546" s="184">
        <f>IF(明細!AE540="","",明細!AE540)</f>
        <v>0.1</v>
      </c>
      <c r="AF546" s="185" t="str">
        <f>IF(明細!AF540="","",明細!AF540)</f>
        <v/>
      </c>
      <c r="AG546" s="186" t="str">
        <f>IF(明細!AG540="","",明細!AG540)</f>
        <v/>
      </c>
      <c r="AH546" s="186" t="str">
        <f>IF(明細!AH540="","",明細!AH540)</f>
        <v/>
      </c>
      <c r="AI546" s="187" t="str">
        <f>IF(明細!AI540="","",明細!AI540)</f>
        <v/>
      </c>
      <c r="AJ546" s="296" t="str">
        <f>IF(明細!AJ540="","",明細!AJ540)</f>
        <v/>
      </c>
      <c r="AK546" s="297" t="str">
        <f>IF(明細!AK540="","",明細!AK540)</f>
        <v/>
      </c>
      <c r="AL546" s="298" t="str">
        <f>IF(明細!AL540="","",明細!AL540)</f>
        <v/>
      </c>
      <c r="AM546" s="299" t="str">
        <f>IF(明細!AM540="","",明細!AM540)</f>
        <v/>
      </c>
      <c r="AN546" s="300" t="str">
        <f>IF(明細!AN540="","",明細!AN540)</f>
        <v/>
      </c>
      <c r="AO546" s="300" t="str">
        <f>IF(明細!AO540="","",明細!AO540)</f>
        <v/>
      </c>
      <c r="AP546" s="300" t="str">
        <f>IF(明細!AP540="","",明細!AP540)</f>
        <v/>
      </c>
      <c r="AQ546" s="301" t="str">
        <f>IF(明細!AQ540="","",明細!AQ540)</f>
        <v/>
      </c>
      <c r="AR546" s="302" t="str">
        <f>IF(明細!AR540="","",明細!AR540)</f>
        <v/>
      </c>
      <c r="AU546" s="360"/>
      <c r="AV546" s="368"/>
      <c r="AW546" s="446" t="str">
        <f>IF(明細!AV540="","",明細!AV540)</f>
        <v/>
      </c>
      <c r="AX546" s="419" t="str">
        <f>IF(明細!AT540="","",明細!AT540)</f>
        <v/>
      </c>
      <c r="AY546" s="280" t="str">
        <f>IF($AX546="","",VLOOKUP($AX546,リスト!$CL:$CM,2,FALSE))</f>
        <v/>
      </c>
      <c r="AZ546" s="3"/>
      <c r="BA546" s="280" t="str">
        <f>IF(BB546="","",VLOOKUP(BB546,リスト!$K:$L,2,FALSE))</f>
        <v/>
      </c>
      <c r="BB546" s="3"/>
      <c r="BC546" s="3"/>
      <c r="BD546" s="87"/>
      <c r="BE546" s="280" t="str">
        <f>IF(BF546="","",VLOOKUP(BF546,リスト!$I:$J,2,FALSE))</f>
        <v/>
      </c>
      <c r="BF546" s="3"/>
      <c r="BG546" s="280" t="str">
        <f>IF(BH546="","",VLOOKUP(BH546,リスト!$M:$N,2,FALSE))</f>
        <v/>
      </c>
      <c r="BH546" s="282"/>
      <c r="BI546" s="280" t="str">
        <f>IF(BJ546="","",VLOOKUP(BJ546,リスト!$O:$P,2,FALSE))</f>
        <v/>
      </c>
      <c r="BJ546" s="24"/>
      <c r="BM546" s="451" t="str">
        <f>IF(明細!AV540="","",明細!AV540)</f>
        <v/>
      </c>
      <c r="BN546" s="453" t="str">
        <f>IF(明細!AT540="","",明細!AT540)</f>
        <v/>
      </c>
      <c r="BO546" s="280" t="str">
        <f>IF($BN546="","",VLOOKUP($BN546,リスト!$CL:$CM,2,FALSE))</f>
        <v/>
      </c>
      <c r="BP546" s="280" t="str">
        <f>IF(BQ546="","",VLOOKUP(BQ546,リスト!$K$5:$L$7,2,FALSE))</f>
        <v/>
      </c>
      <c r="BQ546" s="13"/>
      <c r="BR546" s="13"/>
      <c r="BS546" s="47"/>
      <c r="BT546" s="280" t="str">
        <f>IF(BU546="","",VLOOKUP(BU546,リスト!I537:J555,2,FALSE))</f>
        <v/>
      </c>
      <c r="BU546" s="13"/>
      <c r="BV546" s="13"/>
      <c r="BW546" s="282"/>
      <c r="BX546" s="282"/>
      <c r="BY546" s="280" t="str">
        <f>IF(BZ546="","",VLOOKUP(BZ546,リスト!$S$5:$T$6,2,FALSE))</f>
        <v/>
      </c>
      <c r="BZ546" s="3"/>
      <c r="CA546" s="3"/>
      <c r="CB546" s="81"/>
      <c r="CC546" s="280" t="str">
        <f t="shared" si="75"/>
        <v/>
      </c>
      <c r="CD546" s="83"/>
      <c r="CE546" s="83"/>
      <c r="CF546" s="83"/>
      <c r="CG546" s="83"/>
      <c r="CH546" s="282" t="str">
        <f t="shared" si="76"/>
        <v/>
      </c>
      <c r="CI546" s="83"/>
      <c r="CJ546" s="280" t="str">
        <f t="shared" si="77"/>
        <v/>
      </c>
      <c r="CK546" s="87"/>
      <c r="CL546" s="78"/>
      <c r="CM546" s="83"/>
      <c r="CN546" s="83"/>
      <c r="CO546" s="83"/>
      <c r="CP546" s="280" t="str">
        <f t="shared" si="82"/>
        <v/>
      </c>
      <c r="CQ546" s="81"/>
      <c r="CR546" s="280" t="str">
        <f t="shared" si="83"/>
        <v/>
      </c>
      <c r="CS546" s="3"/>
      <c r="CT546" s="3"/>
      <c r="CU546" s="280" t="str">
        <f>IF(CV546="","",VLOOKUP(CV546,リスト!$V$5:$W$6,2,FALSE))</f>
        <v/>
      </c>
      <c r="CV546" s="3"/>
      <c r="CW546" s="280" t="str">
        <f>IF(CX546="","",VLOOKUP(CX546,リスト!$X$5:$Y$6,2,FALSE))</f>
        <v/>
      </c>
      <c r="CX546" s="3"/>
      <c r="CY546" s="77"/>
      <c r="CZ546" s="77"/>
      <c r="DA546" s="75"/>
      <c r="DB546" s="75"/>
      <c r="DC546" s="75"/>
      <c r="DD546" s="75"/>
      <c r="DE546" s="280" t="str">
        <f>IF(DF546="","",VLOOKUP(DF546,リスト!$Z$5:$AA$10,2,FALSE))</f>
        <v/>
      </c>
      <c r="DF546" s="3"/>
      <c r="DG546" s="280" t="str">
        <f>IF(DH546="","",VLOOKUP(DH546,リスト!$AB$5:$AC$12,2,FALSE))</f>
        <v/>
      </c>
      <c r="DH546" s="63"/>
      <c r="DI546" s="280" t="str">
        <f>IF(DJ546="","",VLOOKUP(DJ546,リスト!$AD$5:$AE$7,2,FALSE))</f>
        <v/>
      </c>
      <c r="DJ546" s="3"/>
      <c r="DK546" s="280" t="str">
        <f>IF(DL546="","",VLOOKUP(DL546,リスト!$AF$5:$AG$10,2,FALSE))</f>
        <v/>
      </c>
      <c r="DL546" s="3"/>
      <c r="DM546" s="280" t="str">
        <f>IF(DN546="","",VLOOKUP(DN546,リスト!$AH$5:$AI$6,2,FALSE))</f>
        <v/>
      </c>
      <c r="DN546" s="3"/>
      <c r="DO546" s="280" t="str">
        <f>IF(DP546="","",VLOOKUP(DP546,リスト!$AJ$5:$AK$6,2,FALSE))</f>
        <v/>
      </c>
      <c r="DP546" s="3"/>
      <c r="DQ546" s="280" t="str">
        <f>IF(DR546="","",VLOOKUP(DR546,リスト!$AL$5:$AM$7,2,FALSE))</f>
        <v/>
      </c>
      <c r="DR546" s="3"/>
      <c r="DS546" s="13"/>
      <c r="DT546" s="85"/>
      <c r="DU546" s="85"/>
      <c r="DV546" s="281" t="str">
        <f>IF(DW546="","",VLOOKUP(DW546,リスト!$AN$5:$AO$6,2,FALSE))</f>
        <v/>
      </c>
      <c r="DW546" s="13"/>
      <c r="DX546" s="341"/>
      <c r="DY546" s="345"/>
      <c r="DZ546" s="341"/>
      <c r="EA546" s="345"/>
      <c r="EB546" s="280" t="str">
        <f>IF(EC546="","",VLOOKUP(EC546,リスト!$AW$5:$AX$8,2,FALSE))</f>
        <v/>
      </c>
      <c r="EC546" s="3"/>
      <c r="ED546" s="85"/>
      <c r="EE546" s="280" t="str">
        <f>IF(EF546="","",VLOOKUP(EF546,リスト!$AY$5:$AZ$10,2,FALSE))</f>
        <v/>
      </c>
      <c r="EF546" s="3"/>
      <c r="EG546" s="280" t="str">
        <f>IF(EH546="","",VLOOKUP(EH546,リスト!$BA$5:$BB$10,2,FALSE))</f>
        <v/>
      </c>
      <c r="EH546" s="3"/>
      <c r="EI546" s="280" t="str">
        <f>IF(EJ546="","",VLOOKUP(EJ546,リスト!$BC$5:$BD$10,2,FALSE))</f>
        <v/>
      </c>
      <c r="EJ546" s="3"/>
      <c r="EK546" s="280" t="str">
        <f>IF(EL546="","",VLOOKUP(EL546,リスト!$BE$5:$BF$10,2,FALSE))</f>
        <v/>
      </c>
      <c r="EL546" s="3"/>
      <c r="EM546" s="78"/>
      <c r="EN546" s="73"/>
      <c r="EO546" s="73"/>
      <c r="EP546" s="13"/>
      <c r="EQ546" s="13"/>
      <c r="ER546" s="280" t="str">
        <f>IF(ES546="","",VLOOKUP(ES546,リスト!$BG$5:$BH$10,2,FALSE))</f>
        <v/>
      </c>
      <c r="ES546" s="13"/>
      <c r="ET546" s="13"/>
      <c r="EU546" s="13"/>
      <c r="EV546" s="13"/>
      <c r="EW546" s="13"/>
      <c r="EX546" s="81"/>
      <c r="EY546" s="81"/>
      <c r="EZ546" s="26"/>
      <c r="FA546" s="281" t="str">
        <f>IF($EZ546="","",INDEX(リスト!$BI$5:$BJ$40,MATCH($EZ546,リスト!$BJ$5:$BJ$40,0),1))</f>
        <v/>
      </c>
      <c r="FB546" s="280" t="str">
        <f>IF(FC546="","",VLOOKUP(FC546,リスト!$BK:$BL,2,FALSE))</f>
        <v/>
      </c>
      <c r="FC546" s="13"/>
      <c r="FD546" s="331"/>
      <c r="FE546" s="3"/>
      <c r="FF546" s="280" t="str">
        <f>IF(FG546="","",VLOOKUP(FG546,リスト!$BO$5:$BP$6,2,FALSE))</f>
        <v/>
      </c>
      <c r="FG546" s="3"/>
      <c r="FH546" s="280" t="str">
        <f>IF(FI546="","",VLOOKUP(FI546,リスト!$BQ$5:$BR$8,2,FALSE))</f>
        <v/>
      </c>
      <c r="FI546" s="3"/>
      <c r="FJ546" s="282"/>
      <c r="FK546" s="280" t="str">
        <f>IF(FL546="","",VLOOKUP(FL546,リスト!$BS$5:$BT$6,2,FALSE))</f>
        <v/>
      </c>
      <c r="FL546" s="63"/>
      <c r="FM546" s="13"/>
      <c r="FN546" s="13"/>
      <c r="FO546" s="13"/>
      <c r="FP546" s="283" t="str">
        <f t="shared" si="78"/>
        <v/>
      </c>
      <c r="FQ546" s="283" t="str">
        <f t="shared" si="78"/>
        <v/>
      </c>
      <c r="FR546" s="13"/>
      <c r="FS546" s="85"/>
      <c r="FT546" s="85"/>
      <c r="FU546" s="281" t="str">
        <f t="shared" si="79"/>
        <v/>
      </c>
      <c r="FV546" s="280" t="str">
        <f>IF(FW546="","",VLOOKUP(FW546,リスト!$BV$5:$BW$10,2,FALSE))</f>
        <v/>
      </c>
      <c r="FW546" s="26"/>
      <c r="FX546" s="282" t="str">
        <f t="shared" si="80"/>
        <v/>
      </c>
      <c r="FY546" s="280" t="str">
        <f>IF(FZ546="","",VLOOKUP(FZ546,リスト!$BX$5:$BY$6,2,FALSE))</f>
        <v/>
      </c>
      <c r="FZ546" s="3"/>
      <c r="GA546" s="280" t="str">
        <f>IF(GB546="","",VLOOKUP(GB546,リスト!$BZ$5:$CA$6,2,FALSE))</f>
        <v/>
      </c>
      <c r="GB546" s="13"/>
      <c r="GC546" s="281" t="str">
        <f>IF(GD546="","",VLOOKUP(GD546,リスト!$CB$5:$CC$6,2,FALSE))</f>
        <v/>
      </c>
      <c r="GD546" s="13"/>
      <c r="GE546" s="13"/>
      <c r="GF546" s="13"/>
      <c r="GG546" s="75"/>
      <c r="GH546" s="281" t="str">
        <f t="shared" si="81"/>
        <v/>
      </c>
      <c r="GI546" s="128"/>
      <c r="GJ546" s="281" t="str">
        <f>IF(GK546="","",VLOOKUP(GK546,リスト!$CD$5:$CE$6,2,FALSE))</f>
        <v/>
      </c>
      <c r="GK546" s="13"/>
      <c r="GL546" s="281" t="str">
        <f>IF(GM546="","",VLOOKUP(GM546,リスト!$CF$5:$CG$5,2,FALSE))</f>
        <v/>
      </c>
      <c r="GM546" s="26"/>
      <c r="GN546" s="280" t="str">
        <f>IF(GO546="","",VLOOKUP(GO546,リスト!$CH$5:$CI$5,2,FALSE))</f>
        <v/>
      </c>
      <c r="GO546" s="284"/>
      <c r="GP546" s="284"/>
      <c r="GQ546" s="284"/>
      <c r="GR546" s="284"/>
      <c r="GS546" s="284"/>
      <c r="GT546" s="284"/>
      <c r="GU546" s="284"/>
      <c r="GV546" s="284"/>
      <c r="GW546" s="284"/>
      <c r="GX546" s="285"/>
    </row>
    <row r="547" spans="2:206" s="177" customFormat="1" ht="24.75" hidden="1" customHeight="1" outlineLevel="1">
      <c r="B547" s="286" t="str">
        <f>IF(明細!B541="","",明細!B541)</f>
        <v/>
      </c>
      <c r="C547" s="287" t="str">
        <f>IF(明細!C541="","",明細!C541)</f>
        <v/>
      </c>
      <c r="D547" s="265" t="str">
        <f>IF(明細!D541="","",明細!D541)</f>
        <v/>
      </c>
      <c r="E547" s="265" t="str">
        <f>IF(明細!E541="","",明細!E541)</f>
        <v/>
      </c>
      <c r="F547" s="265" t="str">
        <f>IF(明細!F541="","",明細!F541)</f>
        <v/>
      </c>
      <c r="G547" s="265" t="str">
        <f>IF(明細!G541="","",明細!G541)</f>
        <v/>
      </c>
      <c r="H547" s="265" t="str">
        <f>IF(明細!H541="","",明細!H541)</f>
        <v/>
      </c>
      <c r="I547" s="265" t="str">
        <f>IF(明細!I541="","",明細!I541)</f>
        <v/>
      </c>
      <c r="J547" s="265" t="str">
        <f>IF(明細!J541="","",明細!J541)</f>
        <v/>
      </c>
      <c r="K547" s="265" t="str">
        <f>IF(明細!K541="","",明細!K541)</f>
        <v/>
      </c>
      <c r="L547" s="265" t="str">
        <f>IF(明細!L541="","",明細!L541)</f>
        <v/>
      </c>
      <c r="M547" s="265" t="str">
        <f>IF(明細!M541="","",明細!M541)</f>
        <v/>
      </c>
      <c r="N547" s="265" t="str">
        <f>IF(明細!N541="","",明細!N541)</f>
        <v/>
      </c>
      <c r="O547" s="265" t="str">
        <f>IF(明細!O541="","",明細!O541)</f>
        <v/>
      </c>
      <c r="P547" s="265" t="str">
        <f>IF(明細!P541="","",明細!P541)</f>
        <v/>
      </c>
      <c r="Q547" s="265" t="str">
        <f>IF(明細!Q541="","",明細!Q541)</f>
        <v/>
      </c>
      <c r="R547" s="289" t="str">
        <f>IF(明細!R541="","",明細!R541)</f>
        <v/>
      </c>
      <c r="S547" s="291" t="str">
        <f>IF(明細!S541="","",明細!S541)</f>
        <v/>
      </c>
      <c r="T547" s="291" t="str">
        <f>IF(明細!T541="","",明細!T541)</f>
        <v/>
      </c>
      <c r="U547" s="291" t="str">
        <f>IF(明細!U541="","",明細!U541)</f>
        <v/>
      </c>
      <c r="V547" s="292" t="str">
        <f>IF(明細!V541="","",明細!V541)</f>
        <v>個</v>
      </c>
      <c r="W547" s="292" t="str">
        <f>IF(明細!W541="","",明細!W541)</f>
        <v/>
      </c>
      <c r="X547" s="293" t="str">
        <f>IF(明細!X541="","",明細!X541)</f>
        <v/>
      </c>
      <c r="Y547" s="134" t="str">
        <f>IF(明細!Y541="","",明細!Y541)</f>
        <v/>
      </c>
      <c r="Z547" s="135" t="str">
        <f>IF(明細!Z541="","",明細!Z541)</f>
        <v/>
      </c>
      <c r="AA547" s="134" t="str">
        <f>IF(明細!AA541="","",明細!AA541)</f>
        <v/>
      </c>
      <c r="AB547" s="303" t="str">
        <f>IF(明細!AB541="","",明細!AB541)</f>
        <v/>
      </c>
      <c r="AC547" s="134" t="str">
        <f>IF(明細!AC541="","",明細!AC541)</f>
        <v/>
      </c>
      <c r="AD547" s="183" t="str">
        <f>IF(明細!AD541="","",明細!AD541)</f>
        <v/>
      </c>
      <c r="AE547" s="184">
        <f>IF(明細!AE541="","",明細!AE541)</f>
        <v>0.1</v>
      </c>
      <c r="AF547" s="185" t="str">
        <f>IF(明細!AF541="","",明細!AF541)</f>
        <v/>
      </c>
      <c r="AG547" s="186" t="str">
        <f>IF(明細!AG541="","",明細!AG541)</f>
        <v/>
      </c>
      <c r="AH547" s="186" t="str">
        <f>IF(明細!AH541="","",明細!AH541)</f>
        <v/>
      </c>
      <c r="AI547" s="187" t="str">
        <f>IF(明細!AI541="","",明細!AI541)</f>
        <v/>
      </c>
      <c r="AJ547" s="296" t="str">
        <f>IF(明細!AJ541="","",明細!AJ541)</f>
        <v/>
      </c>
      <c r="AK547" s="297" t="str">
        <f>IF(明細!AK541="","",明細!AK541)</f>
        <v/>
      </c>
      <c r="AL547" s="298" t="str">
        <f>IF(明細!AL541="","",明細!AL541)</f>
        <v/>
      </c>
      <c r="AM547" s="299" t="str">
        <f>IF(明細!AM541="","",明細!AM541)</f>
        <v/>
      </c>
      <c r="AN547" s="300" t="str">
        <f>IF(明細!AN541="","",明細!AN541)</f>
        <v/>
      </c>
      <c r="AO547" s="300" t="str">
        <f>IF(明細!AO541="","",明細!AO541)</f>
        <v/>
      </c>
      <c r="AP547" s="300" t="str">
        <f>IF(明細!AP541="","",明細!AP541)</f>
        <v/>
      </c>
      <c r="AQ547" s="301" t="str">
        <f>IF(明細!AQ541="","",明細!AQ541)</f>
        <v/>
      </c>
      <c r="AR547" s="302" t="str">
        <f>IF(明細!AR541="","",明細!AR541)</f>
        <v/>
      </c>
      <c r="AU547" s="360"/>
      <c r="AV547" s="368"/>
      <c r="AW547" s="446" t="str">
        <f>IF(明細!AV541="","",明細!AV541)</f>
        <v/>
      </c>
      <c r="AX547" s="419" t="str">
        <f>IF(明細!AT541="","",明細!AT541)</f>
        <v/>
      </c>
      <c r="AY547" s="280" t="str">
        <f>IF($AX547="","",VLOOKUP($AX547,リスト!$CL:$CM,2,FALSE))</f>
        <v/>
      </c>
      <c r="AZ547" s="3"/>
      <c r="BA547" s="280" t="str">
        <f>IF(BB547="","",VLOOKUP(BB547,リスト!$K:$L,2,FALSE))</f>
        <v/>
      </c>
      <c r="BB547" s="3"/>
      <c r="BC547" s="3"/>
      <c r="BD547" s="87"/>
      <c r="BE547" s="280" t="str">
        <f>IF(BF547="","",VLOOKUP(BF547,リスト!$I:$J,2,FALSE))</f>
        <v/>
      </c>
      <c r="BF547" s="3"/>
      <c r="BG547" s="280" t="str">
        <f>IF(BH547="","",VLOOKUP(BH547,リスト!$M:$N,2,FALSE))</f>
        <v/>
      </c>
      <c r="BH547" s="282"/>
      <c r="BI547" s="280" t="str">
        <f>IF(BJ547="","",VLOOKUP(BJ547,リスト!$O:$P,2,FALSE))</f>
        <v/>
      </c>
      <c r="BJ547" s="24"/>
      <c r="BM547" s="451" t="str">
        <f>IF(明細!AV541="","",明細!AV541)</f>
        <v/>
      </c>
      <c r="BN547" s="453" t="str">
        <f>IF(明細!AT541="","",明細!AT541)</f>
        <v/>
      </c>
      <c r="BO547" s="280" t="str">
        <f>IF($BN547="","",VLOOKUP($BN547,リスト!$CL:$CM,2,FALSE))</f>
        <v/>
      </c>
      <c r="BP547" s="280" t="str">
        <f>IF(BQ547="","",VLOOKUP(BQ547,リスト!$K$5:$L$7,2,FALSE))</f>
        <v/>
      </c>
      <c r="BQ547" s="13"/>
      <c r="BR547" s="13"/>
      <c r="BS547" s="47"/>
      <c r="BT547" s="280" t="str">
        <f>IF(BU547="","",VLOOKUP(BU547,リスト!I538:J556,2,FALSE))</f>
        <v/>
      </c>
      <c r="BU547" s="13"/>
      <c r="BV547" s="13"/>
      <c r="BW547" s="282"/>
      <c r="BX547" s="282"/>
      <c r="BY547" s="280" t="str">
        <f>IF(BZ547="","",VLOOKUP(BZ547,リスト!$S$5:$T$6,2,FALSE))</f>
        <v/>
      </c>
      <c r="BZ547" s="3"/>
      <c r="CA547" s="3"/>
      <c r="CB547" s="81"/>
      <c r="CC547" s="280" t="str">
        <f t="shared" si="75"/>
        <v/>
      </c>
      <c r="CD547" s="83"/>
      <c r="CE547" s="83"/>
      <c r="CF547" s="83"/>
      <c r="CG547" s="83"/>
      <c r="CH547" s="282" t="str">
        <f t="shared" si="76"/>
        <v/>
      </c>
      <c r="CI547" s="83"/>
      <c r="CJ547" s="280" t="str">
        <f t="shared" si="77"/>
        <v/>
      </c>
      <c r="CK547" s="87"/>
      <c r="CL547" s="78"/>
      <c r="CM547" s="83"/>
      <c r="CN547" s="83"/>
      <c r="CO547" s="83"/>
      <c r="CP547" s="280" t="str">
        <f t="shared" si="82"/>
        <v/>
      </c>
      <c r="CQ547" s="81"/>
      <c r="CR547" s="280" t="str">
        <f t="shared" si="83"/>
        <v/>
      </c>
      <c r="CS547" s="3"/>
      <c r="CT547" s="3"/>
      <c r="CU547" s="280" t="str">
        <f>IF(CV547="","",VLOOKUP(CV547,リスト!$V$5:$W$6,2,FALSE))</f>
        <v/>
      </c>
      <c r="CV547" s="3"/>
      <c r="CW547" s="280" t="str">
        <f>IF(CX547="","",VLOOKUP(CX547,リスト!$X$5:$Y$6,2,FALSE))</f>
        <v/>
      </c>
      <c r="CX547" s="3"/>
      <c r="CY547" s="77"/>
      <c r="CZ547" s="77"/>
      <c r="DA547" s="75"/>
      <c r="DB547" s="75"/>
      <c r="DC547" s="75"/>
      <c r="DD547" s="75"/>
      <c r="DE547" s="280" t="str">
        <f>IF(DF547="","",VLOOKUP(DF547,リスト!$Z$5:$AA$10,2,FALSE))</f>
        <v/>
      </c>
      <c r="DF547" s="3"/>
      <c r="DG547" s="280" t="str">
        <f>IF(DH547="","",VLOOKUP(DH547,リスト!$AB$5:$AC$12,2,FALSE))</f>
        <v/>
      </c>
      <c r="DH547" s="63"/>
      <c r="DI547" s="280" t="str">
        <f>IF(DJ547="","",VLOOKUP(DJ547,リスト!$AD$5:$AE$7,2,FALSE))</f>
        <v/>
      </c>
      <c r="DJ547" s="3"/>
      <c r="DK547" s="280" t="str">
        <f>IF(DL547="","",VLOOKUP(DL547,リスト!$AF$5:$AG$10,2,FALSE))</f>
        <v/>
      </c>
      <c r="DL547" s="3"/>
      <c r="DM547" s="280" t="str">
        <f>IF(DN547="","",VLOOKUP(DN547,リスト!$AH$5:$AI$6,2,FALSE))</f>
        <v/>
      </c>
      <c r="DN547" s="3"/>
      <c r="DO547" s="280" t="str">
        <f>IF(DP547="","",VLOOKUP(DP547,リスト!$AJ$5:$AK$6,2,FALSE))</f>
        <v/>
      </c>
      <c r="DP547" s="3"/>
      <c r="DQ547" s="280" t="str">
        <f>IF(DR547="","",VLOOKUP(DR547,リスト!$AL$5:$AM$7,2,FALSE))</f>
        <v/>
      </c>
      <c r="DR547" s="3"/>
      <c r="DS547" s="13"/>
      <c r="DT547" s="85"/>
      <c r="DU547" s="85"/>
      <c r="DV547" s="281" t="str">
        <f>IF(DW547="","",VLOOKUP(DW547,リスト!$AN$5:$AO$6,2,FALSE))</f>
        <v/>
      </c>
      <c r="DW547" s="13"/>
      <c r="DX547" s="341"/>
      <c r="DY547" s="345"/>
      <c r="DZ547" s="341"/>
      <c r="EA547" s="345"/>
      <c r="EB547" s="280" t="str">
        <f>IF(EC547="","",VLOOKUP(EC547,リスト!$AW$5:$AX$8,2,FALSE))</f>
        <v/>
      </c>
      <c r="EC547" s="3"/>
      <c r="ED547" s="85"/>
      <c r="EE547" s="280" t="str">
        <f>IF(EF547="","",VLOOKUP(EF547,リスト!$AY$5:$AZ$10,2,FALSE))</f>
        <v/>
      </c>
      <c r="EF547" s="3"/>
      <c r="EG547" s="280" t="str">
        <f>IF(EH547="","",VLOOKUP(EH547,リスト!$BA$5:$BB$10,2,FALSE))</f>
        <v/>
      </c>
      <c r="EH547" s="3"/>
      <c r="EI547" s="280" t="str">
        <f>IF(EJ547="","",VLOOKUP(EJ547,リスト!$BC$5:$BD$10,2,FALSE))</f>
        <v/>
      </c>
      <c r="EJ547" s="3"/>
      <c r="EK547" s="280" t="str">
        <f>IF(EL547="","",VLOOKUP(EL547,リスト!$BE$5:$BF$10,2,FALSE))</f>
        <v/>
      </c>
      <c r="EL547" s="3"/>
      <c r="EM547" s="78"/>
      <c r="EN547" s="73"/>
      <c r="EO547" s="73"/>
      <c r="EP547" s="13"/>
      <c r="EQ547" s="13"/>
      <c r="ER547" s="280" t="str">
        <f>IF(ES547="","",VLOOKUP(ES547,リスト!$BG$5:$BH$10,2,FALSE))</f>
        <v/>
      </c>
      <c r="ES547" s="13"/>
      <c r="ET547" s="13"/>
      <c r="EU547" s="13"/>
      <c r="EV547" s="13"/>
      <c r="EW547" s="13"/>
      <c r="EX547" s="81"/>
      <c r="EY547" s="81"/>
      <c r="EZ547" s="26"/>
      <c r="FA547" s="281" t="str">
        <f>IF($EZ547="","",INDEX(リスト!$BI$5:$BJ$40,MATCH($EZ547,リスト!$BJ$5:$BJ$40,0),1))</f>
        <v/>
      </c>
      <c r="FB547" s="280" t="str">
        <f>IF(FC547="","",VLOOKUP(FC547,リスト!$BK:$BL,2,FALSE))</f>
        <v/>
      </c>
      <c r="FC547" s="13"/>
      <c r="FD547" s="331"/>
      <c r="FE547" s="3"/>
      <c r="FF547" s="280" t="str">
        <f>IF(FG547="","",VLOOKUP(FG547,リスト!$BO$5:$BP$6,2,FALSE))</f>
        <v/>
      </c>
      <c r="FG547" s="3"/>
      <c r="FH547" s="280" t="str">
        <f>IF(FI547="","",VLOOKUP(FI547,リスト!$BQ$5:$BR$8,2,FALSE))</f>
        <v/>
      </c>
      <c r="FI547" s="3"/>
      <c r="FJ547" s="282"/>
      <c r="FK547" s="280" t="str">
        <f>IF(FL547="","",VLOOKUP(FL547,リスト!$BS$5:$BT$6,2,FALSE))</f>
        <v/>
      </c>
      <c r="FL547" s="63"/>
      <c r="FM547" s="13"/>
      <c r="FN547" s="13"/>
      <c r="FO547" s="13"/>
      <c r="FP547" s="283" t="str">
        <f t="shared" si="78"/>
        <v/>
      </c>
      <c r="FQ547" s="283" t="str">
        <f t="shared" si="78"/>
        <v/>
      </c>
      <c r="FR547" s="13"/>
      <c r="FS547" s="85"/>
      <c r="FT547" s="85"/>
      <c r="FU547" s="281" t="str">
        <f t="shared" si="79"/>
        <v/>
      </c>
      <c r="FV547" s="280" t="str">
        <f>IF(FW547="","",VLOOKUP(FW547,リスト!$BV$5:$BW$10,2,FALSE))</f>
        <v/>
      </c>
      <c r="FW547" s="26"/>
      <c r="FX547" s="282" t="str">
        <f t="shared" si="80"/>
        <v/>
      </c>
      <c r="FY547" s="280" t="str">
        <f>IF(FZ547="","",VLOOKUP(FZ547,リスト!$BX$5:$BY$6,2,FALSE))</f>
        <v/>
      </c>
      <c r="FZ547" s="3"/>
      <c r="GA547" s="280" t="str">
        <f>IF(GB547="","",VLOOKUP(GB547,リスト!$BZ$5:$CA$6,2,FALSE))</f>
        <v/>
      </c>
      <c r="GB547" s="13"/>
      <c r="GC547" s="281" t="str">
        <f>IF(GD547="","",VLOOKUP(GD547,リスト!$CB$5:$CC$6,2,FALSE))</f>
        <v/>
      </c>
      <c r="GD547" s="13"/>
      <c r="GE547" s="13"/>
      <c r="GF547" s="13"/>
      <c r="GG547" s="75"/>
      <c r="GH547" s="281" t="str">
        <f t="shared" si="81"/>
        <v/>
      </c>
      <c r="GI547" s="128"/>
      <c r="GJ547" s="281" t="str">
        <f>IF(GK547="","",VLOOKUP(GK547,リスト!$CD$5:$CE$6,2,FALSE))</f>
        <v/>
      </c>
      <c r="GK547" s="13"/>
      <c r="GL547" s="281" t="str">
        <f>IF(GM547="","",VLOOKUP(GM547,リスト!$CF$5:$CG$5,2,FALSE))</f>
        <v/>
      </c>
      <c r="GM547" s="26"/>
      <c r="GN547" s="280" t="str">
        <f>IF(GO547="","",VLOOKUP(GO547,リスト!$CH$5:$CI$5,2,FALSE))</f>
        <v/>
      </c>
      <c r="GO547" s="284"/>
      <c r="GP547" s="284"/>
      <c r="GQ547" s="284"/>
      <c r="GR547" s="284"/>
      <c r="GS547" s="284"/>
      <c r="GT547" s="284"/>
      <c r="GU547" s="284"/>
      <c r="GV547" s="284"/>
      <c r="GW547" s="284"/>
      <c r="GX547" s="285"/>
    </row>
    <row r="548" spans="2:206" s="177" customFormat="1" ht="24.75" hidden="1" customHeight="1" outlineLevel="1">
      <c r="B548" s="286" t="str">
        <f>IF(明細!B542="","",明細!B542)</f>
        <v/>
      </c>
      <c r="C548" s="287" t="str">
        <f>IF(明細!C542="","",明細!C542)</f>
        <v/>
      </c>
      <c r="D548" s="265" t="str">
        <f>IF(明細!D542="","",明細!D542)</f>
        <v/>
      </c>
      <c r="E548" s="265" t="str">
        <f>IF(明細!E542="","",明細!E542)</f>
        <v/>
      </c>
      <c r="F548" s="265" t="str">
        <f>IF(明細!F542="","",明細!F542)</f>
        <v/>
      </c>
      <c r="G548" s="265" t="str">
        <f>IF(明細!G542="","",明細!G542)</f>
        <v/>
      </c>
      <c r="H548" s="265" t="str">
        <f>IF(明細!H542="","",明細!H542)</f>
        <v/>
      </c>
      <c r="I548" s="265" t="str">
        <f>IF(明細!I542="","",明細!I542)</f>
        <v/>
      </c>
      <c r="J548" s="265" t="str">
        <f>IF(明細!J542="","",明細!J542)</f>
        <v/>
      </c>
      <c r="K548" s="265" t="str">
        <f>IF(明細!K542="","",明細!K542)</f>
        <v/>
      </c>
      <c r="L548" s="265" t="str">
        <f>IF(明細!L542="","",明細!L542)</f>
        <v/>
      </c>
      <c r="M548" s="265" t="str">
        <f>IF(明細!M542="","",明細!M542)</f>
        <v/>
      </c>
      <c r="N548" s="265" t="str">
        <f>IF(明細!N542="","",明細!N542)</f>
        <v/>
      </c>
      <c r="O548" s="265" t="str">
        <f>IF(明細!O542="","",明細!O542)</f>
        <v/>
      </c>
      <c r="P548" s="265" t="str">
        <f>IF(明細!P542="","",明細!P542)</f>
        <v/>
      </c>
      <c r="Q548" s="265" t="str">
        <f>IF(明細!Q542="","",明細!Q542)</f>
        <v/>
      </c>
      <c r="R548" s="289" t="str">
        <f>IF(明細!R542="","",明細!R542)</f>
        <v/>
      </c>
      <c r="S548" s="291" t="str">
        <f>IF(明細!S542="","",明細!S542)</f>
        <v/>
      </c>
      <c r="T548" s="291" t="str">
        <f>IF(明細!T542="","",明細!T542)</f>
        <v/>
      </c>
      <c r="U548" s="291" t="str">
        <f>IF(明細!U542="","",明細!U542)</f>
        <v/>
      </c>
      <c r="V548" s="292" t="str">
        <f>IF(明細!V542="","",明細!V542)</f>
        <v>個</v>
      </c>
      <c r="W548" s="292" t="str">
        <f>IF(明細!W542="","",明細!W542)</f>
        <v/>
      </c>
      <c r="X548" s="293" t="str">
        <f>IF(明細!X542="","",明細!X542)</f>
        <v/>
      </c>
      <c r="Y548" s="134" t="str">
        <f>IF(明細!Y542="","",明細!Y542)</f>
        <v/>
      </c>
      <c r="Z548" s="135" t="str">
        <f>IF(明細!Z542="","",明細!Z542)</f>
        <v/>
      </c>
      <c r="AA548" s="134" t="str">
        <f>IF(明細!AA542="","",明細!AA542)</f>
        <v/>
      </c>
      <c r="AB548" s="303" t="str">
        <f>IF(明細!AB542="","",明細!AB542)</f>
        <v/>
      </c>
      <c r="AC548" s="134" t="str">
        <f>IF(明細!AC542="","",明細!AC542)</f>
        <v/>
      </c>
      <c r="AD548" s="183" t="str">
        <f>IF(明細!AD542="","",明細!AD542)</f>
        <v/>
      </c>
      <c r="AE548" s="184">
        <f>IF(明細!AE542="","",明細!AE542)</f>
        <v>0.1</v>
      </c>
      <c r="AF548" s="185" t="str">
        <f>IF(明細!AF542="","",明細!AF542)</f>
        <v/>
      </c>
      <c r="AG548" s="186" t="str">
        <f>IF(明細!AG542="","",明細!AG542)</f>
        <v/>
      </c>
      <c r="AH548" s="186" t="str">
        <f>IF(明細!AH542="","",明細!AH542)</f>
        <v/>
      </c>
      <c r="AI548" s="187" t="str">
        <f>IF(明細!AI542="","",明細!AI542)</f>
        <v/>
      </c>
      <c r="AJ548" s="296" t="str">
        <f>IF(明細!AJ542="","",明細!AJ542)</f>
        <v/>
      </c>
      <c r="AK548" s="297" t="str">
        <f>IF(明細!AK542="","",明細!AK542)</f>
        <v/>
      </c>
      <c r="AL548" s="298" t="str">
        <f>IF(明細!AL542="","",明細!AL542)</f>
        <v/>
      </c>
      <c r="AM548" s="299" t="str">
        <f>IF(明細!AM542="","",明細!AM542)</f>
        <v/>
      </c>
      <c r="AN548" s="300" t="str">
        <f>IF(明細!AN542="","",明細!AN542)</f>
        <v/>
      </c>
      <c r="AO548" s="300" t="str">
        <f>IF(明細!AO542="","",明細!AO542)</f>
        <v/>
      </c>
      <c r="AP548" s="300" t="str">
        <f>IF(明細!AP542="","",明細!AP542)</f>
        <v/>
      </c>
      <c r="AQ548" s="301" t="str">
        <f>IF(明細!AQ542="","",明細!AQ542)</f>
        <v/>
      </c>
      <c r="AR548" s="302" t="str">
        <f>IF(明細!AR542="","",明細!AR542)</f>
        <v/>
      </c>
      <c r="AU548" s="360"/>
      <c r="AV548" s="368"/>
      <c r="AW548" s="446" t="str">
        <f>IF(明細!AV542="","",明細!AV542)</f>
        <v/>
      </c>
      <c r="AX548" s="419" t="str">
        <f>IF(明細!AT542="","",明細!AT542)</f>
        <v/>
      </c>
      <c r="AY548" s="280" t="str">
        <f>IF($AX548="","",VLOOKUP($AX548,リスト!$CL:$CM,2,FALSE))</f>
        <v/>
      </c>
      <c r="AZ548" s="3"/>
      <c r="BA548" s="280" t="str">
        <f>IF(BB548="","",VLOOKUP(BB548,リスト!$K:$L,2,FALSE))</f>
        <v/>
      </c>
      <c r="BB548" s="3"/>
      <c r="BC548" s="3"/>
      <c r="BD548" s="87"/>
      <c r="BE548" s="280" t="str">
        <f>IF(BF548="","",VLOOKUP(BF548,リスト!$I:$J,2,FALSE))</f>
        <v/>
      </c>
      <c r="BF548" s="3"/>
      <c r="BG548" s="280" t="str">
        <f>IF(BH548="","",VLOOKUP(BH548,リスト!$M:$N,2,FALSE))</f>
        <v/>
      </c>
      <c r="BH548" s="282"/>
      <c r="BI548" s="280" t="str">
        <f>IF(BJ548="","",VLOOKUP(BJ548,リスト!$O:$P,2,FALSE))</f>
        <v/>
      </c>
      <c r="BJ548" s="24"/>
      <c r="BM548" s="451" t="str">
        <f>IF(明細!AV542="","",明細!AV542)</f>
        <v/>
      </c>
      <c r="BN548" s="453" t="str">
        <f>IF(明細!AT542="","",明細!AT542)</f>
        <v/>
      </c>
      <c r="BO548" s="280" t="str">
        <f>IF($BN548="","",VLOOKUP($BN548,リスト!$CL:$CM,2,FALSE))</f>
        <v/>
      </c>
      <c r="BP548" s="280" t="str">
        <f>IF(BQ548="","",VLOOKUP(BQ548,リスト!$K$5:$L$7,2,FALSE))</f>
        <v/>
      </c>
      <c r="BQ548" s="13"/>
      <c r="BR548" s="13"/>
      <c r="BS548" s="47"/>
      <c r="BT548" s="280" t="str">
        <f>IF(BU548="","",VLOOKUP(BU548,リスト!I539:J557,2,FALSE))</f>
        <v/>
      </c>
      <c r="BU548" s="13"/>
      <c r="BV548" s="13"/>
      <c r="BW548" s="282"/>
      <c r="BX548" s="282"/>
      <c r="BY548" s="280" t="str">
        <f>IF(BZ548="","",VLOOKUP(BZ548,リスト!$S$5:$T$6,2,FALSE))</f>
        <v/>
      </c>
      <c r="BZ548" s="3"/>
      <c r="CA548" s="3"/>
      <c r="CB548" s="81"/>
      <c r="CC548" s="280" t="str">
        <f t="shared" si="75"/>
        <v/>
      </c>
      <c r="CD548" s="83"/>
      <c r="CE548" s="83"/>
      <c r="CF548" s="83"/>
      <c r="CG548" s="83"/>
      <c r="CH548" s="282" t="str">
        <f t="shared" si="76"/>
        <v/>
      </c>
      <c r="CI548" s="83"/>
      <c r="CJ548" s="280" t="str">
        <f t="shared" si="77"/>
        <v/>
      </c>
      <c r="CK548" s="87"/>
      <c r="CL548" s="78"/>
      <c r="CM548" s="83"/>
      <c r="CN548" s="83"/>
      <c r="CO548" s="83"/>
      <c r="CP548" s="280" t="str">
        <f t="shared" si="82"/>
        <v/>
      </c>
      <c r="CQ548" s="81"/>
      <c r="CR548" s="280" t="str">
        <f t="shared" si="83"/>
        <v/>
      </c>
      <c r="CS548" s="3"/>
      <c r="CT548" s="3"/>
      <c r="CU548" s="280" t="str">
        <f>IF(CV548="","",VLOOKUP(CV548,リスト!$V$5:$W$6,2,FALSE))</f>
        <v/>
      </c>
      <c r="CV548" s="3"/>
      <c r="CW548" s="280" t="str">
        <f>IF(CX548="","",VLOOKUP(CX548,リスト!$X$5:$Y$6,2,FALSE))</f>
        <v/>
      </c>
      <c r="CX548" s="3"/>
      <c r="CY548" s="77"/>
      <c r="CZ548" s="77"/>
      <c r="DA548" s="75"/>
      <c r="DB548" s="75"/>
      <c r="DC548" s="75"/>
      <c r="DD548" s="75"/>
      <c r="DE548" s="280" t="str">
        <f>IF(DF548="","",VLOOKUP(DF548,リスト!$Z$5:$AA$10,2,FALSE))</f>
        <v/>
      </c>
      <c r="DF548" s="3"/>
      <c r="DG548" s="280" t="str">
        <f>IF(DH548="","",VLOOKUP(DH548,リスト!$AB$5:$AC$12,2,FALSE))</f>
        <v/>
      </c>
      <c r="DH548" s="63"/>
      <c r="DI548" s="280" t="str">
        <f>IF(DJ548="","",VLOOKUP(DJ548,リスト!$AD$5:$AE$7,2,FALSE))</f>
        <v/>
      </c>
      <c r="DJ548" s="3"/>
      <c r="DK548" s="280" t="str">
        <f>IF(DL548="","",VLOOKUP(DL548,リスト!$AF$5:$AG$10,2,FALSE))</f>
        <v/>
      </c>
      <c r="DL548" s="3"/>
      <c r="DM548" s="280" t="str">
        <f>IF(DN548="","",VLOOKUP(DN548,リスト!$AH$5:$AI$6,2,FALSE))</f>
        <v/>
      </c>
      <c r="DN548" s="3"/>
      <c r="DO548" s="280" t="str">
        <f>IF(DP548="","",VLOOKUP(DP548,リスト!$AJ$5:$AK$6,2,FALSE))</f>
        <v/>
      </c>
      <c r="DP548" s="3"/>
      <c r="DQ548" s="280" t="str">
        <f>IF(DR548="","",VLOOKUP(DR548,リスト!$AL$5:$AM$7,2,FALSE))</f>
        <v/>
      </c>
      <c r="DR548" s="3"/>
      <c r="DS548" s="13"/>
      <c r="DT548" s="85"/>
      <c r="DU548" s="85"/>
      <c r="DV548" s="281" t="str">
        <f>IF(DW548="","",VLOOKUP(DW548,リスト!$AN$5:$AO$6,2,FALSE))</f>
        <v/>
      </c>
      <c r="DW548" s="13"/>
      <c r="DX548" s="341"/>
      <c r="DY548" s="345"/>
      <c r="DZ548" s="341"/>
      <c r="EA548" s="345"/>
      <c r="EB548" s="280" t="str">
        <f>IF(EC548="","",VLOOKUP(EC548,リスト!$AW$5:$AX$8,2,FALSE))</f>
        <v/>
      </c>
      <c r="EC548" s="3"/>
      <c r="ED548" s="85"/>
      <c r="EE548" s="280" t="str">
        <f>IF(EF548="","",VLOOKUP(EF548,リスト!$AY$5:$AZ$10,2,FALSE))</f>
        <v/>
      </c>
      <c r="EF548" s="3"/>
      <c r="EG548" s="280" t="str">
        <f>IF(EH548="","",VLOOKUP(EH548,リスト!$BA$5:$BB$10,2,FALSE))</f>
        <v/>
      </c>
      <c r="EH548" s="3"/>
      <c r="EI548" s="280" t="str">
        <f>IF(EJ548="","",VLOOKUP(EJ548,リスト!$BC$5:$BD$10,2,FALSE))</f>
        <v/>
      </c>
      <c r="EJ548" s="3"/>
      <c r="EK548" s="280" t="str">
        <f>IF(EL548="","",VLOOKUP(EL548,リスト!$BE$5:$BF$10,2,FALSE))</f>
        <v/>
      </c>
      <c r="EL548" s="3"/>
      <c r="EM548" s="78"/>
      <c r="EN548" s="73"/>
      <c r="EO548" s="73"/>
      <c r="EP548" s="13"/>
      <c r="EQ548" s="13"/>
      <c r="ER548" s="280" t="str">
        <f>IF(ES548="","",VLOOKUP(ES548,リスト!$BG$5:$BH$10,2,FALSE))</f>
        <v/>
      </c>
      <c r="ES548" s="13"/>
      <c r="ET548" s="13"/>
      <c r="EU548" s="13"/>
      <c r="EV548" s="13"/>
      <c r="EW548" s="13"/>
      <c r="EX548" s="81"/>
      <c r="EY548" s="81"/>
      <c r="EZ548" s="26"/>
      <c r="FA548" s="281" t="str">
        <f>IF($EZ548="","",INDEX(リスト!$BI$5:$BJ$40,MATCH($EZ548,リスト!$BJ$5:$BJ$40,0),1))</f>
        <v/>
      </c>
      <c r="FB548" s="280" t="str">
        <f>IF(FC548="","",VLOOKUP(FC548,リスト!$BK:$BL,2,FALSE))</f>
        <v/>
      </c>
      <c r="FC548" s="13"/>
      <c r="FD548" s="331"/>
      <c r="FE548" s="3"/>
      <c r="FF548" s="280" t="str">
        <f>IF(FG548="","",VLOOKUP(FG548,リスト!$BO$5:$BP$6,2,FALSE))</f>
        <v/>
      </c>
      <c r="FG548" s="3"/>
      <c r="FH548" s="280" t="str">
        <f>IF(FI548="","",VLOOKUP(FI548,リスト!$BQ$5:$BR$8,2,FALSE))</f>
        <v/>
      </c>
      <c r="FI548" s="3"/>
      <c r="FJ548" s="282"/>
      <c r="FK548" s="280" t="str">
        <f>IF(FL548="","",VLOOKUP(FL548,リスト!$BS$5:$BT$6,2,FALSE))</f>
        <v/>
      </c>
      <c r="FL548" s="63"/>
      <c r="FM548" s="13"/>
      <c r="FN548" s="13"/>
      <c r="FO548" s="13"/>
      <c r="FP548" s="283" t="str">
        <f t="shared" si="78"/>
        <v/>
      </c>
      <c r="FQ548" s="283" t="str">
        <f t="shared" si="78"/>
        <v/>
      </c>
      <c r="FR548" s="13"/>
      <c r="FS548" s="85"/>
      <c r="FT548" s="85"/>
      <c r="FU548" s="281" t="str">
        <f t="shared" si="79"/>
        <v/>
      </c>
      <c r="FV548" s="280" t="str">
        <f>IF(FW548="","",VLOOKUP(FW548,リスト!$BV$5:$BW$10,2,FALSE))</f>
        <v/>
      </c>
      <c r="FW548" s="26"/>
      <c r="FX548" s="282" t="str">
        <f t="shared" si="80"/>
        <v/>
      </c>
      <c r="FY548" s="280" t="str">
        <f>IF(FZ548="","",VLOOKUP(FZ548,リスト!$BX$5:$BY$6,2,FALSE))</f>
        <v/>
      </c>
      <c r="FZ548" s="3"/>
      <c r="GA548" s="280" t="str">
        <f>IF(GB548="","",VLOOKUP(GB548,リスト!$BZ$5:$CA$6,2,FALSE))</f>
        <v/>
      </c>
      <c r="GB548" s="13"/>
      <c r="GC548" s="281" t="str">
        <f>IF(GD548="","",VLOOKUP(GD548,リスト!$CB$5:$CC$6,2,FALSE))</f>
        <v/>
      </c>
      <c r="GD548" s="13"/>
      <c r="GE548" s="13"/>
      <c r="GF548" s="13"/>
      <c r="GG548" s="75"/>
      <c r="GH548" s="281" t="str">
        <f t="shared" si="81"/>
        <v/>
      </c>
      <c r="GI548" s="128"/>
      <c r="GJ548" s="281" t="str">
        <f>IF(GK548="","",VLOOKUP(GK548,リスト!$CD$5:$CE$6,2,FALSE))</f>
        <v/>
      </c>
      <c r="GK548" s="13"/>
      <c r="GL548" s="281" t="str">
        <f>IF(GM548="","",VLOOKUP(GM548,リスト!$CF$5:$CG$5,2,FALSE))</f>
        <v/>
      </c>
      <c r="GM548" s="26"/>
      <c r="GN548" s="280" t="str">
        <f>IF(GO548="","",VLOOKUP(GO548,リスト!$CH$5:$CI$5,2,FALSE))</f>
        <v/>
      </c>
      <c r="GO548" s="284"/>
      <c r="GP548" s="284"/>
      <c r="GQ548" s="284"/>
      <c r="GR548" s="284"/>
      <c r="GS548" s="284"/>
      <c r="GT548" s="284"/>
      <c r="GU548" s="284"/>
      <c r="GV548" s="284"/>
      <c r="GW548" s="284"/>
      <c r="GX548" s="285"/>
    </row>
    <row r="549" spans="2:206" s="177" customFormat="1" ht="24.75" hidden="1" customHeight="1" outlineLevel="1">
      <c r="B549" s="286" t="str">
        <f>IF(明細!B543="","",明細!B543)</f>
        <v/>
      </c>
      <c r="C549" s="287" t="str">
        <f>IF(明細!C543="","",明細!C543)</f>
        <v/>
      </c>
      <c r="D549" s="265" t="str">
        <f>IF(明細!D543="","",明細!D543)</f>
        <v/>
      </c>
      <c r="E549" s="265" t="str">
        <f>IF(明細!E543="","",明細!E543)</f>
        <v/>
      </c>
      <c r="F549" s="265" t="str">
        <f>IF(明細!F543="","",明細!F543)</f>
        <v/>
      </c>
      <c r="G549" s="265" t="str">
        <f>IF(明細!G543="","",明細!G543)</f>
        <v/>
      </c>
      <c r="H549" s="265" t="str">
        <f>IF(明細!H543="","",明細!H543)</f>
        <v/>
      </c>
      <c r="I549" s="265" t="str">
        <f>IF(明細!I543="","",明細!I543)</f>
        <v/>
      </c>
      <c r="J549" s="265" t="str">
        <f>IF(明細!J543="","",明細!J543)</f>
        <v/>
      </c>
      <c r="K549" s="265" t="str">
        <f>IF(明細!K543="","",明細!K543)</f>
        <v/>
      </c>
      <c r="L549" s="265" t="str">
        <f>IF(明細!L543="","",明細!L543)</f>
        <v/>
      </c>
      <c r="M549" s="265" t="str">
        <f>IF(明細!M543="","",明細!M543)</f>
        <v/>
      </c>
      <c r="N549" s="265" t="str">
        <f>IF(明細!N543="","",明細!N543)</f>
        <v/>
      </c>
      <c r="O549" s="265" t="str">
        <f>IF(明細!O543="","",明細!O543)</f>
        <v/>
      </c>
      <c r="P549" s="265" t="str">
        <f>IF(明細!P543="","",明細!P543)</f>
        <v/>
      </c>
      <c r="Q549" s="265" t="str">
        <f>IF(明細!Q543="","",明細!Q543)</f>
        <v/>
      </c>
      <c r="R549" s="289" t="str">
        <f>IF(明細!R543="","",明細!R543)</f>
        <v/>
      </c>
      <c r="S549" s="291" t="str">
        <f>IF(明細!S543="","",明細!S543)</f>
        <v/>
      </c>
      <c r="T549" s="291" t="str">
        <f>IF(明細!T543="","",明細!T543)</f>
        <v/>
      </c>
      <c r="U549" s="291" t="str">
        <f>IF(明細!U543="","",明細!U543)</f>
        <v/>
      </c>
      <c r="V549" s="292" t="str">
        <f>IF(明細!V543="","",明細!V543)</f>
        <v>個</v>
      </c>
      <c r="W549" s="292" t="str">
        <f>IF(明細!W543="","",明細!W543)</f>
        <v/>
      </c>
      <c r="X549" s="293" t="str">
        <f>IF(明細!X543="","",明細!X543)</f>
        <v/>
      </c>
      <c r="Y549" s="134" t="str">
        <f>IF(明細!Y543="","",明細!Y543)</f>
        <v/>
      </c>
      <c r="Z549" s="135" t="str">
        <f>IF(明細!Z543="","",明細!Z543)</f>
        <v/>
      </c>
      <c r="AA549" s="134" t="str">
        <f>IF(明細!AA543="","",明細!AA543)</f>
        <v/>
      </c>
      <c r="AB549" s="303" t="str">
        <f>IF(明細!AB543="","",明細!AB543)</f>
        <v/>
      </c>
      <c r="AC549" s="134" t="str">
        <f>IF(明細!AC543="","",明細!AC543)</f>
        <v/>
      </c>
      <c r="AD549" s="183" t="str">
        <f>IF(明細!AD543="","",明細!AD543)</f>
        <v/>
      </c>
      <c r="AE549" s="184">
        <f>IF(明細!AE543="","",明細!AE543)</f>
        <v>0.1</v>
      </c>
      <c r="AF549" s="185" t="str">
        <f>IF(明細!AF543="","",明細!AF543)</f>
        <v/>
      </c>
      <c r="AG549" s="186" t="str">
        <f>IF(明細!AG543="","",明細!AG543)</f>
        <v/>
      </c>
      <c r="AH549" s="186" t="str">
        <f>IF(明細!AH543="","",明細!AH543)</f>
        <v/>
      </c>
      <c r="AI549" s="187" t="str">
        <f>IF(明細!AI543="","",明細!AI543)</f>
        <v/>
      </c>
      <c r="AJ549" s="296" t="str">
        <f>IF(明細!AJ543="","",明細!AJ543)</f>
        <v/>
      </c>
      <c r="AK549" s="297" t="str">
        <f>IF(明細!AK543="","",明細!AK543)</f>
        <v/>
      </c>
      <c r="AL549" s="298" t="str">
        <f>IF(明細!AL543="","",明細!AL543)</f>
        <v/>
      </c>
      <c r="AM549" s="299" t="str">
        <f>IF(明細!AM543="","",明細!AM543)</f>
        <v/>
      </c>
      <c r="AN549" s="300" t="str">
        <f>IF(明細!AN543="","",明細!AN543)</f>
        <v/>
      </c>
      <c r="AO549" s="300" t="str">
        <f>IF(明細!AO543="","",明細!AO543)</f>
        <v/>
      </c>
      <c r="AP549" s="300" t="str">
        <f>IF(明細!AP543="","",明細!AP543)</f>
        <v/>
      </c>
      <c r="AQ549" s="301" t="str">
        <f>IF(明細!AQ543="","",明細!AQ543)</f>
        <v/>
      </c>
      <c r="AR549" s="302" t="str">
        <f>IF(明細!AR543="","",明細!AR543)</f>
        <v/>
      </c>
      <c r="AU549" s="360"/>
      <c r="AV549" s="368"/>
      <c r="AW549" s="446" t="str">
        <f>IF(明細!AV543="","",明細!AV543)</f>
        <v/>
      </c>
      <c r="AX549" s="419" t="str">
        <f>IF(明細!AT543="","",明細!AT543)</f>
        <v/>
      </c>
      <c r="AY549" s="280" t="str">
        <f>IF($AX549="","",VLOOKUP($AX549,リスト!$CL:$CM,2,FALSE))</f>
        <v/>
      </c>
      <c r="AZ549" s="3"/>
      <c r="BA549" s="280" t="str">
        <f>IF(BB549="","",VLOOKUP(BB549,リスト!$K:$L,2,FALSE))</f>
        <v/>
      </c>
      <c r="BB549" s="3"/>
      <c r="BC549" s="3"/>
      <c r="BD549" s="87"/>
      <c r="BE549" s="280" t="str">
        <f>IF(BF549="","",VLOOKUP(BF549,リスト!$I:$J,2,FALSE))</f>
        <v/>
      </c>
      <c r="BF549" s="3"/>
      <c r="BG549" s="280" t="str">
        <f>IF(BH549="","",VLOOKUP(BH549,リスト!$M:$N,2,FALSE))</f>
        <v/>
      </c>
      <c r="BH549" s="282"/>
      <c r="BI549" s="280" t="str">
        <f>IF(BJ549="","",VLOOKUP(BJ549,リスト!$O:$P,2,FALSE))</f>
        <v/>
      </c>
      <c r="BJ549" s="24"/>
      <c r="BM549" s="451" t="str">
        <f>IF(明細!AV543="","",明細!AV543)</f>
        <v/>
      </c>
      <c r="BN549" s="453" t="str">
        <f>IF(明細!AT543="","",明細!AT543)</f>
        <v/>
      </c>
      <c r="BO549" s="280" t="str">
        <f>IF($BN549="","",VLOOKUP($BN549,リスト!$CL:$CM,2,FALSE))</f>
        <v/>
      </c>
      <c r="BP549" s="280" t="str">
        <f>IF(BQ549="","",VLOOKUP(BQ549,リスト!$K$5:$L$7,2,FALSE))</f>
        <v/>
      </c>
      <c r="BQ549" s="13"/>
      <c r="BR549" s="13"/>
      <c r="BS549" s="47"/>
      <c r="BT549" s="280" t="str">
        <f>IF(BU549="","",VLOOKUP(BU549,リスト!I540:J558,2,FALSE))</f>
        <v/>
      </c>
      <c r="BU549" s="13"/>
      <c r="BV549" s="13"/>
      <c r="BW549" s="282"/>
      <c r="BX549" s="282"/>
      <c r="BY549" s="280" t="str">
        <f>IF(BZ549="","",VLOOKUP(BZ549,リスト!$S$5:$T$6,2,FALSE))</f>
        <v/>
      </c>
      <c r="BZ549" s="3"/>
      <c r="CA549" s="3"/>
      <c r="CB549" s="81"/>
      <c r="CC549" s="280" t="str">
        <f t="shared" si="75"/>
        <v/>
      </c>
      <c r="CD549" s="83"/>
      <c r="CE549" s="83"/>
      <c r="CF549" s="83"/>
      <c r="CG549" s="83"/>
      <c r="CH549" s="282" t="str">
        <f t="shared" si="76"/>
        <v/>
      </c>
      <c r="CI549" s="83"/>
      <c r="CJ549" s="280" t="str">
        <f t="shared" si="77"/>
        <v/>
      </c>
      <c r="CK549" s="87"/>
      <c r="CL549" s="78"/>
      <c r="CM549" s="83"/>
      <c r="CN549" s="83"/>
      <c r="CO549" s="83"/>
      <c r="CP549" s="280" t="str">
        <f t="shared" si="82"/>
        <v/>
      </c>
      <c r="CQ549" s="81"/>
      <c r="CR549" s="280" t="str">
        <f t="shared" si="83"/>
        <v/>
      </c>
      <c r="CS549" s="3"/>
      <c r="CT549" s="3"/>
      <c r="CU549" s="280" t="str">
        <f>IF(CV549="","",VLOOKUP(CV549,リスト!$V$5:$W$6,2,FALSE))</f>
        <v/>
      </c>
      <c r="CV549" s="3"/>
      <c r="CW549" s="280" t="str">
        <f>IF(CX549="","",VLOOKUP(CX549,リスト!$X$5:$Y$6,2,FALSE))</f>
        <v/>
      </c>
      <c r="CX549" s="3"/>
      <c r="CY549" s="77"/>
      <c r="CZ549" s="77"/>
      <c r="DA549" s="75"/>
      <c r="DB549" s="75"/>
      <c r="DC549" s="75"/>
      <c r="DD549" s="75"/>
      <c r="DE549" s="280" t="str">
        <f>IF(DF549="","",VLOOKUP(DF549,リスト!$Z$5:$AA$10,2,FALSE))</f>
        <v/>
      </c>
      <c r="DF549" s="3"/>
      <c r="DG549" s="280" t="str">
        <f>IF(DH549="","",VLOOKUP(DH549,リスト!$AB$5:$AC$12,2,FALSE))</f>
        <v/>
      </c>
      <c r="DH549" s="63"/>
      <c r="DI549" s="280" t="str">
        <f>IF(DJ549="","",VLOOKUP(DJ549,リスト!$AD$5:$AE$7,2,FALSE))</f>
        <v/>
      </c>
      <c r="DJ549" s="3"/>
      <c r="DK549" s="280" t="str">
        <f>IF(DL549="","",VLOOKUP(DL549,リスト!$AF$5:$AG$10,2,FALSE))</f>
        <v/>
      </c>
      <c r="DL549" s="3"/>
      <c r="DM549" s="280" t="str">
        <f>IF(DN549="","",VLOOKUP(DN549,リスト!$AH$5:$AI$6,2,FALSE))</f>
        <v/>
      </c>
      <c r="DN549" s="3"/>
      <c r="DO549" s="280" t="str">
        <f>IF(DP549="","",VLOOKUP(DP549,リスト!$AJ$5:$AK$6,2,FALSE))</f>
        <v/>
      </c>
      <c r="DP549" s="3"/>
      <c r="DQ549" s="280" t="str">
        <f>IF(DR549="","",VLOOKUP(DR549,リスト!$AL$5:$AM$7,2,FALSE))</f>
        <v/>
      </c>
      <c r="DR549" s="3"/>
      <c r="DS549" s="13"/>
      <c r="DT549" s="85"/>
      <c r="DU549" s="85"/>
      <c r="DV549" s="281" t="str">
        <f>IF(DW549="","",VLOOKUP(DW549,リスト!$AN$5:$AO$6,2,FALSE))</f>
        <v/>
      </c>
      <c r="DW549" s="13"/>
      <c r="DX549" s="341"/>
      <c r="DY549" s="345"/>
      <c r="DZ549" s="341"/>
      <c r="EA549" s="345"/>
      <c r="EB549" s="280" t="str">
        <f>IF(EC549="","",VLOOKUP(EC549,リスト!$AW$5:$AX$8,2,FALSE))</f>
        <v/>
      </c>
      <c r="EC549" s="3"/>
      <c r="ED549" s="85"/>
      <c r="EE549" s="280" t="str">
        <f>IF(EF549="","",VLOOKUP(EF549,リスト!$AY$5:$AZ$10,2,FALSE))</f>
        <v/>
      </c>
      <c r="EF549" s="3"/>
      <c r="EG549" s="280" t="str">
        <f>IF(EH549="","",VLOOKUP(EH549,リスト!$BA$5:$BB$10,2,FALSE))</f>
        <v/>
      </c>
      <c r="EH549" s="3"/>
      <c r="EI549" s="280" t="str">
        <f>IF(EJ549="","",VLOOKUP(EJ549,リスト!$BC$5:$BD$10,2,FALSE))</f>
        <v/>
      </c>
      <c r="EJ549" s="3"/>
      <c r="EK549" s="280" t="str">
        <f>IF(EL549="","",VLOOKUP(EL549,リスト!$BE$5:$BF$10,2,FALSE))</f>
        <v/>
      </c>
      <c r="EL549" s="3"/>
      <c r="EM549" s="78"/>
      <c r="EN549" s="73"/>
      <c r="EO549" s="73"/>
      <c r="EP549" s="13"/>
      <c r="EQ549" s="13"/>
      <c r="ER549" s="280" t="str">
        <f>IF(ES549="","",VLOOKUP(ES549,リスト!$BG$5:$BH$10,2,FALSE))</f>
        <v/>
      </c>
      <c r="ES549" s="13"/>
      <c r="ET549" s="13"/>
      <c r="EU549" s="13"/>
      <c r="EV549" s="13"/>
      <c r="EW549" s="13"/>
      <c r="EX549" s="81"/>
      <c r="EY549" s="81"/>
      <c r="EZ549" s="26"/>
      <c r="FA549" s="281" t="str">
        <f>IF($EZ549="","",INDEX(リスト!$BI$5:$BJ$40,MATCH($EZ549,リスト!$BJ$5:$BJ$40,0),1))</f>
        <v/>
      </c>
      <c r="FB549" s="280" t="str">
        <f>IF(FC549="","",VLOOKUP(FC549,リスト!$BK:$BL,2,FALSE))</f>
        <v/>
      </c>
      <c r="FC549" s="13"/>
      <c r="FD549" s="331"/>
      <c r="FE549" s="3"/>
      <c r="FF549" s="280" t="str">
        <f>IF(FG549="","",VLOOKUP(FG549,リスト!$BO$5:$BP$6,2,FALSE))</f>
        <v/>
      </c>
      <c r="FG549" s="3"/>
      <c r="FH549" s="280" t="str">
        <f>IF(FI549="","",VLOOKUP(FI549,リスト!$BQ$5:$BR$8,2,FALSE))</f>
        <v/>
      </c>
      <c r="FI549" s="3"/>
      <c r="FJ549" s="282"/>
      <c r="FK549" s="280" t="str">
        <f>IF(FL549="","",VLOOKUP(FL549,リスト!$BS$5:$BT$6,2,FALSE))</f>
        <v/>
      </c>
      <c r="FL549" s="63"/>
      <c r="FM549" s="13"/>
      <c r="FN549" s="13"/>
      <c r="FO549" s="13"/>
      <c r="FP549" s="283" t="str">
        <f t="shared" si="78"/>
        <v/>
      </c>
      <c r="FQ549" s="283" t="str">
        <f t="shared" si="78"/>
        <v/>
      </c>
      <c r="FR549" s="13"/>
      <c r="FS549" s="85"/>
      <c r="FT549" s="85"/>
      <c r="FU549" s="281" t="str">
        <f t="shared" si="79"/>
        <v/>
      </c>
      <c r="FV549" s="280" t="str">
        <f>IF(FW549="","",VLOOKUP(FW549,リスト!$BV$5:$BW$10,2,FALSE))</f>
        <v/>
      </c>
      <c r="FW549" s="26"/>
      <c r="FX549" s="282" t="str">
        <f t="shared" si="80"/>
        <v/>
      </c>
      <c r="FY549" s="280" t="str">
        <f>IF(FZ549="","",VLOOKUP(FZ549,リスト!$BX$5:$BY$6,2,FALSE))</f>
        <v/>
      </c>
      <c r="FZ549" s="3"/>
      <c r="GA549" s="280" t="str">
        <f>IF(GB549="","",VLOOKUP(GB549,リスト!$BZ$5:$CA$6,2,FALSE))</f>
        <v/>
      </c>
      <c r="GB549" s="13"/>
      <c r="GC549" s="281" t="str">
        <f>IF(GD549="","",VLOOKUP(GD549,リスト!$CB$5:$CC$6,2,FALSE))</f>
        <v/>
      </c>
      <c r="GD549" s="13"/>
      <c r="GE549" s="13"/>
      <c r="GF549" s="13"/>
      <c r="GG549" s="75"/>
      <c r="GH549" s="281" t="str">
        <f t="shared" si="81"/>
        <v/>
      </c>
      <c r="GI549" s="128"/>
      <c r="GJ549" s="281" t="str">
        <f>IF(GK549="","",VLOOKUP(GK549,リスト!$CD$5:$CE$6,2,FALSE))</f>
        <v/>
      </c>
      <c r="GK549" s="13"/>
      <c r="GL549" s="281" t="str">
        <f>IF(GM549="","",VLOOKUP(GM549,リスト!$CF$5:$CG$5,2,FALSE))</f>
        <v/>
      </c>
      <c r="GM549" s="26"/>
      <c r="GN549" s="280" t="str">
        <f>IF(GO549="","",VLOOKUP(GO549,リスト!$CH$5:$CI$5,2,FALSE))</f>
        <v/>
      </c>
      <c r="GO549" s="284"/>
      <c r="GP549" s="284"/>
      <c r="GQ549" s="284"/>
      <c r="GR549" s="284"/>
      <c r="GS549" s="284"/>
      <c r="GT549" s="284"/>
      <c r="GU549" s="284"/>
      <c r="GV549" s="284"/>
      <c r="GW549" s="284"/>
      <c r="GX549" s="285"/>
    </row>
    <row r="550" spans="2:206" s="177" customFormat="1" ht="24.75" hidden="1" customHeight="1" outlineLevel="1">
      <c r="B550" s="286" t="str">
        <f>IF(明細!B544="","",明細!B544)</f>
        <v/>
      </c>
      <c r="C550" s="287" t="str">
        <f>IF(明細!C544="","",明細!C544)</f>
        <v/>
      </c>
      <c r="D550" s="265" t="str">
        <f>IF(明細!D544="","",明細!D544)</f>
        <v/>
      </c>
      <c r="E550" s="265" t="str">
        <f>IF(明細!E544="","",明細!E544)</f>
        <v/>
      </c>
      <c r="F550" s="265" t="str">
        <f>IF(明細!F544="","",明細!F544)</f>
        <v/>
      </c>
      <c r="G550" s="265" t="str">
        <f>IF(明細!G544="","",明細!G544)</f>
        <v/>
      </c>
      <c r="H550" s="265" t="str">
        <f>IF(明細!H544="","",明細!H544)</f>
        <v/>
      </c>
      <c r="I550" s="265" t="str">
        <f>IF(明細!I544="","",明細!I544)</f>
        <v/>
      </c>
      <c r="J550" s="265" t="str">
        <f>IF(明細!J544="","",明細!J544)</f>
        <v/>
      </c>
      <c r="K550" s="265" t="str">
        <f>IF(明細!K544="","",明細!K544)</f>
        <v/>
      </c>
      <c r="L550" s="265" t="str">
        <f>IF(明細!L544="","",明細!L544)</f>
        <v/>
      </c>
      <c r="M550" s="265" t="str">
        <f>IF(明細!M544="","",明細!M544)</f>
        <v/>
      </c>
      <c r="N550" s="265" t="str">
        <f>IF(明細!N544="","",明細!N544)</f>
        <v/>
      </c>
      <c r="O550" s="265" t="str">
        <f>IF(明細!O544="","",明細!O544)</f>
        <v/>
      </c>
      <c r="P550" s="265" t="str">
        <f>IF(明細!P544="","",明細!P544)</f>
        <v/>
      </c>
      <c r="Q550" s="265" t="str">
        <f>IF(明細!Q544="","",明細!Q544)</f>
        <v/>
      </c>
      <c r="R550" s="289" t="str">
        <f>IF(明細!R544="","",明細!R544)</f>
        <v/>
      </c>
      <c r="S550" s="291" t="str">
        <f>IF(明細!S544="","",明細!S544)</f>
        <v/>
      </c>
      <c r="T550" s="291" t="str">
        <f>IF(明細!T544="","",明細!T544)</f>
        <v/>
      </c>
      <c r="U550" s="291" t="str">
        <f>IF(明細!U544="","",明細!U544)</f>
        <v/>
      </c>
      <c r="V550" s="292" t="str">
        <f>IF(明細!V544="","",明細!V544)</f>
        <v>個</v>
      </c>
      <c r="W550" s="292" t="str">
        <f>IF(明細!W544="","",明細!W544)</f>
        <v/>
      </c>
      <c r="X550" s="293" t="str">
        <f>IF(明細!X544="","",明細!X544)</f>
        <v/>
      </c>
      <c r="Y550" s="134" t="str">
        <f>IF(明細!Y544="","",明細!Y544)</f>
        <v/>
      </c>
      <c r="Z550" s="135" t="str">
        <f>IF(明細!Z544="","",明細!Z544)</f>
        <v/>
      </c>
      <c r="AA550" s="134" t="str">
        <f>IF(明細!AA544="","",明細!AA544)</f>
        <v/>
      </c>
      <c r="AB550" s="303" t="str">
        <f>IF(明細!AB544="","",明細!AB544)</f>
        <v/>
      </c>
      <c r="AC550" s="134" t="str">
        <f>IF(明細!AC544="","",明細!AC544)</f>
        <v/>
      </c>
      <c r="AD550" s="183" t="str">
        <f>IF(明細!AD544="","",明細!AD544)</f>
        <v/>
      </c>
      <c r="AE550" s="184">
        <f>IF(明細!AE544="","",明細!AE544)</f>
        <v>0.1</v>
      </c>
      <c r="AF550" s="185" t="str">
        <f>IF(明細!AF544="","",明細!AF544)</f>
        <v/>
      </c>
      <c r="AG550" s="186" t="str">
        <f>IF(明細!AG544="","",明細!AG544)</f>
        <v/>
      </c>
      <c r="AH550" s="186" t="str">
        <f>IF(明細!AH544="","",明細!AH544)</f>
        <v/>
      </c>
      <c r="AI550" s="187" t="str">
        <f>IF(明細!AI544="","",明細!AI544)</f>
        <v/>
      </c>
      <c r="AJ550" s="296" t="str">
        <f>IF(明細!AJ544="","",明細!AJ544)</f>
        <v/>
      </c>
      <c r="AK550" s="297" t="str">
        <f>IF(明細!AK544="","",明細!AK544)</f>
        <v/>
      </c>
      <c r="AL550" s="298" t="str">
        <f>IF(明細!AL544="","",明細!AL544)</f>
        <v/>
      </c>
      <c r="AM550" s="299" t="str">
        <f>IF(明細!AM544="","",明細!AM544)</f>
        <v/>
      </c>
      <c r="AN550" s="300" t="str">
        <f>IF(明細!AN544="","",明細!AN544)</f>
        <v/>
      </c>
      <c r="AO550" s="300" t="str">
        <f>IF(明細!AO544="","",明細!AO544)</f>
        <v/>
      </c>
      <c r="AP550" s="300" t="str">
        <f>IF(明細!AP544="","",明細!AP544)</f>
        <v/>
      </c>
      <c r="AQ550" s="301" t="str">
        <f>IF(明細!AQ544="","",明細!AQ544)</f>
        <v/>
      </c>
      <c r="AR550" s="302" t="str">
        <f>IF(明細!AR544="","",明細!AR544)</f>
        <v/>
      </c>
      <c r="AU550" s="360"/>
      <c r="AV550" s="368"/>
      <c r="AW550" s="446" t="str">
        <f>IF(明細!AV544="","",明細!AV544)</f>
        <v/>
      </c>
      <c r="AX550" s="419" t="str">
        <f>IF(明細!AT544="","",明細!AT544)</f>
        <v/>
      </c>
      <c r="AY550" s="280" t="str">
        <f>IF($AX550="","",VLOOKUP($AX550,リスト!$CL:$CM,2,FALSE))</f>
        <v/>
      </c>
      <c r="AZ550" s="3"/>
      <c r="BA550" s="280" t="str">
        <f>IF(BB550="","",VLOOKUP(BB550,リスト!$K:$L,2,FALSE))</f>
        <v/>
      </c>
      <c r="BB550" s="3"/>
      <c r="BC550" s="3"/>
      <c r="BD550" s="87"/>
      <c r="BE550" s="280" t="str">
        <f>IF(BF550="","",VLOOKUP(BF550,リスト!$I:$J,2,FALSE))</f>
        <v/>
      </c>
      <c r="BF550" s="3"/>
      <c r="BG550" s="280" t="str">
        <f>IF(BH550="","",VLOOKUP(BH550,リスト!$M:$N,2,FALSE))</f>
        <v/>
      </c>
      <c r="BH550" s="282"/>
      <c r="BI550" s="280" t="str">
        <f>IF(BJ550="","",VLOOKUP(BJ550,リスト!$O:$P,2,FALSE))</f>
        <v/>
      </c>
      <c r="BJ550" s="24"/>
      <c r="BM550" s="451" t="str">
        <f>IF(明細!AV544="","",明細!AV544)</f>
        <v/>
      </c>
      <c r="BN550" s="453" t="str">
        <f>IF(明細!AT544="","",明細!AT544)</f>
        <v/>
      </c>
      <c r="BO550" s="280" t="str">
        <f>IF($BN550="","",VLOOKUP($BN550,リスト!$CL:$CM,2,FALSE))</f>
        <v/>
      </c>
      <c r="BP550" s="280" t="str">
        <f>IF(BQ550="","",VLOOKUP(BQ550,リスト!$K$5:$L$7,2,FALSE))</f>
        <v/>
      </c>
      <c r="BQ550" s="13"/>
      <c r="BR550" s="13"/>
      <c r="BS550" s="47"/>
      <c r="BT550" s="280" t="str">
        <f>IF(BU550="","",VLOOKUP(BU550,リスト!I541:J559,2,FALSE))</f>
        <v/>
      </c>
      <c r="BU550" s="13"/>
      <c r="BV550" s="13"/>
      <c r="BW550" s="282"/>
      <c r="BX550" s="282"/>
      <c r="BY550" s="280" t="str">
        <f>IF(BZ550="","",VLOOKUP(BZ550,リスト!$S$5:$T$6,2,FALSE))</f>
        <v/>
      </c>
      <c r="BZ550" s="3"/>
      <c r="CA550" s="3"/>
      <c r="CB550" s="81"/>
      <c r="CC550" s="280" t="str">
        <f t="shared" si="75"/>
        <v/>
      </c>
      <c r="CD550" s="83"/>
      <c r="CE550" s="83"/>
      <c r="CF550" s="83"/>
      <c r="CG550" s="83"/>
      <c r="CH550" s="282" t="str">
        <f t="shared" si="76"/>
        <v/>
      </c>
      <c r="CI550" s="83"/>
      <c r="CJ550" s="280" t="str">
        <f t="shared" si="77"/>
        <v/>
      </c>
      <c r="CK550" s="87"/>
      <c r="CL550" s="78"/>
      <c r="CM550" s="83"/>
      <c r="CN550" s="83"/>
      <c r="CO550" s="83"/>
      <c r="CP550" s="280" t="str">
        <f t="shared" si="82"/>
        <v/>
      </c>
      <c r="CQ550" s="81"/>
      <c r="CR550" s="280" t="str">
        <f t="shared" si="83"/>
        <v/>
      </c>
      <c r="CS550" s="3"/>
      <c r="CT550" s="3"/>
      <c r="CU550" s="280" t="str">
        <f>IF(CV550="","",VLOOKUP(CV550,リスト!$V$5:$W$6,2,FALSE))</f>
        <v/>
      </c>
      <c r="CV550" s="3"/>
      <c r="CW550" s="280" t="str">
        <f>IF(CX550="","",VLOOKUP(CX550,リスト!$X$5:$Y$6,2,FALSE))</f>
        <v/>
      </c>
      <c r="CX550" s="3"/>
      <c r="CY550" s="77"/>
      <c r="CZ550" s="77"/>
      <c r="DA550" s="75"/>
      <c r="DB550" s="75"/>
      <c r="DC550" s="75"/>
      <c r="DD550" s="75"/>
      <c r="DE550" s="280" t="str">
        <f>IF(DF550="","",VLOOKUP(DF550,リスト!$Z$5:$AA$10,2,FALSE))</f>
        <v/>
      </c>
      <c r="DF550" s="3"/>
      <c r="DG550" s="280" t="str">
        <f>IF(DH550="","",VLOOKUP(DH550,リスト!$AB$5:$AC$12,2,FALSE))</f>
        <v/>
      </c>
      <c r="DH550" s="63"/>
      <c r="DI550" s="280" t="str">
        <f>IF(DJ550="","",VLOOKUP(DJ550,リスト!$AD$5:$AE$7,2,FALSE))</f>
        <v/>
      </c>
      <c r="DJ550" s="3"/>
      <c r="DK550" s="280" t="str">
        <f>IF(DL550="","",VLOOKUP(DL550,リスト!$AF$5:$AG$10,2,FALSE))</f>
        <v/>
      </c>
      <c r="DL550" s="3"/>
      <c r="DM550" s="280" t="str">
        <f>IF(DN550="","",VLOOKUP(DN550,リスト!$AH$5:$AI$6,2,FALSE))</f>
        <v/>
      </c>
      <c r="DN550" s="3"/>
      <c r="DO550" s="280" t="str">
        <f>IF(DP550="","",VLOOKUP(DP550,リスト!$AJ$5:$AK$6,2,FALSE))</f>
        <v/>
      </c>
      <c r="DP550" s="3"/>
      <c r="DQ550" s="280" t="str">
        <f>IF(DR550="","",VLOOKUP(DR550,リスト!$AL$5:$AM$7,2,FALSE))</f>
        <v/>
      </c>
      <c r="DR550" s="3"/>
      <c r="DS550" s="13"/>
      <c r="DT550" s="85"/>
      <c r="DU550" s="85"/>
      <c r="DV550" s="281" t="str">
        <f>IF(DW550="","",VLOOKUP(DW550,リスト!$AN$5:$AO$6,2,FALSE))</f>
        <v/>
      </c>
      <c r="DW550" s="13"/>
      <c r="DX550" s="341"/>
      <c r="DY550" s="345"/>
      <c r="DZ550" s="341"/>
      <c r="EA550" s="345"/>
      <c r="EB550" s="280" t="str">
        <f>IF(EC550="","",VLOOKUP(EC550,リスト!$AW$5:$AX$8,2,FALSE))</f>
        <v/>
      </c>
      <c r="EC550" s="3"/>
      <c r="ED550" s="85"/>
      <c r="EE550" s="280" t="str">
        <f>IF(EF550="","",VLOOKUP(EF550,リスト!$AY$5:$AZ$10,2,FALSE))</f>
        <v/>
      </c>
      <c r="EF550" s="3"/>
      <c r="EG550" s="280" t="str">
        <f>IF(EH550="","",VLOOKUP(EH550,リスト!$BA$5:$BB$10,2,FALSE))</f>
        <v/>
      </c>
      <c r="EH550" s="3"/>
      <c r="EI550" s="280" t="str">
        <f>IF(EJ550="","",VLOOKUP(EJ550,リスト!$BC$5:$BD$10,2,FALSE))</f>
        <v/>
      </c>
      <c r="EJ550" s="3"/>
      <c r="EK550" s="280" t="str">
        <f>IF(EL550="","",VLOOKUP(EL550,リスト!$BE$5:$BF$10,2,FALSE))</f>
        <v/>
      </c>
      <c r="EL550" s="3"/>
      <c r="EM550" s="78"/>
      <c r="EN550" s="73"/>
      <c r="EO550" s="73"/>
      <c r="EP550" s="13"/>
      <c r="EQ550" s="13"/>
      <c r="ER550" s="280" t="str">
        <f>IF(ES550="","",VLOOKUP(ES550,リスト!$BG$5:$BH$10,2,FALSE))</f>
        <v/>
      </c>
      <c r="ES550" s="13"/>
      <c r="ET550" s="13"/>
      <c r="EU550" s="13"/>
      <c r="EV550" s="13"/>
      <c r="EW550" s="13"/>
      <c r="EX550" s="81"/>
      <c r="EY550" s="81"/>
      <c r="EZ550" s="26"/>
      <c r="FA550" s="281" t="str">
        <f>IF($EZ550="","",INDEX(リスト!$BI$5:$BJ$40,MATCH($EZ550,リスト!$BJ$5:$BJ$40,0),1))</f>
        <v/>
      </c>
      <c r="FB550" s="280" t="str">
        <f>IF(FC550="","",VLOOKUP(FC550,リスト!$BK:$BL,2,FALSE))</f>
        <v/>
      </c>
      <c r="FC550" s="13"/>
      <c r="FD550" s="331"/>
      <c r="FE550" s="3"/>
      <c r="FF550" s="280" t="str">
        <f>IF(FG550="","",VLOOKUP(FG550,リスト!$BO$5:$BP$6,2,FALSE))</f>
        <v/>
      </c>
      <c r="FG550" s="3"/>
      <c r="FH550" s="280" t="str">
        <f>IF(FI550="","",VLOOKUP(FI550,リスト!$BQ$5:$BR$8,2,FALSE))</f>
        <v/>
      </c>
      <c r="FI550" s="3"/>
      <c r="FJ550" s="282"/>
      <c r="FK550" s="280" t="str">
        <f>IF(FL550="","",VLOOKUP(FL550,リスト!$BS$5:$BT$6,2,FALSE))</f>
        <v/>
      </c>
      <c r="FL550" s="63"/>
      <c r="FM550" s="13"/>
      <c r="FN550" s="13"/>
      <c r="FO550" s="13"/>
      <c r="FP550" s="283" t="str">
        <f t="shared" si="78"/>
        <v/>
      </c>
      <c r="FQ550" s="283" t="str">
        <f t="shared" si="78"/>
        <v/>
      </c>
      <c r="FR550" s="13"/>
      <c r="FS550" s="85"/>
      <c r="FT550" s="85"/>
      <c r="FU550" s="281" t="str">
        <f t="shared" si="79"/>
        <v/>
      </c>
      <c r="FV550" s="280" t="str">
        <f>IF(FW550="","",VLOOKUP(FW550,リスト!$BV$5:$BW$10,2,FALSE))</f>
        <v/>
      </c>
      <c r="FW550" s="26"/>
      <c r="FX550" s="282" t="str">
        <f t="shared" si="80"/>
        <v/>
      </c>
      <c r="FY550" s="280" t="str">
        <f>IF(FZ550="","",VLOOKUP(FZ550,リスト!$BX$5:$BY$6,2,FALSE))</f>
        <v/>
      </c>
      <c r="FZ550" s="3"/>
      <c r="GA550" s="280" t="str">
        <f>IF(GB550="","",VLOOKUP(GB550,リスト!$BZ$5:$CA$6,2,FALSE))</f>
        <v/>
      </c>
      <c r="GB550" s="13"/>
      <c r="GC550" s="281" t="str">
        <f>IF(GD550="","",VLOOKUP(GD550,リスト!$CB$5:$CC$6,2,FALSE))</f>
        <v/>
      </c>
      <c r="GD550" s="13"/>
      <c r="GE550" s="13"/>
      <c r="GF550" s="13"/>
      <c r="GG550" s="75"/>
      <c r="GH550" s="281" t="str">
        <f t="shared" si="81"/>
        <v/>
      </c>
      <c r="GI550" s="128"/>
      <c r="GJ550" s="281" t="str">
        <f>IF(GK550="","",VLOOKUP(GK550,リスト!$CD$5:$CE$6,2,FALSE))</f>
        <v/>
      </c>
      <c r="GK550" s="13"/>
      <c r="GL550" s="281" t="str">
        <f>IF(GM550="","",VLOOKUP(GM550,リスト!$CF$5:$CG$5,2,FALSE))</f>
        <v/>
      </c>
      <c r="GM550" s="26"/>
      <c r="GN550" s="280" t="str">
        <f>IF(GO550="","",VLOOKUP(GO550,リスト!$CH$5:$CI$5,2,FALSE))</f>
        <v/>
      </c>
      <c r="GO550" s="284"/>
      <c r="GP550" s="284"/>
      <c r="GQ550" s="284"/>
      <c r="GR550" s="284"/>
      <c r="GS550" s="284"/>
      <c r="GT550" s="284"/>
      <c r="GU550" s="284"/>
      <c r="GV550" s="284"/>
      <c r="GW550" s="284"/>
      <c r="GX550" s="285"/>
    </row>
    <row r="551" spans="2:206" s="177" customFormat="1" ht="24.75" hidden="1" customHeight="1" outlineLevel="1">
      <c r="B551" s="286" t="str">
        <f>IF(明細!B545="","",明細!B545)</f>
        <v/>
      </c>
      <c r="C551" s="287" t="str">
        <f>IF(明細!C545="","",明細!C545)</f>
        <v/>
      </c>
      <c r="D551" s="265" t="str">
        <f>IF(明細!D545="","",明細!D545)</f>
        <v/>
      </c>
      <c r="E551" s="265" t="str">
        <f>IF(明細!E545="","",明細!E545)</f>
        <v/>
      </c>
      <c r="F551" s="265" t="str">
        <f>IF(明細!F545="","",明細!F545)</f>
        <v/>
      </c>
      <c r="G551" s="265" t="str">
        <f>IF(明細!G545="","",明細!G545)</f>
        <v/>
      </c>
      <c r="H551" s="265" t="str">
        <f>IF(明細!H545="","",明細!H545)</f>
        <v/>
      </c>
      <c r="I551" s="265" t="str">
        <f>IF(明細!I545="","",明細!I545)</f>
        <v/>
      </c>
      <c r="J551" s="265" t="str">
        <f>IF(明細!J545="","",明細!J545)</f>
        <v/>
      </c>
      <c r="K551" s="265" t="str">
        <f>IF(明細!K545="","",明細!K545)</f>
        <v/>
      </c>
      <c r="L551" s="265" t="str">
        <f>IF(明細!L545="","",明細!L545)</f>
        <v/>
      </c>
      <c r="M551" s="265" t="str">
        <f>IF(明細!M545="","",明細!M545)</f>
        <v/>
      </c>
      <c r="N551" s="265" t="str">
        <f>IF(明細!N545="","",明細!N545)</f>
        <v/>
      </c>
      <c r="O551" s="265" t="str">
        <f>IF(明細!O545="","",明細!O545)</f>
        <v/>
      </c>
      <c r="P551" s="265" t="str">
        <f>IF(明細!P545="","",明細!P545)</f>
        <v/>
      </c>
      <c r="Q551" s="265" t="str">
        <f>IF(明細!Q545="","",明細!Q545)</f>
        <v/>
      </c>
      <c r="R551" s="289" t="str">
        <f>IF(明細!R545="","",明細!R545)</f>
        <v/>
      </c>
      <c r="S551" s="291" t="str">
        <f>IF(明細!S545="","",明細!S545)</f>
        <v/>
      </c>
      <c r="T551" s="291" t="str">
        <f>IF(明細!T545="","",明細!T545)</f>
        <v/>
      </c>
      <c r="U551" s="291" t="str">
        <f>IF(明細!U545="","",明細!U545)</f>
        <v/>
      </c>
      <c r="V551" s="292" t="str">
        <f>IF(明細!V545="","",明細!V545)</f>
        <v>個</v>
      </c>
      <c r="W551" s="292" t="str">
        <f>IF(明細!W545="","",明細!W545)</f>
        <v/>
      </c>
      <c r="X551" s="293" t="str">
        <f>IF(明細!X545="","",明細!X545)</f>
        <v/>
      </c>
      <c r="Y551" s="134" t="str">
        <f>IF(明細!Y545="","",明細!Y545)</f>
        <v/>
      </c>
      <c r="Z551" s="135" t="str">
        <f>IF(明細!Z545="","",明細!Z545)</f>
        <v/>
      </c>
      <c r="AA551" s="134" t="str">
        <f>IF(明細!AA545="","",明細!AA545)</f>
        <v/>
      </c>
      <c r="AB551" s="303" t="str">
        <f>IF(明細!AB545="","",明細!AB545)</f>
        <v/>
      </c>
      <c r="AC551" s="134" t="str">
        <f>IF(明細!AC545="","",明細!AC545)</f>
        <v/>
      </c>
      <c r="AD551" s="183" t="str">
        <f>IF(明細!AD545="","",明細!AD545)</f>
        <v/>
      </c>
      <c r="AE551" s="184">
        <f>IF(明細!AE545="","",明細!AE545)</f>
        <v>0.1</v>
      </c>
      <c r="AF551" s="185" t="str">
        <f>IF(明細!AF545="","",明細!AF545)</f>
        <v/>
      </c>
      <c r="AG551" s="186" t="str">
        <f>IF(明細!AG545="","",明細!AG545)</f>
        <v/>
      </c>
      <c r="AH551" s="186" t="str">
        <f>IF(明細!AH545="","",明細!AH545)</f>
        <v/>
      </c>
      <c r="AI551" s="187" t="str">
        <f>IF(明細!AI545="","",明細!AI545)</f>
        <v/>
      </c>
      <c r="AJ551" s="296" t="str">
        <f>IF(明細!AJ545="","",明細!AJ545)</f>
        <v/>
      </c>
      <c r="AK551" s="297" t="str">
        <f>IF(明細!AK545="","",明細!AK545)</f>
        <v/>
      </c>
      <c r="AL551" s="298" t="str">
        <f>IF(明細!AL545="","",明細!AL545)</f>
        <v/>
      </c>
      <c r="AM551" s="299" t="str">
        <f>IF(明細!AM545="","",明細!AM545)</f>
        <v/>
      </c>
      <c r="AN551" s="300" t="str">
        <f>IF(明細!AN545="","",明細!AN545)</f>
        <v/>
      </c>
      <c r="AO551" s="300" t="str">
        <f>IF(明細!AO545="","",明細!AO545)</f>
        <v/>
      </c>
      <c r="AP551" s="300" t="str">
        <f>IF(明細!AP545="","",明細!AP545)</f>
        <v/>
      </c>
      <c r="AQ551" s="301" t="str">
        <f>IF(明細!AQ545="","",明細!AQ545)</f>
        <v/>
      </c>
      <c r="AR551" s="302" t="str">
        <f>IF(明細!AR545="","",明細!AR545)</f>
        <v/>
      </c>
      <c r="AU551" s="360"/>
      <c r="AV551" s="368"/>
      <c r="AW551" s="446" t="str">
        <f>IF(明細!AV545="","",明細!AV545)</f>
        <v/>
      </c>
      <c r="AX551" s="419" t="str">
        <f>IF(明細!AT545="","",明細!AT545)</f>
        <v/>
      </c>
      <c r="AY551" s="280" t="str">
        <f>IF($AX551="","",VLOOKUP($AX551,リスト!$CL:$CM,2,FALSE))</f>
        <v/>
      </c>
      <c r="AZ551" s="3"/>
      <c r="BA551" s="280" t="str">
        <f>IF(BB551="","",VLOOKUP(BB551,リスト!$K:$L,2,FALSE))</f>
        <v/>
      </c>
      <c r="BB551" s="3"/>
      <c r="BC551" s="3"/>
      <c r="BD551" s="87"/>
      <c r="BE551" s="280" t="str">
        <f>IF(BF551="","",VLOOKUP(BF551,リスト!$I:$J,2,FALSE))</f>
        <v/>
      </c>
      <c r="BF551" s="3"/>
      <c r="BG551" s="280" t="str">
        <f>IF(BH551="","",VLOOKUP(BH551,リスト!$M:$N,2,FALSE))</f>
        <v/>
      </c>
      <c r="BH551" s="282"/>
      <c r="BI551" s="280" t="str">
        <f>IF(BJ551="","",VLOOKUP(BJ551,リスト!$O:$P,2,FALSE))</f>
        <v/>
      </c>
      <c r="BJ551" s="24"/>
      <c r="BM551" s="451" t="str">
        <f>IF(明細!AV545="","",明細!AV545)</f>
        <v/>
      </c>
      <c r="BN551" s="453" t="str">
        <f>IF(明細!AT545="","",明細!AT545)</f>
        <v/>
      </c>
      <c r="BO551" s="280" t="str">
        <f>IF($BN551="","",VLOOKUP($BN551,リスト!$CL:$CM,2,FALSE))</f>
        <v/>
      </c>
      <c r="BP551" s="280" t="str">
        <f>IF(BQ551="","",VLOOKUP(BQ551,リスト!$K$5:$L$7,2,FALSE))</f>
        <v/>
      </c>
      <c r="BQ551" s="13"/>
      <c r="BR551" s="13"/>
      <c r="BS551" s="47"/>
      <c r="BT551" s="280" t="str">
        <f>IF(BU551="","",VLOOKUP(BU551,リスト!I542:J560,2,FALSE))</f>
        <v/>
      </c>
      <c r="BU551" s="13"/>
      <c r="BV551" s="13"/>
      <c r="BW551" s="282"/>
      <c r="BX551" s="282"/>
      <c r="BY551" s="280" t="str">
        <f>IF(BZ551="","",VLOOKUP(BZ551,リスト!$S$5:$T$6,2,FALSE))</f>
        <v/>
      </c>
      <c r="BZ551" s="3"/>
      <c r="CA551" s="3"/>
      <c r="CB551" s="81"/>
      <c r="CC551" s="280" t="str">
        <f t="shared" si="75"/>
        <v/>
      </c>
      <c r="CD551" s="83"/>
      <c r="CE551" s="83"/>
      <c r="CF551" s="83"/>
      <c r="CG551" s="83"/>
      <c r="CH551" s="282" t="str">
        <f t="shared" si="76"/>
        <v/>
      </c>
      <c r="CI551" s="83"/>
      <c r="CJ551" s="280" t="str">
        <f t="shared" si="77"/>
        <v/>
      </c>
      <c r="CK551" s="87"/>
      <c r="CL551" s="78"/>
      <c r="CM551" s="83"/>
      <c r="CN551" s="83"/>
      <c r="CO551" s="83"/>
      <c r="CP551" s="280" t="str">
        <f t="shared" si="82"/>
        <v/>
      </c>
      <c r="CQ551" s="81"/>
      <c r="CR551" s="280" t="str">
        <f t="shared" si="83"/>
        <v/>
      </c>
      <c r="CS551" s="3"/>
      <c r="CT551" s="3"/>
      <c r="CU551" s="280" t="str">
        <f>IF(CV551="","",VLOOKUP(CV551,リスト!$V$5:$W$6,2,FALSE))</f>
        <v/>
      </c>
      <c r="CV551" s="3"/>
      <c r="CW551" s="280" t="str">
        <f>IF(CX551="","",VLOOKUP(CX551,リスト!$X$5:$Y$6,2,FALSE))</f>
        <v/>
      </c>
      <c r="CX551" s="3"/>
      <c r="CY551" s="77"/>
      <c r="CZ551" s="77"/>
      <c r="DA551" s="75"/>
      <c r="DB551" s="75"/>
      <c r="DC551" s="75"/>
      <c r="DD551" s="75"/>
      <c r="DE551" s="280" t="str">
        <f>IF(DF551="","",VLOOKUP(DF551,リスト!$Z$5:$AA$10,2,FALSE))</f>
        <v/>
      </c>
      <c r="DF551" s="3"/>
      <c r="DG551" s="280" t="str">
        <f>IF(DH551="","",VLOOKUP(DH551,リスト!$AB$5:$AC$12,2,FALSE))</f>
        <v/>
      </c>
      <c r="DH551" s="63"/>
      <c r="DI551" s="280" t="str">
        <f>IF(DJ551="","",VLOOKUP(DJ551,リスト!$AD$5:$AE$7,2,FALSE))</f>
        <v/>
      </c>
      <c r="DJ551" s="3"/>
      <c r="DK551" s="280" t="str">
        <f>IF(DL551="","",VLOOKUP(DL551,リスト!$AF$5:$AG$10,2,FALSE))</f>
        <v/>
      </c>
      <c r="DL551" s="3"/>
      <c r="DM551" s="280" t="str">
        <f>IF(DN551="","",VLOOKUP(DN551,リスト!$AH$5:$AI$6,2,FALSE))</f>
        <v/>
      </c>
      <c r="DN551" s="3"/>
      <c r="DO551" s="280" t="str">
        <f>IF(DP551="","",VLOOKUP(DP551,リスト!$AJ$5:$AK$6,2,FALSE))</f>
        <v/>
      </c>
      <c r="DP551" s="3"/>
      <c r="DQ551" s="280" t="str">
        <f>IF(DR551="","",VLOOKUP(DR551,リスト!$AL$5:$AM$7,2,FALSE))</f>
        <v/>
      </c>
      <c r="DR551" s="3"/>
      <c r="DS551" s="13"/>
      <c r="DT551" s="85"/>
      <c r="DU551" s="85"/>
      <c r="DV551" s="281" t="str">
        <f>IF(DW551="","",VLOOKUP(DW551,リスト!$AN$5:$AO$6,2,FALSE))</f>
        <v/>
      </c>
      <c r="DW551" s="13"/>
      <c r="DX551" s="341"/>
      <c r="DY551" s="345"/>
      <c r="DZ551" s="341"/>
      <c r="EA551" s="345"/>
      <c r="EB551" s="280" t="str">
        <f>IF(EC551="","",VLOOKUP(EC551,リスト!$AW$5:$AX$8,2,FALSE))</f>
        <v/>
      </c>
      <c r="EC551" s="3"/>
      <c r="ED551" s="85"/>
      <c r="EE551" s="280" t="str">
        <f>IF(EF551="","",VLOOKUP(EF551,リスト!$AY$5:$AZ$10,2,FALSE))</f>
        <v/>
      </c>
      <c r="EF551" s="3"/>
      <c r="EG551" s="280" t="str">
        <f>IF(EH551="","",VLOOKUP(EH551,リスト!$BA$5:$BB$10,2,FALSE))</f>
        <v/>
      </c>
      <c r="EH551" s="3"/>
      <c r="EI551" s="280" t="str">
        <f>IF(EJ551="","",VLOOKUP(EJ551,リスト!$BC$5:$BD$10,2,FALSE))</f>
        <v/>
      </c>
      <c r="EJ551" s="3"/>
      <c r="EK551" s="280" t="str">
        <f>IF(EL551="","",VLOOKUP(EL551,リスト!$BE$5:$BF$10,2,FALSE))</f>
        <v/>
      </c>
      <c r="EL551" s="3"/>
      <c r="EM551" s="78"/>
      <c r="EN551" s="73"/>
      <c r="EO551" s="73"/>
      <c r="EP551" s="13"/>
      <c r="EQ551" s="13"/>
      <c r="ER551" s="280" t="str">
        <f>IF(ES551="","",VLOOKUP(ES551,リスト!$BG$5:$BH$10,2,FALSE))</f>
        <v/>
      </c>
      <c r="ES551" s="13"/>
      <c r="ET551" s="13"/>
      <c r="EU551" s="13"/>
      <c r="EV551" s="13"/>
      <c r="EW551" s="13"/>
      <c r="EX551" s="81"/>
      <c r="EY551" s="81"/>
      <c r="EZ551" s="26"/>
      <c r="FA551" s="281" t="str">
        <f>IF($EZ551="","",INDEX(リスト!$BI$5:$BJ$40,MATCH($EZ551,リスト!$BJ$5:$BJ$40,0),1))</f>
        <v/>
      </c>
      <c r="FB551" s="280" t="str">
        <f>IF(FC551="","",VLOOKUP(FC551,リスト!$BK:$BL,2,FALSE))</f>
        <v/>
      </c>
      <c r="FC551" s="13"/>
      <c r="FD551" s="331"/>
      <c r="FE551" s="3"/>
      <c r="FF551" s="280" t="str">
        <f>IF(FG551="","",VLOOKUP(FG551,リスト!$BO$5:$BP$6,2,FALSE))</f>
        <v/>
      </c>
      <c r="FG551" s="3"/>
      <c r="FH551" s="280" t="str">
        <f>IF(FI551="","",VLOOKUP(FI551,リスト!$BQ$5:$BR$8,2,FALSE))</f>
        <v/>
      </c>
      <c r="FI551" s="3"/>
      <c r="FJ551" s="282"/>
      <c r="FK551" s="280" t="str">
        <f>IF(FL551="","",VLOOKUP(FL551,リスト!$BS$5:$BT$6,2,FALSE))</f>
        <v/>
      </c>
      <c r="FL551" s="63"/>
      <c r="FM551" s="13"/>
      <c r="FN551" s="13"/>
      <c r="FO551" s="13"/>
      <c r="FP551" s="283" t="str">
        <f t="shared" si="78"/>
        <v/>
      </c>
      <c r="FQ551" s="283" t="str">
        <f t="shared" si="78"/>
        <v/>
      </c>
      <c r="FR551" s="13"/>
      <c r="FS551" s="85"/>
      <c r="FT551" s="85"/>
      <c r="FU551" s="281" t="str">
        <f t="shared" si="79"/>
        <v/>
      </c>
      <c r="FV551" s="280" t="str">
        <f>IF(FW551="","",VLOOKUP(FW551,リスト!$BV$5:$BW$10,2,FALSE))</f>
        <v/>
      </c>
      <c r="FW551" s="26"/>
      <c r="FX551" s="282" t="str">
        <f t="shared" si="80"/>
        <v/>
      </c>
      <c r="FY551" s="280" t="str">
        <f>IF(FZ551="","",VLOOKUP(FZ551,リスト!$BX$5:$BY$6,2,FALSE))</f>
        <v/>
      </c>
      <c r="FZ551" s="3"/>
      <c r="GA551" s="280" t="str">
        <f>IF(GB551="","",VLOOKUP(GB551,リスト!$BZ$5:$CA$6,2,FALSE))</f>
        <v/>
      </c>
      <c r="GB551" s="13"/>
      <c r="GC551" s="281" t="str">
        <f>IF(GD551="","",VLOOKUP(GD551,リスト!$CB$5:$CC$6,2,FALSE))</f>
        <v/>
      </c>
      <c r="GD551" s="13"/>
      <c r="GE551" s="13"/>
      <c r="GF551" s="13"/>
      <c r="GG551" s="75"/>
      <c r="GH551" s="281" t="str">
        <f t="shared" si="81"/>
        <v/>
      </c>
      <c r="GI551" s="128"/>
      <c r="GJ551" s="281" t="str">
        <f>IF(GK551="","",VLOOKUP(GK551,リスト!$CD$5:$CE$6,2,FALSE))</f>
        <v/>
      </c>
      <c r="GK551" s="13"/>
      <c r="GL551" s="281" t="str">
        <f>IF(GM551="","",VLOOKUP(GM551,リスト!$CF$5:$CG$5,2,FALSE))</f>
        <v/>
      </c>
      <c r="GM551" s="26"/>
      <c r="GN551" s="280" t="str">
        <f>IF(GO551="","",VLOOKUP(GO551,リスト!$CH$5:$CI$5,2,FALSE))</f>
        <v/>
      </c>
      <c r="GO551" s="284"/>
      <c r="GP551" s="284"/>
      <c r="GQ551" s="284"/>
      <c r="GR551" s="284"/>
      <c r="GS551" s="284"/>
      <c r="GT551" s="284"/>
      <c r="GU551" s="284"/>
      <c r="GV551" s="284"/>
      <c r="GW551" s="284"/>
      <c r="GX551" s="285"/>
    </row>
    <row r="552" spans="2:206" s="177" customFormat="1" ht="24.75" hidden="1" customHeight="1" outlineLevel="1">
      <c r="B552" s="286" t="str">
        <f>IF(明細!B546="","",明細!B546)</f>
        <v/>
      </c>
      <c r="C552" s="287" t="str">
        <f>IF(明細!C546="","",明細!C546)</f>
        <v/>
      </c>
      <c r="D552" s="265" t="str">
        <f>IF(明細!D546="","",明細!D546)</f>
        <v/>
      </c>
      <c r="E552" s="265" t="str">
        <f>IF(明細!E546="","",明細!E546)</f>
        <v/>
      </c>
      <c r="F552" s="265" t="str">
        <f>IF(明細!F546="","",明細!F546)</f>
        <v/>
      </c>
      <c r="G552" s="265" t="str">
        <f>IF(明細!G546="","",明細!G546)</f>
        <v/>
      </c>
      <c r="H552" s="265" t="str">
        <f>IF(明細!H546="","",明細!H546)</f>
        <v/>
      </c>
      <c r="I552" s="265" t="str">
        <f>IF(明細!I546="","",明細!I546)</f>
        <v/>
      </c>
      <c r="J552" s="265" t="str">
        <f>IF(明細!J546="","",明細!J546)</f>
        <v/>
      </c>
      <c r="K552" s="265" t="str">
        <f>IF(明細!K546="","",明細!K546)</f>
        <v/>
      </c>
      <c r="L552" s="265" t="str">
        <f>IF(明細!L546="","",明細!L546)</f>
        <v/>
      </c>
      <c r="M552" s="265" t="str">
        <f>IF(明細!M546="","",明細!M546)</f>
        <v/>
      </c>
      <c r="N552" s="265" t="str">
        <f>IF(明細!N546="","",明細!N546)</f>
        <v/>
      </c>
      <c r="O552" s="265" t="str">
        <f>IF(明細!O546="","",明細!O546)</f>
        <v/>
      </c>
      <c r="P552" s="265" t="str">
        <f>IF(明細!P546="","",明細!P546)</f>
        <v/>
      </c>
      <c r="Q552" s="265" t="str">
        <f>IF(明細!Q546="","",明細!Q546)</f>
        <v/>
      </c>
      <c r="R552" s="289" t="str">
        <f>IF(明細!R546="","",明細!R546)</f>
        <v/>
      </c>
      <c r="S552" s="291" t="str">
        <f>IF(明細!S546="","",明細!S546)</f>
        <v/>
      </c>
      <c r="T552" s="291" t="str">
        <f>IF(明細!T546="","",明細!T546)</f>
        <v/>
      </c>
      <c r="U552" s="291" t="str">
        <f>IF(明細!U546="","",明細!U546)</f>
        <v/>
      </c>
      <c r="V552" s="292" t="str">
        <f>IF(明細!V546="","",明細!V546)</f>
        <v>個</v>
      </c>
      <c r="W552" s="292" t="str">
        <f>IF(明細!W546="","",明細!W546)</f>
        <v/>
      </c>
      <c r="X552" s="293" t="str">
        <f>IF(明細!X546="","",明細!X546)</f>
        <v/>
      </c>
      <c r="Y552" s="134" t="str">
        <f>IF(明細!Y546="","",明細!Y546)</f>
        <v/>
      </c>
      <c r="Z552" s="135" t="str">
        <f>IF(明細!Z546="","",明細!Z546)</f>
        <v/>
      </c>
      <c r="AA552" s="134" t="str">
        <f>IF(明細!AA546="","",明細!AA546)</f>
        <v/>
      </c>
      <c r="AB552" s="303" t="str">
        <f>IF(明細!AB546="","",明細!AB546)</f>
        <v/>
      </c>
      <c r="AC552" s="134" t="str">
        <f>IF(明細!AC546="","",明細!AC546)</f>
        <v/>
      </c>
      <c r="AD552" s="183" t="str">
        <f>IF(明細!AD546="","",明細!AD546)</f>
        <v/>
      </c>
      <c r="AE552" s="184">
        <f>IF(明細!AE546="","",明細!AE546)</f>
        <v>0.1</v>
      </c>
      <c r="AF552" s="185" t="str">
        <f>IF(明細!AF546="","",明細!AF546)</f>
        <v/>
      </c>
      <c r="AG552" s="186" t="str">
        <f>IF(明細!AG546="","",明細!AG546)</f>
        <v/>
      </c>
      <c r="AH552" s="186" t="str">
        <f>IF(明細!AH546="","",明細!AH546)</f>
        <v/>
      </c>
      <c r="AI552" s="187" t="str">
        <f>IF(明細!AI546="","",明細!AI546)</f>
        <v/>
      </c>
      <c r="AJ552" s="296" t="str">
        <f>IF(明細!AJ546="","",明細!AJ546)</f>
        <v/>
      </c>
      <c r="AK552" s="297" t="str">
        <f>IF(明細!AK546="","",明細!AK546)</f>
        <v/>
      </c>
      <c r="AL552" s="298" t="str">
        <f>IF(明細!AL546="","",明細!AL546)</f>
        <v/>
      </c>
      <c r="AM552" s="299" t="str">
        <f>IF(明細!AM546="","",明細!AM546)</f>
        <v/>
      </c>
      <c r="AN552" s="300" t="str">
        <f>IF(明細!AN546="","",明細!AN546)</f>
        <v/>
      </c>
      <c r="AO552" s="300" t="str">
        <f>IF(明細!AO546="","",明細!AO546)</f>
        <v/>
      </c>
      <c r="AP552" s="300" t="str">
        <f>IF(明細!AP546="","",明細!AP546)</f>
        <v/>
      </c>
      <c r="AQ552" s="301" t="str">
        <f>IF(明細!AQ546="","",明細!AQ546)</f>
        <v/>
      </c>
      <c r="AR552" s="302" t="str">
        <f>IF(明細!AR546="","",明細!AR546)</f>
        <v/>
      </c>
      <c r="AU552" s="360"/>
      <c r="AV552" s="368"/>
      <c r="AW552" s="446" t="str">
        <f>IF(明細!AV546="","",明細!AV546)</f>
        <v/>
      </c>
      <c r="AX552" s="419" t="str">
        <f>IF(明細!AT546="","",明細!AT546)</f>
        <v/>
      </c>
      <c r="AY552" s="280" t="str">
        <f>IF($AX552="","",VLOOKUP($AX552,リスト!$CL:$CM,2,FALSE))</f>
        <v/>
      </c>
      <c r="AZ552" s="3"/>
      <c r="BA552" s="280" t="str">
        <f>IF(BB552="","",VLOOKUP(BB552,リスト!$K:$L,2,FALSE))</f>
        <v/>
      </c>
      <c r="BB552" s="3"/>
      <c r="BC552" s="3"/>
      <c r="BD552" s="87"/>
      <c r="BE552" s="280" t="str">
        <f>IF(BF552="","",VLOOKUP(BF552,リスト!$I:$J,2,FALSE))</f>
        <v/>
      </c>
      <c r="BF552" s="3"/>
      <c r="BG552" s="280" t="str">
        <f>IF(BH552="","",VLOOKUP(BH552,リスト!$M:$N,2,FALSE))</f>
        <v/>
      </c>
      <c r="BH552" s="282"/>
      <c r="BI552" s="280" t="str">
        <f>IF(BJ552="","",VLOOKUP(BJ552,リスト!$O:$P,2,FALSE))</f>
        <v/>
      </c>
      <c r="BJ552" s="24"/>
      <c r="BM552" s="451" t="str">
        <f>IF(明細!AV546="","",明細!AV546)</f>
        <v/>
      </c>
      <c r="BN552" s="453" t="str">
        <f>IF(明細!AT546="","",明細!AT546)</f>
        <v/>
      </c>
      <c r="BO552" s="280" t="str">
        <f>IF($BN552="","",VLOOKUP($BN552,リスト!$CL:$CM,2,FALSE))</f>
        <v/>
      </c>
      <c r="BP552" s="280" t="str">
        <f>IF(BQ552="","",VLOOKUP(BQ552,リスト!$K$5:$L$7,2,FALSE))</f>
        <v/>
      </c>
      <c r="BQ552" s="13"/>
      <c r="BR552" s="13"/>
      <c r="BS552" s="47"/>
      <c r="BT552" s="280" t="str">
        <f>IF(BU552="","",VLOOKUP(BU552,リスト!I543:J561,2,FALSE))</f>
        <v/>
      </c>
      <c r="BU552" s="13"/>
      <c r="BV552" s="13"/>
      <c r="BW552" s="282"/>
      <c r="BX552" s="282"/>
      <c r="BY552" s="280" t="str">
        <f>IF(BZ552="","",VLOOKUP(BZ552,リスト!$S$5:$T$6,2,FALSE))</f>
        <v/>
      </c>
      <c r="BZ552" s="3"/>
      <c r="CA552" s="3"/>
      <c r="CB552" s="81"/>
      <c r="CC552" s="280" t="str">
        <f t="shared" si="75"/>
        <v/>
      </c>
      <c r="CD552" s="83"/>
      <c r="CE552" s="83"/>
      <c r="CF552" s="83"/>
      <c r="CG552" s="83"/>
      <c r="CH552" s="282" t="str">
        <f t="shared" si="76"/>
        <v/>
      </c>
      <c r="CI552" s="83"/>
      <c r="CJ552" s="280" t="str">
        <f t="shared" si="77"/>
        <v/>
      </c>
      <c r="CK552" s="87"/>
      <c r="CL552" s="78"/>
      <c r="CM552" s="83"/>
      <c r="CN552" s="83"/>
      <c r="CO552" s="83"/>
      <c r="CP552" s="280" t="str">
        <f t="shared" si="82"/>
        <v/>
      </c>
      <c r="CQ552" s="81"/>
      <c r="CR552" s="280" t="str">
        <f t="shared" si="83"/>
        <v/>
      </c>
      <c r="CS552" s="3"/>
      <c r="CT552" s="3"/>
      <c r="CU552" s="280" t="str">
        <f>IF(CV552="","",VLOOKUP(CV552,リスト!$V$5:$W$6,2,FALSE))</f>
        <v/>
      </c>
      <c r="CV552" s="3"/>
      <c r="CW552" s="280" t="str">
        <f>IF(CX552="","",VLOOKUP(CX552,リスト!$X$5:$Y$6,2,FALSE))</f>
        <v/>
      </c>
      <c r="CX552" s="3"/>
      <c r="CY552" s="77"/>
      <c r="CZ552" s="77"/>
      <c r="DA552" s="75"/>
      <c r="DB552" s="75"/>
      <c r="DC552" s="75"/>
      <c r="DD552" s="75"/>
      <c r="DE552" s="280" t="str">
        <f>IF(DF552="","",VLOOKUP(DF552,リスト!$Z$5:$AA$10,2,FALSE))</f>
        <v/>
      </c>
      <c r="DF552" s="3"/>
      <c r="DG552" s="280" t="str">
        <f>IF(DH552="","",VLOOKUP(DH552,リスト!$AB$5:$AC$12,2,FALSE))</f>
        <v/>
      </c>
      <c r="DH552" s="63"/>
      <c r="DI552" s="280" t="str">
        <f>IF(DJ552="","",VLOOKUP(DJ552,リスト!$AD$5:$AE$7,2,FALSE))</f>
        <v/>
      </c>
      <c r="DJ552" s="3"/>
      <c r="DK552" s="280" t="str">
        <f>IF(DL552="","",VLOOKUP(DL552,リスト!$AF$5:$AG$10,2,FALSE))</f>
        <v/>
      </c>
      <c r="DL552" s="3"/>
      <c r="DM552" s="280" t="str">
        <f>IF(DN552="","",VLOOKUP(DN552,リスト!$AH$5:$AI$6,2,FALSE))</f>
        <v/>
      </c>
      <c r="DN552" s="3"/>
      <c r="DO552" s="280" t="str">
        <f>IF(DP552="","",VLOOKUP(DP552,リスト!$AJ$5:$AK$6,2,FALSE))</f>
        <v/>
      </c>
      <c r="DP552" s="3"/>
      <c r="DQ552" s="280" t="str">
        <f>IF(DR552="","",VLOOKUP(DR552,リスト!$AL$5:$AM$7,2,FALSE))</f>
        <v/>
      </c>
      <c r="DR552" s="3"/>
      <c r="DS552" s="13"/>
      <c r="DT552" s="85"/>
      <c r="DU552" s="85"/>
      <c r="DV552" s="281" t="str">
        <f>IF(DW552="","",VLOOKUP(DW552,リスト!$AN$5:$AO$6,2,FALSE))</f>
        <v/>
      </c>
      <c r="DW552" s="13"/>
      <c r="DX552" s="341"/>
      <c r="DY552" s="345"/>
      <c r="DZ552" s="341"/>
      <c r="EA552" s="345"/>
      <c r="EB552" s="280" t="str">
        <f>IF(EC552="","",VLOOKUP(EC552,リスト!$AW$5:$AX$8,2,FALSE))</f>
        <v/>
      </c>
      <c r="EC552" s="3"/>
      <c r="ED552" s="85"/>
      <c r="EE552" s="280" t="str">
        <f>IF(EF552="","",VLOOKUP(EF552,リスト!$AY$5:$AZ$10,2,FALSE))</f>
        <v/>
      </c>
      <c r="EF552" s="3"/>
      <c r="EG552" s="280" t="str">
        <f>IF(EH552="","",VLOOKUP(EH552,リスト!$BA$5:$BB$10,2,FALSE))</f>
        <v/>
      </c>
      <c r="EH552" s="3"/>
      <c r="EI552" s="280" t="str">
        <f>IF(EJ552="","",VLOOKUP(EJ552,リスト!$BC$5:$BD$10,2,FALSE))</f>
        <v/>
      </c>
      <c r="EJ552" s="3"/>
      <c r="EK552" s="280" t="str">
        <f>IF(EL552="","",VLOOKUP(EL552,リスト!$BE$5:$BF$10,2,FALSE))</f>
        <v/>
      </c>
      <c r="EL552" s="3"/>
      <c r="EM552" s="78"/>
      <c r="EN552" s="73"/>
      <c r="EO552" s="73"/>
      <c r="EP552" s="13"/>
      <c r="EQ552" s="13"/>
      <c r="ER552" s="280" t="str">
        <f>IF(ES552="","",VLOOKUP(ES552,リスト!$BG$5:$BH$10,2,FALSE))</f>
        <v/>
      </c>
      <c r="ES552" s="13"/>
      <c r="ET552" s="13"/>
      <c r="EU552" s="13"/>
      <c r="EV552" s="13"/>
      <c r="EW552" s="13"/>
      <c r="EX552" s="81"/>
      <c r="EY552" s="81"/>
      <c r="EZ552" s="26"/>
      <c r="FA552" s="281" t="str">
        <f>IF($EZ552="","",INDEX(リスト!$BI$5:$BJ$40,MATCH($EZ552,リスト!$BJ$5:$BJ$40,0),1))</f>
        <v/>
      </c>
      <c r="FB552" s="280" t="str">
        <f>IF(FC552="","",VLOOKUP(FC552,リスト!$BK:$BL,2,FALSE))</f>
        <v/>
      </c>
      <c r="FC552" s="13"/>
      <c r="FD552" s="331"/>
      <c r="FE552" s="3"/>
      <c r="FF552" s="280" t="str">
        <f>IF(FG552="","",VLOOKUP(FG552,リスト!$BO$5:$BP$6,2,FALSE))</f>
        <v/>
      </c>
      <c r="FG552" s="3"/>
      <c r="FH552" s="280" t="str">
        <f>IF(FI552="","",VLOOKUP(FI552,リスト!$BQ$5:$BR$8,2,FALSE))</f>
        <v/>
      </c>
      <c r="FI552" s="3"/>
      <c r="FJ552" s="282"/>
      <c r="FK552" s="280" t="str">
        <f>IF(FL552="","",VLOOKUP(FL552,リスト!$BS$5:$BT$6,2,FALSE))</f>
        <v/>
      </c>
      <c r="FL552" s="63"/>
      <c r="FM552" s="13"/>
      <c r="FN552" s="13"/>
      <c r="FO552" s="13"/>
      <c r="FP552" s="283" t="str">
        <f t="shared" si="78"/>
        <v/>
      </c>
      <c r="FQ552" s="283" t="str">
        <f t="shared" si="78"/>
        <v/>
      </c>
      <c r="FR552" s="13"/>
      <c r="FS552" s="85"/>
      <c r="FT552" s="85"/>
      <c r="FU552" s="281" t="str">
        <f t="shared" si="79"/>
        <v/>
      </c>
      <c r="FV552" s="280" t="str">
        <f>IF(FW552="","",VLOOKUP(FW552,リスト!$BV$5:$BW$10,2,FALSE))</f>
        <v/>
      </c>
      <c r="FW552" s="26"/>
      <c r="FX552" s="282" t="str">
        <f t="shared" si="80"/>
        <v/>
      </c>
      <c r="FY552" s="280" t="str">
        <f>IF(FZ552="","",VLOOKUP(FZ552,リスト!$BX$5:$BY$6,2,FALSE))</f>
        <v/>
      </c>
      <c r="FZ552" s="3"/>
      <c r="GA552" s="280" t="str">
        <f>IF(GB552="","",VLOOKUP(GB552,リスト!$BZ$5:$CA$6,2,FALSE))</f>
        <v/>
      </c>
      <c r="GB552" s="13"/>
      <c r="GC552" s="281" t="str">
        <f>IF(GD552="","",VLOOKUP(GD552,リスト!$CB$5:$CC$6,2,FALSE))</f>
        <v/>
      </c>
      <c r="GD552" s="13"/>
      <c r="GE552" s="13"/>
      <c r="GF552" s="13"/>
      <c r="GG552" s="75"/>
      <c r="GH552" s="281" t="str">
        <f t="shared" si="81"/>
        <v/>
      </c>
      <c r="GI552" s="128"/>
      <c r="GJ552" s="281" t="str">
        <f>IF(GK552="","",VLOOKUP(GK552,リスト!$CD$5:$CE$6,2,FALSE))</f>
        <v/>
      </c>
      <c r="GK552" s="13"/>
      <c r="GL552" s="281" t="str">
        <f>IF(GM552="","",VLOOKUP(GM552,リスト!$CF$5:$CG$5,2,FALSE))</f>
        <v/>
      </c>
      <c r="GM552" s="26"/>
      <c r="GN552" s="280" t="str">
        <f>IF(GO552="","",VLOOKUP(GO552,リスト!$CH$5:$CI$5,2,FALSE))</f>
        <v/>
      </c>
      <c r="GO552" s="284"/>
      <c r="GP552" s="284"/>
      <c r="GQ552" s="284"/>
      <c r="GR552" s="284"/>
      <c r="GS552" s="284"/>
      <c r="GT552" s="284"/>
      <c r="GU552" s="284"/>
      <c r="GV552" s="284"/>
      <c r="GW552" s="284"/>
      <c r="GX552" s="285"/>
    </row>
    <row r="553" spans="2:206" s="177" customFormat="1" ht="24.75" hidden="1" customHeight="1" outlineLevel="1">
      <c r="B553" s="286" t="str">
        <f>IF(明細!B547="","",明細!B547)</f>
        <v/>
      </c>
      <c r="C553" s="287" t="str">
        <f>IF(明細!C547="","",明細!C547)</f>
        <v/>
      </c>
      <c r="D553" s="265" t="str">
        <f>IF(明細!D547="","",明細!D547)</f>
        <v/>
      </c>
      <c r="E553" s="265" t="str">
        <f>IF(明細!E547="","",明細!E547)</f>
        <v/>
      </c>
      <c r="F553" s="265" t="str">
        <f>IF(明細!F547="","",明細!F547)</f>
        <v/>
      </c>
      <c r="G553" s="265" t="str">
        <f>IF(明細!G547="","",明細!G547)</f>
        <v/>
      </c>
      <c r="H553" s="265" t="str">
        <f>IF(明細!H547="","",明細!H547)</f>
        <v/>
      </c>
      <c r="I553" s="265" t="str">
        <f>IF(明細!I547="","",明細!I547)</f>
        <v/>
      </c>
      <c r="J553" s="265" t="str">
        <f>IF(明細!J547="","",明細!J547)</f>
        <v/>
      </c>
      <c r="K553" s="265" t="str">
        <f>IF(明細!K547="","",明細!K547)</f>
        <v/>
      </c>
      <c r="L553" s="265" t="str">
        <f>IF(明細!L547="","",明細!L547)</f>
        <v/>
      </c>
      <c r="M553" s="265" t="str">
        <f>IF(明細!M547="","",明細!M547)</f>
        <v/>
      </c>
      <c r="N553" s="265" t="str">
        <f>IF(明細!N547="","",明細!N547)</f>
        <v/>
      </c>
      <c r="O553" s="265" t="str">
        <f>IF(明細!O547="","",明細!O547)</f>
        <v/>
      </c>
      <c r="P553" s="265" t="str">
        <f>IF(明細!P547="","",明細!P547)</f>
        <v/>
      </c>
      <c r="Q553" s="265" t="str">
        <f>IF(明細!Q547="","",明細!Q547)</f>
        <v/>
      </c>
      <c r="R553" s="289" t="str">
        <f>IF(明細!R547="","",明細!R547)</f>
        <v/>
      </c>
      <c r="S553" s="291" t="str">
        <f>IF(明細!S547="","",明細!S547)</f>
        <v/>
      </c>
      <c r="T553" s="291" t="str">
        <f>IF(明細!T547="","",明細!T547)</f>
        <v/>
      </c>
      <c r="U553" s="291" t="str">
        <f>IF(明細!U547="","",明細!U547)</f>
        <v/>
      </c>
      <c r="V553" s="292" t="str">
        <f>IF(明細!V547="","",明細!V547)</f>
        <v>個</v>
      </c>
      <c r="W553" s="292" t="str">
        <f>IF(明細!W547="","",明細!W547)</f>
        <v/>
      </c>
      <c r="X553" s="293" t="str">
        <f>IF(明細!X547="","",明細!X547)</f>
        <v/>
      </c>
      <c r="Y553" s="134" t="str">
        <f>IF(明細!Y547="","",明細!Y547)</f>
        <v/>
      </c>
      <c r="Z553" s="135" t="str">
        <f>IF(明細!Z547="","",明細!Z547)</f>
        <v/>
      </c>
      <c r="AA553" s="134" t="str">
        <f>IF(明細!AA547="","",明細!AA547)</f>
        <v/>
      </c>
      <c r="AB553" s="303" t="str">
        <f>IF(明細!AB547="","",明細!AB547)</f>
        <v/>
      </c>
      <c r="AC553" s="134" t="str">
        <f>IF(明細!AC547="","",明細!AC547)</f>
        <v/>
      </c>
      <c r="AD553" s="183" t="str">
        <f>IF(明細!AD547="","",明細!AD547)</f>
        <v/>
      </c>
      <c r="AE553" s="184">
        <f>IF(明細!AE547="","",明細!AE547)</f>
        <v>0.1</v>
      </c>
      <c r="AF553" s="185" t="str">
        <f>IF(明細!AF547="","",明細!AF547)</f>
        <v/>
      </c>
      <c r="AG553" s="186" t="str">
        <f>IF(明細!AG547="","",明細!AG547)</f>
        <v/>
      </c>
      <c r="AH553" s="186" t="str">
        <f>IF(明細!AH547="","",明細!AH547)</f>
        <v/>
      </c>
      <c r="AI553" s="187" t="str">
        <f>IF(明細!AI547="","",明細!AI547)</f>
        <v/>
      </c>
      <c r="AJ553" s="296" t="str">
        <f>IF(明細!AJ547="","",明細!AJ547)</f>
        <v/>
      </c>
      <c r="AK553" s="297" t="str">
        <f>IF(明細!AK547="","",明細!AK547)</f>
        <v/>
      </c>
      <c r="AL553" s="298" t="str">
        <f>IF(明細!AL547="","",明細!AL547)</f>
        <v/>
      </c>
      <c r="AM553" s="299" t="str">
        <f>IF(明細!AM547="","",明細!AM547)</f>
        <v/>
      </c>
      <c r="AN553" s="300" t="str">
        <f>IF(明細!AN547="","",明細!AN547)</f>
        <v/>
      </c>
      <c r="AO553" s="300" t="str">
        <f>IF(明細!AO547="","",明細!AO547)</f>
        <v/>
      </c>
      <c r="AP553" s="300" t="str">
        <f>IF(明細!AP547="","",明細!AP547)</f>
        <v/>
      </c>
      <c r="AQ553" s="301" t="str">
        <f>IF(明細!AQ547="","",明細!AQ547)</f>
        <v/>
      </c>
      <c r="AR553" s="302" t="str">
        <f>IF(明細!AR547="","",明細!AR547)</f>
        <v/>
      </c>
      <c r="AU553" s="360"/>
      <c r="AV553" s="368"/>
      <c r="AW553" s="446" t="str">
        <f>IF(明細!AV547="","",明細!AV547)</f>
        <v/>
      </c>
      <c r="AX553" s="419" t="str">
        <f>IF(明細!AT547="","",明細!AT547)</f>
        <v/>
      </c>
      <c r="AY553" s="280" t="str">
        <f>IF($AX553="","",VLOOKUP($AX553,リスト!$CL:$CM,2,FALSE))</f>
        <v/>
      </c>
      <c r="AZ553" s="3"/>
      <c r="BA553" s="280" t="str">
        <f>IF(BB553="","",VLOOKUP(BB553,リスト!$K:$L,2,FALSE))</f>
        <v/>
      </c>
      <c r="BB553" s="3"/>
      <c r="BC553" s="3"/>
      <c r="BD553" s="87"/>
      <c r="BE553" s="280" t="str">
        <f>IF(BF553="","",VLOOKUP(BF553,リスト!$I:$J,2,FALSE))</f>
        <v/>
      </c>
      <c r="BF553" s="3"/>
      <c r="BG553" s="280" t="str">
        <f>IF(BH553="","",VLOOKUP(BH553,リスト!$M:$N,2,FALSE))</f>
        <v/>
      </c>
      <c r="BH553" s="282"/>
      <c r="BI553" s="280" t="str">
        <f>IF(BJ553="","",VLOOKUP(BJ553,リスト!$O:$P,2,FALSE))</f>
        <v/>
      </c>
      <c r="BJ553" s="24"/>
      <c r="BM553" s="451" t="str">
        <f>IF(明細!AV547="","",明細!AV547)</f>
        <v/>
      </c>
      <c r="BN553" s="453" t="str">
        <f>IF(明細!AT547="","",明細!AT547)</f>
        <v/>
      </c>
      <c r="BO553" s="280" t="str">
        <f>IF($BN553="","",VLOOKUP($BN553,リスト!$CL:$CM,2,FALSE))</f>
        <v/>
      </c>
      <c r="BP553" s="280" t="str">
        <f>IF(BQ553="","",VLOOKUP(BQ553,リスト!$K$5:$L$7,2,FALSE))</f>
        <v/>
      </c>
      <c r="BQ553" s="13"/>
      <c r="BR553" s="13"/>
      <c r="BS553" s="47"/>
      <c r="BT553" s="280" t="str">
        <f>IF(BU553="","",VLOOKUP(BU553,リスト!I544:J562,2,FALSE))</f>
        <v/>
      </c>
      <c r="BU553" s="13"/>
      <c r="BV553" s="13"/>
      <c r="BW553" s="282"/>
      <c r="BX553" s="282"/>
      <c r="BY553" s="280" t="str">
        <f>IF(BZ553="","",VLOOKUP(BZ553,リスト!$S$5:$T$6,2,FALSE))</f>
        <v/>
      </c>
      <c r="BZ553" s="3"/>
      <c r="CA553" s="3"/>
      <c r="CB553" s="81"/>
      <c r="CC553" s="280" t="str">
        <f t="shared" si="75"/>
        <v/>
      </c>
      <c r="CD553" s="83"/>
      <c r="CE553" s="83"/>
      <c r="CF553" s="83"/>
      <c r="CG553" s="83"/>
      <c r="CH553" s="282" t="str">
        <f t="shared" si="76"/>
        <v/>
      </c>
      <c r="CI553" s="83"/>
      <c r="CJ553" s="280" t="str">
        <f t="shared" si="77"/>
        <v/>
      </c>
      <c r="CK553" s="87"/>
      <c r="CL553" s="78"/>
      <c r="CM553" s="83"/>
      <c r="CN553" s="83"/>
      <c r="CO553" s="83"/>
      <c r="CP553" s="280" t="str">
        <f t="shared" si="82"/>
        <v/>
      </c>
      <c r="CQ553" s="81"/>
      <c r="CR553" s="280" t="str">
        <f t="shared" si="83"/>
        <v/>
      </c>
      <c r="CS553" s="3"/>
      <c r="CT553" s="3"/>
      <c r="CU553" s="280" t="str">
        <f>IF(CV553="","",VLOOKUP(CV553,リスト!$V$5:$W$6,2,FALSE))</f>
        <v/>
      </c>
      <c r="CV553" s="3"/>
      <c r="CW553" s="280" t="str">
        <f>IF(CX553="","",VLOOKUP(CX553,リスト!$X$5:$Y$6,2,FALSE))</f>
        <v/>
      </c>
      <c r="CX553" s="3"/>
      <c r="CY553" s="77"/>
      <c r="CZ553" s="77"/>
      <c r="DA553" s="75"/>
      <c r="DB553" s="75"/>
      <c r="DC553" s="75"/>
      <c r="DD553" s="75"/>
      <c r="DE553" s="280" t="str">
        <f>IF(DF553="","",VLOOKUP(DF553,リスト!$Z$5:$AA$10,2,FALSE))</f>
        <v/>
      </c>
      <c r="DF553" s="3"/>
      <c r="DG553" s="280" t="str">
        <f>IF(DH553="","",VLOOKUP(DH553,リスト!$AB$5:$AC$12,2,FALSE))</f>
        <v/>
      </c>
      <c r="DH553" s="63"/>
      <c r="DI553" s="280" t="str">
        <f>IF(DJ553="","",VLOOKUP(DJ553,リスト!$AD$5:$AE$7,2,FALSE))</f>
        <v/>
      </c>
      <c r="DJ553" s="3"/>
      <c r="DK553" s="280" t="str">
        <f>IF(DL553="","",VLOOKUP(DL553,リスト!$AF$5:$AG$10,2,FALSE))</f>
        <v/>
      </c>
      <c r="DL553" s="3"/>
      <c r="DM553" s="280" t="str">
        <f>IF(DN553="","",VLOOKUP(DN553,リスト!$AH$5:$AI$6,2,FALSE))</f>
        <v/>
      </c>
      <c r="DN553" s="3"/>
      <c r="DO553" s="280" t="str">
        <f>IF(DP553="","",VLOOKUP(DP553,リスト!$AJ$5:$AK$6,2,FALSE))</f>
        <v/>
      </c>
      <c r="DP553" s="3"/>
      <c r="DQ553" s="280" t="str">
        <f>IF(DR553="","",VLOOKUP(DR553,リスト!$AL$5:$AM$7,2,FALSE))</f>
        <v/>
      </c>
      <c r="DR553" s="3"/>
      <c r="DS553" s="13"/>
      <c r="DT553" s="85"/>
      <c r="DU553" s="85"/>
      <c r="DV553" s="281" t="str">
        <f>IF(DW553="","",VLOOKUP(DW553,リスト!$AN$5:$AO$6,2,FALSE))</f>
        <v/>
      </c>
      <c r="DW553" s="13"/>
      <c r="DX553" s="341"/>
      <c r="DY553" s="345"/>
      <c r="DZ553" s="341"/>
      <c r="EA553" s="345"/>
      <c r="EB553" s="280" t="str">
        <f>IF(EC553="","",VLOOKUP(EC553,リスト!$AW$5:$AX$8,2,FALSE))</f>
        <v/>
      </c>
      <c r="EC553" s="3"/>
      <c r="ED553" s="85"/>
      <c r="EE553" s="280" t="str">
        <f>IF(EF553="","",VLOOKUP(EF553,リスト!$AY$5:$AZ$10,2,FALSE))</f>
        <v/>
      </c>
      <c r="EF553" s="3"/>
      <c r="EG553" s="280" t="str">
        <f>IF(EH553="","",VLOOKUP(EH553,リスト!$BA$5:$BB$10,2,FALSE))</f>
        <v/>
      </c>
      <c r="EH553" s="3"/>
      <c r="EI553" s="280" t="str">
        <f>IF(EJ553="","",VLOOKUP(EJ553,リスト!$BC$5:$BD$10,2,FALSE))</f>
        <v/>
      </c>
      <c r="EJ553" s="3"/>
      <c r="EK553" s="280" t="str">
        <f>IF(EL553="","",VLOOKUP(EL553,リスト!$BE$5:$BF$10,2,FALSE))</f>
        <v/>
      </c>
      <c r="EL553" s="3"/>
      <c r="EM553" s="78"/>
      <c r="EN553" s="73"/>
      <c r="EO553" s="73"/>
      <c r="EP553" s="13"/>
      <c r="EQ553" s="13"/>
      <c r="ER553" s="280" t="str">
        <f>IF(ES553="","",VLOOKUP(ES553,リスト!$BG$5:$BH$10,2,FALSE))</f>
        <v/>
      </c>
      <c r="ES553" s="13"/>
      <c r="ET553" s="13"/>
      <c r="EU553" s="13"/>
      <c r="EV553" s="13"/>
      <c r="EW553" s="13"/>
      <c r="EX553" s="81"/>
      <c r="EY553" s="81"/>
      <c r="EZ553" s="26"/>
      <c r="FA553" s="281" t="str">
        <f>IF($EZ553="","",INDEX(リスト!$BI$5:$BJ$40,MATCH($EZ553,リスト!$BJ$5:$BJ$40,0),1))</f>
        <v/>
      </c>
      <c r="FB553" s="280" t="str">
        <f>IF(FC553="","",VLOOKUP(FC553,リスト!$BK:$BL,2,FALSE))</f>
        <v/>
      </c>
      <c r="FC553" s="13"/>
      <c r="FD553" s="331"/>
      <c r="FE553" s="3"/>
      <c r="FF553" s="280" t="str">
        <f>IF(FG553="","",VLOOKUP(FG553,リスト!$BO$5:$BP$6,2,FALSE))</f>
        <v/>
      </c>
      <c r="FG553" s="3"/>
      <c r="FH553" s="280" t="str">
        <f>IF(FI553="","",VLOOKUP(FI553,リスト!$BQ$5:$BR$8,2,FALSE))</f>
        <v/>
      </c>
      <c r="FI553" s="3"/>
      <c r="FJ553" s="282"/>
      <c r="FK553" s="280" t="str">
        <f>IF(FL553="","",VLOOKUP(FL553,リスト!$BS$5:$BT$6,2,FALSE))</f>
        <v/>
      </c>
      <c r="FL553" s="63"/>
      <c r="FM553" s="13"/>
      <c r="FN553" s="13"/>
      <c r="FO553" s="13"/>
      <c r="FP553" s="283" t="str">
        <f t="shared" si="78"/>
        <v/>
      </c>
      <c r="FQ553" s="283" t="str">
        <f t="shared" si="78"/>
        <v/>
      </c>
      <c r="FR553" s="13"/>
      <c r="FS553" s="85"/>
      <c r="FT553" s="85"/>
      <c r="FU553" s="281" t="str">
        <f t="shared" si="79"/>
        <v/>
      </c>
      <c r="FV553" s="280" t="str">
        <f>IF(FW553="","",VLOOKUP(FW553,リスト!$BV$5:$BW$10,2,FALSE))</f>
        <v/>
      </c>
      <c r="FW553" s="26"/>
      <c r="FX553" s="282" t="str">
        <f t="shared" si="80"/>
        <v/>
      </c>
      <c r="FY553" s="280" t="str">
        <f>IF(FZ553="","",VLOOKUP(FZ553,リスト!$BX$5:$BY$6,2,FALSE))</f>
        <v/>
      </c>
      <c r="FZ553" s="3"/>
      <c r="GA553" s="280" t="str">
        <f>IF(GB553="","",VLOOKUP(GB553,リスト!$BZ$5:$CA$6,2,FALSE))</f>
        <v/>
      </c>
      <c r="GB553" s="13"/>
      <c r="GC553" s="281" t="str">
        <f>IF(GD553="","",VLOOKUP(GD553,リスト!$CB$5:$CC$6,2,FALSE))</f>
        <v/>
      </c>
      <c r="GD553" s="13"/>
      <c r="GE553" s="13"/>
      <c r="GF553" s="13"/>
      <c r="GG553" s="75"/>
      <c r="GH553" s="281" t="str">
        <f t="shared" si="81"/>
        <v/>
      </c>
      <c r="GI553" s="128"/>
      <c r="GJ553" s="281" t="str">
        <f>IF(GK553="","",VLOOKUP(GK553,リスト!$CD$5:$CE$6,2,FALSE))</f>
        <v/>
      </c>
      <c r="GK553" s="13"/>
      <c r="GL553" s="281" t="str">
        <f>IF(GM553="","",VLOOKUP(GM553,リスト!$CF$5:$CG$5,2,FALSE))</f>
        <v/>
      </c>
      <c r="GM553" s="26"/>
      <c r="GN553" s="280" t="str">
        <f>IF(GO553="","",VLOOKUP(GO553,リスト!$CH$5:$CI$5,2,FALSE))</f>
        <v/>
      </c>
      <c r="GO553" s="284"/>
      <c r="GP553" s="284"/>
      <c r="GQ553" s="284"/>
      <c r="GR553" s="284"/>
      <c r="GS553" s="284"/>
      <c r="GT553" s="284"/>
      <c r="GU553" s="284"/>
      <c r="GV553" s="284"/>
      <c r="GW553" s="284"/>
      <c r="GX553" s="285"/>
    </row>
    <row r="554" spans="2:206" s="177" customFormat="1" ht="24.75" hidden="1" customHeight="1" outlineLevel="1">
      <c r="B554" s="286" t="str">
        <f>IF(明細!B548="","",明細!B548)</f>
        <v/>
      </c>
      <c r="C554" s="287" t="str">
        <f>IF(明細!C548="","",明細!C548)</f>
        <v/>
      </c>
      <c r="D554" s="265" t="str">
        <f>IF(明細!D548="","",明細!D548)</f>
        <v/>
      </c>
      <c r="E554" s="265" t="str">
        <f>IF(明細!E548="","",明細!E548)</f>
        <v/>
      </c>
      <c r="F554" s="265" t="str">
        <f>IF(明細!F548="","",明細!F548)</f>
        <v/>
      </c>
      <c r="G554" s="265" t="str">
        <f>IF(明細!G548="","",明細!G548)</f>
        <v/>
      </c>
      <c r="H554" s="265" t="str">
        <f>IF(明細!H548="","",明細!H548)</f>
        <v/>
      </c>
      <c r="I554" s="265" t="str">
        <f>IF(明細!I548="","",明細!I548)</f>
        <v/>
      </c>
      <c r="J554" s="265" t="str">
        <f>IF(明細!J548="","",明細!J548)</f>
        <v/>
      </c>
      <c r="K554" s="265" t="str">
        <f>IF(明細!K548="","",明細!K548)</f>
        <v/>
      </c>
      <c r="L554" s="265" t="str">
        <f>IF(明細!L548="","",明細!L548)</f>
        <v/>
      </c>
      <c r="M554" s="265" t="str">
        <f>IF(明細!M548="","",明細!M548)</f>
        <v/>
      </c>
      <c r="N554" s="265" t="str">
        <f>IF(明細!N548="","",明細!N548)</f>
        <v/>
      </c>
      <c r="O554" s="265" t="str">
        <f>IF(明細!O548="","",明細!O548)</f>
        <v/>
      </c>
      <c r="P554" s="265" t="str">
        <f>IF(明細!P548="","",明細!P548)</f>
        <v/>
      </c>
      <c r="Q554" s="265" t="str">
        <f>IF(明細!Q548="","",明細!Q548)</f>
        <v/>
      </c>
      <c r="R554" s="289" t="str">
        <f>IF(明細!R548="","",明細!R548)</f>
        <v/>
      </c>
      <c r="S554" s="291" t="str">
        <f>IF(明細!S548="","",明細!S548)</f>
        <v/>
      </c>
      <c r="T554" s="291" t="str">
        <f>IF(明細!T548="","",明細!T548)</f>
        <v/>
      </c>
      <c r="U554" s="291" t="str">
        <f>IF(明細!U548="","",明細!U548)</f>
        <v/>
      </c>
      <c r="V554" s="292" t="str">
        <f>IF(明細!V548="","",明細!V548)</f>
        <v>個</v>
      </c>
      <c r="W554" s="292" t="str">
        <f>IF(明細!W548="","",明細!W548)</f>
        <v/>
      </c>
      <c r="X554" s="293" t="str">
        <f>IF(明細!X548="","",明細!X548)</f>
        <v/>
      </c>
      <c r="Y554" s="134" t="str">
        <f>IF(明細!Y548="","",明細!Y548)</f>
        <v/>
      </c>
      <c r="Z554" s="135" t="str">
        <f>IF(明細!Z548="","",明細!Z548)</f>
        <v/>
      </c>
      <c r="AA554" s="134" t="str">
        <f>IF(明細!AA548="","",明細!AA548)</f>
        <v/>
      </c>
      <c r="AB554" s="303" t="str">
        <f>IF(明細!AB548="","",明細!AB548)</f>
        <v/>
      </c>
      <c r="AC554" s="134" t="str">
        <f>IF(明細!AC548="","",明細!AC548)</f>
        <v/>
      </c>
      <c r="AD554" s="183" t="str">
        <f>IF(明細!AD548="","",明細!AD548)</f>
        <v/>
      </c>
      <c r="AE554" s="184">
        <f>IF(明細!AE548="","",明細!AE548)</f>
        <v>0.1</v>
      </c>
      <c r="AF554" s="185" t="str">
        <f>IF(明細!AF548="","",明細!AF548)</f>
        <v/>
      </c>
      <c r="AG554" s="186" t="str">
        <f>IF(明細!AG548="","",明細!AG548)</f>
        <v/>
      </c>
      <c r="AH554" s="186" t="str">
        <f>IF(明細!AH548="","",明細!AH548)</f>
        <v/>
      </c>
      <c r="AI554" s="187" t="str">
        <f>IF(明細!AI548="","",明細!AI548)</f>
        <v/>
      </c>
      <c r="AJ554" s="296" t="str">
        <f>IF(明細!AJ548="","",明細!AJ548)</f>
        <v/>
      </c>
      <c r="AK554" s="297" t="str">
        <f>IF(明細!AK548="","",明細!AK548)</f>
        <v/>
      </c>
      <c r="AL554" s="298" t="str">
        <f>IF(明細!AL548="","",明細!AL548)</f>
        <v/>
      </c>
      <c r="AM554" s="299" t="str">
        <f>IF(明細!AM548="","",明細!AM548)</f>
        <v/>
      </c>
      <c r="AN554" s="300" t="str">
        <f>IF(明細!AN548="","",明細!AN548)</f>
        <v/>
      </c>
      <c r="AO554" s="300" t="str">
        <f>IF(明細!AO548="","",明細!AO548)</f>
        <v/>
      </c>
      <c r="AP554" s="300" t="str">
        <f>IF(明細!AP548="","",明細!AP548)</f>
        <v/>
      </c>
      <c r="AQ554" s="301" t="str">
        <f>IF(明細!AQ548="","",明細!AQ548)</f>
        <v/>
      </c>
      <c r="AR554" s="302" t="str">
        <f>IF(明細!AR548="","",明細!AR548)</f>
        <v/>
      </c>
      <c r="AU554" s="360"/>
      <c r="AV554" s="368"/>
      <c r="AW554" s="446" t="str">
        <f>IF(明細!AV548="","",明細!AV548)</f>
        <v/>
      </c>
      <c r="AX554" s="419" t="str">
        <f>IF(明細!AT548="","",明細!AT548)</f>
        <v/>
      </c>
      <c r="AY554" s="280" t="str">
        <f>IF($AX554="","",VLOOKUP($AX554,リスト!$CL:$CM,2,FALSE))</f>
        <v/>
      </c>
      <c r="AZ554" s="3"/>
      <c r="BA554" s="280" t="str">
        <f>IF(BB554="","",VLOOKUP(BB554,リスト!$K:$L,2,FALSE))</f>
        <v/>
      </c>
      <c r="BB554" s="3"/>
      <c r="BC554" s="3"/>
      <c r="BD554" s="87"/>
      <c r="BE554" s="280" t="str">
        <f>IF(BF554="","",VLOOKUP(BF554,リスト!$I:$J,2,FALSE))</f>
        <v/>
      </c>
      <c r="BF554" s="3"/>
      <c r="BG554" s="280" t="str">
        <f>IF(BH554="","",VLOOKUP(BH554,リスト!$M:$N,2,FALSE))</f>
        <v/>
      </c>
      <c r="BH554" s="282"/>
      <c r="BI554" s="280" t="str">
        <f>IF(BJ554="","",VLOOKUP(BJ554,リスト!$O:$P,2,FALSE))</f>
        <v/>
      </c>
      <c r="BJ554" s="24"/>
      <c r="BM554" s="451" t="str">
        <f>IF(明細!AV548="","",明細!AV548)</f>
        <v/>
      </c>
      <c r="BN554" s="453" t="str">
        <f>IF(明細!AT548="","",明細!AT548)</f>
        <v/>
      </c>
      <c r="BO554" s="280" t="str">
        <f>IF($BN554="","",VLOOKUP($BN554,リスト!$CL:$CM,2,FALSE))</f>
        <v/>
      </c>
      <c r="BP554" s="280" t="str">
        <f>IF(BQ554="","",VLOOKUP(BQ554,リスト!$K$5:$L$7,2,FALSE))</f>
        <v/>
      </c>
      <c r="BQ554" s="13"/>
      <c r="BR554" s="13"/>
      <c r="BS554" s="47"/>
      <c r="BT554" s="280" t="str">
        <f>IF(BU554="","",VLOOKUP(BU554,リスト!I545:J563,2,FALSE))</f>
        <v/>
      </c>
      <c r="BU554" s="13"/>
      <c r="BV554" s="13"/>
      <c r="BW554" s="282"/>
      <c r="BX554" s="282"/>
      <c r="BY554" s="280" t="str">
        <f>IF(BZ554="","",VLOOKUP(BZ554,リスト!$S$5:$T$6,2,FALSE))</f>
        <v/>
      </c>
      <c r="BZ554" s="3"/>
      <c r="CA554" s="3"/>
      <c r="CB554" s="81"/>
      <c r="CC554" s="280" t="str">
        <f t="shared" si="75"/>
        <v/>
      </c>
      <c r="CD554" s="83"/>
      <c r="CE554" s="83"/>
      <c r="CF554" s="83"/>
      <c r="CG554" s="83"/>
      <c r="CH554" s="282" t="str">
        <f t="shared" si="76"/>
        <v/>
      </c>
      <c r="CI554" s="83"/>
      <c r="CJ554" s="280" t="str">
        <f t="shared" si="77"/>
        <v/>
      </c>
      <c r="CK554" s="87"/>
      <c r="CL554" s="78"/>
      <c r="CM554" s="83"/>
      <c r="CN554" s="83"/>
      <c r="CO554" s="83"/>
      <c r="CP554" s="280" t="str">
        <f t="shared" si="82"/>
        <v/>
      </c>
      <c r="CQ554" s="81"/>
      <c r="CR554" s="280" t="str">
        <f t="shared" si="83"/>
        <v/>
      </c>
      <c r="CS554" s="3"/>
      <c r="CT554" s="3"/>
      <c r="CU554" s="280" t="str">
        <f>IF(CV554="","",VLOOKUP(CV554,リスト!$V$5:$W$6,2,FALSE))</f>
        <v/>
      </c>
      <c r="CV554" s="3"/>
      <c r="CW554" s="280" t="str">
        <f>IF(CX554="","",VLOOKUP(CX554,リスト!$X$5:$Y$6,2,FALSE))</f>
        <v/>
      </c>
      <c r="CX554" s="3"/>
      <c r="CY554" s="77"/>
      <c r="CZ554" s="77"/>
      <c r="DA554" s="75"/>
      <c r="DB554" s="75"/>
      <c r="DC554" s="75"/>
      <c r="DD554" s="75"/>
      <c r="DE554" s="280" t="str">
        <f>IF(DF554="","",VLOOKUP(DF554,リスト!$Z$5:$AA$10,2,FALSE))</f>
        <v/>
      </c>
      <c r="DF554" s="3"/>
      <c r="DG554" s="280" t="str">
        <f>IF(DH554="","",VLOOKUP(DH554,リスト!$AB$5:$AC$12,2,FALSE))</f>
        <v/>
      </c>
      <c r="DH554" s="63"/>
      <c r="DI554" s="280" t="str">
        <f>IF(DJ554="","",VLOOKUP(DJ554,リスト!$AD$5:$AE$7,2,FALSE))</f>
        <v/>
      </c>
      <c r="DJ554" s="3"/>
      <c r="DK554" s="280" t="str">
        <f>IF(DL554="","",VLOOKUP(DL554,リスト!$AF$5:$AG$10,2,FALSE))</f>
        <v/>
      </c>
      <c r="DL554" s="3"/>
      <c r="DM554" s="280" t="str">
        <f>IF(DN554="","",VLOOKUP(DN554,リスト!$AH$5:$AI$6,2,FALSE))</f>
        <v/>
      </c>
      <c r="DN554" s="3"/>
      <c r="DO554" s="280" t="str">
        <f>IF(DP554="","",VLOOKUP(DP554,リスト!$AJ$5:$AK$6,2,FALSE))</f>
        <v/>
      </c>
      <c r="DP554" s="3"/>
      <c r="DQ554" s="280" t="str">
        <f>IF(DR554="","",VLOOKUP(DR554,リスト!$AL$5:$AM$7,2,FALSE))</f>
        <v/>
      </c>
      <c r="DR554" s="3"/>
      <c r="DS554" s="13"/>
      <c r="DT554" s="85"/>
      <c r="DU554" s="85"/>
      <c r="DV554" s="281" t="str">
        <f>IF(DW554="","",VLOOKUP(DW554,リスト!$AN$5:$AO$6,2,FALSE))</f>
        <v/>
      </c>
      <c r="DW554" s="13"/>
      <c r="DX554" s="341"/>
      <c r="DY554" s="345"/>
      <c r="DZ554" s="341"/>
      <c r="EA554" s="345"/>
      <c r="EB554" s="280" t="str">
        <f>IF(EC554="","",VLOOKUP(EC554,リスト!$AW$5:$AX$8,2,FALSE))</f>
        <v/>
      </c>
      <c r="EC554" s="3"/>
      <c r="ED554" s="85"/>
      <c r="EE554" s="280" t="str">
        <f>IF(EF554="","",VLOOKUP(EF554,リスト!$AY$5:$AZ$10,2,FALSE))</f>
        <v/>
      </c>
      <c r="EF554" s="3"/>
      <c r="EG554" s="280" t="str">
        <f>IF(EH554="","",VLOOKUP(EH554,リスト!$BA$5:$BB$10,2,FALSE))</f>
        <v/>
      </c>
      <c r="EH554" s="3"/>
      <c r="EI554" s="280" t="str">
        <f>IF(EJ554="","",VLOOKUP(EJ554,リスト!$BC$5:$BD$10,2,FALSE))</f>
        <v/>
      </c>
      <c r="EJ554" s="3"/>
      <c r="EK554" s="280" t="str">
        <f>IF(EL554="","",VLOOKUP(EL554,リスト!$BE$5:$BF$10,2,FALSE))</f>
        <v/>
      </c>
      <c r="EL554" s="3"/>
      <c r="EM554" s="78"/>
      <c r="EN554" s="73"/>
      <c r="EO554" s="73"/>
      <c r="EP554" s="13"/>
      <c r="EQ554" s="13"/>
      <c r="ER554" s="280" t="str">
        <f>IF(ES554="","",VLOOKUP(ES554,リスト!$BG$5:$BH$10,2,FALSE))</f>
        <v/>
      </c>
      <c r="ES554" s="13"/>
      <c r="ET554" s="13"/>
      <c r="EU554" s="13"/>
      <c r="EV554" s="13"/>
      <c r="EW554" s="13"/>
      <c r="EX554" s="81"/>
      <c r="EY554" s="81"/>
      <c r="EZ554" s="26"/>
      <c r="FA554" s="281" t="str">
        <f>IF($EZ554="","",INDEX(リスト!$BI$5:$BJ$40,MATCH($EZ554,リスト!$BJ$5:$BJ$40,0),1))</f>
        <v/>
      </c>
      <c r="FB554" s="280" t="str">
        <f>IF(FC554="","",VLOOKUP(FC554,リスト!$BK:$BL,2,FALSE))</f>
        <v/>
      </c>
      <c r="FC554" s="13"/>
      <c r="FD554" s="331"/>
      <c r="FE554" s="3"/>
      <c r="FF554" s="280" t="str">
        <f>IF(FG554="","",VLOOKUP(FG554,リスト!$BO$5:$BP$6,2,FALSE))</f>
        <v/>
      </c>
      <c r="FG554" s="3"/>
      <c r="FH554" s="280" t="str">
        <f>IF(FI554="","",VLOOKUP(FI554,リスト!$BQ$5:$BR$8,2,FALSE))</f>
        <v/>
      </c>
      <c r="FI554" s="3"/>
      <c r="FJ554" s="282"/>
      <c r="FK554" s="280" t="str">
        <f>IF(FL554="","",VLOOKUP(FL554,リスト!$BS$5:$BT$6,2,FALSE))</f>
        <v/>
      </c>
      <c r="FL554" s="63"/>
      <c r="FM554" s="13"/>
      <c r="FN554" s="13"/>
      <c r="FO554" s="13"/>
      <c r="FP554" s="283" t="str">
        <f t="shared" si="78"/>
        <v/>
      </c>
      <c r="FQ554" s="283" t="str">
        <f t="shared" si="78"/>
        <v/>
      </c>
      <c r="FR554" s="13"/>
      <c r="FS554" s="85"/>
      <c r="FT554" s="85"/>
      <c r="FU554" s="281" t="str">
        <f t="shared" si="79"/>
        <v/>
      </c>
      <c r="FV554" s="280" t="str">
        <f>IF(FW554="","",VLOOKUP(FW554,リスト!$BV$5:$BW$10,2,FALSE))</f>
        <v/>
      </c>
      <c r="FW554" s="26"/>
      <c r="FX554" s="282" t="str">
        <f t="shared" si="80"/>
        <v/>
      </c>
      <c r="FY554" s="280" t="str">
        <f>IF(FZ554="","",VLOOKUP(FZ554,リスト!$BX$5:$BY$6,2,FALSE))</f>
        <v/>
      </c>
      <c r="FZ554" s="3"/>
      <c r="GA554" s="280" t="str">
        <f>IF(GB554="","",VLOOKUP(GB554,リスト!$BZ$5:$CA$6,2,FALSE))</f>
        <v/>
      </c>
      <c r="GB554" s="13"/>
      <c r="GC554" s="281" t="str">
        <f>IF(GD554="","",VLOOKUP(GD554,リスト!$CB$5:$CC$6,2,FALSE))</f>
        <v/>
      </c>
      <c r="GD554" s="13"/>
      <c r="GE554" s="13"/>
      <c r="GF554" s="13"/>
      <c r="GG554" s="75"/>
      <c r="GH554" s="281" t="str">
        <f t="shared" si="81"/>
        <v/>
      </c>
      <c r="GI554" s="128"/>
      <c r="GJ554" s="281" t="str">
        <f>IF(GK554="","",VLOOKUP(GK554,リスト!$CD$5:$CE$6,2,FALSE))</f>
        <v/>
      </c>
      <c r="GK554" s="13"/>
      <c r="GL554" s="281" t="str">
        <f>IF(GM554="","",VLOOKUP(GM554,リスト!$CF$5:$CG$5,2,FALSE))</f>
        <v/>
      </c>
      <c r="GM554" s="26"/>
      <c r="GN554" s="280" t="str">
        <f>IF(GO554="","",VLOOKUP(GO554,リスト!$CH$5:$CI$5,2,FALSE))</f>
        <v/>
      </c>
      <c r="GO554" s="284"/>
      <c r="GP554" s="284"/>
      <c r="GQ554" s="284"/>
      <c r="GR554" s="284"/>
      <c r="GS554" s="284"/>
      <c r="GT554" s="284"/>
      <c r="GU554" s="284"/>
      <c r="GV554" s="284"/>
      <c r="GW554" s="284"/>
      <c r="GX554" s="285"/>
    </row>
    <row r="555" spans="2:206" s="177" customFormat="1" ht="24.75" hidden="1" customHeight="1" outlineLevel="1">
      <c r="B555" s="286" t="str">
        <f>IF(明細!B549="","",明細!B549)</f>
        <v/>
      </c>
      <c r="C555" s="287" t="str">
        <f>IF(明細!C549="","",明細!C549)</f>
        <v/>
      </c>
      <c r="D555" s="265" t="str">
        <f>IF(明細!D549="","",明細!D549)</f>
        <v/>
      </c>
      <c r="E555" s="265" t="str">
        <f>IF(明細!E549="","",明細!E549)</f>
        <v/>
      </c>
      <c r="F555" s="265" t="str">
        <f>IF(明細!F549="","",明細!F549)</f>
        <v/>
      </c>
      <c r="G555" s="265" t="str">
        <f>IF(明細!G549="","",明細!G549)</f>
        <v/>
      </c>
      <c r="H555" s="265" t="str">
        <f>IF(明細!H549="","",明細!H549)</f>
        <v/>
      </c>
      <c r="I555" s="265" t="str">
        <f>IF(明細!I549="","",明細!I549)</f>
        <v/>
      </c>
      <c r="J555" s="265" t="str">
        <f>IF(明細!J549="","",明細!J549)</f>
        <v/>
      </c>
      <c r="K555" s="265" t="str">
        <f>IF(明細!K549="","",明細!K549)</f>
        <v/>
      </c>
      <c r="L555" s="265" t="str">
        <f>IF(明細!L549="","",明細!L549)</f>
        <v/>
      </c>
      <c r="M555" s="265" t="str">
        <f>IF(明細!M549="","",明細!M549)</f>
        <v/>
      </c>
      <c r="N555" s="265" t="str">
        <f>IF(明細!N549="","",明細!N549)</f>
        <v/>
      </c>
      <c r="O555" s="265" t="str">
        <f>IF(明細!O549="","",明細!O549)</f>
        <v/>
      </c>
      <c r="P555" s="265" t="str">
        <f>IF(明細!P549="","",明細!P549)</f>
        <v/>
      </c>
      <c r="Q555" s="265" t="str">
        <f>IF(明細!Q549="","",明細!Q549)</f>
        <v/>
      </c>
      <c r="R555" s="289" t="str">
        <f>IF(明細!R549="","",明細!R549)</f>
        <v/>
      </c>
      <c r="S555" s="291" t="str">
        <f>IF(明細!S549="","",明細!S549)</f>
        <v/>
      </c>
      <c r="T555" s="291" t="str">
        <f>IF(明細!T549="","",明細!T549)</f>
        <v/>
      </c>
      <c r="U555" s="291" t="str">
        <f>IF(明細!U549="","",明細!U549)</f>
        <v/>
      </c>
      <c r="V555" s="292" t="str">
        <f>IF(明細!V549="","",明細!V549)</f>
        <v>個</v>
      </c>
      <c r="W555" s="292" t="str">
        <f>IF(明細!W549="","",明細!W549)</f>
        <v/>
      </c>
      <c r="X555" s="293" t="str">
        <f>IF(明細!X549="","",明細!X549)</f>
        <v/>
      </c>
      <c r="Y555" s="134" t="str">
        <f>IF(明細!Y549="","",明細!Y549)</f>
        <v/>
      </c>
      <c r="Z555" s="135" t="str">
        <f>IF(明細!Z549="","",明細!Z549)</f>
        <v/>
      </c>
      <c r="AA555" s="134" t="str">
        <f>IF(明細!AA549="","",明細!AA549)</f>
        <v/>
      </c>
      <c r="AB555" s="303" t="str">
        <f>IF(明細!AB549="","",明細!AB549)</f>
        <v/>
      </c>
      <c r="AC555" s="134" t="str">
        <f>IF(明細!AC549="","",明細!AC549)</f>
        <v/>
      </c>
      <c r="AD555" s="183" t="str">
        <f>IF(明細!AD549="","",明細!AD549)</f>
        <v/>
      </c>
      <c r="AE555" s="184">
        <f>IF(明細!AE549="","",明細!AE549)</f>
        <v>0.1</v>
      </c>
      <c r="AF555" s="185" t="str">
        <f>IF(明細!AF549="","",明細!AF549)</f>
        <v/>
      </c>
      <c r="AG555" s="186" t="str">
        <f>IF(明細!AG549="","",明細!AG549)</f>
        <v/>
      </c>
      <c r="AH555" s="186" t="str">
        <f>IF(明細!AH549="","",明細!AH549)</f>
        <v/>
      </c>
      <c r="AI555" s="187" t="str">
        <f>IF(明細!AI549="","",明細!AI549)</f>
        <v/>
      </c>
      <c r="AJ555" s="296" t="str">
        <f>IF(明細!AJ549="","",明細!AJ549)</f>
        <v/>
      </c>
      <c r="AK555" s="297" t="str">
        <f>IF(明細!AK549="","",明細!AK549)</f>
        <v/>
      </c>
      <c r="AL555" s="298" t="str">
        <f>IF(明細!AL549="","",明細!AL549)</f>
        <v/>
      </c>
      <c r="AM555" s="299" t="str">
        <f>IF(明細!AM549="","",明細!AM549)</f>
        <v/>
      </c>
      <c r="AN555" s="300" t="str">
        <f>IF(明細!AN549="","",明細!AN549)</f>
        <v/>
      </c>
      <c r="AO555" s="300" t="str">
        <f>IF(明細!AO549="","",明細!AO549)</f>
        <v/>
      </c>
      <c r="AP555" s="300" t="str">
        <f>IF(明細!AP549="","",明細!AP549)</f>
        <v/>
      </c>
      <c r="AQ555" s="301" t="str">
        <f>IF(明細!AQ549="","",明細!AQ549)</f>
        <v/>
      </c>
      <c r="AR555" s="302" t="str">
        <f>IF(明細!AR549="","",明細!AR549)</f>
        <v/>
      </c>
      <c r="AU555" s="360"/>
      <c r="AV555" s="368"/>
      <c r="AW555" s="446" t="str">
        <f>IF(明細!AV549="","",明細!AV549)</f>
        <v/>
      </c>
      <c r="AX555" s="419" t="str">
        <f>IF(明細!AT549="","",明細!AT549)</f>
        <v/>
      </c>
      <c r="AY555" s="280" t="str">
        <f>IF($AX555="","",VLOOKUP($AX555,リスト!$CL:$CM,2,FALSE))</f>
        <v/>
      </c>
      <c r="AZ555" s="3"/>
      <c r="BA555" s="280" t="str">
        <f>IF(BB555="","",VLOOKUP(BB555,リスト!$K:$L,2,FALSE))</f>
        <v/>
      </c>
      <c r="BB555" s="3"/>
      <c r="BC555" s="3"/>
      <c r="BD555" s="87"/>
      <c r="BE555" s="280" t="str">
        <f>IF(BF555="","",VLOOKUP(BF555,リスト!$I:$J,2,FALSE))</f>
        <v/>
      </c>
      <c r="BF555" s="3"/>
      <c r="BG555" s="280" t="str">
        <f>IF(BH555="","",VLOOKUP(BH555,リスト!$M:$N,2,FALSE))</f>
        <v/>
      </c>
      <c r="BH555" s="282"/>
      <c r="BI555" s="280" t="str">
        <f>IF(BJ555="","",VLOOKUP(BJ555,リスト!$O:$P,2,FALSE))</f>
        <v/>
      </c>
      <c r="BJ555" s="24"/>
      <c r="BM555" s="451" t="str">
        <f>IF(明細!AV549="","",明細!AV549)</f>
        <v/>
      </c>
      <c r="BN555" s="453" t="str">
        <f>IF(明細!AT549="","",明細!AT549)</f>
        <v/>
      </c>
      <c r="BO555" s="280" t="str">
        <f>IF($BN555="","",VLOOKUP($BN555,リスト!$CL:$CM,2,FALSE))</f>
        <v/>
      </c>
      <c r="BP555" s="280" t="str">
        <f>IF(BQ555="","",VLOOKUP(BQ555,リスト!$K$5:$L$7,2,FALSE))</f>
        <v/>
      </c>
      <c r="BQ555" s="13"/>
      <c r="BR555" s="13"/>
      <c r="BS555" s="47"/>
      <c r="BT555" s="280" t="str">
        <f>IF(BU555="","",VLOOKUP(BU555,リスト!I546:J564,2,FALSE))</f>
        <v/>
      </c>
      <c r="BU555" s="13"/>
      <c r="BV555" s="13"/>
      <c r="BW555" s="282"/>
      <c r="BX555" s="282"/>
      <c r="BY555" s="280" t="str">
        <f>IF(BZ555="","",VLOOKUP(BZ555,リスト!$S$5:$T$6,2,FALSE))</f>
        <v/>
      </c>
      <c r="BZ555" s="3"/>
      <c r="CA555" s="3"/>
      <c r="CB555" s="81"/>
      <c r="CC555" s="280" t="str">
        <f t="shared" si="75"/>
        <v/>
      </c>
      <c r="CD555" s="83"/>
      <c r="CE555" s="83"/>
      <c r="CF555" s="83"/>
      <c r="CG555" s="83"/>
      <c r="CH555" s="282" t="str">
        <f t="shared" si="76"/>
        <v/>
      </c>
      <c r="CI555" s="83"/>
      <c r="CJ555" s="280" t="str">
        <f t="shared" si="77"/>
        <v/>
      </c>
      <c r="CK555" s="87"/>
      <c r="CL555" s="78"/>
      <c r="CM555" s="83"/>
      <c r="CN555" s="83"/>
      <c r="CO555" s="83"/>
      <c r="CP555" s="280" t="str">
        <f t="shared" si="82"/>
        <v/>
      </c>
      <c r="CQ555" s="81"/>
      <c r="CR555" s="280" t="str">
        <f t="shared" si="83"/>
        <v/>
      </c>
      <c r="CS555" s="3"/>
      <c r="CT555" s="3"/>
      <c r="CU555" s="280" t="str">
        <f>IF(CV555="","",VLOOKUP(CV555,リスト!$V$5:$W$6,2,FALSE))</f>
        <v/>
      </c>
      <c r="CV555" s="3"/>
      <c r="CW555" s="280" t="str">
        <f>IF(CX555="","",VLOOKUP(CX555,リスト!$X$5:$Y$6,2,FALSE))</f>
        <v/>
      </c>
      <c r="CX555" s="3"/>
      <c r="CY555" s="77"/>
      <c r="CZ555" s="77"/>
      <c r="DA555" s="75"/>
      <c r="DB555" s="75"/>
      <c r="DC555" s="75"/>
      <c r="DD555" s="75"/>
      <c r="DE555" s="280" t="str">
        <f>IF(DF555="","",VLOOKUP(DF555,リスト!$Z$5:$AA$10,2,FALSE))</f>
        <v/>
      </c>
      <c r="DF555" s="3"/>
      <c r="DG555" s="280" t="str">
        <f>IF(DH555="","",VLOOKUP(DH555,リスト!$AB$5:$AC$12,2,FALSE))</f>
        <v/>
      </c>
      <c r="DH555" s="63"/>
      <c r="DI555" s="280" t="str">
        <f>IF(DJ555="","",VLOOKUP(DJ555,リスト!$AD$5:$AE$7,2,FALSE))</f>
        <v/>
      </c>
      <c r="DJ555" s="3"/>
      <c r="DK555" s="280" t="str">
        <f>IF(DL555="","",VLOOKUP(DL555,リスト!$AF$5:$AG$10,2,FALSE))</f>
        <v/>
      </c>
      <c r="DL555" s="3"/>
      <c r="DM555" s="280" t="str">
        <f>IF(DN555="","",VLOOKUP(DN555,リスト!$AH$5:$AI$6,2,FALSE))</f>
        <v/>
      </c>
      <c r="DN555" s="3"/>
      <c r="DO555" s="280" t="str">
        <f>IF(DP555="","",VLOOKUP(DP555,リスト!$AJ$5:$AK$6,2,FALSE))</f>
        <v/>
      </c>
      <c r="DP555" s="3"/>
      <c r="DQ555" s="280" t="str">
        <f>IF(DR555="","",VLOOKUP(DR555,リスト!$AL$5:$AM$7,2,FALSE))</f>
        <v/>
      </c>
      <c r="DR555" s="3"/>
      <c r="DS555" s="13"/>
      <c r="DT555" s="85"/>
      <c r="DU555" s="85"/>
      <c r="DV555" s="281" t="str">
        <f>IF(DW555="","",VLOOKUP(DW555,リスト!$AN$5:$AO$6,2,FALSE))</f>
        <v/>
      </c>
      <c r="DW555" s="13"/>
      <c r="DX555" s="341"/>
      <c r="DY555" s="345"/>
      <c r="DZ555" s="341"/>
      <c r="EA555" s="345"/>
      <c r="EB555" s="280" t="str">
        <f>IF(EC555="","",VLOOKUP(EC555,リスト!$AW$5:$AX$8,2,FALSE))</f>
        <v/>
      </c>
      <c r="EC555" s="3"/>
      <c r="ED555" s="85"/>
      <c r="EE555" s="280" t="str">
        <f>IF(EF555="","",VLOOKUP(EF555,リスト!$AY$5:$AZ$10,2,FALSE))</f>
        <v/>
      </c>
      <c r="EF555" s="3"/>
      <c r="EG555" s="280" t="str">
        <f>IF(EH555="","",VLOOKUP(EH555,リスト!$BA$5:$BB$10,2,FALSE))</f>
        <v/>
      </c>
      <c r="EH555" s="3"/>
      <c r="EI555" s="280" t="str">
        <f>IF(EJ555="","",VLOOKUP(EJ555,リスト!$BC$5:$BD$10,2,FALSE))</f>
        <v/>
      </c>
      <c r="EJ555" s="3"/>
      <c r="EK555" s="280" t="str">
        <f>IF(EL555="","",VLOOKUP(EL555,リスト!$BE$5:$BF$10,2,FALSE))</f>
        <v/>
      </c>
      <c r="EL555" s="3"/>
      <c r="EM555" s="78"/>
      <c r="EN555" s="73"/>
      <c r="EO555" s="73"/>
      <c r="EP555" s="13"/>
      <c r="EQ555" s="13"/>
      <c r="ER555" s="280" t="str">
        <f>IF(ES555="","",VLOOKUP(ES555,リスト!$BG$5:$BH$10,2,FALSE))</f>
        <v/>
      </c>
      <c r="ES555" s="13"/>
      <c r="ET555" s="13"/>
      <c r="EU555" s="13"/>
      <c r="EV555" s="13"/>
      <c r="EW555" s="13"/>
      <c r="EX555" s="81"/>
      <c r="EY555" s="81"/>
      <c r="EZ555" s="26"/>
      <c r="FA555" s="281" t="str">
        <f>IF($EZ555="","",INDEX(リスト!$BI$5:$BJ$40,MATCH($EZ555,リスト!$BJ$5:$BJ$40,0),1))</f>
        <v/>
      </c>
      <c r="FB555" s="280" t="str">
        <f>IF(FC555="","",VLOOKUP(FC555,リスト!$BK:$BL,2,FALSE))</f>
        <v/>
      </c>
      <c r="FC555" s="13"/>
      <c r="FD555" s="331"/>
      <c r="FE555" s="3"/>
      <c r="FF555" s="280" t="str">
        <f>IF(FG555="","",VLOOKUP(FG555,リスト!$BO$5:$BP$6,2,FALSE))</f>
        <v/>
      </c>
      <c r="FG555" s="3"/>
      <c r="FH555" s="280" t="str">
        <f>IF(FI555="","",VLOOKUP(FI555,リスト!$BQ$5:$BR$8,2,FALSE))</f>
        <v/>
      </c>
      <c r="FI555" s="3"/>
      <c r="FJ555" s="282"/>
      <c r="FK555" s="280" t="str">
        <f>IF(FL555="","",VLOOKUP(FL555,リスト!$BS$5:$BT$6,2,FALSE))</f>
        <v/>
      </c>
      <c r="FL555" s="63"/>
      <c r="FM555" s="13"/>
      <c r="FN555" s="13"/>
      <c r="FO555" s="13"/>
      <c r="FP555" s="283" t="str">
        <f t="shared" si="78"/>
        <v/>
      </c>
      <c r="FQ555" s="283" t="str">
        <f t="shared" si="78"/>
        <v/>
      </c>
      <c r="FR555" s="13"/>
      <c r="FS555" s="85"/>
      <c r="FT555" s="85"/>
      <c r="FU555" s="281" t="str">
        <f t="shared" si="79"/>
        <v/>
      </c>
      <c r="FV555" s="280" t="str">
        <f>IF(FW555="","",VLOOKUP(FW555,リスト!$BV$5:$BW$10,2,FALSE))</f>
        <v/>
      </c>
      <c r="FW555" s="26"/>
      <c r="FX555" s="282" t="str">
        <f t="shared" si="80"/>
        <v/>
      </c>
      <c r="FY555" s="280" t="str">
        <f>IF(FZ555="","",VLOOKUP(FZ555,リスト!$BX$5:$BY$6,2,FALSE))</f>
        <v/>
      </c>
      <c r="FZ555" s="3"/>
      <c r="GA555" s="280" t="str">
        <f>IF(GB555="","",VLOOKUP(GB555,リスト!$BZ$5:$CA$6,2,FALSE))</f>
        <v/>
      </c>
      <c r="GB555" s="13"/>
      <c r="GC555" s="281" t="str">
        <f>IF(GD555="","",VLOOKUP(GD555,リスト!$CB$5:$CC$6,2,FALSE))</f>
        <v/>
      </c>
      <c r="GD555" s="13"/>
      <c r="GE555" s="13"/>
      <c r="GF555" s="13"/>
      <c r="GG555" s="75"/>
      <c r="GH555" s="281" t="str">
        <f t="shared" si="81"/>
        <v/>
      </c>
      <c r="GI555" s="128"/>
      <c r="GJ555" s="281" t="str">
        <f>IF(GK555="","",VLOOKUP(GK555,リスト!$CD$5:$CE$6,2,FALSE))</f>
        <v/>
      </c>
      <c r="GK555" s="13"/>
      <c r="GL555" s="281" t="str">
        <f>IF(GM555="","",VLOOKUP(GM555,リスト!$CF$5:$CG$5,2,FALSE))</f>
        <v/>
      </c>
      <c r="GM555" s="26"/>
      <c r="GN555" s="280" t="str">
        <f>IF(GO555="","",VLOOKUP(GO555,リスト!$CH$5:$CI$5,2,FALSE))</f>
        <v/>
      </c>
      <c r="GO555" s="284"/>
      <c r="GP555" s="284"/>
      <c r="GQ555" s="284"/>
      <c r="GR555" s="284"/>
      <c r="GS555" s="284"/>
      <c r="GT555" s="284"/>
      <c r="GU555" s="284"/>
      <c r="GV555" s="284"/>
      <c r="GW555" s="284"/>
      <c r="GX555" s="285"/>
    </row>
    <row r="556" spans="2:206" s="177" customFormat="1" ht="24.75" hidden="1" customHeight="1" outlineLevel="1">
      <c r="B556" s="286" t="str">
        <f>IF(明細!B550="","",明細!B550)</f>
        <v/>
      </c>
      <c r="C556" s="287" t="str">
        <f>IF(明細!C550="","",明細!C550)</f>
        <v/>
      </c>
      <c r="D556" s="265" t="str">
        <f>IF(明細!D550="","",明細!D550)</f>
        <v/>
      </c>
      <c r="E556" s="265" t="str">
        <f>IF(明細!E550="","",明細!E550)</f>
        <v/>
      </c>
      <c r="F556" s="265" t="str">
        <f>IF(明細!F550="","",明細!F550)</f>
        <v/>
      </c>
      <c r="G556" s="265" t="str">
        <f>IF(明細!G550="","",明細!G550)</f>
        <v/>
      </c>
      <c r="H556" s="265" t="str">
        <f>IF(明細!H550="","",明細!H550)</f>
        <v/>
      </c>
      <c r="I556" s="265" t="str">
        <f>IF(明細!I550="","",明細!I550)</f>
        <v/>
      </c>
      <c r="J556" s="265" t="str">
        <f>IF(明細!J550="","",明細!J550)</f>
        <v/>
      </c>
      <c r="K556" s="265" t="str">
        <f>IF(明細!K550="","",明細!K550)</f>
        <v/>
      </c>
      <c r="L556" s="265" t="str">
        <f>IF(明細!L550="","",明細!L550)</f>
        <v/>
      </c>
      <c r="M556" s="265" t="str">
        <f>IF(明細!M550="","",明細!M550)</f>
        <v/>
      </c>
      <c r="N556" s="265" t="str">
        <f>IF(明細!N550="","",明細!N550)</f>
        <v/>
      </c>
      <c r="O556" s="265" t="str">
        <f>IF(明細!O550="","",明細!O550)</f>
        <v/>
      </c>
      <c r="P556" s="265" t="str">
        <f>IF(明細!P550="","",明細!P550)</f>
        <v/>
      </c>
      <c r="Q556" s="265" t="str">
        <f>IF(明細!Q550="","",明細!Q550)</f>
        <v/>
      </c>
      <c r="R556" s="289" t="str">
        <f>IF(明細!R550="","",明細!R550)</f>
        <v/>
      </c>
      <c r="S556" s="291" t="str">
        <f>IF(明細!S550="","",明細!S550)</f>
        <v/>
      </c>
      <c r="T556" s="291" t="str">
        <f>IF(明細!T550="","",明細!T550)</f>
        <v/>
      </c>
      <c r="U556" s="291" t="str">
        <f>IF(明細!U550="","",明細!U550)</f>
        <v/>
      </c>
      <c r="V556" s="292" t="str">
        <f>IF(明細!V550="","",明細!V550)</f>
        <v>個</v>
      </c>
      <c r="W556" s="292" t="str">
        <f>IF(明細!W550="","",明細!W550)</f>
        <v/>
      </c>
      <c r="X556" s="293" t="str">
        <f>IF(明細!X550="","",明細!X550)</f>
        <v/>
      </c>
      <c r="Y556" s="134" t="str">
        <f>IF(明細!Y550="","",明細!Y550)</f>
        <v/>
      </c>
      <c r="Z556" s="135" t="str">
        <f>IF(明細!Z550="","",明細!Z550)</f>
        <v/>
      </c>
      <c r="AA556" s="134" t="str">
        <f>IF(明細!AA550="","",明細!AA550)</f>
        <v/>
      </c>
      <c r="AB556" s="303" t="str">
        <f>IF(明細!AB550="","",明細!AB550)</f>
        <v/>
      </c>
      <c r="AC556" s="134" t="str">
        <f>IF(明細!AC550="","",明細!AC550)</f>
        <v/>
      </c>
      <c r="AD556" s="183" t="str">
        <f>IF(明細!AD550="","",明細!AD550)</f>
        <v/>
      </c>
      <c r="AE556" s="184">
        <f>IF(明細!AE550="","",明細!AE550)</f>
        <v>0.1</v>
      </c>
      <c r="AF556" s="185" t="str">
        <f>IF(明細!AF550="","",明細!AF550)</f>
        <v/>
      </c>
      <c r="AG556" s="186" t="str">
        <f>IF(明細!AG550="","",明細!AG550)</f>
        <v/>
      </c>
      <c r="AH556" s="186" t="str">
        <f>IF(明細!AH550="","",明細!AH550)</f>
        <v/>
      </c>
      <c r="AI556" s="187" t="str">
        <f>IF(明細!AI550="","",明細!AI550)</f>
        <v/>
      </c>
      <c r="AJ556" s="296" t="str">
        <f>IF(明細!AJ550="","",明細!AJ550)</f>
        <v/>
      </c>
      <c r="AK556" s="297" t="str">
        <f>IF(明細!AK550="","",明細!AK550)</f>
        <v/>
      </c>
      <c r="AL556" s="298" t="str">
        <f>IF(明細!AL550="","",明細!AL550)</f>
        <v/>
      </c>
      <c r="AM556" s="299" t="str">
        <f>IF(明細!AM550="","",明細!AM550)</f>
        <v/>
      </c>
      <c r="AN556" s="300" t="str">
        <f>IF(明細!AN550="","",明細!AN550)</f>
        <v/>
      </c>
      <c r="AO556" s="300" t="str">
        <f>IF(明細!AO550="","",明細!AO550)</f>
        <v/>
      </c>
      <c r="AP556" s="300" t="str">
        <f>IF(明細!AP550="","",明細!AP550)</f>
        <v/>
      </c>
      <c r="AQ556" s="301" t="str">
        <f>IF(明細!AQ550="","",明細!AQ550)</f>
        <v/>
      </c>
      <c r="AR556" s="302" t="str">
        <f>IF(明細!AR550="","",明細!AR550)</f>
        <v/>
      </c>
      <c r="AU556" s="360"/>
      <c r="AV556" s="368"/>
      <c r="AW556" s="446" t="str">
        <f>IF(明細!AV550="","",明細!AV550)</f>
        <v/>
      </c>
      <c r="AX556" s="419" t="str">
        <f>IF(明細!AT550="","",明細!AT550)</f>
        <v/>
      </c>
      <c r="AY556" s="280" t="str">
        <f>IF($AX556="","",VLOOKUP($AX556,リスト!$CL:$CM,2,FALSE))</f>
        <v/>
      </c>
      <c r="AZ556" s="3"/>
      <c r="BA556" s="280" t="str">
        <f>IF(BB556="","",VLOOKUP(BB556,リスト!$K:$L,2,FALSE))</f>
        <v/>
      </c>
      <c r="BB556" s="3"/>
      <c r="BC556" s="3"/>
      <c r="BD556" s="87"/>
      <c r="BE556" s="280" t="str">
        <f>IF(BF556="","",VLOOKUP(BF556,リスト!$I:$J,2,FALSE))</f>
        <v/>
      </c>
      <c r="BF556" s="3"/>
      <c r="BG556" s="280" t="str">
        <f>IF(BH556="","",VLOOKUP(BH556,リスト!$M:$N,2,FALSE))</f>
        <v/>
      </c>
      <c r="BH556" s="282"/>
      <c r="BI556" s="280" t="str">
        <f>IF(BJ556="","",VLOOKUP(BJ556,リスト!$O:$P,2,FALSE))</f>
        <v/>
      </c>
      <c r="BJ556" s="24"/>
      <c r="BM556" s="451" t="str">
        <f>IF(明細!AV550="","",明細!AV550)</f>
        <v/>
      </c>
      <c r="BN556" s="453" t="str">
        <f>IF(明細!AT550="","",明細!AT550)</f>
        <v/>
      </c>
      <c r="BO556" s="280" t="str">
        <f>IF($BN556="","",VLOOKUP($BN556,リスト!$CL:$CM,2,FALSE))</f>
        <v/>
      </c>
      <c r="BP556" s="280" t="str">
        <f>IF(BQ556="","",VLOOKUP(BQ556,リスト!$K$5:$L$7,2,FALSE))</f>
        <v/>
      </c>
      <c r="BQ556" s="13"/>
      <c r="BR556" s="13"/>
      <c r="BS556" s="47"/>
      <c r="BT556" s="280" t="str">
        <f>IF(BU556="","",VLOOKUP(BU556,リスト!I547:J565,2,FALSE))</f>
        <v/>
      </c>
      <c r="BU556" s="13"/>
      <c r="BV556" s="13"/>
      <c r="BW556" s="282"/>
      <c r="BX556" s="282"/>
      <c r="BY556" s="280" t="str">
        <f>IF(BZ556="","",VLOOKUP(BZ556,リスト!$S$5:$T$6,2,FALSE))</f>
        <v/>
      </c>
      <c r="BZ556" s="3"/>
      <c r="CA556" s="3"/>
      <c r="CB556" s="81"/>
      <c r="CC556" s="280" t="str">
        <f t="shared" si="75"/>
        <v/>
      </c>
      <c r="CD556" s="83"/>
      <c r="CE556" s="83"/>
      <c r="CF556" s="83"/>
      <c r="CG556" s="83"/>
      <c r="CH556" s="282" t="str">
        <f t="shared" si="76"/>
        <v/>
      </c>
      <c r="CI556" s="83"/>
      <c r="CJ556" s="280" t="str">
        <f t="shared" si="77"/>
        <v/>
      </c>
      <c r="CK556" s="87"/>
      <c r="CL556" s="78"/>
      <c r="CM556" s="83"/>
      <c r="CN556" s="83"/>
      <c r="CO556" s="83"/>
      <c r="CP556" s="280" t="str">
        <f t="shared" si="82"/>
        <v/>
      </c>
      <c r="CQ556" s="81"/>
      <c r="CR556" s="280" t="str">
        <f t="shared" si="83"/>
        <v/>
      </c>
      <c r="CS556" s="3"/>
      <c r="CT556" s="3"/>
      <c r="CU556" s="280" t="str">
        <f>IF(CV556="","",VLOOKUP(CV556,リスト!$V$5:$W$6,2,FALSE))</f>
        <v/>
      </c>
      <c r="CV556" s="3"/>
      <c r="CW556" s="280" t="str">
        <f>IF(CX556="","",VLOOKUP(CX556,リスト!$X$5:$Y$6,2,FALSE))</f>
        <v/>
      </c>
      <c r="CX556" s="3"/>
      <c r="CY556" s="77"/>
      <c r="CZ556" s="77"/>
      <c r="DA556" s="75"/>
      <c r="DB556" s="75"/>
      <c r="DC556" s="75"/>
      <c r="DD556" s="75"/>
      <c r="DE556" s="280" t="str">
        <f>IF(DF556="","",VLOOKUP(DF556,リスト!$Z$5:$AA$10,2,FALSE))</f>
        <v/>
      </c>
      <c r="DF556" s="3"/>
      <c r="DG556" s="280" t="str">
        <f>IF(DH556="","",VLOOKUP(DH556,リスト!$AB$5:$AC$12,2,FALSE))</f>
        <v/>
      </c>
      <c r="DH556" s="63"/>
      <c r="DI556" s="280" t="str">
        <f>IF(DJ556="","",VLOOKUP(DJ556,リスト!$AD$5:$AE$7,2,FALSE))</f>
        <v/>
      </c>
      <c r="DJ556" s="3"/>
      <c r="DK556" s="280" t="str">
        <f>IF(DL556="","",VLOOKUP(DL556,リスト!$AF$5:$AG$10,2,FALSE))</f>
        <v/>
      </c>
      <c r="DL556" s="3"/>
      <c r="DM556" s="280" t="str">
        <f>IF(DN556="","",VLOOKUP(DN556,リスト!$AH$5:$AI$6,2,FALSE))</f>
        <v/>
      </c>
      <c r="DN556" s="3"/>
      <c r="DO556" s="280" t="str">
        <f>IF(DP556="","",VLOOKUP(DP556,リスト!$AJ$5:$AK$6,2,FALSE))</f>
        <v/>
      </c>
      <c r="DP556" s="3"/>
      <c r="DQ556" s="280" t="str">
        <f>IF(DR556="","",VLOOKUP(DR556,リスト!$AL$5:$AM$7,2,FALSE))</f>
        <v/>
      </c>
      <c r="DR556" s="3"/>
      <c r="DS556" s="13"/>
      <c r="DT556" s="85"/>
      <c r="DU556" s="85"/>
      <c r="DV556" s="281" t="str">
        <f>IF(DW556="","",VLOOKUP(DW556,リスト!$AN$5:$AO$6,2,FALSE))</f>
        <v/>
      </c>
      <c r="DW556" s="13"/>
      <c r="DX556" s="341"/>
      <c r="DY556" s="345"/>
      <c r="DZ556" s="341"/>
      <c r="EA556" s="345"/>
      <c r="EB556" s="280" t="str">
        <f>IF(EC556="","",VLOOKUP(EC556,リスト!$AW$5:$AX$8,2,FALSE))</f>
        <v/>
      </c>
      <c r="EC556" s="3"/>
      <c r="ED556" s="85"/>
      <c r="EE556" s="280" t="str">
        <f>IF(EF556="","",VLOOKUP(EF556,リスト!$AY$5:$AZ$10,2,FALSE))</f>
        <v/>
      </c>
      <c r="EF556" s="3"/>
      <c r="EG556" s="280" t="str">
        <f>IF(EH556="","",VLOOKUP(EH556,リスト!$BA$5:$BB$10,2,FALSE))</f>
        <v/>
      </c>
      <c r="EH556" s="3"/>
      <c r="EI556" s="280" t="str">
        <f>IF(EJ556="","",VLOOKUP(EJ556,リスト!$BC$5:$BD$10,2,FALSE))</f>
        <v/>
      </c>
      <c r="EJ556" s="3"/>
      <c r="EK556" s="280" t="str">
        <f>IF(EL556="","",VLOOKUP(EL556,リスト!$BE$5:$BF$10,2,FALSE))</f>
        <v/>
      </c>
      <c r="EL556" s="3"/>
      <c r="EM556" s="78"/>
      <c r="EN556" s="73"/>
      <c r="EO556" s="73"/>
      <c r="EP556" s="13"/>
      <c r="EQ556" s="13"/>
      <c r="ER556" s="280" t="str">
        <f>IF(ES556="","",VLOOKUP(ES556,リスト!$BG$5:$BH$10,2,FALSE))</f>
        <v/>
      </c>
      <c r="ES556" s="13"/>
      <c r="ET556" s="13"/>
      <c r="EU556" s="13"/>
      <c r="EV556" s="13"/>
      <c r="EW556" s="13"/>
      <c r="EX556" s="81"/>
      <c r="EY556" s="81"/>
      <c r="EZ556" s="26"/>
      <c r="FA556" s="281" t="str">
        <f>IF($EZ556="","",INDEX(リスト!$BI$5:$BJ$40,MATCH($EZ556,リスト!$BJ$5:$BJ$40,0),1))</f>
        <v/>
      </c>
      <c r="FB556" s="280" t="str">
        <f>IF(FC556="","",VLOOKUP(FC556,リスト!$BK:$BL,2,FALSE))</f>
        <v/>
      </c>
      <c r="FC556" s="13"/>
      <c r="FD556" s="331"/>
      <c r="FE556" s="3"/>
      <c r="FF556" s="280" t="str">
        <f>IF(FG556="","",VLOOKUP(FG556,リスト!$BO$5:$BP$6,2,FALSE))</f>
        <v/>
      </c>
      <c r="FG556" s="3"/>
      <c r="FH556" s="280" t="str">
        <f>IF(FI556="","",VLOOKUP(FI556,リスト!$BQ$5:$BR$8,2,FALSE))</f>
        <v/>
      </c>
      <c r="FI556" s="3"/>
      <c r="FJ556" s="282"/>
      <c r="FK556" s="280" t="str">
        <f>IF(FL556="","",VLOOKUP(FL556,リスト!$BS$5:$BT$6,2,FALSE))</f>
        <v/>
      </c>
      <c r="FL556" s="63"/>
      <c r="FM556" s="13"/>
      <c r="FN556" s="13"/>
      <c r="FO556" s="13"/>
      <c r="FP556" s="283" t="str">
        <f t="shared" si="78"/>
        <v/>
      </c>
      <c r="FQ556" s="283" t="str">
        <f t="shared" si="78"/>
        <v/>
      </c>
      <c r="FR556" s="13"/>
      <c r="FS556" s="85"/>
      <c r="FT556" s="85"/>
      <c r="FU556" s="281" t="str">
        <f t="shared" si="79"/>
        <v/>
      </c>
      <c r="FV556" s="280" t="str">
        <f>IF(FW556="","",VLOOKUP(FW556,リスト!$BV$5:$BW$10,2,FALSE))</f>
        <v/>
      </c>
      <c r="FW556" s="26"/>
      <c r="FX556" s="282" t="str">
        <f t="shared" si="80"/>
        <v/>
      </c>
      <c r="FY556" s="280" t="str">
        <f>IF(FZ556="","",VLOOKUP(FZ556,リスト!$BX$5:$BY$6,2,FALSE))</f>
        <v/>
      </c>
      <c r="FZ556" s="3"/>
      <c r="GA556" s="280" t="str">
        <f>IF(GB556="","",VLOOKUP(GB556,リスト!$BZ$5:$CA$6,2,FALSE))</f>
        <v/>
      </c>
      <c r="GB556" s="13"/>
      <c r="GC556" s="281" t="str">
        <f>IF(GD556="","",VLOOKUP(GD556,リスト!$CB$5:$CC$6,2,FALSE))</f>
        <v/>
      </c>
      <c r="GD556" s="13"/>
      <c r="GE556" s="13"/>
      <c r="GF556" s="13"/>
      <c r="GG556" s="75"/>
      <c r="GH556" s="281" t="str">
        <f t="shared" si="81"/>
        <v/>
      </c>
      <c r="GI556" s="128"/>
      <c r="GJ556" s="281" t="str">
        <f>IF(GK556="","",VLOOKUP(GK556,リスト!$CD$5:$CE$6,2,FALSE))</f>
        <v/>
      </c>
      <c r="GK556" s="13"/>
      <c r="GL556" s="281" t="str">
        <f>IF(GM556="","",VLOOKUP(GM556,リスト!$CF$5:$CG$5,2,FALSE))</f>
        <v/>
      </c>
      <c r="GM556" s="26"/>
      <c r="GN556" s="280" t="str">
        <f>IF(GO556="","",VLOOKUP(GO556,リスト!$CH$5:$CI$5,2,FALSE))</f>
        <v/>
      </c>
      <c r="GO556" s="284"/>
      <c r="GP556" s="284"/>
      <c r="GQ556" s="284"/>
      <c r="GR556" s="284"/>
      <c r="GS556" s="284"/>
      <c r="GT556" s="284"/>
      <c r="GU556" s="284"/>
      <c r="GV556" s="284"/>
      <c r="GW556" s="284"/>
      <c r="GX556" s="285"/>
    </row>
    <row r="557" spans="2:206" s="177" customFormat="1" ht="24.75" hidden="1" customHeight="1" outlineLevel="1">
      <c r="B557" s="286" t="str">
        <f>IF(明細!B551="","",明細!B551)</f>
        <v/>
      </c>
      <c r="C557" s="287" t="str">
        <f>IF(明細!C551="","",明細!C551)</f>
        <v/>
      </c>
      <c r="D557" s="265" t="str">
        <f>IF(明細!D551="","",明細!D551)</f>
        <v/>
      </c>
      <c r="E557" s="265" t="str">
        <f>IF(明細!E551="","",明細!E551)</f>
        <v/>
      </c>
      <c r="F557" s="265" t="str">
        <f>IF(明細!F551="","",明細!F551)</f>
        <v/>
      </c>
      <c r="G557" s="265" t="str">
        <f>IF(明細!G551="","",明細!G551)</f>
        <v/>
      </c>
      <c r="H557" s="265" t="str">
        <f>IF(明細!H551="","",明細!H551)</f>
        <v/>
      </c>
      <c r="I557" s="265" t="str">
        <f>IF(明細!I551="","",明細!I551)</f>
        <v/>
      </c>
      <c r="J557" s="265" t="str">
        <f>IF(明細!J551="","",明細!J551)</f>
        <v/>
      </c>
      <c r="K557" s="265" t="str">
        <f>IF(明細!K551="","",明細!K551)</f>
        <v/>
      </c>
      <c r="L557" s="265" t="str">
        <f>IF(明細!L551="","",明細!L551)</f>
        <v/>
      </c>
      <c r="M557" s="265" t="str">
        <f>IF(明細!M551="","",明細!M551)</f>
        <v/>
      </c>
      <c r="N557" s="265" t="str">
        <f>IF(明細!N551="","",明細!N551)</f>
        <v/>
      </c>
      <c r="O557" s="265" t="str">
        <f>IF(明細!O551="","",明細!O551)</f>
        <v/>
      </c>
      <c r="P557" s="265" t="str">
        <f>IF(明細!P551="","",明細!P551)</f>
        <v/>
      </c>
      <c r="Q557" s="265" t="str">
        <f>IF(明細!Q551="","",明細!Q551)</f>
        <v/>
      </c>
      <c r="R557" s="289" t="str">
        <f>IF(明細!R551="","",明細!R551)</f>
        <v/>
      </c>
      <c r="S557" s="291" t="str">
        <f>IF(明細!S551="","",明細!S551)</f>
        <v/>
      </c>
      <c r="T557" s="291" t="str">
        <f>IF(明細!T551="","",明細!T551)</f>
        <v/>
      </c>
      <c r="U557" s="291" t="str">
        <f>IF(明細!U551="","",明細!U551)</f>
        <v/>
      </c>
      <c r="V557" s="292" t="str">
        <f>IF(明細!V551="","",明細!V551)</f>
        <v>個</v>
      </c>
      <c r="W557" s="292" t="str">
        <f>IF(明細!W551="","",明細!W551)</f>
        <v/>
      </c>
      <c r="X557" s="293" t="str">
        <f>IF(明細!X551="","",明細!X551)</f>
        <v/>
      </c>
      <c r="Y557" s="134" t="str">
        <f>IF(明細!Y551="","",明細!Y551)</f>
        <v/>
      </c>
      <c r="Z557" s="135" t="str">
        <f>IF(明細!Z551="","",明細!Z551)</f>
        <v/>
      </c>
      <c r="AA557" s="134" t="str">
        <f>IF(明細!AA551="","",明細!AA551)</f>
        <v/>
      </c>
      <c r="AB557" s="303" t="str">
        <f>IF(明細!AB551="","",明細!AB551)</f>
        <v/>
      </c>
      <c r="AC557" s="134" t="str">
        <f>IF(明細!AC551="","",明細!AC551)</f>
        <v/>
      </c>
      <c r="AD557" s="183" t="str">
        <f>IF(明細!AD551="","",明細!AD551)</f>
        <v/>
      </c>
      <c r="AE557" s="184">
        <f>IF(明細!AE551="","",明細!AE551)</f>
        <v>0.1</v>
      </c>
      <c r="AF557" s="185" t="str">
        <f>IF(明細!AF551="","",明細!AF551)</f>
        <v/>
      </c>
      <c r="AG557" s="186" t="str">
        <f>IF(明細!AG551="","",明細!AG551)</f>
        <v/>
      </c>
      <c r="AH557" s="186" t="str">
        <f>IF(明細!AH551="","",明細!AH551)</f>
        <v/>
      </c>
      <c r="AI557" s="187" t="str">
        <f>IF(明細!AI551="","",明細!AI551)</f>
        <v/>
      </c>
      <c r="AJ557" s="296" t="str">
        <f>IF(明細!AJ551="","",明細!AJ551)</f>
        <v/>
      </c>
      <c r="AK557" s="297" t="str">
        <f>IF(明細!AK551="","",明細!AK551)</f>
        <v/>
      </c>
      <c r="AL557" s="298" t="str">
        <f>IF(明細!AL551="","",明細!AL551)</f>
        <v/>
      </c>
      <c r="AM557" s="299" t="str">
        <f>IF(明細!AM551="","",明細!AM551)</f>
        <v/>
      </c>
      <c r="AN557" s="300" t="str">
        <f>IF(明細!AN551="","",明細!AN551)</f>
        <v/>
      </c>
      <c r="AO557" s="300" t="str">
        <f>IF(明細!AO551="","",明細!AO551)</f>
        <v/>
      </c>
      <c r="AP557" s="300" t="str">
        <f>IF(明細!AP551="","",明細!AP551)</f>
        <v/>
      </c>
      <c r="AQ557" s="301" t="str">
        <f>IF(明細!AQ551="","",明細!AQ551)</f>
        <v/>
      </c>
      <c r="AR557" s="302" t="str">
        <f>IF(明細!AR551="","",明細!AR551)</f>
        <v/>
      </c>
      <c r="AU557" s="360"/>
      <c r="AV557" s="368"/>
      <c r="AW557" s="446" t="str">
        <f>IF(明細!AV551="","",明細!AV551)</f>
        <v/>
      </c>
      <c r="AX557" s="419" t="str">
        <f>IF(明細!AT551="","",明細!AT551)</f>
        <v/>
      </c>
      <c r="AY557" s="280" t="str">
        <f>IF($AX557="","",VLOOKUP($AX557,リスト!$CL:$CM,2,FALSE))</f>
        <v/>
      </c>
      <c r="AZ557" s="3"/>
      <c r="BA557" s="280" t="str">
        <f>IF(BB557="","",VLOOKUP(BB557,リスト!$K:$L,2,FALSE))</f>
        <v/>
      </c>
      <c r="BB557" s="3"/>
      <c r="BC557" s="3"/>
      <c r="BD557" s="87"/>
      <c r="BE557" s="280" t="str">
        <f>IF(BF557="","",VLOOKUP(BF557,リスト!$I:$J,2,FALSE))</f>
        <v/>
      </c>
      <c r="BF557" s="3"/>
      <c r="BG557" s="280" t="str">
        <f>IF(BH557="","",VLOOKUP(BH557,リスト!$M:$N,2,FALSE))</f>
        <v/>
      </c>
      <c r="BH557" s="282"/>
      <c r="BI557" s="280" t="str">
        <f>IF(BJ557="","",VLOOKUP(BJ557,リスト!$O:$P,2,FALSE))</f>
        <v/>
      </c>
      <c r="BJ557" s="24"/>
      <c r="BM557" s="451" t="str">
        <f>IF(明細!AV551="","",明細!AV551)</f>
        <v/>
      </c>
      <c r="BN557" s="453" t="str">
        <f>IF(明細!AT551="","",明細!AT551)</f>
        <v/>
      </c>
      <c r="BO557" s="280" t="str">
        <f>IF($BN557="","",VLOOKUP($BN557,リスト!$CL:$CM,2,FALSE))</f>
        <v/>
      </c>
      <c r="BP557" s="280" t="str">
        <f>IF(BQ557="","",VLOOKUP(BQ557,リスト!$K$5:$L$7,2,FALSE))</f>
        <v/>
      </c>
      <c r="BQ557" s="13"/>
      <c r="BR557" s="13"/>
      <c r="BS557" s="47"/>
      <c r="BT557" s="280" t="str">
        <f>IF(BU557="","",VLOOKUP(BU557,リスト!I548:J566,2,FALSE))</f>
        <v/>
      </c>
      <c r="BU557" s="13"/>
      <c r="BV557" s="13"/>
      <c r="BW557" s="282"/>
      <c r="BX557" s="282"/>
      <c r="BY557" s="280" t="str">
        <f>IF(BZ557="","",VLOOKUP(BZ557,リスト!$S$5:$T$6,2,FALSE))</f>
        <v/>
      </c>
      <c r="BZ557" s="3"/>
      <c r="CA557" s="3"/>
      <c r="CB557" s="81"/>
      <c r="CC557" s="280" t="str">
        <f t="shared" si="75"/>
        <v/>
      </c>
      <c r="CD557" s="83"/>
      <c r="CE557" s="83"/>
      <c r="CF557" s="83"/>
      <c r="CG557" s="83"/>
      <c r="CH557" s="282" t="str">
        <f t="shared" si="76"/>
        <v/>
      </c>
      <c r="CI557" s="83"/>
      <c r="CJ557" s="280" t="str">
        <f t="shared" si="77"/>
        <v/>
      </c>
      <c r="CK557" s="87"/>
      <c r="CL557" s="78"/>
      <c r="CM557" s="83"/>
      <c r="CN557" s="83"/>
      <c r="CO557" s="83"/>
      <c r="CP557" s="280" t="str">
        <f t="shared" si="82"/>
        <v/>
      </c>
      <c r="CQ557" s="81"/>
      <c r="CR557" s="280" t="str">
        <f t="shared" si="83"/>
        <v/>
      </c>
      <c r="CS557" s="3"/>
      <c r="CT557" s="3"/>
      <c r="CU557" s="280" t="str">
        <f>IF(CV557="","",VLOOKUP(CV557,リスト!$V$5:$W$6,2,FALSE))</f>
        <v/>
      </c>
      <c r="CV557" s="3"/>
      <c r="CW557" s="280" t="str">
        <f>IF(CX557="","",VLOOKUP(CX557,リスト!$X$5:$Y$6,2,FALSE))</f>
        <v/>
      </c>
      <c r="CX557" s="3"/>
      <c r="CY557" s="77"/>
      <c r="CZ557" s="77"/>
      <c r="DA557" s="75"/>
      <c r="DB557" s="75"/>
      <c r="DC557" s="75"/>
      <c r="DD557" s="75"/>
      <c r="DE557" s="280" t="str">
        <f>IF(DF557="","",VLOOKUP(DF557,リスト!$Z$5:$AA$10,2,FALSE))</f>
        <v/>
      </c>
      <c r="DF557" s="3"/>
      <c r="DG557" s="280" t="str">
        <f>IF(DH557="","",VLOOKUP(DH557,リスト!$AB$5:$AC$12,2,FALSE))</f>
        <v/>
      </c>
      <c r="DH557" s="63"/>
      <c r="DI557" s="280" t="str">
        <f>IF(DJ557="","",VLOOKUP(DJ557,リスト!$AD$5:$AE$7,2,FALSE))</f>
        <v/>
      </c>
      <c r="DJ557" s="3"/>
      <c r="DK557" s="280" t="str">
        <f>IF(DL557="","",VLOOKUP(DL557,リスト!$AF$5:$AG$10,2,FALSE))</f>
        <v/>
      </c>
      <c r="DL557" s="3"/>
      <c r="DM557" s="280" t="str">
        <f>IF(DN557="","",VLOOKUP(DN557,リスト!$AH$5:$AI$6,2,FALSE))</f>
        <v/>
      </c>
      <c r="DN557" s="3"/>
      <c r="DO557" s="280" t="str">
        <f>IF(DP557="","",VLOOKUP(DP557,リスト!$AJ$5:$AK$6,2,FALSE))</f>
        <v/>
      </c>
      <c r="DP557" s="3"/>
      <c r="DQ557" s="280" t="str">
        <f>IF(DR557="","",VLOOKUP(DR557,リスト!$AL$5:$AM$7,2,FALSE))</f>
        <v/>
      </c>
      <c r="DR557" s="3"/>
      <c r="DS557" s="13"/>
      <c r="DT557" s="85"/>
      <c r="DU557" s="85"/>
      <c r="DV557" s="281" t="str">
        <f>IF(DW557="","",VLOOKUP(DW557,リスト!$AN$5:$AO$6,2,FALSE))</f>
        <v/>
      </c>
      <c r="DW557" s="13"/>
      <c r="DX557" s="341"/>
      <c r="DY557" s="345"/>
      <c r="DZ557" s="341"/>
      <c r="EA557" s="345"/>
      <c r="EB557" s="280" t="str">
        <f>IF(EC557="","",VLOOKUP(EC557,リスト!$AW$5:$AX$8,2,FALSE))</f>
        <v/>
      </c>
      <c r="EC557" s="3"/>
      <c r="ED557" s="85"/>
      <c r="EE557" s="280" t="str">
        <f>IF(EF557="","",VLOOKUP(EF557,リスト!$AY$5:$AZ$10,2,FALSE))</f>
        <v/>
      </c>
      <c r="EF557" s="3"/>
      <c r="EG557" s="280" t="str">
        <f>IF(EH557="","",VLOOKUP(EH557,リスト!$BA$5:$BB$10,2,FALSE))</f>
        <v/>
      </c>
      <c r="EH557" s="3"/>
      <c r="EI557" s="280" t="str">
        <f>IF(EJ557="","",VLOOKUP(EJ557,リスト!$BC$5:$BD$10,2,FALSE))</f>
        <v/>
      </c>
      <c r="EJ557" s="3"/>
      <c r="EK557" s="280" t="str">
        <f>IF(EL557="","",VLOOKUP(EL557,リスト!$BE$5:$BF$10,2,FALSE))</f>
        <v/>
      </c>
      <c r="EL557" s="3"/>
      <c r="EM557" s="78"/>
      <c r="EN557" s="73"/>
      <c r="EO557" s="73"/>
      <c r="EP557" s="13"/>
      <c r="EQ557" s="13"/>
      <c r="ER557" s="280" t="str">
        <f>IF(ES557="","",VLOOKUP(ES557,リスト!$BG$5:$BH$10,2,FALSE))</f>
        <v/>
      </c>
      <c r="ES557" s="13"/>
      <c r="ET557" s="13"/>
      <c r="EU557" s="13"/>
      <c r="EV557" s="13"/>
      <c r="EW557" s="13"/>
      <c r="EX557" s="81"/>
      <c r="EY557" s="81"/>
      <c r="EZ557" s="26"/>
      <c r="FA557" s="281" t="str">
        <f>IF($EZ557="","",INDEX(リスト!$BI$5:$BJ$40,MATCH($EZ557,リスト!$BJ$5:$BJ$40,0),1))</f>
        <v/>
      </c>
      <c r="FB557" s="280" t="str">
        <f>IF(FC557="","",VLOOKUP(FC557,リスト!$BK:$BL,2,FALSE))</f>
        <v/>
      </c>
      <c r="FC557" s="13"/>
      <c r="FD557" s="331"/>
      <c r="FE557" s="3"/>
      <c r="FF557" s="280" t="str">
        <f>IF(FG557="","",VLOOKUP(FG557,リスト!$BO$5:$BP$6,2,FALSE))</f>
        <v/>
      </c>
      <c r="FG557" s="3"/>
      <c r="FH557" s="280" t="str">
        <f>IF(FI557="","",VLOOKUP(FI557,リスト!$BQ$5:$BR$8,2,FALSE))</f>
        <v/>
      </c>
      <c r="FI557" s="3"/>
      <c r="FJ557" s="282"/>
      <c r="FK557" s="280" t="str">
        <f>IF(FL557="","",VLOOKUP(FL557,リスト!$BS$5:$BT$6,2,FALSE))</f>
        <v/>
      </c>
      <c r="FL557" s="63"/>
      <c r="FM557" s="13"/>
      <c r="FN557" s="13"/>
      <c r="FO557" s="13"/>
      <c r="FP557" s="283" t="str">
        <f t="shared" si="78"/>
        <v/>
      </c>
      <c r="FQ557" s="283" t="str">
        <f t="shared" si="78"/>
        <v/>
      </c>
      <c r="FR557" s="13"/>
      <c r="FS557" s="85"/>
      <c r="FT557" s="85"/>
      <c r="FU557" s="281" t="str">
        <f t="shared" si="79"/>
        <v/>
      </c>
      <c r="FV557" s="280" t="str">
        <f>IF(FW557="","",VLOOKUP(FW557,リスト!$BV$5:$BW$10,2,FALSE))</f>
        <v/>
      </c>
      <c r="FW557" s="26"/>
      <c r="FX557" s="282" t="str">
        <f t="shared" si="80"/>
        <v/>
      </c>
      <c r="FY557" s="280" t="str">
        <f>IF(FZ557="","",VLOOKUP(FZ557,リスト!$BX$5:$BY$6,2,FALSE))</f>
        <v/>
      </c>
      <c r="FZ557" s="3"/>
      <c r="GA557" s="280" t="str">
        <f>IF(GB557="","",VLOOKUP(GB557,リスト!$BZ$5:$CA$6,2,FALSE))</f>
        <v/>
      </c>
      <c r="GB557" s="13"/>
      <c r="GC557" s="281" t="str">
        <f>IF(GD557="","",VLOOKUP(GD557,リスト!$CB$5:$CC$6,2,FALSE))</f>
        <v/>
      </c>
      <c r="GD557" s="13"/>
      <c r="GE557" s="13"/>
      <c r="GF557" s="13"/>
      <c r="GG557" s="75"/>
      <c r="GH557" s="281" t="str">
        <f t="shared" si="81"/>
        <v/>
      </c>
      <c r="GI557" s="128"/>
      <c r="GJ557" s="281" t="str">
        <f>IF(GK557="","",VLOOKUP(GK557,リスト!$CD$5:$CE$6,2,FALSE))</f>
        <v/>
      </c>
      <c r="GK557" s="13"/>
      <c r="GL557" s="281" t="str">
        <f>IF(GM557="","",VLOOKUP(GM557,リスト!$CF$5:$CG$5,2,FALSE))</f>
        <v/>
      </c>
      <c r="GM557" s="26"/>
      <c r="GN557" s="280" t="str">
        <f>IF(GO557="","",VLOOKUP(GO557,リスト!$CH$5:$CI$5,2,FALSE))</f>
        <v/>
      </c>
      <c r="GO557" s="284"/>
      <c r="GP557" s="284"/>
      <c r="GQ557" s="284"/>
      <c r="GR557" s="284"/>
      <c r="GS557" s="284"/>
      <c r="GT557" s="284"/>
      <c r="GU557" s="284"/>
      <c r="GV557" s="284"/>
      <c r="GW557" s="284"/>
      <c r="GX557" s="285"/>
    </row>
    <row r="558" spans="2:206" s="177" customFormat="1" ht="24.75" hidden="1" customHeight="1" outlineLevel="1">
      <c r="B558" s="286" t="str">
        <f>IF(明細!B552="","",明細!B552)</f>
        <v/>
      </c>
      <c r="C558" s="287" t="str">
        <f>IF(明細!C552="","",明細!C552)</f>
        <v/>
      </c>
      <c r="D558" s="265" t="str">
        <f>IF(明細!D552="","",明細!D552)</f>
        <v/>
      </c>
      <c r="E558" s="265" t="str">
        <f>IF(明細!E552="","",明細!E552)</f>
        <v/>
      </c>
      <c r="F558" s="265" t="str">
        <f>IF(明細!F552="","",明細!F552)</f>
        <v/>
      </c>
      <c r="G558" s="265" t="str">
        <f>IF(明細!G552="","",明細!G552)</f>
        <v/>
      </c>
      <c r="H558" s="265" t="str">
        <f>IF(明細!H552="","",明細!H552)</f>
        <v/>
      </c>
      <c r="I558" s="265" t="str">
        <f>IF(明細!I552="","",明細!I552)</f>
        <v/>
      </c>
      <c r="J558" s="265" t="str">
        <f>IF(明細!J552="","",明細!J552)</f>
        <v/>
      </c>
      <c r="K558" s="265" t="str">
        <f>IF(明細!K552="","",明細!K552)</f>
        <v/>
      </c>
      <c r="L558" s="265" t="str">
        <f>IF(明細!L552="","",明細!L552)</f>
        <v/>
      </c>
      <c r="M558" s="265" t="str">
        <f>IF(明細!M552="","",明細!M552)</f>
        <v/>
      </c>
      <c r="N558" s="265" t="str">
        <f>IF(明細!N552="","",明細!N552)</f>
        <v/>
      </c>
      <c r="O558" s="265" t="str">
        <f>IF(明細!O552="","",明細!O552)</f>
        <v/>
      </c>
      <c r="P558" s="265" t="str">
        <f>IF(明細!P552="","",明細!P552)</f>
        <v/>
      </c>
      <c r="Q558" s="265" t="str">
        <f>IF(明細!Q552="","",明細!Q552)</f>
        <v/>
      </c>
      <c r="R558" s="289" t="str">
        <f>IF(明細!R552="","",明細!R552)</f>
        <v/>
      </c>
      <c r="S558" s="291" t="str">
        <f>IF(明細!S552="","",明細!S552)</f>
        <v/>
      </c>
      <c r="T558" s="291" t="str">
        <f>IF(明細!T552="","",明細!T552)</f>
        <v/>
      </c>
      <c r="U558" s="291" t="str">
        <f>IF(明細!U552="","",明細!U552)</f>
        <v/>
      </c>
      <c r="V558" s="292" t="str">
        <f>IF(明細!V552="","",明細!V552)</f>
        <v>個</v>
      </c>
      <c r="W558" s="292" t="str">
        <f>IF(明細!W552="","",明細!W552)</f>
        <v/>
      </c>
      <c r="X558" s="293" t="str">
        <f>IF(明細!X552="","",明細!X552)</f>
        <v/>
      </c>
      <c r="Y558" s="134" t="str">
        <f>IF(明細!Y552="","",明細!Y552)</f>
        <v/>
      </c>
      <c r="Z558" s="135" t="str">
        <f>IF(明細!Z552="","",明細!Z552)</f>
        <v/>
      </c>
      <c r="AA558" s="134" t="str">
        <f>IF(明細!AA552="","",明細!AA552)</f>
        <v/>
      </c>
      <c r="AB558" s="303" t="str">
        <f>IF(明細!AB552="","",明細!AB552)</f>
        <v/>
      </c>
      <c r="AC558" s="134" t="str">
        <f>IF(明細!AC552="","",明細!AC552)</f>
        <v/>
      </c>
      <c r="AD558" s="183" t="str">
        <f>IF(明細!AD552="","",明細!AD552)</f>
        <v/>
      </c>
      <c r="AE558" s="184">
        <f>IF(明細!AE552="","",明細!AE552)</f>
        <v>0.1</v>
      </c>
      <c r="AF558" s="185" t="str">
        <f>IF(明細!AF552="","",明細!AF552)</f>
        <v/>
      </c>
      <c r="AG558" s="186" t="str">
        <f>IF(明細!AG552="","",明細!AG552)</f>
        <v/>
      </c>
      <c r="AH558" s="186" t="str">
        <f>IF(明細!AH552="","",明細!AH552)</f>
        <v/>
      </c>
      <c r="AI558" s="187" t="str">
        <f>IF(明細!AI552="","",明細!AI552)</f>
        <v/>
      </c>
      <c r="AJ558" s="296" t="str">
        <f>IF(明細!AJ552="","",明細!AJ552)</f>
        <v/>
      </c>
      <c r="AK558" s="297" t="str">
        <f>IF(明細!AK552="","",明細!AK552)</f>
        <v/>
      </c>
      <c r="AL558" s="298" t="str">
        <f>IF(明細!AL552="","",明細!AL552)</f>
        <v/>
      </c>
      <c r="AM558" s="299" t="str">
        <f>IF(明細!AM552="","",明細!AM552)</f>
        <v/>
      </c>
      <c r="AN558" s="300" t="str">
        <f>IF(明細!AN552="","",明細!AN552)</f>
        <v/>
      </c>
      <c r="AO558" s="300" t="str">
        <f>IF(明細!AO552="","",明細!AO552)</f>
        <v/>
      </c>
      <c r="AP558" s="300" t="str">
        <f>IF(明細!AP552="","",明細!AP552)</f>
        <v/>
      </c>
      <c r="AQ558" s="301" t="str">
        <f>IF(明細!AQ552="","",明細!AQ552)</f>
        <v/>
      </c>
      <c r="AR558" s="302" t="str">
        <f>IF(明細!AR552="","",明細!AR552)</f>
        <v/>
      </c>
      <c r="AU558" s="360"/>
      <c r="AV558" s="368"/>
      <c r="AW558" s="446" t="str">
        <f>IF(明細!AV552="","",明細!AV552)</f>
        <v/>
      </c>
      <c r="AX558" s="419" t="str">
        <f>IF(明細!AT552="","",明細!AT552)</f>
        <v/>
      </c>
      <c r="AY558" s="280" t="str">
        <f>IF($AX558="","",VLOOKUP($AX558,リスト!$CL:$CM,2,FALSE))</f>
        <v/>
      </c>
      <c r="AZ558" s="3"/>
      <c r="BA558" s="280" t="str">
        <f>IF(BB558="","",VLOOKUP(BB558,リスト!$K:$L,2,FALSE))</f>
        <v/>
      </c>
      <c r="BB558" s="3"/>
      <c r="BC558" s="3"/>
      <c r="BD558" s="87"/>
      <c r="BE558" s="280" t="str">
        <f>IF(BF558="","",VLOOKUP(BF558,リスト!$I:$J,2,FALSE))</f>
        <v/>
      </c>
      <c r="BF558" s="3"/>
      <c r="BG558" s="280" t="str">
        <f>IF(BH558="","",VLOOKUP(BH558,リスト!$M:$N,2,FALSE))</f>
        <v/>
      </c>
      <c r="BH558" s="282"/>
      <c r="BI558" s="280" t="str">
        <f>IF(BJ558="","",VLOOKUP(BJ558,リスト!$O:$P,2,FALSE))</f>
        <v/>
      </c>
      <c r="BJ558" s="24"/>
      <c r="BM558" s="451" t="str">
        <f>IF(明細!AV552="","",明細!AV552)</f>
        <v/>
      </c>
      <c r="BN558" s="453" t="str">
        <f>IF(明細!AT552="","",明細!AT552)</f>
        <v/>
      </c>
      <c r="BO558" s="280" t="str">
        <f>IF($BN558="","",VLOOKUP($BN558,リスト!$CL:$CM,2,FALSE))</f>
        <v/>
      </c>
      <c r="BP558" s="280" t="str">
        <f>IF(BQ558="","",VLOOKUP(BQ558,リスト!$K$5:$L$7,2,FALSE))</f>
        <v/>
      </c>
      <c r="BQ558" s="13"/>
      <c r="BR558" s="13"/>
      <c r="BS558" s="47"/>
      <c r="BT558" s="280" t="str">
        <f>IF(BU558="","",VLOOKUP(BU558,リスト!I549:J567,2,FALSE))</f>
        <v/>
      </c>
      <c r="BU558" s="13"/>
      <c r="BV558" s="13"/>
      <c r="BW558" s="282"/>
      <c r="BX558" s="282"/>
      <c r="BY558" s="280" t="str">
        <f>IF(BZ558="","",VLOOKUP(BZ558,リスト!$S$5:$T$6,2,FALSE))</f>
        <v/>
      </c>
      <c r="BZ558" s="3"/>
      <c r="CA558" s="3"/>
      <c r="CB558" s="81"/>
      <c r="CC558" s="280" t="str">
        <f t="shared" si="75"/>
        <v/>
      </c>
      <c r="CD558" s="83"/>
      <c r="CE558" s="83"/>
      <c r="CF558" s="83"/>
      <c r="CG558" s="83"/>
      <c r="CH558" s="282" t="str">
        <f t="shared" si="76"/>
        <v/>
      </c>
      <c r="CI558" s="83"/>
      <c r="CJ558" s="280" t="str">
        <f t="shared" si="77"/>
        <v/>
      </c>
      <c r="CK558" s="87"/>
      <c r="CL558" s="78"/>
      <c r="CM558" s="83"/>
      <c r="CN558" s="83"/>
      <c r="CO558" s="83"/>
      <c r="CP558" s="280" t="str">
        <f t="shared" si="82"/>
        <v/>
      </c>
      <c r="CQ558" s="81"/>
      <c r="CR558" s="280" t="str">
        <f t="shared" si="83"/>
        <v/>
      </c>
      <c r="CS558" s="3"/>
      <c r="CT558" s="3"/>
      <c r="CU558" s="280" t="str">
        <f>IF(CV558="","",VLOOKUP(CV558,リスト!$V$5:$W$6,2,FALSE))</f>
        <v/>
      </c>
      <c r="CV558" s="3"/>
      <c r="CW558" s="280" t="str">
        <f>IF(CX558="","",VLOOKUP(CX558,リスト!$X$5:$Y$6,2,FALSE))</f>
        <v/>
      </c>
      <c r="CX558" s="3"/>
      <c r="CY558" s="77"/>
      <c r="CZ558" s="77"/>
      <c r="DA558" s="75"/>
      <c r="DB558" s="75"/>
      <c r="DC558" s="75"/>
      <c r="DD558" s="75"/>
      <c r="DE558" s="280" t="str">
        <f>IF(DF558="","",VLOOKUP(DF558,リスト!$Z$5:$AA$10,2,FALSE))</f>
        <v/>
      </c>
      <c r="DF558" s="3"/>
      <c r="DG558" s="280" t="str">
        <f>IF(DH558="","",VLOOKUP(DH558,リスト!$AB$5:$AC$12,2,FALSE))</f>
        <v/>
      </c>
      <c r="DH558" s="63"/>
      <c r="DI558" s="280" t="str">
        <f>IF(DJ558="","",VLOOKUP(DJ558,リスト!$AD$5:$AE$7,2,FALSE))</f>
        <v/>
      </c>
      <c r="DJ558" s="3"/>
      <c r="DK558" s="280" t="str">
        <f>IF(DL558="","",VLOOKUP(DL558,リスト!$AF$5:$AG$10,2,FALSE))</f>
        <v/>
      </c>
      <c r="DL558" s="3"/>
      <c r="DM558" s="280" t="str">
        <f>IF(DN558="","",VLOOKUP(DN558,リスト!$AH$5:$AI$6,2,FALSE))</f>
        <v/>
      </c>
      <c r="DN558" s="3"/>
      <c r="DO558" s="280" t="str">
        <f>IF(DP558="","",VLOOKUP(DP558,リスト!$AJ$5:$AK$6,2,FALSE))</f>
        <v/>
      </c>
      <c r="DP558" s="3"/>
      <c r="DQ558" s="280" t="str">
        <f>IF(DR558="","",VLOOKUP(DR558,リスト!$AL$5:$AM$7,2,FALSE))</f>
        <v/>
      </c>
      <c r="DR558" s="3"/>
      <c r="DS558" s="13"/>
      <c r="DT558" s="85"/>
      <c r="DU558" s="85"/>
      <c r="DV558" s="281" t="str">
        <f>IF(DW558="","",VLOOKUP(DW558,リスト!$AN$5:$AO$6,2,FALSE))</f>
        <v/>
      </c>
      <c r="DW558" s="13"/>
      <c r="DX558" s="341"/>
      <c r="DY558" s="345"/>
      <c r="DZ558" s="341"/>
      <c r="EA558" s="345"/>
      <c r="EB558" s="280" t="str">
        <f>IF(EC558="","",VLOOKUP(EC558,リスト!$AW$5:$AX$8,2,FALSE))</f>
        <v/>
      </c>
      <c r="EC558" s="3"/>
      <c r="ED558" s="85"/>
      <c r="EE558" s="280" t="str">
        <f>IF(EF558="","",VLOOKUP(EF558,リスト!$AY$5:$AZ$10,2,FALSE))</f>
        <v/>
      </c>
      <c r="EF558" s="3"/>
      <c r="EG558" s="280" t="str">
        <f>IF(EH558="","",VLOOKUP(EH558,リスト!$BA$5:$BB$10,2,FALSE))</f>
        <v/>
      </c>
      <c r="EH558" s="3"/>
      <c r="EI558" s="280" t="str">
        <f>IF(EJ558="","",VLOOKUP(EJ558,リスト!$BC$5:$BD$10,2,FALSE))</f>
        <v/>
      </c>
      <c r="EJ558" s="3"/>
      <c r="EK558" s="280" t="str">
        <f>IF(EL558="","",VLOOKUP(EL558,リスト!$BE$5:$BF$10,2,FALSE))</f>
        <v/>
      </c>
      <c r="EL558" s="3"/>
      <c r="EM558" s="78"/>
      <c r="EN558" s="73"/>
      <c r="EO558" s="73"/>
      <c r="EP558" s="13"/>
      <c r="EQ558" s="13"/>
      <c r="ER558" s="280" t="str">
        <f>IF(ES558="","",VLOOKUP(ES558,リスト!$BG$5:$BH$10,2,FALSE))</f>
        <v/>
      </c>
      <c r="ES558" s="13"/>
      <c r="ET558" s="13"/>
      <c r="EU558" s="13"/>
      <c r="EV558" s="13"/>
      <c r="EW558" s="13"/>
      <c r="EX558" s="81"/>
      <c r="EY558" s="81"/>
      <c r="EZ558" s="26"/>
      <c r="FA558" s="281" t="str">
        <f>IF($EZ558="","",INDEX(リスト!$BI$5:$BJ$40,MATCH($EZ558,リスト!$BJ$5:$BJ$40,0),1))</f>
        <v/>
      </c>
      <c r="FB558" s="280" t="str">
        <f>IF(FC558="","",VLOOKUP(FC558,リスト!$BK:$BL,2,FALSE))</f>
        <v/>
      </c>
      <c r="FC558" s="13"/>
      <c r="FD558" s="331"/>
      <c r="FE558" s="3"/>
      <c r="FF558" s="280" t="str">
        <f>IF(FG558="","",VLOOKUP(FG558,リスト!$BO$5:$BP$6,2,FALSE))</f>
        <v/>
      </c>
      <c r="FG558" s="3"/>
      <c r="FH558" s="280" t="str">
        <f>IF(FI558="","",VLOOKUP(FI558,リスト!$BQ$5:$BR$8,2,FALSE))</f>
        <v/>
      </c>
      <c r="FI558" s="3"/>
      <c r="FJ558" s="282"/>
      <c r="FK558" s="280" t="str">
        <f>IF(FL558="","",VLOOKUP(FL558,リスト!$BS$5:$BT$6,2,FALSE))</f>
        <v/>
      </c>
      <c r="FL558" s="63"/>
      <c r="FM558" s="13"/>
      <c r="FN558" s="13"/>
      <c r="FO558" s="13"/>
      <c r="FP558" s="283" t="str">
        <f t="shared" si="78"/>
        <v/>
      </c>
      <c r="FQ558" s="283" t="str">
        <f t="shared" si="78"/>
        <v/>
      </c>
      <c r="FR558" s="13"/>
      <c r="FS558" s="85"/>
      <c r="FT558" s="85"/>
      <c r="FU558" s="281" t="str">
        <f t="shared" si="79"/>
        <v/>
      </c>
      <c r="FV558" s="280" t="str">
        <f>IF(FW558="","",VLOOKUP(FW558,リスト!$BV$5:$BW$10,2,FALSE))</f>
        <v/>
      </c>
      <c r="FW558" s="26"/>
      <c r="FX558" s="282" t="str">
        <f t="shared" si="80"/>
        <v/>
      </c>
      <c r="FY558" s="280" t="str">
        <f>IF(FZ558="","",VLOOKUP(FZ558,リスト!$BX$5:$BY$6,2,FALSE))</f>
        <v/>
      </c>
      <c r="FZ558" s="3"/>
      <c r="GA558" s="280" t="str">
        <f>IF(GB558="","",VLOOKUP(GB558,リスト!$BZ$5:$CA$6,2,FALSE))</f>
        <v/>
      </c>
      <c r="GB558" s="13"/>
      <c r="GC558" s="281" t="str">
        <f>IF(GD558="","",VLOOKUP(GD558,リスト!$CB$5:$CC$6,2,FALSE))</f>
        <v/>
      </c>
      <c r="GD558" s="13"/>
      <c r="GE558" s="13"/>
      <c r="GF558" s="13"/>
      <c r="GG558" s="75"/>
      <c r="GH558" s="281" t="str">
        <f t="shared" si="81"/>
        <v/>
      </c>
      <c r="GI558" s="128"/>
      <c r="GJ558" s="281" t="str">
        <f>IF(GK558="","",VLOOKUP(GK558,リスト!$CD$5:$CE$6,2,FALSE))</f>
        <v/>
      </c>
      <c r="GK558" s="13"/>
      <c r="GL558" s="281" t="str">
        <f>IF(GM558="","",VLOOKUP(GM558,リスト!$CF$5:$CG$5,2,FALSE))</f>
        <v/>
      </c>
      <c r="GM558" s="26"/>
      <c r="GN558" s="280" t="str">
        <f>IF(GO558="","",VLOOKUP(GO558,リスト!$CH$5:$CI$5,2,FALSE))</f>
        <v/>
      </c>
      <c r="GO558" s="284"/>
      <c r="GP558" s="284"/>
      <c r="GQ558" s="284"/>
      <c r="GR558" s="284"/>
      <c r="GS558" s="284"/>
      <c r="GT558" s="284"/>
      <c r="GU558" s="284"/>
      <c r="GV558" s="284"/>
      <c r="GW558" s="284"/>
      <c r="GX558" s="285"/>
    </row>
    <row r="559" spans="2:206" s="177" customFormat="1" ht="24.75" hidden="1" customHeight="1" outlineLevel="1">
      <c r="B559" s="286" t="str">
        <f>IF(明細!B553="","",明細!B553)</f>
        <v/>
      </c>
      <c r="C559" s="287" t="str">
        <f>IF(明細!C553="","",明細!C553)</f>
        <v/>
      </c>
      <c r="D559" s="265" t="str">
        <f>IF(明細!D553="","",明細!D553)</f>
        <v/>
      </c>
      <c r="E559" s="265" t="str">
        <f>IF(明細!E553="","",明細!E553)</f>
        <v/>
      </c>
      <c r="F559" s="265" t="str">
        <f>IF(明細!F553="","",明細!F553)</f>
        <v/>
      </c>
      <c r="G559" s="265" t="str">
        <f>IF(明細!G553="","",明細!G553)</f>
        <v/>
      </c>
      <c r="H559" s="265" t="str">
        <f>IF(明細!H553="","",明細!H553)</f>
        <v/>
      </c>
      <c r="I559" s="265" t="str">
        <f>IF(明細!I553="","",明細!I553)</f>
        <v/>
      </c>
      <c r="J559" s="265" t="str">
        <f>IF(明細!J553="","",明細!J553)</f>
        <v/>
      </c>
      <c r="K559" s="265" t="str">
        <f>IF(明細!K553="","",明細!K553)</f>
        <v/>
      </c>
      <c r="L559" s="265" t="str">
        <f>IF(明細!L553="","",明細!L553)</f>
        <v/>
      </c>
      <c r="M559" s="265" t="str">
        <f>IF(明細!M553="","",明細!M553)</f>
        <v/>
      </c>
      <c r="N559" s="265" t="str">
        <f>IF(明細!N553="","",明細!N553)</f>
        <v/>
      </c>
      <c r="O559" s="265" t="str">
        <f>IF(明細!O553="","",明細!O553)</f>
        <v/>
      </c>
      <c r="P559" s="265" t="str">
        <f>IF(明細!P553="","",明細!P553)</f>
        <v/>
      </c>
      <c r="Q559" s="265" t="str">
        <f>IF(明細!Q553="","",明細!Q553)</f>
        <v/>
      </c>
      <c r="R559" s="289" t="str">
        <f>IF(明細!R553="","",明細!R553)</f>
        <v/>
      </c>
      <c r="S559" s="291" t="str">
        <f>IF(明細!S553="","",明細!S553)</f>
        <v/>
      </c>
      <c r="T559" s="291" t="str">
        <f>IF(明細!T553="","",明細!T553)</f>
        <v/>
      </c>
      <c r="U559" s="291" t="str">
        <f>IF(明細!U553="","",明細!U553)</f>
        <v/>
      </c>
      <c r="V559" s="292" t="str">
        <f>IF(明細!V553="","",明細!V553)</f>
        <v>個</v>
      </c>
      <c r="W559" s="292" t="str">
        <f>IF(明細!W553="","",明細!W553)</f>
        <v/>
      </c>
      <c r="X559" s="293" t="str">
        <f>IF(明細!X553="","",明細!X553)</f>
        <v/>
      </c>
      <c r="Y559" s="134" t="str">
        <f>IF(明細!Y553="","",明細!Y553)</f>
        <v/>
      </c>
      <c r="Z559" s="135" t="str">
        <f>IF(明細!Z553="","",明細!Z553)</f>
        <v/>
      </c>
      <c r="AA559" s="134" t="str">
        <f>IF(明細!AA553="","",明細!AA553)</f>
        <v/>
      </c>
      <c r="AB559" s="303" t="str">
        <f>IF(明細!AB553="","",明細!AB553)</f>
        <v/>
      </c>
      <c r="AC559" s="134" t="str">
        <f>IF(明細!AC553="","",明細!AC553)</f>
        <v/>
      </c>
      <c r="AD559" s="183" t="str">
        <f>IF(明細!AD553="","",明細!AD553)</f>
        <v/>
      </c>
      <c r="AE559" s="184">
        <f>IF(明細!AE553="","",明細!AE553)</f>
        <v>0.1</v>
      </c>
      <c r="AF559" s="185" t="str">
        <f>IF(明細!AF553="","",明細!AF553)</f>
        <v/>
      </c>
      <c r="AG559" s="186" t="str">
        <f>IF(明細!AG553="","",明細!AG553)</f>
        <v/>
      </c>
      <c r="AH559" s="186" t="str">
        <f>IF(明細!AH553="","",明細!AH553)</f>
        <v/>
      </c>
      <c r="AI559" s="187" t="str">
        <f>IF(明細!AI553="","",明細!AI553)</f>
        <v/>
      </c>
      <c r="AJ559" s="296" t="str">
        <f>IF(明細!AJ553="","",明細!AJ553)</f>
        <v/>
      </c>
      <c r="AK559" s="297" t="str">
        <f>IF(明細!AK553="","",明細!AK553)</f>
        <v/>
      </c>
      <c r="AL559" s="298" t="str">
        <f>IF(明細!AL553="","",明細!AL553)</f>
        <v/>
      </c>
      <c r="AM559" s="299" t="str">
        <f>IF(明細!AM553="","",明細!AM553)</f>
        <v/>
      </c>
      <c r="AN559" s="300" t="str">
        <f>IF(明細!AN553="","",明細!AN553)</f>
        <v/>
      </c>
      <c r="AO559" s="300" t="str">
        <f>IF(明細!AO553="","",明細!AO553)</f>
        <v/>
      </c>
      <c r="AP559" s="300" t="str">
        <f>IF(明細!AP553="","",明細!AP553)</f>
        <v/>
      </c>
      <c r="AQ559" s="301" t="str">
        <f>IF(明細!AQ553="","",明細!AQ553)</f>
        <v/>
      </c>
      <c r="AR559" s="302" t="str">
        <f>IF(明細!AR553="","",明細!AR553)</f>
        <v/>
      </c>
      <c r="AU559" s="360"/>
      <c r="AV559" s="368"/>
      <c r="AW559" s="446" t="str">
        <f>IF(明細!AV553="","",明細!AV553)</f>
        <v/>
      </c>
      <c r="AX559" s="419" t="str">
        <f>IF(明細!AT553="","",明細!AT553)</f>
        <v/>
      </c>
      <c r="AY559" s="280" t="str">
        <f>IF($AX559="","",VLOOKUP($AX559,リスト!$CL:$CM,2,FALSE))</f>
        <v/>
      </c>
      <c r="AZ559" s="3"/>
      <c r="BA559" s="280" t="str">
        <f>IF(BB559="","",VLOOKUP(BB559,リスト!$K:$L,2,FALSE))</f>
        <v/>
      </c>
      <c r="BB559" s="3"/>
      <c r="BC559" s="3"/>
      <c r="BD559" s="87"/>
      <c r="BE559" s="280" t="str">
        <f>IF(BF559="","",VLOOKUP(BF559,リスト!$I:$J,2,FALSE))</f>
        <v/>
      </c>
      <c r="BF559" s="3"/>
      <c r="BG559" s="280" t="str">
        <f>IF(BH559="","",VLOOKUP(BH559,リスト!$M:$N,2,FALSE))</f>
        <v/>
      </c>
      <c r="BH559" s="282"/>
      <c r="BI559" s="280" t="str">
        <f>IF(BJ559="","",VLOOKUP(BJ559,リスト!$O:$P,2,FALSE))</f>
        <v/>
      </c>
      <c r="BJ559" s="24"/>
      <c r="BM559" s="451" t="str">
        <f>IF(明細!AV553="","",明細!AV553)</f>
        <v/>
      </c>
      <c r="BN559" s="453" t="str">
        <f>IF(明細!AT553="","",明細!AT553)</f>
        <v/>
      </c>
      <c r="BO559" s="280" t="str">
        <f>IF($BN559="","",VLOOKUP($BN559,リスト!$CL:$CM,2,FALSE))</f>
        <v/>
      </c>
      <c r="BP559" s="280" t="str">
        <f>IF(BQ559="","",VLOOKUP(BQ559,リスト!$K$5:$L$7,2,FALSE))</f>
        <v/>
      </c>
      <c r="BQ559" s="13"/>
      <c r="BR559" s="13"/>
      <c r="BS559" s="47"/>
      <c r="BT559" s="280" t="str">
        <f>IF(BU559="","",VLOOKUP(BU559,リスト!I550:J568,2,FALSE))</f>
        <v/>
      </c>
      <c r="BU559" s="13"/>
      <c r="BV559" s="13"/>
      <c r="BW559" s="282"/>
      <c r="BX559" s="282"/>
      <c r="BY559" s="280" t="str">
        <f>IF(BZ559="","",VLOOKUP(BZ559,リスト!$S$5:$T$6,2,FALSE))</f>
        <v/>
      </c>
      <c r="BZ559" s="3"/>
      <c r="CA559" s="3"/>
      <c r="CB559" s="81"/>
      <c r="CC559" s="280" t="str">
        <f t="shared" si="75"/>
        <v/>
      </c>
      <c r="CD559" s="83"/>
      <c r="CE559" s="83"/>
      <c r="CF559" s="83"/>
      <c r="CG559" s="83"/>
      <c r="CH559" s="282" t="str">
        <f t="shared" si="76"/>
        <v/>
      </c>
      <c r="CI559" s="83"/>
      <c r="CJ559" s="280" t="str">
        <f t="shared" si="77"/>
        <v/>
      </c>
      <c r="CK559" s="87"/>
      <c r="CL559" s="78"/>
      <c r="CM559" s="83"/>
      <c r="CN559" s="83"/>
      <c r="CO559" s="83"/>
      <c r="CP559" s="280" t="str">
        <f t="shared" si="82"/>
        <v/>
      </c>
      <c r="CQ559" s="81"/>
      <c r="CR559" s="280" t="str">
        <f t="shared" si="83"/>
        <v/>
      </c>
      <c r="CS559" s="3"/>
      <c r="CT559" s="3"/>
      <c r="CU559" s="280" t="str">
        <f>IF(CV559="","",VLOOKUP(CV559,リスト!$V$5:$W$6,2,FALSE))</f>
        <v/>
      </c>
      <c r="CV559" s="3"/>
      <c r="CW559" s="280" t="str">
        <f>IF(CX559="","",VLOOKUP(CX559,リスト!$X$5:$Y$6,2,FALSE))</f>
        <v/>
      </c>
      <c r="CX559" s="3"/>
      <c r="CY559" s="77"/>
      <c r="CZ559" s="77"/>
      <c r="DA559" s="75"/>
      <c r="DB559" s="75"/>
      <c r="DC559" s="75"/>
      <c r="DD559" s="75"/>
      <c r="DE559" s="280" t="str">
        <f>IF(DF559="","",VLOOKUP(DF559,リスト!$Z$5:$AA$10,2,FALSE))</f>
        <v/>
      </c>
      <c r="DF559" s="3"/>
      <c r="DG559" s="280" t="str">
        <f>IF(DH559="","",VLOOKUP(DH559,リスト!$AB$5:$AC$12,2,FALSE))</f>
        <v/>
      </c>
      <c r="DH559" s="63"/>
      <c r="DI559" s="280" t="str">
        <f>IF(DJ559="","",VLOOKUP(DJ559,リスト!$AD$5:$AE$7,2,FALSE))</f>
        <v/>
      </c>
      <c r="DJ559" s="3"/>
      <c r="DK559" s="280" t="str">
        <f>IF(DL559="","",VLOOKUP(DL559,リスト!$AF$5:$AG$10,2,FALSE))</f>
        <v/>
      </c>
      <c r="DL559" s="3"/>
      <c r="DM559" s="280" t="str">
        <f>IF(DN559="","",VLOOKUP(DN559,リスト!$AH$5:$AI$6,2,FALSE))</f>
        <v/>
      </c>
      <c r="DN559" s="3"/>
      <c r="DO559" s="280" t="str">
        <f>IF(DP559="","",VLOOKUP(DP559,リスト!$AJ$5:$AK$6,2,FALSE))</f>
        <v/>
      </c>
      <c r="DP559" s="3"/>
      <c r="DQ559" s="280" t="str">
        <f>IF(DR559="","",VLOOKUP(DR559,リスト!$AL$5:$AM$7,2,FALSE))</f>
        <v/>
      </c>
      <c r="DR559" s="3"/>
      <c r="DS559" s="13"/>
      <c r="DT559" s="85"/>
      <c r="DU559" s="85"/>
      <c r="DV559" s="281" t="str">
        <f>IF(DW559="","",VLOOKUP(DW559,リスト!$AN$5:$AO$6,2,FALSE))</f>
        <v/>
      </c>
      <c r="DW559" s="13"/>
      <c r="DX559" s="341"/>
      <c r="DY559" s="345"/>
      <c r="DZ559" s="341"/>
      <c r="EA559" s="345"/>
      <c r="EB559" s="280" t="str">
        <f>IF(EC559="","",VLOOKUP(EC559,リスト!$AW$5:$AX$8,2,FALSE))</f>
        <v/>
      </c>
      <c r="EC559" s="3"/>
      <c r="ED559" s="85"/>
      <c r="EE559" s="280" t="str">
        <f>IF(EF559="","",VLOOKUP(EF559,リスト!$AY$5:$AZ$10,2,FALSE))</f>
        <v/>
      </c>
      <c r="EF559" s="3"/>
      <c r="EG559" s="280" t="str">
        <f>IF(EH559="","",VLOOKUP(EH559,リスト!$BA$5:$BB$10,2,FALSE))</f>
        <v/>
      </c>
      <c r="EH559" s="3"/>
      <c r="EI559" s="280" t="str">
        <f>IF(EJ559="","",VLOOKUP(EJ559,リスト!$BC$5:$BD$10,2,FALSE))</f>
        <v/>
      </c>
      <c r="EJ559" s="3"/>
      <c r="EK559" s="280" t="str">
        <f>IF(EL559="","",VLOOKUP(EL559,リスト!$BE$5:$BF$10,2,FALSE))</f>
        <v/>
      </c>
      <c r="EL559" s="3"/>
      <c r="EM559" s="78"/>
      <c r="EN559" s="73"/>
      <c r="EO559" s="73"/>
      <c r="EP559" s="13"/>
      <c r="EQ559" s="13"/>
      <c r="ER559" s="280" t="str">
        <f>IF(ES559="","",VLOOKUP(ES559,リスト!$BG$5:$BH$10,2,FALSE))</f>
        <v/>
      </c>
      <c r="ES559" s="13"/>
      <c r="ET559" s="13"/>
      <c r="EU559" s="13"/>
      <c r="EV559" s="13"/>
      <c r="EW559" s="13"/>
      <c r="EX559" s="81"/>
      <c r="EY559" s="81"/>
      <c r="EZ559" s="26"/>
      <c r="FA559" s="281" t="str">
        <f>IF($EZ559="","",INDEX(リスト!$BI$5:$BJ$40,MATCH($EZ559,リスト!$BJ$5:$BJ$40,0),1))</f>
        <v/>
      </c>
      <c r="FB559" s="280" t="str">
        <f>IF(FC559="","",VLOOKUP(FC559,リスト!$BK:$BL,2,FALSE))</f>
        <v/>
      </c>
      <c r="FC559" s="13"/>
      <c r="FD559" s="331"/>
      <c r="FE559" s="3"/>
      <c r="FF559" s="280" t="str">
        <f>IF(FG559="","",VLOOKUP(FG559,リスト!$BO$5:$BP$6,2,FALSE))</f>
        <v/>
      </c>
      <c r="FG559" s="3"/>
      <c r="FH559" s="280" t="str">
        <f>IF(FI559="","",VLOOKUP(FI559,リスト!$BQ$5:$BR$8,2,FALSE))</f>
        <v/>
      </c>
      <c r="FI559" s="3"/>
      <c r="FJ559" s="282"/>
      <c r="FK559" s="280" t="str">
        <f>IF(FL559="","",VLOOKUP(FL559,リスト!$BS$5:$BT$6,2,FALSE))</f>
        <v/>
      </c>
      <c r="FL559" s="63"/>
      <c r="FM559" s="13"/>
      <c r="FN559" s="13"/>
      <c r="FO559" s="13"/>
      <c r="FP559" s="283" t="str">
        <f t="shared" si="78"/>
        <v/>
      </c>
      <c r="FQ559" s="283" t="str">
        <f t="shared" si="78"/>
        <v/>
      </c>
      <c r="FR559" s="13"/>
      <c r="FS559" s="85"/>
      <c r="FT559" s="85"/>
      <c r="FU559" s="281" t="str">
        <f t="shared" si="79"/>
        <v/>
      </c>
      <c r="FV559" s="280" t="str">
        <f>IF(FW559="","",VLOOKUP(FW559,リスト!$BV$5:$BW$10,2,FALSE))</f>
        <v/>
      </c>
      <c r="FW559" s="26"/>
      <c r="FX559" s="282" t="str">
        <f t="shared" si="80"/>
        <v/>
      </c>
      <c r="FY559" s="280" t="str">
        <f>IF(FZ559="","",VLOOKUP(FZ559,リスト!$BX$5:$BY$6,2,FALSE))</f>
        <v/>
      </c>
      <c r="FZ559" s="3"/>
      <c r="GA559" s="280" t="str">
        <f>IF(GB559="","",VLOOKUP(GB559,リスト!$BZ$5:$CA$6,2,FALSE))</f>
        <v/>
      </c>
      <c r="GB559" s="13"/>
      <c r="GC559" s="281" t="str">
        <f>IF(GD559="","",VLOOKUP(GD559,リスト!$CB$5:$CC$6,2,FALSE))</f>
        <v/>
      </c>
      <c r="GD559" s="13"/>
      <c r="GE559" s="13"/>
      <c r="GF559" s="13"/>
      <c r="GG559" s="75"/>
      <c r="GH559" s="281" t="str">
        <f t="shared" si="81"/>
        <v/>
      </c>
      <c r="GI559" s="128"/>
      <c r="GJ559" s="281" t="str">
        <f>IF(GK559="","",VLOOKUP(GK559,リスト!$CD$5:$CE$6,2,FALSE))</f>
        <v/>
      </c>
      <c r="GK559" s="13"/>
      <c r="GL559" s="281" t="str">
        <f>IF(GM559="","",VLOOKUP(GM559,リスト!$CF$5:$CG$5,2,FALSE))</f>
        <v/>
      </c>
      <c r="GM559" s="26"/>
      <c r="GN559" s="280" t="str">
        <f>IF(GO559="","",VLOOKUP(GO559,リスト!$CH$5:$CI$5,2,FALSE))</f>
        <v/>
      </c>
      <c r="GO559" s="284"/>
      <c r="GP559" s="284"/>
      <c r="GQ559" s="284"/>
      <c r="GR559" s="284"/>
      <c r="GS559" s="284"/>
      <c r="GT559" s="284"/>
      <c r="GU559" s="284"/>
      <c r="GV559" s="284"/>
      <c r="GW559" s="284"/>
      <c r="GX559" s="285"/>
    </row>
    <row r="560" spans="2:206" s="177" customFormat="1" ht="24.75" hidden="1" customHeight="1" outlineLevel="1">
      <c r="B560" s="286" t="str">
        <f>IF(明細!B554="","",明細!B554)</f>
        <v/>
      </c>
      <c r="C560" s="287" t="str">
        <f>IF(明細!C554="","",明細!C554)</f>
        <v/>
      </c>
      <c r="D560" s="265" t="str">
        <f>IF(明細!D554="","",明細!D554)</f>
        <v/>
      </c>
      <c r="E560" s="265" t="str">
        <f>IF(明細!E554="","",明細!E554)</f>
        <v/>
      </c>
      <c r="F560" s="265" t="str">
        <f>IF(明細!F554="","",明細!F554)</f>
        <v/>
      </c>
      <c r="G560" s="265" t="str">
        <f>IF(明細!G554="","",明細!G554)</f>
        <v/>
      </c>
      <c r="H560" s="265" t="str">
        <f>IF(明細!H554="","",明細!H554)</f>
        <v/>
      </c>
      <c r="I560" s="265" t="str">
        <f>IF(明細!I554="","",明細!I554)</f>
        <v/>
      </c>
      <c r="J560" s="265" t="str">
        <f>IF(明細!J554="","",明細!J554)</f>
        <v/>
      </c>
      <c r="K560" s="265" t="str">
        <f>IF(明細!K554="","",明細!K554)</f>
        <v/>
      </c>
      <c r="L560" s="265" t="str">
        <f>IF(明細!L554="","",明細!L554)</f>
        <v/>
      </c>
      <c r="M560" s="265" t="str">
        <f>IF(明細!M554="","",明細!M554)</f>
        <v/>
      </c>
      <c r="N560" s="265" t="str">
        <f>IF(明細!N554="","",明細!N554)</f>
        <v/>
      </c>
      <c r="O560" s="265" t="str">
        <f>IF(明細!O554="","",明細!O554)</f>
        <v/>
      </c>
      <c r="P560" s="265" t="str">
        <f>IF(明細!P554="","",明細!P554)</f>
        <v/>
      </c>
      <c r="Q560" s="265" t="str">
        <f>IF(明細!Q554="","",明細!Q554)</f>
        <v/>
      </c>
      <c r="R560" s="289" t="str">
        <f>IF(明細!R554="","",明細!R554)</f>
        <v/>
      </c>
      <c r="S560" s="291" t="str">
        <f>IF(明細!S554="","",明細!S554)</f>
        <v/>
      </c>
      <c r="T560" s="291" t="str">
        <f>IF(明細!T554="","",明細!T554)</f>
        <v/>
      </c>
      <c r="U560" s="291" t="str">
        <f>IF(明細!U554="","",明細!U554)</f>
        <v/>
      </c>
      <c r="V560" s="292" t="str">
        <f>IF(明細!V554="","",明細!V554)</f>
        <v>個</v>
      </c>
      <c r="W560" s="292" t="str">
        <f>IF(明細!W554="","",明細!W554)</f>
        <v/>
      </c>
      <c r="X560" s="293" t="str">
        <f>IF(明細!X554="","",明細!X554)</f>
        <v/>
      </c>
      <c r="Y560" s="134" t="str">
        <f>IF(明細!Y554="","",明細!Y554)</f>
        <v/>
      </c>
      <c r="Z560" s="135" t="str">
        <f>IF(明細!Z554="","",明細!Z554)</f>
        <v/>
      </c>
      <c r="AA560" s="134" t="str">
        <f>IF(明細!AA554="","",明細!AA554)</f>
        <v/>
      </c>
      <c r="AB560" s="303" t="str">
        <f>IF(明細!AB554="","",明細!AB554)</f>
        <v/>
      </c>
      <c r="AC560" s="134" t="str">
        <f>IF(明細!AC554="","",明細!AC554)</f>
        <v/>
      </c>
      <c r="AD560" s="183" t="str">
        <f>IF(明細!AD554="","",明細!AD554)</f>
        <v/>
      </c>
      <c r="AE560" s="184">
        <f>IF(明細!AE554="","",明細!AE554)</f>
        <v>0.1</v>
      </c>
      <c r="AF560" s="185" t="str">
        <f>IF(明細!AF554="","",明細!AF554)</f>
        <v/>
      </c>
      <c r="AG560" s="186" t="str">
        <f>IF(明細!AG554="","",明細!AG554)</f>
        <v/>
      </c>
      <c r="AH560" s="186" t="str">
        <f>IF(明細!AH554="","",明細!AH554)</f>
        <v/>
      </c>
      <c r="AI560" s="187" t="str">
        <f>IF(明細!AI554="","",明細!AI554)</f>
        <v/>
      </c>
      <c r="AJ560" s="296" t="str">
        <f>IF(明細!AJ554="","",明細!AJ554)</f>
        <v/>
      </c>
      <c r="AK560" s="297" t="str">
        <f>IF(明細!AK554="","",明細!AK554)</f>
        <v/>
      </c>
      <c r="AL560" s="298" t="str">
        <f>IF(明細!AL554="","",明細!AL554)</f>
        <v/>
      </c>
      <c r="AM560" s="299" t="str">
        <f>IF(明細!AM554="","",明細!AM554)</f>
        <v/>
      </c>
      <c r="AN560" s="300" t="str">
        <f>IF(明細!AN554="","",明細!AN554)</f>
        <v/>
      </c>
      <c r="AO560" s="300" t="str">
        <f>IF(明細!AO554="","",明細!AO554)</f>
        <v/>
      </c>
      <c r="AP560" s="300" t="str">
        <f>IF(明細!AP554="","",明細!AP554)</f>
        <v/>
      </c>
      <c r="AQ560" s="301" t="str">
        <f>IF(明細!AQ554="","",明細!AQ554)</f>
        <v/>
      </c>
      <c r="AR560" s="302" t="str">
        <f>IF(明細!AR554="","",明細!AR554)</f>
        <v/>
      </c>
      <c r="AU560" s="360"/>
      <c r="AV560" s="368"/>
      <c r="AW560" s="446" t="str">
        <f>IF(明細!AV554="","",明細!AV554)</f>
        <v/>
      </c>
      <c r="AX560" s="419" t="str">
        <f>IF(明細!AT554="","",明細!AT554)</f>
        <v/>
      </c>
      <c r="AY560" s="280" t="str">
        <f>IF($AX560="","",VLOOKUP($AX560,リスト!$CL:$CM,2,FALSE))</f>
        <v/>
      </c>
      <c r="AZ560" s="3"/>
      <c r="BA560" s="280" t="str">
        <f>IF(BB560="","",VLOOKUP(BB560,リスト!$K:$L,2,FALSE))</f>
        <v/>
      </c>
      <c r="BB560" s="3"/>
      <c r="BC560" s="3"/>
      <c r="BD560" s="87"/>
      <c r="BE560" s="280" t="str">
        <f>IF(BF560="","",VLOOKUP(BF560,リスト!$I:$J,2,FALSE))</f>
        <v/>
      </c>
      <c r="BF560" s="3"/>
      <c r="BG560" s="280" t="str">
        <f>IF(BH560="","",VLOOKUP(BH560,リスト!$M:$N,2,FALSE))</f>
        <v/>
      </c>
      <c r="BH560" s="282"/>
      <c r="BI560" s="280" t="str">
        <f>IF(BJ560="","",VLOOKUP(BJ560,リスト!$O:$P,2,FALSE))</f>
        <v/>
      </c>
      <c r="BJ560" s="24"/>
      <c r="BM560" s="451" t="str">
        <f>IF(明細!AV554="","",明細!AV554)</f>
        <v/>
      </c>
      <c r="BN560" s="453" t="str">
        <f>IF(明細!AT554="","",明細!AT554)</f>
        <v/>
      </c>
      <c r="BO560" s="280" t="str">
        <f>IF($BN560="","",VLOOKUP($BN560,リスト!$CL:$CM,2,FALSE))</f>
        <v/>
      </c>
      <c r="BP560" s="280" t="str">
        <f>IF(BQ560="","",VLOOKUP(BQ560,リスト!$K$5:$L$7,2,FALSE))</f>
        <v/>
      </c>
      <c r="BQ560" s="13"/>
      <c r="BR560" s="13"/>
      <c r="BS560" s="47"/>
      <c r="BT560" s="280" t="str">
        <f>IF(BU560="","",VLOOKUP(BU560,リスト!I551:J569,2,FALSE))</f>
        <v/>
      </c>
      <c r="BU560" s="13"/>
      <c r="BV560" s="13"/>
      <c r="BW560" s="282"/>
      <c r="BX560" s="282"/>
      <c r="BY560" s="280" t="str">
        <f>IF(BZ560="","",VLOOKUP(BZ560,リスト!$S$5:$T$6,2,FALSE))</f>
        <v/>
      </c>
      <c r="BZ560" s="3"/>
      <c r="CA560" s="3"/>
      <c r="CB560" s="81"/>
      <c r="CC560" s="280" t="str">
        <f t="shared" si="75"/>
        <v/>
      </c>
      <c r="CD560" s="83"/>
      <c r="CE560" s="83"/>
      <c r="CF560" s="83"/>
      <c r="CG560" s="83"/>
      <c r="CH560" s="282" t="str">
        <f t="shared" si="76"/>
        <v/>
      </c>
      <c r="CI560" s="83"/>
      <c r="CJ560" s="280" t="str">
        <f t="shared" si="77"/>
        <v/>
      </c>
      <c r="CK560" s="87"/>
      <c r="CL560" s="78"/>
      <c r="CM560" s="83"/>
      <c r="CN560" s="83"/>
      <c r="CO560" s="83"/>
      <c r="CP560" s="280" t="str">
        <f t="shared" si="82"/>
        <v/>
      </c>
      <c r="CQ560" s="81"/>
      <c r="CR560" s="280" t="str">
        <f t="shared" si="83"/>
        <v/>
      </c>
      <c r="CS560" s="3"/>
      <c r="CT560" s="3"/>
      <c r="CU560" s="280" t="str">
        <f>IF(CV560="","",VLOOKUP(CV560,リスト!$V$5:$W$6,2,FALSE))</f>
        <v/>
      </c>
      <c r="CV560" s="3"/>
      <c r="CW560" s="280" t="str">
        <f>IF(CX560="","",VLOOKUP(CX560,リスト!$X$5:$Y$6,2,FALSE))</f>
        <v/>
      </c>
      <c r="CX560" s="3"/>
      <c r="CY560" s="77"/>
      <c r="CZ560" s="77"/>
      <c r="DA560" s="75"/>
      <c r="DB560" s="75"/>
      <c r="DC560" s="75"/>
      <c r="DD560" s="75"/>
      <c r="DE560" s="280" t="str">
        <f>IF(DF560="","",VLOOKUP(DF560,リスト!$Z$5:$AA$10,2,FALSE))</f>
        <v/>
      </c>
      <c r="DF560" s="3"/>
      <c r="DG560" s="280" t="str">
        <f>IF(DH560="","",VLOOKUP(DH560,リスト!$AB$5:$AC$12,2,FALSE))</f>
        <v/>
      </c>
      <c r="DH560" s="63"/>
      <c r="DI560" s="280" t="str">
        <f>IF(DJ560="","",VLOOKUP(DJ560,リスト!$AD$5:$AE$7,2,FALSE))</f>
        <v/>
      </c>
      <c r="DJ560" s="3"/>
      <c r="DK560" s="280" t="str">
        <f>IF(DL560="","",VLOOKUP(DL560,リスト!$AF$5:$AG$10,2,FALSE))</f>
        <v/>
      </c>
      <c r="DL560" s="3"/>
      <c r="DM560" s="280" t="str">
        <f>IF(DN560="","",VLOOKUP(DN560,リスト!$AH$5:$AI$6,2,FALSE))</f>
        <v/>
      </c>
      <c r="DN560" s="3"/>
      <c r="DO560" s="280" t="str">
        <f>IF(DP560="","",VLOOKUP(DP560,リスト!$AJ$5:$AK$6,2,FALSE))</f>
        <v/>
      </c>
      <c r="DP560" s="3"/>
      <c r="DQ560" s="280" t="str">
        <f>IF(DR560="","",VLOOKUP(DR560,リスト!$AL$5:$AM$7,2,FALSE))</f>
        <v/>
      </c>
      <c r="DR560" s="3"/>
      <c r="DS560" s="13"/>
      <c r="DT560" s="85"/>
      <c r="DU560" s="85"/>
      <c r="DV560" s="281" t="str">
        <f>IF(DW560="","",VLOOKUP(DW560,リスト!$AN$5:$AO$6,2,FALSE))</f>
        <v/>
      </c>
      <c r="DW560" s="13"/>
      <c r="DX560" s="341"/>
      <c r="DY560" s="345"/>
      <c r="DZ560" s="341"/>
      <c r="EA560" s="345"/>
      <c r="EB560" s="280" t="str">
        <f>IF(EC560="","",VLOOKUP(EC560,リスト!$AW$5:$AX$8,2,FALSE))</f>
        <v/>
      </c>
      <c r="EC560" s="3"/>
      <c r="ED560" s="85"/>
      <c r="EE560" s="280" t="str">
        <f>IF(EF560="","",VLOOKUP(EF560,リスト!$AY$5:$AZ$10,2,FALSE))</f>
        <v/>
      </c>
      <c r="EF560" s="3"/>
      <c r="EG560" s="280" t="str">
        <f>IF(EH560="","",VLOOKUP(EH560,リスト!$BA$5:$BB$10,2,FALSE))</f>
        <v/>
      </c>
      <c r="EH560" s="3"/>
      <c r="EI560" s="280" t="str">
        <f>IF(EJ560="","",VLOOKUP(EJ560,リスト!$BC$5:$BD$10,2,FALSE))</f>
        <v/>
      </c>
      <c r="EJ560" s="3"/>
      <c r="EK560" s="280" t="str">
        <f>IF(EL560="","",VLOOKUP(EL560,リスト!$BE$5:$BF$10,2,FALSE))</f>
        <v/>
      </c>
      <c r="EL560" s="3"/>
      <c r="EM560" s="78"/>
      <c r="EN560" s="73"/>
      <c r="EO560" s="73"/>
      <c r="EP560" s="13"/>
      <c r="EQ560" s="13"/>
      <c r="ER560" s="280" t="str">
        <f>IF(ES560="","",VLOOKUP(ES560,リスト!$BG$5:$BH$10,2,FALSE))</f>
        <v/>
      </c>
      <c r="ES560" s="13"/>
      <c r="ET560" s="13"/>
      <c r="EU560" s="13"/>
      <c r="EV560" s="13"/>
      <c r="EW560" s="13"/>
      <c r="EX560" s="81"/>
      <c r="EY560" s="81"/>
      <c r="EZ560" s="26"/>
      <c r="FA560" s="281" t="str">
        <f>IF($EZ560="","",INDEX(リスト!$BI$5:$BJ$40,MATCH($EZ560,リスト!$BJ$5:$BJ$40,0),1))</f>
        <v/>
      </c>
      <c r="FB560" s="280" t="str">
        <f>IF(FC560="","",VLOOKUP(FC560,リスト!$BK:$BL,2,FALSE))</f>
        <v/>
      </c>
      <c r="FC560" s="13"/>
      <c r="FD560" s="331"/>
      <c r="FE560" s="3"/>
      <c r="FF560" s="280" t="str">
        <f>IF(FG560="","",VLOOKUP(FG560,リスト!$BO$5:$BP$6,2,FALSE))</f>
        <v/>
      </c>
      <c r="FG560" s="3"/>
      <c r="FH560" s="280" t="str">
        <f>IF(FI560="","",VLOOKUP(FI560,リスト!$BQ$5:$BR$8,2,FALSE))</f>
        <v/>
      </c>
      <c r="FI560" s="3"/>
      <c r="FJ560" s="282"/>
      <c r="FK560" s="280" t="str">
        <f>IF(FL560="","",VLOOKUP(FL560,リスト!$BS$5:$BT$6,2,FALSE))</f>
        <v/>
      </c>
      <c r="FL560" s="63"/>
      <c r="FM560" s="13"/>
      <c r="FN560" s="13"/>
      <c r="FO560" s="13"/>
      <c r="FP560" s="283" t="str">
        <f t="shared" si="78"/>
        <v/>
      </c>
      <c r="FQ560" s="283" t="str">
        <f t="shared" si="78"/>
        <v/>
      </c>
      <c r="FR560" s="13"/>
      <c r="FS560" s="85"/>
      <c r="FT560" s="85"/>
      <c r="FU560" s="281" t="str">
        <f t="shared" si="79"/>
        <v/>
      </c>
      <c r="FV560" s="280" t="str">
        <f>IF(FW560="","",VLOOKUP(FW560,リスト!$BV$5:$BW$10,2,FALSE))</f>
        <v/>
      </c>
      <c r="FW560" s="26"/>
      <c r="FX560" s="282" t="str">
        <f t="shared" si="80"/>
        <v/>
      </c>
      <c r="FY560" s="280" t="str">
        <f>IF(FZ560="","",VLOOKUP(FZ560,リスト!$BX$5:$BY$6,2,FALSE))</f>
        <v/>
      </c>
      <c r="FZ560" s="3"/>
      <c r="GA560" s="280" t="str">
        <f>IF(GB560="","",VLOOKUP(GB560,リスト!$BZ$5:$CA$6,2,FALSE))</f>
        <v/>
      </c>
      <c r="GB560" s="13"/>
      <c r="GC560" s="281" t="str">
        <f>IF(GD560="","",VLOOKUP(GD560,リスト!$CB$5:$CC$6,2,FALSE))</f>
        <v/>
      </c>
      <c r="GD560" s="13"/>
      <c r="GE560" s="13"/>
      <c r="GF560" s="13"/>
      <c r="GG560" s="75"/>
      <c r="GH560" s="281" t="str">
        <f t="shared" si="81"/>
        <v/>
      </c>
      <c r="GI560" s="128"/>
      <c r="GJ560" s="281" t="str">
        <f>IF(GK560="","",VLOOKUP(GK560,リスト!$CD$5:$CE$6,2,FALSE))</f>
        <v/>
      </c>
      <c r="GK560" s="13"/>
      <c r="GL560" s="281" t="str">
        <f>IF(GM560="","",VLOOKUP(GM560,リスト!$CF$5:$CG$5,2,FALSE))</f>
        <v/>
      </c>
      <c r="GM560" s="26"/>
      <c r="GN560" s="280" t="str">
        <f>IF(GO560="","",VLOOKUP(GO560,リスト!$CH$5:$CI$5,2,FALSE))</f>
        <v/>
      </c>
      <c r="GO560" s="284"/>
      <c r="GP560" s="284"/>
      <c r="GQ560" s="284"/>
      <c r="GR560" s="284"/>
      <c r="GS560" s="284"/>
      <c r="GT560" s="284"/>
      <c r="GU560" s="284"/>
      <c r="GV560" s="284"/>
      <c r="GW560" s="284"/>
      <c r="GX560" s="285"/>
    </row>
    <row r="561" spans="2:206" s="177" customFormat="1" ht="24.75" hidden="1" customHeight="1" outlineLevel="1">
      <c r="B561" s="286" t="str">
        <f>IF(明細!B555="","",明細!B555)</f>
        <v/>
      </c>
      <c r="C561" s="287" t="str">
        <f>IF(明細!C555="","",明細!C555)</f>
        <v/>
      </c>
      <c r="D561" s="265" t="str">
        <f>IF(明細!D555="","",明細!D555)</f>
        <v/>
      </c>
      <c r="E561" s="265" t="str">
        <f>IF(明細!E555="","",明細!E555)</f>
        <v/>
      </c>
      <c r="F561" s="265" t="str">
        <f>IF(明細!F555="","",明細!F555)</f>
        <v/>
      </c>
      <c r="G561" s="265" t="str">
        <f>IF(明細!G555="","",明細!G555)</f>
        <v/>
      </c>
      <c r="H561" s="265" t="str">
        <f>IF(明細!H555="","",明細!H555)</f>
        <v/>
      </c>
      <c r="I561" s="265" t="str">
        <f>IF(明細!I555="","",明細!I555)</f>
        <v/>
      </c>
      <c r="J561" s="265" t="str">
        <f>IF(明細!J555="","",明細!J555)</f>
        <v/>
      </c>
      <c r="K561" s="265" t="str">
        <f>IF(明細!K555="","",明細!K555)</f>
        <v/>
      </c>
      <c r="L561" s="265" t="str">
        <f>IF(明細!L555="","",明細!L555)</f>
        <v/>
      </c>
      <c r="M561" s="265" t="str">
        <f>IF(明細!M555="","",明細!M555)</f>
        <v/>
      </c>
      <c r="N561" s="265" t="str">
        <f>IF(明細!N555="","",明細!N555)</f>
        <v/>
      </c>
      <c r="O561" s="265" t="str">
        <f>IF(明細!O555="","",明細!O555)</f>
        <v/>
      </c>
      <c r="P561" s="265" t="str">
        <f>IF(明細!P555="","",明細!P555)</f>
        <v/>
      </c>
      <c r="Q561" s="265" t="str">
        <f>IF(明細!Q555="","",明細!Q555)</f>
        <v/>
      </c>
      <c r="R561" s="289" t="str">
        <f>IF(明細!R555="","",明細!R555)</f>
        <v/>
      </c>
      <c r="S561" s="291" t="str">
        <f>IF(明細!S555="","",明細!S555)</f>
        <v/>
      </c>
      <c r="T561" s="291" t="str">
        <f>IF(明細!T555="","",明細!T555)</f>
        <v/>
      </c>
      <c r="U561" s="291" t="str">
        <f>IF(明細!U555="","",明細!U555)</f>
        <v/>
      </c>
      <c r="V561" s="292" t="str">
        <f>IF(明細!V555="","",明細!V555)</f>
        <v>個</v>
      </c>
      <c r="W561" s="292" t="str">
        <f>IF(明細!W555="","",明細!W555)</f>
        <v/>
      </c>
      <c r="X561" s="293" t="str">
        <f>IF(明細!X555="","",明細!X555)</f>
        <v/>
      </c>
      <c r="Y561" s="134" t="str">
        <f>IF(明細!Y555="","",明細!Y555)</f>
        <v/>
      </c>
      <c r="Z561" s="135" t="str">
        <f>IF(明細!Z555="","",明細!Z555)</f>
        <v/>
      </c>
      <c r="AA561" s="134" t="str">
        <f>IF(明細!AA555="","",明細!AA555)</f>
        <v/>
      </c>
      <c r="AB561" s="303" t="str">
        <f>IF(明細!AB555="","",明細!AB555)</f>
        <v/>
      </c>
      <c r="AC561" s="134" t="str">
        <f>IF(明細!AC555="","",明細!AC555)</f>
        <v/>
      </c>
      <c r="AD561" s="183" t="str">
        <f>IF(明細!AD555="","",明細!AD555)</f>
        <v/>
      </c>
      <c r="AE561" s="184">
        <f>IF(明細!AE555="","",明細!AE555)</f>
        <v>0.1</v>
      </c>
      <c r="AF561" s="185" t="str">
        <f>IF(明細!AF555="","",明細!AF555)</f>
        <v/>
      </c>
      <c r="AG561" s="186" t="str">
        <f>IF(明細!AG555="","",明細!AG555)</f>
        <v/>
      </c>
      <c r="AH561" s="186" t="str">
        <f>IF(明細!AH555="","",明細!AH555)</f>
        <v/>
      </c>
      <c r="AI561" s="187" t="str">
        <f>IF(明細!AI555="","",明細!AI555)</f>
        <v/>
      </c>
      <c r="AJ561" s="296" t="str">
        <f>IF(明細!AJ555="","",明細!AJ555)</f>
        <v/>
      </c>
      <c r="AK561" s="297" t="str">
        <f>IF(明細!AK555="","",明細!AK555)</f>
        <v/>
      </c>
      <c r="AL561" s="298" t="str">
        <f>IF(明細!AL555="","",明細!AL555)</f>
        <v/>
      </c>
      <c r="AM561" s="299" t="str">
        <f>IF(明細!AM555="","",明細!AM555)</f>
        <v/>
      </c>
      <c r="AN561" s="300" t="str">
        <f>IF(明細!AN555="","",明細!AN555)</f>
        <v/>
      </c>
      <c r="AO561" s="300" t="str">
        <f>IF(明細!AO555="","",明細!AO555)</f>
        <v/>
      </c>
      <c r="AP561" s="300" t="str">
        <f>IF(明細!AP555="","",明細!AP555)</f>
        <v/>
      </c>
      <c r="AQ561" s="301" t="str">
        <f>IF(明細!AQ555="","",明細!AQ555)</f>
        <v/>
      </c>
      <c r="AR561" s="302" t="str">
        <f>IF(明細!AR555="","",明細!AR555)</f>
        <v/>
      </c>
      <c r="AU561" s="360"/>
      <c r="AV561" s="368"/>
      <c r="AW561" s="446" t="str">
        <f>IF(明細!AV555="","",明細!AV555)</f>
        <v/>
      </c>
      <c r="AX561" s="419" t="str">
        <f>IF(明細!AT555="","",明細!AT555)</f>
        <v/>
      </c>
      <c r="AY561" s="280" t="str">
        <f>IF($AX561="","",VLOOKUP($AX561,リスト!$CL:$CM,2,FALSE))</f>
        <v/>
      </c>
      <c r="AZ561" s="3"/>
      <c r="BA561" s="280" t="str">
        <f>IF(BB561="","",VLOOKUP(BB561,リスト!$K:$L,2,FALSE))</f>
        <v/>
      </c>
      <c r="BB561" s="3"/>
      <c r="BC561" s="3"/>
      <c r="BD561" s="87"/>
      <c r="BE561" s="280" t="str">
        <f>IF(BF561="","",VLOOKUP(BF561,リスト!$I:$J,2,FALSE))</f>
        <v/>
      </c>
      <c r="BF561" s="3"/>
      <c r="BG561" s="280" t="str">
        <f>IF(BH561="","",VLOOKUP(BH561,リスト!$M:$N,2,FALSE))</f>
        <v/>
      </c>
      <c r="BH561" s="282"/>
      <c r="BI561" s="280" t="str">
        <f>IF(BJ561="","",VLOOKUP(BJ561,リスト!$O:$P,2,FALSE))</f>
        <v/>
      </c>
      <c r="BJ561" s="24"/>
      <c r="BM561" s="451" t="str">
        <f>IF(明細!AV555="","",明細!AV555)</f>
        <v/>
      </c>
      <c r="BN561" s="453" t="str">
        <f>IF(明細!AT555="","",明細!AT555)</f>
        <v/>
      </c>
      <c r="BO561" s="280" t="str">
        <f>IF($BN561="","",VLOOKUP($BN561,リスト!$CL:$CM,2,FALSE))</f>
        <v/>
      </c>
      <c r="BP561" s="280" t="str">
        <f>IF(BQ561="","",VLOOKUP(BQ561,リスト!$K$5:$L$7,2,FALSE))</f>
        <v/>
      </c>
      <c r="BQ561" s="13"/>
      <c r="BR561" s="13"/>
      <c r="BS561" s="47"/>
      <c r="BT561" s="280" t="str">
        <f>IF(BU561="","",VLOOKUP(BU561,リスト!I552:J570,2,FALSE))</f>
        <v/>
      </c>
      <c r="BU561" s="13"/>
      <c r="BV561" s="13"/>
      <c r="BW561" s="282"/>
      <c r="BX561" s="282"/>
      <c r="BY561" s="280" t="str">
        <f>IF(BZ561="","",VLOOKUP(BZ561,リスト!$S$5:$T$6,2,FALSE))</f>
        <v/>
      </c>
      <c r="BZ561" s="3"/>
      <c r="CA561" s="3"/>
      <c r="CB561" s="81"/>
      <c r="CC561" s="280" t="str">
        <f t="shared" si="75"/>
        <v/>
      </c>
      <c r="CD561" s="83"/>
      <c r="CE561" s="83"/>
      <c r="CF561" s="83"/>
      <c r="CG561" s="83"/>
      <c r="CH561" s="282" t="str">
        <f t="shared" si="76"/>
        <v/>
      </c>
      <c r="CI561" s="83"/>
      <c r="CJ561" s="280" t="str">
        <f t="shared" si="77"/>
        <v/>
      </c>
      <c r="CK561" s="87"/>
      <c r="CL561" s="78"/>
      <c r="CM561" s="83"/>
      <c r="CN561" s="83"/>
      <c r="CO561" s="83"/>
      <c r="CP561" s="280" t="str">
        <f t="shared" si="82"/>
        <v/>
      </c>
      <c r="CQ561" s="81"/>
      <c r="CR561" s="280" t="str">
        <f t="shared" si="83"/>
        <v/>
      </c>
      <c r="CS561" s="3"/>
      <c r="CT561" s="3"/>
      <c r="CU561" s="280" t="str">
        <f>IF(CV561="","",VLOOKUP(CV561,リスト!$V$5:$W$6,2,FALSE))</f>
        <v/>
      </c>
      <c r="CV561" s="3"/>
      <c r="CW561" s="280" t="str">
        <f>IF(CX561="","",VLOOKUP(CX561,リスト!$X$5:$Y$6,2,FALSE))</f>
        <v/>
      </c>
      <c r="CX561" s="3"/>
      <c r="CY561" s="77"/>
      <c r="CZ561" s="77"/>
      <c r="DA561" s="75"/>
      <c r="DB561" s="75"/>
      <c r="DC561" s="75"/>
      <c r="DD561" s="75"/>
      <c r="DE561" s="280" t="str">
        <f>IF(DF561="","",VLOOKUP(DF561,リスト!$Z$5:$AA$10,2,FALSE))</f>
        <v/>
      </c>
      <c r="DF561" s="3"/>
      <c r="DG561" s="280" t="str">
        <f>IF(DH561="","",VLOOKUP(DH561,リスト!$AB$5:$AC$12,2,FALSE))</f>
        <v/>
      </c>
      <c r="DH561" s="63"/>
      <c r="DI561" s="280" t="str">
        <f>IF(DJ561="","",VLOOKUP(DJ561,リスト!$AD$5:$AE$7,2,FALSE))</f>
        <v/>
      </c>
      <c r="DJ561" s="3"/>
      <c r="DK561" s="280" t="str">
        <f>IF(DL561="","",VLOOKUP(DL561,リスト!$AF$5:$AG$10,2,FALSE))</f>
        <v/>
      </c>
      <c r="DL561" s="3"/>
      <c r="DM561" s="280" t="str">
        <f>IF(DN561="","",VLOOKUP(DN561,リスト!$AH$5:$AI$6,2,FALSE))</f>
        <v/>
      </c>
      <c r="DN561" s="3"/>
      <c r="DO561" s="280" t="str">
        <f>IF(DP561="","",VLOOKUP(DP561,リスト!$AJ$5:$AK$6,2,FALSE))</f>
        <v/>
      </c>
      <c r="DP561" s="3"/>
      <c r="DQ561" s="280" t="str">
        <f>IF(DR561="","",VLOOKUP(DR561,リスト!$AL$5:$AM$7,2,FALSE))</f>
        <v/>
      </c>
      <c r="DR561" s="3"/>
      <c r="DS561" s="13"/>
      <c r="DT561" s="85"/>
      <c r="DU561" s="85"/>
      <c r="DV561" s="281" t="str">
        <f>IF(DW561="","",VLOOKUP(DW561,リスト!$AN$5:$AO$6,2,FALSE))</f>
        <v/>
      </c>
      <c r="DW561" s="13"/>
      <c r="DX561" s="341"/>
      <c r="DY561" s="345"/>
      <c r="DZ561" s="341"/>
      <c r="EA561" s="345"/>
      <c r="EB561" s="280" t="str">
        <f>IF(EC561="","",VLOOKUP(EC561,リスト!$AW$5:$AX$8,2,FALSE))</f>
        <v/>
      </c>
      <c r="EC561" s="3"/>
      <c r="ED561" s="85"/>
      <c r="EE561" s="280" t="str">
        <f>IF(EF561="","",VLOOKUP(EF561,リスト!$AY$5:$AZ$10,2,FALSE))</f>
        <v/>
      </c>
      <c r="EF561" s="3"/>
      <c r="EG561" s="280" t="str">
        <f>IF(EH561="","",VLOOKUP(EH561,リスト!$BA$5:$BB$10,2,FALSE))</f>
        <v/>
      </c>
      <c r="EH561" s="3"/>
      <c r="EI561" s="280" t="str">
        <f>IF(EJ561="","",VLOOKUP(EJ561,リスト!$BC$5:$BD$10,2,FALSE))</f>
        <v/>
      </c>
      <c r="EJ561" s="3"/>
      <c r="EK561" s="280" t="str">
        <f>IF(EL561="","",VLOOKUP(EL561,リスト!$BE$5:$BF$10,2,FALSE))</f>
        <v/>
      </c>
      <c r="EL561" s="3"/>
      <c r="EM561" s="78"/>
      <c r="EN561" s="73"/>
      <c r="EO561" s="73"/>
      <c r="EP561" s="13"/>
      <c r="EQ561" s="13"/>
      <c r="ER561" s="280" t="str">
        <f>IF(ES561="","",VLOOKUP(ES561,リスト!$BG$5:$BH$10,2,FALSE))</f>
        <v/>
      </c>
      <c r="ES561" s="13"/>
      <c r="ET561" s="13"/>
      <c r="EU561" s="13"/>
      <c r="EV561" s="13"/>
      <c r="EW561" s="13"/>
      <c r="EX561" s="81"/>
      <c r="EY561" s="81"/>
      <c r="EZ561" s="26"/>
      <c r="FA561" s="281" t="str">
        <f>IF($EZ561="","",INDEX(リスト!$BI$5:$BJ$40,MATCH($EZ561,リスト!$BJ$5:$BJ$40,0),1))</f>
        <v/>
      </c>
      <c r="FB561" s="280" t="str">
        <f>IF(FC561="","",VLOOKUP(FC561,リスト!$BK:$BL,2,FALSE))</f>
        <v/>
      </c>
      <c r="FC561" s="13"/>
      <c r="FD561" s="331"/>
      <c r="FE561" s="3"/>
      <c r="FF561" s="280" t="str">
        <f>IF(FG561="","",VLOOKUP(FG561,リスト!$BO$5:$BP$6,2,FALSE))</f>
        <v/>
      </c>
      <c r="FG561" s="3"/>
      <c r="FH561" s="280" t="str">
        <f>IF(FI561="","",VLOOKUP(FI561,リスト!$BQ$5:$BR$8,2,FALSE))</f>
        <v/>
      </c>
      <c r="FI561" s="3"/>
      <c r="FJ561" s="282"/>
      <c r="FK561" s="280" t="str">
        <f>IF(FL561="","",VLOOKUP(FL561,リスト!$BS$5:$BT$6,2,FALSE))</f>
        <v/>
      </c>
      <c r="FL561" s="63"/>
      <c r="FM561" s="13"/>
      <c r="FN561" s="13"/>
      <c r="FO561" s="13"/>
      <c r="FP561" s="283" t="str">
        <f t="shared" si="78"/>
        <v/>
      </c>
      <c r="FQ561" s="283" t="str">
        <f t="shared" si="78"/>
        <v/>
      </c>
      <c r="FR561" s="13"/>
      <c r="FS561" s="85"/>
      <c r="FT561" s="85"/>
      <c r="FU561" s="281" t="str">
        <f t="shared" si="79"/>
        <v/>
      </c>
      <c r="FV561" s="280" t="str">
        <f>IF(FW561="","",VLOOKUP(FW561,リスト!$BV$5:$BW$10,2,FALSE))</f>
        <v/>
      </c>
      <c r="FW561" s="26"/>
      <c r="FX561" s="282" t="str">
        <f t="shared" si="80"/>
        <v/>
      </c>
      <c r="FY561" s="280" t="str">
        <f>IF(FZ561="","",VLOOKUP(FZ561,リスト!$BX$5:$BY$6,2,FALSE))</f>
        <v/>
      </c>
      <c r="FZ561" s="3"/>
      <c r="GA561" s="280" t="str">
        <f>IF(GB561="","",VLOOKUP(GB561,リスト!$BZ$5:$CA$6,2,FALSE))</f>
        <v/>
      </c>
      <c r="GB561" s="13"/>
      <c r="GC561" s="281" t="str">
        <f>IF(GD561="","",VLOOKUP(GD561,リスト!$CB$5:$CC$6,2,FALSE))</f>
        <v/>
      </c>
      <c r="GD561" s="13"/>
      <c r="GE561" s="13"/>
      <c r="GF561" s="13"/>
      <c r="GG561" s="75"/>
      <c r="GH561" s="281" t="str">
        <f t="shared" si="81"/>
        <v/>
      </c>
      <c r="GI561" s="128"/>
      <c r="GJ561" s="281" t="str">
        <f>IF(GK561="","",VLOOKUP(GK561,リスト!$CD$5:$CE$6,2,FALSE))</f>
        <v/>
      </c>
      <c r="GK561" s="13"/>
      <c r="GL561" s="281" t="str">
        <f>IF(GM561="","",VLOOKUP(GM561,リスト!$CF$5:$CG$5,2,FALSE))</f>
        <v/>
      </c>
      <c r="GM561" s="26"/>
      <c r="GN561" s="280" t="str">
        <f>IF(GO561="","",VLOOKUP(GO561,リスト!$CH$5:$CI$5,2,FALSE))</f>
        <v/>
      </c>
      <c r="GO561" s="284"/>
      <c r="GP561" s="284"/>
      <c r="GQ561" s="284"/>
      <c r="GR561" s="284"/>
      <c r="GS561" s="284"/>
      <c r="GT561" s="284"/>
      <c r="GU561" s="284"/>
      <c r="GV561" s="284"/>
      <c r="GW561" s="284"/>
      <c r="GX561" s="285"/>
    </row>
    <row r="562" spans="2:206" s="177" customFormat="1" ht="24.75" hidden="1" customHeight="1" outlineLevel="1">
      <c r="B562" s="286" t="str">
        <f>IF(明細!B556="","",明細!B556)</f>
        <v/>
      </c>
      <c r="C562" s="287" t="str">
        <f>IF(明細!C556="","",明細!C556)</f>
        <v/>
      </c>
      <c r="D562" s="265" t="str">
        <f>IF(明細!D556="","",明細!D556)</f>
        <v/>
      </c>
      <c r="E562" s="265" t="str">
        <f>IF(明細!E556="","",明細!E556)</f>
        <v/>
      </c>
      <c r="F562" s="265" t="str">
        <f>IF(明細!F556="","",明細!F556)</f>
        <v/>
      </c>
      <c r="G562" s="265" t="str">
        <f>IF(明細!G556="","",明細!G556)</f>
        <v/>
      </c>
      <c r="H562" s="265" t="str">
        <f>IF(明細!H556="","",明細!H556)</f>
        <v/>
      </c>
      <c r="I562" s="265" t="str">
        <f>IF(明細!I556="","",明細!I556)</f>
        <v/>
      </c>
      <c r="J562" s="265" t="str">
        <f>IF(明細!J556="","",明細!J556)</f>
        <v/>
      </c>
      <c r="K562" s="265" t="str">
        <f>IF(明細!K556="","",明細!K556)</f>
        <v/>
      </c>
      <c r="L562" s="265" t="str">
        <f>IF(明細!L556="","",明細!L556)</f>
        <v/>
      </c>
      <c r="M562" s="265" t="str">
        <f>IF(明細!M556="","",明細!M556)</f>
        <v/>
      </c>
      <c r="N562" s="265" t="str">
        <f>IF(明細!N556="","",明細!N556)</f>
        <v/>
      </c>
      <c r="O562" s="265" t="str">
        <f>IF(明細!O556="","",明細!O556)</f>
        <v/>
      </c>
      <c r="P562" s="265" t="str">
        <f>IF(明細!P556="","",明細!P556)</f>
        <v/>
      </c>
      <c r="Q562" s="265" t="str">
        <f>IF(明細!Q556="","",明細!Q556)</f>
        <v/>
      </c>
      <c r="R562" s="289" t="str">
        <f>IF(明細!R556="","",明細!R556)</f>
        <v/>
      </c>
      <c r="S562" s="291" t="str">
        <f>IF(明細!S556="","",明細!S556)</f>
        <v/>
      </c>
      <c r="T562" s="291" t="str">
        <f>IF(明細!T556="","",明細!T556)</f>
        <v/>
      </c>
      <c r="U562" s="291" t="str">
        <f>IF(明細!U556="","",明細!U556)</f>
        <v/>
      </c>
      <c r="V562" s="292" t="str">
        <f>IF(明細!V556="","",明細!V556)</f>
        <v>個</v>
      </c>
      <c r="W562" s="292" t="str">
        <f>IF(明細!W556="","",明細!W556)</f>
        <v/>
      </c>
      <c r="X562" s="293" t="str">
        <f>IF(明細!X556="","",明細!X556)</f>
        <v/>
      </c>
      <c r="Y562" s="134" t="str">
        <f>IF(明細!Y556="","",明細!Y556)</f>
        <v/>
      </c>
      <c r="Z562" s="135" t="str">
        <f>IF(明細!Z556="","",明細!Z556)</f>
        <v/>
      </c>
      <c r="AA562" s="134" t="str">
        <f>IF(明細!AA556="","",明細!AA556)</f>
        <v/>
      </c>
      <c r="AB562" s="303" t="str">
        <f>IF(明細!AB556="","",明細!AB556)</f>
        <v/>
      </c>
      <c r="AC562" s="134" t="str">
        <f>IF(明細!AC556="","",明細!AC556)</f>
        <v/>
      </c>
      <c r="AD562" s="183" t="str">
        <f>IF(明細!AD556="","",明細!AD556)</f>
        <v/>
      </c>
      <c r="AE562" s="184">
        <f>IF(明細!AE556="","",明細!AE556)</f>
        <v>0.1</v>
      </c>
      <c r="AF562" s="185" t="str">
        <f>IF(明細!AF556="","",明細!AF556)</f>
        <v/>
      </c>
      <c r="AG562" s="186" t="str">
        <f>IF(明細!AG556="","",明細!AG556)</f>
        <v/>
      </c>
      <c r="AH562" s="186" t="str">
        <f>IF(明細!AH556="","",明細!AH556)</f>
        <v/>
      </c>
      <c r="AI562" s="187" t="str">
        <f>IF(明細!AI556="","",明細!AI556)</f>
        <v/>
      </c>
      <c r="AJ562" s="296" t="str">
        <f>IF(明細!AJ556="","",明細!AJ556)</f>
        <v/>
      </c>
      <c r="AK562" s="297" t="str">
        <f>IF(明細!AK556="","",明細!AK556)</f>
        <v/>
      </c>
      <c r="AL562" s="298" t="str">
        <f>IF(明細!AL556="","",明細!AL556)</f>
        <v/>
      </c>
      <c r="AM562" s="299" t="str">
        <f>IF(明細!AM556="","",明細!AM556)</f>
        <v/>
      </c>
      <c r="AN562" s="300" t="str">
        <f>IF(明細!AN556="","",明細!AN556)</f>
        <v/>
      </c>
      <c r="AO562" s="300" t="str">
        <f>IF(明細!AO556="","",明細!AO556)</f>
        <v/>
      </c>
      <c r="AP562" s="300" t="str">
        <f>IF(明細!AP556="","",明細!AP556)</f>
        <v/>
      </c>
      <c r="AQ562" s="301" t="str">
        <f>IF(明細!AQ556="","",明細!AQ556)</f>
        <v/>
      </c>
      <c r="AR562" s="302" t="str">
        <f>IF(明細!AR556="","",明細!AR556)</f>
        <v/>
      </c>
      <c r="AU562" s="360"/>
      <c r="AV562" s="368"/>
      <c r="AW562" s="446" t="str">
        <f>IF(明細!AV556="","",明細!AV556)</f>
        <v/>
      </c>
      <c r="AX562" s="419" t="str">
        <f>IF(明細!AT556="","",明細!AT556)</f>
        <v/>
      </c>
      <c r="AY562" s="280" t="str">
        <f>IF($AX562="","",VLOOKUP($AX562,リスト!$CL:$CM,2,FALSE))</f>
        <v/>
      </c>
      <c r="AZ562" s="3"/>
      <c r="BA562" s="280" t="str">
        <f>IF(BB562="","",VLOOKUP(BB562,リスト!$K:$L,2,FALSE))</f>
        <v/>
      </c>
      <c r="BB562" s="3"/>
      <c r="BC562" s="3"/>
      <c r="BD562" s="87"/>
      <c r="BE562" s="280" t="str">
        <f>IF(BF562="","",VLOOKUP(BF562,リスト!$I:$J,2,FALSE))</f>
        <v/>
      </c>
      <c r="BF562" s="3"/>
      <c r="BG562" s="280" t="str">
        <f>IF(BH562="","",VLOOKUP(BH562,リスト!$M:$N,2,FALSE))</f>
        <v/>
      </c>
      <c r="BH562" s="282"/>
      <c r="BI562" s="280" t="str">
        <f>IF(BJ562="","",VLOOKUP(BJ562,リスト!$O:$P,2,FALSE))</f>
        <v/>
      </c>
      <c r="BJ562" s="24"/>
      <c r="BM562" s="451" t="str">
        <f>IF(明細!AV556="","",明細!AV556)</f>
        <v/>
      </c>
      <c r="BN562" s="453" t="str">
        <f>IF(明細!AT556="","",明細!AT556)</f>
        <v/>
      </c>
      <c r="BO562" s="280" t="str">
        <f>IF($BN562="","",VLOOKUP($BN562,リスト!$CL:$CM,2,FALSE))</f>
        <v/>
      </c>
      <c r="BP562" s="280" t="str">
        <f>IF(BQ562="","",VLOOKUP(BQ562,リスト!$K$5:$L$7,2,FALSE))</f>
        <v/>
      </c>
      <c r="BQ562" s="13"/>
      <c r="BR562" s="13"/>
      <c r="BS562" s="47"/>
      <c r="BT562" s="280" t="str">
        <f>IF(BU562="","",VLOOKUP(BU562,リスト!I553:J571,2,FALSE))</f>
        <v/>
      </c>
      <c r="BU562" s="13"/>
      <c r="BV562" s="13"/>
      <c r="BW562" s="282"/>
      <c r="BX562" s="282"/>
      <c r="BY562" s="280" t="str">
        <f>IF(BZ562="","",VLOOKUP(BZ562,リスト!$S$5:$T$6,2,FALSE))</f>
        <v/>
      </c>
      <c r="BZ562" s="3"/>
      <c r="CA562" s="3"/>
      <c r="CB562" s="81"/>
      <c r="CC562" s="280" t="str">
        <f t="shared" si="75"/>
        <v/>
      </c>
      <c r="CD562" s="83"/>
      <c r="CE562" s="83"/>
      <c r="CF562" s="83"/>
      <c r="CG562" s="83"/>
      <c r="CH562" s="282" t="str">
        <f t="shared" si="76"/>
        <v/>
      </c>
      <c r="CI562" s="83"/>
      <c r="CJ562" s="280" t="str">
        <f t="shared" si="77"/>
        <v/>
      </c>
      <c r="CK562" s="87"/>
      <c r="CL562" s="78"/>
      <c r="CM562" s="83"/>
      <c r="CN562" s="83"/>
      <c r="CO562" s="83"/>
      <c r="CP562" s="280" t="str">
        <f t="shared" si="82"/>
        <v/>
      </c>
      <c r="CQ562" s="81"/>
      <c r="CR562" s="280" t="str">
        <f t="shared" si="83"/>
        <v/>
      </c>
      <c r="CS562" s="3"/>
      <c r="CT562" s="3"/>
      <c r="CU562" s="280" t="str">
        <f>IF(CV562="","",VLOOKUP(CV562,リスト!$V$5:$W$6,2,FALSE))</f>
        <v/>
      </c>
      <c r="CV562" s="3"/>
      <c r="CW562" s="280" t="str">
        <f>IF(CX562="","",VLOOKUP(CX562,リスト!$X$5:$Y$6,2,FALSE))</f>
        <v/>
      </c>
      <c r="CX562" s="3"/>
      <c r="CY562" s="77"/>
      <c r="CZ562" s="77"/>
      <c r="DA562" s="75"/>
      <c r="DB562" s="75"/>
      <c r="DC562" s="75"/>
      <c r="DD562" s="75"/>
      <c r="DE562" s="280" t="str">
        <f>IF(DF562="","",VLOOKUP(DF562,リスト!$Z$5:$AA$10,2,FALSE))</f>
        <v/>
      </c>
      <c r="DF562" s="3"/>
      <c r="DG562" s="280" t="str">
        <f>IF(DH562="","",VLOOKUP(DH562,リスト!$AB$5:$AC$12,2,FALSE))</f>
        <v/>
      </c>
      <c r="DH562" s="63"/>
      <c r="DI562" s="280" t="str">
        <f>IF(DJ562="","",VLOOKUP(DJ562,リスト!$AD$5:$AE$7,2,FALSE))</f>
        <v/>
      </c>
      <c r="DJ562" s="3"/>
      <c r="DK562" s="280" t="str">
        <f>IF(DL562="","",VLOOKUP(DL562,リスト!$AF$5:$AG$10,2,FALSE))</f>
        <v/>
      </c>
      <c r="DL562" s="3"/>
      <c r="DM562" s="280" t="str">
        <f>IF(DN562="","",VLOOKUP(DN562,リスト!$AH$5:$AI$6,2,FALSE))</f>
        <v/>
      </c>
      <c r="DN562" s="3"/>
      <c r="DO562" s="280" t="str">
        <f>IF(DP562="","",VLOOKUP(DP562,リスト!$AJ$5:$AK$6,2,FALSE))</f>
        <v/>
      </c>
      <c r="DP562" s="3"/>
      <c r="DQ562" s="280" t="str">
        <f>IF(DR562="","",VLOOKUP(DR562,リスト!$AL$5:$AM$7,2,FALSE))</f>
        <v/>
      </c>
      <c r="DR562" s="3"/>
      <c r="DS562" s="13"/>
      <c r="DT562" s="85"/>
      <c r="DU562" s="85"/>
      <c r="DV562" s="281" t="str">
        <f>IF(DW562="","",VLOOKUP(DW562,リスト!$AN$5:$AO$6,2,FALSE))</f>
        <v/>
      </c>
      <c r="DW562" s="13"/>
      <c r="DX562" s="341"/>
      <c r="DY562" s="345"/>
      <c r="DZ562" s="341"/>
      <c r="EA562" s="345"/>
      <c r="EB562" s="280" t="str">
        <f>IF(EC562="","",VLOOKUP(EC562,リスト!$AW$5:$AX$8,2,FALSE))</f>
        <v/>
      </c>
      <c r="EC562" s="3"/>
      <c r="ED562" s="85"/>
      <c r="EE562" s="280" t="str">
        <f>IF(EF562="","",VLOOKUP(EF562,リスト!$AY$5:$AZ$10,2,FALSE))</f>
        <v/>
      </c>
      <c r="EF562" s="3"/>
      <c r="EG562" s="280" t="str">
        <f>IF(EH562="","",VLOOKUP(EH562,リスト!$BA$5:$BB$10,2,FALSE))</f>
        <v/>
      </c>
      <c r="EH562" s="3"/>
      <c r="EI562" s="280" t="str">
        <f>IF(EJ562="","",VLOOKUP(EJ562,リスト!$BC$5:$BD$10,2,FALSE))</f>
        <v/>
      </c>
      <c r="EJ562" s="3"/>
      <c r="EK562" s="280" t="str">
        <f>IF(EL562="","",VLOOKUP(EL562,リスト!$BE$5:$BF$10,2,FALSE))</f>
        <v/>
      </c>
      <c r="EL562" s="3"/>
      <c r="EM562" s="78"/>
      <c r="EN562" s="73"/>
      <c r="EO562" s="73"/>
      <c r="EP562" s="13"/>
      <c r="EQ562" s="13"/>
      <c r="ER562" s="280" t="str">
        <f>IF(ES562="","",VLOOKUP(ES562,リスト!$BG$5:$BH$10,2,FALSE))</f>
        <v/>
      </c>
      <c r="ES562" s="13"/>
      <c r="ET562" s="13"/>
      <c r="EU562" s="13"/>
      <c r="EV562" s="13"/>
      <c r="EW562" s="13"/>
      <c r="EX562" s="81"/>
      <c r="EY562" s="81"/>
      <c r="EZ562" s="26"/>
      <c r="FA562" s="281" t="str">
        <f>IF($EZ562="","",INDEX(リスト!$BI$5:$BJ$40,MATCH($EZ562,リスト!$BJ$5:$BJ$40,0),1))</f>
        <v/>
      </c>
      <c r="FB562" s="280" t="str">
        <f>IF(FC562="","",VLOOKUP(FC562,リスト!$BK:$BL,2,FALSE))</f>
        <v/>
      </c>
      <c r="FC562" s="13"/>
      <c r="FD562" s="331"/>
      <c r="FE562" s="3"/>
      <c r="FF562" s="280" t="str">
        <f>IF(FG562="","",VLOOKUP(FG562,リスト!$BO$5:$BP$6,2,FALSE))</f>
        <v/>
      </c>
      <c r="FG562" s="3"/>
      <c r="FH562" s="280" t="str">
        <f>IF(FI562="","",VLOOKUP(FI562,リスト!$BQ$5:$BR$8,2,FALSE))</f>
        <v/>
      </c>
      <c r="FI562" s="3"/>
      <c r="FJ562" s="282"/>
      <c r="FK562" s="280" t="str">
        <f>IF(FL562="","",VLOOKUP(FL562,リスト!$BS$5:$BT$6,2,FALSE))</f>
        <v/>
      </c>
      <c r="FL562" s="63"/>
      <c r="FM562" s="13"/>
      <c r="FN562" s="13"/>
      <c r="FO562" s="13"/>
      <c r="FP562" s="283" t="str">
        <f t="shared" si="78"/>
        <v/>
      </c>
      <c r="FQ562" s="283" t="str">
        <f t="shared" si="78"/>
        <v/>
      </c>
      <c r="FR562" s="13"/>
      <c r="FS562" s="85"/>
      <c r="FT562" s="85"/>
      <c r="FU562" s="281" t="str">
        <f t="shared" si="79"/>
        <v/>
      </c>
      <c r="FV562" s="280" t="str">
        <f>IF(FW562="","",VLOOKUP(FW562,リスト!$BV$5:$BW$10,2,FALSE))</f>
        <v/>
      </c>
      <c r="FW562" s="26"/>
      <c r="FX562" s="282" t="str">
        <f t="shared" si="80"/>
        <v/>
      </c>
      <c r="FY562" s="280" t="str">
        <f>IF(FZ562="","",VLOOKUP(FZ562,リスト!$BX$5:$BY$6,2,FALSE))</f>
        <v/>
      </c>
      <c r="FZ562" s="3"/>
      <c r="GA562" s="280" t="str">
        <f>IF(GB562="","",VLOOKUP(GB562,リスト!$BZ$5:$CA$6,2,FALSE))</f>
        <v/>
      </c>
      <c r="GB562" s="13"/>
      <c r="GC562" s="281" t="str">
        <f>IF(GD562="","",VLOOKUP(GD562,リスト!$CB$5:$CC$6,2,FALSE))</f>
        <v/>
      </c>
      <c r="GD562" s="13"/>
      <c r="GE562" s="13"/>
      <c r="GF562" s="13"/>
      <c r="GG562" s="75"/>
      <c r="GH562" s="281" t="str">
        <f t="shared" si="81"/>
        <v/>
      </c>
      <c r="GI562" s="128"/>
      <c r="GJ562" s="281" t="str">
        <f>IF(GK562="","",VLOOKUP(GK562,リスト!$CD$5:$CE$6,2,FALSE))</f>
        <v/>
      </c>
      <c r="GK562" s="13"/>
      <c r="GL562" s="281" t="str">
        <f>IF(GM562="","",VLOOKUP(GM562,リスト!$CF$5:$CG$5,2,FALSE))</f>
        <v/>
      </c>
      <c r="GM562" s="26"/>
      <c r="GN562" s="280" t="str">
        <f>IF(GO562="","",VLOOKUP(GO562,リスト!$CH$5:$CI$5,2,FALSE))</f>
        <v/>
      </c>
      <c r="GO562" s="284"/>
      <c r="GP562" s="284"/>
      <c r="GQ562" s="284"/>
      <c r="GR562" s="284"/>
      <c r="GS562" s="284"/>
      <c r="GT562" s="284"/>
      <c r="GU562" s="284"/>
      <c r="GV562" s="284"/>
      <c r="GW562" s="284"/>
      <c r="GX562" s="285"/>
    </row>
    <row r="563" spans="2:206" s="177" customFormat="1" ht="24.75" hidden="1" customHeight="1" outlineLevel="1">
      <c r="B563" s="286" t="str">
        <f>IF(明細!B557="","",明細!B557)</f>
        <v/>
      </c>
      <c r="C563" s="287" t="str">
        <f>IF(明細!C557="","",明細!C557)</f>
        <v/>
      </c>
      <c r="D563" s="265" t="str">
        <f>IF(明細!D557="","",明細!D557)</f>
        <v/>
      </c>
      <c r="E563" s="265" t="str">
        <f>IF(明細!E557="","",明細!E557)</f>
        <v/>
      </c>
      <c r="F563" s="265" t="str">
        <f>IF(明細!F557="","",明細!F557)</f>
        <v/>
      </c>
      <c r="G563" s="265" t="str">
        <f>IF(明細!G557="","",明細!G557)</f>
        <v/>
      </c>
      <c r="H563" s="265" t="str">
        <f>IF(明細!H557="","",明細!H557)</f>
        <v/>
      </c>
      <c r="I563" s="265" t="str">
        <f>IF(明細!I557="","",明細!I557)</f>
        <v/>
      </c>
      <c r="J563" s="265" t="str">
        <f>IF(明細!J557="","",明細!J557)</f>
        <v/>
      </c>
      <c r="K563" s="265" t="str">
        <f>IF(明細!K557="","",明細!K557)</f>
        <v/>
      </c>
      <c r="L563" s="265" t="str">
        <f>IF(明細!L557="","",明細!L557)</f>
        <v/>
      </c>
      <c r="M563" s="265" t="str">
        <f>IF(明細!M557="","",明細!M557)</f>
        <v/>
      </c>
      <c r="N563" s="265" t="str">
        <f>IF(明細!N557="","",明細!N557)</f>
        <v/>
      </c>
      <c r="O563" s="265" t="str">
        <f>IF(明細!O557="","",明細!O557)</f>
        <v/>
      </c>
      <c r="P563" s="265" t="str">
        <f>IF(明細!P557="","",明細!P557)</f>
        <v/>
      </c>
      <c r="Q563" s="265" t="str">
        <f>IF(明細!Q557="","",明細!Q557)</f>
        <v/>
      </c>
      <c r="R563" s="289" t="str">
        <f>IF(明細!R557="","",明細!R557)</f>
        <v/>
      </c>
      <c r="S563" s="291" t="str">
        <f>IF(明細!S557="","",明細!S557)</f>
        <v/>
      </c>
      <c r="T563" s="291" t="str">
        <f>IF(明細!T557="","",明細!T557)</f>
        <v/>
      </c>
      <c r="U563" s="291" t="str">
        <f>IF(明細!U557="","",明細!U557)</f>
        <v/>
      </c>
      <c r="V563" s="292" t="str">
        <f>IF(明細!V557="","",明細!V557)</f>
        <v>個</v>
      </c>
      <c r="W563" s="292" t="str">
        <f>IF(明細!W557="","",明細!W557)</f>
        <v/>
      </c>
      <c r="X563" s="293" t="str">
        <f>IF(明細!X557="","",明細!X557)</f>
        <v/>
      </c>
      <c r="Y563" s="134" t="str">
        <f>IF(明細!Y557="","",明細!Y557)</f>
        <v/>
      </c>
      <c r="Z563" s="135" t="str">
        <f>IF(明細!Z557="","",明細!Z557)</f>
        <v/>
      </c>
      <c r="AA563" s="134" t="str">
        <f>IF(明細!AA557="","",明細!AA557)</f>
        <v/>
      </c>
      <c r="AB563" s="303" t="str">
        <f>IF(明細!AB557="","",明細!AB557)</f>
        <v/>
      </c>
      <c r="AC563" s="134" t="str">
        <f>IF(明細!AC557="","",明細!AC557)</f>
        <v/>
      </c>
      <c r="AD563" s="183" t="str">
        <f>IF(明細!AD557="","",明細!AD557)</f>
        <v/>
      </c>
      <c r="AE563" s="184">
        <f>IF(明細!AE557="","",明細!AE557)</f>
        <v>0.1</v>
      </c>
      <c r="AF563" s="185" t="str">
        <f>IF(明細!AF557="","",明細!AF557)</f>
        <v/>
      </c>
      <c r="AG563" s="186" t="str">
        <f>IF(明細!AG557="","",明細!AG557)</f>
        <v/>
      </c>
      <c r="AH563" s="186" t="str">
        <f>IF(明細!AH557="","",明細!AH557)</f>
        <v/>
      </c>
      <c r="AI563" s="187" t="str">
        <f>IF(明細!AI557="","",明細!AI557)</f>
        <v/>
      </c>
      <c r="AJ563" s="296" t="str">
        <f>IF(明細!AJ557="","",明細!AJ557)</f>
        <v/>
      </c>
      <c r="AK563" s="297" t="str">
        <f>IF(明細!AK557="","",明細!AK557)</f>
        <v/>
      </c>
      <c r="AL563" s="298" t="str">
        <f>IF(明細!AL557="","",明細!AL557)</f>
        <v/>
      </c>
      <c r="AM563" s="299" t="str">
        <f>IF(明細!AM557="","",明細!AM557)</f>
        <v/>
      </c>
      <c r="AN563" s="300" t="str">
        <f>IF(明細!AN557="","",明細!AN557)</f>
        <v/>
      </c>
      <c r="AO563" s="300" t="str">
        <f>IF(明細!AO557="","",明細!AO557)</f>
        <v/>
      </c>
      <c r="AP563" s="300" t="str">
        <f>IF(明細!AP557="","",明細!AP557)</f>
        <v/>
      </c>
      <c r="AQ563" s="301" t="str">
        <f>IF(明細!AQ557="","",明細!AQ557)</f>
        <v/>
      </c>
      <c r="AR563" s="302" t="str">
        <f>IF(明細!AR557="","",明細!AR557)</f>
        <v/>
      </c>
      <c r="AU563" s="360"/>
      <c r="AV563" s="368"/>
      <c r="AW563" s="446" t="str">
        <f>IF(明細!AV557="","",明細!AV557)</f>
        <v/>
      </c>
      <c r="AX563" s="419" t="str">
        <f>IF(明細!AT557="","",明細!AT557)</f>
        <v/>
      </c>
      <c r="AY563" s="280" t="str">
        <f>IF($AX563="","",VLOOKUP($AX563,リスト!$CL:$CM,2,FALSE))</f>
        <v/>
      </c>
      <c r="AZ563" s="3"/>
      <c r="BA563" s="280" t="str">
        <f>IF(BB563="","",VLOOKUP(BB563,リスト!$K:$L,2,FALSE))</f>
        <v/>
      </c>
      <c r="BB563" s="3"/>
      <c r="BC563" s="3"/>
      <c r="BD563" s="87"/>
      <c r="BE563" s="280" t="str">
        <f>IF(BF563="","",VLOOKUP(BF563,リスト!$I:$J,2,FALSE))</f>
        <v/>
      </c>
      <c r="BF563" s="3"/>
      <c r="BG563" s="280" t="str">
        <f>IF(BH563="","",VLOOKUP(BH563,リスト!$M:$N,2,FALSE))</f>
        <v/>
      </c>
      <c r="BH563" s="282"/>
      <c r="BI563" s="280" t="str">
        <f>IF(BJ563="","",VLOOKUP(BJ563,リスト!$O:$P,2,FALSE))</f>
        <v/>
      </c>
      <c r="BJ563" s="24"/>
      <c r="BM563" s="451" t="str">
        <f>IF(明細!AV557="","",明細!AV557)</f>
        <v/>
      </c>
      <c r="BN563" s="453" t="str">
        <f>IF(明細!AT557="","",明細!AT557)</f>
        <v/>
      </c>
      <c r="BO563" s="280" t="str">
        <f>IF($BN563="","",VLOOKUP($BN563,リスト!$CL:$CM,2,FALSE))</f>
        <v/>
      </c>
      <c r="BP563" s="280" t="str">
        <f>IF(BQ563="","",VLOOKUP(BQ563,リスト!$K$5:$L$7,2,FALSE))</f>
        <v/>
      </c>
      <c r="BQ563" s="13"/>
      <c r="BR563" s="13"/>
      <c r="BS563" s="47"/>
      <c r="BT563" s="280" t="str">
        <f>IF(BU563="","",VLOOKUP(BU563,リスト!I554:J572,2,FALSE))</f>
        <v/>
      </c>
      <c r="BU563" s="13"/>
      <c r="BV563" s="13"/>
      <c r="BW563" s="282"/>
      <c r="BX563" s="282"/>
      <c r="BY563" s="280" t="str">
        <f>IF(BZ563="","",VLOOKUP(BZ563,リスト!$S$5:$T$6,2,FALSE))</f>
        <v/>
      </c>
      <c r="BZ563" s="3"/>
      <c r="CA563" s="3"/>
      <c r="CB563" s="81"/>
      <c r="CC563" s="280" t="str">
        <f t="shared" si="75"/>
        <v/>
      </c>
      <c r="CD563" s="83"/>
      <c r="CE563" s="83"/>
      <c r="CF563" s="83"/>
      <c r="CG563" s="83"/>
      <c r="CH563" s="282" t="str">
        <f t="shared" si="76"/>
        <v/>
      </c>
      <c r="CI563" s="83"/>
      <c r="CJ563" s="280" t="str">
        <f t="shared" si="77"/>
        <v/>
      </c>
      <c r="CK563" s="87"/>
      <c r="CL563" s="78"/>
      <c r="CM563" s="83"/>
      <c r="CN563" s="83"/>
      <c r="CO563" s="83"/>
      <c r="CP563" s="280" t="str">
        <f t="shared" si="82"/>
        <v/>
      </c>
      <c r="CQ563" s="81"/>
      <c r="CR563" s="280" t="str">
        <f t="shared" si="83"/>
        <v/>
      </c>
      <c r="CS563" s="3"/>
      <c r="CT563" s="3"/>
      <c r="CU563" s="280" t="str">
        <f>IF(CV563="","",VLOOKUP(CV563,リスト!$V$5:$W$6,2,FALSE))</f>
        <v/>
      </c>
      <c r="CV563" s="3"/>
      <c r="CW563" s="280" t="str">
        <f>IF(CX563="","",VLOOKUP(CX563,リスト!$X$5:$Y$6,2,FALSE))</f>
        <v/>
      </c>
      <c r="CX563" s="3"/>
      <c r="CY563" s="77"/>
      <c r="CZ563" s="77"/>
      <c r="DA563" s="75"/>
      <c r="DB563" s="75"/>
      <c r="DC563" s="75"/>
      <c r="DD563" s="75"/>
      <c r="DE563" s="280" t="str">
        <f>IF(DF563="","",VLOOKUP(DF563,リスト!$Z$5:$AA$10,2,FALSE))</f>
        <v/>
      </c>
      <c r="DF563" s="3"/>
      <c r="DG563" s="280" t="str">
        <f>IF(DH563="","",VLOOKUP(DH563,リスト!$AB$5:$AC$12,2,FALSE))</f>
        <v/>
      </c>
      <c r="DH563" s="63"/>
      <c r="DI563" s="280" t="str">
        <f>IF(DJ563="","",VLOOKUP(DJ563,リスト!$AD$5:$AE$7,2,FALSE))</f>
        <v/>
      </c>
      <c r="DJ563" s="3"/>
      <c r="DK563" s="280" t="str">
        <f>IF(DL563="","",VLOOKUP(DL563,リスト!$AF$5:$AG$10,2,FALSE))</f>
        <v/>
      </c>
      <c r="DL563" s="3"/>
      <c r="DM563" s="280" t="str">
        <f>IF(DN563="","",VLOOKUP(DN563,リスト!$AH$5:$AI$6,2,FALSE))</f>
        <v/>
      </c>
      <c r="DN563" s="3"/>
      <c r="DO563" s="280" t="str">
        <f>IF(DP563="","",VLOOKUP(DP563,リスト!$AJ$5:$AK$6,2,FALSE))</f>
        <v/>
      </c>
      <c r="DP563" s="3"/>
      <c r="DQ563" s="280" t="str">
        <f>IF(DR563="","",VLOOKUP(DR563,リスト!$AL$5:$AM$7,2,FALSE))</f>
        <v/>
      </c>
      <c r="DR563" s="3"/>
      <c r="DS563" s="13"/>
      <c r="DT563" s="85"/>
      <c r="DU563" s="85"/>
      <c r="DV563" s="281" t="str">
        <f>IF(DW563="","",VLOOKUP(DW563,リスト!$AN$5:$AO$6,2,FALSE))</f>
        <v/>
      </c>
      <c r="DW563" s="13"/>
      <c r="DX563" s="341"/>
      <c r="DY563" s="345"/>
      <c r="DZ563" s="341"/>
      <c r="EA563" s="345"/>
      <c r="EB563" s="280" t="str">
        <f>IF(EC563="","",VLOOKUP(EC563,リスト!$AW$5:$AX$8,2,FALSE))</f>
        <v/>
      </c>
      <c r="EC563" s="3"/>
      <c r="ED563" s="85"/>
      <c r="EE563" s="280" t="str">
        <f>IF(EF563="","",VLOOKUP(EF563,リスト!$AY$5:$AZ$10,2,FALSE))</f>
        <v/>
      </c>
      <c r="EF563" s="3"/>
      <c r="EG563" s="280" t="str">
        <f>IF(EH563="","",VLOOKUP(EH563,リスト!$BA$5:$BB$10,2,FALSE))</f>
        <v/>
      </c>
      <c r="EH563" s="3"/>
      <c r="EI563" s="280" t="str">
        <f>IF(EJ563="","",VLOOKUP(EJ563,リスト!$BC$5:$BD$10,2,FALSE))</f>
        <v/>
      </c>
      <c r="EJ563" s="3"/>
      <c r="EK563" s="280" t="str">
        <f>IF(EL563="","",VLOOKUP(EL563,リスト!$BE$5:$BF$10,2,FALSE))</f>
        <v/>
      </c>
      <c r="EL563" s="3"/>
      <c r="EM563" s="78"/>
      <c r="EN563" s="73"/>
      <c r="EO563" s="73"/>
      <c r="EP563" s="13"/>
      <c r="EQ563" s="13"/>
      <c r="ER563" s="280" t="str">
        <f>IF(ES563="","",VLOOKUP(ES563,リスト!$BG$5:$BH$10,2,FALSE))</f>
        <v/>
      </c>
      <c r="ES563" s="13"/>
      <c r="ET563" s="13"/>
      <c r="EU563" s="13"/>
      <c r="EV563" s="13"/>
      <c r="EW563" s="13"/>
      <c r="EX563" s="81"/>
      <c r="EY563" s="81"/>
      <c r="EZ563" s="26"/>
      <c r="FA563" s="281" t="str">
        <f>IF($EZ563="","",INDEX(リスト!$BI$5:$BJ$40,MATCH($EZ563,リスト!$BJ$5:$BJ$40,0),1))</f>
        <v/>
      </c>
      <c r="FB563" s="280" t="str">
        <f>IF(FC563="","",VLOOKUP(FC563,リスト!$BK:$BL,2,FALSE))</f>
        <v/>
      </c>
      <c r="FC563" s="13"/>
      <c r="FD563" s="331"/>
      <c r="FE563" s="3"/>
      <c r="FF563" s="280" t="str">
        <f>IF(FG563="","",VLOOKUP(FG563,リスト!$BO$5:$BP$6,2,FALSE))</f>
        <v/>
      </c>
      <c r="FG563" s="3"/>
      <c r="FH563" s="280" t="str">
        <f>IF(FI563="","",VLOOKUP(FI563,リスト!$BQ$5:$BR$8,2,FALSE))</f>
        <v/>
      </c>
      <c r="FI563" s="3"/>
      <c r="FJ563" s="282"/>
      <c r="FK563" s="280" t="str">
        <f>IF(FL563="","",VLOOKUP(FL563,リスト!$BS$5:$BT$6,2,FALSE))</f>
        <v/>
      </c>
      <c r="FL563" s="63"/>
      <c r="FM563" s="13"/>
      <c r="FN563" s="13"/>
      <c r="FO563" s="13"/>
      <c r="FP563" s="283" t="str">
        <f t="shared" si="78"/>
        <v/>
      </c>
      <c r="FQ563" s="283" t="str">
        <f t="shared" si="78"/>
        <v/>
      </c>
      <c r="FR563" s="13"/>
      <c r="FS563" s="85"/>
      <c r="FT563" s="85"/>
      <c r="FU563" s="281" t="str">
        <f t="shared" si="79"/>
        <v/>
      </c>
      <c r="FV563" s="280" t="str">
        <f>IF(FW563="","",VLOOKUP(FW563,リスト!$BV$5:$BW$10,2,FALSE))</f>
        <v/>
      </c>
      <c r="FW563" s="26"/>
      <c r="FX563" s="282" t="str">
        <f t="shared" si="80"/>
        <v/>
      </c>
      <c r="FY563" s="280" t="str">
        <f>IF(FZ563="","",VLOOKUP(FZ563,リスト!$BX$5:$BY$6,2,FALSE))</f>
        <v/>
      </c>
      <c r="FZ563" s="3"/>
      <c r="GA563" s="280" t="str">
        <f>IF(GB563="","",VLOOKUP(GB563,リスト!$BZ$5:$CA$6,2,FALSE))</f>
        <v/>
      </c>
      <c r="GB563" s="13"/>
      <c r="GC563" s="281" t="str">
        <f>IF(GD563="","",VLOOKUP(GD563,リスト!$CB$5:$CC$6,2,FALSE))</f>
        <v/>
      </c>
      <c r="GD563" s="13"/>
      <c r="GE563" s="13"/>
      <c r="GF563" s="13"/>
      <c r="GG563" s="75"/>
      <c r="GH563" s="281" t="str">
        <f t="shared" si="81"/>
        <v/>
      </c>
      <c r="GI563" s="128"/>
      <c r="GJ563" s="281" t="str">
        <f>IF(GK563="","",VLOOKUP(GK563,リスト!$CD$5:$CE$6,2,FALSE))</f>
        <v/>
      </c>
      <c r="GK563" s="13"/>
      <c r="GL563" s="281" t="str">
        <f>IF(GM563="","",VLOOKUP(GM563,リスト!$CF$5:$CG$5,2,FALSE))</f>
        <v/>
      </c>
      <c r="GM563" s="26"/>
      <c r="GN563" s="280" t="str">
        <f>IF(GO563="","",VLOOKUP(GO563,リスト!$CH$5:$CI$5,2,FALSE))</f>
        <v/>
      </c>
      <c r="GO563" s="284"/>
      <c r="GP563" s="284"/>
      <c r="GQ563" s="284"/>
      <c r="GR563" s="284"/>
      <c r="GS563" s="284"/>
      <c r="GT563" s="284"/>
      <c r="GU563" s="284"/>
      <c r="GV563" s="284"/>
      <c r="GW563" s="284"/>
      <c r="GX563" s="285"/>
    </row>
    <row r="564" spans="2:206" s="177" customFormat="1" ht="24.75" hidden="1" customHeight="1" outlineLevel="1">
      <c r="B564" s="286" t="str">
        <f>IF(明細!B558="","",明細!B558)</f>
        <v/>
      </c>
      <c r="C564" s="287" t="str">
        <f>IF(明細!C558="","",明細!C558)</f>
        <v/>
      </c>
      <c r="D564" s="265" t="str">
        <f>IF(明細!D558="","",明細!D558)</f>
        <v/>
      </c>
      <c r="E564" s="265" t="str">
        <f>IF(明細!E558="","",明細!E558)</f>
        <v/>
      </c>
      <c r="F564" s="265" t="str">
        <f>IF(明細!F558="","",明細!F558)</f>
        <v/>
      </c>
      <c r="G564" s="265" t="str">
        <f>IF(明細!G558="","",明細!G558)</f>
        <v/>
      </c>
      <c r="H564" s="265" t="str">
        <f>IF(明細!H558="","",明細!H558)</f>
        <v/>
      </c>
      <c r="I564" s="265" t="str">
        <f>IF(明細!I558="","",明細!I558)</f>
        <v/>
      </c>
      <c r="J564" s="265" t="str">
        <f>IF(明細!J558="","",明細!J558)</f>
        <v/>
      </c>
      <c r="K564" s="265" t="str">
        <f>IF(明細!K558="","",明細!K558)</f>
        <v/>
      </c>
      <c r="L564" s="265" t="str">
        <f>IF(明細!L558="","",明細!L558)</f>
        <v/>
      </c>
      <c r="M564" s="265" t="str">
        <f>IF(明細!M558="","",明細!M558)</f>
        <v/>
      </c>
      <c r="N564" s="265" t="str">
        <f>IF(明細!N558="","",明細!N558)</f>
        <v/>
      </c>
      <c r="O564" s="265" t="str">
        <f>IF(明細!O558="","",明細!O558)</f>
        <v/>
      </c>
      <c r="P564" s="265" t="str">
        <f>IF(明細!P558="","",明細!P558)</f>
        <v/>
      </c>
      <c r="Q564" s="265" t="str">
        <f>IF(明細!Q558="","",明細!Q558)</f>
        <v/>
      </c>
      <c r="R564" s="289" t="str">
        <f>IF(明細!R558="","",明細!R558)</f>
        <v/>
      </c>
      <c r="S564" s="291" t="str">
        <f>IF(明細!S558="","",明細!S558)</f>
        <v/>
      </c>
      <c r="T564" s="291" t="str">
        <f>IF(明細!T558="","",明細!T558)</f>
        <v/>
      </c>
      <c r="U564" s="291" t="str">
        <f>IF(明細!U558="","",明細!U558)</f>
        <v/>
      </c>
      <c r="V564" s="292" t="str">
        <f>IF(明細!V558="","",明細!V558)</f>
        <v>個</v>
      </c>
      <c r="W564" s="292" t="str">
        <f>IF(明細!W558="","",明細!W558)</f>
        <v/>
      </c>
      <c r="X564" s="293" t="str">
        <f>IF(明細!X558="","",明細!X558)</f>
        <v/>
      </c>
      <c r="Y564" s="134" t="str">
        <f>IF(明細!Y558="","",明細!Y558)</f>
        <v/>
      </c>
      <c r="Z564" s="135" t="str">
        <f>IF(明細!Z558="","",明細!Z558)</f>
        <v/>
      </c>
      <c r="AA564" s="134" t="str">
        <f>IF(明細!AA558="","",明細!AA558)</f>
        <v/>
      </c>
      <c r="AB564" s="303" t="str">
        <f>IF(明細!AB558="","",明細!AB558)</f>
        <v/>
      </c>
      <c r="AC564" s="134" t="str">
        <f>IF(明細!AC558="","",明細!AC558)</f>
        <v/>
      </c>
      <c r="AD564" s="183" t="str">
        <f>IF(明細!AD558="","",明細!AD558)</f>
        <v/>
      </c>
      <c r="AE564" s="184">
        <f>IF(明細!AE558="","",明細!AE558)</f>
        <v>0.1</v>
      </c>
      <c r="AF564" s="185" t="str">
        <f>IF(明細!AF558="","",明細!AF558)</f>
        <v/>
      </c>
      <c r="AG564" s="186" t="str">
        <f>IF(明細!AG558="","",明細!AG558)</f>
        <v/>
      </c>
      <c r="AH564" s="186" t="str">
        <f>IF(明細!AH558="","",明細!AH558)</f>
        <v/>
      </c>
      <c r="AI564" s="187" t="str">
        <f>IF(明細!AI558="","",明細!AI558)</f>
        <v/>
      </c>
      <c r="AJ564" s="296" t="str">
        <f>IF(明細!AJ558="","",明細!AJ558)</f>
        <v/>
      </c>
      <c r="AK564" s="297" t="str">
        <f>IF(明細!AK558="","",明細!AK558)</f>
        <v/>
      </c>
      <c r="AL564" s="298" t="str">
        <f>IF(明細!AL558="","",明細!AL558)</f>
        <v/>
      </c>
      <c r="AM564" s="299" t="str">
        <f>IF(明細!AM558="","",明細!AM558)</f>
        <v/>
      </c>
      <c r="AN564" s="300" t="str">
        <f>IF(明細!AN558="","",明細!AN558)</f>
        <v/>
      </c>
      <c r="AO564" s="300" t="str">
        <f>IF(明細!AO558="","",明細!AO558)</f>
        <v/>
      </c>
      <c r="AP564" s="300" t="str">
        <f>IF(明細!AP558="","",明細!AP558)</f>
        <v/>
      </c>
      <c r="AQ564" s="301" t="str">
        <f>IF(明細!AQ558="","",明細!AQ558)</f>
        <v/>
      </c>
      <c r="AR564" s="302" t="str">
        <f>IF(明細!AR558="","",明細!AR558)</f>
        <v/>
      </c>
      <c r="AU564" s="360"/>
      <c r="AV564" s="368"/>
      <c r="AW564" s="446" t="str">
        <f>IF(明細!AV558="","",明細!AV558)</f>
        <v/>
      </c>
      <c r="AX564" s="419" t="str">
        <f>IF(明細!AT558="","",明細!AT558)</f>
        <v/>
      </c>
      <c r="AY564" s="280" t="str">
        <f>IF($AX564="","",VLOOKUP($AX564,リスト!$CL:$CM,2,FALSE))</f>
        <v/>
      </c>
      <c r="AZ564" s="3"/>
      <c r="BA564" s="280" t="str">
        <f>IF(BB564="","",VLOOKUP(BB564,リスト!$K:$L,2,FALSE))</f>
        <v/>
      </c>
      <c r="BB564" s="3"/>
      <c r="BC564" s="3"/>
      <c r="BD564" s="87"/>
      <c r="BE564" s="280" t="str">
        <f>IF(BF564="","",VLOOKUP(BF564,リスト!$I:$J,2,FALSE))</f>
        <v/>
      </c>
      <c r="BF564" s="3"/>
      <c r="BG564" s="280" t="str">
        <f>IF(BH564="","",VLOOKUP(BH564,リスト!$M:$N,2,FALSE))</f>
        <v/>
      </c>
      <c r="BH564" s="282"/>
      <c r="BI564" s="280" t="str">
        <f>IF(BJ564="","",VLOOKUP(BJ564,リスト!$O:$P,2,FALSE))</f>
        <v/>
      </c>
      <c r="BJ564" s="24"/>
      <c r="BM564" s="451" t="str">
        <f>IF(明細!AV558="","",明細!AV558)</f>
        <v/>
      </c>
      <c r="BN564" s="453" t="str">
        <f>IF(明細!AT558="","",明細!AT558)</f>
        <v/>
      </c>
      <c r="BO564" s="280" t="str">
        <f>IF($BN564="","",VLOOKUP($BN564,リスト!$CL:$CM,2,FALSE))</f>
        <v/>
      </c>
      <c r="BP564" s="280" t="str">
        <f>IF(BQ564="","",VLOOKUP(BQ564,リスト!$K$5:$L$7,2,FALSE))</f>
        <v/>
      </c>
      <c r="BQ564" s="13"/>
      <c r="BR564" s="13"/>
      <c r="BS564" s="47"/>
      <c r="BT564" s="280" t="str">
        <f>IF(BU564="","",VLOOKUP(BU564,リスト!I555:J573,2,FALSE))</f>
        <v/>
      </c>
      <c r="BU564" s="13"/>
      <c r="BV564" s="13"/>
      <c r="BW564" s="282"/>
      <c r="BX564" s="282"/>
      <c r="BY564" s="280" t="str">
        <f>IF(BZ564="","",VLOOKUP(BZ564,リスト!$S$5:$T$6,2,FALSE))</f>
        <v/>
      </c>
      <c r="BZ564" s="3"/>
      <c r="CA564" s="3"/>
      <c r="CB564" s="81"/>
      <c r="CC564" s="280" t="str">
        <f t="shared" si="75"/>
        <v/>
      </c>
      <c r="CD564" s="83"/>
      <c r="CE564" s="83"/>
      <c r="CF564" s="83"/>
      <c r="CG564" s="83"/>
      <c r="CH564" s="282" t="str">
        <f t="shared" si="76"/>
        <v/>
      </c>
      <c r="CI564" s="83"/>
      <c r="CJ564" s="280" t="str">
        <f t="shared" si="77"/>
        <v/>
      </c>
      <c r="CK564" s="87"/>
      <c r="CL564" s="78"/>
      <c r="CM564" s="83"/>
      <c r="CN564" s="83"/>
      <c r="CO564" s="83"/>
      <c r="CP564" s="280" t="str">
        <f t="shared" si="82"/>
        <v/>
      </c>
      <c r="CQ564" s="81"/>
      <c r="CR564" s="280" t="str">
        <f t="shared" si="83"/>
        <v/>
      </c>
      <c r="CS564" s="3"/>
      <c r="CT564" s="3"/>
      <c r="CU564" s="280" t="str">
        <f>IF(CV564="","",VLOOKUP(CV564,リスト!$V$5:$W$6,2,FALSE))</f>
        <v/>
      </c>
      <c r="CV564" s="3"/>
      <c r="CW564" s="280" t="str">
        <f>IF(CX564="","",VLOOKUP(CX564,リスト!$X$5:$Y$6,2,FALSE))</f>
        <v/>
      </c>
      <c r="CX564" s="3"/>
      <c r="CY564" s="77"/>
      <c r="CZ564" s="77"/>
      <c r="DA564" s="75"/>
      <c r="DB564" s="75"/>
      <c r="DC564" s="75"/>
      <c r="DD564" s="75"/>
      <c r="DE564" s="280" t="str">
        <f>IF(DF564="","",VLOOKUP(DF564,リスト!$Z$5:$AA$10,2,FALSE))</f>
        <v/>
      </c>
      <c r="DF564" s="3"/>
      <c r="DG564" s="280" t="str">
        <f>IF(DH564="","",VLOOKUP(DH564,リスト!$AB$5:$AC$12,2,FALSE))</f>
        <v/>
      </c>
      <c r="DH564" s="63"/>
      <c r="DI564" s="280" t="str">
        <f>IF(DJ564="","",VLOOKUP(DJ564,リスト!$AD$5:$AE$7,2,FALSE))</f>
        <v/>
      </c>
      <c r="DJ564" s="3"/>
      <c r="DK564" s="280" t="str">
        <f>IF(DL564="","",VLOOKUP(DL564,リスト!$AF$5:$AG$10,2,FALSE))</f>
        <v/>
      </c>
      <c r="DL564" s="3"/>
      <c r="DM564" s="280" t="str">
        <f>IF(DN564="","",VLOOKUP(DN564,リスト!$AH$5:$AI$6,2,FALSE))</f>
        <v/>
      </c>
      <c r="DN564" s="3"/>
      <c r="DO564" s="280" t="str">
        <f>IF(DP564="","",VLOOKUP(DP564,リスト!$AJ$5:$AK$6,2,FALSE))</f>
        <v/>
      </c>
      <c r="DP564" s="3"/>
      <c r="DQ564" s="280" t="str">
        <f>IF(DR564="","",VLOOKUP(DR564,リスト!$AL$5:$AM$7,2,FALSE))</f>
        <v/>
      </c>
      <c r="DR564" s="3"/>
      <c r="DS564" s="13"/>
      <c r="DT564" s="85"/>
      <c r="DU564" s="85"/>
      <c r="DV564" s="281" t="str">
        <f>IF(DW564="","",VLOOKUP(DW564,リスト!$AN$5:$AO$6,2,FALSE))</f>
        <v/>
      </c>
      <c r="DW564" s="13"/>
      <c r="DX564" s="341"/>
      <c r="DY564" s="345"/>
      <c r="DZ564" s="341"/>
      <c r="EA564" s="345"/>
      <c r="EB564" s="280" t="str">
        <f>IF(EC564="","",VLOOKUP(EC564,リスト!$AW$5:$AX$8,2,FALSE))</f>
        <v/>
      </c>
      <c r="EC564" s="3"/>
      <c r="ED564" s="85"/>
      <c r="EE564" s="280" t="str">
        <f>IF(EF564="","",VLOOKUP(EF564,リスト!$AY$5:$AZ$10,2,FALSE))</f>
        <v/>
      </c>
      <c r="EF564" s="3"/>
      <c r="EG564" s="280" t="str">
        <f>IF(EH564="","",VLOOKUP(EH564,リスト!$BA$5:$BB$10,2,FALSE))</f>
        <v/>
      </c>
      <c r="EH564" s="3"/>
      <c r="EI564" s="280" t="str">
        <f>IF(EJ564="","",VLOOKUP(EJ564,リスト!$BC$5:$BD$10,2,FALSE))</f>
        <v/>
      </c>
      <c r="EJ564" s="3"/>
      <c r="EK564" s="280" t="str">
        <f>IF(EL564="","",VLOOKUP(EL564,リスト!$BE$5:$BF$10,2,FALSE))</f>
        <v/>
      </c>
      <c r="EL564" s="3"/>
      <c r="EM564" s="78"/>
      <c r="EN564" s="73"/>
      <c r="EO564" s="73"/>
      <c r="EP564" s="13"/>
      <c r="EQ564" s="13"/>
      <c r="ER564" s="280" t="str">
        <f>IF(ES564="","",VLOOKUP(ES564,リスト!$BG$5:$BH$10,2,FALSE))</f>
        <v/>
      </c>
      <c r="ES564" s="13"/>
      <c r="ET564" s="13"/>
      <c r="EU564" s="13"/>
      <c r="EV564" s="13"/>
      <c r="EW564" s="13"/>
      <c r="EX564" s="81"/>
      <c r="EY564" s="81"/>
      <c r="EZ564" s="26"/>
      <c r="FA564" s="281" t="str">
        <f>IF($EZ564="","",INDEX(リスト!$BI$5:$BJ$40,MATCH($EZ564,リスト!$BJ$5:$BJ$40,0),1))</f>
        <v/>
      </c>
      <c r="FB564" s="280" t="str">
        <f>IF(FC564="","",VLOOKUP(FC564,リスト!$BK:$BL,2,FALSE))</f>
        <v/>
      </c>
      <c r="FC564" s="13"/>
      <c r="FD564" s="331"/>
      <c r="FE564" s="3"/>
      <c r="FF564" s="280" t="str">
        <f>IF(FG564="","",VLOOKUP(FG564,リスト!$BO$5:$BP$6,2,FALSE))</f>
        <v/>
      </c>
      <c r="FG564" s="3"/>
      <c r="FH564" s="280" t="str">
        <f>IF(FI564="","",VLOOKUP(FI564,リスト!$BQ$5:$BR$8,2,FALSE))</f>
        <v/>
      </c>
      <c r="FI564" s="3"/>
      <c r="FJ564" s="282"/>
      <c r="FK564" s="280" t="str">
        <f>IF(FL564="","",VLOOKUP(FL564,リスト!$BS$5:$BT$6,2,FALSE))</f>
        <v/>
      </c>
      <c r="FL564" s="63"/>
      <c r="FM564" s="13"/>
      <c r="FN564" s="13"/>
      <c r="FO564" s="13"/>
      <c r="FP564" s="283" t="str">
        <f t="shared" si="78"/>
        <v/>
      </c>
      <c r="FQ564" s="283" t="str">
        <f t="shared" si="78"/>
        <v/>
      </c>
      <c r="FR564" s="13"/>
      <c r="FS564" s="85"/>
      <c r="FT564" s="85"/>
      <c r="FU564" s="281" t="str">
        <f t="shared" si="79"/>
        <v/>
      </c>
      <c r="FV564" s="280" t="str">
        <f>IF(FW564="","",VLOOKUP(FW564,リスト!$BV$5:$BW$10,2,FALSE))</f>
        <v/>
      </c>
      <c r="FW564" s="26"/>
      <c r="FX564" s="282" t="str">
        <f t="shared" si="80"/>
        <v/>
      </c>
      <c r="FY564" s="280" t="str">
        <f>IF(FZ564="","",VLOOKUP(FZ564,リスト!$BX$5:$BY$6,2,FALSE))</f>
        <v/>
      </c>
      <c r="FZ564" s="3"/>
      <c r="GA564" s="280" t="str">
        <f>IF(GB564="","",VLOOKUP(GB564,リスト!$BZ$5:$CA$6,2,FALSE))</f>
        <v/>
      </c>
      <c r="GB564" s="13"/>
      <c r="GC564" s="281" t="str">
        <f>IF(GD564="","",VLOOKUP(GD564,リスト!$CB$5:$CC$6,2,FALSE))</f>
        <v/>
      </c>
      <c r="GD564" s="13"/>
      <c r="GE564" s="13"/>
      <c r="GF564" s="13"/>
      <c r="GG564" s="75"/>
      <c r="GH564" s="281" t="str">
        <f t="shared" si="81"/>
        <v/>
      </c>
      <c r="GI564" s="128"/>
      <c r="GJ564" s="281" t="str">
        <f>IF(GK564="","",VLOOKUP(GK564,リスト!$CD$5:$CE$6,2,FALSE))</f>
        <v/>
      </c>
      <c r="GK564" s="13"/>
      <c r="GL564" s="281" t="str">
        <f>IF(GM564="","",VLOOKUP(GM564,リスト!$CF$5:$CG$5,2,FALSE))</f>
        <v/>
      </c>
      <c r="GM564" s="26"/>
      <c r="GN564" s="280" t="str">
        <f>IF(GO564="","",VLOOKUP(GO564,リスト!$CH$5:$CI$5,2,FALSE))</f>
        <v/>
      </c>
      <c r="GO564" s="284"/>
      <c r="GP564" s="284"/>
      <c r="GQ564" s="284"/>
      <c r="GR564" s="284"/>
      <c r="GS564" s="284"/>
      <c r="GT564" s="284"/>
      <c r="GU564" s="284"/>
      <c r="GV564" s="284"/>
      <c r="GW564" s="284"/>
      <c r="GX564" s="285"/>
    </row>
    <row r="565" spans="2:206" s="177" customFormat="1" ht="24.75" hidden="1" customHeight="1" outlineLevel="1">
      <c r="B565" s="286" t="str">
        <f>IF(明細!B559="","",明細!B559)</f>
        <v/>
      </c>
      <c r="C565" s="287" t="str">
        <f>IF(明細!C559="","",明細!C559)</f>
        <v/>
      </c>
      <c r="D565" s="265" t="str">
        <f>IF(明細!D559="","",明細!D559)</f>
        <v/>
      </c>
      <c r="E565" s="265" t="str">
        <f>IF(明細!E559="","",明細!E559)</f>
        <v/>
      </c>
      <c r="F565" s="265" t="str">
        <f>IF(明細!F559="","",明細!F559)</f>
        <v/>
      </c>
      <c r="G565" s="265" t="str">
        <f>IF(明細!G559="","",明細!G559)</f>
        <v/>
      </c>
      <c r="H565" s="265" t="str">
        <f>IF(明細!H559="","",明細!H559)</f>
        <v/>
      </c>
      <c r="I565" s="265" t="str">
        <f>IF(明細!I559="","",明細!I559)</f>
        <v/>
      </c>
      <c r="J565" s="265" t="str">
        <f>IF(明細!J559="","",明細!J559)</f>
        <v/>
      </c>
      <c r="K565" s="265" t="str">
        <f>IF(明細!K559="","",明細!K559)</f>
        <v/>
      </c>
      <c r="L565" s="265" t="str">
        <f>IF(明細!L559="","",明細!L559)</f>
        <v/>
      </c>
      <c r="M565" s="265" t="str">
        <f>IF(明細!M559="","",明細!M559)</f>
        <v/>
      </c>
      <c r="N565" s="265" t="str">
        <f>IF(明細!N559="","",明細!N559)</f>
        <v/>
      </c>
      <c r="O565" s="265" t="str">
        <f>IF(明細!O559="","",明細!O559)</f>
        <v/>
      </c>
      <c r="P565" s="265" t="str">
        <f>IF(明細!P559="","",明細!P559)</f>
        <v/>
      </c>
      <c r="Q565" s="265" t="str">
        <f>IF(明細!Q559="","",明細!Q559)</f>
        <v/>
      </c>
      <c r="R565" s="289" t="str">
        <f>IF(明細!R559="","",明細!R559)</f>
        <v/>
      </c>
      <c r="S565" s="291" t="str">
        <f>IF(明細!S559="","",明細!S559)</f>
        <v/>
      </c>
      <c r="T565" s="291" t="str">
        <f>IF(明細!T559="","",明細!T559)</f>
        <v/>
      </c>
      <c r="U565" s="291" t="str">
        <f>IF(明細!U559="","",明細!U559)</f>
        <v/>
      </c>
      <c r="V565" s="292" t="str">
        <f>IF(明細!V559="","",明細!V559)</f>
        <v>個</v>
      </c>
      <c r="W565" s="292" t="str">
        <f>IF(明細!W559="","",明細!W559)</f>
        <v/>
      </c>
      <c r="X565" s="293" t="str">
        <f>IF(明細!X559="","",明細!X559)</f>
        <v/>
      </c>
      <c r="Y565" s="134" t="str">
        <f>IF(明細!Y559="","",明細!Y559)</f>
        <v/>
      </c>
      <c r="Z565" s="135" t="str">
        <f>IF(明細!Z559="","",明細!Z559)</f>
        <v/>
      </c>
      <c r="AA565" s="134" t="str">
        <f>IF(明細!AA559="","",明細!AA559)</f>
        <v/>
      </c>
      <c r="AB565" s="303" t="str">
        <f>IF(明細!AB559="","",明細!AB559)</f>
        <v/>
      </c>
      <c r="AC565" s="134" t="str">
        <f>IF(明細!AC559="","",明細!AC559)</f>
        <v/>
      </c>
      <c r="AD565" s="183" t="str">
        <f>IF(明細!AD559="","",明細!AD559)</f>
        <v/>
      </c>
      <c r="AE565" s="184">
        <f>IF(明細!AE559="","",明細!AE559)</f>
        <v>0.1</v>
      </c>
      <c r="AF565" s="185" t="str">
        <f>IF(明細!AF559="","",明細!AF559)</f>
        <v/>
      </c>
      <c r="AG565" s="186" t="str">
        <f>IF(明細!AG559="","",明細!AG559)</f>
        <v/>
      </c>
      <c r="AH565" s="186" t="str">
        <f>IF(明細!AH559="","",明細!AH559)</f>
        <v/>
      </c>
      <c r="AI565" s="187" t="str">
        <f>IF(明細!AI559="","",明細!AI559)</f>
        <v/>
      </c>
      <c r="AJ565" s="296" t="str">
        <f>IF(明細!AJ559="","",明細!AJ559)</f>
        <v/>
      </c>
      <c r="AK565" s="297" t="str">
        <f>IF(明細!AK559="","",明細!AK559)</f>
        <v/>
      </c>
      <c r="AL565" s="298" t="str">
        <f>IF(明細!AL559="","",明細!AL559)</f>
        <v/>
      </c>
      <c r="AM565" s="299" t="str">
        <f>IF(明細!AM559="","",明細!AM559)</f>
        <v/>
      </c>
      <c r="AN565" s="300" t="str">
        <f>IF(明細!AN559="","",明細!AN559)</f>
        <v/>
      </c>
      <c r="AO565" s="300" t="str">
        <f>IF(明細!AO559="","",明細!AO559)</f>
        <v/>
      </c>
      <c r="AP565" s="300" t="str">
        <f>IF(明細!AP559="","",明細!AP559)</f>
        <v/>
      </c>
      <c r="AQ565" s="301" t="str">
        <f>IF(明細!AQ559="","",明細!AQ559)</f>
        <v/>
      </c>
      <c r="AR565" s="302" t="str">
        <f>IF(明細!AR559="","",明細!AR559)</f>
        <v/>
      </c>
      <c r="AU565" s="360"/>
      <c r="AV565" s="368"/>
      <c r="AW565" s="446" t="str">
        <f>IF(明細!AV559="","",明細!AV559)</f>
        <v/>
      </c>
      <c r="AX565" s="419" t="str">
        <f>IF(明細!AT559="","",明細!AT559)</f>
        <v/>
      </c>
      <c r="AY565" s="280" t="str">
        <f>IF($AX565="","",VLOOKUP($AX565,リスト!$CL:$CM,2,FALSE))</f>
        <v/>
      </c>
      <c r="AZ565" s="3"/>
      <c r="BA565" s="280" t="str">
        <f>IF(BB565="","",VLOOKUP(BB565,リスト!$K:$L,2,FALSE))</f>
        <v/>
      </c>
      <c r="BB565" s="3"/>
      <c r="BC565" s="3"/>
      <c r="BD565" s="87"/>
      <c r="BE565" s="280" t="str">
        <f>IF(BF565="","",VLOOKUP(BF565,リスト!$I:$J,2,FALSE))</f>
        <v/>
      </c>
      <c r="BF565" s="3"/>
      <c r="BG565" s="280" t="str">
        <f>IF(BH565="","",VLOOKUP(BH565,リスト!$M:$N,2,FALSE))</f>
        <v/>
      </c>
      <c r="BH565" s="282"/>
      <c r="BI565" s="280" t="str">
        <f>IF(BJ565="","",VLOOKUP(BJ565,リスト!$O:$P,2,FALSE))</f>
        <v/>
      </c>
      <c r="BJ565" s="24"/>
      <c r="BM565" s="451" t="str">
        <f>IF(明細!AV559="","",明細!AV559)</f>
        <v/>
      </c>
      <c r="BN565" s="453" t="str">
        <f>IF(明細!AT559="","",明細!AT559)</f>
        <v/>
      </c>
      <c r="BO565" s="280" t="str">
        <f>IF($BN565="","",VLOOKUP($BN565,リスト!$CL:$CM,2,FALSE))</f>
        <v/>
      </c>
      <c r="BP565" s="280" t="str">
        <f>IF(BQ565="","",VLOOKUP(BQ565,リスト!$K$5:$L$7,2,FALSE))</f>
        <v/>
      </c>
      <c r="BQ565" s="13"/>
      <c r="BR565" s="13"/>
      <c r="BS565" s="47"/>
      <c r="BT565" s="280" t="str">
        <f>IF(BU565="","",VLOOKUP(BU565,リスト!I556:J574,2,FALSE))</f>
        <v/>
      </c>
      <c r="BU565" s="13"/>
      <c r="BV565" s="13"/>
      <c r="BW565" s="282"/>
      <c r="BX565" s="282"/>
      <c r="BY565" s="280" t="str">
        <f>IF(BZ565="","",VLOOKUP(BZ565,リスト!$S$5:$T$6,2,FALSE))</f>
        <v/>
      </c>
      <c r="BZ565" s="3"/>
      <c r="CA565" s="3"/>
      <c r="CB565" s="81"/>
      <c r="CC565" s="280" t="str">
        <f t="shared" si="75"/>
        <v/>
      </c>
      <c r="CD565" s="83"/>
      <c r="CE565" s="83"/>
      <c r="CF565" s="83"/>
      <c r="CG565" s="83"/>
      <c r="CH565" s="282" t="str">
        <f t="shared" si="76"/>
        <v/>
      </c>
      <c r="CI565" s="83"/>
      <c r="CJ565" s="280" t="str">
        <f t="shared" si="77"/>
        <v/>
      </c>
      <c r="CK565" s="87"/>
      <c r="CL565" s="78"/>
      <c r="CM565" s="83"/>
      <c r="CN565" s="83"/>
      <c r="CO565" s="83"/>
      <c r="CP565" s="280" t="str">
        <f t="shared" si="82"/>
        <v/>
      </c>
      <c r="CQ565" s="81"/>
      <c r="CR565" s="280" t="str">
        <f t="shared" si="83"/>
        <v/>
      </c>
      <c r="CS565" s="3"/>
      <c r="CT565" s="3"/>
      <c r="CU565" s="280" t="str">
        <f>IF(CV565="","",VLOOKUP(CV565,リスト!$V$5:$W$6,2,FALSE))</f>
        <v/>
      </c>
      <c r="CV565" s="3"/>
      <c r="CW565" s="280" t="str">
        <f>IF(CX565="","",VLOOKUP(CX565,リスト!$X$5:$Y$6,2,FALSE))</f>
        <v/>
      </c>
      <c r="CX565" s="3"/>
      <c r="CY565" s="77"/>
      <c r="CZ565" s="77"/>
      <c r="DA565" s="75"/>
      <c r="DB565" s="75"/>
      <c r="DC565" s="75"/>
      <c r="DD565" s="75"/>
      <c r="DE565" s="280" t="str">
        <f>IF(DF565="","",VLOOKUP(DF565,リスト!$Z$5:$AA$10,2,FALSE))</f>
        <v/>
      </c>
      <c r="DF565" s="3"/>
      <c r="DG565" s="280" t="str">
        <f>IF(DH565="","",VLOOKUP(DH565,リスト!$AB$5:$AC$12,2,FALSE))</f>
        <v/>
      </c>
      <c r="DH565" s="63"/>
      <c r="DI565" s="280" t="str">
        <f>IF(DJ565="","",VLOOKUP(DJ565,リスト!$AD$5:$AE$7,2,FALSE))</f>
        <v/>
      </c>
      <c r="DJ565" s="3"/>
      <c r="DK565" s="280" t="str">
        <f>IF(DL565="","",VLOOKUP(DL565,リスト!$AF$5:$AG$10,2,FALSE))</f>
        <v/>
      </c>
      <c r="DL565" s="3"/>
      <c r="DM565" s="280" t="str">
        <f>IF(DN565="","",VLOOKUP(DN565,リスト!$AH$5:$AI$6,2,FALSE))</f>
        <v/>
      </c>
      <c r="DN565" s="3"/>
      <c r="DO565" s="280" t="str">
        <f>IF(DP565="","",VLOOKUP(DP565,リスト!$AJ$5:$AK$6,2,FALSE))</f>
        <v/>
      </c>
      <c r="DP565" s="3"/>
      <c r="DQ565" s="280" t="str">
        <f>IF(DR565="","",VLOOKUP(DR565,リスト!$AL$5:$AM$7,2,FALSE))</f>
        <v/>
      </c>
      <c r="DR565" s="3"/>
      <c r="DS565" s="13"/>
      <c r="DT565" s="85"/>
      <c r="DU565" s="85"/>
      <c r="DV565" s="281" t="str">
        <f>IF(DW565="","",VLOOKUP(DW565,リスト!$AN$5:$AO$6,2,FALSE))</f>
        <v/>
      </c>
      <c r="DW565" s="13"/>
      <c r="DX565" s="341"/>
      <c r="DY565" s="345"/>
      <c r="DZ565" s="341"/>
      <c r="EA565" s="345"/>
      <c r="EB565" s="280" t="str">
        <f>IF(EC565="","",VLOOKUP(EC565,リスト!$AW$5:$AX$8,2,FALSE))</f>
        <v/>
      </c>
      <c r="EC565" s="3"/>
      <c r="ED565" s="85"/>
      <c r="EE565" s="280" t="str">
        <f>IF(EF565="","",VLOOKUP(EF565,リスト!$AY$5:$AZ$10,2,FALSE))</f>
        <v/>
      </c>
      <c r="EF565" s="3"/>
      <c r="EG565" s="280" t="str">
        <f>IF(EH565="","",VLOOKUP(EH565,リスト!$BA$5:$BB$10,2,FALSE))</f>
        <v/>
      </c>
      <c r="EH565" s="3"/>
      <c r="EI565" s="280" t="str">
        <f>IF(EJ565="","",VLOOKUP(EJ565,リスト!$BC$5:$BD$10,2,FALSE))</f>
        <v/>
      </c>
      <c r="EJ565" s="3"/>
      <c r="EK565" s="280" t="str">
        <f>IF(EL565="","",VLOOKUP(EL565,リスト!$BE$5:$BF$10,2,FALSE))</f>
        <v/>
      </c>
      <c r="EL565" s="3"/>
      <c r="EM565" s="78"/>
      <c r="EN565" s="73"/>
      <c r="EO565" s="73"/>
      <c r="EP565" s="13"/>
      <c r="EQ565" s="13"/>
      <c r="ER565" s="280" t="str">
        <f>IF(ES565="","",VLOOKUP(ES565,リスト!$BG$5:$BH$10,2,FALSE))</f>
        <v/>
      </c>
      <c r="ES565" s="13"/>
      <c r="ET565" s="13"/>
      <c r="EU565" s="13"/>
      <c r="EV565" s="13"/>
      <c r="EW565" s="13"/>
      <c r="EX565" s="81"/>
      <c r="EY565" s="81"/>
      <c r="EZ565" s="26"/>
      <c r="FA565" s="281" t="str">
        <f>IF($EZ565="","",INDEX(リスト!$BI$5:$BJ$40,MATCH($EZ565,リスト!$BJ$5:$BJ$40,0),1))</f>
        <v/>
      </c>
      <c r="FB565" s="280" t="str">
        <f>IF(FC565="","",VLOOKUP(FC565,リスト!$BK:$BL,2,FALSE))</f>
        <v/>
      </c>
      <c r="FC565" s="13"/>
      <c r="FD565" s="331"/>
      <c r="FE565" s="3"/>
      <c r="FF565" s="280" t="str">
        <f>IF(FG565="","",VLOOKUP(FG565,リスト!$BO$5:$BP$6,2,FALSE))</f>
        <v/>
      </c>
      <c r="FG565" s="3"/>
      <c r="FH565" s="280" t="str">
        <f>IF(FI565="","",VLOOKUP(FI565,リスト!$BQ$5:$BR$8,2,FALSE))</f>
        <v/>
      </c>
      <c r="FI565" s="3"/>
      <c r="FJ565" s="282"/>
      <c r="FK565" s="280" t="str">
        <f>IF(FL565="","",VLOOKUP(FL565,リスト!$BS$5:$BT$6,2,FALSE))</f>
        <v/>
      </c>
      <c r="FL565" s="63"/>
      <c r="FM565" s="13"/>
      <c r="FN565" s="13"/>
      <c r="FO565" s="13"/>
      <c r="FP565" s="283" t="str">
        <f t="shared" si="78"/>
        <v/>
      </c>
      <c r="FQ565" s="283" t="str">
        <f t="shared" si="78"/>
        <v/>
      </c>
      <c r="FR565" s="13"/>
      <c r="FS565" s="85"/>
      <c r="FT565" s="85"/>
      <c r="FU565" s="281" t="str">
        <f t="shared" si="79"/>
        <v/>
      </c>
      <c r="FV565" s="280" t="str">
        <f>IF(FW565="","",VLOOKUP(FW565,リスト!$BV$5:$BW$10,2,FALSE))</f>
        <v/>
      </c>
      <c r="FW565" s="26"/>
      <c r="FX565" s="282" t="str">
        <f t="shared" si="80"/>
        <v/>
      </c>
      <c r="FY565" s="280" t="str">
        <f>IF(FZ565="","",VLOOKUP(FZ565,リスト!$BX$5:$BY$6,2,FALSE))</f>
        <v/>
      </c>
      <c r="FZ565" s="3"/>
      <c r="GA565" s="280" t="str">
        <f>IF(GB565="","",VLOOKUP(GB565,リスト!$BZ$5:$CA$6,2,FALSE))</f>
        <v/>
      </c>
      <c r="GB565" s="13"/>
      <c r="GC565" s="281" t="str">
        <f>IF(GD565="","",VLOOKUP(GD565,リスト!$CB$5:$CC$6,2,FALSE))</f>
        <v/>
      </c>
      <c r="GD565" s="13"/>
      <c r="GE565" s="13"/>
      <c r="GF565" s="13"/>
      <c r="GG565" s="75"/>
      <c r="GH565" s="281" t="str">
        <f t="shared" si="81"/>
        <v/>
      </c>
      <c r="GI565" s="128"/>
      <c r="GJ565" s="281" t="str">
        <f>IF(GK565="","",VLOOKUP(GK565,リスト!$CD$5:$CE$6,2,FALSE))</f>
        <v/>
      </c>
      <c r="GK565" s="13"/>
      <c r="GL565" s="281" t="str">
        <f>IF(GM565="","",VLOOKUP(GM565,リスト!$CF$5:$CG$5,2,FALSE))</f>
        <v/>
      </c>
      <c r="GM565" s="26"/>
      <c r="GN565" s="280" t="str">
        <f>IF(GO565="","",VLOOKUP(GO565,リスト!$CH$5:$CI$5,2,FALSE))</f>
        <v/>
      </c>
      <c r="GO565" s="284"/>
      <c r="GP565" s="284"/>
      <c r="GQ565" s="284"/>
      <c r="GR565" s="284"/>
      <c r="GS565" s="284"/>
      <c r="GT565" s="284"/>
      <c r="GU565" s="284"/>
      <c r="GV565" s="284"/>
      <c r="GW565" s="284"/>
      <c r="GX565" s="285"/>
    </row>
    <row r="566" spans="2:206" s="177" customFormat="1" ht="24.75" hidden="1" customHeight="1" outlineLevel="1">
      <c r="B566" s="286" t="str">
        <f>IF(明細!B560="","",明細!B560)</f>
        <v/>
      </c>
      <c r="C566" s="287" t="str">
        <f>IF(明細!C560="","",明細!C560)</f>
        <v/>
      </c>
      <c r="D566" s="265" t="str">
        <f>IF(明細!D560="","",明細!D560)</f>
        <v/>
      </c>
      <c r="E566" s="265" t="str">
        <f>IF(明細!E560="","",明細!E560)</f>
        <v/>
      </c>
      <c r="F566" s="265" t="str">
        <f>IF(明細!F560="","",明細!F560)</f>
        <v/>
      </c>
      <c r="G566" s="265" t="str">
        <f>IF(明細!G560="","",明細!G560)</f>
        <v/>
      </c>
      <c r="H566" s="265" t="str">
        <f>IF(明細!H560="","",明細!H560)</f>
        <v/>
      </c>
      <c r="I566" s="265" t="str">
        <f>IF(明細!I560="","",明細!I560)</f>
        <v/>
      </c>
      <c r="J566" s="265" t="str">
        <f>IF(明細!J560="","",明細!J560)</f>
        <v/>
      </c>
      <c r="K566" s="265" t="str">
        <f>IF(明細!K560="","",明細!K560)</f>
        <v/>
      </c>
      <c r="L566" s="265" t="str">
        <f>IF(明細!L560="","",明細!L560)</f>
        <v/>
      </c>
      <c r="M566" s="265" t="str">
        <f>IF(明細!M560="","",明細!M560)</f>
        <v/>
      </c>
      <c r="N566" s="265" t="str">
        <f>IF(明細!N560="","",明細!N560)</f>
        <v/>
      </c>
      <c r="O566" s="265" t="str">
        <f>IF(明細!O560="","",明細!O560)</f>
        <v/>
      </c>
      <c r="P566" s="265" t="str">
        <f>IF(明細!P560="","",明細!P560)</f>
        <v/>
      </c>
      <c r="Q566" s="265" t="str">
        <f>IF(明細!Q560="","",明細!Q560)</f>
        <v/>
      </c>
      <c r="R566" s="289" t="str">
        <f>IF(明細!R560="","",明細!R560)</f>
        <v/>
      </c>
      <c r="S566" s="291" t="str">
        <f>IF(明細!S560="","",明細!S560)</f>
        <v/>
      </c>
      <c r="T566" s="291" t="str">
        <f>IF(明細!T560="","",明細!T560)</f>
        <v/>
      </c>
      <c r="U566" s="291" t="str">
        <f>IF(明細!U560="","",明細!U560)</f>
        <v/>
      </c>
      <c r="V566" s="292" t="str">
        <f>IF(明細!V560="","",明細!V560)</f>
        <v>個</v>
      </c>
      <c r="W566" s="292" t="str">
        <f>IF(明細!W560="","",明細!W560)</f>
        <v/>
      </c>
      <c r="X566" s="293" t="str">
        <f>IF(明細!X560="","",明細!X560)</f>
        <v/>
      </c>
      <c r="Y566" s="134" t="str">
        <f>IF(明細!Y560="","",明細!Y560)</f>
        <v/>
      </c>
      <c r="Z566" s="135" t="str">
        <f>IF(明細!Z560="","",明細!Z560)</f>
        <v/>
      </c>
      <c r="AA566" s="134" t="str">
        <f>IF(明細!AA560="","",明細!AA560)</f>
        <v/>
      </c>
      <c r="AB566" s="303" t="str">
        <f>IF(明細!AB560="","",明細!AB560)</f>
        <v/>
      </c>
      <c r="AC566" s="134" t="str">
        <f>IF(明細!AC560="","",明細!AC560)</f>
        <v/>
      </c>
      <c r="AD566" s="183" t="str">
        <f>IF(明細!AD560="","",明細!AD560)</f>
        <v/>
      </c>
      <c r="AE566" s="184">
        <f>IF(明細!AE560="","",明細!AE560)</f>
        <v>0.1</v>
      </c>
      <c r="AF566" s="185" t="str">
        <f>IF(明細!AF560="","",明細!AF560)</f>
        <v/>
      </c>
      <c r="AG566" s="186" t="str">
        <f>IF(明細!AG560="","",明細!AG560)</f>
        <v/>
      </c>
      <c r="AH566" s="186" t="str">
        <f>IF(明細!AH560="","",明細!AH560)</f>
        <v/>
      </c>
      <c r="AI566" s="187" t="str">
        <f>IF(明細!AI560="","",明細!AI560)</f>
        <v/>
      </c>
      <c r="AJ566" s="296" t="str">
        <f>IF(明細!AJ560="","",明細!AJ560)</f>
        <v/>
      </c>
      <c r="AK566" s="297" t="str">
        <f>IF(明細!AK560="","",明細!AK560)</f>
        <v/>
      </c>
      <c r="AL566" s="298" t="str">
        <f>IF(明細!AL560="","",明細!AL560)</f>
        <v/>
      </c>
      <c r="AM566" s="299" t="str">
        <f>IF(明細!AM560="","",明細!AM560)</f>
        <v/>
      </c>
      <c r="AN566" s="300" t="str">
        <f>IF(明細!AN560="","",明細!AN560)</f>
        <v/>
      </c>
      <c r="AO566" s="300" t="str">
        <f>IF(明細!AO560="","",明細!AO560)</f>
        <v/>
      </c>
      <c r="AP566" s="300" t="str">
        <f>IF(明細!AP560="","",明細!AP560)</f>
        <v/>
      </c>
      <c r="AQ566" s="301" t="str">
        <f>IF(明細!AQ560="","",明細!AQ560)</f>
        <v/>
      </c>
      <c r="AR566" s="302" t="str">
        <f>IF(明細!AR560="","",明細!AR560)</f>
        <v/>
      </c>
      <c r="AU566" s="360"/>
      <c r="AV566" s="368"/>
      <c r="AW566" s="446" t="str">
        <f>IF(明細!AV560="","",明細!AV560)</f>
        <v/>
      </c>
      <c r="AX566" s="419" t="str">
        <f>IF(明細!AT560="","",明細!AT560)</f>
        <v/>
      </c>
      <c r="AY566" s="280" t="str">
        <f>IF($AX566="","",VLOOKUP($AX566,リスト!$CL:$CM,2,FALSE))</f>
        <v/>
      </c>
      <c r="AZ566" s="3"/>
      <c r="BA566" s="280" t="str">
        <f>IF(BB566="","",VLOOKUP(BB566,リスト!$K:$L,2,FALSE))</f>
        <v/>
      </c>
      <c r="BB566" s="3"/>
      <c r="BC566" s="3"/>
      <c r="BD566" s="87"/>
      <c r="BE566" s="280" t="str">
        <f>IF(BF566="","",VLOOKUP(BF566,リスト!$I:$J,2,FALSE))</f>
        <v/>
      </c>
      <c r="BF566" s="3"/>
      <c r="BG566" s="280" t="str">
        <f>IF(BH566="","",VLOOKUP(BH566,リスト!$M:$N,2,FALSE))</f>
        <v/>
      </c>
      <c r="BH566" s="282"/>
      <c r="BI566" s="280" t="str">
        <f>IF(BJ566="","",VLOOKUP(BJ566,リスト!$O:$P,2,FALSE))</f>
        <v/>
      </c>
      <c r="BJ566" s="24"/>
      <c r="BM566" s="451" t="str">
        <f>IF(明細!AV560="","",明細!AV560)</f>
        <v/>
      </c>
      <c r="BN566" s="453" t="str">
        <f>IF(明細!AT560="","",明細!AT560)</f>
        <v/>
      </c>
      <c r="BO566" s="280" t="str">
        <f>IF($BN566="","",VLOOKUP($BN566,リスト!$CL:$CM,2,FALSE))</f>
        <v/>
      </c>
      <c r="BP566" s="280" t="str">
        <f>IF(BQ566="","",VLOOKUP(BQ566,リスト!$K$5:$L$7,2,FALSE))</f>
        <v/>
      </c>
      <c r="BQ566" s="13"/>
      <c r="BR566" s="13"/>
      <c r="BS566" s="47"/>
      <c r="BT566" s="280" t="str">
        <f>IF(BU566="","",VLOOKUP(BU566,リスト!I557:J575,2,FALSE))</f>
        <v/>
      </c>
      <c r="BU566" s="13"/>
      <c r="BV566" s="13"/>
      <c r="BW566" s="282"/>
      <c r="BX566" s="282"/>
      <c r="BY566" s="280" t="str">
        <f>IF(BZ566="","",VLOOKUP(BZ566,リスト!$S$5:$T$6,2,FALSE))</f>
        <v/>
      </c>
      <c r="BZ566" s="3"/>
      <c r="CA566" s="3"/>
      <c r="CB566" s="81"/>
      <c r="CC566" s="280" t="str">
        <f t="shared" si="75"/>
        <v/>
      </c>
      <c r="CD566" s="83"/>
      <c r="CE566" s="83"/>
      <c r="CF566" s="83"/>
      <c r="CG566" s="83"/>
      <c r="CH566" s="282" t="str">
        <f t="shared" si="76"/>
        <v/>
      </c>
      <c r="CI566" s="83"/>
      <c r="CJ566" s="280" t="str">
        <f t="shared" si="77"/>
        <v/>
      </c>
      <c r="CK566" s="87"/>
      <c r="CL566" s="78"/>
      <c r="CM566" s="83"/>
      <c r="CN566" s="83"/>
      <c r="CO566" s="83"/>
      <c r="CP566" s="280" t="str">
        <f t="shared" si="82"/>
        <v/>
      </c>
      <c r="CQ566" s="81"/>
      <c r="CR566" s="280" t="str">
        <f t="shared" si="83"/>
        <v/>
      </c>
      <c r="CS566" s="3"/>
      <c r="CT566" s="3"/>
      <c r="CU566" s="280" t="str">
        <f>IF(CV566="","",VLOOKUP(CV566,リスト!$V$5:$W$6,2,FALSE))</f>
        <v/>
      </c>
      <c r="CV566" s="3"/>
      <c r="CW566" s="280" t="str">
        <f>IF(CX566="","",VLOOKUP(CX566,リスト!$X$5:$Y$6,2,FALSE))</f>
        <v/>
      </c>
      <c r="CX566" s="3"/>
      <c r="CY566" s="77"/>
      <c r="CZ566" s="77"/>
      <c r="DA566" s="75"/>
      <c r="DB566" s="75"/>
      <c r="DC566" s="75"/>
      <c r="DD566" s="75"/>
      <c r="DE566" s="280" t="str">
        <f>IF(DF566="","",VLOOKUP(DF566,リスト!$Z$5:$AA$10,2,FALSE))</f>
        <v/>
      </c>
      <c r="DF566" s="3"/>
      <c r="DG566" s="280" t="str">
        <f>IF(DH566="","",VLOOKUP(DH566,リスト!$AB$5:$AC$12,2,FALSE))</f>
        <v/>
      </c>
      <c r="DH566" s="63"/>
      <c r="DI566" s="280" t="str">
        <f>IF(DJ566="","",VLOOKUP(DJ566,リスト!$AD$5:$AE$7,2,FALSE))</f>
        <v/>
      </c>
      <c r="DJ566" s="3"/>
      <c r="DK566" s="280" t="str">
        <f>IF(DL566="","",VLOOKUP(DL566,リスト!$AF$5:$AG$10,2,FALSE))</f>
        <v/>
      </c>
      <c r="DL566" s="3"/>
      <c r="DM566" s="280" t="str">
        <f>IF(DN566="","",VLOOKUP(DN566,リスト!$AH$5:$AI$6,2,FALSE))</f>
        <v/>
      </c>
      <c r="DN566" s="3"/>
      <c r="DO566" s="280" t="str">
        <f>IF(DP566="","",VLOOKUP(DP566,リスト!$AJ$5:$AK$6,2,FALSE))</f>
        <v/>
      </c>
      <c r="DP566" s="3"/>
      <c r="DQ566" s="280" t="str">
        <f>IF(DR566="","",VLOOKUP(DR566,リスト!$AL$5:$AM$7,2,FALSE))</f>
        <v/>
      </c>
      <c r="DR566" s="3"/>
      <c r="DS566" s="13"/>
      <c r="DT566" s="85"/>
      <c r="DU566" s="85"/>
      <c r="DV566" s="281" t="str">
        <f>IF(DW566="","",VLOOKUP(DW566,リスト!$AN$5:$AO$6,2,FALSE))</f>
        <v/>
      </c>
      <c r="DW566" s="13"/>
      <c r="DX566" s="341"/>
      <c r="DY566" s="345"/>
      <c r="DZ566" s="341"/>
      <c r="EA566" s="345"/>
      <c r="EB566" s="280" t="str">
        <f>IF(EC566="","",VLOOKUP(EC566,リスト!$AW$5:$AX$8,2,FALSE))</f>
        <v/>
      </c>
      <c r="EC566" s="3"/>
      <c r="ED566" s="85"/>
      <c r="EE566" s="280" t="str">
        <f>IF(EF566="","",VLOOKUP(EF566,リスト!$AY$5:$AZ$10,2,FALSE))</f>
        <v/>
      </c>
      <c r="EF566" s="3"/>
      <c r="EG566" s="280" t="str">
        <f>IF(EH566="","",VLOOKUP(EH566,リスト!$BA$5:$BB$10,2,FALSE))</f>
        <v/>
      </c>
      <c r="EH566" s="3"/>
      <c r="EI566" s="280" t="str">
        <f>IF(EJ566="","",VLOOKUP(EJ566,リスト!$BC$5:$BD$10,2,FALSE))</f>
        <v/>
      </c>
      <c r="EJ566" s="3"/>
      <c r="EK566" s="280" t="str">
        <f>IF(EL566="","",VLOOKUP(EL566,リスト!$BE$5:$BF$10,2,FALSE))</f>
        <v/>
      </c>
      <c r="EL566" s="3"/>
      <c r="EM566" s="78"/>
      <c r="EN566" s="73"/>
      <c r="EO566" s="73"/>
      <c r="EP566" s="13"/>
      <c r="EQ566" s="13"/>
      <c r="ER566" s="280" t="str">
        <f>IF(ES566="","",VLOOKUP(ES566,リスト!$BG$5:$BH$10,2,FALSE))</f>
        <v/>
      </c>
      <c r="ES566" s="13"/>
      <c r="ET566" s="13"/>
      <c r="EU566" s="13"/>
      <c r="EV566" s="13"/>
      <c r="EW566" s="13"/>
      <c r="EX566" s="81"/>
      <c r="EY566" s="81"/>
      <c r="EZ566" s="26"/>
      <c r="FA566" s="281" t="str">
        <f>IF($EZ566="","",INDEX(リスト!$BI$5:$BJ$40,MATCH($EZ566,リスト!$BJ$5:$BJ$40,0),1))</f>
        <v/>
      </c>
      <c r="FB566" s="280" t="str">
        <f>IF(FC566="","",VLOOKUP(FC566,リスト!$BK:$BL,2,FALSE))</f>
        <v/>
      </c>
      <c r="FC566" s="13"/>
      <c r="FD566" s="331"/>
      <c r="FE566" s="3"/>
      <c r="FF566" s="280" t="str">
        <f>IF(FG566="","",VLOOKUP(FG566,リスト!$BO$5:$BP$6,2,FALSE))</f>
        <v/>
      </c>
      <c r="FG566" s="3"/>
      <c r="FH566" s="280" t="str">
        <f>IF(FI566="","",VLOOKUP(FI566,リスト!$BQ$5:$BR$8,2,FALSE))</f>
        <v/>
      </c>
      <c r="FI566" s="3"/>
      <c r="FJ566" s="282"/>
      <c r="FK566" s="280" t="str">
        <f>IF(FL566="","",VLOOKUP(FL566,リスト!$BS$5:$BT$6,2,FALSE))</f>
        <v/>
      </c>
      <c r="FL566" s="63"/>
      <c r="FM566" s="13"/>
      <c r="FN566" s="13"/>
      <c r="FO566" s="13"/>
      <c r="FP566" s="283" t="str">
        <f t="shared" si="78"/>
        <v/>
      </c>
      <c r="FQ566" s="283" t="str">
        <f t="shared" si="78"/>
        <v/>
      </c>
      <c r="FR566" s="13"/>
      <c r="FS566" s="85"/>
      <c r="FT566" s="85"/>
      <c r="FU566" s="281" t="str">
        <f t="shared" si="79"/>
        <v/>
      </c>
      <c r="FV566" s="280" t="str">
        <f>IF(FW566="","",VLOOKUP(FW566,リスト!$BV$5:$BW$10,2,FALSE))</f>
        <v/>
      </c>
      <c r="FW566" s="26"/>
      <c r="FX566" s="282" t="str">
        <f t="shared" si="80"/>
        <v/>
      </c>
      <c r="FY566" s="280" t="str">
        <f>IF(FZ566="","",VLOOKUP(FZ566,リスト!$BX$5:$BY$6,2,FALSE))</f>
        <v/>
      </c>
      <c r="FZ566" s="3"/>
      <c r="GA566" s="280" t="str">
        <f>IF(GB566="","",VLOOKUP(GB566,リスト!$BZ$5:$CA$6,2,FALSE))</f>
        <v/>
      </c>
      <c r="GB566" s="13"/>
      <c r="GC566" s="281" t="str">
        <f>IF(GD566="","",VLOOKUP(GD566,リスト!$CB$5:$CC$6,2,FALSE))</f>
        <v/>
      </c>
      <c r="GD566" s="13"/>
      <c r="GE566" s="13"/>
      <c r="GF566" s="13"/>
      <c r="GG566" s="75"/>
      <c r="GH566" s="281" t="str">
        <f t="shared" si="81"/>
        <v/>
      </c>
      <c r="GI566" s="128"/>
      <c r="GJ566" s="281" t="str">
        <f>IF(GK566="","",VLOOKUP(GK566,リスト!$CD$5:$CE$6,2,FALSE))</f>
        <v/>
      </c>
      <c r="GK566" s="13"/>
      <c r="GL566" s="281" t="str">
        <f>IF(GM566="","",VLOOKUP(GM566,リスト!$CF$5:$CG$5,2,FALSE))</f>
        <v/>
      </c>
      <c r="GM566" s="26"/>
      <c r="GN566" s="280" t="str">
        <f>IF(GO566="","",VLOOKUP(GO566,リスト!$CH$5:$CI$5,2,FALSE))</f>
        <v/>
      </c>
      <c r="GO566" s="284"/>
      <c r="GP566" s="284"/>
      <c r="GQ566" s="284"/>
      <c r="GR566" s="284"/>
      <c r="GS566" s="284"/>
      <c r="GT566" s="284"/>
      <c r="GU566" s="284"/>
      <c r="GV566" s="284"/>
      <c r="GW566" s="284"/>
      <c r="GX566" s="285"/>
    </row>
    <row r="567" spans="2:206" s="177" customFormat="1" ht="24.75" hidden="1" customHeight="1" outlineLevel="1">
      <c r="B567" s="286" t="str">
        <f>IF(明細!B561="","",明細!B561)</f>
        <v/>
      </c>
      <c r="C567" s="287" t="str">
        <f>IF(明細!C561="","",明細!C561)</f>
        <v/>
      </c>
      <c r="D567" s="265" t="str">
        <f>IF(明細!D561="","",明細!D561)</f>
        <v/>
      </c>
      <c r="E567" s="265" t="str">
        <f>IF(明細!E561="","",明細!E561)</f>
        <v/>
      </c>
      <c r="F567" s="265" t="str">
        <f>IF(明細!F561="","",明細!F561)</f>
        <v/>
      </c>
      <c r="G567" s="265" t="str">
        <f>IF(明細!G561="","",明細!G561)</f>
        <v/>
      </c>
      <c r="H567" s="265" t="str">
        <f>IF(明細!H561="","",明細!H561)</f>
        <v/>
      </c>
      <c r="I567" s="265" t="str">
        <f>IF(明細!I561="","",明細!I561)</f>
        <v/>
      </c>
      <c r="J567" s="265" t="str">
        <f>IF(明細!J561="","",明細!J561)</f>
        <v/>
      </c>
      <c r="K567" s="265" t="str">
        <f>IF(明細!K561="","",明細!K561)</f>
        <v/>
      </c>
      <c r="L567" s="265" t="str">
        <f>IF(明細!L561="","",明細!L561)</f>
        <v/>
      </c>
      <c r="M567" s="265" t="str">
        <f>IF(明細!M561="","",明細!M561)</f>
        <v/>
      </c>
      <c r="N567" s="265" t="str">
        <f>IF(明細!N561="","",明細!N561)</f>
        <v/>
      </c>
      <c r="O567" s="265" t="str">
        <f>IF(明細!O561="","",明細!O561)</f>
        <v/>
      </c>
      <c r="P567" s="265" t="str">
        <f>IF(明細!P561="","",明細!P561)</f>
        <v/>
      </c>
      <c r="Q567" s="265" t="str">
        <f>IF(明細!Q561="","",明細!Q561)</f>
        <v/>
      </c>
      <c r="R567" s="289" t="str">
        <f>IF(明細!R561="","",明細!R561)</f>
        <v/>
      </c>
      <c r="S567" s="291" t="str">
        <f>IF(明細!S561="","",明細!S561)</f>
        <v/>
      </c>
      <c r="T567" s="291" t="str">
        <f>IF(明細!T561="","",明細!T561)</f>
        <v/>
      </c>
      <c r="U567" s="291" t="str">
        <f>IF(明細!U561="","",明細!U561)</f>
        <v/>
      </c>
      <c r="V567" s="292" t="str">
        <f>IF(明細!V561="","",明細!V561)</f>
        <v>個</v>
      </c>
      <c r="W567" s="292" t="str">
        <f>IF(明細!W561="","",明細!W561)</f>
        <v/>
      </c>
      <c r="X567" s="293" t="str">
        <f>IF(明細!X561="","",明細!X561)</f>
        <v/>
      </c>
      <c r="Y567" s="134" t="str">
        <f>IF(明細!Y561="","",明細!Y561)</f>
        <v/>
      </c>
      <c r="Z567" s="135" t="str">
        <f>IF(明細!Z561="","",明細!Z561)</f>
        <v/>
      </c>
      <c r="AA567" s="134" t="str">
        <f>IF(明細!AA561="","",明細!AA561)</f>
        <v/>
      </c>
      <c r="AB567" s="303" t="str">
        <f>IF(明細!AB561="","",明細!AB561)</f>
        <v/>
      </c>
      <c r="AC567" s="134" t="str">
        <f>IF(明細!AC561="","",明細!AC561)</f>
        <v/>
      </c>
      <c r="AD567" s="183" t="str">
        <f>IF(明細!AD561="","",明細!AD561)</f>
        <v/>
      </c>
      <c r="AE567" s="184">
        <f>IF(明細!AE561="","",明細!AE561)</f>
        <v>0.1</v>
      </c>
      <c r="AF567" s="185" t="str">
        <f>IF(明細!AF561="","",明細!AF561)</f>
        <v/>
      </c>
      <c r="AG567" s="186" t="str">
        <f>IF(明細!AG561="","",明細!AG561)</f>
        <v/>
      </c>
      <c r="AH567" s="186" t="str">
        <f>IF(明細!AH561="","",明細!AH561)</f>
        <v/>
      </c>
      <c r="AI567" s="187" t="str">
        <f>IF(明細!AI561="","",明細!AI561)</f>
        <v/>
      </c>
      <c r="AJ567" s="296" t="str">
        <f>IF(明細!AJ561="","",明細!AJ561)</f>
        <v/>
      </c>
      <c r="AK567" s="297" t="str">
        <f>IF(明細!AK561="","",明細!AK561)</f>
        <v/>
      </c>
      <c r="AL567" s="298" t="str">
        <f>IF(明細!AL561="","",明細!AL561)</f>
        <v/>
      </c>
      <c r="AM567" s="299" t="str">
        <f>IF(明細!AM561="","",明細!AM561)</f>
        <v/>
      </c>
      <c r="AN567" s="300" t="str">
        <f>IF(明細!AN561="","",明細!AN561)</f>
        <v/>
      </c>
      <c r="AO567" s="300" t="str">
        <f>IF(明細!AO561="","",明細!AO561)</f>
        <v/>
      </c>
      <c r="AP567" s="300" t="str">
        <f>IF(明細!AP561="","",明細!AP561)</f>
        <v/>
      </c>
      <c r="AQ567" s="301" t="str">
        <f>IF(明細!AQ561="","",明細!AQ561)</f>
        <v/>
      </c>
      <c r="AR567" s="302" t="str">
        <f>IF(明細!AR561="","",明細!AR561)</f>
        <v/>
      </c>
      <c r="AU567" s="360"/>
      <c r="AV567" s="368"/>
      <c r="AW567" s="446" t="str">
        <f>IF(明細!AV561="","",明細!AV561)</f>
        <v/>
      </c>
      <c r="AX567" s="419" t="str">
        <f>IF(明細!AT561="","",明細!AT561)</f>
        <v/>
      </c>
      <c r="AY567" s="280" t="str">
        <f>IF($AX567="","",VLOOKUP($AX567,リスト!$CL:$CM,2,FALSE))</f>
        <v/>
      </c>
      <c r="AZ567" s="3"/>
      <c r="BA567" s="280" t="str">
        <f>IF(BB567="","",VLOOKUP(BB567,リスト!$K:$L,2,FALSE))</f>
        <v/>
      </c>
      <c r="BB567" s="3"/>
      <c r="BC567" s="3"/>
      <c r="BD567" s="87"/>
      <c r="BE567" s="280" t="str">
        <f>IF(BF567="","",VLOOKUP(BF567,リスト!$I:$J,2,FALSE))</f>
        <v/>
      </c>
      <c r="BF567" s="3"/>
      <c r="BG567" s="280" t="str">
        <f>IF(BH567="","",VLOOKUP(BH567,リスト!$M:$N,2,FALSE))</f>
        <v/>
      </c>
      <c r="BH567" s="282"/>
      <c r="BI567" s="280" t="str">
        <f>IF(BJ567="","",VLOOKUP(BJ567,リスト!$O:$P,2,FALSE))</f>
        <v/>
      </c>
      <c r="BJ567" s="24"/>
      <c r="BM567" s="451" t="str">
        <f>IF(明細!AV561="","",明細!AV561)</f>
        <v/>
      </c>
      <c r="BN567" s="453" t="str">
        <f>IF(明細!AT561="","",明細!AT561)</f>
        <v/>
      </c>
      <c r="BO567" s="280" t="str">
        <f>IF($BN567="","",VLOOKUP($BN567,リスト!$CL:$CM,2,FALSE))</f>
        <v/>
      </c>
      <c r="BP567" s="280" t="str">
        <f>IF(BQ567="","",VLOOKUP(BQ567,リスト!$K$5:$L$7,2,FALSE))</f>
        <v/>
      </c>
      <c r="BQ567" s="13"/>
      <c r="BR567" s="13"/>
      <c r="BS567" s="47"/>
      <c r="BT567" s="280" t="str">
        <f>IF(BU567="","",VLOOKUP(BU567,リスト!I558:J576,2,FALSE))</f>
        <v/>
      </c>
      <c r="BU567" s="13"/>
      <c r="BV567" s="13"/>
      <c r="BW567" s="282"/>
      <c r="BX567" s="282"/>
      <c r="BY567" s="280" t="str">
        <f>IF(BZ567="","",VLOOKUP(BZ567,リスト!$S$5:$T$6,2,FALSE))</f>
        <v/>
      </c>
      <c r="BZ567" s="3"/>
      <c r="CA567" s="3"/>
      <c r="CB567" s="81"/>
      <c r="CC567" s="280" t="str">
        <f t="shared" si="75"/>
        <v/>
      </c>
      <c r="CD567" s="83"/>
      <c r="CE567" s="83"/>
      <c r="CF567" s="83"/>
      <c r="CG567" s="83"/>
      <c r="CH567" s="282" t="str">
        <f t="shared" si="76"/>
        <v/>
      </c>
      <c r="CI567" s="83"/>
      <c r="CJ567" s="280" t="str">
        <f t="shared" si="77"/>
        <v/>
      </c>
      <c r="CK567" s="87"/>
      <c r="CL567" s="78"/>
      <c r="CM567" s="83"/>
      <c r="CN567" s="83"/>
      <c r="CO567" s="83"/>
      <c r="CP567" s="280" t="str">
        <f t="shared" si="82"/>
        <v/>
      </c>
      <c r="CQ567" s="81"/>
      <c r="CR567" s="280" t="str">
        <f t="shared" si="83"/>
        <v/>
      </c>
      <c r="CS567" s="3"/>
      <c r="CT567" s="3"/>
      <c r="CU567" s="280" t="str">
        <f>IF(CV567="","",VLOOKUP(CV567,リスト!$V$5:$W$6,2,FALSE))</f>
        <v/>
      </c>
      <c r="CV567" s="3"/>
      <c r="CW567" s="280" t="str">
        <f>IF(CX567="","",VLOOKUP(CX567,リスト!$X$5:$Y$6,2,FALSE))</f>
        <v/>
      </c>
      <c r="CX567" s="3"/>
      <c r="CY567" s="77"/>
      <c r="CZ567" s="77"/>
      <c r="DA567" s="75"/>
      <c r="DB567" s="75"/>
      <c r="DC567" s="75"/>
      <c r="DD567" s="75"/>
      <c r="DE567" s="280" t="str">
        <f>IF(DF567="","",VLOOKUP(DF567,リスト!$Z$5:$AA$10,2,FALSE))</f>
        <v/>
      </c>
      <c r="DF567" s="3"/>
      <c r="DG567" s="280" t="str">
        <f>IF(DH567="","",VLOOKUP(DH567,リスト!$AB$5:$AC$12,2,FALSE))</f>
        <v/>
      </c>
      <c r="DH567" s="63"/>
      <c r="DI567" s="280" t="str">
        <f>IF(DJ567="","",VLOOKUP(DJ567,リスト!$AD$5:$AE$7,2,FALSE))</f>
        <v/>
      </c>
      <c r="DJ567" s="3"/>
      <c r="DK567" s="280" t="str">
        <f>IF(DL567="","",VLOOKUP(DL567,リスト!$AF$5:$AG$10,2,FALSE))</f>
        <v/>
      </c>
      <c r="DL567" s="3"/>
      <c r="DM567" s="280" t="str">
        <f>IF(DN567="","",VLOOKUP(DN567,リスト!$AH$5:$AI$6,2,FALSE))</f>
        <v/>
      </c>
      <c r="DN567" s="3"/>
      <c r="DO567" s="280" t="str">
        <f>IF(DP567="","",VLOOKUP(DP567,リスト!$AJ$5:$AK$6,2,FALSE))</f>
        <v/>
      </c>
      <c r="DP567" s="3"/>
      <c r="DQ567" s="280" t="str">
        <f>IF(DR567="","",VLOOKUP(DR567,リスト!$AL$5:$AM$7,2,FALSE))</f>
        <v/>
      </c>
      <c r="DR567" s="3"/>
      <c r="DS567" s="13"/>
      <c r="DT567" s="85"/>
      <c r="DU567" s="85"/>
      <c r="DV567" s="281" t="str">
        <f>IF(DW567="","",VLOOKUP(DW567,リスト!$AN$5:$AO$6,2,FALSE))</f>
        <v/>
      </c>
      <c r="DW567" s="13"/>
      <c r="DX567" s="341"/>
      <c r="DY567" s="345"/>
      <c r="DZ567" s="341"/>
      <c r="EA567" s="345"/>
      <c r="EB567" s="280" t="str">
        <f>IF(EC567="","",VLOOKUP(EC567,リスト!$AW$5:$AX$8,2,FALSE))</f>
        <v/>
      </c>
      <c r="EC567" s="3"/>
      <c r="ED567" s="85"/>
      <c r="EE567" s="280" t="str">
        <f>IF(EF567="","",VLOOKUP(EF567,リスト!$AY$5:$AZ$10,2,FALSE))</f>
        <v/>
      </c>
      <c r="EF567" s="3"/>
      <c r="EG567" s="280" t="str">
        <f>IF(EH567="","",VLOOKUP(EH567,リスト!$BA$5:$BB$10,2,FALSE))</f>
        <v/>
      </c>
      <c r="EH567" s="3"/>
      <c r="EI567" s="280" t="str">
        <f>IF(EJ567="","",VLOOKUP(EJ567,リスト!$BC$5:$BD$10,2,FALSE))</f>
        <v/>
      </c>
      <c r="EJ567" s="3"/>
      <c r="EK567" s="280" t="str">
        <f>IF(EL567="","",VLOOKUP(EL567,リスト!$BE$5:$BF$10,2,FALSE))</f>
        <v/>
      </c>
      <c r="EL567" s="3"/>
      <c r="EM567" s="78"/>
      <c r="EN567" s="73"/>
      <c r="EO567" s="73"/>
      <c r="EP567" s="13"/>
      <c r="EQ567" s="13"/>
      <c r="ER567" s="280" t="str">
        <f>IF(ES567="","",VLOOKUP(ES567,リスト!$BG$5:$BH$10,2,FALSE))</f>
        <v/>
      </c>
      <c r="ES567" s="13"/>
      <c r="ET567" s="13"/>
      <c r="EU567" s="13"/>
      <c r="EV567" s="13"/>
      <c r="EW567" s="13"/>
      <c r="EX567" s="81"/>
      <c r="EY567" s="81"/>
      <c r="EZ567" s="26"/>
      <c r="FA567" s="281" t="str">
        <f>IF($EZ567="","",INDEX(リスト!$BI$5:$BJ$40,MATCH($EZ567,リスト!$BJ$5:$BJ$40,0),1))</f>
        <v/>
      </c>
      <c r="FB567" s="280" t="str">
        <f>IF(FC567="","",VLOOKUP(FC567,リスト!$BK:$BL,2,FALSE))</f>
        <v/>
      </c>
      <c r="FC567" s="13"/>
      <c r="FD567" s="331"/>
      <c r="FE567" s="3"/>
      <c r="FF567" s="280" t="str">
        <f>IF(FG567="","",VLOOKUP(FG567,リスト!$BO$5:$BP$6,2,FALSE))</f>
        <v/>
      </c>
      <c r="FG567" s="3"/>
      <c r="FH567" s="280" t="str">
        <f>IF(FI567="","",VLOOKUP(FI567,リスト!$BQ$5:$BR$8,2,FALSE))</f>
        <v/>
      </c>
      <c r="FI567" s="3"/>
      <c r="FJ567" s="282"/>
      <c r="FK567" s="280" t="str">
        <f>IF(FL567="","",VLOOKUP(FL567,リスト!$BS$5:$BT$6,2,FALSE))</f>
        <v/>
      </c>
      <c r="FL567" s="63"/>
      <c r="FM567" s="13"/>
      <c r="FN567" s="13"/>
      <c r="FO567" s="13"/>
      <c r="FP567" s="283" t="str">
        <f t="shared" si="78"/>
        <v/>
      </c>
      <c r="FQ567" s="283" t="str">
        <f t="shared" si="78"/>
        <v/>
      </c>
      <c r="FR567" s="13"/>
      <c r="FS567" s="85"/>
      <c r="FT567" s="85"/>
      <c r="FU567" s="281" t="str">
        <f t="shared" si="79"/>
        <v/>
      </c>
      <c r="FV567" s="280" t="str">
        <f>IF(FW567="","",VLOOKUP(FW567,リスト!$BV$5:$BW$10,2,FALSE))</f>
        <v/>
      </c>
      <c r="FW567" s="26"/>
      <c r="FX567" s="282" t="str">
        <f t="shared" si="80"/>
        <v/>
      </c>
      <c r="FY567" s="280" t="str">
        <f>IF(FZ567="","",VLOOKUP(FZ567,リスト!$BX$5:$BY$6,2,FALSE))</f>
        <v/>
      </c>
      <c r="FZ567" s="3"/>
      <c r="GA567" s="280" t="str">
        <f>IF(GB567="","",VLOOKUP(GB567,リスト!$BZ$5:$CA$6,2,FALSE))</f>
        <v/>
      </c>
      <c r="GB567" s="13"/>
      <c r="GC567" s="281" t="str">
        <f>IF(GD567="","",VLOOKUP(GD567,リスト!$CB$5:$CC$6,2,FALSE))</f>
        <v/>
      </c>
      <c r="GD567" s="13"/>
      <c r="GE567" s="13"/>
      <c r="GF567" s="13"/>
      <c r="GG567" s="75"/>
      <c r="GH567" s="281" t="str">
        <f t="shared" si="81"/>
        <v/>
      </c>
      <c r="GI567" s="128"/>
      <c r="GJ567" s="281" t="str">
        <f>IF(GK567="","",VLOOKUP(GK567,リスト!$CD$5:$CE$6,2,FALSE))</f>
        <v/>
      </c>
      <c r="GK567" s="13"/>
      <c r="GL567" s="281" t="str">
        <f>IF(GM567="","",VLOOKUP(GM567,リスト!$CF$5:$CG$5,2,FALSE))</f>
        <v/>
      </c>
      <c r="GM567" s="26"/>
      <c r="GN567" s="280" t="str">
        <f>IF(GO567="","",VLOOKUP(GO567,リスト!$CH$5:$CI$5,2,FALSE))</f>
        <v/>
      </c>
      <c r="GO567" s="284"/>
      <c r="GP567" s="284"/>
      <c r="GQ567" s="284"/>
      <c r="GR567" s="284"/>
      <c r="GS567" s="284"/>
      <c r="GT567" s="284"/>
      <c r="GU567" s="284"/>
      <c r="GV567" s="284"/>
      <c r="GW567" s="284"/>
      <c r="GX567" s="285"/>
    </row>
    <row r="568" spans="2:206" s="177" customFormat="1" ht="24.75" hidden="1" customHeight="1" outlineLevel="1">
      <c r="B568" s="286" t="str">
        <f>IF(明細!B562="","",明細!B562)</f>
        <v/>
      </c>
      <c r="C568" s="287" t="str">
        <f>IF(明細!C562="","",明細!C562)</f>
        <v/>
      </c>
      <c r="D568" s="265" t="str">
        <f>IF(明細!D562="","",明細!D562)</f>
        <v/>
      </c>
      <c r="E568" s="265" t="str">
        <f>IF(明細!E562="","",明細!E562)</f>
        <v/>
      </c>
      <c r="F568" s="265" t="str">
        <f>IF(明細!F562="","",明細!F562)</f>
        <v/>
      </c>
      <c r="G568" s="265" t="str">
        <f>IF(明細!G562="","",明細!G562)</f>
        <v/>
      </c>
      <c r="H568" s="265" t="str">
        <f>IF(明細!H562="","",明細!H562)</f>
        <v/>
      </c>
      <c r="I568" s="265" t="str">
        <f>IF(明細!I562="","",明細!I562)</f>
        <v/>
      </c>
      <c r="J568" s="265" t="str">
        <f>IF(明細!J562="","",明細!J562)</f>
        <v/>
      </c>
      <c r="K568" s="265" t="str">
        <f>IF(明細!K562="","",明細!K562)</f>
        <v/>
      </c>
      <c r="L568" s="265" t="str">
        <f>IF(明細!L562="","",明細!L562)</f>
        <v/>
      </c>
      <c r="M568" s="265" t="str">
        <f>IF(明細!M562="","",明細!M562)</f>
        <v/>
      </c>
      <c r="N568" s="265" t="str">
        <f>IF(明細!N562="","",明細!N562)</f>
        <v/>
      </c>
      <c r="O568" s="265" t="str">
        <f>IF(明細!O562="","",明細!O562)</f>
        <v/>
      </c>
      <c r="P568" s="265" t="str">
        <f>IF(明細!P562="","",明細!P562)</f>
        <v/>
      </c>
      <c r="Q568" s="265" t="str">
        <f>IF(明細!Q562="","",明細!Q562)</f>
        <v/>
      </c>
      <c r="R568" s="289" t="str">
        <f>IF(明細!R562="","",明細!R562)</f>
        <v/>
      </c>
      <c r="S568" s="291" t="str">
        <f>IF(明細!S562="","",明細!S562)</f>
        <v/>
      </c>
      <c r="T568" s="291" t="str">
        <f>IF(明細!T562="","",明細!T562)</f>
        <v/>
      </c>
      <c r="U568" s="291" t="str">
        <f>IF(明細!U562="","",明細!U562)</f>
        <v/>
      </c>
      <c r="V568" s="292" t="str">
        <f>IF(明細!V562="","",明細!V562)</f>
        <v>個</v>
      </c>
      <c r="W568" s="292" t="str">
        <f>IF(明細!W562="","",明細!W562)</f>
        <v/>
      </c>
      <c r="X568" s="293" t="str">
        <f>IF(明細!X562="","",明細!X562)</f>
        <v/>
      </c>
      <c r="Y568" s="134" t="str">
        <f>IF(明細!Y562="","",明細!Y562)</f>
        <v/>
      </c>
      <c r="Z568" s="135" t="str">
        <f>IF(明細!Z562="","",明細!Z562)</f>
        <v/>
      </c>
      <c r="AA568" s="134" t="str">
        <f>IF(明細!AA562="","",明細!AA562)</f>
        <v/>
      </c>
      <c r="AB568" s="303" t="str">
        <f>IF(明細!AB562="","",明細!AB562)</f>
        <v/>
      </c>
      <c r="AC568" s="134" t="str">
        <f>IF(明細!AC562="","",明細!AC562)</f>
        <v/>
      </c>
      <c r="AD568" s="183" t="str">
        <f>IF(明細!AD562="","",明細!AD562)</f>
        <v/>
      </c>
      <c r="AE568" s="184">
        <f>IF(明細!AE562="","",明細!AE562)</f>
        <v>0.1</v>
      </c>
      <c r="AF568" s="185" t="str">
        <f>IF(明細!AF562="","",明細!AF562)</f>
        <v/>
      </c>
      <c r="AG568" s="186" t="str">
        <f>IF(明細!AG562="","",明細!AG562)</f>
        <v/>
      </c>
      <c r="AH568" s="186" t="str">
        <f>IF(明細!AH562="","",明細!AH562)</f>
        <v/>
      </c>
      <c r="AI568" s="187" t="str">
        <f>IF(明細!AI562="","",明細!AI562)</f>
        <v/>
      </c>
      <c r="AJ568" s="296" t="str">
        <f>IF(明細!AJ562="","",明細!AJ562)</f>
        <v/>
      </c>
      <c r="AK568" s="297" t="str">
        <f>IF(明細!AK562="","",明細!AK562)</f>
        <v/>
      </c>
      <c r="AL568" s="298" t="str">
        <f>IF(明細!AL562="","",明細!AL562)</f>
        <v/>
      </c>
      <c r="AM568" s="299" t="str">
        <f>IF(明細!AM562="","",明細!AM562)</f>
        <v/>
      </c>
      <c r="AN568" s="300" t="str">
        <f>IF(明細!AN562="","",明細!AN562)</f>
        <v/>
      </c>
      <c r="AO568" s="300" t="str">
        <f>IF(明細!AO562="","",明細!AO562)</f>
        <v/>
      </c>
      <c r="AP568" s="300" t="str">
        <f>IF(明細!AP562="","",明細!AP562)</f>
        <v/>
      </c>
      <c r="AQ568" s="301" t="str">
        <f>IF(明細!AQ562="","",明細!AQ562)</f>
        <v/>
      </c>
      <c r="AR568" s="302" t="str">
        <f>IF(明細!AR562="","",明細!AR562)</f>
        <v/>
      </c>
      <c r="AU568" s="360"/>
      <c r="AV568" s="368"/>
      <c r="AW568" s="446" t="str">
        <f>IF(明細!AV562="","",明細!AV562)</f>
        <v/>
      </c>
      <c r="AX568" s="419" t="str">
        <f>IF(明細!AT562="","",明細!AT562)</f>
        <v/>
      </c>
      <c r="AY568" s="280" t="str">
        <f>IF($AX568="","",VLOOKUP($AX568,リスト!$CL:$CM,2,FALSE))</f>
        <v/>
      </c>
      <c r="AZ568" s="3"/>
      <c r="BA568" s="280" t="str">
        <f>IF(BB568="","",VLOOKUP(BB568,リスト!$K:$L,2,FALSE))</f>
        <v/>
      </c>
      <c r="BB568" s="3"/>
      <c r="BC568" s="3"/>
      <c r="BD568" s="87"/>
      <c r="BE568" s="280" t="str">
        <f>IF(BF568="","",VLOOKUP(BF568,リスト!$I:$J,2,FALSE))</f>
        <v/>
      </c>
      <c r="BF568" s="3"/>
      <c r="BG568" s="280" t="str">
        <f>IF(BH568="","",VLOOKUP(BH568,リスト!$M:$N,2,FALSE))</f>
        <v/>
      </c>
      <c r="BH568" s="282"/>
      <c r="BI568" s="280" t="str">
        <f>IF(BJ568="","",VLOOKUP(BJ568,リスト!$O:$P,2,FALSE))</f>
        <v/>
      </c>
      <c r="BJ568" s="24"/>
      <c r="BM568" s="451" t="str">
        <f>IF(明細!AV562="","",明細!AV562)</f>
        <v/>
      </c>
      <c r="BN568" s="453" t="str">
        <f>IF(明細!AT562="","",明細!AT562)</f>
        <v/>
      </c>
      <c r="BO568" s="280" t="str">
        <f>IF($BN568="","",VLOOKUP($BN568,リスト!$CL:$CM,2,FALSE))</f>
        <v/>
      </c>
      <c r="BP568" s="280" t="str">
        <f>IF(BQ568="","",VLOOKUP(BQ568,リスト!$K$5:$L$7,2,FALSE))</f>
        <v/>
      </c>
      <c r="BQ568" s="13"/>
      <c r="BR568" s="13"/>
      <c r="BS568" s="47"/>
      <c r="BT568" s="280" t="str">
        <f>IF(BU568="","",VLOOKUP(BU568,リスト!I559:J577,2,FALSE))</f>
        <v/>
      </c>
      <c r="BU568" s="13"/>
      <c r="BV568" s="13"/>
      <c r="BW568" s="282"/>
      <c r="BX568" s="282"/>
      <c r="BY568" s="280" t="str">
        <f>IF(BZ568="","",VLOOKUP(BZ568,リスト!$S$5:$T$6,2,FALSE))</f>
        <v/>
      </c>
      <c r="BZ568" s="3"/>
      <c r="CA568" s="3"/>
      <c r="CB568" s="81"/>
      <c r="CC568" s="280" t="str">
        <f t="shared" si="75"/>
        <v/>
      </c>
      <c r="CD568" s="83"/>
      <c r="CE568" s="83"/>
      <c r="CF568" s="83"/>
      <c r="CG568" s="83"/>
      <c r="CH568" s="282" t="str">
        <f t="shared" si="76"/>
        <v/>
      </c>
      <c r="CI568" s="83"/>
      <c r="CJ568" s="280" t="str">
        <f t="shared" si="77"/>
        <v/>
      </c>
      <c r="CK568" s="87"/>
      <c r="CL568" s="78"/>
      <c r="CM568" s="83"/>
      <c r="CN568" s="83"/>
      <c r="CO568" s="83"/>
      <c r="CP568" s="280" t="str">
        <f t="shared" si="82"/>
        <v/>
      </c>
      <c r="CQ568" s="81"/>
      <c r="CR568" s="280" t="str">
        <f t="shared" si="83"/>
        <v/>
      </c>
      <c r="CS568" s="3"/>
      <c r="CT568" s="3"/>
      <c r="CU568" s="280" t="str">
        <f>IF(CV568="","",VLOOKUP(CV568,リスト!$V$5:$W$6,2,FALSE))</f>
        <v/>
      </c>
      <c r="CV568" s="3"/>
      <c r="CW568" s="280" t="str">
        <f>IF(CX568="","",VLOOKUP(CX568,リスト!$X$5:$Y$6,2,FALSE))</f>
        <v/>
      </c>
      <c r="CX568" s="3"/>
      <c r="CY568" s="77"/>
      <c r="CZ568" s="77"/>
      <c r="DA568" s="75"/>
      <c r="DB568" s="75"/>
      <c r="DC568" s="75"/>
      <c r="DD568" s="75"/>
      <c r="DE568" s="280" t="str">
        <f>IF(DF568="","",VLOOKUP(DF568,リスト!$Z$5:$AA$10,2,FALSE))</f>
        <v/>
      </c>
      <c r="DF568" s="3"/>
      <c r="DG568" s="280" t="str">
        <f>IF(DH568="","",VLOOKUP(DH568,リスト!$AB$5:$AC$12,2,FALSE))</f>
        <v/>
      </c>
      <c r="DH568" s="63"/>
      <c r="DI568" s="280" t="str">
        <f>IF(DJ568="","",VLOOKUP(DJ568,リスト!$AD$5:$AE$7,2,FALSE))</f>
        <v/>
      </c>
      <c r="DJ568" s="3"/>
      <c r="DK568" s="280" t="str">
        <f>IF(DL568="","",VLOOKUP(DL568,リスト!$AF$5:$AG$10,2,FALSE))</f>
        <v/>
      </c>
      <c r="DL568" s="3"/>
      <c r="DM568" s="280" t="str">
        <f>IF(DN568="","",VLOOKUP(DN568,リスト!$AH$5:$AI$6,2,FALSE))</f>
        <v/>
      </c>
      <c r="DN568" s="3"/>
      <c r="DO568" s="280" t="str">
        <f>IF(DP568="","",VLOOKUP(DP568,リスト!$AJ$5:$AK$6,2,FALSE))</f>
        <v/>
      </c>
      <c r="DP568" s="3"/>
      <c r="DQ568" s="280" t="str">
        <f>IF(DR568="","",VLOOKUP(DR568,リスト!$AL$5:$AM$7,2,FALSE))</f>
        <v/>
      </c>
      <c r="DR568" s="3"/>
      <c r="DS568" s="13"/>
      <c r="DT568" s="85"/>
      <c r="DU568" s="85"/>
      <c r="DV568" s="281" t="str">
        <f>IF(DW568="","",VLOOKUP(DW568,リスト!$AN$5:$AO$6,2,FALSE))</f>
        <v/>
      </c>
      <c r="DW568" s="13"/>
      <c r="DX568" s="341"/>
      <c r="DY568" s="345"/>
      <c r="DZ568" s="341"/>
      <c r="EA568" s="345"/>
      <c r="EB568" s="280" t="str">
        <f>IF(EC568="","",VLOOKUP(EC568,リスト!$AW$5:$AX$8,2,FALSE))</f>
        <v/>
      </c>
      <c r="EC568" s="3"/>
      <c r="ED568" s="85"/>
      <c r="EE568" s="280" t="str">
        <f>IF(EF568="","",VLOOKUP(EF568,リスト!$AY$5:$AZ$10,2,FALSE))</f>
        <v/>
      </c>
      <c r="EF568" s="3"/>
      <c r="EG568" s="280" t="str">
        <f>IF(EH568="","",VLOOKUP(EH568,リスト!$BA$5:$BB$10,2,FALSE))</f>
        <v/>
      </c>
      <c r="EH568" s="3"/>
      <c r="EI568" s="280" t="str">
        <f>IF(EJ568="","",VLOOKUP(EJ568,リスト!$BC$5:$BD$10,2,FALSE))</f>
        <v/>
      </c>
      <c r="EJ568" s="3"/>
      <c r="EK568" s="280" t="str">
        <f>IF(EL568="","",VLOOKUP(EL568,リスト!$BE$5:$BF$10,2,FALSE))</f>
        <v/>
      </c>
      <c r="EL568" s="3"/>
      <c r="EM568" s="78"/>
      <c r="EN568" s="73"/>
      <c r="EO568" s="73"/>
      <c r="EP568" s="13"/>
      <c r="EQ568" s="13"/>
      <c r="ER568" s="280" t="str">
        <f>IF(ES568="","",VLOOKUP(ES568,リスト!$BG$5:$BH$10,2,FALSE))</f>
        <v/>
      </c>
      <c r="ES568" s="13"/>
      <c r="ET568" s="13"/>
      <c r="EU568" s="13"/>
      <c r="EV568" s="13"/>
      <c r="EW568" s="13"/>
      <c r="EX568" s="81"/>
      <c r="EY568" s="81"/>
      <c r="EZ568" s="26"/>
      <c r="FA568" s="281" t="str">
        <f>IF($EZ568="","",INDEX(リスト!$BI$5:$BJ$40,MATCH($EZ568,リスト!$BJ$5:$BJ$40,0),1))</f>
        <v/>
      </c>
      <c r="FB568" s="280" t="str">
        <f>IF(FC568="","",VLOOKUP(FC568,リスト!$BK:$BL,2,FALSE))</f>
        <v/>
      </c>
      <c r="FC568" s="13"/>
      <c r="FD568" s="331"/>
      <c r="FE568" s="3"/>
      <c r="FF568" s="280" t="str">
        <f>IF(FG568="","",VLOOKUP(FG568,リスト!$BO$5:$BP$6,2,FALSE))</f>
        <v/>
      </c>
      <c r="FG568" s="3"/>
      <c r="FH568" s="280" t="str">
        <f>IF(FI568="","",VLOOKUP(FI568,リスト!$BQ$5:$BR$8,2,FALSE))</f>
        <v/>
      </c>
      <c r="FI568" s="3"/>
      <c r="FJ568" s="282"/>
      <c r="FK568" s="280" t="str">
        <f>IF(FL568="","",VLOOKUP(FL568,リスト!$BS$5:$BT$6,2,FALSE))</f>
        <v/>
      </c>
      <c r="FL568" s="63"/>
      <c r="FM568" s="13"/>
      <c r="FN568" s="13"/>
      <c r="FO568" s="13"/>
      <c r="FP568" s="283" t="str">
        <f t="shared" si="78"/>
        <v/>
      </c>
      <c r="FQ568" s="283" t="str">
        <f t="shared" si="78"/>
        <v/>
      </c>
      <c r="FR568" s="13"/>
      <c r="FS568" s="85"/>
      <c r="FT568" s="85"/>
      <c r="FU568" s="281" t="str">
        <f t="shared" si="79"/>
        <v/>
      </c>
      <c r="FV568" s="280" t="str">
        <f>IF(FW568="","",VLOOKUP(FW568,リスト!$BV$5:$BW$10,2,FALSE))</f>
        <v/>
      </c>
      <c r="FW568" s="26"/>
      <c r="FX568" s="282" t="str">
        <f t="shared" si="80"/>
        <v/>
      </c>
      <c r="FY568" s="280" t="str">
        <f>IF(FZ568="","",VLOOKUP(FZ568,リスト!$BX$5:$BY$6,2,FALSE))</f>
        <v/>
      </c>
      <c r="FZ568" s="3"/>
      <c r="GA568" s="280" t="str">
        <f>IF(GB568="","",VLOOKUP(GB568,リスト!$BZ$5:$CA$6,2,FALSE))</f>
        <v/>
      </c>
      <c r="GB568" s="13"/>
      <c r="GC568" s="281" t="str">
        <f>IF(GD568="","",VLOOKUP(GD568,リスト!$CB$5:$CC$6,2,FALSE))</f>
        <v/>
      </c>
      <c r="GD568" s="13"/>
      <c r="GE568" s="13"/>
      <c r="GF568" s="13"/>
      <c r="GG568" s="75"/>
      <c r="GH568" s="281" t="str">
        <f t="shared" si="81"/>
        <v/>
      </c>
      <c r="GI568" s="128"/>
      <c r="GJ568" s="281" t="str">
        <f>IF(GK568="","",VLOOKUP(GK568,リスト!$CD$5:$CE$6,2,FALSE))</f>
        <v/>
      </c>
      <c r="GK568" s="13"/>
      <c r="GL568" s="281" t="str">
        <f>IF(GM568="","",VLOOKUP(GM568,リスト!$CF$5:$CG$5,2,FALSE))</f>
        <v/>
      </c>
      <c r="GM568" s="26"/>
      <c r="GN568" s="280" t="str">
        <f>IF(GO568="","",VLOOKUP(GO568,リスト!$CH$5:$CI$5,2,FALSE))</f>
        <v/>
      </c>
      <c r="GO568" s="284"/>
      <c r="GP568" s="284"/>
      <c r="GQ568" s="284"/>
      <c r="GR568" s="284"/>
      <c r="GS568" s="284"/>
      <c r="GT568" s="284"/>
      <c r="GU568" s="284"/>
      <c r="GV568" s="284"/>
      <c r="GW568" s="284"/>
      <c r="GX568" s="285"/>
    </row>
    <row r="569" spans="2:206" s="177" customFormat="1" ht="24.75" hidden="1" customHeight="1" outlineLevel="1">
      <c r="B569" s="286" t="str">
        <f>IF(明細!B563="","",明細!B563)</f>
        <v/>
      </c>
      <c r="C569" s="287" t="str">
        <f>IF(明細!C563="","",明細!C563)</f>
        <v/>
      </c>
      <c r="D569" s="265" t="str">
        <f>IF(明細!D563="","",明細!D563)</f>
        <v/>
      </c>
      <c r="E569" s="265" t="str">
        <f>IF(明細!E563="","",明細!E563)</f>
        <v/>
      </c>
      <c r="F569" s="265" t="str">
        <f>IF(明細!F563="","",明細!F563)</f>
        <v/>
      </c>
      <c r="G569" s="265" t="str">
        <f>IF(明細!G563="","",明細!G563)</f>
        <v/>
      </c>
      <c r="H569" s="265" t="str">
        <f>IF(明細!H563="","",明細!H563)</f>
        <v/>
      </c>
      <c r="I569" s="265" t="str">
        <f>IF(明細!I563="","",明細!I563)</f>
        <v/>
      </c>
      <c r="J569" s="265" t="str">
        <f>IF(明細!J563="","",明細!J563)</f>
        <v/>
      </c>
      <c r="K569" s="265" t="str">
        <f>IF(明細!K563="","",明細!K563)</f>
        <v/>
      </c>
      <c r="L569" s="265" t="str">
        <f>IF(明細!L563="","",明細!L563)</f>
        <v/>
      </c>
      <c r="M569" s="265" t="str">
        <f>IF(明細!M563="","",明細!M563)</f>
        <v/>
      </c>
      <c r="N569" s="265" t="str">
        <f>IF(明細!N563="","",明細!N563)</f>
        <v/>
      </c>
      <c r="O569" s="265" t="str">
        <f>IF(明細!O563="","",明細!O563)</f>
        <v/>
      </c>
      <c r="P569" s="265" t="str">
        <f>IF(明細!P563="","",明細!P563)</f>
        <v/>
      </c>
      <c r="Q569" s="265" t="str">
        <f>IF(明細!Q563="","",明細!Q563)</f>
        <v/>
      </c>
      <c r="R569" s="289" t="str">
        <f>IF(明細!R563="","",明細!R563)</f>
        <v/>
      </c>
      <c r="S569" s="291" t="str">
        <f>IF(明細!S563="","",明細!S563)</f>
        <v/>
      </c>
      <c r="T569" s="291" t="str">
        <f>IF(明細!T563="","",明細!T563)</f>
        <v/>
      </c>
      <c r="U569" s="291" t="str">
        <f>IF(明細!U563="","",明細!U563)</f>
        <v/>
      </c>
      <c r="V569" s="292" t="str">
        <f>IF(明細!V563="","",明細!V563)</f>
        <v>個</v>
      </c>
      <c r="W569" s="292" t="str">
        <f>IF(明細!W563="","",明細!W563)</f>
        <v/>
      </c>
      <c r="X569" s="293" t="str">
        <f>IF(明細!X563="","",明細!X563)</f>
        <v/>
      </c>
      <c r="Y569" s="134" t="str">
        <f>IF(明細!Y563="","",明細!Y563)</f>
        <v/>
      </c>
      <c r="Z569" s="135" t="str">
        <f>IF(明細!Z563="","",明細!Z563)</f>
        <v/>
      </c>
      <c r="AA569" s="134" t="str">
        <f>IF(明細!AA563="","",明細!AA563)</f>
        <v/>
      </c>
      <c r="AB569" s="303" t="str">
        <f>IF(明細!AB563="","",明細!AB563)</f>
        <v/>
      </c>
      <c r="AC569" s="134" t="str">
        <f>IF(明細!AC563="","",明細!AC563)</f>
        <v/>
      </c>
      <c r="AD569" s="183" t="str">
        <f>IF(明細!AD563="","",明細!AD563)</f>
        <v/>
      </c>
      <c r="AE569" s="184">
        <f>IF(明細!AE563="","",明細!AE563)</f>
        <v>0.1</v>
      </c>
      <c r="AF569" s="185" t="str">
        <f>IF(明細!AF563="","",明細!AF563)</f>
        <v/>
      </c>
      <c r="AG569" s="186" t="str">
        <f>IF(明細!AG563="","",明細!AG563)</f>
        <v/>
      </c>
      <c r="AH569" s="186" t="str">
        <f>IF(明細!AH563="","",明細!AH563)</f>
        <v/>
      </c>
      <c r="AI569" s="187" t="str">
        <f>IF(明細!AI563="","",明細!AI563)</f>
        <v/>
      </c>
      <c r="AJ569" s="296" t="str">
        <f>IF(明細!AJ563="","",明細!AJ563)</f>
        <v/>
      </c>
      <c r="AK569" s="297" t="str">
        <f>IF(明細!AK563="","",明細!AK563)</f>
        <v/>
      </c>
      <c r="AL569" s="298" t="str">
        <f>IF(明細!AL563="","",明細!AL563)</f>
        <v/>
      </c>
      <c r="AM569" s="299" t="str">
        <f>IF(明細!AM563="","",明細!AM563)</f>
        <v/>
      </c>
      <c r="AN569" s="300" t="str">
        <f>IF(明細!AN563="","",明細!AN563)</f>
        <v/>
      </c>
      <c r="AO569" s="300" t="str">
        <f>IF(明細!AO563="","",明細!AO563)</f>
        <v/>
      </c>
      <c r="AP569" s="300" t="str">
        <f>IF(明細!AP563="","",明細!AP563)</f>
        <v/>
      </c>
      <c r="AQ569" s="301" t="str">
        <f>IF(明細!AQ563="","",明細!AQ563)</f>
        <v/>
      </c>
      <c r="AR569" s="302" t="str">
        <f>IF(明細!AR563="","",明細!AR563)</f>
        <v/>
      </c>
      <c r="AU569" s="360"/>
      <c r="AV569" s="368"/>
      <c r="AW569" s="446" t="str">
        <f>IF(明細!AV563="","",明細!AV563)</f>
        <v/>
      </c>
      <c r="AX569" s="419" t="str">
        <f>IF(明細!AT563="","",明細!AT563)</f>
        <v/>
      </c>
      <c r="AY569" s="280" t="str">
        <f>IF($AX569="","",VLOOKUP($AX569,リスト!$CL:$CM,2,FALSE))</f>
        <v/>
      </c>
      <c r="AZ569" s="3"/>
      <c r="BA569" s="280" t="str">
        <f>IF(BB569="","",VLOOKUP(BB569,リスト!$K:$L,2,FALSE))</f>
        <v/>
      </c>
      <c r="BB569" s="3"/>
      <c r="BC569" s="3"/>
      <c r="BD569" s="87"/>
      <c r="BE569" s="280" t="str">
        <f>IF(BF569="","",VLOOKUP(BF569,リスト!$I:$J,2,FALSE))</f>
        <v/>
      </c>
      <c r="BF569" s="3"/>
      <c r="BG569" s="280" t="str">
        <f>IF(BH569="","",VLOOKUP(BH569,リスト!$M:$N,2,FALSE))</f>
        <v/>
      </c>
      <c r="BH569" s="282"/>
      <c r="BI569" s="280" t="str">
        <f>IF(BJ569="","",VLOOKUP(BJ569,リスト!$O:$P,2,FALSE))</f>
        <v/>
      </c>
      <c r="BJ569" s="24"/>
      <c r="BM569" s="451" t="str">
        <f>IF(明細!AV563="","",明細!AV563)</f>
        <v/>
      </c>
      <c r="BN569" s="453" t="str">
        <f>IF(明細!AT563="","",明細!AT563)</f>
        <v/>
      </c>
      <c r="BO569" s="280" t="str">
        <f>IF($BN569="","",VLOOKUP($BN569,リスト!$CL:$CM,2,FALSE))</f>
        <v/>
      </c>
      <c r="BP569" s="280" t="str">
        <f>IF(BQ569="","",VLOOKUP(BQ569,リスト!$K$5:$L$7,2,FALSE))</f>
        <v/>
      </c>
      <c r="BQ569" s="13"/>
      <c r="BR569" s="13"/>
      <c r="BS569" s="47"/>
      <c r="BT569" s="280" t="str">
        <f>IF(BU569="","",VLOOKUP(BU569,リスト!I560:J578,2,FALSE))</f>
        <v/>
      </c>
      <c r="BU569" s="13"/>
      <c r="BV569" s="13"/>
      <c r="BW569" s="282"/>
      <c r="BX569" s="282"/>
      <c r="BY569" s="280" t="str">
        <f>IF(BZ569="","",VLOOKUP(BZ569,リスト!$S$5:$T$6,2,FALSE))</f>
        <v/>
      </c>
      <c r="BZ569" s="3"/>
      <c r="CA569" s="3"/>
      <c r="CB569" s="81"/>
      <c r="CC569" s="280" t="str">
        <f t="shared" si="75"/>
        <v/>
      </c>
      <c r="CD569" s="83"/>
      <c r="CE569" s="83"/>
      <c r="CF569" s="83"/>
      <c r="CG569" s="83"/>
      <c r="CH569" s="282" t="str">
        <f t="shared" si="76"/>
        <v/>
      </c>
      <c r="CI569" s="83"/>
      <c r="CJ569" s="280" t="str">
        <f t="shared" si="77"/>
        <v/>
      </c>
      <c r="CK569" s="87"/>
      <c r="CL569" s="78"/>
      <c r="CM569" s="83"/>
      <c r="CN569" s="83"/>
      <c r="CO569" s="83"/>
      <c r="CP569" s="280" t="str">
        <f t="shared" si="82"/>
        <v/>
      </c>
      <c r="CQ569" s="81"/>
      <c r="CR569" s="280" t="str">
        <f t="shared" si="83"/>
        <v/>
      </c>
      <c r="CS569" s="3"/>
      <c r="CT569" s="3"/>
      <c r="CU569" s="280" t="str">
        <f>IF(CV569="","",VLOOKUP(CV569,リスト!$V$5:$W$6,2,FALSE))</f>
        <v/>
      </c>
      <c r="CV569" s="3"/>
      <c r="CW569" s="280" t="str">
        <f>IF(CX569="","",VLOOKUP(CX569,リスト!$X$5:$Y$6,2,FALSE))</f>
        <v/>
      </c>
      <c r="CX569" s="3"/>
      <c r="CY569" s="77"/>
      <c r="CZ569" s="77"/>
      <c r="DA569" s="75"/>
      <c r="DB569" s="75"/>
      <c r="DC569" s="75"/>
      <c r="DD569" s="75"/>
      <c r="DE569" s="280" t="str">
        <f>IF(DF569="","",VLOOKUP(DF569,リスト!$Z$5:$AA$10,2,FALSE))</f>
        <v/>
      </c>
      <c r="DF569" s="3"/>
      <c r="DG569" s="280" t="str">
        <f>IF(DH569="","",VLOOKUP(DH569,リスト!$AB$5:$AC$12,2,FALSE))</f>
        <v/>
      </c>
      <c r="DH569" s="63"/>
      <c r="DI569" s="280" t="str">
        <f>IF(DJ569="","",VLOOKUP(DJ569,リスト!$AD$5:$AE$7,2,FALSE))</f>
        <v/>
      </c>
      <c r="DJ569" s="3"/>
      <c r="DK569" s="280" t="str">
        <f>IF(DL569="","",VLOOKUP(DL569,リスト!$AF$5:$AG$10,2,FALSE))</f>
        <v/>
      </c>
      <c r="DL569" s="3"/>
      <c r="DM569" s="280" t="str">
        <f>IF(DN569="","",VLOOKUP(DN569,リスト!$AH$5:$AI$6,2,FALSE))</f>
        <v/>
      </c>
      <c r="DN569" s="3"/>
      <c r="DO569" s="280" t="str">
        <f>IF(DP569="","",VLOOKUP(DP569,リスト!$AJ$5:$AK$6,2,FALSE))</f>
        <v/>
      </c>
      <c r="DP569" s="3"/>
      <c r="DQ569" s="280" t="str">
        <f>IF(DR569="","",VLOOKUP(DR569,リスト!$AL$5:$AM$7,2,FALSE))</f>
        <v/>
      </c>
      <c r="DR569" s="3"/>
      <c r="DS569" s="13"/>
      <c r="DT569" s="85"/>
      <c r="DU569" s="85"/>
      <c r="DV569" s="281" t="str">
        <f>IF(DW569="","",VLOOKUP(DW569,リスト!$AN$5:$AO$6,2,FALSE))</f>
        <v/>
      </c>
      <c r="DW569" s="13"/>
      <c r="DX569" s="341"/>
      <c r="DY569" s="345"/>
      <c r="DZ569" s="341"/>
      <c r="EA569" s="345"/>
      <c r="EB569" s="280" t="str">
        <f>IF(EC569="","",VLOOKUP(EC569,リスト!$AW$5:$AX$8,2,FALSE))</f>
        <v/>
      </c>
      <c r="EC569" s="3"/>
      <c r="ED569" s="85"/>
      <c r="EE569" s="280" t="str">
        <f>IF(EF569="","",VLOOKUP(EF569,リスト!$AY$5:$AZ$10,2,FALSE))</f>
        <v/>
      </c>
      <c r="EF569" s="3"/>
      <c r="EG569" s="280" t="str">
        <f>IF(EH569="","",VLOOKUP(EH569,リスト!$BA$5:$BB$10,2,FALSE))</f>
        <v/>
      </c>
      <c r="EH569" s="3"/>
      <c r="EI569" s="280" t="str">
        <f>IF(EJ569="","",VLOOKUP(EJ569,リスト!$BC$5:$BD$10,2,FALSE))</f>
        <v/>
      </c>
      <c r="EJ569" s="3"/>
      <c r="EK569" s="280" t="str">
        <f>IF(EL569="","",VLOOKUP(EL569,リスト!$BE$5:$BF$10,2,FALSE))</f>
        <v/>
      </c>
      <c r="EL569" s="3"/>
      <c r="EM569" s="78"/>
      <c r="EN569" s="73"/>
      <c r="EO569" s="73"/>
      <c r="EP569" s="13"/>
      <c r="EQ569" s="13"/>
      <c r="ER569" s="280" t="str">
        <f>IF(ES569="","",VLOOKUP(ES569,リスト!$BG$5:$BH$10,2,FALSE))</f>
        <v/>
      </c>
      <c r="ES569" s="13"/>
      <c r="ET569" s="13"/>
      <c r="EU569" s="13"/>
      <c r="EV569" s="13"/>
      <c r="EW569" s="13"/>
      <c r="EX569" s="81"/>
      <c r="EY569" s="81"/>
      <c r="EZ569" s="26"/>
      <c r="FA569" s="281" t="str">
        <f>IF($EZ569="","",INDEX(リスト!$BI$5:$BJ$40,MATCH($EZ569,リスト!$BJ$5:$BJ$40,0),1))</f>
        <v/>
      </c>
      <c r="FB569" s="280" t="str">
        <f>IF(FC569="","",VLOOKUP(FC569,リスト!$BK:$BL,2,FALSE))</f>
        <v/>
      </c>
      <c r="FC569" s="13"/>
      <c r="FD569" s="331"/>
      <c r="FE569" s="3"/>
      <c r="FF569" s="280" t="str">
        <f>IF(FG569="","",VLOOKUP(FG569,リスト!$BO$5:$BP$6,2,FALSE))</f>
        <v/>
      </c>
      <c r="FG569" s="3"/>
      <c r="FH569" s="280" t="str">
        <f>IF(FI569="","",VLOOKUP(FI569,リスト!$BQ$5:$BR$8,2,FALSE))</f>
        <v/>
      </c>
      <c r="FI569" s="3"/>
      <c r="FJ569" s="282"/>
      <c r="FK569" s="280" t="str">
        <f>IF(FL569="","",VLOOKUP(FL569,リスト!$BS$5:$BT$6,2,FALSE))</f>
        <v/>
      </c>
      <c r="FL569" s="63"/>
      <c r="FM569" s="13"/>
      <c r="FN569" s="13"/>
      <c r="FO569" s="13"/>
      <c r="FP569" s="283" t="str">
        <f t="shared" si="78"/>
        <v/>
      </c>
      <c r="FQ569" s="283" t="str">
        <f t="shared" si="78"/>
        <v/>
      </c>
      <c r="FR569" s="13"/>
      <c r="FS569" s="85"/>
      <c r="FT569" s="85"/>
      <c r="FU569" s="281" t="str">
        <f t="shared" si="79"/>
        <v/>
      </c>
      <c r="FV569" s="280" t="str">
        <f>IF(FW569="","",VLOOKUP(FW569,リスト!$BV$5:$BW$10,2,FALSE))</f>
        <v/>
      </c>
      <c r="FW569" s="26"/>
      <c r="FX569" s="282" t="str">
        <f t="shared" si="80"/>
        <v/>
      </c>
      <c r="FY569" s="280" t="str">
        <f>IF(FZ569="","",VLOOKUP(FZ569,リスト!$BX$5:$BY$6,2,FALSE))</f>
        <v/>
      </c>
      <c r="FZ569" s="3"/>
      <c r="GA569" s="280" t="str">
        <f>IF(GB569="","",VLOOKUP(GB569,リスト!$BZ$5:$CA$6,2,FALSE))</f>
        <v/>
      </c>
      <c r="GB569" s="13"/>
      <c r="GC569" s="281" t="str">
        <f>IF(GD569="","",VLOOKUP(GD569,リスト!$CB$5:$CC$6,2,FALSE))</f>
        <v/>
      </c>
      <c r="GD569" s="13"/>
      <c r="GE569" s="13"/>
      <c r="GF569" s="13"/>
      <c r="GG569" s="75"/>
      <c r="GH569" s="281" t="str">
        <f t="shared" si="81"/>
        <v/>
      </c>
      <c r="GI569" s="128"/>
      <c r="GJ569" s="281" t="str">
        <f>IF(GK569="","",VLOOKUP(GK569,リスト!$CD$5:$CE$6,2,FALSE))</f>
        <v/>
      </c>
      <c r="GK569" s="13"/>
      <c r="GL569" s="281" t="str">
        <f>IF(GM569="","",VLOOKUP(GM569,リスト!$CF$5:$CG$5,2,FALSE))</f>
        <v/>
      </c>
      <c r="GM569" s="26"/>
      <c r="GN569" s="280" t="str">
        <f>IF(GO569="","",VLOOKUP(GO569,リスト!$CH$5:$CI$5,2,FALSE))</f>
        <v/>
      </c>
      <c r="GO569" s="284"/>
      <c r="GP569" s="284"/>
      <c r="GQ569" s="284"/>
      <c r="GR569" s="284"/>
      <c r="GS569" s="284"/>
      <c r="GT569" s="284"/>
      <c r="GU569" s="284"/>
      <c r="GV569" s="284"/>
      <c r="GW569" s="284"/>
      <c r="GX569" s="285"/>
    </row>
    <row r="570" spans="2:206" s="177" customFormat="1" ht="24.75" hidden="1" customHeight="1" outlineLevel="1">
      <c r="B570" s="286" t="str">
        <f>IF(明細!B564="","",明細!B564)</f>
        <v/>
      </c>
      <c r="C570" s="287" t="str">
        <f>IF(明細!C564="","",明細!C564)</f>
        <v/>
      </c>
      <c r="D570" s="265" t="str">
        <f>IF(明細!D564="","",明細!D564)</f>
        <v/>
      </c>
      <c r="E570" s="265" t="str">
        <f>IF(明細!E564="","",明細!E564)</f>
        <v/>
      </c>
      <c r="F570" s="265" t="str">
        <f>IF(明細!F564="","",明細!F564)</f>
        <v/>
      </c>
      <c r="G570" s="265" t="str">
        <f>IF(明細!G564="","",明細!G564)</f>
        <v/>
      </c>
      <c r="H570" s="265" t="str">
        <f>IF(明細!H564="","",明細!H564)</f>
        <v/>
      </c>
      <c r="I570" s="265" t="str">
        <f>IF(明細!I564="","",明細!I564)</f>
        <v/>
      </c>
      <c r="J570" s="265" t="str">
        <f>IF(明細!J564="","",明細!J564)</f>
        <v/>
      </c>
      <c r="K570" s="265" t="str">
        <f>IF(明細!K564="","",明細!K564)</f>
        <v/>
      </c>
      <c r="L570" s="265" t="str">
        <f>IF(明細!L564="","",明細!L564)</f>
        <v/>
      </c>
      <c r="M570" s="265" t="str">
        <f>IF(明細!M564="","",明細!M564)</f>
        <v/>
      </c>
      <c r="N570" s="265" t="str">
        <f>IF(明細!N564="","",明細!N564)</f>
        <v/>
      </c>
      <c r="O570" s="265" t="str">
        <f>IF(明細!O564="","",明細!O564)</f>
        <v/>
      </c>
      <c r="P570" s="265" t="str">
        <f>IF(明細!P564="","",明細!P564)</f>
        <v/>
      </c>
      <c r="Q570" s="265" t="str">
        <f>IF(明細!Q564="","",明細!Q564)</f>
        <v/>
      </c>
      <c r="R570" s="289" t="str">
        <f>IF(明細!R564="","",明細!R564)</f>
        <v/>
      </c>
      <c r="S570" s="291" t="str">
        <f>IF(明細!S564="","",明細!S564)</f>
        <v/>
      </c>
      <c r="T570" s="291" t="str">
        <f>IF(明細!T564="","",明細!T564)</f>
        <v/>
      </c>
      <c r="U570" s="291" t="str">
        <f>IF(明細!U564="","",明細!U564)</f>
        <v/>
      </c>
      <c r="V570" s="292" t="str">
        <f>IF(明細!V564="","",明細!V564)</f>
        <v>個</v>
      </c>
      <c r="W570" s="292" t="str">
        <f>IF(明細!W564="","",明細!W564)</f>
        <v/>
      </c>
      <c r="X570" s="293" t="str">
        <f>IF(明細!X564="","",明細!X564)</f>
        <v/>
      </c>
      <c r="Y570" s="134" t="str">
        <f>IF(明細!Y564="","",明細!Y564)</f>
        <v/>
      </c>
      <c r="Z570" s="135" t="str">
        <f>IF(明細!Z564="","",明細!Z564)</f>
        <v/>
      </c>
      <c r="AA570" s="134" t="str">
        <f>IF(明細!AA564="","",明細!AA564)</f>
        <v/>
      </c>
      <c r="AB570" s="303" t="str">
        <f>IF(明細!AB564="","",明細!AB564)</f>
        <v/>
      </c>
      <c r="AC570" s="134" t="str">
        <f>IF(明細!AC564="","",明細!AC564)</f>
        <v/>
      </c>
      <c r="AD570" s="183" t="str">
        <f>IF(明細!AD564="","",明細!AD564)</f>
        <v/>
      </c>
      <c r="AE570" s="184">
        <f>IF(明細!AE564="","",明細!AE564)</f>
        <v>0.1</v>
      </c>
      <c r="AF570" s="185" t="str">
        <f>IF(明細!AF564="","",明細!AF564)</f>
        <v/>
      </c>
      <c r="AG570" s="186" t="str">
        <f>IF(明細!AG564="","",明細!AG564)</f>
        <v/>
      </c>
      <c r="AH570" s="186" t="str">
        <f>IF(明細!AH564="","",明細!AH564)</f>
        <v/>
      </c>
      <c r="AI570" s="187" t="str">
        <f>IF(明細!AI564="","",明細!AI564)</f>
        <v/>
      </c>
      <c r="AJ570" s="296" t="str">
        <f>IF(明細!AJ564="","",明細!AJ564)</f>
        <v/>
      </c>
      <c r="AK570" s="297" t="str">
        <f>IF(明細!AK564="","",明細!AK564)</f>
        <v/>
      </c>
      <c r="AL570" s="298" t="str">
        <f>IF(明細!AL564="","",明細!AL564)</f>
        <v/>
      </c>
      <c r="AM570" s="299" t="str">
        <f>IF(明細!AM564="","",明細!AM564)</f>
        <v/>
      </c>
      <c r="AN570" s="300" t="str">
        <f>IF(明細!AN564="","",明細!AN564)</f>
        <v/>
      </c>
      <c r="AO570" s="300" t="str">
        <f>IF(明細!AO564="","",明細!AO564)</f>
        <v/>
      </c>
      <c r="AP570" s="300" t="str">
        <f>IF(明細!AP564="","",明細!AP564)</f>
        <v/>
      </c>
      <c r="AQ570" s="301" t="str">
        <f>IF(明細!AQ564="","",明細!AQ564)</f>
        <v/>
      </c>
      <c r="AR570" s="302" t="str">
        <f>IF(明細!AR564="","",明細!AR564)</f>
        <v/>
      </c>
      <c r="AU570" s="360"/>
      <c r="AV570" s="368"/>
      <c r="AW570" s="446" t="str">
        <f>IF(明細!AV564="","",明細!AV564)</f>
        <v/>
      </c>
      <c r="AX570" s="419" t="str">
        <f>IF(明細!AT564="","",明細!AT564)</f>
        <v/>
      </c>
      <c r="AY570" s="280" t="str">
        <f>IF($AX570="","",VLOOKUP($AX570,リスト!$CL:$CM,2,FALSE))</f>
        <v/>
      </c>
      <c r="AZ570" s="3"/>
      <c r="BA570" s="280" t="str">
        <f>IF(BB570="","",VLOOKUP(BB570,リスト!$K:$L,2,FALSE))</f>
        <v/>
      </c>
      <c r="BB570" s="3"/>
      <c r="BC570" s="3"/>
      <c r="BD570" s="87"/>
      <c r="BE570" s="280" t="str">
        <f>IF(BF570="","",VLOOKUP(BF570,リスト!$I:$J,2,FALSE))</f>
        <v/>
      </c>
      <c r="BF570" s="3"/>
      <c r="BG570" s="280" t="str">
        <f>IF(BH570="","",VLOOKUP(BH570,リスト!$M:$N,2,FALSE))</f>
        <v/>
      </c>
      <c r="BH570" s="282"/>
      <c r="BI570" s="280" t="str">
        <f>IF(BJ570="","",VLOOKUP(BJ570,リスト!$O:$P,2,FALSE))</f>
        <v/>
      </c>
      <c r="BJ570" s="24"/>
      <c r="BM570" s="451" t="str">
        <f>IF(明細!AV564="","",明細!AV564)</f>
        <v/>
      </c>
      <c r="BN570" s="453" t="str">
        <f>IF(明細!AT564="","",明細!AT564)</f>
        <v/>
      </c>
      <c r="BO570" s="280" t="str">
        <f>IF($BN570="","",VLOOKUP($BN570,リスト!$CL:$CM,2,FALSE))</f>
        <v/>
      </c>
      <c r="BP570" s="280" t="str">
        <f>IF(BQ570="","",VLOOKUP(BQ570,リスト!$K$5:$L$7,2,FALSE))</f>
        <v/>
      </c>
      <c r="BQ570" s="13"/>
      <c r="BR570" s="13"/>
      <c r="BS570" s="47"/>
      <c r="BT570" s="280" t="str">
        <f>IF(BU570="","",VLOOKUP(BU570,リスト!I561:J579,2,FALSE))</f>
        <v/>
      </c>
      <c r="BU570" s="13"/>
      <c r="BV570" s="13"/>
      <c r="BW570" s="282"/>
      <c r="BX570" s="282"/>
      <c r="BY570" s="280" t="str">
        <f>IF(BZ570="","",VLOOKUP(BZ570,リスト!$S$5:$T$6,2,FALSE))</f>
        <v/>
      </c>
      <c r="BZ570" s="3"/>
      <c r="CA570" s="3"/>
      <c r="CB570" s="81"/>
      <c r="CC570" s="280" t="str">
        <f t="shared" si="75"/>
        <v/>
      </c>
      <c r="CD570" s="83"/>
      <c r="CE570" s="83"/>
      <c r="CF570" s="83"/>
      <c r="CG570" s="83"/>
      <c r="CH570" s="282" t="str">
        <f t="shared" si="76"/>
        <v/>
      </c>
      <c r="CI570" s="83"/>
      <c r="CJ570" s="280" t="str">
        <f t="shared" si="77"/>
        <v/>
      </c>
      <c r="CK570" s="87"/>
      <c r="CL570" s="78"/>
      <c r="CM570" s="83"/>
      <c r="CN570" s="83"/>
      <c r="CO570" s="83"/>
      <c r="CP570" s="280" t="str">
        <f t="shared" si="82"/>
        <v/>
      </c>
      <c r="CQ570" s="81"/>
      <c r="CR570" s="280" t="str">
        <f t="shared" si="83"/>
        <v/>
      </c>
      <c r="CS570" s="3"/>
      <c r="CT570" s="3"/>
      <c r="CU570" s="280" t="str">
        <f>IF(CV570="","",VLOOKUP(CV570,リスト!$V$5:$W$6,2,FALSE))</f>
        <v/>
      </c>
      <c r="CV570" s="3"/>
      <c r="CW570" s="280" t="str">
        <f>IF(CX570="","",VLOOKUP(CX570,リスト!$X$5:$Y$6,2,FALSE))</f>
        <v/>
      </c>
      <c r="CX570" s="3"/>
      <c r="CY570" s="77"/>
      <c r="CZ570" s="77"/>
      <c r="DA570" s="75"/>
      <c r="DB570" s="75"/>
      <c r="DC570" s="75"/>
      <c r="DD570" s="75"/>
      <c r="DE570" s="280" t="str">
        <f>IF(DF570="","",VLOOKUP(DF570,リスト!$Z$5:$AA$10,2,FALSE))</f>
        <v/>
      </c>
      <c r="DF570" s="3"/>
      <c r="DG570" s="280" t="str">
        <f>IF(DH570="","",VLOOKUP(DH570,リスト!$AB$5:$AC$12,2,FALSE))</f>
        <v/>
      </c>
      <c r="DH570" s="63"/>
      <c r="DI570" s="280" t="str">
        <f>IF(DJ570="","",VLOOKUP(DJ570,リスト!$AD$5:$AE$7,2,FALSE))</f>
        <v/>
      </c>
      <c r="DJ570" s="3"/>
      <c r="DK570" s="280" t="str">
        <f>IF(DL570="","",VLOOKUP(DL570,リスト!$AF$5:$AG$10,2,FALSE))</f>
        <v/>
      </c>
      <c r="DL570" s="3"/>
      <c r="DM570" s="280" t="str">
        <f>IF(DN570="","",VLOOKUP(DN570,リスト!$AH$5:$AI$6,2,FALSE))</f>
        <v/>
      </c>
      <c r="DN570" s="3"/>
      <c r="DO570" s="280" t="str">
        <f>IF(DP570="","",VLOOKUP(DP570,リスト!$AJ$5:$AK$6,2,FALSE))</f>
        <v/>
      </c>
      <c r="DP570" s="3"/>
      <c r="DQ570" s="280" t="str">
        <f>IF(DR570="","",VLOOKUP(DR570,リスト!$AL$5:$AM$7,2,FALSE))</f>
        <v/>
      </c>
      <c r="DR570" s="3"/>
      <c r="DS570" s="13"/>
      <c r="DT570" s="85"/>
      <c r="DU570" s="85"/>
      <c r="DV570" s="281" t="str">
        <f>IF(DW570="","",VLOOKUP(DW570,リスト!$AN$5:$AO$6,2,FALSE))</f>
        <v/>
      </c>
      <c r="DW570" s="13"/>
      <c r="DX570" s="341"/>
      <c r="DY570" s="345"/>
      <c r="DZ570" s="341"/>
      <c r="EA570" s="345"/>
      <c r="EB570" s="280" t="str">
        <f>IF(EC570="","",VLOOKUP(EC570,リスト!$AW$5:$AX$8,2,FALSE))</f>
        <v/>
      </c>
      <c r="EC570" s="3"/>
      <c r="ED570" s="85"/>
      <c r="EE570" s="280" t="str">
        <f>IF(EF570="","",VLOOKUP(EF570,リスト!$AY$5:$AZ$10,2,FALSE))</f>
        <v/>
      </c>
      <c r="EF570" s="3"/>
      <c r="EG570" s="280" t="str">
        <f>IF(EH570="","",VLOOKUP(EH570,リスト!$BA$5:$BB$10,2,FALSE))</f>
        <v/>
      </c>
      <c r="EH570" s="3"/>
      <c r="EI570" s="280" t="str">
        <f>IF(EJ570="","",VLOOKUP(EJ570,リスト!$BC$5:$BD$10,2,FALSE))</f>
        <v/>
      </c>
      <c r="EJ570" s="3"/>
      <c r="EK570" s="280" t="str">
        <f>IF(EL570="","",VLOOKUP(EL570,リスト!$BE$5:$BF$10,2,FALSE))</f>
        <v/>
      </c>
      <c r="EL570" s="3"/>
      <c r="EM570" s="78"/>
      <c r="EN570" s="73"/>
      <c r="EO570" s="73"/>
      <c r="EP570" s="13"/>
      <c r="EQ570" s="13"/>
      <c r="ER570" s="280" t="str">
        <f>IF(ES570="","",VLOOKUP(ES570,リスト!$BG$5:$BH$10,2,FALSE))</f>
        <v/>
      </c>
      <c r="ES570" s="13"/>
      <c r="ET570" s="13"/>
      <c r="EU570" s="13"/>
      <c r="EV570" s="13"/>
      <c r="EW570" s="13"/>
      <c r="EX570" s="81"/>
      <c r="EY570" s="81"/>
      <c r="EZ570" s="26"/>
      <c r="FA570" s="281" t="str">
        <f>IF($EZ570="","",INDEX(リスト!$BI$5:$BJ$40,MATCH($EZ570,リスト!$BJ$5:$BJ$40,0),1))</f>
        <v/>
      </c>
      <c r="FB570" s="280" t="str">
        <f>IF(FC570="","",VLOOKUP(FC570,リスト!$BK:$BL,2,FALSE))</f>
        <v/>
      </c>
      <c r="FC570" s="13"/>
      <c r="FD570" s="331"/>
      <c r="FE570" s="3"/>
      <c r="FF570" s="280" t="str">
        <f>IF(FG570="","",VLOOKUP(FG570,リスト!$BO$5:$BP$6,2,FALSE))</f>
        <v/>
      </c>
      <c r="FG570" s="3"/>
      <c r="FH570" s="280" t="str">
        <f>IF(FI570="","",VLOOKUP(FI570,リスト!$BQ$5:$BR$8,2,FALSE))</f>
        <v/>
      </c>
      <c r="FI570" s="3"/>
      <c r="FJ570" s="282"/>
      <c r="FK570" s="280" t="str">
        <f>IF(FL570="","",VLOOKUP(FL570,リスト!$BS$5:$BT$6,2,FALSE))</f>
        <v/>
      </c>
      <c r="FL570" s="63"/>
      <c r="FM570" s="13"/>
      <c r="FN570" s="13"/>
      <c r="FO570" s="13"/>
      <c r="FP570" s="283" t="str">
        <f t="shared" si="78"/>
        <v/>
      </c>
      <c r="FQ570" s="283" t="str">
        <f t="shared" si="78"/>
        <v/>
      </c>
      <c r="FR570" s="13"/>
      <c r="FS570" s="85"/>
      <c r="FT570" s="85"/>
      <c r="FU570" s="281" t="str">
        <f t="shared" si="79"/>
        <v/>
      </c>
      <c r="FV570" s="280" t="str">
        <f>IF(FW570="","",VLOOKUP(FW570,リスト!$BV$5:$BW$10,2,FALSE))</f>
        <v/>
      </c>
      <c r="FW570" s="26"/>
      <c r="FX570" s="282" t="str">
        <f t="shared" si="80"/>
        <v/>
      </c>
      <c r="FY570" s="280" t="str">
        <f>IF(FZ570="","",VLOOKUP(FZ570,リスト!$BX$5:$BY$6,2,FALSE))</f>
        <v/>
      </c>
      <c r="FZ570" s="3"/>
      <c r="GA570" s="280" t="str">
        <f>IF(GB570="","",VLOOKUP(GB570,リスト!$BZ$5:$CA$6,2,FALSE))</f>
        <v/>
      </c>
      <c r="GB570" s="13"/>
      <c r="GC570" s="281" t="str">
        <f>IF(GD570="","",VLOOKUP(GD570,リスト!$CB$5:$CC$6,2,FALSE))</f>
        <v/>
      </c>
      <c r="GD570" s="13"/>
      <c r="GE570" s="13"/>
      <c r="GF570" s="13"/>
      <c r="GG570" s="75"/>
      <c r="GH570" s="281" t="str">
        <f t="shared" si="81"/>
        <v/>
      </c>
      <c r="GI570" s="128"/>
      <c r="GJ570" s="281" t="str">
        <f>IF(GK570="","",VLOOKUP(GK570,リスト!$CD$5:$CE$6,2,FALSE))</f>
        <v/>
      </c>
      <c r="GK570" s="13"/>
      <c r="GL570" s="281" t="str">
        <f>IF(GM570="","",VLOOKUP(GM570,リスト!$CF$5:$CG$5,2,FALSE))</f>
        <v/>
      </c>
      <c r="GM570" s="26"/>
      <c r="GN570" s="280" t="str">
        <f>IF(GO570="","",VLOOKUP(GO570,リスト!$CH$5:$CI$5,2,FALSE))</f>
        <v/>
      </c>
      <c r="GO570" s="284"/>
      <c r="GP570" s="284"/>
      <c r="GQ570" s="284"/>
      <c r="GR570" s="284"/>
      <c r="GS570" s="284"/>
      <c r="GT570" s="284"/>
      <c r="GU570" s="284"/>
      <c r="GV570" s="284"/>
      <c r="GW570" s="284"/>
      <c r="GX570" s="285"/>
    </row>
    <row r="571" spans="2:206" s="177" customFormat="1" ht="24.75" hidden="1" customHeight="1" outlineLevel="1">
      <c r="B571" s="286" t="str">
        <f>IF(明細!B565="","",明細!B565)</f>
        <v/>
      </c>
      <c r="C571" s="287" t="str">
        <f>IF(明細!C565="","",明細!C565)</f>
        <v/>
      </c>
      <c r="D571" s="265" t="str">
        <f>IF(明細!D565="","",明細!D565)</f>
        <v/>
      </c>
      <c r="E571" s="265" t="str">
        <f>IF(明細!E565="","",明細!E565)</f>
        <v/>
      </c>
      <c r="F571" s="265" t="str">
        <f>IF(明細!F565="","",明細!F565)</f>
        <v/>
      </c>
      <c r="G571" s="265" t="str">
        <f>IF(明細!G565="","",明細!G565)</f>
        <v/>
      </c>
      <c r="H571" s="265" t="str">
        <f>IF(明細!H565="","",明細!H565)</f>
        <v/>
      </c>
      <c r="I571" s="265" t="str">
        <f>IF(明細!I565="","",明細!I565)</f>
        <v/>
      </c>
      <c r="J571" s="265" t="str">
        <f>IF(明細!J565="","",明細!J565)</f>
        <v/>
      </c>
      <c r="K571" s="265" t="str">
        <f>IF(明細!K565="","",明細!K565)</f>
        <v/>
      </c>
      <c r="L571" s="265" t="str">
        <f>IF(明細!L565="","",明細!L565)</f>
        <v/>
      </c>
      <c r="M571" s="265" t="str">
        <f>IF(明細!M565="","",明細!M565)</f>
        <v/>
      </c>
      <c r="N571" s="265" t="str">
        <f>IF(明細!N565="","",明細!N565)</f>
        <v/>
      </c>
      <c r="O571" s="265" t="str">
        <f>IF(明細!O565="","",明細!O565)</f>
        <v/>
      </c>
      <c r="P571" s="265" t="str">
        <f>IF(明細!P565="","",明細!P565)</f>
        <v/>
      </c>
      <c r="Q571" s="265" t="str">
        <f>IF(明細!Q565="","",明細!Q565)</f>
        <v/>
      </c>
      <c r="R571" s="289" t="str">
        <f>IF(明細!R565="","",明細!R565)</f>
        <v/>
      </c>
      <c r="S571" s="291" t="str">
        <f>IF(明細!S565="","",明細!S565)</f>
        <v/>
      </c>
      <c r="T571" s="291" t="str">
        <f>IF(明細!T565="","",明細!T565)</f>
        <v/>
      </c>
      <c r="U571" s="291" t="str">
        <f>IF(明細!U565="","",明細!U565)</f>
        <v/>
      </c>
      <c r="V571" s="292" t="str">
        <f>IF(明細!V565="","",明細!V565)</f>
        <v>個</v>
      </c>
      <c r="W571" s="292" t="str">
        <f>IF(明細!W565="","",明細!W565)</f>
        <v/>
      </c>
      <c r="X571" s="293" t="str">
        <f>IF(明細!X565="","",明細!X565)</f>
        <v/>
      </c>
      <c r="Y571" s="134" t="str">
        <f>IF(明細!Y565="","",明細!Y565)</f>
        <v/>
      </c>
      <c r="Z571" s="135" t="str">
        <f>IF(明細!Z565="","",明細!Z565)</f>
        <v/>
      </c>
      <c r="AA571" s="134" t="str">
        <f>IF(明細!AA565="","",明細!AA565)</f>
        <v/>
      </c>
      <c r="AB571" s="303" t="str">
        <f>IF(明細!AB565="","",明細!AB565)</f>
        <v/>
      </c>
      <c r="AC571" s="134" t="str">
        <f>IF(明細!AC565="","",明細!AC565)</f>
        <v/>
      </c>
      <c r="AD571" s="183" t="str">
        <f>IF(明細!AD565="","",明細!AD565)</f>
        <v/>
      </c>
      <c r="AE571" s="184">
        <f>IF(明細!AE565="","",明細!AE565)</f>
        <v>0.1</v>
      </c>
      <c r="AF571" s="185" t="str">
        <f>IF(明細!AF565="","",明細!AF565)</f>
        <v/>
      </c>
      <c r="AG571" s="186" t="str">
        <f>IF(明細!AG565="","",明細!AG565)</f>
        <v/>
      </c>
      <c r="AH571" s="186" t="str">
        <f>IF(明細!AH565="","",明細!AH565)</f>
        <v/>
      </c>
      <c r="AI571" s="187" t="str">
        <f>IF(明細!AI565="","",明細!AI565)</f>
        <v/>
      </c>
      <c r="AJ571" s="296" t="str">
        <f>IF(明細!AJ565="","",明細!AJ565)</f>
        <v/>
      </c>
      <c r="AK571" s="297" t="str">
        <f>IF(明細!AK565="","",明細!AK565)</f>
        <v/>
      </c>
      <c r="AL571" s="298" t="str">
        <f>IF(明細!AL565="","",明細!AL565)</f>
        <v/>
      </c>
      <c r="AM571" s="299" t="str">
        <f>IF(明細!AM565="","",明細!AM565)</f>
        <v/>
      </c>
      <c r="AN571" s="300" t="str">
        <f>IF(明細!AN565="","",明細!AN565)</f>
        <v/>
      </c>
      <c r="AO571" s="300" t="str">
        <f>IF(明細!AO565="","",明細!AO565)</f>
        <v/>
      </c>
      <c r="AP571" s="300" t="str">
        <f>IF(明細!AP565="","",明細!AP565)</f>
        <v/>
      </c>
      <c r="AQ571" s="301" t="str">
        <f>IF(明細!AQ565="","",明細!AQ565)</f>
        <v/>
      </c>
      <c r="AR571" s="302" t="str">
        <f>IF(明細!AR565="","",明細!AR565)</f>
        <v/>
      </c>
      <c r="AU571" s="360"/>
      <c r="AV571" s="368"/>
      <c r="AW571" s="446" t="str">
        <f>IF(明細!AV565="","",明細!AV565)</f>
        <v/>
      </c>
      <c r="AX571" s="419" t="str">
        <f>IF(明細!AT565="","",明細!AT565)</f>
        <v/>
      </c>
      <c r="AY571" s="280" t="str">
        <f>IF($AX571="","",VLOOKUP($AX571,リスト!$CL:$CM,2,FALSE))</f>
        <v/>
      </c>
      <c r="AZ571" s="3"/>
      <c r="BA571" s="280" t="str">
        <f>IF(BB571="","",VLOOKUP(BB571,リスト!$K:$L,2,FALSE))</f>
        <v/>
      </c>
      <c r="BB571" s="3"/>
      <c r="BC571" s="3"/>
      <c r="BD571" s="87"/>
      <c r="BE571" s="280" t="str">
        <f>IF(BF571="","",VLOOKUP(BF571,リスト!$I:$J,2,FALSE))</f>
        <v/>
      </c>
      <c r="BF571" s="3"/>
      <c r="BG571" s="280" t="str">
        <f>IF(BH571="","",VLOOKUP(BH571,リスト!$M:$N,2,FALSE))</f>
        <v/>
      </c>
      <c r="BH571" s="282"/>
      <c r="BI571" s="280" t="str">
        <f>IF(BJ571="","",VLOOKUP(BJ571,リスト!$O:$P,2,FALSE))</f>
        <v/>
      </c>
      <c r="BJ571" s="24"/>
      <c r="BM571" s="451" t="str">
        <f>IF(明細!AV565="","",明細!AV565)</f>
        <v/>
      </c>
      <c r="BN571" s="453" t="str">
        <f>IF(明細!AT565="","",明細!AT565)</f>
        <v/>
      </c>
      <c r="BO571" s="280" t="str">
        <f>IF($BN571="","",VLOOKUP($BN571,リスト!$CL:$CM,2,FALSE))</f>
        <v/>
      </c>
      <c r="BP571" s="280" t="str">
        <f>IF(BQ571="","",VLOOKUP(BQ571,リスト!$K$5:$L$7,2,FALSE))</f>
        <v/>
      </c>
      <c r="BQ571" s="13"/>
      <c r="BR571" s="13"/>
      <c r="BS571" s="47"/>
      <c r="BT571" s="280" t="str">
        <f>IF(BU571="","",VLOOKUP(BU571,リスト!I562:J580,2,FALSE))</f>
        <v/>
      </c>
      <c r="BU571" s="13"/>
      <c r="BV571" s="13"/>
      <c r="BW571" s="282"/>
      <c r="BX571" s="282"/>
      <c r="BY571" s="280" t="str">
        <f>IF(BZ571="","",VLOOKUP(BZ571,リスト!$S$5:$T$6,2,FALSE))</f>
        <v/>
      </c>
      <c r="BZ571" s="3"/>
      <c r="CA571" s="3"/>
      <c r="CB571" s="81"/>
      <c r="CC571" s="280" t="str">
        <f t="shared" si="75"/>
        <v/>
      </c>
      <c r="CD571" s="83"/>
      <c r="CE571" s="83"/>
      <c r="CF571" s="83"/>
      <c r="CG571" s="83"/>
      <c r="CH571" s="282" t="str">
        <f t="shared" si="76"/>
        <v/>
      </c>
      <c r="CI571" s="83"/>
      <c r="CJ571" s="280" t="str">
        <f t="shared" si="77"/>
        <v/>
      </c>
      <c r="CK571" s="87"/>
      <c r="CL571" s="78"/>
      <c r="CM571" s="83"/>
      <c r="CN571" s="83"/>
      <c r="CO571" s="83"/>
      <c r="CP571" s="280" t="str">
        <f t="shared" si="82"/>
        <v/>
      </c>
      <c r="CQ571" s="81"/>
      <c r="CR571" s="280" t="str">
        <f t="shared" si="83"/>
        <v/>
      </c>
      <c r="CS571" s="3"/>
      <c r="CT571" s="3"/>
      <c r="CU571" s="280" t="str">
        <f>IF(CV571="","",VLOOKUP(CV571,リスト!$V$5:$W$6,2,FALSE))</f>
        <v/>
      </c>
      <c r="CV571" s="3"/>
      <c r="CW571" s="280" t="str">
        <f>IF(CX571="","",VLOOKUP(CX571,リスト!$X$5:$Y$6,2,FALSE))</f>
        <v/>
      </c>
      <c r="CX571" s="3"/>
      <c r="CY571" s="77"/>
      <c r="CZ571" s="77"/>
      <c r="DA571" s="75"/>
      <c r="DB571" s="75"/>
      <c r="DC571" s="75"/>
      <c r="DD571" s="75"/>
      <c r="DE571" s="280" t="str">
        <f>IF(DF571="","",VLOOKUP(DF571,リスト!$Z$5:$AA$10,2,FALSE))</f>
        <v/>
      </c>
      <c r="DF571" s="3"/>
      <c r="DG571" s="280" t="str">
        <f>IF(DH571="","",VLOOKUP(DH571,リスト!$AB$5:$AC$12,2,FALSE))</f>
        <v/>
      </c>
      <c r="DH571" s="63"/>
      <c r="DI571" s="280" t="str">
        <f>IF(DJ571="","",VLOOKUP(DJ571,リスト!$AD$5:$AE$7,2,FALSE))</f>
        <v/>
      </c>
      <c r="DJ571" s="3"/>
      <c r="DK571" s="280" t="str">
        <f>IF(DL571="","",VLOOKUP(DL571,リスト!$AF$5:$AG$10,2,FALSE))</f>
        <v/>
      </c>
      <c r="DL571" s="3"/>
      <c r="DM571" s="280" t="str">
        <f>IF(DN571="","",VLOOKUP(DN571,リスト!$AH$5:$AI$6,2,FALSE))</f>
        <v/>
      </c>
      <c r="DN571" s="3"/>
      <c r="DO571" s="280" t="str">
        <f>IF(DP571="","",VLOOKUP(DP571,リスト!$AJ$5:$AK$6,2,FALSE))</f>
        <v/>
      </c>
      <c r="DP571" s="3"/>
      <c r="DQ571" s="280" t="str">
        <f>IF(DR571="","",VLOOKUP(DR571,リスト!$AL$5:$AM$7,2,FALSE))</f>
        <v/>
      </c>
      <c r="DR571" s="3"/>
      <c r="DS571" s="13"/>
      <c r="DT571" s="85"/>
      <c r="DU571" s="85"/>
      <c r="DV571" s="281" t="str">
        <f>IF(DW571="","",VLOOKUP(DW571,リスト!$AN$5:$AO$6,2,FALSE))</f>
        <v/>
      </c>
      <c r="DW571" s="13"/>
      <c r="DX571" s="341"/>
      <c r="DY571" s="345"/>
      <c r="DZ571" s="341"/>
      <c r="EA571" s="345"/>
      <c r="EB571" s="280" t="str">
        <f>IF(EC571="","",VLOOKUP(EC571,リスト!$AW$5:$AX$8,2,FALSE))</f>
        <v/>
      </c>
      <c r="EC571" s="3"/>
      <c r="ED571" s="85"/>
      <c r="EE571" s="280" t="str">
        <f>IF(EF571="","",VLOOKUP(EF571,リスト!$AY$5:$AZ$10,2,FALSE))</f>
        <v/>
      </c>
      <c r="EF571" s="3"/>
      <c r="EG571" s="280" t="str">
        <f>IF(EH571="","",VLOOKUP(EH571,リスト!$BA$5:$BB$10,2,FALSE))</f>
        <v/>
      </c>
      <c r="EH571" s="3"/>
      <c r="EI571" s="280" t="str">
        <f>IF(EJ571="","",VLOOKUP(EJ571,リスト!$BC$5:$BD$10,2,FALSE))</f>
        <v/>
      </c>
      <c r="EJ571" s="3"/>
      <c r="EK571" s="280" t="str">
        <f>IF(EL571="","",VLOOKUP(EL571,リスト!$BE$5:$BF$10,2,FALSE))</f>
        <v/>
      </c>
      <c r="EL571" s="3"/>
      <c r="EM571" s="78"/>
      <c r="EN571" s="73"/>
      <c r="EO571" s="73"/>
      <c r="EP571" s="13"/>
      <c r="EQ571" s="13"/>
      <c r="ER571" s="280" t="str">
        <f>IF(ES571="","",VLOOKUP(ES571,リスト!$BG$5:$BH$10,2,FALSE))</f>
        <v/>
      </c>
      <c r="ES571" s="13"/>
      <c r="ET571" s="13"/>
      <c r="EU571" s="13"/>
      <c r="EV571" s="13"/>
      <c r="EW571" s="13"/>
      <c r="EX571" s="81"/>
      <c r="EY571" s="81"/>
      <c r="EZ571" s="26"/>
      <c r="FA571" s="281" t="str">
        <f>IF($EZ571="","",INDEX(リスト!$BI$5:$BJ$40,MATCH($EZ571,リスト!$BJ$5:$BJ$40,0),1))</f>
        <v/>
      </c>
      <c r="FB571" s="280" t="str">
        <f>IF(FC571="","",VLOOKUP(FC571,リスト!$BK:$BL,2,FALSE))</f>
        <v/>
      </c>
      <c r="FC571" s="13"/>
      <c r="FD571" s="331"/>
      <c r="FE571" s="3"/>
      <c r="FF571" s="280" t="str">
        <f>IF(FG571="","",VLOOKUP(FG571,リスト!$BO$5:$BP$6,2,FALSE))</f>
        <v/>
      </c>
      <c r="FG571" s="3"/>
      <c r="FH571" s="280" t="str">
        <f>IF(FI571="","",VLOOKUP(FI571,リスト!$BQ$5:$BR$8,2,FALSE))</f>
        <v/>
      </c>
      <c r="FI571" s="3"/>
      <c r="FJ571" s="282"/>
      <c r="FK571" s="280" t="str">
        <f>IF(FL571="","",VLOOKUP(FL571,リスト!$BS$5:$BT$6,2,FALSE))</f>
        <v/>
      </c>
      <c r="FL571" s="63"/>
      <c r="FM571" s="13"/>
      <c r="FN571" s="13"/>
      <c r="FO571" s="13"/>
      <c r="FP571" s="283" t="str">
        <f t="shared" si="78"/>
        <v/>
      </c>
      <c r="FQ571" s="283" t="str">
        <f t="shared" si="78"/>
        <v/>
      </c>
      <c r="FR571" s="13"/>
      <c r="FS571" s="85"/>
      <c r="FT571" s="85"/>
      <c r="FU571" s="281" t="str">
        <f t="shared" si="79"/>
        <v/>
      </c>
      <c r="FV571" s="280" t="str">
        <f>IF(FW571="","",VLOOKUP(FW571,リスト!$BV$5:$BW$10,2,FALSE))</f>
        <v/>
      </c>
      <c r="FW571" s="26"/>
      <c r="FX571" s="282" t="str">
        <f t="shared" si="80"/>
        <v/>
      </c>
      <c r="FY571" s="280" t="str">
        <f>IF(FZ571="","",VLOOKUP(FZ571,リスト!$BX$5:$BY$6,2,FALSE))</f>
        <v/>
      </c>
      <c r="FZ571" s="3"/>
      <c r="GA571" s="280" t="str">
        <f>IF(GB571="","",VLOOKUP(GB571,リスト!$BZ$5:$CA$6,2,FALSE))</f>
        <v/>
      </c>
      <c r="GB571" s="13"/>
      <c r="GC571" s="281" t="str">
        <f>IF(GD571="","",VLOOKUP(GD571,リスト!$CB$5:$CC$6,2,FALSE))</f>
        <v/>
      </c>
      <c r="GD571" s="13"/>
      <c r="GE571" s="13"/>
      <c r="GF571" s="13"/>
      <c r="GG571" s="75"/>
      <c r="GH571" s="281" t="str">
        <f t="shared" si="81"/>
        <v/>
      </c>
      <c r="GI571" s="128"/>
      <c r="GJ571" s="281" t="str">
        <f>IF(GK571="","",VLOOKUP(GK571,リスト!$CD$5:$CE$6,2,FALSE))</f>
        <v/>
      </c>
      <c r="GK571" s="13"/>
      <c r="GL571" s="281" t="str">
        <f>IF(GM571="","",VLOOKUP(GM571,リスト!$CF$5:$CG$5,2,FALSE))</f>
        <v/>
      </c>
      <c r="GM571" s="26"/>
      <c r="GN571" s="280" t="str">
        <f>IF(GO571="","",VLOOKUP(GO571,リスト!$CH$5:$CI$5,2,FALSE))</f>
        <v/>
      </c>
      <c r="GO571" s="284"/>
      <c r="GP571" s="284"/>
      <c r="GQ571" s="284"/>
      <c r="GR571" s="284"/>
      <c r="GS571" s="284"/>
      <c r="GT571" s="284"/>
      <c r="GU571" s="284"/>
      <c r="GV571" s="284"/>
      <c r="GW571" s="284"/>
      <c r="GX571" s="285"/>
    </row>
    <row r="572" spans="2:206" s="177" customFormat="1" ht="24.75" hidden="1" customHeight="1" outlineLevel="1">
      <c r="B572" s="286" t="str">
        <f>IF(明細!B566="","",明細!B566)</f>
        <v/>
      </c>
      <c r="C572" s="287" t="str">
        <f>IF(明細!C566="","",明細!C566)</f>
        <v/>
      </c>
      <c r="D572" s="265" t="str">
        <f>IF(明細!D566="","",明細!D566)</f>
        <v/>
      </c>
      <c r="E572" s="265" t="str">
        <f>IF(明細!E566="","",明細!E566)</f>
        <v/>
      </c>
      <c r="F572" s="265" t="str">
        <f>IF(明細!F566="","",明細!F566)</f>
        <v/>
      </c>
      <c r="G572" s="265" t="str">
        <f>IF(明細!G566="","",明細!G566)</f>
        <v/>
      </c>
      <c r="H572" s="265" t="str">
        <f>IF(明細!H566="","",明細!H566)</f>
        <v/>
      </c>
      <c r="I572" s="265" t="str">
        <f>IF(明細!I566="","",明細!I566)</f>
        <v/>
      </c>
      <c r="J572" s="265" t="str">
        <f>IF(明細!J566="","",明細!J566)</f>
        <v/>
      </c>
      <c r="K572" s="265" t="str">
        <f>IF(明細!K566="","",明細!K566)</f>
        <v/>
      </c>
      <c r="L572" s="265" t="str">
        <f>IF(明細!L566="","",明細!L566)</f>
        <v/>
      </c>
      <c r="M572" s="265" t="str">
        <f>IF(明細!M566="","",明細!M566)</f>
        <v/>
      </c>
      <c r="N572" s="265" t="str">
        <f>IF(明細!N566="","",明細!N566)</f>
        <v/>
      </c>
      <c r="O572" s="265" t="str">
        <f>IF(明細!O566="","",明細!O566)</f>
        <v/>
      </c>
      <c r="P572" s="265" t="str">
        <f>IF(明細!P566="","",明細!P566)</f>
        <v/>
      </c>
      <c r="Q572" s="265" t="str">
        <f>IF(明細!Q566="","",明細!Q566)</f>
        <v/>
      </c>
      <c r="R572" s="289" t="str">
        <f>IF(明細!R566="","",明細!R566)</f>
        <v/>
      </c>
      <c r="S572" s="291" t="str">
        <f>IF(明細!S566="","",明細!S566)</f>
        <v/>
      </c>
      <c r="T572" s="291" t="str">
        <f>IF(明細!T566="","",明細!T566)</f>
        <v/>
      </c>
      <c r="U572" s="291" t="str">
        <f>IF(明細!U566="","",明細!U566)</f>
        <v/>
      </c>
      <c r="V572" s="292" t="str">
        <f>IF(明細!V566="","",明細!V566)</f>
        <v>個</v>
      </c>
      <c r="W572" s="292" t="str">
        <f>IF(明細!W566="","",明細!W566)</f>
        <v/>
      </c>
      <c r="X572" s="293" t="str">
        <f>IF(明細!X566="","",明細!X566)</f>
        <v/>
      </c>
      <c r="Y572" s="134" t="str">
        <f>IF(明細!Y566="","",明細!Y566)</f>
        <v/>
      </c>
      <c r="Z572" s="135" t="str">
        <f>IF(明細!Z566="","",明細!Z566)</f>
        <v/>
      </c>
      <c r="AA572" s="134" t="str">
        <f>IF(明細!AA566="","",明細!AA566)</f>
        <v/>
      </c>
      <c r="AB572" s="303" t="str">
        <f>IF(明細!AB566="","",明細!AB566)</f>
        <v/>
      </c>
      <c r="AC572" s="134" t="str">
        <f>IF(明細!AC566="","",明細!AC566)</f>
        <v/>
      </c>
      <c r="AD572" s="183" t="str">
        <f>IF(明細!AD566="","",明細!AD566)</f>
        <v/>
      </c>
      <c r="AE572" s="184">
        <f>IF(明細!AE566="","",明細!AE566)</f>
        <v>0.1</v>
      </c>
      <c r="AF572" s="185" t="str">
        <f>IF(明細!AF566="","",明細!AF566)</f>
        <v/>
      </c>
      <c r="AG572" s="186" t="str">
        <f>IF(明細!AG566="","",明細!AG566)</f>
        <v/>
      </c>
      <c r="AH572" s="186" t="str">
        <f>IF(明細!AH566="","",明細!AH566)</f>
        <v/>
      </c>
      <c r="AI572" s="187" t="str">
        <f>IF(明細!AI566="","",明細!AI566)</f>
        <v/>
      </c>
      <c r="AJ572" s="296" t="str">
        <f>IF(明細!AJ566="","",明細!AJ566)</f>
        <v/>
      </c>
      <c r="AK572" s="297" t="str">
        <f>IF(明細!AK566="","",明細!AK566)</f>
        <v/>
      </c>
      <c r="AL572" s="298" t="str">
        <f>IF(明細!AL566="","",明細!AL566)</f>
        <v/>
      </c>
      <c r="AM572" s="299" t="str">
        <f>IF(明細!AM566="","",明細!AM566)</f>
        <v/>
      </c>
      <c r="AN572" s="300" t="str">
        <f>IF(明細!AN566="","",明細!AN566)</f>
        <v/>
      </c>
      <c r="AO572" s="300" t="str">
        <f>IF(明細!AO566="","",明細!AO566)</f>
        <v/>
      </c>
      <c r="AP572" s="300" t="str">
        <f>IF(明細!AP566="","",明細!AP566)</f>
        <v/>
      </c>
      <c r="AQ572" s="301" t="str">
        <f>IF(明細!AQ566="","",明細!AQ566)</f>
        <v/>
      </c>
      <c r="AR572" s="302" t="str">
        <f>IF(明細!AR566="","",明細!AR566)</f>
        <v/>
      </c>
      <c r="AU572" s="360"/>
      <c r="AV572" s="368"/>
      <c r="AW572" s="446" t="str">
        <f>IF(明細!AV566="","",明細!AV566)</f>
        <v/>
      </c>
      <c r="AX572" s="419" t="str">
        <f>IF(明細!AT566="","",明細!AT566)</f>
        <v/>
      </c>
      <c r="AY572" s="280" t="str">
        <f>IF($AX572="","",VLOOKUP($AX572,リスト!$CL:$CM,2,FALSE))</f>
        <v/>
      </c>
      <c r="AZ572" s="3"/>
      <c r="BA572" s="280" t="str">
        <f>IF(BB572="","",VLOOKUP(BB572,リスト!$K:$L,2,FALSE))</f>
        <v/>
      </c>
      <c r="BB572" s="3"/>
      <c r="BC572" s="3"/>
      <c r="BD572" s="87"/>
      <c r="BE572" s="280" t="str">
        <f>IF(BF572="","",VLOOKUP(BF572,リスト!$I:$J,2,FALSE))</f>
        <v/>
      </c>
      <c r="BF572" s="3"/>
      <c r="BG572" s="280" t="str">
        <f>IF(BH572="","",VLOOKUP(BH572,リスト!$M:$N,2,FALSE))</f>
        <v/>
      </c>
      <c r="BH572" s="282"/>
      <c r="BI572" s="280" t="str">
        <f>IF(BJ572="","",VLOOKUP(BJ572,リスト!$O:$P,2,FALSE))</f>
        <v/>
      </c>
      <c r="BJ572" s="24"/>
      <c r="BM572" s="451" t="str">
        <f>IF(明細!AV566="","",明細!AV566)</f>
        <v/>
      </c>
      <c r="BN572" s="453" t="str">
        <f>IF(明細!AT566="","",明細!AT566)</f>
        <v/>
      </c>
      <c r="BO572" s="280" t="str">
        <f>IF($BN572="","",VLOOKUP($BN572,リスト!$CL:$CM,2,FALSE))</f>
        <v/>
      </c>
      <c r="BP572" s="280" t="str">
        <f>IF(BQ572="","",VLOOKUP(BQ572,リスト!$K$5:$L$7,2,FALSE))</f>
        <v/>
      </c>
      <c r="BQ572" s="13"/>
      <c r="BR572" s="13"/>
      <c r="BS572" s="47"/>
      <c r="BT572" s="280" t="str">
        <f>IF(BU572="","",VLOOKUP(BU572,リスト!I563:J581,2,FALSE))</f>
        <v/>
      </c>
      <c r="BU572" s="13"/>
      <c r="BV572" s="13"/>
      <c r="BW572" s="282"/>
      <c r="BX572" s="282"/>
      <c r="BY572" s="280" t="str">
        <f>IF(BZ572="","",VLOOKUP(BZ572,リスト!$S$5:$T$6,2,FALSE))</f>
        <v/>
      </c>
      <c r="BZ572" s="3"/>
      <c r="CA572" s="3"/>
      <c r="CB572" s="81"/>
      <c r="CC572" s="280" t="str">
        <f t="shared" si="75"/>
        <v/>
      </c>
      <c r="CD572" s="83"/>
      <c r="CE572" s="83"/>
      <c r="CF572" s="83"/>
      <c r="CG572" s="83"/>
      <c r="CH572" s="282" t="str">
        <f t="shared" si="76"/>
        <v/>
      </c>
      <c r="CI572" s="83"/>
      <c r="CJ572" s="280" t="str">
        <f t="shared" si="77"/>
        <v/>
      </c>
      <c r="CK572" s="87"/>
      <c r="CL572" s="78"/>
      <c r="CM572" s="83"/>
      <c r="CN572" s="83"/>
      <c r="CO572" s="83"/>
      <c r="CP572" s="280" t="str">
        <f t="shared" si="82"/>
        <v/>
      </c>
      <c r="CQ572" s="81"/>
      <c r="CR572" s="280" t="str">
        <f t="shared" si="83"/>
        <v/>
      </c>
      <c r="CS572" s="3"/>
      <c r="CT572" s="3"/>
      <c r="CU572" s="280" t="str">
        <f>IF(CV572="","",VLOOKUP(CV572,リスト!$V$5:$W$6,2,FALSE))</f>
        <v/>
      </c>
      <c r="CV572" s="3"/>
      <c r="CW572" s="280" t="str">
        <f>IF(CX572="","",VLOOKUP(CX572,リスト!$X$5:$Y$6,2,FALSE))</f>
        <v/>
      </c>
      <c r="CX572" s="3"/>
      <c r="CY572" s="77"/>
      <c r="CZ572" s="77"/>
      <c r="DA572" s="75"/>
      <c r="DB572" s="75"/>
      <c r="DC572" s="75"/>
      <c r="DD572" s="75"/>
      <c r="DE572" s="280" t="str">
        <f>IF(DF572="","",VLOOKUP(DF572,リスト!$Z$5:$AA$10,2,FALSE))</f>
        <v/>
      </c>
      <c r="DF572" s="3"/>
      <c r="DG572" s="280" t="str">
        <f>IF(DH572="","",VLOOKUP(DH572,リスト!$AB$5:$AC$12,2,FALSE))</f>
        <v/>
      </c>
      <c r="DH572" s="63"/>
      <c r="DI572" s="280" t="str">
        <f>IF(DJ572="","",VLOOKUP(DJ572,リスト!$AD$5:$AE$7,2,FALSE))</f>
        <v/>
      </c>
      <c r="DJ572" s="3"/>
      <c r="DK572" s="280" t="str">
        <f>IF(DL572="","",VLOOKUP(DL572,リスト!$AF$5:$AG$10,2,FALSE))</f>
        <v/>
      </c>
      <c r="DL572" s="3"/>
      <c r="DM572" s="280" t="str">
        <f>IF(DN572="","",VLOOKUP(DN572,リスト!$AH$5:$AI$6,2,FALSE))</f>
        <v/>
      </c>
      <c r="DN572" s="3"/>
      <c r="DO572" s="280" t="str">
        <f>IF(DP572="","",VLOOKUP(DP572,リスト!$AJ$5:$AK$6,2,FALSE))</f>
        <v/>
      </c>
      <c r="DP572" s="3"/>
      <c r="DQ572" s="280" t="str">
        <f>IF(DR572="","",VLOOKUP(DR572,リスト!$AL$5:$AM$7,2,FALSE))</f>
        <v/>
      </c>
      <c r="DR572" s="3"/>
      <c r="DS572" s="13"/>
      <c r="DT572" s="85"/>
      <c r="DU572" s="85"/>
      <c r="DV572" s="281" t="str">
        <f>IF(DW572="","",VLOOKUP(DW572,リスト!$AN$5:$AO$6,2,FALSE))</f>
        <v/>
      </c>
      <c r="DW572" s="13"/>
      <c r="DX572" s="341"/>
      <c r="DY572" s="345"/>
      <c r="DZ572" s="341"/>
      <c r="EA572" s="345"/>
      <c r="EB572" s="280" t="str">
        <f>IF(EC572="","",VLOOKUP(EC572,リスト!$AW$5:$AX$8,2,FALSE))</f>
        <v/>
      </c>
      <c r="EC572" s="3"/>
      <c r="ED572" s="85"/>
      <c r="EE572" s="280" t="str">
        <f>IF(EF572="","",VLOOKUP(EF572,リスト!$AY$5:$AZ$10,2,FALSE))</f>
        <v/>
      </c>
      <c r="EF572" s="3"/>
      <c r="EG572" s="280" t="str">
        <f>IF(EH572="","",VLOOKUP(EH572,リスト!$BA$5:$BB$10,2,FALSE))</f>
        <v/>
      </c>
      <c r="EH572" s="3"/>
      <c r="EI572" s="280" t="str">
        <f>IF(EJ572="","",VLOOKUP(EJ572,リスト!$BC$5:$BD$10,2,FALSE))</f>
        <v/>
      </c>
      <c r="EJ572" s="3"/>
      <c r="EK572" s="280" t="str">
        <f>IF(EL572="","",VLOOKUP(EL572,リスト!$BE$5:$BF$10,2,FALSE))</f>
        <v/>
      </c>
      <c r="EL572" s="3"/>
      <c r="EM572" s="78"/>
      <c r="EN572" s="73"/>
      <c r="EO572" s="73"/>
      <c r="EP572" s="13"/>
      <c r="EQ572" s="13"/>
      <c r="ER572" s="280" t="str">
        <f>IF(ES572="","",VLOOKUP(ES572,リスト!$BG$5:$BH$10,2,FALSE))</f>
        <v/>
      </c>
      <c r="ES572" s="13"/>
      <c r="ET572" s="13"/>
      <c r="EU572" s="13"/>
      <c r="EV572" s="13"/>
      <c r="EW572" s="13"/>
      <c r="EX572" s="81"/>
      <c r="EY572" s="81"/>
      <c r="EZ572" s="26"/>
      <c r="FA572" s="281" t="str">
        <f>IF($EZ572="","",INDEX(リスト!$BI$5:$BJ$40,MATCH($EZ572,リスト!$BJ$5:$BJ$40,0),1))</f>
        <v/>
      </c>
      <c r="FB572" s="280" t="str">
        <f>IF(FC572="","",VLOOKUP(FC572,リスト!$BK:$BL,2,FALSE))</f>
        <v/>
      </c>
      <c r="FC572" s="13"/>
      <c r="FD572" s="331"/>
      <c r="FE572" s="3"/>
      <c r="FF572" s="280" t="str">
        <f>IF(FG572="","",VLOOKUP(FG572,リスト!$BO$5:$BP$6,2,FALSE))</f>
        <v/>
      </c>
      <c r="FG572" s="3"/>
      <c r="FH572" s="280" t="str">
        <f>IF(FI572="","",VLOOKUP(FI572,リスト!$BQ$5:$BR$8,2,FALSE))</f>
        <v/>
      </c>
      <c r="FI572" s="3"/>
      <c r="FJ572" s="282"/>
      <c r="FK572" s="280" t="str">
        <f>IF(FL572="","",VLOOKUP(FL572,リスト!$BS$5:$BT$6,2,FALSE))</f>
        <v/>
      </c>
      <c r="FL572" s="63"/>
      <c r="FM572" s="13"/>
      <c r="FN572" s="13"/>
      <c r="FO572" s="13"/>
      <c r="FP572" s="283" t="str">
        <f t="shared" si="78"/>
        <v/>
      </c>
      <c r="FQ572" s="283" t="str">
        <f t="shared" si="78"/>
        <v/>
      </c>
      <c r="FR572" s="13"/>
      <c r="FS572" s="85"/>
      <c r="FT572" s="85"/>
      <c r="FU572" s="281" t="str">
        <f t="shared" si="79"/>
        <v/>
      </c>
      <c r="FV572" s="280" t="str">
        <f>IF(FW572="","",VLOOKUP(FW572,リスト!$BV$5:$BW$10,2,FALSE))</f>
        <v/>
      </c>
      <c r="FW572" s="26"/>
      <c r="FX572" s="282" t="str">
        <f t="shared" si="80"/>
        <v/>
      </c>
      <c r="FY572" s="280" t="str">
        <f>IF(FZ572="","",VLOOKUP(FZ572,リスト!$BX$5:$BY$6,2,FALSE))</f>
        <v/>
      </c>
      <c r="FZ572" s="3"/>
      <c r="GA572" s="280" t="str">
        <f>IF(GB572="","",VLOOKUP(GB572,リスト!$BZ$5:$CA$6,2,FALSE))</f>
        <v/>
      </c>
      <c r="GB572" s="13"/>
      <c r="GC572" s="281" t="str">
        <f>IF(GD572="","",VLOOKUP(GD572,リスト!$CB$5:$CC$6,2,FALSE))</f>
        <v/>
      </c>
      <c r="GD572" s="13"/>
      <c r="GE572" s="13"/>
      <c r="GF572" s="13"/>
      <c r="GG572" s="75"/>
      <c r="GH572" s="281" t="str">
        <f t="shared" si="81"/>
        <v/>
      </c>
      <c r="GI572" s="128"/>
      <c r="GJ572" s="281" t="str">
        <f>IF(GK572="","",VLOOKUP(GK572,リスト!$CD$5:$CE$6,2,FALSE))</f>
        <v/>
      </c>
      <c r="GK572" s="13"/>
      <c r="GL572" s="281" t="str">
        <f>IF(GM572="","",VLOOKUP(GM572,リスト!$CF$5:$CG$5,2,FALSE))</f>
        <v/>
      </c>
      <c r="GM572" s="26"/>
      <c r="GN572" s="280" t="str">
        <f>IF(GO572="","",VLOOKUP(GO572,リスト!$CH$5:$CI$5,2,FALSE))</f>
        <v/>
      </c>
      <c r="GO572" s="284"/>
      <c r="GP572" s="284"/>
      <c r="GQ572" s="284"/>
      <c r="GR572" s="284"/>
      <c r="GS572" s="284"/>
      <c r="GT572" s="284"/>
      <c r="GU572" s="284"/>
      <c r="GV572" s="284"/>
      <c r="GW572" s="284"/>
      <c r="GX572" s="285"/>
    </row>
    <row r="573" spans="2:206" s="177" customFormat="1" ht="24.75" hidden="1" customHeight="1" outlineLevel="1">
      <c r="B573" s="286" t="str">
        <f>IF(明細!B567="","",明細!B567)</f>
        <v/>
      </c>
      <c r="C573" s="287" t="str">
        <f>IF(明細!C567="","",明細!C567)</f>
        <v/>
      </c>
      <c r="D573" s="265" t="str">
        <f>IF(明細!D567="","",明細!D567)</f>
        <v/>
      </c>
      <c r="E573" s="265" t="str">
        <f>IF(明細!E567="","",明細!E567)</f>
        <v/>
      </c>
      <c r="F573" s="265" t="str">
        <f>IF(明細!F567="","",明細!F567)</f>
        <v/>
      </c>
      <c r="G573" s="265" t="str">
        <f>IF(明細!G567="","",明細!G567)</f>
        <v/>
      </c>
      <c r="H573" s="265" t="str">
        <f>IF(明細!H567="","",明細!H567)</f>
        <v/>
      </c>
      <c r="I573" s="265" t="str">
        <f>IF(明細!I567="","",明細!I567)</f>
        <v/>
      </c>
      <c r="J573" s="265" t="str">
        <f>IF(明細!J567="","",明細!J567)</f>
        <v/>
      </c>
      <c r="K573" s="265" t="str">
        <f>IF(明細!K567="","",明細!K567)</f>
        <v/>
      </c>
      <c r="L573" s="265" t="str">
        <f>IF(明細!L567="","",明細!L567)</f>
        <v/>
      </c>
      <c r="M573" s="265" t="str">
        <f>IF(明細!M567="","",明細!M567)</f>
        <v/>
      </c>
      <c r="N573" s="265" t="str">
        <f>IF(明細!N567="","",明細!N567)</f>
        <v/>
      </c>
      <c r="O573" s="265" t="str">
        <f>IF(明細!O567="","",明細!O567)</f>
        <v/>
      </c>
      <c r="P573" s="265" t="str">
        <f>IF(明細!P567="","",明細!P567)</f>
        <v/>
      </c>
      <c r="Q573" s="265" t="str">
        <f>IF(明細!Q567="","",明細!Q567)</f>
        <v/>
      </c>
      <c r="R573" s="289" t="str">
        <f>IF(明細!R567="","",明細!R567)</f>
        <v/>
      </c>
      <c r="S573" s="291" t="str">
        <f>IF(明細!S567="","",明細!S567)</f>
        <v/>
      </c>
      <c r="T573" s="291" t="str">
        <f>IF(明細!T567="","",明細!T567)</f>
        <v/>
      </c>
      <c r="U573" s="291" t="str">
        <f>IF(明細!U567="","",明細!U567)</f>
        <v/>
      </c>
      <c r="V573" s="292" t="str">
        <f>IF(明細!V567="","",明細!V567)</f>
        <v>個</v>
      </c>
      <c r="W573" s="292" t="str">
        <f>IF(明細!W567="","",明細!W567)</f>
        <v/>
      </c>
      <c r="X573" s="293" t="str">
        <f>IF(明細!X567="","",明細!X567)</f>
        <v/>
      </c>
      <c r="Y573" s="134" t="str">
        <f>IF(明細!Y567="","",明細!Y567)</f>
        <v/>
      </c>
      <c r="Z573" s="135" t="str">
        <f>IF(明細!Z567="","",明細!Z567)</f>
        <v/>
      </c>
      <c r="AA573" s="134" t="str">
        <f>IF(明細!AA567="","",明細!AA567)</f>
        <v/>
      </c>
      <c r="AB573" s="303" t="str">
        <f>IF(明細!AB567="","",明細!AB567)</f>
        <v/>
      </c>
      <c r="AC573" s="134" t="str">
        <f>IF(明細!AC567="","",明細!AC567)</f>
        <v/>
      </c>
      <c r="AD573" s="183" t="str">
        <f>IF(明細!AD567="","",明細!AD567)</f>
        <v/>
      </c>
      <c r="AE573" s="184">
        <f>IF(明細!AE567="","",明細!AE567)</f>
        <v>0.1</v>
      </c>
      <c r="AF573" s="185" t="str">
        <f>IF(明細!AF567="","",明細!AF567)</f>
        <v/>
      </c>
      <c r="AG573" s="186" t="str">
        <f>IF(明細!AG567="","",明細!AG567)</f>
        <v/>
      </c>
      <c r="AH573" s="186" t="str">
        <f>IF(明細!AH567="","",明細!AH567)</f>
        <v/>
      </c>
      <c r="AI573" s="187" t="str">
        <f>IF(明細!AI567="","",明細!AI567)</f>
        <v/>
      </c>
      <c r="AJ573" s="296" t="str">
        <f>IF(明細!AJ567="","",明細!AJ567)</f>
        <v/>
      </c>
      <c r="AK573" s="297" t="str">
        <f>IF(明細!AK567="","",明細!AK567)</f>
        <v/>
      </c>
      <c r="AL573" s="298" t="str">
        <f>IF(明細!AL567="","",明細!AL567)</f>
        <v/>
      </c>
      <c r="AM573" s="299" t="str">
        <f>IF(明細!AM567="","",明細!AM567)</f>
        <v/>
      </c>
      <c r="AN573" s="300" t="str">
        <f>IF(明細!AN567="","",明細!AN567)</f>
        <v/>
      </c>
      <c r="AO573" s="300" t="str">
        <f>IF(明細!AO567="","",明細!AO567)</f>
        <v/>
      </c>
      <c r="AP573" s="300" t="str">
        <f>IF(明細!AP567="","",明細!AP567)</f>
        <v/>
      </c>
      <c r="AQ573" s="301" t="str">
        <f>IF(明細!AQ567="","",明細!AQ567)</f>
        <v/>
      </c>
      <c r="AR573" s="302" t="str">
        <f>IF(明細!AR567="","",明細!AR567)</f>
        <v/>
      </c>
      <c r="AU573" s="360"/>
      <c r="AV573" s="368"/>
      <c r="AW573" s="446" t="str">
        <f>IF(明細!AV567="","",明細!AV567)</f>
        <v/>
      </c>
      <c r="AX573" s="419" t="str">
        <f>IF(明細!AT567="","",明細!AT567)</f>
        <v/>
      </c>
      <c r="AY573" s="280" t="str">
        <f>IF($AX573="","",VLOOKUP($AX573,リスト!$CL:$CM,2,FALSE))</f>
        <v/>
      </c>
      <c r="AZ573" s="3"/>
      <c r="BA573" s="280" t="str">
        <f>IF(BB573="","",VLOOKUP(BB573,リスト!$K:$L,2,FALSE))</f>
        <v/>
      </c>
      <c r="BB573" s="3"/>
      <c r="BC573" s="3"/>
      <c r="BD573" s="87"/>
      <c r="BE573" s="280" t="str">
        <f>IF(BF573="","",VLOOKUP(BF573,リスト!$I:$J,2,FALSE))</f>
        <v/>
      </c>
      <c r="BF573" s="3"/>
      <c r="BG573" s="280" t="str">
        <f>IF(BH573="","",VLOOKUP(BH573,リスト!$M:$N,2,FALSE))</f>
        <v/>
      </c>
      <c r="BH573" s="282"/>
      <c r="BI573" s="280" t="str">
        <f>IF(BJ573="","",VLOOKUP(BJ573,リスト!$O:$P,2,FALSE))</f>
        <v/>
      </c>
      <c r="BJ573" s="24"/>
      <c r="BM573" s="451" t="str">
        <f>IF(明細!AV567="","",明細!AV567)</f>
        <v/>
      </c>
      <c r="BN573" s="453" t="str">
        <f>IF(明細!AT567="","",明細!AT567)</f>
        <v/>
      </c>
      <c r="BO573" s="280" t="str">
        <f>IF($BN573="","",VLOOKUP($BN573,リスト!$CL:$CM,2,FALSE))</f>
        <v/>
      </c>
      <c r="BP573" s="280" t="str">
        <f>IF(BQ573="","",VLOOKUP(BQ573,リスト!$K$5:$L$7,2,FALSE))</f>
        <v/>
      </c>
      <c r="BQ573" s="13"/>
      <c r="BR573" s="13"/>
      <c r="BS573" s="47"/>
      <c r="BT573" s="280" t="str">
        <f>IF(BU573="","",VLOOKUP(BU573,リスト!I564:J582,2,FALSE))</f>
        <v/>
      </c>
      <c r="BU573" s="13"/>
      <c r="BV573" s="13"/>
      <c r="BW573" s="282"/>
      <c r="BX573" s="282"/>
      <c r="BY573" s="280" t="str">
        <f>IF(BZ573="","",VLOOKUP(BZ573,リスト!$S$5:$T$6,2,FALSE))</f>
        <v/>
      </c>
      <c r="BZ573" s="3"/>
      <c r="CA573" s="3"/>
      <c r="CB573" s="81"/>
      <c r="CC573" s="280" t="str">
        <f t="shared" si="75"/>
        <v/>
      </c>
      <c r="CD573" s="83"/>
      <c r="CE573" s="83"/>
      <c r="CF573" s="83"/>
      <c r="CG573" s="83"/>
      <c r="CH573" s="282" t="str">
        <f t="shared" si="76"/>
        <v/>
      </c>
      <c r="CI573" s="83"/>
      <c r="CJ573" s="280" t="str">
        <f t="shared" si="77"/>
        <v/>
      </c>
      <c r="CK573" s="87"/>
      <c r="CL573" s="78"/>
      <c r="CM573" s="83"/>
      <c r="CN573" s="83"/>
      <c r="CO573" s="83"/>
      <c r="CP573" s="280" t="str">
        <f t="shared" si="82"/>
        <v/>
      </c>
      <c r="CQ573" s="81"/>
      <c r="CR573" s="280" t="str">
        <f t="shared" si="83"/>
        <v/>
      </c>
      <c r="CS573" s="3"/>
      <c r="CT573" s="3"/>
      <c r="CU573" s="280" t="str">
        <f>IF(CV573="","",VLOOKUP(CV573,リスト!$V$5:$W$6,2,FALSE))</f>
        <v/>
      </c>
      <c r="CV573" s="3"/>
      <c r="CW573" s="280" t="str">
        <f>IF(CX573="","",VLOOKUP(CX573,リスト!$X$5:$Y$6,2,FALSE))</f>
        <v/>
      </c>
      <c r="CX573" s="3"/>
      <c r="CY573" s="77"/>
      <c r="CZ573" s="77"/>
      <c r="DA573" s="75"/>
      <c r="DB573" s="75"/>
      <c r="DC573" s="75"/>
      <c r="DD573" s="75"/>
      <c r="DE573" s="280" t="str">
        <f>IF(DF573="","",VLOOKUP(DF573,リスト!$Z$5:$AA$10,2,FALSE))</f>
        <v/>
      </c>
      <c r="DF573" s="3"/>
      <c r="DG573" s="280" t="str">
        <f>IF(DH573="","",VLOOKUP(DH573,リスト!$AB$5:$AC$12,2,FALSE))</f>
        <v/>
      </c>
      <c r="DH573" s="63"/>
      <c r="DI573" s="280" t="str">
        <f>IF(DJ573="","",VLOOKUP(DJ573,リスト!$AD$5:$AE$7,2,FALSE))</f>
        <v/>
      </c>
      <c r="DJ573" s="3"/>
      <c r="DK573" s="280" t="str">
        <f>IF(DL573="","",VLOOKUP(DL573,リスト!$AF$5:$AG$10,2,FALSE))</f>
        <v/>
      </c>
      <c r="DL573" s="3"/>
      <c r="DM573" s="280" t="str">
        <f>IF(DN573="","",VLOOKUP(DN573,リスト!$AH$5:$AI$6,2,FALSE))</f>
        <v/>
      </c>
      <c r="DN573" s="3"/>
      <c r="DO573" s="280" t="str">
        <f>IF(DP573="","",VLOOKUP(DP573,リスト!$AJ$5:$AK$6,2,FALSE))</f>
        <v/>
      </c>
      <c r="DP573" s="3"/>
      <c r="DQ573" s="280" t="str">
        <f>IF(DR573="","",VLOOKUP(DR573,リスト!$AL$5:$AM$7,2,FALSE))</f>
        <v/>
      </c>
      <c r="DR573" s="3"/>
      <c r="DS573" s="13"/>
      <c r="DT573" s="85"/>
      <c r="DU573" s="85"/>
      <c r="DV573" s="281" t="str">
        <f>IF(DW573="","",VLOOKUP(DW573,リスト!$AN$5:$AO$6,2,FALSE))</f>
        <v/>
      </c>
      <c r="DW573" s="13"/>
      <c r="DX573" s="341"/>
      <c r="DY573" s="345"/>
      <c r="DZ573" s="341"/>
      <c r="EA573" s="345"/>
      <c r="EB573" s="280" t="str">
        <f>IF(EC573="","",VLOOKUP(EC573,リスト!$AW$5:$AX$8,2,FALSE))</f>
        <v/>
      </c>
      <c r="EC573" s="3"/>
      <c r="ED573" s="85"/>
      <c r="EE573" s="280" t="str">
        <f>IF(EF573="","",VLOOKUP(EF573,リスト!$AY$5:$AZ$10,2,FALSE))</f>
        <v/>
      </c>
      <c r="EF573" s="3"/>
      <c r="EG573" s="280" t="str">
        <f>IF(EH573="","",VLOOKUP(EH573,リスト!$BA$5:$BB$10,2,FALSE))</f>
        <v/>
      </c>
      <c r="EH573" s="3"/>
      <c r="EI573" s="280" t="str">
        <f>IF(EJ573="","",VLOOKUP(EJ573,リスト!$BC$5:$BD$10,2,FALSE))</f>
        <v/>
      </c>
      <c r="EJ573" s="3"/>
      <c r="EK573" s="280" t="str">
        <f>IF(EL573="","",VLOOKUP(EL573,リスト!$BE$5:$BF$10,2,FALSE))</f>
        <v/>
      </c>
      <c r="EL573" s="3"/>
      <c r="EM573" s="78"/>
      <c r="EN573" s="73"/>
      <c r="EO573" s="73"/>
      <c r="EP573" s="13"/>
      <c r="EQ573" s="13"/>
      <c r="ER573" s="280" t="str">
        <f>IF(ES573="","",VLOOKUP(ES573,リスト!$BG$5:$BH$10,2,FALSE))</f>
        <v/>
      </c>
      <c r="ES573" s="13"/>
      <c r="ET573" s="13"/>
      <c r="EU573" s="13"/>
      <c r="EV573" s="13"/>
      <c r="EW573" s="13"/>
      <c r="EX573" s="81"/>
      <c r="EY573" s="81"/>
      <c r="EZ573" s="26"/>
      <c r="FA573" s="281" t="str">
        <f>IF($EZ573="","",INDEX(リスト!$BI$5:$BJ$40,MATCH($EZ573,リスト!$BJ$5:$BJ$40,0),1))</f>
        <v/>
      </c>
      <c r="FB573" s="280" t="str">
        <f>IF(FC573="","",VLOOKUP(FC573,リスト!$BK:$BL,2,FALSE))</f>
        <v/>
      </c>
      <c r="FC573" s="13"/>
      <c r="FD573" s="331"/>
      <c r="FE573" s="3"/>
      <c r="FF573" s="280" t="str">
        <f>IF(FG573="","",VLOOKUP(FG573,リスト!$BO$5:$BP$6,2,FALSE))</f>
        <v/>
      </c>
      <c r="FG573" s="3"/>
      <c r="FH573" s="280" t="str">
        <f>IF(FI573="","",VLOOKUP(FI573,リスト!$BQ$5:$BR$8,2,FALSE))</f>
        <v/>
      </c>
      <c r="FI573" s="3"/>
      <c r="FJ573" s="282"/>
      <c r="FK573" s="280" t="str">
        <f>IF(FL573="","",VLOOKUP(FL573,リスト!$BS$5:$BT$6,2,FALSE))</f>
        <v/>
      </c>
      <c r="FL573" s="63"/>
      <c r="FM573" s="13"/>
      <c r="FN573" s="13"/>
      <c r="FO573" s="13"/>
      <c r="FP573" s="283" t="str">
        <f t="shared" si="78"/>
        <v/>
      </c>
      <c r="FQ573" s="283" t="str">
        <f t="shared" si="78"/>
        <v/>
      </c>
      <c r="FR573" s="13"/>
      <c r="FS573" s="85"/>
      <c r="FT573" s="85"/>
      <c r="FU573" s="281" t="str">
        <f t="shared" si="79"/>
        <v/>
      </c>
      <c r="FV573" s="280" t="str">
        <f>IF(FW573="","",VLOOKUP(FW573,リスト!$BV$5:$BW$10,2,FALSE))</f>
        <v/>
      </c>
      <c r="FW573" s="26"/>
      <c r="FX573" s="282" t="str">
        <f t="shared" si="80"/>
        <v/>
      </c>
      <c r="FY573" s="280" t="str">
        <f>IF(FZ573="","",VLOOKUP(FZ573,リスト!$BX$5:$BY$6,2,FALSE))</f>
        <v/>
      </c>
      <c r="FZ573" s="3"/>
      <c r="GA573" s="280" t="str">
        <f>IF(GB573="","",VLOOKUP(GB573,リスト!$BZ$5:$CA$6,2,FALSE))</f>
        <v/>
      </c>
      <c r="GB573" s="13"/>
      <c r="GC573" s="281" t="str">
        <f>IF(GD573="","",VLOOKUP(GD573,リスト!$CB$5:$CC$6,2,FALSE))</f>
        <v/>
      </c>
      <c r="GD573" s="13"/>
      <c r="GE573" s="13"/>
      <c r="GF573" s="13"/>
      <c r="GG573" s="75"/>
      <c r="GH573" s="281" t="str">
        <f t="shared" si="81"/>
        <v/>
      </c>
      <c r="GI573" s="128"/>
      <c r="GJ573" s="281" t="str">
        <f>IF(GK573="","",VLOOKUP(GK573,リスト!$CD$5:$CE$6,2,FALSE))</f>
        <v/>
      </c>
      <c r="GK573" s="13"/>
      <c r="GL573" s="281" t="str">
        <f>IF(GM573="","",VLOOKUP(GM573,リスト!$CF$5:$CG$5,2,FALSE))</f>
        <v/>
      </c>
      <c r="GM573" s="26"/>
      <c r="GN573" s="280" t="str">
        <f>IF(GO573="","",VLOOKUP(GO573,リスト!$CH$5:$CI$5,2,FALSE))</f>
        <v/>
      </c>
      <c r="GO573" s="284"/>
      <c r="GP573" s="284"/>
      <c r="GQ573" s="284"/>
      <c r="GR573" s="284"/>
      <c r="GS573" s="284"/>
      <c r="GT573" s="284"/>
      <c r="GU573" s="284"/>
      <c r="GV573" s="284"/>
      <c r="GW573" s="284"/>
      <c r="GX573" s="285"/>
    </row>
    <row r="574" spans="2:206" s="177" customFormat="1" ht="24.75" hidden="1" customHeight="1" outlineLevel="1">
      <c r="B574" s="286" t="str">
        <f>IF(明細!B568="","",明細!B568)</f>
        <v/>
      </c>
      <c r="C574" s="287" t="str">
        <f>IF(明細!C568="","",明細!C568)</f>
        <v/>
      </c>
      <c r="D574" s="265" t="str">
        <f>IF(明細!D568="","",明細!D568)</f>
        <v/>
      </c>
      <c r="E574" s="265" t="str">
        <f>IF(明細!E568="","",明細!E568)</f>
        <v/>
      </c>
      <c r="F574" s="265" t="str">
        <f>IF(明細!F568="","",明細!F568)</f>
        <v/>
      </c>
      <c r="G574" s="265" t="str">
        <f>IF(明細!G568="","",明細!G568)</f>
        <v/>
      </c>
      <c r="H574" s="265" t="str">
        <f>IF(明細!H568="","",明細!H568)</f>
        <v/>
      </c>
      <c r="I574" s="265" t="str">
        <f>IF(明細!I568="","",明細!I568)</f>
        <v/>
      </c>
      <c r="J574" s="265" t="str">
        <f>IF(明細!J568="","",明細!J568)</f>
        <v/>
      </c>
      <c r="K574" s="265" t="str">
        <f>IF(明細!K568="","",明細!K568)</f>
        <v/>
      </c>
      <c r="L574" s="265" t="str">
        <f>IF(明細!L568="","",明細!L568)</f>
        <v/>
      </c>
      <c r="M574" s="265" t="str">
        <f>IF(明細!M568="","",明細!M568)</f>
        <v/>
      </c>
      <c r="N574" s="265" t="str">
        <f>IF(明細!N568="","",明細!N568)</f>
        <v/>
      </c>
      <c r="O574" s="265" t="str">
        <f>IF(明細!O568="","",明細!O568)</f>
        <v/>
      </c>
      <c r="P574" s="265" t="str">
        <f>IF(明細!P568="","",明細!P568)</f>
        <v/>
      </c>
      <c r="Q574" s="265" t="str">
        <f>IF(明細!Q568="","",明細!Q568)</f>
        <v/>
      </c>
      <c r="R574" s="289" t="str">
        <f>IF(明細!R568="","",明細!R568)</f>
        <v/>
      </c>
      <c r="S574" s="291" t="str">
        <f>IF(明細!S568="","",明細!S568)</f>
        <v/>
      </c>
      <c r="T574" s="291" t="str">
        <f>IF(明細!T568="","",明細!T568)</f>
        <v/>
      </c>
      <c r="U574" s="291" t="str">
        <f>IF(明細!U568="","",明細!U568)</f>
        <v/>
      </c>
      <c r="V574" s="292" t="str">
        <f>IF(明細!V568="","",明細!V568)</f>
        <v>個</v>
      </c>
      <c r="W574" s="292" t="str">
        <f>IF(明細!W568="","",明細!W568)</f>
        <v/>
      </c>
      <c r="X574" s="293" t="str">
        <f>IF(明細!X568="","",明細!X568)</f>
        <v/>
      </c>
      <c r="Y574" s="134" t="str">
        <f>IF(明細!Y568="","",明細!Y568)</f>
        <v/>
      </c>
      <c r="Z574" s="135" t="str">
        <f>IF(明細!Z568="","",明細!Z568)</f>
        <v/>
      </c>
      <c r="AA574" s="134" t="str">
        <f>IF(明細!AA568="","",明細!AA568)</f>
        <v/>
      </c>
      <c r="AB574" s="303" t="str">
        <f>IF(明細!AB568="","",明細!AB568)</f>
        <v/>
      </c>
      <c r="AC574" s="134" t="str">
        <f>IF(明細!AC568="","",明細!AC568)</f>
        <v/>
      </c>
      <c r="AD574" s="183" t="str">
        <f>IF(明細!AD568="","",明細!AD568)</f>
        <v/>
      </c>
      <c r="AE574" s="184">
        <f>IF(明細!AE568="","",明細!AE568)</f>
        <v>0.1</v>
      </c>
      <c r="AF574" s="185" t="str">
        <f>IF(明細!AF568="","",明細!AF568)</f>
        <v/>
      </c>
      <c r="AG574" s="186" t="str">
        <f>IF(明細!AG568="","",明細!AG568)</f>
        <v/>
      </c>
      <c r="AH574" s="186" t="str">
        <f>IF(明細!AH568="","",明細!AH568)</f>
        <v/>
      </c>
      <c r="AI574" s="187" t="str">
        <f>IF(明細!AI568="","",明細!AI568)</f>
        <v/>
      </c>
      <c r="AJ574" s="296" t="str">
        <f>IF(明細!AJ568="","",明細!AJ568)</f>
        <v/>
      </c>
      <c r="AK574" s="297" t="str">
        <f>IF(明細!AK568="","",明細!AK568)</f>
        <v/>
      </c>
      <c r="AL574" s="298" t="str">
        <f>IF(明細!AL568="","",明細!AL568)</f>
        <v/>
      </c>
      <c r="AM574" s="299" t="str">
        <f>IF(明細!AM568="","",明細!AM568)</f>
        <v/>
      </c>
      <c r="AN574" s="300" t="str">
        <f>IF(明細!AN568="","",明細!AN568)</f>
        <v/>
      </c>
      <c r="AO574" s="300" t="str">
        <f>IF(明細!AO568="","",明細!AO568)</f>
        <v/>
      </c>
      <c r="AP574" s="300" t="str">
        <f>IF(明細!AP568="","",明細!AP568)</f>
        <v/>
      </c>
      <c r="AQ574" s="301" t="str">
        <f>IF(明細!AQ568="","",明細!AQ568)</f>
        <v/>
      </c>
      <c r="AR574" s="302" t="str">
        <f>IF(明細!AR568="","",明細!AR568)</f>
        <v/>
      </c>
      <c r="AU574" s="360"/>
      <c r="AV574" s="368"/>
      <c r="AW574" s="446" t="str">
        <f>IF(明細!AV568="","",明細!AV568)</f>
        <v/>
      </c>
      <c r="AX574" s="419" t="str">
        <f>IF(明細!AT568="","",明細!AT568)</f>
        <v/>
      </c>
      <c r="AY574" s="280" t="str">
        <f>IF($AX574="","",VLOOKUP($AX574,リスト!$CL:$CM,2,FALSE))</f>
        <v/>
      </c>
      <c r="AZ574" s="3"/>
      <c r="BA574" s="280" t="str">
        <f>IF(BB574="","",VLOOKUP(BB574,リスト!$K:$L,2,FALSE))</f>
        <v/>
      </c>
      <c r="BB574" s="3"/>
      <c r="BC574" s="3"/>
      <c r="BD574" s="87"/>
      <c r="BE574" s="280" t="str">
        <f>IF(BF574="","",VLOOKUP(BF574,リスト!$I:$J,2,FALSE))</f>
        <v/>
      </c>
      <c r="BF574" s="3"/>
      <c r="BG574" s="280" t="str">
        <f>IF(BH574="","",VLOOKUP(BH574,リスト!$M:$N,2,FALSE))</f>
        <v/>
      </c>
      <c r="BH574" s="282"/>
      <c r="BI574" s="280" t="str">
        <f>IF(BJ574="","",VLOOKUP(BJ574,リスト!$O:$P,2,FALSE))</f>
        <v/>
      </c>
      <c r="BJ574" s="24"/>
      <c r="BM574" s="451" t="str">
        <f>IF(明細!AV568="","",明細!AV568)</f>
        <v/>
      </c>
      <c r="BN574" s="453" t="str">
        <f>IF(明細!AT568="","",明細!AT568)</f>
        <v/>
      </c>
      <c r="BO574" s="280" t="str">
        <f>IF($BN574="","",VLOOKUP($BN574,リスト!$CL:$CM,2,FALSE))</f>
        <v/>
      </c>
      <c r="BP574" s="280" t="str">
        <f>IF(BQ574="","",VLOOKUP(BQ574,リスト!$K$5:$L$7,2,FALSE))</f>
        <v/>
      </c>
      <c r="BQ574" s="13"/>
      <c r="BR574" s="13"/>
      <c r="BS574" s="47"/>
      <c r="BT574" s="280" t="str">
        <f>IF(BU574="","",VLOOKUP(BU574,リスト!I565:J583,2,FALSE))</f>
        <v/>
      </c>
      <c r="BU574" s="13"/>
      <c r="BV574" s="13"/>
      <c r="BW574" s="282"/>
      <c r="BX574" s="282"/>
      <c r="BY574" s="280" t="str">
        <f>IF(BZ574="","",VLOOKUP(BZ574,リスト!$S$5:$T$6,2,FALSE))</f>
        <v/>
      </c>
      <c r="BZ574" s="3"/>
      <c r="CA574" s="3"/>
      <c r="CB574" s="81"/>
      <c r="CC574" s="280" t="str">
        <f t="shared" si="75"/>
        <v/>
      </c>
      <c r="CD574" s="83"/>
      <c r="CE574" s="83"/>
      <c r="CF574" s="83"/>
      <c r="CG574" s="83"/>
      <c r="CH574" s="282" t="str">
        <f t="shared" si="76"/>
        <v/>
      </c>
      <c r="CI574" s="83"/>
      <c r="CJ574" s="280" t="str">
        <f t="shared" si="77"/>
        <v/>
      </c>
      <c r="CK574" s="87"/>
      <c r="CL574" s="78"/>
      <c r="CM574" s="83"/>
      <c r="CN574" s="83"/>
      <c r="CO574" s="83"/>
      <c r="CP574" s="280" t="str">
        <f t="shared" si="82"/>
        <v/>
      </c>
      <c r="CQ574" s="81"/>
      <c r="CR574" s="280" t="str">
        <f t="shared" si="83"/>
        <v/>
      </c>
      <c r="CS574" s="3"/>
      <c r="CT574" s="3"/>
      <c r="CU574" s="280" t="str">
        <f>IF(CV574="","",VLOOKUP(CV574,リスト!$V$5:$W$6,2,FALSE))</f>
        <v/>
      </c>
      <c r="CV574" s="3"/>
      <c r="CW574" s="280" t="str">
        <f>IF(CX574="","",VLOOKUP(CX574,リスト!$X$5:$Y$6,2,FALSE))</f>
        <v/>
      </c>
      <c r="CX574" s="3"/>
      <c r="CY574" s="77"/>
      <c r="CZ574" s="77"/>
      <c r="DA574" s="75"/>
      <c r="DB574" s="75"/>
      <c r="DC574" s="75"/>
      <c r="DD574" s="75"/>
      <c r="DE574" s="280" t="str">
        <f>IF(DF574="","",VLOOKUP(DF574,リスト!$Z$5:$AA$10,2,FALSE))</f>
        <v/>
      </c>
      <c r="DF574" s="3"/>
      <c r="DG574" s="280" t="str">
        <f>IF(DH574="","",VLOOKUP(DH574,リスト!$AB$5:$AC$12,2,FALSE))</f>
        <v/>
      </c>
      <c r="DH574" s="63"/>
      <c r="DI574" s="280" t="str">
        <f>IF(DJ574="","",VLOOKUP(DJ574,リスト!$AD$5:$AE$7,2,FALSE))</f>
        <v/>
      </c>
      <c r="DJ574" s="3"/>
      <c r="DK574" s="280" t="str">
        <f>IF(DL574="","",VLOOKUP(DL574,リスト!$AF$5:$AG$10,2,FALSE))</f>
        <v/>
      </c>
      <c r="DL574" s="3"/>
      <c r="DM574" s="280" t="str">
        <f>IF(DN574="","",VLOOKUP(DN574,リスト!$AH$5:$AI$6,2,FALSE))</f>
        <v/>
      </c>
      <c r="DN574" s="3"/>
      <c r="DO574" s="280" t="str">
        <f>IF(DP574="","",VLOOKUP(DP574,リスト!$AJ$5:$AK$6,2,FALSE))</f>
        <v/>
      </c>
      <c r="DP574" s="3"/>
      <c r="DQ574" s="280" t="str">
        <f>IF(DR574="","",VLOOKUP(DR574,リスト!$AL$5:$AM$7,2,FALSE))</f>
        <v/>
      </c>
      <c r="DR574" s="3"/>
      <c r="DS574" s="13"/>
      <c r="DT574" s="85"/>
      <c r="DU574" s="85"/>
      <c r="DV574" s="281" t="str">
        <f>IF(DW574="","",VLOOKUP(DW574,リスト!$AN$5:$AO$6,2,FALSE))</f>
        <v/>
      </c>
      <c r="DW574" s="13"/>
      <c r="DX574" s="341"/>
      <c r="DY574" s="345"/>
      <c r="DZ574" s="341"/>
      <c r="EA574" s="345"/>
      <c r="EB574" s="280" t="str">
        <f>IF(EC574="","",VLOOKUP(EC574,リスト!$AW$5:$AX$8,2,FALSE))</f>
        <v/>
      </c>
      <c r="EC574" s="3"/>
      <c r="ED574" s="85"/>
      <c r="EE574" s="280" t="str">
        <f>IF(EF574="","",VLOOKUP(EF574,リスト!$AY$5:$AZ$10,2,FALSE))</f>
        <v/>
      </c>
      <c r="EF574" s="3"/>
      <c r="EG574" s="280" t="str">
        <f>IF(EH574="","",VLOOKUP(EH574,リスト!$BA$5:$BB$10,2,FALSE))</f>
        <v/>
      </c>
      <c r="EH574" s="3"/>
      <c r="EI574" s="280" t="str">
        <f>IF(EJ574="","",VLOOKUP(EJ574,リスト!$BC$5:$BD$10,2,FALSE))</f>
        <v/>
      </c>
      <c r="EJ574" s="3"/>
      <c r="EK574" s="280" t="str">
        <f>IF(EL574="","",VLOOKUP(EL574,リスト!$BE$5:$BF$10,2,FALSE))</f>
        <v/>
      </c>
      <c r="EL574" s="3"/>
      <c r="EM574" s="78"/>
      <c r="EN574" s="73"/>
      <c r="EO574" s="73"/>
      <c r="EP574" s="13"/>
      <c r="EQ574" s="13"/>
      <c r="ER574" s="280" t="str">
        <f>IF(ES574="","",VLOOKUP(ES574,リスト!$BG$5:$BH$10,2,FALSE))</f>
        <v/>
      </c>
      <c r="ES574" s="13"/>
      <c r="ET574" s="13"/>
      <c r="EU574" s="13"/>
      <c r="EV574" s="13"/>
      <c r="EW574" s="13"/>
      <c r="EX574" s="81"/>
      <c r="EY574" s="81"/>
      <c r="EZ574" s="26"/>
      <c r="FA574" s="281" t="str">
        <f>IF($EZ574="","",INDEX(リスト!$BI$5:$BJ$40,MATCH($EZ574,リスト!$BJ$5:$BJ$40,0),1))</f>
        <v/>
      </c>
      <c r="FB574" s="280" t="str">
        <f>IF(FC574="","",VLOOKUP(FC574,リスト!$BK:$BL,2,FALSE))</f>
        <v/>
      </c>
      <c r="FC574" s="13"/>
      <c r="FD574" s="331"/>
      <c r="FE574" s="3"/>
      <c r="FF574" s="280" t="str">
        <f>IF(FG574="","",VLOOKUP(FG574,リスト!$BO$5:$BP$6,2,FALSE))</f>
        <v/>
      </c>
      <c r="FG574" s="3"/>
      <c r="FH574" s="280" t="str">
        <f>IF(FI574="","",VLOOKUP(FI574,リスト!$BQ$5:$BR$8,2,FALSE))</f>
        <v/>
      </c>
      <c r="FI574" s="3"/>
      <c r="FJ574" s="282"/>
      <c r="FK574" s="280" t="str">
        <f>IF(FL574="","",VLOOKUP(FL574,リスト!$BS$5:$BT$6,2,FALSE))</f>
        <v/>
      </c>
      <c r="FL574" s="63"/>
      <c r="FM574" s="13"/>
      <c r="FN574" s="13"/>
      <c r="FO574" s="13"/>
      <c r="FP574" s="283" t="str">
        <f t="shared" si="78"/>
        <v/>
      </c>
      <c r="FQ574" s="283" t="str">
        <f t="shared" si="78"/>
        <v/>
      </c>
      <c r="FR574" s="13"/>
      <c r="FS574" s="85"/>
      <c r="FT574" s="85"/>
      <c r="FU574" s="281" t="str">
        <f t="shared" si="79"/>
        <v/>
      </c>
      <c r="FV574" s="280" t="str">
        <f>IF(FW574="","",VLOOKUP(FW574,リスト!$BV$5:$BW$10,2,FALSE))</f>
        <v/>
      </c>
      <c r="FW574" s="26"/>
      <c r="FX574" s="282" t="str">
        <f t="shared" si="80"/>
        <v/>
      </c>
      <c r="FY574" s="280" t="str">
        <f>IF(FZ574="","",VLOOKUP(FZ574,リスト!$BX$5:$BY$6,2,FALSE))</f>
        <v/>
      </c>
      <c r="FZ574" s="3"/>
      <c r="GA574" s="280" t="str">
        <f>IF(GB574="","",VLOOKUP(GB574,リスト!$BZ$5:$CA$6,2,FALSE))</f>
        <v/>
      </c>
      <c r="GB574" s="13"/>
      <c r="GC574" s="281" t="str">
        <f>IF(GD574="","",VLOOKUP(GD574,リスト!$CB$5:$CC$6,2,FALSE))</f>
        <v/>
      </c>
      <c r="GD574" s="13"/>
      <c r="GE574" s="13"/>
      <c r="GF574" s="13"/>
      <c r="GG574" s="75"/>
      <c r="GH574" s="281" t="str">
        <f t="shared" si="81"/>
        <v/>
      </c>
      <c r="GI574" s="128"/>
      <c r="GJ574" s="281" t="str">
        <f>IF(GK574="","",VLOOKUP(GK574,リスト!$CD$5:$CE$6,2,FALSE))</f>
        <v/>
      </c>
      <c r="GK574" s="13"/>
      <c r="GL574" s="281" t="str">
        <f>IF(GM574="","",VLOOKUP(GM574,リスト!$CF$5:$CG$5,2,FALSE))</f>
        <v/>
      </c>
      <c r="GM574" s="26"/>
      <c r="GN574" s="280" t="str">
        <f>IF(GO574="","",VLOOKUP(GO574,リスト!$CH$5:$CI$5,2,FALSE))</f>
        <v/>
      </c>
      <c r="GO574" s="284"/>
      <c r="GP574" s="284"/>
      <c r="GQ574" s="284"/>
      <c r="GR574" s="284"/>
      <c r="GS574" s="284"/>
      <c r="GT574" s="284"/>
      <c r="GU574" s="284"/>
      <c r="GV574" s="284"/>
      <c r="GW574" s="284"/>
      <c r="GX574" s="285"/>
    </row>
    <row r="575" spans="2:206" s="177" customFormat="1" ht="24.75" hidden="1" customHeight="1" outlineLevel="1">
      <c r="B575" s="286" t="str">
        <f>IF(明細!B569="","",明細!B569)</f>
        <v/>
      </c>
      <c r="C575" s="287" t="str">
        <f>IF(明細!C569="","",明細!C569)</f>
        <v/>
      </c>
      <c r="D575" s="265" t="str">
        <f>IF(明細!D569="","",明細!D569)</f>
        <v/>
      </c>
      <c r="E575" s="265" t="str">
        <f>IF(明細!E569="","",明細!E569)</f>
        <v/>
      </c>
      <c r="F575" s="265" t="str">
        <f>IF(明細!F569="","",明細!F569)</f>
        <v/>
      </c>
      <c r="G575" s="265" t="str">
        <f>IF(明細!G569="","",明細!G569)</f>
        <v/>
      </c>
      <c r="H575" s="265" t="str">
        <f>IF(明細!H569="","",明細!H569)</f>
        <v/>
      </c>
      <c r="I575" s="265" t="str">
        <f>IF(明細!I569="","",明細!I569)</f>
        <v/>
      </c>
      <c r="J575" s="265" t="str">
        <f>IF(明細!J569="","",明細!J569)</f>
        <v/>
      </c>
      <c r="K575" s="265" t="str">
        <f>IF(明細!K569="","",明細!K569)</f>
        <v/>
      </c>
      <c r="L575" s="265" t="str">
        <f>IF(明細!L569="","",明細!L569)</f>
        <v/>
      </c>
      <c r="M575" s="265" t="str">
        <f>IF(明細!M569="","",明細!M569)</f>
        <v/>
      </c>
      <c r="N575" s="265" t="str">
        <f>IF(明細!N569="","",明細!N569)</f>
        <v/>
      </c>
      <c r="O575" s="265" t="str">
        <f>IF(明細!O569="","",明細!O569)</f>
        <v/>
      </c>
      <c r="P575" s="265" t="str">
        <f>IF(明細!P569="","",明細!P569)</f>
        <v/>
      </c>
      <c r="Q575" s="265" t="str">
        <f>IF(明細!Q569="","",明細!Q569)</f>
        <v/>
      </c>
      <c r="R575" s="289" t="str">
        <f>IF(明細!R569="","",明細!R569)</f>
        <v/>
      </c>
      <c r="S575" s="291" t="str">
        <f>IF(明細!S569="","",明細!S569)</f>
        <v/>
      </c>
      <c r="T575" s="291" t="str">
        <f>IF(明細!T569="","",明細!T569)</f>
        <v/>
      </c>
      <c r="U575" s="291" t="str">
        <f>IF(明細!U569="","",明細!U569)</f>
        <v/>
      </c>
      <c r="V575" s="292" t="str">
        <f>IF(明細!V569="","",明細!V569)</f>
        <v>個</v>
      </c>
      <c r="W575" s="292" t="str">
        <f>IF(明細!W569="","",明細!W569)</f>
        <v/>
      </c>
      <c r="X575" s="293" t="str">
        <f>IF(明細!X569="","",明細!X569)</f>
        <v/>
      </c>
      <c r="Y575" s="134" t="str">
        <f>IF(明細!Y569="","",明細!Y569)</f>
        <v/>
      </c>
      <c r="Z575" s="135" t="str">
        <f>IF(明細!Z569="","",明細!Z569)</f>
        <v/>
      </c>
      <c r="AA575" s="134" t="str">
        <f>IF(明細!AA569="","",明細!AA569)</f>
        <v/>
      </c>
      <c r="AB575" s="303" t="str">
        <f>IF(明細!AB569="","",明細!AB569)</f>
        <v/>
      </c>
      <c r="AC575" s="134" t="str">
        <f>IF(明細!AC569="","",明細!AC569)</f>
        <v/>
      </c>
      <c r="AD575" s="183" t="str">
        <f>IF(明細!AD569="","",明細!AD569)</f>
        <v/>
      </c>
      <c r="AE575" s="184">
        <f>IF(明細!AE569="","",明細!AE569)</f>
        <v>0.1</v>
      </c>
      <c r="AF575" s="185" t="str">
        <f>IF(明細!AF569="","",明細!AF569)</f>
        <v/>
      </c>
      <c r="AG575" s="186" t="str">
        <f>IF(明細!AG569="","",明細!AG569)</f>
        <v/>
      </c>
      <c r="AH575" s="186" t="str">
        <f>IF(明細!AH569="","",明細!AH569)</f>
        <v/>
      </c>
      <c r="AI575" s="187" t="str">
        <f>IF(明細!AI569="","",明細!AI569)</f>
        <v/>
      </c>
      <c r="AJ575" s="296" t="str">
        <f>IF(明細!AJ569="","",明細!AJ569)</f>
        <v/>
      </c>
      <c r="AK575" s="297" t="str">
        <f>IF(明細!AK569="","",明細!AK569)</f>
        <v/>
      </c>
      <c r="AL575" s="298" t="str">
        <f>IF(明細!AL569="","",明細!AL569)</f>
        <v/>
      </c>
      <c r="AM575" s="299" t="str">
        <f>IF(明細!AM569="","",明細!AM569)</f>
        <v/>
      </c>
      <c r="AN575" s="300" t="str">
        <f>IF(明細!AN569="","",明細!AN569)</f>
        <v/>
      </c>
      <c r="AO575" s="300" t="str">
        <f>IF(明細!AO569="","",明細!AO569)</f>
        <v/>
      </c>
      <c r="AP575" s="300" t="str">
        <f>IF(明細!AP569="","",明細!AP569)</f>
        <v/>
      </c>
      <c r="AQ575" s="301" t="str">
        <f>IF(明細!AQ569="","",明細!AQ569)</f>
        <v/>
      </c>
      <c r="AR575" s="302" t="str">
        <f>IF(明細!AR569="","",明細!AR569)</f>
        <v/>
      </c>
      <c r="AU575" s="360"/>
      <c r="AV575" s="368"/>
      <c r="AW575" s="446" t="str">
        <f>IF(明細!AV569="","",明細!AV569)</f>
        <v/>
      </c>
      <c r="AX575" s="419" t="str">
        <f>IF(明細!AT569="","",明細!AT569)</f>
        <v/>
      </c>
      <c r="AY575" s="280" t="str">
        <f>IF($AX575="","",VLOOKUP($AX575,リスト!$CL:$CM,2,FALSE))</f>
        <v/>
      </c>
      <c r="AZ575" s="3"/>
      <c r="BA575" s="280" t="str">
        <f>IF(BB575="","",VLOOKUP(BB575,リスト!$K:$L,2,FALSE))</f>
        <v/>
      </c>
      <c r="BB575" s="3"/>
      <c r="BC575" s="3"/>
      <c r="BD575" s="87"/>
      <c r="BE575" s="280" t="str">
        <f>IF(BF575="","",VLOOKUP(BF575,リスト!$I:$J,2,FALSE))</f>
        <v/>
      </c>
      <c r="BF575" s="3"/>
      <c r="BG575" s="280" t="str">
        <f>IF(BH575="","",VLOOKUP(BH575,リスト!$M:$N,2,FALSE))</f>
        <v/>
      </c>
      <c r="BH575" s="282"/>
      <c r="BI575" s="280" t="str">
        <f>IF(BJ575="","",VLOOKUP(BJ575,リスト!$O:$P,2,FALSE))</f>
        <v/>
      </c>
      <c r="BJ575" s="24"/>
      <c r="BM575" s="451" t="str">
        <f>IF(明細!AV569="","",明細!AV569)</f>
        <v/>
      </c>
      <c r="BN575" s="453" t="str">
        <f>IF(明細!AT569="","",明細!AT569)</f>
        <v/>
      </c>
      <c r="BO575" s="280" t="str">
        <f>IF($BN575="","",VLOOKUP($BN575,リスト!$CL:$CM,2,FALSE))</f>
        <v/>
      </c>
      <c r="BP575" s="280" t="str">
        <f>IF(BQ575="","",VLOOKUP(BQ575,リスト!$K$5:$L$7,2,FALSE))</f>
        <v/>
      </c>
      <c r="BQ575" s="13"/>
      <c r="BR575" s="13"/>
      <c r="BS575" s="47"/>
      <c r="BT575" s="280" t="str">
        <f>IF(BU575="","",VLOOKUP(BU575,リスト!I566:J584,2,FALSE))</f>
        <v/>
      </c>
      <c r="BU575" s="13"/>
      <c r="BV575" s="13"/>
      <c r="BW575" s="282"/>
      <c r="BX575" s="282"/>
      <c r="BY575" s="280" t="str">
        <f>IF(BZ575="","",VLOOKUP(BZ575,リスト!$S$5:$T$6,2,FALSE))</f>
        <v/>
      </c>
      <c r="BZ575" s="3"/>
      <c r="CA575" s="3"/>
      <c r="CB575" s="81"/>
      <c r="CC575" s="280" t="str">
        <f t="shared" si="75"/>
        <v/>
      </c>
      <c r="CD575" s="83"/>
      <c r="CE575" s="83"/>
      <c r="CF575" s="83"/>
      <c r="CG575" s="83"/>
      <c r="CH575" s="282" t="str">
        <f t="shared" si="76"/>
        <v/>
      </c>
      <c r="CI575" s="83"/>
      <c r="CJ575" s="280" t="str">
        <f t="shared" si="77"/>
        <v/>
      </c>
      <c r="CK575" s="87"/>
      <c r="CL575" s="78"/>
      <c r="CM575" s="83"/>
      <c r="CN575" s="83"/>
      <c r="CO575" s="83"/>
      <c r="CP575" s="280" t="str">
        <f t="shared" si="82"/>
        <v/>
      </c>
      <c r="CQ575" s="81"/>
      <c r="CR575" s="280" t="str">
        <f t="shared" si="83"/>
        <v/>
      </c>
      <c r="CS575" s="3"/>
      <c r="CT575" s="3"/>
      <c r="CU575" s="280" t="str">
        <f>IF(CV575="","",VLOOKUP(CV575,リスト!$V$5:$W$6,2,FALSE))</f>
        <v/>
      </c>
      <c r="CV575" s="3"/>
      <c r="CW575" s="280" t="str">
        <f>IF(CX575="","",VLOOKUP(CX575,リスト!$X$5:$Y$6,2,FALSE))</f>
        <v/>
      </c>
      <c r="CX575" s="3"/>
      <c r="CY575" s="77"/>
      <c r="CZ575" s="77"/>
      <c r="DA575" s="75"/>
      <c r="DB575" s="75"/>
      <c r="DC575" s="75"/>
      <c r="DD575" s="75"/>
      <c r="DE575" s="280" t="str">
        <f>IF(DF575="","",VLOOKUP(DF575,リスト!$Z$5:$AA$10,2,FALSE))</f>
        <v/>
      </c>
      <c r="DF575" s="3"/>
      <c r="DG575" s="280" t="str">
        <f>IF(DH575="","",VLOOKUP(DH575,リスト!$AB$5:$AC$12,2,FALSE))</f>
        <v/>
      </c>
      <c r="DH575" s="63"/>
      <c r="DI575" s="280" t="str">
        <f>IF(DJ575="","",VLOOKUP(DJ575,リスト!$AD$5:$AE$7,2,FALSE))</f>
        <v/>
      </c>
      <c r="DJ575" s="3"/>
      <c r="DK575" s="280" t="str">
        <f>IF(DL575="","",VLOOKUP(DL575,リスト!$AF$5:$AG$10,2,FALSE))</f>
        <v/>
      </c>
      <c r="DL575" s="3"/>
      <c r="DM575" s="280" t="str">
        <f>IF(DN575="","",VLOOKUP(DN575,リスト!$AH$5:$AI$6,2,FALSE))</f>
        <v/>
      </c>
      <c r="DN575" s="3"/>
      <c r="DO575" s="280" t="str">
        <f>IF(DP575="","",VLOOKUP(DP575,リスト!$AJ$5:$AK$6,2,FALSE))</f>
        <v/>
      </c>
      <c r="DP575" s="3"/>
      <c r="DQ575" s="280" t="str">
        <f>IF(DR575="","",VLOOKUP(DR575,リスト!$AL$5:$AM$7,2,FALSE))</f>
        <v/>
      </c>
      <c r="DR575" s="3"/>
      <c r="DS575" s="13"/>
      <c r="DT575" s="85"/>
      <c r="DU575" s="85"/>
      <c r="DV575" s="281" t="str">
        <f>IF(DW575="","",VLOOKUP(DW575,リスト!$AN$5:$AO$6,2,FALSE))</f>
        <v/>
      </c>
      <c r="DW575" s="13"/>
      <c r="DX575" s="341"/>
      <c r="DY575" s="345"/>
      <c r="DZ575" s="341"/>
      <c r="EA575" s="345"/>
      <c r="EB575" s="280" t="str">
        <f>IF(EC575="","",VLOOKUP(EC575,リスト!$AW$5:$AX$8,2,FALSE))</f>
        <v/>
      </c>
      <c r="EC575" s="3"/>
      <c r="ED575" s="85"/>
      <c r="EE575" s="280" t="str">
        <f>IF(EF575="","",VLOOKUP(EF575,リスト!$AY$5:$AZ$10,2,FALSE))</f>
        <v/>
      </c>
      <c r="EF575" s="3"/>
      <c r="EG575" s="280" t="str">
        <f>IF(EH575="","",VLOOKUP(EH575,リスト!$BA$5:$BB$10,2,FALSE))</f>
        <v/>
      </c>
      <c r="EH575" s="3"/>
      <c r="EI575" s="280" t="str">
        <f>IF(EJ575="","",VLOOKUP(EJ575,リスト!$BC$5:$BD$10,2,FALSE))</f>
        <v/>
      </c>
      <c r="EJ575" s="3"/>
      <c r="EK575" s="280" t="str">
        <f>IF(EL575="","",VLOOKUP(EL575,リスト!$BE$5:$BF$10,2,FALSE))</f>
        <v/>
      </c>
      <c r="EL575" s="3"/>
      <c r="EM575" s="78"/>
      <c r="EN575" s="73"/>
      <c r="EO575" s="73"/>
      <c r="EP575" s="13"/>
      <c r="EQ575" s="13"/>
      <c r="ER575" s="280" t="str">
        <f>IF(ES575="","",VLOOKUP(ES575,リスト!$BG$5:$BH$10,2,FALSE))</f>
        <v/>
      </c>
      <c r="ES575" s="13"/>
      <c r="ET575" s="13"/>
      <c r="EU575" s="13"/>
      <c r="EV575" s="13"/>
      <c r="EW575" s="13"/>
      <c r="EX575" s="81"/>
      <c r="EY575" s="81"/>
      <c r="EZ575" s="26"/>
      <c r="FA575" s="281" t="str">
        <f>IF($EZ575="","",INDEX(リスト!$BI$5:$BJ$40,MATCH($EZ575,リスト!$BJ$5:$BJ$40,0),1))</f>
        <v/>
      </c>
      <c r="FB575" s="280" t="str">
        <f>IF(FC575="","",VLOOKUP(FC575,リスト!$BK:$BL,2,FALSE))</f>
        <v/>
      </c>
      <c r="FC575" s="13"/>
      <c r="FD575" s="331"/>
      <c r="FE575" s="3"/>
      <c r="FF575" s="280" t="str">
        <f>IF(FG575="","",VLOOKUP(FG575,リスト!$BO$5:$BP$6,2,FALSE))</f>
        <v/>
      </c>
      <c r="FG575" s="3"/>
      <c r="FH575" s="280" t="str">
        <f>IF(FI575="","",VLOOKUP(FI575,リスト!$BQ$5:$BR$8,2,FALSE))</f>
        <v/>
      </c>
      <c r="FI575" s="3"/>
      <c r="FJ575" s="282"/>
      <c r="FK575" s="280" t="str">
        <f>IF(FL575="","",VLOOKUP(FL575,リスト!$BS$5:$BT$6,2,FALSE))</f>
        <v/>
      </c>
      <c r="FL575" s="63"/>
      <c r="FM575" s="13"/>
      <c r="FN575" s="13"/>
      <c r="FO575" s="13"/>
      <c r="FP575" s="283" t="str">
        <f t="shared" si="78"/>
        <v/>
      </c>
      <c r="FQ575" s="283" t="str">
        <f t="shared" si="78"/>
        <v/>
      </c>
      <c r="FR575" s="13"/>
      <c r="FS575" s="85"/>
      <c r="FT575" s="85"/>
      <c r="FU575" s="281" t="str">
        <f t="shared" si="79"/>
        <v/>
      </c>
      <c r="FV575" s="280" t="str">
        <f>IF(FW575="","",VLOOKUP(FW575,リスト!$BV$5:$BW$10,2,FALSE))</f>
        <v/>
      </c>
      <c r="FW575" s="26"/>
      <c r="FX575" s="282" t="str">
        <f t="shared" si="80"/>
        <v/>
      </c>
      <c r="FY575" s="280" t="str">
        <f>IF(FZ575="","",VLOOKUP(FZ575,リスト!$BX$5:$BY$6,2,FALSE))</f>
        <v/>
      </c>
      <c r="FZ575" s="3"/>
      <c r="GA575" s="280" t="str">
        <f>IF(GB575="","",VLOOKUP(GB575,リスト!$BZ$5:$CA$6,2,FALSE))</f>
        <v/>
      </c>
      <c r="GB575" s="13"/>
      <c r="GC575" s="281" t="str">
        <f>IF(GD575="","",VLOOKUP(GD575,リスト!$CB$5:$CC$6,2,FALSE))</f>
        <v/>
      </c>
      <c r="GD575" s="13"/>
      <c r="GE575" s="13"/>
      <c r="GF575" s="13"/>
      <c r="GG575" s="75"/>
      <c r="GH575" s="281" t="str">
        <f t="shared" si="81"/>
        <v/>
      </c>
      <c r="GI575" s="128"/>
      <c r="GJ575" s="281" t="str">
        <f>IF(GK575="","",VLOOKUP(GK575,リスト!$CD$5:$CE$6,2,FALSE))</f>
        <v/>
      </c>
      <c r="GK575" s="13"/>
      <c r="GL575" s="281" t="str">
        <f>IF(GM575="","",VLOOKUP(GM575,リスト!$CF$5:$CG$5,2,FALSE))</f>
        <v/>
      </c>
      <c r="GM575" s="26"/>
      <c r="GN575" s="280" t="str">
        <f>IF(GO575="","",VLOOKUP(GO575,リスト!$CH$5:$CI$5,2,FALSE))</f>
        <v/>
      </c>
      <c r="GO575" s="284"/>
      <c r="GP575" s="284"/>
      <c r="GQ575" s="284"/>
      <c r="GR575" s="284"/>
      <c r="GS575" s="284"/>
      <c r="GT575" s="284"/>
      <c r="GU575" s="284"/>
      <c r="GV575" s="284"/>
      <c r="GW575" s="284"/>
      <c r="GX575" s="285"/>
    </row>
    <row r="576" spans="2:206" s="177" customFormat="1" ht="24.75" hidden="1" customHeight="1" outlineLevel="1">
      <c r="B576" s="286" t="str">
        <f>IF(明細!B570="","",明細!B570)</f>
        <v/>
      </c>
      <c r="C576" s="287" t="str">
        <f>IF(明細!C570="","",明細!C570)</f>
        <v/>
      </c>
      <c r="D576" s="265" t="str">
        <f>IF(明細!D570="","",明細!D570)</f>
        <v/>
      </c>
      <c r="E576" s="265" t="str">
        <f>IF(明細!E570="","",明細!E570)</f>
        <v/>
      </c>
      <c r="F576" s="265" t="str">
        <f>IF(明細!F570="","",明細!F570)</f>
        <v/>
      </c>
      <c r="G576" s="265" t="str">
        <f>IF(明細!G570="","",明細!G570)</f>
        <v/>
      </c>
      <c r="H576" s="265" t="str">
        <f>IF(明細!H570="","",明細!H570)</f>
        <v/>
      </c>
      <c r="I576" s="265" t="str">
        <f>IF(明細!I570="","",明細!I570)</f>
        <v/>
      </c>
      <c r="J576" s="265" t="str">
        <f>IF(明細!J570="","",明細!J570)</f>
        <v/>
      </c>
      <c r="K576" s="265" t="str">
        <f>IF(明細!K570="","",明細!K570)</f>
        <v/>
      </c>
      <c r="L576" s="265" t="str">
        <f>IF(明細!L570="","",明細!L570)</f>
        <v/>
      </c>
      <c r="M576" s="265" t="str">
        <f>IF(明細!M570="","",明細!M570)</f>
        <v/>
      </c>
      <c r="N576" s="265" t="str">
        <f>IF(明細!N570="","",明細!N570)</f>
        <v/>
      </c>
      <c r="O576" s="265" t="str">
        <f>IF(明細!O570="","",明細!O570)</f>
        <v/>
      </c>
      <c r="P576" s="265" t="str">
        <f>IF(明細!P570="","",明細!P570)</f>
        <v/>
      </c>
      <c r="Q576" s="265" t="str">
        <f>IF(明細!Q570="","",明細!Q570)</f>
        <v/>
      </c>
      <c r="R576" s="289" t="str">
        <f>IF(明細!R570="","",明細!R570)</f>
        <v/>
      </c>
      <c r="S576" s="291" t="str">
        <f>IF(明細!S570="","",明細!S570)</f>
        <v/>
      </c>
      <c r="T576" s="291" t="str">
        <f>IF(明細!T570="","",明細!T570)</f>
        <v/>
      </c>
      <c r="U576" s="291" t="str">
        <f>IF(明細!U570="","",明細!U570)</f>
        <v/>
      </c>
      <c r="V576" s="292" t="str">
        <f>IF(明細!V570="","",明細!V570)</f>
        <v>個</v>
      </c>
      <c r="W576" s="292" t="str">
        <f>IF(明細!W570="","",明細!W570)</f>
        <v/>
      </c>
      <c r="X576" s="293" t="str">
        <f>IF(明細!X570="","",明細!X570)</f>
        <v/>
      </c>
      <c r="Y576" s="134" t="str">
        <f>IF(明細!Y570="","",明細!Y570)</f>
        <v/>
      </c>
      <c r="Z576" s="135" t="str">
        <f>IF(明細!Z570="","",明細!Z570)</f>
        <v/>
      </c>
      <c r="AA576" s="134" t="str">
        <f>IF(明細!AA570="","",明細!AA570)</f>
        <v/>
      </c>
      <c r="AB576" s="303" t="str">
        <f>IF(明細!AB570="","",明細!AB570)</f>
        <v/>
      </c>
      <c r="AC576" s="134" t="str">
        <f>IF(明細!AC570="","",明細!AC570)</f>
        <v/>
      </c>
      <c r="AD576" s="183" t="str">
        <f>IF(明細!AD570="","",明細!AD570)</f>
        <v/>
      </c>
      <c r="AE576" s="184">
        <f>IF(明細!AE570="","",明細!AE570)</f>
        <v>0.1</v>
      </c>
      <c r="AF576" s="185" t="str">
        <f>IF(明細!AF570="","",明細!AF570)</f>
        <v/>
      </c>
      <c r="AG576" s="186" t="str">
        <f>IF(明細!AG570="","",明細!AG570)</f>
        <v/>
      </c>
      <c r="AH576" s="186" t="str">
        <f>IF(明細!AH570="","",明細!AH570)</f>
        <v/>
      </c>
      <c r="AI576" s="187" t="str">
        <f>IF(明細!AI570="","",明細!AI570)</f>
        <v/>
      </c>
      <c r="AJ576" s="296" t="str">
        <f>IF(明細!AJ570="","",明細!AJ570)</f>
        <v/>
      </c>
      <c r="AK576" s="297" t="str">
        <f>IF(明細!AK570="","",明細!AK570)</f>
        <v/>
      </c>
      <c r="AL576" s="298" t="str">
        <f>IF(明細!AL570="","",明細!AL570)</f>
        <v/>
      </c>
      <c r="AM576" s="299" t="str">
        <f>IF(明細!AM570="","",明細!AM570)</f>
        <v/>
      </c>
      <c r="AN576" s="300" t="str">
        <f>IF(明細!AN570="","",明細!AN570)</f>
        <v/>
      </c>
      <c r="AO576" s="300" t="str">
        <f>IF(明細!AO570="","",明細!AO570)</f>
        <v/>
      </c>
      <c r="AP576" s="300" t="str">
        <f>IF(明細!AP570="","",明細!AP570)</f>
        <v/>
      </c>
      <c r="AQ576" s="301" t="str">
        <f>IF(明細!AQ570="","",明細!AQ570)</f>
        <v/>
      </c>
      <c r="AR576" s="302" t="str">
        <f>IF(明細!AR570="","",明細!AR570)</f>
        <v/>
      </c>
      <c r="AU576" s="360"/>
      <c r="AV576" s="368"/>
      <c r="AW576" s="446" t="str">
        <f>IF(明細!AV570="","",明細!AV570)</f>
        <v/>
      </c>
      <c r="AX576" s="419" t="str">
        <f>IF(明細!AT570="","",明細!AT570)</f>
        <v/>
      </c>
      <c r="AY576" s="280" t="str">
        <f>IF($AX576="","",VLOOKUP($AX576,リスト!$CL:$CM,2,FALSE))</f>
        <v/>
      </c>
      <c r="AZ576" s="3"/>
      <c r="BA576" s="280" t="str">
        <f>IF(BB576="","",VLOOKUP(BB576,リスト!$K:$L,2,FALSE))</f>
        <v/>
      </c>
      <c r="BB576" s="3"/>
      <c r="BC576" s="3"/>
      <c r="BD576" s="87"/>
      <c r="BE576" s="280" t="str">
        <f>IF(BF576="","",VLOOKUP(BF576,リスト!$I:$J,2,FALSE))</f>
        <v/>
      </c>
      <c r="BF576" s="3"/>
      <c r="BG576" s="280" t="str">
        <f>IF(BH576="","",VLOOKUP(BH576,リスト!$M:$N,2,FALSE))</f>
        <v/>
      </c>
      <c r="BH576" s="282"/>
      <c r="BI576" s="280" t="str">
        <f>IF(BJ576="","",VLOOKUP(BJ576,リスト!$O:$P,2,FALSE))</f>
        <v/>
      </c>
      <c r="BJ576" s="24"/>
      <c r="BM576" s="451" t="str">
        <f>IF(明細!AV570="","",明細!AV570)</f>
        <v/>
      </c>
      <c r="BN576" s="453" t="str">
        <f>IF(明細!AT570="","",明細!AT570)</f>
        <v/>
      </c>
      <c r="BO576" s="280" t="str">
        <f>IF($BN576="","",VLOOKUP($BN576,リスト!$CL:$CM,2,FALSE))</f>
        <v/>
      </c>
      <c r="BP576" s="280" t="str">
        <f>IF(BQ576="","",VLOOKUP(BQ576,リスト!$K$5:$L$7,2,FALSE))</f>
        <v/>
      </c>
      <c r="BQ576" s="13"/>
      <c r="BR576" s="13"/>
      <c r="BS576" s="47"/>
      <c r="BT576" s="280" t="str">
        <f>IF(BU576="","",VLOOKUP(BU576,リスト!I567:J585,2,FALSE))</f>
        <v/>
      </c>
      <c r="BU576" s="13"/>
      <c r="BV576" s="13"/>
      <c r="BW576" s="282"/>
      <c r="BX576" s="282"/>
      <c r="BY576" s="280" t="str">
        <f>IF(BZ576="","",VLOOKUP(BZ576,リスト!$S$5:$T$6,2,FALSE))</f>
        <v/>
      </c>
      <c r="BZ576" s="3"/>
      <c r="CA576" s="3"/>
      <c r="CB576" s="81"/>
      <c r="CC576" s="280" t="str">
        <f t="shared" si="75"/>
        <v/>
      </c>
      <c r="CD576" s="83"/>
      <c r="CE576" s="83"/>
      <c r="CF576" s="83"/>
      <c r="CG576" s="83"/>
      <c r="CH576" s="282" t="str">
        <f t="shared" si="76"/>
        <v/>
      </c>
      <c r="CI576" s="83"/>
      <c r="CJ576" s="280" t="str">
        <f t="shared" si="77"/>
        <v/>
      </c>
      <c r="CK576" s="87"/>
      <c r="CL576" s="78"/>
      <c r="CM576" s="83"/>
      <c r="CN576" s="83"/>
      <c r="CO576" s="83"/>
      <c r="CP576" s="280" t="str">
        <f t="shared" si="82"/>
        <v/>
      </c>
      <c r="CQ576" s="81"/>
      <c r="CR576" s="280" t="str">
        <f t="shared" si="83"/>
        <v/>
      </c>
      <c r="CS576" s="3"/>
      <c r="CT576" s="3"/>
      <c r="CU576" s="280" t="str">
        <f>IF(CV576="","",VLOOKUP(CV576,リスト!$V$5:$W$6,2,FALSE))</f>
        <v/>
      </c>
      <c r="CV576" s="3"/>
      <c r="CW576" s="280" t="str">
        <f>IF(CX576="","",VLOOKUP(CX576,リスト!$X$5:$Y$6,2,FALSE))</f>
        <v/>
      </c>
      <c r="CX576" s="3"/>
      <c r="CY576" s="77"/>
      <c r="CZ576" s="77"/>
      <c r="DA576" s="75"/>
      <c r="DB576" s="75"/>
      <c r="DC576" s="75"/>
      <c r="DD576" s="75"/>
      <c r="DE576" s="280" t="str">
        <f>IF(DF576="","",VLOOKUP(DF576,リスト!$Z$5:$AA$10,2,FALSE))</f>
        <v/>
      </c>
      <c r="DF576" s="3"/>
      <c r="DG576" s="280" t="str">
        <f>IF(DH576="","",VLOOKUP(DH576,リスト!$AB$5:$AC$12,2,FALSE))</f>
        <v/>
      </c>
      <c r="DH576" s="63"/>
      <c r="DI576" s="280" t="str">
        <f>IF(DJ576="","",VLOOKUP(DJ576,リスト!$AD$5:$AE$7,2,FALSE))</f>
        <v/>
      </c>
      <c r="DJ576" s="3"/>
      <c r="DK576" s="280" t="str">
        <f>IF(DL576="","",VLOOKUP(DL576,リスト!$AF$5:$AG$10,2,FALSE))</f>
        <v/>
      </c>
      <c r="DL576" s="3"/>
      <c r="DM576" s="280" t="str">
        <f>IF(DN576="","",VLOOKUP(DN576,リスト!$AH$5:$AI$6,2,FALSE))</f>
        <v/>
      </c>
      <c r="DN576" s="3"/>
      <c r="DO576" s="280" t="str">
        <f>IF(DP576="","",VLOOKUP(DP576,リスト!$AJ$5:$AK$6,2,FALSE))</f>
        <v/>
      </c>
      <c r="DP576" s="3"/>
      <c r="DQ576" s="280" t="str">
        <f>IF(DR576="","",VLOOKUP(DR576,リスト!$AL$5:$AM$7,2,FALSE))</f>
        <v/>
      </c>
      <c r="DR576" s="3"/>
      <c r="DS576" s="13"/>
      <c r="DT576" s="85"/>
      <c r="DU576" s="85"/>
      <c r="DV576" s="281" t="str">
        <f>IF(DW576="","",VLOOKUP(DW576,リスト!$AN$5:$AO$6,2,FALSE))</f>
        <v/>
      </c>
      <c r="DW576" s="13"/>
      <c r="DX576" s="341"/>
      <c r="DY576" s="345"/>
      <c r="DZ576" s="341"/>
      <c r="EA576" s="345"/>
      <c r="EB576" s="280" t="str">
        <f>IF(EC576="","",VLOOKUP(EC576,リスト!$AW$5:$AX$8,2,FALSE))</f>
        <v/>
      </c>
      <c r="EC576" s="3"/>
      <c r="ED576" s="85"/>
      <c r="EE576" s="280" t="str">
        <f>IF(EF576="","",VLOOKUP(EF576,リスト!$AY$5:$AZ$10,2,FALSE))</f>
        <v/>
      </c>
      <c r="EF576" s="3"/>
      <c r="EG576" s="280" t="str">
        <f>IF(EH576="","",VLOOKUP(EH576,リスト!$BA$5:$BB$10,2,FALSE))</f>
        <v/>
      </c>
      <c r="EH576" s="3"/>
      <c r="EI576" s="280" t="str">
        <f>IF(EJ576="","",VLOOKUP(EJ576,リスト!$BC$5:$BD$10,2,FALSE))</f>
        <v/>
      </c>
      <c r="EJ576" s="3"/>
      <c r="EK576" s="280" t="str">
        <f>IF(EL576="","",VLOOKUP(EL576,リスト!$BE$5:$BF$10,2,FALSE))</f>
        <v/>
      </c>
      <c r="EL576" s="3"/>
      <c r="EM576" s="78"/>
      <c r="EN576" s="73"/>
      <c r="EO576" s="73"/>
      <c r="EP576" s="13"/>
      <c r="EQ576" s="13"/>
      <c r="ER576" s="280" t="str">
        <f>IF(ES576="","",VLOOKUP(ES576,リスト!$BG$5:$BH$10,2,FALSE))</f>
        <v/>
      </c>
      <c r="ES576" s="13"/>
      <c r="ET576" s="13"/>
      <c r="EU576" s="13"/>
      <c r="EV576" s="13"/>
      <c r="EW576" s="13"/>
      <c r="EX576" s="81"/>
      <c r="EY576" s="81"/>
      <c r="EZ576" s="26"/>
      <c r="FA576" s="281" t="str">
        <f>IF($EZ576="","",INDEX(リスト!$BI$5:$BJ$40,MATCH($EZ576,リスト!$BJ$5:$BJ$40,0),1))</f>
        <v/>
      </c>
      <c r="FB576" s="280" t="str">
        <f>IF(FC576="","",VLOOKUP(FC576,リスト!$BK:$BL,2,FALSE))</f>
        <v/>
      </c>
      <c r="FC576" s="13"/>
      <c r="FD576" s="331"/>
      <c r="FE576" s="3"/>
      <c r="FF576" s="280" t="str">
        <f>IF(FG576="","",VLOOKUP(FG576,リスト!$BO$5:$BP$6,2,FALSE))</f>
        <v/>
      </c>
      <c r="FG576" s="3"/>
      <c r="FH576" s="280" t="str">
        <f>IF(FI576="","",VLOOKUP(FI576,リスト!$BQ$5:$BR$8,2,FALSE))</f>
        <v/>
      </c>
      <c r="FI576" s="3"/>
      <c r="FJ576" s="282"/>
      <c r="FK576" s="280" t="str">
        <f>IF(FL576="","",VLOOKUP(FL576,リスト!$BS$5:$BT$6,2,FALSE))</f>
        <v/>
      </c>
      <c r="FL576" s="63"/>
      <c r="FM576" s="13"/>
      <c r="FN576" s="13"/>
      <c r="FO576" s="13"/>
      <c r="FP576" s="283" t="str">
        <f t="shared" si="78"/>
        <v/>
      </c>
      <c r="FQ576" s="283" t="str">
        <f t="shared" si="78"/>
        <v/>
      </c>
      <c r="FR576" s="13"/>
      <c r="FS576" s="85"/>
      <c r="FT576" s="85"/>
      <c r="FU576" s="281" t="str">
        <f t="shared" si="79"/>
        <v/>
      </c>
      <c r="FV576" s="280" t="str">
        <f>IF(FW576="","",VLOOKUP(FW576,リスト!$BV$5:$BW$10,2,FALSE))</f>
        <v/>
      </c>
      <c r="FW576" s="26"/>
      <c r="FX576" s="282" t="str">
        <f t="shared" si="80"/>
        <v/>
      </c>
      <c r="FY576" s="280" t="str">
        <f>IF(FZ576="","",VLOOKUP(FZ576,リスト!$BX$5:$BY$6,2,FALSE))</f>
        <v/>
      </c>
      <c r="FZ576" s="3"/>
      <c r="GA576" s="280" t="str">
        <f>IF(GB576="","",VLOOKUP(GB576,リスト!$BZ$5:$CA$6,2,FALSE))</f>
        <v/>
      </c>
      <c r="GB576" s="13"/>
      <c r="GC576" s="281" t="str">
        <f>IF(GD576="","",VLOOKUP(GD576,リスト!$CB$5:$CC$6,2,FALSE))</f>
        <v/>
      </c>
      <c r="GD576" s="13"/>
      <c r="GE576" s="13"/>
      <c r="GF576" s="13"/>
      <c r="GG576" s="75"/>
      <c r="GH576" s="281" t="str">
        <f t="shared" si="81"/>
        <v/>
      </c>
      <c r="GI576" s="128"/>
      <c r="GJ576" s="281" t="str">
        <f>IF(GK576="","",VLOOKUP(GK576,リスト!$CD$5:$CE$6,2,FALSE))</f>
        <v/>
      </c>
      <c r="GK576" s="13"/>
      <c r="GL576" s="281" t="str">
        <f>IF(GM576="","",VLOOKUP(GM576,リスト!$CF$5:$CG$5,2,FALSE))</f>
        <v/>
      </c>
      <c r="GM576" s="26"/>
      <c r="GN576" s="280" t="str">
        <f>IF(GO576="","",VLOOKUP(GO576,リスト!$CH$5:$CI$5,2,FALSE))</f>
        <v/>
      </c>
      <c r="GO576" s="284"/>
      <c r="GP576" s="284"/>
      <c r="GQ576" s="284"/>
      <c r="GR576" s="284"/>
      <c r="GS576" s="284"/>
      <c r="GT576" s="284"/>
      <c r="GU576" s="284"/>
      <c r="GV576" s="284"/>
      <c r="GW576" s="284"/>
      <c r="GX576" s="285"/>
    </row>
    <row r="577" spans="2:206" s="177" customFormat="1" ht="24.75" hidden="1" customHeight="1" outlineLevel="1">
      <c r="B577" s="286" t="str">
        <f>IF(明細!B571="","",明細!B571)</f>
        <v/>
      </c>
      <c r="C577" s="287" t="str">
        <f>IF(明細!C571="","",明細!C571)</f>
        <v/>
      </c>
      <c r="D577" s="265" t="str">
        <f>IF(明細!D571="","",明細!D571)</f>
        <v/>
      </c>
      <c r="E577" s="265" t="str">
        <f>IF(明細!E571="","",明細!E571)</f>
        <v/>
      </c>
      <c r="F577" s="265" t="str">
        <f>IF(明細!F571="","",明細!F571)</f>
        <v/>
      </c>
      <c r="G577" s="265" t="str">
        <f>IF(明細!G571="","",明細!G571)</f>
        <v/>
      </c>
      <c r="H577" s="265" t="str">
        <f>IF(明細!H571="","",明細!H571)</f>
        <v/>
      </c>
      <c r="I577" s="265" t="str">
        <f>IF(明細!I571="","",明細!I571)</f>
        <v/>
      </c>
      <c r="J577" s="265" t="str">
        <f>IF(明細!J571="","",明細!J571)</f>
        <v/>
      </c>
      <c r="K577" s="265" t="str">
        <f>IF(明細!K571="","",明細!K571)</f>
        <v/>
      </c>
      <c r="L577" s="265" t="str">
        <f>IF(明細!L571="","",明細!L571)</f>
        <v/>
      </c>
      <c r="M577" s="265" t="str">
        <f>IF(明細!M571="","",明細!M571)</f>
        <v/>
      </c>
      <c r="N577" s="265" t="str">
        <f>IF(明細!N571="","",明細!N571)</f>
        <v/>
      </c>
      <c r="O577" s="265" t="str">
        <f>IF(明細!O571="","",明細!O571)</f>
        <v/>
      </c>
      <c r="P577" s="265" t="str">
        <f>IF(明細!P571="","",明細!P571)</f>
        <v/>
      </c>
      <c r="Q577" s="265" t="str">
        <f>IF(明細!Q571="","",明細!Q571)</f>
        <v/>
      </c>
      <c r="R577" s="289" t="str">
        <f>IF(明細!R571="","",明細!R571)</f>
        <v/>
      </c>
      <c r="S577" s="291" t="str">
        <f>IF(明細!S571="","",明細!S571)</f>
        <v/>
      </c>
      <c r="T577" s="291" t="str">
        <f>IF(明細!T571="","",明細!T571)</f>
        <v/>
      </c>
      <c r="U577" s="291" t="str">
        <f>IF(明細!U571="","",明細!U571)</f>
        <v/>
      </c>
      <c r="V577" s="292" t="str">
        <f>IF(明細!V571="","",明細!V571)</f>
        <v>個</v>
      </c>
      <c r="W577" s="292" t="str">
        <f>IF(明細!W571="","",明細!W571)</f>
        <v/>
      </c>
      <c r="X577" s="293" t="str">
        <f>IF(明細!X571="","",明細!X571)</f>
        <v/>
      </c>
      <c r="Y577" s="134" t="str">
        <f>IF(明細!Y571="","",明細!Y571)</f>
        <v/>
      </c>
      <c r="Z577" s="135" t="str">
        <f>IF(明細!Z571="","",明細!Z571)</f>
        <v/>
      </c>
      <c r="AA577" s="134" t="str">
        <f>IF(明細!AA571="","",明細!AA571)</f>
        <v/>
      </c>
      <c r="AB577" s="303" t="str">
        <f>IF(明細!AB571="","",明細!AB571)</f>
        <v/>
      </c>
      <c r="AC577" s="134" t="str">
        <f>IF(明細!AC571="","",明細!AC571)</f>
        <v/>
      </c>
      <c r="AD577" s="183" t="str">
        <f>IF(明細!AD571="","",明細!AD571)</f>
        <v/>
      </c>
      <c r="AE577" s="184">
        <f>IF(明細!AE571="","",明細!AE571)</f>
        <v>0.1</v>
      </c>
      <c r="AF577" s="185" t="str">
        <f>IF(明細!AF571="","",明細!AF571)</f>
        <v/>
      </c>
      <c r="AG577" s="186" t="str">
        <f>IF(明細!AG571="","",明細!AG571)</f>
        <v/>
      </c>
      <c r="AH577" s="186" t="str">
        <f>IF(明細!AH571="","",明細!AH571)</f>
        <v/>
      </c>
      <c r="AI577" s="187" t="str">
        <f>IF(明細!AI571="","",明細!AI571)</f>
        <v/>
      </c>
      <c r="AJ577" s="296" t="str">
        <f>IF(明細!AJ571="","",明細!AJ571)</f>
        <v/>
      </c>
      <c r="AK577" s="297" t="str">
        <f>IF(明細!AK571="","",明細!AK571)</f>
        <v/>
      </c>
      <c r="AL577" s="298" t="str">
        <f>IF(明細!AL571="","",明細!AL571)</f>
        <v/>
      </c>
      <c r="AM577" s="299" t="str">
        <f>IF(明細!AM571="","",明細!AM571)</f>
        <v/>
      </c>
      <c r="AN577" s="300" t="str">
        <f>IF(明細!AN571="","",明細!AN571)</f>
        <v/>
      </c>
      <c r="AO577" s="300" t="str">
        <f>IF(明細!AO571="","",明細!AO571)</f>
        <v/>
      </c>
      <c r="AP577" s="300" t="str">
        <f>IF(明細!AP571="","",明細!AP571)</f>
        <v/>
      </c>
      <c r="AQ577" s="301" t="str">
        <f>IF(明細!AQ571="","",明細!AQ571)</f>
        <v/>
      </c>
      <c r="AR577" s="302" t="str">
        <f>IF(明細!AR571="","",明細!AR571)</f>
        <v/>
      </c>
      <c r="AU577" s="360"/>
      <c r="AV577" s="368"/>
      <c r="AW577" s="446" t="str">
        <f>IF(明細!AV571="","",明細!AV571)</f>
        <v/>
      </c>
      <c r="AX577" s="419" t="str">
        <f>IF(明細!AT571="","",明細!AT571)</f>
        <v/>
      </c>
      <c r="AY577" s="280" t="str">
        <f>IF($AX577="","",VLOOKUP($AX577,リスト!$CL:$CM,2,FALSE))</f>
        <v/>
      </c>
      <c r="AZ577" s="3"/>
      <c r="BA577" s="280" t="str">
        <f>IF(BB577="","",VLOOKUP(BB577,リスト!$K:$L,2,FALSE))</f>
        <v/>
      </c>
      <c r="BB577" s="3"/>
      <c r="BC577" s="3"/>
      <c r="BD577" s="87"/>
      <c r="BE577" s="280" t="str">
        <f>IF(BF577="","",VLOOKUP(BF577,リスト!$I:$J,2,FALSE))</f>
        <v/>
      </c>
      <c r="BF577" s="3"/>
      <c r="BG577" s="280" t="str">
        <f>IF(BH577="","",VLOOKUP(BH577,リスト!$M:$N,2,FALSE))</f>
        <v/>
      </c>
      <c r="BH577" s="282"/>
      <c r="BI577" s="280" t="str">
        <f>IF(BJ577="","",VLOOKUP(BJ577,リスト!$O:$P,2,FALSE))</f>
        <v/>
      </c>
      <c r="BJ577" s="24"/>
      <c r="BM577" s="451" t="str">
        <f>IF(明細!AV571="","",明細!AV571)</f>
        <v/>
      </c>
      <c r="BN577" s="453" t="str">
        <f>IF(明細!AT571="","",明細!AT571)</f>
        <v/>
      </c>
      <c r="BO577" s="280" t="str">
        <f>IF($BN577="","",VLOOKUP($BN577,リスト!$CL:$CM,2,FALSE))</f>
        <v/>
      </c>
      <c r="BP577" s="280" t="str">
        <f>IF(BQ577="","",VLOOKUP(BQ577,リスト!$K$5:$L$7,2,FALSE))</f>
        <v/>
      </c>
      <c r="BQ577" s="13"/>
      <c r="BR577" s="13"/>
      <c r="BS577" s="47"/>
      <c r="BT577" s="280" t="str">
        <f>IF(BU577="","",VLOOKUP(BU577,リスト!I568:J586,2,FALSE))</f>
        <v/>
      </c>
      <c r="BU577" s="13"/>
      <c r="BV577" s="13"/>
      <c r="BW577" s="282"/>
      <c r="BX577" s="282"/>
      <c r="BY577" s="280" t="str">
        <f>IF(BZ577="","",VLOOKUP(BZ577,リスト!$S$5:$T$6,2,FALSE))</f>
        <v/>
      </c>
      <c r="BZ577" s="3"/>
      <c r="CA577" s="3"/>
      <c r="CB577" s="81"/>
      <c r="CC577" s="280" t="str">
        <f t="shared" si="75"/>
        <v/>
      </c>
      <c r="CD577" s="83"/>
      <c r="CE577" s="83"/>
      <c r="CF577" s="83"/>
      <c r="CG577" s="83"/>
      <c r="CH577" s="282" t="str">
        <f t="shared" si="76"/>
        <v/>
      </c>
      <c r="CI577" s="83"/>
      <c r="CJ577" s="280" t="str">
        <f t="shared" si="77"/>
        <v/>
      </c>
      <c r="CK577" s="87"/>
      <c r="CL577" s="78"/>
      <c r="CM577" s="83"/>
      <c r="CN577" s="83"/>
      <c r="CO577" s="83"/>
      <c r="CP577" s="280" t="str">
        <f t="shared" si="82"/>
        <v/>
      </c>
      <c r="CQ577" s="81"/>
      <c r="CR577" s="280" t="str">
        <f t="shared" si="83"/>
        <v/>
      </c>
      <c r="CS577" s="3"/>
      <c r="CT577" s="3"/>
      <c r="CU577" s="280" t="str">
        <f>IF(CV577="","",VLOOKUP(CV577,リスト!$V$5:$W$6,2,FALSE))</f>
        <v/>
      </c>
      <c r="CV577" s="3"/>
      <c r="CW577" s="280" t="str">
        <f>IF(CX577="","",VLOOKUP(CX577,リスト!$X$5:$Y$6,2,FALSE))</f>
        <v/>
      </c>
      <c r="CX577" s="3"/>
      <c r="CY577" s="77"/>
      <c r="CZ577" s="77"/>
      <c r="DA577" s="75"/>
      <c r="DB577" s="75"/>
      <c r="DC577" s="75"/>
      <c r="DD577" s="75"/>
      <c r="DE577" s="280" t="str">
        <f>IF(DF577="","",VLOOKUP(DF577,リスト!$Z$5:$AA$10,2,FALSE))</f>
        <v/>
      </c>
      <c r="DF577" s="3"/>
      <c r="DG577" s="280" t="str">
        <f>IF(DH577="","",VLOOKUP(DH577,リスト!$AB$5:$AC$12,2,FALSE))</f>
        <v/>
      </c>
      <c r="DH577" s="63"/>
      <c r="DI577" s="280" t="str">
        <f>IF(DJ577="","",VLOOKUP(DJ577,リスト!$AD$5:$AE$7,2,FALSE))</f>
        <v/>
      </c>
      <c r="DJ577" s="3"/>
      <c r="DK577" s="280" t="str">
        <f>IF(DL577="","",VLOOKUP(DL577,リスト!$AF$5:$AG$10,2,FALSE))</f>
        <v/>
      </c>
      <c r="DL577" s="3"/>
      <c r="DM577" s="280" t="str">
        <f>IF(DN577="","",VLOOKUP(DN577,リスト!$AH$5:$AI$6,2,FALSE))</f>
        <v/>
      </c>
      <c r="DN577" s="3"/>
      <c r="DO577" s="280" t="str">
        <f>IF(DP577="","",VLOOKUP(DP577,リスト!$AJ$5:$AK$6,2,FALSE))</f>
        <v/>
      </c>
      <c r="DP577" s="3"/>
      <c r="DQ577" s="280" t="str">
        <f>IF(DR577="","",VLOOKUP(DR577,リスト!$AL$5:$AM$7,2,FALSE))</f>
        <v/>
      </c>
      <c r="DR577" s="3"/>
      <c r="DS577" s="13"/>
      <c r="DT577" s="85"/>
      <c r="DU577" s="85"/>
      <c r="DV577" s="281" t="str">
        <f>IF(DW577="","",VLOOKUP(DW577,リスト!$AN$5:$AO$6,2,FALSE))</f>
        <v/>
      </c>
      <c r="DW577" s="13"/>
      <c r="DX577" s="341"/>
      <c r="DY577" s="345"/>
      <c r="DZ577" s="341"/>
      <c r="EA577" s="345"/>
      <c r="EB577" s="280" t="str">
        <f>IF(EC577="","",VLOOKUP(EC577,リスト!$AW$5:$AX$8,2,FALSE))</f>
        <v/>
      </c>
      <c r="EC577" s="3"/>
      <c r="ED577" s="85"/>
      <c r="EE577" s="280" t="str">
        <f>IF(EF577="","",VLOOKUP(EF577,リスト!$AY$5:$AZ$10,2,FALSE))</f>
        <v/>
      </c>
      <c r="EF577" s="3"/>
      <c r="EG577" s="280" t="str">
        <f>IF(EH577="","",VLOOKUP(EH577,リスト!$BA$5:$BB$10,2,FALSE))</f>
        <v/>
      </c>
      <c r="EH577" s="3"/>
      <c r="EI577" s="280" t="str">
        <f>IF(EJ577="","",VLOOKUP(EJ577,リスト!$BC$5:$BD$10,2,FALSE))</f>
        <v/>
      </c>
      <c r="EJ577" s="3"/>
      <c r="EK577" s="280" t="str">
        <f>IF(EL577="","",VLOOKUP(EL577,リスト!$BE$5:$BF$10,2,FALSE))</f>
        <v/>
      </c>
      <c r="EL577" s="3"/>
      <c r="EM577" s="78"/>
      <c r="EN577" s="73"/>
      <c r="EO577" s="73"/>
      <c r="EP577" s="13"/>
      <c r="EQ577" s="13"/>
      <c r="ER577" s="280" t="str">
        <f>IF(ES577="","",VLOOKUP(ES577,リスト!$BG$5:$BH$10,2,FALSE))</f>
        <v/>
      </c>
      <c r="ES577" s="13"/>
      <c r="ET577" s="13"/>
      <c r="EU577" s="13"/>
      <c r="EV577" s="13"/>
      <c r="EW577" s="13"/>
      <c r="EX577" s="81"/>
      <c r="EY577" s="81"/>
      <c r="EZ577" s="26"/>
      <c r="FA577" s="281" t="str">
        <f>IF($EZ577="","",INDEX(リスト!$BI$5:$BJ$40,MATCH($EZ577,リスト!$BJ$5:$BJ$40,0),1))</f>
        <v/>
      </c>
      <c r="FB577" s="280" t="str">
        <f>IF(FC577="","",VLOOKUP(FC577,リスト!$BK:$BL,2,FALSE))</f>
        <v/>
      </c>
      <c r="FC577" s="13"/>
      <c r="FD577" s="331"/>
      <c r="FE577" s="3"/>
      <c r="FF577" s="280" t="str">
        <f>IF(FG577="","",VLOOKUP(FG577,リスト!$BO$5:$BP$6,2,FALSE))</f>
        <v/>
      </c>
      <c r="FG577" s="3"/>
      <c r="FH577" s="280" t="str">
        <f>IF(FI577="","",VLOOKUP(FI577,リスト!$BQ$5:$BR$8,2,FALSE))</f>
        <v/>
      </c>
      <c r="FI577" s="3"/>
      <c r="FJ577" s="282"/>
      <c r="FK577" s="280" t="str">
        <f>IF(FL577="","",VLOOKUP(FL577,リスト!$BS$5:$BT$6,2,FALSE))</f>
        <v/>
      </c>
      <c r="FL577" s="63"/>
      <c r="FM577" s="13"/>
      <c r="FN577" s="13"/>
      <c r="FO577" s="13"/>
      <c r="FP577" s="283" t="str">
        <f t="shared" si="78"/>
        <v/>
      </c>
      <c r="FQ577" s="283" t="str">
        <f t="shared" si="78"/>
        <v/>
      </c>
      <c r="FR577" s="13"/>
      <c r="FS577" s="85"/>
      <c r="FT577" s="85"/>
      <c r="FU577" s="281" t="str">
        <f t="shared" si="79"/>
        <v/>
      </c>
      <c r="FV577" s="280" t="str">
        <f>IF(FW577="","",VLOOKUP(FW577,リスト!$BV$5:$BW$10,2,FALSE))</f>
        <v/>
      </c>
      <c r="FW577" s="26"/>
      <c r="FX577" s="282" t="str">
        <f t="shared" si="80"/>
        <v/>
      </c>
      <c r="FY577" s="280" t="str">
        <f>IF(FZ577="","",VLOOKUP(FZ577,リスト!$BX$5:$BY$6,2,FALSE))</f>
        <v/>
      </c>
      <c r="FZ577" s="3"/>
      <c r="GA577" s="280" t="str">
        <f>IF(GB577="","",VLOOKUP(GB577,リスト!$BZ$5:$CA$6,2,FALSE))</f>
        <v/>
      </c>
      <c r="GB577" s="13"/>
      <c r="GC577" s="281" t="str">
        <f>IF(GD577="","",VLOOKUP(GD577,リスト!$CB$5:$CC$6,2,FALSE))</f>
        <v/>
      </c>
      <c r="GD577" s="13"/>
      <c r="GE577" s="13"/>
      <c r="GF577" s="13"/>
      <c r="GG577" s="75"/>
      <c r="GH577" s="281" t="str">
        <f t="shared" si="81"/>
        <v/>
      </c>
      <c r="GI577" s="128"/>
      <c r="GJ577" s="281" t="str">
        <f>IF(GK577="","",VLOOKUP(GK577,リスト!$CD$5:$CE$6,2,FALSE))</f>
        <v/>
      </c>
      <c r="GK577" s="13"/>
      <c r="GL577" s="281" t="str">
        <f>IF(GM577="","",VLOOKUP(GM577,リスト!$CF$5:$CG$5,2,FALSE))</f>
        <v/>
      </c>
      <c r="GM577" s="26"/>
      <c r="GN577" s="280" t="str">
        <f>IF(GO577="","",VLOOKUP(GO577,リスト!$CH$5:$CI$5,2,FALSE))</f>
        <v/>
      </c>
      <c r="GO577" s="284"/>
      <c r="GP577" s="284"/>
      <c r="GQ577" s="284"/>
      <c r="GR577" s="284"/>
      <c r="GS577" s="284"/>
      <c r="GT577" s="284"/>
      <c r="GU577" s="284"/>
      <c r="GV577" s="284"/>
      <c r="GW577" s="284"/>
      <c r="GX577" s="285"/>
    </row>
    <row r="578" spans="2:206" s="177" customFormat="1" ht="24.75" hidden="1" customHeight="1" outlineLevel="1">
      <c r="B578" s="286" t="str">
        <f>IF(明細!B572="","",明細!B572)</f>
        <v/>
      </c>
      <c r="C578" s="287" t="str">
        <f>IF(明細!C572="","",明細!C572)</f>
        <v/>
      </c>
      <c r="D578" s="265" t="str">
        <f>IF(明細!D572="","",明細!D572)</f>
        <v/>
      </c>
      <c r="E578" s="265" t="str">
        <f>IF(明細!E572="","",明細!E572)</f>
        <v/>
      </c>
      <c r="F578" s="265" t="str">
        <f>IF(明細!F572="","",明細!F572)</f>
        <v/>
      </c>
      <c r="G578" s="265" t="str">
        <f>IF(明細!G572="","",明細!G572)</f>
        <v/>
      </c>
      <c r="H578" s="265" t="str">
        <f>IF(明細!H572="","",明細!H572)</f>
        <v/>
      </c>
      <c r="I578" s="265" t="str">
        <f>IF(明細!I572="","",明細!I572)</f>
        <v/>
      </c>
      <c r="J578" s="265" t="str">
        <f>IF(明細!J572="","",明細!J572)</f>
        <v/>
      </c>
      <c r="K578" s="265" t="str">
        <f>IF(明細!K572="","",明細!K572)</f>
        <v/>
      </c>
      <c r="L578" s="265" t="str">
        <f>IF(明細!L572="","",明細!L572)</f>
        <v/>
      </c>
      <c r="M578" s="265" t="str">
        <f>IF(明細!M572="","",明細!M572)</f>
        <v/>
      </c>
      <c r="N578" s="265" t="str">
        <f>IF(明細!N572="","",明細!N572)</f>
        <v/>
      </c>
      <c r="O578" s="265" t="str">
        <f>IF(明細!O572="","",明細!O572)</f>
        <v/>
      </c>
      <c r="P578" s="265" t="str">
        <f>IF(明細!P572="","",明細!P572)</f>
        <v/>
      </c>
      <c r="Q578" s="265" t="str">
        <f>IF(明細!Q572="","",明細!Q572)</f>
        <v/>
      </c>
      <c r="R578" s="289" t="str">
        <f>IF(明細!R572="","",明細!R572)</f>
        <v/>
      </c>
      <c r="S578" s="291" t="str">
        <f>IF(明細!S572="","",明細!S572)</f>
        <v/>
      </c>
      <c r="T578" s="291" t="str">
        <f>IF(明細!T572="","",明細!T572)</f>
        <v/>
      </c>
      <c r="U578" s="291" t="str">
        <f>IF(明細!U572="","",明細!U572)</f>
        <v/>
      </c>
      <c r="V578" s="292" t="str">
        <f>IF(明細!V572="","",明細!V572)</f>
        <v>個</v>
      </c>
      <c r="W578" s="292" t="str">
        <f>IF(明細!W572="","",明細!W572)</f>
        <v/>
      </c>
      <c r="X578" s="293" t="str">
        <f>IF(明細!X572="","",明細!X572)</f>
        <v/>
      </c>
      <c r="Y578" s="134" t="str">
        <f>IF(明細!Y572="","",明細!Y572)</f>
        <v/>
      </c>
      <c r="Z578" s="135" t="str">
        <f>IF(明細!Z572="","",明細!Z572)</f>
        <v/>
      </c>
      <c r="AA578" s="134" t="str">
        <f>IF(明細!AA572="","",明細!AA572)</f>
        <v/>
      </c>
      <c r="AB578" s="303" t="str">
        <f>IF(明細!AB572="","",明細!AB572)</f>
        <v/>
      </c>
      <c r="AC578" s="134" t="str">
        <f>IF(明細!AC572="","",明細!AC572)</f>
        <v/>
      </c>
      <c r="AD578" s="183" t="str">
        <f>IF(明細!AD572="","",明細!AD572)</f>
        <v/>
      </c>
      <c r="AE578" s="184">
        <f>IF(明細!AE572="","",明細!AE572)</f>
        <v>0.1</v>
      </c>
      <c r="AF578" s="185" t="str">
        <f>IF(明細!AF572="","",明細!AF572)</f>
        <v/>
      </c>
      <c r="AG578" s="186" t="str">
        <f>IF(明細!AG572="","",明細!AG572)</f>
        <v/>
      </c>
      <c r="AH578" s="186" t="str">
        <f>IF(明細!AH572="","",明細!AH572)</f>
        <v/>
      </c>
      <c r="AI578" s="187" t="str">
        <f>IF(明細!AI572="","",明細!AI572)</f>
        <v/>
      </c>
      <c r="AJ578" s="296" t="str">
        <f>IF(明細!AJ572="","",明細!AJ572)</f>
        <v/>
      </c>
      <c r="AK578" s="297" t="str">
        <f>IF(明細!AK572="","",明細!AK572)</f>
        <v/>
      </c>
      <c r="AL578" s="298" t="str">
        <f>IF(明細!AL572="","",明細!AL572)</f>
        <v/>
      </c>
      <c r="AM578" s="299" t="str">
        <f>IF(明細!AM572="","",明細!AM572)</f>
        <v/>
      </c>
      <c r="AN578" s="300" t="str">
        <f>IF(明細!AN572="","",明細!AN572)</f>
        <v/>
      </c>
      <c r="AO578" s="300" t="str">
        <f>IF(明細!AO572="","",明細!AO572)</f>
        <v/>
      </c>
      <c r="AP578" s="300" t="str">
        <f>IF(明細!AP572="","",明細!AP572)</f>
        <v/>
      </c>
      <c r="AQ578" s="301" t="str">
        <f>IF(明細!AQ572="","",明細!AQ572)</f>
        <v/>
      </c>
      <c r="AR578" s="302" t="str">
        <f>IF(明細!AR572="","",明細!AR572)</f>
        <v/>
      </c>
      <c r="AU578" s="360"/>
      <c r="AV578" s="368"/>
      <c r="AW578" s="446" t="str">
        <f>IF(明細!AV572="","",明細!AV572)</f>
        <v/>
      </c>
      <c r="AX578" s="419" t="str">
        <f>IF(明細!AT572="","",明細!AT572)</f>
        <v/>
      </c>
      <c r="AY578" s="280" t="str">
        <f>IF($AX578="","",VLOOKUP($AX578,リスト!$CL:$CM,2,FALSE))</f>
        <v/>
      </c>
      <c r="AZ578" s="3"/>
      <c r="BA578" s="280" t="str">
        <f>IF(BB578="","",VLOOKUP(BB578,リスト!$K:$L,2,FALSE))</f>
        <v/>
      </c>
      <c r="BB578" s="3"/>
      <c r="BC578" s="3"/>
      <c r="BD578" s="87"/>
      <c r="BE578" s="280" t="str">
        <f>IF(BF578="","",VLOOKUP(BF578,リスト!$I:$J,2,FALSE))</f>
        <v/>
      </c>
      <c r="BF578" s="3"/>
      <c r="BG578" s="280" t="str">
        <f>IF(BH578="","",VLOOKUP(BH578,リスト!$M:$N,2,FALSE))</f>
        <v/>
      </c>
      <c r="BH578" s="282"/>
      <c r="BI578" s="280" t="str">
        <f>IF(BJ578="","",VLOOKUP(BJ578,リスト!$O:$P,2,FALSE))</f>
        <v/>
      </c>
      <c r="BJ578" s="24"/>
      <c r="BM578" s="451" t="str">
        <f>IF(明細!AV572="","",明細!AV572)</f>
        <v/>
      </c>
      <c r="BN578" s="453" t="str">
        <f>IF(明細!AT572="","",明細!AT572)</f>
        <v/>
      </c>
      <c r="BO578" s="280" t="str">
        <f>IF($BN578="","",VLOOKUP($BN578,リスト!$CL:$CM,2,FALSE))</f>
        <v/>
      </c>
      <c r="BP578" s="280" t="str">
        <f>IF(BQ578="","",VLOOKUP(BQ578,リスト!$K$5:$L$7,2,FALSE))</f>
        <v/>
      </c>
      <c r="BQ578" s="13"/>
      <c r="BR578" s="13"/>
      <c r="BS578" s="47"/>
      <c r="BT578" s="280" t="str">
        <f>IF(BU578="","",VLOOKUP(BU578,リスト!I569:J587,2,FALSE))</f>
        <v/>
      </c>
      <c r="BU578" s="13"/>
      <c r="BV578" s="13"/>
      <c r="BW578" s="282"/>
      <c r="BX578" s="282"/>
      <c r="BY578" s="280" t="str">
        <f>IF(BZ578="","",VLOOKUP(BZ578,リスト!$S$5:$T$6,2,FALSE))</f>
        <v/>
      </c>
      <c r="BZ578" s="3"/>
      <c r="CA578" s="3"/>
      <c r="CB578" s="81"/>
      <c r="CC578" s="280" t="str">
        <f t="shared" si="75"/>
        <v/>
      </c>
      <c r="CD578" s="83"/>
      <c r="CE578" s="83"/>
      <c r="CF578" s="83"/>
      <c r="CG578" s="83"/>
      <c r="CH578" s="282" t="str">
        <f t="shared" si="76"/>
        <v/>
      </c>
      <c r="CI578" s="83"/>
      <c r="CJ578" s="280" t="str">
        <f t="shared" si="77"/>
        <v/>
      </c>
      <c r="CK578" s="87"/>
      <c r="CL578" s="78"/>
      <c r="CM578" s="83"/>
      <c r="CN578" s="83"/>
      <c r="CO578" s="83"/>
      <c r="CP578" s="280" t="str">
        <f t="shared" si="82"/>
        <v/>
      </c>
      <c r="CQ578" s="81"/>
      <c r="CR578" s="280" t="str">
        <f t="shared" si="83"/>
        <v/>
      </c>
      <c r="CS578" s="3"/>
      <c r="CT578" s="3"/>
      <c r="CU578" s="280" t="str">
        <f>IF(CV578="","",VLOOKUP(CV578,リスト!$V$5:$W$6,2,FALSE))</f>
        <v/>
      </c>
      <c r="CV578" s="3"/>
      <c r="CW578" s="280" t="str">
        <f>IF(CX578="","",VLOOKUP(CX578,リスト!$X$5:$Y$6,2,FALSE))</f>
        <v/>
      </c>
      <c r="CX578" s="3"/>
      <c r="CY578" s="77"/>
      <c r="CZ578" s="77"/>
      <c r="DA578" s="75"/>
      <c r="DB578" s="75"/>
      <c r="DC578" s="75"/>
      <c r="DD578" s="75"/>
      <c r="DE578" s="280" t="str">
        <f>IF(DF578="","",VLOOKUP(DF578,リスト!$Z$5:$AA$10,2,FALSE))</f>
        <v/>
      </c>
      <c r="DF578" s="3"/>
      <c r="DG578" s="280" t="str">
        <f>IF(DH578="","",VLOOKUP(DH578,リスト!$AB$5:$AC$12,2,FALSE))</f>
        <v/>
      </c>
      <c r="DH578" s="63"/>
      <c r="DI578" s="280" t="str">
        <f>IF(DJ578="","",VLOOKUP(DJ578,リスト!$AD$5:$AE$7,2,FALSE))</f>
        <v/>
      </c>
      <c r="DJ578" s="3"/>
      <c r="DK578" s="280" t="str">
        <f>IF(DL578="","",VLOOKUP(DL578,リスト!$AF$5:$AG$10,2,FALSE))</f>
        <v/>
      </c>
      <c r="DL578" s="3"/>
      <c r="DM578" s="280" t="str">
        <f>IF(DN578="","",VLOOKUP(DN578,リスト!$AH$5:$AI$6,2,FALSE))</f>
        <v/>
      </c>
      <c r="DN578" s="3"/>
      <c r="DO578" s="280" t="str">
        <f>IF(DP578="","",VLOOKUP(DP578,リスト!$AJ$5:$AK$6,2,FALSE))</f>
        <v/>
      </c>
      <c r="DP578" s="3"/>
      <c r="DQ578" s="280" t="str">
        <f>IF(DR578="","",VLOOKUP(DR578,リスト!$AL$5:$AM$7,2,FALSE))</f>
        <v/>
      </c>
      <c r="DR578" s="3"/>
      <c r="DS578" s="13"/>
      <c r="DT578" s="85"/>
      <c r="DU578" s="85"/>
      <c r="DV578" s="281" t="str">
        <f>IF(DW578="","",VLOOKUP(DW578,リスト!$AN$5:$AO$6,2,FALSE))</f>
        <v/>
      </c>
      <c r="DW578" s="13"/>
      <c r="DX578" s="341"/>
      <c r="DY578" s="345"/>
      <c r="DZ578" s="341"/>
      <c r="EA578" s="345"/>
      <c r="EB578" s="280" t="str">
        <f>IF(EC578="","",VLOOKUP(EC578,リスト!$AW$5:$AX$8,2,FALSE))</f>
        <v/>
      </c>
      <c r="EC578" s="3"/>
      <c r="ED578" s="85"/>
      <c r="EE578" s="280" t="str">
        <f>IF(EF578="","",VLOOKUP(EF578,リスト!$AY$5:$AZ$10,2,FALSE))</f>
        <v/>
      </c>
      <c r="EF578" s="3"/>
      <c r="EG578" s="280" t="str">
        <f>IF(EH578="","",VLOOKUP(EH578,リスト!$BA$5:$BB$10,2,FALSE))</f>
        <v/>
      </c>
      <c r="EH578" s="3"/>
      <c r="EI578" s="280" t="str">
        <f>IF(EJ578="","",VLOOKUP(EJ578,リスト!$BC$5:$BD$10,2,FALSE))</f>
        <v/>
      </c>
      <c r="EJ578" s="3"/>
      <c r="EK578" s="280" t="str">
        <f>IF(EL578="","",VLOOKUP(EL578,リスト!$BE$5:$BF$10,2,FALSE))</f>
        <v/>
      </c>
      <c r="EL578" s="3"/>
      <c r="EM578" s="78"/>
      <c r="EN578" s="73"/>
      <c r="EO578" s="73"/>
      <c r="EP578" s="13"/>
      <c r="EQ578" s="13"/>
      <c r="ER578" s="280" t="str">
        <f>IF(ES578="","",VLOOKUP(ES578,リスト!$BG$5:$BH$10,2,FALSE))</f>
        <v/>
      </c>
      <c r="ES578" s="13"/>
      <c r="ET578" s="13"/>
      <c r="EU578" s="13"/>
      <c r="EV578" s="13"/>
      <c r="EW578" s="13"/>
      <c r="EX578" s="81"/>
      <c r="EY578" s="81"/>
      <c r="EZ578" s="26"/>
      <c r="FA578" s="281" t="str">
        <f>IF($EZ578="","",INDEX(リスト!$BI$5:$BJ$40,MATCH($EZ578,リスト!$BJ$5:$BJ$40,0),1))</f>
        <v/>
      </c>
      <c r="FB578" s="280" t="str">
        <f>IF(FC578="","",VLOOKUP(FC578,リスト!$BK:$BL,2,FALSE))</f>
        <v/>
      </c>
      <c r="FC578" s="13"/>
      <c r="FD578" s="331"/>
      <c r="FE578" s="3"/>
      <c r="FF578" s="280" t="str">
        <f>IF(FG578="","",VLOOKUP(FG578,リスト!$BO$5:$BP$6,2,FALSE))</f>
        <v/>
      </c>
      <c r="FG578" s="3"/>
      <c r="FH578" s="280" t="str">
        <f>IF(FI578="","",VLOOKUP(FI578,リスト!$BQ$5:$BR$8,2,FALSE))</f>
        <v/>
      </c>
      <c r="FI578" s="3"/>
      <c r="FJ578" s="282"/>
      <c r="FK578" s="280" t="str">
        <f>IF(FL578="","",VLOOKUP(FL578,リスト!$BS$5:$BT$6,2,FALSE))</f>
        <v/>
      </c>
      <c r="FL578" s="63"/>
      <c r="FM578" s="13"/>
      <c r="FN578" s="13"/>
      <c r="FO578" s="13"/>
      <c r="FP578" s="283" t="str">
        <f t="shared" si="78"/>
        <v/>
      </c>
      <c r="FQ578" s="283" t="str">
        <f t="shared" si="78"/>
        <v/>
      </c>
      <c r="FR578" s="13"/>
      <c r="FS578" s="85"/>
      <c r="FT578" s="85"/>
      <c r="FU578" s="281" t="str">
        <f t="shared" si="79"/>
        <v/>
      </c>
      <c r="FV578" s="280" t="str">
        <f>IF(FW578="","",VLOOKUP(FW578,リスト!$BV$5:$BW$10,2,FALSE))</f>
        <v/>
      </c>
      <c r="FW578" s="26"/>
      <c r="FX578" s="282" t="str">
        <f t="shared" si="80"/>
        <v/>
      </c>
      <c r="FY578" s="280" t="str">
        <f>IF(FZ578="","",VLOOKUP(FZ578,リスト!$BX$5:$BY$6,2,FALSE))</f>
        <v/>
      </c>
      <c r="FZ578" s="3"/>
      <c r="GA578" s="280" t="str">
        <f>IF(GB578="","",VLOOKUP(GB578,リスト!$BZ$5:$CA$6,2,FALSE))</f>
        <v/>
      </c>
      <c r="GB578" s="13"/>
      <c r="GC578" s="281" t="str">
        <f>IF(GD578="","",VLOOKUP(GD578,リスト!$CB$5:$CC$6,2,FALSE))</f>
        <v/>
      </c>
      <c r="GD578" s="13"/>
      <c r="GE578" s="13"/>
      <c r="GF578" s="13"/>
      <c r="GG578" s="75"/>
      <c r="GH578" s="281" t="str">
        <f t="shared" si="81"/>
        <v/>
      </c>
      <c r="GI578" s="128"/>
      <c r="GJ578" s="281" t="str">
        <f>IF(GK578="","",VLOOKUP(GK578,リスト!$CD$5:$CE$6,2,FALSE))</f>
        <v/>
      </c>
      <c r="GK578" s="13"/>
      <c r="GL578" s="281" t="str">
        <f>IF(GM578="","",VLOOKUP(GM578,リスト!$CF$5:$CG$5,2,FALSE))</f>
        <v/>
      </c>
      <c r="GM578" s="26"/>
      <c r="GN578" s="280" t="str">
        <f>IF(GO578="","",VLOOKUP(GO578,リスト!$CH$5:$CI$5,2,FALSE))</f>
        <v/>
      </c>
      <c r="GO578" s="284"/>
      <c r="GP578" s="284"/>
      <c r="GQ578" s="284"/>
      <c r="GR578" s="284"/>
      <c r="GS578" s="284"/>
      <c r="GT578" s="284"/>
      <c r="GU578" s="284"/>
      <c r="GV578" s="284"/>
      <c r="GW578" s="284"/>
      <c r="GX578" s="285"/>
    </row>
    <row r="579" spans="2:206" s="177" customFormat="1" ht="24.75" hidden="1" customHeight="1" outlineLevel="1">
      <c r="B579" s="286" t="str">
        <f>IF(明細!B573="","",明細!B573)</f>
        <v/>
      </c>
      <c r="C579" s="287" t="str">
        <f>IF(明細!C573="","",明細!C573)</f>
        <v/>
      </c>
      <c r="D579" s="265" t="str">
        <f>IF(明細!D573="","",明細!D573)</f>
        <v/>
      </c>
      <c r="E579" s="265" t="str">
        <f>IF(明細!E573="","",明細!E573)</f>
        <v/>
      </c>
      <c r="F579" s="265" t="str">
        <f>IF(明細!F573="","",明細!F573)</f>
        <v/>
      </c>
      <c r="G579" s="265" t="str">
        <f>IF(明細!G573="","",明細!G573)</f>
        <v/>
      </c>
      <c r="H579" s="265" t="str">
        <f>IF(明細!H573="","",明細!H573)</f>
        <v/>
      </c>
      <c r="I579" s="265" t="str">
        <f>IF(明細!I573="","",明細!I573)</f>
        <v/>
      </c>
      <c r="J579" s="265" t="str">
        <f>IF(明細!J573="","",明細!J573)</f>
        <v/>
      </c>
      <c r="K579" s="265" t="str">
        <f>IF(明細!K573="","",明細!K573)</f>
        <v/>
      </c>
      <c r="L579" s="265" t="str">
        <f>IF(明細!L573="","",明細!L573)</f>
        <v/>
      </c>
      <c r="M579" s="265" t="str">
        <f>IF(明細!M573="","",明細!M573)</f>
        <v/>
      </c>
      <c r="N579" s="265" t="str">
        <f>IF(明細!N573="","",明細!N573)</f>
        <v/>
      </c>
      <c r="O579" s="265" t="str">
        <f>IF(明細!O573="","",明細!O573)</f>
        <v/>
      </c>
      <c r="P579" s="265" t="str">
        <f>IF(明細!P573="","",明細!P573)</f>
        <v/>
      </c>
      <c r="Q579" s="265" t="str">
        <f>IF(明細!Q573="","",明細!Q573)</f>
        <v/>
      </c>
      <c r="R579" s="289" t="str">
        <f>IF(明細!R573="","",明細!R573)</f>
        <v/>
      </c>
      <c r="S579" s="291" t="str">
        <f>IF(明細!S573="","",明細!S573)</f>
        <v/>
      </c>
      <c r="T579" s="291" t="str">
        <f>IF(明細!T573="","",明細!T573)</f>
        <v/>
      </c>
      <c r="U579" s="291" t="str">
        <f>IF(明細!U573="","",明細!U573)</f>
        <v/>
      </c>
      <c r="V579" s="292" t="str">
        <f>IF(明細!V573="","",明細!V573)</f>
        <v>個</v>
      </c>
      <c r="W579" s="292" t="str">
        <f>IF(明細!W573="","",明細!W573)</f>
        <v/>
      </c>
      <c r="X579" s="293" t="str">
        <f>IF(明細!X573="","",明細!X573)</f>
        <v/>
      </c>
      <c r="Y579" s="134" t="str">
        <f>IF(明細!Y573="","",明細!Y573)</f>
        <v/>
      </c>
      <c r="Z579" s="135" t="str">
        <f>IF(明細!Z573="","",明細!Z573)</f>
        <v/>
      </c>
      <c r="AA579" s="134" t="str">
        <f>IF(明細!AA573="","",明細!AA573)</f>
        <v/>
      </c>
      <c r="AB579" s="303" t="str">
        <f>IF(明細!AB573="","",明細!AB573)</f>
        <v/>
      </c>
      <c r="AC579" s="134" t="str">
        <f>IF(明細!AC573="","",明細!AC573)</f>
        <v/>
      </c>
      <c r="AD579" s="183" t="str">
        <f>IF(明細!AD573="","",明細!AD573)</f>
        <v/>
      </c>
      <c r="AE579" s="184">
        <f>IF(明細!AE573="","",明細!AE573)</f>
        <v>0.1</v>
      </c>
      <c r="AF579" s="185" t="str">
        <f>IF(明細!AF573="","",明細!AF573)</f>
        <v/>
      </c>
      <c r="AG579" s="186" t="str">
        <f>IF(明細!AG573="","",明細!AG573)</f>
        <v/>
      </c>
      <c r="AH579" s="186" t="str">
        <f>IF(明細!AH573="","",明細!AH573)</f>
        <v/>
      </c>
      <c r="AI579" s="187" t="str">
        <f>IF(明細!AI573="","",明細!AI573)</f>
        <v/>
      </c>
      <c r="AJ579" s="296" t="str">
        <f>IF(明細!AJ573="","",明細!AJ573)</f>
        <v/>
      </c>
      <c r="AK579" s="297" t="str">
        <f>IF(明細!AK573="","",明細!AK573)</f>
        <v/>
      </c>
      <c r="AL579" s="298" t="str">
        <f>IF(明細!AL573="","",明細!AL573)</f>
        <v/>
      </c>
      <c r="AM579" s="299" t="str">
        <f>IF(明細!AM573="","",明細!AM573)</f>
        <v/>
      </c>
      <c r="AN579" s="300" t="str">
        <f>IF(明細!AN573="","",明細!AN573)</f>
        <v/>
      </c>
      <c r="AO579" s="300" t="str">
        <f>IF(明細!AO573="","",明細!AO573)</f>
        <v/>
      </c>
      <c r="AP579" s="300" t="str">
        <f>IF(明細!AP573="","",明細!AP573)</f>
        <v/>
      </c>
      <c r="AQ579" s="301" t="str">
        <f>IF(明細!AQ573="","",明細!AQ573)</f>
        <v/>
      </c>
      <c r="AR579" s="302" t="str">
        <f>IF(明細!AR573="","",明細!AR573)</f>
        <v/>
      </c>
      <c r="AU579" s="360"/>
      <c r="AV579" s="368"/>
      <c r="AW579" s="446" t="str">
        <f>IF(明細!AV573="","",明細!AV573)</f>
        <v/>
      </c>
      <c r="AX579" s="419" t="str">
        <f>IF(明細!AT573="","",明細!AT573)</f>
        <v/>
      </c>
      <c r="AY579" s="280" t="str">
        <f>IF($AX579="","",VLOOKUP($AX579,リスト!$CL:$CM,2,FALSE))</f>
        <v/>
      </c>
      <c r="AZ579" s="3"/>
      <c r="BA579" s="280" t="str">
        <f>IF(BB579="","",VLOOKUP(BB579,リスト!$K:$L,2,FALSE))</f>
        <v/>
      </c>
      <c r="BB579" s="3"/>
      <c r="BC579" s="3"/>
      <c r="BD579" s="87"/>
      <c r="BE579" s="280" t="str">
        <f>IF(BF579="","",VLOOKUP(BF579,リスト!$I:$J,2,FALSE))</f>
        <v/>
      </c>
      <c r="BF579" s="3"/>
      <c r="BG579" s="280" t="str">
        <f>IF(BH579="","",VLOOKUP(BH579,リスト!$M:$N,2,FALSE))</f>
        <v/>
      </c>
      <c r="BH579" s="282"/>
      <c r="BI579" s="280" t="str">
        <f>IF(BJ579="","",VLOOKUP(BJ579,リスト!$O:$P,2,FALSE))</f>
        <v/>
      </c>
      <c r="BJ579" s="24"/>
      <c r="BM579" s="451" t="str">
        <f>IF(明細!AV573="","",明細!AV573)</f>
        <v/>
      </c>
      <c r="BN579" s="453" t="str">
        <f>IF(明細!AT573="","",明細!AT573)</f>
        <v/>
      </c>
      <c r="BO579" s="280" t="str">
        <f>IF($BN579="","",VLOOKUP($BN579,リスト!$CL:$CM,2,FALSE))</f>
        <v/>
      </c>
      <c r="BP579" s="280" t="str">
        <f>IF(BQ579="","",VLOOKUP(BQ579,リスト!$K$5:$L$7,2,FALSE))</f>
        <v/>
      </c>
      <c r="BQ579" s="13"/>
      <c r="BR579" s="13"/>
      <c r="BS579" s="47"/>
      <c r="BT579" s="280" t="str">
        <f>IF(BU579="","",VLOOKUP(BU579,リスト!I570:J588,2,FALSE))</f>
        <v/>
      </c>
      <c r="BU579" s="13"/>
      <c r="BV579" s="13"/>
      <c r="BW579" s="282"/>
      <c r="BX579" s="282"/>
      <c r="BY579" s="280" t="str">
        <f>IF(BZ579="","",VLOOKUP(BZ579,リスト!$S$5:$T$6,2,FALSE))</f>
        <v/>
      </c>
      <c r="BZ579" s="3"/>
      <c r="CA579" s="3"/>
      <c r="CB579" s="81"/>
      <c r="CC579" s="280" t="str">
        <f t="shared" si="75"/>
        <v/>
      </c>
      <c r="CD579" s="83"/>
      <c r="CE579" s="83"/>
      <c r="CF579" s="83"/>
      <c r="CG579" s="83"/>
      <c r="CH579" s="282" t="str">
        <f t="shared" si="76"/>
        <v/>
      </c>
      <c r="CI579" s="83"/>
      <c r="CJ579" s="280" t="str">
        <f t="shared" si="77"/>
        <v/>
      </c>
      <c r="CK579" s="87"/>
      <c r="CL579" s="78"/>
      <c r="CM579" s="83"/>
      <c r="CN579" s="83"/>
      <c r="CO579" s="83"/>
      <c r="CP579" s="280" t="str">
        <f t="shared" si="82"/>
        <v/>
      </c>
      <c r="CQ579" s="81"/>
      <c r="CR579" s="280" t="str">
        <f t="shared" si="83"/>
        <v/>
      </c>
      <c r="CS579" s="3"/>
      <c r="CT579" s="3"/>
      <c r="CU579" s="280" t="str">
        <f>IF(CV579="","",VLOOKUP(CV579,リスト!$V$5:$W$6,2,FALSE))</f>
        <v/>
      </c>
      <c r="CV579" s="3"/>
      <c r="CW579" s="280" t="str">
        <f>IF(CX579="","",VLOOKUP(CX579,リスト!$X$5:$Y$6,2,FALSE))</f>
        <v/>
      </c>
      <c r="CX579" s="3"/>
      <c r="CY579" s="77"/>
      <c r="CZ579" s="77"/>
      <c r="DA579" s="75"/>
      <c r="DB579" s="75"/>
      <c r="DC579" s="75"/>
      <c r="DD579" s="75"/>
      <c r="DE579" s="280" t="str">
        <f>IF(DF579="","",VLOOKUP(DF579,リスト!$Z$5:$AA$10,2,FALSE))</f>
        <v/>
      </c>
      <c r="DF579" s="3"/>
      <c r="DG579" s="280" t="str">
        <f>IF(DH579="","",VLOOKUP(DH579,リスト!$AB$5:$AC$12,2,FALSE))</f>
        <v/>
      </c>
      <c r="DH579" s="63"/>
      <c r="DI579" s="280" t="str">
        <f>IF(DJ579="","",VLOOKUP(DJ579,リスト!$AD$5:$AE$7,2,FALSE))</f>
        <v/>
      </c>
      <c r="DJ579" s="3"/>
      <c r="DK579" s="280" t="str">
        <f>IF(DL579="","",VLOOKUP(DL579,リスト!$AF$5:$AG$10,2,FALSE))</f>
        <v/>
      </c>
      <c r="DL579" s="3"/>
      <c r="DM579" s="280" t="str">
        <f>IF(DN579="","",VLOOKUP(DN579,リスト!$AH$5:$AI$6,2,FALSE))</f>
        <v/>
      </c>
      <c r="DN579" s="3"/>
      <c r="DO579" s="280" t="str">
        <f>IF(DP579="","",VLOOKUP(DP579,リスト!$AJ$5:$AK$6,2,FALSE))</f>
        <v/>
      </c>
      <c r="DP579" s="3"/>
      <c r="DQ579" s="280" t="str">
        <f>IF(DR579="","",VLOOKUP(DR579,リスト!$AL$5:$AM$7,2,FALSE))</f>
        <v/>
      </c>
      <c r="DR579" s="3"/>
      <c r="DS579" s="13"/>
      <c r="DT579" s="85"/>
      <c r="DU579" s="85"/>
      <c r="DV579" s="281" t="str">
        <f>IF(DW579="","",VLOOKUP(DW579,リスト!$AN$5:$AO$6,2,FALSE))</f>
        <v/>
      </c>
      <c r="DW579" s="13"/>
      <c r="DX579" s="341"/>
      <c r="DY579" s="345"/>
      <c r="DZ579" s="341"/>
      <c r="EA579" s="345"/>
      <c r="EB579" s="280" t="str">
        <f>IF(EC579="","",VLOOKUP(EC579,リスト!$AW$5:$AX$8,2,FALSE))</f>
        <v/>
      </c>
      <c r="EC579" s="3"/>
      <c r="ED579" s="85"/>
      <c r="EE579" s="280" t="str">
        <f>IF(EF579="","",VLOOKUP(EF579,リスト!$AY$5:$AZ$10,2,FALSE))</f>
        <v/>
      </c>
      <c r="EF579" s="3"/>
      <c r="EG579" s="280" t="str">
        <f>IF(EH579="","",VLOOKUP(EH579,リスト!$BA$5:$BB$10,2,FALSE))</f>
        <v/>
      </c>
      <c r="EH579" s="3"/>
      <c r="EI579" s="280" t="str">
        <f>IF(EJ579="","",VLOOKUP(EJ579,リスト!$BC$5:$BD$10,2,FALSE))</f>
        <v/>
      </c>
      <c r="EJ579" s="3"/>
      <c r="EK579" s="280" t="str">
        <f>IF(EL579="","",VLOOKUP(EL579,リスト!$BE$5:$BF$10,2,FALSE))</f>
        <v/>
      </c>
      <c r="EL579" s="3"/>
      <c r="EM579" s="78"/>
      <c r="EN579" s="73"/>
      <c r="EO579" s="73"/>
      <c r="EP579" s="13"/>
      <c r="EQ579" s="13"/>
      <c r="ER579" s="280" t="str">
        <f>IF(ES579="","",VLOOKUP(ES579,リスト!$BG$5:$BH$10,2,FALSE))</f>
        <v/>
      </c>
      <c r="ES579" s="13"/>
      <c r="ET579" s="13"/>
      <c r="EU579" s="13"/>
      <c r="EV579" s="13"/>
      <c r="EW579" s="13"/>
      <c r="EX579" s="81"/>
      <c r="EY579" s="81"/>
      <c r="EZ579" s="26"/>
      <c r="FA579" s="281" t="str">
        <f>IF($EZ579="","",INDEX(リスト!$BI$5:$BJ$40,MATCH($EZ579,リスト!$BJ$5:$BJ$40,0),1))</f>
        <v/>
      </c>
      <c r="FB579" s="280" t="str">
        <f>IF(FC579="","",VLOOKUP(FC579,リスト!$BK:$BL,2,FALSE))</f>
        <v/>
      </c>
      <c r="FC579" s="13"/>
      <c r="FD579" s="331"/>
      <c r="FE579" s="3"/>
      <c r="FF579" s="280" t="str">
        <f>IF(FG579="","",VLOOKUP(FG579,リスト!$BO$5:$BP$6,2,FALSE))</f>
        <v/>
      </c>
      <c r="FG579" s="3"/>
      <c r="FH579" s="280" t="str">
        <f>IF(FI579="","",VLOOKUP(FI579,リスト!$BQ$5:$BR$8,2,FALSE))</f>
        <v/>
      </c>
      <c r="FI579" s="3"/>
      <c r="FJ579" s="282"/>
      <c r="FK579" s="280" t="str">
        <f>IF(FL579="","",VLOOKUP(FL579,リスト!$BS$5:$BT$6,2,FALSE))</f>
        <v/>
      </c>
      <c r="FL579" s="63"/>
      <c r="FM579" s="13"/>
      <c r="FN579" s="13"/>
      <c r="FO579" s="13"/>
      <c r="FP579" s="283" t="str">
        <f t="shared" si="78"/>
        <v/>
      </c>
      <c r="FQ579" s="283" t="str">
        <f t="shared" si="78"/>
        <v/>
      </c>
      <c r="FR579" s="13"/>
      <c r="FS579" s="85"/>
      <c r="FT579" s="85"/>
      <c r="FU579" s="281" t="str">
        <f t="shared" si="79"/>
        <v/>
      </c>
      <c r="FV579" s="280" t="str">
        <f>IF(FW579="","",VLOOKUP(FW579,リスト!$BV$5:$BW$10,2,FALSE))</f>
        <v/>
      </c>
      <c r="FW579" s="26"/>
      <c r="FX579" s="282" t="str">
        <f t="shared" si="80"/>
        <v/>
      </c>
      <c r="FY579" s="280" t="str">
        <f>IF(FZ579="","",VLOOKUP(FZ579,リスト!$BX$5:$BY$6,2,FALSE))</f>
        <v/>
      </c>
      <c r="FZ579" s="3"/>
      <c r="GA579" s="280" t="str">
        <f>IF(GB579="","",VLOOKUP(GB579,リスト!$BZ$5:$CA$6,2,FALSE))</f>
        <v/>
      </c>
      <c r="GB579" s="13"/>
      <c r="GC579" s="281" t="str">
        <f>IF(GD579="","",VLOOKUP(GD579,リスト!$CB$5:$CC$6,2,FALSE))</f>
        <v/>
      </c>
      <c r="GD579" s="13"/>
      <c r="GE579" s="13"/>
      <c r="GF579" s="13"/>
      <c r="GG579" s="75"/>
      <c r="GH579" s="281" t="str">
        <f t="shared" si="81"/>
        <v/>
      </c>
      <c r="GI579" s="128"/>
      <c r="GJ579" s="281" t="str">
        <f>IF(GK579="","",VLOOKUP(GK579,リスト!$CD$5:$CE$6,2,FALSE))</f>
        <v/>
      </c>
      <c r="GK579" s="13"/>
      <c r="GL579" s="281" t="str">
        <f>IF(GM579="","",VLOOKUP(GM579,リスト!$CF$5:$CG$5,2,FALSE))</f>
        <v/>
      </c>
      <c r="GM579" s="26"/>
      <c r="GN579" s="280" t="str">
        <f>IF(GO579="","",VLOOKUP(GO579,リスト!$CH$5:$CI$5,2,FALSE))</f>
        <v/>
      </c>
      <c r="GO579" s="284"/>
      <c r="GP579" s="284"/>
      <c r="GQ579" s="284"/>
      <c r="GR579" s="284"/>
      <c r="GS579" s="284"/>
      <c r="GT579" s="284"/>
      <c r="GU579" s="284"/>
      <c r="GV579" s="284"/>
      <c r="GW579" s="284"/>
      <c r="GX579" s="285"/>
    </row>
    <row r="580" spans="2:206" s="177" customFormat="1" ht="24.75" hidden="1" customHeight="1" outlineLevel="1">
      <c r="B580" s="286" t="str">
        <f>IF(明細!B574="","",明細!B574)</f>
        <v/>
      </c>
      <c r="C580" s="287" t="str">
        <f>IF(明細!C574="","",明細!C574)</f>
        <v/>
      </c>
      <c r="D580" s="265" t="str">
        <f>IF(明細!D574="","",明細!D574)</f>
        <v/>
      </c>
      <c r="E580" s="265" t="str">
        <f>IF(明細!E574="","",明細!E574)</f>
        <v/>
      </c>
      <c r="F580" s="265" t="str">
        <f>IF(明細!F574="","",明細!F574)</f>
        <v/>
      </c>
      <c r="G580" s="265" t="str">
        <f>IF(明細!G574="","",明細!G574)</f>
        <v/>
      </c>
      <c r="H580" s="265" t="str">
        <f>IF(明細!H574="","",明細!H574)</f>
        <v/>
      </c>
      <c r="I580" s="265" t="str">
        <f>IF(明細!I574="","",明細!I574)</f>
        <v/>
      </c>
      <c r="J580" s="265" t="str">
        <f>IF(明細!J574="","",明細!J574)</f>
        <v/>
      </c>
      <c r="K580" s="265" t="str">
        <f>IF(明細!K574="","",明細!K574)</f>
        <v/>
      </c>
      <c r="L580" s="265" t="str">
        <f>IF(明細!L574="","",明細!L574)</f>
        <v/>
      </c>
      <c r="M580" s="265" t="str">
        <f>IF(明細!M574="","",明細!M574)</f>
        <v/>
      </c>
      <c r="N580" s="265" t="str">
        <f>IF(明細!N574="","",明細!N574)</f>
        <v/>
      </c>
      <c r="O580" s="265" t="str">
        <f>IF(明細!O574="","",明細!O574)</f>
        <v/>
      </c>
      <c r="P580" s="265" t="str">
        <f>IF(明細!P574="","",明細!P574)</f>
        <v/>
      </c>
      <c r="Q580" s="265" t="str">
        <f>IF(明細!Q574="","",明細!Q574)</f>
        <v/>
      </c>
      <c r="R580" s="289" t="str">
        <f>IF(明細!R574="","",明細!R574)</f>
        <v/>
      </c>
      <c r="S580" s="291" t="str">
        <f>IF(明細!S574="","",明細!S574)</f>
        <v/>
      </c>
      <c r="T580" s="291" t="str">
        <f>IF(明細!T574="","",明細!T574)</f>
        <v/>
      </c>
      <c r="U580" s="291" t="str">
        <f>IF(明細!U574="","",明細!U574)</f>
        <v/>
      </c>
      <c r="V580" s="292" t="str">
        <f>IF(明細!V574="","",明細!V574)</f>
        <v>個</v>
      </c>
      <c r="W580" s="292" t="str">
        <f>IF(明細!W574="","",明細!W574)</f>
        <v/>
      </c>
      <c r="X580" s="293" t="str">
        <f>IF(明細!X574="","",明細!X574)</f>
        <v/>
      </c>
      <c r="Y580" s="134" t="str">
        <f>IF(明細!Y574="","",明細!Y574)</f>
        <v/>
      </c>
      <c r="Z580" s="135" t="str">
        <f>IF(明細!Z574="","",明細!Z574)</f>
        <v/>
      </c>
      <c r="AA580" s="134" t="str">
        <f>IF(明細!AA574="","",明細!AA574)</f>
        <v/>
      </c>
      <c r="AB580" s="303" t="str">
        <f>IF(明細!AB574="","",明細!AB574)</f>
        <v/>
      </c>
      <c r="AC580" s="134" t="str">
        <f>IF(明細!AC574="","",明細!AC574)</f>
        <v/>
      </c>
      <c r="AD580" s="183" t="str">
        <f>IF(明細!AD574="","",明細!AD574)</f>
        <v/>
      </c>
      <c r="AE580" s="184">
        <f>IF(明細!AE574="","",明細!AE574)</f>
        <v>0.1</v>
      </c>
      <c r="AF580" s="185" t="str">
        <f>IF(明細!AF574="","",明細!AF574)</f>
        <v/>
      </c>
      <c r="AG580" s="186" t="str">
        <f>IF(明細!AG574="","",明細!AG574)</f>
        <v/>
      </c>
      <c r="AH580" s="186" t="str">
        <f>IF(明細!AH574="","",明細!AH574)</f>
        <v/>
      </c>
      <c r="AI580" s="187" t="str">
        <f>IF(明細!AI574="","",明細!AI574)</f>
        <v/>
      </c>
      <c r="AJ580" s="296" t="str">
        <f>IF(明細!AJ574="","",明細!AJ574)</f>
        <v/>
      </c>
      <c r="AK580" s="297" t="str">
        <f>IF(明細!AK574="","",明細!AK574)</f>
        <v/>
      </c>
      <c r="AL580" s="298" t="str">
        <f>IF(明細!AL574="","",明細!AL574)</f>
        <v/>
      </c>
      <c r="AM580" s="299" t="str">
        <f>IF(明細!AM574="","",明細!AM574)</f>
        <v/>
      </c>
      <c r="AN580" s="300" t="str">
        <f>IF(明細!AN574="","",明細!AN574)</f>
        <v/>
      </c>
      <c r="AO580" s="300" t="str">
        <f>IF(明細!AO574="","",明細!AO574)</f>
        <v/>
      </c>
      <c r="AP580" s="300" t="str">
        <f>IF(明細!AP574="","",明細!AP574)</f>
        <v/>
      </c>
      <c r="AQ580" s="301" t="str">
        <f>IF(明細!AQ574="","",明細!AQ574)</f>
        <v/>
      </c>
      <c r="AR580" s="302" t="str">
        <f>IF(明細!AR574="","",明細!AR574)</f>
        <v/>
      </c>
      <c r="AU580" s="360"/>
      <c r="AV580" s="368"/>
      <c r="AW580" s="446" t="str">
        <f>IF(明細!AV574="","",明細!AV574)</f>
        <v/>
      </c>
      <c r="AX580" s="419" t="str">
        <f>IF(明細!AT574="","",明細!AT574)</f>
        <v/>
      </c>
      <c r="AY580" s="280" t="str">
        <f>IF($AX580="","",VLOOKUP($AX580,リスト!$CL:$CM,2,FALSE))</f>
        <v/>
      </c>
      <c r="AZ580" s="3"/>
      <c r="BA580" s="280" t="str">
        <f>IF(BB580="","",VLOOKUP(BB580,リスト!$K:$L,2,FALSE))</f>
        <v/>
      </c>
      <c r="BB580" s="3"/>
      <c r="BC580" s="3"/>
      <c r="BD580" s="87"/>
      <c r="BE580" s="280" t="str">
        <f>IF(BF580="","",VLOOKUP(BF580,リスト!$I:$J,2,FALSE))</f>
        <v/>
      </c>
      <c r="BF580" s="3"/>
      <c r="BG580" s="280" t="str">
        <f>IF(BH580="","",VLOOKUP(BH580,リスト!$M:$N,2,FALSE))</f>
        <v/>
      </c>
      <c r="BH580" s="282"/>
      <c r="BI580" s="280" t="str">
        <f>IF(BJ580="","",VLOOKUP(BJ580,リスト!$O:$P,2,FALSE))</f>
        <v/>
      </c>
      <c r="BJ580" s="24"/>
      <c r="BM580" s="451" t="str">
        <f>IF(明細!AV574="","",明細!AV574)</f>
        <v/>
      </c>
      <c r="BN580" s="453" t="str">
        <f>IF(明細!AT574="","",明細!AT574)</f>
        <v/>
      </c>
      <c r="BO580" s="280" t="str">
        <f>IF($BN580="","",VLOOKUP($BN580,リスト!$CL:$CM,2,FALSE))</f>
        <v/>
      </c>
      <c r="BP580" s="280" t="str">
        <f>IF(BQ580="","",VLOOKUP(BQ580,リスト!$K$5:$L$7,2,FALSE))</f>
        <v/>
      </c>
      <c r="BQ580" s="13"/>
      <c r="BR580" s="13"/>
      <c r="BS580" s="47"/>
      <c r="BT580" s="280" t="str">
        <f>IF(BU580="","",VLOOKUP(BU580,リスト!I571:J589,2,FALSE))</f>
        <v/>
      </c>
      <c r="BU580" s="13"/>
      <c r="BV580" s="13"/>
      <c r="BW580" s="282"/>
      <c r="BX580" s="282"/>
      <c r="BY580" s="280" t="str">
        <f>IF(BZ580="","",VLOOKUP(BZ580,リスト!$S$5:$T$6,2,FALSE))</f>
        <v/>
      </c>
      <c r="BZ580" s="3"/>
      <c r="CA580" s="3"/>
      <c r="CB580" s="81"/>
      <c r="CC580" s="280" t="str">
        <f t="shared" si="75"/>
        <v/>
      </c>
      <c r="CD580" s="83"/>
      <c r="CE580" s="83"/>
      <c r="CF580" s="83"/>
      <c r="CG580" s="83"/>
      <c r="CH580" s="282" t="str">
        <f t="shared" si="76"/>
        <v/>
      </c>
      <c r="CI580" s="83"/>
      <c r="CJ580" s="280" t="str">
        <f t="shared" si="77"/>
        <v/>
      </c>
      <c r="CK580" s="87"/>
      <c r="CL580" s="78"/>
      <c r="CM580" s="83"/>
      <c r="CN580" s="83"/>
      <c r="CO580" s="83"/>
      <c r="CP580" s="280" t="str">
        <f t="shared" si="82"/>
        <v/>
      </c>
      <c r="CQ580" s="81"/>
      <c r="CR580" s="280" t="str">
        <f t="shared" si="83"/>
        <v/>
      </c>
      <c r="CS580" s="3"/>
      <c r="CT580" s="3"/>
      <c r="CU580" s="280" t="str">
        <f>IF(CV580="","",VLOOKUP(CV580,リスト!$V$5:$W$6,2,FALSE))</f>
        <v/>
      </c>
      <c r="CV580" s="3"/>
      <c r="CW580" s="280" t="str">
        <f>IF(CX580="","",VLOOKUP(CX580,リスト!$X$5:$Y$6,2,FALSE))</f>
        <v/>
      </c>
      <c r="CX580" s="3"/>
      <c r="CY580" s="77"/>
      <c r="CZ580" s="77"/>
      <c r="DA580" s="75"/>
      <c r="DB580" s="75"/>
      <c r="DC580" s="75"/>
      <c r="DD580" s="75"/>
      <c r="DE580" s="280" t="str">
        <f>IF(DF580="","",VLOOKUP(DF580,リスト!$Z$5:$AA$10,2,FALSE))</f>
        <v/>
      </c>
      <c r="DF580" s="3"/>
      <c r="DG580" s="280" t="str">
        <f>IF(DH580="","",VLOOKUP(DH580,リスト!$AB$5:$AC$12,2,FALSE))</f>
        <v/>
      </c>
      <c r="DH580" s="63"/>
      <c r="DI580" s="280" t="str">
        <f>IF(DJ580="","",VLOOKUP(DJ580,リスト!$AD$5:$AE$7,2,FALSE))</f>
        <v/>
      </c>
      <c r="DJ580" s="3"/>
      <c r="DK580" s="280" t="str">
        <f>IF(DL580="","",VLOOKUP(DL580,リスト!$AF$5:$AG$10,2,FALSE))</f>
        <v/>
      </c>
      <c r="DL580" s="3"/>
      <c r="DM580" s="280" t="str">
        <f>IF(DN580="","",VLOOKUP(DN580,リスト!$AH$5:$AI$6,2,FALSE))</f>
        <v/>
      </c>
      <c r="DN580" s="3"/>
      <c r="DO580" s="280" t="str">
        <f>IF(DP580="","",VLOOKUP(DP580,リスト!$AJ$5:$AK$6,2,FALSE))</f>
        <v/>
      </c>
      <c r="DP580" s="3"/>
      <c r="DQ580" s="280" t="str">
        <f>IF(DR580="","",VLOOKUP(DR580,リスト!$AL$5:$AM$7,2,FALSE))</f>
        <v/>
      </c>
      <c r="DR580" s="3"/>
      <c r="DS580" s="13"/>
      <c r="DT580" s="85"/>
      <c r="DU580" s="85"/>
      <c r="DV580" s="281" t="str">
        <f>IF(DW580="","",VLOOKUP(DW580,リスト!$AN$5:$AO$6,2,FALSE))</f>
        <v/>
      </c>
      <c r="DW580" s="13"/>
      <c r="DX580" s="341"/>
      <c r="DY580" s="345"/>
      <c r="DZ580" s="341"/>
      <c r="EA580" s="345"/>
      <c r="EB580" s="280" t="str">
        <f>IF(EC580="","",VLOOKUP(EC580,リスト!$AW$5:$AX$8,2,FALSE))</f>
        <v/>
      </c>
      <c r="EC580" s="3"/>
      <c r="ED580" s="85"/>
      <c r="EE580" s="280" t="str">
        <f>IF(EF580="","",VLOOKUP(EF580,リスト!$AY$5:$AZ$10,2,FALSE))</f>
        <v/>
      </c>
      <c r="EF580" s="3"/>
      <c r="EG580" s="280" t="str">
        <f>IF(EH580="","",VLOOKUP(EH580,リスト!$BA$5:$BB$10,2,FALSE))</f>
        <v/>
      </c>
      <c r="EH580" s="3"/>
      <c r="EI580" s="280" t="str">
        <f>IF(EJ580="","",VLOOKUP(EJ580,リスト!$BC$5:$BD$10,2,FALSE))</f>
        <v/>
      </c>
      <c r="EJ580" s="3"/>
      <c r="EK580" s="280" t="str">
        <f>IF(EL580="","",VLOOKUP(EL580,リスト!$BE$5:$BF$10,2,FALSE))</f>
        <v/>
      </c>
      <c r="EL580" s="3"/>
      <c r="EM580" s="78"/>
      <c r="EN580" s="73"/>
      <c r="EO580" s="73"/>
      <c r="EP580" s="13"/>
      <c r="EQ580" s="13"/>
      <c r="ER580" s="280" t="str">
        <f>IF(ES580="","",VLOOKUP(ES580,リスト!$BG$5:$BH$10,2,FALSE))</f>
        <v/>
      </c>
      <c r="ES580" s="13"/>
      <c r="ET580" s="13"/>
      <c r="EU580" s="13"/>
      <c r="EV580" s="13"/>
      <c r="EW580" s="13"/>
      <c r="EX580" s="81"/>
      <c r="EY580" s="81"/>
      <c r="EZ580" s="26"/>
      <c r="FA580" s="281" t="str">
        <f>IF($EZ580="","",INDEX(リスト!$BI$5:$BJ$40,MATCH($EZ580,リスト!$BJ$5:$BJ$40,0),1))</f>
        <v/>
      </c>
      <c r="FB580" s="280" t="str">
        <f>IF(FC580="","",VLOOKUP(FC580,リスト!$BK:$BL,2,FALSE))</f>
        <v/>
      </c>
      <c r="FC580" s="13"/>
      <c r="FD580" s="331"/>
      <c r="FE580" s="3"/>
      <c r="FF580" s="280" t="str">
        <f>IF(FG580="","",VLOOKUP(FG580,リスト!$BO$5:$BP$6,2,FALSE))</f>
        <v/>
      </c>
      <c r="FG580" s="3"/>
      <c r="FH580" s="280" t="str">
        <f>IF(FI580="","",VLOOKUP(FI580,リスト!$BQ$5:$BR$8,2,FALSE))</f>
        <v/>
      </c>
      <c r="FI580" s="3"/>
      <c r="FJ580" s="282"/>
      <c r="FK580" s="280" t="str">
        <f>IF(FL580="","",VLOOKUP(FL580,リスト!$BS$5:$BT$6,2,FALSE))</f>
        <v/>
      </c>
      <c r="FL580" s="63"/>
      <c r="FM580" s="13"/>
      <c r="FN580" s="13"/>
      <c r="FO580" s="13"/>
      <c r="FP580" s="283" t="str">
        <f t="shared" si="78"/>
        <v/>
      </c>
      <c r="FQ580" s="283" t="str">
        <f t="shared" si="78"/>
        <v/>
      </c>
      <c r="FR580" s="13"/>
      <c r="FS580" s="85"/>
      <c r="FT580" s="85"/>
      <c r="FU580" s="281" t="str">
        <f t="shared" si="79"/>
        <v/>
      </c>
      <c r="FV580" s="280" t="str">
        <f>IF(FW580="","",VLOOKUP(FW580,リスト!$BV$5:$BW$10,2,FALSE))</f>
        <v/>
      </c>
      <c r="FW580" s="26"/>
      <c r="FX580" s="282" t="str">
        <f t="shared" si="80"/>
        <v/>
      </c>
      <c r="FY580" s="280" t="str">
        <f>IF(FZ580="","",VLOOKUP(FZ580,リスト!$BX$5:$BY$6,2,FALSE))</f>
        <v/>
      </c>
      <c r="FZ580" s="3"/>
      <c r="GA580" s="280" t="str">
        <f>IF(GB580="","",VLOOKUP(GB580,リスト!$BZ$5:$CA$6,2,FALSE))</f>
        <v/>
      </c>
      <c r="GB580" s="13"/>
      <c r="GC580" s="281" t="str">
        <f>IF(GD580="","",VLOOKUP(GD580,リスト!$CB$5:$CC$6,2,FALSE))</f>
        <v/>
      </c>
      <c r="GD580" s="13"/>
      <c r="GE580" s="13"/>
      <c r="GF580" s="13"/>
      <c r="GG580" s="75"/>
      <c r="GH580" s="281" t="str">
        <f t="shared" si="81"/>
        <v/>
      </c>
      <c r="GI580" s="128"/>
      <c r="GJ580" s="281" t="str">
        <f>IF(GK580="","",VLOOKUP(GK580,リスト!$CD$5:$CE$6,2,FALSE))</f>
        <v/>
      </c>
      <c r="GK580" s="13"/>
      <c r="GL580" s="281" t="str">
        <f>IF(GM580="","",VLOOKUP(GM580,リスト!$CF$5:$CG$5,2,FALSE))</f>
        <v/>
      </c>
      <c r="GM580" s="26"/>
      <c r="GN580" s="280" t="str">
        <f>IF(GO580="","",VLOOKUP(GO580,リスト!$CH$5:$CI$5,2,FALSE))</f>
        <v/>
      </c>
      <c r="GO580" s="284"/>
      <c r="GP580" s="284"/>
      <c r="GQ580" s="284"/>
      <c r="GR580" s="284"/>
      <c r="GS580" s="284"/>
      <c r="GT580" s="284"/>
      <c r="GU580" s="284"/>
      <c r="GV580" s="284"/>
      <c r="GW580" s="284"/>
      <c r="GX580" s="285"/>
    </row>
    <row r="581" spans="2:206" s="177" customFormat="1" ht="24.75" hidden="1" customHeight="1" outlineLevel="1">
      <c r="B581" s="286" t="str">
        <f>IF(明細!B575="","",明細!B575)</f>
        <v/>
      </c>
      <c r="C581" s="287" t="str">
        <f>IF(明細!C575="","",明細!C575)</f>
        <v/>
      </c>
      <c r="D581" s="265" t="str">
        <f>IF(明細!D575="","",明細!D575)</f>
        <v/>
      </c>
      <c r="E581" s="265" t="str">
        <f>IF(明細!E575="","",明細!E575)</f>
        <v/>
      </c>
      <c r="F581" s="265" t="str">
        <f>IF(明細!F575="","",明細!F575)</f>
        <v/>
      </c>
      <c r="G581" s="265" t="str">
        <f>IF(明細!G575="","",明細!G575)</f>
        <v/>
      </c>
      <c r="H581" s="265" t="str">
        <f>IF(明細!H575="","",明細!H575)</f>
        <v/>
      </c>
      <c r="I581" s="265" t="str">
        <f>IF(明細!I575="","",明細!I575)</f>
        <v/>
      </c>
      <c r="J581" s="265" t="str">
        <f>IF(明細!J575="","",明細!J575)</f>
        <v/>
      </c>
      <c r="K581" s="265" t="str">
        <f>IF(明細!K575="","",明細!K575)</f>
        <v/>
      </c>
      <c r="L581" s="265" t="str">
        <f>IF(明細!L575="","",明細!L575)</f>
        <v/>
      </c>
      <c r="M581" s="265" t="str">
        <f>IF(明細!M575="","",明細!M575)</f>
        <v/>
      </c>
      <c r="N581" s="265" t="str">
        <f>IF(明細!N575="","",明細!N575)</f>
        <v/>
      </c>
      <c r="O581" s="265" t="str">
        <f>IF(明細!O575="","",明細!O575)</f>
        <v/>
      </c>
      <c r="P581" s="265" t="str">
        <f>IF(明細!P575="","",明細!P575)</f>
        <v/>
      </c>
      <c r="Q581" s="265" t="str">
        <f>IF(明細!Q575="","",明細!Q575)</f>
        <v/>
      </c>
      <c r="R581" s="289" t="str">
        <f>IF(明細!R575="","",明細!R575)</f>
        <v/>
      </c>
      <c r="S581" s="291" t="str">
        <f>IF(明細!S575="","",明細!S575)</f>
        <v/>
      </c>
      <c r="T581" s="291" t="str">
        <f>IF(明細!T575="","",明細!T575)</f>
        <v/>
      </c>
      <c r="U581" s="291" t="str">
        <f>IF(明細!U575="","",明細!U575)</f>
        <v/>
      </c>
      <c r="V581" s="292" t="str">
        <f>IF(明細!V575="","",明細!V575)</f>
        <v>個</v>
      </c>
      <c r="W581" s="292" t="str">
        <f>IF(明細!W575="","",明細!W575)</f>
        <v/>
      </c>
      <c r="X581" s="293" t="str">
        <f>IF(明細!X575="","",明細!X575)</f>
        <v/>
      </c>
      <c r="Y581" s="134" t="str">
        <f>IF(明細!Y575="","",明細!Y575)</f>
        <v/>
      </c>
      <c r="Z581" s="135" t="str">
        <f>IF(明細!Z575="","",明細!Z575)</f>
        <v/>
      </c>
      <c r="AA581" s="134" t="str">
        <f>IF(明細!AA575="","",明細!AA575)</f>
        <v/>
      </c>
      <c r="AB581" s="303" t="str">
        <f>IF(明細!AB575="","",明細!AB575)</f>
        <v/>
      </c>
      <c r="AC581" s="134" t="str">
        <f>IF(明細!AC575="","",明細!AC575)</f>
        <v/>
      </c>
      <c r="AD581" s="183" t="str">
        <f>IF(明細!AD575="","",明細!AD575)</f>
        <v/>
      </c>
      <c r="AE581" s="184">
        <f>IF(明細!AE575="","",明細!AE575)</f>
        <v>0.1</v>
      </c>
      <c r="AF581" s="185" t="str">
        <f>IF(明細!AF575="","",明細!AF575)</f>
        <v/>
      </c>
      <c r="AG581" s="186" t="str">
        <f>IF(明細!AG575="","",明細!AG575)</f>
        <v/>
      </c>
      <c r="AH581" s="186" t="str">
        <f>IF(明細!AH575="","",明細!AH575)</f>
        <v/>
      </c>
      <c r="AI581" s="187" t="str">
        <f>IF(明細!AI575="","",明細!AI575)</f>
        <v/>
      </c>
      <c r="AJ581" s="296" t="str">
        <f>IF(明細!AJ575="","",明細!AJ575)</f>
        <v/>
      </c>
      <c r="AK581" s="297" t="str">
        <f>IF(明細!AK575="","",明細!AK575)</f>
        <v/>
      </c>
      <c r="AL581" s="298" t="str">
        <f>IF(明細!AL575="","",明細!AL575)</f>
        <v/>
      </c>
      <c r="AM581" s="299" t="str">
        <f>IF(明細!AM575="","",明細!AM575)</f>
        <v/>
      </c>
      <c r="AN581" s="300" t="str">
        <f>IF(明細!AN575="","",明細!AN575)</f>
        <v/>
      </c>
      <c r="AO581" s="300" t="str">
        <f>IF(明細!AO575="","",明細!AO575)</f>
        <v/>
      </c>
      <c r="AP581" s="300" t="str">
        <f>IF(明細!AP575="","",明細!AP575)</f>
        <v/>
      </c>
      <c r="AQ581" s="301" t="str">
        <f>IF(明細!AQ575="","",明細!AQ575)</f>
        <v/>
      </c>
      <c r="AR581" s="302" t="str">
        <f>IF(明細!AR575="","",明細!AR575)</f>
        <v/>
      </c>
      <c r="AU581" s="360"/>
      <c r="AV581" s="368"/>
      <c r="AW581" s="446" t="str">
        <f>IF(明細!AV575="","",明細!AV575)</f>
        <v/>
      </c>
      <c r="AX581" s="419" t="str">
        <f>IF(明細!AT575="","",明細!AT575)</f>
        <v/>
      </c>
      <c r="AY581" s="280" t="str">
        <f>IF($AX581="","",VLOOKUP($AX581,リスト!$CL:$CM,2,FALSE))</f>
        <v/>
      </c>
      <c r="AZ581" s="3"/>
      <c r="BA581" s="280" t="str">
        <f>IF(BB581="","",VLOOKUP(BB581,リスト!$K:$L,2,FALSE))</f>
        <v/>
      </c>
      <c r="BB581" s="3"/>
      <c r="BC581" s="3"/>
      <c r="BD581" s="87"/>
      <c r="BE581" s="280" t="str">
        <f>IF(BF581="","",VLOOKUP(BF581,リスト!$I:$J,2,FALSE))</f>
        <v/>
      </c>
      <c r="BF581" s="3"/>
      <c r="BG581" s="280" t="str">
        <f>IF(BH581="","",VLOOKUP(BH581,リスト!$M:$N,2,FALSE))</f>
        <v/>
      </c>
      <c r="BH581" s="282"/>
      <c r="BI581" s="280" t="str">
        <f>IF(BJ581="","",VLOOKUP(BJ581,リスト!$O:$P,2,FALSE))</f>
        <v/>
      </c>
      <c r="BJ581" s="24"/>
      <c r="BM581" s="451" t="str">
        <f>IF(明細!AV575="","",明細!AV575)</f>
        <v/>
      </c>
      <c r="BN581" s="453" t="str">
        <f>IF(明細!AT575="","",明細!AT575)</f>
        <v/>
      </c>
      <c r="BO581" s="280" t="str">
        <f>IF($BN581="","",VLOOKUP($BN581,リスト!$CL:$CM,2,FALSE))</f>
        <v/>
      </c>
      <c r="BP581" s="280" t="str">
        <f>IF(BQ581="","",VLOOKUP(BQ581,リスト!$K$5:$L$7,2,FALSE))</f>
        <v/>
      </c>
      <c r="BQ581" s="13"/>
      <c r="BR581" s="13"/>
      <c r="BS581" s="47"/>
      <c r="BT581" s="280" t="str">
        <f>IF(BU581="","",VLOOKUP(BU581,リスト!I572:J590,2,FALSE))</f>
        <v/>
      </c>
      <c r="BU581" s="13"/>
      <c r="BV581" s="13"/>
      <c r="BW581" s="282"/>
      <c r="BX581" s="282"/>
      <c r="BY581" s="280" t="str">
        <f>IF(BZ581="","",VLOOKUP(BZ581,リスト!$S$5:$T$6,2,FALSE))</f>
        <v/>
      </c>
      <c r="BZ581" s="3"/>
      <c r="CA581" s="3"/>
      <c r="CB581" s="81"/>
      <c r="CC581" s="280" t="str">
        <f t="shared" si="75"/>
        <v/>
      </c>
      <c r="CD581" s="83"/>
      <c r="CE581" s="83"/>
      <c r="CF581" s="83"/>
      <c r="CG581" s="83"/>
      <c r="CH581" s="282" t="str">
        <f t="shared" si="76"/>
        <v/>
      </c>
      <c r="CI581" s="83"/>
      <c r="CJ581" s="280" t="str">
        <f t="shared" si="77"/>
        <v/>
      </c>
      <c r="CK581" s="87"/>
      <c r="CL581" s="78"/>
      <c r="CM581" s="83"/>
      <c r="CN581" s="83"/>
      <c r="CO581" s="83"/>
      <c r="CP581" s="280" t="str">
        <f t="shared" si="82"/>
        <v/>
      </c>
      <c r="CQ581" s="81"/>
      <c r="CR581" s="280" t="str">
        <f t="shared" si="83"/>
        <v/>
      </c>
      <c r="CS581" s="3"/>
      <c r="CT581" s="3"/>
      <c r="CU581" s="280" t="str">
        <f>IF(CV581="","",VLOOKUP(CV581,リスト!$V$5:$W$6,2,FALSE))</f>
        <v/>
      </c>
      <c r="CV581" s="3"/>
      <c r="CW581" s="280" t="str">
        <f>IF(CX581="","",VLOOKUP(CX581,リスト!$X$5:$Y$6,2,FALSE))</f>
        <v/>
      </c>
      <c r="CX581" s="3"/>
      <c r="CY581" s="77"/>
      <c r="CZ581" s="77"/>
      <c r="DA581" s="75"/>
      <c r="DB581" s="75"/>
      <c r="DC581" s="75"/>
      <c r="DD581" s="75"/>
      <c r="DE581" s="280" t="str">
        <f>IF(DF581="","",VLOOKUP(DF581,リスト!$Z$5:$AA$10,2,FALSE))</f>
        <v/>
      </c>
      <c r="DF581" s="3"/>
      <c r="DG581" s="280" t="str">
        <f>IF(DH581="","",VLOOKUP(DH581,リスト!$AB$5:$AC$12,2,FALSE))</f>
        <v/>
      </c>
      <c r="DH581" s="63"/>
      <c r="DI581" s="280" t="str">
        <f>IF(DJ581="","",VLOOKUP(DJ581,リスト!$AD$5:$AE$7,2,FALSE))</f>
        <v/>
      </c>
      <c r="DJ581" s="3"/>
      <c r="DK581" s="280" t="str">
        <f>IF(DL581="","",VLOOKUP(DL581,リスト!$AF$5:$AG$10,2,FALSE))</f>
        <v/>
      </c>
      <c r="DL581" s="3"/>
      <c r="DM581" s="280" t="str">
        <f>IF(DN581="","",VLOOKUP(DN581,リスト!$AH$5:$AI$6,2,FALSE))</f>
        <v/>
      </c>
      <c r="DN581" s="3"/>
      <c r="DO581" s="280" t="str">
        <f>IF(DP581="","",VLOOKUP(DP581,リスト!$AJ$5:$AK$6,2,FALSE))</f>
        <v/>
      </c>
      <c r="DP581" s="3"/>
      <c r="DQ581" s="280" t="str">
        <f>IF(DR581="","",VLOOKUP(DR581,リスト!$AL$5:$AM$7,2,FALSE))</f>
        <v/>
      </c>
      <c r="DR581" s="3"/>
      <c r="DS581" s="13"/>
      <c r="DT581" s="85"/>
      <c r="DU581" s="85"/>
      <c r="DV581" s="281" t="str">
        <f>IF(DW581="","",VLOOKUP(DW581,リスト!$AN$5:$AO$6,2,FALSE))</f>
        <v/>
      </c>
      <c r="DW581" s="13"/>
      <c r="DX581" s="341"/>
      <c r="DY581" s="345"/>
      <c r="DZ581" s="341"/>
      <c r="EA581" s="345"/>
      <c r="EB581" s="280" t="str">
        <f>IF(EC581="","",VLOOKUP(EC581,リスト!$AW$5:$AX$8,2,FALSE))</f>
        <v/>
      </c>
      <c r="EC581" s="3"/>
      <c r="ED581" s="85"/>
      <c r="EE581" s="280" t="str">
        <f>IF(EF581="","",VLOOKUP(EF581,リスト!$AY$5:$AZ$10,2,FALSE))</f>
        <v/>
      </c>
      <c r="EF581" s="3"/>
      <c r="EG581" s="280" t="str">
        <f>IF(EH581="","",VLOOKUP(EH581,リスト!$BA$5:$BB$10,2,FALSE))</f>
        <v/>
      </c>
      <c r="EH581" s="3"/>
      <c r="EI581" s="280" t="str">
        <f>IF(EJ581="","",VLOOKUP(EJ581,リスト!$BC$5:$BD$10,2,FALSE))</f>
        <v/>
      </c>
      <c r="EJ581" s="3"/>
      <c r="EK581" s="280" t="str">
        <f>IF(EL581="","",VLOOKUP(EL581,リスト!$BE$5:$BF$10,2,FALSE))</f>
        <v/>
      </c>
      <c r="EL581" s="3"/>
      <c r="EM581" s="78"/>
      <c r="EN581" s="73"/>
      <c r="EO581" s="73"/>
      <c r="EP581" s="13"/>
      <c r="EQ581" s="13"/>
      <c r="ER581" s="280" t="str">
        <f>IF(ES581="","",VLOOKUP(ES581,リスト!$BG$5:$BH$10,2,FALSE))</f>
        <v/>
      </c>
      <c r="ES581" s="13"/>
      <c r="ET581" s="13"/>
      <c r="EU581" s="13"/>
      <c r="EV581" s="13"/>
      <c r="EW581" s="13"/>
      <c r="EX581" s="81"/>
      <c r="EY581" s="81"/>
      <c r="EZ581" s="26"/>
      <c r="FA581" s="281" t="str">
        <f>IF($EZ581="","",INDEX(リスト!$BI$5:$BJ$40,MATCH($EZ581,リスト!$BJ$5:$BJ$40,0),1))</f>
        <v/>
      </c>
      <c r="FB581" s="280" t="str">
        <f>IF(FC581="","",VLOOKUP(FC581,リスト!$BK:$BL,2,FALSE))</f>
        <v/>
      </c>
      <c r="FC581" s="13"/>
      <c r="FD581" s="331"/>
      <c r="FE581" s="3"/>
      <c r="FF581" s="280" t="str">
        <f>IF(FG581="","",VLOOKUP(FG581,リスト!$BO$5:$BP$6,2,FALSE))</f>
        <v/>
      </c>
      <c r="FG581" s="3"/>
      <c r="FH581" s="280" t="str">
        <f>IF(FI581="","",VLOOKUP(FI581,リスト!$BQ$5:$BR$8,2,FALSE))</f>
        <v/>
      </c>
      <c r="FI581" s="3"/>
      <c r="FJ581" s="282"/>
      <c r="FK581" s="280" t="str">
        <f>IF(FL581="","",VLOOKUP(FL581,リスト!$BS$5:$BT$6,2,FALSE))</f>
        <v/>
      </c>
      <c r="FL581" s="63"/>
      <c r="FM581" s="13"/>
      <c r="FN581" s="13"/>
      <c r="FO581" s="13"/>
      <c r="FP581" s="283" t="str">
        <f t="shared" si="78"/>
        <v/>
      </c>
      <c r="FQ581" s="283" t="str">
        <f t="shared" si="78"/>
        <v/>
      </c>
      <c r="FR581" s="13"/>
      <c r="FS581" s="85"/>
      <c r="FT581" s="85"/>
      <c r="FU581" s="281" t="str">
        <f t="shared" si="79"/>
        <v/>
      </c>
      <c r="FV581" s="280" t="str">
        <f>IF(FW581="","",VLOOKUP(FW581,リスト!$BV$5:$BW$10,2,FALSE))</f>
        <v/>
      </c>
      <c r="FW581" s="26"/>
      <c r="FX581" s="282" t="str">
        <f t="shared" si="80"/>
        <v/>
      </c>
      <c r="FY581" s="280" t="str">
        <f>IF(FZ581="","",VLOOKUP(FZ581,リスト!$BX$5:$BY$6,2,FALSE))</f>
        <v/>
      </c>
      <c r="FZ581" s="3"/>
      <c r="GA581" s="280" t="str">
        <f>IF(GB581="","",VLOOKUP(GB581,リスト!$BZ$5:$CA$6,2,FALSE))</f>
        <v/>
      </c>
      <c r="GB581" s="13"/>
      <c r="GC581" s="281" t="str">
        <f>IF(GD581="","",VLOOKUP(GD581,リスト!$CB$5:$CC$6,2,FALSE))</f>
        <v/>
      </c>
      <c r="GD581" s="13"/>
      <c r="GE581" s="13"/>
      <c r="GF581" s="13"/>
      <c r="GG581" s="75"/>
      <c r="GH581" s="281" t="str">
        <f t="shared" si="81"/>
        <v/>
      </c>
      <c r="GI581" s="128"/>
      <c r="GJ581" s="281" t="str">
        <f>IF(GK581="","",VLOOKUP(GK581,リスト!$CD$5:$CE$6,2,FALSE))</f>
        <v/>
      </c>
      <c r="GK581" s="13"/>
      <c r="GL581" s="281" t="str">
        <f>IF(GM581="","",VLOOKUP(GM581,リスト!$CF$5:$CG$5,2,FALSE))</f>
        <v/>
      </c>
      <c r="GM581" s="26"/>
      <c r="GN581" s="280" t="str">
        <f>IF(GO581="","",VLOOKUP(GO581,リスト!$CH$5:$CI$5,2,FALSE))</f>
        <v/>
      </c>
      <c r="GO581" s="284"/>
      <c r="GP581" s="284"/>
      <c r="GQ581" s="284"/>
      <c r="GR581" s="284"/>
      <c r="GS581" s="284"/>
      <c r="GT581" s="284"/>
      <c r="GU581" s="284"/>
      <c r="GV581" s="284"/>
      <c r="GW581" s="284"/>
      <c r="GX581" s="285"/>
    </row>
    <row r="582" spans="2:206" s="177" customFormat="1" ht="24.75" hidden="1" customHeight="1" outlineLevel="1">
      <c r="B582" s="286" t="str">
        <f>IF(明細!B576="","",明細!B576)</f>
        <v/>
      </c>
      <c r="C582" s="287" t="str">
        <f>IF(明細!C576="","",明細!C576)</f>
        <v/>
      </c>
      <c r="D582" s="265" t="str">
        <f>IF(明細!D576="","",明細!D576)</f>
        <v/>
      </c>
      <c r="E582" s="265" t="str">
        <f>IF(明細!E576="","",明細!E576)</f>
        <v/>
      </c>
      <c r="F582" s="265" t="str">
        <f>IF(明細!F576="","",明細!F576)</f>
        <v/>
      </c>
      <c r="G582" s="265" t="str">
        <f>IF(明細!G576="","",明細!G576)</f>
        <v/>
      </c>
      <c r="H582" s="265" t="str">
        <f>IF(明細!H576="","",明細!H576)</f>
        <v/>
      </c>
      <c r="I582" s="265" t="str">
        <f>IF(明細!I576="","",明細!I576)</f>
        <v/>
      </c>
      <c r="J582" s="265" t="str">
        <f>IF(明細!J576="","",明細!J576)</f>
        <v/>
      </c>
      <c r="K582" s="265" t="str">
        <f>IF(明細!K576="","",明細!K576)</f>
        <v/>
      </c>
      <c r="L582" s="265" t="str">
        <f>IF(明細!L576="","",明細!L576)</f>
        <v/>
      </c>
      <c r="M582" s="265" t="str">
        <f>IF(明細!M576="","",明細!M576)</f>
        <v/>
      </c>
      <c r="N582" s="265" t="str">
        <f>IF(明細!N576="","",明細!N576)</f>
        <v/>
      </c>
      <c r="O582" s="265" t="str">
        <f>IF(明細!O576="","",明細!O576)</f>
        <v/>
      </c>
      <c r="P582" s="265" t="str">
        <f>IF(明細!P576="","",明細!P576)</f>
        <v/>
      </c>
      <c r="Q582" s="265" t="str">
        <f>IF(明細!Q576="","",明細!Q576)</f>
        <v/>
      </c>
      <c r="R582" s="289" t="str">
        <f>IF(明細!R576="","",明細!R576)</f>
        <v/>
      </c>
      <c r="S582" s="291" t="str">
        <f>IF(明細!S576="","",明細!S576)</f>
        <v/>
      </c>
      <c r="T582" s="291" t="str">
        <f>IF(明細!T576="","",明細!T576)</f>
        <v/>
      </c>
      <c r="U582" s="291" t="str">
        <f>IF(明細!U576="","",明細!U576)</f>
        <v/>
      </c>
      <c r="V582" s="292" t="str">
        <f>IF(明細!V576="","",明細!V576)</f>
        <v>個</v>
      </c>
      <c r="W582" s="292" t="str">
        <f>IF(明細!W576="","",明細!W576)</f>
        <v/>
      </c>
      <c r="X582" s="293" t="str">
        <f>IF(明細!X576="","",明細!X576)</f>
        <v/>
      </c>
      <c r="Y582" s="134" t="str">
        <f>IF(明細!Y576="","",明細!Y576)</f>
        <v/>
      </c>
      <c r="Z582" s="135" t="str">
        <f>IF(明細!Z576="","",明細!Z576)</f>
        <v/>
      </c>
      <c r="AA582" s="134" t="str">
        <f>IF(明細!AA576="","",明細!AA576)</f>
        <v/>
      </c>
      <c r="AB582" s="303" t="str">
        <f>IF(明細!AB576="","",明細!AB576)</f>
        <v/>
      </c>
      <c r="AC582" s="134" t="str">
        <f>IF(明細!AC576="","",明細!AC576)</f>
        <v/>
      </c>
      <c r="AD582" s="183" t="str">
        <f>IF(明細!AD576="","",明細!AD576)</f>
        <v/>
      </c>
      <c r="AE582" s="184">
        <f>IF(明細!AE576="","",明細!AE576)</f>
        <v>0.1</v>
      </c>
      <c r="AF582" s="185" t="str">
        <f>IF(明細!AF576="","",明細!AF576)</f>
        <v/>
      </c>
      <c r="AG582" s="186" t="str">
        <f>IF(明細!AG576="","",明細!AG576)</f>
        <v/>
      </c>
      <c r="AH582" s="186" t="str">
        <f>IF(明細!AH576="","",明細!AH576)</f>
        <v/>
      </c>
      <c r="AI582" s="187" t="str">
        <f>IF(明細!AI576="","",明細!AI576)</f>
        <v/>
      </c>
      <c r="AJ582" s="296" t="str">
        <f>IF(明細!AJ576="","",明細!AJ576)</f>
        <v/>
      </c>
      <c r="AK582" s="297" t="str">
        <f>IF(明細!AK576="","",明細!AK576)</f>
        <v/>
      </c>
      <c r="AL582" s="298" t="str">
        <f>IF(明細!AL576="","",明細!AL576)</f>
        <v/>
      </c>
      <c r="AM582" s="299" t="str">
        <f>IF(明細!AM576="","",明細!AM576)</f>
        <v/>
      </c>
      <c r="AN582" s="300" t="str">
        <f>IF(明細!AN576="","",明細!AN576)</f>
        <v/>
      </c>
      <c r="AO582" s="300" t="str">
        <f>IF(明細!AO576="","",明細!AO576)</f>
        <v/>
      </c>
      <c r="AP582" s="300" t="str">
        <f>IF(明細!AP576="","",明細!AP576)</f>
        <v/>
      </c>
      <c r="AQ582" s="301" t="str">
        <f>IF(明細!AQ576="","",明細!AQ576)</f>
        <v/>
      </c>
      <c r="AR582" s="302" t="str">
        <f>IF(明細!AR576="","",明細!AR576)</f>
        <v/>
      </c>
      <c r="AU582" s="360"/>
      <c r="AV582" s="368"/>
      <c r="AW582" s="446" t="str">
        <f>IF(明細!AV576="","",明細!AV576)</f>
        <v/>
      </c>
      <c r="AX582" s="419" t="str">
        <f>IF(明細!AT576="","",明細!AT576)</f>
        <v/>
      </c>
      <c r="AY582" s="280" t="str">
        <f>IF($AX582="","",VLOOKUP($AX582,リスト!$CL:$CM,2,FALSE))</f>
        <v/>
      </c>
      <c r="AZ582" s="3"/>
      <c r="BA582" s="280" t="str">
        <f>IF(BB582="","",VLOOKUP(BB582,リスト!$K:$L,2,FALSE))</f>
        <v/>
      </c>
      <c r="BB582" s="3"/>
      <c r="BC582" s="3"/>
      <c r="BD582" s="87"/>
      <c r="BE582" s="280" t="str">
        <f>IF(BF582="","",VLOOKUP(BF582,リスト!$I:$J,2,FALSE))</f>
        <v/>
      </c>
      <c r="BF582" s="3"/>
      <c r="BG582" s="280" t="str">
        <f>IF(BH582="","",VLOOKUP(BH582,リスト!$M:$N,2,FALSE))</f>
        <v/>
      </c>
      <c r="BH582" s="282"/>
      <c r="BI582" s="280" t="str">
        <f>IF(BJ582="","",VLOOKUP(BJ582,リスト!$O:$P,2,FALSE))</f>
        <v/>
      </c>
      <c r="BJ582" s="24"/>
      <c r="BM582" s="451" t="str">
        <f>IF(明細!AV576="","",明細!AV576)</f>
        <v/>
      </c>
      <c r="BN582" s="453" t="str">
        <f>IF(明細!AT576="","",明細!AT576)</f>
        <v/>
      </c>
      <c r="BO582" s="280" t="str">
        <f>IF($BN582="","",VLOOKUP($BN582,リスト!$CL:$CM,2,FALSE))</f>
        <v/>
      </c>
      <c r="BP582" s="280" t="str">
        <f>IF(BQ582="","",VLOOKUP(BQ582,リスト!$K$5:$L$7,2,FALSE))</f>
        <v/>
      </c>
      <c r="BQ582" s="13"/>
      <c r="BR582" s="13"/>
      <c r="BS582" s="47"/>
      <c r="BT582" s="280" t="str">
        <f>IF(BU582="","",VLOOKUP(BU582,リスト!I573:J591,2,FALSE))</f>
        <v/>
      </c>
      <c r="BU582" s="13"/>
      <c r="BV582" s="13"/>
      <c r="BW582" s="282"/>
      <c r="BX582" s="282"/>
      <c r="BY582" s="280" t="str">
        <f>IF(BZ582="","",VLOOKUP(BZ582,リスト!$S$5:$T$6,2,FALSE))</f>
        <v/>
      </c>
      <c r="BZ582" s="3"/>
      <c r="CA582" s="3"/>
      <c r="CB582" s="81"/>
      <c r="CC582" s="280" t="str">
        <f t="shared" si="75"/>
        <v/>
      </c>
      <c r="CD582" s="83"/>
      <c r="CE582" s="83"/>
      <c r="CF582" s="83"/>
      <c r="CG582" s="83"/>
      <c r="CH582" s="282" t="str">
        <f t="shared" si="76"/>
        <v/>
      </c>
      <c r="CI582" s="83"/>
      <c r="CJ582" s="280" t="str">
        <f t="shared" si="77"/>
        <v/>
      </c>
      <c r="CK582" s="87"/>
      <c r="CL582" s="78"/>
      <c r="CM582" s="83"/>
      <c r="CN582" s="83"/>
      <c r="CO582" s="83"/>
      <c r="CP582" s="280" t="str">
        <f t="shared" si="82"/>
        <v/>
      </c>
      <c r="CQ582" s="81"/>
      <c r="CR582" s="280" t="str">
        <f t="shared" si="83"/>
        <v/>
      </c>
      <c r="CS582" s="3"/>
      <c r="CT582" s="3"/>
      <c r="CU582" s="280" t="str">
        <f>IF(CV582="","",VLOOKUP(CV582,リスト!$V$5:$W$6,2,FALSE))</f>
        <v/>
      </c>
      <c r="CV582" s="3"/>
      <c r="CW582" s="280" t="str">
        <f>IF(CX582="","",VLOOKUP(CX582,リスト!$X$5:$Y$6,2,FALSE))</f>
        <v/>
      </c>
      <c r="CX582" s="3"/>
      <c r="CY582" s="77"/>
      <c r="CZ582" s="77"/>
      <c r="DA582" s="75"/>
      <c r="DB582" s="75"/>
      <c r="DC582" s="75"/>
      <c r="DD582" s="75"/>
      <c r="DE582" s="280" t="str">
        <f>IF(DF582="","",VLOOKUP(DF582,リスト!$Z$5:$AA$10,2,FALSE))</f>
        <v/>
      </c>
      <c r="DF582" s="3"/>
      <c r="DG582" s="280" t="str">
        <f>IF(DH582="","",VLOOKUP(DH582,リスト!$AB$5:$AC$12,2,FALSE))</f>
        <v/>
      </c>
      <c r="DH582" s="63"/>
      <c r="DI582" s="280" t="str">
        <f>IF(DJ582="","",VLOOKUP(DJ582,リスト!$AD$5:$AE$7,2,FALSE))</f>
        <v/>
      </c>
      <c r="DJ582" s="3"/>
      <c r="DK582" s="280" t="str">
        <f>IF(DL582="","",VLOOKUP(DL582,リスト!$AF$5:$AG$10,2,FALSE))</f>
        <v/>
      </c>
      <c r="DL582" s="3"/>
      <c r="DM582" s="280" t="str">
        <f>IF(DN582="","",VLOOKUP(DN582,リスト!$AH$5:$AI$6,2,FALSE))</f>
        <v/>
      </c>
      <c r="DN582" s="3"/>
      <c r="DO582" s="280" t="str">
        <f>IF(DP582="","",VLOOKUP(DP582,リスト!$AJ$5:$AK$6,2,FALSE))</f>
        <v/>
      </c>
      <c r="DP582" s="3"/>
      <c r="DQ582" s="280" t="str">
        <f>IF(DR582="","",VLOOKUP(DR582,リスト!$AL$5:$AM$7,2,FALSE))</f>
        <v/>
      </c>
      <c r="DR582" s="3"/>
      <c r="DS582" s="13"/>
      <c r="DT582" s="85"/>
      <c r="DU582" s="85"/>
      <c r="DV582" s="281" t="str">
        <f>IF(DW582="","",VLOOKUP(DW582,リスト!$AN$5:$AO$6,2,FALSE))</f>
        <v/>
      </c>
      <c r="DW582" s="13"/>
      <c r="DX582" s="341"/>
      <c r="DY582" s="345"/>
      <c r="DZ582" s="341"/>
      <c r="EA582" s="345"/>
      <c r="EB582" s="280" t="str">
        <f>IF(EC582="","",VLOOKUP(EC582,リスト!$AW$5:$AX$8,2,FALSE))</f>
        <v/>
      </c>
      <c r="EC582" s="3"/>
      <c r="ED582" s="85"/>
      <c r="EE582" s="280" t="str">
        <f>IF(EF582="","",VLOOKUP(EF582,リスト!$AY$5:$AZ$10,2,FALSE))</f>
        <v/>
      </c>
      <c r="EF582" s="3"/>
      <c r="EG582" s="280" t="str">
        <f>IF(EH582="","",VLOOKUP(EH582,リスト!$BA$5:$BB$10,2,FALSE))</f>
        <v/>
      </c>
      <c r="EH582" s="3"/>
      <c r="EI582" s="280" t="str">
        <f>IF(EJ582="","",VLOOKUP(EJ582,リスト!$BC$5:$BD$10,2,FALSE))</f>
        <v/>
      </c>
      <c r="EJ582" s="3"/>
      <c r="EK582" s="280" t="str">
        <f>IF(EL582="","",VLOOKUP(EL582,リスト!$BE$5:$BF$10,2,FALSE))</f>
        <v/>
      </c>
      <c r="EL582" s="3"/>
      <c r="EM582" s="78"/>
      <c r="EN582" s="73"/>
      <c r="EO582" s="73"/>
      <c r="EP582" s="13"/>
      <c r="EQ582" s="13"/>
      <c r="ER582" s="280" t="str">
        <f>IF(ES582="","",VLOOKUP(ES582,リスト!$BG$5:$BH$10,2,FALSE))</f>
        <v/>
      </c>
      <c r="ES582" s="13"/>
      <c r="ET582" s="13"/>
      <c r="EU582" s="13"/>
      <c r="EV582" s="13"/>
      <c r="EW582" s="13"/>
      <c r="EX582" s="81"/>
      <c r="EY582" s="81"/>
      <c r="EZ582" s="26"/>
      <c r="FA582" s="281" t="str">
        <f>IF($EZ582="","",INDEX(リスト!$BI$5:$BJ$40,MATCH($EZ582,リスト!$BJ$5:$BJ$40,0),1))</f>
        <v/>
      </c>
      <c r="FB582" s="280" t="str">
        <f>IF(FC582="","",VLOOKUP(FC582,リスト!$BK:$BL,2,FALSE))</f>
        <v/>
      </c>
      <c r="FC582" s="13"/>
      <c r="FD582" s="331"/>
      <c r="FE582" s="3"/>
      <c r="FF582" s="280" t="str">
        <f>IF(FG582="","",VLOOKUP(FG582,リスト!$BO$5:$BP$6,2,FALSE))</f>
        <v/>
      </c>
      <c r="FG582" s="3"/>
      <c r="FH582" s="280" t="str">
        <f>IF(FI582="","",VLOOKUP(FI582,リスト!$BQ$5:$BR$8,2,FALSE))</f>
        <v/>
      </c>
      <c r="FI582" s="3"/>
      <c r="FJ582" s="282"/>
      <c r="FK582" s="280" t="str">
        <f>IF(FL582="","",VLOOKUP(FL582,リスト!$BS$5:$BT$6,2,FALSE))</f>
        <v/>
      </c>
      <c r="FL582" s="63"/>
      <c r="FM582" s="13"/>
      <c r="FN582" s="13"/>
      <c r="FO582" s="13"/>
      <c r="FP582" s="283" t="str">
        <f t="shared" si="78"/>
        <v/>
      </c>
      <c r="FQ582" s="283" t="str">
        <f t="shared" si="78"/>
        <v/>
      </c>
      <c r="FR582" s="13"/>
      <c r="FS582" s="85"/>
      <c r="FT582" s="85"/>
      <c r="FU582" s="281" t="str">
        <f t="shared" si="79"/>
        <v/>
      </c>
      <c r="FV582" s="280" t="str">
        <f>IF(FW582="","",VLOOKUP(FW582,リスト!$BV$5:$BW$10,2,FALSE))</f>
        <v/>
      </c>
      <c r="FW582" s="26"/>
      <c r="FX582" s="282" t="str">
        <f t="shared" si="80"/>
        <v/>
      </c>
      <c r="FY582" s="280" t="str">
        <f>IF(FZ582="","",VLOOKUP(FZ582,リスト!$BX$5:$BY$6,2,FALSE))</f>
        <v/>
      </c>
      <c r="FZ582" s="3"/>
      <c r="GA582" s="280" t="str">
        <f>IF(GB582="","",VLOOKUP(GB582,リスト!$BZ$5:$CA$6,2,FALSE))</f>
        <v/>
      </c>
      <c r="GB582" s="13"/>
      <c r="GC582" s="281" t="str">
        <f>IF(GD582="","",VLOOKUP(GD582,リスト!$CB$5:$CC$6,2,FALSE))</f>
        <v/>
      </c>
      <c r="GD582" s="13"/>
      <c r="GE582" s="13"/>
      <c r="GF582" s="13"/>
      <c r="GG582" s="75"/>
      <c r="GH582" s="281" t="str">
        <f t="shared" si="81"/>
        <v/>
      </c>
      <c r="GI582" s="128"/>
      <c r="GJ582" s="281" t="str">
        <f>IF(GK582="","",VLOOKUP(GK582,リスト!$CD$5:$CE$6,2,FALSE))</f>
        <v/>
      </c>
      <c r="GK582" s="13"/>
      <c r="GL582" s="281" t="str">
        <f>IF(GM582="","",VLOOKUP(GM582,リスト!$CF$5:$CG$5,2,FALSE))</f>
        <v/>
      </c>
      <c r="GM582" s="26"/>
      <c r="GN582" s="280" t="str">
        <f>IF(GO582="","",VLOOKUP(GO582,リスト!$CH$5:$CI$5,2,FALSE))</f>
        <v/>
      </c>
      <c r="GO582" s="284"/>
      <c r="GP582" s="284"/>
      <c r="GQ582" s="284"/>
      <c r="GR582" s="284"/>
      <c r="GS582" s="284"/>
      <c r="GT582" s="284"/>
      <c r="GU582" s="284"/>
      <c r="GV582" s="284"/>
      <c r="GW582" s="284"/>
      <c r="GX582" s="285"/>
    </row>
    <row r="583" spans="2:206" s="177" customFormat="1" ht="24.75" hidden="1" customHeight="1" outlineLevel="1">
      <c r="B583" s="286" t="str">
        <f>IF(明細!B577="","",明細!B577)</f>
        <v/>
      </c>
      <c r="C583" s="287" t="str">
        <f>IF(明細!C577="","",明細!C577)</f>
        <v/>
      </c>
      <c r="D583" s="265" t="str">
        <f>IF(明細!D577="","",明細!D577)</f>
        <v/>
      </c>
      <c r="E583" s="265" t="str">
        <f>IF(明細!E577="","",明細!E577)</f>
        <v/>
      </c>
      <c r="F583" s="265" t="str">
        <f>IF(明細!F577="","",明細!F577)</f>
        <v/>
      </c>
      <c r="G583" s="265" t="str">
        <f>IF(明細!G577="","",明細!G577)</f>
        <v/>
      </c>
      <c r="H583" s="265" t="str">
        <f>IF(明細!H577="","",明細!H577)</f>
        <v/>
      </c>
      <c r="I583" s="265" t="str">
        <f>IF(明細!I577="","",明細!I577)</f>
        <v/>
      </c>
      <c r="J583" s="265" t="str">
        <f>IF(明細!J577="","",明細!J577)</f>
        <v/>
      </c>
      <c r="K583" s="265" t="str">
        <f>IF(明細!K577="","",明細!K577)</f>
        <v/>
      </c>
      <c r="L583" s="265" t="str">
        <f>IF(明細!L577="","",明細!L577)</f>
        <v/>
      </c>
      <c r="M583" s="265" t="str">
        <f>IF(明細!M577="","",明細!M577)</f>
        <v/>
      </c>
      <c r="N583" s="265" t="str">
        <f>IF(明細!N577="","",明細!N577)</f>
        <v/>
      </c>
      <c r="O583" s="265" t="str">
        <f>IF(明細!O577="","",明細!O577)</f>
        <v/>
      </c>
      <c r="P583" s="265" t="str">
        <f>IF(明細!P577="","",明細!P577)</f>
        <v/>
      </c>
      <c r="Q583" s="265" t="str">
        <f>IF(明細!Q577="","",明細!Q577)</f>
        <v/>
      </c>
      <c r="R583" s="289" t="str">
        <f>IF(明細!R577="","",明細!R577)</f>
        <v/>
      </c>
      <c r="S583" s="291" t="str">
        <f>IF(明細!S577="","",明細!S577)</f>
        <v/>
      </c>
      <c r="T583" s="291" t="str">
        <f>IF(明細!T577="","",明細!T577)</f>
        <v/>
      </c>
      <c r="U583" s="291" t="str">
        <f>IF(明細!U577="","",明細!U577)</f>
        <v/>
      </c>
      <c r="V583" s="292" t="str">
        <f>IF(明細!V577="","",明細!V577)</f>
        <v>個</v>
      </c>
      <c r="W583" s="292" t="str">
        <f>IF(明細!W577="","",明細!W577)</f>
        <v/>
      </c>
      <c r="X583" s="293" t="str">
        <f>IF(明細!X577="","",明細!X577)</f>
        <v/>
      </c>
      <c r="Y583" s="134" t="str">
        <f>IF(明細!Y577="","",明細!Y577)</f>
        <v/>
      </c>
      <c r="Z583" s="135" t="str">
        <f>IF(明細!Z577="","",明細!Z577)</f>
        <v/>
      </c>
      <c r="AA583" s="134" t="str">
        <f>IF(明細!AA577="","",明細!AA577)</f>
        <v/>
      </c>
      <c r="AB583" s="303" t="str">
        <f>IF(明細!AB577="","",明細!AB577)</f>
        <v/>
      </c>
      <c r="AC583" s="134" t="str">
        <f>IF(明細!AC577="","",明細!AC577)</f>
        <v/>
      </c>
      <c r="AD583" s="183" t="str">
        <f>IF(明細!AD577="","",明細!AD577)</f>
        <v/>
      </c>
      <c r="AE583" s="184">
        <f>IF(明細!AE577="","",明細!AE577)</f>
        <v>0.1</v>
      </c>
      <c r="AF583" s="185" t="str">
        <f>IF(明細!AF577="","",明細!AF577)</f>
        <v/>
      </c>
      <c r="AG583" s="186" t="str">
        <f>IF(明細!AG577="","",明細!AG577)</f>
        <v/>
      </c>
      <c r="AH583" s="186" t="str">
        <f>IF(明細!AH577="","",明細!AH577)</f>
        <v/>
      </c>
      <c r="AI583" s="187" t="str">
        <f>IF(明細!AI577="","",明細!AI577)</f>
        <v/>
      </c>
      <c r="AJ583" s="296" t="str">
        <f>IF(明細!AJ577="","",明細!AJ577)</f>
        <v/>
      </c>
      <c r="AK583" s="297" t="str">
        <f>IF(明細!AK577="","",明細!AK577)</f>
        <v/>
      </c>
      <c r="AL583" s="298" t="str">
        <f>IF(明細!AL577="","",明細!AL577)</f>
        <v/>
      </c>
      <c r="AM583" s="299" t="str">
        <f>IF(明細!AM577="","",明細!AM577)</f>
        <v/>
      </c>
      <c r="AN583" s="300" t="str">
        <f>IF(明細!AN577="","",明細!AN577)</f>
        <v/>
      </c>
      <c r="AO583" s="300" t="str">
        <f>IF(明細!AO577="","",明細!AO577)</f>
        <v/>
      </c>
      <c r="AP583" s="300" t="str">
        <f>IF(明細!AP577="","",明細!AP577)</f>
        <v/>
      </c>
      <c r="AQ583" s="301" t="str">
        <f>IF(明細!AQ577="","",明細!AQ577)</f>
        <v/>
      </c>
      <c r="AR583" s="302" t="str">
        <f>IF(明細!AR577="","",明細!AR577)</f>
        <v/>
      </c>
      <c r="AU583" s="360"/>
      <c r="AV583" s="368"/>
      <c r="AW583" s="446" t="str">
        <f>IF(明細!AV577="","",明細!AV577)</f>
        <v/>
      </c>
      <c r="AX583" s="419" t="str">
        <f>IF(明細!AT577="","",明細!AT577)</f>
        <v/>
      </c>
      <c r="AY583" s="280" t="str">
        <f>IF($AX583="","",VLOOKUP($AX583,リスト!$CL:$CM,2,FALSE))</f>
        <v/>
      </c>
      <c r="AZ583" s="3"/>
      <c r="BA583" s="280" t="str">
        <f>IF(BB583="","",VLOOKUP(BB583,リスト!$K:$L,2,FALSE))</f>
        <v/>
      </c>
      <c r="BB583" s="3"/>
      <c r="BC583" s="3"/>
      <c r="BD583" s="87"/>
      <c r="BE583" s="280" t="str">
        <f>IF(BF583="","",VLOOKUP(BF583,リスト!$I:$J,2,FALSE))</f>
        <v/>
      </c>
      <c r="BF583" s="3"/>
      <c r="BG583" s="280" t="str">
        <f>IF(BH583="","",VLOOKUP(BH583,リスト!$M:$N,2,FALSE))</f>
        <v/>
      </c>
      <c r="BH583" s="282"/>
      <c r="BI583" s="280" t="str">
        <f>IF(BJ583="","",VLOOKUP(BJ583,リスト!$O:$P,2,FALSE))</f>
        <v/>
      </c>
      <c r="BJ583" s="24"/>
      <c r="BM583" s="451" t="str">
        <f>IF(明細!AV577="","",明細!AV577)</f>
        <v/>
      </c>
      <c r="BN583" s="453" t="str">
        <f>IF(明細!AT577="","",明細!AT577)</f>
        <v/>
      </c>
      <c r="BO583" s="280" t="str">
        <f>IF($BN583="","",VLOOKUP($BN583,リスト!$CL:$CM,2,FALSE))</f>
        <v/>
      </c>
      <c r="BP583" s="280" t="str">
        <f>IF(BQ583="","",VLOOKUP(BQ583,リスト!$K$5:$L$7,2,FALSE))</f>
        <v/>
      </c>
      <c r="BQ583" s="13"/>
      <c r="BR583" s="13"/>
      <c r="BS583" s="47"/>
      <c r="BT583" s="280" t="str">
        <f>IF(BU583="","",VLOOKUP(BU583,リスト!I574:J592,2,FALSE))</f>
        <v/>
      </c>
      <c r="BU583" s="13"/>
      <c r="BV583" s="13"/>
      <c r="BW583" s="282"/>
      <c r="BX583" s="282"/>
      <c r="BY583" s="280" t="str">
        <f>IF(BZ583="","",VLOOKUP(BZ583,リスト!$S$5:$T$6,2,FALSE))</f>
        <v/>
      </c>
      <c r="BZ583" s="3"/>
      <c r="CA583" s="3"/>
      <c r="CB583" s="81"/>
      <c r="CC583" s="280" t="str">
        <f t="shared" si="75"/>
        <v/>
      </c>
      <c r="CD583" s="83"/>
      <c r="CE583" s="83"/>
      <c r="CF583" s="83"/>
      <c r="CG583" s="83"/>
      <c r="CH583" s="282" t="str">
        <f t="shared" si="76"/>
        <v/>
      </c>
      <c r="CI583" s="83"/>
      <c r="CJ583" s="280" t="str">
        <f t="shared" si="77"/>
        <v/>
      </c>
      <c r="CK583" s="87"/>
      <c r="CL583" s="78"/>
      <c r="CM583" s="83"/>
      <c r="CN583" s="83"/>
      <c r="CO583" s="83"/>
      <c r="CP583" s="280" t="str">
        <f t="shared" si="82"/>
        <v/>
      </c>
      <c r="CQ583" s="81"/>
      <c r="CR583" s="280" t="str">
        <f t="shared" si="83"/>
        <v/>
      </c>
      <c r="CS583" s="3"/>
      <c r="CT583" s="3"/>
      <c r="CU583" s="280" t="str">
        <f>IF(CV583="","",VLOOKUP(CV583,リスト!$V$5:$W$6,2,FALSE))</f>
        <v/>
      </c>
      <c r="CV583" s="3"/>
      <c r="CW583" s="280" t="str">
        <f>IF(CX583="","",VLOOKUP(CX583,リスト!$X$5:$Y$6,2,FALSE))</f>
        <v/>
      </c>
      <c r="CX583" s="3"/>
      <c r="CY583" s="77"/>
      <c r="CZ583" s="77"/>
      <c r="DA583" s="75"/>
      <c r="DB583" s="75"/>
      <c r="DC583" s="75"/>
      <c r="DD583" s="75"/>
      <c r="DE583" s="280" t="str">
        <f>IF(DF583="","",VLOOKUP(DF583,リスト!$Z$5:$AA$10,2,FALSE))</f>
        <v/>
      </c>
      <c r="DF583" s="3"/>
      <c r="DG583" s="280" t="str">
        <f>IF(DH583="","",VLOOKUP(DH583,リスト!$AB$5:$AC$12,2,FALSE))</f>
        <v/>
      </c>
      <c r="DH583" s="63"/>
      <c r="DI583" s="280" t="str">
        <f>IF(DJ583="","",VLOOKUP(DJ583,リスト!$AD$5:$AE$7,2,FALSE))</f>
        <v/>
      </c>
      <c r="DJ583" s="3"/>
      <c r="DK583" s="280" t="str">
        <f>IF(DL583="","",VLOOKUP(DL583,リスト!$AF$5:$AG$10,2,FALSE))</f>
        <v/>
      </c>
      <c r="DL583" s="3"/>
      <c r="DM583" s="280" t="str">
        <f>IF(DN583="","",VLOOKUP(DN583,リスト!$AH$5:$AI$6,2,FALSE))</f>
        <v/>
      </c>
      <c r="DN583" s="3"/>
      <c r="DO583" s="280" t="str">
        <f>IF(DP583="","",VLOOKUP(DP583,リスト!$AJ$5:$AK$6,2,FALSE))</f>
        <v/>
      </c>
      <c r="DP583" s="3"/>
      <c r="DQ583" s="280" t="str">
        <f>IF(DR583="","",VLOOKUP(DR583,リスト!$AL$5:$AM$7,2,FALSE))</f>
        <v/>
      </c>
      <c r="DR583" s="3"/>
      <c r="DS583" s="13"/>
      <c r="DT583" s="85"/>
      <c r="DU583" s="85"/>
      <c r="DV583" s="281" t="str">
        <f>IF(DW583="","",VLOOKUP(DW583,リスト!$AN$5:$AO$6,2,FALSE))</f>
        <v/>
      </c>
      <c r="DW583" s="13"/>
      <c r="DX583" s="341"/>
      <c r="DY583" s="345"/>
      <c r="DZ583" s="341"/>
      <c r="EA583" s="345"/>
      <c r="EB583" s="280" t="str">
        <f>IF(EC583="","",VLOOKUP(EC583,リスト!$AW$5:$AX$8,2,FALSE))</f>
        <v/>
      </c>
      <c r="EC583" s="3"/>
      <c r="ED583" s="85"/>
      <c r="EE583" s="280" t="str">
        <f>IF(EF583="","",VLOOKUP(EF583,リスト!$AY$5:$AZ$10,2,FALSE))</f>
        <v/>
      </c>
      <c r="EF583" s="3"/>
      <c r="EG583" s="280" t="str">
        <f>IF(EH583="","",VLOOKUP(EH583,リスト!$BA$5:$BB$10,2,FALSE))</f>
        <v/>
      </c>
      <c r="EH583" s="3"/>
      <c r="EI583" s="280" t="str">
        <f>IF(EJ583="","",VLOOKUP(EJ583,リスト!$BC$5:$BD$10,2,FALSE))</f>
        <v/>
      </c>
      <c r="EJ583" s="3"/>
      <c r="EK583" s="280" t="str">
        <f>IF(EL583="","",VLOOKUP(EL583,リスト!$BE$5:$BF$10,2,FALSE))</f>
        <v/>
      </c>
      <c r="EL583" s="3"/>
      <c r="EM583" s="78"/>
      <c r="EN583" s="73"/>
      <c r="EO583" s="73"/>
      <c r="EP583" s="13"/>
      <c r="EQ583" s="13"/>
      <c r="ER583" s="280" t="str">
        <f>IF(ES583="","",VLOOKUP(ES583,リスト!$BG$5:$BH$10,2,FALSE))</f>
        <v/>
      </c>
      <c r="ES583" s="13"/>
      <c r="ET583" s="13"/>
      <c r="EU583" s="13"/>
      <c r="EV583" s="13"/>
      <c r="EW583" s="13"/>
      <c r="EX583" s="81"/>
      <c r="EY583" s="81"/>
      <c r="EZ583" s="26"/>
      <c r="FA583" s="281" t="str">
        <f>IF($EZ583="","",INDEX(リスト!$BI$5:$BJ$40,MATCH($EZ583,リスト!$BJ$5:$BJ$40,0),1))</f>
        <v/>
      </c>
      <c r="FB583" s="280" t="str">
        <f>IF(FC583="","",VLOOKUP(FC583,リスト!$BK:$BL,2,FALSE))</f>
        <v/>
      </c>
      <c r="FC583" s="13"/>
      <c r="FD583" s="331"/>
      <c r="FE583" s="3"/>
      <c r="FF583" s="280" t="str">
        <f>IF(FG583="","",VLOOKUP(FG583,リスト!$BO$5:$BP$6,2,FALSE))</f>
        <v/>
      </c>
      <c r="FG583" s="3"/>
      <c r="FH583" s="280" t="str">
        <f>IF(FI583="","",VLOOKUP(FI583,リスト!$BQ$5:$BR$8,2,FALSE))</f>
        <v/>
      </c>
      <c r="FI583" s="3"/>
      <c r="FJ583" s="282"/>
      <c r="FK583" s="280" t="str">
        <f>IF(FL583="","",VLOOKUP(FL583,リスト!$BS$5:$BT$6,2,FALSE))</f>
        <v/>
      </c>
      <c r="FL583" s="63"/>
      <c r="FM583" s="13"/>
      <c r="FN583" s="13"/>
      <c r="FO583" s="13"/>
      <c r="FP583" s="283" t="str">
        <f t="shared" si="78"/>
        <v/>
      </c>
      <c r="FQ583" s="283" t="str">
        <f t="shared" si="78"/>
        <v/>
      </c>
      <c r="FR583" s="13"/>
      <c r="FS583" s="85"/>
      <c r="FT583" s="85"/>
      <c r="FU583" s="281" t="str">
        <f t="shared" si="79"/>
        <v/>
      </c>
      <c r="FV583" s="280" t="str">
        <f>IF(FW583="","",VLOOKUP(FW583,リスト!$BV$5:$BW$10,2,FALSE))</f>
        <v/>
      </c>
      <c r="FW583" s="26"/>
      <c r="FX583" s="282" t="str">
        <f t="shared" si="80"/>
        <v/>
      </c>
      <c r="FY583" s="280" t="str">
        <f>IF(FZ583="","",VLOOKUP(FZ583,リスト!$BX$5:$BY$6,2,FALSE))</f>
        <v/>
      </c>
      <c r="FZ583" s="3"/>
      <c r="GA583" s="280" t="str">
        <f>IF(GB583="","",VLOOKUP(GB583,リスト!$BZ$5:$CA$6,2,FALSE))</f>
        <v/>
      </c>
      <c r="GB583" s="13"/>
      <c r="GC583" s="281" t="str">
        <f>IF(GD583="","",VLOOKUP(GD583,リスト!$CB$5:$CC$6,2,FALSE))</f>
        <v/>
      </c>
      <c r="GD583" s="13"/>
      <c r="GE583" s="13"/>
      <c r="GF583" s="13"/>
      <c r="GG583" s="75"/>
      <c r="GH583" s="281" t="str">
        <f t="shared" si="81"/>
        <v/>
      </c>
      <c r="GI583" s="128"/>
      <c r="GJ583" s="281" t="str">
        <f>IF(GK583="","",VLOOKUP(GK583,リスト!$CD$5:$CE$6,2,FALSE))</f>
        <v/>
      </c>
      <c r="GK583" s="13"/>
      <c r="GL583" s="281" t="str">
        <f>IF(GM583="","",VLOOKUP(GM583,リスト!$CF$5:$CG$5,2,FALSE))</f>
        <v/>
      </c>
      <c r="GM583" s="26"/>
      <c r="GN583" s="280" t="str">
        <f>IF(GO583="","",VLOOKUP(GO583,リスト!$CH$5:$CI$5,2,FALSE))</f>
        <v/>
      </c>
      <c r="GO583" s="284"/>
      <c r="GP583" s="284"/>
      <c r="GQ583" s="284"/>
      <c r="GR583" s="284"/>
      <c r="GS583" s="284"/>
      <c r="GT583" s="284"/>
      <c r="GU583" s="284"/>
      <c r="GV583" s="284"/>
      <c r="GW583" s="284"/>
      <c r="GX583" s="285"/>
    </row>
    <row r="584" spans="2:206" s="177" customFormat="1" ht="24.75" hidden="1" customHeight="1" outlineLevel="1">
      <c r="B584" s="286" t="str">
        <f>IF(明細!B578="","",明細!B578)</f>
        <v/>
      </c>
      <c r="C584" s="287" t="str">
        <f>IF(明細!C578="","",明細!C578)</f>
        <v/>
      </c>
      <c r="D584" s="265" t="str">
        <f>IF(明細!D578="","",明細!D578)</f>
        <v/>
      </c>
      <c r="E584" s="265" t="str">
        <f>IF(明細!E578="","",明細!E578)</f>
        <v/>
      </c>
      <c r="F584" s="265" t="str">
        <f>IF(明細!F578="","",明細!F578)</f>
        <v/>
      </c>
      <c r="G584" s="265" t="str">
        <f>IF(明細!G578="","",明細!G578)</f>
        <v/>
      </c>
      <c r="H584" s="265" t="str">
        <f>IF(明細!H578="","",明細!H578)</f>
        <v/>
      </c>
      <c r="I584" s="265" t="str">
        <f>IF(明細!I578="","",明細!I578)</f>
        <v/>
      </c>
      <c r="J584" s="265" t="str">
        <f>IF(明細!J578="","",明細!J578)</f>
        <v/>
      </c>
      <c r="K584" s="265" t="str">
        <f>IF(明細!K578="","",明細!K578)</f>
        <v/>
      </c>
      <c r="L584" s="265" t="str">
        <f>IF(明細!L578="","",明細!L578)</f>
        <v/>
      </c>
      <c r="M584" s="265" t="str">
        <f>IF(明細!M578="","",明細!M578)</f>
        <v/>
      </c>
      <c r="N584" s="265" t="str">
        <f>IF(明細!N578="","",明細!N578)</f>
        <v/>
      </c>
      <c r="O584" s="265" t="str">
        <f>IF(明細!O578="","",明細!O578)</f>
        <v/>
      </c>
      <c r="P584" s="265" t="str">
        <f>IF(明細!P578="","",明細!P578)</f>
        <v/>
      </c>
      <c r="Q584" s="265" t="str">
        <f>IF(明細!Q578="","",明細!Q578)</f>
        <v/>
      </c>
      <c r="R584" s="289" t="str">
        <f>IF(明細!R578="","",明細!R578)</f>
        <v/>
      </c>
      <c r="S584" s="291" t="str">
        <f>IF(明細!S578="","",明細!S578)</f>
        <v/>
      </c>
      <c r="T584" s="291" t="str">
        <f>IF(明細!T578="","",明細!T578)</f>
        <v/>
      </c>
      <c r="U584" s="291" t="str">
        <f>IF(明細!U578="","",明細!U578)</f>
        <v/>
      </c>
      <c r="V584" s="292" t="str">
        <f>IF(明細!V578="","",明細!V578)</f>
        <v>個</v>
      </c>
      <c r="W584" s="292" t="str">
        <f>IF(明細!W578="","",明細!W578)</f>
        <v/>
      </c>
      <c r="X584" s="293" t="str">
        <f>IF(明細!X578="","",明細!X578)</f>
        <v/>
      </c>
      <c r="Y584" s="134" t="str">
        <f>IF(明細!Y578="","",明細!Y578)</f>
        <v/>
      </c>
      <c r="Z584" s="135" t="str">
        <f>IF(明細!Z578="","",明細!Z578)</f>
        <v/>
      </c>
      <c r="AA584" s="134" t="str">
        <f>IF(明細!AA578="","",明細!AA578)</f>
        <v/>
      </c>
      <c r="AB584" s="303" t="str">
        <f>IF(明細!AB578="","",明細!AB578)</f>
        <v/>
      </c>
      <c r="AC584" s="134" t="str">
        <f>IF(明細!AC578="","",明細!AC578)</f>
        <v/>
      </c>
      <c r="AD584" s="183" t="str">
        <f>IF(明細!AD578="","",明細!AD578)</f>
        <v/>
      </c>
      <c r="AE584" s="184">
        <f>IF(明細!AE578="","",明細!AE578)</f>
        <v>0.1</v>
      </c>
      <c r="AF584" s="185" t="str">
        <f>IF(明細!AF578="","",明細!AF578)</f>
        <v/>
      </c>
      <c r="AG584" s="186" t="str">
        <f>IF(明細!AG578="","",明細!AG578)</f>
        <v/>
      </c>
      <c r="AH584" s="186" t="str">
        <f>IF(明細!AH578="","",明細!AH578)</f>
        <v/>
      </c>
      <c r="AI584" s="187" t="str">
        <f>IF(明細!AI578="","",明細!AI578)</f>
        <v/>
      </c>
      <c r="AJ584" s="296" t="str">
        <f>IF(明細!AJ578="","",明細!AJ578)</f>
        <v/>
      </c>
      <c r="AK584" s="297" t="str">
        <f>IF(明細!AK578="","",明細!AK578)</f>
        <v/>
      </c>
      <c r="AL584" s="298" t="str">
        <f>IF(明細!AL578="","",明細!AL578)</f>
        <v/>
      </c>
      <c r="AM584" s="299" t="str">
        <f>IF(明細!AM578="","",明細!AM578)</f>
        <v/>
      </c>
      <c r="AN584" s="300" t="str">
        <f>IF(明細!AN578="","",明細!AN578)</f>
        <v/>
      </c>
      <c r="AO584" s="300" t="str">
        <f>IF(明細!AO578="","",明細!AO578)</f>
        <v/>
      </c>
      <c r="AP584" s="300" t="str">
        <f>IF(明細!AP578="","",明細!AP578)</f>
        <v/>
      </c>
      <c r="AQ584" s="301" t="str">
        <f>IF(明細!AQ578="","",明細!AQ578)</f>
        <v/>
      </c>
      <c r="AR584" s="302" t="str">
        <f>IF(明細!AR578="","",明細!AR578)</f>
        <v/>
      </c>
      <c r="AU584" s="360"/>
      <c r="AV584" s="368"/>
      <c r="AW584" s="446" t="str">
        <f>IF(明細!AV578="","",明細!AV578)</f>
        <v/>
      </c>
      <c r="AX584" s="419" t="str">
        <f>IF(明細!AT578="","",明細!AT578)</f>
        <v/>
      </c>
      <c r="AY584" s="280" t="str">
        <f>IF($AX584="","",VLOOKUP($AX584,リスト!$CL:$CM,2,FALSE))</f>
        <v/>
      </c>
      <c r="AZ584" s="3"/>
      <c r="BA584" s="280" t="str">
        <f>IF(BB584="","",VLOOKUP(BB584,リスト!$K:$L,2,FALSE))</f>
        <v/>
      </c>
      <c r="BB584" s="3"/>
      <c r="BC584" s="3"/>
      <c r="BD584" s="87"/>
      <c r="BE584" s="280" t="str">
        <f>IF(BF584="","",VLOOKUP(BF584,リスト!$I:$J,2,FALSE))</f>
        <v/>
      </c>
      <c r="BF584" s="3"/>
      <c r="BG584" s="280" t="str">
        <f>IF(BH584="","",VLOOKUP(BH584,リスト!$M:$N,2,FALSE))</f>
        <v/>
      </c>
      <c r="BH584" s="282"/>
      <c r="BI584" s="280" t="str">
        <f>IF(BJ584="","",VLOOKUP(BJ584,リスト!$O:$P,2,FALSE))</f>
        <v/>
      </c>
      <c r="BJ584" s="24"/>
      <c r="BM584" s="451" t="str">
        <f>IF(明細!AV578="","",明細!AV578)</f>
        <v/>
      </c>
      <c r="BN584" s="453" t="str">
        <f>IF(明細!AT578="","",明細!AT578)</f>
        <v/>
      </c>
      <c r="BO584" s="280" t="str">
        <f>IF($BN584="","",VLOOKUP($BN584,リスト!$CL:$CM,2,FALSE))</f>
        <v/>
      </c>
      <c r="BP584" s="280" t="str">
        <f>IF(BQ584="","",VLOOKUP(BQ584,リスト!$K$5:$L$7,2,FALSE))</f>
        <v/>
      </c>
      <c r="BQ584" s="13"/>
      <c r="BR584" s="13"/>
      <c r="BS584" s="47"/>
      <c r="BT584" s="280" t="str">
        <f>IF(BU584="","",VLOOKUP(BU584,リスト!I575:J593,2,FALSE))</f>
        <v/>
      </c>
      <c r="BU584" s="13"/>
      <c r="BV584" s="13"/>
      <c r="BW584" s="282"/>
      <c r="BX584" s="282"/>
      <c r="BY584" s="280" t="str">
        <f>IF(BZ584="","",VLOOKUP(BZ584,リスト!$S$5:$T$6,2,FALSE))</f>
        <v/>
      </c>
      <c r="BZ584" s="3"/>
      <c r="CA584" s="3"/>
      <c r="CB584" s="81"/>
      <c r="CC584" s="280" t="str">
        <f t="shared" si="75"/>
        <v/>
      </c>
      <c r="CD584" s="83"/>
      <c r="CE584" s="83"/>
      <c r="CF584" s="83"/>
      <c r="CG584" s="83"/>
      <c r="CH584" s="282" t="str">
        <f t="shared" si="76"/>
        <v/>
      </c>
      <c r="CI584" s="83"/>
      <c r="CJ584" s="280" t="str">
        <f t="shared" si="77"/>
        <v/>
      </c>
      <c r="CK584" s="87"/>
      <c r="CL584" s="78"/>
      <c r="CM584" s="83"/>
      <c r="CN584" s="83"/>
      <c r="CO584" s="83"/>
      <c r="CP584" s="280" t="str">
        <f t="shared" si="82"/>
        <v/>
      </c>
      <c r="CQ584" s="81"/>
      <c r="CR584" s="280" t="str">
        <f t="shared" si="83"/>
        <v/>
      </c>
      <c r="CS584" s="3"/>
      <c r="CT584" s="3"/>
      <c r="CU584" s="280" t="str">
        <f>IF(CV584="","",VLOOKUP(CV584,リスト!$V$5:$W$6,2,FALSE))</f>
        <v/>
      </c>
      <c r="CV584" s="3"/>
      <c r="CW584" s="280" t="str">
        <f>IF(CX584="","",VLOOKUP(CX584,リスト!$X$5:$Y$6,2,FALSE))</f>
        <v/>
      </c>
      <c r="CX584" s="3"/>
      <c r="CY584" s="77"/>
      <c r="CZ584" s="77"/>
      <c r="DA584" s="75"/>
      <c r="DB584" s="75"/>
      <c r="DC584" s="75"/>
      <c r="DD584" s="75"/>
      <c r="DE584" s="280" t="str">
        <f>IF(DF584="","",VLOOKUP(DF584,リスト!$Z$5:$AA$10,2,FALSE))</f>
        <v/>
      </c>
      <c r="DF584" s="3"/>
      <c r="DG584" s="280" t="str">
        <f>IF(DH584="","",VLOOKUP(DH584,リスト!$AB$5:$AC$12,2,FALSE))</f>
        <v/>
      </c>
      <c r="DH584" s="63"/>
      <c r="DI584" s="280" t="str">
        <f>IF(DJ584="","",VLOOKUP(DJ584,リスト!$AD$5:$AE$7,2,FALSE))</f>
        <v/>
      </c>
      <c r="DJ584" s="3"/>
      <c r="DK584" s="280" t="str">
        <f>IF(DL584="","",VLOOKUP(DL584,リスト!$AF$5:$AG$10,2,FALSE))</f>
        <v/>
      </c>
      <c r="DL584" s="3"/>
      <c r="DM584" s="280" t="str">
        <f>IF(DN584="","",VLOOKUP(DN584,リスト!$AH$5:$AI$6,2,FALSE))</f>
        <v/>
      </c>
      <c r="DN584" s="3"/>
      <c r="DO584" s="280" t="str">
        <f>IF(DP584="","",VLOOKUP(DP584,リスト!$AJ$5:$AK$6,2,FALSE))</f>
        <v/>
      </c>
      <c r="DP584" s="3"/>
      <c r="DQ584" s="280" t="str">
        <f>IF(DR584="","",VLOOKUP(DR584,リスト!$AL$5:$AM$7,2,FALSE))</f>
        <v/>
      </c>
      <c r="DR584" s="3"/>
      <c r="DS584" s="13"/>
      <c r="DT584" s="85"/>
      <c r="DU584" s="85"/>
      <c r="DV584" s="281" t="str">
        <f>IF(DW584="","",VLOOKUP(DW584,リスト!$AN$5:$AO$6,2,FALSE))</f>
        <v/>
      </c>
      <c r="DW584" s="13"/>
      <c r="DX584" s="341"/>
      <c r="DY584" s="345"/>
      <c r="DZ584" s="341"/>
      <c r="EA584" s="345"/>
      <c r="EB584" s="280" t="str">
        <f>IF(EC584="","",VLOOKUP(EC584,リスト!$AW$5:$AX$8,2,FALSE))</f>
        <v/>
      </c>
      <c r="EC584" s="3"/>
      <c r="ED584" s="85"/>
      <c r="EE584" s="280" t="str">
        <f>IF(EF584="","",VLOOKUP(EF584,リスト!$AY$5:$AZ$10,2,FALSE))</f>
        <v/>
      </c>
      <c r="EF584" s="3"/>
      <c r="EG584" s="280" t="str">
        <f>IF(EH584="","",VLOOKUP(EH584,リスト!$BA$5:$BB$10,2,FALSE))</f>
        <v/>
      </c>
      <c r="EH584" s="3"/>
      <c r="EI584" s="280" t="str">
        <f>IF(EJ584="","",VLOOKUP(EJ584,リスト!$BC$5:$BD$10,2,FALSE))</f>
        <v/>
      </c>
      <c r="EJ584" s="3"/>
      <c r="EK584" s="280" t="str">
        <f>IF(EL584="","",VLOOKUP(EL584,リスト!$BE$5:$BF$10,2,FALSE))</f>
        <v/>
      </c>
      <c r="EL584" s="3"/>
      <c r="EM584" s="78"/>
      <c r="EN584" s="73"/>
      <c r="EO584" s="73"/>
      <c r="EP584" s="13"/>
      <c r="EQ584" s="13"/>
      <c r="ER584" s="280" t="str">
        <f>IF(ES584="","",VLOOKUP(ES584,リスト!$BG$5:$BH$10,2,FALSE))</f>
        <v/>
      </c>
      <c r="ES584" s="13"/>
      <c r="ET584" s="13"/>
      <c r="EU584" s="13"/>
      <c r="EV584" s="13"/>
      <c r="EW584" s="13"/>
      <c r="EX584" s="81"/>
      <c r="EY584" s="81"/>
      <c r="EZ584" s="26"/>
      <c r="FA584" s="281" t="str">
        <f>IF($EZ584="","",INDEX(リスト!$BI$5:$BJ$40,MATCH($EZ584,リスト!$BJ$5:$BJ$40,0),1))</f>
        <v/>
      </c>
      <c r="FB584" s="280" t="str">
        <f>IF(FC584="","",VLOOKUP(FC584,リスト!$BK:$BL,2,FALSE))</f>
        <v/>
      </c>
      <c r="FC584" s="13"/>
      <c r="FD584" s="331"/>
      <c r="FE584" s="3"/>
      <c r="FF584" s="280" t="str">
        <f>IF(FG584="","",VLOOKUP(FG584,リスト!$BO$5:$BP$6,2,FALSE))</f>
        <v/>
      </c>
      <c r="FG584" s="3"/>
      <c r="FH584" s="280" t="str">
        <f>IF(FI584="","",VLOOKUP(FI584,リスト!$BQ$5:$BR$8,2,FALSE))</f>
        <v/>
      </c>
      <c r="FI584" s="3"/>
      <c r="FJ584" s="282"/>
      <c r="FK584" s="280" t="str">
        <f>IF(FL584="","",VLOOKUP(FL584,リスト!$BS$5:$BT$6,2,FALSE))</f>
        <v/>
      </c>
      <c r="FL584" s="63"/>
      <c r="FM584" s="13"/>
      <c r="FN584" s="13"/>
      <c r="FO584" s="13"/>
      <c r="FP584" s="283" t="str">
        <f t="shared" si="78"/>
        <v/>
      </c>
      <c r="FQ584" s="283" t="str">
        <f t="shared" si="78"/>
        <v/>
      </c>
      <c r="FR584" s="13"/>
      <c r="FS584" s="85"/>
      <c r="FT584" s="85"/>
      <c r="FU584" s="281" t="str">
        <f t="shared" si="79"/>
        <v/>
      </c>
      <c r="FV584" s="280" t="str">
        <f>IF(FW584="","",VLOOKUP(FW584,リスト!$BV$5:$BW$10,2,FALSE))</f>
        <v/>
      </c>
      <c r="FW584" s="26"/>
      <c r="FX584" s="282" t="str">
        <f t="shared" si="80"/>
        <v/>
      </c>
      <c r="FY584" s="280" t="str">
        <f>IF(FZ584="","",VLOOKUP(FZ584,リスト!$BX$5:$BY$6,2,FALSE))</f>
        <v/>
      </c>
      <c r="FZ584" s="3"/>
      <c r="GA584" s="280" t="str">
        <f>IF(GB584="","",VLOOKUP(GB584,リスト!$BZ$5:$CA$6,2,FALSE))</f>
        <v/>
      </c>
      <c r="GB584" s="13"/>
      <c r="GC584" s="281" t="str">
        <f>IF(GD584="","",VLOOKUP(GD584,リスト!$CB$5:$CC$6,2,FALSE))</f>
        <v/>
      </c>
      <c r="GD584" s="13"/>
      <c r="GE584" s="13"/>
      <c r="GF584" s="13"/>
      <c r="GG584" s="75"/>
      <c r="GH584" s="281" t="str">
        <f t="shared" si="81"/>
        <v/>
      </c>
      <c r="GI584" s="128"/>
      <c r="GJ584" s="281" t="str">
        <f>IF(GK584="","",VLOOKUP(GK584,リスト!$CD$5:$CE$6,2,FALSE))</f>
        <v/>
      </c>
      <c r="GK584" s="13"/>
      <c r="GL584" s="281" t="str">
        <f>IF(GM584="","",VLOOKUP(GM584,リスト!$CF$5:$CG$5,2,FALSE))</f>
        <v/>
      </c>
      <c r="GM584" s="26"/>
      <c r="GN584" s="280" t="str">
        <f>IF(GO584="","",VLOOKUP(GO584,リスト!$CH$5:$CI$5,2,FALSE))</f>
        <v/>
      </c>
      <c r="GO584" s="284"/>
      <c r="GP584" s="284"/>
      <c r="GQ584" s="284"/>
      <c r="GR584" s="284"/>
      <c r="GS584" s="284"/>
      <c r="GT584" s="284"/>
      <c r="GU584" s="284"/>
      <c r="GV584" s="284"/>
      <c r="GW584" s="284"/>
      <c r="GX584" s="285"/>
    </row>
    <row r="585" spans="2:206" s="177" customFormat="1" ht="24.75" hidden="1" customHeight="1" outlineLevel="1">
      <c r="B585" s="286" t="str">
        <f>IF(明細!B579="","",明細!B579)</f>
        <v/>
      </c>
      <c r="C585" s="287" t="str">
        <f>IF(明細!C579="","",明細!C579)</f>
        <v/>
      </c>
      <c r="D585" s="265" t="str">
        <f>IF(明細!D579="","",明細!D579)</f>
        <v/>
      </c>
      <c r="E585" s="265" t="str">
        <f>IF(明細!E579="","",明細!E579)</f>
        <v/>
      </c>
      <c r="F585" s="265" t="str">
        <f>IF(明細!F579="","",明細!F579)</f>
        <v/>
      </c>
      <c r="G585" s="265" t="str">
        <f>IF(明細!G579="","",明細!G579)</f>
        <v/>
      </c>
      <c r="H585" s="265" t="str">
        <f>IF(明細!H579="","",明細!H579)</f>
        <v/>
      </c>
      <c r="I585" s="265" t="str">
        <f>IF(明細!I579="","",明細!I579)</f>
        <v/>
      </c>
      <c r="J585" s="265" t="str">
        <f>IF(明細!J579="","",明細!J579)</f>
        <v/>
      </c>
      <c r="K585" s="265" t="str">
        <f>IF(明細!K579="","",明細!K579)</f>
        <v/>
      </c>
      <c r="L585" s="265" t="str">
        <f>IF(明細!L579="","",明細!L579)</f>
        <v/>
      </c>
      <c r="M585" s="265" t="str">
        <f>IF(明細!M579="","",明細!M579)</f>
        <v/>
      </c>
      <c r="N585" s="265" t="str">
        <f>IF(明細!N579="","",明細!N579)</f>
        <v/>
      </c>
      <c r="O585" s="265" t="str">
        <f>IF(明細!O579="","",明細!O579)</f>
        <v/>
      </c>
      <c r="P585" s="265" t="str">
        <f>IF(明細!P579="","",明細!P579)</f>
        <v/>
      </c>
      <c r="Q585" s="265" t="str">
        <f>IF(明細!Q579="","",明細!Q579)</f>
        <v/>
      </c>
      <c r="R585" s="289" t="str">
        <f>IF(明細!R579="","",明細!R579)</f>
        <v/>
      </c>
      <c r="S585" s="291" t="str">
        <f>IF(明細!S579="","",明細!S579)</f>
        <v/>
      </c>
      <c r="T585" s="291" t="str">
        <f>IF(明細!T579="","",明細!T579)</f>
        <v/>
      </c>
      <c r="U585" s="291" t="str">
        <f>IF(明細!U579="","",明細!U579)</f>
        <v/>
      </c>
      <c r="V585" s="292" t="str">
        <f>IF(明細!V579="","",明細!V579)</f>
        <v>個</v>
      </c>
      <c r="W585" s="292" t="str">
        <f>IF(明細!W579="","",明細!W579)</f>
        <v/>
      </c>
      <c r="X585" s="293" t="str">
        <f>IF(明細!X579="","",明細!X579)</f>
        <v/>
      </c>
      <c r="Y585" s="134" t="str">
        <f>IF(明細!Y579="","",明細!Y579)</f>
        <v/>
      </c>
      <c r="Z585" s="135" t="str">
        <f>IF(明細!Z579="","",明細!Z579)</f>
        <v/>
      </c>
      <c r="AA585" s="134" t="str">
        <f>IF(明細!AA579="","",明細!AA579)</f>
        <v/>
      </c>
      <c r="AB585" s="303" t="str">
        <f>IF(明細!AB579="","",明細!AB579)</f>
        <v/>
      </c>
      <c r="AC585" s="134" t="str">
        <f>IF(明細!AC579="","",明細!AC579)</f>
        <v/>
      </c>
      <c r="AD585" s="183" t="str">
        <f>IF(明細!AD579="","",明細!AD579)</f>
        <v/>
      </c>
      <c r="AE585" s="184">
        <f>IF(明細!AE579="","",明細!AE579)</f>
        <v>0.1</v>
      </c>
      <c r="AF585" s="185" t="str">
        <f>IF(明細!AF579="","",明細!AF579)</f>
        <v/>
      </c>
      <c r="AG585" s="186" t="str">
        <f>IF(明細!AG579="","",明細!AG579)</f>
        <v/>
      </c>
      <c r="AH585" s="186" t="str">
        <f>IF(明細!AH579="","",明細!AH579)</f>
        <v/>
      </c>
      <c r="AI585" s="187" t="str">
        <f>IF(明細!AI579="","",明細!AI579)</f>
        <v/>
      </c>
      <c r="AJ585" s="296" t="str">
        <f>IF(明細!AJ579="","",明細!AJ579)</f>
        <v/>
      </c>
      <c r="AK585" s="297" t="str">
        <f>IF(明細!AK579="","",明細!AK579)</f>
        <v/>
      </c>
      <c r="AL585" s="298" t="str">
        <f>IF(明細!AL579="","",明細!AL579)</f>
        <v/>
      </c>
      <c r="AM585" s="299" t="str">
        <f>IF(明細!AM579="","",明細!AM579)</f>
        <v/>
      </c>
      <c r="AN585" s="300" t="str">
        <f>IF(明細!AN579="","",明細!AN579)</f>
        <v/>
      </c>
      <c r="AO585" s="300" t="str">
        <f>IF(明細!AO579="","",明細!AO579)</f>
        <v/>
      </c>
      <c r="AP585" s="300" t="str">
        <f>IF(明細!AP579="","",明細!AP579)</f>
        <v/>
      </c>
      <c r="AQ585" s="301" t="str">
        <f>IF(明細!AQ579="","",明細!AQ579)</f>
        <v/>
      </c>
      <c r="AR585" s="302" t="str">
        <f>IF(明細!AR579="","",明細!AR579)</f>
        <v/>
      </c>
      <c r="AU585" s="360"/>
      <c r="AV585" s="368"/>
      <c r="AW585" s="446" t="str">
        <f>IF(明細!AV579="","",明細!AV579)</f>
        <v/>
      </c>
      <c r="AX585" s="419" t="str">
        <f>IF(明細!AT579="","",明細!AT579)</f>
        <v/>
      </c>
      <c r="AY585" s="280" t="str">
        <f>IF($AX585="","",VLOOKUP($AX585,リスト!$CL:$CM,2,FALSE))</f>
        <v/>
      </c>
      <c r="AZ585" s="3"/>
      <c r="BA585" s="280" t="str">
        <f>IF(BB585="","",VLOOKUP(BB585,リスト!$K:$L,2,FALSE))</f>
        <v/>
      </c>
      <c r="BB585" s="3"/>
      <c r="BC585" s="3"/>
      <c r="BD585" s="87"/>
      <c r="BE585" s="280" t="str">
        <f>IF(BF585="","",VLOOKUP(BF585,リスト!$I:$J,2,FALSE))</f>
        <v/>
      </c>
      <c r="BF585" s="3"/>
      <c r="BG585" s="280" t="str">
        <f>IF(BH585="","",VLOOKUP(BH585,リスト!$M:$N,2,FALSE))</f>
        <v/>
      </c>
      <c r="BH585" s="282"/>
      <c r="BI585" s="280" t="str">
        <f>IF(BJ585="","",VLOOKUP(BJ585,リスト!$O:$P,2,FALSE))</f>
        <v/>
      </c>
      <c r="BJ585" s="24"/>
      <c r="BM585" s="451" t="str">
        <f>IF(明細!AV579="","",明細!AV579)</f>
        <v/>
      </c>
      <c r="BN585" s="453" t="str">
        <f>IF(明細!AT579="","",明細!AT579)</f>
        <v/>
      </c>
      <c r="BO585" s="280" t="str">
        <f>IF($BN585="","",VLOOKUP($BN585,リスト!$CL:$CM,2,FALSE))</f>
        <v/>
      </c>
      <c r="BP585" s="280" t="str">
        <f>IF(BQ585="","",VLOOKUP(BQ585,リスト!$K$5:$L$7,2,FALSE))</f>
        <v/>
      </c>
      <c r="BQ585" s="13"/>
      <c r="BR585" s="13"/>
      <c r="BS585" s="47"/>
      <c r="BT585" s="280" t="str">
        <f>IF(BU585="","",VLOOKUP(BU585,リスト!I576:J594,2,FALSE))</f>
        <v/>
      </c>
      <c r="BU585" s="13"/>
      <c r="BV585" s="13"/>
      <c r="BW585" s="282"/>
      <c r="BX585" s="282"/>
      <c r="BY585" s="280" t="str">
        <f>IF(BZ585="","",VLOOKUP(BZ585,リスト!$S$5:$T$6,2,FALSE))</f>
        <v/>
      </c>
      <c r="BZ585" s="3"/>
      <c r="CA585" s="3"/>
      <c r="CB585" s="81"/>
      <c r="CC585" s="280" t="str">
        <f t="shared" si="75"/>
        <v/>
      </c>
      <c r="CD585" s="83"/>
      <c r="CE585" s="83"/>
      <c r="CF585" s="83"/>
      <c r="CG585" s="83"/>
      <c r="CH585" s="282" t="str">
        <f t="shared" si="76"/>
        <v/>
      </c>
      <c r="CI585" s="83"/>
      <c r="CJ585" s="280" t="str">
        <f t="shared" si="77"/>
        <v/>
      </c>
      <c r="CK585" s="87"/>
      <c r="CL585" s="78"/>
      <c r="CM585" s="83"/>
      <c r="CN585" s="83"/>
      <c r="CO585" s="83"/>
      <c r="CP585" s="280" t="str">
        <f t="shared" si="82"/>
        <v/>
      </c>
      <c r="CQ585" s="81"/>
      <c r="CR585" s="280" t="str">
        <f t="shared" si="83"/>
        <v/>
      </c>
      <c r="CS585" s="3"/>
      <c r="CT585" s="3"/>
      <c r="CU585" s="280" t="str">
        <f>IF(CV585="","",VLOOKUP(CV585,リスト!$V$5:$W$6,2,FALSE))</f>
        <v/>
      </c>
      <c r="CV585" s="3"/>
      <c r="CW585" s="280" t="str">
        <f>IF(CX585="","",VLOOKUP(CX585,リスト!$X$5:$Y$6,2,FALSE))</f>
        <v/>
      </c>
      <c r="CX585" s="3"/>
      <c r="CY585" s="77"/>
      <c r="CZ585" s="77"/>
      <c r="DA585" s="75"/>
      <c r="DB585" s="75"/>
      <c r="DC585" s="75"/>
      <c r="DD585" s="75"/>
      <c r="DE585" s="280" t="str">
        <f>IF(DF585="","",VLOOKUP(DF585,リスト!$Z$5:$AA$10,2,FALSE))</f>
        <v/>
      </c>
      <c r="DF585" s="3"/>
      <c r="DG585" s="280" t="str">
        <f>IF(DH585="","",VLOOKUP(DH585,リスト!$AB$5:$AC$12,2,FALSE))</f>
        <v/>
      </c>
      <c r="DH585" s="63"/>
      <c r="DI585" s="280" t="str">
        <f>IF(DJ585="","",VLOOKUP(DJ585,リスト!$AD$5:$AE$7,2,FALSE))</f>
        <v/>
      </c>
      <c r="DJ585" s="3"/>
      <c r="DK585" s="280" t="str">
        <f>IF(DL585="","",VLOOKUP(DL585,リスト!$AF$5:$AG$10,2,FALSE))</f>
        <v/>
      </c>
      <c r="DL585" s="3"/>
      <c r="DM585" s="280" t="str">
        <f>IF(DN585="","",VLOOKUP(DN585,リスト!$AH$5:$AI$6,2,FALSE))</f>
        <v/>
      </c>
      <c r="DN585" s="3"/>
      <c r="DO585" s="280" t="str">
        <f>IF(DP585="","",VLOOKUP(DP585,リスト!$AJ$5:$AK$6,2,FALSE))</f>
        <v/>
      </c>
      <c r="DP585" s="3"/>
      <c r="DQ585" s="280" t="str">
        <f>IF(DR585="","",VLOOKUP(DR585,リスト!$AL$5:$AM$7,2,FALSE))</f>
        <v/>
      </c>
      <c r="DR585" s="3"/>
      <c r="DS585" s="13"/>
      <c r="DT585" s="85"/>
      <c r="DU585" s="85"/>
      <c r="DV585" s="281" t="str">
        <f>IF(DW585="","",VLOOKUP(DW585,リスト!$AN$5:$AO$6,2,FALSE))</f>
        <v/>
      </c>
      <c r="DW585" s="13"/>
      <c r="DX585" s="341"/>
      <c r="DY585" s="345"/>
      <c r="DZ585" s="341"/>
      <c r="EA585" s="345"/>
      <c r="EB585" s="280" t="str">
        <f>IF(EC585="","",VLOOKUP(EC585,リスト!$AW$5:$AX$8,2,FALSE))</f>
        <v/>
      </c>
      <c r="EC585" s="3"/>
      <c r="ED585" s="85"/>
      <c r="EE585" s="280" t="str">
        <f>IF(EF585="","",VLOOKUP(EF585,リスト!$AY$5:$AZ$10,2,FALSE))</f>
        <v/>
      </c>
      <c r="EF585" s="3"/>
      <c r="EG585" s="280" t="str">
        <f>IF(EH585="","",VLOOKUP(EH585,リスト!$BA$5:$BB$10,2,FALSE))</f>
        <v/>
      </c>
      <c r="EH585" s="3"/>
      <c r="EI585" s="280" t="str">
        <f>IF(EJ585="","",VLOOKUP(EJ585,リスト!$BC$5:$BD$10,2,FALSE))</f>
        <v/>
      </c>
      <c r="EJ585" s="3"/>
      <c r="EK585" s="280" t="str">
        <f>IF(EL585="","",VLOOKUP(EL585,リスト!$BE$5:$BF$10,2,FALSE))</f>
        <v/>
      </c>
      <c r="EL585" s="3"/>
      <c r="EM585" s="78"/>
      <c r="EN585" s="73"/>
      <c r="EO585" s="73"/>
      <c r="EP585" s="13"/>
      <c r="EQ585" s="13"/>
      <c r="ER585" s="280" t="str">
        <f>IF(ES585="","",VLOOKUP(ES585,リスト!$BG$5:$BH$10,2,FALSE))</f>
        <v/>
      </c>
      <c r="ES585" s="13"/>
      <c r="ET585" s="13"/>
      <c r="EU585" s="13"/>
      <c r="EV585" s="13"/>
      <c r="EW585" s="13"/>
      <c r="EX585" s="81"/>
      <c r="EY585" s="81"/>
      <c r="EZ585" s="26"/>
      <c r="FA585" s="281" t="str">
        <f>IF($EZ585="","",INDEX(リスト!$BI$5:$BJ$40,MATCH($EZ585,リスト!$BJ$5:$BJ$40,0),1))</f>
        <v/>
      </c>
      <c r="FB585" s="280" t="str">
        <f>IF(FC585="","",VLOOKUP(FC585,リスト!$BK:$BL,2,FALSE))</f>
        <v/>
      </c>
      <c r="FC585" s="13"/>
      <c r="FD585" s="331"/>
      <c r="FE585" s="3"/>
      <c r="FF585" s="280" t="str">
        <f>IF(FG585="","",VLOOKUP(FG585,リスト!$BO$5:$BP$6,2,FALSE))</f>
        <v/>
      </c>
      <c r="FG585" s="3"/>
      <c r="FH585" s="280" t="str">
        <f>IF(FI585="","",VLOOKUP(FI585,リスト!$BQ$5:$BR$8,2,FALSE))</f>
        <v/>
      </c>
      <c r="FI585" s="3"/>
      <c r="FJ585" s="282"/>
      <c r="FK585" s="280" t="str">
        <f>IF(FL585="","",VLOOKUP(FL585,リスト!$BS$5:$BT$6,2,FALSE))</f>
        <v/>
      </c>
      <c r="FL585" s="63"/>
      <c r="FM585" s="13"/>
      <c r="FN585" s="13"/>
      <c r="FO585" s="13"/>
      <c r="FP585" s="283" t="str">
        <f t="shared" si="78"/>
        <v/>
      </c>
      <c r="FQ585" s="283" t="str">
        <f t="shared" si="78"/>
        <v/>
      </c>
      <c r="FR585" s="13"/>
      <c r="FS585" s="85"/>
      <c r="FT585" s="85"/>
      <c r="FU585" s="281" t="str">
        <f t="shared" si="79"/>
        <v/>
      </c>
      <c r="FV585" s="280" t="str">
        <f>IF(FW585="","",VLOOKUP(FW585,リスト!$BV$5:$BW$10,2,FALSE))</f>
        <v/>
      </c>
      <c r="FW585" s="26"/>
      <c r="FX585" s="282" t="str">
        <f t="shared" si="80"/>
        <v/>
      </c>
      <c r="FY585" s="280" t="str">
        <f>IF(FZ585="","",VLOOKUP(FZ585,リスト!$BX$5:$BY$6,2,FALSE))</f>
        <v/>
      </c>
      <c r="FZ585" s="3"/>
      <c r="GA585" s="280" t="str">
        <f>IF(GB585="","",VLOOKUP(GB585,リスト!$BZ$5:$CA$6,2,FALSE))</f>
        <v/>
      </c>
      <c r="GB585" s="13"/>
      <c r="GC585" s="281" t="str">
        <f>IF(GD585="","",VLOOKUP(GD585,リスト!$CB$5:$CC$6,2,FALSE))</f>
        <v/>
      </c>
      <c r="GD585" s="13"/>
      <c r="GE585" s="13"/>
      <c r="GF585" s="13"/>
      <c r="GG585" s="75"/>
      <c r="GH585" s="281" t="str">
        <f t="shared" si="81"/>
        <v/>
      </c>
      <c r="GI585" s="128"/>
      <c r="GJ585" s="281" t="str">
        <f>IF(GK585="","",VLOOKUP(GK585,リスト!$CD$5:$CE$6,2,FALSE))</f>
        <v/>
      </c>
      <c r="GK585" s="13"/>
      <c r="GL585" s="281" t="str">
        <f>IF(GM585="","",VLOOKUP(GM585,リスト!$CF$5:$CG$5,2,FALSE))</f>
        <v/>
      </c>
      <c r="GM585" s="26"/>
      <c r="GN585" s="280" t="str">
        <f>IF(GO585="","",VLOOKUP(GO585,リスト!$CH$5:$CI$5,2,FALSE))</f>
        <v/>
      </c>
      <c r="GO585" s="284"/>
      <c r="GP585" s="284"/>
      <c r="GQ585" s="284"/>
      <c r="GR585" s="284"/>
      <c r="GS585" s="284"/>
      <c r="GT585" s="284"/>
      <c r="GU585" s="284"/>
      <c r="GV585" s="284"/>
      <c r="GW585" s="284"/>
      <c r="GX585" s="285"/>
    </row>
    <row r="586" spans="2:206" s="177" customFormat="1" ht="24.75" hidden="1" customHeight="1" outlineLevel="1">
      <c r="B586" s="286" t="str">
        <f>IF(明細!B580="","",明細!B580)</f>
        <v/>
      </c>
      <c r="C586" s="287" t="str">
        <f>IF(明細!C580="","",明細!C580)</f>
        <v/>
      </c>
      <c r="D586" s="265" t="str">
        <f>IF(明細!D580="","",明細!D580)</f>
        <v/>
      </c>
      <c r="E586" s="265" t="str">
        <f>IF(明細!E580="","",明細!E580)</f>
        <v/>
      </c>
      <c r="F586" s="265" t="str">
        <f>IF(明細!F580="","",明細!F580)</f>
        <v/>
      </c>
      <c r="G586" s="265" t="str">
        <f>IF(明細!G580="","",明細!G580)</f>
        <v/>
      </c>
      <c r="H586" s="265" t="str">
        <f>IF(明細!H580="","",明細!H580)</f>
        <v/>
      </c>
      <c r="I586" s="265" t="str">
        <f>IF(明細!I580="","",明細!I580)</f>
        <v/>
      </c>
      <c r="J586" s="265" t="str">
        <f>IF(明細!J580="","",明細!J580)</f>
        <v/>
      </c>
      <c r="K586" s="265" t="str">
        <f>IF(明細!K580="","",明細!K580)</f>
        <v/>
      </c>
      <c r="L586" s="265" t="str">
        <f>IF(明細!L580="","",明細!L580)</f>
        <v/>
      </c>
      <c r="M586" s="265" t="str">
        <f>IF(明細!M580="","",明細!M580)</f>
        <v/>
      </c>
      <c r="N586" s="265" t="str">
        <f>IF(明細!N580="","",明細!N580)</f>
        <v/>
      </c>
      <c r="O586" s="265" t="str">
        <f>IF(明細!O580="","",明細!O580)</f>
        <v/>
      </c>
      <c r="P586" s="265" t="str">
        <f>IF(明細!P580="","",明細!P580)</f>
        <v/>
      </c>
      <c r="Q586" s="265" t="str">
        <f>IF(明細!Q580="","",明細!Q580)</f>
        <v/>
      </c>
      <c r="R586" s="289" t="str">
        <f>IF(明細!R580="","",明細!R580)</f>
        <v/>
      </c>
      <c r="S586" s="291" t="str">
        <f>IF(明細!S580="","",明細!S580)</f>
        <v/>
      </c>
      <c r="T586" s="291" t="str">
        <f>IF(明細!T580="","",明細!T580)</f>
        <v/>
      </c>
      <c r="U586" s="291" t="str">
        <f>IF(明細!U580="","",明細!U580)</f>
        <v/>
      </c>
      <c r="V586" s="292" t="str">
        <f>IF(明細!V580="","",明細!V580)</f>
        <v>個</v>
      </c>
      <c r="W586" s="292" t="str">
        <f>IF(明細!W580="","",明細!W580)</f>
        <v/>
      </c>
      <c r="X586" s="293" t="str">
        <f>IF(明細!X580="","",明細!X580)</f>
        <v/>
      </c>
      <c r="Y586" s="134" t="str">
        <f>IF(明細!Y580="","",明細!Y580)</f>
        <v/>
      </c>
      <c r="Z586" s="135" t="str">
        <f>IF(明細!Z580="","",明細!Z580)</f>
        <v/>
      </c>
      <c r="AA586" s="134" t="str">
        <f>IF(明細!AA580="","",明細!AA580)</f>
        <v/>
      </c>
      <c r="AB586" s="303" t="str">
        <f>IF(明細!AB580="","",明細!AB580)</f>
        <v/>
      </c>
      <c r="AC586" s="134" t="str">
        <f>IF(明細!AC580="","",明細!AC580)</f>
        <v/>
      </c>
      <c r="AD586" s="183" t="str">
        <f>IF(明細!AD580="","",明細!AD580)</f>
        <v/>
      </c>
      <c r="AE586" s="184">
        <f>IF(明細!AE580="","",明細!AE580)</f>
        <v>0.1</v>
      </c>
      <c r="AF586" s="185" t="str">
        <f>IF(明細!AF580="","",明細!AF580)</f>
        <v/>
      </c>
      <c r="AG586" s="186" t="str">
        <f>IF(明細!AG580="","",明細!AG580)</f>
        <v/>
      </c>
      <c r="AH586" s="186" t="str">
        <f>IF(明細!AH580="","",明細!AH580)</f>
        <v/>
      </c>
      <c r="AI586" s="187" t="str">
        <f>IF(明細!AI580="","",明細!AI580)</f>
        <v/>
      </c>
      <c r="AJ586" s="296" t="str">
        <f>IF(明細!AJ580="","",明細!AJ580)</f>
        <v/>
      </c>
      <c r="AK586" s="297" t="str">
        <f>IF(明細!AK580="","",明細!AK580)</f>
        <v/>
      </c>
      <c r="AL586" s="298" t="str">
        <f>IF(明細!AL580="","",明細!AL580)</f>
        <v/>
      </c>
      <c r="AM586" s="299" t="str">
        <f>IF(明細!AM580="","",明細!AM580)</f>
        <v/>
      </c>
      <c r="AN586" s="300" t="str">
        <f>IF(明細!AN580="","",明細!AN580)</f>
        <v/>
      </c>
      <c r="AO586" s="300" t="str">
        <f>IF(明細!AO580="","",明細!AO580)</f>
        <v/>
      </c>
      <c r="AP586" s="300" t="str">
        <f>IF(明細!AP580="","",明細!AP580)</f>
        <v/>
      </c>
      <c r="AQ586" s="301" t="str">
        <f>IF(明細!AQ580="","",明細!AQ580)</f>
        <v/>
      </c>
      <c r="AR586" s="302" t="str">
        <f>IF(明細!AR580="","",明細!AR580)</f>
        <v/>
      </c>
      <c r="AU586" s="360"/>
      <c r="AV586" s="368"/>
      <c r="AW586" s="446" t="str">
        <f>IF(明細!AV580="","",明細!AV580)</f>
        <v/>
      </c>
      <c r="AX586" s="419" t="str">
        <f>IF(明細!AT580="","",明細!AT580)</f>
        <v/>
      </c>
      <c r="AY586" s="280" t="str">
        <f>IF($AX586="","",VLOOKUP($AX586,リスト!$CL:$CM,2,FALSE))</f>
        <v/>
      </c>
      <c r="AZ586" s="3"/>
      <c r="BA586" s="280" t="str">
        <f>IF(BB586="","",VLOOKUP(BB586,リスト!$K:$L,2,FALSE))</f>
        <v/>
      </c>
      <c r="BB586" s="3"/>
      <c r="BC586" s="3"/>
      <c r="BD586" s="87"/>
      <c r="BE586" s="280" t="str">
        <f>IF(BF586="","",VLOOKUP(BF586,リスト!$I:$J,2,FALSE))</f>
        <v/>
      </c>
      <c r="BF586" s="3"/>
      <c r="BG586" s="280" t="str">
        <f>IF(BH586="","",VLOOKUP(BH586,リスト!$M:$N,2,FALSE))</f>
        <v/>
      </c>
      <c r="BH586" s="282"/>
      <c r="BI586" s="280" t="str">
        <f>IF(BJ586="","",VLOOKUP(BJ586,リスト!$O:$P,2,FALSE))</f>
        <v/>
      </c>
      <c r="BJ586" s="24"/>
      <c r="BM586" s="451" t="str">
        <f>IF(明細!AV580="","",明細!AV580)</f>
        <v/>
      </c>
      <c r="BN586" s="453" t="str">
        <f>IF(明細!AT580="","",明細!AT580)</f>
        <v/>
      </c>
      <c r="BO586" s="280" t="str">
        <f>IF($BN586="","",VLOOKUP($BN586,リスト!$CL:$CM,2,FALSE))</f>
        <v/>
      </c>
      <c r="BP586" s="280" t="str">
        <f>IF(BQ586="","",VLOOKUP(BQ586,リスト!$K$5:$L$7,2,FALSE))</f>
        <v/>
      </c>
      <c r="BQ586" s="13"/>
      <c r="BR586" s="13"/>
      <c r="BS586" s="47"/>
      <c r="BT586" s="280" t="str">
        <f>IF(BU586="","",VLOOKUP(BU586,リスト!I577:J595,2,FALSE))</f>
        <v/>
      </c>
      <c r="BU586" s="13"/>
      <c r="BV586" s="13"/>
      <c r="BW586" s="282"/>
      <c r="BX586" s="282"/>
      <c r="BY586" s="280" t="str">
        <f>IF(BZ586="","",VLOOKUP(BZ586,リスト!$S$5:$T$6,2,FALSE))</f>
        <v/>
      </c>
      <c r="BZ586" s="3"/>
      <c r="CA586" s="3"/>
      <c r="CB586" s="81"/>
      <c r="CC586" s="280" t="str">
        <f t="shared" si="75"/>
        <v/>
      </c>
      <c r="CD586" s="83"/>
      <c r="CE586" s="83"/>
      <c r="CF586" s="83"/>
      <c r="CG586" s="83"/>
      <c r="CH586" s="282" t="str">
        <f t="shared" si="76"/>
        <v/>
      </c>
      <c r="CI586" s="83"/>
      <c r="CJ586" s="280" t="str">
        <f t="shared" si="77"/>
        <v/>
      </c>
      <c r="CK586" s="87"/>
      <c r="CL586" s="78"/>
      <c r="CM586" s="83"/>
      <c r="CN586" s="83"/>
      <c r="CO586" s="83"/>
      <c r="CP586" s="280" t="str">
        <f t="shared" si="82"/>
        <v/>
      </c>
      <c r="CQ586" s="81"/>
      <c r="CR586" s="280" t="str">
        <f t="shared" si="83"/>
        <v/>
      </c>
      <c r="CS586" s="3"/>
      <c r="CT586" s="3"/>
      <c r="CU586" s="280" t="str">
        <f>IF(CV586="","",VLOOKUP(CV586,リスト!$V$5:$W$6,2,FALSE))</f>
        <v/>
      </c>
      <c r="CV586" s="3"/>
      <c r="CW586" s="280" t="str">
        <f>IF(CX586="","",VLOOKUP(CX586,リスト!$X$5:$Y$6,2,FALSE))</f>
        <v/>
      </c>
      <c r="CX586" s="3"/>
      <c r="CY586" s="77"/>
      <c r="CZ586" s="77"/>
      <c r="DA586" s="75"/>
      <c r="DB586" s="75"/>
      <c r="DC586" s="75"/>
      <c r="DD586" s="75"/>
      <c r="DE586" s="280" t="str">
        <f>IF(DF586="","",VLOOKUP(DF586,リスト!$Z$5:$AA$10,2,FALSE))</f>
        <v/>
      </c>
      <c r="DF586" s="3"/>
      <c r="DG586" s="280" t="str">
        <f>IF(DH586="","",VLOOKUP(DH586,リスト!$AB$5:$AC$12,2,FALSE))</f>
        <v/>
      </c>
      <c r="DH586" s="63"/>
      <c r="DI586" s="280" t="str">
        <f>IF(DJ586="","",VLOOKUP(DJ586,リスト!$AD$5:$AE$7,2,FALSE))</f>
        <v/>
      </c>
      <c r="DJ586" s="3"/>
      <c r="DK586" s="280" t="str">
        <f>IF(DL586="","",VLOOKUP(DL586,リスト!$AF$5:$AG$10,2,FALSE))</f>
        <v/>
      </c>
      <c r="DL586" s="3"/>
      <c r="DM586" s="280" t="str">
        <f>IF(DN586="","",VLOOKUP(DN586,リスト!$AH$5:$AI$6,2,FALSE))</f>
        <v/>
      </c>
      <c r="DN586" s="3"/>
      <c r="DO586" s="280" t="str">
        <f>IF(DP586="","",VLOOKUP(DP586,リスト!$AJ$5:$AK$6,2,FALSE))</f>
        <v/>
      </c>
      <c r="DP586" s="3"/>
      <c r="DQ586" s="280" t="str">
        <f>IF(DR586="","",VLOOKUP(DR586,リスト!$AL$5:$AM$7,2,FALSE))</f>
        <v/>
      </c>
      <c r="DR586" s="3"/>
      <c r="DS586" s="13"/>
      <c r="DT586" s="85"/>
      <c r="DU586" s="85"/>
      <c r="DV586" s="281" t="str">
        <f>IF(DW586="","",VLOOKUP(DW586,リスト!$AN$5:$AO$6,2,FALSE))</f>
        <v/>
      </c>
      <c r="DW586" s="13"/>
      <c r="DX586" s="341"/>
      <c r="DY586" s="345"/>
      <c r="DZ586" s="341"/>
      <c r="EA586" s="345"/>
      <c r="EB586" s="280" t="str">
        <f>IF(EC586="","",VLOOKUP(EC586,リスト!$AW$5:$AX$8,2,FALSE))</f>
        <v/>
      </c>
      <c r="EC586" s="3"/>
      <c r="ED586" s="85"/>
      <c r="EE586" s="280" t="str">
        <f>IF(EF586="","",VLOOKUP(EF586,リスト!$AY$5:$AZ$10,2,FALSE))</f>
        <v/>
      </c>
      <c r="EF586" s="3"/>
      <c r="EG586" s="280" t="str">
        <f>IF(EH586="","",VLOOKUP(EH586,リスト!$BA$5:$BB$10,2,FALSE))</f>
        <v/>
      </c>
      <c r="EH586" s="3"/>
      <c r="EI586" s="280" t="str">
        <f>IF(EJ586="","",VLOOKUP(EJ586,リスト!$BC$5:$BD$10,2,FALSE))</f>
        <v/>
      </c>
      <c r="EJ586" s="3"/>
      <c r="EK586" s="280" t="str">
        <f>IF(EL586="","",VLOOKUP(EL586,リスト!$BE$5:$BF$10,2,FALSE))</f>
        <v/>
      </c>
      <c r="EL586" s="3"/>
      <c r="EM586" s="78"/>
      <c r="EN586" s="73"/>
      <c r="EO586" s="73"/>
      <c r="EP586" s="13"/>
      <c r="EQ586" s="13"/>
      <c r="ER586" s="280" t="str">
        <f>IF(ES586="","",VLOOKUP(ES586,リスト!$BG$5:$BH$10,2,FALSE))</f>
        <v/>
      </c>
      <c r="ES586" s="13"/>
      <c r="ET586" s="13"/>
      <c r="EU586" s="13"/>
      <c r="EV586" s="13"/>
      <c r="EW586" s="13"/>
      <c r="EX586" s="81"/>
      <c r="EY586" s="81"/>
      <c r="EZ586" s="26"/>
      <c r="FA586" s="281" t="str">
        <f>IF($EZ586="","",INDEX(リスト!$BI$5:$BJ$40,MATCH($EZ586,リスト!$BJ$5:$BJ$40,0),1))</f>
        <v/>
      </c>
      <c r="FB586" s="280" t="str">
        <f>IF(FC586="","",VLOOKUP(FC586,リスト!$BK:$BL,2,FALSE))</f>
        <v/>
      </c>
      <c r="FC586" s="13"/>
      <c r="FD586" s="331"/>
      <c r="FE586" s="3"/>
      <c r="FF586" s="280" t="str">
        <f>IF(FG586="","",VLOOKUP(FG586,リスト!$BO$5:$BP$6,2,FALSE))</f>
        <v/>
      </c>
      <c r="FG586" s="3"/>
      <c r="FH586" s="280" t="str">
        <f>IF(FI586="","",VLOOKUP(FI586,リスト!$BQ$5:$BR$8,2,FALSE))</f>
        <v/>
      </c>
      <c r="FI586" s="3"/>
      <c r="FJ586" s="282"/>
      <c r="FK586" s="280" t="str">
        <f>IF(FL586="","",VLOOKUP(FL586,リスト!$BS$5:$BT$6,2,FALSE))</f>
        <v/>
      </c>
      <c r="FL586" s="63"/>
      <c r="FM586" s="13"/>
      <c r="FN586" s="13"/>
      <c r="FO586" s="13"/>
      <c r="FP586" s="283" t="str">
        <f t="shared" si="78"/>
        <v/>
      </c>
      <c r="FQ586" s="283" t="str">
        <f t="shared" si="78"/>
        <v/>
      </c>
      <c r="FR586" s="13"/>
      <c r="FS586" s="85"/>
      <c r="FT586" s="85"/>
      <c r="FU586" s="281" t="str">
        <f t="shared" si="79"/>
        <v/>
      </c>
      <c r="FV586" s="280" t="str">
        <f>IF(FW586="","",VLOOKUP(FW586,リスト!$BV$5:$BW$10,2,FALSE))</f>
        <v/>
      </c>
      <c r="FW586" s="26"/>
      <c r="FX586" s="282" t="str">
        <f t="shared" si="80"/>
        <v/>
      </c>
      <c r="FY586" s="280" t="str">
        <f>IF(FZ586="","",VLOOKUP(FZ586,リスト!$BX$5:$BY$6,2,FALSE))</f>
        <v/>
      </c>
      <c r="FZ586" s="3"/>
      <c r="GA586" s="280" t="str">
        <f>IF(GB586="","",VLOOKUP(GB586,リスト!$BZ$5:$CA$6,2,FALSE))</f>
        <v/>
      </c>
      <c r="GB586" s="13"/>
      <c r="GC586" s="281" t="str">
        <f>IF(GD586="","",VLOOKUP(GD586,リスト!$CB$5:$CC$6,2,FALSE))</f>
        <v/>
      </c>
      <c r="GD586" s="13"/>
      <c r="GE586" s="13"/>
      <c r="GF586" s="13"/>
      <c r="GG586" s="75"/>
      <c r="GH586" s="281" t="str">
        <f t="shared" si="81"/>
        <v/>
      </c>
      <c r="GI586" s="128"/>
      <c r="GJ586" s="281" t="str">
        <f>IF(GK586="","",VLOOKUP(GK586,リスト!$CD$5:$CE$6,2,FALSE))</f>
        <v/>
      </c>
      <c r="GK586" s="13"/>
      <c r="GL586" s="281" t="str">
        <f>IF(GM586="","",VLOOKUP(GM586,リスト!$CF$5:$CG$5,2,FALSE))</f>
        <v/>
      </c>
      <c r="GM586" s="26"/>
      <c r="GN586" s="280" t="str">
        <f>IF(GO586="","",VLOOKUP(GO586,リスト!$CH$5:$CI$5,2,FALSE))</f>
        <v/>
      </c>
      <c r="GO586" s="284"/>
      <c r="GP586" s="284"/>
      <c r="GQ586" s="284"/>
      <c r="GR586" s="284"/>
      <c r="GS586" s="284"/>
      <c r="GT586" s="284"/>
      <c r="GU586" s="284"/>
      <c r="GV586" s="284"/>
      <c r="GW586" s="284"/>
      <c r="GX586" s="285"/>
    </row>
    <row r="587" spans="2:206" s="177" customFormat="1" ht="24.75" hidden="1" customHeight="1" outlineLevel="1">
      <c r="B587" s="286" t="str">
        <f>IF(明細!B581="","",明細!B581)</f>
        <v/>
      </c>
      <c r="C587" s="287" t="str">
        <f>IF(明細!C581="","",明細!C581)</f>
        <v/>
      </c>
      <c r="D587" s="265" t="str">
        <f>IF(明細!D581="","",明細!D581)</f>
        <v/>
      </c>
      <c r="E587" s="265" t="str">
        <f>IF(明細!E581="","",明細!E581)</f>
        <v/>
      </c>
      <c r="F587" s="265" t="str">
        <f>IF(明細!F581="","",明細!F581)</f>
        <v/>
      </c>
      <c r="G587" s="265" t="str">
        <f>IF(明細!G581="","",明細!G581)</f>
        <v/>
      </c>
      <c r="H587" s="265" t="str">
        <f>IF(明細!H581="","",明細!H581)</f>
        <v/>
      </c>
      <c r="I587" s="265" t="str">
        <f>IF(明細!I581="","",明細!I581)</f>
        <v/>
      </c>
      <c r="J587" s="265" t="str">
        <f>IF(明細!J581="","",明細!J581)</f>
        <v/>
      </c>
      <c r="K587" s="265" t="str">
        <f>IF(明細!K581="","",明細!K581)</f>
        <v/>
      </c>
      <c r="L587" s="265" t="str">
        <f>IF(明細!L581="","",明細!L581)</f>
        <v/>
      </c>
      <c r="M587" s="265" t="str">
        <f>IF(明細!M581="","",明細!M581)</f>
        <v/>
      </c>
      <c r="N587" s="265" t="str">
        <f>IF(明細!N581="","",明細!N581)</f>
        <v/>
      </c>
      <c r="O587" s="265" t="str">
        <f>IF(明細!O581="","",明細!O581)</f>
        <v/>
      </c>
      <c r="P587" s="265" t="str">
        <f>IF(明細!P581="","",明細!P581)</f>
        <v/>
      </c>
      <c r="Q587" s="265" t="str">
        <f>IF(明細!Q581="","",明細!Q581)</f>
        <v/>
      </c>
      <c r="R587" s="289" t="str">
        <f>IF(明細!R581="","",明細!R581)</f>
        <v/>
      </c>
      <c r="S587" s="291" t="str">
        <f>IF(明細!S581="","",明細!S581)</f>
        <v/>
      </c>
      <c r="T587" s="291" t="str">
        <f>IF(明細!T581="","",明細!T581)</f>
        <v/>
      </c>
      <c r="U587" s="291" t="str">
        <f>IF(明細!U581="","",明細!U581)</f>
        <v/>
      </c>
      <c r="V587" s="292" t="str">
        <f>IF(明細!V581="","",明細!V581)</f>
        <v>個</v>
      </c>
      <c r="W587" s="292" t="str">
        <f>IF(明細!W581="","",明細!W581)</f>
        <v/>
      </c>
      <c r="X587" s="293" t="str">
        <f>IF(明細!X581="","",明細!X581)</f>
        <v/>
      </c>
      <c r="Y587" s="134" t="str">
        <f>IF(明細!Y581="","",明細!Y581)</f>
        <v/>
      </c>
      <c r="Z587" s="135" t="str">
        <f>IF(明細!Z581="","",明細!Z581)</f>
        <v/>
      </c>
      <c r="AA587" s="134" t="str">
        <f>IF(明細!AA581="","",明細!AA581)</f>
        <v/>
      </c>
      <c r="AB587" s="303" t="str">
        <f>IF(明細!AB581="","",明細!AB581)</f>
        <v/>
      </c>
      <c r="AC587" s="134" t="str">
        <f>IF(明細!AC581="","",明細!AC581)</f>
        <v/>
      </c>
      <c r="AD587" s="183" t="str">
        <f>IF(明細!AD581="","",明細!AD581)</f>
        <v/>
      </c>
      <c r="AE587" s="184">
        <f>IF(明細!AE581="","",明細!AE581)</f>
        <v>0.1</v>
      </c>
      <c r="AF587" s="185" t="str">
        <f>IF(明細!AF581="","",明細!AF581)</f>
        <v/>
      </c>
      <c r="AG587" s="186" t="str">
        <f>IF(明細!AG581="","",明細!AG581)</f>
        <v/>
      </c>
      <c r="AH587" s="186" t="str">
        <f>IF(明細!AH581="","",明細!AH581)</f>
        <v/>
      </c>
      <c r="AI587" s="187" t="str">
        <f>IF(明細!AI581="","",明細!AI581)</f>
        <v/>
      </c>
      <c r="AJ587" s="296" t="str">
        <f>IF(明細!AJ581="","",明細!AJ581)</f>
        <v/>
      </c>
      <c r="AK587" s="297" t="str">
        <f>IF(明細!AK581="","",明細!AK581)</f>
        <v/>
      </c>
      <c r="AL587" s="298" t="str">
        <f>IF(明細!AL581="","",明細!AL581)</f>
        <v/>
      </c>
      <c r="AM587" s="299" t="str">
        <f>IF(明細!AM581="","",明細!AM581)</f>
        <v/>
      </c>
      <c r="AN587" s="300" t="str">
        <f>IF(明細!AN581="","",明細!AN581)</f>
        <v/>
      </c>
      <c r="AO587" s="300" t="str">
        <f>IF(明細!AO581="","",明細!AO581)</f>
        <v/>
      </c>
      <c r="AP587" s="300" t="str">
        <f>IF(明細!AP581="","",明細!AP581)</f>
        <v/>
      </c>
      <c r="AQ587" s="301" t="str">
        <f>IF(明細!AQ581="","",明細!AQ581)</f>
        <v/>
      </c>
      <c r="AR587" s="302" t="str">
        <f>IF(明細!AR581="","",明細!AR581)</f>
        <v/>
      </c>
      <c r="AU587" s="360"/>
      <c r="AV587" s="368"/>
      <c r="AW587" s="446" t="str">
        <f>IF(明細!AV581="","",明細!AV581)</f>
        <v/>
      </c>
      <c r="AX587" s="419" t="str">
        <f>IF(明細!AT581="","",明細!AT581)</f>
        <v/>
      </c>
      <c r="AY587" s="280" t="str">
        <f>IF($AX587="","",VLOOKUP($AX587,リスト!$CL:$CM,2,FALSE))</f>
        <v/>
      </c>
      <c r="AZ587" s="3"/>
      <c r="BA587" s="280" t="str">
        <f>IF(BB587="","",VLOOKUP(BB587,リスト!$K:$L,2,FALSE))</f>
        <v/>
      </c>
      <c r="BB587" s="3"/>
      <c r="BC587" s="3"/>
      <c r="BD587" s="87"/>
      <c r="BE587" s="280" t="str">
        <f>IF(BF587="","",VLOOKUP(BF587,リスト!$I:$J,2,FALSE))</f>
        <v/>
      </c>
      <c r="BF587" s="3"/>
      <c r="BG587" s="280" t="str">
        <f>IF(BH587="","",VLOOKUP(BH587,リスト!$M:$N,2,FALSE))</f>
        <v/>
      </c>
      <c r="BH587" s="282"/>
      <c r="BI587" s="280" t="str">
        <f>IF(BJ587="","",VLOOKUP(BJ587,リスト!$O:$P,2,FALSE))</f>
        <v/>
      </c>
      <c r="BJ587" s="24"/>
      <c r="BM587" s="451" t="str">
        <f>IF(明細!AV581="","",明細!AV581)</f>
        <v/>
      </c>
      <c r="BN587" s="453" t="str">
        <f>IF(明細!AT581="","",明細!AT581)</f>
        <v/>
      </c>
      <c r="BO587" s="280" t="str">
        <f>IF($BN587="","",VLOOKUP($BN587,リスト!$CL:$CM,2,FALSE))</f>
        <v/>
      </c>
      <c r="BP587" s="280" t="str">
        <f>IF(BQ587="","",VLOOKUP(BQ587,リスト!$K$5:$L$7,2,FALSE))</f>
        <v/>
      </c>
      <c r="BQ587" s="13"/>
      <c r="BR587" s="13"/>
      <c r="BS587" s="47"/>
      <c r="BT587" s="280" t="str">
        <f>IF(BU587="","",VLOOKUP(BU587,リスト!I578:J596,2,FALSE))</f>
        <v/>
      </c>
      <c r="BU587" s="13"/>
      <c r="BV587" s="13"/>
      <c r="BW587" s="282"/>
      <c r="BX587" s="282"/>
      <c r="BY587" s="280" t="str">
        <f>IF(BZ587="","",VLOOKUP(BZ587,リスト!$S$5:$T$6,2,FALSE))</f>
        <v/>
      </c>
      <c r="BZ587" s="3"/>
      <c r="CA587" s="3"/>
      <c r="CB587" s="81"/>
      <c r="CC587" s="280" t="str">
        <f t="shared" si="75"/>
        <v/>
      </c>
      <c r="CD587" s="83"/>
      <c r="CE587" s="83"/>
      <c r="CF587" s="83"/>
      <c r="CG587" s="83"/>
      <c r="CH587" s="282" t="str">
        <f t="shared" si="76"/>
        <v/>
      </c>
      <c r="CI587" s="83"/>
      <c r="CJ587" s="280" t="str">
        <f t="shared" si="77"/>
        <v/>
      </c>
      <c r="CK587" s="87"/>
      <c r="CL587" s="78"/>
      <c r="CM587" s="83"/>
      <c r="CN587" s="83"/>
      <c r="CO587" s="83"/>
      <c r="CP587" s="280" t="str">
        <f t="shared" si="82"/>
        <v/>
      </c>
      <c r="CQ587" s="81"/>
      <c r="CR587" s="280" t="str">
        <f t="shared" si="83"/>
        <v/>
      </c>
      <c r="CS587" s="3"/>
      <c r="CT587" s="3"/>
      <c r="CU587" s="280" t="str">
        <f>IF(CV587="","",VLOOKUP(CV587,リスト!$V$5:$W$6,2,FALSE))</f>
        <v/>
      </c>
      <c r="CV587" s="3"/>
      <c r="CW587" s="280" t="str">
        <f>IF(CX587="","",VLOOKUP(CX587,リスト!$X$5:$Y$6,2,FALSE))</f>
        <v/>
      </c>
      <c r="CX587" s="3"/>
      <c r="CY587" s="77"/>
      <c r="CZ587" s="77"/>
      <c r="DA587" s="75"/>
      <c r="DB587" s="75"/>
      <c r="DC587" s="75"/>
      <c r="DD587" s="75"/>
      <c r="DE587" s="280" t="str">
        <f>IF(DF587="","",VLOOKUP(DF587,リスト!$Z$5:$AA$10,2,FALSE))</f>
        <v/>
      </c>
      <c r="DF587" s="3"/>
      <c r="DG587" s="280" t="str">
        <f>IF(DH587="","",VLOOKUP(DH587,リスト!$AB$5:$AC$12,2,FALSE))</f>
        <v/>
      </c>
      <c r="DH587" s="63"/>
      <c r="DI587" s="280" t="str">
        <f>IF(DJ587="","",VLOOKUP(DJ587,リスト!$AD$5:$AE$7,2,FALSE))</f>
        <v/>
      </c>
      <c r="DJ587" s="3"/>
      <c r="DK587" s="280" t="str">
        <f>IF(DL587="","",VLOOKUP(DL587,リスト!$AF$5:$AG$10,2,FALSE))</f>
        <v/>
      </c>
      <c r="DL587" s="3"/>
      <c r="DM587" s="280" t="str">
        <f>IF(DN587="","",VLOOKUP(DN587,リスト!$AH$5:$AI$6,2,FALSE))</f>
        <v/>
      </c>
      <c r="DN587" s="3"/>
      <c r="DO587" s="280" t="str">
        <f>IF(DP587="","",VLOOKUP(DP587,リスト!$AJ$5:$AK$6,2,FALSE))</f>
        <v/>
      </c>
      <c r="DP587" s="3"/>
      <c r="DQ587" s="280" t="str">
        <f>IF(DR587="","",VLOOKUP(DR587,リスト!$AL$5:$AM$7,2,FALSE))</f>
        <v/>
      </c>
      <c r="DR587" s="3"/>
      <c r="DS587" s="13"/>
      <c r="DT587" s="85"/>
      <c r="DU587" s="85"/>
      <c r="DV587" s="281" t="str">
        <f>IF(DW587="","",VLOOKUP(DW587,リスト!$AN$5:$AO$6,2,FALSE))</f>
        <v/>
      </c>
      <c r="DW587" s="13"/>
      <c r="DX587" s="341"/>
      <c r="DY587" s="345"/>
      <c r="DZ587" s="341"/>
      <c r="EA587" s="345"/>
      <c r="EB587" s="280" t="str">
        <f>IF(EC587="","",VLOOKUP(EC587,リスト!$AW$5:$AX$8,2,FALSE))</f>
        <v/>
      </c>
      <c r="EC587" s="3"/>
      <c r="ED587" s="85"/>
      <c r="EE587" s="280" t="str">
        <f>IF(EF587="","",VLOOKUP(EF587,リスト!$AY$5:$AZ$10,2,FALSE))</f>
        <v/>
      </c>
      <c r="EF587" s="3"/>
      <c r="EG587" s="280" t="str">
        <f>IF(EH587="","",VLOOKUP(EH587,リスト!$BA$5:$BB$10,2,FALSE))</f>
        <v/>
      </c>
      <c r="EH587" s="3"/>
      <c r="EI587" s="280" t="str">
        <f>IF(EJ587="","",VLOOKUP(EJ587,リスト!$BC$5:$BD$10,2,FALSE))</f>
        <v/>
      </c>
      <c r="EJ587" s="3"/>
      <c r="EK587" s="280" t="str">
        <f>IF(EL587="","",VLOOKUP(EL587,リスト!$BE$5:$BF$10,2,FALSE))</f>
        <v/>
      </c>
      <c r="EL587" s="3"/>
      <c r="EM587" s="78"/>
      <c r="EN587" s="73"/>
      <c r="EO587" s="73"/>
      <c r="EP587" s="13"/>
      <c r="EQ587" s="13"/>
      <c r="ER587" s="280" t="str">
        <f>IF(ES587="","",VLOOKUP(ES587,リスト!$BG$5:$BH$10,2,FALSE))</f>
        <v/>
      </c>
      <c r="ES587" s="13"/>
      <c r="ET587" s="13"/>
      <c r="EU587" s="13"/>
      <c r="EV587" s="13"/>
      <c r="EW587" s="13"/>
      <c r="EX587" s="81"/>
      <c r="EY587" s="81"/>
      <c r="EZ587" s="26"/>
      <c r="FA587" s="281" t="str">
        <f>IF($EZ587="","",INDEX(リスト!$BI$5:$BJ$40,MATCH($EZ587,リスト!$BJ$5:$BJ$40,0),1))</f>
        <v/>
      </c>
      <c r="FB587" s="280" t="str">
        <f>IF(FC587="","",VLOOKUP(FC587,リスト!$BK:$BL,2,FALSE))</f>
        <v/>
      </c>
      <c r="FC587" s="13"/>
      <c r="FD587" s="331"/>
      <c r="FE587" s="3"/>
      <c r="FF587" s="280" t="str">
        <f>IF(FG587="","",VLOOKUP(FG587,リスト!$BO$5:$BP$6,2,FALSE))</f>
        <v/>
      </c>
      <c r="FG587" s="3"/>
      <c r="FH587" s="280" t="str">
        <f>IF(FI587="","",VLOOKUP(FI587,リスト!$BQ$5:$BR$8,2,FALSE))</f>
        <v/>
      </c>
      <c r="FI587" s="3"/>
      <c r="FJ587" s="282"/>
      <c r="FK587" s="280" t="str">
        <f>IF(FL587="","",VLOOKUP(FL587,リスト!$BS$5:$BT$6,2,FALSE))</f>
        <v/>
      </c>
      <c r="FL587" s="63"/>
      <c r="FM587" s="13"/>
      <c r="FN587" s="13"/>
      <c r="FO587" s="13"/>
      <c r="FP587" s="283" t="str">
        <f t="shared" si="78"/>
        <v/>
      </c>
      <c r="FQ587" s="283" t="str">
        <f t="shared" si="78"/>
        <v/>
      </c>
      <c r="FR587" s="13"/>
      <c r="FS587" s="85"/>
      <c r="FT587" s="85"/>
      <c r="FU587" s="281" t="str">
        <f t="shared" si="79"/>
        <v/>
      </c>
      <c r="FV587" s="280" t="str">
        <f>IF(FW587="","",VLOOKUP(FW587,リスト!$BV$5:$BW$10,2,FALSE))</f>
        <v/>
      </c>
      <c r="FW587" s="26"/>
      <c r="FX587" s="282" t="str">
        <f t="shared" si="80"/>
        <v/>
      </c>
      <c r="FY587" s="280" t="str">
        <f>IF(FZ587="","",VLOOKUP(FZ587,リスト!$BX$5:$BY$6,2,FALSE))</f>
        <v/>
      </c>
      <c r="FZ587" s="3"/>
      <c r="GA587" s="280" t="str">
        <f>IF(GB587="","",VLOOKUP(GB587,リスト!$BZ$5:$CA$6,2,FALSE))</f>
        <v/>
      </c>
      <c r="GB587" s="13"/>
      <c r="GC587" s="281" t="str">
        <f>IF(GD587="","",VLOOKUP(GD587,リスト!$CB$5:$CC$6,2,FALSE))</f>
        <v/>
      </c>
      <c r="GD587" s="13"/>
      <c r="GE587" s="13"/>
      <c r="GF587" s="13"/>
      <c r="GG587" s="75"/>
      <c r="GH587" s="281" t="str">
        <f t="shared" si="81"/>
        <v/>
      </c>
      <c r="GI587" s="128"/>
      <c r="GJ587" s="281" t="str">
        <f>IF(GK587="","",VLOOKUP(GK587,リスト!$CD$5:$CE$6,2,FALSE))</f>
        <v/>
      </c>
      <c r="GK587" s="13"/>
      <c r="GL587" s="281" t="str">
        <f>IF(GM587="","",VLOOKUP(GM587,リスト!$CF$5:$CG$5,2,FALSE))</f>
        <v/>
      </c>
      <c r="GM587" s="26"/>
      <c r="GN587" s="280" t="str">
        <f>IF(GO587="","",VLOOKUP(GO587,リスト!$CH$5:$CI$5,2,FALSE))</f>
        <v/>
      </c>
      <c r="GO587" s="284"/>
      <c r="GP587" s="284"/>
      <c r="GQ587" s="284"/>
      <c r="GR587" s="284"/>
      <c r="GS587" s="284"/>
      <c r="GT587" s="284"/>
      <c r="GU587" s="284"/>
      <c r="GV587" s="284"/>
      <c r="GW587" s="284"/>
      <c r="GX587" s="285"/>
    </row>
    <row r="588" spans="2:206" s="177" customFormat="1" ht="24.75" hidden="1" customHeight="1" outlineLevel="1">
      <c r="B588" s="286" t="str">
        <f>IF(明細!B582="","",明細!B582)</f>
        <v/>
      </c>
      <c r="C588" s="287" t="str">
        <f>IF(明細!C582="","",明細!C582)</f>
        <v/>
      </c>
      <c r="D588" s="265" t="str">
        <f>IF(明細!D582="","",明細!D582)</f>
        <v/>
      </c>
      <c r="E588" s="265" t="str">
        <f>IF(明細!E582="","",明細!E582)</f>
        <v/>
      </c>
      <c r="F588" s="265" t="str">
        <f>IF(明細!F582="","",明細!F582)</f>
        <v/>
      </c>
      <c r="G588" s="265" t="str">
        <f>IF(明細!G582="","",明細!G582)</f>
        <v/>
      </c>
      <c r="H588" s="265" t="str">
        <f>IF(明細!H582="","",明細!H582)</f>
        <v/>
      </c>
      <c r="I588" s="265" t="str">
        <f>IF(明細!I582="","",明細!I582)</f>
        <v/>
      </c>
      <c r="J588" s="265" t="str">
        <f>IF(明細!J582="","",明細!J582)</f>
        <v/>
      </c>
      <c r="K588" s="265" t="str">
        <f>IF(明細!K582="","",明細!K582)</f>
        <v/>
      </c>
      <c r="L588" s="265" t="str">
        <f>IF(明細!L582="","",明細!L582)</f>
        <v/>
      </c>
      <c r="M588" s="265" t="str">
        <f>IF(明細!M582="","",明細!M582)</f>
        <v/>
      </c>
      <c r="N588" s="265" t="str">
        <f>IF(明細!N582="","",明細!N582)</f>
        <v/>
      </c>
      <c r="O588" s="265" t="str">
        <f>IF(明細!O582="","",明細!O582)</f>
        <v/>
      </c>
      <c r="P588" s="265" t="str">
        <f>IF(明細!P582="","",明細!P582)</f>
        <v/>
      </c>
      <c r="Q588" s="265" t="str">
        <f>IF(明細!Q582="","",明細!Q582)</f>
        <v/>
      </c>
      <c r="R588" s="289" t="str">
        <f>IF(明細!R582="","",明細!R582)</f>
        <v/>
      </c>
      <c r="S588" s="291" t="str">
        <f>IF(明細!S582="","",明細!S582)</f>
        <v/>
      </c>
      <c r="T588" s="291" t="str">
        <f>IF(明細!T582="","",明細!T582)</f>
        <v/>
      </c>
      <c r="U588" s="291" t="str">
        <f>IF(明細!U582="","",明細!U582)</f>
        <v/>
      </c>
      <c r="V588" s="292" t="str">
        <f>IF(明細!V582="","",明細!V582)</f>
        <v>個</v>
      </c>
      <c r="W588" s="292" t="str">
        <f>IF(明細!W582="","",明細!W582)</f>
        <v/>
      </c>
      <c r="X588" s="293" t="str">
        <f>IF(明細!X582="","",明細!X582)</f>
        <v/>
      </c>
      <c r="Y588" s="134" t="str">
        <f>IF(明細!Y582="","",明細!Y582)</f>
        <v/>
      </c>
      <c r="Z588" s="135" t="str">
        <f>IF(明細!Z582="","",明細!Z582)</f>
        <v/>
      </c>
      <c r="AA588" s="134" t="str">
        <f>IF(明細!AA582="","",明細!AA582)</f>
        <v/>
      </c>
      <c r="AB588" s="303" t="str">
        <f>IF(明細!AB582="","",明細!AB582)</f>
        <v/>
      </c>
      <c r="AC588" s="134" t="str">
        <f>IF(明細!AC582="","",明細!AC582)</f>
        <v/>
      </c>
      <c r="AD588" s="183" t="str">
        <f>IF(明細!AD582="","",明細!AD582)</f>
        <v/>
      </c>
      <c r="AE588" s="184">
        <f>IF(明細!AE582="","",明細!AE582)</f>
        <v>0.1</v>
      </c>
      <c r="AF588" s="185" t="str">
        <f>IF(明細!AF582="","",明細!AF582)</f>
        <v/>
      </c>
      <c r="AG588" s="186" t="str">
        <f>IF(明細!AG582="","",明細!AG582)</f>
        <v/>
      </c>
      <c r="AH588" s="186" t="str">
        <f>IF(明細!AH582="","",明細!AH582)</f>
        <v/>
      </c>
      <c r="AI588" s="187" t="str">
        <f>IF(明細!AI582="","",明細!AI582)</f>
        <v/>
      </c>
      <c r="AJ588" s="296" t="str">
        <f>IF(明細!AJ582="","",明細!AJ582)</f>
        <v/>
      </c>
      <c r="AK588" s="297" t="str">
        <f>IF(明細!AK582="","",明細!AK582)</f>
        <v/>
      </c>
      <c r="AL588" s="298" t="str">
        <f>IF(明細!AL582="","",明細!AL582)</f>
        <v/>
      </c>
      <c r="AM588" s="299" t="str">
        <f>IF(明細!AM582="","",明細!AM582)</f>
        <v/>
      </c>
      <c r="AN588" s="300" t="str">
        <f>IF(明細!AN582="","",明細!AN582)</f>
        <v/>
      </c>
      <c r="AO588" s="300" t="str">
        <f>IF(明細!AO582="","",明細!AO582)</f>
        <v/>
      </c>
      <c r="AP588" s="300" t="str">
        <f>IF(明細!AP582="","",明細!AP582)</f>
        <v/>
      </c>
      <c r="AQ588" s="301" t="str">
        <f>IF(明細!AQ582="","",明細!AQ582)</f>
        <v/>
      </c>
      <c r="AR588" s="302" t="str">
        <f>IF(明細!AR582="","",明細!AR582)</f>
        <v/>
      </c>
      <c r="AU588" s="360"/>
      <c r="AV588" s="368"/>
      <c r="AW588" s="446" t="str">
        <f>IF(明細!AV582="","",明細!AV582)</f>
        <v/>
      </c>
      <c r="AX588" s="419" t="str">
        <f>IF(明細!AT582="","",明細!AT582)</f>
        <v/>
      </c>
      <c r="AY588" s="280" t="str">
        <f>IF($AX588="","",VLOOKUP($AX588,リスト!$CL:$CM,2,FALSE))</f>
        <v/>
      </c>
      <c r="AZ588" s="3"/>
      <c r="BA588" s="280" t="str">
        <f>IF(BB588="","",VLOOKUP(BB588,リスト!$K:$L,2,FALSE))</f>
        <v/>
      </c>
      <c r="BB588" s="3"/>
      <c r="BC588" s="3"/>
      <c r="BD588" s="87"/>
      <c r="BE588" s="280" t="str">
        <f>IF(BF588="","",VLOOKUP(BF588,リスト!$I:$J,2,FALSE))</f>
        <v/>
      </c>
      <c r="BF588" s="3"/>
      <c r="BG588" s="280" t="str">
        <f>IF(BH588="","",VLOOKUP(BH588,リスト!$M:$N,2,FALSE))</f>
        <v/>
      </c>
      <c r="BH588" s="282"/>
      <c r="BI588" s="280" t="str">
        <f>IF(BJ588="","",VLOOKUP(BJ588,リスト!$O:$P,2,FALSE))</f>
        <v/>
      </c>
      <c r="BJ588" s="24"/>
      <c r="BM588" s="451" t="str">
        <f>IF(明細!AV582="","",明細!AV582)</f>
        <v/>
      </c>
      <c r="BN588" s="453" t="str">
        <f>IF(明細!AT582="","",明細!AT582)</f>
        <v/>
      </c>
      <c r="BO588" s="280" t="str">
        <f>IF($BN588="","",VLOOKUP($BN588,リスト!$CL:$CM,2,FALSE))</f>
        <v/>
      </c>
      <c r="BP588" s="280" t="str">
        <f>IF(BQ588="","",VLOOKUP(BQ588,リスト!$K$5:$L$7,2,FALSE))</f>
        <v/>
      </c>
      <c r="BQ588" s="13"/>
      <c r="BR588" s="13"/>
      <c r="BS588" s="47"/>
      <c r="BT588" s="280" t="str">
        <f>IF(BU588="","",VLOOKUP(BU588,リスト!I579:J597,2,FALSE))</f>
        <v/>
      </c>
      <c r="BU588" s="13"/>
      <c r="BV588" s="13"/>
      <c r="BW588" s="282"/>
      <c r="BX588" s="282"/>
      <c r="BY588" s="280" t="str">
        <f>IF(BZ588="","",VLOOKUP(BZ588,リスト!$S$5:$T$6,2,FALSE))</f>
        <v/>
      </c>
      <c r="BZ588" s="3"/>
      <c r="CA588" s="3"/>
      <c r="CB588" s="81"/>
      <c r="CC588" s="280" t="str">
        <f t="shared" si="75"/>
        <v/>
      </c>
      <c r="CD588" s="83"/>
      <c r="CE588" s="83"/>
      <c r="CF588" s="83"/>
      <c r="CG588" s="83"/>
      <c r="CH588" s="282" t="str">
        <f t="shared" si="76"/>
        <v/>
      </c>
      <c r="CI588" s="83"/>
      <c r="CJ588" s="280" t="str">
        <f t="shared" si="77"/>
        <v/>
      </c>
      <c r="CK588" s="87"/>
      <c r="CL588" s="78"/>
      <c r="CM588" s="83"/>
      <c r="CN588" s="83"/>
      <c r="CO588" s="83"/>
      <c r="CP588" s="280" t="str">
        <f t="shared" si="82"/>
        <v/>
      </c>
      <c r="CQ588" s="81"/>
      <c r="CR588" s="280" t="str">
        <f t="shared" si="83"/>
        <v/>
      </c>
      <c r="CS588" s="3"/>
      <c r="CT588" s="3"/>
      <c r="CU588" s="280" t="str">
        <f>IF(CV588="","",VLOOKUP(CV588,リスト!$V$5:$W$6,2,FALSE))</f>
        <v/>
      </c>
      <c r="CV588" s="3"/>
      <c r="CW588" s="280" t="str">
        <f>IF(CX588="","",VLOOKUP(CX588,リスト!$X$5:$Y$6,2,FALSE))</f>
        <v/>
      </c>
      <c r="CX588" s="3"/>
      <c r="CY588" s="77"/>
      <c r="CZ588" s="77"/>
      <c r="DA588" s="75"/>
      <c r="DB588" s="75"/>
      <c r="DC588" s="75"/>
      <c r="DD588" s="75"/>
      <c r="DE588" s="280" t="str">
        <f>IF(DF588="","",VLOOKUP(DF588,リスト!$Z$5:$AA$10,2,FALSE))</f>
        <v/>
      </c>
      <c r="DF588" s="3"/>
      <c r="DG588" s="280" t="str">
        <f>IF(DH588="","",VLOOKUP(DH588,リスト!$AB$5:$AC$12,2,FALSE))</f>
        <v/>
      </c>
      <c r="DH588" s="63"/>
      <c r="DI588" s="280" t="str">
        <f>IF(DJ588="","",VLOOKUP(DJ588,リスト!$AD$5:$AE$7,2,FALSE))</f>
        <v/>
      </c>
      <c r="DJ588" s="3"/>
      <c r="DK588" s="280" t="str">
        <f>IF(DL588="","",VLOOKUP(DL588,リスト!$AF$5:$AG$10,2,FALSE))</f>
        <v/>
      </c>
      <c r="DL588" s="3"/>
      <c r="DM588" s="280" t="str">
        <f>IF(DN588="","",VLOOKUP(DN588,リスト!$AH$5:$AI$6,2,FALSE))</f>
        <v/>
      </c>
      <c r="DN588" s="3"/>
      <c r="DO588" s="280" t="str">
        <f>IF(DP588="","",VLOOKUP(DP588,リスト!$AJ$5:$AK$6,2,FALSE))</f>
        <v/>
      </c>
      <c r="DP588" s="3"/>
      <c r="DQ588" s="280" t="str">
        <f>IF(DR588="","",VLOOKUP(DR588,リスト!$AL$5:$AM$7,2,FALSE))</f>
        <v/>
      </c>
      <c r="DR588" s="3"/>
      <c r="DS588" s="13"/>
      <c r="DT588" s="85"/>
      <c r="DU588" s="85"/>
      <c r="DV588" s="281" t="str">
        <f>IF(DW588="","",VLOOKUP(DW588,リスト!$AN$5:$AO$6,2,FALSE))</f>
        <v/>
      </c>
      <c r="DW588" s="13"/>
      <c r="DX588" s="341"/>
      <c r="DY588" s="345"/>
      <c r="DZ588" s="341"/>
      <c r="EA588" s="345"/>
      <c r="EB588" s="280" t="str">
        <f>IF(EC588="","",VLOOKUP(EC588,リスト!$AW$5:$AX$8,2,FALSE))</f>
        <v/>
      </c>
      <c r="EC588" s="3"/>
      <c r="ED588" s="85"/>
      <c r="EE588" s="280" t="str">
        <f>IF(EF588="","",VLOOKUP(EF588,リスト!$AY$5:$AZ$10,2,FALSE))</f>
        <v/>
      </c>
      <c r="EF588" s="3"/>
      <c r="EG588" s="280" t="str">
        <f>IF(EH588="","",VLOOKUP(EH588,リスト!$BA$5:$BB$10,2,FALSE))</f>
        <v/>
      </c>
      <c r="EH588" s="3"/>
      <c r="EI588" s="280" t="str">
        <f>IF(EJ588="","",VLOOKUP(EJ588,リスト!$BC$5:$BD$10,2,FALSE))</f>
        <v/>
      </c>
      <c r="EJ588" s="3"/>
      <c r="EK588" s="280" t="str">
        <f>IF(EL588="","",VLOOKUP(EL588,リスト!$BE$5:$BF$10,2,FALSE))</f>
        <v/>
      </c>
      <c r="EL588" s="3"/>
      <c r="EM588" s="78"/>
      <c r="EN588" s="73"/>
      <c r="EO588" s="73"/>
      <c r="EP588" s="13"/>
      <c r="EQ588" s="13"/>
      <c r="ER588" s="280" t="str">
        <f>IF(ES588="","",VLOOKUP(ES588,リスト!$BG$5:$BH$10,2,FALSE))</f>
        <v/>
      </c>
      <c r="ES588" s="13"/>
      <c r="ET588" s="13"/>
      <c r="EU588" s="13"/>
      <c r="EV588" s="13"/>
      <c r="EW588" s="13"/>
      <c r="EX588" s="81"/>
      <c r="EY588" s="81"/>
      <c r="EZ588" s="26"/>
      <c r="FA588" s="281" t="str">
        <f>IF($EZ588="","",INDEX(リスト!$BI$5:$BJ$40,MATCH($EZ588,リスト!$BJ$5:$BJ$40,0),1))</f>
        <v/>
      </c>
      <c r="FB588" s="280" t="str">
        <f>IF(FC588="","",VLOOKUP(FC588,リスト!$BK:$BL,2,FALSE))</f>
        <v/>
      </c>
      <c r="FC588" s="13"/>
      <c r="FD588" s="331"/>
      <c r="FE588" s="3"/>
      <c r="FF588" s="280" t="str">
        <f>IF(FG588="","",VLOOKUP(FG588,リスト!$BO$5:$BP$6,2,FALSE))</f>
        <v/>
      </c>
      <c r="FG588" s="3"/>
      <c r="FH588" s="280" t="str">
        <f>IF(FI588="","",VLOOKUP(FI588,リスト!$BQ$5:$BR$8,2,FALSE))</f>
        <v/>
      </c>
      <c r="FI588" s="3"/>
      <c r="FJ588" s="282"/>
      <c r="FK588" s="280" t="str">
        <f>IF(FL588="","",VLOOKUP(FL588,リスト!$BS$5:$BT$6,2,FALSE))</f>
        <v/>
      </c>
      <c r="FL588" s="63"/>
      <c r="FM588" s="13"/>
      <c r="FN588" s="13"/>
      <c r="FO588" s="13"/>
      <c r="FP588" s="283" t="str">
        <f t="shared" si="78"/>
        <v/>
      </c>
      <c r="FQ588" s="283" t="str">
        <f t="shared" si="78"/>
        <v/>
      </c>
      <c r="FR588" s="13"/>
      <c r="FS588" s="85"/>
      <c r="FT588" s="85"/>
      <c r="FU588" s="281" t="str">
        <f t="shared" si="79"/>
        <v/>
      </c>
      <c r="FV588" s="280" t="str">
        <f>IF(FW588="","",VLOOKUP(FW588,リスト!$BV$5:$BW$10,2,FALSE))</f>
        <v/>
      </c>
      <c r="FW588" s="26"/>
      <c r="FX588" s="282" t="str">
        <f t="shared" si="80"/>
        <v/>
      </c>
      <c r="FY588" s="280" t="str">
        <f>IF(FZ588="","",VLOOKUP(FZ588,リスト!$BX$5:$BY$6,2,FALSE))</f>
        <v/>
      </c>
      <c r="FZ588" s="3"/>
      <c r="GA588" s="280" t="str">
        <f>IF(GB588="","",VLOOKUP(GB588,リスト!$BZ$5:$CA$6,2,FALSE))</f>
        <v/>
      </c>
      <c r="GB588" s="13"/>
      <c r="GC588" s="281" t="str">
        <f>IF(GD588="","",VLOOKUP(GD588,リスト!$CB$5:$CC$6,2,FALSE))</f>
        <v/>
      </c>
      <c r="GD588" s="13"/>
      <c r="GE588" s="13"/>
      <c r="GF588" s="13"/>
      <c r="GG588" s="75"/>
      <c r="GH588" s="281" t="str">
        <f t="shared" si="81"/>
        <v/>
      </c>
      <c r="GI588" s="128"/>
      <c r="GJ588" s="281" t="str">
        <f>IF(GK588="","",VLOOKUP(GK588,リスト!$CD$5:$CE$6,2,FALSE))</f>
        <v/>
      </c>
      <c r="GK588" s="13"/>
      <c r="GL588" s="281" t="str">
        <f>IF(GM588="","",VLOOKUP(GM588,リスト!$CF$5:$CG$5,2,FALSE))</f>
        <v/>
      </c>
      <c r="GM588" s="26"/>
      <c r="GN588" s="280" t="str">
        <f>IF(GO588="","",VLOOKUP(GO588,リスト!$CH$5:$CI$5,2,FALSE))</f>
        <v/>
      </c>
      <c r="GO588" s="284"/>
      <c r="GP588" s="284"/>
      <c r="GQ588" s="284"/>
      <c r="GR588" s="284"/>
      <c r="GS588" s="284"/>
      <c r="GT588" s="284"/>
      <c r="GU588" s="284"/>
      <c r="GV588" s="284"/>
      <c r="GW588" s="284"/>
      <c r="GX588" s="285"/>
    </row>
    <row r="589" spans="2:206" s="177" customFormat="1" ht="24.75" hidden="1" customHeight="1" outlineLevel="1">
      <c r="B589" s="286" t="str">
        <f>IF(明細!B583="","",明細!B583)</f>
        <v/>
      </c>
      <c r="C589" s="287" t="str">
        <f>IF(明細!C583="","",明細!C583)</f>
        <v/>
      </c>
      <c r="D589" s="265" t="str">
        <f>IF(明細!D583="","",明細!D583)</f>
        <v/>
      </c>
      <c r="E589" s="265" t="str">
        <f>IF(明細!E583="","",明細!E583)</f>
        <v/>
      </c>
      <c r="F589" s="265" t="str">
        <f>IF(明細!F583="","",明細!F583)</f>
        <v/>
      </c>
      <c r="G589" s="265" t="str">
        <f>IF(明細!G583="","",明細!G583)</f>
        <v/>
      </c>
      <c r="H589" s="265" t="str">
        <f>IF(明細!H583="","",明細!H583)</f>
        <v/>
      </c>
      <c r="I589" s="265" t="str">
        <f>IF(明細!I583="","",明細!I583)</f>
        <v/>
      </c>
      <c r="J589" s="265" t="str">
        <f>IF(明細!J583="","",明細!J583)</f>
        <v/>
      </c>
      <c r="K589" s="265" t="str">
        <f>IF(明細!K583="","",明細!K583)</f>
        <v/>
      </c>
      <c r="L589" s="265" t="str">
        <f>IF(明細!L583="","",明細!L583)</f>
        <v/>
      </c>
      <c r="M589" s="265" t="str">
        <f>IF(明細!M583="","",明細!M583)</f>
        <v/>
      </c>
      <c r="N589" s="265" t="str">
        <f>IF(明細!N583="","",明細!N583)</f>
        <v/>
      </c>
      <c r="O589" s="265" t="str">
        <f>IF(明細!O583="","",明細!O583)</f>
        <v/>
      </c>
      <c r="P589" s="265" t="str">
        <f>IF(明細!P583="","",明細!P583)</f>
        <v/>
      </c>
      <c r="Q589" s="265" t="str">
        <f>IF(明細!Q583="","",明細!Q583)</f>
        <v/>
      </c>
      <c r="R589" s="289" t="str">
        <f>IF(明細!R583="","",明細!R583)</f>
        <v/>
      </c>
      <c r="S589" s="291" t="str">
        <f>IF(明細!S583="","",明細!S583)</f>
        <v/>
      </c>
      <c r="T589" s="291" t="str">
        <f>IF(明細!T583="","",明細!T583)</f>
        <v/>
      </c>
      <c r="U589" s="291" t="str">
        <f>IF(明細!U583="","",明細!U583)</f>
        <v/>
      </c>
      <c r="V589" s="292" t="str">
        <f>IF(明細!V583="","",明細!V583)</f>
        <v>個</v>
      </c>
      <c r="W589" s="292" t="str">
        <f>IF(明細!W583="","",明細!W583)</f>
        <v/>
      </c>
      <c r="X589" s="293" t="str">
        <f>IF(明細!X583="","",明細!X583)</f>
        <v/>
      </c>
      <c r="Y589" s="134" t="str">
        <f>IF(明細!Y583="","",明細!Y583)</f>
        <v/>
      </c>
      <c r="Z589" s="135" t="str">
        <f>IF(明細!Z583="","",明細!Z583)</f>
        <v/>
      </c>
      <c r="AA589" s="134" t="str">
        <f>IF(明細!AA583="","",明細!AA583)</f>
        <v/>
      </c>
      <c r="AB589" s="303" t="str">
        <f>IF(明細!AB583="","",明細!AB583)</f>
        <v/>
      </c>
      <c r="AC589" s="134" t="str">
        <f>IF(明細!AC583="","",明細!AC583)</f>
        <v/>
      </c>
      <c r="AD589" s="183" t="str">
        <f>IF(明細!AD583="","",明細!AD583)</f>
        <v/>
      </c>
      <c r="AE589" s="184">
        <f>IF(明細!AE583="","",明細!AE583)</f>
        <v>0.1</v>
      </c>
      <c r="AF589" s="185" t="str">
        <f>IF(明細!AF583="","",明細!AF583)</f>
        <v/>
      </c>
      <c r="AG589" s="186" t="str">
        <f>IF(明細!AG583="","",明細!AG583)</f>
        <v/>
      </c>
      <c r="AH589" s="186" t="str">
        <f>IF(明細!AH583="","",明細!AH583)</f>
        <v/>
      </c>
      <c r="AI589" s="187" t="str">
        <f>IF(明細!AI583="","",明細!AI583)</f>
        <v/>
      </c>
      <c r="AJ589" s="296" t="str">
        <f>IF(明細!AJ583="","",明細!AJ583)</f>
        <v/>
      </c>
      <c r="AK589" s="297" t="str">
        <f>IF(明細!AK583="","",明細!AK583)</f>
        <v/>
      </c>
      <c r="AL589" s="298" t="str">
        <f>IF(明細!AL583="","",明細!AL583)</f>
        <v/>
      </c>
      <c r="AM589" s="299" t="str">
        <f>IF(明細!AM583="","",明細!AM583)</f>
        <v/>
      </c>
      <c r="AN589" s="300" t="str">
        <f>IF(明細!AN583="","",明細!AN583)</f>
        <v/>
      </c>
      <c r="AO589" s="300" t="str">
        <f>IF(明細!AO583="","",明細!AO583)</f>
        <v/>
      </c>
      <c r="AP589" s="300" t="str">
        <f>IF(明細!AP583="","",明細!AP583)</f>
        <v/>
      </c>
      <c r="AQ589" s="301" t="str">
        <f>IF(明細!AQ583="","",明細!AQ583)</f>
        <v/>
      </c>
      <c r="AR589" s="302" t="str">
        <f>IF(明細!AR583="","",明細!AR583)</f>
        <v/>
      </c>
      <c r="AU589" s="360"/>
      <c r="AV589" s="368"/>
      <c r="AW589" s="446" t="str">
        <f>IF(明細!AV583="","",明細!AV583)</f>
        <v/>
      </c>
      <c r="AX589" s="419" t="str">
        <f>IF(明細!AT583="","",明細!AT583)</f>
        <v/>
      </c>
      <c r="AY589" s="280" t="str">
        <f>IF($AX589="","",VLOOKUP($AX589,リスト!$CL:$CM,2,FALSE))</f>
        <v/>
      </c>
      <c r="AZ589" s="3"/>
      <c r="BA589" s="280" t="str">
        <f>IF(BB589="","",VLOOKUP(BB589,リスト!$K:$L,2,FALSE))</f>
        <v/>
      </c>
      <c r="BB589" s="3"/>
      <c r="BC589" s="3"/>
      <c r="BD589" s="87"/>
      <c r="BE589" s="280" t="str">
        <f>IF(BF589="","",VLOOKUP(BF589,リスト!$I:$J,2,FALSE))</f>
        <v/>
      </c>
      <c r="BF589" s="3"/>
      <c r="BG589" s="280" t="str">
        <f>IF(BH589="","",VLOOKUP(BH589,リスト!$M:$N,2,FALSE))</f>
        <v/>
      </c>
      <c r="BH589" s="282"/>
      <c r="BI589" s="280" t="str">
        <f>IF(BJ589="","",VLOOKUP(BJ589,リスト!$O:$P,2,FALSE))</f>
        <v/>
      </c>
      <c r="BJ589" s="24"/>
      <c r="BM589" s="451" t="str">
        <f>IF(明細!AV583="","",明細!AV583)</f>
        <v/>
      </c>
      <c r="BN589" s="453" t="str">
        <f>IF(明細!AT583="","",明細!AT583)</f>
        <v/>
      </c>
      <c r="BO589" s="280" t="str">
        <f>IF($BN589="","",VLOOKUP($BN589,リスト!$CL:$CM,2,FALSE))</f>
        <v/>
      </c>
      <c r="BP589" s="280" t="str">
        <f>IF(BQ589="","",VLOOKUP(BQ589,リスト!$K$5:$L$7,2,FALSE))</f>
        <v/>
      </c>
      <c r="BQ589" s="13"/>
      <c r="BR589" s="13"/>
      <c r="BS589" s="47"/>
      <c r="BT589" s="280" t="str">
        <f>IF(BU589="","",VLOOKUP(BU589,リスト!I580:J598,2,FALSE))</f>
        <v/>
      </c>
      <c r="BU589" s="13"/>
      <c r="BV589" s="13"/>
      <c r="BW589" s="282"/>
      <c r="BX589" s="282"/>
      <c r="BY589" s="280" t="str">
        <f>IF(BZ589="","",VLOOKUP(BZ589,リスト!$S$5:$T$6,2,FALSE))</f>
        <v/>
      </c>
      <c r="BZ589" s="3"/>
      <c r="CA589" s="3"/>
      <c r="CB589" s="81"/>
      <c r="CC589" s="280" t="str">
        <f t="shared" si="75"/>
        <v/>
      </c>
      <c r="CD589" s="83"/>
      <c r="CE589" s="83"/>
      <c r="CF589" s="83"/>
      <c r="CG589" s="83"/>
      <c r="CH589" s="282" t="str">
        <f t="shared" si="76"/>
        <v/>
      </c>
      <c r="CI589" s="83"/>
      <c r="CJ589" s="280" t="str">
        <f t="shared" si="77"/>
        <v/>
      </c>
      <c r="CK589" s="87"/>
      <c r="CL589" s="78"/>
      <c r="CM589" s="83"/>
      <c r="CN589" s="83"/>
      <c r="CO589" s="83"/>
      <c r="CP589" s="280" t="str">
        <f t="shared" si="82"/>
        <v/>
      </c>
      <c r="CQ589" s="81"/>
      <c r="CR589" s="280" t="str">
        <f t="shared" si="83"/>
        <v/>
      </c>
      <c r="CS589" s="3"/>
      <c r="CT589" s="3"/>
      <c r="CU589" s="280" t="str">
        <f>IF(CV589="","",VLOOKUP(CV589,リスト!$V$5:$W$6,2,FALSE))</f>
        <v/>
      </c>
      <c r="CV589" s="3"/>
      <c r="CW589" s="280" t="str">
        <f>IF(CX589="","",VLOOKUP(CX589,リスト!$X$5:$Y$6,2,FALSE))</f>
        <v/>
      </c>
      <c r="CX589" s="3"/>
      <c r="CY589" s="77"/>
      <c r="CZ589" s="77"/>
      <c r="DA589" s="75"/>
      <c r="DB589" s="75"/>
      <c r="DC589" s="75"/>
      <c r="DD589" s="75"/>
      <c r="DE589" s="280" t="str">
        <f>IF(DF589="","",VLOOKUP(DF589,リスト!$Z$5:$AA$10,2,FALSE))</f>
        <v/>
      </c>
      <c r="DF589" s="3"/>
      <c r="DG589" s="280" t="str">
        <f>IF(DH589="","",VLOOKUP(DH589,リスト!$AB$5:$AC$12,2,FALSE))</f>
        <v/>
      </c>
      <c r="DH589" s="63"/>
      <c r="DI589" s="280" t="str">
        <f>IF(DJ589="","",VLOOKUP(DJ589,リスト!$AD$5:$AE$7,2,FALSE))</f>
        <v/>
      </c>
      <c r="DJ589" s="3"/>
      <c r="DK589" s="280" t="str">
        <f>IF(DL589="","",VLOOKUP(DL589,リスト!$AF$5:$AG$10,2,FALSE))</f>
        <v/>
      </c>
      <c r="DL589" s="3"/>
      <c r="DM589" s="280" t="str">
        <f>IF(DN589="","",VLOOKUP(DN589,リスト!$AH$5:$AI$6,2,FALSE))</f>
        <v/>
      </c>
      <c r="DN589" s="3"/>
      <c r="DO589" s="280" t="str">
        <f>IF(DP589="","",VLOOKUP(DP589,リスト!$AJ$5:$AK$6,2,FALSE))</f>
        <v/>
      </c>
      <c r="DP589" s="3"/>
      <c r="DQ589" s="280" t="str">
        <f>IF(DR589="","",VLOOKUP(DR589,リスト!$AL$5:$AM$7,2,FALSE))</f>
        <v/>
      </c>
      <c r="DR589" s="3"/>
      <c r="DS589" s="13"/>
      <c r="DT589" s="85"/>
      <c r="DU589" s="85"/>
      <c r="DV589" s="281" t="str">
        <f>IF(DW589="","",VLOOKUP(DW589,リスト!$AN$5:$AO$6,2,FALSE))</f>
        <v/>
      </c>
      <c r="DW589" s="13"/>
      <c r="DX589" s="341"/>
      <c r="DY589" s="345"/>
      <c r="DZ589" s="341"/>
      <c r="EA589" s="345"/>
      <c r="EB589" s="280" t="str">
        <f>IF(EC589="","",VLOOKUP(EC589,リスト!$AW$5:$AX$8,2,FALSE))</f>
        <v/>
      </c>
      <c r="EC589" s="3"/>
      <c r="ED589" s="85"/>
      <c r="EE589" s="280" t="str">
        <f>IF(EF589="","",VLOOKUP(EF589,リスト!$AY$5:$AZ$10,2,FALSE))</f>
        <v/>
      </c>
      <c r="EF589" s="3"/>
      <c r="EG589" s="280" t="str">
        <f>IF(EH589="","",VLOOKUP(EH589,リスト!$BA$5:$BB$10,2,FALSE))</f>
        <v/>
      </c>
      <c r="EH589" s="3"/>
      <c r="EI589" s="280" t="str">
        <f>IF(EJ589="","",VLOOKUP(EJ589,リスト!$BC$5:$BD$10,2,FALSE))</f>
        <v/>
      </c>
      <c r="EJ589" s="3"/>
      <c r="EK589" s="280" t="str">
        <f>IF(EL589="","",VLOOKUP(EL589,リスト!$BE$5:$BF$10,2,FALSE))</f>
        <v/>
      </c>
      <c r="EL589" s="3"/>
      <c r="EM589" s="78"/>
      <c r="EN589" s="73"/>
      <c r="EO589" s="73"/>
      <c r="EP589" s="13"/>
      <c r="EQ589" s="13"/>
      <c r="ER589" s="280" t="str">
        <f>IF(ES589="","",VLOOKUP(ES589,リスト!$BG$5:$BH$10,2,FALSE))</f>
        <v/>
      </c>
      <c r="ES589" s="13"/>
      <c r="ET589" s="13"/>
      <c r="EU589" s="13"/>
      <c r="EV589" s="13"/>
      <c r="EW589" s="13"/>
      <c r="EX589" s="81"/>
      <c r="EY589" s="81"/>
      <c r="EZ589" s="26"/>
      <c r="FA589" s="281" t="str">
        <f>IF($EZ589="","",INDEX(リスト!$BI$5:$BJ$40,MATCH($EZ589,リスト!$BJ$5:$BJ$40,0),1))</f>
        <v/>
      </c>
      <c r="FB589" s="280" t="str">
        <f>IF(FC589="","",VLOOKUP(FC589,リスト!$BK:$BL,2,FALSE))</f>
        <v/>
      </c>
      <c r="FC589" s="13"/>
      <c r="FD589" s="331"/>
      <c r="FE589" s="3"/>
      <c r="FF589" s="280" t="str">
        <f>IF(FG589="","",VLOOKUP(FG589,リスト!$BO$5:$BP$6,2,FALSE))</f>
        <v/>
      </c>
      <c r="FG589" s="3"/>
      <c r="FH589" s="280" t="str">
        <f>IF(FI589="","",VLOOKUP(FI589,リスト!$BQ$5:$BR$8,2,FALSE))</f>
        <v/>
      </c>
      <c r="FI589" s="3"/>
      <c r="FJ589" s="282"/>
      <c r="FK589" s="280" t="str">
        <f>IF(FL589="","",VLOOKUP(FL589,リスト!$BS$5:$BT$6,2,FALSE))</f>
        <v/>
      </c>
      <c r="FL589" s="63"/>
      <c r="FM589" s="13"/>
      <c r="FN589" s="13"/>
      <c r="FO589" s="13"/>
      <c r="FP589" s="283" t="str">
        <f t="shared" si="78"/>
        <v/>
      </c>
      <c r="FQ589" s="283" t="str">
        <f t="shared" si="78"/>
        <v/>
      </c>
      <c r="FR589" s="13"/>
      <c r="FS589" s="85"/>
      <c r="FT589" s="85"/>
      <c r="FU589" s="281" t="str">
        <f t="shared" si="79"/>
        <v/>
      </c>
      <c r="FV589" s="280" t="str">
        <f>IF(FW589="","",VLOOKUP(FW589,リスト!$BV$5:$BW$10,2,FALSE))</f>
        <v/>
      </c>
      <c r="FW589" s="26"/>
      <c r="FX589" s="282" t="str">
        <f t="shared" si="80"/>
        <v/>
      </c>
      <c r="FY589" s="280" t="str">
        <f>IF(FZ589="","",VLOOKUP(FZ589,リスト!$BX$5:$BY$6,2,FALSE))</f>
        <v/>
      </c>
      <c r="FZ589" s="3"/>
      <c r="GA589" s="280" t="str">
        <f>IF(GB589="","",VLOOKUP(GB589,リスト!$BZ$5:$CA$6,2,FALSE))</f>
        <v/>
      </c>
      <c r="GB589" s="13"/>
      <c r="GC589" s="281" t="str">
        <f>IF(GD589="","",VLOOKUP(GD589,リスト!$CB$5:$CC$6,2,FALSE))</f>
        <v/>
      </c>
      <c r="GD589" s="13"/>
      <c r="GE589" s="13"/>
      <c r="GF589" s="13"/>
      <c r="GG589" s="75"/>
      <c r="GH589" s="281" t="str">
        <f t="shared" si="81"/>
        <v/>
      </c>
      <c r="GI589" s="128"/>
      <c r="GJ589" s="281" t="str">
        <f>IF(GK589="","",VLOOKUP(GK589,リスト!$CD$5:$CE$6,2,FALSE))</f>
        <v/>
      </c>
      <c r="GK589" s="13"/>
      <c r="GL589" s="281" t="str">
        <f>IF(GM589="","",VLOOKUP(GM589,リスト!$CF$5:$CG$5,2,FALSE))</f>
        <v/>
      </c>
      <c r="GM589" s="26"/>
      <c r="GN589" s="280" t="str">
        <f>IF(GO589="","",VLOOKUP(GO589,リスト!$CH$5:$CI$5,2,FALSE))</f>
        <v/>
      </c>
      <c r="GO589" s="284"/>
      <c r="GP589" s="284"/>
      <c r="GQ589" s="284"/>
      <c r="GR589" s="284"/>
      <c r="GS589" s="284"/>
      <c r="GT589" s="284"/>
      <c r="GU589" s="284"/>
      <c r="GV589" s="284"/>
      <c r="GW589" s="284"/>
      <c r="GX589" s="285"/>
    </row>
    <row r="590" spans="2:206" s="177" customFormat="1" ht="24.75" hidden="1" customHeight="1" outlineLevel="1">
      <c r="B590" s="286" t="str">
        <f>IF(明細!B584="","",明細!B584)</f>
        <v/>
      </c>
      <c r="C590" s="287" t="str">
        <f>IF(明細!C584="","",明細!C584)</f>
        <v/>
      </c>
      <c r="D590" s="265" t="str">
        <f>IF(明細!D584="","",明細!D584)</f>
        <v/>
      </c>
      <c r="E590" s="265" t="str">
        <f>IF(明細!E584="","",明細!E584)</f>
        <v/>
      </c>
      <c r="F590" s="265" t="str">
        <f>IF(明細!F584="","",明細!F584)</f>
        <v/>
      </c>
      <c r="G590" s="265" t="str">
        <f>IF(明細!G584="","",明細!G584)</f>
        <v/>
      </c>
      <c r="H590" s="265" t="str">
        <f>IF(明細!H584="","",明細!H584)</f>
        <v/>
      </c>
      <c r="I590" s="265" t="str">
        <f>IF(明細!I584="","",明細!I584)</f>
        <v/>
      </c>
      <c r="J590" s="265" t="str">
        <f>IF(明細!J584="","",明細!J584)</f>
        <v/>
      </c>
      <c r="K590" s="265" t="str">
        <f>IF(明細!K584="","",明細!K584)</f>
        <v/>
      </c>
      <c r="L590" s="265" t="str">
        <f>IF(明細!L584="","",明細!L584)</f>
        <v/>
      </c>
      <c r="M590" s="265" t="str">
        <f>IF(明細!M584="","",明細!M584)</f>
        <v/>
      </c>
      <c r="N590" s="265" t="str">
        <f>IF(明細!N584="","",明細!N584)</f>
        <v/>
      </c>
      <c r="O590" s="265" t="str">
        <f>IF(明細!O584="","",明細!O584)</f>
        <v/>
      </c>
      <c r="P590" s="265" t="str">
        <f>IF(明細!P584="","",明細!P584)</f>
        <v/>
      </c>
      <c r="Q590" s="265" t="str">
        <f>IF(明細!Q584="","",明細!Q584)</f>
        <v/>
      </c>
      <c r="R590" s="289" t="str">
        <f>IF(明細!R584="","",明細!R584)</f>
        <v/>
      </c>
      <c r="S590" s="291" t="str">
        <f>IF(明細!S584="","",明細!S584)</f>
        <v/>
      </c>
      <c r="T590" s="291" t="str">
        <f>IF(明細!T584="","",明細!T584)</f>
        <v/>
      </c>
      <c r="U590" s="291" t="str">
        <f>IF(明細!U584="","",明細!U584)</f>
        <v/>
      </c>
      <c r="V590" s="292" t="str">
        <f>IF(明細!V584="","",明細!V584)</f>
        <v>個</v>
      </c>
      <c r="W590" s="292" t="str">
        <f>IF(明細!W584="","",明細!W584)</f>
        <v/>
      </c>
      <c r="X590" s="293" t="str">
        <f>IF(明細!X584="","",明細!X584)</f>
        <v/>
      </c>
      <c r="Y590" s="134" t="str">
        <f>IF(明細!Y584="","",明細!Y584)</f>
        <v/>
      </c>
      <c r="Z590" s="135" t="str">
        <f>IF(明細!Z584="","",明細!Z584)</f>
        <v/>
      </c>
      <c r="AA590" s="134" t="str">
        <f>IF(明細!AA584="","",明細!AA584)</f>
        <v/>
      </c>
      <c r="AB590" s="303" t="str">
        <f>IF(明細!AB584="","",明細!AB584)</f>
        <v/>
      </c>
      <c r="AC590" s="134" t="str">
        <f>IF(明細!AC584="","",明細!AC584)</f>
        <v/>
      </c>
      <c r="AD590" s="183" t="str">
        <f>IF(明細!AD584="","",明細!AD584)</f>
        <v/>
      </c>
      <c r="AE590" s="184">
        <f>IF(明細!AE584="","",明細!AE584)</f>
        <v>0.1</v>
      </c>
      <c r="AF590" s="185" t="str">
        <f>IF(明細!AF584="","",明細!AF584)</f>
        <v/>
      </c>
      <c r="AG590" s="186" t="str">
        <f>IF(明細!AG584="","",明細!AG584)</f>
        <v/>
      </c>
      <c r="AH590" s="186" t="str">
        <f>IF(明細!AH584="","",明細!AH584)</f>
        <v/>
      </c>
      <c r="AI590" s="187" t="str">
        <f>IF(明細!AI584="","",明細!AI584)</f>
        <v/>
      </c>
      <c r="AJ590" s="296" t="str">
        <f>IF(明細!AJ584="","",明細!AJ584)</f>
        <v/>
      </c>
      <c r="AK590" s="297" t="str">
        <f>IF(明細!AK584="","",明細!AK584)</f>
        <v/>
      </c>
      <c r="AL590" s="298" t="str">
        <f>IF(明細!AL584="","",明細!AL584)</f>
        <v/>
      </c>
      <c r="AM590" s="299" t="str">
        <f>IF(明細!AM584="","",明細!AM584)</f>
        <v/>
      </c>
      <c r="AN590" s="300" t="str">
        <f>IF(明細!AN584="","",明細!AN584)</f>
        <v/>
      </c>
      <c r="AO590" s="300" t="str">
        <f>IF(明細!AO584="","",明細!AO584)</f>
        <v/>
      </c>
      <c r="AP590" s="300" t="str">
        <f>IF(明細!AP584="","",明細!AP584)</f>
        <v/>
      </c>
      <c r="AQ590" s="301" t="str">
        <f>IF(明細!AQ584="","",明細!AQ584)</f>
        <v/>
      </c>
      <c r="AR590" s="302" t="str">
        <f>IF(明細!AR584="","",明細!AR584)</f>
        <v/>
      </c>
      <c r="AU590" s="360"/>
      <c r="AV590" s="368"/>
      <c r="AW590" s="446" t="str">
        <f>IF(明細!AV584="","",明細!AV584)</f>
        <v/>
      </c>
      <c r="AX590" s="419" t="str">
        <f>IF(明細!AT584="","",明細!AT584)</f>
        <v/>
      </c>
      <c r="AY590" s="280" t="str">
        <f>IF($AX590="","",VLOOKUP($AX590,リスト!$CL:$CM,2,FALSE))</f>
        <v/>
      </c>
      <c r="AZ590" s="3"/>
      <c r="BA590" s="280" t="str">
        <f>IF(BB590="","",VLOOKUP(BB590,リスト!$K:$L,2,FALSE))</f>
        <v/>
      </c>
      <c r="BB590" s="3"/>
      <c r="BC590" s="3"/>
      <c r="BD590" s="87"/>
      <c r="BE590" s="280" t="str">
        <f>IF(BF590="","",VLOOKUP(BF590,リスト!$I:$J,2,FALSE))</f>
        <v/>
      </c>
      <c r="BF590" s="3"/>
      <c r="BG590" s="280" t="str">
        <f>IF(BH590="","",VLOOKUP(BH590,リスト!$M:$N,2,FALSE))</f>
        <v/>
      </c>
      <c r="BH590" s="282"/>
      <c r="BI590" s="280" t="str">
        <f>IF(BJ590="","",VLOOKUP(BJ590,リスト!$O:$P,2,FALSE))</f>
        <v/>
      </c>
      <c r="BJ590" s="24"/>
      <c r="BM590" s="451" t="str">
        <f>IF(明細!AV584="","",明細!AV584)</f>
        <v/>
      </c>
      <c r="BN590" s="453" t="str">
        <f>IF(明細!AT584="","",明細!AT584)</f>
        <v/>
      </c>
      <c r="BO590" s="280" t="str">
        <f>IF($BN590="","",VLOOKUP($BN590,リスト!$CL:$CM,2,FALSE))</f>
        <v/>
      </c>
      <c r="BP590" s="280" t="str">
        <f>IF(BQ590="","",VLOOKUP(BQ590,リスト!$K$5:$L$7,2,FALSE))</f>
        <v/>
      </c>
      <c r="BQ590" s="13"/>
      <c r="BR590" s="13"/>
      <c r="BS590" s="47"/>
      <c r="BT590" s="280" t="str">
        <f>IF(BU590="","",VLOOKUP(BU590,リスト!I581:J599,2,FALSE))</f>
        <v/>
      </c>
      <c r="BU590" s="13"/>
      <c r="BV590" s="13"/>
      <c r="BW590" s="282"/>
      <c r="BX590" s="282"/>
      <c r="BY590" s="280" t="str">
        <f>IF(BZ590="","",VLOOKUP(BZ590,リスト!$S$5:$T$6,2,FALSE))</f>
        <v/>
      </c>
      <c r="BZ590" s="3"/>
      <c r="CA590" s="3"/>
      <c r="CB590" s="81"/>
      <c r="CC590" s="280" t="str">
        <f t="shared" si="75"/>
        <v/>
      </c>
      <c r="CD590" s="83"/>
      <c r="CE590" s="83"/>
      <c r="CF590" s="83"/>
      <c r="CG590" s="83"/>
      <c r="CH590" s="282" t="str">
        <f t="shared" si="76"/>
        <v/>
      </c>
      <c r="CI590" s="83"/>
      <c r="CJ590" s="280" t="str">
        <f t="shared" si="77"/>
        <v/>
      </c>
      <c r="CK590" s="87"/>
      <c r="CL590" s="78"/>
      <c r="CM590" s="83"/>
      <c r="CN590" s="83"/>
      <c r="CO590" s="83"/>
      <c r="CP590" s="280" t="str">
        <f t="shared" si="82"/>
        <v/>
      </c>
      <c r="CQ590" s="81"/>
      <c r="CR590" s="280" t="str">
        <f t="shared" si="83"/>
        <v/>
      </c>
      <c r="CS590" s="3"/>
      <c r="CT590" s="3"/>
      <c r="CU590" s="280" t="str">
        <f>IF(CV590="","",VLOOKUP(CV590,リスト!$V$5:$W$6,2,FALSE))</f>
        <v/>
      </c>
      <c r="CV590" s="3"/>
      <c r="CW590" s="280" t="str">
        <f>IF(CX590="","",VLOOKUP(CX590,リスト!$X$5:$Y$6,2,FALSE))</f>
        <v/>
      </c>
      <c r="CX590" s="3"/>
      <c r="CY590" s="77"/>
      <c r="CZ590" s="77"/>
      <c r="DA590" s="75"/>
      <c r="DB590" s="75"/>
      <c r="DC590" s="75"/>
      <c r="DD590" s="75"/>
      <c r="DE590" s="280" t="str">
        <f>IF(DF590="","",VLOOKUP(DF590,リスト!$Z$5:$AA$10,2,FALSE))</f>
        <v/>
      </c>
      <c r="DF590" s="3"/>
      <c r="DG590" s="280" t="str">
        <f>IF(DH590="","",VLOOKUP(DH590,リスト!$AB$5:$AC$12,2,FALSE))</f>
        <v/>
      </c>
      <c r="DH590" s="63"/>
      <c r="DI590" s="280" t="str">
        <f>IF(DJ590="","",VLOOKUP(DJ590,リスト!$AD$5:$AE$7,2,FALSE))</f>
        <v/>
      </c>
      <c r="DJ590" s="3"/>
      <c r="DK590" s="280" t="str">
        <f>IF(DL590="","",VLOOKUP(DL590,リスト!$AF$5:$AG$10,2,FALSE))</f>
        <v/>
      </c>
      <c r="DL590" s="3"/>
      <c r="DM590" s="280" t="str">
        <f>IF(DN590="","",VLOOKUP(DN590,リスト!$AH$5:$AI$6,2,FALSE))</f>
        <v/>
      </c>
      <c r="DN590" s="3"/>
      <c r="DO590" s="280" t="str">
        <f>IF(DP590="","",VLOOKUP(DP590,リスト!$AJ$5:$AK$6,2,FALSE))</f>
        <v/>
      </c>
      <c r="DP590" s="3"/>
      <c r="DQ590" s="280" t="str">
        <f>IF(DR590="","",VLOOKUP(DR590,リスト!$AL$5:$AM$7,2,FALSE))</f>
        <v/>
      </c>
      <c r="DR590" s="3"/>
      <c r="DS590" s="13"/>
      <c r="DT590" s="85"/>
      <c r="DU590" s="85"/>
      <c r="DV590" s="281" t="str">
        <f>IF(DW590="","",VLOOKUP(DW590,リスト!$AN$5:$AO$6,2,FALSE))</f>
        <v/>
      </c>
      <c r="DW590" s="13"/>
      <c r="DX590" s="341"/>
      <c r="DY590" s="345"/>
      <c r="DZ590" s="341"/>
      <c r="EA590" s="345"/>
      <c r="EB590" s="280" t="str">
        <f>IF(EC590="","",VLOOKUP(EC590,リスト!$AW$5:$AX$8,2,FALSE))</f>
        <v/>
      </c>
      <c r="EC590" s="3"/>
      <c r="ED590" s="85"/>
      <c r="EE590" s="280" t="str">
        <f>IF(EF590="","",VLOOKUP(EF590,リスト!$AY$5:$AZ$10,2,FALSE))</f>
        <v/>
      </c>
      <c r="EF590" s="3"/>
      <c r="EG590" s="280" t="str">
        <f>IF(EH590="","",VLOOKUP(EH590,リスト!$BA$5:$BB$10,2,FALSE))</f>
        <v/>
      </c>
      <c r="EH590" s="3"/>
      <c r="EI590" s="280" t="str">
        <f>IF(EJ590="","",VLOOKUP(EJ590,リスト!$BC$5:$BD$10,2,FALSE))</f>
        <v/>
      </c>
      <c r="EJ590" s="3"/>
      <c r="EK590" s="280" t="str">
        <f>IF(EL590="","",VLOOKUP(EL590,リスト!$BE$5:$BF$10,2,FALSE))</f>
        <v/>
      </c>
      <c r="EL590" s="3"/>
      <c r="EM590" s="78"/>
      <c r="EN590" s="73"/>
      <c r="EO590" s="73"/>
      <c r="EP590" s="13"/>
      <c r="EQ590" s="13"/>
      <c r="ER590" s="280" t="str">
        <f>IF(ES590="","",VLOOKUP(ES590,リスト!$BG$5:$BH$10,2,FALSE))</f>
        <v/>
      </c>
      <c r="ES590" s="13"/>
      <c r="ET590" s="13"/>
      <c r="EU590" s="13"/>
      <c r="EV590" s="13"/>
      <c r="EW590" s="13"/>
      <c r="EX590" s="81"/>
      <c r="EY590" s="81"/>
      <c r="EZ590" s="26"/>
      <c r="FA590" s="281" t="str">
        <f>IF($EZ590="","",INDEX(リスト!$BI$5:$BJ$40,MATCH($EZ590,リスト!$BJ$5:$BJ$40,0),1))</f>
        <v/>
      </c>
      <c r="FB590" s="280" t="str">
        <f>IF(FC590="","",VLOOKUP(FC590,リスト!$BK:$BL,2,FALSE))</f>
        <v/>
      </c>
      <c r="FC590" s="13"/>
      <c r="FD590" s="331"/>
      <c r="FE590" s="3"/>
      <c r="FF590" s="280" t="str">
        <f>IF(FG590="","",VLOOKUP(FG590,リスト!$BO$5:$BP$6,2,FALSE))</f>
        <v/>
      </c>
      <c r="FG590" s="3"/>
      <c r="FH590" s="280" t="str">
        <f>IF(FI590="","",VLOOKUP(FI590,リスト!$BQ$5:$BR$8,2,FALSE))</f>
        <v/>
      </c>
      <c r="FI590" s="3"/>
      <c r="FJ590" s="282"/>
      <c r="FK590" s="280" t="str">
        <f>IF(FL590="","",VLOOKUP(FL590,リスト!$BS$5:$BT$6,2,FALSE))</f>
        <v/>
      </c>
      <c r="FL590" s="63"/>
      <c r="FM590" s="13"/>
      <c r="FN590" s="13"/>
      <c r="FO590" s="13"/>
      <c r="FP590" s="283" t="str">
        <f t="shared" si="78"/>
        <v/>
      </c>
      <c r="FQ590" s="283" t="str">
        <f t="shared" si="78"/>
        <v/>
      </c>
      <c r="FR590" s="13"/>
      <c r="FS590" s="85"/>
      <c r="FT590" s="85"/>
      <c r="FU590" s="281" t="str">
        <f t="shared" si="79"/>
        <v/>
      </c>
      <c r="FV590" s="280" t="str">
        <f>IF(FW590="","",VLOOKUP(FW590,リスト!$BV$5:$BW$10,2,FALSE))</f>
        <v/>
      </c>
      <c r="FW590" s="26"/>
      <c r="FX590" s="282" t="str">
        <f t="shared" si="80"/>
        <v/>
      </c>
      <c r="FY590" s="280" t="str">
        <f>IF(FZ590="","",VLOOKUP(FZ590,リスト!$BX$5:$BY$6,2,FALSE))</f>
        <v/>
      </c>
      <c r="FZ590" s="3"/>
      <c r="GA590" s="280" t="str">
        <f>IF(GB590="","",VLOOKUP(GB590,リスト!$BZ$5:$CA$6,2,FALSE))</f>
        <v/>
      </c>
      <c r="GB590" s="13"/>
      <c r="GC590" s="281" t="str">
        <f>IF(GD590="","",VLOOKUP(GD590,リスト!$CB$5:$CC$6,2,FALSE))</f>
        <v/>
      </c>
      <c r="GD590" s="13"/>
      <c r="GE590" s="13"/>
      <c r="GF590" s="13"/>
      <c r="GG590" s="75"/>
      <c r="GH590" s="281" t="str">
        <f t="shared" si="81"/>
        <v/>
      </c>
      <c r="GI590" s="128"/>
      <c r="GJ590" s="281" t="str">
        <f>IF(GK590="","",VLOOKUP(GK590,リスト!$CD$5:$CE$6,2,FALSE))</f>
        <v/>
      </c>
      <c r="GK590" s="13"/>
      <c r="GL590" s="281" t="str">
        <f>IF(GM590="","",VLOOKUP(GM590,リスト!$CF$5:$CG$5,2,FALSE))</f>
        <v/>
      </c>
      <c r="GM590" s="26"/>
      <c r="GN590" s="280" t="str">
        <f>IF(GO590="","",VLOOKUP(GO590,リスト!$CH$5:$CI$5,2,FALSE))</f>
        <v/>
      </c>
      <c r="GO590" s="284"/>
      <c r="GP590" s="284"/>
      <c r="GQ590" s="284"/>
      <c r="GR590" s="284"/>
      <c r="GS590" s="284"/>
      <c r="GT590" s="284"/>
      <c r="GU590" s="284"/>
      <c r="GV590" s="284"/>
      <c r="GW590" s="284"/>
      <c r="GX590" s="285"/>
    </row>
    <row r="591" spans="2:206" s="177" customFormat="1" ht="24.75" hidden="1" customHeight="1" outlineLevel="1">
      <c r="B591" s="286" t="str">
        <f>IF(明細!B585="","",明細!B585)</f>
        <v/>
      </c>
      <c r="C591" s="287" t="str">
        <f>IF(明細!C585="","",明細!C585)</f>
        <v/>
      </c>
      <c r="D591" s="265" t="str">
        <f>IF(明細!D585="","",明細!D585)</f>
        <v/>
      </c>
      <c r="E591" s="265" t="str">
        <f>IF(明細!E585="","",明細!E585)</f>
        <v/>
      </c>
      <c r="F591" s="265" t="str">
        <f>IF(明細!F585="","",明細!F585)</f>
        <v/>
      </c>
      <c r="G591" s="265" t="str">
        <f>IF(明細!G585="","",明細!G585)</f>
        <v/>
      </c>
      <c r="H591" s="265" t="str">
        <f>IF(明細!H585="","",明細!H585)</f>
        <v/>
      </c>
      <c r="I591" s="265" t="str">
        <f>IF(明細!I585="","",明細!I585)</f>
        <v/>
      </c>
      <c r="J591" s="265" t="str">
        <f>IF(明細!J585="","",明細!J585)</f>
        <v/>
      </c>
      <c r="K591" s="265" t="str">
        <f>IF(明細!K585="","",明細!K585)</f>
        <v/>
      </c>
      <c r="L591" s="265" t="str">
        <f>IF(明細!L585="","",明細!L585)</f>
        <v/>
      </c>
      <c r="M591" s="265" t="str">
        <f>IF(明細!M585="","",明細!M585)</f>
        <v/>
      </c>
      <c r="N591" s="265" t="str">
        <f>IF(明細!N585="","",明細!N585)</f>
        <v/>
      </c>
      <c r="O591" s="265" t="str">
        <f>IF(明細!O585="","",明細!O585)</f>
        <v/>
      </c>
      <c r="P591" s="265" t="str">
        <f>IF(明細!P585="","",明細!P585)</f>
        <v/>
      </c>
      <c r="Q591" s="265" t="str">
        <f>IF(明細!Q585="","",明細!Q585)</f>
        <v/>
      </c>
      <c r="R591" s="289" t="str">
        <f>IF(明細!R585="","",明細!R585)</f>
        <v/>
      </c>
      <c r="S591" s="291" t="str">
        <f>IF(明細!S585="","",明細!S585)</f>
        <v/>
      </c>
      <c r="T591" s="291" t="str">
        <f>IF(明細!T585="","",明細!T585)</f>
        <v/>
      </c>
      <c r="U591" s="291" t="str">
        <f>IF(明細!U585="","",明細!U585)</f>
        <v/>
      </c>
      <c r="V591" s="292" t="str">
        <f>IF(明細!V585="","",明細!V585)</f>
        <v>個</v>
      </c>
      <c r="W591" s="292" t="str">
        <f>IF(明細!W585="","",明細!W585)</f>
        <v/>
      </c>
      <c r="X591" s="293" t="str">
        <f>IF(明細!X585="","",明細!X585)</f>
        <v/>
      </c>
      <c r="Y591" s="134" t="str">
        <f>IF(明細!Y585="","",明細!Y585)</f>
        <v/>
      </c>
      <c r="Z591" s="135" t="str">
        <f>IF(明細!Z585="","",明細!Z585)</f>
        <v/>
      </c>
      <c r="AA591" s="134" t="str">
        <f>IF(明細!AA585="","",明細!AA585)</f>
        <v/>
      </c>
      <c r="AB591" s="303" t="str">
        <f>IF(明細!AB585="","",明細!AB585)</f>
        <v/>
      </c>
      <c r="AC591" s="134" t="str">
        <f>IF(明細!AC585="","",明細!AC585)</f>
        <v/>
      </c>
      <c r="AD591" s="183" t="str">
        <f>IF(明細!AD585="","",明細!AD585)</f>
        <v/>
      </c>
      <c r="AE591" s="184">
        <f>IF(明細!AE585="","",明細!AE585)</f>
        <v>0.1</v>
      </c>
      <c r="AF591" s="185" t="str">
        <f>IF(明細!AF585="","",明細!AF585)</f>
        <v/>
      </c>
      <c r="AG591" s="186" t="str">
        <f>IF(明細!AG585="","",明細!AG585)</f>
        <v/>
      </c>
      <c r="AH591" s="186" t="str">
        <f>IF(明細!AH585="","",明細!AH585)</f>
        <v/>
      </c>
      <c r="AI591" s="187" t="str">
        <f>IF(明細!AI585="","",明細!AI585)</f>
        <v/>
      </c>
      <c r="AJ591" s="296" t="str">
        <f>IF(明細!AJ585="","",明細!AJ585)</f>
        <v/>
      </c>
      <c r="AK591" s="297" t="str">
        <f>IF(明細!AK585="","",明細!AK585)</f>
        <v/>
      </c>
      <c r="AL591" s="298" t="str">
        <f>IF(明細!AL585="","",明細!AL585)</f>
        <v/>
      </c>
      <c r="AM591" s="299" t="str">
        <f>IF(明細!AM585="","",明細!AM585)</f>
        <v/>
      </c>
      <c r="AN591" s="300" t="str">
        <f>IF(明細!AN585="","",明細!AN585)</f>
        <v/>
      </c>
      <c r="AO591" s="300" t="str">
        <f>IF(明細!AO585="","",明細!AO585)</f>
        <v/>
      </c>
      <c r="AP591" s="300" t="str">
        <f>IF(明細!AP585="","",明細!AP585)</f>
        <v/>
      </c>
      <c r="AQ591" s="301" t="str">
        <f>IF(明細!AQ585="","",明細!AQ585)</f>
        <v/>
      </c>
      <c r="AR591" s="302" t="str">
        <f>IF(明細!AR585="","",明細!AR585)</f>
        <v/>
      </c>
      <c r="AU591" s="360"/>
      <c r="AV591" s="368"/>
      <c r="AW591" s="446" t="str">
        <f>IF(明細!AV585="","",明細!AV585)</f>
        <v/>
      </c>
      <c r="AX591" s="419" t="str">
        <f>IF(明細!AT585="","",明細!AT585)</f>
        <v/>
      </c>
      <c r="AY591" s="280" t="str">
        <f>IF($AX591="","",VLOOKUP($AX591,リスト!$CL:$CM,2,FALSE))</f>
        <v/>
      </c>
      <c r="AZ591" s="3"/>
      <c r="BA591" s="280" t="str">
        <f>IF(BB591="","",VLOOKUP(BB591,リスト!$K:$L,2,FALSE))</f>
        <v/>
      </c>
      <c r="BB591" s="3"/>
      <c r="BC591" s="3"/>
      <c r="BD591" s="87"/>
      <c r="BE591" s="280" t="str">
        <f>IF(BF591="","",VLOOKUP(BF591,リスト!$I:$J,2,FALSE))</f>
        <v/>
      </c>
      <c r="BF591" s="3"/>
      <c r="BG591" s="280" t="str">
        <f>IF(BH591="","",VLOOKUP(BH591,リスト!$M:$N,2,FALSE))</f>
        <v/>
      </c>
      <c r="BH591" s="282"/>
      <c r="BI591" s="280" t="str">
        <f>IF(BJ591="","",VLOOKUP(BJ591,リスト!$O:$P,2,FALSE))</f>
        <v/>
      </c>
      <c r="BJ591" s="24"/>
      <c r="BM591" s="451" t="str">
        <f>IF(明細!AV585="","",明細!AV585)</f>
        <v/>
      </c>
      <c r="BN591" s="453" t="str">
        <f>IF(明細!AT585="","",明細!AT585)</f>
        <v/>
      </c>
      <c r="BO591" s="280" t="str">
        <f>IF($BN591="","",VLOOKUP($BN591,リスト!$CL:$CM,2,FALSE))</f>
        <v/>
      </c>
      <c r="BP591" s="280" t="str">
        <f>IF(BQ591="","",VLOOKUP(BQ591,リスト!$K$5:$L$7,2,FALSE))</f>
        <v/>
      </c>
      <c r="BQ591" s="13"/>
      <c r="BR591" s="13"/>
      <c r="BS591" s="47"/>
      <c r="BT591" s="280" t="str">
        <f>IF(BU591="","",VLOOKUP(BU591,リスト!I582:J600,2,FALSE))</f>
        <v/>
      </c>
      <c r="BU591" s="13"/>
      <c r="BV591" s="13"/>
      <c r="BW591" s="282"/>
      <c r="BX591" s="282"/>
      <c r="BY591" s="280" t="str">
        <f>IF(BZ591="","",VLOOKUP(BZ591,リスト!$S$5:$T$6,2,FALSE))</f>
        <v/>
      </c>
      <c r="BZ591" s="3"/>
      <c r="CA591" s="3"/>
      <c r="CB591" s="81"/>
      <c r="CC591" s="280" t="str">
        <f t="shared" ref="CC591:CC654" si="84">IF($B591="","","G")</f>
        <v/>
      </c>
      <c r="CD591" s="83"/>
      <c r="CE591" s="83"/>
      <c r="CF591" s="83"/>
      <c r="CG591" s="83"/>
      <c r="CH591" s="282" t="str">
        <f t="shared" ref="CH591:CH654" si="85">IF($B591="","","MM")</f>
        <v/>
      </c>
      <c r="CI591" s="83"/>
      <c r="CJ591" s="280" t="str">
        <f t="shared" ref="CJ591:CJ654" si="86">IF($B591="","","MM3")</f>
        <v/>
      </c>
      <c r="CK591" s="87"/>
      <c r="CL591" s="78"/>
      <c r="CM591" s="83"/>
      <c r="CN591" s="83"/>
      <c r="CO591" s="83"/>
      <c r="CP591" s="280" t="str">
        <f t="shared" si="82"/>
        <v/>
      </c>
      <c r="CQ591" s="81"/>
      <c r="CR591" s="280" t="str">
        <f t="shared" si="83"/>
        <v/>
      </c>
      <c r="CS591" s="3"/>
      <c r="CT591" s="3"/>
      <c r="CU591" s="280" t="str">
        <f>IF(CV591="","",VLOOKUP(CV591,リスト!$V$5:$W$6,2,FALSE))</f>
        <v/>
      </c>
      <c r="CV591" s="3"/>
      <c r="CW591" s="280" t="str">
        <f>IF(CX591="","",VLOOKUP(CX591,リスト!$X$5:$Y$6,2,FALSE))</f>
        <v/>
      </c>
      <c r="CX591" s="3"/>
      <c r="CY591" s="77"/>
      <c r="CZ591" s="77"/>
      <c r="DA591" s="75"/>
      <c r="DB591" s="75"/>
      <c r="DC591" s="75"/>
      <c r="DD591" s="75"/>
      <c r="DE591" s="280" t="str">
        <f>IF(DF591="","",VLOOKUP(DF591,リスト!$Z$5:$AA$10,2,FALSE))</f>
        <v/>
      </c>
      <c r="DF591" s="3"/>
      <c r="DG591" s="280" t="str">
        <f>IF(DH591="","",VLOOKUP(DH591,リスト!$AB$5:$AC$12,2,FALSE))</f>
        <v/>
      </c>
      <c r="DH591" s="63"/>
      <c r="DI591" s="280" t="str">
        <f>IF(DJ591="","",VLOOKUP(DJ591,リスト!$AD$5:$AE$7,2,FALSE))</f>
        <v/>
      </c>
      <c r="DJ591" s="3"/>
      <c r="DK591" s="280" t="str">
        <f>IF(DL591="","",VLOOKUP(DL591,リスト!$AF$5:$AG$10,2,FALSE))</f>
        <v/>
      </c>
      <c r="DL591" s="3"/>
      <c r="DM591" s="280" t="str">
        <f>IF(DN591="","",VLOOKUP(DN591,リスト!$AH$5:$AI$6,2,FALSE))</f>
        <v/>
      </c>
      <c r="DN591" s="3"/>
      <c r="DO591" s="280" t="str">
        <f>IF(DP591="","",VLOOKUP(DP591,リスト!$AJ$5:$AK$6,2,FALSE))</f>
        <v/>
      </c>
      <c r="DP591" s="3"/>
      <c r="DQ591" s="280" t="str">
        <f>IF(DR591="","",VLOOKUP(DR591,リスト!$AL$5:$AM$7,2,FALSE))</f>
        <v/>
      </c>
      <c r="DR591" s="3"/>
      <c r="DS591" s="13"/>
      <c r="DT591" s="85"/>
      <c r="DU591" s="85"/>
      <c r="DV591" s="281" t="str">
        <f>IF(DW591="","",VLOOKUP(DW591,リスト!$AN$5:$AO$6,2,FALSE))</f>
        <v/>
      </c>
      <c r="DW591" s="13"/>
      <c r="DX591" s="341"/>
      <c r="DY591" s="345"/>
      <c r="DZ591" s="341"/>
      <c r="EA591" s="345"/>
      <c r="EB591" s="280" t="str">
        <f>IF(EC591="","",VLOOKUP(EC591,リスト!$AW$5:$AX$8,2,FALSE))</f>
        <v/>
      </c>
      <c r="EC591" s="3"/>
      <c r="ED591" s="85"/>
      <c r="EE591" s="280" t="str">
        <f>IF(EF591="","",VLOOKUP(EF591,リスト!$AY$5:$AZ$10,2,FALSE))</f>
        <v/>
      </c>
      <c r="EF591" s="3"/>
      <c r="EG591" s="280" t="str">
        <f>IF(EH591="","",VLOOKUP(EH591,リスト!$BA$5:$BB$10,2,FALSE))</f>
        <v/>
      </c>
      <c r="EH591" s="3"/>
      <c r="EI591" s="280" t="str">
        <f>IF(EJ591="","",VLOOKUP(EJ591,リスト!$BC$5:$BD$10,2,FALSE))</f>
        <v/>
      </c>
      <c r="EJ591" s="3"/>
      <c r="EK591" s="280" t="str">
        <f>IF(EL591="","",VLOOKUP(EL591,リスト!$BE$5:$BF$10,2,FALSE))</f>
        <v/>
      </c>
      <c r="EL591" s="3"/>
      <c r="EM591" s="78"/>
      <c r="EN591" s="73"/>
      <c r="EO591" s="73"/>
      <c r="EP591" s="13"/>
      <c r="EQ591" s="13"/>
      <c r="ER591" s="280" t="str">
        <f>IF(ES591="","",VLOOKUP(ES591,リスト!$BG$5:$BH$10,2,FALSE))</f>
        <v/>
      </c>
      <c r="ES591" s="13"/>
      <c r="ET591" s="13"/>
      <c r="EU591" s="13"/>
      <c r="EV591" s="13"/>
      <c r="EW591" s="13"/>
      <c r="EX591" s="81"/>
      <c r="EY591" s="81"/>
      <c r="EZ591" s="26"/>
      <c r="FA591" s="281" t="str">
        <f>IF($EZ591="","",INDEX(リスト!$BI$5:$BJ$40,MATCH($EZ591,リスト!$BJ$5:$BJ$40,0),1))</f>
        <v/>
      </c>
      <c r="FB591" s="280" t="str">
        <f>IF(FC591="","",VLOOKUP(FC591,リスト!$BK:$BL,2,FALSE))</f>
        <v/>
      </c>
      <c r="FC591" s="13"/>
      <c r="FD591" s="331"/>
      <c r="FE591" s="3"/>
      <c r="FF591" s="280" t="str">
        <f>IF(FG591="","",VLOOKUP(FG591,リスト!$BO$5:$BP$6,2,FALSE))</f>
        <v/>
      </c>
      <c r="FG591" s="3"/>
      <c r="FH591" s="280" t="str">
        <f>IF(FI591="","",VLOOKUP(FI591,リスト!$BQ$5:$BR$8,2,FALSE))</f>
        <v/>
      </c>
      <c r="FI591" s="3"/>
      <c r="FJ591" s="282"/>
      <c r="FK591" s="280" t="str">
        <f>IF(FL591="","",VLOOKUP(FL591,リスト!$BS$5:$BT$6,2,FALSE))</f>
        <v/>
      </c>
      <c r="FL591" s="63"/>
      <c r="FM591" s="13"/>
      <c r="FN591" s="13"/>
      <c r="FO591" s="13"/>
      <c r="FP591" s="283" t="str">
        <f t="shared" ref="FP591:FQ654" si="87">IF($B591="","",1)</f>
        <v/>
      </c>
      <c r="FQ591" s="283" t="str">
        <f t="shared" si="87"/>
        <v/>
      </c>
      <c r="FR591" s="13"/>
      <c r="FS591" s="85"/>
      <c r="FT591" s="85"/>
      <c r="FU591" s="281" t="str">
        <f t="shared" ref="FU591:FU654" si="88">IF($B591="","","D")</f>
        <v/>
      </c>
      <c r="FV591" s="280" t="str">
        <f>IF(FW591="","",VLOOKUP(FW591,リスト!$BV$5:$BW$10,2,FALSE))</f>
        <v/>
      </c>
      <c r="FW591" s="26"/>
      <c r="FX591" s="282" t="str">
        <f t="shared" ref="FX591:FX654" si="89">IF($B591="","","X")</f>
        <v/>
      </c>
      <c r="FY591" s="280" t="str">
        <f>IF(FZ591="","",VLOOKUP(FZ591,リスト!$BX$5:$BY$6,2,FALSE))</f>
        <v/>
      </c>
      <c r="FZ591" s="3"/>
      <c r="GA591" s="280" t="str">
        <f>IF(GB591="","",VLOOKUP(GB591,リスト!$BZ$5:$CA$6,2,FALSE))</f>
        <v/>
      </c>
      <c r="GB591" s="13"/>
      <c r="GC591" s="281" t="str">
        <f>IF(GD591="","",VLOOKUP(GD591,リスト!$CB$5:$CC$6,2,FALSE))</f>
        <v/>
      </c>
      <c r="GD591" s="13"/>
      <c r="GE591" s="13"/>
      <c r="GF591" s="13"/>
      <c r="GG591" s="75"/>
      <c r="GH591" s="281" t="str">
        <f t="shared" ref="GH591:GH654" si="90">(IF($CA591&lt;&gt;"",$CA591,""))</f>
        <v/>
      </c>
      <c r="GI591" s="128"/>
      <c r="GJ591" s="281" t="str">
        <f>IF(GK591="","",VLOOKUP(GK591,リスト!$CD$5:$CE$6,2,FALSE))</f>
        <v/>
      </c>
      <c r="GK591" s="13"/>
      <c r="GL591" s="281" t="str">
        <f>IF(GM591="","",VLOOKUP(GM591,リスト!$CF$5:$CG$5,2,FALSE))</f>
        <v/>
      </c>
      <c r="GM591" s="26"/>
      <c r="GN591" s="280" t="str">
        <f>IF(GO591="","",VLOOKUP(GO591,リスト!$CH$5:$CI$5,2,FALSE))</f>
        <v/>
      </c>
      <c r="GO591" s="284"/>
      <c r="GP591" s="284"/>
      <c r="GQ591" s="284"/>
      <c r="GR591" s="284"/>
      <c r="GS591" s="284"/>
      <c r="GT591" s="284"/>
      <c r="GU591" s="284"/>
      <c r="GV591" s="284"/>
      <c r="GW591" s="284"/>
      <c r="GX591" s="285"/>
    </row>
    <row r="592" spans="2:206" s="177" customFormat="1" ht="24.75" hidden="1" customHeight="1" outlineLevel="1">
      <c r="B592" s="286" t="str">
        <f>IF(明細!B586="","",明細!B586)</f>
        <v/>
      </c>
      <c r="C592" s="287" t="str">
        <f>IF(明細!C586="","",明細!C586)</f>
        <v/>
      </c>
      <c r="D592" s="265" t="str">
        <f>IF(明細!D586="","",明細!D586)</f>
        <v/>
      </c>
      <c r="E592" s="265" t="str">
        <f>IF(明細!E586="","",明細!E586)</f>
        <v/>
      </c>
      <c r="F592" s="265" t="str">
        <f>IF(明細!F586="","",明細!F586)</f>
        <v/>
      </c>
      <c r="G592" s="265" t="str">
        <f>IF(明細!G586="","",明細!G586)</f>
        <v/>
      </c>
      <c r="H592" s="265" t="str">
        <f>IF(明細!H586="","",明細!H586)</f>
        <v/>
      </c>
      <c r="I592" s="265" t="str">
        <f>IF(明細!I586="","",明細!I586)</f>
        <v/>
      </c>
      <c r="J592" s="265" t="str">
        <f>IF(明細!J586="","",明細!J586)</f>
        <v/>
      </c>
      <c r="K592" s="265" t="str">
        <f>IF(明細!K586="","",明細!K586)</f>
        <v/>
      </c>
      <c r="L592" s="265" t="str">
        <f>IF(明細!L586="","",明細!L586)</f>
        <v/>
      </c>
      <c r="M592" s="265" t="str">
        <f>IF(明細!M586="","",明細!M586)</f>
        <v/>
      </c>
      <c r="N592" s="265" t="str">
        <f>IF(明細!N586="","",明細!N586)</f>
        <v/>
      </c>
      <c r="O592" s="265" t="str">
        <f>IF(明細!O586="","",明細!O586)</f>
        <v/>
      </c>
      <c r="P592" s="265" t="str">
        <f>IF(明細!P586="","",明細!P586)</f>
        <v/>
      </c>
      <c r="Q592" s="265" t="str">
        <f>IF(明細!Q586="","",明細!Q586)</f>
        <v/>
      </c>
      <c r="R592" s="289" t="str">
        <f>IF(明細!R586="","",明細!R586)</f>
        <v/>
      </c>
      <c r="S592" s="291" t="str">
        <f>IF(明細!S586="","",明細!S586)</f>
        <v/>
      </c>
      <c r="T592" s="291" t="str">
        <f>IF(明細!T586="","",明細!T586)</f>
        <v/>
      </c>
      <c r="U592" s="291" t="str">
        <f>IF(明細!U586="","",明細!U586)</f>
        <v/>
      </c>
      <c r="V592" s="292" t="str">
        <f>IF(明細!V586="","",明細!V586)</f>
        <v>個</v>
      </c>
      <c r="W592" s="292" t="str">
        <f>IF(明細!W586="","",明細!W586)</f>
        <v/>
      </c>
      <c r="X592" s="293" t="str">
        <f>IF(明細!X586="","",明細!X586)</f>
        <v/>
      </c>
      <c r="Y592" s="134" t="str">
        <f>IF(明細!Y586="","",明細!Y586)</f>
        <v/>
      </c>
      <c r="Z592" s="135" t="str">
        <f>IF(明細!Z586="","",明細!Z586)</f>
        <v/>
      </c>
      <c r="AA592" s="134" t="str">
        <f>IF(明細!AA586="","",明細!AA586)</f>
        <v/>
      </c>
      <c r="AB592" s="303" t="str">
        <f>IF(明細!AB586="","",明細!AB586)</f>
        <v/>
      </c>
      <c r="AC592" s="134" t="str">
        <f>IF(明細!AC586="","",明細!AC586)</f>
        <v/>
      </c>
      <c r="AD592" s="183" t="str">
        <f>IF(明細!AD586="","",明細!AD586)</f>
        <v/>
      </c>
      <c r="AE592" s="184">
        <f>IF(明細!AE586="","",明細!AE586)</f>
        <v>0.1</v>
      </c>
      <c r="AF592" s="185" t="str">
        <f>IF(明細!AF586="","",明細!AF586)</f>
        <v/>
      </c>
      <c r="AG592" s="186" t="str">
        <f>IF(明細!AG586="","",明細!AG586)</f>
        <v/>
      </c>
      <c r="AH592" s="186" t="str">
        <f>IF(明細!AH586="","",明細!AH586)</f>
        <v/>
      </c>
      <c r="AI592" s="187" t="str">
        <f>IF(明細!AI586="","",明細!AI586)</f>
        <v/>
      </c>
      <c r="AJ592" s="296" t="str">
        <f>IF(明細!AJ586="","",明細!AJ586)</f>
        <v/>
      </c>
      <c r="AK592" s="297" t="str">
        <f>IF(明細!AK586="","",明細!AK586)</f>
        <v/>
      </c>
      <c r="AL592" s="298" t="str">
        <f>IF(明細!AL586="","",明細!AL586)</f>
        <v/>
      </c>
      <c r="AM592" s="299" t="str">
        <f>IF(明細!AM586="","",明細!AM586)</f>
        <v/>
      </c>
      <c r="AN592" s="300" t="str">
        <f>IF(明細!AN586="","",明細!AN586)</f>
        <v/>
      </c>
      <c r="AO592" s="300" t="str">
        <f>IF(明細!AO586="","",明細!AO586)</f>
        <v/>
      </c>
      <c r="AP592" s="300" t="str">
        <f>IF(明細!AP586="","",明細!AP586)</f>
        <v/>
      </c>
      <c r="AQ592" s="301" t="str">
        <f>IF(明細!AQ586="","",明細!AQ586)</f>
        <v/>
      </c>
      <c r="AR592" s="302" t="str">
        <f>IF(明細!AR586="","",明細!AR586)</f>
        <v/>
      </c>
      <c r="AU592" s="360"/>
      <c r="AV592" s="368"/>
      <c r="AW592" s="446" t="str">
        <f>IF(明細!AV586="","",明細!AV586)</f>
        <v/>
      </c>
      <c r="AX592" s="419" t="str">
        <f>IF(明細!AT586="","",明細!AT586)</f>
        <v/>
      </c>
      <c r="AY592" s="280" t="str">
        <f>IF($AX592="","",VLOOKUP($AX592,リスト!$CL:$CM,2,FALSE))</f>
        <v/>
      </c>
      <c r="AZ592" s="3"/>
      <c r="BA592" s="280" t="str">
        <f>IF(BB592="","",VLOOKUP(BB592,リスト!$K:$L,2,FALSE))</f>
        <v/>
      </c>
      <c r="BB592" s="3"/>
      <c r="BC592" s="3"/>
      <c r="BD592" s="87"/>
      <c r="BE592" s="280" t="str">
        <f>IF(BF592="","",VLOOKUP(BF592,リスト!$I:$J,2,FALSE))</f>
        <v/>
      </c>
      <c r="BF592" s="3"/>
      <c r="BG592" s="280" t="str">
        <f>IF(BH592="","",VLOOKUP(BH592,リスト!$M:$N,2,FALSE))</f>
        <v/>
      </c>
      <c r="BH592" s="282"/>
      <c r="BI592" s="280" t="str">
        <f>IF(BJ592="","",VLOOKUP(BJ592,リスト!$O:$P,2,FALSE))</f>
        <v/>
      </c>
      <c r="BJ592" s="24"/>
      <c r="BM592" s="451" t="str">
        <f>IF(明細!AV586="","",明細!AV586)</f>
        <v/>
      </c>
      <c r="BN592" s="453" t="str">
        <f>IF(明細!AT586="","",明細!AT586)</f>
        <v/>
      </c>
      <c r="BO592" s="280" t="str">
        <f>IF($BN592="","",VLOOKUP($BN592,リスト!$CL:$CM,2,FALSE))</f>
        <v/>
      </c>
      <c r="BP592" s="280" t="str">
        <f>IF(BQ592="","",VLOOKUP(BQ592,リスト!$K$5:$L$7,2,FALSE))</f>
        <v/>
      </c>
      <c r="BQ592" s="13"/>
      <c r="BR592" s="13"/>
      <c r="BS592" s="47"/>
      <c r="BT592" s="280" t="str">
        <f>IF(BU592="","",VLOOKUP(BU592,リスト!I583:J601,2,FALSE))</f>
        <v/>
      </c>
      <c r="BU592" s="13"/>
      <c r="BV592" s="13"/>
      <c r="BW592" s="282"/>
      <c r="BX592" s="282"/>
      <c r="BY592" s="280" t="str">
        <f>IF(BZ592="","",VLOOKUP(BZ592,リスト!$S$5:$T$6,2,FALSE))</f>
        <v/>
      </c>
      <c r="BZ592" s="3"/>
      <c r="CA592" s="3"/>
      <c r="CB592" s="81"/>
      <c r="CC592" s="280" t="str">
        <f t="shared" si="84"/>
        <v/>
      </c>
      <c r="CD592" s="83"/>
      <c r="CE592" s="83"/>
      <c r="CF592" s="83"/>
      <c r="CG592" s="83"/>
      <c r="CH592" s="282" t="str">
        <f t="shared" si="85"/>
        <v/>
      </c>
      <c r="CI592" s="83"/>
      <c r="CJ592" s="280" t="str">
        <f t="shared" si="86"/>
        <v/>
      </c>
      <c r="CK592" s="87"/>
      <c r="CL592" s="78"/>
      <c r="CM592" s="83"/>
      <c r="CN592" s="83"/>
      <c r="CO592" s="83"/>
      <c r="CP592" s="280" t="str">
        <f t="shared" si="82"/>
        <v/>
      </c>
      <c r="CQ592" s="81"/>
      <c r="CR592" s="280" t="str">
        <f t="shared" si="83"/>
        <v/>
      </c>
      <c r="CS592" s="3"/>
      <c r="CT592" s="3"/>
      <c r="CU592" s="280" t="str">
        <f>IF(CV592="","",VLOOKUP(CV592,リスト!$V$5:$W$6,2,FALSE))</f>
        <v/>
      </c>
      <c r="CV592" s="3"/>
      <c r="CW592" s="280" t="str">
        <f>IF(CX592="","",VLOOKUP(CX592,リスト!$X$5:$Y$6,2,FALSE))</f>
        <v/>
      </c>
      <c r="CX592" s="3"/>
      <c r="CY592" s="77"/>
      <c r="CZ592" s="77"/>
      <c r="DA592" s="75"/>
      <c r="DB592" s="75"/>
      <c r="DC592" s="75"/>
      <c r="DD592" s="75"/>
      <c r="DE592" s="280" t="str">
        <f>IF(DF592="","",VLOOKUP(DF592,リスト!$Z$5:$AA$10,2,FALSE))</f>
        <v/>
      </c>
      <c r="DF592" s="3"/>
      <c r="DG592" s="280" t="str">
        <f>IF(DH592="","",VLOOKUP(DH592,リスト!$AB$5:$AC$12,2,FALSE))</f>
        <v/>
      </c>
      <c r="DH592" s="63"/>
      <c r="DI592" s="280" t="str">
        <f>IF(DJ592="","",VLOOKUP(DJ592,リスト!$AD$5:$AE$7,2,FALSE))</f>
        <v/>
      </c>
      <c r="DJ592" s="3"/>
      <c r="DK592" s="280" t="str">
        <f>IF(DL592="","",VLOOKUP(DL592,リスト!$AF$5:$AG$10,2,FALSE))</f>
        <v/>
      </c>
      <c r="DL592" s="3"/>
      <c r="DM592" s="280" t="str">
        <f>IF(DN592="","",VLOOKUP(DN592,リスト!$AH$5:$AI$6,2,FALSE))</f>
        <v/>
      </c>
      <c r="DN592" s="3"/>
      <c r="DO592" s="280" t="str">
        <f>IF(DP592="","",VLOOKUP(DP592,リスト!$AJ$5:$AK$6,2,FALSE))</f>
        <v/>
      </c>
      <c r="DP592" s="3"/>
      <c r="DQ592" s="280" t="str">
        <f>IF(DR592="","",VLOOKUP(DR592,リスト!$AL$5:$AM$7,2,FALSE))</f>
        <v/>
      </c>
      <c r="DR592" s="3"/>
      <c r="DS592" s="13"/>
      <c r="DT592" s="85"/>
      <c r="DU592" s="85"/>
      <c r="DV592" s="281" t="str">
        <f>IF(DW592="","",VLOOKUP(DW592,リスト!$AN$5:$AO$6,2,FALSE))</f>
        <v/>
      </c>
      <c r="DW592" s="13"/>
      <c r="DX592" s="341"/>
      <c r="DY592" s="345"/>
      <c r="DZ592" s="341"/>
      <c r="EA592" s="345"/>
      <c r="EB592" s="280" t="str">
        <f>IF(EC592="","",VLOOKUP(EC592,リスト!$AW$5:$AX$8,2,FALSE))</f>
        <v/>
      </c>
      <c r="EC592" s="3"/>
      <c r="ED592" s="85"/>
      <c r="EE592" s="280" t="str">
        <f>IF(EF592="","",VLOOKUP(EF592,リスト!$AY$5:$AZ$10,2,FALSE))</f>
        <v/>
      </c>
      <c r="EF592" s="3"/>
      <c r="EG592" s="280" t="str">
        <f>IF(EH592="","",VLOOKUP(EH592,リスト!$BA$5:$BB$10,2,FALSE))</f>
        <v/>
      </c>
      <c r="EH592" s="3"/>
      <c r="EI592" s="280" t="str">
        <f>IF(EJ592="","",VLOOKUP(EJ592,リスト!$BC$5:$BD$10,2,FALSE))</f>
        <v/>
      </c>
      <c r="EJ592" s="3"/>
      <c r="EK592" s="280" t="str">
        <f>IF(EL592="","",VLOOKUP(EL592,リスト!$BE$5:$BF$10,2,FALSE))</f>
        <v/>
      </c>
      <c r="EL592" s="3"/>
      <c r="EM592" s="78"/>
      <c r="EN592" s="73"/>
      <c r="EO592" s="73"/>
      <c r="EP592" s="13"/>
      <c r="EQ592" s="13"/>
      <c r="ER592" s="280" t="str">
        <f>IF(ES592="","",VLOOKUP(ES592,リスト!$BG$5:$BH$10,2,FALSE))</f>
        <v/>
      </c>
      <c r="ES592" s="13"/>
      <c r="ET592" s="13"/>
      <c r="EU592" s="13"/>
      <c r="EV592" s="13"/>
      <c r="EW592" s="13"/>
      <c r="EX592" s="81"/>
      <c r="EY592" s="81"/>
      <c r="EZ592" s="26"/>
      <c r="FA592" s="281" t="str">
        <f>IF($EZ592="","",INDEX(リスト!$BI$5:$BJ$40,MATCH($EZ592,リスト!$BJ$5:$BJ$40,0),1))</f>
        <v/>
      </c>
      <c r="FB592" s="280" t="str">
        <f>IF(FC592="","",VLOOKUP(FC592,リスト!$BK:$BL,2,FALSE))</f>
        <v/>
      </c>
      <c r="FC592" s="13"/>
      <c r="FD592" s="331"/>
      <c r="FE592" s="3"/>
      <c r="FF592" s="280" t="str">
        <f>IF(FG592="","",VLOOKUP(FG592,リスト!$BO$5:$BP$6,2,FALSE))</f>
        <v/>
      </c>
      <c r="FG592" s="3"/>
      <c r="FH592" s="280" t="str">
        <f>IF(FI592="","",VLOOKUP(FI592,リスト!$BQ$5:$BR$8,2,FALSE))</f>
        <v/>
      </c>
      <c r="FI592" s="3"/>
      <c r="FJ592" s="282"/>
      <c r="FK592" s="280" t="str">
        <f>IF(FL592="","",VLOOKUP(FL592,リスト!$BS$5:$BT$6,2,FALSE))</f>
        <v/>
      </c>
      <c r="FL592" s="63"/>
      <c r="FM592" s="13"/>
      <c r="FN592" s="13"/>
      <c r="FO592" s="13"/>
      <c r="FP592" s="283" t="str">
        <f t="shared" si="87"/>
        <v/>
      </c>
      <c r="FQ592" s="283" t="str">
        <f t="shared" si="87"/>
        <v/>
      </c>
      <c r="FR592" s="13"/>
      <c r="FS592" s="85"/>
      <c r="FT592" s="85"/>
      <c r="FU592" s="281" t="str">
        <f t="shared" si="88"/>
        <v/>
      </c>
      <c r="FV592" s="280" t="str">
        <f>IF(FW592="","",VLOOKUP(FW592,リスト!$BV$5:$BW$10,2,FALSE))</f>
        <v/>
      </c>
      <c r="FW592" s="26"/>
      <c r="FX592" s="282" t="str">
        <f t="shared" si="89"/>
        <v/>
      </c>
      <c r="FY592" s="280" t="str">
        <f>IF(FZ592="","",VLOOKUP(FZ592,リスト!$BX$5:$BY$6,2,FALSE))</f>
        <v/>
      </c>
      <c r="FZ592" s="3"/>
      <c r="GA592" s="280" t="str">
        <f>IF(GB592="","",VLOOKUP(GB592,リスト!$BZ$5:$CA$6,2,FALSE))</f>
        <v/>
      </c>
      <c r="GB592" s="13"/>
      <c r="GC592" s="281" t="str">
        <f>IF(GD592="","",VLOOKUP(GD592,リスト!$CB$5:$CC$6,2,FALSE))</f>
        <v/>
      </c>
      <c r="GD592" s="13"/>
      <c r="GE592" s="13"/>
      <c r="GF592" s="13"/>
      <c r="GG592" s="75"/>
      <c r="GH592" s="281" t="str">
        <f t="shared" si="90"/>
        <v/>
      </c>
      <c r="GI592" s="128"/>
      <c r="GJ592" s="281" t="str">
        <f>IF(GK592="","",VLOOKUP(GK592,リスト!$CD$5:$CE$6,2,FALSE))</f>
        <v/>
      </c>
      <c r="GK592" s="13"/>
      <c r="GL592" s="281" t="str">
        <f>IF(GM592="","",VLOOKUP(GM592,リスト!$CF$5:$CG$5,2,FALSE))</f>
        <v/>
      </c>
      <c r="GM592" s="26"/>
      <c r="GN592" s="280" t="str">
        <f>IF(GO592="","",VLOOKUP(GO592,リスト!$CH$5:$CI$5,2,FALSE))</f>
        <v/>
      </c>
      <c r="GO592" s="284"/>
      <c r="GP592" s="284"/>
      <c r="GQ592" s="284"/>
      <c r="GR592" s="284"/>
      <c r="GS592" s="284"/>
      <c r="GT592" s="284"/>
      <c r="GU592" s="284"/>
      <c r="GV592" s="284"/>
      <c r="GW592" s="284"/>
      <c r="GX592" s="285"/>
    </row>
    <row r="593" spans="2:206" s="177" customFormat="1" ht="24.75" hidden="1" customHeight="1" outlineLevel="1">
      <c r="B593" s="286" t="str">
        <f>IF(明細!B587="","",明細!B587)</f>
        <v/>
      </c>
      <c r="C593" s="287" t="str">
        <f>IF(明細!C587="","",明細!C587)</f>
        <v/>
      </c>
      <c r="D593" s="265" t="str">
        <f>IF(明細!D587="","",明細!D587)</f>
        <v/>
      </c>
      <c r="E593" s="265" t="str">
        <f>IF(明細!E587="","",明細!E587)</f>
        <v/>
      </c>
      <c r="F593" s="265" t="str">
        <f>IF(明細!F587="","",明細!F587)</f>
        <v/>
      </c>
      <c r="G593" s="265" t="str">
        <f>IF(明細!G587="","",明細!G587)</f>
        <v/>
      </c>
      <c r="H593" s="265" t="str">
        <f>IF(明細!H587="","",明細!H587)</f>
        <v/>
      </c>
      <c r="I593" s="265" t="str">
        <f>IF(明細!I587="","",明細!I587)</f>
        <v/>
      </c>
      <c r="J593" s="265" t="str">
        <f>IF(明細!J587="","",明細!J587)</f>
        <v/>
      </c>
      <c r="K593" s="265" t="str">
        <f>IF(明細!K587="","",明細!K587)</f>
        <v/>
      </c>
      <c r="L593" s="265" t="str">
        <f>IF(明細!L587="","",明細!L587)</f>
        <v/>
      </c>
      <c r="M593" s="265" t="str">
        <f>IF(明細!M587="","",明細!M587)</f>
        <v/>
      </c>
      <c r="N593" s="265" t="str">
        <f>IF(明細!N587="","",明細!N587)</f>
        <v/>
      </c>
      <c r="O593" s="265" t="str">
        <f>IF(明細!O587="","",明細!O587)</f>
        <v/>
      </c>
      <c r="P593" s="265" t="str">
        <f>IF(明細!P587="","",明細!P587)</f>
        <v/>
      </c>
      <c r="Q593" s="265" t="str">
        <f>IF(明細!Q587="","",明細!Q587)</f>
        <v/>
      </c>
      <c r="R593" s="289" t="str">
        <f>IF(明細!R587="","",明細!R587)</f>
        <v/>
      </c>
      <c r="S593" s="291" t="str">
        <f>IF(明細!S587="","",明細!S587)</f>
        <v/>
      </c>
      <c r="T593" s="291" t="str">
        <f>IF(明細!T587="","",明細!T587)</f>
        <v/>
      </c>
      <c r="U593" s="291" t="str">
        <f>IF(明細!U587="","",明細!U587)</f>
        <v/>
      </c>
      <c r="V593" s="292" t="str">
        <f>IF(明細!V587="","",明細!V587)</f>
        <v>個</v>
      </c>
      <c r="W593" s="292" t="str">
        <f>IF(明細!W587="","",明細!W587)</f>
        <v/>
      </c>
      <c r="X593" s="293" t="str">
        <f>IF(明細!X587="","",明細!X587)</f>
        <v/>
      </c>
      <c r="Y593" s="134" t="str">
        <f>IF(明細!Y587="","",明細!Y587)</f>
        <v/>
      </c>
      <c r="Z593" s="135" t="str">
        <f>IF(明細!Z587="","",明細!Z587)</f>
        <v/>
      </c>
      <c r="AA593" s="134" t="str">
        <f>IF(明細!AA587="","",明細!AA587)</f>
        <v/>
      </c>
      <c r="AB593" s="303" t="str">
        <f>IF(明細!AB587="","",明細!AB587)</f>
        <v/>
      </c>
      <c r="AC593" s="134" t="str">
        <f>IF(明細!AC587="","",明細!AC587)</f>
        <v/>
      </c>
      <c r="AD593" s="183" t="str">
        <f>IF(明細!AD587="","",明細!AD587)</f>
        <v/>
      </c>
      <c r="AE593" s="184">
        <f>IF(明細!AE587="","",明細!AE587)</f>
        <v>0.1</v>
      </c>
      <c r="AF593" s="185" t="str">
        <f>IF(明細!AF587="","",明細!AF587)</f>
        <v/>
      </c>
      <c r="AG593" s="186" t="str">
        <f>IF(明細!AG587="","",明細!AG587)</f>
        <v/>
      </c>
      <c r="AH593" s="186" t="str">
        <f>IF(明細!AH587="","",明細!AH587)</f>
        <v/>
      </c>
      <c r="AI593" s="187" t="str">
        <f>IF(明細!AI587="","",明細!AI587)</f>
        <v/>
      </c>
      <c r="AJ593" s="296" t="str">
        <f>IF(明細!AJ587="","",明細!AJ587)</f>
        <v/>
      </c>
      <c r="AK593" s="297" t="str">
        <f>IF(明細!AK587="","",明細!AK587)</f>
        <v/>
      </c>
      <c r="AL593" s="298" t="str">
        <f>IF(明細!AL587="","",明細!AL587)</f>
        <v/>
      </c>
      <c r="AM593" s="299" t="str">
        <f>IF(明細!AM587="","",明細!AM587)</f>
        <v/>
      </c>
      <c r="AN593" s="300" t="str">
        <f>IF(明細!AN587="","",明細!AN587)</f>
        <v/>
      </c>
      <c r="AO593" s="300" t="str">
        <f>IF(明細!AO587="","",明細!AO587)</f>
        <v/>
      </c>
      <c r="AP593" s="300" t="str">
        <f>IF(明細!AP587="","",明細!AP587)</f>
        <v/>
      </c>
      <c r="AQ593" s="301" t="str">
        <f>IF(明細!AQ587="","",明細!AQ587)</f>
        <v/>
      </c>
      <c r="AR593" s="302" t="str">
        <f>IF(明細!AR587="","",明細!AR587)</f>
        <v/>
      </c>
      <c r="AU593" s="360"/>
      <c r="AV593" s="368"/>
      <c r="AW593" s="446" t="str">
        <f>IF(明細!AV587="","",明細!AV587)</f>
        <v/>
      </c>
      <c r="AX593" s="419" t="str">
        <f>IF(明細!AT587="","",明細!AT587)</f>
        <v/>
      </c>
      <c r="AY593" s="280" t="str">
        <f>IF($AX593="","",VLOOKUP($AX593,リスト!$CL:$CM,2,FALSE))</f>
        <v/>
      </c>
      <c r="AZ593" s="3"/>
      <c r="BA593" s="280" t="str">
        <f>IF(BB593="","",VLOOKUP(BB593,リスト!$K:$L,2,FALSE))</f>
        <v/>
      </c>
      <c r="BB593" s="3"/>
      <c r="BC593" s="3"/>
      <c r="BD593" s="87"/>
      <c r="BE593" s="280" t="str">
        <f>IF(BF593="","",VLOOKUP(BF593,リスト!$I:$J,2,FALSE))</f>
        <v/>
      </c>
      <c r="BF593" s="3"/>
      <c r="BG593" s="280" t="str">
        <f>IF(BH593="","",VLOOKUP(BH593,リスト!$M:$N,2,FALSE))</f>
        <v/>
      </c>
      <c r="BH593" s="282"/>
      <c r="BI593" s="280" t="str">
        <f>IF(BJ593="","",VLOOKUP(BJ593,リスト!$O:$P,2,FALSE))</f>
        <v/>
      </c>
      <c r="BJ593" s="24"/>
      <c r="BM593" s="451" t="str">
        <f>IF(明細!AV587="","",明細!AV587)</f>
        <v/>
      </c>
      <c r="BN593" s="453" t="str">
        <f>IF(明細!AT587="","",明細!AT587)</f>
        <v/>
      </c>
      <c r="BO593" s="280" t="str">
        <f>IF($BN593="","",VLOOKUP($BN593,リスト!$CL:$CM,2,FALSE))</f>
        <v/>
      </c>
      <c r="BP593" s="280" t="str">
        <f>IF(BQ593="","",VLOOKUP(BQ593,リスト!$K$5:$L$7,2,FALSE))</f>
        <v/>
      </c>
      <c r="BQ593" s="13"/>
      <c r="BR593" s="13"/>
      <c r="BS593" s="47"/>
      <c r="BT593" s="280" t="str">
        <f>IF(BU593="","",VLOOKUP(BU593,リスト!I584:J602,2,FALSE))</f>
        <v/>
      </c>
      <c r="BU593" s="13"/>
      <c r="BV593" s="13"/>
      <c r="BW593" s="282"/>
      <c r="BX593" s="282"/>
      <c r="BY593" s="280" t="str">
        <f>IF(BZ593="","",VLOOKUP(BZ593,リスト!$S$5:$T$6,2,FALSE))</f>
        <v/>
      </c>
      <c r="BZ593" s="3"/>
      <c r="CA593" s="3"/>
      <c r="CB593" s="81"/>
      <c r="CC593" s="280" t="str">
        <f t="shared" si="84"/>
        <v/>
      </c>
      <c r="CD593" s="83"/>
      <c r="CE593" s="83"/>
      <c r="CF593" s="83"/>
      <c r="CG593" s="83"/>
      <c r="CH593" s="282" t="str">
        <f t="shared" si="85"/>
        <v/>
      </c>
      <c r="CI593" s="83"/>
      <c r="CJ593" s="280" t="str">
        <f t="shared" si="86"/>
        <v/>
      </c>
      <c r="CK593" s="87"/>
      <c r="CL593" s="78"/>
      <c r="CM593" s="83"/>
      <c r="CN593" s="83"/>
      <c r="CO593" s="83"/>
      <c r="CP593" s="280" t="str">
        <f t="shared" si="82"/>
        <v/>
      </c>
      <c r="CQ593" s="81"/>
      <c r="CR593" s="280" t="str">
        <f t="shared" si="83"/>
        <v/>
      </c>
      <c r="CS593" s="3"/>
      <c r="CT593" s="3"/>
      <c r="CU593" s="280" t="str">
        <f>IF(CV593="","",VLOOKUP(CV593,リスト!$V$5:$W$6,2,FALSE))</f>
        <v/>
      </c>
      <c r="CV593" s="3"/>
      <c r="CW593" s="280" t="str">
        <f>IF(CX593="","",VLOOKUP(CX593,リスト!$X$5:$Y$6,2,FALSE))</f>
        <v/>
      </c>
      <c r="CX593" s="3"/>
      <c r="CY593" s="77"/>
      <c r="CZ593" s="77"/>
      <c r="DA593" s="75"/>
      <c r="DB593" s="75"/>
      <c r="DC593" s="75"/>
      <c r="DD593" s="75"/>
      <c r="DE593" s="280" t="str">
        <f>IF(DF593="","",VLOOKUP(DF593,リスト!$Z$5:$AA$10,2,FALSE))</f>
        <v/>
      </c>
      <c r="DF593" s="3"/>
      <c r="DG593" s="280" t="str">
        <f>IF(DH593="","",VLOOKUP(DH593,リスト!$AB$5:$AC$12,2,FALSE))</f>
        <v/>
      </c>
      <c r="DH593" s="63"/>
      <c r="DI593" s="280" t="str">
        <f>IF(DJ593="","",VLOOKUP(DJ593,リスト!$AD$5:$AE$7,2,FALSE))</f>
        <v/>
      </c>
      <c r="DJ593" s="3"/>
      <c r="DK593" s="280" t="str">
        <f>IF(DL593="","",VLOOKUP(DL593,リスト!$AF$5:$AG$10,2,FALSE))</f>
        <v/>
      </c>
      <c r="DL593" s="3"/>
      <c r="DM593" s="280" t="str">
        <f>IF(DN593="","",VLOOKUP(DN593,リスト!$AH$5:$AI$6,2,FALSE))</f>
        <v/>
      </c>
      <c r="DN593" s="3"/>
      <c r="DO593" s="280" t="str">
        <f>IF(DP593="","",VLOOKUP(DP593,リスト!$AJ$5:$AK$6,2,FALSE))</f>
        <v/>
      </c>
      <c r="DP593" s="3"/>
      <c r="DQ593" s="280" t="str">
        <f>IF(DR593="","",VLOOKUP(DR593,リスト!$AL$5:$AM$7,2,FALSE))</f>
        <v/>
      </c>
      <c r="DR593" s="3"/>
      <c r="DS593" s="13"/>
      <c r="DT593" s="85"/>
      <c r="DU593" s="85"/>
      <c r="DV593" s="281" t="str">
        <f>IF(DW593="","",VLOOKUP(DW593,リスト!$AN$5:$AO$6,2,FALSE))</f>
        <v/>
      </c>
      <c r="DW593" s="13"/>
      <c r="DX593" s="341"/>
      <c r="DY593" s="345"/>
      <c r="DZ593" s="341"/>
      <c r="EA593" s="345"/>
      <c r="EB593" s="280" t="str">
        <f>IF(EC593="","",VLOOKUP(EC593,リスト!$AW$5:$AX$8,2,FALSE))</f>
        <v/>
      </c>
      <c r="EC593" s="3"/>
      <c r="ED593" s="85"/>
      <c r="EE593" s="280" t="str">
        <f>IF(EF593="","",VLOOKUP(EF593,リスト!$AY$5:$AZ$10,2,FALSE))</f>
        <v/>
      </c>
      <c r="EF593" s="3"/>
      <c r="EG593" s="280" t="str">
        <f>IF(EH593="","",VLOOKUP(EH593,リスト!$BA$5:$BB$10,2,FALSE))</f>
        <v/>
      </c>
      <c r="EH593" s="3"/>
      <c r="EI593" s="280" t="str">
        <f>IF(EJ593="","",VLOOKUP(EJ593,リスト!$BC$5:$BD$10,2,FALSE))</f>
        <v/>
      </c>
      <c r="EJ593" s="3"/>
      <c r="EK593" s="280" t="str">
        <f>IF(EL593="","",VLOOKUP(EL593,リスト!$BE$5:$BF$10,2,FALSE))</f>
        <v/>
      </c>
      <c r="EL593" s="3"/>
      <c r="EM593" s="78"/>
      <c r="EN593" s="73"/>
      <c r="EO593" s="73"/>
      <c r="EP593" s="13"/>
      <c r="EQ593" s="13"/>
      <c r="ER593" s="280" t="str">
        <f>IF(ES593="","",VLOOKUP(ES593,リスト!$BG$5:$BH$10,2,FALSE))</f>
        <v/>
      </c>
      <c r="ES593" s="13"/>
      <c r="ET593" s="13"/>
      <c r="EU593" s="13"/>
      <c r="EV593" s="13"/>
      <c r="EW593" s="13"/>
      <c r="EX593" s="81"/>
      <c r="EY593" s="81"/>
      <c r="EZ593" s="26"/>
      <c r="FA593" s="281" t="str">
        <f>IF($EZ593="","",INDEX(リスト!$BI$5:$BJ$40,MATCH($EZ593,リスト!$BJ$5:$BJ$40,0),1))</f>
        <v/>
      </c>
      <c r="FB593" s="280" t="str">
        <f>IF(FC593="","",VLOOKUP(FC593,リスト!$BK:$BL,2,FALSE))</f>
        <v/>
      </c>
      <c r="FC593" s="13"/>
      <c r="FD593" s="331"/>
      <c r="FE593" s="3"/>
      <c r="FF593" s="280" t="str">
        <f>IF(FG593="","",VLOOKUP(FG593,リスト!$BO$5:$BP$6,2,FALSE))</f>
        <v/>
      </c>
      <c r="FG593" s="3"/>
      <c r="FH593" s="280" t="str">
        <f>IF(FI593="","",VLOOKUP(FI593,リスト!$BQ$5:$BR$8,2,FALSE))</f>
        <v/>
      </c>
      <c r="FI593" s="3"/>
      <c r="FJ593" s="282"/>
      <c r="FK593" s="280" t="str">
        <f>IF(FL593="","",VLOOKUP(FL593,リスト!$BS$5:$BT$6,2,FALSE))</f>
        <v/>
      </c>
      <c r="FL593" s="63"/>
      <c r="FM593" s="13"/>
      <c r="FN593" s="13"/>
      <c r="FO593" s="13"/>
      <c r="FP593" s="283" t="str">
        <f t="shared" si="87"/>
        <v/>
      </c>
      <c r="FQ593" s="283" t="str">
        <f t="shared" si="87"/>
        <v/>
      </c>
      <c r="FR593" s="13"/>
      <c r="FS593" s="85"/>
      <c r="FT593" s="85"/>
      <c r="FU593" s="281" t="str">
        <f t="shared" si="88"/>
        <v/>
      </c>
      <c r="FV593" s="280" t="str">
        <f>IF(FW593="","",VLOOKUP(FW593,リスト!$BV$5:$BW$10,2,FALSE))</f>
        <v/>
      </c>
      <c r="FW593" s="26"/>
      <c r="FX593" s="282" t="str">
        <f t="shared" si="89"/>
        <v/>
      </c>
      <c r="FY593" s="280" t="str">
        <f>IF(FZ593="","",VLOOKUP(FZ593,リスト!$BX$5:$BY$6,2,FALSE))</f>
        <v/>
      </c>
      <c r="FZ593" s="3"/>
      <c r="GA593" s="280" t="str">
        <f>IF(GB593="","",VLOOKUP(GB593,リスト!$BZ$5:$CA$6,2,FALSE))</f>
        <v/>
      </c>
      <c r="GB593" s="13"/>
      <c r="GC593" s="281" t="str">
        <f>IF(GD593="","",VLOOKUP(GD593,リスト!$CB$5:$CC$6,2,FALSE))</f>
        <v/>
      </c>
      <c r="GD593" s="13"/>
      <c r="GE593" s="13"/>
      <c r="GF593" s="13"/>
      <c r="GG593" s="75"/>
      <c r="GH593" s="281" t="str">
        <f t="shared" si="90"/>
        <v/>
      </c>
      <c r="GI593" s="128"/>
      <c r="GJ593" s="281" t="str">
        <f>IF(GK593="","",VLOOKUP(GK593,リスト!$CD$5:$CE$6,2,FALSE))</f>
        <v/>
      </c>
      <c r="GK593" s="13"/>
      <c r="GL593" s="281" t="str">
        <f>IF(GM593="","",VLOOKUP(GM593,リスト!$CF$5:$CG$5,2,FALSE))</f>
        <v/>
      </c>
      <c r="GM593" s="26"/>
      <c r="GN593" s="280" t="str">
        <f>IF(GO593="","",VLOOKUP(GO593,リスト!$CH$5:$CI$5,2,FALSE))</f>
        <v/>
      </c>
      <c r="GO593" s="284"/>
      <c r="GP593" s="284"/>
      <c r="GQ593" s="284"/>
      <c r="GR593" s="284"/>
      <c r="GS593" s="284"/>
      <c r="GT593" s="284"/>
      <c r="GU593" s="284"/>
      <c r="GV593" s="284"/>
      <c r="GW593" s="284"/>
      <c r="GX593" s="285"/>
    </row>
    <row r="594" spans="2:206" s="177" customFormat="1" ht="24.75" hidden="1" customHeight="1" outlineLevel="1">
      <c r="B594" s="286" t="str">
        <f>IF(明細!B588="","",明細!B588)</f>
        <v/>
      </c>
      <c r="C594" s="287" t="str">
        <f>IF(明細!C588="","",明細!C588)</f>
        <v/>
      </c>
      <c r="D594" s="265" t="str">
        <f>IF(明細!D588="","",明細!D588)</f>
        <v/>
      </c>
      <c r="E594" s="265" t="str">
        <f>IF(明細!E588="","",明細!E588)</f>
        <v/>
      </c>
      <c r="F594" s="265" t="str">
        <f>IF(明細!F588="","",明細!F588)</f>
        <v/>
      </c>
      <c r="G594" s="265" t="str">
        <f>IF(明細!G588="","",明細!G588)</f>
        <v/>
      </c>
      <c r="H594" s="265" t="str">
        <f>IF(明細!H588="","",明細!H588)</f>
        <v/>
      </c>
      <c r="I594" s="265" t="str">
        <f>IF(明細!I588="","",明細!I588)</f>
        <v/>
      </c>
      <c r="J594" s="265" t="str">
        <f>IF(明細!J588="","",明細!J588)</f>
        <v/>
      </c>
      <c r="K594" s="265" t="str">
        <f>IF(明細!K588="","",明細!K588)</f>
        <v/>
      </c>
      <c r="L594" s="265" t="str">
        <f>IF(明細!L588="","",明細!L588)</f>
        <v/>
      </c>
      <c r="M594" s="265" t="str">
        <f>IF(明細!M588="","",明細!M588)</f>
        <v/>
      </c>
      <c r="N594" s="265" t="str">
        <f>IF(明細!N588="","",明細!N588)</f>
        <v/>
      </c>
      <c r="O594" s="265" t="str">
        <f>IF(明細!O588="","",明細!O588)</f>
        <v/>
      </c>
      <c r="P594" s="265" t="str">
        <f>IF(明細!P588="","",明細!P588)</f>
        <v/>
      </c>
      <c r="Q594" s="265" t="str">
        <f>IF(明細!Q588="","",明細!Q588)</f>
        <v/>
      </c>
      <c r="R594" s="289" t="str">
        <f>IF(明細!R588="","",明細!R588)</f>
        <v/>
      </c>
      <c r="S594" s="291" t="str">
        <f>IF(明細!S588="","",明細!S588)</f>
        <v/>
      </c>
      <c r="T594" s="291" t="str">
        <f>IF(明細!T588="","",明細!T588)</f>
        <v/>
      </c>
      <c r="U594" s="291" t="str">
        <f>IF(明細!U588="","",明細!U588)</f>
        <v/>
      </c>
      <c r="V594" s="292" t="str">
        <f>IF(明細!V588="","",明細!V588)</f>
        <v>個</v>
      </c>
      <c r="W594" s="292" t="str">
        <f>IF(明細!W588="","",明細!W588)</f>
        <v/>
      </c>
      <c r="X594" s="293" t="str">
        <f>IF(明細!X588="","",明細!X588)</f>
        <v/>
      </c>
      <c r="Y594" s="134" t="str">
        <f>IF(明細!Y588="","",明細!Y588)</f>
        <v/>
      </c>
      <c r="Z594" s="135" t="str">
        <f>IF(明細!Z588="","",明細!Z588)</f>
        <v/>
      </c>
      <c r="AA594" s="134" t="str">
        <f>IF(明細!AA588="","",明細!AA588)</f>
        <v/>
      </c>
      <c r="AB594" s="303" t="str">
        <f>IF(明細!AB588="","",明細!AB588)</f>
        <v/>
      </c>
      <c r="AC594" s="134" t="str">
        <f>IF(明細!AC588="","",明細!AC588)</f>
        <v/>
      </c>
      <c r="AD594" s="183" t="str">
        <f>IF(明細!AD588="","",明細!AD588)</f>
        <v/>
      </c>
      <c r="AE594" s="184">
        <f>IF(明細!AE588="","",明細!AE588)</f>
        <v>0.1</v>
      </c>
      <c r="AF594" s="185" t="str">
        <f>IF(明細!AF588="","",明細!AF588)</f>
        <v/>
      </c>
      <c r="AG594" s="186" t="str">
        <f>IF(明細!AG588="","",明細!AG588)</f>
        <v/>
      </c>
      <c r="AH594" s="186" t="str">
        <f>IF(明細!AH588="","",明細!AH588)</f>
        <v/>
      </c>
      <c r="AI594" s="187" t="str">
        <f>IF(明細!AI588="","",明細!AI588)</f>
        <v/>
      </c>
      <c r="AJ594" s="296" t="str">
        <f>IF(明細!AJ588="","",明細!AJ588)</f>
        <v/>
      </c>
      <c r="AK594" s="297" t="str">
        <f>IF(明細!AK588="","",明細!AK588)</f>
        <v/>
      </c>
      <c r="AL594" s="298" t="str">
        <f>IF(明細!AL588="","",明細!AL588)</f>
        <v/>
      </c>
      <c r="AM594" s="299" t="str">
        <f>IF(明細!AM588="","",明細!AM588)</f>
        <v/>
      </c>
      <c r="AN594" s="300" t="str">
        <f>IF(明細!AN588="","",明細!AN588)</f>
        <v/>
      </c>
      <c r="AO594" s="300" t="str">
        <f>IF(明細!AO588="","",明細!AO588)</f>
        <v/>
      </c>
      <c r="AP594" s="300" t="str">
        <f>IF(明細!AP588="","",明細!AP588)</f>
        <v/>
      </c>
      <c r="AQ594" s="301" t="str">
        <f>IF(明細!AQ588="","",明細!AQ588)</f>
        <v/>
      </c>
      <c r="AR594" s="302" t="str">
        <f>IF(明細!AR588="","",明細!AR588)</f>
        <v/>
      </c>
      <c r="AU594" s="360"/>
      <c r="AV594" s="368"/>
      <c r="AW594" s="446" t="str">
        <f>IF(明細!AV588="","",明細!AV588)</f>
        <v/>
      </c>
      <c r="AX594" s="419" t="str">
        <f>IF(明細!AT588="","",明細!AT588)</f>
        <v/>
      </c>
      <c r="AY594" s="280" t="str">
        <f>IF($AX594="","",VLOOKUP($AX594,リスト!$CL:$CM,2,FALSE))</f>
        <v/>
      </c>
      <c r="AZ594" s="3"/>
      <c r="BA594" s="280" t="str">
        <f>IF(BB594="","",VLOOKUP(BB594,リスト!$K:$L,2,FALSE))</f>
        <v/>
      </c>
      <c r="BB594" s="3"/>
      <c r="BC594" s="3"/>
      <c r="BD594" s="87"/>
      <c r="BE594" s="280" t="str">
        <f>IF(BF594="","",VLOOKUP(BF594,リスト!$I:$J,2,FALSE))</f>
        <v/>
      </c>
      <c r="BF594" s="3"/>
      <c r="BG594" s="280" t="str">
        <f>IF(BH594="","",VLOOKUP(BH594,リスト!$M:$N,2,FALSE))</f>
        <v/>
      </c>
      <c r="BH594" s="282"/>
      <c r="BI594" s="280" t="str">
        <f>IF(BJ594="","",VLOOKUP(BJ594,リスト!$O:$P,2,FALSE))</f>
        <v/>
      </c>
      <c r="BJ594" s="24"/>
      <c r="BM594" s="451" t="str">
        <f>IF(明細!AV588="","",明細!AV588)</f>
        <v/>
      </c>
      <c r="BN594" s="453" t="str">
        <f>IF(明細!AT588="","",明細!AT588)</f>
        <v/>
      </c>
      <c r="BO594" s="280" t="str">
        <f>IF($BN594="","",VLOOKUP($BN594,リスト!$CL:$CM,2,FALSE))</f>
        <v/>
      </c>
      <c r="BP594" s="280" t="str">
        <f>IF(BQ594="","",VLOOKUP(BQ594,リスト!$K$5:$L$7,2,FALSE))</f>
        <v/>
      </c>
      <c r="BQ594" s="13"/>
      <c r="BR594" s="13"/>
      <c r="BS594" s="47"/>
      <c r="BT594" s="280" t="str">
        <f>IF(BU594="","",VLOOKUP(BU594,リスト!I585:J603,2,FALSE))</f>
        <v/>
      </c>
      <c r="BU594" s="13"/>
      <c r="BV594" s="13"/>
      <c r="BW594" s="282"/>
      <c r="BX594" s="282"/>
      <c r="BY594" s="280" t="str">
        <f>IF(BZ594="","",VLOOKUP(BZ594,リスト!$S$5:$T$6,2,FALSE))</f>
        <v/>
      </c>
      <c r="BZ594" s="3"/>
      <c r="CA594" s="3"/>
      <c r="CB594" s="81"/>
      <c r="CC594" s="280" t="str">
        <f t="shared" si="84"/>
        <v/>
      </c>
      <c r="CD594" s="83"/>
      <c r="CE594" s="83"/>
      <c r="CF594" s="83"/>
      <c r="CG594" s="83"/>
      <c r="CH594" s="282" t="str">
        <f t="shared" si="85"/>
        <v/>
      </c>
      <c r="CI594" s="83"/>
      <c r="CJ594" s="280" t="str">
        <f t="shared" si="86"/>
        <v/>
      </c>
      <c r="CK594" s="87"/>
      <c r="CL594" s="78"/>
      <c r="CM594" s="83"/>
      <c r="CN594" s="83"/>
      <c r="CO594" s="83"/>
      <c r="CP594" s="280" t="str">
        <f t="shared" ref="CP594:CP657" si="91">IF($B594="","","MM")</f>
        <v/>
      </c>
      <c r="CQ594" s="81"/>
      <c r="CR594" s="280" t="str">
        <f t="shared" ref="CR594:CR657" si="92">IF($B594="","","MM3")</f>
        <v/>
      </c>
      <c r="CS594" s="3"/>
      <c r="CT594" s="3"/>
      <c r="CU594" s="280" t="str">
        <f>IF(CV594="","",VLOOKUP(CV594,リスト!$V$5:$W$6,2,FALSE))</f>
        <v/>
      </c>
      <c r="CV594" s="3"/>
      <c r="CW594" s="280" t="str">
        <f>IF(CX594="","",VLOOKUP(CX594,リスト!$X$5:$Y$6,2,FALSE))</f>
        <v/>
      </c>
      <c r="CX594" s="3"/>
      <c r="CY594" s="77"/>
      <c r="CZ594" s="77"/>
      <c r="DA594" s="75"/>
      <c r="DB594" s="75"/>
      <c r="DC594" s="75"/>
      <c r="DD594" s="75"/>
      <c r="DE594" s="280" t="str">
        <f>IF(DF594="","",VLOOKUP(DF594,リスト!$Z$5:$AA$10,2,FALSE))</f>
        <v/>
      </c>
      <c r="DF594" s="3"/>
      <c r="DG594" s="280" t="str">
        <f>IF(DH594="","",VLOOKUP(DH594,リスト!$AB$5:$AC$12,2,FALSE))</f>
        <v/>
      </c>
      <c r="DH594" s="63"/>
      <c r="DI594" s="280" t="str">
        <f>IF(DJ594="","",VLOOKUP(DJ594,リスト!$AD$5:$AE$7,2,FALSE))</f>
        <v/>
      </c>
      <c r="DJ594" s="3"/>
      <c r="DK594" s="280" t="str">
        <f>IF(DL594="","",VLOOKUP(DL594,リスト!$AF$5:$AG$10,2,FALSE))</f>
        <v/>
      </c>
      <c r="DL594" s="3"/>
      <c r="DM594" s="280" t="str">
        <f>IF(DN594="","",VLOOKUP(DN594,リスト!$AH$5:$AI$6,2,FALSE))</f>
        <v/>
      </c>
      <c r="DN594" s="3"/>
      <c r="DO594" s="280" t="str">
        <f>IF(DP594="","",VLOOKUP(DP594,リスト!$AJ$5:$AK$6,2,FALSE))</f>
        <v/>
      </c>
      <c r="DP594" s="3"/>
      <c r="DQ594" s="280" t="str">
        <f>IF(DR594="","",VLOOKUP(DR594,リスト!$AL$5:$AM$7,2,FALSE))</f>
        <v/>
      </c>
      <c r="DR594" s="3"/>
      <c r="DS594" s="13"/>
      <c r="DT594" s="85"/>
      <c r="DU594" s="85"/>
      <c r="DV594" s="281" t="str">
        <f>IF(DW594="","",VLOOKUP(DW594,リスト!$AN$5:$AO$6,2,FALSE))</f>
        <v/>
      </c>
      <c r="DW594" s="13"/>
      <c r="DX594" s="341"/>
      <c r="DY594" s="345"/>
      <c r="DZ594" s="341"/>
      <c r="EA594" s="345"/>
      <c r="EB594" s="280" t="str">
        <f>IF(EC594="","",VLOOKUP(EC594,リスト!$AW$5:$AX$8,2,FALSE))</f>
        <v/>
      </c>
      <c r="EC594" s="3"/>
      <c r="ED594" s="85"/>
      <c r="EE594" s="280" t="str">
        <f>IF(EF594="","",VLOOKUP(EF594,リスト!$AY$5:$AZ$10,2,FALSE))</f>
        <v/>
      </c>
      <c r="EF594" s="3"/>
      <c r="EG594" s="280" t="str">
        <f>IF(EH594="","",VLOOKUP(EH594,リスト!$BA$5:$BB$10,2,FALSE))</f>
        <v/>
      </c>
      <c r="EH594" s="3"/>
      <c r="EI594" s="280" t="str">
        <f>IF(EJ594="","",VLOOKUP(EJ594,リスト!$BC$5:$BD$10,2,FALSE))</f>
        <v/>
      </c>
      <c r="EJ594" s="3"/>
      <c r="EK594" s="280" t="str">
        <f>IF(EL594="","",VLOOKUP(EL594,リスト!$BE$5:$BF$10,2,FALSE))</f>
        <v/>
      </c>
      <c r="EL594" s="3"/>
      <c r="EM594" s="78"/>
      <c r="EN594" s="73"/>
      <c r="EO594" s="73"/>
      <c r="EP594" s="13"/>
      <c r="EQ594" s="13"/>
      <c r="ER594" s="280" t="str">
        <f>IF(ES594="","",VLOOKUP(ES594,リスト!$BG$5:$BH$10,2,FALSE))</f>
        <v/>
      </c>
      <c r="ES594" s="13"/>
      <c r="ET594" s="13"/>
      <c r="EU594" s="13"/>
      <c r="EV594" s="13"/>
      <c r="EW594" s="13"/>
      <c r="EX594" s="81"/>
      <c r="EY594" s="81"/>
      <c r="EZ594" s="26"/>
      <c r="FA594" s="281" t="str">
        <f>IF($EZ594="","",INDEX(リスト!$BI$5:$BJ$40,MATCH($EZ594,リスト!$BJ$5:$BJ$40,0),1))</f>
        <v/>
      </c>
      <c r="FB594" s="280" t="str">
        <f>IF(FC594="","",VLOOKUP(FC594,リスト!$BK:$BL,2,FALSE))</f>
        <v/>
      </c>
      <c r="FC594" s="13"/>
      <c r="FD594" s="331"/>
      <c r="FE594" s="3"/>
      <c r="FF594" s="280" t="str">
        <f>IF(FG594="","",VLOOKUP(FG594,リスト!$BO$5:$BP$6,2,FALSE))</f>
        <v/>
      </c>
      <c r="FG594" s="3"/>
      <c r="FH594" s="280" t="str">
        <f>IF(FI594="","",VLOOKUP(FI594,リスト!$BQ$5:$BR$8,2,FALSE))</f>
        <v/>
      </c>
      <c r="FI594" s="3"/>
      <c r="FJ594" s="282"/>
      <c r="FK594" s="280" t="str">
        <f>IF(FL594="","",VLOOKUP(FL594,リスト!$BS$5:$BT$6,2,FALSE))</f>
        <v/>
      </c>
      <c r="FL594" s="63"/>
      <c r="FM594" s="13"/>
      <c r="FN594" s="13"/>
      <c r="FO594" s="13"/>
      <c r="FP594" s="283" t="str">
        <f t="shared" si="87"/>
        <v/>
      </c>
      <c r="FQ594" s="283" t="str">
        <f t="shared" si="87"/>
        <v/>
      </c>
      <c r="FR594" s="13"/>
      <c r="FS594" s="85"/>
      <c r="FT594" s="85"/>
      <c r="FU594" s="281" t="str">
        <f t="shared" si="88"/>
        <v/>
      </c>
      <c r="FV594" s="280" t="str">
        <f>IF(FW594="","",VLOOKUP(FW594,リスト!$BV$5:$BW$10,2,FALSE))</f>
        <v/>
      </c>
      <c r="FW594" s="26"/>
      <c r="FX594" s="282" t="str">
        <f t="shared" si="89"/>
        <v/>
      </c>
      <c r="FY594" s="280" t="str">
        <f>IF(FZ594="","",VLOOKUP(FZ594,リスト!$BX$5:$BY$6,2,FALSE))</f>
        <v/>
      </c>
      <c r="FZ594" s="3"/>
      <c r="GA594" s="280" t="str">
        <f>IF(GB594="","",VLOOKUP(GB594,リスト!$BZ$5:$CA$6,2,FALSE))</f>
        <v/>
      </c>
      <c r="GB594" s="13"/>
      <c r="GC594" s="281" t="str">
        <f>IF(GD594="","",VLOOKUP(GD594,リスト!$CB$5:$CC$6,2,FALSE))</f>
        <v/>
      </c>
      <c r="GD594" s="13"/>
      <c r="GE594" s="13"/>
      <c r="GF594" s="13"/>
      <c r="GG594" s="75"/>
      <c r="GH594" s="281" t="str">
        <f t="shared" si="90"/>
        <v/>
      </c>
      <c r="GI594" s="128"/>
      <c r="GJ594" s="281" t="str">
        <f>IF(GK594="","",VLOOKUP(GK594,リスト!$CD$5:$CE$6,2,FALSE))</f>
        <v/>
      </c>
      <c r="GK594" s="13"/>
      <c r="GL594" s="281" t="str">
        <f>IF(GM594="","",VLOOKUP(GM594,リスト!$CF$5:$CG$5,2,FALSE))</f>
        <v/>
      </c>
      <c r="GM594" s="26"/>
      <c r="GN594" s="280" t="str">
        <f>IF(GO594="","",VLOOKUP(GO594,リスト!$CH$5:$CI$5,2,FALSE))</f>
        <v/>
      </c>
      <c r="GO594" s="284"/>
      <c r="GP594" s="284"/>
      <c r="GQ594" s="284"/>
      <c r="GR594" s="284"/>
      <c r="GS594" s="284"/>
      <c r="GT594" s="284"/>
      <c r="GU594" s="284"/>
      <c r="GV594" s="284"/>
      <c r="GW594" s="284"/>
      <c r="GX594" s="285"/>
    </row>
    <row r="595" spans="2:206" s="177" customFormat="1" ht="24.75" hidden="1" customHeight="1" outlineLevel="1">
      <c r="B595" s="286" t="str">
        <f>IF(明細!B589="","",明細!B589)</f>
        <v/>
      </c>
      <c r="C595" s="287" t="str">
        <f>IF(明細!C589="","",明細!C589)</f>
        <v/>
      </c>
      <c r="D595" s="265" t="str">
        <f>IF(明細!D589="","",明細!D589)</f>
        <v/>
      </c>
      <c r="E595" s="265" t="str">
        <f>IF(明細!E589="","",明細!E589)</f>
        <v/>
      </c>
      <c r="F595" s="265" t="str">
        <f>IF(明細!F589="","",明細!F589)</f>
        <v/>
      </c>
      <c r="G595" s="265" t="str">
        <f>IF(明細!G589="","",明細!G589)</f>
        <v/>
      </c>
      <c r="H595" s="265" t="str">
        <f>IF(明細!H589="","",明細!H589)</f>
        <v/>
      </c>
      <c r="I595" s="265" t="str">
        <f>IF(明細!I589="","",明細!I589)</f>
        <v/>
      </c>
      <c r="J595" s="265" t="str">
        <f>IF(明細!J589="","",明細!J589)</f>
        <v/>
      </c>
      <c r="K595" s="265" t="str">
        <f>IF(明細!K589="","",明細!K589)</f>
        <v/>
      </c>
      <c r="L595" s="265" t="str">
        <f>IF(明細!L589="","",明細!L589)</f>
        <v/>
      </c>
      <c r="M595" s="265" t="str">
        <f>IF(明細!M589="","",明細!M589)</f>
        <v/>
      </c>
      <c r="N595" s="265" t="str">
        <f>IF(明細!N589="","",明細!N589)</f>
        <v/>
      </c>
      <c r="O595" s="265" t="str">
        <f>IF(明細!O589="","",明細!O589)</f>
        <v/>
      </c>
      <c r="P595" s="265" t="str">
        <f>IF(明細!P589="","",明細!P589)</f>
        <v/>
      </c>
      <c r="Q595" s="265" t="str">
        <f>IF(明細!Q589="","",明細!Q589)</f>
        <v/>
      </c>
      <c r="R595" s="289" t="str">
        <f>IF(明細!R589="","",明細!R589)</f>
        <v/>
      </c>
      <c r="S595" s="291" t="str">
        <f>IF(明細!S589="","",明細!S589)</f>
        <v/>
      </c>
      <c r="T595" s="291" t="str">
        <f>IF(明細!T589="","",明細!T589)</f>
        <v/>
      </c>
      <c r="U595" s="291" t="str">
        <f>IF(明細!U589="","",明細!U589)</f>
        <v/>
      </c>
      <c r="V595" s="292" t="str">
        <f>IF(明細!V589="","",明細!V589)</f>
        <v>個</v>
      </c>
      <c r="W595" s="292" t="str">
        <f>IF(明細!W589="","",明細!W589)</f>
        <v/>
      </c>
      <c r="X595" s="293" t="str">
        <f>IF(明細!X589="","",明細!X589)</f>
        <v/>
      </c>
      <c r="Y595" s="134" t="str">
        <f>IF(明細!Y589="","",明細!Y589)</f>
        <v/>
      </c>
      <c r="Z595" s="135" t="str">
        <f>IF(明細!Z589="","",明細!Z589)</f>
        <v/>
      </c>
      <c r="AA595" s="134" t="str">
        <f>IF(明細!AA589="","",明細!AA589)</f>
        <v/>
      </c>
      <c r="AB595" s="303" t="str">
        <f>IF(明細!AB589="","",明細!AB589)</f>
        <v/>
      </c>
      <c r="AC595" s="134" t="str">
        <f>IF(明細!AC589="","",明細!AC589)</f>
        <v/>
      </c>
      <c r="AD595" s="183" t="str">
        <f>IF(明細!AD589="","",明細!AD589)</f>
        <v/>
      </c>
      <c r="AE595" s="184">
        <f>IF(明細!AE589="","",明細!AE589)</f>
        <v>0.1</v>
      </c>
      <c r="AF595" s="185" t="str">
        <f>IF(明細!AF589="","",明細!AF589)</f>
        <v/>
      </c>
      <c r="AG595" s="186" t="str">
        <f>IF(明細!AG589="","",明細!AG589)</f>
        <v/>
      </c>
      <c r="AH595" s="186" t="str">
        <f>IF(明細!AH589="","",明細!AH589)</f>
        <v/>
      </c>
      <c r="AI595" s="187" t="str">
        <f>IF(明細!AI589="","",明細!AI589)</f>
        <v/>
      </c>
      <c r="AJ595" s="296" t="str">
        <f>IF(明細!AJ589="","",明細!AJ589)</f>
        <v/>
      </c>
      <c r="AK595" s="297" t="str">
        <f>IF(明細!AK589="","",明細!AK589)</f>
        <v/>
      </c>
      <c r="AL595" s="298" t="str">
        <f>IF(明細!AL589="","",明細!AL589)</f>
        <v/>
      </c>
      <c r="AM595" s="299" t="str">
        <f>IF(明細!AM589="","",明細!AM589)</f>
        <v/>
      </c>
      <c r="AN595" s="300" t="str">
        <f>IF(明細!AN589="","",明細!AN589)</f>
        <v/>
      </c>
      <c r="AO595" s="300" t="str">
        <f>IF(明細!AO589="","",明細!AO589)</f>
        <v/>
      </c>
      <c r="AP595" s="300" t="str">
        <f>IF(明細!AP589="","",明細!AP589)</f>
        <v/>
      </c>
      <c r="AQ595" s="301" t="str">
        <f>IF(明細!AQ589="","",明細!AQ589)</f>
        <v/>
      </c>
      <c r="AR595" s="302" t="str">
        <f>IF(明細!AR589="","",明細!AR589)</f>
        <v/>
      </c>
      <c r="AU595" s="360"/>
      <c r="AV595" s="368"/>
      <c r="AW595" s="446" t="str">
        <f>IF(明細!AV589="","",明細!AV589)</f>
        <v/>
      </c>
      <c r="AX595" s="419" t="str">
        <f>IF(明細!AT589="","",明細!AT589)</f>
        <v/>
      </c>
      <c r="AY595" s="280" t="str">
        <f>IF($AX595="","",VLOOKUP($AX595,リスト!$CL:$CM,2,FALSE))</f>
        <v/>
      </c>
      <c r="AZ595" s="3"/>
      <c r="BA595" s="280" t="str">
        <f>IF(BB595="","",VLOOKUP(BB595,リスト!$K:$L,2,FALSE))</f>
        <v/>
      </c>
      <c r="BB595" s="3"/>
      <c r="BC595" s="3"/>
      <c r="BD595" s="87"/>
      <c r="BE595" s="280" t="str">
        <f>IF(BF595="","",VLOOKUP(BF595,リスト!$I:$J,2,FALSE))</f>
        <v/>
      </c>
      <c r="BF595" s="3"/>
      <c r="BG595" s="280" t="str">
        <f>IF(BH595="","",VLOOKUP(BH595,リスト!$M:$N,2,FALSE))</f>
        <v/>
      </c>
      <c r="BH595" s="282"/>
      <c r="BI595" s="280" t="str">
        <f>IF(BJ595="","",VLOOKUP(BJ595,リスト!$O:$P,2,FALSE))</f>
        <v/>
      </c>
      <c r="BJ595" s="24"/>
      <c r="BM595" s="451" t="str">
        <f>IF(明細!AV589="","",明細!AV589)</f>
        <v/>
      </c>
      <c r="BN595" s="453" t="str">
        <f>IF(明細!AT589="","",明細!AT589)</f>
        <v/>
      </c>
      <c r="BO595" s="280" t="str">
        <f>IF($BN595="","",VLOOKUP($BN595,リスト!$CL:$CM,2,FALSE))</f>
        <v/>
      </c>
      <c r="BP595" s="280" t="str">
        <f>IF(BQ595="","",VLOOKUP(BQ595,リスト!$K$5:$L$7,2,FALSE))</f>
        <v/>
      </c>
      <c r="BQ595" s="13"/>
      <c r="BR595" s="13"/>
      <c r="BS595" s="47"/>
      <c r="BT595" s="280" t="str">
        <f>IF(BU595="","",VLOOKUP(BU595,リスト!I586:J604,2,FALSE))</f>
        <v/>
      </c>
      <c r="BU595" s="13"/>
      <c r="BV595" s="13"/>
      <c r="BW595" s="282"/>
      <c r="BX595" s="282"/>
      <c r="BY595" s="280" t="str">
        <f>IF(BZ595="","",VLOOKUP(BZ595,リスト!$S$5:$T$6,2,FALSE))</f>
        <v/>
      </c>
      <c r="BZ595" s="3"/>
      <c r="CA595" s="3"/>
      <c r="CB595" s="81"/>
      <c r="CC595" s="280" t="str">
        <f t="shared" si="84"/>
        <v/>
      </c>
      <c r="CD595" s="83"/>
      <c r="CE595" s="83"/>
      <c r="CF595" s="83"/>
      <c r="CG595" s="83"/>
      <c r="CH595" s="282" t="str">
        <f t="shared" si="85"/>
        <v/>
      </c>
      <c r="CI595" s="83"/>
      <c r="CJ595" s="280" t="str">
        <f t="shared" si="86"/>
        <v/>
      </c>
      <c r="CK595" s="87"/>
      <c r="CL595" s="78"/>
      <c r="CM595" s="83"/>
      <c r="CN595" s="83"/>
      <c r="CO595" s="83"/>
      <c r="CP595" s="280" t="str">
        <f t="shared" si="91"/>
        <v/>
      </c>
      <c r="CQ595" s="81"/>
      <c r="CR595" s="280" t="str">
        <f t="shared" si="92"/>
        <v/>
      </c>
      <c r="CS595" s="3"/>
      <c r="CT595" s="3"/>
      <c r="CU595" s="280" t="str">
        <f>IF(CV595="","",VLOOKUP(CV595,リスト!$V$5:$W$6,2,FALSE))</f>
        <v/>
      </c>
      <c r="CV595" s="3"/>
      <c r="CW595" s="280" t="str">
        <f>IF(CX595="","",VLOOKUP(CX595,リスト!$X$5:$Y$6,2,FALSE))</f>
        <v/>
      </c>
      <c r="CX595" s="3"/>
      <c r="CY595" s="77"/>
      <c r="CZ595" s="77"/>
      <c r="DA595" s="75"/>
      <c r="DB595" s="75"/>
      <c r="DC595" s="75"/>
      <c r="DD595" s="75"/>
      <c r="DE595" s="280" t="str">
        <f>IF(DF595="","",VLOOKUP(DF595,リスト!$Z$5:$AA$10,2,FALSE))</f>
        <v/>
      </c>
      <c r="DF595" s="3"/>
      <c r="DG595" s="280" t="str">
        <f>IF(DH595="","",VLOOKUP(DH595,リスト!$AB$5:$AC$12,2,FALSE))</f>
        <v/>
      </c>
      <c r="DH595" s="63"/>
      <c r="DI595" s="280" t="str">
        <f>IF(DJ595="","",VLOOKUP(DJ595,リスト!$AD$5:$AE$7,2,FALSE))</f>
        <v/>
      </c>
      <c r="DJ595" s="3"/>
      <c r="DK595" s="280" t="str">
        <f>IF(DL595="","",VLOOKUP(DL595,リスト!$AF$5:$AG$10,2,FALSE))</f>
        <v/>
      </c>
      <c r="DL595" s="3"/>
      <c r="DM595" s="280" t="str">
        <f>IF(DN595="","",VLOOKUP(DN595,リスト!$AH$5:$AI$6,2,FALSE))</f>
        <v/>
      </c>
      <c r="DN595" s="3"/>
      <c r="DO595" s="280" t="str">
        <f>IF(DP595="","",VLOOKUP(DP595,リスト!$AJ$5:$AK$6,2,FALSE))</f>
        <v/>
      </c>
      <c r="DP595" s="3"/>
      <c r="DQ595" s="280" t="str">
        <f>IF(DR595="","",VLOOKUP(DR595,リスト!$AL$5:$AM$7,2,FALSE))</f>
        <v/>
      </c>
      <c r="DR595" s="3"/>
      <c r="DS595" s="13"/>
      <c r="DT595" s="85"/>
      <c r="DU595" s="85"/>
      <c r="DV595" s="281" t="str">
        <f>IF(DW595="","",VLOOKUP(DW595,リスト!$AN$5:$AO$6,2,FALSE))</f>
        <v/>
      </c>
      <c r="DW595" s="13"/>
      <c r="DX595" s="341"/>
      <c r="DY595" s="345"/>
      <c r="DZ595" s="341"/>
      <c r="EA595" s="345"/>
      <c r="EB595" s="280" t="str">
        <f>IF(EC595="","",VLOOKUP(EC595,リスト!$AW$5:$AX$8,2,FALSE))</f>
        <v/>
      </c>
      <c r="EC595" s="3"/>
      <c r="ED595" s="85"/>
      <c r="EE595" s="280" t="str">
        <f>IF(EF595="","",VLOOKUP(EF595,リスト!$AY$5:$AZ$10,2,FALSE))</f>
        <v/>
      </c>
      <c r="EF595" s="3"/>
      <c r="EG595" s="280" t="str">
        <f>IF(EH595="","",VLOOKUP(EH595,リスト!$BA$5:$BB$10,2,FALSE))</f>
        <v/>
      </c>
      <c r="EH595" s="3"/>
      <c r="EI595" s="280" t="str">
        <f>IF(EJ595="","",VLOOKUP(EJ595,リスト!$BC$5:$BD$10,2,FALSE))</f>
        <v/>
      </c>
      <c r="EJ595" s="3"/>
      <c r="EK595" s="280" t="str">
        <f>IF(EL595="","",VLOOKUP(EL595,リスト!$BE$5:$BF$10,2,FALSE))</f>
        <v/>
      </c>
      <c r="EL595" s="3"/>
      <c r="EM595" s="78"/>
      <c r="EN595" s="73"/>
      <c r="EO595" s="73"/>
      <c r="EP595" s="13"/>
      <c r="EQ595" s="13"/>
      <c r="ER595" s="280" t="str">
        <f>IF(ES595="","",VLOOKUP(ES595,リスト!$BG$5:$BH$10,2,FALSE))</f>
        <v/>
      </c>
      <c r="ES595" s="13"/>
      <c r="ET595" s="13"/>
      <c r="EU595" s="13"/>
      <c r="EV595" s="13"/>
      <c r="EW595" s="13"/>
      <c r="EX595" s="81"/>
      <c r="EY595" s="81"/>
      <c r="EZ595" s="26"/>
      <c r="FA595" s="281" t="str">
        <f>IF($EZ595="","",INDEX(リスト!$BI$5:$BJ$40,MATCH($EZ595,リスト!$BJ$5:$BJ$40,0),1))</f>
        <v/>
      </c>
      <c r="FB595" s="280" t="str">
        <f>IF(FC595="","",VLOOKUP(FC595,リスト!$BK:$BL,2,FALSE))</f>
        <v/>
      </c>
      <c r="FC595" s="13"/>
      <c r="FD595" s="331"/>
      <c r="FE595" s="3"/>
      <c r="FF595" s="280" t="str">
        <f>IF(FG595="","",VLOOKUP(FG595,リスト!$BO$5:$BP$6,2,FALSE))</f>
        <v/>
      </c>
      <c r="FG595" s="3"/>
      <c r="FH595" s="280" t="str">
        <f>IF(FI595="","",VLOOKUP(FI595,リスト!$BQ$5:$BR$8,2,FALSE))</f>
        <v/>
      </c>
      <c r="FI595" s="3"/>
      <c r="FJ595" s="282"/>
      <c r="FK595" s="280" t="str">
        <f>IF(FL595="","",VLOOKUP(FL595,リスト!$BS$5:$BT$6,2,FALSE))</f>
        <v/>
      </c>
      <c r="FL595" s="63"/>
      <c r="FM595" s="13"/>
      <c r="FN595" s="13"/>
      <c r="FO595" s="13"/>
      <c r="FP595" s="283" t="str">
        <f t="shared" si="87"/>
        <v/>
      </c>
      <c r="FQ595" s="283" t="str">
        <f t="shared" si="87"/>
        <v/>
      </c>
      <c r="FR595" s="13"/>
      <c r="FS595" s="85"/>
      <c r="FT595" s="85"/>
      <c r="FU595" s="281" t="str">
        <f t="shared" si="88"/>
        <v/>
      </c>
      <c r="FV595" s="280" t="str">
        <f>IF(FW595="","",VLOOKUP(FW595,リスト!$BV$5:$BW$10,2,FALSE))</f>
        <v/>
      </c>
      <c r="FW595" s="26"/>
      <c r="FX595" s="282" t="str">
        <f t="shared" si="89"/>
        <v/>
      </c>
      <c r="FY595" s="280" t="str">
        <f>IF(FZ595="","",VLOOKUP(FZ595,リスト!$BX$5:$BY$6,2,FALSE))</f>
        <v/>
      </c>
      <c r="FZ595" s="3"/>
      <c r="GA595" s="280" t="str">
        <f>IF(GB595="","",VLOOKUP(GB595,リスト!$BZ$5:$CA$6,2,FALSE))</f>
        <v/>
      </c>
      <c r="GB595" s="13"/>
      <c r="GC595" s="281" t="str">
        <f>IF(GD595="","",VLOOKUP(GD595,リスト!$CB$5:$CC$6,2,FALSE))</f>
        <v/>
      </c>
      <c r="GD595" s="13"/>
      <c r="GE595" s="13"/>
      <c r="GF595" s="13"/>
      <c r="GG595" s="75"/>
      <c r="GH595" s="281" t="str">
        <f t="shared" si="90"/>
        <v/>
      </c>
      <c r="GI595" s="128"/>
      <c r="GJ595" s="281" t="str">
        <f>IF(GK595="","",VLOOKUP(GK595,リスト!$CD$5:$CE$6,2,FALSE))</f>
        <v/>
      </c>
      <c r="GK595" s="13"/>
      <c r="GL595" s="281" t="str">
        <f>IF(GM595="","",VLOOKUP(GM595,リスト!$CF$5:$CG$5,2,FALSE))</f>
        <v/>
      </c>
      <c r="GM595" s="26"/>
      <c r="GN595" s="280" t="str">
        <f>IF(GO595="","",VLOOKUP(GO595,リスト!$CH$5:$CI$5,2,FALSE))</f>
        <v/>
      </c>
      <c r="GO595" s="284"/>
      <c r="GP595" s="284"/>
      <c r="GQ595" s="284"/>
      <c r="GR595" s="284"/>
      <c r="GS595" s="284"/>
      <c r="GT595" s="284"/>
      <c r="GU595" s="284"/>
      <c r="GV595" s="284"/>
      <c r="GW595" s="284"/>
      <c r="GX595" s="285"/>
    </row>
    <row r="596" spans="2:206" s="177" customFormat="1" ht="24.75" hidden="1" customHeight="1" outlineLevel="1">
      <c r="B596" s="286" t="str">
        <f>IF(明細!B590="","",明細!B590)</f>
        <v/>
      </c>
      <c r="C596" s="287" t="str">
        <f>IF(明細!C590="","",明細!C590)</f>
        <v/>
      </c>
      <c r="D596" s="265" t="str">
        <f>IF(明細!D590="","",明細!D590)</f>
        <v/>
      </c>
      <c r="E596" s="265" t="str">
        <f>IF(明細!E590="","",明細!E590)</f>
        <v/>
      </c>
      <c r="F596" s="265" t="str">
        <f>IF(明細!F590="","",明細!F590)</f>
        <v/>
      </c>
      <c r="G596" s="265" t="str">
        <f>IF(明細!G590="","",明細!G590)</f>
        <v/>
      </c>
      <c r="H596" s="265" t="str">
        <f>IF(明細!H590="","",明細!H590)</f>
        <v/>
      </c>
      <c r="I596" s="265" t="str">
        <f>IF(明細!I590="","",明細!I590)</f>
        <v/>
      </c>
      <c r="J596" s="265" t="str">
        <f>IF(明細!J590="","",明細!J590)</f>
        <v/>
      </c>
      <c r="K596" s="265" t="str">
        <f>IF(明細!K590="","",明細!K590)</f>
        <v/>
      </c>
      <c r="L596" s="265" t="str">
        <f>IF(明細!L590="","",明細!L590)</f>
        <v/>
      </c>
      <c r="M596" s="265" t="str">
        <f>IF(明細!M590="","",明細!M590)</f>
        <v/>
      </c>
      <c r="N596" s="265" t="str">
        <f>IF(明細!N590="","",明細!N590)</f>
        <v/>
      </c>
      <c r="O596" s="265" t="str">
        <f>IF(明細!O590="","",明細!O590)</f>
        <v/>
      </c>
      <c r="P596" s="265" t="str">
        <f>IF(明細!P590="","",明細!P590)</f>
        <v/>
      </c>
      <c r="Q596" s="265" t="str">
        <f>IF(明細!Q590="","",明細!Q590)</f>
        <v/>
      </c>
      <c r="R596" s="289" t="str">
        <f>IF(明細!R590="","",明細!R590)</f>
        <v/>
      </c>
      <c r="S596" s="291" t="str">
        <f>IF(明細!S590="","",明細!S590)</f>
        <v/>
      </c>
      <c r="T596" s="291" t="str">
        <f>IF(明細!T590="","",明細!T590)</f>
        <v/>
      </c>
      <c r="U596" s="291" t="str">
        <f>IF(明細!U590="","",明細!U590)</f>
        <v/>
      </c>
      <c r="V596" s="292" t="str">
        <f>IF(明細!V590="","",明細!V590)</f>
        <v>個</v>
      </c>
      <c r="W596" s="292" t="str">
        <f>IF(明細!W590="","",明細!W590)</f>
        <v/>
      </c>
      <c r="X596" s="293" t="str">
        <f>IF(明細!X590="","",明細!X590)</f>
        <v/>
      </c>
      <c r="Y596" s="134" t="str">
        <f>IF(明細!Y590="","",明細!Y590)</f>
        <v/>
      </c>
      <c r="Z596" s="135" t="str">
        <f>IF(明細!Z590="","",明細!Z590)</f>
        <v/>
      </c>
      <c r="AA596" s="134" t="str">
        <f>IF(明細!AA590="","",明細!AA590)</f>
        <v/>
      </c>
      <c r="AB596" s="303" t="str">
        <f>IF(明細!AB590="","",明細!AB590)</f>
        <v/>
      </c>
      <c r="AC596" s="134" t="str">
        <f>IF(明細!AC590="","",明細!AC590)</f>
        <v/>
      </c>
      <c r="AD596" s="183" t="str">
        <f>IF(明細!AD590="","",明細!AD590)</f>
        <v/>
      </c>
      <c r="AE596" s="184">
        <f>IF(明細!AE590="","",明細!AE590)</f>
        <v>0.1</v>
      </c>
      <c r="AF596" s="185" t="str">
        <f>IF(明細!AF590="","",明細!AF590)</f>
        <v/>
      </c>
      <c r="AG596" s="186" t="str">
        <f>IF(明細!AG590="","",明細!AG590)</f>
        <v/>
      </c>
      <c r="AH596" s="186" t="str">
        <f>IF(明細!AH590="","",明細!AH590)</f>
        <v/>
      </c>
      <c r="AI596" s="187" t="str">
        <f>IF(明細!AI590="","",明細!AI590)</f>
        <v/>
      </c>
      <c r="AJ596" s="296" t="str">
        <f>IF(明細!AJ590="","",明細!AJ590)</f>
        <v/>
      </c>
      <c r="AK596" s="297" t="str">
        <f>IF(明細!AK590="","",明細!AK590)</f>
        <v/>
      </c>
      <c r="AL596" s="298" t="str">
        <f>IF(明細!AL590="","",明細!AL590)</f>
        <v/>
      </c>
      <c r="AM596" s="299" t="str">
        <f>IF(明細!AM590="","",明細!AM590)</f>
        <v/>
      </c>
      <c r="AN596" s="300" t="str">
        <f>IF(明細!AN590="","",明細!AN590)</f>
        <v/>
      </c>
      <c r="AO596" s="300" t="str">
        <f>IF(明細!AO590="","",明細!AO590)</f>
        <v/>
      </c>
      <c r="AP596" s="300" t="str">
        <f>IF(明細!AP590="","",明細!AP590)</f>
        <v/>
      </c>
      <c r="AQ596" s="301" t="str">
        <f>IF(明細!AQ590="","",明細!AQ590)</f>
        <v/>
      </c>
      <c r="AR596" s="302" t="str">
        <f>IF(明細!AR590="","",明細!AR590)</f>
        <v/>
      </c>
      <c r="AU596" s="360"/>
      <c r="AV596" s="368"/>
      <c r="AW596" s="446" t="str">
        <f>IF(明細!AV590="","",明細!AV590)</f>
        <v/>
      </c>
      <c r="AX596" s="419" t="str">
        <f>IF(明細!AT590="","",明細!AT590)</f>
        <v/>
      </c>
      <c r="AY596" s="280" t="str">
        <f>IF($AX596="","",VLOOKUP($AX596,リスト!$CL:$CM,2,FALSE))</f>
        <v/>
      </c>
      <c r="AZ596" s="3"/>
      <c r="BA596" s="280" t="str">
        <f>IF(BB596="","",VLOOKUP(BB596,リスト!$K:$L,2,FALSE))</f>
        <v/>
      </c>
      <c r="BB596" s="3"/>
      <c r="BC596" s="3"/>
      <c r="BD596" s="87"/>
      <c r="BE596" s="280" t="str">
        <f>IF(BF596="","",VLOOKUP(BF596,リスト!$I:$J,2,FALSE))</f>
        <v/>
      </c>
      <c r="BF596" s="3"/>
      <c r="BG596" s="280" t="str">
        <f>IF(BH596="","",VLOOKUP(BH596,リスト!$M:$N,2,FALSE))</f>
        <v/>
      </c>
      <c r="BH596" s="282"/>
      <c r="BI596" s="280" t="str">
        <f>IF(BJ596="","",VLOOKUP(BJ596,リスト!$O:$P,2,FALSE))</f>
        <v/>
      </c>
      <c r="BJ596" s="24"/>
      <c r="BM596" s="451" t="str">
        <f>IF(明細!AV590="","",明細!AV590)</f>
        <v/>
      </c>
      <c r="BN596" s="453" t="str">
        <f>IF(明細!AT590="","",明細!AT590)</f>
        <v/>
      </c>
      <c r="BO596" s="280" t="str">
        <f>IF($BN596="","",VLOOKUP($BN596,リスト!$CL:$CM,2,FALSE))</f>
        <v/>
      </c>
      <c r="BP596" s="280" t="str">
        <f>IF(BQ596="","",VLOOKUP(BQ596,リスト!$K$5:$L$7,2,FALSE))</f>
        <v/>
      </c>
      <c r="BQ596" s="13"/>
      <c r="BR596" s="13"/>
      <c r="BS596" s="47"/>
      <c r="BT596" s="280" t="str">
        <f>IF(BU596="","",VLOOKUP(BU596,リスト!I587:J605,2,FALSE))</f>
        <v/>
      </c>
      <c r="BU596" s="13"/>
      <c r="BV596" s="13"/>
      <c r="BW596" s="282"/>
      <c r="BX596" s="282"/>
      <c r="BY596" s="280" t="str">
        <f>IF(BZ596="","",VLOOKUP(BZ596,リスト!$S$5:$T$6,2,FALSE))</f>
        <v/>
      </c>
      <c r="BZ596" s="3"/>
      <c r="CA596" s="3"/>
      <c r="CB596" s="81"/>
      <c r="CC596" s="280" t="str">
        <f t="shared" si="84"/>
        <v/>
      </c>
      <c r="CD596" s="83"/>
      <c r="CE596" s="83"/>
      <c r="CF596" s="83"/>
      <c r="CG596" s="83"/>
      <c r="CH596" s="282" t="str">
        <f t="shared" si="85"/>
        <v/>
      </c>
      <c r="CI596" s="83"/>
      <c r="CJ596" s="280" t="str">
        <f t="shared" si="86"/>
        <v/>
      </c>
      <c r="CK596" s="87"/>
      <c r="CL596" s="78"/>
      <c r="CM596" s="83"/>
      <c r="CN596" s="83"/>
      <c r="CO596" s="83"/>
      <c r="CP596" s="280" t="str">
        <f t="shared" si="91"/>
        <v/>
      </c>
      <c r="CQ596" s="81"/>
      <c r="CR596" s="280" t="str">
        <f t="shared" si="92"/>
        <v/>
      </c>
      <c r="CS596" s="3"/>
      <c r="CT596" s="3"/>
      <c r="CU596" s="280" t="str">
        <f>IF(CV596="","",VLOOKUP(CV596,リスト!$V$5:$W$6,2,FALSE))</f>
        <v/>
      </c>
      <c r="CV596" s="3"/>
      <c r="CW596" s="280" t="str">
        <f>IF(CX596="","",VLOOKUP(CX596,リスト!$X$5:$Y$6,2,FALSE))</f>
        <v/>
      </c>
      <c r="CX596" s="3"/>
      <c r="CY596" s="77"/>
      <c r="CZ596" s="77"/>
      <c r="DA596" s="75"/>
      <c r="DB596" s="75"/>
      <c r="DC596" s="75"/>
      <c r="DD596" s="75"/>
      <c r="DE596" s="280" t="str">
        <f>IF(DF596="","",VLOOKUP(DF596,リスト!$Z$5:$AA$10,2,FALSE))</f>
        <v/>
      </c>
      <c r="DF596" s="3"/>
      <c r="DG596" s="280" t="str">
        <f>IF(DH596="","",VLOOKUP(DH596,リスト!$AB$5:$AC$12,2,FALSE))</f>
        <v/>
      </c>
      <c r="DH596" s="63"/>
      <c r="DI596" s="280" t="str">
        <f>IF(DJ596="","",VLOOKUP(DJ596,リスト!$AD$5:$AE$7,2,FALSE))</f>
        <v/>
      </c>
      <c r="DJ596" s="3"/>
      <c r="DK596" s="280" t="str">
        <f>IF(DL596="","",VLOOKUP(DL596,リスト!$AF$5:$AG$10,2,FALSE))</f>
        <v/>
      </c>
      <c r="DL596" s="3"/>
      <c r="DM596" s="280" t="str">
        <f>IF(DN596="","",VLOOKUP(DN596,リスト!$AH$5:$AI$6,2,FALSE))</f>
        <v/>
      </c>
      <c r="DN596" s="3"/>
      <c r="DO596" s="280" t="str">
        <f>IF(DP596="","",VLOOKUP(DP596,リスト!$AJ$5:$AK$6,2,FALSE))</f>
        <v/>
      </c>
      <c r="DP596" s="3"/>
      <c r="DQ596" s="280" t="str">
        <f>IF(DR596="","",VLOOKUP(DR596,リスト!$AL$5:$AM$7,2,FALSE))</f>
        <v/>
      </c>
      <c r="DR596" s="3"/>
      <c r="DS596" s="13"/>
      <c r="DT596" s="85"/>
      <c r="DU596" s="85"/>
      <c r="DV596" s="281" t="str">
        <f>IF(DW596="","",VLOOKUP(DW596,リスト!$AN$5:$AO$6,2,FALSE))</f>
        <v/>
      </c>
      <c r="DW596" s="13"/>
      <c r="DX596" s="341"/>
      <c r="DY596" s="345"/>
      <c r="DZ596" s="341"/>
      <c r="EA596" s="345"/>
      <c r="EB596" s="280" t="str">
        <f>IF(EC596="","",VLOOKUP(EC596,リスト!$AW$5:$AX$8,2,FALSE))</f>
        <v/>
      </c>
      <c r="EC596" s="3"/>
      <c r="ED596" s="85"/>
      <c r="EE596" s="280" t="str">
        <f>IF(EF596="","",VLOOKUP(EF596,リスト!$AY$5:$AZ$10,2,FALSE))</f>
        <v/>
      </c>
      <c r="EF596" s="3"/>
      <c r="EG596" s="280" t="str">
        <f>IF(EH596="","",VLOOKUP(EH596,リスト!$BA$5:$BB$10,2,FALSE))</f>
        <v/>
      </c>
      <c r="EH596" s="3"/>
      <c r="EI596" s="280" t="str">
        <f>IF(EJ596="","",VLOOKUP(EJ596,リスト!$BC$5:$BD$10,2,FALSE))</f>
        <v/>
      </c>
      <c r="EJ596" s="3"/>
      <c r="EK596" s="280" t="str">
        <f>IF(EL596="","",VLOOKUP(EL596,リスト!$BE$5:$BF$10,2,FALSE))</f>
        <v/>
      </c>
      <c r="EL596" s="3"/>
      <c r="EM596" s="78"/>
      <c r="EN596" s="73"/>
      <c r="EO596" s="73"/>
      <c r="EP596" s="13"/>
      <c r="EQ596" s="13"/>
      <c r="ER596" s="280" t="str">
        <f>IF(ES596="","",VLOOKUP(ES596,リスト!$BG$5:$BH$10,2,FALSE))</f>
        <v/>
      </c>
      <c r="ES596" s="13"/>
      <c r="ET596" s="13"/>
      <c r="EU596" s="13"/>
      <c r="EV596" s="13"/>
      <c r="EW596" s="13"/>
      <c r="EX596" s="81"/>
      <c r="EY596" s="81"/>
      <c r="EZ596" s="26"/>
      <c r="FA596" s="281" t="str">
        <f>IF($EZ596="","",INDEX(リスト!$BI$5:$BJ$40,MATCH($EZ596,リスト!$BJ$5:$BJ$40,0),1))</f>
        <v/>
      </c>
      <c r="FB596" s="280" t="str">
        <f>IF(FC596="","",VLOOKUP(FC596,リスト!$BK:$BL,2,FALSE))</f>
        <v/>
      </c>
      <c r="FC596" s="13"/>
      <c r="FD596" s="331"/>
      <c r="FE596" s="3"/>
      <c r="FF596" s="280" t="str">
        <f>IF(FG596="","",VLOOKUP(FG596,リスト!$BO$5:$BP$6,2,FALSE))</f>
        <v/>
      </c>
      <c r="FG596" s="3"/>
      <c r="FH596" s="280" t="str">
        <f>IF(FI596="","",VLOOKUP(FI596,リスト!$BQ$5:$BR$8,2,FALSE))</f>
        <v/>
      </c>
      <c r="FI596" s="3"/>
      <c r="FJ596" s="282"/>
      <c r="FK596" s="280" t="str">
        <f>IF(FL596="","",VLOOKUP(FL596,リスト!$BS$5:$BT$6,2,FALSE))</f>
        <v/>
      </c>
      <c r="FL596" s="63"/>
      <c r="FM596" s="13"/>
      <c r="FN596" s="13"/>
      <c r="FO596" s="13"/>
      <c r="FP596" s="283" t="str">
        <f t="shared" si="87"/>
        <v/>
      </c>
      <c r="FQ596" s="283" t="str">
        <f t="shared" si="87"/>
        <v/>
      </c>
      <c r="FR596" s="13"/>
      <c r="FS596" s="85"/>
      <c r="FT596" s="85"/>
      <c r="FU596" s="281" t="str">
        <f t="shared" si="88"/>
        <v/>
      </c>
      <c r="FV596" s="280" t="str">
        <f>IF(FW596="","",VLOOKUP(FW596,リスト!$BV$5:$BW$10,2,FALSE))</f>
        <v/>
      </c>
      <c r="FW596" s="26"/>
      <c r="FX596" s="282" t="str">
        <f t="shared" si="89"/>
        <v/>
      </c>
      <c r="FY596" s="280" t="str">
        <f>IF(FZ596="","",VLOOKUP(FZ596,リスト!$BX$5:$BY$6,2,FALSE))</f>
        <v/>
      </c>
      <c r="FZ596" s="3"/>
      <c r="GA596" s="280" t="str">
        <f>IF(GB596="","",VLOOKUP(GB596,リスト!$BZ$5:$CA$6,2,FALSE))</f>
        <v/>
      </c>
      <c r="GB596" s="13"/>
      <c r="GC596" s="281" t="str">
        <f>IF(GD596="","",VLOOKUP(GD596,リスト!$CB$5:$CC$6,2,FALSE))</f>
        <v/>
      </c>
      <c r="GD596" s="13"/>
      <c r="GE596" s="13"/>
      <c r="GF596" s="13"/>
      <c r="GG596" s="75"/>
      <c r="GH596" s="281" t="str">
        <f t="shared" si="90"/>
        <v/>
      </c>
      <c r="GI596" s="128"/>
      <c r="GJ596" s="281" t="str">
        <f>IF(GK596="","",VLOOKUP(GK596,リスト!$CD$5:$CE$6,2,FALSE))</f>
        <v/>
      </c>
      <c r="GK596" s="13"/>
      <c r="GL596" s="281" t="str">
        <f>IF(GM596="","",VLOOKUP(GM596,リスト!$CF$5:$CG$5,2,FALSE))</f>
        <v/>
      </c>
      <c r="GM596" s="26"/>
      <c r="GN596" s="280" t="str">
        <f>IF(GO596="","",VLOOKUP(GO596,リスト!$CH$5:$CI$5,2,FALSE))</f>
        <v/>
      </c>
      <c r="GO596" s="284"/>
      <c r="GP596" s="284"/>
      <c r="GQ596" s="284"/>
      <c r="GR596" s="284"/>
      <c r="GS596" s="284"/>
      <c r="GT596" s="284"/>
      <c r="GU596" s="284"/>
      <c r="GV596" s="284"/>
      <c r="GW596" s="284"/>
      <c r="GX596" s="285"/>
    </row>
    <row r="597" spans="2:206" s="177" customFormat="1" ht="24.75" hidden="1" customHeight="1" outlineLevel="1">
      <c r="B597" s="286" t="str">
        <f>IF(明細!B591="","",明細!B591)</f>
        <v/>
      </c>
      <c r="C597" s="287" t="str">
        <f>IF(明細!C591="","",明細!C591)</f>
        <v/>
      </c>
      <c r="D597" s="265" t="str">
        <f>IF(明細!D591="","",明細!D591)</f>
        <v/>
      </c>
      <c r="E597" s="265" t="str">
        <f>IF(明細!E591="","",明細!E591)</f>
        <v/>
      </c>
      <c r="F597" s="265" t="str">
        <f>IF(明細!F591="","",明細!F591)</f>
        <v/>
      </c>
      <c r="G597" s="265" t="str">
        <f>IF(明細!G591="","",明細!G591)</f>
        <v/>
      </c>
      <c r="H597" s="265" t="str">
        <f>IF(明細!H591="","",明細!H591)</f>
        <v/>
      </c>
      <c r="I597" s="265" t="str">
        <f>IF(明細!I591="","",明細!I591)</f>
        <v/>
      </c>
      <c r="J597" s="265" t="str">
        <f>IF(明細!J591="","",明細!J591)</f>
        <v/>
      </c>
      <c r="K597" s="265" t="str">
        <f>IF(明細!K591="","",明細!K591)</f>
        <v/>
      </c>
      <c r="L597" s="265" t="str">
        <f>IF(明細!L591="","",明細!L591)</f>
        <v/>
      </c>
      <c r="M597" s="265" t="str">
        <f>IF(明細!M591="","",明細!M591)</f>
        <v/>
      </c>
      <c r="N597" s="265" t="str">
        <f>IF(明細!N591="","",明細!N591)</f>
        <v/>
      </c>
      <c r="O597" s="265" t="str">
        <f>IF(明細!O591="","",明細!O591)</f>
        <v/>
      </c>
      <c r="P597" s="265" t="str">
        <f>IF(明細!P591="","",明細!P591)</f>
        <v/>
      </c>
      <c r="Q597" s="265" t="str">
        <f>IF(明細!Q591="","",明細!Q591)</f>
        <v/>
      </c>
      <c r="R597" s="289" t="str">
        <f>IF(明細!R591="","",明細!R591)</f>
        <v/>
      </c>
      <c r="S597" s="291" t="str">
        <f>IF(明細!S591="","",明細!S591)</f>
        <v/>
      </c>
      <c r="T597" s="291" t="str">
        <f>IF(明細!T591="","",明細!T591)</f>
        <v/>
      </c>
      <c r="U597" s="291" t="str">
        <f>IF(明細!U591="","",明細!U591)</f>
        <v/>
      </c>
      <c r="V597" s="292" t="str">
        <f>IF(明細!V591="","",明細!V591)</f>
        <v>個</v>
      </c>
      <c r="W597" s="292" t="str">
        <f>IF(明細!W591="","",明細!W591)</f>
        <v/>
      </c>
      <c r="X597" s="293" t="str">
        <f>IF(明細!X591="","",明細!X591)</f>
        <v/>
      </c>
      <c r="Y597" s="134" t="str">
        <f>IF(明細!Y591="","",明細!Y591)</f>
        <v/>
      </c>
      <c r="Z597" s="135" t="str">
        <f>IF(明細!Z591="","",明細!Z591)</f>
        <v/>
      </c>
      <c r="AA597" s="134" t="str">
        <f>IF(明細!AA591="","",明細!AA591)</f>
        <v/>
      </c>
      <c r="AB597" s="303" t="str">
        <f>IF(明細!AB591="","",明細!AB591)</f>
        <v/>
      </c>
      <c r="AC597" s="134" t="str">
        <f>IF(明細!AC591="","",明細!AC591)</f>
        <v/>
      </c>
      <c r="AD597" s="183" t="str">
        <f>IF(明細!AD591="","",明細!AD591)</f>
        <v/>
      </c>
      <c r="AE597" s="184">
        <f>IF(明細!AE591="","",明細!AE591)</f>
        <v>0.1</v>
      </c>
      <c r="AF597" s="185" t="str">
        <f>IF(明細!AF591="","",明細!AF591)</f>
        <v/>
      </c>
      <c r="AG597" s="186" t="str">
        <f>IF(明細!AG591="","",明細!AG591)</f>
        <v/>
      </c>
      <c r="AH597" s="186" t="str">
        <f>IF(明細!AH591="","",明細!AH591)</f>
        <v/>
      </c>
      <c r="AI597" s="187" t="str">
        <f>IF(明細!AI591="","",明細!AI591)</f>
        <v/>
      </c>
      <c r="AJ597" s="296" t="str">
        <f>IF(明細!AJ591="","",明細!AJ591)</f>
        <v/>
      </c>
      <c r="AK597" s="297" t="str">
        <f>IF(明細!AK591="","",明細!AK591)</f>
        <v/>
      </c>
      <c r="AL597" s="298" t="str">
        <f>IF(明細!AL591="","",明細!AL591)</f>
        <v/>
      </c>
      <c r="AM597" s="299" t="str">
        <f>IF(明細!AM591="","",明細!AM591)</f>
        <v/>
      </c>
      <c r="AN597" s="300" t="str">
        <f>IF(明細!AN591="","",明細!AN591)</f>
        <v/>
      </c>
      <c r="AO597" s="300" t="str">
        <f>IF(明細!AO591="","",明細!AO591)</f>
        <v/>
      </c>
      <c r="AP597" s="300" t="str">
        <f>IF(明細!AP591="","",明細!AP591)</f>
        <v/>
      </c>
      <c r="AQ597" s="301" t="str">
        <f>IF(明細!AQ591="","",明細!AQ591)</f>
        <v/>
      </c>
      <c r="AR597" s="302" t="str">
        <f>IF(明細!AR591="","",明細!AR591)</f>
        <v/>
      </c>
      <c r="AU597" s="360"/>
      <c r="AV597" s="368"/>
      <c r="AW597" s="446" t="str">
        <f>IF(明細!AV591="","",明細!AV591)</f>
        <v/>
      </c>
      <c r="AX597" s="419" t="str">
        <f>IF(明細!AT591="","",明細!AT591)</f>
        <v/>
      </c>
      <c r="AY597" s="280" t="str">
        <f>IF($AX597="","",VLOOKUP($AX597,リスト!$CL:$CM,2,FALSE))</f>
        <v/>
      </c>
      <c r="AZ597" s="3"/>
      <c r="BA597" s="280" t="str">
        <f>IF(BB597="","",VLOOKUP(BB597,リスト!$K:$L,2,FALSE))</f>
        <v/>
      </c>
      <c r="BB597" s="3"/>
      <c r="BC597" s="3"/>
      <c r="BD597" s="87"/>
      <c r="BE597" s="280" t="str">
        <f>IF(BF597="","",VLOOKUP(BF597,リスト!$I:$J,2,FALSE))</f>
        <v/>
      </c>
      <c r="BF597" s="3"/>
      <c r="BG597" s="280" t="str">
        <f>IF(BH597="","",VLOOKUP(BH597,リスト!$M:$N,2,FALSE))</f>
        <v/>
      </c>
      <c r="BH597" s="282"/>
      <c r="BI597" s="280" t="str">
        <f>IF(BJ597="","",VLOOKUP(BJ597,リスト!$O:$P,2,FALSE))</f>
        <v/>
      </c>
      <c r="BJ597" s="24"/>
      <c r="BM597" s="451" t="str">
        <f>IF(明細!AV591="","",明細!AV591)</f>
        <v/>
      </c>
      <c r="BN597" s="453" t="str">
        <f>IF(明細!AT591="","",明細!AT591)</f>
        <v/>
      </c>
      <c r="BO597" s="280" t="str">
        <f>IF($BN597="","",VLOOKUP($BN597,リスト!$CL:$CM,2,FALSE))</f>
        <v/>
      </c>
      <c r="BP597" s="280" t="str">
        <f>IF(BQ597="","",VLOOKUP(BQ597,リスト!$K$5:$L$7,2,FALSE))</f>
        <v/>
      </c>
      <c r="BQ597" s="13"/>
      <c r="BR597" s="13"/>
      <c r="BS597" s="47"/>
      <c r="BT597" s="280" t="str">
        <f>IF(BU597="","",VLOOKUP(BU597,リスト!I588:J606,2,FALSE))</f>
        <v/>
      </c>
      <c r="BU597" s="13"/>
      <c r="BV597" s="13"/>
      <c r="BW597" s="282"/>
      <c r="BX597" s="282"/>
      <c r="BY597" s="280" t="str">
        <f>IF(BZ597="","",VLOOKUP(BZ597,リスト!$S$5:$T$6,2,FALSE))</f>
        <v/>
      </c>
      <c r="BZ597" s="3"/>
      <c r="CA597" s="3"/>
      <c r="CB597" s="81"/>
      <c r="CC597" s="280" t="str">
        <f t="shared" si="84"/>
        <v/>
      </c>
      <c r="CD597" s="83"/>
      <c r="CE597" s="83"/>
      <c r="CF597" s="83"/>
      <c r="CG597" s="83"/>
      <c r="CH597" s="282" t="str">
        <f t="shared" si="85"/>
        <v/>
      </c>
      <c r="CI597" s="83"/>
      <c r="CJ597" s="280" t="str">
        <f t="shared" si="86"/>
        <v/>
      </c>
      <c r="CK597" s="87"/>
      <c r="CL597" s="78"/>
      <c r="CM597" s="83"/>
      <c r="CN597" s="83"/>
      <c r="CO597" s="83"/>
      <c r="CP597" s="280" t="str">
        <f t="shared" si="91"/>
        <v/>
      </c>
      <c r="CQ597" s="81"/>
      <c r="CR597" s="280" t="str">
        <f t="shared" si="92"/>
        <v/>
      </c>
      <c r="CS597" s="3"/>
      <c r="CT597" s="3"/>
      <c r="CU597" s="280" t="str">
        <f>IF(CV597="","",VLOOKUP(CV597,リスト!$V$5:$W$6,2,FALSE))</f>
        <v/>
      </c>
      <c r="CV597" s="3"/>
      <c r="CW597" s="280" t="str">
        <f>IF(CX597="","",VLOOKUP(CX597,リスト!$X$5:$Y$6,2,FALSE))</f>
        <v/>
      </c>
      <c r="CX597" s="3"/>
      <c r="CY597" s="77"/>
      <c r="CZ597" s="77"/>
      <c r="DA597" s="75"/>
      <c r="DB597" s="75"/>
      <c r="DC597" s="75"/>
      <c r="DD597" s="75"/>
      <c r="DE597" s="280" t="str">
        <f>IF(DF597="","",VLOOKUP(DF597,リスト!$Z$5:$AA$10,2,FALSE))</f>
        <v/>
      </c>
      <c r="DF597" s="3"/>
      <c r="DG597" s="280" t="str">
        <f>IF(DH597="","",VLOOKUP(DH597,リスト!$AB$5:$AC$12,2,FALSE))</f>
        <v/>
      </c>
      <c r="DH597" s="63"/>
      <c r="DI597" s="280" t="str">
        <f>IF(DJ597="","",VLOOKUP(DJ597,リスト!$AD$5:$AE$7,2,FALSE))</f>
        <v/>
      </c>
      <c r="DJ597" s="3"/>
      <c r="DK597" s="280" t="str">
        <f>IF(DL597="","",VLOOKUP(DL597,リスト!$AF$5:$AG$10,2,FALSE))</f>
        <v/>
      </c>
      <c r="DL597" s="3"/>
      <c r="DM597" s="280" t="str">
        <f>IF(DN597="","",VLOOKUP(DN597,リスト!$AH$5:$AI$6,2,FALSE))</f>
        <v/>
      </c>
      <c r="DN597" s="3"/>
      <c r="DO597" s="280" t="str">
        <f>IF(DP597="","",VLOOKUP(DP597,リスト!$AJ$5:$AK$6,2,FALSE))</f>
        <v/>
      </c>
      <c r="DP597" s="3"/>
      <c r="DQ597" s="280" t="str">
        <f>IF(DR597="","",VLOOKUP(DR597,リスト!$AL$5:$AM$7,2,FALSE))</f>
        <v/>
      </c>
      <c r="DR597" s="3"/>
      <c r="DS597" s="13"/>
      <c r="DT597" s="85"/>
      <c r="DU597" s="85"/>
      <c r="DV597" s="281" t="str">
        <f>IF(DW597="","",VLOOKUP(DW597,リスト!$AN$5:$AO$6,2,FALSE))</f>
        <v/>
      </c>
      <c r="DW597" s="13"/>
      <c r="DX597" s="341"/>
      <c r="DY597" s="345"/>
      <c r="DZ597" s="341"/>
      <c r="EA597" s="345"/>
      <c r="EB597" s="280" t="str">
        <f>IF(EC597="","",VLOOKUP(EC597,リスト!$AW$5:$AX$8,2,FALSE))</f>
        <v/>
      </c>
      <c r="EC597" s="3"/>
      <c r="ED597" s="85"/>
      <c r="EE597" s="280" t="str">
        <f>IF(EF597="","",VLOOKUP(EF597,リスト!$AY$5:$AZ$10,2,FALSE))</f>
        <v/>
      </c>
      <c r="EF597" s="3"/>
      <c r="EG597" s="280" t="str">
        <f>IF(EH597="","",VLOOKUP(EH597,リスト!$BA$5:$BB$10,2,FALSE))</f>
        <v/>
      </c>
      <c r="EH597" s="3"/>
      <c r="EI597" s="280" t="str">
        <f>IF(EJ597="","",VLOOKUP(EJ597,リスト!$BC$5:$BD$10,2,FALSE))</f>
        <v/>
      </c>
      <c r="EJ597" s="3"/>
      <c r="EK597" s="280" t="str">
        <f>IF(EL597="","",VLOOKUP(EL597,リスト!$BE$5:$BF$10,2,FALSE))</f>
        <v/>
      </c>
      <c r="EL597" s="3"/>
      <c r="EM597" s="78"/>
      <c r="EN597" s="73"/>
      <c r="EO597" s="73"/>
      <c r="EP597" s="13"/>
      <c r="EQ597" s="13"/>
      <c r="ER597" s="280" t="str">
        <f>IF(ES597="","",VLOOKUP(ES597,リスト!$BG$5:$BH$10,2,FALSE))</f>
        <v/>
      </c>
      <c r="ES597" s="13"/>
      <c r="ET597" s="13"/>
      <c r="EU597" s="13"/>
      <c r="EV597" s="13"/>
      <c r="EW597" s="13"/>
      <c r="EX597" s="81"/>
      <c r="EY597" s="81"/>
      <c r="EZ597" s="26"/>
      <c r="FA597" s="281" t="str">
        <f>IF($EZ597="","",INDEX(リスト!$BI$5:$BJ$40,MATCH($EZ597,リスト!$BJ$5:$BJ$40,0),1))</f>
        <v/>
      </c>
      <c r="FB597" s="280" t="str">
        <f>IF(FC597="","",VLOOKUP(FC597,リスト!$BK:$BL,2,FALSE))</f>
        <v/>
      </c>
      <c r="FC597" s="13"/>
      <c r="FD597" s="331"/>
      <c r="FE597" s="3"/>
      <c r="FF597" s="280" t="str">
        <f>IF(FG597="","",VLOOKUP(FG597,リスト!$BO$5:$BP$6,2,FALSE))</f>
        <v/>
      </c>
      <c r="FG597" s="3"/>
      <c r="FH597" s="280" t="str">
        <f>IF(FI597="","",VLOOKUP(FI597,リスト!$BQ$5:$BR$8,2,FALSE))</f>
        <v/>
      </c>
      <c r="FI597" s="3"/>
      <c r="FJ597" s="282"/>
      <c r="FK597" s="280" t="str">
        <f>IF(FL597="","",VLOOKUP(FL597,リスト!$BS$5:$BT$6,2,FALSE))</f>
        <v/>
      </c>
      <c r="FL597" s="63"/>
      <c r="FM597" s="13"/>
      <c r="FN597" s="13"/>
      <c r="FO597" s="13"/>
      <c r="FP597" s="283" t="str">
        <f t="shared" si="87"/>
        <v/>
      </c>
      <c r="FQ597" s="283" t="str">
        <f t="shared" si="87"/>
        <v/>
      </c>
      <c r="FR597" s="13"/>
      <c r="FS597" s="85"/>
      <c r="FT597" s="85"/>
      <c r="FU597" s="281" t="str">
        <f t="shared" si="88"/>
        <v/>
      </c>
      <c r="FV597" s="280" t="str">
        <f>IF(FW597="","",VLOOKUP(FW597,リスト!$BV$5:$BW$10,2,FALSE))</f>
        <v/>
      </c>
      <c r="FW597" s="26"/>
      <c r="FX597" s="282" t="str">
        <f t="shared" si="89"/>
        <v/>
      </c>
      <c r="FY597" s="280" t="str">
        <f>IF(FZ597="","",VLOOKUP(FZ597,リスト!$BX$5:$BY$6,2,FALSE))</f>
        <v/>
      </c>
      <c r="FZ597" s="3"/>
      <c r="GA597" s="280" t="str">
        <f>IF(GB597="","",VLOOKUP(GB597,リスト!$BZ$5:$CA$6,2,FALSE))</f>
        <v/>
      </c>
      <c r="GB597" s="13"/>
      <c r="GC597" s="281" t="str">
        <f>IF(GD597="","",VLOOKUP(GD597,リスト!$CB$5:$CC$6,2,FALSE))</f>
        <v/>
      </c>
      <c r="GD597" s="13"/>
      <c r="GE597" s="13"/>
      <c r="GF597" s="13"/>
      <c r="GG597" s="75"/>
      <c r="GH597" s="281" t="str">
        <f t="shared" si="90"/>
        <v/>
      </c>
      <c r="GI597" s="128"/>
      <c r="GJ597" s="281" t="str">
        <f>IF(GK597="","",VLOOKUP(GK597,リスト!$CD$5:$CE$6,2,FALSE))</f>
        <v/>
      </c>
      <c r="GK597" s="13"/>
      <c r="GL597" s="281" t="str">
        <f>IF(GM597="","",VLOOKUP(GM597,リスト!$CF$5:$CG$5,2,FALSE))</f>
        <v/>
      </c>
      <c r="GM597" s="26"/>
      <c r="GN597" s="280" t="str">
        <f>IF(GO597="","",VLOOKUP(GO597,リスト!$CH$5:$CI$5,2,FALSE))</f>
        <v/>
      </c>
      <c r="GO597" s="284"/>
      <c r="GP597" s="284"/>
      <c r="GQ597" s="284"/>
      <c r="GR597" s="284"/>
      <c r="GS597" s="284"/>
      <c r="GT597" s="284"/>
      <c r="GU597" s="284"/>
      <c r="GV597" s="284"/>
      <c r="GW597" s="284"/>
      <c r="GX597" s="285"/>
    </row>
    <row r="598" spans="2:206" s="177" customFormat="1" ht="24.75" hidden="1" customHeight="1" outlineLevel="1">
      <c r="B598" s="286" t="str">
        <f>IF(明細!B592="","",明細!B592)</f>
        <v/>
      </c>
      <c r="C598" s="287" t="str">
        <f>IF(明細!C592="","",明細!C592)</f>
        <v/>
      </c>
      <c r="D598" s="265" t="str">
        <f>IF(明細!D592="","",明細!D592)</f>
        <v/>
      </c>
      <c r="E598" s="265" t="str">
        <f>IF(明細!E592="","",明細!E592)</f>
        <v/>
      </c>
      <c r="F598" s="265" t="str">
        <f>IF(明細!F592="","",明細!F592)</f>
        <v/>
      </c>
      <c r="G598" s="265" t="str">
        <f>IF(明細!G592="","",明細!G592)</f>
        <v/>
      </c>
      <c r="H598" s="265" t="str">
        <f>IF(明細!H592="","",明細!H592)</f>
        <v/>
      </c>
      <c r="I598" s="265" t="str">
        <f>IF(明細!I592="","",明細!I592)</f>
        <v/>
      </c>
      <c r="J598" s="265" t="str">
        <f>IF(明細!J592="","",明細!J592)</f>
        <v/>
      </c>
      <c r="K598" s="265" t="str">
        <f>IF(明細!K592="","",明細!K592)</f>
        <v/>
      </c>
      <c r="L598" s="265" t="str">
        <f>IF(明細!L592="","",明細!L592)</f>
        <v/>
      </c>
      <c r="M598" s="265" t="str">
        <f>IF(明細!M592="","",明細!M592)</f>
        <v/>
      </c>
      <c r="N598" s="265" t="str">
        <f>IF(明細!N592="","",明細!N592)</f>
        <v/>
      </c>
      <c r="O598" s="265" t="str">
        <f>IF(明細!O592="","",明細!O592)</f>
        <v/>
      </c>
      <c r="P598" s="265" t="str">
        <f>IF(明細!P592="","",明細!P592)</f>
        <v/>
      </c>
      <c r="Q598" s="265" t="str">
        <f>IF(明細!Q592="","",明細!Q592)</f>
        <v/>
      </c>
      <c r="R598" s="289" t="str">
        <f>IF(明細!R592="","",明細!R592)</f>
        <v/>
      </c>
      <c r="S598" s="291" t="str">
        <f>IF(明細!S592="","",明細!S592)</f>
        <v/>
      </c>
      <c r="T598" s="291" t="str">
        <f>IF(明細!T592="","",明細!T592)</f>
        <v/>
      </c>
      <c r="U598" s="291" t="str">
        <f>IF(明細!U592="","",明細!U592)</f>
        <v/>
      </c>
      <c r="V598" s="292" t="str">
        <f>IF(明細!V592="","",明細!V592)</f>
        <v>個</v>
      </c>
      <c r="W598" s="292" t="str">
        <f>IF(明細!W592="","",明細!W592)</f>
        <v/>
      </c>
      <c r="X598" s="293" t="str">
        <f>IF(明細!X592="","",明細!X592)</f>
        <v/>
      </c>
      <c r="Y598" s="134" t="str">
        <f>IF(明細!Y592="","",明細!Y592)</f>
        <v/>
      </c>
      <c r="Z598" s="135" t="str">
        <f>IF(明細!Z592="","",明細!Z592)</f>
        <v/>
      </c>
      <c r="AA598" s="134" t="str">
        <f>IF(明細!AA592="","",明細!AA592)</f>
        <v/>
      </c>
      <c r="AB598" s="303" t="str">
        <f>IF(明細!AB592="","",明細!AB592)</f>
        <v/>
      </c>
      <c r="AC598" s="134" t="str">
        <f>IF(明細!AC592="","",明細!AC592)</f>
        <v/>
      </c>
      <c r="AD598" s="183" t="str">
        <f>IF(明細!AD592="","",明細!AD592)</f>
        <v/>
      </c>
      <c r="AE598" s="184">
        <f>IF(明細!AE592="","",明細!AE592)</f>
        <v>0.1</v>
      </c>
      <c r="AF598" s="185" t="str">
        <f>IF(明細!AF592="","",明細!AF592)</f>
        <v/>
      </c>
      <c r="AG598" s="186" t="str">
        <f>IF(明細!AG592="","",明細!AG592)</f>
        <v/>
      </c>
      <c r="AH598" s="186" t="str">
        <f>IF(明細!AH592="","",明細!AH592)</f>
        <v/>
      </c>
      <c r="AI598" s="187" t="str">
        <f>IF(明細!AI592="","",明細!AI592)</f>
        <v/>
      </c>
      <c r="AJ598" s="296" t="str">
        <f>IF(明細!AJ592="","",明細!AJ592)</f>
        <v/>
      </c>
      <c r="AK598" s="297" t="str">
        <f>IF(明細!AK592="","",明細!AK592)</f>
        <v/>
      </c>
      <c r="AL598" s="298" t="str">
        <f>IF(明細!AL592="","",明細!AL592)</f>
        <v/>
      </c>
      <c r="AM598" s="299" t="str">
        <f>IF(明細!AM592="","",明細!AM592)</f>
        <v/>
      </c>
      <c r="AN598" s="300" t="str">
        <f>IF(明細!AN592="","",明細!AN592)</f>
        <v/>
      </c>
      <c r="AO598" s="300" t="str">
        <f>IF(明細!AO592="","",明細!AO592)</f>
        <v/>
      </c>
      <c r="AP598" s="300" t="str">
        <f>IF(明細!AP592="","",明細!AP592)</f>
        <v/>
      </c>
      <c r="AQ598" s="301" t="str">
        <f>IF(明細!AQ592="","",明細!AQ592)</f>
        <v/>
      </c>
      <c r="AR598" s="302" t="str">
        <f>IF(明細!AR592="","",明細!AR592)</f>
        <v/>
      </c>
      <c r="AU598" s="360"/>
      <c r="AV598" s="368"/>
      <c r="AW598" s="446" t="str">
        <f>IF(明細!AV592="","",明細!AV592)</f>
        <v/>
      </c>
      <c r="AX598" s="419" t="str">
        <f>IF(明細!AT592="","",明細!AT592)</f>
        <v/>
      </c>
      <c r="AY598" s="280" t="str">
        <f>IF($AX598="","",VLOOKUP($AX598,リスト!$CL:$CM,2,FALSE))</f>
        <v/>
      </c>
      <c r="AZ598" s="3"/>
      <c r="BA598" s="280" t="str">
        <f>IF(BB598="","",VLOOKUP(BB598,リスト!$K:$L,2,FALSE))</f>
        <v/>
      </c>
      <c r="BB598" s="3"/>
      <c r="BC598" s="3"/>
      <c r="BD598" s="87"/>
      <c r="BE598" s="280" t="str">
        <f>IF(BF598="","",VLOOKUP(BF598,リスト!$I:$J,2,FALSE))</f>
        <v/>
      </c>
      <c r="BF598" s="3"/>
      <c r="BG598" s="280" t="str">
        <f>IF(BH598="","",VLOOKUP(BH598,リスト!$M:$N,2,FALSE))</f>
        <v/>
      </c>
      <c r="BH598" s="282"/>
      <c r="BI598" s="280" t="str">
        <f>IF(BJ598="","",VLOOKUP(BJ598,リスト!$O:$P,2,FALSE))</f>
        <v/>
      </c>
      <c r="BJ598" s="24"/>
      <c r="BM598" s="451" t="str">
        <f>IF(明細!AV592="","",明細!AV592)</f>
        <v/>
      </c>
      <c r="BN598" s="453" t="str">
        <f>IF(明細!AT592="","",明細!AT592)</f>
        <v/>
      </c>
      <c r="BO598" s="280" t="str">
        <f>IF($BN598="","",VLOOKUP($BN598,リスト!$CL:$CM,2,FALSE))</f>
        <v/>
      </c>
      <c r="BP598" s="280" t="str">
        <f>IF(BQ598="","",VLOOKUP(BQ598,リスト!$K$5:$L$7,2,FALSE))</f>
        <v/>
      </c>
      <c r="BQ598" s="13"/>
      <c r="BR598" s="13"/>
      <c r="BS598" s="47"/>
      <c r="BT598" s="280" t="str">
        <f>IF(BU598="","",VLOOKUP(BU598,リスト!I589:J607,2,FALSE))</f>
        <v/>
      </c>
      <c r="BU598" s="13"/>
      <c r="BV598" s="13"/>
      <c r="BW598" s="282"/>
      <c r="BX598" s="282"/>
      <c r="BY598" s="280" t="str">
        <f>IF(BZ598="","",VLOOKUP(BZ598,リスト!$S$5:$T$6,2,FALSE))</f>
        <v/>
      </c>
      <c r="BZ598" s="3"/>
      <c r="CA598" s="3"/>
      <c r="CB598" s="81"/>
      <c r="CC598" s="280" t="str">
        <f t="shared" si="84"/>
        <v/>
      </c>
      <c r="CD598" s="83"/>
      <c r="CE598" s="83"/>
      <c r="CF598" s="83"/>
      <c r="CG598" s="83"/>
      <c r="CH598" s="282" t="str">
        <f t="shared" si="85"/>
        <v/>
      </c>
      <c r="CI598" s="83"/>
      <c r="CJ598" s="280" t="str">
        <f t="shared" si="86"/>
        <v/>
      </c>
      <c r="CK598" s="87"/>
      <c r="CL598" s="78"/>
      <c r="CM598" s="83"/>
      <c r="CN598" s="83"/>
      <c r="CO598" s="83"/>
      <c r="CP598" s="280" t="str">
        <f t="shared" si="91"/>
        <v/>
      </c>
      <c r="CQ598" s="81"/>
      <c r="CR598" s="280" t="str">
        <f t="shared" si="92"/>
        <v/>
      </c>
      <c r="CS598" s="3"/>
      <c r="CT598" s="3"/>
      <c r="CU598" s="280" t="str">
        <f>IF(CV598="","",VLOOKUP(CV598,リスト!$V$5:$W$6,2,FALSE))</f>
        <v/>
      </c>
      <c r="CV598" s="3"/>
      <c r="CW598" s="280" t="str">
        <f>IF(CX598="","",VLOOKUP(CX598,リスト!$X$5:$Y$6,2,FALSE))</f>
        <v/>
      </c>
      <c r="CX598" s="3"/>
      <c r="CY598" s="77"/>
      <c r="CZ598" s="77"/>
      <c r="DA598" s="75"/>
      <c r="DB598" s="75"/>
      <c r="DC598" s="75"/>
      <c r="DD598" s="75"/>
      <c r="DE598" s="280" t="str">
        <f>IF(DF598="","",VLOOKUP(DF598,リスト!$Z$5:$AA$10,2,FALSE))</f>
        <v/>
      </c>
      <c r="DF598" s="3"/>
      <c r="DG598" s="280" t="str">
        <f>IF(DH598="","",VLOOKUP(DH598,リスト!$AB$5:$AC$12,2,FALSE))</f>
        <v/>
      </c>
      <c r="DH598" s="63"/>
      <c r="DI598" s="280" t="str">
        <f>IF(DJ598="","",VLOOKUP(DJ598,リスト!$AD$5:$AE$7,2,FALSE))</f>
        <v/>
      </c>
      <c r="DJ598" s="3"/>
      <c r="DK598" s="280" t="str">
        <f>IF(DL598="","",VLOOKUP(DL598,リスト!$AF$5:$AG$10,2,FALSE))</f>
        <v/>
      </c>
      <c r="DL598" s="3"/>
      <c r="DM598" s="280" t="str">
        <f>IF(DN598="","",VLOOKUP(DN598,リスト!$AH$5:$AI$6,2,FALSE))</f>
        <v/>
      </c>
      <c r="DN598" s="3"/>
      <c r="DO598" s="280" t="str">
        <f>IF(DP598="","",VLOOKUP(DP598,リスト!$AJ$5:$AK$6,2,FALSE))</f>
        <v/>
      </c>
      <c r="DP598" s="3"/>
      <c r="DQ598" s="280" t="str">
        <f>IF(DR598="","",VLOOKUP(DR598,リスト!$AL$5:$AM$7,2,FALSE))</f>
        <v/>
      </c>
      <c r="DR598" s="3"/>
      <c r="DS598" s="13"/>
      <c r="DT598" s="85"/>
      <c r="DU598" s="85"/>
      <c r="DV598" s="281" t="str">
        <f>IF(DW598="","",VLOOKUP(DW598,リスト!$AN$5:$AO$6,2,FALSE))</f>
        <v/>
      </c>
      <c r="DW598" s="13"/>
      <c r="DX598" s="341"/>
      <c r="DY598" s="345"/>
      <c r="DZ598" s="341"/>
      <c r="EA598" s="345"/>
      <c r="EB598" s="280" t="str">
        <f>IF(EC598="","",VLOOKUP(EC598,リスト!$AW$5:$AX$8,2,FALSE))</f>
        <v/>
      </c>
      <c r="EC598" s="3"/>
      <c r="ED598" s="85"/>
      <c r="EE598" s="280" t="str">
        <f>IF(EF598="","",VLOOKUP(EF598,リスト!$AY$5:$AZ$10,2,FALSE))</f>
        <v/>
      </c>
      <c r="EF598" s="3"/>
      <c r="EG598" s="280" t="str">
        <f>IF(EH598="","",VLOOKUP(EH598,リスト!$BA$5:$BB$10,2,FALSE))</f>
        <v/>
      </c>
      <c r="EH598" s="3"/>
      <c r="EI598" s="280" t="str">
        <f>IF(EJ598="","",VLOOKUP(EJ598,リスト!$BC$5:$BD$10,2,FALSE))</f>
        <v/>
      </c>
      <c r="EJ598" s="3"/>
      <c r="EK598" s="280" t="str">
        <f>IF(EL598="","",VLOOKUP(EL598,リスト!$BE$5:$BF$10,2,FALSE))</f>
        <v/>
      </c>
      <c r="EL598" s="3"/>
      <c r="EM598" s="78"/>
      <c r="EN598" s="73"/>
      <c r="EO598" s="73"/>
      <c r="EP598" s="13"/>
      <c r="EQ598" s="13"/>
      <c r="ER598" s="280" t="str">
        <f>IF(ES598="","",VLOOKUP(ES598,リスト!$BG$5:$BH$10,2,FALSE))</f>
        <v/>
      </c>
      <c r="ES598" s="13"/>
      <c r="ET598" s="13"/>
      <c r="EU598" s="13"/>
      <c r="EV598" s="13"/>
      <c r="EW598" s="13"/>
      <c r="EX598" s="81"/>
      <c r="EY598" s="81"/>
      <c r="EZ598" s="26"/>
      <c r="FA598" s="281" t="str">
        <f>IF($EZ598="","",INDEX(リスト!$BI$5:$BJ$40,MATCH($EZ598,リスト!$BJ$5:$BJ$40,0),1))</f>
        <v/>
      </c>
      <c r="FB598" s="280" t="str">
        <f>IF(FC598="","",VLOOKUP(FC598,リスト!$BK:$BL,2,FALSE))</f>
        <v/>
      </c>
      <c r="FC598" s="13"/>
      <c r="FD598" s="331"/>
      <c r="FE598" s="3"/>
      <c r="FF598" s="280" t="str">
        <f>IF(FG598="","",VLOOKUP(FG598,リスト!$BO$5:$BP$6,2,FALSE))</f>
        <v/>
      </c>
      <c r="FG598" s="3"/>
      <c r="FH598" s="280" t="str">
        <f>IF(FI598="","",VLOOKUP(FI598,リスト!$BQ$5:$BR$8,2,FALSE))</f>
        <v/>
      </c>
      <c r="FI598" s="3"/>
      <c r="FJ598" s="282"/>
      <c r="FK598" s="280" t="str">
        <f>IF(FL598="","",VLOOKUP(FL598,リスト!$BS$5:$BT$6,2,FALSE))</f>
        <v/>
      </c>
      <c r="FL598" s="63"/>
      <c r="FM598" s="13"/>
      <c r="FN598" s="13"/>
      <c r="FO598" s="13"/>
      <c r="FP598" s="283" t="str">
        <f t="shared" si="87"/>
        <v/>
      </c>
      <c r="FQ598" s="283" t="str">
        <f t="shared" si="87"/>
        <v/>
      </c>
      <c r="FR598" s="13"/>
      <c r="FS598" s="85"/>
      <c r="FT598" s="85"/>
      <c r="FU598" s="281" t="str">
        <f t="shared" si="88"/>
        <v/>
      </c>
      <c r="FV598" s="280" t="str">
        <f>IF(FW598="","",VLOOKUP(FW598,リスト!$BV$5:$BW$10,2,FALSE))</f>
        <v/>
      </c>
      <c r="FW598" s="26"/>
      <c r="FX598" s="282" t="str">
        <f t="shared" si="89"/>
        <v/>
      </c>
      <c r="FY598" s="280" t="str">
        <f>IF(FZ598="","",VLOOKUP(FZ598,リスト!$BX$5:$BY$6,2,FALSE))</f>
        <v/>
      </c>
      <c r="FZ598" s="3"/>
      <c r="GA598" s="280" t="str">
        <f>IF(GB598="","",VLOOKUP(GB598,リスト!$BZ$5:$CA$6,2,FALSE))</f>
        <v/>
      </c>
      <c r="GB598" s="13"/>
      <c r="GC598" s="281" t="str">
        <f>IF(GD598="","",VLOOKUP(GD598,リスト!$CB$5:$CC$6,2,FALSE))</f>
        <v/>
      </c>
      <c r="GD598" s="13"/>
      <c r="GE598" s="13"/>
      <c r="GF598" s="13"/>
      <c r="GG598" s="75"/>
      <c r="GH598" s="281" t="str">
        <f t="shared" si="90"/>
        <v/>
      </c>
      <c r="GI598" s="128"/>
      <c r="GJ598" s="281" t="str">
        <f>IF(GK598="","",VLOOKUP(GK598,リスト!$CD$5:$CE$6,2,FALSE))</f>
        <v/>
      </c>
      <c r="GK598" s="13"/>
      <c r="GL598" s="281" t="str">
        <f>IF(GM598="","",VLOOKUP(GM598,リスト!$CF$5:$CG$5,2,FALSE))</f>
        <v/>
      </c>
      <c r="GM598" s="26"/>
      <c r="GN598" s="280" t="str">
        <f>IF(GO598="","",VLOOKUP(GO598,リスト!$CH$5:$CI$5,2,FALSE))</f>
        <v/>
      </c>
      <c r="GO598" s="284"/>
      <c r="GP598" s="284"/>
      <c r="GQ598" s="284"/>
      <c r="GR598" s="284"/>
      <c r="GS598" s="284"/>
      <c r="GT598" s="284"/>
      <c r="GU598" s="284"/>
      <c r="GV598" s="284"/>
      <c r="GW598" s="284"/>
      <c r="GX598" s="285"/>
    </row>
    <row r="599" spans="2:206" s="177" customFormat="1" ht="24.75" hidden="1" customHeight="1" outlineLevel="1">
      <c r="B599" s="286" t="str">
        <f>IF(明細!B593="","",明細!B593)</f>
        <v/>
      </c>
      <c r="C599" s="287" t="str">
        <f>IF(明細!C593="","",明細!C593)</f>
        <v/>
      </c>
      <c r="D599" s="265" t="str">
        <f>IF(明細!D593="","",明細!D593)</f>
        <v/>
      </c>
      <c r="E599" s="265" t="str">
        <f>IF(明細!E593="","",明細!E593)</f>
        <v/>
      </c>
      <c r="F599" s="265" t="str">
        <f>IF(明細!F593="","",明細!F593)</f>
        <v/>
      </c>
      <c r="G599" s="265" t="str">
        <f>IF(明細!G593="","",明細!G593)</f>
        <v/>
      </c>
      <c r="H599" s="265" t="str">
        <f>IF(明細!H593="","",明細!H593)</f>
        <v/>
      </c>
      <c r="I599" s="265" t="str">
        <f>IF(明細!I593="","",明細!I593)</f>
        <v/>
      </c>
      <c r="J599" s="265" t="str">
        <f>IF(明細!J593="","",明細!J593)</f>
        <v/>
      </c>
      <c r="K599" s="265" t="str">
        <f>IF(明細!K593="","",明細!K593)</f>
        <v/>
      </c>
      <c r="L599" s="265" t="str">
        <f>IF(明細!L593="","",明細!L593)</f>
        <v/>
      </c>
      <c r="M599" s="265" t="str">
        <f>IF(明細!M593="","",明細!M593)</f>
        <v/>
      </c>
      <c r="N599" s="265" t="str">
        <f>IF(明細!N593="","",明細!N593)</f>
        <v/>
      </c>
      <c r="O599" s="265" t="str">
        <f>IF(明細!O593="","",明細!O593)</f>
        <v/>
      </c>
      <c r="P599" s="265" t="str">
        <f>IF(明細!P593="","",明細!P593)</f>
        <v/>
      </c>
      <c r="Q599" s="265" t="str">
        <f>IF(明細!Q593="","",明細!Q593)</f>
        <v/>
      </c>
      <c r="R599" s="289" t="str">
        <f>IF(明細!R593="","",明細!R593)</f>
        <v/>
      </c>
      <c r="S599" s="291" t="str">
        <f>IF(明細!S593="","",明細!S593)</f>
        <v/>
      </c>
      <c r="T599" s="291" t="str">
        <f>IF(明細!T593="","",明細!T593)</f>
        <v/>
      </c>
      <c r="U599" s="291" t="str">
        <f>IF(明細!U593="","",明細!U593)</f>
        <v/>
      </c>
      <c r="V599" s="292" t="str">
        <f>IF(明細!V593="","",明細!V593)</f>
        <v>個</v>
      </c>
      <c r="W599" s="292" t="str">
        <f>IF(明細!W593="","",明細!W593)</f>
        <v/>
      </c>
      <c r="X599" s="293" t="str">
        <f>IF(明細!X593="","",明細!X593)</f>
        <v/>
      </c>
      <c r="Y599" s="134" t="str">
        <f>IF(明細!Y593="","",明細!Y593)</f>
        <v/>
      </c>
      <c r="Z599" s="135" t="str">
        <f>IF(明細!Z593="","",明細!Z593)</f>
        <v/>
      </c>
      <c r="AA599" s="134" t="str">
        <f>IF(明細!AA593="","",明細!AA593)</f>
        <v/>
      </c>
      <c r="AB599" s="303" t="str">
        <f>IF(明細!AB593="","",明細!AB593)</f>
        <v/>
      </c>
      <c r="AC599" s="134" t="str">
        <f>IF(明細!AC593="","",明細!AC593)</f>
        <v/>
      </c>
      <c r="AD599" s="183" t="str">
        <f>IF(明細!AD593="","",明細!AD593)</f>
        <v/>
      </c>
      <c r="AE599" s="184">
        <f>IF(明細!AE593="","",明細!AE593)</f>
        <v>0.1</v>
      </c>
      <c r="AF599" s="185" t="str">
        <f>IF(明細!AF593="","",明細!AF593)</f>
        <v/>
      </c>
      <c r="AG599" s="186" t="str">
        <f>IF(明細!AG593="","",明細!AG593)</f>
        <v/>
      </c>
      <c r="AH599" s="186" t="str">
        <f>IF(明細!AH593="","",明細!AH593)</f>
        <v/>
      </c>
      <c r="AI599" s="187" t="str">
        <f>IF(明細!AI593="","",明細!AI593)</f>
        <v/>
      </c>
      <c r="AJ599" s="296" t="str">
        <f>IF(明細!AJ593="","",明細!AJ593)</f>
        <v/>
      </c>
      <c r="AK599" s="297" t="str">
        <f>IF(明細!AK593="","",明細!AK593)</f>
        <v/>
      </c>
      <c r="AL599" s="298" t="str">
        <f>IF(明細!AL593="","",明細!AL593)</f>
        <v/>
      </c>
      <c r="AM599" s="299" t="str">
        <f>IF(明細!AM593="","",明細!AM593)</f>
        <v/>
      </c>
      <c r="AN599" s="300" t="str">
        <f>IF(明細!AN593="","",明細!AN593)</f>
        <v/>
      </c>
      <c r="AO599" s="300" t="str">
        <f>IF(明細!AO593="","",明細!AO593)</f>
        <v/>
      </c>
      <c r="AP599" s="300" t="str">
        <f>IF(明細!AP593="","",明細!AP593)</f>
        <v/>
      </c>
      <c r="AQ599" s="301" t="str">
        <f>IF(明細!AQ593="","",明細!AQ593)</f>
        <v/>
      </c>
      <c r="AR599" s="302" t="str">
        <f>IF(明細!AR593="","",明細!AR593)</f>
        <v/>
      </c>
      <c r="AU599" s="360"/>
      <c r="AV599" s="368"/>
      <c r="AW599" s="446" t="str">
        <f>IF(明細!AV593="","",明細!AV593)</f>
        <v/>
      </c>
      <c r="AX599" s="419" t="str">
        <f>IF(明細!AT593="","",明細!AT593)</f>
        <v/>
      </c>
      <c r="AY599" s="280" t="str">
        <f>IF($AX599="","",VLOOKUP($AX599,リスト!$CL:$CM,2,FALSE))</f>
        <v/>
      </c>
      <c r="AZ599" s="3"/>
      <c r="BA599" s="280" t="str">
        <f>IF(BB599="","",VLOOKUP(BB599,リスト!$K:$L,2,FALSE))</f>
        <v/>
      </c>
      <c r="BB599" s="3"/>
      <c r="BC599" s="3"/>
      <c r="BD599" s="87"/>
      <c r="BE599" s="280" t="str">
        <f>IF(BF599="","",VLOOKUP(BF599,リスト!$I:$J,2,FALSE))</f>
        <v/>
      </c>
      <c r="BF599" s="3"/>
      <c r="BG599" s="280" t="str">
        <f>IF(BH599="","",VLOOKUP(BH599,リスト!$M:$N,2,FALSE))</f>
        <v/>
      </c>
      <c r="BH599" s="282"/>
      <c r="BI599" s="280" t="str">
        <f>IF(BJ599="","",VLOOKUP(BJ599,リスト!$O:$P,2,FALSE))</f>
        <v/>
      </c>
      <c r="BJ599" s="24"/>
      <c r="BM599" s="451" t="str">
        <f>IF(明細!AV593="","",明細!AV593)</f>
        <v/>
      </c>
      <c r="BN599" s="453" t="str">
        <f>IF(明細!AT593="","",明細!AT593)</f>
        <v/>
      </c>
      <c r="BO599" s="280" t="str">
        <f>IF($BN599="","",VLOOKUP($BN599,リスト!$CL:$CM,2,FALSE))</f>
        <v/>
      </c>
      <c r="BP599" s="280" t="str">
        <f>IF(BQ599="","",VLOOKUP(BQ599,リスト!$K$5:$L$7,2,FALSE))</f>
        <v/>
      </c>
      <c r="BQ599" s="13"/>
      <c r="BR599" s="13"/>
      <c r="BS599" s="47"/>
      <c r="BT599" s="280" t="str">
        <f>IF(BU599="","",VLOOKUP(BU599,リスト!I590:J608,2,FALSE))</f>
        <v/>
      </c>
      <c r="BU599" s="13"/>
      <c r="BV599" s="13"/>
      <c r="BW599" s="282"/>
      <c r="BX599" s="282"/>
      <c r="BY599" s="280" t="str">
        <f>IF(BZ599="","",VLOOKUP(BZ599,リスト!$S$5:$T$6,2,FALSE))</f>
        <v/>
      </c>
      <c r="BZ599" s="3"/>
      <c r="CA599" s="3"/>
      <c r="CB599" s="81"/>
      <c r="CC599" s="280" t="str">
        <f t="shared" si="84"/>
        <v/>
      </c>
      <c r="CD599" s="83"/>
      <c r="CE599" s="83"/>
      <c r="CF599" s="83"/>
      <c r="CG599" s="83"/>
      <c r="CH599" s="282" t="str">
        <f t="shared" si="85"/>
        <v/>
      </c>
      <c r="CI599" s="83"/>
      <c r="CJ599" s="280" t="str">
        <f t="shared" si="86"/>
        <v/>
      </c>
      <c r="CK599" s="87"/>
      <c r="CL599" s="78"/>
      <c r="CM599" s="83"/>
      <c r="CN599" s="83"/>
      <c r="CO599" s="83"/>
      <c r="CP599" s="280" t="str">
        <f t="shared" si="91"/>
        <v/>
      </c>
      <c r="CQ599" s="81"/>
      <c r="CR599" s="280" t="str">
        <f t="shared" si="92"/>
        <v/>
      </c>
      <c r="CS599" s="3"/>
      <c r="CT599" s="3"/>
      <c r="CU599" s="280" t="str">
        <f>IF(CV599="","",VLOOKUP(CV599,リスト!$V$5:$W$6,2,FALSE))</f>
        <v/>
      </c>
      <c r="CV599" s="3"/>
      <c r="CW599" s="280" t="str">
        <f>IF(CX599="","",VLOOKUP(CX599,リスト!$X$5:$Y$6,2,FALSE))</f>
        <v/>
      </c>
      <c r="CX599" s="3"/>
      <c r="CY599" s="77"/>
      <c r="CZ599" s="77"/>
      <c r="DA599" s="75"/>
      <c r="DB599" s="75"/>
      <c r="DC599" s="75"/>
      <c r="DD599" s="75"/>
      <c r="DE599" s="280" t="str">
        <f>IF(DF599="","",VLOOKUP(DF599,リスト!$Z$5:$AA$10,2,FALSE))</f>
        <v/>
      </c>
      <c r="DF599" s="3"/>
      <c r="DG599" s="280" t="str">
        <f>IF(DH599="","",VLOOKUP(DH599,リスト!$AB$5:$AC$12,2,FALSE))</f>
        <v/>
      </c>
      <c r="DH599" s="63"/>
      <c r="DI599" s="280" t="str">
        <f>IF(DJ599="","",VLOOKUP(DJ599,リスト!$AD$5:$AE$7,2,FALSE))</f>
        <v/>
      </c>
      <c r="DJ599" s="3"/>
      <c r="DK599" s="280" t="str">
        <f>IF(DL599="","",VLOOKUP(DL599,リスト!$AF$5:$AG$10,2,FALSE))</f>
        <v/>
      </c>
      <c r="DL599" s="3"/>
      <c r="DM599" s="280" t="str">
        <f>IF(DN599="","",VLOOKUP(DN599,リスト!$AH$5:$AI$6,2,FALSE))</f>
        <v/>
      </c>
      <c r="DN599" s="3"/>
      <c r="DO599" s="280" t="str">
        <f>IF(DP599="","",VLOOKUP(DP599,リスト!$AJ$5:$AK$6,2,FALSE))</f>
        <v/>
      </c>
      <c r="DP599" s="3"/>
      <c r="DQ599" s="280" t="str">
        <f>IF(DR599="","",VLOOKUP(DR599,リスト!$AL$5:$AM$7,2,FALSE))</f>
        <v/>
      </c>
      <c r="DR599" s="3"/>
      <c r="DS599" s="13"/>
      <c r="DT599" s="85"/>
      <c r="DU599" s="85"/>
      <c r="DV599" s="281" t="str">
        <f>IF(DW599="","",VLOOKUP(DW599,リスト!$AN$5:$AO$6,2,FALSE))</f>
        <v/>
      </c>
      <c r="DW599" s="13"/>
      <c r="DX599" s="341"/>
      <c r="DY599" s="345"/>
      <c r="DZ599" s="341"/>
      <c r="EA599" s="345"/>
      <c r="EB599" s="280" t="str">
        <f>IF(EC599="","",VLOOKUP(EC599,リスト!$AW$5:$AX$8,2,FALSE))</f>
        <v/>
      </c>
      <c r="EC599" s="3"/>
      <c r="ED599" s="85"/>
      <c r="EE599" s="280" t="str">
        <f>IF(EF599="","",VLOOKUP(EF599,リスト!$AY$5:$AZ$10,2,FALSE))</f>
        <v/>
      </c>
      <c r="EF599" s="3"/>
      <c r="EG599" s="280" t="str">
        <f>IF(EH599="","",VLOOKUP(EH599,リスト!$BA$5:$BB$10,2,FALSE))</f>
        <v/>
      </c>
      <c r="EH599" s="3"/>
      <c r="EI599" s="280" t="str">
        <f>IF(EJ599="","",VLOOKUP(EJ599,リスト!$BC$5:$BD$10,2,FALSE))</f>
        <v/>
      </c>
      <c r="EJ599" s="3"/>
      <c r="EK599" s="280" t="str">
        <f>IF(EL599="","",VLOOKUP(EL599,リスト!$BE$5:$BF$10,2,FALSE))</f>
        <v/>
      </c>
      <c r="EL599" s="3"/>
      <c r="EM599" s="78"/>
      <c r="EN599" s="73"/>
      <c r="EO599" s="73"/>
      <c r="EP599" s="13"/>
      <c r="EQ599" s="13"/>
      <c r="ER599" s="280" t="str">
        <f>IF(ES599="","",VLOOKUP(ES599,リスト!$BG$5:$BH$10,2,FALSE))</f>
        <v/>
      </c>
      <c r="ES599" s="13"/>
      <c r="ET599" s="13"/>
      <c r="EU599" s="13"/>
      <c r="EV599" s="13"/>
      <c r="EW599" s="13"/>
      <c r="EX599" s="81"/>
      <c r="EY599" s="81"/>
      <c r="EZ599" s="26"/>
      <c r="FA599" s="281" t="str">
        <f>IF($EZ599="","",INDEX(リスト!$BI$5:$BJ$40,MATCH($EZ599,リスト!$BJ$5:$BJ$40,0),1))</f>
        <v/>
      </c>
      <c r="FB599" s="280" t="str">
        <f>IF(FC599="","",VLOOKUP(FC599,リスト!$BK:$BL,2,FALSE))</f>
        <v/>
      </c>
      <c r="FC599" s="13"/>
      <c r="FD599" s="331"/>
      <c r="FE599" s="3"/>
      <c r="FF599" s="280" t="str">
        <f>IF(FG599="","",VLOOKUP(FG599,リスト!$BO$5:$BP$6,2,FALSE))</f>
        <v/>
      </c>
      <c r="FG599" s="3"/>
      <c r="FH599" s="280" t="str">
        <f>IF(FI599="","",VLOOKUP(FI599,リスト!$BQ$5:$BR$8,2,FALSE))</f>
        <v/>
      </c>
      <c r="FI599" s="3"/>
      <c r="FJ599" s="282"/>
      <c r="FK599" s="280" t="str">
        <f>IF(FL599="","",VLOOKUP(FL599,リスト!$BS$5:$BT$6,2,FALSE))</f>
        <v/>
      </c>
      <c r="FL599" s="63"/>
      <c r="FM599" s="13"/>
      <c r="FN599" s="13"/>
      <c r="FO599" s="13"/>
      <c r="FP599" s="283" t="str">
        <f t="shared" si="87"/>
        <v/>
      </c>
      <c r="FQ599" s="283" t="str">
        <f t="shared" si="87"/>
        <v/>
      </c>
      <c r="FR599" s="13"/>
      <c r="FS599" s="85"/>
      <c r="FT599" s="85"/>
      <c r="FU599" s="281" t="str">
        <f t="shared" si="88"/>
        <v/>
      </c>
      <c r="FV599" s="280" t="str">
        <f>IF(FW599="","",VLOOKUP(FW599,リスト!$BV$5:$BW$10,2,FALSE))</f>
        <v/>
      </c>
      <c r="FW599" s="26"/>
      <c r="FX599" s="282" t="str">
        <f t="shared" si="89"/>
        <v/>
      </c>
      <c r="FY599" s="280" t="str">
        <f>IF(FZ599="","",VLOOKUP(FZ599,リスト!$BX$5:$BY$6,2,FALSE))</f>
        <v/>
      </c>
      <c r="FZ599" s="3"/>
      <c r="GA599" s="280" t="str">
        <f>IF(GB599="","",VLOOKUP(GB599,リスト!$BZ$5:$CA$6,2,FALSE))</f>
        <v/>
      </c>
      <c r="GB599" s="13"/>
      <c r="GC599" s="281" t="str">
        <f>IF(GD599="","",VLOOKUP(GD599,リスト!$CB$5:$CC$6,2,FALSE))</f>
        <v/>
      </c>
      <c r="GD599" s="13"/>
      <c r="GE599" s="13"/>
      <c r="GF599" s="13"/>
      <c r="GG599" s="75"/>
      <c r="GH599" s="281" t="str">
        <f t="shared" si="90"/>
        <v/>
      </c>
      <c r="GI599" s="128"/>
      <c r="GJ599" s="281" t="str">
        <f>IF(GK599="","",VLOOKUP(GK599,リスト!$CD$5:$CE$6,2,FALSE))</f>
        <v/>
      </c>
      <c r="GK599" s="13"/>
      <c r="GL599" s="281" t="str">
        <f>IF(GM599="","",VLOOKUP(GM599,リスト!$CF$5:$CG$5,2,FALSE))</f>
        <v/>
      </c>
      <c r="GM599" s="26"/>
      <c r="GN599" s="280" t="str">
        <f>IF(GO599="","",VLOOKUP(GO599,リスト!$CH$5:$CI$5,2,FALSE))</f>
        <v/>
      </c>
      <c r="GO599" s="284"/>
      <c r="GP599" s="284"/>
      <c r="GQ599" s="284"/>
      <c r="GR599" s="284"/>
      <c r="GS599" s="284"/>
      <c r="GT599" s="284"/>
      <c r="GU599" s="284"/>
      <c r="GV599" s="284"/>
      <c r="GW599" s="284"/>
      <c r="GX599" s="285"/>
    </row>
    <row r="600" spans="2:206" s="177" customFormat="1" ht="24.75" hidden="1" customHeight="1" outlineLevel="1">
      <c r="B600" s="286" t="str">
        <f>IF(明細!B594="","",明細!B594)</f>
        <v/>
      </c>
      <c r="C600" s="287" t="str">
        <f>IF(明細!C594="","",明細!C594)</f>
        <v/>
      </c>
      <c r="D600" s="265" t="str">
        <f>IF(明細!D594="","",明細!D594)</f>
        <v/>
      </c>
      <c r="E600" s="265" t="str">
        <f>IF(明細!E594="","",明細!E594)</f>
        <v/>
      </c>
      <c r="F600" s="265" t="str">
        <f>IF(明細!F594="","",明細!F594)</f>
        <v/>
      </c>
      <c r="G600" s="265" t="str">
        <f>IF(明細!G594="","",明細!G594)</f>
        <v/>
      </c>
      <c r="H600" s="265" t="str">
        <f>IF(明細!H594="","",明細!H594)</f>
        <v/>
      </c>
      <c r="I600" s="265" t="str">
        <f>IF(明細!I594="","",明細!I594)</f>
        <v/>
      </c>
      <c r="J600" s="265" t="str">
        <f>IF(明細!J594="","",明細!J594)</f>
        <v/>
      </c>
      <c r="K600" s="265" t="str">
        <f>IF(明細!K594="","",明細!K594)</f>
        <v/>
      </c>
      <c r="L600" s="265" t="str">
        <f>IF(明細!L594="","",明細!L594)</f>
        <v/>
      </c>
      <c r="M600" s="265" t="str">
        <f>IF(明細!M594="","",明細!M594)</f>
        <v/>
      </c>
      <c r="N600" s="265" t="str">
        <f>IF(明細!N594="","",明細!N594)</f>
        <v/>
      </c>
      <c r="O600" s="265" t="str">
        <f>IF(明細!O594="","",明細!O594)</f>
        <v/>
      </c>
      <c r="P600" s="265" t="str">
        <f>IF(明細!P594="","",明細!P594)</f>
        <v/>
      </c>
      <c r="Q600" s="265" t="str">
        <f>IF(明細!Q594="","",明細!Q594)</f>
        <v/>
      </c>
      <c r="R600" s="289" t="str">
        <f>IF(明細!R594="","",明細!R594)</f>
        <v/>
      </c>
      <c r="S600" s="291" t="str">
        <f>IF(明細!S594="","",明細!S594)</f>
        <v/>
      </c>
      <c r="T600" s="291" t="str">
        <f>IF(明細!T594="","",明細!T594)</f>
        <v/>
      </c>
      <c r="U600" s="291" t="str">
        <f>IF(明細!U594="","",明細!U594)</f>
        <v/>
      </c>
      <c r="V600" s="292" t="str">
        <f>IF(明細!V594="","",明細!V594)</f>
        <v>個</v>
      </c>
      <c r="W600" s="292" t="str">
        <f>IF(明細!W594="","",明細!W594)</f>
        <v/>
      </c>
      <c r="X600" s="293" t="str">
        <f>IF(明細!X594="","",明細!X594)</f>
        <v/>
      </c>
      <c r="Y600" s="134" t="str">
        <f>IF(明細!Y594="","",明細!Y594)</f>
        <v/>
      </c>
      <c r="Z600" s="135" t="str">
        <f>IF(明細!Z594="","",明細!Z594)</f>
        <v/>
      </c>
      <c r="AA600" s="134" t="str">
        <f>IF(明細!AA594="","",明細!AA594)</f>
        <v/>
      </c>
      <c r="AB600" s="303" t="str">
        <f>IF(明細!AB594="","",明細!AB594)</f>
        <v/>
      </c>
      <c r="AC600" s="134" t="str">
        <f>IF(明細!AC594="","",明細!AC594)</f>
        <v/>
      </c>
      <c r="AD600" s="183" t="str">
        <f>IF(明細!AD594="","",明細!AD594)</f>
        <v/>
      </c>
      <c r="AE600" s="184">
        <f>IF(明細!AE594="","",明細!AE594)</f>
        <v>0.1</v>
      </c>
      <c r="AF600" s="185" t="str">
        <f>IF(明細!AF594="","",明細!AF594)</f>
        <v/>
      </c>
      <c r="AG600" s="186" t="str">
        <f>IF(明細!AG594="","",明細!AG594)</f>
        <v/>
      </c>
      <c r="AH600" s="186" t="str">
        <f>IF(明細!AH594="","",明細!AH594)</f>
        <v/>
      </c>
      <c r="AI600" s="187" t="str">
        <f>IF(明細!AI594="","",明細!AI594)</f>
        <v/>
      </c>
      <c r="AJ600" s="296" t="str">
        <f>IF(明細!AJ594="","",明細!AJ594)</f>
        <v/>
      </c>
      <c r="AK600" s="297" t="str">
        <f>IF(明細!AK594="","",明細!AK594)</f>
        <v/>
      </c>
      <c r="AL600" s="298" t="str">
        <f>IF(明細!AL594="","",明細!AL594)</f>
        <v/>
      </c>
      <c r="AM600" s="299" t="str">
        <f>IF(明細!AM594="","",明細!AM594)</f>
        <v/>
      </c>
      <c r="AN600" s="300" t="str">
        <f>IF(明細!AN594="","",明細!AN594)</f>
        <v/>
      </c>
      <c r="AO600" s="300" t="str">
        <f>IF(明細!AO594="","",明細!AO594)</f>
        <v/>
      </c>
      <c r="AP600" s="300" t="str">
        <f>IF(明細!AP594="","",明細!AP594)</f>
        <v/>
      </c>
      <c r="AQ600" s="301" t="str">
        <f>IF(明細!AQ594="","",明細!AQ594)</f>
        <v/>
      </c>
      <c r="AR600" s="302" t="str">
        <f>IF(明細!AR594="","",明細!AR594)</f>
        <v/>
      </c>
      <c r="AU600" s="360"/>
      <c r="AV600" s="368"/>
      <c r="AW600" s="446" t="str">
        <f>IF(明細!AV594="","",明細!AV594)</f>
        <v/>
      </c>
      <c r="AX600" s="419" t="str">
        <f>IF(明細!AT594="","",明細!AT594)</f>
        <v/>
      </c>
      <c r="AY600" s="280" t="str">
        <f>IF($AX600="","",VLOOKUP($AX600,リスト!$CL:$CM,2,FALSE))</f>
        <v/>
      </c>
      <c r="AZ600" s="3"/>
      <c r="BA600" s="280" t="str">
        <f>IF(BB600="","",VLOOKUP(BB600,リスト!$K:$L,2,FALSE))</f>
        <v/>
      </c>
      <c r="BB600" s="3"/>
      <c r="BC600" s="3"/>
      <c r="BD600" s="87"/>
      <c r="BE600" s="280" t="str">
        <f>IF(BF600="","",VLOOKUP(BF600,リスト!$I:$J,2,FALSE))</f>
        <v/>
      </c>
      <c r="BF600" s="3"/>
      <c r="BG600" s="280" t="str">
        <f>IF(BH600="","",VLOOKUP(BH600,リスト!$M:$N,2,FALSE))</f>
        <v/>
      </c>
      <c r="BH600" s="282"/>
      <c r="BI600" s="280" t="str">
        <f>IF(BJ600="","",VLOOKUP(BJ600,リスト!$O:$P,2,FALSE))</f>
        <v/>
      </c>
      <c r="BJ600" s="24"/>
      <c r="BM600" s="451" t="str">
        <f>IF(明細!AV594="","",明細!AV594)</f>
        <v/>
      </c>
      <c r="BN600" s="453" t="str">
        <f>IF(明細!AT594="","",明細!AT594)</f>
        <v/>
      </c>
      <c r="BO600" s="280" t="str">
        <f>IF($BN600="","",VLOOKUP($BN600,リスト!$CL:$CM,2,FALSE))</f>
        <v/>
      </c>
      <c r="BP600" s="280" t="str">
        <f>IF(BQ600="","",VLOOKUP(BQ600,リスト!$K$5:$L$7,2,FALSE))</f>
        <v/>
      </c>
      <c r="BQ600" s="13"/>
      <c r="BR600" s="13"/>
      <c r="BS600" s="47"/>
      <c r="BT600" s="280" t="str">
        <f>IF(BU600="","",VLOOKUP(BU600,リスト!I591:J609,2,FALSE))</f>
        <v/>
      </c>
      <c r="BU600" s="13"/>
      <c r="BV600" s="13"/>
      <c r="BW600" s="282"/>
      <c r="BX600" s="282"/>
      <c r="BY600" s="280" t="str">
        <f>IF(BZ600="","",VLOOKUP(BZ600,リスト!$S$5:$T$6,2,FALSE))</f>
        <v/>
      </c>
      <c r="BZ600" s="3"/>
      <c r="CA600" s="3"/>
      <c r="CB600" s="81"/>
      <c r="CC600" s="280" t="str">
        <f t="shared" si="84"/>
        <v/>
      </c>
      <c r="CD600" s="83"/>
      <c r="CE600" s="83"/>
      <c r="CF600" s="83"/>
      <c r="CG600" s="83"/>
      <c r="CH600" s="282" t="str">
        <f t="shared" si="85"/>
        <v/>
      </c>
      <c r="CI600" s="83"/>
      <c r="CJ600" s="280" t="str">
        <f t="shared" si="86"/>
        <v/>
      </c>
      <c r="CK600" s="87"/>
      <c r="CL600" s="78"/>
      <c r="CM600" s="83"/>
      <c r="CN600" s="83"/>
      <c r="CO600" s="83"/>
      <c r="CP600" s="280" t="str">
        <f t="shared" si="91"/>
        <v/>
      </c>
      <c r="CQ600" s="81"/>
      <c r="CR600" s="280" t="str">
        <f t="shared" si="92"/>
        <v/>
      </c>
      <c r="CS600" s="3"/>
      <c r="CT600" s="3"/>
      <c r="CU600" s="280" t="str">
        <f>IF(CV600="","",VLOOKUP(CV600,リスト!$V$5:$W$6,2,FALSE))</f>
        <v/>
      </c>
      <c r="CV600" s="3"/>
      <c r="CW600" s="280" t="str">
        <f>IF(CX600="","",VLOOKUP(CX600,リスト!$X$5:$Y$6,2,FALSE))</f>
        <v/>
      </c>
      <c r="CX600" s="3"/>
      <c r="CY600" s="77"/>
      <c r="CZ600" s="77"/>
      <c r="DA600" s="75"/>
      <c r="DB600" s="75"/>
      <c r="DC600" s="75"/>
      <c r="DD600" s="75"/>
      <c r="DE600" s="280" t="str">
        <f>IF(DF600="","",VLOOKUP(DF600,リスト!$Z$5:$AA$10,2,FALSE))</f>
        <v/>
      </c>
      <c r="DF600" s="3"/>
      <c r="DG600" s="280" t="str">
        <f>IF(DH600="","",VLOOKUP(DH600,リスト!$AB$5:$AC$12,2,FALSE))</f>
        <v/>
      </c>
      <c r="DH600" s="63"/>
      <c r="DI600" s="280" t="str">
        <f>IF(DJ600="","",VLOOKUP(DJ600,リスト!$AD$5:$AE$7,2,FALSE))</f>
        <v/>
      </c>
      <c r="DJ600" s="3"/>
      <c r="DK600" s="280" t="str">
        <f>IF(DL600="","",VLOOKUP(DL600,リスト!$AF$5:$AG$10,2,FALSE))</f>
        <v/>
      </c>
      <c r="DL600" s="3"/>
      <c r="DM600" s="280" t="str">
        <f>IF(DN600="","",VLOOKUP(DN600,リスト!$AH$5:$AI$6,2,FALSE))</f>
        <v/>
      </c>
      <c r="DN600" s="3"/>
      <c r="DO600" s="280" t="str">
        <f>IF(DP600="","",VLOOKUP(DP600,リスト!$AJ$5:$AK$6,2,FALSE))</f>
        <v/>
      </c>
      <c r="DP600" s="3"/>
      <c r="DQ600" s="280" t="str">
        <f>IF(DR600="","",VLOOKUP(DR600,リスト!$AL$5:$AM$7,2,FALSE))</f>
        <v/>
      </c>
      <c r="DR600" s="3"/>
      <c r="DS600" s="13"/>
      <c r="DT600" s="85"/>
      <c r="DU600" s="85"/>
      <c r="DV600" s="281" t="str">
        <f>IF(DW600="","",VLOOKUP(DW600,リスト!$AN$5:$AO$6,2,FALSE))</f>
        <v/>
      </c>
      <c r="DW600" s="13"/>
      <c r="DX600" s="341"/>
      <c r="DY600" s="345"/>
      <c r="DZ600" s="341"/>
      <c r="EA600" s="345"/>
      <c r="EB600" s="280" t="str">
        <f>IF(EC600="","",VLOOKUP(EC600,リスト!$AW$5:$AX$8,2,FALSE))</f>
        <v/>
      </c>
      <c r="EC600" s="3"/>
      <c r="ED600" s="85"/>
      <c r="EE600" s="280" t="str">
        <f>IF(EF600="","",VLOOKUP(EF600,リスト!$AY$5:$AZ$10,2,FALSE))</f>
        <v/>
      </c>
      <c r="EF600" s="3"/>
      <c r="EG600" s="280" t="str">
        <f>IF(EH600="","",VLOOKUP(EH600,リスト!$BA$5:$BB$10,2,FALSE))</f>
        <v/>
      </c>
      <c r="EH600" s="3"/>
      <c r="EI600" s="280" t="str">
        <f>IF(EJ600="","",VLOOKUP(EJ600,リスト!$BC$5:$BD$10,2,FALSE))</f>
        <v/>
      </c>
      <c r="EJ600" s="3"/>
      <c r="EK600" s="280" t="str">
        <f>IF(EL600="","",VLOOKUP(EL600,リスト!$BE$5:$BF$10,2,FALSE))</f>
        <v/>
      </c>
      <c r="EL600" s="3"/>
      <c r="EM600" s="78"/>
      <c r="EN600" s="73"/>
      <c r="EO600" s="73"/>
      <c r="EP600" s="13"/>
      <c r="EQ600" s="13"/>
      <c r="ER600" s="280" t="str">
        <f>IF(ES600="","",VLOOKUP(ES600,リスト!$BG$5:$BH$10,2,FALSE))</f>
        <v/>
      </c>
      <c r="ES600" s="13"/>
      <c r="ET600" s="13"/>
      <c r="EU600" s="13"/>
      <c r="EV600" s="13"/>
      <c r="EW600" s="13"/>
      <c r="EX600" s="81"/>
      <c r="EY600" s="81"/>
      <c r="EZ600" s="26"/>
      <c r="FA600" s="281" t="str">
        <f>IF($EZ600="","",INDEX(リスト!$BI$5:$BJ$40,MATCH($EZ600,リスト!$BJ$5:$BJ$40,0),1))</f>
        <v/>
      </c>
      <c r="FB600" s="280" t="str">
        <f>IF(FC600="","",VLOOKUP(FC600,リスト!$BK:$BL,2,FALSE))</f>
        <v/>
      </c>
      <c r="FC600" s="13"/>
      <c r="FD600" s="331"/>
      <c r="FE600" s="3"/>
      <c r="FF600" s="280" t="str">
        <f>IF(FG600="","",VLOOKUP(FG600,リスト!$BO$5:$BP$6,2,FALSE))</f>
        <v/>
      </c>
      <c r="FG600" s="3"/>
      <c r="FH600" s="280" t="str">
        <f>IF(FI600="","",VLOOKUP(FI600,リスト!$BQ$5:$BR$8,2,FALSE))</f>
        <v/>
      </c>
      <c r="FI600" s="3"/>
      <c r="FJ600" s="282"/>
      <c r="FK600" s="280" t="str">
        <f>IF(FL600="","",VLOOKUP(FL600,リスト!$BS$5:$BT$6,2,FALSE))</f>
        <v/>
      </c>
      <c r="FL600" s="63"/>
      <c r="FM600" s="13"/>
      <c r="FN600" s="13"/>
      <c r="FO600" s="13"/>
      <c r="FP600" s="283" t="str">
        <f t="shared" si="87"/>
        <v/>
      </c>
      <c r="FQ600" s="283" t="str">
        <f t="shared" si="87"/>
        <v/>
      </c>
      <c r="FR600" s="13"/>
      <c r="FS600" s="85"/>
      <c r="FT600" s="85"/>
      <c r="FU600" s="281" t="str">
        <f t="shared" si="88"/>
        <v/>
      </c>
      <c r="FV600" s="280" t="str">
        <f>IF(FW600="","",VLOOKUP(FW600,リスト!$BV$5:$BW$10,2,FALSE))</f>
        <v/>
      </c>
      <c r="FW600" s="26"/>
      <c r="FX600" s="282" t="str">
        <f t="shared" si="89"/>
        <v/>
      </c>
      <c r="FY600" s="280" t="str">
        <f>IF(FZ600="","",VLOOKUP(FZ600,リスト!$BX$5:$BY$6,2,FALSE))</f>
        <v/>
      </c>
      <c r="FZ600" s="3"/>
      <c r="GA600" s="280" t="str">
        <f>IF(GB600="","",VLOOKUP(GB600,リスト!$BZ$5:$CA$6,2,FALSE))</f>
        <v/>
      </c>
      <c r="GB600" s="13"/>
      <c r="GC600" s="281" t="str">
        <f>IF(GD600="","",VLOOKUP(GD600,リスト!$CB$5:$CC$6,2,FALSE))</f>
        <v/>
      </c>
      <c r="GD600" s="13"/>
      <c r="GE600" s="13"/>
      <c r="GF600" s="13"/>
      <c r="GG600" s="75"/>
      <c r="GH600" s="281" t="str">
        <f t="shared" si="90"/>
        <v/>
      </c>
      <c r="GI600" s="128"/>
      <c r="GJ600" s="281" t="str">
        <f>IF(GK600="","",VLOOKUP(GK600,リスト!$CD$5:$CE$6,2,FALSE))</f>
        <v/>
      </c>
      <c r="GK600" s="13"/>
      <c r="GL600" s="281" t="str">
        <f>IF(GM600="","",VLOOKUP(GM600,リスト!$CF$5:$CG$5,2,FALSE))</f>
        <v/>
      </c>
      <c r="GM600" s="26"/>
      <c r="GN600" s="280" t="str">
        <f>IF(GO600="","",VLOOKUP(GO600,リスト!$CH$5:$CI$5,2,FALSE))</f>
        <v/>
      </c>
      <c r="GO600" s="284"/>
      <c r="GP600" s="284"/>
      <c r="GQ600" s="284"/>
      <c r="GR600" s="284"/>
      <c r="GS600" s="284"/>
      <c r="GT600" s="284"/>
      <c r="GU600" s="284"/>
      <c r="GV600" s="284"/>
      <c r="GW600" s="284"/>
      <c r="GX600" s="285"/>
    </row>
    <row r="601" spans="2:206" s="177" customFormat="1" ht="24.75" hidden="1" customHeight="1" outlineLevel="1">
      <c r="B601" s="286" t="str">
        <f>IF(明細!B595="","",明細!B595)</f>
        <v/>
      </c>
      <c r="C601" s="287" t="str">
        <f>IF(明細!C595="","",明細!C595)</f>
        <v/>
      </c>
      <c r="D601" s="265" t="str">
        <f>IF(明細!D595="","",明細!D595)</f>
        <v/>
      </c>
      <c r="E601" s="265" t="str">
        <f>IF(明細!E595="","",明細!E595)</f>
        <v/>
      </c>
      <c r="F601" s="265" t="str">
        <f>IF(明細!F595="","",明細!F595)</f>
        <v/>
      </c>
      <c r="G601" s="265" t="str">
        <f>IF(明細!G595="","",明細!G595)</f>
        <v/>
      </c>
      <c r="H601" s="265" t="str">
        <f>IF(明細!H595="","",明細!H595)</f>
        <v/>
      </c>
      <c r="I601" s="265" t="str">
        <f>IF(明細!I595="","",明細!I595)</f>
        <v/>
      </c>
      <c r="J601" s="265" t="str">
        <f>IF(明細!J595="","",明細!J595)</f>
        <v/>
      </c>
      <c r="K601" s="265" t="str">
        <f>IF(明細!K595="","",明細!K595)</f>
        <v/>
      </c>
      <c r="L601" s="265" t="str">
        <f>IF(明細!L595="","",明細!L595)</f>
        <v/>
      </c>
      <c r="M601" s="265" t="str">
        <f>IF(明細!M595="","",明細!M595)</f>
        <v/>
      </c>
      <c r="N601" s="265" t="str">
        <f>IF(明細!N595="","",明細!N595)</f>
        <v/>
      </c>
      <c r="O601" s="265" t="str">
        <f>IF(明細!O595="","",明細!O595)</f>
        <v/>
      </c>
      <c r="P601" s="265" t="str">
        <f>IF(明細!P595="","",明細!P595)</f>
        <v/>
      </c>
      <c r="Q601" s="265" t="str">
        <f>IF(明細!Q595="","",明細!Q595)</f>
        <v/>
      </c>
      <c r="R601" s="289" t="str">
        <f>IF(明細!R595="","",明細!R595)</f>
        <v/>
      </c>
      <c r="S601" s="291" t="str">
        <f>IF(明細!S595="","",明細!S595)</f>
        <v/>
      </c>
      <c r="T601" s="291" t="str">
        <f>IF(明細!T595="","",明細!T595)</f>
        <v/>
      </c>
      <c r="U601" s="291" t="str">
        <f>IF(明細!U595="","",明細!U595)</f>
        <v/>
      </c>
      <c r="V601" s="292" t="str">
        <f>IF(明細!V595="","",明細!V595)</f>
        <v>個</v>
      </c>
      <c r="W601" s="292" t="str">
        <f>IF(明細!W595="","",明細!W595)</f>
        <v/>
      </c>
      <c r="X601" s="293" t="str">
        <f>IF(明細!X595="","",明細!X595)</f>
        <v/>
      </c>
      <c r="Y601" s="134" t="str">
        <f>IF(明細!Y595="","",明細!Y595)</f>
        <v/>
      </c>
      <c r="Z601" s="135" t="str">
        <f>IF(明細!Z595="","",明細!Z595)</f>
        <v/>
      </c>
      <c r="AA601" s="134" t="str">
        <f>IF(明細!AA595="","",明細!AA595)</f>
        <v/>
      </c>
      <c r="AB601" s="303" t="str">
        <f>IF(明細!AB595="","",明細!AB595)</f>
        <v/>
      </c>
      <c r="AC601" s="134" t="str">
        <f>IF(明細!AC595="","",明細!AC595)</f>
        <v/>
      </c>
      <c r="AD601" s="183" t="str">
        <f>IF(明細!AD595="","",明細!AD595)</f>
        <v/>
      </c>
      <c r="AE601" s="184">
        <f>IF(明細!AE595="","",明細!AE595)</f>
        <v>0.1</v>
      </c>
      <c r="AF601" s="185" t="str">
        <f>IF(明細!AF595="","",明細!AF595)</f>
        <v/>
      </c>
      <c r="AG601" s="186" t="str">
        <f>IF(明細!AG595="","",明細!AG595)</f>
        <v/>
      </c>
      <c r="AH601" s="186" t="str">
        <f>IF(明細!AH595="","",明細!AH595)</f>
        <v/>
      </c>
      <c r="AI601" s="187" t="str">
        <f>IF(明細!AI595="","",明細!AI595)</f>
        <v/>
      </c>
      <c r="AJ601" s="296" t="str">
        <f>IF(明細!AJ595="","",明細!AJ595)</f>
        <v/>
      </c>
      <c r="AK601" s="297" t="str">
        <f>IF(明細!AK595="","",明細!AK595)</f>
        <v/>
      </c>
      <c r="AL601" s="298" t="str">
        <f>IF(明細!AL595="","",明細!AL595)</f>
        <v/>
      </c>
      <c r="AM601" s="299" t="str">
        <f>IF(明細!AM595="","",明細!AM595)</f>
        <v/>
      </c>
      <c r="AN601" s="300" t="str">
        <f>IF(明細!AN595="","",明細!AN595)</f>
        <v/>
      </c>
      <c r="AO601" s="300" t="str">
        <f>IF(明細!AO595="","",明細!AO595)</f>
        <v/>
      </c>
      <c r="AP601" s="300" t="str">
        <f>IF(明細!AP595="","",明細!AP595)</f>
        <v/>
      </c>
      <c r="AQ601" s="301" t="str">
        <f>IF(明細!AQ595="","",明細!AQ595)</f>
        <v/>
      </c>
      <c r="AR601" s="302" t="str">
        <f>IF(明細!AR595="","",明細!AR595)</f>
        <v/>
      </c>
      <c r="AU601" s="360"/>
      <c r="AV601" s="368"/>
      <c r="AW601" s="446" t="str">
        <f>IF(明細!AV595="","",明細!AV595)</f>
        <v/>
      </c>
      <c r="AX601" s="419" t="str">
        <f>IF(明細!AT595="","",明細!AT595)</f>
        <v/>
      </c>
      <c r="AY601" s="280" t="str">
        <f>IF($AX601="","",VLOOKUP($AX601,リスト!$CL:$CM,2,FALSE))</f>
        <v/>
      </c>
      <c r="AZ601" s="3"/>
      <c r="BA601" s="280" t="str">
        <f>IF(BB601="","",VLOOKUP(BB601,リスト!$K:$L,2,FALSE))</f>
        <v/>
      </c>
      <c r="BB601" s="3"/>
      <c r="BC601" s="3"/>
      <c r="BD601" s="87"/>
      <c r="BE601" s="280" t="str">
        <f>IF(BF601="","",VLOOKUP(BF601,リスト!$I:$J,2,FALSE))</f>
        <v/>
      </c>
      <c r="BF601" s="3"/>
      <c r="BG601" s="280" t="str">
        <f>IF(BH601="","",VLOOKUP(BH601,リスト!$M:$N,2,FALSE))</f>
        <v/>
      </c>
      <c r="BH601" s="282"/>
      <c r="BI601" s="280" t="str">
        <f>IF(BJ601="","",VLOOKUP(BJ601,リスト!$O:$P,2,FALSE))</f>
        <v/>
      </c>
      <c r="BJ601" s="24"/>
      <c r="BM601" s="451" t="str">
        <f>IF(明細!AV595="","",明細!AV595)</f>
        <v/>
      </c>
      <c r="BN601" s="453" t="str">
        <f>IF(明細!AT595="","",明細!AT595)</f>
        <v/>
      </c>
      <c r="BO601" s="280" t="str">
        <f>IF($BN601="","",VLOOKUP($BN601,リスト!$CL:$CM,2,FALSE))</f>
        <v/>
      </c>
      <c r="BP601" s="280" t="str">
        <f>IF(BQ601="","",VLOOKUP(BQ601,リスト!$K$5:$L$7,2,FALSE))</f>
        <v/>
      </c>
      <c r="BQ601" s="13"/>
      <c r="BR601" s="13"/>
      <c r="BS601" s="47"/>
      <c r="BT601" s="280" t="str">
        <f>IF(BU601="","",VLOOKUP(BU601,リスト!I592:J610,2,FALSE))</f>
        <v/>
      </c>
      <c r="BU601" s="13"/>
      <c r="BV601" s="13"/>
      <c r="BW601" s="282"/>
      <c r="BX601" s="282"/>
      <c r="BY601" s="280" t="str">
        <f>IF(BZ601="","",VLOOKUP(BZ601,リスト!$S$5:$T$6,2,FALSE))</f>
        <v/>
      </c>
      <c r="BZ601" s="3"/>
      <c r="CA601" s="3"/>
      <c r="CB601" s="81"/>
      <c r="CC601" s="280" t="str">
        <f t="shared" si="84"/>
        <v/>
      </c>
      <c r="CD601" s="83"/>
      <c r="CE601" s="83"/>
      <c r="CF601" s="83"/>
      <c r="CG601" s="83"/>
      <c r="CH601" s="282" t="str">
        <f t="shared" si="85"/>
        <v/>
      </c>
      <c r="CI601" s="83"/>
      <c r="CJ601" s="280" t="str">
        <f t="shared" si="86"/>
        <v/>
      </c>
      <c r="CK601" s="87"/>
      <c r="CL601" s="78"/>
      <c r="CM601" s="83"/>
      <c r="CN601" s="83"/>
      <c r="CO601" s="83"/>
      <c r="CP601" s="280" t="str">
        <f t="shared" si="91"/>
        <v/>
      </c>
      <c r="CQ601" s="81"/>
      <c r="CR601" s="280" t="str">
        <f t="shared" si="92"/>
        <v/>
      </c>
      <c r="CS601" s="3"/>
      <c r="CT601" s="3"/>
      <c r="CU601" s="280" t="str">
        <f>IF(CV601="","",VLOOKUP(CV601,リスト!$V$5:$W$6,2,FALSE))</f>
        <v/>
      </c>
      <c r="CV601" s="3"/>
      <c r="CW601" s="280" t="str">
        <f>IF(CX601="","",VLOOKUP(CX601,リスト!$X$5:$Y$6,2,FALSE))</f>
        <v/>
      </c>
      <c r="CX601" s="3"/>
      <c r="CY601" s="77"/>
      <c r="CZ601" s="77"/>
      <c r="DA601" s="75"/>
      <c r="DB601" s="75"/>
      <c r="DC601" s="75"/>
      <c r="DD601" s="75"/>
      <c r="DE601" s="280" t="str">
        <f>IF(DF601="","",VLOOKUP(DF601,リスト!$Z$5:$AA$10,2,FALSE))</f>
        <v/>
      </c>
      <c r="DF601" s="3"/>
      <c r="DG601" s="280" t="str">
        <f>IF(DH601="","",VLOOKUP(DH601,リスト!$AB$5:$AC$12,2,FALSE))</f>
        <v/>
      </c>
      <c r="DH601" s="63"/>
      <c r="DI601" s="280" t="str">
        <f>IF(DJ601="","",VLOOKUP(DJ601,リスト!$AD$5:$AE$7,2,FALSE))</f>
        <v/>
      </c>
      <c r="DJ601" s="3"/>
      <c r="DK601" s="280" t="str">
        <f>IF(DL601="","",VLOOKUP(DL601,リスト!$AF$5:$AG$10,2,FALSE))</f>
        <v/>
      </c>
      <c r="DL601" s="3"/>
      <c r="DM601" s="280" t="str">
        <f>IF(DN601="","",VLOOKUP(DN601,リスト!$AH$5:$AI$6,2,FALSE))</f>
        <v/>
      </c>
      <c r="DN601" s="3"/>
      <c r="DO601" s="280" t="str">
        <f>IF(DP601="","",VLOOKUP(DP601,リスト!$AJ$5:$AK$6,2,FALSE))</f>
        <v/>
      </c>
      <c r="DP601" s="3"/>
      <c r="DQ601" s="280" t="str">
        <f>IF(DR601="","",VLOOKUP(DR601,リスト!$AL$5:$AM$7,2,FALSE))</f>
        <v/>
      </c>
      <c r="DR601" s="3"/>
      <c r="DS601" s="13"/>
      <c r="DT601" s="85"/>
      <c r="DU601" s="85"/>
      <c r="DV601" s="281" t="str">
        <f>IF(DW601="","",VLOOKUP(DW601,リスト!$AN$5:$AO$6,2,FALSE))</f>
        <v/>
      </c>
      <c r="DW601" s="13"/>
      <c r="DX601" s="341"/>
      <c r="DY601" s="345"/>
      <c r="DZ601" s="341"/>
      <c r="EA601" s="345"/>
      <c r="EB601" s="280" t="str">
        <f>IF(EC601="","",VLOOKUP(EC601,リスト!$AW$5:$AX$8,2,FALSE))</f>
        <v/>
      </c>
      <c r="EC601" s="3"/>
      <c r="ED601" s="85"/>
      <c r="EE601" s="280" t="str">
        <f>IF(EF601="","",VLOOKUP(EF601,リスト!$AY$5:$AZ$10,2,FALSE))</f>
        <v/>
      </c>
      <c r="EF601" s="3"/>
      <c r="EG601" s="280" t="str">
        <f>IF(EH601="","",VLOOKUP(EH601,リスト!$BA$5:$BB$10,2,FALSE))</f>
        <v/>
      </c>
      <c r="EH601" s="3"/>
      <c r="EI601" s="280" t="str">
        <f>IF(EJ601="","",VLOOKUP(EJ601,リスト!$BC$5:$BD$10,2,FALSE))</f>
        <v/>
      </c>
      <c r="EJ601" s="3"/>
      <c r="EK601" s="280" t="str">
        <f>IF(EL601="","",VLOOKUP(EL601,リスト!$BE$5:$BF$10,2,FALSE))</f>
        <v/>
      </c>
      <c r="EL601" s="3"/>
      <c r="EM601" s="78"/>
      <c r="EN601" s="73"/>
      <c r="EO601" s="73"/>
      <c r="EP601" s="13"/>
      <c r="EQ601" s="13"/>
      <c r="ER601" s="280" t="str">
        <f>IF(ES601="","",VLOOKUP(ES601,リスト!$BG$5:$BH$10,2,FALSE))</f>
        <v/>
      </c>
      <c r="ES601" s="13"/>
      <c r="ET601" s="13"/>
      <c r="EU601" s="13"/>
      <c r="EV601" s="13"/>
      <c r="EW601" s="13"/>
      <c r="EX601" s="81"/>
      <c r="EY601" s="81"/>
      <c r="EZ601" s="26"/>
      <c r="FA601" s="281" t="str">
        <f>IF($EZ601="","",INDEX(リスト!$BI$5:$BJ$40,MATCH($EZ601,リスト!$BJ$5:$BJ$40,0),1))</f>
        <v/>
      </c>
      <c r="FB601" s="280" t="str">
        <f>IF(FC601="","",VLOOKUP(FC601,リスト!$BK:$BL,2,FALSE))</f>
        <v/>
      </c>
      <c r="FC601" s="13"/>
      <c r="FD601" s="331"/>
      <c r="FE601" s="3"/>
      <c r="FF601" s="280" t="str">
        <f>IF(FG601="","",VLOOKUP(FG601,リスト!$BO$5:$BP$6,2,FALSE))</f>
        <v/>
      </c>
      <c r="FG601" s="3"/>
      <c r="FH601" s="280" t="str">
        <f>IF(FI601="","",VLOOKUP(FI601,リスト!$BQ$5:$BR$8,2,FALSE))</f>
        <v/>
      </c>
      <c r="FI601" s="3"/>
      <c r="FJ601" s="282"/>
      <c r="FK601" s="280" t="str">
        <f>IF(FL601="","",VLOOKUP(FL601,リスト!$BS$5:$BT$6,2,FALSE))</f>
        <v/>
      </c>
      <c r="FL601" s="63"/>
      <c r="FM601" s="13"/>
      <c r="FN601" s="13"/>
      <c r="FO601" s="13"/>
      <c r="FP601" s="283" t="str">
        <f t="shared" si="87"/>
        <v/>
      </c>
      <c r="FQ601" s="283" t="str">
        <f t="shared" si="87"/>
        <v/>
      </c>
      <c r="FR601" s="13"/>
      <c r="FS601" s="85"/>
      <c r="FT601" s="85"/>
      <c r="FU601" s="281" t="str">
        <f t="shared" si="88"/>
        <v/>
      </c>
      <c r="FV601" s="280" t="str">
        <f>IF(FW601="","",VLOOKUP(FW601,リスト!$BV$5:$BW$10,2,FALSE))</f>
        <v/>
      </c>
      <c r="FW601" s="26"/>
      <c r="FX601" s="282" t="str">
        <f t="shared" si="89"/>
        <v/>
      </c>
      <c r="FY601" s="280" t="str">
        <f>IF(FZ601="","",VLOOKUP(FZ601,リスト!$BX$5:$BY$6,2,FALSE))</f>
        <v/>
      </c>
      <c r="FZ601" s="3"/>
      <c r="GA601" s="280" t="str">
        <f>IF(GB601="","",VLOOKUP(GB601,リスト!$BZ$5:$CA$6,2,FALSE))</f>
        <v/>
      </c>
      <c r="GB601" s="13"/>
      <c r="GC601" s="281" t="str">
        <f>IF(GD601="","",VLOOKUP(GD601,リスト!$CB$5:$CC$6,2,FALSE))</f>
        <v/>
      </c>
      <c r="GD601" s="13"/>
      <c r="GE601" s="13"/>
      <c r="GF601" s="13"/>
      <c r="GG601" s="75"/>
      <c r="GH601" s="281" t="str">
        <f t="shared" si="90"/>
        <v/>
      </c>
      <c r="GI601" s="128"/>
      <c r="GJ601" s="281" t="str">
        <f>IF(GK601="","",VLOOKUP(GK601,リスト!$CD$5:$CE$6,2,FALSE))</f>
        <v/>
      </c>
      <c r="GK601" s="13"/>
      <c r="GL601" s="281" t="str">
        <f>IF(GM601="","",VLOOKUP(GM601,リスト!$CF$5:$CG$5,2,FALSE))</f>
        <v/>
      </c>
      <c r="GM601" s="26"/>
      <c r="GN601" s="280" t="str">
        <f>IF(GO601="","",VLOOKUP(GO601,リスト!$CH$5:$CI$5,2,FALSE))</f>
        <v/>
      </c>
      <c r="GO601" s="284"/>
      <c r="GP601" s="284"/>
      <c r="GQ601" s="284"/>
      <c r="GR601" s="284"/>
      <c r="GS601" s="284"/>
      <c r="GT601" s="284"/>
      <c r="GU601" s="284"/>
      <c r="GV601" s="284"/>
      <c r="GW601" s="284"/>
      <c r="GX601" s="285"/>
    </row>
    <row r="602" spans="2:206" s="177" customFormat="1" ht="24.75" hidden="1" customHeight="1" outlineLevel="1">
      <c r="B602" s="286" t="str">
        <f>IF(明細!B596="","",明細!B596)</f>
        <v/>
      </c>
      <c r="C602" s="287" t="str">
        <f>IF(明細!C596="","",明細!C596)</f>
        <v/>
      </c>
      <c r="D602" s="265" t="str">
        <f>IF(明細!D596="","",明細!D596)</f>
        <v/>
      </c>
      <c r="E602" s="265" t="str">
        <f>IF(明細!E596="","",明細!E596)</f>
        <v/>
      </c>
      <c r="F602" s="265" t="str">
        <f>IF(明細!F596="","",明細!F596)</f>
        <v/>
      </c>
      <c r="G602" s="265" t="str">
        <f>IF(明細!G596="","",明細!G596)</f>
        <v/>
      </c>
      <c r="H602" s="265" t="str">
        <f>IF(明細!H596="","",明細!H596)</f>
        <v/>
      </c>
      <c r="I602" s="265" t="str">
        <f>IF(明細!I596="","",明細!I596)</f>
        <v/>
      </c>
      <c r="J602" s="265" t="str">
        <f>IF(明細!J596="","",明細!J596)</f>
        <v/>
      </c>
      <c r="K602" s="265" t="str">
        <f>IF(明細!K596="","",明細!K596)</f>
        <v/>
      </c>
      <c r="L602" s="265" t="str">
        <f>IF(明細!L596="","",明細!L596)</f>
        <v/>
      </c>
      <c r="M602" s="265" t="str">
        <f>IF(明細!M596="","",明細!M596)</f>
        <v/>
      </c>
      <c r="N602" s="265" t="str">
        <f>IF(明細!N596="","",明細!N596)</f>
        <v/>
      </c>
      <c r="O602" s="265" t="str">
        <f>IF(明細!O596="","",明細!O596)</f>
        <v/>
      </c>
      <c r="P602" s="265" t="str">
        <f>IF(明細!P596="","",明細!P596)</f>
        <v/>
      </c>
      <c r="Q602" s="265" t="str">
        <f>IF(明細!Q596="","",明細!Q596)</f>
        <v/>
      </c>
      <c r="R602" s="289" t="str">
        <f>IF(明細!R596="","",明細!R596)</f>
        <v/>
      </c>
      <c r="S602" s="291" t="str">
        <f>IF(明細!S596="","",明細!S596)</f>
        <v/>
      </c>
      <c r="T602" s="291" t="str">
        <f>IF(明細!T596="","",明細!T596)</f>
        <v/>
      </c>
      <c r="U602" s="291" t="str">
        <f>IF(明細!U596="","",明細!U596)</f>
        <v/>
      </c>
      <c r="V602" s="292" t="str">
        <f>IF(明細!V596="","",明細!V596)</f>
        <v>個</v>
      </c>
      <c r="W602" s="292" t="str">
        <f>IF(明細!W596="","",明細!W596)</f>
        <v/>
      </c>
      <c r="X602" s="293" t="str">
        <f>IF(明細!X596="","",明細!X596)</f>
        <v/>
      </c>
      <c r="Y602" s="134" t="str">
        <f>IF(明細!Y596="","",明細!Y596)</f>
        <v/>
      </c>
      <c r="Z602" s="135" t="str">
        <f>IF(明細!Z596="","",明細!Z596)</f>
        <v/>
      </c>
      <c r="AA602" s="134" t="str">
        <f>IF(明細!AA596="","",明細!AA596)</f>
        <v/>
      </c>
      <c r="AB602" s="303" t="str">
        <f>IF(明細!AB596="","",明細!AB596)</f>
        <v/>
      </c>
      <c r="AC602" s="134" t="str">
        <f>IF(明細!AC596="","",明細!AC596)</f>
        <v/>
      </c>
      <c r="AD602" s="183" t="str">
        <f>IF(明細!AD596="","",明細!AD596)</f>
        <v/>
      </c>
      <c r="AE602" s="184">
        <f>IF(明細!AE596="","",明細!AE596)</f>
        <v>0.1</v>
      </c>
      <c r="AF602" s="185" t="str">
        <f>IF(明細!AF596="","",明細!AF596)</f>
        <v/>
      </c>
      <c r="AG602" s="186" t="str">
        <f>IF(明細!AG596="","",明細!AG596)</f>
        <v/>
      </c>
      <c r="AH602" s="186" t="str">
        <f>IF(明細!AH596="","",明細!AH596)</f>
        <v/>
      </c>
      <c r="AI602" s="187" t="str">
        <f>IF(明細!AI596="","",明細!AI596)</f>
        <v/>
      </c>
      <c r="AJ602" s="296" t="str">
        <f>IF(明細!AJ596="","",明細!AJ596)</f>
        <v/>
      </c>
      <c r="AK602" s="297" t="str">
        <f>IF(明細!AK596="","",明細!AK596)</f>
        <v/>
      </c>
      <c r="AL602" s="298" t="str">
        <f>IF(明細!AL596="","",明細!AL596)</f>
        <v/>
      </c>
      <c r="AM602" s="299" t="str">
        <f>IF(明細!AM596="","",明細!AM596)</f>
        <v/>
      </c>
      <c r="AN602" s="300" t="str">
        <f>IF(明細!AN596="","",明細!AN596)</f>
        <v/>
      </c>
      <c r="AO602" s="300" t="str">
        <f>IF(明細!AO596="","",明細!AO596)</f>
        <v/>
      </c>
      <c r="AP602" s="300" t="str">
        <f>IF(明細!AP596="","",明細!AP596)</f>
        <v/>
      </c>
      <c r="AQ602" s="301" t="str">
        <f>IF(明細!AQ596="","",明細!AQ596)</f>
        <v/>
      </c>
      <c r="AR602" s="302" t="str">
        <f>IF(明細!AR596="","",明細!AR596)</f>
        <v/>
      </c>
      <c r="AU602" s="360"/>
      <c r="AV602" s="368"/>
      <c r="AW602" s="446" t="str">
        <f>IF(明細!AV596="","",明細!AV596)</f>
        <v/>
      </c>
      <c r="AX602" s="419" t="str">
        <f>IF(明細!AT596="","",明細!AT596)</f>
        <v/>
      </c>
      <c r="AY602" s="280" t="str">
        <f>IF($AX602="","",VLOOKUP($AX602,リスト!$CL:$CM,2,FALSE))</f>
        <v/>
      </c>
      <c r="AZ602" s="3"/>
      <c r="BA602" s="280" t="str">
        <f>IF(BB602="","",VLOOKUP(BB602,リスト!$K:$L,2,FALSE))</f>
        <v/>
      </c>
      <c r="BB602" s="3"/>
      <c r="BC602" s="3"/>
      <c r="BD602" s="87"/>
      <c r="BE602" s="280" t="str">
        <f>IF(BF602="","",VLOOKUP(BF602,リスト!$I:$J,2,FALSE))</f>
        <v/>
      </c>
      <c r="BF602" s="3"/>
      <c r="BG602" s="280" t="str">
        <f>IF(BH602="","",VLOOKUP(BH602,リスト!$M:$N,2,FALSE))</f>
        <v/>
      </c>
      <c r="BH602" s="282"/>
      <c r="BI602" s="280" t="str">
        <f>IF(BJ602="","",VLOOKUP(BJ602,リスト!$O:$P,2,FALSE))</f>
        <v/>
      </c>
      <c r="BJ602" s="24"/>
      <c r="BM602" s="451" t="str">
        <f>IF(明細!AV596="","",明細!AV596)</f>
        <v/>
      </c>
      <c r="BN602" s="453" t="str">
        <f>IF(明細!AT596="","",明細!AT596)</f>
        <v/>
      </c>
      <c r="BO602" s="280" t="str">
        <f>IF($BN602="","",VLOOKUP($BN602,リスト!$CL:$CM,2,FALSE))</f>
        <v/>
      </c>
      <c r="BP602" s="280" t="str">
        <f>IF(BQ602="","",VLOOKUP(BQ602,リスト!$K$5:$L$7,2,FALSE))</f>
        <v/>
      </c>
      <c r="BQ602" s="13"/>
      <c r="BR602" s="13"/>
      <c r="BS602" s="47"/>
      <c r="BT602" s="280" t="str">
        <f>IF(BU602="","",VLOOKUP(BU602,リスト!I593:J611,2,FALSE))</f>
        <v/>
      </c>
      <c r="BU602" s="13"/>
      <c r="BV602" s="13"/>
      <c r="BW602" s="282"/>
      <c r="BX602" s="282"/>
      <c r="BY602" s="280" t="str">
        <f>IF(BZ602="","",VLOOKUP(BZ602,リスト!$S$5:$T$6,2,FALSE))</f>
        <v/>
      </c>
      <c r="BZ602" s="3"/>
      <c r="CA602" s="3"/>
      <c r="CB602" s="81"/>
      <c r="CC602" s="280" t="str">
        <f t="shared" si="84"/>
        <v/>
      </c>
      <c r="CD602" s="83"/>
      <c r="CE602" s="83"/>
      <c r="CF602" s="83"/>
      <c r="CG602" s="83"/>
      <c r="CH602" s="282" t="str">
        <f t="shared" si="85"/>
        <v/>
      </c>
      <c r="CI602" s="83"/>
      <c r="CJ602" s="280" t="str">
        <f t="shared" si="86"/>
        <v/>
      </c>
      <c r="CK602" s="87"/>
      <c r="CL602" s="78"/>
      <c r="CM602" s="83"/>
      <c r="CN602" s="83"/>
      <c r="CO602" s="83"/>
      <c r="CP602" s="280" t="str">
        <f t="shared" si="91"/>
        <v/>
      </c>
      <c r="CQ602" s="81"/>
      <c r="CR602" s="280" t="str">
        <f t="shared" si="92"/>
        <v/>
      </c>
      <c r="CS602" s="3"/>
      <c r="CT602" s="3"/>
      <c r="CU602" s="280" t="str">
        <f>IF(CV602="","",VLOOKUP(CV602,リスト!$V$5:$W$6,2,FALSE))</f>
        <v/>
      </c>
      <c r="CV602" s="3"/>
      <c r="CW602" s="280" t="str">
        <f>IF(CX602="","",VLOOKUP(CX602,リスト!$X$5:$Y$6,2,FALSE))</f>
        <v/>
      </c>
      <c r="CX602" s="3"/>
      <c r="CY602" s="77"/>
      <c r="CZ602" s="77"/>
      <c r="DA602" s="75"/>
      <c r="DB602" s="75"/>
      <c r="DC602" s="75"/>
      <c r="DD602" s="75"/>
      <c r="DE602" s="280" t="str">
        <f>IF(DF602="","",VLOOKUP(DF602,リスト!$Z$5:$AA$10,2,FALSE))</f>
        <v/>
      </c>
      <c r="DF602" s="3"/>
      <c r="DG602" s="280" t="str">
        <f>IF(DH602="","",VLOOKUP(DH602,リスト!$AB$5:$AC$12,2,FALSE))</f>
        <v/>
      </c>
      <c r="DH602" s="63"/>
      <c r="DI602" s="280" t="str">
        <f>IF(DJ602="","",VLOOKUP(DJ602,リスト!$AD$5:$AE$7,2,FALSE))</f>
        <v/>
      </c>
      <c r="DJ602" s="3"/>
      <c r="DK602" s="280" t="str">
        <f>IF(DL602="","",VLOOKUP(DL602,リスト!$AF$5:$AG$10,2,FALSE))</f>
        <v/>
      </c>
      <c r="DL602" s="3"/>
      <c r="DM602" s="280" t="str">
        <f>IF(DN602="","",VLOOKUP(DN602,リスト!$AH$5:$AI$6,2,FALSE))</f>
        <v/>
      </c>
      <c r="DN602" s="3"/>
      <c r="DO602" s="280" t="str">
        <f>IF(DP602="","",VLOOKUP(DP602,リスト!$AJ$5:$AK$6,2,FALSE))</f>
        <v/>
      </c>
      <c r="DP602" s="3"/>
      <c r="DQ602" s="280" t="str">
        <f>IF(DR602="","",VLOOKUP(DR602,リスト!$AL$5:$AM$7,2,FALSE))</f>
        <v/>
      </c>
      <c r="DR602" s="3"/>
      <c r="DS602" s="13"/>
      <c r="DT602" s="85"/>
      <c r="DU602" s="85"/>
      <c r="DV602" s="281" t="str">
        <f>IF(DW602="","",VLOOKUP(DW602,リスト!$AN$5:$AO$6,2,FALSE))</f>
        <v/>
      </c>
      <c r="DW602" s="13"/>
      <c r="DX602" s="341"/>
      <c r="DY602" s="345"/>
      <c r="DZ602" s="341"/>
      <c r="EA602" s="345"/>
      <c r="EB602" s="280" t="str">
        <f>IF(EC602="","",VLOOKUP(EC602,リスト!$AW$5:$AX$8,2,FALSE))</f>
        <v/>
      </c>
      <c r="EC602" s="3"/>
      <c r="ED602" s="85"/>
      <c r="EE602" s="280" t="str">
        <f>IF(EF602="","",VLOOKUP(EF602,リスト!$AY$5:$AZ$10,2,FALSE))</f>
        <v/>
      </c>
      <c r="EF602" s="3"/>
      <c r="EG602" s="280" t="str">
        <f>IF(EH602="","",VLOOKUP(EH602,リスト!$BA$5:$BB$10,2,FALSE))</f>
        <v/>
      </c>
      <c r="EH602" s="3"/>
      <c r="EI602" s="280" t="str">
        <f>IF(EJ602="","",VLOOKUP(EJ602,リスト!$BC$5:$BD$10,2,FALSE))</f>
        <v/>
      </c>
      <c r="EJ602" s="3"/>
      <c r="EK602" s="280" t="str">
        <f>IF(EL602="","",VLOOKUP(EL602,リスト!$BE$5:$BF$10,2,FALSE))</f>
        <v/>
      </c>
      <c r="EL602" s="3"/>
      <c r="EM602" s="78"/>
      <c r="EN602" s="73"/>
      <c r="EO602" s="73"/>
      <c r="EP602" s="13"/>
      <c r="EQ602" s="13"/>
      <c r="ER602" s="280" t="str">
        <f>IF(ES602="","",VLOOKUP(ES602,リスト!$BG$5:$BH$10,2,FALSE))</f>
        <v/>
      </c>
      <c r="ES602" s="13"/>
      <c r="ET602" s="13"/>
      <c r="EU602" s="13"/>
      <c r="EV602" s="13"/>
      <c r="EW602" s="13"/>
      <c r="EX602" s="81"/>
      <c r="EY602" s="81"/>
      <c r="EZ602" s="26"/>
      <c r="FA602" s="281" t="str">
        <f>IF($EZ602="","",INDEX(リスト!$BI$5:$BJ$40,MATCH($EZ602,リスト!$BJ$5:$BJ$40,0),1))</f>
        <v/>
      </c>
      <c r="FB602" s="280" t="str">
        <f>IF(FC602="","",VLOOKUP(FC602,リスト!$BK:$BL,2,FALSE))</f>
        <v/>
      </c>
      <c r="FC602" s="13"/>
      <c r="FD602" s="331"/>
      <c r="FE602" s="3"/>
      <c r="FF602" s="280" t="str">
        <f>IF(FG602="","",VLOOKUP(FG602,リスト!$BO$5:$BP$6,2,FALSE))</f>
        <v/>
      </c>
      <c r="FG602" s="3"/>
      <c r="FH602" s="280" t="str">
        <f>IF(FI602="","",VLOOKUP(FI602,リスト!$BQ$5:$BR$8,2,FALSE))</f>
        <v/>
      </c>
      <c r="FI602" s="3"/>
      <c r="FJ602" s="282"/>
      <c r="FK602" s="280" t="str">
        <f>IF(FL602="","",VLOOKUP(FL602,リスト!$BS$5:$BT$6,2,FALSE))</f>
        <v/>
      </c>
      <c r="FL602" s="63"/>
      <c r="FM602" s="13"/>
      <c r="FN602" s="13"/>
      <c r="FO602" s="13"/>
      <c r="FP602" s="283" t="str">
        <f t="shared" si="87"/>
        <v/>
      </c>
      <c r="FQ602" s="283" t="str">
        <f t="shared" si="87"/>
        <v/>
      </c>
      <c r="FR602" s="13"/>
      <c r="FS602" s="85"/>
      <c r="FT602" s="85"/>
      <c r="FU602" s="281" t="str">
        <f t="shared" si="88"/>
        <v/>
      </c>
      <c r="FV602" s="280" t="str">
        <f>IF(FW602="","",VLOOKUP(FW602,リスト!$BV$5:$BW$10,2,FALSE))</f>
        <v/>
      </c>
      <c r="FW602" s="26"/>
      <c r="FX602" s="282" t="str">
        <f t="shared" si="89"/>
        <v/>
      </c>
      <c r="FY602" s="280" t="str">
        <f>IF(FZ602="","",VLOOKUP(FZ602,リスト!$BX$5:$BY$6,2,FALSE))</f>
        <v/>
      </c>
      <c r="FZ602" s="3"/>
      <c r="GA602" s="280" t="str">
        <f>IF(GB602="","",VLOOKUP(GB602,リスト!$BZ$5:$CA$6,2,FALSE))</f>
        <v/>
      </c>
      <c r="GB602" s="13"/>
      <c r="GC602" s="281" t="str">
        <f>IF(GD602="","",VLOOKUP(GD602,リスト!$CB$5:$CC$6,2,FALSE))</f>
        <v/>
      </c>
      <c r="GD602" s="13"/>
      <c r="GE602" s="13"/>
      <c r="GF602" s="13"/>
      <c r="GG602" s="75"/>
      <c r="GH602" s="281" t="str">
        <f t="shared" si="90"/>
        <v/>
      </c>
      <c r="GI602" s="128"/>
      <c r="GJ602" s="281" t="str">
        <f>IF(GK602="","",VLOOKUP(GK602,リスト!$CD$5:$CE$6,2,FALSE))</f>
        <v/>
      </c>
      <c r="GK602" s="13"/>
      <c r="GL602" s="281" t="str">
        <f>IF(GM602="","",VLOOKUP(GM602,リスト!$CF$5:$CG$5,2,FALSE))</f>
        <v/>
      </c>
      <c r="GM602" s="26"/>
      <c r="GN602" s="280" t="str">
        <f>IF(GO602="","",VLOOKUP(GO602,リスト!$CH$5:$CI$5,2,FALSE))</f>
        <v/>
      </c>
      <c r="GO602" s="284"/>
      <c r="GP602" s="284"/>
      <c r="GQ602" s="284"/>
      <c r="GR602" s="284"/>
      <c r="GS602" s="284"/>
      <c r="GT602" s="284"/>
      <c r="GU602" s="284"/>
      <c r="GV602" s="284"/>
      <c r="GW602" s="284"/>
      <c r="GX602" s="285"/>
    </row>
    <row r="603" spans="2:206" s="177" customFormat="1" ht="24.75" hidden="1" customHeight="1" outlineLevel="1">
      <c r="B603" s="286" t="str">
        <f>IF(明細!B597="","",明細!B597)</f>
        <v/>
      </c>
      <c r="C603" s="287" t="str">
        <f>IF(明細!C597="","",明細!C597)</f>
        <v/>
      </c>
      <c r="D603" s="265" t="str">
        <f>IF(明細!D597="","",明細!D597)</f>
        <v/>
      </c>
      <c r="E603" s="265" t="str">
        <f>IF(明細!E597="","",明細!E597)</f>
        <v/>
      </c>
      <c r="F603" s="265" t="str">
        <f>IF(明細!F597="","",明細!F597)</f>
        <v/>
      </c>
      <c r="G603" s="265" t="str">
        <f>IF(明細!G597="","",明細!G597)</f>
        <v/>
      </c>
      <c r="H603" s="265" t="str">
        <f>IF(明細!H597="","",明細!H597)</f>
        <v/>
      </c>
      <c r="I603" s="265" t="str">
        <f>IF(明細!I597="","",明細!I597)</f>
        <v/>
      </c>
      <c r="J603" s="265" t="str">
        <f>IF(明細!J597="","",明細!J597)</f>
        <v/>
      </c>
      <c r="K603" s="265" t="str">
        <f>IF(明細!K597="","",明細!K597)</f>
        <v/>
      </c>
      <c r="L603" s="265" t="str">
        <f>IF(明細!L597="","",明細!L597)</f>
        <v/>
      </c>
      <c r="M603" s="265" t="str">
        <f>IF(明細!M597="","",明細!M597)</f>
        <v/>
      </c>
      <c r="N603" s="265" t="str">
        <f>IF(明細!N597="","",明細!N597)</f>
        <v/>
      </c>
      <c r="O603" s="265" t="str">
        <f>IF(明細!O597="","",明細!O597)</f>
        <v/>
      </c>
      <c r="P603" s="265" t="str">
        <f>IF(明細!P597="","",明細!P597)</f>
        <v/>
      </c>
      <c r="Q603" s="265" t="str">
        <f>IF(明細!Q597="","",明細!Q597)</f>
        <v/>
      </c>
      <c r="R603" s="289" t="str">
        <f>IF(明細!R597="","",明細!R597)</f>
        <v/>
      </c>
      <c r="S603" s="291" t="str">
        <f>IF(明細!S597="","",明細!S597)</f>
        <v/>
      </c>
      <c r="T603" s="291" t="str">
        <f>IF(明細!T597="","",明細!T597)</f>
        <v/>
      </c>
      <c r="U603" s="291" t="str">
        <f>IF(明細!U597="","",明細!U597)</f>
        <v/>
      </c>
      <c r="V603" s="292" t="str">
        <f>IF(明細!V597="","",明細!V597)</f>
        <v>個</v>
      </c>
      <c r="W603" s="292" t="str">
        <f>IF(明細!W597="","",明細!W597)</f>
        <v/>
      </c>
      <c r="X603" s="293" t="str">
        <f>IF(明細!X597="","",明細!X597)</f>
        <v/>
      </c>
      <c r="Y603" s="134" t="str">
        <f>IF(明細!Y597="","",明細!Y597)</f>
        <v/>
      </c>
      <c r="Z603" s="135" t="str">
        <f>IF(明細!Z597="","",明細!Z597)</f>
        <v/>
      </c>
      <c r="AA603" s="134" t="str">
        <f>IF(明細!AA597="","",明細!AA597)</f>
        <v/>
      </c>
      <c r="AB603" s="303" t="str">
        <f>IF(明細!AB597="","",明細!AB597)</f>
        <v/>
      </c>
      <c r="AC603" s="134" t="str">
        <f>IF(明細!AC597="","",明細!AC597)</f>
        <v/>
      </c>
      <c r="AD603" s="183" t="str">
        <f>IF(明細!AD597="","",明細!AD597)</f>
        <v/>
      </c>
      <c r="AE603" s="184">
        <f>IF(明細!AE597="","",明細!AE597)</f>
        <v>0.1</v>
      </c>
      <c r="AF603" s="185" t="str">
        <f>IF(明細!AF597="","",明細!AF597)</f>
        <v/>
      </c>
      <c r="AG603" s="186" t="str">
        <f>IF(明細!AG597="","",明細!AG597)</f>
        <v/>
      </c>
      <c r="AH603" s="186" t="str">
        <f>IF(明細!AH597="","",明細!AH597)</f>
        <v/>
      </c>
      <c r="AI603" s="187" t="str">
        <f>IF(明細!AI597="","",明細!AI597)</f>
        <v/>
      </c>
      <c r="AJ603" s="296" t="str">
        <f>IF(明細!AJ597="","",明細!AJ597)</f>
        <v/>
      </c>
      <c r="AK603" s="297" t="str">
        <f>IF(明細!AK597="","",明細!AK597)</f>
        <v/>
      </c>
      <c r="AL603" s="298" t="str">
        <f>IF(明細!AL597="","",明細!AL597)</f>
        <v/>
      </c>
      <c r="AM603" s="299" t="str">
        <f>IF(明細!AM597="","",明細!AM597)</f>
        <v/>
      </c>
      <c r="AN603" s="300" t="str">
        <f>IF(明細!AN597="","",明細!AN597)</f>
        <v/>
      </c>
      <c r="AO603" s="300" t="str">
        <f>IF(明細!AO597="","",明細!AO597)</f>
        <v/>
      </c>
      <c r="AP603" s="300" t="str">
        <f>IF(明細!AP597="","",明細!AP597)</f>
        <v/>
      </c>
      <c r="AQ603" s="301" t="str">
        <f>IF(明細!AQ597="","",明細!AQ597)</f>
        <v/>
      </c>
      <c r="AR603" s="302" t="str">
        <f>IF(明細!AR597="","",明細!AR597)</f>
        <v/>
      </c>
      <c r="AU603" s="360"/>
      <c r="AV603" s="368"/>
      <c r="AW603" s="446" t="str">
        <f>IF(明細!AV597="","",明細!AV597)</f>
        <v/>
      </c>
      <c r="AX603" s="419" t="str">
        <f>IF(明細!AT597="","",明細!AT597)</f>
        <v/>
      </c>
      <c r="AY603" s="280" t="str">
        <f>IF($AX603="","",VLOOKUP($AX603,リスト!$CL:$CM,2,FALSE))</f>
        <v/>
      </c>
      <c r="AZ603" s="3"/>
      <c r="BA603" s="280" t="str">
        <f>IF(BB603="","",VLOOKUP(BB603,リスト!$K:$L,2,FALSE))</f>
        <v/>
      </c>
      <c r="BB603" s="3"/>
      <c r="BC603" s="3"/>
      <c r="BD603" s="87"/>
      <c r="BE603" s="280" t="str">
        <f>IF(BF603="","",VLOOKUP(BF603,リスト!$I:$J,2,FALSE))</f>
        <v/>
      </c>
      <c r="BF603" s="3"/>
      <c r="BG603" s="280" t="str">
        <f>IF(BH603="","",VLOOKUP(BH603,リスト!$M:$N,2,FALSE))</f>
        <v/>
      </c>
      <c r="BH603" s="282"/>
      <c r="BI603" s="280" t="str">
        <f>IF(BJ603="","",VLOOKUP(BJ603,リスト!$O:$P,2,FALSE))</f>
        <v/>
      </c>
      <c r="BJ603" s="24"/>
      <c r="BM603" s="451" t="str">
        <f>IF(明細!AV597="","",明細!AV597)</f>
        <v/>
      </c>
      <c r="BN603" s="453" t="str">
        <f>IF(明細!AT597="","",明細!AT597)</f>
        <v/>
      </c>
      <c r="BO603" s="280" t="str">
        <f>IF($BN603="","",VLOOKUP($BN603,リスト!$CL:$CM,2,FALSE))</f>
        <v/>
      </c>
      <c r="BP603" s="280" t="str">
        <f>IF(BQ603="","",VLOOKUP(BQ603,リスト!$K$5:$L$7,2,FALSE))</f>
        <v/>
      </c>
      <c r="BQ603" s="13"/>
      <c r="BR603" s="13"/>
      <c r="BS603" s="47"/>
      <c r="BT603" s="280" t="str">
        <f>IF(BU603="","",VLOOKUP(BU603,リスト!I594:J612,2,FALSE))</f>
        <v/>
      </c>
      <c r="BU603" s="13"/>
      <c r="BV603" s="13"/>
      <c r="BW603" s="282"/>
      <c r="BX603" s="282"/>
      <c r="BY603" s="280" t="str">
        <f>IF(BZ603="","",VLOOKUP(BZ603,リスト!$S$5:$T$6,2,FALSE))</f>
        <v/>
      </c>
      <c r="BZ603" s="3"/>
      <c r="CA603" s="3"/>
      <c r="CB603" s="81"/>
      <c r="CC603" s="280" t="str">
        <f t="shared" si="84"/>
        <v/>
      </c>
      <c r="CD603" s="83"/>
      <c r="CE603" s="83"/>
      <c r="CF603" s="83"/>
      <c r="CG603" s="83"/>
      <c r="CH603" s="282" t="str">
        <f t="shared" si="85"/>
        <v/>
      </c>
      <c r="CI603" s="83"/>
      <c r="CJ603" s="280" t="str">
        <f t="shared" si="86"/>
        <v/>
      </c>
      <c r="CK603" s="87"/>
      <c r="CL603" s="78"/>
      <c r="CM603" s="83"/>
      <c r="CN603" s="83"/>
      <c r="CO603" s="83"/>
      <c r="CP603" s="280" t="str">
        <f t="shared" si="91"/>
        <v/>
      </c>
      <c r="CQ603" s="81"/>
      <c r="CR603" s="280" t="str">
        <f t="shared" si="92"/>
        <v/>
      </c>
      <c r="CS603" s="3"/>
      <c r="CT603" s="3"/>
      <c r="CU603" s="280" t="str">
        <f>IF(CV603="","",VLOOKUP(CV603,リスト!$V$5:$W$6,2,FALSE))</f>
        <v/>
      </c>
      <c r="CV603" s="3"/>
      <c r="CW603" s="280" t="str">
        <f>IF(CX603="","",VLOOKUP(CX603,リスト!$X$5:$Y$6,2,FALSE))</f>
        <v/>
      </c>
      <c r="CX603" s="3"/>
      <c r="CY603" s="77"/>
      <c r="CZ603" s="77"/>
      <c r="DA603" s="75"/>
      <c r="DB603" s="75"/>
      <c r="DC603" s="75"/>
      <c r="DD603" s="75"/>
      <c r="DE603" s="280" t="str">
        <f>IF(DF603="","",VLOOKUP(DF603,リスト!$Z$5:$AA$10,2,FALSE))</f>
        <v/>
      </c>
      <c r="DF603" s="3"/>
      <c r="DG603" s="280" t="str">
        <f>IF(DH603="","",VLOOKUP(DH603,リスト!$AB$5:$AC$12,2,FALSE))</f>
        <v/>
      </c>
      <c r="DH603" s="63"/>
      <c r="DI603" s="280" t="str">
        <f>IF(DJ603="","",VLOOKUP(DJ603,リスト!$AD$5:$AE$7,2,FALSE))</f>
        <v/>
      </c>
      <c r="DJ603" s="3"/>
      <c r="DK603" s="280" t="str">
        <f>IF(DL603="","",VLOOKUP(DL603,リスト!$AF$5:$AG$10,2,FALSE))</f>
        <v/>
      </c>
      <c r="DL603" s="3"/>
      <c r="DM603" s="280" t="str">
        <f>IF(DN603="","",VLOOKUP(DN603,リスト!$AH$5:$AI$6,2,FALSE))</f>
        <v/>
      </c>
      <c r="DN603" s="3"/>
      <c r="DO603" s="280" t="str">
        <f>IF(DP603="","",VLOOKUP(DP603,リスト!$AJ$5:$AK$6,2,FALSE))</f>
        <v/>
      </c>
      <c r="DP603" s="3"/>
      <c r="DQ603" s="280" t="str">
        <f>IF(DR603="","",VLOOKUP(DR603,リスト!$AL$5:$AM$7,2,FALSE))</f>
        <v/>
      </c>
      <c r="DR603" s="3"/>
      <c r="DS603" s="13"/>
      <c r="DT603" s="85"/>
      <c r="DU603" s="85"/>
      <c r="DV603" s="281" t="str">
        <f>IF(DW603="","",VLOOKUP(DW603,リスト!$AN$5:$AO$6,2,FALSE))</f>
        <v/>
      </c>
      <c r="DW603" s="13"/>
      <c r="DX603" s="341"/>
      <c r="DY603" s="345"/>
      <c r="DZ603" s="341"/>
      <c r="EA603" s="345"/>
      <c r="EB603" s="280" t="str">
        <f>IF(EC603="","",VLOOKUP(EC603,リスト!$AW$5:$AX$8,2,FALSE))</f>
        <v/>
      </c>
      <c r="EC603" s="3"/>
      <c r="ED603" s="85"/>
      <c r="EE603" s="280" t="str">
        <f>IF(EF603="","",VLOOKUP(EF603,リスト!$AY$5:$AZ$10,2,FALSE))</f>
        <v/>
      </c>
      <c r="EF603" s="3"/>
      <c r="EG603" s="280" t="str">
        <f>IF(EH603="","",VLOOKUP(EH603,リスト!$BA$5:$BB$10,2,FALSE))</f>
        <v/>
      </c>
      <c r="EH603" s="3"/>
      <c r="EI603" s="280" t="str">
        <f>IF(EJ603="","",VLOOKUP(EJ603,リスト!$BC$5:$BD$10,2,FALSE))</f>
        <v/>
      </c>
      <c r="EJ603" s="3"/>
      <c r="EK603" s="280" t="str">
        <f>IF(EL603="","",VLOOKUP(EL603,リスト!$BE$5:$BF$10,2,FALSE))</f>
        <v/>
      </c>
      <c r="EL603" s="3"/>
      <c r="EM603" s="78"/>
      <c r="EN603" s="73"/>
      <c r="EO603" s="73"/>
      <c r="EP603" s="13"/>
      <c r="EQ603" s="13"/>
      <c r="ER603" s="280" t="str">
        <f>IF(ES603="","",VLOOKUP(ES603,リスト!$BG$5:$BH$10,2,FALSE))</f>
        <v/>
      </c>
      <c r="ES603" s="13"/>
      <c r="ET603" s="13"/>
      <c r="EU603" s="13"/>
      <c r="EV603" s="13"/>
      <c r="EW603" s="13"/>
      <c r="EX603" s="81"/>
      <c r="EY603" s="81"/>
      <c r="EZ603" s="26"/>
      <c r="FA603" s="281" t="str">
        <f>IF($EZ603="","",INDEX(リスト!$BI$5:$BJ$40,MATCH($EZ603,リスト!$BJ$5:$BJ$40,0),1))</f>
        <v/>
      </c>
      <c r="FB603" s="280" t="str">
        <f>IF(FC603="","",VLOOKUP(FC603,リスト!$BK:$BL,2,FALSE))</f>
        <v/>
      </c>
      <c r="FC603" s="13"/>
      <c r="FD603" s="331"/>
      <c r="FE603" s="3"/>
      <c r="FF603" s="280" t="str">
        <f>IF(FG603="","",VLOOKUP(FG603,リスト!$BO$5:$BP$6,2,FALSE))</f>
        <v/>
      </c>
      <c r="FG603" s="3"/>
      <c r="FH603" s="280" t="str">
        <f>IF(FI603="","",VLOOKUP(FI603,リスト!$BQ$5:$BR$8,2,FALSE))</f>
        <v/>
      </c>
      <c r="FI603" s="3"/>
      <c r="FJ603" s="282"/>
      <c r="FK603" s="280" t="str">
        <f>IF(FL603="","",VLOOKUP(FL603,リスト!$BS$5:$BT$6,2,FALSE))</f>
        <v/>
      </c>
      <c r="FL603" s="63"/>
      <c r="FM603" s="13"/>
      <c r="FN603" s="13"/>
      <c r="FO603" s="13"/>
      <c r="FP603" s="283" t="str">
        <f t="shared" si="87"/>
        <v/>
      </c>
      <c r="FQ603" s="283" t="str">
        <f t="shared" si="87"/>
        <v/>
      </c>
      <c r="FR603" s="13"/>
      <c r="FS603" s="85"/>
      <c r="FT603" s="85"/>
      <c r="FU603" s="281" t="str">
        <f t="shared" si="88"/>
        <v/>
      </c>
      <c r="FV603" s="280" t="str">
        <f>IF(FW603="","",VLOOKUP(FW603,リスト!$BV$5:$BW$10,2,FALSE))</f>
        <v/>
      </c>
      <c r="FW603" s="26"/>
      <c r="FX603" s="282" t="str">
        <f t="shared" si="89"/>
        <v/>
      </c>
      <c r="FY603" s="280" t="str">
        <f>IF(FZ603="","",VLOOKUP(FZ603,リスト!$BX$5:$BY$6,2,FALSE))</f>
        <v/>
      </c>
      <c r="FZ603" s="3"/>
      <c r="GA603" s="280" t="str">
        <f>IF(GB603="","",VLOOKUP(GB603,リスト!$BZ$5:$CA$6,2,FALSE))</f>
        <v/>
      </c>
      <c r="GB603" s="13"/>
      <c r="GC603" s="281" t="str">
        <f>IF(GD603="","",VLOOKUP(GD603,リスト!$CB$5:$CC$6,2,FALSE))</f>
        <v/>
      </c>
      <c r="GD603" s="13"/>
      <c r="GE603" s="13"/>
      <c r="GF603" s="13"/>
      <c r="GG603" s="75"/>
      <c r="GH603" s="281" t="str">
        <f t="shared" si="90"/>
        <v/>
      </c>
      <c r="GI603" s="128"/>
      <c r="GJ603" s="281" t="str">
        <f>IF(GK603="","",VLOOKUP(GK603,リスト!$CD$5:$CE$6,2,FALSE))</f>
        <v/>
      </c>
      <c r="GK603" s="13"/>
      <c r="GL603" s="281" t="str">
        <f>IF(GM603="","",VLOOKUP(GM603,リスト!$CF$5:$CG$5,2,FALSE))</f>
        <v/>
      </c>
      <c r="GM603" s="26"/>
      <c r="GN603" s="280" t="str">
        <f>IF(GO603="","",VLOOKUP(GO603,リスト!$CH$5:$CI$5,2,FALSE))</f>
        <v/>
      </c>
      <c r="GO603" s="284"/>
      <c r="GP603" s="284"/>
      <c r="GQ603" s="284"/>
      <c r="GR603" s="284"/>
      <c r="GS603" s="284"/>
      <c r="GT603" s="284"/>
      <c r="GU603" s="284"/>
      <c r="GV603" s="284"/>
      <c r="GW603" s="284"/>
      <c r="GX603" s="285"/>
    </row>
    <row r="604" spans="2:206" s="177" customFormat="1" ht="24.75" hidden="1" customHeight="1" outlineLevel="1">
      <c r="B604" s="286" t="str">
        <f>IF(明細!B598="","",明細!B598)</f>
        <v/>
      </c>
      <c r="C604" s="287" t="str">
        <f>IF(明細!C598="","",明細!C598)</f>
        <v/>
      </c>
      <c r="D604" s="265" t="str">
        <f>IF(明細!D598="","",明細!D598)</f>
        <v/>
      </c>
      <c r="E604" s="265" t="str">
        <f>IF(明細!E598="","",明細!E598)</f>
        <v/>
      </c>
      <c r="F604" s="265" t="str">
        <f>IF(明細!F598="","",明細!F598)</f>
        <v/>
      </c>
      <c r="G604" s="265" t="str">
        <f>IF(明細!G598="","",明細!G598)</f>
        <v/>
      </c>
      <c r="H604" s="265" t="str">
        <f>IF(明細!H598="","",明細!H598)</f>
        <v/>
      </c>
      <c r="I604" s="265" t="str">
        <f>IF(明細!I598="","",明細!I598)</f>
        <v/>
      </c>
      <c r="J604" s="265" t="str">
        <f>IF(明細!J598="","",明細!J598)</f>
        <v/>
      </c>
      <c r="K604" s="265" t="str">
        <f>IF(明細!K598="","",明細!K598)</f>
        <v/>
      </c>
      <c r="L604" s="265" t="str">
        <f>IF(明細!L598="","",明細!L598)</f>
        <v/>
      </c>
      <c r="M604" s="265" t="str">
        <f>IF(明細!M598="","",明細!M598)</f>
        <v/>
      </c>
      <c r="N604" s="265" t="str">
        <f>IF(明細!N598="","",明細!N598)</f>
        <v/>
      </c>
      <c r="O604" s="265" t="str">
        <f>IF(明細!O598="","",明細!O598)</f>
        <v/>
      </c>
      <c r="P604" s="265" t="str">
        <f>IF(明細!P598="","",明細!P598)</f>
        <v/>
      </c>
      <c r="Q604" s="265" t="str">
        <f>IF(明細!Q598="","",明細!Q598)</f>
        <v/>
      </c>
      <c r="R604" s="289" t="str">
        <f>IF(明細!R598="","",明細!R598)</f>
        <v/>
      </c>
      <c r="S604" s="291" t="str">
        <f>IF(明細!S598="","",明細!S598)</f>
        <v/>
      </c>
      <c r="T604" s="291" t="str">
        <f>IF(明細!T598="","",明細!T598)</f>
        <v/>
      </c>
      <c r="U604" s="291" t="str">
        <f>IF(明細!U598="","",明細!U598)</f>
        <v/>
      </c>
      <c r="V604" s="292" t="str">
        <f>IF(明細!V598="","",明細!V598)</f>
        <v>個</v>
      </c>
      <c r="W604" s="292" t="str">
        <f>IF(明細!W598="","",明細!W598)</f>
        <v/>
      </c>
      <c r="X604" s="293" t="str">
        <f>IF(明細!X598="","",明細!X598)</f>
        <v/>
      </c>
      <c r="Y604" s="134" t="str">
        <f>IF(明細!Y598="","",明細!Y598)</f>
        <v/>
      </c>
      <c r="Z604" s="135" t="str">
        <f>IF(明細!Z598="","",明細!Z598)</f>
        <v/>
      </c>
      <c r="AA604" s="134" t="str">
        <f>IF(明細!AA598="","",明細!AA598)</f>
        <v/>
      </c>
      <c r="AB604" s="303" t="str">
        <f>IF(明細!AB598="","",明細!AB598)</f>
        <v/>
      </c>
      <c r="AC604" s="134" t="str">
        <f>IF(明細!AC598="","",明細!AC598)</f>
        <v/>
      </c>
      <c r="AD604" s="183" t="str">
        <f>IF(明細!AD598="","",明細!AD598)</f>
        <v/>
      </c>
      <c r="AE604" s="184">
        <f>IF(明細!AE598="","",明細!AE598)</f>
        <v>0.1</v>
      </c>
      <c r="AF604" s="185" t="str">
        <f>IF(明細!AF598="","",明細!AF598)</f>
        <v/>
      </c>
      <c r="AG604" s="186" t="str">
        <f>IF(明細!AG598="","",明細!AG598)</f>
        <v/>
      </c>
      <c r="AH604" s="186" t="str">
        <f>IF(明細!AH598="","",明細!AH598)</f>
        <v/>
      </c>
      <c r="AI604" s="187" t="str">
        <f>IF(明細!AI598="","",明細!AI598)</f>
        <v/>
      </c>
      <c r="AJ604" s="296" t="str">
        <f>IF(明細!AJ598="","",明細!AJ598)</f>
        <v/>
      </c>
      <c r="AK604" s="297" t="str">
        <f>IF(明細!AK598="","",明細!AK598)</f>
        <v/>
      </c>
      <c r="AL604" s="298" t="str">
        <f>IF(明細!AL598="","",明細!AL598)</f>
        <v/>
      </c>
      <c r="AM604" s="299" t="str">
        <f>IF(明細!AM598="","",明細!AM598)</f>
        <v/>
      </c>
      <c r="AN604" s="300" t="str">
        <f>IF(明細!AN598="","",明細!AN598)</f>
        <v/>
      </c>
      <c r="AO604" s="300" t="str">
        <f>IF(明細!AO598="","",明細!AO598)</f>
        <v/>
      </c>
      <c r="AP604" s="300" t="str">
        <f>IF(明細!AP598="","",明細!AP598)</f>
        <v/>
      </c>
      <c r="AQ604" s="301" t="str">
        <f>IF(明細!AQ598="","",明細!AQ598)</f>
        <v/>
      </c>
      <c r="AR604" s="302" t="str">
        <f>IF(明細!AR598="","",明細!AR598)</f>
        <v/>
      </c>
      <c r="AU604" s="360"/>
      <c r="AV604" s="368"/>
      <c r="AW604" s="446" t="str">
        <f>IF(明細!AV598="","",明細!AV598)</f>
        <v/>
      </c>
      <c r="AX604" s="419" t="str">
        <f>IF(明細!AT598="","",明細!AT598)</f>
        <v/>
      </c>
      <c r="AY604" s="280" t="str">
        <f>IF($AX604="","",VLOOKUP($AX604,リスト!$CL:$CM,2,FALSE))</f>
        <v/>
      </c>
      <c r="AZ604" s="3"/>
      <c r="BA604" s="280" t="str">
        <f>IF(BB604="","",VLOOKUP(BB604,リスト!$K:$L,2,FALSE))</f>
        <v/>
      </c>
      <c r="BB604" s="3"/>
      <c r="BC604" s="3"/>
      <c r="BD604" s="87"/>
      <c r="BE604" s="280" t="str">
        <f>IF(BF604="","",VLOOKUP(BF604,リスト!$I:$J,2,FALSE))</f>
        <v/>
      </c>
      <c r="BF604" s="3"/>
      <c r="BG604" s="280" t="str">
        <f>IF(BH604="","",VLOOKUP(BH604,リスト!$M:$N,2,FALSE))</f>
        <v/>
      </c>
      <c r="BH604" s="282"/>
      <c r="BI604" s="280" t="str">
        <f>IF(BJ604="","",VLOOKUP(BJ604,リスト!$O:$P,2,FALSE))</f>
        <v/>
      </c>
      <c r="BJ604" s="24"/>
      <c r="BM604" s="451" t="str">
        <f>IF(明細!AV598="","",明細!AV598)</f>
        <v/>
      </c>
      <c r="BN604" s="453" t="str">
        <f>IF(明細!AT598="","",明細!AT598)</f>
        <v/>
      </c>
      <c r="BO604" s="280" t="str">
        <f>IF($BN604="","",VLOOKUP($BN604,リスト!$CL:$CM,2,FALSE))</f>
        <v/>
      </c>
      <c r="BP604" s="280" t="str">
        <f>IF(BQ604="","",VLOOKUP(BQ604,リスト!$K$5:$L$7,2,FALSE))</f>
        <v/>
      </c>
      <c r="BQ604" s="13"/>
      <c r="BR604" s="13"/>
      <c r="BS604" s="47"/>
      <c r="BT604" s="280" t="str">
        <f>IF(BU604="","",VLOOKUP(BU604,リスト!I595:J613,2,FALSE))</f>
        <v/>
      </c>
      <c r="BU604" s="13"/>
      <c r="BV604" s="13"/>
      <c r="BW604" s="282"/>
      <c r="BX604" s="282"/>
      <c r="BY604" s="280" t="str">
        <f>IF(BZ604="","",VLOOKUP(BZ604,リスト!$S$5:$T$6,2,FALSE))</f>
        <v/>
      </c>
      <c r="BZ604" s="3"/>
      <c r="CA604" s="3"/>
      <c r="CB604" s="81"/>
      <c r="CC604" s="280" t="str">
        <f t="shared" si="84"/>
        <v/>
      </c>
      <c r="CD604" s="83"/>
      <c r="CE604" s="83"/>
      <c r="CF604" s="83"/>
      <c r="CG604" s="83"/>
      <c r="CH604" s="282" t="str">
        <f t="shared" si="85"/>
        <v/>
      </c>
      <c r="CI604" s="83"/>
      <c r="CJ604" s="280" t="str">
        <f t="shared" si="86"/>
        <v/>
      </c>
      <c r="CK604" s="87"/>
      <c r="CL604" s="78"/>
      <c r="CM604" s="83"/>
      <c r="CN604" s="83"/>
      <c r="CO604" s="83"/>
      <c r="CP604" s="280" t="str">
        <f t="shared" si="91"/>
        <v/>
      </c>
      <c r="CQ604" s="81"/>
      <c r="CR604" s="280" t="str">
        <f t="shared" si="92"/>
        <v/>
      </c>
      <c r="CS604" s="3"/>
      <c r="CT604" s="3"/>
      <c r="CU604" s="280" t="str">
        <f>IF(CV604="","",VLOOKUP(CV604,リスト!$V$5:$W$6,2,FALSE))</f>
        <v/>
      </c>
      <c r="CV604" s="3"/>
      <c r="CW604" s="280" t="str">
        <f>IF(CX604="","",VLOOKUP(CX604,リスト!$X$5:$Y$6,2,FALSE))</f>
        <v/>
      </c>
      <c r="CX604" s="3"/>
      <c r="CY604" s="77"/>
      <c r="CZ604" s="77"/>
      <c r="DA604" s="75"/>
      <c r="DB604" s="75"/>
      <c r="DC604" s="75"/>
      <c r="DD604" s="75"/>
      <c r="DE604" s="280" t="str">
        <f>IF(DF604="","",VLOOKUP(DF604,リスト!$Z$5:$AA$10,2,FALSE))</f>
        <v/>
      </c>
      <c r="DF604" s="3"/>
      <c r="DG604" s="280" t="str">
        <f>IF(DH604="","",VLOOKUP(DH604,リスト!$AB$5:$AC$12,2,FALSE))</f>
        <v/>
      </c>
      <c r="DH604" s="63"/>
      <c r="DI604" s="280" t="str">
        <f>IF(DJ604="","",VLOOKUP(DJ604,リスト!$AD$5:$AE$7,2,FALSE))</f>
        <v/>
      </c>
      <c r="DJ604" s="3"/>
      <c r="DK604" s="280" t="str">
        <f>IF(DL604="","",VLOOKUP(DL604,リスト!$AF$5:$AG$10,2,FALSE))</f>
        <v/>
      </c>
      <c r="DL604" s="3"/>
      <c r="DM604" s="280" t="str">
        <f>IF(DN604="","",VLOOKUP(DN604,リスト!$AH$5:$AI$6,2,FALSE))</f>
        <v/>
      </c>
      <c r="DN604" s="3"/>
      <c r="DO604" s="280" t="str">
        <f>IF(DP604="","",VLOOKUP(DP604,リスト!$AJ$5:$AK$6,2,FALSE))</f>
        <v/>
      </c>
      <c r="DP604" s="3"/>
      <c r="DQ604" s="280" t="str">
        <f>IF(DR604="","",VLOOKUP(DR604,リスト!$AL$5:$AM$7,2,FALSE))</f>
        <v/>
      </c>
      <c r="DR604" s="3"/>
      <c r="DS604" s="13"/>
      <c r="DT604" s="85"/>
      <c r="DU604" s="85"/>
      <c r="DV604" s="281" t="str">
        <f>IF(DW604="","",VLOOKUP(DW604,リスト!$AN$5:$AO$6,2,FALSE))</f>
        <v/>
      </c>
      <c r="DW604" s="13"/>
      <c r="DX604" s="341"/>
      <c r="DY604" s="345"/>
      <c r="DZ604" s="341"/>
      <c r="EA604" s="345"/>
      <c r="EB604" s="280" t="str">
        <f>IF(EC604="","",VLOOKUP(EC604,リスト!$AW$5:$AX$8,2,FALSE))</f>
        <v/>
      </c>
      <c r="EC604" s="3"/>
      <c r="ED604" s="85"/>
      <c r="EE604" s="280" t="str">
        <f>IF(EF604="","",VLOOKUP(EF604,リスト!$AY$5:$AZ$10,2,FALSE))</f>
        <v/>
      </c>
      <c r="EF604" s="3"/>
      <c r="EG604" s="280" t="str">
        <f>IF(EH604="","",VLOOKUP(EH604,リスト!$BA$5:$BB$10,2,FALSE))</f>
        <v/>
      </c>
      <c r="EH604" s="3"/>
      <c r="EI604" s="280" t="str">
        <f>IF(EJ604="","",VLOOKUP(EJ604,リスト!$BC$5:$BD$10,2,FALSE))</f>
        <v/>
      </c>
      <c r="EJ604" s="3"/>
      <c r="EK604" s="280" t="str">
        <f>IF(EL604="","",VLOOKUP(EL604,リスト!$BE$5:$BF$10,2,FALSE))</f>
        <v/>
      </c>
      <c r="EL604" s="3"/>
      <c r="EM604" s="78"/>
      <c r="EN604" s="73"/>
      <c r="EO604" s="73"/>
      <c r="EP604" s="13"/>
      <c r="EQ604" s="13"/>
      <c r="ER604" s="280" t="str">
        <f>IF(ES604="","",VLOOKUP(ES604,リスト!$BG$5:$BH$10,2,FALSE))</f>
        <v/>
      </c>
      <c r="ES604" s="13"/>
      <c r="ET604" s="13"/>
      <c r="EU604" s="13"/>
      <c r="EV604" s="13"/>
      <c r="EW604" s="13"/>
      <c r="EX604" s="81"/>
      <c r="EY604" s="81"/>
      <c r="EZ604" s="26"/>
      <c r="FA604" s="281" t="str">
        <f>IF($EZ604="","",INDEX(リスト!$BI$5:$BJ$40,MATCH($EZ604,リスト!$BJ$5:$BJ$40,0),1))</f>
        <v/>
      </c>
      <c r="FB604" s="280" t="str">
        <f>IF(FC604="","",VLOOKUP(FC604,リスト!$BK:$BL,2,FALSE))</f>
        <v/>
      </c>
      <c r="FC604" s="13"/>
      <c r="FD604" s="331"/>
      <c r="FE604" s="3"/>
      <c r="FF604" s="280" t="str">
        <f>IF(FG604="","",VLOOKUP(FG604,リスト!$BO$5:$BP$6,2,FALSE))</f>
        <v/>
      </c>
      <c r="FG604" s="3"/>
      <c r="FH604" s="280" t="str">
        <f>IF(FI604="","",VLOOKUP(FI604,リスト!$BQ$5:$BR$8,2,FALSE))</f>
        <v/>
      </c>
      <c r="FI604" s="3"/>
      <c r="FJ604" s="282"/>
      <c r="FK604" s="280" t="str">
        <f>IF(FL604="","",VLOOKUP(FL604,リスト!$BS$5:$BT$6,2,FALSE))</f>
        <v/>
      </c>
      <c r="FL604" s="63"/>
      <c r="FM604" s="13"/>
      <c r="FN604" s="13"/>
      <c r="FO604" s="13"/>
      <c r="FP604" s="283" t="str">
        <f t="shared" si="87"/>
        <v/>
      </c>
      <c r="FQ604" s="283" t="str">
        <f t="shared" si="87"/>
        <v/>
      </c>
      <c r="FR604" s="13"/>
      <c r="FS604" s="85"/>
      <c r="FT604" s="85"/>
      <c r="FU604" s="281" t="str">
        <f t="shared" si="88"/>
        <v/>
      </c>
      <c r="FV604" s="280" t="str">
        <f>IF(FW604="","",VLOOKUP(FW604,リスト!$BV$5:$BW$10,2,FALSE))</f>
        <v/>
      </c>
      <c r="FW604" s="26"/>
      <c r="FX604" s="282" t="str">
        <f t="shared" si="89"/>
        <v/>
      </c>
      <c r="FY604" s="280" t="str">
        <f>IF(FZ604="","",VLOOKUP(FZ604,リスト!$BX$5:$BY$6,2,FALSE))</f>
        <v/>
      </c>
      <c r="FZ604" s="3"/>
      <c r="GA604" s="280" t="str">
        <f>IF(GB604="","",VLOOKUP(GB604,リスト!$BZ$5:$CA$6,2,FALSE))</f>
        <v/>
      </c>
      <c r="GB604" s="13"/>
      <c r="GC604" s="281" t="str">
        <f>IF(GD604="","",VLOOKUP(GD604,リスト!$CB$5:$CC$6,2,FALSE))</f>
        <v/>
      </c>
      <c r="GD604" s="13"/>
      <c r="GE604" s="13"/>
      <c r="GF604" s="13"/>
      <c r="GG604" s="75"/>
      <c r="GH604" s="281" t="str">
        <f t="shared" si="90"/>
        <v/>
      </c>
      <c r="GI604" s="128"/>
      <c r="GJ604" s="281" t="str">
        <f>IF(GK604="","",VLOOKUP(GK604,リスト!$CD$5:$CE$6,2,FALSE))</f>
        <v/>
      </c>
      <c r="GK604" s="13"/>
      <c r="GL604" s="281" t="str">
        <f>IF(GM604="","",VLOOKUP(GM604,リスト!$CF$5:$CG$5,2,FALSE))</f>
        <v/>
      </c>
      <c r="GM604" s="26"/>
      <c r="GN604" s="280" t="str">
        <f>IF(GO604="","",VLOOKUP(GO604,リスト!$CH$5:$CI$5,2,FALSE))</f>
        <v/>
      </c>
      <c r="GO604" s="284"/>
      <c r="GP604" s="284"/>
      <c r="GQ604" s="284"/>
      <c r="GR604" s="284"/>
      <c r="GS604" s="284"/>
      <c r="GT604" s="284"/>
      <c r="GU604" s="284"/>
      <c r="GV604" s="284"/>
      <c r="GW604" s="284"/>
      <c r="GX604" s="285"/>
    </row>
    <row r="605" spans="2:206" s="177" customFormat="1" ht="24.75" hidden="1" customHeight="1" outlineLevel="1">
      <c r="B605" s="286" t="str">
        <f>IF(明細!B599="","",明細!B599)</f>
        <v/>
      </c>
      <c r="C605" s="287" t="str">
        <f>IF(明細!C599="","",明細!C599)</f>
        <v/>
      </c>
      <c r="D605" s="265" t="str">
        <f>IF(明細!D599="","",明細!D599)</f>
        <v/>
      </c>
      <c r="E605" s="265" t="str">
        <f>IF(明細!E599="","",明細!E599)</f>
        <v/>
      </c>
      <c r="F605" s="265" t="str">
        <f>IF(明細!F599="","",明細!F599)</f>
        <v/>
      </c>
      <c r="G605" s="265" t="str">
        <f>IF(明細!G599="","",明細!G599)</f>
        <v/>
      </c>
      <c r="H605" s="265" t="str">
        <f>IF(明細!H599="","",明細!H599)</f>
        <v/>
      </c>
      <c r="I605" s="265" t="str">
        <f>IF(明細!I599="","",明細!I599)</f>
        <v/>
      </c>
      <c r="J605" s="265" t="str">
        <f>IF(明細!J599="","",明細!J599)</f>
        <v/>
      </c>
      <c r="K605" s="265" t="str">
        <f>IF(明細!K599="","",明細!K599)</f>
        <v/>
      </c>
      <c r="L605" s="265" t="str">
        <f>IF(明細!L599="","",明細!L599)</f>
        <v/>
      </c>
      <c r="M605" s="265" t="str">
        <f>IF(明細!M599="","",明細!M599)</f>
        <v/>
      </c>
      <c r="N605" s="265" t="str">
        <f>IF(明細!N599="","",明細!N599)</f>
        <v/>
      </c>
      <c r="O605" s="265" t="str">
        <f>IF(明細!O599="","",明細!O599)</f>
        <v/>
      </c>
      <c r="P605" s="265" t="str">
        <f>IF(明細!P599="","",明細!P599)</f>
        <v/>
      </c>
      <c r="Q605" s="265" t="str">
        <f>IF(明細!Q599="","",明細!Q599)</f>
        <v/>
      </c>
      <c r="R605" s="289" t="str">
        <f>IF(明細!R599="","",明細!R599)</f>
        <v/>
      </c>
      <c r="S605" s="291" t="str">
        <f>IF(明細!S599="","",明細!S599)</f>
        <v/>
      </c>
      <c r="T605" s="291" t="str">
        <f>IF(明細!T599="","",明細!T599)</f>
        <v/>
      </c>
      <c r="U605" s="291" t="str">
        <f>IF(明細!U599="","",明細!U599)</f>
        <v/>
      </c>
      <c r="V605" s="292" t="str">
        <f>IF(明細!V599="","",明細!V599)</f>
        <v>個</v>
      </c>
      <c r="W605" s="292" t="str">
        <f>IF(明細!W599="","",明細!W599)</f>
        <v/>
      </c>
      <c r="X605" s="293" t="str">
        <f>IF(明細!X599="","",明細!X599)</f>
        <v/>
      </c>
      <c r="Y605" s="134" t="str">
        <f>IF(明細!Y599="","",明細!Y599)</f>
        <v/>
      </c>
      <c r="Z605" s="135" t="str">
        <f>IF(明細!Z599="","",明細!Z599)</f>
        <v/>
      </c>
      <c r="AA605" s="134" t="str">
        <f>IF(明細!AA599="","",明細!AA599)</f>
        <v/>
      </c>
      <c r="AB605" s="303" t="str">
        <f>IF(明細!AB599="","",明細!AB599)</f>
        <v/>
      </c>
      <c r="AC605" s="134" t="str">
        <f>IF(明細!AC599="","",明細!AC599)</f>
        <v/>
      </c>
      <c r="AD605" s="183" t="str">
        <f>IF(明細!AD599="","",明細!AD599)</f>
        <v/>
      </c>
      <c r="AE605" s="184">
        <f>IF(明細!AE599="","",明細!AE599)</f>
        <v>0.1</v>
      </c>
      <c r="AF605" s="185" t="str">
        <f>IF(明細!AF599="","",明細!AF599)</f>
        <v/>
      </c>
      <c r="AG605" s="186" t="str">
        <f>IF(明細!AG599="","",明細!AG599)</f>
        <v/>
      </c>
      <c r="AH605" s="186" t="str">
        <f>IF(明細!AH599="","",明細!AH599)</f>
        <v/>
      </c>
      <c r="AI605" s="187" t="str">
        <f>IF(明細!AI599="","",明細!AI599)</f>
        <v/>
      </c>
      <c r="AJ605" s="296" t="str">
        <f>IF(明細!AJ599="","",明細!AJ599)</f>
        <v/>
      </c>
      <c r="AK605" s="297" t="str">
        <f>IF(明細!AK599="","",明細!AK599)</f>
        <v/>
      </c>
      <c r="AL605" s="298" t="str">
        <f>IF(明細!AL599="","",明細!AL599)</f>
        <v/>
      </c>
      <c r="AM605" s="299" t="str">
        <f>IF(明細!AM599="","",明細!AM599)</f>
        <v/>
      </c>
      <c r="AN605" s="300" t="str">
        <f>IF(明細!AN599="","",明細!AN599)</f>
        <v/>
      </c>
      <c r="AO605" s="300" t="str">
        <f>IF(明細!AO599="","",明細!AO599)</f>
        <v/>
      </c>
      <c r="AP605" s="300" t="str">
        <f>IF(明細!AP599="","",明細!AP599)</f>
        <v/>
      </c>
      <c r="AQ605" s="301" t="str">
        <f>IF(明細!AQ599="","",明細!AQ599)</f>
        <v/>
      </c>
      <c r="AR605" s="302" t="str">
        <f>IF(明細!AR599="","",明細!AR599)</f>
        <v/>
      </c>
      <c r="AU605" s="360"/>
      <c r="AV605" s="368"/>
      <c r="AW605" s="446" t="str">
        <f>IF(明細!AV599="","",明細!AV599)</f>
        <v/>
      </c>
      <c r="AX605" s="419" t="str">
        <f>IF(明細!AT599="","",明細!AT599)</f>
        <v/>
      </c>
      <c r="AY605" s="280" t="str">
        <f>IF($AX605="","",VLOOKUP($AX605,リスト!$CL:$CM,2,FALSE))</f>
        <v/>
      </c>
      <c r="AZ605" s="3"/>
      <c r="BA605" s="280" t="str">
        <f>IF(BB605="","",VLOOKUP(BB605,リスト!$K:$L,2,FALSE))</f>
        <v/>
      </c>
      <c r="BB605" s="3"/>
      <c r="BC605" s="3"/>
      <c r="BD605" s="87"/>
      <c r="BE605" s="280" t="str">
        <f>IF(BF605="","",VLOOKUP(BF605,リスト!$I:$J,2,FALSE))</f>
        <v/>
      </c>
      <c r="BF605" s="3"/>
      <c r="BG605" s="280" t="str">
        <f>IF(BH605="","",VLOOKUP(BH605,リスト!$M:$N,2,FALSE))</f>
        <v/>
      </c>
      <c r="BH605" s="282"/>
      <c r="BI605" s="280" t="str">
        <f>IF(BJ605="","",VLOOKUP(BJ605,リスト!$O:$P,2,FALSE))</f>
        <v/>
      </c>
      <c r="BJ605" s="24"/>
      <c r="BM605" s="451" t="str">
        <f>IF(明細!AV599="","",明細!AV599)</f>
        <v/>
      </c>
      <c r="BN605" s="453" t="str">
        <f>IF(明細!AT599="","",明細!AT599)</f>
        <v/>
      </c>
      <c r="BO605" s="280" t="str">
        <f>IF($BN605="","",VLOOKUP($BN605,リスト!$CL:$CM,2,FALSE))</f>
        <v/>
      </c>
      <c r="BP605" s="280" t="str">
        <f>IF(BQ605="","",VLOOKUP(BQ605,リスト!$K$5:$L$7,2,FALSE))</f>
        <v/>
      </c>
      <c r="BQ605" s="13"/>
      <c r="BR605" s="13"/>
      <c r="BS605" s="47"/>
      <c r="BT605" s="280" t="str">
        <f>IF(BU605="","",VLOOKUP(BU605,リスト!I596:J614,2,FALSE))</f>
        <v/>
      </c>
      <c r="BU605" s="13"/>
      <c r="BV605" s="13"/>
      <c r="BW605" s="282"/>
      <c r="BX605" s="282"/>
      <c r="BY605" s="280" t="str">
        <f>IF(BZ605="","",VLOOKUP(BZ605,リスト!$S$5:$T$6,2,FALSE))</f>
        <v/>
      </c>
      <c r="BZ605" s="3"/>
      <c r="CA605" s="3"/>
      <c r="CB605" s="81"/>
      <c r="CC605" s="280" t="str">
        <f t="shared" si="84"/>
        <v/>
      </c>
      <c r="CD605" s="83"/>
      <c r="CE605" s="83"/>
      <c r="CF605" s="83"/>
      <c r="CG605" s="83"/>
      <c r="CH605" s="282" t="str">
        <f t="shared" si="85"/>
        <v/>
      </c>
      <c r="CI605" s="83"/>
      <c r="CJ605" s="280" t="str">
        <f t="shared" si="86"/>
        <v/>
      </c>
      <c r="CK605" s="87"/>
      <c r="CL605" s="78"/>
      <c r="CM605" s="83"/>
      <c r="CN605" s="83"/>
      <c r="CO605" s="83"/>
      <c r="CP605" s="280" t="str">
        <f t="shared" si="91"/>
        <v/>
      </c>
      <c r="CQ605" s="81"/>
      <c r="CR605" s="280" t="str">
        <f t="shared" si="92"/>
        <v/>
      </c>
      <c r="CS605" s="3"/>
      <c r="CT605" s="3"/>
      <c r="CU605" s="280" t="str">
        <f>IF(CV605="","",VLOOKUP(CV605,リスト!$V$5:$W$6,2,FALSE))</f>
        <v/>
      </c>
      <c r="CV605" s="3"/>
      <c r="CW605" s="280" t="str">
        <f>IF(CX605="","",VLOOKUP(CX605,リスト!$X$5:$Y$6,2,FALSE))</f>
        <v/>
      </c>
      <c r="CX605" s="3"/>
      <c r="CY605" s="77"/>
      <c r="CZ605" s="77"/>
      <c r="DA605" s="75"/>
      <c r="DB605" s="75"/>
      <c r="DC605" s="75"/>
      <c r="DD605" s="75"/>
      <c r="DE605" s="280" t="str">
        <f>IF(DF605="","",VLOOKUP(DF605,リスト!$Z$5:$AA$10,2,FALSE))</f>
        <v/>
      </c>
      <c r="DF605" s="3"/>
      <c r="DG605" s="280" t="str">
        <f>IF(DH605="","",VLOOKUP(DH605,リスト!$AB$5:$AC$12,2,FALSE))</f>
        <v/>
      </c>
      <c r="DH605" s="63"/>
      <c r="DI605" s="280" t="str">
        <f>IF(DJ605="","",VLOOKUP(DJ605,リスト!$AD$5:$AE$7,2,FALSE))</f>
        <v/>
      </c>
      <c r="DJ605" s="3"/>
      <c r="DK605" s="280" t="str">
        <f>IF(DL605="","",VLOOKUP(DL605,リスト!$AF$5:$AG$10,2,FALSE))</f>
        <v/>
      </c>
      <c r="DL605" s="3"/>
      <c r="DM605" s="280" t="str">
        <f>IF(DN605="","",VLOOKUP(DN605,リスト!$AH$5:$AI$6,2,FALSE))</f>
        <v/>
      </c>
      <c r="DN605" s="3"/>
      <c r="DO605" s="280" t="str">
        <f>IF(DP605="","",VLOOKUP(DP605,リスト!$AJ$5:$AK$6,2,FALSE))</f>
        <v/>
      </c>
      <c r="DP605" s="3"/>
      <c r="DQ605" s="280" t="str">
        <f>IF(DR605="","",VLOOKUP(DR605,リスト!$AL$5:$AM$7,2,FALSE))</f>
        <v/>
      </c>
      <c r="DR605" s="3"/>
      <c r="DS605" s="13"/>
      <c r="DT605" s="85"/>
      <c r="DU605" s="85"/>
      <c r="DV605" s="281" t="str">
        <f>IF(DW605="","",VLOOKUP(DW605,リスト!$AN$5:$AO$6,2,FALSE))</f>
        <v/>
      </c>
      <c r="DW605" s="13"/>
      <c r="DX605" s="341"/>
      <c r="DY605" s="345"/>
      <c r="DZ605" s="341"/>
      <c r="EA605" s="345"/>
      <c r="EB605" s="280" t="str">
        <f>IF(EC605="","",VLOOKUP(EC605,リスト!$AW$5:$AX$8,2,FALSE))</f>
        <v/>
      </c>
      <c r="EC605" s="3"/>
      <c r="ED605" s="85"/>
      <c r="EE605" s="280" t="str">
        <f>IF(EF605="","",VLOOKUP(EF605,リスト!$AY$5:$AZ$10,2,FALSE))</f>
        <v/>
      </c>
      <c r="EF605" s="3"/>
      <c r="EG605" s="280" t="str">
        <f>IF(EH605="","",VLOOKUP(EH605,リスト!$BA$5:$BB$10,2,FALSE))</f>
        <v/>
      </c>
      <c r="EH605" s="3"/>
      <c r="EI605" s="280" t="str">
        <f>IF(EJ605="","",VLOOKUP(EJ605,リスト!$BC$5:$BD$10,2,FALSE))</f>
        <v/>
      </c>
      <c r="EJ605" s="3"/>
      <c r="EK605" s="280" t="str">
        <f>IF(EL605="","",VLOOKUP(EL605,リスト!$BE$5:$BF$10,2,FALSE))</f>
        <v/>
      </c>
      <c r="EL605" s="3"/>
      <c r="EM605" s="78"/>
      <c r="EN605" s="73"/>
      <c r="EO605" s="73"/>
      <c r="EP605" s="13"/>
      <c r="EQ605" s="13"/>
      <c r="ER605" s="280" t="str">
        <f>IF(ES605="","",VLOOKUP(ES605,リスト!$BG$5:$BH$10,2,FALSE))</f>
        <v/>
      </c>
      <c r="ES605" s="13"/>
      <c r="ET605" s="13"/>
      <c r="EU605" s="13"/>
      <c r="EV605" s="13"/>
      <c r="EW605" s="13"/>
      <c r="EX605" s="81"/>
      <c r="EY605" s="81"/>
      <c r="EZ605" s="26"/>
      <c r="FA605" s="281" t="str">
        <f>IF($EZ605="","",INDEX(リスト!$BI$5:$BJ$40,MATCH($EZ605,リスト!$BJ$5:$BJ$40,0),1))</f>
        <v/>
      </c>
      <c r="FB605" s="280" t="str">
        <f>IF(FC605="","",VLOOKUP(FC605,リスト!$BK:$BL,2,FALSE))</f>
        <v/>
      </c>
      <c r="FC605" s="13"/>
      <c r="FD605" s="331"/>
      <c r="FE605" s="3"/>
      <c r="FF605" s="280" t="str">
        <f>IF(FG605="","",VLOOKUP(FG605,リスト!$BO$5:$BP$6,2,FALSE))</f>
        <v/>
      </c>
      <c r="FG605" s="3"/>
      <c r="FH605" s="280" t="str">
        <f>IF(FI605="","",VLOOKUP(FI605,リスト!$BQ$5:$BR$8,2,FALSE))</f>
        <v/>
      </c>
      <c r="FI605" s="3"/>
      <c r="FJ605" s="282"/>
      <c r="FK605" s="280" t="str">
        <f>IF(FL605="","",VLOOKUP(FL605,リスト!$BS$5:$BT$6,2,FALSE))</f>
        <v/>
      </c>
      <c r="FL605" s="63"/>
      <c r="FM605" s="13"/>
      <c r="FN605" s="13"/>
      <c r="FO605" s="13"/>
      <c r="FP605" s="283" t="str">
        <f t="shared" si="87"/>
        <v/>
      </c>
      <c r="FQ605" s="283" t="str">
        <f t="shared" si="87"/>
        <v/>
      </c>
      <c r="FR605" s="13"/>
      <c r="FS605" s="85"/>
      <c r="FT605" s="85"/>
      <c r="FU605" s="281" t="str">
        <f t="shared" si="88"/>
        <v/>
      </c>
      <c r="FV605" s="280" t="str">
        <f>IF(FW605="","",VLOOKUP(FW605,リスト!$BV$5:$BW$10,2,FALSE))</f>
        <v/>
      </c>
      <c r="FW605" s="26"/>
      <c r="FX605" s="282" t="str">
        <f t="shared" si="89"/>
        <v/>
      </c>
      <c r="FY605" s="280" t="str">
        <f>IF(FZ605="","",VLOOKUP(FZ605,リスト!$BX$5:$BY$6,2,FALSE))</f>
        <v/>
      </c>
      <c r="FZ605" s="3"/>
      <c r="GA605" s="280" t="str">
        <f>IF(GB605="","",VLOOKUP(GB605,リスト!$BZ$5:$CA$6,2,FALSE))</f>
        <v/>
      </c>
      <c r="GB605" s="13"/>
      <c r="GC605" s="281" t="str">
        <f>IF(GD605="","",VLOOKUP(GD605,リスト!$CB$5:$CC$6,2,FALSE))</f>
        <v/>
      </c>
      <c r="GD605" s="13"/>
      <c r="GE605" s="13"/>
      <c r="GF605" s="13"/>
      <c r="GG605" s="75"/>
      <c r="GH605" s="281" t="str">
        <f t="shared" si="90"/>
        <v/>
      </c>
      <c r="GI605" s="128"/>
      <c r="GJ605" s="281" t="str">
        <f>IF(GK605="","",VLOOKUP(GK605,リスト!$CD$5:$CE$6,2,FALSE))</f>
        <v/>
      </c>
      <c r="GK605" s="13"/>
      <c r="GL605" s="281" t="str">
        <f>IF(GM605="","",VLOOKUP(GM605,リスト!$CF$5:$CG$5,2,FALSE))</f>
        <v/>
      </c>
      <c r="GM605" s="26"/>
      <c r="GN605" s="280" t="str">
        <f>IF(GO605="","",VLOOKUP(GO605,リスト!$CH$5:$CI$5,2,FALSE))</f>
        <v/>
      </c>
      <c r="GO605" s="284"/>
      <c r="GP605" s="284"/>
      <c r="GQ605" s="284"/>
      <c r="GR605" s="284"/>
      <c r="GS605" s="284"/>
      <c r="GT605" s="284"/>
      <c r="GU605" s="284"/>
      <c r="GV605" s="284"/>
      <c r="GW605" s="284"/>
      <c r="GX605" s="285"/>
    </row>
    <row r="606" spans="2:206" s="177" customFormat="1" ht="24.75" hidden="1" customHeight="1" outlineLevel="1">
      <c r="B606" s="286" t="str">
        <f>IF(明細!B600="","",明細!B600)</f>
        <v/>
      </c>
      <c r="C606" s="287" t="str">
        <f>IF(明細!C600="","",明細!C600)</f>
        <v/>
      </c>
      <c r="D606" s="265" t="str">
        <f>IF(明細!D600="","",明細!D600)</f>
        <v/>
      </c>
      <c r="E606" s="265" t="str">
        <f>IF(明細!E600="","",明細!E600)</f>
        <v/>
      </c>
      <c r="F606" s="265" t="str">
        <f>IF(明細!F600="","",明細!F600)</f>
        <v/>
      </c>
      <c r="G606" s="265" t="str">
        <f>IF(明細!G600="","",明細!G600)</f>
        <v/>
      </c>
      <c r="H606" s="265" t="str">
        <f>IF(明細!H600="","",明細!H600)</f>
        <v/>
      </c>
      <c r="I606" s="265" t="str">
        <f>IF(明細!I600="","",明細!I600)</f>
        <v/>
      </c>
      <c r="J606" s="265" t="str">
        <f>IF(明細!J600="","",明細!J600)</f>
        <v/>
      </c>
      <c r="K606" s="265" t="str">
        <f>IF(明細!K600="","",明細!K600)</f>
        <v/>
      </c>
      <c r="L606" s="265" t="str">
        <f>IF(明細!L600="","",明細!L600)</f>
        <v/>
      </c>
      <c r="M606" s="265" t="str">
        <f>IF(明細!M600="","",明細!M600)</f>
        <v/>
      </c>
      <c r="N606" s="265" t="str">
        <f>IF(明細!N600="","",明細!N600)</f>
        <v/>
      </c>
      <c r="O606" s="265" t="str">
        <f>IF(明細!O600="","",明細!O600)</f>
        <v/>
      </c>
      <c r="P606" s="265" t="str">
        <f>IF(明細!P600="","",明細!P600)</f>
        <v/>
      </c>
      <c r="Q606" s="265" t="str">
        <f>IF(明細!Q600="","",明細!Q600)</f>
        <v/>
      </c>
      <c r="R606" s="289" t="str">
        <f>IF(明細!R600="","",明細!R600)</f>
        <v/>
      </c>
      <c r="S606" s="291" t="str">
        <f>IF(明細!S600="","",明細!S600)</f>
        <v/>
      </c>
      <c r="T606" s="291" t="str">
        <f>IF(明細!T600="","",明細!T600)</f>
        <v/>
      </c>
      <c r="U606" s="291" t="str">
        <f>IF(明細!U600="","",明細!U600)</f>
        <v/>
      </c>
      <c r="V606" s="292" t="str">
        <f>IF(明細!V600="","",明細!V600)</f>
        <v>個</v>
      </c>
      <c r="W606" s="292" t="str">
        <f>IF(明細!W600="","",明細!W600)</f>
        <v/>
      </c>
      <c r="X606" s="293" t="str">
        <f>IF(明細!X600="","",明細!X600)</f>
        <v/>
      </c>
      <c r="Y606" s="134" t="str">
        <f>IF(明細!Y600="","",明細!Y600)</f>
        <v/>
      </c>
      <c r="Z606" s="135" t="str">
        <f>IF(明細!Z600="","",明細!Z600)</f>
        <v/>
      </c>
      <c r="AA606" s="134" t="str">
        <f>IF(明細!AA600="","",明細!AA600)</f>
        <v/>
      </c>
      <c r="AB606" s="303" t="str">
        <f>IF(明細!AB600="","",明細!AB600)</f>
        <v/>
      </c>
      <c r="AC606" s="134" t="str">
        <f>IF(明細!AC600="","",明細!AC600)</f>
        <v/>
      </c>
      <c r="AD606" s="183" t="str">
        <f>IF(明細!AD600="","",明細!AD600)</f>
        <v/>
      </c>
      <c r="AE606" s="184">
        <f>IF(明細!AE600="","",明細!AE600)</f>
        <v>0.1</v>
      </c>
      <c r="AF606" s="185" t="str">
        <f>IF(明細!AF600="","",明細!AF600)</f>
        <v/>
      </c>
      <c r="AG606" s="186" t="str">
        <f>IF(明細!AG600="","",明細!AG600)</f>
        <v/>
      </c>
      <c r="AH606" s="186" t="str">
        <f>IF(明細!AH600="","",明細!AH600)</f>
        <v/>
      </c>
      <c r="AI606" s="187" t="str">
        <f>IF(明細!AI600="","",明細!AI600)</f>
        <v/>
      </c>
      <c r="AJ606" s="296" t="str">
        <f>IF(明細!AJ600="","",明細!AJ600)</f>
        <v/>
      </c>
      <c r="AK606" s="297" t="str">
        <f>IF(明細!AK600="","",明細!AK600)</f>
        <v/>
      </c>
      <c r="AL606" s="298" t="str">
        <f>IF(明細!AL600="","",明細!AL600)</f>
        <v/>
      </c>
      <c r="AM606" s="299" t="str">
        <f>IF(明細!AM600="","",明細!AM600)</f>
        <v/>
      </c>
      <c r="AN606" s="300" t="str">
        <f>IF(明細!AN600="","",明細!AN600)</f>
        <v/>
      </c>
      <c r="AO606" s="300" t="str">
        <f>IF(明細!AO600="","",明細!AO600)</f>
        <v/>
      </c>
      <c r="AP606" s="300" t="str">
        <f>IF(明細!AP600="","",明細!AP600)</f>
        <v/>
      </c>
      <c r="AQ606" s="301" t="str">
        <f>IF(明細!AQ600="","",明細!AQ600)</f>
        <v/>
      </c>
      <c r="AR606" s="302" t="str">
        <f>IF(明細!AR600="","",明細!AR600)</f>
        <v/>
      </c>
      <c r="AU606" s="360"/>
      <c r="AV606" s="368"/>
      <c r="AW606" s="446" t="str">
        <f>IF(明細!AV600="","",明細!AV600)</f>
        <v/>
      </c>
      <c r="AX606" s="419" t="str">
        <f>IF(明細!AT600="","",明細!AT600)</f>
        <v/>
      </c>
      <c r="AY606" s="280" t="str">
        <f>IF($AX606="","",VLOOKUP($AX606,リスト!$CL:$CM,2,FALSE))</f>
        <v/>
      </c>
      <c r="AZ606" s="3"/>
      <c r="BA606" s="280" t="str">
        <f>IF(BB606="","",VLOOKUP(BB606,リスト!$K:$L,2,FALSE))</f>
        <v/>
      </c>
      <c r="BB606" s="3"/>
      <c r="BC606" s="3"/>
      <c r="BD606" s="87"/>
      <c r="BE606" s="280" t="str">
        <f>IF(BF606="","",VLOOKUP(BF606,リスト!$I:$J,2,FALSE))</f>
        <v/>
      </c>
      <c r="BF606" s="3"/>
      <c r="BG606" s="280" t="str">
        <f>IF(BH606="","",VLOOKUP(BH606,リスト!$M:$N,2,FALSE))</f>
        <v/>
      </c>
      <c r="BH606" s="282"/>
      <c r="BI606" s="280" t="str">
        <f>IF(BJ606="","",VLOOKUP(BJ606,リスト!$O:$P,2,FALSE))</f>
        <v/>
      </c>
      <c r="BJ606" s="24"/>
      <c r="BM606" s="451" t="str">
        <f>IF(明細!AV600="","",明細!AV600)</f>
        <v/>
      </c>
      <c r="BN606" s="453" t="str">
        <f>IF(明細!AT600="","",明細!AT600)</f>
        <v/>
      </c>
      <c r="BO606" s="280" t="str">
        <f>IF($BN606="","",VLOOKUP($BN606,リスト!$CL:$CM,2,FALSE))</f>
        <v/>
      </c>
      <c r="BP606" s="280" t="str">
        <f>IF(BQ606="","",VLOOKUP(BQ606,リスト!$K$5:$L$7,2,FALSE))</f>
        <v/>
      </c>
      <c r="BQ606" s="13"/>
      <c r="BR606" s="13"/>
      <c r="BS606" s="47"/>
      <c r="BT606" s="280" t="str">
        <f>IF(BU606="","",VLOOKUP(BU606,リスト!I597:J615,2,FALSE))</f>
        <v/>
      </c>
      <c r="BU606" s="13"/>
      <c r="BV606" s="13"/>
      <c r="BW606" s="282"/>
      <c r="BX606" s="282"/>
      <c r="BY606" s="280" t="str">
        <f>IF(BZ606="","",VLOOKUP(BZ606,リスト!$S$5:$T$6,2,FALSE))</f>
        <v/>
      </c>
      <c r="BZ606" s="3"/>
      <c r="CA606" s="3"/>
      <c r="CB606" s="81"/>
      <c r="CC606" s="280" t="str">
        <f t="shared" si="84"/>
        <v/>
      </c>
      <c r="CD606" s="83"/>
      <c r="CE606" s="83"/>
      <c r="CF606" s="83"/>
      <c r="CG606" s="83"/>
      <c r="CH606" s="282" t="str">
        <f t="shared" si="85"/>
        <v/>
      </c>
      <c r="CI606" s="83"/>
      <c r="CJ606" s="280" t="str">
        <f t="shared" si="86"/>
        <v/>
      </c>
      <c r="CK606" s="87"/>
      <c r="CL606" s="78"/>
      <c r="CM606" s="83"/>
      <c r="CN606" s="83"/>
      <c r="CO606" s="83"/>
      <c r="CP606" s="280" t="str">
        <f t="shared" si="91"/>
        <v/>
      </c>
      <c r="CQ606" s="81"/>
      <c r="CR606" s="280" t="str">
        <f t="shared" si="92"/>
        <v/>
      </c>
      <c r="CS606" s="3"/>
      <c r="CT606" s="3"/>
      <c r="CU606" s="280" t="str">
        <f>IF(CV606="","",VLOOKUP(CV606,リスト!$V$5:$W$6,2,FALSE))</f>
        <v/>
      </c>
      <c r="CV606" s="3"/>
      <c r="CW606" s="280" t="str">
        <f>IF(CX606="","",VLOOKUP(CX606,リスト!$X$5:$Y$6,2,FALSE))</f>
        <v/>
      </c>
      <c r="CX606" s="3"/>
      <c r="CY606" s="77"/>
      <c r="CZ606" s="77"/>
      <c r="DA606" s="75"/>
      <c r="DB606" s="75"/>
      <c r="DC606" s="75"/>
      <c r="DD606" s="75"/>
      <c r="DE606" s="280" t="str">
        <f>IF(DF606="","",VLOOKUP(DF606,リスト!$Z$5:$AA$10,2,FALSE))</f>
        <v/>
      </c>
      <c r="DF606" s="3"/>
      <c r="DG606" s="280" t="str">
        <f>IF(DH606="","",VLOOKUP(DH606,リスト!$AB$5:$AC$12,2,FALSE))</f>
        <v/>
      </c>
      <c r="DH606" s="63"/>
      <c r="DI606" s="280" t="str">
        <f>IF(DJ606="","",VLOOKUP(DJ606,リスト!$AD$5:$AE$7,2,FALSE))</f>
        <v/>
      </c>
      <c r="DJ606" s="3"/>
      <c r="DK606" s="280" t="str">
        <f>IF(DL606="","",VLOOKUP(DL606,リスト!$AF$5:$AG$10,2,FALSE))</f>
        <v/>
      </c>
      <c r="DL606" s="3"/>
      <c r="DM606" s="280" t="str">
        <f>IF(DN606="","",VLOOKUP(DN606,リスト!$AH$5:$AI$6,2,FALSE))</f>
        <v/>
      </c>
      <c r="DN606" s="3"/>
      <c r="DO606" s="280" t="str">
        <f>IF(DP606="","",VLOOKUP(DP606,リスト!$AJ$5:$AK$6,2,FALSE))</f>
        <v/>
      </c>
      <c r="DP606" s="3"/>
      <c r="DQ606" s="280" t="str">
        <f>IF(DR606="","",VLOOKUP(DR606,リスト!$AL$5:$AM$7,2,FALSE))</f>
        <v/>
      </c>
      <c r="DR606" s="3"/>
      <c r="DS606" s="13"/>
      <c r="DT606" s="85"/>
      <c r="DU606" s="85"/>
      <c r="DV606" s="281" t="str">
        <f>IF(DW606="","",VLOOKUP(DW606,リスト!$AN$5:$AO$6,2,FALSE))</f>
        <v/>
      </c>
      <c r="DW606" s="13"/>
      <c r="DX606" s="341"/>
      <c r="DY606" s="345"/>
      <c r="DZ606" s="341"/>
      <c r="EA606" s="345"/>
      <c r="EB606" s="280" t="str">
        <f>IF(EC606="","",VLOOKUP(EC606,リスト!$AW$5:$AX$8,2,FALSE))</f>
        <v/>
      </c>
      <c r="EC606" s="3"/>
      <c r="ED606" s="85"/>
      <c r="EE606" s="280" t="str">
        <f>IF(EF606="","",VLOOKUP(EF606,リスト!$AY$5:$AZ$10,2,FALSE))</f>
        <v/>
      </c>
      <c r="EF606" s="3"/>
      <c r="EG606" s="280" t="str">
        <f>IF(EH606="","",VLOOKUP(EH606,リスト!$BA$5:$BB$10,2,FALSE))</f>
        <v/>
      </c>
      <c r="EH606" s="3"/>
      <c r="EI606" s="280" t="str">
        <f>IF(EJ606="","",VLOOKUP(EJ606,リスト!$BC$5:$BD$10,2,FALSE))</f>
        <v/>
      </c>
      <c r="EJ606" s="3"/>
      <c r="EK606" s="280" t="str">
        <f>IF(EL606="","",VLOOKUP(EL606,リスト!$BE$5:$BF$10,2,FALSE))</f>
        <v/>
      </c>
      <c r="EL606" s="3"/>
      <c r="EM606" s="78"/>
      <c r="EN606" s="73"/>
      <c r="EO606" s="73"/>
      <c r="EP606" s="13"/>
      <c r="EQ606" s="13"/>
      <c r="ER606" s="280" t="str">
        <f>IF(ES606="","",VLOOKUP(ES606,リスト!$BG$5:$BH$10,2,FALSE))</f>
        <v/>
      </c>
      <c r="ES606" s="13"/>
      <c r="ET606" s="13"/>
      <c r="EU606" s="13"/>
      <c r="EV606" s="13"/>
      <c r="EW606" s="13"/>
      <c r="EX606" s="81"/>
      <c r="EY606" s="81"/>
      <c r="EZ606" s="26"/>
      <c r="FA606" s="281" t="str">
        <f>IF($EZ606="","",INDEX(リスト!$BI$5:$BJ$40,MATCH($EZ606,リスト!$BJ$5:$BJ$40,0),1))</f>
        <v/>
      </c>
      <c r="FB606" s="280" t="str">
        <f>IF(FC606="","",VLOOKUP(FC606,リスト!$BK:$BL,2,FALSE))</f>
        <v/>
      </c>
      <c r="FC606" s="13"/>
      <c r="FD606" s="331"/>
      <c r="FE606" s="3"/>
      <c r="FF606" s="280" t="str">
        <f>IF(FG606="","",VLOOKUP(FG606,リスト!$BO$5:$BP$6,2,FALSE))</f>
        <v/>
      </c>
      <c r="FG606" s="3"/>
      <c r="FH606" s="280" t="str">
        <f>IF(FI606="","",VLOOKUP(FI606,リスト!$BQ$5:$BR$8,2,FALSE))</f>
        <v/>
      </c>
      <c r="FI606" s="3"/>
      <c r="FJ606" s="282"/>
      <c r="FK606" s="280" t="str">
        <f>IF(FL606="","",VLOOKUP(FL606,リスト!$BS$5:$BT$6,2,FALSE))</f>
        <v/>
      </c>
      <c r="FL606" s="63"/>
      <c r="FM606" s="13"/>
      <c r="FN606" s="13"/>
      <c r="FO606" s="13"/>
      <c r="FP606" s="283" t="str">
        <f t="shared" si="87"/>
        <v/>
      </c>
      <c r="FQ606" s="283" t="str">
        <f t="shared" si="87"/>
        <v/>
      </c>
      <c r="FR606" s="13"/>
      <c r="FS606" s="85"/>
      <c r="FT606" s="85"/>
      <c r="FU606" s="281" t="str">
        <f t="shared" si="88"/>
        <v/>
      </c>
      <c r="FV606" s="280" t="str">
        <f>IF(FW606="","",VLOOKUP(FW606,リスト!$BV$5:$BW$10,2,FALSE))</f>
        <v/>
      </c>
      <c r="FW606" s="26"/>
      <c r="FX606" s="282" t="str">
        <f t="shared" si="89"/>
        <v/>
      </c>
      <c r="FY606" s="280" t="str">
        <f>IF(FZ606="","",VLOOKUP(FZ606,リスト!$BX$5:$BY$6,2,FALSE))</f>
        <v/>
      </c>
      <c r="FZ606" s="3"/>
      <c r="GA606" s="280" t="str">
        <f>IF(GB606="","",VLOOKUP(GB606,リスト!$BZ$5:$CA$6,2,FALSE))</f>
        <v/>
      </c>
      <c r="GB606" s="13"/>
      <c r="GC606" s="281" t="str">
        <f>IF(GD606="","",VLOOKUP(GD606,リスト!$CB$5:$CC$6,2,FALSE))</f>
        <v/>
      </c>
      <c r="GD606" s="13"/>
      <c r="GE606" s="13"/>
      <c r="GF606" s="13"/>
      <c r="GG606" s="75"/>
      <c r="GH606" s="281" t="str">
        <f t="shared" si="90"/>
        <v/>
      </c>
      <c r="GI606" s="128"/>
      <c r="GJ606" s="281" t="str">
        <f>IF(GK606="","",VLOOKUP(GK606,リスト!$CD$5:$CE$6,2,FALSE))</f>
        <v/>
      </c>
      <c r="GK606" s="13"/>
      <c r="GL606" s="281" t="str">
        <f>IF(GM606="","",VLOOKUP(GM606,リスト!$CF$5:$CG$5,2,FALSE))</f>
        <v/>
      </c>
      <c r="GM606" s="26"/>
      <c r="GN606" s="280" t="str">
        <f>IF(GO606="","",VLOOKUP(GO606,リスト!$CH$5:$CI$5,2,FALSE))</f>
        <v/>
      </c>
      <c r="GO606" s="284"/>
      <c r="GP606" s="284"/>
      <c r="GQ606" s="284"/>
      <c r="GR606" s="284"/>
      <c r="GS606" s="284"/>
      <c r="GT606" s="284"/>
      <c r="GU606" s="284"/>
      <c r="GV606" s="284"/>
      <c r="GW606" s="284"/>
      <c r="GX606" s="285"/>
    </row>
    <row r="607" spans="2:206" s="177" customFormat="1" ht="24.75" hidden="1" customHeight="1" outlineLevel="1">
      <c r="B607" s="286" t="str">
        <f>IF(明細!B601="","",明細!B601)</f>
        <v/>
      </c>
      <c r="C607" s="287" t="str">
        <f>IF(明細!C601="","",明細!C601)</f>
        <v/>
      </c>
      <c r="D607" s="265" t="str">
        <f>IF(明細!D601="","",明細!D601)</f>
        <v/>
      </c>
      <c r="E607" s="265" t="str">
        <f>IF(明細!E601="","",明細!E601)</f>
        <v/>
      </c>
      <c r="F607" s="265" t="str">
        <f>IF(明細!F601="","",明細!F601)</f>
        <v/>
      </c>
      <c r="G607" s="265" t="str">
        <f>IF(明細!G601="","",明細!G601)</f>
        <v/>
      </c>
      <c r="H607" s="265" t="str">
        <f>IF(明細!H601="","",明細!H601)</f>
        <v/>
      </c>
      <c r="I607" s="265" t="str">
        <f>IF(明細!I601="","",明細!I601)</f>
        <v/>
      </c>
      <c r="J607" s="265" t="str">
        <f>IF(明細!J601="","",明細!J601)</f>
        <v/>
      </c>
      <c r="K607" s="265" t="str">
        <f>IF(明細!K601="","",明細!K601)</f>
        <v/>
      </c>
      <c r="L607" s="265" t="str">
        <f>IF(明細!L601="","",明細!L601)</f>
        <v/>
      </c>
      <c r="M607" s="265" t="str">
        <f>IF(明細!M601="","",明細!M601)</f>
        <v/>
      </c>
      <c r="N607" s="265" t="str">
        <f>IF(明細!N601="","",明細!N601)</f>
        <v/>
      </c>
      <c r="O607" s="265" t="str">
        <f>IF(明細!O601="","",明細!O601)</f>
        <v/>
      </c>
      <c r="P607" s="265" t="str">
        <f>IF(明細!P601="","",明細!P601)</f>
        <v/>
      </c>
      <c r="Q607" s="265" t="str">
        <f>IF(明細!Q601="","",明細!Q601)</f>
        <v/>
      </c>
      <c r="R607" s="289" t="str">
        <f>IF(明細!R601="","",明細!R601)</f>
        <v/>
      </c>
      <c r="S607" s="291" t="str">
        <f>IF(明細!S601="","",明細!S601)</f>
        <v/>
      </c>
      <c r="T607" s="291" t="str">
        <f>IF(明細!T601="","",明細!T601)</f>
        <v/>
      </c>
      <c r="U607" s="291" t="str">
        <f>IF(明細!U601="","",明細!U601)</f>
        <v/>
      </c>
      <c r="V607" s="292" t="str">
        <f>IF(明細!V601="","",明細!V601)</f>
        <v>個</v>
      </c>
      <c r="W607" s="292" t="str">
        <f>IF(明細!W601="","",明細!W601)</f>
        <v/>
      </c>
      <c r="X607" s="293" t="str">
        <f>IF(明細!X601="","",明細!X601)</f>
        <v/>
      </c>
      <c r="Y607" s="134" t="str">
        <f>IF(明細!Y601="","",明細!Y601)</f>
        <v/>
      </c>
      <c r="Z607" s="135" t="str">
        <f>IF(明細!Z601="","",明細!Z601)</f>
        <v/>
      </c>
      <c r="AA607" s="134" t="str">
        <f>IF(明細!AA601="","",明細!AA601)</f>
        <v/>
      </c>
      <c r="AB607" s="303" t="str">
        <f>IF(明細!AB601="","",明細!AB601)</f>
        <v/>
      </c>
      <c r="AC607" s="134" t="str">
        <f>IF(明細!AC601="","",明細!AC601)</f>
        <v/>
      </c>
      <c r="AD607" s="183" t="str">
        <f>IF(明細!AD601="","",明細!AD601)</f>
        <v/>
      </c>
      <c r="AE607" s="184">
        <f>IF(明細!AE601="","",明細!AE601)</f>
        <v>0.1</v>
      </c>
      <c r="AF607" s="185" t="str">
        <f>IF(明細!AF601="","",明細!AF601)</f>
        <v/>
      </c>
      <c r="AG607" s="186" t="str">
        <f>IF(明細!AG601="","",明細!AG601)</f>
        <v/>
      </c>
      <c r="AH607" s="186" t="str">
        <f>IF(明細!AH601="","",明細!AH601)</f>
        <v/>
      </c>
      <c r="AI607" s="187" t="str">
        <f>IF(明細!AI601="","",明細!AI601)</f>
        <v/>
      </c>
      <c r="AJ607" s="296" t="str">
        <f>IF(明細!AJ601="","",明細!AJ601)</f>
        <v/>
      </c>
      <c r="AK607" s="297" t="str">
        <f>IF(明細!AK601="","",明細!AK601)</f>
        <v/>
      </c>
      <c r="AL607" s="298" t="str">
        <f>IF(明細!AL601="","",明細!AL601)</f>
        <v/>
      </c>
      <c r="AM607" s="299" t="str">
        <f>IF(明細!AM601="","",明細!AM601)</f>
        <v/>
      </c>
      <c r="AN607" s="300" t="str">
        <f>IF(明細!AN601="","",明細!AN601)</f>
        <v/>
      </c>
      <c r="AO607" s="300" t="str">
        <f>IF(明細!AO601="","",明細!AO601)</f>
        <v/>
      </c>
      <c r="AP607" s="300" t="str">
        <f>IF(明細!AP601="","",明細!AP601)</f>
        <v/>
      </c>
      <c r="AQ607" s="301" t="str">
        <f>IF(明細!AQ601="","",明細!AQ601)</f>
        <v/>
      </c>
      <c r="AR607" s="302" t="str">
        <f>IF(明細!AR601="","",明細!AR601)</f>
        <v/>
      </c>
      <c r="AU607" s="360"/>
      <c r="AV607" s="368"/>
      <c r="AW607" s="446" t="str">
        <f>IF(明細!AV601="","",明細!AV601)</f>
        <v/>
      </c>
      <c r="AX607" s="419" t="str">
        <f>IF(明細!AT601="","",明細!AT601)</f>
        <v/>
      </c>
      <c r="AY607" s="280" t="str">
        <f>IF($AX607="","",VLOOKUP($AX607,リスト!$CL:$CM,2,FALSE))</f>
        <v/>
      </c>
      <c r="AZ607" s="3"/>
      <c r="BA607" s="280" t="str">
        <f>IF(BB607="","",VLOOKUP(BB607,リスト!$K:$L,2,FALSE))</f>
        <v/>
      </c>
      <c r="BB607" s="3"/>
      <c r="BC607" s="3"/>
      <c r="BD607" s="87"/>
      <c r="BE607" s="280" t="str">
        <f>IF(BF607="","",VLOOKUP(BF607,リスト!$I:$J,2,FALSE))</f>
        <v/>
      </c>
      <c r="BF607" s="3"/>
      <c r="BG607" s="280" t="str">
        <f>IF(BH607="","",VLOOKUP(BH607,リスト!$M:$N,2,FALSE))</f>
        <v/>
      </c>
      <c r="BH607" s="282"/>
      <c r="BI607" s="280" t="str">
        <f>IF(BJ607="","",VLOOKUP(BJ607,リスト!$O:$P,2,FALSE))</f>
        <v/>
      </c>
      <c r="BJ607" s="24"/>
      <c r="BM607" s="451" t="str">
        <f>IF(明細!AV601="","",明細!AV601)</f>
        <v/>
      </c>
      <c r="BN607" s="453" t="str">
        <f>IF(明細!AT601="","",明細!AT601)</f>
        <v/>
      </c>
      <c r="BO607" s="280" t="str">
        <f>IF($BN607="","",VLOOKUP($BN607,リスト!$CL:$CM,2,FALSE))</f>
        <v/>
      </c>
      <c r="BP607" s="280" t="str">
        <f>IF(BQ607="","",VLOOKUP(BQ607,リスト!$K$5:$L$7,2,FALSE))</f>
        <v/>
      </c>
      <c r="BQ607" s="13"/>
      <c r="BR607" s="13"/>
      <c r="BS607" s="47"/>
      <c r="BT607" s="280" t="str">
        <f>IF(BU607="","",VLOOKUP(BU607,リスト!I598:J616,2,FALSE))</f>
        <v/>
      </c>
      <c r="BU607" s="13"/>
      <c r="BV607" s="13"/>
      <c r="BW607" s="282"/>
      <c r="BX607" s="282"/>
      <c r="BY607" s="280" t="str">
        <f>IF(BZ607="","",VLOOKUP(BZ607,リスト!$S$5:$T$6,2,FALSE))</f>
        <v/>
      </c>
      <c r="BZ607" s="3"/>
      <c r="CA607" s="3"/>
      <c r="CB607" s="81"/>
      <c r="CC607" s="280" t="str">
        <f t="shared" si="84"/>
        <v/>
      </c>
      <c r="CD607" s="83"/>
      <c r="CE607" s="83"/>
      <c r="CF607" s="83"/>
      <c r="CG607" s="83"/>
      <c r="CH607" s="282" t="str">
        <f t="shared" si="85"/>
        <v/>
      </c>
      <c r="CI607" s="83"/>
      <c r="CJ607" s="280" t="str">
        <f t="shared" si="86"/>
        <v/>
      </c>
      <c r="CK607" s="87"/>
      <c r="CL607" s="78"/>
      <c r="CM607" s="83"/>
      <c r="CN607" s="83"/>
      <c r="CO607" s="83"/>
      <c r="CP607" s="280" t="str">
        <f t="shared" si="91"/>
        <v/>
      </c>
      <c r="CQ607" s="81"/>
      <c r="CR607" s="280" t="str">
        <f t="shared" si="92"/>
        <v/>
      </c>
      <c r="CS607" s="3"/>
      <c r="CT607" s="3"/>
      <c r="CU607" s="280" t="str">
        <f>IF(CV607="","",VLOOKUP(CV607,リスト!$V$5:$W$6,2,FALSE))</f>
        <v/>
      </c>
      <c r="CV607" s="3"/>
      <c r="CW607" s="280" t="str">
        <f>IF(CX607="","",VLOOKUP(CX607,リスト!$X$5:$Y$6,2,FALSE))</f>
        <v/>
      </c>
      <c r="CX607" s="3"/>
      <c r="CY607" s="77"/>
      <c r="CZ607" s="77"/>
      <c r="DA607" s="75"/>
      <c r="DB607" s="75"/>
      <c r="DC607" s="75"/>
      <c r="DD607" s="75"/>
      <c r="DE607" s="280" t="str">
        <f>IF(DF607="","",VLOOKUP(DF607,リスト!$Z$5:$AA$10,2,FALSE))</f>
        <v/>
      </c>
      <c r="DF607" s="3"/>
      <c r="DG607" s="280" t="str">
        <f>IF(DH607="","",VLOOKUP(DH607,リスト!$AB$5:$AC$12,2,FALSE))</f>
        <v/>
      </c>
      <c r="DH607" s="63"/>
      <c r="DI607" s="280" t="str">
        <f>IF(DJ607="","",VLOOKUP(DJ607,リスト!$AD$5:$AE$7,2,FALSE))</f>
        <v/>
      </c>
      <c r="DJ607" s="3"/>
      <c r="DK607" s="280" t="str">
        <f>IF(DL607="","",VLOOKUP(DL607,リスト!$AF$5:$AG$10,2,FALSE))</f>
        <v/>
      </c>
      <c r="DL607" s="3"/>
      <c r="DM607" s="280" t="str">
        <f>IF(DN607="","",VLOOKUP(DN607,リスト!$AH$5:$AI$6,2,FALSE))</f>
        <v/>
      </c>
      <c r="DN607" s="3"/>
      <c r="DO607" s="280" t="str">
        <f>IF(DP607="","",VLOOKUP(DP607,リスト!$AJ$5:$AK$6,2,FALSE))</f>
        <v/>
      </c>
      <c r="DP607" s="3"/>
      <c r="DQ607" s="280" t="str">
        <f>IF(DR607="","",VLOOKUP(DR607,リスト!$AL$5:$AM$7,2,FALSE))</f>
        <v/>
      </c>
      <c r="DR607" s="3"/>
      <c r="DS607" s="13"/>
      <c r="DT607" s="85"/>
      <c r="DU607" s="85"/>
      <c r="DV607" s="281" t="str">
        <f>IF(DW607="","",VLOOKUP(DW607,リスト!$AN$5:$AO$6,2,FALSE))</f>
        <v/>
      </c>
      <c r="DW607" s="13"/>
      <c r="DX607" s="341"/>
      <c r="DY607" s="345"/>
      <c r="DZ607" s="341"/>
      <c r="EA607" s="345"/>
      <c r="EB607" s="280" t="str">
        <f>IF(EC607="","",VLOOKUP(EC607,リスト!$AW$5:$AX$8,2,FALSE))</f>
        <v/>
      </c>
      <c r="EC607" s="3"/>
      <c r="ED607" s="85"/>
      <c r="EE607" s="280" t="str">
        <f>IF(EF607="","",VLOOKUP(EF607,リスト!$AY$5:$AZ$10,2,FALSE))</f>
        <v/>
      </c>
      <c r="EF607" s="3"/>
      <c r="EG607" s="280" t="str">
        <f>IF(EH607="","",VLOOKUP(EH607,リスト!$BA$5:$BB$10,2,FALSE))</f>
        <v/>
      </c>
      <c r="EH607" s="3"/>
      <c r="EI607" s="280" t="str">
        <f>IF(EJ607="","",VLOOKUP(EJ607,リスト!$BC$5:$BD$10,2,FALSE))</f>
        <v/>
      </c>
      <c r="EJ607" s="3"/>
      <c r="EK607" s="280" t="str">
        <f>IF(EL607="","",VLOOKUP(EL607,リスト!$BE$5:$BF$10,2,FALSE))</f>
        <v/>
      </c>
      <c r="EL607" s="3"/>
      <c r="EM607" s="78"/>
      <c r="EN607" s="73"/>
      <c r="EO607" s="73"/>
      <c r="EP607" s="13"/>
      <c r="EQ607" s="13"/>
      <c r="ER607" s="280" t="str">
        <f>IF(ES607="","",VLOOKUP(ES607,リスト!$BG$5:$BH$10,2,FALSE))</f>
        <v/>
      </c>
      <c r="ES607" s="13"/>
      <c r="ET607" s="13"/>
      <c r="EU607" s="13"/>
      <c r="EV607" s="13"/>
      <c r="EW607" s="13"/>
      <c r="EX607" s="81"/>
      <c r="EY607" s="81"/>
      <c r="EZ607" s="26"/>
      <c r="FA607" s="281" t="str">
        <f>IF($EZ607="","",INDEX(リスト!$BI$5:$BJ$40,MATCH($EZ607,リスト!$BJ$5:$BJ$40,0),1))</f>
        <v/>
      </c>
      <c r="FB607" s="280" t="str">
        <f>IF(FC607="","",VLOOKUP(FC607,リスト!$BK:$BL,2,FALSE))</f>
        <v/>
      </c>
      <c r="FC607" s="13"/>
      <c r="FD607" s="331"/>
      <c r="FE607" s="3"/>
      <c r="FF607" s="280" t="str">
        <f>IF(FG607="","",VLOOKUP(FG607,リスト!$BO$5:$BP$6,2,FALSE))</f>
        <v/>
      </c>
      <c r="FG607" s="3"/>
      <c r="FH607" s="280" t="str">
        <f>IF(FI607="","",VLOOKUP(FI607,リスト!$BQ$5:$BR$8,2,FALSE))</f>
        <v/>
      </c>
      <c r="FI607" s="3"/>
      <c r="FJ607" s="282"/>
      <c r="FK607" s="280" t="str">
        <f>IF(FL607="","",VLOOKUP(FL607,リスト!$BS$5:$BT$6,2,FALSE))</f>
        <v/>
      </c>
      <c r="FL607" s="63"/>
      <c r="FM607" s="13"/>
      <c r="FN607" s="13"/>
      <c r="FO607" s="13"/>
      <c r="FP607" s="283" t="str">
        <f t="shared" si="87"/>
        <v/>
      </c>
      <c r="FQ607" s="283" t="str">
        <f t="shared" si="87"/>
        <v/>
      </c>
      <c r="FR607" s="13"/>
      <c r="FS607" s="85"/>
      <c r="FT607" s="85"/>
      <c r="FU607" s="281" t="str">
        <f t="shared" si="88"/>
        <v/>
      </c>
      <c r="FV607" s="280" t="str">
        <f>IF(FW607="","",VLOOKUP(FW607,リスト!$BV$5:$BW$10,2,FALSE))</f>
        <v/>
      </c>
      <c r="FW607" s="26"/>
      <c r="FX607" s="282" t="str">
        <f t="shared" si="89"/>
        <v/>
      </c>
      <c r="FY607" s="280" t="str">
        <f>IF(FZ607="","",VLOOKUP(FZ607,リスト!$BX$5:$BY$6,2,FALSE))</f>
        <v/>
      </c>
      <c r="FZ607" s="3"/>
      <c r="GA607" s="280" t="str">
        <f>IF(GB607="","",VLOOKUP(GB607,リスト!$BZ$5:$CA$6,2,FALSE))</f>
        <v/>
      </c>
      <c r="GB607" s="13"/>
      <c r="GC607" s="281" t="str">
        <f>IF(GD607="","",VLOOKUP(GD607,リスト!$CB$5:$CC$6,2,FALSE))</f>
        <v/>
      </c>
      <c r="GD607" s="13"/>
      <c r="GE607" s="13"/>
      <c r="GF607" s="13"/>
      <c r="GG607" s="75"/>
      <c r="GH607" s="281" t="str">
        <f t="shared" si="90"/>
        <v/>
      </c>
      <c r="GI607" s="128"/>
      <c r="GJ607" s="281" t="str">
        <f>IF(GK607="","",VLOOKUP(GK607,リスト!$CD$5:$CE$6,2,FALSE))</f>
        <v/>
      </c>
      <c r="GK607" s="13"/>
      <c r="GL607" s="281" t="str">
        <f>IF(GM607="","",VLOOKUP(GM607,リスト!$CF$5:$CG$5,2,FALSE))</f>
        <v/>
      </c>
      <c r="GM607" s="26"/>
      <c r="GN607" s="280" t="str">
        <f>IF(GO607="","",VLOOKUP(GO607,リスト!$CH$5:$CI$5,2,FALSE))</f>
        <v/>
      </c>
      <c r="GO607" s="284"/>
      <c r="GP607" s="284"/>
      <c r="GQ607" s="284"/>
      <c r="GR607" s="284"/>
      <c r="GS607" s="284"/>
      <c r="GT607" s="284"/>
      <c r="GU607" s="284"/>
      <c r="GV607" s="284"/>
      <c r="GW607" s="284"/>
      <c r="GX607" s="285"/>
    </row>
    <row r="608" spans="2:206" s="177" customFormat="1" ht="24.75" hidden="1" customHeight="1" outlineLevel="1">
      <c r="B608" s="286" t="str">
        <f>IF(明細!B602="","",明細!B602)</f>
        <v/>
      </c>
      <c r="C608" s="287" t="str">
        <f>IF(明細!C602="","",明細!C602)</f>
        <v/>
      </c>
      <c r="D608" s="265" t="str">
        <f>IF(明細!D602="","",明細!D602)</f>
        <v/>
      </c>
      <c r="E608" s="265" t="str">
        <f>IF(明細!E602="","",明細!E602)</f>
        <v/>
      </c>
      <c r="F608" s="265" t="str">
        <f>IF(明細!F602="","",明細!F602)</f>
        <v/>
      </c>
      <c r="G608" s="265" t="str">
        <f>IF(明細!G602="","",明細!G602)</f>
        <v/>
      </c>
      <c r="H608" s="265" t="str">
        <f>IF(明細!H602="","",明細!H602)</f>
        <v/>
      </c>
      <c r="I608" s="265" t="str">
        <f>IF(明細!I602="","",明細!I602)</f>
        <v/>
      </c>
      <c r="J608" s="265" t="str">
        <f>IF(明細!J602="","",明細!J602)</f>
        <v/>
      </c>
      <c r="K608" s="265" t="str">
        <f>IF(明細!K602="","",明細!K602)</f>
        <v/>
      </c>
      <c r="L608" s="265" t="str">
        <f>IF(明細!L602="","",明細!L602)</f>
        <v/>
      </c>
      <c r="M608" s="265" t="str">
        <f>IF(明細!M602="","",明細!M602)</f>
        <v/>
      </c>
      <c r="N608" s="265" t="str">
        <f>IF(明細!N602="","",明細!N602)</f>
        <v/>
      </c>
      <c r="O608" s="265" t="str">
        <f>IF(明細!O602="","",明細!O602)</f>
        <v/>
      </c>
      <c r="P608" s="265" t="str">
        <f>IF(明細!P602="","",明細!P602)</f>
        <v/>
      </c>
      <c r="Q608" s="265" t="str">
        <f>IF(明細!Q602="","",明細!Q602)</f>
        <v/>
      </c>
      <c r="R608" s="289" t="str">
        <f>IF(明細!R602="","",明細!R602)</f>
        <v/>
      </c>
      <c r="S608" s="291" t="str">
        <f>IF(明細!S602="","",明細!S602)</f>
        <v/>
      </c>
      <c r="T608" s="291" t="str">
        <f>IF(明細!T602="","",明細!T602)</f>
        <v/>
      </c>
      <c r="U608" s="291" t="str">
        <f>IF(明細!U602="","",明細!U602)</f>
        <v/>
      </c>
      <c r="V608" s="292" t="str">
        <f>IF(明細!V602="","",明細!V602)</f>
        <v>個</v>
      </c>
      <c r="W608" s="292" t="str">
        <f>IF(明細!W602="","",明細!W602)</f>
        <v/>
      </c>
      <c r="X608" s="293" t="str">
        <f>IF(明細!X602="","",明細!X602)</f>
        <v/>
      </c>
      <c r="Y608" s="134" t="str">
        <f>IF(明細!Y602="","",明細!Y602)</f>
        <v/>
      </c>
      <c r="Z608" s="135" t="str">
        <f>IF(明細!Z602="","",明細!Z602)</f>
        <v/>
      </c>
      <c r="AA608" s="134" t="str">
        <f>IF(明細!AA602="","",明細!AA602)</f>
        <v/>
      </c>
      <c r="AB608" s="303" t="str">
        <f>IF(明細!AB602="","",明細!AB602)</f>
        <v/>
      </c>
      <c r="AC608" s="134" t="str">
        <f>IF(明細!AC602="","",明細!AC602)</f>
        <v/>
      </c>
      <c r="AD608" s="183" t="str">
        <f>IF(明細!AD602="","",明細!AD602)</f>
        <v/>
      </c>
      <c r="AE608" s="184">
        <f>IF(明細!AE602="","",明細!AE602)</f>
        <v>0.1</v>
      </c>
      <c r="AF608" s="185" t="str">
        <f>IF(明細!AF602="","",明細!AF602)</f>
        <v/>
      </c>
      <c r="AG608" s="186" t="str">
        <f>IF(明細!AG602="","",明細!AG602)</f>
        <v/>
      </c>
      <c r="AH608" s="186" t="str">
        <f>IF(明細!AH602="","",明細!AH602)</f>
        <v/>
      </c>
      <c r="AI608" s="187" t="str">
        <f>IF(明細!AI602="","",明細!AI602)</f>
        <v/>
      </c>
      <c r="AJ608" s="296" t="str">
        <f>IF(明細!AJ602="","",明細!AJ602)</f>
        <v/>
      </c>
      <c r="AK608" s="297" t="str">
        <f>IF(明細!AK602="","",明細!AK602)</f>
        <v/>
      </c>
      <c r="AL608" s="298" t="str">
        <f>IF(明細!AL602="","",明細!AL602)</f>
        <v/>
      </c>
      <c r="AM608" s="299" t="str">
        <f>IF(明細!AM602="","",明細!AM602)</f>
        <v/>
      </c>
      <c r="AN608" s="300" t="str">
        <f>IF(明細!AN602="","",明細!AN602)</f>
        <v/>
      </c>
      <c r="AO608" s="300" t="str">
        <f>IF(明細!AO602="","",明細!AO602)</f>
        <v/>
      </c>
      <c r="AP608" s="300" t="str">
        <f>IF(明細!AP602="","",明細!AP602)</f>
        <v/>
      </c>
      <c r="AQ608" s="301" t="str">
        <f>IF(明細!AQ602="","",明細!AQ602)</f>
        <v/>
      </c>
      <c r="AR608" s="302" t="str">
        <f>IF(明細!AR602="","",明細!AR602)</f>
        <v/>
      </c>
      <c r="AU608" s="360"/>
      <c r="AV608" s="368"/>
      <c r="AW608" s="446" t="str">
        <f>IF(明細!AV602="","",明細!AV602)</f>
        <v/>
      </c>
      <c r="AX608" s="419" t="str">
        <f>IF(明細!AT602="","",明細!AT602)</f>
        <v/>
      </c>
      <c r="AY608" s="280" t="str">
        <f>IF($AX608="","",VLOOKUP($AX608,リスト!$CL:$CM,2,FALSE))</f>
        <v/>
      </c>
      <c r="AZ608" s="3"/>
      <c r="BA608" s="280" t="str">
        <f>IF(BB608="","",VLOOKUP(BB608,リスト!$K:$L,2,FALSE))</f>
        <v/>
      </c>
      <c r="BB608" s="3"/>
      <c r="BC608" s="3"/>
      <c r="BD608" s="87"/>
      <c r="BE608" s="280" t="str">
        <f>IF(BF608="","",VLOOKUP(BF608,リスト!$I:$J,2,FALSE))</f>
        <v/>
      </c>
      <c r="BF608" s="3"/>
      <c r="BG608" s="280" t="str">
        <f>IF(BH608="","",VLOOKUP(BH608,リスト!$M:$N,2,FALSE))</f>
        <v/>
      </c>
      <c r="BH608" s="282"/>
      <c r="BI608" s="280" t="str">
        <f>IF(BJ608="","",VLOOKUP(BJ608,リスト!$O:$P,2,FALSE))</f>
        <v/>
      </c>
      <c r="BJ608" s="24"/>
      <c r="BM608" s="451" t="str">
        <f>IF(明細!AV602="","",明細!AV602)</f>
        <v/>
      </c>
      <c r="BN608" s="453" t="str">
        <f>IF(明細!AT602="","",明細!AT602)</f>
        <v/>
      </c>
      <c r="BO608" s="280" t="str">
        <f>IF($BN608="","",VLOOKUP($BN608,リスト!$CL:$CM,2,FALSE))</f>
        <v/>
      </c>
      <c r="BP608" s="280" t="str">
        <f>IF(BQ608="","",VLOOKUP(BQ608,リスト!$K$5:$L$7,2,FALSE))</f>
        <v/>
      </c>
      <c r="BQ608" s="13"/>
      <c r="BR608" s="13"/>
      <c r="BS608" s="47"/>
      <c r="BT608" s="280" t="str">
        <f>IF(BU608="","",VLOOKUP(BU608,リスト!I599:J617,2,FALSE))</f>
        <v/>
      </c>
      <c r="BU608" s="13"/>
      <c r="BV608" s="13"/>
      <c r="BW608" s="282"/>
      <c r="BX608" s="282"/>
      <c r="BY608" s="280" t="str">
        <f>IF(BZ608="","",VLOOKUP(BZ608,リスト!$S$5:$T$6,2,FALSE))</f>
        <v/>
      </c>
      <c r="BZ608" s="3"/>
      <c r="CA608" s="3"/>
      <c r="CB608" s="81"/>
      <c r="CC608" s="280" t="str">
        <f t="shared" si="84"/>
        <v/>
      </c>
      <c r="CD608" s="83"/>
      <c r="CE608" s="83"/>
      <c r="CF608" s="83"/>
      <c r="CG608" s="83"/>
      <c r="CH608" s="282" t="str">
        <f t="shared" si="85"/>
        <v/>
      </c>
      <c r="CI608" s="83"/>
      <c r="CJ608" s="280" t="str">
        <f t="shared" si="86"/>
        <v/>
      </c>
      <c r="CK608" s="87"/>
      <c r="CL608" s="78"/>
      <c r="CM608" s="83"/>
      <c r="CN608" s="83"/>
      <c r="CO608" s="83"/>
      <c r="CP608" s="280" t="str">
        <f t="shared" si="91"/>
        <v/>
      </c>
      <c r="CQ608" s="81"/>
      <c r="CR608" s="280" t="str">
        <f t="shared" si="92"/>
        <v/>
      </c>
      <c r="CS608" s="3"/>
      <c r="CT608" s="3"/>
      <c r="CU608" s="280" t="str">
        <f>IF(CV608="","",VLOOKUP(CV608,リスト!$V$5:$W$6,2,FALSE))</f>
        <v/>
      </c>
      <c r="CV608" s="3"/>
      <c r="CW608" s="280" t="str">
        <f>IF(CX608="","",VLOOKUP(CX608,リスト!$X$5:$Y$6,2,FALSE))</f>
        <v/>
      </c>
      <c r="CX608" s="3"/>
      <c r="CY608" s="77"/>
      <c r="CZ608" s="77"/>
      <c r="DA608" s="75"/>
      <c r="DB608" s="75"/>
      <c r="DC608" s="75"/>
      <c r="DD608" s="75"/>
      <c r="DE608" s="280" t="str">
        <f>IF(DF608="","",VLOOKUP(DF608,リスト!$Z$5:$AA$10,2,FALSE))</f>
        <v/>
      </c>
      <c r="DF608" s="3"/>
      <c r="DG608" s="280" t="str">
        <f>IF(DH608="","",VLOOKUP(DH608,リスト!$AB$5:$AC$12,2,FALSE))</f>
        <v/>
      </c>
      <c r="DH608" s="63"/>
      <c r="DI608" s="280" t="str">
        <f>IF(DJ608="","",VLOOKUP(DJ608,リスト!$AD$5:$AE$7,2,FALSE))</f>
        <v/>
      </c>
      <c r="DJ608" s="3"/>
      <c r="DK608" s="280" t="str">
        <f>IF(DL608="","",VLOOKUP(DL608,リスト!$AF$5:$AG$10,2,FALSE))</f>
        <v/>
      </c>
      <c r="DL608" s="3"/>
      <c r="DM608" s="280" t="str">
        <f>IF(DN608="","",VLOOKUP(DN608,リスト!$AH$5:$AI$6,2,FALSE))</f>
        <v/>
      </c>
      <c r="DN608" s="3"/>
      <c r="DO608" s="280" t="str">
        <f>IF(DP608="","",VLOOKUP(DP608,リスト!$AJ$5:$AK$6,2,FALSE))</f>
        <v/>
      </c>
      <c r="DP608" s="3"/>
      <c r="DQ608" s="280" t="str">
        <f>IF(DR608="","",VLOOKUP(DR608,リスト!$AL$5:$AM$7,2,FALSE))</f>
        <v/>
      </c>
      <c r="DR608" s="3"/>
      <c r="DS608" s="13"/>
      <c r="DT608" s="85"/>
      <c r="DU608" s="85"/>
      <c r="DV608" s="281" t="str">
        <f>IF(DW608="","",VLOOKUP(DW608,リスト!$AN$5:$AO$6,2,FALSE))</f>
        <v/>
      </c>
      <c r="DW608" s="13"/>
      <c r="DX608" s="341"/>
      <c r="DY608" s="345"/>
      <c r="DZ608" s="341"/>
      <c r="EA608" s="345"/>
      <c r="EB608" s="280" t="str">
        <f>IF(EC608="","",VLOOKUP(EC608,リスト!$AW$5:$AX$8,2,FALSE))</f>
        <v/>
      </c>
      <c r="EC608" s="3"/>
      <c r="ED608" s="85"/>
      <c r="EE608" s="280" t="str">
        <f>IF(EF608="","",VLOOKUP(EF608,リスト!$AY$5:$AZ$10,2,FALSE))</f>
        <v/>
      </c>
      <c r="EF608" s="3"/>
      <c r="EG608" s="280" t="str">
        <f>IF(EH608="","",VLOOKUP(EH608,リスト!$BA$5:$BB$10,2,FALSE))</f>
        <v/>
      </c>
      <c r="EH608" s="3"/>
      <c r="EI608" s="280" t="str">
        <f>IF(EJ608="","",VLOOKUP(EJ608,リスト!$BC$5:$BD$10,2,FALSE))</f>
        <v/>
      </c>
      <c r="EJ608" s="3"/>
      <c r="EK608" s="280" t="str">
        <f>IF(EL608="","",VLOOKUP(EL608,リスト!$BE$5:$BF$10,2,FALSE))</f>
        <v/>
      </c>
      <c r="EL608" s="3"/>
      <c r="EM608" s="78"/>
      <c r="EN608" s="73"/>
      <c r="EO608" s="73"/>
      <c r="EP608" s="13"/>
      <c r="EQ608" s="13"/>
      <c r="ER608" s="280" t="str">
        <f>IF(ES608="","",VLOOKUP(ES608,リスト!$BG$5:$BH$10,2,FALSE))</f>
        <v/>
      </c>
      <c r="ES608" s="13"/>
      <c r="ET608" s="13"/>
      <c r="EU608" s="13"/>
      <c r="EV608" s="13"/>
      <c r="EW608" s="13"/>
      <c r="EX608" s="81"/>
      <c r="EY608" s="81"/>
      <c r="EZ608" s="26"/>
      <c r="FA608" s="281" t="str">
        <f>IF($EZ608="","",INDEX(リスト!$BI$5:$BJ$40,MATCH($EZ608,リスト!$BJ$5:$BJ$40,0),1))</f>
        <v/>
      </c>
      <c r="FB608" s="280" t="str">
        <f>IF(FC608="","",VLOOKUP(FC608,リスト!$BK:$BL,2,FALSE))</f>
        <v/>
      </c>
      <c r="FC608" s="13"/>
      <c r="FD608" s="331"/>
      <c r="FE608" s="3"/>
      <c r="FF608" s="280" t="str">
        <f>IF(FG608="","",VLOOKUP(FG608,リスト!$BO$5:$BP$6,2,FALSE))</f>
        <v/>
      </c>
      <c r="FG608" s="3"/>
      <c r="FH608" s="280" t="str">
        <f>IF(FI608="","",VLOOKUP(FI608,リスト!$BQ$5:$BR$8,2,FALSE))</f>
        <v/>
      </c>
      <c r="FI608" s="3"/>
      <c r="FJ608" s="282"/>
      <c r="FK608" s="280" t="str">
        <f>IF(FL608="","",VLOOKUP(FL608,リスト!$BS$5:$BT$6,2,FALSE))</f>
        <v/>
      </c>
      <c r="FL608" s="63"/>
      <c r="FM608" s="13"/>
      <c r="FN608" s="13"/>
      <c r="FO608" s="13"/>
      <c r="FP608" s="283" t="str">
        <f t="shared" si="87"/>
        <v/>
      </c>
      <c r="FQ608" s="283" t="str">
        <f t="shared" si="87"/>
        <v/>
      </c>
      <c r="FR608" s="13"/>
      <c r="FS608" s="85"/>
      <c r="FT608" s="85"/>
      <c r="FU608" s="281" t="str">
        <f t="shared" si="88"/>
        <v/>
      </c>
      <c r="FV608" s="280" t="str">
        <f>IF(FW608="","",VLOOKUP(FW608,リスト!$BV$5:$BW$10,2,FALSE))</f>
        <v/>
      </c>
      <c r="FW608" s="26"/>
      <c r="FX608" s="282" t="str">
        <f t="shared" si="89"/>
        <v/>
      </c>
      <c r="FY608" s="280" t="str">
        <f>IF(FZ608="","",VLOOKUP(FZ608,リスト!$BX$5:$BY$6,2,FALSE))</f>
        <v/>
      </c>
      <c r="FZ608" s="3"/>
      <c r="GA608" s="280" t="str">
        <f>IF(GB608="","",VLOOKUP(GB608,リスト!$BZ$5:$CA$6,2,FALSE))</f>
        <v/>
      </c>
      <c r="GB608" s="13"/>
      <c r="GC608" s="281" t="str">
        <f>IF(GD608="","",VLOOKUP(GD608,リスト!$CB$5:$CC$6,2,FALSE))</f>
        <v/>
      </c>
      <c r="GD608" s="13"/>
      <c r="GE608" s="13"/>
      <c r="GF608" s="13"/>
      <c r="GG608" s="75"/>
      <c r="GH608" s="281" t="str">
        <f t="shared" si="90"/>
        <v/>
      </c>
      <c r="GI608" s="128"/>
      <c r="GJ608" s="281" t="str">
        <f>IF(GK608="","",VLOOKUP(GK608,リスト!$CD$5:$CE$6,2,FALSE))</f>
        <v/>
      </c>
      <c r="GK608" s="13"/>
      <c r="GL608" s="281" t="str">
        <f>IF(GM608="","",VLOOKUP(GM608,リスト!$CF$5:$CG$5,2,FALSE))</f>
        <v/>
      </c>
      <c r="GM608" s="26"/>
      <c r="GN608" s="280" t="str">
        <f>IF(GO608="","",VLOOKUP(GO608,リスト!$CH$5:$CI$5,2,FALSE))</f>
        <v/>
      </c>
      <c r="GO608" s="284"/>
      <c r="GP608" s="284"/>
      <c r="GQ608" s="284"/>
      <c r="GR608" s="284"/>
      <c r="GS608" s="284"/>
      <c r="GT608" s="284"/>
      <c r="GU608" s="284"/>
      <c r="GV608" s="284"/>
      <c r="GW608" s="284"/>
      <c r="GX608" s="285"/>
    </row>
    <row r="609" spans="2:206" s="177" customFormat="1" ht="24.75" hidden="1" customHeight="1" outlineLevel="1">
      <c r="B609" s="286" t="str">
        <f>IF(明細!B603="","",明細!B603)</f>
        <v/>
      </c>
      <c r="C609" s="287" t="str">
        <f>IF(明細!C603="","",明細!C603)</f>
        <v/>
      </c>
      <c r="D609" s="265" t="str">
        <f>IF(明細!D603="","",明細!D603)</f>
        <v/>
      </c>
      <c r="E609" s="265" t="str">
        <f>IF(明細!E603="","",明細!E603)</f>
        <v/>
      </c>
      <c r="F609" s="265" t="str">
        <f>IF(明細!F603="","",明細!F603)</f>
        <v/>
      </c>
      <c r="G609" s="265" t="str">
        <f>IF(明細!G603="","",明細!G603)</f>
        <v/>
      </c>
      <c r="H609" s="265" t="str">
        <f>IF(明細!H603="","",明細!H603)</f>
        <v/>
      </c>
      <c r="I609" s="265" t="str">
        <f>IF(明細!I603="","",明細!I603)</f>
        <v/>
      </c>
      <c r="J609" s="265" t="str">
        <f>IF(明細!J603="","",明細!J603)</f>
        <v/>
      </c>
      <c r="K609" s="265" t="str">
        <f>IF(明細!K603="","",明細!K603)</f>
        <v/>
      </c>
      <c r="L609" s="265" t="str">
        <f>IF(明細!L603="","",明細!L603)</f>
        <v/>
      </c>
      <c r="M609" s="265" t="str">
        <f>IF(明細!M603="","",明細!M603)</f>
        <v/>
      </c>
      <c r="N609" s="265" t="str">
        <f>IF(明細!N603="","",明細!N603)</f>
        <v/>
      </c>
      <c r="O609" s="265" t="str">
        <f>IF(明細!O603="","",明細!O603)</f>
        <v/>
      </c>
      <c r="P609" s="265" t="str">
        <f>IF(明細!P603="","",明細!P603)</f>
        <v/>
      </c>
      <c r="Q609" s="265" t="str">
        <f>IF(明細!Q603="","",明細!Q603)</f>
        <v/>
      </c>
      <c r="R609" s="289" t="str">
        <f>IF(明細!R603="","",明細!R603)</f>
        <v/>
      </c>
      <c r="S609" s="291" t="str">
        <f>IF(明細!S603="","",明細!S603)</f>
        <v/>
      </c>
      <c r="T609" s="291" t="str">
        <f>IF(明細!T603="","",明細!T603)</f>
        <v/>
      </c>
      <c r="U609" s="291" t="str">
        <f>IF(明細!U603="","",明細!U603)</f>
        <v/>
      </c>
      <c r="V609" s="292" t="str">
        <f>IF(明細!V603="","",明細!V603)</f>
        <v>個</v>
      </c>
      <c r="W609" s="292" t="str">
        <f>IF(明細!W603="","",明細!W603)</f>
        <v/>
      </c>
      <c r="X609" s="293" t="str">
        <f>IF(明細!X603="","",明細!X603)</f>
        <v/>
      </c>
      <c r="Y609" s="134" t="str">
        <f>IF(明細!Y603="","",明細!Y603)</f>
        <v/>
      </c>
      <c r="Z609" s="135" t="str">
        <f>IF(明細!Z603="","",明細!Z603)</f>
        <v/>
      </c>
      <c r="AA609" s="134" t="str">
        <f>IF(明細!AA603="","",明細!AA603)</f>
        <v/>
      </c>
      <c r="AB609" s="303" t="str">
        <f>IF(明細!AB603="","",明細!AB603)</f>
        <v/>
      </c>
      <c r="AC609" s="134" t="str">
        <f>IF(明細!AC603="","",明細!AC603)</f>
        <v/>
      </c>
      <c r="AD609" s="183" t="str">
        <f>IF(明細!AD603="","",明細!AD603)</f>
        <v/>
      </c>
      <c r="AE609" s="184">
        <f>IF(明細!AE603="","",明細!AE603)</f>
        <v>0.1</v>
      </c>
      <c r="AF609" s="185" t="str">
        <f>IF(明細!AF603="","",明細!AF603)</f>
        <v/>
      </c>
      <c r="AG609" s="186" t="str">
        <f>IF(明細!AG603="","",明細!AG603)</f>
        <v/>
      </c>
      <c r="AH609" s="186" t="str">
        <f>IF(明細!AH603="","",明細!AH603)</f>
        <v/>
      </c>
      <c r="AI609" s="187" t="str">
        <f>IF(明細!AI603="","",明細!AI603)</f>
        <v/>
      </c>
      <c r="AJ609" s="296" t="str">
        <f>IF(明細!AJ603="","",明細!AJ603)</f>
        <v/>
      </c>
      <c r="AK609" s="297" t="str">
        <f>IF(明細!AK603="","",明細!AK603)</f>
        <v/>
      </c>
      <c r="AL609" s="298" t="str">
        <f>IF(明細!AL603="","",明細!AL603)</f>
        <v/>
      </c>
      <c r="AM609" s="299" t="str">
        <f>IF(明細!AM603="","",明細!AM603)</f>
        <v/>
      </c>
      <c r="AN609" s="300" t="str">
        <f>IF(明細!AN603="","",明細!AN603)</f>
        <v/>
      </c>
      <c r="AO609" s="300" t="str">
        <f>IF(明細!AO603="","",明細!AO603)</f>
        <v/>
      </c>
      <c r="AP609" s="300" t="str">
        <f>IF(明細!AP603="","",明細!AP603)</f>
        <v/>
      </c>
      <c r="AQ609" s="301" t="str">
        <f>IF(明細!AQ603="","",明細!AQ603)</f>
        <v/>
      </c>
      <c r="AR609" s="302" t="str">
        <f>IF(明細!AR603="","",明細!AR603)</f>
        <v/>
      </c>
      <c r="AU609" s="360"/>
      <c r="AV609" s="368"/>
      <c r="AW609" s="446" t="str">
        <f>IF(明細!AV603="","",明細!AV603)</f>
        <v/>
      </c>
      <c r="AX609" s="419" t="str">
        <f>IF(明細!AT603="","",明細!AT603)</f>
        <v/>
      </c>
      <c r="AY609" s="280" t="str">
        <f>IF($AX609="","",VLOOKUP($AX609,リスト!$CL:$CM,2,FALSE))</f>
        <v/>
      </c>
      <c r="AZ609" s="3"/>
      <c r="BA609" s="280" t="str">
        <f>IF(BB609="","",VLOOKUP(BB609,リスト!$K:$L,2,FALSE))</f>
        <v/>
      </c>
      <c r="BB609" s="3"/>
      <c r="BC609" s="3"/>
      <c r="BD609" s="87"/>
      <c r="BE609" s="280" t="str">
        <f>IF(BF609="","",VLOOKUP(BF609,リスト!$I:$J,2,FALSE))</f>
        <v/>
      </c>
      <c r="BF609" s="3"/>
      <c r="BG609" s="280" t="str">
        <f>IF(BH609="","",VLOOKUP(BH609,リスト!$M:$N,2,FALSE))</f>
        <v/>
      </c>
      <c r="BH609" s="282"/>
      <c r="BI609" s="280" t="str">
        <f>IF(BJ609="","",VLOOKUP(BJ609,リスト!$O:$P,2,FALSE))</f>
        <v/>
      </c>
      <c r="BJ609" s="24"/>
      <c r="BM609" s="451" t="str">
        <f>IF(明細!AV603="","",明細!AV603)</f>
        <v/>
      </c>
      <c r="BN609" s="453" t="str">
        <f>IF(明細!AT603="","",明細!AT603)</f>
        <v/>
      </c>
      <c r="BO609" s="280" t="str">
        <f>IF($BN609="","",VLOOKUP($BN609,リスト!$CL:$CM,2,FALSE))</f>
        <v/>
      </c>
      <c r="BP609" s="280" t="str">
        <f>IF(BQ609="","",VLOOKUP(BQ609,リスト!$K$5:$L$7,2,FALSE))</f>
        <v/>
      </c>
      <c r="BQ609" s="13"/>
      <c r="BR609" s="13"/>
      <c r="BS609" s="47"/>
      <c r="BT609" s="280" t="str">
        <f>IF(BU609="","",VLOOKUP(BU609,リスト!I600:J618,2,FALSE))</f>
        <v/>
      </c>
      <c r="BU609" s="13"/>
      <c r="BV609" s="13"/>
      <c r="BW609" s="282"/>
      <c r="BX609" s="282"/>
      <c r="BY609" s="280" t="str">
        <f>IF(BZ609="","",VLOOKUP(BZ609,リスト!$S$5:$T$6,2,FALSE))</f>
        <v/>
      </c>
      <c r="BZ609" s="3"/>
      <c r="CA609" s="3"/>
      <c r="CB609" s="81"/>
      <c r="CC609" s="280" t="str">
        <f t="shared" si="84"/>
        <v/>
      </c>
      <c r="CD609" s="83"/>
      <c r="CE609" s="83"/>
      <c r="CF609" s="83"/>
      <c r="CG609" s="83"/>
      <c r="CH609" s="282" t="str">
        <f t="shared" si="85"/>
        <v/>
      </c>
      <c r="CI609" s="83"/>
      <c r="CJ609" s="280" t="str">
        <f t="shared" si="86"/>
        <v/>
      </c>
      <c r="CK609" s="87"/>
      <c r="CL609" s="78"/>
      <c r="CM609" s="83"/>
      <c r="CN609" s="83"/>
      <c r="CO609" s="83"/>
      <c r="CP609" s="280" t="str">
        <f t="shared" si="91"/>
        <v/>
      </c>
      <c r="CQ609" s="81"/>
      <c r="CR609" s="280" t="str">
        <f t="shared" si="92"/>
        <v/>
      </c>
      <c r="CS609" s="3"/>
      <c r="CT609" s="3"/>
      <c r="CU609" s="280" t="str">
        <f>IF(CV609="","",VLOOKUP(CV609,リスト!$V$5:$W$6,2,FALSE))</f>
        <v/>
      </c>
      <c r="CV609" s="3"/>
      <c r="CW609" s="280" t="str">
        <f>IF(CX609="","",VLOOKUP(CX609,リスト!$X$5:$Y$6,2,FALSE))</f>
        <v/>
      </c>
      <c r="CX609" s="3"/>
      <c r="CY609" s="77"/>
      <c r="CZ609" s="77"/>
      <c r="DA609" s="75"/>
      <c r="DB609" s="75"/>
      <c r="DC609" s="75"/>
      <c r="DD609" s="75"/>
      <c r="DE609" s="280" t="str">
        <f>IF(DF609="","",VLOOKUP(DF609,リスト!$Z$5:$AA$10,2,FALSE))</f>
        <v/>
      </c>
      <c r="DF609" s="3"/>
      <c r="DG609" s="280" t="str">
        <f>IF(DH609="","",VLOOKUP(DH609,リスト!$AB$5:$AC$12,2,FALSE))</f>
        <v/>
      </c>
      <c r="DH609" s="63"/>
      <c r="DI609" s="280" t="str">
        <f>IF(DJ609="","",VLOOKUP(DJ609,リスト!$AD$5:$AE$7,2,FALSE))</f>
        <v/>
      </c>
      <c r="DJ609" s="3"/>
      <c r="DK609" s="280" t="str">
        <f>IF(DL609="","",VLOOKUP(DL609,リスト!$AF$5:$AG$10,2,FALSE))</f>
        <v/>
      </c>
      <c r="DL609" s="3"/>
      <c r="DM609" s="280" t="str">
        <f>IF(DN609="","",VLOOKUP(DN609,リスト!$AH$5:$AI$6,2,FALSE))</f>
        <v/>
      </c>
      <c r="DN609" s="3"/>
      <c r="DO609" s="280" t="str">
        <f>IF(DP609="","",VLOOKUP(DP609,リスト!$AJ$5:$AK$6,2,FALSE))</f>
        <v/>
      </c>
      <c r="DP609" s="3"/>
      <c r="DQ609" s="280" t="str">
        <f>IF(DR609="","",VLOOKUP(DR609,リスト!$AL$5:$AM$7,2,FALSE))</f>
        <v/>
      </c>
      <c r="DR609" s="3"/>
      <c r="DS609" s="13"/>
      <c r="DT609" s="85"/>
      <c r="DU609" s="85"/>
      <c r="DV609" s="281" t="str">
        <f>IF(DW609="","",VLOOKUP(DW609,リスト!$AN$5:$AO$6,2,FALSE))</f>
        <v/>
      </c>
      <c r="DW609" s="13"/>
      <c r="DX609" s="341"/>
      <c r="DY609" s="345"/>
      <c r="DZ609" s="341"/>
      <c r="EA609" s="345"/>
      <c r="EB609" s="280" t="str">
        <f>IF(EC609="","",VLOOKUP(EC609,リスト!$AW$5:$AX$8,2,FALSE))</f>
        <v/>
      </c>
      <c r="EC609" s="3"/>
      <c r="ED609" s="85"/>
      <c r="EE609" s="280" t="str">
        <f>IF(EF609="","",VLOOKUP(EF609,リスト!$AY$5:$AZ$10,2,FALSE))</f>
        <v/>
      </c>
      <c r="EF609" s="3"/>
      <c r="EG609" s="280" t="str">
        <f>IF(EH609="","",VLOOKUP(EH609,リスト!$BA$5:$BB$10,2,FALSE))</f>
        <v/>
      </c>
      <c r="EH609" s="3"/>
      <c r="EI609" s="280" t="str">
        <f>IF(EJ609="","",VLOOKUP(EJ609,リスト!$BC$5:$BD$10,2,FALSE))</f>
        <v/>
      </c>
      <c r="EJ609" s="3"/>
      <c r="EK609" s="280" t="str">
        <f>IF(EL609="","",VLOOKUP(EL609,リスト!$BE$5:$BF$10,2,FALSE))</f>
        <v/>
      </c>
      <c r="EL609" s="3"/>
      <c r="EM609" s="78"/>
      <c r="EN609" s="73"/>
      <c r="EO609" s="73"/>
      <c r="EP609" s="13"/>
      <c r="EQ609" s="13"/>
      <c r="ER609" s="280" t="str">
        <f>IF(ES609="","",VLOOKUP(ES609,リスト!$BG$5:$BH$10,2,FALSE))</f>
        <v/>
      </c>
      <c r="ES609" s="13"/>
      <c r="ET609" s="13"/>
      <c r="EU609" s="13"/>
      <c r="EV609" s="13"/>
      <c r="EW609" s="13"/>
      <c r="EX609" s="81"/>
      <c r="EY609" s="81"/>
      <c r="EZ609" s="26"/>
      <c r="FA609" s="281" t="str">
        <f>IF($EZ609="","",INDEX(リスト!$BI$5:$BJ$40,MATCH($EZ609,リスト!$BJ$5:$BJ$40,0),1))</f>
        <v/>
      </c>
      <c r="FB609" s="280" t="str">
        <f>IF(FC609="","",VLOOKUP(FC609,リスト!$BK:$BL,2,FALSE))</f>
        <v/>
      </c>
      <c r="FC609" s="13"/>
      <c r="FD609" s="331"/>
      <c r="FE609" s="3"/>
      <c r="FF609" s="280" t="str">
        <f>IF(FG609="","",VLOOKUP(FG609,リスト!$BO$5:$BP$6,2,FALSE))</f>
        <v/>
      </c>
      <c r="FG609" s="3"/>
      <c r="FH609" s="280" t="str">
        <f>IF(FI609="","",VLOOKUP(FI609,リスト!$BQ$5:$BR$8,2,FALSE))</f>
        <v/>
      </c>
      <c r="FI609" s="3"/>
      <c r="FJ609" s="282"/>
      <c r="FK609" s="280" t="str">
        <f>IF(FL609="","",VLOOKUP(FL609,リスト!$BS$5:$BT$6,2,FALSE))</f>
        <v/>
      </c>
      <c r="FL609" s="63"/>
      <c r="FM609" s="13"/>
      <c r="FN609" s="13"/>
      <c r="FO609" s="13"/>
      <c r="FP609" s="283" t="str">
        <f t="shared" si="87"/>
        <v/>
      </c>
      <c r="FQ609" s="283" t="str">
        <f t="shared" si="87"/>
        <v/>
      </c>
      <c r="FR609" s="13"/>
      <c r="FS609" s="85"/>
      <c r="FT609" s="85"/>
      <c r="FU609" s="281" t="str">
        <f t="shared" si="88"/>
        <v/>
      </c>
      <c r="FV609" s="280" t="str">
        <f>IF(FW609="","",VLOOKUP(FW609,リスト!$BV$5:$BW$10,2,FALSE))</f>
        <v/>
      </c>
      <c r="FW609" s="26"/>
      <c r="FX609" s="282" t="str">
        <f t="shared" si="89"/>
        <v/>
      </c>
      <c r="FY609" s="280" t="str">
        <f>IF(FZ609="","",VLOOKUP(FZ609,リスト!$BX$5:$BY$6,2,FALSE))</f>
        <v/>
      </c>
      <c r="FZ609" s="3"/>
      <c r="GA609" s="280" t="str">
        <f>IF(GB609="","",VLOOKUP(GB609,リスト!$BZ$5:$CA$6,2,FALSE))</f>
        <v/>
      </c>
      <c r="GB609" s="13"/>
      <c r="GC609" s="281" t="str">
        <f>IF(GD609="","",VLOOKUP(GD609,リスト!$CB$5:$CC$6,2,FALSE))</f>
        <v/>
      </c>
      <c r="GD609" s="13"/>
      <c r="GE609" s="13"/>
      <c r="GF609" s="13"/>
      <c r="GG609" s="75"/>
      <c r="GH609" s="281" t="str">
        <f t="shared" si="90"/>
        <v/>
      </c>
      <c r="GI609" s="128"/>
      <c r="GJ609" s="281" t="str">
        <f>IF(GK609="","",VLOOKUP(GK609,リスト!$CD$5:$CE$6,2,FALSE))</f>
        <v/>
      </c>
      <c r="GK609" s="13"/>
      <c r="GL609" s="281" t="str">
        <f>IF(GM609="","",VLOOKUP(GM609,リスト!$CF$5:$CG$5,2,FALSE))</f>
        <v/>
      </c>
      <c r="GM609" s="26"/>
      <c r="GN609" s="280" t="str">
        <f>IF(GO609="","",VLOOKUP(GO609,リスト!$CH$5:$CI$5,2,FALSE))</f>
        <v/>
      </c>
      <c r="GO609" s="284"/>
      <c r="GP609" s="284"/>
      <c r="GQ609" s="284"/>
      <c r="GR609" s="284"/>
      <c r="GS609" s="284"/>
      <c r="GT609" s="284"/>
      <c r="GU609" s="284"/>
      <c r="GV609" s="284"/>
      <c r="GW609" s="284"/>
      <c r="GX609" s="285"/>
    </row>
    <row r="610" spans="2:206" s="177" customFormat="1" ht="24.75" hidden="1" customHeight="1" outlineLevel="1">
      <c r="B610" s="286" t="str">
        <f>IF(明細!B604="","",明細!B604)</f>
        <v/>
      </c>
      <c r="C610" s="287" t="str">
        <f>IF(明細!C604="","",明細!C604)</f>
        <v/>
      </c>
      <c r="D610" s="265" t="str">
        <f>IF(明細!D604="","",明細!D604)</f>
        <v/>
      </c>
      <c r="E610" s="265" t="str">
        <f>IF(明細!E604="","",明細!E604)</f>
        <v/>
      </c>
      <c r="F610" s="265" t="str">
        <f>IF(明細!F604="","",明細!F604)</f>
        <v/>
      </c>
      <c r="G610" s="265" t="str">
        <f>IF(明細!G604="","",明細!G604)</f>
        <v/>
      </c>
      <c r="H610" s="265" t="str">
        <f>IF(明細!H604="","",明細!H604)</f>
        <v/>
      </c>
      <c r="I610" s="265" t="str">
        <f>IF(明細!I604="","",明細!I604)</f>
        <v/>
      </c>
      <c r="J610" s="265" t="str">
        <f>IF(明細!J604="","",明細!J604)</f>
        <v/>
      </c>
      <c r="K610" s="265" t="str">
        <f>IF(明細!K604="","",明細!K604)</f>
        <v/>
      </c>
      <c r="L610" s="265" t="str">
        <f>IF(明細!L604="","",明細!L604)</f>
        <v/>
      </c>
      <c r="M610" s="265" t="str">
        <f>IF(明細!M604="","",明細!M604)</f>
        <v/>
      </c>
      <c r="N610" s="265" t="str">
        <f>IF(明細!N604="","",明細!N604)</f>
        <v/>
      </c>
      <c r="O610" s="265" t="str">
        <f>IF(明細!O604="","",明細!O604)</f>
        <v/>
      </c>
      <c r="P610" s="265" t="str">
        <f>IF(明細!P604="","",明細!P604)</f>
        <v/>
      </c>
      <c r="Q610" s="265" t="str">
        <f>IF(明細!Q604="","",明細!Q604)</f>
        <v/>
      </c>
      <c r="R610" s="289" t="str">
        <f>IF(明細!R604="","",明細!R604)</f>
        <v/>
      </c>
      <c r="S610" s="291" t="str">
        <f>IF(明細!S604="","",明細!S604)</f>
        <v/>
      </c>
      <c r="T610" s="291" t="str">
        <f>IF(明細!T604="","",明細!T604)</f>
        <v/>
      </c>
      <c r="U610" s="291" t="str">
        <f>IF(明細!U604="","",明細!U604)</f>
        <v/>
      </c>
      <c r="V610" s="292" t="str">
        <f>IF(明細!V604="","",明細!V604)</f>
        <v>個</v>
      </c>
      <c r="W610" s="292" t="str">
        <f>IF(明細!W604="","",明細!W604)</f>
        <v/>
      </c>
      <c r="X610" s="293" t="str">
        <f>IF(明細!X604="","",明細!X604)</f>
        <v/>
      </c>
      <c r="Y610" s="134" t="str">
        <f>IF(明細!Y604="","",明細!Y604)</f>
        <v/>
      </c>
      <c r="Z610" s="135" t="str">
        <f>IF(明細!Z604="","",明細!Z604)</f>
        <v/>
      </c>
      <c r="AA610" s="134" t="str">
        <f>IF(明細!AA604="","",明細!AA604)</f>
        <v/>
      </c>
      <c r="AB610" s="303" t="str">
        <f>IF(明細!AB604="","",明細!AB604)</f>
        <v/>
      </c>
      <c r="AC610" s="134" t="str">
        <f>IF(明細!AC604="","",明細!AC604)</f>
        <v/>
      </c>
      <c r="AD610" s="183" t="str">
        <f>IF(明細!AD604="","",明細!AD604)</f>
        <v/>
      </c>
      <c r="AE610" s="184">
        <f>IF(明細!AE604="","",明細!AE604)</f>
        <v>0.1</v>
      </c>
      <c r="AF610" s="185" t="str">
        <f>IF(明細!AF604="","",明細!AF604)</f>
        <v/>
      </c>
      <c r="AG610" s="186" t="str">
        <f>IF(明細!AG604="","",明細!AG604)</f>
        <v/>
      </c>
      <c r="AH610" s="186" t="str">
        <f>IF(明細!AH604="","",明細!AH604)</f>
        <v/>
      </c>
      <c r="AI610" s="187" t="str">
        <f>IF(明細!AI604="","",明細!AI604)</f>
        <v/>
      </c>
      <c r="AJ610" s="296" t="str">
        <f>IF(明細!AJ604="","",明細!AJ604)</f>
        <v/>
      </c>
      <c r="AK610" s="297" t="str">
        <f>IF(明細!AK604="","",明細!AK604)</f>
        <v/>
      </c>
      <c r="AL610" s="298" t="str">
        <f>IF(明細!AL604="","",明細!AL604)</f>
        <v/>
      </c>
      <c r="AM610" s="299" t="str">
        <f>IF(明細!AM604="","",明細!AM604)</f>
        <v/>
      </c>
      <c r="AN610" s="300" t="str">
        <f>IF(明細!AN604="","",明細!AN604)</f>
        <v/>
      </c>
      <c r="AO610" s="300" t="str">
        <f>IF(明細!AO604="","",明細!AO604)</f>
        <v/>
      </c>
      <c r="AP610" s="300" t="str">
        <f>IF(明細!AP604="","",明細!AP604)</f>
        <v/>
      </c>
      <c r="AQ610" s="301" t="str">
        <f>IF(明細!AQ604="","",明細!AQ604)</f>
        <v/>
      </c>
      <c r="AR610" s="302" t="str">
        <f>IF(明細!AR604="","",明細!AR604)</f>
        <v/>
      </c>
      <c r="AU610" s="360"/>
      <c r="AV610" s="368"/>
      <c r="AW610" s="446" t="str">
        <f>IF(明細!AV604="","",明細!AV604)</f>
        <v/>
      </c>
      <c r="AX610" s="419" t="str">
        <f>IF(明細!AT604="","",明細!AT604)</f>
        <v/>
      </c>
      <c r="AY610" s="280" t="str">
        <f>IF($AX610="","",VLOOKUP($AX610,リスト!$CL:$CM,2,FALSE))</f>
        <v/>
      </c>
      <c r="AZ610" s="3"/>
      <c r="BA610" s="280" t="str">
        <f>IF(BB610="","",VLOOKUP(BB610,リスト!$K:$L,2,FALSE))</f>
        <v/>
      </c>
      <c r="BB610" s="3"/>
      <c r="BC610" s="3"/>
      <c r="BD610" s="87"/>
      <c r="BE610" s="280" t="str">
        <f>IF(BF610="","",VLOOKUP(BF610,リスト!$I:$J,2,FALSE))</f>
        <v/>
      </c>
      <c r="BF610" s="3"/>
      <c r="BG610" s="280" t="str">
        <f>IF(BH610="","",VLOOKUP(BH610,リスト!$M:$N,2,FALSE))</f>
        <v/>
      </c>
      <c r="BH610" s="282"/>
      <c r="BI610" s="280" t="str">
        <f>IF(BJ610="","",VLOOKUP(BJ610,リスト!$O:$P,2,FALSE))</f>
        <v/>
      </c>
      <c r="BJ610" s="24"/>
      <c r="BM610" s="451" t="str">
        <f>IF(明細!AV604="","",明細!AV604)</f>
        <v/>
      </c>
      <c r="BN610" s="453" t="str">
        <f>IF(明細!AT604="","",明細!AT604)</f>
        <v/>
      </c>
      <c r="BO610" s="280" t="str">
        <f>IF($BN610="","",VLOOKUP($BN610,リスト!$CL:$CM,2,FALSE))</f>
        <v/>
      </c>
      <c r="BP610" s="280" t="str">
        <f>IF(BQ610="","",VLOOKUP(BQ610,リスト!$K$5:$L$7,2,FALSE))</f>
        <v/>
      </c>
      <c r="BQ610" s="13"/>
      <c r="BR610" s="13"/>
      <c r="BS610" s="47"/>
      <c r="BT610" s="280" t="str">
        <f>IF(BU610="","",VLOOKUP(BU610,リスト!I601:J619,2,FALSE))</f>
        <v/>
      </c>
      <c r="BU610" s="13"/>
      <c r="BV610" s="13"/>
      <c r="BW610" s="282"/>
      <c r="BX610" s="282"/>
      <c r="BY610" s="280" t="str">
        <f>IF(BZ610="","",VLOOKUP(BZ610,リスト!$S$5:$T$6,2,FALSE))</f>
        <v/>
      </c>
      <c r="BZ610" s="3"/>
      <c r="CA610" s="3"/>
      <c r="CB610" s="81"/>
      <c r="CC610" s="280" t="str">
        <f t="shared" si="84"/>
        <v/>
      </c>
      <c r="CD610" s="83"/>
      <c r="CE610" s="83"/>
      <c r="CF610" s="83"/>
      <c r="CG610" s="83"/>
      <c r="CH610" s="282" t="str">
        <f t="shared" si="85"/>
        <v/>
      </c>
      <c r="CI610" s="83"/>
      <c r="CJ610" s="280" t="str">
        <f t="shared" si="86"/>
        <v/>
      </c>
      <c r="CK610" s="87"/>
      <c r="CL610" s="78"/>
      <c r="CM610" s="83"/>
      <c r="CN610" s="83"/>
      <c r="CO610" s="83"/>
      <c r="CP610" s="280" t="str">
        <f t="shared" si="91"/>
        <v/>
      </c>
      <c r="CQ610" s="81"/>
      <c r="CR610" s="280" t="str">
        <f t="shared" si="92"/>
        <v/>
      </c>
      <c r="CS610" s="3"/>
      <c r="CT610" s="3"/>
      <c r="CU610" s="280" t="str">
        <f>IF(CV610="","",VLOOKUP(CV610,リスト!$V$5:$W$6,2,FALSE))</f>
        <v/>
      </c>
      <c r="CV610" s="3"/>
      <c r="CW610" s="280" t="str">
        <f>IF(CX610="","",VLOOKUP(CX610,リスト!$X$5:$Y$6,2,FALSE))</f>
        <v/>
      </c>
      <c r="CX610" s="3"/>
      <c r="CY610" s="77"/>
      <c r="CZ610" s="77"/>
      <c r="DA610" s="75"/>
      <c r="DB610" s="75"/>
      <c r="DC610" s="75"/>
      <c r="DD610" s="75"/>
      <c r="DE610" s="280" t="str">
        <f>IF(DF610="","",VLOOKUP(DF610,リスト!$Z$5:$AA$10,2,FALSE))</f>
        <v/>
      </c>
      <c r="DF610" s="3"/>
      <c r="DG610" s="280" t="str">
        <f>IF(DH610="","",VLOOKUP(DH610,リスト!$AB$5:$AC$12,2,FALSE))</f>
        <v/>
      </c>
      <c r="DH610" s="63"/>
      <c r="DI610" s="280" t="str">
        <f>IF(DJ610="","",VLOOKUP(DJ610,リスト!$AD$5:$AE$7,2,FALSE))</f>
        <v/>
      </c>
      <c r="DJ610" s="3"/>
      <c r="DK610" s="280" t="str">
        <f>IF(DL610="","",VLOOKUP(DL610,リスト!$AF$5:$AG$10,2,FALSE))</f>
        <v/>
      </c>
      <c r="DL610" s="3"/>
      <c r="DM610" s="280" t="str">
        <f>IF(DN610="","",VLOOKUP(DN610,リスト!$AH$5:$AI$6,2,FALSE))</f>
        <v/>
      </c>
      <c r="DN610" s="3"/>
      <c r="DO610" s="280" t="str">
        <f>IF(DP610="","",VLOOKUP(DP610,リスト!$AJ$5:$AK$6,2,FALSE))</f>
        <v/>
      </c>
      <c r="DP610" s="3"/>
      <c r="DQ610" s="280" t="str">
        <f>IF(DR610="","",VLOOKUP(DR610,リスト!$AL$5:$AM$7,2,FALSE))</f>
        <v/>
      </c>
      <c r="DR610" s="3"/>
      <c r="DS610" s="13"/>
      <c r="DT610" s="85"/>
      <c r="DU610" s="85"/>
      <c r="DV610" s="281" t="str">
        <f>IF(DW610="","",VLOOKUP(DW610,リスト!$AN$5:$AO$6,2,FALSE))</f>
        <v/>
      </c>
      <c r="DW610" s="13"/>
      <c r="DX610" s="341"/>
      <c r="DY610" s="345"/>
      <c r="DZ610" s="341"/>
      <c r="EA610" s="345"/>
      <c r="EB610" s="280" t="str">
        <f>IF(EC610="","",VLOOKUP(EC610,リスト!$AW$5:$AX$8,2,FALSE))</f>
        <v/>
      </c>
      <c r="EC610" s="3"/>
      <c r="ED610" s="85"/>
      <c r="EE610" s="280" t="str">
        <f>IF(EF610="","",VLOOKUP(EF610,リスト!$AY$5:$AZ$10,2,FALSE))</f>
        <v/>
      </c>
      <c r="EF610" s="3"/>
      <c r="EG610" s="280" t="str">
        <f>IF(EH610="","",VLOOKUP(EH610,リスト!$BA$5:$BB$10,2,FALSE))</f>
        <v/>
      </c>
      <c r="EH610" s="3"/>
      <c r="EI610" s="280" t="str">
        <f>IF(EJ610="","",VLOOKUP(EJ610,リスト!$BC$5:$BD$10,2,FALSE))</f>
        <v/>
      </c>
      <c r="EJ610" s="3"/>
      <c r="EK610" s="280" t="str">
        <f>IF(EL610="","",VLOOKUP(EL610,リスト!$BE$5:$BF$10,2,FALSE))</f>
        <v/>
      </c>
      <c r="EL610" s="3"/>
      <c r="EM610" s="78"/>
      <c r="EN610" s="73"/>
      <c r="EO610" s="73"/>
      <c r="EP610" s="13"/>
      <c r="EQ610" s="13"/>
      <c r="ER610" s="280" t="str">
        <f>IF(ES610="","",VLOOKUP(ES610,リスト!$BG$5:$BH$10,2,FALSE))</f>
        <v/>
      </c>
      <c r="ES610" s="13"/>
      <c r="ET610" s="13"/>
      <c r="EU610" s="13"/>
      <c r="EV610" s="13"/>
      <c r="EW610" s="13"/>
      <c r="EX610" s="81"/>
      <c r="EY610" s="81"/>
      <c r="EZ610" s="26"/>
      <c r="FA610" s="281" t="str">
        <f>IF($EZ610="","",INDEX(リスト!$BI$5:$BJ$40,MATCH($EZ610,リスト!$BJ$5:$BJ$40,0),1))</f>
        <v/>
      </c>
      <c r="FB610" s="280" t="str">
        <f>IF(FC610="","",VLOOKUP(FC610,リスト!$BK:$BL,2,FALSE))</f>
        <v/>
      </c>
      <c r="FC610" s="13"/>
      <c r="FD610" s="331"/>
      <c r="FE610" s="3"/>
      <c r="FF610" s="280" t="str">
        <f>IF(FG610="","",VLOOKUP(FG610,リスト!$BO$5:$BP$6,2,FALSE))</f>
        <v/>
      </c>
      <c r="FG610" s="3"/>
      <c r="FH610" s="280" t="str">
        <f>IF(FI610="","",VLOOKUP(FI610,リスト!$BQ$5:$BR$8,2,FALSE))</f>
        <v/>
      </c>
      <c r="FI610" s="3"/>
      <c r="FJ610" s="282"/>
      <c r="FK610" s="280" t="str">
        <f>IF(FL610="","",VLOOKUP(FL610,リスト!$BS$5:$BT$6,2,FALSE))</f>
        <v/>
      </c>
      <c r="FL610" s="63"/>
      <c r="FM610" s="13"/>
      <c r="FN610" s="13"/>
      <c r="FO610" s="13"/>
      <c r="FP610" s="283" t="str">
        <f t="shared" si="87"/>
        <v/>
      </c>
      <c r="FQ610" s="283" t="str">
        <f t="shared" si="87"/>
        <v/>
      </c>
      <c r="FR610" s="13"/>
      <c r="FS610" s="85"/>
      <c r="FT610" s="85"/>
      <c r="FU610" s="281" t="str">
        <f t="shared" si="88"/>
        <v/>
      </c>
      <c r="FV610" s="280" t="str">
        <f>IF(FW610="","",VLOOKUP(FW610,リスト!$BV$5:$BW$10,2,FALSE))</f>
        <v/>
      </c>
      <c r="FW610" s="26"/>
      <c r="FX610" s="282" t="str">
        <f t="shared" si="89"/>
        <v/>
      </c>
      <c r="FY610" s="280" t="str">
        <f>IF(FZ610="","",VLOOKUP(FZ610,リスト!$BX$5:$BY$6,2,FALSE))</f>
        <v/>
      </c>
      <c r="FZ610" s="3"/>
      <c r="GA610" s="280" t="str">
        <f>IF(GB610="","",VLOOKUP(GB610,リスト!$BZ$5:$CA$6,2,FALSE))</f>
        <v/>
      </c>
      <c r="GB610" s="13"/>
      <c r="GC610" s="281" t="str">
        <f>IF(GD610="","",VLOOKUP(GD610,リスト!$CB$5:$CC$6,2,FALSE))</f>
        <v/>
      </c>
      <c r="GD610" s="13"/>
      <c r="GE610" s="13"/>
      <c r="GF610" s="13"/>
      <c r="GG610" s="75"/>
      <c r="GH610" s="281" t="str">
        <f t="shared" si="90"/>
        <v/>
      </c>
      <c r="GI610" s="128"/>
      <c r="GJ610" s="281" t="str">
        <f>IF(GK610="","",VLOOKUP(GK610,リスト!$CD$5:$CE$6,2,FALSE))</f>
        <v/>
      </c>
      <c r="GK610" s="13"/>
      <c r="GL610" s="281" t="str">
        <f>IF(GM610="","",VLOOKUP(GM610,リスト!$CF$5:$CG$5,2,FALSE))</f>
        <v/>
      </c>
      <c r="GM610" s="26"/>
      <c r="GN610" s="280" t="str">
        <f>IF(GO610="","",VLOOKUP(GO610,リスト!$CH$5:$CI$5,2,FALSE))</f>
        <v/>
      </c>
      <c r="GO610" s="284"/>
      <c r="GP610" s="284"/>
      <c r="GQ610" s="284"/>
      <c r="GR610" s="284"/>
      <c r="GS610" s="284"/>
      <c r="GT610" s="284"/>
      <c r="GU610" s="284"/>
      <c r="GV610" s="284"/>
      <c r="GW610" s="284"/>
      <c r="GX610" s="285"/>
    </row>
    <row r="611" spans="2:206" s="177" customFormat="1" ht="24.75" hidden="1" customHeight="1" outlineLevel="1">
      <c r="B611" s="286" t="str">
        <f>IF(明細!B605="","",明細!B605)</f>
        <v/>
      </c>
      <c r="C611" s="287" t="str">
        <f>IF(明細!C605="","",明細!C605)</f>
        <v/>
      </c>
      <c r="D611" s="265" t="str">
        <f>IF(明細!D605="","",明細!D605)</f>
        <v/>
      </c>
      <c r="E611" s="265" t="str">
        <f>IF(明細!E605="","",明細!E605)</f>
        <v/>
      </c>
      <c r="F611" s="265" t="str">
        <f>IF(明細!F605="","",明細!F605)</f>
        <v/>
      </c>
      <c r="G611" s="265" t="str">
        <f>IF(明細!G605="","",明細!G605)</f>
        <v/>
      </c>
      <c r="H611" s="265" t="str">
        <f>IF(明細!H605="","",明細!H605)</f>
        <v/>
      </c>
      <c r="I611" s="265" t="str">
        <f>IF(明細!I605="","",明細!I605)</f>
        <v/>
      </c>
      <c r="J611" s="265" t="str">
        <f>IF(明細!J605="","",明細!J605)</f>
        <v/>
      </c>
      <c r="K611" s="265" t="str">
        <f>IF(明細!K605="","",明細!K605)</f>
        <v/>
      </c>
      <c r="L611" s="265" t="str">
        <f>IF(明細!L605="","",明細!L605)</f>
        <v/>
      </c>
      <c r="M611" s="265" t="str">
        <f>IF(明細!M605="","",明細!M605)</f>
        <v/>
      </c>
      <c r="N611" s="265" t="str">
        <f>IF(明細!N605="","",明細!N605)</f>
        <v/>
      </c>
      <c r="O611" s="265" t="str">
        <f>IF(明細!O605="","",明細!O605)</f>
        <v/>
      </c>
      <c r="P611" s="265" t="str">
        <f>IF(明細!P605="","",明細!P605)</f>
        <v/>
      </c>
      <c r="Q611" s="265" t="str">
        <f>IF(明細!Q605="","",明細!Q605)</f>
        <v/>
      </c>
      <c r="R611" s="289" t="str">
        <f>IF(明細!R605="","",明細!R605)</f>
        <v/>
      </c>
      <c r="S611" s="291" t="str">
        <f>IF(明細!S605="","",明細!S605)</f>
        <v/>
      </c>
      <c r="T611" s="291" t="str">
        <f>IF(明細!T605="","",明細!T605)</f>
        <v/>
      </c>
      <c r="U611" s="291" t="str">
        <f>IF(明細!U605="","",明細!U605)</f>
        <v/>
      </c>
      <c r="V611" s="292" t="str">
        <f>IF(明細!V605="","",明細!V605)</f>
        <v>個</v>
      </c>
      <c r="W611" s="292" t="str">
        <f>IF(明細!W605="","",明細!W605)</f>
        <v/>
      </c>
      <c r="X611" s="293" t="str">
        <f>IF(明細!X605="","",明細!X605)</f>
        <v/>
      </c>
      <c r="Y611" s="134" t="str">
        <f>IF(明細!Y605="","",明細!Y605)</f>
        <v/>
      </c>
      <c r="Z611" s="135" t="str">
        <f>IF(明細!Z605="","",明細!Z605)</f>
        <v/>
      </c>
      <c r="AA611" s="134" t="str">
        <f>IF(明細!AA605="","",明細!AA605)</f>
        <v/>
      </c>
      <c r="AB611" s="303" t="str">
        <f>IF(明細!AB605="","",明細!AB605)</f>
        <v/>
      </c>
      <c r="AC611" s="134" t="str">
        <f>IF(明細!AC605="","",明細!AC605)</f>
        <v/>
      </c>
      <c r="AD611" s="183" t="str">
        <f>IF(明細!AD605="","",明細!AD605)</f>
        <v/>
      </c>
      <c r="AE611" s="184">
        <f>IF(明細!AE605="","",明細!AE605)</f>
        <v>0.1</v>
      </c>
      <c r="AF611" s="185" t="str">
        <f>IF(明細!AF605="","",明細!AF605)</f>
        <v/>
      </c>
      <c r="AG611" s="186" t="str">
        <f>IF(明細!AG605="","",明細!AG605)</f>
        <v/>
      </c>
      <c r="AH611" s="186" t="str">
        <f>IF(明細!AH605="","",明細!AH605)</f>
        <v/>
      </c>
      <c r="AI611" s="187" t="str">
        <f>IF(明細!AI605="","",明細!AI605)</f>
        <v/>
      </c>
      <c r="AJ611" s="296" t="str">
        <f>IF(明細!AJ605="","",明細!AJ605)</f>
        <v/>
      </c>
      <c r="AK611" s="297" t="str">
        <f>IF(明細!AK605="","",明細!AK605)</f>
        <v/>
      </c>
      <c r="AL611" s="298" t="str">
        <f>IF(明細!AL605="","",明細!AL605)</f>
        <v/>
      </c>
      <c r="AM611" s="299" t="str">
        <f>IF(明細!AM605="","",明細!AM605)</f>
        <v/>
      </c>
      <c r="AN611" s="300" t="str">
        <f>IF(明細!AN605="","",明細!AN605)</f>
        <v/>
      </c>
      <c r="AO611" s="300" t="str">
        <f>IF(明細!AO605="","",明細!AO605)</f>
        <v/>
      </c>
      <c r="AP611" s="300" t="str">
        <f>IF(明細!AP605="","",明細!AP605)</f>
        <v/>
      </c>
      <c r="AQ611" s="301" t="str">
        <f>IF(明細!AQ605="","",明細!AQ605)</f>
        <v/>
      </c>
      <c r="AR611" s="302" t="str">
        <f>IF(明細!AR605="","",明細!AR605)</f>
        <v/>
      </c>
      <c r="AU611" s="360"/>
      <c r="AV611" s="368"/>
      <c r="AW611" s="446" t="str">
        <f>IF(明細!AV605="","",明細!AV605)</f>
        <v/>
      </c>
      <c r="AX611" s="419" t="str">
        <f>IF(明細!AT605="","",明細!AT605)</f>
        <v/>
      </c>
      <c r="AY611" s="280" t="str">
        <f>IF($AX611="","",VLOOKUP($AX611,リスト!$CL:$CM,2,FALSE))</f>
        <v/>
      </c>
      <c r="AZ611" s="3"/>
      <c r="BA611" s="280" t="str">
        <f>IF(BB611="","",VLOOKUP(BB611,リスト!$K:$L,2,FALSE))</f>
        <v/>
      </c>
      <c r="BB611" s="3"/>
      <c r="BC611" s="3"/>
      <c r="BD611" s="87"/>
      <c r="BE611" s="280" t="str">
        <f>IF(BF611="","",VLOOKUP(BF611,リスト!$I:$J,2,FALSE))</f>
        <v/>
      </c>
      <c r="BF611" s="3"/>
      <c r="BG611" s="280" t="str">
        <f>IF(BH611="","",VLOOKUP(BH611,リスト!$M:$N,2,FALSE))</f>
        <v/>
      </c>
      <c r="BH611" s="282"/>
      <c r="BI611" s="280" t="str">
        <f>IF(BJ611="","",VLOOKUP(BJ611,リスト!$O:$P,2,FALSE))</f>
        <v/>
      </c>
      <c r="BJ611" s="24"/>
      <c r="BM611" s="451" t="str">
        <f>IF(明細!AV605="","",明細!AV605)</f>
        <v/>
      </c>
      <c r="BN611" s="453" t="str">
        <f>IF(明細!AT605="","",明細!AT605)</f>
        <v/>
      </c>
      <c r="BO611" s="280" t="str">
        <f>IF($BN611="","",VLOOKUP($BN611,リスト!$CL:$CM,2,FALSE))</f>
        <v/>
      </c>
      <c r="BP611" s="280" t="str">
        <f>IF(BQ611="","",VLOOKUP(BQ611,リスト!$K$5:$L$7,2,FALSE))</f>
        <v/>
      </c>
      <c r="BQ611" s="13"/>
      <c r="BR611" s="13"/>
      <c r="BS611" s="47"/>
      <c r="BT611" s="280" t="str">
        <f>IF(BU611="","",VLOOKUP(BU611,リスト!I602:J620,2,FALSE))</f>
        <v/>
      </c>
      <c r="BU611" s="13"/>
      <c r="BV611" s="13"/>
      <c r="BW611" s="282"/>
      <c r="BX611" s="282"/>
      <c r="BY611" s="280" t="str">
        <f>IF(BZ611="","",VLOOKUP(BZ611,リスト!$S$5:$T$6,2,FALSE))</f>
        <v/>
      </c>
      <c r="BZ611" s="3"/>
      <c r="CA611" s="3"/>
      <c r="CB611" s="81"/>
      <c r="CC611" s="280" t="str">
        <f t="shared" si="84"/>
        <v/>
      </c>
      <c r="CD611" s="83"/>
      <c r="CE611" s="83"/>
      <c r="CF611" s="83"/>
      <c r="CG611" s="83"/>
      <c r="CH611" s="282" t="str">
        <f t="shared" si="85"/>
        <v/>
      </c>
      <c r="CI611" s="83"/>
      <c r="CJ611" s="280" t="str">
        <f t="shared" si="86"/>
        <v/>
      </c>
      <c r="CK611" s="87"/>
      <c r="CL611" s="78"/>
      <c r="CM611" s="83"/>
      <c r="CN611" s="83"/>
      <c r="CO611" s="83"/>
      <c r="CP611" s="280" t="str">
        <f t="shared" si="91"/>
        <v/>
      </c>
      <c r="CQ611" s="81"/>
      <c r="CR611" s="280" t="str">
        <f t="shared" si="92"/>
        <v/>
      </c>
      <c r="CS611" s="3"/>
      <c r="CT611" s="3"/>
      <c r="CU611" s="280" t="str">
        <f>IF(CV611="","",VLOOKUP(CV611,リスト!$V$5:$W$6,2,FALSE))</f>
        <v/>
      </c>
      <c r="CV611" s="3"/>
      <c r="CW611" s="280" t="str">
        <f>IF(CX611="","",VLOOKUP(CX611,リスト!$X$5:$Y$6,2,FALSE))</f>
        <v/>
      </c>
      <c r="CX611" s="3"/>
      <c r="CY611" s="77"/>
      <c r="CZ611" s="77"/>
      <c r="DA611" s="75"/>
      <c r="DB611" s="75"/>
      <c r="DC611" s="75"/>
      <c r="DD611" s="75"/>
      <c r="DE611" s="280" t="str">
        <f>IF(DF611="","",VLOOKUP(DF611,リスト!$Z$5:$AA$10,2,FALSE))</f>
        <v/>
      </c>
      <c r="DF611" s="3"/>
      <c r="DG611" s="280" t="str">
        <f>IF(DH611="","",VLOOKUP(DH611,リスト!$AB$5:$AC$12,2,FALSE))</f>
        <v/>
      </c>
      <c r="DH611" s="63"/>
      <c r="DI611" s="280" t="str">
        <f>IF(DJ611="","",VLOOKUP(DJ611,リスト!$AD$5:$AE$7,2,FALSE))</f>
        <v/>
      </c>
      <c r="DJ611" s="3"/>
      <c r="DK611" s="280" t="str">
        <f>IF(DL611="","",VLOOKUP(DL611,リスト!$AF$5:$AG$10,2,FALSE))</f>
        <v/>
      </c>
      <c r="DL611" s="3"/>
      <c r="DM611" s="280" t="str">
        <f>IF(DN611="","",VLOOKUP(DN611,リスト!$AH$5:$AI$6,2,FALSE))</f>
        <v/>
      </c>
      <c r="DN611" s="3"/>
      <c r="DO611" s="280" t="str">
        <f>IF(DP611="","",VLOOKUP(DP611,リスト!$AJ$5:$AK$6,2,FALSE))</f>
        <v/>
      </c>
      <c r="DP611" s="3"/>
      <c r="DQ611" s="280" t="str">
        <f>IF(DR611="","",VLOOKUP(DR611,リスト!$AL$5:$AM$7,2,FALSE))</f>
        <v/>
      </c>
      <c r="DR611" s="3"/>
      <c r="DS611" s="13"/>
      <c r="DT611" s="85"/>
      <c r="DU611" s="85"/>
      <c r="DV611" s="281" t="str">
        <f>IF(DW611="","",VLOOKUP(DW611,リスト!$AN$5:$AO$6,2,FALSE))</f>
        <v/>
      </c>
      <c r="DW611" s="13"/>
      <c r="DX611" s="341"/>
      <c r="DY611" s="345"/>
      <c r="DZ611" s="341"/>
      <c r="EA611" s="345"/>
      <c r="EB611" s="280" t="str">
        <f>IF(EC611="","",VLOOKUP(EC611,リスト!$AW$5:$AX$8,2,FALSE))</f>
        <v/>
      </c>
      <c r="EC611" s="3"/>
      <c r="ED611" s="85"/>
      <c r="EE611" s="280" t="str">
        <f>IF(EF611="","",VLOOKUP(EF611,リスト!$AY$5:$AZ$10,2,FALSE))</f>
        <v/>
      </c>
      <c r="EF611" s="3"/>
      <c r="EG611" s="280" t="str">
        <f>IF(EH611="","",VLOOKUP(EH611,リスト!$BA$5:$BB$10,2,FALSE))</f>
        <v/>
      </c>
      <c r="EH611" s="3"/>
      <c r="EI611" s="280" t="str">
        <f>IF(EJ611="","",VLOOKUP(EJ611,リスト!$BC$5:$BD$10,2,FALSE))</f>
        <v/>
      </c>
      <c r="EJ611" s="3"/>
      <c r="EK611" s="280" t="str">
        <f>IF(EL611="","",VLOOKUP(EL611,リスト!$BE$5:$BF$10,2,FALSE))</f>
        <v/>
      </c>
      <c r="EL611" s="3"/>
      <c r="EM611" s="78"/>
      <c r="EN611" s="73"/>
      <c r="EO611" s="73"/>
      <c r="EP611" s="13"/>
      <c r="EQ611" s="13"/>
      <c r="ER611" s="280" t="str">
        <f>IF(ES611="","",VLOOKUP(ES611,リスト!$BG$5:$BH$10,2,FALSE))</f>
        <v/>
      </c>
      <c r="ES611" s="13"/>
      <c r="ET611" s="13"/>
      <c r="EU611" s="13"/>
      <c r="EV611" s="13"/>
      <c r="EW611" s="13"/>
      <c r="EX611" s="81"/>
      <c r="EY611" s="81"/>
      <c r="EZ611" s="26"/>
      <c r="FA611" s="281" t="str">
        <f>IF($EZ611="","",INDEX(リスト!$BI$5:$BJ$40,MATCH($EZ611,リスト!$BJ$5:$BJ$40,0),1))</f>
        <v/>
      </c>
      <c r="FB611" s="280" t="str">
        <f>IF(FC611="","",VLOOKUP(FC611,リスト!$BK:$BL,2,FALSE))</f>
        <v/>
      </c>
      <c r="FC611" s="13"/>
      <c r="FD611" s="331"/>
      <c r="FE611" s="3"/>
      <c r="FF611" s="280" t="str">
        <f>IF(FG611="","",VLOOKUP(FG611,リスト!$BO$5:$BP$6,2,FALSE))</f>
        <v/>
      </c>
      <c r="FG611" s="3"/>
      <c r="FH611" s="280" t="str">
        <f>IF(FI611="","",VLOOKUP(FI611,リスト!$BQ$5:$BR$8,2,FALSE))</f>
        <v/>
      </c>
      <c r="FI611" s="3"/>
      <c r="FJ611" s="282"/>
      <c r="FK611" s="280" t="str">
        <f>IF(FL611="","",VLOOKUP(FL611,リスト!$BS$5:$BT$6,2,FALSE))</f>
        <v/>
      </c>
      <c r="FL611" s="63"/>
      <c r="FM611" s="13"/>
      <c r="FN611" s="13"/>
      <c r="FO611" s="13"/>
      <c r="FP611" s="283" t="str">
        <f t="shared" si="87"/>
        <v/>
      </c>
      <c r="FQ611" s="283" t="str">
        <f t="shared" si="87"/>
        <v/>
      </c>
      <c r="FR611" s="13"/>
      <c r="FS611" s="85"/>
      <c r="FT611" s="85"/>
      <c r="FU611" s="281" t="str">
        <f t="shared" si="88"/>
        <v/>
      </c>
      <c r="FV611" s="280" t="str">
        <f>IF(FW611="","",VLOOKUP(FW611,リスト!$BV$5:$BW$10,2,FALSE))</f>
        <v/>
      </c>
      <c r="FW611" s="26"/>
      <c r="FX611" s="282" t="str">
        <f t="shared" si="89"/>
        <v/>
      </c>
      <c r="FY611" s="280" t="str">
        <f>IF(FZ611="","",VLOOKUP(FZ611,リスト!$BX$5:$BY$6,2,FALSE))</f>
        <v/>
      </c>
      <c r="FZ611" s="3"/>
      <c r="GA611" s="280" t="str">
        <f>IF(GB611="","",VLOOKUP(GB611,リスト!$BZ$5:$CA$6,2,FALSE))</f>
        <v/>
      </c>
      <c r="GB611" s="13"/>
      <c r="GC611" s="281" t="str">
        <f>IF(GD611="","",VLOOKUP(GD611,リスト!$CB$5:$CC$6,2,FALSE))</f>
        <v/>
      </c>
      <c r="GD611" s="13"/>
      <c r="GE611" s="13"/>
      <c r="GF611" s="13"/>
      <c r="GG611" s="75"/>
      <c r="GH611" s="281" t="str">
        <f t="shared" si="90"/>
        <v/>
      </c>
      <c r="GI611" s="128"/>
      <c r="GJ611" s="281" t="str">
        <f>IF(GK611="","",VLOOKUP(GK611,リスト!$CD$5:$CE$6,2,FALSE))</f>
        <v/>
      </c>
      <c r="GK611" s="13"/>
      <c r="GL611" s="281" t="str">
        <f>IF(GM611="","",VLOOKUP(GM611,リスト!$CF$5:$CG$5,2,FALSE))</f>
        <v/>
      </c>
      <c r="GM611" s="26"/>
      <c r="GN611" s="280" t="str">
        <f>IF(GO611="","",VLOOKUP(GO611,リスト!$CH$5:$CI$5,2,FALSE))</f>
        <v/>
      </c>
      <c r="GO611" s="284"/>
      <c r="GP611" s="284"/>
      <c r="GQ611" s="284"/>
      <c r="GR611" s="284"/>
      <c r="GS611" s="284"/>
      <c r="GT611" s="284"/>
      <c r="GU611" s="284"/>
      <c r="GV611" s="284"/>
      <c r="GW611" s="284"/>
      <c r="GX611" s="285"/>
    </row>
    <row r="612" spans="2:206" s="177" customFormat="1" ht="24.75" hidden="1" customHeight="1" outlineLevel="1">
      <c r="B612" s="286" t="str">
        <f>IF(明細!B606="","",明細!B606)</f>
        <v/>
      </c>
      <c r="C612" s="287" t="str">
        <f>IF(明細!C606="","",明細!C606)</f>
        <v/>
      </c>
      <c r="D612" s="265" t="str">
        <f>IF(明細!D606="","",明細!D606)</f>
        <v/>
      </c>
      <c r="E612" s="265" t="str">
        <f>IF(明細!E606="","",明細!E606)</f>
        <v/>
      </c>
      <c r="F612" s="265" t="str">
        <f>IF(明細!F606="","",明細!F606)</f>
        <v/>
      </c>
      <c r="G612" s="265" t="str">
        <f>IF(明細!G606="","",明細!G606)</f>
        <v/>
      </c>
      <c r="H612" s="265" t="str">
        <f>IF(明細!H606="","",明細!H606)</f>
        <v/>
      </c>
      <c r="I612" s="265" t="str">
        <f>IF(明細!I606="","",明細!I606)</f>
        <v/>
      </c>
      <c r="J612" s="265" t="str">
        <f>IF(明細!J606="","",明細!J606)</f>
        <v/>
      </c>
      <c r="K612" s="265" t="str">
        <f>IF(明細!K606="","",明細!K606)</f>
        <v/>
      </c>
      <c r="L612" s="265" t="str">
        <f>IF(明細!L606="","",明細!L606)</f>
        <v/>
      </c>
      <c r="M612" s="265" t="str">
        <f>IF(明細!M606="","",明細!M606)</f>
        <v/>
      </c>
      <c r="N612" s="265" t="str">
        <f>IF(明細!N606="","",明細!N606)</f>
        <v/>
      </c>
      <c r="O612" s="265" t="str">
        <f>IF(明細!O606="","",明細!O606)</f>
        <v/>
      </c>
      <c r="P612" s="265" t="str">
        <f>IF(明細!P606="","",明細!P606)</f>
        <v/>
      </c>
      <c r="Q612" s="265" t="str">
        <f>IF(明細!Q606="","",明細!Q606)</f>
        <v/>
      </c>
      <c r="R612" s="289" t="str">
        <f>IF(明細!R606="","",明細!R606)</f>
        <v/>
      </c>
      <c r="S612" s="291" t="str">
        <f>IF(明細!S606="","",明細!S606)</f>
        <v/>
      </c>
      <c r="T612" s="291" t="str">
        <f>IF(明細!T606="","",明細!T606)</f>
        <v/>
      </c>
      <c r="U612" s="291" t="str">
        <f>IF(明細!U606="","",明細!U606)</f>
        <v/>
      </c>
      <c r="V612" s="292" t="str">
        <f>IF(明細!V606="","",明細!V606)</f>
        <v>個</v>
      </c>
      <c r="W612" s="292" t="str">
        <f>IF(明細!W606="","",明細!W606)</f>
        <v/>
      </c>
      <c r="X612" s="293" t="str">
        <f>IF(明細!X606="","",明細!X606)</f>
        <v/>
      </c>
      <c r="Y612" s="134" t="str">
        <f>IF(明細!Y606="","",明細!Y606)</f>
        <v/>
      </c>
      <c r="Z612" s="135" t="str">
        <f>IF(明細!Z606="","",明細!Z606)</f>
        <v/>
      </c>
      <c r="AA612" s="134" t="str">
        <f>IF(明細!AA606="","",明細!AA606)</f>
        <v/>
      </c>
      <c r="AB612" s="303" t="str">
        <f>IF(明細!AB606="","",明細!AB606)</f>
        <v/>
      </c>
      <c r="AC612" s="134" t="str">
        <f>IF(明細!AC606="","",明細!AC606)</f>
        <v/>
      </c>
      <c r="AD612" s="183" t="str">
        <f>IF(明細!AD606="","",明細!AD606)</f>
        <v/>
      </c>
      <c r="AE612" s="184">
        <f>IF(明細!AE606="","",明細!AE606)</f>
        <v>0.1</v>
      </c>
      <c r="AF612" s="185" t="str">
        <f>IF(明細!AF606="","",明細!AF606)</f>
        <v/>
      </c>
      <c r="AG612" s="186" t="str">
        <f>IF(明細!AG606="","",明細!AG606)</f>
        <v/>
      </c>
      <c r="AH612" s="186" t="str">
        <f>IF(明細!AH606="","",明細!AH606)</f>
        <v/>
      </c>
      <c r="AI612" s="187" t="str">
        <f>IF(明細!AI606="","",明細!AI606)</f>
        <v/>
      </c>
      <c r="AJ612" s="296" t="str">
        <f>IF(明細!AJ606="","",明細!AJ606)</f>
        <v/>
      </c>
      <c r="AK612" s="297" t="str">
        <f>IF(明細!AK606="","",明細!AK606)</f>
        <v/>
      </c>
      <c r="AL612" s="298" t="str">
        <f>IF(明細!AL606="","",明細!AL606)</f>
        <v/>
      </c>
      <c r="AM612" s="299" t="str">
        <f>IF(明細!AM606="","",明細!AM606)</f>
        <v/>
      </c>
      <c r="AN612" s="300" t="str">
        <f>IF(明細!AN606="","",明細!AN606)</f>
        <v/>
      </c>
      <c r="AO612" s="300" t="str">
        <f>IF(明細!AO606="","",明細!AO606)</f>
        <v/>
      </c>
      <c r="AP612" s="300" t="str">
        <f>IF(明細!AP606="","",明細!AP606)</f>
        <v/>
      </c>
      <c r="AQ612" s="301" t="str">
        <f>IF(明細!AQ606="","",明細!AQ606)</f>
        <v/>
      </c>
      <c r="AR612" s="302" t="str">
        <f>IF(明細!AR606="","",明細!AR606)</f>
        <v/>
      </c>
      <c r="AU612" s="360"/>
      <c r="AV612" s="368"/>
      <c r="AW612" s="446" t="str">
        <f>IF(明細!AV606="","",明細!AV606)</f>
        <v/>
      </c>
      <c r="AX612" s="419" t="str">
        <f>IF(明細!AT606="","",明細!AT606)</f>
        <v/>
      </c>
      <c r="AY612" s="280" t="str">
        <f>IF($AX612="","",VLOOKUP($AX612,リスト!$CL:$CM,2,FALSE))</f>
        <v/>
      </c>
      <c r="AZ612" s="3"/>
      <c r="BA612" s="280" t="str">
        <f>IF(BB612="","",VLOOKUP(BB612,リスト!$K:$L,2,FALSE))</f>
        <v/>
      </c>
      <c r="BB612" s="3"/>
      <c r="BC612" s="3"/>
      <c r="BD612" s="87"/>
      <c r="BE612" s="280" t="str">
        <f>IF(BF612="","",VLOOKUP(BF612,リスト!$I:$J,2,FALSE))</f>
        <v/>
      </c>
      <c r="BF612" s="3"/>
      <c r="BG612" s="280" t="str">
        <f>IF(BH612="","",VLOOKUP(BH612,リスト!$M:$N,2,FALSE))</f>
        <v/>
      </c>
      <c r="BH612" s="282"/>
      <c r="BI612" s="280" t="str">
        <f>IF(BJ612="","",VLOOKUP(BJ612,リスト!$O:$P,2,FALSE))</f>
        <v/>
      </c>
      <c r="BJ612" s="24"/>
      <c r="BM612" s="451" t="str">
        <f>IF(明細!AV606="","",明細!AV606)</f>
        <v/>
      </c>
      <c r="BN612" s="453" t="str">
        <f>IF(明細!AT606="","",明細!AT606)</f>
        <v/>
      </c>
      <c r="BO612" s="280" t="str">
        <f>IF($BN612="","",VLOOKUP($BN612,リスト!$CL:$CM,2,FALSE))</f>
        <v/>
      </c>
      <c r="BP612" s="280" t="str">
        <f>IF(BQ612="","",VLOOKUP(BQ612,リスト!$K$5:$L$7,2,FALSE))</f>
        <v/>
      </c>
      <c r="BQ612" s="13"/>
      <c r="BR612" s="13"/>
      <c r="BS612" s="47"/>
      <c r="BT612" s="280" t="str">
        <f>IF(BU612="","",VLOOKUP(BU612,リスト!I603:J621,2,FALSE))</f>
        <v/>
      </c>
      <c r="BU612" s="13"/>
      <c r="BV612" s="13"/>
      <c r="BW612" s="282"/>
      <c r="BX612" s="282"/>
      <c r="BY612" s="280" t="str">
        <f>IF(BZ612="","",VLOOKUP(BZ612,リスト!$S$5:$T$6,2,FALSE))</f>
        <v/>
      </c>
      <c r="BZ612" s="3"/>
      <c r="CA612" s="3"/>
      <c r="CB612" s="81"/>
      <c r="CC612" s="280" t="str">
        <f t="shared" si="84"/>
        <v/>
      </c>
      <c r="CD612" s="83"/>
      <c r="CE612" s="83"/>
      <c r="CF612" s="83"/>
      <c r="CG612" s="83"/>
      <c r="CH612" s="282" t="str">
        <f t="shared" si="85"/>
        <v/>
      </c>
      <c r="CI612" s="83"/>
      <c r="CJ612" s="280" t="str">
        <f t="shared" si="86"/>
        <v/>
      </c>
      <c r="CK612" s="87"/>
      <c r="CL612" s="78"/>
      <c r="CM612" s="83"/>
      <c r="CN612" s="83"/>
      <c r="CO612" s="83"/>
      <c r="CP612" s="280" t="str">
        <f t="shared" si="91"/>
        <v/>
      </c>
      <c r="CQ612" s="81"/>
      <c r="CR612" s="280" t="str">
        <f t="shared" si="92"/>
        <v/>
      </c>
      <c r="CS612" s="3"/>
      <c r="CT612" s="3"/>
      <c r="CU612" s="280" t="str">
        <f>IF(CV612="","",VLOOKUP(CV612,リスト!$V$5:$W$6,2,FALSE))</f>
        <v/>
      </c>
      <c r="CV612" s="3"/>
      <c r="CW612" s="280" t="str">
        <f>IF(CX612="","",VLOOKUP(CX612,リスト!$X$5:$Y$6,2,FALSE))</f>
        <v/>
      </c>
      <c r="CX612" s="3"/>
      <c r="CY612" s="77"/>
      <c r="CZ612" s="77"/>
      <c r="DA612" s="75"/>
      <c r="DB612" s="75"/>
      <c r="DC612" s="75"/>
      <c r="DD612" s="75"/>
      <c r="DE612" s="280" t="str">
        <f>IF(DF612="","",VLOOKUP(DF612,リスト!$Z$5:$AA$10,2,FALSE))</f>
        <v/>
      </c>
      <c r="DF612" s="3"/>
      <c r="DG612" s="280" t="str">
        <f>IF(DH612="","",VLOOKUP(DH612,リスト!$AB$5:$AC$12,2,FALSE))</f>
        <v/>
      </c>
      <c r="DH612" s="63"/>
      <c r="DI612" s="280" t="str">
        <f>IF(DJ612="","",VLOOKUP(DJ612,リスト!$AD$5:$AE$7,2,FALSE))</f>
        <v/>
      </c>
      <c r="DJ612" s="3"/>
      <c r="DK612" s="280" t="str">
        <f>IF(DL612="","",VLOOKUP(DL612,リスト!$AF$5:$AG$10,2,FALSE))</f>
        <v/>
      </c>
      <c r="DL612" s="3"/>
      <c r="DM612" s="280" t="str">
        <f>IF(DN612="","",VLOOKUP(DN612,リスト!$AH$5:$AI$6,2,FALSE))</f>
        <v/>
      </c>
      <c r="DN612" s="3"/>
      <c r="DO612" s="280" t="str">
        <f>IF(DP612="","",VLOOKUP(DP612,リスト!$AJ$5:$AK$6,2,FALSE))</f>
        <v/>
      </c>
      <c r="DP612" s="3"/>
      <c r="DQ612" s="280" t="str">
        <f>IF(DR612="","",VLOOKUP(DR612,リスト!$AL$5:$AM$7,2,FALSE))</f>
        <v/>
      </c>
      <c r="DR612" s="3"/>
      <c r="DS612" s="13"/>
      <c r="DT612" s="85"/>
      <c r="DU612" s="85"/>
      <c r="DV612" s="281" t="str">
        <f>IF(DW612="","",VLOOKUP(DW612,リスト!$AN$5:$AO$6,2,FALSE))</f>
        <v/>
      </c>
      <c r="DW612" s="13"/>
      <c r="DX612" s="341"/>
      <c r="DY612" s="345"/>
      <c r="DZ612" s="341"/>
      <c r="EA612" s="345"/>
      <c r="EB612" s="280" t="str">
        <f>IF(EC612="","",VLOOKUP(EC612,リスト!$AW$5:$AX$8,2,FALSE))</f>
        <v/>
      </c>
      <c r="EC612" s="3"/>
      <c r="ED612" s="85"/>
      <c r="EE612" s="280" t="str">
        <f>IF(EF612="","",VLOOKUP(EF612,リスト!$AY$5:$AZ$10,2,FALSE))</f>
        <v/>
      </c>
      <c r="EF612" s="3"/>
      <c r="EG612" s="280" t="str">
        <f>IF(EH612="","",VLOOKUP(EH612,リスト!$BA$5:$BB$10,2,FALSE))</f>
        <v/>
      </c>
      <c r="EH612" s="3"/>
      <c r="EI612" s="280" t="str">
        <f>IF(EJ612="","",VLOOKUP(EJ612,リスト!$BC$5:$BD$10,2,FALSE))</f>
        <v/>
      </c>
      <c r="EJ612" s="3"/>
      <c r="EK612" s="280" t="str">
        <f>IF(EL612="","",VLOOKUP(EL612,リスト!$BE$5:$BF$10,2,FALSE))</f>
        <v/>
      </c>
      <c r="EL612" s="3"/>
      <c r="EM612" s="78"/>
      <c r="EN612" s="73"/>
      <c r="EO612" s="73"/>
      <c r="EP612" s="13"/>
      <c r="EQ612" s="13"/>
      <c r="ER612" s="280" t="str">
        <f>IF(ES612="","",VLOOKUP(ES612,リスト!$BG$5:$BH$10,2,FALSE))</f>
        <v/>
      </c>
      <c r="ES612" s="13"/>
      <c r="ET612" s="13"/>
      <c r="EU612" s="13"/>
      <c r="EV612" s="13"/>
      <c r="EW612" s="13"/>
      <c r="EX612" s="81"/>
      <c r="EY612" s="81"/>
      <c r="EZ612" s="26"/>
      <c r="FA612" s="281" t="str">
        <f>IF($EZ612="","",INDEX(リスト!$BI$5:$BJ$40,MATCH($EZ612,リスト!$BJ$5:$BJ$40,0),1))</f>
        <v/>
      </c>
      <c r="FB612" s="280" t="str">
        <f>IF(FC612="","",VLOOKUP(FC612,リスト!$BK:$BL,2,FALSE))</f>
        <v/>
      </c>
      <c r="FC612" s="13"/>
      <c r="FD612" s="331"/>
      <c r="FE612" s="3"/>
      <c r="FF612" s="280" t="str">
        <f>IF(FG612="","",VLOOKUP(FG612,リスト!$BO$5:$BP$6,2,FALSE))</f>
        <v/>
      </c>
      <c r="FG612" s="3"/>
      <c r="FH612" s="280" t="str">
        <f>IF(FI612="","",VLOOKUP(FI612,リスト!$BQ$5:$BR$8,2,FALSE))</f>
        <v/>
      </c>
      <c r="FI612" s="3"/>
      <c r="FJ612" s="282"/>
      <c r="FK612" s="280" t="str">
        <f>IF(FL612="","",VLOOKUP(FL612,リスト!$BS$5:$BT$6,2,FALSE))</f>
        <v/>
      </c>
      <c r="FL612" s="63"/>
      <c r="FM612" s="13"/>
      <c r="FN612" s="13"/>
      <c r="FO612" s="13"/>
      <c r="FP612" s="283" t="str">
        <f t="shared" si="87"/>
        <v/>
      </c>
      <c r="FQ612" s="283" t="str">
        <f t="shared" si="87"/>
        <v/>
      </c>
      <c r="FR612" s="13"/>
      <c r="FS612" s="85"/>
      <c r="FT612" s="85"/>
      <c r="FU612" s="281" t="str">
        <f t="shared" si="88"/>
        <v/>
      </c>
      <c r="FV612" s="280" t="str">
        <f>IF(FW612="","",VLOOKUP(FW612,リスト!$BV$5:$BW$10,2,FALSE))</f>
        <v/>
      </c>
      <c r="FW612" s="26"/>
      <c r="FX612" s="282" t="str">
        <f t="shared" si="89"/>
        <v/>
      </c>
      <c r="FY612" s="280" t="str">
        <f>IF(FZ612="","",VLOOKUP(FZ612,リスト!$BX$5:$BY$6,2,FALSE))</f>
        <v/>
      </c>
      <c r="FZ612" s="3"/>
      <c r="GA612" s="280" t="str">
        <f>IF(GB612="","",VLOOKUP(GB612,リスト!$BZ$5:$CA$6,2,FALSE))</f>
        <v/>
      </c>
      <c r="GB612" s="13"/>
      <c r="GC612" s="281" t="str">
        <f>IF(GD612="","",VLOOKUP(GD612,リスト!$CB$5:$CC$6,2,FALSE))</f>
        <v/>
      </c>
      <c r="GD612" s="13"/>
      <c r="GE612" s="13"/>
      <c r="GF612" s="13"/>
      <c r="GG612" s="75"/>
      <c r="GH612" s="281" t="str">
        <f t="shared" si="90"/>
        <v/>
      </c>
      <c r="GI612" s="128"/>
      <c r="GJ612" s="281" t="str">
        <f>IF(GK612="","",VLOOKUP(GK612,リスト!$CD$5:$CE$6,2,FALSE))</f>
        <v/>
      </c>
      <c r="GK612" s="13"/>
      <c r="GL612" s="281" t="str">
        <f>IF(GM612="","",VLOOKUP(GM612,リスト!$CF$5:$CG$5,2,FALSE))</f>
        <v/>
      </c>
      <c r="GM612" s="26"/>
      <c r="GN612" s="280" t="str">
        <f>IF(GO612="","",VLOOKUP(GO612,リスト!$CH$5:$CI$5,2,FALSE))</f>
        <v/>
      </c>
      <c r="GO612" s="284"/>
      <c r="GP612" s="284"/>
      <c r="GQ612" s="284"/>
      <c r="GR612" s="284"/>
      <c r="GS612" s="284"/>
      <c r="GT612" s="284"/>
      <c r="GU612" s="284"/>
      <c r="GV612" s="284"/>
      <c r="GW612" s="284"/>
      <c r="GX612" s="285"/>
    </row>
    <row r="613" spans="2:206" s="177" customFormat="1" ht="24.75" customHeight="1" collapsed="1">
      <c r="B613" s="286" t="str">
        <f>IF(明細!B607="","",明細!B607)</f>
        <v/>
      </c>
      <c r="C613" s="287" t="str">
        <f>IF(明細!C607="","",明細!C607)</f>
        <v/>
      </c>
      <c r="D613" s="265" t="str">
        <f>IF(明細!D607="","",明細!D607)</f>
        <v/>
      </c>
      <c r="E613" s="265" t="str">
        <f>IF(明細!E607="","",明細!E607)</f>
        <v/>
      </c>
      <c r="F613" s="265" t="str">
        <f>IF(明細!F607="","",明細!F607)</f>
        <v/>
      </c>
      <c r="G613" s="265" t="str">
        <f>IF(明細!G607="","",明細!G607)</f>
        <v/>
      </c>
      <c r="H613" s="265" t="str">
        <f>IF(明細!H607="","",明細!H607)</f>
        <v/>
      </c>
      <c r="I613" s="265" t="str">
        <f>IF(明細!I607="","",明細!I607)</f>
        <v/>
      </c>
      <c r="J613" s="265" t="str">
        <f>IF(明細!J607="","",明細!J607)</f>
        <v/>
      </c>
      <c r="K613" s="265" t="str">
        <f>IF(明細!K607="","",明細!K607)</f>
        <v/>
      </c>
      <c r="L613" s="265" t="str">
        <f>IF(明細!L607="","",明細!L607)</f>
        <v/>
      </c>
      <c r="M613" s="265" t="str">
        <f>IF(明細!M607="","",明細!M607)</f>
        <v/>
      </c>
      <c r="N613" s="265" t="str">
        <f>IF(明細!N607="","",明細!N607)</f>
        <v/>
      </c>
      <c r="O613" s="265" t="str">
        <f>IF(明細!O607="","",明細!O607)</f>
        <v/>
      </c>
      <c r="P613" s="265" t="str">
        <f>IF(明細!P607="","",明細!P607)</f>
        <v/>
      </c>
      <c r="Q613" s="265" t="str">
        <f>IF(明細!Q607="","",明細!Q607)</f>
        <v/>
      </c>
      <c r="R613" s="289" t="str">
        <f>IF(明細!R607="","",明細!R607)</f>
        <v/>
      </c>
      <c r="S613" s="291" t="str">
        <f>IF(明細!S607="","",明細!S607)</f>
        <v/>
      </c>
      <c r="T613" s="291" t="str">
        <f>IF(明細!T607="","",明細!T607)</f>
        <v/>
      </c>
      <c r="U613" s="291" t="str">
        <f>IF(明細!U607="","",明細!U607)</f>
        <v/>
      </c>
      <c r="V613" s="292" t="str">
        <f>IF(明細!V607="","",明細!V607)</f>
        <v>個</v>
      </c>
      <c r="W613" s="292" t="str">
        <f>IF(明細!W607="","",明細!W607)</f>
        <v/>
      </c>
      <c r="X613" s="293" t="str">
        <f>IF(明細!X607="","",明細!X607)</f>
        <v/>
      </c>
      <c r="Y613" s="134" t="str">
        <f>IF(明細!Y607="","",明細!Y607)</f>
        <v/>
      </c>
      <c r="Z613" s="135" t="str">
        <f>IF(明細!Z607="","",明細!Z607)</f>
        <v/>
      </c>
      <c r="AA613" s="134" t="str">
        <f>IF(明細!AA607="","",明細!AA607)</f>
        <v/>
      </c>
      <c r="AB613" s="303" t="str">
        <f>IF(明細!AB607="","",明細!AB607)</f>
        <v/>
      </c>
      <c r="AC613" s="134" t="str">
        <f>IF(明細!AC607="","",明細!AC607)</f>
        <v/>
      </c>
      <c r="AD613" s="183" t="str">
        <f>IF(明細!AD607="","",明細!AD607)</f>
        <v/>
      </c>
      <c r="AE613" s="184">
        <f>IF(明細!AE607="","",明細!AE607)</f>
        <v>0.1</v>
      </c>
      <c r="AF613" s="185" t="str">
        <f>IF(明細!AF607="","",明細!AF607)</f>
        <v/>
      </c>
      <c r="AG613" s="186" t="str">
        <f>IF(明細!AG607="","",明細!AG607)</f>
        <v/>
      </c>
      <c r="AH613" s="186" t="str">
        <f>IF(明細!AH607="","",明細!AH607)</f>
        <v/>
      </c>
      <c r="AI613" s="187" t="str">
        <f>IF(明細!AI607="","",明細!AI607)</f>
        <v/>
      </c>
      <c r="AJ613" s="296" t="str">
        <f>IF(明細!AJ607="","",明細!AJ607)</f>
        <v/>
      </c>
      <c r="AK613" s="297" t="str">
        <f>IF(明細!AK607="","",明細!AK607)</f>
        <v/>
      </c>
      <c r="AL613" s="298" t="str">
        <f>IF(明細!AL607="","",明細!AL607)</f>
        <v/>
      </c>
      <c r="AM613" s="299" t="str">
        <f>IF(明細!AM607="","",明細!AM607)</f>
        <v/>
      </c>
      <c r="AN613" s="300" t="str">
        <f>IF(明細!AN607="","",明細!AN607)</f>
        <v/>
      </c>
      <c r="AO613" s="300" t="str">
        <f>IF(明細!AO607="","",明細!AO607)</f>
        <v/>
      </c>
      <c r="AP613" s="300" t="str">
        <f>IF(明細!AP607="","",明細!AP607)</f>
        <v/>
      </c>
      <c r="AQ613" s="301" t="str">
        <f>IF(明細!AQ607="","",明細!AQ607)</f>
        <v/>
      </c>
      <c r="AR613" s="302" t="str">
        <f>IF(明細!AR607="","",明細!AR607)</f>
        <v/>
      </c>
      <c r="AU613" s="360"/>
      <c r="AV613" s="368"/>
      <c r="AW613" s="446" t="str">
        <f>IF(明細!AV607="","",明細!AV607)</f>
        <v/>
      </c>
      <c r="AX613" s="419" t="str">
        <f>IF(明細!AT607="","",明細!AT607)</f>
        <v/>
      </c>
      <c r="AY613" s="280" t="str">
        <f>IF($AX613="","",VLOOKUP($AX613,リスト!$CL:$CM,2,FALSE))</f>
        <v/>
      </c>
      <c r="AZ613" s="3"/>
      <c r="BA613" s="280" t="str">
        <f>IF(BB613="","",VLOOKUP(BB613,リスト!$K:$L,2,FALSE))</f>
        <v/>
      </c>
      <c r="BB613" s="3"/>
      <c r="BC613" s="3"/>
      <c r="BD613" s="87"/>
      <c r="BE613" s="280" t="str">
        <f>IF(BF613="","",VLOOKUP(BF613,リスト!$I:$J,2,FALSE))</f>
        <v/>
      </c>
      <c r="BF613" s="3"/>
      <c r="BG613" s="280" t="str">
        <f>IF(BH613="","",VLOOKUP(BH613,リスト!$M:$N,2,FALSE))</f>
        <v/>
      </c>
      <c r="BH613" s="282"/>
      <c r="BI613" s="280" t="str">
        <f>IF(BJ613="","",VLOOKUP(BJ613,リスト!$O:$P,2,FALSE))</f>
        <v/>
      </c>
      <c r="BJ613" s="24"/>
      <c r="BM613" s="451" t="str">
        <f>IF(明細!AV607="","",明細!AV607)</f>
        <v/>
      </c>
      <c r="BN613" s="453" t="str">
        <f>IF(明細!AT607="","",明細!AT607)</f>
        <v/>
      </c>
      <c r="BO613" s="280" t="str">
        <f>IF($BN613="","",VLOOKUP($BN613,リスト!$CL:$CM,2,FALSE))</f>
        <v/>
      </c>
      <c r="BP613" s="280" t="str">
        <f>IF(BQ613="","",VLOOKUP(BQ613,リスト!$K$5:$L$7,2,FALSE))</f>
        <v/>
      </c>
      <c r="BQ613" s="13"/>
      <c r="BR613" s="13"/>
      <c r="BS613" s="47"/>
      <c r="BT613" s="280" t="str">
        <f>IF(BU613="","",VLOOKUP(BU613,リスト!I604:J622,2,FALSE))</f>
        <v/>
      </c>
      <c r="BU613" s="13"/>
      <c r="BV613" s="13"/>
      <c r="BW613" s="282"/>
      <c r="BX613" s="282"/>
      <c r="BY613" s="280" t="str">
        <f>IF(BZ613="","",VLOOKUP(BZ613,リスト!$S$5:$T$6,2,FALSE))</f>
        <v/>
      </c>
      <c r="BZ613" s="3"/>
      <c r="CA613" s="3"/>
      <c r="CB613" s="81"/>
      <c r="CC613" s="280" t="str">
        <f t="shared" si="84"/>
        <v/>
      </c>
      <c r="CD613" s="83"/>
      <c r="CE613" s="83"/>
      <c r="CF613" s="83"/>
      <c r="CG613" s="83"/>
      <c r="CH613" s="282" t="str">
        <f t="shared" si="85"/>
        <v/>
      </c>
      <c r="CI613" s="83"/>
      <c r="CJ613" s="280" t="str">
        <f t="shared" si="86"/>
        <v/>
      </c>
      <c r="CK613" s="87"/>
      <c r="CL613" s="78"/>
      <c r="CM613" s="83"/>
      <c r="CN613" s="83"/>
      <c r="CO613" s="83"/>
      <c r="CP613" s="280" t="str">
        <f t="shared" si="91"/>
        <v/>
      </c>
      <c r="CQ613" s="81"/>
      <c r="CR613" s="280" t="str">
        <f t="shared" si="92"/>
        <v/>
      </c>
      <c r="CS613" s="3"/>
      <c r="CT613" s="3"/>
      <c r="CU613" s="280" t="str">
        <f>IF(CV613="","",VLOOKUP(CV613,リスト!$V$5:$W$6,2,FALSE))</f>
        <v/>
      </c>
      <c r="CV613" s="3"/>
      <c r="CW613" s="280" t="str">
        <f>IF(CX613="","",VLOOKUP(CX613,リスト!$X$5:$Y$6,2,FALSE))</f>
        <v/>
      </c>
      <c r="CX613" s="3"/>
      <c r="CY613" s="77"/>
      <c r="CZ613" s="77"/>
      <c r="DA613" s="75"/>
      <c r="DB613" s="75"/>
      <c r="DC613" s="75"/>
      <c r="DD613" s="75"/>
      <c r="DE613" s="280" t="str">
        <f>IF(DF613="","",VLOOKUP(DF613,リスト!$Z$5:$AA$10,2,FALSE))</f>
        <v/>
      </c>
      <c r="DF613" s="3"/>
      <c r="DG613" s="280" t="str">
        <f>IF(DH613="","",VLOOKUP(DH613,リスト!$AB$5:$AC$12,2,FALSE))</f>
        <v/>
      </c>
      <c r="DH613" s="63"/>
      <c r="DI613" s="280" t="str">
        <f>IF(DJ613="","",VLOOKUP(DJ613,リスト!$AD$5:$AE$7,2,FALSE))</f>
        <v/>
      </c>
      <c r="DJ613" s="3"/>
      <c r="DK613" s="280" t="str">
        <f>IF(DL613="","",VLOOKUP(DL613,リスト!$AF$5:$AG$10,2,FALSE))</f>
        <v/>
      </c>
      <c r="DL613" s="3"/>
      <c r="DM613" s="280" t="str">
        <f>IF(DN613="","",VLOOKUP(DN613,リスト!$AH$5:$AI$6,2,FALSE))</f>
        <v/>
      </c>
      <c r="DN613" s="3"/>
      <c r="DO613" s="280" t="str">
        <f>IF(DP613="","",VLOOKUP(DP613,リスト!$AJ$5:$AK$6,2,FALSE))</f>
        <v/>
      </c>
      <c r="DP613" s="3"/>
      <c r="DQ613" s="280" t="str">
        <f>IF(DR613="","",VLOOKUP(DR613,リスト!$AL$5:$AM$7,2,FALSE))</f>
        <v/>
      </c>
      <c r="DR613" s="3"/>
      <c r="DS613" s="13"/>
      <c r="DT613" s="85"/>
      <c r="DU613" s="85"/>
      <c r="DV613" s="281" t="str">
        <f>IF(DW613="","",VLOOKUP(DW613,リスト!$AN$5:$AO$6,2,FALSE))</f>
        <v/>
      </c>
      <c r="DW613" s="13"/>
      <c r="DX613" s="341"/>
      <c r="DY613" s="345"/>
      <c r="DZ613" s="341"/>
      <c r="EA613" s="345"/>
      <c r="EB613" s="280" t="str">
        <f>IF(EC613="","",VLOOKUP(EC613,リスト!$AW$5:$AX$8,2,FALSE))</f>
        <v/>
      </c>
      <c r="EC613" s="3"/>
      <c r="ED613" s="85"/>
      <c r="EE613" s="280" t="str">
        <f>IF(EF613="","",VLOOKUP(EF613,リスト!$AY$5:$AZ$10,2,FALSE))</f>
        <v/>
      </c>
      <c r="EF613" s="3"/>
      <c r="EG613" s="280" t="str">
        <f>IF(EH613="","",VLOOKUP(EH613,リスト!$BA$5:$BB$10,2,FALSE))</f>
        <v/>
      </c>
      <c r="EH613" s="3"/>
      <c r="EI613" s="280" t="str">
        <f>IF(EJ613="","",VLOOKUP(EJ613,リスト!$BC$5:$BD$10,2,FALSE))</f>
        <v/>
      </c>
      <c r="EJ613" s="3"/>
      <c r="EK613" s="280" t="str">
        <f>IF(EL613="","",VLOOKUP(EL613,リスト!$BE$5:$BF$10,2,FALSE))</f>
        <v/>
      </c>
      <c r="EL613" s="3"/>
      <c r="EM613" s="78"/>
      <c r="EN613" s="73"/>
      <c r="EO613" s="73"/>
      <c r="EP613" s="13"/>
      <c r="EQ613" s="13"/>
      <c r="ER613" s="280" t="str">
        <f>IF(ES613="","",VLOOKUP(ES613,リスト!$BG$5:$BH$10,2,FALSE))</f>
        <v/>
      </c>
      <c r="ES613" s="13"/>
      <c r="ET613" s="13"/>
      <c r="EU613" s="13"/>
      <c r="EV613" s="13"/>
      <c r="EW613" s="13"/>
      <c r="EX613" s="81"/>
      <c r="EY613" s="81"/>
      <c r="EZ613" s="26"/>
      <c r="FA613" s="281" t="str">
        <f>IF($EZ613="","",INDEX(リスト!$BI$5:$BJ$40,MATCH($EZ613,リスト!$BJ$5:$BJ$40,0),1))</f>
        <v/>
      </c>
      <c r="FB613" s="280" t="str">
        <f>IF(FC613="","",VLOOKUP(FC613,リスト!$BK:$BL,2,FALSE))</f>
        <v/>
      </c>
      <c r="FC613" s="13"/>
      <c r="FD613" s="331"/>
      <c r="FE613" s="3"/>
      <c r="FF613" s="280" t="str">
        <f>IF(FG613="","",VLOOKUP(FG613,リスト!$BO$5:$BP$6,2,FALSE))</f>
        <v/>
      </c>
      <c r="FG613" s="3"/>
      <c r="FH613" s="280" t="str">
        <f>IF(FI613="","",VLOOKUP(FI613,リスト!$BQ$5:$BR$8,2,FALSE))</f>
        <v/>
      </c>
      <c r="FI613" s="3"/>
      <c r="FJ613" s="282"/>
      <c r="FK613" s="280" t="str">
        <f>IF(FL613="","",VLOOKUP(FL613,リスト!$BS$5:$BT$6,2,FALSE))</f>
        <v/>
      </c>
      <c r="FL613" s="63"/>
      <c r="FM613" s="13"/>
      <c r="FN613" s="13"/>
      <c r="FO613" s="13"/>
      <c r="FP613" s="283" t="str">
        <f t="shared" si="87"/>
        <v/>
      </c>
      <c r="FQ613" s="283" t="str">
        <f t="shared" si="87"/>
        <v/>
      </c>
      <c r="FR613" s="13"/>
      <c r="FS613" s="85"/>
      <c r="FT613" s="85"/>
      <c r="FU613" s="281" t="str">
        <f t="shared" si="88"/>
        <v/>
      </c>
      <c r="FV613" s="280" t="str">
        <f>IF(FW613="","",VLOOKUP(FW613,リスト!$BV$5:$BW$10,2,FALSE))</f>
        <v/>
      </c>
      <c r="FW613" s="26"/>
      <c r="FX613" s="282" t="str">
        <f t="shared" si="89"/>
        <v/>
      </c>
      <c r="FY613" s="280" t="str">
        <f>IF(FZ613="","",VLOOKUP(FZ613,リスト!$BX$5:$BY$6,2,FALSE))</f>
        <v/>
      </c>
      <c r="FZ613" s="3"/>
      <c r="GA613" s="280" t="str">
        <f>IF(GB613="","",VLOOKUP(GB613,リスト!$BZ$5:$CA$6,2,FALSE))</f>
        <v/>
      </c>
      <c r="GB613" s="13"/>
      <c r="GC613" s="281" t="str">
        <f>IF(GD613="","",VLOOKUP(GD613,リスト!$CB$5:$CC$6,2,FALSE))</f>
        <v/>
      </c>
      <c r="GD613" s="13"/>
      <c r="GE613" s="13"/>
      <c r="GF613" s="13"/>
      <c r="GG613" s="75"/>
      <c r="GH613" s="281" t="str">
        <f t="shared" si="90"/>
        <v/>
      </c>
      <c r="GI613" s="128"/>
      <c r="GJ613" s="281" t="str">
        <f>IF(GK613="","",VLOOKUP(GK613,リスト!$CD$5:$CE$6,2,FALSE))</f>
        <v/>
      </c>
      <c r="GK613" s="13"/>
      <c r="GL613" s="281" t="str">
        <f>IF(GM613="","",VLOOKUP(GM613,リスト!$CF$5:$CG$5,2,FALSE))</f>
        <v/>
      </c>
      <c r="GM613" s="26"/>
      <c r="GN613" s="280" t="str">
        <f>IF(GO613="","",VLOOKUP(GO613,リスト!$CH$5:$CI$5,2,FALSE))</f>
        <v/>
      </c>
      <c r="GO613" s="284"/>
      <c r="GP613" s="284"/>
      <c r="GQ613" s="284"/>
      <c r="GR613" s="284"/>
      <c r="GS613" s="284"/>
      <c r="GT613" s="284"/>
      <c r="GU613" s="284"/>
      <c r="GV613" s="284"/>
      <c r="GW613" s="284"/>
      <c r="GX613" s="285"/>
    </row>
    <row r="614" spans="2:206" s="177" customFormat="1" ht="24.75" hidden="1" customHeight="1" outlineLevel="1">
      <c r="B614" s="286" t="str">
        <f>IF(明細!B608="","",明細!B608)</f>
        <v/>
      </c>
      <c r="C614" s="287" t="str">
        <f>IF(明細!C608="","",明細!C608)</f>
        <v/>
      </c>
      <c r="D614" s="265" t="str">
        <f>IF(明細!D608="","",明細!D608)</f>
        <v/>
      </c>
      <c r="E614" s="265" t="str">
        <f>IF(明細!E608="","",明細!E608)</f>
        <v/>
      </c>
      <c r="F614" s="265" t="str">
        <f>IF(明細!F608="","",明細!F608)</f>
        <v/>
      </c>
      <c r="G614" s="265" t="str">
        <f>IF(明細!G608="","",明細!G608)</f>
        <v/>
      </c>
      <c r="H614" s="265" t="str">
        <f>IF(明細!H608="","",明細!H608)</f>
        <v/>
      </c>
      <c r="I614" s="265" t="str">
        <f>IF(明細!I608="","",明細!I608)</f>
        <v/>
      </c>
      <c r="J614" s="265" t="str">
        <f>IF(明細!J608="","",明細!J608)</f>
        <v/>
      </c>
      <c r="K614" s="265" t="str">
        <f>IF(明細!K608="","",明細!K608)</f>
        <v/>
      </c>
      <c r="L614" s="265" t="str">
        <f>IF(明細!L608="","",明細!L608)</f>
        <v/>
      </c>
      <c r="M614" s="265" t="str">
        <f>IF(明細!M608="","",明細!M608)</f>
        <v/>
      </c>
      <c r="N614" s="265" t="str">
        <f>IF(明細!N608="","",明細!N608)</f>
        <v/>
      </c>
      <c r="O614" s="265" t="str">
        <f>IF(明細!O608="","",明細!O608)</f>
        <v/>
      </c>
      <c r="P614" s="265" t="str">
        <f>IF(明細!P608="","",明細!P608)</f>
        <v/>
      </c>
      <c r="Q614" s="265" t="str">
        <f>IF(明細!Q608="","",明細!Q608)</f>
        <v/>
      </c>
      <c r="R614" s="289" t="str">
        <f>IF(明細!R608="","",明細!R608)</f>
        <v/>
      </c>
      <c r="S614" s="291" t="str">
        <f>IF(明細!S608="","",明細!S608)</f>
        <v/>
      </c>
      <c r="T614" s="291" t="str">
        <f>IF(明細!T608="","",明細!T608)</f>
        <v/>
      </c>
      <c r="U614" s="291" t="str">
        <f>IF(明細!U608="","",明細!U608)</f>
        <v/>
      </c>
      <c r="V614" s="292" t="str">
        <f>IF(明細!V608="","",明細!V608)</f>
        <v>個</v>
      </c>
      <c r="W614" s="292" t="str">
        <f>IF(明細!W608="","",明細!W608)</f>
        <v/>
      </c>
      <c r="X614" s="293" t="str">
        <f>IF(明細!X608="","",明細!X608)</f>
        <v/>
      </c>
      <c r="Y614" s="134" t="str">
        <f>IF(明細!Y608="","",明細!Y608)</f>
        <v/>
      </c>
      <c r="Z614" s="135" t="str">
        <f>IF(明細!Z608="","",明細!Z608)</f>
        <v/>
      </c>
      <c r="AA614" s="134" t="str">
        <f>IF(明細!AA608="","",明細!AA608)</f>
        <v/>
      </c>
      <c r="AB614" s="303" t="str">
        <f>IF(明細!AB608="","",明細!AB608)</f>
        <v/>
      </c>
      <c r="AC614" s="134" t="str">
        <f>IF(明細!AC608="","",明細!AC608)</f>
        <v/>
      </c>
      <c r="AD614" s="183" t="str">
        <f>IF(明細!AD608="","",明細!AD608)</f>
        <v/>
      </c>
      <c r="AE614" s="184">
        <f>IF(明細!AE608="","",明細!AE608)</f>
        <v>0.1</v>
      </c>
      <c r="AF614" s="185" t="str">
        <f>IF(明細!AF608="","",明細!AF608)</f>
        <v/>
      </c>
      <c r="AG614" s="186" t="str">
        <f>IF(明細!AG608="","",明細!AG608)</f>
        <v/>
      </c>
      <c r="AH614" s="186" t="str">
        <f>IF(明細!AH608="","",明細!AH608)</f>
        <v/>
      </c>
      <c r="AI614" s="187" t="str">
        <f>IF(明細!AI608="","",明細!AI608)</f>
        <v/>
      </c>
      <c r="AJ614" s="296" t="str">
        <f>IF(明細!AJ608="","",明細!AJ608)</f>
        <v/>
      </c>
      <c r="AK614" s="297" t="str">
        <f>IF(明細!AK608="","",明細!AK608)</f>
        <v/>
      </c>
      <c r="AL614" s="298" t="str">
        <f>IF(明細!AL608="","",明細!AL608)</f>
        <v/>
      </c>
      <c r="AM614" s="299" t="str">
        <f>IF(明細!AM608="","",明細!AM608)</f>
        <v/>
      </c>
      <c r="AN614" s="300" t="str">
        <f>IF(明細!AN608="","",明細!AN608)</f>
        <v/>
      </c>
      <c r="AO614" s="300" t="str">
        <f>IF(明細!AO608="","",明細!AO608)</f>
        <v/>
      </c>
      <c r="AP614" s="300" t="str">
        <f>IF(明細!AP608="","",明細!AP608)</f>
        <v/>
      </c>
      <c r="AQ614" s="301" t="str">
        <f>IF(明細!AQ608="","",明細!AQ608)</f>
        <v/>
      </c>
      <c r="AR614" s="302" t="str">
        <f>IF(明細!AR608="","",明細!AR608)</f>
        <v/>
      </c>
      <c r="AU614" s="360"/>
      <c r="AV614" s="368"/>
      <c r="AW614" s="446" t="str">
        <f>IF(明細!AV608="","",明細!AV608)</f>
        <v/>
      </c>
      <c r="AX614" s="419" t="str">
        <f>IF(明細!AT608="","",明細!AT608)</f>
        <v/>
      </c>
      <c r="AY614" s="280" t="str">
        <f>IF($AX614="","",VLOOKUP($AX614,リスト!$CL:$CM,2,FALSE))</f>
        <v/>
      </c>
      <c r="AZ614" s="3"/>
      <c r="BA614" s="280" t="str">
        <f>IF(BB614="","",VLOOKUP(BB614,リスト!$K:$L,2,FALSE))</f>
        <v/>
      </c>
      <c r="BB614" s="3"/>
      <c r="BC614" s="3"/>
      <c r="BD614" s="87"/>
      <c r="BE614" s="280" t="str">
        <f>IF(BF614="","",VLOOKUP(BF614,リスト!$I:$J,2,FALSE))</f>
        <v/>
      </c>
      <c r="BF614" s="3"/>
      <c r="BG614" s="280" t="str">
        <f>IF(BH614="","",VLOOKUP(BH614,リスト!$M:$N,2,FALSE))</f>
        <v/>
      </c>
      <c r="BH614" s="282"/>
      <c r="BI614" s="280" t="str">
        <f>IF(BJ614="","",VLOOKUP(BJ614,リスト!$O:$P,2,FALSE))</f>
        <v/>
      </c>
      <c r="BJ614" s="24"/>
      <c r="BM614" s="451" t="str">
        <f>IF(明細!AV608="","",明細!AV608)</f>
        <v/>
      </c>
      <c r="BN614" s="453" t="str">
        <f>IF(明細!AT608="","",明細!AT608)</f>
        <v/>
      </c>
      <c r="BO614" s="280" t="str">
        <f>IF($BN614="","",VLOOKUP($BN614,リスト!$CL:$CM,2,FALSE))</f>
        <v/>
      </c>
      <c r="BP614" s="280" t="str">
        <f>IF(BQ614="","",VLOOKUP(BQ614,リスト!$K$5:$L$7,2,FALSE))</f>
        <v/>
      </c>
      <c r="BQ614" s="13"/>
      <c r="BR614" s="13"/>
      <c r="BS614" s="47"/>
      <c r="BT614" s="280" t="str">
        <f>IF(BU614="","",VLOOKUP(BU614,リスト!I605:J623,2,FALSE))</f>
        <v/>
      </c>
      <c r="BU614" s="13"/>
      <c r="BV614" s="13"/>
      <c r="BW614" s="282"/>
      <c r="BX614" s="282"/>
      <c r="BY614" s="280" t="str">
        <f>IF(BZ614="","",VLOOKUP(BZ614,リスト!$S$5:$T$6,2,FALSE))</f>
        <v/>
      </c>
      <c r="BZ614" s="3"/>
      <c r="CA614" s="3"/>
      <c r="CB614" s="81"/>
      <c r="CC614" s="280" t="str">
        <f t="shared" si="84"/>
        <v/>
      </c>
      <c r="CD614" s="83"/>
      <c r="CE614" s="83"/>
      <c r="CF614" s="83"/>
      <c r="CG614" s="83"/>
      <c r="CH614" s="282" t="str">
        <f t="shared" si="85"/>
        <v/>
      </c>
      <c r="CI614" s="83"/>
      <c r="CJ614" s="280" t="str">
        <f t="shared" si="86"/>
        <v/>
      </c>
      <c r="CK614" s="87"/>
      <c r="CL614" s="78"/>
      <c r="CM614" s="83"/>
      <c r="CN614" s="83"/>
      <c r="CO614" s="83"/>
      <c r="CP614" s="280" t="str">
        <f t="shared" si="91"/>
        <v/>
      </c>
      <c r="CQ614" s="81"/>
      <c r="CR614" s="280" t="str">
        <f t="shared" si="92"/>
        <v/>
      </c>
      <c r="CS614" s="3"/>
      <c r="CT614" s="3"/>
      <c r="CU614" s="280" t="str">
        <f>IF(CV614="","",VLOOKUP(CV614,リスト!$V$5:$W$6,2,FALSE))</f>
        <v/>
      </c>
      <c r="CV614" s="3"/>
      <c r="CW614" s="280" t="str">
        <f>IF(CX614="","",VLOOKUP(CX614,リスト!$X$5:$Y$6,2,FALSE))</f>
        <v/>
      </c>
      <c r="CX614" s="3"/>
      <c r="CY614" s="77"/>
      <c r="CZ614" s="77"/>
      <c r="DA614" s="75"/>
      <c r="DB614" s="75"/>
      <c r="DC614" s="75"/>
      <c r="DD614" s="75"/>
      <c r="DE614" s="280" t="str">
        <f>IF(DF614="","",VLOOKUP(DF614,リスト!$Z$5:$AA$10,2,FALSE))</f>
        <v/>
      </c>
      <c r="DF614" s="3"/>
      <c r="DG614" s="280" t="str">
        <f>IF(DH614="","",VLOOKUP(DH614,リスト!$AB$5:$AC$12,2,FALSE))</f>
        <v/>
      </c>
      <c r="DH614" s="63"/>
      <c r="DI614" s="280" t="str">
        <f>IF(DJ614="","",VLOOKUP(DJ614,リスト!$AD$5:$AE$7,2,FALSE))</f>
        <v/>
      </c>
      <c r="DJ614" s="3"/>
      <c r="DK614" s="280" t="str">
        <f>IF(DL614="","",VLOOKUP(DL614,リスト!$AF$5:$AG$10,2,FALSE))</f>
        <v/>
      </c>
      <c r="DL614" s="3"/>
      <c r="DM614" s="280" t="str">
        <f>IF(DN614="","",VLOOKUP(DN614,リスト!$AH$5:$AI$6,2,FALSE))</f>
        <v/>
      </c>
      <c r="DN614" s="3"/>
      <c r="DO614" s="280" t="str">
        <f>IF(DP614="","",VLOOKUP(DP614,リスト!$AJ$5:$AK$6,2,FALSE))</f>
        <v/>
      </c>
      <c r="DP614" s="3"/>
      <c r="DQ614" s="280" t="str">
        <f>IF(DR614="","",VLOOKUP(DR614,リスト!$AL$5:$AM$7,2,FALSE))</f>
        <v/>
      </c>
      <c r="DR614" s="3"/>
      <c r="DS614" s="13"/>
      <c r="DT614" s="85"/>
      <c r="DU614" s="85"/>
      <c r="DV614" s="281" t="str">
        <f>IF(DW614="","",VLOOKUP(DW614,リスト!$AN$5:$AO$6,2,FALSE))</f>
        <v/>
      </c>
      <c r="DW614" s="13"/>
      <c r="DX614" s="341"/>
      <c r="DY614" s="345"/>
      <c r="DZ614" s="341"/>
      <c r="EA614" s="345"/>
      <c r="EB614" s="280" t="str">
        <f>IF(EC614="","",VLOOKUP(EC614,リスト!$AW$5:$AX$8,2,FALSE))</f>
        <v/>
      </c>
      <c r="EC614" s="3"/>
      <c r="ED614" s="85"/>
      <c r="EE614" s="280" t="str">
        <f>IF(EF614="","",VLOOKUP(EF614,リスト!$AY$5:$AZ$10,2,FALSE))</f>
        <v/>
      </c>
      <c r="EF614" s="3"/>
      <c r="EG614" s="280" t="str">
        <f>IF(EH614="","",VLOOKUP(EH614,リスト!$BA$5:$BB$10,2,FALSE))</f>
        <v/>
      </c>
      <c r="EH614" s="3"/>
      <c r="EI614" s="280" t="str">
        <f>IF(EJ614="","",VLOOKUP(EJ614,リスト!$BC$5:$BD$10,2,FALSE))</f>
        <v/>
      </c>
      <c r="EJ614" s="3"/>
      <c r="EK614" s="280" t="str">
        <f>IF(EL614="","",VLOOKUP(EL614,リスト!$BE$5:$BF$10,2,FALSE))</f>
        <v/>
      </c>
      <c r="EL614" s="3"/>
      <c r="EM614" s="78"/>
      <c r="EN614" s="73"/>
      <c r="EO614" s="73"/>
      <c r="EP614" s="13"/>
      <c r="EQ614" s="13"/>
      <c r="ER614" s="280" t="str">
        <f>IF(ES614="","",VLOOKUP(ES614,リスト!$BG$5:$BH$10,2,FALSE))</f>
        <v/>
      </c>
      <c r="ES614" s="13"/>
      <c r="ET614" s="13"/>
      <c r="EU614" s="13"/>
      <c r="EV614" s="13"/>
      <c r="EW614" s="13"/>
      <c r="EX614" s="81"/>
      <c r="EY614" s="81"/>
      <c r="EZ614" s="26"/>
      <c r="FA614" s="281" t="str">
        <f>IF($EZ614="","",INDEX(リスト!$BI$5:$BJ$40,MATCH($EZ614,リスト!$BJ$5:$BJ$40,0),1))</f>
        <v/>
      </c>
      <c r="FB614" s="280" t="str">
        <f>IF(FC614="","",VLOOKUP(FC614,リスト!$BK:$BL,2,FALSE))</f>
        <v/>
      </c>
      <c r="FC614" s="13"/>
      <c r="FD614" s="331"/>
      <c r="FE614" s="3"/>
      <c r="FF614" s="280" t="str">
        <f>IF(FG614="","",VLOOKUP(FG614,リスト!$BO$5:$BP$6,2,FALSE))</f>
        <v/>
      </c>
      <c r="FG614" s="3"/>
      <c r="FH614" s="280" t="str">
        <f>IF(FI614="","",VLOOKUP(FI614,リスト!$BQ$5:$BR$8,2,FALSE))</f>
        <v/>
      </c>
      <c r="FI614" s="3"/>
      <c r="FJ614" s="282"/>
      <c r="FK614" s="280" t="str">
        <f>IF(FL614="","",VLOOKUP(FL614,リスト!$BS$5:$BT$6,2,FALSE))</f>
        <v/>
      </c>
      <c r="FL614" s="63"/>
      <c r="FM614" s="13"/>
      <c r="FN614" s="13"/>
      <c r="FO614" s="13"/>
      <c r="FP614" s="283" t="str">
        <f t="shared" si="87"/>
        <v/>
      </c>
      <c r="FQ614" s="283" t="str">
        <f t="shared" si="87"/>
        <v/>
      </c>
      <c r="FR614" s="13"/>
      <c r="FS614" s="85"/>
      <c r="FT614" s="85"/>
      <c r="FU614" s="281" t="str">
        <f t="shared" si="88"/>
        <v/>
      </c>
      <c r="FV614" s="280" t="str">
        <f>IF(FW614="","",VLOOKUP(FW614,リスト!$BV$5:$BW$10,2,FALSE))</f>
        <v/>
      </c>
      <c r="FW614" s="26"/>
      <c r="FX614" s="282" t="str">
        <f t="shared" si="89"/>
        <v/>
      </c>
      <c r="FY614" s="280" t="str">
        <f>IF(FZ614="","",VLOOKUP(FZ614,リスト!$BX$5:$BY$6,2,FALSE))</f>
        <v/>
      </c>
      <c r="FZ614" s="3"/>
      <c r="GA614" s="280" t="str">
        <f>IF(GB614="","",VLOOKUP(GB614,リスト!$BZ$5:$CA$6,2,FALSE))</f>
        <v/>
      </c>
      <c r="GB614" s="13"/>
      <c r="GC614" s="281" t="str">
        <f>IF(GD614="","",VLOOKUP(GD614,リスト!$CB$5:$CC$6,2,FALSE))</f>
        <v/>
      </c>
      <c r="GD614" s="13"/>
      <c r="GE614" s="13"/>
      <c r="GF614" s="13"/>
      <c r="GG614" s="75"/>
      <c r="GH614" s="281" t="str">
        <f t="shared" si="90"/>
        <v/>
      </c>
      <c r="GI614" s="128"/>
      <c r="GJ614" s="281" t="str">
        <f>IF(GK614="","",VLOOKUP(GK614,リスト!$CD$5:$CE$6,2,FALSE))</f>
        <v/>
      </c>
      <c r="GK614" s="13"/>
      <c r="GL614" s="281" t="str">
        <f>IF(GM614="","",VLOOKUP(GM614,リスト!$CF$5:$CG$5,2,FALSE))</f>
        <v/>
      </c>
      <c r="GM614" s="26"/>
      <c r="GN614" s="280" t="str">
        <f>IF(GO614="","",VLOOKUP(GO614,リスト!$CH$5:$CI$5,2,FALSE))</f>
        <v/>
      </c>
      <c r="GO614" s="284"/>
      <c r="GP614" s="284"/>
      <c r="GQ614" s="284"/>
      <c r="GR614" s="284"/>
      <c r="GS614" s="284"/>
      <c r="GT614" s="284"/>
      <c r="GU614" s="284"/>
      <c r="GV614" s="284"/>
      <c r="GW614" s="284"/>
      <c r="GX614" s="285"/>
    </row>
    <row r="615" spans="2:206" s="177" customFormat="1" ht="24.75" hidden="1" customHeight="1" outlineLevel="1">
      <c r="B615" s="286" t="str">
        <f>IF(明細!B609="","",明細!B609)</f>
        <v/>
      </c>
      <c r="C615" s="287" t="str">
        <f>IF(明細!C609="","",明細!C609)</f>
        <v/>
      </c>
      <c r="D615" s="265" t="str">
        <f>IF(明細!D609="","",明細!D609)</f>
        <v/>
      </c>
      <c r="E615" s="265" t="str">
        <f>IF(明細!E609="","",明細!E609)</f>
        <v/>
      </c>
      <c r="F615" s="265" t="str">
        <f>IF(明細!F609="","",明細!F609)</f>
        <v/>
      </c>
      <c r="G615" s="265" t="str">
        <f>IF(明細!G609="","",明細!G609)</f>
        <v/>
      </c>
      <c r="H615" s="265" t="str">
        <f>IF(明細!H609="","",明細!H609)</f>
        <v/>
      </c>
      <c r="I615" s="265" t="str">
        <f>IF(明細!I609="","",明細!I609)</f>
        <v/>
      </c>
      <c r="J615" s="265" t="str">
        <f>IF(明細!J609="","",明細!J609)</f>
        <v/>
      </c>
      <c r="K615" s="265" t="str">
        <f>IF(明細!K609="","",明細!K609)</f>
        <v/>
      </c>
      <c r="L615" s="265" t="str">
        <f>IF(明細!L609="","",明細!L609)</f>
        <v/>
      </c>
      <c r="M615" s="265" t="str">
        <f>IF(明細!M609="","",明細!M609)</f>
        <v/>
      </c>
      <c r="N615" s="265" t="str">
        <f>IF(明細!N609="","",明細!N609)</f>
        <v/>
      </c>
      <c r="O615" s="265" t="str">
        <f>IF(明細!O609="","",明細!O609)</f>
        <v/>
      </c>
      <c r="P615" s="265" t="str">
        <f>IF(明細!P609="","",明細!P609)</f>
        <v/>
      </c>
      <c r="Q615" s="265" t="str">
        <f>IF(明細!Q609="","",明細!Q609)</f>
        <v/>
      </c>
      <c r="R615" s="289" t="str">
        <f>IF(明細!R609="","",明細!R609)</f>
        <v/>
      </c>
      <c r="S615" s="291" t="str">
        <f>IF(明細!S609="","",明細!S609)</f>
        <v/>
      </c>
      <c r="T615" s="291" t="str">
        <f>IF(明細!T609="","",明細!T609)</f>
        <v/>
      </c>
      <c r="U615" s="291" t="str">
        <f>IF(明細!U609="","",明細!U609)</f>
        <v/>
      </c>
      <c r="V615" s="292" t="str">
        <f>IF(明細!V609="","",明細!V609)</f>
        <v>個</v>
      </c>
      <c r="W615" s="292" t="str">
        <f>IF(明細!W609="","",明細!W609)</f>
        <v/>
      </c>
      <c r="X615" s="293" t="str">
        <f>IF(明細!X609="","",明細!X609)</f>
        <v/>
      </c>
      <c r="Y615" s="134" t="str">
        <f>IF(明細!Y609="","",明細!Y609)</f>
        <v/>
      </c>
      <c r="Z615" s="135" t="str">
        <f>IF(明細!Z609="","",明細!Z609)</f>
        <v/>
      </c>
      <c r="AA615" s="134" t="str">
        <f>IF(明細!AA609="","",明細!AA609)</f>
        <v/>
      </c>
      <c r="AB615" s="303" t="str">
        <f>IF(明細!AB609="","",明細!AB609)</f>
        <v/>
      </c>
      <c r="AC615" s="134" t="str">
        <f>IF(明細!AC609="","",明細!AC609)</f>
        <v/>
      </c>
      <c r="AD615" s="183" t="str">
        <f>IF(明細!AD609="","",明細!AD609)</f>
        <v/>
      </c>
      <c r="AE615" s="184">
        <f>IF(明細!AE609="","",明細!AE609)</f>
        <v>0.1</v>
      </c>
      <c r="AF615" s="185" t="str">
        <f>IF(明細!AF609="","",明細!AF609)</f>
        <v/>
      </c>
      <c r="AG615" s="186" t="str">
        <f>IF(明細!AG609="","",明細!AG609)</f>
        <v/>
      </c>
      <c r="AH615" s="186" t="str">
        <f>IF(明細!AH609="","",明細!AH609)</f>
        <v/>
      </c>
      <c r="AI615" s="187" t="str">
        <f>IF(明細!AI609="","",明細!AI609)</f>
        <v/>
      </c>
      <c r="AJ615" s="296" t="str">
        <f>IF(明細!AJ609="","",明細!AJ609)</f>
        <v/>
      </c>
      <c r="AK615" s="297" t="str">
        <f>IF(明細!AK609="","",明細!AK609)</f>
        <v/>
      </c>
      <c r="AL615" s="298" t="str">
        <f>IF(明細!AL609="","",明細!AL609)</f>
        <v/>
      </c>
      <c r="AM615" s="299" t="str">
        <f>IF(明細!AM609="","",明細!AM609)</f>
        <v/>
      </c>
      <c r="AN615" s="300" t="str">
        <f>IF(明細!AN609="","",明細!AN609)</f>
        <v/>
      </c>
      <c r="AO615" s="300" t="str">
        <f>IF(明細!AO609="","",明細!AO609)</f>
        <v/>
      </c>
      <c r="AP615" s="300" t="str">
        <f>IF(明細!AP609="","",明細!AP609)</f>
        <v/>
      </c>
      <c r="AQ615" s="301" t="str">
        <f>IF(明細!AQ609="","",明細!AQ609)</f>
        <v/>
      </c>
      <c r="AR615" s="302" t="str">
        <f>IF(明細!AR609="","",明細!AR609)</f>
        <v/>
      </c>
      <c r="AU615" s="360"/>
      <c r="AV615" s="368"/>
      <c r="AW615" s="446" t="str">
        <f>IF(明細!AV609="","",明細!AV609)</f>
        <v/>
      </c>
      <c r="AX615" s="419" t="str">
        <f>IF(明細!AT609="","",明細!AT609)</f>
        <v/>
      </c>
      <c r="AY615" s="280" t="str">
        <f>IF($AX615="","",VLOOKUP($AX615,リスト!$CL:$CM,2,FALSE))</f>
        <v/>
      </c>
      <c r="AZ615" s="3"/>
      <c r="BA615" s="280" t="str">
        <f>IF(BB615="","",VLOOKUP(BB615,リスト!$K:$L,2,FALSE))</f>
        <v/>
      </c>
      <c r="BB615" s="3"/>
      <c r="BC615" s="3"/>
      <c r="BD615" s="87"/>
      <c r="BE615" s="280" t="str">
        <f>IF(BF615="","",VLOOKUP(BF615,リスト!$I:$J,2,FALSE))</f>
        <v/>
      </c>
      <c r="BF615" s="3"/>
      <c r="BG615" s="280" t="str">
        <f>IF(BH615="","",VLOOKUP(BH615,リスト!$M:$N,2,FALSE))</f>
        <v/>
      </c>
      <c r="BH615" s="282"/>
      <c r="BI615" s="280" t="str">
        <f>IF(BJ615="","",VLOOKUP(BJ615,リスト!$O:$P,2,FALSE))</f>
        <v/>
      </c>
      <c r="BJ615" s="24"/>
      <c r="BM615" s="451" t="str">
        <f>IF(明細!AV609="","",明細!AV609)</f>
        <v/>
      </c>
      <c r="BN615" s="453" t="str">
        <f>IF(明細!AT609="","",明細!AT609)</f>
        <v/>
      </c>
      <c r="BO615" s="280" t="str">
        <f>IF($BN615="","",VLOOKUP($BN615,リスト!$CL:$CM,2,FALSE))</f>
        <v/>
      </c>
      <c r="BP615" s="280" t="str">
        <f>IF(BQ615="","",VLOOKUP(BQ615,リスト!$K$5:$L$7,2,FALSE))</f>
        <v/>
      </c>
      <c r="BQ615" s="13"/>
      <c r="BR615" s="13"/>
      <c r="BS615" s="47"/>
      <c r="BT615" s="280" t="str">
        <f>IF(BU615="","",VLOOKUP(BU615,リスト!I606:J624,2,FALSE))</f>
        <v/>
      </c>
      <c r="BU615" s="13"/>
      <c r="BV615" s="13"/>
      <c r="BW615" s="282"/>
      <c r="BX615" s="282"/>
      <c r="BY615" s="280" t="str">
        <f>IF(BZ615="","",VLOOKUP(BZ615,リスト!$S$5:$T$6,2,FALSE))</f>
        <v/>
      </c>
      <c r="BZ615" s="3"/>
      <c r="CA615" s="3"/>
      <c r="CB615" s="81"/>
      <c r="CC615" s="280" t="str">
        <f t="shared" si="84"/>
        <v/>
      </c>
      <c r="CD615" s="83"/>
      <c r="CE615" s="83"/>
      <c r="CF615" s="83"/>
      <c r="CG615" s="83"/>
      <c r="CH615" s="282" t="str">
        <f t="shared" si="85"/>
        <v/>
      </c>
      <c r="CI615" s="83"/>
      <c r="CJ615" s="280" t="str">
        <f t="shared" si="86"/>
        <v/>
      </c>
      <c r="CK615" s="87"/>
      <c r="CL615" s="78"/>
      <c r="CM615" s="83"/>
      <c r="CN615" s="83"/>
      <c r="CO615" s="83"/>
      <c r="CP615" s="280" t="str">
        <f t="shared" si="91"/>
        <v/>
      </c>
      <c r="CQ615" s="81"/>
      <c r="CR615" s="280" t="str">
        <f t="shared" si="92"/>
        <v/>
      </c>
      <c r="CS615" s="3"/>
      <c r="CT615" s="3"/>
      <c r="CU615" s="280" t="str">
        <f>IF(CV615="","",VLOOKUP(CV615,リスト!$V$5:$W$6,2,FALSE))</f>
        <v/>
      </c>
      <c r="CV615" s="3"/>
      <c r="CW615" s="280" t="str">
        <f>IF(CX615="","",VLOOKUP(CX615,リスト!$X$5:$Y$6,2,FALSE))</f>
        <v/>
      </c>
      <c r="CX615" s="3"/>
      <c r="CY615" s="77"/>
      <c r="CZ615" s="77"/>
      <c r="DA615" s="75"/>
      <c r="DB615" s="75"/>
      <c r="DC615" s="75"/>
      <c r="DD615" s="75"/>
      <c r="DE615" s="280" t="str">
        <f>IF(DF615="","",VLOOKUP(DF615,リスト!$Z$5:$AA$10,2,FALSE))</f>
        <v/>
      </c>
      <c r="DF615" s="3"/>
      <c r="DG615" s="280" t="str">
        <f>IF(DH615="","",VLOOKUP(DH615,リスト!$AB$5:$AC$12,2,FALSE))</f>
        <v/>
      </c>
      <c r="DH615" s="63"/>
      <c r="DI615" s="280" t="str">
        <f>IF(DJ615="","",VLOOKUP(DJ615,リスト!$AD$5:$AE$7,2,FALSE))</f>
        <v/>
      </c>
      <c r="DJ615" s="3"/>
      <c r="DK615" s="280" t="str">
        <f>IF(DL615="","",VLOOKUP(DL615,リスト!$AF$5:$AG$10,2,FALSE))</f>
        <v/>
      </c>
      <c r="DL615" s="3"/>
      <c r="DM615" s="280" t="str">
        <f>IF(DN615="","",VLOOKUP(DN615,リスト!$AH$5:$AI$6,2,FALSE))</f>
        <v/>
      </c>
      <c r="DN615" s="3"/>
      <c r="DO615" s="280" t="str">
        <f>IF(DP615="","",VLOOKUP(DP615,リスト!$AJ$5:$AK$6,2,FALSE))</f>
        <v/>
      </c>
      <c r="DP615" s="3"/>
      <c r="DQ615" s="280" t="str">
        <f>IF(DR615="","",VLOOKUP(DR615,リスト!$AL$5:$AM$7,2,FALSE))</f>
        <v/>
      </c>
      <c r="DR615" s="3"/>
      <c r="DS615" s="13"/>
      <c r="DT615" s="85"/>
      <c r="DU615" s="85"/>
      <c r="DV615" s="281" t="str">
        <f>IF(DW615="","",VLOOKUP(DW615,リスト!$AN$5:$AO$6,2,FALSE))</f>
        <v/>
      </c>
      <c r="DW615" s="13"/>
      <c r="DX615" s="341"/>
      <c r="DY615" s="345"/>
      <c r="DZ615" s="341"/>
      <c r="EA615" s="345"/>
      <c r="EB615" s="280" t="str">
        <f>IF(EC615="","",VLOOKUP(EC615,リスト!$AW$5:$AX$8,2,FALSE))</f>
        <v/>
      </c>
      <c r="EC615" s="3"/>
      <c r="ED615" s="85"/>
      <c r="EE615" s="280" t="str">
        <f>IF(EF615="","",VLOOKUP(EF615,リスト!$AY$5:$AZ$10,2,FALSE))</f>
        <v/>
      </c>
      <c r="EF615" s="3"/>
      <c r="EG615" s="280" t="str">
        <f>IF(EH615="","",VLOOKUP(EH615,リスト!$BA$5:$BB$10,2,FALSE))</f>
        <v/>
      </c>
      <c r="EH615" s="3"/>
      <c r="EI615" s="280" t="str">
        <f>IF(EJ615="","",VLOOKUP(EJ615,リスト!$BC$5:$BD$10,2,FALSE))</f>
        <v/>
      </c>
      <c r="EJ615" s="3"/>
      <c r="EK615" s="280" t="str">
        <f>IF(EL615="","",VLOOKUP(EL615,リスト!$BE$5:$BF$10,2,FALSE))</f>
        <v/>
      </c>
      <c r="EL615" s="3"/>
      <c r="EM615" s="78"/>
      <c r="EN615" s="73"/>
      <c r="EO615" s="73"/>
      <c r="EP615" s="13"/>
      <c r="EQ615" s="13"/>
      <c r="ER615" s="280" t="str">
        <f>IF(ES615="","",VLOOKUP(ES615,リスト!$BG$5:$BH$10,2,FALSE))</f>
        <v/>
      </c>
      <c r="ES615" s="13"/>
      <c r="ET615" s="13"/>
      <c r="EU615" s="13"/>
      <c r="EV615" s="13"/>
      <c r="EW615" s="13"/>
      <c r="EX615" s="81"/>
      <c r="EY615" s="81"/>
      <c r="EZ615" s="26"/>
      <c r="FA615" s="281" t="str">
        <f>IF($EZ615="","",INDEX(リスト!$BI$5:$BJ$40,MATCH($EZ615,リスト!$BJ$5:$BJ$40,0),1))</f>
        <v/>
      </c>
      <c r="FB615" s="280" t="str">
        <f>IF(FC615="","",VLOOKUP(FC615,リスト!$BK:$BL,2,FALSE))</f>
        <v/>
      </c>
      <c r="FC615" s="13"/>
      <c r="FD615" s="331"/>
      <c r="FE615" s="3"/>
      <c r="FF615" s="280" t="str">
        <f>IF(FG615="","",VLOOKUP(FG615,リスト!$BO$5:$BP$6,2,FALSE))</f>
        <v/>
      </c>
      <c r="FG615" s="3"/>
      <c r="FH615" s="280" t="str">
        <f>IF(FI615="","",VLOOKUP(FI615,リスト!$BQ$5:$BR$8,2,FALSE))</f>
        <v/>
      </c>
      <c r="FI615" s="3"/>
      <c r="FJ615" s="282"/>
      <c r="FK615" s="280" t="str">
        <f>IF(FL615="","",VLOOKUP(FL615,リスト!$BS$5:$BT$6,2,FALSE))</f>
        <v/>
      </c>
      <c r="FL615" s="63"/>
      <c r="FM615" s="13"/>
      <c r="FN615" s="13"/>
      <c r="FO615" s="13"/>
      <c r="FP615" s="283" t="str">
        <f t="shared" si="87"/>
        <v/>
      </c>
      <c r="FQ615" s="283" t="str">
        <f t="shared" si="87"/>
        <v/>
      </c>
      <c r="FR615" s="13"/>
      <c r="FS615" s="85"/>
      <c r="FT615" s="85"/>
      <c r="FU615" s="281" t="str">
        <f t="shared" si="88"/>
        <v/>
      </c>
      <c r="FV615" s="280" t="str">
        <f>IF(FW615="","",VLOOKUP(FW615,リスト!$BV$5:$BW$10,2,FALSE))</f>
        <v/>
      </c>
      <c r="FW615" s="26"/>
      <c r="FX615" s="282" t="str">
        <f t="shared" si="89"/>
        <v/>
      </c>
      <c r="FY615" s="280" t="str">
        <f>IF(FZ615="","",VLOOKUP(FZ615,リスト!$BX$5:$BY$6,2,FALSE))</f>
        <v/>
      </c>
      <c r="FZ615" s="3"/>
      <c r="GA615" s="280" t="str">
        <f>IF(GB615="","",VLOOKUP(GB615,リスト!$BZ$5:$CA$6,2,FALSE))</f>
        <v/>
      </c>
      <c r="GB615" s="13"/>
      <c r="GC615" s="281" t="str">
        <f>IF(GD615="","",VLOOKUP(GD615,リスト!$CB$5:$CC$6,2,FALSE))</f>
        <v/>
      </c>
      <c r="GD615" s="13"/>
      <c r="GE615" s="13"/>
      <c r="GF615" s="13"/>
      <c r="GG615" s="75"/>
      <c r="GH615" s="281" t="str">
        <f t="shared" si="90"/>
        <v/>
      </c>
      <c r="GI615" s="128"/>
      <c r="GJ615" s="281" t="str">
        <f>IF(GK615="","",VLOOKUP(GK615,リスト!$CD$5:$CE$6,2,FALSE))</f>
        <v/>
      </c>
      <c r="GK615" s="13"/>
      <c r="GL615" s="281" t="str">
        <f>IF(GM615="","",VLOOKUP(GM615,リスト!$CF$5:$CG$5,2,FALSE))</f>
        <v/>
      </c>
      <c r="GM615" s="26"/>
      <c r="GN615" s="280" t="str">
        <f>IF(GO615="","",VLOOKUP(GO615,リスト!$CH$5:$CI$5,2,FALSE))</f>
        <v/>
      </c>
      <c r="GO615" s="284"/>
      <c r="GP615" s="284"/>
      <c r="GQ615" s="284"/>
      <c r="GR615" s="284"/>
      <c r="GS615" s="284"/>
      <c r="GT615" s="284"/>
      <c r="GU615" s="284"/>
      <c r="GV615" s="284"/>
      <c r="GW615" s="284"/>
      <c r="GX615" s="285"/>
    </row>
    <row r="616" spans="2:206" s="177" customFormat="1" ht="24.75" hidden="1" customHeight="1" outlineLevel="1">
      <c r="B616" s="286" t="str">
        <f>IF(明細!B610="","",明細!B610)</f>
        <v/>
      </c>
      <c r="C616" s="287" t="str">
        <f>IF(明細!C610="","",明細!C610)</f>
        <v/>
      </c>
      <c r="D616" s="265" t="str">
        <f>IF(明細!D610="","",明細!D610)</f>
        <v/>
      </c>
      <c r="E616" s="265" t="str">
        <f>IF(明細!E610="","",明細!E610)</f>
        <v/>
      </c>
      <c r="F616" s="265" t="str">
        <f>IF(明細!F610="","",明細!F610)</f>
        <v/>
      </c>
      <c r="G616" s="265" t="str">
        <f>IF(明細!G610="","",明細!G610)</f>
        <v/>
      </c>
      <c r="H616" s="265" t="str">
        <f>IF(明細!H610="","",明細!H610)</f>
        <v/>
      </c>
      <c r="I616" s="265" t="str">
        <f>IF(明細!I610="","",明細!I610)</f>
        <v/>
      </c>
      <c r="J616" s="265" t="str">
        <f>IF(明細!J610="","",明細!J610)</f>
        <v/>
      </c>
      <c r="K616" s="265" t="str">
        <f>IF(明細!K610="","",明細!K610)</f>
        <v/>
      </c>
      <c r="L616" s="265" t="str">
        <f>IF(明細!L610="","",明細!L610)</f>
        <v/>
      </c>
      <c r="M616" s="265" t="str">
        <f>IF(明細!M610="","",明細!M610)</f>
        <v/>
      </c>
      <c r="N616" s="265" t="str">
        <f>IF(明細!N610="","",明細!N610)</f>
        <v/>
      </c>
      <c r="O616" s="265" t="str">
        <f>IF(明細!O610="","",明細!O610)</f>
        <v/>
      </c>
      <c r="P616" s="265" t="str">
        <f>IF(明細!P610="","",明細!P610)</f>
        <v/>
      </c>
      <c r="Q616" s="265" t="str">
        <f>IF(明細!Q610="","",明細!Q610)</f>
        <v/>
      </c>
      <c r="R616" s="289" t="str">
        <f>IF(明細!R610="","",明細!R610)</f>
        <v/>
      </c>
      <c r="S616" s="291" t="str">
        <f>IF(明細!S610="","",明細!S610)</f>
        <v/>
      </c>
      <c r="T616" s="291" t="str">
        <f>IF(明細!T610="","",明細!T610)</f>
        <v/>
      </c>
      <c r="U616" s="291" t="str">
        <f>IF(明細!U610="","",明細!U610)</f>
        <v/>
      </c>
      <c r="V616" s="292" t="str">
        <f>IF(明細!V610="","",明細!V610)</f>
        <v>個</v>
      </c>
      <c r="W616" s="292" t="str">
        <f>IF(明細!W610="","",明細!W610)</f>
        <v/>
      </c>
      <c r="X616" s="293" t="str">
        <f>IF(明細!X610="","",明細!X610)</f>
        <v/>
      </c>
      <c r="Y616" s="134" t="str">
        <f>IF(明細!Y610="","",明細!Y610)</f>
        <v/>
      </c>
      <c r="Z616" s="135" t="str">
        <f>IF(明細!Z610="","",明細!Z610)</f>
        <v/>
      </c>
      <c r="AA616" s="134" t="str">
        <f>IF(明細!AA610="","",明細!AA610)</f>
        <v/>
      </c>
      <c r="AB616" s="303" t="str">
        <f>IF(明細!AB610="","",明細!AB610)</f>
        <v/>
      </c>
      <c r="AC616" s="134" t="str">
        <f>IF(明細!AC610="","",明細!AC610)</f>
        <v/>
      </c>
      <c r="AD616" s="183" t="str">
        <f>IF(明細!AD610="","",明細!AD610)</f>
        <v/>
      </c>
      <c r="AE616" s="184">
        <f>IF(明細!AE610="","",明細!AE610)</f>
        <v>0.1</v>
      </c>
      <c r="AF616" s="185" t="str">
        <f>IF(明細!AF610="","",明細!AF610)</f>
        <v/>
      </c>
      <c r="AG616" s="186" t="str">
        <f>IF(明細!AG610="","",明細!AG610)</f>
        <v/>
      </c>
      <c r="AH616" s="186" t="str">
        <f>IF(明細!AH610="","",明細!AH610)</f>
        <v/>
      </c>
      <c r="AI616" s="187" t="str">
        <f>IF(明細!AI610="","",明細!AI610)</f>
        <v/>
      </c>
      <c r="AJ616" s="296" t="str">
        <f>IF(明細!AJ610="","",明細!AJ610)</f>
        <v/>
      </c>
      <c r="AK616" s="297" t="str">
        <f>IF(明細!AK610="","",明細!AK610)</f>
        <v/>
      </c>
      <c r="AL616" s="298" t="str">
        <f>IF(明細!AL610="","",明細!AL610)</f>
        <v/>
      </c>
      <c r="AM616" s="299" t="str">
        <f>IF(明細!AM610="","",明細!AM610)</f>
        <v/>
      </c>
      <c r="AN616" s="300" t="str">
        <f>IF(明細!AN610="","",明細!AN610)</f>
        <v/>
      </c>
      <c r="AO616" s="300" t="str">
        <f>IF(明細!AO610="","",明細!AO610)</f>
        <v/>
      </c>
      <c r="AP616" s="300" t="str">
        <f>IF(明細!AP610="","",明細!AP610)</f>
        <v/>
      </c>
      <c r="AQ616" s="301" t="str">
        <f>IF(明細!AQ610="","",明細!AQ610)</f>
        <v/>
      </c>
      <c r="AR616" s="302" t="str">
        <f>IF(明細!AR610="","",明細!AR610)</f>
        <v/>
      </c>
      <c r="AU616" s="360"/>
      <c r="AV616" s="368"/>
      <c r="AW616" s="446" t="str">
        <f>IF(明細!AV610="","",明細!AV610)</f>
        <v/>
      </c>
      <c r="AX616" s="419" t="str">
        <f>IF(明細!AT610="","",明細!AT610)</f>
        <v/>
      </c>
      <c r="AY616" s="280" t="str">
        <f>IF($AX616="","",VLOOKUP($AX616,リスト!$CL:$CM,2,FALSE))</f>
        <v/>
      </c>
      <c r="AZ616" s="3"/>
      <c r="BA616" s="280" t="str">
        <f>IF(BB616="","",VLOOKUP(BB616,リスト!$K:$L,2,FALSE))</f>
        <v/>
      </c>
      <c r="BB616" s="3"/>
      <c r="BC616" s="3"/>
      <c r="BD616" s="87"/>
      <c r="BE616" s="280" t="str">
        <f>IF(BF616="","",VLOOKUP(BF616,リスト!$I:$J,2,FALSE))</f>
        <v/>
      </c>
      <c r="BF616" s="3"/>
      <c r="BG616" s="280" t="str">
        <f>IF(BH616="","",VLOOKUP(BH616,リスト!$M:$N,2,FALSE))</f>
        <v/>
      </c>
      <c r="BH616" s="282"/>
      <c r="BI616" s="280" t="str">
        <f>IF(BJ616="","",VLOOKUP(BJ616,リスト!$O:$P,2,FALSE))</f>
        <v/>
      </c>
      <c r="BJ616" s="24"/>
      <c r="BM616" s="451" t="str">
        <f>IF(明細!AV610="","",明細!AV610)</f>
        <v/>
      </c>
      <c r="BN616" s="453" t="str">
        <f>IF(明細!AT610="","",明細!AT610)</f>
        <v/>
      </c>
      <c r="BO616" s="280" t="str">
        <f>IF($BN616="","",VLOOKUP($BN616,リスト!$CL:$CM,2,FALSE))</f>
        <v/>
      </c>
      <c r="BP616" s="280" t="str">
        <f>IF(BQ616="","",VLOOKUP(BQ616,リスト!$K$5:$L$7,2,FALSE))</f>
        <v/>
      </c>
      <c r="BQ616" s="13"/>
      <c r="BR616" s="13"/>
      <c r="BS616" s="47"/>
      <c r="BT616" s="280" t="str">
        <f>IF(BU616="","",VLOOKUP(BU616,リスト!I607:J625,2,FALSE))</f>
        <v/>
      </c>
      <c r="BU616" s="13"/>
      <c r="BV616" s="13"/>
      <c r="BW616" s="282"/>
      <c r="BX616" s="282"/>
      <c r="BY616" s="280" t="str">
        <f>IF(BZ616="","",VLOOKUP(BZ616,リスト!$S$5:$T$6,2,FALSE))</f>
        <v/>
      </c>
      <c r="BZ616" s="3"/>
      <c r="CA616" s="3"/>
      <c r="CB616" s="81"/>
      <c r="CC616" s="280" t="str">
        <f t="shared" si="84"/>
        <v/>
      </c>
      <c r="CD616" s="83"/>
      <c r="CE616" s="83"/>
      <c r="CF616" s="83"/>
      <c r="CG616" s="83"/>
      <c r="CH616" s="282" t="str">
        <f t="shared" si="85"/>
        <v/>
      </c>
      <c r="CI616" s="83"/>
      <c r="CJ616" s="280" t="str">
        <f t="shared" si="86"/>
        <v/>
      </c>
      <c r="CK616" s="87"/>
      <c r="CL616" s="78"/>
      <c r="CM616" s="83"/>
      <c r="CN616" s="83"/>
      <c r="CO616" s="83"/>
      <c r="CP616" s="280" t="str">
        <f t="shared" si="91"/>
        <v/>
      </c>
      <c r="CQ616" s="81"/>
      <c r="CR616" s="280" t="str">
        <f t="shared" si="92"/>
        <v/>
      </c>
      <c r="CS616" s="3"/>
      <c r="CT616" s="3"/>
      <c r="CU616" s="280" t="str">
        <f>IF(CV616="","",VLOOKUP(CV616,リスト!$V$5:$W$6,2,FALSE))</f>
        <v/>
      </c>
      <c r="CV616" s="3"/>
      <c r="CW616" s="280" t="str">
        <f>IF(CX616="","",VLOOKUP(CX616,リスト!$X$5:$Y$6,2,FALSE))</f>
        <v/>
      </c>
      <c r="CX616" s="3"/>
      <c r="CY616" s="77"/>
      <c r="CZ616" s="77"/>
      <c r="DA616" s="75"/>
      <c r="DB616" s="75"/>
      <c r="DC616" s="75"/>
      <c r="DD616" s="75"/>
      <c r="DE616" s="280" t="str">
        <f>IF(DF616="","",VLOOKUP(DF616,リスト!$Z$5:$AA$10,2,FALSE))</f>
        <v/>
      </c>
      <c r="DF616" s="3"/>
      <c r="DG616" s="280" t="str">
        <f>IF(DH616="","",VLOOKUP(DH616,リスト!$AB$5:$AC$12,2,FALSE))</f>
        <v/>
      </c>
      <c r="DH616" s="63"/>
      <c r="DI616" s="280" t="str">
        <f>IF(DJ616="","",VLOOKUP(DJ616,リスト!$AD$5:$AE$7,2,FALSE))</f>
        <v/>
      </c>
      <c r="DJ616" s="3"/>
      <c r="DK616" s="280" t="str">
        <f>IF(DL616="","",VLOOKUP(DL616,リスト!$AF$5:$AG$10,2,FALSE))</f>
        <v/>
      </c>
      <c r="DL616" s="3"/>
      <c r="DM616" s="280" t="str">
        <f>IF(DN616="","",VLOOKUP(DN616,リスト!$AH$5:$AI$6,2,FALSE))</f>
        <v/>
      </c>
      <c r="DN616" s="3"/>
      <c r="DO616" s="280" t="str">
        <f>IF(DP616="","",VLOOKUP(DP616,リスト!$AJ$5:$AK$6,2,FALSE))</f>
        <v/>
      </c>
      <c r="DP616" s="3"/>
      <c r="DQ616" s="280" t="str">
        <f>IF(DR616="","",VLOOKUP(DR616,リスト!$AL$5:$AM$7,2,FALSE))</f>
        <v/>
      </c>
      <c r="DR616" s="3"/>
      <c r="DS616" s="13"/>
      <c r="DT616" s="85"/>
      <c r="DU616" s="85"/>
      <c r="DV616" s="281" t="str">
        <f>IF(DW616="","",VLOOKUP(DW616,リスト!$AN$5:$AO$6,2,FALSE))</f>
        <v/>
      </c>
      <c r="DW616" s="13"/>
      <c r="DX616" s="341"/>
      <c r="DY616" s="345"/>
      <c r="DZ616" s="341"/>
      <c r="EA616" s="345"/>
      <c r="EB616" s="280" t="str">
        <f>IF(EC616="","",VLOOKUP(EC616,リスト!$AW$5:$AX$8,2,FALSE))</f>
        <v/>
      </c>
      <c r="EC616" s="3"/>
      <c r="ED616" s="85"/>
      <c r="EE616" s="280" t="str">
        <f>IF(EF616="","",VLOOKUP(EF616,リスト!$AY$5:$AZ$10,2,FALSE))</f>
        <v/>
      </c>
      <c r="EF616" s="3"/>
      <c r="EG616" s="280" t="str">
        <f>IF(EH616="","",VLOOKUP(EH616,リスト!$BA$5:$BB$10,2,FALSE))</f>
        <v/>
      </c>
      <c r="EH616" s="3"/>
      <c r="EI616" s="280" t="str">
        <f>IF(EJ616="","",VLOOKUP(EJ616,リスト!$BC$5:$BD$10,2,FALSE))</f>
        <v/>
      </c>
      <c r="EJ616" s="3"/>
      <c r="EK616" s="280" t="str">
        <f>IF(EL616="","",VLOOKUP(EL616,リスト!$BE$5:$BF$10,2,FALSE))</f>
        <v/>
      </c>
      <c r="EL616" s="3"/>
      <c r="EM616" s="78"/>
      <c r="EN616" s="73"/>
      <c r="EO616" s="73"/>
      <c r="EP616" s="13"/>
      <c r="EQ616" s="13"/>
      <c r="ER616" s="280" t="str">
        <f>IF(ES616="","",VLOOKUP(ES616,リスト!$BG$5:$BH$10,2,FALSE))</f>
        <v/>
      </c>
      <c r="ES616" s="13"/>
      <c r="ET616" s="13"/>
      <c r="EU616" s="13"/>
      <c r="EV616" s="13"/>
      <c r="EW616" s="13"/>
      <c r="EX616" s="81"/>
      <c r="EY616" s="81"/>
      <c r="EZ616" s="26"/>
      <c r="FA616" s="281" t="str">
        <f>IF($EZ616="","",INDEX(リスト!$BI$5:$BJ$40,MATCH($EZ616,リスト!$BJ$5:$BJ$40,0),1))</f>
        <v/>
      </c>
      <c r="FB616" s="280" t="str">
        <f>IF(FC616="","",VLOOKUP(FC616,リスト!$BK:$BL,2,FALSE))</f>
        <v/>
      </c>
      <c r="FC616" s="13"/>
      <c r="FD616" s="331"/>
      <c r="FE616" s="3"/>
      <c r="FF616" s="280" t="str">
        <f>IF(FG616="","",VLOOKUP(FG616,リスト!$BO$5:$BP$6,2,FALSE))</f>
        <v/>
      </c>
      <c r="FG616" s="3"/>
      <c r="FH616" s="280" t="str">
        <f>IF(FI616="","",VLOOKUP(FI616,リスト!$BQ$5:$BR$8,2,FALSE))</f>
        <v/>
      </c>
      <c r="FI616" s="3"/>
      <c r="FJ616" s="282"/>
      <c r="FK616" s="280" t="str">
        <f>IF(FL616="","",VLOOKUP(FL616,リスト!$BS$5:$BT$6,2,FALSE))</f>
        <v/>
      </c>
      <c r="FL616" s="63"/>
      <c r="FM616" s="13"/>
      <c r="FN616" s="13"/>
      <c r="FO616" s="13"/>
      <c r="FP616" s="283" t="str">
        <f t="shared" si="87"/>
        <v/>
      </c>
      <c r="FQ616" s="283" t="str">
        <f t="shared" si="87"/>
        <v/>
      </c>
      <c r="FR616" s="13"/>
      <c r="FS616" s="85"/>
      <c r="FT616" s="85"/>
      <c r="FU616" s="281" t="str">
        <f t="shared" si="88"/>
        <v/>
      </c>
      <c r="FV616" s="280" t="str">
        <f>IF(FW616="","",VLOOKUP(FW616,リスト!$BV$5:$BW$10,2,FALSE))</f>
        <v/>
      </c>
      <c r="FW616" s="26"/>
      <c r="FX616" s="282" t="str">
        <f t="shared" si="89"/>
        <v/>
      </c>
      <c r="FY616" s="280" t="str">
        <f>IF(FZ616="","",VLOOKUP(FZ616,リスト!$BX$5:$BY$6,2,FALSE))</f>
        <v/>
      </c>
      <c r="FZ616" s="3"/>
      <c r="GA616" s="280" t="str">
        <f>IF(GB616="","",VLOOKUP(GB616,リスト!$BZ$5:$CA$6,2,FALSE))</f>
        <v/>
      </c>
      <c r="GB616" s="13"/>
      <c r="GC616" s="281" t="str">
        <f>IF(GD616="","",VLOOKUP(GD616,リスト!$CB$5:$CC$6,2,FALSE))</f>
        <v/>
      </c>
      <c r="GD616" s="13"/>
      <c r="GE616" s="13"/>
      <c r="GF616" s="13"/>
      <c r="GG616" s="75"/>
      <c r="GH616" s="281" t="str">
        <f t="shared" si="90"/>
        <v/>
      </c>
      <c r="GI616" s="128"/>
      <c r="GJ616" s="281" t="str">
        <f>IF(GK616="","",VLOOKUP(GK616,リスト!$CD$5:$CE$6,2,FALSE))</f>
        <v/>
      </c>
      <c r="GK616" s="13"/>
      <c r="GL616" s="281" t="str">
        <f>IF(GM616="","",VLOOKUP(GM616,リスト!$CF$5:$CG$5,2,FALSE))</f>
        <v/>
      </c>
      <c r="GM616" s="26"/>
      <c r="GN616" s="280" t="str">
        <f>IF(GO616="","",VLOOKUP(GO616,リスト!$CH$5:$CI$5,2,FALSE))</f>
        <v/>
      </c>
      <c r="GO616" s="284"/>
      <c r="GP616" s="284"/>
      <c r="GQ616" s="284"/>
      <c r="GR616" s="284"/>
      <c r="GS616" s="284"/>
      <c r="GT616" s="284"/>
      <c r="GU616" s="284"/>
      <c r="GV616" s="284"/>
      <c r="GW616" s="284"/>
      <c r="GX616" s="285"/>
    </row>
    <row r="617" spans="2:206" s="177" customFormat="1" ht="24.75" hidden="1" customHeight="1" outlineLevel="1">
      <c r="B617" s="286" t="str">
        <f>IF(明細!B611="","",明細!B611)</f>
        <v/>
      </c>
      <c r="C617" s="287" t="str">
        <f>IF(明細!C611="","",明細!C611)</f>
        <v/>
      </c>
      <c r="D617" s="265" t="str">
        <f>IF(明細!D611="","",明細!D611)</f>
        <v/>
      </c>
      <c r="E617" s="265" t="str">
        <f>IF(明細!E611="","",明細!E611)</f>
        <v/>
      </c>
      <c r="F617" s="265" t="str">
        <f>IF(明細!F611="","",明細!F611)</f>
        <v/>
      </c>
      <c r="G617" s="265" t="str">
        <f>IF(明細!G611="","",明細!G611)</f>
        <v/>
      </c>
      <c r="H617" s="265" t="str">
        <f>IF(明細!H611="","",明細!H611)</f>
        <v/>
      </c>
      <c r="I617" s="265" t="str">
        <f>IF(明細!I611="","",明細!I611)</f>
        <v/>
      </c>
      <c r="J617" s="265" t="str">
        <f>IF(明細!J611="","",明細!J611)</f>
        <v/>
      </c>
      <c r="K617" s="265" t="str">
        <f>IF(明細!K611="","",明細!K611)</f>
        <v/>
      </c>
      <c r="L617" s="265" t="str">
        <f>IF(明細!L611="","",明細!L611)</f>
        <v/>
      </c>
      <c r="M617" s="265" t="str">
        <f>IF(明細!M611="","",明細!M611)</f>
        <v/>
      </c>
      <c r="N617" s="265" t="str">
        <f>IF(明細!N611="","",明細!N611)</f>
        <v/>
      </c>
      <c r="O617" s="265" t="str">
        <f>IF(明細!O611="","",明細!O611)</f>
        <v/>
      </c>
      <c r="P617" s="265" t="str">
        <f>IF(明細!P611="","",明細!P611)</f>
        <v/>
      </c>
      <c r="Q617" s="265" t="str">
        <f>IF(明細!Q611="","",明細!Q611)</f>
        <v/>
      </c>
      <c r="R617" s="289" t="str">
        <f>IF(明細!R611="","",明細!R611)</f>
        <v/>
      </c>
      <c r="S617" s="291" t="str">
        <f>IF(明細!S611="","",明細!S611)</f>
        <v/>
      </c>
      <c r="T617" s="291" t="str">
        <f>IF(明細!T611="","",明細!T611)</f>
        <v/>
      </c>
      <c r="U617" s="291" t="str">
        <f>IF(明細!U611="","",明細!U611)</f>
        <v/>
      </c>
      <c r="V617" s="292" t="str">
        <f>IF(明細!V611="","",明細!V611)</f>
        <v>個</v>
      </c>
      <c r="W617" s="292" t="str">
        <f>IF(明細!W611="","",明細!W611)</f>
        <v/>
      </c>
      <c r="X617" s="293" t="str">
        <f>IF(明細!X611="","",明細!X611)</f>
        <v/>
      </c>
      <c r="Y617" s="134" t="str">
        <f>IF(明細!Y611="","",明細!Y611)</f>
        <v/>
      </c>
      <c r="Z617" s="135" t="str">
        <f>IF(明細!Z611="","",明細!Z611)</f>
        <v/>
      </c>
      <c r="AA617" s="134" t="str">
        <f>IF(明細!AA611="","",明細!AA611)</f>
        <v/>
      </c>
      <c r="AB617" s="303" t="str">
        <f>IF(明細!AB611="","",明細!AB611)</f>
        <v/>
      </c>
      <c r="AC617" s="134" t="str">
        <f>IF(明細!AC611="","",明細!AC611)</f>
        <v/>
      </c>
      <c r="AD617" s="183" t="str">
        <f>IF(明細!AD611="","",明細!AD611)</f>
        <v/>
      </c>
      <c r="AE617" s="184">
        <f>IF(明細!AE611="","",明細!AE611)</f>
        <v>0.1</v>
      </c>
      <c r="AF617" s="185" t="str">
        <f>IF(明細!AF611="","",明細!AF611)</f>
        <v/>
      </c>
      <c r="AG617" s="186" t="str">
        <f>IF(明細!AG611="","",明細!AG611)</f>
        <v/>
      </c>
      <c r="AH617" s="186" t="str">
        <f>IF(明細!AH611="","",明細!AH611)</f>
        <v/>
      </c>
      <c r="AI617" s="187" t="str">
        <f>IF(明細!AI611="","",明細!AI611)</f>
        <v/>
      </c>
      <c r="AJ617" s="296" t="str">
        <f>IF(明細!AJ611="","",明細!AJ611)</f>
        <v/>
      </c>
      <c r="AK617" s="297" t="str">
        <f>IF(明細!AK611="","",明細!AK611)</f>
        <v/>
      </c>
      <c r="AL617" s="298" t="str">
        <f>IF(明細!AL611="","",明細!AL611)</f>
        <v/>
      </c>
      <c r="AM617" s="299" t="str">
        <f>IF(明細!AM611="","",明細!AM611)</f>
        <v/>
      </c>
      <c r="AN617" s="300" t="str">
        <f>IF(明細!AN611="","",明細!AN611)</f>
        <v/>
      </c>
      <c r="AO617" s="300" t="str">
        <f>IF(明細!AO611="","",明細!AO611)</f>
        <v/>
      </c>
      <c r="AP617" s="300" t="str">
        <f>IF(明細!AP611="","",明細!AP611)</f>
        <v/>
      </c>
      <c r="AQ617" s="301" t="str">
        <f>IF(明細!AQ611="","",明細!AQ611)</f>
        <v/>
      </c>
      <c r="AR617" s="302" t="str">
        <f>IF(明細!AR611="","",明細!AR611)</f>
        <v/>
      </c>
      <c r="AU617" s="360"/>
      <c r="AV617" s="368"/>
      <c r="AW617" s="446" t="str">
        <f>IF(明細!AV611="","",明細!AV611)</f>
        <v/>
      </c>
      <c r="AX617" s="419" t="str">
        <f>IF(明細!AT611="","",明細!AT611)</f>
        <v/>
      </c>
      <c r="AY617" s="280" t="str">
        <f>IF($AX617="","",VLOOKUP($AX617,リスト!$CL:$CM,2,FALSE))</f>
        <v/>
      </c>
      <c r="AZ617" s="3"/>
      <c r="BA617" s="280" t="str">
        <f>IF(BB617="","",VLOOKUP(BB617,リスト!$K:$L,2,FALSE))</f>
        <v/>
      </c>
      <c r="BB617" s="3"/>
      <c r="BC617" s="3"/>
      <c r="BD617" s="87"/>
      <c r="BE617" s="280" t="str">
        <f>IF(BF617="","",VLOOKUP(BF617,リスト!$I:$J,2,FALSE))</f>
        <v/>
      </c>
      <c r="BF617" s="3"/>
      <c r="BG617" s="280" t="str">
        <f>IF(BH617="","",VLOOKUP(BH617,リスト!$M:$N,2,FALSE))</f>
        <v/>
      </c>
      <c r="BH617" s="282"/>
      <c r="BI617" s="280" t="str">
        <f>IF(BJ617="","",VLOOKUP(BJ617,リスト!$O:$P,2,FALSE))</f>
        <v/>
      </c>
      <c r="BJ617" s="24"/>
      <c r="BM617" s="451" t="str">
        <f>IF(明細!AV611="","",明細!AV611)</f>
        <v/>
      </c>
      <c r="BN617" s="453" t="str">
        <f>IF(明細!AT611="","",明細!AT611)</f>
        <v/>
      </c>
      <c r="BO617" s="280" t="str">
        <f>IF($BN617="","",VLOOKUP($BN617,リスト!$CL:$CM,2,FALSE))</f>
        <v/>
      </c>
      <c r="BP617" s="280" t="str">
        <f>IF(BQ617="","",VLOOKUP(BQ617,リスト!$K$5:$L$7,2,FALSE))</f>
        <v/>
      </c>
      <c r="BQ617" s="13"/>
      <c r="BR617" s="13"/>
      <c r="BS617" s="47"/>
      <c r="BT617" s="280" t="str">
        <f>IF(BU617="","",VLOOKUP(BU617,リスト!I608:J626,2,FALSE))</f>
        <v/>
      </c>
      <c r="BU617" s="13"/>
      <c r="BV617" s="13"/>
      <c r="BW617" s="282"/>
      <c r="BX617" s="282"/>
      <c r="BY617" s="280" t="str">
        <f>IF(BZ617="","",VLOOKUP(BZ617,リスト!$S$5:$T$6,2,FALSE))</f>
        <v/>
      </c>
      <c r="BZ617" s="3"/>
      <c r="CA617" s="3"/>
      <c r="CB617" s="81"/>
      <c r="CC617" s="280" t="str">
        <f t="shared" si="84"/>
        <v/>
      </c>
      <c r="CD617" s="83"/>
      <c r="CE617" s="83"/>
      <c r="CF617" s="83"/>
      <c r="CG617" s="83"/>
      <c r="CH617" s="282" t="str">
        <f t="shared" si="85"/>
        <v/>
      </c>
      <c r="CI617" s="83"/>
      <c r="CJ617" s="280" t="str">
        <f t="shared" si="86"/>
        <v/>
      </c>
      <c r="CK617" s="87"/>
      <c r="CL617" s="78"/>
      <c r="CM617" s="83"/>
      <c r="CN617" s="83"/>
      <c r="CO617" s="83"/>
      <c r="CP617" s="280" t="str">
        <f t="shared" si="91"/>
        <v/>
      </c>
      <c r="CQ617" s="81"/>
      <c r="CR617" s="280" t="str">
        <f t="shared" si="92"/>
        <v/>
      </c>
      <c r="CS617" s="3"/>
      <c r="CT617" s="3"/>
      <c r="CU617" s="280" t="str">
        <f>IF(CV617="","",VLOOKUP(CV617,リスト!$V$5:$W$6,2,FALSE))</f>
        <v/>
      </c>
      <c r="CV617" s="3"/>
      <c r="CW617" s="280" t="str">
        <f>IF(CX617="","",VLOOKUP(CX617,リスト!$X$5:$Y$6,2,FALSE))</f>
        <v/>
      </c>
      <c r="CX617" s="3"/>
      <c r="CY617" s="77"/>
      <c r="CZ617" s="77"/>
      <c r="DA617" s="75"/>
      <c r="DB617" s="75"/>
      <c r="DC617" s="75"/>
      <c r="DD617" s="75"/>
      <c r="DE617" s="280" t="str">
        <f>IF(DF617="","",VLOOKUP(DF617,リスト!$Z$5:$AA$10,2,FALSE))</f>
        <v/>
      </c>
      <c r="DF617" s="3"/>
      <c r="DG617" s="280" t="str">
        <f>IF(DH617="","",VLOOKUP(DH617,リスト!$AB$5:$AC$12,2,FALSE))</f>
        <v/>
      </c>
      <c r="DH617" s="63"/>
      <c r="DI617" s="280" t="str">
        <f>IF(DJ617="","",VLOOKUP(DJ617,リスト!$AD$5:$AE$7,2,FALSE))</f>
        <v/>
      </c>
      <c r="DJ617" s="3"/>
      <c r="DK617" s="280" t="str">
        <f>IF(DL617="","",VLOOKUP(DL617,リスト!$AF$5:$AG$10,2,FALSE))</f>
        <v/>
      </c>
      <c r="DL617" s="3"/>
      <c r="DM617" s="280" t="str">
        <f>IF(DN617="","",VLOOKUP(DN617,リスト!$AH$5:$AI$6,2,FALSE))</f>
        <v/>
      </c>
      <c r="DN617" s="3"/>
      <c r="DO617" s="280" t="str">
        <f>IF(DP617="","",VLOOKUP(DP617,リスト!$AJ$5:$AK$6,2,FALSE))</f>
        <v/>
      </c>
      <c r="DP617" s="3"/>
      <c r="DQ617" s="280" t="str">
        <f>IF(DR617="","",VLOOKUP(DR617,リスト!$AL$5:$AM$7,2,FALSE))</f>
        <v/>
      </c>
      <c r="DR617" s="3"/>
      <c r="DS617" s="13"/>
      <c r="DT617" s="85"/>
      <c r="DU617" s="85"/>
      <c r="DV617" s="281" t="str">
        <f>IF(DW617="","",VLOOKUP(DW617,リスト!$AN$5:$AO$6,2,FALSE))</f>
        <v/>
      </c>
      <c r="DW617" s="13"/>
      <c r="DX617" s="341"/>
      <c r="DY617" s="345"/>
      <c r="DZ617" s="341"/>
      <c r="EA617" s="345"/>
      <c r="EB617" s="280" t="str">
        <f>IF(EC617="","",VLOOKUP(EC617,リスト!$AW$5:$AX$8,2,FALSE))</f>
        <v/>
      </c>
      <c r="EC617" s="3"/>
      <c r="ED617" s="85"/>
      <c r="EE617" s="280" t="str">
        <f>IF(EF617="","",VLOOKUP(EF617,リスト!$AY$5:$AZ$10,2,FALSE))</f>
        <v/>
      </c>
      <c r="EF617" s="3"/>
      <c r="EG617" s="280" t="str">
        <f>IF(EH617="","",VLOOKUP(EH617,リスト!$BA$5:$BB$10,2,FALSE))</f>
        <v/>
      </c>
      <c r="EH617" s="3"/>
      <c r="EI617" s="280" t="str">
        <f>IF(EJ617="","",VLOOKUP(EJ617,リスト!$BC$5:$BD$10,2,FALSE))</f>
        <v/>
      </c>
      <c r="EJ617" s="3"/>
      <c r="EK617" s="280" t="str">
        <f>IF(EL617="","",VLOOKUP(EL617,リスト!$BE$5:$BF$10,2,FALSE))</f>
        <v/>
      </c>
      <c r="EL617" s="3"/>
      <c r="EM617" s="78"/>
      <c r="EN617" s="73"/>
      <c r="EO617" s="73"/>
      <c r="EP617" s="13"/>
      <c r="EQ617" s="13"/>
      <c r="ER617" s="280" t="str">
        <f>IF(ES617="","",VLOOKUP(ES617,リスト!$BG$5:$BH$10,2,FALSE))</f>
        <v/>
      </c>
      <c r="ES617" s="13"/>
      <c r="ET617" s="13"/>
      <c r="EU617" s="13"/>
      <c r="EV617" s="13"/>
      <c r="EW617" s="13"/>
      <c r="EX617" s="81"/>
      <c r="EY617" s="81"/>
      <c r="EZ617" s="26"/>
      <c r="FA617" s="281" t="str">
        <f>IF($EZ617="","",INDEX(リスト!$BI$5:$BJ$40,MATCH($EZ617,リスト!$BJ$5:$BJ$40,0),1))</f>
        <v/>
      </c>
      <c r="FB617" s="280" t="str">
        <f>IF(FC617="","",VLOOKUP(FC617,リスト!$BK:$BL,2,FALSE))</f>
        <v/>
      </c>
      <c r="FC617" s="13"/>
      <c r="FD617" s="331"/>
      <c r="FE617" s="3"/>
      <c r="FF617" s="280" t="str">
        <f>IF(FG617="","",VLOOKUP(FG617,リスト!$BO$5:$BP$6,2,FALSE))</f>
        <v/>
      </c>
      <c r="FG617" s="3"/>
      <c r="FH617" s="280" t="str">
        <f>IF(FI617="","",VLOOKUP(FI617,リスト!$BQ$5:$BR$8,2,FALSE))</f>
        <v/>
      </c>
      <c r="FI617" s="3"/>
      <c r="FJ617" s="282"/>
      <c r="FK617" s="280" t="str">
        <f>IF(FL617="","",VLOOKUP(FL617,リスト!$BS$5:$BT$6,2,FALSE))</f>
        <v/>
      </c>
      <c r="FL617" s="63"/>
      <c r="FM617" s="13"/>
      <c r="FN617" s="13"/>
      <c r="FO617" s="13"/>
      <c r="FP617" s="283" t="str">
        <f t="shared" si="87"/>
        <v/>
      </c>
      <c r="FQ617" s="283" t="str">
        <f t="shared" si="87"/>
        <v/>
      </c>
      <c r="FR617" s="13"/>
      <c r="FS617" s="85"/>
      <c r="FT617" s="85"/>
      <c r="FU617" s="281" t="str">
        <f t="shared" si="88"/>
        <v/>
      </c>
      <c r="FV617" s="280" t="str">
        <f>IF(FW617="","",VLOOKUP(FW617,リスト!$BV$5:$BW$10,2,FALSE))</f>
        <v/>
      </c>
      <c r="FW617" s="26"/>
      <c r="FX617" s="282" t="str">
        <f t="shared" si="89"/>
        <v/>
      </c>
      <c r="FY617" s="280" t="str">
        <f>IF(FZ617="","",VLOOKUP(FZ617,リスト!$BX$5:$BY$6,2,FALSE))</f>
        <v/>
      </c>
      <c r="FZ617" s="3"/>
      <c r="GA617" s="280" t="str">
        <f>IF(GB617="","",VLOOKUP(GB617,リスト!$BZ$5:$CA$6,2,FALSE))</f>
        <v/>
      </c>
      <c r="GB617" s="13"/>
      <c r="GC617" s="281" t="str">
        <f>IF(GD617="","",VLOOKUP(GD617,リスト!$CB$5:$CC$6,2,FALSE))</f>
        <v/>
      </c>
      <c r="GD617" s="13"/>
      <c r="GE617" s="13"/>
      <c r="GF617" s="13"/>
      <c r="GG617" s="75"/>
      <c r="GH617" s="281" t="str">
        <f t="shared" si="90"/>
        <v/>
      </c>
      <c r="GI617" s="128"/>
      <c r="GJ617" s="281" t="str">
        <f>IF(GK617="","",VLOOKUP(GK617,リスト!$CD$5:$CE$6,2,FALSE))</f>
        <v/>
      </c>
      <c r="GK617" s="13"/>
      <c r="GL617" s="281" t="str">
        <f>IF(GM617="","",VLOOKUP(GM617,リスト!$CF$5:$CG$5,2,FALSE))</f>
        <v/>
      </c>
      <c r="GM617" s="26"/>
      <c r="GN617" s="280" t="str">
        <f>IF(GO617="","",VLOOKUP(GO617,リスト!$CH$5:$CI$5,2,FALSE))</f>
        <v/>
      </c>
      <c r="GO617" s="284"/>
      <c r="GP617" s="284"/>
      <c r="GQ617" s="284"/>
      <c r="GR617" s="284"/>
      <c r="GS617" s="284"/>
      <c r="GT617" s="284"/>
      <c r="GU617" s="284"/>
      <c r="GV617" s="284"/>
      <c r="GW617" s="284"/>
      <c r="GX617" s="285"/>
    </row>
    <row r="618" spans="2:206" s="177" customFormat="1" ht="24.75" hidden="1" customHeight="1" outlineLevel="1">
      <c r="B618" s="286" t="str">
        <f>IF(明細!B612="","",明細!B612)</f>
        <v/>
      </c>
      <c r="C618" s="287" t="str">
        <f>IF(明細!C612="","",明細!C612)</f>
        <v/>
      </c>
      <c r="D618" s="265" t="str">
        <f>IF(明細!D612="","",明細!D612)</f>
        <v/>
      </c>
      <c r="E618" s="265" t="str">
        <f>IF(明細!E612="","",明細!E612)</f>
        <v/>
      </c>
      <c r="F618" s="265" t="str">
        <f>IF(明細!F612="","",明細!F612)</f>
        <v/>
      </c>
      <c r="G618" s="265" t="str">
        <f>IF(明細!G612="","",明細!G612)</f>
        <v/>
      </c>
      <c r="H618" s="265" t="str">
        <f>IF(明細!H612="","",明細!H612)</f>
        <v/>
      </c>
      <c r="I618" s="265" t="str">
        <f>IF(明細!I612="","",明細!I612)</f>
        <v/>
      </c>
      <c r="J618" s="265" t="str">
        <f>IF(明細!J612="","",明細!J612)</f>
        <v/>
      </c>
      <c r="K618" s="265" t="str">
        <f>IF(明細!K612="","",明細!K612)</f>
        <v/>
      </c>
      <c r="L618" s="265" t="str">
        <f>IF(明細!L612="","",明細!L612)</f>
        <v/>
      </c>
      <c r="M618" s="265" t="str">
        <f>IF(明細!M612="","",明細!M612)</f>
        <v/>
      </c>
      <c r="N618" s="265" t="str">
        <f>IF(明細!N612="","",明細!N612)</f>
        <v/>
      </c>
      <c r="O618" s="265" t="str">
        <f>IF(明細!O612="","",明細!O612)</f>
        <v/>
      </c>
      <c r="P618" s="265" t="str">
        <f>IF(明細!P612="","",明細!P612)</f>
        <v/>
      </c>
      <c r="Q618" s="265" t="str">
        <f>IF(明細!Q612="","",明細!Q612)</f>
        <v/>
      </c>
      <c r="R618" s="289" t="str">
        <f>IF(明細!R612="","",明細!R612)</f>
        <v/>
      </c>
      <c r="S618" s="291" t="str">
        <f>IF(明細!S612="","",明細!S612)</f>
        <v/>
      </c>
      <c r="T618" s="291" t="str">
        <f>IF(明細!T612="","",明細!T612)</f>
        <v/>
      </c>
      <c r="U618" s="291" t="str">
        <f>IF(明細!U612="","",明細!U612)</f>
        <v/>
      </c>
      <c r="V618" s="292" t="str">
        <f>IF(明細!V612="","",明細!V612)</f>
        <v>個</v>
      </c>
      <c r="W618" s="292" t="str">
        <f>IF(明細!W612="","",明細!W612)</f>
        <v/>
      </c>
      <c r="X618" s="293" t="str">
        <f>IF(明細!X612="","",明細!X612)</f>
        <v/>
      </c>
      <c r="Y618" s="134" t="str">
        <f>IF(明細!Y612="","",明細!Y612)</f>
        <v/>
      </c>
      <c r="Z618" s="135" t="str">
        <f>IF(明細!Z612="","",明細!Z612)</f>
        <v/>
      </c>
      <c r="AA618" s="134" t="str">
        <f>IF(明細!AA612="","",明細!AA612)</f>
        <v/>
      </c>
      <c r="AB618" s="303" t="str">
        <f>IF(明細!AB612="","",明細!AB612)</f>
        <v/>
      </c>
      <c r="AC618" s="134" t="str">
        <f>IF(明細!AC612="","",明細!AC612)</f>
        <v/>
      </c>
      <c r="AD618" s="183" t="str">
        <f>IF(明細!AD612="","",明細!AD612)</f>
        <v/>
      </c>
      <c r="AE618" s="184">
        <f>IF(明細!AE612="","",明細!AE612)</f>
        <v>0.1</v>
      </c>
      <c r="AF618" s="185" t="str">
        <f>IF(明細!AF612="","",明細!AF612)</f>
        <v/>
      </c>
      <c r="AG618" s="186" t="str">
        <f>IF(明細!AG612="","",明細!AG612)</f>
        <v/>
      </c>
      <c r="AH618" s="186" t="str">
        <f>IF(明細!AH612="","",明細!AH612)</f>
        <v/>
      </c>
      <c r="AI618" s="187" t="str">
        <f>IF(明細!AI612="","",明細!AI612)</f>
        <v/>
      </c>
      <c r="AJ618" s="296" t="str">
        <f>IF(明細!AJ612="","",明細!AJ612)</f>
        <v/>
      </c>
      <c r="AK618" s="297" t="str">
        <f>IF(明細!AK612="","",明細!AK612)</f>
        <v/>
      </c>
      <c r="AL618" s="298" t="str">
        <f>IF(明細!AL612="","",明細!AL612)</f>
        <v/>
      </c>
      <c r="AM618" s="299" t="str">
        <f>IF(明細!AM612="","",明細!AM612)</f>
        <v/>
      </c>
      <c r="AN618" s="300" t="str">
        <f>IF(明細!AN612="","",明細!AN612)</f>
        <v/>
      </c>
      <c r="AO618" s="300" t="str">
        <f>IF(明細!AO612="","",明細!AO612)</f>
        <v/>
      </c>
      <c r="AP618" s="300" t="str">
        <f>IF(明細!AP612="","",明細!AP612)</f>
        <v/>
      </c>
      <c r="AQ618" s="301" t="str">
        <f>IF(明細!AQ612="","",明細!AQ612)</f>
        <v/>
      </c>
      <c r="AR618" s="302" t="str">
        <f>IF(明細!AR612="","",明細!AR612)</f>
        <v/>
      </c>
      <c r="AU618" s="360"/>
      <c r="AV618" s="368"/>
      <c r="AW618" s="446" t="str">
        <f>IF(明細!AV612="","",明細!AV612)</f>
        <v/>
      </c>
      <c r="AX618" s="419" t="str">
        <f>IF(明細!AT612="","",明細!AT612)</f>
        <v/>
      </c>
      <c r="AY618" s="280" t="str">
        <f>IF($AX618="","",VLOOKUP($AX618,リスト!$CL:$CM,2,FALSE))</f>
        <v/>
      </c>
      <c r="AZ618" s="3"/>
      <c r="BA618" s="280" t="str">
        <f>IF(BB618="","",VLOOKUP(BB618,リスト!$K:$L,2,FALSE))</f>
        <v/>
      </c>
      <c r="BB618" s="3"/>
      <c r="BC618" s="3"/>
      <c r="BD618" s="87"/>
      <c r="BE618" s="280" t="str">
        <f>IF(BF618="","",VLOOKUP(BF618,リスト!$I:$J,2,FALSE))</f>
        <v/>
      </c>
      <c r="BF618" s="3"/>
      <c r="BG618" s="280" t="str">
        <f>IF(BH618="","",VLOOKUP(BH618,リスト!$M:$N,2,FALSE))</f>
        <v/>
      </c>
      <c r="BH618" s="282"/>
      <c r="BI618" s="280" t="str">
        <f>IF(BJ618="","",VLOOKUP(BJ618,リスト!$O:$P,2,FALSE))</f>
        <v/>
      </c>
      <c r="BJ618" s="24"/>
      <c r="BM618" s="451" t="str">
        <f>IF(明細!AV612="","",明細!AV612)</f>
        <v/>
      </c>
      <c r="BN618" s="453" t="str">
        <f>IF(明細!AT612="","",明細!AT612)</f>
        <v/>
      </c>
      <c r="BO618" s="280" t="str">
        <f>IF($BN618="","",VLOOKUP($BN618,リスト!$CL:$CM,2,FALSE))</f>
        <v/>
      </c>
      <c r="BP618" s="280" t="str">
        <f>IF(BQ618="","",VLOOKUP(BQ618,リスト!$K$5:$L$7,2,FALSE))</f>
        <v/>
      </c>
      <c r="BQ618" s="13"/>
      <c r="BR618" s="13"/>
      <c r="BS618" s="47"/>
      <c r="BT618" s="280" t="str">
        <f>IF(BU618="","",VLOOKUP(BU618,リスト!I609:J627,2,FALSE))</f>
        <v/>
      </c>
      <c r="BU618" s="13"/>
      <c r="BV618" s="13"/>
      <c r="BW618" s="282"/>
      <c r="BX618" s="282"/>
      <c r="BY618" s="280" t="str">
        <f>IF(BZ618="","",VLOOKUP(BZ618,リスト!$S$5:$T$6,2,FALSE))</f>
        <v/>
      </c>
      <c r="BZ618" s="3"/>
      <c r="CA618" s="3"/>
      <c r="CB618" s="81"/>
      <c r="CC618" s="280" t="str">
        <f t="shared" si="84"/>
        <v/>
      </c>
      <c r="CD618" s="83"/>
      <c r="CE618" s="83"/>
      <c r="CF618" s="83"/>
      <c r="CG618" s="83"/>
      <c r="CH618" s="282" t="str">
        <f t="shared" si="85"/>
        <v/>
      </c>
      <c r="CI618" s="83"/>
      <c r="CJ618" s="280" t="str">
        <f t="shared" si="86"/>
        <v/>
      </c>
      <c r="CK618" s="87"/>
      <c r="CL618" s="78"/>
      <c r="CM618" s="83"/>
      <c r="CN618" s="83"/>
      <c r="CO618" s="83"/>
      <c r="CP618" s="280" t="str">
        <f t="shared" si="91"/>
        <v/>
      </c>
      <c r="CQ618" s="81"/>
      <c r="CR618" s="280" t="str">
        <f t="shared" si="92"/>
        <v/>
      </c>
      <c r="CS618" s="3"/>
      <c r="CT618" s="3"/>
      <c r="CU618" s="280" t="str">
        <f>IF(CV618="","",VLOOKUP(CV618,リスト!$V$5:$W$6,2,FALSE))</f>
        <v/>
      </c>
      <c r="CV618" s="3"/>
      <c r="CW618" s="280" t="str">
        <f>IF(CX618="","",VLOOKUP(CX618,リスト!$X$5:$Y$6,2,FALSE))</f>
        <v/>
      </c>
      <c r="CX618" s="3"/>
      <c r="CY618" s="77"/>
      <c r="CZ618" s="77"/>
      <c r="DA618" s="75"/>
      <c r="DB618" s="75"/>
      <c r="DC618" s="75"/>
      <c r="DD618" s="75"/>
      <c r="DE618" s="280" t="str">
        <f>IF(DF618="","",VLOOKUP(DF618,リスト!$Z$5:$AA$10,2,FALSE))</f>
        <v/>
      </c>
      <c r="DF618" s="3"/>
      <c r="DG618" s="280" t="str">
        <f>IF(DH618="","",VLOOKUP(DH618,リスト!$AB$5:$AC$12,2,FALSE))</f>
        <v/>
      </c>
      <c r="DH618" s="63"/>
      <c r="DI618" s="280" t="str">
        <f>IF(DJ618="","",VLOOKUP(DJ618,リスト!$AD$5:$AE$7,2,FALSE))</f>
        <v/>
      </c>
      <c r="DJ618" s="3"/>
      <c r="DK618" s="280" t="str">
        <f>IF(DL618="","",VLOOKUP(DL618,リスト!$AF$5:$AG$10,2,FALSE))</f>
        <v/>
      </c>
      <c r="DL618" s="3"/>
      <c r="DM618" s="280" t="str">
        <f>IF(DN618="","",VLOOKUP(DN618,リスト!$AH$5:$AI$6,2,FALSE))</f>
        <v/>
      </c>
      <c r="DN618" s="3"/>
      <c r="DO618" s="280" t="str">
        <f>IF(DP618="","",VLOOKUP(DP618,リスト!$AJ$5:$AK$6,2,FALSE))</f>
        <v/>
      </c>
      <c r="DP618" s="3"/>
      <c r="DQ618" s="280" t="str">
        <f>IF(DR618="","",VLOOKUP(DR618,リスト!$AL$5:$AM$7,2,FALSE))</f>
        <v/>
      </c>
      <c r="DR618" s="3"/>
      <c r="DS618" s="13"/>
      <c r="DT618" s="85"/>
      <c r="DU618" s="85"/>
      <c r="DV618" s="281" t="str">
        <f>IF(DW618="","",VLOOKUP(DW618,リスト!$AN$5:$AO$6,2,FALSE))</f>
        <v/>
      </c>
      <c r="DW618" s="13"/>
      <c r="DX618" s="341"/>
      <c r="DY618" s="345"/>
      <c r="DZ618" s="341"/>
      <c r="EA618" s="345"/>
      <c r="EB618" s="280" t="str">
        <f>IF(EC618="","",VLOOKUP(EC618,リスト!$AW$5:$AX$8,2,FALSE))</f>
        <v/>
      </c>
      <c r="EC618" s="3"/>
      <c r="ED618" s="85"/>
      <c r="EE618" s="280" t="str">
        <f>IF(EF618="","",VLOOKUP(EF618,リスト!$AY$5:$AZ$10,2,FALSE))</f>
        <v/>
      </c>
      <c r="EF618" s="3"/>
      <c r="EG618" s="280" t="str">
        <f>IF(EH618="","",VLOOKUP(EH618,リスト!$BA$5:$BB$10,2,FALSE))</f>
        <v/>
      </c>
      <c r="EH618" s="3"/>
      <c r="EI618" s="280" t="str">
        <f>IF(EJ618="","",VLOOKUP(EJ618,リスト!$BC$5:$BD$10,2,FALSE))</f>
        <v/>
      </c>
      <c r="EJ618" s="3"/>
      <c r="EK618" s="280" t="str">
        <f>IF(EL618="","",VLOOKUP(EL618,リスト!$BE$5:$BF$10,2,FALSE))</f>
        <v/>
      </c>
      <c r="EL618" s="3"/>
      <c r="EM618" s="78"/>
      <c r="EN618" s="73"/>
      <c r="EO618" s="73"/>
      <c r="EP618" s="13"/>
      <c r="EQ618" s="13"/>
      <c r="ER618" s="280" t="str">
        <f>IF(ES618="","",VLOOKUP(ES618,リスト!$BG$5:$BH$10,2,FALSE))</f>
        <v/>
      </c>
      <c r="ES618" s="13"/>
      <c r="ET618" s="13"/>
      <c r="EU618" s="13"/>
      <c r="EV618" s="13"/>
      <c r="EW618" s="13"/>
      <c r="EX618" s="81"/>
      <c r="EY618" s="81"/>
      <c r="EZ618" s="26"/>
      <c r="FA618" s="281" t="str">
        <f>IF($EZ618="","",INDEX(リスト!$BI$5:$BJ$40,MATCH($EZ618,リスト!$BJ$5:$BJ$40,0),1))</f>
        <v/>
      </c>
      <c r="FB618" s="280" t="str">
        <f>IF(FC618="","",VLOOKUP(FC618,リスト!$BK:$BL,2,FALSE))</f>
        <v/>
      </c>
      <c r="FC618" s="13"/>
      <c r="FD618" s="331"/>
      <c r="FE618" s="3"/>
      <c r="FF618" s="280" t="str">
        <f>IF(FG618="","",VLOOKUP(FG618,リスト!$BO$5:$BP$6,2,FALSE))</f>
        <v/>
      </c>
      <c r="FG618" s="3"/>
      <c r="FH618" s="280" t="str">
        <f>IF(FI618="","",VLOOKUP(FI618,リスト!$BQ$5:$BR$8,2,FALSE))</f>
        <v/>
      </c>
      <c r="FI618" s="3"/>
      <c r="FJ618" s="282"/>
      <c r="FK618" s="280" t="str">
        <f>IF(FL618="","",VLOOKUP(FL618,リスト!$BS$5:$BT$6,2,FALSE))</f>
        <v/>
      </c>
      <c r="FL618" s="63"/>
      <c r="FM618" s="13"/>
      <c r="FN618" s="13"/>
      <c r="FO618" s="13"/>
      <c r="FP618" s="283" t="str">
        <f t="shared" si="87"/>
        <v/>
      </c>
      <c r="FQ618" s="283" t="str">
        <f t="shared" si="87"/>
        <v/>
      </c>
      <c r="FR618" s="13"/>
      <c r="FS618" s="85"/>
      <c r="FT618" s="85"/>
      <c r="FU618" s="281" t="str">
        <f t="shared" si="88"/>
        <v/>
      </c>
      <c r="FV618" s="280" t="str">
        <f>IF(FW618="","",VLOOKUP(FW618,リスト!$BV$5:$BW$10,2,FALSE))</f>
        <v/>
      </c>
      <c r="FW618" s="26"/>
      <c r="FX618" s="282" t="str">
        <f t="shared" si="89"/>
        <v/>
      </c>
      <c r="FY618" s="280" t="str">
        <f>IF(FZ618="","",VLOOKUP(FZ618,リスト!$BX$5:$BY$6,2,FALSE))</f>
        <v/>
      </c>
      <c r="FZ618" s="3"/>
      <c r="GA618" s="280" t="str">
        <f>IF(GB618="","",VLOOKUP(GB618,リスト!$BZ$5:$CA$6,2,FALSE))</f>
        <v/>
      </c>
      <c r="GB618" s="13"/>
      <c r="GC618" s="281" t="str">
        <f>IF(GD618="","",VLOOKUP(GD618,リスト!$CB$5:$CC$6,2,FALSE))</f>
        <v/>
      </c>
      <c r="GD618" s="13"/>
      <c r="GE618" s="13"/>
      <c r="GF618" s="13"/>
      <c r="GG618" s="75"/>
      <c r="GH618" s="281" t="str">
        <f t="shared" si="90"/>
        <v/>
      </c>
      <c r="GI618" s="128"/>
      <c r="GJ618" s="281" t="str">
        <f>IF(GK618="","",VLOOKUP(GK618,リスト!$CD$5:$CE$6,2,FALSE))</f>
        <v/>
      </c>
      <c r="GK618" s="13"/>
      <c r="GL618" s="281" t="str">
        <f>IF(GM618="","",VLOOKUP(GM618,リスト!$CF$5:$CG$5,2,FALSE))</f>
        <v/>
      </c>
      <c r="GM618" s="26"/>
      <c r="GN618" s="280" t="str">
        <f>IF(GO618="","",VLOOKUP(GO618,リスト!$CH$5:$CI$5,2,FALSE))</f>
        <v/>
      </c>
      <c r="GO618" s="284"/>
      <c r="GP618" s="284"/>
      <c r="GQ618" s="284"/>
      <c r="GR618" s="284"/>
      <c r="GS618" s="284"/>
      <c r="GT618" s="284"/>
      <c r="GU618" s="284"/>
      <c r="GV618" s="284"/>
      <c r="GW618" s="284"/>
      <c r="GX618" s="285"/>
    </row>
    <row r="619" spans="2:206" s="177" customFormat="1" ht="24.75" hidden="1" customHeight="1" outlineLevel="1">
      <c r="B619" s="286" t="str">
        <f>IF(明細!B613="","",明細!B613)</f>
        <v/>
      </c>
      <c r="C619" s="287" t="str">
        <f>IF(明細!C613="","",明細!C613)</f>
        <v/>
      </c>
      <c r="D619" s="265" t="str">
        <f>IF(明細!D613="","",明細!D613)</f>
        <v/>
      </c>
      <c r="E619" s="265" t="str">
        <f>IF(明細!E613="","",明細!E613)</f>
        <v/>
      </c>
      <c r="F619" s="265" t="str">
        <f>IF(明細!F613="","",明細!F613)</f>
        <v/>
      </c>
      <c r="G619" s="265" t="str">
        <f>IF(明細!G613="","",明細!G613)</f>
        <v/>
      </c>
      <c r="H619" s="265" t="str">
        <f>IF(明細!H613="","",明細!H613)</f>
        <v/>
      </c>
      <c r="I619" s="265" t="str">
        <f>IF(明細!I613="","",明細!I613)</f>
        <v/>
      </c>
      <c r="J619" s="265" t="str">
        <f>IF(明細!J613="","",明細!J613)</f>
        <v/>
      </c>
      <c r="K619" s="265" t="str">
        <f>IF(明細!K613="","",明細!K613)</f>
        <v/>
      </c>
      <c r="L619" s="265" t="str">
        <f>IF(明細!L613="","",明細!L613)</f>
        <v/>
      </c>
      <c r="M619" s="265" t="str">
        <f>IF(明細!M613="","",明細!M613)</f>
        <v/>
      </c>
      <c r="N619" s="265" t="str">
        <f>IF(明細!N613="","",明細!N613)</f>
        <v/>
      </c>
      <c r="O619" s="265" t="str">
        <f>IF(明細!O613="","",明細!O613)</f>
        <v/>
      </c>
      <c r="P619" s="265" t="str">
        <f>IF(明細!P613="","",明細!P613)</f>
        <v/>
      </c>
      <c r="Q619" s="265" t="str">
        <f>IF(明細!Q613="","",明細!Q613)</f>
        <v/>
      </c>
      <c r="R619" s="289" t="str">
        <f>IF(明細!R613="","",明細!R613)</f>
        <v/>
      </c>
      <c r="S619" s="291" t="str">
        <f>IF(明細!S613="","",明細!S613)</f>
        <v/>
      </c>
      <c r="T619" s="291" t="str">
        <f>IF(明細!T613="","",明細!T613)</f>
        <v/>
      </c>
      <c r="U619" s="291" t="str">
        <f>IF(明細!U613="","",明細!U613)</f>
        <v/>
      </c>
      <c r="V619" s="292" t="str">
        <f>IF(明細!V613="","",明細!V613)</f>
        <v>個</v>
      </c>
      <c r="W619" s="292" t="str">
        <f>IF(明細!W613="","",明細!W613)</f>
        <v/>
      </c>
      <c r="X619" s="293" t="str">
        <f>IF(明細!X613="","",明細!X613)</f>
        <v/>
      </c>
      <c r="Y619" s="134" t="str">
        <f>IF(明細!Y613="","",明細!Y613)</f>
        <v/>
      </c>
      <c r="Z619" s="135" t="str">
        <f>IF(明細!Z613="","",明細!Z613)</f>
        <v/>
      </c>
      <c r="AA619" s="134" t="str">
        <f>IF(明細!AA613="","",明細!AA613)</f>
        <v/>
      </c>
      <c r="AB619" s="303" t="str">
        <f>IF(明細!AB613="","",明細!AB613)</f>
        <v/>
      </c>
      <c r="AC619" s="134" t="str">
        <f>IF(明細!AC613="","",明細!AC613)</f>
        <v/>
      </c>
      <c r="AD619" s="183" t="str">
        <f>IF(明細!AD613="","",明細!AD613)</f>
        <v/>
      </c>
      <c r="AE619" s="184">
        <f>IF(明細!AE613="","",明細!AE613)</f>
        <v>0.1</v>
      </c>
      <c r="AF619" s="185" t="str">
        <f>IF(明細!AF613="","",明細!AF613)</f>
        <v/>
      </c>
      <c r="AG619" s="186" t="str">
        <f>IF(明細!AG613="","",明細!AG613)</f>
        <v/>
      </c>
      <c r="AH619" s="186" t="str">
        <f>IF(明細!AH613="","",明細!AH613)</f>
        <v/>
      </c>
      <c r="AI619" s="187" t="str">
        <f>IF(明細!AI613="","",明細!AI613)</f>
        <v/>
      </c>
      <c r="AJ619" s="296" t="str">
        <f>IF(明細!AJ613="","",明細!AJ613)</f>
        <v/>
      </c>
      <c r="AK619" s="297" t="str">
        <f>IF(明細!AK613="","",明細!AK613)</f>
        <v/>
      </c>
      <c r="AL619" s="298" t="str">
        <f>IF(明細!AL613="","",明細!AL613)</f>
        <v/>
      </c>
      <c r="AM619" s="299" t="str">
        <f>IF(明細!AM613="","",明細!AM613)</f>
        <v/>
      </c>
      <c r="AN619" s="300" t="str">
        <f>IF(明細!AN613="","",明細!AN613)</f>
        <v/>
      </c>
      <c r="AO619" s="300" t="str">
        <f>IF(明細!AO613="","",明細!AO613)</f>
        <v/>
      </c>
      <c r="AP619" s="300" t="str">
        <f>IF(明細!AP613="","",明細!AP613)</f>
        <v/>
      </c>
      <c r="AQ619" s="301" t="str">
        <f>IF(明細!AQ613="","",明細!AQ613)</f>
        <v/>
      </c>
      <c r="AR619" s="302" t="str">
        <f>IF(明細!AR613="","",明細!AR613)</f>
        <v/>
      </c>
      <c r="AU619" s="360"/>
      <c r="AV619" s="368"/>
      <c r="AW619" s="446" t="str">
        <f>IF(明細!AV613="","",明細!AV613)</f>
        <v/>
      </c>
      <c r="AX619" s="419" t="str">
        <f>IF(明細!AT613="","",明細!AT613)</f>
        <v/>
      </c>
      <c r="AY619" s="280" t="str">
        <f>IF($AX619="","",VLOOKUP($AX619,リスト!$CL:$CM,2,FALSE))</f>
        <v/>
      </c>
      <c r="AZ619" s="3"/>
      <c r="BA619" s="280" t="str">
        <f>IF(BB619="","",VLOOKUP(BB619,リスト!$K:$L,2,FALSE))</f>
        <v/>
      </c>
      <c r="BB619" s="3"/>
      <c r="BC619" s="3"/>
      <c r="BD619" s="87"/>
      <c r="BE619" s="280" t="str">
        <f>IF(BF619="","",VLOOKUP(BF619,リスト!$I:$J,2,FALSE))</f>
        <v/>
      </c>
      <c r="BF619" s="3"/>
      <c r="BG619" s="280" t="str">
        <f>IF(BH619="","",VLOOKUP(BH619,リスト!$M:$N,2,FALSE))</f>
        <v/>
      </c>
      <c r="BH619" s="282"/>
      <c r="BI619" s="280" t="str">
        <f>IF(BJ619="","",VLOOKUP(BJ619,リスト!$O:$P,2,FALSE))</f>
        <v/>
      </c>
      <c r="BJ619" s="24"/>
      <c r="BM619" s="451" t="str">
        <f>IF(明細!AV613="","",明細!AV613)</f>
        <v/>
      </c>
      <c r="BN619" s="453" t="str">
        <f>IF(明細!AT613="","",明細!AT613)</f>
        <v/>
      </c>
      <c r="BO619" s="280" t="str">
        <f>IF($BN619="","",VLOOKUP($BN619,リスト!$CL:$CM,2,FALSE))</f>
        <v/>
      </c>
      <c r="BP619" s="280" t="str">
        <f>IF(BQ619="","",VLOOKUP(BQ619,リスト!$K$5:$L$7,2,FALSE))</f>
        <v/>
      </c>
      <c r="BQ619" s="13"/>
      <c r="BR619" s="13"/>
      <c r="BS619" s="47"/>
      <c r="BT619" s="280" t="str">
        <f>IF(BU619="","",VLOOKUP(BU619,リスト!I610:J628,2,FALSE))</f>
        <v/>
      </c>
      <c r="BU619" s="13"/>
      <c r="BV619" s="13"/>
      <c r="BW619" s="282"/>
      <c r="BX619" s="282"/>
      <c r="BY619" s="280" t="str">
        <f>IF(BZ619="","",VLOOKUP(BZ619,リスト!$S$5:$T$6,2,FALSE))</f>
        <v/>
      </c>
      <c r="BZ619" s="3"/>
      <c r="CA619" s="3"/>
      <c r="CB619" s="81"/>
      <c r="CC619" s="280" t="str">
        <f t="shared" si="84"/>
        <v/>
      </c>
      <c r="CD619" s="83"/>
      <c r="CE619" s="83"/>
      <c r="CF619" s="83"/>
      <c r="CG619" s="83"/>
      <c r="CH619" s="282" t="str">
        <f t="shared" si="85"/>
        <v/>
      </c>
      <c r="CI619" s="83"/>
      <c r="CJ619" s="280" t="str">
        <f t="shared" si="86"/>
        <v/>
      </c>
      <c r="CK619" s="87"/>
      <c r="CL619" s="78"/>
      <c r="CM619" s="83"/>
      <c r="CN619" s="83"/>
      <c r="CO619" s="83"/>
      <c r="CP619" s="280" t="str">
        <f t="shared" si="91"/>
        <v/>
      </c>
      <c r="CQ619" s="81"/>
      <c r="CR619" s="280" t="str">
        <f t="shared" si="92"/>
        <v/>
      </c>
      <c r="CS619" s="3"/>
      <c r="CT619" s="3"/>
      <c r="CU619" s="280" t="str">
        <f>IF(CV619="","",VLOOKUP(CV619,リスト!$V$5:$W$6,2,FALSE))</f>
        <v/>
      </c>
      <c r="CV619" s="3"/>
      <c r="CW619" s="280" t="str">
        <f>IF(CX619="","",VLOOKUP(CX619,リスト!$X$5:$Y$6,2,FALSE))</f>
        <v/>
      </c>
      <c r="CX619" s="3"/>
      <c r="CY619" s="77"/>
      <c r="CZ619" s="77"/>
      <c r="DA619" s="75"/>
      <c r="DB619" s="75"/>
      <c r="DC619" s="75"/>
      <c r="DD619" s="75"/>
      <c r="DE619" s="280" t="str">
        <f>IF(DF619="","",VLOOKUP(DF619,リスト!$Z$5:$AA$10,2,FALSE))</f>
        <v/>
      </c>
      <c r="DF619" s="3"/>
      <c r="DG619" s="280" t="str">
        <f>IF(DH619="","",VLOOKUP(DH619,リスト!$AB$5:$AC$12,2,FALSE))</f>
        <v/>
      </c>
      <c r="DH619" s="63"/>
      <c r="DI619" s="280" t="str">
        <f>IF(DJ619="","",VLOOKUP(DJ619,リスト!$AD$5:$AE$7,2,FALSE))</f>
        <v/>
      </c>
      <c r="DJ619" s="3"/>
      <c r="DK619" s="280" t="str">
        <f>IF(DL619="","",VLOOKUP(DL619,リスト!$AF$5:$AG$10,2,FALSE))</f>
        <v/>
      </c>
      <c r="DL619" s="3"/>
      <c r="DM619" s="280" t="str">
        <f>IF(DN619="","",VLOOKUP(DN619,リスト!$AH$5:$AI$6,2,FALSE))</f>
        <v/>
      </c>
      <c r="DN619" s="3"/>
      <c r="DO619" s="280" t="str">
        <f>IF(DP619="","",VLOOKUP(DP619,リスト!$AJ$5:$AK$6,2,FALSE))</f>
        <v/>
      </c>
      <c r="DP619" s="3"/>
      <c r="DQ619" s="280" t="str">
        <f>IF(DR619="","",VLOOKUP(DR619,リスト!$AL$5:$AM$7,2,FALSE))</f>
        <v/>
      </c>
      <c r="DR619" s="3"/>
      <c r="DS619" s="13"/>
      <c r="DT619" s="85"/>
      <c r="DU619" s="85"/>
      <c r="DV619" s="281" t="str">
        <f>IF(DW619="","",VLOOKUP(DW619,リスト!$AN$5:$AO$6,2,FALSE))</f>
        <v/>
      </c>
      <c r="DW619" s="13"/>
      <c r="DX619" s="341"/>
      <c r="DY619" s="345"/>
      <c r="DZ619" s="341"/>
      <c r="EA619" s="345"/>
      <c r="EB619" s="280" t="str">
        <f>IF(EC619="","",VLOOKUP(EC619,リスト!$AW$5:$AX$8,2,FALSE))</f>
        <v/>
      </c>
      <c r="EC619" s="3"/>
      <c r="ED619" s="85"/>
      <c r="EE619" s="280" t="str">
        <f>IF(EF619="","",VLOOKUP(EF619,リスト!$AY$5:$AZ$10,2,FALSE))</f>
        <v/>
      </c>
      <c r="EF619" s="3"/>
      <c r="EG619" s="280" t="str">
        <f>IF(EH619="","",VLOOKUP(EH619,リスト!$BA$5:$BB$10,2,FALSE))</f>
        <v/>
      </c>
      <c r="EH619" s="3"/>
      <c r="EI619" s="280" t="str">
        <f>IF(EJ619="","",VLOOKUP(EJ619,リスト!$BC$5:$BD$10,2,FALSE))</f>
        <v/>
      </c>
      <c r="EJ619" s="3"/>
      <c r="EK619" s="280" t="str">
        <f>IF(EL619="","",VLOOKUP(EL619,リスト!$BE$5:$BF$10,2,FALSE))</f>
        <v/>
      </c>
      <c r="EL619" s="3"/>
      <c r="EM619" s="78"/>
      <c r="EN619" s="73"/>
      <c r="EO619" s="73"/>
      <c r="EP619" s="13"/>
      <c r="EQ619" s="13"/>
      <c r="ER619" s="280" t="str">
        <f>IF(ES619="","",VLOOKUP(ES619,リスト!$BG$5:$BH$10,2,FALSE))</f>
        <v/>
      </c>
      <c r="ES619" s="13"/>
      <c r="ET619" s="13"/>
      <c r="EU619" s="13"/>
      <c r="EV619" s="13"/>
      <c r="EW619" s="13"/>
      <c r="EX619" s="81"/>
      <c r="EY619" s="81"/>
      <c r="EZ619" s="26"/>
      <c r="FA619" s="281" t="str">
        <f>IF($EZ619="","",INDEX(リスト!$BI$5:$BJ$40,MATCH($EZ619,リスト!$BJ$5:$BJ$40,0),1))</f>
        <v/>
      </c>
      <c r="FB619" s="280" t="str">
        <f>IF(FC619="","",VLOOKUP(FC619,リスト!$BK:$BL,2,FALSE))</f>
        <v/>
      </c>
      <c r="FC619" s="13"/>
      <c r="FD619" s="331"/>
      <c r="FE619" s="3"/>
      <c r="FF619" s="280" t="str">
        <f>IF(FG619="","",VLOOKUP(FG619,リスト!$BO$5:$BP$6,2,FALSE))</f>
        <v/>
      </c>
      <c r="FG619" s="3"/>
      <c r="FH619" s="280" t="str">
        <f>IF(FI619="","",VLOOKUP(FI619,リスト!$BQ$5:$BR$8,2,FALSE))</f>
        <v/>
      </c>
      <c r="FI619" s="3"/>
      <c r="FJ619" s="282"/>
      <c r="FK619" s="280" t="str">
        <f>IF(FL619="","",VLOOKUP(FL619,リスト!$BS$5:$BT$6,2,FALSE))</f>
        <v/>
      </c>
      <c r="FL619" s="63"/>
      <c r="FM619" s="13"/>
      <c r="FN619" s="13"/>
      <c r="FO619" s="13"/>
      <c r="FP619" s="283" t="str">
        <f t="shared" si="87"/>
        <v/>
      </c>
      <c r="FQ619" s="283" t="str">
        <f t="shared" si="87"/>
        <v/>
      </c>
      <c r="FR619" s="13"/>
      <c r="FS619" s="85"/>
      <c r="FT619" s="85"/>
      <c r="FU619" s="281" t="str">
        <f t="shared" si="88"/>
        <v/>
      </c>
      <c r="FV619" s="280" t="str">
        <f>IF(FW619="","",VLOOKUP(FW619,リスト!$BV$5:$BW$10,2,FALSE))</f>
        <v/>
      </c>
      <c r="FW619" s="26"/>
      <c r="FX619" s="282" t="str">
        <f t="shared" si="89"/>
        <v/>
      </c>
      <c r="FY619" s="280" t="str">
        <f>IF(FZ619="","",VLOOKUP(FZ619,リスト!$BX$5:$BY$6,2,FALSE))</f>
        <v/>
      </c>
      <c r="FZ619" s="3"/>
      <c r="GA619" s="280" t="str">
        <f>IF(GB619="","",VLOOKUP(GB619,リスト!$BZ$5:$CA$6,2,FALSE))</f>
        <v/>
      </c>
      <c r="GB619" s="13"/>
      <c r="GC619" s="281" t="str">
        <f>IF(GD619="","",VLOOKUP(GD619,リスト!$CB$5:$CC$6,2,FALSE))</f>
        <v/>
      </c>
      <c r="GD619" s="13"/>
      <c r="GE619" s="13"/>
      <c r="GF619" s="13"/>
      <c r="GG619" s="75"/>
      <c r="GH619" s="281" t="str">
        <f t="shared" si="90"/>
        <v/>
      </c>
      <c r="GI619" s="128"/>
      <c r="GJ619" s="281" t="str">
        <f>IF(GK619="","",VLOOKUP(GK619,リスト!$CD$5:$CE$6,2,FALSE))</f>
        <v/>
      </c>
      <c r="GK619" s="13"/>
      <c r="GL619" s="281" t="str">
        <f>IF(GM619="","",VLOOKUP(GM619,リスト!$CF$5:$CG$5,2,FALSE))</f>
        <v/>
      </c>
      <c r="GM619" s="26"/>
      <c r="GN619" s="280" t="str">
        <f>IF(GO619="","",VLOOKUP(GO619,リスト!$CH$5:$CI$5,2,FALSE))</f>
        <v/>
      </c>
      <c r="GO619" s="284"/>
      <c r="GP619" s="284"/>
      <c r="GQ619" s="284"/>
      <c r="GR619" s="284"/>
      <c r="GS619" s="284"/>
      <c r="GT619" s="284"/>
      <c r="GU619" s="284"/>
      <c r="GV619" s="284"/>
      <c r="GW619" s="284"/>
      <c r="GX619" s="285"/>
    </row>
    <row r="620" spans="2:206" s="177" customFormat="1" ht="24.75" hidden="1" customHeight="1" outlineLevel="1">
      <c r="B620" s="286" t="str">
        <f>IF(明細!B614="","",明細!B614)</f>
        <v/>
      </c>
      <c r="C620" s="287" t="str">
        <f>IF(明細!C614="","",明細!C614)</f>
        <v/>
      </c>
      <c r="D620" s="265" t="str">
        <f>IF(明細!D614="","",明細!D614)</f>
        <v/>
      </c>
      <c r="E620" s="265" t="str">
        <f>IF(明細!E614="","",明細!E614)</f>
        <v/>
      </c>
      <c r="F620" s="265" t="str">
        <f>IF(明細!F614="","",明細!F614)</f>
        <v/>
      </c>
      <c r="G620" s="265" t="str">
        <f>IF(明細!G614="","",明細!G614)</f>
        <v/>
      </c>
      <c r="H620" s="265" t="str">
        <f>IF(明細!H614="","",明細!H614)</f>
        <v/>
      </c>
      <c r="I620" s="265" t="str">
        <f>IF(明細!I614="","",明細!I614)</f>
        <v/>
      </c>
      <c r="J620" s="265" t="str">
        <f>IF(明細!J614="","",明細!J614)</f>
        <v/>
      </c>
      <c r="K620" s="265" t="str">
        <f>IF(明細!K614="","",明細!K614)</f>
        <v/>
      </c>
      <c r="L620" s="265" t="str">
        <f>IF(明細!L614="","",明細!L614)</f>
        <v/>
      </c>
      <c r="M620" s="265" t="str">
        <f>IF(明細!M614="","",明細!M614)</f>
        <v/>
      </c>
      <c r="N620" s="265" t="str">
        <f>IF(明細!N614="","",明細!N614)</f>
        <v/>
      </c>
      <c r="O620" s="265" t="str">
        <f>IF(明細!O614="","",明細!O614)</f>
        <v/>
      </c>
      <c r="P620" s="265" t="str">
        <f>IF(明細!P614="","",明細!P614)</f>
        <v/>
      </c>
      <c r="Q620" s="265" t="str">
        <f>IF(明細!Q614="","",明細!Q614)</f>
        <v/>
      </c>
      <c r="R620" s="289" t="str">
        <f>IF(明細!R614="","",明細!R614)</f>
        <v/>
      </c>
      <c r="S620" s="291" t="str">
        <f>IF(明細!S614="","",明細!S614)</f>
        <v/>
      </c>
      <c r="T620" s="291" t="str">
        <f>IF(明細!T614="","",明細!T614)</f>
        <v/>
      </c>
      <c r="U620" s="291" t="str">
        <f>IF(明細!U614="","",明細!U614)</f>
        <v/>
      </c>
      <c r="V620" s="292" t="str">
        <f>IF(明細!V614="","",明細!V614)</f>
        <v>個</v>
      </c>
      <c r="W620" s="292" t="str">
        <f>IF(明細!W614="","",明細!W614)</f>
        <v/>
      </c>
      <c r="X620" s="293" t="str">
        <f>IF(明細!X614="","",明細!X614)</f>
        <v/>
      </c>
      <c r="Y620" s="134" t="str">
        <f>IF(明細!Y614="","",明細!Y614)</f>
        <v/>
      </c>
      <c r="Z620" s="135" t="str">
        <f>IF(明細!Z614="","",明細!Z614)</f>
        <v/>
      </c>
      <c r="AA620" s="134" t="str">
        <f>IF(明細!AA614="","",明細!AA614)</f>
        <v/>
      </c>
      <c r="AB620" s="303" t="str">
        <f>IF(明細!AB614="","",明細!AB614)</f>
        <v/>
      </c>
      <c r="AC620" s="134" t="str">
        <f>IF(明細!AC614="","",明細!AC614)</f>
        <v/>
      </c>
      <c r="AD620" s="183" t="str">
        <f>IF(明細!AD614="","",明細!AD614)</f>
        <v/>
      </c>
      <c r="AE620" s="184">
        <f>IF(明細!AE614="","",明細!AE614)</f>
        <v>0.1</v>
      </c>
      <c r="AF620" s="185" t="str">
        <f>IF(明細!AF614="","",明細!AF614)</f>
        <v/>
      </c>
      <c r="AG620" s="186" t="str">
        <f>IF(明細!AG614="","",明細!AG614)</f>
        <v/>
      </c>
      <c r="AH620" s="186" t="str">
        <f>IF(明細!AH614="","",明細!AH614)</f>
        <v/>
      </c>
      <c r="AI620" s="187" t="str">
        <f>IF(明細!AI614="","",明細!AI614)</f>
        <v/>
      </c>
      <c r="AJ620" s="296" t="str">
        <f>IF(明細!AJ614="","",明細!AJ614)</f>
        <v/>
      </c>
      <c r="AK620" s="297" t="str">
        <f>IF(明細!AK614="","",明細!AK614)</f>
        <v/>
      </c>
      <c r="AL620" s="298" t="str">
        <f>IF(明細!AL614="","",明細!AL614)</f>
        <v/>
      </c>
      <c r="AM620" s="299" t="str">
        <f>IF(明細!AM614="","",明細!AM614)</f>
        <v/>
      </c>
      <c r="AN620" s="300" t="str">
        <f>IF(明細!AN614="","",明細!AN614)</f>
        <v/>
      </c>
      <c r="AO620" s="300" t="str">
        <f>IF(明細!AO614="","",明細!AO614)</f>
        <v/>
      </c>
      <c r="AP620" s="300" t="str">
        <f>IF(明細!AP614="","",明細!AP614)</f>
        <v/>
      </c>
      <c r="AQ620" s="301" t="str">
        <f>IF(明細!AQ614="","",明細!AQ614)</f>
        <v/>
      </c>
      <c r="AR620" s="302" t="str">
        <f>IF(明細!AR614="","",明細!AR614)</f>
        <v/>
      </c>
      <c r="AU620" s="360"/>
      <c r="AV620" s="368"/>
      <c r="AW620" s="446" t="str">
        <f>IF(明細!AV614="","",明細!AV614)</f>
        <v/>
      </c>
      <c r="AX620" s="419" t="str">
        <f>IF(明細!AT614="","",明細!AT614)</f>
        <v/>
      </c>
      <c r="AY620" s="280" t="str">
        <f>IF($AX620="","",VLOOKUP($AX620,リスト!$CL:$CM,2,FALSE))</f>
        <v/>
      </c>
      <c r="AZ620" s="3"/>
      <c r="BA620" s="280" t="str">
        <f>IF(BB620="","",VLOOKUP(BB620,リスト!$K:$L,2,FALSE))</f>
        <v/>
      </c>
      <c r="BB620" s="3"/>
      <c r="BC620" s="3"/>
      <c r="BD620" s="87"/>
      <c r="BE620" s="280" t="str">
        <f>IF(BF620="","",VLOOKUP(BF620,リスト!$I:$J,2,FALSE))</f>
        <v/>
      </c>
      <c r="BF620" s="3"/>
      <c r="BG620" s="280" t="str">
        <f>IF(BH620="","",VLOOKUP(BH620,リスト!$M:$N,2,FALSE))</f>
        <v/>
      </c>
      <c r="BH620" s="282"/>
      <c r="BI620" s="280" t="str">
        <f>IF(BJ620="","",VLOOKUP(BJ620,リスト!$O:$P,2,FALSE))</f>
        <v/>
      </c>
      <c r="BJ620" s="24"/>
      <c r="BM620" s="451" t="str">
        <f>IF(明細!AV614="","",明細!AV614)</f>
        <v/>
      </c>
      <c r="BN620" s="453" t="str">
        <f>IF(明細!AT614="","",明細!AT614)</f>
        <v/>
      </c>
      <c r="BO620" s="280" t="str">
        <f>IF($BN620="","",VLOOKUP($BN620,リスト!$CL:$CM,2,FALSE))</f>
        <v/>
      </c>
      <c r="BP620" s="280" t="str">
        <f>IF(BQ620="","",VLOOKUP(BQ620,リスト!$K$5:$L$7,2,FALSE))</f>
        <v/>
      </c>
      <c r="BQ620" s="13"/>
      <c r="BR620" s="13"/>
      <c r="BS620" s="47"/>
      <c r="BT620" s="280" t="str">
        <f>IF(BU620="","",VLOOKUP(BU620,リスト!I611:J629,2,FALSE))</f>
        <v/>
      </c>
      <c r="BU620" s="13"/>
      <c r="BV620" s="13"/>
      <c r="BW620" s="282"/>
      <c r="BX620" s="282"/>
      <c r="BY620" s="280" t="str">
        <f>IF(BZ620="","",VLOOKUP(BZ620,リスト!$S$5:$T$6,2,FALSE))</f>
        <v/>
      </c>
      <c r="BZ620" s="3"/>
      <c r="CA620" s="3"/>
      <c r="CB620" s="81"/>
      <c r="CC620" s="280" t="str">
        <f t="shared" si="84"/>
        <v/>
      </c>
      <c r="CD620" s="83"/>
      <c r="CE620" s="83"/>
      <c r="CF620" s="83"/>
      <c r="CG620" s="83"/>
      <c r="CH620" s="282" t="str">
        <f t="shared" si="85"/>
        <v/>
      </c>
      <c r="CI620" s="83"/>
      <c r="CJ620" s="280" t="str">
        <f t="shared" si="86"/>
        <v/>
      </c>
      <c r="CK620" s="87"/>
      <c r="CL620" s="78"/>
      <c r="CM620" s="83"/>
      <c r="CN620" s="83"/>
      <c r="CO620" s="83"/>
      <c r="CP620" s="280" t="str">
        <f t="shared" si="91"/>
        <v/>
      </c>
      <c r="CQ620" s="81"/>
      <c r="CR620" s="280" t="str">
        <f t="shared" si="92"/>
        <v/>
      </c>
      <c r="CS620" s="3"/>
      <c r="CT620" s="3"/>
      <c r="CU620" s="280" t="str">
        <f>IF(CV620="","",VLOOKUP(CV620,リスト!$V$5:$W$6,2,FALSE))</f>
        <v/>
      </c>
      <c r="CV620" s="3"/>
      <c r="CW620" s="280" t="str">
        <f>IF(CX620="","",VLOOKUP(CX620,リスト!$X$5:$Y$6,2,FALSE))</f>
        <v/>
      </c>
      <c r="CX620" s="3"/>
      <c r="CY620" s="77"/>
      <c r="CZ620" s="77"/>
      <c r="DA620" s="75"/>
      <c r="DB620" s="75"/>
      <c r="DC620" s="75"/>
      <c r="DD620" s="75"/>
      <c r="DE620" s="280" t="str">
        <f>IF(DF620="","",VLOOKUP(DF620,リスト!$Z$5:$AA$10,2,FALSE))</f>
        <v/>
      </c>
      <c r="DF620" s="3"/>
      <c r="DG620" s="280" t="str">
        <f>IF(DH620="","",VLOOKUP(DH620,リスト!$AB$5:$AC$12,2,FALSE))</f>
        <v/>
      </c>
      <c r="DH620" s="63"/>
      <c r="DI620" s="280" t="str">
        <f>IF(DJ620="","",VLOOKUP(DJ620,リスト!$AD$5:$AE$7,2,FALSE))</f>
        <v/>
      </c>
      <c r="DJ620" s="3"/>
      <c r="DK620" s="280" t="str">
        <f>IF(DL620="","",VLOOKUP(DL620,リスト!$AF$5:$AG$10,2,FALSE))</f>
        <v/>
      </c>
      <c r="DL620" s="3"/>
      <c r="DM620" s="280" t="str">
        <f>IF(DN620="","",VLOOKUP(DN620,リスト!$AH$5:$AI$6,2,FALSE))</f>
        <v/>
      </c>
      <c r="DN620" s="3"/>
      <c r="DO620" s="280" t="str">
        <f>IF(DP620="","",VLOOKUP(DP620,リスト!$AJ$5:$AK$6,2,FALSE))</f>
        <v/>
      </c>
      <c r="DP620" s="3"/>
      <c r="DQ620" s="280" t="str">
        <f>IF(DR620="","",VLOOKUP(DR620,リスト!$AL$5:$AM$7,2,FALSE))</f>
        <v/>
      </c>
      <c r="DR620" s="3"/>
      <c r="DS620" s="13"/>
      <c r="DT620" s="85"/>
      <c r="DU620" s="85"/>
      <c r="DV620" s="281" t="str">
        <f>IF(DW620="","",VLOOKUP(DW620,リスト!$AN$5:$AO$6,2,FALSE))</f>
        <v/>
      </c>
      <c r="DW620" s="13"/>
      <c r="DX620" s="341"/>
      <c r="DY620" s="345"/>
      <c r="DZ620" s="341"/>
      <c r="EA620" s="345"/>
      <c r="EB620" s="280" t="str">
        <f>IF(EC620="","",VLOOKUP(EC620,リスト!$AW$5:$AX$8,2,FALSE))</f>
        <v/>
      </c>
      <c r="EC620" s="3"/>
      <c r="ED620" s="85"/>
      <c r="EE620" s="280" t="str">
        <f>IF(EF620="","",VLOOKUP(EF620,リスト!$AY$5:$AZ$10,2,FALSE))</f>
        <v/>
      </c>
      <c r="EF620" s="3"/>
      <c r="EG620" s="280" t="str">
        <f>IF(EH620="","",VLOOKUP(EH620,リスト!$BA$5:$BB$10,2,FALSE))</f>
        <v/>
      </c>
      <c r="EH620" s="3"/>
      <c r="EI620" s="280" t="str">
        <f>IF(EJ620="","",VLOOKUP(EJ620,リスト!$BC$5:$BD$10,2,FALSE))</f>
        <v/>
      </c>
      <c r="EJ620" s="3"/>
      <c r="EK620" s="280" t="str">
        <f>IF(EL620="","",VLOOKUP(EL620,リスト!$BE$5:$BF$10,2,FALSE))</f>
        <v/>
      </c>
      <c r="EL620" s="3"/>
      <c r="EM620" s="78"/>
      <c r="EN620" s="73"/>
      <c r="EO620" s="73"/>
      <c r="EP620" s="13"/>
      <c r="EQ620" s="13"/>
      <c r="ER620" s="280" t="str">
        <f>IF(ES620="","",VLOOKUP(ES620,リスト!$BG$5:$BH$10,2,FALSE))</f>
        <v/>
      </c>
      <c r="ES620" s="13"/>
      <c r="ET620" s="13"/>
      <c r="EU620" s="13"/>
      <c r="EV620" s="13"/>
      <c r="EW620" s="13"/>
      <c r="EX620" s="81"/>
      <c r="EY620" s="81"/>
      <c r="EZ620" s="26"/>
      <c r="FA620" s="281" t="str">
        <f>IF($EZ620="","",INDEX(リスト!$BI$5:$BJ$40,MATCH($EZ620,リスト!$BJ$5:$BJ$40,0),1))</f>
        <v/>
      </c>
      <c r="FB620" s="280" t="str">
        <f>IF(FC620="","",VLOOKUP(FC620,リスト!$BK:$BL,2,FALSE))</f>
        <v/>
      </c>
      <c r="FC620" s="13"/>
      <c r="FD620" s="331"/>
      <c r="FE620" s="3"/>
      <c r="FF620" s="280" t="str">
        <f>IF(FG620="","",VLOOKUP(FG620,リスト!$BO$5:$BP$6,2,FALSE))</f>
        <v/>
      </c>
      <c r="FG620" s="3"/>
      <c r="FH620" s="280" t="str">
        <f>IF(FI620="","",VLOOKUP(FI620,リスト!$BQ$5:$BR$8,2,FALSE))</f>
        <v/>
      </c>
      <c r="FI620" s="3"/>
      <c r="FJ620" s="282"/>
      <c r="FK620" s="280" t="str">
        <f>IF(FL620="","",VLOOKUP(FL620,リスト!$BS$5:$BT$6,2,FALSE))</f>
        <v/>
      </c>
      <c r="FL620" s="63"/>
      <c r="FM620" s="13"/>
      <c r="FN620" s="13"/>
      <c r="FO620" s="13"/>
      <c r="FP620" s="283" t="str">
        <f t="shared" si="87"/>
        <v/>
      </c>
      <c r="FQ620" s="283" t="str">
        <f t="shared" si="87"/>
        <v/>
      </c>
      <c r="FR620" s="13"/>
      <c r="FS620" s="85"/>
      <c r="FT620" s="85"/>
      <c r="FU620" s="281" t="str">
        <f t="shared" si="88"/>
        <v/>
      </c>
      <c r="FV620" s="280" t="str">
        <f>IF(FW620="","",VLOOKUP(FW620,リスト!$BV$5:$BW$10,2,FALSE))</f>
        <v/>
      </c>
      <c r="FW620" s="26"/>
      <c r="FX620" s="282" t="str">
        <f t="shared" si="89"/>
        <v/>
      </c>
      <c r="FY620" s="280" t="str">
        <f>IF(FZ620="","",VLOOKUP(FZ620,リスト!$BX$5:$BY$6,2,FALSE))</f>
        <v/>
      </c>
      <c r="FZ620" s="3"/>
      <c r="GA620" s="280" t="str">
        <f>IF(GB620="","",VLOOKUP(GB620,リスト!$BZ$5:$CA$6,2,FALSE))</f>
        <v/>
      </c>
      <c r="GB620" s="13"/>
      <c r="GC620" s="281" t="str">
        <f>IF(GD620="","",VLOOKUP(GD620,リスト!$CB$5:$CC$6,2,FALSE))</f>
        <v/>
      </c>
      <c r="GD620" s="13"/>
      <c r="GE620" s="13"/>
      <c r="GF620" s="13"/>
      <c r="GG620" s="75"/>
      <c r="GH620" s="281" t="str">
        <f t="shared" si="90"/>
        <v/>
      </c>
      <c r="GI620" s="128"/>
      <c r="GJ620" s="281" t="str">
        <f>IF(GK620="","",VLOOKUP(GK620,リスト!$CD$5:$CE$6,2,FALSE))</f>
        <v/>
      </c>
      <c r="GK620" s="13"/>
      <c r="GL620" s="281" t="str">
        <f>IF(GM620="","",VLOOKUP(GM620,リスト!$CF$5:$CG$5,2,FALSE))</f>
        <v/>
      </c>
      <c r="GM620" s="26"/>
      <c r="GN620" s="280" t="str">
        <f>IF(GO620="","",VLOOKUP(GO620,リスト!$CH$5:$CI$5,2,FALSE))</f>
        <v/>
      </c>
      <c r="GO620" s="284"/>
      <c r="GP620" s="284"/>
      <c r="GQ620" s="284"/>
      <c r="GR620" s="284"/>
      <c r="GS620" s="284"/>
      <c r="GT620" s="284"/>
      <c r="GU620" s="284"/>
      <c r="GV620" s="284"/>
      <c r="GW620" s="284"/>
      <c r="GX620" s="285"/>
    </row>
    <row r="621" spans="2:206" s="177" customFormat="1" ht="24.75" hidden="1" customHeight="1" outlineLevel="1">
      <c r="B621" s="286" t="str">
        <f>IF(明細!B615="","",明細!B615)</f>
        <v/>
      </c>
      <c r="C621" s="287" t="str">
        <f>IF(明細!C615="","",明細!C615)</f>
        <v/>
      </c>
      <c r="D621" s="265" t="str">
        <f>IF(明細!D615="","",明細!D615)</f>
        <v/>
      </c>
      <c r="E621" s="265" t="str">
        <f>IF(明細!E615="","",明細!E615)</f>
        <v/>
      </c>
      <c r="F621" s="265" t="str">
        <f>IF(明細!F615="","",明細!F615)</f>
        <v/>
      </c>
      <c r="G621" s="265" t="str">
        <f>IF(明細!G615="","",明細!G615)</f>
        <v/>
      </c>
      <c r="H621" s="265" t="str">
        <f>IF(明細!H615="","",明細!H615)</f>
        <v/>
      </c>
      <c r="I621" s="265" t="str">
        <f>IF(明細!I615="","",明細!I615)</f>
        <v/>
      </c>
      <c r="J621" s="265" t="str">
        <f>IF(明細!J615="","",明細!J615)</f>
        <v/>
      </c>
      <c r="K621" s="265" t="str">
        <f>IF(明細!K615="","",明細!K615)</f>
        <v/>
      </c>
      <c r="L621" s="265" t="str">
        <f>IF(明細!L615="","",明細!L615)</f>
        <v/>
      </c>
      <c r="M621" s="265" t="str">
        <f>IF(明細!M615="","",明細!M615)</f>
        <v/>
      </c>
      <c r="N621" s="265" t="str">
        <f>IF(明細!N615="","",明細!N615)</f>
        <v/>
      </c>
      <c r="O621" s="265" t="str">
        <f>IF(明細!O615="","",明細!O615)</f>
        <v/>
      </c>
      <c r="P621" s="265" t="str">
        <f>IF(明細!P615="","",明細!P615)</f>
        <v/>
      </c>
      <c r="Q621" s="265" t="str">
        <f>IF(明細!Q615="","",明細!Q615)</f>
        <v/>
      </c>
      <c r="R621" s="289" t="str">
        <f>IF(明細!R615="","",明細!R615)</f>
        <v/>
      </c>
      <c r="S621" s="291" t="str">
        <f>IF(明細!S615="","",明細!S615)</f>
        <v/>
      </c>
      <c r="T621" s="291" t="str">
        <f>IF(明細!T615="","",明細!T615)</f>
        <v/>
      </c>
      <c r="U621" s="291" t="str">
        <f>IF(明細!U615="","",明細!U615)</f>
        <v/>
      </c>
      <c r="V621" s="292" t="str">
        <f>IF(明細!V615="","",明細!V615)</f>
        <v>個</v>
      </c>
      <c r="W621" s="292" t="str">
        <f>IF(明細!W615="","",明細!W615)</f>
        <v/>
      </c>
      <c r="X621" s="293" t="str">
        <f>IF(明細!X615="","",明細!X615)</f>
        <v/>
      </c>
      <c r="Y621" s="134" t="str">
        <f>IF(明細!Y615="","",明細!Y615)</f>
        <v/>
      </c>
      <c r="Z621" s="135" t="str">
        <f>IF(明細!Z615="","",明細!Z615)</f>
        <v/>
      </c>
      <c r="AA621" s="134" t="str">
        <f>IF(明細!AA615="","",明細!AA615)</f>
        <v/>
      </c>
      <c r="AB621" s="303" t="str">
        <f>IF(明細!AB615="","",明細!AB615)</f>
        <v/>
      </c>
      <c r="AC621" s="134" t="str">
        <f>IF(明細!AC615="","",明細!AC615)</f>
        <v/>
      </c>
      <c r="AD621" s="183" t="str">
        <f>IF(明細!AD615="","",明細!AD615)</f>
        <v/>
      </c>
      <c r="AE621" s="184">
        <f>IF(明細!AE615="","",明細!AE615)</f>
        <v>0.1</v>
      </c>
      <c r="AF621" s="185" t="str">
        <f>IF(明細!AF615="","",明細!AF615)</f>
        <v/>
      </c>
      <c r="AG621" s="186" t="str">
        <f>IF(明細!AG615="","",明細!AG615)</f>
        <v/>
      </c>
      <c r="AH621" s="186" t="str">
        <f>IF(明細!AH615="","",明細!AH615)</f>
        <v/>
      </c>
      <c r="AI621" s="187" t="str">
        <f>IF(明細!AI615="","",明細!AI615)</f>
        <v/>
      </c>
      <c r="AJ621" s="296" t="str">
        <f>IF(明細!AJ615="","",明細!AJ615)</f>
        <v/>
      </c>
      <c r="AK621" s="297" t="str">
        <f>IF(明細!AK615="","",明細!AK615)</f>
        <v/>
      </c>
      <c r="AL621" s="298" t="str">
        <f>IF(明細!AL615="","",明細!AL615)</f>
        <v/>
      </c>
      <c r="AM621" s="299" t="str">
        <f>IF(明細!AM615="","",明細!AM615)</f>
        <v/>
      </c>
      <c r="AN621" s="300" t="str">
        <f>IF(明細!AN615="","",明細!AN615)</f>
        <v/>
      </c>
      <c r="AO621" s="300" t="str">
        <f>IF(明細!AO615="","",明細!AO615)</f>
        <v/>
      </c>
      <c r="AP621" s="300" t="str">
        <f>IF(明細!AP615="","",明細!AP615)</f>
        <v/>
      </c>
      <c r="AQ621" s="301" t="str">
        <f>IF(明細!AQ615="","",明細!AQ615)</f>
        <v/>
      </c>
      <c r="AR621" s="302" t="str">
        <f>IF(明細!AR615="","",明細!AR615)</f>
        <v/>
      </c>
      <c r="AU621" s="360"/>
      <c r="AV621" s="368"/>
      <c r="AW621" s="446" t="str">
        <f>IF(明細!AV615="","",明細!AV615)</f>
        <v/>
      </c>
      <c r="AX621" s="419" t="str">
        <f>IF(明細!AT615="","",明細!AT615)</f>
        <v/>
      </c>
      <c r="AY621" s="280" t="str">
        <f>IF($AX621="","",VLOOKUP($AX621,リスト!$CL:$CM,2,FALSE))</f>
        <v/>
      </c>
      <c r="AZ621" s="3"/>
      <c r="BA621" s="280" t="str">
        <f>IF(BB621="","",VLOOKUP(BB621,リスト!$K:$L,2,FALSE))</f>
        <v/>
      </c>
      <c r="BB621" s="3"/>
      <c r="BC621" s="3"/>
      <c r="BD621" s="87"/>
      <c r="BE621" s="280" t="str">
        <f>IF(BF621="","",VLOOKUP(BF621,リスト!$I:$J,2,FALSE))</f>
        <v/>
      </c>
      <c r="BF621" s="3"/>
      <c r="BG621" s="280" t="str">
        <f>IF(BH621="","",VLOOKUP(BH621,リスト!$M:$N,2,FALSE))</f>
        <v/>
      </c>
      <c r="BH621" s="282"/>
      <c r="BI621" s="280" t="str">
        <f>IF(BJ621="","",VLOOKUP(BJ621,リスト!$O:$P,2,FALSE))</f>
        <v/>
      </c>
      <c r="BJ621" s="24"/>
      <c r="BM621" s="451" t="str">
        <f>IF(明細!AV615="","",明細!AV615)</f>
        <v/>
      </c>
      <c r="BN621" s="453" t="str">
        <f>IF(明細!AT615="","",明細!AT615)</f>
        <v/>
      </c>
      <c r="BO621" s="280" t="str">
        <f>IF($BN621="","",VLOOKUP($BN621,リスト!$CL:$CM,2,FALSE))</f>
        <v/>
      </c>
      <c r="BP621" s="280" t="str">
        <f>IF(BQ621="","",VLOOKUP(BQ621,リスト!$K$5:$L$7,2,FALSE))</f>
        <v/>
      </c>
      <c r="BQ621" s="13"/>
      <c r="BR621" s="13"/>
      <c r="BS621" s="47"/>
      <c r="BT621" s="280" t="str">
        <f>IF(BU621="","",VLOOKUP(BU621,リスト!I612:J630,2,FALSE))</f>
        <v/>
      </c>
      <c r="BU621" s="13"/>
      <c r="BV621" s="13"/>
      <c r="BW621" s="282"/>
      <c r="BX621" s="282"/>
      <c r="BY621" s="280" t="str">
        <f>IF(BZ621="","",VLOOKUP(BZ621,リスト!$S$5:$T$6,2,FALSE))</f>
        <v/>
      </c>
      <c r="BZ621" s="3"/>
      <c r="CA621" s="3"/>
      <c r="CB621" s="81"/>
      <c r="CC621" s="280" t="str">
        <f t="shared" si="84"/>
        <v/>
      </c>
      <c r="CD621" s="83"/>
      <c r="CE621" s="83"/>
      <c r="CF621" s="83"/>
      <c r="CG621" s="83"/>
      <c r="CH621" s="282" t="str">
        <f t="shared" si="85"/>
        <v/>
      </c>
      <c r="CI621" s="83"/>
      <c r="CJ621" s="280" t="str">
        <f t="shared" si="86"/>
        <v/>
      </c>
      <c r="CK621" s="87"/>
      <c r="CL621" s="78"/>
      <c r="CM621" s="83"/>
      <c r="CN621" s="83"/>
      <c r="CO621" s="83"/>
      <c r="CP621" s="280" t="str">
        <f t="shared" si="91"/>
        <v/>
      </c>
      <c r="CQ621" s="81"/>
      <c r="CR621" s="280" t="str">
        <f t="shared" si="92"/>
        <v/>
      </c>
      <c r="CS621" s="3"/>
      <c r="CT621" s="3"/>
      <c r="CU621" s="280" t="str">
        <f>IF(CV621="","",VLOOKUP(CV621,リスト!$V$5:$W$6,2,FALSE))</f>
        <v/>
      </c>
      <c r="CV621" s="3"/>
      <c r="CW621" s="280" t="str">
        <f>IF(CX621="","",VLOOKUP(CX621,リスト!$X$5:$Y$6,2,FALSE))</f>
        <v/>
      </c>
      <c r="CX621" s="3"/>
      <c r="CY621" s="77"/>
      <c r="CZ621" s="77"/>
      <c r="DA621" s="75"/>
      <c r="DB621" s="75"/>
      <c r="DC621" s="75"/>
      <c r="DD621" s="75"/>
      <c r="DE621" s="280" t="str">
        <f>IF(DF621="","",VLOOKUP(DF621,リスト!$Z$5:$AA$10,2,FALSE))</f>
        <v/>
      </c>
      <c r="DF621" s="3"/>
      <c r="DG621" s="280" t="str">
        <f>IF(DH621="","",VLOOKUP(DH621,リスト!$AB$5:$AC$12,2,FALSE))</f>
        <v/>
      </c>
      <c r="DH621" s="63"/>
      <c r="DI621" s="280" t="str">
        <f>IF(DJ621="","",VLOOKUP(DJ621,リスト!$AD$5:$AE$7,2,FALSE))</f>
        <v/>
      </c>
      <c r="DJ621" s="3"/>
      <c r="DK621" s="280" t="str">
        <f>IF(DL621="","",VLOOKUP(DL621,リスト!$AF$5:$AG$10,2,FALSE))</f>
        <v/>
      </c>
      <c r="DL621" s="3"/>
      <c r="DM621" s="280" t="str">
        <f>IF(DN621="","",VLOOKUP(DN621,リスト!$AH$5:$AI$6,2,FALSE))</f>
        <v/>
      </c>
      <c r="DN621" s="3"/>
      <c r="DO621" s="280" t="str">
        <f>IF(DP621="","",VLOOKUP(DP621,リスト!$AJ$5:$AK$6,2,FALSE))</f>
        <v/>
      </c>
      <c r="DP621" s="3"/>
      <c r="DQ621" s="280" t="str">
        <f>IF(DR621="","",VLOOKUP(DR621,リスト!$AL$5:$AM$7,2,FALSE))</f>
        <v/>
      </c>
      <c r="DR621" s="3"/>
      <c r="DS621" s="13"/>
      <c r="DT621" s="85"/>
      <c r="DU621" s="85"/>
      <c r="DV621" s="281" t="str">
        <f>IF(DW621="","",VLOOKUP(DW621,リスト!$AN$5:$AO$6,2,FALSE))</f>
        <v/>
      </c>
      <c r="DW621" s="13"/>
      <c r="DX621" s="341"/>
      <c r="DY621" s="345"/>
      <c r="DZ621" s="341"/>
      <c r="EA621" s="345"/>
      <c r="EB621" s="280" t="str">
        <f>IF(EC621="","",VLOOKUP(EC621,リスト!$AW$5:$AX$8,2,FALSE))</f>
        <v/>
      </c>
      <c r="EC621" s="3"/>
      <c r="ED621" s="85"/>
      <c r="EE621" s="280" t="str">
        <f>IF(EF621="","",VLOOKUP(EF621,リスト!$AY$5:$AZ$10,2,FALSE))</f>
        <v/>
      </c>
      <c r="EF621" s="3"/>
      <c r="EG621" s="280" t="str">
        <f>IF(EH621="","",VLOOKUP(EH621,リスト!$BA$5:$BB$10,2,FALSE))</f>
        <v/>
      </c>
      <c r="EH621" s="3"/>
      <c r="EI621" s="280" t="str">
        <f>IF(EJ621="","",VLOOKUP(EJ621,リスト!$BC$5:$BD$10,2,FALSE))</f>
        <v/>
      </c>
      <c r="EJ621" s="3"/>
      <c r="EK621" s="280" t="str">
        <f>IF(EL621="","",VLOOKUP(EL621,リスト!$BE$5:$BF$10,2,FALSE))</f>
        <v/>
      </c>
      <c r="EL621" s="3"/>
      <c r="EM621" s="78"/>
      <c r="EN621" s="73"/>
      <c r="EO621" s="73"/>
      <c r="EP621" s="13"/>
      <c r="EQ621" s="13"/>
      <c r="ER621" s="280" t="str">
        <f>IF(ES621="","",VLOOKUP(ES621,リスト!$BG$5:$BH$10,2,FALSE))</f>
        <v/>
      </c>
      <c r="ES621" s="13"/>
      <c r="ET621" s="13"/>
      <c r="EU621" s="13"/>
      <c r="EV621" s="13"/>
      <c r="EW621" s="13"/>
      <c r="EX621" s="81"/>
      <c r="EY621" s="81"/>
      <c r="EZ621" s="26"/>
      <c r="FA621" s="281" t="str">
        <f>IF($EZ621="","",INDEX(リスト!$BI$5:$BJ$40,MATCH($EZ621,リスト!$BJ$5:$BJ$40,0),1))</f>
        <v/>
      </c>
      <c r="FB621" s="280" t="str">
        <f>IF(FC621="","",VLOOKUP(FC621,リスト!$BK:$BL,2,FALSE))</f>
        <v/>
      </c>
      <c r="FC621" s="13"/>
      <c r="FD621" s="331"/>
      <c r="FE621" s="3"/>
      <c r="FF621" s="280" t="str">
        <f>IF(FG621="","",VLOOKUP(FG621,リスト!$BO$5:$BP$6,2,FALSE))</f>
        <v/>
      </c>
      <c r="FG621" s="3"/>
      <c r="FH621" s="280" t="str">
        <f>IF(FI621="","",VLOOKUP(FI621,リスト!$BQ$5:$BR$8,2,FALSE))</f>
        <v/>
      </c>
      <c r="FI621" s="3"/>
      <c r="FJ621" s="282"/>
      <c r="FK621" s="280" t="str">
        <f>IF(FL621="","",VLOOKUP(FL621,リスト!$BS$5:$BT$6,2,FALSE))</f>
        <v/>
      </c>
      <c r="FL621" s="63"/>
      <c r="FM621" s="13"/>
      <c r="FN621" s="13"/>
      <c r="FO621" s="13"/>
      <c r="FP621" s="283" t="str">
        <f t="shared" si="87"/>
        <v/>
      </c>
      <c r="FQ621" s="283" t="str">
        <f t="shared" si="87"/>
        <v/>
      </c>
      <c r="FR621" s="13"/>
      <c r="FS621" s="85"/>
      <c r="FT621" s="85"/>
      <c r="FU621" s="281" t="str">
        <f t="shared" si="88"/>
        <v/>
      </c>
      <c r="FV621" s="280" t="str">
        <f>IF(FW621="","",VLOOKUP(FW621,リスト!$BV$5:$BW$10,2,FALSE))</f>
        <v/>
      </c>
      <c r="FW621" s="26"/>
      <c r="FX621" s="282" t="str">
        <f t="shared" si="89"/>
        <v/>
      </c>
      <c r="FY621" s="280" t="str">
        <f>IF(FZ621="","",VLOOKUP(FZ621,リスト!$BX$5:$BY$6,2,FALSE))</f>
        <v/>
      </c>
      <c r="FZ621" s="3"/>
      <c r="GA621" s="280" t="str">
        <f>IF(GB621="","",VLOOKUP(GB621,リスト!$BZ$5:$CA$6,2,FALSE))</f>
        <v/>
      </c>
      <c r="GB621" s="13"/>
      <c r="GC621" s="281" t="str">
        <f>IF(GD621="","",VLOOKUP(GD621,リスト!$CB$5:$CC$6,2,FALSE))</f>
        <v/>
      </c>
      <c r="GD621" s="13"/>
      <c r="GE621" s="13"/>
      <c r="GF621" s="13"/>
      <c r="GG621" s="75"/>
      <c r="GH621" s="281" t="str">
        <f t="shared" si="90"/>
        <v/>
      </c>
      <c r="GI621" s="128"/>
      <c r="GJ621" s="281" t="str">
        <f>IF(GK621="","",VLOOKUP(GK621,リスト!$CD$5:$CE$6,2,FALSE))</f>
        <v/>
      </c>
      <c r="GK621" s="13"/>
      <c r="GL621" s="281" t="str">
        <f>IF(GM621="","",VLOOKUP(GM621,リスト!$CF$5:$CG$5,2,FALSE))</f>
        <v/>
      </c>
      <c r="GM621" s="26"/>
      <c r="GN621" s="280" t="str">
        <f>IF(GO621="","",VLOOKUP(GO621,リスト!$CH$5:$CI$5,2,FALSE))</f>
        <v/>
      </c>
      <c r="GO621" s="284"/>
      <c r="GP621" s="284"/>
      <c r="GQ621" s="284"/>
      <c r="GR621" s="284"/>
      <c r="GS621" s="284"/>
      <c r="GT621" s="284"/>
      <c r="GU621" s="284"/>
      <c r="GV621" s="284"/>
      <c r="GW621" s="284"/>
      <c r="GX621" s="285"/>
    </row>
    <row r="622" spans="2:206" s="177" customFormat="1" ht="24.75" hidden="1" customHeight="1" outlineLevel="1">
      <c r="B622" s="286" t="str">
        <f>IF(明細!B616="","",明細!B616)</f>
        <v/>
      </c>
      <c r="C622" s="287" t="str">
        <f>IF(明細!C616="","",明細!C616)</f>
        <v/>
      </c>
      <c r="D622" s="265" t="str">
        <f>IF(明細!D616="","",明細!D616)</f>
        <v/>
      </c>
      <c r="E622" s="265" t="str">
        <f>IF(明細!E616="","",明細!E616)</f>
        <v/>
      </c>
      <c r="F622" s="265" t="str">
        <f>IF(明細!F616="","",明細!F616)</f>
        <v/>
      </c>
      <c r="G622" s="265" t="str">
        <f>IF(明細!G616="","",明細!G616)</f>
        <v/>
      </c>
      <c r="H622" s="265" t="str">
        <f>IF(明細!H616="","",明細!H616)</f>
        <v/>
      </c>
      <c r="I622" s="265" t="str">
        <f>IF(明細!I616="","",明細!I616)</f>
        <v/>
      </c>
      <c r="J622" s="265" t="str">
        <f>IF(明細!J616="","",明細!J616)</f>
        <v/>
      </c>
      <c r="K622" s="265" t="str">
        <f>IF(明細!K616="","",明細!K616)</f>
        <v/>
      </c>
      <c r="L622" s="265" t="str">
        <f>IF(明細!L616="","",明細!L616)</f>
        <v/>
      </c>
      <c r="M622" s="265" t="str">
        <f>IF(明細!M616="","",明細!M616)</f>
        <v/>
      </c>
      <c r="N622" s="265" t="str">
        <f>IF(明細!N616="","",明細!N616)</f>
        <v/>
      </c>
      <c r="O622" s="265" t="str">
        <f>IF(明細!O616="","",明細!O616)</f>
        <v/>
      </c>
      <c r="P622" s="265" t="str">
        <f>IF(明細!P616="","",明細!P616)</f>
        <v/>
      </c>
      <c r="Q622" s="265" t="str">
        <f>IF(明細!Q616="","",明細!Q616)</f>
        <v/>
      </c>
      <c r="R622" s="289" t="str">
        <f>IF(明細!R616="","",明細!R616)</f>
        <v/>
      </c>
      <c r="S622" s="291" t="str">
        <f>IF(明細!S616="","",明細!S616)</f>
        <v/>
      </c>
      <c r="T622" s="291" t="str">
        <f>IF(明細!T616="","",明細!T616)</f>
        <v/>
      </c>
      <c r="U622" s="291" t="str">
        <f>IF(明細!U616="","",明細!U616)</f>
        <v/>
      </c>
      <c r="V622" s="292" t="str">
        <f>IF(明細!V616="","",明細!V616)</f>
        <v>個</v>
      </c>
      <c r="W622" s="292" t="str">
        <f>IF(明細!W616="","",明細!W616)</f>
        <v/>
      </c>
      <c r="X622" s="293" t="str">
        <f>IF(明細!X616="","",明細!X616)</f>
        <v/>
      </c>
      <c r="Y622" s="134" t="str">
        <f>IF(明細!Y616="","",明細!Y616)</f>
        <v/>
      </c>
      <c r="Z622" s="135" t="str">
        <f>IF(明細!Z616="","",明細!Z616)</f>
        <v/>
      </c>
      <c r="AA622" s="134" t="str">
        <f>IF(明細!AA616="","",明細!AA616)</f>
        <v/>
      </c>
      <c r="AB622" s="303" t="str">
        <f>IF(明細!AB616="","",明細!AB616)</f>
        <v/>
      </c>
      <c r="AC622" s="134" t="str">
        <f>IF(明細!AC616="","",明細!AC616)</f>
        <v/>
      </c>
      <c r="AD622" s="183" t="str">
        <f>IF(明細!AD616="","",明細!AD616)</f>
        <v/>
      </c>
      <c r="AE622" s="184">
        <f>IF(明細!AE616="","",明細!AE616)</f>
        <v>0.1</v>
      </c>
      <c r="AF622" s="185" t="str">
        <f>IF(明細!AF616="","",明細!AF616)</f>
        <v/>
      </c>
      <c r="AG622" s="186" t="str">
        <f>IF(明細!AG616="","",明細!AG616)</f>
        <v/>
      </c>
      <c r="AH622" s="186" t="str">
        <f>IF(明細!AH616="","",明細!AH616)</f>
        <v/>
      </c>
      <c r="AI622" s="187" t="str">
        <f>IF(明細!AI616="","",明細!AI616)</f>
        <v/>
      </c>
      <c r="AJ622" s="296" t="str">
        <f>IF(明細!AJ616="","",明細!AJ616)</f>
        <v/>
      </c>
      <c r="AK622" s="297" t="str">
        <f>IF(明細!AK616="","",明細!AK616)</f>
        <v/>
      </c>
      <c r="AL622" s="298" t="str">
        <f>IF(明細!AL616="","",明細!AL616)</f>
        <v/>
      </c>
      <c r="AM622" s="299" t="str">
        <f>IF(明細!AM616="","",明細!AM616)</f>
        <v/>
      </c>
      <c r="AN622" s="300" t="str">
        <f>IF(明細!AN616="","",明細!AN616)</f>
        <v/>
      </c>
      <c r="AO622" s="300" t="str">
        <f>IF(明細!AO616="","",明細!AO616)</f>
        <v/>
      </c>
      <c r="AP622" s="300" t="str">
        <f>IF(明細!AP616="","",明細!AP616)</f>
        <v/>
      </c>
      <c r="AQ622" s="301" t="str">
        <f>IF(明細!AQ616="","",明細!AQ616)</f>
        <v/>
      </c>
      <c r="AR622" s="302" t="str">
        <f>IF(明細!AR616="","",明細!AR616)</f>
        <v/>
      </c>
      <c r="AU622" s="360"/>
      <c r="AV622" s="368"/>
      <c r="AW622" s="446" t="str">
        <f>IF(明細!AV616="","",明細!AV616)</f>
        <v/>
      </c>
      <c r="AX622" s="419" t="str">
        <f>IF(明細!AT616="","",明細!AT616)</f>
        <v/>
      </c>
      <c r="AY622" s="280" t="str">
        <f>IF($AX622="","",VLOOKUP($AX622,リスト!$CL:$CM,2,FALSE))</f>
        <v/>
      </c>
      <c r="AZ622" s="3"/>
      <c r="BA622" s="280" t="str">
        <f>IF(BB622="","",VLOOKUP(BB622,リスト!$K:$L,2,FALSE))</f>
        <v/>
      </c>
      <c r="BB622" s="3"/>
      <c r="BC622" s="3"/>
      <c r="BD622" s="87"/>
      <c r="BE622" s="280" t="str">
        <f>IF(BF622="","",VLOOKUP(BF622,リスト!$I:$J,2,FALSE))</f>
        <v/>
      </c>
      <c r="BF622" s="3"/>
      <c r="BG622" s="280" t="str">
        <f>IF(BH622="","",VLOOKUP(BH622,リスト!$M:$N,2,FALSE))</f>
        <v/>
      </c>
      <c r="BH622" s="282"/>
      <c r="BI622" s="280" t="str">
        <f>IF(BJ622="","",VLOOKUP(BJ622,リスト!$O:$P,2,FALSE))</f>
        <v/>
      </c>
      <c r="BJ622" s="24"/>
      <c r="BM622" s="451" t="str">
        <f>IF(明細!AV616="","",明細!AV616)</f>
        <v/>
      </c>
      <c r="BN622" s="453" t="str">
        <f>IF(明細!AT616="","",明細!AT616)</f>
        <v/>
      </c>
      <c r="BO622" s="280" t="str">
        <f>IF($BN622="","",VLOOKUP($BN622,リスト!$CL:$CM,2,FALSE))</f>
        <v/>
      </c>
      <c r="BP622" s="280" t="str">
        <f>IF(BQ622="","",VLOOKUP(BQ622,リスト!$K$5:$L$7,2,FALSE))</f>
        <v/>
      </c>
      <c r="BQ622" s="13"/>
      <c r="BR622" s="13"/>
      <c r="BS622" s="47"/>
      <c r="BT622" s="280" t="str">
        <f>IF(BU622="","",VLOOKUP(BU622,リスト!I613:J631,2,FALSE))</f>
        <v/>
      </c>
      <c r="BU622" s="13"/>
      <c r="BV622" s="13"/>
      <c r="BW622" s="282"/>
      <c r="BX622" s="282"/>
      <c r="BY622" s="280" t="str">
        <f>IF(BZ622="","",VLOOKUP(BZ622,リスト!$S$5:$T$6,2,FALSE))</f>
        <v/>
      </c>
      <c r="BZ622" s="3"/>
      <c r="CA622" s="3"/>
      <c r="CB622" s="81"/>
      <c r="CC622" s="280" t="str">
        <f t="shared" si="84"/>
        <v/>
      </c>
      <c r="CD622" s="83"/>
      <c r="CE622" s="83"/>
      <c r="CF622" s="83"/>
      <c r="CG622" s="83"/>
      <c r="CH622" s="282" t="str">
        <f t="shared" si="85"/>
        <v/>
      </c>
      <c r="CI622" s="83"/>
      <c r="CJ622" s="280" t="str">
        <f t="shared" si="86"/>
        <v/>
      </c>
      <c r="CK622" s="87"/>
      <c r="CL622" s="78"/>
      <c r="CM622" s="83"/>
      <c r="CN622" s="83"/>
      <c r="CO622" s="83"/>
      <c r="CP622" s="280" t="str">
        <f t="shared" si="91"/>
        <v/>
      </c>
      <c r="CQ622" s="81"/>
      <c r="CR622" s="280" t="str">
        <f t="shared" si="92"/>
        <v/>
      </c>
      <c r="CS622" s="3"/>
      <c r="CT622" s="3"/>
      <c r="CU622" s="280" t="str">
        <f>IF(CV622="","",VLOOKUP(CV622,リスト!$V$5:$W$6,2,FALSE))</f>
        <v/>
      </c>
      <c r="CV622" s="3"/>
      <c r="CW622" s="280" t="str">
        <f>IF(CX622="","",VLOOKUP(CX622,リスト!$X$5:$Y$6,2,FALSE))</f>
        <v/>
      </c>
      <c r="CX622" s="3"/>
      <c r="CY622" s="77"/>
      <c r="CZ622" s="77"/>
      <c r="DA622" s="75"/>
      <c r="DB622" s="75"/>
      <c r="DC622" s="75"/>
      <c r="DD622" s="75"/>
      <c r="DE622" s="280" t="str">
        <f>IF(DF622="","",VLOOKUP(DF622,リスト!$Z$5:$AA$10,2,FALSE))</f>
        <v/>
      </c>
      <c r="DF622" s="3"/>
      <c r="DG622" s="280" t="str">
        <f>IF(DH622="","",VLOOKUP(DH622,リスト!$AB$5:$AC$12,2,FALSE))</f>
        <v/>
      </c>
      <c r="DH622" s="63"/>
      <c r="DI622" s="280" t="str">
        <f>IF(DJ622="","",VLOOKUP(DJ622,リスト!$AD$5:$AE$7,2,FALSE))</f>
        <v/>
      </c>
      <c r="DJ622" s="3"/>
      <c r="DK622" s="280" t="str">
        <f>IF(DL622="","",VLOOKUP(DL622,リスト!$AF$5:$AG$10,2,FALSE))</f>
        <v/>
      </c>
      <c r="DL622" s="3"/>
      <c r="DM622" s="280" t="str">
        <f>IF(DN622="","",VLOOKUP(DN622,リスト!$AH$5:$AI$6,2,FALSE))</f>
        <v/>
      </c>
      <c r="DN622" s="3"/>
      <c r="DO622" s="280" t="str">
        <f>IF(DP622="","",VLOOKUP(DP622,リスト!$AJ$5:$AK$6,2,FALSE))</f>
        <v/>
      </c>
      <c r="DP622" s="3"/>
      <c r="DQ622" s="280" t="str">
        <f>IF(DR622="","",VLOOKUP(DR622,リスト!$AL$5:$AM$7,2,FALSE))</f>
        <v/>
      </c>
      <c r="DR622" s="3"/>
      <c r="DS622" s="13"/>
      <c r="DT622" s="85"/>
      <c r="DU622" s="85"/>
      <c r="DV622" s="281" t="str">
        <f>IF(DW622="","",VLOOKUP(DW622,リスト!$AN$5:$AO$6,2,FALSE))</f>
        <v/>
      </c>
      <c r="DW622" s="13"/>
      <c r="DX622" s="341"/>
      <c r="DY622" s="345"/>
      <c r="DZ622" s="341"/>
      <c r="EA622" s="345"/>
      <c r="EB622" s="280" t="str">
        <f>IF(EC622="","",VLOOKUP(EC622,リスト!$AW$5:$AX$8,2,FALSE))</f>
        <v/>
      </c>
      <c r="EC622" s="3"/>
      <c r="ED622" s="85"/>
      <c r="EE622" s="280" t="str">
        <f>IF(EF622="","",VLOOKUP(EF622,リスト!$AY$5:$AZ$10,2,FALSE))</f>
        <v/>
      </c>
      <c r="EF622" s="3"/>
      <c r="EG622" s="280" t="str">
        <f>IF(EH622="","",VLOOKUP(EH622,リスト!$BA$5:$BB$10,2,FALSE))</f>
        <v/>
      </c>
      <c r="EH622" s="3"/>
      <c r="EI622" s="280" t="str">
        <f>IF(EJ622="","",VLOOKUP(EJ622,リスト!$BC$5:$BD$10,2,FALSE))</f>
        <v/>
      </c>
      <c r="EJ622" s="3"/>
      <c r="EK622" s="280" t="str">
        <f>IF(EL622="","",VLOOKUP(EL622,リスト!$BE$5:$BF$10,2,FALSE))</f>
        <v/>
      </c>
      <c r="EL622" s="3"/>
      <c r="EM622" s="78"/>
      <c r="EN622" s="73"/>
      <c r="EO622" s="73"/>
      <c r="EP622" s="13"/>
      <c r="EQ622" s="13"/>
      <c r="ER622" s="280" t="str">
        <f>IF(ES622="","",VLOOKUP(ES622,リスト!$BG$5:$BH$10,2,FALSE))</f>
        <v/>
      </c>
      <c r="ES622" s="13"/>
      <c r="ET622" s="13"/>
      <c r="EU622" s="13"/>
      <c r="EV622" s="13"/>
      <c r="EW622" s="13"/>
      <c r="EX622" s="81"/>
      <c r="EY622" s="81"/>
      <c r="EZ622" s="26"/>
      <c r="FA622" s="281" t="str">
        <f>IF($EZ622="","",INDEX(リスト!$BI$5:$BJ$40,MATCH($EZ622,リスト!$BJ$5:$BJ$40,0),1))</f>
        <v/>
      </c>
      <c r="FB622" s="280" t="str">
        <f>IF(FC622="","",VLOOKUP(FC622,リスト!$BK:$BL,2,FALSE))</f>
        <v/>
      </c>
      <c r="FC622" s="13"/>
      <c r="FD622" s="331"/>
      <c r="FE622" s="3"/>
      <c r="FF622" s="280" t="str">
        <f>IF(FG622="","",VLOOKUP(FG622,リスト!$BO$5:$BP$6,2,FALSE))</f>
        <v/>
      </c>
      <c r="FG622" s="3"/>
      <c r="FH622" s="280" t="str">
        <f>IF(FI622="","",VLOOKUP(FI622,リスト!$BQ$5:$BR$8,2,FALSE))</f>
        <v/>
      </c>
      <c r="FI622" s="3"/>
      <c r="FJ622" s="282"/>
      <c r="FK622" s="280" t="str">
        <f>IF(FL622="","",VLOOKUP(FL622,リスト!$BS$5:$BT$6,2,FALSE))</f>
        <v/>
      </c>
      <c r="FL622" s="63"/>
      <c r="FM622" s="13"/>
      <c r="FN622" s="13"/>
      <c r="FO622" s="13"/>
      <c r="FP622" s="283" t="str">
        <f t="shared" si="87"/>
        <v/>
      </c>
      <c r="FQ622" s="283" t="str">
        <f t="shared" si="87"/>
        <v/>
      </c>
      <c r="FR622" s="13"/>
      <c r="FS622" s="85"/>
      <c r="FT622" s="85"/>
      <c r="FU622" s="281" t="str">
        <f t="shared" si="88"/>
        <v/>
      </c>
      <c r="FV622" s="280" t="str">
        <f>IF(FW622="","",VLOOKUP(FW622,リスト!$BV$5:$BW$10,2,FALSE))</f>
        <v/>
      </c>
      <c r="FW622" s="26"/>
      <c r="FX622" s="282" t="str">
        <f t="shared" si="89"/>
        <v/>
      </c>
      <c r="FY622" s="280" t="str">
        <f>IF(FZ622="","",VLOOKUP(FZ622,リスト!$BX$5:$BY$6,2,FALSE))</f>
        <v/>
      </c>
      <c r="FZ622" s="3"/>
      <c r="GA622" s="280" t="str">
        <f>IF(GB622="","",VLOOKUP(GB622,リスト!$BZ$5:$CA$6,2,FALSE))</f>
        <v/>
      </c>
      <c r="GB622" s="13"/>
      <c r="GC622" s="281" t="str">
        <f>IF(GD622="","",VLOOKUP(GD622,リスト!$CB$5:$CC$6,2,FALSE))</f>
        <v/>
      </c>
      <c r="GD622" s="13"/>
      <c r="GE622" s="13"/>
      <c r="GF622" s="13"/>
      <c r="GG622" s="75"/>
      <c r="GH622" s="281" t="str">
        <f t="shared" si="90"/>
        <v/>
      </c>
      <c r="GI622" s="128"/>
      <c r="GJ622" s="281" t="str">
        <f>IF(GK622="","",VLOOKUP(GK622,リスト!$CD$5:$CE$6,2,FALSE))</f>
        <v/>
      </c>
      <c r="GK622" s="13"/>
      <c r="GL622" s="281" t="str">
        <f>IF(GM622="","",VLOOKUP(GM622,リスト!$CF$5:$CG$5,2,FALSE))</f>
        <v/>
      </c>
      <c r="GM622" s="26"/>
      <c r="GN622" s="280" t="str">
        <f>IF(GO622="","",VLOOKUP(GO622,リスト!$CH$5:$CI$5,2,FALSE))</f>
        <v/>
      </c>
      <c r="GO622" s="284"/>
      <c r="GP622" s="284"/>
      <c r="GQ622" s="284"/>
      <c r="GR622" s="284"/>
      <c r="GS622" s="284"/>
      <c r="GT622" s="284"/>
      <c r="GU622" s="284"/>
      <c r="GV622" s="284"/>
      <c r="GW622" s="284"/>
      <c r="GX622" s="285"/>
    </row>
    <row r="623" spans="2:206" s="177" customFormat="1" ht="24.75" hidden="1" customHeight="1" outlineLevel="1">
      <c r="B623" s="286" t="str">
        <f>IF(明細!B617="","",明細!B617)</f>
        <v/>
      </c>
      <c r="C623" s="287" t="str">
        <f>IF(明細!C617="","",明細!C617)</f>
        <v/>
      </c>
      <c r="D623" s="265" t="str">
        <f>IF(明細!D617="","",明細!D617)</f>
        <v/>
      </c>
      <c r="E623" s="265" t="str">
        <f>IF(明細!E617="","",明細!E617)</f>
        <v/>
      </c>
      <c r="F623" s="265" t="str">
        <f>IF(明細!F617="","",明細!F617)</f>
        <v/>
      </c>
      <c r="G623" s="265" t="str">
        <f>IF(明細!G617="","",明細!G617)</f>
        <v/>
      </c>
      <c r="H623" s="265" t="str">
        <f>IF(明細!H617="","",明細!H617)</f>
        <v/>
      </c>
      <c r="I623" s="265" t="str">
        <f>IF(明細!I617="","",明細!I617)</f>
        <v/>
      </c>
      <c r="J623" s="265" t="str">
        <f>IF(明細!J617="","",明細!J617)</f>
        <v/>
      </c>
      <c r="K623" s="265" t="str">
        <f>IF(明細!K617="","",明細!K617)</f>
        <v/>
      </c>
      <c r="L623" s="265" t="str">
        <f>IF(明細!L617="","",明細!L617)</f>
        <v/>
      </c>
      <c r="M623" s="265" t="str">
        <f>IF(明細!M617="","",明細!M617)</f>
        <v/>
      </c>
      <c r="N623" s="265" t="str">
        <f>IF(明細!N617="","",明細!N617)</f>
        <v/>
      </c>
      <c r="O623" s="265" t="str">
        <f>IF(明細!O617="","",明細!O617)</f>
        <v/>
      </c>
      <c r="P623" s="265" t="str">
        <f>IF(明細!P617="","",明細!P617)</f>
        <v/>
      </c>
      <c r="Q623" s="265" t="str">
        <f>IF(明細!Q617="","",明細!Q617)</f>
        <v/>
      </c>
      <c r="R623" s="289" t="str">
        <f>IF(明細!R617="","",明細!R617)</f>
        <v/>
      </c>
      <c r="S623" s="291" t="str">
        <f>IF(明細!S617="","",明細!S617)</f>
        <v/>
      </c>
      <c r="T623" s="291" t="str">
        <f>IF(明細!T617="","",明細!T617)</f>
        <v/>
      </c>
      <c r="U623" s="291" t="str">
        <f>IF(明細!U617="","",明細!U617)</f>
        <v/>
      </c>
      <c r="V623" s="292" t="str">
        <f>IF(明細!V617="","",明細!V617)</f>
        <v>個</v>
      </c>
      <c r="W623" s="292" t="str">
        <f>IF(明細!W617="","",明細!W617)</f>
        <v/>
      </c>
      <c r="X623" s="293" t="str">
        <f>IF(明細!X617="","",明細!X617)</f>
        <v/>
      </c>
      <c r="Y623" s="134" t="str">
        <f>IF(明細!Y617="","",明細!Y617)</f>
        <v/>
      </c>
      <c r="Z623" s="135" t="str">
        <f>IF(明細!Z617="","",明細!Z617)</f>
        <v/>
      </c>
      <c r="AA623" s="134" t="str">
        <f>IF(明細!AA617="","",明細!AA617)</f>
        <v/>
      </c>
      <c r="AB623" s="303" t="str">
        <f>IF(明細!AB617="","",明細!AB617)</f>
        <v/>
      </c>
      <c r="AC623" s="134" t="str">
        <f>IF(明細!AC617="","",明細!AC617)</f>
        <v/>
      </c>
      <c r="AD623" s="183" t="str">
        <f>IF(明細!AD617="","",明細!AD617)</f>
        <v/>
      </c>
      <c r="AE623" s="184">
        <f>IF(明細!AE617="","",明細!AE617)</f>
        <v>0.1</v>
      </c>
      <c r="AF623" s="185" t="str">
        <f>IF(明細!AF617="","",明細!AF617)</f>
        <v/>
      </c>
      <c r="AG623" s="186" t="str">
        <f>IF(明細!AG617="","",明細!AG617)</f>
        <v/>
      </c>
      <c r="AH623" s="186" t="str">
        <f>IF(明細!AH617="","",明細!AH617)</f>
        <v/>
      </c>
      <c r="AI623" s="187" t="str">
        <f>IF(明細!AI617="","",明細!AI617)</f>
        <v/>
      </c>
      <c r="AJ623" s="296" t="str">
        <f>IF(明細!AJ617="","",明細!AJ617)</f>
        <v/>
      </c>
      <c r="AK623" s="297" t="str">
        <f>IF(明細!AK617="","",明細!AK617)</f>
        <v/>
      </c>
      <c r="AL623" s="298" t="str">
        <f>IF(明細!AL617="","",明細!AL617)</f>
        <v/>
      </c>
      <c r="AM623" s="299" t="str">
        <f>IF(明細!AM617="","",明細!AM617)</f>
        <v/>
      </c>
      <c r="AN623" s="300" t="str">
        <f>IF(明細!AN617="","",明細!AN617)</f>
        <v/>
      </c>
      <c r="AO623" s="300" t="str">
        <f>IF(明細!AO617="","",明細!AO617)</f>
        <v/>
      </c>
      <c r="AP623" s="300" t="str">
        <f>IF(明細!AP617="","",明細!AP617)</f>
        <v/>
      </c>
      <c r="AQ623" s="301" t="str">
        <f>IF(明細!AQ617="","",明細!AQ617)</f>
        <v/>
      </c>
      <c r="AR623" s="302" t="str">
        <f>IF(明細!AR617="","",明細!AR617)</f>
        <v/>
      </c>
      <c r="AU623" s="360"/>
      <c r="AV623" s="368"/>
      <c r="AW623" s="446" t="str">
        <f>IF(明細!AV617="","",明細!AV617)</f>
        <v/>
      </c>
      <c r="AX623" s="419" t="str">
        <f>IF(明細!AT617="","",明細!AT617)</f>
        <v/>
      </c>
      <c r="AY623" s="280" t="str">
        <f>IF($AX623="","",VLOOKUP($AX623,リスト!$CL:$CM,2,FALSE))</f>
        <v/>
      </c>
      <c r="AZ623" s="3"/>
      <c r="BA623" s="280" t="str">
        <f>IF(BB623="","",VLOOKUP(BB623,リスト!$K:$L,2,FALSE))</f>
        <v/>
      </c>
      <c r="BB623" s="3"/>
      <c r="BC623" s="3"/>
      <c r="BD623" s="87"/>
      <c r="BE623" s="280" t="str">
        <f>IF(BF623="","",VLOOKUP(BF623,リスト!$I:$J,2,FALSE))</f>
        <v/>
      </c>
      <c r="BF623" s="3"/>
      <c r="BG623" s="280" t="str">
        <f>IF(BH623="","",VLOOKUP(BH623,リスト!$M:$N,2,FALSE))</f>
        <v/>
      </c>
      <c r="BH623" s="282"/>
      <c r="BI623" s="280" t="str">
        <f>IF(BJ623="","",VLOOKUP(BJ623,リスト!$O:$P,2,FALSE))</f>
        <v/>
      </c>
      <c r="BJ623" s="24"/>
      <c r="BM623" s="451" t="str">
        <f>IF(明細!AV617="","",明細!AV617)</f>
        <v/>
      </c>
      <c r="BN623" s="453" t="str">
        <f>IF(明細!AT617="","",明細!AT617)</f>
        <v/>
      </c>
      <c r="BO623" s="280" t="str">
        <f>IF($BN623="","",VLOOKUP($BN623,リスト!$CL:$CM,2,FALSE))</f>
        <v/>
      </c>
      <c r="BP623" s="280" t="str">
        <f>IF(BQ623="","",VLOOKUP(BQ623,リスト!$K$5:$L$7,2,FALSE))</f>
        <v/>
      </c>
      <c r="BQ623" s="13"/>
      <c r="BR623" s="13"/>
      <c r="BS623" s="47"/>
      <c r="BT623" s="280" t="str">
        <f>IF(BU623="","",VLOOKUP(BU623,リスト!I614:J632,2,FALSE))</f>
        <v/>
      </c>
      <c r="BU623" s="13"/>
      <c r="BV623" s="13"/>
      <c r="BW623" s="282"/>
      <c r="BX623" s="282"/>
      <c r="BY623" s="280" t="str">
        <f>IF(BZ623="","",VLOOKUP(BZ623,リスト!$S$5:$T$6,2,FALSE))</f>
        <v/>
      </c>
      <c r="BZ623" s="3"/>
      <c r="CA623" s="3"/>
      <c r="CB623" s="81"/>
      <c r="CC623" s="280" t="str">
        <f t="shared" si="84"/>
        <v/>
      </c>
      <c r="CD623" s="83"/>
      <c r="CE623" s="83"/>
      <c r="CF623" s="83"/>
      <c r="CG623" s="83"/>
      <c r="CH623" s="282" t="str">
        <f t="shared" si="85"/>
        <v/>
      </c>
      <c r="CI623" s="83"/>
      <c r="CJ623" s="280" t="str">
        <f t="shared" si="86"/>
        <v/>
      </c>
      <c r="CK623" s="87"/>
      <c r="CL623" s="78"/>
      <c r="CM623" s="83"/>
      <c r="CN623" s="83"/>
      <c r="CO623" s="83"/>
      <c r="CP623" s="280" t="str">
        <f t="shared" si="91"/>
        <v/>
      </c>
      <c r="CQ623" s="81"/>
      <c r="CR623" s="280" t="str">
        <f t="shared" si="92"/>
        <v/>
      </c>
      <c r="CS623" s="3"/>
      <c r="CT623" s="3"/>
      <c r="CU623" s="280" t="str">
        <f>IF(CV623="","",VLOOKUP(CV623,リスト!$V$5:$W$6,2,FALSE))</f>
        <v/>
      </c>
      <c r="CV623" s="3"/>
      <c r="CW623" s="280" t="str">
        <f>IF(CX623="","",VLOOKUP(CX623,リスト!$X$5:$Y$6,2,FALSE))</f>
        <v/>
      </c>
      <c r="CX623" s="3"/>
      <c r="CY623" s="77"/>
      <c r="CZ623" s="77"/>
      <c r="DA623" s="75"/>
      <c r="DB623" s="75"/>
      <c r="DC623" s="75"/>
      <c r="DD623" s="75"/>
      <c r="DE623" s="280" t="str">
        <f>IF(DF623="","",VLOOKUP(DF623,リスト!$Z$5:$AA$10,2,FALSE))</f>
        <v/>
      </c>
      <c r="DF623" s="3"/>
      <c r="DG623" s="280" t="str">
        <f>IF(DH623="","",VLOOKUP(DH623,リスト!$AB$5:$AC$12,2,FALSE))</f>
        <v/>
      </c>
      <c r="DH623" s="63"/>
      <c r="DI623" s="280" t="str">
        <f>IF(DJ623="","",VLOOKUP(DJ623,リスト!$AD$5:$AE$7,2,FALSE))</f>
        <v/>
      </c>
      <c r="DJ623" s="3"/>
      <c r="DK623" s="280" t="str">
        <f>IF(DL623="","",VLOOKUP(DL623,リスト!$AF$5:$AG$10,2,FALSE))</f>
        <v/>
      </c>
      <c r="DL623" s="3"/>
      <c r="DM623" s="280" t="str">
        <f>IF(DN623="","",VLOOKUP(DN623,リスト!$AH$5:$AI$6,2,FALSE))</f>
        <v/>
      </c>
      <c r="DN623" s="3"/>
      <c r="DO623" s="280" t="str">
        <f>IF(DP623="","",VLOOKUP(DP623,リスト!$AJ$5:$AK$6,2,FALSE))</f>
        <v/>
      </c>
      <c r="DP623" s="3"/>
      <c r="DQ623" s="280" t="str">
        <f>IF(DR623="","",VLOOKUP(DR623,リスト!$AL$5:$AM$7,2,FALSE))</f>
        <v/>
      </c>
      <c r="DR623" s="3"/>
      <c r="DS623" s="13"/>
      <c r="DT623" s="85"/>
      <c r="DU623" s="85"/>
      <c r="DV623" s="281" t="str">
        <f>IF(DW623="","",VLOOKUP(DW623,リスト!$AN$5:$AO$6,2,FALSE))</f>
        <v/>
      </c>
      <c r="DW623" s="13"/>
      <c r="DX623" s="341"/>
      <c r="DY623" s="345"/>
      <c r="DZ623" s="341"/>
      <c r="EA623" s="345"/>
      <c r="EB623" s="280" t="str">
        <f>IF(EC623="","",VLOOKUP(EC623,リスト!$AW$5:$AX$8,2,FALSE))</f>
        <v/>
      </c>
      <c r="EC623" s="3"/>
      <c r="ED623" s="85"/>
      <c r="EE623" s="280" t="str">
        <f>IF(EF623="","",VLOOKUP(EF623,リスト!$AY$5:$AZ$10,2,FALSE))</f>
        <v/>
      </c>
      <c r="EF623" s="3"/>
      <c r="EG623" s="280" t="str">
        <f>IF(EH623="","",VLOOKUP(EH623,リスト!$BA$5:$BB$10,2,FALSE))</f>
        <v/>
      </c>
      <c r="EH623" s="3"/>
      <c r="EI623" s="280" t="str">
        <f>IF(EJ623="","",VLOOKUP(EJ623,リスト!$BC$5:$BD$10,2,FALSE))</f>
        <v/>
      </c>
      <c r="EJ623" s="3"/>
      <c r="EK623" s="280" t="str">
        <f>IF(EL623="","",VLOOKUP(EL623,リスト!$BE$5:$BF$10,2,FALSE))</f>
        <v/>
      </c>
      <c r="EL623" s="3"/>
      <c r="EM623" s="78"/>
      <c r="EN623" s="73"/>
      <c r="EO623" s="73"/>
      <c r="EP623" s="13"/>
      <c r="EQ623" s="13"/>
      <c r="ER623" s="280" t="str">
        <f>IF(ES623="","",VLOOKUP(ES623,リスト!$BG$5:$BH$10,2,FALSE))</f>
        <v/>
      </c>
      <c r="ES623" s="13"/>
      <c r="ET623" s="13"/>
      <c r="EU623" s="13"/>
      <c r="EV623" s="13"/>
      <c r="EW623" s="13"/>
      <c r="EX623" s="81"/>
      <c r="EY623" s="81"/>
      <c r="EZ623" s="26"/>
      <c r="FA623" s="281" t="str">
        <f>IF($EZ623="","",INDEX(リスト!$BI$5:$BJ$40,MATCH($EZ623,リスト!$BJ$5:$BJ$40,0),1))</f>
        <v/>
      </c>
      <c r="FB623" s="280" t="str">
        <f>IF(FC623="","",VLOOKUP(FC623,リスト!$BK:$BL,2,FALSE))</f>
        <v/>
      </c>
      <c r="FC623" s="13"/>
      <c r="FD623" s="331"/>
      <c r="FE623" s="3"/>
      <c r="FF623" s="280" t="str">
        <f>IF(FG623="","",VLOOKUP(FG623,リスト!$BO$5:$BP$6,2,FALSE))</f>
        <v/>
      </c>
      <c r="FG623" s="3"/>
      <c r="FH623" s="280" t="str">
        <f>IF(FI623="","",VLOOKUP(FI623,リスト!$BQ$5:$BR$8,2,FALSE))</f>
        <v/>
      </c>
      <c r="FI623" s="3"/>
      <c r="FJ623" s="282"/>
      <c r="FK623" s="280" t="str">
        <f>IF(FL623="","",VLOOKUP(FL623,リスト!$BS$5:$BT$6,2,FALSE))</f>
        <v/>
      </c>
      <c r="FL623" s="63"/>
      <c r="FM623" s="13"/>
      <c r="FN623" s="13"/>
      <c r="FO623" s="13"/>
      <c r="FP623" s="283" t="str">
        <f t="shared" si="87"/>
        <v/>
      </c>
      <c r="FQ623" s="283" t="str">
        <f t="shared" si="87"/>
        <v/>
      </c>
      <c r="FR623" s="13"/>
      <c r="FS623" s="85"/>
      <c r="FT623" s="85"/>
      <c r="FU623" s="281" t="str">
        <f t="shared" si="88"/>
        <v/>
      </c>
      <c r="FV623" s="280" t="str">
        <f>IF(FW623="","",VLOOKUP(FW623,リスト!$BV$5:$BW$10,2,FALSE))</f>
        <v/>
      </c>
      <c r="FW623" s="26"/>
      <c r="FX623" s="282" t="str">
        <f t="shared" si="89"/>
        <v/>
      </c>
      <c r="FY623" s="280" t="str">
        <f>IF(FZ623="","",VLOOKUP(FZ623,リスト!$BX$5:$BY$6,2,FALSE))</f>
        <v/>
      </c>
      <c r="FZ623" s="3"/>
      <c r="GA623" s="280" t="str">
        <f>IF(GB623="","",VLOOKUP(GB623,リスト!$BZ$5:$CA$6,2,FALSE))</f>
        <v/>
      </c>
      <c r="GB623" s="13"/>
      <c r="GC623" s="281" t="str">
        <f>IF(GD623="","",VLOOKUP(GD623,リスト!$CB$5:$CC$6,2,FALSE))</f>
        <v/>
      </c>
      <c r="GD623" s="13"/>
      <c r="GE623" s="13"/>
      <c r="GF623" s="13"/>
      <c r="GG623" s="75"/>
      <c r="GH623" s="281" t="str">
        <f t="shared" si="90"/>
        <v/>
      </c>
      <c r="GI623" s="128"/>
      <c r="GJ623" s="281" t="str">
        <f>IF(GK623="","",VLOOKUP(GK623,リスト!$CD$5:$CE$6,2,FALSE))</f>
        <v/>
      </c>
      <c r="GK623" s="13"/>
      <c r="GL623" s="281" t="str">
        <f>IF(GM623="","",VLOOKUP(GM623,リスト!$CF$5:$CG$5,2,FALSE))</f>
        <v/>
      </c>
      <c r="GM623" s="26"/>
      <c r="GN623" s="280" t="str">
        <f>IF(GO623="","",VLOOKUP(GO623,リスト!$CH$5:$CI$5,2,FALSE))</f>
        <v/>
      </c>
      <c r="GO623" s="284"/>
      <c r="GP623" s="284"/>
      <c r="GQ623" s="284"/>
      <c r="GR623" s="284"/>
      <c r="GS623" s="284"/>
      <c r="GT623" s="284"/>
      <c r="GU623" s="284"/>
      <c r="GV623" s="284"/>
      <c r="GW623" s="284"/>
      <c r="GX623" s="285"/>
    </row>
    <row r="624" spans="2:206" s="177" customFormat="1" ht="24.75" hidden="1" customHeight="1" outlineLevel="1">
      <c r="B624" s="286" t="str">
        <f>IF(明細!B618="","",明細!B618)</f>
        <v/>
      </c>
      <c r="C624" s="287" t="str">
        <f>IF(明細!C618="","",明細!C618)</f>
        <v/>
      </c>
      <c r="D624" s="265" t="str">
        <f>IF(明細!D618="","",明細!D618)</f>
        <v/>
      </c>
      <c r="E624" s="265" t="str">
        <f>IF(明細!E618="","",明細!E618)</f>
        <v/>
      </c>
      <c r="F624" s="265" t="str">
        <f>IF(明細!F618="","",明細!F618)</f>
        <v/>
      </c>
      <c r="G624" s="265" t="str">
        <f>IF(明細!G618="","",明細!G618)</f>
        <v/>
      </c>
      <c r="H624" s="265" t="str">
        <f>IF(明細!H618="","",明細!H618)</f>
        <v/>
      </c>
      <c r="I624" s="265" t="str">
        <f>IF(明細!I618="","",明細!I618)</f>
        <v/>
      </c>
      <c r="J624" s="265" t="str">
        <f>IF(明細!J618="","",明細!J618)</f>
        <v/>
      </c>
      <c r="K624" s="265" t="str">
        <f>IF(明細!K618="","",明細!K618)</f>
        <v/>
      </c>
      <c r="L624" s="265" t="str">
        <f>IF(明細!L618="","",明細!L618)</f>
        <v/>
      </c>
      <c r="M624" s="265" t="str">
        <f>IF(明細!M618="","",明細!M618)</f>
        <v/>
      </c>
      <c r="N624" s="265" t="str">
        <f>IF(明細!N618="","",明細!N618)</f>
        <v/>
      </c>
      <c r="O624" s="265" t="str">
        <f>IF(明細!O618="","",明細!O618)</f>
        <v/>
      </c>
      <c r="P624" s="265" t="str">
        <f>IF(明細!P618="","",明細!P618)</f>
        <v/>
      </c>
      <c r="Q624" s="265" t="str">
        <f>IF(明細!Q618="","",明細!Q618)</f>
        <v/>
      </c>
      <c r="R624" s="289" t="str">
        <f>IF(明細!R618="","",明細!R618)</f>
        <v/>
      </c>
      <c r="S624" s="291" t="str">
        <f>IF(明細!S618="","",明細!S618)</f>
        <v/>
      </c>
      <c r="T624" s="291" t="str">
        <f>IF(明細!T618="","",明細!T618)</f>
        <v/>
      </c>
      <c r="U624" s="291" t="str">
        <f>IF(明細!U618="","",明細!U618)</f>
        <v/>
      </c>
      <c r="V624" s="292" t="str">
        <f>IF(明細!V618="","",明細!V618)</f>
        <v>個</v>
      </c>
      <c r="W624" s="292" t="str">
        <f>IF(明細!W618="","",明細!W618)</f>
        <v/>
      </c>
      <c r="X624" s="293" t="str">
        <f>IF(明細!X618="","",明細!X618)</f>
        <v/>
      </c>
      <c r="Y624" s="134" t="str">
        <f>IF(明細!Y618="","",明細!Y618)</f>
        <v/>
      </c>
      <c r="Z624" s="135" t="str">
        <f>IF(明細!Z618="","",明細!Z618)</f>
        <v/>
      </c>
      <c r="AA624" s="134" t="str">
        <f>IF(明細!AA618="","",明細!AA618)</f>
        <v/>
      </c>
      <c r="AB624" s="303" t="str">
        <f>IF(明細!AB618="","",明細!AB618)</f>
        <v/>
      </c>
      <c r="AC624" s="134" t="str">
        <f>IF(明細!AC618="","",明細!AC618)</f>
        <v/>
      </c>
      <c r="AD624" s="183" t="str">
        <f>IF(明細!AD618="","",明細!AD618)</f>
        <v/>
      </c>
      <c r="AE624" s="184">
        <f>IF(明細!AE618="","",明細!AE618)</f>
        <v>0.1</v>
      </c>
      <c r="AF624" s="185" t="str">
        <f>IF(明細!AF618="","",明細!AF618)</f>
        <v/>
      </c>
      <c r="AG624" s="186" t="str">
        <f>IF(明細!AG618="","",明細!AG618)</f>
        <v/>
      </c>
      <c r="AH624" s="186" t="str">
        <f>IF(明細!AH618="","",明細!AH618)</f>
        <v/>
      </c>
      <c r="AI624" s="187" t="str">
        <f>IF(明細!AI618="","",明細!AI618)</f>
        <v/>
      </c>
      <c r="AJ624" s="296" t="str">
        <f>IF(明細!AJ618="","",明細!AJ618)</f>
        <v/>
      </c>
      <c r="AK624" s="297" t="str">
        <f>IF(明細!AK618="","",明細!AK618)</f>
        <v/>
      </c>
      <c r="AL624" s="298" t="str">
        <f>IF(明細!AL618="","",明細!AL618)</f>
        <v/>
      </c>
      <c r="AM624" s="299" t="str">
        <f>IF(明細!AM618="","",明細!AM618)</f>
        <v/>
      </c>
      <c r="AN624" s="300" t="str">
        <f>IF(明細!AN618="","",明細!AN618)</f>
        <v/>
      </c>
      <c r="AO624" s="300" t="str">
        <f>IF(明細!AO618="","",明細!AO618)</f>
        <v/>
      </c>
      <c r="AP624" s="300" t="str">
        <f>IF(明細!AP618="","",明細!AP618)</f>
        <v/>
      </c>
      <c r="AQ624" s="301" t="str">
        <f>IF(明細!AQ618="","",明細!AQ618)</f>
        <v/>
      </c>
      <c r="AR624" s="302" t="str">
        <f>IF(明細!AR618="","",明細!AR618)</f>
        <v/>
      </c>
      <c r="AU624" s="360"/>
      <c r="AV624" s="368"/>
      <c r="AW624" s="446" t="str">
        <f>IF(明細!AV618="","",明細!AV618)</f>
        <v/>
      </c>
      <c r="AX624" s="419" t="str">
        <f>IF(明細!AT618="","",明細!AT618)</f>
        <v/>
      </c>
      <c r="AY624" s="280" t="str">
        <f>IF($AX624="","",VLOOKUP($AX624,リスト!$CL:$CM,2,FALSE))</f>
        <v/>
      </c>
      <c r="AZ624" s="3"/>
      <c r="BA624" s="280" t="str">
        <f>IF(BB624="","",VLOOKUP(BB624,リスト!$K:$L,2,FALSE))</f>
        <v/>
      </c>
      <c r="BB624" s="3"/>
      <c r="BC624" s="3"/>
      <c r="BD624" s="87"/>
      <c r="BE624" s="280" t="str">
        <f>IF(BF624="","",VLOOKUP(BF624,リスト!$I:$J,2,FALSE))</f>
        <v/>
      </c>
      <c r="BF624" s="3"/>
      <c r="BG624" s="280" t="str">
        <f>IF(BH624="","",VLOOKUP(BH624,リスト!$M:$N,2,FALSE))</f>
        <v/>
      </c>
      <c r="BH624" s="282"/>
      <c r="BI624" s="280" t="str">
        <f>IF(BJ624="","",VLOOKUP(BJ624,リスト!$O:$P,2,FALSE))</f>
        <v/>
      </c>
      <c r="BJ624" s="24"/>
      <c r="BM624" s="451" t="str">
        <f>IF(明細!AV618="","",明細!AV618)</f>
        <v/>
      </c>
      <c r="BN624" s="453" t="str">
        <f>IF(明細!AT618="","",明細!AT618)</f>
        <v/>
      </c>
      <c r="BO624" s="280" t="str">
        <f>IF($BN624="","",VLOOKUP($BN624,リスト!$CL:$CM,2,FALSE))</f>
        <v/>
      </c>
      <c r="BP624" s="280" t="str">
        <f>IF(BQ624="","",VLOOKUP(BQ624,リスト!$K$5:$L$7,2,FALSE))</f>
        <v/>
      </c>
      <c r="BQ624" s="13"/>
      <c r="BR624" s="13"/>
      <c r="BS624" s="47"/>
      <c r="BT624" s="280" t="str">
        <f>IF(BU624="","",VLOOKUP(BU624,リスト!I615:J633,2,FALSE))</f>
        <v/>
      </c>
      <c r="BU624" s="13"/>
      <c r="BV624" s="13"/>
      <c r="BW624" s="282"/>
      <c r="BX624" s="282"/>
      <c r="BY624" s="280" t="str">
        <f>IF(BZ624="","",VLOOKUP(BZ624,リスト!$S$5:$T$6,2,FALSE))</f>
        <v/>
      </c>
      <c r="BZ624" s="3"/>
      <c r="CA624" s="3"/>
      <c r="CB624" s="81"/>
      <c r="CC624" s="280" t="str">
        <f t="shared" si="84"/>
        <v/>
      </c>
      <c r="CD624" s="83"/>
      <c r="CE624" s="83"/>
      <c r="CF624" s="83"/>
      <c r="CG624" s="83"/>
      <c r="CH624" s="282" t="str">
        <f t="shared" si="85"/>
        <v/>
      </c>
      <c r="CI624" s="83"/>
      <c r="CJ624" s="280" t="str">
        <f t="shared" si="86"/>
        <v/>
      </c>
      <c r="CK624" s="87"/>
      <c r="CL624" s="78"/>
      <c r="CM624" s="83"/>
      <c r="CN624" s="83"/>
      <c r="CO624" s="83"/>
      <c r="CP624" s="280" t="str">
        <f t="shared" si="91"/>
        <v/>
      </c>
      <c r="CQ624" s="81"/>
      <c r="CR624" s="280" t="str">
        <f t="shared" si="92"/>
        <v/>
      </c>
      <c r="CS624" s="3"/>
      <c r="CT624" s="3"/>
      <c r="CU624" s="280" t="str">
        <f>IF(CV624="","",VLOOKUP(CV624,リスト!$V$5:$W$6,2,FALSE))</f>
        <v/>
      </c>
      <c r="CV624" s="3"/>
      <c r="CW624" s="280" t="str">
        <f>IF(CX624="","",VLOOKUP(CX624,リスト!$X$5:$Y$6,2,FALSE))</f>
        <v/>
      </c>
      <c r="CX624" s="3"/>
      <c r="CY624" s="77"/>
      <c r="CZ624" s="77"/>
      <c r="DA624" s="75"/>
      <c r="DB624" s="75"/>
      <c r="DC624" s="75"/>
      <c r="DD624" s="75"/>
      <c r="DE624" s="280" t="str">
        <f>IF(DF624="","",VLOOKUP(DF624,リスト!$Z$5:$AA$10,2,FALSE))</f>
        <v/>
      </c>
      <c r="DF624" s="3"/>
      <c r="DG624" s="280" t="str">
        <f>IF(DH624="","",VLOOKUP(DH624,リスト!$AB$5:$AC$12,2,FALSE))</f>
        <v/>
      </c>
      <c r="DH624" s="63"/>
      <c r="DI624" s="280" t="str">
        <f>IF(DJ624="","",VLOOKUP(DJ624,リスト!$AD$5:$AE$7,2,FALSE))</f>
        <v/>
      </c>
      <c r="DJ624" s="3"/>
      <c r="DK624" s="280" t="str">
        <f>IF(DL624="","",VLOOKUP(DL624,リスト!$AF$5:$AG$10,2,FALSE))</f>
        <v/>
      </c>
      <c r="DL624" s="3"/>
      <c r="DM624" s="280" t="str">
        <f>IF(DN624="","",VLOOKUP(DN624,リスト!$AH$5:$AI$6,2,FALSE))</f>
        <v/>
      </c>
      <c r="DN624" s="3"/>
      <c r="DO624" s="280" t="str">
        <f>IF(DP624="","",VLOOKUP(DP624,リスト!$AJ$5:$AK$6,2,FALSE))</f>
        <v/>
      </c>
      <c r="DP624" s="3"/>
      <c r="DQ624" s="280" t="str">
        <f>IF(DR624="","",VLOOKUP(DR624,リスト!$AL$5:$AM$7,2,FALSE))</f>
        <v/>
      </c>
      <c r="DR624" s="3"/>
      <c r="DS624" s="13"/>
      <c r="DT624" s="85"/>
      <c r="DU624" s="85"/>
      <c r="DV624" s="281" t="str">
        <f>IF(DW624="","",VLOOKUP(DW624,リスト!$AN$5:$AO$6,2,FALSE))</f>
        <v/>
      </c>
      <c r="DW624" s="13"/>
      <c r="DX624" s="341"/>
      <c r="DY624" s="345"/>
      <c r="DZ624" s="341"/>
      <c r="EA624" s="345"/>
      <c r="EB624" s="280" t="str">
        <f>IF(EC624="","",VLOOKUP(EC624,リスト!$AW$5:$AX$8,2,FALSE))</f>
        <v/>
      </c>
      <c r="EC624" s="3"/>
      <c r="ED624" s="85"/>
      <c r="EE624" s="280" t="str">
        <f>IF(EF624="","",VLOOKUP(EF624,リスト!$AY$5:$AZ$10,2,FALSE))</f>
        <v/>
      </c>
      <c r="EF624" s="3"/>
      <c r="EG624" s="280" t="str">
        <f>IF(EH624="","",VLOOKUP(EH624,リスト!$BA$5:$BB$10,2,FALSE))</f>
        <v/>
      </c>
      <c r="EH624" s="3"/>
      <c r="EI624" s="280" t="str">
        <f>IF(EJ624="","",VLOOKUP(EJ624,リスト!$BC$5:$BD$10,2,FALSE))</f>
        <v/>
      </c>
      <c r="EJ624" s="3"/>
      <c r="EK624" s="280" t="str">
        <f>IF(EL624="","",VLOOKUP(EL624,リスト!$BE$5:$BF$10,2,FALSE))</f>
        <v/>
      </c>
      <c r="EL624" s="3"/>
      <c r="EM624" s="78"/>
      <c r="EN624" s="73"/>
      <c r="EO624" s="73"/>
      <c r="EP624" s="13"/>
      <c r="EQ624" s="13"/>
      <c r="ER624" s="280" t="str">
        <f>IF(ES624="","",VLOOKUP(ES624,リスト!$BG$5:$BH$10,2,FALSE))</f>
        <v/>
      </c>
      <c r="ES624" s="13"/>
      <c r="ET624" s="13"/>
      <c r="EU624" s="13"/>
      <c r="EV624" s="13"/>
      <c r="EW624" s="13"/>
      <c r="EX624" s="81"/>
      <c r="EY624" s="81"/>
      <c r="EZ624" s="26"/>
      <c r="FA624" s="281" t="str">
        <f>IF($EZ624="","",INDEX(リスト!$BI$5:$BJ$40,MATCH($EZ624,リスト!$BJ$5:$BJ$40,0),1))</f>
        <v/>
      </c>
      <c r="FB624" s="280" t="str">
        <f>IF(FC624="","",VLOOKUP(FC624,リスト!$BK:$BL,2,FALSE))</f>
        <v/>
      </c>
      <c r="FC624" s="13"/>
      <c r="FD624" s="331"/>
      <c r="FE624" s="3"/>
      <c r="FF624" s="280" t="str">
        <f>IF(FG624="","",VLOOKUP(FG624,リスト!$BO$5:$BP$6,2,FALSE))</f>
        <v/>
      </c>
      <c r="FG624" s="3"/>
      <c r="FH624" s="280" t="str">
        <f>IF(FI624="","",VLOOKUP(FI624,リスト!$BQ$5:$BR$8,2,FALSE))</f>
        <v/>
      </c>
      <c r="FI624" s="3"/>
      <c r="FJ624" s="282"/>
      <c r="FK624" s="280" t="str">
        <f>IF(FL624="","",VLOOKUP(FL624,リスト!$BS$5:$BT$6,2,FALSE))</f>
        <v/>
      </c>
      <c r="FL624" s="63"/>
      <c r="FM624" s="13"/>
      <c r="FN624" s="13"/>
      <c r="FO624" s="13"/>
      <c r="FP624" s="283" t="str">
        <f t="shared" si="87"/>
        <v/>
      </c>
      <c r="FQ624" s="283" t="str">
        <f t="shared" si="87"/>
        <v/>
      </c>
      <c r="FR624" s="13"/>
      <c r="FS624" s="85"/>
      <c r="FT624" s="85"/>
      <c r="FU624" s="281" t="str">
        <f t="shared" si="88"/>
        <v/>
      </c>
      <c r="FV624" s="280" t="str">
        <f>IF(FW624="","",VLOOKUP(FW624,リスト!$BV$5:$BW$10,2,FALSE))</f>
        <v/>
      </c>
      <c r="FW624" s="26"/>
      <c r="FX624" s="282" t="str">
        <f t="shared" si="89"/>
        <v/>
      </c>
      <c r="FY624" s="280" t="str">
        <f>IF(FZ624="","",VLOOKUP(FZ624,リスト!$BX$5:$BY$6,2,FALSE))</f>
        <v/>
      </c>
      <c r="FZ624" s="3"/>
      <c r="GA624" s="280" t="str">
        <f>IF(GB624="","",VLOOKUP(GB624,リスト!$BZ$5:$CA$6,2,FALSE))</f>
        <v/>
      </c>
      <c r="GB624" s="13"/>
      <c r="GC624" s="281" t="str">
        <f>IF(GD624="","",VLOOKUP(GD624,リスト!$CB$5:$CC$6,2,FALSE))</f>
        <v/>
      </c>
      <c r="GD624" s="13"/>
      <c r="GE624" s="13"/>
      <c r="GF624" s="13"/>
      <c r="GG624" s="75"/>
      <c r="GH624" s="281" t="str">
        <f t="shared" si="90"/>
        <v/>
      </c>
      <c r="GI624" s="128"/>
      <c r="GJ624" s="281" t="str">
        <f>IF(GK624="","",VLOOKUP(GK624,リスト!$CD$5:$CE$6,2,FALSE))</f>
        <v/>
      </c>
      <c r="GK624" s="13"/>
      <c r="GL624" s="281" t="str">
        <f>IF(GM624="","",VLOOKUP(GM624,リスト!$CF$5:$CG$5,2,FALSE))</f>
        <v/>
      </c>
      <c r="GM624" s="26"/>
      <c r="GN624" s="280" t="str">
        <f>IF(GO624="","",VLOOKUP(GO624,リスト!$CH$5:$CI$5,2,FALSE))</f>
        <v/>
      </c>
      <c r="GO624" s="284"/>
      <c r="GP624" s="284"/>
      <c r="GQ624" s="284"/>
      <c r="GR624" s="284"/>
      <c r="GS624" s="284"/>
      <c r="GT624" s="284"/>
      <c r="GU624" s="284"/>
      <c r="GV624" s="284"/>
      <c r="GW624" s="284"/>
      <c r="GX624" s="285"/>
    </row>
    <row r="625" spans="2:206" s="177" customFormat="1" ht="24.75" hidden="1" customHeight="1" outlineLevel="1">
      <c r="B625" s="286" t="str">
        <f>IF(明細!B619="","",明細!B619)</f>
        <v/>
      </c>
      <c r="C625" s="287" t="str">
        <f>IF(明細!C619="","",明細!C619)</f>
        <v/>
      </c>
      <c r="D625" s="265" t="str">
        <f>IF(明細!D619="","",明細!D619)</f>
        <v/>
      </c>
      <c r="E625" s="265" t="str">
        <f>IF(明細!E619="","",明細!E619)</f>
        <v/>
      </c>
      <c r="F625" s="265" t="str">
        <f>IF(明細!F619="","",明細!F619)</f>
        <v/>
      </c>
      <c r="G625" s="265" t="str">
        <f>IF(明細!G619="","",明細!G619)</f>
        <v/>
      </c>
      <c r="H625" s="265" t="str">
        <f>IF(明細!H619="","",明細!H619)</f>
        <v/>
      </c>
      <c r="I625" s="265" t="str">
        <f>IF(明細!I619="","",明細!I619)</f>
        <v/>
      </c>
      <c r="J625" s="265" t="str">
        <f>IF(明細!J619="","",明細!J619)</f>
        <v/>
      </c>
      <c r="K625" s="265" t="str">
        <f>IF(明細!K619="","",明細!K619)</f>
        <v/>
      </c>
      <c r="L625" s="265" t="str">
        <f>IF(明細!L619="","",明細!L619)</f>
        <v/>
      </c>
      <c r="M625" s="265" t="str">
        <f>IF(明細!M619="","",明細!M619)</f>
        <v/>
      </c>
      <c r="N625" s="265" t="str">
        <f>IF(明細!N619="","",明細!N619)</f>
        <v/>
      </c>
      <c r="O625" s="265" t="str">
        <f>IF(明細!O619="","",明細!O619)</f>
        <v/>
      </c>
      <c r="P625" s="265" t="str">
        <f>IF(明細!P619="","",明細!P619)</f>
        <v/>
      </c>
      <c r="Q625" s="265" t="str">
        <f>IF(明細!Q619="","",明細!Q619)</f>
        <v/>
      </c>
      <c r="R625" s="289" t="str">
        <f>IF(明細!R619="","",明細!R619)</f>
        <v/>
      </c>
      <c r="S625" s="291" t="str">
        <f>IF(明細!S619="","",明細!S619)</f>
        <v/>
      </c>
      <c r="T625" s="291" t="str">
        <f>IF(明細!T619="","",明細!T619)</f>
        <v/>
      </c>
      <c r="U625" s="291" t="str">
        <f>IF(明細!U619="","",明細!U619)</f>
        <v/>
      </c>
      <c r="V625" s="292" t="str">
        <f>IF(明細!V619="","",明細!V619)</f>
        <v>個</v>
      </c>
      <c r="W625" s="292" t="str">
        <f>IF(明細!W619="","",明細!W619)</f>
        <v/>
      </c>
      <c r="X625" s="293" t="str">
        <f>IF(明細!X619="","",明細!X619)</f>
        <v/>
      </c>
      <c r="Y625" s="134" t="str">
        <f>IF(明細!Y619="","",明細!Y619)</f>
        <v/>
      </c>
      <c r="Z625" s="135" t="str">
        <f>IF(明細!Z619="","",明細!Z619)</f>
        <v/>
      </c>
      <c r="AA625" s="134" t="str">
        <f>IF(明細!AA619="","",明細!AA619)</f>
        <v/>
      </c>
      <c r="AB625" s="303" t="str">
        <f>IF(明細!AB619="","",明細!AB619)</f>
        <v/>
      </c>
      <c r="AC625" s="134" t="str">
        <f>IF(明細!AC619="","",明細!AC619)</f>
        <v/>
      </c>
      <c r="AD625" s="183" t="str">
        <f>IF(明細!AD619="","",明細!AD619)</f>
        <v/>
      </c>
      <c r="AE625" s="184">
        <f>IF(明細!AE619="","",明細!AE619)</f>
        <v>0.1</v>
      </c>
      <c r="AF625" s="185" t="str">
        <f>IF(明細!AF619="","",明細!AF619)</f>
        <v/>
      </c>
      <c r="AG625" s="186" t="str">
        <f>IF(明細!AG619="","",明細!AG619)</f>
        <v/>
      </c>
      <c r="AH625" s="186" t="str">
        <f>IF(明細!AH619="","",明細!AH619)</f>
        <v/>
      </c>
      <c r="AI625" s="187" t="str">
        <f>IF(明細!AI619="","",明細!AI619)</f>
        <v/>
      </c>
      <c r="AJ625" s="296" t="str">
        <f>IF(明細!AJ619="","",明細!AJ619)</f>
        <v/>
      </c>
      <c r="AK625" s="297" t="str">
        <f>IF(明細!AK619="","",明細!AK619)</f>
        <v/>
      </c>
      <c r="AL625" s="298" t="str">
        <f>IF(明細!AL619="","",明細!AL619)</f>
        <v/>
      </c>
      <c r="AM625" s="299" t="str">
        <f>IF(明細!AM619="","",明細!AM619)</f>
        <v/>
      </c>
      <c r="AN625" s="300" t="str">
        <f>IF(明細!AN619="","",明細!AN619)</f>
        <v/>
      </c>
      <c r="AO625" s="300" t="str">
        <f>IF(明細!AO619="","",明細!AO619)</f>
        <v/>
      </c>
      <c r="AP625" s="300" t="str">
        <f>IF(明細!AP619="","",明細!AP619)</f>
        <v/>
      </c>
      <c r="AQ625" s="301" t="str">
        <f>IF(明細!AQ619="","",明細!AQ619)</f>
        <v/>
      </c>
      <c r="AR625" s="302" t="str">
        <f>IF(明細!AR619="","",明細!AR619)</f>
        <v/>
      </c>
      <c r="AU625" s="360"/>
      <c r="AV625" s="368"/>
      <c r="AW625" s="446" t="str">
        <f>IF(明細!AV619="","",明細!AV619)</f>
        <v/>
      </c>
      <c r="AX625" s="419" t="str">
        <f>IF(明細!AT619="","",明細!AT619)</f>
        <v/>
      </c>
      <c r="AY625" s="280" t="str">
        <f>IF($AX625="","",VLOOKUP($AX625,リスト!$CL:$CM,2,FALSE))</f>
        <v/>
      </c>
      <c r="AZ625" s="3"/>
      <c r="BA625" s="280" t="str">
        <f>IF(BB625="","",VLOOKUP(BB625,リスト!$K:$L,2,FALSE))</f>
        <v/>
      </c>
      <c r="BB625" s="3"/>
      <c r="BC625" s="3"/>
      <c r="BD625" s="87"/>
      <c r="BE625" s="280" t="str">
        <f>IF(BF625="","",VLOOKUP(BF625,リスト!$I:$J,2,FALSE))</f>
        <v/>
      </c>
      <c r="BF625" s="3"/>
      <c r="BG625" s="280" t="str">
        <f>IF(BH625="","",VLOOKUP(BH625,リスト!$M:$N,2,FALSE))</f>
        <v/>
      </c>
      <c r="BH625" s="282"/>
      <c r="BI625" s="280" t="str">
        <f>IF(BJ625="","",VLOOKUP(BJ625,リスト!$O:$P,2,FALSE))</f>
        <v/>
      </c>
      <c r="BJ625" s="24"/>
      <c r="BM625" s="451" t="str">
        <f>IF(明細!AV619="","",明細!AV619)</f>
        <v/>
      </c>
      <c r="BN625" s="453" t="str">
        <f>IF(明細!AT619="","",明細!AT619)</f>
        <v/>
      </c>
      <c r="BO625" s="280" t="str">
        <f>IF($BN625="","",VLOOKUP($BN625,リスト!$CL:$CM,2,FALSE))</f>
        <v/>
      </c>
      <c r="BP625" s="280" t="str">
        <f>IF(BQ625="","",VLOOKUP(BQ625,リスト!$K$5:$L$7,2,FALSE))</f>
        <v/>
      </c>
      <c r="BQ625" s="13"/>
      <c r="BR625" s="13"/>
      <c r="BS625" s="47"/>
      <c r="BT625" s="280" t="str">
        <f>IF(BU625="","",VLOOKUP(BU625,リスト!I616:J634,2,FALSE))</f>
        <v/>
      </c>
      <c r="BU625" s="13"/>
      <c r="BV625" s="13"/>
      <c r="BW625" s="282"/>
      <c r="BX625" s="282"/>
      <c r="BY625" s="280" t="str">
        <f>IF(BZ625="","",VLOOKUP(BZ625,リスト!$S$5:$T$6,2,FALSE))</f>
        <v/>
      </c>
      <c r="BZ625" s="3"/>
      <c r="CA625" s="3"/>
      <c r="CB625" s="81"/>
      <c r="CC625" s="280" t="str">
        <f t="shared" si="84"/>
        <v/>
      </c>
      <c r="CD625" s="83"/>
      <c r="CE625" s="83"/>
      <c r="CF625" s="83"/>
      <c r="CG625" s="83"/>
      <c r="CH625" s="282" t="str">
        <f t="shared" si="85"/>
        <v/>
      </c>
      <c r="CI625" s="83"/>
      <c r="CJ625" s="280" t="str">
        <f t="shared" si="86"/>
        <v/>
      </c>
      <c r="CK625" s="87"/>
      <c r="CL625" s="78"/>
      <c r="CM625" s="83"/>
      <c r="CN625" s="83"/>
      <c r="CO625" s="83"/>
      <c r="CP625" s="280" t="str">
        <f t="shared" si="91"/>
        <v/>
      </c>
      <c r="CQ625" s="81"/>
      <c r="CR625" s="280" t="str">
        <f t="shared" si="92"/>
        <v/>
      </c>
      <c r="CS625" s="3"/>
      <c r="CT625" s="3"/>
      <c r="CU625" s="280" t="str">
        <f>IF(CV625="","",VLOOKUP(CV625,リスト!$V$5:$W$6,2,FALSE))</f>
        <v/>
      </c>
      <c r="CV625" s="3"/>
      <c r="CW625" s="280" t="str">
        <f>IF(CX625="","",VLOOKUP(CX625,リスト!$X$5:$Y$6,2,FALSE))</f>
        <v/>
      </c>
      <c r="CX625" s="3"/>
      <c r="CY625" s="77"/>
      <c r="CZ625" s="77"/>
      <c r="DA625" s="75"/>
      <c r="DB625" s="75"/>
      <c r="DC625" s="75"/>
      <c r="DD625" s="75"/>
      <c r="DE625" s="280" t="str">
        <f>IF(DF625="","",VLOOKUP(DF625,リスト!$Z$5:$AA$10,2,FALSE))</f>
        <v/>
      </c>
      <c r="DF625" s="3"/>
      <c r="DG625" s="280" t="str">
        <f>IF(DH625="","",VLOOKUP(DH625,リスト!$AB$5:$AC$12,2,FALSE))</f>
        <v/>
      </c>
      <c r="DH625" s="63"/>
      <c r="DI625" s="280" t="str">
        <f>IF(DJ625="","",VLOOKUP(DJ625,リスト!$AD$5:$AE$7,2,FALSE))</f>
        <v/>
      </c>
      <c r="DJ625" s="3"/>
      <c r="DK625" s="280" t="str">
        <f>IF(DL625="","",VLOOKUP(DL625,リスト!$AF$5:$AG$10,2,FALSE))</f>
        <v/>
      </c>
      <c r="DL625" s="3"/>
      <c r="DM625" s="280" t="str">
        <f>IF(DN625="","",VLOOKUP(DN625,リスト!$AH$5:$AI$6,2,FALSE))</f>
        <v/>
      </c>
      <c r="DN625" s="3"/>
      <c r="DO625" s="280" t="str">
        <f>IF(DP625="","",VLOOKUP(DP625,リスト!$AJ$5:$AK$6,2,FALSE))</f>
        <v/>
      </c>
      <c r="DP625" s="3"/>
      <c r="DQ625" s="280" t="str">
        <f>IF(DR625="","",VLOOKUP(DR625,リスト!$AL$5:$AM$7,2,FALSE))</f>
        <v/>
      </c>
      <c r="DR625" s="3"/>
      <c r="DS625" s="13"/>
      <c r="DT625" s="85"/>
      <c r="DU625" s="85"/>
      <c r="DV625" s="281" t="str">
        <f>IF(DW625="","",VLOOKUP(DW625,リスト!$AN$5:$AO$6,2,FALSE))</f>
        <v/>
      </c>
      <c r="DW625" s="13"/>
      <c r="DX625" s="341"/>
      <c r="DY625" s="345"/>
      <c r="DZ625" s="341"/>
      <c r="EA625" s="345"/>
      <c r="EB625" s="280" t="str">
        <f>IF(EC625="","",VLOOKUP(EC625,リスト!$AW$5:$AX$8,2,FALSE))</f>
        <v/>
      </c>
      <c r="EC625" s="3"/>
      <c r="ED625" s="85"/>
      <c r="EE625" s="280" t="str">
        <f>IF(EF625="","",VLOOKUP(EF625,リスト!$AY$5:$AZ$10,2,FALSE))</f>
        <v/>
      </c>
      <c r="EF625" s="3"/>
      <c r="EG625" s="280" t="str">
        <f>IF(EH625="","",VLOOKUP(EH625,リスト!$BA$5:$BB$10,2,FALSE))</f>
        <v/>
      </c>
      <c r="EH625" s="3"/>
      <c r="EI625" s="280" t="str">
        <f>IF(EJ625="","",VLOOKUP(EJ625,リスト!$BC$5:$BD$10,2,FALSE))</f>
        <v/>
      </c>
      <c r="EJ625" s="3"/>
      <c r="EK625" s="280" t="str">
        <f>IF(EL625="","",VLOOKUP(EL625,リスト!$BE$5:$BF$10,2,FALSE))</f>
        <v/>
      </c>
      <c r="EL625" s="3"/>
      <c r="EM625" s="78"/>
      <c r="EN625" s="73"/>
      <c r="EO625" s="73"/>
      <c r="EP625" s="13"/>
      <c r="EQ625" s="13"/>
      <c r="ER625" s="280" t="str">
        <f>IF(ES625="","",VLOOKUP(ES625,リスト!$BG$5:$BH$10,2,FALSE))</f>
        <v/>
      </c>
      <c r="ES625" s="13"/>
      <c r="ET625" s="13"/>
      <c r="EU625" s="13"/>
      <c r="EV625" s="13"/>
      <c r="EW625" s="13"/>
      <c r="EX625" s="81"/>
      <c r="EY625" s="81"/>
      <c r="EZ625" s="26"/>
      <c r="FA625" s="281" t="str">
        <f>IF($EZ625="","",INDEX(リスト!$BI$5:$BJ$40,MATCH($EZ625,リスト!$BJ$5:$BJ$40,0),1))</f>
        <v/>
      </c>
      <c r="FB625" s="280" t="str">
        <f>IF(FC625="","",VLOOKUP(FC625,リスト!$BK:$BL,2,FALSE))</f>
        <v/>
      </c>
      <c r="FC625" s="13"/>
      <c r="FD625" s="331"/>
      <c r="FE625" s="3"/>
      <c r="FF625" s="280" t="str">
        <f>IF(FG625="","",VLOOKUP(FG625,リスト!$BO$5:$BP$6,2,FALSE))</f>
        <v/>
      </c>
      <c r="FG625" s="3"/>
      <c r="FH625" s="280" t="str">
        <f>IF(FI625="","",VLOOKUP(FI625,リスト!$BQ$5:$BR$8,2,FALSE))</f>
        <v/>
      </c>
      <c r="FI625" s="3"/>
      <c r="FJ625" s="282"/>
      <c r="FK625" s="280" t="str">
        <f>IF(FL625="","",VLOOKUP(FL625,リスト!$BS$5:$BT$6,2,FALSE))</f>
        <v/>
      </c>
      <c r="FL625" s="63"/>
      <c r="FM625" s="13"/>
      <c r="FN625" s="13"/>
      <c r="FO625" s="13"/>
      <c r="FP625" s="283" t="str">
        <f t="shared" si="87"/>
        <v/>
      </c>
      <c r="FQ625" s="283" t="str">
        <f t="shared" si="87"/>
        <v/>
      </c>
      <c r="FR625" s="13"/>
      <c r="FS625" s="85"/>
      <c r="FT625" s="85"/>
      <c r="FU625" s="281" t="str">
        <f t="shared" si="88"/>
        <v/>
      </c>
      <c r="FV625" s="280" t="str">
        <f>IF(FW625="","",VLOOKUP(FW625,リスト!$BV$5:$BW$10,2,FALSE))</f>
        <v/>
      </c>
      <c r="FW625" s="26"/>
      <c r="FX625" s="282" t="str">
        <f t="shared" si="89"/>
        <v/>
      </c>
      <c r="FY625" s="280" t="str">
        <f>IF(FZ625="","",VLOOKUP(FZ625,リスト!$BX$5:$BY$6,2,FALSE))</f>
        <v/>
      </c>
      <c r="FZ625" s="3"/>
      <c r="GA625" s="280" t="str">
        <f>IF(GB625="","",VLOOKUP(GB625,リスト!$BZ$5:$CA$6,2,FALSE))</f>
        <v/>
      </c>
      <c r="GB625" s="13"/>
      <c r="GC625" s="281" t="str">
        <f>IF(GD625="","",VLOOKUP(GD625,リスト!$CB$5:$CC$6,2,FALSE))</f>
        <v/>
      </c>
      <c r="GD625" s="13"/>
      <c r="GE625" s="13"/>
      <c r="GF625" s="13"/>
      <c r="GG625" s="75"/>
      <c r="GH625" s="281" t="str">
        <f t="shared" si="90"/>
        <v/>
      </c>
      <c r="GI625" s="128"/>
      <c r="GJ625" s="281" t="str">
        <f>IF(GK625="","",VLOOKUP(GK625,リスト!$CD$5:$CE$6,2,FALSE))</f>
        <v/>
      </c>
      <c r="GK625" s="13"/>
      <c r="GL625" s="281" t="str">
        <f>IF(GM625="","",VLOOKUP(GM625,リスト!$CF$5:$CG$5,2,FALSE))</f>
        <v/>
      </c>
      <c r="GM625" s="26"/>
      <c r="GN625" s="280" t="str">
        <f>IF(GO625="","",VLOOKUP(GO625,リスト!$CH$5:$CI$5,2,FALSE))</f>
        <v/>
      </c>
      <c r="GO625" s="284"/>
      <c r="GP625" s="284"/>
      <c r="GQ625" s="284"/>
      <c r="GR625" s="284"/>
      <c r="GS625" s="284"/>
      <c r="GT625" s="284"/>
      <c r="GU625" s="284"/>
      <c r="GV625" s="284"/>
      <c r="GW625" s="284"/>
      <c r="GX625" s="285"/>
    </row>
    <row r="626" spans="2:206" s="177" customFormat="1" ht="24.75" hidden="1" customHeight="1" outlineLevel="1">
      <c r="B626" s="286" t="str">
        <f>IF(明細!B620="","",明細!B620)</f>
        <v/>
      </c>
      <c r="C626" s="287" t="str">
        <f>IF(明細!C620="","",明細!C620)</f>
        <v/>
      </c>
      <c r="D626" s="265" t="str">
        <f>IF(明細!D620="","",明細!D620)</f>
        <v/>
      </c>
      <c r="E626" s="265" t="str">
        <f>IF(明細!E620="","",明細!E620)</f>
        <v/>
      </c>
      <c r="F626" s="265" t="str">
        <f>IF(明細!F620="","",明細!F620)</f>
        <v/>
      </c>
      <c r="G626" s="265" t="str">
        <f>IF(明細!G620="","",明細!G620)</f>
        <v/>
      </c>
      <c r="H626" s="265" t="str">
        <f>IF(明細!H620="","",明細!H620)</f>
        <v/>
      </c>
      <c r="I626" s="265" t="str">
        <f>IF(明細!I620="","",明細!I620)</f>
        <v/>
      </c>
      <c r="J626" s="265" t="str">
        <f>IF(明細!J620="","",明細!J620)</f>
        <v/>
      </c>
      <c r="K626" s="265" t="str">
        <f>IF(明細!K620="","",明細!K620)</f>
        <v/>
      </c>
      <c r="L626" s="265" t="str">
        <f>IF(明細!L620="","",明細!L620)</f>
        <v/>
      </c>
      <c r="M626" s="265" t="str">
        <f>IF(明細!M620="","",明細!M620)</f>
        <v/>
      </c>
      <c r="N626" s="265" t="str">
        <f>IF(明細!N620="","",明細!N620)</f>
        <v/>
      </c>
      <c r="O626" s="265" t="str">
        <f>IF(明細!O620="","",明細!O620)</f>
        <v/>
      </c>
      <c r="P626" s="265" t="str">
        <f>IF(明細!P620="","",明細!P620)</f>
        <v/>
      </c>
      <c r="Q626" s="265" t="str">
        <f>IF(明細!Q620="","",明細!Q620)</f>
        <v/>
      </c>
      <c r="R626" s="289" t="str">
        <f>IF(明細!R620="","",明細!R620)</f>
        <v/>
      </c>
      <c r="S626" s="291" t="str">
        <f>IF(明細!S620="","",明細!S620)</f>
        <v/>
      </c>
      <c r="T626" s="291" t="str">
        <f>IF(明細!T620="","",明細!T620)</f>
        <v/>
      </c>
      <c r="U626" s="291" t="str">
        <f>IF(明細!U620="","",明細!U620)</f>
        <v/>
      </c>
      <c r="V626" s="292" t="str">
        <f>IF(明細!V620="","",明細!V620)</f>
        <v>個</v>
      </c>
      <c r="W626" s="292" t="str">
        <f>IF(明細!W620="","",明細!W620)</f>
        <v/>
      </c>
      <c r="X626" s="293" t="str">
        <f>IF(明細!X620="","",明細!X620)</f>
        <v/>
      </c>
      <c r="Y626" s="134" t="str">
        <f>IF(明細!Y620="","",明細!Y620)</f>
        <v/>
      </c>
      <c r="Z626" s="135" t="str">
        <f>IF(明細!Z620="","",明細!Z620)</f>
        <v/>
      </c>
      <c r="AA626" s="134" t="str">
        <f>IF(明細!AA620="","",明細!AA620)</f>
        <v/>
      </c>
      <c r="AB626" s="303" t="str">
        <f>IF(明細!AB620="","",明細!AB620)</f>
        <v/>
      </c>
      <c r="AC626" s="134" t="str">
        <f>IF(明細!AC620="","",明細!AC620)</f>
        <v/>
      </c>
      <c r="AD626" s="183" t="str">
        <f>IF(明細!AD620="","",明細!AD620)</f>
        <v/>
      </c>
      <c r="AE626" s="184">
        <f>IF(明細!AE620="","",明細!AE620)</f>
        <v>0.1</v>
      </c>
      <c r="AF626" s="185" t="str">
        <f>IF(明細!AF620="","",明細!AF620)</f>
        <v/>
      </c>
      <c r="AG626" s="186" t="str">
        <f>IF(明細!AG620="","",明細!AG620)</f>
        <v/>
      </c>
      <c r="AH626" s="186" t="str">
        <f>IF(明細!AH620="","",明細!AH620)</f>
        <v/>
      </c>
      <c r="AI626" s="187" t="str">
        <f>IF(明細!AI620="","",明細!AI620)</f>
        <v/>
      </c>
      <c r="AJ626" s="296" t="str">
        <f>IF(明細!AJ620="","",明細!AJ620)</f>
        <v/>
      </c>
      <c r="AK626" s="297" t="str">
        <f>IF(明細!AK620="","",明細!AK620)</f>
        <v/>
      </c>
      <c r="AL626" s="298" t="str">
        <f>IF(明細!AL620="","",明細!AL620)</f>
        <v/>
      </c>
      <c r="AM626" s="299" t="str">
        <f>IF(明細!AM620="","",明細!AM620)</f>
        <v/>
      </c>
      <c r="AN626" s="300" t="str">
        <f>IF(明細!AN620="","",明細!AN620)</f>
        <v/>
      </c>
      <c r="AO626" s="300" t="str">
        <f>IF(明細!AO620="","",明細!AO620)</f>
        <v/>
      </c>
      <c r="AP626" s="300" t="str">
        <f>IF(明細!AP620="","",明細!AP620)</f>
        <v/>
      </c>
      <c r="AQ626" s="301" t="str">
        <f>IF(明細!AQ620="","",明細!AQ620)</f>
        <v/>
      </c>
      <c r="AR626" s="302" t="str">
        <f>IF(明細!AR620="","",明細!AR620)</f>
        <v/>
      </c>
      <c r="AU626" s="360"/>
      <c r="AV626" s="368"/>
      <c r="AW626" s="446" t="str">
        <f>IF(明細!AV620="","",明細!AV620)</f>
        <v/>
      </c>
      <c r="AX626" s="419" t="str">
        <f>IF(明細!AT620="","",明細!AT620)</f>
        <v/>
      </c>
      <c r="AY626" s="280" t="str">
        <f>IF($AX626="","",VLOOKUP($AX626,リスト!$CL:$CM,2,FALSE))</f>
        <v/>
      </c>
      <c r="AZ626" s="3"/>
      <c r="BA626" s="280" t="str">
        <f>IF(BB626="","",VLOOKUP(BB626,リスト!$K:$L,2,FALSE))</f>
        <v/>
      </c>
      <c r="BB626" s="3"/>
      <c r="BC626" s="3"/>
      <c r="BD626" s="87"/>
      <c r="BE626" s="280" t="str">
        <f>IF(BF626="","",VLOOKUP(BF626,リスト!$I:$J,2,FALSE))</f>
        <v/>
      </c>
      <c r="BF626" s="3"/>
      <c r="BG626" s="280" t="str">
        <f>IF(BH626="","",VLOOKUP(BH626,リスト!$M:$N,2,FALSE))</f>
        <v/>
      </c>
      <c r="BH626" s="282"/>
      <c r="BI626" s="280" t="str">
        <f>IF(BJ626="","",VLOOKUP(BJ626,リスト!$O:$P,2,FALSE))</f>
        <v/>
      </c>
      <c r="BJ626" s="24"/>
      <c r="BM626" s="451" t="str">
        <f>IF(明細!AV620="","",明細!AV620)</f>
        <v/>
      </c>
      <c r="BN626" s="453" t="str">
        <f>IF(明細!AT620="","",明細!AT620)</f>
        <v/>
      </c>
      <c r="BO626" s="280" t="str">
        <f>IF($BN626="","",VLOOKUP($BN626,リスト!$CL:$CM,2,FALSE))</f>
        <v/>
      </c>
      <c r="BP626" s="280" t="str">
        <f>IF(BQ626="","",VLOOKUP(BQ626,リスト!$K$5:$L$7,2,FALSE))</f>
        <v/>
      </c>
      <c r="BQ626" s="13"/>
      <c r="BR626" s="13"/>
      <c r="BS626" s="47"/>
      <c r="BT626" s="280" t="str">
        <f>IF(BU626="","",VLOOKUP(BU626,リスト!I617:J635,2,FALSE))</f>
        <v/>
      </c>
      <c r="BU626" s="13"/>
      <c r="BV626" s="13"/>
      <c r="BW626" s="282"/>
      <c r="BX626" s="282"/>
      <c r="BY626" s="280" t="str">
        <f>IF(BZ626="","",VLOOKUP(BZ626,リスト!$S$5:$T$6,2,FALSE))</f>
        <v/>
      </c>
      <c r="BZ626" s="3"/>
      <c r="CA626" s="3"/>
      <c r="CB626" s="81"/>
      <c r="CC626" s="280" t="str">
        <f t="shared" si="84"/>
        <v/>
      </c>
      <c r="CD626" s="83"/>
      <c r="CE626" s="83"/>
      <c r="CF626" s="83"/>
      <c r="CG626" s="83"/>
      <c r="CH626" s="282" t="str">
        <f t="shared" si="85"/>
        <v/>
      </c>
      <c r="CI626" s="83"/>
      <c r="CJ626" s="280" t="str">
        <f t="shared" si="86"/>
        <v/>
      </c>
      <c r="CK626" s="87"/>
      <c r="CL626" s="78"/>
      <c r="CM626" s="83"/>
      <c r="CN626" s="83"/>
      <c r="CO626" s="83"/>
      <c r="CP626" s="280" t="str">
        <f t="shared" si="91"/>
        <v/>
      </c>
      <c r="CQ626" s="81"/>
      <c r="CR626" s="280" t="str">
        <f t="shared" si="92"/>
        <v/>
      </c>
      <c r="CS626" s="3"/>
      <c r="CT626" s="3"/>
      <c r="CU626" s="280" t="str">
        <f>IF(CV626="","",VLOOKUP(CV626,リスト!$V$5:$W$6,2,FALSE))</f>
        <v/>
      </c>
      <c r="CV626" s="3"/>
      <c r="CW626" s="280" t="str">
        <f>IF(CX626="","",VLOOKUP(CX626,リスト!$X$5:$Y$6,2,FALSE))</f>
        <v/>
      </c>
      <c r="CX626" s="3"/>
      <c r="CY626" s="77"/>
      <c r="CZ626" s="77"/>
      <c r="DA626" s="75"/>
      <c r="DB626" s="75"/>
      <c r="DC626" s="75"/>
      <c r="DD626" s="75"/>
      <c r="DE626" s="280" t="str">
        <f>IF(DF626="","",VLOOKUP(DF626,リスト!$Z$5:$AA$10,2,FALSE))</f>
        <v/>
      </c>
      <c r="DF626" s="3"/>
      <c r="DG626" s="280" t="str">
        <f>IF(DH626="","",VLOOKUP(DH626,リスト!$AB$5:$AC$12,2,FALSE))</f>
        <v/>
      </c>
      <c r="DH626" s="63"/>
      <c r="DI626" s="280" t="str">
        <f>IF(DJ626="","",VLOOKUP(DJ626,リスト!$AD$5:$AE$7,2,FALSE))</f>
        <v/>
      </c>
      <c r="DJ626" s="3"/>
      <c r="DK626" s="280" t="str">
        <f>IF(DL626="","",VLOOKUP(DL626,リスト!$AF$5:$AG$10,2,FALSE))</f>
        <v/>
      </c>
      <c r="DL626" s="3"/>
      <c r="DM626" s="280" t="str">
        <f>IF(DN626="","",VLOOKUP(DN626,リスト!$AH$5:$AI$6,2,FALSE))</f>
        <v/>
      </c>
      <c r="DN626" s="3"/>
      <c r="DO626" s="280" t="str">
        <f>IF(DP626="","",VLOOKUP(DP626,リスト!$AJ$5:$AK$6,2,FALSE))</f>
        <v/>
      </c>
      <c r="DP626" s="3"/>
      <c r="DQ626" s="280" t="str">
        <f>IF(DR626="","",VLOOKUP(DR626,リスト!$AL$5:$AM$7,2,FALSE))</f>
        <v/>
      </c>
      <c r="DR626" s="3"/>
      <c r="DS626" s="13"/>
      <c r="DT626" s="85"/>
      <c r="DU626" s="85"/>
      <c r="DV626" s="281" t="str">
        <f>IF(DW626="","",VLOOKUP(DW626,リスト!$AN$5:$AO$6,2,FALSE))</f>
        <v/>
      </c>
      <c r="DW626" s="13"/>
      <c r="DX626" s="341"/>
      <c r="DY626" s="345"/>
      <c r="DZ626" s="341"/>
      <c r="EA626" s="345"/>
      <c r="EB626" s="280" t="str">
        <f>IF(EC626="","",VLOOKUP(EC626,リスト!$AW$5:$AX$8,2,FALSE))</f>
        <v/>
      </c>
      <c r="EC626" s="3"/>
      <c r="ED626" s="85"/>
      <c r="EE626" s="280" t="str">
        <f>IF(EF626="","",VLOOKUP(EF626,リスト!$AY$5:$AZ$10,2,FALSE))</f>
        <v/>
      </c>
      <c r="EF626" s="3"/>
      <c r="EG626" s="280" t="str">
        <f>IF(EH626="","",VLOOKUP(EH626,リスト!$BA$5:$BB$10,2,FALSE))</f>
        <v/>
      </c>
      <c r="EH626" s="3"/>
      <c r="EI626" s="280" t="str">
        <f>IF(EJ626="","",VLOOKUP(EJ626,リスト!$BC$5:$BD$10,2,FALSE))</f>
        <v/>
      </c>
      <c r="EJ626" s="3"/>
      <c r="EK626" s="280" t="str">
        <f>IF(EL626="","",VLOOKUP(EL626,リスト!$BE$5:$BF$10,2,FALSE))</f>
        <v/>
      </c>
      <c r="EL626" s="3"/>
      <c r="EM626" s="78"/>
      <c r="EN626" s="73"/>
      <c r="EO626" s="73"/>
      <c r="EP626" s="13"/>
      <c r="EQ626" s="13"/>
      <c r="ER626" s="280" t="str">
        <f>IF(ES626="","",VLOOKUP(ES626,リスト!$BG$5:$BH$10,2,FALSE))</f>
        <v/>
      </c>
      <c r="ES626" s="13"/>
      <c r="ET626" s="13"/>
      <c r="EU626" s="13"/>
      <c r="EV626" s="13"/>
      <c r="EW626" s="13"/>
      <c r="EX626" s="81"/>
      <c r="EY626" s="81"/>
      <c r="EZ626" s="26"/>
      <c r="FA626" s="281" t="str">
        <f>IF($EZ626="","",INDEX(リスト!$BI$5:$BJ$40,MATCH($EZ626,リスト!$BJ$5:$BJ$40,0),1))</f>
        <v/>
      </c>
      <c r="FB626" s="280" t="str">
        <f>IF(FC626="","",VLOOKUP(FC626,リスト!$BK:$BL,2,FALSE))</f>
        <v/>
      </c>
      <c r="FC626" s="13"/>
      <c r="FD626" s="331"/>
      <c r="FE626" s="3"/>
      <c r="FF626" s="280" t="str">
        <f>IF(FG626="","",VLOOKUP(FG626,リスト!$BO$5:$BP$6,2,FALSE))</f>
        <v/>
      </c>
      <c r="FG626" s="3"/>
      <c r="FH626" s="280" t="str">
        <f>IF(FI626="","",VLOOKUP(FI626,リスト!$BQ$5:$BR$8,2,FALSE))</f>
        <v/>
      </c>
      <c r="FI626" s="3"/>
      <c r="FJ626" s="282"/>
      <c r="FK626" s="280" t="str">
        <f>IF(FL626="","",VLOOKUP(FL626,リスト!$BS$5:$BT$6,2,FALSE))</f>
        <v/>
      </c>
      <c r="FL626" s="63"/>
      <c r="FM626" s="13"/>
      <c r="FN626" s="13"/>
      <c r="FO626" s="13"/>
      <c r="FP626" s="283" t="str">
        <f t="shared" si="87"/>
        <v/>
      </c>
      <c r="FQ626" s="283" t="str">
        <f t="shared" si="87"/>
        <v/>
      </c>
      <c r="FR626" s="13"/>
      <c r="FS626" s="85"/>
      <c r="FT626" s="85"/>
      <c r="FU626" s="281" t="str">
        <f t="shared" si="88"/>
        <v/>
      </c>
      <c r="FV626" s="280" t="str">
        <f>IF(FW626="","",VLOOKUP(FW626,リスト!$BV$5:$BW$10,2,FALSE))</f>
        <v/>
      </c>
      <c r="FW626" s="26"/>
      <c r="FX626" s="282" t="str">
        <f t="shared" si="89"/>
        <v/>
      </c>
      <c r="FY626" s="280" t="str">
        <f>IF(FZ626="","",VLOOKUP(FZ626,リスト!$BX$5:$BY$6,2,FALSE))</f>
        <v/>
      </c>
      <c r="FZ626" s="3"/>
      <c r="GA626" s="280" t="str">
        <f>IF(GB626="","",VLOOKUP(GB626,リスト!$BZ$5:$CA$6,2,FALSE))</f>
        <v/>
      </c>
      <c r="GB626" s="13"/>
      <c r="GC626" s="281" t="str">
        <f>IF(GD626="","",VLOOKUP(GD626,リスト!$CB$5:$CC$6,2,FALSE))</f>
        <v/>
      </c>
      <c r="GD626" s="13"/>
      <c r="GE626" s="13"/>
      <c r="GF626" s="13"/>
      <c r="GG626" s="75"/>
      <c r="GH626" s="281" t="str">
        <f t="shared" si="90"/>
        <v/>
      </c>
      <c r="GI626" s="128"/>
      <c r="GJ626" s="281" t="str">
        <f>IF(GK626="","",VLOOKUP(GK626,リスト!$CD$5:$CE$6,2,FALSE))</f>
        <v/>
      </c>
      <c r="GK626" s="13"/>
      <c r="GL626" s="281" t="str">
        <f>IF(GM626="","",VLOOKUP(GM626,リスト!$CF$5:$CG$5,2,FALSE))</f>
        <v/>
      </c>
      <c r="GM626" s="26"/>
      <c r="GN626" s="280" t="str">
        <f>IF(GO626="","",VLOOKUP(GO626,リスト!$CH$5:$CI$5,2,FALSE))</f>
        <v/>
      </c>
      <c r="GO626" s="284"/>
      <c r="GP626" s="284"/>
      <c r="GQ626" s="284"/>
      <c r="GR626" s="284"/>
      <c r="GS626" s="284"/>
      <c r="GT626" s="284"/>
      <c r="GU626" s="284"/>
      <c r="GV626" s="284"/>
      <c r="GW626" s="284"/>
      <c r="GX626" s="285"/>
    </row>
    <row r="627" spans="2:206" s="177" customFormat="1" ht="24.75" hidden="1" customHeight="1" outlineLevel="1">
      <c r="B627" s="286" t="str">
        <f>IF(明細!B621="","",明細!B621)</f>
        <v/>
      </c>
      <c r="C627" s="287" t="str">
        <f>IF(明細!C621="","",明細!C621)</f>
        <v/>
      </c>
      <c r="D627" s="265" t="str">
        <f>IF(明細!D621="","",明細!D621)</f>
        <v/>
      </c>
      <c r="E627" s="265" t="str">
        <f>IF(明細!E621="","",明細!E621)</f>
        <v/>
      </c>
      <c r="F627" s="265" t="str">
        <f>IF(明細!F621="","",明細!F621)</f>
        <v/>
      </c>
      <c r="G627" s="265" t="str">
        <f>IF(明細!G621="","",明細!G621)</f>
        <v/>
      </c>
      <c r="H627" s="265" t="str">
        <f>IF(明細!H621="","",明細!H621)</f>
        <v/>
      </c>
      <c r="I627" s="265" t="str">
        <f>IF(明細!I621="","",明細!I621)</f>
        <v/>
      </c>
      <c r="J627" s="265" t="str">
        <f>IF(明細!J621="","",明細!J621)</f>
        <v/>
      </c>
      <c r="K627" s="265" t="str">
        <f>IF(明細!K621="","",明細!K621)</f>
        <v/>
      </c>
      <c r="L627" s="265" t="str">
        <f>IF(明細!L621="","",明細!L621)</f>
        <v/>
      </c>
      <c r="M627" s="265" t="str">
        <f>IF(明細!M621="","",明細!M621)</f>
        <v/>
      </c>
      <c r="N627" s="265" t="str">
        <f>IF(明細!N621="","",明細!N621)</f>
        <v/>
      </c>
      <c r="O627" s="265" t="str">
        <f>IF(明細!O621="","",明細!O621)</f>
        <v/>
      </c>
      <c r="P627" s="265" t="str">
        <f>IF(明細!P621="","",明細!P621)</f>
        <v/>
      </c>
      <c r="Q627" s="265" t="str">
        <f>IF(明細!Q621="","",明細!Q621)</f>
        <v/>
      </c>
      <c r="R627" s="289" t="str">
        <f>IF(明細!R621="","",明細!R621)</f>
        <v/>
      </c>
      <c r="S627" s="291" t="str">
        <f>IF(明細!S621="","",明細!S621)</f>
        <v/>
      </c>
      <c r="T627" s="291" t="str">
        <f>IF(明細!T621="","",明細!T621)</f>
        <v/>
      </c>
      <c r="U627" s="291" t="str">
        <f>IF(明細!U621="","",明細!U621)</f>
        <v/>
      </c>
      <c r="V627" s="292" t="str">
        <f>IF(明細!V621="","",明細!V621)</f>
        <v>個</v>
      </c>
      <c r="W627" s="292" t="str">
        <f>IF(明細!W621="","",明細!W621)</f>
        <v/>
      </c>
      <c r="X627" s="293" t="str">
        <f>IF(明細!X621="","",明細!X621)</f>
        <v/>
      </c>
      <c r="Y627" s="134" t="str">
        <f>IF(明細!Y621="","",明細!Y621)</f>
        <v/>
      </c>
      <c r="Z627" s="135" t="str">
        <f>IF(明細!Z621="","",明細!Z621)</f>
        <v/>
      </c>
      <c r="AA627" s="134" t="str">
        <f>IF(明細!AA621="","",明細!AA621)</f>
        <v/>
      </c>
      <c r="AB627" s="303" t="str">
        <f>IF(明細!AB621="","",明細!AB621)</f>
        <v/>
      </c>
      <c r="AC627" s="134" t="str">
        <f>IF(明細!AC621="","",明細!AC621)</f>
        <v/>
      </c>
      <c r="AD627" s="183" t="str">
        <f>IF(明細!AD621="","",明細!AD621)</f>
        <v/>
      </c>
      <c r="AE627" s="184">
        <f>IF(明細!AE621="","",明細!AE621)</f>
        <v>0.1</v>
      </c>
      <c r="AF627" s="185" t="str">
        <f>IF(明細!AF621="","",明細!AF621)</f>
        <v/>
      </c>
      <c r="AG627" s="186" t="str">
        <f>IF(明細!AG621="","",明細!AG621)</f>
        <v/>
      </c>
      <c r="AH627" s="186" t="str">
        <f>IF(明細!AH621="","",明細!AH621)</f>
        <v/>
      </c>
      <c r="AI627" s="187" t="str">
        <f>IF(明細!AI621="","",明細!AI621)</f>
        <v/>
      </c>
      <c r="AJ627" s="296" t="str">
        <f>IF(明細!AJ621="","",明細!AJ621)</f>
        <v/>
      </c>
      <c r="AK627" s="297" t="str">
        <f>IF(明細!AK621="","",明細!AK621)</f>
        <v/>
      </c>
      <c r="AL627" s="298" t="str">
        <f>IF(明細!AL621="","",明細!AL621)</f>
        <v/>
      </c>
      <c r="AM627" s="299" t="str">
        <f>IF(明細!AM621="","",明細!AM621)</f>
        <v/>
      </c>
      <c r="AN627" s="300" t="str">
        <f>IF(明細!AN621="","",明細!AN621)</f>
        <v/>
      </c>
      <c r="AO627" s="300" t="str">
        <f>IF(明細!AO621="","",明細!AO621)</f>
        <v/>
      </c>
      <c r="AP627" s="300" t="str">
        <f>IF(明細!AP621="","",明細!AP621)</f>
        <v/>
      </c>
      <c r="AQ627" s="301" t="str">
        <f>IF(明細!AQ621="","",明細!AQ621)</f>
        <v/>
      </c>
      <c r="AR627" s="302" t="str">
        <f>IF(明細!AR621="","",明細!AR621)</f>
        <v/>
      </c>
      <c r="AU627" s="360"/>
      <c r="AV627" s="368"/>
      <c r="AW627" s="446" t="str">
        <f>IF(明細!AV621="","",明細!AV621)</f>
        <v/>
      </c>
      <c r="AX627" s="419" t="str">
        <f>IF(明細!AT621="","",明細!AT621)</f>
        <v/>
      </c>
      <c r="AY627" s="280" t="str">
        <f>IF($AX627="","",VLOOKUP($AX627,リスト!$CL:$CM,2,FALSE))</f>
        <v/>
      </c>
      <c r="AZ627" s="3"/>
      <c r="BA627" s="280" t="str">
        <f>IF(BB627="","",VLOOKUP(BB627,リスト!$K:$L,2,FALSE))</f>
        <v/>
      </c>
      <c r="BB627" s="3"/>
      <c r="BC627" s="3"/>
      <c r="BD627" s="87"/>
      <c r="BE627" s="280" t="str">
        <f>IF(BF627="","",VLOOKUP(BF627,リスト!$I:$J,2,FALSE))</f>
        <v/>
      </c>
      <c r="BF627" s="3"/>
      <c r="BG627" s="280" t="str">
        <f>IF(BH627="","",VLOOKUP(BH627,リスト!$M:$N,2,FALSE))</f>
        <v/>
      </c>
      <c r="BH627" s="282"/>
      <c r="BI627" s="280" t="str">
        <f>IF(BJ627="","",VLOOKUP(BJ627,リスト!$O:$P,2,FALSE))</f>
        <v/>
      </c>
      <c r="BJ627" s="24"/>
      <c r="BM627" s="451" t="str">
        <f>IF(明細!AV621="","",明細!AV621)</f>
        <v/>
      </c>
      <c r="BN627" s="453" t="str">
        <f>IF(明細!AT621="","",明細!AT621)</f>
        <v/>
      </c>
      <c r="BO627" s="280" t="str">
        <f>IF($BN627="","",VLOOKUP($BN627,リスト!$CL:$CM,2,FALSE))</f>
        <v/>
      </c>
      <c r="BP627" s="280" t="str">
        <f>IF(BQ627="","",VLOOKUP(BQ627,リスト!$K$5:$L$7,2,FALSE))</f>
        <v/>
      </c>
      <c r="BQ627" s="13"/>
      <c r="BR627" s="13"/>
      <c r="BS627" s="47"/>
      <c r="BT627" s="280" t="str">
        <f>IF(BU627="","",VLOOKUP(BU627,リスト!I618:J636,2,FALSE))</f>
        <v/>
      </c>
      <c r="BU627" s="13"/>
      <c r="BV627" s="13"/>
      <c r="BW627" s="282"/>
      <c r="BX627" s="282"/>
      <c r="BY627" s="280" t="str">
        <f>IF(BZ627="","",VLOOKUP(BZ627,リスト!$S$5:$T$6,2,FALSE))</f>
        <v/>
      </c>
      <c r="BZ627" s="3"/>
      <c r="CA627" s="3"/>
      <c r="CB627" s="81"/>
      <c r="CC627" s="280" t="str">
        <f t="shared" si="84"/>
        <v/>
      </c>
      <c r="CD627" s="83"/>
      <c r="CE627" s="83"/>
      <c r="CF627" s="83"/>
      <c r="CG627" s="83"/>
      <c r="CH627" s="282" t="str">
        <f t="shared" si="85"/>
        <v/>
      </c>
      <c r="CI627" s="83"/>
      <c r="CJ627" s="280" t="str">
        <f t="shared" si="86"/>
        <v/>
      </c>
      <c r="CK627" s="87"/>
      <c r="CL627" s="78"/>
      <c r="CM627" s="83"/>
      <c r="CN627" s="83"/>
      <c r="CO627" s="83"/>
      <c r="CP627" s="280" t="str">
        <f t="shared" si="91"/>
        <v/>
      </c>
      <c r="CQ627" s="81"/>
      <c r="CR627" s="280" t="str">
        <f t="shared" si="92"/>
        <v/>
      </c>
      <c r="CS627" s="3"/>
      <c r="CT627" s="3"/>
      <c r="CU627" s="280" t="str">
        <f>IF(CV627="","",VLOOKUP(CV627,リスト!$V$5:$W$6,2,FALSE))</f>
        <v/>
      </c>
      <c r="CV627" s="3"/>
      <c r="CW627" s="280" t="str">
        <f>IF(CX627="","",VLOOKUP(CX627,リスト!$X$5:$Y$6,2,FALSE))</f>
        <v/>
      </c>
      <c r="CX627" s="3"/>
      <c r="CY627" s="77"/>
      <c r="CZ627" s="77"/>
      <c r="DA627" s="75"/>
      <c r="DB627" s="75"/>
      <c r="DC627" s="75"/>
      <c r="DD627" s="75"/>
      <c r="DE627" s="280" t="str">
        <f>IF(DF627="","",VLOOKUP(DF627,リスト!$Z$5:$AA$10,2,FALSE))</f>
        <v/>
      </c>
      <c r="DF627" s="3"/>
      <c r="DG627" s="280" t="str">
        <f>IF(DH627="","",VLOOKUP(DH627,リスト!$AB$5:$AC$12,2,FALSE))</f>
        <v/>
      </c>
      <c r="DH627" s="63"/>
      <c r="DI627" s="280" t="str">
        <f>IF(DJ627="","",VLOOKUP(DJ627,リスト!$AD$5:$AE$7,2,FALSE))</f>
        <v/>
      </c>
      <c r="DJ627" s="3"/>
      <c r="DK627" s="280" t="str">
        <f>IF(DL627="","",VLOOKUP(DL627,リスト!$AF$5:$AG$10,2,FALSE))</f>
        <v/>
      </c>
      <c r="DL627" s="3"/>
      <c r="DM627" s="280" t="str">
        <f>IF(DN627="","",VLOOKUP(DN627,リスト!$AH$5:$AI$6,2,FALSE))</f>
        <v/>
      </c>
      <c r="DN627" s="3"/>
      <c r="DO627" s="280" t="str">
        <f>IF(DP627="","",VLOOKUP(DP627,リスト!$AJ$5:$AK$6,2,FALSE))</f>
        <v/>
      </c>
      <c r="DP627" s="3"/>
      <c r="DQ627" s="280" t="str">
        <f>IF(DR627="","",VLOOKUP(DR627,リスト!$AL$5:$AM$7,2,FALSE))</f>
        <v/>
      </c>
      <c r="DR627" s="3"/>
      <c r="DS627" s="13"/>
      <c r="DT627" s="85"/>
      <c r="DU627" s="85"/>
      <c r="DV627" s="281" t="str">
        <f>IF(DW627="","",VLOOKUP(DW627,リスト!$AN$5:$AO$6,2,FALSE))</f>
        <v/>
      </c>
      <c r="DW627" s="13"/>
      <c r="DX627" s="341"/>
      <c r="DY627" s="345"/>
      <c r="DZ627" s="341"/>
      <c r="EA627" s="345"/>
      <c r="EB627" s="280" t="str">
        <f>IF(EC627="","",VLOOKUP(EC627,リスト!$AW$5:$AX$8,2,FALSE))</f>
        <v/>
      </c>
      <c r="EC627" s="3"/>
      <c r="ED627" s="85"/>
      <c r="EE627" s="280" t="str">
        <f>IF(EF627="","",VLOOKUP(EF627,リスト!$AY$5:$AZ$10,2,FALSE))</f>
        <v/>
      </c>
      <c r="EF627" s="3"/>
      <c r="EG627" s="280" t="str">
        <f>IF(EH627="","",VLOOKUP(EH627,リスト!$BA$5:$BB$10,2,FALSE))</f>
        <v/>
      </c>
      <c r="EH627" s="3"/>
      <c r="EI627" s="280" t="str">
        <f>IF(EJ627="","",VLOOKUP(EJ627,リスト!$BC$5:$BD$10,2,FALSE))</f>
        <v/>
      </c>
      <c r="EJ627" s="3"/>
      <c r="EK627" s="280" t="str">
        <f>IF(EL627="","",VLOOKUP(EL627,リスト!$BE$5:$BF$10,2,FALSE))</f>
        <v/>
      </c>
      <c r="EL627" s="3"/>
      <c r="EM627" s="78"/>
      <c r="EN627" s="73"/>
      <c r="EO627" s="73"/>
      <c r="EP627" s="13"/>
      <c r="EQ627" s="13"/>
      <c r="ER627" s="280" t="str">
        <f>IF(ES627="","",VLOOKUP(ES627,リスト!$BG$5:$BH$10,2,FALSE))</f>
        <v/>
      </c>
      <c r="ES627" s="13"/>
      <c r="ET627" s="13"/>
      <c r="EU627" s="13"/>
      <c r="EV627" s="13"/>
      <c r="EW627" s="13"/>
      <c r="EX627" s="81"/>
      <c r="EY627" s="81"/>
      <c r="EZ627" s="26"/>
      <c r="FA627" s="281" t="str">
        <f>IF($EZ627="","",INDEX(リスト!$BI$5:$BJ$40,MATCH($EZ627,リスト!$BJ$5:$BJ$40,0),1))</f>
        <v/>
      </c>
      <c r="FB627" s="280" t="str">
        <f>IF(FC627="","",VLOOKUP(FC627,リスト!$BK:$BL,2,FALSE))</f>
        <v/>
      </c>
      <c r="FC627" s="13"/>
      <c r="FD627" s="331"/>
      <c r="FE627" s="3"/>
      <c r="FF627" s="280" t="str">
        <f>IF(FG627="","",VLOOKUP(FG627,リスト!$BO$5:$BP$6,2,FALSE))</f>
        <v/>
      </c>
      <c r="FG627" s="3"/>
      <c r="FH627" s="280" t="str">
        <f>IF(FI627="","",VLOOKUP(FI627,リスト!$BQ$5:$BR$8,2,FALSE))</f>
        <v/>
      </c>
      <c r="FI627" s="3"/>
      <c r="FJ627" s="282"/>
      <c r="FK627" s="280" t="str">
        <f>IF(FL627="","",VLOOKUP(FL627,リスト!$BS$5:$BT$6,2,FALSE))</f>
        <v/>
      </c>
      <c r="FL627" s="63"/>
      <c r="FM627" s="13"/>
      <c r="FN627" s="13"/>
      <c r="FO627" s="13"/>
      <c r="FP627" s="283" t="str">
        <f t="shared" si="87"/>
        <v/>
      </c>
      <c r="FQ627" s="283" t="str">
        <f t="shared" si="87"/>
        <v/>
      </c>
      <c r="FR627" s="13"/>
      <c r="FS627" s="85"/>
      <c r="FT627" s="85"/>
      <c r="FU627" s="281" t="str">
        <f t="shared" si="88"/>
        <v/>
      </c>
      <c r="FV627" s="280" t="str">
        <f>IF(FW627="","",VLOOKUP(FW627,リスト!$BV$5:$BW$10,2,FALSE))</f>
        <v/>
      </c>
      <c r="FW627" s="26"/>
      <c r="FX627" s="282" t="str">
        <f t="shared" si="89"/>
        <v/>
      </c>
      <c r="FY627" s="280" t="str">
        <f>IF(FZ627="","",VLOOKUP(FZ627,リスト!$BX$5:$BY$6,2,FALSE))</f>
        <v/>
      </c>
      <c r="FZ627" s="3"/>
      <c r="GA627" s="280" t="str">
        <f>IF(GB627="","",VLOOKUP(GB627,リスト!$BZ$5:$CA$6,2,FALSE))</f>
        <v/>
      </c>
      <c r="GB627" s="13"/>
      <c r="GC627" s="281" t="str">
        <f>IF(GD627="","",VLOOKUP(GD627,リスト!$CB$5:$CC$6,2,FALSE))</f>
        <v/>
      </c>
      <c r="GD627" s="13"/>
      <c r="GE627" s="13"/>
      <c r="GF627" s="13"/>
      <c r="GG627" s="75"/>
      <c r="GH627" s="281" t="str">
        <f t="shared" si="90"/>
        <v/>
      </c>
      <c r="GI627" s="128"/>
      <c r="GJ627" s="281" t="str">
        <f>IF(GK627="","",VLOOKUP(GK627,リスト!$CD$5:$CE$6,2,FALSE))</f>
        <v/>
      </c>
      <c r="GK627" s="13"/>
      <c r="GL627" s="281" t="str">
        <f>IF(GM627="","",VLOOKUP(GM627,リスト!$CF$5:$CG$5,2,FALSE))</f>
        <v/>
      </c>
      <c r="GM627" s="26"/>
      <c r="GN627" s="280" t="str">
        <f>IF(GO627="","",VLOOKUP(GO627,リスト!$CH$5:$CI$5,2,FALSE))</f>
        <v/>
      </c>
      <c r="GO627" s="284"/>
      <c r="GP627" s="284"/>
      <c r="GQ627" s="284"/>
      <c r="GR627" s="284"/>
      <c r="GS627" s="284"/>
      <c r="GT627" s="284"/>
      <c r="GU627" s="284"/>
      <c r="GV627" s="284"/>
      <c r="GW627" s="284"/>
      <c r="GX627" s="285"/>
    </row>
    <row r="628" spans="2:206" s="177" customFormat="1" ht="24.75" hidden="1" customHeight="1" outlineLevel="1">
      <c r="B628" s="286" t="str">
        <f>IF(明細!B622="","",明細!B622)</f>
        <v/>
      </c>
      <c r="C628" s="287" t="str">
        <f>IF(明細!C622="","",明細!C622)</f>
        <v/>
      </c>
      <c r="D628" s="265" t="str">
        <f>IF(明細!D622="","",明細!D622)</f>
        <v/>
      </c>
      <c r="E628" s="265" t="str">
        <f>IF(明細!E622="","",明細!E622)</f>
        <v/>
      </c>
      <c r="F628" s="265" t="str">
        <f>IF(明細!F622="","",明細!F622)</f>
        <v/>
      </c>
      <c r="G628" s="265" t="str">
        <f>IF(明細!G622="","",明細!G622)</f>
        <v/>
      </c>
      <c r="H628" s="265" t="str">
        <f>IF(明細!H622="","",明細!H622)</f>
        <v/>
      </c>
      <c r="I628" s="265" t="str">
        <f>IF(明細!I622="","",明細!I622)</f>
        <v/>
      </c>
      <c r="J628" s="265" t="str">
        <f>IF(明細!J622="","",明細!J622)</f>
        <v/>
      </c>
      <c r="K628" s="265" t="str">
        <f>IF(明細!K622="","",明細!K622)</f>
        <v/>
      </c>
      <c r="L628" s="265" t="str">
        <f>IF(明細!L622="","",明細!L622)</f>
        <v/>
      </c>
      <c r="M628" s="265" t="str">
        <f>IF(明細!M622="","",明細!M622)</f>
        <v/>
      </c>
      <c r="N628" s="265" t="str">
        <f>IF(明細!N622="","",明細!N622)</f>
        <v/>
      </c>
      <c r="O628" s="265" t="str">
        <f>IF(明細!O622="","",明細!O622)</f>
        <v/>
      </c>
      <c r="P628" s="265" t="str">
        <f>IF(明細!P622="","",明細!P622)</f>
        <v/>
      </c>
      <c r="Q628" s="265" t="str">
        <f>IF(明細!Q622="","",明細!Q622)</f>
        <v/>
      </c>
      <c r="R628" s="289" t="str">
        <f>IF(明細!R622="","",明細!R622)</f>
        <v/>
      </c>
      <c r="S628" s="291" t="str">
        <f>IF(明細!S622="","",明細!S622)</f>
        <v/>
      </c>
      <c r="T628" s="291" t="str">
        <f>IF(明細!T622="","",明細!T622)</f>
        <v/>
      </c>
      <c r="U628" s="291" t="str">
        <f>IF(明細!U622="","",明細!U622)</f>
        <v/>
      </c>
      <c r="V628" s="292" t="str">
        <f>IF(明細!V622="","",明細!V622)</f>
        <v>個</v>
      </c>
      <c r="W628" s="292" t="str">
        <f>IF(明細!W622="","",明細!W622)</f>
        <v/>
      </c>
      <c r="X628" s="293" t="str">
        <f>IF(明細!X622="","",明細!X622)</f>
        <v/>
      </c>
      <c r="Y628" s="134" t="str">
        <f>IF(明細!Y622="","",明細!Y622)</f>
        <v/>
      </c>
      <c r="Z628" s="135" t="str">
        <f>IF(明細!Z622="","",明細!Z622)</f>
        <v/>
      </c>
      <c r="AA628" s="134" t="str">
        <f>IF(明細!AA622="","",明細!AA622)</f>
        <v/>
      </c>
      <c r="AB628" s="303" t="str">
        <f>IF(明細!AB622="","",明細!AB622)</f>
        <v/>
      </c>
      <c r="AC628" s="134" t="str">
        <f>IF(明細!AC622="","",明細!AC622)</f>
        <v/>
      </c>
      <c r="AD628" s="183" t="str">
        <f>IF(明細!AD622="","",明細!AD622)</f>
        <v/>
      </c>
      <c r="AE628" s="184">
        <f>IF(明細!AE622="","",明細!AE622)</f>
        <v>0.1</v>
      </c>
      <c r="AF628" s="185" t="str">
        <f>IF(明細!AF622="","",明細!AF622)</f>
        <v/>
      </c>
      <c r="AG628" s="186" t="str">
        <f>IF(明細!AG622="","",明細!AG622)</f>
        <v/>
      </c>
      <c r="AH628" s="186" t="str">
        <f>IF(明細!AH622="","",明細!AH622)</f>
        <v/>
      </c>
      <c r="AI628" s="187" t="str">
        <f>IF(明細!AI622="","",明細!AI622)</f>
        <v/>
      </c>
      <c r="AJ628" s="296" t="str">
        <f>IF(明細!AJ622="","",明細!AJ622)</f>
        <v/>
      </c>
      <c r="AK628" s="297" t="str">
        <f>IF(明細!AK622="","",明細!AK622)</f>
        <v/>
      </c>
      <c r="AL628" s="298" t="str">
        <f>IF(明細!AL622="","",明細!AL622)</f>
        <v/>
      </c>
      <c r="AM628" s="299" t="str">
        <f>IF(明細!AM622="","",明細!AM622)</f>
        <v/>
      </c>
      <c r="AN628" s="300" t="str">
        <f>IF(明細!AN622="","",明細!AN622)</f>
        <v/>
      </c>
      <c r="AO628" s="300" t="str">
        <f>IF(明細!AO622="","",明細!AO622)</f>
        <v/>
      </c>
      <c r="AP628" s="300" t="str">
        <f>IF(明細!AP622="","",明細!AP622)</f>
        <v/>
      </c>
      <c r="AQ628" s="301" t="str">
        <f>IF(明細!AQ622="","",明細!AQ622)</f>
        <v/>
      </c>
      <c r="AR628" s="302" t="str">
        <f>IF(明細!AR622="","",明細!AR622)</f>
        <v/>
      </c>
      <c r="AU628" s="360"/>
      <c r="AV628" s="368"/>
      <c r="AW628" s="446" t="str">
        <f>IF(明細!AV622="","",明細!AV622)</f>
        <v/>
      </c>
      <c r="AX628" s="419" t="str">
        <f>IF(明細!AT622="","",明細!AT622)</f>
        <v/>
      </c>
      <c r="AY628" s="280" t="str">
        <f>IF($AX628="","",VLOOKUP($AX628,リスト!$CL:$CM,2,FALSE))</f>
        <v/>
      </c>
      <c r="AZ628" s="3"/>
      <c r="BA628" s="280" t="str">
        <f>IF(BB628="","",VLOOKUP(BB628,リスト!$K:$L,2,FALSE))</f>
        <v/>
      </c>
      <c r="BB628" s="3"/>
      <c r="BC628" s="3"/>
      <c r="BD628" s="87"/>
      <c r="BE628" s="280" t="str">
        <f>IF(BF628="","",VLOOKUP(BF628,リスト!$I:$J,2,FALSE))</f>
        <v/>
      </c>
      <c r="BF628" s="3"/>
      <c r="BG628" s="280" t="str">
        <f>IF(BH628="","",VLOOKUP(BH628,リスト!$M:$N,2,FALSE))</f>
        <v/>
      </c>
      <c r="BH628" s="282"/>
      <c r="BI628" s="280" t="str">
        <f>IF(BJ628="","",VLOOKUP(BJ628,リスト!$O:$P,2,FALSE))</f>
        <v/>
      </c>
      <c r="BJ628" s="24"/>
      <c r="BM628" s="451" t="str">
        <f>IF(明細!AV622="","",明細!AV622)</f>
        <v/>
      </c>
      <c r="BN628" s="453" t="str">
        <f>IF(明細!AT622="","",明細!AT622)</f>
        <v/>
      </c>
      <c r="BO628" s="280" t="str">
        <f>IF($BN628="","",VLOOKUP($BN628,リスト!$CL:$CM,2,FALSE))</f>
        <v/>
      </c>
      <c r="BP628" s="280" t="str">
        <f>IF(BQ628="","",VLOOKUP(BQ628,リスト!$K$5:$L$7,2,FALSE))</f>
        <v/>
      </c>
      <c r="BQ628" s="13"/>
      <c r="BR628" s="13"/>
      <c r="BS628" s="47"/>
      <c r="BT628" s="280" t="str">
        <f>IF(BU628="","",VLOOKUP(BU628,リスト!I619:J637,2,FALSE))</f>
        <v/>
      </c>
      <c r="BU628" s="13"/>
      <c r="BV628" s="13"/>
      <c r="BW628" s="282"/>
      <c r="BX628" s="282"/>
      <c r="BY628" s="280" t="str">
        <f>IF(BZ628="","",VLOOKUP(BZ628,リスト!$S$5:$T$6,2,FALSE))</f>
        <v/>
      </c>
      <c r="BZ628" s="3"/>
      <c r="CA628" s="3"/>
      <c r="CB628" s="81"/>
      <c r="CC628" s="280" t="str">
        <f t="shared" si="84"/>
        <v/>
      </c>
      <c r="CD628" s="83"/>
      <c r="CE628" s="83"/>
      <c r="CF628" s="83"/>
      <c r="CG628" s="83"/>
      <c r="CH628" s="282" t="str">
        <f t="shared" si="85"/>
        <v/>
      </c>
      <c r="CI628" s="83"/>
      <c r="CJ628" s="280" t="str">
        <f t="shared" si="86"/>
        <v/>
      </c>
      <c r="CK628" s="87"/>
      <c r="CL628" s="78"/>
      <c r="CM628" s="83"/>
      <c r="CN628" s="83"/>
      <c r="CO628" s="83"/>
      <c r="CP628" s="280" t="str">
        <f t="shared" si="91"/>
        <v/>
      </c>
      <c r="CQ628" s="81"/>
      <c r="CR628" s="280" t="str">
        <f t="shared" si="92"/>
        <v/>
      </c>
      <c r="CS628" s="3"/>
      <c r="CT628" s="3"/>
      <c r="CU628" s="280" t="str">
        <f>IF(CV628="","",VLOOKUP(CV628,リスト!$V$5:$W$6,2,FALSE))</f>
        <v/>
      </c>
      <c r="CV628" s="3"/>
      <c r="CW628" s="280" t="str">
        <f>IF(CX628="","",VLOOKUP(CX628,リスト!$X$5:$Y$6,2,FALSE))</f>
        <v/>
      </c>
      <c r="CX628" s="3"/>
      <c r="CY628" s="77"/>
      <c r="CZ628" s="77"/>
      <c r="DA628" s="75"/>
      <c r="DB628" s="75"/>
      <c r="DC628" s="75"/>
      <c r="DD628" s="75"/>
      <c r="DE628" s="280" t="str">
        <f>IF(DF628="","",VLOOKUP(DF628,リスト!$Z$5:$AA$10,2,FALSE))</f>
        <v/>
      </c>
      <c r="DF628" s="3"/>
      <c r="DG628" s="280" t="str">
        <f>IF(DH628="","",VLOOKUP(DH628,リスト!$AB$5:$AC$12,2,FALSE))</f>
        <v/>
      </c>
      <c r="DH628" s="63"/>
      <c r="DI628" s="280" t="str">
        <f>IF(DJ628="","",VLOOKUP(DJ628,リスト!$AD$5:$AE$7,2,FALSE))</f>
        <v/>
      </c>
      <c r="DJ628" s="3"/>
      <c r="DK628" s="280" t="str">
        <f>IF(DL628="","",VLOOKUP(DL628,リスト!$AF$5:$AG$10,2,FALSE))</f>
        <v/>
      </c>
      <c r="DL628" s="3"/>
      <c r="DM628" s="280" t="str">
        <f>IF(DN628="","",VLOOKUP(DN628,リスト!$AH$5:$AI$6,2,FALSE))</f>
        <v/>
      </c>
      <c r="DN628" s="3"/>
      <c r="DO628" s="280" t="str">
        <f>IF(DP628="","",VLOOKUP(DP628,リスト!$AJ$5:$AK$6,2,FALSE))</f>
        <v/>
      </c>
      <c r="DP628" s="3"/>
      <c r="DQ628" s="280" t="str">
        <f>IF(DR628="","",VLOOKUP(DR628,リスト!$AL$5:$AM$7,2,FALSE))</f>
        <v/>
      </c>
      <c r="DR628" s="3"/>
      <c r="DS628" s="13"/>
      <c r="DT628" s="85"/>
      <c r="DU628" s="85"/>
      <c r="DV628" s="281" t="str">
        <f>IF(DW628="","",VLOOKUP(DW628,リスト!$AN$5:$AO$6,2,FALSE))</f>
        <v/>
      </c>
      <c r="DW628" s="13"/>
      <c r="DX628" s="341"/>
      <c r="DY628" s="345"/>
      <c r="DZ628" s="341"/>
      <c r="EA628" s="345"/>
      <c r="EB628" s="280" t="str">
        <f>IF(EC628="","",VLOOKUP(EC628,リスト!$AW$5:$AX$8,2,FALSE))</f>
        <v/>
      </c>
      <c r="EC628" s="3"/>
      <c r="ED628" s="85"/>
      <c r="EE628" s="280" t="str">
        <f>IF(EF628="","",VLOOKUP(EF628,リスト!$AY$5:$AZ$10,2,FALSE))</f>
        <v/>
      </c>
      <c r="EF628" s="3"/>
      <c r="EG628" s="280" t="str">
        <f>IF(EH628="","",VLOOKUP(EH628,リスト!$BA$5:$BB$10,2,FALSE))</f>
        <v/>
      </c>
      <c r="EH628" s="3"/>
      <c r="EI628" s="280" t="str">
        <f>IF(EJ628="","",VLOOKUP(EJ628,リスト!$BC$5:$BD$10,2,FALSE))</f>
        <v/>
      </c>
      <c r="EJ628" s="3"/>
      <c r="EK628" s="280" t="str">
        <f>IF(EL628="","",VLOOKUP(EL628,リスト!$BE$5:$BF$10,2,FALSE))</f>
        <v/>
      </c>
      <c r="EL628" s="3"/>
      <c r="EM628" s="78"/>
      <c r="EN628" s="73"/>
      <c r="EO628" s="73"/>
      <c r="EP628" s="13"/>
      <c r="EQ628" s="13"/>
      <c r="ER628" s="280" t="str">
        <f>IF(ES628="","",VLOOKUP(ES628,リスト!$BG$5:$BH$10,2,FALSE))</f>
        <v/>
      </c>
      <c r="ES628" s="13"/>
      <c r="ET628" s="13"/>
      <c r="EU628" s="13"/>
      <c r="EV628" s="13"/>
      <c r="EW628" s="13"/>
      <c r="EX628" s="81"/>
      <c r="EY628" s="81"/>
      <c r="EZ628" s="26"/>
      <c r="FA628" s="281" t="str">
        <f>IF($EZ628="","",INDEX(リスト!$BI$5:$BJ$40,MATCH($EZ628,リスト!$BJ$5:$BJ$40,0),1))</f>
        <v/>
      </c>
      <c r="FB628" s="280" t="str">
        <f>IF(FC628="","",VLOOKUP(FC628,リスト!$BK:$BL,2,FALSE))</f>
        <v/>
      </c>
      <c r="FC628" s="13"/>
      <c r="FD628" s="331"/>
      <c r="FE628" s="3"/>
      <c r="FF628" s="280" t="str">
        <f>IF(FG628="","",VLOOKUP(FG628,リスト!$BO$5:$BP$6,2,FALSE))</f>
        <v/>
      </c>
      <c r="FG628" s="3"/>
      <c r="FH628" s="280" t="str">
        <f>IF(FI628="","",VLOOKUP(FI628,リスト!$BQ$5:$BR$8,2,FALSE))</f>
        <v/>
      </c>
      <c r="FI628" s="3"/>
      <c r="FJ628" s="282"/>
      <c r="FK628" s="280" t="str">
        <f>IF(FL628="","",VLOOKUP(FL628,リスト!$BS$5:$BT$6,2,FALSE))</f>
        <v/>
      </c>
      <c r="FL628" s="63"/>
      <c r="FM628" s="13"/>
      <c r="FN628" s="13"/>
      <c r="FO628" s="13"/>
      <c r="FP628" s="283" t="str">
        <f t="shared" si="87"/>
        <v/>
      </c>
      <c r="FQ628" s="283" t="str">
        <f t="shared" si="87"/>
        <v/>
      </c>
      <c r="FR628" s="13"/>
      <c r="FS628" s="85"/>
      <c r="FT628" s="85"/>
      <c r="FU628" s="281" t="str">
        <f t="shared" si="88"/>
        <v/>
      </c>
      <c r="FV628" s="280" t="str">
        <f>IF(FW628="","",VLOOKUP(FW628,リスト!$BV$5:$BW$10,2,FALSE))</f>
        <v/>
      </c>
      <c r="FW628" s="26"/>
      <c r="FX628" s="282" t="str">
        <f t="shared" si="89"/>
        <v/>
      </c>
      <c r="FY628" s="280" t="str">
        <f>IF(FZ628="","",VLOOKUP(FZ628,リスト!$BX$5:$BY$6,2,FALSE))</f>
        <v/>
      </c>
      <c r="FZ628" s="3"/>
      <c r="GA628" s="280" t="str">
        <f>IF(GB628="","",VLOOKUP(GB628,リスト!$BZ$5:$CA$6,2,FALSE))</f>
        <v/>
      </c>
      <c r="GB628" s="13"/>
      <c r="GC628" s="281" t="str">
        <f>IF(GD628="","",VLOOKUP(GD628,リスト!$CB$5:$CC$6,2,FALSE))</f>
        <v/>
      </c>
      <c r="GD628" s="13"/>
      <c r="GE628" s="13"/>
      <c r="GF628" s="13"/>
      <c r="GG628" s="75"/>
      <c r="GH628" s="281" t="str">
        <f t="shared" si="90"/>
        <v/>
      </c>
      <c r="GI628" s="128"/>
      <c r="GJ628" s="281" t="str">
        <f>IF(GK628="","",VLOOKUP(GK628,リスト!$CD$5:$CE$6,2,FALSE))</f>
        <v/>
      </c>
      <c r="GK628" s="13"/>
      <c r="GL628" s="281" t="str">
        <f>IF(GM628="","",VLOOKUP(GM628,リスト!$CF$5:$CG$5,2,FALSE))</f>
        <v/>
      </c>
      <c r="GM628" s="26"/>
      <c r="GN628" s="280" t="str">
        <f>IF(GO628="","",VLOOKUP(GO628,リスト!$CH$5:$CI$5,2,FALSE))</f>
        <v/>
      </c>
      <c r="GO628" s="284"/>
      <c r="GP628" s="284"/>
      <c r="GQ628" s="284"/>
      <c r="GR628" s="284"/>
      <c r="GS628" s="284"/>
      <c r="GT628" s="284"/>
      <c r="GU628" s="284"/>
      <c r="GV628" s="284"/>
      <c r="GW628" s="284"/>
      <c r="GX628" s="285"/>
    </row>
    <row r="629" spans="2:206" s="177" customFormat="1" ht="24.75" hidden="1" customHeight="1" outlineLevel="1">
      <c r="B629" s="286" t="str">
        <f>IF(明細!B623="","",明細!B623)</f>
        <v/>
      </c>
      <c r="C629" s="287" t="str">
        <f>IF(明細!C623="","",明細!C623)</f>
        <v/>
      </c>
      <c r="D629" s="265" t="str">
        <f>IF(明細!D623="","",明細!D623)</f>
        <v/>
      </c>
      <c r="E629" s="265" t="str">
        <f>IF(明細!E623="","",明細!E623)</f>
        <v/>
      </c>
      <c r="F629" s="265" t="str">
        <f>IF(明細!F623="","",明細!F623)</f>
        <v/>
      </c>
      <c r="G629" s="265" t="str">
        <f>IF(明細!G623="","",明細!G623)</f>
        <v/>
      </c>
      <c r="H629" s="265" t="str">
        <f>IF(明細!H623="","",明細!H623)</f>
        <v/>
      </c>
      <c r="I629" s="265" t="str">
        <f>IF(明細!I623="","",明細!I623)</f>
        <v/>
      </c>
      <c r="J629" s="265" t="str">
        <f>IF(明細!J623="","",明細!J623)</f>
        <v/>
      </c>
      <c r="K629" s="265" t="str">
        <f>IF(明細!K623="","",明細!K623)</f>
        <v/>
      </c>
      <c r="L629" s="265" t="str">
        <f>IF(明細!L623="","",明細!L623)</f>
        <v/>
      </c>
      <c r="M629" s="265" t="str">
        <f>IF(明細!M623="","",明細!M623)</f>
        <v/>
      </c>
      <c r="N629" s="265" t="str">
        <f>IF(明細!N623="","",明細!N623)</f>
        <v/>
      </c>
      <c r="O629" s="265" t="str">
        <f>IF(明細!O623="","",明細!O623)</f>
        <v/>
      </c>
      <c r="P629" s="265" t="str">
        <f>IF(明細!P623="","",明細!P623)</f>
        <v/>
      </c>
      <c r="Q629" s="265" t="str">
        <f>IF(明細!Q623="","",明細!Q623)</f>
        <v/>
      </c>
      <c r="R629" s="289" t="str">
        <f>IF(明細!R623="","",明細!R623)</f>
        <v/>
      </c>
      <c r="S629" s="291" t="str">
        <f>IF(明細!S623="","",明細!S623)</f>
        <v/>
      </c>
      <c r="T629" s="291" t="str">
        <f>IF(明細!T623="","",明細!T623)</f>
        <v/>
      </c>
      <c r="U629" s="291" t="str">
        <f>IF(明細!U623="","",明細!U623)</f>
        <v/>
      </c>
      <c r="V629" s="292" t="str">
        <f>IF(明細!V623="","",明細!V623)</f>
        <v>個</v>
      </c>
      <c r="W629" s="292" t="str">
        <f>IF(明細!W623="","",明細!W623)</f>
        <v/>
      </c>
      <c r="X629" s="293" t="str">
        <f>IF(明細!X623="","",明細!X623)</f>
        <v/>
      </c>
      <c r="Y629" s="134" t="str">
        <f>IF(明細!Y623="","",明細!Y623)</f>
        <v/>
      </c>
      <c r="Z629" s="135" t="str">
        <f>IF(明細!Z623="","",明細!Z623)</f>
        <v/>
      </c>
      <c r="AA629" s="134" t="str">
        <f>IF(明細!AA623="","",明細!AA623)</f>
        <v/>
      </c>
      <c r="AB629" s="303" t="str">
        <f>IF(明細!AB623="","",明細!AB623)</f>
        <v/>
      </c>
      <c r="AC629" s="134" t="str">
        <f>IF(明細!AC623="","",明細!AC623)</f>
        <v/>
      </c>
      <c r="AD629" s="183" t="str">
        <f>IF(明細!AD623="","",明細!AD623)</f>
        <v/>
      </c>
      <c r="AE629" s="184">
        <f>IF(明細!AE623="","",明細!AE623)</f>
        <v>0.1</v>
      </c>
      <c r="AF629" s="185" t="str">
        <f>IF(明細!AF623="","",明細!AF623)</f>
        <v/>
      </c>
      <c r="AG629" s="186" t="str">
        <f>IF(明細!AG623="","",明細!AG623)</f>
        <v/>
      </c>
      <c r="AH629" s="186" t="str">
        <f>IF(明細!AH623="","",明細!AH623)</f>
        <v/>
      </c>
      <c r="AI629" s="187" t="str">
        <f>IF(明細!AI623="","",明細!AI623)</f>
        <v/>
      </c>
      <c r="AJ629" s="296" t="str">
        <f>IF(明細!AJ623="","",明細!AJ623)</f>
        <v/>
      </c>
      <c r="AK629" s="297" t="str">
        <f>IF(明細!AK623="","",明細!AK623)</f>
        <v/>
      </c>
      <c r="AL629" s="298" t="str">
        <f>IF(明細!AL623="","",明細!AL623)</f>
        <v/>
      </c>
      <c r="AM629" s="299" t="str">
        <f>IF(明細!AM623="","",明細!AM623)</f>
        <v/>
      </c>
      <c r="AN629" s="300" t="str">
        <f>IF(明細!AN623="","",明細!AN623)</f>
        <v/>
      </c>
      <c r="AO629" s="300" t="str">
        <f>IF(明細!AO623="","",明細!AO623)</f>
        <v/>
      </c>
      <c r="AP629" s="300" t="str">
        <f>IF(明細!AP623="","",明細!AP623)</f>
        <v/>
      </c>
      <c r="AQ629" s="301" t="str">
        <f>IF(明細!AQ623="","",明細!AQ623)</f>
        <v/>
      </c>
      <c r="AR629" s="302" t="str">
        <f>IF(明細!AR623="","",明細!AR623)</f>
        <v/>
      </c>
      <c r="AU629" s="360"/>
      <c r="AV629" s="368"/>
      <c r="AW629" s="446" t="str">
        <f>IF(明細!AV623="","",明細!AV623)</f>
        <v/>
      </c>
      <c r="AX629" s="419" t="str">
        <f>IF(明細!AT623="","",明細!AT623)</f>
        <v/>
      </c>
      <c r="AY629" s="280" t="str">
        <f>IF($AX629="","",VLOOKUP($AX629,リスト!$CL:$CM,2,FALSE))</f>
        <v/>
      </c>
      <c r="AZ629" s="3"/>
      <c r="BA629" s="280" t="str">
        <f>IF(BB629="","",VLOOKUP(BB629,リスト!$K:$L,2,FALSE))</f>
        <v/>
      </c>
      <c r="BB629" s="3"/>
      <c r="BC629" s="3"/>
      <c r="BD629" s="87"/>
      <c r="BE629" s="280" t="str">
        <f>IF(BF629="","",VLOOKUP(BF629,リスト!$I:$J,2,FALSE))</f>
        <v/>
      </c>
      <c r="BF629" s="3"/>
      <c r="BG629" s="280" t="str">
        <f>IF(BH629="","",VLOOKUP(BH629,リスト!$M:$N,2,FALSE))</f>
        <v/>
      </c>
      <c r="BH629" s="282"/>
      <c r="BI629" s="280" t="str">
        <f>IF(BJ629="","",VLOOKUP(BJ629,リスト!$O:$P,2,FALSE))</f>
        <v/>
      </c>
      <c r="BJ629" s="24"/>
      <c r="BM629" s="451" t="str">
        <f>IF(明細!AV623="","",明細!AV623)</f>
        <v/>
      </c>
      <c r="BN629" s="453" t="str">
        <f>IF(明細!AT623="","",明細!AT623)</f>
        <v/>
      </c>
      <c r="BO629" s="280" t="str">
        <f>IF($BN629="","",VLOOKUP($BN629,リスト!$CL:$CM,2,FALSE))</f>
        <v/>
      </c>
      <c r="BP629" s="280" t="str">
        <f>IF(BQ629="","",VLOOKUP(BQ629,リスト!$K$5:$L$7,2,FALSE))</f>
        <v/>
      </c>
      <c r="BQ629" s="13"/>
      <c r="BR629" s="13"/>
      <c r="BS629" s="47"/>
      <c r="BT629" s="280" t="str">
        <f>IF(BU629="","",VLOOKUP(BU629,リスト!I620:J638,2,FALSE))</f>
        <v/>
      </c>
      <c r="BU629" s="13"/>
      <c r="BV629" s="13"/>
      <c r="BW629" s="282"/>
      <c r="BX629" s="282"/>
      <c r="BY629" s="280" t="str">
        <f>IF(BZ629="","",VLOOKUP(BZ629,リスト!$S$5:$T$6,2,FALSE))</f>
        <v/>
      </c>
      <c r="BZ629" s="3"/>
      <c r="CA629" s="3"/>
      <c r="CB629" s="81"/>
      <c r="CC629" s="280" t="str">
        <f t="shared" si="84"/>
        <v/>
      </c>
      <c r="CD629" s="83"/>
      <c r="CE629" s="83"/>
      <c r="CF629" s="83"/>
      <c r="CG629" s="83"/>
      <c r="CH629" s="282" t="str">
        <f t="shared" si="85"/>
        <v/>
      </c>
      <c r="CI629" s="83"/>
      <c r="CJ629" s="280" t="str">
        <f t="shared" si="86"/>
        <v/>
      </c>
      <c r="CK629" s="87"/>
      <c r="CL629" s="78"/>
      <c r="CM629" s="83"/>
      <c r="CN629" s="83"/>
      <c r="CO629" s="83"/>
      <c r="CP629" s="280" t="str">
        <f t="shared" si="91"/>
        <v/>
      </c>
      <c r="CQ629" s="81"/>
      <c r="CR629" s="280" t="str">
        <f t="shared" si="92"/>
        <v/>
      </c>
      <c r="CS629" s="3"/>
      <c r="CT629" s="3"/>
      <c r="CU629" s="280" t="str">
        <f>IF(CV629="","",VLOOKUP(CV629,リスト!$V$5:$W$6,2,FALSE))</f>
        <v/>
      </c>
      <c r="CV629" s="3"/>
      <c r="CW629" s="280" t="str">
        <f>IF(CX629="","",VLOOKUP(CX629,リスト!$X$5:$Y$6,2,FALSE))</f>
        <v/>
      </c>
      <c r="CX629" s="3"/>
      <c r="CY629" s="77"/>
      <c r="CZ629" s="77"/>
      <c r="DA629" s="75"/>
      <c r="DB629" s="75"/>
      <c r="DC629" s="75"/>
      <c r="DD629" s="75"/>
      <c r="DE629" s="280" t="str">
        <f>IF(DF629="","",VLOOKUP(DF629,リスト!$Z$5:$AA$10,2,FALSE))</f>
        <v/>
      </c>
      <c r="DF629" s="3"/>
      <c r="DG629" s="280" t="str">
        <f>IF(DH629="","",VLOOKUP(DH629,リスト!$AB$5:$AC$12,2,FALSE))</f>
        <v/>
      </c>
      <c r="DH629" s="63"/>
      <c r="DI629" s="280" t="str">
        <f>IF(DJ629="","",VLOOKUP(DJ629,リスト!$AD$5:$AE$7,2,FALSE))</f>
        <v/>
      </c>
      <c r="DJ629" s="3"/>
      <c r="DK629" s="280" t="str">
        <f>IF(DL629="","",VLOOKUP(DL629,リスト!$AF$5:$AG$10,2,FALSE))</f>
        <v/>
      </c>
      <c r="DL629" s="3"/>
      <c r="DM629" s="280" t="str">
        <f>IF(DN629="","",VLOOKUP(DN629,リスト!$AH$5:$AI$6,2,FALSE))</f>
        <v/>
      </c>
      <c r="DN629" s="3"/>
      <c r="DO629" s="280" t="str">
        <f>IF(DP629="","",VLOOKUP(DP629,リスト!$AJ$5:$AK$6,2,FALSE))</f>
        <v/>
      </c>
      <c r="DP629" s="3"/>
      <c r="DQ629" s="280" t="str">
        <f>IF(DR629="","",VLOOKUP(DR629,リスト!$AL$5:$AM$7,2,FALSE))</f>
        <v/>
      </c>
      <c r="DR629" s="3"/>
      <c r="DS629" s="13"/>
      <c r="DT629" s="85"/>
      <c r="DU629" s="85"/>
      <c r="DV629" s="281" t="str">
        <f>IF(DW629="","",VLOOKUP(DW629,リスト!$AN$5:$AO$6,2,FALSE))</f>
        <v/>
      </c>
      <c r="DW629" s="13"/>
      <c r="DX629" s="341"/>
      <c r="DY629" s="345"/>
      <c r="DZ629" s="341"/>
      <c r="EA629" s="345"/>
      <c r="EB629" s="280" t="str">
        <f>IF(EC629="","",VLOOKUP(EC629,リスト!$AW$5:$AX$8,2,FALSE))</f>
        <v/>
      </c>
      <c r="EC629" s="3"/>
      <c r="ED629" s="85"/>
      <c r="EE629" s="280" t="str">
        <f>IF(EF629="","",VLOOKUP(EF629,リスト!$AY$5:$AZ$10,2,FALSE))</f>
        <v/>
      </c>
      <c r="EF629" s="3"/>
      <c r="EG629" s="280" t="str">
        <f>IF(EH629="","",VLOOKUP(EH629,リスト!$BA$5:$BB$10,2,FALSE))</f>
        <v/>
      </c>
      <c r="EH629" s="3"/>
      <c r="EI629" s="280" t="str">
        <f>IF(EJ629="","",VLOOKUP(EJ629,リスト!$BC$5:$BD$10,2,FALSE))</f>
        <v/>
      </c>
      <c r="EJ629" s="3"/>
      <c r="EK629" s="280" t="str">
        <f>IF(EL629="","",VLOOKUP(EL629,リスト!$BE$5:$BF$10,2,FALSE))</f>
        <v/>
      </c>
      <c r="EL629" s="3"/>
      <c r="EM629" s="78"/>
      <c r="EN629" s="73"/>
      <c r="EO629" s="73"/>
      <c r="EP629" s="13"/>
      <c r="EQ629" s="13"/>
      <c r="ER629" s="280" t="str">
        <f>IF(ES629="","",VLOOKUP(ES629,リスト!$BG$5:$BH$10,2,FALSE))</f>
        <v/>
      </c>
      <c r="ES629" s="13"/>
      <c r="ET629" s="13"/>
      <c r="EU629" s="13"/>
      <c r="EV629" s="13"/>
      <c r="EW629" s="13"/>
      <c r="EX629" s="81"/>
      <c r="EY629" s="81"/>
      <c r="EZ629" s="26"/>
      <c r="FA629" s="281" t="str">
        <f>IF($EZ629="","",INDEX(リスト!$BI$5:$BJ$40,MATCH($EZ629,リスト!$BJ$5:$BJ$40,0),1))</f>
        <v/>
      </c>
      <c r="FB629" s="280" t="str">
        <f>IF(FC629="","",VLOOKUP(FC629,リスト!$BK:$BL,2,FALSE))</f>
        <v/>
      </c>
      <c r="FC629" s="13"/>
      <c r="FD629" s="331"/>
      <c r="FE629" s="3"/>
      <c r="FF629" s="280" t="str">
        <f>IF(FG629="","",VLOOKUP(FG629,リスト!$BO$5:$BP$6,2,FALSE))</f>
        <v/>
      </c>
      <c r="FG629" s="3"/>
      <c r="FH629" s="280" t="str">
        <f>IF(FI629="","",VLOOKUP(FI629,リスト!$BQ$5:$BR$8,2,FALSE))</f>
        <v/>
      </c>
      <c r="FI629" s="3"/>
      <c r="FJ629" s="282"/>
      <c r="FK629" s="280" t="str">
        <f>IF(FL629="","",VLOOKUP(FL629,リスト!$BS$5:$BT$6,2,FALSE))</f>
        <v/>
      </c>
      <c r="FL629" s="63"/>
      <c r="FM629" s="13"/>
      <c r="FN629" s="13"/>
      <c r="FO629" s="13"/>
      <c r="FP629" s="283" t="str">
        <f t="shared" si="87"/>
        <v/>
      </c>
      <c r="FQ629" s="283" t="str">
        <f t="shared" si="87"/>
        <v/>
      </c>
      <c r="FR629" s="13"/>
      <c r="FS629" s="85"/>
      <c r="FT629" s="85"/>
      <c r="FU629" s="281" t="str">
        <f t="shared" si="88"/>
        <v/>
      </c>
      <c r="FV629" s="280" t="str">
        <f>IF(FW629="","",VLOOKUP(FW629,リスト!$BV$5:$BW$10,2,FALSE))</f>
        <v/>
      </c>
      <c r="FW629" s="26"/>
      <c r="FX629" s="282" t="str">
        <f t="shared" si="89"/>
        <v/>
      </c>
      <c r="FY629" s="280" t="str">
        <f>IF(FZ629="","",VLOOKUP(FZ629,リスト!$BX$5:$BY$6,2,FALSE))</f>
        <v/>
      </c>
      <c r="FZ629" s="3"/>
      <c r="GA629" s="280" t="str">
        <f>IF(GB629="","",VLOOKUP(GB629,リスト!$BZ$5:$CA$6,2,FALSE))</f>
        <v/>
      </c>
      <c r="GB629" s="13"/>
      <c r="GC629" s="281" t="str">
        <f>IF(GD629="","",VLOOKUP(GD629,リスト!$CB$5:$CC$6,2,FALSE))</f>
        <v/>
      </c>
      <c r="GD629" s="13"/>
      <c r="GE629" s="13"/>
      <c r="GF629" s="13"/>
      <c r="GG629" s="75"/>
      <c r="GH629" s="281" t="str">
        <f t="shared" si="90"/>
        <v/>
      </c>
      <c r="GI629" s="128"/>
      <c r="GJ629" s="281" t="str">
        <f>IF(GK629="","",VLOOKUP(GK629,リスト!$CD$5:$CE$6,2,FALSE))</f>
        <v/>
      </c>
      <c r="GK629" s="13"/>
      <c r="GL629" s="281" t="str">
        <f>IF(GM629="","",VLOOKUP(GM629,リスト!$CF$5:$CG$5,2,FALSE))</f>
        <v/>
      </c>
      <c r="GM629" s="26"/>
      <c r="GN629" s="280" t="str">
        <f>IF(GO629="","",VLOOKUP(GO629,リスト!$CH$5:$CI$5,2,FALSE))</f>
        <v/>
      </c>
      <c r="GO629" s="284"/>
      <c r="GP629" s="284"/>
      <c r="GQ629" s="284"/>
      <c r="GR629" s="284"/>
      <c r="GS629" s="284"/>
      <c r="GT629" s="284"/>
      <c r="GU629" s="284"/>
      <c r="GV629" s="284"/>
      <c r="GW629" s="284"/>
      <c r="GX629" s="285"/>
    </row>
    <row r="630" spans="2:206" s="177" customFormat="1" ht="24.75" hidden="1" customHeight="1" outlineLevel="1">
      <c r="B630" s="286" t="str">
        <f>IF(明細!B624="","",明細!B624)</f>
        <v/>
      </c>
      <c r="C630" s="287" t="str">
        <f>IF(明細!C624="","",明細!C624)</f>
        <v/>
      </c>
      <c r="D630" s="265" t="str">
        <f>IF(明細!D624="","",明細!D624)</f>
        <v/>
      </c>
      <c r="E630" s="265" t="str">
        <f>IF(明細!E624="","",明細!E624)</f>
        <v/>
      </c>
      <c r="F630" s="265" t="str">
        <f>IF(明細!F624="","",明細!F624)</f>
        <v/>
      </c>
      <c r="G630" s="265" t="str">
        <f>IF(明細!G624="","",明細!G624)</f>
        <v/>
      </c>
      <c r="H630" s="265" t="str">
        <f>IF(明細!H624="","",明細!H624)</f>
        <v/>
      </c>
      <c r="I630" s="265" t="str">
        <f>IF(明細!I624="","",明細!I624)</f>
        <v/>
      </c>
      <c r="J630" s="265" t="str">
        <f>IF(明細!J624="","",明細!J624)</f>
        <v/>
      </c>
      <c r="K630" s="265" t="str">
        <f>IF(明細!K624="","",明細!K624)</f>
        <v/>
      </c>
      <c r="L630" s="265" t="str">
        <f>IF(明細!L624="","",明細!L624)</f>
        <v/>
      </c>
      <c r="M630" s="265" t="str">
        <f>IF(明細!M624="","",明細!M624)</f>
        <v/>
      </c>
      <c r="N630" s="265" t="str">
        <f>IF(明細!N624="","",明細!N624)</f>
        <v/>
      </c>
      <c r="O630" s="265" t="str">
        <f>IF(明細!O624="","",明細!O624)</f>
        <v/>
      </c>
      <c r="P630" s="265" t="str">
        <f>IF(明細!P624="","",明細!P624)</f>
        <v/>
      </c>
      <c r="Q630" s="265" t="str">
        <f>IF(明細!Q624="","",明細!Q624)</f>
        <v/>
      </c>
      <c r="R630" s="289" t="str">
        <f>IF(明細!R624="","",明細!R624)</f>
        <v/>
      </c>
      <c r="S630" s="291" t="str">
        <f>IF(明細!S624="","",明細!S624)</f>
        <v/>
      </c>
      <c r="T630" s="291" t="str">
        <f>IF(明細!T624="","",明細!T624)</f>
        <v/>
      </c>
      <c r="U630" s="291" t="str">
        <f>IF(明細!U624="","",明細!U624)</f>
        <v/>
      </c>
      <c r="V630" s="292" t="str">
        <f>IF(明細!V624="","",明細!V624)</f>
        <v>個</v>
      </c>
      <c r="W630" s="292" t="str">
        <f>IF(明細!W624="","",明細!W624)</f>
        <v/>
      </c>
      <c r="X630" s="293" t="str">
        <f>IF(明細!X624="","",明細!X624)</f>
        <v/>
      </c>
      <c r="Y630" s="134" t="str">
        <f>IF(明細!Y624="","",明細!Y624)</f>
        <v/>
      </c>
      <c r="Z630" s="135" t="str">
        <f>IF(明細!Z624="","",明細!Z624)</f>
        <v/>
      </c>
      <c r="AA630" s="134" t="str">
        <f>IF(明細!AA624="","",明細!AA624)</f>
        <v/>
      </c>
      <c r="AB630" s="303" t="str">
        <f>IF(明細!AB624="","",明細!AB624)</f>
        <v/>
      </c>
      <c r="AC630" s="134" t="str">
        <f>IF(明細!AC624="","",明細!AC624)</f>
        <v/>
      </c>
      <c r="AD630" s="183" t="str">
        <f>IF(明細!AD624="","",明細!AD624)</f>
        <v/>
      </c>
      <c r="AE630" s="184">
        <f>IF(明細!AE624="","",明細!AE624)</f>
        <v>0.1</v>
      </c>
      <c r="AF630" s="185" t="str">
        <f>IF(明細!AF624="","",明細!AF624)</f>
        <v/>
      </c>
      <c r="AG630" s="186" t="str">
        <f>IF(明細!AG624="","",明細!AG624)</f>
        <v/>
      </c>
      <c r="AH630" s="186" t="str">
        <f>IF(明細!AH624="","",明細!AH624)</f>
        <v/>
      </c>
      <c r="AI630" s="187" t="str">
        <f>IF(明細!AI624="","",明細!AI624)</f>
        <v/>
      </c>
      <c r="AJ630" s="296" t="str">
        <f>IF(明細!AJ624="","",明細!AJ624)</f>
        <v/>
      </c>
      <c r="AK630" s="297" t="str">
        <f>IF(明細!AK624="","",明細!AK624)</f>
        <v/>
      </c>
      <c r="AL630" s="298" t="str">
        <f>IF(明細!AL624="","",明細!AL624)</f>
        <v/>
      </c>
      <c r="AM630" s="299" t="str">
        <f>IF(明細!AM624="","",明細!AM624)</f>
        <v/>
      </c>
      <c r="AN630" s="300" t="str">
        <f>IF(明細!AN624="","",明細!AN624)</f>
        <v/>
      </c>
      <c r="AO630" s="300" t="str">
        <f>IF(明細!AO624="","",明細!AO624)</f>
        <v/>
      </c>
      <c r="AP630" s="300" t="str">
        <f>IF(明細!AP624="","",明細!AP624)</f>
        <v/>
      </c>
      <c r="AQ630" s="301" t="str">
        <f>IF(明細!AQ624="","",明細!AQ624)</f>
        <v/>
      </c>
      <c r="AR630" s="302" t="str">
        <f>IF(明細!AR624="","",明細!AR624)</f>
        <v/>
      </c>
      <c r="AU630" s="360"/>
      <c r="AV630" s="368"/>
      <c r="AW630" s="446" t="str">
        <f>IF(明細!AV624="","",明細!AV624)</f>
        <v/>
      </c>
      <c r="AX630" s="419" t="str">
        <f>IF(明細!AT624="","",明細!AT624)</f>
        <v/>
      </c>
      <c r="AY630" s="280" t="str">
        <f>IF($AX630="","",VLOOKUP($AX630,リスト!$CL:$CM,2,FALSE))</f>
        <v/>
      </c>
      <c r="AZ630" s="3"/>
      <c r="BA630" s="280" t="str">
        <f>IF(BB630="","",VLOOKUP(BB630,リスト!$K:$L,2,FALSE))</f>
        <v/>
      </c>
      <c r="BB630" s="3"/>
      <c r="BC630" s="3"/>
      <c r="BD630" s="87"/>
      <c r="BE630" s="280" t="str">
        <f>IF(BF630="","",VLOOKUP(BF630,リスト!$I:$J,2,FALSE))</f>
        <v/>
      </c>
      <c r="BF630" s="3"/>
      <c r="BG630" s="280" t="str">
        <f>IF(BH630="","",VLOOKUP(BH630,リスト!$M:$N,2,FALSE))</f>
        <v/>
      </c>
      <c r="BH630" s="282"/>
      <c r="BI630" s="280" t="str">
        <f>IF(BJ630="","",VLOOKUP(BJ630,リスト!$O:$P,2,FALSE))</f>
        <v/>
      </c>
      <c r="BJ630" s="24"/>
      <c r="BM630" s="451" t="str">
        <f>IF(明細!AV624="","",明細!AV624)</f>
        <v/>
      </c>
      <c r="BN630" s="453" t="str">
        <f>IF(明細!AT624="","",明細!AT624)</f>
        <v/>
      </c>
      <c r="BO630" s="280" t="str">
        <f>IF($BN630="","",VLOOKUP($BN630,リスト!$CL:$CM,2,FALSE))</f>
        <v/>
      </c>
      <c r="BP630" s="280" t="str">
        <f>IF(BQ630="","",VLOOKUP(BQ630,リスト!$K$5:$L$7,2,FALSE))</f>
        <v/>
      </c>
      <c r="BQ630" s="13"/>
      <c r="BR630" s="13"/>
      <c r="BS630" s="47"/>
      <c r="BT630" s="280" t="str">
        <f>IF(BU630="","",VLOOKUP(BU630,リスト!I621:J639,2,FALSE))</f>
        <v/>
      </c>
      <c r="BU630" s="13"/>
      <c r="BV630" s="13"/>
      <c r="BW630" s="282"/>
      <c r="BX630" s="282"/>
      <c r="BY630" s="280" t="str">
        <f>IF(BZ630="","",VLOOKUP(BZ630,リスト!$S$5:$T$6,2,FALSE))</f>
        <v/>
      </c>
      <c r="BZ630" s="3"/>
      <c r="CA630" s="3"/>
      <c r="CB630" s="81"/>
      <c r="CC630" s="280" t="str">
        <f t="shared" si="84"/>
        <v/>
      </c>
      <c r="CD630" s="83"/>
      <c r="CE630" s="83"/>
      <c r="CF630" s="83"/>
      <c r="CG630" s="83"/>
      <c r="CH630" s="282" t="str">
        <f t="shared" si="85"/>
        <v/>
      </c>
      <c r="CI630" s="83"/>
      <c r="CJ630" s="280" t="str">
        <f t="shared" si="86"/>
        <v/>
      </c>
      <c r="CK630" s="87"/>
      <c r="CL630" s="78"/>
      <c r="CM630" s="83"/>
      <c r="CN630" s="83"/>
      <c r="CO630" s="83"/>
      <c r="CP630" s="280" t="str">
        <f t="shared" si="91"/>
        <v/>
      </c>
      <c r="CQ630" s="81"/>
      <c r="CR630" s="280" t="str">
        <f t="shared" si="92"/>
        <v/>
      </c>
      <c r="CS630" s="3"/>
      <c r="CT630" s="3"/>
      <c r="CU630" s="280" t="str">
        <f>IF(CV630="","",VLOOKUP(CV630,リスト!$V$5:$W$6,2,FALSE))</f>
        <v/>
      </c>
      <c r="CV630" s="3"/>
      <c r="CW630" s="280" t="str">
        <f>IF(CX630="","",VLOOKUP(CX630,リスト!$X$5:$Y$6,2,FALSE))</f>
        <v/>
      </c>
      <c r="CX630" s="3"/>
      <c r="CY630" s="77"/>
      <c r="CZ630" s="77"/>
      <c r="DA630" s="75"/>
      <c r="DB630" s="75"/>
      <c r="DC630" s="75"/>
      <c r="DD630" s="75"/>
      <c r="DE630" s="280" t="str">
        <f>IF(DF630="","",VLOOKUP(DF630,リスト!$Z$5:$AA$10,2,FALSE))</f>
        <v/>
      </c>
      <c r="DF630" s="3"/>
      <c r="DG630" s="280" t="str">
        <f>IF(DH630="","",VLOOKUP(DH630,リスト!$AB$5:$AC$12,2,FALSE))</f>
        <v/>
      </c>
      <c r="DH630" s="63"/>
      <c r="DI630" s="280" t="str">
        <f>IF(DJ630="","",VLOOKUP(DJ630,リスト!$AD$5:$AE$7,2,FALSE))</f>
        <v/>
      </c>
      <c r="DJ630" s="3"/>
      <c r="DK630" s="280" t="str">
        <f>IF(DL630="","",VLOOKUP(DL630,リスト!$AF$5:$AG$10,2,FALSE))</f>
        <v/>
      </c>
      <c r="DL630" s="3"/>
      <c r="DM630" s="280" t="str">
        <f>IF(DN630="","",VLOOKUP(DN630,リスト!$AH$5:$AI$6,2,FALSE))</f>
        <v/>
      </c>
      <c r="DN630" s="3"/>
      <c r="DO630" s="280" t="str">
        <f>IF(DP630="","",VLOOKUP(DP630,リスト!$AJ$5:$AK$6,2,FALSE))</f>
        <v/>
      </c>
      <c r="DP630" s="3"/>
      <c r="DQ630" s="280" t="str">
        <f>IF(DR630="","",VLOOKUP(DR630,リスト!$AL$5:$AM$7,2,FALSE))</f>
        <v/>
      </c>
      <c r="DR630" s="3"/>
      <c r="DS630" s="13"/>
      <c r="DT630" s="85"/>
      <c r="DU630" s="85"/>
      <c r="DV630" s="281" t="str">
        <f>IF(DW630="","",VLOOKUP(DW630,リスト!$AN$5:$AO$6,2,FALSE))</f>
        <v/>
      </c>
      <c r="DW630" s="13"/>
      <c r="DX630" s="341"/>
      <c r="DY630" s="345"/>
      <c r="DZ630" s="341"/>
      <c r="EA630" s="345"/>
      <c r="EB630" s="280" t="str">
        <f>IF(EC630="","",VLOOKUP(EC630,リスト!$AW$5:$AX$8,2,FALSE))</f>
        <v/>
      </c>
      <c r="EC630" s="3"/>
      <c r="ED630" s="85"/>
      <c r="EE630" s="280" t="str">
        <f>IF(EF630="","",VLOOKUP(EF630,リスト!$AY$5:$AZ$10,2,FALSE))</f>
        <v/>
      </c>
      <c r="EF630" s="3"/>
      <c r="EG630" s="280" t="str">
        <f>IF(EH630="","",VLOOKUP(EH630,リスト!$BA$5:$BB$10,2,FALSE))</f>
        <v/>
      </c>
      <c r="EH630" s="3"/>
      <c r="EI630" s="280" t="str">
        <f>IF(EJ630="","",VLOOKUP(EJ630,リスト!$BC$5:$BD$10,2,FALSE))</f>
        <v/>
      </c>
      <c r="EJ630" s="3"/>
      <c r="EK630" s="280" t="str">
        <f>IF(EL630="","",VLOOKUP(EL630,リスト!$BE$5:$BF$10,2,FALSE))</f>
        <v/>
      </c>
      <c r="EL630" s="3"/>
      <c r="EM630" s="78"/>
      <c r="EN630" s="73"/>
      <c r="EO630" s="73"/>
      <c r="EP630" s="13"/>
      <c r="EQ630" s="13"/>
      <c r="ER630" s="280" t="str">
        <f>IF(ES630="","",VLOOKUP(ES630,リスト!$BG$5:$BH$10,2,FALSE))</f>
        <v/>
      </c>
      <c r="ES630" s="13"/>
      <c r="ET630" s="13"/>
      <c r="EU630" s="13"/>
      <c r="EV630" s="13"/>
      <c r="EW630" s="13"/>
      <c r="EX630" s="81"/>
      <c r="EY630" s="81"/>
      <c r="EZ630" s="26"/>
      <c r="FA630" s="281" t="str">
        <f>IF($EZ630="","",INDEX(リスト!$BI$5:$BJ$40,MATCH($EZ630,リスト!$BJ$5:$BJ$40,0),1))</f>
        <v/>
      </c>
      <c r="FB630" s="280" t="str">
        <f>IF(FC630="","",VLOOKUP(FC630,リスト!$BK:$BL,2,FALSE))</f>
        <v/>
      </c>
      <c r="FC630" s="13"/>
      <c r="FD630" s="331"/>
      <c r="FE630" s="3"/>
      <c r="FF630" s="280" t="str">
        <f>IF(FG630="","",VLOOKUP(FG630,リスト!$BO$5:$BP$6,2,FALSE))</f>
        <v/>
      </c>
      <c r="FG630" s="3"/>
      <c r="FH630" s="280" t="str">
        <f>IF(FI630="","",VLOOKUP(FI630,リスト!$BQ$5:$BR$8,2,FALSE))</f>
        <v/>
      </c>
      <c r="FI630" s="3"/>
      <c r="FJ630" s="282"/>
      <c r="FK630" s="280" t="str">
        <f>IF(FL630="","",VLOOKUP(FL630,リスト!$BS$5:$BT$6,2,FALSE))</f>
        <v/>
      </c>
      <c r="FL630" s="63"/>
      <c r="FM630" s="13"/>
      <c r="FN630" s="13"/>
      <c r="FO630" s="13"/>
      <c r="FP630" s="283" t="str">
        <f t="shared" si="87"/>
        <v/>
      </c>
      <c r="FQ630" s="283" t="str">
        <f t="shared" si="87"/>
        <v/>
      </c>
      <c r="FR630" s="13"/>
      <c r="FS630" s="85"/>
      <c r="FT630" s="85"/>
      <c r="FU630" s="281" t="str">
        <f t="shared" si="88"/>
        <v/>
      </c>
      <c r="FV630" s="280" t="str">
        <f>IF(FW630="","",VLOOKUP(FW630,リスト!$BV$5:$BW$10,2,FALSE))</f>
        <v/>
      </c>
      <c r="FW630" s="26"/>
      <c r="FX630" s="282" t="str">
        <f t="shared" si="89"/>
        <v/>
      </c>
      <c r="FY630" s="280" t="str">
        <f>IF(FZ630="","",VLOOKUP(FZ630,リスト!$BX$5:$BY$6,2,FALSE))</f>
        <v/>
      </c>
      <c r="FZ630" s="3"/>
      <c r="GA630" s="280" t="str">
        <f>IF(GB630="","",VLOOKUP(GB630,リスト!$BZ$5:$CA$6,2,FALSE))</f>
        <v/>
      </c>
      <c r="GB630" s="13"/>
      <c r="GC630" s="281" t="str">
        <f>IF(GD630="","",VLOOKUP(GD630,リスト!$CB$5:$CC$6,2,FALSE))</f>
        <v/>
      </c>
      <c r="GD630" s="13"/>
      <c r="GE630" s="13"/>
      <c r="GF630" s="13"/>
      <c r="GG630" s="75"/>
      <c r="GH630" s="281" t="str">
        <f t="shared" si="90"/>
        <v/>
      </c>
      <c r="GI630" s="128"/>
      <c r="GJ630" s="281" t="str">
        <f>IF(GK630="","",VLOOKUP(GK630,リスト!$CD$5:$CE$6,2,FALSE))</f>
        <v/>
      </c>
      <c r="GK630" s="13"/>
      <c r="GL630" s="281" t="str">
        <f>IF(GM630="","",VLOOKUP(GM630,リスト!$CF$5:$CG$5,2,FALSE))</f>
        <v/>
      </c>
      <c r="GM630" s="26"/>
      <c r="GN630" s="280" t="str">
        <f>IF(GO630="","",VLOOKUP(GO630,リスト!$CH$5:$CI$5,2,FALSE))</f>
        <v/>
      </c>
      <c r="GO630" s="284"/>
      <c r="GP630" s="284"/>
      <c r="GQ630" s="284"/>
      <c r="GR630" s="284"/>
      <c r="GS630" s="284"/>
      <c r="GT630" s="284"/>
      <c r="GU630" s="284"/>
      <c r="GV630" s="284"/>
      <c r="GW630" s="284"/>
      <c r="GX630" s="285"/>
    </row>
    <row r="631" spans="2:206" s="177" customFormat="1" ht="24.75" hidden="1" customHeight="1" outlineLevel="1">
      <c r="B631" s="286" t="str">
        <f>IF(明細!B625="","",明細!B625)</f>
        <v/>
      </c>
      <c r="C631" s="287" t="str">
        <f>IF(明細!C625="","",明細!C625)</f>
        <v/>
      </c>
      <c r="D631" s="265" t="str">
        <f>IF(明細!D625="","",明細!D625)</f>
        <v/>
      </c>
      <c r="E631" s="265" t="str">
        <f>IF(明細!E625="","",明細!E625)</f>
        <v/>
      </c>
      <c r="F631" s="265" t="str">
        <f>IF(明細!F625="","",明細!F625)</f>
        <v/>
      </c>
      <c r="G631" s="265" t="str">
        <f>IF(明細!G625="","",明細!G625)</f>
        <v/>
      </c>
      <c r="H631" s="265" t="str">
        <f>IF(明細!H625="","",明細!H625)</f>
        <v/>
      </c>
      <c r="I631" s="265" t="str">
        <f>IF(明細!I625="","",明細!I625)</f>
        <v/>
      </c>
      <c r="J631" s="265" t="str">
        <f>IF(明細!J625="","",明細!J625)</f>
        <v/>
      </c>
      <c r="K631" s="265" t="str">
        <f>IF(明細!K625="","",明細!K625)</f>
        <v/>
      </c>
      <c r="L631" s="265" t="str">
        <f>IF(明細!L625="","",明細!L625)</f>
        <v/>
      </c>
      <c r="M631" s="265" t="str">
        <f>IF(明細!M625="","",明細!M625)</f>
        <v/>
      </c>
      <c r="N631" s="265" t="str">
        <f>IF(明細!N625="","",明細!N625)</f>
        <v/>
      </c>
      <c r="O631" s="265" t="str">
        <f>IF(明細!O625="","",明細!O625)</f>
        <v/>
      </c>
      <c r="P631" s="265" t="str">
        <f>IF(明細!P625="","",明細!P625)</f>
        <v/>
      </c>
      <c r="Q631" s="265" t="str">
        <f>IF(明細!Q625="","",明細!Q625)</f>
        <v/>
      </c>
      <c r="R631" s="289" t="str">
        <f>IF(明細!R625="","",明細!R625)</f>
        <v/>
      </c>
      <c r="S631" s="291" t="str">
        <f>IF(明細!S625="","",明細!S625)</f>
        <v/>
      </c>
      <c r="T631" s="291" t="str">
        <f>IF(明細!T625="","",明細!T625)</f>
        <v/>
      </c>
      <c r="U631" s="291" t="str">
        <f>IF(明細!U625="","",明細!U625)</f>
        <v/>
      </c>
      <c r="V631" s="292" t="str">
        <f>IF(明細!V625="","",明細!V625)</f>
        <v>個</v>
      </c>
      <c r="W631" s="292" t="str">
        <f>IF(明細!W625="","",明細!W625)</f>
        <v/>
      </c>
      <c r="X631" s="293" t="str">
        <f>IF(明細!X625="","",明細!X625)</f>
        <v/>
      </c>
      <c r="Y631" s="134" t="str">
        <f>IF(明細!Y625="","",明細!Y625)</f>
        <v/>
      </c>
      <c r="Z631" s="135" t="str">
        <f>IF(明細!Z625="","",明細!Z625)</f>
        <v/>
      </c>
      <c r="AA631" s="134" t="str">
        <f>IF(明細!AA625="","",明細!AA625)</f>
        <v/>
      </c>
      <c r="AB631" s="303" t="str">
        <f>IF(明細!AB625="","",明細!AB625)</f>
        <v/>
      </c>
      <c r="AC631" s="134" t="str">
        <f>IF(明細!AC625="","",明細!AC625)</f>
        <v/>
      </c>
      <c r="AD631" s="183" t="str">
        <f>IF(明細!AD625="","",明細!AD625)</f>
        <v/>
      </c>
      <c r="AE631" s="184">
        <f>IF(明細!AE625="","",明細!AE625)</f>
        <v>0.1</v>
      </c>
      <c r="AF631" s="185" t="str">
        <f>IF(明細!AF625="","",明細!AF625)</f>
        <v/>
      </c>
      <c r="AG631" s="186" t="str">
        <f>IF(明細!AG625="","",明細!AG625)</f>
        <v/>
      </c>
      <c r="AH631" s="186" t="str">
        <f>IF(明細!AH625="","",明細!AH625)</f>
        <v/>
      </c>
      <c r="AI631" s="187" t="str">
        <f>IF(明細!AI625="","",明細!AI625)</f>
        <v/>
      </c>
      <c r="AJ631" s="296" t="str">
        <f>IF(明細!AJ625="","",明細!AJ625)</f>
        <v/>
      </c>
      <c r="AK631" s="297" t="str">
        <f>IF(明細!AK625="","",明細!AK625)</f>
        <v/>
      </c>
      <c r="AL631" s="298" t="str">
        <f>IF(明細!AL625="","",明細!AL625)</f>
        <v/>
      </c>
      <c r="AM631" s="299" t="str">
        <f>IF(明細!AM625="","",明細!AM625)</f>
        <v/>
      </c>
      <c r="AN631" s="300" t="str">
        <f>IF(明細!AN625="","",明細!AN625)</f>
        <v/>
      </c>
      <c r="AO631" s="300" t="str">
        <f>IF(明細!AO625="","",明細!AO625)</f>
        <v/>
      </c>
      <c r="AP631" s="300" t="str">
        <f>IF(明細!AP625="","",明細!AP625)</f>
        <v/>
      </c>
      <c r="AQ631" s="301" t="str">
        <f>IF(明細!AQ625="","",明細!AQ625)</f>
        <v/>
      </c>
      <c r="AR631" s="302" t="str">
        <f>IF(明細!AR625="","",明細!AR625)</f>
        <v/>
      </c>
      <c r="AU631" s="360"/>
      <c r="AV631" s="368"/>
      <c r="AW631" s="446" t="str">
        <f>IF(明細!AV625="","",明細!AV625)</f>
        <v/>
      </c>
      <c r="AX631" s="419" t="str">
        <f>IF(明細!AT625="","",明細!AT625)</f>
        <v/>
      </c>
      <c r="AY631" s="280" t="str">
        <f>IF($AX631="","",VLOOKUP($AX631,リスト!$CL:$CM,2,FALSE))</f>
        <v/>
      </c>
      <c r="AZ631" s="3"/>
      <c r="BA631" s="280" t="str">
        <f>IF(BB631="","",VLOOKUP(BB631,リスト!$K:$L,2,FALSE))</f>
        <v/>
      </c>
      <c r="BB631" s="3"/>
      <c r="BC631" s="3"/>
      <c r="BD631" s="87"/>
      <c r="BE631" s="280" t="str">
        <f>IF(BF631="","",VLOOKUP(BF631,リスト!$I:$J,2,FALSE))</f>
        <v/>
      </c>
      <c r="BF631" s="3"/>
      <c r="BG631" s="280" t="str">
        <f>IF(BH631="","",VLOOKUP(BH631,リスト!$M:$N,2,FALSE))</f>
        <v/>
      </c>
      <c r="BH631" s="282"/>
      <c r="BI631" s="280" t="str">
        <f>IF(BJ631="","",VLOOKUP(BJ631,リスト!$O:$P,2,FALSE))</f>
        <v/>
      </c>
      <c r="BJ631" s="24"/>
      <c r="BM631" s="451" t="str">
        <f>IF(明細!AV625="","",明細!AV625)</f>
        <v/>
      </c>
      <c r="BN631" s="453" t="str">
        <f>IF(明細!AT625="","",明細!AT625)</f>
        <v/>
      </c>
      <c r="BO631" s="280" t="str">
        <f>IF($BN631="","",VLOOKUP($BN631,リスト!$CL:$CM,2,FALSE))</f>
        <v/>
      </c>
      <c r="BP631" s="280" t="str">
        <f>IF(BQ631="","",VLOOKUP(BQ631,リスト!$K$5:$L$7,2,FALSE))</f>
        <v/>
      </c>
      <c r="BQ631" s="13"/>
      <c r="BR631" s="13"/>
      <c r="BS631" s="47"/>
      <c r="BT631" s="280" t="str">
        <f>IF(BU631="","",VLOOKUP(BU631,リスト!I622:J640,2,FALSE))</f>
        <v/>
      </c>
      <c r="BU631" s="13"/>
      <c r="BV631" s="13"/>
      <c r="BW631" s="282"/>
      <c r="BX631" s="282"/>
      <c r="BY631" s="280" t="str">
        <f>IF(BZ631="","",VLOOKUP(BZ631,リスト!$S$5:$T$6,2,FALSE))</f>
        <v/>
      </c>
      <c r="BZ631" s="3"/>
      <c r="CA631" s="3"/>
      <c r="CB631" s="81"/>
      <c r="CC631" s="280" t="str">
        <f t="shared" si="84"/>
        <v/>
      </c>
      <c r="CD631" s="83"/>
      <c r="CE631" s="83"/>
      <c r="CF631" s="83"/>
      <c r="CG631" s="83"/>
      <c r="CH631" s="282" t="str">
        <f t="shared" si="85"/>
        <v/>
      </c>
      <c r="CI631" s="83"/>
      <c r="CJ631" s="280" t="str">
        <f t="shared" si="86"/>
        <v/>
      </c>
      <c r="CK631" s="87"/>
      <c r="CL631" s="78"/>
      <c r="CM631" s="83"/>
      <c r="CN631" s="83"/>
      <c r="CO631" s="83"/>
      <c r="CP631" s="280" t="str">
        <f t="shared" si="91"/>
        <v/>
      </c>
      <c r="CQ631" s="81"/>
      <c r="CR631" s="280" t="str">
        <f t="shared" si="92"/>
        <v/>
      </c>
      <c r="CS631" s="3"/>
      <c r="CT631" s="3"/>
      <c r="CU631" s="280" t="str">
        <f>IF(CV631="","",VLOOKUP(CV631,リスト!$V$5:$W$6,2,FALSE))</f>
        <v/>
      </c>
      <c r="CV631" s="3"/>
      <c r="CW631" s="280" t="str">
        <f>IF(CX631="","",VLOOKUP(CX631,リスト!$X$5:$Y$6,2,FALSE))</f>
        <v/>
      </c>
      <c r="CX631" s="3"/>
      <c r="CY631" s="77"/>
      <c r="CZ631" s="77"/>
      <c r="DA631" s="75"/>
      <c r="DB631" s="75"/>
      <c r="DC631" s="75"/>
      <c r="DD631" s="75"/>
      <c r="DE631" s="280" t="str">
        <f>IF(DF631="","",VLOOKUP(DF631,リスト!$Z$5:$AA$10,2,FALSE))</f>
        <v/>
      </c>
      <c r="DF631" s="3"/>
      <c r="DG631" s="280" t="str">
        <f>IF(DH631="","",VLOOKUP(DH631,リスト!$AB$5:$AC$12,2,FALSE))</f>
        <v/>
      </c>
      <c r="DH631" s="63"/>
      <c r="DI631" s="280" t="str">
        <f>IF(DJ631="","",VLOOKUP(DJ631,リスト!$AD$5:$AE$7,2,FALSE))</f>
        <v/>
      </c>
      <c r="DJ631" s="3"/>
      <c r="DK631" s="280" t="str">
        <f>IF(DL631="","",VLOOKUP(DL631,リスト!$AF$5:$AG$10,2,FALSE))</f>
        <v/>
      </c>
      <c r="DL631" s="3"/>
      <c r="DM631" s="280" t="str">
        <f>IF(DN631="","",VLOOKUP(DN631,リスト!$AH$5:$AI$6,2,FALSE))</f>
        <v/>
      </c>
      <c r="DN631" s="3"/>
      <c r="DO631" s="280" t="str">
        <f>IF(DP631="","",VLOOKUP(DP631,リスト!$AJ$5:$AK$6,2,FALSE))</f>
        <v/>
      </c>
      <c r="DP631" s="3"/>
      <c r="DQ631" s="280" t="str">
        <f>IF(DR631="","",VLOOKUP(DR631,リスト!$AL$5:$AM$7,2,FALSE))</f>
        <v/>
      </c>
      <c r="DR631" s="3"/>
      <c r="DS631" s="13"/>
      <c r="DT631" s="85"/>
      <c r="DU631" s="85"/>
      <c r="DV631" s="281" t="str">
        <f>IF(DW631="","",VLOOKUP(DW631,リスト!$AN$5:$AO$6,2,FALSE))</f>
        <v/>
      </c>
      <c r="DW631" s="13"/>
      <c r="DX631" s="341"/>
      <c r="DY631" s="345"/>
      <c r="DZ631" s="341"/>
      <c r="EA631" s="345"/>
      <c r="EB631" s="280" t="str">
        <f>IF(EC631="","",VLOOKUP(EC631,リスト!$AW$5:$AX$8,2,FALSE))</f>
        <v/>
      </c>
      <c r="EC631" s="3"/>
      <c r="ED631" s="85"/>
      <c r="EE631" s="280" t="str">
        <f>IF(EF631="","",VLOOKUP(EF631,リスト!$AY$5:$AZ$10,2,FALSE))</f>
        <v/>
      </c>
      <c r="EF631" s="3"/>
      <c r="EG631" s="280" t="str">
        <f>IF(EH631="","",VLOOKUP(EH631,リスト!$BA$5:$BB$10,2,FALSE))</f>
        <v/>
      </c>
      <c r="EH631" s="3"/>
      <c r="EI631" s="280" t="str">
        <f>IF(EJ631="","",VLOOKUP(EJ631,リスト!$BC$5:$BD$10,2,FALSE))</f>
        <v/>
      </c>
      <c r="EJ631" s="3"/>
      <c r="EK631" s="280" t="str">
        <f>IF(EL631="","",VLOOKUP(EL631,リスト!$BE$5:$BF$10,2,FALSE))</f>
        <v/>
      </c>
      <c r="EL631" s="3"/>
      <c r="EM631" s="78"/>
      <c r="EN631" s="73"/>
      <c r="EO631" s="73"/>
      <c r="EP631" s="13"/>
      <c r="EQ631" s="13"/>
      <c r="ER631" s="280" t="str">
        <f>IF(ES631="","",VLOOKUP(ES631,リスト!$BG$5:$BH$10,2,FALSE))</f>
        <v/>
      </c>
      <c r="ES631" s="13"/>
      <c r="ET631" s="13"/>
      <c r="EU631" s="13"/>
      <c r="EV631" s="13"/>
      <c r="EW631" s="13"/>
      <c r="EX631" s="81"/>
      <c r="EY631" s="81"/>
      <c r="EZ631" s="26"/>
      <c r="FA631" s="281" t="str">
        <f>IF($EZ631="","",INDEX(リスト!$BI$5:$BJ$40,MATCH($EZ631,リスト!$BJ$5:$BJ$40,0),1))</f>
        <v/>
      </c>
      <c r="FB631" s="280" t="str">
        <f>IF(FC631="","",VLOOKUP(FC631,リスト!$BK:$BL,2,FALSE))</f>
        <v/>
      </c>
      <c r="FC631" s="13"/>
      <c r="FD631" s="331"/>
      <c r="FE631" s="3"/>
      <c r="FF631" s="280" t="str">
        <f>IF(FG631="","",VLOOKUP(FG631,リスト!$BO$5:$BP$6,2,FALSE))</f>
        <v/>
      </c>
      <c r="FG631" s="3"/>
      <c r="FH631" s="280" t="str">
        <f>IF(FI631="","",VLOOKUP(FI631,リスト!$BQ$5:$BR$8,2,FALSE))</f>
        <v/>
      </c>
      <c r="FI631" s="3"/>
      <c r="FJ631" s="282"/>
      <c r="FK631" s="280" t="str">
        <f>IF(FL631="","",VLOOKUP(FL631,リスト!$BS$5:$BT$6,2,FALSE))</f>
        <v/>
      </c>
      <c r="FL631" s="63"/>
      <c r="FM631" s="13"/>
      <c r="FN631" s="13"/>
      <c r="FO631" s="13"/>
      <c r="FP631" s="283" t="str">
        <f t="shared" si="87"/>
        <v/>
      </c>
      <c r="FQ631" s="283" t="str">
        <f t="shared" si="87"/>
        <v/>
      </c>
      <c r="FR631" s="13"/>
      <c r="FS631" s="85"/>
      <c r="FT631" s="85"/>
      <c r="FU631" s="281" t="str">
        <f t="shared" si="88"/>
        <v/>
      </c>
      <c r="FV631" s="280" t="str">
        <f>IF(FW631="","",VLOOKUP(FW631,リスト!$BV$5:$BW$10,2,FALSE))</f>
        <v/>
      </c>
      <c r="FW631" s="26"/>
      <c r="FX631" s="282" t="str">
        <f t="shared" si="89"/>
        <v/>
      </c>
      <c r="FY631" s="280" t="str">
        <f>IF(FZ631="","",VLOOKUP(FZ631,リスト!$BX$5:$BY$6,2,FALSE))</f>
        <v/>
      </c>
      <c r="FZ631" s="3"/>
      <c r="GA631" s="280" t="str">
        <f>IF(GB631="","",VLOOKUP(GB631,リスト!$BZ$5:$CA$6,2,FALSE))</f>
        <v/>
      </c>
      <c r="GB631" s="13"/>
      <c r="GC631" s="281" t="str">
        <f>IF(GD631="","",VLOOKUP(GD631,リスト!$CB$5:$CC$6,2,FALSE))</f>
        <v/>
      </c>
      <c r="GD631" s="13"/>
      <c r="GE631" s="13"/>
      <c r="GF631" s="13"/>
      <c r="GG631" s="75"/>
      <c r="GH631" s="281" t="str">
        <f t="shared" si="90"/>
        <v/>
      </c>
      <c r="GI631" s="128"/>
      <c r="GJ631" s="281" t="str">
        <f>IF(GK631="","",VLOOKUP(GK631,リスト!$CD$5:$CE$6,2,FALSE))</f>
        <v/>
      </c>
      <c r="GK631" s="13"/>
      <c r="GL631" s="281" t="str">
        <f>IF(GM631="","",VLOOKUP(GM631,リスト!$CF$5:$CG$5,2,FALSE))</f>
        <v/>
      </c>
      <c r="GM631" s="26"/>
      <c r="GN631" s="280" t="str">
        <f>IF(GO631="","",VLOOKUP(GO631,リスト!$CH$5:$CI$5,2,FALSE))</f>
        <v/>
      </c>
      <c r="GO631" s="284"/>
      <c r="GP631" s="284"/>
      <c r="GQ631" s="284"/>
      <c r="GR631" s="284"/>
      <c r="GS631" s="284"/>
      <c r="GT631" s="284"/>
      <c r="GU631" s="284"/>
      <c r="GV631" s="284"/>
      <c r="GW631" s="284"/>
      <c r="GX631" s="285"/>
    </row>
    <row r="632" spans="2:206" s="177" customFormat="1" ht="24.75" hidden="1" customHeight="1" outlineLevel="1">
      <c r="B632" s="286" t="str">
        <f>IF(明細!B626="","",明細!B626)</f>
        <v/>
      </c>
      <c r="C632" s="287" t="str">
        <f>IF(明細!C626="","",明細!C626)</f>
        <v/>
      </c>
      <c r="D632" s="265" t="str">
        <f>IF(明細!D626="","",明細!D626)</f>
        <v/>
      </c>
      <c r="E632" s="265" t="str">
        <f>IF(明細!E626="","",明細!E626)</f>
        <v/>
      </c>
      <c r="F632" s="265" t="str">
        <f>IF(明細!F626="","",明細!F626)</f>
        <v/>
      </c>
      <c r="G632" s="265" t="str">
        <f>IF(明細!G626="","",明細!G626)</f>
        <v/>
      </c>
      <c r="H632" s="265" t="str">
        <f>IF(明細!H626="","",明細!H626)</f>
        <v/>
      </c>
      <c r="I632" s="265" t="str">
        <f>IF(明細!I626="","",明細!I626)</f>
        <v/>
      </c>
      <c r="J632" s="265" t="str">
        <f>IF(明細!J626="","",明細!J626)</f>
        <v/>
      </c>
      <c r="K632" s="265" t="str">
        <f>IF(明細!K626="","",明細!K626)</f>
        <v/>
      </c>
      <c r="L632" s="265" t="str">
        <f>IF(明細!L626="","",明細!L626)</f>
        <v/>
      </c>
      <c r="M632" s="265" t="str">
        <f>IF(明細!M626="","",明細!M626)</f>
        <v/>
      </c>
      <c r="N632" s="265" t="str">
        <f>IF(明細!N626="","",明細!N626)</f>
        <v/>
      </c>
      <c r="O632" s="265" t="str">
        <f>IF(明細!O626="","",明細!O626)</f>
        <v/>
      </c>
      <c r="P632" s="265" t="str">
        <f>IF(明細!P626="","",明細!P626)</f>
        <v/>
      </c>
      <c r="Q632" s="265" t="str">
        <f>IF(明細!Q626="","",明細!Q626)</f>
        <v/>
      </c>
      <c r="R632" s="289" t="str">
        <f>IF(明細!R626="","",明細!R626)</f>
        <v/>
      </c>
      <c r="S632" s="291" t="str">
        <f>IF(明細!S626="","",明細!S626)</f>
        <v/>
      </c>
      <c r="T632" s="291" t="str">
        <f>IF(明細!T626="","",明細!T626)</f>
        <v/>
      </c>
      <c r="U632" s="291" t="str">
        <f>IF(明細!U626="","",明細!U626)</f>
        <v/>
      </c>
      <c r="V632" s="292" t="str">
        <f>IF(明細!V626="","",明細!V626)</f>
        <v>個</v>
      </c>
      <c r="W632" s="292" t="str">
        <f>IF(明細!W626="","",明細!W626)</f>
        <v/>
      </c>
      <c r="X632" s="293" t="str">
        <f>IF(明細!X626="","",明細!X626)</f>
        <v/>
      </c>
      <c r="Y632" s="134" t="str">
        <f>IF(明細!Y626="","",明細!Y626)</f>
        <v/>
      </c>
      <c r="Z632" s="135" t="str">
        <f>IF(明細!Z626="","",明細!Z626)</f>
        <v/>
      </c>
      <c r="AA632" s="134" t="str">
        <f>IF(明細!AA626="","",明細!AA626)</f>
        <v/>
      </c>
      <c r="AB632" s="303" t="str">
        <f>IF(明細!AB626="","",明細!AB626)</f>
        <v/>
      </c>
      <c r="AC632" s="134" t="str">
        <f>IF(明細!AC626="","",明細!AC626)</f>
        <v/>
      </c>
      <c r="AD632" s="183" t="str">
        <f>IF(明細!AD626="","",明細!AD626)</f>
        <v/>
      </c>
      <c r="AE632" s="184">
        <f>IF(明細!AE626="","",明細!AE626)</f>
        <v>0.1</v>
      </c>
      <c r="AF632" s="185" t="str">
        <f>IF(明細!AF626="","",明細!AF626)</f>
        <v/>
      </c>
      <c r="AG632" s="186" t="str">
        <f>IF(明細!AG626="","",明細!AG626)</f>
        <v/>
      </c>
      <c r="AH632" s="186" t="str">
        <f>IF(明細!AH626="","",明細!AH626)</f>
        <v/>
      </c>
      <c r="AI632" s="187" t="str">
        <f>IF(明細!AI626="","",明細!AI626)</f>
        <v/>
      </c>
      <c r="AJ632" s="296" t="str">
        <f>IF(明細!AJ626="","",明細!AJ626)</f>
        <v/>
      </c>
      <c r="AK632" s="297" t="str">
        <f>IF(明細!AK626="","",明細!AK626)</f>
        <v/>
      </c>
      <c r="AL632" s="298" t="str">
        <f>IF(明細!AL626="","",明細!AL626)</f>
        <v/>
      </c>
      <c r="AM632" s="299" t="str">
        <f>IF(明細!AM626="","",明細!AM626)</f>
        <v/>
      </c>
      <c r="AN632" s="300" t="str">
        <f>IF(明細!AN626="","",明細!AN626)</f>
        <v/>
      </c>
      <c r="AO632" s="300" t="str">
        <f>IF(明細!AO626="","",明細!AO626)</f>
        <v/>
      </c>
      <c r="AP632" s="300" t="str">
        <f>IF(明細!AP626="","",明細!AP626)</f>
        <v/>
      </c>
      <c r="AQ632" s="301" t="str">
        <f>IF(明細!AQ626="","",明細!AQ626)</f>
        <v/>
      </c>
      <c r="AR632" s="302" t="str">
        <f>IF(明細!AR626="","",明細!AR626)</f>
        <v/>
      </c>
      <c r="AU632" s="360"/>
      <c r="AV632" s="368"/>
      <c r="AW632" s="446" t="str">
        <f>IF(明細!AV626="","",明細!AV626)</f>
        <v/>
      </c>
      <c r="AX632" s="419" t="str">
        <f>IF(明細!AT626="","",明細!AT626)</f>
        <v/>
      </c>
      <c r="AY632" s="280" t="str">
        <f>IF($AX632="","",VLOOKUP($AX632,リスト!$CL:$CM,2,FALSE))</f>
        <v/>
      </c>
      <c r="AZ632" s="3"/>
      <c r="BA632" s="280" t="str">
        <f>IF(BB632="","",VLOOKUP(BB632,リスト!$K:$L,2,FALSE))</f>
        <v/>
      </c>
      <c r="BB632" s="3"/>
      <c r="BC632" s="3"/>
      <c r="BD632" s="87"/>
      <c r="BE632" s="280" t="str">
        <f>IF(BF632="","",VLOOKUP(BF632,リスト!$I:$J,2,FALSE))</f>
        <v/>
      </c>
      <c r="BF632" s="3"/>
      <c r="BG632" s="280" t="str">
        <f>IF(BH632="","",VLOOKUP(BH632,リスト!$M:$N,2,FALSE))</f>
        <v/>
      </c>
      <c r="BH632" s="282"/>
      <c r="BI632" s="280" t="str">
        <f>IF(BJ632="","",VLOOKUP(BJ632,リスト!$O:$P,2,FALSE))</f>
        <v/>
      </c>
      <c r="BJ632" s="24"/>
      <c r="BM632" s="451" t="str">
        <f>IF(明細!AV626="","",明細!AV626)</f>
        <v/>
      </c>
      <c r="BN632" s="453" t="str">
        <f>IF(明細!AT626="","",明細!AT626)</f>
        <v/>
      </c>
      <c r="BO632" s="280" t="str">
        <f>IF($BN632="","",VLOOKUP($BN632,リスト!$CL:$CM,2,FALSE))</f>
        <v/>
      </c>
      <c r="BP632" s="280" t="str">
        <f>IF(BQ632="","",VLOOKUP(BQ632,リスト!$K$5:$L$7,2,FALSE))</f>
        <v/>
      </c>
      <c r="BQ632" s="13"/>
      <c r="BR632" s="13"/>
      <c r="BS632" s="47"/>
      <c r="BT632" s="280" t="str">
        <f>IF(BU632="","",VLOOKUP(BU632,リスト!I623:J641,2,FALSE))</f>
        <v/>
      </c>
      <c r="BU632" s="13"/>
      <c r="BV632" s="13"/>
      <c r="BW632" s="282"/>
      <c r="BX632" s="282"/>
      <c r="BY632" s="280" t="str">
        <f>IF(BZ632="","",VLOOKUP(BZ632,リスト!$S$5:$T$6,2,FALSE))</f>
        <v/>
      </c>
      <c r="BZ632" s="3"/>
      <c r="CA632" s="3"/>
      <c r="CB632" s="81"/>
      <c r="CC632" s="280" t="str">
        <f t="shared" si="84"/>
        <v/>
      </c>
      <c r="CD632" s="83"/>
      <c r="CE632" s="83"/>
      <c r="CF632" s="83"/>
      <c r="CG632" s="83"/>
      <c r="CH632" s="282" t="str">
        <f t="shared" si="85"/>
        <v/>
      </c>
      <c r="CI632" s="83"/>
      <c r="CJ632" s="280" t="str">
        <f t="shared" si="86"/>
        <v/>
      </c>
      <c r="CK632" s="87"/>
      <c r="CL632" s="78"/>
      <c r="CM632" s="83"/>
      <c r="CN632" s="83"/>
      <c r="CO632" s="83"/>
      <c r="CP632" s="280" t="str">
        <f t="shared" si="91"/>
        <v/>
      </c>
      <c r="CQ632" s="81"/>
      <c r="CR632" s="280" t="str">
        <f t="shared" si="92"/>
        <v/>
      </c>
      <c r="CS632" s="3"/>
      <c r="CT632" s="3"/>
      <c r="CU632" s="280" t="str">
        <f>IF(CV632="","",VLOOKUP(CV632,リスト!$V$5:$W$6,2,FALSE))</f>
        <v/>
      </c>
      <c r="CV632" s="3"/>
      <c r="CW632" s="280" t="str">
        <f>IF(CX632="","",VLOOKUP(CX632,リスト!$X$5:$Y$6,2,FALSE))</f>
        <v/>
      </c>
      <c r="CX632" s="3"/>
      <c r="CY632" s="77"/>
      <c r="CZ632" s="77"/>
      <c r="DA632" s="75"/>
      <c r="DB632" s="75"/>
      <c r="DC632" s="75"/>
      <c r="DD632" s="75"/>
      <c r="DE632" s="280" t="str">
        <f>IF(DF632="","",VLOOKUP(DF632,リスト!$Z$5:$AA$10,2,FALSE))</f>
        <v/>
      </c>
      <c r="DF632" s="3"/>
      <c r="DG632" s="280" t="str">
        <f>IF(DH632="","",VLOOKUP(DH632,リスト!$AB$5:$AC$12,2,FALSE))</f>
        <v/>
      </c>
      <c r="DH632" s="63"/>
      <c r="DI632" s="280" t="str">
        <f>IF(DJ632="","",VLOOKUP(DJ632,リスト!$AD$5:$AE$7,2,FALSE))</f>
        <v/>
      </c>
      <c r="DJ632" s="3"/>
      <c r="DK632" s="280" t="str">
        <f>IF(DL632="","",VLOOKUP(DL632,リスト!$AF$5:$AG$10,2,FALSE))</f>
        <v/>
      </c>
      <c r="DL632" s="3"/>
      <c r="DM632" s="280" t="str">
        <f>IF(DN632="","",VLOOKUP(DN632,リスト!$AH$5:$AI$6,2,FALSE))</f>
        <v/>
      </c>
      <c r="DN632" s="3"/>
      <c r="DO632" s="280" t="str">
        <f>IF(DP632="","",VLOOKUP(DP632,リスト!$AJ$5:$AK$6,2,FALSE))</f>
        <v/>
      </c>
      <c r="DP632" s="3"/>
      <c r="DQ632" s="280" t="str">
        <f>IF(DR632="","",VLOOKUP(DR632,リスト!$AL$5:$AM$7,2,FALSE))</f>
        <v/>
      </c>
      <c r="DR632" s="3"/>
      <c r="DS632" s="13"/>
      <c r="DT632" s="85"/>
      <c r="DU632" s="85"/>
      <c r="DV632" s="281" t="str">
        <f>IF(DW632="","",VLOOKUP(DW632,リスト!$AN$5:$AO$6,2,FALSE))</f>
        <v/>
      </c>
      <c r="DW632" s="13"/>
      <c r="DX632" s="341"/>
      <c r="DY632" s="345"/>
      <c r="DZ632" s="341"/>
      <c r="EA632" s="345"/>
      <c r="EB632" s="280" t="str">
        <f>IF(EC632="","",VLOOKUP(EC632,リスト!$AW$5:$AX$8,2,FALSE))</f>
        <v/>
      </c>
      <c r="EC632" s="3"/>
      <c r="ED632" s="85"/>
      <c r="EE632" s="280" t="str">
        <f>IF(EF632="","",VLOOKUP(EF632,リスト!$AY$5:$AZ$10,2,FALSE))</f>
        <v/>
      </c>
      <c r="EF632" s="3"/>
      <c r="EG632" s="280" t="str">
        <f>IF(EH632="","",VLOOKUP(EH632,リスト!$BA$5:$BB$10,2,FALSE))</f>
        <v/>
      </c>
      <c r="EH632" s="3"/>
      <c r="EI632" s="280" t="str">
        <f>IF(EJ632="","",VLOOKUP(EJ632,リスト!$BC$5:$BD$10,2,FALSE))</f>
        <v/>
      </c>
      <c r="EJ632" s="3"/>
      <c r="EK632" s="280" t="str">
        <f>IF(EL632="","",VLOOKUP(EL632,リスト!$BE$5:$BF$10,2,FALSE))</f>
        <v/>
      </c>
      <c r="EL632" s="3"/>
      <c r="EM632" s="78"/>
      <c r="EN632" s="73"/>
      <c r="EO632" s="73"/>
      <c r="EP632" s="13"/>
      <c r="EQ632" s="13"/>
      <c r="ER632" s="280" t="str">
        <f>IF(ES632="","",VLOOKUP(ES632,リスト!$BG$5:$BH$10,2,FALSE))</f>
        <v/>
      </c>
      <c r="ES632" s="13"/>
      <c r="ET632" s="13"/>
      <c r="EU632" s="13"/>
      <c r="EV632" s="13"/>
      <c r="EW632" s="13"/>
      <c r="EX632" s="81"/>
      <c r="EY632" s="81"/>
      <c r="EZ632" s="26"/>
      <c r="FA632" s="281" t="str">
        <f>IF($EZ632="","",INDEX(リスト!$BI$5:$BJ$40,MATCH($EZ632,リスト!$BJ$5:$BJ$40,0),1))</f>
        <v/>
      </c>
      <c r="FB632" s="280" t="str">
        <f>IF(FC632="","",VLOOKUP(FC632,リスト!$BK:$BL,2,FALSE))</f>
        <v/>
      </c>
      <c r="FC632" s="13"/>
      <c r="FD632" s="331"/>
      <c r="FE632" s="3"/>
      <c r="FF632" s="280" t="str">
        <f>IF(FG632="","",VLOOKUP(FG632,リスト!$BO$5:$BP$6,2,FALSE))</f>
        <v/>
      </c>
      <c r="FG632" s="3"/>
      <c r="FH632" s="280" t="str">
        <f>IF(FI632="","",VLOOKUP(FI632,リスト!$BQ$5:$BR$8,2,FALSE))</f>
        <v/>
      </c>
      <c r="FI632" s="3"/>
      <c r="FJ632" s="282"/>
      <c r="FK632" s="280" t="str">
        <f>IF(FL632="","",VLOOKUP(FL632,リスト!$BS$5:$BT$6,2,FALSE))</f>
        <v/>
      </c>
      <c r="FL632" s="63"/>
      <c r="FM632" s="13"/>
      <c r="FN632" s="13"/>
      <c r="FO632" s="13"/>
      <c r="FP632" s="283" t="str">
        <f t="shared" si="87"/>
        <v/>
      </c>
      <c r="FQ632" s="283" t="str">
        <f t="shared" si="87"/>
        <v/>
      </c>
      <c r="FR632" s="13"/>
      <c r="FS632" s="85"/>
      <c r="FT632" s="85"/>
      <c r="FU632" s="281" t="str">
        <f t="shared" si="88"/>
        <v/>
      </c>
      <c r="FV632" s="280" t="str">
        <f>IF(FW632="","",VLOOKUP(FW632,リスト!$BV$5:$BW$10,2,FALSE))</f>
        <v/>
      </c>
      <c r="FW632" s="26"/>
      <c r="FX632" s="282" t="str">
        <f t="shared" si="89"/>
        <v/>
      </c>
      <c r="FY632" s="280" t="str">
        <f>IF(FZ632="","",VLOOKUP(FZ632,リスト!$BX$5:$BY$6,2,FALSE))</f>
        <v/>
      </c>
      <c r="FZ632" s="3"/>
      <c r="GA632" s="280" t="str">
        <f>IF(GB632="","",VLOOKUP(GB632,リスト!$BZ$5:$CA$6,2,FALSE))</f>
        <v/>
      </c>
      <c r="GB632" s="13"/>
      <c r="GC632" s="281" t="str">
        <f>IF(GD632="","",VLOOKUP(GD632,リスト!$CB$5:$CC$6,2,FALSE))</f>
        <v/>
      </c>
      <c r="GD632" s="13"/>
      <c r="GE632" s="13"/>
      <c r="GF632" s="13"/>
      <c r="GG632" s="75"/>
      <c r="GH632" s="281" t="str">
        <f t="shared" si="90"/>
        <v/>
      </c>
      <c r="GI632" s="128"/>
      <c r="GJ632" s="281" t="str">
        <f>IF(GK632="","",VLOOKUP(GK632,リスト!$CD$5:$CE$6,2,FALSE))</f>
        <v/>
      </c>
      <c r="GK632" s="13"/>
      <c r="GL632" s="281" t="str">
        <f>IF(GM632="","",VLOOKUP(GM632,リスト!$CF$5:$CG$5,2,FALSE))</f>
        <v/>
      </c>
      <c r="GM632" s="26"/>
      <c r="GN632" s="280" t="str">
        <f>IF(GO632="","",VLOOKUP(GO632,リスト!$CH$5:$CI$5,2,FALSE))</f>
        <v/>
      </c>
      <c r="GO632" s="284"/>
      <c r="GP632" s="284"/>
      <c r="GQ632" s="284"/>
      <c r="GR632" s="284"/>
      <c r="GS632" s="284"/>
      <c r="GT632" s="284"/>
      <c r="GU632" s="284"/>
      <c r="GV632" s="284"/>
      <c r="GW632" s="284"/>
      <c r="GX632" s="285"/>
    </row>
    <row r="633" spans="2:206" s="177" customFormat="1" ht="24.75" hidden="1" customHeight="1" outlineLevel="1">
      <c r="B633" s="286" t="str">
        <f>IF(明細!B627="","",明細!B627)</f>
        <v/>
      </c>
      <c r="C633" s="287" t="str">
        <f>IF(明細!C627="","",明細!C627)</f>
        <v/>
      </c>
      <c r="D633" s="265" t="str">
        <f>IF(明細!D627="","",明細!D627)</f>
        <v/>
      </c>
      <c r="E633" s="265" t="str">
        <f>IF(明細!E627="","",明細!E627)</f>
        <v/>
      </c>
      <c r="F633" s="265" t="str">
        <f>IF(明細!F627="","",明細!F627)</f>
        <v/>
      </c>
      <c r="G633" s="265" t="str">
        <f>IF(明細!G627="","",明細!G627)</f>
        <v/>
      </c>
      <c r="H633" s="265" t="str">
        <f>IF(明細!H627="","",明細!H627)</f>
        <v/>
      </c>
      <c r="I633" s="265" t="str">
        <f>IF(明細!I627="","",明細!I627)</f>
        <v/>
      </c>
      <c r="J633" s="265" t="str">
        <f>IF(明細!J627="","",明細!J627)</f>
        <v/>
      </c>
      <c r="K633" s="265" t="str">
        <f>IF(明細!K627="","",明細!K627)</f>
        <v/>
      </c>
      <c r="L633" s="265" t="str">
        <f>IF(明細!L627="","",明細!L627)</f>
        <v/>
      </c>
      <c r="M633" s="265" t="str">
        <f>IF(明細!M627="","",明細!M627)</f>
        <v/>
      </c>
      <c r="N633" s="265" t="str">
        <f>IF(明細!N627="","",明細!N627)</f>
        <v/>
      </c>
      <c r="O633" s="265" t="str">
        <f>IF(明細!O627="","",明細!O627)</f>
        <v/>
      </c>
      <c r="P633" s="265" t="str">
        <f>IF(明細!P627="","",明細!P627)</f>
        <v/>
      </c>
      <c r="Q633" s="265" t="str">
        <f>IF(明細!Q627="","",明細!Q627)</f>
        <v/>
      </c>
      <c r="R633" s="289" t="str">
        <f>IF(明細!R627="","",明細!R627)</f>
        <v/>
      </c>
      <c r="S633" s="291" t="str">
        <f>IF(明細!S627="","",明細!S627)</f>
        <v/>
      </c>
      <c r="T633" s="291" t="str">
        <f>IF(明細!T627="","",明細!T627)</f>
        <v/>
      </c>
      <c r="U633" s="291" t="str">
        <f>IF(明細!U627="","",明細!U627)</f>
        <v/>
      </c>
      <c r="V633" s="292" t="str">
        <f>IF(明細!V627="","",明細!V627)</f>
        <v>個</v>
      </c>
      <c r="W633" s="292" t="str">
        <f>IF(明細!W627="","",明細!W627)</f>
        <v/>
      </c>
      <c r="X633" s="293" t="str">
        <f>IF(明細!X627="","",明細!X627)</f>
        <v/>
      </c>
      <c r="Y633" s="134" t="str">
        <f>IF(明細!Y627="","",明細!Y627)</f>
        <v/>
      </c>
      <c r="Z633" s="135" t="str">
        <f>IF(明細!Z627="","",明細!Z627)</f>
        <v/>
      </c>
      <c r="AA633" s="134" t="str">
        <f>IF(明細!AA627="","",明細!AA627)</f>
        <v/>
      </c>
      <c r="AB633" s="303" t="str">
        <f>IF(明細!AB627="","",明細!AB627)</f>
        <v/>
      </c>
      <c r="AC633" s="134" t="str">
        <f>IF(明細!AC627="","",明細!AC627)</f>
        <v/>
      </c>
      <c r="AD633" s="183" t="str">
        <f>IF(明細!AD627="","",明細!AD627)</f>
        <v/>
      </c>
      <c r="AE633" s="184">
        <f>IF(明細!AE627="","",明細!AE627)</f>
        <v>0.1</v>
      </c>
      <c r="AF633" s="185" t="str">
        <f>IF(明細!AF627="","",明細!AF627)</f>
        <v/>
      </c>
      <c r="AG633" s="186" t="str">
        <f>IF(明細!AG627="","",明細!AG627)</f>
        <v/>
      </c>
      <c r="AH633" s="186" t="str">
        <f>IF(明細!AH627="","",明細!AH627)</f>
        <v/>
      </c>
      <c r="AI633" s="187" t="str">
        <f>IF(明細!AI627="","",明細!AI627)</f>
        <v/>
      </c>
      <c r="AJ633" s="296" t="str">
        <f>IF(明細!AJ627="","",明細!AJ627)</f>
        <v/>
      </c>
      <c r="AK633" s="297" t="str">
        <f>IF(明細!AK627="","",明細!AK627)</f>
        <v/>
      </c>
      <c r="AL633" s="298" t="str">
        <f>IF(明細!AL627="","",明細!AL627)</f>
        <v/>
      </c>
      <c r="AM633" s="299" t="str">
        <f>IF(明細!AM627="","",明細!AM627)</f>
        <v/>
      </c>
      <c r="AN633" s="300" t="str">
        <f>IF(明細!AN627="","",明細!AN627)</f>
        <v/>
      </c>
      <c r="AO633" s="300" t="str">
        <f>IF(明細!AO627="","",明細!AO627)</f>
        <v/>
      </c>
      <c r="AP633" s="300" t="str">
        <f>IF(明細!AP627="","",明細!AP627)</f>
        <v/>
      </c>
      <c r="AQ633" s="301" t="str">
        <f>IF(明細!AQ627="","",明細!AQ627)</f>
        <v/>
      </c>
      <c r="AR633" s="302" t="str">
        <f>IF(明細!AR627="","",明細!AR627)</f>
        <v/>
      </c>
      <c r="AU633" s="360"/>
      <c r="AV633" s="368"/>
      <c r="AW633" s="446" t="str">
        <f>IF(明細!AV627="","",明細!AV627)</f>
        <v/>
      </c>
      <c r="AX633" s="419" t="str">
        <f>IF(明細!AT627="","",明細!AT627)</f>
        <v/>
      </c>
      <c r="AY633" s="280" t="str">
        <f>IF($AX633="","",VLOOKUP($AX633,リスト!$CL:$CM,2,FALSE))</f>
        <v/>
      </c>
      <c r="AZ633" s="3"/>
      <c r="BA633" s="280" t="str">
        <f>IF(BB633="","",VLOOKUP(BB633,リスト!$K:$L,2,FALSE))</f>
        <v/>
      </c>
      <c r="BB633" s="3"/>
      <c r="BC633" s="3"/>
      <c r="BD633" s="87"/>
      <c r="BE633" s="280" t="str">
        <f>IF(BF633="","",VLOOKUP(BF633,リスト!$I:$J,2,FALSE))</f>
        <v/>
      </c>
      <c r="BF633" s="3"/>
      <c r="BG633" s="280" t="str">
        <f>IF(BH633="","",VLOOKUP(BH633,リスト!$M:$N,2,FALSE))</f>
        <v/>
      </c>
      <c r="BH633" s="282"/>
      <c r="BI633" s="280" t="str">
        <f>IF(BJ633="","",VLOOKUP(BJ633,リスト!$O:$P,2,FALSE))</f>
        <v/>
      </c>
      <c r="BJ633" s="24"/>
      <c r="BM633" s="451" t="str">
        <f>IF(明細!AV627="","",明細!AV627)</f>
        <v/>
      </c>
      <c r="BN633" s="453" t="str">
        <f>IF(明細!AT627="","",明細!AT627)</f>
        <v/>
      </c>
      <c r="BO633" s="280" t="str">
        <f>IF($BN633="","",VLOOKUP($BN633,リスト!$CL:$CM,2,FALSE))</f>
        <v/>
      </c>
      <c r="BP633" s="280" t="str">
        <f>IF(BQ633="","",VLOOKUP(BQ633,リスト!$K$5:$L$7,2,FALSE))</f>
        <v/>
      </c>
      <c r="BQ633" s="13"/>
      <c r="BR633" s="13"/>
      <c r="BS633" s="47"/>
      <c r="BT633" s="280" t="str">
        <f>IF(BU633="","",VLOOKUP(BU633,リスト!I624:J642,2,FALSE))</f>
        <v/>
      </c>
      <c r="BU633" s="13"/>
      <c r="BV633" s="13"/>
      <c r="BW633" s="282"/>
      <c r="BX633" s="282"/>
      <c r="BY633" s="280" t="str">
        <f>IF(BZ633="","",VLOOKUP(BZ633,リスト!$S$5:$T$6,2,FALSE))</f>
        <v/>
      </c>
      <c r="BZ633" s="3"/>
      <c r="CA633" s="3"/>
      <c r="CB633" s="81"/>
      <c r="CC633" s="280" t="str">
        <f t="shared" si="84"/>
        <v/>
      </c>
      <c r="CD633" s="83"/>
      <c r="CE633" s="83"/>
      <c r="CF633" s="83"/>
      <c r="CG633" s="83"/>
      <c r="CH633" s="282" t="str">
        <f t="shared" si="85"/>
        <v/>
      </c>
      <c r="CI633" s="83"/>
      <c r="CJ633" s="280" t="str">
        <f t="shared" si="86"/>
        <v/>
      </c>
      <c r="CK633" s="87"/>
      <c r="CL633" s="78"/>
      <c r="CM633" s="83"/>
      <c r="CN633" s="83"/>
      <c r="CO633" s="83"/>
      <c r="CP633" s="280" t="str">
        <f t="shared" si="91"/>
        <v/>
      </c>
      <c r="CQ633" s="81"/>
      <c r="CR633" s="280" t="str">
        <f t="shared" si="92"/>
        <v/>
      </c>
      <c r="CS633" s="3"/>
      <c r="CT633" s="3"/>
      <c r="CU633" s="280" t="str">
        <f>IF(CV633="","",VLOOKUP(CV633,リスト!$V$5:$W$6,2,FALSE))</f>
        <v/>
      </c>
      <c r="CV633" s="3"/>
      <c r="CW633" s="280" t="str">
        <f>IF(CX633="","",VLOOKUP(CX633,リスト!$X$5:$Y$6,2,FALSE))</f>
        <v/>
      </c>
      <c r="CX633" s="3"/>
      <c r="CY633" s="77"/>
      <c r="CZ633" s="77"/>
      <c r="DA633" s="75"/>
      <c r="DB633" s="75"/>
      <c r="DC633" s="75"/>
      <c r="DD633" s="75"/>
      <c r="DE633" s="280" t="str">
        <f>IF(DF633="","",VLOOKUP(DF633,リスト!$Z$5:$AA$10,2,FALSE))</f>
        <v/>
      </c>
      <c r="DF633" s="3"/>
      <c r="DG633" s="280" t="str">
        <f>IF(DH633="","",VLOOKUP(DH633,リスト!$AB$5:$AC$12,2,FALSE))</f>
        <v/>
      </c>
      <c r="DH633" s="63"/>
      <c r="DI633" s="280" t="str">
        <f>IF(DJ633="","",VLOOKUP(DJ633,リスト!$AD$5:$AE$7,2,FALSE))</f>
        <v/>
      </c>
      <c r="DJ633" s="3"/>
      <c r="DK633" s="280" t="str">
        <f>IF(DL633="","",VLOOKUP(DL633,リスト!$AF$5:$AG$10,2,FALSE))</f>
        <v/>
      </c>
      <c r="DL633" s="3"/>
      <c r="DM633" s="280" t="str">
        <f>IF(DN633="","",VLOOKUP(DN633,リスト!$AH$5:$AI$6,2,FALSE))</f>
        <v/>
      </c>
      <c r="DN633" s="3"/>
      <c r="DO633" s="280" t="str">
        <f>IF(DP633="","",VLOOKUP(DP633,リスト!$AJ$5:$AK$6,2,FALSE))</f>
        <v/>
      </c>
      <c r="DP633" s="3"/>
      <c r="DQ633" s="280" t="str">
        <f>IF(DR633="","",VLOOKUP(DR633,リスト!$AL$5:$AM$7,2,FALSE))</f>
        <v/>
      </c>
      <c r="DR633" s="3"/>
      <c r="DS633" s="13"/>
      <c r="DT633" s="85"/>
      <c r="DU633" s="85"/>
      <c r="DV633" s="281" t="str">
        <f>IF(DW633="","",VLOOKUP(DW633,リスト!$AN$5:$AO$6,2,FALSE))</f>
        <v/>
      </c>
      <c r="DW633" s="13"/>
      <c r="DX633" s="341"/>
      <c r="DY633" s="345"/>
      <c r="DZ633" s="341"/>
      <c r="EA633" s="345"/>
      <c r="EB633" s="280" t="str">
        <f>IF(EC633="","",VLOOKUP(EC633,リスト!$AW$5:$AX$8,2,FALSE))</f>
        <v/>
      </c>
      <c r="EC633" s="3"/>
      <c r="ED633" s="85"/>
      <c r="EE633" s="280" t="str">
        <f>IF(EF633="","",VLOOKUP(EF633,リスト!$AY$5:$AZ$10,2,FALSE))</f>
        <v/>
      </c>
      <c r="EF633" s="3"/>
      <c r="EG633" s="280" t="str">
        <f>IF(EH633="","",VLOOKUP(EH633,リスト!$BA$5:$BB$10,2,FALSE))</f>
        <v/>
      </c>
      <c r="EH633" s="3"/>
      <c r="EI633" s="280" t="str">
        <f>IF(EJ633="","",VLOOKUP(EJ633,リスト!$BC$5:$BD$10,2,FALSE))</f>
        <v/>
      </c>
      <c r="EJ633" s="3"/>
      <c r="EK633" s="280" t="str">
        <f>IF(EL633="","",VLOOKUP(EL633,リスト!$BE$5:$BF$10,2,FALSE))</f>
        <v/>
      </c>
      <c r="EL633" s="3"/>
      <c r="EM633" s="78"/>
      <c r="EN633" s="73"/>
      <c r="EO633" s="73"/>
      <c r="EP633" s="13"/>
      <c r="EQ633" s="13"/>
      <c r="ER633" s="280" t="str">
        <f>IF(ES633="","",VLOOKUP(ES633,リスト!$BG$5:$BH$10,2,FALSE))</f>
        <v/>
      </c>
      <c r="ES633" s="13"/>
      <c r="ET633" s="13"/>
      <c r="EU633" s="13"/>
      <c r="EV633" s="13"/>
      <c r="EW633" s="13"/>
      <c r="EX633" s="81"/>
      <c r="EY633" s="81"/>
      <c r="EZ633" s="26"/>
      <c r="FA633" s="281" t="str">
        <f>IF($EZ633="","",INDEX(リスト!$BI$5:$BJ$40,MATCH($EZ633,リスト!$BJ$5:$BJ$40,0),1))</f>
        <v/>
      </c>
      <c r="FB633" s="280" t="str">
        <f>IF(FC633="","",VLOOKUP(FC633,リスト!$BK:$BL,2,FALSE))</f>
        <v/>
      </c>
      <c r="FC633" s="13"/>
      <c r="FD633" s="331"/>
      <c r="FE633" s="3"/>
      <c r="FF633" s="280" t="str">
        <f>IF(FG633="","",VLOOKUP(FG633,リスト!$BO$5:$BP$6,2,FALSE))</f>
        <v/>
      </c>
      <c r="FG633" s="3"/>
      <c r="FH633" s="280" t="str">
        <f>IF(FI633="","",VLOOKUP(FI633,リスト!$BQ$5:$BR$8,2,FALSE))</f>
        <v/>
      </c>
      <c r="FI633" s="3"/>
      <c r="FJ633" s="282"/>
      <c r="FK633" s="280" t="str">
        <f>IF(FL633="","",VLOOKUP(FL633,リスト!$BS$5:$BT$6,2,FALSE))</f>
        <v/>
      </c>
      <c r="FL633" s="63"/>
      <c r="FM633" s="13"/>
      <c r="FN633" s="13"/>
      <c r="FO633" s="13"/>
      <c r="FP633" s="283" t="str">
        <f t="shared" si="87"/>
        <v/>
      </c>
      <c r="FQ633" s="283" t="str">
        <f t="shared" si="87"/>
        <v/>
      </c>
      <c r="FR633" s="13"/>
      <c r="FS633" s="85"/>
      <c r="FT633" s="85"/>
      <c r="FU633" s="281" t="str">
        <f t="shared" si="88"/>
        <v/>
      </c>
      <c r="FV633" s="280" t="str">
        <f>IF(FW633="","",VLOOKUP(FW633,リスト!$BV$5:$BW$10,2,FALSE))</f>
        <v/>
      </c>
      <c r="FW633" s="26"/>
      <c r="FX633" s="282" t="str">
        <f t="shared" si="89"/>
        <v/>
      </c>
      <c r="FY633" s="280" t="str">
        <f>IF(FZ633="","",VLOOKUP(FZ633,リスト!$BX$5:$BY$6,2,FALSE))</f>
        <v/>
      </c>
      <c r="FZ633" s="3"/>
      <c r="GA633" s="280" t="str">
        <f>IF(GB633="","",VLOOKUP(GB633,リスト!$BZ$5:$CA$6,2,FALSE))</f>
        <v/>
      </c>
      <c r="GB633" s="13"/>
      <c r="GC633" s="281" t="str">
        <f>IF(GD633="","",VLOOKUP(GD633,リスト!$CB$5:$CC$6,2,FALSE))</f>
        <v/>
      </c>
      <c r="GD633" s="13"/>
      <c r="GE633" s="13"/>
      <c r="GF633" s="13"/>
      <c r="GG633" s="75"/>
      <c r="GH633" s="281" t="str">
        <f t="shared" si="90"/>
        <v/>
      </c>
      <c r="GI633" s="128"/>
      <c r="GJ633" s="281" t="str">
        <f>IF(GK633="","",VLOOKUP(GK633,リスト!$CD$5:$CE$6,2,FALSE))</f>
        <v/>
      </c>
      <c r="GK633" s="13"/>
      <c r="GL633" s="281" t="str">
        <f>IF(GM633="","",VLOOKUP(GM633,リスト!$CF$5:$CG$5,2,FALSE))</f>
        <v/>
      </c>
      <c r="GM633" s="26"/>
      <c r="GN633" s="280" t="str">
        <f>IF(GO633="","",VLOOKUP(GO633,リスト!$CH$5:$CI$5,2,FALSE))</f>
        <v/>
      </c>
      <c r="GO633" s="284"/>
      <c r="GP633" s="284"/>
      <c r="GQ633" s="284"/>
      <c r="GR633" s="284"/>
      <c r="GS633" s="284"/>
      <c r="GT633" s="284"/>
      <c r="GU633" s="284"/>
      <c r="GV633" s="284"/>
      <c r="GW633" s="284"/>
      <c r="GX633" s="285"/>
    </row>
    <row r="634" spans="2:206" s="177" customFormat="1" ht="24.75" hidden="1" customHeight="1" outlineLevel="1">
      <c r="B634" s="286" t="str">
        <f>IF(明細!B628="","",明細!B628)</f>
        <v/>
      </c>
      <c r="C634" s="287" t="str">
        <f>IF(明細!C628="","",明細!C628)</f>
        <v/>
      </c>
      <c r="D634" s="265" t="str">
        <f>IF(明細!D628="","",明細!D628)</f>
        <v/>
      </c>
      <c r="E634" s="265" t="str">
        <f>IF(明細!E628="","",明細!E628)</f>
        <v/>
      </c>
      <c r="F634" s="265" t="str">
        <f>IF(明細!F628="","",明細!F628)</f>
        <v/>
      </c>
      <c r="G634" s="265" t="str">
        <f>IF(明細!G628="","",明細!G628)</f>
        <v/>
      </c>
      <c r="H634" s="265" t="str">
        <f>IF(明細!H628="","",明細!H628)</f>
        <v/>
      </c>
      <c r="I634" s="265" t="str">
        <f>IF(明細!I628="","",明細!I628)</f>
        <v/>
      </c>
      <c r="J634" s="265" t="str">
        <f>IF(明細!J628="","",明細!J628)</f>
        <v/>
      </c>
      <c r="K634" s="265" t="str">
        <f>IF(明細!K628="","",明細!K628)</f>
        <v/>
      </c>
      <c r="L634" s="265" t="str">
        <f>IF(明細!L628="","",明細!L628)</f>
        <v/>
      </c>
      <c r="M634" s="265" t="str">
        <f>IF(明細!M628="","",明細!M628)</f>
        <v/>
      </c>
      <c r="N634" s="265" t="str">
        <f>IF(明細!N628="","",明細!N628)</f>
        <v/>
      </c>
      <c r="O634" s="265" t="str">
        <f>IF(明細!O628="","",明細!O628)</f>
        <v/>
      </c>
      <c r="P634" s="265" t="str">
        <f>IF(明細!P628="","",明細!P628)</f>
        <v/>
      </c>
      <c r="Q634" s="265" t="str">
        <f>IF(明細!Q628="","",明細!Q628)</f>
        <v/>
      </c>
      <c r="R634" s="289" t="str">
        <f>IF(明細!R628="","",明細!R628)</f>
        <v/>
      </c>
      <c r="S634" s="291" t="str">
        <f>IF(明細!S628="","",明細!S628)</f>
        <v/>
      </c>
      <c r="T634" s="291" t="str">
        <f>IF(明細!T628="","",明細!T628)</f>
        <v/>
      </c>
      <c r="U634" s="291" t="str">
        <f>IF(明細!U628="","",明細!U628)</f>
        <v/>
      </c>
      <c r="V634" s="292" t="str">
        <f>IF(明細!V628="","",明細!V628)</f>
        <v>個</v>
      </c>
      <c r="W634" s="292" t="str">
        <f>IF(明細!W628="","",明細!W628)</f>
        <v/>
      </c>
      <c r="X634" s="293" t="str">
        <f>IF(明細!X628="","",明細!X628)</f>
        <v/>
      </c>
      <c r="Y634" s="134" t="str">
        <f>IF(明細!Y628="","",明細!Y628)</f>
        <v/>
      </c>
      <c r="Z634" s="135" t="str">
        <f>IF(明細!Z628="","",明細!Z628)</f>
        <v/>
      </c>
      <c r="AA634" s="134" t="str">
        <f>IF(明細!AA628="","",明細!AA628)</f>
        <v/>
      </c>
      <c r="AB634" s="303" t="str">
        <f>IF(明細!AB628="","",明細!AB628)</f>
        <v/>
      </c>
      <c r="AC634" s="134" t="str">
        <f>IF(明細!AC628="","",明細!AC628)</f>
        <v/>
      </c>
      <c r="AD634" s="183" t="str">
        <f>IF(明細!AD628="","",明細!AD628)</f>
        <v/>
      </c>
      <c r="AE634" s="184">
        <f>IF(明細!AE628="","",明細!AE628)</f>
        <v>0.1</v>
      </c>
      <c r="AF634" s="185" t="str">
        <f>IF(明細!AF628="","",明細!AF628)</f>
        <v/>
      </c>
      <c r="AG634" s="186" t="str">
        <f>IF(明細!AG628="","",明細!AG628)</f>
        <v/>
      </c>
      <c r="AH634" s="186" t="str">
        <f>IF(明細!AH628="","",明細!AH628)</f>
        <v/>
      </c>
      <c r="AI634" s="187" t="str">
        <f>IF(明細!AI628="","",明細!AI628)</f>
        <v/>
      </c>
      <c r="AJ634" s="296" t="str">
        <f>IF(明細!AJ628="","",明細!AJ628)</f>
        <v/>
      </c>
      <c r="AK634" s="297" t="str">
        <f>IF(明細!AK628="","",明細!AK628)</f>
        <v/>
      </c>
      <c r="AL634" s="298" t="str">
        <f>IF(明細!AL628="","",明細!AL628)</f>
        <v/>
      </c>
      <c r="AM634" s="299" t="str">
        <f>IF(明細!AM628="","",明細!AM628)</f>
        <v/>
      </c>
      <c r="AN634" s="300" t="str">
        <f>IF(明細!AN628="","",明細!AN628)</f>
        <v/>
      </c>
      <c r="AO634" s="300" t="str">
        <f>IF(明細!AO628="","",明細!AO628)</f>
        <v/>
      </c>
      <c r="AP634" s="300" t="str">
        <f>IF(明細!AP628="","",明細!AP628)</f>
        <v/>
      </c>
      <c r="AQ634" s="301" t="str">
        <f>IF(明細!AQ628="","",明細!AQ628)</f>
        <v/>
      </c>
      <c r="AR634" s="302" t="str">
        <f>IF(明細!AR628="","",明細!AR628)</f>
        <v/>
      </c>
      <c r="AU634" s="360"/>
      <c r="AV634" s="368"/>
      <c r="AW634" s="446" t="str">
        <f>IF(明細!AV628="","",明細!AV628)</f>
        <v/>
      </c>
      <c r="AX634" s="419" t="str">
        <f>IF(明細!AT628="","",明細!AT628)</f>
        <v/>
      </c>
      <c r="AY634" s="280" t="str">
        <f>IF($AX634="","",VLOOKUP($AX634,リスト!$CL:$CM,2,FALSE))</f>
        <v/>
      </c>
      <c r="AZ634" s="3"/>
      <c r="BA634" s="280" t="str">
        <f>IF(BB634="","",VLOOKUP(BB634,リスト!$K:$L,2,FALSE))</f>
        <v/>
      </c>
      <c r="BB634" s="3"/>
      <c r="BC634" s="3"/>
      <c r="BD634" s="87"/>
      <c r="BE634" s="280" t="str">
        <f>IF(BF634="","",VLOOKUP(BF634,リスト!$I:$J,2,FALSE))</f>
        <v/>
      </c>
      <c r="BF634" s="3"/>
      <c r="BG634" s="280" t="str">
        <f>IF(BH634="","",VLOOKUP(BH634,リスト!$M:$N,2,FALSE))</f>
        <v/>
      </c>
      <c r="BH634" s="282"/>
      <c r="BI634" s="280" t="str">
        <f>IF(BJ634="","",VLOOKUP(BJ634,リスト!$O:$P,2,FALSE))</f>
        <v/>
      </c>
      <c r="BJ634" s="24"/>
      <c r="BM634" s="451" t="str">
        <f>IF(明細!AV628="","",明細!AV628)</f>
        <v/>
      </c>
      <c r="BN634" s="453" t="str">
        <f>IF(明細!AT628="","",明細!AT628)</f>
        <v/>
      </c>
      <c r="BO634" s="280" t="str">
        <f>IF($BN634="","",VLOOKUP($BN634,リスト!$CL:$CM,2,FALSE))</f>
        <v/>
      </c>
      <c r="BP634" s="280" t="str">
        <f>IF(BQ634="","",VLOOKUP(BQ634,リスト!$K$5:$L$7,2,FALSE))</f>
        <v/>
      </c>
      <c r="BQ634" s="13"/>
      <c r="BR634" s="13"/>
      <c r="BS634" s="47"/>
      <c r="BT634" s="280" t="str">
        <f>IF(BU634="","",VLOOKUP(BU634,リスト!I625:J643,2,FALSE))</f>
        <v/>
      </c>
      <c r="BU634" s="13"/>
      <c r="BV634" s="13"/>
      <c r="BW634" s="282"/>
      <c r="BX634" s="282"/>
      <c r="BY634" s="280" t="str">
        <f>IF(BZ634="","",VLOOKUP(BZ634,リスト!$S$5:$T$6,2,FALSE))</f>
        <v/>
      </c>
      <c r="BZ634" s="3"/>
      <c r="CA634" s="3"/>
      <c r="CB634" s="81"/>
      <c r="CC634" s="280" t="str">
        <f t="shared" si="84"/>
        <v/>
      </c>
      <c r="CD634" s="83"/>
      <c r="CE634" s="83"/>
      <c r="CF634" s="83"/>
      <c r="CG634" s="83"/>
      <c r="CH634" s="282" t="str">
        <f t="shared" si="85"/>
        <v/>
      </c>
      <c r="CI634" s="83"/>
      <c r="CJ634" s="280" t="str">
        <f t="shared" si="86"/>
        <v/>
      </c>
      <c r="CK634" s="87"/>
      <c r="CL634" s="78"/>
      <c r="CM634" s="83"/>
      <c r="CN634" s="83"/>
      <c r="CO634" s="83"/>
      <c r="CP634" s="280" t="str">
        <f t="shared" si="91"/>
        <v/>
      </c>
      <c r="CQ634" s="81"/>
      <c r="CR634" s="280" t="str">
        <f t="shared" si="92"/>
        <v/>
      </c>
      <c r="CS634" s="3"/>
      <c r="CT634" s="3"/>
      <c r="CU634" s="280" t="str">
        <f>IF(CV634="","",VLOOKUP(CV634,リスト!$V$5:$W$6,2,FALSE))</f>
        <v/>
      </c>
      <c r="CV634" s="3"/>
      <c r="CW634" s="280" t="str">
        <f>IF(CX634="","",VLOOKUP(CX634,リスト!$X$5:$Y$6,2,FALSE))</f>
        <v/>
      </c>
      <c r="CX634" s="3"/>
      <c r="CY634" s="77"/>
      <c r="CZ634" s="77"/>
      <c r="DA634" s="75"/>
      <c r="DB634" s="75"/>
      <c r="DC634" s="75"/>
      <c r="DD634" s="75"/>
      <c r="DE634" s="280" t="str">
        <f>IF(DF634="","",VLOOKUP(DF634,リスト!$Z$5:$AA$10,2,FALSE))</f>
        <v/>
      </c>
      <c r="DF634" s="3"/>
      <c r="DG634" s="280" t="str">
        <f>IF(DH634="","",VLOOKUP(DH634,リスト!$AB$5:$AC$12,2,FALSE))</f>
        <v/>
      </c>
      <c r="DH634" s="63"/>
      <c r="DI634" s="280" t="str">
        <f>IF(DJ634="","",VLOOKUP(DJ634,リスト!$AD$5:$AE$7,2,FALSE))</f>
        <v/>
      </c>
      <c r="DJ634" s="3"/>
      <c r="DK634" s="280" t="str">
        <f>IF(DL634="","",VLOOKUP(DL634,リスト!$AF$5:$AG$10,2,FALSE))</f>
        <v/>
      </c>
      <c r="DL634" s="3"/>
      <c r="DM634" s="280" t="str">
        <f>IF(DN634="","",VLOOKUP(DN634,リスト!$AH$5:$AI$6,2,FALSE))</f>
        <v/>
      </c>
      <c r="DN634" s="3"/>
      <c r="DO634" s="280" t="str">
        <f>IF(DP634="","",VLOOKUP(DP634,リスト!$AJ$5:$AK$6,2,FALSE))</f>
        <v/>
      </c>
      <c r="DP634" s="3"/>
      <c r="DQ634" s="280" t="str">
        <f>IF(DR634="","",VLOOKUP(DR634,リスト!$AL$5:$AM$7,2,FALSE))</f>
        <v/>
      </c>
      <c r="DR634" s="3"/>
      <c r="DS634" s="13"/>
      <c r="DT634" s="85"/>
      <c r="DU634" s="85"/>
      <c r="DV634" s="281" t="str">
        <f>IF(DW634="","",VLOOKUP(DW634,リスト!$AN$5:$AO$6,2,FALSE))</f>
        <v/>
      </c>
      <c r="DW634" s="13"/>
      <c r="DX634" s="341"/>
      <c r="DY634" s="345"/>
      <c r="DZ634" s="341"/>
      <c r="EA634" s="345"/>
      <c r="EB634" s="280" t="str">
        <f>IF(EC634="","",VLOOKUP(EC634,リスト!$AW$5:$AX$8,2,FALSE))</f>
        <v/>
      </c>
      <c r="EC634" s="3"/>
      <c r="ED634" s="85"/>
      <c r="EE634" s="280" t="str">
        <f>IF(EF634="","",VLOOKUP(EF634,リスト!$AY$5:$AZ$10,2,FALSE))</f>
        <v/>
      </c>
      <c r="EF634" s="3"/>
      <c r="EG634" s="280" t="str">
        <f>IF(EH634="","",VLOOKUP(EH634,リスト!$BA$5:$BB$10,2,FALSE))</f>
        <v/>
      </c>
      <c r="EH634" s="3"/>
      <c r="EI634" s="280" t="str">
        <f>IF(EJ634="","",VLOOKUP(EJ634,リスト!$BC$5:$BD$10,2,FALSE))</f>
        <v/>
      </c>
      <c r="EJ634" s="3"/>
      <c r="EK634" s="280" t="str">
        <f>IF(EL634="","",VLOOKUP(EL634,リスト!$BE$5:$BF$10,2,FALSE))</f>
        <v/>
      </c>
      <c r="EL634" s="3"/>
      <c r="EM634" s="78"/>
      <c r="EN634" s="73"/>
      <c r="EO634" s="73"/>
      <c r="EP634" s="13"/>
      <c r="EQ634" s="13"/>
      <c r="ER634" s="280" t="str">
        <f>IF(ES634="","",VLOOKUP(ES634,リスト!$BG$5:$BH$10,2,FALSE))</f>
        <v/>
      </c>
      <c r="ES634" s="13"/>
      <c r="ET634" s="13"/>
      <c r="EU634" s="13"/>
      <c r="EV634" s="13"/>
      <c r="EW634" s="13"/>
      <c r="EX634" s="81"/>
      <c r="EY634" s="81"/>
      <c r="EZ634" s="26"/>
      <c r="FA634" s="281" t="str">
        <f>IF($EZ634="","",INDEX(リスト!$BI$5:$BJ$40,MATCH($EZ634,リスト!$BJ$5:$BJ$40,0),1))</f>
        <v/>
      </c>
      <c r="FB634" s="280" t="str">
        <f>IF(FC634="","",VLOOKUP(FC634,リスト!$BK:$BL,2,FALSE))</f>
        <v/>
      </c>
      <c r="FC634" s="13"/>
      <c r="FD634" s="331"/>
      <c r="FE634" s="3"/>
      <c r="FF634" s="280" t="str">
        <f>IF(FG634="","",VLOOKUP(FG634,リスト!$BO$5:$BP$6,2,FALSE))</f>
        <v/>
      </c>
      <c r="FG634" s="3"/>
      <c r="FH634" s="280" t="str">
        <f>IF(FI634="","",VLOOKUP(FI634,リスト!$BQ$5:$BR$8,2,FALSE))</f>
        <v/>
      </c>
      <c r="FI634" s="3"/>
      <c r="FJ634" s="282"/>
      <c r="FK634" s="280" t="str">
        <f>IF(FL634="","",VLOOKUP(FL634,リスト!$BS$5:$BT$6,2,FALSE))</f>
        <v/>
      </c>
      <c r="FL634" s="63"/>
      <c r="FM634" s="13"/>
      <c r="FN634" s="13"/>
      <c r="FO634" s="13"/>
      <c r="FP634" s="283" t="str">
        <f t="shared" si="87"/>
        <v/>
      </c>
      <c r="FQ634" s="283" t="str">
        <f t="shared" si="87"/>
        <v/>
      </c>
      <c r="FR634" s="13"/>
      <c r="FS634" s="85"/>
      <c r="FT634" s="85"/>
      <c r="FU634" s="281" t="str">
        <f t="shared" si="88"/>
        <v/>
      </c>
      <c r="FV634" s="280" t="str">
        <f>IF(FW634="","",VLOOKUP(FW634,リスト!$BV$5:$BW$10,2,FALSE))</f>
        <v/>
      </c>
      <c r="FW634" s="26"/>
      <c r="FX634" s="282" t="str">
        <f t="shared" si="89"/>
        <v/>
      </c>
      <c r="FY634" s="280" t="str">
        <f>IF(FZ634="","",VLOOKUP(FZ634,リスト!$BX$5:$BY$6,2,FALSE))</f>
        <v/>
      </c>
      <c r="FZ634" s="3"/>
      <c r="GA634" s="280" t="str">
        <f>IF(GB634="","",VLOOKUP(GB634,リスト!$BZ$5:$CA$6,2,FALSE))</f>
        <v/>
      </c>
      <c r="GB634" s="13"/>
      <c r="GC634" s="281" t="str">
        <f>IF(GD634="","",VLOOKUP(GD634,リスト!$CB$5:$CC$6,2,FALSE))</f>
        <v/>
      </c>
      <c r="GD634" s="13"/>
      <c r="GE634" s="13"/>
      <c r="GF634" s="13"/>
      <c r="GG634" s="75"/>
      <c r="GH634" s="281" t="str">
        <f t="shared" si="90"/>
        <v/>
      </c>
      <c r="GI634" s="128"/>
      <c r="GJ634" s="281" t="str">
        <f>IF(GK634="","",VLOOKUP(GK634,リスト!$CD$5:$CE$6,2,FALSE))</f>
        <v/>
      </c>
      <c r="GK634" s="13"/>
      <c r="GL634" s="281" t="str">
        <f>IF(GM634="","",VLOOKUP(GM634,リスト!$CF$5:$CG$5,2,FALSE))</f>
        <v/>
      </c>
      <c r="GM634" s="26"/>
      <c r="GN634" s="280" t="str">
        <f>IF(GO634="","",VLOOKUP(GO634,リスト!$CH$5:$CI$5,2,FALSE))</f>
        <v/>
      </c>
      <c r="GO634" s="284"/>
      <c r="GP634" s="284"/>
      <c r="GQ634" s="284"/>
      <c r="GR634" s="284"/>
      <c r="GS634" s="284"/>
      <c r="GT634" s="284"/>
      <c r="GU634" s="284"/>
      <c r="GV634" s="284"/>
      <c r="GW634" s="284"/>
      <c r="GX634" s="285"/>
    </row>
    <row r="635" spans="2:206" s="177" customFormat="1" ht="24.75" hidden="1" customHeight="1" outlineLevel="1">
      <c r="B635" s="286" t="str">
        <f>IF(明細!B629="","",明細!B629)</f>
        <v/>
      </c>
      <c r="C635" s="287" t="str">
        <f>IF(明細!C629="","",明細!C629)</f>
        <v/>
      </c>
      <c r="D635" s="265" t="str">
        <f>IF(明細!D629="","",明細!D629)</f>
        <v/>
      </c>
      <c r="E635" s="265" t="str">
        <f>IF(明細!E629="","",明細!E629)</f>
        <v/>
      </c>
      <c r="F635" s="265" t="str">
        <f>IF(明細!F629="","",明細!F629)</f>
        <v/>
      </c>
      <c r="G635" s="265" t="str">
        <f>IF(明細!G629="","",明細!G629)</f>
        <v/>
      </c>
      <c r="H635" s="265" t="str">
        <f>IF(明細!H629="","",明細!H629)</f>
        <v/>
      </c>
      <c r="I635" s="265" t="str">
        <f>IF(明細!I629="","",明細!I629)</f>
        <v/>
      </c>
      <c r="J635" s="265" t="str">
        <f>IF(明細!J629="","",明細!J629)</f>
        <v/>
      </c>
      <c r="K635" s="265" t="str">
        <f>IF(明細!K629="","",明細!K629)</f>
        <v/>
      </c>
      <c r="L635" s="265" t="str">
        <f>IF(明細!L629="","",明細!L629)</f>
        <v/>
      </c>
      <c r="M635" s="265" t="str">
        <f>IF(明細!M629="","",明細!M629)</f>
        <v/>
      </c>
      <c r="N635" s="265" t="str">
        <f>IF(明細!N629="","",明細!N629)</f>
        <v/>
      </c>
      <c r="O635" s="265" t="str">
        <f>IF(明細!O629="","",明細!O629)</f>
        <v/>
      </c>
      <c r="P635" s="265" t="str">
        <f>IF(明細!P629="","",明細!P629)</f>
        <v/>
      </c>
      <c r="Q635" s="265" t="str">
        <f>IF(明細!Q629="","",明細!Q629)</f>
        <v/>
      </c>
      <c r="R635" s="289" t="str">
        <f>IF(明細!R629="","",明細!R629)</f>
        <v/>
      </c>
      <c r="S635" s="291" t="str">
        <f>IF(明細!S629="","",明細!S629)</f>
        <v/>
      </c>
      <c r="T635" s="291" t="str">
        <f>IF(明細!T629="","",明細!T629)</f>
        <v/>
      </c>
      <c r="U635" s="291" t="str">
        <f>IF(明細!U629="","",明細!U629)</f>
        <v/>
      </c>
      <c r="V635" s="292" t="str">
        <f>IF(明細!V629="","",明細!V629)</f>
        <v>個</v>
      </c>
      <c r="W635" s="292" t="str">
        <f>IF(明細!W629="","",明細!W629)</f>
        <v/>
      </c>
      <c r="X635" s="293" t="str">
        <f>IF(明細!X629="","",明細!X629)</f>
        <v/>
      </c>
      <c r="Y635" s="134" t="str">
        <f>IF(明細!Y629="","",明細!Y629)</f>
        <v/>
      </c>
      <c r="Z635" s="135" t="str">
        <f>IF(明細!Z629="","",明細!Z629)</f>
        <v/>
      </c>
      <c r="AA635" s="134" t="str">
        <f>IF(明細!AA629="","",明細!AA629)</f>
        <v/>
      </c>
      <c r="AB635" s="303" t="str">
        <f>IF(明細!AB629="","",明細!AB629)</f>
        <v/>
      </c>
      <c r="AC635" s="134" t="str">
        <f>IF(明細!AC629="","",明細!AC629)</f>
        <v/>
      </c>
      <c r="AD635" s="183" t="str">
        <f>IF(明細!AD629="","",明細!AD629)</f>
        <v/>
      </c>
      <c r="AE635" s="184">
        <f>IF(明細!AE629="","",明細!AE629)</f>
        <v>0.1</v>
      </c>
      <c r="AF635" s="185" t="str">
        <f>IF(明細!AF629="","",明細!AF629)</f>
        <v/>
      </c>
      <c r="AG635" s="186" t="str">
        <f>IF(明細!AG629="","",明細!AG629)</f>
        <v/>
      </c>
      <c r="AH635" s="186" t="str">
        <f>IF(明細!AH629="","",明細!AH629)</f>
        <v/>
      </c>
      <c r="AI635" s="187" t="str">
        <f>IF(明細!AI629="","",明細!AI629)</f>
        <v/>
      </c>
      <c r="AJ635" s="296" t="str">
        <f>IF(明細!AJ629="","",明細!AJ629)</f>
        <v/>
      </c>
      <c r="AK635" s="297" t="str">
        <f>IF(明細!AK629="","",明細!AK629)</f>
        <v/>
      </c>
      <c r="AL635" s="298" t="str">
        <f>IF(明細!AL629="","",明細!AL629)</f>
        <v/>
      </c>
      <c r="AM635" s="299" t="str">
        <f>IF(明細!AM629="","",明細!AM629)</f>
        <v/>
      </c>
      <c r="AN635" s="300" t="str">
        <f>IF(明細!AN629="","",明細!AN629)</f>
        <v/>
      </c>
      <c r="AO635" s="300" t="str">
        <f>IF(明細!AO629="","",明細!AO629)</f>
        <v/>
      </c>
      <c r="AP635" s="300" t="str">
        <f>IF(明細!AP629="","",明細!AP629)</f>
        <v/>
      </c>
      <c r="AQ635" s="301" t="str">
        <f>IF(明細!AQ629="","",明細!AQ629)</f>
        <v/>
      </c>
      <c r="AR635" s="302" t="str">
        <f>IF(明細!AR629="","",明細!AR629)</f>
        <v/>
      </c>
      <c r="AU635" s="360"/>
      <c r="AV635" s="368"/>
      <c r="AW635" s="446" t="str">
        <f>IF(明細!AV629="","",明細!AV629)</f>
        <v/>
      </c>
      <c r="AX635" s="419" t="str">
        <f>IF(明細!AT629="","",明細!AT629)</f>
        <v/>
      </c>
      <c r="AY635" s="280" t="str">
        <f>IF($AX635="","",VLOOKUP($AX635,リスト!$CL:$CM,2,FALSE))</f>
        <v/>
      </c>
      <c r="AZ635" s="3"/>
      <c r="BA635" s="280" t="str">
        <f>IF(BB635="","",VLOOKUP(BB635,リスト!$K:$L,2,FALSE))</f>
        <v/>
      </c>
      <c r="BB635" s="3"/>
      <c r="BC635" s="3"/>
      <c r="BD635" s="87"/>
      <c r="BE635" s="280" t="str">
        <f>IF(BF635="","",VLOOKUP(BF635,リスト!$I:$J,2,FALSE))</f>
        <v/>
      </c>
      <c r="BF635" s="3"/>
      <c r="BG635" s="280" t="str">
        <f>IF(BH635="","",VLOOKUP(BH635,リスト!$M:$N,2,FALSE))</f>
        <v/>
      </c>
      <c r="BH635" s="282"/>
      <c r="BI635" s="280" t="str">
        <f>IF(BJ635="","",VLOOKUP(BJ635,リスト!$O:$P,2,FALSE))</f>
        <v/>
      </c>
      <c r="BJ635" s="24"/>
      <c r="BM635" s="451" t="str">
        <f>IF(明細!AV629="","",明細!AV629)</f>
        <v/>
      </c>
      <c r="BN635" s="453" t="str">
        <f>IF(明細!AT629="","",明細!AT629)</f>
        <v/>
      </c>
      <c r="BO635" s="280" t="str">
        <f>IF($BN635="","",VLOOKUP($BN635,リスト!$CL:$CM,2,FALSE))</f>
        <v/>
      </c>
      <c r="BP635" s="280" t="str">
        <f>IF(BQ635="","",VLOOKUP(BQ635,リスト!$K$5:$L$7,2,FALSE))</f>
        <v/>
      </c>
      <c r="BQ635" s="13"/>
      <c r="BR635" s="13"/>
      <c r="BS635" s="47"/>
      <c r="BT635" s="280" t="str">
        <f>IF(BU635="","",VLOOKUP(BU635,リスト!I626:J644,2,FALSE))</f>
        <v/>
      </c>
      <c r="BU635" s="13"/>
      <c r="BV635" s="13"/>
      <c r="BW635" s="282"/>
      <c r="BX635" s="282"/>
      <c r="BY635" s="280" t="str">
        <f>IF(BZ635="","",VLOOKUP(BZ635,リスト!$S$5:$T$6,2,FALSE))</f>
        <v/>
      </c>
      <c r="BZ635" s="3"/>
      <c r="CA635" s="3"/>
      <c r="CB635" s="81"/>
      <c r="CC635" s="280" t="str">
        <f t="shared" si="84"/>
        <v/>
      </c>
      <c r="CD635" s="83"/>
      <c r="CE635" s="83"/>
      <c r="CF635" s="83"/>
      <c r="CG635" s="83"/>
      <c r="CH635" s="282" t="str">
        <f t="shared" si="85"/>
        <v/>
      </c>
      <c r="CI635" s="83"/>
      <c r="CJ635" s="280" t="str">
        <f t="shared" si="86"/>
        <v/>
      </c>
      <c r="CK635" s="87"/>
      <c r="CL635" s="78"/>
      <c r="CM635" s="83"/>
      <c r="CN635" s="83"/>
      <c r="CO635" s="83"/>
      <c r="CP635" s="280" t="str">
        <f t="shared" si="91"/>
        <v/>
      </c>
      <c r="CQ635" s="81"/>
      <c r="CR635" s="280" t="str">
        <f t="shared" si="92"/>
        <v/>
      </c>
      <c r="CS635" s="3"/>
      <c r="CT635" s="3"/>
      <c r="CU635" s="280" t="str">
        <f>IF(CV635="","",VLOOKUP(CV635,リスト!$V$5:$W$6,2,FALSE))</f>
        <v/>
      </c>
      <c r="CV635" s="3"/>
      <c r="CW635" s="280" t="str">
        <f>IF(CX635="","",VLOOKUP(CX635,リスト!$X$5:$Y$6,2,FALSE))</f>
        <v/>
      </c>
      <c r="CX635" s="3"/>
      <c r="CY635" s="77"/>
      <c r="CZ635" s="77"/>
      <c r="DA635" s="75"/>
      <c r="DB635" s="75"/>
      <c r="DC635" s="75"/>
      <c r="DD635" s="75"/>
      <c r="DE635" s="280" t="str">
        <f>IF(DF635="","",VLOOKUP(DF635,リスト!$Z$5:$AA$10,2,FALSE))</f>
        <v/>
      </c>
      <c r="DF635" s="3"/>
      <c r="DG635" s="280" t="str">
        <f>IF(DH635="","",VLOOKUP(DH635,リスト!$AB$5:$AC$12,2,FALSE))</f>
        <v/>
      </c>
      <c r="DH635" s="63"/>
      <c r="DI635" s="280" t="str">
        <f>IF(DJ635="","",VLOOKUP(DJ635,リスト!$AD$5:$AE$7,2,FALSE))</f>
        <v/>
      </c>
      <c r="DJ635" s="3"/>
      <c r="DK635" s="280" t="str">
        <f>IF(DL635="","",VLOOKUP(DL635,リスト!$AF$5:$AG$10,2,FALSE))</f>
        <v/>
      </c>
      <c r="DL635" s="3"/>
      <c r="DM635" s="280" t="str">
        <f>IF(DN635="","",VLOOKUP(DN635,リスト!$AH$5:$AI$6,2,FALSE))</f>
        <v/>
      </c>
      <c r="DN635" s="3"/>
      <c r="DO635" s="280" t="str">
        <f>IF(DP635="","",VLOOKUP(DP635,リスト!$AJ$5:$AK$6,2,FALSE))</f>
        <v/>
      </c>
      <c r="DP635" s="3"/>
      <c r="DQ635" s="280" t="str">
        <f>IF(DR635="","",VLOOKUP(DR635,リスト!$AL$5:$AM$7,2,FALSE))</f>
        <v/>
      </c>
      <c r="DR635" s="3"/>
      <c r="DS635" s="13"/>
      <c r="DT635" s="85"/>
      <c r="DU635" s="85"/>
      <c r="DV635" s="281" t="str">
        <f>IF(DW635="","",VLOOKUP(DW635,リスト!$AN$5:$AO$6,2,FALSE))</f>
        <v/>
      </c>
      <c r="DW635" s="13"/>
      <c r="DX635" s="341"/>
      <c r="DY635" s="345"/>
      <c r="DZ635" s="341"/>
      <c r="EA635" s="345"/>
      <c r="EB635" s="280" t="str">
        <f>IF(EC635="","",VLOOKUP(EC635,リスト!$AW$5:$AX$8,2,FALSE))</f>
        <v/>
      </c>
      <c r="EC635" s="3"/>
      <c r="ED635" s="85"/>
      <c r="EE635" s="280" t="str">
        <f>IF(EF635="","",VLOOKUP(EF635,リスト!$AY$5:$AZ$10,2,FALSE))</f>
        <v/>
      </c>
      <c r="EF635" s="3"/>
      <c r="EG635" s="280" t="str">
        <f>IF(EH635="","",VLOOKUP(EH635,リスト!$BA$5:$BB$10,2,FALSE))</f>
        <v/>
      </c>
      <c r="EH635" s="3"/>
      <c r="EI635" s="280" t="str">
        <f>IF(EJ635="","",VLOOKUP(EJ635,リスト!$BC$5:$BD$10,2,FALSE))</f>
        <v/>
      </c>
      <c r="EJ635" s="3"/>
      <c r="EK635" s="280" t="str">
        <f>IF(EL635="","",VLOOKUP(EL635,リスト!$BE$5:$BF$10,2,FALSE))</f>
        <v/>
      </c>
      <c r="EL635" s="3"/>
      <c r="EM635" s="78"/>
      <c r="EN635" s="73"/>
      <c r="EO635" s="73"/>
      <c r="EP635" s="13"/>
      <c r="EQ635" s="13"/>
      <c r="ER635" s="280" t="str">
        <f>IF(ES635="","",VLOOKUP(ES635,リスト!$BG$5:$BH$10,2,FALSE))</f>
        <v/>
      </c>
      <c r="ES635" s="13"/>
      <c r="ET635" s="13"/>
      <c r="EU635" s="13"/>
      <c r="EV635" s="13"/>
      <c r="EW635" s="13"/>
      <c r="EX635" s="81"/>
      <c r="EY635" s="81"/>
      <c r="EZ635" s="26"/>
      <c r="FA635" s="281" t="str">
        <f>IF($EZ635="","",INDEX(リスト!$BI$5:$BJ$40,MATCH($EZ635,リスト!$BJ$5:$BJ$40,0),1))</f>
        <v/>
      </c>
      <c r="FB635" s="280" t="str">
        <f>IF(FC635="","",VLOOKUP(FC635,リスト!$BK:$BL,2,FALSE))</f>
        <v/>
      </c>
      <c r="FC635" s="13"/>
      <c r="FD635" s="331"/>
      <c r="FE635" s="3"/>
      <c r="FF635" s="280" t="str">
        <f>IF(FG635="","",VLOOKUP(FG635,リスト!$BO$5:$BP$6,2,FALSE))</f>
        <v/>
      </c>
      <c r="FG635" s="3"/>
      <c r="FH635" s="280" t="str">
        <f>IF(FI635="","",VLOOKUP(FI635,リスト!$BQ$5:$BR$8,2,FALSE))</f>
        <v/>
      </c>
      <c r="FI635" s="3"/>
      <c r="FJ635" s="282"/>
      <c r="FK635" s="280" t="str">
        <f>IF(FL635="","",VLOOKUP(FL635,リスト!$BS$5:$BT$6,2,FALSE))</f>
        <v/>
      </c>
      <c r="FL635" s="63"/>
      <c r="FM635" s="13"/>
      <c r="FN635" s="13"/>
      <c r="FO635" s="13"/>
      <c r="FP635" s="283" t="str">
        <f t="shared" si="87"/>
        <v/>
      </c>
      <c r="FQ635" s="283" t="str">
        <f t="shared" si="87"/>
        <v/>
      </c>
      <c r="FR635" s="13"/>
      <c r="FS635" s="85"/>
      <c r="FT635" s="85"/>
      <c r="FU635" s="281" t="str">
        <f t="shared" si="88"/>
        <v/>
      </c>
      <c r="FV635" s="280" t="str">
        <f>IF(FW635="","",VLOOKUP(FW635,リスト!$BV$5:$BW$10,2,FALSE))</f>
        <v/>
      </c>
      <c r="FW635" s="26"/>
      <c r="FX635" s="282" t="str">
        <f t="shared" si="89"/>
        <v/>
      </c>
      <c r="FY635" s="280" t="str">
        <f>IF(FZ635="","",VLOOKUP(FZ635,リスト!$BX$5:$BY$6,2,FALSE))</f>
        <v/>
      </c>
      <c r="FZ635" s="3"/>
      <c r="GA635" s="280" t="str">
        <f>IF(GB635="","",VLOOKUP(GB635,リスト!$BZ$5:$CA$6,2,FALSE))</f>
        <v/>
      </c>
      <c r="GB635" s="13"/>
      <c r="GC635" s="281" t="str">
        <f>IF(GD635="","",VLOOKUP(GD635,リスト!$CB$5:$CC$6,2,FALSE))</f>
        <v/>
      </c>
      <c r="GD635" s="13"/>
      <c r="GE635" s="13"/>
      <c r="GF635" s="13"/>
      <c r="GG635" s="75"/>
      <c r="GH635" s="281" t="str">
        <f t="shared" si="90"/>
        <v/>
      </c>
      <c r="GI635" s="128"/>
      <c r="GJ635" s="281" t="str">
        <f>IF(GK635="","",VLOOKUP(GK635,リスト!$CD$5:$CE$6,2,FALSE))</f>
        <v/>
      </c>
      <c r="GK635" s="13"/>
      <c r="GL635" s="281" t="str">
        <f>IF(GM635="","",VLOOKUP(GM635,リスト!$CF$5:$CG$5,2,FALSE))</f>
        <v/>
      </c>
      <c r="GM635" s="26"/>
      <c r="GN635" s="280" t="str">
        <f>IF(GO635="","",VLOOKUP(GO635,リスト!$CH$5:$CI$5,2,FALSE))</f>
        <v/>
      </c>
      <c r="GO635" s="284"/>
      <c r="GP635" s="284"/>
      <c r="GQ635" s="284"/>
      <c r="GR635" s="284"/>
      <c r="GS635" s="284"/>
      <c r="GT635" s="284"/>
      <c r="GU635" s="284"/>
      <c r="GV635" s="284"/>
      <c r="GW635" s="284"/>
      <c r="GX635" s="285"/>
    </row>
    <row r="636" spans="2:206" s="177" customFormat="1" ht="24.75" hidden="1" customHeight="1" outlineLevel="1">
      <c r="B636" s="286" t="str">
        <f>IF(明細!B630="","",明細!B630)</f>
        <v/>
      </c>
      <c r="C636" s="287" t="str">
        <f>IF(明細!C630="","",明細!C630)</f>
        <v/>
      </c>
      <c r="D636" s="265" t="str">
        <f>IF(明細!D630="","",明細!D630)</f>
        <v/>
      </c>
      <c r="E636" s="265" t="str">
        <f>IF(明細!E630="","",明細!E630)</f>
        <v/>
      </c>
      <c r="F636" s="265" t="str">
        <f>IF(明細!F630="","",明細!F630)</f>
        <v/>
      </c>
      <c r="G636" s="265" t="str">
        <f>IF(明細!G630="","",明細!G630)</f>
        <v/>
      </c>
      <c r="H636" s="265" t="str">
        <f>IF(明細!H630="","",明細!H630)</f>
        <v/>
      </c>
      <c r="I636" s="265" t="str">
        <f>IF(明細!I630="","",明細!I630)</f>
        <v/>
      </c>
      <c r="J636" s="265" t="str">
        <f>IF(明細!J630="","",明細!J630)</f>
        <v/>
      </c>
      <c r="K636" s="265" t="str">
        <f>IF(明細!K630="","",明細!K630)</f>
        <v/>
      </c>
      <c r="L636" s="265" t="str">
        <f>IF(明細!L630="","",明細!L630)</f>
        <v/>
      </c>
      <c r="M636" s="265" t="str">
        <f>IF(明細!M630="","",明細!M630)</f>
        <v/>
      </c>
      <c r="N636" s="265" t="str">
        <f>IF(明細!N630="","",明細!N630)</f>
        <v/>
      </c>
      <c r="O636" s="265" t="str">
        <f>IF(明細!O630="","",明細!O630)</f>
        <v/>
      </c>
      <c r="P636" s="265" t="str">
        <f>IF(明細!P630="","",明細!P630)</f>
        <v/>
      </c>
      <c r="Q636" s="265" t="str">
        <f>IF(明細!Q630="","",明細!Q630)</f>
        <v/>
      </c>
      <c r="R636" s="289" t="str">
        <f>IF(明細!R630="","",明細!R630)</f>
        <v/>
      </c>
      <c r="S636" s="291" t="str">
        <f>IF(明細!S630="","",明細!S630)</f>
        <v/>
      </c>
      <c r="T636" s="291" t="str">
        <f>IF(明細!T630="","",明細!T630)</f>
        <v/>
      </c>
      <c r="U636" s="291" t="str">
        <f>IF(明細!U630="","",明細!U630)</f>
        <v/>
      </c>
      <c r="V636" s="292" t="str">
        <f>IF(明細!V630="","",明細!V630)</f>
        <v>個</v>
      </c>
      <c r="W636" s="292" t="str">
        <f>IF(明細!W630="","",明細!W630)</f>
        <v/>
      </c>
      <c r="X636" s="293" t="str">
        <f>IF(明細!X630="","",明細!X630)</f>
        <v/>
      </c>
      <c r="Y636" s="134" t="str">
        <f>IF(明細!Y630="","",明細!Y630)</f>
        <v/>
      </c>
      <c r="Z636" s="135" t="str">
        <f>IF(明細!Z630="","",明細!Z630)</f>
        <v/>
      </c>
      <c r="AA636" s="134" t="str">
        <f>IF(明細!AA630="","",明細!AA630)</f>
        <v/>
      </c>
      <c r="AB636" s="303" t="str">
        <f>IF(明細!AB630="","",明細!AB630)</f>
        <v/>
      </c>
      <c r="AC636" s="134" t="str">
        <f>IF(明細!AC630="","",明細!AC630)</f>
        <v/>
      </c>
      <c r="AD636" s="183" t="str">
        <f>IF(明細!AD630="","",明細!AD630)</f>
        <v/>
      </c>
      <c r="AE636" s="184">
        <f>IF(明細!AE630="","",明細!AE630)</f>
        <v>0.1</v>
      </c>
      <c r="AF636" s="185" t="str">
        <f>IF(明細!AF630="","",明細!AF630)</f>
        <v/>
      </c>
      <c r="AG636" s="186" t="str">
        <f>IF(明細!AG630="","",明細!AG630)</f>
        <v/>
      </c>
      <c r="AH636" s="186" t="str">
        <f>IF(明細!AH630="","",明細!AH630)</f>
        <v/>
      </c>
      <c r="AI636" s="187" t="str">
        <f>IF(明細!AI630="","",明細!AI630)</f>
        <v/>
      </c>
      <c r="AJ636" s="296" t="str">
        <f>IF(明細!AJ630="","",明細!AJ630)</f>
        <v/>
      </c>
      <c r="AK636" s="297" t="str">
        <f>IF(明細!AK630="","",明細!AK630)</f>
        <v/>
      </c>
      <c r="AL636" s="298" t="str">
        <f>IF(明細!AL630="","",明細!AL630)</f>
        <v/>
      </c>
      <c r="AM636" s="299" t="str">
        <f>IF(明細!AM630="","",明細!AM630)</f>
        <v/>
      </c>
      <c r="AN636" s="300" t="str">
        <f>IF(明細!AN630="","",明細!AN630)</f>
        <v/>
      </c>
      <c r="AO636" s="300" t="str">
        <f>IF(明細!AO630="","",明細!AO630)</f>
        <v/>
      </c>
      <c r="AP636" s="300" t="str">
        <f>IF(明細!AP630="","",明細!AP630)</f>
        <v/>
      </c>
      <c r="AQ636" s="301" t="str">
        <f>IF(明細!AQ630="","",明細!AQ630)</f>
        <v/>
      </c>
      <c r="AR636" s="302" t="str">
        <f>IF(明細!AR630="","",明細!AR630)</f>
        <v/>
      </c>
      <c r="AU636" s="360"/>
      <c r="AV636" s="368"/>
      <c r="AW636" s="446" t="str">
        <f>IF(明細!AV630="","",明細!AV630)</f>
        <v/>
      </c>
      <c r="AX636" s="419" t="str">
        <f>IF(明細!AT630="","",明細!AT630)</f>
        <v/>
      </c>
      <c r="AY636" s="280" t="str">
        <f>IF($AX636="","",VLOOKUP($AX636,リスト!$CL:$CM,2,FALSE))</f>
        <v/>
      </c>
      <c r="AZ636" s="3"/>
      <c r="BA636" s="280" t="str">
        <f>IF(BB636="","",VLOOKUP(BB636,リスト!$K:$L,2,FALSE))</f>
        <v/>
      </c>
      <c r="BB636" s="3"/>
      <c r="BC636" s="3"/>
      <c r="BD636" s="87"/>
      <c r="BE636" s="280" t="str">
        <f>IF(BF636="","",VLOOKUP(BF636,リスト!$I:$J,2,FALSE))</f>
        <v/>
      </c>
      <c r="BF636" s="3"/>
      <c r="BG636" s="280" t="str">
        <f>IF(BH636="","",VLOOKUP(BH636,リスト!$M:$N,2,FALSE))</f>
        <v/>
      </c>
      <c r="BH636" s="282"/>
      <c r="BI636" s="280" t="str">
        <f>IF(BJ636="","",VLOOKUP(BJ636,リスト!$O:$P,2,FALSE))</f>
        <v/>
      </c>
      <c r="BJ636" s="24"/>
      <c r="BM636" s="451" t="str">
        <f>IF(明細!AV630="","",明細!AV630)</f>
        <v/>
      </c>
      <c r="BN636" s="453" t="str">
        <f>IF(明細!AT630="","",明細!AT630)</f>
        <v/>
      </c>
      <c r="BO636" s="280" t="str">
        <f>IF($BN636="","",VLOOKUP($BN636,リスト!$CL:$CM,2,FALSE))</f>
        <v/>
      </c>
      <c r="BP636" s="280" t="str">
        <f>IF(BQ636="","",VLOOKUP(BQ636,リスト!$K$5:$L$7,2,FALSE))</f>
        <v/>
      </c>
      <c r="BQ636" s="13"/>
      <c r="BR636" s="13"/>
      <c r="BS636" s="47"/>
      <c r="BT636" s="280" t="str">
        <f>IF(BU636="","",VLOOKUP(BU636,リスト!I627:J645,2,FALSE))</f>
        <v/>
      </c>
      <c r="BU636" s="13"/>
      <c r="BV636" s="13"/>
      <c r="BW636" s="282"/>
      <c r="BX636" s="282"/>
      <c r="BY636" s="280" t="str">
        <f>IF(BZ636="","",VLOOKUP(BZ636,リスト!$S$5:$T$6,2,FALSE))</f>
        <v/>
      </c>
      <c r="BZ636" s="3"/>
      <c r="CA636" s="3"/>
      <c r="CB636" s="81"/>
      <c r="CC636" s="280" t="str">
        <f t="shared" si="84"/>
        <v/>
      </c>
      <c r="CD636" s="83"/>
      <c r="CE636" s="83"/>
      <c r="CF636" s="83"/>
      <c r="CG636" s="83"/>
      <c r="CH636" s="282" t="str">
        <f t="shared" si="85"/>
        <v/>
      </c>
      <c r="CI636" s="83"/>
      <c r="CJ636" s="280" t="str">
        <f t="shared" si="86"/>
        <v/>
      </c>
      <c r="CK636" s="87"/>
      <c r="CL636" s="78"/>
      <c r="CM636" s="83"/>
      <c r="CN636" s="83"/>
      <c r="CO636" s="83"/>
      <c r="CP636" s="280" t="str">
        <f t="shared" si="91"/>
        <v/>
      </c>
      <c r="CQ636" s="81"/>
      <c r="CR636" s="280" t="str">
        <f t="shared" si="92"/>
        <v/>
      </c>
      <c r="CS636" s="3"/>
      <c r="CT636" s="3"/>
      <c r="CU636" s="280" t="str">
        <f>IF(CV636="","",VLOOKUP(CV636,リスト!$V$5:$W$6,2,FALSE))</f>
        <v/>
      </c>
      <c r="CV636" s="3"/>
      <c r="CW636" s="280" t="str">
        <f>IF(CX636="","",VLOOKUP(CX636,リスト!$X$5:$Y$6,2,FALSE))</f>
        <v/>
      </c>
      <c r="CX636" s="3"/>
      <c r="CY636" s="77"/>
      <c r="CZ636" s="77"/>
      <c r="DA636" s="75"/>
      <c r="DB636" s="75"/>
      <c r="DC636" s="75"/>
      <c r="DD636" s="75"/>
      <c r="DE636" s="280" t="str">
        <f>IF(DF636="","",VLOOKUP(DF636,リスト!$Z$5:$AA$10,2,FALSE))</f>
        <v/>
      </c>
      <c r="DF636" s="3"/>
      <c r="DG636" s="280" t="str">
        <f>IF(DH636="","",VLOOKUP(DH636,リスト!$AB$5:$AC$12,2,FALSE))</f>
        <v/>
      </c>
      <c r="DH636" s="63"/>
      <c r="DI636" s="280" t="str">
        <f>IF(DJ636="","",VLOOKUP(DJ636,リスト!$AD$5:$AE$7,2,FALSE))</f>
        <v/>
      </c>
      <c r="DJ636" s="3"/>
      <c r="DK636" s="280" t="str">
        <f>IF(DL636="","",VLOOKUP(DL636,リスト!$AF$5:$AG$10,2,FALSE))</f>
        <v/>
      </c>
      <c r="DL636" s="3"/>
      <c r="DM636" s="280" t="str">
        <f>IF(DN636="","",VLOOKUP(DN636,リスト!$AH$5:$AI$6,2,FALSE))</f>
        <v/>
      </c>
      <c r="DN636" s="3"/>
      <c r="DO636" s="280" t="str">
        <f>IF(DP636="","",VLOOKUP(DP636,リスト!$AJ$5:$AK$6,2,FALSE))</f>
        <v/>
      </c>
      <c r="DP636" s="3"/>
      <c r="DQ636" s="280" t="str">
        <f>IF(DR636="","",VLOOKUP(DR636,リスト!$AL$5:$AM$7,2,FALSE))</f>
        <v/>
      </c>
      <c r="DR636" s="3"/>
      <c r="DS636" s="13"/>
      <c r="DT636" s="85"/>
      <c r="DU636" s="85"/>
      <c r="DV636" s="281" t="str">
        <f>IF(DW636="","",VLOOKUP(DW636,リスト!$AN$5:$AO$6,2,FALSE))</f>
        <v/>
      </c>
      <c r="DW636" s="13"/>
      <c r="DX636" s="341"/>
      <c r="DY636" s="345"/>
      <c r="DZ636" s="341"/>
      <c r="EA636" s="345"/>
      <c r="EB636" s="280" t="str">
        <f>IF(EC636="","",VLOOKUP(EC636,リスト!$AW$5:$AX$8,2,FALSE))</f>
        <v/>
      </c>
      <c r="EC636" s="3"/>
      <c r="ED636" s="85"/>
      <c r="EE636" s="280" t="str">
        <f>IF(EF636="","",VLOOKUP(EF636,リスト!$AY$5:$AZ$10,2,FALSE))</f>
        <v/>
      </c>
      <c r="EF636" s="3"/>
      <c r="EG636" s="280" t="str">
        <f>IF(EH636="","",VLOOKUP(EH636,リスト!$BA$5:$BB$10,2,FALSE))</f>
        <v/>
      </c>
      <c r="EH636" s="3"/>
      <c r="EI636" s="280" t="str">
        <f>IF(EJ636="","",VLOOKUP(EJ636,リスト!$BC$5:$BD$10,2,FALSE))</f>
        <v/>
      </c>
      <c r="EJ636" s="3"/>
      <c r="EK636" s="280" t="str">
        <f>IF(EL636="","",VLOOKUP(EL636,リスト!$BE$5:$BF$10,2,FALSE))</f>
        <v/>
      </c>
      <c r="EL636" s="3"/>
      <c r="EM636" s="78"/>
      <c r="EN636" s="73"/>
      <c r="EO636" s="73"/>
      <c r="EP636" s="13"/>
      <c r="EQ636" s="13"/>
      <c r="ER636" s="280" t="str">
        <f>IF(ES636="","",VLOOKUP(ES636,リスト!$BG$5:$BH$10,2,FALSE))</f>
        <v/>
      </c>
      <c r="ES636" s="13"/>
      <c r="ET636" s="13"/>
      <c r="EU636" s="13"/>
      <c r="EV636" s="13"/>
      <c r="EW636" s="13"/>
      <c r="EX636" s="81"/>
      <c r="EY636" s="81"/>
      <c r="EZ636" s="26"/>
      <c r="FA636" s="281" t="str">
        <f>IF($EZ636="","",INDEX(リスト!$BI$5:$BJ$40,MATCH($EZ636,リスト!$BJ$5:$BJ$40,0),1))</f>
        <v/>
      </c>
      <c r="FB636" s="280" t="str">
        <f>IF(FC636="","",VLOOKUP(FC636,リスト!$BK:$BL,2,FALSE))</f>
        <v/>
      </c>
      <c r="FC636" s="13"/>
      <c r="FD636" s="331"/>
      <c r="FE636" s="3"/>
      <c r="FF636" s="280" t="str">
        <f>IF(FG636="","",VLOOKUP(FG636,リスト!$BO$5:$BP$6,2,FALSE))</f>
        <v/>
      </c>
      <c r="FG636" s="3"/>
      <c r="FH636" s="280" t="str">
        <f>IF(FI636="","",VLOOKUP(FI636,リスト!$BQ$5:$BR$8,2,FALSE))</f>
        <v/>
      </c>
      <c r="FI636" s="3"/>
      <c r="FJ636" s="282"/>
      <c r="FK636" s="280" t="str">
        <f>IF(FL636="","",VLOOKUP(FL636,リスト!$BS$5:$BT$6,2,FALSE))</f>
        <v/>
      </c>
      <c r="FL636" s="63"/>
      <c r="FM636" s="13"/>
      <c r="FN636" s="13"/>
      <c r="FO636" s="13"/>
      <c r="FP636" s="283" t="str">
        <f t="shared" si="87"/>
        <v/>
      </c>
      <c r="FQ636" s="283" t="str">
        <f t="shared" si="87"/>
        <v/>
      </c>
      <c r="FR636" s="13"/>
      <c r="FS636" s="85"/>
      <c r="FT636" s="85"/>
      <c r="FU636" s="281" t="str">
        <f t="shared" si="88"/>
        <v/>
      </c>
      <c r="FV636" s="280" t="str">
        <f>IF(FW636="","",VLOOKUP(FW636,リスト!$BV$5:$BW$10,2,FALSE))</f>
        <v/>
      </c>
      <c r="FW636" s="26"/>
      <c r="FX636" s="282" t="str">
        <f t="shared" si="89"/>
        <v/>
      </c>
      <c r="FY636" s="280" t="str">
        <f>IF(FZ636="","",VLOOKUP(FZ636,リスト!$BX$5:$BY$6,2,FALSE))</f>
        <v/>
      </c>
      <c r="FZ636" s="3"/>
      <c r="GA636" s="280" t="str">
        <f>IF(GB636="","",VLOOKUP(GB636,リスト!$BZ$5:$CA$6,2,FALSE))</f>
        <v/>
      </c>
      <c r="GB636" s="13"/>
      <c r="GC636" s="281" t="str">
        <f>IF(GD636="","",VLOOKUP(GD636,リスト!$CB$5:$CC$6,2,FALSE))</f>
        <v/>
      </c>
      <c r="GD636" s="13"/>
      <c r="GE636" s="13"/>
      <c r="GF636" s="13"/>
      <c r="GG636" s="75"/>
      <c r="GH636" s="281" t="str">
        <f t="shared" si="90"/>
        <v/>
      </c>
      <c r="GI636" s="128"/>
      <c r="GJ636" s="281" t="str">
        <f>IF(GK636="","",VLOOKUP(GK636,リスト!$CD$5:$CE$6,2,FALSE))</f>
        <v/>
      </c>
      <c r="GK636" s="13"/>
      <c r="GL636" s="281" t="str">
        <f>IF(GM636="","",VLOOKUP(GM636,リスト!$CF$5:$CG$5,2,FALSE))</f>
        <v/>
      </c>
      <c r="GM636" s="26"/>
      <c r="GN636" s="280" t="str">
        <f>IF(GO636="","",VLOOKUP(GO636,リスト!$CH$5:$CI$5,2,FALSE))</f>
        <v/>
      </c>
      <c r="GO636" s="284"/>
      <c r="GP636" s="284"/>
      <c r="GQ636" s="284"/>
      <c r="GR636" s="284"/>
      <c r="GS636" s="284"/>
      <c r="GT636" s="284"/>
      <c r="GU636" s="284"/>
      <c r="GV636" s="284"/>
      <c r="GW636" s="284"/>
      <c r="GX636" s="285"/>
    </row>
    <row r="637" spans="2:206" s="177" customFormat="1" ht="24.75" hidden="1" customHeight="1" outlineLevel="1">
      <c r="B637" s="286" t="str">
        <f>IF(明細!B631="","",明細!B631)</f>
        <v/>
      </c>
      <c r="C637" s="287" t="str">
        <f>IF(明細!C631="","",明細!C631)</f>
        <v/>
      </c>
      <c r="D637" s="265" t="str">
        <f>IF(明細!D631="","",明細!D631)</f>
        <v/>
      </c>
      <c r="E637" s="265" t="str">
        <f>IF(明細!E631="","",明細!E631)</f>
        <v/>
      </c>
      <c r="F637" s="265" t="str">
        <f>IF(明細!F631="","",明細!F631)</f>
        <v/>
      </c>
      <c r="G637" s="265" t="str">
        <f>IF(明細!G631="","",明細!G631)</f>
        <v/>
      </c>
      <c r="H637" s="265" t="str">
        <f>IF(明細!H631="","",明細!H631)</f>
        <v/>
      </c>
      <c r="I637" s="265" t="str">
        <f>IF(明細!I631="","",明細!I631)</f>
        <v/>
      </c>
      <c r="J637" s="265" t="str">
        <f>IF(明細!J631="","",明細!J631)</f>
        <v/>
      </c>
      <c r="K637" s="265" t="str">
        <f>IF(明細!K631="","",明細!K631)</f>
        <v/>
      </c>
      <c r="L637" s="265" t="str">
        <f>IF(明細!L631="","",明細!L631)</f>
        <v/>
      </c>
      <c r="M637" s="265" t="str">
        <f>IF(明細!M631="","",明細!M631)</f>
        <v/>
      </c>
      <c r="N637" s="265" t="str">
        <f>IF(明細!N631="","",明細!N631)</f>
        <v/>
      </c>
      <c r="O637" s="265" t="str">
        <f>IF(明細!O631="","",明細!O631)</f>
        <v/>
      </c>
      <c r="P637" s="265" t="str">
        <f>IF(明細!P631="","",明細!P631)</f>
        <v/>
      </c>
      <c r="Q637" s="265" t="str">
        <f>IF(明細!Q631="","",明細!Q631)</f>
        <v/>
      </c>
      <c r="R637" s="289" t="str">
        <f>IF(明細!R631="","",明細!R631)</f>
        <v/>
      </c>
      <c r="S637" s="291" t="str">
        <f>IF(明細!S631="","",明細!S631)</f>
        <v/>
      </c>
      <c r="T637" s="291" t="str">
        <f>IF(明細!T631="","",明細!T631)</f>
        <v/>
      </c>
      <c r="U637" s="291" t="str">
        <f>IF(明細!U631="","",明細!U631)</f>
        <v/>
      </c>
      <c r="V637" s="292" t="str">
        <f>IF(明細!V631="","",明細!V631)</f>
        <v>個</v>
      </c>
      <c r="W637" s="292" t="str">
        <f>IF(明細!W631="","",明細!W631)</f>
        <v/>
      </c>
      <c r="X637" s="293" t="str">
        <f>IF(明細!X631="","",明細!X631)</f>
        <v/>
      </c>
      <c r="Y637" s="134" t="str">
        <f>IF(明細!Y631="","",明細!Y631)</f>
        <v/>
      </c>
      <c r="Z637" s="135" t="str">
        <f>IF(明細!Z631="","",明細!Z631)</f>
        <v/>
      </c>
      <c r="AA637" s="134" t="str">
        <f>IF(明細!AA631="","",明細!AA631)</f>
        <v/>
      </c>
      <c r="AB637" s="303" t="str">
        <f>IF(明細!AB631="","",明細!AB631)</f>
        <v/>
      </c>
      <c r="AC637" s="134" t="str">
        <f>IF(明細!AC631="","",明細!AC631)</f>
        <v/>
      </c>
      <c r="AD637" s="183" t="str">
        <f>IF(明細!AD631="","",明細!AD631)</f>
        <v/>
      </c>
      <c r="AE637" s="184">
        <f>IF(明細!AE631="","",明細!AE631)</f>
        <v>0.1</v>
      </c>
      <c r="AF637" s="185" t="str">
        <f>IF(明細!AF631="","",明細!AF631)</f>
        <v/>
      </c>
      <c r="AG637" s="186" t="str">
        <f>IF(明細!AG631="","",明細!AG631)</f>
        <v/>
      </c>
      <c r="AH637" s="186" t="str">
        <f>IF(明細!AH631="","",明細!AH631)</f>
        <v/>
      </c>
      <c r="AI637" s="187" t="str">
        <f>IF(明細!AI631="","",明細!AI631)</f>
        <v/>
      </c>
      <c r="AJ637" s="296" t="str">
        <f>IF(明細!AJ631="","",明細!AJ631)</f>
        <v/>
      </c>
      <c r="AK637" s="297" t="str">
        <f>IF(明細!AK631="","",明細!AK631)</f>
        <v/>
      </c>
      <c r="AL637" s="298" t="str">
        <f>IF(明細!AL631="","",明細!AL631)</f>
        <v/>
      </c>
      <c r="AM637" s="299" t="str">
        <f>IF(明細!AM631="","",明細!AM631)</f>
        <v/>
      </c>
      <c r="AN637" s="300" t="str">
        <f>IF(明細!AN631="","",明細!AN631)</f>
        <v/>
      </c>
      <c r="AO637" s="300" t="str">
        <f>IF(明細!AO631="","",明細!AO631)</f>
        <v/>
      </c>
      <c r="AP637" s="300" t="str">
        <f>IF(明細!AP631="","",明細!AP631)</f>
        <v/>
      </c>
      <c r="AQ637" s="301" t="str">
        <f>IF(明細!AQ631="","",明細!AQ631)</f>
        <v/>
      </c>
      <c r="AR637" s="302" t="str">
        <f>IF(明細!AR631="","",明細!AR631)</f>
        <v/>
      </c>
      <c r="AU637" s="360"/>
      <c r="AV637" s="368"/>
      <c r="AW637" s="446" t="str">
        <f>IF(明細!AV631="","",明細!AV631)</f>
        <v/>
      </c>
      <c r="AX637" s="419" t="str">
        <f>IF(明細!AT631="","",明細!AT631)</f>
        <v/>
      </c>
      <c r="AY637" s="280" t="str">
        <f>IF($AX637="","",VLOOKUP($AX637,リスト!$CL:$CM,2,FALSE))</f>
        <v/>
      </c>
      <c r="AZ637" s="3"/>
      <c r="BA637" s="280" t="str">
        <f>IF(BB637="","",VLOOKUP(BB637,リスト!$K:$L,2,FALSE))</f>
        <v/>
      </c>
      <c r="BB637" s="3"/>
      <c r="BC637" s="3"/>
      <c r="BD637" s="87"/>
      <c r="BE637" s="280" t="str">
        <f>IF(BF637="","",VLOOKUP(BF637,リスト!$I:$J,2,FALSE))</f>
        <v/>
      </c>
      <c r="BF637" s="3"/>
      <c r="BG637" s="280" t="str">
        <f>IF(BH637="","",VLOOKUP(BH637,リスト!$M:$N,2,FALSE))</f>
        <v/>
      </c>
      <c r="BH637" s="282"/>
      <c r="BI637" s="280" t="str">
        <f>IF(BJ637="","",VLOOKUP(BJ637,リスト!$O:$P,2,FALSE))</f>
        <v/>
      </c>
      <c r="BJ637" s="24"/>
      <c r="BM637" s="451" t="str">
        <f>IF(明細!AV631="","",明細!AV631)</f>
        <v/>
      </c>
      <c r="BN637" s="453" t="str">
        <f>IF(明細!AT631="","",明細!AT631)</f>
        <v/>
      </c>
      <c r="BO637" s="280" t="str">
        <f>IF($BN637="","",VLOOKUP($BN637,リスト!$CL:$CM,2,FALSE))</f>
        <v/>
      </c>
      <c r="BP637" s="280" t="str">
        <f>IF(BQ637="","",VLOOKUP(BQ637,リスト!$K$5:$L$7,2,FALSE))</f>
        <v/>
      </c>
      <c r="BQ637" s="13"/>
      <c r="BR637" s="13"/>
      <c r="BS637" s="47"/>
      <c r="BT637" s="280" t="str">
        <f>IF(BU637="","",VLOOKUP(BU637,リスト!I628:J646,2,FALSE))</f>
        <v/>
      </c>
      <c r="BU637" s="13"/>
      <c r="BV637" s="13"/>
      <c r="BW637" s="282"/>
      <c r="BX637" s="282"/>
      <c r="BY637" s="280" t="str">
        <f>IF(BZ637="","",VLOOKUP(BZ637,リスト!$S$5:$T$6,2,FALSE))</f>
        <v/>
      </c>
      <c r="BZ637" s="3"/>
      <c r="CA637" s="3"/>
      <c r="CB637" s="81"/>
      <c r="CC637" s="280" t="str">
        <f t="shared" si="84"/>
        <v/>
      </c>
      <c r="CD637" s="83"/>
      <c r="CE637" s="83"/>
      <c r="CF637" s="83"/>
      <c r="CG637" s="83"/>
      <c r="CH637" s="282" t="str">
        <f t="shared" si="85"/>
        <v/>
      </c>
      <c r="CI637" s="83"/>
      <c r="CJ637" s="280" t="str">
        <f t="shared" si="86"/>
        <v/>
      </c>
      <c r="CK637" s="87"/>
      <c r="CL637" s="78"/>
      <c r="CM637" s="83"/>
      <c r="CN637" s="83"/>
      <c r="CO637" s="83"/>
      <c r="CP637" s="280" t="str">
        <f t="shared" si="91"/>
        <v/>
      </c>
      <c r="CQ637" s="81"/>
      <c r="CR637" s="280" t="str">
        <f t="shared" si="92"/>
        <v/>
      </c>
      <c r="CS637" s="3"/>
      <c r="CT637" s="3"/>
      <c r="CU637" s="280" t="str">
        <f>IF(CV637="","",VLOOKUP(CV637,リスト!$V$5:$W$6,2,FALSE))</f>
        <v/>
      </c>
      <c r="CV637" s="3"/>
      <c r="CW637" s="280" t="str">
        <f>IF(CX637="","",VLOOKUP(CX637,リスト!$X$5:$Y$6,2,FALSE))</f>
        <v/>
      </c>
      <c r="CX637" s="3"/>
      <c r="CY637" s="77"/>
      <c r="CZ637" s="77"/>
      <c r="DA637" s="75"/>
      <c r="DB637" s="75"/>
      <c r="DC637" s="75"/>
      <c r="DD637" s="75"/>
      <c r="DE637" s="280" t="str">
        <f>IF(DF637="","",VLOOKUP(DF637,リスト!$Z$5:$AA$10,2,FALSE))</f>
        <v/>
      </c>
      <c r="DF637" s="3"/>
      <c r="DG637" s="280" t="str">
        <f>IF(DH637="","",VLOOKUP(DH637,リスト!$AB$5:$AC$12,2,FALSE))</f>
        <v/>
      </c>
      <c r="DH637" s="63"/>
      <c r="DI637" s="280" t="str">
        <f>IF(DJ637="","",VLOOKUP(DJ637,リスト!$AD$5:$AE$7,2,FALSE))</f>
        <v/>
      </c>
      <c r="DJ637" s="3"/>
      <c r="DK637" s="280" t="str">
        <f>IF(DL637="","",VLOOKUP(DL637,リスト!$AF$5:$AG$10,2,FALSE))</f>
        <v/>
      </c>
      <c r="DL637" s="3"/>
      <c r="DM637" s="280" t="str">
        <f>IF(DN637="","",VLOOKUP(DN637,リスト!$AH$5:$AI$6,2,FALSE))</f>
        <v/>
      </c>
      <c r="DN637" s="3"/>
      <c r="DO637" s="280" t="str">
        <f>IF(DP637="","",VLOOKUP(DP637,リスト!$AJ$5:$AK$6,2,FALSE))</f>
        <v/>
      </c>
      <c r="DP637" s="3"/>
      <c r="DQ637" s="280" t="str">
        <f>IF(DR637="","",VLOOKUP(DR637,リスト!$AL$5:$AM$7,2,FALSE))</f>
        <v/>
      </c>
      <c r="DR637" s="3"/>
      <c r="DS637" s="13"/>
      <c r="DT637" s="85"/>
      <c r="DU637" s="85"/>
      <c r="DV637" s="281" t="str">
        <f>IF(DW637="","",VLOOKUP(DW637,リスト!$AN$5:$AO$6,2,FALSE))</f>
        <v/>
      </c>
      <c r="DW637" s="13"/>
      <c r="DX637" s="341"/>
      <c r="DY637" s="345"/>
      <c r="DZ637" s="341"/>
      <c r="EA637" s="345"/>
      <c r="EB637" s="280" t="str">
        <f>IF(EC637="","",VLOOKUP(EC637,リスト!$AW$5:$AX$8,2,FALSE))</f>
        <v/>
      </c>
      <c r="EC637" s="3"/>
      <c r="ED637" s="85"/>
      <c r="EE637" s="280" t="str">
        <f>IF(EF637="","",VLOOKUP(EF637,リスト!$AY$5:$AZ$10,2,FALSE))</f>
        <v/>
      </c>
      <c r="EF637" s="3"/>
      <c r="EG637" s="280" t="str">
        <f>IF(EH637="","",VLOOKUP(EH637,リスト!$BA$5:$BB$10,2,FALSE))</f>
        <v/>
      </c>
      <c r="EH637" s="3"/>
      <c r="EI637" s="280" t="str">
        <f>IF(EJ637="","",VLOOKUP(EJ637,リスト!$BC$5:$BD$10,2,FALSE))</f>
        <v/>
      </c>
      <c r="EJ637" s="3"/>
      <c r="EK637" s="280" t="str">
        <f>IF(EL637="","",VLOOKUP(EL637,リスト!$BE$5:$BF$10,2,FALSE))</f>
        <v/>
      </c>
      <c r="EL637" s="3"/>
      <c r="EM637" s="78"/>
      <c r="EN637" s="73"/>
      <c r="EO637" s="73"/>
      <c r="EP637" s="13"/>
      <c r="EQ637" s="13"/>
      <c r="ER637" s="280" t="str">
        <f>IF(ES637="","",VLOOKUP(ES637,リスト!$BG$5:$BH$10,2,FALSE))</f>
        <v/>
      </c>
      <c r="ES637" s="13"/>
      <c r="ET637" s="13"/>
      <c r="EU637" s="13"/>
      <c r="EV637" s="13"/>
      <c r="EW637" s="13"/>
      <c r="EX637" s="81"/>
      <c r="EY637" s="81"/>
      <c r="EZ637" s="26"/>
      <c r="FA637" s="281" t="str">
        <f>IF($EZ637="","",INDEX(リスト!$BI$5:$BJ$40,MATCH($EZ637,リスト!$BJ$5:$BJ$40,0),1))</f>
        <v/>
      </c>
      <c r="FB637" s="280" t="str">
        <f>IF(FC637="","",VLOOKUP(FC637,リスト!$BK:$BL,2,FALSE))</f>
        <v/>
      </c>
      <c r="FC637" s="13"/>
      <c r="FD637" s="331"/>
      <c r="FE637" s="3"/>
      <c r="FF637" s="280" t="str">
        <f>IF(FG637="","",VLOOKUP(FG637,リスト!$BO$5:$BP$6,2,FALSE))</f>
        <v/>
      </c>
      <c r="FG637" s="3"/>
      <c r="FH637" s="280" t="str">
        <f>IF(FI637="","",VLOOKUP(FI637,リスト!$BQ$5:$BR$8,2,FALSE))</f>
        <v/>
      </c>
      <c r="FI637" s="3"/>
      <c r="FJ637" s="282"/>
      <c r="FK637" s="280" t="str">
        <f>IF(FL637="","",VLOOKUP(FL637,リスト!$BS$5:$BT$6,2,FALSE))</f>
        <v/>
      </c>
      <c r="FL637" s="63"/>
      <c r="FM637" s="13"/>
      <c r="FN637" s="13"/>
      <c r="FO637" s="13"/>
      <c r="FP637" s="283" t="str">
        <f t="shared" si="87"/>
        <v/>
      </c>
      <c r="FQ637" s="283" t="str">
        <f t="shared" si="87"/>
        <v/>
      </c>
      <c r="FR637" s="13"/>
      <c r="FS637" s="85"/>
      <c r="FT637" s="85"/>
      <c r="FU637" s="281" t="str">
        <f t="shared" si="88"/>
        <v/>
      </c>
      <c r="FV637" s="280" t="str">
        <f>IF(FW637="","",VLOOKUP(FW637,リスト!$BV$5:$BW$10,2,FALSE))</f>
        <v/>
      </c>
      <c r="FW637" s="26"/>
      <c r="FX637" s="282" t="str">
        <f t="shared" si="89"/>
        <v/>
      </c>
      <c r="FY637" s="280" t="str">
        <f>IF(FZ637="","",VLOOKUP(FZ637,リスト!$BX$5:$BY$6,2,FALSE))</f>
        <v/>
      </c>
      <c r="FZ637" s="3"/>
      <c r="GA637" s="280" t="str">
        <f>IF(GB637="","",VLOOKUP(GB637,リスト!$BZ$5:$CA$6,2,FALSE))</f>
        <v/>
      </c>
      <c r="GB637" s="13"/>
      <c r="GC637" s="281" t="str">
        <f>IF(GD637="","",VLOOKUP(GD637,リスト!$CB$5:$CC$6,2,FALSE))</f>
        <v/>
      </c>
      <c r="GD637" s="13"/>
      <c r="GE637" s="13"/>
      <c r="GF637" s="13"/>
      <c r="GG637" s="75"/>
      <c r="GH637" s="281" t="str">
        <f t="shared" si="90"/>
        <v/>
      </c>
      <c r="GI637" s="128"/>
      <c r="GJ637" s="281" t="str">
        <f>IF(GK637="","",VLOOKUP(GK637,リスト!$CD$5:$CE$6,2,FALSE))</f>
        <v/>
      </c>
      <c r="GK637" s="13"/>
      <c r="GL637" s="281" t="str">
        <f>IF(GM637="","",VLOOKUP(GM637,リスト!$CF$5:$CG$5,2,FALSE))</f>
        <v/>
      </c>
      <c r="GM637" s="26"/>
      <c r="GN637" s="280" t="str">
        <f>IF(GO637="","",VLOOKUP(GO637,リスト!$CH$5:$CI$5,2,FALSE))</f>
        <v/>
      </c>
      <c r="GO637" s="284"/>
      <c r="GP637" s="284"/>
      <c r="GQ637" s="284"/>
      <c r="GR637" s="284"/>
      <c r="GS637" s="284"/>
      <c r="GT637" s="284"/>
      <c r="GU637" s="284"/>
      <c r="GV637" s="284"/>
      <c r="GW637" s="284"/>
      <c r="GX637" s="285"/>
    </row>
    <row r="638" spans="2:206" s="177" customFormat="1" ht="24.75" hidden="1" customHeight="1" outlineLevel="1">
      <c r="B638" s="286" t="str">
        <f>IF(明細!B632="","",明細!B632)</f>
        <v/>
      </c>
      <c r="C638" s="287" t="str">
        <f>IF(明細!C632="","",明細!C632)</f>
        <v/>
      </c>
      <c r="D638" s="265" t="str">
        <f>IF(明細!D632="","",明細!D632)</f>
        <v/>
      </c>
      <c r="E638" s="265" t="str">
        <f>IF(明細!E632="","",明細!E632)</f>
        <v/>
      </c>
      <c r="F638" s="265" t="str">
        <f>IF(明細!F632="","",明細!F632)</f>
        <v/>
      </c>
      <c r="G638" s="265" t="str">
        <f>IF(明細!G632="","",明細!G632)</f>
        <v/>
      </c>
      <c r="H638" s="265" t="str">
        <f>IF(明細!H632="","",明細!H632)</f>
        <v/>
      </c>
      <c r="I638" s="265" t="str">
        <f>IF(明細!I632="","",明細!I632)</f>
        <v/>
      </c>
      <c r="J638" s="265" t="str">
        <f>IF(明細!J632="","",明細!J632)</f>
        <v/>
      </c>
      <c r="K638" s="265" t="str">
        <f>IF(明細!K632="","",明細!K632)</f>
        <v/>
      </c>
      <c r="L638" s="265" t="str">
        <f>IF(明細!L632="","",明細!L632)</f>
        <v/>
      </c>
      <c r="M638" s="265" t="str">
        <f>IF(明細!M632="","",明細!M632)</f>
        <v/>
      </c>
      <c r="N638" s="265" t="str">
        <f>IF(明細!N632="","",明細!N632)</f>
        <v/>
      </c>
      <c r="O638" s="265" t="str">
        <f>IF(明細!O632="","",明細!O632)</f>
        <v/>
      </c>
      <c r="P638" s="265" t="str">
        <f>IF(明細!P632="","",明細!P632)</f>
        <v/>
      </c>
      <c r="Q638" s="265" t="str">
        <f>IF(明細!Q632="","",明細!Q632)</f>
        <v/>
      </c>
      <c r="R638" s="289" t="str">
        <f>IF(明細!R632="","",明細!R632)</f>
        <v/>
      </c>
      <c r="S638" s="291" t="str">
        <f>IF(明細!S632="","",明細!S632)</f>
        <v/>
      </c>
      <c r="T638" s="291" t="str">
        <f>IF(明細!T632="","",明細!T632)</f>
        <v/>
      </c>
      <c r="U638" s="291" t="str">
        <f>IF(明細!U632="","",明細!U632)</f>
        <v/>
      </c>
      <c r="V638" s="292" t="str">
        <f>IF(明細!V632="","",明細!V632)</f>
        <v>個</v>
      </c>
      <c r="W638" s="292" t="str">
        <f>IF(明細!W632="","",明細!W632)</f>
        <v/>
      </c>
      <c r="X638" s="293" t="str">
        <f>IF(明細!X632="","",明細!X632)</f>
        <v/>
      </c>
      <c r="Y638" s="134" t="str">
        <f>IF(明細!Y632="","",明細!Y632)</f>
        <v/>
      </c>
      <c r="Z638" s="135" t="str">
        <f>IF(明細!Z632="","",明細!Z632)</f>
        <v/>
      </c>
      <c r="AA638" s="134" t="str">
        <f>IF(明細!AA632="","",明細!AA632)</f>
        <v/>
      </c>
      <c r="AB638" s="303" t="str">
        <f>IF(明細!AB632="","",明細!AB632)</f>
        <v/>
      </c>
      <c r="AC638" s="134" t="str">
        <f>IF(明細!AC632="","",明細!AC632)</f>
        <v/>
      </c>
      <c r="AD638" s="183" t="str">
        <f>IF(明細!AD632="","",明細!AD632)</f>
        <v/>
      </c>
      <c r="AE638" s="184">
        <f>IF(明細!AE632="","",明細!AE632)</f>
        <v>0.1</v>
      </c>
      <c r="AF638" s="185" t="str">
        <f>IF(明細!AF632="","",明細!AF632)</f>
        <v/>
      </c>
      <c r="AG638" s="186" t="str">
        <f>IF(明細!AG632="","",明細!AG632)</f>
        <v/>
      </c>
      <c r="AH638" s="186" t="str">
        <f>IF(明細!AH632="","",明細!AH632)</f>
        <v/>
      </c>
      <c r="AI638" s="187" t="str">
        <f>IF(明細!AI632="","",明細!AI632)</f>
        <v/>
      </c>
      <c r="AJ638" s="296" t="str">
        <f>IF(明細!AJ632="","",明細!AJ632)</f>
        <v/>
      </c>
      <c r="AK638" s="297" t="str">
        <f>IF(明細!AK632="","",明細!AK632)</f>
        <v/>
      </c>
      <c r="AL638" s="298" t="str">
        <f>IF(明細!AL632="","",明細!AL632)</f>
        <v/>
      </c>
      <c r="AM638" s="299" t="str">
        <f>IF(明細!AM632="","",明細!AM632)</f>
        <v/>
      </c>
      <c r="AN638" s="300" t="str">
        <f>IF(明細!AN632="","",明細!AN632)</f>
        <v/>
      </c>
      <c r="AO638" s="300" t="str">
        <f>IF(明細!AO632="","",明細!AO632)</f>
        <v/>
      </c>
      <c r="AP638" s="300" t="str">
        <f>IF(明細!AP632="","",明細!AP632)</f>
        <v/>
      </c>
      <c r="AQ638" s="301" t="str">
        <f>IF(明細!AQ632="","",明細!AQ632)</f>
        <v/>
      </c>
      <c r="AR638" s="302" t="str">
        <f>IF(明細!AR632="","",明細!AR632)</f>
        <v/>
      </c>
      <c r="AU638" s="360"/>
      <c r="AV638" s="368"/>
      <c r="AW638" s="446" t="str">
        <f>IF(明細!AV632="","",明細!AV632)</f>
        <v/>
      </c>
      <c r="AX638" s="419" t="str">
        <f>IF(明細!AT632="","",明細!AT632)</f>
        <v/>
      </c>
      <c r="AY638" s="280" t="str">
        <f>IF($AX638="","",VLOOKUP($AX638,リスト!$CL:$CM,2,FALSE))</f>
        <v/>
      </c>
      <c r="AZ638" s="3"/>
      <c r="BA638" s="280" t="str">
        <f>IF(BB638="","",VLOOKUP(BB638,リスト!$K:$L,2,FALSE))</f>
        <v/>
      </c>
      <c r="BB638" s="3"/>
      <c r="BC638" s="3"/>
      <c r="BD638" s="87"/>
      <c r="BE638" s="280" t="str">
        <f>IF(BF638="","",VLOOKUP(BF638,リスト!$I:$J,2,FALSE))</f>
        <v/>
      </c>
      <c r="BF638" s="3"/>
      <c r="BG638" s="280" t="str">
        <f>IF(BH638="","",VLOOKUP(BH638,リスト!$M:$N,2,FALSE))</f>
        <v/>
      </c>
      <c r="BH638" s="282"/>
      <c r="BI638" s="280" t="str">
        <f>IF(BJ638="","",VLOOKUP(BJ638,リスト!$O:$P,2,FALSE))</f>
        <v/>
      </c>
      <c r="BJ638" s="24"/>
      <c r="BM638" s="451" t="str">
        <f>IF(明細!AV632="","",明細!AV632)</f>
        <v/>
      </c>
      <c r="BN638" s="453" t="str">
        <f>IF(明細!AT632="","",明細!AT632)</f>
        <v/>
      </c>
      <c r="BO638" s="280" t="str">
        <f>IF($BN638="","",VLOOKUP($BN638,リスト!$CL:$CM,2,FALSE))</f>
        <v/>
      </c>
      <c r="BP638" s="280" t="str">
        <f>IF(BQ638="","",VLOOKUP(BQ638,リスト!$K$5:$L$7,2,FALSE))</f>
        <v/>
      </c>
      <c r="BQ638" s="13"/>
      <c r="BR638" s="13"/>
      <c r="BS638" s="47"/>
      <c r="BT638" s="280" t="str">
        <f>IF(BU638="","",VLOOKUP(BU638,リスト!I629:J647,2,FALSE))</f>
        <v/>
      </c>
      <c r="BU638" s="13"/>
      <c r="BV638" s="13"/>
      <c r="BW638" s="282"/>
      <c r="BX638" s="282"/>
      <c r="BY638" s="280" t="str">
        <f>IF(BZ638="","",VLOOKUP(BZ638,リスト!$S$5:$T$6,2,FALSE))</f>
        <v/>
      </c>
      <c r="BZ638" s="3"/>
      <c r="CA638" s="3"/>
      <c r="CB638" s="81"/>
      <c r="CC638" s="280" t="str">
        <f t="shared" si="84"/>
        <v/>
      </c>
      <c r="CD638" s="83"/>
      <c r="CE638" s="83"/>
      <c r="CF638" s="83"/>
      <c r="CG638" s="83"/>
      <c r="CH638" s="282" t="str">
        <f t="shared" si="85"/>
        <v/>
      </c>
      <c r="CI638" s="83"/>
      <c r="CJ638" s="280" t="str">
        <f t="shared" si="86"/>
        <v/>
      </c>
      <c r="CK638" s="87"/>
      <c r="CL638" s="78"/>
      <c r="CM638" s="83"/>
      <c r="CN638" s="83"/>
      <c r="CO638" s="83"/>
      <c r="CP638" s="280" t="str">
        <f t="shared" si="91"/>
        <v/>
      </c>
      <c r="CQ638" s="81"/>
      <c r="CR638" s="280" t="str">
        <f t="shared" si="92"/>
        <v/>
      </c>
      <c r="CS638" s="3"/>
      <c r="CT638" s="3"/>
      <c r="CU638" s="280" t="str">
        <f>IF(CV638="","",VLOOKUP(CV638,リスト!$V$5:$W$6,2,FALSE))</f>
        <v/>
      </c>
      <c r="CV638" s="3"/>
      <c r="CW638" s="280" t="str">
        <f>IF(CX638="","",VLOOKUP(CX638,リスト!$X$5:$Y$6,2,FALSE))</f>
        <v/>
      </c>
      <c r="CX638" s="3"/>
      <c r="CY638" s="77"/>
      <c r="CZ638" s="77"/>
      <c r="DA638" s="75"/>
      <c r="DB638" s="75"/>
      <c r="DC638" s="75"/>
      <c r="DD638" s="75"/>
      <c r="DE638" s="280" t="str">
        <f>IF(DF638="","",VLOOKUP(DF638,リスト!$Z$5:$AA$10,2,FALSE))</f>
        <v/>
      </c>
      <c r="DF638" s="3"/>
      <c r="DG638" s="280" t="str">
        <f>IF(DH638="","",VLOOKUP(DH638,リスト!$AB$5:$AC$12,2,FALSE))</f>
        <v/>
      </c>
      <c r="DH638" s="63"/>
      <c r="DI638" s="280" t="str">
        <f>IF(DJ638="","",VLOOKUP(DJ638,リスト!$AD$5:$AE$7,2,FALSE))</f>
        <v/>
      </c>
      <c r="DJ638" s="3"/>
      <c r="DK638" s="280" t="str">
        <f>IF(DL638="","",VLOOKUP(DL638,リスト!$AF$5:$AG$10,2,FALSE))</f>
        <v/>
      </c>
      <c r="DL638" s="3"/>
      <c r="DM638" s="280" t="str">
        <f>IF(DN638="","",VLOOKUP(DN638,リスト!$AH$5:$AI$6,2,FALSE))</f>
        <v/>
      </c>
      <c r="DN638" s="3"/>
      <c r="DO638" s="280" t="str">
        <f>IF(DP638="","",VLOOKUP(DP638,リスト!$AJ$5:$AK$6,2,FALSE))</f>
        <v/>
      </c>
      <c r="DP638" s="3"/>
      <c r="DQ638" s="280" t="str">
        <f>IF(DR638="","",VLOOKUP(DR638,リスト!$AL$5:$AM$7,2,FALSE))</f>
        <v/>
      </c>
      <c r="DR638" s="3"/>
      <c r="DS638" s="13"/>
      <c r="DT638" s="85"/>
      <c r="DU638" s="85"/>
      <c r="DV638" s="281" t="str">
        <f>IF(DW638="","",VLOOKUP(DW638,リスト!$AN$5:$AO$6,2,FALSE))</f>
        <v/>
      </c>
      <c r="DW638" s="13"/>
      <c r="DX638" s="341"/>
      <c r="DY638" s="345"/>
      <c r="DZ638" s="341"/>
      <c r="EA638" s="345"/>
      <c r="EB638" s="280" t="str">
        <f>IF(EC638="","",VLOOKUP(EC638,リスト!$AW$5:$AX$8,2,FALSE))</f>
        <v/>
      </c>
      <c r="EC638" s="3"/>
      <c r="ED638" s="85"/>
      <c r="EE638" s="280" t="str">
        <f>IF(EF638="","",VLOOKUP(EF638,リスト!$AY$5:$AZ$10,2,FALSE))</f>
        <v/>
      </c>
      <c r="EF638" s="3"/>
      <c r="EG638" s="280" t="str">
        <f>IF(EH638="","",VLOOKUP(EH638,リスト!$BA$5:$BB$10,2,FALSE))</f>
        <v/>
      </c>
      <c r="EH638" s="3"/>
      <c r="EI638" s="280" t="str">
        <f>IF(EJ638="","",VLOOKUP(EJ638,リスト!$BC$5:$BD$10,2,FALSE))</f>
        <v/>
      </c>
      <c r="EJ638" s="3"/>
      <c r="EK638" s="280" t="str">
        <f>IF(EL638="","",VLOOKUP(EL638,リスト!$BE$5:$BF$10,2,FALSE))</f>
        <v/>
      </c>
      <c r="EL638" s="3"/>
      <c r="EM638" s="78"/>
      <c r="EN638" s="73"/>
      <c r="EO638" s="73"/>
      <c r="EP638" s="13"/>
      <c r="EQ638" s="13"/>
      <c r="ER638" s="280" t="str">
        <f>IF(ES638="","",VLOOKUP(ES638,リスト!$BG$5:$BH$10,2,FALSE))</f>
        <v/>
      </c>
      <c r="ES638" s="13"/>
      <c r="ET638" s="13"/>
      <c r="EU638" s="13"/>
      <c r="EV638" s="13"/>
      <c r="EW638" s="13"/>
      <c r="EX638" s="81"/>
      <c r="EY638" s="81"/>
      <c r="EZ638" s="26"/>
      <c r="FA638" s="281" t="str">
        <f>IF($EZ638="","",INDEX(リスト!$BI$5:$BJ$40,MATCH($EZ638,リスト!$BJ$5:$BJ$40,0),1))</f>
        <v/>
      </c>
      <c r="FB638" s="280" t="str">
        <f>IF(FC638="","",VLOOKUP(FC638,リスト!$BK:$BL,2,FALSE))</f>
        <v/>
      </c>
      <c r="FC638" s="13"/>
      <c r="FD638" s="331"/>
      <c r="FE638" s="3"/>
      <c r="FF638" s="280" t="str">
        <f>IF(FG638="","",VLOOKUP(FG638,リスト!$BO$5:$BP$6,2,FALSE))</f>
        <v/>
      </c>
      <c r="FG638" s="3"/>
      <c r="FH638" s="280" t="str">
        <f>IF(FI638="","",VLOOKUP(FI638,リスト!$BQ$5:$BR$8,2,FALSE))</f>
        <v/>
      </c>
      <c r="FI638" s="3"/>
      <c r="FJ638" s="282"/>
      <c r="FK638" s="280" t="str">
        <f>IF(FL638="","",VLOOKUP(FL638,リスト!$BS$5:$BT$6,2,FALSE))</f>
        <v/>
      </c>
      <c r="FL638" s="63"/>
      <c r="FM638" s="13"/>
      <c r="FN638" s="13"/>
      <c r="FO638" s="13"/>
      <c r="FP638" s="283" t="str">
        <f t="shared" si="87"/>
        <v/>
      </c>
      <c r="FQ638" s="283" t="str">
        <f t="shared" si="87"/>
        <v/>
      </c>
      <c r="FR638" s="13"/>
      <c r="FS638" s="85"/>
      <c r="FT638" s="85"/>
      <c r="FU638" s="281" t="str">
        <f t="shared" si="88"/>
        <v/>
      </c>
      <c r="FV638" s="280" t="str">
        <f>IF(FW638="","",VLOOKUP(FW638,リスト!$BV$5:$BW$10,2,FALSE))</f>
        <v/>
      </c>
      <c r="FW638" s="26"/>
      <c r="FX638" s="282" t="str">
        <f t="shared" si="89"/>
        <v/>
      </c>
      <c r="FY638" s="280" t="str">
        <f>IF(FZ638="","",VLOOKUP(FZ638,リスト!$BX$5:$BY$6,2,FALSE))</f>
        <v/>
      </c>
      <c r="FZ638" s="3"/>
      <c r="GA638" s="280" t="str">
        <f>IF(GB638="","",VLOOKUP(GB638,リスト!$BZ$5:$CA$6,2,FALSE))</f>
        <v/>
      </c>
      <c r="GB638" s="13"/>
      <c r="GC638" s="281" t="str">
        <f>IF(GD638="","",VLOOKUP(GD638,リスト!$CB$5:$CC$6,2,FALSE))</f>
        <v/>
      </c>
      <c r="GD638" s="13"/>
      <c r="GE638" s="13"/>
      <c r="GF638" s="13"/>
      <c r="GG638" s="75"/>
      <c r="GH638" s="281" t="str">
        <f t="shared" si="90"/>
        <v/>
      </c>
      <c r="GI638" s="128"/>
      <c r="GJ638" s="281" t="str">
        <f>IF(GK638="","",VLOOKUP(GK638,リスト!$CD$5:$CE$6,2,FALSE))</f>
        <v/>
      </c>
      <c r="GK638" s="13"/>
      <c r="GL638" s="281" t="str">
        <f>IF(GM638="","",VLOOKUP(GM638,リスト!$CF$5:$CG$5,2,FALSE))</f>
        <v/>
      </c>
      <c r="GM638" s="26"/>
      <c r="GN638" s="280" t="str">
        <f>IF(GO638="","",VLOOKUP(GO638,リスト!$CH$5:$CI$5,2,FALSE))</f>
        <v/>
      </c>
      <c r="GO638" s="284"/>
      <c r="GP638" s="284"/>
      <c r="GQ638" s="284"/>
      <c r="GR638" s="284"/>
      <c r="GS638" s="284"/>
      <c r="GT638" s="284"/>
      <c r="GU638" s="284"/>
      <c r="GV638" s="284"/>
      <c r="GW638" s="284"/>
      <c r="GX638" s="285"/>
    </row>
    <row r="639" spans="2:206" s="177" customFormat="1" ht="24.75" hidden="1" customHeight="1" outlineLevel="1">
      <c r="B639" s="286" t="str">
        <f>IF(明細!B633="","",明細!B633)</f>
        <v/>
      </c>
      <c r="C639" s="287" t="str">
        <f>IF(明細!C633="","",明細!C633)</f>
        <v/>
      </c>
      <c r="D639" s="265" t="str">
        <f>IF(明細!D633="","",明細!D633)</f>
        <v/>
      </c>
      <c r="E639" s="265" t="str">
        <f>IF(明細!E633="","",明細!E633)</f>
        <v/>
      </c>
      <c r="F639" s="265" t="str">
        <f>IF(明細!F633="","",明細!F633)</f>
        <v/>
      </c>
      <c r="G639" s="265" t="str">
        <f>IF(明細!G633="","",明細!G633)</f>
        <v/>
      </c>
      <c r="H639" s="265" t="str">
        <f>IF(明細!H633="","",明細!H633)</f>
        <v/>
      </c>
      <c r="I639" s="265" t="str">
        <f>IF(明細!I633="","",明細!I633)</f>
        <v/>
      </c>
      <c r="J639" s="265" t="str">
        <f>IF(明細!J633="","",明細!J633)</f>
        <v/>
      </c>
      <c r="K639" s="265" t="str">
        <f>IF(明細!K633="","",明細!K633)</f>
        <v/>
      </c>
      <c r="L639" s="265" t="str">
        <f>IF(明細!L633="","",明細!L633)</f>
        <v/>
      </c>
      <c r="M639" s="265" t="str">
        <f>IF(明細!M633="","",明細!M633)</f>
        <v/>
      </c>
      <c r="N639" s="265" t="str">
        <f>IF(明細!N633="","",明細!N633)</f>
        <v/>
      </c>
      <c r="O639" s="265" t="str">
        <f>IF(明細!O633="","",明細!O633)</f>
        <v/>
      </c>
      <c r="P639" s="265" t="str">
        <f>IF(明細!P633="","",明細!P633)</f>
        <v/>
      </c>
      <c r="Q639" s="265" t="str">
        <f>IF(明細!Q633="","",明細!Q633)</f>
        <v/>
      </c>
      <c r="R639" s="289" t="str">
        <f>IF(明細!R633="","",明細!R633)</f>
        <v/>
      </c>
      <c r="S639" s="291" t="str">
        <f>IF(明細!S633="","",明細!S633)</f>
        <v/>
      </c>
      <c r="T639" s="291" t="str">
        <f>IF(明細!T633="","",明細!T633)</f>
        <v/>
      </c>
      <c r="U639" s="291" t="str">
        <f>IF(明細!U633="","",明細!U633)</f>
        <v/>
      </c>
      <c r="V639" s="292" t="str">
        <f>IF(明細!V633="","",明細!V633)</f>
        <v>個</v>
      </c>
      <c r="W639" s="292" t="str">
        <f>IF(明細!W633="","",明細!W633)</f>
        <v/>
      </c>
      <c r="X639" s="293" t="str">
        <f>IF(明細!X633="","",明細!X633)</f>
        <v/>
      </c>
      <c r="Y639" s="134" t="str">
        <f>IF(明細!Y633="","",明細!Y633)</f>
        <v/>
      </c>
      <c r="Z639" s="135" t="str">
        <f>IF(明細!Z633="","",明細!Z633)</f>
        <v/>
      </c>
      <c r="AA639" s="134" t="str">
        <f>IF(明細!AA633="","",明細!AA633)</f>
        <v/>
      </c>
      <c r="AB639" s="303" t="str">
        <f>IF(明細!AB633="","",明細!AB633)</f>
        <v/>
      </c>
      <c r="AC639" s="134" t="str">
        <f>IF(明細!AC633="","",明細!AC633)</f>
        <v/>
      </c>
      <c r="AD639" s="183" t="str">
        <f>IF(明細!AD633="","",明細!AD633)</f>
        <v/>
      </c>
      <c r="AE639" s="184">
        <f>IF(明細!AE633="","",明細!AE633)</f>
        <v>0.1</v>
      </c>
      <c r="AF639" s="185" t="str">
        <f>IF(明細!AF633="","",明細!AF633)</f>
        <v/>
      </c>
      <c r="AG639" s="186" t="str">
        <f>IF(明細!AG633="","",明細!AG633)</f>
        <v/>
      </c>
      <c r="AH639" s="186" t="str">
        <f>IF(明細!AH633="","",明細!AH633)</f>
        <v/>
      </c>
      <c r="AI639" s="187" t="str">
        <f>IF(明細!AI633="","",明細!AI633)</f>
        <v/>
      </c>
      <c r="AJ639" s="296" t="str">
        <f>IF(明細!AJ633="","",明細!AJ633)</f>
        <v/>
      </c>
      <c r="AK639" s="297" t="str">
        <f>IF(明細!AK633="","",明細!AK633)</f>
        <v/>
      </c>
      <c r="AL639" s="298" t="str">
        <f>IF(明細!AL633="","",明細!AL633)</f>
        <v/>
      </c>
      <c r="AM639" s="299" t="str">
        <f>IF(明細!AM633="","",明細!AM633)</f>
        <v/>
      </c>
      <c r="AN639" s="300" t="str">
        <f>IF(明細!AN633="","",明細!AN633)</f>
        <v/>
      </c>
      <c r="AO639" s="300" t="str">
        <f>IF(明細!AO633="","",明細!AO633)</f>
        <v/>
      </c>
      <c r="AP639" s="300" t="str">
        <f>IF(明細!AP633="","",明細!AP633)</f>
        <v/>
      </c>
      <c r="AQ639" s="301" t="str">
        <f>IF(明細!AQ633="","",明細!AQ633)</f>
        <v/>
      </c>
      <c r="AR639" s="302" t="str">
        <f>IF(明細!AR633="","",明細!AR633)</f>
        <v/>
      </c>
      <c r="AU639" s="360"/>
      <c r="AV639" s="368"/>
      <c r="AW639" s="446" t="str">
        <f>IF(明細!AV633="","",明細!AV633)</f>
        <v/>
      </c>
      <c r="AX639" s="419" t="str">
        <f>IF(明細!AT633="","",明細!AT633)</f>
        <v/>
      </c>
      <c r="AY639" s="280" t="str">
        <f>IF($AX639="","",VLOOKUP($AX639,リスト!$CL:$CM,2,FALSE))</f>
        <v/>
      </c>
      <c r="AZ639" s="3"/>
      <c r="BA639" s="280" t="str">
        <f>IF(BB639="","",VLOOKUP(BB639,リスト!$K:$L,2,FALSE))</f>
        <v/>
      </c>
      <c r="BB639" s="3"/>
      <c r="BC639" s="3"/>
      <c r="BD639" s="87"/>
      <c r="BE639" s="280" t="str">
        <f>IF(BF639="","",VLOOKUP(BF639,リスト!$I:$J,2,FALSE))</f>
        <v/>
      </c>
      <c r="BF639" s="3"/>
      <c r="BG639" s="280" t="str">
        <f>IF(BH639="","",VLOOKUP(BH639,リスト!$M:$N,2,FALSE))</f>
        <v/>
      </c>
      <c r="BH639" s="282"/>
      <c r="BI639" s="280" t="str">
        <f>IF(BJ639="","",VLOOKUP(BJ639,リスト!$O:$P,2,FALSE))</f>
        <v/>
      </c>
      <c r="BJ639" s="24"/>
      <c r="BM639" s="451" t="str">
        <f>IF(明細!AV633="","",明細!AV633)</f>
        <v/>
      </c>
      <c r="BN639" s="453" t="str">
        <f>IF(明細!AT633="","",明細!AT633)</f>
        <v/>
      </c>
      <c r="BO639" s="280" t="str">
        <f>IF($BN639="","",VLOOKUP($BN639,リスト!$CL:$CM,2,FALSE))</f>
        <v/>
      </c>
      <c r="BP639" s="280" t="str">
        <f>IF(BQ639="","",VLOOKUP(BQ639,リスト!$K$5:$L$7,2,FALSE))</f>
        <v/>
      </c>
      <c r="BQ639" s="13"/>
      <c r="BR639" s="13"/>
      <c r="BS639" s="47"/>
      <c r="BT639" s="280" t="str">
        <f>IF(BU639="","",VLOOKUP(BU639,リスト!I630:J648,2,FALSE))</f>
        <v/>
      </c>
      <c r="BU639" s="13"/>
      <c r="BV639" s="13"/>
      <c r="BW639" s="282"/>
      <c r="BX639" s="282"/>
      <c r="BY639" s="280" t="str">
        <f>IF(BZ639="","",VLOOKUP(BZ639,リスト!$S$5:$T$6,2,FALSE))</f>
        <v/>
      </c>
      <c r="BZ639" s="3"/>
      <c r="CA639" s="3"/>
      <c r="CB639" s="81"/>
      <c r="CC639" s="280" t="str">
        <f t="shared" si="84"/>
        <v/>
      </c>
      <c r="CD639" s="83"/>
      <c r="CE639" s="83"/>
      <c r="CF639" s="83"/>
      <c r="CG639" s="83"/>
      <c r="CH639" s="282" t="str">
        <f t="shared" si="85"/>
        <v/>
      </c>
      <c r="CI639" s="83"/>
      <c r="CJ639" s="280" t="str">
        <f t="shared" si="86"/>
        <v/>
      </c>
      <c r="CK639" s="87"/>
      <c r="CL639" s="78"/>
      <c r="CM639" s="83"/>
      <c r="CN639" s="83"/>
      <c r="CO639" s="83"/>
      <c r="CP639" s="280" t="str">
        <f t="shared" si="91"/>
        <v/>
      </c>
      <c r="CQ639" s="81"/>
      <c r="CR639" s="280" t="str">
        <f t="shared" si="92"/>
        <v/>
      </c>
      <c r="CS639" s="3"/>
      <c r="CT639" s="3"/>
      <c r="CU639" s="280" t="str">
        <f>IF(CV639="","",VLOOKUP(CV639,リスト!$V$5:$W$6,2,FALSE))</f>
        <v/>
      </c>
      <c r="CV639" s="3"/>
      <c r="CW639" s="280" t="str">
        <f>IF(CX639="","",VLOOKUP(CX639,リスト!$X$5:$Y$6,2,FALSE))</f>
        <v/>
      </c>
      <c r="CX639" s="3"/>
      <c r="CY639" s="77"/>
      <c r="CZ639" s="77"/>
      <c r="DA639" s="75"/>
      <c r="DB639" s="75"/>
      <c r="DC639" s="75"/>
      <c r="DD639" s="75"/>
      <c r="DE639" s="280" t="str">
        <f>IF(DF639="","",VLOOKUP(DF639,リスト!$Z$5:$AA$10,2,FALSE))</f>
        <v/>
      </c>
      <c r="DF639" s="3"/>
      <c r="DG639" s="280" t="str">
        <f>IF(DH639="","",VLOOKUP(DH639,リスト!$AB$5:$AC$12,2,FALSE))</f>
        <v/>
      </c>
      <c r="DH639" s="63"/>
      <c r="DI639" s="280" t="str">
        <f>IF(DJ639="","",VLOOKUP(DJ639,リスト!$AD$5:$AE$7,2,FALSE))</f>
        <v/>
      </c>
      <c r="DJ639" s="3"/>
      <c r="DK639" s="280" t="str">
        <f>IF(DL639="","",VLOOKUP(DL639,リスト!$AF$5:$AG$10,2,FALSE))</f>
        <v/>
      </c>
      <c r="DL639" s="3"/>
      <c r="DM639" s="280" t="str">
        <f>IF(DN639="","",VLOOKUP(DN639,リスト!$AH$5:$AI$6,2,FALSE))</f>
        <v/>
      </c>
      <c r="DN639" s="3"/>
      <c r="DO639" s="280" t="str">
        <f>IF(DP639="","",VLOOKUP(DP639,リスト!$AJ$5:$AK$6,2,FALSE))</f>
        <v/>
      </c>
      <c r="DP639" s="3"/>
      <c r="DQ639" s="280" t="str">
        <f>IF(DR639="","",VLOOKUP(DR639,リスト!$AL$5:$AM$7,2,FALSE))</f>
        <v/>
      </c>
      <c r="DR639" s="3"/>
      <c r="DS639" s="13"/>
      <c r="DT639" s="85"/>
      <c r="DU639" s="85"/>
      <c r="DV639" s="281" t="str">
        <f>IF(DW639="","",VLOOKUP(DW639,リスト!$AN$5:$AO$6,2,FALSE))</f>
        <v/>
      </c>
      <c r="DW639" s="13"/>
      <c r="DX639" s="341"/>
      <c r="DY639" s="345"/>
      <c r="DZ639" s="341"/>
      <c r="EA639" s="345"/>
      <c r="EB639" s="280" t="str">
        <f>IF(EC639="","",VLOOKUP(EC639,リスト!$AW$5:$AX$8,2,FALSE))</f>
        <v/>
      </c>
      <c r="EC639" s="3"/>
      <c r="ED639" s="85"/>
      <c r="EE639" s="280" t="str">
        <f>IF(EF639="","",VLOOKUP(EF639,リスト!$AY$5:$AZ$10,2,FALSE))</f>
        <v/>
      </c>
      <c r="EF639" s="3"/>
      <c r="EG639" s="280" t="str">
        <f>IF(EH639="","",VLOOKUP(EH639,リスト!$BA$5:$BB$10,2,FALSE))</f>
        <v/>
      </c>
      <c r="EH639" s="3"/>
      <c r="EI639" s="280" t="str">
        <f>IF(EJ639="","",VLOOKUP(EJ639,リスト!$BC$5:$BD$10,2,FALSE))</f>
        <v/>
      </c>
      <c r="EJ639" s="3"/>
      <c r="EK639" s="280" t="str">
        <f>IF(EL639="","",VLOOKUP(EL639,リスト!$BE$5:$BF$10,2,FALSE))</f>
        <v/>
      </c>
      <c r="EL639" s="3"/>
      <c r="EM639" s="78"/>
      <c r="EN639" s="73"/>
      <c r="EO639" s="73"/>
      <c r="EP639" s="13"/>
      <c r="EQ639" s="13"/>
      <c r="ER639" s="280" t="str">
        <f>IF(ES639="","",VLOOKUP(ES639,リスト!$BG$5:$BH$10,2,FALSE))</f>
        <v/>
      </c>
      <c r="ES639" s="13"/>
      <c r="ET639" s="13"/>
      <c r="EU639" s="13"/>
      <c r="EV639" s="13"/>
      <c r="EW639" s="13"/>
      <c r="EX639" s="81"/>
      <c r="EY639" s="81"/>
      <c r="EZ639" s="26"/>
      <c r="FA639" s="281" t="str">
        <f>IF($EZ639="","",INDEX(リスト!$BI$5:$BJ$40,MATCH($EZ639,リスト!$BJ$5:$BJ$40,0),1))</f>
        <v/>
      </c>
      <c r="FB639" s="280" t="str">
        <f>IF(FC639="","",VLOOKUP(FC639,リスト!$BK:$BL,2,FALSE))</f>
        <v/>
      </c>
      <c r="FC639" s="13"/>
      <c r="FD639" s="331"/>
      <c r="FE639" s="3"/>
      <c r="FF639" s="280" t="str">
        <f>IF(FG639="","",VLOOKUP(FG639,リスト!$BO$5:$BP$6,2,FALSE))</f>
        <v/>
      </c>
      <c r="FG639" s="3"/>
      <c r="FH639" s="280" t="str">
        <f>IF(FI639="","",VLOOKUP(FI639,リスト!$BQ$5:$BR$8,2,FALSE))</f>
        <v/>
      </c>
      <c r="FI639" s="3"/>
      <c r="FJ639" s="282"/>
      <c r="FK639" s="280" t="str">
        <f>IF(FL639="","",VLOOKUP(FL639,リスト!$BS$5:$BT$6,2,FALSE))</f>
        <v/>
      </c>
      <c r="FL639" s="63"/>
      <c r="FM639" s="13"/>
      <c r="FN639" s="13"/>
      <c r="FO639" s="13"/>
      <c r="FP639" s="283" t="str">
        <f t="shared" si="87"/>
        <v/>
      </c>
      <c r="FQ639" s="283" t="str">
        <f t="shared" si="87"/>
        <v/>
      </c>
      <c r="FR639" s="13"/>
      <c r="FS639" s="85"/>
      <c r="FT639" s="85"/>
      <c r="FU639" s="281" t="str">
        <f t="shared" si="88"/>
        <v/>
      </c>
      <c r="FV639" s="280" t="str">
        <f>IF(FW639="","",VLOOKUP(FW639,リスト!$BV$5:$BW$10,2,FALSE))</f>
        <v/>
      </c>
      <c r="FW639" s="26"/>
      <c r="FX639" s="282" t="str">
        <f t="shared" si="89"/>
        <v/>
      </c>
      <c r="FY639" s="280" t="str">
        <f>IF(FZ639="","",VLOOKUP(FZ639,リスト!$BX$5:$BY$6,2,FALSE))</f>
        <v/>
      </c>
      <c r="FZ639" s="3"/>
      <c r="GA639" s="280" t="str">
        <f>IF(GB639="","",VLOOKUP(GB639,リスト!$BZ$5:$CA$6,2,FALSE))</f>
        <v/>
      </c>
      <c r="GB639" s="13"/>
      <c r="GC639" s="281" t="str">
        <f>IF(GD639="","",VLOOKUP(GD639,リスト!$CB$5:$CC$6,2,FALSE))</f>
        <v/>
      </c>
      <c r="GD639" s="13"/>
      <c r="GE639" s="13"/>
      <c r="GF639" s="13"/>
      <c r="GG639" s="75"/>
      <c r="GH639" s="281" t="str">
        <f t="shared" si="90"/>
        <v/>
      </c>
      <c r="GI639" s="128"/>
      <c r="GJ639" s="281" t="str">
        <f>IF(GK639="","",VLOOKUP(GK639,リスト!$CD$5:$CE$6,2,FALSE))</f>
        <v/>
      </c>
      <c r="GK639" s="13"/>
      <c r="GL639" s="281" t="str">
        <f>IF(GM639="","",VLOOKUP(GM639,リスト!$CF$5:$CG$5,2,FALSE))</f>
        <v/>
      </c>
      <c r="GM639" s="26"/>
      <c r="GN639" s="280" t="str">
        <f>IF(GO639="","",VLOOKUP(GO639,リスト!$CH$5:$CI$5,2,FALSE))</f>
        <v/>
      </c>
      <c r="GO639" s="284"/>
      <c r="GP639" s="284"/>
      <c r="GQ639" s="284"/>
      <c r="GR639" s="284"/>
      <c r="GS639" s="284"/>
      <c r="GT639" s="284"/>
      <c r="GU639" s="284"/>
      <c r="GV639" s="284"/>
      <c r="GW639" s="284"/>
      <c r="GX639" s="285"/>
    </row>
    <row r="640" spans="2:206" s="177" customFormat="1" ht="24.75" hidden="1" customHeight="1" outlineLevel="1">
      <c r="B640" s="286" t="str">
        <f>IF(明細!B634="","",明細!B634)</f>
        <v/>
      </c>
      <c r="C640" s="287" t="str">
        <f>IF(明細!C634="","",明細!C634)</f>
        <v/>
      </c>
      <c r="D640" s="265" t="str">
        <f>IF(明細!D634="","",明細!D634)</f>
        <v/>
      </c>
      <c r="E640" s="265" t="str">
        <f>IF(明細!E634="","",明細!E634)</f>
        <v/>
      </c>
      <c r="F640" s="265" t="str">
        <f>IF(明細!F634="","",明細!F634)</f>
        <v/>
      </c>
      <c r="G640" s="265" t="str">
        <f>IF(明細!G634="","",明細!G634)</f>
        <v/>
      </c>
      <c r="H640" s="265" t="str">
        <f>IF(明細!H634="","",明細!H634)</f>
        <v/>
      </c>
      <c r="I640" s="265" t="str">
        <f>IF(明細!I634="","",明細!I634)</f>
        <v/>
      </c>
      <c r="J640" s="265" t="str">
        <f>IF(明細!J634="","",明細!J634)</f>
        <v/>
      </c>
      <c r="K640" s="265" t="str">
        <f>IF(明細!K634="","",明細!K634)</f>
        <v/>
      </c>
      <c r="L640" s="265" t="str">
        <f>IF(明細!L634="","",明細!L634)</f>
        <v/>
      </c>
      <c r="M640" s="265" t="str">
        <f>IF(明細!M634="","",明細!M634)</f>
        <v/>
      </c>
      <c r="N640" s="265" t="str">
        <f>IF(明細!N634="","",明細!N634)</f>
        <v/>
      </c>
      <c r="O640" s="265" t="str">
        <f>IF(明細!O634="","",明細!O634)</f>
        <v/>
      </c>
      <c r="P640" s="265" t="str">
        <f>IF(明細!P634="","",明細!P634)</f>
        <v/>
      </c>
      <c r="Q640" s="265" t="str">
        <f>IF(明細!Q634="","",明細!Q634)</f>
        <v/>
      </c>
      <c r="R640" s="289" t="str">
        <f>IF(明細!R634="","",明細!R634)</f>
        <v/>
      </c>
      <c r="S640" s="291" t="str">
        <f>IF(明細!S634="","",明細!S634)</f>
        <v/>
      </c>
      <c r="T640" s="291" t="str">
        <f>IF(明細!T634="","",明細!T634)</f>
        <v/>
      </c>
      <c r="U640" s="291" t="str">
        <f>IF(明細!U634="","",明細!U634)</f>
        <v/>
      </c>
      <c r="V640" s="292" t="str">
        <f>IF(明細!V634="","",明細!V634)</f>
        <v>個</v>
      </c>
      <c r="W640" s="292" t="str">
        <f>IF(明細!W634="","",明細!W634)</f>
        <v/>
      </c>
      <c r="X640" s="293" t="str">
        <f>IF(明細!X634="","",明細!X634)</f>
        <v/>
      </c>
      <c r="Y640" s="134" t="str">
        <f>IF(明細!Y634="","",明細!Y634)</f>
        <v/>
      </c>
      <c r="Z640" s="135" t="str">
        <f>IF(明細!Z634="","",明細!Z634)</f>
        <v/>
      </c>
      <c r="AA640" s="134" t="str">
        <f>IF(明細!AA634="","",明細!AA634)</f>
        <v/>
      </c>
      <c r="AB640" s="303" t="str">
        <f>IF(明細!AB634="","",明細!AB634)</f>
        <v/>
      </c>
      <c r="AC640" s="134" t="str">
        <f>IF(明細!AC634="","",明細!AC634)</f>
        <v/>
      </c>
      <c r="AD640" s="183" t="str">
        <f>IF(明細!AD634="","",明細!AD634)</f>
        <v/>
      </c>
      <c r="AE640" s="184">
        <f>IF(明細!AE634="","",明細!AE634)</f>
        <v>0.1</v>
      </c>
      <c r="AF640" s="185" t="str">
        <f>IF(明細!AF634="","",明細!AF634)</f>
        <v/>
      </c>
      <c r="AG640" s="186" t="str">
        <f>IF(明細!AG634="","",明細!AG634)</f>
        <v/>
      </c>
      <c r="AH640" s="186" t="str">
        <f>IF(明細!AH634="","",明細!AH634)</f>
        <v/>
      </c>
      <c r="AI640" s="187" t="str">
        <f>IF(明細!AI634="","",明細!AI634)</f>
        <v/>
      </c>
      <c r="AJ640" s="296" t="str">
        <f>IF(明細!AJ634="","",明細!AJ634)</f>
        <v/>
      </c>
      <c r="AK640" s="297" t="str">
        <f>IF(明細!AK634="","",明細!AK634)</f>
        <v/>
      </c>
      <c r="AL640" s="298" t="str">
        <f>IF(明細!AL634="","",明細!AL634)</f>
        <v/>
      </c>
      <c r="AM640" s="299" t="str">
        <f>IF(明細!AM634="","",明細!AM634)</f>
        <v/>
      </c>
      <c r="AN640" s="300" t="str">
        <f>IF(明細!AN634="","",明細!AN634)</f>
        <v/>
      </c>
      <c r="AO640" s="300" t="str">
        <f>IF(明細!AO634="","",明細!AO634)</f>
        <v/>
      </c>
      <c r="AP640" s="300" t="str">
        <f>IF(明細!AP634="","",明細!AP634)</f>
        <v/>
      </c>
      <c r="AQ640" s="301" t="str">
        <f>IF(明細!AQ634="","",明細!AQ634)</f>
        <v/>
      </c>
      <c r="AR640" s="302" t="str">
        <f>IF(明細!AR634="","",明細!AR634)</f>
        <v/>
      </c>
      <c r="AU640" s="360"/>
      <c r="AV640" s="368"/>
      <c r="AW640" s="446" t="str">
        <f>IF(明細!AV634="","",明細!AV634)</f>
        <v/>
      </c>
      <c r="AX640" s="419" t="str">
        <f>IF(明細!AT634="","",明細!AT634)</f>
        <v/>
      </c>
      <c r="AY640" s="280" t="str">
        <f>IF($AX640="","",VLOOKUP($AX640,リスト!$CL:$CM,2,FALSE))</f>
        <v/>
      </c>
      <c r="AZ640" s="3"/>
      <c r="BA640" s="280" t="str">
        <f>IF(BB640="","",VLOOKUP(BB640,リスト!$K:$L,2,FALSE))</f>
        <v/>
      </c>
      <c r="BB640" s="3"/>
      <c r="BC640" s="3"/>
      <c r="BD640" s="87"/>
      <c r="BE640" s="280" t="str">
        <f>IF(BF640="","",VLOOKUP(BF640,リスト!$I:$J,2,FALSE))</f>
        <v/>
      </c>
      <c r="BF640" s="3"/>
      <c r="BG640" s="280" t="str">
        <f>IF(BH640="","",VLOOKUP(BH640,リスト!$M:$N,2,FALSE))</f>
        <v/>
      </c>
      <c r="BH640" s="282"/>
      <c r="BI640" s="280" t="str">
        <f>IF(BJ640="","",VLOOKUP(BJ640,リスト!$O:$P,2,FALSE))</f>
        <v/>
      </c>
      <c r="BJ640" s="24"/>
      <c r="BM640" s="451" t="str">
        <f>IF(明細!AV634="","",明細!AV634)</f>
        <v/>
      </c>
      <c r="BN640" s="453" t="str">
        <f>IF(明細!AT634="","",明細!AT634)</f>
        <v/>
      </c>
      <c r="BO640" s="280" t="str">
        <f>IF($BN640="","",VLOOKUP($BN640,リスト!$CL:$CM,2,FALSE))</f>
        <v/>
      </c>
      <c r="BP640" s="280" t="str">
        <f>IF(BQ640="","",VLOOKUP(BQ640,リスト!$K$5:$L$7,2,FALSE))</f>
        <v/>
      </c>
      <c r="BQ640" s="13"/>
      <c r="BR640" s="13"/>
      <c r="BS640" s="47"/>
      <c r="BT640" s="280" t="str">
        <f>IF(BU640="","",VLOOKUP(BU640,リスト!I631:J649,2,FALSE))</f>
        <v/>
      </c>
      <c r="BU640" s="13"/>
      <c r="BV640" s="13"/>
      <c r="BW640" s="282"/>
      <c r="BX640" s="282"/>
      <c r="BY640" s="280" t="str">
        <f>IF(BZ640="","",VLOOKUP(BZ640,リスト!$S$5:$T$6,2,FALSE))</f>
        <v/>
      </c>
      <c r="BZ640" s="3"/>
      <c r="CA640" s="3"/>
      <c r="CB640" s="81"/>
      <c r="CC640" s="280" t="str">
        <f t="shared" si="84"/>
        <v/>
      </c>
      <c r="CD640" s="83"/>
      <c r="CE640" s="83"/>
      <c r="CF640" s="83"/>
      <c r="CG640" s="83"/>
      <c r="CH640" s="282" t="str">
        <f t="shared" si="85"/>
        <v/>
      </c>
      <c r="CI640" s="83"/>
      <c r="CJ640" s="280" t="str">
        <f t="shared" si="86"/>
        <v/>
      </c>
      <c r="CK640" s="87"/>
      <c r="CL640" s="78"/>
      <c r="CM640" s="83"/>
      <c r="CN640" s="83"/>
      <c r="CO640" s="83"/>
      <c r="CP640" s="280" t="str">
        <f t="shared" si="91"/>
        <v/>
      </c>
      <c r="CQ640" s="81"/>
      <c r="CR640" s="280" t="str">
        <f t="shared" si="92"/>
        <v/>
      </c>
      <c r="CS640" s="3"/>
      <c r="CT640" s="3"/>
      <c r="CU640" s="280" t="str">
        <f>IF(CV640="","",VLOOKUP(CV640,リスト!$V$5:$W$6,2,FALSE))</f>
        <v/>
      </c>
      <c r="CV640" s="3"/>
      <c r="CW640" s="280" t="str">
        <f>IF(CX640="","",VLOOKUP(CX640,リスト!$X$5:$Y$6,2,FALSE))</f>
        <v/>
      </c>
      <c r="CX640" s="3"/>
      <c r="CY640" s="77"/>
      <c r="CZ640" s="77"/>
      <c r="DA640" s="75"/>
      <c r="DB640" s="75"/>
      <c r="DC640" s="75"/>
      <c r="DD640" s="75"/>
      <c r="DE640" s="280" t="str">
        <f>IF(DF640="","",VLOOKUP(DF640,リスト!$Z$5:$AA$10,2,FALSE))</f>
        <v/>
      </c>
      <c r="DF640" s="3"/>
      <c r="DG640" s="280" t="str">
        <f>IF(DH640="","",VLOOKUP(DH640,リスト!$AB$5:$AC$12,2,FALSE))</f>
        <v/>
      </c>
      <c r="DH640" s="63"/>
      <c r="DI640" s="280" t="str">
        <f>IF(DJ640="","",VLOOKUP(DJ640,リスト!$AD$5:$AE$7,2,FALSE))</f>
        <v/>
      </c>
      <c r="DJ640" s="3"/>
      <c r="DK640" s="280" t="str">
        <f>IF(DL640="","",VLOOKUP(DL640,リスト!$AF$5:$AG$10,2,FALSE))</f>
        <v/>
      </c>
      <c r="DL640" s="3"/>
      <c r="DM640" s="280" t="str">
        <f>IF(DN640="","",VLOOKUP(DN640,リスト!$AH$5:$AI$6,2,FALSE))</f>
        <v/>
      </c>
      <c r="DN640" s="3"/>
      <c r="DO640" s="280" t="str">
        <f>IF(DP640="","",VLOOKUP(DP640,リスト!$AJ$5:$AK$6,2,FALSE))</f>
        <v/>
      </c>
      <c r="DP640" s="3"/>
      <c r="DQ640" s="280" t="str">
        <f>IF(DR640="","",VLOOKUP(DR640,リスト!$AL$5:$AM$7,2,FALSE))</f>
        <v/>
      </c>
      <c r="DR640" s="3"/>
      <c r="DS640" s="13"/>
      <c r="DT640" s="85"/>
      <c r="DU640" s="85"/>
      <c r="DV640" s="281" t="str">
        <f>IF(DW640="","",VLOOKUP(DW640,リスト!$AN$5:$AO$6,2,FALSE))</f>
        <v/>
      </c>
      <c r="DW640" s="13"/>
      <c r="DX640" s="341"/>
      <c r="DY640" s="345"/>
      <c r="DZ640" s="341"/>
      <c r="EA640" s="345"/>
      <c r="EB640" s="280" t="str">
        <f>IF(EC640="","",VLOOKUP(EC640,リスト!$AW$5:$AX$8,2,FALSE))</f>
        <v/>
      </c>
      <c r="EC640" s="3"/>
      <c r="ED640" s="85"/>
      <c r="EE640" s="280" t="str">
        <f>IF(EF640="","",VLOOKUP(EF640,リスト!$AY$5:$AZ$10,2,FALSE))</f>
        <v/>
      </c>
      <c r="EF640" s="3"/>
      <c r="EG640" s="280" t="str">
        <f>IF(EH640="","",VLOOKUP(EH640,リスト!$BA$5:$BB$10,2,FALSE))</f>
        <v/>
      </c>
      <c r="EH640" s="3"/>
      <c r="EI640" s="280" t="str">
        <f>IF(EJ640="","",VLOOKUP(EJ640,リスト!$BC$5:$BD$10,2,FALSE))</f>
        <v/>
      </c>
      <c r="EJ640" s="3"/>
      <c r="EK640" s="280" t="str">
        <f>IF(EL640="","",VLOOKUP(EL640,リスト!$BE$5:$BF$10,2,FALSE))</f>
        <v/>
      </c>
      <c r="EL640" s="3"/>
      <c r="EM640" s="78"/>
      <c r="EN640" s="73"/>
      <c r="EO640" s="73"/>
      <c r="EP640" s="13"/>
      <c r="EQ640" s="13"/>
      <c r="ER640" s="280" t="str">
        <f>IF(ES640="","",VLOOKUP(ES640,リスト!$BG$5:$BH$10,2,FALSE))</f>
        <v/>
      </c>
      <c r="ES640" s="13"/>
      <c r="ET640" s="13"/>
      <c r="EU640" s="13"/>
      <c r="EV640" s="13"/>
      <c r="EW640" s="13"/>
      <c r="EX640" s="81"/>
      <c r="EY640" s="81"/>
      <c r="EZ640" s="26"/>
      <c r="FA640" s="281" t="str">
        <f>IF($EZ640="","",INDEX(リスト!$BI$5:$BJ$40,MATCH($EZ640,リスト!$BJ$5:$BJ$40,0),1))</f>
        <v/>
      </c>
      <c r="FB640" s="280" t="str">
        <f>IF(FC640="","",VLOOKUP(FC640,リスト!$BK:$BL,2,FALSE))</f>
        <v/>
      </c>
      <c r="FC640" s="13"/>
      <c r="FD640" s="331"/>
      <c r="FE640" s="3"/>
      <c r="FF640" s="280" t="str">
        <f>IF(FG640="","",VLOOKUP(FG640,リスト!$BO$5:$BP$6,2,FALSE))</f>
        <v/>
      </c>
      <c r="FG640" s="3"/>
      <c r="FH640" s="280" t="str">
        <f>IF(FI640="","",VLOOKUP(FI640,リスト!$BQ$5:$BR$8,2,FALSE))</f>
        <v/>
      </c>
      <c r="FI640" s="3"/>
      <c r="FJ640" s="282"/>
      <c r="FK640" s="280" t="str">
        <f>IF(FL640="","",VLOOKUP(FL640,リスト!$BS$5:$BT$6,2,FALSE))</f>
        <v/>
      </c>
      <c r="FL640" s="63"/>
      <c r="FM640" s="13"/>
      <c r="FN640" s="13"/>
      <c r="FO640" s="13"/>
      <c r="FP640" s="283" t="str">
        <f t="shared" si="87"/>
        <v/>
      </c>
      <c r="FQ640" s="283" t="str">
        <f t="shared" si="87"/>
        <v/>
      </c>
      <c r="FR640" s="13"/>
      <c r="FS640" s="85"/>
      <c r="FT640" s="85"/>
      <c r="FU640" s="281" t="str">
        <f t="shared" si="88"/>
        <v/>
      </c>
      <c r="FV640" s="280" t="str">
        <f>IF(FW640="","",VLOOKUP(FW640,リスト!$BV$5:$BW$10,2,FALSE))</f>
        <v/>
      </c>
      <c r="FW640" s="26"/>
      <c r="FX640" s="282" t="str">
        <f t="shared" si="89"/>
        <v/>
      </c>
      <c r="FY640" s="280" t="str">
        <f>IF(FZ640="","",VLOOKUP(FZ640,リスト!$BX$5:$BY$6,2,FALSE))</f>
        <v/>
      </c>
      <c r="FZ640" s="3"/>
      <c r="GA640" s="280" t="str">
        <f>IF(GB640="","",VLOOKUP(GB640,リスト!$BZ$5:$CA$6,2,FALSE))</f>
        <v/>
      </c>
      <c r="GB640" s="13"/>
      <c r="GC640" s="281" t="str">
        <f>IF(GD640="","",VLOOKUP(GD640,リスト!$CB$5:$CC$6,2,FALSE))</f>
        <v/>
      </c>
      <c r="GD640" s="13"/>
      <c r="GE640" s="13"/>
      <c r="GF640" s="13"/>
      <c r="GG640" s="75"/>
      <c r="GH640" s="281" t="str">
        <f t="shared" si="90"/>
        <v/>
      </c>
      <c r="GI640" s="128"/>
      <c r="GJ640" s="281" t="str">
        <f>IF(GK640="","",VLOOKUP(GK640,リスト!$CD$5:$CE$6,2,FALSE))</f>
        <v/>
      </c>
      <c r="GK640" s="13"/>
      <c r="GL640" s="281" t="str">
        <f>IF(GM640="","",VLOOKUP(GM640,リスト!$CF$5:$CG$5,2,FALSE))</f>
        <v/>
      </c>
      <c r="GM640" s="26"/>
      <c r="GN640" s="280" t="str">
        <f>IF(GO640="","",VLOOKUP(GO640,リスト!$CH$5:$CI$5,2,FALSE))</f>
        <v/>
      </c>
      <c r="GO640" s="284"/>
      <c r="GP640" s="284"/>
      <c r="GQ640" s="284"/>
      <c r="GR640" s="284"/>
      <c r="GS640" s="284"/>
      <c r="GT640" s="284"/>
      <c r="GU640" s="284"/>
      <c r="GV640" s="284"/>
      <c r="GW640" s="284"/>
      <c r="GX640" s="285"/>
    </row>
    <row r="641" spans="2:206" s="177" customFormat="1" ht="24.75" hidden="1" customHeight="1" outlineLevel="1">
      <c r="B641" s="286" t="str">
        <f>IF(明細!B635="","",明細!B635)</f>
        <v/>
      </c>
      <c r="C641" s="287" t="str">
        <f>IF(明細!C635="","",明細!C635)</f>
        <v/>
      </c>
      <c r="D641" s="265" t="str">
        <f>IF(明細!D635="","",明細!D635)</f>
        <v/>
      </c>
      <c r="E641" s="265" t="str">
        <f>IF(明細!E635="","",明細!E635)</f>
        <v/>
      </c>
      <c r="F641" s="265" t="str">
        <f>IF(明細!F635="","",明細!F635)</f>
        <v/>
      </c>
      <c r="G641" s="265" t="str">
        <f>IF(明細!G635="","",明細!G635)</f>
        <v/>
      </c>
      <c r="H641" s="265" t="str">
        <f>IF(明細!H635="","",明細!H635)</f>
        <v/>
      </c>
      <c r="I641" s="265" t="str">
        <f>IF(明細!I635="","",明細!I635)</f>
        <v/>
      </c>
      <c r="J641" s="265" t="str">
        <f>IF(明細!J635="","",明細!J635)</f>
        <v/>
      </c>
      <c r="K641" s="265" t="str">
        <f>IF(明細!K635="","",明細!K635)</f>
        <v/>
      </c>
      <c r="L641" s="265" t="str">
        <f>IF(明細!L635="","",明細!L635)</f>
        <v/>
      </c>
      <c r="M641" s="265" t="str">
        <f>IF(明細!M635="","",明細!M635)</f>
        <v/>
      </c>
      <c r="N641" s="265" t="str">
        <f>IF(明細!N635="","",明細!N635)</f>
        <v/>
      </c>
      <c r="O641" s="265" t="str">
        <f>IF(明細!O635="","",明細!O635)</f>
        <v/>
      </c>
      <c r="P641" s="265" t="str">
        <f>IF(明細!P635="","",明細!P635)</f>
        <v/>
      </c>
      <c r="Q641" s="265" t="str">
        <f>IF(明細!Q635="","",明細!Q635)</f>
        <v/>
      </c>
      <c r="R641" s="289" t="str">
        <f>IF(明細!R635="","",明細!R635)</f>
        <v/>
      </c>
      <c r="S641" s="291" t="str">
        <f>IF(明細!S635="","",明細!S635)</f>
        <v/>
      </c>
      <c r="T641" s="291" t="str">
        <f>IF(明細!T635="","",明細!T635)</f>
        <v/>
      </c>
      <c r="U641" s="291" t="str">
        <f>IF(明細!U635="","",明細!U635)</f>
        <v/>
      </c>
      <c r="V641" s="292" t="str">
        <f>IF(明細!V635="","",明細!V635)</f>
        <v>個</v>
      </c>
      <c r="W641" s="292" t="str">
        <f>IF(明細!W635="","",明細!W635)</f>
        <v/>
      </c>
      <c r="X641" s="293" t="str">
        <f>IF(明細!X635="","",明細!X635)</f>
        <v/>
      </c>
      <c r="Y641" s="134" t="str">
        <f>IF(明細!Y635="","",明細!Y635)</f>
        <v/>
      </c>
      <c r="Z641" s="135" t="str">
        <f>IF(明細!Z635="","",明細!Z635)</f>
        <v/>
      </c>
      <c r="AA641" s="134" t="str">
        <f>IF(明細!AA635="","",明細!AA635)</f>
        <v/>
      </c>
      <c r="AB641" s="303" t="str">
        <f>IF(明細!AB635="","",明細!AB635)</f>
        <v/>
      </c>
      <c r="AC641" s="134" t="str">
        <f>IF(明細!AC635="","",明細!AC635)</f>
        <v/>
      </c>
      <c r="AD641" s="183" t="str">
        <f>IF(明細!AD635="","",明細!AD635)</f>
        <v/>
      </c>
      <c r="AE641" s="184">
        <f>IF(明細!AE635="","",明細!AE635)</f>
        <v>0.1</v>
      </c>
      <c r="AF641" s="185" t="str">
        <f>IF(明細!AF635="","",明細!AF635)</f>
        <v/>
      </c>
      <c r="AG641" s="186" t="str">
        <f>IF(明細!AG635="","",明細!AG635)</f>
        <v/>
      </c>
      <c r="AH641" s="186" t="str">
        <f>IF(明細!AH635="","",明細!AH635)</f>
        <v/>
      </c>
      <c r="AI641" s="187" t="str">
        <f>IF(明細!AI635="","",明細!AI635)</f>
        <v/>
      </c>
      <c r="AJ641" s="296" t="str">
        <f>IF(明細!AJ635="","",明細!AJ635)</f>
        <v/>
      </c>
      <c r="AK641" s="297" t="str">
        <f>IF(明細!AK635="","",明細!AK635)</f>
        <v/>
      </c>
      <c r="AL641" s="298" t="str">
        <f>IF(明細!AL635="","",明細!AL635)</f>
        <v/>
      </c>
      <c r="AM641" s="299" t="str">
        <f>IF(明細!AM635="","",明細!AM635)</f>
        <v/>
      </c>
      <c r="AN641" s="300" t="str">
        <f>IF(明細!AN635="","",明細!AN635)</f>
        <v/>
      </c>
      <c r="AO641" s="300" t="str">
        <f>IF(明細!AO635="","",明細!AO635)</f>
        <v/>
      </c>
      <c r="AP641" s="300" t="str">
        <f>IF(明細!AP635="","",明細!AP635)</f>
        <v/>
      </c>
      <c r="AQ641" s="301" t="str">
        <f>IF(明細!AQ635="","",明細!AQ635)</f>
        <v/>
      </c>
      <c r="AR641" s="302" t="str">
        <f>IF(明細!AR635="","",明細!AR635)</f>
        <v/>
      </c>
      <c r="AU641" s="360"/>
      <c r="AV641" s="368"/>
      <c r="AW641" s="446" t="str">
        <f>IF(明細!AV635="","",明細!AV635)</f>
        <v/>
      </c>
      <c r="AX641" s="419" t="str">
        <f>IF(明細!AT635="","",明細!AT635)</f>
        <v/>
      </c>
      <c r="AY641" s="280" t="str">
        <f>IF($AX641="","",VLOOKUP($AX641,リスト!$CL:$CM,2,FALSE))</f>
        <v/>
      </c>
      <c r="AZ641" s="3"/>
      <c r="BA641" s="280" t="str">
        <f>IF(BB641="","",VLOOKUP(BB641,リスト!$K:$L,2,FALSE))</f>
        <v/>
      </c>
      <c r="BB641" s="3"/>
      <c r="BC641" s="3"/>
      <c r="BD641" s="87"/>
      <c r="BE641" s="280" t="str">
        <f>IF(BF641="","",VLOOKUP(BF641,リスト!$I:$J,2,FALSE))</f>
        <v/>
      </c>
      <c r="BF641" s="3"/>
      <c r="BG641" s="280" t="str">
        <f>IF(BH641="","",VLOOKUP(BH641,リスト!$M:$N,2,FALSE))</f>
        <v/>
      </c>
      <c r="BH641" s="282"/>
      <c r="BI641" s="280" t="str">
        <f>IF(BJ641="","",VLOOKUP(BJ641,リスト!$O:$P,2,FALSE))</f>
        <v/>
      </c>
      <c r="BJ641" s="24"/>
      <c r="BM641" s="451" t="str">
        <f>IF(明細!AV635="","",明細!AV635)</f>
        <v/>
      </c>
      <c r="BN641" s="453" t="str">
        <f>IF(明細!AT635="","",明細!AT635)</f>
        <v/>
      </c>
      <c r="BO641" s="280" t="str">
        <f>IF($BN641="","",VLOOKUP($BN641,リスト!$CL:$CM,2,FALSE))</f>
        <v/>
      </c>
      <c r="BP641" s="280" t="str">
        <f>IF(BQ641="","",VLOOKUP(BQ641,リスト!$K$5:$L$7,2,FALSE))</f>
        <v/>
      </c>
      <c r="BQ641" s="13"/>
      <c r="BR641" s="13"/>
      <c r="BS641" s="47"/>
      <c r="BT641" s="280" t="str">
        <f>IF(BU641="","",VLOOKUP(BU641,リスト!I632:J650,2,FALSE))</f>
        <v/>
      </c>
      <c r="BU641" s="13"/>
      <c r="BV641" s="13"/>
      <c r="BW641" s="282"/>
      <c r="BX641" s="282"/>
      <c r="BY641" s="280" t="str">
        <f>IF(BZ641="","",VLOOKUP(BZ641,リスト!$S$5:$T$6,2,FALSE))</f>
        <v/>
      </c>
      <c r="BZ641" s="3"/>
      <c r="CA641" s="3"/>
      <c r="CB641" s="81"/>
      <c r="CC641" s="280" t="str">
        <f t="shared" si="84"/>
        <v/>
      </c>
      <c r="CD641" s="83"/>
      <c r="CE641" s="83"/>
      <c r="CF641" s="83"/>
      <c r="CG641" s="83"/>
      <c r="CH641" s="282" t="str">
        <f t="shared" si="85"/>
        <v/>
      </c>
      <c r="CI641" s="83"/>
      <c r="CJ641" s="280" t="str">
        <f t="shared" si="86"/>
        <v/>
      </c>
      <c r="CK641" s="87"/>
      <c r="CL641" s="78"/>
      <c r="CM641" s="83"/>
      <c r="CN641" s="83"/>
      <c r="CO641" s="83"/>
      <c r="CP641" s="280" t="str">
        <f t="shared" si="91"/>
        <v/>
      </c>
      <c r="CQ641" s="81"/>
      <c r="CR641" s="280" t="str">
        <f t="shared" si="92"/>
        <v/>
      </c>
      <c r="CS641" s="3"/>
      <c r="CT641" s="3"/>
      <c r="CU641" s="280" t="str">
        <f>IF(CV641="","",VLOOKUP(CV641,リスト!$V$5:$W$6,2,FALSE))</f>
        <v/>
      </c>
      <c r="CV641" s="3"/>
      <c r="CW641" s="280" t="str">
        <f>IF(CX641="","",VLOOKUP(CX641,リスト!$X$5:$Y$6,2,FALSE))</f>
        <v/>
      </c>
      <c r="CX641" s="3"/>
      <c r="CY641" s="77"/>
      <c r="CZ641" s="77"/>
      <c r="DA641" s="75"/>
      <c r="DB641" s="75"/>
      <c r="DC641" s="75"/>
      <c r="DD641" s="75"/>
      <c r="DE641" s="280" t="str">
        <f>IF(DF641="","",VLOOKUP(DF641,リスト!$Z$5:$AA$10,2,FALSE))</f>
        <v/>
      </c>
      <c r="DF641" s="3"/>
      <c r="DG641" s="280" t="str">
        <f>IF(DH641="","",VLOOKUP(DH641,リスト!$AB$5:$AC$12,2,FALSE))</f>
        <v/>
      </c>
      <c r="DH641" s="63"/>
      <c r="DI641" s="280" t="str">
        <f>IF(DJ641="","",VLOOKUP(DJ641,リスト!$AD$5:$AE$7,2,FALSE))</f>
        <v/>
      </c>
      <c r="DJ641" s="3"/>
      <c r="DK641" s="280" t="str">
        <f>IF(DL641="","",VLOOKUP(DL641,リスト!$AF$5:$AG$10,2,FALSE))</f>
        <v/>
      </c>
      <c r="DL641" s="3"/>
      <c r="DM641" s="280" t="str">
        <f>IF(DN641="","",VLOOKUP(DN641,リスト!$AH$5:$AI$6,2,FALSE))</f>
        <v/>
      </c>
      <c r="DN641" s="3"/>
      <c r="DO641" s="280" t="str">
        <f>IF(DP641="","",VLOOKUP(DP641,リスト!$AJ$5:$AK$6,2,FALSE))</f>
        <v/>
      </c>
      <c r="DP641" s="3"/>
      <c r="DQ641" s="280" t="str">
        <f>IF(DR641="","",VLOOKUP(DR641,リスト!$AL$5:$AM$7,2,FALSE))</f>
        <v/>
      </c>
      <c r="DR641" s="3"/>
      <c r="DS641" s="13"/>
      <c r="DT641" s="85"/>
      <c r="DU641" s="85"/>
      <c r="DV641" s="281" t="str">
        <f>IF(DW641="","",VLOOKUP(DW641,リスト!$AN$5:$AO$6,2,FALSE))</f>
        <v/>
      </c>
      <c r="DW641" s="13"/>
      <c r="DX641" s="341"/>
      <c r="DY641" s="345"/>
      <c r="DZ641" s="341"/>
      <c r="EA641" s="345"/>
      <c r="EB641" s="280" t="str">
        <f>IF(EC641="","",VLOOKUP(EC641,リスト!$AW$5:$AX$8,2,FALSE))</f>
        <v/>
      </c>
      <c r="EC641" s="3"/>
      <c r="ED641" s="85"/>
      <c r="EE641" s="280" t="str">
        <f>IF(EF641="","",VLOOKUP(EF641,リスト!$AY$5:$AZ$10,2,FALSE))</f>
        <v/>
      </c>
      <c r="EF641" s="3"/>
      <c r="EG641" s="280" t="str">
        <f>IF(EH641="","",VLOOKUP(EH641,リスト!$BA$5:$BB$10,2,FALSE))</f>
        <v/>
      </c>
      <c r="EH641" s="3"/>
      <c r="EI641" s="280" t="str">
        <f>IF(EJ641="","",VLOOKUP(EJ641,リスト!$BC$5:$BD$10,2,FALSE))</f>
        <v/>
      </c>
      <c r="EJ641" s="3"/>
      <c r="EK641" s="280" t="str">
        <f>IF(EL641="","",VLOOKUP(EL641,リスト!$BE$5:$BF$10,2,FALSE))</f>
        <v/>
      </c>
      <c r="EL641" s="3"/>
      <c r="EM641" s="78"/>
      <c r="EN641" s="73"/>
      <c r="EO641" s="73"/>
      <c r="EP641" s="13"/>
      <c r="EQ641" s="13"/>
      <c r="ER641" s="280" t="str">
        <f>IF(ES641="","",VLOOKUP(ES641,リスト!$BG$5:$BH$10,2,FALSE))</f>
        <v/>
      </c>
      <c r="ES641" s="13"/>
      <c r="ET641" s="13"/>
      <c r="EU641" s="13"/>
      <c r="EV641" s="13"/>
      <c r="EW641" s="13"/>
      <c r="EX641" s="81"/>
      <c r="EY641" s="81"/>
      <c r="EZ641" s="26"/>
      <c r="FA641" s="281" t="str">
        <f>IF($EZ641="","",INDEX(リスト!$BI$5:$BJ$40,MATCH($EZ641,リスト!$BJ$5:$BJ$40,0),1))</f>
        <v/>
      </c>
      <c r="FB641" s="280" t="str">
        <f>IF(FC641="","",VLOOKUP(FC641,リスト!$BK:$BL,2,FALSE))</f>
        <v/>
      </c>
      <c r="FC641" s="13"/>
      <c r="FD641" s="331"/>
      <c r="FE641" s="3"/>
      <c r="FF641" s="280" t="str">
        <f>IF(FG641="","",VLOOKUP(FG641,リスト!$BO$5:$BP$6,2,FALSE))</f>
        <v/>
      </c>
      <c r="FG641" s="3"/>
      <c r="FH641" s="280" t="str">
        <f>IF(FI641="","",VLOOKUP(FI641,リスト!$BQ$5:$BR$8,2,FALSE))</f>
        <v/>
      </c>
      <c r="FI641" s="3"/>
      <c r="FJ641" s="282"/>
      <c r="FK641" s="280" t="str">
        <f>IF(FL641="","",VLOOKUP(FL641,リスト!$BS$5:$BT$6,2,FALSE))</f>
        <v/>
      </c>
      <c r="FL641" s="63"/>
      <c r="FM641" s="13"/>
      <c r="FN641" s="13"/>
      <c r="FO641" s="13"/>
      <c r="FP641" s="283" t="str">
        <f t="shared" si="87"/>
        <v/>
      </c>
      <c r="FQ641" s="283" t="str">
        <f t="shared" si="87"/>
        <v/>
      </c>
      <c r="FR641" s="13"/>
      <c r="FS641" s="85"/>
      <c r="FT641" s="85"/>
      <c r="FU641" s="281" t="str">
        <f t="shared" si="88"/>
        <v/>
      </c>
      <c r="FV641" s="280" t="str">
        <f>IF(FW641="","",VLOOKUP(FW641,リスト!$BV$5:$BW$10,2,FALSE))</f>
        <v/>
      </c>
      <c r="FW641" s="26"/>
      <c r="FX641" s="282" t="str">
        <f t="shared" si="89"/>
        <v/>
      </c>
      <c r="FY641" s="280" t="str">
        <f>IF(FZ641="","",VLOOKUP(FZ641,リスト!$BX$5:$BY$6,2,FALSE))</f>
        <v/>
      </c>
      <c r="FZ641" s="3"/>
      <c r="GA641" s="280" t="str">
        <f>IF(GB641="","",VLOOKUP(GB641,リスト!$BZ$5:$CA$6,2,FALSE))</f>
        <v/>
      </c>
      <c r="GB641" s="13"/>
      <c r="GC641" s="281" t="str">
        <f>IF(GD641="","",VLOOKUP(GD641,リスト!$CB$5:$CC$6,2,FALSE))</f>
        <v/>
      </c>
      <c r="GD641" s="13"/>
      <c r="GE641" s="13"/>
      <c r="GF641" s="13"/>
      <c r="GG641" s="75"/>
      <c r="GH641" s="281" t="str">
        <f t="shared" si="90"/>
        <v/>
      </c>
      <c r="GI641" s="128"/>
      <c r="GJ641" s="281" t="str">
        <f>IF(GK641="","",VLOOKUP(GK641,リスト!$CD$5:$CE$6,2,FALSE))</f>
        <v/>
      </c>
      <c r="GK641" s="13"/>
      <c r="GL641" s="281" t="str">
        <f>IF(GM641="","",VLOOKUP(GM641,リスト!$CF$5:$CG$5,2,FALSE))</f>
        <v/>
      </c>
      <c r="GM641" s="26"/>
      <c r="GN641" s="280" t="str">
        <f>IF(GO641="","",VLOOKUP(GO641,リスト!$CH$5:$CI$5,2,FALSE))</f>
        <v/>
      </c>
      <c r="GO641" s="284"/>
      <c r="GP641" s="284"/>
      <c r="GQ641" s="284"/>
      <c r="GR641" s="284"/>
      <c r="GS641" s="284"/>
      <c r="GT641" s="284"/>
      <c r="GU641" s="284"/>
      <c r="GV641" s="284"/>
      <c r="GW641" s="284"/>
      <c r="GX641" s="285"/>
    </row>
    <row r="642" spans="2:206" s="177" customFormat="1" ht="24.75" hidden="1" customHeight="1" outlineLevel="1">
      <c r="B642" s="286" t="str">
        <f>IF(明細!B636="","",明細!B636)</f>
        <v/>
      </c>
      <c r="C642" s="287" t="str">
        <f>IF(明細!C636="","",明細!C636)</f>
        <v/>
      </c>
      <c r="D642" s="265" t="str">
        <f>IF(明細!D636="","",明細!D636)</f>
        <v/>
      </c>
      <c r="E642" s="265" t="str">
        <f>IF(明細!E636="","",明細!E636)</f>
        <v/>
      </c>
      <c r="F642" s="265" t="str">
        <f>IF(明細!F636="","",明細!F636)</f>
        <v/>
      </c>
      <c r="G642" s="265" t="str">
        <f>IF(明細!G636="","",明細!G636)</f>
        <v/>
      </c>
      <c r="H642" s="265" t="str">
        <f>IF(明細!H636="","",明細!H636)</f>
        <v/>
      </c>
      <c r="I642" s="265" t="str">
        <f>IF(明細!I636="","",明細!I636)</f>
        <v/>
      </c>
      <c r="J642" s="265" t="str">
        <f>IF(明細!J636="","",明細!J636)</f>
        <v/>
      </c>
      <c r="K642" s="265" t="str">
        <f>IF(明細!K636="","",明細!K636)</f>
        <v/>
      </c>
      <c r="L642" s="265" t="str">
        <f>IF(明細!L636="","",明細!L636)</f>
        <v/>
      </c>
      <c r="M642" s="265" t="str">
        <f>IF(明細!M636="","",明細!M636)</f>
        <v/>
      </c>
      <c r="N642" s="265" t="str">
        <f>IF(明細!N636="","",明細!N636)</f>
        <v/>
      </c>
      <c r="O642" s="265" t="str">
        <f>IF(明細!O636="","",明細!O636)</f>
        <v/>
      </c>
      <c r="P642" s="265" t="str">
        <f>IF(明細!P636="","",明細!P636)</f>
        <v/>
      </c>
      <c r="Q642" s="265" t="str">
        <f>IF(明細!Q636="","",明細!Q636)</f>
        <v/>
      </c>
      <c r="R642" s="289" t="str">
        <f>IF(明細!R636="","",明細!R636)</f>
        <v/>
      </c>
      <c r="S642" s="291" t="str">
        <f>IF(明細!S636="","",明細!S636)</f>
        <v/>
      </c>
      <c r="T642" s="291" t="str">
        <f>IF(明細!T636="","",明細!T636)</f>
        <v/>
      </c>
      <c r="U642" s="291" t="str">
        <f>IF(明細!U636="","",明細!U636)</f>
        <v/>
      </c>
      <c r="V642" s="292" t="str">
        <f>IF(明細!V636="","",明細!V636)</f>
        <v>個</v>
      </c>
      <c r="W642" s="292" t="str">
        <f>IF(明細!W636="","",明細!W636)</f>
        <v/>
      </c>
      <c r="X642" s="293" t="str">
        <f>IF(明細!X636="","",明細!X636)</f>
        <v/>
      </c>
      <c r="Y642" s="134" t="str">
        <f>IF(明細!Y636="","",明細!Y636)</f>
        <v/>
      </c>
      <c r="Z642" s="135" t="str">
        <f>IF(明細!Z636="","",明細!Z636)</f>
        <v/>
      </c>
      <c r="AA642" s="134" t="str">
        <f>IF(明細!AA636="","",明細!AA636)</f>
        <v/>
      </c>
      <c r="AB642" s="303" t="str">
        <f>IF(明細!AB636="","",明細!AB636)</f>
        <v/>
      </c>
      <c r="AC642" s="134" t="str">
        <f>IF(明細!AC636="","",明細!AC636)</f>
        <v/>
      </c>
      <c r="AD642" s="183" t="str">
        <f>IF(明細!AD636="","",明細!AD636)</f>
        <v/>
      </c>
      <c r="AE642" s="184">
        <f>IF(明細!AE636="","",明細!AE636)</f>
        <v>0.1</v>
      </c>
      <c r="AF642" s="185" t="str">
        <f>IF(明細!AF636="","",明細!AF636)</f>
        <v/>
      </c>
      <c r="AG642" s="186" t="str">
        <f>IF(明細!AG636="","",明細!AG636)</f>
        <v/>
      </c>
      <c r="AH642" s="186" t="str">
        <f>IF(明細!AH636="","",明細!AH636)</f>
        <v/>
      </c>
      <c r="AI642" s="187" t="str">
        <f>IF(明細!AI636="","",明細!AI636)</f>
        <v/>
      </c>
      <c r="AJ642" s="296" t="str">
        <f>IF(明細!AJ636="","",明細!AJ636)</f>
        <v/>
      </c>
      <c r="AK642" s="297" t="str">
        <f>IF(明細!AK636="","",明細!AK636)</f>
        <v/>
      </c>
      <c r="AL642" s="298" t="str">
        <f>IF(明細!AL636="","",明細!AL636)</f>
        <v/>
      </c>
      <c r="AM642" s="299" t="str">
        <f>IF(明細!AM636="","",明細!AM636)</f>
        <v/>
      </c>
      <c r="AN642" s="300" t="str">
        <f>IF(明細!AN636="","",明細!AN636)</f>
        <v/>
      </c>
      <c r="AO642" s="300" t="str">
        <f>IF(明細!AO636="","",明細!AO636)</f>
        <v/>
      </c>
      <c r="AP642" s="300" t="str">
        <f>IF(明細!AP636="","",明細!AP636)</f>
        <v/>
      </c>
      <c r="AQ642" s="301" t="str">
        <f>IF(明細!AQ636="","",明細!AQ636)</f>
        <v/>
      </c>
      <c r="AR642" s="302" t="str">
        <f>IF(明細!AR636="","",明細!AR636)</f>
        <v/>
      </c>
      <c r="AU642" s="360"/>
      <c r="AV642" s="368"/>
      <c r="AW642" s="446" t="str">
        <f>IF(明細!AV636="","",明細!AV636)</f>
        <v/>
      </c>
      <c r="AX642" s="419" t="str">
        <f>IF(明細!AT636="","",明細!AT636)</f>
        <v/>
      </c>
      <c r="AY642" s="280" t="str">
        <f>IF($AX642="","",VLOOKUP($AX642,リスト!$CL:$CM,2,FALSE))</f>
        <v/>
      </c>
      <c r="AZ642" s="3"/>
      <c r="BA642" s="280" t="str">
        <f>IF(BB642="","",VLOOKUP(BB642,リスト!$K:$L,2,FALSE))</f>
        <v/>
      </c>
      <c r="BB642" s="3"/>
      <c r="BC642" s="3"/>
      <c r="BD642" s="87"/>
      <c r="BE642" s="280" t="str">
        <f>IF(BF642="","",VLOOKUP(BF642,リスト!$I:$J,2,FALSE))</f>
        <v/>
      </c>
      <c r="BF642" s="3"/>
      <c r="BG642" s="280" t="str">
        <f>IF(BH642="","",VLOOKUP(BH642,リスト!$M:$N,2,FALSE))</f>
        <v/>
      </c>
      <c r="BH642" s="282"/>
      <c r="BI642" s="280" t="str">
        <f>IF(BJ642="","",VLOOKUP(BJ642,リスト!$O:$P,2,FALSE))</f>
        <v/>
      </c>
      <c r="BJ642" s="24"/>
      <c r="BM642" s="451" t="str">
        <f>IF(明細!AV636="","",明細!AV636)</f>
        <v/>
      </c>
      <c r="BN642" s="453" t="str">
        <f>IF(明細!AT636="","",明細!AT636)</f>
        <v/>
      </c>
      <c r="BO642" s="280" t="str">
        <f>IF($BN642="","",VLOOKUP($BN642,リスト!$CL:$CM,2,FALSE))</f>
        <v/>
      </c>
      <c r="BP642" s="280" t="str">
        <f>IF(BQ642="","",VLOOKUP(BQ642,リスト!$K$5:$L$7,2,FALSE))</f>
        <v/>
      </c>
      <c r="BQ642" s="13"/>
      <c r="BR642" s="13"/>
      <c r="BS642" s="47"/>
      <c r="BT642" s="280" t="str">
        <f>IF(BU642="","",VLOOKUP(BU642,リスト!I633:J651,2,FALSE))</f>
        <v/>
      </c>
      <c r="BU642" s="13"/>
      <c r="BV642" s="13"/>
      <c r="BW642" s="282"/>
      <c r="BX642" s="282"/>
      <c r="BY642" s="280" t="str">
        <f>IF(BZ642="","",VLOOKUP(BZ642,リスト!$S$5:$T$6,2,FALSE))</f>
        <v/>
      </c>
      <c r="BZ642" s="3"/>
      <c r="CA642" s="3"/>
      <c r="CB642" s="81"/>
      <c r="CC642" s="280" t="str">
        <f t="shared" si="84"/>
        <v/>
      </c>
      <c r="CD642" s="83"/>
      <c r="CE642" s="83"/>
      <c r="CF642" s="83"/>
      <c r="CG642" s="83"/>
      <c r="CH642" s="282" t="str">
        <f t="shared" si="85"/>
        <v/>
      </c>
      <c r="CI642" s="83"/>
      <c r="CJ642" s="280" t="str">
        <f t="shared" si="86"/>
        <v/>
      </c>
      <c r="CK642" s="87"/>
      <c r="CL642" s="78"/>
      <c r="CM642" s="83"/>
      <c r="CN642" s="83"/>
      <c r="CO642" s="83"/>
      <c r="CP642" s="280" t="str">
        <f t="shared" si="91"/>
        <v/>
      </c>
      <c r="CQ642" s="81"/>
      <c r="CR642" s="280" t="str">
        <f t="shared" si="92"/>
        <v/>
      </c>
      <c r="CS642" s="3"/>
      <c r="CT642" s="3"/>
      <c r="CU642" s="280" t="str">
        <f>IF(CV642="","",VLOOKUP(CV642,リスト!$V$5:$W$6,2,FALSE))</f>
        <v/>
      </c>
      <c r="CV642" s="3"/>
      <c r="CW642" s="280" t="str">
        <f>IF(CX642="","",VLOOKUP(CX642,リスト!$X$5:$Y$6,2,FALSE))</f>
        <v/>
      </c>
      <c r="CX642" s="3"/>
      <c r="CY642" s="77"/>
      <c r="CZ642" s="77"/>
      <c r="DA642" s="75"/>
      <c r="DB642" s="75"/>
      <c r="DC642" s="75"/>
      <c r="DD642" s="75"/>
      <c r="DE642" s="280" t="str">
        <f>IF(DF642="","",VLOOKUP(DF642,リスト!$Z$5:$AA$10,2,FALSE))</f>
        <v/>
      </c>
      <c r="DF642" s="3"/>
      <c r="DG642" s="280" t="str">
        <f>IF(DH642="","",VLOOKUP(DH642,リスト!$AB$5:$AC$12,2,FALSE))</f>
        <v/>
      </c>
      <c r="DH642" s="63"/>
      <c r="DI642" s="280" t="str">
        <f>IF(DJ642="","",VLOOKUP(DJ642,リスト!$AD$5:$AE$7,2,FALSE))</f>
        <v/>
      </c>
      <c r="DJ642" s="3"/>
      <c r="DK642" s="280" t="str">
        <f>IF(DL642="","",VLOOKUP(DL642,リスト!$AF$5:$AG$10,2,FALSE))</f>
        <v/>
      </c>
      <c r="DL642" s="3"/>
      <c r="DM642" s="280" t="str">
        <f>IF(DN642="","",VLOOKUP(DN642,リスト!$AH$5:$AI$6,2,FALSE))</f>
        <v/>
      </c>
      <c r="DN642" s="3"/>
      <c r="DO642" s="280" t="str">
        <f>IF(DP642="","",VLOOKUP(DP642,リスト!$AJ$5:$AK$6,2,FALSE))</f>
        <v/>
      </c>
      <c r="DP642" s="3"/>
      <c r="DQ642" s="280" t="str">
        <f>IF(DR642="","",VLOOKUP(DR642,リスト!$AL$5:$AM$7,2,FALSE))</f>
        <v/>
      </c>
      <c r="DR642" s="3"/>
      <c r="DS642" s="13"/>
      <c r="DT642" s="85"/>
      <c r="DU642" s="85"/>
      <c r="DV642" s="281" t="str">
        <f>IF(DW642="","",VLOOKUP(DW642,リスト!$AN$5:$AO$6,2,FALSE))</f>
        <v/>
      </c>
      <c r="DW642" s="13"/>
      <c r="DX642" s="341"/>
      <c r="DY642" s="345"/>
      <c r="DZ642" s="341"/>
      <c r="EA642" s="345"/>
      <c r="EB642" s="280" t="str">
        <f>IF(EC642="","",VLOOKUP(EC642,リスト!$AW$5:$AX$8,2,FALSE))</f>
        <v/>
      </c>
      <c r="EC642" s="3"/>
      <c r="ED642" s="85"/>
      <c r="EE642" s="280" t="str">
        <f>IF(EF642="","",VLOOKUP(EF642,リスト!$AY$5:$AZ$10,2,FALSE))</f>
        <v/>
      </c>
      <c r="EF642" s="3"/>
      <c r="EG642" s="280" t="str">
        <f>IF(EH642="","",VLOOKUP(EH642,リスト!$BA$5:$BB$10,2,FALSE))</f>
        <v/>
      </c>
      <c r="EH642" s="3"/>
      <c r="EI642" s="280" t="str">
        <f>IF(EJ642="","",VLOOKUP(EJ642,リスト!$BC$5:$BD$10,2,FALSE))</f>
        <v/>
      </c>
      <c r="EJ642" s="3"/>
      <c r="EK642" s="280" t="str">
        <f>IF(EL642="","",VLOOKUP(EL642,リスト!$BE$5:$BF$10,2,FALSE))</f>
        <v/>
      </c>
      <c r="EL642" s="3"/>
      <c r="EM642" s="78"/>
      <c r="EN642" s="73"/>
      <c r="EO642" s="73"/>
      <c r="EP642" s="13"/>
      <c r="EQ642" s="13"/>
      <c r="ER642" s="280" t="str">
        <f>IF(ES642="","",VLOOKUP(ES642,リスト!$BG$5:$BH$10,2,FALSE))</f>
        <v/>
      </c>
      <c r="ES642" s="13"/>
      <c r="ET642" s="13"/>
      <c r="EU642" s="13"/>
      <c r="EV642" s="13"/>
      <c r="EW642" s="13"/>
      <c r="EX642" s="81"/>
      <c r="EY642" s="81"/>
      <c r="EZ642" s="26"/>
      <c r="FA642" s="281" t="str">
        <f>IF($EZ642="","",INDEX(リスト!$BI$5:$BJ$40,MATCH($EZ642,リスト!$BJ$5:$BJ$40,0),1))</f>
        <v/>
      </c>
      <c r="FB642" s="280" t="str">
        <f>IF(FC642="","",VLOOKUP(FC642,リスト!$BK:$BL,2,FALSE))</f>
        <v/>
      </c>
      <c r="FC642" s="13"/>
      <c r="FD642" s="331"/>
      <c r="FE642" s="3"/>
      <c r="FF642" s="280" t="str">
        <f>IF(FG642="","",VLOOKUP(FG642,リスト!$BO$5:$BP$6,2,FALSE))</f>
        <v/>
      </c>
      <c r="FG642" s="3"/>
      <c r="FH642" s="280" t="str">
        <f>IF(FI642="","",VLOOKUP(FI642,リスト!$BQ$5:$BR$8,2,FALSE))</f>
        <v/>
      </c>
      <c r="FI642" s="3"/>
      <c r="FJ642" s="282"/>
      <c r="FK642" s="280" t="str">
        <f>IF(FL642="","",VLOOKUP(FL642,リスト!$BS$5:$BT$6,2,FALSE))</f>
        <v/>
      </c>
      <c r="FL642" s="63"/>
      <c r="FM642" s="13"/>
      <c r="FN642" s="13"/>
      <c r="FO642" s="13"/>
      <c r="FP642" s="283" t="str">
        <f t="shared" si="87"/>
        <v/>
      </c>
      <c r="FQ642" s="283" t="str">
        <f t="shared" si="87"/>
        <v/>
      </c>
      <c r="FR642" s="13"/>
      <c r="FS642" s="85"/>
      <c r="FT642" s="85"/>
      <c r="FU642" s="281" t="str">
        <f t="shared" si="88"/>
        <v/>
      </c>
      <c r="FV642" s="280" t="str">
        <f>IF(FW642="","",VLOOKUP(FW642,リスト!$BV$5:$BW$10,2,FALSE))</f>
        <v/>
      </c>
      <c r="FW642" s="26"/>
      <c r="FX642" s="282" t="str">
        <f t="shared" si="89"/>
        <v/>
      </c>
      <c r="FY642" s="280" t="str">
        <f>IF(FZ642="","",VLOOKUP(FZ642,リスト!$BX$5:$BY$6,2,FALSE))</f>
        <v/>
      </c>
      <c r="FZ642" s="3"/>
      <c r="GA642" s="280" t="str">
        <f>IF(GB642="","",VLOOKUP(GB642,リスト!$BZ$5:$CA$6,2,FALSE))</f>
        <v/>
      </c>
      <c r="GB642" s="13"/>
      <c r="GC642" s="281" t="str">
        <f>IF(GD642="","",VLOOKUP(GD642,リスト!$CB$5:$CC$6,2,FALSE))</f>
        <v/>
      </c>
      <c r="GD642" s="13"/>
      <c r="GE642" s="13"/>
      <c r="GF642" s="13"/>
      <c r="GG642" s="75"/>
      <c r="GH642" s="281" t="str">
        <f t="shared" si="90"/>
        <v/>
      </c>
      <c r="GI642" s="128"/>
      <c r="GJ642" s="281" t="str">
        <f>IF(GK642="","",VLOOKUP(GK642,リスト!$CD$5:$CE$6,2,FALSE))</f>
        <v/>
      </c>
      <c r="GK642" s="13"/>
      <c r="GL642" s="281" t="str">
        <f>IF(GM642="","",VLOOKUP(GM642,リスト!$CF$5:$CG$5,2,FALSE))</f>
        <v/>
      </c>
      <c r="GM642" s="26"/>
      <c r="GN642" s="280" t="str">
        <f>IF(GO642="","",VLOOKUP(GO642,リスト!$CH$5:$CI$5,2,FALSE))</f>
        <v/>
      </c>
      <c r="GO642" s="284"/>
      <c r="GP642" s="284"/>
      <c r="GQ642" s="284"/>
      <c r="GR642" s="284"/>
      <c r="GS642" s="284"/>
      <c r="GT642" s="284"/>
      <c r="GU642" s="284"/>
      <c r="GV642" s="284"/>
      <c r="GW642" s="284"/>
      <c r="GX642" s="285"/>
    </row>
    <row r="643" spans="2:206" s="177" customFormat="1" ht="24.75" hidden="1" customHeight="1" outlineLevel="1">
      <c r="B643" s="286" t="str">
        <f>IF(明細!B637="","",明細!B637)</f>
        <v/>
      </c>
      <c r="C643" s="287" t="str">
        <f>IF(明細!C637="","",明細!C637)</f>
        <v/>
      </c>
      <c r="D643" s="265" t="str">
        <f>IF(明細!D637="","",明細!D637)</f>
        <v/>
      </c>
      <c r="E643" s="265" t="str">
        <f>IF(明細!E637="","",明細!E637)</f>
        <v/>
      </c>
      <c r="F643" s="265" t="str">
        <f>IF(明細!F637="","",明細!F637)</f>
        <v/>
      </c>
      <c r="G643" s="265" t="str">
        <f>IF(明細!G637="","",明細!G637)</f>
        <v/>
      </c>
      <c r="H643" s="265" t="str">
        <f>IF(明細!H637="","",明細!H637)</f>
        <v/>
      </c>
      <c r="I643" s="265" t="str">
        <f>IF(明細!I637="","",明細!I637)</f>
        <v/>
      </c>
      <c r="J643" s="265" t="str">
        <f>IF(明細!J637="","",明細!J637)</f>
        <v/>
      </c>
      <c r="K643" s="265" t="str">
        <f>IF(明細!K637="","",明細!K637)</f>
        <v/>
      </c>
      <c r="L643" s="265" t="str">
        <f>IF(明細!L637="","",明細!L637)</f>
        <v/>
      </c>
      <c r="M643" s="265" t="str">
        <f>IF(明細!M637="","",明細!M637)</f>
        <v/>
      </c>
      <c r="N643" s="265" t="str">
        <f>IF(明細!N637="","",明細!N637)</f>
        <v/>
      </c>
      <c r="O643" s="265" t="str">
        <f>IF(明細!O637="","",明細!O637)</f>
        <v/>
      </c>
      <c r="P643" s="265" t="str">
        <f>IF(明細!P637="","",明細!P637)</f>
        <v/>
      </c>
      <c r="Q643" s="265" t="str">
        <f>IF(明細!Q637="","",明細!Q637)</f>
        <v/>
      </c>
      <c r="R643" s="289" t="str">
        <f>IF(明細!R637="","",明細!R637)</f>
        <v/>
      </c>
      <c r="S643" s="291" t="str">
        <f>IF(明細!S637="","",明細!S637)</f>
        <v/>
      </c>
      <c r="T643" s="291" t="str">
        <f>IF(明細!T637="","",明細!T637)</f>
        <v/>
      </c>
      <c r="U643" s="291" t="str">
        <f>IF(明細!U637="","",明細!U637)</f>
        <v/>
      </c>
      <c r="V643" s="292" t="str">
        <f>IF(明細!V637="","",明細!V637)</f>
        <v>個</v>
      </c>
      <c r="W643" s="292" t="str">
        <f>IF(明細!W637="","",明細!W637)</f>
        <v/>
      </c>
      <c r="X643" s="293" t="str">
        <f>IF(明細!X637="","",明細!X637)</f>
        <v/>
      </c>
      <c r="Y643" s="134" t="str">
        <f>IF(明細!Y637="","",明細!Y637)</f>
        <v/>
      </c>
      <c r="Z643" s="135" t="str">
        <f>IF(明細!Z637="","",明細!Z637)</f>
        <v/>
      </c>
      <c r="AA643" s="134" t="str">
        <f>IF(明細!AA637="","",明細!AA637)</f>
        <v/>
      </c>
      <c r="AB643" s="303" t="str">
        <f>IF(明細!AB637="","",明細!AB637)</f>
        <v/>
      </c>
      <c r="AC643" s="134" t="str">
        <f>IF(明細!AC637="","",明細!AC637)</f>
        <v/>
      </c>
      <c r="AD643" s="183" t="str">
        <f>IF(明細!AD637="","",明細!AD637)</f>
        <v/>
      </c>
      <c r="AE643" s="184">
        <f>IF(明細!AE637="","",明細!AE637)</f>
        <v>0.1</v>
      </c>
      <c r="AF643" s="185" t="str">
        <f>IF(明細!AF637="","",明細!AF637)</f>
        <v/>
      </c>
      <c r="AG643" s="186" t="str">
        <f>IF(明細!AG637="","",明細!AG637)</f>
        <v/>
      </c>
      <c r="AH643" s="186" t="str">
        <f>IF(明細!AH637="","",明細!AH637)</f>
        <v/>
      </c>
      <c r="AI643" s="187" t="str">
        <f>IF(明細!AI637="","",明細!AI637)</f>
        <v/>
      </c>
      <c r="AJ643" s="296" t="str">
        <f>IF(明細!AJ637="","",明細!AJ637)</f>
        <v/>
      </c>
      <c r="AK643" s="297" t="str">
        <f>IF(明細!AK637="","",明細!AK637)</f>
        <v/>
      </c>
      <c r="AL643" s="298" t="str">
        <f>IF(明細!AL637="","",明細!AL637)</f>
        <v/>
      </c>
      <c r="AM643" s="299" t="str">
        <f>IF(明細!AM637="","",明細!AM637)</f>
        <v/>
      </c>
      <c r="AN643" s="300" t="str">
        <f>IF(明細!AN637="","",明細!AN637)</f>
        <v/>
      </c>
      <c r="AO643" s="300" t="str">
        <f>IF(明細!AO637="","",明細!AO637)</f>
        <v/>
      </c>
      <c r="AP643" s="300" t="str">
        <f>IF(明細!AP637="","",明細!AP637)</f>
        <v/>
      </c>
      <c r="AQ643" s="301" t="str">
        <f>IF(明細!AQ637="","",明細!AQ637)</f>
        <v/>
      </c>
      <c r="AR643" s="302" t="str">
        <f>IF(明細!AR637="","",明細!AR637)</f>
        <v/>
      </c>
      <c r="AU643" s="360"/>
      <c r="AV643" s="368"/>
      <c r="AW643" s="446" t="str">
        <f>IF(明細!AV637="","",明細!AV637)</f>
        <v/>
      </c>
      <c r="AX643" s="419" t="str">
        <f>IF(明細!AT637="","",明細!AT637)</f>
        <v/>
      </c>
      <c r="AY643" s="280" t="str">
        <f>IF($AX643="","",VLOOKUP($AX643,リスト!$CL:$CM,2,FALSE))</f>
        <v/>
      </c>
      <c r="AZ643" s="3"/>
      <c r="BA643" s="280" t="str">
        <f>IF(BB643="","",VLOOKUP(BB643,リスト!$K:$L,2,FALSE))</f>
        <v/>
      </c>
      <c r="BB643" s="3"/>
      <c r="BC643" s="3"/>
      <c r="BD643" s="87"/>
      <c r="BE643" s="280" t="str">
        <f>IF(BF643="","",VLOOKUP(BF643,リスト!$I:$J,2,FALSE))</f>
        <v/>
      </c>
      <c r="BF643" s="3"/>
      <c r="BG643" s="280" t="str">
        <f>IF(BH643="","",VLOOKUP(BH643,リスト!$M:$N,2,FALSE))</f>
        <v/>
      </c>
      <c r="BH643" s="282"/>
      <c r="BI643" s="280" t="str">
        <f>IF(BJ643="","",VLOOKUP(BJ643,リスト!$O:$P,2,FALSE))</f>
        <v/>
      </c>
      <c r="BJ643" s="24"/>
      <c r="BM643" s="451" t="str">
        <f>IF(明細!AV637="","",明細!AV637)</f>
        <v/>
      </c>
      <c r="BN643" s="453" t="str">
        <f>IF(明細!AT637="","",明細!AT637)</f>
        <v/>
      </c>
      <c r="BO643" s="280" t="str">
        <f>IF($BN643="","",VLOOKUP($BN643,リスト!$CL:$CM,2,FALSE))</f>
        <v/>
      </c>
      <c r="BP643" s="280" t="str">
        <f>IF(BQ643="","",VLOOKUP(BQ643,リスト!$K$5:$L$7,2,FALSE))</f>
        <v/>
      </c>
      <c r="BQ643" s="13"/>
      <c r="BR643" s="13"/>
      <c r="BS643" s="47"/>
      <c r="BT643" s="280" t="str">
        <f>IF(BU643="","",VLOOKUP(BU643,リスト!I634:J652,2,FALSE))</f>
        <v/>
      </c>
      <c r="BU643" s="13"/>
      <c r="BV643" s="13"/>
      <c r="BW643" s="282"/>
      <c r="BX643" s="282"/>
      <c r="BY643" s="280" t="str">
        <f>IF(BZ643="","",VLOOKUP(BZ643,リスト!$S$5:$T$6,2,FALSE))</f>
        <v/>
      </c>
      <c r="BZ643" s="3"/>
      <c r="CA643" s="3"/>
      <c r="CB643" s="81"/>
      <c r="CC643" s="280" t="str">
        <f t="shared" si="84"/>
        <v/>
      </c>
      <c r="CD643" s="83"/>
      <c r="CE643" s="83"/>
      <c r="CF643" s="83"/>
      <c r="CG643" s="83"/>
      <c r="CH643" s="282" t="str">
        <f t="shared" si="85"/>
        <v/>
      </c>
      <c r="CI643" s="83"/>
      <c r="CJ643" s="280" t="str">
        <f t="shared" si="86"/>
        <v/>
      </c>
      <c r="CK643" s="87"/>
      <c r="CL643" s="78"/>
      <c r="CM643" s="83"/>
      <c r="CN643" s="83"/>
      <c r="CO643" s="83"/>
      <c r="CP643" s="280" t="str">
        <f t="shared" si="91"/>
        <v/>
      </c>
      <c r="CQ643" s="81"/>
      <c r="CR643" s="280" t="str">
        <f t="shared" si="92"/>
        <v/>
      </c>
      <c r="CS643" s="3"/>
      <c r="CT643" s="3"/>
      <c r="CU643" s="280" t="str">
        <f>IF(CV643="","",VLOOKUP(CV643,リスト!$V$5:$W$6,2,FALSE))</f>
        <v/>
      </c>
      <c r="CV643" s="3"/>
      <c r="CW643" s="280" t="str">
        <f>IF(CX643="","",VLOOKUP(CX643,リスト!$X$5:$Y$6,2,FALSE))</f>
        <v/>
      </c>
      <c r="CX643" s="3"/>
      <c r="CY643" s="77"/>
      <c r="CZ643" s="77"/>
      <c r="DA643" s="75"/>
      <c r="DB643" s="75"/>
      <c r="DC643" s="75"/>
      <c r="DD643" s="75"/>
      <c r="DE643" s="280" t="str">
        <f>IF(DF643="","",VLOOKUP(DF643,リスト!$Z$5:$AA$10,2,FALSE))</f>
        <v/>
      </c>
      <c r="DF643" s="3"/>
      <c r="DG643" s="280" t="str">
        <f>IF(DH643="","",VLOOKUP(DH643,リスト!$AB$5:$AC$12,2,FALSE))</f>
        <v/>
      </c>
      <c r="DH643" s="63"/>
      <c r="DI643" s="280" t="str">
        <f>IF(DJ643="","",VLOOKUP(DJ643,リスト!$AD$5:$AE$7,2,FALSE))</f>
        <v/>
      </c>
      <c r="DJ643" s="3"/>
      <c r="DK643" s="280" t="str">
        <f>IF(DL643="","",VLOOKUP(DL643,リスト!$AF$5:$AG$10,2,FALSE))</f>
        <v/>
      </c>
      <c r="DL643" s="3"/>
      <c r="DM643" s="280" t="str">
        <f>IF(DN643="","",VLOOKUP(DN643,リスト!$AH$5:$AI$6,2,FALSE))</f>
        <v/>
      </c>
      <c r="DN643" s="3"/>
      <c r="DO643" s="280" t="str">
        <f>IF(DP643="","",VLOOKUP(DP643,リスト!$AJ$5:$AK$6,2,FALSE))</f>
        <v/>
      </c>
      <c r="DP643" s="3"/>
      <c r="DQ643" s="280" t="str">
        <f>IF(DR643="","",VLOOKUP(DR643,リスト!$AL$5:$AM$7,2,FALSE))</f>
        <v/>
      </c>
      <c r="DR643" s="3"/>
      <c r="DS643" s="13"/>
      <c r="DT643" s="85"/>
      <c r="DU643" s="85"/>
      <c r="DV643" s="281" t="str">
        <f>IF(DW643="","",VLOOKUP(DW643,リスト!$AN$5:$AO$6,2,FALSE))</f>
        <v/>
      </c>
      <c r="DW643" s="13"/>
      <c r="DX643" s="341"/>
      <c r="DY643" s="345"/>
      <c r="DZ643" s="341"/>
      <c r="EA643" s="345"/>
      <c r="EB643" s="280" t="str">
        <f>IF(EC643="","",VLOOKUP(EC643,リスト!$AW$5:$AX$8,2,FALSE))</f>
        <v/>
      </c>
      <c r="EC643" s="3"/>
      <c r="ED643" s="85"/>
      <c r="EE643" s="280" t="str">
        <f>IF(EF643="","",VLOOKUP(EF643,リスト!$AY$5:$AZ$10,2,FALSE))</f>
        <v/>
      </c>
      <c r="EF643" s="3"/>
      <c r="EG643" s="280" t="str">
        <f>IF(EH643="","",VLOOKUP(EH643,リスト!$BA$5:$BB$10,2,FALSE))</f>
        <v/>
      </c>
      <c r="EH643" s="3"/>
      <c r="EI643" s="280" t="str">
        <f>IF(EJ643="","",VLOOKUP(EJ643,リスト!$BC$5:$BD$10,2,FALSE))</f>
        <v/>
      </c>
      <c r="EJ643" s="3"/>
      <c r="EK643" s="280" t="str">
        <f>IF(EL643="","",VLOOKUP(EL643,リスト!$BE$5:$BF$10,2,FALSE))</f>
        <v/>
      </c>
      <c r="EL643" s="3"/>
      <c r="EM643" s="78"/>
      <c r="EN643" s="73"/>
      <c r="EO643" s="73"/>
      <c r="EP643" s="13"/>
      <c r="EQ643" s="13"/>
      <c r="ER643" s="280" t="str">
        <f>IF(ES643="","",VLOOKUP(ES643,リスト!$BG$5:$BH$10,2,FALSE))</f>
        <v/>
      </c>
      <c r="ES643" s="13"/>
      <c r="ET643" s="13"/>
      <c r="EU643" s="13"/>
      <c r="EV643" s="13"/>
      <c r="EW643" s="13"/>
      <c r="EX643" s="81"/>
      <c r="EY643" s="81"/>
      <c r="EZ643" s="26"/>
      <c r="FA643" s="281" t="str">
        <f>IF($EZ643="","",INDEX(リスト!$BI$5:$BJ$40,MATCH($EZ643,リスト!$BJ$5:$BJ$40,0),1))</f>
        <v/>
      </c>
      <c r="FB643" s="280" t="str">
        <f>IF(FC643="","",VLOOKUP(FC643,リスト!$BK:$BL,2,FALSE))</f>
        <v/>
      </c>
      <c r="FC643" s="13"/>
      <c r="FD643" s="331"/>
      <c r="FE643" s="3"/>
      <c r="FF643" s="280" t="str">
        <f>IF(FG643="","",VLOOKUP(FG643,リスト!$BO$5:$BP$6,2,FALSE))</f>
        <v/>
      </c>
      <c r="FG643" s="3"/>
      <c r="FH643" s="280" t="str">
        <f>IF(FI643="","",VLOOKUP(FI643,リスト!$BQ$5:$BR$8,2,FALSE))</f>
        <v/>
      </c>
      <c r="FI643" s="3"/>
      <c r="FJ643" s="282"/>
      <c r="FK643" s="280" t="str">
        <f>IF(FL643="","",VLOOKUP(FL643,リスト!$BS$5:$BT$6,2,FALSE))</f>
        <v/>
      </c>
      <c r="FL643" s="63"/>
      <c r="FM643" s="13"/>
      <c r="FN643" s="13"/>
      <c r="FO643" s="13"/>
      <c r="FP643" s="283" t="str">
        <f t="shared" si="87"/>
        <v/>
      </c>
      <c r="FQ643" s="283" t="str">
        <f t="shared" si="87"/>
        <v/>
      </c>
      <c r="FR643" s="13"/>
      <c r="FS643" s="85"/>
      <c r="FT643" s="85"/>
      <c r="FU643" s="281" t="str">
        <f t="shared" si="88"/>
        <v/>
      </c>
      <c r="FV643" s="280" t="str">
        <f>IF(FW643="","",VLOOKUP(FW643,リスト!$BV$5:$BW$10,2,FALSE))</f>
        <v/>
      </c>
      <c r="FW643" s="26"/>
      <c r="FX643" s="282" t="str">
        <f t="shared" si="89"/>
        <v/>
      </c>
      <c r="FY643" s="280" t="str">
        <f>IF(FZ643="","",VLOOKUP(FZ643,リスト!$BX$5:$BY$6,2,FALSE))</f>
        <v/>
      </c>
      <c r="FZ643" s="3"/>
      <c r="GA643" s="280" t="str">
        <f>IF(GB643="","",VLOOKUP(GB643,リスト!$BZ$5:$CA$6,2,FALSE))</f>
        <v/>
      </c>
      <c r="GB643" s="13"/>
      <c r="GC643" s="281" t="str">
        <f>IF(GD643="","",VLOOKUP(GD643,リスト!$CB$5:$CC$6,2,FALSE))</f>
        <v/>
      </c>
      <c r="GD643" s="13"/>
      <c r="GE643" s="13"/>
      <c r="GF643" s="13"/>
      <c r="GG643" s="75"/>
      <c r="GH643" s="281" t="str">
        <f t="shared" si="90"/>
        <v/>
      </c>
      <c r="GI643" s="128"/>
      <c r="GJ643" s="281" t="str">
        <f>IF(GK643="","",VLOOKUP(GK643,リスト!$CD$5:$CE$6,2,FALSE))</f>
        <v/>
      </c>
      <c r="GK643" s="13"/>
      <c r="GL643" s="281" t="str">
        <f>IF(GM643="","",VLOOKUP(GM643,リスト!$CF$5:$CG$5,2,FALSE))</f>
        <v/>
      </c>
      <c r="GM643" s="26"/>
      <c r="GN643" s="280" t="str">
        <f>IF(GO643="","",VLOOKUP(GO643,リスト!$CH$5:$CI$5,2,FALSE))</f>
        <v/>
      </c>
      <c r="GO643" s="284"/>
      <c r="GP643" s="284"/>
      <c r="GQ643" s="284"/>
      <c r="GR643" s="284"/>
      <c r="GS643" s="284"/>
      <c r="GT643" s="284"/>
      <c r="GU643" s="284"/>
      <c r="GV643" s="284"/>
      <c r="GW643" s="284"/>
      <c r="GX643" s="285"/>
    </row>
    <row r="644" spans="2:206" s="177" customFormat="1" ht="24.75" hidden="1" customHeight="1" outlineLevel="1">
      <c r="B644" s="286" t="str">
        <f>IF(明細!B638="","",明細!B638)</f>
        <v/>
      </c>
      <c r="C644" s="287" t="str">
        <f>IF(明細!C638="","",明細!C638)</f>
        <v/>
      </c>
      <c r="D644" s="265" t="str">
        <f>IF(明細!D638="","",明細!D638)</f>
        <v/>
      </c>
      <c r="E644" s="265" t="str">
        <f>IF(明細!E638="","",明細!E638)</f>
        <v/>
      </c>
      <c r="F644" s="265" t="str">
        <f>IF(明細!F638="","",明細!F638)</f>
        <v/>
      </c>
      <c r="G644" s="265" t="str">
        <f>IF(明細!G638="","",明細!G638)</f>
        <v/>
      </c>
      <c r="H644" s="265" t="str">
        <f>IF(明細!H638="","",明細!H638)</f>
        <v/>
      </c>
      <c r="I644" s="265" t="str">
        <f>IF(明細!I638="","",明細!I638)</f>
        <v/>
      </c>
      <c r="J644" s="265" t="str">
        <f>IF(明細!J638="","",明細!J638)</f>
        <v/>
      </c>
      <c r="K644" s="265" t="str">
        <f>IF(明細!K638="","",明細!K638)</f>
        <v/>
      </c>
      <c r="L644" s="265" t="str">
        <f>IF(明細!L638="","",明細!L638)</f>
        <v/>
      </c>
      <c r="M644" s="265" t="str">
        <f>IF(明細!M638="","",明細!M638)</f>
        <v/>
      </c>
      <c r="N644" s="265" t="str">
        <f>IF(明細!N638="","",明細!N638)</f>
        <v/>
      </c>
      <c r="O644" s="265" t="str">
        <f>IF(明細!O638="","",明細!O638)</f>
        <v/>
      </c>
      <c r="P644" s="265" t="str">
        <f>IF(明細!P638="","",明細!P638)</f>
        <v/>
      </c>
      <c r="Q644" s="265" t="str">
        <f>IF(明細!Q638="","",明細!Q638)</f>
        <v/>
      </c>
      <c r="R644" s="289" t="str">
        <f>IF(明細!R638="","",明細!R638)</f>
        <v/>
      </c>
      <c r="S644" s="291" t="str">
        <f>IF(明細!S638="","",明細!S638)</f>
        <v/>
      </c>
      <c r="T644" s="291" t="str">
        <f>IF(明細!T638="","",明細!T638)</f>
        <v/>
      </c>
      <c r="U644" s="291" t="str">
        <f>IF(明細!U638="","",明細!U638)</f>
        <v/>
      </c>
      <c r="V644" s="292" t="str">
        <f>IF(明細!V638="","",明細!V638)</f>
        <v>個</v>
      </c>
      <c r="W644" s="292" t="str">
        <f>IF(明細!W638="","",明細!W638)</f>
        <v/>
      </c>
      <c r="X644" s="293" t="str">
        <f>IF(明細!X638="","",明細!X638)</f>
        <v/>
      </c>
      <c r="Y644" s="134" t="str">
        <f>IF(明細!Y638="","",明細!Y638)</f>
        <v/>
      </c>
      <c r="Z644" s="135" t="str">
        <f>IF(明細!Z638="","",明細!Z638)</f>
        <v/>
      </c>
      <c r="AA644" s="134" t="str">
        <f>IF(明細!AA638="","",明細!AA638)</f>
        <v/>
      </c>
      <c r="AB644" s="303" t="str">
        <f>IF(明細!AB638="","",明細!AB638)</f>
        <v/>
      </c>
      <c r="AC644" s="134" t="str">
        <f>IF(明細!AC638="","",明細!AC638)</f>
        <v/>
      </c>
      <c r="AD644" s="183" t="str">
        <f>IF(明細!AD638="","",明細!AD638)</f>
        <v/>
      </c>
      <c r="AE644" s="184">
        <f>IF(明細!AE638="","",明細!AE638)</f>
        <v>0.1</v>
      </c>
      <c r="AF644" s="185" t="str">
        <f>IF(明細!AF638="","",明細!AF638)</f>
        <v/>
      </c>
      <c r="AG644" s="186" t="str">
        <f>IF(明細!AG638="","",明細!AG638)</f>
        <v/>
      </c>
      <c r="AH644" s="186" t="str">
        <f>IF(明細!AH638="","",明細!AH638)</f>
        <v/>
      </c>
      <c r="AI644" s="187" t="str">
        <f>IF(明細!AI638="","",明細!AI638)</f>
        <v/>
      </c>
      <c r="AJ644" s="296" t="str">
        <f>IF(明細!AJ638="","",明細!AJ638)</f>
        <v/>
      </c>
      <c r="AK644" s="297" t="str">
        <f>IF(明細!AK638="","",明細!AK638)</f>
        <v/>
      </c>
      <c r="AL644" s="298" t="str">
        <f>IF(明細!AL638="","",明細!AL638)</f>
        <v/>
      </c>
      <c r="AM644" s="299" t="str">
        <f>IF(明細!AM638="","",明細!AM638)</f>
        <v/>
      </c>
      <c r="AN644" s="300" t="str">
        <f>IF(明細!AN638="","",明細!AN638)</f>
        <v/>
      </c>
      <c r="AO644" s="300" t="str">
        <f>IF(明細!AO638="","",明細!AO638)</f>
        <v/>
      </c>
      <c r="AP644" s="300" t="str">
        <f>IF(明細!AP638="","",明細!AP638)</f>
        <v/>
      </c>
      <c r="AQ644" s="301" t="str">
        <f>IF(明細!AQ638="","",明細!AQ638)</f>
        <v/>
      </c>
      <c r="AR644" s="302" t="str">
        <f>IF(明細!AR638="","",明細!AR638)</f>
        <v/>
      </c>
      <c r="AU644" s="360"/>
      <c r="AV644" s="368"/>
      <c r="AW644" s="446" t="str">
        <f>IF(明細!AV638="","",明細!AV638)</f>
        <v/>
      </c>
      <c r="AX644" s="419" t="str">
        <f>IF(明細!AT638="","",明細!AT638)</f>
        <v/>
      </c>
      <c r="AY644" s="280" t="str">
        <f>IF($AX644="","",VLOOKUP($AX644,リスト!$CL:$CM,2,FALSE))</f>
        <v/>
      </c>
      <c r="AZ644" s="3"/>
      <c r="BA644" s="280" t="str">
        <f>IF(BB644="","",VLOOKUP(BB644,リスト!$K:$L,2,FALSE))</f>
        <v/>
      </c>
      <c r="BB644" s="3"/>
      <c r="BC644" s="3"/>
      <c r="BD644" s="87"/>
      <c r="BE644" s="280" t="str">
        <f>IF(BF644="","",VLOOKUP(BF644,リスト!$I:$J,2,FALSE))</f>
        <v/>
      </c>
      <c r="BF644" s="3"/>
      <c r="BG644" s="280" t="str">
        <f>IF(BH644="","",VLOOKUP(BH644,リスト!$M:$N,2,FALSE))</f>
        <v/>
      </c>
      <c r="BH644" s="282"/>
      <c r="BI644" s="280" t="str">
        <f>IF(BJ644="","",VLOOKUP(BJ644,リスト!$O:$P,2,FALSE))</f>
        <v/>
      </c>
      <c r="BJ644" s="24"/>
      <c r="BM644" s="451" t="str">
        <f>IF(明細!AV638="","",明細!AV638)</f>
        <v/>
      </c>
      <c r="BN644" s="453" t="str">
        <f>IF(明細!AT638="","",明細!AT638)</f>
        <v/>
      </c>
      <c r="BO644" s="280" t="str">
        <f>IF($BN644="","",VLOOKUP($BN644,リスト!$CL:$CM,2,FALSE))</f>
        <v/>
      </c>
      <c r="BP644" s="280" t="str">
        <f>IF(BQ644="","",VLOOKUP(BQ644,リスト!$K$5:$L$7,2,FALSE))</f>
        <v/>
      </c>
      <c r="BQ644" s="13"/>
      <c r="BR644" s="13"/>
      <c r="BS644" s="47"/>
      <c r="BT644" s="280" t="str">
        <f>IF(BU644="","",VLOOKUP(BU644,リスト!I635:J653,2,FALSE))</f>
        <v/>
      </c>
      <c r="BU644" s="13"/>
      <c r="BV644" s="13"/>
      <c r="BW644" s="282"/>
      <c r="BX644" s="282"/>
      <c r="BY644" s="280" t="str">
        <f>IF(BZ644="","",VLOOKUP(BZ644,リスト!$S$5:$T$6,2,FALSE))</f>
        <v/>
      </c>
      <c r="BZ644" s="3"/>
      <c r="CA644" s="3"/>
      <c r="CB644" s="81"/>
      <c r="CC644" s="280" t="str">
        <f t="shared" si="84"/>
        <v/>
      </c>
      <c r="CD644" s="83"/>
      <c r="CE644" s="83"/>
      <c r="CF644" s="83"/>
      <c r="CG644" s="83"/>
      <c r="CH644" s="282" t="str">
        <f t="shared" si="85"/>
        <v/>
      </c>
      <c r="CI644" s="83"/>
      <c r="CJ644" s="280" t="str">
        <f t="shared" si="86"/>
        <v/>
      </c>
      <c r="CK644" s="87"/>
      <c r="CL644" s="78"/>
      <c r="CM644" s="83"/>
      <c r="CN644" s="83"/>
      <c r="CO644" s="83"/>
      <c r="CP644" s="280" t="str">
        <f t="shared" si="91"/>
        <v/>
      </c>
      <c r="CQ644" s="81"/>
      <c r="CR644" s="280" t="str">
        <f t="shared" si="92"/>
        <v/>
      </c>
      <c r="CS644" s="3"/>
      <c r="CT644" s="3"/>
      <c r="CU644" s="280" t="str">
        <f>IF(CV644="","",VLOOKUP(CV644,リスト!$V$5:$W$6,2,FALSE))</f>
        <v/>
      </c>
      <c r="CV644" s="3"/>
      <c r="CW644" s="280" t="str">
        <f>IF(CX644="","",VLOOKUP(CX644,リスト!$X$5:$Y$6,2,FALSE))</f>
        <v/>
      </c>
      <c r="CX644" s="3"/>
      <c r="CY644" s="77"/>
      <c r="CZ644" s="77"/>
      <c r="DA644" s="75"/>
      <c r="DB644" s="75"/>
      <c r="DC644" s="75"/>
      <c r="DD644" s="75"/>
      <c r="DE644" s="280" t="str">
        <f>IF(DF644="","",VLOOKUP(DF644,リスト!$Z$5:$AA$10,2,FALSE))</f>
        <v/>
      </c>
      <c r="DF644" s="3"/>
      <c r="DG644" s="280" t="str">
        <f>IF(DH644="","",VLOOKUP(DH644,リスト!$AB$5:$AC$12,2,FALSE))</f>
        <v/>
      </c>
      <c r="DH644" s="63"/>
      <c r="DI644" s="280" t="str">
        <f>IF(DJ644="","",VLOOKUP(DJ644,リスト!$AD$5:$AE$7,2,FALSE))</f>
        <v/>
      </c>
      <c r="DJ644" s="3"/>
      <c r="DK644" s="280" t="str">
        <f>IF(DL644="","",VLOOKUP(DL644,リスト!$AF$5:$AG$10,2,FALSE))</f>
        <v/>
      </c>
      <c r="DL644" s="3"/>
      <c r="DM644" s="280" t="str">
        <f>IF(DN644="","",VLOOKUP(DN644,リスト!$AH$5:$AI$6,2,FALSE))</f>
        <v/>
      </c>
      <c r="DN644" s="3"/>
      <c r="DO644" s="280" t="str">
        <f>IF(DP644="","",VLOOKUP(DP644,リスト!$AJ$5:$AK$6,2,FALSE))</f>
        <v/>
      </c>
      <c r="DP644" s="3"/>
      <c r="DQ644" s="280" t="str">
        <f>IF(DR644="","",VLOOKUP(DR644,リスト!$AL$5:$AM$7,2,FALSE))</f>
        <v/>
      </c>
      <c r="DR644" s="3"/>
      <c r="DS644" s="13"/>
      <c r="DT644" s="85"/>
      <c r="DU644" s="85"/>
      <c r="DV644" s="281" t="str">
        <f>IF(DW644="","",VLOOKUP(DW644,リスト!$AN$5:$AO$6,2,FALSE))</f>
        <v/>
      </c>
      <c r="DW644" s="13"/>
      <c r="DX644" s="341"/>
      <c r="DY644" s="345"/>
      <c r="DZ644" s="341"/>
      <c r="EA644" s="345"/>
      <c r="EB644" s="280" t="str">
        <f>IF(EC644="","",VLOOKUP(EC644,リスト!$AW$5:$AX$8,2,FALSE))</f>
        <v/>
      </c>
      <c r="EC644" s="3"/>
      <c r="ED644" s="85"/>
      <c r="EE644" s="280" t="str">
        <f>IF(EF644="","",VLOOKUP(EF644,リスト!$AY$5:$AZ$10,2,FALSE))</f>
        <v/>
      </c>
      <c r="EF644" s="3"/>
      <c r="EG644" s="280" t="str">
        <f>IF(EH644="","",VLOOKUP(EH644,リスト!$BA$5:$BB$10,2,FALSE))</f>
        <v/>
      </c>
      <c r="EH644" s="3"/>
      <c r="EI644" s="280" t="str">
        <f>IF(EJ644="","",VLOOKUP(EJ644,リスト!$BC$5:$BD$10,2,FALSE))</f>
        <v/>
      </c>
      <c r="EJ644" s="3"/>
      <c r="EK644" s="280" t="str">
        <f>IF(EL644="","",VLOOKUP(EL644,リスト!$BE$5:$BF$10,2,FALSE))</f>
        <v/>
      </c>
      <c r="EL644" s="3"/>
      <c r="EM644" s="78"/>
      <c r="EN644" s="73"/>
      <c r="EO644" s="73"/>
      <c r="EP644" s="13"/>
      <c r="EQ644" s="13"/>
      <c r="ER644" s="280" t="str">
        <f>IF(ES644="","",VLOOKUP(ES644,リスト!$BG$5:$BH$10,2,FALSE))</f>
        <v/>
      </c>
      <c r="ES644" s="13"/>
      <c r="ET644" s="13"/>
      <c r="EU644" s="13"/>
      <c r="EV644" s="13"/>
      <c r="EW644" s="13"/>
      <c r="EX644" s="81"/>
      <c r="EY644" s="81"/>
      <c r="EZ644" s="26"/>
      <c r="FA644" s="281" t="str">
        <f>IF($EZ644="","",INDEX(リスト!$BI$5:$BJ$40,MATCH($EZ644,リスト!$BJ$5:$BJ$40,0),1))</f>
        <v/>
      </c>
      <c r="FB644" s="280" t="str">
        <f>IF(FC644="","",VLOOKUP(FC644,リスト!$BK:$BL,2,FALSE))</f>
        <v/>
      </c>
      <c r="FC644" s="13"/>
      <c r="FD644" s="331"/>
      <c r="FE644" s="3"/>
      <c r="FF644" s="280" t="str">
        <f>IF(FG644="","",VLOOKUP(FG644,リスト!$BO$5:$BP$6,2,FALSE))</f>
        <v/>
      </c>
      <c r="FG644" s="3"/>
      <c r="FH644" s="280" t="str">
        <f>IF(FI644="","",VLOOKUP(FI644,リスト!$BQ$5:$BR$8,2,FALSE))</f>
        <v/>
      </c>
      <c r="FI644" s="3"/>
      <c r="FJ644" s="282"/>
      <c r="FK644" s="280" t="str">
        <f>IF(FL644="","",VLOOKUP(FL644,リスト!$BS$5:$BT$6,2,FALSE))</f>
        <v/>
      </c>
      <c r="FL644" s="63"/>
      <c r="FM644" s="13"/>
      <c r="FN644" s="13"/>
      <c r="FO644" s="13"/>
      <c r="FP644" s="283" t="str">
        <f t="shared" si="87"/>
        <v/>
      </c>
      <c r="FQ644" s="283" t="str">
        <f t="shared" si="87"/>
        <v/>
      </c>
      <c r="FR644" s="13"/>
      <c r="FS644" s="85"/>
      <c r="FT644" s="85"/>
      <c r="FU644" s="281" t="str">
        <f t="shared" si="88"/>
        <v/>
      </c>
      <c r="FV644" s="280" t="str">
        <f>IF(FW644="","",VLOOKUP(FW644,リスト!$BV$5:$BW$10,2,FALSE))</f>
        <v/>
      </c>
      <c r="FW644" s="26"/>
      <c r="FX644" s="282" t="str">
        <f t="shared" si="89"/>
        <v/>
      </c>
      <c r="FY644" s="280" t="str">
        <f>IF(FZ644="","",VLOOKUP(FZ644,リスト!$BX$5:$BY$6,2,FALSE))</f>
        <v/>
      </c>
      <c r="FZ644" s="3"/>
      <c r="GA644" s="280" t="str">
        <f>IF(GB644="","",VLOOKUP(GB644,リスト!$BZ$5:$CA$6,2,FALSE))</f>
        <v/>
      </c>
      <c r="GB644" s="13"/>
      <c r="GC644" s="281" t="str">
        <f>IF(GD644="","",VLOOKUP(GD644,リスト!$CB$5:$CC$6,2,FALSE))</f>
        <v/>
      </c>
      <c r="GD644" s="13"/>
      <c r="GE644" s="13"/>
      <c r="GF644" s="13"/>
      <c r="GG644" s="75"/>
      <c r="GH644" s="281" t="str">
        <f t="shared" si="90"/>
        <v/>
      </c>
      <c r="GI644" s="128"/>
      <c r="GJ644" s="281" t="str">
        <f>IF(GK644="","",VLOOKUP(GK644,リスト!$CD$5:$CE$6,2,FALSE))</f>
        <v/>
      </c>
      <c r="GK644" s="13"/>
      <c r="GL644" s="281" t="str">
        <f>IF(GM644="","",VLOOKUP(GM644,リスト!$CF$5:$CG$5,2,FALSE))</f>
        <v/>
      </c>
      <c r="GM644" s="26"/>
      <c r="GN644" s="280" t="str">
        <f>IF(GO644="","",VLOOKUP(GO644,リスト!$CH$5:$CI$5,2,FALSE))</f>
        <v/>
      </c>
      <c r="GO644" s="284"/>
      <c r="GP644" s="284"/>
      <c r="GQ644" s="284"/>
      <c r="GR644" s="284"/>
      <c r="GS644" s="284"/>
      <c r="GT644" s="284"/>
      <c r="GU644" s="284"/>
      <c r="GV644" s="284"/>
      <c r="GW644" s="284"/>
      <c r="GX644" s="285"/>
    </row>
    <row r="645" spans="2:206" s="177" customFormat="1" ht="24.75" hidden="1" customHeight="1" outlineLevel="1">
      <c r="B645" s="286" t="str">
        <f>IF(明細!B639="","",明細!B639)</f>
        <v/>
      </c>
      <c r="C645" s="287" t="str">
        <f>IF(明細!C639="","",明細!C639)</f>
        <v/>
      </c>
      <c r="D645" s="265" t="str">
        <f>IF(明細!D639="","",明細!D639)</f>
        <v/>
      </c>
      <c r="E645" s="265" t="str">
        <f>IF(明細!E639="","",明細!E639)</f>
        <v/>
      </c>
      <c r="F645" s="265" t="str">
        <f>IF(明細!F639="","",明細!F639)</f>
        <v/>
      </c>
      <c r="G645" s="265" t="str">
        <f>IF(明細!G639="","",明細!G639)</f>
        <v/>
      </c>
      <c r="H645" s="265" t="str">
        <f>IF(明細!H639="","",明細!H639)</f>
        <v/>
      </c>
      <c r="I645" s="265" t="str">
        <f>IF(明細!I639="","",明細!I639)</f>
        <v/>
      </c>
      <c r="J645" s="265" t="str">
        <f>IF(明細!J639="","",明細!J639)</f>
        <v/>
      </c>
      <c r="K645" s="265" t="str">
        <f>IF(明細!K639="","",明細!K639)</f>
        <v/>
      </c>
      <c r="L645" s="265" t="str">
        <f>IF(明細!L639="","",明細!L639)</f>
        <v/>
      </c>
      <c r="M645" s="265" t="str">
        <f>IF(明細!M639="","",明細!M639)</f>
        <v/>
      </c>
      <c r="N645" s="265" t="str">
        <f>IF(明細!N639="","",明細!N639)</f>
        <v/>
      </c>
      <c r="O645" s="265" t="str">
        <f>IF(明細!O639="","",明細!O639)</f>
        <v/>
      </c>
      <c r="P645" s="265" t="str">
        <f>IF(明細!P639="","",明細!P639)</f>
        <v/>
      </c>
      <c r="Q645" s="265" t="str">
        <f>IF(明細!Q639="","",明細!Q639)</f>
        <v/>
      </c>
      <c r="R645" s="289" t="str">
        <f>IF(明細!R639="","",明細!R639)</f>
        <v/>
      </c>
      <c r="S645" s="291" t="str">
        <f>IF(明細!S639="","",明細!S639)</f>
        <v/>
      </c>
      <c r="T645" s="291" t="str">
        <f>IF(明細!T639="","",明細!T639)</f>
        <v/>
      </c>
      <c r="U645" s="291" t="str">
        <f>IF(明細!U639="","",明細!U639)</f>
        <v/>
      </c>
      <c r="V645" s="292" t="str">
        <f>IF(明細!V639="","",明細!V639)</f>
        <v>個</v>
      </c>
      <c r="W645" s="292" t="str">
        <f>IF(明細!W639="","",明細!W639)</f>
        <v/>
      </c>
      <c r="X645" s="293" t="str">
        <f>IF(明細!X639="","",明細!X639)</f>
        <v/>
      </c>
      <c r="Y645" s="134" t="str">
        <f>IF(明細!Y639="","",明細!Y639)</f>
        <v/>
      </c>
      <c r="Z645" s="135" t="str">
        <f>IF(明細!Z639="","",明細!Z639)</f>
        <v/>
      </c>
      <c r="AA645" s="134" t="str">
        <f>IF(明細!AA639="","",明細!AA639)</f>
        <v/>
      </c>
      <c r="AB645" s="303" t="str">
        <f>IF(明細!AB639="","",明細!AB639)</f>
        <v/>
      </c>
      <c r="AC645" s="134" t="str">
        <f>IF(明細!AC639="","",明細!AC639)</f>
        <v/>
      </c>
      <c r="AD645" s="183" t="str">
        <f>IF(明細!AD639="","",明細!AD639)</f>
        <v/>
      </c>
      <c r="AE645" s="184">
        <f>IF(明細!AE639="","",明細!AE639)</f>
        <v>0.1</v>
      </c>
      <c r="AF645" s="185" t="str">
        <f>IF(明細!AF639="","",明細!AF639)</f>
        <v/>
      </c>
      <c r="AG645" s="186" t="str">
        <f>IF(明細!AG639="","",明細!AG639)</f>
        <v/>
      </c>
      <c r="AH645" s="186" t="str">
        <f>IF(明細!AH639="","",明細!AH639)</f>
        <v/>
      </c>
      <c r="AI645" s="187" t="str">
        <f>IF(明細!AI639="","",明細!AI639)</f>
        <v/>
      </c>
      <c r="AJ645" s="296" t="str">
        <f>IF(明細!AJ639="","",明細!AJ639)</f>
        <v/>
      </c>
      <c r="AK645" s="297" t="str">
        <f>IF(明細!AK639="","",明細!AK639)</f>
        <v/>
      </c>
      <c r="AL645" s="298" t="str">
        <f>IF(明細!AL639="","",明細!AL639)</f>
        <v/>
      </c>
      <c r="AM645" s="299" t="str">
        <f>IF(明細!AM639="","",明細!AM639)</f>
        <v/>
      </c>
      <c r="AN645" s="300" t="str">
        <f>IF(明細!AN639="","",明細!AN639)</f>
        <v/>
      </c>
      <c r="AO645" s="300" t="str">
        <f>IF(明細!AO639="","",明細!AO639)</f>
        <v/>
      </c>
      <c r="AP645" s="300" t="str">
        <f>IF(明細!AP639="","",明細!AP639)</f>
        <v/>
      </c>
      <c r="AQ645" s="301" t="str">
        <f>IF(明細!AQ639="","",明細!AQ639)</f>
        <v/>
      </c>
      <c r="AR645" s="302" t="str">
        <f>IF(明細!AR639="","",明細!AR639)</f>
        <v/>
      </c>
      <c r="AU645" s="360"/>
      <c r="AV645" s="368"/>
      <c r="AW645" s="446" t="str">
        <f>IF(明細!AV639="","",明細!AV639)</f>
        <v/>
      </c>
      <c r="AX645" s="419" t="str">
        <f>IF(明細!AT639="","",明細!AT639)</f>
        <v/>
      </c>
      <c r="AY645" s="280" t="str">
        <f>IF($AX645="","",VLOOKUP($AX645,リスト!$CL:$CM,2,FALSE))</f>
        <v/>
      </c>
      <c r="AZ645" s="3"/>
      <c r="BA645" s="280" t="str">
        <f>IF(BB645="","",VLOOKUP(BB645,リスト!$K:$L,2,FALSE))</f>
        <v/>
      </c>
      <c r="BB645" s="3"/>
      <c r="BC645" s="3"/>
      <c r="BD645" s="87"/>
      <c r="BE645" s="280" t="str">
        <f>IF(BF645="","",VLOOKUP(BF645,リスト!$I:$J,2,FALSE))</f>
        <v/>
      </c>
      <c r="BF645" s="3"/>
      <c r="BG645" s="280" t="str">
        <f>IF(BH645="","",VLOOKUP(BH645,リスト!$M:$N,2,FALSE))</f>
        <v/>
      </c>
      <c r="BH645" s="282"/>
      <c r="BI645" s="280" t="str">
        <f>IF(BJ645="","",VLOOKUP(BJ645,リスト!$O:$P,2,FALSE))</f>
        <v/>
      </c>
      <c r="BJ645" s="24"/>
      <c r="BM645" s="451" t="str">
        <f>IF(明細!AV639="","",明細!AV639)</f>
        <v/>
      </c>
      <c r="BN645" s="453" t="str">
        <f>IF(明細!AT639="","",明細!AT639)</f>
        <v/>
      </c>
      <c r="BO645" s="280" t="str">
        <f>IF($BN645="","",VLOOKUP($BN645,リスト!$CL:$CM,2,FALSE))</f>
        <v/>
      </c>
      <c r="BP645" s="280" t="str">
        <f>IF(BQ645="","",VLOOKUP(BQ645,リスト!$K$5:$L$7,2,FALSE))</f>
        <v/>
      </c>
      <c r="BQ645" s="13"/>
      <c r="BR645" s="13"/>
      <c r="BS645" s="47"/>
      <c r="BT645" s="280" t="str">
        <f>IF(BU645="","",VLOOKUP(BU645,リスト!I636:J654,2,FALSE))</f>
        <v/>
      </c>
      <c r="BU645" s="13"/>
      <c r="BV645" s="13"/>
      <c r="BW645" s="282"/>
      <c r="BX645" s="282"/>
      <c r="BY645" s="280" t="str">
        <f>IF(BZ645="","",VLOOKUP(BZ645,リスト!$S$5:$T$6,2,FALSE))</f>
        <v/>
      </c>
      <c r="BZ645" s="3"/>
      <c r="CA645" s="3"/>
      <c r="CB645" s="81"/>
      <c r="CC645" s="280" t="str">
        <f t="shared" si="84"/>
        <v/>
      </c>
      <c r="CD645" s="83"/>
      <c r="CE645" s="83"/>
      <c r="CF645" s="83"/>
      <c r="CG645" s="83"/>
      <c r="CH645" s="282" t="str">
        <f t="shared" si="85"/>
        <v/>
      </c>
      <c r="CI645" s="83"/>
      <c r="CJ645" s="280" t="str">
        <f t="shared" si="86"/>
        <v/>
      </c>
      <c r="CK645" s="87"/>
      <c r="CL645" s="78"/>
      <c r="CM645" s="83"/>
      <c r="CN645" s="83"/>
      <c r="CO645" s="83"/>
      <c r="CP645" s="280" t="str">
        <f t="shared" si="91"/>
        <v/>
      </c>
      <c r="CQ645" s="81"/>
      <c r="CR645" s="280" t="str">
        <f t="shared" si="92"/>
        <v/>
      </c>
      <c r="CS645" s="3"/>
      <c r="CT645" s="3"/>
      <c r="CU645" s="280" t="str">
        <f>IF(CV645="","",VLOOKUP(CV645,リスト!$V$5:$W$6,2,FALSE))</f>
        <v/>
      </c>
      <c r="CV645" s="3"/>
      <c r="CW645" s="280" t="str">
        <f>IF(CX645="","",VLOOKUP(CX645,リスト!$X$5:$Y$6,2,FALSE))</f>
        <v/>
      </c>
      <c r="CX645" s="3"/>
      <c r="CY645" s="77"/>
      <c r="CZ645" s="77"/>
      <c r="DA645" s="75"/>
      <c r="DB645" s="75"/>
      <c r="DC645" s="75"/>
      <c r="DD645" s="75"/>
      <c r="DE645" s="280" t="str">
        <f>IF(DF645="","",VLOOKUP(DF645,リスト!$Z$5:$AA$10,2,FALSE))</f>
        <v/>
      </c>
      <c r="DF645" s="3"/>
      <c r="DG645" s="280" t="str">
        <f>IF(DH645="","",VLOOKUP(DH645,リスト!$AB$5:$AC$12,2,FALSE))</f>
        <v/>
      </c>
      <c r="DH645" s="63"/>
      <c r="DI645" s="280" t="str">
        <f>IF(DJ645="","",VLOOKUP(DJ645,リスト!$AD$5:$AE$7,2,FALSE))</f>
        <v/>
      </c>
      <c r="DJ645" s="3"/>
      <c r="DK645" s="280" t="str">
        <f>IF(DL645="","",VLOOKUP(DL645,リスト!$AF$5:$AG$10,2,FALSE))</f>
        <v/>
      </c>
      <c r="DL645" s="3"/>
      <c r="DM645" s="280" t="str">
        <f>IF(DN645="","",VLOOKUP(DN645,リスト!$AH$5:$AI$6,2,FALSE))</f>
        <v/>
      </c>
      <c r="DN645" s="3"/>
      <c r="DO645" s="280" t="str">
        <f>IF(DP645="","",VLOOKUP(DP645,リスト!$AJ$5:$AK$6,2,FALSE))</f>
        <v/>
      </c>
      <c r="DP645" s="3"/>
      <c r="DQ645" s="280" t="str">
        <f>IF(DR645="","",VLOOKUP(DR645,リスト!$AL$5:$AM$7,2,FALSE))</f>
        <v/>
      </c>
      <c r="DR645" s="3"/>
      <c r="DS645" s="13"/>
      <c r="DT645" s="85"/>
      <c r="DU645" s="85"/>
      <c r="DV645" s="281" t="str">
        <f>IF(DW645="","",VLOOKUP(DW645,リスト!$AN$5:$AO$6,2,FALSE))</f>
        <v/>
      </c>
      <c r="DW645" s="13"/>
      <c r="DX645" s="341"/>
      <c r="DY645" s="345"/>
      <c r="DZ645" s="341"/>
      <c r="EA645" s="345"/>
      <c r="EB645" s="280" t="str">
        <f>IF(EC645="","",VLOOKUP(EC645,リスト!$AW$5:$AX$8,2,FALSE))</f>
        <v/>
      </c>
      <c r="EC645" s="3"/>
      <c r="ED645" s="85"/>
      <c r="EE645" s="280" t="str">
        <f>IF(EF645="","",VLOOKUP(EF645,リスト!$AY$5:$AZ$10,2,FALSE))</f>
        <v/>
      </c>
      <c r="EF645" s="3"/>
      <c r="EG645" s="280" t="str">
        <f>IF(EH645="","",VLOOKUP(EH645,リスト!$BA$5:$BB$10,2,FALSE))</f>
        <v/>
      </c>
      <c r="EH645" s="3"/>
      <c r="EI645" s="280" t="str">
        <f>IF(EJ645="","",VLOOKUP(EJ645,リスト!$BC$5:$BD$10,2,FALSE))</f>
        <v/>
      </c>
      <c r="EJ645" s="3"/>
      <c r="EK645" s="280" t="str">
        <f>IF(EL645="","",VLOOKUP(EL645,リスト!$BE$5:$BF$10,2,FALSE))</f>
        <v/>
      </c>
      <c r="EL645" s="3"/>
      <c r="EM645" s="78"/>
      <c r="EN645" s="73"/>
      <c r="EO645" s="73"/>
      <c r="EP645" s="13"/>
      <c r="EQ645" s="13"/>
      <c r="ER645" s="280" t="str">
        <f>IF(ES645="","",VLOOKUP(ES645,リスト!$BG$5:$BH$10,2,FALSE))</f>
        <v/>
      </c>
      <c r="ES645" s="13"/>
      <c r="ET645" s="13"/>
      <c r="EU645" s="13"/>
      <c r="EV645" s="13"/>
      <c r="EW645" s="13"/>
      <c r="EX645" s="81"/>
      <c r="EY645" s="81"/>
      <c r="EZ645" s="26"/>
      <c r="FA645" s="281" t="str">
        <f>IF($EZ645="","",INDEX(リスト!$BI$5:$BJ$40,MATCH($EZ645,リスト!$BJ$5:$BJ$40,0),1))</f>
        <v/>
      </c>
      <c r="FB645" s="280" t="str">
        <f>IF(FC645="","",VLOOKUP(FC645,リスト!$BK:$BL,2,FALSE))</f>
        <v/>
      </c>
      <c r="FC645" s="13"/>
      <c r="FD645" s="331"/>
      <c r="FE645" s="3"/>
      <c r="FF645" s="280" t="str">
        <f>IF(FG645="","",VLOOKUP(FG645,リスト!$BO$5:$BP$6,2,FALSE))</f>
        <v/>
      </c>
      <c r="FG645" s="3"/>
      <c r="FH645" s="280" t="str">
        <f>IF(FI645="","",VLOOKUP(FI645,リスト!$BQ$5:$BR$8,2,FALSE))</f>
        <v/>
      </c>
      <c r="FI645" s="3"/>
      <c r="FJ645" s="282"/>
      <c r="FK645" s="280" t="str">
        <f>IF(FL645="","",VLOOKUP(FL645,リスト!$BS$5:$BT$6,2,FALSE))</f>
        <v/>
      </c>
      <c r="FL645" s="63"/>
      <c r="FM645" s="13"/>
      <c r="FN645" s="13"/>
      <c r="FO645" s="13"/>
      <c r="FP645" s="283" t="str">
        <f t="shared" si="87"/>
        <v/>
      </c>
      <c r="FQ645" s="283" t="str">
        <f t="shared" si="87"/>
        <v/>
      </c>
      <c r="FR645" s="13"/>
      <c r="FS645" s="85"/>
      <c r="FT645" s="85"/>
      <c r="FU645" s="281" t="str">
        <f t="shared" si="88"/>
        <v/>
      </c>
      <c r="FV645" s="280" t="str">
        <f>IF(FW645="","",VLOOKUP(FW645,リスト!$BV$5:$BW$10,2,FALSE))</f>
        <v/>
      </c>
      <c r="FW645" s="26"/>
      <c r="FX645" s="282" t="str">
        <f t="shared" si="89"/>
        <v/>
      </c>
      <c r="FY645" s="280" t="str">
        <f>IF(FZ645="","",VLOOKUP(FZ645,リスト!$BX$5:$BY$6,2,FALSE))</f>
        <v/>
      </c>
      <c r="FZ645" s="3"/>
      <c r="GA645" s="280" t="str">
        <f>IF(GB645="","",VLOOKUP(GB645,リスト!$BZ$5:$CA$6,2,FALSE))</f>
        <v/>
      </c>
      <c r="GB645" s="13"/>
      <c r="GC645" s="281" t="str">
        <f>IF(GD645="","",VLOOKUP(GD645,リスト!$CB$5:$CC$6,2,FALSE))</f>
        <v/>
      </c>
      <c r="GD645" s="13"/>
      <c r="GE645" s="13"/>
      <c r="GF645" s="13"/>
      <c r="GG645" s="75"/>
      <c r="GH645" s="281" t="str">
        <f t="shared" si="90"/>
        <v/>
      </c>
      <c r="GI645" s="128"/>
      <c r="GJ645" s="281" t="str">
        <f>IF(GK645="","",VLOOKUP(GK645,リスト!$CD$5:$CE$6,2,FALSE))</f>
        <v/>
      </c>
      <c r="GK645" s="13"/>
      <c r="GL645" s="281" t="str">
        <f>IF(GM645="","",VLOOKUP(GM645,リスト!$CF$5:$CG$5,2,FALSE))</f>
        <v/>
      </c>
      <c r="GM645" s="26"/>
      <c r="GN645" s="280" t="str">
        <f>IF(GO645="","",VLOOKUP(GO645,リスト!$CH$5:$CI$5,2,FALSE))</f>
        <v/>
      </c>
      <c r="GO645" s="284"/>
      <c r="GP645" s="284"/>
      <c r="GQ645" s="284"/>
      <c r="GR645" s="284"/>
      <c r="GS645" s="284"/>
      <c r="GT645" s="284"/>
      <c r="GU645" s="284"/>
      <c r="GV645" s="284"/>
      <c r="GW645" s="284"/>
      <c r="GX645" s="285"/>
    </row>
    <row r="646" spans="2:206" s="177" customFormat="1" ht="24.75" hidden="1" customHeight="1" outlineLevel="1">
      <c r="B646" s="286" t="str">
        <f>IF(明細!B640="","",明細!B640)</f>
        <v/>
      </c>
      <c r="C646" s="287" t="str">
        <f>IF(明細!C640="","",明細!C640)</f>
        <v/>
      </c>
      <c r="D646" s="265" t="str">
        <f>IF(明細!D640="","",明細!D640)</f>
        <v/>
      </c>
      <c r="E646" s="265" t="str">
        <f>IF(明細!E640="","",明細!E640)</f>
        <v/>
      </c>
      <c r="F646" s="265" t="str">
        <f>IF(明細!F640="","",明細!F640)</f>
        <v/>
      </c>
      <c r="G646" s="265" t="str">
        <f>IF(明細!G640="","",明細!G640)</f>
        <v/>
      </c>
      <c r="H646" s="265" t="str">
        <f>IF(明細!H640="","",明細!H640)</f>
        <v/>
      </c>
      <c r="I646" s="265" t="str">
        <f>IF(明細!I640="","",明細!I640)</f>
        <v/>
      </c>
      <c r="J646" s="265" t="str">
        <f>IF(明細!J640="","",明細!J640)</f>
        <v/>
      </c>
      <c r="K646" s="265" t="str">
        <f>IF(明細!K640="","",明細!K640)</f>
        <v/>
      </c>
      <c r="L646" s="265" t="str">
        <f>IF(明細!L640="","",明細!L640)</f>
        <v/>
      </c>
      <c r="M646" s="265" t="str">
        <f>IF(明細!M640="","",明細!M640)</f>
        <v/>
      </c>
      <c r="N646" s="265" t="str">
        <f>IF(明細!N640="","",明細!N640)</f>
        <v/>
      </c>
      <c r="O646" s="265" t="str">
        <f>IF(明細!O640="","",明細!O640)</f>
        <v/>
      </c>
      <c r="P646" s="265" t="str">
        <f>IF(明細!P640="","",明細!P640)</f>
        <v/>
      </c>
      <c r="Q646" s="265" t="str">
        <f>IF(明細!Q640="","",明細!Q640)</f>
        <v/>
      </c>
      <c r="R646" s="289" t="str">
        <f>IF(明細!R640="","",明細!R640)</f>
        <v/>
      </c>
      <c r="S646" s="291" t="str">
        <f>IF(明細!S640="","",明細!S640)</f>
        <v/>
      </c>
      <c r="T646" s="291" t="str">
        <f>IF(明細!T640="","",明細!T640)</f>
        <v/>
      </c>
      <c r="U646" s="291" t="str">
        <f>IF(明細!U640="","",明細!U640)</f>
        <v/>
      </c>
      <c r="V646" s="292" t="str">
        <f>IF(明細!V640="","",明細!V640)</f>
        <v>個</v>
      </c>
      <c r="W646" s="292" t="str">
        <f>IF(明細!W640="","",明細!W640)</f>
        <v/>
      </c>
      <c r="X646" s="293" t="str">
        <f>IF(明細!X640="","",明細!X640)</f>
        <v/>
      </c>
      <c r="Y646" s="134" t="str">
        <f>IF(明細!Y640="","",明細!Y640)</f>
        <v/>
      </c>
      <c r="Z646" s="135" t="str">
        <f>IF(明細!Z640="","",明細!Z640)</f>
        <v/>
      </c>
      <c r="AA646" s="134" t="str">
        <f>IF(明細!AA640="","",明細!AA640)</f>
        <v/>
      </c>
      <c r="AB646" s="303" t="str">
        <f>IF(明細!AB640="","",明細!AB640)</f>
        <v/>
      </c>
      <c r="AC646" s="134" t="str">
        <f>IF(明細!AC640="","",明細!AC640)</f>
        <v/>
      </c>
      <c r="AD646" s="183" t="str">
        <f>IF(明細!AD640="","",明細!AD640)</f>
        <v/>
      </c>
      <c r="AE646" s="184">
        <f>IF(明細!AE640="","",明細!AE640)</f>
        <v>0.1</v>
      </c>
      <c r="AF646" s="185" t="str">
        <f>IF(明細!AF640="","",明細!AF640)</f>
        <v/>
      </c>
      <c r="AG646" s="186" t="str">
        <f>IF(明細!AG640="","",明細!AG640)</f>
        <v/>
      </c>
      <c r="AH646" s="186" t="str">
        <f>IF(明細!AH640="","",明細!AH640)</f>
        <v/>
      </c>
      <c r="AI646" s="187" t="str">
        <f>IF(明細!AI640="","",明細!AI640)</f>
        <v/>
      </c>
      <c r="AJ646" s="296" t="str">
        <f>IF(明細!AJ640="","",明細!AJ640)</f>
        <v/>
      </c>
      <c r="AK646" s="297" t="str">
        <f>IF(明細!AK640="","",明細!AK640)</f>
        <v/>
      </c>
      <c r="AL646" s="298" t="str">
        <f>IF(明細!AL640="","",明細!AL640)</f>
        <v/>
      </c>
      <c r="AM646" s="299" t="str">
        <f>IF(明細!AM640="","",明細!AM640)</f>
        <v/>
      </c>
      <c r="AN646" s="300" t="str">
        <f>IF(明細!AN640="","",明細!AN640)</f>
        <v/>
      </c>
      <c r="AO646" s="300" t="str">
        <f>IF(明細!AO640="","",明細!AO640)</f>
        <v/>
      </c>
      <c r="AP646" s="300" t="str">
        <f>IF(明細!AP640="","",明細!AP640)</f>
        <v/>
      </c>
      <c r="AQ646" s="301" t="str">
        <f>IF(明細!AQ640="","",明細!AQ640)</f>
        <v/>
      </c>
      <c r="AR646" s="302" t="str">
        <f>IF(明細!AR640="","",明細!AR640)</f>
        <v/>
      </c>
      <c r="AU646" s="360"/>
      <c r="AV646" s="368"/>
      <c r="AW646" s="446" t="str">
        <f>IF(明細!AV640="","",明細!AV640)</f>
        <v/>
      </c>
      <c r="AX646" s="419" t="str">
        <f>IF(明細!AT640="","",明細!AT640)</f>
        <v/>
      </c>
      <c r="AY646" s="280" t="str">
        <f>IF($AX646="","",VLOOKUP($AX646,リスト!$CL:$CM,2,FALSE))</f>
        <v/>
      </c>
      <c r="AZ646" s="3"/>
      <c r="BA646" s="280" t="str">
        <f>IF(BB646="","",VLOOKUP(BB646,リスト!$K:$L,2,FALSE))</f>
        <v/>
      </c>
      <c r="BB646" s="3"/>
      <c r="BC646" s="3"/>
      <c r="BD646" s="87"/>
      <c r="BE646" s="280" t="str">
        <f>IF(BF646="","",VLOOKUP(BF646,リスト!$I:$J,2,FALSE))</f>
        <v/>
      </c>
      <c r="BF646" s="3"/>
      <c r="BG646" s="280" t="str">
        <f>IF(BH646="","",VLOOKUP(BH646,リスト!$M:$N,2,FALSE))</f>
        <v/>
      </c>
      <c r="BH646" s="282"/>
      <c r="BI646" s="280" t="str">
        <f>IF(BJ646="","",VLOOKUP(BJ646,リスト!$O:$P,2,FALSE))</f>
        <v/>
      </c>
      <c r="BJ646" s="24"/>
      <c r="BM646" s="451" t="str">
        <f>IF(明細!AV640="","",明細!AV640)</f>
        <v/>
      </c>
      <c r="BN646" s="453" t="str">
        <f>IF(明細!AT640="","",明細!AT640)</f>
        <v/>
      </c>
      <c r="BO646" s="280" t="str">
        <f>IF($BN646="","",VLOOKUP($BN646,リスト!$CL:$CM,2,FALSE))</f>
        <v/>
      </c>
      <c r="BP646" s="280" t="str">
        <f>IF(BQ646="","",VLOOKUP(BQ646,リスト!$K$5:$L$7,2,FALSE))</f>
        <v/>
      </c>
      <c r="BQ646" s="13"/>
      <c r="BR646" s="13"/>
      <c r="BS646" s="47"/>
      <c r="BT646" s="280" t="str">
        <f>IF(BU646="","",VLOOKUP(BU646,リスト!I637:J655,2,FALSE))</f>
        <v/>
      </c>
      <c r="BU646" s="13"/>
      <c r="BV646" s="13"/>
      <c r="BW646" s="282"/>
      <c r="BX646" s="282"/>
      <c r="BY646" s="280" t="str">
        <f>IF(BZ646="","",VLOOKUP(BZ646,リスト!$S$5:$T$6,2,FALSE))</f>
        <v/>
      </c>
      <c r="BZ646" s="3"/>
      <c r="CA646" s="3"/>
      <c r="CB646" s="81"/>
      <c r="CC646" s="280" t="str">
        <f t="shared" si="84"/>
        <v/>
      </c>
      <c r="CD646" s="83"/>
      <c r="CE646" s="83"/>
      <c r="CF646" s="83"/>
      <c r="CG646" s="83"/>
      <c r="CH646" s="282" t="str">
        <f t="shared" si="85"/>
        <v/>
      </c>
      <c r="CI646" s="83"/>
      <c r="CJ646" s="280" t="str">
        <f t="shared" si="86"/>
        <v/>
      </c>
      <c r="CK646" s="87"/>
      <c r="CL646" s="78"/>
      <c r="CM646" s="83"/>
      <c r="CN646" s="83"/>
      <c r="CO646" s="83"/>
      <c r="CP646" s="280" t="str">
        <f t="shared" si="91"/>
        <v/>
      </c>
      <c r="CQ646" s="81"/>
      <c r="CR646" s="280" t="str">
        <f t="shared" si="92"/>
        <v/>
      </c>
      <c r="CS646" s="3"/>
      <c r="CT646" s="3"/>
      <c r="CU646" s="280" t="str">
        <f>IF(CV646="","",VLOOKUP(CV646,リスト!$V$5:$W$6,2,FALSE))</f>
        <v/>
      </c>
      <c r="CV646" s="3"/>
      <c r="CW646" s="280" t="str">
        <f>IF(CX646="","",VLOOKUP(CX646,リスト!$X$5:$Y$6,2,FALSE))</f>
        <v/>
      </c>
      <c r="CX646" s="3"/>
      <c r="CY646" s="77"/>
      <c r="CZ646" s="77"/>
      <c r="DA646" s="75"/>
      <c r="DB646" s="75"/>
      <c r="DC646" s="75"/>
      <c r="DD646" s="75"/>
      <c r="DE646" s="280" t="str">
        <f>IF(DF646="","",VLOOKUP(DF646,リスト!$Z$5:$AA$10,2,FALSE))</f>
        <v/>
      </c>
      <c r="DF646" s="3"/>
      <c r="DG646" s="280" t="str">
        <f>IF(DH646="","",VLOOKUP(DH646,リスト!$AB$5:$AC$12,2,FALSE))</f>
        <v/>
      </c>
      <c r="DH646" s="63"/>
      <c r="DI646" s="280" t="str">
        <f>IF(DJ646="","",VLOOKUP(DJ646,リスト!$AD$5:$AE$7,2,FALSE))</f>
        <v/>
      </c>
      <c r="DJ646" s="3"/>
      <c r="DK646" s="280" t="str">
        <f>IF(DL646="","",VLOOKUP(DL646,リスト!$AF$5:$AG$10,2,FALSE))</f>
        <v/>
      </c>
      <c r="DL646" s="3"/>
      <c r="DM646" s="280" t="str">
        <f>IF(DN646="","",VLOOKUP(DN646,リスト!$AH$5:$AI$6,2,FALSE))</f>
        <v/>
      </c>
      <c r="DN646" s="3"/>
      <c r="DO646" s="280" t="str">
        <f>IF(DP646="","",VLOOKUP(DP646,リスト!$AJ$5:$AK$6,2,FALSE))</f>
        <v/>
      </c>
      <c r="DP646" s="3"/>
      <c r="DQ646" s="280" t="str">
        <f>IF(DR646="","",VLOOKUP(DR646,リスト!$AL$5:$AM$7,2,FALSE))</f>
        <v/>
      </c>
      <c r="DR646" s="3"/>
      <c r="DS646" s="13"/>
      <c r="DT646" s="85"/>
      <c r="DU646" s="85"/>
      <c r="DV646" s="281" t="str">
        <f>IF(DW646="","",VLOOKUP(DW646,リスト!$AN$5:$AO$6,2,FALSE))</f>
        <v/>
      </c>
      <c r="DW646" s="13"/>
      <c r="DX646" s="341"/>
      <c r="DY646" s="345"/>
      <c r="DZ646" s="341"/>
      <c r="EA646" s="345"/>
      <c r="EB646" s="280" t="str">
        <f>IF(EC646="","",VLOOKUP(EC646,リスト!$AW$5:$AX$8,2,FALSE))</f>
        <v/>
      </c>
      <c r="EC646" s="3"/>
      <c r="ED646" s="85"/>
      <c r="EE646" s="280" t="str">
        <f>IF(EF646="","",VLOOKUP(EF646,リスト!$AY$5:$AZ$10,2,FALSE))</f>
        <v/>
      </c>
      <c r="EF646" s="3"/>
      <c r="EG646" s="280" t="str">
        <f>IF(EH646="","",VLOOKUP(EH646,リスト!$BA$5:$BB$10,2,FALSE))</f>
        <v/>
      </c>
      <c r="EH646" s="3"/>
      <c r="EI646" s="280" t="str">
        <f>IF(EJ646="","",VLOOKUP(EJ646,リスト!$BC$5:$BD$10,2,FALSE))</f>
        <v/>
      </c>
      <c r="EJ646" s="3"/>
      <c r="EK646" s="280" t="str">
        <f>IF(EL646="","",VLOOKUP(EL646,リスト!$BE$5:$BF$10,2,FALSE))</f>
        <v/>
      </c>
      <c r="EL646" s="3"/>
      <c r="EM646" s="78"/>
      <c r="EN646" s="73"/>
      <c r="EO646" s="73"/>
      <c r="EP646" s="13"/>
      <c r="EQ646" s="13"/>
      <c r="ER646" s="280" t="str">
        <f>IF(ES646="","",VLOOKUP(ES646,リスト!$BG$5:$BH$10,2,FALSE))</f>
        <v/>
      </c>
      <c r="ES646" s="13"/>
      <c r="ET646" s="13"/>
      <c r="EU646" s="13"/>
      <c r="EV646" s="13"/>
      <c r="EW646" s="13"/>
      <c r="EX646" s="81"/>
      <c r="EY646" s="81"/>
      <c r="EZ646" s="26"/>
      <c r="FA646" s="281" t="str">
        <f>IF($EZ646="","",INDEX(リスト!$BI$5:$BJ$40,MATCH($EZ646,リスト!$BJ$5:$BJ$40,0),1))</f>
        <v/>
      </c>
      <c r="FB646" s="280" t="str">
        <f>IF(FC646="","",VLOOKUP(FC646,リスト!$BK:$BL,2,FALSE))</f>
        <v/>
      </c>
      <c r="FC646" s="13"/>
      <c r="FD646" s="331"/>
      <c r="FE646" s="3"/>
      <c r="FF646" s="280" t="str">
        <f>IF(FG646="","",VLOOKUP(FG646,リスト!$BO$5:$BP$6,2,FALSE))</f>
        <v/>
      </c>
      <c r="FG646" s="3"/>
      <c r="FH646" s="280" t="str">
        <f>IF(FI646="","",VLOOKUP(FI646,リスト!$BQ$5:$BR$8,2,FALSE))</f>
        <v/>
      </c>
      <c r="FI646" s="3"/>
      <c r="FJ646" s="282"/>
      <c r="FK646" s="280" t="str">
        <f>IF(FL646="","",VLOOKUP(FL646,リスト!$BS$5:$BT$6,2,FALSE))</f>
        <v/>
      </c>
      <c r="FL646" s="63"/>
      <c r="FM646" s="13"/>
      <c r="FN646" s="13"/>
      <c r="FO646" s="13"/>
      <c r="FP646" s="283" t="str">
        <f t="shared" si="87"/>
        <v/>
      </c>
      <c r="FQ646" s="283" t="str">
        <f t="shared" si="87"/>
        <v/>
      </c>
      <c r="FR646" s="13"/>
      <c r="FS646" s="85"/>
      <c r="FT646" s="85"/>
      <c r="FU646" s="281" t="str">
        <f t="shared" si="88"/>
        <v/>
      </c>
      <c r="FV646" s="280" t="str">
        <f>IF(FW646="","",VLOOKUP(FW646,リスト!$BV$5:$BW$10,2,FALSE))</f>
        <v/>
      </c>
      <c r="FW646" s="26"/>
      <c r="FX646" s="282" t="str">
        <f t="shared" si="89"/>
        <v/>
      </c>
      <c r="FY646" s="280" t="str">
        <f>IF(FZ646="","",VLOOKUP(FZ646,リスト!$BX$5:$BY$6,2,FALSE))</f>
        <v/>
      </c>
      <c r="FZ646" s="3"/>
      <c r="GA646" s="280" t="str">
        <f>IF(GB646="","",VLOOKUP(GB646,リスト!$BZ$5:$CA$6,2,FALSE))</f>
        <v/>
      </c>
      <c r="GB646" s="13"/>
      <c r="GC646" s="281" t="str">
        <f>IF(GD646="","",VLOOKUP(GD646,リスト!$CB$5:$CC$6,2,FALSE))</f>
        <v/>
      </c>
      <c r="GD646" s="13"/>
      <c r="GE646" s="13"/>
      <c r="GF646" s="13"/>
      <c r="GG646" s="75"/>
      <c r="GH646" s="281" t="str">
        <f t="shared" si="90"/>
        <v/>
      </c>
      <c r="GI646" s="128"/>
      <c r="GJ646" s="281" t="str">
        <f>IF(GK646="","",VLOOKUP(GK646,リスト!$CD$5:$CE$6,2,FALSE))</f>
        <v/>
      </c>
      <c r="GK646" s="13"/>
      <c r="GL646" s="281" t="str">
        <f>IF(GM646="","",VLOOKUP(GM646,リスト!$CF$5:$CG$5,2,FALSE))</f>
        <v/>
      </c>
      <c r="GM646" s="26"/>
      <c r="GN646" s="280" t="str">
        <f>IF(GO646="","",VLOOKUP(GO646,リスト!$CH$5:$CI$5,2,FALSE))</f>
        <v/>
      </c>
      <c r="GO646" s="284"/>
      <c r="GP646" s="284"/>
      <c r="GQ646" s="284"/>
      <c r="GR646" s="284"/>
      <c r="GS646" s="284"/>
      <c r="GT646" s="284"/>
      <c r="GU646" s="284"/>
      <c r="GV646" s="284"/>
      <c r="GW646" s="284"/>
      <c r="GX646" s="285"/>
    </row>
    <row r="647" spans="2:206" s="177" customFormat="1" ht="24.75" hidden="1" customHeight="1" outlineLevel="1">
      <c r="B647" s="286" t="str">
        <f>IF(明細!B641="","",明細!B641)</f>
        <v/>
      </c>
      <c r="C647" s="287" t="str">
        <f>IF(明細!C641="","",明細!C641)</f>
        <v/>
      </c>
      <c r="D647" s="265" t="str">
        <f>IF(明細!D641="","",明細!D641)</f>
        <v/>
      </c>
      <c r="E647" s="265" t="str">
        <f>IF(明細!E641="","",明細!E641)</f>
        <v/>
      </c>
      <c r="F647" s="265" t="str">
        <f>IF(明細!F641="","",明細!F641)</f>
        <v/>
      </c>
      <c r="G647" s="265" t="str">
        <f>IF(明細!G641="","",明細!G641)</f>
        <v/>
      </c>
      <c r="H647" s="265" t="str">
        <f>IF(明細!H641="","",明細!H641)</f>
        <v/>
      </c>
      <c r="I647" s="265" t="str">
        <f>IF(明細!I641="","",明細!I641)</f>
        <v/>
      </c>
      <c r="J647" s="265" t="str">
        <f>IF(明細!J641="","",明細!J641)</f>
        <v/>
      </c>
      <c r="K647" s="265" t="str">
        <f>IF(明細!K641="","",明細!K641)</f>
        <v/>
      </c>
      <c r="L647" s="265" t="str">
        <f>IF(明細!L641="","",明細!L641)</f>
        <v/>
      </c>
      <c r="M647" s="265" t="str">
        <f>IF(明細!M641="","",明細!M641)</f>
        <v/>
      </c>
      <c r="N647" s="265" t="str">
        <f>IF(明細!N641="","",明細!N641)</f>
        <v/>
      </c>
      <c r="O647" s="265" t="str">
        <f>IF(明細!O641="","",明細!O641)</f>
        <v/>
      </c>
      <c r="P647" s="265" t="str">
        <f>IF(明細!P641="","",明細!P641)</f>
        <v/>
      </c>
      <c r="Q647" s="265" t="str">
        <f>IF(明細!Q641="","",明細!Q641)</f>
        <v/>
      </c>
      <c r="R647" s="289" t="str">
        <f>IF(明細!R641="","",明細!R641)</f>
        <v/>
      </c>
      <c r="S647" s="291" t="str">
        <f>IF(明細!S641="","",明細!S641)</f>
        <v/>
      </c>
      <c r="T647" s="291" t="str">
        <f>IF(明細!T641="","",明細!T641)</f>
        <v/>
      </c>
      <c r="U647" s="291" t="str">
        <f>IF(明細!U641="","",明細!U641)</f>
        <v/>
      </c>
      <c r="V647" s="292" t="str">
        <f>IF(明細!V641="","",明細!V641)</f>
        <v>個</v>
      </c>
      <c r="W647" s="292" t="str">
        <f>IF(明細!W641="","",明細!W641)</f>
        <v/>
      </c>
      <c r="X647" s="293" t="str">
        <f>IF(明細!X641="","",明細!X641)</f>
        <v/>
      </c>
      <c r="Y647" s="134" t="str">
        <f>IF(明細!Y641="","",明細!Y641)</f>
        <v/>
      </c>
      <c r="Z647" s="135" t="str">
        <f>IF(明細!Z641="","",明細!Z641)</f>
        <v/>
      </c>
      <c r="AA647" s="134" t="str">
        <f>IF(明細!AA641="","",明細!AA641)</f>
        <v/>
      </c>
      <c r="AB647" s="303" t="str">
        <f>IF(明細!AB641="","",明細!AB641)</f>
        <v/>
      </c>
      <c r="AC647" s="134" t="str">
        <f>IF(明細!AC641="","",明細!AC641)</f>
        <v/>
      </c>
      <c r="AD647" s="183" t="str">
        <f>IF(明細!AD641="","",明細!AD641)</f>
        <v/>
      </c>
      <c r="AE647" s="184">
        <f>IF(明細!AE641="","",明細!AE641)</f>
        <v>0.1</v>
      </c>
      <c r="AF647" s="185" t="str">
        <f>IF(明細!AF641="","",明細!AF641)</f>
        <v/>
      </c>
      <c r="AG647" s="186" t="str">
        <f>IF(明細!AG641="","",明細!AG641)</f>
        <v/>
      </c>
      <c r="AH647" s="186" t="str">
        <f>IF(明細!AH641="","",明細!AH641)</f>
        <v/>
      </c>
      <c r="AI647" s="187" t="str">
        <f>IF(明細!AI641="","",明細!AI641)</f>
        <v/>
      </c>
      <c r="AJ647" s="296" t="str">
        <f>IF(明細!AJ641="","",明細!AJ641)</f>
        <v/>
      </c>
      <c r="AK647" s="297" t="str">
        <f>IF(明細!AK641="","",明細!AK641)</f>
        <v/>
      </c>
      <c r="AL647" s="298" t="str">
        <f>IF(明細!AL641="","",明細!AL641)</f>
        <v/>
      </c>
      <c r="AM647" s="299" t="str">
        <f>IF(明細!AM641="","",明細!AM641)</f>
        <v/>
      </c>
      <c r="AN647" s="300" t="str">
        <f>IF(明細!AN641="","",明細!AN641)</f>
        <v/>
      </c>
      <c r="AO647" s="300" t="str">
        <f>IF(明細!AO641="","",明細!AO641)</f>
        <v/>
      </c>
      <c r="AP647" s="300" t="str">
        <f>IF(明細!AP641="","",明細!AP641)</f>
        <v/>
      </c>
      <c r="AQ647" s="301" t="str">
        <f>IF(明細!AQ641="","",明細!AQ641)</f>
        <v/>
      </c>
      <c r="AR647" s="302" t="str">
        <f>IF(明細!AR641="","",明細!AR641)</f>
        <v/>
      </c>
      <c r="AU647" s="360"/>
      <c r="AV647" s="368"/>
      <c r="AW647" s="446" t="str">
        <f>IF(明細!AV641="","",明細!AV641)</f>
        <v/>
      </c>
      <c r="AX647" s="419" t="str">
        <f>IF(明細!AT641="","",明細!AT641)</f>
        <v/>
      </c>
      <c r="AY647" s="280" t="str">
        <f>IF($AX647="","",VLOOKUP($AX647,リスト!$CL:$CM,2,FALSE))</f>
        <v/>
      </c>
      <c r="AZ647" s="3"/>
      <c r="BA647" s="280" t="str">
        <f>IF(BB647="","",VLOOKUP(BB647,リスト!$K:$L,2,FALSE))</f>
        <v/>
      </c>
      <c r="BB647" s="3"/>
      <c r="BC647" s="3"/>
      <c r="BD647" s="87"/>
      <c r="BE647" s="280" t="str">
        <f>IF(BF647="","",VLOOKUP(BF647,リスト!$I:$J,2,FALSE))</f>
        <v/>
      </c>
      <c r="BF647" s="3"/>
      <c r="BG647" s="280" t="str">
        <f>IF(BH647="","",VLOOKUP(BH647,リスト!$M:$N,2,FALSE))</f>
        <v/>
      </c>
      <c r="BH647" s="282"/>
      <c r="BI647" s="280" t="str">
        <f>IF(BJ647="","",VLOOKUP(BJ647,リスト!$O:$P,2,FALSE))</f>
        <v/>
      </c>
      <c r="BJ647" s="24"/>
      <c r="BM647" s="451" t="str">
        <f>IF(明細!AV641="","",明細!AV641)</f>
        <v/>
      </c>
      <c r="BN647" s="453" t="str">
        <f>IF(明細!AT641="","",明細!AT641)</f>
        <v/>
      </c>
      <c r="BO647" s="280" t="str">
        <f>IF($BN647="","",VLOOKUP($BN647,リスト!$CL:$CM,2,FALSE))</f>
        <v/>
      </c>
      <c r="BP647" s="280" t="str">
        <f>IF(BQ647="","",VLOOKUP(BQ647,リスト!$K$5:$L$7,2,FALSE))</f>
        <v/>
      </c>
      <c r="BQ647" s="13"/>
      <c r="BR647" s="13"/>
      <c r="BS647" s="47"/>
      <c r="BT647" s="280" t="str">
        <f>IF(BU647="","",VLOOKUP(BU647,リスト!I638:J656,2,FALSE))</f>
        <v/>
      </c>
      <c r="BU647" s="13"/>
      <c r="BV647" s="13"/>
      <c r="BW647" s="282"/>
      <c r="BX647" s="282"/>
      <c r="BY647" s="280" t="str">
        <f>IF(BZ647="","",VLOOKUP(BZ647,リスト!$S$5:$T$6,2,FALSE))</f>
        <v/>
      </c>
      <c r="BZ647" s="3"/>
      <c r="CA647" s="3"/>
      <c r="CB647" s="81"/>
      <c r="CC647" s="280" t="str">
        <f t="shared" si="84"/>
        <v/>
      </c>
      <c r="CD647" s="83"/>
      <c r="CE647" s="83"/>
      <c r="CF647" s="83"/>
      <c r="CG647" s="83"/>
      <c r="CH647" s="282" t="str">
        <f t="shared" si="85"/>
        <v/>
      </c>
      <c r="CI647" s="83"/>
      <c r="CJ647" s="280" t="str">
        <f t="shared" si="86"/>
        <v/>
      </c>
      <c r="CK647" s="87"/>
      <c r="CL647" s="78"/>
      <c r="CM647" s="83"/>
      <c r="CN647" s="83"/>
      <c r="CO647" s="83"/>
      <c r="CP647" s="280" t="str">
        <f t="shared" si="91"/>
        <v/>
      </c>
      <c r="CQ647" s="81"/>
      <c r="CR647" s="280" t="str">
        <f t="shared" si="92"/>
        <v/>
      </c>
      <c r="CS647" s="3"/>
      <c r="CT647" s="3"/>
      <c r="CU647" s="280" t="str">
        <f>IF(CV647="","",VLOOKUP(CV647,リスト!$V$5:$W$6,2,FALSE))</f>
        <v/>
      </c>
      <c r="CV647" s="3"/>
      <c r="CW647" s="280" t="str">
        <f>IF(CX647="","",VLOOKUP(CX647,リスト!$X$5:$Y$6,2,FALSE))</f>
        <v/>
      </c>
      <c r="CX647" s="3"/>
      <c r="CY647" s="77"/>
      <c r="CZ647" s="77"/>
      <c r="DA647" s="75"/>
      <c r="DB647" s="75"/>
      <c r="DC647" s="75"/>
      <c r="DD647" s="75"/>
      <c r="DE647" s="280" t="str">
        <f>IF(DF647="","",VLOOKUP(DF647,リスト!$Z$5:$AA$10,2,FALSE))</f>
        <v/>
      </c>
      <c r="DF647" s="3"/>
      <c r="DG647" s="280" t="str">
        <f>IF(DH647="","",VLOOKUP(DH647,リスト!$AB$5:$AC$12,2,FALSE))</f>
        <v/>
      </c>
      <c r="DH647" s="63"/>
      <c r="DI647" s="280" t="str">
        <f>IF(DJ647="","",VLOOKUP(DJ647,リスト!$AD$5:$AE$7,2,FALSE))</f>
        <v/>
      </c>
      <c r="DJ647" s="3"/>
      <c r="DK647" s="280" t="str">
        <f>IF(DL647="","",VLOOKUP(DL647,リスト!$AF$5:$AG$10,2,FALSE))</f>
        <v/>
      </c>
      <c r="DL647" s="3"/>
      <c r="DM647" s="280" t="str">
        <f>IF(DN647="","",VLOOKUP(DN647,リスト!$AH$5:$AI$6,2,FALSE))</f>
        <v/>
      </c>
      <c r="DN647" s="3"/>
      <c r="DO647" s="280" t="str">
        <f>IF(DP647="","",VLOOKUP(DP647,リスト!$AJ$5:$AK$6,2,FALSE))</f>
        <v/>
      </c>
      <c r="DP647" s="3"/>
      <c r="DQ647" s="280" t="str">
        <f>IF(DR647="","",VLOOKUP(DR647,リスト!$AL$5:$AM$7,2,FALSE))</f>
        <v/>
      </c>
      <c r="DR647" s="3"/>
      <c r="DS647" s="13"/>
      <c r="DT647" s="85"/>
      <c r="DU647" s="85"/>
      <c r="DV647" s="281" t="str">
        <f>IF(DW647="","",VLOOKUP(DW647,リスト!$AN$5:$AO$6,2,FALSE))</f>
        <v/>
      </c>
      <c r="DW647" s="13"/>
      <c r="DX647" s="341"/>
      <c r="DY647" s="345"/>
      <c r="DZ647" s="341"/>
      <c r="EA647" s="345"/>
      <c r="EB647" s="280" t="str">
        <f>IF(EC647="","",VLOOKUP(EC647,リスト!$AW$5:$AX$8,2,FALSE))</f>
        <v/>
      </c>
      <c r="EC647" s="3"/>
      <c r="ED647" s="85"/>
      <c r="EE647" s="280" t="str">
        <f>IF(EF647="","",VLOOKUP(EF647,リスト!$AY$5:$AZ$10,2,FALSE))</f>
        <v/>
      </c>
      <c r="EF647" s="3"/>
      <c r="EG647" s="280" t="str">
        <f>IF(EH647="","",VLOOKUP(EH647,リスト!$BA$5:$BB$10,2,FALSE))</f>
        <v/>
      </c>
      <c r="EH647" s="3"/>
      <c r="EI647" s="280" t="str">
        <f>IF(EJ647="","",VLOOKUP(EJ647,リスト!$BC$5:$BD$10,2,FALSE))</f>
        <v/>
      </c>
      <c r="EJ647" s="3"/>
      <c r="EK647" s="280" t="str">
        <f>IF(EL647="","",VLOOKUP(EL647,リスト!$BE$5:$BF$10,2,FALSE))</f>
        <v/>
      </c>
      <c r="EL647" s="3"/>
      <c r="EM647" s="78"/>
      <c r="EN647" s="73"/>
      <c r="EO647" s="73"/>
      <c r="EP647" s="13"/>
      <c r="EQ647" s="13"/>
      <c r="ER647" s="280" t="str">
        <f>IF(ES647="","",VLOOKUP(ES647,リスト!$BG$5:$BH$10,2,FALSE))</f>
        <v/>
      </c>
      <c r="ES647" s="13"/>
      <c r="ET647" s="13"/>
      <c r="EU647" s="13"/>
      <c r="EV647" s="13"/>
      <c r="EW647" s="13"/>
      <c r="EX647" s="81"/>
      <c r="EY647" s="81"/>
      <c r="EZ647" s="26"/>
      <c r="FA647" s="281" t="str">
        <f>IF($EZ647="","",INDEX(リスト!$BI$5:$BJ$40,MATCH($EZ647,リスト!$BJ$5:$BJ$40,0),1))</f>
        <v/>
      </c>
      <c r="FB647" s="280" t="str">
        <f>IF(FC647="","",VLOOKUP(FC647,リスト!$BK:$BL,2,FALSE))</f>
        <v/>
      </c>
      <c r="FC647" s="13"/>
      <c r="FD647" s="331"/>
      <c r="FE647" s="3"/>
      <c r="FF647" s="280" t="str">
        <f>IF(FG647="","",VLOOKUP(FG647,リスト!$BO$5:$BP$6,2,FALSE))</f>
        <v/>
      </c>
      <c r="FG647" s="3"/>
      <c r="FH647" s="280" t="str">
        <f>IF(FI647="","",VLOOKUP(FI647,リスト!$BQ$5:$BR$8,2,FALSE))</f>
        <v/>
      </c>
      <c r="FI647" s="3"/>
      <c r="FJ647" s="282"/>
      <c r="FK647" s="280" t="str">
        <f>IF(FL647="","",VLOOKUP(FL647,リスト!$BS$5:$BT$6,2,FALSE))</f>
        <v/>
      </c>
      <c r="FL647" s="63"/>
      <c r="FM647" s="13"/>
      <c r="FN647" s="13"/>
      <c r="FO647" s="13"/>
      <c r="FP647" s="283" t="str">
        <f t="shared" si="87"/>
        <v/>
      </c>
      <c r="FQ647" s="283" t="str">
        <f t="shared" si="87"/>
        <v/>
      </c>
      <c r="FR647" s="13"/>
      <c r="FS647" s="85"/>
      <c r="FT647" s="85"/>
      <c r="FU647" s="281" t="str">
        <f t="shared" si="88"/>
        <v/>
      </c>
      <c r="FV647" s="280" t="str">
        <f>IF(FW647="","",VLOOKUP(FW647,リスト!$BV$5:$BW$10,2,FALSE))</f>
        <v/>
      </c>
      <c r="FW647" s="26"/>
      <c r="FX647" s="282" t="str">
        <f t="shared" si="89"/>
        <v/>
      </c>
      <c r="FY647" s="280" t="str">
        <f>IF(FZ647="","",VLOOKUP(FZ647,リスト!$BX$5:$BY$6,2,FALSE))</f>
        <v/>
      </c>
      <c r="FZ647" s="3"/>
      <c r="GA647" s="280" t="str">
        <f>IF(GB647="","",VLOOKUP(GB647,リスト!$BZ$5:$CA$6,2,FALSE))</f>
        <v/>
      </c>
      <c r="GB647" s="13"/>
      <c r="GC647" s="281" t="str">
        <f>IF(GD647="","",VLOOKUP(GD647,リスト!$CB$5:$CC$6,2,FALSE))</f>
        <v/>
      </c>
      <c r="GD647" s="13"/>
      <c r="GE647" s="13"/>
      <c r="GF647" s="13"/>
      <c r="GG647" s="75"/>
      <c r="GH647" s="281" t="str">
        <f t="shared" si="90"/>
        <v/>
      </c>
      <c r="GI647" s="128"/>
      <c r="GJ647" s="281" t="str">
        <f>IF(GK647="","",VLOOKUP(GK647,リスト!$CD$5:$CE$6,2,FALSE))</f>
        <v/>
      </c>
      <c r="GK647" s="13"/>
      <c r="GL647" s="281" t="str">
        <f>IF(GM647="","",VLOOKUP(GM647,リスト!$CF$5:$CG$5,2,FALSE))</f>
        <v/>
      </c>
      <c r="GM647" s="26"/>
      <c r="GN647" s="280" t="str">
        <f>IF(GO647="","",VLOOKUP(GO647,リスト!$CH$5:$CI$5,2,FALSE))</f>
        <v/>
      </c>
      <c r="GO647" s="284"/>
      <c r="GP647" s="284"/>
      <c r="GQ647" s="284"/>
      <c r="GR647" s="284"/>
      <c r="GS647" s="284"/>
      <c r="GT647" s="284"/>
      <c r="GU647" s="284"/>
      <c r="GV647" s="284"/>
      <c r="GW647" s="284"/>
      <c r="GX647" s="285"/>
    </row>
    <row r="648" spans="2:206" s="177" customFormat="1" ht="24.75" hidden="1" customHeight="1" outlineLevel="1">
      <c r="B648" s="286" t="str">
        <f>IF(明細!B642="","",明細!B642)</f>
        <v/>
      </c>
      <c r="C648" s="287" t="str">
        <f>IF(明細!C642="","",明細!C642)</f>
        <v/>
      </c>
      <c r="D648" s="265" t="str">
        <f>IF(明細!D642="","",明細!D642)</f>
        <v/>
      </c>
      <c r="E648" s="265" t="str">
        <f>IF(明細!E642="","",明細!E642)</f>
        <v/>
      </c>
      <c r="F648" s="265" t="str">
        <f>IF(明細!F642="","",明細!F642)</f>
        <v/>
      </c>
      <c r="G648" s="265" t="str">
        <f>IF(明細!G642="","",明細!G642)</f>
        <v/>
      </c>
      <c r="H648" s="265" t="str">
        <f>IF(明細!H642="","",明細!H642)</f>
        <v/>
      </c>
      <c r="I648" s="265" t="str">
        <f>IF(明細!I642="","",明細!I642)</f>
        <v/>
      </c>
      <c r="J648" s="265" t="str">
        <f>IF(明細!J642="","",明細!J642)</f>
        <v/>
      </c>
      <c r="K648" s="265" t="str">
        <f>IF(明細!K642="","",明細!K642)</f>
        <v/>
      </c>
      <c r="L648" s="265" t="str">
        <f>IF(明細!L642="","",明細!L642)</f>
        <v/>
      </c>
      <c r="M648" s="265" t="str">
        <f>IF(明細!M642="","",明細!M642)</f>
        <v/>
      </c>
      <c r="N648" s="265" t="str">
        <f>IF(明細!N642="","",明細!N642)</f>
        <v/>
      </c>
      <c r="O648" s="265" t="str">
        <f>IF(明細!O642="","",明細!O642)</f>
        <v/>
      </c>
      <c r="P648" s="265" t="str">
        <f>IF(明細!P642="","",明細!P642)</f>
        <v/>
      </c>
      <c r="Q648" s="265" t="str">
        <f>IF(明細!Q642="","",明細!Q642)</f>
        <v/>
      </c>
      <c r="R648" s="289" t="str">
        <f>IF(明細!R642="","",明細!R642)</f>
        <v/>
      </c>
      <c r="S648" s="291" t="str">
        <f>IF(明細!S642="","",明細!S642)</f>
        <v/>
      </c>
      <c r="T648" s="291" t="str">
        <f>IF(明細!T642="","",明細!T642)</f>
        <v/>
      </c>
      <c r="U648" s="291" t="str">
        <f>IF(明細!U642="","",明細!U642)</f>
        <v/>
      </c>
      <c r="V648" s="292" t="str">
        <f>IF(明細!V642="","",明細!V642)</f>
        <v>個</v>
      </c>
      <c r="W648" s="292" t="str">
        <f>IF(明細!W642="","",明細!W642)</f>
        <v/>
      </c>
      <c r="X648" s="293" t="str">
        <f>IF(明細!X642="","",明細!X642)</f>
        <v/>
      </c>
      <c r="Y648" s="134" t="str">
        <f>IF(明細!Y642="","",明細!Y642)</f>
        <v/>
      </c>
      <c r="Z648" s="135" t="str">
        <f>IF(明細!Z642="","",明細!Z642)</f>
        <v/>
      </c>
      <c r="AA648" s="134" t="str">
        <f>IF(明細!AA642="","",明細!AA642)</f>
        <v/>
      </c>
      <c r="AB648" s="303" t="str">
        <f>IF(明細!AB642="","",明細!AB642)</f>
        <v/>
      </c>
      <c r="AC648" s="134" t="str">
        <f>IF(明細!AC642="","",明細!AC642)</f>
        <v/>
      </c>
      <c r="AD648" s="183" t="str">
        <f>IF(明細!AD642="","",明細!AD642)</f>
        <v/>
      </c>
      <c r="AE648" s="184">
        <f>IF(明細!AE642="","",明細!AE642)</f>
        <v>0.1</v>
      </c>
      <c r="AF648" s="185" t="str">
        <f>IF(明細!AF642="","",明細!AF642)</f>
        <v/>
      </c>
      <c r="AG648" s="186" t="str">
        <f>IF(明細!AG642="","",明細!AG642)</f>
        <v/>
      </c>
      <c r="AH648" s="186" t="str">
        <f>IF(明細!AH642="","",明細!AH642)</f>
        <v/>
      </c>
      <c r="AI648" s="187" t="str">
        <f>IF(明細!AI642="","",明細!AI642)</f>
        <v/>
      </c>
      <c r="AJ648" s="296" t="str">
        <f>IF(明細!AJ642="","",明細!AJ642)</f>
        <v/>
      </c>
      <c r="AK648" s="297" t="str">
        <f>IF(明細!AK642="","",明細!AK642)</f>
        <v/>
      </c>
      <c r="AL648" s="298" t="str">
        <f>IF(明細!AL642="","",明細!AL642)</f>
        <v/>
      </c>
      <c r="AM648" s="299" t="str">
        <f>IF(明細!AM642="","",明細!AM642)</f>
        <v/>
      </c>
      <c r="AN648" s="300" t="str">
        <f>IF(明細!AN642="","",明細!AN642)</f>
        <v/>
      </c>
      <c r="AO648" s="300" t="str">
        <f>IF(明細!AO642="","",明細!AO642)</f>
        <v/>
      </c>
      <c r="AP648" s="300" t="str">
        <f>IF(明細!AP642="","",明細!AP642)</f>
        <v/>
      </c>
      <c r="AQ648" s="301" t="str">
        <f>IF(明細!AQ642="","",明細!AQ642)</f>
        <v/>
      </c>
      <c r="AR648" s="302" t="str">
        <f>IF(明細!AR642="","",明細!AR642)</f>
        <v/>
      </c>
      <c r="AU648" s="360"/>
      <c r="AV648" s="368"/>
      <c r="AW648" s="446" t="str">
        <f>IF(明細!AV642="","",明細!AV642)</f>
        <v/>
      </c>
      <c r="AX648" s="419" t="str">
        <f>IF(明細!AT642="","",明細!AT642)</f>
        <v/>
      </c>
      <c r="AY648" s="280" t="str">
        <f>IF($AX648="","",VLOOKUP($AX648,リスト!$CL:$CM,2,FALSE))</f>
        <v/>
      </c>
      <c r="AZ648" s="3"/>
      <c r="BA648" s="280" t="str">
        <f>IF(BB648="","",VLOOKUP(BB648,リスト!$K:$L,2,FALSE))</f>
        <v/>
      </c>
      <c r="BB648" s="3"/>
      <c r="BC648" s="3"/>
      <c r="BD648" s="87"/>
      <c r="BE648" s="280" t="str">
        <f>IF(BF648="","",VLOOKUP(BF648,リスト!$I:$J,2,FALSE))</f>
        <v/>
      </c>
      <c r="BF648" s="3"/>
      <c r="BG648" s="280" t="str">
        <f>IF(BH648="","",VLOOKUP(BH648,リスト!$M:$N,2,FALSE))</f>
        <v/>
      </c>
      <c r="BH648" s="282"/>
      <c r="BI648" s="280" t="str">
        <f>IF(BJ648="","",VLOOKUP(BJ648,リスト!$O:$P,2,FALSE))</f>
        <v/>
      </c>
      <c r="BJ648" s="24"/>
      <c r="BM648" s="451" t="str">
        <f>IF(明細!AV642="","",明細!AV642)</f>
        <v/>
      </c>
      <c r="BN648" s="453" t="str">
        <f>IF(明細!AT642="","",明細!AT642)</f>
        <v/>
      </c>
      <c r="BO648" s="280" t="str">
        <f>IF($BN648="","",VLOOKUP($BN648,リスト!$CL:$CM,2,FALSE))</f>
        <v/>
      </c>
      <c r="BP648" s="280" t="str">
        <f>IF(BQ648="","",VLOOKUP(BQ648,リスト!$K$5:$L$7,2,FALSE))</f>
        <v/>
      </c>
      <c r="BQ648" s="13"/>
      <c r="BR648" s="13"/>
      <c r="BS648" s="47"/>
      <c r="BT648" s="280" t="str">
        <f>IF(BU648="","",VLOOKUP(BU648,リスト!I639:J657,2,FALSE))</f>
        <v/>
      </c>
      <c r="BU648" s="13"/>
      <c r="BV648" s="13"/>
      <c r="BW648" s="282"/>
      <c r="BX648" s="282"/>
      <c r="BY648" s="280" t="str">
        <f>IF(BZ648="","",VLOOKUP(BZ648,リスト!$S$5:$T$6,2,FALSE))</f>
        <v/>
      </c>
      <c r="BZ648" s="3"/>
      <c r="CA648" s="3"/>
      <c r="CB648" s="81"/>
      <c r="CC648" s="280" t="str">
        <f t="shared" si="84"/>
        <v/>
      </c>
      <c r="CD648" s="83"/>
      <c r="CE648" s="83"/>
      <c r="CF648" s="83"/>
      <c r="CG648" s="83"/>
      <c r="CH648" s="282" t="str">
        <f t="shared" si="85"/>
        <v/>
      </c>
      <c r="CI648" s="83"/>
      <c r="CJ648" s="280" t="str">
        <f t="shared" si="86"/>
        <v/>
      </c>
      <c r="CK648" s="87"/>
      <c r="CL648" s="78"/>
      <c r="CM648" s="83"/>
      <c r="CN648" s="83"/>
      <c r="CO648" s="83"/>
      <c r="CP648" s="280" t="str">
        <f t="shared" si="91"/>
        <v/>
      </c>
      <c r="CQ648" s="81"/>
      <c r="CR648" s="280" t="str">
        <f t="shared" si="92"/>
        <v/>
      </c>
      <c r="CS648" s="3"/>
      <c r="CT648" s="3"/>
      <c r="CU648" s="280" t="str">
        <f>IF(CV648="","",VLOOKUP(CV648,リスト!$V$5:$W$6,2,FALSE))</f>
        <v/>
      </c>
      <c r="CV648" s="3"/>
      <c r="CW648" s="280" t="str">
        <f>IF(CX648="","",VLOOKUP(CX648,リスト!$X$5:$Y$6,2,FALSE))</f>
        <v/>
      </c>
      <c r="CX648" s="3"/>
      <c r="CY648" s="77"/>
      <c r="CZ648" s="77"/>
      <c r="DA648" s="75"/>
      <c r="DB648" s="75"/>
      <c r="DC648" s="75"/>
      <c r="DD648" s="75"/>
      <c r="DE648" s="280" t="str">
        <f>IF(DF648="","",VLOOKUP(DF648,リスト!$Z$5:$AA$10,2,FALSE))</f>
        <v/>
      </c>
      <c r="DF648" s="3"/>
      <c r="DG648" s="280" t="str">
        <f>IF(DH648="","",VLOOKUP(DH648,リスト!$AB$5:$AC$12,2,FALSE))</f>
        <v/>
      </c>
      <c r="DH648" s="63"/>
      <c r="DI648" s="280" t="str">
        <f>IF(DJ648="","",VLOOKUP(DJ648,リスト!$AD$5:$AE$7,2,FALSE))</f>
        <v/>
      </c>
      <c r="DJ648" s="3"/>
      <c r="DK648" s="280" t="str">
        <f>IF(DL648="","",VLOOKUP(DL648,リスト!$AF$5:$AG$10,2,FALSE))</f>
        <v/>
      </c>
      <c r="DL648" s="3"/>
      <c r="DM648" s="280" t="str">
        <f>IF(DN648="","",VLOOKUP(DN648,リスト!$AH$5:$AI$6,2,FALSE))</f>
        <v/>
      </c>
      <c r="DN648" s="3"/>
      <c r="DO648" s="280" t="str">
        <f>IF(DP648="","",VLOOKUP(DP648,リスト!$AJ$5:$AK$6,2,FALSE))</f>
        <v/>
      </c>
      <c r="DP648" s="3"/>
      <c r="DQ648" s="280" t="str">
        <f>IF(DR648="","",VLOOKUP(DR648,リスト!$AL$5:$AM$7,2,FALSE))</f>
        <v/>
      </c>
      <c r="DR648" s="3"/>
      <c r="DS648" s="13"/>
      <c r="DT648" s="85"/>
      <c r="DU648" s="85"/>
      <c r="DV648" s="281" t="str">
        <f>IF(DW648="","",VLOOKUP(DW648,リスト!$AN$5:$AO$6,2,FALSE))</f>
        <v/>
      </c>
      <c r="DW648" s="13"/>
      <c r="DX648" s="341"/>
      <c r="DY648" s="345"/>
      <c r="DZ648" s="341"/>
      <c r="EA648" s="345"/>
      <c r="EB648" s="280" t="str">
        <f>IF(EC648="","",VLOOKUP(EC648,リスト!$AW$5:$AX$8,2,FALSE))</f>
        <v/>
      </c>
      <c r="EC648" s="3"/>
      <c r="ED648" s="85"/>
      <c r="EE648" s="280" t="str">
        <f>IF(EF648="","",VLOOKUP(EF648,リスト!$AY$5:$AZ$10,2,FALSE))</f>
        <v/>
      </c>
      <c r="EF648" s="3"/>
      <c r="EG648" s="280" t="str">
        <f>IF(EH648="","",VLOOKUP(EH648,リスト!$BA$5:$BB$10,2,FALSE))</f>
        <v/>
      </c>
      <c r="EH648" s="3"/>
      <c r="EI648" s="280" t="str">
        <f>IF(EJ648="","",VLOOKUP(EJ648,リスト!$BC$5:$BD$10,2,FALSE))</f>
        <v/>
      </c>
      <c r="EJ648" s="3"/>
      <c r="EK648" s="280" t="str">
        <f>IF(EL648="","",VLOOKUP(EL648,リスト!$BE$5:$BF$10,2,FALSE))</f>
        <v/>
      </c>
      <c r="EL648" s="3"/>
      <c r="EM648" s="78"/>
      <c r="EN648" s="73"/>
      <c r="EO648" s="73"/>
      <c r="EP648" s="13"/>
      <c r="EQ648" s="13"/>
      <c r="ER648" s="280" t="str">
        <f>IF(ES648="","",VLOOKUP(ES648,リスト!$BG$5:$BH$10,2,FALSE))</f>
        <v/>
      </c>
      <c r="ES648" s="13"/>
      <c r="ET648" s="13"/>
      <c r="EU648" s="13"/>
      <c r="EV648" s="13"/>
      <c r="EW648" s="13"/>
      <c r="EX648" s="81"/>
      <c r="EY648" s="81"/>
      <c r="EZ648" s="26"/>
      <c r="FA648" s="281" t="str">
        <f>IF($EZ648="","",INDEX(リスト!$BI$5:$BJ$40,MATCH($EZ648,リスト!$BJ$5:$BJ$40,0),1))</f>
        <v/>
      </c>
      <c r="FB648" s="280" t="str">
        <f>IF(FC648="","",VLOOKUP(FC648,リスト!$BK:$BL,2,FALSE))</f>
        <v/>
      </c>
      <c r="FC648" s="13"/>
      <c r="FD648" s="331"/>
      <c r="FE648" s="3"/>
      <c r="FF648" s="280" t="str">
        <f>IF(FG648="","",VLOOKUP(FG648,リスト!$BO$5:$BP$6,2,FALSE))</f>
        <v/>
      </c>
      <c r="FG648" s="3"/>
      <c r="FH648" s="280" t="str">
        <f>IF(FI648="","",VLOOKUP(FI648,リスト!$BQ$5:$BR$8,2,FALSE))</f>
        <v/>
      </c>
      <c r="FI648" s="3"/>
      <c r="FJ648" s="282"/>
      <c r="FK648" s="280" t="str">
        <f>IF(FL648="","",VLOOKUP(FL648,リスト!$BS$5:$BT$6,2,FALSE))</f>
        <v/>
      </c>
      <c r="FL648" s="63"/>
      <c r="FM648" s="13"/>
      <c r="FN648" s="13"/>
      <c r="FO648" s="13"/>
      <c r="FP648" s="283" t="str">
        <f t="shared" si="87"/>
        <v/>
      </c>
      <c r="FQ648" s="283" t="str">
        <f t="shared" si="87"/>
        <v/>
      </c>
      <c r="FR648" s="13"/>
      <c r="FS648" s="85"/>
      <c r="FT648" s="85"/>
      <c r="FU648" s="281" t="str">
        <f t="shared" si="88"/>
        <v/>
      </c>
      <c r="FV648" s="280" t="str">
        <f>IF(FW648="","",VLOOKUP(FW648,リスト!$BV$5:$BW$10,2,FALSE))</f>
        <v/>
      </c>
      <c r="FW648" s="26"/>
      <c r="FX648" s="282" t="str">
        <f t="shared" si="89"/>
        <v/>
      </c>
      <c r="FY648" s="280" t="str">
        <f>IF(FZ648="","",VLOOKUP(FZ648,リスト!$BX$5:$BY$6,2,FALSE))</f>
        <v/>
      </c>
      <c r="FZ648" s="3"/>
      <c r="GA648" s="280" t="str">
        <f>IF(GB648="","",VLOOKUP(GB648,リスト!$BZ$5:$CA$6,2,FALSE))</f>
        <v/>
      </c>
      <c r="GB648" s="13"/>
      <c r="GC648" s="281" t="str">
        <f>IF(GD648="","",VLOOKUP(GD648,リスト!$CB$5:$CC$6,2,FALSE))</f>
        <v/>
      </c>
      <c r="GD648" s="13"/>
      <c r="GE648" s="13"/>
      <c r="GF648" s="13"/>
      <c r="GG648" s="75"/>
      <c r="GH648" s="281" t="str">
        <f t="shared" si="90"/>
        <v/>
      </c>
      <c r="GI648" s="128"/>
      <c r="GJ648" s="281" t="str">
        <f>IF(GK648="","",VLOOKUP(GK648,リスト!$CD$5:$CE$6,2,FALSE))</f>
        <v/>
      </c>
      <c r="GK648" s="13"/>
      <c r="GL648" s="281" t="str">
        <f>IF(GM648="","",VLOOKUP(GM648,リスト!$CF$5:$CG$5,2,FALSE))</f>
        <v/>
      </c>
      <c r="GM648" s="26"/>
      <c r="GN648" s="280" t="str">
        <f>IF(GO648="","",VLOOKUP(GO648,リスト!$CH$5:$CI$5,2,FALSE))</f>
        <v/>
      </c>
      <c r="GO648" s="284"/>
      <c r="GP648" s="284"/>
      <c r="GQ648" s="284"/>
      <c r="GR648" s="284"/>
      <c r="GS648" s="284"/>
      <c r="GT648" s="284"/>
      <c r="GU648" s="284"/>
      <c r="GV648" s="284"/>
      <c r="GW648" s="284"/>
      <c r="GX648" s="285"/>
    </row>
    <row r="649" spans="2:206" s="177" customFormat="1" ht="24.75" hidden="1" customHeight="1" outlineLevel="1">
      <c r="B649" s="286" t="str">
        <f>IF(明細!B643="","",明細!B643)</f>
        <v/>
      </c>
      <c r="C649" s="287" t="str">
        <f>IF(明細!C643="","",明細!C643)</f>
        <v/>
      </c>
      <c r="D649" s="265" t="str">
        <f>IF(明細!D643="","",明細!D643)</f>
        <v/>
      </c>
      <c r="E649" s="265" t="str">
        <f>IF(明細!E643="","",明細!E643)</f>
        <v/>
      </c>
      <c r="F649" s="265" t="str">
        <f>IF(明細!F643="","",明細!F643)</f>
        <v/>
      </c>
      <c r="G649" s="265" t="str">
        <f>IF(明細!G643="","",明細!G643)</f>
        <v/>
      </c>
      <c r="H649" s="265" t="str">
        <f>IF(明細!H643="","",明細!H643)</f>
        <v/>
      </c>
      <c r="I649" s="265" t="str">
        <f>IF(明細!I643="","",明細!I643)</f>
        <v/>
      </c>
      <c r="J649" s="265" t="str">
        <f>IF(明細!J643="","",明細!J643)</f>
        <v/>
      </c>
      <c r="K649" s="265" t="str">
        <f>IF(明細!K643="","",明細!K643)</f>
        <v/>
      </c>
      <c r="L649" s="265" t="str">
        <f>IF(明細!L643="","",明細!L643)</f>
        <v/>
      </c>
      <c r="M649" s="265" t="str">
        <f>IF(明細!M643="","",明細!M643)</f>
        <v/>
      </c>
      <c r="N649" s="265" t="str">
        <f>IF(明細!N643="","",明細!N643)</f>
        <v/>
      </c>
      <c r="O649" s="265" t="str">
        <f>IF(明細!O643="","",明細!O643)</f>
        <v/>
      </c>
      <c r="P649" s="265" t="str">
        <f>IF(明細!P643="","",明細!P643)</f>
        <v/>
      </c>
      <c r="Q649" s="265" t="str">
        <f>IF(明細!Q643="","",明細!Q643)</f>
        <v/>
      </c>
      <c r="R649" s="289" t="str">
        <f>IF(明細!R643="","",明細!R643)</f>
        <v/>
      </c>
      <c r="S649" s="291" t="str">
        <f>IF(明細!S643="","",明細!S643)</f>
        <v/>
      </c>
      <c r="T649" s="291" t="str">
        <f>IF(明細!T643="","",明細!T643)</f>
        <v/>
      </c>
      <c r="U649" s="291" t="str">
        <f>IF(明細!U643="","",明細!U643)</f>
        <v/>
      </c>
      <c r="V649" s="292" t="str">
        <f>IF(明細!V643="","",明細!V643)</f>
        <v>個</v>
      </c>
      <c r="W649" s="292" t="str">
        <f>IF(明細!W643="","",明細!W643)</f>
        <v/>
      </c>
      <c r="X649" s="293" t="str">
        <f>IF(明細!X643="","",明細!X643)</f>
        <v/>
      </c>
      <c r="Y649" s="134" t="str">
        <f>IF(明細!Y643="","",明細!Y643)</f>
        <v/>
      </c>
      <c r="Z649" s="135" t="str">
        <f>IF(明細!Z643="","",明細!Z643)</f>
        <v/>
      </c>
      <c r="AA649" s="134" t="str">
        <f>IF(明細!AA643="","",明細!AA643)</f>
        <v/>
      </c>
      <c r="AB649" s="303" t="str">
        <f>IF(明細!AB643="","",明細!AB643)</f>
        <v/>
      </c>
      <c r="AC649" s="134" t="str">
        <f>IF(明細!AC643="","",明細!AC643)</f>
        <v/>
      </c>
      <c r="AD649" s="183" t="str">
        <f>IF(明細!AD643="","",明細!AD643)</f>
        <v/>
      </c>
      <c r="AE649" s="184">
        <f>IF(明細!AE643="","",明細!AE643)</f>
        <v>0.1</v>
      </c>
      <c r="AF649" s="185" t="str">
        <f>IF(明細!AF643="","",明細!AF643)</f>
        <v/>
      </c>
      <c r="AG649" s="186" t="str">
        <f>IF(明細!AG643="","",明細!AG643)</f>
        <v/>
      </c>
      <c r="AH649" s="186" t="str">
        <f>IF(明細!AH643="","",明細!AH643)</f>
        <v/>
      </c>
      <c r="AI649" s="187" t="str">
        <f>IF(明細!AI643="","",明細!AI643)</f>
        <v/>
      </c>
      <c r="AJ649" s="296" t="str">
        <f>IF(明細!AJ643="","",明細!AJ643)</f>
        <v/>
      </c>
      <c r="AK649" s="297" t="str">
        <f>IF(明細!AK643="","",明細!AK643)</f>
        <v/>
      </c>
      <c r="AL649" s="298" t="str">
        <f>IF(明細!AL643="","",明細!AL643)</f>
        <v/>
      </c>
      <c r="AM649" s="299" t="str">
        <f>IF(明細!AM643="","",明細!AM643)</f>
        <v/>
      </c>
      <c r="AN649" s="300" t="str">
        <f>IF(明細!AN643="","",明細!AN643)</f>
        <v/>
      </c>
      <c r="AO649" s="300" t="str">
        <f>IF(明細!AO643="","",明細!AO643)</f>
        <v/>
      </c>
      <c r="AP649" s="300" t="str">
        <f>IF(明細!AP643="","",明細!AP643)</f>
        <v/>
      </c>
      <c r="AQ649" s="301" t="str">
        <f>IF(明細!AQ643="","",明細!AQ643)</f>
        <v/>
      </c>
      <c r="AR649" s="302" t="str">
        <f>IF(明細!AR643="","",明細!AR643)</f>
        <v/>
      </c>
      <c r="AU649" s="360"/>
      <c r="AV649" s="368"/>
      <c r="AW649" s="446" t="str">
        <f>IF(明細!AV643="","",明細!AV643)</f>
        <v/>
      </c>
      <c r="AX649" s="419" t="str">
        <f>IF(明細!AT643="","",明細!AT643)</f>
        <v/>
      </c>
      <c r="AY649" s="280" t="str">
        <f>IF($AX649="","",VLOOKUP($AX649,リスト!$CL:$CM,2,FALSE))</f>
        <v/>
      </c>
      <c r="AZ649" s="3"/>
      <c r="BA649" s="280" t="str">
        <f>IF(BB649="","",VLOOKUP(BB649,リスト!$K:$L,2,FALSE))</f>
        <v/>
      </c>
      <c r="BB649" s="3"/>
      <c r="BC649" s="3"/>
      <c r="BD649" s="87"/>
      <c r="BE649" s="280" t="str">
        <f>IF(BF649="","",VLOOKUP(BF649,リスト!$I:$J,2,FALSE))</f>
        <v/>
      </c>
      <c r="BF649" s="3"/>
      <c r="BG649" s="280" t="str">
        <f>IF(BH649="","",VLOOKUP(BH649,リスト!$M:$N,2,FALSE))</f>
        <v/>
      </c>
      <c r="BH649" s="282"/>
      <c r="BI649" s="280" t="str">
        <f>IF(BJ649="","",VLOOKUP(BJ649,リスト!$O:$P,2,FALSE))</f>
        <v/>
      </c>
      <c r="BJ649" s="24"/>
      <c r="BM649" s="451" t="str">
        <f>IF(明細!AV643="","",明細!AV643)</f>
        <v/>
      </c>
      <c r="BN649" s="453" t="str">
        <f>IF(明細!AT643="","",明細!AT643)</f>
        <v/>
      </c>
      <c r="BO649" s="280" t="str">
        <f>IF($BN649="","",VLOOKUP($BN649,リスト!$CL:$CM,2,FALSE))</f>
        <v/>
      </c>
      <c r="BP649" s="280" t="str">
        <f>IF(BQ649="","",VLOOKUP(BQ649,リスト!$K$5:$L$7,2,FALSE))</f>
        <v/>
      </c>
      <c r="BQ649" s="13"/>
      <c r="BR649" s="13"/>
      <c r="BS649" s="47"/>
      <c r="BT649" s="280" t="str">
        <f>IF(BU649="","",VLOOKUP(BU649,リスト!I640:J658,2,FALSE))</f>
        <v/>
      </c>
      <c r="BU649" s="13"/>
      <c r="BV649" s="13"/>
      <c r="BW649" s="282"/>
      <c r="BX649" s="282"/>
      <c r="BY649" s="280" t="str">
        <f>IF(BZ649="","",VLOOKUP(BZ649,リスト!$S$5:$T$6,2,FALSE))</f>
        <v/>
      </c>
      <c r="BZ649" s="3"/>
      <c r="CA649" s="3"/>
      <c r="CB649" s="81"/>
      <c r="CC649" s="280" t="str">
        <f t="shared" si="84"/>
        <v/>
      </c>
      <c r="CD649" s="83"/>
      <c r="CE649" s="83"/>
      <c r="CF649" s="83"/>
      <c r="CG649" s="83"/>
      <c r="CH649" s="282" t="str">
        <f t="shared" si="85"/>
        <v/>
      </c>
      <c r="CI649" s="83"/>
      <c r="CJ649" s="280" t="str">
        <f t="shared" si="86"/>
        <v/>
      </c>
      <c r="CK649" s="87"/>
      <c r="CL649" s="78"/>
      <c r="CM649" s="83"/>
      <c r="CN649" s="83"/>
      <c r="CO649" s="83"/>
      <c r="CP649" s="280" t="str">
        <f t="shared" si="91"/>
        <v/>
      </c>
      <c r="CQ649" s="81"/>
      <c r="CR649" s="280" t="str">
        <f t="shared" si="92"/>
        <v/>
      </c>
      <c r="CS649" s="3"/>
      <c r="CT649" s="3"/>
      <c r="CU649" s="280" t="str">
        <f>IF(CV649="","",VLOOKUP(CV649,リスト!$V$5:$W$6,2,FALSE))</f>
        <v/>
      </c>
      <c r="CV649" s="3"/>
      <c r="CW649" s="280" t="str">
        <f>IF(CX649="","",VLOOKUP(CX649,リスト!$X$5:$Y$6,2,FALSE))</f>
        <v/>
      </c>
      <c r="CX649" s="3"/>
      <c r="CY649" s="77"/>
      <c r="CZ649" s="77"/>
      <c r="DA649" s="75"/>
      <c r="DB649" s="75"/>
      <c r="DC649" s="75"/>
      <c r="DD649" s="75"/>
      <c r="DE649" s="280" t="str">
        <f>IF(DF649="","",VLOOKUP(DF649,リスト!$Z$5:$AA$10,2,FALSE))</f>
        <v/>
      </c>
      <c r="DF649" s="3"/>
      <c r="DG649" s="280" t="str">
        <f>IF(DH649="","",VLOOKUP(DH649,リスト!$AB$5:$AC$12,2,FALSE))</f>
        <v/>
      </c>
      <c r="DH649" s="63"/>
      <c r="DI649" s="280" t="str">
        <f>IF(DJ649="","",VLOOKUP(DJ649,リスト!$AD$5:$AE$7,2,FALSE))</f>
        <v/>
      </c>
      <c r="DJ649" s="3"/>
      <c r="DK649" s="280" t="str">
        <f>IF(DL649="","",VLOOKUP(DL649,リスト!$AF$5:$AG$10,2,FALSE))</f>
        <v/>
      </c>
      <c r="DL649" s="3"/>
      <c r="DM649" s="280" t="str">
        <f>IF(DN649="","",VLOOKUP(DN649,リスト!$AH$5:$AI$6,2,FALSE))</f>
        <v/>
      </c>
      <c r="DN649" s="3"/>
      <c r="DO649" s="280" t="str">
        <f>IF(DP649="","",VLOOKUP(DP649,リスト!$AJ$5:$AK$6,2,FALSE))</f>
        <v/>
      </c>
      <c r="DP649" s="3"/>
      <c r="DQ649" s="280" t="str">
        <f>IF(DR649="","",VLOOKUP(DR649,リスト!$AL$5:$AM$7,2,FALSE))</f>
        <v/>
      </c>
      <c r="DR649" s="3"/>
      <c r="DS649" s="13"/>
      <c r="DT649" s="85"/>
      <c r="DU649" s="85"/>
      <c r="DV649" s="281" t="str">
        <f>IF(DW649="","",VLOOKUP(DW649,リスト!$AN$5:$AO$6,2,FALSE))</f>
        <v/>
      </c>
      <c r="DW649" s="13"/>
      <c r="DX649" s="341"/>
      <c r="DY649" s="345"/>
      <c r="DZ649" s="341"/>
      <c r="EA649" s="345"/>
      <c r="EB649" s="280" t="str">
        <f>IF(EC649="","",VLOOKUP(EC649,リスト!$AW$5:$AX$8,2,FALSE))</f>
        <v/>
      </c>
      <c r="EC649" s="3"/>
      <c r="ED649" s="85"/>
      <c r="EE649" s="280" t="str">
        <f>IF(EF649="","",VLOOKUP(EF649,リスト!$AY$5:$AZ$10,2,FALSE))</f>
        <v/>
      </c>
      <c r="EF649" s="3"/>
      <c r="EG649" s="280" t="str">
        <f>IF(EH649="","",VLOOKUP(EH649,リスト!$BA$5:$BB$10,2,FALSE))</f>
        <v/>
      </c>
      <c r="EH649" s="3"/>
      <c r="EI649" s="280" t="str">
        <f>IF(EJ649="","",VLOOKUP(EJ649,リスト!$BC$5:$BD$10,2,FALSE))</f>
        <v/>
      </c>
      <c r="EJ649" s="3"/>
      <c r="EK649" s="280" t="str">
        <f>IF(EL649="","",VLOOKUP(EL649,リスト!$BE$5:$BF$10,2,FALSE))</f>
        <v/>
      </c>
      <c r="EL649" s="3"/>
      <c r="EM649" s="78"/>
      <c r="EN649" s="73"/>
      <c r="EO649" s="73"/>
      <c r="EP649" s="13"/>
      <c r="EQ649" s="13"/>
      <c r="ER649" s="280" t="str">
        <f>IF(ES649="","",VLOOKUP(ES649,リスト!$BG$5:$BH$10,2,FALSE))</f>
        <v/>
      </c>
      <c r="ES649" s="13"/>
      <c r="ET649" s="13"/>
      <c r="EU649" s="13"/>
      <c r="EV649" s="13"/>
      <c r="EW649" s="13"/>
      <c r="EX649" s="81"/>
      <c r="EY649" s="81"/>
      <c r="EZ649" s="26"/>
      <c r="FA649" s="281" t="str">
        <f>IF($EZ649="","",INDEX(リスト!$BI$5:$BJ$40,MATCH($EZ649,リスト!$BJ$5:$BJ$40,0),1))</f>
        <v/>
      </c>
      <c r="FB649" s="280" t="str">
        <f>IF(FC649="","",VLOOKUP(FC649,リスト!$BK:$BL,2,FALSE))</f>
        <v/>
      </c>
      <c r="FC649" s="13"/>
      <c r="FD649" s="331"/>
      <c r="FE649" s="3"/>
      <c r="FF649" s="280" t="str">
        <f>IF(FG649="","",VLOOKUP(FG649,リスト!$BO$5:$BP$6,2,FALSE))</f>
        <v/>
      </c>
      <c r="FG649" s="3"/>
      <c r="FH649" s="280" t="str">
        <f>IF(FI649="","",VLOOKUP(FI649,リスト!$BQ$5:$BR$8,2,FALSE))</f>
        <v/>
      </c>
      <c r="FI649" s="3"/>
      <c r="FJ649" s="282"/>
      <c r="FK649" s="280" t="str">
        <f>IF(FL649="","",VLOOKUP(FL649,リスト!$BS$5:$BT$6,2,FALSE))</f>
        <v/>
      </c>
      <c r="FL649" s="63"/>
      <c r="FM649" s="13"/>
      <c r="FN649" s="13"/>
      <c r="FO649" s="13"/>
      <c r="FP649" s="283" t="str">
        <f t="shared" si="87"/>
        <v/>
      </c>
      <c r="FQ649" s="283" t="str">
        <f t="shared" si="87"/>
        <v/>
      </c>
      <c r="FR649" s="13"/>
      <c r="FS649" s="85"/>
      <c r="FT649" s="85"/>
      <c r="FU649" s="281" t="str">
        <f t="shared" si="88"/>
        <v/>
      </c>
      <c r="FV649" s="280" t="str">
        <f>IF(FW649="","",VLOOKUP(FW649,リスト!$BV$5:$BW$10,2,FALSE))</f>
        <v/>
      </c>
      <c r="FW649" s="26"/>
      <c r="FX649" s="282" t="str">
        <f t="shared" si="89"/>
        <v/>
      </c>
      <c r="FY649" s="280" t="str">
        <f>IF(FZ649="","",VLOOKUP(FZ649,リスト!$BX$5:$BY$6,2,FALSE))</f>
        <v/>
      </c>
      <c r="FZ649" s="3"/>
      <c r="GA649" s="280" t="str">
        <f>IF(GB649="","",VLOOKUP(GB649,リスト!$BZ$5:$CA$6,2,FALSE))</f>
        <v/>
      </c>
      <c r="GB649" s="13"/>
      <c r="GC649" s="281" t="str">
        <f>IF(GD649="","",VLOOKUP(GD649,リスト!$CB$5:$CC$6,2,FALSE))</f>
        <v/>
      </c>
      <c r="GD649" s="13"/>
      <c r="GE649" s="13"/>
      <c r="GF649" s="13"/>
      <c r="GG649" s="75"/>
      <c r="GH649" s="281" t="str">
        <f t="shared" si="90"/>
        <v/>
      </c>
      <c r="GI649" s="128"/>
      <c r="GJ649" s="281" t="str">
        <f>IF(GK649="","",VLOOKUP(GK649,リスト!$CD$5:$CE$6,2,FALSE))</f>
        <v/>
      </c>
      <c r="GK649" s="13"/>
      <c r="GL649" s="281" t="str">
        <f>IF(GM649="","",VLOOKUP(GM649,リスト!$CF$5:$CG$5,2,FALSE))</f>
        <v/>
      </c>
      <c r="GM649" s="26"/>
      <c r="GN649" s="280" t="str">
        <f>IF(GO649="","",VLOOKUP(GO649,リスト!$CH$5:$CI$5,2,FALSE))</f>
        <v/>
      </c>
      <c r="GO649" s="284"/>
      <c r="GP649" s="284"/>
      <c r="GQ649" s="284"/>
      <c r="GR649" s="284"/>
      <c r="GS649" s="284"/>
      <c r="GT649" s="284"/>
      <c r="GU649" s="284"/>
      <c r="GV649" s="284"/>
      <c r="GW649" s="284"/>
      <c r="GX649" s="285"/>
    </row>
    <row r="650" spans="2:206" s="177" customFormat="1" ht="24.75" hidden="1" customHeight="1" outlineLevel="1">
      <c r="B650" s="286" t="str">
        <f>IF(明細!B644="","",明細!B644)</f>
        <v/>
      </c>
      <c r="C650" s="287" t="str">
        <f>IF(明細!C644="","",明細!C644)</f>
        <v/>
      </c>
      <c r="D650" s="265" t="str">
        <f>IF(明細!D644="","",明細!D644)</f>
        <v/>
      </c>
      <c r="E650" s="265" t="str">
        <f>IF(明細!E644="","",明細!E644)</f>
        <v/>
      </c>
      <c r="F650" s="265" t="str">
        <f>IF(明細!F644="","",明細!F644)</f>
        <v/>
      </c>
      <c r="G650" s="265" t="str">
        <f>IF(明細!G644="","",明細!G644)</f>
        <v/>
      </c>
      <c r="H650" s="265" t="str">
        <f>IF(明細!H644="","",明細!H644)</f>
        <v/>
      </c>
      <c r="I650" s="265" t="str">
        <f>IF(明細!I644="","",明細!I644)</f>
        <v/>
      </c>
      <c r="J650" s="265" t="str">
        <f>IF(明細!J644="","",明細!J644)</f>
        <v/>
      </c>
      <c r="K650" s="265" t="str">
        <f>IF(明細!K644="","",明細!K644)</f>
        <v/>
      </c>
      <c r="L650" s="265" t="str">
        <f>IF(明細!L644="","",明細!L644)</f>
        <v/>
      </c>
      <c r="M650" s="265" t="str">
        <f>IF(明細!M644="","",明細!M644)</f>
        <v/>
      </c>
      <c r="N650" s="265" t="str">
        <f>IF(明細!N644="","",明細!N644)</f>
        <v/>
      </c>
      <c r="O650" s="265" t="str">
        <f>IF(明細!O644="","",明細!O644)</f>
        <v/>
      </c>
      <c r="P650" s="265" t="str">
        <f>IF(明細!P644="","",明細!P644)</f>
        <v/>
      </c>
      <c r="Q650" s="265" t="str">
        <f>IF(明細!Q644="","",明細!Q644)</f>
        <v/>
      </c>
      <c r="R650" s="289" t="str">
        <f>IF(明細!R644="","",明細!R644)</f>
        <v/>
      </c>
      <c r="S650" s="291" t="str">
        <f>IF(明細!S644="","",明細!S644)</f>
        <v/>
      </c>
      <c r="T650" s="291" t="str">
        <f>IF(明細!T644="","",明細!T644)</f>
        <v/>
      </c>
      <c r="U650" s="291" t="str">
        <f>IF(明細!U644="","",明細!U644)</f>
        <v/>
      </c>
      <c r="V650" s="292" t="str">
        <f>IF(明細!V644="","",明細!V644)</f>
        <v>個</v>
      </c>
      <c r="W650" s="292" t="str">
        <f>IF(明細!W644="","",明細!W644)</f>
        <v/>
      </c>
      <c r="X650" s="293" t="str">
        <f>IF(明細!X644="","",明細!X644)</f>
        <v/>
      </c>
      <c r="Y650" s="134" t="str">
        <f>IF(明細!Y644="","",明細!Y644)</f>
        <v/>
      </c>
      <c r="Z650" s="135" t="str">
        <f>IF(明細!Z644="","",明細!Z644)</f>
        <v/>
      </c>
      <c r="AA650" s="134" t="str">
        <f>IF(明細!AA644="","",明細!AA644)</f>
        <v/>
      </c>
      <c r="AB650" s="303" t="str">
        <f>IF(明細!AB644="","",明細!AB644)</f>
        <v/>
      </c>
      <c r="AC650" s="134" t="str">
        <f>IF(明細!AC644="","",明細!AC644)</f>
        <v/>
      </c>
      <c r="AD650" s="183" t="str">
        <f>IF(明細!AD644="","",明細!AD644)</f>
        <v/>
      </c>
      <c r="AE650" s="184">
        <f>IF(明細!AE644="","",明細!AE644)</f>
        <v>0.1</v>
      </c>
      <c r="AF650" s="185" t="str">
        <f>IF(明細!AF644="","",明細!AF644)</f>
        <v/>
      </c>
      <c r="AG650" s="186" t="str">
        <f>IF(明細!AG644="","",明細!AG644)</f>
        <v/>
      </c>
      <c r="AH650" s="186" t="str">
        <f>IF(明細!AH644="","",明細!AH644)</f>
        <v/>
      </c>
      <c r="AI650" s="187" t="str">
        <f>IF(明細!AI644="","",明細!AI644)</f>
        <v/>
      </c>
      <c r="AJ650" s="296" t="str">
        <f>IF(明細!AJ644="","",明細!AJ644)</f>
        <v/>
      </c>
      <c r="AK650" s="297" t="str">
        <f>IF(明細!AK644="","",明細!AK644)</f>
        <v/>
      </c>
      <c r="AL650" s="298" t="str">
        <f>IF(明細!AL644="","",明細!AL644)</f>
        <v/>
      </c>
      <c r="AM650" s="299" t="str">
        <f>IF(明細!AM644="","",明細!AM644)</f>
        <v/>
      </c>
      <c r="AN650" s="300" t="str">
        <f>IF(明細!AN644="","",明細!AN644)</f>
        <v/>
      </c>
      <c r="AO650" s="300" t="str">
        <f>IF(明細!AO644="","",明細!AO644)</f>
        <v/>
      </c>
      <c r="AP650" s="300" t="str">
        <f>IF(明細!AP644="","",明細!AP644)</f>
        <v/>
      </c>
      <c r="AQ650" s="301" t="str">
        <f>IF(明細!AQ644="","",明細!AQ644)</f>
        <v/>
      </c>
      <c r="AR650" s="302" t="str">
        <f>IF(明細!AR644="","",明細!AR644)</f>
        <v/>
      </c>
      <c r="AU650" s="360"/>
      <c r="AV650" s="368"/>
      <c r="AW650" s="446" t="str">
        <f>IF(明細!AV644="","",明細!AV644)</f>
        <v/>
      </c>
      <c r="AX650" s="419" t="str">
        <f>IF(明細!AT644="","",明細!AT644)</f>
        <v/>
      </c>
      <c r="AY650" s="280" t="str">
        <f>IF($AX650="","",VLOOKUP($AX650,リスト!$CL:$CM,2,FALSE))</f>
        <v/>
      </c>
      <c r="AZ650" s="3"/>
      <c r="BA650" s="280" t="str">
        <f>IF(BB650="","",VLOOKUP(BB650,リスト!$K:$L,2,FALSE))</f>
        <v/>
      </c>
      <c r="BB650" s="3"/>
      <c r="BC650" s="3"/>
      <c r="BD650" s="87"/>
      <c r="BE650" s="280" t="str">
        <f>IF(BF650="","",VLOOKUP(BF650,リスト!$I:$J,2,FALSE))</f>
        <v/>
      </c>
      <c r="BF650" s="3"/>
      <c r="BG650" s="280" t="str">
        <f>IF(BH650="","",VLOOKUP(BH650,リスト!$M:$N,2,FALSE))</f>
        <v/>
      </c>
      <c r="BH650" s="282"/>
      <c r="BI650" s="280" t="str">
        <f>IF(BJ650="","",VLOOKUP(BJ650,リスト!$O:$P,2,FALSE))</f>
        <v/>
      </c>
      <c r="BJ650" s="24"/>
      <c r="BM650" s="451" t="str">
        <f>IF(明細!AV644="","",明細!AV644)</f>
        <v/>
      </c>
      <c r="BN650" s="453" t="str">
        <f>IF(明細!AT644="","",明細!AT644)</f>
        <v/>
      </c>
      <c r="BO650" s="280" t="str">
        <f>IF($BN650="","",VLOOKUP($BN650,リスト!$CL:$CM,2,FALSE))</f>
        <v/>
      </c>
      <c r="BP650" s="280" t="str">
        <f>IF(BQ650="","",VLOOKUP(BQ650,リスト!$K$5:$L$7,2,FALSE))</f>
        <v/>
      </c>
      <c r="BQ650" s="13"/>
      <c r="BR650" s="13"/>
      <c r="BS650" s="47"/>
      <c r="BT650" s="280" t="str">
        <f>IF(BU650="","",VLOOKUP(BU650,リスト!I641:J659,2,FALSE))</f>
        <v/>
      </c>
      <c r="BU650" s="13"/>
      <c r="BV650" s="13"/>
      <c r="BW650" s="282"/>
      <c r="BX650" s="282"/>
      <c r="BY650" s="280" t="str">
        <f>IF(BZ650="","",VLOOKUP(BZ650,リスト!$S$5:$T$6,2,FALSE))</f>
        <v/>
      </c>
      <c r="BZ650" s="3"/>
      <c r="CA650" s="3"/>
      <c r="CB650" s="81"/>
      <c r="CC650" s="280" t="str">
        <f t="shared" si="84"/>
        <v/>
      </c>
      <c r="CD650" s="83"/>
      <c r="CE650" s="83"/>
      <c r="CF650" s="83"/>
      <c r="CG650" s="83"/>
      <c r="CH650" s="282" t="str">
        <f t="shared" si="85"/>
        <v/>
      </c>
      <c r="CI650" s="83"/>
      <c r="CJ650" s="280" t="str">
        <f t="shared" si="86"/>
        <v/>
      </c>
      <c r="CK650" s="87"/>
      <c r="CL650" s="78"/>
      <c r="CM650" s="83"/>
      <c r="CN650" s="83"/>
      <c r="CO650" s="83"/>
      <c r="CP650" s="280" t="str">
        <f t="shared" si="91"/>
        <v/>
      </c>
      <c r="CQ650" s="81"/>
      <c r="CR650" s="280" t="str">
        <f t="shared" si="92"/>
        <v/>
      </c>
      <c r="CS650" s="3"/>
      <c r="CT650" s="3"/>
      <c r="CU650" s="280" t="str">
        <f>IF(CV650="","",VLOOKUP(CV650,リスト!$V$5:$W$6,2,FALSE))</f>
        <v/>
      </c>
      <c r="CV650" s="3"/>
      <c r="CW650" s="280" t="str">
        <f>IF(CX650="","",VLOOKUP(CX650,リスト!$X$5:$Y$6,2,FALSE))</f>
        <v/>
      </c>
      <c r="CX650" s="3"/>
      <c r="CY650" s="77"/>
      <c r="CZ650" s="77"/>
      <c r="DA650" s="75"/>
      <c r="DB650" s="75"/>
      <c r="DC650" s="75"/>
      <c r="DD650" s="75"/>
      <c r="DE650" s="280" t="str">
        <f>IF(DF650="","",VLOOKUP(DF650,リスト!$Z$5:$AA$10,2,FALSE))</f>
        <v/>
      </c>
      <c r="DF650" s="3"/>
      <c r="DG650" s="280" t="str">
        <f>IF(DH650="","",VLOOKUP(DH650,リスト!$AB$5:$AC$12,2,FALSE))</f>
        <v/>
      </c>
      <c r="DH650" s="63"/>
      <c r="DI650" s="280" t="str">
        <f>IF(DJ650="","",VLOOKUP(DJ650,リスト!$AD$5:$AE$7,2,FALSE))</f>
        <v/>
      </c>
      <c r="DJ650" s="3"/>
      <c r="DK650" s="280" t="str">
        <f>IF(DL650="","",VLOOKUP(DL650,リスト!$AF$5:$AG$10,2,FALSE))</f>
        <v/>
      </c>
      <c r="DL650" s="3"/>
      <c r="DM650" s="280" t="str">
        <f>IF(DN650="","",VLOOKUP(DN650,リスト!$AH$5:$AI$6,2,FALSE))</f>
        <v/>
      </c>
      <c r="DN650" s="3"/>
      <c r="DO650" s="280" t="str">
        <f>IF(DP650="","",VLOOKUP(DP650,リスト!$AJ$5:$AK$6,2,FALSE))</f>
        <v/>
      </c>
      <c r="DP650" s="3"/>
      <c r="DQ650" s="280" t="str">
        <f>IF(DR650="","",VLOOKUP(DR650,リスト!$AL$5:$AM$7,2,FALSE))</f>
        <v/>
      </c>
      <c r="DR650" s="3"/>
      <c r="DS650" s="13"/>
      <c r="DT650" s="85"/>
      <c r="DU650" s="85"/>
      <c r="DV650" s="281" t="str">
        <f>IF(DW650="","",VLOOKUP(DW650,リスト!$AN$5:$AO$6,2,FALSE))</f>
        <v/>
      </c>
      <c r="DW650" s="13"/>
      <c r="DX650" s="341"/>
      <c r="DY650" s="345"/>
      <c r="DZ650" s="341"/>
      <c r="EA650" s="345"/>
      <c r="EB650" s="280" t="str">
        <f>IF(EC650="","",VLOOKUP(EC650,リスト!$AW$5:$AX$8,2,FALSE))</f>
        <v/>
      </c>
      <c r="EC650" s="3"/>
      <c r="ED650" s="85"/>
      <c r="EE650" s="280" t="str">
        <f>IF(EF650="","",VLOOKUP(EF650,リスト!$AY$5:$AZ$10,2,FALSE))</f>
        <v/>
      </c>
      <c r="EF650" s="3"/>
      <c r="EG650" s="280" t="str">
        <f>IF(EH650="","",VLOOKUP(EH650,リスト!$BA$5:$BB$10,2,FALSE))</f>
        <v/>
      </c>
      <c r="EH650" s="3"/>
      <c r="EI650" s="280" t="str">
        <f>IF(EJ650="","",VLOOKUP(EJ650,リスト!$BC$5:$BD$10,2,FALSE))</f>
        <v/>
      </c>
      <c r="EJ650" s="3"/>
      <c r="EK650" s="280" t="str">
        <f>IF(EL650="","",VLOOKUP(EL650,リスト!$BE$5:$BF$10,2,FALSE))</f>
        <v/>
      </c>
      <c r="EL650" s="3"/>
      <c r="EM650" s="78"/>
      <c r="EN650" s="73"/>
      <c r="EO650" s="73"/>
      <c r="EP650" s="13"/>
      <c r="EQ650" s="13"/>
      <c r="ER650" s="280" t="str">
        <f>IF(ES650="","",VLOOKUP(ES650,リスト!$BG$5:$BH$10,2,FALSE))</f>
        <v/>
      </c>
      <c r="ES650" s="13"/>
      <c r="ET650" s="13"/>
      <c r="EU650" s="13"/>
      <c r="EV650" s="13"/>
      <c r="EW650" s="13"/>
      <c r="EX650" s="81"/>
      <c r="EY650" s="81"/>
      <c r="EZ650" s="26"/>
      <c r="FA650" s="281" t="str">
        <f>IF($EZ650="","",INDEX(リスト!$BI$5:$BJ$40,MATCH($EZ650,リスト!$BJ$5:$BJ$40,0),1))</f>
        <v/>
      </c>
      <c r="FB650" s="280" t="str">
        <f>IF(FC650="","",VLOOKUP(FC650,リスト!$BK:$BL,2,FALSE))</f>
        <v/>
      </c>
      <c r="FC650" s="13"/>
      <c r="FD650" s="331"/>
      <c r="FE650" s="3"/>
      <c r="FF650" s="280" t="str">
        <f>IF(FG650="","",VLOOKUP(FG650,リスト!$BO$5:$BP$6,2,FALSE))</f>
        <v/>
      </c>
      <c r="FG650" s="3"/>
      <c r="FH650" s="280" t="str">
        <f>IF(FI650="","",VLOOKUP(FI650,リスト!$BQ$5:$BR$8,2,FALSE))</f>
        <v/>
      </c>
      <c r="FI650" s="3"/>
      <c r="FJ650" s="282"/>
      <c r="FK650" s="280" t="str">
        <f>IF(FL650="","",VLOOKUP(FL650,リスト!$BS$5:$BT$6,2,FALSE))</f>
        <v/>
      </c>
      <c r="FL650" s="63"/>
      <c r="FM650" s="13"/>
      <c r="FN650" s="13"/>
      <c r="FO650" s="13"/>
      <c r="FP650" s="283" t="str">
        <f t="shared" si="87"/>
        <v/>
      </c>
      <c r="FQ650" s="283" t="str">
        <f t="shared" si="87"/>
        <v/>
      </c>
      <c r="FR650" s="13"/>
      <c r="FS650" s="85"/>
      <c r="FT650" s="85"/>
      <c r="FU650" s="281" t="str">
        <f t="shared" si="88"/>
        <v/>
      </c>
      <c r="FV650" s="280" t="str">
        <f>IF(FW650="","",VLOOKUP(FW650,リスト!$BV$5:$BW$10,2,FALSE))</f>
        <v/>
      </c>
      <c r="FW650" s="26"/>
      <c r="FX650" s="282" t="str">
        <f t="shared" si="89"/>
        <v/>
      </c>
      <c r="FY650" s="280" t="str">
        <f>IF(FZ650="","",VLOOKUP(FZ650,リスト!$BX$5:$BY$6,2,FALSE))</f>
        <v/>
      </c>
      <c r="FZ650" s="3"/>
      <c r="GA650" s="280" t="str">
        <f>IF(GB650="","",VLOOKUP(GB650,リスト!$BZ$5:$CA$6,2,FALSE))</f>
        <v/>
      </c>
      <c r="GB650" s="13"/>
      <c r="GC650" s="281" t="str">
        <f>IF(GD650="","",VLOOKUP(GD650,リスト!$CB$5:$CC$6,2,FALSE))</f>
        <v/>
      </c>
      <c r="GD650" s="13"/>
      <c r="GE650" s="13"/>
      <c r="GF650" s="13"/>
      <c r="GG650" s="75"/>
      <c r="GH650" s="281" t="str">
        <f t="shared" si="90"/>
        <v/>
      </c>
      <c r="GI650" s="128"/>
      <c r="GJ650" s="281" t="str">
        <f>IF(GK650="","",VLOOKUP(GK650,リスト!$CD$5:$CE$6,2,FALSE))</f>
        <v/>
      </c>
      <c r="GK650" s="13"/>
      <c r="GL650" s="281" t="str">
        <f>IF(GM650="","",VLOOKUP(GM650,リスト!$CF$5:$CG$5,2,FALSE))</f>
        <v/>
      </c>
      <c r="GM650" s="26"/>
      <c r="GN650" s="280" t="str">
        <f>IF(GO650="","",VLOOKUP(GO650,リスト!$CH$5:$CI$5,2,FALSE))</f>
        <v/>
      </c>
      <c r="GO650" s="284"/>
      <c r="GP650" s="284"/>
      <c r="GQ650" s="284"/>
      <c r="GR650" s="284"/>
      <c r="GS650" s="284"/>
      <c r="GT650" s="284"/>
      <c r="GU650" s="284"/>
      <c r="GV650" s="284"/>
      <c r="GW650" s="284"/>
      <c r="GX650" s="285"/>
    </row>
    <row r="651" spans="2:206" s="177" customFormat="1" ht="24.75" hidden="1" customHeight="1" outlineLevel="1">
      <c r="B651" s="286" t="str">
        <f>IF(明細!B645="","",明細!B645)</f>
        <v/>
      </c>
      <c r="C651" s="287" t="str">
        <f>IF(明細!C645="","",明細!C645)</f>
        <v/>
      </c>
      <c r="D651" s="265" t="str">
        <f>IF(明細!D645="","",明細!D645)</f>
        <v/>
      </c>
      <c r="E651" s="265" t="str">
        <f>IF(明細!E645="","",明細!E645)</f>
        <v/>
      </c>
      <c r="F651" s="265" t="str">
        <f>IF(明細!F645="","",明細!F645)</f>
        <v/>
      </c>
      <c r="G651" s="265" t="str">
        <f>IF(明細!G645="","",明細!G645)</f>
        <v/>
      </c>
      <c r="H651" s="265" t="str">
        <f>IF(明細!H645="","",明細!H645)</f>
        <v/>
      </c>
      <c r="I651" s="265" t="str">
        <f>IF(明細!I645="","",明細!I645)</f>
        <v/>
      </c>
      <c r="J651" s="265" t="str">
        <f>IF(明細!J645="","",明細!J645)</f>
        <v/>
      </c>
      <c r="K651" s="265" t="str">
        <f>IF(明細!K645="","",明細!K645)</f>
        <v/>
      </c>
      <c r="L651" s="265" t="str">
        <f>IF(明細!L645="","",明細!L645)</f>
        <v/>
      </c>
      <c r="M651" s="265" t="str">
        <f>IF(明細!M645="","",明細!M645)</f>
        <v/>
      </c>
      <c r="N651" s="265" t="str">
        <f>IF(明細!N645="","",明細!N645)</f>
        <v/>
      </c>
      <c r="O651" s="265" t="str">
        <f>IF(明細!O645="","",明細!O645)</f>
        <v/>
      </c>
      <c r="P651" s="265" t="str">
        <f>IF(明細!P645="","",明細!P645)</f>
        <v/>
      </c>
      <c r="Q651" s="265" t="str">
        <f>IF(明細!Q645="","",明細!Q645)</f>
        <v/>
      </c>
      <c r="R651" s="289" t="str">
        <f>IF(明細!R645="","",明細!R645)</f>
        <v/>
      </c>
      <c r="S651" s="291" t="str">
        <f>IF(明細!S645="","",明細!S645)</f>
        <v/>
      </c>
      <c r="T651" s="291" t="str">
        <f>IF(明細!T645="","",明細!T645)</f>
        <v/>
      </c>
      <c r="U651" s="291" t="str">
        <f>IF(明細!U645="","",明細!U645)</f>
        <v/>
      </c>
      <c r="V651" s="292" t="str">
        <f>IF(明細!V645="","",明細!V645)</f>
        <v>個</v>
      </c>
      <c r="W651" s="292" t="str">
        <f>IF(明細!W645="","",明細!W645)</f>
        <v/>
      </c>
      <c r="X651" s="293" t="str">
        <f>IF(明細!X645="","",明細!X645)</f>
        <v/>
      </c>
      <c r="Y651" s="134" t="str">
        <f>IF(明細!Y645="","",明細!Y645)</f>
        <v/>
      </c>
      <c r="Z651" s="135" t="str">
        <f>IF(明細!Z645="","",明細!Z645)</f>
        <v/>
      </c>
      <c r="AA651" s="134" t="str">
        <f>IF(明細!AA645="","",明細!AA645)</f>
        <v/>
      </c>
      <c r="AB651" s="303" t="str">
        <f>IF(明細!AB645="","",明細!AB645)</f>
        <v/>
      </c>
      <c r="AC651" s="134" t="str">
        <f>IF(明細!AC645="","",明細!AC645)</f>
        <v/>
      </c>
      <c r="AD651" s="183" t="str">
        <f>IF(明細!AD645="","",明細!AD645)</f>
        <v/>
      </c>
      <c r="AE651" s="184">
        <f>IF(明細!AE645="","",明細!AE645)</f>
        <v>0.1</v>
      </c>
      <c r="AF651" s="185" t="str">
        <f>IF(明細!AF645="","",明細!AF645)</f>
        <v/>
      </c>
      <c r="AG651" s="186" t="str">
        <f>IF(明細!AG645="","",明細!AG645)</f>
        <v/>
      </c>
      <c r="AH651" s="186" t="str">
        <f>IF(明細!AH645="","",明細!AH645)</f>
        <v/>
      </c>
      <c r="AI651" s="187" t="str">
        <f>IF(明細!AI645="","",明細!AI645)</f>
        <v/>
      </c>
      <c r="AJ651" s="296" t="str">
        <f>IF(明細!AJ645="","",明細!AJ645)</f>
        <v/>
      </c>
      <c r="AK651" s="297" t="str">
        <f>IF(明細!AK645="","",明細!AK645)</f>
        <v/>
      </c>
      <c r="AL651" s="298" t="str">
        <f>IF(明細!AL645="","",明細!AL645)</f>
        <v/>
      </c>
      <c r="AM651" s="299" t="str">
        <f>IF(明細!AM645="","",明細!AM645)</f>
        <v/>
      </c>
      <c r="AN651" s="300" t="str">
        <f>IF(明細!AN645="","",明細!AN645)</f>
        <v/>
      </c>
      <c r="AO651" s="300" t="str">
        <f>IF(明細!AO645="","",明細!AO645)</f>
        <v/>
      </c>
      <c r="AP651" s="300" t="str">
        <f>IF(明細!AP645="","",明細!AP645)</f>
        <v/>
      </c>
      <c r="AQ651" s="301" t="str">
        <f>IF(明細!AQ645="","",明細!AQ645)</f>
        <v/>
      </c>
      <c r="AR651" s="302" t="str">
        <f>IF(明細!AR645="","",明細!AR645)</f>
        <v/>
      </c>
      <c r="AU651" s="360"/>
      <c r="AV651" s="368"/>
      <c r="AW651" s="446" t="str">
        <f>IF(明細!AV645="","",明細!AV645)</f>
        <v/>
      </c>
      <c r="AX651" s="419" t="str">
        <f>IF(明細!AT645="","",明細!AT645)</f>
        <v/>
      </c>
      <c r="AY651" s="280" t="str">
        <f>IF($AX651="","",VLOOKUP($AX651,リスト!$CL:$CM,2,FALSE))</f>
        <v/>
      </c>
      <c r="AZ651" s="3"/>
      <c r="BA651" s="280" t="str">
        <f>IF(BB651="","",VLOOKUP(BB651,リスト!$K:$L,2,FALSE))</f>
        <v/>
      </c>
      <c r="BB651" s="3"/>
      <c r="BC651" s="3"/>
      <c r="BD651" s="87"/>
      <c r="BE651" s="280" t="str">
        <f>IF(BF651="","",VLOOKUP(BF651,リスト!$I:$J,2,FALSE))</f>
        <v/>
      </c>
      <c r="BF651" s="3"/>
      <c r="BG651" s="280" t="str">
        <f>IF(BH651="","",VLOOKUP(BH651,リスト!$M:$N,2,FALSE))</f>
        <v/>
      </c>
      <c r="BH651" s="282"/>
      <c r="BI651" s="280" t="str">
        <f>IF(BJ651="","",VLOOKUP(BJ651,リスト!$O:$P,2,FALSE))</f>
        <v/>
      </c>
      <c r="BJ651" s="24"/>
      <c r="BM651" s="451" t="str">
        <f>IF(明細!AV645="","",明細!AV645)</f>
        <v/>
      </c>
      <c r="BN651" s="453" t="str">
        <f>IF(明細!AT645="","",明細!AT645)</f>
        <v/>
      </c>
      <c r="BO651" s="280" t="str">
        <f>IF($BN651="","",VLOOKUP($BN651,リスト!$CL:$CM,2,FALSE))</f>
        <v/>
      </c>
      <c r="BP651" s="280" t="str">
        <f>IF(BQ651="","",VLOOKUP(BQ651,リスト!$K$5:$L$7,2,FALSE))</f>
        <v/>
      </c>
      <c r="BQ651" s="13"/>
      <c r="BR651" s="13"/>
      <c r="BS651" s="47"/>
      <c r="BT651" s="280" t="str">
        <f>IF(BU651="","",VLOOKUP(BU651,リスト!I642:J660,2,FALSE))</f>
        <v/>
      </c>
      <c r="BU651" s="13"/>
      <c r="BV651" s="13"/>
      <c r="BW651" s="282"/>
      <c r="BX651" s="282"/>
      <c r="BY651" s="280" t="str">
        <f>IF(BZ651="","",VLOOKUP(BZ651,リスト!$S$5:$T$6,2,FALSE))</f>
        <v/>
      </c>
      <c r="BZ651" s="3"/>
      <c r="CA651" s="3"/>
      <c r="CB651" s="81"/>
      <c r="CC651" s="280" t="str">
        <f t="shared" si="84"/>
        <v/>
      </c>
      <c r="CD651" s="83"/>
      <c r="CE651" s="83"/>
      <c r="CF651" s="83"/>
      <c r="CG651" s="83"/>
      <c r="CH651" s="282" t="str">
        <f t="shared" si="85"/>
        <v/>
      </c>
      <c r="CI651" s="83"/>
      <c r="CJ651" s="280" t="str">
        <f t="shared" si="86"/>
        <v/>
      </c>
      <c r="CK651" s="87"/>
      <c r="CL651" s="78"/>
      <c r="CM651" s="83"/>
      <c r="CN651" s="83"/>
      <c r="CO651" s="83"/>
      <c r="CP651" s="280" t="str">
        <f t="shared" si="91"/>
        <v/>
      </c>
      <c r="CQ651" s="81"/>
      <c r="CR651" s="280" t="str">
        <f t="shared" si="92"/>
        <v/>
      </c>
      <c r="CS651" s="3"/>
      <c r="CT651" s="3"/>
      <c r="CU651" s="280" t="str">
        <f>IF(CV651="","",VLOOKUP(CV651,リスト!$V$5:$W$6,2,FALSE))</f>
        <v/>
      </c>
      <c r="CV651" s="3"/>
      <c r="CW651" s="280" t="str">
        <f>IF(CX651="","",VLOOKUP(CX651,リスト!$X$5:$Y$6,2,FALSE))</f>
        <v/>
      </c>
      <c r="CX651" s="3"/>
      <c r="CY651" s="77"/>
      <c r="CZ651" s="77"/>
      <c r="DA651" s="75"/>
      <c r="DB651" s="75"/>
      <c r="DC651" s="75"/>
      <c r="DD651" s="75"/>
      <c r="DE651" s="280" t="str">
        <f>IF(DF651="","",VLOOKUP(DF651,リスト!$Z$5:$AA$10,2,FALSE))</f>
        <v/>
      </c>
      <c r="DF651" s="3"/>
      <c r="DG651" s="280" t="str">
        <f>IF(DH651="","",VLOOKUP(DH651,リスト!$AB$5:$AC$12,2,FALSE))</f>
        <v/>
      </c>
      <c r="DH651" s="63"/>
      <c r="DI651" s="280" t="str">
        <f>IF(DJ651="","",VLOOKUP(DJ651,リスト!$AD$5:$AE$7,2,FALSE))</f>
        <v/>
      </c>
      <c r="DJ651" s="3"/>
      <c r="DK651" s="280" t="str">
        <f>IF(DL651="","",VLOOKUP(DL651,リスト!$AF$5:$AG$10,2,FALSE))</f>
        <v/>
      </c>
      <c r="DL651" s="3"/>
      <c r="DM651" s="280" t="str">
        <f>IF(DN651="","",VLOOKUP(DN651,リスト!$AH$5:$AI$6,2,FALSE))</f>
        <v/>
      </c>
      <c r="DN651" s="3"/>
      <c r="DO651" s="280" t="str">
        <f>IF(DP651="","",VLOOKUP(DP651,リスト!$AJ$5:$AK$6,2,FALSE))</f>
        <v/>
      </c>
      <c r="DP651" s="3"/>
      <c r="DQ651" s="280" t="str">
        <f>IF(DR651="","",VLOOKUP(DR651,リスト!$AL$5:$AM$7,2,FALSE))</f>
        <v/>
      </c>
      <c r="DR651" s="3"/>
      <c r="DS651" s="13"/>
      <c r="DT651" s="85"/>
      <c r="DU651" s="85"/>
      <c r="DV651" s="281" t="str">
        <f>IF(DW651="","",VLOOKUP(DW651,リスト!$AN$5:$AO$6,2,FALSE))</f>
        <v/>
      </c>
      <c r="DW651" s="13"/>
      <c r="DX651" s="341"/>
      <c r="DY651" s="345"/>
      <c r="DZ651" s="341"/>
      <c r="EA651" s="345"/>
      <c r="EB651" s="280" t="str">
        <f>IF(EC651="","",VLOOKUP(EC651,リスト!$AW$5:$AX$8,2,FALSE))</f>
        <v/>
      </c>
      <c r="EC651" s="3"/>
      <c r="ED651" s="85"/>
      <c r="EE651" s="280" t="str">
        <f>IF(EF651="","",VLOOKUP(EF651,リスト!$AY$5:$AZ$10,2,FALSE))</f>
        <v/>
      </c>
      <c r="EF651" s="3"/>
      <c r="EG651" s="280" t="str">
        <f>IF(EH651="","",VLOOKUP(EH651,リスト!$BA$5:$BB$10,2,FALSE))</f>
        <v/>
      </c>
      <c r="EH651" s="3"/>
      <c r="EI651" s="280" t="str">
        <f>IF(EJ651="","",VLOOKUP(EJ651,リスト!$BC$5:$BD$10,2,FALSE))</f>
        <v/>
      </c>
      <c r="EJ651" s="3"/>
      <c r="EK651" s="280" t="str">
        <f>IF(EL651="","",VLOOKUP(EL651,リスト!$BE$5:$BF$10,2,FALSE))</f>
        <v/>
      </c>
      <c r="EL651" s="3"/>
      <c r="EM651" s="78"/>
      <c r="EN651" s="73"/>
      <c r="EO651" s="73"/>
      <c r="EP651" s="13"/>
      <c r="EQ651" s="13"/>
      <c r="ER651" s="280" t="str">
        <f>IF(ES651="","",VLOOKUP(ES651,リスト!$BG$5:$BH$10,2,FALSE))</f>
        <v/>
      </c>
      <c r="ES651" s="13"/>
      <c r="ET651" s="13"/>
      <c r="EU651" s="13"/>
      <c r="EV651" s="13"/>
      <c r="EW651" s="13"/>
      <c r="EX651" s="81"/>
      <c r="EY651" s="81"/>
      <c r="EZ651" s="26"/>
      <c r="FA651" s="281" t="str">
        <f>IF($EZ651="","",INDEX(リスト!$BI$5:$BJ$40,MATCH($EZ651,リスト!$BJ$5:$BJ$40,0),1))</f>
        <v/>
      </c>
      <c r="FB651" s="280" t="str">
        <f>IF(FC651="","",VLOOKUP(FC651,リスト!$BK:$BL,2,FALSE))</f>
        <v/>
      </c>
      <c r="FC651" s="13"/>
      <c r="FD651" s="331"/>
      <c r="FE651" s="3"/>
      <c r="FF651" s="280" t="str">
        <f>IF(FG651="","",VLOOKUP(FG651,リスト!$BO$5:$BP$6,2,FALSE))</f>
        <v/>
      </c>
      <c r="FG651" s="3"/>
      <c r="FH651" s="280" t="str">
        <f>IF(FI651="","",VLOOKUP(FI651,リスト!$BQ$5:$BR$8,2,FALSE))</f>
        <v/>
      </c>
      <c r="FI651" s="3"/>
      <c r="FJ651" s="282"/>
      <c r="FK651" s="280" t="str">
        <f>IF(FL651="","",VLOOKUP(FL651,リスト!$BS$5:$BT$6,2,FALSE))</f>
        <v/>
      </c>
      <c r="FL651" s="63"/>
      <c r="FM651" s="13"/>
      <c r="FN651" s="13"/>
      <c r="FO651" s="13"/>
      <c r="FP651" s="283" t="str">
        <f t="shared" si="87"/>
        <v/>
      </c>
      <c r="FQ651" s="283" t="str">
        <f t="shared" si="87"/>
        <v/>
      </c>
      <c r="FR651" s="13"/>
      <c r="FS651" s="85"/>
      <c r="FT651" s="85"/>
      <c r="FU651" s="281" t="str">
        <f t="shared" si="88"/>
        <v/>
      </c>
      <c r="FV651" s="280" t="str">
        <f>IF(FW651="","",VLOOKUP(FW651,リスト!$BV$5:$BW$10,2,FALSE))</f>
        <v/>
      </c>
      <c r="FW651" s="26"/>
      <c r="FX651" s="282" t="str">
        <f t="shared" si="89"/>
        <v/>
      </c>
      <c r="FY651" s="280" t="str">
        <f>IF(FZ651="","",VLOOKUP(FZ651,リスト!$BX$5:$BY$6,2,FALSE))</f>
        <v/>
      </c>
      <c r="FZ651" s="3"/>
      <c r="GA651" s="280" t="str">
        <f>IF(GB651="","",VLOOKUP(GB651,リスト!$BZ$5:$CA$6,2,FALSE))</f>
        <v/>
      </c>
      <c r="GB651" s="13"/>
      <c r="GC651" s="281" t="str">
        <f>IF(GD651="","",VLOOKUP(GD651,リスト!$CB$5:$CC$6,2,FALSE))</f>
        <v/>
      </c>
      <c r="GD651" s="13"/>
      <c r="GE651" s="13"/>
      <c r="GF651" s="13"/>
      <c r="GG651" s="75"/>
      <c r="GH651" s="281" t="str">
        <f t="shared" si="90"/>
        <v/>
      </c>
      <c r="GI651" s="128"/>
      <c r="GJ651" s="281" t="str">
        <f>IF(GK651="","",VLOOKUP(GK651,リスト!$CD$5:$CE$6,2,FALSE))</f>
        <v/>
      </c>
      <c r="GK651" s="13"/>
      <c r="GL651" s="281" t="str">
        <f>IF(GM651="","",VLOOKUP(GM651,リスト!$CF$5:$CG$5,2,FALSE))</f>
        <v/>
      </c>
      <c r="GM651" s="26"/>
      <c r="GN651" s="280" t="str">
        <f>IF(GO651="","",VLOOKUP(GO651,リスト!$CH$5:$CI$5,2,FALSE))</f>
        <v/>
      </c>
      <c r="GO651" s="284"/>
      <c r="GP651" s="284"/>
      <c r="GQ651" s="284"/>
      <c r="GR651" s="284"/>
      <c r="GS651" s="284"/>
      <c r="GT651" s="284"/>
      <c r="GU651" s="284"/>
      <c r="GV651" s="284"/>
      <c r="GW651" s="284"/>
      <c r="GX651" s="285"/>
    </row>
    <row r="652" spans="2:206" s="177" customFormat="1" ht="24.75" hidden="1" customHeight="1" outlineLevel="1">
      <c r="B652" s="286" t="str">
        <f>IF(明細!B646="","",明細!B646)</f>
        <v/>
      </c>
      <c r="C652" s="287" t="str">
        <f>IF(明細!C646="","",明細!C646)</f>
        <v/>
      </c>
      <c r="D652" s="265" t="str">
        <f>IF(明細!D646="","",明細!D646)</f>
        <v/>
      </c>
      <c r="E652" s="265" t="str">
        <f>IF(明細!E646="","",明細!E646)</f>
        <v/>
      </c>
      <c r="F652" s="265" t="str">
        <f>IF(明細!F646="","",明細!F646)</f>
        <v/>
      </c>
      <c r="G652" s="265" t="str">
        <f>IF(明細!G646="","",明細!G646)</f>
        <v/>
      </c>
      <c r="H652" s="265" t="str">
        <f>IF(明細!H646="","",明細!H646)</f>
        <v/>
      </c>
      <c r="I652" s="265" t="str">
        <f>IF(明細!I646="","",明細!I646)</f>
        <v/>
      </c>
      <c r="J652" s="265" t="str">
        <f>IF(明細!J646="","",明細!J646)</f>
        <v/>
      </c>
      <c r="K652" s="265" t="str">
        <f>IF(明細!K646="","",明細!K646)</f>
        <v/>
      </c>
      <c r="L652" s="265" t="str">
        <f>IF(明細!L646="","",明細!L646)</f>
        <v/>
      </c>
      <c r="M652" s="265" t="str">
        <f>IF(明細!M646="","",明細!M646)</f>
        <v/>
      </c>
      <c r="N652" s="265" t="str">
        <f>IF(明細!N646="","",明細!N646)</f>
        <v/>
      </c>
      <c r="O652" s="265" t="str">
        <f>IF(明細!O646="","",明細!O646)</f>
        <v/>
      </c>
      <c r="P652" s="265" t="str">
        <f>IF(明細!P646="","",明細!P646)</f>
        <v/>
      </c>
      <c r="Q652" s="265" t="str">
        <f>IF(明細!Q646="","",明細!Q646)</f>
        <v/>
      </c>
      <c r="R652" s="289" t="str">
        <f>IF(明細!R646="","",明細!R646)</f>
        <v/>
      </c>
      <c r="S652" s="291" t="str">
        <f>IF(明細!S646="","",明細!S646)</f>
        <v/>
      </c>
      <c r="T652" s="291" t="str">
        <f>IF(明細!T646="","",明細!T646)</f>
        <v/>
      </c>
      <c r="U652" s="291" t="str">
        <f>IF(明細!U646="","",明細!U646)</f>
        <v/>
      </c>
      <c r="V652" s="292" t="str">
        <f>IF(明細!V646="","",明細!V646)</f>
        <v>個</v>
      </c>
      <c r="W652" s="292" t="str">
        <f>IF(明細!W646="","",明細!W646)</f>
        <v/>
      </c>
      <c r="X652" s="293" t="str">
        <f>IF(明細!X646="","",明細!X646)</f>
        <v/>
      </c>
      <c r="Y652" s="134" t="str">
        <f>IF(明細!Y646="","",明細!Y646)</f>
        <v/>
      </c>
      <c r="Z652" s="135" t="str">
        <f>IF(明細!Z646="","",明細!Z646)</f>
        <v/>
      </c>
      <c r="AA652" s="134" t="str">
        <f>IF(明細!AA646="","",明細!AA646)</f>
        <v/>
      </c>
      <c r="AB652" s="303" t="str">
        <f>IF(明細!AB646="","",明細!AB646)</f>
        <v/>
      </c>
      <c r="AC652" s="134" t="str">
        <f>IF(明細!AC646="","",明細!AC646)</f>
        <v/>
      </c>
      <c r="AD652" s="183" t="str">
        <f>IF(明細!AD646="","",明細!AD646)</f>
        <v/>
      </c>
      <c r="AE652" s="184">
        <f>IF(明細!AE646="","",明細!AE646)</f>
        <v>0.1</v>
      </c>
      <c r="AF652" s="185" t="str">
        <f>IF(明細!AF646="","",明細!AF646)</f>
        <v/>
      </c>
      <c r="AG652" s="186" t="str">
        <f>IF(明細!AG646="","",明細!AG646)</f>
        <v/>
      </c>
      <c r="AH652" s="186" t="str">
        <f>IF(明細!AH646="","",明細!AH646)</f>
        <v/>
      </c>
      <c r="AI652" s="187" t="str">
        <f>IF(明細!AI646="","",明細!AI646)</f>
        <v/>
      </c>
      <c r="AJ652" s="296" t="str">
        <f>IF(明細!AJ646="","",明細!AJ646)</f>
        <v/>
      </c>
      <c r="AK652" s="297" t="str">
        <f>IF(明細!AK646="","",明細!AK646)</f>
        <v/>
      </c>
      <c r="AL652" s="298" t="str">
        <f>IF(明細!AL646="","",明細!AL646)</f>
        <v/>
      </c>
      <c r="AM652" s="299" t="str">
        <f>IF(明細!AM646="","",明細!AM646)</f>
        <v/>
      </c>
      <c r="AN652" s="300" t="str">
        <f>IF(明細!AN646="","",明細!AN646)</f>
        <v/>
      </c>
      <c r="AO652" s="300" t="str">
        <f>IF(明細!AO646="","",明細!AO646)</f>
        <v/>
      </c>
      <c r="AP652" s="300" t="str">
        <f>IF(明細!AP646="","",明細!AP646)</f>
        <v/>
      </c>
      <c r="AQ652" s="301" t="str">
        <f>IF(明細!AQ646="","",明細!AQ646)</f>
        <v/>
      </c>
      <c r="AR652" s="302" t="str">
        <f>IF(明細!AR646="","",明細!AR646)</f>
        <v/>
      </c>
      <c r="AU652" s="360"/>
      <c r="AV652" s="368"/>
      <c r="AW652" s="446" t="str">
        <f>IF(明細!AV646="","",明細!AV646)</f>
        <v/>
      </c>
      <c r="AX652" s="419" t="str">
        <f>IF(明細!AT646="","",明細!AT646)</f>
        <v/>
      </c>
      <c r="AY652" s="280" t="str">
        <f>IF($AX652="","",VLOOKUP($AX652,リスト!$CL:$CM,2,FALSE))</f>
        <v/>
      </c>
      <c r="AZ652" s="3"/>
      <c r="BA652" s="280" t="str">
        <f>IF(BB652="","",VLOOKUP(BB652,リスト!$K:$L,2,FALSE))</f>
        <v/>
      </c>
      <c r="BB652" s="3"/>
      <c r="BC652" s="3"/>
      <c r="BD652" s="87"/>
      <c r="BE652" s="280" t="str">
        <f>IF(BF652="","",VLOOKUP(BF652,リスト!$I:$J,2,FALSE))</f>
        <v/>
      </c>
      <c r="BF652" s="3"/>
      <c r="BG652" s="280" t="str">
        <f>IF(BH652="","",VLOOKUP(BH652,リスト!$M:$N,2,FALSE))</f>
        <v/>
      </c>
      <c r="BH652" s="282"/>
      <c r="BI652" s="280" t="str">
        <f>IF(BJ652="","",VLOOKUP(BJ652,リスト!$O:$P,2,FALSE))</f>
        <v/>
      </c>
      <c r="BJ652" s="24"/>
      <c r="BM652" s="451" t="str">
        <f>IF(明細!AV646="","",明細!AV646)</f>
        <v/>
      </c>
      <c r="BN652" s="453" t="str">
        <f>IF(明細!AT646="","",明細!AT646)</f>
        <v/>
      </c>
      <c r="BO652" s="280" t="str">
        <f>IF($BN652="","",VLOOKUP($BN652,リスト!$CL:$CM,2,FALSE))</f>
        <v/>
      </c>
      <c r="BP652" s="280" t="str">
        <f>IF(BQ652="","",VLOOKUP(BQ652,リスト!$K$5:$L$7,2,FALSE))</f>
        <v/>
      </c>
      <c r="BQ652" s="13"/>
      <c r="BR652" s="13"/>
      <c r="BS652" s="47"/>
      <c r="BT652" s="280" t="str">
        <f>IF(BU652="","",VLOOKUP(BU652,リスト!I643:J661,2,FALSE))</f>
        <v/>
      </c>
      <c r="BU652" s="13"/>
      <c r="BV652" s="13"/>
      <c r="BW652" s="282"/>
      <c r="BX652" s="282"/>
      <c r="BY652" s="280" t="str">
        <f>IF(BZ652="","",VLOOKUP(BZ652,リスト!$S$5:$T$6,2,FALSE))</f>
        <v/>
      </c>
      <c r="BZ652" s="3"/>
      <c r="CA652" s="3"/>
      <c r="CB652" s="81"/>
      <c r="CC652" s="280" t="str">
        <f t="shared" si="84"/>
        <v/>
      </c>
      <c r="CD652" s="83"/>
      <c r="CE652" s="83"/>
      <c r="CF652" s="83"/>
      <c r="CG652" s="83"/>
      <c r="CH652" s="282" t="str">
        <f t="shared" si="85"/>
        <v/>
      </c>
      <c r="CI652" s="83"/>
      <c r="CJ652" s="280" t="str">
        <f t="shared" si="86"/>
        <v/>
      </c>
      <c r="CK652" s="87"/>
      <c r="CL652" s="78"/>
      <c r="CM652" s="83"/>
      <c r="CN652" s="83"/>
      <c r="CO652" s="83"/>
      <c r="CP652" s="280" t="str">
        <f t="shared" si="91"/>
        <v/>
      </c>
      <c r="CQ652" s="81"/>
      <c r="CR652" s="280" t="str">
        <f t="shared" si="92"/>
        <v/>
      </c>
      <c r="CS652" s="3"/>
      <c r="CT652" s="3"/>
      <c r="CU652" s="280" t="str">
        <f>IF(CV652="","",VLOOKUP(CV652,リスト!$V$5:$W$6,2,FALSE))</f>
        <v/>
      </c>
      <c r="CV652" s="3"/>
      <c r="CW652" s="280" t="str">
        <f>IF(CX652="","",VLOOKUP(CX652,リスト!$X$5:$Y$6,2,FALSE))</f>
        <v/>
      </c>
      <c r="CX652" s="3"/>
      <c r="CY652" s="77"/>
      <c r="CZ652" s="77"/>
      <c r="DA652" s="75"/>
      <c r="DB652" s="75"/>
      <c r="DC652" s="75"/>
      <c r="DD652" s="75"/>
      <c r="DE652" s="280" t="str">
        <f>IF(DF652="","",VLOOKUP(DF652,リスト!$Z$5:$AA$10,2,FALSE))</f>
        <v/>
      </c>
      <c r="DF652" s="3"/>
      <c r="DG652" s="280" t="str">
        <f>IF(DH652="","",VLOOKUP(DH652,リスト!$AB$5:$AC$12,2,FALSE))</f>
        <v/>
      </c>
      <c r="DH652" s="63"/>
      <c r="DI652" s="280" t="str">
        <f>IF(DJ652="","",VLOOKUP(DJ652,リスト!$AD$5:$AE$7,2,FALSE))</f>
        <v/>
      </c>
      <c r="DJ652" s="3"/>
      <c r="DK652" s="280" t="str">
        <f>IF(DL652="","",VLOOKUP(DL652,リスト!$AF$5:$AG$10,2,FALSE))</f>
        <v/>
      </c>
      <c r="DL652" s="3"/>
      <c r="DM652" s="280" t="str">
        <f>IF(DN652="","",VLOOKUP(DN652,リスト!$AH$5:$AI$6,2,FALSE))</f>
        <v/>
      </c>
      <c r="DN652" s="3"/>
      <c r="DO652" s="280" t="str">
        <f>IF(DP652="","",VLOOKUP(DP652,リスト!$AJ$5:$AK$6,2,FALSE))</f>
        <v/>
      </c>
      <c r="DP652" s="3"/>
      <c r="DQ652" s="280" t="str">
        <f>IF(DR652="","",VLOOKUP(DR652,リスト!$AL$5:$AM$7,2,FALSE))</f>
        <v/>
      </c>
      <c r="DR652" s="3"/>
      <c r="DS652" s="13"/>
      <c r="DT652" s="85"/>
      <c r="DU652" s="85"/>
      <c r="DV652" s="281" t="str">
        <f>IF(DW652="","",VLOOKUP(DW652,リスト!$AN$5:$AO$6,2,FALSE))</f>
        <v/>
      </c>
      <c r="DW652" s="13"/>
      <c r="DX652" s="341"/>
      <c r="DY652" s="345"/>
      <c r="DZ652" s="341"/>
      <c r="EA652" s="345"/>
      <c r="EB652" s="280" t="str">
        <f>IF(EC652="","",VLOOKUP(EC652,リスト!$AW$5:$AX$8,2,FALSE))</f>
        <v/>
      </c>
      <c r="EC652" s="3"/>
      <c r="ED652" s="85"/>
      <c r="EE652" s="280" t="str">
        <f>IF(EF652="","",VLOOKUP(EF652,リスト!$AY$5:$AZ$10,2,FALSE))</f>
        <v/>
      </c>
      <c r="EF652" s="3"/>
      <c r="EG652" s="280" t="str">
        <f>IF(EH652="","",VLOOKUP(EH652,リスト!$BA$5:$BB$10,2,FALSE))</f>
        <v/>
      </c>
      <c r="EH652" s="3"/>
      <c r="EI652" s="280" t="str">
        <f>IF(EJ652="","",VLOOKUP(EJ652,リスト!$BC$5:$BD$10,2,FALSE))</f>
        <v/>
      </c>
      <c r="EJ652" s="3"/>
      <c r="EK652" s="280" t="str">
        <f>IF(EL652="","",VLOOKUP(EL652,リスト!$BE$5:$BF$10,2,FALSE))</f>
        <v/>
      </c>
      <c r="EL652" s="3"/>
      <c r="EM652" s="78"/>
      <c r="EN652" s="73"/>
      <c r="EO652" s="73"/>
      <c r="EP652" s="13"/>
      <c r="EQ652" s="13"/>
      <c r="ER652" s="280" t="str">
        <f>IF(ES652="","",VLOOKUP(ES652,リスト!$BG$5:$BH$10,2,FALSE))</f>
        <v/>
      </c>
      <c r="ES652" s="13"/>
      <c r="ET652" s="13"/>
      <c r="EU652" s="13"/>
      <c r="EV652" s="13"/>
      <c r="EW652" s="13"/>
      <c r="EX652" s="81"/>
      <c r="EY652" s="81"/>
      <c r="EZ652" s="26"/>
      <c r="FA652" s="281" t="str">
        <f>IF($EZ652="","",INDEX(リスト!$BI$5:$BJ$40,MATCH($EZ652,リスト!$BJ$5:$BJ$40,0),1))</f>
        <v/>
      </c>
      <c r="FB652" s="280" t="str">
        <f>IF(FC652="","",VLOOKUP(FC652,リスト!$BK:$BL,2,FALSE))</f>
        <v/>
      </c>
      <c r="FC652" s="13"/>
      <c r="FD652" s="331"/>
      <c r="FE652" s="3"/>
      <c r="FF652" s="280" t="str">
        <f>IF(FG652="","",VLOOKUP(FG652,リスト!$BO$5:$BP$6,2,FALSE))</f>
        <v/>
      </c>
      <c r="FG652" s="3"/>
      <c r="FH652" s="280" t="str">
        <f>IF(FI652="","",VLOOKUP(FI652,リスト!$BQ$5:$BR$8,2,FALSE))</f>
        <v/>
      </c>
      <c r="FI652" s="3"/>
      <c r="FJ652" s="282"/>
      <c r="FK652" s="280" t="str">
        <f>IF(FL652="","",VLOOKUP(FL652,リスト!$BS$5:$BT$6,2,FALSE))</f>
        <v/>
      </c>
      <c r="FL652" s="63"/>
      <c r="FM652" s="13"/>
      <c r="FN652" s="13"/>
      <c r="FO652" s="13"/>
      <c r="FP652" s="283" t="str">
        <f t="shared" si="87"/>
        <v/>
      </c>
      <c r="FQ652" s="283" t="str">
        <f t="shared" si="87"/>
        <v/>
      </c>
      <c r="FR652" s="13"/>
      <c r="FS652" s="85"/>
      <c r="FT652" s="85"/>
      <c r="FU652" s="281" t="str">
        <f t="shared" si="88"/>
        <v/>
      </c>
      <c r="FV652" s="280" t="str">
        <f>IF(FW652="","",VLOOKUP(FW652,リスト!$BV$5:$BW$10,2,FALSE))</f>
        <v/>
      </c>
      <c r="FW652" s="26"/>
      <c r="FX652" s="282" t="str">
        <f t="shared" si="89"/>
        <v/>
      </c>
      <c r="FY652" s="280" t="str">
        <f>IF(FZ652="","",VLOOKUP(FZ652,リスト!$BX$5:$BY$6,2,FALSE))</f>
        <v/>
      </c>
      <c r="FZ652" s="3"/>
      <c r="GA652" s="280" t="str">
        <f>IF(GB652="","",VLOOKUP(GB652,リスト!$BZ$5:$CA$6,2,FALSE))</f>
        <v/>
      </c>
      <c r="GB652" s="13"/>
      <c r="GC652" s="281" t="str">
        <f>IF(GD652="","",VLOOKUP(GD652,リスト!$CB$5:$CC$6,2,FALSE))</f>
        <v/>
      </c>
      <c r="GD652" s="13"/>
      <c r="GE652" s="13"/>
      <c r="GF652" s="13"/>
      <c r="GG652" s="75"/>
      <c r="GH652" s="281" t="str">
        <f t="shared" si="90"/>
        <v/>
      </c>
      <c r="GI652" s="128"/>
      <c r="GJ652" s="281" t="str">
        <f>IF(GK652="","",VLOOKUP(GK652,リスト!$CD$5:$CE$6,2,FALSE))</f>
        <v/>
      </c>
      <c r="GK652" s="13"/>
      <c r="GL652" s="281" t="str">
        <f>IF(GM652="","",VLOOKUP(GM652,リスト!$CF$5:$CG$5,2,FALSE))</f>
        <v/>
      </c>
      <c r="GM652" s="26"/>
      <c r="GN652" s="280" t="str">
        <f>IF(GO652="","",VLOOKUP(GO652,リスト!$CH$5:$CI$5,2,FALSE))</f>
        <v/>
      </c>
      <c r="GO652" s="284"/>
      <c r="GP652" s="284"/>
      <c r="GQ652" s="284"/>
      <c r="GR652" s="284"/>
      <c r="GS652" s="284"/>
      <c r="GT652" s="284"/>
      <c r="GU652" s="284"/>
      <c r="GV652" s="284"/>
      <c r="GW652" s="284"/>
      <c r="GX652" s="285"/>
    </row>
    <row r="653" spans="2:206" s="177" customFormat="1" ht="24.75" hidden="1" customHeight="1" outlineLevel="1">
      <c r="B653" s="286" t="str">
        <f>IF(明細!B647="","",明細!B647)</f>
        <v/>
      </c>
      <c r="C653" s="287" t="str">
        <f>IF(明細!C647="","",明細!C647)</f>
        <v/>
      </c>
      <c r="D653" s="265" t="str">
        <f>IF(明細!D647="","",明細!D647)</f>
        <v/>
      </c>
      <c r="E653" s="265" t="str">
        <f>IF(明細!E647="","",明細!E647)</f>
        <v/>
      </c>
      <c r="F653" s="265" t="str">
        <f>IF(明細!F647="","",明細!F647)</f>
        <v/>
      </c>
      <c r="G653" s="265" t="str">
        <f>IF(明細!G647="","",明細!G647)</f>
        <v/>
      </c>
      <c r="H653" s="265" t="str">
        <f>IF(明細!H647="","",明細!H647)</f>
        <v/>
      </c>
      <c r="I653" s="265" t="str">
        <f>IF(明細!I647="","",明細!I647)</f>
        <v/>
      </c>
      <c r="J653" s="265" t="str">
        <f>IF(明細!J647="","",明細!J647)</f>
        <v/>
      </c>
      <c r="K653" s="265" t="str">
        <f>IF(明細!K647="","",明細!K647)</f>
        <v/>
      </c>
      <c r="L653" s="265" t="str">
        <f>IF(明細!L647="","",明細!L647)</f>
        <v/>
      </c>
      <c r="M653" s="265" t="str">
        <f>IF(明細!M647="","",明細!M647)</f>
        <v/>
      </c>
      <c r="N653" s="265" t="str">
        <f>IF(明細!N647="","",明細!N647)</f>
        <v/>
      </c>
      <c r="O653" s="265" t="str">
        <f>IF(明細!O647="","",明細!O647)</f>
        <v/>
      </c>
      <c r="P653" s="265" t="str">
        <f>IF(明細!P647="","",明細!P647)</f>
        <v/>
      </c>
      <c r="Q653" s="265" t="str">
        <f>IF(明細!Q647="","",明細!Q647)</f>
        <v/>
      </c>
      <c r="R653" s="289" t="str">
        <f>IF(明細!R647="","",明細!R647)</f>
        <v/>
      </c>
      <c r="S653" s="291" t="str">
        <f>IF(明細!S647="","",明細!S647)</f>
        <v/>
      </c>
      <c r="T653" s="291" t="str">
        <f>IF(明細!T647="","",明細!T647)</f>
        <v/>
      </c>
      <c r="U653" s="291" t="str">
        <f>IF(明細!U647="","",明細!U647)</f>
        <v/>
      </c>
      <c r="V653" s="292" t="str">
        <f>IF(明細!V647="","",明細!V647)</f>
        <v>個</v>
      </c>
      <c r="W653" s="292" t="str">
        <f>IF(明細!W647="","",明細!W647)</f>
        <v/>
      </c>
      <c r="X653" s="293" t="str">
        <f>IF(明細!X647="","",明細!X647)</f>
        <v/>
      </c>
      <c r="Y653" s="134" t="str">
        <f>IF(明細!Y647="","",明細!Y647)</f>
        <v/>
      </c>
      <c r="Z653" s="135" t="str">
        <f>IF(明細!Z647="","",明細!Z647)</f>
        <v/>
      </c>
      <c r="AA653" s="134" t="str">
        <f>IF(明細!AA647="","",明細!AA647)</f>
        <v/>
      </c>
      <c r="AB653" s="303" t="str">
        <f>IF(明細!AB647="","",明細!AB647)</f>
        <v/>
      </c>
      <c r="AC653" s="134" t="str">
        <f>IF(明細!AC647="","",明細!AC647)</f>
        <v/>
      </c>
      <c r="AD653" s="183" t="str">
        <f>IF(明細!AD647="","",明細!AD647)</f>
        <v/>
      </c>
      <c r="AE653" s="184">
        <f>IF(明細!AE647="","",明細!AE647)</f>
        <v>0.1</v>
      </c>
      <c r="AF653" s="185" t="str">
        <f>IF(明細!AF647="","",明細!AF647)</f>
        <v/>
      </c>
      <c r="AG653" s="186" t="str">
        <f>IF(明細!AG647="","",明細!AG647)</f>
        <v/>
      </c>
      <c r="AH653" s="186" t="str">
        <f>IF(明細!AH647="","",明細!AH647)</f>
        <v/>
      </c>
      <c r="AI653" s="187" t="str">
        <f>IF(明細!AI647="","",明細!AI647)</f>
        <v/>
      </c>
      <c r="AJ653" s="296" t="str">
        <f>IF(明細!AJ647="","",明細!AJ647)</f>
        <v/>
      </c>
      <c r="AK653" s="297" t="str">
        <f>IF(明細!AK647="","",明細!AK647)</f>
        <v/>
      </c>
      <c r="AL653" s="298" t="str">
        <f>IF(明細!AL647="","",明細!AL647)</f>
        <v/>
      </c>
      <c r="AM653" s="299" t="str">
        <f>IF(明細!AM647="","",明細!AM647)</f>
        <v/>
      </c>
      <c r="AN653" s="300" t="str">
        <f>IF(明細!AN647="","",明細!AN647)</f>
        <v/>
      </c>
      <c r="AO653" s="300" t="str">
        <f>IF(明細!AO647="","",明細!AO647)</f>
        <v/>
      </c>
      <c r="AP653" s="300" t="str">
        <f>IF(明細!AP647="","",明細!AP647)</f>
        <v/>
      </c>
      <c r="AQ653" s="301" t="str">
        <f>IF(明細!AQ647="","",明細!AQ647)</f>
        <v/>
      </c>
      <c r="AR653" s="302" t="str">
        <f>IF(明細!AR647="","",明細!AR647)</f>
        <v/>
      </c>
      <c r="AU653" s="360"/>
      <c r="AV653" s="368"/>
      <c r="AW653" s="446" t="str">
        <f>IF(明細!AV647="","",明細!AV647)</f>
        <v/>
      </c>
      <c r="AX653" s="419" t="str">
        <f>IF(明細!AT647="","",明細!AT647)</f>
        <v/>
      </c>
      <c r="AY653" s="280" t="str">
        <f>IF($AX653="","",VLOOKUP($AX653,リスト!$CL:$CM,2,FALSE))</f>
        <v/>
      </c>
      <c r="AZ653" s="3"/>
      <c r="BA653" s="280" t="str">
        <f>IF(BB653="","",VLOOKUP(BB653,リスト!$K:$L,2,FALSE))</f>
        <v/>
      </c>
      <c r="BB653" s="3"/>
      <c r="BC653" s="3"/>
      <c r="BD653" s="87"/>
      <c r="BE653" s="280" t="str">
        <f>IF(BF653="","",VLOOKUP(BF653,リスト!$I:$J,2,FALSE))</f>
        <v/>
      </c>
      <c r="BF653" s="3"/>
      <c r="BG653" s="280" t="str">
        <f>IF(BH653="","",VLOOKUP(BH653,リスト!$M:$N,2,FALSE))</f>
        <v/>
      </c>
      <c r="BH653" s="282"/>
      <c r="BI653" s="280" t="str">
        <f>IF(BJ653="","",VLOOKUP(BJ653,リスト!$O:$P,2,FALSE))</f>
        <v/>
      </c>
      <c r="BJ653" s="24"/>
      <c r="BM653" s="451" t="str">
        <f>IF(明細!AV647="","",明細!AV647)</f>
        <v/>
      </c>
      <c r="BN653" s="453" t="str">
        <f>IF(明細!AT647="","",明細!AT647)</f>
        <v/>
      </c>
      <c r="BO653" s="280" t="str">
        <f>IF($BN653="","",VLOOKUP($BN653,リスト!$CL:$CM,2,FALSE))</f>
        <v/>
      </c>
      <c r="BP653" s="280" t="str">
        <f>IF(BQ653="","",VLOOKUP(BQ653,リスト!$K$5:$L$7,2,FALSE))</f>
        <v/>
      </c>
      <c r="BQ653" s="13"/>
      <c r="BR653" s="13"/>
      <c r="BS653" s="47"/>
      <c r="BT653" s="280" t="str">
        <f>IF(BU653="","",VLOOKUP(BU653,リスト!I644:J662,2,FALSE))</f>
        <v/>
      </c>
      <c r="BU653" s="13"/>
      <c r="BV653" s="13"/>
      <c r="BW653" s="282"/>
      <c r="BX653" s="282"/>
      <c r="BY653" s="280" t="str">
        <f>IF(BZ653="","",VLOOKUP(BZ653,リスト!$S$5:$T$6,2,FALSE))</f>
        <v/>
      </c>
      <c r="BZ653" s="3"/>
      <c r="CA653" s="3"/>
      <c r="CB653" s="81"/>
      <c r="CC653" s="280" t="str">
        <f t="shared" si="84"/>
        <v/>
      </c>
      <c r="CD653" s="83"/>
      <c r="CE653" s="83"/>
      <c r="CF653" s="83"/>
      <c r="CG653" s="83"/>
      <c r="CH653" s="282" t="str">
        <f t="shared" si="85"/>
        <v/>
      </c>
      <c r="CI653" s="83"/>
      <c r="CJ653" s="280" t="str">
        <f t="shared" si="86"/>
        <v/>
      </c>
      <c r="CK653" s="87"/>
      <c r="CL653" s="78"/>
      <c r="CM653" s="83"/>
      <c r="CN653" s="83"/>
      <c r="CO653" s="83"/>
      <c r="CP653" s="280" t="str">
        <f t="shared" si="91"/>
        <v/>
      </c>
      <c r="CQ653" s="81"/>
      <c r="CR653" s="280" t="str">
        <f t="shared" si="92"/>
        <v/>
      </c>
      <c r="CS653" s="3"/>
      <c r="CT653" s="3"/>
      <c r="CU653" s="280" t="str">
        <f>IF(CV653="","",VLOOKUP(CV653,リスト!$V$5:$W$6,2,FALSE))</f>
        <v/>
      </c>
      <c r="CV653" s="3"/>
      <c r="CW653" s="280" t="str">
        <f>IF(CX653="","",VLOOKUP(CX653,リスト!$X$5:$Y$6,2,FALSE))</f>
        <v/>
      </c>
      <c r="CX653" s="3"/>
      <c r="CY653" s="77"/>
      <c r="CZ653" s="77"/>
      <c r="DA653" s="75"/>
      <c r="DB653" s="75"/>
      <c r="DC653" s="75"/>
      <c r="DD653" s="75"/>
      <c r="DE653" s="280" t="str">
        <f>IF(DF653="","",VLOOKUP(DF653,リスト!$Z$5:$AA$10,2,FALSE))</f>
        <v/>
      </c>
      <c r="DF653" s="3"/>
      <c r="DG653" s="280" t="str">
        <f>IF(DH653="","",VLOOKUP(DH653,リスト!$AB$5:$AC$12,2,FALSE))</f>
        <v/>
      </c>
      <c r="DH653" s="63"/>
      <c r="DI653" s="280" t="str">
        <f>IF(DJ653="","",VLOOKUP(DJ653,リスト!$AD$5:$AE$7,2,FALSE))</f>
        <v/>
      </c>
      <c r="DJ653" s="3"/>
      <c r="DK653" s="280" t="str">
        <f>IF(DL653="","",VLOOKUP(DL653,リスト!$AF$5:$AG$10,2,FALSE))</f>
        <v/>
      </c>
      <c r="DL653" s="3"/>
      <c r="DM653" s="280" t="str">
        <f>IF(DN653="","",VLOOKUP(DN653,リスト!$AH$5:$AI$6,2,FALSE))</f>
        <v/>
      </c>
      <c r="DN653" s="3"/>
      <c r="DO653" s="280" t="str">
        <f>IF(DP653="","",VLOOKUP(DP653,リスト!$AJ$5:$AK$6,2,FALSE))</f>
        <v/>
      </c>
      <c r="DP653" s="3"/>
      <c r="DQ653" s="280" t="str">
        <f>IF(DR653="","",VLOOKUP(DR653,リスト!$AL$5:$AM$7,2,FALSE))</f>
        <v/>
      </c>
      <c r="DR653" s="3"/>
      <c r="DS653" s="13"/>
      <c r="DT653" s="85"/>
      <c r="DU653" s="85"/>
      <c r="DV653" s="281" t="str">
        <f>IF(DW653="","",VLOOKUP(DW653,リスト!$AN$5:$AO$6,2,FALSE))</f>
        <v/>
      </c>
      <c r="DW653" s="13"/>
      <c r="DX653" s="341"/>
      <c r="DY653" s="345"/>
      <c r="DZ653" s="341"/>
      <c r="EA653" s="345"/>
      <c r="EB653" s="280" t="str">
        <f>IF(EC653="","",VLOOKUP(EC653,リスト!$AW$5:$AX$8,2,FALSE))</f>
        <v/>
      </c>
      <c r="EC653" s="3"/>
      <c r="ED653" s="85"/>
      <c r="EE653" s="280" t="str">
        <f>IF(EF653="","",VLOOKUP(EF653,リスト!$AY$5:$AZ$10,2,FALSE))</f>
        <v/>
      </c>
      <c r="EF653" s="3"/>
      <c r="EG653" s="280" t="str">
        <f>IF(EH653="","",VLOOKUP(EH653,リスト!$BA$5:$BB$10,2,FALSE))</f>
        <v/>
      </c>
      <c r="EH653" s="3"/>
      <c r="EI653" s="280" t="str">
        <f>IF(EJ653="","",VLOOKUP(EJ653,リスト!$BC$5:$BD$10,2,FALSE))</f>
        <v/>
      </c>
      <c r="EJ653" s="3"/>
      <c r="EK653" s="280" t="str">
        <f>IF(EL653="","",VLOOKUP(EL653,リスト!$BE$5:$BF$10,2,FALSE))</f>
        <v/>
      </c>
      <c r="EL653" s="3"/>
      <c r="EM653" s="78"/>
      <c r="EN653" s="73"/>
      <c r="EO653" s="73"/>
      <c r="EP653" s="13"/>
      <c r="EQ653" s="13"/>
      <c r="ER653" s="280" t="str">
        <f>IF(ES653="","",VLOOKUP(ES653,リスト!$BG$5:$BH$10,2,FALSE))</f>
        <v/>
      </c>
      <c r="ES653" s="13"/>
      <c r="ET653" s="13"/>
      <c r="EU653" s="13"/>
      <c r="EV653" s="13"/>
      <c r="EW653" s="13"/>
      <c r="EX653" s="81"/>
      <c r="EY653" s="81"/>
      <c r="EZ653" s="26"/>
      <c r="FA653" s="281" t="str">
        <f>IF($EZ653="","",INDEX(リスト!$BI$5:$BJ$40,MATCH($EZ653,リスト!$BJ$5:$BJ$40,0),1))</f>
        <v/>
      </c>
      <c r="FB653" s="280" t="str">
        <f>IF(FC653="","",VLOOKUP(FC653,リスト!$BK:$BL,2,FALSE))</f>
        <v/>
      </c>
      <c r="FC653" s="13"/>
      <c r="FD653" s="331"/>
      <c r="FE653" s="3"/>
      <c r="FF653" s="280" t="str">
        <f>IF(FG653="","",VLOOKUP(FG653,リスト!$BO$5:$BP$6,2,FALSE))</f>
        <v/>
      </c>
      <c r="FG653" s="3"/>
      <c r="FH653" s="280" t="str">
        <f>IF(FI653="","",VLOOKUP(FI653,リスト!$BQ$5:$BR$8,2,FALSE))</f>
        <v/>
      </c>
      <c r="FI653" s="3"/>
      <c r="FJ653" s="282"/>
      <c r="FK653" s="280" t="str">
        <f>IF(FL653="","",VLOOKUP(FL653,リスト!$BS$5:$BT$6,2,FALSE))</f>
        <v/>
      </c>
      <c r="FL653" s="63"/>
      <c r="FM653" s="13"/>
      <c r="FN653" s="13"/>
      <c r="FO653" s="13"/>
      <c r="FP653" s="283" t="str">
        <f t="shared" si="87"/>
        <v/>
      </c>
      <c r="FQ653" s="283" t="str">
        <f t="shared" si="87"/>
        <v/>
      </c>
      <c r="FR653" s="13"/>
      <c r="FS653" s="85"/>
      <c r="FT653" s="85"/>
      <c r="FU653" s="281" t="str">
        <f t="shared" si="88"/>
        <v/>
      </c>
      <c r="FV653" s="280" t="str">
        <f>IF(FW653="","",VLOOKUP(FW653,リスト!$BV$5:$BW$10,2,FALSE))</f>
        <v/>
      </c>
      <c r="FW653" s="26"/>
      <c r="FX653" s="282" t="str">
        <f t="shared" si="89"/>
        <v/>
      </c>
      <c r="FY653" s="280" t="str">
        <f>IF(FZ653="","",VLOOKUP(FZ653,リスト!$BX$5:$BY$6,2,FALSE))</f>
        <v/>
      </c>
      <c r="FZ653" s="3"/>
      <c r="GA653" s="280" t="str">
        <f>IF(GB653="","",VLOOKUP(GB653,リスト!$BZ$5:$CA$6,2,FALSE))</f>
        <v/>
      </c>
      <c r="GB653" s="13"/>
      <c r="GC653" s="281" t="str">
        <f>IF(GD653="","",VLOOKUP(GD653,リスト!$CB$5:$CC$6,2,FALSE))</f>
        <v/>
      </c>
      <c r="GD653" s="13"/>
      <c r="GE653" s="13"/>
      <c r="GF653" s="13"/>
      <c r="GG653" s="75"/>
      <c r="GH653" s="281" t="str">
        <f t="shared" si="90"/>
        <v/>
      </c>
      <c r="GI653" s="128"/>
      <c r="GJ653" s="281" t="str">
        <f>IF(GK653="","",VLOOKUP(GK653,リスト!$CD$5:$CE$6,2,FALSE))</f>
        <v/>
      </c>
      <c r="GK653" s="13"/>
      <c r="GL653" s="281" t="str">
        <f>IF(GM653="","",VLOOKUP(GM653,リスト!$CF$5:$CG$5,2,FALSE))</f>
        <v/>
      </c>
      <c r="GM653" s="26"/>
      <c r="GN653" s="280" t="str">
        <f>IF(GO653="","",VLOOKUP(GO653,リスト!$CH$5:$CI$5,2,FALSE))</f>
        <v/>
      </c>
      <c r="GO653" s="284"/>
      <c r="GP653" s="284"/>
      <c r="GQ653" s="284"/>
      <c r="GR653" s="284"/>
      <c r="GS653" s="284"/>
      <c r="GT653" s="284"/>
      <c r="GU653" s="284"/>
      <c r="GV653" s="284"/>
      <c r="GW653" s="284"/>
      <c r="GX653" s="285"/>
    </row>
    <row r="654" spans="2:206" s="177" customFormat="1" ht="24.75" hidden="1" customHeight="1" outlineLevel="1">
      <c r="B654" s="286" t="str">
        <f>IF(明細!B648="","",明細!B648)</f>
        <v/>
      </c>
      <c r="C654" s="287" t="str">
        <f>IF(明細!C648="","",明細!C648)</f>
        <v/>
      </c>
      <c r="D654" s="265" t="str">
        <f>IF(明細!D648="","",明細!D648)</f>
        <v/>
      </c>
      <c r="E654" s="265" t="str">
        <f>IF(明細!E648="","",明細!E648)</f>
        <v/>
      </c>
      <c r="F654" s="265" t="str">
        <f>IF(明細!F648="","",明細!F648)</f>
        <v/>
      </c>
      <c r="G654" s="265" t="str">
        <f>IF(明細!G648="","",明細!G648)</f>
        <v/>
      </c>
      <c r="H654" s="265" t="str">
        <f>IF(明細!H648="","",明細!H648)</f>
        <v/>
      </c>
      <c r="I654" s="265" t="str">
        <f>IF(明細!I648="","",明細!I648)</f>
        <v/>
      </c>
      <c r="J654" s="265" t="str">
        <f>IF(明細!J648="","",明細!J648)</f>
        <v/>
      </c>
      <c r="K654" s="265" t="str">
        <f>IF(明細!K648="","",明細!K648)</f>
        <v/>
      </c>
      <c r="L654" s="265" t="str">
        <f>IF(明細!L648="","",明細!L648)</f>
        <v/>
      </c>
      <c r="M654" s="265" t="str">
        <f>IF(明細!M648="","",明細!M648)</f>
        <v/>
      </c>
      <c r="N654" s="265" t="str">
        <f>IF(明細!N648="","",明細!N648)</f>
        <v/>
      </c>
      <c r="O654" s="265" t="str">
        <f>IF(明細!O648="","",明細!O648)</f>
        <v/>
      </c>
      <c r="P654" s="265" t="str">
        <f>IF(明細!P648="","",明細!P648)</f>
        <v/>
      </c>
      <c r="Q654" s="265" t="str">
        <f>IF(明細!Q648="","",明細!Q648)</f>
        <v/>
      </c>
      <c r="R654" s="289" t="str">
        <f>IF(明細!R648="","",明細!R648)</f>
        <v/>
      </c>
      <c r="S654" s="291" t="str">
        <f>IF(明細!S648="","",明細!S648)</f>
        <v/>
      </c>
      <c r="T654" s="291" t="str">
        <f>IF(明細!T648="","",明細!T648)</f>
        <v/>
      </c>
      <c r="U654" s="291" t="str">
        <f>IF(明細!U648="","",明細!U648)</f>
        <v/>
      </c>
      <c r="V654" s="292" t="str">
        <f>IF(明細!V648="","",明細!V648)</f>
        <v>個</v>
      </c>
      <c r="W654" s="292" t="str">
        <f>IF(明細!W648="","",明細!W648)</f>
        <v/>
      </c>
      <c r="X654" s="293" t="str">
        <f>IF(明細!X648="","",明細!X648)</f>
        <v/>
      </c>
      <c r="Y654" s="134" t="str">
        <f>IF(明細!Y648="","",明細!Y648)</f>
        <v/>
      </c>
      <c r="Z654" s="135" t="str">
        <f>IF(明細!Z648="","",明細!Z648)</f>
        <v/>
      </c>
      <c r="AA654" s="134" t="str">
        <f>IF(明細!AA648="","",明細!AA648)</f>
        <v/>
      </c>
      <c r="AB654" s="303" t="str">
        <f>IF(明細!AB648="","",明細!AB648)</f>
        <v/>
      </c>
      <c r="AC654" s="134" t="str">
        <f>IF(明細!AC648="","",明細!AC648)</f>
        <v/>
      </c>
      <c r="AD654" s="183" t="str">
        <f>IF(明細!AD648="","",明細!AD648)</f>
        <v/>
      </c>
      <c r="AE654" s="184">
        <f>IF(明細!AE648="","",明細!AE648)</f>
        <v>0.1</v>
      </c>
      <c r="AF654" s="185" t="str">
        <f>IF(明細!AF648="","",明細!AF648)</f>
        <v/>
      </c>
      <c r="AG654" s="186" t="str">
        <f>IF(明細!AG648="","",明細!AG648)</f>
        <v/>
      </c>
      <c r="AH654" s="186" t="str">
        <f>IF(明細!AH648="","",明細!AH648)</f>
        <v/>
      </c>
      <c r="AI654" s="187" t="str">
        <f>IF(明細!AI648="","",明細!AI648)</f>
        <v/>
      </c>
      <c r="AJ654" s="296" t="str">
        <f>IF(明細!AJ648="","",明細!AJ648)</f>
        <v/>
      </c>
      <c r="AK654" s="297" t="str">
        <f>IF(明細!AK648="","",明細!AK648)</f>
        <v/>
      </c>
      <c r="AL654" s="298" t="str">
        <f>IF(明細!AL648="","",明細!AL648)</f>
        <v/>
      </c>
      <c r="AM654" s="299" t="str">
        <f>IF(明細!AM648="","",明細!AM648)</f>
        <v/>
      </c>
      <c r="AN654" s="300" t="str">
        <f>IF(明細!AN648="","",明細!AN648)</f>
        <v/>
      </c>
      <c r="AO654" s="300" t="str">
        <f>IF(明細!AO648="","",明細!AO648)</f>
        <v/>
      </c>
      <c r="AP654" s="300" t="str">
        <f>IF(明細!AP648="","",明細!AP648)</f>
        <v/>
      </c>
      <c r="AQ654" s="301" t="str">
        <f>IF(明細!AQ648="","",明細!AQ648)</f>
        <v/>
      </c>
      <c r="AR654" s="302" t="str">
        <f>IF(明細!AR648="","",明細!AR648)</f>
        <v/>
      </c>
      <c r="AU654" s="360"/>
      <c r="AV654" s="368"/>
      <c r="AW654" s="446" t="str">
        <f>IF(明細!AV648="","",明細!AV648)</f>
        <v/>
      </c>
      <c r="AX654" s="419" t="str">
        <f>IF(明細!AT648="","",明細!AT648)</f>
        <v/>
      </c>
      <c r="AY654" s="280" t="str">
        <f>IF($AX654="","",VLOOKUP($AX654,リスト!$CL:$CM,2,FALSE))</f>
        <v/>
      </c>
      <c r="AZ654" s="3"/>
      <c r="BA654" s="280" t="str">
        <f>IF(BB654="","",VLOOKUP(BB654,リスト!$K:$L,2,FALSE))</f>
        <v/>
      </c>
      <c r="BB654" s="3"/>
      <c r="BC654" s="3"/>
      <c r="BD654" s="87"/>
      <c r="BE654" s="280" t="str">
        <f>IF(BF654="","",VLOOKUP(BF654,リスト!$I:$J,2,FALSE))</f>
        <v/>
      </c>
      <c r="BF654" s="3"/>
      <c r="BG654" s="280" t="str">
        <f>IF(BH654="","",VLOOKUP(BH654,リスト!$M:$N,2,FALSE))</f>
        <v/>
      </c>
      <c r="BH654" s="282"/>
      <c r="BI654" s="280" t="str">
        <f>IF(BJ654="","",VLOOKUP(BJ654,リスト!$O:$P,2,FALSE))</f>
        <v/>
      </c>
      <c r="BJ654" s="24"/>
      <c r="BM654" s="451" t="str">
        <f>IF(明細!AV648="","",明細!AV648)</f>
        <v/>
      </c>
      <c r="BN654" s="453" t="str">
        <f>IF(明細!AT648="","",明細!AT648)</f>
        <v/>
      </c>
      <c r="BO654" s="280" t="str">
        <f>IF($BN654="","",VLOOKUP($BN654,リスト!$CL:$CM,2,FALSE))</f>
        <v/>
      </c>
      <c r="BP654" s="280" t="str">
        <f>IF(BQ654="","",VLOOKUP(BQ654,リスト!$K$5:$L$7,2,FALSE))</f>
        <v/>
      </c>
      <c r="BQ654" s="13"/>
      <c r="BR654" s="13"/>
      <c r="BS654" s="47"/>
      <c r="BT654" s="280" t="str">
        <f>IF(BU654="","",VLOOKUP(BU654,リスト!I645:J663,2,FALSE))</f>
        <v/>
      </c>
      <c r="BU654" s="13"/>
      <c r="BV654" s="13"/>
      <c r="BW654" s="282"/>
      <c r="BX654" s="282"/>
      <c r="BY654" s="280" t="str">
        <f>IF(BZ654="","",VLOOKUP(BZ654,リスト!$S$5:$T$6,2,FALSE))</f>
        <v/>
      </c>
      <c r="BZ654" s="3"/>
      <c r="CA654" s="3"/>
      <c r="CB654" s="81"/>
      <c r="CC654" s="280" t="str">
        <f t="shared" si="84"/>
        <v/>
      </c>
      <c r="CD654" s="83"/>
      <c r="CE654" s="83"/>
      <c r="CF654" s="83"/>
      <c r="CG654" s="83"/>
      <c r="CH654" s="282" t="str">
        <f t="shared" si="85"/>
        <v/>
      </c>
      <c r="CI654" s="83"/>
      <c r="CJ654" s="280" t="str">
        <f t="shared" si="86"/>
        <v/>
      </c>
      <c r="CK654" s="87"/>
      <c r="CL654" s="78"/>
      <c r="CM654" s="83"/>
      <c r="CN654" s="83"/>
      <c r="CO654" s="83"/>
      <c r="CP654" s="280" t="str">
        <f t="shared" si="91"/>
        <v/>
      </c>
      <c r="CQ654" s="81"/>
      <c r="CR654" s="280" t="str">
        <f t="shared" si="92"/>
        <v/>
      </c>
      <c r="CS654" s="3"/>
      <c r="CT654" s="3"/>
      <c r="CU654" s="280" t="str">
        <f>IF(CV654="","",VLOOKUP(CV654,リスト!$V$5:$W$6,2,FALSE))</f>
        <v/>
      </c>
      <c r="CV654" s="3"/>
      <c r="CW654" s="280" t="str">
        <f>IF(CX654="","",VLOOKUP(CX654,リスト!$X$5:$Y$6,2,FALSE))</f>
        <v/>
      </c>
      <c r="CX654" s="3"/>
      <c r="CY654" s="77"/>
      <c r="CZ654" s="77"/>
      <c r="DA654" s="75"/>
      <c r="DB654" s="75"/>
      <c r="DC654" s="75"/>
      <c r="DD654" s="75"/>
      <c r="DE654" s="280" t="str">
        <f>IF(DF654="","",VLOOKUP(DF654,リスト!$Z$5:$AA$10,2,FALSE))</f>
        <v/>
      </c>
      <c r="DF654" s="3"/>
      <c r="DG654" s="280" t="str">
        <f>IF(DH654="","",VLOOKUP(DH654,リスト!$AB$5:$AC$12,2,FALSE))</f>
        <v/>
      </c>
      <c r="DH654" s="63"/>
      <c r="DI654" s="280" t="str">
        <f>IF(DJ654="","",VLOOKUP(DJ654,リスト!$AD$5:$AE$7,2,FALSE))</f>
        <v/>
      </c>
      <c r="DJ654" s="3"/>
      <c r="DK654" s="280" t="str">
        <f>IF(DL654="","",VLOOKUP(DL654,リスト!$AF$5:$AG$10,2,FALSE))</f>
        <v/>
      </c>
      <c r="DL654" s="3"/>
      <c r="DM654" s="280" t="str">
        <f>IF(DN654="","",VLOOKUP(DN654,リスト!$AH$5:$AI$6,2,FALSE))</f>
        <v/>
      </c>
      <c r="DN654" s="3"/>
      <c r="DO654" s="280" t="str">
        <f>IF(DP654="","",VLOOKUP(DP654,リスト!$AJ$5:$AK$6,2,FALSE))</f>
        <v/>
      </c>
      <c r="DP654" s="3"/>
      <c r="DQ654" s="280" t="str">
        <f>IF(DR654="","",VLOOKUP(DR654,リスト!$AL$5:$AM$7,2,FALSE))</f>
        <v/>
      </c>
      <c r="DR654" s="3"/>
      <c r="DS654" s="13"/>
      <c r="DT654" s="85"/>
      <c r="DU654" s="85"/>
      <c r="DV654" s="281" t="str">
        <f>IF(DW654="","",VLOOKUP(DW654,リスト!$AN$5:$AO$6,2,FALSE))</f>
        <v/>
      </c>
      <c r="DW654" s="13"/>
      <c r="DX654" s="341"/>
      <c r="DY654" s="345"/>
      <c r="DZ654" s="341"/>
      <c r="EA654" s="345"/>
      <c r="EB654" s="280" t="str">
        <f>IF(EC654="","",VLOOKUP(EC654,リスト!$AW$5:$AX$8,2,FALSE))</f>
        <v/>
      </c>
      <c r="EC654" s="3"/>
      <c r="ED654" s="85"/>
      <c r="EE654" s="280" t="str">
        <f>IF(EF654="","",VLOOKUP(EF654,リスト!$AY$5:$AZ$10,2,FALSE))</f>
        <v/>
      </c>
      <c r="EF654" s="3"/>
      <c r="EG654" s="280" t="str">
        <f>IF(EH654="","",VLOOKUP(EH654,リスト!$BA$5:$BB$10,2,FALSE))</f>
        <v/>
      </c>
      <c r="EH654" s="3"/>
      <c r="EI654" s="280" t="str">
        <f>IF(EJ654="","",VLOOKUP(EJ654,リスト!$BC$5:$BD$10,2,FALSE))</f>
        <v/>
      </c>
      <c r="EJ654" s="3"/>
      <c r="EK654" s="280" t="str">
        <f>IF(EL654="","",VLOOKUP(EL654,リスト!$BE$5:$BF$10,2,FALSE))</f>
        <v/>
      </c>
      <c r="EL654" s="3"/>
      <c r="EM654" s="78"/>
      <c r="EN654" s="73"/>
      <c r="EO654" s="73"/>
      <c r="EP654" s="13"/>
      <c r="EQ654" s="13"/>
      <c r="ER654" s="280" t="str">
        <f>IF(ES654="","",VLOOKUP(ES654,リスト!$BG$5:$BH$10,2,FALSE))</f>
        <v/>
      </c>
      <c r="ES654" s="13"/>
      <c r="ET654" s="13"/>
      <c r="EU654" s="13"/>
      <c r="EV654" s="13"/>
      <c r="EW654" s="13"/>
      <c r="EX654" s="81"/>
      <c r="EY654" s="81"/>
      <c r="EZ654" s="26"/>
      <c r="FA654" s="281" t="str">
        <f>IF($EZ654="","",INDEX(リスト!$BI$5:$BJ$40,MATCH($EZ654,リスト!$BJ$5:$BJ$40,0),1))</f>
        <v/>
      </c>
      <c r="FB654" s="280" t="str">
        <f>IF(FC654="","",VLOOKUP(FC654,リスト!$BK:$BL,2,FALSE))</f>
        <v/>
      </c>
      <c r="FC654" s="13"/>
      <c r="FD654" s="331"/>
      <c r="FE654" s="3"/>
      <c r="FF654" s="280" t="str">
        <f>IF(FG654="","",VLOOKUP(FG654,リスト!$BO$5:$BP$6,2,FALSE))</f>
        <v/>
      </c>
      <c r="FG654" s="3"/>
      <c r="FH654" s="280" t="str">
        <f>IF(FI654="","",VLOOKUP(FI654,リスト!$BQ$5:$BR$8,2,FALSE))</f>
        <v/>
      </c>
      <c r="FI654" s="3"/>
      <c r="FJ654" s="282"/>
      <c r="FK654" s="280" t="str">
        <f>IF(FL654="","",VLOOKUP(FL654,リスト!$BS$5:$BT$6,2,FALSE))</f>
        <v/>
      </c>
      <c r="FL654" s="63"/>
      <c r="FM654" s="13"/>
      <c r="FN654" s="13"/>
      <c r="FO654" s="13"/>
      <c r="FP654" s="283" t="str">
        <f t="shared" si="87"/>
        <v/>
      </c>
      <c r="FQ654" s="283" t="str">
        <f t="shared" si="87"/>
        <v/>
      </c>
      <c r="FR654" s="13"/>
      <c r="FS654" s="85"/>
      <c r="FT654" s="85"/>
      <c r="FU654" s="281" t="str">
        <f t="shared" si="88"/>
        <v/>
      </c>
      <c r="FV654" s="280" t="str">
        <f>IF(FW654="","",VLOOKUP(FW654,リスト!$BV$5:$BW$10,2,FALSE))</f>
        <v/>
      </c>
      <c r="FW654" s="26"/>
      <c r="FX654" s="282" t="str">
        <f t="shared" si="89"/>
        <v/>
      </c>
      <c r="FY654" s="280" t="str">
        <f>IF(FZ654="","",VLOOKUP(FZ654,リスト!$BX$5:$BY$6,2,FALSE))</f>
        <v/>
      </c>
      <c r="FZ654" s="3"/>
      <c r="GA654" s="280" t="str">
        <f>IF(GB654="","",VLOOKUP(GB654,リスト!$BZ$5:$CA$6,2,FALSE))</f>
        <v/>
      </c>
      <c r="GB654" s="13"/>
      <c r="GC654" s="281" t="str">
        <f>IF(GD654="","",VLOOKUP(GD654,リスト!$CB$5:$CC$6,2,FALSE))</f>
        <v/>
      </c>
      <c r="GD654" s="13"/>
      <c r="GE654" s="13"/>
      <c r="GF654" s="13"/>
      <c r="GG654" s="75"/>
      <c r="GH654" s="281" t="str">
        <f t="shared" si="90"/>
        <v/>
      </c>
      <c r="GI654" s="128"/>
      <c r="GJ654" s="281" t="str">
        <f>IF(GK654="","",VLOOKUP(GK654,リスト!$CD$5:$CE$6,2,FALSE))</f>
        <v/>
      </c>
      <c r="GK654" s="13"/>
      <c r="GL654" s="281" t="str">
        <f>IF(GM654="","",VLOOKUP(GM654,リスト!$CF$5:$CG$5,2,FALSE))</f>
        <v/>
      </c>
      <c r="GM654" s="26"/>
      <c r="GN654" s="280" t="str">
        <f>IF(GO654="","",VLOOKUP(GO654,リスト!$CH$5:$CI$5,2,FALSE))</f>
        <v/>
      </c>
      <c r="GO654" s="284"/>
      <c r="GP654" s="284"/>
      <c r="GQ654" s="284"/>
      <c r="GR654" s="284"/>
      <c r="GS654" s="284"/>
      <c r="GT654" s="284"/>
      <c r="GU654" s="284"/>
      <c r="GV654" s="284"/>
      <c r="GW654" s="284"/>
      <c r="GX654" s="285"/>
    </row>
    <row r="655" spans="2:206" s="177" customFormat="1" ht="24.75" hidden="1" customHeight="1" outlineLevel="1">
      <c r="B655" s="286" t="str">
        <f>IF(明細!B649="","",明細!B649)</f>
        <v/>
      </c>
      <c r="C655" s="287" t="str">
        <f>IF(明細!C649="","",明細!C649)</f>
        <v/>
      </c>
      <c r="D655" s="265" t="str">
        <f>IF(明細!D649="","",明細!D649)</f>
        <v/>
      </c>
      <c r="E655" s="265" t="str">
        <f>IF(明細!E649="","",明細!E649)</f>
        <v/>
      </c>
      <c r="F655" s="265" t="str">
        <f>IF(明細!F649="","",明細!F649)</f>
        <v/>
      </c>
      <c r="G655" s="265" t="str">
        <f>IF(明細!G649="","",明細!G649)</f>
        <v/>
      </c>
      <c r="H655" s="265" t="str">
        <f>IF(明細!H649="","",明細!H649)</f>
        <v/>
      </c>
      <c r="I655" s="265" t="str">
        <f>IF(明細!I649="","",明細!I649)</f>
        <v/>
      </c>
      <c r="J655" s="265" t="str">
        <f>IF(明細!J649="","",明細!J649)</f>
        <v/>
      </c>
      <c r="K655" s="265" t="str">
        <f>IF(明細!K649="","",明細!K649)</f>
        <v/>
      </c>
      <c r="L655" s="265" t="str">
        <f>IF(明細!L649="","",明細!L649)</f>
        <v/>
      </c>
      <c r="M655" s="265" t="str">
        <f>IF(明細!M649="","",明細!M649)</f>
        <v/>
      </c>
      <c r="N655" s="265" t="str">
        <f>IF(明細!N649="","",明細!N649)</f>
        <v/>
      </c>
      <c r="O655" s="265" t="str">
        <f>IF(明細!O649="","",明細!O649)</f>
        <v/>
      </c>
      <c r="P655" s="265" t="str">
        <f>IF(明細!P649="","",明細!P649)</f>
        <v/>
      </c>
      <c r="Q655" s="265" t="str">
        <f>IF(明細!Q649="","",明細!Q649)</f>
        <v/>
      </c>
      <c r="R655" s="289" t="str">
        <f>IF(明細!R649="","",明細!R649)</f>
        <v/>
      </c>
      <c r="S655" s="291" t="str">
        <f>IF(明細!S649="","",明細!S649)</f>
        <v/>
      </c>
      <c r="T655" s="291" t="str">
        <f>IF(明細!T649="","",明細!T649)</f>
        <v/>
      </c>
      <c r="U655" s="291" t="str">
        <f>IF(明細!U649="","",明細!U649)</f>
        <v/>
      </c>
      <c r="V655" s="292" t="str">
        <f>IF(明細!V649="","",明細!V649)</f>
        <v>個</v>
      </c>
      <c r="W655" s="292" t="str">
        <f>IF(明細!W649="","",明細!W649)</f>
        <v/>
      </c>
      <c r="X655" s="293" t="str">
        <f>IF(明細!X649="","",明細!X649)</f>
        <v/>
      </c>
      <c r="Y655" s="134" t="str">
        <f>IF(明細!Y649="","",明細!Y649)</f>
        <v/>
      </c>
      <c r="Z655" s="135" t="str">
        <f>IF(明細!Z649="","",明細!Z649)</f>
        <v/>
      </c>
      <c r="AA655" s="134" t="str">
        <f>IF(明細!AA649="","",明細!AA649)</f>
        <v/>
      </c>
      <c r="AB655" s="303" t="str">
        <f>IF(明細!AB649="","",明細!AB649)</f>
        <v/>
      </c>
      <c r="AC655" s="134" t="str">
        <f>IF(明細!AC649="","",明細!AC649)</f>
        <v/>
      </c>
      <c r="AD655" s="183" t="str">
        <f>IF(明細!AD649="","",明細!AD649)</f>
        <v/>
      </c>
      <c r="AE655" s="184">
        <f>IF(明細!AE649="","",明細!AE649)</f>
        <v>0.1</v>
      </c>
      <c r="AF655" s="185" t="str">
        <f>IF(明細!AF649="","",明細!AF649)</f>
        <v/>
      </c>
      <c r="AG655" s="186" t="str">
        <f>IF(明細!AG649="","",明細!AG649)</f>
        <v/>
      </c>
      <c r="AH655" s="186" t="str">
        <f>IF(明細!AH649="","",明細!AH649)</f>
        <v/>
      </c>
      <c r="AI655" s="187" t="str">
        <f>IF(明細!AI649="","",明細!AI649)</f>
        <v/>
      </c>
      <c r="AJ655" s="296" t="str">
        <f>IF(明細!AJ649="","",明細!AJ649)</f>
        <v/>
      </c>
      <c r="AK655" s="297" t="str">
        <f>IF(明細!AK649="","",明細!AK649)</f>
        <v/>
      </c>
      <c r="AL655" s="298" t="str">
        <f>IF(明細!AL649="","",明細!AL649)</f>
        <v/>
      </c>
      <c r="AM655" s="299" t="str">
        <f>IF(明細!AM649="","",明細!AM649)</f>
        <v/>
      </c>
      <c r="AN655" s="300" t="str">
        <f>IF(明細!AN649="","",明細!AN649)</f>
        <v/>
      </c>
      <c r="AO655" s="300" t="str">
        <f>IF(明細!AO649="","",明細!AO649)</f>
        <v/>
      </c>
      <c r="AP655" s="300" t="str">
        <f>IF(明細!AP649="","",明細!AP649)</f>
        <v/>
      </c>
      <c r="AQ655" s="301" t="str">
        <f>IF(明細!AQ649="","",明細!AQ649)</f>
        <v/>
      </c>
      <c r="AR655" s="302" t="str">
        <f>IF(明細!AR649="","",明細!AR649)</f>
        <v/>
      </c>
      <c r="AU655" s="360"/>
      <c r="AV655" s="368"/>
      <c r="AW655" s="446" t="str">
        <f>IF(明細!AV649="","",明細!AV649)</f>
        <v/>
      </c>
      <c r="AX655" s="419" t="str">
        <f>IF(明細!AT649="","",明細!AT649)</f>
        <v/>
      </c>
      <c r="AY655" s="280" t="str">
        <f>IF($AX655="","",VLOOKUP($AX655,リスト!$CL:$CM,2,FALSE))</f>
        <v/>
      </c>
      <c r="AZ655" s="3"/>
      <c r="BA655" s="280" t="str">
        <f>IF(BB655="","",VLOOKUP(BB655,リスト!$K:$L,2,FALSE))</f>
        <v/>
      </c>
      <c r="BB655" s="3"/>
      <c r="BC655" s="3"/>
      <c r="BD655" s="87"/>
      <c r="BE655" s="280" t="str">
        <f>IF(BF655="","",VLOOKUP(BF655,リスト!$I:$J,2,FALSE))</f>
        <v/>
      </c>
      <c r="BF655" s="3"/>
      <c r="BG655" s="280" t="str">
        <f>IF(BH655="","",VLOOKUP(BH655,リスト!$M:$N,2,FALSE))</f>
        <v/>
      </c>
      <c r="BH655" s="282"/>
      <c r="BI655" s="280" t="str">
        <f>IF(BJ655="","",VLOOKUP(BJ655,リスト!$O:$P,2,FALSE))</f>
        <v/>
      </c>
      <c r="BJ655" s="24"/>
      <c r="BM655" s="451" t="str">
        <f>IF(明細!AV649="","",明細!AV649)</f>
        <v/>
      </c>
      <c r="BN655" s="453" t="str">
        <f>IF(明細!AT649="","",明細!AT649)</f>
        <v/>
      </c>
      <c r="BO655" s="280" t="str">
        <f>IF($BN655="","",VLOOKUP($BN655,リスト!$CL:$CM,2,FALSE))</f>
        <v/>
      </c>
      <c r="BP655" s="280" t="str">
        <f>IF(BQ655="","",VLOOKUP(BQ655,リスト!$K$5:$L$7,2,FALSE))</f>
        <v/>
      </c>
      <c r="BQ655" s="13"/>
      <c r="BR655" s="13"/>
      <c r="BS655" s="47"/>
      <c r="BT655" s="280" t="str">
        <f>IF(BU655="","",VLOOKUP(BU655,リスト!I646:J664,2,FALSE))</f>
        <v/>
      </c>
      <c r="BU655" s="13"/>
      <c r="BV655" s="13"/>
      <c r="BW655" s="282"/>
      <c r="BX655" s="282"/>
      <c r="BY655" s="280" t="str">
        <f>IF(BZ655="","",VLOOKUP(BZ655,リスト!$S$5:$T$6,2,FALSE))</f>
        <v/>
      </c>
      <c r="BZ655" s="3"/>
      <c r="CA655" s="3"/>
      <c r="CB655" s="81"/>
      <c r="CC655" s="280" t="str">
        <f t="shared" ref="CC655:CC718" si="93">IF($B655="","","G")</f>
        <v/>
      </c>
      <c r="CD655" s="83"/>
      <c r="CE655" s="83"/>
      <c r="CF655" s="83"/>
      <c r="CG655" s="83"/>
      <c r="CH655" s="282" t="str">
        <f t="shared" ref="CH655:CH718" si="94">IF($B655="","","MM")</f>
        <v/>
      </c>
      <c r="CI655" s="83"/>
      <c r="CJ655" s="280" t="str">
        <f t="shared" ref="CJ655:CJ718" si="95">IF($B655="","","MM3")</f>
        <v/>
      </c>
      <c r="CK655" s="87"/>
      <c r="CL655" s="78"/>
      <c r="CM655" s="83"/>
      <c r="CN655" s="83"/>
      <c r="CO655" s="83"/>
      <c r="CP655" s="280" t="str">
        <f t="shared" si="91"/>
        <v/>
      </c>
      <c r="CQ655" s="81"/>
      <c r="CR655" s="280" t="str">
        <f t="shared" si="92"/>
        <v/>
      </c>
      <c r="CS655" s="3"/>
      <c r="CT655" s="3"/>
      <c r="CU655" s="280" t="str">
        <f>IF(CV655="","",VLOOKUP(CV655,リスト!$V$5:$W$6,2,FALSE))</f>
        <v/>
      </c>
      <c r="CV655" s="3"/>
      <c r="CW655" s="280" t="str">
        <f>IF(CX655="","",VLOOKUP(CX655,リスト!$X$5:$Y$6,2,FALSE))</f>
        <v/>
      </c>
      <c r="CX655" s="3"/>
      <c r="CY655" s="77"/>
      <c r="CZ655" s="77"/>
      <c r="DA655" s="75"/>
      <c r="DB655" s="75"/>
      <c r="DC655" s="75"/>
      <c r="DD655" s="75"/>
      <c r="DE655" s="280" t="str">
        <f>IF(DF655="","",VLOOKUP(DF655,リスト!$Z$5:$AA$10,2,FALSE))</f>
        <v/>
      </c>
      <c r="DF655" s="3"/>
      <c r="DG655" s="280" t="str">
        <f>IF(DH655="","",VLOOKUP(DH655,リスト!$AB$5:$AC$12,2,FALSE))</f>
        <v/>
      </c>
      <c r="DH655" s="63"/>
      <c r="DI655" s="280" t="str">
        <f>IF(DJ655="","",VLOOKUP(DJ655,リスト!$AD$5:$AE$7,2,FALSE))</f>
        <v/>
      </c>
      <c r="DJ655" s="3"/>
      <c r="DK655" s="280" t="str">
        <f>IF(DL655="","",VLOOKUP(DL655,リスト!$AF$5:$AG$10,2,FALSE))</f>
        <v/>
      </c>
      <c r="DL655" s="3"/>
      <c r="DM655" s="280" t="str">
        <f>IF(DN655="","",VLOOKUP(DN655,リスト!$AH$5:$AI$6,2,FALSE))</f>
        <v/>
      </c>
      <c r="DN655" s="3"/>
      <c r="DO655" s="280" t="str">
        <f>IF(DP655="","",VLOOKUP(DP655,リスト!$AJ$5:$AK$6,2,FALSE))</f>
        <v/>
      </c>
      <c r="DP655" s="3"/>
      <c r="DQ655" s="280" t="str">
        <f>IF(DR655="","",VLOOKUP(DR655,リスト!$AL$5:$AM$7,2,FALSE))</f>
        <v/>
      </c>
      <c r="DR655" s="3"/>
      <c r="DS655" s="13"/>
      <c r="DT655" s="85"/>
      <c r="DU655" s="85"/>
      <c r="DV655" s="281" t="str">
        <f>IF(DW655="","",VLOOKUP(DW655,リスト!$AN$5:$AO$6,2,FALSE))</f>
        <v/>
      </c>
      <c r="DW655" s="13"/>
      <c r="DX655" s="341"/>
      <c r="DY655" s="345"/>
      <c r="DZ655" s="341"/>
      <c r="EA655" s="345"/>
      <c r="EB655" s="280" t="str">
        <f>IF(EC655="","",VLOOKUP(EC655,リスト!$AW$5:$AX$8,2,FALSE))</f>
        <v/>
      </c>
      <c r="EC655" s="3"/>
      <c r="ED655" s="85"/>
      <c r="EE655" s="280" t="str">
        <f>IF(EF655="","",VLOOKUP(EF655,リスト!$AY$5:$AZ$10,2,FALSE))</f>
        <v/>
      </c>
      <c r="EF655" s="3"/>
      <c r="EG655" s="280" t="str">
        <f>IF(EH655="","",VLOOKUP(EH655,リスト!$BA$5:$BB$10,2,FALSE))</f>
        <v/>
      </c>
      <c r="EH655" s="3"/>
      <c r="EI655" s="280" t="str">
        <f>IF(EJ655="","",VLOOKUP(EJ655,リスト!$BC$5:$BD$10,2,FALSE))</f>
        <v/>
      </c>
      <c r="EJ655" s="3"/>
      <c r="EK655" s="280" t="str">
        <f>IF(EL655="","",VLOOKUP(EL655,リスト!$BE$5:$BF$10,2,FALSE))</f>
        <v/>
      </c>
      <c r="EL655" s="3"/>
      <c r="EM655" s="78"/>
      <c r="EN655" s="73"/>
      <c r="EO655" s="73"/>
      <c r="EP655" s="13"/>
      <c r="EQ655" s="13"/>
      <c r="ER655" s="280" t="str">
        <f>IF(ES655="","",VLOOKUP(ES655,リスト!$BG$5:$BH$10,2,FALSE))</f>
        <v/>
      </c>
      <c r="ES655" s="13"/>
      <c r="ET655" s="13"/>
      <c r="EU655" s="13"/>
      <c r="EV655" s="13"/>
      <c r="EW655" s="13"/>
      <c r="EX655" s="81"/>
      <c r="EY655" s="81"/>
      <c r="EZ655" s="26"/>
      <c r="FA655" s="281" t="str">
        <f>IF($EZ655="","",INDEX(リスト!$BI$5:$BJ$40,MATCH($EZ655,リスト!$BJ$5:$BJ$40,0),1))</f>
        <v/>
      </c>
      <c r="FB655" s="280" t="str">
        <f>IF(FC655="","",VLOOKUP(FC655,リスト!$BK:$BL,2,FALSE))</f>
        <v/>
      </c>
      <c r="FC655" s="13"/>
      <c r="FD655" s="331"/>
      <c r="FE655" s="3"/>
      <c r="FF655" s="280" t="str">
        <f>IF(FG655="","",VLOOKUP(FG655,リスト!$BO$5:$BP$6,2,FALSE))</f>
        <v/>
      </c>
      <c r="FG655" s="3"/>
      <c r="FH655" s="280" t="str">
        <f>IF(FI655="","",VLOOKUP(FI655,リスト!$BQ$5:$BR$8,2,FALSE))</f>
        <v/>
      </c>
      <c r="FI655" s="3"/>
      <c r="FJ655" s="282"/>
      <c r="FK655" s="280" t="str">
        <f>IF(FL655="","",VLOOKUP(FL655,リスト!$BS$5:$BT$6,2,FALSE))</f>
        <v/>
      </c>
      <c r="FL655" s="63"/>
      <c r="FM655" s="13"/>
      <c r="FN655" s="13"/>
      <c r="FO655" s="13"/>
      <c r="FP655" s="283" t="str">
        <f t="shared" ref="FP655:FQ718" si="96">IF($B655="","",1)</f>
        <v/>
      </c>
      <c r="FQ655" s="283" t="str">
        <f t="shared" si="96"/>
        <v/>
      </c>
      <c r="FR655" s="13"/>
      <c r="FS655" s="85"/>
      <c r="FT655" s="85"/>
      <c r="FU655" s="281" t="str">
        <f t="shared" ref="FU655:FU718" si="97">IF($B655="","","D")</f>
        <v/>
      </c>
      <c r="FV655" s="280" t="str">
        <f>IF(FW655="","",VLOOKUP(FW655,リスト!$BV$5:$BW$10,2,FALSE))</f>
        <v/>
      </c>
      <c r="FW655" s="26"/>
      <c r="FX655" s="282" t="str">
        <f t="shared" ref="FX655:FX718" si="98">IF($B655="","","X")</f>
        <v/>
      </c>
      <c r="FY655" s="280" t="str">
        <f>IF(FZ655="","",VLOOKUP(FZ655,リスト!$BX$5:$BY$6,2,FALSE))</f>
        <v/>
      </c>
      <c r="FZ655" s="3"/>
      <c r="GA655" s="280" t="str">
        <f>IF(GB655="","",VLOOKUP(GB655,リスト!$BZ$5:$CA$6,2,FALSE))</f>
        <v/>
      </c>
      <c r="GB655" s="13"/>
      <c r="GC655" s="281" t="str">
        <f>IF(GD655="","",VLOOKUP(GD655,リスト!$CB$5:$CC$6,2,FALSE))</f>
        <v/>
      </c>
      <c r="GD655" s="13"/>
      <c r="GE655" s="13"/>
      <c r="GF655" s="13"/>
      <c r="GG655" s="75"/>
      <c r="GH655" s="281" t="str">
        <f t="shared" ref="GH655:GH718" si="99">(IF($CA655&lt;&gt;"",$CA655,""))</f>
        <v/>
      </c>
      <c r="GI655" s="128"/>
      <c r="GJ655" s="281" t="str">
        <f>IF(GK655="","",VLOOKUP(GK655,リスト!$CD$5:$CE$6,2,FALSE))</f>
        <v/>
      </c>
      <c r="GK655" s="13"/>
      <c r="GL655" s="281" t="str">
        <f>IF(GM655="","",VLOOKUP(GM655,リスト!$CF$5:$CG$5,2,FALSE))</f>
        <v/>
      </c>
      <c r="GM655" s="26"/>
      <c r="GN655" s="280" t="str">
        <f>IF(GO655="","",VLOOKUP(GO655,リスト!$CH$5:$CI$5,2,FALSE))</f>
        <v/>
      </c>
      <c r="GO655" s="284"/>
      <c r="GP655" s="284"/>
      <c r="GQ655" s="284"/>
      <c r="GR655" s="284"/>
      <c r="GS655" s="284"/>
      <c r="GT655" s="284"/>
      <c r="GU655" s="284"/>
      <c r="GV655" s="284"/>
      <c r="GW655" s="284"/>
      <c r="GX655" s="285"/>
    </row>
    <row r="656" spans="2:206" s="177" customFormat="1" ht="24.75" hidden="1" customHeight="1" outlineLevel="1">
      <c r="B656" s="286" t="str">
        <f>IF(明細!B650="","",明細!B650)</f>
        <v/>
      </c>
      <c r="C656" s="287" t="str">
        <f>IF(明細!C650="","",明細!C650)</f>
        <v/>
      </c>
      <c r="D656" s="265" t="str">
        <f>IF(明細!D650="","",明細!D650)</f>
        <v/>
      </c>
      <c r="E656" s="265" t="str">
        <f>IF(明細!E650="","",明細!E650)</f>
        <v/>
      </c>
      <c r="F656" s="265" t="str">
        <f>IF(明細!F650="","",明細!F650)</f>
        <v/>
      </c>
      <c r="G656" s="265" t="str">
        <f>IF(明細!G650="","",明細!G650)</f>
        <v/>
      </c>
      <c r="H656" s="265" t="str">
        <f>IF(明細!H650="","",明細!H650)</f>
        <v/>
      </c>
      <c r="I656" s="265" t="str">
        <f>IF(明細!I650="","",明細!I650)</f>
        <v/>
      </c>
      <c r="J656" s="265" t="str">
        <f>IF(明細!J650="","",明細!J650)</f>
        <v/>
      </c>
      <c r="K656" s="265" t="str">
        <f>IF(明細!K650="","",明細!K650)</f>
        <v/>
      </c>
      <c r="L656" s="265" t="str">
        <f>IF(明細!L650="","",明細!L650)</f>
        <v/>
      </c>
      <c r="M656" s="265" t="str">
        <f>IF(明細!M650="","",明細!M650)</f>
        <v/>
      </c>
      <c r="N656" s="265" t="str">
        <f>IF(明細!N650="","",明細!N650)</f>
        <v/>
      </c>
      <c r="O656" s="265" t="str">
        <f>IF(明細!O650="","",明細!O650)</f>
        <v/>
      </c>
      <c r="P656" s="265" t="str">
        <f>IF(明細!P650="","",明細!P650)</f>
        <v/>
      </c>
      <c r="Q656" s="265" t="str">
        <f>IF(明細!Q650="","",明細!Q650)</f>
        <v/>
      </c>
      <c r="R656" s="289" t="str">
        <f>IF(明細!R650="","",明細!R650)</f>
        <v/>
      </c>
      <c r="S656" s="291" t="str">
        <f>IF(明細!S650="","",明細!S650)</f>
        <v/>
      </c>
      <c r="T656" s="291" t="str">
        <f>IF(明細!T650="","",明細!T650)</f>
        <v/>
      </c>
      <c r="U656" s="291" t="str">
        <f>IF(明細!U650="","",明細!U650)</f>
        <v/>
      </c>
      <c r="V656" s="292" t="str">
        <f>IF(明細!V650="","",明細!V650)</f>
        <v>個</v>
      </c>
      <c r="W656" s="292" t="str">
        <f>IF(明細!W650="","",明細!W650)</f>
        <v/>
      </c>
      <c r="X656" s="293" t="str">
        <f>IF(明細!X650="","",明細!X650)</f>
        <v/>
      </c>
      <c r="Y656" s="134" t="str">
        <f>IF(明細!Y650="","",明細!Y650)</f>
        <v/>
      </c>
      <c r="Z656" s="135" t="str">
        <f>IF(明細!Z650="","",明細!Z650)</f>
        <v/>
      </c>
      <c r="AA656" s="134" t="str">
        <f>IF(明細!AA650="","",明細!AA650)</f>
        <v/>
      </c>
      <c r="AB656" s="303" t="str">
        <f>IF(明細!AB650="","",明細!AB650)</f>
        <v/>
      </c>
      <c r="AC656" s="134" t="str">
        <f>IF(明細!AC650="","",明細!AC650)</f>
        <v/>
      </c>
      <c r="AD656" s="183" t="str">
        <f>IF(明細!AD650="","",明細!AD650)</f>
        <v/>
      </c>
      <c r="AE656" s="184">
        <f>IF(明細!AE650="","",明細!AE650)</f>
        <v>0.1</v>
      </c>
      <c r="AF656" s="185" t="str">
        <f>IF(明細!AF650="","",明細!AF650)</f>
        <v/>
      </c>
      <c r="AG656" s="186" t="str">
        <f>IF(明細!AG650="","",明細!AG650)</f>
        <v/>
      </c>
      <c r="AH656" s="186" t="str">
        <f>IF(明細!AH650="","",明細!AH650)</f>
        <v/>
      </c>
      <c r="AI656" s="187" t="str">
        <f>IF(明細!AI650="","",明細!AI650)</f>
        <v/>
      </c>
      <c r="AJ656" s="296" t="str">
        <f>IF(明細!AJ650="","",明細!AJ650)</f>
        <v/>
      </c>
      <c r="AK656" s="297" t="str">
        <f>IF(明細!AK650="","",明細!AK650)</f>
        <v/>
      </c>
      <c r="AL656" s="298" t="str">
        <f>IF(明細!AL650="","",明細!AL650)</f>
        <v/>
      </c>
      <c r="AM656" s="299" t="str">
        <f>IF(明細!AM650="","",明細!AM650)</f>
        <v/>
      </c>
      <c r="AN656" s="300" t="str">
        <f>IF(明細!AN650="","",明細!AN650)</f>
        <v/>
      </c>
      <c r="AO656" s="300" t="str">
        <f>IF(明細!AO650="","",明細!AO650)</f>
        <v/>
      </c>
      <c r="AP656" s="300" t="str">
        <f>IF(明細!AP650="","",明細!AP650)</f>
        <v/>
      </c>
      <c r="AQ656" s="301" t="str">
        <f>IF(明細!AQ650="","",明細!AQ650)</f>
        <v/>
      </c>
      <c r="AR656" s="302" t="str">
        <f>IF(明細!AR650="","",明細!AR650)</f>
        <v/>
      </c>
      <c r="AU656" s="360"/>
      <c r="AV656" s="368"/>
      <c r="AW656" s="446" t="str">
        <f>IF(明細!AV650="","",明細!AV650)</f>
        <v/>
      </c>
      <c r="AX656" s="419" t="str">
        <f>IF(明細!AT650="","",明細!AT650)</f>
        <v/>
      </c>
      <c r="AY656" s="280" t="str">
        <f>IF($AX656="","",VLOOKUP($AX656,リスト!$CL:$CM,2,FALSE))</f>
        <v/>
      </c>
      <c r="AZ656" s="3"/>
      <c r="BA656" s="280" t="str">
        <f>IF(BB656="","",VLOOKUP(BB656,リスト!$K:$L,2,FALSE))</f>
        <v/>
      </c>
      <c r="BB656" s="3"/>
      <c r="BC656" s="3"/>
      <c r="BD656" s="87"/>
      <c r="BE656" s="280" t="str">
        <f>IF(BF656="","",VLOOKUP(BF656,リスト!$I:$J,2,FALSE))</f>
        <v/>
      </c>
      <c r="BF656" s="3"/>
      <c r="BG656" s="280" t="str">
        <f>IF(BH656="","",VLOOKUP(BH656,リスト!$M:$N,2,FALSE))</f>
        <v/>
      </c>
      <c r="BH656" s="282"/>
      <c r="BI656" s="280" t="str">
        <f>IF(BJ656="","",VLOOKUP(BJ656,リスト!$O:$P,2,FALSE))</f>
        <v/>
      </c>
      <c r="BJ656" s="24"/>
      <c r="BM656" s="451" t="str">
        <f>IF(明細!AV650="","",明細!AV650)</f>
        <v/>
      </c>
      <c r="BN656" s="453" t="str">
        <f>IF(明細!AT650="","",明細!AT650)</f>
        <v/>
      </c>
      <c r="BO656" s="280" t="str">
        <f>IF($BN656="","",VLOOKUP($BN656,リスト!$CL:$CM,2,FALSE))</f>
        <v/>
      </c>
      <c r="BP656" s="280" t="str">
        <f>IF(BQ656="","",VLOOKUP(BQ656,リスト!$K$5:$L$7,2,FALSE))</f>
        <v/>
      </c>
      <c r="BQ656" s="13"/>
      <c r="BR656" s="13"/>
      <c r="BS656" s="47"/>
      <c r="BT656" s="280" t="str">
        <f>IF(BU656="","",VLOOKUP(BU656,リスト!I647:J665,2,FALSE))</f>
        <v/>
      </c>
      <c r="BU656" s="13"/>
      <c r="BV656" s="13"/>
      <c r="BW656" s="282"/>
      <c r="BX656" s="282"/>
      <c r="BY656" s="280" t="str">
        <f>IF(BZ656="","",VLOOKUP(BZ656,リスト!$S$5:$T$6,2,FALSE))</f>
        <v/>
      </c>
      <c r="BZ656" s="3"/>
      <c r="CA656" s="3"/>
      <c r="CB656" s="81"/>
      <c r="CC656" s="280" t="str">
        <f t="shared" si="93"/>
        <v/>
      </c>
      <c r="CD656" s="83"/>
      <c r="CE656" s="83"/>
      <c r="CF656" s="83"/>
      <c r="CG656" s="83"/>
      <c r="CH656" s="282" t="str">
        <f t="shared" si="94"/>
        <v/>
      </c>
      <c r="CI656" s="83"/>
      <c r="CJ656" s="280" t="str">
        <f t="shared" si="95"/>
        <v/>
      </c>
      <c r="CK656" s="87"/>
      <c r="CL656" s="78"/>
      <c r="CM656" s="83"/>
      <c r="CN656" s="83"/>
      <c r="CO656" s="83"/>
      <c r="CP656" s="280" t="str">
        <f t="shared" si="91"/>
        <v/>
      </c>
      <c r="CQ656" s="81"/>
      <c r="CR656" s="280" t="str">
        <f t="shared" si="92"/>
        <v/>
      </c>
      <c r="CS656" s="3"/>
      <c r="CT656" s="3"/>
      <c r="CU656" s="280" t="str">
        <f>IF(CV656="","",VLOOKUP(CV656,リスト!$V$5:$W$6,2,FALSE))</f>
        <v/>
      </c>
      <c r="CV656" s="3"/>
      <c r="CW656" s="280" t="str">
        <f>IF(CX656="","",VLOOKUP(CX656,リスト!$X$5:$Y$6,2,FALSE))</f>
        <v/>
      </c>
      <c r="CX656" s="3"/>
      <c r="CY656" s="77"/>
      <c r="CZ656" s="77"/>
      <c r="DA656" s="75"/>
      <c r="DB656" s="75"/>
      <c r="DC656" s="75"/>
      <c r="DD656" s="75"/>
      <c r="DE656" s="280" t="str">
        <f>IF(DF656="","",VLOOKUP(DF656,リスト!$Z$5:$AA$10,2,FALSE))</f>
        <v/>
      </c>
      <c r="DF656" s="3"/>
      <c r="DG656" s="280" t="str">
        <f>IF(DH656="","",VLOOKUP(DH656,リスト!$AB$5:$AC$12,2,FALSE))</f>
        <v/>
      </c>
      <c r="DH656" s="63"/>
      <c r="DI656" s="280" t="str">
        <f>IF(DJ656="","",VLOOKUP(DJ656,リスト!$AD$5:$AE$7,2,FALSE))</f>
        <v/>
      </c>
      <c r="DJ656" s="3"/>
      <c r="DK656" s="280" t="str">
        <f>IF(DL656="","",VLOOKUP(DL656,リスト!$AF$5:$AG$10,2,FALSE))</f>
        <v/>
      </c>
      <c r="DL656" s="3"/>
      <c r="DM656" s="280" t="str">
        <f>IF(DN656="","",VLOOKUP(DN656,リスト!$AH$5:$AI$6,2,FALSE))</f>
        <v/>
      </c>
      <c r="DN656" s="3"/>
      <c r="DO656" s="280" t="str">
        <f>IF(DP656="","",VLOOKUP(DP656,リスト!$AJ$5:$AK$6,2,FALSE))</f>
        <v/>
      </c>
      <c r="DP656" s="3"/>
      <c r="DQ656" s="280" t="str">
        <f>IF(DR656="","",VLOOKUP(DR656,リスト!$AL$5:$AM$7,2,FALSE))</f>
        <v/>
      </c>
      <c r="DR656" s="3"/>
      <c r="DS656" s="13"/>
      <c r="DT656" s="85"/>
      <c r="DU656" s="85"/>
      <c r="DV656" s="281" t="str">
        <f>IF(DW656="","",VLOOKUP(DW656,リスト!$AN$5:$AO$6,2,FALSE))</f>
        <v/>
      </c>
      <c r="DW656" s="13"/>
      <c r="DX656" s="341"/>
      <c r="DY656" s="345"/>
      <c r="DZ656" s="341"/>
      <c r="EA656" s="345"/>
      <c r="EB656" s="280" t="str">
        <f>IF(EC656="","",VLOOKUP(EC656,リスト!$AW$5:$AX$8,2,FALSE))</f>
        <v/>
      </c>
      <c r="EC656" s="3"/>
      <c r="ED656" s="85"/>
      <c r="EE656" s="280" t="str">
        <f>IF(EF656="","",VLOOKUP(EF656,リスト!$AY$5:$AZ$10,2,FALSE))</f>
        <v/>
      </c>
      <c r="EF656" s="3"/>
      <c r="EG656" s="280" t="str">
        <f>IF(EH656="","",VLOOKUP(EH656,リスト!$BA$5:$BB$10,2,FALSE))</f>
        <v/>
      </c>
      <c r="EH656" s="3"/>
      <c r="EI656" s="280" t="str">
        <f>IF(EJ656="","",VLOOKUP(EJ656,リスト!$BC$5:$BD$10,2,FALSE))</f>
        <v/>
      </c>
      <c r="EJ656" s="3"/>
      <c r="EK656" s="280" t="str">
        <f>IF(EL656="","",VLOOKUP(EL656,リスト!$BE$5:$BF$10,2,FALSE))</f>
        <v/>
      </c>
      <c r="EL656" s="3"/>
      <c r="EM656" s="78"/>
      <c r="EN656" s="73"/>
      <c r="EO656" s="73"/>
      <c r="EP656" s="13"/>
      <c r="EQ656" s="13"/>
      <c r="ER656" s="280" t="str">
        <f>IF(ES656="","",VLOOKUP(ES656,リスト!$BG$5:$BH$10,2,FALSE))</f>
        <v/>
      </c>
      <c r="ES656" s="13"/>
      <c r="ET656" s="13"/>
      <c r="EU656" s="13"/>
      <c r="EV656" s="13"/>
      <c r="EW656" s="13"/>
      <c r="EX656" s="81"/>
      <c r="EY656" s="81"/>
      <c r="EZ656" s="26"/>
      <c r="FA656" s="281" t="str">
        <f>IF($EZ656="","",INDEX(リスト!$BI$5:$BJ$40,MATCH($EZ656,リスト!$BJ$5:$BJ$40,0),1))</f>
        <v/>
      </c>
      <c r="FB656" s="280" t="str">
        <f>IF(FC656="","",VLOOKUP(FC656,リスト!$BK:$BL,2,FALSE))</f>
        <v/>
      </c>
      <c r="FC656" s="13"/>
      <c r="FD656" s="331"/>
      <c r="FE656" s="3"/>
      <c r="FF656" s="280" t="str">
        <f>IF(FG656="","",VLOOKUP(FG656,リスト!$BO$5:$BP$6,2,FALSE))</f>
        <v/>
      </c>
      <c r="FG656" s="3"/>
      <c r="FH656" s="280" t="str">
        <f>IF(FI656="","",VLOOKUP(FI656,リスト!$BQ$5:$BR$8,2,FALSE))</f>
        <v/>
      </c>
      <c r="FI656" s="3"/>
      <c r="FJ656" s="282"/>
      <c r="FK656" s="280" t="str">
        <f>IF(FL656="","",VLOOKUP(FL656,リスト!$BS$5:$BT$6,2,FALSE))</f>
        <v/>
      </c>
      <c r="FL656" s="63"/>
      <c r="FM656" s="13"/>
      <c r="FN656" s="13"/>
      <c r="FO656" s="13"/>
      <c r="FP656" s="283" t="str">
        <f t="shared" si="96"/>
        <v/>
      </c>
      <c r="FQ656" s="283" t="str">
        <f t="shared" si="96"/>
        <v/>
      </c>
      <c r="FR656" s="13"/>
      <c r="FS656" s="85"/>
      <c r="FT656" s="85"/>
      <c r="FU656" s="281" t="str">
        <f t="shared" si="97"/>
        <v/>
      </c>
      <c r="FV656" s="280" t="str">
        <f>IF(FW656="","",VLOOKUP(FW656,リスト!$BV$5:$BW$10,2,FALSE))</f>
        <v/>
      </c>
      <c r="FW656" s="26"/>
      <c r="FX656" s="282" t="str">
        <f t="shared" si="98"/>
        <v/>
      </c>
      <c r="FY656" s="280" t="str">
        <f>IF(FZ656="","",VLOOKUP(FZ656,リスト!$BX$5:$BY$6,2,FALSE))</f>
        <v/>
      </c>
      <c r="FZ656" s="3"/>
      <c r="GA656" s="280" t="str">
        <f>IF(GB656="","",VLOOKUP(GB656,リスト!$BZ$5:$CA$6,2,FALSE))</f>
        <v/>
      </c>
      <c r="GB656" s="13"/>
      <c r="GC656" s="281" t="str">
        <f>IF(GD656="","",VLOOKUP(GD656,リスト!$CB$5:$CC$6,2,FALSE))</f>
        <v/>
      </c>
      <c r="GD656" s="13"/>
      <c r="GE656" s="13"/>
      <c r="GF656" s="13"/>
      <c r="GG656" s="75"/>
      <c r="GH656" s="281" t="str">
        <f t="shared" si="99"/>
        <v/>
      </c>
      <c r="GI656" s="128"/>
      <c r="GJ656" s="281" t="str">
        <f>IF(GK656="","",VLOOKUP(GK656,リスト!$CD$5:$CE$6,2,FALSE))</f>
        <v/>
      </c>
      <c r="GK656" s="13"/>
      <c r="GL656" s="281" t="str">
        <f>IF(GM656="","",VLOOKUP(GM656,リスト!$CF$5:$CG$5,2,FALSE))</f>
        <v/>
      </c>
      <c r="GM656" s="26"/>
      <c r="GN656" s="280" t="str">
        <f>IF(GO656="","",VLOOKUP(GO656,リスト!$CH$5:$CI$5,2,FALSE))</f>
        <v/>
      </c>
      <c r="GO656" s="284"/>
      <c r="GP656" s="284"/>
      <c r="GQ656" s="284"/>
      <c r="GR656" s="284"/>
      <c r="GS656" s="284"/>
      <c r="GT656" s="284"/>
      <c r="GU656" s="284"/>
      <c r="GV656" s="284"/>
      <c r="GW656" s="284"/>
      <c r="GX656" s="285"/>
    </row>
    <row r="657" spans="2:206" s="177" customFormat="1" ht="24.75" hidden="1" customHeight="1" outlineLevel="1">
      <c r="B657" s="286" t="str">
        <f>IF(明細!B651="","",明細!B651)</f>
        <v/>
      </c>
      <c r="C657" s="287" t="str">
        <f>IF(明細!C651="","",明細!C651)</f>
        <v/>
      </c>
      <c r="D657" s="265" t="str">
        <f>IF(明細!D651="","",明細!D651)</f>
        <v/>
      </c>
      <c r="E657" s="265" t="str">
        <f>IF(明細!E651="","",明細!E651)</f>
        <v/>
      </c>
      <c r="F657" s="265" t="str">
        <f>IF(明細!F651="","",明細!F651)</f>
        <v/>
      </c>
      <c r="G657" s="265" t="str">
        <f>IF(明細!G651="","",明細!G651)</f>
        <v/>
      </c>
      <c r="H657" s="265" t="str">
        <f>IF(明細!H651="","",明細!H651)</f>
        <v/>
      </c>
      <c r="I657" s="265" t="str">
        <f>IF(明細!I651="","",明細!I651)</f>
        <v/>
      </c>
      <c r="J657" s="265" t="str">
        <f>IF(明細!J651="","",明細!J651)</f>
        <v/>
      </c>
      <c r="K657" s="265" t="str">
        <f>IF(明細!K651="","",明細!K651)</f>
        <v/>
      </c>
      <c r="L657" s="265" t="str">
        <f>IF(明細!L651="","",明細!L651)</f>
        <v/>
      </c>
      <c r="M657" s="265" t="str">
        <f>IF(明細!M651="","",明細!M651)</f>
        <v/>
      </c>
      <c r="N657" s="265" t="str">
        <f>IF(明細!N651="","",明細!N651)</f>
        <v/>
      </c>
      <c r="O657" s="265" t="str">
        <f>IF(明細!O651="","",明細!O651)</f>
        <v/>
      </c>
      <c r="P657" s="265" t="str">
        <f>IF(明細!P651="","",明細!P651)</f>
        <v/>
      </c>
      <c r="Q657" s="265" t="str">
        <f>IF(明細!Q651="","",明細!Q651)</f>
        <v/>
      </c>
      <c r="R657" s="289" t="str">
        <f>IF(明細!R651="","",明細!R651)</f>
        <v/>
      </c>
      <c r="S657" s="291" t="str">
        <f>IF(明細!S651="","",明細!S651)</f>
        <v/>
      </c>
      <c r="T657" s="291" t="str">
        <f>IF(明細!T651="","",明細!T651)</f>
        <v/>
      </c>
      <c r="U657" s="291" t="str">
        <f>IF(明細!U651="","",明細!U651)</f>
        <v/>
      </c>
      <c r="V657" s="292" t="str">
        <f>IF(明細!V651="","",明細!V651)</f>
        <v>個</v>
      </c>
      <c r="W657" s="292" t="str">
        <f>IF(明細!W651="","",明細!W651)</f>
        <v/>
      </c>
      <c r="X657" s="293" t="str">
        <f>IF(明細!X651="","",明細!X651)</f>
        <v/>
      </c>
      <c r="Y657" s="134" t="str">
        <f>IF(明細!Y651="","",明細!Y651)</f>
        <v/>
      </c>
      <c r="Z657" s="135" t="str">
        <f>IF(明細!Z651="","",明細!Z651)</f>
        <v/>
      </c>
      <c r="AA657" s="134" t="str">
        <f>IF(明細!AA651="","",明細!AA651)</f>
        <v/>
      </c>
      <c r="AB657" s="303" t="str">
        <f>IF(明細!AB651="","",明細!AB651)</f>
        <v/>
      </c>
      <c r="AC657" s="134" t="str">
        <f>IF(明細!AC651="","",明細!AC651)</f>
        <v/>
      </c>
      <c r="AD657" s="183" t="str">
        <f>IF(明細!AD651="","",明細!AD651)</f>
        <v/>
      </c>
      <c r="AE657" s="184">
        <f>IF(明細!AE651="","",明細!AE651)</f>
        <v>0.1</v>
      </c>
      <c r="AF657" s="185" t="str">
        <f>IF(明細!AF651="","",明細!AF651)</f>
        <v/>
      </c>
      <c r="AG657" s="186" t="str">
        <f>IF(明細!AG651="","",明細!AG651)</f>
        <v/>
      </c>
      <c r="AH657" s="186" t="str">
        <f>IF(明細!AH651="","",明細!AH651)</f>
        <v/>
      </c>
      <c r="AI657" s="187" t="str">
        <f>IF(明細!AI651="","",明細!AI651)</f>
        <v/>
      </c>
      <c r="AJ657" s="296" t="str">
        <f>IF(明細!AJ651="","",明細!AJ651)</f>
        <v/>
      </c>
      <c r="AK657" s="297" t="str">
        <f>IF(明細!AK651="","",明細!AK651)</f>
        <v/>
      </c>
      <c r="AL657" s="298" t="str">
        <f>IF(明細!AL651="","",明細!AL651)</f>
        <v/>
      </c>
      <c r="AM657" s="299" t="str">
        <f>IF(明細!AM651="","",明細!AM651)</f>
        <v/>
      </c>
      <c r="AN657" s="300" t="str">
        <f>IF(明細!AN651="","",明細!AN651)</f>
        <v/>
      </c>
      <c r="AO657" s="300" t="str">
        <f>IF(明細!AO651="","",明細!AO651)</f>
        <v/>
      </c>
      <c r="AP657" s="300" t="str">
        <f>IF(明細!AP651="","",明細!AP651)</f>
        <v/>
      </c>
      <c r="AQ657" s="301" t="str">
        <f>IF(明細!AQ651="","",明細!AQ651)</f>
        <v/>
      </c>
      <c r="AR657" s="302" t="str">
        <f>IF(明細!AR651="","",明細!AR651)</f>
        <v/>
      </c>
      <c r="AU657" s="360"/>
      <c r="AV657" s="368"/>
      <c r="AW657" s="446" t="str">
        <f>IF(明細!AV651="","",明細!AV651)</f>
        <v/>
      </c>
      <c r="AX657" s="419" t="str">
        <f>IF(明細!AT651="","",明細!AT651)</f>
        <v/>
      </c>
      <c r="AY657" s="280" t="str">
        <f>IF($AX657="","",VLOOKUP($AX657,リスト!$CL:$CM,2,FALSE))</f>
        <v/>
      </c>
      <c r="AZ657" s="3"/>
      <c r="BA657" s="280" t="str">
        <f>IF(BB657="","",VLOOKUP(BB657,リスト!$K:$L,2,FALSE))</f>
        <v/>
      </c>
      <c r="BB657" s="3"/>
      <c r="BC657" s="3"/>
      <c r="BD657" s="87"/>
      <c r="BE657" s="280" t="str">
        <f>IF(BF657="","",VLOOKUP(BF657,リスト!$I:$J,2,FALSE))</f>
        <v/>
      </c>
      <c r="BF657" s="3"/>
      <c r="BG657" s="280" t="str">
        <f>IF(BH657="","",VLOOKUP(BH657,リスト!$M:$N,2,FALSE))</f>
        <v/>
      </c>
      <c r="BH657" s="282"/>
      <c r="BI657" s="280" t="str">
        <f>IF(BJ657="","",VLOOKUP(BJ657,リスト!$O:$P,2,FALSE))</f>
        <v/>
      </c>
      <c r="BJ657" s="24"/>
      <c r="BM657" s="451" t="str">
        <f>IF(明細!AV651="","",明細!AV651)</f>
        <v/>
      </c>
      <c r="BN657" s="453" t="str">
        <f>IF(明細!AT651="","",明細!AT651)</f>
        <v/>
      </c>
      <c r="BO657" s="280" t="str">
        <f>IF($BN657="","",VLOOKUP($BN657,リスト!$CL:$CM,2,FALSE))</f>
        <v/>
      </c>
      <c r="BP657" s="280" t="str">
        <f>IF(BQ657="","",VLOOKUP(BQ657,リスト!$K$5:$L$7,2,FALSE))</f>
        <v/>
      </c>
      <c r="BQ657" s="13"/>
      <c r="BR657" s="13"/>
      <c r="BS657" s="47"/>
      <c r="BT657" s="280" t="str">
        <f>IF(BU657="","",VLOOKUP(BU657,リスト!I648:J666,2,FALSE))</f>
        <v/>
      </c>
      <c r="BU657" s="13"/>
      <c r="BV657" s="13"/>
      <c r="BW657" s="282"/>
      <c r="BX657" s="282"/>
      <c r="BY657" s="280" t="str">
        <f>IF(BZ657="","",VLOOKUP(BZ657,リスト!$S$5:$T$6,2,FALSE))</f>
        <v/>
      </c>
      <c r="BZ657" s="3"/>
      <c r="CA657" s="3"/>
      <c r="CB657" s="81"/>
      <c r="CC657" s="280" t="str">
        <f t="shared" si="93"/>
        <v/>
      </c>
      <c r="CD657" s="83"/>
      <c r="CE657" s="83"/>
      <c r="CF657" s="83"/>
      <c r="CG657" s="83"/>
      <c r="CH657" s="282" t="str">
        <f t="shared" si="94"/>
        <v/>
      </c>
      <c r="CI657" s="83"/>
      <c r="CJ657" s="280" t="str">
        <f t="shared" si="95"/>
        <v/>
      </c>
      <c r="CK657" s="87"/>
      <c r="CL657" s="78"/>
      <c r="CM657" s="83"/>
      <c r="CN657" s="83"/>
      <c r="CO657" s="83"/>
      <c r="CP657" s="280" t="str">
        <f t="shared" si="91"/>
        <v/>
      </c>
      <c r="CQ657" s="81"/>
      <c r="CR657" s="280" t="str">
        <f t="shared" si="92"/>
        <v/>
      </c>
      <c r="CS657" s="3"/>
      <c r="CT657" s="3"/>
      <c r="CU657" s="280" t="str">
        <f>IF(CV657="","",VLOOKUP(CV657,リスト!$V$5:$W$6,2,FALSE))</f>
        <v/>
      </c>
      <c r="CV657" s="3"/>
      <c r="CW657" s="280" t="str">
        <f>IF(CX657="","",VLOOKUP(CX657,リスト!$X$5:$Y$6,2,FALSE))</f>
        <v/>
      </c>
      <c r="CX657" s="3"/>
      <c r="CY657" s="77"/>
      <c r="CZ657" s="77"/>
      <c r="DA657" s="75"/>
      <c r="DB657" s="75"/>
      <c r="DC657" s="75"/>
      <c r="DD657" s="75"/>
      <c r="DE657" s="280" t="str">
        <f>IF(DF657="","",VLOOKUP(DF657,リスト!$Z$5:$AA$10,2,FALSE))</f>
        <v/>
      </c>
      <c r="DF657" s="3"/>
      <c r="DG657" s="280" t="str">
        <f>IF(DH657="","",VLOOKUP(DH657,リスト!$AB$5:$AC$12,2,FALSE))</f>
        <v/>
      </c>
      <c r="DH657" s="63"/>
      <c r="DI657" s="280" t="str">
        <f>IF(DJ657="","",VLOOKUP(DJ657,リスト!$AD$5:$AE$7,2,FALSE))</f>
        <v/>
      </c>
      <c r="DJ657" s="3"/>
      <c r="DK657" s="280" t="str">
        <f>IF(DL657="","",VLOOKUP(DL657,リスト!$AF$5:$AG$10,2,FALSE))</f>
        <v/>
      </c>
      <c r="DL657" s="3"/>
      <c r="DM657" s="280" t="str">
        <f>IF(DN657="","",VLOOKUP(DN657,リスト!$AH$5:$AI$6,2,FALSE))</f>
        <v/>
      </c>
      <c r="DN657" s="3"/>
      <c r="DO657" s="280" t="str">
        <f>IF(DP657="","",VLOOKUP(DP657,リスト!$AJ$5:$AK$6,2,FALSE))</f>
        <v/>
      </c>
      <c r="DP657" s="3"/>
      <c r="DQ657" s="280" t="str">
        <f>IF(DR657="","",VLOOKUP(DR657,リスト!$AL$5:$AM$7,2,FALSE))</f>
        <v/>
      </c>
      <c r="DR657" s="3"/>
      <c r="DS657" s="13"/>
      <c r="DT657" s="85"/>
      <c r="DU657" s="85"/>
      <c r="DV657" s="281" t="str">
        <f>IF(DW657="","",VLOOKUP(DW657,リスト!$AN$5:$AO$6,2,FALSE))</f>
        <v/>
      </c>
      <c r="DW657" s="13"/>
      <c r="DX657" s="341"/>
      <c r="DY657" s="345"/>
      <c r="DZ657" s="341"/>
      <c r="EA657" s="345"/>
      <c r="EB657" s="280" t="str">
        <f>IF(EC657="","",VLOOKUP(EC657,リスト!$AW$5:$AX$8,2,FALSE))</f>
        <v/>
      </c>
      <c r="EC657" s="3"/>
      <c r="ED657" s="85"/>
      <c r="EE657" s="280" t="str">
        <f>IF(EF657="","",VLOOKUP(EF657,リスト!$AY$5:$AZ$10,2,FALSE))</f>
        <v/>
      </c>
      <c r="EF657" s="3"/>
      <c r="EG657" s="280" t="str">
        <f>IF(EH657="","",VLOOKUP(EH657,リスト!$BA$5:$BB$10,2,FALSE))</f>
        <v/>
      </c>
      <c r="EH657" s="3"/>
      <c r="EI657" s="280" t="str">
        <f>IF(EJ657="","",VLOOKUP(EJ657,リスト!$BC$5:$BD$10,2,FALSE))</f>
        <v/>
      </c>
      <c r="EJ657" s="3"/>
      <c r="EK657" s="280" t="str">
        <f>IF(EL657="","",VLOOKUP(EL657,リスト!$BE$5:$BF$10,2,FALSE))</f>
        <v/>
      </c>
      <c r="EL657" s="3"/>
      <c r="EM657" s="78"/>
      <c r="EN657" s="73"/>
      <c r="EO657" s="73"/>
      <c r="EP657" s="13"/>
      <c r="EQ657" s="13"/>
      <c r="ER657" s="280" t="str">
        <f>IF(ES657="","",VLOOKUP(ES657,リスト!$BG$5:$BH$10,2,FALSE))</f>
        <v/>
      </c>
      <c r="ES657" s="13"/>
      <c r="ET657" s="13"/>
      <c r="EU657" s="13"/>
      <c r="EV657" s="13"/>
      <c r="EW657" s="13"/>
      <c r="EX657" s="81"/>
      <c r="EY657" s="81"/>
      <c r="EZ657" s="26"/>
      <c r="FA657" s="281" t="str">
        <f>IF($EZ657="","",INDEX(リスト!$BI$5:$BJ$40,MATCH($EZ657,リスト!$BJ$5:$BJ$40,0),1))</f>
        <v/>
      </c>
      <c r="FB657" s="280" t="str">
        <f>IF(FC657="","",VLOOKUP(FC657,リスト!$BK:$BL,2,FALSE))</f>
        <v/>
      </c>
      <c r="FC657" s="13"/>
      <c r="FD657" s="331"/>
      <c r="FE657" s="3"/>
      <c r="FF657" s="280" t="str">
        <f>IF(FG657="","",VLOOKUP(FG657,リスト!$BO$5:$BP$6,2,FALSE))</f>
        <v/>
      </c>
      <c r="FG657" s="3"/>
      <c r="FH657" s="280" t="str">
        <f>IF(FI657="","",VLOOKUP(FI657,リスト!$BQ$5:$BR$8,2,FALSE))</f>
        <v/>
      </c>
      <c r="FI657" s="3"/>
      <c r="FJ657" s="282"/>
      <c r="FK657" s="280" t="str">
        <f>IF(FL657="","",VLOOKUP(FL657,リスト!$BS$5:$BT$6,2,FALSE))</f>
        <v/>
      </c>
      <c r="FL657" s="63"/>
      <c r="FM657" s="13"/>
      <c r="FN657" s="13"/>
      <c r="FO657" s="13"/>
      <c r="FP657" s="283" t="str">
        <f t="shared" si="96"/>
        <v/>
      </c>
      <c r="FQ657" s="283" t="str">
        <f t="shared" si="96"/>
        <v/>
      </c>
      <c r="FR657" s="13"/>
      <c r="FS657" s="85"/>
      <c r="FT657" s="85"/>
      <c r="FU657" s="281" t="str">
        <f t="shared" si="97"/>
        <v/>
      </c>
      <c r="FV657" s="280" t="str">
        <f>IF(FW657="","",VLOOKUP(FW657,リスト!$BV$5:$BW$10,2,FALSE))</f>
        <v/>
      </c>
      <c r="FW657" s="26"/>
      <c r="FX657" s="282" t="str">
        <f t="shared" si="98"/>
        <v/>
      </c>
      <c r="FY657" s="280" t="str">
        <f>IF(FZ657="","",VLOOKUP(FZ657,リスト!$BX$5:$BY$6,2,FALSE))</f>
        <v/>
      </c>
      <c r="FZ657" s="3"/>
      <c r="GA657" s="280" t="str">
        <f>IF(GB657="","",VLOOKUP(GB657,リスト!$BZ$5:$CA$6,2,FALSE))</f>
        <v/>
      </c>
      <c r="GB657" s="13"/>
      <c r="GC657" s="281" t="str">
        <f>IF(GD657="","",VLOOKUP(GD657,リスト!$CB$5:$CC$6,2,FALSE))</f>
        <v/>
      </c>
      <c r="GD657" s="13"/>
      <c r="GE657" s="13"/>
      <c r="GF657" s="13"/>
      <c r="GG657" s="75"/>
      <c r="GH657" s="281" t="str">
        <f t="shared" si="99"/>
        <v/>
      </c>
      <c r="GI657" s="128"/>
      <c r="GJ657" s="281" t="str">
        <f>IF(GK657="","",VLOOKUP(GK657,リスト!$CD$5:$CE$6,2,FALSE))</f>
        <v/>
      </c>
      <c r="GK657" s="13"/>
      <c r="GL657" s="281" t="str">
        <f>IF(GM657="","",VLOOKUP(GM657,リスト!$CF$5:$CG$5,2,FALSE))</f>
        <v/>
      </c>
      <c r="GM657" s="26"/>
      <c r="GN657" s="280" t="str">
        <f>IF(GO657="","",VLOOKUP(GO657,リスト!$CH$5:$CI$5,2,FALSE))</f>
        <v/>
      </c>
      <c r="GO657" s="284"/>
      <c r="GP657" s="284"/>
      <c r="GQ657" s="284"/>
      <c r="GR657" s="284"/>
      <c r="GS657" s="284"/>
      <c r="GT657" s="284"/>
      <c r="GU657" s="284"/>
      <c r="GV657" s="284"/>
      <c r="GW657" s="284"/>
      <c r="GX657" s="285"/>
    </row>
    <row r="658" spans="2:206" s="177" customFormat="1" ht="24.75" hidden="1" customHeight="1" outlineLevel="1">
      <c r="B658" s="286" t="str">
        <f>IF(明細!B652="","",明細!B652)</f>
        <v/>
      </c>
      <c r="C658" s="287" t="str">
        <f>IF(明細!C652="","",明細!C652)</f>
        <v/>
      </c>
      <c r="D658" s="265" t="str">
        <f>IF(明細!D652="","",明細!D652)</f>
        <v/>
      </c>
      <c r="E658" s="265" t="str">
        <f>IF(明細!E652="","",明細!E652)</f>
        <v/>
      </c>
      <c r="F658" s="265" t="str">
        <f>IF(明細!F652="","",明細!F652)</f>
        <v/>
      </c>
      <c r="G658" s="265" t="str">
        <f>IF(明細!G652="","",明細!G652)</f>
        <v/>
      </c>
      <c r="H658" s="265" t="str">
        <f>IF(明細!H652="","",明細!H652)</f>
        <v/>
      </c>
      <c r="I658" s="265" t="str">
        <f>IF(明細!I652="","",明細!I652)</f>
        <v/>
      </c>
      <c r="J658" s="265" t="str">
        <f>IF(明細!J652="","",明細!J652)</f>
        <v/>
      </c>
      <c r="K658" s="265" t="str">
        <f>IF(明細!K652="","",明細!K652)</f>
        <v/>
      </c>
      <c r="L658" s="265" t="str">
        <f>IF(明細!L652="","",明細!L652)</f>
        <v/>
      </c>
      <c r="M658" s="265" t="str">
        <f>IF(明細!M652="","",明細!M652)</f>
        <v/>
      </c>
      <c r="N658" s="265" t="str">
        <f>IF(明細!N652="","",明細!N652)</f>
        <v/>
      </c>
      <c r="O658" s="265" t="str">
        <f>IF(明細!O652="","",明細!O652)</f>
        <v/>
      </c>
      <c r="P658" s="265" t="str">
        <f>IF(明細!P652="","",明細!P652)</f>
        <v/>
      </c>
      <c r="Q658" s="265" t="str">
        <f>IF(明細!Q652="","",明細!Q652)</f>
        <v/>
      </c>
      <c r="R658" s="289" t="str">
        <f>IF(明細!R652="","",明細!R652)</f>
        <v/>
      </c>
      <c r="S658" s="291" t="str">
        <f>IF(明細!S652="","",明細!S652)</f>
        <v/>
      </c>
      <c r="T658" s="291" t="str">
        <f>IF(明細!T652="","",明細!T652)</f>
        <v/>
      </c>
      <c r="U658" s="291" t="str">
        <f>IF(明細!U652="","",明細!U652)</f>
        <v/>
      </c>
      <c r="V658" s="292" t="str">
        <f>IF(明細!V652="","",明細!V652)</f>
        <v>個</v>
      </c>
      <c r="W658" s="292" t="str">
        <f>IF(明細!W652="","",明細!W652)</f>
        <v/>
      </c>
      <c r="X658" s="293" t="str">
        <f>IF(明細!X652="","",明細!X652)</f>
        <v/>
      </c>
      <c r="Y658" s="134" t="str">
        <f>IF(明細!Y652="","",明細!Y652)</f>
        <v/>
      </c>
      <c r="Z658" s="135" t="str">
        <f>IF(明細!Z652="","",明細!Z652)</f>
        <v/>
      </c>
      <c r="AA658" s="134" t="str">
        <f>IF(明細!AA652="","",明細!AA652)</f>
        <v/>
      </c>
      <c r="AB658" s="303" t="str">
        <f>IF(明細!AB652="","",明細!AB652)</f>
        <v/>
      </c>
      <c r="AC658" s="134" t="str">
        <f>IF(明細!AC652="","",明細!AC652)</f>
        <v/>
      </c>
      <c r="AD658" s="183" t="str">
        <f>IF(明細!AD652="","",明細!AD652)</f>
        <v/>
      </c>
      <c r="AE658" s="184">
        <f>IF(明細!AE652="","",明細!AE652)</f>
        <v>0.1</v>
      </c>
      <c r="AF658" s="185" t="str">
        <f>IF(明細!AF652="","",明細!AF652)</f>
        <v/>
      </c>
      <c r="AG658" s="186" t="str">
        <f>IF(明細!AG652="","",明細!AG652)</f>
        <v/>
      </c>
      <c r="AH658" s="186" t="str">
        <f>IF(明細!AH652="","",明細!AH652)</f>
        <v/>
      </c>
      <c r="AI658" s="187" t="str">
        <f>IF(明細!AI652="","",明細!AI652)</f>
        <v/>
      </c>
      <c r="AJ658" s="296" t="str">
        <f>IF(明細!AJ652="","",明細!AJ652)</f>
        <v/>
      </c>
      <c r="AK658" s="297" t="str">
        <f>IF(明細!AK652="","",明細!AK652)</f>
        <v/>
      </c>
      <c r="AL658" s="298" t="str">
        <f>IF(明細!AL652="","",明細!AL652)</f>
        <v/>
      </c>
      <c r="AM658" s="299" t="str">
        <f>IF(明細!AM652="","",明細!AM652)</f>
        <v/>
      </c>
      <c r="AN658" s="300" t="str">
        <f>IF(明細!AN652="","",明細!AN652)</f>
        <v/>
      </c>
      <c r="AO658" s="300" t="str">
        <f>IF(明細!AO652="","",明細!AO652)</f>
        <v/>
      </c>
      <c r="AP658" s="300" t="str">
        <f>IF(明細!AP652="","",明細!AP652)</f>
        <v/>
      </c>
      <c r="AQ658" s="301" t="str">
        <f>IF(明細!AQ652="","",明細!AQ652)</f>
        <v/>
      </c>
      <c r="AR658" s="302" t="str">
        <f>IF(明細!AR652="","",明細!AR652)</f>
        <v/>
      </c>
      <c r="AU658" s="360"/>
      <c r="AV658" s="368"/>
      <c r="AW658" s="446" t="str">
        <f>IF(明細!AV652="","",明細!AV652)</f>
        <v/>
      </c>
      <c r="AX658" s="419" t="str">
        <f>IF(明細!AT652="","",明細!AT652)</f>
        <v/>
      </c>
      <c r="AY658" s="280" t="str">
        <f>IF($AX658="","",VLOOKUP($AX658,リスト!$CL:$CM,2,FALSE))</f>
        <v/>
      </c>
      <c r="AZ658" s="3"/>
      <c r="BA658" s="280" t="str">
        <f>IF(BB658="","",VLOOKUP(BB658,リスト!$K:$L,2,FALSE))</f>
        <v/>
      </c>
      <c r="BB658" s="3"/>
      <c r="BC658" s="3"/>
      <c r="BD658" s="87"/>
      <c r="BE658" s="280" t="str">
        <f>IF(BF658="","",VLOOKUP(BF658,リスト!$I:$J,2,FALSE))</f>
        <v/>
      </c>
      <c r="BF658" s="3"/>
      <c r="BG658" s="280" t="str">
        <f>IF(BH658="","",VLOOKUP(BH658,リスト!$M:$N,2,FALSE))</f>
        <v/>
      </c>
      <c r="BH658" s="282"/>
      <c r="BI658" s="280" t="str">
        <f>IF(BJ658="","",VLOOKUP(BJ658,リスト!$O:$P,2,FALSE))</f>
        <v/>
      </c>
      <c r="BJ658" s="24"/>
      <c r="BM658" s="451" t="str">
        <f>IF(明細!AV652="","",明細!AV652)</f>
        <v/>
      </c>
      <c r="BN658" s="453" t="str">
        <f>IF(明細!AT652="","",明細!AT652)</f>
        <v/>
      </c>
      <c r="BO658" s="280" t="str">
        <f>IF($BN658="","",VLOOKUP($BN658,リスト!$CL:$CM,2,FALSE))</f>
        <v/>
      </c>
      <c r="BP658" s="280" t="str">
        <f>IF(BQ658="","",VLOOKUP(BQ658,リスト!$K$5:$L$7,2,FALSE))</f>
        <v/>
      </c>
      <c r="BQ658" s="13"/>
      <c r="BR658" s="13"/>
      <c r="BS658" s="47"/>
      <c r="BT658" s="280" t="str">
        <f>IF(BU658="","",VLOOKUP(BU658,リスト!I649:J667,2,FALSE))</f>
        <v/>
      </c>
      <c r="BU658" s="13"/>
      <c r="BV658" s="13"/>
      <c r="BW658" s="282"/>
      <c r="BX658" s="282"/>
      <c r="BY658" s="280" t="str">
        <f>IF(BZ658="","",VLOOKUP(BZ658,リスト!$S$5:$T$6,2,FALSE))</f>
        <v/>
      </c>
      <c r="BZ658" s="3"/>
      <c r="CA658" s="3"/>
      <c r="CB658" s="81"/>
      <c r="CC658" s="280" t="str">
        <f t="shared" si="93"/>
        <v/>
      </c>
      <c r="CD658" s="83"/>
      <c r="CE658" s="83"/>
      <c r="CF658" s="83"/>
      <c r="CG658" s="83"/>
      <c r="CH658" s="282" t="str">
        <f t="shared" si="94"/>
        <v/>
      </c>
      <c r="CI658" s="83"/>
      <c r="CJ658" s="280" t="str">
        <f t="shared" si="95"/>
        <v/>
      </c>
      <c r="CK658" s="87"/>
      <c r="CL658" s="78"/>
      <c r="CM658" s="83"/>
      <c r="CN658" s="83"/>
      <c r="CO658" s="83"/>
      <c r="CP658" s="280" t="str">
        <f t="shared" ref="CP658:CP721" si="100">IF($B658="","","MM")</f>
        <v/>
      </c>
      <c r="CQ658" s="81"/>
      <c r="CR658" s="280" t="str">
        <f t="shared" ref="CR658:CR721" si="101">IF($B658="","","MM3")</f>
        <v/>
      </c>
      <c r="CS658" s="3"/>
      <c r="CT658" s="3"/>
      <c r="CU658" s="280" t="str">
        <f>IF(CV658="","",VLOOKUP(CV658,リスト!$V$5:$W$6,2,FALSE))</f>
        <v/>
      </c>
      <c r="CV658" s="3"/>
      <c r="CW658" s="280" t="str">
        <f>IF(CX658="","",VLOOKUP(CX658,リスト!$X$5:$Y$6,2,FALSE))</f>
        <v/>
      </c>
      <c r="CX658" s="3"/>
      <c r="CY658" s="77"/>
      <c r="CZ658" s="77"/>
      <c r="DA658" s="75"/>
      <c r="DB658" s="75"/>
      <c r="DC658" s="75"/>
      <c r="DD658" s="75"/>
      <c r="DE658" s="280" t="str">
        <f>IF(DF658="","",VLOOKUP(DF658,リスト!$Z$5:$AA$10,2,FALSE))</f>
        <v/>
      </c>
      <c r="DF658" s="3"/>
      <c r="DG658" s="280" t="str">
        <f>IF(DH658="","",VLOOKUP(DH658,リスト!$AB$5:$AC$12,2,FALSE))</f>
        <v/>
      </c>
      <c r="DH658" s="63"/>
      <c r="DI658" s="280" t="str">
        <f>IF(DJ658="","",VLOOKUP(DJ658,リスト!$AD$5:$AE$7,2,FALSE))</f>
        <v/>
      </c>
      <c r="DJ658" s="3"/>
      <c r="DK658" s="280" t="str">
        <f>IF(DL658="","",VLOOKUP(DL658,リスト!$AF$5:$AG$10,2,FALSE))</f>
        <v/>
      </c>
      <c r="DL658" s="3"/>
      <c r="DM658" s="280" t="str">
        <f>IF(DN658="","",VLOOKUP(DN658,リスト!$AH$5:$AI$6,2,FALSE))</f>
        <v/>
      </c>
      <c r="DN658" s="3"/>
      <c r="DO658" s="280" t="str">
        <f>IF(DP658="","",VLOOKUP(DP658,リスト!$AJ$5:$AK$6,2,FALSE))</f>
        <v/>
      </c>
      <c r="DP658" s="3"/>
      <c r="DQ658" s="280" t="str">
        <f>IF(DR658="","",VLOOKUP(DR658,リスト!$AL$5:$AM$7,2,FALSE))</f>
        <v/>
      </c>
      <c r="DR658" s="3"/>
      <c r="DS658" s="13"/>
      <c r="DT658" s="85"/>
      <c r="DU658" s="85"/>
      <c r="DV658" s="281" t="str">
        <f>IF(DW658="","",VLOOKUP(DW658,リスト!$AN$5:$AO$6,2,FALSE))</f>
        <v/>
      </c>
      <c r="DW658" s="13"/>
      <c r="DX658" s="341"/>
      <c r="DY658" s="345"/>
      <c r="DZ658" s="341"/>
      <c r="EA658" s="345"/>
      <c r="EB658" s="280" t="str">
        <f>IF(EC658="","",VLOOKUP(EC658,リスト!$AW$5:$AX$8,2,FALSE))</f>
        <v/>
      </c>
      <c r="EC658" s="3"/>
      <c r="ED658" s="85"/>
      <c r="EE658" s="280" t="str">
        <f>IF(EF658="","",VLOOKUP(EF658,リスト!$AY$5:$AZ$10,2,FALSE))</f>
        <v/>
      </c>
      <c r="EF658" s="3"/>
      <c r="EG658" s="280" t="str">
        <f>IF(EH658="","",VLOOKUP(EH658,リスト!$BA$5:$BB$10,2,FALSE))</f>
        <v/>
      </c>
      <c r="EH658" s="3"/>
      <c r="EI658" s="280" t="str">
        <f>IF(EJ658="","",VLOOKUP(EJ658,リスト!$BC$5:$BD$10,2,FALSE))</f>
        <v/>
      </c>
      <c r="EJ658" s="3"/>
      <c r="EK658" s="280" t="str">
        <f>IF(EL658="","",VLOOKUP(EL658,リスト!$BE$5:$BF$10,2,FALSE))</f>
        <v/>
      </c>
      <c r="EL658" s="3"/>
      <c r="EM658" s="78"/>
      <c r="EN658" s="73"/>
      <c r="EO658" s="73"/>
      <c r="EP658" s="13"/>
      <c r="EQ658" s="13"/>
      <c r="ER658" s="280" t="str">
        <f>IF(ES658="","",VLOOKUP(ES658,リスト!$BG$5:$BH$10,2,FALSE))</f>
        <v/>
      </c>
      <c r="ES658" s="13"/>
      <c r="ET658" s="13"/>
      <c r="EU658" s="13"/>
      <c r="EV658" s="13"/>
      <c r="EW658" s="13"/>
      <c r="EX658" s="81"/>
      <c r="EY658" s="81"/>
      <c r="EZ658" s="26"/>
      <c r="FA658" s="281" t="str">
        <f>IF($EZ658="","",INDEX(リスト!$BI$5:$BJ$40,MATCH($EZ658,リスト!$BJ$5:$BJ$40,0),1))</f>
        <v/>
      </c>
      <c r="FB658" s="280" t="str">
        <f>IF(FC658="","",VLOOKUP(FC658,リスト!$BK:$BL,2,FALSE))</f>
        <v/>
      </c>
      <c r="FC658" s="13"/>
      <c r="FD658" s="331"/>
      <c r="FE658" s="3"/>
      <c r="FF658" s="280" t="str">
        <f>IF(FG658="","",VLOOKUP(FG658,リスト!$BO$5:$BP$6,2,FALSE))</f>
        <v/>
      </c>
      <c r="FG658" s="3"/>
      <c r="FH658" s="280" t="str">
        <f>IF(FI658="","",VLOOKUP(FI658,リスト!$BQ$5:$BR$8,2,FALSE))</f>
        <v/>
      </c>
      <c r="FI658" s="3"/>
      <c r="FJ658" s="282"/>
      <c r="FK658" s="280" t="str">
        <f>IF(FL658="","",VLOOKUP(FL658,リスト!$BS$5:$BT$6,2,FALSE))</f>
        <v/>
      </c>
      <c r="FL658" s="63"/>
      <c r="FM658" s="13"/>
      <c r="FN658" s="13"/>
      <c r="FO658" s="13"/>
      <c r="FP658" s="283" t="str">
        <f t="shared" si="96"/>
        <v/>
      </c>
      <c r="FQ658" s="283" t="str">
        <f t="shared" si="96"/>
        <v/>
      </c>
      <c r="FR658" s="13"/>
      <c r="FS658" s="85"/>
      <c r="FT658" s="85"/>
      <c r="FU658" s="281" t="str">
        <f t="shared" si="97"/>
        <v/>
      </c>
      <c r="FV658" s="280" t="str">
        <f>IF(FW658="","",VLOOKUP(FW658,リスト!$BV$5:$BW$10,2,FALSE))</f>
        <v/>
      </c>
      <c r="FW658" s="26"/>
      <c r="FX658" s="282" t="str">
        <f t="shared" si="98"/>
        <v/>
      </c>
      <c r="FY658" s="280" t="str">
        <f>IF(FZ658="","",VLOOKUP(FZ658,リスト!$BX$5:$BY$6,2,FALSE))</f>
        <v/>
      </c>
      <c r="FZ658" s="3"/>
      <c r="GA658" s="280" t="str">
        <f>IF(GB658="","",VLOOKUP(GB658,リスト!$BZ$5:$CA$6,2,FALSE))</f>
        <v/>
      </c>
      <c r="GB658" s="13"/>
      <c r="GC658" s="281" t="str">
        <f>IF(GD658="","",VLOOKUP(GD658,リスト!$CB$5:$CC$6,2,FALSE))</f>
        <v/>
      </c>
      <c r="GD658" s="13"/>
      <c r="GE658" s="13"/>
      <c r="GF658" s="13"/>
      <c r="GG658" s="75"/>
      <c r="GH658" s="281" t="str">
        <f t="shared" si="99"/>
        <v/>
      </c>
      <c r="GI658" s="128"/>
      <c r="GJ658" s="281" t="str">
        <f>IF(GK658="","",VLOOKUP(GK658,リスト!$CD$5:$CE$6,2,FALSE))</f>
        <v/>
      </c>
      <c r="GK658" s="13"/>
      <c r="GL658" s="281" t="str">
        <f>IF(GM658="","",VLOOKUP(GM658,リスト!$CF$5:$CG$5,2,FALSE))</f>
        <v/>
      </c>
      <c r="GM658" s="26"/>
      <c r="GN658" s="280" t="str">
        <f>IF(GO658="","",VLOOKUP(GO658,リスト!$CH$5:$CI$5,2,FALSE))</f>
        <v/>
      </c>
      <c r="GO658" s="284"/>
      <c r="GP658" s="284"/>
      <c r="GQ658" s="284"/>
      <c r="GR658" s="284"/>
      <c r="GS658" s="284"/>
      <c r="GT658" s="284"/>
      <c r="GU658" s="284"/>
      <c r="GV658" s="284"/>
      <c r="GW658" s="284"/>
      <c r="GX658" s="285"/>
    </row>
    <row r="659" spans="2:206" s="177" customFormat="1" ht="24.75" hidden="1" customHeight="1" outlineLevel="1">
      <c r="B659" s="286" t="str">
        <f>IF(明細!B653="","",明細!B653)</f>
        <v/>
      </c>
      <c r="C659" s="287" t="str">
        <f>IF(明細!C653="","",明細!C653)</f>
        <v/>
      </c>
      <c r="D659" s="265" t="str">
        <f>IF(明細!D653="","",明細!D653)</f>
        <v/>
      </c>
      <c r="E659" s="265" t="str">
        <f>IF(明細!E653="","",明細!E653)</f>
        <v/>
      </c>
      <c r="F659" s="265" t="str">
        <f>IF(明細!F653="","",明細!F653)</f>
        <v/>
      </c>
      <c r="G659" s="265" t="str">
        <f>IF(明細!G653="","",明細!G653)</f>
        <v/>
      </c>
      <c r="H659" s="265" t="str">
        <f>IF(明細!H653="","",明細!H653)</f>
        <v/>
      </c>
      <c r="I659" s="265" t="str">
        <f>IF(明細!I653="","",明細!I653)</f>
        <v/>
      </c>
      <c r="J659" s="265" t="str">
        <f>IF(明細!J653="","",明細!J653)</f>
        <v/>
      </c>
      <c r="K659" s="265" t="str">
        <f>IF(明細!K653="","",明細!K653)</f>
        <v/>
      </c>
      <c r="L659" s="265" t="str">
        <f>IF(明細!L653="","",明細!L653)</f>
        <v/>
      </c>
      <c r="M659" s="265" t="str">
        <f>IF(明細!M653="","",明細!M653)</f>
        <v/>
      </c>
      <c r="N659" s="265" t="str">
        <f>IF(明細!N653="","",明細!N653)</f>
        <v/>
      </c>
      <c r="O659" s="265" t="str">
        <f>IF(明細!O653="","",明細!O653)</f>
        <v/>
      </c>
      <c r="P659" s="265" t="str">
        <f>IF(明細!P653="","",明細!P653)</f>
        <v/>
      </c>
      <c r="Q659" s="265" t="str">
        <f>IF(明細!Q653="","",明細!Q653)</f>
        <v/>
      </c>
      <c r="R659" s="289" t="str">
        <f>IF(明細!R653="","",明細!R653)</f>
        <v/>
      </c>
      <c r="S659" s="291" t="str">
        <f>IF(明細!S653="","",明細!S653)</f>
        <v/>
      </c>
      <c r="T659" s="291" t="str">
        <f>IF(明細!T653="","",明細!T653)</f>
        <v/>
      </c>
      <c r="U659" s="291" t="str">
        <f>IF(明細!U653="","",明細!U653)</f>
        <v/>
      </c>
      <c r="V659" s="292" t="str">
        <f>IF(明細!V653="","",明細!V653)</f>
        <v>個</v>
      </c>
      <c r="W659" s="292" t="str">
        <f>IF(明細!W653="","",明細!W653)</f>
        <v/>
      </c>
      <c r="X659" s="293" t="str">
        <f>IF(明細!X653="","",明細!X653)</f>
        <v/>
      </c>
      <c r="Y659" s="134" t="str">
        <f>IF(明細!Y653="","",明細!Y653)</f>
        <v/>
      </c>
      <c r="Z659" s="135" t="str">
        <f>IF(明細!Z653="","",明細!Z653)</f>
        <v/>
      </c>
      <c r="AA659" s="134" t="str">
        <f>IF(明細!AA653="","",明細!AA653)</f>
        <v/>
      </c>
      <c r="AB659" s="303" t="str">
        <f>IF(明細!AB653="","",明細!AB653)</f>
        <v/>
      </c>
      <c r="AC659" s="134" t="str">
        <f>IF(明細!AC653="","",明細!AC653)</f>
        <v/>
      </c>
      <c r="AD659" s="183" t="str">
        <f>IF(明細!AD653="","",明細!AD653)</f>
        <v/>
      </c>
      <c r="AE659" s="184">
        <f>IF(明細!AE653="","",明細!AE653)</f>
        <v>0.1</v>
      </c>
      <c r="AF659" s="185" t="str">
        <f>IF(明細!AF653="","",明細!AF653)</f>
        <v/>
      </c>
      <c r="AG659" s="186" t="str">
        <f>IF(明細!AG653="","",明細!AG653)</f>
        <v/>
      </c>
      <c r="AH659" s="186" t="str">
        <f>IF(明細!AH653="","",明細!AH653)</f>
        <v/>
      </c>
      <c r="AI659" s="187" t="str">
        <f>IF(明細!AI653="","",明細!AI653)</f>
        <v/>
      </c>
      <c r="AJ659" s="296" t="str">
        <f>IF(明細!AJ653="","",明細!AJ653)</f>
        <v/>
      </c>
      <c r="AK659" s="297" t="str">
        <f>IF(明細!AK653="","",明細!AK653)</f>
        <v/>
      </c>
      <c r="AL659" s="298" t="str">
        <f>IF(明細!AL653="","",明細!AL653)</f>
        <v/>
      </c>
      <c r="AM659" s="299" t="str">
        <f>IF(明細!AM653="","",明細!AM653)</f>
        <v/>
      </c>
      <c r="AN659" s="300" t="str">
        <f>IF(明細!AN653="","",明細!AN653)</f>
        <v/>
      </c>
      <c r="AO659" s="300" t="str">
        <f>IF(明細!AO653="","",明細!AO653)</f>
        <v/>
      </c>
      <c r="AP659" s="300" t="str">
        <f>IF(明細!AP653="","",明細!AP653)</f>
        <v/>
      </c>
      <c r="AQ659" s="301" t="str">
        <f>IF(明細!AQ653="","",明細!AQ653)</f>
        <v/>
      </c>
      <c r="AR659" s="302" t="str">
        <f>IF(明細!AR653="","",明細!AR653)</f>
        <v/>
      </c>
      <c r="AU659" s="360"/>
      <c r="AV659" s="368"/>
      <c r="AW659" s="446" t="str">
        <f>IF(明細!AV653="","",明細!AV653)</f>
        <v/>
      </c>
      <c r="AX659" s="419" t="str">
        <f>IF(明細!AT653="","",明細!AT653)</f>
        <v/>
      </c>
      <c r="AY659" s="280" t="str">
        <f>IF($AX659="","",VLOOKUP($AX659,リスト!$CL:$CM,2,FALSE))</f>
        <v/>
      </c>
      <c r="AZ659" s="3"/>
      <c r="BA659" s="280" t="str">
        <f>IF(BB659="","",VLOOKUP(BB659,リスト!$K:$L,2,FALSE))</f>
        <v/>
      </c>
      <c r="BB659" s="3"/>
      <c r="BC659" s="3"/>
      <c r="BD659" s="87"/>
      <c r="BE659" s="280" t="str">
        <f>IF(BF659="","",VLOOKUP(BF659,リスト!$I:$J,2,FALSE))</f>
        <v/>
      </c>
      <c r="BF659" s="3"/>
      <c r="BG659" s="280" t="str">
        <f>IF(BH659="","",VLOOKUP(BH659,リスト!$M:$N,2,FALSE))</f>
        <v/>
      </c>
      <c r="BH659" s="282"/>
      <c r="BI659" s="280" t="str">
        <f>IF(BJ659="","",VLOOKUP(BJ659,リスト!$O:$P,2,FALSE))</f>
        <v/>
      </c>
      <c r="BJ659" s="24"/>
      <c r="BM659" s="451" t="str">
        <f>IF(明細!AV653="","",明細!AV653)</f>
        <v/>
      </c>
      <c r="BN659" s="453" t="str">
        <f>IF(明細!AT653="","",明細!AT653)</f>
        <v/>
      </c>
      <c r="BO659" s="280" t="str">
        <f>IF($BN659="","",VLOOKUP($BN659,リスト!$CL:$CM,2,FALSE))</f>
        <v/>
      </c>
      <c r="BP659" s="280" t="str">
        <f>IF(BQ659="","",VLOOKUP(BQ659,リスト!$K$5:$L$7,2,FALSE))</f>
        <v/>
      </c>
      <c r="BQ659" s="13"/>
      <c r="BR659" s="13"/>
      <c r="BS659" s="47"/>
      <c r="BT659" s="280" t="str">
        <f>IF(BU659="","",VLOOKUP(BU659,リスト!I650:J668,2,FALSE))</f>
        <v/>
      </c>
      <c r="BU659" s="13"/>
      <c r="BV659" s="13"/>
      <c r="BW659" s="282"/>
      <c r="BX659" s="282"/>
      <c r="BY659" s="280" t="str">
        <f>IF(BZ659="","",VLOOKUP(BZ659,リスト!$S$5:$T$6,2,FALSE))</f>
        <v/>
      </c>
      <c r="BZ659" s="3"/>
      <c r="CA659" s="3"/>
      <c r="CB659" s="81"/>
      <c r="CC659" s="280" t="str">
        <f t="shared" si="93"/>
        <v/>
      </c>
      <c r="CD659" s="83"/>
      <c r="CE659" s="83"/>
      <c r="CF659" s="83"/>
      <c r="CG659" s="83"/>
      <c r="CH659" s="282" t="str">
        <f t="shared" si="94"/>
        <v/>
      </c>
      <c r="CI659" s="83"/>
      <c r="CJ659" s="280" t="str">
        <f t="shared" si="95"/>
        <v/>
      </c>
      <c r="CK659" s="87"/>
      <c r="CL659" s="78"/>
      <c r="CM659" s="83"/>
      <c r="CN659" s="83"/>
      <c r="CO659" s="83"/>
      <c r="CP659" s="280" t="str">
        <f t="shared" si="100"/>
        <v/>
      </c>
      <c r="CQ659" s="81"/>
      <c r="CR659" s="280" t="str">
        <f t="shared" si="101"/>
        <v/>
      </c>
      <c r="CS659" s="3"/>
      <c r="CT659" s="3"/>
      <c r="CU659" s="280" t="str">
        <f>IF(CV659="","",VLOOKUP(CV659,リスト!$V$5:$W$6,2,FALSE))</f>
        <v/>
      </c>
      <c r="CV659" s="3"/>
      <c r="CW659" s="280" t="str">
        <f>IF(CX659="","",VLOOKUP(CX659,リスト!$X$5:$Y$6,2,FALSE))</f>
        <v/>
      </c>
      <c r="CX659" s="3"/>
      <c r="CY659" s="77"/>
      <c r="CZ659" s="77"/>
      <c r="DA659" s="75"/>
      <c r="DB659" s="75"/>
      <c r="DC659" s="75"/>
      <c r="DD659" s="75"/>
      <c r="DE659" s="280" t="str">
        <f>IF(DF659="","",VLOOKUP(DF659,リスト!$Z$5:$AA$10,2,FALSE))</f>
        <v/>
      </c>
      <c r="DF659" s="3"/>
      <c r="DG659" s="280" t="str">
        <f>IF(DH659="","",VLOOKUP(DH659,リスト!$AB$5:$AC$12,2,FALSE))</f>
        <v/>
      </c>
      <c r="DH659" s="63"/>
      <c r="DI659" s="280" t="str">
        <f>IF(DJ659="","",VLOOKUP(DJ659,リスト!$AD$5:$AE$7,2,FALSE))</f>
        <v/>
      </c>
      <c r="DJ659" s="3"/>
      <c r="DK659" s="280" t="str">
        <f>IF(DL659="","",VLOOKUP(DL659,リスト!$AF$5:$AG$10,2,FALSE))</f>
        <v/>
      </c>
      <c r="DL659" s="3"/>
      <c r="DM659" s="280" t="str">
        <f>IF(DN659="","",VLOOKUP(DN659,リスト!$AH$5:$AI$6,2,FALSE))</f>
        <v/>
      </c>
      <c r="DN659" s="3"/>
      <c r="DO659" s="280" t="str">
        <f>IF(DP659="","",VLOOKUP(DP659,リスト!$AJ$5:$AK$6,2,FALSE))</f>
        <v/>
      </c>
      <c r="DP659" s="3"/>
      <c r="DQ659" s="280" t="str">
        <f>IF(DR659="","",VLOOKUP(DR659,リスト!$AL$5:$AM$7,2,FALSE))</f>
        <v/>
      </c>
      <c r="DR659" s="3"/>
      <c r="DS659" s="13"/>
      <c r="DT659" s="85"/>
      <c r="DU659" s="85"/>
      <c r="DV659" s="281" t="str">
        <f>IF(DW659="","",VLOOKUP(DW659,リスト!$AN$5:$AO$6,2,FALSE))</f>
        <v/>
      </c>
      <c r="DW659" s="13"/>
      <c r="DX659" s="341"/>
      <c r="DY659" s="345"/>
      <c r="DZ659" s="341"/>
      <c r="EA659" s="345"/>
      <c r="EB659" s="280" t="str">
        <f>IF(EC659="","",VLOOKUP(EC659,リスト!$AW$5:$AX$8,2,FALSE))</f>
        <v/>
      </c>
      <c r="EC659" s="3"/>
      <c r="ED659" s="85"/>
      <c r="EE659" s="280" t="str">
        <f>IF(EF659="","",VLOOKUP(EF659,リスト!$AY$5:$AZ$10,2,FALSE))</f>
        <v/>
      </c>
      <c r="EF659" s="3"/>
      <c r="EG659" s="280" t="str">
        <f>IF(EH659="","",VLOOKUP(EH659,リスト!$BA$5:$BB$10,2,FALSE))</f>
        <v/>
      </c>
      <c r="EH659" s="3"/>
      <c r="EI659" s="280" t="str">
        <f>IF(EJ659="","",VLOOKUP(EJ659,リスト!$BC$5:$BD$10,2,FALSE))</f>
        <v/>
      </c>
      <c r="EJ659" s="3"/>
      <c r="EK659" s="280" t="str">
        <f>IF(EL659="","",VLOOKUP(EL659,リスト!$BE$5:$BF$10,2,FALSE))</f>
        <v/>
      </c>
      <c r="EL659" s="3"/>
      <c r="EM659" s="78"/>
      <c r="EN659" s="73"/>
      <c r="EO659" s="73"/>
      <c r="EP659" s="13"/>
      <c r="EQ659" s="13"/>
      <c r="ER659" s="280" t="str">
        <f>IF(ES659="","",VLOOKUP(ES659,リスト!$BG$5:$BH$10,2,FALSE))</f>
        <v/>
      </c>
      <c r="ES659" s="13"/>
      <c r="ET659" s="13"/>
      <c r="EU659" s="13"/>
      <c r="EV659" s="13"/>
      <c r="EW659" s="13"/>
      <c r="EX659" s="81"/>
      <c r="EY659" s="81"/>
      <c r="EZ659" s="26"/>
      <c r="FA659" s="281" t="str">
        <f>IF($EZ659="","",INDEX(リスト!$BI$5:$BJ$40,MATCH($EZ659,リスト!$BJ$5:$BJ$40,0),1))</f>
        <v/>
      </c>
      <c r="FB659" s="280" t="str">
        <f>IF(FC659="","",VLOOKUP(FC659,リスト!$BK:$BL,2,FALSE))</f>
        <v/>
      </c>
      <c r="FC659" s="13"/>
      <c r="FD659" s="331"/>
      <c r="FE659" s="3"/>
      <c r="FF659" s="280" t="str">
        <f>IF(FG659="","",VLOOKUP(FG659,リスト!$BO$5:$BP$6,2,FALSE))</f>
        <v/>
      </c>
      <c r="FG659" s="3"/>
      <c r="FH659" s="280" t="str">
        <f>IF(FI659="","",VLOOKUP(FI659,リスト!$BQ$5:$BR$8,2,FALSE))</f>
        <v/>
      </c>
      <c r="FI659" s="3"/>
      <c r="FJ659" s="282"/>
      <c r="FK659" s="280" t="str">
        <f>IF(FL659="","",VLOOKUP(FL659,リスト!$BS$5:$BT$6,2,FALSE))</f>
        <v/>
      </c>
      <c r="FL659" s="63"/>
      <c r="FM659" s="13"/>
      <c r="FN659" s="13"/>
      <c r="FO659" s="13"/>
      <c r="FP659" s="283" t="str">
        <f t="shared" si="96"/>
        <v/>
      </c>
      <c r="FQ659" s="283" t="str">
        <f t="shared" si="96"/>
        <v/>
      </c>
      <c r="FR659" s="13"/>
      <c r="FS659" s="85"/>
      <c r="FT659" s="85"/>
      <c r="FU659" s="281" t="str">
        <f t="shared" si="97"/>
        <v/>
      </c>
      <c r="FV659" s="280" t="str">
        <f>IF(FW659="","",VLOOKUP(FW659,リスト!$BV$5:$BW$10,2,FALSE))</f>
        <v/>
      </c>
      <c r="FW659" s="26"/>
      <c r="FX659" s="282" t="str">
        <f t="shared" si="98"/>
        <v/>
      </c>
      <c r="FY659" s="280" t="str">
        <f>IF(FZ659="","",VLOOKUP(FZ659,リスト!$BX$5:$BY$6,2,FALSE))</f>
        <v/>
      </c>
      <c r="FZ659" s="3"/>
      <c r="GA659" s="280" t="str">
        <f>IF(GB659="","",VLOOKUP(GB659,リスト!$BZ$5:$CA$6,2,FALSE))</f>
        <v/>
      </c>
      <c r="GB659" s="13"/>
      <c r="GC659" s="281" t="str">
        <f>IF(GD659="","",VLOOKUP(GD659,リスト!$CB$5:$CC$6,2,FALSE))</f>
        <v/>
      </c>
      <c r="GD659" s="13"/>
      <c r="GE659" s="13"/>
      <c r="GF659" s="13"/>
      <c r="GG659" s="75"/>
      <c r="GH659" s="281" t="str">
        <f t="shared" si="99"/>
        <v/>
      </c>
      <c r="GI659" s="128"/>
      <c r="GJ659" s="281" t="str">
        <f>IF(GK659="","",VLOOKUP(GK659,リスト!$CD$5:$CE$6,2,FALSE))</f>
        <v/>
      </c>
      <c r="GK659" s="13"/>
      <c r="GL659" s="281" t="str">
        <f>IF(GM659="","",VLOOKUP(GM659,リスト!$CF$5:$CG$5,2,FALSE))</f>
        <v/>
      </c>
      <c r="GM659" s="26"/>
      <c r="GN659" s="280" t="str">
        <f>IF(GO659="","",VLOOKUP(GO659,リスト!$CH$5:$CI$5,2,FALSE))</f>
        <v/>
      </c>
      <c r="GO659" s="284"/>
      <c r="GP659" s="284"/>
      <c r="GQ659" s="284"/>
      <c r="GR659" s="284"/>
      <c r="GS659" s="284"/>
      <c r="GT659" s="284"/>
      <c r="GU659" s="284"/>
      <c r="GV659" s="284"/>
      <c r="GW659" s="284"/>
      <c r="GX659" s="285"/>
    </row>
    <row r="660" spans="2:206" s="177" customFormat="1" ht="24.75" hidden="1" customHeight="1" outlineLevel="1">
      <c r="B660" s="286" t="str">
        <f>IF(明細!B654="","",明細!B654)</f>
        <v/>
      </c>
      <c r="C660" s="287" t="str">
        <f>IF(明細!C654="","",明細!C654)</f>
        <v/>
      </c>
      <c r="D660" s="265" t="str">
        <f>IF(明細!D654="","",明細!D654)</f>
        <v/>
      </c>
      <c r="E660" s="265" t="str">
        <f>IF(明細!E654="","",明細!E654)</f>
        <v/>
      </c>
      <c r="F660" s="265" t="str">
        <f>IF(明細!F654="","",明細!F654)</f>
        <v/>
      </c>
      <c r="G660" s="265" t="str">
        <f>IF(明細!G654="","",明細!G654)</f>
        <v/>
      </c>
      <c r="H660" s="265" t="str">
        <f>IF(明細!H654="","",明細!H654)</f>
        <v/>
      </c>
      <c r="I660" s="265" t="str">
        <f>IF(明細!I654="","",明細!I654)</f>
        <v/>
      </c>
      <c r="J660" s="265" t="str">
        <f>IF(明細!J654="","",明細!J654)</f>
        <v/>
      </c>
      <c r="K660" s="265" t="str">
        <f>IF(明細!K654="","",明細!K654)</f>
        <v/>
      </c>
      <c r="L660" s="265" t="str">
        <f>IF(明細!L654="","",明細!L654)</f>
        <v/>
      </c>
      <c r="M660" s="265" t="str">
        <f>IF(明細!M654="","",明細!M654)</f>
        <v/>
      </c>
      <c r="N660" s="265" t="str">
        <f>IF(明細!N654="","",明細!N654)</f>
        <v/>
      </c>
      <c r="O660" s="265" t="str">
        <f>IF(明細!O654="","",明細!O654)</f>
        <v/>
      </c>
      <c r="P660" s="265" t="str">
        <f>IF(明細!P654="","",明細!P654)</f>
        <v/>
      </c>
      <c r="Q660" s="265" t="str">
        <f>IF(明細!Q654="","",明細!Q654)</f>
        <v/>
      </c>
      <c r="R660" s="289" t="str">
        <f>IF(明細!R654="","",明細!R654)</f>
        <v/>
      </c>
      <c r="S660" s="291" t="str">
        <f>IF(明細!S654="","",明細!S654)</f>
        <v/>
      </c>
      <c r="T660" s="291" t="str">
        <f>IF(明細!T654="","",明細!T654)</f>
        <v/>
      </c>
      <c r="U660" s="291" t="str">
        <f>IF(明細!U654="","",明細!U654)</f>
        <v/>
      </c>
      <c r="V660" s="292" t="str">
        <f>IF(明細!V654="","",明細!V654)</f>
        <v>個</v>
      </c>
      <c r="W660" s="292" t="str">
        <f>IF(明細!W654="","",明細!W654)</f>
        <v/>
      </c>
      <c r="X660" s="293" t="str">
        <f>IF(明細!X654="","",明細!X654)</f>
        <v/>
      </c>
      <c r="Y660" s="134" t="str">
        <f>IF(明細!Y654="","",明細!Y654)</f>
        <v/>
      </c>
      <c r="Z660" s="135" t="str">
        <f>IF(明細!Z654="","",明細!Z654)</f>
        <v/>
      </c>
      <c r="AA660" s="134" t="str">
        <f>IF(明細!AA654="","",明細!AA654)</f>
        <v/>
      </c>
      <c r="AB660" s="303" t="str">
        <f>IF(明細!AB654="","",明細!AB654)</f>
        <v/>
      </c>
      <c r="AC660" s="134" t="str">
        <f>IF(明細!AC654="","",明細!AC654)</f>
        <v/>
      </c>
      <c r="AD660" s="183" t="str">
        <f>IF(明細!AD654="","",明細!AD654)</f>
        <v/>
      </c>
      <c r="AE660" s="184">
        <f>IF(明細!AE654="","",明細!AE654)</f>
        <v>0.1</v>
      </c>
      <c r="AF660" s="185" t="str">
        <f>IF(明細!AF654="","",明細!AF654)</f>
        <v/>
      </c>
      <c r="AG660" s="186" t="str">
        <f>IF(明細!AG654="","",明細!AG654)</f>
        <v/>
      </c>
      <c r="AH660" s="186" t="str">
        <f>IF(明細!AH654="","",明細!AH654)</f>
        <v/>
      </c>
      <c r="AI660" s="187" t="str">
        <f>IF(明細!AI654="","",明細!AI654)</f>
        <v/>
      </c>
      <c r="AJ660" s="296" t="str">
        <f>IF(明細!AJ654="","",明細!AJ654)</f>
        <v/>
      </c>
      <c r="AK660" s="297" t="str">
        <f>IF(明細!AK654="","",明細!AK654)</f>
        <v/>
      </c>
      <c r="AL660" s="298" t="str">
        <f>IF(明細!AL654="","",明細!AL654)</f>
        <v/>
      </c>
      <c r="AM660" s="299" t="str">
        <f>IF(明細!AM654="","",明細!AM654)</f>
        <v/>
      </c>
      <c r="AN660" s="300" t="str">
        <f>IF(明細!AN654="","",明細!AN654)</f>
        <v/>
      </c>
      <c r="AO660" s="300" t="str">
        <f>IF(明細!AO654="","",明細!AO654)</f>
        <v/>
      </c>
      <c r="AP660" s="300" t="str">
        <f>IF(明細!AP654="","",明細!AP654)</f>
        <v/>
      </c>
      <c r="AQ660" s="301" t="str">
        <f>IF(明細!AQ654="","",明細!AQ654)</f>
        <v/>
      </c>
      <c r="AR660" s="302" t="str">
        <f>IF(明細!AR654="","",明細!AR654)</f>
        <v/>
      </c>
      <c r="AU660" s="360"/>
      <c r="AV660" s="368"/>
      <c r="AW660" s="446" t="str">
        <f>IF(明細!AV654="","",明細!AV654)</f>
        <v/>
      </c>
      <c r="AX660" s="419" t="str">
        <f>IF(明細!AT654="","",明細!AT654)</f>
        <v/>
      </c>
      <c r="AY660" s="280" t="str">
        <f>IF($AX660="","",VLOOKUP($AX660,リスト!$CL:$CM,2,FALSE))</f>
        <v/>
      </c>
      <c r="AZ660" s="3"/>
      <c r="BA660" s="280" t="str">
        <f>IF(BB660="","",VLOOKUP(BB660,リスト!$K:$L,2,FALSE))</f>
        <v/>
      </c>
      <c r="BB660" s="3"/>
      <c r="BC660" s="3"/>
      <c r="BD660" s="87"/>
      <c r="BE660" s="280" t="str">
        <f>IF(BF660="","",VLOOKUP(BF660,リスト!$I:$J,2,FALSE))</f>
        <v/>
      </c>
      <c r="BF660" s="3"/>
      <c r="BG660" s="280" t="str">
        <f>IF(BH660="","",VLOOKUP(BH660,リスト!$M:$N,2,FALSE))</f>
        <v/>
      </c>
      <c r="BH660" s="282"/>
      <c r="BI660" s="280" t="str">
        <f>IF(BJ660="","",VLOOKUP(BJ660,リスト!$O:$P,2,FALSE))</f>
        <v/>
      </c>
      <c r="BJ660" s="24"/>
      <c r="BM660" s="451" t="str">
        <f>IF(明細!AV654="","",明細!AV654)</f>
        <v/>
      </c>
      <c r="BN660" s="453" t="str">
        <f>IF(明細!AT654="","",明細!AT654)</f>
        <v/>
      </c>
      <c r="BO660" s="280" t="str">
        <f>IF($BN660="","",VLOOKUP($BN660,リスト!$CL:$CM,2,FALSE))</f>
        <v/>
      </c>
      <c r="BP660" s="280" t="str">
        <f>IF(BQ660="","",VLOOKUP(BQ660,リスト!$K$5:$L$7,2,FALSE))</f>
        <v/>
      </c>
      <c r="BQ660" s="13"/>
      <c r="BR660" s="13"/>
      <c r="BS660" s="47"/>
      <c r="BT660" s="280" t="str">
        <f>IF(BU660="","",VLOOKUP(BU660,リスト!I651:J669,2,FALSE))</f>
        <v/>
      </c>
      <c r="BU660" s="13"/>
      <c r="BV660" s="13"/>
      <c r="BW660" s="282"/>
      <c r="BX660" s="282"/>
      <c r="BY660" s="280" t="str">
        <f>IF(BZ660="","",VLOOKUP(BZ660,リスト!$S$5:$T$6,2,FALSE))</f>
        <v/>
      </c>
      <c r="BZ660" s="3"/>
      <c r="CA660" s="3"/>
      <c r="CB660" s="81"/>
      <c r="CC660" s="280" t="str">
        <f t="shared" si="93"/>
        <v/>
      </c>
      <c r="CD660" s="83"/>
      <c r="CE660" s="83"/>
      <c r="CF660" s="83"/>
      <c r="CG660" s="83"/>
      <c r="CH660" s="282" t="str">
        <f t="shared" si="94"/>
        <v/>
      </c>
      <c r="CI660" s="83"/>
      <c r="CJ660" s="280" t="str">
        <f t="shared" si="95"/>
        <v/>
      </c>
      <c r="CK660" s="87"/>
      <c r="CL660" s="78"/>
      <c r="CM660" s="83"/>
      <c r="CN660" s="83"/>
      <c r="CO660" s="83"/>
      <c r="CP660" s="280" t="str">
        <f t="shared" si="100"/>
        <v/>
      </c>
      <c r="CQ660" s="81"/>
      <c r="CR660" s="280" t="str">
        <f t="shared" si="101"/>
        <v/>
      </c>
      <c r="CS660" s="3"/>
      <c r="CT660" s="3"/>
      <c r="CU660" s="280" t="str">
        <f>IF(CV660="","",VLOOKUP(CV660,リスト!$V$5:$W$6,2,FALSE))</f>
        <v/>
      </c>
      <c r="CV660" s="3"/>
      <c r="CW660" s="280" t="str">
        <f>IF(CX660="","",VLOOKUP(CX660,リスト!$X$5:$Y$6,2,FALSE))</f>
        <v/>
      </c>
      <c r="CX660" s="3"/>
      <c r="CY660" s="77"/>
      <c r="CZ660" s="77"/>
      <c r="DA660" s="75"/>
      <c r="DB660" s="75"/>
      <c r="DC660" s="75"/>
      <c r="DD660" s="75"/>
      <c r="DE660" s="280" t="str">
        <f>IF(DF660="","",VLOOKUP(DF660,リスト!$Z$5:$AA$10,2,FALSE))</f>
        <v/>
      </c>
      <c r="DF660" s="3"/>
      <c r="DG660" s="280" t="str">
        <f>IF(DH660="","",VLOOKUP(DH660,リスト!$AB$5:$AC$12,2,FALSE))</f>
        <v/>
      </c>
      <c r="DH660" s="63"/>
      <c r="DI660" s="280" t="str">
        <f>IF(DJ660="","",VLOOKUP(DJ660,リスト!$AD$5:$AE$7,2,FALSE))</f>
        <v/>
      </c>
      <c r="DJ660" s="3"/>
      <c r="DK660" s="280" t="str">
        <f>IF(DL660="","",VLOOKUP(DL660,リスト!$AF$5:$AG$10,2,FALSE))</f>
        <v/>
      </c>
      <c r="DL660" s="3"/>
      <c r="DM660" s="280" t="str">
        <f>IF(DN660="","",VLOOKUP(DN660,リスト!$AH$5:$AI$6,2,FALSE))</f>
        <v/>
      </c>
      <c r="DN660" s="3"/>
      <c r="DO660" s="280" t="str">
        <f>IF(DP660="","",VLOOKUP(DP660,リスト!$AJ$5:$AK$6,2,FALSE))</f>
        <v/>
      </c>
      <c r="DP660" s="3"/>
      <c r="DQ660" s="280" t="str">
        <f>IF(DR660="","",VLOOKUP(DR660,リスト!$AL$5:$AM$7,2,FALSE))</f>
        <v/>
      </c>
      <c r="DR660" s="3"/>
      <c r="DS660" s="13"/>
      <c r="DT660" s="85"/>
      <c r="DU660" s="85"/>
      <c r="DV660" s="281" t="str">
        <f>IF(DW660="","",VLOOKUP(DW660,リスト!$AN$5:$AO$6,2,FALSE))</f>
        <v/>
      </c>
      <c r="DW660" s="13"/>
      <c r="DX660" s="341"/>
      <c r="DY660" s="345"/>
      <c r="DZ660" s="341"/>
      <c r="EA660" s="345"/>
      <c r="EB660" s="280" t="str">
        <f>IF(EC660="","",VLOOKUP(EC660,リスト!$AW$5:$AX$8,2,FALSE))</f>
        <v/>
      </c>
      <c r="EC660" s="3"/>
      <c r="ED660" s="85"/>
      <c r="EE660" s="280" t="str">
        <f>IF(EF660="","",VLOOKUP(EF660,リスト!$AY$5:$AZ$10,2,FALSE))</f>
        <v/>
      </c>
      <c r="EF660" s="3"/>
      <c r="EG660" s="280" t="str">
        <f>IF(EH660="","",VLOOKUP(EH660,リスト!$BA$5:$BB$10,2,FALSE))</f>
        <v/>
      </c>
      <c r="EH660" s="3"/>
      <c r="EI660" s="280" t="str">
        <f>IF(EJ660="","",VLOOKUP(EJ660,リスト!$BC$5:$BD$10,2,FALSE))</f>
        <v/>
      </c>
      <c r="EJ660" s="3"/>
      <c r="EK660" s="280" t="str">
        <f>IF(EL660="","",VLOOKUP(EL660,リスト!$BE$5:$BF$10,2,FALSE))</f>
        <v/>
      </c>
      <c r="EL660" s="3"/>
      <c r="EM660" s="78"/>
      <c r="EN660" s="73"/>
      <c r="EO660" s="73"/>
      <c r="EP660" s="13"/>
      <c r="EQ660" s="13"/>
      <c r="ER660" s="280" t="str">
        <f>IF(ES660="","",VLOOKUP(ES660,リスト!$BG$5:$BH$10,2,FALSE))</f>
        <v/>
      </c>
      <c r="ES660" s="13"/>
      <c r="ET660" s="13"/>
      <c r="EU660" s="13"/>
      <c r="EV660" s="13"/>
      <c r="EW660" s="13"/>
      <c r="EX660" s="81"/>
      <c r="EY660" s="81"/>
      <c r="EZ660" s="26"/>
      <c r="FA660" s="281" t="str">
        <f>IF($EZ660="","",INDEX(リスト!$BI$5:$BJ$40,MATCH($EZ660,リスト!$BJ$5:$BJ$40,0),1))</f>
        <v/>
      </c>
      <c r="FB660" s="280" t="str">
        <f>IF(FC660="","",VLOOKUP(FC660,リスト!$BK:$BL,2,FALSE))</f>
        <v/>
      </c>
      <c r="FC660" s="13"/>
      <c r="FD660" s="331"/>
      <c r="FE660" s="3"/>
      <c r="FF660" s="280" t="str">
        <f>IF(FG660="","",VLOOKUP(FG660,リスト!$BO$5:$BP$6,2,FALSE))</f>
        <v/>
      </c>
      <c r="FG660" s="3"/>
      <c r="FH660" s="280" t="str">
        <f>IF(FI660="","",VLOOKUP(FI660,リスト!$BQ$5:$BR$8,2,FALSE))</f>
        <v/>
      </c>
      <c r="FI660" s="3"/>
      <c r="FJ660" s="282"/>
      <c r="FK660" s="280" t="str">
        <f>IF(FL660="","",VLOOKUP(FL660,リスト!$BS$5:$BT$6,2,FALSE))</f>
        <v/>
      </c>
      <c r="FL660" s="63"/>
      <c r="FM660" s="13"/>
      <c r="FN660" s="13"/>
      <c r="FO660" s="13"/>
      <c r="FP660" s="283" t="str">
        <f t="shared" si="96"/>
        <v/>
      </c>
      <c r="FQ660" s="283" t="str">
        <f t="shared" si="96"/>
        <v/>
      </c>
      <c r="FR660" s="13"/>
      <c r="FS660" s="85"/>
      <c r="FT660" s="85"/>
      <c r="FU660" s="281" t="str">
        <f t="shared" si="97"/>
        <v/>
      </c>
      <c r="FV660" s="280" t="str">
        <f>IF(FW660="","",VLOOKUP(FW660,リスト!$BV$5:$BW$10,2,FALSE))</f>
        <v/>
      </c>
      <c r="FW660" s="26"/>
      <c r="FX660" s="282" t="str">
        <f t="shared" si="98"/>
        <v/>
      </c>
      <c r="FY660" s="280" t="str">
        <f>IF(FZ660="","",VLOOKUP(FZ660,リスト!$BX$5:$BY$6,2,FALSE))</f>
        <v/>
      </c>
      <c r="FZ660" s="3"/>
      <c r="GA660" s="280" t="str">
        <f>IF(GB660="","",VLOOKUP(GB660,リスト!$BZ$5:$CA$6,2,FALSE))</f>
        <v/>
      </c>
      <c r="GB660" s="13"/>
      <c r="GC660" s="281" t="str">
        <f>IF(GD660="","",VLOOKUP(GD660,リスト!$CB$5:$CC$6,2,FALSE))</f>
        <v/>
      </c>
      <c r="GD660" s="13"/>
      <c r="GE660" s="13"/>
      <c r="GF660" s="13"/>
      <c r="GG660" s="75"/>
      <c r="GH660" s="281" t="str">
        <f t="shared" si="99"/>
        <v/>
      </c>
      <c r="GI660" s="128"/>
      <c r="GJ660" s="281" t="str">
        <f>IF(GK660="","",VLOOKUP(GK660,リスト!$CD$5:$CE$6,2,FALSE))</f>
        <v/>
      </c>
      <c r="GK660" s="13"/>
      <c r="GL660" s="281" t="str">
        <f>IF(GM660="","",VLOOKUP(GM660,リスト!$CF$5:$CG$5,2,FALSE))</f>
        <v/>
      </c>
      <c r="GM660" s="26"/>
      <c r="GN660" s="280" t="str">
        <f>IF(GO660="","",VLOOKUP(GO660,リスト!$CH$5:$CI$5,2,FALSE))</f>
        <v/>
      </c>
      <c r="GO660" s="284"/>
      <c r="GP660" s="284"/>
      <c r="GQ660" s="284"/>
      <c r="GR660" s="284"/>
      <c r="GS660" s="284"/>
      <c r="GT660" s="284"/>
      <c r="GU660" s="284"/>
      <c r="GV660" s="284"/>
      <c r="GW660" s="284"/>
      <c r="GX660" s="285"/>
    </row>
    <row r="661" spans="2:206" s="177" customFormat="1" ht="24.75" hidden="1" customHeight="1" outlineLevel="1">
      <c r="B661" s="286" t="str">
        <f>IF(明細!B655="","",明細!B655)</f>
        <v/>
      </c>
      <c r="C661" s="287" t="str">
        <f>IF(明細!C655="","",明細!C655)</f>
        <v/>
      </c>
      <c r="D661" s="265" t="str">
        <f>IF(明細!D655="","",明細!D655)</f>
        <v/>
      </c>
      <c r="E661" s="265" t="str">
        <f>IF(明細!E655="","",明細!E655)</f>
        <v/>
      </c>
      <c r="F661" s="265" t="str">
        <f>IF(明細!F655="","",明細!F655)</f>
        <v/>
      </c>
      <c r="G661" s="265" t="str">
        <f>IF(明細!G655="","",明細!G655)</f>
        <v/>
      </c>
      <c r="H661" s="265" t="str">
        <f>IF(明細!H655="","",明細!H655)</f>
        <v/>
      </c>
      <c r="I661" s="265" t="str">
        <f>IF(明細!I655="","",明細!I655)</f>
        <v/>
      </c>
      <c r="J661" s="265" t="str">
        <f>IF(明細!J655="","",明細!J655)</f>
        <v/>
      </c>
      <c r="K661" s="265" t="str">
        <f>IF(明細!K655="","",明細!K655)</f>
        <v/>
      </c>
      <c r="L661" s="265" t="str">
        <f>IF(明細!L655="","",明細!L655)</f>
        <v/>
      </c>
      <c r="M661" s="265" t="str">
        <f>IF(明細!M655="","",明細!M655)</f>
        <v/>
      </c>
      <c r="N661" s="265" t="str">
        <f>IF(明細!N655="","",明細!N655)</f>
        <v/>
      </c>
      <c r="O661" s="265" t="str">
        <f>IF(明細!O655="","",明細!O655)</f>
        <v/>
      </c>
      <c r="P661" s="265" t="str">
        <f>IF(明細!P655="","",明細!P655)</f>
        <v/>
      </c>
      <c r="Q661" s="265" t="str">
        <f>IF(明細!Q655="","",明細!Q655)</f>
        <v/>
      </c>
      <c r="R661" s="289" t="str">
        <f>IF(明細!R655="","",明細!R655)</f>
        <v/>
      </c>
      <c r="S661" s="291" t="str">
        <f>IF(明細!S655="","",明細!S655)</f>
        <v/>
      </c>
      <c r="T661" s="291" t="str">
        <f>IF(明細!T655="","",明細!T655)</f>
        <v/>
      </c>
      <c r="U661" s="291" t="str">
        <f>IF(明細!U655="","",明細!U655)</f>
        <v/>
      </c>
      <c r="V661" s="292" t="str">
        <f>IF(明細!V655="","",明細!V655)</f>
        <v>個</v>
      </c>
      <c r="W661" s="292" t="str">
        <f>IF(明細!W655="","",明細!W655)</f>
        <v/>
      </c>
      <c r="X661" s="293" t="str">
        <f>IF(明細!X655="","",明細!X655)</f>
        <v/>
      </c>
      <c r="Y661" s="134" t="str">
        <f>IF(明細!Y655="","",明細!Y655)</f>
        <v/>
      </c>
      <c r="Z661" s="135" t="str">
        <f>IF(明細!Z655="","",明細!Z655)</f>
        <v/>
      </c>
      <c r="AA661" s="134" t="str">
        <f>IF(明細!AA655="","",明細!AA655)</f>
        <v/>
      </c>
      <c r="AB661" s="303" t="str">
        <f>IF(明細!AB655="","",明細!AB655)</f>
        <v/>
      </c>
      <c r="AC661" s="134" t="str">
        <f>IF(明細!AC655="","",明細!AC655)</f>
        <v/>
      </c>
      <c r="AD661" s="183" t="str">
        <f>IF(明細!AD655="","",明細!AD655)</f>
        <v/>
      </c>
      <c r="AE661" s="184">
        <f>IF(明細!AE655="","",明細!AE655)</f>
        <v>0.1</v>
      </c>
      <c r="AF661" s="185" t="str">
        <f>IF(明細!AF655="","",明細!AF655)</f>
        <v/>
      </c>
      <c r="AG661" s="186" t="str">
        <f>IF(明細!AG655="","",明細!AG655)</f>
        <v/>
      </c>
      <c r="AH661" s="186" t="str">
        <f>IF(明細!AH655="","",明細!AH655)</f>
        <v/>
      </c>
      <c r="AI661" s="187" t="str">
        <f>IF(明細!AI655="","",明細!AI655)</f>
        <v/>
      </c>
      <c r="AJ661" s="296" t="str">
        <f>IF(明細!AJ655="","",明細!AJ655)</f>
        <v/>
      </c>
      <c r="AK661" s="297" t="str">
        <f>IF(明細!AK655="","",明細!AK655)</f>
        <v/>
      </c>
      <c r="AL661" s="298" t="str">
        <f>IF(明細!AL655="","",明細!AL655)</f>
        <v/>
      </c>
      <c r="AM661" s="299" t="str">
        <f>IF(明細!AM655="","",明細!AM655)</f>
        <v/>
      </c>
      <c r="AN661" s="300" t="str">
        <f>IF(明細!AN655="","",明細!AN655)</f>
        <v/>
      </c>
      <c r="AO661" s="300" t="str">
        <f>IF(明細!AO655="","",明細!AO655)</f>
        <v/>
      </c>
      <c r="AP661" s="300" t="str">
        <f>IF(明細!AP655="","",明細!AP655)</f>
        <v/>
      </c>
      <c r="AQ661" s="301" t="str">
        <f>IF(明細!AQ655="","",明細!AQ655)</f>
        <v/>
      </c>
      <c r="AR661" s="302" t="str">
        <f>IF(明細!AR655="","",明細!AR655)</f>
        <v/>
      </c>
      <c r="AU661" s="360"/>
      <c r="AV661" s="368"/>
      <c r="AW661" s="446" t="str">
        <f>IF(明細!AV655="","",明細!AV655)</f>
        <v/>
      </c>
      <c r="AX661" s="419" t="str">
        <f>IF(明細!AT655="","",明細!AT655)</f>
        <v/>
      </c>
      <c r="AY661" s="280" t="str">
        <f>IF($AX661="","",VLOOKUP($AX661,リスト!$CL:$CM,2,FALSE))</f>
        <v/>
      </c>
      <c r="AZ661" s="3"/>
      <c r="BA661" s="280" t="str">
        <f>IF(BB661="","",VLOOKUP(BB661,リスト!$K:$L,2,FALSE))</f>
        <v/>
      </c>
      <c r="BB661" s="3"/>
      <c r="BC661" s="3"/>
      <c r="BD661" s="87"/>
      <c r="BE661" s="280" t="str">
        <f>IF(BF661="","",VLOOKUP(BF661,リスト!$I:$J,2,FALSE))</f>
        <v/>
      </c>
      <c r="BF661" s="3"/>
      <c r="BG661" s="280" t="str">
        <f>IF(BH661="","",VLOOKUP(BH661,リスト!$M:$N,2,FALSE))</f>
        <v/>
      </c>
      <c r="BH661" s="282"/>
      <c r="BI661" s="280" t="str">
        <f>IF(BJ661="","",VLOOKUP(BJ661,リスト!$O:$P,2,FALSE))</f>
        <v/>
      </c>
      <c r="BJ661" s="24"/>
      <c r="BM661" s="451" t="str">
        <f>IF(明細!AV655="","",明細!AV655)</f>
        <v/>
      </c>
      <c r="BN661" s="453" t="str">
        <f>IF(明細!AT655="","",明細!AT655)</f>
        <v/>
      </c>
      <c r="BO661" s="280" t="str">
        <f>IF($BN661="","",VLOOKUP($BN661,リスト!$CL:$CM,2,FALSE))</f>
        <v/>
      </c>
      <c r="BP661" s="280" t="str">
        <f>IF(BQ661="","",VLOOKUP(BQ661,リスト!$K$5:$L$7,2,FALSE))</f>
        <v/>
      </c>
      <c r="BQ661" s="13"/>
      <c r="BR661" s="13"/>
      <c r="BS661" s="47"/>
      <c r="BT661" s="280" t="str">
        <f>IF(BU661="","",VLOOKUP(BU661,リスト!I652:J670,2,FALSE))</f>
        <v/>
      </c>
      <c r="BU661" s="13"/>
      <c r="BV661" s="13"/>
      <c r="BW661" s="282"/>
      <c r="BX661" s="282"/>
      <c r="BY661" s="280" t="str">
        <f>IF(BZ661="","",VLOOKUP(BZ661,リスト!$S$5:$T$6,2,FALSE))</f>
        <v/>
      </c>
      <c r="BZ661" s="3"/>
      <c r="CA661" s="3"/>
      <c r="CB661" s="81"/>
      <c r="CC661" s="280" t="str">
        <f t="shared" si="93"/>
        <v/>
      </c>
      <c r="CD661" s="83"/>
      <c r="CE661" s="83"/>
      <c r="CF661" s="83"/>
      <c r="CG661" s="83"/>
      <c r="CH661" s="282" t="str">
        <f t="shared" si="94"/>
        <v/>
      </c>
      <c r="CI661" s="83"/>
      <c r="CJ661" s="280" t="str">
        <f t="shared" si="95"/>
        <v/>
      </c>
      <c r="CK661" s="87"/>
      <c r="CL661" s="78"/>
      <c r="CM661" s="83"/>
      <c r="CN661" s="83"/>
      <c r="CO661" s="83"/>
      <c r="CP661" s="280" t="str">
        <f t="shared" si="100"/>
        <v/>
      </c>
      <c r="CQ661" s="81"/>
      <c r="CR661" s="280" t="str">
        <f t="shared" si="101"/>
        <v/>
      </c>
      <c r="CS661" s="3"/>
      <c r="CT661" s="3"/>
      <c r="CU661" s="280" t="str">
        <f>IF(CV661="","",VLOOKUP(CV661,リスト!$V$5:$W$6,2,FALSE))</f>
        <v/>
      </c>
      <c r="CV661" s="3"/>
      <c r="CW661" s="280" t="str">
        <f>IF(CX661="","",VLOOKUP(CX661,リスト!$X$5:$Y$6,2,FALSE))</f>
        <v/>
      </c>
      <c r="CX661" s="3"/>
      <c r="CY661" s="77"/>
      <c r="CZ661" s="77"/>
      <c r="DA661" s="75"/>
      <c r="DB661" s="75"/>
      <c r="DC661" s="75"/>
      <c r="DD661" s="75"/>
      <c r="DE661" s="280" t="str">
        <f>IF(DF661="","",VLOOKUP(DF661,リスト!$Z$5:$AA$10,2,FALSE))</f>
        <v/>
      </c>
      <c r="DF661" s="3"/>
      <c r="DG661" s="280" t="str">
        <f>IF(DH661="","",VLOOKUP(DH661,リスト!$AB$5:$AC$12,2,FALSE))</f>
        <v/>
      </c>
      <c r="DH661" s="63"/>
      <c r="DI661" s="280" t="str">
        <f>IF(DJ661="","",VLOOKUP(DJ661,リスト!$AD$5:$AE$7,2,FALSE))</f>
        <v/>
      </c>
      <c r="DJ661" s="3"/>
      <c r="DK661" s="280" t="str">
        <f>IF(DL661="","",VLOOKUP(DL661,リスト!$AF$5:$AG$10,2,FALSE))</f>
        <v/>
      </c>
      <c r="DL661" s="3"/>
      <c r="DM661" s="280" t="str">
        <f>IF(DN661="","",VLOOKUP(DN661,リスト!$AH$5:$AI$6,2,FALSE))</f>
        <v/>
      </c>
      <c r="DN661" s="3"/>
      <c r="DO661" s="280" t="str">
        <f>IF(DP661="","",VLOOKUP(DP661,リスト!$AJ$5:$AK$6,2,FALSE))</f>
        <v/>
      </c>
      <c r="DP661" s="3"/>
      <c r="DQ661" s="280" t="str">
        <f>IF(DR661="","",VLOOKUP(DR661,リスト!$AL$5:$AM$7,2,FALSE))</f>
        <v/>
      </c>
      <c r="DR661" s="3"/>
      <c r="DS661" s="13"/>
      <c r="DT661" s="85"/>
      <c r="DU661" s="85"/>
      <c r="DV661" s="281" t="str">
        <f>IF(DW661="","",VLOOKUP(DW661,リスト!$AN$5:$AO$6,2,FALSE))</f>
        <v/>
      </c>
      <c r="DW661" s="13"/>
      <c r="DX661" s="341"/>
      <c r="DY661" s="345"/>
      <c r="DZ661" s="341"/>
      <c r="EA661" s="345"/>
      <c r="EB661" s="280" t="str">
        <f>IF(EC661="","",VLOOKUP(EC661,リスト!$AW$5:$AX$8,2,FALSE))</f>
        <v/>
      </c>
      <c r="EC661" s="3"/>
      <c r="ED661" s="85"/>
      <c r="EE661" s="280" t="str">
        <f>IF(EF661="","",VLOOKUP(EF661,リスト!$AY$5:$AZ$10,2,FALSE))</f>
        <v/>
      </c>
      <c r="EF661" s="3"/>
      <c r="EG661" s="280" t="str">
        <f>IF(EH661="","",VLOOKUP(EH661,リスト!$BA$5:$BB$10,2,FALSE))</f>
        <v/>
      </c>
      <c r="EH661" s="3"/>
      <c r="EI661" s="280" t="str">
        <f>IF(EJ661="","",VLOOKUP(EJ661,リスト!$BC$5:$BD$10,2,FALSE))</f>
        <v/>
      </c>
      <c r="EJ661" s="3"/>
      <c r="EK661" s="280" t="str">
        <f>IF(EL661="","",VLOOKUP(EL661,リスト!$BE$5:$BF$10,2,FALSE))</f>
        <v/>
      </c>
      <c r="EL661" s="3"/>
      <c r="EM661" s="78"/>
      <c r="EN661" s="73"/>
      <c r="EO661" s="73"/>
      <c r="EP661" s="13"/>
      <c r="EQ661" s="13"/>
      <c r="ER661" s="280" t="str">
        <f>IF(ES661="","",VLOOKUP(ES661,リスト!$BG$5:$BH$10,2,FALSE))</f>
        <v/>
      </c>
      <c r="ES661" s="13"/>
      <c r="ET661" s="13"/>
      <c r="EU661" s="13"/>
      <c r="EV661" s="13"/>
      <c r="EW661" s="13"/>
      <c r="EX661" s="81"/>
      <c r="EY661" s="81"/>
      <c r="EZ661" s="26"/>
      <c r="FA661" s="281" t="str">
        <f>IF($EZ661="","",INDEX(リスト!$BI$5:$BJ$40,MATCH($EZ661,リスト!$BJ$5:$BJ$40,0),1))</f>
        <v/>
      </c>
      <c r="FB661" s="280" t="str">
        <f>IF(FC661="","",VLOOKUP(FC661,リスト!$BK:$BL,2,FALSE))</f>
        <v/>
      </c>
      <c r="FC661" s="13"/>
      <c r="FD661" s="331"/>
      <c r="FE661" s="3"/>
      <c r="FF661" s="280" t="str">
        <f>IF(FG661="","",VLOOKUP(FG661,リスト!$BO$5:$BP$6,2,FALSE))</f>
        <v/>
      </c>
      <c r="FG661" s="3"/>
      <c r="FH661" s="280" t="str">
        <f>IF(FI661="","",VLOOKUP(FI661,リスト!$BQ$5:$BR$8,2,FALSE))</f>
        <v/>
      </c>
      <c r="FI661" s="3"/>
      <c r="FJ661" s="282"/>
      <c r="FK661" s="280" t="str">
        <f>IF(FL661="","",VLOOKUP(FL661,リスト!$BS$5:$BT$6,2,FALSE))</f>
        <v/>
      </c>
      <c r="FL661" s="63"/>
      <c r="FM661" s="13"/>
      <c r="FN661" s="13"/>
      <c r="FO661" s="13"/>
      <c r="FP661" s="283" t="str">
        <f t="shared" si="96"/>
        <v/>
      </c>
      <c r="FQ661" s="283" t="str">
        <f t="shared" si="96"/>
        <v/>
      </c>
      <c r="FR661" s="13"/>
      <c r="FS661" s="85"/>
      <c r="FT661" s="85"/>
      <c r="FU661" s="281" t="str">
        <f t="shared" si="97"/>
        <v/>
      </c>
      <c r="FV661" s="280" t="str">
        <f>IF(FW661="","",VLOOKUP(FW661,リスト!$BV$5:$BW$10,2,FALSE))</f>
        <v/>
      </c>
      <c r="FW661" s="26"/>
      <c r="FX661" s="282" t="str">
        <f t="shared" si="98"/>
        <v/>
      </c>
      <c r="FY661" s="280" t="str">
        <f>IF(FZ661="","",VLOOKUP(FZ661,リスト!$BX$5:$BY$6,2,FALSE))</f>
        <v/>
      </c>
      <c r="FZ661" s="3"/>
      <c r="GA661" s="280" t="str">
        <f>IF(GB661="","",VLOOKUP(GB661,リスト!$BZ$5:$CA$6,2,FALSE))</f>
        <v/>
      </c>
      <c r="GB661" s="13"/>
      <c r="GC661" s="281" t="str">
        <f>IF(GD661="","",VLOOKUP(GD661,リスト!$CB$5:$CC$6,2,FALSE))</f>
        <v/>
      </c>
      <c r="GD661" s="13"/>
      <c r="GE661" s="13"/>
      <c r="GF661" s="13"/>
      <c r="GG661" s="75"/>
      <c r="GH661" s="281" t="str">
        <f t="shared" si="99"/>
        <v/>
      </c>
      <c r="GI661" s="128"/>
      <c r="GJ661" s="281" t="str">
        <f>IF(GK661="","",VLOOKUP(GK661,リスト!$CD$5:$CE$6,2,FALSE))</f>
        <v/>
      </c>
      <c r="GK661" s="13"/>
      <c r="GL661" s="281" t="str">
        <f>IF(GM661="","",VLOOKUP(GM661,リスト!$CF$5:$CG$5,2,FALSE))</f>
        <v/>
      </c>
      <c r="GM661" s="26"/>
      <c r="GN661" s="280" t="str">
        <f>IF(GO661="","",VLOOKUP(GO661,リスト!$CH$5:$CI$5,2,FALSE))</f>
        <v/>
      </c>
      <c r="GO661" s="284"/>
      <c r="GP661" s="284"/>
      <c r="GQ661" s="284"/>
      <c r="GR661" s="284"/>
      <c r="GS661" s="284"/>
      <c r="GT661" s="284"/>
      <c r="GU661" s="284"/>
      <c r="GV661" s="284"/>
      <c r="GW661" s="284"/>
      <c r="GX661" s="285"/>
    </row>
    <row r="662" spans="2:206" s="177" customFormat="1" ht="24.75" hidden="1" customHeight="1" outlineLevel="1">
      <c r="B662" s="286" t="str">
        <f>IF(明細!B656="","",明細!B656)</f>
        <v/>
      </c>
      <c r="C662" s="287" t="str">
        <f>IF(明細!C656="","",明細!C656)</f>
        <v/>
      </c>
      <c r="D662" s="265" t="str">
        <f>IF(明細!D656="","",明細!D656)</f>
        <v/>
      </c>
      <c r="E662" s="265" t="str">
        <f>IF(明細!E656="","",明細!E656)</f>
        <v/>
      </c>
      <c r="F662" s="265" t="str">
        <f>IF(明細!F656="","",明細!F656)</f>
        <v/>
      </c>
      <c r="G662" s="265" t="str">
        <f>IF(明細!G656="","",明細!G656)</f>
        <v/>
      </c>
      <c r="H662" s="265" t="str">
        <f>IF(明細!H656="","",明細!H656)</f>
        <v/>
      </c>
      <c r="I662" s="265" t="str">
        <f>IF(明細!I656="","",明細!I656)</f>
        <v/>
      </c>
      <c r="J662" s="265" t="str">
        <f>IF(明細!J656="","",明細!J656)</f>
        <v/>
      </c>
      <c r="K662" s="265" t="str">
        <f>IF(明細!K656="","",明細!K656)</f>
        <v/>
      </c>
      <c r="L662" s="265" t="str">
        <f>IF(明細!L656="","",明細!L656)</f>
        <v/>
      </c>
      <c r="M662" s="265" t="str">
        <f>IF(明細!M656="","",明細!M656)</f>
        <v/>
      </c>
      <c r="N662" s="265" t="str">
        <f>IF(明細!N656="","",明細!N656)</f>
        <v/>
      </c>
      <c r="O662" s="265" t="str">
        <f>IF(明細!O656="","",明細!O656)</f>
        <v/>
      </c>
      <c r="P662" s="265" t="str">
        <f>IF(明細!P656="","",明細!P656)</f>
        <v/>
      </c>
      <c r="Q662" s="265" t="str">
        <f>IF(明細!Q656="","",明細!Q656)</f>
        <v/>
      </c>
      <c r="R662" s="289" t="str">
        <f>IF(明細!R656="","",明細!R656)</f>
        <v/>
      </c>
      <c r="S662" s="291" t="str">
        <f>IF(明細!S656="","",明細!S656)</f>
        <v/>
      </c>
      <c r="T662" s="291" t="str">
        <f>IF(明細!T656="","",明細!T656)</f>
        <v/>
      </c>
      <c r="U662" s="291" t="str">
        <f>IF(明細!U656="","",明細!U656)</f>
        <v/>
      </c>
      <c r="V662" s="292" t="str">
        <f>IF(明細!V656="","",明細!V656)</f>
        <v>個</v>
      </c>
      <c r="W662" s="292" t="str">
        <f>IF(明細!W656="","",明細!W656)</f>
        <v/>
      </c>
      <c r="X662" s="293" t="str">
        <f>IF(明細!X656="","",明細!X656)</f>
        <v/>
      </c>
      <c r="Y662" s="134" t="str">
        <f>IF(明細!Y656="","",明細!Y656)</f>
        <v/>
      </c>
      <c r="Z662" s="135" t="str">
        <f>IF(明細!Z656="","",明細!Z656)</f>
        <v/>
      </c>
      <c r="AA662" s="134" t="str">
        <f>IF(明細!AA656="","",明細!AA656)</f>
        <v/>
      </c>
      <c r="AB662" s="303" t="str">
        <f>IF(明細!AB656="","",明細!AB656)</f>
        <v/>
      </c>
      <c r="AC662" s="134" t="str">
        <f>IF(明細!AC656="","",明細!AC656)</f>
        <v/>
      </c>
      <c r="AD662" s="183" t="str">
        <f>IF(明細!AD656="","",明細!AD656)</f>
        <v/>
      </c>
      <c r="AE662" s="184">
        <f>IF(明細!AE656="","",明細!AE656)</f>
        <v>0.1</v>
      </c>
      <c r="AF662" s="185" t="str">
        <f>IF(明細!AF656="","",明細!AF656)</f>
        <v/>
      </c>
      <c r="AG662" s="186" t="str">
        <f>IF(明細!AG656="","",明細!AG656)</f>
        <v/>
      </c>
      <c r="AH662" s="186" t="str">
        <f>IF(明細!AH656="","",明細!AH656)</f>
        <v/>
      </c>
      <c r="AI662" s="187" t="str">
        <f>IF(明細!AI656="","",明細!AI656)</f>
        <v/>
      </c>
      <c r="AJ662" s="296" t="str">
        <f>IF(明細!AJ656="","",明細!AJ656)</f>
        <v/>
      </c>
      <c r="AK662" s="297" t="str">
        <f>IF(明細!AK656="","",明細!AK656)</f>
        <v/>
      </c>
      <c r="AL662" s="298" t="str">
        <f>IF(明細!AL656="","",明細!AL656)</f>
        <v/>
      </c>
      <c r="AM662" s="299" t="str">
        <f>IF(明細!AM656="","",明細!AM656)</f>
        <v/>
      </c>
      <c r="AN662" s="300" t="str">
        <f>IF(明細!AN656="","",明細!AN656)</f>
        <v/>
      </c>
      <c r="AO662" s="300" t="str">
        <f>IF(明細!AO656="","",明細!AO656)</f>
        <v/>
      </c>
      <c r="AP662" s="300" t="str">
        <f>IF(明細!AP656="","",明細!AP656)</f>
        <v/>
      </c>
      <c r="AQ662" s="301" t="str">
        <f>IF(明細!AQ656="","",明細!AQ656)</f>
        <v/>
      </c>
      <c r="AR662" s="302" t="str">
        <f>IF(明細!AR656="","",明細!AR656)</f>
        <v/>
      </c>
      <c r="AU662" s="360"/>
      <c r="AV662" s="368"/>
      <c r="AW662" s="446" t="str">
        <f>IF(明細!AV656="","",明細!AV656)</f>
        <v/>
      </c>
      <c r="AX662" s="419" t="str">
        <f>IF(明細!AT656="","",明細!AT656)</f>
        <v/>
      </c>
      <c r="AY662" s="280" t="str">
        <f>IF($AX662="","",VLOOKUP($AX662,リスト!$CL:$CM,2,FALSE))</f>
        <v/>
      </c>
      <c r="AZ662" s="3"/>
      <c r="BA662" s="280" t="str">
        <f>IF(BB662="","",VLOOKUP(BB662,リスト!$K:$L,2,FALSE))</f>
        <v/>
      </c>
      <c r="BB662" s="3"/>
      <c r="BC662" s="3"/>
      <c r="BD662" s="87"/>
      <c r="BE662" s="280" t="str">
        <f>IF(BF662="","",VLOOKUP(BF662,リスト!$I:$J,2,FALSE))</f>
        <v/>
      </c>
      <c r="BF662" s="3"/>
      <c r="BG662" s="280" t="str">
        <f>IF(BH662="","",VLOOKUP(BH662,リスト!$M:$N,2,FALSE))</f>
        <v/>
      </c>
      <c r="BH662" s="282"/>
      <c r="BI662" s="280" t="str">
        <f>IF(BJ662="","",VLOOKUP(BJ662,リスト!$O:$P,2,FALSE))</f>
        <v/>
      </c>
      <c r="BJ662" s="24"/>
      <c r="BM662" s="451" t="str">
        <f>IF(明細!AV656="","",明細!AV656)</f>
        <v/>
      </c>
      <c r="BN662" s="453" t="str">
        <f>IF(明細!AT656="","",明細!AT656)</f>
        <v/>
      </c>
      <c r="BO662" s="280" t="str">
        <f>IF($BN662="","",VLOOKUP($BN662,リスト!$CL:$CM,2,FALSE))</f>
        <v/>
      </c>
      <c r="BP662" s="280" t="str">
        <f>IF(BQ662="","",VLOOKUP(BQ662,リスト!$K$5:$L$7,2,FALSE))</f>
        <v/>
      </c>
      <c r="BQ662" s="13"/>
      <c r="BR662" s="13"/>
      <c r="BS662" s="47"/>
      <c r="BT662" s="280" t="str">
        <f>IF(BU662="","",VLOOKUP(BU662,リスト!I653:J671,2,FALSE))</f>
        <v/>
      </c>
      <c r="BU662" s="13"/>
      <c r="BV662" s="13"/>
      <c r="BW662" s="282"/>
      <c r="BX662" s="282"/>
      <c r="BY662" s="280" t="str">
        <f>IF(BZ662="","",VLOOKUP(BZ662,リスト!$S$5:$T$6,2,FALSE))</f>
        <v/>
      </c>
      <c r="BZ662" s="3"/>
      <c r="CA662" s="3"/>
      <c r="CB662" s="81"/>
      <c r="CC662" s="280" t="str">
        <f t="shared" si="93"/>
        <v/>
      </c>
      <c r="CD662" s="83"/>
      <c r="CE662" s="83"/>
      <c r="CF662" s="83"/>
      <c r="CG662" s="83"/>
      <c r="CH662" s="282" t="str">
        <f t="shared" si="94"/>
        <v/>
      </c>
      <c r="CI662" s="83"/>
      <c r="CJ662" s="280" t="str">
        <f t="shared" si="95"/>
        <v/>
      </c>
      <c r="CK662" s="87"/>
      <c r="CL662" s="78"/>
      <c r="CM662" s="83"/>
      <c r="CN662" s="83"/>
      <c r="CO662" s="83"/>
      <c r="CP662" s="280" t="str">
        <f t="shared" si="100"/>
        <v/>
      </c>
      <c r="CQ662" s="81"/>
      <c r="CR662" s="280" t="str">
        <f t="shared" si="101"/>
        <v/>
      </c>
      <c r="CS662" s="3"/>
      <c r="CT662" s="3"/>
      <c r="CU662" s="280" t="str">
        <f>IF(CV662="","",VLOOKUP(CV662,リスト!$V$5:$W$6,2,FALSE))</f>
        <v/>
      </c>
      <c r="CV662" s="3"/>
      <c r="CW662" s="280" t="str">
        <f>IF(CX662="","",VLOOKUP(CX662,リスト!$X$5:$Y$6,2,FALSE))</f>
        <v/>
      </c>
      <c r="CX662" s="3"/>
      <c r="CY662" s="77"/>
      <c r="CZ662" s="77"/>
      <c r="DA662" s="75"/>
      <c r="DB662" s="75"/>
      <c r="DC662" s="75"/>
      <c r="DD662" s="75"/>
      <c r="DE662" s="280" t="str">
        <f>IF(DF662="","",VLOOKUP(DF662,リスト!$Z$5:$AA$10,2,FALSE))</f>
        <v/>
      </c>
      <c r="DF662" s="3"/>
      <c r="DG662" s="280" t="str">
        <f>IF(DH662="","",VLOOKUP(DH662,リスト!$AB$5:$AC$12,2,FALSE))</f>
        <v/>
      </c>
      <c r="DH662" s="63"/>
      <c r="DI662" s="280" t="str">
        <f>IF(DJ662="","",VLOOKUP(DJ662,リスト!$AD$5:$AE$7,2,FALSE))</f>
        <v/>
      </c>
      <c r="DJ662" s="3"/>
      <c r="DK662" s="280" t="str">
        <f>IF(DL662="","",VLOOKUP(DL662,リスト!$AF$5:$AG$10,2,FALSE))</f>
        <v/>
      </c>
      <c r="DL662" s="3"/>
      <c r="DM662" s="280" t="str">
        <f>IF(DN662="","",VLOOKUP(DN662,リスト!$AH$5:$AI$6,2,FALSE))</f>
        <v/>
      </c>
      <c r="DN662" s="3"/>
      <c r="DO662" s="280" t="str">
        <f>IF(DP662="","",VLOOKUP(DP662,リスト!$AJ$5:$AK$6,2,FALSE))</f>
        <v/>
      </c>
      <c r="DP662" s="3"/>
      <c r="DQ662" s="280" t="str">
        <f>IF(DR662="","",VLOOKUP(DR662,リスト!$AL$5:$AM$7,2,FALSE))</f>
        <v/>
      </c>
      <c r="DR662" s="3"/>
      <c r="DS662" s="13"/>
      <c r="DT662" s="85"/>
      <c r="DU662" s="85"/>
      <c r="DV662" s="281" t="str">
        <f>IF(DW662="","",VLOOKUP(DW662,リスト!$AN$5:$AO$6,2,FALSE))</f>
        <v/>
      </c>
      <c r="DW662" s="13"/>
      <c r="DX662" s="341"/>
      <c r="DY662" s="345"/>
      <c r="DZ662" s="341"/>
      <c r="EA662" s="345"/>
      <c r="EB662" s="280" t="str">
        <f>IF(EC662="","",VLOOKUP(EC662,リスト!$AW$5:$AX$8,2,FALSE))</f>
        <v/>
      </c>
      <c r="EC662" s="3"/>
      <c r="ED662" s="85"/>
      <c r="EE662" s="280" t="str">
        <f>IF(EF662="","",VLOOKUP(EF662,リスト!$AY$5:$AZ$10,2,FALSE))</f>
        <v/>
      </c>
      <c r="EF662" s="3"/>
      <c r="EG662" s="280" t="str">
        <f>IF(EH662="","",VLOOKUP(EH662,リスト!$BA$5:$BB$10,2,FALSE))</f>
        <v/>
      </c>
      <c r="EH662" s="3"/>
      <c r="EI662" s="280" t="str">
        <f>IF(EJ662="","",VLOOKUP(EJ662,リスト!$BC$5:$BD$10,2,FALSE))</f>
        <v/>
      </c>
      <c r="EJ662" s="3"/>
      <c r="EK662" s="280" t="str">
        <f>IF(EL662="","",VLOOKUP(EL662,リスト!$BE$5:$BF$10,2,FALSE))</f>
        <v/>
      </c>
      <c r="EL662" s="3"/>
      <c r="EM662" s="78"/>
      <c r="EN662" s="73"/>
      <c r="EO662" s="73"/>
      <c r="EP662" s="13"/>
      <c r="EQ662" s="13"/>
      <c r="ER662" s="280" t="str">
        <f>IF(ES662="","",VLOOKUP(ES662,リスト!$BG$5:$BH$10,2,FALSE))</f>
        <v/>
      </c>
      <c r="ES662" s="13"/>
      <c r="ET662" s="13"/>
      <c r="EU662" s="13"/>
      <c r="EV662" s="13"/>
      <c r="EW662" s="13"/>
      <c r="EX662" s="81"/>
      <c r="EY662" s="81"/>
      <c r="EZ662" s="26"/>
      <c r="FA662" s="281" t="str">
        <f>IF($EZ662="","",INDEX(リスト!$BI$5:$BJ$40,MATCH($EZ662,リスト!$BJ$5:$BJ$40,0),1))</f>
        <v/>
      </c>
      <c r="FB662" s="280" t="str">
        <f>IF(FC662="","",VLOOKUP(FC662,リスト!$BK:$BL,2,FALSE))</f>
        <v/>
      </c>
      <c r="FC662" s="13"/>
      <c r="FD662" s="331"/>
      <c r="FE662" s="3"/>
      <c r="FF662" s="280" t="str">
        <f>IF(FG662="","",VLOOKUP(FG662,リスト!$BO$5:$BP$6,2,FALSE))</f>
        <v/>
      </c>
      <c r="FG662" s="3"/>
      <c r="FH662" s="280" t="str">
        <f>IF(FI662="","",VLOOKUP(FI662,リスト!$BQ$5:$BR$8,2,FALSE))</f>
        <v/>
      </c>
      <c r="FI662" s="3"/>
      <c r="FJ662" s="282"/>
      <c r="FK662" s="280" t="str">
        <f>IF(FL662="","",VLOOKUP(FL662,リスト!$BS$5:$BT$6,2,FALSE))</f>
        <v/>
      </c>
      <c r="FL662" s="63"/>
      <c r="FM662" s="13"/>
      <c r="FN662" s="13"/>
      <c r="FO662" s="13"/>
      <c r="FP662" s="283" t="str">
        <f t="shared" si="96"/>
        <v/>
      </c>
      <c r="FQ662" s="283" t="str">
        <f t="shared" si="96"/>
        <v/>
      </c>
      <c r="FR662" s="13"/>
      <c r="FS662" s="85"/>
      <c r="FT662" s="85"/>
      <c r="FU662" s="281" t="str">
        <f t="shared" si="97"/>
        <v/>
      </c>
      <c r="FV662" s="280" t="str">
        <f>IF(FW662="","",VLOOKUP(FW662,リスト!$BV$5:$BW$10,2,FALSE))</f>
        <v/>
      </c>
      <c r="FW662" s="26"/>
      <c r="FX662" s="282" t="str">
        <f t="shared" si="98"/>
        <v/>
      </c>
      <c r="FY662" s="280" t="str">
        <f>IF(FZ662="","",VLOOKUP(FZ662,リスト!$BX$5:$BY$6,2,FALSE))</f>
        <v/>
      </c>
      <c r="FZ662" s="3"/>
      <c r="GA662" s="280" t="str">
        <f>IF(GB662="","",VLOOKUP(GB662,リスト!$BZ$5:$CA$6,2,FALSE))</f>
        <v/>
      </c>
      <c r="GB662" s="13"/>
      <c r="GC662" s="281" t="str">
        <f>IF(GD662="","",VLOOKUP(GD662,リスト!$CB$5:$CC$6,2,FALSE))</f>
        <v/>
      </c>
      <c r="GD662" s="13"/>
      <c r="GE662" s="13"/>
      <c r="GF662" s="13"/>
      <c r="GG662" s="75"/>
      <c r="GH662" s="281" t="str">
        <f t="shared" si="99"/>
        <v/>
      </c>
      <c r="GI662" s="128"/>
      <c r="GJ662" s="281" t="str">
        <f>IF(GK662="","",VLOOKUP(GK662,リスト!$CD$5:$CE$6,2,FALSE))</f>
        <v/>
      </c>
      <c r="GK662" s="13"/>
      <c r="GL662" s="281" t="str">
        <f>IF(GM662="","",VLOOKUP(GM662,リスト!$CF$5:$CG$5,2,FALSE))</f>
        <v/>
      </c>
      <c r="GM662" s="26"/>
      <c r="GN662" s="280" t="str">
        <f>IF(GO662="","",VLOOKUP(GO662,リスト!$CH$5:$CI$5,2,FALSE))</f>
        <v/>
      </c>
      <c r="GO662" s="284"/>
      <c r="GP662" s="284"/>
      <c r="GQ662" s="284"/>
      <c r="GR662" s="284"/>
      <c r="GS662" s="284"/>
      <c r="GT662" s="284"/>
      <c r="GU662" s="284"/>
      <c r="GV662" s="284"/>
      <c r="GW662" s="284"/>
      <c r="GX662" s="285"/>
    </row>
    <row r="663" spans="2:206" s="177" customFormat="1" ht="24.75" hidden="1" customHeight="1" outlineLevel="1">
      <c r="B663" s="286" t="str">
        <f>IF(明細!B657="","",明細!B657)</f>
        <v/>
      </c>
      <c r="C663" s="287" t="str">
        <f>IF(明細!C657="","",明細!C657)</f>
        <v/>
      </c>
      <c r="D663" s="265" t="str">
        <f>IF(明細!D657="","",明細!D657)</f>
        <v/>
      </c>
      <c r="E663" s="265" t="str">
        <f>IF(明細!E657="","",明細!E657)</f>
        <v/>
      </c>
      <c r="F663" s="265" t="str">
        <f>IF(明細!F657="","",明細!F657)</f>
        <v/>
      </c>
      <c r="G663" s="265" t="str">
        <f>IF(明細!G657="","",明細!G657)</f>
        <v/>
      </c>
      <c r="H663" s="265" t="str">
        <f>IF(明細!H657="","",明細!H657)</f>
        <v/>
      </c>
      <c r="I663" s="265" t="str">
        <f>IF(明細!I657="","",明細!I657)</f>
        <v/>
      </c>
      <c r="J663" s="265" t="str">
        <f>IF(明細!J657="","",明細!J657)</f>
        <v/>
      </c>
      <c r="K663" s="265" t="str">
        <f>IF(明細!K657="","",明細!K657)</f>
        <v/>
      </c>
      <c r="L663" s="265" t="str">
        <f>IF(明細!L657="","",明細!L657)</f>
        <v/>
      </c>
      <c r="M663" s="265" t="str">
        <f>IF(明細!M657="","",明細!M657)</f>
        <v/>
      </c>
      <c r="N663" s="265" t="str">
        <f>IF(明細!N657="","",明細!N657)</f>
        <v/>
      </c>
      <c r="O663" s="265" t="str">
        <f>IF(明細!O657="","",明細!O657)</f>
        <v/>
      </c>
      <c r="P663" s="265" t="str">
        <f>IF(明細!P657="","",明細!P657)</f>
        <v/>
      </c>
      <c r="Q663" s="265" t="str">
        <f>IF(明細!Q657="","",明細!Q657)</f>
        <v/>
      </c>
      <c r="R663" s="289" t="str">
        <f>IF(明細!R657="","",明細!R657)</f>
        <v/>
      </c>
      <c r="S663" s="291" t="str">
        <f>IF(明細!S657="","",明細!S657)</f>
        <v/>
      </c>
      <c r="T663" s="291" t="str">
        <f>IF(明細!T657="","",明細!T657)</f>
        <v/>
      </c>
      <c r="U663" s="291" t="str">
        <f>IF(明細!U657="","",明細!U657)</f>
        <v/>
      </c>
      <c r="V663" s="292" t="str">
        <f>IF(明細!V657="","",明細!V657)</f>
        <v>個</v>
      </c>
      <c r="W663" s="292" t="str">
        <f>IF(明細!W657="","",明細!W657)</f>
        <v/>
      </c>
      <c r="X663" s="293" t="str">
        <f>IF(明細!X657="","",明細!X657)</f>
        <v/>
      </c>
      <c r="Y663" s="134" t="str">
        <f>IF(明細!Y657="","",明細!Y657)</f>
        <v/>
      </c>
      <c r="Z663" s="135" t="str">
        <f>IF(明細!Z657="","",明細!Z657)</f>
        <v/>
      </c>
      <c r="AA663" s="134" t="str">
        <f>IF(明細!AA657="","",明細!AA657)</f>
        <v/>
      </c>
      <c r="AB663" s="303" t="str">
        <f>IF(明細!AB657="","",明細!AB657)</f>
        <v/>
      </c>
      <c r="AC663" s="134" t="str">
        <f>IF(明細!AC657="","",明細!AC657)</f>
        <v/>
      </c>
      <c r="AD663" s="183" t="str">
        <f>IF(明細!AD657="","",明細!AD657)</f>
        <v/>
      </c>
      <c r="AE663" s="184">
        <f>IF(明細!AE657="","",明細!AE657)</f>
        <v>0.1</v>
      </c>
      <c r="AF663" s="185" t="str">
        <f>IF(明細!AF657="","",明細!AF657)</f>
        <v/>
      </c>
      <c r="AG663" s="186" t="str">
        <f>IF(明細!AG657="","",明細!AG657)</f>
        <v/>
      </c>
      <c r="AH663" s="186" t="str">
        <f>IF(明細!AH657="","",明細!AH657)</f>
        <v/>
      </c>
      <c r="AI663" s="187" t="str">
        <f>IF(明細!AI657="","",明細!AI657)</f>
        <v/>
      </c>
      <c r="AJ663" s="296" t="str">
        <f>IF(明細!AJ657="","",明細!AJ657)</f>
        <v/>
      </c>
      <c r="AK663" s="297" t="str">
        <f>IF(明細!AK657="","",明細!AK657)</f>
        <v/>
      </c>
      <c r="AL663" s="298" t="str">
        <f>IF(明細!AL657="","",明細!AL657)</f>
        <v/>
      </c>
      <c r="AM663" s="299" t="str">
        <f>IF(明細!AM657="","",明細!AM657)</f>
        <v/>
      </c>
      <c r="AN663" s="300" t="str">
        <f>IF(明細!AN657="","",明細!AN657)</f>
        <v/>
      </c>
      <c r="AO663" s="300" t="str">
        <f>IF(明細!AO657="","",明細!AO657)</f>
        <v/>
      </c>
      <c r="AP663" s="300" t="str">
        <f>IF(明細!AP657="","",明細!AP657)</f>
        <v/>
      </c>
      <c r="AQ663" s="301" t="str">
        <f>IF(明細!AQ657="","",明細!AQ657)</f>
        <v/>
      </c>
      <c r="AR663" s="302" t="str">
        <f>IF(明細!AR657="","",明細!AR657)</f>
        <v/>
      </c>
      <c r="AU663" s="360"/>
      <c r="AV663" s="368"/>
      <c r="AW663" s="446" t="str">
        <f>IF(明細!AV657="","",明細!AV657)</f>
        <v/>
      </c>
      <c r="AX663" s="419" t="str">
        <f>IF(明細!AT657="","",明細!AT657)</f>
        <v/>
      </c>
      <c r="AY663" s="280" t="str">
        <f>IF($AX663="","",VLOOKUP($AX663,リスト!$CL:$CM,2,FALSE))</f>
        <v/>
      </c>
      <c r="AZ663" s="3"/>
      <c r="BA663" s="280" t="str">
        <f>IF(BB663="","",VLOOKUP(BB663,リスト!$K:$L,2,FALSE))</f>
        <v/>
      </c>
      <c r="BB663" s="3"/>
      <c r="BC663" s="3"/>
      <c r="BD663" s="87"/>
      <c r="BE663" s="280" t="str">
        <f>IF(BF663="","",VLOOKUP(BF663,リスト!$I:$J,2,FALSE))</f>
        <v/>
      </c>
      <c r="BF663" s="3"/>
      <c r="BG663" s="280" t="str">
        <f>IF(BH663="","",VLOOKUP(BH663,リスト!$M:$N,2,FALSE))</f>
        <v/>
      </c>
      <c r="BH663" s="282"/>
      <c r="BI663" s="280" t="str">
        <f>IF(BJ663="","",VLOOKUP(BJ663,リスト!$O:$P,2,FALSE))</f>
        <v/>
      </c>
      <c r="BJ663" s="24"/>
      <c r="BM663" s="451" t="str">
        <f>IF(明細!AV657="","",明細!AV657)</f>
        <v/>
      </c>
      <c r="BN663" s="453" t="str">
        <f>IF(明細!AT657="","",明細!AT657)</f>
        <v/>
      </c>
      <c r="BO663" s="280" t="str">
        <f>IF($BN663="","",VLOOKUP($BN663,リスト!$CL:$CM,2,FALSE))</f>
        <v/>
      </c>
      <c r="BP663" s="280" t="str">
        <f>IF(BQ663="","",VLOOKUP(BQ663,リスト!$K$5:$L$7,2,FALSE))</f>
        <v/>
      </c>
      <c r="BQ663" s="13"/>
      <c r="BR663" s="13"/>
      <c r="BS663" s="47"/>
      <c r="BT663" s="280" t="str">
        <f>IF(BU663="","",VLOOKUP(BU663,リスト!I654:J672,2,FALSE))</f>
        <v/>
      </c>
      <c r="BU663" s="13"/>
      <c r="BV663" s="13"/>
      <c r="BW663" s="282"/>
      <c r="BX663" s="282"/>
      <c r="BY663" s="280" t="str">
        <f>IF(BZ663="","",VLOOKUP(BZ663,リスト!$S$5:$T$6,2,FALSE))</f>
        <v/>
      </c>
      <c r="BZ663" s="3"/>
      <c r="CA663" s="3"/>
      <c r="CB663" s="81"/>
      <c r="CC663" s="280" t="str">
        <f t="shared" si="93"/>
        <v/>
      </c>
      <c r="CD663" s="83"/>
      <c r="CE663" s="83"/>
      <c r="CF663" s="83"/>
      <c r="CG663" s="83"/>
      <c r="CH663" s="282" t="str">
        <f t="shared" si="94"/>
        <v/>
      </c>
      <c r="CI663" s="83"/>
      <c r="CJ663" s="280" t="str">
        <f t="shared" si="95"/>
        <v/>
      </c>
      <c r="CK663" s="87"/>
      <c r="CL663" s="78"/>
      <c r="CM663" s="83"/>
      <c r="CN663" s="83"/>
      <c r="CO663" s="83"/>
      <c r="CP663" s="280" t="str">
        <f t="shared" si="100"/>
        <v/>
      </c>
      <c r="CQ663" s="81"/>
      <c r="CR663" s="280" t="str">
        <f t="shared" si="101"/>
        <v/>
      </c>
      <c r="CS663" s="3"/>
      <c r="CT663" s="3"/>
      <c r="CU663" s="280" t="str">
        <f>IF(CV663="","",VLOOKUP(CV663,リスト!$V$5:$W$6,2,FALSE))</f>
        <v/>
      </c>
      <c r="CV663" s="3"/>
      <c r="CW663" s="280" t="str">
        <f>IF(CX663="","",VLOOKUP(CX663,リスト!$X$5:$Y$6,2,FALSE))</f>
        <v/>
      </c>
      <c r="CX663" s="3"/>
      <c r="CY663" s="77"/>
      <c r="CZ663" s="77"/>
      <c r="DA663" s="75"/>
      <c r="DB663" s="75"/>
      <c r="DC663" s="75"/>
      <c r="DD663" s="75"/>
      <c r="DE663" s="280" t="str">
        <f>IF(DF663="","",VLOOKUP(DF663,リスト!$Z$5:$AA$10,2,FALSE))</f>
        <v/>
      </c>
      <c r="DF663" s="3"/>
      <c r="DG663" s="280" t="str">
        <f>IF(DH663="","",VLOOKUP(DH663,リスト!$AB$5:$AC$12,2,FALSE))</f>
        <v/>
      </c>
      <c r="DH663" s="63"/>
      <c r="DI663" s="280" t="str">
        <f>IF(DJ663="","",VLOOKUP(DJ663,リスト!$AD$5:$AE$7,2,FALSE))</f>
        <v/>
      </c>
      <c r="DJ663" s="3"/>
      <c r="DK663" s="280" t="str">
        <f>IF(DL663="","",VLOOKUP(DL663,リスト!$AF$5:$AG$10,2,FALSE))</f>
        <v/>
      </c>
      <c r="DL663" s="3"/>
      <c r="DM663" s="280" t="str">
        <f>IF(DN663="","",VLOOKUP(DN663,リスト!$AH$5:$AI$6,2,FALSE))</f>
        <v/>
      </c>
      <c r="DN663" s="3"/>
      <c r="DO663" s="280" t="str">
        <f>IF(DP663="","",VLOOKUP(DP663,リスト!$AJ$5:$AK$6,2,FALSE))</f>
        <v/>
      </c>
      <c r="DP663" s="3"/>
      <c r="DQ663" s="280" t="str">
        <f>IF(DR663="","",VLOOKUP(DR663,リスト!$AL$5:$AM$7,2,FALSE))</f>
        <v/>
      </c>
      <c r="DR663" s="3"/>
      <c r="DS663" s="13"/>
      <c r="DT663" s="85"/>
      <c r="DU663" s="85"/>
      <c r="DV663" s="281" t="str">
        <f>IF(DW663="","",VLOOKUP(DW663,リスト!$AN$5:$AO$6,2,FALSE))</f>
        <v/>
      </c>
      <c r="DW663" s="13"/>
      <c r="DX663" s="341"/>
      <c r="DY663" s="345"/>
      <c r="DZ663" s="341"/>
      <c r="EA663" s="345"/>
      <c r="EB663" s="280" t="str">
        <f>IF(EC663="","",VLOOKUP(EC663,リスト!$AW$5:$AX$8,2,FALSE))</f>
        <v/>
      </c>
      <c r="EC663" s="3"/>
      <c r="ED663" s="85"/>
      <c r="EE663" s="280" t="str">
        <f>IF(EF663="","",VLOOKUP(EF663,リスト!$AY$5:$AZ$10,2,FALSE))</f>
        <v/>
      </c>
      <c r="EF663" s="3"/>
      <c r="EG663" s="280" t="str">
        <f>IF(EH663="","",VLOOKUP(EH663,リスト!$BA$5:$BB$10,2,FALSE))</f>
        <v/>
      </c>
      <c r="EH663" s="3"/>
      <c r="EI663" s="280" t="str">
        <f>IF(EJ663="","",VLOOKUP(EJ663,リスト!$BC$5:$BD$10,2,FALSE))</f>
        <v/>
      </c>
      <c r="EJ663" s="3"/>
      <c r="EK663" s="280" t="str">
        <f>IF(EL663="","",VLOOKUP(EL663,リスト!$BE$5:$BF$10,2,FALSE))</f>
        <v/>
      </c>
      <c r="EL663" s="3"/>
      <c r="EM663" s="78"/>
      <c r="EN663" s="73"/>
      <c r="EO663" s="73"/>
      <c r="EP663" s="13"/>
      <c r="EQ663" s="13"/>
      <c r="ER663" s="280" t="str">
        <f>IF(ES663="","",VLOOKUP(ES663,リスト!$BG$5:$BH$10,2,FALSE))</f>
        <v/>
      </c>
      <c r="ES663" s="13"/>
      <c r="ET663" s="13"/>
      <c r="EU663" s="13"/>
      <c r="EV663" s="13"/>
      <c r="EW663" s="13"/>
      <c r="EX663" s="81"/>
      <c r="EY663" s="81"/>
      <c r="EZ663" s="26"/>
      <c r="FA663" s="281" t="str">
        <f>IF($EZ663="","",INDEX(リスト!$BI$5:$BJ$40,MATCH($EZ663,リスト!$BJ$5:$BJ$40,0),1))</f>
        <v/>
      </c>
      <c r="FB663" s="280" t="str">
        <f>IF(FC663="","",VLOOKUP(FC663,リスト!$BK:$BL,2,FALSE))</f>
        <v/>
      </c>
      <c r="FC663" s="13"/>
      <c r="FD663" s="331"/>
      <c r="FE663" s="3"/>
      <c r="FF663" s="280" t="str">
        <f>IF(FG663="","",VLOOKUP(FG663,リスト!$BO$5:$BP$6,2,FALSE))</f>
        <v/>
      </c>
      <c r="FG663" s="3"/>
      <c r="FH663" s="280" t="str">
        <f>IF(FI663="","",VLOOKUP(FI663,リスト!$BQ$5:$BR$8,2,FALSE))</f>
        <v/>
      </c>
      <c r="FI663" s="3"/>
      <c r="FJ663" s="282"/>
      <c r="FK663" s="280" t="str">
        <f>IF(FL663="","",VLOOKUP(FL663,リスト!$BS$5:$BT$6,2,FALSE))</f>
        <v/>
      </c>
      <c r="FL663" s="63"/>
      <c r="FM663" s="13"/>
      <c r="FN663" s="13"/>
      <c r="FO663" s="13"/>
      <c r="FP663" s="283" t="str">
        <f t="shared" si="96"/>
        <v/>
      </c>
      <c r="FQ663" s="283" t="str">
        <f t="shared" si="96"/>
        <v/>
      </c>
      <c r="FR663" s="13"/>
      <c r="FS663" s="85"/>
      <c r="FT663" s="85"/>
      <c r="FU663" s="281" t="str">
        <f t="shared" si="97"/>
        <v/>
      </c>
      <c r="FV663" s="280" t="str">
        <f>IF(FW663="","",VLOOKUP(FW663,リスト!$BV$5:$BW$10,2,FALSE))</f>
        <v/>
      </c>
      <c r="FW663" s="26"/>
      <c r="FX663" s="282" t="str">
        <f t="shared" si="98"/>
        <v/>
      </c>
      <c r="FY663" s="280" t="str">
        <f>IF(FZ663="","",VLOOKUP(FZ663,リスト!$BX$5:$BY$6,2,FALSE))</f>
        <v/>
      </c>
      <c r="FZ663" s="3"/>
      <c r="GA663" s="280" t="str">
        <f>IF(GB663="","",VLOOKUP(GB663,リスト!$BZ$5:$CA$6,2,FALSE))</f>
        <v/>
      </c>
      <c r="GB663" s="13"/>
      <c r="GC663" s="281" t="str">
        <f>IF(GD663="","",VLOOKUP(GD663,リスト!$CB$5:$CC$6,2,FALSE))</f>
        <v/>
      </c>
      <c r="GD663" s="13"/>
      <c r="GE663" s="13"/>
      <c r="GF663" s="13"/>
      <c r="GG663" s="75"/>
      <c r="GH663" s="281" t="str">
        <f t="shared" si="99"/>
        <v/>
      </c>
      <c r="GI663" s="128"/>
      <c r="GJ663" s="281" t="str">
        <f>IF(GK663="","",VLOOKUP(GK663,リスト!$CD$5:$CE$6,2,FALSE))</f>
        <v/>
      </c>
      <c r="GK663" s="13"/>
      <c r="GL663" s="281" t="str">
        <f>IF(GM663="","",VLOOKUP(GM663,リスト!$CF$5:$CG$5,2,FALSE))</f>
        <v/>
      </c>
      <c r="GM663" s="26"/>
      <c r="GN663" s="280" t="str">
        <f>IF(GO663="","",VLOOKUP(GO663,リスト!$CH$5:$CI$5,2,FALSE))</f>
        <v/>
      </c>
      <c r="GO663" s="284"/>
      <c r="GP663" s="284"/>
      <c r="GQ663" s="284"/>
      <c r="GR663" s="284"/>
      <c r="GS663" s="284"/>
      <c r="GT663" s="284"/>
      <c r="GU663" s="284"/>
      <c r="GV663" s="284"/>
      <c r="GW663" s="284"/>
      <c r="GX663" s="285"/>
    </row>
    <row r="664" spans="2:206" s="177" customFormat="1" ht="24.75" hidden="1" customHeight="1" outlineLevel="1">
      <c r="B664" s="286" t="str">
        <f>IF(明細!B658="","",明細!B658)</f>
        <v/>
      </c>
      <c r="C664" s="287" t="str">
        <f>IF(明細!C658="","",明細!C658)</f>
        <v/>
      </c>
      <c r="D664" s="265" t="str">
        <f>IF(明細!D658="","",明細!D658)</f>
        <v/>
      </c>
      <c r="E664" s="265" t="str">
        <f>IF(明細!E658="","",明細!E658)</f>
        <v/>
      </c>
      <c r="F664" s="265" t="str">
        <f>IF(明細!F658="","",明細!F658)</f>
        <v/>
      </c>
      <c r="G664" s="265" t="str">
        <f>IF(明細!G658="","",明細!G658)</f>
        <v/>
      </c>
      <c r="H664" s="265" t="str">
        <f>IF(明細!H658="","",明細!H658)</f>
        <v/>
      </c>
      <c r="I664" s="265" t="str">
        <f>IF(明細!I658="","",明細!I658)</f>
        <v/>
      </c>
      <c r="J664" s="265" t="str">
        <f>IF(明細!J658="","",明細!J658)</f>
        <v/>
      </c>
      <c r="K664" s="265" t="str">
        <f>IF(明細!K658="","",明細!K658)</f>
        <v/>
      </c>
      <c r="L664" s="265" t="str">
        <f>IF(明細!L658="","",明細!L658)</f>
        <v/>
      </c>
      <c r="M664" s="265" t="str">
        <f>IF(明細!M658="","",明細!M658)</f>
        <v/>
      </c>
      <c r="N664" s="265" t="str">
        <f>IF(明細!N658="","",明細!N658)</f>
        <v/>
      </c>
      <c r="O664" s="265" t="str">
        <f>IF(明細!O658="","",明細!O658)</f>
        <v/>
      </c>
      <c r="P664" s="265" t="str">
        <f>IF(明細!P658="","",明細!P658)</f>
        <v/>
      </c>
      <c r="Q664" s="265" t="str">
        <f>IF(明細!Q658="","",明細!Q658)</f>
        <v/>
      </c>
      <c r="R664" s="289" t="str">
        <f>IF(明細!R658="","",明細!R658)</f>
        <v/>
      </c>
      <c r="S664" s="291" t="str">
        <f>IF(明細!S658="","",明細!S658)</f>
        <v/>
      </c>
      <c r="T664" s="291" t="str">
        <f>IF(明細!T658="","",明細!T658)</f>
        <v/>
      </c>
      <c r="U664" s="291" t="str">
        <f>IF(明細!U658="","",明細!U658)</f>
        <v/>
      </c>
      <c r="V664" s="292" t="str">
        <f>IF(明細!V658="","",明細!V658)</f>
        <v>個</v>
      </c>
      <c r="W664" s="292" t="str">
        <f>IF(明細!W658="","",明細!W658)</f>
        <v/>
      </c>
      <c r="X664" s="293" t="str">
        <f>IF(明細!X658="","",明細!X658)</f>
        <v/>
      </c>
      <c r="Y664" s="134" t="str">
        <f>IF(明細!Y658="","",明細!Y658)</f>
        <v/>
      </c>
      <c r="Z664" s="135" t="str">
        <f>IF(明細!Z658="","",明細!Z658)</f>
        <v/>
      </c>
      <c r="AA664" s="134" t="str">
        <f>IF(明細!AA658="","",明細!AA658)</f>
        <v/>
      </c>
      <c r="AB664" s="303" t="str">
        <f>IF(明細!AB658="","",明細!AB658)</f>
        <v/>
      </c>
      <c r="AC664" s="134" t="str">
        <f>IF(明細!AC658="","",明細!AC658)</f>
        <v/>
      </c>
      <c r="AD664" s="183" t="str">
        <f>IF(明細!AD658="","",明細!AD658)</f>
        <v/>
      </c>
      <c r="AE664" s="184">
        <f>IF(明細!AE658="","",明細!AE658)</f>
        <v>0.1</v>
      </c>
      <c r="AF664" s="185" t="str">
        <f>IF(明細!AF658="","",明細!AF658)</f>
        <v/>
      </c>
      <c r="AG664" s="186" t="str">
        <f>IF(明細!AG658="","",明細!AG658)</f>
        <v/>
      </c>
      <c r="AH664" s="186" t="str">
        <f>IF(明細!AH658="","",明細!AH658)</f>
        <v/>
      </c>
      <c r="AI664" s="187" t="str">
        <f>IF(明細!AI658="","",明細!AI658)</f>
        <v/>
      </c>
      <c r="AJ664" s="296" t="str">
        <f>IF(明細!AJ658="","",明細!AJ658)</f>
        <v/>
      </c>
      <c r="AK664" s="297" t="str">
        <f>IF(明細!AK658="","",明細!AK658)</f>
        <v/>
      </c>
      <c r="AL664" s="298" t="str">
        <f>IF(明細!AL658="","",明細!AL658)</f>
        <v/>
      </c>
      <c r="AM664" s="299" t="str">
        <f>IF(明細!AM658="","",明細!AM658)</f>
        <v/>
      </c>
      <c r="AN664" s="300" t="str">
        <f>IF(明細!AN658="","",明細!AN658)</f>
        <v/>
      </c>
      <c r="AO664" s="300" t="str">
        <f>IF(明細!AO658="","",明細!AO658)</f>
        <v/>
      </c>
      <c r="AP664" s="300" t="str">
        <f>IF(明細!AP658="","",明細!AP658)</f>
        <v/>
      </c>
      <c r="AQ664" s="301" t="str">
        <f>IF(明細!AQ658="","",明細!AQ658)</f>
        <v/>
      </c>
      <c r="AR664" s="302" t="str">
        <f>IF(明細!AR658="","",明細!AR658)</f>
        <v/>
      </c>
      <c r="AU664" s="360"/>
      <c r="AV664" s="368"/>
      <c r="AW664" s="446" t="str">
        <f>IF(明細!AV658="","",明細!AV658)</f>
        <v/>
      </c>
      <c r="AX664" s="419" t="str">
        <f>IF(明細!AT658="","",明細!AT658)</f>
        <v/>
      </c>
      <c r="AY664" s="280" t="str">
        <f>IF($AX664="","",VLOOKUP($AX664,リスト!$CL:$CM,2,FALSE))</f>
        <v/>
      </c>
      <c r="AZ664" s="3"/>
      <c r="BA664" s="280" t="str">
        <f>IF(BB664="","",VLOOKUP(BB664,リスト!$K:$L,2,FALSE))</f>
        <v/>
      </c>
      <c r="BB664" s="3"/>
      <c r="BC664" s="3"/>
      <c r="BD664" s="87"/>
      <c r="BE664" s="280" t="str">
        <f>IF(BF664="","",VLOOKUP(BF664,リスト!$I:$J,2,FALSE))</f>
        <v/>
      </c>
      <c r="BF664" s="3"/>
      <c r="BG664" s="280" t="str">
        <f>IF(BH664="","",VLOOKUP(BH664,リスト!$M:$N,2,FALSE))</f>
        <v/>
      </c>
      <c r="BH664" s="282"/>
      <c r="BI664" s="280" t="str">
        <f>IF(BJ664="","",VLOOKUP(BJ664,リスト!$O:$P,2,FALSE))</f>
        <v/>
      </c>
      <c r="BJ664" s="24"/>
      <c r="BM664" s="451" t="str">
        <f>IF(明細!AV658="","",明細!AV658)</f>
        <v/>
      </c>
      <c r="BN664" s="453" t="str">
        <f>IF(明細!AT658="","",明細!AT658)</f>
        <v/>
      </c>
      <c r="BO664" s="280" t="str">
        <f>IF($BN664="","",VLOOKUP($BN664,リスト!$CL:$CM,2,FALSE))</f>
        <v/>
      </c>
      <c r="BP664" s="280" t="str">
        <f>IF(BQ664="","",VLOOKUP(BQ664,リスト!$K$5:$L$7,2,FALSE))</f>
        <v/>
      </c>
      <c r="BQ664" s="13"/>
      <c r="BR664" s="13"/>
      <c r="BS664" s="47"/>
      <c r="BT664" s="280" t="str">
        <f>IF(BU664="","",VLOOKUP(BU664,リスト!I655:J673,2,FALSE))</f>
        <v/>
      </c>
      <c r="BU664" s="13"/>
      <c r="BV664" s="13"/>
      <c r="BW664" s="282"/>
      <c r="BX664" s="282"/>
      <c r="BY664" s="280" t="str">
        <f>IF(BZ664="","",VLOOKUP(BZ664,リスト!$S$5:$T$6,2,FALSE))</f>
        <v/>
      </c>
      <c r="BZ664" s="3"/>
      <c r="CA664" s="3"/>
      <c r="CB664" s="81"/>
      <c r="CC664" s="280" t="str">
        <f t="shared" si="93"/>
        <v/>
      </c>
      <c r="CD664" s="83"/>
      <c r="CE664" s="83"/>
      <c r="CF664" s="83"/>
      <c r="CG664" s="83"/>
      <c r="CH664" s="282" t="str">
        <f t="shared" si="94"/>
        <v/>
      </c>
      <c r="CI664" s="83"/>
      <c r="CJ664" s="280" t="str">
        <f t="shared" si="95"/>
        <v/>
      </c>
      <c r="CK664" s="87"/>
      <c r="CL664" s="78"/>
      <c r="CM664" s="83"/>
      <c r="CN664" s="83"/>
      <c r="CO664" s="83"/>
      <c r="CP664" s="280" t="str">
        <f t="shared" si="100"/>
        <v/>
      </c>
      <c r="CQ664" s="81"/>
      <c r="CR664" s="280" t="str">
        <f t="shared" si="101"/>
        <v/>
      </c>
      <c r="CS664" s="3"/>
      <c r="CT664" s="3"/>
      <c r="CU664" s="280" t="str">
        <f>IF(CV664="","",VLOOKUP(CV664,リスト!$V$5:$W$6,2,FALSE))</f>
        <v/>
      </c>
      <c r="CV664" s="3"/>
      <c r="CW664" s="280" t="str">
        <f>IF(CX664="","",VLOOKUP(CX664,リスト!$X$5:$Y$6,2,FALSE))</f>
        <v/>
      </c>
      <c r="CX664" s="3"/>
      <c r="CY664" s="77"/>
      <c r="CZ664" s="77"/>
      <c r="DA664" s="75"/>
      <c r="DB664" s="75"/>
      <c r="DC664" s="75"/>
      <c r="DD664" s="75"/>
      <c r="DE664" s="280" t="str">
        <f>IF(DF664="","",VLOOKUP(DF664,リスト!$Z$5:$AA$10,2,FALSE))</f>
        <v/>
      </c>
      <c r="DF664" s="3"/>
      <c r="DG664" s="280" t="str">
        <f>IF(DH664="","",VLOOKUP(DH664,リスト!$AB$5:$AC$12,2,FALSE))</f>
        <v/>
      </c>
      <c r="DH664" s="63"/>
      <c r="DI664" s="280" t="str">
        <f>IF(DJ664="","",VLOOKUP(DJ664,リスト!$AD$5:$AE$7,2,FALSE))</f>
        <v/>
      </c>
      <c r="DJ664" s="3"/>
      <c r="DK664" s="280" t="str">
        <f>IF(DL664="","",VLOOKUP(DL664,リスト!$AF$5:$AG$10,2,FALSE))</f>
        <v/>
      </c>
      <c r="DL664" s="3"/>
      <c r="DM664" s="280" t="str">
        <f>IF(DN664="","",VLOOKUP(DN664,リスト!$AH$5:$AI$6,2,FALSE))</f>
        <v/>
      </c>
      <c r="DN664" s="3"/>
      <c r="DO664" s="280" t="str">
        <f>IF(DP664="","",VLOOKUP(DP664,リスト!$AJ$5:$AK$6,2,FALSE))</f>
        <v/>
      </c>
      <c r="DP664" s="3"/>
      <c r="DQ664" s="280" t="str">
        <f>IF(DR664="","",VLOOKUP(DR664,リスト!$AL$5:$AM$7,2,FALSE))</f>
        <v/>
      </c>
      <c r="DR664" s="3"/>
      <c r="DS664" s="13"/>
      <c r="DT664" s="85"/>
      <c r="DU664" s="85"/>
      <c r="DV664" s="281" t="str">
        <f>IF(DW664="","",VLOOKUP(DW664,リスト!$AN$5:$AO$6,2,FALSE))</f>
        <v/>
      </c>
      <c r="DW664" s="13"/>
      <c r="DX664" s="341"/>
      <c r="DY664" s="345"/>
      <c r="DZ664" s="341"/>
      <c r="EA664" s="345"/>
      <c r="EB664" s="280" t="str">
        <f>IF(EC664="","",VLOOKUP(EC664,リスト!$AW$5:$AX$8,2,FALSE))</f>
        <v/>
      </c>
      <c r="EC664" s="3"/>
      <c r="ED664" s="85"/>
      <c r="EE664" s="280" t="str">
        <f>IF(EF664="","",VLOOKUP(EF664,リスト!$AY$5:$AZ$10,2,FALSE))</f>
        <v/>
      </c>
      <c r="EF664" s="3"/>
      <c r="EG664" s="280" t="str">
        <f>IF(EH664="","",VLOOKUP(EH664,リスト!$BA$5:$BB$10,2,FALSE))</f>
        <v/>
      </c>
      <c r="EH664" s="3"/>
      <c r="EI664" s="280" t="str">
        <f>IF(EJ664="","",VLOOKUP(EJ664,リスト!$BC$5:$BD$10,2,FALSE))</f>
        <v/>
      </c>
      <c r="EJ664" s="3"/>
      <c r="EK664" s="280" t="str">
        <f>IF(EL664="","",VLOOKUP(EL664,リスト!$BE$5:$BF$10,2,FALSE))</f>
        <v/>
      </c>
      <c r="EL664" s="3"/>
      <c r="EM664" s="78"/>
      <c r="EN664" s="73"/>
      <c r="EO664" s="73"/>
      <c r="EP664" s="13"/>
      <c r="EQ664" s="13"/>
      <c r="ER664" s="280" t="str">
        <f>IF(ES664="","",VLOOKUP(ES664,リスト!$BG$5:$BH$10,2,FALSE))</f>
        <v/>
      </c>
      <c r="ES664" s="13"/>
      <c r="ET664" s="13"/>
      <c r="EU664" s="13"/>
      <c r="EV664" s="13"/>
      <c r="EW664" s="13"/>
      <c r="EX664" s="81"/>
      <c r="EY664" s="81"/>
      <c r="EZ664" s="26"/>
      <c r="FA664" s="281" t="str">
        <f>IF($EZ664="","",INDEX(リスト!$BI$5:$BJ$40,MATCH($EZ664,リスト!$BJ$5:$BJ$40,0),1))</f>
        <v/>
      </c>
      <c r="FB664" s="280" t="str">
        <f>IF(FC664="","",VLOOKUP(FC664,リスト!$BK:$BL,2,FALSE))</f>
        <v/>
      </c>
      <c r="FC664" s="13"/>
      <c r="FD664" s="331"/>
      <c r="FE664" s="3"/>
      <c r="FF664" s="280" t="str">
        <f>IF(FG664="","",VLOOKUP(FG664,リスト!$BO$5:$BP$6,2,FALSE))</f>
        <v/>
      </c>
      <c r="FG664" s="3"/>
      <c r="FH664" s="280" t="str">
        <f>IF(FI664="","",VLOOKUP(FI664,リスト!$BQ$5:$BR$8,2,FALSE))</f>
        <v/>
      </c>
      <c r="FI664" s="3"/>
      <c r="FJ664" s="282"/>
      <c r="FK664" s="280" t="str">
        <f>IF(FL664="","",VLOOKUP(FL664,リスト!$BS$5:$BT$6,2,FALSE))</f>
        <v/>
      </c>
      <c r="FL664" s="63"/>
      <c r="FM664" s="13"/>
      <c r="FN664" s="13"/>
      <c r="FO664" s="13"/>
      <c r="FP664" s="283" t="str">
        <f t="shared" si="96"/>
        <v/>
      </c>
      <c r="FQ664" s="283" t="str">
        <f t="shared" si="96"/>
        <v/>
      </c>
      <c r="FR664" s="13"/>
      <c r="FS664" s="85"/>
      <c r="FT664" s="85"/>
      <c r="FU664" s="281" t="str">
        <f t="shared" si="97"/>
        <v/>
      </c>
      <c r="FV664" s="280" t="str">
        <f>IF(FW664="","",VLOOKUP(FW664,リスト!$BV$5:$BW$10,2,FALSE))</f>
        <v/>
      </c>
      <c r="FW664" s="26"/>
      <c r="FX664" s="282" t="str">
        <f t="shared" si="98"/>
        <v/>
      </c>
      <c r="FY664" s="280" t="str">
        <f>IF(FZ664="","",VLOOKUP(FZ664,リスト!$BX$5:$BY$6,2,FALSE))</f>
        <v/>
      </c>
      <c r="FZ664" s="3"/>
      <c r="GA664" s="280" t="str">
        <f>IF(GB664="","",VLOOKUP(GB664,リスト!$BZ$5:$CA$6,2,FALSE))</f>
        <v/>
      </c>
      <c r="GB664" s="13"/>
      <c r="GC664" s="281" t="str">
        <f>IF(GD664="","",VLOOKUP(GD664,リスト!$CB$5:$CC$6,2,FALSE))</f>
        <v/>
      </c>
      <c r="GD664" s="13"/>
      <c r="GE664" s="13"/>
      <c r="GF664" s="13"/>
      <c r="GG664" s="75"/>
      <c r="GH664" s="281" t="str">
        <f t="shared" si="99"/>
        <v/>
      </c>
      <c r="GI664" s="128"/>
      <c r="GJ664" s="281" t="str">
        <f>IF(GK664="","",VLOOKUP(GK664,リスト!$CD$5:$CE$6,2,FALSE))</f>
        <v/>
      </c>
      <c r="GK664" s="13"/>
      <c r="GL664" s="281" t="str">
        <f>IF(GM664="","",VLOOKUP(GM664,リスト!$CF$5:$CG$5,2,FALSE))</f>
        <v/>
      </c>
      <c r="GM664" s="26"/>
      <c r="GN664" s="280" t="str">
        <f>IF(GO664="","",VLOOKUP(GO664,リスト!$CH$5:$CI$5,2,FALSE))</f>
        <v/>
      </c>
      <c r="GO664" s="284"/>
      <c r="GP664" s="284"/>
      <c r="GQ664" s="284"/>
      <c r="GR664" s="284"/>
      <c r="GS664" s="284"/>
      <c r="GT664" s="284"/>
      <c r="GU664" s="284"/>
      <c r="GV664" s="284"/>
      <c r="GW664" s="284"/>
      <c r="GX664" s="285"/>
    </row>
    <row r="665" spans="2:206" s="177" customFormat="1" ht="24.75" hidden="1" customHeight="1" outlineLevel="1">
      <c r="B665" s="286" t="str">
        <f>IF(明細!B659="","",明細!B659)</f>
        <v/>
      </c>
      <c r="C665" s="287" t="str">
        <f>IF(明細!C659="","",明細!C659)</f>
        <v/>
      </c>
      <c r="D665" s="265" t="str">
        <f>IF(明細!D659="","",明細!D659)</f>
        <v/>
      </c>
      <c r="E665" s="265" t="str">
        <f>IF(明細!E659="","",明細!E659)</f>
        <v/>
      </c>
      <c r="F665" s="265" t="str">
        <f>IF(明細!F659="","",明細!F659)</f>
        <v/>
      </c>
      <c r="G665" s="265" t="str">
        <f>IF(明細!G659="","",明細!G659)</f>
        <v/>
      </c>
      <c r="H665" s="265" t="str">
        <f>IF(明細!H659="","",明細!H659)</f>
        <v/>
      </c>
      <c r="I665" s="265" t="str">
        <f>IF(明細!I659="","",明細!I659)</f>
        <v/>
      </c>
      <c r="J665" s="265" t="str">
        <f>IF(明細!J659="","",明細!J659)</f>
        <v/>
      </c>
      <c r="K665" s="265" t="str">
        <f>IF(明細!K659="","",明細!K659)</f>
        <v/>
      </c>
      <c r="L665" s="265" t="str">
        <f>IF(明細!L659="","",明細!L659)</f>
        <v/>
      </c>
      <c r="M665" s="265" t="str">
        <f>IF(明細!M659="","",明細!M659)</f>
        <v/>
      </c>
      <c r="N665" s="265" t="str">
        <f>IF(明細!N659="","",明細!N659)</f>
        <v/>
      </c>
      <c r="O665" s="265" t="str">
        <f>IF(明細!O659="","",明細!O659)</f>
        <v/>
      </c>
      <c r="P665" s="265" t="str">
        <f>IF(明細!P659="","",明細!P659)</f>
        <v/>
      </c>
      <c r="Q665" s="265" t="str">
        <f>IF(明細!Q659="","",明細!Q659)</f>
        <v/>
      </c>
      <c r="R665" s="289" t="str">
        <f>IF(明細!R659="","",明細!R659)</f>
        <v/>
      </c>
      <c r="S665" s="291" t="str">
        <f>IF(明細!S659="","",明細!S659)</f>
        <v/>
      </c>
      <c r="T665" s="291" t="str">
        <f>IF(明細!T659="","",明細!T659)</f>
        <v/>
      </c>
      <c r="U665" s="291" t="str">
        <f>IF(明細!U659="","",明細!U659)</f>
        <v/>
      </c>
      <c r="V665" s="292" t="str">
        <f>IF(明細!V659="","",明細!V659)</f>
        <v>個</v>
      </c>
      <c r="W665" s="292" t="str">
        <f>IF(明細!W659="","",明細!W659)</f>
        <v/>
      </c>
      <c r="X665" s="293" t="str">
        <f>IF(明細!X659="","",明細!X659)</f>
        <v/>
      </c>
      <c r="Y665" s="134" t="str">
        <f>IF(明細!Y659="","",明細!Y659)</f>
        <v/>
      </c>
      <c r="Z665" s="135" t="str">
        <f>IF(明細!Z659="","",明細!Z659)</f>
        <v/>
      </c>
      <c r="AA665" s="134" t="str">
        <f>IF(明細!AA659="","",明細!AA659)</f>
        <v/>
      </c>
      <c r="AB665" s="303" t="str">
        <f>IF(明細!AB659="","",明細!AB659)</f>
        <v/>
      </c>
      <c r="AC665" s="134" t="str">
        <f>IF(明細!AC659="","",明細!AC659)</f>
        <v/>
      </c>
      <c r="AD665" s="183" t="str">
        <f>IF(明細!AD659="","",明細!AD659)</f>
        <v/>
      </c>
      <c r="AE665" s="184">
        <f>IF(明細!AE659="","",明細!AE659)</f>
        <v>0.1</v>
      </c>
      <c r="AF665" s="185" t="str">
        <f>IF(明細!AF659="","",明細!AF659)</f>
        <v/>
      </c>
      <c r="AG665" s="186" t="str">
        <f>IF(明細!AG659="","",明細!AG659)</f>
        <v/>
      </c>
      <c r="AH665" s="186" t="str">
        <f>IF(明細!AH659="","",明細!AH659)</f>
        <v/>
      </c>
      <c r="AI665" s="187" t="str">
        <f>IF(明細!AI659="","",明細!AI659)</f>
        <v/>
      </c>
      <c r="AJ665" s="296" t="str">
        <f>IF(明細!AJ659="","",明細!AJ659)</f>
        <v/>
      </c>
      <c r="AK665" s="297" t="str">
        <f>IF(明細!AK659="","",明細!AK659)</f>
        <v/>
      </c>
      <c r="AL665" s="298" t="str">
        <f>IF(明細!AL659="","",明細!AL659)</f>
        <v/>
      </c>
      <c r="AM665" s="299" t="str">
        <f>IF(明細!AM659="","",明細!AM659)</f>
        <v/>
      </c>
      <c r="AN665" s="300" t="str">
        <f>IF(明細!AN659="","",明細!AN659)</f>
        <v/>
      </c>
      <c r="AO665" s="300" t="str">
        <f>IF(明細!AO659="","",明細!AO659)</f>
        <v/>
      </c>
      <c r="AP665" s="300" t="str">
        <f>IF(明細!AP659="","",明細!AP659)</f>
        <v/>
      </c>
      <c r="AQ665" s="301" t="str">
        <f>IF(明細!AQ659="","",明細!AQ659)</f>
        <v/>
      </c>
      <c r="AR665" s="302" t="str">
        <f>IF(明細!AR659="","",明細!AR659)</f>
        <v/>
      </c>
      <c r="AU665" s="360"/>
      <c r="AV665" s="368"/>
      <c r="AW665" s="446" t="str">
        <f>IF(明細!AV659="","",明細!AV659)</f>
        <v/>
      </c>
      <c r="AX665" s="419" t="str">
        <f>IF(明細!AT659="","",明細!AT659)</f>
        <v/>
      </c>
      <c r="AY665" s="280" t="str">
        <f>IF($AX665="","",VLOOKUP($AX665,リスト!$CL:$CM,2,FALSE))</f>
        <v/>
      </c>
      <c r="AZ665" s="3"/>
      <c r="BA665" s="280" t="str">
        <f>IF(BB665="","",VLOOKUP(BB665,リスト!$K:$L,2,FALSE))</f>
        <v/>
      </c>
      <c r="BB665" s="3"/>
      <c r="BC665" s="3"/>
      <c r="BD665" s="87"/>
      <c r="BE665" s="280" t="str">
        <f>IF(BF665="","",VLOOKUP(BF665,リスト!$I:$J,2,FALSE))</f>
        <v/>
      </c>
      <c r="BF665" s="3"/>
      <c r="BG665" s="280" t="str">
        <f>IF(BH665="","",VLOOKUP(BH665,リスト!$M:$N,2,FALSE))</f>
        <v/>
      </c>
      <c r="BH665" s="282"/>
      <c r="BI665" s="280" t="str">
        <f>IF(BJ665="","",VLOOKUP(BJ665,リスト!$O:$P,2,FALSE))</f>
        <v/>
      </c>
      <c r="BJ665" s="24"/>
      <c r="BM665" s="451" t="str">
        <f>IF(明細!AV659="","",明細!AV659)</f>
        <v/>
      </c>
      <c r="BN665" s="453" t="str">
        <f>IF(明細!AT659="","",明細!AT659)</f>
        <v/>
      </c>
      <c r="BO665" s="280" t="str">
        <f>IF($BN665="","",VLOOKUP($BN665,リスト!$CL:$CM,2,FALSE))</f>
        <v/>
      </c>
      <c r="BP665" s="280" t="str">
        <f>IF(BQ665="","",VLOOKUP(BQ665,リスト!$K$5:$L$7,2,FALSE))</f>
        <v/>
      </c>
      <c r="BQ665" s="13"/>
      <c r="BR665" s="13"/>
      <c r="BS665" s="47"/>
      <c r="BT665" s="280" t="str">
        <f>IF(BU665="","",VLOOKUP(BU665,リスト!I656:J674,2,FALSE))</f>
        <v/>
      </c>
      <c r="BU665" s="13"/>
      <c r="BV665" s="13"/>
      <c r="BW665" s="282"/>
      <c r="BX665" s="282"/>
      <c r="BY665" s="280" t="str">
        <f>IF(BZ665="","",VLOOKUP(BZ665,リスト!$S$5:$T$6,2,FALSE))</f>
        <v/>
      </c>
      <c r="BZ665" s="3"/>
      <c r="CA665" s="3"/>
      <c r="CB665" s="81"/>
      <c r="CC665" s="280" t="str">
        <f t="shared" si="93"/>
        <v/>
      </c>
      <c r="CD665" s="83"/>
      <c r="CE665" s="83"/>
      <c r="CF665" s="83"/>
      <c r="CG665" s="83"/>
      <c r="CH665" s="282" t="str">
        <f t="shared" si="94"/>
        <v/>
      </c>
      <c r="CI665" s="83"/>
      <c r="CJ665" s="280" t="str">
        <f t="shared" si="95"/>
        <v/>
      </c>
      <c r="CK665" s="87"/>
      <c r="CL665" s="78"/>
      <c r="CM665" s="83"/>
      <c r="CN665" s="83"/>
      <c r="CO665" s="83"/>
      <c r="CP665" s="280" t="str">
        <f t="shared" si="100"/>
        <v/>
      </c>
      <c r="CQ665" s="81"/>
      <c r="CR665" s="280" t="str">
        <f t="shared" si="101"/>
        <v/>
      </c>
      <c r="CS665" s="3"/>
      <c r="CT665" s="3"/>
      <c r="CU665" s="280" t="str">
        <f>IF(CV665="","",VLOOKUP(CV665,リスト!$V$5:$W$6,2,FALSE))</f>
        <v/>
      </c>
      <c r="CV665" s="3"/>
      <c r="CW665" s="280" t="str">
        <f>IF(CX665="","",VLOOKUP(CX665,リスト!$X$5:$Y$6,2,FALSE))</f>
        <v/>
      </c>
      <c r="CX665" s="3"/>
      <c r="CY665" s="77"/>
      <c r="CZ665" s="77"/>
      <c r="DA665" s="75"/>
      <c r="DB665" s="75"/>
      <c r="DC665" s="75"/>
      <c r="DD665" s="75"/>
      <c r="DE665" s="280" t="str">
        <f>IF(DF665="","",VLOOKUP(DF665,リスト!$Z$5:$AA$10,2,FALSE))</f>
        <v/>
      </c>
      <c r="DF665" s="3"/>
      <c r="DG665" s="280" t="str">
        <f>IF(DH665="","",VLOOKUP(DH665,リスト!$AB$5:$AC$12,2,FALSE))</f>
        <v/>
      </c>
      <c r="DH665" s="63"/>
      <c r="DI665" s="280" t="str">
        <f>IF(DJ665="","",VLOOKUP(DJ665,リスト!$AD$5:$AE$7,2,FALSE))</f>
        <v/>
      </c>
      <c r="DJ665" s="3"/>
      <c r="DK665" s="280" t="str">
        <f>IF(DL665="","",VLOOKUP(DL665,リスト!$AF$5:$AG$10,2,FALSE))</f>
        <v/>
      </c>
      <c r="DL665" s="3"/>
      <c r="DM665" s="280" t="str">
        <f>IF(DN665="","",VLOOKUP(DN665,リスト!$AH$5:$AI$6,2,FALSE))</f>
        <v/>
      </c>
      <c r="DN665" s="3"/>
      <c r="DO665" s="280" t="str">
        <f>IF(DP665="","",VLOOKUP(DP665,リスト!$AJ$5:$AK$6,2,FALSE))</f>
        <v/>
      </c>
      <c r="DP665" s="3"/>
      <c r="DQ665" s="280" t="str">
        <f>IF(DR665="","",VLOOKUP(DR665,リスト!$AL$5:$AM$7,2,FALSE))</f>
        <v/>
      </c>
      <c r="DR665" s="3"/>
      <c r="DS665" s="13"/>
      <c r="DT665" s="85"/>
      <c r="DU665" s="85"/>
      <c r="DV665" s="281" t="str">
        <f>IF(DW665="","",VLOOKUP(DW665,リスト!$AN$5:$AO$6,2,FALSE))</f>
        <v/>
      </c>
      <c r="DW665" s="13"/>
      <c r="DX665" s="341"/>
      <c r="DY665" s="345"/>
      <c r="DZ665" s="341"/>
      <c r="EA665" s="345"/>
      <c r="EB665" s="280" t="str">
        <f>IF(EC665="","",VLOOKUP(EC665,リスト!$AW$5:$AX$8,2,FALSE))</f>
        <v/>
      </c>
      <c r="EC665" s="3"/>
      <c r="ED665" s="85"/>
      <c r="EE665" s="280" t="str">
        <f>IF(EF665="","",VLOOKUP(EF665,リスト!$AY$5:$AZ$10,2,FALSE))</f>
        <v/>
      </c>
      <c r="EF665" s="3"/>
      <c r="EG665" s="280" t="str">
        <f>IF(EH665="","",VLOOKUP(EH665,リスト!$BA$5:$BB$10,2,FALSE))</f>
        <v/>
      </c>
      <c r="EH665" s="3"/>
      <c r="EI665" s="280" t="str">
        <f>IF(EJ665="","",VLOOKUP(EJ665,リスト!$BC$5:$BD$10,2,FALSE))</f>
        <v/>
      </c>
      <c r="EJ665" s="3"/>
      <c r="EK665" s="280" t="str">
        <f>IF(EL665="","",VLOOKUP(EL665,リスト!$BE$5:$BF$10,2,FALSE))</f>
        <v/>
      </c>
      <c r="EL665" s="3"/>
      <c r="EM665" s="78"/>
      <c r="EN665" s="73"/>
      <c r="EO665" s="73"/>
      <c r="EP665" s="13"/>
      <c r="EQ665" s="13"/>
      <c r="ER665" s="280" t="str">
        <f>IF(ES665="","",VLOOKUP(ES665,リスト!$BG$5:$BH$10,2,FALSE))</f>
        <v/>
      </c>
      <c r="ES665" s="13"/>
      <c r="ET665" s="13"/>
      <c r="EU665" s="13"/>
      <c r="EV665" s="13"/>
      <c r="EW665" s="13"/>
      <c r="EX665" s="81"/>
      <c r="EY665" s="81"/>
      <c r="EZ665" s="26"/>
      <c r="FA665" s="281" t="str">
        <f>IF($EZ665="","",INDEX(リスト!$BI$5:$BJ$40,MATCH($EZ665,リスト!$BJ$5:$BJ$40,0),1))</f>
        <v/>
      </c>
      <c r="FB665" s="280" t="str">
        <f>IF(FC665="","",VLOOKUP(FC665,リスト!$BK:$BL,2,FALSE))</f>
        <v/>
      </c>
      <c r="FC665" s="13"/>
      <c r="FD665" s="331"/>
      <c r="FE665" s="3"/>
      <c r="FF665" s="280" t="str">
        <f>IF(FG665="","",VLOOKUP(FG665,リスト!$BO$5:$BP$6,2,FALSE))</f>
        <v/>
      </c>
      <c r="FG665" s="3"/>
      <c r="FH665" s="280" t="str">
        <f>IF(FI665="","",VLOOKUP(FI665,リスト!$BQ$5:$BR$8,2,FALSE))</f>
        <v/>
      </c>
      <c r="FI665" s="3"/>
      <c r="FJ665" s="282"/>
      <c r="FK665" s="280" t="str">
        <f>IF(FL665="","",VLOOKUP(FL665,リスト!$BS$5:$BT$6,2,FALSE))</f>
        <v/>
      </c>
      <c r="FL665" s="63"/>
      <c r="FM665" s="13"/>
      <c r="FN665" s="13"/>
      <c r="FO665" s="13"/>
      <c r="FP665" s="283" t="str">
        <f t="shared" si="96"/>
        <v/>
      </c>
      <c r="FQ665" s="283" t="str">
        <f t="shared" si="96"/>
        <v/>
      </c>
      <c r="FR665" s="13"/>
      <c r="FS665" s="85"/>
      <c r="FT665" s="85"/>
      <c r="FU665" s="281" t="str">
        <f t="shared" si="97"/>
        <v/>
      </c>
      <c r="FV665" s="280" t="str">
        <f>IF(FW665="","",VLOOKUP(FW665,リスト!$BV$5:$BW$10,2,FALSE))</f>
        <v/>
      </c>
      <c r="FW665" s="26"/>
      <c r="FX665" s="282" t="str">
        <f t="shared" si="98"/>
        <v/>
      </c>
      <c r="FY665" s="280" t="str">
        <f>IF(FZ665="","",VLOOKUP(FZ665,リスト!$BX$5:$BY$6,2,FALSE))</f>
        <v/>
      </c>
      <c r="FZ665" s="3"/>
      <c r="GA665" s="280" t="str">
        <f>IF(GB665="","",VLOOKUP(GB665,リスト!$BZ$5:$CA$6,2,FALSE))</f>
        <v/>
      </c>
      <c r="GB665" s="13"/>
      <c r="GC665" s="281" t="str">
        <f>IF(GD665="","",VLOOKUP(GD665,リスト!$CB$5:$CC$6,2,FALSE))</f>
        <v/>
      </c>
      <c r="GD665" s="13"/>
      <c r="GE665" s="13"/>
      <c r="GF665" s="13"/>
      <c r="GG665" s="75"/>
      <c r="GH665" s="281" t="str">
        <f t="shared" si="99"/>
        <v/>
      </c>
      <c r="GI665" s="128"/>
      <c r="GJ665" s="281" t="str">
        <f>IF(GK665="","",VLOOKUP(GK665,リスト!$CD$5:$CE$6,2,FALSE))</f>
        <v/>
      </c>
      <c r="GK665" s="13"/>
      <c r="GL665" s="281" t="str">
        <f>IF(GM665="","",VLOOKUP(GM665,リスト!$CF$5:$CG$5,2,FALSE))</f>
        <v/>
      </c>
      <c r="GM665" s="26"/>
      <c r="GN665" s="280" t="str">
        <f>IF(GO665="","",VLOOKUP(GO665,リスト!$CH$5:$CI$5,2,FALSE))</f>
        <v/>
      </c>
      <c r="GO665" s="284"/>
      <c r="GP665" s="284"/>
      <c r="GQ665" s="284"/>
      <c r="GR665" s="284"/>
      <c r="GS665" s="284"/>
      <c r="GT665" s="284"/>
      <c r="GU665" s="284"/>
      <c r="GV665" s="284"/>
      <c r="GW665" s="284"/>
      <c r="GX665" s="285"/>
    </row>
    <row r="666" spans="2:206" s="177" customFormat="1" ht="24.75" hidden="1" customHeight="1" outlineLevel="1">
      <c r="B666" s="286" t="str">
        <f>IF(明細!B660="","",明細!B660)</f>
        <v/>
      </c>
      <c r="C666" s="287" t="str">
        <f>IF(明細!C660="","",明細!C660)</f>
        <v/>
      </c>
      <c r="D666" s="265" t="str">
        <f>IF(明細!D660="","",明細!D660)</f>
        <v/>
      </c>
      <c r="E666" s="265" t="str">
        <f>IF(明細!E660="","",明細!E660)</f>
        <v/>
      </c>
      <c r="F666" s="265" t="str">
        <f>IF(明細!F660="","",明細!F660)</f>
        <v/>
      </c>
      <c r="G666" s="265" t="str">
        <f>IF(明細!G660="","",明細!G660)</f>
        <v/>
      </c>
      <c r="H666" s="265" t="str">
        <f>IF(明細!H660="","",明細!H660)</f>
        <v/>
      </c>
      <c r="I666" s="265" t="str">
        <f>IF(明細!I660="","",明細!I660)</f>
        <v/>
      </c>
      <c r="J666" s="265" t="str">
        <f>IF(明細!J660="","",明細!J660)</f>
        <v/>
      </c>
      <c r="K666" s="265" t="str">
        <f>IF(明細!K660="","",明細!K660)</f>
        <v/>
      </c>
      <c r="L666" s="265" t="str">
        <f>IF(明細!L660="","",明細!L660)</f>
        <v/>
      </c>
      <c r="M666" s="265" t="str">
        <f>IF(明細!M660="","",明細!M660)</f>
        <v/>
      </c>
      <c r="N666" s="265" t="str">
        <f>IF(明細!N660="","",明細!N660)</f>
        <v/>
      </c>
      <c r="O666" s="265" t="str">
        <f>IF(明細!O660="","",明細!O660)</f>
        <v/>
      </c>
      <c r="P666" s="265" t="str">
        <f>IF(明細!P660="","",明細!P660)</f>
        <v/>
      </c>
      <c r="Q666" s="265" t="str">
        <f>IF(明細!Q660="","",明細!Q660)</f>
        <v/>
      </c>
      <c r="R666" s="289" t="str">
        <f>IF(明細!R660="","",明細!R660)</f>
        <v/>
      </c>
      <c r="S666" s="291" t="str">
        <f>IF(明細!S660="","",明細!S660)</f>
        <v/>
      </c>
      <c r="T666" s="291" t="str">
        <f>IF(明細!T660="","",明細!T660)</f>
        <v/>
      </c>
      <c r="U666" s="291" t="str">
        <f>IF(明細!U660="","",明細!U660)</f>
        <v/>
      </c>
      <c r="V666" s="292" t="str">
        <f>IF(明細!V660="","",明細!V660)</f>
        <v>個</v>
      </c>
      <c r="W666" s="292" t="str">
        <f>IF(明細!W660="","",明細!W660)</f>
        <v/>
      </c>
      <c r="X666" s="293" t="str">
        <f>IF(明細!X660="","",明細!X660)</f>
        <v/>
      </c>
      <c r="Y666" s="134" t="str">
        <f>IF(明細!Y660="","",明細!Y660)</f>
        <v/>
      </c>
      <c r="Z666" s="135" t="str">
        <f>IF(明細!Z660="","",明細!Z660)</f>
        <v/>
      </c>
      <c r="AA666" s="134" t="str">
        <f>IF(明細!AA660="","",明細!AA660)</f>
        <v/>
      </c>
      <c r="AB666" s="303" t="str">
        <f>IF(明細!AB660="","",明細!AB660)</f>
        <v/>
      </c>
      <c r="AC666" s="134" t="str">
        <f>IF(明細!AC660="","",明細!AC660)</f>
        <v/>
      </c>
      <c r="AD666" s="183" t="str">
        <f>IF(明細!AD660="","",明細!AD660)</f>
        <v/>
      </c>
      <c r="AE666" s="184">
        <f>IF(明細!AE660="","",明細!AE660)</f>
        <v>0.1</v>
      </c>
      <c r="AF666" s="185" t="str">
        <f>IF(明細!AF660="","",明細!AF660)</f>
        <v/>
      </c>
      <c r="AG666" s="186" t="str">
        <f>IF(明細!AG660="","",明細!AG660)</f>
        <v/>
      </c>
      <c r="AH666" s="186" t="str">
        <f>IF(明細!AH660="","",明細!AH660)</f>
        <v/>
      </c>
      <c r="AI666" s="187" t="str">
        <f>IF(明細!AI660="","",明細!AI660)</f>
        <v/>
      </c>
      <c r="AJ666" s="296" t="str">
        <f>IF(明細!AJ660="","",明細!AJ660)</f>
        <v/>
      </c>
      <c r="AK666" s="297" t="str">
        <f>IF(明細!AK660="","",明細!AK660)</f>
        <v/>
      </c>
      <c r="AL666" s="298" t="str">
        <f>IF(明細!AL660="","",明細!AL660)</f>
        <v/>
      </c>
      <c r="AM666" s="299" t="str">
        <f>IF(明細!AM660="","",明細!AM660)</f>
        <v/>
      </c>
      <c r="AN666" s="300" t="str">
        <f>IF(明細!AN660="","",明細!AN660)</f>
        <v/>
      </c>
      <c r="AO666" s="300" t="str">
        <f>IF(明細!AO660="","",明細!AO660)</f>
        <v/>
      </c>
      <c r="AP666" s="300" t="str">
        <f>IF(明細!AP660="","",明細!AP660)</f>
        <v/>
      </c>
      <c r="AQ666" s="301" t="str">
        <f>IF(明細!AQ660="","",明細!AQ660)</f>
        <v/>
      </c>
      <c r="AR666" s="302" t="str">
        <f>IF(明細!AR660="","",明細!AR660)</f>
        <v/>
      </c>
      <c r="AU666" s="360"/>
      <c r="AV666" s="368"/>
      <c r="AW666" s="446" t="str">
        <f>IF(明細!AV660="","",明細!AV660)</f>
        <v/>
      </c>
      <c r="AX666" s="419" t="str">
        <f>IF(明細!AT660="","",明細!AT660)</f>
        <v/>
      </c>
      <c r="AY666" s="280" t="str">
        <f>IF($AX666="","",VLOOKUP($AX666,リスト!$CL:$CM,2,FALSE))</f>
        <v/>
      </c>
      <c r="AZ666" s="3"/>
      <c r="BA666" s="280" t="str">
        <f>IF(BB666="","",VLOOKUP(BB666,リスト!$K:$L,2,FALSE))</f>
        <v/>
      </c>
      <c r="BB666" s="3"/>
      <c r="BC666" s="3"/>
      <c r="BD666" s="87"/>
      <c r="BE666" s="280" t="str">
        <f>IF(BF666="","",VLOOKUP(BF666,リスト!$I:$J,2,FALSE))</f>
        <v/>
      </c>
      <c r="BF666" s="3"/>
      <c r="BG666" s="280" t="str">
        <f>IF(BH666="","",VLOOKUP(BH666,リスト!$M:$N,2,FALSE))</f>
        <v/>
      </c>
      <c r="BH666" s="282"/>
      <c r="BI666" s="280" t="str">
        <f>IF(BJ666="","",VLOOKUP(BJ666,リスト!$O:$P,2,FALSE))</f>
        <v/>
      </c>
      <c r="BJ666" s="24"/>
      <c r="BM666" s="451" t="str">
        <f>IF(明細!AV660="","",明細!AV660)</f>
        <v/>
      </c>
      <c r="BN666" s="453" t="str">
        <f>IF(明細!AT660="","",明細!AT660)</f>
        <v/>
      </c>
      <c r="BO666" s="280" t="str">
        <f>IF($BN666="","",VLOOKUP($BN666,リスト!$CL:$CM,2,FALSE))</f>
        <v/>
      </c>
      <c r="BP666" s="280" t="str">
        <f>IF(BQ666="","",VLOOKUP(BQ666,リスト!$K$5:$L$7,2,FALSE))</f>
        <v/>
      </c>
      <c r="BQ666" s="13"/>
      <c r="BR666" s="13"/>
      <c r="BS666" s="47"/>
      <c r="BT666" s="280" t="str">
        <f>IF(BU666="","",VLOOKUP(BU666,リスト!I657:J675,2,FALSE))</f>
        <v/>
      </c>
      <c r="BU666" s="13"/>
      <c r="BV666" s="13"/>
      <c r="BW666" s="282"/>
      <c r="BX666" s="282"/>
      <c r="BY666" s="280" t="str">
        <f>IF(BZ666="","",VLOOKUP(BZ666,リスト!$S$5:$T$6,2,FALSE))</f>
        <v/>
      </c>
      <c r="BZ666" s="3"/>
      <c r="CA666" s="3"/>
      <c r="CB666" s="81"/>
      <c r="CC666" s="280" t="str">
        <f t="shared" si="93"/>
        <v/>
      </c>
      <c r="CD666" s="83"/>
      <c r="CE666" s="83"/>
      <c r="CF666" s="83"/>
      <c r="CG666" s="83"/>
      <c r="CH666" s="282" t="str">
        <f t="shared" si="94"/>
        <v/>
      </c>
      <c r="CI666" s="83"/>
      <c r="CJ666" s="280" t="str">
        <f t="shared" si="95"/>
        <v/>
      </c>
      <c r="CK666" s="87"/>
      <c r="CL666" s="78"/>
      <c r="CM666" s="83"/>
      <c r="CN666" s="83"/>
      <c r="CO666" s="83"/>
      <c r="CP666" s="280" t="str">
        <f t="shared" si="100"/>
        <v/>
      </c>
      <c r="CQ666" s="81"/>
      <c r="CR666" s="280" t="str">
        <f t="shared" si="101"/>
        <v/>
      </c>
      <c r="CS666" s="3"/>
      <c r="CT666" s="3"/>
      <c r="CU666" s="280" t="str">
        <f>IF(CV666="","",VLOOKUP(CV666,リスト!$V$5:$W$6,2,FALSE))</f>
        <v/>
      </c>
      <c r="CV666" s="3"/>
      <c r="CW666" s="280" t="str">
        <f>IF(CX666="","",VLOOKUP(CX666,リスト!$X$5:$Y$6,2,FALSE))</f>
        <v/>
      </c>
      <c r="CX666" s="3"/>
      <c r="CY666" s="77"/>
      <c r="CZ666" s="77"/>
      <c r="DA666" s="75"/>
      <c r="DB666" s="75"/>
      <c r="DC666" s="75"/>
      <c r="DD666" s="75"/>
      <c r="DE666" s="280" t="str">
        <f>IF(DF666="","",VLOOKUP(DF666,リスト!$Z$5:$AA$10,2,FALSE))</f>
        <v/>
      </c>
      <c r="DF666" s="3"/>
      <c r="DG666" s="280" t="str">
        <f>IF(DH666="","",VLOOKUP(DH666,リスト!$AB$5:$AC$12,2,FALSE))</f>
        <v/>
      </c>
      <c r="DH666" s="63"/>
      <c r="DI666" s="280" t="str">
        <f>IF(DJ666="","",VLOOKUP(DJ666,リスト!$AD$5:$AE$7,2,FALSE))</f>
        <v/>
      </c>
      <c r="DJ666" s="3"/>
      <c r="DK666" s="280" t="str">
        <f>IF(DL666="","",VLOOKUP(DL666,リスト!$AF$5:$AG$10,2,FALSE))</f>
        <v/>
      </c>
      <c r="DL666" s="3"/>
      <c r="DM666" s="280" t="str">
        <f>IF(DN666="","",VLOOKUP(DN666,リスト!$AH$5:$AI$6,2,FALSE))</f>
        <v/>
      </c>
      <c r="DN666" s="3"/>
      <c r="DO666" s="280" t="str">
        <f>IF(DP666="","",VLOOKUP(DP666,リスト!$AJ$5:$AK$6,2,FALSE))</f>
        <v/>
      </c>
      <c r="DP666" s="3"/>
      <c r="DQ666" s="280" t="str">
        <f>IF(DR666="","",VLOOKUP(DR666,リスト!$AL$5:$AM$7,2,FALSE))</f>
        <v/>
      </c>
      <c r="DR666" s="3"/>
      <c r="DS666" s="13"/>
      <c r="DT666" s="85"/>
      <c r="DU666" s="85"/>
      <c r="DV666" s="281" t="str">
        <f>IF(DW666="","",VLOOKUP(DW666,リスト!$AN$5:$AO$6,2,FALSE))</f>
        <v/>
      </c>
      <c r="DW666" s="13"/>
      <c r="DX666" s="341"/>
      <c r="DY666" s="345"/>
      <c r="DZ666" s="341"/>
      <c r="EA666" s="345"/>
      <c r="EB666" s="280" t="str">
        <f>IF(EC666="","",VLOOKUP(EC666,リスト!$AW$5:$AX$8,2,FALSE))</f>
        <v/>
      </c>
      <c r="EC666" s="3"/>
      <c r="ED666" s="85"/>
      <c r="EE666" s="280" t="str">
        <f>IF(EF666="","",VLOOKUP(EF666,リスト!$AY$5:$AZ$10,2,FALSE))</f>
        <v/>
      </c>
      <c r="EF666" s="3"/>
      <c r="EG666" s="280" t="str">
        <f>IF(EH666="","",VLOOKUP(EH666,リスト!$BA$5:$BB$10,2,FALSE))</f>
        <v/>
      </c>
      <c r="EH666" s="3"/>
      <c r="EI666" s="280" t="str">
        <f>IF(EJ666="","",VLOOKUP(EJ666,リスト!$BC$5:$BD$10,2,FALSE))</f>
        <v/>
      </c>
      <c r="EJ666" s="3"/>
      <c r="EK666" s="280" t="str">
        <f>IF(EL666="","",VLOOKUP(EL666,リスト!$BE$5:$BF$10,2,FALSE))</f>
        <v/>
      </c>
      <c r="EL666" s="3"/>
      <c r="EM666" s="78"/>
      <c r="EN666" s="73"/>
      <c r="EO666" s="73"/>
      <c r="EP666" s="13"/>
      <c r="EQ666" s="13"/>
      <c r="ER666" s="280" t="str">
        <f>IF(ES666="","",VLOOKUP(ES666,リスト!$BG$5:$BH$10,2,FALSE))</f>
        <v/>
      </c>
      <c r="ES666" s="13"/>
      <c r="ET666" s="13"/>
      <c r="EU666" s="13"/>
      <c r="EV666" s="13"/>
      <c r="EW666" s="13"/>
      <c r="EX666" s="81"/>
      <c r="EY666" s="81"/>
      <c r="EZ666" s="26"/>
      <c r="FA666" s="281" t="str">
        <f>IF($EZ666="","",INDEX(リスト!$BI$5:$BJ$40,MATCH($EZ666,リスト!$BJ$5:$BJ$40,0),1))</f>
        <v/>
      </c>
      <c r="FB666" s="280" t="str">
        <f>IF(FC666="","",VLOOKUP(FC666,リスト!$BK:$BL,2,FALSE))</f>
        <v/>
      </c>
      <c r="FC666" s="13"/>
      <c r="FD666" s="331"/>
      <c r="FE666" s="3"/>
      <c r="FF666" s="280" t="str">
        <f>IF(FG666="","",VLOOKUP(FG666,リスト!$BO$5:$BP$6,2,FALSE))</f>
        <v/>
      </c>
      <c r="FG666" s="3"/>
      <c r="FH666" s="280" t="str">
        <f>IF(FI666="","",VLOOKUP(FI666,リスト!$BQ$5:$BR$8,2,FALSE))</f>
        <v/>
      </c>
      <c r="FI666" s="3"/>
      <c r="FJ666" s="282"/>
      <c r="FK666" s="280" t="str">
        <f>IF(FL666="","",VLOOKUP(FL666,リスト!$BS$5:$BT$6,2,FALSE))</f>
        <v/>
      </c>
      <c r="FL666" s="63"/>
      <c r="FM666" s="13"/>
      <c r="FN666" s="13"/>
      <c r="FO666" s="13"/>
      <c r="FP666" s="283" t="str">
        <f t="shared" si="96"/>
        <v/>
      </c>
      <c r="FQ666" s="283" t="str">
        <f t="shared" si="96"/>
        <v/>
      </c>
      <c r="FR666" s="13"/>
      <c r="FS666" s="85"/>
      <c r="FT666" s="85"/>
      <c r="FU666" s="281" t="str">
        <f t="shared" si="97"/>
        <v/>
      </c>
      <c r="FV666" s="280" t="str">
        <f>IF(FW666="","",VLOOKUP(FW666,リスト!$BV$5:$BW$10,2,FALSE))</f>
        <v/>
      </c>
      <c r="FW666" s="26"/>
      <c r="FX666" s="282" t="str">
        <f t="shared" si="98"/>
        <v/>
      </c>
      <c r="FY666" s="280" t="str">
        <f>IF(FZ666="","",VLOOKUP(FZ666,リスト!$BX$5:$BY$6,2,FALSE))</f>
        <v/>
      </c>
      <c r="FZ666" s="3"/>
      <c r="GA666" s="280" t="str">
        <f>IF(GB666="","",VLOOKUP(GB666,リスト!$BZ$5:$CA$6,2,FALSE))</f>
        <v/>
      </c>
      <c r="GB666" s="13"/>
      <c r="GC666" s="281" t="str">
        <f>IF(GD666="","",VLOOKUP(GD666,リスト!$CB$5:$CC$6,2,FALSE))</f>
        <v/>
      </c>
      <c r="GD666" s="13"/>
      <c r="GE666" s="13"/>
      <c r="GF666" s="13"/>
      <c r="GG666" s="75"/>
      <c r="GH666" s="281" t="str">
        <f t="shared" si="99"/>
        <v/>
      </c>
      <c r="GI666" s="128"/>
      <c r="GJ666" s="281" t="str">
        <f>IF(GK666="","",VLOOKUP(GK666,リスト!$CD$5:$CE$6,2,FALSE))</f>
        <v/>
      </c>
      <c r="GK666" s="13"/>
      <c r="GL666" s="281" t="str">
        <f>IF(GM666="","",VLOOKUP(GM666,リスト!$CF$5:$CG$5,2,FALSE))</f>
        <v/>
      </c>
      <c r="GM666" s="26"/>
      <c r="GN666" s="280" t="str">
        <f>IF(GO666="","",VLOOKUP(GO666,リスト!$CH$5:$CI$5,2,FALSE))</f>
        <v/>
      </c>
      <c r="GO666" s="284"/>
      <c r="GP666" s="284"/>
      <c r="GQ666" s="284"/>
      <c r="GR666" s="284"/>
      <c r="GS666" s="284"/>
      <c r="GT666" s="284"/>
      <c r="GU666" s="284"/>
      <c r="GV666" s="284"/>
      <c r="GW666" s="284"/>
      <c r="GX666" s="285"/>
    </row>
    <row r="667" spans="2:206" s="177" customFormat="1" ht="24.75" hidden="1" customHeight="1" outlineLevel="1">
      <c r="B667" s="286" t="str">
        <f>IF(明細!B661="","",明細!B661)</f>
        <v/>
      </c>
      <c r="C667" s="287" t="str">
        <f>IF(明細!C661="","",明細!C661)</f>
        <v/>
      </c>
      <c r="D667" s="265" t="str">
        <f>IF(明細!D661="","",明細!D661)</f>
        <v/>
      </c>
      <c r="E667" s="265" t="str">
        <f>IF(明細!E661="","",明細!E661)</f>
        <v/>
      </c>
      <c r="F667" s="265" t="str">
        <f>IF(明細!F661="","",明細!F661)</f>
        <v/>
      </c>
      <c r="G667" s="265" t="str">
        <f>IF(明細!G661="","",明細!G661)</f>
        <v/>
      </c>
      <c r="H667" s="265" t="str">
        <f>IF(明細!H661="","",明細!H661)</f>
        <v/>
      </c>
      <c r="I667" s="265" t="str">
        <f>IF(明細!I661="","",明細!I661)</f>
        <v/>
      </c>
      <c r="J667" s="265" t="str">
        <f>IF(明細!J661="","",明細!J661)</f>
        <v/>
      </c>
      <c r="K667" s="265" t="str">
        <f>IF(明細!K661="","",明細!K661)</f>
        <v/>
      </c>
      <c r="L667" s="265" t="str">
        <f>IF(明細!L661="","",明細!L661)</f>
        <v/>
      </c>
      <c r="M667" s="265" t="str">
        <f>IF(明細!M661="","",明細!M661)</f>
        <v/>
      </c>
      <c r="N667" s="265" t="str">
        <f>IF(明細!N661="","",明細!N661)</f>
        <v/>
      </c>
      <c r="O667" s="265" t="str">
        <f>IF(明細!O661="","",明細!O661)</f>
        <v/>
      </c>
      <c r="P667" s="265" t="str">
        <f>IF(明細!P661="","",明細!P661)</f>
        <v/>
      </c>
      <c r="Q667" s="265" t="str">
        <f>IF(明細!Q661="","",明細!Q661)</f>
        <v/>
      </c>
      <c r="R667" s="289" t="str">
        <f>IF(明細!R661="","",明細!R661)</f>
        <v/>
      </c>
      <c r="S667" s="291" t="str">
        <f>IF(明細!S661="","",明細!S661)</f>
        <v/>
      </c>
      <c r="T667" s="291" t="str">
        <f>IF(明細!T661="","",明細!T661)</f>
        <v/>
      </c>
      <c r="U667" s="291" t="str">
        <f>IF(明細!U661="","",明細!U661)</f>
        <v/>
      </c>
      <c r="V667" s="292" t="str">
        <f>IF(明細!V661="","",明細!V661)</f>
        <v>個</v>
      </c>
      <c r="W667" s="292" t="str">
        <f>IF(明細!W661="","",明細!W661)</f>
        <v/>
      </c>
      <c r="X667" s="293" t="str">
        <f>IF(明細!X661="","",明細!X661)</f>
        <v/>
      </c>
      <c r="Y667" s="134" t="str">
        <f>IF(明細!Y661="","",明細!Y661)</f>
        <v/>
      </c>
      <c r="Z667" s="135" t="str">
        <f>IF(明細!Z661="","",明細!Z661)</f>
        <v/>
      </c>
      <c r="AA667" s="134" t="str">
        <f>IF(明細!AA661="","",明細!AA661)</f>
        <v/>
      </c>
      <c r="AB667" s="303" t="str">
        <f>IF(明細!AB661="","",明細!AB661)</f>
        <v/>
      </c>
      <c r="AC667" s="134" t="str">
        <f>IF(明細!AC661="","",明細!AC661)</f>
        <v/>
      </c>
      <c r="AD667" s="183" t="str">
        <f>IF(明細!AD661="","",明細!AD661)</f>
        <v/>
      </c>
      <c r="AE667" s="184">
        <f>IF(明細!AE661="","",明細!AE661)</f>
        <v>0.1</v>
      </c>
      <c r="AF667" s="185" t="str">
        <f>IF(明細!AF661="","",明細!AF661)</f>
        <v/>
      </c>
      <c r="AG667" s="186" t="str">
        <f>IF(明細!AG661="","",明細!AG661)</f>
        <v/>
      </c>
      <c r="AH667" s="186" t="str">
        <f>IF(明細!AH661="","",明細!AH661)</f>
        <v/>
      </c>
      <c r="AI667" s="187" t="str">
        <f>IF(明細!AI661="","",明細!AI661)</f>
        <v/>
      </c>
      <c r="AJ667" s="296" t="str">
        <f>IF(明細!AJ661="","",明細!AJ661)</f>
        <v/>
      </c>
      <c r="AK667" s="297" t="str">
        <f>IF(明細!AK661="","",明細!AK661)</f>
        <v/>
      </c>
      <c r="AL667" s="298" t="str">
        <f>IF(明細!AL661="","",明細!AL661)</f>
        <v/>
      </c>
      <c r="AM667" s="299" t="str">
        <f>IF(明細!AM661="","",明細!AM661)</f>
        <v/>
      </c>
      <c r="AN667" s="300" t="str">
        <f>IF(明細!AN661="","",明細!AN661)</f>
        <v/>
      </c>
      <c r="AO667" s="300" t="str">
        <f>IF(明細!AO661="","",明細!AO661)</f>
        <v/>
      </c>
      <c r="AP667" s="300" t="str">
        <f>IF(明細!AP661="","",明細!AP661)</f>
        <v/>
      </c>
      <c r="AQ667" s="301" t="str">
        <f>IF(明細!AQ661="","",明細!AQ661)</f>
        <v/>
      </c>
      <c r="AR667" s="302" t="str">
        <f>IF(明細!AR661="","",明細!AR661)</f>
        <v/>
      </c>
      <c r="AU667" s="360"/>
      <c r="AV667" s="368"/>
      <c r="AW667" s="446" t="str">
        <f>IF(明細!AV661="","",明細!AV661)</f>
        <v/>
      </c>
      <c r="AX667" s="419" t="str">
        <f>IF(明細!AT661="","",明細!AT661)</f>
        <v/>
      </c>
      <c r="AY667" s="280" t="str">
        <f>IF($AX667="","",VLOOKUP($AX667,リスト!$CL:$CM,2,FALSE))</f>
        <v/>
      </c>
      <c r="AZ667" s="3"/>
      <c r="BA667" s="280" t="str">
        <f>IF(BB667="","",VLOOKUP(BB667,リスト!$K:$L,2,FALSE))</f>
        <v/>
      </c>
      <c r="BB667" s="3"/>
      <c r="BC667" s="3"/>
      <c r="BD667" s="87"/>
      <c r="BE667" s="280" t="str">
        <f>IF(BF667="","",VLOOKUP(BF667,リスト!$I:$J,2,FALSE))</f>
        <v/>
      </c>
      <c r="BF667" s="3"/>
      <c r="BG667" s="280" t="str">
        <f>IF(BH667="","",VLOOKUP(BH667,リスト!$M:$N,2,FALSE))</f>
        <v/>
      </c>
      <c r="BH667" s="282"/>
      <c r="BI667" s="280" t="str">
        <f>IF(BJ667="","",VLOOKUP(BJ667,リスト!$O:$P,2,FALSE))</f>
        <v/>
      </c>
      <c r="BJ667" s="24"/>
      <c r="BM667" s="451" t="str">
        <f>IF(明細!AV661="","",明細!AV661)</f>
        <v/>
      </c>
      <c r="BN667" s="453" t="str">
        <f>IF(明細!AT661="","",明細!AT661)</f>
        <v/>
      </c>
      <c r="BO667" s="280" t="str">
        <f>IF($BN667="","",VLOOKUP($BN667,リスト!$CL:$CM,2,FALSE))</f>
        <v/>
      </c>
      <c r="BP667" s="280" t="str">
        <f>IF(BQ667="","",VLOOKUP(BQ667,リスト!$K$5:$L$7,2,FALSE))</f>
        <v/>
      </c>
      <c r="BQ667" s="13"/>
      <c r="BR667" s="13"/>
      <c r="BS667" s="47"/>
      <c r="BT667" s="280" t="str">
        <f>IF(BU667="","",VLOOKUP(BU667,リスト!I658:J676,2,FALSE))</f>
        <v/>
      </c>
      <c r="BU667" s="13"/>
      <c r="BV667" s="13"/>
      <c r="BW667" s="282"/>
      <c r="BX667" s="282"/>
      <c r="BY667" s="280" t="str">
        <f>IF(BZ667="","",VLOOKUP(BZ667,リスト!$S$5:$T$6,2,FALSE))</f>
        <v/>
      </c>
      <c r="BZ667" s="3"/>
      <c r="CA667" s="3"/>
      <c r="CB667" s="81"/>
      <c r="CC667" s="280" t="str">
        <f t="shared" si="93"/>
        <v/>
      </c>
      <c r="CD667" s="83"/>
      <c r="CE667" s="83"/>
      <c r="CF667" s="83"/>
      <c r="CG667" s="83"/>
      <c r="CH667" s="282" t="str">
        <f t="shared" si="94"/>
        <v/>
      </c>
      <c r="CI667" s="83"/>
      <c r="CJ667" s="280" t="str">
        <f t="shared" si="95"/>
        <v/>
      </c>
      <c r="CK667" s="87"/>
      <c r="CL667" s="78"/>
      <c r="CM667" s="83"/>
      <c r="CN667" s="83"/>
      <c r="CO667" s="83"/>
      <c r="CP667" s="280" t="str">
        <f t="shared" si="100"/>
        <v/>
      </c>
      <c r="CQ667" s="81"/>
      <c r="CR667" s="280" t="str">
        <f t="shared" si="101"/>
        <v/>
      </c>
      <c r="CS667" s="3"/>
      <c r="CT667" s="3"/>
      <c r="CU667" s="280" t="str">
        <f>IF(CV667="","",VLOOKUP(CV667,リスト!$V$5:$W$6,2,FALSE))</f>
        <v/>
      </c>
      <c r="CV667" s="3"/>
      <c r="CW667" s="280" t="str">
        <f>IF(CX667="","",VLOOKUP(CX667,リスト!$X$5:$Y$6,2,FALSE))</f>
        <v/>
      </c>
      <c r="CX667" s="3"/>
      <c r="CY667" s="77"/>
      <c r="CZ667" s="77"/>
      <c r="DA667" s="75"/>
      <c r="DB667" s="75"/>
      <c r="DC667" s="75"/>
      <c r="DD667" s="75"/>
      <c r="DE667" s="280" t="str">
        <f>IF(DF667="","",VLOOKUP(DF667,リスト!$Z$5:$AA$10,2,FALSE))</f>
        <v/>
      </c>
      <c r="DF667" s="3"/>
      <c r="DG667" s="280" t="str">
        <f>IF(DH667="","",VLOOKUP(DH667,リスト!$AB$5:$AC$12,2,FALSE))</f>
        <v/>
      </c>
      <c r="DH667" s="63"/>
      <c r="DI667" s="280" t="str">
        <f>IF(DJ667="","",VLOOKUP(DJ667,リスト!$AD$5:$AE$7,2,FALSE))</f>
        <v/>
      </c>
      <c r="DJ667" s="3"/>
      <c r="DK667" s="280" t="str">
        <f>IF(DL667="","",VLOOKUP(DL667,リスト!$AF$5:$AG$10,2,FALSE))</f>
        <v/>
      </c>
      <c r="DL667" s="3"/>
      <c r="DM667" s="280" t="str">
        <f>IF(DN667="","",VLOOKUP(DN667,リスト!$AH$5:$AI$6,2,FALSE))</f>
        <v/>
      </c>
      <c r="DN667" s="3"/>
      <c r="DO667" s="280" t="str">
        <f>IF(DP667="","",VLOOKUP(DP667,リスト!$AJ$5:$AK$6,2,FALSE))</f>
        <v/>
      </c>
      <c r="DP667" s="3"/>
      <c r="DQ667" s="280" t="str">
        <f>IF(DR667="","",VLOOKUP(DR667,リスト!$AL$5:$AM$7,2,FALSE))</f>
        <v/>
      </c>
      <c r="DR667" s="3"/>
      <c r="DS667" s="13"/>
      <c r="DT667" s="85"/>
      <c r="DU667" s="85"/>
      <c r="DV667" s="281" t="str">
        <f>IF(DW667="","",VLOOKUP(DW667,リスト!$AN$5:$AO$6,2,FALSE))</f>
        <v/>
      </c>
      <c r="DW667" s="13"/>
      <c r="DX667" s="341"/>
      <c r="DY667" s="345"/>
      <c r="DZ667" s="341"/>
      <c r="EA667" s="345"/>
      <c r="EB667" s="280" t="str">
        <f>IF(EC667="","",VLOOKUP(EC667,リスト!$AW$5:$AX$8,2,FALSE))</f>
        <v/>
      </c>
      <c r="EC667" s="3"/>
      <c r="ED667" s="85"/>
      <c r="EE667" s="280" t="str">
        <f>IF(EF667="","",VLOOKUP(EF667,リスト!$AY$5:$AZ$10,2,FALSE))</f>
        <v/>
      </c>
      <c r="EF667" s="3"/>
      <c r="EG667" s="280" t="str">
        <f>IF(EH667="","",VLOOKUP(EH667,リスト!$BA$5:$BB$10,2,FALSE))</f>
        <v/>
      </c>
      <c r="EH667" s="3"/>
      <c r="EI667" s="280" t="str">
        <f>IF(EJ667="","",VLOOKUP(EJ667,リスト!$BC$5:$BD$10,2,FALSE))</f>
        <v/>
      </c>
      <c r="EJ667" s="3"/>
      <c r="EK667" s="280" t="str">
        <f>IF(EL667="","",VLOOKUP(EL667,リスト!$BE$5:$BF$10,2,FALSE))</f>
        <v/>
      </c>
      <c r="EL667" s="3"/>
      <c r="EM667" s="78"/>
      <c r="EN667" s="73"/>
      <c r="EO667" s="73"/>
      <c r="EP667" s="13"/>
      <c r="EQ667" s="13"/>
      <c r="ER667" s="280" t="str">
        <f>IF(ES667="","",VLOOKUP(ES667,リスト!$BG$5:$BH$10,2,FALSE))</f>
        <v/>
      </c>
      <c r="ES667" s="13"/>
      <c r="ET667" s="13"/>
      <c r="EU667" s="13"/>
      <c r="EV667" s="13"/>
      <c r="EW667" s="13"/>
      <c r="EX667" s="81"/>
      <c r="EY667" s="81"/>
      <c r="EZ667" s="26"/>
      <c r="FA667" s="281" t="str">
        <f>IF($EZ667="","",INDEX(リスト!$BI$5:$BJ$40,MATCH($EZ667,リスト!$BJ$5:$BJ$40,0),1))</f>
        <v/>
      </c>
      <c r="FB667" s="280" t="str">
        <f>IF(FC667="","",VLOOKUP(FC667,リスト!$BK:$BL,2,FALSE))</f>
        <v/>
      </c>
      <c r="FC667" s="13"/>
      <c r="FD667" s="331"/>
      <c r="FE667" s="3"/>
      <c r="FF667" s="280" t="str">
        <f>IF(FG667="","",VLOOKUP(FG667,リスト!$BO$5:$BP$6,2,FALSE))</f>
        <v/>
      </c>
      <c r="FG667" s="3"/>
      <c r="FH667" s="280" t="str">
        <f>IF(FI667="","",VLOOKUP(FI667,リスト!$BQ$5:$BR$8,2,FALSE))</f>
        <v/>
      </c>
      <c r="FI667" s="3"/>
      <c r="FJ667" s="282"/>
      <c r="FK667" s="280" t="str">
        <f>IF(FL667="","",VLOOKUP(FL667,リスト!$BS$5:$BT$6,2,FALSE))</f>
        <v/>
      </c>
      <c r="FL667" s="63"/>
      <c r="FM667" s="13"/>
      <c r="FN667" s="13"/>
      <c r="FO667" s="13"/>
      <c r="FP667" s="283" t="str">
        <f t="shared" si="96"/>
        <v/>
      </c>
      <c r="FQ667" s="283" t="str">
        <f t="shared" si="96"/>
        <v/>
      </c>
      <c r="FR667" s="13"/>
      <c r="FS667" s="85"/>
      <c r="FT667" s="85"/>
      <c r="FU667" s="281" t="str">
        <f t="shared" si="97"/>
        <v/>
      </c>
      <c r="FV667" s="280" t="str">
        <f>IF(FW667="","",VLOOKUP(FW667,リスト!$BV$5:$BW$10,2,FALSE))</f>
        <v/>
      </c>
      <c r="FW667" s="26"/>
      <c r="FX667" s="282" t="str">
        <f t="shared" si="98"/>
        <v/>
      </c>
      <c r="FY667" s="280" t="str">
        <f>IF(FZ667="","",VLOOKUP(FZ667,リスト!$BX$5:$BY$6,2,FALSE))</f>
        <v/>
      </c>
      <c r="FZ667" s="3"/>
      <c r="GA667" s="280" t="str">
        <f>IF(GB667="","",VLOOKUP(GB667,リスト!$BZ$5:$CA$6,2,FALSE))</f>
        <v/>
      </c>
      <c r="GB667" s="13"/>
      <c r="GC667" s="281" t="str">
        <f>IF(GD667="","",VLOOKUP(GD667,リスト!$CB$5:$CC$6,2,FALSE))</f>
        <v/>
      </c>
      <c r="GD667" s="13"/>
      <c r="GE667" s="13"/>
      <c r="GF667" s="13"/>
      <c r="GG667" s="75"/>
      <c r="GH667" s="281" t="str">
        <f t="shared" si="99"/>
        <v/>
      </c>
      <c r="GI667" s="128"/>
      <c r="GJ667" s="281" t="str">
        <f>IF(GK667="","",VLOOKUP(GK667,リスト!$CD$5:$CE$6,2,FALSE))</f>
        <v/>
      </c>
      <c r="GK667" s="13"/>
      <c r="GL667" s="281" t="str">
        <f>IF(GM667="","",VLOOKUP(GM667,リスト!$CF$5:$CG$5,2,FALSE))</f>
        <v/>
      </c>
      <c r="GM667" s="26"/>
      <c r="GN667" s="280" t="str">
        <f>IF(GO667="","",VLOOKUP(GO667,リスト!$CH$5:$CI$5,2,FALSE))</f>
        <v/>
      </c>
      <c r="GO667" s="284"/>
      <c r="GP667" s="284"/>
      <c r="GQ667" s="284"/>
      <c r="GR667" s="284"/>
      <c r="GS667" s="284"/>
      <c r="GT667" s="284"/>
      <c r="GU667" s="284"/>
      <c r="GV667" s="284"/>
      <c r="GW667" s="284"/>
      <c r="GX667" s="285"/>
    </row>
    <row r="668" spans="2:206" s="177" customFormat="1" ht="24.75" hidden="1" customHeight="1" outlineLevel="1">
      <c r="B668" s="286" t="str">
        <f>IF(明細!B662="","",明細!B662)</f>
        <v/>
      </c>
      <c r="C668" s="287" t="str">
        <f>IF(明細!C662="","",明細!C662)</f>
        <v/>
      </c>
      <c r="D668" s="265" t="str">
        <f>IF(明細!D662="","",明細!D662)</f>
        <v/>
      </c>
      <c r="E668" s="265" t="str">
        <f>IF(明細!E662="","",明細!E662)</f>
        <v/>
      </c>
      <c r="F668" s="265" t="str">
        <f>IF(明細!F662="","",明細!F662)</f>
        <v/>
      </c>
      <c r="G668" s="265" t="str">
        <f>IF(明細!G662="","",明細!G662)</f>
        <v/>
      </c>
      <c r="H668" s="265" t="str">
        <f>IF(明細!H662="","",明細!H662)</f>
        <v/>
      </c>
      <c r="I668" s="265" t="str">
        <f>IF(明細!I662="","",明細!I662)</f>
        <v/>
      </c>
      <c r="J668" s="265" t="str">
        <f>IF(明細!J662="","",明細!J662)</f>
        <v/>
      </c>
      <c r="K668" s="265" t="str">
        <f>IF(明細!K662="","",明細!K662)</f>
        <v/>
      </c>
      <c r="L668" s="265" t="str">
        <f>IF(明細!L662="","",明細!L662)</f>
        <v/>
      </c>
      <c r="M668" s="265" t="str">
        <f>IF(明細!M662="","",明細!M662)</f>
        <v/>
      </c>
      <c r="N668" s="265" t="str">
        <f>IF(明細!N662="","",明細!N662)</f>
        <v/>
      </c>
      <c r="O668" s="265" t="str">
        <f>IF(明細!O662="","",明細!O662)</f>
        <v/>
      </c>
      <c r="P668" s="265" t="str">
        <f>IF(明細!P662="","",明細!P662)</f>
        <v/>
      </c>
      <c r="Q668" s="265" t="str">
        <f>IF(明細!Q662="","",明細!Q662)</f>
        <v/>
      </c>
      <c r="R668" s="289" t="str">
        <f>IF(明細!R662="","",明細!R662)</f>
        <v/>
      </c>
      <c r="S668" s="291" t="str">
        <f>IF(明細!S662="","",明細!S662)</f>
        <v/>
      </c>
      <c r="T668" s="291" t="str">
        <f>IF(明細!T662="","",明細!T662)</f>
        <v/>
      </c>
      <c r="U668" s="291" t="str">
        <f>IF(明細!U662="","",明細!U662)</f>
        <v/>
      </c>
      <c r="V668" s="292" t="str">
        <f>IF(明細!V662="","",明細!V662)</f>
        <v>個</v>
      </c>
      <c r="W668" s="292" t="str">
        <f>IF(明細!W662="","",明細!W662)</f>
        <v/>
      </c>
      <c r="X668" s="293" t="str">
        <f>IF(明細!X662="","",明細!X662)</f>
        <v/>
      </c>
      <c r="Y668" s="134" t="str">
        <f>IF(明細!Y662="","",明細!Y662)</f>
        <v/>
      </c>
      <c r="Z668" s="135" t="str">
        <f>IF(明細!Z662="","",明細!Z662)</f>
        <v/>
      </c>
      <c r="AA668" s="134" t="str">
        <f>IF(明細!AA662="","",明細!AA662)</f>
        <v/>
      </c>
      <c r="AB668" s="303" t="str">
        <f>IF(明細!AB662="","",明細!AB662)</f>
        <v/>
      </c>
      <c r="AC668" s="134" t="str">
        <f>IF(明細!AC662="","",明細!AC662)</f>
        <v/>
      </c>
      <c r="AD668" s="183" t="str">
        <f>IF(明細!AD662="","",明細!AD662)</f>
        <v/>
      </c>
      <c r="AE668" s="184">
        <f>IF(明細!AE662="","",明細!AE662)</f>
        <v>0.1</v>
      </c>
      <c r="AF668" s="185" t="str">
        <f>IF(明細!AF662="","",明細!AF662)</f>
        <v/>
      </c>
      <c r="AG668" s="186" t="str">
        <f>IF(明細!AG662="","",明細!AG662)</f>
        <v/>
      </c>
      <c r="AH668" s="186" t="str">
        <f>IF(明細!AH662="","",明細!AH662)</f>
        <v/>
      </c>
      <c r="AI668" s="187" t="str">
        <f>IF(明細!AI662="","",明細!AI662)</f>
        <v/>
      </c>
      <c r="AJ668" s="296" t="str">
        <f>IF(明細!AJ662="","",明細!AJ662)</f>
        <v/>
      </c>
      <c r="AK668" s="297" t="str">
        <f>IF(明細!AK662="","",明細!AK662)</f>
        <v/>
      </c>
      <c r="AL668" s="298" t="str">
        <f>IF(明細!AL662="","",明細!AL662)</f>
        <v/>
      </c>
      <c r="AM668" s="299" t="str">
        <f>IF(明細!AM662="","",明細!AM662)</f>
        <v/>
      </c>
      <c r="AN668" s="300" t="str">
        <f>IF(明細!AN662="","",明細!AN662)</f>
        <v/>
      </c>
      <c r="AO668" s="300" t="str">
        <f>IF(明細!AO662="","",明細!AO662)</f>
        <v/>
      </c>
      <c r="AP668" s="300" t="str">
        <f>IF(明細!AP662="","",明細!AP662)</f>
        <v/>
      </c>
      <c r="AQ668" s="301" t="str">
        <f>IF(明細!AQ662="","",明細!AQ662)</f>
        <v/>
      </c>
      <c r="AR668" s="302" t="str">
        <f>IF(明細!AR662="","",明細!AR662)</f>
        <v/>
      </c>
      <c r="AU668" s="360"/>
      <c r="AV668" s="368"/>
      <c r="AW668" s="446" t="str">
        <f>IF(明細!AV662="","",明細!AV662)</f>
        <v/>
      </c>
      <c r="AX668" s="419" t="str">
        <f>IF(明細!AT662="","",明細!AT662)</f>
        <v/>
      </c>
      <c r="AY668" s="280" t="str">
        <f>IF($AX668="","",VLOOKUP($AX668,リスト!$CL:$CM,2,FALSE))</f>
        <v/>
      </c>
      <c r="AZ668" s="3"/>
      <c r="BA668" s="280" t="str">
        <f>IF(BB668="","",VLOOKUP(BB668,リスト!$K:$L,2,FALSE))</f>
        <v/>
      </c>
      <c r="BB668" s="3"/>
      <c r="BC668" s="3"/>
      <c r="BD668" s="87"/>
      <c r="BE668" s="280" t="str">
        <f>IF(BF668="","",VLOOKUP(BF668,リスト!$I:$J,2,FALSE))</f>
        <v/>
      </c>
      <c r="BF668" s="3"/>
      <c r="BG668" s="280" t="str">
        <f>IF(BH668="","",VLOOKUP(BH668,リスト!$M:$N,2,FALSE))</f>
        <v/>
      </c>
      <c r="BH668" s="282"/>
      <c r="BI668" s="280" t="str">
        <f>IF(BJ668="","",VLOOKUP(BJ668,リスト!$O:$P,2,FALSE))</f>
        <v/>
      </c>
      <c r="BJ668" s="24"/>
      <c r="BM668" s="451" t="str">
        <f>IF(明細!AV662="","",明細!AV662)</f>
        <v/>
      </c>
      <c r="BN668" s="453" t="str">
        <f>IF(明細!AT662="","",明細!AT662)</f>
        <v/>
      </c>
      <c r="BO668" s="280" t="str">
        <f>IF($BN668="","",VLOOKUP($BN668,リスト!$CL:$CM,2,FALSE))</f>
        <v/>
      </c>
      <c r="BP668" s="280" t="str">
        <f>IF(BQ668="","",VLOOKUP(BQ668,リスト!$K$5:$L$7,2,FALSE))</f>
        <v/>
      </c>
      <c r="BQ668" s="13"/>
      <c r="BR668" s="13"/>
      <c r="BS668" s="47"/>
      <c r="BT668" s="280" t="str">
        <f>IF(BU668="","",VLOOKUP(BU668,リスト!I659:J677,2,FALSE))</f>
        <v/>
      </c>
      <c r="BU668" s="13"/>
      <c r="BV668" s="13"/>
      <c r="BW668" s="282"/>
      <c r="BX668" s="282"/>
      <c r="BY668" s="280" t="str">
        <f>IF(BZ668="","",VLOOKUP(BZ668,リスト!$S$5:$T$6,2,FALSE))</f>
        <v/>
      </c>
      <c r="BZ668" s="3"/>
      <c r="CA668" s="3"/>
      <c r="CB668" s="81"/>
      <c r="CC668" s="280" t="str">
        <f t="shared" si="93"/>
        <v/>
      </c>
      <c r="CD668" s="83"/>
      <c r="CE668" s="83"/>
      <c r="CF668" s="83"/>
      <c r="CG668" s="83"/>
      <c r="CH668" s="282" t="str">
        <f t="shared" si="94"/>
        <v/>
      </c>
      <c r="CI668" s="83"/>
      <c r="CJ668" s="280" t="str">
        <f t="shared" si="95"/>
        <v/>
      </c>
      <c r="CK668" s="87"/>
      <c r="CL668" s="78"/>
      <c r="CM668" s="83"/>
      <c r="CN668" s="83"/>
      <c r="CO668" s="83"/>
      <c r="CP668" s="280" t="str">
        <f t="shared" si="100"/>
        <v/>
      </c>
      <c r="CQ668" s="81"/>
      <c r="CR668" s="280" t="str">
        <f t="shared" si="101"/>
        <v/>
      </c>
      <c r="CS668" s="3"/>
      <c r="CT668" s="3"/>
      <c r="CU668" s="280" t="str">
        <f>IF(CV668="","",VLOOKUP(CV668,リスト!$V$5:$W$6,2,FALSE))</f>
        <v/>
      </c>
      <c r="CV668" s="3"/>
      <c r="CW668" s="280" t="str">
        <f>IF(CX668="","",VLOOKUP(CX668,リスト!$X$5:$Y$6,2,FALSE))</f>
        <v/>
      </c>
      <c r="CX668" s="3"/>
      <c r="CY668" s="77"/>
      <c r="CZ668" s="77"/>
      <c r="DA668" s="75"/>
      <c r="DB668" s="75"/>
      <c r="DC668" s="75"/>
      <c r="DD668" s="75"/>
      <c r="DE668" s="280" t="str">
        <f>IF(DF668="","",VLOOKUP(DF668,リスト!$Z$5:$AA$10,2,FALSE))</f>
        <v/>
      </c>
      <c r="DF668" s="3"/>
      <c r="DG668" s="280" t="str">
        <f>IF(DH668="","",VLOOKUP(DH668,リスト!$AB$5:$AC$12,2,FALSE))</f>
        <v/>
      </c>
      <c r="DH668" s="63"/>
      <c r="DI668" s="280" t="str">
        <f>IF(DJ668="","",VLOOKUP(DJ668,リスト!$AD$5:$AE$7,2,FALSE))</f>
        <v/>
      </c>
      <c r="DJ668" s="3"/>
      <c r="DK668" s="280" t="str">
        <f>IF(DL668="","",VLOOKUP(DL668,リスト!$AF$5:$AG$10,2,FALSE))</f>
        <v/>
      </c>
      <c r="DL668" s="3"/>
      <c r="DM668" s="280" t="str">
        <f>IF(DN668="","",VLOOKUP(DN668,リスト!$AH$5:$AI$6,2,FALSE))</f>
        <v/>
      </c>
      <c r="DN668" s="3"/>
      <c r="DO668" s="280" t="str">
        <f>IF(DP668="","",VLOOKUP(DP668,リスト!$AJ$5:$AK$6,2,FALSE))</f>
        <v/>
      </c>
      <c r="DP668" s="3"/>
      <c r="DQ668" s="280" t="str">
        <f>IF(DR668="","",VLOOKUP(DR668,リスト!$AL$5:$AM$7,2,FALSE))</f>
        <v/>
      </c>
      <c r="DR668" s="3"/>
      <c r="DS668" s="13"/>
      <c r="DT668" s="85"/>
      <c r="DU668" s="85"/>
      <c r="DV668" s="281" t="str">
        <f>IF(DW668="","",VLOOKUP(DW668,リスト!$AN$5:$AO$6,2,FALSE))</f>
        <v/>
      </c>
      <c r="DW668" s="13"/>
      <c r="DX668" s="341"/>
      <c r="DY668" s="345"/>
      <c r="DZ668" s="341"/>
      <c r="EA668" s="345"/>
      <c r="EB668" s="280" t="str">
        <f>IF(EC668="","",VLOOKUP(EC668,リスト!$AW$5:$AX$8,2,FALSE))</f>
        <v/>
      </c>
      <c r="EC668" s="3"/>
      <c r="ED668" s="85"/>
      <c r="EE668" s="280" t="str">
        <f>IF(EF668="","",VLOOKUP(EF668,リスト!$AY$5:$AZ$10,2,FALSE))</f>
        <v/>
      </c>
      <c r="EF668" s="3"/>
      <c r="EG668" s="280" t="str">
        <f>IF(EH668="","",VLOOKUP(EH668,リスト!$BA$5:$BB$10,2,FALSE))</f>
        <v/>
      </c>
      <c r="EH668" s="3"/>
      <c r="EI668" s="280" t="str">
        <f>IF(EJ668="","",VLOOKUP(EJ668,リスト!$BC$5:$BD$10,2,FALSE))</f>
        <v/>
      </c>
      <c r="EJ668" s="3"/>
      <c r="EK668" s="280" t="str">
        <f>IF(EL668="","",VLOOKUP(EL668,リスト!$BE$5:$BF$10,2,FALSE))</f>
        <v/>
      </c>
      <c r="EL668" s="3"/>
      <c r="EM668" s="78"/>
      <c r="EN668" s="73"/>
      <c r="EO668" s="73"/>
      <c r="EP668" s="13"/>
      <c r="EQ668" s="13"/>
      <c r="ER668" s="280" t="str">
        <f>IF(ES668="","",VLOOKUP(ES668,リスト!$BG$5:$BH$10,2,FALSE))</f>
        <v/>
      </c>
      <c r="ES668" s="13"/>
      <c r="ET668" s="13"/>
      <c r="EU668" s="13"/>
      <c r="EV668" s="13"/>
      <c r="EW668" s="13"/>
      <c r="EX668" s="81"/>
      <c r="EY668" s="81"/>
      <c r="EZ668" s="26"/>
      <c r="FA668" s="281" t="str">
        <f>IF($EZ668="","",INDEX(リスト!$BI$5:$BJ$40,MATCH($EZ668,リスト!$BJ$5:$BJ$40,0),1))</f>
        <v/>
      </c>
      <c r="FB668" s="280" t="str">
        <f>IF(FC668="","",VLOOKUP(FC668,リスト!$BK:$BL,2,FALSE))</f>
        <v/>
      </c>
      <c r="FC668" s="13"/>
      <c r="FD668" s="331"/>
      <c r="FE668" s="3"/>
      <c r="FF668" s="280" t="str">
        <f>IF(FG668="","",VLOOKUP(FG668,リスト!$BO$5:$BP$6,2,FALSE))</f>
        <v/>
      </c>
      <c r="FG668" s="3"/>
      <c r="FH668" s="280" t="str">
        <f>IF(FI668="","",VLOOKUP(FI668,リスト!$BQ$5:$BR$8,2,FALSE))</f>
        <v/>
      </c>
      <c r="FI668" s="3"/>
      <c r="FJ668" s="282"/>
      <c r="FK668" s="280" t="str">
        <f>IF(FL668="","",VLOOKUP(FL668,リスト!$BS$5:$BT$6,2,FALSE))</f>
        <v/>
      </c>
      <c r="FL668" s="63"/>
      <c r="FM668" s="13"/>
      <c r="FN668" s="13"/>
      <c r="FO668" s="13"/>
      <c r="FP668" s="283" t="str">
        <f t="shared" si="96"/>
        <v/>
      </c>
      <c r="FQ668" s="283" t="str">
        <f t="shared" si="96"/>
        <v/>
      </c>
      <c r="FR668" s="13"/>
      <c r="FS668" s="85"/>
      <c r="FT668" s="85"/>
      <c r="FU668" s="281" t="str">
        <f t="shared" si="97"/>
        <v/>
      </c>
      <c r="FV668" s="280" t="str">
        <f>IF(FW668="","",VLOOKUP(FW668,リスト!$BV$5:$BW$10,2,FALSE))</f>
        <v/>
      </c>
      <c r="FW668" s="26"/>
      <c r="FX668" s="282" t="str">
        <f t="shared" si="98"/>
        <v/>
      </c>
      <c r="FY668" s="280" t="str">
        <f>IF(FZ668="","",VLOOKUP(FZ668,リスト!$BX$5:$BY$6,2,FALSE))</f>
        <v/>
      </c>
      <c r="FZ668" s="3"/>
      <c r="GA668" s="280" t="str">
        <f>IF(GB668="","",VLOOKUP(GB668,リスト!$BZ$5:$CA$6,2,FALSE))</f>
        <v/>
      </c>
      <c r="GB668" s="13"/>
      <c r="GC668" s="281" t="str">
        <f>IF(GD668="","",VLOOKUP(GD668,リスト!$CB$5:$CC$6,2,FALSE))</f>
        <v/>
      </c>
      <c r="GD668" s="13"/>
      <c r="GE668" s="13"/>
      <c r="GF668" s="13"/>
      <c r="GG668" s="75"/>
      <c r="GH668" s="281" t="str">
        <f t="shared" si="99"/>
        <v/>
      </c>
      <c r="GI668" s="128"/>
      <c r="GJ668" s="281" t="str">
        <f>IF(GK668="","",VLOOKUP(GK668,リスト!$CD$5:$CE$6,2,FALSE))</f>
        <v/>
      </c>
      <c r="GK668" s="13"/>
      <c r="GL668" s="281" t="str">
        <f>IF(GM668="","",VLOOKUP(GM668,リスト!$CF$5:$CG$5,2,FALSE))</f>
        <v/>
      </c>
      <c r="GM668" s="26"/>
      <c r="GN668" s="280" t="str">
        <f>IF(GO668="","",VLOOKUP(GO668,リスト!$CH$5:$CI$5,2,FALSE))</f>
        <v/>
      </c>
      <c r="GO668" s="284"/>
      <c r="GP668" s="284"/>
      <c r="GQ668" s="284"/>
      <c r="GR668" s="284"/>
      <c r="GS668" s="284"/>
      <c r="GT668" s="284"/>
      <c r="GU668" s="284"/>
      <c r="GV668" s="284"/>
      <c r="GW668" s="284"/>
      <c r="GX668" s="285"/>
    </row>
    <row r="669" spans="2:206" s="177" customFormat="1" ht="24.75" hidden="1" customHeight="1" outlineLevel="1">
      <c r="B669" s="286" t="str">
        <f>IF(明細!B663="","",明細!B663)</f>
        <v/>
      </c>
      <c r="C669" s="287" t="str">
        <f>IF(明細!C663="","",明細!C663)</f>
        <v/>
      </c>
      <c r="D669" s="265" t="str">
        <f>IF(明細!D663="","",明細!D663)</f>
        <v/>
      </c>
      <c r="E669" s="265" t="str">
        <f>IF(明細!E663="","",明細!E663)</f>
        <v/>
      </c>
      <c r="F669" s="265" t="str">
        <f>IF(明細!F663="","",明細!F663)</f>
        <v/>
      </c>
      <c r="G669" s="265" t="str">
        <f>IF(明細!G663="","",明細!G663)</f>
        <v/>
      </c>
      <c r="H669" s="265" t="str">
        <f>IF(明細!H663="","",明細!H663)</f>
        <v/>
      </c>
      <c r="I669" s="265" t="str">
        <f>IF(明細!I663="","",明細!I663)</f>
        <v/>
      </c>
      <c r="J669" s="265" t="str">
        <f>IF(明細!J663="","",明細!J663)</f>
        <v/>
      </c>
      <c r="K669" s="265" t="str">
        <f>IF(明細!K663="","",明細!K663)</f>
        <v/>
      </c>
      <c r="L669" s="265" t="str">
        <f>IF(明細!L663="","",明細!L663)</f>
        <v/>
      </c>
      <c r="M669" s="265" t="str">
        <f>IF(明細!M663="","",明細!M663)</f>
        <v/>
      </c>
      <c r="N669" s="265" t="str">
        <f>IF(明細!N663="","",明細!N663)</f>
        <v/>
      </c>
      <c r="O669" s="265" t="str">
        <f>IF(明細!O663="","",明細!O663)</f>
        <v/>
      </c>
      <c r="P669" s="265" t="str">
        <f>IF(明細!P663="","",明細!P663)</f>
        <v/>
      </c>
      <c r="Q669" s="265" t="str">
        <f>IF(明細!Q663="","",明細!Q663)</f>
        <v/>
      </c>
      <c r="R669" s="289" t="str">
        <f>IF(明細!R663="","",明細!R663)</f>
        <v/>
      </c>
      <c r="S669" s="291" t="str">
        <f>IF(明細!S663="","",明細!S663)</f>
        <v/>
      </c>
      <c r="T669" s="291" t="str">
        <f>IF(明細!T663="","",明細!T663)</f>
        <v/>
      </c>
      <c r="U669" s="291" t="str">
        <f>IF(明細!U663="","",明細!U663)</f>
        <v/>
      </c>
      <c r="V669" s="292" t="str">
        <f>IF(明細!V663="","",明細!V663)</f>
        <v>個</v>
      </c>
      <c r="W669" s="292" t="str">
        <f>IF(明細!W663="","",明細!W663)</f>
        <v/>
      </c>
      <c r="X669" s="293" t="str">
        <f>IF(明細!X663="","",明細!X663)</f>
        <v/>
      </c>
      <c r="Y669" s="134" t="str">
        <f>IF(明細!Y663="","",明細!Y663)</f>
        <v/>
      </c>
      <c r="Z669" s="135" t="str">
        <f>IF(明細!Z663="","",明細!Z663)</f>
        <v/>
      </c>
      <c r="AA669" s="134" t="str">
        <f>IF(明細!AA663="","",明細!AA663)</f>
        <v/>
      </c>
      <c r="AB669" s="303" t="str">
        <f>IF(明細!AB663="","",明細!AB663)</f>
        <v/>
      </c>
      <c r="AC669" s="134" t="str">
        <f>IF(明細!AC663="","",明細!AC663)</f>
        <v/>
      </c>
      <c r="AD669" s="183" t="str">
        <f>IF(明細!AD663="","",明細!AD663)</f>
        <v/>
      </c>
      <c r="AE669" s="184">
        <f>IF(明細!AE663="","",明細!AE663)</f>
        <v>0.1</v>
      </c>
      <c r="AF669" s="185" t="str">
        <f>IF(明細!AF663="","",明細!AF663)</f>
        <v/>
      </c>
      <c r="AG669" s="186" t="str">
        <f>IF(明細!AG663="","",明細!AG663)</f>
        <v/>
      </c>
      <c r="AH669" s="186" t="str">
        <f>IF(明細!AH663="","",明細!AH663)</f>
        <v/>
      </c>
      <c r="AI669" s="187" t="str">
        <f>IF(明細!AI663="","",明細!AI663)</f>
        <v/>
      </c>
      <c r="AJ669" s="296" t="str">
        <f>IF(明細!AJ663="","",明細!AJ663)</f>
        <v/>
      </c>
      <c r="AK669" s="297" t="str">
        <f>IF(明細!AK663="","",明細!AK663)</f>
        <v/>
      </c>
      <c r="AL669" s="298" t="str">
        <f>IF(明細!AL663="","",明細!AL663)</f>
        <v/>
      </c>
      <c r="AM669" s="299" t="str">
        <f>IF(明細!AM663="","",明細!AM663)</f>
        <v/>
      </c>
      <c r="AN669" s="300" t="str">
        <f>IF(明細!AN663="","",明細!AN663)</f>
        <v/>
      </c>
      <c r="AO669" s="300" t="str">
        <f>IF(明細!AO663="","",明細!AO663)</f>
        <v/>
      </c>
      <c r="AP669" s="300" t="str">
        <f>IF(明細!AP663="","",明細!AP663)</f>
        <v/>
      </c>
      <c r="AQ669" s="301" t="str">
        <f>IF(明細!AQ663="","",明細!AQ663)</f>
        <v/>
      </c>
      <c r="AR669" s="302" t="str">
        <f>IF(明細!AR663="","",明細!AR663)</f>
        <v/>
      </c>
      <c r="AU669" s="360"/>
      <c r="AV669" s="368"/>
      <c r="AW669" s="446" t="str">
        <f>IF(明細!AV663="","",明細!AV663)</f>
        <v/>
      </c>
      <c r="AX669" s="419" t="str">
        <f>IF(明細!AT663="","",明細!AT663)</f>
        <v/>
      </c>
      <c r="AY669" s="280" t="str">
        <f>IF($AX669="","",VLOOKUP($AX669,リスト!$CL:$CM,2,FALSE))</f>
        <v/>
      </c>
      <c r="AZ669" s="3"/>
      <c r="BA669" s="280" t="str">
        <f>IF(BB669="","",VLOOKUP(BB669,リスト!$K:$L,2,FALSE))</f>
        <v/>
      </c>
      <c r="BB669" s="3"/>
      <c r="BC669" s="3"/>
      <c r="BD669" s="87"/>
      <c r="BE669" s="280" t="str">
        <f>IF(BF669="","",VLOOKUP(BF669,リスト!$I:$J,2,FALSE))</f>
        <v/>
      </c>
      <c r="BF669" s="3"/>
      <c r="BG669" s="280" t="str">
        <f>IF(BH669="","",VLOOKUP(BH669,リスト!$M:$N,2,FALSE))</f>
        <v/>
      </c>
      <c r="BH669" s="282"/>
      <c r="BI669" s="280" t="str">
        <f>IF(BJ669="","",VLOOKUP(BJ669,リスト!$O:$P,2,FALSE))</f>
        <v/>
      </c>
      <c r="BJ669" s="24"/>
      <c r="BM669" s="451" t="str">
        <f>IF(明細!AV663="","",明細!AV663)</f>
        <v/>
      </c>
      <c r="BN669" s="453" t="str">
        <f>IF(明細!AT663="","",明細!AT663)</f>
        <v/>
      </c>
      <c r="BO669" s="280" t="str">
        <f>IF($BN669="","",VLOOKUP($BN669,リスト!$CL:$CM,2,FALSE))</f>
        <v/>
      </c>
      <c r="BP669" s="280" t="str">
        <f>IF(BQ669="","",VLOOKUP(BQ669,リスト!$K$5:$L$7,2,FALSE))</f>
        <v/>
      </c>
      <c r="BQ669" s="13"/>
      <c r="BR669" s="13"/>
      <c r="BS669" s="47"/>
      <c r="BT669" s="280" t="str">
        <f>IF(BU669="","",VLOOKUP(BU669,リスト!I660:J678,2,FALSE))</f>
        <v/>
      </c>
      <c r="BU669" s="13"/>
      <c r="BV669" s="13"/>
      <c r="BW669" s="282"/>
      <c r="BX669" s="282"/>
      <c r="BY669" s="280" t="str">
        <f>IF(BZ669="","",VLOOKUP(BZ669,リスト!$S$5:$T$6,2,FALSE))</f>
        <v/>
      </c>
      <c r="BZ669" s="3"/>
      <c r="CA669" s="3"/>
      <c r="CB669" s="81"/>
      <c r="CC669" s="280" t="str">
        <f t="shared" si="93"/>
        <v/>
      </c>
      <c r="CD669" s="83"/>
      <c r="CE669" s="83"/>
      <c r="CF669" s="83"/>
      <c r="CG669" s="83"/>
      <c r="CH669" s="282" t="str">
        <f t="shared" si="94"/>
        <v/>
      </c>
      <c r="CI669" s="83"/>
      <c r="CJ669" s="280" t="str">
        <f t="shared" si="95"/>
        <v/>
      </c>
      <c r="CK669" s="87"/>
      <c r="CL669" s="78"/>
      <c r="CM669" s="83"/>
      <c r="CN669" s="83"/>
      <c r="CO669" s="83"/>
      <c r="CP669" s="280" t="str">
        <f t="shared" si="100"/>
        <v/>
      </c>
      <c r="CQ669" s="81"/>
      <c r="CR669" s="280" t="str">
        <f t="shared" si="101"/>
        <v/>
      </c>
      <c r="CS669" s="3"/>
      <c r="CT669" s="3"/>
      <c r="CU669" s="280" t="str">
        <f>IF(CV669="","",VLOOKUP(CV669,リスト!$V$5:$W$6,2,FALSE))</f>
        <v/>
      </c>
      <c r="CV669" s="3"/>
      <c r="CW669" s="280" t="str">
        <f>IF(CX669="","",VLOOKUP(CX669,リスト!$X$5:$Y$6,2,FALSE))</f>
        <v/>
      </c>
      <c r="CX669" s="3"/>
      <c r="CY669" s="77"/>
      <c r="CZ669" s="77"/>
      <c r="DA669" s="75"/>
      <c r="DB669" s="75"/>
      <c r="DC669" s="75"/>
      <c r="DD669" s="75"/>
      <c r="DE669" s="280" t="str">
        <f>IF(DF669="","",VLOOKUP(DF669,リスト!$Z$5:$AA$10,2,FALSE))</f>
        <v/>
      </c>
      <c r="DF669" s="3"/>
      <c r="DG669" s="280" t="str">
        <f>IF(DH669="","",VLOOKUP(DH669,リスト!$AB$5:$AC$12,2,FALSE))</f>
        <v/>
      </c>
      <c r="DH669" s="63"/>
      <c r="DI669" s="280" t="str">
        <f>IF(DJ669="","",VLOOKUP(DJ669,リスト!$AD$5:$AE$7,2,FALSE))</f>
        <v/>
      </c>
      <c r="DJ669" s="3"/>
      <c r="DK669" s="280" t="str">
        <f>IF(DL669="","",VLOOKUP(DL669,リスト!$AF$5:$AG$10,2,FALSE))</f>
        <v/>
      </c>
      <c r="DL669" s="3"/>
      <c r="DM669" s="280" t="str">
        <f>IF(DN669="","",VLOOKUP(DN669,リスト!$AH$5:$AI$6,2,FALSE))</f>
        <v/>
      </c>
      <c r="DN669" s="3"/>
      <c r="DO669" s="280" t="str">
        <f>IF(DP669="","",VLOOKUP(DP669,リスト!$AJ$5:$AK$6,2,FALSE))</f>
        <v/>
      </c>
      <c r="DP669" s="3"/>
      <c r="DQ669" s="280" t="str">
        <f>IF(DR669="","",VLOOKUP(DR669,リスト!$AL$5:$AM$7,2,FALSE))</f>
        <v/>
      </c>
      <c r="DR669" s="3"/>
      <c r="DS669" s="13"/>
      <c r="DT669" s="85"/>
      <c r="DU669" s="85"/>
      <c r="DV669" s="281" t="str">
        <f>IF(DW669="","",VLOOKUP(DW669,リスト!$AN$5:$AO$6,2,FALSE))</f>
        <v/>
      </c>
      <c r="DW669" s="13"/>
      <c r="DX669" s="341"/>
      <c r="DY669" s="345"/>
      <c r="DZ669" s="341"/>
      <c r="EA669" s="345"/>
      <c r="EB669" s="280" t="str">
        <f>IF(EC669="","",VLOOKUP(EC669,リスト!$AW$5:$AX$8,2,FALSE))</f>
        <v/>
      </c>
      <c r="EC669" s="3"/>
      <c r="ED669" s="85"/>
      <c r="EE669" s="280" t="str">
        <f>IF(EF669="","",VLOOKUP(EF669,リスト!$AY$5:$AZ$10,2,FALSE))</f>
        <v/>
      </c>
      <c r="EF669" s="3"/>
      <c r="EG669" s="280" t="str">
        <f>IF(EH669="","",VLOOKUP(EH669,リスト!$BA$5:$BB$10,2,FALSE))</f>
        <v/>
      </c>
      <c r="EH669" s="3"/>
      <c r="EI669" s="280" t="str">
        <f>IF(EJ669="","",VLOOKUP(EJ669,リスト!$BC$5:$BD$10,2,FALSE))</f>
        <v/>
      </c>
      <c r="EJ669" s="3"/>
      <c r="EK669" s="280" t="str">
        <f>IF(EL669="","",VLOOKUP(EL669,リスト!$BE$5:$BF$10,2,FALSE))</f>
        <v/>
      </c>
      <c r="EL669" s="3"/>
      <c r="EM669" s="78"/>
      <c r="EN669" s="73"/>
      <c r="EO669" s="73"/>
      <c r="EP669" s="13"/>
      <c r="EQ669" s="13"/>
      <c r="ER669" s="280" t="str">
        <f>IF(ES669="","",VLOOKUP(ES669,リスト!$BG$5:$BH$10,2,FALSE))</f>
        <v/>
      </c>
      <c r="ES669" s="13"/>
      <c r="ET669" s="13"/>
      <c r="EU669" s="13"/>
      <c r="EV669" s="13"/>
      <c r="EW669" s="13"/>
      <c r="EX669" s="81"/>
      <c r="EY669" s="81"/>
      <c r="EZ669" s="26"/>
      <c r="FA669" s="281" t="str">
        <f>IF($EZ669="","",INDEX(リスト!$BI$5:$BJ$40,MATCH($EZ669,リスト!$BJ$5:$BJ$40,0),1))</f>
        <v/>
      </c>
      <c r="FB669" s="280" t="str">
        <f>IF(FC669="","",VLOOKUP(FC669,リスト!$BK:$BL,2,FALSE))</f>
        <v/>
      </c>
      <c r="FC669" s="13"/>
      <c r="FD669" s="331"/>
      <c r="FE669" s="3"/>
      <c r="FF669" s="280" t="str">
        <f>IF(FG669="","",VLOOKUP(FG669,リスト!$BO$5:$BP$6,2,FALSE))</f>
        <v/>
      </c>
      <c r="FG669" s="3"/>
      <c r="FH669" s="280" t="str">
        <f>IF(FI669="","",VLOOKUP(FI669,リスト!$BQ$5:$BR$8,2,FALSE))</f>
        <v/>
      </c>
      <c r="FI669" s="3"/>
      <c r="FJ669" s="282"/>
      <c r="FK669" s="280" t="str">
        <f>IF(FL669="","",VLOOKUP(FL669,リスト!$BS$5:$BT$6,2,FALSE))</f>
        <v/>
      </c>
      <c r="FL669" s="63"/>
      <c r="FM669" s="13"/>
      <c r="FN669" s="13"/>
      <c r="FO669" s="13"/>
      <c r="FP669" s="283" t="str">
        <f t="shared" si="96"/>
        <v/>
      </c>
      <c r="FQ669" s="283" t="str">
        <f t="shared" si="96"/>
        <v/>
      </c>
      <c r="FR669" s="13"/>
      <c r="FS669" s="85"/>
      <c r="FT669" s="85"/>
      <c r="FU669" s="281" t="str">
        <f t="shared" si="97"/>
        <v/>
      </c>
      <c r="FV669" s="280" t="str">
        <f>IF(FW669="","",VLOOKUP(FW669,リスト!$BV$5:$BW$10,2,FALSE))</f>
        <v/>
      </c>
      <c r="FW669" s="26"/>
      <c r="FX669" s="282" t="str">
        <f t="shared" si="98"/>
        <v/>
      </c>
      <c r="FY669" s="280" t="str">
        <f>IF(FZ669="","",VLOOKUP(FZ669,リスト!$BX$5:$BY$6,2,FALSE))</f>
        <v/>
      </c>
      <c r="FZ669" s="3"/>
      <c r="GA669" s="280" t="str">
        <f>IF(GB669="","",VLOOKUP(GB669,リスト!$BZ$5:$CA$6,2,FALSE))</f>
        <v/>
      </c>
      <c r="GB669" s="13"/>
      <c r="GC669" s="281" t="str">
        <f>IF(GD669="","",VLOOKUP(GD669,リスト!$CB$5:$CC$6,2,FALSE))</f>
        <v/>
      </c>
      <c r="GD669" s="13"/>
      <c r="GE669" s="13"/>
      <c r="GF669" s="13"/>
      <c r="GG669" s="75"/>
      <c r="GH669" s="281" t="str">
        <f t="shared" si="99"/>
        <v/>
      </c>
      <c r="GI669" s="128"/>
      <c r="GJ669" s="281" t="str">
        <f>IF(GK669="","",VLOOKUP(GK669,リスト!$CD$5:$CE$6,2,FALSE))</f>
        <v/>
      </c>
      <c r="GK669" s="13"/>
      <c r="GL669" s="281" t="str">
        <f>IF(GM669="","",VLOOKUP(GM669,リスト!$CF$5:$CG$5,2,FALSE))</f>
        <v/>
      </c>
      <c r="GM669" s="26"/>
      <c r="GN669" s="280" t="str">
        <f>IF(GO669="","",VLOOKUP(GO669,リスト!$CH$5:$CI$5,2,FALSE))</f>
        <v/>
      </c>
      <c r="GO669" s="284"/>
      <c r="GP669" s="284"/>
      <c r="GQ669" s="284"/>
      <c r="GR669" s="284"/>
      <c r="GS669" s="284"/>
      <c r="GT669" s="284"/>
      <c r="GU669" s="284"/>
      <c r="GV669" s="284"/>
      <c r="GW669" s="284"/>
      <c r="GX669" s="285"/>
    </row>
    <row r="670" spans="2:206" s="177" customFormat="1" ht="24.75" hidden="1" customHeight="1" outlineLevel="1">
      <c r="B670" s="286" t="str">
        <f>IF(明細!B664="","",明細!B664)</f>
        <v/>
      </c>
      <c r="C670" s="287" t="str">
        <f>IF(明細!C664="","",明細!C664)</f>
        <v/>
      </c>
      <c r="D670" s="265" t="str">
        <f>IF(明細!D664="","",明細!D664)</f>
        <v/>
      </c>
      <c r="E670" s="265" t="str">
        <f>IF(明細!E664="","",明細!E664)</f>
        <v/>
      </c>
      <c r="F670" s="265" t="str">
        <f>IF(明細!F664="","",明細!F664)</f>
        <v/>
      </c>
      <c r="G670" s="265" t="str">
        <f>IF(明細!G664="","",明細!G664)</f>
        <v/>
      </c>
      <c r="H670" s="265" t="str">
        <f>IF(明細!H664="","",明細!H664)</f>
        <v/>
      </c>
      <c r="I670" s="265" t="str">
        <f>IF(明細!I664="","",明細!I664)</f>
        <v/>
      </c>
      <c r="J670" s="265" t="str">
        <f>IF(明細!J664="","",明細!J664)</f>
        <v/>
      </c>
      <c r="K670" s="265" t="str">
        <f>IF(明細!K664="","",明細!K664)</f>
        <v/>
      </c>
      <c r="L670" s="265" t="str">
        <f>IF(明細!L664="","",明細!L664)</f>
        <v/>
      </c>
      <c r="M670" s="265" t="str">
        <f>IF(明細!M664="","",明細!M664)</f>
        <v/>
      </c>
      <c r="N670" s="265" t="str">
        <f>IF(明細!N664="","",明細!N664)</f>
        <v/>
      </c>
      <c r="O670" s="265" t="str">
        <f>IF(明細!O664="","",明細!O664)</f>
        <v/>
      </c>
      <c r="P670" s="265" t="str">
        <f>IF(明細!P664="","",明細!P664)</f>
        <v/>
      </c>
      <c r="Q670" s="265" t="str">
        <f>IF(明細!Q664="","",明細!Q664)</f>
        <v/>
      </c>
      <c r="R670" s="289" t="str">
        <f>IF(明細!R664="","",明細!R664)</f>
        <v/>
      </c>
      <c r="S670" s="291" t="str">
        <f>IF(明細!S664="","",明細!S664)</f>
        <v/>
      </c>
      <c r="T670" s="291" t="str">
        <f>IF(明細!T664="","",明細!T664)</f>
        <v/>
      </c>
      <c r="U670" s="291" t="str">
        <f>IF(明細!U664="","",明細!U664)</f>
        <v/>
      </c>
      <c r="V670" s="292" t="str">
        <f>IF(明細!V664="","",明細!V664)</f>
        <v>個</v>
      </c>
      <c r="W670" s="292" t="str">
        <f>IF(明細!W664="","",明細!W664)</f>
        <v/>
      </c>
      <c r="X670" s="293" t="str">
        <f>IF(明細!X664="","",明細!X664)</f>
        <v/>
      </c>
      <c r="Y670" s="134" t="str">
        <f>IF(明細!Y664="","",明細!Y664)</f>
        <v/>
      </c>
      <c r="Z670" s="135" t="str">
        <f>IF(明細!Z664="","",明細!Z664)</f>
        <v/>
      </c>
      <c r="AA670" s="134" t="str">
        <f>IF(明細!AA664="","",明細!AA664)</f>
        <v/>
      </c>
      <c r="AB670" s="303" t="str">
        <f>IF(明細!AB664="","",明細!AB664)</f>
        <v/>
      </c>
      <c r="AC670" s="134" t="str">
        <f>IF(明細!AC664="","",明細!AC664)</f>
        <v/>
      </c>
      <c r="AD670" s="183" t="str">
        <f>IF(明細!AD664="","",明細!AD664)</f>
        <v/>
      </c>
      <c r="AE670" s="184">
        <f>IF(明細!AE664="","",明細!AE664)</f>
        <v>0.1</v>
      </c>
      <c r="AF670" s="185" t="str">
        <f>IF(明細!AF664="","",明細!AF664)</f>
        <v/>
      </c>
      <c r="AG670" s="186" t="str">
        <f>IF(明細!AG664="","",明細!AG664)</f>
        <v/>
      </c>
      <c r="AH670" s="186" t="str">
        <f>IF(明細!AH664="","",明細!AH664)</f>
        <v/>
      </c>
      <c r="AI670" s="187" t="str">
        <f>IF(明細!AI664="","",明細!AI664)</f>
        <v/>
      </c>
      <c r="AJ670" s="296" t="str">
        <f>IF(明細!AJ664="","",明細!AJ664)</f>
        <v/>
      </c>
      <c r="AK670" s="297" t="str">
        <f>IF(明細!AK664="","",明細!AK664)</f>
        <v/>
      </c>
      <c r="AL670" s="298" t="str">
        <f>IF(明細!AL664="","",明細!AL664)</f>
        <v/>
      </c>
      <c r="AM670" s="299" t="str">
        <f>IF(明細!AM664="","",明細!AM664)</f>
        <v/>
      </c>
      <c r="AN670" s="300" t="str">
        <f>IF(明細!AN664="","",明細!AN664)</f>
        <v/>
      </c>
      <c r="AO670" s="300" t="str">
        <f>IF(明細!AO664="","",明細!AO664)</f>
        <v/>
      </c>
      <c r="AP670" s="300" t="str">
        <f>IF(明細!AP664="","",明細!AP664)</f>
        <v/>
      </c>
      <c r="AQ670" s="301" t="str">
        <f>IF(明細!AQ664="","",明細!AQ664)</f>
        <v/>
      </c>
      <c r="AR670" s="302" t="str">
        <f>IF(明細!AR664="","",明細!AR664)</f>
        <v/>
      </c>
      <c r="AU670" s="360"/>
      <c r="AV670" s="368"/>
      <c r="AW670" s="446" t="str">
        <f>IF(明細!AV664="","",明細!AV664)</f>
        <v/>
      </c>
      <c r="AX670" s="419" t="str">
        <f>IF(明細!AT664="","",明細!AT664)</f>
        <v/>
      </c>
      <c r="AY670" s="280" t="str">
        <f>IF($AX670="","",VLOOKUP($AX670,リスト!$CL:$CM,2,FALSE))</f>
        <v/>
      </c>
      <c r="AZ670" s="3"/>
      <c r="BA670" s="280" t="str">
        <f>IF(BB670="","",VLOOKUP(BB670,リスト!$K:$L,2,FALSE))</f>
        <v/>
      </c>
      <c r="BB670" s="3"/>
      <c r="BC670" s="3"/>
      <c r="BD670" s="87"/>
      <c r="BE670" s="280" t="str">
        <f>IF(BF670="","",VLOOKUP(BF670,リスト!$I:$J,2,FALSE))</f>
        <v/>
      </c>
      <c r="BF670" s="3"/>
      <c r="BG670" s="280" t="str">
        <f>IF(BH670="","",VLOOKUP(BH670,リスト!$M:$N,2,FALSE))</f>
        <v/>
      </c>
      <c r="BH670" s="282"/>
      <c r="BI670" s="280" t="str">
        <f>IF(BJ670="","",VLOOKUP(BJ670,リスト!$O:$P,2,FALSE))</f>
        <v/>
      </c>
      <c r="BJ670" s="24"/>
      <c r="BM670" s="451" t="str">
        <f>IF(明細!AV664="","",明細!AV664)</f>
        <v/>
      </c>
      <c r="BN670" s="453" t="str">
        <f>IF(明細!AT664="","",明細!AT664)</f>
        <v/>
      </c>
      <c r="BO670" s="280" t="str">
        <f>IF($BN670="","",VLOOKUP($BN670,リスト!$CL:$CM,2,FALSE))</f>
        <v/>
      </c>
      <c r="BP670" s="280" t="str">
        <f>IF(BQ670="","",VLOOKUP(BQ670,リスト!$K$5:$L$7,2,FALSE))</f>
        <v/>
      </c>
      <c r="BQ670" s="13"/>
      <c r="BR670" s="13"/>
      <c r="BS670" s="47"/>
      <c r="BT670" s="280" t="str">
        <f>IF(BU670="","",VLOOKUP(BU670,リスト!I661:J679,2,FALSE))</f>
        <v/>
      </c>
      <c r="BU670" s="13"/>
      <c r="BV670" s="13"/>
      <c r="BW670" s="282"/>
      <c r="BX670" s="282"/>
      <c r="BY670" s="280" t="str">
        <f>IF(BZ670="","",VLOOKUP(BZ670,リスト!$S$5:$T$6,2,FALSE))</f>
        <v/>
      </c>
      <c r="BZ670" s="3"/>
      <c r="CA670" s="3"/>
      <c r="CB670" s="81"/>
      <c r="CC670" s="280" t="str">
        <f t="shared" si="93"/>
        <v/>
      </c>
      <c r="CD670" s="83"/>
      <c r="CE670" s="83"/>
      <c r="CF670" s="83"/>
      <c r="CG670" s="83"/>
      <c r="CH670" s="282" t="str">
        <f t="shared" si="94"/>
        <v/>
      </c>
      <c r="CI670" s="83"/>
      <c r="CJ670" s="280" t="str">
        <f t="shared" si="95"/>
        <v/>
      </c>
      <c r="CK670" s="87"/>
      <c r="CL670" s="78"/>
      <c r="CM670" s="83"/>
      <c r="CN670" s="83"/>
      <c r="CO670" s="83"/>
      <c r="CP670" s="280" t="str">
        <f t="shared" si="100"/>
        <v/>
      </c>
      <c r="CQ670" s="81"/>
      <c r="CR670" s="280" t="str">
        <f t="shared" si="101"/>
        <v/>
      </c>
      <c r="CS670" s="3"/>
      <c r="CT670" s="3"/>
      <c r="CU670" s="280" t="str">
        <f>IF(CV670="","",VLOOKUP(CV670,リスト!$V$5:$W$6,2,FALSE))</f>
        <v/>
      </c>
      <c r="CV670" s="3"/>
      <c r="CW670" s="280" t="str">
        <f>IF(CX670="","",VLOOKUP(CX670,リスト!$X$5:$Y$6,2,FALSE))</f>
        <v/>
      </c>
      <c r="CX670" s="3"/>
      <c r="CY670" s="77"/>
      <c r="CZ670" s="77"/>
      <c r="DA670" s="75"/>
      <c r="DB670" s="75"/>
      <c r="DC670" s="75"/>
      <c r="DD670" s="75"/>
      <c r="DE670" s="280" t="str">
        <f>IF(DF670="","",VLOOKUP(DF670,リスト!$Z$5:$AA$10,2,FALSE))</f>
        <v/>
      </c>
      <c r="DF670" s="3"/>
      <c r="DG670" s="280" t="str">
        <f>IF(DH670="","",VLOOKUP(DH670,リスト!$AB$5:$AC$12,2,FALSE))</f>
        <v/>
      </c>
      <c r="DH670" s="63"/>
      <c r="DI670" s="280" t="str">
        <f>IF(DJ670="","",VLOOKUP(DJ670,リスト!$AD$5:$AE$7,2,FALSE))</f>
        <v/>
      </c>
      <c r="DJ670" s="3"/>
      <c r="DK670" s="280" t="str">
        <f>IF(DL670="","",VLOOKUP(DL670,リスト!$AF$5:$AG$10,2,FALSE))</f>
        <v/>
      </c>
      <c r="DL670" s="3"/>
      <c r="DM670" s="280" t="str">
        <f>IF(DN670="","",VLOOKUP(DN670,リスト!$AH$5:$AI$6,2,FALSE))</f>
        <v/>
      </c>
      <c r="DN670" s="3"/>
      <c r="DO670" s="280" t="str">
        <f>IF(DP670="","",VLOOKUP(DP670,リスト!$AJ$5:$AK$6,2,FALSE))</f>
        <v/>
      </c>
      <c r="DP670" s="3"/>
      <c r="DQ670" s="280" t="str">
        <f>IF(DR670="","",VLOOKUP(DR670,リスト!$AL$5:$AM$7,2,FALSE))</f>
        <v/>
      </c>
      <c r="DR670" s="3"/>
      <c r="DS670" s="13"/>
      <c r="DT670" s="85"/>
      <c r="DU670" s="85"/>
      <c r="DV670" s="281" t="str">
        <f>IF(DW670="","",VLOOKUP(DW670,リスト!$AN$5:$AO$6,2,FALSE))</f>
        <v/>
      </c>
      <c r="DW670" s="13"/>
      <c r="DX670" s="341"/>
      <c r="DY670" s="345"/>
      <c r="DZ670" s="341"/>
      <c r="EA670" s="345"/>
      <c r="EB670" s="280" t="str">
        <f>IF(EC670="","",VLOOKUP(EC670,リスト!$AW$5:$AX$8,2,FALSE))</f>
        <v/>
      </c>
      <c r="EC670" s="3"/>
      <c r="ED670" s="85"/>
      <c r="EE670" s="280" t="str">
        <f>IF(EF670="","",VLOOKUP(EF670,リスト!$AY$5:$AZ$10,2,FALSE))</f>
        <v/>
      </c>
      <c r="EF670" s="3"/>
      <c r="EG670" s="280" t="str">
        <f>IF(EH670="","",VLOOKUP(EH670,リスト!$BA$5:$BB$10,2,FALSE))</f>
        <v/>
      </c>
      <c r="EH670" s="3"/>
      <c r="EI670" s="280" t="str">
        <f>IF(EJ670="","",VLOOKUP(EJ670,リスト!$BC$5:$BD$10,2,FALSE))</f>
        <v/>
      </c>
      <c r="EJ670" s="3"/>
      <c r="EK670" s="280" t="str">
        <f>IF(EL670="","",VLOOKUP(EL670,リスト!$BE$5:$BF$10,2,FALSE))</f>
        <v/>
      </c>
      <c r="EL670" s="3"/>
      <c r="EM670" s="78"/>
      <c r="EN670" s="73"/>
      <c r="EO670" s="73"/>
      <c r="EP670" s="13"/>
      <c r="EQ670" s="13"/>
      <c r="ER670" s="280" t="str">
        <f>IF(ES670="","",VLOOKUP(ES670,リスト!$BG$5:$BH$10,2,FALSE))</f>
        <v/>
      </c>
      <c r="ES670" s="13"/>
      <c r="ET670" s="13"/>
      <c r="EU670" s="13"/>
      <c r="EV670" s="13"/>
      <c r="EW670" s="13"/>
      <c r="EX670" s="81"/>
      <c r="EY670" s="81"/>
      <c r="EZ670" s="26"/>
      <c r="FA670" s="281" t="str">
        <f>IF($EZ670="","",INDEX(リスト!$BI$5:$BJ$40,MATCH($EZ670,リスト!$BJ$5:$BJ$40,0),1))</f>
        <v/>
      </c>
      <c r="FB670" s="280" t="str">
        <f>IF(FC670="","",VLOOKUP(FC670,リスト!$BK:$BL,2,FALSE))</f>
        <v/>
      </c>
      <c r="FC670" s="13"/>
      <c r="FD670" s="331"/>
      <c r="FE670" s="3"/>
      <c r="FF670" s="280" t="str">
        <f>IF(FG670="","",VLOOKUP(FG670,リスト!$BO$5:$BP$6,2,FALSE))</f>
        <v/>
      </c>
      <c r="FG670" s="3"/>
      <c r="FH670" s="280" t="str">
        <f>IF(FI670="","",VLOOKUP(FI670,リスト!$BQ$5:$BR$8,2,FALSE))</f>
        <v/>
      </c>
      <c r="FI670" s="3"/>
      <c r="FJ670" s="282"/>
      <c r="FK670" s="280" t="str">
        <f>IF(FL670="","",VLOOKUP(FL670,リスト!$BS$5:$BT$6,2,FALSE))</f>
        <v/>
      </c>
      <c r="FL670" s="63"/>
      <c r="FM670" s="13"/>
      <c r="FN670" s="13"/>
      <c r="FO670" s="13"/>
      <c r="FP670" s="283" t="str">
        <f t="shared" si="96"/>
        <v/>
      </c>
      <c r="FQ670" s="283" t="str">
        <f t="shared" si="96"/>
        <v/>
      </c>
      <c r="FR670" s="13"/>
      <c r="FS670" s="85"/>
      <c r="FT670" s="85"/>
      <c r="FU670" s="281" t="str">
        <f t="shared" si="97"/>
        <v/>
      </c>
      <c r="FV670" s="280" t="str">
        <f>IF(FW670="","",VLOOKUP(FW670,リスト!$BV$5:$BW$10,2,FALSE))</f>
        <v/>
      </c>
      <c r="FW670" s="26"/>
      <c r="FX670" s="282" t="str">
        <f t="shared" si="98"/>
        <v/>
      </c>
      <c r="FY670" s="280" t="str">
        <f>IF(FZ670="","",VLOOKUP(FZ670,リスト!$BX$5:$BY$6,2,FALSE))</f>
        <v/>
      </c>
      <c r="FZ670" s="3"/>
      <c r="GA670" s="280" t="str">
        <f>IF(GB670="","",VLOOKUP(GB670,リスト!$BZ$5:$CA$6,2,FALSE))</f>
        <v/>
      </c>
      <c r="GB670" s="13"/>
      <c r="GC670" s="281" t="str">
        <f>IF(GD670="","",VLOOKUP(GD670,リスト!$CB$5:$CC$6,2,FALSE))</f>
        <v/>
      </c>
      <c r="GD670" s="13"/>
      <c r="GE670" s="13"/>
      <c r="GF670" s="13"/>
      <c r="GG670" s="75"/>
      <c r="GH670" s="281" t="str">
        <f t="shared" si="99"/>
        <v/>
      </c>
      <c r="GI670" s="128"/>
      <c r="GJ670" s="281" t="str">
        <f>IF(GK670="","",VLOOKUP(GK670,リスト!$CD$5:$CE$6,2,FALSE))</f>
        <v/>
      </c>
      <c r="GK670" s="13"/>
      <c r="GL670" s="281" t="str">
        <f>IF(GM670="","",VLOOKUP(GM670,リスト!$CF$5:$CG$5,2,FALSE))</f>
        <v/>
      </c>
      <c r="GM670" s="26"/>
      <c r="GN670" s="280" t="str">
        <f>IF(GO670="","",VLOOKUP(GO670,リスト!$CH$5:$CI$5,2,FALSE))</f>
        <v/>
      </c>
      <c r="GO670" s="284"/>
      <c r="GP670" s="284"/>
      <c r="GQ670" s="284"/>
      <c r="GR670" s="284"/>
      <c r="GS670" s="284"/>
      <c r="GT670" s="284"/>
      <c r="GU670" s="284"/>
      <c r="GV670" s="284"/>
      <c r="GW670" s="284"/>
      <c r="GX670" s="285"/>
    </row>
    <row r="671" spans="2:206" s="177" customFormat="1" ht="24.75" hidden="1" customHeight="1" outlineLevel="1">
      <c r="B671" s="286" t="str">
        <f>IF(明細!B665="","",明細!B665)</f>
        <v/>
      </c>
      <c r="C671" s="287" t="str">
        <f>IF(明細!C665="","",明細!C665)</f>
        <v/>
      </c>
      <c r="D671" s="265" t="str">
        <f>IF(明細!D665="","",明細!D665)</f>
        <v/>
      </c>
      <c r="E671" s="265" t="str">
        <f>IF(明細!E665="","",明細!E665)</f>
        <v/>
      </c>
      <c r="F671" s="265" t="str">
        <f>IF(明細!F665="","",明細!F665)</f>
        <v/>
      </c>
      <c r="G671" s="265" t="str">
        <f>IF(明細!G665="","",明細!G665)</f>
        <v/>
      </c>
      <c r="H671" s="265" t="str">
        <f>IF(明細!H665="","",明細!H665)</f>
        <v/>
      </c>
      <c r="I671" s="265" t="str">
        <f>IF(明細!I665="","",明細!I665)</f>
        <v/>
      </c>
      <c r="J671" s="265" t="str">
        <f>IF(明細!J665="","",明細!J665)</f>
        <v/>
      </c>
      <c r="K671" s="265" t="str">
        <f>IF(明細!K665="","",明細!K665)</f>
        <v/>
      </c>
      <c r="L671" s="265" t="str">
        <f>IF(明細!L665="","",明細!L665)</f>
        <v/>
      </c>
      <c r="M671" s="265" t="str">
        <f>IF(明細!M665="","",明細!M665)</f>
        <v/>
      </c>
      <c r="N671" s="265" t="str">
        <f>IF(明細!N665="","",明細!N665)</f>
        <v/>
      </c>
      <c r="O671" s="265" t="str">
        <f>IF(明細!O665="","",明細!O665)</f>
        <v/>
      </c>
      <c r="P671" s="265" t="str">
        <f>IF(明細!P665="","",明細!P665)</f>
        <v/>
      </c>
      <c r="Q671" s="265" t="str">
        <f>IF(明細!Q665="","",明細!Q665)</f>
        <v/>
      </c>
      <c r="R671" s="289" t="str">
        <f>IF(明細!R665="","",明細!R665)</f>
        <v/>
      </c>
      <c r="S671" s="291" t="str">
        <f>IF(明細!S665="","",明細!S665)</f>
        <v/>
      </c>
      <c r="T671" s="291" t="str">
        <f>IF(明細!T665="","",明細!T665)</f>
        <v/>
      </c>
      <c r="U671" s="291" t="str">
        <f>IF(明細!U665="","",明細!U665)</f>
        <v/>
      </c>
      <c r="V671" s="292" t="str">
        <f>IF(明細!V665="","",明細!V665)</f>
        <v>個</v>
      </c>
      <c r="W671" s="292" t="str">
        <f>IF(明細!W665="","",明細!W665)</f>
        <v/>
      </c>
      <c r="X671" s="293" t="str">
        <f>IF(明細!X665="","",明細!X665)</f>
        <v/>
      </c>
      <c r="Y671" s="134" t="str">
        <f>IF(明細!Y665="","",明細!Y665)</f>
        <v/>
      </c>
      <c r="Z671" s="135" t="str">
        <f>IF(明細!Z665="","",明細!Z665)</f>
        <v/>
      </c>
      <c r="AA671" s="134" t="str">
        <f>IF(明細!AA665="","",明細!AA665)</f>
        <v/>
      </c>
      <c r="AB671" s="303" t="str">
        <f>IF(明細!AB665="","",明細!AB665)</f>
        <v/>
      </c>
      <c r="AC671" s="134" t="str">
        <f>IF(明細!AC665="","",明細!AC665)</f>
        <v/>
      </c>
      <c r="AD671" s="183" t="str">
        <f>IF(明細!AD665="","",明細!AD665)</f>
        <v/>
      </c>
      <c r="AE671" s="184">
        <f>IF(明細!AE665="","",明細!AE665)</f>
        <v>0.1</v>
      </c>
      <c r="AF671" s="185" t="str">
        <f>IF(明細!AF665="","",明細!AF665)</f>
        <v/>
      </c>
      <c r="AG671" s="186" t="str">
        <f>IF(明細!AG665="","",明細!AG665)</f>
        <v/>
      </c>
      <c r="AH671" s="186" t="str">
        <f>IF(明細!AH665="","",明細!AH665)</f>
        <v/>
      </c>
      <c r="AI671" s="187" t="str">
        <f>IF(明細!AI665="","",明細!AI665)</f>
        <v/>
      </c>
      <c r="AJ671" s="296" t="str">
        <f>IF(明細!AJ665="","",明細!AJ665)</f>
        <v/>
      </c>
      <c r="AK671" s="297" t="str">
        <f>IF(明細!AK665="","",明細!AK665)</f>
        <v/>
      </c>
      <c r="AL671" s="298" t="str">
        <f>IF(明細!AL665="","",明細!AL665)</f>
        <v/>
      </c>
      <c r="AM671" s="299" t="str">
        <f>IF(明細!AM665="","",明細!AM665)</f>
        <v/>
      </c>
      <c r="AN671" s="300" t="str">
        <f>IF(明細!AN665="","",明細!AN665)</f>
        <v/>
      </c>
      <c r="AO671" s="300" t="str">
        <f>IF(明細!AO665="","",明細!AO665)</f>
        <v/>
      </c>
      <c r="AP671" s="300" t="str">
        <f>IF(明細!AP665="","",明細!AP665)</f>
        <v/>
      </c>
      <c r="AQ671" s="301" t="str">
        <f>IF(明細!AQ665="","",明細!AQ665)</f>
        <v/>
      </c>
      <c r="AR671" s="302" t="str">
        <f>IF(明細!AR665="","",明細!AR665)</f>
        <v/>
      </c>
      <c r="AU671" s="360"/>
      <c r="AV671" s="368"/>
      <c r="AW671" s="446" t="str">
        <f>IF(明細!AV665="","",明細!AV665)</f>
        <v/>
      </c>
      <c r="AX671" s="419" t="str">
        <f>IF(明細!AT665="","",明細!AT665)</f>
        <v/>
      </c>
      <c r="AY671" s="280" t="str">
        <f>IF($AX671="","",VLOOKUP($AX671,リスト!$CL:$CM,2,FALSE))</f>
        <v/>
      </c>
      <c r="AZ671" s="3"/>
      <c r="BA671" s="280" t="str">
        <f>IF(BB671="","",VLOOKUP(BB671,リスト!$K:$L,2,FALSE))</f>
        <v/>
      </c>
      <c r="BB671" s="3"/>
      <c r="BC671" s="3"/>
      <c r="BD671" s="87"/>
      <c r="BE671" s="280" t="str">
        <f>IF(BF671="","",VLOOKUP(BF671,リスト!$I:$J,2,FALSE))</f>
        <v/>
      </c>
      <c r="BF671" s="3"/>
      <c r="BG671" s="280" t="str">
        <f>IF(BH671="","",VLOOKUP(BH671,リスト!$M:$N,2,FALSE))</f>
        <v/>
      </c>
      <c r="BH671" s="282"/>
      <c r="BI671" s="280" t="str">
        <f>IF(BJ671="","",VLOOKUP(BJ671,リスト!$O:$P,2,FALSE))</f>
        <v/>
      </c>
      <c r="BJ671" s="24"/>
      <c r="BM671" s="451" t="str">
        <f>IF(明細!AV665="","",明細!AV665)</f>
        <v/>
      </c>
      <c r="BN671" s="453" t="str">
        <f>IF(明細!AT665="","",明細!AT665)</f>
        <v/>
      </c>
      <c r="BO671" s="280" t="str">
        <f>IF($BN671="","",VLOOKUP($BN671,リスト!$CL:$CM,2,FALSE))</f>
        <v/>
      </c>
      <c r="BP671" s="280" t="str">
        <f>IF(BQ671="","",VLOOKUP(BQ671,リスト!$K$5:$L$7,2,FALSE))</f>
        <v/>
      </c>
      <c r="BQ671" s="13"/>
      <c r="BR671" s="13"/>
      <c r="BS671" s="47"/>
      <c r="BT671" s="280" t="str">
        <f>IF(BU671="","",VLOOKUP(BU671,リスト!I662:J680,2,FALSE))</f>
        <v/>
      </c>
      <c r="BU671" s="13"/>
      <c r="BV671" s="13"/>
      <c r="BW671" s="282"/>
      <c r="BX671" s="282"/>
      <c r="BY671" s="280" t="str">
        <f>IF(BZ671="","",VLOOKUP(BZ671,リスト!$S$5:$T$6,2,FALSE))</f>
        <v/>
      </c>
      <c r="BZ671" s="3"/>
      <c r="CA671" s="3"/>
      <c r="CB671" s="81"/>
      <c r="CC671" s="280" t="str">
        <f t="shared" si="93"/>
        <v/>
      </c>
      <c r="CD671" s="83"/>
      <c r="CE671" s="83"/>
      <c r="CF671" s="83"/>
      <c r="CG671" s="83"/>
      <c r="CH671" s="282" t="str">
        <f t="shared" si="94"/>
        <v/>
      </c>
      <c r="CI671" s="83"/>
      <c r="CJ671" s="280" t="str">
        <f t="shared" si="95"/>
        <v/>
      </c>
      <c r="CK671" s="87"/>
      <c r="CL671" s="78"/>
      <c r="CM671" s="83"/>
      <c r="CN671" s="83"/>
      <c r="CO671" s="83"/>
      <c r="CP671" s="280" t="str">
        <f t="shared" si="100"/>
        <v/>
      </c>
      <c r="CQ671" s="81"/>
      <c r="CR671" s="280" t="str">
        <f t="shared" si="101"/>
        <v/>
      </c>
      <c r="CS671" s="3"/>
      <c r="CT671" s="3"/>
      <c r="CU671" s="280" t="str">
        <f>IF(CV671="","",VLOOKUP(CV671,リスト!$V$5:$W$6,2,FALSE))</f>
        <v/>
      </c>
      <c r="CV671" s="3"/>
      <c r="CW671" s="280" t="str">
        <f>IF(CX671="","",VLOOKUP(CX671,リスト!$X$5:$Y$6,2,FALSE))</f>
        <v/>
      </c>
      <c r="CX671" s="3"/>
      <c r="CY671" s="77"/>
      <c r="CZ671" s="77"/>
      <c r="DA671" s="75"/>
      <c r="DB671" s="75"/>
      <c r="DC671" s="75"/>
      <c r="DD671" s="75"/>
      <c r="DE671" s="280" t="str">
        <f>IF(DF671="","",VLOOKUP(DF671,リスト!$Z$5:$AA$10,2,FALSE))</f>
        <v/>
      </c>
      <c r="DF671" s="3"/>
      <c r="DG671" s="280" t="str">
        <f>IF(DH671="","",VLOOKUP(DH671,リスト!$AB$5:$AC$12,2,FALSE))</f>
        <v/>
      </c>
      <c r="DH671" s="63"/>
      <c r="DI671" s="280" t="str">
        <f>IF(DJ671="","",VLOOKUP(DJ671,リスト!$AD$5:$AE$7,2,FALSE))</f>
        <v/>
      </c>
      <c r="DJ671" s="3"/>
      <c r="DK671" s="280" t="str">
        <f>IF(DL671="","",VLOOKUP(DL671,リスト!$AF$5:$AG$10,2,FALSE))</f>
        <v/>
      </c>
      <c r="DL671" s="3"/>
      <c r="DM671" s="280" t="str">
        <f>IF(DN671="","",VLOOKUP(DN671,リスト!$AH$5:$AI$6,2,FALSE))</f>
        <v/>
      </c>
      <c r="DN671" s="3"/>
      <c r="DO671" s="280" t="str">
        <f>IF(DP671="","",VLOOKUP(DP671,リスト!$AJ$5:$AK$6,2,FALSE))</f>
        <v/>
      </c>
      <c r="DP671" s="3"/>
      <c r="DQ671" s="280" t="str">
        <f>IF(DR671="","",VLOOKUP(DR671,リスト!$AL$5:$AM$7,2,FALSE))</f>
        <v/>
      </c>
      <c r="DR671" s="3"/>
      <c r="DS671" s="13"/>
      <c r="DT671" s="85"/>
      <c r="DU671" s="85"/>
      <c r="DV671" s="281" t="str">
        <f>IF(DW671="","",VLOOKUP(DW671,リスト!$AN$5:$AO$6,2,FALSE))</f>
        <v/>
      </c>
      <c r="DW671" s="13"/>
      <c r="DX671" s="341"/>
      <c r="DY671" s="345"/>
      <c r="DZ671" s="341"/>
      <c r="EA671" s="345"/>
      <c r="EB671" s="280" t="str">
        <f>IF(EC671="","",VLOOKUP(EC671,リスト!$AW$5:$AX$8,2,FALSE))</f>
        <v/>
      </c>
      <c r="EC671" s="3"/>
      <c r="ED671" s="85"/>
      <c r="EE671" s="280" t="str">
        <f>IF(EF671="","",VLOOKUP(EF671,リスト!$AY$5:$AZ$10,2,FALSE))</f>
        <v/>
      </c>
      <c r="EF671" s="3"/>
      <c r="EG671" s="280" t="str">
        <f>IF(EH671="","",VLOOKUP(EH671,リスト!$BA$5:$BB$10,2,FALSE))</f>
        <v/>
      </c>
      <c r="EH671" s="3"/>
      <c r="EI671" s="280" t="str">
        <f>IF(EJ671="","",VLOOKUP(EJ671,リスト!$BC$5:$BD$10,2,FALSE))</f>
        <v/>
      </c>
      <c r="EJ671" s="3"/>
      <c r="EK671" s="280" t="str">
        <f>IF(EL671="","",VLOOKUP(EL671,リスト!$BE$5:$BF$10,2,FALSE))</f>
        <v/>
      </c>
      <c r="EL671" s="3"/>
      <c r="EM671" s="78"/>
      <c r="EN671" s="73"/>
      <c r="EO671" s="73"/>
      <c r="EP671" s="13"/>
      <c r="EQ671" s="13"/>
      <c r="ER671" s="280" t="str">
        <f>IF(ES671="","",VLOOKUP(ES671,リスト!$BG$5:$BH$10,2,FALSE))</f>
        <v/>
      </c>
      <c r="ES671" s="13"/>
      <c r="ET671" s="13"/>
      <c r="EU671" s="13"/>
      <c r="EV671" s="13"/>
      <c r="EW671" s="13"/>
      <c r="EX671" s="81"/>
      <c r="EY671" s="81"/>
      <c r="EZ671" s="26"/>
      <c r="FA671" s="281" t="str">
        <f>IF($EZ671="","",INDEX(リスト!$BI$5:$BJ$40,MATCH($EZ671,リスト!$BJ$5:$BJ$40,0),1))</f>
        <v/>
      </c>
      <c r="FB671" s="280" t="str">
        <f>IF(FC671="","",VLOOKUP(FC671,リスト!$BK:$BL,2,FALSE))</f>
        <v/>
      </c>
      <c r="FC671" s="13"/>
      <c r="FD671" s="331"/>
      <c r="FE671" s="3"/>
      <c r="FF671" s="280" t="str">
        <f>IF(FG671="","",VLOOKUP(FG671,リスト!$BO$5:$BP$6,2,FALSE))</f>
        <v/>
      </c>
      <c r="FG671" s="3"/>
      <c r="FH671" s="280" t="str">
        <f>IF(FI671="","",VLOOKUP(FI671,リスト!$BQ$5:$BR$8,2,FALSE))</f>
        <v/>
      </c>
      <c r="FI671" s="3"/>
      <c r="FJ671" s="282"/>
      <c r="FK671" s="280" t="str">
        <f>IF(FL671="","",VLOOKUP(FL671,リスト!$BS$5:$BT$6,2,FALSE))</f>
        <v/>
      </c>
      <c r="FL671" s="63"/>
      <c r="FM671" s="13"/>
      <c r="FN671" s="13"/>
      <c r="FO671" s="13"/>
      <c r="FP671" s="283" t="str">
        <f t="shared" si="96"/>
        <v/>
      </c>
      <c r="FQ671" s="283" t="str">
        <f t="shared" si="96"/>
        <v/>
      </c>
      <c r="FR671" s="13"/>
      <c r="FS671" s="85"/>
      <c r="FT671" s="85"/>
      <c r="FU671" s="281" t="str">
        <f t="shared" si="97"/>
        <v/>
      </c>
      <c r="FV671" s="280" t="str">
        <f>IF(FW671="","",VLOOKUP(FW671,リスト!$BV$5:$BW$10,2,FALSE))</f>
        <v/>
      </c>
      <c r="FW671" s="26"/>
      <c r="FX671" s="282" t="str">
        <f t="shared" si="98"/>
        <v/>
      </c>
      <c r="FY671" s="280" t="str">
        <f>IF(FZ671="","",VLOOKUP(FZ671,リスト!$BX$5:$BY$6,2,FALSE))</f>
        <v/>
      </c>
      <c r="FZ671" s="3"/>
      <c r="GA671" s="280" t="str">
        <f>IF(GB671="","",VLOOKUP(GB671,リスト!$BZ$5:$CA$6,2,FALSE))</f>
        <v/>
      </c>
      <c r="GB671" s="13"/>
      <c r="GC671" s="281" t="str">
        <f>IF(GD671="","",VLOOKUP(GD671,リスト!$CB$5:$CC$6,2,FALSE))</f>
        <v/>
      </c>
      <c r="GD671" s="13"/>
      <c r="GE671" s="13"/>
      <c r="GF671" s="13"/>
      <c r="GG671" s="75"/>
      <c r="GH671" s="281" t="str">
        <f t="shared" si="99"/>
        <v/>
      </c>
      <c r="GI671" s="128"/>
      <c r="GJ671" s="281" t="str">
        <f>IF(GK671="","",VLOOKUP(GK671,リスト!$CD$5:$CE$6,2,FALSE))</f>
        <v/>
      </c>
      <c r="GK671" s="13"/>
      <c r="GL671" s="281" t="str">
        <f>IF(GM671="","",VLOOKUP(GM671,リスト!$CF$5:$CG$5,2,FALSE))</f>
        <v/>
      </c>
      <c r="GM671" s="26"/>
      <c r="GN671" s="280" t="str">
        <f>IF(GO671="","",VLOOKUP(GO671,リスト!$CH$5:$CI$5,2,FALSE))</f>
        <v/>
      </c>
      <c r="GO671" s="284"/>
      <c r="GP671" s="284"/>
      <c r="GQ671" s="284"/>
      <c r="GR671" s="284"/>
      <c r="GS671" s="284"/>
      <c r="GT671" s="284"/>
      <c r="GU671" s="284"/>
      <c r="GV671" s="284"/>
      <c r="GW671" s="284"/>
      <c r="GX671" s="285"/>
    </row>
    <row r="672" spans="2:206" s="177" customFormat="1" ht="24.75" hidden="1" customHeight="1" outlineLevel="1">
      <c r="B672" s="286" t="str">
        <f>IF(明細!B666="","",明細!B666)</f>
        <v/>
      </c>
      <c r="C672" s="287" t="str">
        <f>IF(明細!C666="","",明細!C666)</f>
        <v/>
      </c>
      <c r="D672" s="265" t="str">
        <f>IF(明細!D666="","",明細!D666)</f>
        <v/>
      </c>
      <c r="E672" s="265" t="str">
        <f>IF(明細!E666="","",明細!E666)</f>
        <v/>
      </c>
      <c r="F672" s="265" t="str">
        <f>IF(明細!F666="","",明細!F666)</f>
        <v/>
      </c>
      <c r="G672" s="265" t="str">
        <f>IF(明細!G666="","",明細!G666)</f>
        <v/>
      </c>
      <c r="H672" s="265" t="str">
        <f>IF(明細!H666="","",明細!H666)</f>
        <v/>
      </c>
      <c r="I672" s="265" t="str">
        <f>IF(明細!I666="","",明細!I666)</f>
        <v/>
      </c>
      <c r="J672" s="265" t="str">
        <f>IF(明細!J666="","",明細!J666)</f>
        <v/>
      </c>
      <c r="K672" s="265" t="str">
        <f>IF(明細!K666="","",明細!K666)</f>
        <v/>
      </c>
      <c r="L672" s="265" t="str">
        <f>IF(明細!L666="","",明細!L666)</f>
        <v/>
      </c>
      <c r="M672" s="265" t="str">
        <f>IF(明細!M666="","",明細!M666)</f>
        <v/>
      </c>
      <c r="N672" s="265" t="str">
        <f>IF(明細!N666="","",明細!N666)</f>
        <v/>
      </c>
      <c r="O672" s="265" t="str">
        <f>IF(明細!O666="","",明細!O666)</f>
        <v/>
      </c>
      <c r="P672" s="265" t="str">
        <f>IF(明細!P666="","",明細!P666)</f>
        <v/>
      </c>
      <c r="Q672" s="265" t="str">
        <f>IF(明細!Q666="","",明細!Q666)</f>
        <v/>
      </c>
      <c r="R672" s="289" t="str">
        <f>IF(明細!R666="","",明細!R666)</f>
        <v/>
      </c>
      <c r="S672" s="291" t="str">
        <f>IF(明細!S666="","",明細!S666)</f>
        <v/>
      </c>
      <c r="T672" s="291" t="str">
        <f>IF(明細!T666="","",明細!T666)</f>
        <v/>
      </c>
      <c r="U672" s="291" t="str">
        <f>IF(明細!U666="","",明細!U666)</f>
        <v/>
      </c>
      <c r="V672" s="292" t="str">
        <f>IF(明細!V666="","",明細!V666)</f>
        <v>個</v>
      </c>
      <c r="W672" s="292" t="str">
        <f>IF(明細!W666="","",明細!W666)</f>
        <v/>
      </c>
      <c r="X672" s="293" t="str">
        <f>IF(明細!X666="","",明細!X666)</f>
        <v/>
      </c>
      <c r="Y672" s="134" t="str">
        <f>IF(明細!Y666="","",明細!Y666)</f>
        <v/>
      </c>
      <c r="Z672" s="135" t="str">
        <f>IF(明細!Z666="","",明細!Z666)</f>
        <v/>
      </c>
      <c r="AA672" s="134" t="str">
        <f>IF(明細!AA666="","",明細!AA666)</f>
        <v/>
      </c>
      <c r="AB672" s="303" t="str">
        <f>IF(明細!AB666="","",明細!AB666)</f>
        <v/>
      </c>
      <c r="AC672" s="134" t="str">
        <f>IF(明細!AC666="","",明細!AC666)</f>
        <v/>
      </c>
      <c r="AD672" s="183" t="str">
        <f>IF(明細!AD666="","",明細!AD666)</f>
        <v/>
      </c>
      <c r="AE672" s="184">
        <f>IF(明細!AE666="","",明細!AE666)</f>
        <v>0.1</v>
      </c>
      <c r="AF672" s="185" t="str">
        <f>IF(明細!AF666="","",明細!AF666)</f>
        <v/>
      </c>
      <c r="AG672" s="186" t="str">
        <f>IF(明細!AG666="","",明細!AG666)</f>
        <v/>
      </c>
      <c r="AH672" s="186" t="str">
        <f>IF(明細!AH666="","",明細!AH666)</f>
        <v/>
      </c>
      <c r="AI672" s="187" t="str">
        <f>IF(明細!AI666="","",明細!AI666)</f>
        <v/>
      </c>
      <c r="AJ672" s="296" t="str">
        <f>IF(明細!AJ666="","",明細!AJ666)</f>
        <v/>
      </c>
      <c r="AK672" s="297" t="str">
        <f>IF(明細!AK666="","",明細!AK666)</f>
        <v/>
      </c>
      <c r="AL672" s="298" t="str">
        <f>IF(明細!AL666="","",明細!AL666)</f>
        <v/>
      </c>
      <c r="AM672" s="299" t="str">
        <f>IF(明細!AM666="","",明細!AM666)</f>
        <v/>
      </c>
      <c r="AN672" s="300" t="str">
        <f>IF(明細!AN666="","",明細!AN666)</f>
        <v/>
      </c>
      <c r="AO672" s="300" t="str">
        <f>IF(明細!AO666="","",明細!AO666)</f>
        <v/>
      </c>
      <c r="AP672" s="300" t="str">
        <f>IF(明細!AP666="","",明細!AP666)</f>
        <v/>
      </c>
      <c r="AQ672" s="301" t="str">
        <f>IF(明細!AQ666="","",明細!AQ666)</f>
        <v/>
      </c>
      <c r="AR672" s="302" t="str">
        <f>IF(明細!AR666="","",明細!AR666)</f>
        <v/>
      </c>
      <c r="AU672" s="360"/>
      <c r="AV672" s="368"/>
      <c r="AW672" s="446" t="str">
        <f>IF(明細!AV666="","",明細!AV666)</f>
        <v/>
      </c>
      <c r="AX672" s="419" t="str">
        <f>IF(明細!AT666="","",明細!AT666)</f>
        <v/>
      </c>
      <c r="AY672" s="280" t="str">
        <f>IF($AX672="","",VLOOKUP($AX672,リスト!$CL:$CM,2,FALSE))</f>
        <v/>
      </c>
      <c r="AZ672" s="3"/>
      <c r="BA672" s="280" t="str">
        <f>IF(BB672="","",VLOOKUP(BB672,リスト!$K:$L,2,FALSE))</f>
        <v/>
      </c>
      <c r="BB672" s="3"/>
      <c r="BC672" s="3"/>
      <c r="BD672" s="87"/>
      <c r="BE672" s="280" t="str">
        <f>IF(BF672="","",VLOOKUP(BF672,リスト!$I:$J,2,FALSE))</f>
        <v/>
      </c>
      <c r="BF672" s="3"/>
      <c r="BG672" s="280" t="str">
        <f>IF(BH672="","",VLOOKUP(BH672,リスト!$M:$N,2,FALSE))</f>
        <v/>
      </c>
      <c r="BH672" s="282"/>
      <c r="BI672" s="280" t="str">
        <f>IF(BJ672="","",VLOOKUP(BJ672,リスト!$O:$P,2,FALSE))</f>
        <v/>
      </c>
      <c r="BJ672" s="24"/>
      <c r="BM672" s="451" t="str">
        <f>IF(明細!AV666="","",明細!AV666)</f>
        <v/>
      </c>
      <c r="BN672" s="453" t="str">
        <f>IF(明細!AT666="","",明細!AT666)</f>
        <v/>
      </c>
      <c r="BO672" s="280" t="str">
        <f>IF($BN672="","",VLOOKUP($BN672,リスト!$CL:$CM,2,FALSE))</f>
        <v/>
      </c>
      <c r="BP672" s="280" t="str">
        <f>IF(BQ672="","",VLOOKUP(BQ672,リスト!$K$5:$L$7,2,FALSE))</f>
        <v/>
      </c>
      <c r="BQ672" s="13"/>
      <c r="BR672" s="13"/>
      <c r="BS672" s="47"/>
      <c r="BT672" s="280" t="str">
        <f>IF(BU672="","",VLOOKUP(BU672,リスト!I663:J681,2,FALSE))</f>
        <v/>
      </c>
      <c r="BU672" s="13"/>
      <c r="BV672" s="13"/>
      <c r="BW672" s="282"/>
      <c r="BX672" s="282"/>
      <c r="BY672" s="280" t="str">
        <f>IF(BZ672="","",VLOOKUP(BZ672,リスト!$S$5:$T$6,2,FALSE))</f>
        <v/>
      </c>
      <c r="BZ672" s="3"/>
      <c r="CA672" s="3"/>
      <c r="CB672" s="81"/>
      <c r="CC672" s="280" t="str">
        <f t="shared" si="93"/>
        <v/>
      </c>
      <c r="CD672" s="83"/>
      <c r="CE672" s="83"/>
      <c r="CF672" s="83"/>
      <c r="CG672" s="83"/>
      <c r="CH672" s="282" t="str">
        <f t="shared" si="94"/>
        <v/>
      </c>
      <c r="CI672" s="83"/>
      <c r="CJ672" s="280" t="str">
        <f t="shared" si="95"/>
        <v/>
      </c>
      <c r="CK672" s="87"/>
      <c r="CL672" s="78"/>
      <c r="CM672" s="83"/>
      <c r="CN672" s="83"/>
      <c r="CO672" s="83"/>
      <c r="CP672" s="280" t="str">
        <f t="shared" si="100"/>
        <v/>
      </c>
      <c r="CQ672" s="81"/>
      <c r="CR672" s="280" t="str">
        <f t="shared" si="101"/>
        <v/>
      </c>
      <c r="CS672" s="3"/>
      <c r="CT672" s="3"/>
      <c r="CU672" s="280" t="str">
        <f>IF(CV672="","",VLOOKUP(CV672,リスト!$V$5:$W$6,2,FALSE))</f>
        <v/>
      </c>
      <c r="CV672" s="3"/>
      <c r="CW672" s="280" t="str">
        <f>IF(CX672="","",VLOOKUP(CX672,リスト!$X$5:$Y$6,2,FALSE))</f>
        <v/>
      </c>
      <c r="CX672" s="3"/>
      <c r="CY672" s="77"/>
      <c r="CZ672" s="77"/>
      <c r="DA672" s="75"/>
      <c r="DB672" s="75"/>
      <c r="DC672" s="75"/>
      <c r="DD672" s="75"/>
      <c r="DE672" s="280" t="str">
        <f>IF(DF672="","",VLOOKUP(DF672,リスト!$Z$5:$AA$10,2,FALSE))</f>
        <v/>
      </c>
      <c r="DF672" s="3"/>
      <c r="DG672" s="280" t="str">
        <f>IF(DH672="","",VLOOKUP(DH672,リスト!$AB$5:$AC$12,2,FALSE))</f>
        <v/>
      </c>
      <c r="DH672" s="63"/>
      <c r="DI672" s="280" t="str">
        <f>IF(DJ672="","",VLOOKUP(DJ672,リスト!$AD$5:$AE$7,2,FALSE))</f>
        <v/>
      </c>
      <c r="DJ672" s="3"/>
      <c r="DK672" s="280" t="str">
        <f>IF(DL672="","",VLOOKUP(DL672,リスト!$AF$5:$AG$10,2,FALSE))</f>
        <v/>
      </c>
      <c r="DL672" s="3"/>
      <c r="DM672" s="280" t="str">
        <f>IF(DN672="","",VLOOKUP(DN672,リスト!$AH$5:$AI$6,2,FALSE))</f>
        <v/>
      </c>
      <c r="DN672" s="3"/>
      <c r="DO672" s="280" t="str">
        <f>IF(DP672="","",VLOOKUP(DP672,リスト!$AJ$5:$AK$6,2,FALSE))</f>
        <v/>
      </c>
      <c r="DP672" s="3"/>
      <c r="DQ672" s="280" t="str">
        <f>IF(DR672="","",VLOOKUP(DR672,リスト!$AL$5:$AM$7,2,FALSE))</f>
        <v/>
      </c>
      <c r="DR672" s="3"/>
      <c r="DS672" s="13"/>
      <c r="DT672" s="85"/>
      <c r="DU672" s="85"/>
      <c r="DV672" s="281" t="str">
        <f>IF(DW672="","",VLOOKUP(DW672,リスト!$AN$5:$AO$6,2,FALSE))</f>
        <v/>
      </c>
      <c r="DW672" s="13"/>
      <c r="DX672" s="341"/>
      <c r="DY672" s="345"/>
      <c r="DZ672" s="341"/>
      <c r="EA672" s="345"/>
      <c r="EB672" s="280" t="str">
        <f>IF(EC672="","",VLOOKUP(EC672,リスト!$AW$5:$AX$8,2,FALSE))</f>
        <v/>
      </c>
      <c r="EC672" s="3"/>
      <c r="ED672" s="85"/>
      <c r="EE672" s="280" t="str">
        <f>IF(EF672="","",VLOOKUP(EF672,リスト!$AY$5:$AZ$10,2,FALSE))</f>
        <v/>
      </c>
      <c r="EF672" s="3"/>
      <c r="EG672" s="280" t="str">
        <f>IF(EH672="","",VLOOKUP(EH672,リスト!$BA$5:$BB$10,2,FALSE))</f>
        <v/>
      </c>
      <c r="EH672" s="3"/>
      <c r="EI672" s="280" t="str">
        <f>IF(EJ672="","",VLOOKUP(EJ672,リスト!$BC$5:$BD$10,2,FALSE))</f>
        <v/>
      </c>
      <c r="EJ672" s="3"/>
      <c r="EK672" s="280" t="str">
        <f>IF(EL672="","",VLOOKUP(EL672,リスト!$BE$5:$BF$10,2,FALSE))</f>
        <v/>
      </c>
      <c r="EL672" s="3"/>
      <c r="EM672" s="78"/>
      <c r="EN672" s="73"/>
      <c r="EO672" s="73"/>
      <c r="EP672" s="13"/>
      <c r="EQ672" s="13"/>
      <c r="ER672" s="280" t="str">
        <f>IF(ES672="","",VLOOKUP(ES672,リスト!$BG$5:$BH$10,2,FALSE))</f>
        <v/>
      </c>
      <c r="ES672" s="13"/>
      <c r="ET672" s="13"/>
      <c r="EU672" s="13"/>
      <c r="EV672" s="13"/>
      <c r="EW672" s="13"/>
      <c r="EX672" s="81"/>
      <c r="EY672" s="81"/>
      <c r="EZ672" s="26"/>
      <c r="FA672" s="281" t="str">
        <f>IF($EZ672="","",INDEX(リスト!$BI$5:$BJ$40,MATCH($EZ672,リスト!$BJ$5:$BJ$40,0),1))</f>
        <v/>
      </c>
      <c r="FB672" s="280" t="str">
        <f>IF(FC672="","",VLOOKUP(FC672,リスト!$BK:$BL,2,FALSE))</f>
        <v/>
      </c>
      <c r="FC672" s="13"/>
      <c r="FD672" s="331"/>
      <c r="FE672" s="3"/>
      <c r="FF672" s="280" t="str">
        <f>IF(FG672="","",VLOOKUP(FG672,リスト!$BO$5:$BP$6,2,FALSE))</f>
        <v/>
      </c>
      <c r="FG672" s="3"/>
      <c r="FH672" s="280" t="str">
        <f>IF(FI672="","",VLOOKUP(FI672,リスト!$BQ$5:$BR$8,2,FALSE))</f>
        <v/>
      </c>
      <c r="FI672" s="3"/>
      <c r="FJ672" s="282"/>
      <c r="FK672" s="280" t="str">
        <f>IF(FL672="","",VLOOKUP(FL672,リスト!$BS$5:$BT$6,2,FALSE))</f>
        <v/>
      </c>
      <c r="FL672" s="63"/>
      <c r="FM672" s="13"/>
      <c r="FN672" s="13"/>
      <c r="FO672" s="13"/>
      <c r="FP672" s="283" t="str">
        <f t="shared" si="96"/>
        <v/>
      </c>
      <c r="FQ672" s="283" t="str">
        <f t="shared" si="96"/>
        <v/>
      </c>
      <c r="FR672" s="13"/>
      <c r="FS672" s="85"/>
      <c r="FT672" s="85"/>
      <c r="FU672" s="281" t="str">
        <f t="shared" si="97"/>
        <v/>
      </c>
      <c r="FV672" s="280" t="str">
        <f>IF(FW672="","",VLOOKUP(FW672,リスト!$BV$5:$BW$10,2,FALSE))</f>
        <v/>
      </c>
      <c r="FW672" s="26"/>
      <c r="FX672" s="282" t="str">
        <f t="shared" si="98"/>
        <v/>
      </c>
      <c r="FY672" s="280" t="str">
        <f>IF(FZ672="","",VLOOKUP(FZ672,リスト!$BX$5:$BY$6,2,FALSE))</f>
        <v/>
      </c>
      <c r="FZ672" s="3"/>
      <c r="GA672" s="280" t="str">
        <f>IF(GB672="","",VLOOKUP(GB672,リスト!$BZ$5:$CA$6,2,FALSE))</f>
        <v/>
      </c>
      <c r="GB672" s="13"/>
      <c r="GC672" s="281" t="str">
        <f>IF(GD672="","",VLOOKUP(GD672,リスト!$CB$5:$CC$6,2,FALSE))</f>
        <v/>
      </c>
      <c r="GD672" s="13"/>
      <c r="GE672" s="13"/>
      <c r="GF672" s="13"/>
      <c r="GG672" s="75"/>
      <c r="GH672" s="281" t="str">
        <f t="shared" si="99"/>
        <v/>
      </c>
      <c r="GI672" s="128"/>
      <c r="GJ672" s="281" t="str">
        <f>IF(GK672="","",VLOOKUP(GK672,リスト!$CD$5:$CE$6,2,FALSE))</f>
        <v/>
      </c>
      <c r="GK672" s="13"/>
      <c r="GL672" s="281" t="str">
        <f>IF(GM672="","",VLOOKUP(GM672,リスト!$CF$5:$CG$5,2,FALSE))</f>
        <v/>
      </c>
      <c r="GM672" s="26"/>
      <c r="GN672" s="280" t="str">
        <f>IF(GO672="","",VLOOKUP(GO672,リスト!$CH$5:$CI$5,2,FALSE))</f>
        <v/>
      </c>
      <c r="GO672" s="284"/>
      <c r="GP672" s="284"/>
      <c r="GQ672" s="284"/>
      <c r="GR672" s="284"/>
      <c r="GS672" s="284"/>
      <c r="GT672" s="284"/>
      <c r="GU672" s="284"/>
      <c r="GV672" s="284"/>
      <c r="GW672" s="284"/>
      <c r="GX672" s="285"/>
    </row>
    <row r="673" spans="2:206" s="177" customFormat="1" ht="24.75" hidden="1" customHeight="1" outlineLevel="1">
      <c r="B673" s="286" t="str">
        <f>IF(明細!B667="","",明細!B667)</f>
        <v/>
      </c>
      <c r="C673" s="287" t="str">
        <f>IF(明細!C667="","",明細!C667)</f>
        <v/>
      </c>
      <c r="D673" s="265" t="str">
        <f>IF(明細!D667="","",明細!D667)</f>
        <v/>
      </c>
      <c r="E673" s="265" t="str">
        <f>IF(明細!E667="","",明細!E667)</f>
        <v/>
      </c>
      <c r="F673" s="265" t="str">
        <f>IF(明細!F667="","",明細!F667)</f>
        <v/>
      </c>
      <c r="G673" s="265" t="str">
        <f>IF(明細!G667="","",明細!G667)</f>
        <v/>
      </c>
      <c r="H673" s="265" t="str">
        <f>IF(明細!H667="","",明細!H667)</f>
        <v/>
      </c>
      <c r="I673" s="265" t="str">
        <f>IF(明細!I667="","",明細!I667)</f>
        <v/>
      </c>
      <c r="J673" s="265" t="str">
        <f>IF(明細!J667="","",明細!J667)</f>
        <v/>
      </c>
      <c r="K673" s="265" t="str">
        <f>IF(明細!K667="","",明細!K667)</f>
        <v/>
      </c>
      <c r="L673" s="265" t="str">
        <f>IF(明細!L667="","",明細!L667)</f>
        <v/>
      </c>
      <c r="M673" s="265" t="str">
        <f>IF(明細!M667="","",明細!M667)</f>
        <v/>
      </c>
      <c r="N673" s="265" t="str">
        <f>IF(明細!N667="","",明細!N667)</f>
        <v/>
      </c>
      <c r="O673" s="265" t="str">
        <f>IF(明細!O667="","",明細!O667)</f>
        <v/>
      </c>
      <c r="P673" s="265" t="str">
        <f>IF(明細!P667="","",明細!P667)</f>
        <v/>
      </c>
      <c r="Q673" s="265" t="str">
        <f>IF(明細!Q667="","",明細!Q667)</f>
        <v/>
      </c>
      <c r="R673" s="289" t="str">
        <f>IF(明細!R667="","",明細!R667)</f>
        <v/>
      </c>
      <c r="S673" s="291" t="str">
        <f>IF(明細!S667="","",明細!S667)</f>
        <v/>
      </c>
      <c r="T673" s="291" t="str">
        <f>IF(明細!T667="","",明細!T667)</f>
        <v/>
      </c>
      <c r="U673" s="291" t="str">
        <f>IF(明細!U667="","",明細!U667)</f>
        <v/>
      </c>
      <c r="V673" s="292" t="str">
        <f>IF(明細!V667="","",明細!V667)</f>
        <v>個</v>
      </c>
      <c r="W673" s="292" t="str">
        <f>IF(明細!W667="","",明細!W667)</f>
        <v/>
      </c>
      <c r="X673" s="293" t="str">
        <f>IF(明細!X667="","",明細!X667)</f>
        <v/>
      </c>
      <c r="Y673" s="134" t="str">
        <f>IF(明細!Y667="","",明細!Y667)</f>
        <v/>
      </c>
      <c r="Z673" s="135" t="str">
        <f>IF(明細!Z667="","",明細!Z667)</f>
        <v/>
      </c>
      <c r="AA673" s="134" t="str">
        <f>IF(明細!AA667="","",明細!AA667)</f>
        <v/>
      </c>
      <c r="AB673" s="303" t="str">
        <f>IF(明細!AB667="","",明細!AB667)</f>
        <v/>
      </c>
      <c r="AC673" s="134" t="str">
        <f>IF(明細!AC667="","",明細!AC667)</f>
        <v/>
      </c>
      <c r="AD673" s="183" t="str">
        <f>IF(明細!AD667="","",明細!AD667)</f>
        <v/>
      </c>
      <c r="AE673" s="184">
        <f>IF(明細!AE667="","",明細!AE667)</f>
        <v>0.1</v>
      </c>
      <c r="AF673" s="185" t="str">
        <f>IF(明細!AF667="","",明細!AF667)</f>
        <v/>
      </c>
      <c r="AG673" s="186" t="str">
        <f>IF(明細!AG667="","",明細!AG667)</f>
        <v/>
      </c>
      <c r="AH673" s="186" t="str">
        <f>IF(明細!AH667="","",明細!AH667)</f>
        <v/>
      </c>
      <c r="AI673" s="187" t="str">
        <f>IF(明細!AI667="","",明細!AI667)</f>
        <v/>
      </c>
      <c r="AJ673" s="296" t="str">
        <f>IF(明細!AJ667="","",明細!AJ667)</f>
        <v/>
      </c>
      <c r="AK673" s="297" t="str">
        <f>IF(明細!AK667="","",明細!AK667)</f>
        <v/>
      </c>
      <c r="AL673" s="298" t="str">
        <f>IF(明細!AL667="","",明細!AL667)</f>
        <v/>
      </c>
      <c r="AM673" s="299" t="str">
        <f>IF(明細!AM667="","",明細!AM667)</f>
        <v/>
      </c>
      <c r="AN673" s="300" t="str">
        <f>IF(明細!AN667="","",明細!AN667)</f>
        <v/>
      </c>
      <c r="AO673" s="300" t="str">
        <f>IF(明細!AO667="","",明細!AO667)</f>
        <v/>
      </c>
      <c r="AP673" s="300" t="str">
        <f>IF(明細!AP667="","",明細!AP667)</f>
        <v/>
      </c>
      <c r="AQ673" s="301" t="str">
        <f>IF(明細!AQ667="","",明細!AQ667)</f>
        <v/>
      </c>
      <c r="AR673" s="302" t="str">
        <f>IF(明細!AR667="","",明細!AR667)</f>
        <v/>
      </c>
      <c r="AU673" s="360"/>
      <c r="AV673" s="368"/>
      <c r="AW673" s="446" t="str">
        <f>IF(明細!AV667="","",明細!AV667)</f>
        <v/>
      </c>
      <c r="AX673" s="419" t="str">
        <f>IF(明細!AT667="","",明細!AT667)</f>
        <v/>
      </c>
      <c r="AY673" s="280" t="str">
        <f>IF($AX673="","",VLOOKUP($AX673,リスト!$CL:$CM,2,FALSE))</f>
        <v/>
      </c>
      <c r="AZ673" s="3"/>
      <c r="BA673" s="280" t="str">
        <f>IF(BB673="","",VLOOKUP(BB673,リスト!$K:$L,2,FALSE))</f>
        <v/>
      </c>
      <c r="BB673" s="3"/>
      <c r="BC673" s="3"/>
      <c r="BD673" s="87"/>
      <c r="BE673" s="280" t="str">
        <f>IF(BF673="","",VLOOKUP(BF673,リスト!$I:$J,2,FALSE))</f>
        <v/>
      </c>
      <c r="BF673" s="3"/>
      <c r="BG673" s="280" t="str">
        <f>IF(BH673="","",VLOOKUP(BH673,リスト!$M:$N,2,FALSE))</f>
        <v/>
      </c>
      <c r="BH673" s="282"/>
      <c r="BI673" s="280" t="str">
        <f>IF(BJ673="","",VLOOKUP(BJ673,リスト!$O:$P,2,FALSE))</f>
        <v/>
      </c>
      <c r="BJ673" s="24"/>
      <c r="BM673" s="451" t="str">
        <f>IF(明細!AV667="","",明細!AV667)</f>
        <v/>
      </c>
      <c r="BN673" s="453" t="str">
        <f>IF(明細!AT667="","",明細!AT667)</f>
        <v/>
      </c>
      <c r="BO673" s="280" t="str">
        <f>IF($BN673="","",VLOOKUP($BN673,リスト!$CL:$CM,2,FALSE))</f>
        <v/>
      </c>
      <c r="BP673" s="280" t="str">
        <f>IF(BQ673="","",VLOOKUP(BQ673,リスト!$K$5:$L$7,2,FALSE))</f>
        <v/>
      </c>
      <c r="BQ673" s="13"/>
      <c r="BR673" s="13"/>
      <c r="BS673" s="47"/>
      <c r="BT673" s="280" t="str">
        <f>IF(BU673="","",VLOOKUP(BU673,リスト!I664:J682,2,FALSE))</f>
        <v/>
      </c>
      <c r="BU673" s="13"/>
      <c r="BV673" s="13"/>
      <c r="BW673" s="282"/>
      <c r="BX673" s="282"/>
      <c r="BY673" s="280" t="str">
        <f>IF(BZ673="","",VLOOKUP(BZ673,リスト!$S$5:$T$6,2,FALSE))</f>
        <v/>
      </c>
      <c r="BZ673" s="3"/>
      <c r="CA673" s="3"/>
      <c r="CB673" s="81"/>
      <c r="CC673" s="280" t="str">
        <f t="shared" si="93"/>
        <v/>
      </c>
      <c r="CD673" s="83"/>
      <c r="CE673" s="83"/>
      <c r="CF673" s="83"/>
      <c r="CG673" s="83"/>
      <c r="CH673" s="282" t="str">
        <f t="shared" si="94"/>
        <v/>
      </c>
      <c r="CI673" s="83"/>
      <c r="CJ673" s="280" t="str">
        <f t="shared" si="95"/>
        <v/>
      </c>
      <c r="CK673" s="87"/>
      <c r="CL673" s="78"/>
      <c r="CM673" s="83"/>
      <c r="CN673" s="83"/>
      <c r="CO673" s="83"/>
      <c r="CP673" s="280" t="str">
        <f t="shared" si="100"/>
        <v/>
      </c>
      <c r="CQ673" s="81"/>
      <c r="CR673" s="280" t="str">
        <f t="shared" si="101"/>
        <v/>
      </c>
      <c r="CS673" s="3"/>
      <c r="CT673" s="3"/>
      <c r="CU673" s="280" t="str">
        <f>IF(CV673="","",VLOOKUP(CV673,リスト!$V$5:$W$6,2,FALSE))</f>
        <v/>
      </c>
      <c r="CV673" s="3"/>
      <c r="CW673" s="280" t="str">
        <f>IF(CX673="","",VLOOKUP(CX673,リスト!$X$5:$Y$6,2,FALSE))</f>
        <v/>
      </c>
      <c r="CX673" s="3"/>
      <c r="CY673" s="77"/>
      <c r="CZ673" s="77"/>
      <c r="DA673" s="75"/>
      <c r="DB673" s="75"/>
      <c r="DC673" s="75"/>
      <c r="DD673" s="75"/>
      <c r="DE673" s="280" t="str">
        <f>IF(DF673="","",VLOOKUP(DF673,リスト!$Z$5:$AA$10,2,FALSE))</f>
        <v/>
      </c>
      <c r="DF673" s="3"/>
      <c r="DG673" s="280" t="str">
        <f>IF(DH673="","",VLOOKUP(DH673,リスト!$AB$5:$AC$12,2,FALSE))</f>
        <v/>
      </c>
      <c r="DH673" s="63"/>
      <c r="DI673" s="280" t="str">
        <f>IF(DJ673="","",VLOOKUP(DJ673,リスト!$AD$5:$AE$7,2,FALSE))</f>
        <v/>
      </c>
      <c r="DJ673" s="3"/>
      <c r="DK673" s="280" t="str">
        <f>IF(DL673="","",VLOOKUP(DL673,リスト!$AF$5:$AG$10,2,FALSE))</f>
        <v/>
      </c>
      <c r="DL673" s="3"/>
      <c r="DM673" s="280" t="str">
        <f>IF(DN673="","",VLOOKUP(DN673,リスト!$AH$5:$AI$6,2,FALSE))</f>
        <v/>
      </c>
      <c r="DN673" s="3"/>
      <c r="DO673" s="280" t="str">
        <f>IF(DP673="","",VLOOKUP(DP673,リスト!$AJ$5:$AK$6,2,FALSE))</f>
        <v/>
      </c>
      <c r="DP673" s="3"/>
      <c r="DQ673" s="280" t="str">
        <f>IF(DR673="","",VLOOKUP(DR673,リスト!$AL$5:$AM$7,2,FALSE))</f>
        <v/>
      </c>
      <c r="DR673" s="3"/>
      <c r="DS673" s="13"/>
      <c r="DT673" s="85"/>
      <c r="DU673" s="85"/>
      <c r="DV673" s="281" t="str">
        <f>IF(DW673="","",VLOOKUP(DW673,リスト!$AN$5:$AO$6,2,FALSE))</f>
        <v/>
      </c>
      <c r="DW673" s="13"/>
      <c r="DX673" s="341"/>
      <c r="DY673" s="345"/>
      <c r="DZ673" s="341"/>
      <c r="EA673" s="345"/>
      <c r="EB673" s="280" t="str">
        <f>IF(EC673="","",VLOOKUP(EC673,リスト!$AW$5:$AX$8,2,FALSE))</f>
        <v/>
      </c>
      <c r="EC673" s="3"/>
      <c r="ED673" s="85"/>
      <c r="EE673" s="280" t="str">
        <f>IF(EF673="","",VLOOKUP(EF673,リスト!$AY$5:$AZ$10,2,FALSE))</f>
        <v/>
      </c>
      <c r="EF673" s="3"/>
      <c r="EG673" s="280" t="str">
        <f>IF(EH673="","",VLOOKUP(EH673,リスト!$BA$5:$BB$10,2,FALSE))</f>
        <v/>
      </c>
      <c r="EH673" s="3"/>
      <c r="EI673" s="280" t="str">
        <f>IF(EJ673="","",VLOOKUP(EJ673,リスト!$BC$5:$BD$10,2,FALSE))</f>
        <v/>
      </c>
      <c r="EJ673" s="3"/>
      <c r="EK673" s="280" t="str">
        <f>IF(EL673="","",VLOOKUP(EL673,リスト!$BE$5:$BF$10,2,FALSE))</f>
        <v/>
      </c>
      <c r="EL673" s="3"/>
      <c r="EM673" s="78"/>
      <c r="EN673" s="73"/>
      <c r="EO673" s="73"/>
      <c r="EP673" s="13"/>
      <c r="EQ673" s="13"/>
      <c r="ER673" s="280" t="str">
        <f>IF(ES673="","",VLOOKUP(ES673,リスト!$BG$5:$BH$10,2,FALSE))</f>
        <v/>
      </c>
      <c r="ES673" s="13"/>
      <c r="ET673" s="13"/>
      <c r="EU673" s="13"/>
      <c r="EV673" s="13"/>
      <c r="EW673" s="13"/>
      <c r="EX673" s="81"/>
      <c r="EY673" s="81"/>
      <c r="EZ673" s="26"/>
      <c r="FA673" s="281" t="str">
        <f>IF($EZ673="","",INDEX(リスト!$BI$5:$BJ$40,MATCH($EZ673,リスト!$BJ$5:$BJ$40,0),1))</f>
        <v/>
      </c>
      <c r="FB673" s="280" t="str">
        <f>IF(FC673="","",VLOOKUP(FC673,リスト!$BK:$BL,2,FALSE))</f>
        <v/>
      </c>
      <c r="FC673" s="13"/>
      <c r="FD673" s="331"/>
      <c r="FE673" s="3"/>
      <c r="FF673" s="280" t="str">
        <f>IF(FG673="","",VLOOKUP(FG673,リスト!$BO$5:$BP$6,2,FALSE))</f>
        <v/>
      </c>
      <c r="FG673" s="3"/>
      <c r="FH673" s="280" t="str">
        <f>IF(FI673="","",VLOOKUP(FI673,リスト!$BQ$5:$BR$8,2,FALSE))</f>
        <v/>
      </c>
      <c r="FI673" s="3"/>
      <c r="FJ673" s="282"/>
      <c r="FK673" s="280" t="str">
        <f>IF(FL673="","",VLOOKUP(FL673,リスト!$BS$5:$BT$6,2,FALSE))</f>
        <v/>
      </c>
      <c r="FL673" s="63"/>
      <c r="FM673" s="13"/>
      <c r="FN673" s="13"/>
      <c r="FO673" s="13"/>
      <c r="FP673" s="283" t="str">
        <f t="shared" si="96"/>
        <v/>
      </c>
      <c r="FQ673" s="283" t="str">
        <f t="shared" si="96"/>
        <v/>
      </c>
      <c r="FR673" s="13"/>
      <c r="FS673" s="85"/>
      <c r="FT673" s="85"/>
      <c r="FU673" s="281" t="str">
        <f t="shared" si="97"/>
        <v/>
      </c>
      <c r="FV673" s="280" t="str">
        <f>IF(FW673="","",VLOOKUP(FW673,リスト!$BV$5:$BW$10,2,FALSE))</f>
        <v/>
      </c>
      <c r="FW673" s="26"/>
      <c r="FX673" s="282" t="str">
        <f t="shared" si="98"/>
        <v/>
      </c>
      <c r="FY673" s="280" t="str">
        <f>IF(FZ673="","",VLOOKUP(FZ673,リスト!$BX$5:$BY$6,2,FALSE))</f>
        <v/>
      </c>
      <c r="FZ673" s="3"/>
      <c r="GA673" s="280" t="str">
        <f>IF(GB673="","",VLOOKUP(GB673,リスト!$BZ$5:$CA$6,2,FALSE))</f>
        <v/>
      </c>
      <c r="GB673" s="13"/>
      <c r="GC673" s="281" t="str">
        <f>IF(GD673="","",VLOOKUP(GD673,リスト!$CB$5:$CC$6,2,FALSE))</f>
        <v/>
      </c>
      <c r="GD673" s="13"/>
      <c r="GE673" s="13"/>
      <c r="GF673" s="13"/>
      <c r="GG673" s="75"/>
      <c r="GH673" s="281" t="str">
        <f t="shared" si="99"/>
        <v/>
      </c>
      <c r="GI673" s="128"/>
      <c r="GJ673" s="281" t="str">
        <f>IF(GK673="","",VLOOKUP(GK673,リスト!$CD$5:$CE$6,2,FALSE))</f>
        <v/>
      </c>
      <c r="GK673" s="13"/>
      <c r="GL673" s="281" t="str">
        <f>IF(GM673="","",VLOOKUP(GM673,リスト!$CF$5:$CG$5,2,FALSE))</f>
        <v/>
      </c>
      <c r="GM673" s="26"/>
      <c r="GN673" s="280" t="str">
        <f>IF(GO673="","",VLOOKUP(GO673,リスト!$CH$5:$CI$5,2,FALSE))</f>
        <v/>
      </c>
      <c r="GO673" s="284"/>
      <c r="GP673" s="284"/>
      <c r="GQ673" s="284"/>
      <c r="GR673" s="284"/>
      <c r="GS673" s="284"/>
      <c r="GT673" s="284"/>
      <c r="GU673" s="284"/>
      <c r="GV673" s="284"/>
      <c r="GW673" s="284"/>
      <c r="GX673" s="285"/>
    </row>
    <row r="674" spans="2:206" s="177" customFormat="1" ht="24.75" hidden="1" customHeight="1" outlineLevel="1">
      <c r="B674" s="286" t="str">
        <f>IF(明細!B668="","",明細!B668)</f>
        <v/>
      </c>
      <c r="C674" s="287" t="str">
        <f>IF(明細!C668="","",明細!C668)</f>
        <v/>
      </c>
      <c r="D674" s="265" t="str">
        <f>IF(明細!D668="","",明細!D668)</f>
        <v/>
      </c>
      <c r="E674" s="265" t="str">
        <f>IF(明細!E668="","",明細!E668)</f>
        <v/>
      </c>
      <c r="F674" s="265" t="str">
        <f>IF(明細!F668="","",明細!F668)</f>
        <v/>
      </c>
      <c r="G674" s="265" t="str">
        <f>IF(明細!G668="","",明細!G668)</f>
        <v/>
      </c>
      <c r="H674" s="265" t="str">
        <f>IF(明細!H668="","",明細!H668)</f>
        <v/>
      </c>
      <c r="I674" s="265" t="str">
        <f>IF(明細!I668="","",明細!I668)</f>
        <v/>
      </c>
      <c r="J674" s="265" t="str">
        <f>IF(明細!J668="","",明細!J668)</f>
        <v/>
      </c>
      <c r="K674" s="265" t="str">
        <f>IF(明細!K668="","",明細!K668)</f>
        <v/>
      </c>
      <c r="L674" s="265" t="str">
        <f>IF(明細!L668="","",明細!L668)</f>
        <v/>
      </c>
      <c r="M674" s="265" t="str">
        <f>IF(明細!M668="","",明細!M668)</f>
        <v/>
      </c>
      <c r="N674" s="265" t="str">
        <f>IF(明細!N668="","",明細!N668)</f>
        <v/>
      </c>
      <c r="O674" s="265" t="str">
        <f>IF(明細!O668="","",明細!O668)</f>
        <v/>
      </c>
      <c r="P674" s="265" t="str">
        <f>IF(明細!P668="","",明細!P668)</f>
        <v/>
      </c>
      <c r="Q674" s="265" t="str">
        <f>IF(明細!Q668="","",明細!Q668)</f>
        <v/>
      </c>
      <c r="R674" s="289" t="str">
        <f>IF(明細!R668="","",明細!R668)</f>
        <v/>
      </c>
      <c r="S674" s="291" t="str">
        <f>IF(明細!S668="","",明細!S668)</f>
        <v/>
      </c>
      <c r="T674" s="291" t="str">
        <f>IF(明細!T668="","",明細!T668)</f>
        <v/>
      </c>
      <c r="U674" s="291" t="str">
        <f>IF(明細!U668="","",明細!U668)</f>
        <v/>
      </c>
      <c r="V674" s="292" t="str">
        <f>IF(明細!V668="","",明細!V668)</f>
        <v>個</v>
      </c>
      <c r="W674" s="292" t="str">
        <f>IF(明細!W668="","",明細!W668)</f>
        <v/>
      </c>
      <c r="X674" s="293" t="str">
        <f>IF(明細!X668="","",明細!X668)</f>
        <v/>
      </c>
      <c r="Y674" s="134" t="str">
        <f>IF(明細!Y668="","",明細!Y668)</f>
        <v/>
      </c>
      <c r="Z674" s="135" t="str">
        <f>IF(明細!Z668="","",明細!Z668)</f>
        <v/>
      </c>
      <c r="AA674" s="134" t="str">
        <f>IF(明細!AA668="","",明細!AA668)</f>
        <v/>
      </c>
      <c r="AB674" s="303" t="str">
        <f>IF(明細!AB668="","",明細!AB668)</f>
        <v/>
      </c>
      <c r="AC674" s="134" t="str">
        <f>IF(明細!AC668="","",明細!AC668)</f>
        <v/>
      </c>
      <c r="AD674" s="183" t="str">
        <f>IF(明細!AD668="","",明細!AD668)</f>
        <v/>
      </c>
      <c r="AE674" s="184">
        <f>IF(明細!AE668="","",明細!AE668)</f>
        <v>0.1</v>
      </c>
      <c r="AF674" s="185" t="str">
        <f>IF(明細!AF668="","",明細!AF668)</f>
        <v/>
      </c>
      <c r="AG674" s="186" t="str">
        <f>IF(明細!AG668="","",明細!AG668)</f>
        <v/>
      </c>
      <c r="AH674" s="186" t="str">
        <f>IF(明細!AH668="","",明細!AH668)</f>
        <v/>
      </c>
      <c r="AI674" s="187" t="str">
        <f>IF(明細!AI668="","",明細!AI668)</f>
        <v/>
      </c>
      <c r="AJ674" s="296" t="str">
        <f>IF(明細!AJ668="","",明細!AJ668)</f>
        <v/>
      </c>
      <c r="AK674" s="297" t="str">
        <f>IF(明細!AK668="","",明細!AK668)</f>
        <v/>
      </c>
      <c r="AL674" s="298" t="str">
        <f>IF(明細!AL668="","",明細!AL668)</f>
        <v/>
      </c>
      <c r="AM674" s="299" t="str">
        <f>IF(明細!AM668="","",明細!AM668)</f>
        <v/>
      </c>
      <c r="AN674" s="300" t="str">
        <f>IF(明細!AN668="","",明細!AN668)</f>
        <v/>
      </c>
      <c r="AO674" s="300" t="str">
        <f>IF(明細!AO668="","",明細!AO668)</f>
        <v/>
      </c>
      <c r="AP674" s="300" t="str">
        <f>IF(明細!AP668="","",明細!AP668)</f>
        <v/>
      </c>
      <c r="AQ674" s="301" t="str">
        <f>IF(明細!AQ668="","",明細!AQ668)</f>
        <v/>
      </c>
      <c r="AR674" s="302" t="str">
        <f>IF(明細!AR668="","",明細!AR668)</f>
        <v/>
      </c>
      <c r="AU674" s="360"/>
      <c r="AV674" s="368"/>
      <c r="AW674" s="446" t="str">
        <f>IF(明細!AV668="","",明細!AV668)</f>
        <v/>
      </c>
      <c r="AX674" s="419" t="str">
        <f>IF(明細!AT668="","",明細!AT668)</f>
        <v/>
      </c>
      <c r="AY674" s="280" t="str">
        <f>IF($AX674="","",VLOOKUP($AX674,リスト!$CL:$CM,2,FALSE))</f>
        <v/>
      </c>
      <c r="AZ674" s="3"/>
      <c r="BA674" s="280" t="str">
        <f>IF(BB674="","",VLOOKUP(BB674,リスト!$K:$L,2,FALSE))</f>
        <v/>
      </c>
      <c r="BB674" s="3"/>
      <c r="BC674" s="3"/>
      <c r="BD674" s="87"/>
      <c r="BE674" s="280" t="str">
        <f>IF(BF674="","",VLOOKUP(BF674,リスト!$I:$J,2,FALSE))</f>
        <v/>
      </c>
      <c r="BF674" s="3"/>
      <c r="BG674" s="280" t="str">
        <f>IF(BH674="","",VLOOKUP(BH674,リスト!$M:$N,2,FALSE))</f>
        <v/>
      </c>
      <c r="BH674" s="282"/>
      <c r="BI674" s="280" t="str">
        <f>IF(BJ674="","",VLOOKUP(BJ674,リスト!$O:$P,2,FALSE))</f>
        <v/>
      </c>
      <c r="BJ674" s="24"/>
      <c r="BM674" s="451" t="str">
        <f>IF(明細!AV668="","",明細!AV668)</f>
        <v/>
      </c>
      <c r="BN674" s="453" t="str">
        <f>IF(明細!AT668="","",明細!AT668)</f>
        <v/>
      </c>
      <c r="BO674" s="280" t="str">
        <f>IF($BN674="","",VLOOKUP($BN674,リスト!$CL:$CM,2,FALSE))</f>
        <v/>
      </c>
      <c r="BP674" s="280" t="str">
        <f>IF(BQ674="","",VLOOKUP(BQ674,リスト!$K$5:$L$7,2,FALSE))</f>
        <v/>
      </c>
      <c r="BQ674" s="13"/>
      <c r="BR674" s="13"/>
      <c r="BS674" s="47"/>
      <c r="BT674" s="280" t="str">
        <f>IF(BU674="","",VLOOKUP(BU674,リスト!I665:J683,2,FALSE))</f>
        <v/>
      </c>
      <c r="BU674" s="13"/>
      <c r="BV674" s="13"/>
      <c r="BW674" s="282"/>
      <c r="BX674" s="282"/>
      <c r="BY674" s="280" t="str">
        <f>IF(BZ674="","",VLOOKUP(BZ674,リスト!$S$5:$T$6,2,FALSE))</f>
        <v/>
      </c>
      <c r="BZ674" s="3"/>
      <c r="CA674" s="3"/>
      <c r="CB674" s="81"/>
      <c r="CC674" s="280" t="str">
        <f t="shared" si="93"/>
        <v/>
      </c>
      <c r="CD674" s="83"/>
      <c r="CE674" s="83"/>
      <c r="CF674" s="83"/>
      <c r="CG674" s="83"/>
      <c r="CH674" s="282" t="str">
        <f t="shared" si="94"/>
        <v/>
      </c>
      <c r="CI674" s="83"/>
      <c r="CJ674" s="280" t="str">
        <f t="shared" si="95"/>
        <v/>
      </c>
      <c r="CK674" s="87"/>
      <c r="CL674" s="78"/>
      <c r="CM674" s="83"/>
      <c r="CN674" s="83"/>
      <c r="CO674" s="83"/>
      <c r="CP674" s="280" t="str">
        <f t="shared" si="100"/>
        <v/>
      </c>
      <c r="CQ674" s="81"/>
      <c r="CR674" s="280" t="str">
        <f t="shared" si="101"/>
        <v/>
      </c>
      <c r="CS674" s="3"/>
      <c r="CT674" s="3"/>
      <c r="CU674" s="280" t="str">
        <f>IF(CV674="","",VLOOKUP(CV674,リスト!$V$5:$W$6,2,FALSE))</f>
        <v/>
      </c>
      <c r="CV674" s="3"/>
      <c r="CW674" s="280" t="str">
        <f>IF(CX674="","",VLOOKUP(CX674,リスト!$X$5:$Y$6,2,FALSE))</f>
        <v/>
      </c>
      <c r="CX674" s="3"/>
      <c r="CY674" s="77"/>
      <c r="CZ674" s="77"/>
      <c r="DA674" s="75"/>
      <c r="DB674" s="75"/>
      <c r="DC674" s="75"/>
      <c r="DD674" s="75"/>
      <c r="DE674" s="280" t="str">
        <f>IF(DF674="","",VLOOKUP(DF674,リスト!$Z$5:$AA$10,2,FALSE))</f>
        <v/>
      </c>
      <c r="DF674" s="3"/>
      <c r="DG674" s="280" t="str">
        <f>IF(DH674="","",VLOOKUP(DH674,リスト!$AB$5:$AC$12,2,FALSE))</f>
        <v/>
      </c>
      <c r="DH674" s="63"/>
      <c r="DI674" s="280" t="str">
        <f>IF(DJ674="","",VLOOKUP(DJ674,リスト!$AD$5:$AE$7,2,FALSE))</f>
        <v/>
      </c>
      <c r="DJ674" s="3"/>
      <c r="DK674" s="280" t="str">
        <f>IF(DL674="","",VLOOKUP(DL674,リスト!$AF$5:$AG$10,2,FALSE))</f>
        <v/>
      </c>
      <c r="DL674" s="3"/>
      <c r="DM674" s="280" t="str">
        <f>IF(DN674="","",VLOOKUP(DN674,リスト!$AH$5:$AI$6,2,FALSE))</f>
        <v/>
      </c>
      <c r="DN674" s="3"/>
      <c r="DO674" s="280" t="str">
        <f>IF(DP674="","",VLOOKUP(DP674,リスト!$AJ$5:$AK$6,2,FALSE))</f>
        <v/>
      </c>
      <c r="DP674" s="3"/>
      <c r="DQ674" s="280" t="str">
        <f>IF(DR674="","",VLOOKUP(DR674,リスト!$AL$5:$AM$7,2,FALSE))</f>
        <v/>
      </c>
      <c r="DR674" s="3"/>
      <c r="DS674" s="13"/>
      <c r="DT674" s="85"/>
      <c r="DU674" s="85"/>
      <c r="DV674" s="281" t="str">
        <f>IF(DW674="","",VLOOKUP(DW674,リスト!$AN$5:$AO$6,2,FALSE))</f>
        <v/>
      </c>
      <c r="DW674" s="13"/>
      <c r="DX674" s="341"/>
      <c r="DY674" s="345"/>
      <c r="DZ674" s="341"/>
      <c r="EA674" s="345"/>
      <c r="EB674" s="280" t="str">
        <f>IF(EC674="","",VLOOKUP(EC674,リスト!$AW$5:$AX$8,2,FALSE))</f>
        <v/>
      </c>
      <c r="EC674" s="3"/>
      <c r="ED674" s="85"/>
      <c r="EE674" s="280" t="str">
        <f>IF(EF674="","",VLOOKUP(EF674,リスト!$AY$5:$AZ$10,2,FALSE))</f>
        <v/>
      </c>
      <c r="EF674" s="3"/>
      <c r="EG674" s="280" t="str">
        <f>IF(EH674="","",VLOOKUP(EH674,リスト!$BA$5:$BB$10,2,FALSE))</f>
        <v/>
      </c>
      <c r="EH674" s="3"/>
      <c r="EI674" s="280" t="str">
        <f>IF(EJ674="","",VLOOKUP(EJ674,リスト!$BC$5:$BD$10,2,FALSE))</f>
        <v/>
      </c>
      <c r="EJ674" s="3"/>
      <c r="EK674" s="280" t="str">
        <f>IF(EL674="","",VLOOKUP(EL674,リスト!$BE$5:$BF$10,2,FALSE))</f>
        <v/>
      </c>
      <c r="EL674" s="3"/>
      <c r="EM674" s="78"/>
      <c r="EN674" s="73"/>
      <c r="EO674" s="73"/>
      <c r="EP674" s="13"/>
      <c r="EQ674" s="13"/>
      <c r="ER674" s="280" t="str">
        <f>IF(ES674="","",VLOOKUP(ES674,リスト!$BG$5:$BH$10,2,FALSE))</f>
        <v/>
      </c>
      <c r="ES674" s="13"/>
      <c r="ET674" s="13"/>
      <c r="EU674" s="13"/>
      <c r="EV674" s="13"/>
      <c r="EW674" s="13"/>
      <c r="EX674" s="81"/>
      <c r="EY674" s="81"/>
      <c r="EZ674" s="26"/>
      <c r="FA674" s="281" t="str">
        <f>IF($EZ674="","",INDEX(リスト!$BI$5:$BJ$40,MATCH($EZ674,リスト!$BJ$5:$BJ$40,0),1))</f>
        <v/>
      </c>
      <c r="FB674" s="280" t="str">
        <f>IF(FC674="","",VLOOKUP(FC674,リスト!$BK:$BL,2,FALSE))</f>
        <v/>
      </c>
      <c r="FC674" s="13"/>
      <c r="FD674" s="331"/>
      <c r="FE674" s="3"/>
      <c r="FF674" s="280" t="str">
        <f>IF(FG674="","",VLOOKUP(FG674,リスト!$BO$5:$BP$6,2,FALSE))</f>
        <v/>
      </c>
      <c r="FG674" s="3"/>
      <c r="FH674" s="280" t="str">
        <f>IF(FI674="","",VLOOKUP(FI674,リスト!$BQ$5:$BR$8,2,FALSE))</f>
        <v/>
      </c>
      <c r="FI674" s="3"/>
      <c r="FJ674" s="282"/>
      <c r="FK674" s="280" t="str">
        <f>IF(FL674="","",VLOOKUP(FL674,リスト!$BS$5:$BT$6,2,FALSE))</f>
        <v/>
      </c>
      <c r="FL674" s="63"/>
      <c r="FM674" s="13"/>
      <c r="FN674" s="13"/>
      <c r="FO674" s="13"/>
      <c r="FP674" s="283" t="str">
        <f t="shared" si="96"/>
        <v/>
      </c>
      <c r="FQ674" s="283" t="str">
        <f t="shared" si="96"/>
        <v/>
      </c>
      <c r="FR674" s="13"/>
      <c r="FS674" s="85"/>
      <c r="FT674" s="85"/>
      <c r="FU674" s="281" t="str">
        <f t="shared" si="97"/>
        <v/>
      </c>
      <c r="FV674" s="280" t="str">
        <f>IF(FW674="","",VLOOKUP(FW674,リスト!$BV$5:$BW$10,2,FALSE))</f>
        <v/>
      </c>
      <c r="FW674" s="26"/>
      <c r="FX674" s="282" t="str">
        <f t="shared" si="98"/>
        <v/>
      </c>
      <c r="FY674" s="280" t="str">
        <f>IF(FZ674="","",VLOOKUP(FZ674,リスト!$BX$5:$BY$6,2,FALSE))</f>
        <v/>
      </c>
      <c r="FZ674" s="3"/>
      <c r="GA674" s="280" t="str">
        <f>IF(GB674="","",VLOOKUP(GB674,リスト!$BZ$5:$CA$6,2,FALSE))</f>
        <v/>
      </c>
      <c r="GB674" s="13"/>
      <c r="GC674" s="281" t="str">
        <f>IF(GD674="","",VLOOKUP(GD674,リスト!$CB$5:$CC$6,2,FALSE))</f>
        <v/>
      </c>
      <c r="GD674" s="13"/>
      <c r="GE674" s="13"/>
      <c r="GF674" s="13"/>
      <c r="GG674" s="75"/>
      <c r="GH674" s="281" t="str">
        <f t="shared" si="99"/>
        <v/>
      </c>
      <c r="GI674" s="128"/>
      <c r="GJ674" s="281" t="str">
        <f>IF(GK674="","",VLOOKUP(GK674,リスト!$CD$5:$CE$6,2,FALSE))</f>
        <v/>
      </c>
      <c r="GK674" s="13"/>
      <c r="GL674" s="281" t="str">
        <f>IF(GM674="","",VLOOKUP(GM674,リスト!$CF$5:$CG$5,2,FALSE))</f>
        <v/>
      </c>
      <c r="GM674" s="26"/>
      <c r="GN674" s="280" t="str">
        <f>IF(GO674="","",VLOOKUP(GO674,リスト!$CH$5:$CI$5,2,FALSE))</f>
        <v/>
      </c>
      <c r="GO674" s="284"/>
      <c r="GP674" s="284"/>
      <c r="GQ674" s="284"/>
      <c r="GR674" s="284"/>
      <c r="GS674" s="284"/>
      <c r="GT674" s="284"/>
      <c r="GU674" s="284"/>
      <c r="GV674" s="284"/>
      <c r="GW674" s="284"/>
      <c r="GX674" s="285"/>
    </row>
    <row r="675" spans="2:206" s="177" customFormat="1" ht="24.75" hidden="1" customHeight="1" outlineLevel="1">
      <c r="B675" s="286" t="str">
        <f>IF(明細!B669="","",明細!B669)</f>
        <v/>
      </c>
      <c r="C675" s="287" t="str">
        <f>IF(明細!C669="","",明細!C669)</f>
        <v/>
      </c>
      <c r="D675" s="265" t="str">
        <f>IF(明細!D669="","",明細!D669)</f>
        <v/>
      </c>
      <c r="E675" s="265" t="str">
        <f>IF(明細!E669="","",明細!E669)</f>
        <v/>
      </c>
      <c r="F675" s="265" t="str">
        <f>IF(明細!F669="","",明細!F669)</f>
        <v/>
      </c>
      <c r="G675" s="265" t="str">
        <f>IF(明細!G669="","",明細!G669)</f>
        <v/>
      </c>
      <c r="H675" s="265" t="str">
        <f>IF(明細!H669="","",明細!H669)</f>
        <v/>
      </c>
      <c r="I675" s="265" t="str">
        <f>IF(明細!I669="","",明細!I669)</f>
        <v/>
      </c>
      <c r="J675" s="265" t="str">
        <f>IF(明細!J669="","",明細!J669)</f>
        <v/>
      </c>
      <c r="K675" s="265" t="str">
        <f>IF(明細!K669="","",明細!K669)</f>
        <v/>
      </c>
      <c r="L675" s="265" t="str">
        <f>IF(明細!L669="","",明細!L669)</f>
        <v/>
      </c>
      <c r="M675" s="265" t="str">
        <f>IF(明細!M669="","",明細!M669)</f>
        <v/>
      </c>
      <c r="N675" s="265" t="str">
        <f>IF(明細!N669="","",明細!N669)</f>
        <v/>
      </c>
      <c r="O675" s="265" t="str">
        <f>IF(明細!O669="","",明細!O669)</f>
        <v/>
      </c>
      <c r="P675" s="265" t="str">
        <f>IF(明細!P669="","",明細!P669)</f>
        <v/>
      </c>
      <c r="Q675" s="265" t="str">
        <f>IF(明細!Q669="","",明細!Q669)</f>
        <v/>
      </c>
      <c r="R675" s="289" t="str">
        <f>IF(明細!R669="","",明細!R669)</f>
        <v/>
      </c>
      <c r="S675" s="291" t="str">
        <f>IF(明細!S669="","",明細!S669)</f>
        <v/>
      </c>
      <c r="T675" s="291" t="str">
        <f>IF(明細!T669="","",明細!T669)</f>
        <v/>
      </c>
      <c r="U675" s="291" t="str">
        <f>IF(明細!U669="","",明細!U669)</f>
        <v/>
      </c>
      <c r="V675" s="292" t="str">
        <f>IF(明細!V669="","",明細!V669)</f>
        <v>個</v>
      </c>
      <c r="W675" s="292" t="str">
        <f>IF(明細!W669="","",明細!W669)</f>
        <v/>
      </c>
      <c r="X675" s="293" t="str">
        <f>IF(明細!X669="","",明細!X669)</f>
        <v/>
      </c>
      <c r="Y675" s="134" t="str">
        <f>IF(明細!Y669="","",明細!Y669)</f>
        <v/>
      </c>
      <c r="Z675" s="135" t="str">
        <f>IF(明細!Z669="","",明細!Z669)</f>
        <v/>
      </c>
      <c r="AA675" s="134" t="str">
        <f>IF(明細!AA669="","",明細!AA669)</f>
        <v/>
      </c>
      <c r="AB675" s="303" t="str">
        <f>IF(明細!AB669="","",明細!AB669)</f>
        <v/>
      </c>
      <c r="AC675" s="134" t="str">
        <f>IF(明細!AC669="","",明細!AC669)</f>
        <v/>
      </c>
      <c r="AD675" s="183" t="str">
        <f>IF(明細!AD669="","",明細!AD669)</f>
        <v/>
      </c>
      <c r="AE675" s="184">
        <f>IF(明細!AE669="","",明細!AE669)</f>
        <v>0.1</v>
      </c>
      <c r="AF675" s="185" t="str">
        <f>IF(明細!AF669="","",明細!AF669)</f>
        <v/>
      </c>
      <c r="AG675" s="186" t="str">
        <f>IF(明細!AG669="","",明細!AG669)</f>
        <v/>
      </c>
      <c r="AH675" s="186" t="str">
        <f>IF(明細!AH669="","",明細!AH669)</f>
        <v/>
      </c>
      <c r="AI675" s="187" t="str">
        <f>IF(明細!AI669="","",明細!AI669)</f>
        <v/>
      </c>
      <c r="AJ675" s="296" t="str">
        <f>IF(明細!AJ669="","",明細!AJ669)</f>
        <v/>
      </c>
      <c r="AK675" s="297" t="str">
        <f>IF(明細!AK669="","",明細!AK669)</f>
        <v/>
      </c>
      <c r="AL675" s="298" t="str">
        <f>IF(明細!AL669="","",明細!AL669)</f>
        <v/>
      </c>
      <c r="AM675" s="299" t="str">
        <f>IF(明細!AM669="","",明細!AM669)</f>
        <v/>
      </c>
      <c r="AN675" s="300" t="str">
        <f>IF(明細!AN669="","",明細!AN669)</f>
        <v/>
      </c>
      <c r="AO675" s="300" t="str">
        <f>IF(明細!AO669="","",明細!AO669)</f>
        <v/>
      </c>
      <c r="AP675" s="300" t="str">
        <f>IF(明細!AP669="","",明細!AP669)</f>
        <v/>
      </c>
      <c r="AQ675" s="301" t="str">
        <f>IF(明細!AQ669="","",明細!AQ669)</f>
        <v/>
      </c>
      <c r="AR675" s="302" t="str">
        <f>IF(明細!AR669="","",明細!AR669)</f>
        <v/>
      </c>
      <c r="AU675" s="360"/>
      <c r="AV675" s="368"/>
      <c r="AW675" s="446" t="str">
        <f>IF(明細!AV669="","",明細!AV669)</f>
        <v/>
      </c>
      <c r="AX675" s="419" t="str">
        <f>IF(明細!AT669="","",明細!AT669)</f>
        <v/>
      </c>
      <c r="AY675" s="280" t="str">
        <f>IF($AX675="","",VLOOKUP($AX675,リスト!$CL:$CM,2,FALSE))</f>
        <v/>
      </c>
      <c r="AZ675" s="3"/>
      <c r="BA675" s="280" t="str">
        <f>IF(BB675="","",VLOOKUP(BB675,リスト!$K:$L,2,FALSE))</f>
        <v/>
      </c>
      <c r="BB675" s="3"/>
      <c r="BC675" s="3"/>
      <c r="BD675" s="87"/>
      <c r="BE675" s="280" t="str">
        <f>IF(BF675="","",VLOOKUP(BF675,リスト!$I:$J,2,FALSE))</f>
        <v/>
      </c>
      <c r="BF675" s="3"/>
      <c r="BG675" s="280" t="str">
        <f>IF(BH675="","",VLOOKUP(BH675,リスト!$M:$N,2,FALSE))</f>
        <v/>
      </c>
      <c r="BH675" s="282"/>
      <c r="BI675" s="280" t="str">
        <f>IF(BJ675="","",VLOOKUP(BJ675,リスト!$O:$P,2,FALSE))</f>
        <v/>
      </c>
      <c r="BJ675" s="24"/>
      <c r="BM675" s="451" t="str">
        <f>IF(明細!AV669="","",明細!AV669)</f>
        <v/>
      </c>
      <c r="BN675" s="453" t="str">
        <f>IF(明細!AT669="","",明細!AT669)</f>
        <v/>
      </c>
      <c r="BO675" s="280" t="str">
        <f>IF($BN675="","",VLOOKUP($BN675,リスト!$CL:$CM,2,FALSE))</f>
        <v/>
      </c>
      <c r="BP675" s="280" t="str">
        <f>IF(BQ675="","",VLOOKUP(BQ675,リスト!$K$5:$L$7,2,FALSE))</f>
        <v/>
      </c>
      <c r="BQ675" s="13"/>
      <c r="BR675" s="13"/>
      <c r="BS675" s="47"/>
      <c r="BT675" s="280" t="str">
        <f>IF(BU675="","",VLOOKUP(BU675,リスト!I666:J684,2,FALSE))</f>
        <v/>
      </c>
      <c r="BU675" s="13"/>
      <c r="BV675" s="13"/>
      <c r="BW675" s="282"/>
      <c r="BX675" s="282"/>
      <c r="BY675" s="280" t="str">
        <f>IF(BZ675="","",VLOOKUP(BZ675,リスト!$S$5:$T$6,2,FALSE))</f>
        <v/>
      </c>
      <c r="BZ675" s="3"/>
      <c r="CA675" s="3"/>
      <c r="CB675" s="81"/>
      <c r="CC675" s="280" t="str">
        <f t="shared" si="93"/>
        <v/>
      </c>
      <c r="CD675" s="83"/>
      <c r="CE675" s="83"/>
      <c r="CF675" s="83"/>
      <c r="CG675" s="83"/>
      <c r="CH675" s="282" t="str">
        <f t="shared" si="94"/>
        <v/>
      </c>
      <c r="CI675" s="83"/>
      <c r="CJ675" s="280" t="str">
        <f t="shared" si="95"/>
        <v/>
      </c>
      <c r="CK675" s="87"/>
      <c r="CL675" s="78"/>
      <c r="CM675" s="83"/>
      <c r="CN675" s="83"/>
      <c r="CO675" s="83"/>
      <c r="CP675" s="280" t="str">
        <f t="shared" si="100"/>
        <v/>
      </c>
      <c r="CQ675" s="81"/>
      <c r="CR675" s="280" t="str">
        <f t="shared" si="101"/>
        <v/>
      </c>
      <c r="CS675" s="3"/>
      <c r="CT675" s="3"/>
      <c r="CU675" s="280" t="str">
        <f>IF(CV675="","",VLOOKUP(CV675,リスト!$V$5:$W$6,2,FALSE))</f>
        <v/>
      </c>
      <c r="CV675" s="3"/>
      <c r="CW675" s="280" t="str">
        <f>IF(CX675="","",VLOOKUP(CX675,リスト!$X$5:$Y$6,2,FALSE))</f>
        <v/>
      </c>
      <c r="CX675" s="3"/>
      <c r="CY675" s="77"/>
      <c r="CZ675" s="77"/>
      <c r="DA675" s="75"/>
      <c r="DB675" s="75"/>
      <c r="DC675" s="75"/>
      <c r="DD675" s="75"/>
      <c r="DE675" s="280" t="str">
        <f>IF(DF675="","",VLOOKUP(DF675,リスト!$Z$5:$AA$10,2,FALSE))</f>
        <v/>
      </c>
      <c r="DF675" s="3"/>
      <c r="DG675" s="280" t="str">
        <f>IF(DH675="","",VLOOKUP(DH675,リスト!$AB$5:$AC$12,2,FALSE))</f>
        <v/>
      </c>
      <c r="DH675" s="63"/>
      <c r="DI675" s="280" t="str">
        <f>IF(DJ675="","",VLOOKUP(DJ675,リスト!$AD$5:$AE$7,2,FALSE))</f>
        <v/>
      </c>
      <c r="DJ675" s="3"/>
      <c r="DK675" s="280" t="str">
        <f>IF(DL675="","",VLOOKUP(DL675,リスト!$AF$5:$AG$10,2,FALSE))</f>
        <v/>
      </c>
      <c r="DL675" s="3"/>
      <c r="DM675" s="280" t="str">
        <f>IF(DN675="","",VLOOKUP(DN675,リスト!$AH$5:$AI$6,2,FALSE))</f>
        <v/>
      </c>
      <c r="DN675" s="3"/>
      <c r="DO675" s="280" t="str">
        <f>IF(DP675="","",VLOOKUP(DP675,リスト!$AJ$5:$AK$6,2,FALSE))</f>
        <v/>
      </c>
      <c r="DP675" s="3"/>
      <c r="DQ675" s="280" t="str">
        <f>IF(DR675="","",VLOOKUP(DR675,リスト!$AL$5:$AM$7,2,FALSE))</f>
        <v/>
      </c>
      <c r="DR675" s="3"/>
      <c r="DS675" s="13"/>
      <c r="DT675" s="85"/>
      <c r="DU675" s="85"/>
      <c r="DV675" s="281" t="str">
        <f>IF(DW675="","",VLOOKUP(DW675,リスト!$AN$5:$AO$6,2,FALSE))</f>
        <v/>
      </c>
      <c r="DW675" s="13"/>
      <c r="DX675" s="341"/>
      <c r="DY675" s="345"/>
      <c r="DZ675" s="341"/>
      <c r="EA675" s="345"/>
      <c r="EB675" s="280" t="str">
        <f>IF(EC675="","",VLOOKUP(EC675,リスト!$AW$5:$AX$8,2,FALSE))</f>
        <v/>
      </c>
      <c r="EC675" s="3"/>
      <c r="ED675" s="85"/>
      <c r="EE675" s="280" t="str">
        <f>IF(EF675="","",VLOOKUP(EF675,リスト!$AY$5:$AZ$10,2,FALSE))</f>
        <v/>
      </c>
      <c r="EF675" s="3"/>
      <c r="EG675" s="280" t="str">
        <f>IF(EH675="","",VLOOKUP(EH675,リスト!$BA$5:$BB$10,2,FALSE))</f>
        <v/>
      </c>
      <c r="EH675" s="3"/>
      <c r="EI675" s="280" t="str">
        <f>IF(EJ675="","",VLOOKUP(EJ675,リスト!$BC$5:$BD$10,2,FALSE))</f>
        <v/>
      </c>
      <c r="EJ675" s="3"/>
      <c r="EK675" s="280" t="str">
        <f>IF(EL675="","",VLOOKUP(EL675,リスト!$BE$5:$BF$10,2,FALSE))</f>
        <v/>
      </c>
      <c r="EL675" s="3"/>
      <c r="EM675" s="78"/>
      <c r="EN675" s="73"/>
      <c r="EO675" s="73"/>
      <c r="EP675" s="13"/>
      <c r="EQ675" s="13"/>
      <c r="ER675" s="280" t="str">
        <f>IF(ES675="","",VLOOKUP(ES675,リスト!$BG$5:$BH$10,2,FALSE))</f>
        <v/>
      </c>
      <c r="ES675" s="13"/>
      <c r="ET675" s="13"/>
      <c r="EU675" s="13"/>
      <c r="EV675" s="13"/>
      <c r="EW675" s="13"/>
      <c r="EX675" s="81"/>
      <c r="EY675" s="81"/>
      <c r="EZ675" s="26"/>
      <c r="FA675" s="281" t="str">
        <f>IF($EZ675="","",INDEX(リスト!$BI$5:$BJ$40,MATCH($EZ675,リスト!$BJ$5:$BJ$40,0),1))</f>
        <v/>
      </c>
      <c r="FB675" s="280" t="str">
        <f>IF(FC675="","",VLOOKUP(FC675,リスト!$BK:$BL,2,FALSE))</f>
        <v/>
      </c>
      <c r="FC675" s="13"/>
      <c r="FD675" s="331"/>
      <c r="FE675" s="3"/>
      <c r="FF675" s="280" t="str">
        <f>IF(FG675="","",VLOOKUP(FG675,リスト!$BO$5:$BP$6,2,FALSE))</f>
        <v/>
      </c>
      <c r="FG675" s="3"/>
      <c r="FH675" s="280" t="str">
        <f>IF(FI675="","",VLOOKUP(FI675,リスト!$BQ$5:$BR$8,2,FALSE))</f>
        <v/>
      </c>
      <c r="FI675" s="3"/>
      <c r="FJ675" s="282"/>
      <c r="FK675" s="280" t="str">
        <f>IF(FL675="","",VLOOKUP(FL675,リスト!$BS$5:$BT$6,2,FALSE))</f>
        <v/>
      </c>
      <c r="FL675" s="63"/>
      <c r="FM675" s="13"/>
      <c r="FN675" s="13"/>
      <c r="FO675" s="13"/>
      <c r="FP675" s="283" t="str">
        <f t="shared" si="96"/>
        <v/>
      </c>
      <c r="FQ675" s="283" t="str">
        <f t="shared" si="96"/>
        <v/>
      </c>
      <c r="FR675" s="13"/>
      <c r="FS675" s="85"/>
      <c r="FT675" s="85"/>
      <c r="FU675" s="281" t="str">
        <f t="shared" si="97"/>
        <v/>
      </c>
      <c r="FV675" s="280" t="str">
        <f>IF(FW675="","",VLOOKUP(FW675,リスト!$BV$5:$BW$10,2,FALSE))</f>
        <v/>
      </c>
      <c r="FW675" s="26"/>
      <c r="FX675" s="282" t="str">
        <f t="shared" si="98"/>
        <v/>
      </c>
      <c r="FY675" s="280" t="str">
        <f>IF(FZ675="","",VLOOKUP(FZ675,リスト!$BX$5:$BY$6,2,FALSE))</f>
        <v/>
      </c>
      <c r="FZ675" s="3"/>
      <c r="GA675" s="280" t="str">
        <f>IF(GB675="","",VLOOKUP(GB675,リスト!$BZ$5:$CA$6,2,FALSE))</f>
        <v/>
      </c>
      <c r="GB675" s="13"/>
      <c r="GC675" s="281" t="str">
        <f>IF(GD675="","",VLOOKUP(GD675,リスト!$CB$5:$CC$6,2,FALSE))</f>
        <v/>
      </c>
      <c r="GD675" s="13"/>
      <c r="GE675" s="13"/>
      <c r="GF675" s="13"/>
      <c r="GG675" s="75"/>
      <c r="GH675" s="281" t="str">
        <f t="shared" si="99"/>
        <v/>
      </c>
      <c r="GI675" s="128"/>
      <c r="GJ675" s="281" t="str">
        <f>IF(GK675="","",VLOOKUP(GK675,リスト!$CD$5:$CE$6,2,FALSE))</f>
        <v/>
      </c>
      <c r="GK675" s="13"/>
      <c r="GL675" s="281" t="str">
        <f>IF(GM675="","",VLOOKUP(GM675,リスト!$CF$5:$CG$5,2,FALSE))</f>
        <v/>
      </c>
      <c r="GM675" s="26"/>
      <c r="GN675" s="280" t="str">
        <f>IF(GO675="","",VLOOKUP(GO675,リスト!$CH$5:$CI$5,2,FALSE))</f>
        <v/>
      </c>
      <c r="GO675" s="284"/>
      <c r="GP675" s="284"/>
      <c r="GQ675" s="284"/>
      <c r="GR675" s="284"/>
      <c r="GS675" s="284"/>
      <c r="GT675" s="284"/>
      <c r="GU675" s="284"/>
      <c r="GV675" s="284"/>
      <c r="GW675" s="284"/>
      <c r="GX675" s="285"/>
    </row>
    <row r="676" spans="2:206" s="177" customFormat="1" ht="24.75" hidden="1" customHeight="1" outlineLevel="1">
      <c r="B676" s="286" t="str">
        <f>IF(明細!B670="","",明細!B670)</f>
        <v/>
      </c>
      <c r="C676" s="287" t="str">
        <f>IF(明細!C670="","",明細!C670)</f>
        <v/>
      </c>
      <c r="D676" s="265" t="str">
        <f>IF(明細!D670="","",明細!D670)</f>
        <v/>
      </c>
      <c r="E676" s="265" t="str">
        <f>IF(明細!E670="","",明細!E670)</f>
        <v/>
      </c>
      <c r="F676" s="265" t="str">
        <f>IF(明細!F670="","",明細!F670)</f>
        <v/>
      </c>
      <c r="G676" s="265" t="str">
        <f>IF(明細!G670="","",明細!G670)</f>
        <v/>
      </c>
      <c r="H676" s="265" t="str">
        <f>IF(明細!H670="","",明細!H670)</f>
        <v/>
      </c>
      <c r="I676" s="265" t="str">
        <f>IF(明細!I670="","",明細!I670)</f>
        <v/>
      </c>
      <c r="J676" s="265" t="str">
        <f>IF(明細!J670="","",明細!J670)</f>
        <v/>
      </c>
      <c r="K676" s="265" t="str">
        <f>IF(明細!K670="","",明細!K670)</f>
        <v/>
      </c>
      <c r="L676" s="265" t="str">
        <f>IF(明細!L670="","",明細!L670)</f>
        <v/>
      </c>
      <c r="M676" s="265" t="str">
        <f>IF(明細!M670="","",明細!M670)</f>
        <v/>
      </c>
      <c r="N676" s="265" t="str">
        <f>IF(明細!N670="","",明細!N670)</f>
        <v/>
      </c>
      <c r="O676" s="265" t="str">
        <f>IF(明細!O670="","",明細!O670)</f>
        <v/>
      </c>
      <c r="P676" s="265" t="str">
        <f>IF(明細!P670="","",明細!P670)</f>
        <v/>
      </c>
      <c r="Q676" s="265" t="str">
        <f>IF(明細!Q670="","",明細!Q670)</f>
        <v/>
      </c>
      <c r="R676" s="289" t="str">
        <f>IF(明細!R670="","",明細!R670)</f>
        <v/>
      </c>
      <c r="S676" s="291" t="str">
        <f>IF(明細!S670="","",明細!S670)</f>
        <v/>
      </c>
      <c r="T676" s="291" t="str">
        <f>IF(明細!T670="","",明細!T670)</f>
        <v/>
      </c>
      <c r="U676" s="291" t="str">
        <f>IF(明細!U670="","",明細!U670)</f>
        <v/>
      </c>
      <c r="V676" s="292" t="str">
        <f>IF(明細!V670="","",明細!V670)</f>
        <v>個</v>
      </c>
      <c r="W676" s="292" t="str">
        <f>IF(明細!W670="","",明細!W670)</f>
        <v/>
      </c>
      <c r="X676" s="293" t="str">
        <f>IF(明細!X670="","",明細!X670)</f>
        <v/>
      </c>
      <c r="Y676" s="134" t="str">
        <f>IF(明細!Y670="","",明細!Y670)</f>
        <v/>
      </c>
      <c r="Z676" s="135" t="str">
        <f>IF(明細!Z670="","",明細!Z670)</f>
        <v/>
      </c>
      <c r="AA676" s="134" t="str">
        <f>IF(明細!AA670="","",明細!AA670)</f>
        <v/>
      </c>
      <c r="AB676" s="303" t="str">
        <f>IF(明細!AB670="","",明細!AB670)</f>
        <v/>
      </c>
      <c r="AC676" s="134" t="str">
        <f>IF(明細!AC670="","",明細!AC670)</f>
        <v/>
      </c>
      <c r="AD676" s="183" t="str">
        <f>IF(明細!AD670="","",明細!AD670)</f>
        <v/>
      </c>
      <c r="AE676" s="184">
        <f>IF(明細!AE670="","",明細!AE670)</f>
        <v>0.1</v>
      </c>
      <c r="AF676" s="185" t="str">
        <f>IF(明細!AF670="","",明細!AF670)</f>
        <v/>
      </c>
      <c r="AG676" s="186" t="str">
        <f>IF(明細!AG670="","",明細!AG670)</f>
        <v/>
      </c>
      <c r="AH676" s="186" t="str">
        <f>IF(明細!AH670="","",明細!AH670)</f>
        <v/>
      </c>
      <c r="AI676" s="187" t="str">
        <f>IF(明細!AI670="","",明細!AI670)</f>
        <v/>
      </c>
      <c r="AJ676" s="296" t="str">
        <f>IF(明細!AJ670="","",明細!AJ670)</f>
        <v/>
      </c>
      <c r="AK676" s="297" t="str">
        <f>IF(明細!AK670="","",明細!AK670)</f>
        <v/>
      </c>
      <c r="AL676" s="298" t="str">
        <f>IF(明細!AL670="","",明細!AL670)</f>
        <v/>
      </c>
      <c r="AM676" s="299" t="str">
        <f>IF(明細!AM670="","",明細!AM670)</f>
        <v/>
      </c>
      <c r="AN676" s="300" t="str">
        <f>IF(明細!AN670="","",明細!AN670)</f>
        <v/>
      </c>
      <c r="AO676" s="300" t="str">
        <f>IF(明細!AO670="","",明細!AO670)</f>
        <v/>
      </c>
      <c r="AP676" s="300" t="str">
        <f>IF(明細!AP670="","",明細!AP670)</f>
        <v/>
      </c>
      <c r="AQ676" s="301" t="str">
        <f>IF(明細!AQ670="","",明細!AQ670)</f>
        <v/>
      </c>
      <c r="AR676" s="302" t="str">
        <f>IF(明細!AR670="","",明細!AR670)</f>
        <v/>
      </c>
      <c r="AU676" s="360"/>
      <c r="AV676" s="368"/>
      <c r="AW676" s="446" t="str">
        <f>IF(明細!AV670="","",明細!AV670)</f>
        <v/>
      </c>
      <c r="AX676" s="419" t="str">
        <f>IF(明細!AT670="","",明細!AT670)</f>
        <v/>
      </c>
      <c r="AY676" s="280" t="str">
        <f>IF($AX676="","",VLOOKUP($AX676,リスト!$CL:$CM,2,FALSE))</f>
        <v/>
      </c>
      <c r="AZ676" s="3"/>
      <c r="BA676" s="280" t="str">
        <f>IF(BB676="","",VLOOKUP(BB676,リスト!$K:$L,2,FALSE))</f>
        <v/>
      </c>
      <c r="BB676" s="3"/>
      <c r="BC676" s="3"/>
      <c r="BD676" s="87"/>
      <c r="BE676" s="280" t="str">
        <f>IF(BF676="","",VLOOKUP(BF676,リスト!$I:$J,2,FALSE))</f>
        <v/>
      </c>
      <c r="BF676" s="3"/>
      <c r="BG676" s="280" t="str">
        <f>IF(BH676="","",VLOOKUP(BH676,リスト!$M:$N,2,FALSE))</f>
        <v/>
      </c>
      <c r="BH676" s="282"/>
      <c r="BI676" s="280" t="str">
        <f>IF(BJ676="","",VLOOKUP(BJ676,リスト!$O:$P,2,FALSE))</f>
        <v/>
      </c>
      <c r="BJ676" s="24"/>
      <c r="BM676" s="451" t="str">
        <f>IF(明細!AV670="","",明細!AV670)</f>
        <v/>
      </c>
      <c r="BN676" s="453" t="str">
        <f>IF(明細!AT670="","",明細!AT670)</f>
        <v/>
      </c>
      <c r="BO676" s="280" t="str">
        <f>IF($BN676="","",VLOOKUP($BN676,リスト!$CL:$CM,2,FALSE))</f>
        <v/>
      </c>
      <c r="BP676" s="280" t="str">
        <f>IF(BQ676="","",VLOOKUP(BQ676,リスト!$K$5:$L$7,2,FALSE))</f>
        <v/>
      </c>
      <c r="BQ676" s="13"/>
      <c r="BR676" s="13"/>
      <c r="BS676" s="47"/>
      <c r="BT676" s="280" t="str">
        <f>IF(BU676="","",VLOOKUP(BU676,リスト!I667:J685,2,FALSE))</f>
        <v/>
      </c>
      <c r="BU676" s="13"/>
      <c r="BV676" s="13"/>
      <c r="BW676" s="282"/>
      <c r="BX676" s="282"/>
      <c r="BY676" s="280" t="str">
        <f>IF(BZ676="","",VLOOKUP(BZ676,リスト!$S$5:$T$6,2,FALSE))</f>
        <v/>
      </c>
      <c r="BZ676" s="3"/>
      <c r="CA676" s="3"/>
      <c r="CB676" s="81"/>
      <c r="CC676" s="280" t="str">
        <f t="shared" si="93"/>
        <v/>
      </c>
      <c r="CD676" s="83"/>
      <c r="CE676" s="83"/>
      <c r="CF676" s="83"/>
      <c r="CG676" s="83"/>
      <c r="CH676" s="282" t="str">
        <f t="shared" si="94"/>
        <v/>
      </c>
      <c r="CI676" s="83"/>
      <c r="CJ676" s="280" t="str">
        <f t="shared" si="95"/>
        <v/>
      </c>
      <c r="CK676" s="87"/>
      <c r="CL676" s="78"/>
      <c r="CM676" s="83"/>
      <c r="CN676" s="83"/>
      <c r="CO676" s="83"/>
      <c r="CP676" s="280" t="str">
        <f t="shared" si="100"/>
        <v/>
      </c>
      <c r="CQ676" s="81"/>
      <c r="CR676" s="280" t="str">
        <f t="shared" si="101"/>
        <v/>
      </c>
      <c r="CS676" s="3"/>
      <c r="CT676" s="3"/>
      <c r="CU676" s="280" t="str">
        <f>IF(CV676="","",VLOOKUP(CV676,リスト!$V$5:$W$6,2,FALSE))</f>
        <v/>
      </c>
      <c r="CV676" s="3"/>
      <c r="CW676" s="280" t="str">
        <f>IF(CX676="","",VLOOKUP(CX676,リスト!$X$5:$Y$6,2,FALSE))</f>
        <v/>
      </c>
      <c r="CX676" s="3"/>
      <c r="CY676" s="77"/>
      <c r="CZ676" s="77"/>
      <c r="DA676" s="75"/>
      <c r="DB676" s="75"/>
      <c r="DC676" s="75"/>
      <c r="DD676" s="75"/>
      <c r="DE676" s="280" t="str">
        <f>IF(DF676="","",VLOOKUP(DF676,リスト!$Z$5:$AA$10,2,FALSE))</f>
        <v/>
      </c>
      <c r="DF676" s="3"/>
      <c r="DG676" s="280" t="str">
        <f>IF(DH676="","",VLOOKUP(DH676,リスト!$AB$5:$AC$12,2,FALSE))</f>
        <v/>
      </c>
      <c r="DH676" s="63"/>
      <c r="DI676" s="280" t="str">
        <f>IF(DJ676="","",VLOOKUP(DJ676,リスト!$AD$5:$AE$7,2,FALSE))</f>
        <v/>
      </c>
      <c r="DJ676" s="3"/>
      <c r="DK676" s="280" t="str">
        <f>IF(DL676="","",VLOOKUP(DL676,リスト!$AF$5:$AG$10,2,FALSE))</f>
        <v/>
      </c>
      <c r="DL676" s="3"/>
      <c r="DM676" s="280" t="str">
        <f>IF(DN676="","",VLOOKUP(DN676,リスト!$AH$5:$AI$6,2,FALSE))</f>
        <v/>
      </c>
      <c r="DN676" s="3"/>
      <c r="DO676" s="280" t="str">
        <f>IF(DP676="","",VLOOKUP(DP676,リスト!$AJ$5:$AK$6,2,FALSE))</f>
        <v/>
      </c>
      <c r="DP676" s="3"/>
      <c r="DQ676" s="280" t="str">
        <f>IF(DR676="","",VLOOKUP(DR676,リスト!$AL$5:$AM$7,2,FALSE))</f>
        <v/>
      </c>
      <c r="DR676" s="3"/>
      <c r="DS676" s="13"/>
      <c r="DT676" s="85"/>
      <c r="DU676" s="85"/>
      <c r="DV676" s="281" t="str">
        <f>IF(DW676="","",VLOOKUP(DW676,リスト!$AN$5:$AO$6,2,FALSE))</f>
        <v/>
      </c>
      <c r="DW676" s="13"/>
      <c r="DX676" s="341"/>
      <c r="DY676" s="345"/>
      <c r="DZ676" s="341"/>
      <c r="EA676" s="345"/>
      <c r="EB676" s="280" t="str">
        <f>IF(EC676="","",VLOOKUP(EC676,リスト!$AW$5:$AX$8,2,FALSE))</f>
        <v/>
      </c>
      <c r="EC676" s="3"/>
      <c r="ED676" s="85"/>
      <c r="EE676" s="280" t="str">
        <f>IF(EF676="","",VLOOKUP(EF676,リスト!$AY$5:$AZ$10,2,FALSE))</f>
        <v/>
      </c>
      <c r="EF676" s="3"/>
      <c r="EG676" s="280" t="str">
        <f>IF(EH676="","",VLOOKUP(EH676,リスト!$BA$5:$BB$10,2,FALSE))</f>
        <v/>
      </c>
      <c r="EH676" s="3"/>
      <c r="EI676" s="280" t="str">
        <f>IF(EJ676="","",VLOOKUP(EJ676,リスト!$BC$5:$BD$10,2,FALSE))</f>
        <v/>
      </c>
      <c r="EJ676" s="3"/>
      <c r="EK676" s="280" t="str">
        <f>IF(EL676="","",VLOOKUP(EL676,リスト!$BE$5:$BF$10,2,FALSE))</f>
        <v/>
      </c>
      <c r="EL676" s="3"/>
      <c r="EM676" s="78"/>
      <c r="EN676" s="73"/>
      <c r="EO676" s="73"/>
      <c r="EP676" s="13"/>
      <c r="EQ676" s="13"/>
      <c r="ER676" s="280" t="str">
        <f>IF(ES676="","",VLOOKUP(ES676,リスト!$BG$5:$BH$10,2,FALSE))</f>
        <v/>
      </c>
      <c r="ES676" s="13"/>
      <c r="ET676" s="13"/>
      <c r="EU676" s="13"/>
      <c r="EV676" s="13"/>
      <c r="EW676" s="13"/>
      <c r="EX676" s="81"/>
      <c r="EY676" s="81"/>
      <c r="EZ676" s="26"/>
      <c r="FA676" s="281" t="str">
        <f>IF($EZ676="","",INDEX(リスト!$BI$5:$BJ$40,MATCH($EZ676,リスト!$BJ$5:$BJ$40,0),1))</f>
        <v/>
      </c>
      <c r="FB676" s="280" t="str">
        <f>IF(FC676="","",VLOOKUP(FC676,リスト!$BK:$BL,2,FALSE))</f>
        <v/>
      </c>
      <c r="FC676" s="13"/>
      <c r="FD676" s="331"/>
      <c r="FE676" s="3"/>
      <c r="FF676" s="280" t="str">
        <f>IF(FG676="","",VLOOKUP(FG676,リスト!$BO$5:$BP$6,2,FALSE))</f>
        <v/>
      </c>
      <c r="FG676" s="3"/>
      <c r="FH676" s="280" t="str">
        <f>IF(FI676="","",VLOOKUP(FI676,リスト!$BQ$5:$BR$8,2,FALSE))</f>
        <v/>
      </c>
      <c r="FI676" s="3"/>
      <c r="FJ676" s="282"/>
      <c r="FK676" s="280" t="str">
        <f>IF(FL676="","",VLOOKUP(FL676,リスト!$BS$5:$BT$6,2,FALSE))</f>
        <v/>
      </c>
      <c r="FL676" s="63"/>
      <c r="FM676" s="13"/>
      <c r="FN676" s="13"/>
      <c r="FO676" s="13"/>
      <c r="FP676" s="283" t="str">
        <f t="shared" si="96"/>
        <v/>
      </c>
      <c r="FQ676" s="283" t="str">
        <f t="shared" si="96"/>
        <v/>
      </c>
      <c r="FR676" s="13"/>
      <c r="FS676" s="85"/>
      <c r="FT676" s="85"/>
      <c r="FU676" s="281" t="str">
        <f t="shared" si="97"/>
        <v/>
      </c>
      <c r="FV676" s="280" t="str">
        <f>IF(FW676="","",VLOOKUP(FW676,リスト!$BV$5:$BW$10,2,FALSE))</f>
        <v/>
      </c>
      <c r="FW676" s="26"/>
      <c r="FX676" s="282" t="str">
        <f t="shared" si="98"/>
        <v/>
      </c>
      <c r="FY676" s="280" t="str">
        <f>IF(FZ676="","",VLOOKUP(FZ676,リスト!$BX$5:$BY$6,2,FALSE))</f>
        <v/>
      </c>
      <c r="FZ676" s="3"/>
      <c r="GA676" s="280" t="str">
        <f>IF(GB676="","",VLOOKUP(GB676,リスト!$BZ$5:$CA$6,2,FALSE))</f>
        <v/>
      </c>
      <c r="GB676" s="13"/>
      <c r="GC676" s="281" t="str">
        <f>IF(GD676="","",VLOOKUP(GD676,リスト!$CB$5:$CC$6,2,FALSE))</f>
        <v/>
      </c>
      <c r="GD676" s="13"/>
      <c r="GE676" s="13"/>
      <c r="GF676" s="13"/>
      <c r="GG676" s="75"/>
      <c r="GH676" s="281" t="str">
        <f t="shared" si="99"/>
        <v/>
      </c>
      <c r="GI676" s="128"/>
      <c r="GJ676" s="281" t="str">
        <f>IF(GK676="","",VLOOKUP(GK676,リスト!$CD$5:$CE$6,2,FALSE))</f>
        <v/>
      </c>
      <c r="GK676" s="13"/>
      <c r="GL676" s="281" t="str">
        <f>IF(GM676="","",VLOOKUP(GM676,リスト!$CF$5:$CG$5,2,FALSE))</f>
        <v/>
      </c>
      <c r="GM676" s="26"/>
      <c r="GN676" s="280" t="str">
        <f>IF(GO676="","",VLOOKUP(GO676,リスト!$CH$5:$CI$5,2,FALSE))</f>
        <v/>
      </c>
      <c r="GO676" s="284"/>
      <c r="GP676" s="284"/>
      <c r="GQ676" s="284"/>
      <c r="GR676" s="284"/>
      <c r="GS676" s="284"/>
      <c r="GT676" s="284"/>
      <c r="GU676" s="284"/>
      <c r="GV676" s="284"/>
      <c r="GW676" s="284"/>
      <c r="GX676" s="285"/>
    </row>
    <row r="677" spans="2:206" s="177" customFormat="1" ht="24.75" hidden="1" customHeight="1" outlineLevel="1">
      <c r="B677" s="286" t="str">
        <f>IF(明細!B671="","",明細!B671)</f>
        <v/>
      </c>
      <c r="C677" s="287" t="str">
        <f>IF(明細!C671="","",明細!C671)</f>
        <v/>
      </c>
      <c r="D677" s="265" t="str">
        <f>IF(明細!D671="","",明細!D671)</f>
        <v/>
      </c>
      <c r="E677" s="265" t="str">
        <f>IF(明細!E671="","",明細!E671)</f>
        <v/>
      </c>
      <c r="F677" s="265" t="str">
        <f>IF(明細!F671="","",明細!F671)</f>
        <v/>
      </c>
      <c r="G677" s="265" t="str">
        <f>IF(明細!G671="","",明細!G671)</f>
        <v/>
      </c>
      <c r="H677" s="265" t="str">
        <f>IF(明細!H671="","",明細!H671)</f>
        <v/>
      </c>
      <c r="I677" s="265" t="str">
        <f>IF(明細!I671="","",明細!I671)</f>
        <v/>
      </c>
      <c r="J677" s="265" t="str">
        <f>IF(明細!J671="","",明細!J671)</f>
        <v/>
      </c>
      <c r="K677" s="265" t="str">
        <f>IF(明細!K671="","",明細!K671)</f>
        <v/>
      </c>
      <c r="L677" s="265" t="str">
        <f>IF(明細!L671="","",明細!L671)</f>
        <v/>
      </c>
      <c r="M677" s="265" t="str">
        <f>IF(明細!M671="","",明細!M671)</f>
        <v/>
      </c>
      <c r="N677" s="265" t="str">
        <f>IF(明細!N671="","",明細!N671)</f>
        <v/>
      </c>
      <c r="O677" s="265" t="str">
        <f>IF(明細!O671="","",明細!O671)</f>
        <v/>
      </c>
      <c r="P677" s="265" t="str">
        <f>IF(明細!P671="","",明細!P671)</f>
        <v/>
      </c>
      <c r="Q677" s="265" t="str">
        <f>IF(明細!Q671="","",明細!Q671)</f>
        <v/>
      </c>
      <c r="R677" s="289" t="str">
        <f>IF(明細!R671="","",明細!R671)</f>
        <v/>
      </c>
      <c r="S677" s="291" t="str">
        <f>IF(明細!S671="","",明細!S671)</f>
        <v/>
      </c>
      <c r="T677" s="291" t="str">
        <f>IF(明細!T671="","",明細!T671)</f>
        <v/>
      </c>
      <c r="U677" s="291" t="str">
        <f>IF(明細!U671="","",明細!U671)</f>
        <v/>
      </c>
      <c r="V677" s="292" t="str">
        <f>IF(明細!V671="","",明細!V671)</f>
        <v>個</v>
      </c>
      <c r="W677" s="292" t="str">
        <f>IF(明細!W671="","",明細!W671)</f>
        <v/>
      </c>
      <c r="X677" s="293" t="str">
        <f>IF(明細!X671="","",明細!X671)</f>
        <v/>
      </c>
      <c r="Y677" s="134" t="str">
        <f>IF(明細!Y671="","",明細!Y671)</f>
        <v/>
      </c>
      <c r="Z677" s="135" t="str">
        <f>IF(明細!Z671="","",明細!Z671)</f>
        <v/>
      </c>
      <c r="AA677" s="134" t="str">
        <f>IF(明細!AA671="","",明細!AA671)</f>
        <v/>
      </c>
      <c r="AB677" s="303" t="str">
        <f>IF(明細!AB671="","",明細!AB671)</f>
        <v/>
      </c>
      <c r="AC677" s="134" t="str">
        <f>IF(明細!AC671="","",明細!AC671)</f>
        <v/>
      </c>
      <c r="AD677" s="183" t="str">
        <f>IF(明細!AD671="","",明細!AD671)</f>
        <v/>
      </c>
      <c r="AE677" s="184">
        <f>IF(明細!AE671="","",明細!AE671)</f>
        <v>0.1</v>
      </c>
      <c r="AF677" s="185" t="str">
        <f>IF(明細!AF671="","",明細!AF671)</f>
        <v/>
      </c>
      <c r="AG677" s="186" t="str">
        <f>IF(明細!AG671="","",明細!AG671)</f>
        <v/>
      </c>
      <c r="AH677" s="186" t="str">
        <f>IF(明細!AH671="","",明細!AH671)</f>
        <v/>
      </c>
      <c r="AI677" s="187" t="str">
        <f>IF(明細!AI671="","",明細!AI671)</f>
        <v/>
      </c>
      <c r="AJ677" s="296" t="str">
        <f>IF(明細!AJ671="","",明細!AJ671)</f>
        <v/>
      </c>
      <c r="AK677" s="297" t="str">
        <f>IF(明細!AK671="","",明細!AK671)</f>
        <v/>
      </c>
      <c r="AL677" s="298" t="str">
        <f>IF(明細!AL671="","",明細!AL671)</f>
        <v/>
      </c>
      <c r="AM677" s="299" t="str">
        <f>IF(明細!AM671="","",明細!AM671)</f>
        <v/>
      </c>
      <c r="AN677" s="300" t="str">
        <f>IF(明細!AN671="","",明細!AN671)</f>
        <v/>
      </c>
      <c r="AO677" s="300" t="str">
        <f>IF(明細!AO671="","",明細!AO671)</f>
        <v/>
      </c>
      <c r="AP677" s="300" t="str">
        <f>IF(明細!AP671="","",明細!AP671)</f>
        <v/>
      </c>
      <c r="AQ677" s="301" t="str">
        <f>IF(明細!AQ671="","",明細!AQ671)</f>
        <v/>
      </c>
      <c r="AR677" s="302" t="str">
        <f>IF(明細!AR671="","",明細!AR671)</f>
        <v/>
      </c>
      <c r="AU677" s="360"/>
      <c r="AV677" s="368"/>
      <c r="AW677" s="446" t="str">
        <f>IF(明細!AV671="","",明細!AV671)</f>
        <v/>
      </c>
      <c r="AX677" s="419" t="str">
        <f>IF(明細!AT671="","",明細!AT671)</f>
        <v/>
      </c>
      <c r="AY677" s="280" t="str">
        <f>IF($AX677="","",VLOOKUP($AX677,リスト!$CL:$CM,2,FALSE))</f>
        <v/>
      </c>
      <c r="AZ677" s="3"/>
      <c r="BA677" s="280" t="str">
        <f>IF(BB677="","",VLOOKUP(BB677,リスト!$K:$L,2,FALSE))</f>
        <v/>
      </c>
      <c r="BB677" s="3"/>
      <c r="BC677" s="3"/>
      <c r="BD677" s="87"/>
      <c r="BE677" s="280" t="str">
        <f>IF(BF677="","",VLOOKUP(BF677,リスト!$I:$J,2,FALSE))</f>
        <v/>
      </c>
      <c r="BF677" s="3"/>
      <c r="BG677" s="280" t="str">
        <f>IF(BH677="","",VLOOKUP(BH677,リスト!$M:$N,2,FALSE))</f>
        <v/>
      </c>
      <c r="BH677" s="282"/>
      <c r="BI677" s="280" t="str">
        <f>IF(BJ677="","",VLOOKUP(BJ677,リスト!$O:$P,2,FALSE))</f>
        <v/>
      </c>
      <c r="BJ677" s="24"/>
      <c r="BM677" s="451" t="str">
        <f>IF(明細!AV671="","",明細!AV671)</f>
        <v/>
      </c>
      <c r="BN677" s="453" t="str">
        <f>IF(明細!AT671="","",明細!AT671)</f>
        <v/>
      </c>
      <c r="BO677" s="280" t="str">
        <f>IF($BN677="","",VLOOKUP($BN677,リスト!$CL:$CM,2,FALSE))</f>
        <v/>
      </c>
      <c r="BP677" s="280" t="str">
        <f>IF(BQ677="","",VLOOKUP(BQ677,リスト!$K$5:$L$7,2,FALSE))</f>
        <v/>
      </c>
      <c r="BQ677" s="13"/>
      <c r="BR677" s="13"/>
      <c r="BS677" s="47"/>
      <c r="BT677" s="280" t="str">
        <f>IF(BU677="","",VLOOKUP(BU677,リスト!I668:J686,2,FALSE))</f>
        <v/>
      </c>
      <c r="BU677" s="13"/>
      <c r="BV677" s="13"/>
      <c r="BW677" s="282"/>
      <c r="BX677" s="282"/>
      <c r="BY677" s="280" t="str">
        <f>IF(BZ677="","",VLOOKUP(BZ677,リスト!$S$5:$T$6,2,FALSE))</f>
        <v/>
      </c>
      <c r="BZ677" s="3"/>
      <c r="CA677" s="3"/>
      <c r="CB677" s="81"/>
      <c r="CC677" s="280" t="str">
        <f t="shared" si="93"/>
        <v/>
      </c>
      <c r="CD677" s="83"/>
      <c r="CE677" s="83"/>
      <c r="CF677" s="83"/>
      <c r="CG677" s="83"/>
      <c r="CH677" s="282" t="str">
        <f t="shared" si="94"/>
        <v/>
      </c>
      <c r="CI677" s="83"/>
      <c r="CJ677" s="280" t="str">
        <f t="shared" si="95"/>
        <v/>
      </c>
      <c r="CK677" s="87"/>
      <c r="CL677" s="78"/>
      <c r="CM677" s="83"/>
      <c r="CN677" s="83"/>
      <c r="CO677" s="83"/>
      <c r="CP677" s="280" t="str">
        <f t="shared" si="100"/>
        <v/>
      </c>
      <c r="CQ677" s="81"/>
      <c r="CR677" s="280" t="str">
        <f t="shared" si="101"/>
        <v/>
      </c>
      <c r="CS677" s="3"/>
      <c r="CT677" s="3"/>
      <c r="CU677" s="280" t="str">
        <f>IF(CV677="","",VLOOKUP(CV677,リスト!$V$5:$W$6,2,FALSE))</f>
        <v/>
      </c>
      <c r="CV677" s="3"/>
      <c r="CW677" s="280" t="str">
        <f>IF(CX677="","",VLOOKUP(CX677,リスト!$X$5:$Y$6,2,FALSE))</f>
        <v/>
      </c>
      <c r="CX677" s="3"/>
      <c r="CY677" s="77"/>
      <c r="CZ677" s="77"/>
      <c r="DA677" s="75"/>
      <c r="DB677" s="75"/>
      <c r="DC677" s="75"/>
      <c r="DD677" s="75"/>
      <c r="DE677" s="280" t="str">
        <f>IF(DF677="","",VLOOKUP(DF677,リスト!$Z$5:$AA$10,2,FALSE))</f>
        <v/>
      </c>
      <c r="DF677" s="3"/>
      <c r="DG677" s="280" t="str">
        <f>IF(DH677="","",VLOOKUP(DH677,リスト!$AB$5:$AC$12,2,FALSE))</f>
        <v/>
      </c>
      <c r="DH677" s="63"/>
      <c r="DI677" s="280" t="str">
        <f>IF(DJ677="","",VLOOKUP(DJ677,リスト!$AD$5:$AE$7,2,FALSE))</f>
        <v/>
      </c>
      <c r="DJ677" s="3"/>
      <c r="DK677" s="280" t="str">
        <f>IF(DL677="","",VLOOKUP(DL677,リスト!$AF$5:$AG$10,2,FALSE))</f>
        <v/>
      </c>
      <c r="DL677" s="3"/>
      <c r="DM677" s="280" t="str">
        <f>IF(DN677="","",VLOOKUP(DN677,リスト!$AH$5:$AI$6,2,FALSE))</f>
        <v/>
      </c>
      <c r="DN677" s="3"/>
      <c r="DO677" s="280" t="str">
        <f>IF(DP677="","",VLOOKUP(DP677,リスト!$AJ$5:$AK$6,2,FALSE))</f>
        <v/>
      </c>
      <c r="DP677" s="3"/>
      <c r="DQ677" s="280" t="str">
        <f>IF(DR677="","",VLOOKUP(DR677,リスト!$AL$5:$AM$7,2,FALSE))</f>
        <v/>
      </c>
      <c r="DR677" s="3"/>
      <c r="DS677" s="13"/>
      <c r="DT677" s="85"/>
      <c r="DU677" s="85"/>
      <c r="DV677" s="281" t="str">
        <f>IF(DW677="","",VLOOKUP(DW677,リスト!$AN$5:$AO$6,2,FALSE))</f>
        <v/>
      </c>
      <c r="DW677" s="13"/>
      <c r="DX677" s="341"/>
      <c r="DY677" s="345"/>
      <c r="DZ677" s="341"/>
      <c r="EA677" s="345"/>
      <c r="EB677" s="280" t="str">
        <f>IF(EC677="","",VLOOKUP(EC677,リスト!$AW$5:$AX$8,2,FALSE))</f>
        <v/>
      </c>
      <c r="EC677" s="3"/>
      <c r="ED677" s="85"/>
      <c r="EE677" s="280" t="str">
        <f>IF(EF677="","",VLOOKUP(EF677,リスト!$AY$5:$AZ$10,2,FALSE))</f>
        <v/>
      </c>
      <c r="EF677" s="3"/>
      <c r="EG677" s="280" t="str">
        <f>IF(EH677="","",VLOOKUP(EH677,リスト!$BA$5:$BB$10,2,FALSE))</f>
        <v/>
      </c>
      <c r="EH677" s="3"/>
      <c r="EI677" s="280" t="str">
        <f>IF(EJ677="","",VLOOKUP(EJ677,リスト!$BC$5:$BD$10,2,FALSE))</f>
        <v/>
      </c>
      <c r="EJ677" s="3"/>
      <c r="EK677" s="280" t="str">
        <f>IF(EL677="","",VLOOKUP(EL677,リスト!$BE$5:$BF$10,2,FALSE))</f>
        <v/>
      </c>
      <c r="EL677" s="3"/>
      <c r="EM677" s="78"/>
      <c r="EN677" s="73"/>
      <c r="EO677" s="73"/>
      <c r="EP677" s="13"/>
      <c r="EQ677" s="13"/>
      <c r="ER677" s="280" t="str">
        <f>IF(ES677="","",VLOOKUP(ES677,リスト!$BG$5:$BH$10,2,FALSE))</f>
        <v/>
      </c>
      <c r="ES677" s="13"/>
      <c r="ET677" s="13"/>
      <c r="EU677" s="13"/>
      <c r="EV677" s="13"/>
      <c r="EW677" s="13"/>
      <c r="EX677" s="81"/>
      <c r="EY677" s="81"/>
      <c r="EZ677" s="26"/>
      <c r="FA677" s="281" t="str">
        <f>IF($EZ677="","",INDEX(リスト!$BI$5:$BJ$40,MATCH($EZ677,リスト!$BJ$5:$BJ$40,0),1))</f>
        <v/>
      </c>
      <c r="FB677" s="280" t="str">
        <f>IF(FC677="","",VLOOKUP(FC677,リスト!$BK:$BL,2,FALSE))</f>
        <v/>
      </c>
      <c r="FC677" s="13"/>
      <c r="FD677" s="331"/>
      <c r="FE677" s="3"/>
      <c r="FF677" s="280" t="str">
        <f>IF(FG677="","",VLOOKUP(FG677,リスト!$BO$5:$BP$6,2,FALSE))</f>
        <v/>
      </c>
      <c r="FG677" s="3"/>
      <c r="FH677" s="280" t="str">
        <f>IF(FI677="","",VLOOKUP(FI677,リスト!$BQ$5:$BR$8,2,FALSE))</f>
        <v/>
      </c>
      <c r="FI677" s="3"/>
      <c r="FJ677" s="282"/>
      <c r="FK677" s="280" t="str">
        <f>IF(FL677="","",VLOOKUP(FL677,リスト!$BS$5:$BT$6,2,FALSE))</f>
        <v/>
      </c>
      <c r="FL677" s="63"/>
      <c r="FM677" s="13"/>
      <c r="FN677" s="13"/>
      <c r="FO677" s="13"/>
      <c r="FP677" s="283" t="str">
        <f t="shared" si="96"/>
        <v/>
      </c>
      <c r="FQ677" s="283" t="str">
        <f t="shared" si="96"/>
        <v/>
      </c>
      <c r="FR677" s="13"/>
      <c r="FS677" s="85"/>
      <c r="FT677" s="85"/>
      <c r="FU677" s="281" t="str">
        <f t="shared" si="97"/>
        <v/>
      </c>
      <c r="FV677" s="280" t="str">
        <f>IF(FW677="","",VLOOKUP(FW677,リスト!$BV$5:$BW$10,2,FALSE))</f>
        <v/>
      </c>
      <c r="FW677" s="26"/>
      <c r="FX677" s="282" t="str">
        <f t="shared" si="98"/>
        <v/>
      </c>
      <c r="FY677" s="280" t="str">
        <f>IF(FZ677="","",VLOOKUP(FZ677,リスト!$BX$5:$BY$6,2,FALSE))</f>
        <v/>
      </c>
      <c r="FZ677" s="3"/>
      <c r="GA677" s="280" t="str">
        <f>IF(GB677="","",VLOOKUP(GB677,リスト!$BZ$5:$CA$6,2,FALSE))</f>
        <v/>
      </c>
      <c r="GB677" s="13"/>
      <c r="GC677" s="281" t="str">
        <f>IF(GD677="","",VLOOKUP(GD677,リスト!$CB$5:$CC$6,2,FALSE))</f>
        <v/>
      </c>
      <c r="GD677" s="13"/>
      <c r="GE677" s="13"/>
      <c r="GF677" s="13"/>
      <c r="GG677" s="75"/>
      <c r="GH677" s="281" t="str">
        <f t="shared" si="99"/>
        <v/>
      </c>
      <c r="GI677" s="128"/>
      <c r="GJ677" s="281" t="str">
        <f>IF(GK677="","",VLOOKUP(GK677,リスト!$CD$5:$CE$6,2,FALSE))</f>
        <v/>
      </c>
      <c r="GK677" s="13"/>
      <c r="GL677" s="281" t="str">
        <f>IF(GM677="","",VLOOKUP(GM677,リスト!$CF$5:$CG$5,2,FALSE))</f>
        <v/>
      </c>
      <c r="GM677" s="26"/>
      <c r="GN677" s="280" t="str">
        <f>IF(GO677="","",VLOOKUP(GO677,リスト!$CH$5:$CI$5,2,FALSE))</f>
        <v/>
      </c>
      <c r="GO677" s="284"/>
      <c r="GP677" s="284"/>
      <c r="GQ677" s="284"/>
      <c r="GR677" s="284"/>
      <c r="GS677" s="284"/>
      <c r="GT677" s="284"/>
      <c r="GU677" s="284"/>
      <c r="GV677" s="284"/>
      <c r="GW677" s="284"/>
      <c r="GX677" s="285"/>
    </row>
    <row r="678" spans="2:206" s="177" customFormat="1" ht="24.75" hidden="1" customHeight="1" outlineLevel="1">
      <c r="B678" s="286" t="str">
        <f>IF(明細!B672="","",明細!B672)</f>
        <v/>
      </c>
      <c r="C678" s="287" t="str">
        <f>IF(明細!C672="","",明細!C672)</f>
        <v/>
      </c>
      <c r="D678" s="265" t="str">
        <f>IF(明細!D672="","",明細!D672)</f>
        <v/>
      </c>
      <c r="E678" s="265" t="str">
        <f>IF(明細!E672="","",明細!E672)</f>
        <v/>
      </c>
      <c r="F678" s="265" t="str">
        <f>IF(明細!F672="","",明細!F672)</f>
        <v/>
      </c>
      <c r="G678" s="265" t="str">
        <f>IF(明細!G672="","",明細!G672)</f>
        <v/>
      </c>
      <c r="H678" s="265" t="str">
        <f>IF(明細!H672="","",明細!H672)</f>
        <v/>
      </c>
      <c r="I678" s="265" t="str">
        <f>IF(明細!I672="","",明細!I672)</f>
        <v/>
      </c>
      <c r="J678" s="265" t="str">
        <f>IF(明細!J672="","",明細!J672)</f>
        <v/>
      </c>
      <c r="K678" s="265" t="str">
        <f>IF(明細!K672="","",明細!K672)</f>
        <v/>
      </c>
      <c r="L678" s="265" t="str">
        <f>IF(明細!L672="","",明細!L672)</f>
        <v/>
      </c>
      <c r="M678" s="265" t="str">
        <f>IF(明細!M672="","",明細!M672)</f>
        <v/>
      </c>
      <c r="N678" s="265" t="str">
        <f>IF(明細!N672="","",明細!N672)</f>
        <v/>
      </c>
      <c r="O678" s="265" t="str">
        <f>IF(明細!O672="","",明細!O672)</f>
        <v/>
      </c>
      <c r="P678" s="265" t="str">
        <f>IF(明細!P672="","",明細!P672)</f>
        <v/>
      </c>
      <c r="Q678" s="265" t="str">
        <f>IF(明細!Q672="","",明細!Q672)</f>
        <v/>
      </c>
      <c r="R678" s="289" t="str">
        <f>IF(明細!R672="","",明細!R672)</f>
        <v/>
      </c>
      <c r="S678" s="291" t="str">
        <f>IF(明細!S672="","",明細!S672)</f>
        <v/>
      </c>
      <c r="T678" s="291" t="str">
        <f>IF(明細!T672="","",明細!T672)</f>
        <v/>
      </c>
      <c r="U678" s="291" t="str">
        <f>IF(明細!U672="","",明細!U672)</f>
        <v/>
      </c>
      <c r="V678" s="292" t="str">
        <f>IF(明細!V672="","",明細!V672)</f>
        <v>個</v>
      </c>
      <c r="W678" s="292" t="str">
        <f>IF(明細!W672="","",明細!W672)</f>
        <v/>
      </c>
      <c r="X678" s="293" t="str">
        <f>IF(明細!X672="","",明細!X672)</f>
        <v/>
      </c>
      <c r="Y678" s="134" t="str">
        <f>IF(明細!Y672="","",明細!Y672)</f>
        <v/>
      </c>
      <c r="Z678" s="135" t="str">
        <f>IF(明細!Z672="","",明細!Z672)</f>
        <v/>
      </c>
      <c r="AA678" s="134" t="str">
        <f>IF(明細!AA672="","",明細!AA672)</f>
        <v/>
      </c>
      <c r="AB678" s="303" t="str">
        <f>IF(明細!AB672="","",明細!AB672)</f>
        <v/>
      </c>
      <c r="AC678" s="134" t="str">
        <f>IF(明細!AC672="","",明細!AC672)</f>
        <v/>
      </c>
      <c r="AD678" s="183" t="str">
        <f>IF(明細!AD672="","",明細!AD672)</f>
        <v/>
      </c>
      <c r="AE678" s="184">
        <f>IF(明細!AE672="","",明細!AE672)</f>
        <v>0.1</v>
      </c>
      <c r="AF678" s="185" t="str">
        <f>IF(明細!AF672="","",明細!AF672)</f>
        <v/>
      </c>
      <c r="AG678" s="186" t="str">
        <f>IF(明細!AG672="","",明細!AG672)</f>
        <v/>
      </c>
      <c r="AH678" s="186" t="str">
        <f>IF(明細!AH672="","",明細!AH672)</f>
        <v/>
      </c>
      <c r="AI678" s="187" t="str">
        <f>IF(明細!AI672="","",明細!AI672)</f>
        <v/>
      </c>
      <c r="AJ678" s="296" t="str">
        <f>IF(明細!AJ672="","",明細!AJ672)</f>
        <v/>
      </c>
      <c r="AK678" s="297" t="str">
        <f>IF(明細!AK672="","",明細!AK672)</f>
        <v/>
      </c>
      <c r="AL678" s="298" t="str">
        <f>IF(明細!AL672="","",明細!AL672)</f>
        <v/>
      </c>
      <c r="AM678" s="299" t="str">
        <f>IF(明細!AM672="","",明細!AM672)</f>
        <v/>
      </c>
      <c r="AN678" s="300" t="str">
        <f>IF(明細!AN672="","",明細!AN672)</f>
        <v/>
      </c>
      <c r="AO678" s="300" t="str">
        <f>IF(明細!AO672="","",明細!AO672)</f>
        <v/>
      </c>
      <c r="AP678" s="300" t="str">
        <f>IF(明細!AP672="","",明細!AP672)</f>
        <v/>
      </c>
      <c r="AQ678" s="301" t="str">
        <f>IF(明細!AQ672="","",明細!AQ672)</f>
        <v/>
      </c>
      <c r="AR678" s="302" t="str">
        <f>IF(明細!AR672="","",明細!AR672)</f>
        <v/>
      </c>
      <c r="AU678" s="360"/>
      <c r="AV678" s="368"/>
      <c r="AW678" s="446" t="str">
        <f>IF(明細!AV672="","",明細!AV672)</f>
        <v/>
      </c>
      <c r="AX678" s="419" t="str">
        <f>IF(明細!AT672="","",明細!AT672)</f>
        <v/>
      </c>
      <c r="AY678" s="280" t="str">
        <f>IF($AX678="","",VLOOKUP($AX678,リスト!$CL:$CM,2,FALSE))</f>
        <v/>
      </c>
      <c r="AZ678" s="3"/>
      <c r="BA678" s="280" t="str">
        <f>IF(BB678="","",VLOOKUP(BB678,リスト!$K:$L,2,FALSE))</f>
        <v/>
      </c>
      <c r="BB678" s="3"/>
      <c r="BC678" s="3"/>
      <c r="BD678" s="87"/>
      <c r="BE678" s="280" t="str">
        <f>IF(BF678="","",VLOOKUP(BF678,リスト!$I:$J,2,FALSE))</f>
        <v/>
      </c>
      <c r="BF678" s="3"/>
      <c r="BG678" s="280" t="str">
        <f>IF(BH678="","",VLOOKUP(BH678,リスト!$M:$N,2,FALSE))</f>
        <v/>
      </c>
      <c r="BH678" s="282"/>
      <c r="BI678" s="280" t="str">
        <f>IF(BJ678="","",VLOOKUP(BJ678,リスト!$O:$P,2,FALSE))</f>
        <v/>
      </c>
      <c r="BJ678" s="24"/>
      <c r="BM678" s="451" t="str">
        <f>IF(明細!AV672="","",明細!AV672)</f>
        <v/>
      </c>
      <c r="BN678" s="453" t="str">
        <f>IF(明細!AT672="","",明細!AT672)</f>
        <v/>
      </c>
      <c r="BO678" s="280" t="str">
        <f>IF($BN678="","",VLOOKUP($BN678,リスト!$CL:$CM,2,FALSE))</f>
        <v/>
      </c>
      <c r="BP678" s="280" t="str">
        <f>IF(BQ678="","",VLOOKUP(BQ678,リスト!$K$5:$L$7,2,FALSE))</f>
        <v/>
      </c>
      <c r="BQ678" s="13"/>
      <c r="BR678" s="13"/>
      <c r="BS678" s="47"/>
      <c r="BT678" s="280" t="str">
        <f>IF(BU678="","",VLOOKUP(BU678,リスト!I669:J687,2,FALSE))</f>
        <v/>
      </c>
      <c r="BU678" s="13"/>
      <c r="BV678" s="13"/>
      <c r="BW678" s="282"/>
      <c r="BX678" s="282"/>
      <c r="BY678" s="280" t="str">
        <f>IF(BZ678="","",VLOOKUP(BZ678,リスト!$S$5:$T$6,2,FALSE))</f>
        <v/>
      </c>
      <c r="BZ678" s="3"/>
      <c r="CA678" s="3"/>
      <c r="CB678" s="81"/>
      <c r="CC678" s="280" t="str">
        <f t="shared" si="93"/>
        <v/>
      </c>
      <c r="CD678" s="83"/>
      <c r="CE678" s="83"/>
      <c r="CF678" s="83"/>
      <c r="CG678" s="83"/>
      <c r="CH678" s="282" t="str">
        <f t="shared" si="94"/>
        <v/>
      </c>
      <c r="CI678" s="83"/>
      <c r="CJ678" s="280" t="str">
        <f t="shared" si="95"/>
        <v/>
      </c>
      <c r="CK678" s="87"/>
      <c r="CL678" s="78"/>
      <c r="CM678" s="83"/>
      <c r="CN678" s="83"/>
      <c r="CO678" s="83"/>
      <c r="CP678" s="280" t="str">
        <f t="shared" si="100"/>
        <v/>
      </c>
      <c r="CQ678" s="81"/>
      <c r="CR678" s="280" t="str">
        <f t="shared" si="101"/>
        <v/>
      </c>
      <c r="CS678" s="3"/>
      <c r="CT678" s="3"/>
      <c r="CU678" s="280" t="str">
        <f>IF(CV678="","",VLOOKUP(CV678,リスト!$V$5:$W$6,2,FALSE))</f>
        <v/>
      </c>
      <c r="CV678" s="3"/>
      <c r="CW678" s="280" t="str">
        <f>IF(CX678="","",VLOOKUP(CX678,リスト!$X$5:$Y$6,2,FALSE))</f>
        <v/>
      </c>
      <c r="CX678" s="3"/>
      <c r="CY678" s="77"/>
      <c r="CZ678" s="77"/>
      <c r="DA678" s="75"/>
      <c r="DB678" s="75"/>
      <c r="DC678" s="75"/>
      <c r="DD678" s="75"/>
      <c r="DE678" s="280" t="str">
        <f>IF(DF678="","",VLOOKUP(DF678,リスト!$Z$5:$AA$10,2,FALSE))</f>
        <v/>
      </c>
      <c r="DF678" s="3"/>
      <c r="DG678" s="280" t="str">
        <f>IF(DH678="","",VLOOKUP(DH678,リスト!$AB$5:$AC$12,2,FALSE))</f>
        <v/>
      </c>
      <c r="DH678" s="63"/>
      <c r="DI678" s="280" t="str">
        <f>IF(DJ678="","",VLOOKUP(DJ678,リスト!$AD$5:$AE$7,2,FALSE))</f>
        <v/>
      </c>
      <c r="DJ678" s="3"/>
      <c r="DK678" s="280" t="str">
        <f>IF(DL678="","",VLOOKUP(DL678,リスト!$AF$5:$AG$10,2,FALSE))</f>
        <v/>
      </c>
      <c r="DL678" s="3"/>
      <c r="DM678" s="280" t="str">
        <f>IF(DN678="","",VLOOKUP(DN678,リスト!$AH$5:$AI$6,2,FALSE))</f>
        <v/>
      </c>
      <c r="DN678" s="3"/>
      <c r="DO678" s="280" t="str">
        <f>IF(DP678="","",VLOOKUP(DP678,リスト!$AJ$5:$AK$6,2,FALSE))</f>
        <v/>
      </c>
      <c r="DP678" s="3"/>
      <c r="DQ678" s="280" t="str">
        <f>IF(DR678="","",VLOOKUP(DR678,リスト!$AL$5:$AM$7,2,FALSE))</f>
        <v/>
      </c>
      <c r="DR678" s="3"/>
      <c r="DS678" s="13"/>
      <c r="DT678" s="85"/>
      <c r="DU678" s="85"/>
      <c r="DV678" s="281" t="str">
        <f>IF(DW678="","",VLOOKUP(DW678,リスト!$AN$5:$AO$6,2,FALSE))</f>
        <v/>
      </c>
      <c r="DW678" s="13"/>
      <c r="DX678" s="341"/>
      <c r="DY678" s="345"/>
      <c r="DZ678" s="341"/>
      <c r="EA678" s="345"/>
      <c r="EB678" s="280" t="str">
        <f>IF(EC678="","",VLOOKUP(EC678,リスト!$AW$5:$AX$8,2,FALSE))</f>
        <v/>
      </c>
      <c r="EC678" s="3"/>
      <c r="ED678" s="85"/>
      <c r="EE678" s="280" t="str">
        <f>IF(EF678="","",VLOOKUP(EF678,リスト!$AY$5:$AZ$10,2,FALSE))</f>
        <v/>
      </c>
      <c r="EF678" s="3"/>
      <c r="EG678" s="280" t="str">
        <f>IF(EH678="","",VLOOKUP(EH678,リスト!$BA$5:$BB$10,2,FALSE))</f>
        <v/>
      </c>
      <c r="EH678" s="3"/>
      <c r="EI678" s="280" t="str">
        <f>IF(EJ678="","",VLOOKUP(EJ678,リスト!$BC$5:$BD$10,2,FALSE))</f>
        <v/>
      </c>
      <c r="EJ678" s="3"/>
      <c r="EK678" s="280" t="str">
        <f>IF(EL678="","",VLOOKUP(EL678,リスト!$BE$5:$BF$10,2,FALSE))</f>
        <v/>
      </c>
      <c r="EL678" s="3"/>
      <c r="EM678" s="78"/>
      <c r="EN678" s="73"/>
      <c r="EO678" s="73"/>
      <c r="EP678" s="13"/>
      <c r="EQ678" s="13"/>
      <c r="ER678" s="280" t="str">
        <f>IF(ES678="","",VLOOKUP(ES678,リスト!$BG$5:$BH$10,2,FALSE))</f>
        <v/>
      </c>
      <c r="ES678" s="13"/>
      <c r="ET678" s="13"/>
      <c r="EU678" s="13"/>
      <c r="EV678" s="13"/>
      <c r="EW678" s="13"/>
      <c r="EX678" s="81"/>
      <c r="EY678" s="81"/>
      <c r="EZ678" s="26"/>
      <c r="FA678" s="281" t="str">
        <f>IF($EZ678="","",INDEX(リスト!$BI$5:$BJ$40,MATCH($EZ678,リスト!$BJ$5:$BJ$40,0),1))</f>
        <v/>
      </c>
      <c r="FB678" s="280" t="str">
        <f>IF(FC678="","",VLOOKUP(FC678,リスト!$BK:$BL,2,FALSE))</f>
        <v/>
      </c>
      <c r="FC678" s="13"/>
      <c r="FD678" s="331"/>
      <c r="FE678" s="3"/>
      <c r="FF678" s="280" t="str">
        <f>IF(FG678="","",VLOOKUP(FG678,リスト!$BO$5:$BP$6,2,FALSE))</f>
        <v/>
      </c>
      <c r="FG678" s="3"/>
      <c r="FH678" s="280" t="str">
        <f>IF(FI678="","",VLOOKUP(FI678,リスト!$BQ$5:$BR$8,2,FALSE))</f>
        <v/>
      </c>
      <c r="FI678" s="3"/>
      <c r="FJ678" s="282"/>
      <c r="FK678" s="280" t="str">
        <f>IF(FL678="","",VLOOKUP(FL678,リスト!$BS$5:$BT$6,2,FALSE))</f>
        <v/>
      </c>
      <c r="FL678" s="63"/>
      <c r="FM678" s="13"/>
      <c r="FN678" s="13"/>
      <c r="FO678" s="13"/>
      <c r="FP678" s="283" t="str">
        <f t="shared" si="96"/>
        <v/>
      </c>
      <c r="FQ678" s="283" t="str">
        <f t="shared" si="96"/>
        <v/>
      </c>
      <c r="FR678" s="13"/>
      <c r="FS678" s="85"/>
      <c r="FT678" s="85"/>
      <c r="FU678" s="281" t="str">
        <f t="shared" si="97"/>
        <v/>
      </c>
      <c r="FV678" s="280" t="str">
        <f>IF(FW678="","",VLOOKUP(FW678,リスト!$BV$5:$BW$10,2,FALSE))</f>
        <v/>
      </c>
      <c r="FW678" s="26"/>
      <c r="FX678" s="282" t="str">
        <f t="shared" si="98"/>
        <v/>
      </c>
      <c r="FY678" s="280" t="str">
        <f>IF(FZ678="","",VLOOKUP(FZ678,リスト!$BX$5:$BY$6,2,FALSE))</f>
        <v/>
      </c>
      <c r="FZ678" s="3"/>
      <c r="GA678" s="280" t="str">
        <f>IF(GB678="","",VLOOKUP(GB678,リスト!$BZ$5:$CA$6,2,FALSE))</f>
        <v/>
      </c>
      <c r="GB678" s="13"/>
      <c r="GC678" s="281" t="str">
        <f>IF(GD678="","",VLOOKUP(GD678,リスト!$CB$5:$CC$6,2,FALSE))</f>
        <v/>
      </c>
      <c r="GD678" s="13"/>
      <c r="GE678" s="13"/>
      <c r="GF678" s="13"/>
      <c r="GG678" s="75"/>
      <c r="GH678" s="281" t="str">
        <f t="shared" si="99"/>
        <v/>
      </c>
      <c r="GI678" s="128"/>
      <c r="GJ678" s="281" t="str">
        <f>IF(GK678="","",VLOOKUP(GK678,リスト!$CD$5:$CE$6,2,FALSE))</f>
        <v/>
      </c>
      <c r="GK678" s="13"/>
      <c r="GL678" s="281" t="str">
        <f>IF(GM678="","",VLOOKUP(GM678,リスト!$CF$5:$CG$5,2,FALSE))</f>
        <v/>
      </c>
      <c r="GM678" s="26"/>
      <c r="GN678" s="280" t="str">
        <f>IF(GO678="","",VLOOKUP(GO678,リスト!$CH$5:$CI$5,2,FALSE))</f>
        <v/>
      </c>
      <c r="GO678" s="284"/>
      <c r="GP678" s="284"/>
      <c r="GQ678" s="284"/>
      <c r="GR678" s="284"/>
      <c r="GS678" s="284"/>
      <c r="GT678" s="284"/>
      <c r="GU678" s="284"/>
      <c r="GV678" s="284"/>
      <c r="GW678" s="284"/>
      <c r="GX678" s="285"/>
    </row>
    <row r="679" spans="2:206" s="177" customFormat="1" ht="24.75" hidden="1" customHeight="1" outlineLevel="1">
      <c r="B679" s="286" t="str">
        <f>IF(明細!B673="","",明細!B673)</f>
        <v/>
      </c>
      <c r="C679" s="287" t="str">
        <f>IF(明細!C673="","",明細!C673)</f>
        <v/>
      </c>
      <c r="D679" s="265" t="str">
        <f>IF(明細!D673="","",明細!D673)</f>
        <v/>
      </c>
      <c r="E679" s="265" t="str">
        <f>IF(明細!E673="","",明細!E673)</f>
        <v/>
      </c>
      <c r="F679" s="265" t="str">
        <f>IF(明細!F673="","",明細!F673)</f>
        <v/>
      </c>
      <c r="G679" s="265" t="str">
        <f>IF(明細!G673="","",明細!G673)</f>
        <v/>
      </c>
      <c r="H679" s="265" t="str">
        <f>IF(明細!H673="","",明細!H673)</f>
        <v/>
      </c>
      <c r="I679" s="265" t="str">
        <f>IF(明細!I673="","",明細!I673)</f>
        <v/>
      </c>
      <c r="J679" s="265" t="str">
        <f>IF(明細!J673="","",明細!J673)</f>
        <v/>
      </c>
      <c r="K679" s="265" t="str">
        <f>IF(明細!K673="","",明細!K673)</f>
        <v/>
      </c>
      <c r="L679" s="265" t="str">
        <f>IF(明細!L673="","",明細!L673)</f>
        <v/>
      </c>
      <c r="M679" s="265" t="str">
        <f>IF(明細!M673="","",明細!M673)</f>
        <v/>
      </c>
      <c r="N679" s="265" t="str">
        <f>IF(明細!N673="","",明細!N673)</f>
        <v/>
      </c>
      <c r="O679" s="265" t="str">
        <f>IF(明細!O673="","",明細!O673)</f>
        <v/>
      </c>
      <c r="P679" s="265" t="str">
        <f>IF(明細!P673="","",明細!P673)</f>
        <v/>
      </c>
      <c r="Q679" s="265" t="str">
        <f>IF(明細!Q673="","",明細!Q673)</f>
        <v/>
      </c>
      <c r="R679" s="289" t="str">
        <f>IF(明細!R673="","",明細!R673)</f>
        <v/>
      </c>
      <c r="S679" s="291" t="str">
        <f>IF(明細!S673="","",明細!S673)</f>
        <v/>
      </c>
      <c r="T679" s="291" t="str">
        <f>IF(明細!T673="","",明細!T673)</f>
        <v/>
      </c>
      <c r="U679" s="291" t="str">
        <f>IF(明細!U673="","",明細!U673)</f>
        <v/>
      </c>
      <c r="V679" s="292" t="str">
        <f>IF(明細!V673="","",明細!V673)</f>
        <v>個</v>
      </c>
      <c r="W679" s="292" t="str">
        <f>IF(明細!W673="","",明細!W673)</f>
        <v/>
      </c>
      <c r="X679" s="293" t="str">
        <f>IF(明細!X673="","",明細!X673)</f>
        <v/>
      </c>
      <c r="Y679" s="134" t="str">
        <f>IF(明細!Y673="","",明細!Y673)</f>
        <v/>
      </c>
      <c r="Z679" s="135" t="str">
        <f>IF(明細!Z673="","",明細!Z673)</f>
        <v/>
      </c>
      <c r="AA679" s="134" t="str">
        <f>IF(明細!AA673="","",明細!AA673)</f>
        <v/>
      </c>
      <c r="AB679" s="303" t="str">
        <f>IF(明細!AB673="","",明細!AB673)</f>
        <v/>
      </c>
      <c r="AC679" s="134" t="str">
        <f>IF(明細!AC673="","",明細!AC673)</f>
        <v/>
      </c>
      <c r="AD679" s="183" t="str">
        <f>IF(明細!AD673="","",明細!AD673)</f>
        <v/>
      </c>
      <c r="AE679" s="184">
        <f>IF(明細!AE673="","",明細!AE673)</f>
        <v>0.1</v>
      </c>
      <c r="AF679" s="185" t="str">
        <f>IF(明細!AF673="","",明細!AF673)</f>
        <v/>
      </c>
      <c r="AG679" s="186" t="str">
        <f>IF(明細!AG673="","",明細!AG673)</f>
        <v/>
      </c>
      <c r="AH679" s="186" t="str">
        <f>IF(明細!AH673="","",明細!AH673)</f>
        <v/>
      </c>
      <c r="AI679" s="187" t="str">
        <f>IF(明細!AI673="","",明細!AI673)</f>
        <v/>
      </c>
      <c r="AJ679" s="296" t="str">
        <f>IF(明細!AJ673="","",明細!AJ673)</f>
        <v/>
      </c>
      <c r="AK679" s="297" t="str">
        <f>IF(明細!AK673="","",明細!AK673)</f>
        <v/>
      </c>
      <c r="AL679" s="298" t="str">
        <f>IF(明細!AL673="","",明細!AL673)</f>
        <v/>
      </c>
      <c r="AM679" s="299" t="str">
        <f>IF(明細!AM673="","",明細!AM673)</f>
        <v/>
      </c>
      <c r="AN679" s="300" t="str">
        <f>IF(明細!AN673="","",明細!AN673)</f>
        <v/>
      </c>
      <c r="AO679" s="300" t="str">
        <f>IF(明細!AO673="","",明細!AO673)</f>
        <v/>
      </c>
      <c r="AP679" s="300" t="str">
        <f>IF(明細!AP673="","",明細!AP673)</f>
        <v/>
      </c>
      <c r="AQ679" s="301" t="str">
        <f>IF(明細!AQ673="","",明細!AQ673)</f>
        <v/>
      </c>
      <c r="AR679" s="302" t="str">
        <f>IF(明細!AR673="","",明細!AR673)</f>
        <v/>
      </c>
      <c r="AU679" s="360"/>
      <c r="AV679" s="368"/>
      <c r="AW679" s="446" t="str">
        <f>IF(明細!AV673="","",明細!AV673)</f>
        <v/>
      </c>
      <c r="AX679" s="419" t="str">
        <f>IF(明細!AT673="","",明細!AT673)</f>
        <v/>
      </c>
      <c r="AY679" s="280" t="str">
        <f>IF($AX679="","",VLOOKUP($AX679,リスト!$CL:$CM,2,FALSE))</f>
        <v/>
      </c>
      <c r="AZ679" s="3"/>
      <c r="BA679" s="280" t="str">
        <f>IF(BB679="","",VLOOKUP(BB679,リスト!$K:$L,2,FALSE))</f>
        <v/>
      </c>
      <c r="BB679" s="3"/>
      <c r="BC679" s="3"/>
      <c r="BD679" s="87"/>
      <c r="BE679" s="280" t="str">
        <f>IF(BF679="","",VLOOKUP(BF679,リスト!$I:$J,2,FALSE))</f>
        <v/>
      </c>
      <c r="BF679" s="3"/>
      <c r="BG679" s="280" t="str">
        <f>IF(BH679="","",VLOOKUP(BH679,リスト!$M:$N,2,FALSE))</f>
        <v/>
      </c>
      <c r="BH679" s="282"/>
      <c r="BI679" s="280" t="str">
        <f>IF(BJ679="","",VLOOKUP(BJ679,リスト!$O:$P,2,FALSE))</f>
        <v/>
      </c>
      <c r="BJ679" s="24"/>
      <c r="BM679" s="451" t="str">
        <f>IF(明細!AV673="","",明細!AV673)</f>
        <v/>
      </c>
      <c r="BN679" s="453" t="str">
        <f>IF(明細!AT673="","",明細!AT673)</f>
        <v/>
      </c>
      <c r="BO679" s="280" t="str">
        <f>IF($BN679="","",VLOOKUP($BN679,リスト!$CL:$CM,2,FALSE))</f>
        <v/>
      </c>
      <c r="BP679" s="280" t="str">
        <f>IF(BQ679="","",VLOOKUP(BQ679,リスト!$K$5:$L$7,2,FALSE))</f>
        <v/>
      </c>
      <c r="BQ679" s="13"/>
      <c r="BR679" s="13"/>
      <c r="BS679" s="47"/>
      <c r="BT679" s="280" t="str">
        <f>IF(BU679="","",VLOOKUP(BU679,リスト!I670:J688,2,FALSE))</f>
        <v/>
      </c>
      <c r="BU679" s="13"/>
      <c r="BV679" s="13"/>
      <c r="BW679" s="282"/>
      <c r="BX679" s="282"/>
      <c r="BY679" s="280" t="str">
        <f>IF(BZ679="","",VLOOKUP(BZ679,リスト!$S$5:$T$6,2,FALSE))</f>
        <v/>
      </c>
      <c r="BZ679" s="3"/>
      <c r="CA679" s="3"/>
      <c r="CB679" s="81"/>
      <c r="CC679" s="280" t="str">
        <f t="shared" si="93"/>
        <v/>
      </c>
      <c r="CD679" s="83"/>
      <c r="CE679" s="83"/>
      <c r="CF679" s="83"/>
      <c r="CG679" s="83"/>
      <c r="CH679" s="282" t="str">
        <f t="shared" si="94"/>
        <v/>
      </c>
      <c r="CI679" s="83"/>
      <c r="CJ679" s="280" t="str">
        <f t="shared" si="95"/>
        <v/>
      </c>
      <c r="CK679" s="87"/>
      <c r="CL679" s="78"/>
      <c r="CM679" s="83"/>
      <c r="CN679" s="83"/>
      <c r="CO679" s="83"/>
      <c r="CP679" s="280" t="str">
        <f t="shared" si="100"/>
        <v/>
      </c>
      <c r="CQ679" s="81"/>
      <c r="CR679" s="280" t="str">
        <f t="shared" si="101"/>
        <v/>
      </c>
      <c r="CS679" s="3"/>
      <c r="CT679" s="3"/>
      <c r="CU679" s="280" t="str">
        <f>IF(CV679="","",VLOOKUP(CV679,リスト!$V$5:$W$6,2,FALSE))</f>
        <v/>
      </c>
      <c r="CV679" s="3"/>
      <c r="CW679" s="280" t="str">
        <f>IF(CX679="","",VLOOKUP(CX679,リスト!$X$5:$Y$6,2,FALSE))</f>
        <v/>
      </c>
      <c r="CX679" s="3"/>
      <c r="CY679" s="77"/>
      <c r="CZ679" s="77"/>
      <c r="DA679" s="75"/>
      <c r="DB679" s="75"/>
      <c r="DC679" s="75"/>
      <c r="DD679" s="75"/>
      <c r="DE679" s="280" t="str">
        <f>IF(DF679="","",VLOOKUP(DF679,リスト!$Z$5:$AA$10,2,FALSE))</f>
        <v/>
      </c>
      <c r="DF679" s="3"/>
      <c r="DG679" s="280" t="str">
        <f>IF(DH679="","",VLOOKUP(DH679,リスト!$AB$5:$AC$12,2,FALSE))</f>
        <v/>
      </c>
      <c r="DH679" s="63"/>
      <c r="DI679" s="280" t="str">
        <f>IF(DJ679="","",VLOOKUP(DJ679,リスト!$AD$5:$AE$7,2,FALSE))</f>
        <v/>
      </c>
      <c r="DJ679" s="3"/>
      <c r="DK679" s="280" t="str">
        <f>IF(DL679="","",VLOOKUP(DL679,リスト!$AF$5:$AG$10,2,FALSE))</f>
        <v/>
      </c>
      <c r="DL679" s="3"/>
      <c r="DM679" s="280" t="str">
        <f>IF(DN679="","",VLOOKUP(DN679,リスト!$AH$5:$AI$6,2,FALSE))</f>
        <v/>
      </c>
      <c r="DN679" s="3"/>
      <c r="DO679" s="280" t="str">
        <f>IF(DP679="","",VLOOKUP(DP679,リスト!$AJ$5:$AK$6,2,FALSE))</f>
        <v/>
      </c>
      <c r="DP679" s="3"/>
      <c r="DQ679" s="280" t="str">
        <f>IF(DR679="","",VLOOKUP(DR679,リスト!$AL$5:$AM$7,2,FALSE))</f>
        <v/>
      </c>
      <c r="DR679" s="3"/>
      <c r="DS679" s="13"/>
      <c r="DT679" s="85"/>
      <c r="DU679" s="85"/>
      <c r="DV679" s="281" t="str">
        <f>IF(DW679="","",VLOOKUP(DW679,リスト!$AN$5:$AO$6,2,FALSE))</f>
        <v/>
      </c>
      <c r="DW679" s="13"/>
      <c r="DX679" s="341"/>
      <c r="DY679" s="345"/>
      <c r="DZ679" s="341"/>
      <c r="EA679" s="345"/>
      <c r="EB679" s="280" t="str">
        <f>IF(EC679="","",VLOOKUP(EC679,リスト!$AW$5:$AX$8,2,FALSE))</f>
        <v/>
      </c>
      <c r="EC679" s="3"/>
      <c r="ED679" s="85"/>
      <c r="EE679" s="280" t="str">
        <f>IF(EF679="","",VLOOKUP(EF679,リスト!$AY$5:$AZ$10,2,FALSE))</f>
        <v/>
      </c>
      <c r="EF679" s="3"/>
      <c r="EG679" s="280" t="str">
        <f>IF(EH679="","",VLOOKUP(EH679,リスト!$BA$5:$BB$10,2,FALSE))</f>
        <v/>
      </c>
      <c r="EH679" s="3"/>
      <c r="EI679" s="280" t="str">
        <f>IF(EJ679="","",VLOOKUP(EJ679,リスト!$BC$5:$BD$10,2,FALSE))</f>
        <v/>
      </c>
      <c r="EJ679" s="3"/>
      <c r="EK679" s="280" t="str">
        <f>IF(EL679="","",VLOOKUP(EL679,リスト!$BE$5:$BF$10,2,FALSE))</f>
        <v/>
      </c>
      <c r="EL679" s="3"/>
      <c r="EM679" s="78"/>
      <c r="EN679" s="73"/>
      <c r="EO679" s="73"/>
      <c r="EP679" s="13"/>
      <c r="EQ679" s="13"/>
      <c r="ER679" s="280" t="str">
        <f>IF(ES679="","",VLOOKUP(ES679,リスト!$BG$5:$BH$10,2,FALSE))</f>
        <v/>
      </c>
      <c r="ES679" s="13"/>
      <c r="ET679" s="13"/>
      <c r="EU679" s="13"/>
      <c r="EV679" s="13"/>
      <c r="EW679" s="13"/>
      <c r="EX679" s="81"/>
      <c r="EY679" s="81"/>
      <c r="EZ679" s="26"/>
      <c r="FA679" s="281" t="str">
        <f>IF($EZ679="","",INDEX(リスト!$BI$5:$BJ$40,MATCH($EZ679,リスト!$BJ$5:$BJ$40,0),1))</f>
        <v/>
      </c>
      <c r="FB679" s="280" t="str">
        <f>IF(FC679="","",VLOOKUP(FC679,リスト!$BK:$BL,2,FALSE))</f>
        <v/>
      </c>
      <c r="FC679" s="13"/>
      <c r="FD679" s="331"/>
      <c r="FE679" s="3"/>
      <c r="FF679" s="280" t="str">
        <f>IF(FG679="","",VLOOKUP(FG679,リスト!$BO$5:$BP$6,2,FALSE))</f>
        <v/>
      </c>
      <c r="FG679" s="3"/>
      <c r="FH679" s="280" t="str">
        <f>IF(FI679="","",VLOOKUP(FI679,リスト!$BQ$5:$BR$8,2,FALSE))</f>
        <v/>
      </c>
      <c r="FI679" s="3"/>
      <c r="FJ679" s="282"/>
      <c r="FK679" s="280" t="str">
        <f>IF(FL679="","",VLOOKUP(FL679,リスト!$BS$5:$BT$6,2,FALSE))</f>
        <v/>
      </c>
      <c r="FL679" s="63"/>
      <c r="FM679" s="13"/>
      <c r="FN679" s="13"/>
      <c r="FO679" s="13"/>
      <c r="FP679" s="283" t="str">
        <f t="shared" si="96"/>
        <v/>
      </c>
      <c r="FQ679" s="283" t="str">
        <f t="shared" si="96"/>
        <v/>
      </c>
      <c r="FR679" s="13"/>
      <c r="FS679" s="85"/>
      <c r="FT679" s="85"/>
      <c r="FU679" s="281" t="str">
        <f t="shared" si="97"/>
        <v/>
      </c>
      <c r="FV679" s="280" t="str">
        <f>IF(FW679="","",VLOOKUP(FW679,リスト!$BV$5:$BW$10,2,FALSE))</f>
        <v/>
      </c>
      <c r="FW679" s="26"/>
      <c r="FX679" s="282" t="str">
        <f t="shared" si="98"/>
        <v/>
      </c>
      <c r="FY679" s="280" t="str">
        <f>IF(FZ679="","",VLOOKUP(FZ679,リスト!$BX$5:$BY$6,2,FALSE))</f>
        <v/>
      </c>
      <c r="FZ679" s="3"/>
      <c r="GA679" s="280" t="str">
        <f>IF(GB679="","",VLOOKUP(GB679,リスト!$BZ$5:$CA$6,2,FALSE))</f>
        <v/>
      </c>
      <c r="GB679" s="13"/>
      <c r="GC679" s="281" t="str">
        <f>IF(GD679="","",VLOOKUP(GD679,リスト!$CB$5:$CC$6,2,FALSE))</f>
        <v/>
      </c>
      <c r="GD679" s="13"/>
      <c r="GE679" s="13"/>
      <c r="GF679" s="13"/>
      <c r="GG679" s="75"/>
      <c r="GH679" s="281" t="str">
        <f t="shared" si="99"/>
        <v/>
      </c>
      <c r="GI679" s="128"/>
      <c r="GJ679" s="281" t="str">
        <f>IF(GK679="","",VLOOKUP(GK679,リスト!$CD$5:$CE$6,2,FALSE))</f>
        <v/>
      </c>
      <c r="GK679" s="13"/>
      <c r="GL679" s="281" t="str">
        <f>IF(GM679="","",VLOOKUP(GM679,リスト!$CF$5:$CG$5,2,FALSE))</f>
        <v/>
      </c>
      <c r="GM679" s="26"/>
      <c r="GN679" s="280" t="str">
        <f>IF(GO679="","",VLOOKUP(GO679,リスト!$CH$5:$CI$5,2,FALSE))</f>
        <v/>
      </c>
      <c r="GO679" s="284"/>
      <c r="GP679" s="284"/>
      <c r="GQ679" s="284"/>
      <c r="GR679" s="284"/>
      <c r="GS679" s="284"/>
      <c r="GT679" s="284"/>
      <c r="GU679" s="284"/>
      <c r="GV679" s="284"/>
      <c r="GW679" s="284"/>
      <c r="GX679" s="285"/>
    </row>
    <row r="680" spans="2:206" s="177" customFormat="1" ht="24.75" hidden="1" customHeight="1" outlineLevel="1">
      <c r="B680" s="286" t="str">
        <f>IF(明細!B674="","",明細!B674)</f>
        <v/>
      </c>
      <c r="C680" s="287" t="str">
        <f>IF(明細!C674="","",明細!C674)</f>
        <v/>
      </c>
      <c r="D680" s="265" t="str">
        <f>IF(明細!D674="","",明細!D674)</f>
        <v/>
      </c>
      <c r="E680" s="265" t="str">
        <f>IF(明細!E674="","",明細!E674)</f>
        <v/>
      </c>
      <c r="F680" s="265" t="str">
        <f>IF(明細!F674="","",明細!F674)</f>
        <v/>
      </c>
      <c r="G680" s="265" t="str">
        <f>IF(明細!G674="","",明細!G674)</f>
        <v/>
      </c>
      <c r="H680" s="265" t="str">
        <f>IF(明細!H674="","",明細!H674)</f>
        <v/>
      </c>
      <c r="I680" s="265" t="str">
        <f>IF(明細!I674="","",明細!I674)</f>
        <v/>
      </c>
      <c r="J680" s="265" t="str">
        <f>IF(明細!J674="","",明細!J674)</f>
        <v/>
      </c>
      <c r="K680" s="265" t="str">
        <f>IF(明細!K674="","",明細!K674)</f>
        <v/>
      </c>
      <c r="L680" s="265" t="str">
        <f>IF(明細!L674="","",明細!L674)</f>
        <v/>
      </c>
      <c r="M680" s="265" t="str">
        <f>IF(明細!M674="","",明細!M674)</f>
        <v/>
      </c>
      <c r="N680" s="265" t="str">
        <f>IF(明細!N674="","",明細!N674)</f>
        <v/>
      </c>
      <c r="O680" s="265" t="str">
        <f>IF(明細!O674="","",明細!O674)</f>
        <v/>
      </c>
      <c r="P680" s="265" t="str">
        <f>IF(明細!P674="","",明細!P674)</f>
        <v/>
      </c>
      <c r="Q680" s="265" t="str">
        <f>IF(明細!Q674="","",明細!Q674)</f>
        <v/>
      </c>
      <c r="R680" s="289" t="str">
        <f>IF(明細!R674="","",明細!R674)</f>
        <v/>
      </c>
      <c r="S680" s="291" t="str">
        <f>IF(明細!S674="","",明細!S674)</f>
        <v/>
      </c>
      <c r="T680" s="291" t="str">
        <f>IF(明細!T674="","",明細!T674)</f>
        <v/>
      </c>
      <c r="U680" s="291" t="str">
        <f>IF(明細!U674="","",明細!U674)</f>
        <v/>
      </c>
      <c r="V680" s="292" t="str">
        <f>IF(明細!V674="","",明細!V674)</f>
        <v>個</v>
      </c>
      <c r="W680" s="292" t="str">
        <f>IF(明細!W674="","",明細!W674)</f>
        <v/>
      </c>
      <c r="X680" s="293" t="str">
        <f>IF(明細!X674="","",明細!X674)</f>
        <v/>
      </c>
      <c r="Y680" s="134" t="str">
        <f>IF(明細!Y674="","",明細!Y674)</f>
        <v/>
      </c>
      <c r="Z680" s="135" t="str">
        <f>IF(明細!Z674="","",明細!Z674)</f>
        <v/>
      </c>
      <c r="AA680" s="134" t="str">
        <f>IF(明細!AA674="","",明細!AA674)</f>
        <v/>
      </c>
      <c r="AB680" s="303" t="str">
        <f>IF(明細!AB674="","",明細!AB674)</f>
        <v/>
      </c>
      <c r="AC680" s="134" t="str">
        <f>IF(明細!AC674="","",明細!AC674)</f>
        <v/>
      </c>
      <c r="AD680" s="183" t="str">
        <f>IF(明細!AD674="","",明細!AD674)</f>
        <v/>
      </c>
      <c r="AE680" s="184">
        <f>IF(明細!AE674="","",明細!AE674)</f>
        <v>0.1</v>
      </c>
      <c r="AF680" s="185" t="str">
        <f>IF(明細!AF674="","",明細!AF674)</f>
        <v/>
      </c>
      <c r="AG680" s="186" t="str">
        <f>IF(明細!AG674="","",明細!AG674)</f>
        <v/>
      </c>
      <c r="AH680" s="186" t="str">
        <f>IF(明細!AH674="","",明細!AH674)</f>
        <v/>
      </c>
      <c r="AI680" s="187" t="str">
        <f>IF(明細!AI674="","",明細!AI674)</f>
        <v/>
      </c>
      <c r="AJ680" s="296" t="str">
        <f>IF(明細!AJ674="","",明細!AJ674)</f>
        <v/>
      </c>
      <c r="AK680" s="297" t="str">
        <f>IF(明細!AK674="","",明細!AK674)</f>
        <v/>
      </c>
      <c r="AL680" s="298" t="str">
        <f>IF(明細!AL674="","",明細!AL674)</f>
        <v/>
      </c>
      <c r="AM680" s="299" t="str">
        <f>IF(明細!AM674="","",明細!AM674)</f>
        <v/>
      </c>
      <c r="AN680" s="300" t="str">
        <f>IF(明細!AN674="","",明細!AN674)</f>
        <v/>
      </c>
      <c r="AO680" s="300" t="str">
        <f>IF(明細!AO674="","",明細!AO674)</f>
        <v/>
      </c>
      <c r="AP680" s="300" t="str">
        <f>IF(明細!AP674="","",明細!AP674)</f>
        <v/>
      </c>
      <c r="AQ680" s="301" t="str">
        <f>IF(明細!AQ674="","",明細!AQ674)</f>
        <v/>
      </c>
      <c r="AR680" s="302" t="str">
        <f>IF(明細!AR674="","",明細!AR674)</f>
        <v/>
      </c>
      <c r="AU680" s="360"/>
      <c r="AV680" s="368"/>
      <c r="AW680" s="446" t="str">
        <f>IF(明細!AV674="","",明細!AV674)</f>
        <v/>
      </c>
      <c r="AX680" s="419" t="str">
        <f>IF(明細!AT674="","",明細!AT674)</f>
        <v/>
      </c>
      <c r="AY680" s="280" t="str">
        <f>IF($AX680="","",VLOOKUP($AX680,リスト!$CL:$CM,2,FALSE))</f>
        <v/>
      </c>
      <c r="AZ680" s="3"/>
      <c r="BA680" s="280" t="str">
        <f>IF(BB680="","",VLOOKUP(BB680,リスト!$K:$L,2,FALSE))</f>
        <v/>
      </c>
      <c r="BB680" s="3"/>
      <c r="BC680" s="3"/>
      <c r="BD680" s="87"/>
      <c r="BE680" s="280" t="str">
        <f>IF(BF680="","",VLOOKUP(BF680,リスト!$I:$J,2,FALSE))</f>
        <v/>
      </c>
      <c r="BF680" s="3"/>
      <c r="BG680" s="280" t="str">
        <f>IF(BH680="","",VLOOKUP(BH680,リスト!$M:$N,2,FALSE))</f>
        <v/>
      </c>
      <c r="BH680" s="282"/>
      <c r="BI680" s="280" t="str">
        <f>IF(BJ680="","",VLOOKUP(BJ680,リスト!$O:$P,2,FALSE))</f>
        <v/>
      </c>
      <c r="BJ680" s="24"/>
      <c r="BM680" s="451" t="str">
        <f>IF(明細!AV674="","",明細!AV674)</f>
        <v/>
      </c>
      <c r="BN680" s="453" t="str">
        <f>IF(明細!AT674="","",明細!AT674)</f>
        <v/>
      </c>
      <c r="BO680" s="280" t="str">
        <f>IF($BN680="","",VLOOKUP($BN680,リスト!$CL:$CM,2,FALSE))</f>
        <v/>
      </c>
      <c r="BP680" s="280" t="str">
        <f>IF(BQ680="","",VLOOKUP(BQ680,リスト!$K$5:$L$7,2,FALSE))</f>
        <v/>
      </c>
      <c r="BQ680" s="13"/>
      <c r="BR680" s="13"/>
      <c r="BS680" s="47"/>
      <c r="BT680" s="280" t="str">
        <f>IF(BU680="","",VLOOKUP(BU680,リスト!I671:J689,2,FALSE))</f>
        <v/>
      </c>
      <c r="BU680" s="13"/>
      <c r="BV680" s="13"/>
      <c r="BW680" s="282"/>
      <c r="BX680" s="282"/>
      <c r="BY680" s="280" t="str">
        <f>IF(BZ680="","",VLOOKUP(BZ680,リスト!$S$5:$T$6,2,FALSE))</f>
        <v/>
      </c>
      <c r="BZ680" s="3"/>
      <c r="CA680" s="3"/>
      <c r="CB680" s="81"/>
      <c r="CC680" s="280" t="str">
        <f t="shared" si="93"/>
        <v/>
      </c>
      <c r="CD680" s="83"/>
      <c r="CE680" s="83"/>
      <c r="CF680" s="83"/>
      <c r="CG680" s="83"/>
      <c r="CH680" s="282" t="str">
        <f t="shared" si="94"/>
        <v/>
      </c>
      <c r="CI680" s="83"/>
      <c r="CJ680" s="280" t="str">
        <f t="shared" si="95"/>
        <v/>
      </c>
      <c r="CK680" s="87"/>
      <c r="CL680" s="78"/>
      <c r="CM680" s="83"/>
      <c r="CN680" s="83"/>
      <c r="CO680" s="83"/>
      <c r="CP680" s="280" t="str">
        <f t="shared" si="100"/>
        <v/>
      </c>
      <c r="CQ680" s="81"/>
      <c r="CR680" s="280" t="str">
        <f t="shared" si="101"/>
        <v/>
      </c>
      <c r="CS680" s="3"/>
      <c r="CT680" s="3"/>
      <c r="CU680" s="280" t="str">
        <f>IF(CV680="","",VLOOKUP(CV680,リスト!$V$5:$W$6,2,FALSE))</f>
        <v/>
      </c>
      <c r="CV680" s="3"/>
      <c r="CW680" s="280" t="str">
        <f>IF(CX680="","",VLOOKUP(CX680,リスト!$X$5:$Y$6,2,FALSE))</f>
        <v/>
      </c>
      <c r="CX680" s="3"/>
      <c r="CY680" s="77"/>
      <c r="CZ680" s="77"/>
      <c r="DA680" s="75"/>
      <c r="DB680" s="75"/>
      <c r="DC680" s="75"/>
      <c r="DD680" s="75"/>
      <c r="DE680" s="280" t="str">
        <f>IF(DF680="","",VLOOKUP(DF680,リスト!$Z$5:$AA$10,2,FALSE))</f>
        <v/>
      </c>
      <c r="DF680" s="3"/>
      <c r="DG680" s="280" t="str">
        <f>IF(DH680="","",VLOOKUP(DH680,リスト!$AB$5:$AC$12,2,FALSE))</f>
        <v/>
      </c>
      <c r="DH680" s="63"/>
      <c r="DI680" s="280" t="str">
        <f>IF(DJ680="","",VLOOKUP(DJ680,リスト!$AD$5:$AE$7,2,FALSE))</f>
        <v/>
      </c>
      <c r="DJ680" s="3"/>
      <c r="DK680" s="280" t="str">
        <f>IF(DL680="","",VLOOKUP(DL680,リスト!$AF$5:$AG$10,2,FALSE))</f>
        <v/>
      </c>
      <c r="DL680" s="3"/>
      <c r="DM680" s="280" t="str">
        <f>IF(DN680="","",VLOOKUP(DN680,リスト!$AH$5:$AI$6,2,FALSE))</f>
        <v/>
      </c>
      <c r="DN680" s="3"/>
      <c r="DO680" s="280" t="str">
        <f>IF(DP680="","",VLOOKUP(DP680,リスト!$AJ$5:$AK$6,2,FALSE))</f>
        <v/>
      </c>
      <c r="DP680" s="3"/>
      <c r="DQ680" s="280" t="str">
        <f>IF(DR680="","",VLOOKUP(DR680,リスト!$AL$5:$AM$7,2,FALSE))</f>
        <v/>
      </c>
      <c r="DR680" s="3"/>
      <c r="DS680" s="13"/>
      <c r="DT680" s="85"/>
      <c r="DU680" s="85"/>
      <c r="DV680" s="281" t="str">
        <f>IF(DW680="","",VLOOKUP(DW680,リスト!$AN$5:$AO$6,2,FALSE))</f>
        <v/>
      </c>
      <c r="DW680" s="13"/>
      <c r="DX680" s="341"/>
      <c r="DY680" s="345"/>
      <c r="DZ680" s="341"/>
      <c r="EA680" s="345"/>
      <c r="EB680" s="280" t="str">
        <f>IF(EC680="","",VLOOKUP(EC680,リスト!$AW$5:$AX$8,2,FALSE))</f>
        <v/>
      </c>
      <c r="EC680" s="3"/>
      <c r="ED680" s="85"/>
      <c r="EE680" s="280" t="str">
        <f>IF(EF680="","",VLOOKUP(EF680,リスト!$AY$5:$AZ$10,2,FALSE))</f>
        <v/>
      </c>
      <c r="EF680" s="3"/>
      <c r="EG680" s="280" t="str">
        <f>IF(EH680="","",VLOOKUP(EH680,リスト!$BA$5:$BB$10,2,FALSE))</f>
        <v/>
      </c>
      <c r="EH680" s="3"/>
      <c r="EI680" s="280" t="str">
        <f>IF(EJ680="","",VLOOKUP(EJ680,リスト!$BC$5:$BD$10,2,FALSE))</f>
        <v/>
      </c>
      <c r="EJ680" s="3"/>
      <c r="EK680" s="280" t="str">
        <f>IF(EL680="","",VLOOKUP(EL680,リスト!$BE$5:$BF$10,2,FALSE))</f>
        <v/>
      </c>
      <c r="EL680" s="3"/>
      <c r="EM680" s="78"/>
      <c r="EN680" s="73"/>
      <c r="EO680" s="73"/>
      <c r="EP680" s="13"/>
      <c r="EQ680" s="13"/>
      <c r="ER680" s="280" t="str">
        <f>IF(ES680="","",VLOOKUP(ES680,リスト!$BG$5:$BH$10,2,FALSE))</f>
        <v/>
      </c>
      <c r="ES680" s="13"/>
      <c r="ET680" s="13"/>
      <c r="EU680" s="13"/>
      <c r="EV680" s="13"/>
      <c r="EW680" s="13"/>
      <c r="EX680" s="81"/>
      <c r="EY680" s="81"/>
      <c r="EZ680" s="26"/>
      <c r="FA680" s="281" t="str">
        <f>IF($EZ680="","",INDEX(リスト!$BI$5:$BJ$40,MATCH($EZ680,リスト!$BJ$5:$BJ$40,0),1))</f>
        <v/>
      </c>
      <c r="FB680" s="280" t="str">
        <f>IF(FC680="","",VLOOKUP(FC680,リスト!$BK:$BL,2,FALSE))</f>
        <v/>
      </c>
      <c r="FC680" s="13"/>
      <c r="FD680" s="331"/>
      <c r="FE680" s="3"/>
      <c r="FF680" s="280" t="str">
        <f>IF(FG680="","",VLOOKUP(FG680,リスト!$BO$5:$BP$6,2,FALSE))</f>
        <v/>
      </c>
      <c r="FG680" s="3"/>
      <c r="FH680" s="280" t="str">
        <f>IF(FI680="","",VLOOKUP(FI680,リスト!$BQ$5:$BR$8,2,FALSE))</f>
        <v/>
      </c>
      <c r="FI680" s="3"/>
      <c r="FJ680" s="282"/>
      <c r="FK680" s="280" t="str">
        <f>IF(FL680="","",VLOOKUP(FL680,リスト!$BS$5:$BT$6,2,FALSE))</f>
        <v/>
      </c>
      <c r="FL680" s="63"/>
      <c r="FM680" s="13"/>
      <c r="FN680" s="13"/>
      <c r="FO680" s="13"/>
      <c r="FP680" s="283" t="str">
        <f t="shared" si="96"/>
        <v/>
      </c>
      <c r="FQ680" s="283" t="str">
        <f t="shared" si="96"/>
        <v/>
      </c>
      <c r="FR680" s="13"/>
      <c r="FS680" s="85"/>
      <c r="FT680" s="85"/>
      <c r="FU680" s="281" t="str">
        <f t="shared" si="97"/>
        <v/>
      </c>
      <c r="FV680" s="280" t="str">
        <f>IF(FW680="","",VLOOKUP(FW680,リスト!$BV$5:$BW$10,2,FALSE))</f>
        <v/>
      </c>
      <c r="FW680" s="26"/>
      <c r="FX680" s="282" t="str">
        <f t="shared" si="98"/>
        <v/>
      </c>
      <c r="FY680" s="280" t="str">
        <f>IF(FZ680="","",VLOOKUP(FZ680,リスト!$BX$5:$BY$6,2,FALSE))</f>
        <v/>
      </c>
      <c r="FZ680" s="3"/>
      <c r="GA680" s="280" t="str">
        <f>IF(GB680="","",VLOOKUP(GB680,リスト!$BZ$5:$CA$6,2,FALSE))</f>
        <v/>
      </c>
      <c r="GB680" s="13"/>
      <c r="GC680" s="281" t="str">
        <f>IF(GD680="","",VLOOKUP(GD680,リスト!$CB$5:$CC$6,2,FALSE))</f>
        <v/>
      </c>
      <c r="GD680" s="13"/>
      <c r="GE680" s="13"/>
      <c r="GF680" s="13"/>
      <c r="GG680" s="75"/>
      <c r="GH680" s="281" t="str">
        <f t="shared" si="99"/>
        <v/>
      </c>
      <c r="GI680" s="128"/>
      <c r="GJ680" s="281" t="str">
        <f>IF(GK680="","",VLOOKUP(GK680,リスト!$CD$5:$CE$6,2,FALSE))</f>
        <v/>
      </c>
      <c r="GK680" s="13"/>
      <c r="GL680" s="281" t="str">
        <f>IF(GM680="","",VLOOKUP(GM680,リスト!$CF$5:$CG$5,2,FALSE))</f>
        <v/>
      </c>
      <c r="GM680" s="26"/>
      <c r="GN680" s="280" t="str">
        <f>IF(GO680="","",VLOOKUP(GO680,リスト!$CH$5:$CI$5,2,FALSE))</f>
        <v/>
      </c>
      <c r="GO680" s="284"/>
      <c r="GP680" s="284"/>
      <c r="GQ680" s="284"/>
      <c r="GR680" s="284"/>
      <c r="GS680" s="284"/>
      <c r="GT680" s="284"/>
      <c r="GU680" s="284"/>
      <c r="GV680" s="284"/>
      <c r="GW680" s="284"/>
      <c r="GX680" s="285"/>
    </row>
    <row r="681" spans="2:206" s="177" customFormat="1" ht="24.75" hidden="1" customHeight="1" outlineLevel="1">
      <c r="B681" s="286" t="str">
        <f>IF(明細!B675="","",明細!B675)</f>
        <v/>
      </c>
      <c r="C681" s="287" t="str">
        <f>IF(明細!C675="","",明細!C675)</f>
        <v/>
      </c>
      <c r="D681" s="265" t="str">
        <f>IF(明細!D675="","",明細!D675)</f>
        <v/>
      </c>
      <c r="E681" s="265" t="str">
        <f>IF(明細!E675="","",明細!E675)</f>
        <v/>
      </c>
      <c r="F681" s="265" t="str">
        <f>IF(明細!F675="","",明細!F675)</f>
        <v/>
      </c>
      <c r="G681" s="265" t="str">
        <f>IF(明細!G675="","",明細!G675)</f>
        <v/>
      </c>
      <c r="H681" s="265" t="str">
        <f>IF(明細!H675="","",明細!H675)</f>
        <v/>
      </c>
      <c r="I681" s="265" t="str">
        <f>IF(明細!I675="","",明細!I675)</f>
        <v/>
      </c>
      <c r="J681" s="265" t="str">
        <f>IF(明細!J675="","",明細!J675)</f>
        <v/>
      </c>
      <c r="K681" s="265" t="str">
        <f>IF(明細!K675="","",明細!K675)</f>
        <v/>
      </c>
      <c r="L681" s="265" t="str">
        <f>IF(明細!L675="","",明細!L675)</f>
        <v/>
      </c>
      <c r="M681" s="265" t="str">
        <f>IF(明細!M675="","",明細!M675)</f>
        <v/>
      </c>
      <c r="N681" s="265" t="str">
        <f>IF(明細!N675="","",明細!N675)</f>
        <v/>
      </c>
      <c r="O681" s="265" t="str">
        <f>IF(明細!O675="","",明細!O675)</f>
        <v/>
      </c>
      <c r="P681" s="265" t="str">
        <f>IF(明細!P675="","",明細!P675)</f>
        <v/>
      </c>
      <c r="Q681" s="265" t="str">
        <f>IF(明細!Q675="","",明細!Q675)</f>
        <v/>
      </c>
      <c r="R681" s="289" t="str">
        <f>IF(明細!R675="","",明細!R675)</f>
        <v/>
      </c>
      <c r="S681" s="291" t="str">
        <f>IF(明細!S675="","",明細!S675)</f>
        <v/>
      </c>
      <c r="T681" s="291" t="str">
        <f>IF(明細!T675="","",明細!T675)</f>
        <v/>
      </c>
      <c r="U681" s="291" t="str">
        <f>IF(明細!U675="","",明細!U675)</f>
        <v/>
      </c>
      <c r="V681" s="292" t="str">
        <f>IF(明細!V675="","",明細!V675)</f>
        <v>個</v>
      </c>
      <c r="W681" s="292" t="str">
        <f>IF(明細!W675="","",明細!W675)</f>
        <v/>
      </c>
      <c r="X681" s="293" t="str">
        <f>IF(明細!X675="","",明細!X675)</f>
        <v/>
      </c>
      <c r="Y681" s="134" t="str">
        <f>IF(明細!Y675="","",明細!Y675)</f>
        <v/>
      </c>
      <c r="Z681" s="135" t="str">
        <f>IF(明細!Z675="","",明細!Z675)</f>
        <v/>
      </c>
      <c r="AA681" s="134" t="str">
        <f>IF(明細!AA675="","",明細!AA675)</f>
        <v/>
      </c>
      <c r="AB681" s="303" t="str">
        <f>IF(明細!AB675="","",明細!AB675)</f>
        <v/>
      </c>
      <c r="AC681" s="134" t="str">
        <f>IF(明細!AC675="","",明細!AC675)</f>
        <v/>
      </c>
      <c r="AD681" s="183" t="str">
        <f>IF(明細!AD675="","",明細!AD675)</f>
        <v/>
      </c>
      <c r="AE681" s="184">
        <f>IF(明細!AE675="","",明細!AE675)</f>
        <v>0.1</v>
      </c>
      <c r="AF681" s="185" t="str">
        <f>IF(明細!AF675="","",明細!AF675)</f>
        <v/>
      </c>
      <c r="AG681" s="186" t="str">
        <f>IF(明細!AG675="","",明細!AG675)</f>
        <v/>
      </c>
      <c r="AH681" s="186" t="str">
        <f>IF(明細!AH675="","",明細!AH675)</f>
        <v/>
      </c>
      <c r="AI681" s="187" t="str">
        <f>IF(明細!AI675="","",明細!AI675)</f>
        <v/>
      </c>
      <c r="AJ681" s="296" t="str">
        <f>IF(明細!AJ675="","",明細!AJ675)</f>
        <v/>
      </c>
      <c r="AK681" s="297" t="str">
        <f>IF(明細!AK675="","",明細!AK675)</f>
        <v/>
      </c>
      <c r="AL681" s="298" t="str">
        <f>IF(明細!AL675="","",明細!AL675)</f>
        <v/>
      </c>
      <c r="AM681" s="299" t="str">
        <f>IF(明細!AM675="","",明細!AM675)</f>
        <v/>
      </c>
      <c r="AN681" s="300" t="str">
        <f>IF(明細!AN675="","",明細!AN675)</f>
        <v/>
      </c>
      <c r="AO681" s="300" t="str">
        <f>IF(明細!AO675="","",明細!AO675)</f>
        <v/>
      </c>
      <c r="AP681" s="300" t="str">
        <f>IF(明細!AP675="","",明細!AP675)</f>
        <v/>
      </c>
      <c r="AQ681" s="301" t="str">
        <f>IF(明細!AQ675="","",明細!AQ675)</f>
        <v/>
      </c>
      <c r="AR681" s="302" t="str">
        <f>IF(明細!AR675="","",明細!AR675)</f>
        <v/>
      </c>
      <c r="AU681" s="360"/>
      <c r="AV681" s="368"/>
      <c r="AW681" s="446" t="str">
        <f>IF(明細!AV675="","",明細!AV675)</f>
        <v/>
      </c>
      <c r="AX681" s="419" t="str">
        <f>IF(明細!AT675="","",明細!AT675)</f>
        <v/>
      </c>
      <c r="AY681" s="280" t="str">
        <f>IF($AX681="","",VLOOKUP($AX681,リスト!$CL:$CM,2,FALSE))</f>
        <v/>
      </c>
      <c r="AZ681" s="3"/>
      <c r="BA681" s="280" t="str">
        <f>IF(BB681="","",VLOOKUP(BB681,リスト!$K:$L,2,FALSE))</f>
        <v/>
      </c>
      <c r="BB681" s="3"/>
      <c r="BC681" s="3"/>
      <c r="BD681" s="87"/>
      <c r="BE681" s="280" t="str">
        <f>IF(BF681="","",VLOOKUP(BF681,リスト!$I:$J,2,FALSE))</f>
        <v/>
      </c>
      <c r="BF681" s="3"/>
      <c r="BG681" s="280" t="str">
        <f>IF(BH681="","",VLOOKUP(BH681,リスト!$M:$N,2,FALSE))</f>
        <v/>
      </c>
      <c r="BH681" s="282"/>
      <c r="BI681" s="280" t="str">
        <f>IF(BJ681="","",VLOOKUP(BJ681,リスト!$O:$P,2,FALSE))</f>
        <v/>
      </c>
      <c r="BJ681" s="24"/>
      <c r="BM681" s="451" t="str">
        <f>IF(明細!AV675="","",明細!AV675)</f>
        <v/>
      </c>
      <c r="BN681" s="453" t="str">
        <f>IF(明細!AT675="","",明細!AT675)</f>
        <v/>
      </c>
      <c r="BO681" s="280" t="str">
        <f>IF($BN681="","",VLOOKUP($BN681,リスト!$CL:$CM,2,FALSE))</f>
        <v/>
      </c>
      <c r="BP681" s="280" t="str">
        <f>IF(BQ681="","",VLOOKUP(BQ681,リスト!$K$5:$L$7,2,FALSE))</f>
        <v/>
      </c>
      <c r="BQ681" s="13"/>
      <c r="BR681" s="13"/>
      <c r="BS681" s="47"/>
      <c r="BT681" s="280" t="str">
        <f>IF(BU681="","",VLOOKUP(BU681,リスト!I672:J690,2,FALSE))</f>
        <v/>
      </c>
      <c r="BU681" s="13"/>
      <c r="BV681" s="13"/>
      <c r="BW681" s="282"/>
      <c r="BX681" s="282"/>
      <c r="BY681" s="280" t="str">
        <f>IF(BZ681="","",VLOOKUP(BZ681,リスト!$S$5:$T$6,2,FALSE))</f>
        <v/>
      </c>
      <c r="BZ681" s="3"/>
      <c r="CA681" s="3"/>
      <c r="CB681" s="81"/>
      <c r="CC681" s="280" t="str">
        <f t="shared" si="93"/>
        <v/>
      </c>
      <c r="CD681" s="83"/>
      <c r="CE681" s="83"/>
      <c r="CF681" s="83"/>
      <c r="CG681" s="83"/>
      <c r="CH681" s="282" t="str">
        <f t="shared" si="94"/>
        <v/>
      </c>
      <c r="CI681" s="83"/>
      <c r="CJ681" s="280" t="str">
        <f t="shared" si="95"/>
        <v/>
      </c>
      <c r="CK681" s="87"/>
      <c r="CL681" s="78"/>
      <c r="CM681" s="83"/>
      <c r="CN681" s="83"/>
      <c r="CO681" s="83"/>
      <c r="CP681" s="280" t="str">
        <f t="shared" si="100"/>
        <v/>
      </c>
      <c r="CQ681" s="81"/>
      <c r="CR681" s="280" t="str">
        <f t="shared" si="101"/>
        <v/>
      </c>
      <c r="CS681" s="3"/>
      <c r="CT681" s="3"/>
      <c r="CU681" s="280" t="str">
        <f>IF(CV681="","",VLOOKUP(CV681,リスト!$V$5:$W$6,2,FALSE))</f>
        <v/>
      </c>
      <c r="CV681" s="3"/>
      <c r="CW681" s="280" t="str">
        <f>IF(CX681="","",VLOOKUP(CX681,リスト!$X$5:$Y$6,2,FALSE))</f>
        <v/>
      </c>
      <c r="CX681" s="3"/>
      <c r="CY681" s="77"/>
      <c r="CZ681" s="77"/>
      <c r="DA681" s="75"/>
      <c r="DB681" s="75"/>
      <c r="DC681" s="75"/>
      <c r="DD681" s="75"/>
      <c r="DE681" s="280" t="str">
        <f>IF(DF681="","",VLOOKUP(DF681,リスト!$Z$5:$AA$10,2,FALSE))</f>
        <v/>
      </c>
      <c r="DF681" s="3"/>
      <c r="DG681" s="280" t="str">
        <f>IF(DH681="","",VLOOKUP(DH681,リスト!$AB$5:$AC$12,2,FALSE))</f>
        <v/>
      </c>
      <c r="DH681" s="63"/>
      <c r="DI681" s="280" t="str">
        <f>IF(DJ681="","",VLOOKUP(DJ681,リスト!$AD$5:$AE$7,2,FALSE))</f>
        <v/>
      </c>
      <c r="DJ681" s="3"/>
      <c r="DK681" s="280" t="str">
        <f>IF(DL681="","",VLOOKUP(DL681,リスト!$AF$5:$AG$10,2,FALSE))</f>
        <v/>
      </c>
      <c r="DL681" s="3"/>
      <c r="DM681" s="280" t="str">
        <f>IF(DN681="","",VLOOKUP(DN681,リスト!$AH$5:$AI$6,2,FALSE))</f>
        <v/>
      </c>
      <c r="DN681" s="3"/>
      <c r="DO681" s="280" t="str">
        <f>IF(DP681="","",VLOOKUP(DP681,リスト!$AJ$5:$AK$6,2,FALSE))</f>
        <v/>
      </c>
      <c r="DP681" s="3"/>
      <c r="DQ681" s="280" t="str">
        <f>IF(DR681="","",VLOOKUP(DR681,リスト!$AL$5:$AM$7,2,FALSE))</f>
        <v/>
      </c>
      <c r="DR681" s="3"/>
      <c r="DS681" s="13"/>
      <c r="DT681" s="85"/>
      <c r="DU681" s="85"/>
      <c r="DV681" s="281" t="str">
        <f>IF(DW681="","",VLOOKUP(DW681,リスト!$AN$5:$AO$6,2,FALSE))</f>
        <v/>
      </c>
      <c r="DW681" s="13"/>
      <c r="DX681" s="341"/>
      <c r="DY681" s="345"/>
      <c r="DZ681" s="341"/>
      <c r="EA681" s="345"/>
      <c r="EB681" s="280" t="str">
        <f>IF(EC681="","",VLOOKUP(EC681,リスト!$AW$5:$AX$8,2,FALSE))</f>
        <v/>
      </c>
      <c r="EC681" s="3"/>
      <c r="ED681" s="85"/>
      <c r="EE681" s="280" t="str">
        <f>IF(EF681="","",VLOOKUP(EF681,リスト!$AY$5:$AZ$10,2,FALSE))</f>
        <v/>
      </c>
      <c r="EF681" s="3"/>
      <c r="EG681" s="280" t="str">
        <f>IF(EH681="","",VLOOKUP(EH681,リスト!$BA$5:$BB$10,2,FALSE))</f>
        <v/>
      </c>
      <c r="EH681" s="3"/>
      <c r="EI681" s="280" t="str">
        <f>IF(EJ681="","",VLOOKUP(EJ681,リスト!$BC$5:$BD$10,2,FALSE))</f>
        <v/>
      </c>
      <c r="EJ681" s="3"/>
      <c r="EK681" s="280" t="str">
        <f>IF(EL681="","",VLOOKUP(EL681,リスト!$BE$5:$BF$10,2,FALSE))</f>
        <v/>
      </c>
      <c r="EL681" s="3"/>
      <c r="EM681" s="78"/>
      <c r="EN681" s="73"/>
      <c r="EO681" s="73"/>
      <c r="EP681" s="13"/>
      <c r="EQ681" s="13"/>
      <c r="ER681" s="280" t="str">
        <f>IF(ES681="","",VLOOKUP(ES681,リスト!$BG$5:$BH$10,2,FALSE))</f>
        <v/>
      </c>
      <c r="ES681" s="13"/>
      <c r="ET681" s="13"/>
      <c r="EU681" s="13"/>
      <c r="EV681" s="13"/>
      <c r="EW681" s="13"/>
      <c r="EX681" s="81"/>
      <c r="EY681" s="81"/>
      <c r="EZ681" s="26"/>
      <c r="FA681" s="281" t="str">
        <f>IF($EZ681="","",INDEX(リスト!$BI$5:$BJ$40,MATCH($EZ681,リスト!$BJ$5:$BJ$40,0),1))</f>
        <v/>
      </c>
      <c r="FB681" s="280" t="str">
        <f>IF(FC681="","",VLOOKUP(FC681,リスト!$BK:$BL,2,FALSE))</f>
        <v/>
      </c>
      <c r="FC681" s="13"/>
      <c r="FD681" s="331"/>
      <c r="FE681" s="3"/>
      <c r="FF681" s="280" t="str">
        <f>IF(FG681="","",VLOOKUP(FG681,リスト!$BO$5:$BP$6,2,FALSE))</f>
        <v/>
      </c>
      <c r="FG681" s="3"/>
      <c r="FH681" s="280" t="str">
        <f>IF(FI681="","",VLOOKUP(FI681,リスト!$BQ$5:$BR$8,2,FALSE))</f>
        <v/>
      </c>
      <c r="FI681" s="3"/>
      <c r="FJ681" s="282"/>
      <c r="FK681" s="280" t="str">
        <f>IF(FL681="","",VLOOKUP(FL681,リスト!$BS$5:$BT$6,2,FALSE))</f>
        <v/>
      </c>
      <c r="FL681" s="63"/>
      <c r="FM681" s="13"/>
      <c r="FN681" s="13"/>
      <c r="FO681" s="13"/>
      <c r="FP681" s="283" t="str">
        <f t="shared" si="96"/>
        <v/>
      </c>
      <c r="FQ681" s="283" t="str">
        <f t="shared" si="96"/>
        <v/>
      </c>
      <c r="FR681" s="13"/>
      <c r="FS681" s="85"/>
      <c r="FT681" s="85"/>
      <c r="FU681" s="281" t="str">
        <f t="shared" si="97"/>
        <v/>
      </c>
      <c r="FV681" s="280" t="str">
        <f>IF(FW681="","",VLOOKUP(FW681,リスト!$BV$5:$BW$10,2,FALSE))</f>
        <v/>
      </c>
      <c r="FW681" s="26"/>
      <c r="FX681" s="282" t="str">
        <f t="shared" si="98"/>
        <v/>
      </c>
      <c r="FY681" s="280" t="str">
        <f>IF(FZ681="","",VLOOKUP(FZ681,リスト!$BX$5:$BY$6,2,FALSE))</f>
        <v/>
      </c>
      <c r="FZ681" s="3"/>
      <c r="GA681" s="280" t="str">
        <f>IF(GB681="","",VLOOKUP(GB681,リスト!$BZ$5:$CA$6,2,FALSE))</f>
        <v/>
      </c>
      <c r="GB681" s="13"/>
      <c r="GC681" s="281" t="str">
        <f>IF(GD681="","",VLOOKUP(GD681,リスト!$CB$5:$CC$6,2,FALSE))</f>
        <v/>
      </c>
      <c r="GD681" s="13"/>
      <c r="GE681" s="13"/>
      <c r="GF681" s="13"/>
      <c r="GG681" s="75"/>
      <c r="GH681" s="281" t="str">
        <f t="shared" si="99"/>
        <v/>
      </c>
      <c r="GI681" s="128"/>
      <c r="GJ681" s="281" t="str">
        <f>IF(GK681="","",VLOOKUP(GK681,リスト!$CD$5:$CE$6,2,FALSE))</f>
        <v/>
      </c>
      <c r="GK681" s="13"/>
      <c r="GL681" s="281" t="str">
        <f>IF(GM681="","",VLOOKUP(GM681,リスト!$CF$5:$CG$5,2,FALSE))</f>
        <v/>
      </c>
      <c r="GM681" s="26"/>
      <c r="GN681" s="280" t="str">
        <f>IF(GO681="","",VLOOKUP(GO681,リスト!$CH$5:$CI$5,2,FALSE))</f>
        <v/>
      </c>
      <c r="GO681" s="284"/>
      <c r="GP681" s="284"/>
      <c r="GQ681" s="284"/>
      <c r="GR681" s="284"/>
      <c r="GS681" s="284"/>
      <c r="GT681" s="284"/>
      <c r="GU681" s="284"/>
      <c r="GV681" s="284"/>
      <c r="GW681" s="284"/>
      <c r="GX681" s="285"/>
    </row>
    <row r="682" spans="2:206" s="177" customFormat="1" ht="24.75" hidden="1" customHeight="1" outlineLevel="1">
      <c r="B682" s="286" t="str">
        <f>IF(明細!B676="","",明細!B676)</f>
        <v/>
      </c>
      <c r="C682" s="287" t="str">
        <f>IF(明細!C676="","",明細!C676)</f>
        <v/>
      </c>
      <c r="D682" s="265" t="str">
        <f>IF(明細!D676="","",明細!D676)</f>
        <v/>
      </c>
      <c r="E682" s="265" t="str">
        <f>IF(明細!E676="","",明細!E676)</f>
        <v/>
      </c>
      <c r="F682" s="265" t="str">
        <f>IF(明細!F676="","",明細!F676)</f>
        <v/>
      </c>
      <c r="G682" s="265" t="str">
        <f>IF(明細!G676="","",明細!G676)</f>
        <v/>
      </c>
      <c r="H682" s="265" t="str">
        <f>IF(明細!H676="","",明細!H676)</f>
        <v/>
      </c>
      <c r="I682" s="265" t="str">
        <f>IF(明細!I676="","",明細!I676)</f>
        <v/>
      </c>
      <c r="J682" s="265" t="str">
        <f>IF(明細!J676="","",明細!J676)</f>
        <v/>
      </c>
      <c r="K682" s="265" t="str">
        <f>IF(明細!K676="","",明細!K676)</f>
        <v/>
      </c>
      <c r="L682" s="265" t="str">
        <f>IF(明細!L676="","",明細!L676)</f>
        <v/>
      </c>
      <c r="M682" s="265" t="str">
        <f>IF(明細!M676="","",明細!M676)</f>
        <v/>
      </c>
      <c r="N682" s="265" t="str">
        <f>IF(明細!N676="","",明細!N676)</f>
        <v/>
      </c>
      <c r="O682" s="265" t="str">
        <f>IF(明細!O676="","",明細!O676)</f>
        <v/>
      </c>
      <c r="P682" s="265" t="str">
        <f>IF(明細!P676="","",明細!P676)</f>
        <v/>
      </c>
      <c r="Q682" s="265" t="str">
        <f>IF(明細!Q676="","",明細!Q676)</f>
        <v/>
      </c>
      <c r="R682" s="289" t="str">
        <f>IF(明細!R676="","",明細!R676)</f>
        <v/>
      </c>
      <c r="S682" s="291" t="str">
        <f>IF(明細!S676="","",明細!S676)</f>
        <v/>
      </c>
      <c r="T682" s="291" t="str">
        <f>IF(明細!T676="","",明細!T676)</f>
        <v/>
      </c>
      <c r="U682" s="291" t="str">
        <f>IF(明細!U676="","",明細!U676)</f>
        <v/>
      </c>
      <c r="V682" s="292" t="str">
        <f>IF(明細!V676="","",明細!V676)</f>
        <v>個</v>
      </c>
      <c r="W682" s="292" t="str">
        <f>IF(明細!W676="","",明細!W676)</f>
        <v/>
      </c>
      <c r="X682" s="293" t="str">
        <f>IF(明細!X676="","",明細!X676)</f>
        <v/>
      </c>
      <c r="Y682" s="134" t="str">
        <f>IF(明細!Y676="","",明細!Y676)</f>
        <v/>
      </c>
      <c r="Z682" s="135" t="str">
        <f>IF(明細!Z676="","",明細!Z676)</f>
        <v/>
      </c>
      <c r="AA682" s="134" t="str">
        <f>IF(明細!AA676="","",明細!AA676)</f>
        <v/>
      </c>
      <c r="AB682" s="303" t="str">
        <f>IF(明細!AB676="","",明細!AB676)</f>
        <v/>
      </c>
      <c r="AC682" s="134" t="str">
        <f>IF(明細!AC676="","",明細!AC676)</f>
        <v/>
      </c>
      <c r="AD682" s="183" t="str">
        <f>IF(明細!AD676="","",明細!AD676)</f>
        <v/>
      </c>
      <c r="AE682" s="184">
        <f>IF(明細!AE676="","",明細!AE676)</f>
        <v>0.1</v>
      </c>
      <c r="AF682" s="185" t="str">
        <f>IF(明細!AF676="","",明細!AF676)</f>
        <v/>
      </c>
      <c r="AG682" s="186" t="str">
        <f>IF(明細!AG676="","",明細!AG676)</f>
        <v/>
      </c>
      <c r="AH682" s="186" t="str">
        <f>IF(明細!AH676="","",明細!AH676)</f>
        <v/>
      </c>
      <c r="AI682" s="187" t="str">
        <f>IF(明細!AI676="","",明細!AI676)</f>
        <v/>
      </c>
      <c r="AJ682" s="296" t="str">
        <f>IF(明細!AJ676="","",明細!AJ676)</f>
        <v/>
      </c>
      <c r="AK682" s="297" t="str">
        <f>IF(明細!AK676="","",明細!AK676)</f>
        <v/>
      </c>
      <c r="AL682" s="298" t="str">
        <f>IF(明細!AL676="","",明細!AL676)</f>
        <v/>
      </c>
      <c r="AM682" s="299" t="str">
        <f>IF(明細!AM676="","",明細!AM676)</f>
        <v/>
      </c>
      <c r="AN682" s="300" t="str">
        <f>IF(明細!AN676="","",明細!AN676)</f>
        <v/>
      </c>
      <c r="AO682" s="300" t="str">
        <f>IF(明細!AO676="","",明細!AO676)</f>
        <v/>
      </c>
      <c r="AP682" s="300" t="str">
        <f>IF(明細!AP676="","",明細!AP676)</f>
        <v/>
      </c>
      <c r="AQ682" s="301" t="str">
        <f>IF(明細!AQ676="","",明細!AQ676)</f>
        <v/>
      </c>
      <c r="AR682" s="302" t="str">
        <f>IF(明細!AR676="","",明細!AR676)</f>
        <v/>
      </c>
      <c r="AU682" s="360"/>
      <c r="AV682" s="368"/>
      <c r="AW682" s="446" t="str">
        <f>IF(明細!AV676="","",明細!AV676)</f>
        <v/>
      </c>
      <c r="AX682" s="419" t="str">
        <f>IF(明細!AT676="","",明細!AT676)</f>
        <v/>
      </c>
      <c r="AY682" s="280" t="str">
        <f>IF($AX682="","",VLOOKUP($AX682,リスト!$CL:$CM,2,FALSE))</f>
        <v/>
      </c>
      <c r="AZ682" s="3"/>
      <c r="BA682" s="280" t="str">
        <f>IF(BB682="","",VLOOKUP(BB682,リスト!$K:$L,2,FALSE))</f>
        <v/>
      </c>
      <c r="BB682" s="3"/>
      <c r="BC682" s="3"/>
      <c r="BD682" s="87"/>
      <c r="BE682" s="280" t="str">
        <f>IF(BF682="","",VLOOKUP(BF682,リスト!$I:$J,2,FALSE))</f>
        <v/>
      </c>
      <c r="BF682" s="3"/>
      <c r="BG682" s="280" t="str">
        <f>IF(BH682="","",VLOOKUP(BH682,リスト!$M:$N,2,FALSE))</f>
        <v/>
      </c>
      <c r="BH682" s="282"/>
      <c r="BI682" s="280" t="str">
        <f>IF(BJ682="","",VLOOKUP(BJ682,リスト!$O:$P,2,FALSE))</f>
        <v/>
      </c>
      <c r="BJ682" s="24"/>
      <c r="BM682" s="451" t="str">
        <f>IF(明細!AV676="","",明細!AV676)</f>
        <v/>
      </c>
      <c r="BN682" s="453" t="str">
        <f>IF(明細!AT676="","",明細!AT676)</f>
        <v/>
      </c>
      <c r="BO682" s="280" t="str">
        <f>IF($BN682="","",VLOOKUP($BN682,リスト!$CL:$CM,2,FALSE))</f>
        <v/>
      </c>
      <c r="BP682" s="280" t="str">
        <f>IF(BQ682="","",VLOOKUP(BQ682,リスト!$K$5:$L$7,2,FALSE))</f>
        <v/>
      </c>
      <c r="BQ682" s="13"/>
      <c r="BR682" s="13"/>
      <c r="BS682" s="47"/>
      <c r="BT682" s="280" t="str">
        <f>IF(BU682="","",VLOOKUP(BU682,リスト!I673:J691,2,FALSE))</f>
        <v/>
      </c>
      <c r="BU682" s="13"/>
      <c r="BV682" s="13"/>
      <c r="BW682" s="282"/>
      <c r="BX682" s="282"/>
      <c r="BY682" s="280" t="str">
        <f>IF(BZ682="","",VLOOKUP(BZ682,リスト!$S$5:$T$6,2,FALSE))</f>
        <v/>
      </c>
      <c r="BZ682" s="3"/>
      <c r="CA682" s="3"/>
      <c r="CB682" s="81"/>
      <c r="CC682" s="280" t="str">
        <f t="shared" si="93"/>
        <v/>
      </c>
      <c r="CD682" s="83"/>
      <c r="CE682" s="83"/>
      <c r="CF682" s="83"/>
      <c r="CG682" s="83"/>
      <c r="CH682" s="282" t="str">
        <f t="shared" si="94"/>
        <v/>
      </c>
      <c r="CI682" s="83"/>
      <c r="CJ682" s="280" t="str">
        <f t="shared" si="95"/>
        <v/>
      </c>
      <c r="CK682" s="87"/>
      <c r="CL682" s="78"/>
      <c r="CM682" s="83"/>
      <c r="CN682" s="83"/>
      <c r="CO682" s="83"/>
      <c r="CP682" s="280" t="str">
        <f t="shared" si="100"/>
        <v/>
      </c>
      <c r="CQ682" s="81"/>
      <c r="CR682" s="280" t="str">
        <f t="shared" si="101"/>
        <v/>
      </c>
      <c r="CS682" s="3"/>
      <c r="CT682" s="3"/>
      <c r="CU682" s="280" t="str">
        <f>IF(CV682="","",VLOOKUP(CV682,リスト!$V$5:$W$6,2,FALSE))</f>
        <v/>
      </c>
      <c r="CV682" s="3"/>
      <c r="CW682" s="280" t="str">
        <f>IF(CX682="","",VLOOKUP(CX682,リスト!$X$5:$Y$6,2,FALSE))</f>
        <v/>
      </c>
      <c r="CX682" s="3"/>
      <c r="CY682" s="77"/>
      <c r="CZ682" s="77"/>
      <c r="DA682" s="75"/>
      <c r="DB682" s="75"/>
      <c r="DC682" s="75"/>
      <c r="DD682" s="75"/>
      <c r="DE682" s="280" t="str">
        <f>IF(DF682="","",VLOOKUP(DF682,リスト!$Z$5:$AA$10,2,FALSE))</f>
        <v/>
      </c>
      <c r="DF682" s="3"/>
      <c r="DG682" s="280" t="str">
        <f>IF(DH682="","",VLOOKUP(DH682,リスト!$AB$5:$AC$12,2,FALSE))</f>
        <v/>
      </c>
      <c r="DH682" s="63"/>
      <c r="DI682" s="280" t="str">
        <f>IF(DJ682="","",VLOOKUP(DJ682,リスト!$AD$5:$AE$7,2,FALSE))</f>
        <v/>
      </c>
      <c r="DJ682" s="3"/>
      <c r="DK682" s="280" t="str">
        <f>IF(DL682="","",VLOOKUP(DL682,リスト!$AF$5:$AG$10,2,FALSE))</f>
        <v/>
      </c>
      <c r="DL682" s="3"/>
      <c r="DM682" s="280" t="str">
        <f>IF(DN682="","",VLOOKUP(DN682,リスト!$AH$5:$AI$6,2,FALSE))</f>
        <v/>
      </c>
      <c r="DN682" s="3"/>
      <c r="DO682" s="280" t="str">
        <f>IF(DP682="","",VLOOKUP(DP682,リスト!$AJ$5:$AK$6,2,FALSE))</f>
        <v/>
      </c>
      <c r="DP682" s="3"/>
      <c r="DQ682" s="280" t="str">
        <f>IF(DR682="","",VLOOKUP(DR682,リスト!$AL$5:$AM$7,2,FALSE))</f>
        <v/>
      </c>
      <c r="DR682" s="3"/>
      <c r="DS682" s="13"/>
      <c r="DT682" s="85"/>
      <c r="DU682" s="85"/>
      <c r="DV682" s="281" t="str">
        <f>IF(DW682="","",VLOOKUP(DW682,リスト!$AN$5:$AO$6,2,FALSE))</f>
        <v/>
      </c>
      <c r="DW682" s="13"/>
      <c r="DX682" s="341"/>
      <c r="DY682" s="345"/>
      <c r="DZ682" s="341"/>
      <c r="EA682" s="345"/>
      <c r="EB682" s="280" t="str">
        <f>IF(EC682="","",VLOOKUP(EC682,リスト!$AW$5:$AX$8,2,FALSE))</f>
        <v/>
      </c>
      <c r="EC682" s="3"/>
      <c r="ED682" s="85"/>
      <c r="EE682" s="280" t="str">
        <f>IF(EF682="","",VLOOKUP(EF682,リスト!$AY$5:$AZ$10,2,FALSE))</f>
        <v/>
      </c>
      <c r="EF682" s="3"/>
      <c r="EG682" s="280" t="str">
        <f>IF(EH682="","",VLOOKUP(EH682,リスト!$BA$5:$BB$10,2,FALSE))</f>
        <v/>
      </c>
      <c r="EH682" s="3"/>
      <c r="EI682" s="280" t="str">
        <f>IF(EJ682="","",VLOOKUP(EJ682,リスト!$BC$5:$BD$10,2,FALSE))</f>
        <v/>
      </c>
      <c r="EJ682" s="3"/>
      <c r="EK682" s="280" t="str">
        <f>IF(EL682="","",VLOOKUP(EL682,リスト!$BE$5:$BF$10,2,FALSE))</f>
        <v/>
      </c>
      <c r="EL682" s="3"/>
      <c r="EM682" s="78"/>
      <c r="EN682" s="73"/>
      <c r="EO682" s="73"/>
      <c r="EP682" s="13"/>
      <c r="EQ682" s="13"/>
      <c r="ER682" s="280" t="str">
        <f>IF(ES682="","",VLOOKUP(ES682,リスト!$BG$5:$BH$10,2,FALSE))</f>
        <v/>
      </c>
      <c r="ES682" s="13"/>
      <c r="ET682" s="13"/>
      <c r="EU682" s="13"/>
      <c r="EV682" s="13"/>
      <c r="EW682" s="13"/>
      <c r="EX682" s="81"/>
      <c r="EY682" s="81"/>
      <c r="EZ682" s="26"/>
      <c r="FA682" s="281" t="str">
        <f>IF($EZ682="","",INDEX(リスト!$BI$5:$BJ$40,MATCH($EZ682,リスト!$BJ$5:$BJ$40,0),1))</f>
        <v/>
      </c>
      <c r="FB682" s="280" t="str">
        <f>IF(FC682="","",VLOOKUP(FC682,リスト!$BK:$BL,2,FALSE))</f>
        <v/>
      </c>
      <c r="FC682" s="13"/>
      <c r="FD682" s="331"/>
      <c r="FE682" s="3"/>
      <c r="FF682" s="280" t="str">
        <f>IF(FG682="","",VLOOKUP(FG682,リスト!$BO$5:$BP$6,2,FALSE))</f>
        <v/>
      </c>
      <c r="FG682" s="3"/>
      <c r="FH682" s="280" t="str">
        <f>IF(FI682="","",VLOOKUP(FI682,リスト!$BQ$5:$BR$8,2,FALSE))</f>
        <v/>
      </c>
      <c r="FI682" s="3"/>
      <c r="FJ682" s="282"/>
      <c r="FK682" s="280" t="str">
        <f>IF(FL682="","",VLOOKUP(FL682,リスト!$BS$5:$BT$6,2,FALSE))</f>
        <v/>
      </c>
      <c r="FL682" s="63"/>
      <c r="FM682" s="13"/>
      <c r="FN682" s="13"/>
      <c r="FO682" s="13"/>
      <c r="FP682" s="283" t="str">
        <f t="shared" si="96"/>
        <v/>
      </c>
      <c r="FQ682" s="283" t="str">
        <f t="shared" si="96"/>
        <v/>
      </c>
      <c r="FR682" s="13"/>
      <c r="FS682" s="85"/>
      <c r="FT682" s="85"/>
      <c r="FU682" s="281" t="str">
        <f t="shared" si="97"/>
        <v/>
      </c>
      <c r="FV682" s="280" t="str">
        <f>IF(FW682="","",VLOOKUP(FW682,リスト!$BV$5:$BW$10,2,FALSE))</f>
        <v/>
      </c>
      <c r="FW682" s="26"/>
      <c r="FX682" s="282" t="str">
        <f t="shared" si="98"/>
        <v/>
      </c>
      <c r="FY682" s="280" t="str">
        <f>IF(FZ682="","",VLOOKUP(FZ682,リスト!$BX$5:$BY$6,2,FALSE))</f>
        <v/>
      </c>
      <c r="FZ682" s="3"/>
      <c r="GA682" s="280" t="str">
        <f>IF(GB682="","",VLOOKUP(GB682,リスト!$BZ$5:$CA$6,2,FALSE))</f>
        <v/>
      </c>
      <c r="GB682" s="13"/>
      <c r="GC682" s="281" t="str">
        <f>IF(GD682="","",VLOOKUP(GD682,リスト!$CB$5:$CC$6,2,FALSE))</f>
        <v/>
      </c>
      <c r="GD682" s="13"/>
      <c r="GE682" s="13"/>
      <c r="GF682" s="13"/>
      <c r="GG682" s="75"/>
      <c r="GH682" s="281" t="str">
        <f t="shared" si="99"/>
        <v/>
      </c>
      <c r="GI682" s="128"/>
      <c r="GJ682" s="281" t="str">
        <f>IF(GK682="","",VLOOKUP(GK682,リスト!$CD$5:$CE$6,2,FALSE))</f>
        <v/>
      </c>
      <c r="GK682" s="13"/>
      <c r="GL682" s="281" t="str">
        <f>IF(GM682="","",VLOOKUP(GM682,リスト!$CF$5:$CG$5,2,FALSE))</f>
        <v/>
      </c>
      <c r="GM682" s="26"/>
      <c r="GN682" s="280" t="str">
        <f>IF(GO682="","",VLOOKUP(GO682,リスト!$CH$5:$CI$5,2,FALSE))</f>
        <v/>
      </c>
      <c r="GO682" s="284"/>
      <c r="GP682" s="284"/>
      <c r="GQ682" s="284"/>
      <c r="GR682" s="284"/>
      <c r="GS682" s="284"/>
      <c r="GT682" s="284"/>
      <c r="GU682" s="284"/>
      <c r="GV682" s="284"/>
      <c r="GW682" s="284"/>
      <c r="GX682" s="285"/>
    </row>
    <row r="683" spans="2:206" s="177" customFormat="1" ht="24.75" hidden="1" customHeight="1" outlineLevel="1">
      <c r="B683" s="286" t="str">
        <f>IF(明細!B677="","",明細!B677)</f>
        <v/>
      </c>
      <c r="C683" s="287" t="str">
        <f>IF(明細!C677="","",明細!C677)</f>
        <v/>
      </c>
      <c r="D683" s="265" t="str">
        <f>IF(明細!D677="","",明細!D677)</f>
        <v/>
      </c>
      <c r="E683" s="265" t="str">
        <f>IF(明細!E677="","",明細!E677)</f>
        <v/>
      </c>
      <c r="F683" s="265" t="str">
        <f>IF(明細!F677="","",明細!F677)</f>
        <v/>
      </c>
      <c r="G683" s="265" t="str">
        <f>IF(明細!G677="","",明細!G677)</f>
        <v/>
      </c>
      <c r="H683" s="265" t="str">
        <f>IF(明細!H677="","",明細!H677)</f>
        <v/>
      </c>
      <c r="I683" s="265" t="str">
        <f>IF(明細!I677="","",明細!I677)</f>
        <v/>
      </c>
      <c r="J683" s="265" t="str">
        <f>IF(明細!J677="","",明細!J677)</f>
        <v/>
      </c>
      <c r="K683" s="265" t="str">
        <f>IF(明細!K677="","",明細!K677)</f>
        <v/>
      </c>
      <c r="L683" s="265" t="str">
        <f>IF(明細!L677="","",明細!L677)</f>
        <v/>
      </c>
      <c r="M683" s="265" t="str">
        <f>IF(明細!M677="","",明細!M677)</f>
        <v/>
      </c>
      <c r="N683" s="265" t="str">
        <f>IF(明細!N677="","",明細!N677)</f>
        <v/>
      </c>
      <c r="O683" s="265" t="str">
        <f>IF(明細!O677="","",明細!O677)</f>
        <v/>
      </c>
      <c r="P683" s="265" t="str">
        <f>IF(明細!P677="","",明細!P677)</f>
        <v/>
      </c>
      <c r="Q683" s="265" t="str">
        <f>IF(明細!Q677="","",明細!Q677)</f>
        <v/>
      </c>
      <c r="R683" s="289" t="str">
        <f>IF(明細!R677="","",明細!R677)</f>
        <v/>
      </c>
      <c r="S683" s="291" t="str">
        <f>IF(明細!S677="","",明細!S677)</f>
        <v/>
      </c>
      <c r="T683" s="291" t="str">
        <f>IF(明細!T677="","",明細!T677)</f>
        <v/>
      </c>
      <c r="U683" s="291" t="str">
        <f>IF(明細!U677="","",明細!U677)</f>
        <v/>
      </c>
      <c r="V683" s="292" t="str">
        <f>IF(明細!V677="","",明細!V677)</f>
        <v>個</v>
      </c>
      <c r="W683" s="292" t="str">
        <f>IF(明細!W677="","",明細!W677)</f>
        <v/>
      </c>
      <c r="X683" s="293" t="str">
        <f>IF(明細!X677="","",明細!X677)</f>
        <v/>
      </c>
      <c r="Y683" s="134" t="str">
        <f>IF(明細!Y677="","",明細!Y677)</f>
        <v/>
      </c>
      <c r="Z683" s="135" t="str">
        <f>IF(明細!Z677="","",明細!Z677)</f>
        <v/>
      </c>
      <c r="AA683" s="134" t="str">
        <f>IF(明細!AA677="","",明細!AA677)</f>
        <v/>
      </c>
      <c r="AB683" s="303" t="str">
        <f>IF(明細!AB677="","",明細!AB677)</f>
        <v/>
      </c>
      <c r="AC683" s="134" t="str">
        <f>IF(明細!AC677="","",明細!AC677)</f>
        <v/>
      </c>
      <c r="AD683" s="183" t="str">
        <f>IF(明細!AD677="","",明細!AD677)</f>
        <v/>
      </c>
      <c r="AE683" s="184">
        <f>IF(明細!AE677="","",明細!AE677)</f>
        <v>0.1</v>
      </c>
      <c r="AF683" s="185" t="str">
        <f>IF(明細!AF677="","",明細!AF677)</f>
        <v/>
      </c>
      <c r="AG683" s="186" t="str">
        <f>IF(明細!AG677="","",明細!AG677)</f>
        <v/>
      </c>
      <c r="AH683" s="186" t="str">
        <f>IF(明細!AH677="","",明細!AH677)</f>
        <v/>
      </c>
      <c r="AI683" s="187" t="str">
        <f>IF(明細!AI677="","",明細!AI677)</f>
        <v/>
      </c>
      <c r="AJ683" s="296" t="str">
        <f>IF(明細!AJ677="","",明細!AJ677)</f>
        <v/>
      </c>
      <c r="AK683" s="297" t="str">
        <f>IF(明細!AK677="","",明細!AK677)</f>
        <v/>
      </c>
      <c r="AL683" s="298" t="str">
        <f>IF(明細!AL677="","",明細!AL677)</f>
        <v/>
      </c>
      <c r="AM683" s="299" t="str">
        <f>IF(明細!AM677="","",明細!AM677)</f>
        <v/>
      </c>
      <c r="AN683" s="300" t="str">
        <f>IF(明細!AN677="","",明細!AN677)</f>
        <v/>
      </c>
      <c r="AO683" s="300" t="str">
        <f>IF(明細!AO677="","",明細!AO677)</f>
        <v/>
      </c>
      <c r="AP683" s="300" t="str">
        <f>IF(明細!AP677="","",明細!AP677)</f>
        <v/>
      </c>
      <c r="AQ683" s="301" t="str">
        <f>IF(明細!AQ677="","",明細!AQ677)</f>
        <v/>
      </c>
      <c r="AR683" s="302" t="str">
        <f>IF(明細!AR677="","",明細!AR677)</f>
        <v/>
      </c>
      <c r="AU683" s="360"/>
      <c r="AV683" s="368"/>
      <c r="AW683" s="446" t="str">
        <f>IF(明細!AV677="","",明細!AV677)</f>
        <v/>
      </c>
      <c r="AX683" s="419" t="str">
        <f>IF(明細!AT677="","",明細!AT677)</f>
        <v/>
      </c>
      <c r="AY683" s="280" t="str">
        <f>IF($AX683="","",VLOOKUP($AX683,リスト!$CL:$CM,2,FALSE))</f>
        <v/>
      </c>
      <c r="AZ683" s="3"/>
      <c r="BA683" s="280" t="str">
        <f>IF(BB683="","",VLOOKUP(BB683,リスト!$K:$L,2,FALSE))</f>
        <v/>
      </c>
      <c r="BB683" s="3"/>
      <c r="BC683" s="3"/>
      <c r="BD683" s="87"/>
      <c r="BE683" s="280" t="str">
        <f>IF(BF683="","",VLOOKUP(BF683,リスト!$I:$J,2,FALSE))</f>
        <v/>
      </c>
      <c r="BF683" s="3"/>
      <c r="BG683" s="280" t="str">
        <f>IF(BH683="","",VLOOKUP(BH683,リスト!$M:$N,2,FALSE))</f>
        <v/>
      </c>
      <c r="BH683" s="282"/>
      <c r="BI683" s="280" t="str">
        <f>IF(BJ683="","",VLOOKUP(BJ683,リスト!$O:$P,2,FALSE))</f>
        <v/>
      </c>
      <c r="BJ683" s="24"/>
      <c r="BM683" s="451" t="str">
        <f>IF(明細!AV677="","",明細!AV677)</f>
        <v/>
      </c>
      <c r="BN683" s="453" t="str">
        <f>IF(明細!AT677="","",明細!AT677)</f>
        <v/>
      </c>
      <c r="BO683" s="280" t="str">
        <f>IF($BN683="","",VLOOKUP($BN683,リスト!$CL:$CM,2,FALSE))</f>
        <v/>
      </c>
      <c r="BP683" s="280" t="str">
        <f>IF(BQ683="","",VLOOKUP(BQ683,リスト!$K$5:$L$7,2,FALSE))</f>
        <v/>
      </c>
      <c r="BQ683" s="13"/>
      <c r="BR683" s="13"/>
      <c r="BS683" s="47"/>
      <c r="BT683" s="280" t="str">
        <f>IF(BU683="","",VLOOKUP(BU683,リスト!I674:J692,2,FALSE))</f>
        <v/>
      </c>
      <c r="BU683" s="13"/>
      <c r="BV683" s="13"/>
      <c r="BW683" s="282"/>
      <c r="BX683" s="282"/>
      <c r="BY683" s="280" t="str">
        <f>IF(BZ683="","",VLOOKUP(BZ683,リスト!$S$5:$T$6,2,FALSE))</f>
        <v/>
      </c>
      <c r="BZ683" s="3"/>
      <c r="CA683" s="3"/>
      <c r="CB683" s="81"/>
      <c r="CC683" s="280" t="str">
        <f t="shared" si="93"/>
        <v/>
      </c>
      <c r="CD683" s="83"/>
      <c r="CE683" s="83"/>
      <c r="CF683" s="83"/>
      <c r="CG683" s="83"/>
      <c r="CH683" s="282" t="str">
        <f t="shared" si="94"/>
        <v/>
      </c>
      <c r="CI683" s="83"/>
      <c r="CJ683" s="280" t="str">
        <f t="shared" si="95"/>
        <v/>
      </c>
      <c r="CK683" s="87"/>
      <c r="CL683" s="78"/>
      <c r="CM683" s="83"/>
      <c r="CN683" s="83"/>
      <c r="CO683" s="83"/>
      <c r="CP683" s="280" t="str">
        <f t="shared" si="100"/>
        <v/>
      </c>
      <c r="CQ683" s="81"/>
      <c r="CR683" s="280" t="str">
        <f t="shared" si="101"/>
        <v/>
      </c>
      <c r="CS683" s="3"/>
      <c r="CT683" s="3"/>
      <c r="CU683" s="280" t="str">
        <f>IF(CV683="","",VLOOKUP(CV683,リスト!$V$5:$W$6,2,FALSE))</f>
        <v/>
      </c>
      <c r="CV683" s="3"/>
      <c r="CW683" s="280" t="str">
        <f>IF(CX683="","",VLOOKUP(CX683,リスト!$X$5:$Y$6,2,FALSE))</f>
        <v/>
      </c>
      <c r="CX683" s="3"/>
      <c r="CY683" s="77"/>
      <c r="CZ683" s="77"/>
      <c r="DA683" s="75"/>
      <c r="DB683" s="75"/>
      <c r="DC683" s="75"/>
      <c r="DD683" s="75"/>
      <c r="DE683" s="280" t="str">
        <f>IF(DF683="","",VLOOKUP(DF683,リスト!$Z$5:$AA$10,2,FALSE))</f>
        <v/>
      </c>
      <c r="DF683" s="3"/>
      <c r="DG683" s="280" t="str">
        <f>IF(DH683="","",VLOOKUP(DH683,リスト!$AB$5:$AC$12,2,FALSE))</f>
        <v/>
      </c>
      <c r="DH683" s="63"/>
      <c r="DI683" s="280" t="str">
        <f>IF(DJ683="","",VLOOKUP(DJ683,リスト!$AD$5:$AE$7,2,FALSE))</f>
        <v/>
      </c>
      <c r="DJ683" s="3"/>
      <c r="DK683" s="280" t="str">
        <f>IF(DL683="","",VLOOKUP(DL683,リスト!$AF$5:$AG$10,2,FALSE))</f>
        <v/>
      </c>
      <c r="DL683" s="3"/>
      <c r="DM683" s="280" t="str">
        <f>IF(DN683="","",VLOOKUP(DN683,リスト!$AH$5:$AI$6,2,FALSE))</f>
        <v/>
      </c>
      <c r="DN683" s="3"/>
      <c r="DO683" s="280" t="str">
        <f>IF(DP683="","",VLOOKUP(DP683,リスト!$AJ$5:$AK$6,2,FALSE))</f>
        <v/>
      </c>
      <c r="DP683" s="3"/>
      <c r="DQ683" s="280" t="str">
        <f>IF(DR683="","",VLOOKUP(DR683,リスト!$AL$5:$AM$7,2,FALSE))</f>
        <v/>
      </c>
      <c r="DR683" s="3"/>
      <c r="DS683" s="13"/>
      <c r="DT683" s="85"/>
      <c r="DU683" s="85"/>
      <c r="DV683" s="281" t="str">
        <f>IF(DW683="","",VLOOKUP(DW683,リスト!$AN$5:$AO$6,2,FALSE))</f>
        <v/>
      </c>
      <c r="DW683" s="13"/>
      <c r="DX683" s="341"/>
      <c r="DY683" s="345"/>
      <c r="DZ683" s="341"/>
      <c r="EA683" s="345"/>
      <c r="EB683" s="280" t="str">
        <f>IF(EC683="","",VLOOKUP(EC683,リスト!$AW$5:$AX$8,2,FALSE))</f>
        <v/>
      </c>
      <c r="EC683" s="3"/>
      <c r="ED683" s="85"/>
      <c r="EE683" s="280" t="str">
        <f>IF(EF683="","",VLOOKUP(EF683,リスト!$AY$5:$AZ$10,2,FALSE))</f>
        <v/>
      </c>
      <c r="EF683" s="3"/>
      <c r="EG683" s="280" t="str">
        <f>IF(EH683="","",VLOOKUP(EH683,リスト!$BA$5:$BB$10,2,FALSE))</f>
        <v/>
      </c>
      <c r="EH683" s="3"/>
      <c r="EI683" s="280" t="str">
        <f>IF(EJ683="","",VLOOKUP(EJ683,リスト!$BC$5:$BD$10,2,FALSE))</f>
        <v/>
      </c>
      <c r="EJ683" s="3"/>
      <c r="EK683" s="280" t="str">
        <f>IF(EL683="","",VLOOKUP(EL683,リスト!$BE$5:$BF$10,2,FALSE))</f>
        <v/>
      </c>
      <c r="EL683" s="3"/>
      <c r="EM683" s="78"/>
      <c r="EN683" s="73"/>
      <c r="EO683" s="73"/>
      <c r="EP683" s="13"/>
      <c r="EQ683" s="13"/>
      <c r="ER683" s="280" t="str">
        <f>IF(ES683="","",VLOOKUP(ES683,リスト!$BG$5:$BH$10,2,FALSE))</f>
        <v/>
      </c>
      <c r="ES683" s="13"/>
      <c r="ET683" s="13"/>
      <c r="EU683" s="13"/>
      <c r="EV683" s="13"/>
      <c r="EW683" s="13"/>
      <c r="EX683" s="81"/>
      <c r="EY683" s="81"/>
      <c r="EZ683" s="26"/>
      <c r="FA683" s="281" t="str">
        <f>IF($EZ683="","",INDEX(リスト!$BI$5:$BJ$40,MATCH($EZ683,リスト!$BJ$5:$BJ$40,0),1))</f>
        <v/>
      </c>
      <c r="FB683" s="280" t="str">
        <f>IF(FC683="","",VLOOKUP(FC683,リスト!$BK:$BL,2,FALSE))</f>
        <v/>
      </c>
      <c r="FC683" s="13"/>
      <c r="FD683" s="331"/>
      <c r="FE683" s="3"/>
      <c r="FF683" s="280" t="str">
        <f>IF(FG683="","",VLOOKUP(FG683,リスト!$BO$5:$BP$6,2,FALSE))</f>
        <v/>
      </c>
      <c r="FG683" s="3"/>
      <c r="FH683" s="280" t="str">
        <f>IF(FI683="","",VLOOKUP(FI683,リスト!$BQ$5:$BR$8,2,FALSE))</f>
        <v/>
      </c>
      <c r="FI683" s="3"/>
      <c r="FJ683" s="282"/>
      <c r="FK683" s="280" t="str">
        <f>IF(FL683="","",VLOOKUP(FL683,リスト!$BS$5:$BT$6,2,FALSE))</f>
        <v/>
      </c>
      <c r="FL683" s="63"/>
      <c r="FM683" s="13"/>
      <c r="FN683" s="13"/>
      <c r="FO683" s="13"/>
      <c r="FP683" s="283" t="str">
        <f t="shared" si="96"/>
        <v/>
      </c>
      <c r="FQ683" s="283" t="str">
        <f t="shared" si="96"/>
        <v/>
      </c>
      <c r="FR683" s="13"/>
      <c r="FS683" s="85"/>
      <c r="FT683" s="85"/>
      <c r="FU683" s="281" t="str">
        <f t="shared" si="97"/>
        <v/>
      </c>
      <c r="FV683" s="280" t="str">
        <f>IF(FW683="","",VLOOKUP(FW683,リスト!$BV$5:$BW$10,2,FALSE))</f>
        <v/>
      </c>
      <c r="FW683" s="26"/>
      <c r="FX683" s="282" t="str">
        <f t="shared" si="98"/>
        <v/>
      </c>
      <c r="FY683" s="280" t="str">
        <f>IF(FZ683="","",VLOOKUP(FZ683,リスト!$BX$5:$BY$6,2,FALSE))</f>
        <v/>
      </c>
      <c r="FZ683" s="3"/>
      <c r="GA683" s="280" t="str">
        <f>IF(GB683="","",VLOOKUP(GB683,リスト!$BZ$5:$CA$6,2,FALSE))</f>
        <v/>
      </c>
      <c r="GB683" s="13"/>
      <c r="GC683" s="281" t="str">
        <f>IF(GD683="","",VLOOKUP(GD683,リスト!$CB$5:$CC$6,2,FALSE))</f>
        <v/>
      </c>
      <c r="GD683" s="13"/>
      <c r="GE683" s="13"/>
      <c r="GF683" s="13"/>
      <c r="GG683" s="75"/>
      <c r="GH683" s="281" t="str">
        <f t="shared" si="99"/>
        <v/>
      </c>
      <c r="GI683" s="128"/>
      <c r="GJ683" s="281" t="str">
        <f>IF(GK683="","",VLOOKUP(GK683,リスト!$CD$5:$CE$6,2,FALSE))</f>
        <v/>
      </c>
      <c r="GK683" s="13"/>
      <c r="GL683" s="281" t="str">
        <f>IF(GM683="","",VLOOKUP(GM683,リスト!$CF$5:$CG$5,2,FALSE))</f>
        <v/>
      </c>
      <c r="GM683" s="26"/>
      <c r="GN683" s="280" t="str">
        <f>IF(GO683="","",VLOOKUP(GO683,リスト!$CH$5:$CI$5,2,FALSE))</f>
        <v/>
      </c>
      <c r="GO683" s="284"/>
      <c r="GP683" s="284"/>
      <c r="GQ683" s="284"/>
      <c r="GR683" s="284"/>
      <c r="GS683" s="284"/>
      <c r="GT683" s="284"/>
      <c r="GU683" s="284"/>
      <c r="GV683" s="284"/>
      <c r="GW683" s="284"/>
      <c r="GX683" s="285"/>
    </row>
    <row r="684" spans="2:206" s="177" customFormat="1" ht="24.75" hidden="1" customHeight="1" outlineLevel="1">
      <c r="B684" s="286" t="str">
        <f>IF(明細!B678="","",明細!B678)</f>
        <v/>
      </c>
      <c r="C684" s="287" t="str">
        <f>IF(明細!C678="","",明細!C678)</f>
        <v/>
      </c>
      <c r="D684" s="265" t="str">
        <f>IF(明細!D678="","",明細!D678)</f>
        <v/>
      </c>
      <c r="E684" s="265" t="str">
        <f>IF(明細!E678="","",明細!E678)</f>
        <v/>
      </c>
      <c r="F684" s="265" t="str">
        <f>IF(明細!F678="","",明細!F678)</f>
        <v/>
      </c>
      <c r="G684" s="265" t="str">
        <f>IF(明細!G678="","",明細!G678)</f>
        <v/>
      </c>
      <c r="H684" s="265" t="str">
        <f>IF(明細!H678="","",明細!H678)</f>
        <v/>
      </c>
      <c r="I684" s="265" t="str">
        <f>IF(明細!I678="","",明細!I678)</f>
        <v/>
      </c>
      <c r="J684" s="265" t="str">
        <f>IF(明細!J678="","",明細!J678)</f>
        <v/>
      </c>
      <c r="K684" s="265" t="str">
        <f>IF(明細!K678="","",明細!K678)</f>
        <v/>
      </c>
      <c r="L684" s="265" t="str">
        <f>IF(明細!L678="","",明細!L678)</f>
        <v/>
      </c>
      <c r="M684" s="265" t="str">
        <f>IF(明細!M678="","",明細!M678)</f>
        <v/>
      </c>
      <c r="N684" s="265" t="str">
        <f>IF(明細!N678="","",明細!N678)</f>
        <v/>
      </c>
      <c r="O684" s="265" t="str">
        <f>IF(明細!O678="","",明細!O678)</f>
        <v/>
      </c>
      <c r="P684" s="265" t="str">
        <f>IF(明細!P678="","",明細!P678)</f>
        <v/>
      </c>
      <c r="Q684" s="265" t="str">
        <f>IF(明細!Q678="","",明細!Q678)</f>
        <v/>
      </c>
      <c r="R684" s="289" t="str">
        <f>IF(明細!R678="","",明細!R678)</f>
        <v/>
      </c>
      <c r="S684" s="291" t="str">
        <f>IF(明細!S678="","",明細!S678)</f>
        <v/>
      </c>
      <c r="T684" s="291" t="str">
        <f>IF(明細!T678="","",明細!T678)</f>
        <v/>
      </c>
      <c r="U684" s="291" t="str">
        <f>IF(明細!U678="","",明細!U678)</f>
        <v/>
      </c>
      <c r="V684" s="292" t="str">
        <f>IF(明細!V678="","",明細!V678)</f>
        <v>個</v>
      </c>
      <c r="W684" s="292" t="str">
        <f>IF(明細!W678="","",明細!W678)</f>
        <v/>
      </c>
      <c r="X684" s="293" t="str">
        <f>IF(明細!X678="","",明細!X678)</f>
        <v/>
      </c>
      <c r="Y684" s="134" t="str">
        <f>IF(明細!Y678="","",明細!Y678)</f>
        <v/>
      </c>
      <c r="Z684" s="135" t="str">
        <f>IF(明細!Z678="","",明細!Z678)</f>
        <v/>
      </c>
      <c r="AA684" s="134" t="str">
        <f>IF(明細!AA678="","",明細!AA678)</f>
        <v/>
      </c>
      <c r="AB684" s="303" t="str">
        <f>IF(明細!AB678="","",明細!AB678)</f>
        <v/>
      </c>
      <c r="AC684" s="134" t="str">
        <f>IF(明細!AC678="","",明細!AC678)</f>
        <v/>
      </c>
      <c r="AD684" s="183" t="str">
        <f>IF(明細!AD678="","",明細!AD678)</f>
        <v/>
      </c>
      <c r="AE684" s="184">
        <f>IF(明細!AE678="","",明細!AE678)</f>
        <v>0.1</v>
      </c>
      <c r="AF684" s="185" t="str">
        <f>IF(明細!AF678="","",明細!AF678)</f>
        <v/>
      </c>
      <c r="AG684" s="186" t="str">
        <f>IF(明細!AG678="","",明細!AG678)</f>
        <v/>
      </c>
      <c r="AH684" s="186" t="str">
        <f>IF(明細!AH678="","",明細!AH678)</f>
        <v/>
      </c>
      <c r="AI684" s="187" t="str">
        <f>IF(明細!AI678="","",明細!AI678)</f>
        <v/>
      </c>
      <c r="AJ684" s="296" t="str">
        <f>IF(明細!AJ678="","",明細!AJ678)</f>
        <v/>
      </c>
      <c r="AK684" s="297" t="str">
        <f>IF(明細!AK678="","",明細!AK678)</f>
        <v/>
      </c>
      <c r="AL684" s="298" t="str">
        <f>IF(明細!AL678="","",明細!AL678)</f>
        <v/>
      </c>
      <c r="AM684" s="299" t="str">
        <f>IF(明細!AM678="","",明細!AM678)</f>
        <v/>
      </c>
      <c r="AN684" s="300" t="str">
        <f>IF(明細!AN678="","",明細!AN678)</f>
        <v/>
      </c>
      <c r="AO684" s="300" t="str">
        <f>IF(明細!AO678="","",明細!AO678)</f>
        <v/>
      </c>
      <c r="AP684" s="300" t="str">
        <f>IF(明細!AP678="","",明細!AP678)</f>
        <v/>
      </c>
      <c r="AQ684" s="301" t="str">
        <f>IF(明細!AQ678="","",明細!AQ678)</f>
        <v/>
      </c>
      <c r="AR684" s="302" t="str">
        <f>IF(明細!AR678="","",明細!AR678)</f>
        <v/>
      </c>
      <c r="AU684" s="360"/>
      <c r="AV684" s="368"/>
      <c r="AW684" s="446" t="str">
        <f>IF(明細!AV678="","",明細!AV678)</f>
        <v/>
      </c>
      <c r="AX684" s="419" t="str">
        <f>IF(明細!AT678="","",明細!AT678)</f>
        <v/>
      </c>
      <c r="AY684" s="280" t="str">
        <f>IF($AX684="","",VLOOKUP($AX684,リスト!$CL:$CM,2,FALSE))</f>
        <v/>
      </c>
      <c r="AZ684" s="3"/>
      <c r="BA684" s="280" t="str">
        <f>IF(BB684="","",VLOOKUP(BB684,リスト!$K:$L,2,FALSE))</f>
        <v/>
      </c>
      <c r="BB684" s="3"/>
      <c r="BC684" s="3"/>
      <c r="BD684" s="87"/>
      <c r="BE684" s="280" t="str">
        <f>IF(BF684="","",VLOOKUP(BF684,リスト!$I:$J,2,FALSE))</f>
        <v/>
      </c>
      <c r="BF684" s="3"/>
      <c r="BG684" s="280" t="str">
        <f>IF(BH684="","",VLOOKUP(BH684,リスト!$M:$N,2,FALSE))</f>
        <v/>
      </c>
      <c r="BH684" s="282"/>
      <c r="BI684" s="280" t="str">
        <f>IF(BJ684="","",VLOOKUP(BJ684,リスト!$O:$P,2,FALSE))</f>
        <v/>
      </c>
      <c r="BJ684" s="24"/>
      <c r="BM684" s="451" t="str">
        <f>IF(明細!AV678="","",明細!AV678)</f>
        <v/>
      </c>
      <c r="BN684" s="453" t="str">
        <f>IF(明細!AT678="","",明細!AT678)</f>
        <v/>
      </c>
      <c r="BO684" s="280" t="str">
        <f>IF($BN684="","",VLOOKUP($BN684,リスト!$CL:$CM,2,FALSE))</f>
        <v/>
      </c>
      <c r="BP684" s="280" t="str">
        <f>IF(BQ684="","",VLOOKUP(BQ684,リスト!$K$5:$L$7,2,FALSE))</f>
        <v/>
      </c>
      <c r="BQ684" s="13"/>
      <c r="BR684" s="13"/>
      <c r="BS684" s="47"/>
      <c r="BT684" s="280" t="str">
        <f>IF(BU684="","",VLOOKUP(BU684,リスト!I675:J693,2,FALSE))</f>
        <v/>
      </c>
      <c r="BU684" s="13"/>
      <c r="BV684" s="13"/>
      <c r="BW684" s="282"/>
      <c r="BX684" s="282"/>
      <c r="BY684" s="280" t="str">
        <f>IF(BZ684="","",VLOOKUP(BZ684,リスト!$S$5:$T$6,2,FALSE))</f>
        <v/>
      </c>
      <c r="BZ684" s="3"/>
      <c r="CA684" s="3"/>
      <c r="CB684" s="81"/>
      <c r="CC684" s="280" t="str">
        <f t="shared" si="93"/>
        <v/>
      </c>
      <c r="CD684" s="83"/>
      <c r="CE684" s="83"/>
      <c r="CF684" s="83"/>
      <c r="CG684" s="83"/>
      <c r="CH684" s="282" t="str">
        <f t="shared" si="94"/>
        <v/>
      </c>
      <c r="CI684" s="83"/>
      <c r="CJ684" s="280" t="str">
        <f t="shared" si="95"/>
        <v/>
      </c>
      <c r="CK684" s="87"/>
      <c r="CL684" s="78"/>
      <c r="CM684" s="83"/>
      <c r="CN684" s="83"/>
      <c r="CO684" s="83"/>
      <c r="CP684" s="280" t="str">
        <f t="shared" si="100"/>
        <v/>
      </c>
      <c r="CQ684" s="81"/>
      <c r="CR684" s="280" t="str">
        <f t="shared" si="101"/>
        <v/>
      </c>
      <c r="CS684" s="3"/>
      <c r="CT684" s="3"/>
      <c r="CU684" s="280" t="str">
        <f>IF(CV684="","",VLOOKUP(CV684,リスト!$V$5:$W$6,2,FALSE))</f>
        <v/>
      </c>
      <c r="CV684" s="3"/>
      <c r="CW684" s="280" t="str">
        <f>IF(CX684="","",VLOOKUP(CX684,リスト!$X$5:$Y$6,2,FALSE))</f>
        <v/>
      </c>
      <c r="CX684" s="3"/>
      <c r="CY684" s="77"/>
      <c r="CZ684" s="77"/>
      <c r="DA684" s="75"/>
      <c r="DB684" s="75"/>
      <c r="DC684" s="75"/>
      <c r="DD684" s="75"/>
      <c r="DE684" s="280" t="str">
        <f>IF(DF684="","",VLOOKUP(DF684,リスト!$Z$5:$AA$10,2,FALSE))</f>
        <v/>
      </c>
      <c r="DF684" s="3"/>
      <c r="DG684" s="280" t="str">
        <f>IF(DH684="","",VLOOKUP(DH684,リスト!$AB$5:$AC$12,2,FALSE))</f>
        <v/>
      </c>
      <c r="DH684" s="63"/>
      <c r="DI684" s="280" t="str">
        <f>IF(DJ684="","",VLOOKUP(DJ684,リスト!$AD$5:$AE$7,2,FALSE))</f>
        <v/>
      </c>
      <c r="DJ684" s="3"/>
      <c r="DK684" s="280" t="str">
        <f>IF(DL684="","",VLOOKUP(DL684,リスト!$AF$5:$AG$10,2,FALSE))</f>
        <v/>
      </c>
      <c r="DL684" s="3"/>
      <c r="DM684" s="280" t="str">
        <f>IF(DN684="","",VLOOKUP(DN684,リスト!$AH$5:$AI$6,2,FALSE))</f>
        <v/>
      </c>
      <c r="DN684" s="3"/>
      <c r="DO684" s="280" t="str">
        <f>IF(DP684="","",VLOOKUP(DP684,リスト!$AJ$5:$AK$6,2,FALSE))</f>
        <v/>
      </c>
      <c r="DP684" s="3"/>
      <c r="DQ684" s="280" t="str">
        <f>IF(DR684="","",VLOOKUP(DR684,リスト!$AL$5:$AM$7,2,FALSE))</f>
        <v/>
      </c>
      <c r="DR684" s="3"/>
      <c r="DS684" s="13"/>
      <c r="DT684" s="85"/>
      <c r="DU684" s="85"/>
      <c r="DV684" s="281" t="str">
        <f>IF(DW684="","",VLOOKUP(DW684,リスト!$AN$5:$AO$6,2,FALSE))</f>
        <v/>
      </c>
      <c r="DW684" s="13"/>
      <c r="DX684" s="341"/>
      <c r="DY684" s="345"/>
      <c r="DZ684" s="341"/>
      <c r="EA684" s="345"/>
      <c r="EB684" s="280" t="str">
        <f>IF(EC684="","",VLOOKUP(EC684,リスト!$AW$5:$AX$8,2,FALSE))</f>
        <v/>
      </c>
      <c r="EC684" s="3"/>
      <c r="ED684" s="85"/>
      <c r="EE684" s="280" t="str">
        <f>IF(EF684="","",VLOOKUP(EF684,リスト!$AY$5:$AZ$10,2,FALSE))</f>
        <v/>
      </c>
      <c r="EF684" s="3"/>
      <c r="EG684" s="280" t="str">
        <f>IF(EH684="","",VLOOKUP(EH684,リスト!$BA$5:$BB$10,2,FALSE))</f>
        <v/>
      </c>
      <c r="EH684" s="3"/>
      <c r="EI684" s="280" t="str">
        <f>IF(EJ684="","",VLOOKUP(EJ684,リスト!$BC$5:$BD$10,2,FALSE))</f>
        <v/>
      </c>
      <c r="EJ684" s="3"/>
      <c r="EK684" s="280" t="str">
        <f>IF(EL684="","",VLOOKUP(EL684,リスト!$BE$5:$BF$10,2,FALSE))</f>
        <v/>
      </c>
      <c r="EL684" s="3"/>
      <c r="EM684" s="78"/>
      <c r="EN684" s="73"/>
      <c r="EO684" s="73"/>
      <c r="EP684" s="13"/>
      <c r="EQ684" s="13"/>
      <c r="ER684" s="280" t="str">
        <f>IF(ES684="","",VLOOKUP(ES684,リスト!$BG$5:$BH$10,2,FALSE))</f>
        <v/>
      </c>
      <c r="ES684" s="13"/>
      <c r="ET684" s="13"/>
      <c r="EU684" s="13"/>
      <c r="EV684" s="13"/>
      <c r="EW684" s="13"/>
      <c r="EX684" s="81"/>
      <c r="EY684" s="81"/>
      <c r="EZ684" s="26"/>
      <c r="FA684" s="281" t="str">
        <f>IF($EZ684="","",INDEX(リスト!$BI$5:$BJ$40,MATCH($EZ684,リスト!$BJ$5:$BJ$40,0),1))</f>
        <v/>
      </c>
      <c r="FB684" s="280" t="str">
        <f>IF(FC684="","",VLOOKUP(FC684,リスト!$BK:$BL,2,FALSE))</f>
        <v/>
      </c>
      <c r="FC684" s="13"/>
      <c r="FD684" s="331"/>
      <c r="FE684" s="3"/>
      <c r="FF684" s="280" t="str">
        <f>IF(FG684="","",VLOOKUP(FG684,リスト!$BO$5:$BP$6,2,FALSE))</f>
        <v/>
      </c>
      <c r="FG684" s="3"/>
      <c r="FH684" s="280" t="str">
        <f>IF(FI684="","",VLOOKUP(FI684,リスト!$BQ$5:$BR$8,2,FALSE))</f>
        <v/>
      </c>
      <c r="FI684" s="3"/>
      <c r="FJ684" s="282"/>
      <c r="FK684" s="280" t="str">
        <f>IF(FL684="","",VLOOKUP(FL684,リスト!$BS$5:$BT$6,2,FALSE))</f>
        <v/>
      </c>
      <c r="FL684" s="63"/>
      <c r="FM684" s="13"/>
      <c r="FN684" s="13"/>
      <c r="FO684" s="13"/>
      <c r="FP684" s="283" t="str">
        <f t="shared" si="96"/>
        <v/>
      </c>
      <c r="FQ684" s="283" t="str">
        <f t="shared" si="96"/>
        <v/>
      </c>
      <c r="FR684" s="13"/>
      <c r="FS684" s="85"/>
      <c r="FT684" s="85"/>
      <c r="FU684" s="281" t="str">
        <f t="shared" si="97"/>
        <v/>
      </c>
      <c r="FV684" s="280" t="str">
        <f>IF(FW684="","",VLOOKUP(FW684,リスト!$BV$5:$BW$10,2,FALSE))</f>
        <v/>
      </c>
      <c r="FW684" s="26"/>
      <c r="FX684" s="282" t="str">
        <f t="shared" si="98"/>
        <v/>
      </c>
      <c r="FY684" s="280" t="str">
        <f>IF(FZ684="","",VLOOKUP(FZ684,リスト!$BX$5:$BY$6,2,FALSE))</f>
        <v/>
      </c>
      <c r="FZ684" s="3"/>
      <c r="GA684" s="280" t="str">
        <f>IF(GB684="","",VLOOKUP(GB684,リスト!$BZ$5:$CA$6,2,FALSE))</f>
        <v/>
      </c>
      <c r="GB684" s="13"/>
      <c r="GC684" s="281" t="str">
        <f>IF(GD684="","",VLOOKUP(GD684,リスト!$CB$5:$CC$6,2,FALSE))</f>
        <v/>
      </c>
      <c r="GD684" s="13"/>
      <c r="GE684" s="13"/>
      <c r="GF684" s="13"/>
      <c r="GG684" s="75"/>
      <c r="GH684" s="281" t="str">
        <f t="shared" si="99"/>
        <v/>
      </c>
      <c r="GI684" s="128"/>
      <c r="GJ684" s="281" t="str">
        <f>IF(GK684="","",VLOOKUP(GK684,リスト!$CD$5:$CE$6,2,FALSE))</f>
        <v/>
      </c>
      <c r="GK684" s="13"/>
      <c r="GL684" s="281" t="str">
        <f>IF(GM684="","",VLOOKUP(GM684,リスト!$CF$5:$CG$5,2,FALSE))</f>
        <v/>
      </c>
      <c r="GM684" s="26"/>
      <c r="GN684" s="280" t="str">
        <f>IF(GO684="","",VLOOKUP(GO684,リスト!$CH$5:$CI$5,2,FALSE))</f>
        <v/>
      </c>
      <c r="GO684" s="284"/>
      <c r="GP684" s="284"/>
      <c r="GQ684" s="284"/>
      <c r="GR684" s="284"/>
      <c r="GS684" s="284"/>
      <c r="GT684" s="284"/>
      <c r="GU684" s="284"/>
      <c r="GV684" s="284"/>
      <c r="GW684" s="284"/>
      <c r="GX684" s="285"/>
    </row>
    <row r="685" spans="2:206" s="177" customFormat="1" ht="24.75" hidden="1" customHeight="1" outlineLevel="1">
      <c r="B685" s="286" t="str">
        <f>IF(明細!B679="","",明細!B679)</f>
        <v/>
      </c>
      <c r="C685" s="287" t="str">
        <f>IF(明細!C679="","",明細!C679)</f>
        <v/>
      </c>
      <c r="D685" s="265" t="str">
        <f>IF(明細!D679="","",明細!D679)</f>
        <v/>
      </c>
      <c r="E685" s="265" t="str">
        <f>IF(明細!E679="","",明細!E679)</f>
        <v/>
      </c>
      <c r="F685" s="265" t="str">
        <f>IF(明細!F679="","",明細!F679)</f>
        <v/>
      </c>
      <c r="G685" s="265" t="str">
        <f>IF(明細!G679="","",明細!G679)</f>
        <v/>
      </c>
      <c r="H685" s="265" t="str">
        <f>IF(明細!H679="","",明細!H679)</f>
        <v/>
      </c>
      <c r="I685" s="265" t="str">
        <f>IF(明細!I679="","",明細!I679)</f>
        <v/>
      </c>
      <c r="J685" s="265" t="str">
        <f>IF(明細!J679="","",明細!J679)</f>
        <v/>
      </c>
      <c r="K685" s="265" t="str">
        <f>IF(明細!K679="","",明細!K679)</f>
        <v/>
      </c>
      <c r="L685" s="265" t="str">
        <f>IF(明細!L679="","",明細!L679)</f>
        <v/>
      </c>
      <c r="M685" s="265" t="str">
        <f>IF(明細!M679="","",明細!M679)</f>
        <v/>
      </c>
      <c r="N685" s="265" t="str">
        <f>IF(明細!N679="","",明細!N679)</f>
        <v/>
      </c>
      <c r="O685" s="265" t="str">
        <f>IF(明細!O679="","",明細!O679)</f>
        <v/>
      </c>
      <c r="P685" s="265" t="str">
        <f>IF(明細!P679="","",明細!P679)</f>
        <v/>
      </c>
      <c r="Q685" s="265" t="str">
        <f>IF(明細!Q679="","",明細!Q679)</f>
        <v/>
      </c>
      <c r="R685" s="289" t="str">
        <f>IF(明細!R679="","",明細!R679)</f>
        <v/>
      </c>
      <c r="S685" s="291" t="str">
        <f>IF(明細!S679="","",明細!S679)</f>
        <v/>
      </c>
      <c r="T685" s="291" t="str">
        <f>IF(明細!T679="","",明細!T679)</f>
        <v/>
      </c>
      <c r="U685" s="291" t="str">
        <f>IF(明細!U679="","",明細!U679)</f>
        <v/>
      </c>
      <c r="V685" s="292" t="str">
        <f>IF(明細!V679="","",明細!V679)</f>
        <v>個</v>
      </c>
      <c r="W685" s="292" t="str">
        <f>IF(明細!W679="","",明細!W679)</f>
        <v/>
      </c>
      <c r="X685" s="293" t="str">
        <f>IF(明細!X679="","",明細!X679)</f>
        <v/>
      </c>
      <c r="Y685" s="134" t="str">
        <f>IF(明細!Y679="","",明細!Y679)</f>
        <v/>
      </c>
      <c r="Z685" s="135" t="str">
        <f>IF(明細!Z679="","",明細!Z679)</f>
        <v/>
      </c>
      <c r="AA685" s="134" t="str">
        <f>IF(明細!AA679="","",明細!AA679)</f>
        <v/>
      </c>
      <c r="AB685" s="303" t="str">
        <f>IF(明細!AB679="","",明細!AB679)</f>
        <v/>
      </c>
      <c r="AC685" s="134" t="str">
        <f>IF(明細!AC679="","",明細!AC679)</f>
        <v/>
      </c>
      <c r="AD685" s="183" t="str">
        <f>IF(明細!AD679="","",明細!AD679)</f>
        <v/>
      </c>
      <c r="AE685" s="184">
        <f>IF(明細!AE679="","",明細!AE679)</f>
        <v>0.1</v>
      </c>
      <c r="AF685" s="185" t="str">
        <f>IF(明細!AF679="","",明細!AF679)</f>
        <v/>
      </c>
      <c r="AG685" s="186" t="str">
        <f>IF(明細!AG679="","",明細!AG679)</f>
        <v/>
      </c>
      <c r="AH685" s="186" t="str">
        <f>IF(明細!AH679="","",明細!AH679)</f>
        <v/>
      </c>
      <c r="AI685" s="187" t="str">
        <f>IF(明細!AI679="","",明細!AI679)</f>
        <v/>
      </c>
      <c r="AJ685" s="296" t="str">
        <f>IF(明細!AJ679="","",明細!AJ679)</f>
        <v/>
      </c>
      <c r="AK685" s="297" t="str">
        <f>IF(明細!AK679="","",明細!AK679)</f>
        <v/>
      </c>
      <c r="AL685" s="298" t="str">
        <f>IF(明細!AL679="","",明細!AL679)</f>
        <v/>
      </c>
      <c r="AM685" s="299" t="str">
        <f>IF(明細!AM679="","",明細!AM679)</f>
        <v/>
      </c>
      <c r="AN685" s="300" t="str">
        <f>IF(明細!AN679="","",明細!AN679)</f>
        <v/>
      </c>
      <c r="AO685" s="300" t="str">
        <f>IF(明細!AO679="","",明細!AO679)</f>
        <v/>
      </c>
      <c r="AP685" s="300" t="str">
        <f>IF(明細!AP679="","",明細!AP679)</f>
        <v/>
      </c>
      <c r="AQ685" s="301" t="str">
        <f>IF(明細!AQ679="","",明細!AQ679)</f>
        <v/>
      </c>
      <c r="AR685" s="302" t="str">
        <f>IF(明細!AR679="","",明細!AR679)</f>
        <v/>
      </c>
      <c r="AU685" s="360"/>
      <c r="AV685" s="368"/>
      <c r="AW685" s="446" t="str">
        <f>IF(明細!AV679="","",明細!AV679)</f>
        <v/>
      </c>
      <c r="AX685" s="419" t="str">
        <f>IF(明細!AT679="","",明細!AT679)</f>
        <v/>
      </c>
      <c r="AY685" s="280" t="str">
        <f>IF($AX685="","",VLOOKUP($AX685,リスト!$CL:$CM,2,FALSE))</f>
        <v/>
      </c>
      <c r="AZ685" s="3"/>
      <c r="BA685" s="280" t="str">
        <f>IF(BB685="","",VLOOKUP(BB685,リスト!$K:$L,2,FALSE))</f>
        <v/>
      </c>
      <c r="BB685" s="3"/>
      <c r="BC685" s="3"/>
      <c r="BD685" s="87"/>
      <c r="BE685" s="280" t="str">
        <f>IF(BF685="","",VLOOKUP(BF685,リスト!$I:$J,2,FALSE))</f>
        <v/>
      </c>
      <c r="BF685" s="3"/>
      <c r="BG685" s="280" t="str">
        <f>IF(BH685="","",VLOOKUP(BH685,リスト!$M:$N,2,FALSE))</f>
        <v/>
      </c>
      <c r="BH685" s="282"/>
      <c r="BI685" s="280" t="str">
        <f>IF(BJ685="","",VLOOKUP(BJ685,リスト!$O:$P,2,FALSE))</f>
        <v/>
      </c>
      <c r="BJ685" s="24"/>
      <c r="BM685" s="451" t="str">
        <f>IF(明細!AV679="","",明細!AV679)</f>
        <v/>
      </c>
      <c r="BN685" s="453" t="str">
        <f>IF(明細!AT679="","",明細!AT679)</f>
        <v/>
      </c>
      <c r="BO685" s="280" t="str">
        <f>IF($BN685="","",VLOOKUP($BN685,リスト!$CL:$CM,2,FALSE))</f>
        <v/>
      </c>
      <c r="BP685" s="280" t="str">
        <f>IF(BQ685="","",VLOOKUP(BQ685,リスト!$K$5:$L$7,2,FALSE))</f>
        <v/>
      </c>
      <c r="BQ685" s="13"/>
      <c r="BR685" s="13"/>
      <c r="BS685" s="47"/>
      <c r="BT685" s="280" t="str">
        <f>IF(BU685="","",VLOOKUP(BU685,リスト!I676:J694,2,FALSE))</f>
        <v/>
      </c>
      <c r="BU685" s="13"/>
      <c r="BV685" s="13"/>
      <c r="BW685" s="282"/>
      <c r="BX685" s="282"/>
      <c r="BY685" s="280" t="str">
        <f>IF(BZ685="","",VLOOKUP(BZ685,リスト!$S$5:$T$6,2,FALSE))</f>
        <v/>
      </c>
      <c r="BZ685" s="3"/>
      <c r="CA685" s="3"/>
      <c r="CB685" s="81"/>
      <c r="CC685" s="280" t="str">
        <f t="shared" si="93"/>
        <v/>
      </c>
      <c r="CD685" s="83"/>
      <c r="CE685" s="83"/>
      <c r="CF685" s="83"/>
      <c r="CG685" s="83"/>
      <c r="CH685" s="282" t="str">
        <f t="shared" si="94"/>
        <v/>
      </c>
      <c r="CI685" s="83"/>
      <c r="CJ685" s="280" t="str">
        <f t="shared" si="95"/>
        <v/>
      </c>
      <c r="CK685" s="87"/>
      <c r="CL685" s="78"/>
      <c r="CM685" s="83"/>
      <c r="CN685" s="83"/>
      <c r="CO685" s="83"/>
      <c r="CP685" s="280" t="str">
        <f t="shared" si="100"/>
        <v/>
      </c>
      <c r="CQ685" s="81"/>
      <c r="CR685" s="280" t="str">
        <f t="shared" si="101"/>
        <v/>
      </c>
      <c r="CS685" s="3"/>
      <c r="CT685" s="3"/>
      <c r="CU685" s="280" t="str">
        <f>IF(CV685="","",VLOOKUP(CV685,リスト!$V$5:$W$6,2,FALSE))</f>
        <v/>
      </c>
      <c r="CV685" s="3"/>
      <c r="CW685" s="280" t="str">
        <f>IF(CX685="","",VLOOKUP(CX685,リスト!$X$5:$Y$6,2,FALSE))</f>
        <v/>
      </c>
      <c r="CX685" s="3"/>
      <c r="CY685" s="77"/>
      <c r="CZ685" s="77"/>
      <c r="DA685" s="75"/>
      <c r="DB685" s="75"/>
      <c r="DC685" s="75"/>
      <c r="DD685" s="75"/>
      <c r="DE685" s="280" t="str">
        <f>IF(DF685="","",VLOOKUP(DF685,リスト!$Z$5:$AA$10,2,FALSE))</f>
        <v/>
      </c>
      <c r="DF685" s="3"/>
      <c r="DG685" s="280" t="str">
        <f>IF(DH685="","",VLOOKUP(DH685,リスト!$AB$5:$AC$12,2,FALSE))</f>
        <v/>
      </c>
      <c r="DH685" s="63"/>
      <c r="DI685" s="280" t="str">
        <f>IF(DJ685="","",VLOOKUP(DJ685,リスト!$AD$5:$AE$7,2,FALSE))</f>
        <v/>
      </c>
      <c r="DJ685" s="3"/>
      <c r="DK685" s="280" t="str">
        <f>IF(DL685="","",VLOOKUP(DL685,リスト!$AF$5:$AG$10,2,FALSE))</f>
        <v/>
      </c>
      <c r="DL685" s="3"/>
      <c r="DM685" s="280" t="str">
        <f>IF(DN685="","",VLOOKUP(DN685,リスト!$AH$5:$AI$6,2,FALSE))</f>
        <v/>
      </c>
      <c r="DN685" s="3"/>
      <c r="DO685" s="280" t="str">
        <f>IF(DP685="","",VLOOKUP(DP685,リスト!$AJ$5:$AK$6,2,FALSE))</f>
        <v/>
      </c>
      <c r="DP685" s="3"/>
      <c r="DQ685" s="280" t="str">
        <f>IF(DR685="","",VLOOKUP(DR685,リスト!$AL$5:$AM$7,2,FALSE))</f>
        <v/>
      </c>
      <c r="DR685" s="3"/>
      <c r="DS685" s="13"/>
      <c r="DT685" s="85"/>
      <c r="DU685" s="85"/>
      <c r="DV685" s="281" t="str">
        <f>IF(DW685="","",VLOOKUP(DW685,リスト!$AN$5:$AO$6,2,FALSE))</f>
        <v/>
      </c>
      <c r="DW685" s="13"/>
      <c r="DX685" s="341"/>
      <c r="DY685" s="345"/>
      <c r="DZ685" s="341"/>
      <c r="EA685" s="345"/>
      <c r="EB685" s="280" t="str">
        <f>IF(EC685="","",VLOOKUP(EC685,リスト!$AW$5:$AX$8,2,FALSE))</f>
        <v/>
      </c>
      <c r="EC685" s="3"/>
      <c r="ED685" s="85"/>
      <c r="EE685" s="280" t="str">
        <f>IF(EF685="","",VLOOKUP(EF685,リスト!$AY$5:$AZ$10,2,FALSE))</f>
        <v/>
      </c>
      <c r="EF685" s="3"/>
      <c r="EG685" s="280" t="str">
        <f>IF(EH685="","",VLOOKUP(EH685,リスト!$BA$5:$BB$10,2,FALSE))</f>
        <v/>
      </c>
      <c r="EH685" s="3"/>
      <c r="EI685" s="280" t="str">
        <f>IF(EJ685="","",VLOOKUP(EJ685,リスト!$BC$5:$BD$10,2,FALSE))</f>
        <v/>
      </c>
      <c r="EJ685" s="3"/>
      <c r="EK685" s="280" t="str">
        <f>IF(EL685="","",VLOOKUP(EL685,リスト!$BE$5:$BF$10,2,FALSE))</f>
        <v/>
      </c>
      <c r="EL685" s="3"/>
      <c r="EM685" s="78"/>
      <c r="EN685" s="73"/>
      <c r="EO685" s="73"/>
      <c r="EP685" s="13"/>
      <c r="EQ685" s="13"/>
      <c r="ER685" s="280" t="str">
        <f>IF(ES685="","",VLOOKUP(ES685,リスト!$BG$5:$BH$10,2,FALSE))</f>
        <v/>
      </c>
      <c r="ES685" s="13"/>
      <c r="ET685" s="13"/>
      <c r="EU685" s="13"/>
      <c r="EV685" s="13"/>
      <c r="EW685" s="13"/>
      <c r="EX685" s="81"/>
      <c r="EY685" s="81"/>
      <c r="EZ685" s="26"/>
      <c r="FA685" s="281" t="str">
        <f>IF($EZ685="","",INDEX(リスト!$BI$5:$BJ$40,MATCH($EZ685,リスト!$BJ$5:$BJ$40,0),1))</f>
        <v/>
      </c>
      <c r="FB685" s="280" t="str">
        <f>IF(FC685="","",VLOOKUP(FC685,リスト!$BK:$BL,2,FALSE))</f>
        <v/>
      </c>
      <c r="FC685" s="13"/>
      <c r="FD685" s="331"/>
      <c r="FE685" s="3"/>
      <c r="FF685" s="280" t="str">
        <f>IF(FG685="","",VLOOKUP(FG685,リスト!$BO$5:$BP$6,2,FALSE))</f>
        <v/>
      </c>
      <c r="FG685" s="3"/>
      <c r="FH685" s="280" t="str">
        <f>IF(FI685="","",VLOOKUP(FI685,リスト!$BQ$5:$BR$8,2,FALSE))</f>
        <v/>
      </c>
      <c r="FI685" s="3"/>
      <c r="FJ685" s="282"/>
      <c r="FK685" s="280" t="str">
        <f>IF(FL685="","",VLOOKUP(FL685,リスト!$BS$5:$BT$6,2,FALSE))</f>
        <v/>
      </c>
      <c r="FL685" s="63"/>
      <c r="FM685" s="13"/>
      <c r="FN685" s="13"/>
      <c r="FO685" s="13"/>
      <c r="FP685" s="283" t="str">
        <f t="shared" si="96"/>
        <v/>
      </c>
      <c r="FQ685" s="283" t="str">
        <f t="shared" si="96"/>
        <v/>
      </c>
      <c r="FR685" s="13"/>
      <c r="FS685" s="85"/>
      <c r="FT685" s="85"/>
      <c r="FU685" s="281" t="str">
        <f t="shared" si="97"/>
        <v/>
      </c>
      <c r="FV685" s="280" t="str">
        <f>IF(FW685="","",VLOOKUP(FW685,リスト!$BV$5:$BW$10,2,FALSE))</f>
        <v/>
      </c>
      <c r="FW685" s="26"/>
      <c r="FX685" s="282" t="str">
        <f t="shared" si="98"/>
        <v/>
      </c>
      <c r="FY685" s="280" t="str">
        <f>IF(FZ685="","",VLOOKUP(FZ685,リスト!$BX$5:$BY$6,2,FALSE))</f>
        <v/>
      </c>
      <c r="FZ685" s="3"/>
      <c r="GA685" s="280" t="str">
        <f>IF(GB685="","",VLOOKUP(GB685,リスト!$BZ$5:$CA$6,2,FALSE))</f>
        <v/>
      </c>
      <c r="GB685" s="13"/>
      <c r="GC685" s="281" t="str">
        <f>IF(GD685="","",VLOOKUP(GD685,リスト!$CB$5:$CC$6,2,FALSE))</f>
        <v/>
      </c>
      <c r="GD685" s="13"/>
      <c r="GE685" s="13"/>
      <c r="GF685" s="13"/>
      <c r="GG685" s="75"/>
      <c r="GH685" s="281" t="str">
        <f t="shared" si="99"/>
        <v/>
      </c>
      <c r="GI685" s="128"/>
      <c r="GJ685" s="281" t="str">
        <f>IF(GK685="","",VLOOKUP(GK685,リスト!$CD$5:$CE$6,2,FALSE))</f>
        <v/>
      </c>
      <c r="GK685" s="13"/>
      <c r="GL685" s="281" t="str">
        <f>IF(GM685="","",VLOOKUP(GM685,リスト!$CF$5:$CG$5,2,FALSE))</f>
        <v/>
      </c>
      <c r="GM685" s="26"/>
      <c r="GN685" s="280" t="str">
        <f>IF(GO685="","",VLOOKUP(GO685,リスト!$CH$5:$CI$5,2,FALSE))</f>
        <v/>
      </c>
      <c r="GO685" s="284"/>
      <c r="GP685" s="284"/>
      <c r="GQ685" s="284"/>
      <c r="GR685" s="284"/>
      <c r="GS685" s="284"/>
      <c r="GT685" s="284"/>
      <c r="GU685" s="284"/>
      <c r="GV685" s="284"/>
      <c r="GW685" s="284"/>
      <c r="GX685" s="285"/>
    </row>
    <row r="686" spans="2:206" s="177" customFormat="1" ht="24.75" hidden="1" customHeight="1" outlineLevel="1">
      <c r="B686" s="286" t="str">
        <f>IF(明細!B680="","",明細!B680)</f>
        <v/>
      </c>
      <c r="C686" s="287" t="str">
        <f>IF(明細!C680="","",明細!C680)</f>
        <v/>
      </c>
      <c r="D686" s="265" t="str">
        <f>IF(明細!D680="","",明細!D680)</f>
        <v/>
      </c>
      <c r="E686" s="265" t="str">
        <f>IF(明細!E680="","",明細!E680)</f>
        <v/>
      </c>
      <c r="F686" s="265" t="str">
        <f>IF(明細!F680="","",明細!F680)</f>
        <v/>
      </c>
      <c r="G686" s="265" t="str">
        <f>IF(明細!G680="","",明細!G680)</f>
        <v/>
      </c>
      <c r="H686" s="265" t="str">
        <f>IF(明細!H680="","",明細!H680)</f>
        <v/>
      </c>
      <c r="I686" s="265" t="str">
        <f>IF(明細!I680="","",明細!I680)</f>
        <v/>
      </c>
      <c r="J686" s="265" t="str">
        <f>IF(明細!J680="","",明細!J680)</f>
        <v/>
      </c>
      <c r="K686" s="265" t="str">
        <f>IF(明細!K680="","",明細!K680)</f>
        <v/>
      </c>
      <c r="L686" s="265" t="str">
        <f>IF(明細!L680="","",明細!L680)</f>
        <v/>
      </c>
      <c r="M686" s="265" t="str">
        <f>IF(明細!M680="","",明細!M680)</f>
        <v/>
      </c>
      <c r="N686" s="265" t="str">
        <f>IF(明細!N680="","",明細!N680)</f>
        <v/>
      </c>
      <c r="O686" s="265" t="str">
        <f>IF(明細!O680="","",明細!O680)</f>
        <v/>
      </c>
      <c r="P686" s="265" t="str">
        <f>IF(明細!P680="","",明細!P680)</f>
        <v/>
      </c>
      <c r="Q686" s="265" t="str">
        <f>IF(明細!Q680="","",明細!Q680)</f>
        <v/>
      </c>
      <c r="R686" s="289" t="str">
        <f>IF(明細!R680="","",明細!R680)</f>
        <v/>
      </c>
      <c r="S686" s="291" t="str">
        <f>IF(明細!S680="","",明細!S680)</f>
        <v/>
      </c>
      <c r="T686" s="291" t="str">
        <f>IF(明細!T680="","",明細!T680)</f>
        <v/>
      </c>
      <c r="U686" s="291" t="str">
        <f>IF(明細!U680="","",明細!U680)</f>
        <v/>
      </c>
      <c r="V686" s="292" t="str">
        <f>IF(明細!V680="","",明細!V680)</f>
        <v>個</v>
      </c>
      <c r="W686" s="292" t="str">
        <f>IF(明細!W680="","",明細!W680)</f>
        <v/>
      </c>
      <c r="X686" s="293" t="str">
        <f>IF(明細!X680="","",明細!X680)</f>
        <v/>
      </c>
      <c r="Y686" s="134" t="str">
        <f>IF(明細!Y680="","",明細!Y680)</f>
        <v/>
      </c>
      <c r="Z686" s="135" t="str">
        <f>IF(明細!Z680="","",明細!Z680)</f>
        <v/>
      </c>
      <c r="AA686" s="134" t="str">
        <f>IF(明細!AA680="","",明細!AA680)</f>
        <v/>
      </c>
      <c r="AB686" s="303" t="str">
        <f>IF(明細!AB680="","",明細!AB680)</f>
        <v/>
      </c>
      <c r="AC686" s="134" t="str">
        <f>IF(明細!AC680="","",明細!AC680)</f>
        <v/>
      </c>
      <c r="AD686" s="183" t="str">
        <f>IF(明細!AD680="","",明細!AD680)</f>
        <v/>
      </c>
      <c r="AE686" s="184">
        <f>IF(明細!AE680="","",明細!AE680)</f>
        <v>0.1</v>
      </c>
      <c r="AF686" s="185" t="str">
        <f>IF(明細!AF680="","",明細!AF680)</f>
        <v/>
      </c>
      <c r="AG686" s="186" t="str">
        <f>IF(明細!AG680="","",明細!AG680)</f>
        <v/>
      </c>
      <c r="AH686" s="186" t="str">
        <f>IF(明細!AH680="","",明細!AH680)</f>
        <v/>
      </c>
      <c r="AI686" s="187" t="str">
        <f>IF(明細!AI680="","",明細!AI680)</f>
        <v/>
      </c>
      <c r="AJ686" s="296" t="str">
        <f>IF(明細!AJ680="","",明細!AJ680)</f>
        <v/>
      </c>
      <c r="AK686" s="297" t="str">
        <f>IF(明細!AK680="","",明細!AK680)</f>
        <v/>
      </c>
      <c r="AL686" s="298" t="str">
        <f>IF(明細!AL680="","",明細!AL680)</f>
        <v/>
      </c>
      <c r="AM686" s="299" t="str">
        <f>IF(明細!AM680="","",明細!AM680)</f>
        <v/>
      </c>
      <c r="AN686" s="300" t="str">
        <f>IF(明細!AN680="","",明細!AN680)</f>
        <v/>
      </c>
      <c r="AO686" s="300" t="str">
        <f>IF(明細!AO680="","",明細!AO680)</f>
        <v/>
      </c>
      <c r="AP686" s="300" t="str">
        <f>IF(明細!AP680="","",明細!AP680)</f>
        <v/>
      </c>
      <c r="AQ686" s="301" t="str">
        <f>IF(明細!AQ680="","",明細!AQ680)</f>
        <v/>
      </c>
      <c r="AR686" s="302" t="str">
        <f>IF(明細!AR680="","",明細!AR680)</f>
        <v/>
      </c>
      <c r="AU686" s="360"/>
      <c r="AV686" s="368"/>
      <c r="AW686" s="446" t="str">
        <f>IF(明細!AV680="","",明細!AV680)</f>
        <v/>
      </c>
      <c r="AX686" s="419" t="str">
        <f>IF(明細!AT680="","",明細!AT680)</f>
        <v/>
      </c>
      <c r="AY686" s="280" t="str">
        <f>IF($AX686="","",VLOOKUP($AX686,リスト!$CL:$CM,2,FALSE))</f>
        <v/>
      </c>
      <c r="AZ686" s="3"/>
      <c r="BA686" s="280" t="str">
        <f>IF(BB686="","",VLOOKUP(BB686,リスト!$K:$L,2,FALSE))</f>
        <v/>
      </c>
      <c r="BB686" s="3"/>
      <c r="BC686" s="3"/>
      <c r="BD686" s="87"/>
      <c r="BE686" s="280" t="str">
        <f>IF(BF686="","",VLOOKUP(BF686,リスト!$I:$J,2,FALSE))</f>
        <v/>
      </c>
      <c r="BF686" s="3"/>
      <c r="BG686" s="280" t="str">
        <f>IF(BH686="","",VLOOKUP(BH686,リスト!$M:$N,2,FALSE))</f>
        <v/>
      </c>
      <c r="BH686" s="282"/>
      <c r="BI686" s="280" t="str">
        <f>IF(BJ686="","",VLOOKUP(BJ686,リスト!$O:$P,2,FALSE))</f>
        <v/>
      </c>
      <c r="BJ686" s="24"/>
      <c r="BM686" s="451" t="str">
        <f>IF(明細!AV680="","",明細!AV680)</f>
        <v/>
      </c>
      <c r="BN686" s="453" t="str">
        <f>IF(明細!AT680="","",明細!AT680)</f>
        <v/>
      </c>
      <c r="BO686" s="280" t="str">
        <f>IF($BN686="","",VLOOKUP($BN686,リスト!$CL:$CM,2,FALSE))</f>
        <v/>
      </c>
      <c r="BP686" s="280" t="str">
        <f>IF(BQ686="","",VLOOKUP(BQ686,リスト!$K$5:$L$7,2,FALSE))</f>
        <v/>
      </c>
      <c r="BQ686" s="13"/>
      <c r="BR686" s="13"/>
      <c r="BS686" s="47"/>
      <c r="BT686" s="280" t="str">
        <f>IF(BU686="","",VLOOKUP(BU686,リスト!I677:J695,2,FALSE))</f>
        <v/>
      </c>
      <c r="BU686" s="13"/>
      <c r="BV686" s="13"/>
      <c r="BW686" s="282"/>
      <c r="BX686" s="282"/>
      <c r="BY686" s="280" t="str">
        <f>IF(BZ686="","",VLOOKUP(BZ686,リスト!$S$5:$T$6,2,FALSE))</f>
        <v/>
      </c>
      <c r="BZ686" s="3"/>
      <c r="CA686" s="3"/>
      <c r="CB686" s="81"/>
      <c r="CC686" s="280" t="str">
        <f t="shared" si="93"/>
        <v/>
      </c>
      <c r="CD686" s="83"/>
      <c r="CE686" s="83"/>
      <c r="CF686" s="83"/>
      <c r="CG686" s="83"/>
      <c r="CH686" s="282" t="str">
        <f t="shared" si="94"/>
        <v/>
      </c>
      <c r="CI686" s="83"/>
      <c r="CJ686" s="280" t="str">
        <f t="shared" si="95"/>
        <v/>
      </c>
      <c r="CK686" s="87"/>
      <c r="CL686" s="78"/>
      <c r="CM686" s="83"/>
      <c r="CN686" s="83"/>
      <c r="CO686" s="83"/>
      <c r="CP686" s="280" t="str">
        <f t="shared" si="100"/>
        <v/>
      </c>
      <c r="CQ686" s="81"/>
      <c r="CR686" s="280" t="str">
        <f t="shared" si="101"/>
        <v/>
      </c>
      <c r="CS686" s="3"/>
      <c r="CT686" s="3"/>
      <c r="CU686" s="280" t="str">
        <f>IF(CV686="","",VLOOKUP(CV686,リスト!$V$5:$W$6,2,FALSE))</f>
        <v/>
      </c>
      <c r="CV686" s="3"/>
      <c r="CW686" s="280" t="str">
        <f>IF(CX686="","",VLOOKUP(CX686,リスト!$X$5:$Y$6,2,FALSE))</f>
        <v/>
      </c>
      <c r="CX686" s="3"/>
      <c r="CY686" s="77"/>
      <c r="CZ686" s="77"/>
      <c r="DA686" s="75"/>
      <c r="DB686" s="75"/>
      <c r="DC686" s="75"/>
      <c r="DD686" s="75"/>
      <c r="DE686" s="280" t="str">
        <f>IF(DF686="","",VLOOKUP(DF686,リスト!$Z$5:$AA$10,2,FALSE))</f>
        <v/>
      </c>
      <c r="DF686" s="3"/>
      <c r="DG686" s="280" t="str">
        <f>IF(DH686="","",VLOOKUP(DH686,リスト!$AB$5:$AC$12,2,FALSE))</f>
        <v/>
      </c>
      <c r="DH686" s="63"/>
      <c r="DI686" s="280" t="str">
        <f>IF(DJ686="","",VLOOKUP(DJ686,リスト!$AD$5:$AE$7,2,FALSE))</f>
        <v/>
      </c>
      <c r="DJ686" s="3"/>
      <c r="DK686" s="280" t="str">
        <f>IF(DL686="","",VLOOKUP(DL686,リスト!$AF$5:$AG$10,2,FALSE))</f>
        <v/>
      </c>
      <c r="DL686" s="3"/>
      <c r="DM686" s="280" t="str">
        <f>IF(DN686="","",VLOOKUP(DN686,リスト!$AH$5:$AI$6,2,FALSE))</f>
        <v/>
      </c>
      <c r="DN686" s="3"/>
      <c r="DO686" s="280" t="str">
        <f>IF(DP686="","",VLOOKUP(DP686,リスト!$AJ$5:$AK$6,2,FALSE))</f>
        <v/>
      </c>
      <c r="DP686" s="3"/>
      <c r="DQ686" s="280" t="str">
        <f>IF(DR686="","",VLOOKUP(DR686,リスト!$AL$5:$AM$7,2,FALSE))</f>
        <v/>
      </c>
      <c r="DR686" s="3"/>
      <c r="DS686" s="13"/>
      <c r="DT686" s="85"/>
      <c r="DU686" s="85"/>
      <c r="DV686" s="281" t="str">
        <f>IF(DW686="","",VLOOKUP(DW686,リスト!$AN$5:$AO$6,2,FALSE))</f>
        <v/>
      </c>
      <c r="DW686" s="13"/>
      <c r="DX686" s="341"/>
      <c r="DY686" s="345"/>
      <c r="DZ686" s="341"/>
      <c r="EA686" s="345"/>
      <c r="EB686" s="280" t="str">
        <f>IF(EC686="","",VLOOKUP(EC686,リスト!$AW$5:$AX$8,2,FALSE))</f>
        <v/>
      </c>
      <c r="EC686" s="3"/>
      <c r="ED686" s="85"/>
      <c r="EE686" s="280" t="str">
        <f>IF(EF686="","",VLOOKUP(EF686,リスト!$AY$5:$AZ$10,2,FALSE))</f>
        <v/>
      </c>
      <c r="EF686" s="3"/>
      <c r="EG686" s="280" t="str">
        <f>IF(EH686="","",VLOOKUP(EH686,リスト!$BA$5:$BB$10,2,FALSE))</f>
        <v/>
      </c>
      <c r="EH686" s="3"/>
      <c r="EI686" s="280" t="str">
        <f>IF(EJ686="","",VLOOKUP(EJ686,リスト!$BC$5:$BD$10,2,FALSE))</f>
        <v/>
      </c>
      <c r="EJ686" s="3"/>
      <c r="EK686" s="280" t="str">
        <f>IF(EL686="","",VLOOKUP(EL686,リスト!$BE$5:$BF$10,2,FALSE))</f>
        <v/>
      </c>
      <c r="EL686" s="3"/>
      <c r="EM686" s="78"/>
      <c r="EN686" s="73"/>
      <c r="EO686" s="73"/>
      <c r="EP686" s="13"/>
      <c r="EQ686" s="13"/>
      <c r="ER686" s="280" t="str">
        <f>IF(ES686="","",VLOOKUP(ES686,リスト!$BG$5:$BH$10,2,FALSE))</f>
        <v/>
      </c>
      <c r="ES686" s="13"/>
      <c r="ET686" s="13"/>
      <c r="EU686" s="13"/>
      <c r="EV686" s="13"/>
      <c r="EW686" s="13"/>
      <c r="EX686" s="81"/>
      <c r="EY686" s="81"/>
      <c r="EZ686" s="26"/>
      <c r="FA686" s="281" t="str">
        <f>IF($EZ686="","",INDEX(リスト!$BI$5:$BJ$40,MATCH($EZ686,リスト!$BJ$5:$BJ$40,0),1))</f>
        <v/>
      </c>
      <c r="FB686" s="280" t="str">
        <f>IF(FC686="","",VLOOKUP(FC686,リスト!$BK:$BL,2,FALSE))</f>
        <v/>
      </c>
      <c r="FC686" s="13"/>
      <c r="FD686" s="331"/>
      <c r="FE686" s="3"/>
      <c r="FF686" s="280" t="str">
        <f>IF(FG686="","",VLOOKUP(FG686,リスト!$BO$5:$BP$6,2,FALSE))</f>
        <v/>
      </c>
      <c r="FG686" s="3"/>
      <c r="FH686" s="280" t="str">
        <f>IF(FI686="","",VLOOKUP(FI686,リスト!$BQ$5:$BR$8,2,FALSE))</f>
        <v/>
      </c>
      <c r="FI686" s="3"/>
      <c r="FJ686" s="282"/>
      <c r="FK686" s="280" t="str">
        <f>IF(FL686="","",VLOOKUP(FL686,リスト!$BS$5:$BT$6,2,FALSE))</f>
        <v/>
      </c>
      <c r="FL686" s="63"/>
      <c r="FM686" s="13"/>
      <c r="FN686" s="13"/>
      <c r="FO686" s="13"/>
      <c r="FP686" s="283" t="str">
        <f t="shared" si="96"/>
        <v/>
      </c>
      <c r="FQ686" s="283" t="str">
        <f t="shared" si="96"/>
        <v/>
      </c>
      <c r="FR686" s="13"/>
      <c r="FS686" s="85"/>
      <c r="FT686" s="85"/>
      <c r="FU686" s="281" t="str">
        <f t="shared" si="97"/>
        <v/>
      </c>
      <c r="FV686" s="280" t="str">
        <f>IF(FW686="","",VLOOKUP(FW686,リスト!$BV$5:$BW$10,2,FALSE))</f>
        <v/>
      </c>
      <c r="FW686" s="26"/>
      <c r="FX686" s="282" t="str">
        <f t="shared" si="98"/>
        <v/>
      </c>
      <c r="FY686" s="280" t="str">
        <f>IF(FZ686="","",VLOOKUP(FZ686,リスト!$BX$5:$BY$6,2,FALSE))</f>
        <v/>
      </c>
      <c r="FZ686" s="3"/>
      <c r="GA686" s="280" t="str">
        <f>IF(GB686="","",VLOOKUP(GB686,リスト!$BZ$5:$CA$6,2,FALSE))</f>
        <v/>
      </c>
      <c r="GB686" s="13"/>
      <c r="GC686" s="281" t="str">
        <f>IF(GD686="","",VLOOKUP(GD686,リスト!$CB$5:$CC$6,2,FALSE))</f>
        <v/>
      </c>
      <c r="GD686" s="13"/>
      <c r="GE686" s="13"/>
      <c r="GF686" s="13"/>
      <c r="GG686" s="75"/>
      <c r="GH686" s="281" t="str">
        <f t="shared" si="99"/>
        <v/>
      </c>
      <c r="GI686" s="128"/>
      <c r="GJ686" s="281" t="str">
        <f>IF(GK686="","",VLOOKUP(GK686,リスト!$CD$5:$CE$6,2,FALSE))</f>
        <v/>
      </c>
      <c r="GK686" s="13"/>
      <c r="GL686" s="281" t="str">
        <f>IF(GM686="","",VLOOKUP(GM686,リスト!$CF$5:$CG$5,2,FALSE))</f>
        <v/>
      </c>
      <c r="GM686" s="26"/>
      <c r="GN686" s="280" t="str">
        <f>IF(GO686="","",VLOOKUP(GO686,リスト!$CH$5:$CI$5,2,FALSE))</f>
        <v/>
      </c>
      <c r="GO686" s="284"/>
      <c r="GP686" s="284"/>
      <c r="GQ686" s="284"/>
      <c r="GR686" s="284"/>
      <c r="GS686" s="284"/>
      <c r="GT686" s="284"/>
      <c r="GU686" s="284"/>
      <c r="GV686" s="284"/>
      <c r="GW686" s="284"/>
      <c r="GX686" s="285"/>
    </row>
    <row r="687" spans="2:206" s="177" customFormat="1" ht="24.75" hidden="1" customHeight="1" outlineLevel="1">
      <c r="B687" s="286" t="str">
        <f>IF(明細!B681="","",明細!B681)</f>
        <v/>
      </c>
      <c r="C687" s="287" t="str">
        <f>IF(明細!C681="","",明細!C681)</f>
        <v/>
      </c>
      <c r="D687" s="265" t="str">
        <f>IF(明細!D681="","",明細!D681)</f>
        <v/>
      </c>
      <c r="E687" s="265" t="str">
        <f>IF(明細!E681="","",明細!E681)</f>
        <v/>
      </c>
      <c r="F687" s="265" t="str">
        <f>IF(明細!F681="","",明細!F681)</f>
        <v/>
      </c>
      <c r="G687" s="265" t="str">
        <f>IF(明細!G681="","",明細!G681)</f>
        <v/>
      </c>
      <c r="H687" s="265" t="str">
        <f>IF(明細!H681="","",明細!H681)</f>
        <v/>
      </c>
      <c r="I687" s="265" t="str">
        <f>IF(明細!I681="","",明細!I681)</f>
        <v/>
      </c>
      <c r="J687" s="265" t="str">
        <f>IF(明細!J681="","",明細!J681)</f>
        <v/>
      </c>
      <c r="K687" s="265" t="str">
        <f>IF(明細!K681="","",明細!K681)</f>
        <v/>
      </c>
      <c r="L687" s="265" t="str">
        <f>IF(明細!L681="","",明細!L681)</f>
        <v/>
      </c>
      <c r="M687" s="265" t="str">
        <f>IF(明細!M681="","",明細!M681)</f>
        <v/>
      </c>
      <c r="N687" s="265" t="str">
        <f>IF(明細!N681="","",明細!N681)</f>
        <v/>
      </c>
      <c r="O687" s="265" t="str">
        <f>IF(明細!O681="","",明細!O681)</f>
        <v/>
      </c>
      <c r="P687" s="265" t="str">
        <f>IF(明細!P681="","",明細!P681)</f>
        <v/>
      </c>
      <c r="Q687" s="265" t="str">
        <f>IF(明細!Q681="","",明細!Q681)</f>
        <v/>
      </c>
      <c r="R687" s="289" t="str">
        <f>IF(明細!R681="","",明細!R681)</f>
        <v/>
      </c>
      <c r="S687" s="291" t="str">
        <f>IF(明細!S681="","",明細!S681)</f>
        <v/>
      </c>
      <c r="T687" s="291" t="str">
        <f>IF(明細!T681="","",明細!T681)</f>
        <v/>
      </c>
      <c r="U687" s="291" t="str">
        <f>IF(明細!U681="","",明細!U681)</f>
        <v/>
      </c>
      <c r="V687" s="292" t="str">
        <f>IF(明細!V681="","",明細!V681)</f>
        <v>個</v>
      </c>
      <c r="W687" s="292" t="str">
        <f>IF(明細!W681="","",明細!W681)</f>
        <v/>
      </c>
      <c r="X687" s="293" t="str">
        <f>IF(明細!X681="","",明細!X681)</f>
        <v/>
      </c>
      <c r="Y687" s="134" t="str">
        <f>IF(明細!Y681="","",明細!Y681)</f>
        <v/>
      </c>
      <c r="Z687" s="135" t="str">
        <f>IF(明細!Z681="","",明細!Z681)</f>
        <v/>
      </c>
      <c r="AA687" s="134" t="str">
        <f>IF(明細!AA681="","",明細!AA681)</f>
        <v/>
      </c>
      <c r="AB687" s="303" t="str">
        <f>IF(明細!AB681="","",明細!AB681)</f>
        <v/>
      </c>
      <c r="AC687" s="134" t="str">
        <f>IF(明細!AC681="","",明細!AC681)</f>
        <v/>
      </c>
      <c r="AD687" s="183" t="str">
        <f>IF(明細!AD681="","",明細!AD681)</f>
        <v/>
      </c>
      <c r="AE687" s="184">
        <f>IF(明細!AE681="","",明細!AE681)</f>
        <v>0.1</v>
      </c>
      <c r="AF687" s="185" t="str">
        <f>IF(明細!AF681="","",明細!AF681)</f>
        <v/>
      </c>
      <c r="AG687" s="186" t="str">
        <f>IF(明細!AG681="","",明細!AG681)</f>
        <v/>
      </c>
      <c r="AH687" s="186" t="str">
        <f>IF(明細!AH681="","",明細!AH681)</f>
        <v/>
      </c>
      <c r="AI687" s="187" t="str">
        <f>IF(明細!AI681="","",明細!AI681)</f>
        <v/>
      </c>
      <c r="AJ687" s="296" t="str">
        <f>IF(明細!AJ681="","",明細!AJ681)</f>
        <v/>
      </c>
      <c r="AK687" s="297" t="str">
        <f>IF(明細!AK681="","",明細!AK681)</f>
        <v/>
      </c>
      <c r="AL687" s="298" t="str">
        <f>IF(明細!AL681="","",明細!AL681)</f>
        <v/>
      </c>
      <c r="AM687" s="299" t="str">
        <f>IF(明細!AM681="","",明細!AM681)</f>
        <v/>
      </c>
      <c r="AN687" s="300" t="str">
        <f>IF(明細!AN681="","",明細!AN681)</f>
        <v/>
      </c>
      <c r="AO687" s="300" t="str">
        <f>IF(明細!AO681="","",明細!AO681)</f>
        <v/>
      </c>
      <c r="AP687" s="300" t="str">
        <f>IF(明細!AP681="","",明細!AP681)</f>
        <v/>
      </c>
      <c r="AQ687" s="301" t="str">
        <f>IF(明細!AQ681="","",明細!AQ681)</f>
        <v/>
      </c>
      <c r="AR687" s="302" t="str">
        <f>IF(明細!AR681="","",明細!AR681)</f>
        <v/>
      </c>
      <c r="AU687" s="360"/>
      <c r="AV687" s="368"/>
      <c r="AW687" s="446" t="str">
        <f>IF(明細!AV681="","",明細!AV681)</f>
        <v/>
      </c>
      <c r="AX687" s="419" t="str">
        <f>IF(明細!AT681="","",明細!AT681)</f>
        <v/>
      </c>
      <c r="AY687" s="280" t="str">
        <f>IF($AX687="","",VLOOKUP($AX687,リスト!$CL:$CM,2,FALSE))</f>
        <v/>
      </c>
      <c r="AZ687" s="3"/>
      <c r="BA687" s="280" t="str">
        <f>IF(BB687="","",VLOOKUP(BB687,リスト!$K:$L,2,FALSE))</f>
        <v/>
      </c>
      <c r="BB687" s="3"/>
      <c r="BC687" s="3"/>
      <c r="BD687" s="87"/>
      <c r="BE687" s="280" t="str">
        <f>IF(BF687="","",VLOOKUP(BF687,リスト!$I:$J,2,FALSE))</f>
        <v/>
      </c>
      <c r="BF687" s="3"/>
      <c r="BG687" s="280" t="str">
        <f>IF(BH687="","",VLOOKUP(BH687,リスト!$M:$N,2,FALSE))</f>
        <v/>
      </c>
      <c r="BH687" s="282"/>
      <c r="BI687" s="280" t="str">
        <f>IF(BJ687="","",VLOOKUP(BJ687,リスト!$O:$P,2,FALSE))</f>
        <v/>
      </c>
      <c r="BJ687" s="24"/>
      <c r="BM687" s="451" t="str">
        <f>IF(明細!AV681="","",明細!AV681)</f>
        <v/>
      </c>
      <c r="BN687" s="453" t="str">
        <f>IF(明細!AT681="","",明細!AT681)</f>
        <v/>
      </c>
      <c r="BO687" s="280" t="str">
        <f>IF($BN687="","",VLOOKUP($BN687,リスト!$CL:$CM,2,FALSE))</f>
        <v/>
      </c>
      <c r="BP687" s="280" t="str">
        <f>IF(BQ687="","",VLOOKUP(BQ687,リスト!$K$5:$L$7,2,FALSE))</f>
        <v/>
      </c>
      <c r="BQ687" s="13"/>
      <c r="BR687" s="13"/>
      <c r="BS687" s="47"/>
      <c r="BT687" s="280" t="str">
        <f>IF(BU687="","",VLOOKUP(BU687,リスト!I678:J696,2,FALSE))</f>
        <v/>
      </c>
      <c r="BU687" s="13"/>
      <c r="BV687" s="13"/>
      <c r="BW687" s="282"/>
      <c r="BX687" s="282"/>
      <c r="BY687" s="280" t="str">
        <f>IF(BZ687="","",VLOOKUP(BZ687,リスト!$S$5:$T$6,2,FALSE))</f>
        <v/>
      </c>
      <c r="BZ687" s="3"/>
      <c r="CA687" s="3"/>
      <c r="CB687" s="81"/>
      <c r="CC687" s="280" t="str">
        <f t="shared" si="93"/>
        <v/>
      </c>
      <c r="CD687" s="83"/>
      <c r="CE687" s="83"/>
      <c r="CF687" s="83"/>
      <c r="CG687" s="83"/>
      <c r="CH687" s="282" t="str">
        <f t="shared" si="94"/>
        <v/>
      </c>
      <c r="CI687" s="83"/>
      <c r="CJ687" s="280" t="str">
        <f t="shared" si="95"/>
        <v/>
      </c>
      <c r="CK687" s="87"/>
      <c r="CL687" s="78"/>
      <c r="CM687" s="83"/>
      <c r="CN687" s="83"/>
      <c r="CO687" s="83"/>
      <c r="CP687" s="280" t="str">
        <f t="shared" si="100"/>
        <v/>
      </c>
      <c r="CQ687" s="81"/>
      <c r="CR687" s="280" t="str">
        <f t="shared" si="101"/>
        <v/>
      </c>
      <c r="CS687" s="3"/>
      <c r="CT687" s="3"/>
      <c r="CU687" s="280" t="str">
        <f>IF(CV687="","",VLOOKUP(CV687,リスト!$V$5:$W$6,2,FALSE))</f>
        <v/>
      </c>
      <c r="CV687" s="3"/>
      <c r="CW687" s="280" t="str">
        <f>IF(CX687="","",VLOOKUP(CX687,リスト!$X$5:$Y$6,2,FALSE))</f>
        <v/>
      </c>
      <c r="CX687" s="3"/>
      <c r="CY687" s="77"/>
      <c r="CZ687" s="77"/>
      <c r="DA687" s="75"/>
      <c r="DB687" s="75"/>
      <c r="DC687" s="75"/>
      <c r="DD687" s="75"/>
      <c r="DE687" s="280" t="str">
        <f>IF(DF687="","",VLOOKUP(DF687,リスト!$Z$5:$AA$10,2,FALSE))</f>
        <v/>
      </c>
      <c r="DF687" s="3"/>
      <c r="DG687" s="280" t="str">
        <f>IF(DH687="","",VLOOKUP(DH687,リスト!$AB$5:$AC$12,2,FALSE))</f>
        <v/>
      </c>
      <c r="DH687" s="63"/>
      <c r="DI687" s="280" t="str">
        <f>IF(DJ687="","",VLOOKUP(DJ687,リスト!$AD$5:$AE$7,2,FALSE))</f>
        <v/>
      </c>
      <c r="DJ687" s="3"/>
      <c r="DK687" s="280" t="str">
        <f>IF(DL687="","",VLOOKUP(DL687,リスト!$AF$5:$AG$10,2,FALSE))</f>
        <v/>
      </c>
      <c r="DL687" s="3"/>
      <c r="DM687" s="280" t="str">
        <f>IF(DN687="","",VLOOKUP(DN687,リスト!$AH$5:$AI$6,2,FALSE))</f>
        <v/>
      </c>
      <c r="DN687" s="3"/>
      <c r="DO687" s="280" t="str">
        <f>IF(DP687="","",VLOOKUP(DP687,リスト!$AJ$5:$AK$6,2,FALSE))</f>
        <v/>
      </c>
      <c r="DP687" s="3"/>
      <c r="DQ687" s="280" t="str">
        <f>IF(DR687="","",VLOOKUP(DR687,リスト!$AL$5:$AM$7,2,FALSE))</f>
        <v/>
      </c>
      <c r="DR687" s="3"/>
      <c r="DS687" s="13"/>
      <c r="DT687" s="85"/>
      <c r="DU687" s="85"/>
      <c r="DV687" s="281" t="str">
        <f>IF(DW687="","",VLOOKUP(DW687,リスト!$AN$5:$AO$6,2,FALSE))</f>
        <v/>
      </c>
      <c r="DW687" s="13"/>
      <c r="DX687" s="341"/>
      <c r="DY687" s="345"/>
      <c r="DZ687" s="341"/>
      <c r="EA687" s="345"/>
      <c r="EB687" s="280" t="str">
        <f>IF(EC687="","",VLOOKUP(EC687,リスト!$AW$5:$AX$8,2,FALSE))</f>
        <v/>
      </c>
      <c r="EC687" s="3"/>
      <c r="ED687" s="85"/>
      <c r="EE687" s="280" t="str">
        <f>IF(EF687="","",VLOOKUP(EF687,リスト!$AY$5:$AZ$10,2,FALSE))</f>
        <v/>
      </c>
      <c r="EF687" s="3"/>
      <c r="EG687" s="280" t="str">
        <f>IF(EH687="","",VLOOKUP(EH687,リスト!$BA$5:$BB$10,2,FALSE))</f>
        <v/>
      </c>
      <c r="EH687" s="3"/>
      <c r="EI687" s="280" t="str">
        <f>IF(EJ687="","",VLOOKUP(EJ687,リスト!$BC$5:$BD$10,2,FALSE))</f>
        <v/>
      </c>
      <c r="EJ687" s="3"/>
      <c r="EK687" s="280" t="str">
        <f>IF(EL687="","",VLOOKUP(EL687,リスト!$BE$5:$BF$10,2,FALSE))</f>
        <v/>
      </c>
      <c r="EL687" s="3"/>
      <c r="EM687" s="78"/>
      <c r="EN687" s="73"/>
      <c r="EO687" s="73"/>
      <c r="EP687" s="13"/>
      <c r="EQ687" s="13"/>
      <c r="ER687" s="280" t="str">
        <f>IF(ES687="","",VLOOKUP(ES687,リスト!$BG$5:$BH$10,2,FALSE))</f>
        <v/>
      </c>
      <c r="ES687" s="13"/>
      <c r="ET687" s="13"/>
      <c r="EU687" s="13"/>
      <c r="EV687" s="13"/>
      <c r="EW687" s="13"/>
      <c r="EX687" s="81"/>
      <c r="EY687" s="81"/>
      <c r="EZ687" s="26"/>
      <c r="FA687" s="281" t="str">
        <f>IF($EZ687="","",INDEX(リスト!$BI$5:$BJ$40,MATCH($EZ687,リスト!$BJ$5:$BJ$40,0),1))</f>
        <v/>
      </c>
      <c r="FB687" s="280" t="str">
        <f>IF(FC687="","",VLOOKUP(FC687,リスト!$BK:$BL,2,FALSE))</f>
        <v/>
      </c>
      <c r="FC687" s="13"/>
      <c r="FD687" s="331"/>
      <c r="FE687" s="3"/>
      <c r="FF687" s="280" t="str">
        <f>IF(FG687="","",VLOOKUP(FG687,リスト!$BO$5:$BP$6,2,FALSE))</f>
        <v/>
      </c>
      <c r="FG687" s="3"/>
      <c r="FH687" s="280" t="str">
        <f>IF(FI687="","",VLOOKUP(FI687,リスト!$BQ$5:$BR$8,2,FALSE))</f>
        <v/>
      </c>
      <c r="FI687" s="3"/>
      <c r="FJ687" s="282"/>
      <c r="FK687" s="280" t="str">
        <f>IF(FL687="","",VLOOKUP(FL687,リスト!$BS$5:$BT$6,2,FALSE))</f>
        <v/>
      </c>
      <c r="FL687" s="63"/>
      <c r="FM687" s="13"/>
      <c r="FN687" s="13"/>
      <c r="FO687" s="13"/>
      <c r="FP687" s="283" t="str">
        <f t="shared" si="96"/>
        <v/>
      </c>
      <c r="FQ687" s="283" t="str">
        <f t="shared" si="96"/>
        <v/>
      </c>
      <c r="FR687" s="13"/>
      <c r="FS687" s="85"/>
      <c r="FT687" s="85"/>
      <c r="FU687" s="281" t="str">
        <f t="shared" si="97"/>
        <v/>
      </c>
      <c r="FV687" s="280" t="str">
        <f>IF(FW687="","",VLOOKUP(FW687,リスト!$BV$5:$BW$10,2,FALSE))</f>
        <v/>
      </c>
      <c r="FW687" s="26"/>
      <c r="FX687" s="282" t="str">
        <f t="shared" si="98"/>
        <v/>
      </c>
      <c r="FY687" s="280" t="str">
        <f>IF(FZ687="","",VLOOKUP(FZ687,リスト!$BX$5:$BY$6,2,FALSE))</f>
        <v/>
      </c>
      <c r="FZ687" s="3"/>
      <c r="GA687" s="280" t="str">
        <f>IF(GB687="","",VLOOKUP(GB687,リスト!$BZ$5:$CA$6,2,FALSE))</f>
        <v/>
      </c>
      <c r="GB687" s="13"/>
      <c r="GC687" s="281" t="str">
        <f>IF(GD687="","",VLOOKUP(GD687,リスト!$CB$5:$CC$6,2,FALSE))</f>
        <v/>
      </c>
      <c r="GD687" s="13"/>
      <c r="GE687" s="13"/>
      <c r="GF687" s="13"/>
      <c r="GG687" s="75"/>
      <c r="GH687" s="281" t="str">
        <f t="shared" si="99"/>
        <v/>
      </c>
      <c r="GI687" s="128"/>
      <c r="GJ687" s="281" t="str">
        <f>IF(GK687="","",VLOOKUP(GK687,リスト!$CD$5:$CE$6,2,FALSE))</f>
        <v/>
      </c>
      <c r="GK687" s="13"/>
      <c r="GL687" s="281" t="str">
        <f>IF(GM687="","",VLOOKUP(GM687,リスト!$CF$5:$CG$5,2,FALSE))</f>
        <v/>
      </c>
      <c r="GM687" s="26"/>
      <c r="GN687" s="280" t="str">
        <f>IF(GO687="","",VLOOKUP(GO687,リスト!$CH$5:$CI$5,2,FALSE))</f>
        <v/>
      </c>
      <c r="GO687" s="284"/>
      <c r="GP687" s="284"/>
      <c r="GQ687" s="284"/>
      <c r="GR687" s="284"/>
      <c r="GS687" s="284"/>
      <c r="GT687" s="284"/>
      <c r="GU687" s="284"/>
      <c r="GV687" s="284"/>
      <c r="GW687" s="284"/>
      <c r="GX687" s="285"/>
    </row>
    <row r="688" spans="2:206" s="177" customFormat="1" ht="24.75" hidden="1" customHeight="1" outlineLevel="1">
      <c r="B688" s="286" t="str">
        <f>IF(明細!B682="","",明細!B682)</f>
        <v/>
      </c>
      <c r="C688" s="287" t="str">
        <f>IF(明細!C682="","",明細!C682)</f>
        <v/>
      </c>
      <c r="D688" s="265" t="str">
        <f>IF(明細!D682="","",明細!D682)</f>
        <v/>
      </c>
      <c r="E688" s="265" t="str">
        <f>IF(明細!E682="","",明細!E682)</f>
        <v/>
      </c>
      <c r="F688" s="265" t="str">
        <f>IF(明細!F682="","",明細!F682)</f>
        <v/>
      </c>
      <c r="G688" s="265" t="str">
        <f>IF(明細!G682="","",明細!G682)</f>
        <v/>
      </c>
      <c r="H688" s="265" t="str">
        <f>IF(明細!H682="","",明細!H682)</f>
        <v/>
      </c>
      <c r="I688" s="265" t="str">
        <f>IF(明細!I682="","",明細!I682)</f>
        <v/>
      </c>
      <c r="J688" s="265" t="str">
        <f>IF(明細!J682="","",明細!J682)</f>
        <v/>
      </c>
      <c r="K688" s="265" t="str">
        <f>IF(明細!K682="","",明細!K682)</f>
        <v/>
      </c>
      <c r="L688" s="265" t="str">
        <f>IF(明細!L682="","",明細!L682)</f>
        <v/>
      </c>
      <c r="M688" s="265" t="str">
        <f>IF(明細!M682="","",明細!M682)</f>
        <v/>
      </c>
      <c r="N688" s="265" t="str">
        <f>IF(明細!N682="","",明細!N682)</f>
        <v/>
      </c>
      <c r="O688" s="265" t="str">
        <f>IF(明細!O682="","",明細!O682)</f>
        <v/>
      </c>
      <c r="P688" s="265" t="str">
        <f>IF(明細!P682="","",明細!P682)</f>
        <v/>
      </c>
      <c r="Q688" s="265" t="str">
        <f>IF(明細!Q682="","",明細!Q682)</f>
        <v/>
      </c>
      <c r="R688" s="289" t="str">
        <f>IF(明細!R682="","",明細!R682)</f>
        <v/>
      </c>
      <c r="S688" s="291" t="str">
        <f>IF(明細!S682="","",明細!S682)</f>
        <v/>
      </c>
      <c r="T688" s="291" t="str">
        <f>IF(明細!T682="","",明細!T682)</f>
        <v/>
      </c>
      <c r="U688" s="291" t="str">
        <f>IF(明細!U682="","",明細!U682)</f>
        <v/>
      </c>
      <c r="V688" s="292" t="str">
        <f>IF(明細!V682="","",明細!V682)</f>
        <v>個</v>
      </c>
      <c r="W688" s="292" t="str">
        <f>IF(明細!W682="","",明細!W682)</f>
        <v/>
      </c>
      <c r="X688" s="293" t="str">
        <f>IF(明細!X682="","",明細!X682)</f>
        <v/>
      </c>
      <c r="Y688" s="134" t="str">
        <f>IF(明細!Y682="","",明細!Y682)</f>
        <v/>
      </c>
      <c r="Z688" s="135" t="str">
        <f>IF(明細!Z682="","",明細!Z682)</f>
        <v/>
      </c>
      <c r="AA688" s="134" t="str">
        <f>IF(明細!AA682="","",明細!AA682)</f>
        <v/>
      </c>
      <c r="AB688" s="303" t="str">
        <f>IF(明細!AB682="","",明細!AB682)</f>
        <v/>
      </c>
      <c r="AC688" s="134" t="str">
        <f>IF(明細!AC682="","",明細!AC682)</f>
        <v/>
      </c>
      <c r="AD688" s="183" t="str">
        <f>IF(明細!AD682="","",明細!AD682)</f>
        <v/>
      </c>
      <c r="AE688" s="184">
        <f>IF(明細!AE682="","",明細!AE682)</f>
        <v>0.1</v>
      </c>
      <c r="AF688" s="185" t="str">
        <f>IF(明細!AF682="","",明細!AF682)</f>
        <v/>
      </c>
      <c r="AG688" s="186" t="str">
        <f>IF(明細!AG682="","",明細!AG682)</f>
        <v/>
      </c>
      <c r="AH688" s="186" t="str">
        <f>IF(明細!AH682="","",明細!AH682)</f>
        <v/>
      </c>
      <c r="AI688" s="187" t="str">
        <f>IF(明細!AI682="","",明細!AI682)</f>
        <v/>
      </c>
      <c r="AJ688" s="296" t="str">
        <f>IF(明細!AJ682="","",明細!AJ682)</f>
        <v/>
      </c>
      <c r="AK688" s="297" t="str">
        <f>IF(明細!AK682="","",明細!AK682)</f>
        <v/>
      </c>
      <c r="AL688" s="298" t="str">
        <f>IF(明細!AL682="","",明細!AL682)</f>
        <v/>
      </c>
      <c r="AM688" s="299" t="str">
        <f>IF(明細!AM682="","",明細!AM682)</f>
        <v/>
      </c>
      <c r="AN688" s="300" t="str">
        <f>IF(明細!AN682="","",明細!AN682)</f>
        <v/>
      </c>
      <c r="AO688" s="300" t="str">
        <f>IF(明細!AO682="","",明細!AO682)</f>
        <v/>
      </c>
      <c r="AP688" s="300" t="str">
        <f>IF(明細!AP682="","",明細!AP682)</f>
        <v/>
      </c>
      <c r="AQ688" s="301" t="str">
        <f>IF(明細!AQ682="","",明細!AQ682)</f>
        <v/>
      </c>
      <c r="AR688" s="302" t="str">
        <f>IF(明細!AR682="","",明細!AR682)</f>
        <v/>
      </c>
      <c r="AU688" s="360"/>
      <c r="AV688" s="368"/>
      <c r="AW688" s="446" t="str">
        <f>IF(明細!AV682="","",明細!AV682)</f>
        <v/>
      </c>
      <c r="AX688" s="419" t="str">
        <f>IF(明細!AT682="","",明細!AT682)</f>
        <v/>
      </c>
      <c r="AY688" s="280" t="str">
        <f>IF($AX688="","",VLOOKUP($AX688,リスト!$CL:$CM,2,FALSE))</f>
        <v/>
      </c>
      <c r="AZ688" s="3"/>
      <c r="BA688" s="280" t="str">
        <f>IF(BB688="","",VLOOKUP(BB688,リスト!$K:$L,2,FALSE))</f>
        <v/>
      </c>
      <c r="BB688" s="3"/>
      <c r="BC688" s="3"/>
      <c r="BD688" s="87"/>
      <c r="BE688" s="280" t="str">
        <f>IF(BF688="","",VLOOKUP(BF688,リスト!$I:$J,2,FALSE))</f>
        <v/>
      </c>
      <c r="BF688" s="3"/>
      <c r="BG688" s="280" t="str">
        <f>IF(BH688="","",VLOOKUP(BH688,リスト!$M:$N,2,FALSE))</f>
        <v/>
      </c>
      <c r="BH688" s="282"/>
      <c r="BI688" s="280" t="str">
        <f>IF(BJ688="","",VLOOKUP(BJ688,リスト!$O:$P,2,FALSE))</f>
        <v/>
      </c>
      <c r="BJ688" s="24"/>
      <c r="BM688" s="451" t="str">
        <f>IF(明細!AV682="","",明細!AV682)</f>
        <v/>
      </c>
      <c r="BN688" s="453" t="str">
        <f>IF(明細!AT682="","",明細!AT682)</f>
        <v/>
      </c>
      <c r="BO688" s="280" t="str">
        <f>IF($BN688="","",VLOOKUP($BN688,リスト!$CL:$CM,2,FALSE))</f>
        <v/>
      </c>
      <c r="BP688" s="280" t="str">
        <f>IF(BQ688="","",VLOOKUP(BQ688,リスト!$K$5:$L$7,2,FALSE))</f>
        <v/>
      </c>
      <c r="BQ688" s="13"/>
      <c r="BR688" s="13"/>
      <c r="BS688" s="47"/>
      <c r="BT688" s="280" t="str">
        <f>IF(BU688="","",VLOOKUP(BU688,リスト!I679:J697,2,FALSE))</f>
        <v/>
      </c>
      <c r="BU688" s="13"/>
      <c r="BV688" s="13"/>
      <c r="BW688" s="282"/>
      <c r="BX688" s="282"/>
      <c r="BY688" s="280" t="str">
        <f>IF(BZ688="","",VLOOKUP(BZ688,リスト!$S$5:$T$6,2,FALSE))</f>
        <v/>
      </c>
      <c r="BZ688" s="3"/>
      <c r="CA688" s="3"/>
      <c r="CB688" s="81"/>
      <c r="CC688" s="280" t="str">
        <f t="shared" si="93"/>
        <v/>
      </c>
      <c r="CD688" s="83"/>
      <c r="CE688" s="83"/>
      <c r="CF688" s="83"/>
      <c r="CG688" s="83"/>
      <c r="CH688" s="282" t="str">
        <f t="shared" si="94"/>
        <v/>
      </c>
      <c r="CI688" s="83"/>
      <c r="CJ688" s="280" t="str">
        <f t="shared" si="95"/>
        <v/>
      </c>
      <c r="CK688" s="87"/>
      <c r="CL688" s="78"/>
      <c r="CM688" s="83"/>
      <c r="CN688" s="83"/>
      <c r="CO688" s="83"/>
      <c r="CP688" s="280" t="str">
        <f t="shared" si="100"/>
        <v/>
      </c>
      <c r="CQ688" s="81"/>
      <c r="CR688" s="280" t="str">
        <f t="shared" si="101"/>
        <v/>
      </c>
      <c r="CS688" s="3"/>
      <c r="CT688" s="3"/>
      <c r="CU688" s="280" t="str">
        <f>IF(CV688="","",VLOOKUP(CV688,リスト!$V$5:$W$6,2,FALSE))</f>
        <v/>
      </c>
      <c r="CV688" s="3"/>
      <c r="CW688" s="280" t="str">
        <f>IF(CX688="","",VLOOKUP(CX688,リスト!$X$5:$Y$6,2,FALSE))</f>
        <v/>
      </c>
      <c r="CX688" s="3"/>
      <c r="CY688" s="77"/>
      <c r="CZ688" s="77"/>
      <c r="DA688" s="75"/>
      <c r="DB688" s="75"/>
      <c r="DC688" s="75"/>
      <c r="DD688" s="75"/>
      <c r="DE688" s="280" t="str">
        <f>IF(DF688="","",VLOOKUP(DF688,リスト!$Z$5:$AA$10,2,FALSE))</f>
        <v/>
      </c>
      <c r="DF688" s="3"/>
      <c r="DG688" s="280" t="str">
        <f>IF(DH688="","",VLOOKUP(DH688,リスト!$AB$5:$AC$12,2,FALSE))</f>
        <v/>
      </c>
      <c r="DH688" s="63"/>
      <c r="DI688" s="280" t="str">
        <f>IF(DJ688="","",VLOOKUP(DJ688,リスト!$AD$5:$AE$7,2,FALSE))</f>
        <v/>
      </c>
      <c r="DJ688" s="3"/>
      <c r="DK688" s="280" t="str">
        <f>IF(DL688="","",VLOOKUP(DL688,リスト!$AF$5:$AG$10,2,FALSE))</f>
        <v/>
      </c>
      <c r="DL688" s="3"/>
      <c r="DM688" s="280" t="str">
        <f>IF(DN688="","",VLOOKUP(DN688,リスト!$AH$5:$AI$6,2,FALSE))</f>
        <v/>
      </c>
      <c r="DN688" s="3"/>
      <c r="DO688" s="280" t="str">
        <f>IF(DP688="","",VLOOKUP(DP688,リスト!$AJ$5:$AK$6,2,FALSE))</f>
        <v/>
      </c>
      <c r="DP688" s="3"/>
      <c r="DQ688" s="280" t="str">
        <f>IF(DR688="","",VLOOKUP(DR688,リスト!$AL$5:$AM$7,2,FALSE))</f>
        <v/>
      </c>
      <c r="DR688" s="3"/>
      <c r="DS688" s="13"/>
      <c r="DT688" s="85"/>
      <c r="DU688" s="85"/>
      <c r="DV688" s="281" t="str">
        <f>IF(DW688="","",VLOOKUP(DW688,リスト!$AN$5:$AO$6,2,FALSE))</f>
        <v/>
      </c>
      <c r="DW688" s="13"/>
      <c r="DX688" s="341"/>
      <c r="DY688" s="345"/>
      <c r="DZ688" s="341"/>
      <c r="EA688" s="345"/>
      <c r="EB688" s="280" t="str">
        <f>IF(EC688="","",VLOOKUP(EC688,リスト!$AW$5:$AX$8,2,FALSE))</f>
        <v/>
      </c>
      <c r="EC688" s="3"/>
      <c r="ED688" s="85"/>
      <c r="EE688" s="280" t="str">
        <f>IF(EF688="","",VLOOKUP(EF688,リスト!$AY$5:$AZ$10,2,FALSE))</f>
        <v/>
      </c>
      <c r="EF688" s="3"/>
      <c r="EG688" s="280" t="str">
        <f>IF(EH688="","",VLOOKUP(EH688,リスト!$BA$5:$BB$10,2,FALSE))</f>
        <v/>
      </c>
      <c r="EH688" s="3"/>
      <c r="EI688" s="280" t="str">
        <f>IF(EJ688="","",VLOOKUP(EJ688,リスト!$BC$5:$BD$10,2,FALSE))</f>
        <v/>
      </c>
      <c r="EJ688" s="3"/>
      <c r="EK688" s="280" t="str">
        <f>IF(EL688="","",VLOOKUP(EL688,リスト!$BE$5:$BF$10,2,FALSE))</f>
        <v/>
      </c>
      <c r="EL688" s="3"/>
      <c r="EM688" s="78"/>
      <c r="EN688" s="73"/>
      <c r="EO688" s="73"/>
      <c r="EP688" s="13"/>
      <c r="EQ688" s="13"/>
      <c r="ER688" s="280" t="str">
        <f>IF(ES688="","",VLOOKUP(ES688,リスト!$BG$5:$BH$10,2,FALSE))</f>
        <v/>
      </c>
      <c r="ES688" s="13"/>
      <c r="ET688" s="13"/>
      <c r="EU688" s="13"/>
      <c r="EV688" s="13"/>
      <c r="EW688" s="13"/>
      <c r="EX688" s="81"/>
      <c r="EY688" s="81"/>
      <c r="EZ688" s="26"/>
      <c r="FA688" s="281" t="str">
        <f>IF($EZ688="","",INDEX(リスト!$BI$5:$BJ$40,MATCH($EZ688,リスト!$BJ$5:$BJ$40,0),1))</f>
        <v/>
      </c>
      <c r="FB688" s="280" t="str">
        <f>IF(FC688="","",VLOOKUP(FC688,リスト!$BK:$BL,2,FALSE))</f>
        <v/>
      </c>
      <c r="FC688" s="13"/>
      <c r="FD688" s="331"/>
      <c r="FE688" s="3"/>
      <c r="FF688" s="280" t="str">
        <f>IF(FG688="","",VLOOKUP(FG688,リスト!$BO$5:$BP$6,2,FALSE))</f>
        <v/>
      </c>
      <c r="FG688" s="3"/>
      <c r="FH688" s="280" t="str">
        <f>IF(FI688="","",VLOOKUP(FI688,リスト!$BQ$5:$BR$8,2,FALSE))</f>
        <v/>
      </c>
      <c r="FI688" s="3"/>
      <c r="FJ688" s="282"/>
      <c r="FK688" s="280" t="str">
        <f>IF(FL688="","",VLOOKUP(FL688,リスト!$BS$5:$BT$6,2,FALSE))</f>
        <v/>
      </c>
      <c r="FL688" s="63"/>
      <c r="FM688" s="13"/>
      <c r="FN688" s="13"/>
      <c r="FO688" s="13"/>
      <c r="FP688" s="283" t="str">
        <f t="shared" si="96"/>
        <v/>
      </c>
      <c r="FQ688" s="283" t="str">
        <f t="shared" si="96"/>
        <v/>
      </c>
      <c r="FR688" s="13"/>
      <c r="FS688" s="85"/>
      <c r="FT688" s="85"/>
      <c r="FU688" s="281" t="str">
        <f t="shared" si="97"/>
        <v/>
      </c>
      <c r="FV688" s="280" t="str">
        <f>IF(FW688="","",VLOOKUP(FW688,リスト!$BV$5:$BW$10,2,FALSE))</f>
        <v/>
      </c>
      <c r="FW688" s="26"/>
      <c r="FX688" s="282" t="str">
        <f t="shared" si="98"/>
        <v/>
      </c>
      <c r="FY688" s="280" t="str">
        <f>IF(FZ688="","",VLOOKUP(FZ688,リスト!$BX$5:$BY$6,2,FALSE))</f>
        <v/>
      </c>
      <c r="FZ688" s="3"/>
      <c r="GA688" s="280" t="str">
        <f>IF(GB688="","",VLOOKUP(GB688,リスト!$BZ$5:$CA$6,2,FALSE))</f>
        <v/>
      </c>
      <c r="GB688" s="13"/>
      <c r="GC688" s="281" t="str">
        <f>IF(GD688="","",VLOOKUP(GD688,リスト!$CB$5:$CC$6,2,FALSE))</f>
        <v/>
      </c>
      <c r="GD688" s="13"/>
      <c r="GE688" s="13"/>
      <c r="GF688" s="13"/>
      <c r="GG688" s="75"/>
      <c r="GH688" s="281" t="str">
        <f t="shared" si="99"/>
        <v/>
      </c>
      <c r="GI688" s="128"/>
      <c r="GJ688" s="281" t="str">
        <f>IF(GK688="","",VLOOKUP(GK688,リスト!$CD$5:$CE$6,2,FALSE))</f>
        <v/>
      </c>
      <c r="GK688" s="13"/>
      <c r="GL688" s="281" t="str">
        <f>IF(GM688="","",VLOOKUP(GM688,リスト!$CF$5:$CG$5,2,FALSE))</f>
        <v/>
      </c>
      <c r="GM688" s="26"/>
      <c r="GN688" s="280" t="str">
        <f>IF(GO688="","",VLOOKUP(GO688,リスト!$CH$5:$CI$5,2,FALSE))</f>
        <v/>
      </c>
      <c r="GO688" s="284"/>
      <c r="GP688" s="284"/>
      <c r="GQ688" s="284"/>
      <c r="GR688" s="284"/>
      <c r="GS688" s="284"/>
      <c r="GT688" s="284"/>
      <c r="GU688" s="284"/>
      <c r="GV688" s="284"/>
      <c r="GW688" s="284"/>
      <c r="GX688" s="285"/>
    </row>
    <row r="689" spans="2:206" s="177" customFormat="1" ht="24.75" hidden="1" customHeight="1" outlineLevel="1">
      <c r="B689" s="286" t="str">
        <f>IF(明細!B683="","",明細!B683)</f>
        <v/>
      </c>
      <c r="C689" s="287" t="str">
        <f>IF(明細!C683="","",明細!C683)</f>
        <v/>
      </c>
      <c r="D689" s="265" t="str">
        <f>IF(明細!D683="","",明細!D683)</f>
        <v/>
      </c>
      <c r="E689" s="265" t="str">
        <f>IF(明細!E683="","",明細!E683)</f>
        <v/>
      </c>
      <c r="F689" s="265" t="str">
        <f>IF(明細!F683="","",明細!F683)</f>
        <v/>
      </c>
      <c r="G689" s="265" t="str">
        <f>IF(明細!G683="","",明細!G683)</f>
        <v/>
      </c>
      <c r="H689" s="265" t="str">
        <f>IF(明細!H683="","",明細!H683)</f>
        <v/>
      </c>
      <c r="I689" s="265" t="str">
        <f>IF(明細!I683="","",明細!I683)</f>
        <v/>
      </c>
      <c r="J689" s="265" t="str">
        <f>IF(明細!J683="","",明細!J683)</f>
        <v/>
      </c>
      <c r="K689" s="265" t="str">
        <f>IF(明細!K683="","",明細!K683)</f>
        <v/>
      </c>
      <c r="L689" s="265" t="str">
        <f>IF(明細!L683="","",明細!L683)</f>
        <v/>
      </c>
      <c r="M689" s="265" t="str">
        <f>IF(明細!M683="","",明細!M683)</f>
        <v/>
      </c>
      <c r="N689" s="265" t="str">
        <f>IF(明細!N683="","",明細!N683)</f>
        <v/>
      </c>
      <c r="O689" s="265" t="str">
        <f>IF(明細!O683="","",明細!O683)</f>
        <v/>
      </c>
      <c r="P689" s="265" t="str">
        <f>IF(明細!P683="","",明細!P683)</f>
        <v/>
      </c>
      <c r="Q689" s="265" t="str">
        <f>IF(明細!Q683="","",明細!Q683)</f>
        <v/>
      </c>
      <c r="R689" s="289" t="str">
        <f>IF(明細!R683="","",明細!R683)</f>
        <v/>
      </c>
      <c r="S689" s="291" t="str">
        <f>IF(明細!S683="","",明細!S683)</f>
        <v/>
      </c>
      <c r="T689" s="291" t="str">
        <f>IF(明細!T683="","",明細!T683)</f>
        <v/>
      </c>
      <c r="U689" s="291" t="str">
        <f>IF(明細!U683="","",明細!U683)</f>
        <v/>
      </c>
      <c r="V689" s="292" t="str">
        <f>IF(明細!V683="","",明細!V683)</f>
        <v>個</v>
      </c>
      <c r="W689" s="292" t="str">
        <f>IF(明細!W683="","",明細!W683)</f>
        <v/>
      </c>
      <c r="X689" s="293" t="str">
        <f>IF(明細!X683="","",明細!X683)</f>
        <v/>
      </c>
      <c r="Y689" s="134" t="str">
        <f>IF(明細!Y683="","",明細!Y683)</f>
        <v/>
      </c>
      <c r="Z689" s="135" t="str">
        <f>IF(明細!Z683="","",明細!Z683)</f>
        <v/>
      </c>
      <c r="AA689" s="134" t="str">
        <f>IF(明細!AA683="","",明細!AA683)</f>
        <v/>
      </c>
      <c r="AB689" s="303" t="str">
        <f>IF(明細!AB683="","",明細!AB683)</f>
        <v/>
      </c>
      <c r="AC689" s="134" t="str">
        <f>IF(明細!AC683="","",明細!AC683)</f>
        <v/>
      </c>
      <c r="AD689" s="183" t="str">
        <f>IF(明細!AD683="","",明細!AD683)</f>
        <v/>
      </c>
      <c r="AE689" s="184">
        <f>IF(明細!AE683="","",明細!AE683)</f>
        <v>0.1</v>
      </c>
      <c r="AF689" s="185" t="str">
        <f>IF(明細!AF683="","",明細!AF683)</f>
        <v/>
      </c>
      <c r="AG689" s="186" t="str">
        <f>IF(明細!AG683="","",明細!AG683)</f>
        <v/>
      </c>
      <c r="AH689" s="186" t="str">
        <f>IF(明細!AH683="","",明細!AH683)</f>
        <v/>
      </c>
      <c r="AI689" s="187" t="str">
        <f>IF(明細!AI683="","",明細!AI683)</f>
        <v/>
      </c>
      <c r="AJ689" s="296" t="str">
        <f>IF(明細!AJ683="","",明細!AJ683)</f>
        <v/>
      </c>
      <c r="AK689" s="297" t="str">
        <f>IF(明細!AK683="","",明細!AK683)</f>
        <v/>
      </c>
      <c r="AL689" s="298" t="str">
        <f>IF(明細!AL683="","",明細!AL683)</f>
        <v/>
      </c>
      <c r="AM689" s="299" t="str">
        <f>IF(明細!AM683="","",明細!AM683)</f>
        <v/>
      </c>
      <c r="AN689" s="300" t="str">
        <f>IF(明細!AN683="","",明細!AN683)</f>
        <v/>
      </c>
      <c r="AO689" s="300" t="str">
        <f>IF(明細!AO683="","",明細!AO683)</f>
        <v/>
      </c>
      <c r="AP689" s="300" t="str">
        <f>IF(明細!AP683="","",明細!AP683)</f>
        <v/>
      </c>
      <c r="AQ689" s="301" t="str">
        <f>IF(明細!AQ683="","",明細!AQ683)</f>
        <v/>
      </c>
      <c r="AR689" s="302" t="str">
        <f>IF(明細!AR683="","",明細!AR683)</f>
        <v/>
      </c>
      <c r="AU689" s="360"/>
      <c r="AV689" s="368"/>
      <c r="AW689" s="446" t="str">
        <f>IF(明細!AV683="","",明細!AV683)</f>
        <v/>
      </c>
      <c r="AX689" s="419" t="str">
        <f>IF(明細!AT683="","",明細!AT683)</f>
        <v/>
      </c>
      <c r="AY689" s="280" t="str">
        <f>IF($AX689="","",VLOOKUP($AX689,リスト!$CL:$CM,2,FALSE))</f>
        <v/>
      </c>
      <c r="AZ689" s="3"/>
      <c r="BA689" s="280" t="str">
        <f>IF(BB689="","",VLOOKUP(BB689,リスト!$K:$L,2,FALSE))</f>
        <v/>
      </c>
      <c r="BB689" s="3"/>
      <c r="BC689" s="3"/>
      <c r="BD689" s="87"/>
      <c r="BE689" s="280" t="str">
        <f>IF(BF689="","",VLOOKUP(BF689,リスト!$I:$J,2,FALSE))</f>
        <v/>
      </c>
      <c r="BF689" s="3"/>
      <c r="BG689" s="280" t="str">
        <f>IF(BH689="","",VLOOKUP(BH689,リスト!$M:$N,2,FALSE))</f>
        <v/>
      </c>
      <c r="BH689" s="282"/>
      <c r="BI689" s="280" t="str">
        <f>IF(BJ689="","",VLOOKUP(BJ689,リスト!$O:$P,2,FALSE))</f>
        <v/>
      </c>
      <c r="BJ689" s="24"/>
      <c r="BM689" s="451" t="str">
        <f>IF(明細!AV683="","",明細!AV683)</f>
        <v/>
      </c>
      <c r="BN689" s="453" t="str">
        <f>IF(明細!AT683="","",明細!AT683)</f>
        <v/>
      </c>
      <c r="BO689" s="280" t="str">
        <f>IF($BN689="","",VLOOKUP($BN689,リスト!$CL:$CM,2,FALSE))</f>
        <v/>
      </c>
      <c r="BP689" s="280" t="str">
        <f>IF(BQ689="","",VLOOKUP(BQ689,リスト!$K$5:$L$7,2,FALSE))</f>
        <v/>
      </c>
      <c r="BQ689" s="13"/>
      <c r="BR689" s="13"/>
      <c r="BS689" s="47"/>
      <c r="BT689" s="280" t="str">
        <f>IF(BU689="","",VLOOKUP(BU689,リスト!I680:J698,2,FALSE))</f>
        <v/>
      </c>
      <c r="BU689" s="13"/>
      <c r="BV689" s="13"/>
      <c r="BW689" s="282"/>
      <c r="BX689" s="282"/>
      <c r="BY689" s="280" t="str">
        <f>IF(BZ689="","",VLOOKUP(BZ689,リスト!$S$5:$T$6,2,FALSE))</f>
        <v/>
      </c>
      <c r="BZ689" s="3"/>
      <c r="CA689" s="3"/>
      <c r="CB689" s="81"/>
      <c r="CC689" s="280" t="str">
        <f t="shared" si="93"/>
        <v/>
      </c>
      <c r="CD689" s="83"/>
      <c r="CE689" s="83"/>
      <c r="CF689" s="83"/>
      <c r="CG689" s="83"/>
      <c r="CH689" s="282" t="str">
        <f t="shared" si="94"/>
        <v/>
      </c>
      <c r="CI689" s="83"/>
      <c r="CJ689" s="280" t="str">
        <f t="shared" si="95"/>
        <v/>
      </c>
      <c r="CK689" s="87"/>
      <c r="CL689" s="78"/>
      <c r="CM689" s="83"/>
      <c r="CN689" s="83"/>
      <c r="CO689" s="83"/>
      <c r="CP689" s="280" t="str">
        <f t="shared" si="100"/>
        <v/>
      </c>
      <c r="CQ689" s="81"/>
      <c r="CR689" s="280" t="str">
        <f t="shared" si="101"/>
        <v/>
      </c>
      <c r="CS689" s="3"/>
      <c r="CT689" s="3"/>
      <c r="CU689" s="280" t="str">
        <f>IF(CV689="","",VLOOKUP(CV689,リスト!$V$5:$W$6,2,FALSE))</f>
        <v/>
      </c>
      <c r="CV689" s="3"/>
      <c r="CW689" s="280" t="str">
        <f>IF(CX689="","",VLOOKUP(CX689,リスト!$X$5:$Y$6,2,FALSE))</f>
        <v/>
      </c>
      <c r="CX689" s="3"/>
      <c r="CY689" s="77"/>
      <c r="CZ689" s="77"/>
      <c r="DA689" s="75"/>
      <c r="DB689" s="75"/>
      <c r="DC689" s="75"/>
      <c r="DD689" s="75"/>
      <c r="DE689" s="280" t="str">
        <f>IF(DF689="","",VLOOKUP(DF689,リスト!$Z$5:$AA$10,2,FALSE))</f>
        <v/>
      </c>
      <c r="DF689" s="3"/>
      <c r="DG689" s="280" t="str">
        <f>IF(DH689="","",VLOOKUP(DH689,リスト!$AB$5:$AC$12,2,FALSE))</f>
        <v/>
      </c>
      <c r="DH689" s="63"/>
      <c r="DI689" s="280" t="str">
        <f>IF(DJ689="","",VLOOKUP(DJ689,リスト!$AD$5:$AE$7,2,FALSE))</f>
        <v/>
      </c>
      <c r="DJ689" s="3"/>
      <c r="DK689" s="280" t="str">
        <f>IF(DL689="","",VLOOKUP(DL689,リスト!$AF$5:$AG$10,2,FALSE))</f>
        <v/>
      </c>
      <c r="DL689" s="3"/>
      <c r="DM689" s="280" t="str">
        <f>IF(DN689="","",VLOOKUP(DN689,リスト!$AH$5:$AI$6,2,FALSE))</f>
        <v/>
      </c>
      <c r="DN689" s="3"/>
      <c r="DO689" s="280" t="str">
        <f>IF(DP689="","",VLOOKUP(DP689,リスト!$AJ$5:$AK$6,2,FALSE))</f>
        <v/>
      </c>
      <c r="DP689" s="3"/>
      <c r="DQ689" s="280" t="str">
        <f>IF(DR689="","",VLOOKUP(DR689,リスト!$AL$5:$AM$7,2,FALSE))</f>
        <v/>
      </c>
      <c r="DR689" s="3"/>
      <c r="DS689" s="13"/>
      <c r="DT689" s="85"/>
      <c r="DU689" s="85"/>
      <c r="DV689" s="281" t="str">
        <f>IF(DW689="","",VLOOKUP(DW689,リスト!$AN$5:$AO$6,2,FALSE))</f>
        <v/>
      </c>
      <c r="DW689" s="13"/>
      <c r="DX689" s="341"/>
      <c r="DY689" s="345"/>
      <c r="DZ689" s="341"/>
      <c r="EA689" s="345"/>
      <c r="EB689" s="280" t="str">
        <f>IF(EC689="","",VLOOKUP(EC689,リスト!$AW$5:$AX$8,2,FALSE))</f>
        <v/>
      </c>
      <c r="EC689" s="3"/>
      <c r="ED689" s="85"/>
      <c r="EE689" s="280" t="str">
        <f>IF(EF689="","",VLOOKUP(EF689,リスト!$AY$5:$AZ$10,2,FALSE))</f>
        <v/>
      </c>
      <c r="EF689" s="3"/>
      <c r="EG689" s="280" t="str">
        <f>IF(EH689="","",VLOOKUP(EH689,リスト!$BA$5:$BB$10,2,FALSE))</f>
        <v/>
      </c>
      <c r="EH689" s="3"/>
      <c r="EI689" s="280" t="str">
        <f>IF(EJ689="","",VLOOKUP(EJ689,リスト!$BC$5:$BD$10,2,FALSE))</f>
        <v/>
      </c>
      <c r="EJ689" s="3"/>
      <c r="EK689" s="280" t="str">
        <f>IF(EL689="","",VLOOKUP(EL689,リスト!$BE$5:$BF$10,2,FALSE))</f>
        <v/>
      </c>
      <c r="EL689" s="3"/>
      <c r="EM689" s="78"/>
      <c r="EN689" s="73"/>
      <c r="EO689" s="73"/>
      <c r="EP689" s="13"/>
      <c r="EQ689" s="13"/>
      <c r="ER689" s="280" t="str">
        <f>IF(ES689="","",VLOOKUP(ES689,リスト!$BG$5:$BH$10,2,FALSE))</f>
        <v/>
      </c>
      <c r="ES689" s="13"/>
      <c r="ET689" s="13"/>
      <c r="EU689" s="13"/>
      <c r="EV689" s="13"/>
      <c r="EW689" s="13"/>
      <c r="EX689" s="81"/>
      <c r="EY689" s="81"/>
      <c r="EZ689" s="26"/>
      <c r="FA689" s="281" t="str">
        <f>IF($EZ689="","",INDEX(リスト!$BI$5:$BJ$40,MATCH($EZ689,リスト!$BJ$5:$BJ$40,0),1))</f>
        <v/>
      </c>
      <c r="FB689" s="280" t="str">
        <f>IF(FC689="","",VLOOKUP(FC689,リスト!$BK:$BL,2,FALSE))</f>
        <v/>
      </c>
      <c r="FC689" s="13"/>
      <c r="FD689" s="331"/>
      <c r="FE689" s="3"/>
      <c r="FF689" s="280" t="str">
        <f>IF(FG689="","",VLOOKUP(FG689,リスト!$BO$5:$BP$6,2,FALSE))</f>
        <v/>
      </c>
      <c r="FG689" s="3"/>
      <c r="FH689" s="280" t="str">
        <f>IF(FI689="","",VLOOKUP(FI689,リスト!$BQ$5:$BR$8,2,FALSE))</f>
        <v/>
      </c>
      <c r="FI689" s="3"/>
      <c r="FJ689" s="282"/>
      <c r="FK689" s="280" t="str">
        <f>IF(FL689="","",VLOOKUP(FL689,リスト!$BS$5:$BT$6,2,FALSE))</f>
        <v/>
      </c>
      <c r="FL689" s="63"/>
      <c r="FM689" s="13"/>
      <c r="FN689" s="13"/>
      <c r="FO689" s="13"/>
      <c r="FP689" s="283" t="str">
        <f t="shared" si="96"/>
        <v/>
      </c>
      <c r="FQ689" s="283" t="str">
        <f t="shared" si="96"/>
        <v/>
      </c>
      <c r="FR689" s="13"/>
      <c r="FS689" s="85"/>
      <c r="FT689" s="85"/>
      <c r="FU689" s="281" t="str">
        <f t="shared" si="97"/>
        <v/>
      </c>
      <c r="FV689" s="280" t="str">
        <f>IF(FW689="","",VLOOKUP(FW689,リスト!$BV$5:$BW$10,2,FALSE))</f>
        <v/>
      </c>
      <c r="FW689" s="26"/>
      <c r="FX689" s="282" t="str">
        <f t="shared" si="98"/>
        <v/>
      </c>
      <c r="FY689" s="280" t="str">
        <f>IF(FZ689="","",VLOOKUP(FZ689,リスト!$BX$5:$BY$6,2,FALSE))</f>
        <v/>
      </c>
      <c r="FZ689" s="3"/>
      <c r="GA689" s="280" t="str">
        <f>IF(GB689="","",VLOOKUP(GB689,リスト!$BZ$5:$CA$6,2,FALSE))</f>
        <v/>
      </c>
      <c r="GB689" s="13"/>
      <c r="GC689" s="281" t="str">
        <f>IF(GD689="","",VLOOKUP(GD689,リスト!$CB$5:$CC$6,2,FALSE))</f>
        <v/>
      </c>
      <c r="GD689" s="13"/>
      <c r="GE689" s="13"/>
      <c r="GF689" s="13"/>
      <c r="GG689" s="75"/>
      <c r="GH689" s="281" t="str">
        <f t="shared" si="99"/>
        <v/>
      </c>
      <c r="GI689" s="128"/>
      <c r="GJ689" s="281" t="str">
        <f>IF(GK689="","",VLOOKUP(GK689,リスト!$CD$5:$CE$6,2,FALSE))</f>
        <v/>
      </c>
      <c r="GK689" s="13"/>
      <c r="GL689" s="281" t="str">
        <f>IF(GM689="","",VLOOKUP(GM689,リスト!$CF$5:$CG$5,2,FALSE))</f>
        <v/>
      </c>
      <c r="GM689" s="26"/>
      <c r="GN689" s="280" t="str">
        <f>IF(GO689="","",VLOOKUP(GO689,リスト!$CH$5:$CI$5,2,FALSE))</f>
        <v/>
      </c>
      <c r="GO689" s="284"/>
      <c r="GP689" s="284"/>
      <c r="GQ689" s="284"/>
      <c r="GR689" s="284"/>
      <c r="GS689" s="284"/>
      <c r="GT689" s="284"/>
      <c r="GU689" s="284"/>
      <c r="GV689" s="284"/>
      <c r="GW689" s="284"/>
      <c r="GX689" s="285"/>
    </row>
    <row r="690" spans="2:206" s="177" customFormat="1" ht="24.75" hidden="1" customHeight="1" outlineLevel="1">
      <c r="B690" s="286" t="str">
        <f>IF(明細!B684="","",明細!B684)</f>
        <v/>
      </c>
      <c r="C690" s="287" t="str">
        <f>IF(明細!C684="","",明細!C684)</f>
        <v/>
      </c>
      <c r="D690" s="265" t="str">
        <f>IF(明細!D684="","",明細!D684)</f>
        <v/>
      </c>
      <c r="E690" s="265" t="str">
        <f>IF(明細!E684="","",明細!E684)</f>
        <v/>
      </c>
      <c r="F690" s="265" t="str">
        <f>IF(明細!F684="","",明細!F684)</f>
        <v/>
      </c>
      <c r="G690" s="265" t="str">
        <f>IF(明細!G684="","",明細!G684)</f>
        <v/>
      </c>
      <c r="H690" s="265" t="str">
        <f>IF(明細!H684="","",明細!H684)</f>
        <v/>
      </c>
      <c r="I690" s="265" t="str">
        <f>IF(明細!I684="","",明細!I684)</f>
        <v/>
      </c>
      <c r="J690" s="265" t="str">
        <f>IF(明細!J684="","",明細!J684)</f>
        <v/>
      </c>
      <c r="K690" s="265" t="str">
        <f>IF(明細!K684="","",明細!K684)</f>
        <v/>
      </c>
      <c r="L690" s="265" t="str">
        <f>IF(明細!L684="","",明細!L684)</f>
        <v/>
      </c>
      <c r="M690" s="265" t="str">
        <f>IF(明細!M684="","",明細!M684)</f>
        <v/>
      </c>
      <c r="N690" s="265" t="str">
        <f>IF(明細!N684="","",明細!N684)</f>
        <v/>
      </c>
      <c r="O690" s="265" t="str">
        <f>IF(明細!O684="","",明細!O684)</f>
        <v/>
      </c>
      <c r="P690" s="265" t="str">
        <f>IF(明細!P684="","",明細!P684)</f>
        <v/>
      </c>
      <c r="Q690" s="265" t="str">
        <f>IF(明細!Q684="","",明細!Q684)</f>
        <v/>
      </c>
      <c r="R690" s="289" t="str">
        <f>IF(明細!R684="","",明細!R684)</f>
        <v/>
      </c>
      <c r="S690" s="291" t="str">
        <f>IF(明細!S684="","",明細!S684)</f>
        <v/>
      </c>
      <c r="T690" s="291" t="str">
        <f>IF(明細!T684="","",明細!T684)</f>
        <v/>
      </c>
      <c r="U690" s="291" t="str">
        <f>IF(明細!U684="","",明細!U684)</f>
        <v/>
      </c>
      <c r="V690" s="292" t="str">
        <f>IF(明細!V684="","",明細!V684)</f>
        <v>個</v>
      </c>
      <c r="W690" s="292" t="str">
        <f>IF(明細!W684="","",明細!W684)</f>
        <v/>
      </c>
      <c r="X690" s="293" t="str">
        <f>IF(明細!X684="","",明細!X684)</f>
        <v/>
      </c>
      <c r="Y690" s="134" t="str">
        <f>IF(明細!Y684="","",明細!Y684)</f>
        <v/>
      </c>
      <c r="Z690" s="135" t="str">
        <f>IF(明細!Z684="","",明細!Z684)</f>
        <v/>
      </c>
      <c r="AA690" s="134" t="str">
        <f>IF(明細!AA684="","",明細!AA684)</f>
        <v/>
      </c>
      <c r="AB690" s="303" t="str">
        <f>IF(明細!AB684="","",明細!AB684)</f>
        <v/>
      </c>
      <c r="AC690" s="134" t="str">
        <f>IF(明細!AC684="","",明細!AC684)</f>
        <v/>
      </c>
      <c r="AD690" s="183" t="str">
        <f>IF(明細!AD684="","",明細!AD684)</f>
        <v/>
      </c>
      <c r="AE690" s="184">
        <f>IF(明細!AE684="","",明細!AE684)</f>
        <v>0.1</v>
      </c>
      <c r="AF690" s="185" t="str">
        <f>IF(明細!AF684="","",明細!AF684)</f>
        <v/>
      </c>
      <c r="AG690" s="186" t="str">
        <f>IF(明細!AG684="","",明細!AG684)</f>
        <v/>
      </c>
      <c r="AH690" s="186" t="str">
        <f>IF(明細!AH684="","",明細!AH684)</f>
        <v/>
      </c>
      <c r="AI690" s="187" t="str">
        <f>IF(明細!AI684="","",明細!AI684)</f>
        <v/>
      </c>
      <c r="AJ690" s="296" t="str">
        <f>IF(明細!AJ684="","",明細!AJ684)</f>
        <v/>
      </c>
      <c r="AK690" s="297" t="str">
        <f>IF(明細!AK684="","",明細!AK684)</f>
        <v/>
      </c>
      <c r="AL690" s="298" t="str">
        <f>IF(明細!AL684="","",明細!AL684)</f>
        <v/>
      </c>
      <c r="AM690" s="299" t="str">
        <f>IF(明細!AM684="","",明細!AM684)</f>
        <v/>
      </c>
      <c r="AN690" s="300" t="str">
        <f>IF(明細!AN684="","",明細!AN684)</f>
        <v/>
      </c>
      <c r="AO690" s="300" t="str">
        <f>IF(明細!AO684="","",明細!AO684)</f>
        <v/>
      </c>
      <c r="AP690" s="300" t="str">
        <f>IF(明細!AP684="","",明細!AP684)</f>
        <v/>
      </c>
      <c r="AQ690" s="301" t="str">
        <f>IF(明細!AQ684="","",明細!AQ684)</f>
        <v/>
      </c>
      <c r="AR690" s="302" t="str">
        <f>IF(明細!AR684="","",明細!AR684)</f>
        <v/>
      </c>
      <c r="AU690" s="360"/>
      <c r="AV690" s="368"/>
      <c r="AW690" s="446" t="str">
        <f>IF(明細!AV684="","",明細!AV684)</f>
        <v/>
      </c>
      <c r="AX690" s="419" t="str">
        <f>IF(明細!AT684="","",明細!AT684)</f>
        <v/>
      </c>
      <c r="AY690" s="280" t="str">
        <f>IF($AX690="","",VLOOKUP($AX690,リスト!$CL:$CM,2,FALSE))</f>
        <v/>
      </c>
      <c r="AZ690" s="3"/>
      <c r="BA690" s="280" t="str">
        <f>IF(BB690="","",VLOOKUP(BB690,リスト!$K:$L,2,FALSE))</f>
        <v/>
      </c>
      <c r="BB690" s="3"/>
      <c r="BC690" s="3"/>
      <c r="BD690" s="87"/>
      <c r="BE690" s="280" t="str">
        <f>IF(BF690="","",VLOOKUP(BF690,リスト!$I:$J,2,FALSE))</f>
        <v/>
      </c>
      <c r="BF690" s="3"/>
      <c r="BG690" s="280" t="str">
        <f>IF(BH690="","",VLOOKUP(BH690,リスト!$M:$N,2,FALSE))</f>
        <v/>
      </c>
      <c r="BH690" s="282"/>
      <c r="BI690" s="280" t="str">
        <f>IF(BJ690="","",VLOOKUP(BJ690,リスト!$O:$P,2,FALSE))</f>
        <v/>
      </c>
      <c r="BJ690" s="24"/>
      <c r="BM690" s="451" t="str">
        <f>IF(明細!AV684="","",明細!AV684)</f>
        <v/>
      </c>
      <c r="BN690" s="453" t="str">
        <f>IF(明細!AT684="","",明細!AT684)</f>
        <v/>
      </c>
      <c r="BO690" s="280" t="str">
        <f>IF($BN690="","",VLOOKUP($BN690,リスト!$CL:$CM,2,FALSE))</f>
        <v/>
      </c>
      <c r="BP690" s="280" t="str">
        <f>IF(BQ690="","",VLOOKUP(BQ690,リスト!$K$5:$L$7,2,FALSE))</f>
        <v/>
      </c>
      <c r="BQ690" s="13"/>
      <c r="BR690" s="13"/>
      <c r="BS690" s="47"/>
      <c r="BT690" s="280" t="str">
        <f>IF(BU690="","",VLOOKUP(BU690,リスト!I681:J699,2,FALSE))</f>
        <v/>
      </c>
      <c r="BU690" s="13"/>
      <c r="BV690" s="13"/>
      <c r="BW690" s="282"/>
      <c r="BX690" s="282"/>
      <c r="BY690" s="280" t="str">
        <f>IF(BZ690="","",VLOOKUP(BZ690,リスト!$S$5:$T$6,2,FALSE))</f>
        <v/>
      </c>
      <c r="BZ690" s="3"/>
      <c r="CA690" s="3"/>
      <c r="CB690" s="81"/>
      <c r="CC690" s="280" t="str">
        <f t="shared" si="93"/>
        <v/>
      </c>
      <c r="CD690" s="83"/>
      <c r="CE690" s="83"/>
      <c r="CF690" s="83"/>
      <c r="CG690" s="83"/>
      <c r="CH690" s="282" t="str">
        <f t="shared" si="94"/>
        <v/>
      </c>
      <c r="CI690" s="83"/>
      <c r="CJ690" s="280" t="str">
        <f t="shared" si="95"/>
        <v/>
      </c>
      <c r="CK690" s="87"/>
      <c r="CL690" s="78"/>
      <c r="CM690" s="83"/>
      <c r="CN690" s="83"/>
      <c r="CO690" s="83"/>
      <c r="CP690" s="280" t="str">
        <f t="shared" si="100"/>
        <v/>
      </c>
      <c r="CQ690" s="81"/>
      <c r="CR690" s="280" t="str">
        <f t="shared" si="101"/>
        <v/>
      </c>
      <c r="CS690" s="3"/>
      <c r="CT690" s="3"/>
      <c r="CU690" s="280" t="str">
        <f>IF(CV690="","",VLOOKUP(CV690,リスト!$V$5:$W$6,2,FALSE))</f>
        <v/>
      </c>
      <c r="CV690" s="3"/>
      <c r="CW690" s="280" t="str">
        <f>IF(CX690="","",VLOOKUP(CX690,リスト!$X$5:$Y$6,2,FALSE))</f>
        <v/>
      </c>
      <c r="CX690" s="3"/>
      <c r="CY690" s="77"/>
      <c r="CZ690" s="77"/>
      <c r="DA690" s="75"/>
      <c r="DB690" s="75"/>
      <c r="DC690" s="75"/>
      <c r="DD690" s="75"/>
      <c r="DE690" s="280" t="str">
        <f>IF(DF690="","",VLOOKUP(DF690,リスト!$Z$5:$AA$10,2,FALSE))</f>
        <v/>
      </c>
      <c r="DF690" s="3"/>
      <c r="DG690" s="280" t="str">
        <f>IF(DH690="","",VLOOKUP(DH690,リスト!$AB$5:$AC$12,2,FALSE))</f>
        <v/>
      </c>
      <c r="DH690" s="63"/>
      <c r="DI690" s="280" t="str">
        <f>IF(DJ690="","",VLOOKUP(DJ690,リスト!$AD$5:$AE$7,2,FALSE))</f>
        <v/>
      </c>
      <c r="DJ690" s="3"/>
      <c r="DK690" s="280" t="str">
        <f>IF(DL690="","",VLOOKUP(DL690,リスト!$AF$5:$AG$10,2,FALSE))</f>
        <v/>
      </c>
      <c r="DL690" s="3"/>
      <c r="DM690" s="280" t="str">
        <f>IF(DN690="","",VLOOKUP(DN690,リスト!$AH$5:$AI$6,2,FALSE))</f>
        <v/>
      </c>
      <c r="DN690" s="3"/>
      <c r="DO690" s="280" t="str">
        <f>IF(DP690="","",VLOOKUP(DP690,リスト!$AJ$5:$AK$6,2,FALSE))</f>
        <v/>
      </c>
      <c r="DP690" s="3"/>
      <c r="DQ690" s="280" t="str">
        <f>IF(DR690="","",VLOOKUP(DR690,リスト!$AL$5:$AM$7,2,FALSE))</f>
        <v/>
      </c>
      <c r="DR690" s="3"/>
      <c r="DS690" s="13"/>
      <c r="DT690" s="85"/>
      <c r="DU690" s="85"/>
      <c r="DV690" s="281" t="str">
        <f>IF(DW690="","",VLOOKUP(DW690,リスト!$AN$5:$AO$6,2,FALSE))</f>
        <v/>
      </c>
      <c r="DW690" s="13"/>
      <c r="DX690" s="341"/>
      <c r="DY690" s="345"/>
      <c r="DZ690" s="341"/>
      <c r="EA690" s="345"/>
      <c r="EB690" s="280" t="str">
        <f>IF(EC690="","",VLOOKUP(EC690,リスト!$AW$5:$AX$8,2,FALSE))</f>
        <v/>
      </c>
      <c r="EC690" s="3"/>
      <c r="ED690" s="85"/>
      <c r="EE690" s="280" t="str">
        <f>IF(EF690="","",VLOOKUP(EF690,リスト!$AY$5:$AZ$10,2,FALSE))</f>
        <v/>
      </c>
      <c r="EF690" s="3"/>
      <c r="EG690" s="280" t="str">
        <f>IF(EH690="","",VLOOKUP(EH690,リスト!$BA$5:$BB$10,2,FALSE))</f>
        <v/>
      </c>
      <c r="EH690" s="3"/>
      <c r="EI690" s="280" t="str">
        <f>IF(EJ690="","",VLOOKUP(EJ690,リスト!$BC$5:$BD$10,2,FALSE))</f>
        <v/>
      </c>
      <c r="EJ690" s="3"/>
      <c r="EK690" s="280" t="str">
        <f>IF(EL690="","",VLOOKUP(EL690,リスト!$BE$5:$BF$10,2,FALSE))</f>
        <v/>
      </c>
      <c r="EL690" s="3"/>
      <c r="EM690" s="78"/>
      <c r="EN690" s="73"/>
      <c r="EO690" s="73"/>
      <c r="EP690" s="13"/>
      <c r="EQ690" s="13"/>
      <c r="ER690" s="280" t="str">
        <f>IF(ES690="","",VLOOKUP(ES690,リスト!$BG$5:$BH$10,2,FALSE))</f>
        <v/>
      </c>
      <c r="ES690" s="13"/>
      <c r="ET690" s="13"/>
      <c r="EU690" s="13"/>
      <c r="EV690" s="13"/>
      <c r="EW690" s="13"/>
      <c r="EX690" s="81"/>
      <c r="EY690" s="81"/>
      <c r="EZ690" s="26"/>
      <c r="FA690" s="281" t="str">
        <f>IF($EZ690="","",INDEX(リスト!$BI$5:$BJ$40,MATCH($EZ690,リスト!$BJ$5:$BJ$40,0),1))</f>
        <v/>
      </c>
      <c r="FB690" s="280" t="str">
        <f>IF(FC690="","",VLOOKUP(FC690,リスト!$BK:$BL,2,FALSE))</f>
        <v/>
      </c>
      <c r="FC690" s="13"/>
      <c r="FD690" s="331"/>
      <c r="FE690" s="3"/>
      <c r="FF690" s="280" t="str">
        <f>IF(FG690="","",VLOOKUP(FG690,リスト!$BO$5:$BP$6,2,FALSE))</f>
        <v/>
      </c>
      <c r="FG690" s="3"/>
      <c r="FH690" s="280" t="str">
        <f>IF(FI690="","",VLOOKUP(FI690,リスト!$BQ$5:$BR$8,2,FALSE))</f>
        <v/>
      </c>
      <c r="FI690" s="3"/>
      <c r="FJ690" s="282"/>
      <c r="FK690" s="280" t="str">
        <f>IF(FL690="","",VLOOKUP(FL690,リスト!$BS$5:$BT$6,2,FALSE))</f>
        <v/>
      </c>
      <c r="FL690" s="63"/>
      <c r="FM690" s="13"/>
      <c r="FN690" s="13"/>
      <c r="FO690" s="13"/>
      <c r="FP690" s="283" t="str">
        <f t="shared" si="96"/>
        <v/>
      </c>
      <c r="FQ690" s="283" t="str">
        <f t="shared" si="96"/>
        <v/>
      </c>
      <c r="FR690" s="13"/>
      <c r="FS690" s="85"/>
      <c r="FT690" s="85"/>
      <c r="FU690" s="281" t="str">
        <f t="shared" si="97"/>
        <v/>
      </c>
      <c r="FV690" s="280" t="str">
        <f>IF(FW690="","",VLOOKUP(FW690,リスト!$BV$5:$BW$10,2,FALSE))</f>
        <v/>
      </c>
      <c r="FW690" s="26"/>
      <c r="FX690" s="282" t="str">
        <f t="shared" si="98"/>
        <v/>
      </c>
      <c r="FY690" s="280" t="str">
        <f>IF(FZ690="","",VLOOKUP(FZ690,リスト!$BX$5:$BY$6,2,FALSE))</f>
        <v/>
      </c>
      <c r="FZ690" s="3"/>
      <c r="GA690" s="280" t="str">
        <f>IF(GB690="","",VLOOKUP(GB690,リスト!$BZ$5:$CA$6,2,FALSE))</f>
        <v/>
      </c>
      <c r="GB690" s="13"/>
      <c r="GC690" s="281" t="str">
        <f>IF(GD690="","",VLOOKUP(GD690,リスト!$CB$5:$CC$6,2,FALSE))</f>
        <v/>
      </c>
      <c r="GD690" s="13"/>
      <c r="GE690" s="13"/>
      <c r="GF690" s="13"/>
      <c r="GG690" s="75"/>
      <c r="GH690" s="281" t="str">
        <f t="shared" si="99"/>
        <v/>
      </c>
      <c r="GI690" s="128"/>
      <c r="GJ690" s="281" t="str">
        <f>IF(GK690="","",VLOOKUP(GK690,リスト!$CD$5:$CE$6,2,FALSE))</f>
        <v/>
      </c>
      <c r="GK690" s="13"/>
      <c r="GL690" s="281" t="str">
        <f>IF(GM690="","",VLOOKUP(GM690,リスト!$CF$5:$CG$5,2,FALSE))</f>
        <v/>
      </c>
      <c r="GM690" s="26"/>
      <c r="GN690" s="280" t="str">
        <f>IF(GO690="","",VLOOKUP(GO690,リスト!$CH$5:$CI$5,2,FALSE))</f>
        <v/>
      </c>
      <c r="GO690" s="284"/>
      <c r="GP690" s="284"/>
      <c r="GQ690" s="284"/>
      <c r="GR690" s="284"/>
      <c r="GS690" s="284"/>
      <c r="GT690" s="284"/>
      <c r="GU690" s="284"/>
      <c r="GV690" s="284"/>
      <c r="GW690" s="284"/>
      <c r="GX690" s="285"/>
    </row>
    <row r="691" spans="2:206" s="177" customFormat="1" ht="24.75" hidden="1" customHeight="1" outlineLevel="1">
      <c r="B691" s="286" t="str">
        <f>IF(明細!B685="","",明細!B685)</f>
        <v/>
      </c>
      <c r="C691" s="287" t="str">
        <f>IF(明細!C685="","",明細!C685)</f>
        <v/>
      </c>
      <c r="D691" s="265" t="str">
        <f>IF(明細!D685="","",明細!D685)</f>
        <v/>
      </c>
      <c r="E691" s="265" t="str">
        <f>IF(明細!E685="","",明細!E685)</f>
        <v/>
      </c>
      <c r="F691" s="265" t="str">
        <f>IF(明細!F685="","",明細!F685)</f>
        <v/>
      </c>
      <c r="G691" s="265" t="str">
        <f>IF(明細!G685="","",明細!G685)</f>
        <v/>
      </c>
      <c r="H691" s="265" t="str">
        <f>IF(明細!H685="","",明細!H685)</f>
        <v/>
      </c>
      <c r="I691" s="265" t="str">
        <f>IF(明細!I685="","",明細!I685)</f>
        <v/>
      </c>
      <c r="J691" s="265" t="str">
        <f>IF(明細!J685="","",明細!J685)</f>
        <v/>
      </c>
      <c r="K691" s="265" t="str">
        <f>IF(明細!K685="","",明細!K685)</f>
        <v/>
      </c>
      <c r="L691" s="265" t="str">
        <f>IF(明細!L685="","",明細!L685)</f>
        <v/>
      </c>
      <c r="M691" s="265" t="str">
        <f>IF(明細!M685="","",明細!M685)</f>
        <v/>
      </c>
      <c r="N691" s="265" t="str">
        <f>IF(明細!N685="","",明細!N685)</f>
        <v/>
      </c>
      <c r="O691" s="265" t="str">
        <f>IF(明細!O685="","",明細!O685)</f>
        <v/>
      </c>
      <c r="P691" s="265" t="str">
        <f>IF(明細!P685="","",明細!P685)</f>
        <v/>
      </c>
      <c r="Q691" s="265" t="str">
        <f>IF(明細!Q685="","",明細!Q685)</f>
        <v/>
      </c>
      <c r="R691" s="289" t="str">
        <f>IF(明細!R685="","",明細!R685)</f>
        <v/>
      </c>
      <c r="S691" s="291" t="str">
        <f>IF(明細!S685="","",明細!S685)</f>
        <v/>
      </c>
      <c r="T691" s="291" t="str">
        <f>IF(明細!T685="","",明細!T685)</f>
        <v/>
      </c>
      <c r="U691" s="291" t="str">
        <f>IF(明細!U685="","",明細!U685)</f>
        <v/>
      </c>
      <c r="V691" s="292" t="str">
        <f>IF(明細!V685="","",明細!V685)</f>
        <v>個</v>
      </c>
      <c r="W691" s="292" t="str">
        <f>IF(明細!W685="","",明細!W685)</f>
        <v/>
      </c>
      <c r="X691" s="293" t="str">
        <f>IF(明細!X685="","",明細!X685)</f>
        <v/>
      </c>
      <c r="Y691" s="134" t="str">
        <f>IF(明細!Y685="","",明細!Y685)</f>
        <v/>
      </c>
      <c r="Z691" s="135" t="str">
        <f>IF(明細!Z685="","",明細!Z685)</f>
        <v/>
      </c>
      <c r="AA691" s="134" t="str">
        <f>IF(明細!AA685="","",明細!AA685)</f>
        <v/>
      </c>
      <c r="AB691" s="303" t="str">
        <f>IF(明細!AB685="","",明細!AB685)</f>
        <v/>
      </c>
      <c r="AC691" s="134" t="str">
        <f>IF(明細!AC685="","",明細!AC685)</f>
        <v/>
      </c>
      <c r="AD691" s="183" t="str">
        <f>IF(明細!AD685="","",明細!AD685)</f>
        <v/>
      </c>
      <c r="AE691" s="184">
        <f>IF(明細!AE685="","",明細!AE685)</f>
        <v>0.1</v>
      </c>
      <c r="AF691" s="185" t="str">
        <f>IF(明細!AF685="","",明細!AF685)</f>
        <v/>
      </c>
      <c r="AG691" s="186" t="str">
        <f>IF(明細!AG685="","",明細!AG685)</f>
        <v/>
      </c>
      <c r="AH691" s="186" t="str">
        <f>IF(明細!AH685="","",明細!AH685)</f>
        <v/>
      </c>
      <c r="AI691" s="187" t="str">
        <f>IF(明細!AI685="","",明細!AI685)</f>
        <v/>
      </c>
      <c r="AJ691" s="296" t="str">
        <f>IF(明細!AJ685="","",明細!AJ685)</f>
        <v/>
      </c>
      <c r="AK691" s="297" t="str">
        <f>IF(明細!AK685="","",明細!AK685)</f>
        <v/>
      </c>
      <c r="AL691" s="298" t="str">
        <f>IF(明細!AL685="","",明細!AL685)</f>
        <v/>
      </c>
      <c r="AM691" s="299" t="str">
        <f>IF(明細!AM685="","",明細!AM685)</f>
        <v/>
      </c>
      <c r="AN691" s="300" t="str">
        <f>IF(明細!AN685="","",明細!AN685)</f>
        <v/>
      </c>
      <c r="AO691" s="300" t="str">
        <f>IF(明細!AO685="","",明細!AO685)</f>
        <v/>
      </c>
      <c r="AP691" s="300" t="str">
        <f>IF(明細!AP685="","",明細!AP685)</f>
        <v/>
      </c>
      <c r="AQ691" s="301" t="str">
        <f>IF(明細!AQ685="","",明細!AQ685)</f>
        <v/>
      </c>
      <c r="AR691" s="302" t="str">
        <f>IF(明細!AR685="","",明細!AR685)</f>
        <v/>
      </c>
      <c r="AU691" s="360"/>
      <c r="AV691" s="368"/>
      <c r="AW691" s="446" t="str">
        <f>IF(明細!AV685="","",明細!AV685)</f>
        <v/>
      </c>
      <c r="AX691" s="419" t="str">
        <f>IF(明細!AT685="","",明細!AT685)</f>
        <v/>
      </c>
      <c r="AY691" s="280" t="str">
        <f>IF($AX691="","",VLOOKUP($AX691,リスト!$CL:$CM,2,FALSE))</f>
        <v/>
      </c>
      <c r="AZ691" s="3"/>
      <c r="BA691" s="280" t="str">
        <f>IF(BB691="","",VLOOKUP(BB691,リスト!$K:$L,2,FALSE))</f>
        <v/>
      </c>
      <c r="BB691" s="3"/>
      <c r="BC691" s="3"/>
      <c r="BD691" s="87"/>
      <c r="BE691" s="280" t="str">
        <f>IF(BF691="","",VLOOKUP(BF691,リスト!$I:$J,2,FALSE))</f>
        <v/>
      </c>
      <c r="BF691" s="3"/>
      <c r="BG691" s="280" t="str">
        <f>IF(BH691="","",VLOOKUP(BH691,リスト!$M:$N,2,FALSE))</f>
        <v/>
      </c>
      <c r="BH691" s="282"/>
      <c r="BI691" s="280" t="str">
        <f>IF(BJ691="","",VLOOKUP(BJ691,リスト!$O:$P,2,FALSE))</f>
        <v/>
      </c>
      <c r="BJ691" s="24"/>
      <c r="BM691" s="451" t="str">
        <f>IF(明細!AV685="","",明細!AV685)</f>
        <v/>
      </c>
      <c r="BN691" s="453" t="str">
        <f>IF(明細!AT685="","",明細!AT685)</f>
        <v/>
      </c>
      <c r="BO691" s="280" t="str">
        <f>IF($BN691="","",VLOOKUP($BN691,リスト!$CL:$CM,2,FALSE))</f>
        <v/>
      </c>
      <c r="BP691" s="280" t="str">
        <f>IF(BQ691="","",VLOOKUP(BQ691,リスト!$K$5:$L$7,2,FALSE))</f>
        <v/>
      </c>
      <c r="BQ691" s="13"/>
      <c r="BR691" s="13"/>
      <c r="BS691" s="47"/>
      <c r="BT691" s="280" t="str">
        <f>IF(BU691="","",VLOOKUP(BU691,リスト!I682:J700,2,FALSE))</f>
        <v/>
      </c>
      <c r="BU691" s="13"/>
      <c r="BV691" s="13"/>
      <c r="BW691" s="282"/>
      <c r="BX691" s="282"/>
      <c r="BY691" s="280" t="str">
        <f>IF(BZ691="","",VLOOKUP(BZ691,リスト!$S$5:$T$6,2,FALSE))</f>
        <v/>
      </c>
      <c r="BZ691" s="3"/>
      <c r="CA691" s="3"/>
      <c r="CB691" s="81"/>
      <c r="CC691" s="280" t="str">
        <f t="shared" si="93"/>
        <v/>
      </c>
      <c r="CD691" s="83"/>
      <c r="CE691" s="83"/>
      <c r="CF691" s="83"/>
      <c r="CG691" s="83"/>
      <c r="CH691" s="282" t="str">
        <f t="shared" si="94"/>
        <v/>
      </c>
      <c r="CI691" s="83"/>
      <c r="CJ691" s="280" t="str">
        <f t="shared" si="95"/>
        <v/>
      </c>
      <c r="CK691" s="87"/>
      <c r="CL691" s="78"/>
      <c r="CM691" s="83"/>
      <c r="CN691" s="83"/>
      <c r="CO691" s="83"/>
      <c r="CP691" s="280" t="str">
        <f t="shared" si="100"/>
        <v/>
      </c>
      <c r="CQ691" s="81"/>
      <c r="CR691" s="280" t="str">
        <f t="shared" si="101"/>
        <v/>
      </c>
      <c r="CS691" s="3"/>
      <c r="CT691" s="3"/>
      <c r="CU691" s="280" t="str">
        <f>IF(CV691="","",VLOOKUP(CV691,リスト!$V$5:$W$6,2,FALSE))</f>
        <v/>
      </c>
      <c r="CV691" s="3"/>
      <c r="CW691" s="280" t="str">
        <f>IF(CX691="","",VLOOKUP(CX691,リスト!$X$5:$Y$6,2,FALSE))</f>
        <v/>
      </c>
      <c r="CX691" s="3"/>
      <c r="CY691" s="77"/>
      <c r="CZ691" s="77"/>
      <c r="DA691" s="75"/>
      <c r="DB691" s="75"/>
      <c r="DC691" s="75"/>
      <c r="DD691" s="75"/>
      <c r="DE691" s="280" t="str">
        <f>IF(DF691="","",VLOOKUP(DF691,リスト!$Z$5:$AA$10,2,FALSE))</f>
        <v/>
      </c>
      <c r="DF691" s="3"/>
      <c r="DG691" s="280" t="str">
        <f>IF(DH691="","",VLOOKUP(DH691,リスト!$AB$5:$AC$12,2,FALSE))</f>
        <v/>
      </c>
      <c r="DH691" s="63"/>
      <c r="DI691" s="280" t="str">
        <f>IF(DJ691="","",VLOOKUP(DJ691,リスト!$AD$5:$AE$7,2,FALSE))</f>
        <v/>
      </c>
      <c r="DJ691" s="3"/>
      <c r="DK691" s="280" t="str">
        <f>IF(DL691="","",VLOOKUP(DL691,リスト!$AF$5:$AG$10,2,FALSE))</f>
        <v/>
      </c>
      <c r="DL691" s="3"/>
      <c r="DM691" s="280" t="str">
        <f>IF(DN691="","",VLOOKUP(DN691,リスト!$AH$5:$AI$6,2,FALSE))</f>
        <v/>
      </c>
      <c r="DN691" s="3"/>
      <c r="DO691" s="280" t="str">
        <f>IF(DP691="","",VLOOKUP(DP691,リスト!$AJ$5:$AK$6,2,FALSE))</f>
        <v/>
      </c>
      <c r="DP691" s="3"/>
      <c r="DQ691" s="280" t="str">
        <f>IF(DR691="","",VLOOKUP(DR691,リスト!$AL$5:$AM$7,2,FALSE))</f>
        <v/>
      </c>
      <c r="DR691" s="3"/>
      <c r="DS691" s="13"/>
      <c r="DT691" s="85"/>
      <c r="DU691" s="85"/>
      <c r="DV691" s="281" t="str">
        <f>IF(DW691="","",VLOOKUP(DW691,リスト!$AN$5:$AO$6,2,FALSE))</f>
        <v/>
      </c>
      <c r="DW691" s="13"/>
      <c r="DX691" s="341"/>
      <c r="DY691" s="345"/>
      <c r="DZ691" s="341"/>
      <c r="EA691" s="345"/>
      <c r="EB691" s="280" t="str">
        <f>IF(EC691="","",VLOOKUP(EC691,リスト!$AW$5:$AX$8,2,FALSE))</f>
        <v/>
      </c>
      <c r="EC691" s="3"/>
      <c r="ED691" s="85"/>
      <c r="EE691" s="280" t="str">
        <f>IF(EF691="","",VLOOKUP(EF691,リスト!$AY$5:$AZ$10,2,FALSE))</f>
        <v/>
      </c>
      <c r="EF691" s="3"/>
      <c r="EG691" s="280" t="str">
        <f>IF(EH691="","",VLOOKUP(EH691,リスト!$BA$5:$BB$10,2,FALSE))</f>
        <v/>
      </c>
      <c r="EH691" s="3"/>
      <c r="EI691" s="280" t="str">
        <f>IF(EJ691="","",VLOOKUP(EJ691,リスト!$BC$5:$BD$10,2,FALSE))</f>
        <v/>
      </c>
      <c r="EJ691" s="3"/>
      <c r="EK691" s="280" t="str">
        <f>IF(EL691="","",VLOOKUP(EL691,リスト!$BE$5:$BF$10,2,FALSE))</f>
        <v/>
      </c>
      <c r="EL691" s="3"/>
      <c r="EM691" s="78"/>
      <c r="EN691" s="73"/>
      <c r="EO691" s="73"/>
      <c r="EP691" s="13"/>
      <c r="EQ691" s="13"/>
      <c r="ER691" s="280" t="str">
        <f>IF(ES691="","",VLOOKUP(ES691,リスト!$BG$5:$BH$10,2,FALSE))</f>
        <v/>
      </c>
      <c r="ES691" s="13"/>
      <c r="ET691" s="13"/>
      <c r="EU691" s="13"/>
      <c r="EV691" s="13"/>
      <c r="EW691" s="13"/>
      <c r="EX691" s="81"/>
      <c r="EY691" s="81"/>
      <c r="EZ691" s="26"/>
      <c r="FA691" s="281" t="str">
        <f>IF($EZ691="","",INDEX(リスト!$BI$5:$BJ$40,MATCH($EZ691,リスト!$BJ$5:$BJ$40,0),1))</f>
        <v/>
      </c>
      <c r="FB691" s="280" t="str">
        <f>IF(FC691="","",VLOOKUP(FC691,リスト!$BK:$BL,2,FALSE))</f>
        <v/>
      </c>
      <c r="FC691" s="13"/>
      <c r="FD691" s="331"/>
      <c r="FE691" s="3"/>
      <c r="FF691" s="280" t="str">
        <f>IF(FG691="","",VLOOKUP(FG691,リスト!$BO$5:$BP$6,2,FALSE))</f>
        <v/>
      </c>
      <c r="FG691" s="3"/>
      <c r="FH691" s="280" t="str">
        <f>IF(FI691="","",VLOOKUP(FI691,リスト!$BQ$5:$BR$8,2,FALSE))</f>
        <v/>
      </c>
      <c r="FI691" s="3"/>
      <c r="FJ691" s="282"/>
      <c r="FK691" s="280" t="str">
        <f>IF(FL691="","",VLOOKUP(FL691,リスト!$BS$5:$BT$6,2,FALSE))</f>
        <v/>
      </c>
      <c r="FL691" s="63"/>
      <c r="FM691" s="13"/>
      <c r="FN691" s="13"/>
      <c r="FO691" s="13"/>
      <c r="FP691" s="283" t="str">
        <f t="shared" si="96"/>
        <v/>
      </c>
      <c r="FQ691" s="283" t="str">
        <f t="shared" si="96"/>
        <v/>
      </c>
      <c r="FR691" s="13"/>
      <c r="FS691" s="85"/>
      <c r="FT691" s="85"/>
      <c r="FU691" s="281" t="str">
        <f t="shared" si="97"/>
        <v/>
      </c>
      <c r="FV691" s="280" t="str">
        <f>IF(FW691="","",VLOOKUP(FW691,リスト!$BV$5:$BW$10,2,FALSE))</f>
        <v/>
      </c>
      <c r="FW691" s="26"/>
      <c r="FX691" s="282" t="str">
        <f t="shared" si="98"/>
        <v/>
      </c>
      <c r="FY691" s="280" t="str">
        <f>IF(FZ691="","",VLOOKUP(FZ691,リスト!$BX$5:$BY$6,2,FALSE))</f>
        <v/>
      </c>
      <c r="FZ691" s="3"/>
      <c r="GA691" s="280" t="str">
        <f>IF(GB691="","",VLOOKUP(GB691,リスト!$BZ$5:$CA$6,2,FALSE))</f>
        <v/>
      </c>
      <c r="GB691" s="13"/>
      <c r="GC691" s="281" t="str">
        <f>IF(GD691="","",VLOOKUP(GD691,リスト!$CB$5:$CC$6,2,FALSE))</f>
        <v/>
      </c>
      <c r="GD691" s="13"/>
      <c r="GE691" s="13"/>
      <c r="GF691" s="13"/>
      <c r="GG691" s="75"/>
      <c r="GH691" s="281" t="str">
        <f t="shared" si="99"/>
        <v/>
      </c>
      <c r="GI691" s="128"/>
      <c r="GJ691" s="281" t="str">
        <f>IF(GK691="","",VLOOKUP(GK691,リスト!$CD$5:$CE$6,2,FALSE))</f>
        <v/>
      </c>
      <c r="GK691" s="13"/>
      <c r="GL691" s="281" t="str">
        <f>IF(GM691="","",VLOOKUP(GM691,リスト!$CF$5:$CG$5,2,FALSE))</f>
        <v/>
      </c>
      <c r="GM691" s="26"/>
      <c r="GN691" s="280" t="str">
        <f>IF(GO691="","",VLOOKUP(GO691,リスト!$CH$5:$CI$5,2,FALSE))</f>
        <v/>
      </c>
      <c r="GO691" s="284"/>
      <c r="GP691" s="284"/>
      <c r="GQ691" s="284"/>
      <c r="GR691" s="284"/>
      <c r="GS691" s="284"/>
      <c r="GT691" s="284"/>
      <c r="GU691" s="284"/>
      <c r="GV691" s="284"/>
      <c r="GW691" s="284"/>
      <c r="GX691" s="285"/>
    </row>
    <row r="692" spans="2:206" s="177" customFormat="1" ht="24.75" hidden="1" customHeight="1" outlineLevel="1">
      <c r="B692" s="286" t="str">
        <f>IF(明細!B686="","",明細!B686)</f>
        <v/>
      </c>
      <c r="C692" s="287" t="str">
        <f>IF(明細!C686="","",明細!C686)</f>
        <v/>
      </c>
      <c r="D692" s="265" t="str">
        <f>IF(明細!D686="","",明細!D686)</f>
        <v/>
      </c>
      <c r="E692" s="265" t="str">
        <f>IF(明細!E686="","",明細!E686)</f>
        <v/>
      </c>
      <c r="F692" s="265" t="str">
        <f>IF(明細!F686="","",明細!F686)</f>
        <v/>
      </c>
      <c r="G692" s="265" t="str">
        <f>IF(明細!G686="","",明細!G686)</f>
        <v/>
      </c>
      <c r="H692" s="265" t="str">
        <f>IF(明細!H686="","",明細!H686)</f>
        <v/>
      </c>
      <c r="I692" s="265" t="str">
        <f>IF(明細!I686="","",明細!I686)</f>
        <v/>
      </c>
      <c r="J692" s="265" t="str">
        <f>IF(明細!J686="","",明細!J686)</f>
        <v/>
      </c>
      <c r="K692" s="265" t="str">
        <f>IF(明細!K686="","",明細!K686)</f>
        <v/>
      </c>
      <c r="L692" s="265" t="str">
        <f>IF(明細!L686="","",明細!L686)</f>
        <v/>
      </c>
      <c r="M692" s="265" t="str">
        <f>IF(明細!M686="","",明細!M686)</f>
        <v/>
      </c>
      <c r="N692" s="265" t="str">
        <f>IF(明細!N686="","",明細!N686)</f>
        <v/>
      </c>
      <c r="O692" s="265" t="str">
        <f>IF(明細!O686="","",明細!O686)</f>
        <v/>
      </c>
      <c r="P692" s="265" t="str">
        <f>IF(明細!P686="","",明細!P686)</f>
        <v/>
      </c>
      <c r="Q692" s="265" t="str">
        <f>IF(明細!Q686="","",明細!Q686)</f>
        <v/>
      </c>
      <c r="R692" s="289" t="str">
        <f>IF(明細!R686="","",明細!R686)</f>
        <v/>
      </c>
      <c r="S692" s="291" t="str">
        <f>IF(明細!S686="","",明細!S686)</f>
        <v/>
      </c>
      <c r="T692" s="291" t="str">
        <f>IF(明細!T686="","",明細!T686)</f>
        <v/>
      </c>
      <c r="U692" s="291" t="str">
        <f>IF(明細!U686="","",明細!U686)</f>
        <v/>
      </c>
      <c r="V692" s="292" t="str">
        <f>IF(明細!V686="","",明細!V686)</f>
        <v>個</v>
      </c>
      <c r="W692" s="292" t="str">
        <f>IF(明細!W686="","",明細!W686)</f>
        <v/>
      </c>
      <c r="X692" s="293" t="str">
        <f>IF(明細!X686="","",明細!X686)</f>
        <v/>
      </c>
      <c r="Y692" s="134" t="str">
        <f>IF(明細!Y686="","",明細!Y686)</f>
        <v/>
      </c>
      <c r="Z692" s="135" t="str">
        <f>IF(明細!Z686="","",明細!Z686)</f>
        <v/>
      </c>
      <c r="AA692" s="134" t="str">
        <f>IF(明細!AA686="","",明細!AA686)</f>
        <v/>
      </c>
      <c r="AB692" s="303" t="str">
        <f>IF(明細!AB686="","",明細!AB686)</f>
        <v/>
      </c>
      <c r="AC692" s="134" t="str">
        <f>IF(明細!AC686="","",明細!AC686)</f>
        <v/>
      </c>
      <c r="AD692" s="183" t="str">
        <f>IF(明細!AD686="","",明細!AD686)</f>
        <v/>
      </c>
      <c r="AE692" s="184">
        <f>IF(明細!AE686="","",明細!AE686)</f>
        <v>0.1</v>
      </c>
      <c r="AF692" s="185" t="str">
        <f>IF(明細!AF686="","",明細!AF686)</f>
        <v/>
      </c>
      <c r="AG692" s="186" t="str">
        <f>IF(明細!AG686="","",明細!AG686)</f>
        <v/>
      </c>
      <c r="AH692" s="186" t="str">
        <f>IF(明細!AH686="","",明細!AH686)</f>
        <v/>
      </c>
      <c r="AI692" s="187" t="str">
        <f>IF(明細!AI686="","",明細!AI686)</f>
        <v/>
      </c>
      <c r="AJ692" s="296" t="str">
        <f>IF(明細!AJ686="","",明細!AJ686)</f>
        <v/>
      </c>
      <c r="AK692" s="297" t="str">
        <f>IF(明細!AK686="","",明細!AK686)</f>
        <v/>
      </c>
      <c r="AL692" s="298" t="str">
        <f>IF(明細!AL686="","",明細!AL686)</f>
        <v/>
      </c>
      <c r="AM692" s="299" t="str">
        <f>IF(明細!AM686="","",明細!AM686)</f>
        <v/>
      </c>
      <c r="AN692" s="300" t="str">
        <f>IF(明細!AN686="","",明細!AN686)</f>
        <v/>
      </c>
      <c r="AO692" s="300" t="str">
        <f>IF(明細!AO686="","",明細!AO686)</f>
        <v/>
      </c>
      <c r="AP692" s="300" t="str">
        <f>IF(明細!AP686="","",明細!AP686)</f>
        <v/>
      </c>
      <c r="AQ692" s="301" t="str">
        <f>IF(明細!AQ686="","",明細!AQ686)</f>
        <v/>
      </c>
      <c r="AR692" s="302" t="str">
        <f>IF(明細!AR686="","",明細!AR686)</f>
        <v/>
      </c>
      <c r="AU692" s="360"/>
      <c r="AV692" s="368"/>
      <c r="AW692" s="446" t="str">
        <f>IF(明細!AV686="","",明細!AV686)</f>
        <v/>
      </c>
      <c r="AX692" s="419" t="str">
        <f>IF(明細!AT686="","",明細!AT686)</f>
        <v/>
      </c>
      <c r="AY692" s="280" t="str">
        <f>IF($AX692="","",VLOOKUP($AX692,リスト!$CL:$CM,2,FALSE))</f>
        <v/>
      </c>
      <c r="AZ692" s="3"/>
      <c r="BA692" s="280" t="str">
        <f>IF(BB692="","",VLOOKUP(BB692,リスト!$K:$L,2,FALSE))</f>
        <v/>
      </c>
      <c r="BB692" s="3"/>
      <c r="BC692" s="3"/>
      <c r="BD692" s="87"/>
      <c r="BE692" s="280" t="str">
        <f>IF(BF692="","",VLOOKUP(BF692,リスト!$I:$J,2,FALSE))</f>
        <v/>
      </c>
      <c r="BF692" s="3"/>
      <c r="BG692" s="280" t="str">
        <f>IF(BH692="","",VLOOKUP(BH692,リスト!$M:$N,2,FALSE))</f>
        <v/>
      </c>
      <c r="BH692" s="282"/>
      <c r="BI692" s="280" t="str">
        <f>IF(BJ692="","",VLOOKUP(BJ692,リスト!$O:$P,2,FALSE))</f>
        <v/>
      </c>
      <c r="BJ692" s="24"/>
      <c r="BM692" s="451" t="str">
        <f>IF(明細!AV686="","",明細!AV686)</f>
        <v/>
      </c>
      <c r="BN692" s="453" t="str">
        <f>IF(明細!AT686="","",明細!AT686)</f>
        <v/>
      </c>
      <c r="BO692" s="280" t="str">
        <f>IF($BN692="","",VLOOKUP($BN692,リスト!$CL:$CM,2,FALSE))</f>
        <v/>
      </c>
      <c r="BP692" s="280" t="str">
        <f>IF(BQ692="","",VLOOKUP(BQ692,リスト!$K$5:$L$7,2,FALSE))</f>
        <v/>
      </c>
      <c r="BQ692" s="13"/>
      <c r="BR692" s="13"/>
      <c r="BS692" s="47"/>
      <c r="BT692" s="280" t="str">
        <f>IF(BU692="","",VLOOKUP(BU692,リスト!I683:J701,2,FALSE))</f>
        <v/>
      </c>
      <c r="BU692" s="13"/>
      <c r="BV692" s="13"/>
      <c r="BW692" s="282"/>
      <c r="BX692" s="282"/>
      <c r="BY692" s="280" t="str">
        <f>IF(BZ692="","",VLOOKUP(BZ692,リスト!$S$5:$T$6,2,FALSE))</f>
        <v/>
      </c>
      <c r="BZ692" s="3"/>
      <c r="CA692" s="3"/>
      <c r="CB692" s="81"/>
      <c r="CC692" s="280" t="str">
        <f t="shared" si="93"/>
        <v/>
      </c>
      <c r="CD692" s="83"/>
      <c r="CE692" s="83"/>
      <c r="CF692" s="83"/>
      <c r="CG692" s="83"/>
      <c r="CH692" s="282" t="str">
        <f t="shared" si="94"/>
        <v/>
      </c>
      <c r="CI692" s="83"/>
      <c r="CJ692" s="280" t="str">
        <f t="shared" si="95"/>
        <v/>
      </c>
      <c r="CK692" s="87"/>
      <c r="CL692" s="78"/>
      <c r="CM692" s="83"/>
      <c r="CN692" s="83"/>
      <c r="CO692" s="83"/>
      <c r="CP692" s="280" t="str">
        <f t="shared" si="100"/>
        <v/>
      </c>
      <c r="CQ692" s="81"/>
      <c r="CR692" s="280" t="str">
        <f t="shared" si="101"/>
        <v/>
      </c>
      <c r="CS692" s="3"/>
      <c r="CT692" s="3"/>
      <c r="CU692" s="280" t="str">
        <f>IF(CV692="","",VLOOKUP(CV692,リスト!$V$5:$W$6,2,FALSE))</f>
        <v/>
      </c>
      <c r="CV692" s="3"/>
      <c r="CW692" s="280" t="str">
        <f>IF(CX692="","",VLOOKUP(CX692,リスト!$X$5:$Y$6,2,FALSE))</f>
        <v/>
      </c>
      <c r="CX692" s="3"/>
      <c r="CY692" s="77"/>
      <c r="CZ692" s="77"/>
      <c r="DA692" s="75"/>
      <c r="DB692" s="75"/>
      <c r="DC692" s="75"/>
      <c r="DD692" s="75"/>
      <c r="DE692" s="280" t="str">
        <f>IF(DF692="","",VLOOKUP(DF692,リスト!$Z$5:$AA$10,2,FALSE))</f>
        <v/>
      </c>
      <c r="DF692" s="3"/>
      <c r="DG692" s="280" t="str">
        <f>IF(DH692="","",VLOOKUP(DH692,リスト!$AB$5:$AC$12,2,FALSE))</f>
        <v/>
      </c>
      <c r="DH692" s="63"/>
      <c r="DI692" s="280" t="str">
        <f>IF(DJ692="","",VLOOKUP(DJ692,リスト!$AD$5:$AE$7,2,FALSE))</f>
        <v/>
      </c>
      <c r="DJ692" s="3"/>
      <c r="DK692" s="280" t="str">
        <f>IF(DL692="","",VLOOKUP(DL692,リスト!$AF$5:$AG$10,2,FALSE))</f>
        <v/>
      </c>
      <c r="DL692" s="3"/>
      <c r="DM692" s="280" t="str">
        <f>IF(DN692="","",VLOOKUP(DN692,リスト!$AH$5:$AI$6,2,FALSE))</f>
        <v/>
      </c>
      <c r="DN692" s="3"/>
      <c r="DO692" s="280" t="str">
        <f>IF(DP692="","",VLOOKUP(DP692,リスト!$AJ$5:$AK$6,2,FALSE))</f>
        <v/>
      </c>
      <c r="DP692" s="3"/>
      <c r="DQ692" s="280" t="str">
        <f>IF(DR692="","",VLOOKUP(DR692,リスト!$AL$5:$AM$7,2,FALSE))</f>
        <v/>
      </c>
      <c r="DR692" s="3"/>
      <c r="DS692" s="13"/>
      <c r="DT692" s="85"/>
      <c r="DU692" s="85"/>
      <c r="DV692" s="281" t="str">
        <f>IF(DW692="","",VLOOKUP(DW692,リスト!$AN$5:$AO$6,2,FALSE))</f>
        <v/>
      </c>
      <c r="DW692" s="13"/>
      <c r="DX692" s="341"/>
      <c r="DY692" s="345"/>
      <c r="DZ692" s="341"/>
      <c r="EA692" s="345"/>
      <c r="EB692" s="280" t="str">
        <f>IF(EC692="","",VLOOKUP(EC692,リスト!$AW$5:$AX$8,2,FALSE))</f>
        <v/>
      </c>
      <c r="EC692" s="3"/>
      <c r="ED692" s="85"/>
      <c r="EE692" s="280" t="str">
        <f>IF(EF692="","",VLOOKUP(EF692,リスト!$AY$5:$AZ$10,2,FALSE))</f>
        <v/>
      </c>
      <c r="EF692" s="3"/>
      <c r="EG692" s="280" t="str">
        <f>IF(EH692="","",VLOOKUP(EH692,リスト!$BA$5:$BB$10,2,FALSE))</f>
        <v/>
      </c>
      <c r="EH692" s="3"/>
      <c r="EI692" s="280" t="str">
        <f>IF(EJ692="","",VLOOKUP(EJ692,リスト!$BC$5:$BD$10,2,FALSE))</f>
        <v/>
      </c>
      <c r="EJ692" s="3"/>
      <c r="EK692" s="280" t="str">
        <f>IF(EL692="","",VLOOKUP(EL692,リスト!$BE$5:$BF$10,2,FALSE))</f>
        <v/>
      </c>
      <c r="EL692" s="3"/>
      <c r="EM692" s="78"/>
      <c r="EN692" s="73"/>
      <c r="EO692" s="73"/>
      <c r="EP692" s="13"/>
      <c r="EQ692" s="13"/>
      <c r="ER692" s="280" t="str">
        <f>IF(ES692="","",VLOOKUP(ES692,リスト!$BG$5:$BH$10,2,FALSE))</f>
        <v/>
      </c>
      <c r="ES692" s="13"/>
      <c r="ET692" s="13"/>
      <c r="EU692" s="13"/>
      <c r="EV692" s="13"/>
      <c r="EW692" s="13"/>
      <c r="EX692" s="81"/>
      <c r="EY692" s="81"/>
      <c r="EZ692" s="26"/>
      <c r="FA692" s="281" t="str">
        <f>IF($EZ692="","",INDEX(リスト!$BI$5:$BJ$40,MATCH($EZ692,リスト!$BJ$5:$BJ$40,0),1))</f>
        <v/>
      </c>
      <c r="FB692" s="280" t="str">
        <f>IF(FC692="","",VLOOKUP(FC692,リスト!$BK:$BL,2,FALSE))</f>
        <v/>
      </c>
      <c r="FC692" s="13"/>
      <c r="FD692" s="331"/>
      <c r="FE692" s="3"/>
      <c r="FF692" s="280" t="str">
        <f>IF(FG692="","",VLOOKUP(FG692,リスト!$BO$5:$BP$6,2,FALSE))</f>
        <v/>
      </c>
      <c r="FG692" s="3"/>
      <c r="FH692" s="280" t="str">
        <f>IF(FI692="","",VLOOKUP(FI692,リスト!$BQ$5:$BR$8,2,FALSE))</f>
        <v/>
      </c>
      <c r="FI692" s="3"/>
      <c r="FJ692" s="282"/>
      <c r="FK692" s="280" t="str">
        <f>IF(FL692="","",VLOOKUP(FL692,リスト!$BS$5:$BT$6,2,FALSE))</f>
        <v/>
      </c>
      <c r="FL692" s="63"/>
      <c r="FM692" s="13"/>
      <c r="FN692" s="13"/>
      <c r="FO692" s="13"/>
      <c r="FP692" s="283" t="str">
        <f t="shared" si="96"/>
        <v/>
      </c>
      <c r="FQ692" s="283" t="str">
        <f t="shared" si="96"/>
        <v/>
      </c>
      <c r="FR692" s="13"/>
      <c r="FS692" s="85"/>
      <c r="FT692" s="85"/>
      <c r="FU692" s="281" t="str">
        <f t="shared" si="97"/>
        <v/>
      </c>
      <c r="FV692" s="280" t="str">
        <f>IF(FW692="","",VLOOKUP(FW692,リスト!$BV$5:$BW$10,2,FALSE))</f>
        <v/>
      </c>
      <c r="FW692" s="26"/>
      <c r="FX692" s="282" t="str">
        <f t="shared" si="98"/>
        <v/>
      </c>
      <c r="FY692" s="280" t="str">
        <f>IF(FZ692="","",VLOOKUP(FZ692,リスト!$BX$5:$BY$6,2,FALSE))</f>
        <v/>
      </c>
      <c r="FZ692" s="3"/>
      <c r="GA692" s="280" t="str">
        <f>IF(GB692="","",VLOOKUP(GB692,リスト!$BZ$5:$CA$6,2,FALSE))</f>
        <v/>
      </c>
      <c r="GB692" s="13"/>
      <c r="GC692" s="281" t="str">
        <f>IF(GD692="","",VLOOKUP(GD692,リスト!$CB$5:$CC$6,2,FALSE))</f>
        <v/>
      </c>
      <c r="GD692" s="13"/>
      <c r="GE692" s="13"/>
      <c r="GF692" s="13"/>
      <c r="GG692" s="75"/>
      <c r="GH692" s="281" t="str">
        <f t="shared" si="99"/>
        <v/>
      </c>
      <c r="GI692" s="128"/>
      <c r="GJ692" s="281" t="str">
        <f>IF(GK692="","",VLOOKUP(GK692,リスト!$CD$5:$CE$6,2,FALSE))</f>
        <v/>
      </c>
      <c r="GK692" s="13"/>
      <c r="GL692" s="281" t="str">
        <f>IF(GM692="","",VLOOKUP(GM692,リスト!$CF$5:$CG$5,2,FALSE))</f>
        <v/>
      </c>
      <c r="GM692" s="26"/>
      <c r="GN692" s="280" t="str">
        <f>IF(GO692="","",VLOOKUP(GO692,リスト!$CH$5:$CI$5,2,FALSE))</f>
        <v/>
      </c>
      <c r="GO692" s="284"/>
      <c r="GP692" s="284"/>
      <c r="GQ692" s="284"/>
      <c r="GR692" s="284"/>
      <c r="GS692" s="284"/>
      <c r="GT692" s="284"/>
      <c r="GU692" s="284"/>
      <c r="GV692" s="284"/>
      <c r="GW692" s="284"/>
      <c r="GX692" s="285"/>
    </row>
    <row r="693" spans="2:206" s="177" customFormat="1" ht="24.75" hidden="1" customHeight="1" outlineLevel="1">
      <c r="B693" s="286" t="str">
        <f>IF(明細!B687="","",明細!B687)</f>
        <v/>
      </c>
      <c r="C693" s="287" t="str">
        <f>IF(明細!C687="","",明細!C687)</f>
        <v/>
      </c>
      <c r="D693" s="265" t="str">
        <f>IF(明細!D687="","",明細!D687)</f>
        <v/>
      </c>
      <c r="E693" s="265" t="str">
        <f>IF(明細!E687="","",明細!E687)</f>
        <v/>
      </c>
      <c r="F693" s="265" t="str">
        <f>IF(明細!F687="","",明細!F687)</f>
        <v/>
      </c>
      <c r="G693" s="265" t="str">
        <f>IF(明細!G687="","",明細!G687)</f>
        <v/>
      </c>
      <c r="H693" s="265" t="str">
        <f>IF(明細!H687="","",明細!H687)</f>
        <v/>
      </c>
      <c r="I693" s="265" t="str">
        <f>IF(明細!I687="","",明細!I687)</f>
        <v/>
      </c>
      <c r="J693" s="265" t="str">
        <f>IF(明細!J687="","",明細!J687)</f>
        <v/>
      </c>
      <c r="K693" s="265" t="str">
        <f>IF(明細!K687="","",明細!K687)</f>
        <v/>
      </c>
      <c r="L693" s="265" t="str">
        <f>IF(明細!L687="","",明細!L687)</f>
        <v/>
      </c>
      <c r="M693" s="265" t="str">
        <f>IF(明細!M687="","",明細!M687)</f>
        <v/>
      </c>
      <c r="N693" s="265" t="str">
        <f>IF(明細!N687="","",明細!N687)</f>
        <v/>
      </c>
      <c r="O693" s="265" t="str">
        <f>IF(明細!O687="","",明細!O687)</f>
        <v/>
      </c>
      <c r="P693" s="265" t="str">
        <f>IF(明細!P687="","",明細!P687)</f>
        <v/>
      </c>
      <c r="Q693" s="265" t="str">
        <f>IF(明細!Q687="","",明細!Q687)</f>
        <v/>
      </c>
      <c r="R693" s="289" t="str">
        <f>IF(明細!R687="","",明細!R687)</f>
        <v/>
      </c>
      <c r="S693" s="291" t="str">
        <f>IF(明細!S687="","",明細!S687)</f>
        <v/>
      </c>
      <c r="T693" s="291" t="str">
        <f>IF(明細!T687="","",明細!T687)</f>
        <v/>
      </c>
      <c r="U693" s="291" t="str">
        <f>IF(明細!U687="","",明細!U687)</f>
        <v/>
      </c>
      <c r="V693" s="292" t="str">
        <f>IF(明細!V687="","",明細!V687)</f>
        <v>個</v>
      </c>
      <c r="W693" s="292" t="str">
        <f>IF(明細!W687="","",明細!W687)</f>
        <v/>
      </c>
      <c r="X693" s="293" t="str">
        <f>IF(明細!X687="","",明細!X687)</f>
        <v/>
      </c>
      <c r="Y693" s="134" t="str">
        <f>IF(明細!Y687="","",明細!Y687)</f>
        <v/>
      </c>
      <c r="Z693" s="135" t="str">
        <f>IF(明細!Z687="","",明細!Z687)</f>
        <v/>
      </c>
      <c r="AA693" s="134" t="str">
        <f>IF(明細!AA687="","",明細!AA687)</f>
        <v/>
      </c>
      <c r="AB693" s="303" t="str">
        <f>IF(明細!AB687="","",明細!AB687)</f>
        <v/>
      </c>
      <c r="AC693" s="134" t="str">
        <f>IF(明細!AC687="","",明細!AC687)</f>
        <v/>
      </c>
      <c r="AD693" s="183" t="str">
        <f>IF(明細!AD687="","",明細!AD687)</f>
        <v/>
      </c>
      <c r="AE693" s="184">
        <f>IF(明細!AE687="","",明細!AE687)</f>
        <v>0.1</v>
      </c>
      <c r="AF693" s="185" t="str">
        <f>IF(明細!AF687="","",明細!AF687)</f>
        <v/>
      </c>
      <c r="AG693" s="186" t="str">
        <f>IF(明細!AG687="","",明細!AG687)</f>
        <v/>
      </c>
      <c r="AH693" s="186" t="str">
        <f>IF(明細!AH687="","",明細!AH687)</f>
        <v/>
      </c>
      <c r="AI693" s="187" t="str">
        <f>IF(明細!AI687="","",明細!AI687)</f>
        <v/>
      </c>
      <c r="AJ693" s="296" t="str">
        <f>IF(明細!AJ687="","",明細!AJ687)</f>
        <v/>
      </c>
      <c r="AK693" s="297" t="str">
        <f>IF(明細!AK687="","",明細!AK687)</f>
        <v/>
      </c>
      <c r="AL693" s="298" t="str">
        <f>IF(明細!AL687="","",明細!AL687)</f>
        <v/>
      </c>
      <c r="AM693" s="299" t="str">
        <f>IF(明細!AM687="","",明細!AM687)</f>
        <v/>
      </c>
      <c r="AN693" s="300" t="str">
        <f>IF(明細!AN687="","",明細!AN687)</f>
        <v/>
      </c>
      <c r="AO693" s="300" t="str">
        <f>IF(明細!AO687="","",明細!AO687)</f>
        <v/>
      </c>
      <c r="AP693" s="300" t="str">
        <f>IF(明細!AP687="","",明細!AP687)</f>
        <v/>
      </c>
      <c r="AQ693" s="301" t="str">
        <f>IF(明細!AQ687="","",明細!AQ687)</f>
        <v/>
      </c>
      <c r="AR693" s="302" t="str">
        <f>IF(明細!AR687="","",明細!AR687)</f>
        <v/>
      </c>
      <c r="AU693" s="360"/>
      <c r="AV693" s="368"/>
      <c r="AW693" s="446" t="str">
        <f>IF(明細!AV687="","",明細!AV687)</f>
        <v/>
      </c>
      <c r="AX693" s="419" t="str">
        <f>IF(明細!AT687="","",明細!AT687)</f>
        <v/>
      </c>
      <c r="AY693" s="280" t="str">
        <f>IF($AX693="","",VLOOKUP($AX693,リスト!$CL:$CM,2,FALSE))</f>
        <v/>
      </c>
      <c r="AZ693" s="3"/>
      <c r="BA693" s="280" t="str">
        <f>IF(BB693="","",VLOOKUP(BB693,リスト!$K:$L,2,FALSE))</f>
        <v/>
      </c>
      <c r="BB693" s="3"/>
      <c r="BC693" s="3"/>
      <c r="BD693" s="87"/>
      <c r="BE693" s="280" t="str">
        <f>IF(BF693="","",VLOOKUP(BF693,リスト!$I:$J,2,FALSE))</f>
        <v/>
      </c>
      <c r="BF693" s="3"/>
      <c r="BG693" s="280" t="str">
        <f>IF(BH693="","",VLOOKUP(BH693,リスト!$M:$N,2,FALSE))</f>
        <v/>
      </c>
      <c r="BH693" s="282"/>
      <c r="BI693" s="280" t="str">
        <f>IF(BJ693="","",VLOOKUP(BJ693,リスト!$O:$P,2,FALSE))</f>
        <v/>
      </c>
      <c r="BJ693" s="24"/>
      <c r="BM693" s="451" t="str">
        <f>IF(明細!AV687="","",明細!AV687)</f>
        <v/>
      </c>
      <c r="BN693" s="453" t="str">
        <f>IF(明細!AT687="","",明細!AT687)</f>
        <v/>
      </c>
      <c r="BO693" s="280" t="str">
        <f>IF($BN693="","",VLOOKUP($BN693,リスト!$CL:$CM,2,FALSE))</f>
        <v/>
      </c>
      <c r="BP693" s="280" t="str">
        <f>IF(BQ693="","",VLOOKUP(BQ693,リスト!$K$5:$L$7,2,FALSE))</f>
        <v/>
      </c>
      <c r="BQ693" s="13"/>
      <c r="BR693" s="13"/>
      <c r="BS693" s="47"/>
      <c r="BT693" s="280" t="str">
        <f>IF(BU693="","",VLOOKUP(BU693,リスト!I684:J702,2,FALSE))</f>
        <v/>
      </c>
      <c r="BU693" s="13"/>
      <c r="BV693" s="13"/>
      <c r="BW693" s="282"/>
      <c r="BX693" s="282"/>
      <c r="BY693" s="280" t="str">
        <f>IF(BZ693="","",VLOOKUP(BZ693,リスト!$S$5:$T$6,2,FALSE))</f>
        <v/>
      </c>
      <c r="BZ693" s="3"/>
      <c r="CA693" s="3"/>
      <c r="CB693" s="81"/>
      <c r="CC693" s="280" t="str">
        <f t="shared" si="93"/>
        <v/>
      </c>
      <c r="CD693" s="83"/>
      <c r="CE693" s="83"/>
      <c r="CF693" s="83"/>
      <c r="CG693" s="83"/>
      <c r="CH693" s="282" t="str">
        <f t="shared" si="94"/>
        <v/>
      </c>
      <c r="CI693" s="83"/>
      <c r="CJ693" s="280" t="str">
        <f t="shared" si="95"/>
        <v/>
      </c>
      <c r="CK693" s="87"/>
      <c r="CL693" s="78"/>
      <c r="CM693" s="83"/>
      <c r="CN693" s="83"/>
      <c r="CO693" s="83"/>
      <c r="CP693" s="280" t="str">
        <f t="shared" si="100"/>
        <v/>
      </c>
      <c r="CQ693" s="81"/>
      <c r="CR693" s="280" t="str">
        <f t="shared" si="101"/>
        <v/>
      </c>
      <c r="CS693" s="3"/>
      <c r="CT693" s="3"/>
      <c r="CU693" s="280" t="str">
        <f>IF(CV693="","",VLOOKUP(CV693,リスト!$V$5:$W$6,2,FALSE))</f>
        <v/>
      </c>
      <c r="CV693" s="3"/>
      <c r="CW693" s="280" t="str">
        <f>IF(CX693="","",VLOOKUP(CX693,リスト!$X$5:$Y$6,2,FALSE))</f>
        <v/>
      </c>
      <c r="CX693" s="3"/>
      <c r="CY693" s="77"/>
      <c r="CZ693" s="77"/>
      <c r="DA693" s="75"/>
      <c r="DB693" s="75"/>
      <c r="DC693" s="75"/>
      <c r="DD693" s="75"/>
      <c r="DE693" s="280" t="str">
        <f>IF(DF693="","",VLOOKUP(DF693,リスト!$Z$5:$AA$10,2,FALSE))</f>
        <v/>
      </c>
      <c r="DF693" s="3"/>
      <c r="DG693" s="280" t="str">
        <f>IF(DH693="","",VLOOKUP(DH693,リスト!$AB$5:$AC$12,2,FALSE))</f>
        <v/>
      </c>
      <c r="DH693" s="63"/>
      <c r="DI693" s="280" t="str">
        <f>IF(DJ693="","",VLOOKUP(DJ693,リスト!$AD$5:$AE$7,2,FALSE))</f>
        <v/>
      </c>
      <c r="DJ693" s="3"/>
      <c r="DK693" s="280" t="str">
        <f>IF(DL693="","",VLOOKUP(DL693,リスト!$AF$5:$AG$10,2,FALSE))</f>
        <v/>
      </c>
      <c r="DL693" s="3"/>
      <c r="DM693" s="280" t="str">
        <f>IF(DN693="","",VLOOKUP(DN693,リスト!$AH$5:$AI$6,2,FALSE))</f>
        <v/>
      </c>
      <c r="DN693" s="3"/>
      <c r="DO693" s="280" t="str">
        <f>IF(DP693="","",VLOOKUP(DP693,リスト!$AJ$5:$AK$6,2,FALSE))</f>
        <v/>
      </c>
      <c r="DP693" s="3"/>
      <c r="DQ693" s="280" t="str">
        <f>IF(DR693="","",VLOOKUP(DR693,リスト!$AL$5:$AM$7,2,FALSE))</f>
        <v/>
      </c>
      <c r="DR693" s="3"/>
      <c r="DS693" s="13"/>
      <c r="DT693" s="85"/>
      <c r="DU693" s="85"/>
      <c r="DV693" s="281" t="str">
        <f>IF(DW693="","",VLOOKUP(DW693,リスト!$AN$5:$AO$6,2,FALSE))</f>
        <v/>
      </c>
      <c r="DW693" s="13"/>
      <c r="DX693" s="341"/>
      <c r="DY693" s="345"/>
      <c r="DZ693" s="341"/>
      <c r="EA693" s="345"/>
      <c r="EB693" s="280" t="str">
        <f>IF(EC693="","",VLOOKUP(EC693,リスト!$AW$5:$AX$8,2,FALSE))</f>
        <v/>
      </c>
      <c r="EC693" s="3"/>
      <c r="ED693" s="85"/>
      <c r="EE693" s="280" t="str">
        <f>IF(EF693="","",VLOOKUP(EF693,リスト!$AY$5:$AZ$10,2,FALSE))</f>
        <v/>
      </c>
      <c r="EF693" s="3"/>
      <c r="EG693" s="280" t="str">
        <f>IF(EH693="","",VLOOKUP(EH693,リスト!$BA$5:$BB$10,2,FALSE))</f>
        <v/>
      </c>
      <c r="EH693" s="3"/>
      <c r="EI693" s="280" t="str">
        <f>IF(EJ693="","",VLOOKUP(EJ693,リスト!$BC$5:$BD$10,2,FALSE))</f>
        <v/>
      </c>
      <c r="EJ693" s="3"/>
      <c r="EK693" s="280" t="str">
        <f>IF(EL693="","",VLOOKUP(EL693,リスト!$BE$5:$BF$10,2,FALSE))</f>
        <v/>
      </c>
      <c r="EL693" s="3"/>
      <c r="EM693" s="78"/>
      <c r="EN693" s="73"/>
      <c r="EO693" s="73"/>
      <c r="EP693" s="13"/>
      <c r="EQ693" s="13"/>
      <c r="ER693" s="280" t="str">
        <f>IF(ES693="","",VLOOKUP(ES693,リスト!$BG$5:$BH$10,2,FALSE))</f>
        <v/>
      </c>
      <c r="ES693" s="13"/>
      <c r="ET693" s="13"/>
      <c r="EU693" s="13"/>
      <c r="EV693" s="13"/>
      <c r="EW693" s="13"/>
      <c r="EX693" s="81"/>
      <c r="EY693" s="81"/>
      <c r="EZ693" s="26"/>
      <c r="FA693" s="281" t="str">
        <f>IF($EZ693="","",INDEX(リスト!$BI$5:$BJ$40,MATCH($EZ693,リスト!$BJ$5:$BJ$40,0),1))</f>
        <v/>
      </c>
      <c r="FB693" s="280" t="str">
        <f>IF(FC693="","",VLOOKUP(FC693,リスト!$BK:$BL,2,FALSE))</f>
        <v/>
      </c>
      <c r="FC693" s="13"/>
      <c r="FD693" s="331"/>
      <c r="FE693" s="3"/>
      <c r="FF693" s="280" t="str">
        <f>IF(FG693="","",VLOOKUP(FG693,リスト!$BO$5:$BP$6,2,FALSE))</f>
        <v/>
      </c>
      <c r="FG693" s="3"/>
      <c r="FH693" s="280" t="str">
        <f>IF(FI693="","",VLOOKUP(FI693,リスト!$BQ$5:$BR$8,2,FALSE))</f>
        <v/>
      </c>
      <c r="FI693" s="3"/>
      <c r="FJ693" s="282"/>
      <c r="FK693" s="280" t="str">
        <f>IF(FL693="","",VLOOKUP(FL693,リスト!$BS$5:$BT$6,2,FALSE))</f>
        <v/>
      </c>
      <c r="FL693" s="63"/>
      <c r="FM693" s="13"/>
      <c r="FN693" s="13"/>
      <c r="FO693" s="13"/>
      <c r="FP693" s="283" t="str">
        <f t="shared" si="96"/>
        <v/>
      </c>
      <c r="FQ693" s="283" t="str">
        <f t="shared" si="96"/>
        <v/>
      </c>
      <c r="FR693" s="13"/>
      <c r="FS693" s="85"/>
      <c r="FT693" s="85"/>
      <c r="FU693" s="281" t="str">
        <f t="shared" si="97"/>
        <v/>
      </c>
      <c r="FV693" s="280" t="str">
        <f>IF(FW693="","",VLOOKUP(FW693,リスト!$BV$5:$BW$10,2,FALSE))</f>
        <v/>
      </c>
      <c r="FW693" s="26"/>
      <c r="FX693" s="282" t="str">
        <f t="shared" si="98"/>
        <v/>
      </c>
      <c r="FY693" s="280" t="str">
        <f>IF(FZ693="","",VLOOKUP(FZ693,リスト!$BX$5:$BY$6,2,FALSE))</f>
        <v/>
      </c>
      <c r="FZ693" s="3"/>
      <c r="GA693" s="280" t="str">
        <f>IF(GB693="","",VLOOKUP(GB693,リスト!$BZ$5:$CA$6,2,FALSE))</f>
        <v/>
      </c>
      <c r="GB693" s="13"/>
      <c r="GC693" s="281" t="str">
        <f>IF(GD693="","",VLOOKUP(GD693,リスト!$CB$5:$CC$6,2,FALSE))</f>
        <v/>
      </c>
      <c r="GD693" s="13"/>
      <c r="GE693" s="13"/>
      <c r="GF693" s="13"/>
      <c r="GG693" s="75"/>
      <c r="GH693" s="281" t="str">
        <f t="shared" si="99"/>
        <v/>
      </c>
      <c r="GI693" s="128"/>
      <c r="GJ693" s="281" t="str">
        <f>IF(GK693="","",VLOOKUP(GK693,リスト!$CD$5:$CE$6,2,FALSE))</f>
        <v/>
      </c>
      <c r="GK693" s="13"/>
      <c r="GL693" s="281" t="str">
        <f>IF(GM693="","",VLOOKUP(GM693,リスト!$CF$5:$CG$5,2,FALSE))</f>
        <v/>
      </c>
      <c r="GM693" s="26"/>
      <c r="GN693" s="280" t="str">
        <f>IF(GO693="","",VLOOKUP(GO693,リスト!$CH$5:$CI$5,2,FALSE))</f>
        <v/>
      </c>
      <c r="GO693" s="284"/>
      <c r="GP693" s="284"/>
      <c r="GQ693" s="284"/>
      <c r="GR693" s="284"/>
      <c r="GS693" s="284"/>
      <c r="GT693" s="284"/>
      <c r="GU693" s="284"/>
      <c r="GV693" s="284"/>
      <c r="GW693" s="284"/>
      <c r="GX693" s="285"/>
    </row>
    <row r="694" spans="2:206" s="177" customFormat="1" ht="24.75" hidden="1" customHeight="1" outlineLevel="1">
      <c r="B694" s="286" t="str">
        <f>IF(明細!B688="","",明細!B688)</f>
        <v/>
      </c>
      <c r="C694" s="287" t="str">
        <f>IF(明細!C688="","",明細!C688)</f>
        <v/>
      </c>
      <c r="D694" s="265" t="str">
        <f>IF(明細!D688="","",明細!D688)</f>
        <v/>
      </c>
      <c r="E694" s="265" t="str">
        <f>IF(明細!E688="","",明細!E688)</f>
        <v/>
      </c>
      <c r="F694" s="265" t="str">
        <f>IF(明細!F688="","",明細!F688)</f>
        <v/>
      </c>
      <c r="G694" s="265" t="str">
        <f>IF(明細!G688="","",明細!G688)</f>
        <v/>
      </c>
      <c r="H694" s="265" t="str">
        <f>IF(明細!H688="","",明細!H688)</f>
        <v/>
      </c>
      <c r="I694" s="265" t="str">
        <f>IF(明細!I688="","",明細!I688)</f>
        <v/>
      </c>
      <c r="J694" s="265" t="str">
        <f>IF(明細!J688="","",明細!J688)</f>
        <v/>
      </c>
      <c r="K694" s="265" t="str">
        <f>IF(明細!K688="","",明細!K688)</f>
        <v/>
      </c>
      <c r="L694" s="265" t="str">
        <f>IF(明細!L688="","",明細!L688)</f>
        <v/>
      </c>
      <c r="M694" s="265" t="str">
        <f>IF(明細!M688="","",明細!M688)</f>
        <v/>
      </c>
      <c r="N694" s="265" t="str">
        <f>IF(明細!N688="","",明細!N688)</f>
        <v/>
      </c>
      <c r="O694" s="265" t="str">
        <f>IF(明細!O688="","",明細!O688)</f>
        <v/>
      </c>
      <c r="P694" s="265" t="str">
        <f>IF(明細!P688="","",明細!P688)</f>
        <v/>
      </c>
      <c r="Q694" s="265" t="str">
        <f>IF(明細!Q688="","",明細!Q688)</f>
        <v/>
      </c>
      <c r="R694" s="289" t="str">
        <f>IF(明細!R688="","",明細!R688)</f>
        <v/>
      </c>
      <c r="S694" s="291" t="str">
        <f>IF(明細!S688="","",明細!S688)</f>
        <v/>
      </c>
      <c r="T694" s="291" t="str">
        <f>IF(明細!T688="","",明細!T688)</f>
        <v/>
      </c>
      <c r="U694" s="291" t="str">
        <f>IF(明細!U688="","",明細!U688)</f>
        <v/>
      </c>
      <c r="V694" s="292" t="str">
        <f>IF(明細!V688="","",明細!V688)</f>
        <v>個</v>
      </c>
      <c r="W694" s="292" t="str">
        <f>IF(明細!W688="","",明細!W688)</f>
        <v/>
      </c>
      <c r="X694" s="293" t="str">
        <f>IF(明細!X688="","",明細!X688)</f>
        <v/>
      </c>
      <c r="Y694" s="134" t="str">
        <f>IF(明細!Y688="","",明細!Y688)</f>
        <v/>
      </c>
      <c r="Z694" s="135" t="str">
        <f>IF(明細!Z688="","",明細!Z688)</f>
        <v/>
      </c>
      <c r="AA694" s="134" t="str">
        <f>IF(明細!AA688="","",明細!AA688)</f>
        <v/>
      </c>
      <c r="AB694" s="303" t="str">
        <f>IF(明細!AB688="","",明細!AB688)</f>
        <v/>
      </c>
      <c r="AC694" s="134" t="str">
        <f>IF(明細!AC688="","",明細!AC688)</f>
        <v/>
      </c>
      <c r="AD694" s="183" t="str">
        <f>IF(明細!AD688="","",明細!AD688)</f>
        <v/>
      </c>
      <c r="AE694" s="184">
        <f>IF(明細!AE688="","",明細!AE688)</f>
        <v>0.1</v>
      </c>
      <c r="AF694" s="185" t="str">
        <f>IF(明細!AF688="","",明細!AF688)</f>
        <v/>
      </c>
      <c r="AG694" s="186" t="str">
        <f>IF(明細!AG688="","",明細!AG688)</f>
        <v/>
      </c>
      <c r="AH694" s="186" t="str">
        <f>IF(明細!AH688="","",明細!AH688)</f>
        <v/>
      </c>
      <c r="AI694" s="187" t="str">
        <f>IF(明細!AI688="","",明細!AI688)</f>
        <v/>
      </c>
      <c r="AJ694" s="296" t="str">
        <f>IF(明細!AJ688="","",明細!AJ688)</f>
        <v/>
      </c>
      <c r="AK694" s="297" t="str">
        <f>IF(明細!AK688="","",明細!AK688)</f>
        <v/>
      </c>
      <c r="AL694" s="298" t="str">
        <f>IF(明細!AL688="","",明細!AL688)</f>
        <v/>
      </c>
      <c r="AM694" s="299" t="str">
        <f>IF(明細!AM688="","",明細!AM688)</f>
        <v/>
      </c>
      <c r="AN694" s="300" t="str">
        <f>IF(明細!AN688="","",明細!AN688)</f>
        <v/>
      </c>
      <c r="AO694" s="300" t="str">
        <f>IF(明細!AO688="","",明細!AO688)</f>
        <v/>
      </c>
      <c r="AP694" s="300" t="str">
        <f>IF(明細!AP688="","",明細!AP688)</f>
        <v/>
      </c>
      <c r="AQ694" s="301" t="str">
        <f>IF(明細!AQ688="","",明細!AQ688)</f>
        <v/>
      </c>
      <c r="AR694" s="302" t="str">
        <f>IF(明細!AR688="","",明細!AR688)</f>
        <v/>
      </c>
      <c r="AU694" s="360"/>
      <c r="AV694" s="368"/>
      <c r="AW694" s="446" t="str">
        <f>IF(明細!AV688="","",明細!AV688)</f>
        <v/>
      </c>
      <c r="AX694" s="419" t="str">
        <f>IF(明細!AT688="","",明細!AT688)</f>
        <v/>
      </c>
      <c r="AY694" s="280" t="str">
        <f>IF($AX694="","",VLOOKUP($AX694,リスト!$CL:$CM,2,FALSE))</f>
        <v/>
      </c>
      <c r="AZ694" s="3"/>
      <c r="BA694" s="280" t="str">
        <f>IF(BB694="","",VLOOKUP(BB694,リスト!$K:$L,2,FALSE))</f>
        <v/>
      </c>
      <c r="BB694" s="3"/>
      <c r="BC694" s="3"/>
      <c r="BD694" s="87"/>
      <c r="BE694" s="280" t="str">
        <f>IF(BF694="","",VLOOKUP(BF694,リスト!$I:$J,2,FALSE))</f>
        <v/>
      </c>
      <c r="BF694" s="3"/>
      <c r="BG694" s="280" t="str">
        <f>IF(BH694="","",VLOOKUP(BH694,リスト!$M:$N,2,FALSE))</f>
        <v/>
      </c>
      <c r="BH694" s="282"/>
      <c r="BI694" s="280" t="str">
        <f>IF(BJ694="","",VLOOKUP(BJ694,リスト!$O:$P,2,FALSE))</f>
        <v/>
      </c>
      <c r="BJ694" s="24"/>
      <c r="BM694" s="451" t="str">
        <f>IF(明細!AV688="","",明細!AV688)</f>
        <v/>
      </c>
      <c r="BN694" s="453" t="str">
        <f>IF(明細!AT688="","",明細!AT688)</f>
        <v/>
      </c>
      <c r="BO694" s="280" t="str">
        <f>IF($BN694="","",VLOOKUP($BN694,リスト!$CL:$CM,2,FALSE))</f>
        <v/>
      </c>
      <c r="BP694" s="280" t="str">
        <f>IF(BQ694="","",VLOOKUP(BQ694,リスト!$K$5:$L$7,2,FALSE))</f>
        <v/>
      </c>
      <c r="BQ694" s="13"/>
      <c r="BR694" s="13"/>
      <c r="BS694" s="47"/>
      <c r="BT694" s="280" t="str">
        <f>IF(BU694="","",VLOOKUP(BU694,リスト!I685:J703,2,FALSE))</f>
        <v/>
      </c>
      <c r="BU694" s="13"/>
      <c r="BV694" s="13"/>
      <c r="BW694" s="282"/>
      <c r="BX694" s="282"/>
      <c r="BY694" s="280" t="str">
        <f>IF(BZ694="","",VLOOKUP(BZ694,リスト!$S$5:$T$6,2,FALSE))</f>
        <v/>
      </c>
      <c r="BZ694" s="3"/>
      <c r="CA694" s="3"/>
      <c r="CB694" s="81"/>
      <c r="CC694" s="280" t="str">
        <f t="shared" si="93"/>
        <v/>
      </c>
      <c r="CD694" s="83"/>
      <c r="CE694" s="83"/>
      <c r="CF694" s="83"/>
      <c r="CG694" s="83"/>
      <c r="CH694" s="282" t="str">
        <f t="shared" si="94"/>
        <v/>
      </c>
      <c r="CI694" s="83"/>
      <c r="CJ694" s="280" t="str">
        <f t="shared" si="95"/>
        <v/>
      </c>
      <c r="CK694" s="87"/>
      <c r="CL694" s="78"/>
      <c r="CM694" s="83"/>
      <c r="CN694" s="83"/>
      <c r="CO694" s="83"/>
      <c r="CP694" s="280" t="str">
        <f t="shared" si="100"/>
        <v/>
      </c>
      <c r="CQ694" s="81"/>
      <c r="CR694" s="280" t="str">
        <f t="shared" si="101"/>
        <v/>
      </c>
      <c r="CS694" s="3"/>
      <c r="CT694" s="3"/>
      <c r="CU694" s="280" t="str">
        <f>IF(CV694="","",VLOOKUP(CV694,リスト!$V$5:$W$6,2,FALSE))</f>
        <v/>
      </c>
      <c r="CV694" s="3"/>
      <c r="CW694" s="280" t="str">
        <f>IF(CX694="","",VLOOKUP(CX694,リスト!$X$5:$Y$6,2,FALSE))</f>
        <v/>
      </c>
      <c r="CX694" s="3"/>
      <c r="CY694" s="77"/>
      <c r="CZ694" s="77"/>
      <c r="DA694" s="75"/>
      <c r="DB694" s="75"/>
      <c r="DC694" s="75"/>
      <c r="DD694" s="75"/>
      <c r="DE694" s="280" t="str">
        <f>IF(DF694="","",VLOOKUP(DF694,リスト!$Z$5:$AA$10,2,FALSE))</f>
        <v/>
      </c>
      <c r="DF694" s="3"/>
      <c r="DG694" s="280" t="str">
        <f>IF(DH694="","",VLOOKUP(DH694,リスト!$AB$5:$AC$12,2,FALSE))</f>
        <v/>
      </c>
      <c r="DH694" s="63"/>
      <c r="DI694" s="280" t="str">
        <f>IF(DJ694="","",VLOOKUP(DJ694,リスト!$AD$5:$AE$7,2,FALSE))</f>
        <v/>
      </c>
      <c r="DJ694" s="3"/>
      <c r="DK694" s="280" t="str">
        <f>IF(DL694="","",VLOOKUP(DL694,リスト!$AF$5:$AG$10,2,FALSE))</f>
        <v/>
      </c>
      <c r="DL694" s="3"/>
      <c r="DM694" s="280" t="str">
        <f>IF(DN694="","",VLOOKUP(DN694,リスト!$AH$5:$AI$6,2,FALSE))</f>
        <v/>
      </c>
      <c r="DN694" s="3"/>
      <c r="DO694" s="280" t="str">
        <f>IF(DP694="","",VLOOKUP(DP694,リスト!$AJ$5:$AK$6,2,FALSE))</f>
        <v/>
      </c>
      <c r="DP694" s="3"/>
      <c r="DQ694" s="280" t="str">
        <f>IF(DR694="","",VLOOKUP(DR694,リスト!$AL$5:$AM$7,2,FALSE))</f>
        <v/>
      </c>
      <c r="DR694" s="3"/>
      <c r="DS694" s="13"/>
      <c r="DT694" s="85"/>
      <c r="DU694" s="85"/>
      <c r="DV694" s="281" t="str">
        <f>IF(DW694="","",VLOOKUP(DW694,リスト!$AN$5:$AO$6,2,FALSE))</f>
        <v/>
      </c>
      <c r="DW694" s="13"/>
      <c r="DX694" s="341"/>
      <c r="DY694" s="345"/>
      <c r="DZ694" s="341"/>
      <c r="EA694" s="345"/>
      <c r="EB694" s="280" t="str">
        <f>IF(EC694="","",VLOOKUP(EC694,リスト!$AW$5:$AX$8,2,FALSE))</f>
        <v/>
      </c>
      <c r="EC694" s="3"/>
      <c r="ED694" s="85"/>
      <c r="EE694" s="280" t="str">
        <f>IF(EF694="","",VLOOKUP(EF694,リスト!$AY$5:$AZ$10,2,FALSE))</f>
        <v/>
      </c>
      <c r="EF694" s="3"/>
      <c r="EG694" s="280" t="str">
        <f>IF(EH694="","",VLOOKUP(EH694,リスト!$BA$5:$BB$10,2,FALSE))</f>
        <v/>
      </c>
      <c r="EH694" s="3"/>
      <c r="EI694" s="280" t="str">
        <f>IF(EJ694="","",VLOOKUP(EJ694,リスト!$BC$5:$BD$10,2,FALSE))</f>
        <v/>
      </c>
      <c r="EJ694" s="3"/>
      <c r="EK694" s="280" t="str">
        <f>IF(EL694="","",VLOOKUP(EL694,リスト!$BE$5:$BF$10,2,FALSE))</f>
        <v/>
      </c>
      <c r="EL694" s="3"/>
      <c r="EM694" s="78"/>
      <c r="EN694" s="73"/>
      <c r="EO694" s="73"/>
      <c r="EP694" s="13"/>
      <c r="EQ694" s="13"/>
      <c r="ER694" s="280" t="str">
        <f>IF(ES694="","",VLOOKUP(ES694,リスト!$BG$5:$BH$10,2,FALSE))</f>
        <v/>
      </c>
      <c r="ES694" s="13"/>
      <c r="ET694" s="13"/>
      <c r="EU694" s="13"/>
      <c r="EV694" s="13"/>
      <c r="EW694" s="13"/>
      <c r="EX694" s="81"/>
      <c r="EY694" s="81"/>
      <c r="EZ694" s="26"/>
      <c r="FA694" s="281" t="str">
        <f>IF($EZ694="","",INDEX(リスト!$BI$5:$BJ$40,MATCH($EZ694,リスト!$BJ$5:$BJ$40,0),1))</f>
        <v/>
      </c>
      <c r="FB694" s="280" t="str">
        <f>IF(FC694="","",VLOOKUP(FC694,リスト!$BK:$BL,2,FALSE))</f>
        <v/>
      </c>
      <c r="FC694" s="13"/>
      <c r="FD694" s="331"/>
      <c r="FE694" s="3"/>
      <c r="FF694" s="280" t="str">
        <f>IF(FG694="","",VLOOKUP(FG694,リスト!$BO$5:$BP$6,2,FALSE))</f>
        <v/>
      </c>
      <c r="FG694" s="3"/>
      <c r="FH694" s="280" t="str">
        <f>IF(FI694="","",VLOOKUP(FI694,リスト!$BQ$5:$BR$8,2,FALSE))</f>
        <v/>
      </c>
      <c r="FI694" s="3"/>
      <c r="FJ694" s="282"/>
      <c r="FK694" s="280" t="str">
        <f>IF(FL694="","",VLOOKUP(FL694,リスト!$BS$5:$BT$6,2,FALSE))</f>
        <v/>
      </c>
      <c r="FL694" s="63"/>
      <c r="FM694" s="13"/>
      <c r="FN694" s="13"/>
      <c r="FO694" s="13"/>
      <c r="FP694" s="283" t="str">
        <f t="shared" si="96"/>
        <v/>
      </c>
      <c r="FQ694" s="283" t="str">
        <f t="shared" si="96"/>
        <v/>
      </c>
      <c r="FR694" s="13"/>
      <c r="FS694" s="85"/>
      <c r="FT694" s="85"/>
      <c r="FU694" s="281" t="str">
        <f t="shared" si="97"/>
        <v/>
      </c>
      <c r="FV694" s="280" t="str">
        <f>IF(FW694="","",VLOOKUP(FW694,リスト!$BV$5:$BW$10,2,FALSE))</f>
        <v/>
      </c>
      <c r="FW694" s="26"/>
      <c r="FX694" s="282" t="str">
        <f t="shared" si="98"/>
        <v/>
      </c>
      <c r="FY694" s="280" t="str">
        <f>IF(FZ694="","",VLOOKUP(FZ694,リスト!$BX$5:$BY$6,2,FALSE))</f>
        <v/>
      </c>
      <c r="FZ694" s="3"/>
      <c r="GA694" s="280" t="str">
        <f>IF(GB694="","",VLOOKUP(GB694,リスト!$BZ$5:$CA$6,2,FALSE))</f>
        <v/>
      </c>
      <c r="GB694" s="13"/>
      <c r="GC694" s="281" t="str">
        <f>IF(GD694="","",VLOOKUP(GD694,リスト!$CB$5:$CC$6,2,FALSE))</f>
        <v/>
      </c>
      <c r="GD694" s="13"/>
      <c r="GE694" s="13"/>
      <c r="GF694" s="13"/>
      <c r="GG694" s="75"/>
      <c r="GH694" s="281" t="str">
        <f t="shared" si="99"/>
        <v/>
      </c>
      <c r="GI694" s="128"/>
      <c r="GJ694" s="281" t="str">
        <f>IF(GK694="","",VLOOKUP(GK694,リスト!$CD$5:$CE$6,2,FALSE))</f>
        <v/>
      </c>
      <c r="GK694" s="13"/>
      <c r="GL694" s="281" t="str">
        <f>IF(GM694="","",VLOOKUP(GM694,リスト!$CF$5:$CG$5,2,FALSE))</f>
        <v/>
      </c>
      <c r="GM694" s="26"/>
      <c r="GN694" s="280" t="str">
        <f>IF(GO694="","",VLOOKUP(GO694,リスト!$CH$5:$CI$5,2,FALSE))</f>
        <v/>
      </c>
      <c r="GO694" s="284"/>
      <c r="GP694" s="284"/>
      <c r="GQ694" s="284"/>
      <c r="GR694" s="284"/>
      <c r="GS694" s="284"/>
      <c r="GT694" s="284"/>
      <c r="GU694" s="284"/>
      <c r="GV694" s="284"/>
      <c r="GW694" s="284"/>
      <c r="GX694" s="285"/>
    </row>
    <row r="695" spans="2:206" s="177" customFormat="1" ht="24.75" hidden="1" customHeight="1" outlineLevel="1">
      <c r="B695" s="286" t="str">
        <f>IF(明細!B689="","",明細!B689)</f>
        <v/>
      </c>
      <c r="C695" s="287" t="str">
        <f>IF(明細!C689="","",明細!C689)</f>
        <v/>
      </c>
      <c r="D695" s="265" t="str">
        <f>IF(明細!D689="","",明細!D689)</f>
        <v/>
      </c>
      <c r="E695" s="265" t="str">
        <f>IF(明細!E689="","",明細!E689)</f>
        <v/>
      </c>
      <c r="F695" s="265" t="str">
        <f>IF(明細!F689="","",明細!F689)</f>
        <v/>
      </c>
      <c r="G695" s="265" t="str">
        <f>IF(明細!G689="","",明細!G689)</f>
        <v/>
      </c>
      <c r="H695" s="265" t="str">
        <f>IF(明細!H689="","",明細!H689)</f>
        <v/>
      </c>
      <c r="I695" s="265" t="str">
        <f>IF(明細!I689="","",明細!I689)</f>
        <v/>
      </c>
      <c r="J695" s="265" t="str">
        <f>IF(明細!J689="","",明細!J689)</f>
        <v/>
      </c>
      <c r="K695" s="265" t="str">
        <f>IF(明細!K689="","",明細!K689)</f>
        <v/>
      </c>
      <c r="L695" s="265" t="str">
        <f>IF(明細!L689="","",明細!L689)</f>
        <v/>
      </c>
      <c r="M695" s="265" t="str">
        <f>IF(明細!M689="","",明細!M689)</f>
        <v/>
      </c>
      <c r="N695" s="265" t="str">
        <f>IF(明細!N689="","",明細!N689)</f>
        <v/>
      </c>
      <c r="O695" s="265" t="str">
        <f>IF(明細!O689="","",明細!O689)</f>
        <v/>
      </c>
      <c r="P695" s="265" t="str">
        <f>IF(明細!P689="","",明細!P689)</f>
        <v/>
      </c>
      <c r="Q695" s="265" t="str">
        <f>IF(明細!Q689="","",明細!Q689)</f>
        <v/>
      </c>
      <c r="R695" s="289" t="str">
        <f>IF(明細!R689="","",明細!R689)</f>
        <v/>
      </c>
      <c r="S695" s="291" t="str">
        <f>IF(明細!S689="","",明細!S689)</f>
        <v/>
      </c>
      <c r="T695" s="291" t="str">
        <f>IF(明細!T689="","",明細!T689)</f>
        <v/>
      </c>
      <c r="U695" s="291" t="str">
        <f>IF(明細!U689="","",明細!U689)</f>
        <v/>
      </c>
      <c r="V695" s="292" t="str">
        <f>IF(明細!V689="","",明細!V689)</f>
        <v>個</v>
      </c>
      <c r="W695" s="292" t="str">
        <f>IF(明細!W689="","",明細!W689)</f>
        <v/>
      </c>
      <c r="X695" s="293" t="str">
        <f>IF(明細!X689="","",明細!X689)</f>
        <v/>
      </c>
      <c r="Y695" s="134" t="str">
        <f>IF(明細!Y689="","",明細!Y689)</f>
        <v/>
      </c>
      <c r="Z695" s="135" t="str">
        <f>IF(明細!Z689="","",明細!Z689)</f>
        <v/>
      </c>
      <c r="AA695" s="134" t="str">
        <f>IF(明細!AA689="","",明細!AA689)</f>
        <v/>
      </c>
      <c r="AB695" s="303" t="str">
        <f>IF(明細!AB689="","",明細!AB689)</f>
        <v/>
      </c>
      <c r="AC695" s="134" t="str">
        <f>IF(明細!AC689="","",明細!AC689)</f>
        <v/>
      </c>
      <c r="AD695" s="183" t="str">
        <f>IF(明細!AD689="","",明細!AD689)</f>
        <v/>
      </c>
      <c r="AE695" s="184">
        <f>IF(明細!AE689="","",明細!AE689)</f>
        <v>0.1</v>
      </c>
      <c r="AF695" s="185" t="str">
        <f>IF(明細!AF689="","",明細!AF689)</f>
        <v/>
      </c>
      <c r="AG695" s="186" t="str">
        <f>IF(明細!AG689="","",明細!AG689)</f>
        <v/>
      </c>
      <c r="AH695" s="186" t="str">
        <f>IF(明細!AH689="","",明細!AH689)</f>
        <v/>
      </c>
      <c r="AI695" s="187" t="str">
        <f>IF(明細!AI689="","",明細!AI689)</f>
        <v/>
      </c>
      <c r="AJ695" s="296" t="str">
        <f>IF(明細!AJ689="","",明細!AJ689)</f>
        <v/>
      </c>
      <c r="AK695" s="297" t="str">
        <f>IF(明細!AK689="","",明細!AK689)</f>
        <v/>
      </c>
      <c r="AL695" s="298" t="str">
        <f>IF(明細!AL689="","",明細!AL689)</f>
        <v/>
      </c>
      <c r="AM695" s="299" t="str">
        <f>IF(明細!AM689="","",明細!AM689)</f>
        <v/>
      </c>
      <c r="AN695" s="300" t="str">
        <f>IF(明細!AN689="","",明細!AN689)</f>
        <v/>
      </c>
      <c r="AO695" s="300" t="str">
        <f>IF(明細!AO689="","",明細!AO689)</f>
        <v/>
      </c>
      <c r="AP695" s="300" t="str">
        <f>IF(明細!AP689="","",明細!AP689)</f>
        <v/>
      </c>
      <c r="AQ695" s="301" t="str">
        <f>IF(明細!AQ689="","",明細!AQ689)</f>
        <v/>
      </c>
      <c r="AR695" s="302" t="str">
        <f>IF(明細!AR689="","",明細!AR689)</f>
        <v/>
      </c>
      <c r="AU695" s="360"/>
      <c r="AV695" s="368"/>
      <c r="AW695" s="446" t="str">
        <f>IF(明細!AV689="","",明細!AV689)</f>
        <v/>
      </c>
      <c r="AX695" s="419" t="str">
        <f>IF(明細!AT689="","",明細!AT689)</f>
        <v/>
      </c>
      <c r="AY695" s="280" t="str">
        <f>IF($AX695="","",VLOOKUP($AX695,リスト!$CL:$CM,2,FALSE))</f>
        <v/>
      </c>
      <c r="AZ695" s="3"/>
      <c r="BA695" s="280" t="str">
        <f>IF(BB695="","",VLOOKUP(BB695,リスト!$K:$L,2,FALSE))</f>
        <v/>
      </c>
      <c r="BB695" s="3"/>
      <c r="BC695" s="3"/>
      <c r="BD695" s="87"/>
      <c r="BE695" s="280" t="str">
        <f>IF(BF695="","",VLOOKUP(BF695,リスト!$I:$J,2,FALSE))</f>
        <v/>
      </c>
      <c r="BF695" s="3"/>
      <c r="BG695" s="280" t="str">
        <f>IF(BH695="","",VLOOKUP(BH695,リスト!$M:$N,2,FALSE))</f>
        <v/>
      </c>
      <c r="BH695" s="282"/>
      <c r="BI695" s="280" t="str">
        <f>IF(BJ695="","",VLOOKUP(BJ695,リスト!$O:$P,2,FALSE))</f>
        <v/>
      </c>
      <c r="BJ695" s="24"/>
      <c r="BM695" s="451" t="str">
        <f>IF(明細!AV689="","",明細!AV689)</f>
        <v/>
      </c>
      <c r="BN695" s="453" t="str">
        <f>IF(明細!AT689="","",明細!AT689)</f>
        <v/>
      </c>
      <c r="BO695" s="280" t="str">
        <f>IF($BN695="","",VLOOKUP($BN695,リスト!$CL:$CM,2,FALSE))</f>
        <v/>
      </c>
      <c r="BP695" s="280" t="str">
        <f>IF(BQ695="","",VLOOKUP(BQ695,リスト!$K$5:$L$7,2,FALSE))</f>
        <v/>
      </c>
      <c r="BQ695" s="13"/>
      <c r="BR695" s="13"/>
      <c r="BS695" s="47"/>
      <c r="BT695" s="280" t="str">
        <f>IF(BU695="","",VLOOKUP(BU695,リスト!I686:J704,2,FALSE))</f>
        <v/>
      </c>
      <c r="BU695" s="13"/>
      <c r="BV695" s="13"/>
      <c r="BW695" s="282"/>
      <c r="BX695" s="282"/>
      <c r="BY695" s="280" t="str">
        <f>IF(BZ695="","",VLOOKUP(BZ695,リスト!$S$5:$T$6,2,FALSE))</f>
        <v/>
      </c>
      <c r="BZ695" s="3"/>
      <c r="CA695" s="3"/>
      <c r="CB695" s="81"/>
      <c r="CC695" s="280" t="str">
        <f t="shared" si="93"/>
        <v/>
      </c>
      <c r="CD695" s="83"/>
      <c r="CE695" s="83"/>
      <c r="CF695" s="83"/>
      <c r="CG695" s="83"/>
      <c r="CH695" s="282" t="str">
        <f t="shared" si="94"/>
        <v/>
      </c>
      <c r="CI695" s="83"/>
      <c r="CJ695" s="280" t="str">
        <f t="shared" si="95"/>
        <v/>
      </c>
      <c r="CK695" s="87"/>
      <c r="CL695" s="78"/>
      <c r="CM695" s="83"/>
      <c r="CN695" s="83"/>
      <c r="CO695" s="83"/>
      <c r="CP695" s="280" t="str">
        <f t="shared" si="100"/>
        <v/>
      </c>
      <c r="CQ695" s="81"/>
      <c r="CR695" s="280" t="str">
        <f t="shared" si="101"/>
        <v/>
      </c>
      <c r="CS695" s="3"/>
      <c r="CT695" s="3"/>
      <c r="CU695" s="280" t="str">
        <f>IF(CV695="","",VLOOKUP(CV695,リスト!$V$5:$W$6,2,FALSE))</f>
        <v/>
      </c>
      <c r="CV695" s="3"/>
      <c r="CW695" s="280" t="str">
        <f>IF(CX695="","",VLOOKUP(CX695,リスト!$X$5:$Y$6,2,FALSE))</f>
        <v/>
      </c>
      <c r="CX695" s="3"/>
      <c r="CY695" s="77"/>
      <c r="CZ695" s="77"/>
      <c r="DA695" s="75"/>
      <c r="DB695" s="75"/>
      <c r="DC695" s="75"/>
      <c r="DD695" s="75"/>
      <c r="DE695" s="280" t="str">
        <f>IF(DF695="","",VLOOKUP(DF695,リスト!$Z$5:$AA$10,2,FALSE))</f>
        <v/>
      </c>
      <c r="DF695" s="3"/>
      <c r="DG695" s="280" t="str">
        <f>IF(DH695="","",VLOOKUP(DH695,リスト!$AB$5:$AC$12,2,FALSE))</f>
        <v/>
      </c>
      <c r="DH695" s="63"/>
      <c r="DI695" s="280" t="str">
        <f>IF(DJ695="","",VLOOKUP(DJ695,リスト!$AD$5:$AE$7,2,FALSE))</f>
        <v/>
      </c>
      <c r="DJ695" s="3"/>
      <c r="DK695" s="280" t="str">
        <f>IF(DL695="","",VLOOKUP(DL695,リスト!$AF$5:$AG$10,2,FALSE))</f>
        <v/>
      </c>
      <c r="DL695" s="3"/>
      <c r="DM695" s="280" t="str">
        <f>IF(DN695="","",VLOOKUP(DN695,リスト!$AH$5:$AI$6,2,FALSE))</f>
        <v/>
      </c>
      <c r="DN695" s="3"/>
      <c r="DO695" s="280" t="str">
        <f>IF(DP695="","",VLOOKUP(DP695,リスト!$AJ$5:$AK$6,2,FALSE))</f>
        <v/>
      </c>
      <c r="DP695" s="3"/>
      <c r="DQ695" s="280" t="str">
        <f>IF(DR695="","",VLOOKUP(DR695,リスト!$AL$5:$AM$7,2,FALSE))</f>
        <v/>
      </c>
      <c r="DR695" s="3"/>
      <c r="DS695" s="13"/>
      <c r="DT695" s="85"/>
      <c r="DU695" s="85"/>
      <c r="DV695" s="281" t="str">
        <f>IF(DW695="","",VLOOKUP(DW695,リスト!$AN$5:$AO$6,2,FALSE))</f>
        <v/>
      </c>
      <c r="DW695" s="13"/>
      <c r="DX695" s="341"/>
      <c r="DY695" s="345"/>
      <c r="DZ695" s="341"/>
      <c r="EA695" s="345"/>
      <c r="EB695" s="280" t="str">
        <f>IF(EC695="","",VLOOKUP(EC695,リスト!$AW$5:$AX$8,2,FALSE))</f>
        <v/>
      </c>
      <c r="EC695" s="3"/>
      <c r="ED695" s="85"/>
      <c r="EE695" s="280" t="str">
        <f>IF(EF695="","",VLOOKUP(EF695,リスト!$AY$5:$AZ$10,2,FALSE))</f>
        <v/>
      </c>
      <c r="EF695" s="3"/>
      <c r="EG695" s="280" t="str">
        <f>IF(EH695="","",VLOOKUP(EH695,リスト!$BA$5:$BB$10,2,FALSE))</f>
        <v/>
      </c>
      <c r="EH695" s="3"/>
      <c r="EI695" s="280" t="str">
        <f>IF(EJ695="","",VLOOKUP(EJ695,リスト!$BC$5:$BD$10,2,FALSE))</f>
        <v/>
      </c>
      <c r="EJ695" s="3"/>
      <c r="EK695" s="280" t="str">
        <f>IF(EL695="","",VLOOKUP(EL695,リスト!$BE$5:$BF$10,2,FALSE))</f>
        <v/>
      </c>
      <c r="EL695" s="3"/>
      <c r="EM695" s="78"/>
      <c r="EN695" s="73"/>
      <c r="EO695" s="73"/>
      <c r="EP695" s="13"/>
      <c r="EQ695" s="13"/>
      <c r="ER695" s="280" t="str">
        <f>IF(ES695="","",VLOOKUP(ES695,リスト!$BG$5:$BH$10,2,FALSE))</f>
        <v/>
      </c>
      <c r="ES695" s="13"/>
      <c r="ET695" s="13"/>
      <c r="EU695" s="13"/>
      <c r="EV695" s="13"/>
      <c r="EW695" s="13"/>
      <c r="EX695" s="81"/>
      <c r="EY695" s="81"/>
      <c r="EZ695" s="26"/>
      <c r="FA695" s="281" t="str">
        <f>IF($EZ695="","",INDEX(リスト!$BI$5:$BJ$40,MATCH($EZ695,リスト!$BJ$5:$BJ$40,0),1))</f>
        <v/>
      </c>
      <c r="FB695" s="280" t="str">
        <f>IF(FC695="","",VLOOKUP(FC695,リスト!$BK:$BL,2,FALSE))</f>
        <v/>
      </c>
      <c r="FC695" s="13"/>
      <c r="FD695" s="331"/>
      <c r="FE695" s="3"/>
      <c r="FF695" s="280" t="str">
        <f>IF(FG695="","",VLOOKUP(FG695,リスト!$BO$5:$BP$6,2,FALSE))</f>
        <v/>
      </c>
      <c r="FG695" s="3"/>
      <c r="FH695" s="280" t="str">
        <f>IF(FI695="","",VLOOKUP(FI695,リスト!$BQ$5:$BR$8,2,FALSE))</f>
        <v/>
      </c>
      <c r="FI695" s="3"/>
      <c r="FJ695" s="282"/>
      <c r="FK695" s="280" t="str">
        <f>IF(FL695="","",VLOOKUP(FL695,リスト!$BS$5:$BT$6,2,FALSE))</f>
        <v/>
      </c>
      <c r="FL695" s="63"/>
      <c r="FM695" s="13"/>
      <c r="FN695" s="13"/>
      <c r="FO695" s="13"/>
      <c r="FP695" s="283" t="str">
        <f t="shared" si="96"/>
        <v/>
      </c>
      <c r="FQ695" s="283" t="str">
        <f t="shared" si="96"/>
        <v/>
      </c>
      <c r="FR695" s="13"/>
      <c r="FS695" s="85"/>
      <c r="FT695" s="85"/>
      <c r="FU695" s="281" t="str">
        <f t="shared" si="97"/>
        <v/>
      </c>
      <c r="FV695" s="280" t="str">
        <f>IF(FW695="","",VLOOKUP(FW695,リスト!$BV$5:$BW$10,2,FALSE))</f>
        <v/>
      </c>
      <c r="FW695" s="26"/>
      <c r="FX695" s="282" t="str">
        <f t="shared" si="98"/>
        <v/>
      </c>
      <c r="FY695" s="280" t="str">
        <f>IF(FZ695="","",VLOOKUP(FZ695,リスト!$BX$5:$BY$6,2,FALSE))</f>
        <v/>
      </c>
      <c r="FZ695" s="3"/>
      <c r="GA695" s="280" t="str">
        <f>IF(GB695="","",VLOOKUP(GB695,リスト!$BZ$5:$CA$6,2,FALSE))</f>
        <v/>
      </c>
      <c r="GB695" s="13"/>
      <c r="GC695" s="281" t="str">
        <f>IF(GD695="","",VLOOKUP(GD695,リスト!$CB$5:$CC$6,2,FALSE))</f>
        <v/>
      </c>
      <c r="GD695" s="13"/>
      <c r="GE695" s="13"/>
      <c r="GF695" s="13"/>
      <c r="GG695" s="75"/>
      <c r="GH695" s="281" t="str">
        <f t="shared" si="99"/>
        <v/>
      </c>
      <c r="GI695" s="128"/>
      <c r="GJ695" s="281" t="str">
        <f>IF(GK695="","",VLOOKUP(GK695,リスト!$CD$5:$CE$6,2,FALSE))</f>
        <v/>
      </c>
      <c r="GK695" s="13"/>
      <c r="GL695" s="281" t="str">
        <f>IF(GM695="","",VLOOKUP(GM695,リスト!$CF$5:$CG$5,2,FALSE))</f>
        <v/>
      </c>
      <c r="GM695" s="26"/>
      <c r="GN695" s="280" t="str">
        <f>IF(GO695="","",VLOOKUP(GO695,リスト!$CH$5:$CI$5,2,FALSE))</f>
        <v/>
      </c>
      <c r="GO695" s="284"/>
      <c r="GP695" s="284"/>
      <c r="GQ695" s="284"/>
      <c r="GR695" s="284"/>
      <c r="GS695" s="284"/>
      <c r="GT695" s="284"/>
      <c r="GU695" s="284"/>
      <c r="GV695" s="284"/>
      <c r="GW695" s="284"/>
      <c r="GX695" s="285"/>
    </row>
    <row r="696" spans="2:206" s="177" customFormat="1" ht="24.75" hidden="1" customHeight="1" outlineLevel="1">
      <c r="B696" s="286" t="str">
        <f>IF(明細!B690="","",明細!B690)</f>
        <v/>
      </c>
      <c r="C696" s="287" t="str">
        <f>IF(明細!C690="","",明細!C690)</f>
        <v/>
      </c>
      <c r="D696" s="265" t="str">
        <f>IF(明細!D690="","",明細!D690)</f>
        <v/>
      </c>
      <c r="E696" s="265" t="str">
        <f>IF(明細!E690="","",明細!E690)</f>
        <v/>
      </c>
      <c r="F696" s="265" t="str">
        <f>IF(明細!F690="","",明細!F690)</f>
        <v/>
      </c>
      <c r="G696" s="265" t="str">
        <f>IF(明細!G690="","",明細!G690)</f>
        <v/>
      </c>
      <c r="H696" s="265" t="str">
        <f>IF(明細!H690="","",明細!H690)</f>
        <v/>
      </c>
      <c r="I696" s="265" t="str">
        <f>IF(明細!I690="","",明細!I690)</f>
        <v/>
      </c>
      <c r="J696" s="265" t="str">
        <f>IF(明細!J690="","",明細!J690)</f>
        <v/>
      </c>
      <c r="K696" s="265" t="str">
        <f>IF(明細!K690="","",明細!K690)</f>
        <v/>
      </c>
      <c r="L696" s="265" t="str">
        <f>IF(明細!L690="","",明細!L690)</f>
        <v/>
      </c>
      <c r="M696" s="265" t="str">
        <f>IF(明細!M690="","",明細!M690)</f>
        <v/>
      </c>
      <c r="N696" s="265" t="str">
        <f>IF(明細!N690="","",明細!N690)</f>
        <v/>
      </c>
      <c r="O696" s="265" t="str">
        <f>IF(明細!O690="","",明細!O690)</f>
        <v/>
      </c>
      <c r="P696" s="265" t="str">
        <f>IF(明細!P690="","",明細!P690)</f>
        <v/>
      </c>
      <c r="Q696" s="265" t="str">
        <f>IF(明細!Q690="","",明細!Q690)</f>
        <v/>
      </c>
      <c r="R696" s="289" t="str">
        <f>IF(明細!R690="","",明細!R690)</f>
        <v/>
      </c>
      <c r="S696" s="291" t="str">
        <f>IF(明細!S690="","",明細!S690)</f>
        <v/>
      </c>
      <c r="T696" s="291" t="str">
        <f>IF(明細!T690="","",明細!T690)</f>
        <v/>
      </c>
      <c r="U696" s="291" t="str">
        <f>IF(明細!U690="","",明細!U690)</f>
        <v/>
      </c>
      <c r="V696" s="292" t="str">
        <f>IF(明細!V690="","",明細!V690)</f>
        <v>個</v>
      </c>
      <c r="W696" s="292" t="str">
        <f>IF(明細!W690="","",明細!W690)</f>
        <v/>
      </c>
      <c r="X696" s="293" t="str">
        <f>IF(明細!X690="","",明細!X690)</f>
        <v/>
      </c>
      <c r="Y696" s="134" t="str">
        <f>IF(明細!Y690="","",明細!Y690)</f>
        <v/>
      </c>
      <c r="Z696" s="135" t="str">
        <f>IF(明細!Z690="","",明細!Z690)</f>
        <v/>
      </c>
      <c r="AA696" s="134" t="str">
        <f>IF(明細!AA690="","",明細!AA690)</f>
        <v/>
      </c>
      <c r="AB696" s="303" t="str">
        <f>IF(明細!AB690="","",明細!AB690)</f>
        <v/>
      </c>
      <c r="AC696" s="134" t="str">
        <f>IF(明細!AC690="","",明細!AC690)</f>
        <v/>
      </c>
      <c r="AD696" s="183" t="str">
        <f>IF(明細!AD690="","",明細!AD690)</f>
        <v/>
      </c>
      <c r="AE696" s="184">
        <f>IF(明細!AE690="","",明細!AE690)</f>
        <v>0.1</v>
      </c>
      <c r="AF696" s="185" t="str">
        <f>IF(明細!AF690="","",明細!AF690)</f>
        <v/>
      </c>
      <c r="AG696" s="186" t="str">
        <f>IF(明細!AG690="","",明細!AG690)</f>
        <v/>
      </c>
      <c r="AH696" s="186" t="str">
        <f>IF(明細!AH690="","",明細!AH690)</f>
        <v/>
      </c>
      <c r="AI696" s="187" t="str">
        <f>IF(明細!AI690="","",明細!AI690)</f>
        <v/>
      </c>
      <c r="AJ696" s="296" t="str">
        <f>IF(明細!AJ690="","",明細!AJ690)</f>
        <v/>
      </c>
      <c r="AK696" s="297" t="str">
        <f>IF(明細!AK690="","",明細!AK690)</f>
        <v/>
      </c>
      <c r="AL696" s="298" t="str">
        <f>IF(明細!AL690="","",明細!AL690)</f>
        <v/>
      </c>
      <c r="AM696" s="299" t="str">
        <f>IF(明細!AM690="","",明細!AM690)</f>
        <v/>
      </c>
      <c r="AN696" s="300" t="str">
        <f>IF(明細!AN690="","",明細!AN690)</f>
        <v/>
      </c>
      <c r="AO696" s="300" t="str">
        <f>IF(明細!AO690="","",明細!AO690)</f>
        <v/>
      </c>
      <c r="AP696" s="300" t="str">
        <f>IF(明細!AP690="","",明細!AP690)</f>
        <v/>
      </c>
      <c r="AQ696" s="301" t="str">
        <f>IF(明細!AQ690="","",明細!AQ690)</f>
        <v/>
      </c>
      <c r="AR696" s="302" t="str">
        <f>IF(明細!AR690="","",明細!AR690)</f>
        <v/>
      </c>
      <c r="AU696" s="360"/>
      <c r="AV696" s="368"/>
      <c r="AW696" s="446" t="str">
        <f>IF(明細!AV690="","",明細!AV690)</f>
        <v/>
      </c>
      <c r="AX696" s="419" t="str">
        <f>IF(明細!AT690="","",明細!AT690)</f>
        <v/>
      </c>
      <c r="AY696" s="280" t="str">
        <f>IF($AX696="","",VLOOKUP($AX696,リスト!$CL:$CM,2,FALSE))</f>
        <v/>
      </c>
      <c r="AZ696" s="3"/>
      <c r="BA696" s="280" t="str">
        <f>IF(BB696="","",VLOOKUP(BB696,リスト!$K:$L,2,FALSE))</f>
        <v/>
      </c>
      <c r="BB696" s="3"/>
      <c r="BC696" s="3"/>
      <c r="BD696" s="87"/>
      <c r="BE696" s="280" t="str">
        <f>IF(BF696="","",VLOOKUP(BF696,リスト!$I:$J,2,FALSE))</f>
        <v/>
      </c>
      <c r="BF696" s="3"/>
      <c r="BG696" s="280" t="str">
        <f>IF(BH696="","",VLOOKUP(BH696,リスト!$M:$N,2,FALSE))</f>
        <v/>
      </c>
      <c r="BH696" s="282"/>
      <c r="BI696" s="280" t="str">
        <f>IF(BJ696="","",VLOOKUP(BJ696,リスト!$O:$P,2,FALSE))</f>
        <v/>
      </c>
      <c r="BJ696" s="24"/>
      <c r="BM696" s="451" t="str">
        <f>IF(明細!AV690="","",明細!AV690)</f>
        <v/>
      </c>
      <c r="BN696" s="453" t="str">
        <f>IF(明細!AT690="","",明細!AT690)</f>
        <v/>
      </c>
      <c r="BO696" s="280" t="str">
        <f>IF($BN696="","",VLOOKUP($BN696,リスト!$CL:$CM,2,FALSE))</f>
        <v/>
      </c>
      <c r="BP696" s="280" t="str">
        <f>IF(BQ696="","",VLOOKUP(BQ696,リスト!$K$5:$L$7,2,FALSE))</f>
        <v/>
      </c>
      <c r="BQ696" s="13"/>
      <c r="BR696" s="13"/>
      <c r="BS696" s="47"/>
      <c r="BT696" s="280" t="str">
        <f>IF(BU696="","",VLOOKUP(BU696,リスト!I687:J705,2,FALSE))</f>
        <v/>
      </c>
      <c r="BU696" s="13"/>
      <c r="BV696" s="13"/>
      <c r="BW696" s="282"/>
      <c r="BX696" s="282"/>
      <c r="BY696" s="280" t="str">
        <f>IF(BZ696="","",VLOOKUP(BZ696,リスト!$S$5:$T$6,2,FALSE))</f>
        <v/>
      </c>
      <c r="BZ696" s="3"/>
      <c r="CA696" s="3"/>
      <c r="CB696" s="81"/>
      <c r="CC696" s="280" t="str">
        <f t="shared" si="93"/>
        <v/>
      </c>
      <c r="CD696" s="83"/>
      <c r="CE696" s="83"/>
      <c r="CF696" s="83"/>
      <c r="CG696" s="83"/>
      <c r="CH696" s="282" t="str">
        <f t="shared" si="94"/>
        <v/>
      </c>
      <c r="CI696" s="83"/>
      <c r="CJ696" s="280" t="str">
        <f t="shared" si="95"/>
        <v/>
      </c>
      <c r="CK696" s="87"/>
      <c r="CL696" s="78"/>
      <c r="CM696" s="83"/>
      <c r="CN696" s="83"/>
      <c r="CO696" s="83"/>
      <c r="CP696" s="280" t="str">
        <f t="shared" si="100"/>
        <v/>
      </c>
      <c r="CQ696" s="81"/>
      <c r="CR696" s="280" t="str">
        <f t="shared" si="101"/>
        <v/>
      </c>
      <c r="CS696" s="3"/>
      <c r="CT696" s="3"/>
      <c r="CU696" s="280" t="str">
        <f>IF(CV696="","",VLOOKUP(CV696,リスト!$V$5:$W$6,2,FALSE))</f>
        <v/>
      </c>
      <c r="CV696" s="3"/>
      <c r="CW696" s="280" t="str">
        <f>IF(CX696="","",VLOOKUP(CX696,リスト!$X$5:$Y$6,2,FALSE))</f>
        <v/>
      </c>
      <c r="CX696" s="3"/>
      <c r="CY696" s="77"/>
      <c r="CZ696" s="77"/>
      <c r="DA696" s="75"/>
      <c r="DB696" s="75"/>
      <c r="DC696" s="75"/>
      <c r="DD696" s="75"/>
      <c r="DE696" s="280" t="str">
        <f>IF(DF696="","",VLOOKUP(DF696,リスト!$Z$5:$AA$10,2,FALSE))</f>
        <v/>
      </c>
      <c r="DF696" s="3"/>
      <c r="DG696" s="280" t="str">
        <f>IF(DH696="","",VLOOKUP(DH696,リスト!$AB$5:$AC$12,2,FALSE))</f>
        <v/>
      </c>
      <c r="DH696" s="63"/>
      <c r="DI696" s="280" t="str">
        <f>IF(DJ696="","",VLOOKUP(DJ696,リスト!$AD$5:$AE$7,2,FALSE))</f>
        <v/>
      </c>
      <c r="DJ696" s="3"/>
      <c r="DK696" s="280" t="str">
        <f>IF(DL696="","",VLOOKUP(DL696,リスト!$AF$5:$AG$10,2,FALSE))</f>
        <v/>
      </c>
      <c r="DL696" s="3"/>
      <c r="DM696" s="280" t="str">
        <f>IF(DN696="","",VLOOKUP(DN696,リスト!$AH$5:$AI$6,2,FALSE))</f>
        <v/>
      </c>
      <c r="DN696" s="3"/>
      <c r="DO696" s="280" t="str">
        <f>IF(DP696="","",VLOOKUP(DP696,リスト!$AJ$5:$AK$6,2,FALSE))</f>
        <v/>
      </c>
      <c r="DP696" s="3"/>
      <c r="DQ696" s="280" t="str">
        <f>IF(DR696="","",VLOOKUP(DR696,リスト!$AL$5:$AM$7,2,FALSE))</f>
        <v/>
      </c>
      <c r="DR696" s="3"/>
      <c r="DS696" s="13"/>
      <c r="DT696" s="85"/>
      <c r="DU696" s="85"/>
      <c r="DV696" s="281" t="str">
        <f>IF(DW696="","",VLOOKUP(DW696,リスト!$AN$5:$AO$6,2,FALSE))</f>
        <v/>
      </c>
      <c r="DW696" s="13"/>
      <c r="DX696" s="341"/>
      <c r="DY696" s="345"/>
      <c r="DZ696" s="341"/>
      <c r="EA696" s="345"/>
      <c r="EB696" s="280" t="str">
        <f>IF(EC696="","",VLOOKUP(EC696,リスト!$AW$5:$AX$8,2,FALSE))</f>
        <v/>
      </c>
      <c r="EC696" s="3"/>
      <c r="ED696" s="85"/>
      <c r="EE696" s="280" t="str">
        <f>IF(EF696="","",VLOOKUP(EF696,リスト!$AY$5:$AZ$10,2,FALSE))</f>
        <v/>
      </c>
      <c r="EF696" s="3"/>
      <c r="EG696" s="280" t="str">
        <f>IF(EH696="","",VLOOKUP(EH696,リスト!$BA$5:$BB$10,2,FALSE))</f>
        <v/>
      </c>
      <c r="EH696" s="3"/>
      <c r="EI696" s="280" t="str">
        <f>IF(EJ696="","",VLOOKUP(EJ696,リスト!$BC$5:$BD$10,2,FALSE))</f>
        <v/>
      </c>
      <c r="EJ696" s="3"/>
      <c r="EK696" s="280" t="str">
        <f>IF(EL696="","",VLOOKUP(EL696,リスト!$BE$5:$BF$10,2,FALSE))</f>
        <v/>
      </c>
      <c r="EL696" s="3"/>
      <c r="EM696" s="78"/>
      <c r="EN696" s="73"/>
      <c r="EO696" s="73"/>
      <c r="EP696" s="13"/>
      <c r="EQ696" s="13"/>
      <c r="ER696" s="280" t="str">
        <f>IF(ES696="","",VLOOKUP(ES696,リスト!$BG$5:$BH$10,2,FALSE))</f>
        <v/>
      </c>
      <c r="ES696" s="13"/>
      <c r="ET696" s="13"/>
      <c r="EU696" s="13"/>
      <c r="EV696" s="13"/>
      <c r="EW696" s="13"/>
      <c r="EX696" s="81"/>
      <c r="EY696" s="81"/>
      <c r="EZ696" s="26"/>
      <c r="FA696" s="281" t="str">
        <f>IF($EZ696="","",INDEX(リスト!$BI$5:$BJ$40,MATCH($EZ696,リスト!$BJ$5:$BJ$40,0),1))</f>
        <v/>
      </c>
      <c r="FB696" s="280" t="str">
        <f>IF(FC696="","",VLOOKUP(FC696,リスト!$BK:$BL,2,FALSE))</f>
        <v/>
      </c>
      <c r="FC696" s="13"/>
      <c r="FD696" s="331"/>
      <c r="FE696" s="3"/>
      <c r="FF696" s="280" t="str">
        <f>IF(FG696="","",VLOOKUP(FG696,リスト!$BO$5:$BP$6,2,FALSE))</f>
        <v/>
      </c>
      <c r="FG696" s="3"/>
      <c r="FH696" s="280" t="str">
        <f>IF(FI696="","",VLOOKUP(FI696,リスト!$BQ$5:$BR$8,2,FALSE))</f>
        <v/>
      </c>
      <c r="FI696" s="3"/>
      <c r="FJ696" s="282"/>
      <c r="FK696" s="280" t="str">
        <f>IF(FL696="","",VLOOKUP(FL696,リスト!$BS$5:$BT$6,2,FALSE))</f>
        <v/>
      </c>
      <c r="FL696" s="63"/>
      <c r="FM696" s="13"/>
      <c r="FN696" s="13"/>
      <c r="FO696" s="13"/>
      <c r="FP696" s="283" t="str">
        <f t="shared" si="96"/>
        <v/>
      </c>
      <c r="FQ696" s="283" t="str">
        <f t="shared" si="96"/>
        <v/>
      </c>
      <c r="FR696" s="13"/>
      <c r="FS696" s="85"/>
      <c r="FT696" s="85"/>
      <c r="FU696" s="281" t="str">
        <f t="shared" si="97"/>
        <v/>
      </c>
      <c r="FV696" s="280" t="str">
        <f>IF(FW696="","",VLOOKUP(FW696,リスト!$BV$5:$BW$10,2,FALSE))</f>
        <v/>
      </c>
      <c r="FW696" s="26"/>
      <c r="FX696" s="282" t="str">
        <f t="shared" si="98"/>
        <v/>
      </c>
      <c r="FY696" s="280" t="str">
        <f>IF(FZ696="","",VLOOKUP(FZ696,リスト!$BX$5:$BY$6,2,FALSE))</f>
        <v/>
      </c>
      <c r="FZ696" s="3"/>
      <c r="GA696" s="280" t="str">
        <f>IF(GB696="","",VLOOKUP(GB696,リスト!$BZ$5:$CA$6,2,FALSE))</f>
        <v/>
      </c>
      <c r="GB696" s="13"/>
      <c r="GC696" s="281" t="str">
        <f>IF(GD696="","",VLOOKUP(GD696,リスト!$CB$5:$CC$6,2,FALSE))</f>
        <v/>
      </c>
      <c r="GD696" s="13"/>
      <c r="GE696" s="13"/>
      <c r="GF696" s="13"/>
      <c r="GG696" s="75"/>
      <c r="GH696" s="281" t="str">
        <f t="shared" si="99"/>
        <v/>
      </c>
      <c r="GI696" s="128"/>
      <c r="GJ696" s="281" t="str">
        <f>IF(GK696="","",VLOOKUP(GK696,リスト!$CD$5:$CE$6,2,FALSE))</f>
        <v/>
      </c>
      <c r="GK696" s="13"/>
      <c r="GL696" s="281" t="str">
        <f>IF(GM696="","",VLOOKUP(GM696,リスト!$CF$5:$CG$5,2,FALSE))</f>
        <v/>
      </c>
      <c r="GM696" s="26"/>
      <c r="GN696" s="280" t="str">
        <f>IF(GO696="","",VLOOKUP(GO696,リスト!$CH$5:$CI$5,2,FALSE))</f>
        <v/>
      </c>
      <c r="GO696" s="284"/>
      <c r="GP696" s="284"/>
      <c r="GQ696" s="284"/>
      <c r="GR696" s="284"/>
      <c r="GS696" s="284"/>
      <c r="GT696" s="284"/>
      <c r="GU696" s="284"/>
      <c r="GV696" s="284"/>
      <c r="GW696" s="284"/>
      <c r="GX696" s="285"/>
    </row>
    <row r="697" spans="2:206" s="177" customFormat="1" ht="24.75" hidden="1" customHeight="1" outlineLevel="1">
      <c r="B697" s="286" t="str">
        <f>IF(明細!B691="","",明細!B691)</f>
        <v/>
      </c>
      <c r="C697" s="287" t="str">
        <f>IF(明細!C691="","",明細!C691)</f>
        <v/>
      </c>
      <c r="D697" s="265" t="str">
        <f>IF(明細!D691="","",明細!D691)</f>
        <v/>
      </c>
      <c r="E697" s="265" t="str">
        <f>IF(明細!E691="","",明細!E691)</f>
        <v/>
      </c>
      <c r="F697" s="265" t="str">
        <f>IF(明細!F691="","",明細!F691)</f>
        <v/>
      </c>
      <c r="G697" s="265" t="str">
        <f>IF(明細!G691="","",明細!G691)</f>
        <v/>
      </c>
      <c r="H697" s="265" t="str">
        <f>IF(明細!H691="","",明細!H691)</f>
        <v/>
      </c>
      <c r="I697" s="265" t="str">
        <f>IF(明細!I691="","",明細!I691)</f>
        <v/>
      </c>
      <c r="J697" s="265" t="str">
        <f>IF(明細!J691="","",明細!J691)</f>
        <v/>
      </c>
      <c r="K697" s="265" t="str">
        <f>IF(明細!K691="","",明細!K691)</f>
        <v/>
      </c>
      <c r="L697" s="265" t="str">
        <f>IF(明細!L691="","",明細!L691)</f>
        <v/>
      </c>
      <c r="M697" s="265" t="str">
        <f>IF(明細!M691="","",明細!M691)</f>
        <v/>
      </c>
      <c r="N697" s="265" t="str">
        <f>IF(明細!N691="","",明細!N691)</f>
        <v/>
      </c>
      <c r="O697" s="265" t="str">
        <f>IF(明細!O691="","",明細!O691)</f>
        <v/>
      </c>
      <c r="P697" s="265" t="str">
        <f>IF(明細!P691="","",明細!P691)</f>
        <v/>
      </c>
      <c r="Q697" s="265" t="str">
        <f>IF(明細!Q691="","",明細!Q691)</f>
        <v/>
      </c>
      <c r="R697" s="289" t="str">
        <f>IF(明細!R691="","",明細!R691)</f>
        <v/>
      </c>
      <c r="S697" s="291" t="str">
        <f>IF(明細!S691="","",明細!S691)</f>
        <v/>
      </c>
      <c r="T697" s="291" t="str">
        <f>IF(明細!T691="","",明細!T691)</f>
        <v/>
      </c>
      <c r="U697" s="291" t="str">
        <f>IF(明細!U691="","",明細!U691)</f>
        <v/>
      </c>
      <c r="V697" s="292" t="str">
        <f>IF(明細!V691="","",明細!V691)</f>
        <v>個</v>
      </c>
      <c r="W697" s="292" t="str">
        <f>IF(明細!W691="","",明細!W691)</f>
        <v/>
      </c>
      <c r="X697" s="293" t="str">
        <f>IF(明細!X691="","",明細!X691)</f>
        <v/>
      </c>
      <c r="Y697" s="134" t="str">
        <f>IF(明細!Y691="","",明細!Y691)</f>
        <v/>
      </c>
      <c r="Z697" s="135" t="str">
        <f>IF(明細!Z691="","",明細!Z691)</f>
        <v/>
      </c>
      <c r="AA697" s="134" t="str">
        <f>IF(明細!AA691="","",明細!AA691)</f>
        <v/>
      </c>
      <c r="AB697" s="303" t="str">
        <f>IF(明細!AB691="","",明細!AB691)</f>
        <v/>
      </c>
      <c r="AC697" s="134" t="str">
        <f>IF(明細!AC691="","",明細!AC691)</f>
        <v/>
      </c>
      <c r="AD697" s="183" t="str">
        <f>IF(明細!AD691="","",明細!AD691)</f>
        <v/>
      </c>
      <c r="AE697" s="184">
        <f>IF(明細!AE691="","",明細!AE691)</f>
        <v>0.1</v>
      </c>
      <c r="AF697" s="185" t="str">
        <f>IF(明細!AF691="","",明細!AF691)</f>
        <v/>
      </c>
      <c r="AG697" s="186" t="str">
        <f>IF(明細!AG691="","",明細!AG691)</f>
        <v/>
      </c>
      <c r="AH697" s="186" t="str">
        <f>IF(明細!AH691="","",明細!AH691)</f>
        <v/>
      </c>
      <c r="AI697" s="187" t="str">
        <f>IF(明細!AI691="","",明細!AI691)</f>
        <v/>
      </c>
      <c r="AJ697" s="296" t="str">
        <f>IF(明細!AJ691="","",明細!AJ691)</f>
        <v/>
      </c>
      <c r="AK697" s="297" t="str">
        <f>IF(明細!AK691="","",明細!AK691)</f>
        <v/>
      </c>
      <c r="AL697" s="298" t="str">
        <f>IF(明細!AL691="","",明細!AL691)</f>
        <v/>
      </c>
      <c r="AM697" s="299" t="str">
        <f>IF(明細!AM691="","",明細!AM691)</f>
        <v/>
      </c>
      <c r="AN697" s="300" t="str">
        <f>IF(明細!AN691="","",明細!AN691)</f>
        <v/>
      </c>
      <c r="AO697" s="300" t="str">
        <f>IF(明細!AO691="","",明細!AO691)</f>
        <v/>
      </c>
      <c r="AP697" s="300" t="str">
        <f>IF(明細!AP691="","",明細!AP691)</f>
        <v/>
      </c>
      <c r="AQ697" s="301" t="str">
        <f>IF(明細!AQ691="","",明細!AQ691)</f>
        <v/>
      </c>
      <c r="AR697" s="302" t="str">
        <f>IF(明細!AR691="","",明細!AR691)</f>
        <v/>
      </c>
      <c r="AU697" s="360"/>
      <c r="AV697" s="368"/>
      <c r="AW697" s="446" t="str">
        <f>IF(明細!AV691="","",明細!AV691)</f>
        <v/>
      </c>
      <c r="AX697" s="419" t="str">
        <f>IF(明細!AT691="","",明細!AT691)</f>
        <v/>
      </c>
      <c r="AY697" s="280" t="str">
        <f>IF($AX697="","",VLOOKUP($AX697,リスト!$CL:$CM,2,FALSE))</f>
        <v/>
      </c>
      <c r="AZ697" s="3"/>
      <c r="BA697" s="280" t="str">
        <f>IF(BB697="","",VLOOKUP(BB697,リスト!$K:$L,2,FALSE))</f>
        <v/>
      </c>
      <c r="BB697" s="3"/>
      <c r="BC697" s="3"/>
      <c r="BD697" s="87"/>
      <c r="BE697" s="280" t="str">
        <f>IF(BF697="","",VLOOKUP(BF697,リスト!$I:$J,2,FALSE))</f>
        <v/>
      </c>
      <c r="BF697" s="3"/>
      <c r="BG697" s="280" t="str">
        <f>IF(BH697="","",VLOOKUP(BH697,リスト!$M:$N,2,FALSE))</f>
        <v/>
      </c>
      <c r="BH697" s="282"/>
      <c r="BI697" s="280" t="str">
        <f>IF(BJ697="","",VLOOKUP(BJ697,リスト!$O:$P,2,FALSE))</f>
        <v/>
      </c>
      <c r="BJ697" s="24"/>
      <c r="BM697" s="451" t="str">
        <f>IF(明細!AV691="","",明細!AV691)</f>
        <v/>
      </c>
      <c r="BN697" s="453" t="str">
        <f>IF(明細!AT691="","",明細!AT691)</f>
        <v/>
      </c>
      <c r="BO697" s="280" t="str">
        <f>IF($BN697="","",VLOOKUP($BN697,リスト!$CL:$CM,2,FALSE))</f>
        <v/>
      </c>
      <c r="BP697" s="280" t="str">
        <f>IF(BQ697="","",VLOOKUP(BQ697,リスト!$K$5:$L$7,2,FALSE))</f>
        <v/>
      </c>
      <c r="BQ697" s="13"/>
      <c r="BR697" s="13"/>
      <c r="BS697" s="47"/>
      <c r="BT697" s="280" t="str">
        <f>IF(BU697="","",VLOOKUP(BU697,リスト!I688:J706,2,FALSE))</f>
        <v/>
      </c>
      <c r="BU697" s="13"/>
      <c r="BV697" s="13"/>
      <c r="BW697" s="282"/>
      <c r="BX697" s="282"/>
      <c r="BY697" s="280" t="str">
        <f>IF(BZ697="","",VLOOKUP(BZ697,リスト!$S$5:$T$6,2,FALSE))</f>
        <v/>
      </c>
      <c r="BZ697" s="3"/>
      <c r="CA697" s="3"/>
      <c r="CB697" s="81"/>
      <c r="CC697" s="280" t="str">
        <f t="shared" si="93"/>
        <v/>
      </c>
      <c r="CD697" s="83"/>
      <c r="CE697" s="83"/>
      <c r="CF697" s="83"/>
      <c r="CG697" s="83"/>
      <c r="CH697" s="282" t="str">
        <f t="shared" si="94"/>
        <v/>
      </c>
      <c r="CI697" s="83"/>
      <c r="CJ697" s="280" t="str">
        <f t="shared" si="95"/>
        <v/>
      </c>
      <c r="CK697" s="87"/>
      <c r="CL697" s="78"/>
      <c r="CM697" s="83"/>
      <c r="CN697" s="83"/>
      <c r="CO697" s="83"/>
      <c r="CP697" s="280" t="str">
        <f t="shared" si="100"/>
        <v/>
      </c>
      <c r="CQ697" s="81"/>
      <c r="CR697" s="280" t="str">
        <f t="shared" si="101"/>
        <v/>
      </c>
      <c r="CS697" s="3"/>
      <c r="CT697" s="3"/>
      <c r="CU697" s="280" t="str">
        <f>IF(CV697="","",VLOOKUP(CV697,リスト!$V$5:$W$6,2,FALSE))</f>
        <v/>
      </c>
      <c r="CV697" s="3"/>
      <c r="CW697" s="280" t="str">
        <f>IF(CX697="","",VLOOKUP(CX697,リスト!$X$5:$Y$6,2,FALSE))</f>
        <v/>
      </c>
      <c r="CX697" s="3"/>
      <c r="CY697" s="77"/>
      <c r="CZ697" s="77"/>
      <c r="DA697" s="75"/>
      <c r="DB697" s="75"/>
      <c r="DC697" s="75"/>
      <c r="DD697" s="75"/>
      <c r="DE697" s="280" t="str">
        <f>IF(DF697="","",VLOOKUP(DF697,リスト!$Z$5:$AA$10,2,FALSE))</f>
        <v/>
      </c>
      <c r="DF697" s="3"/>
      <c r="DG697" s="280" t="str">
        <f>IF(DH697="","",VLOOKUP(DH697,リスト!$AB$5:$AC$12,2,FALSE))</f>
        <v/>
      </c>
      <c r="DH697" s="63"/>
      <c r="DI697" s="280" t="str">
        <f>IF(DJ697="","",VLOOKUP(DJ697,リスト!$AD$5:$AE$7,2,FALSE))</f>
        <v/>
      </c>
      <c r="DJ697" s="3"/>
      <c r="DK697" s="280" t="str">
        <f>IF(DL697="","",VLOOKUP(DL697,リスト!$AF$5:$AG$10,2,FALSE))</f>
        <v/>
      </c>
      <c r="DL697" s="3"/>
      <c r="DM697" s="280" t="str">
        <f>IF(DN697="","",VLOOKUP(DN697,リスト!$AH$5:$AI$6,2,FALSE))</f>
        <v/>
      </c>
      <c r="DN697" s="3"/>
      <c r="DO697" s="280" t="str">
        <f>IF(DP697="","",VLOOKUP(DP697,リスト!$AJ$5:$AK$6,2,FALSE))</f>
        <v/>
      </c>
      <c r="DP697" s="3"/>
      <c r="DQ697" s="280" t="str">
        <f>IF(DR697="","",VLOOKUP(DR697,リスト!$AL$5:$AM$7,2,FALSE))</f>
        <v/>
      </c>
      <c r="DR697" s="3"/>
      <c r="DS697" s="13"/>
      <c r="DT697" s="85"/>
      <c r="DU697" s="85"/>
      <c r="DV697" s="281" t="str">
        <f>IF(DW697="","",VLOOKUP(DW697,リスト!$AN$5:$AO$6,2,FALSE))</f>
        <v/>
      </c>
      <c r="DW697" s="13"/>
      <c r="DX697" s="341"/>
      <c r="DY697" s="345"/>
      <c r="DZ697" s="341"/>
      <c r="EA697" s="345"/>
      <c r="EB697" s="280" t="str">
        <f>IF(EC697="","",VLOOKUP(EC697,リスト!$AW$5:$AX$8,2,FALSE))</f>
        <v/>
      </c>
      <c r="EC697" s="3"/>
      <c r="ED697" s="85"/>
      <c r="EE697" s="280" t="str">
        <f>IF(EF697="","",VLOOKUP(EF697,リスト!$AY$5:$AZ$10,2,FALSE))</f>
        <v/>
      </c>
      <c r="EF697" s="3"/>
      <c r="EG697" s="280" t="str">
        <f>IF(EH697="","",VLOOKUP(EH697,リスト!$BA$5:$BB$10,2,FALSE))</f>
        <v/>
      </c>
      <c r="EH697" s="3"/>
      <c r="EI697" s="280" t="str">
        <f>IF(EJ697="","",VLOOKUP(EJ697,リスト!$BC$5:$BD$10,2,FALSE))</f>
        <v/>
      </c>
      <c r="EJ697" s="3"/>
      <c r="EK697" s="280" t="str">
        <f>IF(EL697="","",VLOOKUP(EL697,リスト!$BE$5:$BF$10,2,FALSE))</f>
        <v/>
      </c>
      <c r="EL697" s="3"/>
      <c r="EM697" s="78"/>
      <c r="EN697" s="73"/>
      <c r="EO697" s="73"/>
      <c r="EP697" s="13"/>
      <c r="EQ697" s="13"/>
      <c r="ER697" s="280" t="str">
        <f>IF(ES697="","",VLOOKUP(ES697,リスト!$BG$5:$BH$10,2,FALSE))</f>
        <v/>
      </c>
      <c r="ES697" s="13"/>
      <c r="ET697" s="13"/>
      <c r="EU697" s="13"/>
      <c r="EV697" s="13"/>
      <c r="EW697" s="13"/>
      <c r="EX697" s="81"/>
      <c r="EY697" s="81"/>
      <c r="EZ697" s="26"/>
      <c r="FA697" s="281" t="str">
        <f>IF($EZ697="","",INDEX(リスト!$BI$5:$BJ$40,MATCH($EZ697,リスト!$BJ$5:$BJ$40,0),1))</f>
        <v/>
      </c>
      <c r="FB697" s="280" t="str">
        <f>IF(FC697="","",VLOOKUP(FC697,リスト!$BK:$BL,2,FALSE))</f>
        <v/>
      </c>
      <c r="FC697" s="13"/>
      <c r="FD697" s="331"/>
      <c r="FE697" s="3"/>
      <c r="FF697" s="280" t="str">
        <f>IF(FG697="","",VLOOKUP(FG697,リスト!$BO$5:$BP$6,2,FALSE))</f>
        <v/>
      </c>
      <c r="FG697" s="3"/>
      <c r="FH697" s="280" t="str">
        <f>IF(FI697="","",VLOOKUP(FI697,リスト!$BQ$5:$BR$8,2,FALSE))</f>
        <v/>
      </c>
      <c r="FI697" s="3"/>
      <c r="FJ697" s="282"/>
      <c r="FK697" s="280" t="str">
        <f>IF(FL697="","",VLOOKUP(FL697,リスト!$BS$5:$BT$6,2,FALSE))</f>
        <v/>
      </c>
      <c r="FL697" s="63"/>
      <c r="FM697" s="13"/>
      <c r="FN697" s="13"/>
      <c r="FO697" s="13"/>
      <c r="FP697" s="283" t="str">
        <f t="shared" si="96"/>
        <v/>
      </c>
      <c r="FQ697" s="283" t="str">
        <f t="shared" si="96"/>
        <v/>
      </c>
      <c r="FR697" s="13"/>
      <c r="FS697" s="85"/>
      <c r="FT697" s="85"/>
      <c r="FU697" s="281" t="str">
        <f t="shared" si="97"/>
        <v/>
      </c>
      <c r="FV697" s="280" t="str">
        <f>IF(FW697="","",VLOOKUP(FW697,リスト!$BV$5:$BW$10,2,FALSE))</f>
        <v/>
      </c>
      <c r="FW697" s="26"/>
      <c r="FX697" s="282" t="str">
        <f t="shared" si="98"/>
        <v/>
      </c>
      <c r="FY697" s="280" t="str">
        <f>IF(FZ697="","",VLOOKUP(FZ697,リスト!$BX$5:$BY$6,2,FALSE))</f>
        <v/>
      </c>
      <c r="FZ697" s="3"/>
      <c r="GA697" s="280" t="str">
        <f>IF(GB697="","",VLOOKUP(GB697,リスト!$BZ$5:$CA$6,2,FALSE))</f>
        <v/>
      </c>
      <c r="GB697" s="13"/>
      <c r="GC697" s="281" t="str">
        <f>IF(GD697="","",VLOOKUP(GD697,リスト!$CB$5:$CC$6,2,FALSE))</f>
        <v/>
      </c>
      <c r="GD697" s="13"/>
      <c r="GE697" s="13"/>
      <c r="GF697" s="13"/>
      <c r="GG697" s="75"/>
      <c r="GH697" s="281" t="str">
        <f t="shared" si="99"/>
        <v/>
      </c>
      <c r="GI697" s="128"/>
      <c r="GJ697" s="281" t="str">
        <f>IF(GK697="","",VLOOKUP(GK697,リスト!$CD$5:$CE$6,2,FALSE))</f>
        <v/>
      </c>
      <c r="GK697" s="13"/>
      <c r="GL697" s="281" t="str">
        <f>IF(GM697="","",VLOOKUP(GM697,リスト!$CF$5:$CG$5,2,FALSE))</f>
        <v/>
      </c>
      <c r="GM697" s="26"/>
      <c r="GN697" s="280" t="str">
        <f>IF(GO697="","",VLOOKUP(GO697,リスト!$CH$5:$CI$5,2,FALSE))</f>
        <v/>
      </c>
      <c r="GO697" s="284"/>
      <c r="GP697" s="284"/>
      <c r="GQ697" s="284"/>
      <c r="GR697" s="284"/>
      <c r="GS697" s="284"/>
      <c r="GT697" s="284"/>
      <c r="GU697" s="284"/>
      <c r="GV697" s="284"/>
      <c r="GW697" s="284"/>
      <c r="GX697" s="285"/>
    </row>
    <row r="698" spans="2:206" s="177" customFormat="1" ht="24.75" hidden="1" customHeight="1" outlineLevel="1">
      <c r="B698" s="286" t="str">
        <f>IF(明細!B692="","",明細!B692)</f>
        <v/>
      </c>
      <c r="C698" s="287" t="str">
        <f>IF(明細!C692="","",明細!C692)</f>
        <v/>
      </c>
      <c r="D698" s="265" t="str">
        <f>IF(明細!D692="","",明細!D692)</f>
        <v/>
      </c>
      <c r="E698" s="265" t="str">
        <f>IF(明細!E692="","",明細!E692)</f>
        <v/>
      </c>
      <c r="F698" s="265" t="str">
        <f>IF(明細!F692="","",明細!F692)</f>
        <v/>
      </c>
      <c r="G698" s="265" t="str">
        <f>IF(明細!G692="","",明細!G692)</f>
        <v/>
      </c>
      <c r="H698" s="265" t="str">
        <f>IF(明細!H692="","",明細!H692)</f>
        <v/>
      </c>
      <c r="I698" s="265" t="str">
        <f>IF(明細!I692="","",明細!I692)</f>
        <v/>
      </c>
      <c r="J698" s="265" t="str">
        <f>IF(明細!J692="","",明細!J692)</f>
        <v/>
      </c>
      <c r="K698" s="265" t="str">
        <f>IF(明細!K692="","",明細!K692)</f>
        <v/>
      </c>
      <c r="L698" s="265" t="str">
        <f>IF(明細!L692="","",明細!L692)</f>
        <v/>
      </c>
      <c r="M698" s="265" t="str">
        <f>IF(明細!M692="","",明細!M692)</f>
        <v/>
      </c>
      <c r="N698" s="265" t="str">
        <f>IF(明細!N692="","",明細!N692)</f>
        <v/>
      </c>
      <c r="O698" s="265" t="str">
        <f>IF(明細!O692="","",明細!O692)</f>
        <v/>
      </c>
      <c r="P698" s="265" t="str">
        <f>IF(明細!P692="","",明細!P692)</f>
        <v/>
      </c>
      <c r="Q698" s="265" t="str">
        <f>IF(明細!Q692="","",明細!Q692)</f>
        <v/>
      </c>
      <c r="R698" s="289" t="str">
        <f>IF(明細!R692="","",明細!R692)</f>
        <v/>
      </c>
      <c r="S698" s="291" t="str">
        <f>IF(明細!S692="","",明細!S692)</f>
        <v/>
      </c>
      <c r="T698" s="291" t="str">
        <f>IF(明細!T692="","",明細!T692)</f>
        <v/>
      </c>
      <c r="U698" s="291" t="str">
        <f>IF(明細!U692="","",明細!U692)</f>
        <v/>
      </c>
      <c r="V698" s="292" t="str">
        <f>IF(明細!V692="","",明細!V692)</f>
        <v>個</v>
      </c>
      <c r="W698" s="292" t="str">
        <f>IF(明細!W692="","",明細!W692)</f>
        <v/>
      </c>
      <c r="X698" s="293" t="str">
        <f>IF(明細!X692="","",明細!X692)</f>
        <v/>
      </c>
      <c r="Y698" s="134" t="str">
        <f>IF(明細!Y692="","",明細!Y692)</f>
        <v/>
      </c>
      <c r="Z698" s="135" t="str">
        <f>IF(明細!Z692="","",明細!Z692)</f>
        <v/>
      </c>
      <c r="AA698" s="134" t="str">
        <f>IF(明細!AA692="","",明細!AA692)</f>
        <v/>
      </c>
      <c r="AB698" s="303" t="str">
        <f>IF(明細!AB692="","",明細!AB692)</f>
        <v/>
      </c>
      <c r="AC698" s="134" t="str">
        <f>IF(明細!AC692="","",明細!AC692)</f>
        <v/>
      </c>
      <c r="AD698" s="183" t="str">
        <f>IF(明細!AD692="","",明細!AD692)</f>
        <v/>
      </c>
      <c r="AE698" s="184">
        <f>IF(明細!AE692="","",明細!AE692)</f>
        <v>0.1</v>
      </c>
      <c r="AF698" s="185" t="str">
        <f>IF(明細!AF692="","",明細!AF692)</f>
        <v/>
      </c>
      <c r="AG698" s="186" t="str">
        <f>IF(明細!AG692="","",明細!AG692)</f>
        <v/>
      </c>
      <c r="AH698" s="186" t="str">
        <f>IF(明細!AH692="","",明細!AH692)</f>
        <v/>
      </c>
      <c r="AI698" s="187" t="str">
        <f>IF(明細!AI692="","",明細!AI692)</f>
        <v/>
      </c>
      <c r="AJ698" s="296" t="str">
        <f>IF(明細!AJ692="","",明細!AJ692)</f>
        <v/>
      </c>
      <c r="AK698" s="297" t="str">
        <f>IF(明細!AK692="","",明細!AK692)</f>
        <v/>
      </c>
      <c r="AL698" s="298" t="str">
        <f>IF(明細!AL692="","",明細!AL692)</f>
        <v/>
      </c>
      <c r="AM698" s="299" t="str">
        <f>IF(明細!AM692="","",明細!AM692)</f>
        <v/>
      </c>
      <c r="AN698" s="300" t="str">
        <f>IF(明細!AN692="","",明細!AN692)</f>
        <v/>
      </c>
      <c r="AO698" s="300" t="str">
        <f>IF(明細!AO692="","",明細!AO692)</f>
        <v/>
      </c>
      <c r="AP698" s="300" t="str">
        <f>IF(明細!AP692="","",明細!AP692)</f>
        <v/>
      </c>
      <c r="AQ698" s="301" t="str">
        <f>IF(明細!AQ692="","",明細!AQ692)</f>
        <v/>
      </c>
      <c r="AR698" s="302" t="str">
        <f>IF(明細!AR692="","",明細!AR692)</f>
        <v/>
      </c>
      <c r="AU698" s="360"/>
      <c r="AV698" s="368"/>
      <c r="AW698" s="446" t="str">
        <f>IF(明細!AV692="","",明細!AV692)</f>
        <v/>
      </c>
      <c r="AX698" s="419" t="str">
        <f>IF(明細!AT692="","",明細!AT692)</f>
        <v/>
      </c>
      <c r="AY698" s="280" t="str">
        <f>IF($AX698="","",VLOOKUP($AX698,リスト!$CL:$CM,2,FALSE))</f>
        <v/>
      </c>
      <c r="AZ698" s="3"/>
      <c r="BA698" s="280" t="str">
        <f>IF(BB698="","",VLOOKUP(BB698,リスト!$K:$L,2,FALSE))</f>
        <v/>
      </c>
      <c r="BB698" s="3"/>
      <c r="BC698" s="3"/>
      <c r="BD698" s="87"/>
      <c r="BE698" s="280" t="str">
        <f>IF(BF698="","",VLOOKUP(BF698,リスト!$I:$J,2,FALSE))</f>
        <v/>
      </c>
      <c r="BF698" s="3"/>
      <c r="BG698" s="280" t="str">
        <f>IF(BH698="","",VLOOKUP(BH698,リスト!$M:$N,2,FALSE))</f>
        <v/>
      </c>
      <c r="BH698" s="282"/>
      <c r="BI698" s="280" t="str">
        <f>IF(BJ698="","",VLOOKUP(BJ698,リスト!$O:$P,2,FALSE))</f>
        <v/>
      </c>
      <c r="BJ698" s="24"/>
      <c r="BM698" s="451" t="str">
        <f>IF(明細!AV692="","",明細!AV692)</f>
        <v/>
      </c>
      <c r="BN698" s="453" t="str">
        <f>IF(明細!AT692="","",明細!AT692)</f>
        <v/>
      </c>
      <c r="BO698" s="280" t="str">
        <f>IF($BN698="","",VLOOKUP($BN698,リスト!$CL:$CM,2,FALSE))</f>
        <v/>
      </c>
      <c r="BP698" s="280" t="str">
        <f>IF(BQ698="","",VLOOKUP(BQ698,リスト!$K$5:$L$7,2,FALSE))</f>
        <v/>
      </c>
      <c r="BQ698" s="13"/>
      <c r="BR698" s="13"/>
      <c r="BS698" s="47"/>
      <c r="BT698" s="280" t="str">
        <f>IF(BU698="","",VLOOKUP(BU698,リスト!I689:J707,2,FALSE))</f>
        <v/>
      </c>
      <c r="BU698" s="13"/>
      <c r="BV698" s="13"/>
      <c r="BW698" s="282"/>
      <c r="BX698" s="282"/>
      <c r="BY698" s="280" t="str">
        <f>IF(BZ698="","",VLOOKUP(BZ698,リスト!$S$5:$T$6,2,FALSE))</f>
        <v/>
      </c>
      <c r="BZ698" s="3"/>
      <c r="CA698" s="3"/>
      <c r="CB698" s="81"/>
      <c r="CC698" s="280" t="str">
        <f t="shared" si="93"/>
        <v/>
      </c>
      <c r="CD698" s="83"/>
      <c r="CE698" s="83"/>
      <c r="CF698" s="83"/>
      <c r="CG698" s="83"/>
      <c r="CH698" s="282" t="str">
        <f t="shared" si="94"/>
        <v/>
      </c>
      <c r="CI698" s="83"/>
      <c r="CJ698" s="280" t="str">
        <f t="shared" si="95"/>
        <v/>
      </c>
      <c r="CK698" s="87"/>
      <c r="CL698" s="78"/>
      <c r="CM698" s="83"/>
      <c r="CN698" s="83"/>
      <c r="CO698" s="83"/>
      <c r="CP698" s="280" t="str">
        <f t="shared" si="100"/>
        <v/>
      </c>
      <c r="CQ698" s="81"/>
      <c r="CR698" s="280" t="str">
        <f t="shared" si="101"/>
        <v/>
      </c>
      <c r="CS698" s="3"/>
      <c r="CT698" s="3"/>
      <c r="CU698" s="280" t="str">
        <f>IF(CV698="","",VLOOKUP(CV698,リスト!$V$5:$W$6,2,FALSE))</f>
        <v/>
      </c>
      <c r="CV698" s="3"/>
      <c r="CW698" s="280" t="str">
        <f>IF(CX698="","",VLOOKUP(CX698,リスト!$X$5:$Y$6,2,FALSE))</f>
        <v/>
      </c>
      <c r="CX698" s="3"/>
      <c r="CY698" s="77"/>
      <c r="CZ698" s="77"/>
      <c r="DA698" s="75"/>
      <c r="DB698" s="75"/>
      <c r="DC698" s="75"/>
      <c r="DD698" s="75"/>
      <c r="DE698" s="280" t="str">
        <f>IF(DF698="","",VLOOKUP(DF698,リスト!$Z$5:$AA$10,2,FALSE))</f>
        <v/>
      </c>
      <c r="DF698" s="3"/>
      <c r="DG698" s="280" t="str">
        <f>IF(DH698="","",VLOOKUP(DH698,リスト!$AB$5:$AC$12,2,FALSE))</f>
        <v/>
      </c>
      <c r="DH698" s="63"/>
      <c r="DI698" s="280" t="str">
        <f>IF(DJ698="","",VLOOKUP(DJ698,リスト!$AD$5:$AE$7,2,FALSE))</f>
        <v/>
      </c>
      <c r="DJ698" s="3"/>
      <c r="DK698" s="280" t="str">
        <f>IF(DL698="","",VLOOKUP(DL698,リスト!$AF$5:$AG$10,2,FALSE))</f>
        <v/>
      </c>
      <c r="DL698" s="3"/>
      <c r="DM698" s="280" t="str">
        <f>IF(DN698="","",VLOOKUP(DN698,リスト!$AH$5:$AI$6,2,FALSE))</f>
        <v/>
      </c>
      <c r="DN698" s="3"/>
      <c r="DO698" s="280" t="str">
        <f>IF(DP698="","",VLOOKUP(DP698,リスト!$AJ$5:$AK$6,2,FALSE))</f>
        <v/>
      </c>
      <c r="DP698" s="3"/>
      <c r="DQ698" s="280" t="str">
        <f>IF(DR698="","",VLOOKUP(DR698,リスト!$AL$5:$AM$7,2,FALSE))</f>
        <v/>
      </c>
      <c r="DR698" s="3"/>
      <c r="DS698" s="13"/>
      <c r="DT698" s="85"/>
      <c r="DU698" s="85"/>
      <c r="DV698" s="281" t="str">
        <f>IF(DW698="","",VLOOKUP(DW698,リスト!$AN$5:$AO$6,2,FALSE))</f>
        <v/>
      </c>
      <c r="DW698" s="13"/>
      <c r="DX698" s="341"/>
      <c r="DY698" s="345"/>
      <c r="DZ698" s="341"/>
      <c r="EA698" s="345"/>
      <c r="EB698" s="280" t="str">
        <f>IF(EC698="","",VLOOKUP(EC698,リスト!$AW$5:$AX$8,2,FALSE))</f>
        <v/>
      </c>
      <c r="EC698" s="3"/>
      <c r="ED698" s="85"/>
      <c r="EE698" s="280" t="str">
        <f>IF(EF698="","",VLOOKUP(EF698,リスト!$AY$5:$AZ$10,2,FALSE))</f>
        <v/>
      </c>
      <c r="EF698" s="3"/>
      <c r="EG698" s="280" t="str">
        <f>IF(EH698="","",VLOOKUP(EH698,リスト!$BA$5:$BB$10,2,FALSE))</f>
        <v/>
      </c>
      <c r="EH698" s="3"/>
      <c r="EI698" s="280" t="str">
        <f>IF(EJ698="","",VLOOKUP(EJ698,リスト!$BC$5:$BD$10,2,FALSE))</f>
        <v/>
      </c>
      <c r="EJ698" s="3"/>
      <c r="EK698" s="280" t="str">
        <f>IF(EL698="","",VLOOKUP(EL698,リスト!$BE$5:$BF$10,2,FALSE))</f>
        <v/>
      </c>
      <c r="EL698" s="3"/>
      <c r="EM698" s="78"/>
      <c r="EN698" s="73"/>
      <c r="EO698" s="73"/>
      <c r="EP698" s="13"/>
      <c r="EQ698" s="13"/>
      <c r="ER698" s="280" t="str">
        <f>IF(ES698="","",VLOOKUP(ES698,リスト!$BG$5:$BH$10,2,FALSE))</f>
        <v/>
      </c>
      <c r="ES698" s="13"/>
      <c r="ET698" s="13"/>
      <c r="EU698" s="13"/>
      <c r="EV698" s="13"/>
      <c r="EW698" s="13"/>
      <c r="EX698" s="81"/>
      <c r="EY698" s="81"/>
      <c r="EZ698" s="26"/>
      <c r="FA698" s="281" t="str">
        <f>IF($EZ698="","",INDEX(リスト!$BI$5:$BJ$40,MATCH($EZ698,リスト!$BJ$5:$BJ$40,0),1))</f>
        <v/>
      </c>
      <c r="FB698" s="280" t="str">
        <f>IF(FC698="","",VLOOKUP(FC698,リスト!$BK:$BL,2,FALSE))</f>
        <v/>
      </c>
      <c r="FC698" s="13"/>
      <c r="FD698" s="331"/>
      <c r="FE698" s="3"/>
      <c r="FF698" s="280" t="str">
        <f>IF(FG698="","",VLOOKUP(FG698,リスト!$BO$5:$BP$6,2,FALSE))</f>
        <v/>
      </c>
      <c r="FG698" s="3"/>
      <c r="FH698" s="280" t="str">
        <f>IF(FI698="","",VLOOKUP(FI698,リスト!$BQ$5:$BR$8,2,FALSE))</f>
        <v/>
      </c>
      <c r="FI698" s="3"/>
      <c r="FJ698" s="282"/>
      <c r="FK698" s="280" t="str">
        <f>IF(FL698="","",VLOOKUP(FL698,リスト!$BS$5:$BT$6,2,FALSE))</f>
        <v/>
      </c>
      <c r="FL698" s="63"/>
      <c r="FM698" s="13"/>
      <c r="FN698" s="13"/>
      <c r="FO698" s="13"/>
      <c r="FP698" s="283" t="str">
        <f t="shared" si="96"/>
        <v/>
      </c>
      <c r="FQ698" s="283" t="str">
        <f t="shared" si="96"/>
        <v/>
      </c>
      <c r="FR698" s="13"/>
      <c r="FS698" s="85"/>
      <c r="FT698" s="85"/>
      <c r="FU698" s="281" t="str">
        <f t="shared" si="97"/>
        <v/>
      </c>
      <c r="FV698" s="280" t="str">
        <f>IF(FW698="","",VLOOKUP(FW698,リスト!$BV$5:$BW$10,2,FALSE))</f>
        <v/>
      </c>
      <c r="FW698" s="26"/>
      <c r="FX698" s="282" t="str">
        <f t="shared" si="98"/>
        <v/>
      </c>
      <c r="FY698" s="280" t="str">
        <f>IF(FZ698="","",VLOOKUP(FZ698,リスト!$BX$5:$BY$6,2,FALSE))</f>
        <v/>
      </c>
      <c r="FZ698" s="3"/>
      <c r="GA698" s="280" t="str">
        <f>IF(GB698="","",VLOOKUP(GB698,リスト!$BZ$5:$CA$6,2,FALSE))</f>
        <v/>
      </c>
      <c r="GB698" s="13"/>
      <c r="GC698" s="281" t="str">
        <f>IF(GD698="","",VLOOKUP(GD698,リスト!$CB$5:$CC$6,2,FALSE))</f>
        <v/>
      </c>
      <c r="GD698" s="13"/>
      <c r="GE698" s="13"/>
      <c r="GF698" s="13"/>
      <c r="GG698" s="75"/>
      <c r="GH698" s="281" t="str">
        <f t="shared" si="99"/>
        <v/>
      </c>
      <c r="GI698" s="128"/>
      <c r="GJ698" s="281" t="str">
        <f>IF(GK698="","",VLOOKUP(GK698,リスト!$CD$5:$CE$6,2,FALSE))</f>
        <v/>
      </c>
      <c r="GK698" s="13"/>
      <c r="GL698" s="281" t="str">
        <f>IF(GM698="","",VLOOKUP(GM698,リスト!$CF$5:$CG$5,2,FALSE))</f>
        <v/>
      </c>
      <c r="GM698" s="26"/>
      <c r="GN698" s="280" t="str">
        <f>IF(GO698="","",VLOOKUP(GO698,リスト!$CH$5:$CI$5,2,FALSE))</f>
        <v/>
      </c>
      <c r="GO698" s="284"/>
      <c r="GP698" s="284"/>
      <c r="GQ698" s="284"/>
      <c r="GR698" s="284"/>
      <c r="GS698" s="284"/>
      <c r="GT698" s="284"/>
      <c r="GU698" s="284"/>
      <c r="GV698" s="284"/>
      <c r="GW698" s="284"/>
      <c r="GX698" s="285"/>
    </row>
    <row r="699" spans="2:206" s="177" customFormat="1" ht="24.75" hidden="1" customHeight="1" outlineLevel="1">
      <c r="B699" s="286" t="str">
        <f>IF(明細!B693="","",明細!B693)</f>
        <v/>
      </c>
      <c r="C699" s="287" t="str">
        <f>IF(明細!C693="","",明細!C693)</f>
        <v/>
      </c>
      <c r="D699" s="265" t="str">
        <f>IF(明細!D693="","",明細!D693)</f>
        <v/>
      </c>
      <c r="E699" s="265" t="str">
        <f>IF(明細!E693="","",明細!E693)</f>
        <v/>
      </c>
      <c r="F699" s="265" t="str">
        <f>IF(明細!F693="","",明細!F693)</f>
        <v/>
      </c>
      <c r="G699" s="265" t="str">
        <f>IF(明細!G693="","",明細!G693)</f>
        <v/>
      </c>
      <c r="H699" s="265" t="str">
        <f>IF(明細!H693="","",明細!H693)</f>
        <v/>
      </c>
      <c r="I699" s="265" t="str">
        <f>IF(明細!I693="","",明細!I693)</f>
        <v/>
      </c>
      <c r="J699" s="265" t="str">
        <f>IF(明細!J693="","",明細!J693)</f>
        <v/>
      </c>
      <c r="K699" s="265" t="str">
        <f>IF(明細!K693="","",明細!K693)</f>
        <v/>
      </c>
      <c r="L699" s="265" t="str">
        <f>IF(明細!L693="","",明細!L693)</f>
        <v/>
      </c>
      <c r="M699" s="265" t="str">
        <f>IF(明細!M693="","",明細!M693)</f>
        <v/>
      </c>
      <c r="N699" s="265" t="str">
        <f>IF(明細!N693="","",明細!N693)</f>
        <v/>
      </c>
      <c r="O699" s="265" t="str">
        <f>IF(明細!O693="","",明細!O693)</f>
        <v/>
      </c>
      <c r="P699" s="265" t="str">
        <f>IF(明細!P693="","",明細!P693)</f>
        <v/>
      </c>
      <c r="Q699" s="265" t="str">
        <f>IF(明細!Q693="","",明細!Q693)</f>
        <v/>
      </c>
      <c r="R699" s="289" t="str">
        <f>IF(明細!R693="","",明細!R693)</f>
        <v/>
      </c>
      <c r="S699" s="291" t="str">
        <f>IF(明細!S693="","",明細!S693)</f>
        <v/>
      </c>
      <c r="T699" s="291" t="str">
        <f>IF(明細!T693="","",明細!T693)</f>
        <v/>
      </c>
      <c r="U699" s="291" t="str">
        <f>IF(明細!U693="","",明細!U693)</f>
        <v/>
      </c>
      <c r="V699" s="292" t="str">
        <f>IF(明細!V693="","",明細!V693)</f>
        <v>個</v>
      </c>
      <c r="W699" s="292" t="str">
        <f>IF(明細!W693="","",明細!W693)</f>
        <v/>
      </c>
      <c r="X699" s="293" t="str">
        <f>IF(明細!X693="","",明細!X693)</f>
        <v/>
      </c>
      <c r="Y699" s="134" t="str">
        <f>IF(明細!Y693="","",明細!Y693)</f>
        <v/>
      </c>
      <c r="Z699" s="135" t="str">
        <f>IF(明細!Z693="","",明細!Z693)</f>
        <v/>
      </c>
      <c r="AA699" s="134" t="str">
        <f>IF(明細!AA693="","",明細!AA693)</f>
        <v/>
      </c>
      <c r="AB699" s="303" t="str">
        <f>IF(明細!AB693="","",明細!AB693)</f>
        <v/>
      </c>
      <c r="AC699" s="134" t="str">
        <f>IF(明細!AC693="","",明細!AC693)</f>
        <v/>
      </c>
      <c r="AD699" s="183" t="str">
        <f>IF(明細!AD693="","",明細!AD693)</f>
        <v/>
      </c>
      <c r="AE699" s="184">
        <f>IF(明細!AE693="","",明細!AE693)</f>
        <v>0.1</v>
      </c>
      <c r="AF699" s="185" t="str">
        <f>IF(明細!AF693="","",明細!AF693)</f>
        <v/>
      </c>
      <c r="AG699" s="186" t="str">
        <f>IF(明細!AG693="","",明細!AG693)</f>
        <v/>
      </c>
      <c r="AH699" s="186" t="str">
        <f>IF(明細!AH693="","",明細!AH693)</f>
        <v/>
      </c>
      <c r="AI699" s="187" t="str">
        <f>IF(明細!AI693="","",明細!AI693)</f>
        <v/>
      </c>
      <c r="AJ699" s="296" t="str">
        <f>IF(明細!AJ693="","",明細!AJ693)</f>
        <v/>
      </c>
      <c r="AK699" s="297" t="str">
        <f>IF(明細!AK693="","",明細!AK693)</f>
        <v/>
      </c>
      <c r="AL699" s="298" t="str">
        <f>IF(明細!AL693="","",明細!AL693)</f>
        <v/>
      </c>
      <c r="AM699" s="299" t="str">
        <f>IF(明細!AM693="","",明細!AM693)</f>
        <v/>
      </c>
      <c r="AN699" s="300" t="str">
        <f>IF(明細!AN693="","",明細!AN693)</f>
        <v/>
      </c>
      <c r="AO699" s="300" t="str">
        <f>IF(明細!AO693="","",明細!AO693)</f>
        <v/>
      </c>
      <c r="AP699" s="300" t="str">
        <f>IF(明細!AP693="","",明細!AP693)</f>
        <v/>
      </c>
      <c r="AQ699" s="301" t="str">
        <f>IF(明細!AQ693="","",明細!AQ693)</f>
        <v/>
      </c>
      <c r="AR699" s="302" t="str">
        <f>IF(明細!AR693="","",明細!AR693)</f>
        <v/>
      </c>
      <c r="AU699" s="360"/>
      <c r="AV699" s="368"/>
      <c r="AW699" s="446" t="str">
        <f>IF(明細!AV693="","",明細!AV693)</f>
        <v/>
      </c>
      <c r="AX699" s="419" t="str">
        <f>IF(明細!AT693="","",明細!AT693)</f>
        <v/>
      </c>
      <c r="AY699" s="280" t="str">
        <f>IF($AX699="","",VLOOKUP($AX699,リスト!$CL:$CM,2,FALSE))</f>
        <v/>
      </c>
      <c r="AZ699" s="3"/>
      <c r="BA699" s="280" t="str">
        <f>IF(BB699="","",VLOOKUP(BB699,リスト!$K:$L,2,FALSE))</f>
        <v/>
      </c>
      <c r="BB699" s="3"/>
      <c r="BC699" s="3"/>
      <c r="BD699" s="87"/>
      <c r="BE699" s="280" t="str">
        <f>IF(BF699="","",VLOOKUP(BF699,リスト!$I:$J,2,FALSE))</f>
        <v/>
      </c>
      <c r="BF699" s="3"/>
      <c r="BG699" s="280" t="str">
        <f>IF(BH699="","",VLOOKUP(BH699,リスト!$M:$N,2,FALSE))</f>
        <v/>
      </c>
      <c r="BH699" s="282"/>
      <c r="BI699" s="280" t="str">
        <f>IF(BJ699="","",VLOOKUP(BJ699,リスト!$O:$P,2,FALSE))</f>
        <v/>
      </c>
      <c r="BJ699" s="24"/>
      <c r="BM699" s="451" t="str">
        <f>IF(明細!AV693="","",明細!AV693)</f>
        <v/>
      </c>
      <c r="BN699" s="453" t="str">
        <f>IF(明細!AT693="","",明細!AT693)</f>
        <v/>
      </c>
      <c r="BO699" s="280" t="str">
        <f>IF($BN699="","",VLOOKUP($BN699,リスト!$CL:$CM,2,FALSE))</f>
        <v/>
      </c>
      <c r="BP699" s="280" t="str">
        <f>IF(BQ699="","",VLOOKUP(BQ699,リスト!$K$5:$L$7,2,FALSE))</f>
        <v/>
      </c>
      <c r="BQ699" s="13"/>
      <c r="BR699" s="13"/>
      <c r="BS699" s="47"/>
      <c r="BT699" s="280" t="str">
        <f>IF(BU699="","",VLOOKUP(BU699,リスト!I690:J708,2,FALSE))</f>
        <v/>
      </c>
      <c r="BU699" s="13"/>
      <c r="BV699" s="13"/>
      <c r="BW699" s="282"/>
      <c r="BX699" s="282"/>
      <c r="BY699" s="280" t="str">
        <f>IF(BZ699="","",VLOOKUP(BZ699,リスト!$S$5:$T$6,2,FALSE))</f>
        <v/>
      </c>
      <c r="BZ699" s="3"/>
      <c r="CA699" s="3"/>
      <c r="CB699" s="81"/>
      <c r="CC699" s="280" t="str">
        <f t="shared" si="93"/>
        <v/>
      </c>
      <c r="CD699" s="83"/>
      <c r="CE699" s="83"/>
      <c r="CF699" s="83"/>
      <c r="CG699" s="83"/>
      <c r="CH699" s="282" t="str">
        <f t="shared" si="94"/>
        <v/>
      </c>
      <c r="CI699" s="83"/>
      <c r="CJ699" s="280" t="str">
        <f t="shared" si="95"/>
        <v/>
      </c>
      <c r="CK699" s="87"/>
      <c r="CL699" s="78"/>
      <c r="CM699" s="83"/>
      <c r="CN699" s="83"/>
      <c r="CO699" s="83"/>
      <c r="CP699" s="280" t="str">
        <f t="shared" si="100"/>
        <v/>
      </c>
      <c r="CQ699" s="81"/>
      <c r="CR699" s="280" t="str">
        <f t="shared" si="101"/>
        <v/>
      </c>
      <c r="CS699" s="3"/>
      <c r="CT699" s="3"/>
      <c r="CU699" s="280" t="str">
        <f>IF(CV699="","",VLOOKUP(CV699,リスト!$V$5:$W$6,2,FALSE))</f>
        <v/>
      </c>
      <c r="CV699" s="3"/>
      <c r="CW699" s="280" t="str">
        <f>IF(CX699="","",VLOOKUP(CX699,リスト!$X$5:$Y$6,2,FALSE))</f>
        <v/>
      </c>
      <c r="CX699" s="3"/>
      <c r="CY699" s="77"/>
      <c r="CZ699" s="77"/>
      <c r="DA699" s="75"/>
      <c r="DB699" s="75"/>
      <c r="DC699" s="75"/>
      <c r="DD699" s="75"/>
      <c r="DE699" s="280" t="str">
        <f>IF(DF699="","",VLOOKUP(DF699,リスト!$Z$5:$AA$10,2,FALSE))</f>
        <v/>
      </c>
      <c r="DF699" s="3"/>
      <c r="DG699" s="280" t="str">
        <f>IF(DH699="","",VLOOKUP(DH699,リスト!$AB$5:$AC$12,2,FALSE))</f>
        <v/>
      </c>
      <c r="DH699" s="63"/>
      <c r="DI699" s="280" t="str">
        <f>IF(DJ699="","",VLOOKUP(DJ699,リスト!$AD$5:$AE$7,2,FALSE))</f>
        <v/>
      </c>
      <c r="DJ699" s="3"/>
      <c r="DK699" s="280" t="str">
        <f>IF(DL699="","",VLOOKUP(DL699,リスト!$AF$5:$AG$10,2,FALSE))</f>
        <v/>
      </c>
      <c r="DL699" s="3"/>
      <c r="DM699" s="280" t="str">
        <f>IF(DN699="","",VLOOKUP(DN699,リスト!$AH$5:$AI$6,2,FALSE))</f>
        <v/>
      </c>
      <c r="DN699" s="3"/>
      <c r="DO699" s="280" t="str">
        <f>IF(DP699="","",VLOOKUP(DP699,リスト!$AJ$5:$AK$6,2,FALSE))</f>
        <v/>
      </c>
      <c r="DP699" s="3"/>
      <c r="DQ699" s="280" t="str">
        <f>IF(DR699="","",VLOOKUP(DR699,リスト!$AL$5:$AM$7,2,FALSE))</f>
        <v/>
      </c>
      <c r="DR699" s="3"/>
      <c r="DS699" s="13"/>
      <c r="DT699" s="85"/>
      <c r="DU699" s="85"/>
      <c r="DV699" s="281" t="str">
        <f>IF(DW699="","",VLOOKUP(DW699,リスト!$AN$5:$AO$6,2,FALSE))</f>
        <v/>
      </c>
      <c r="DW699" s="13"/>
      <c r="DX699" s="341"/>
      <c r="DY699" s="345"/>
      <c r="DZ699" s="341"/>
      <c r="EA699" s="345"/>
      <c r="EB699" s="280" t="str">
        <f>IF(EC699="","",VLOOKUP(EC699,リスト!$AW$5:$AX$8,2,FALSE))</f>
        <v/>
      </c>
      <c r="EC699" s="3"/>
      <c r="ED699" s="85"/>
      <c r="EE699" s="280" t="str">
        <f>IF(EF699="","",VLOOKUP(EF699,リスト!$AY$5:$AZ$10,2,FALSE))</f>
        <v/>
      </c>
      <c r="EF699" s="3"/>
      <c r="EG699" s="280" t="str">
        <f>IF(EH699="","",VLOOKUP(EH699,リスト!$BA$5:$BB$10,2,FALSE))</f>
        <v/>
      </c>
      <c r="EH699" s="3"/>
      <c r="EI699" s="280" t="str">
        <f>IF(EJ699="","",VLOOKUP(EJ699,リスト!$BC$5:$BD$10,2,FALSE))</f>
        <v/>
      </c>
      <c r="EJ699" s="3"/>
      <c r="EK699" s="280" t="str">
        <f>IF(EL699="","",VLOOKUP(EL699,リスト!$BE$5:$BF$10,2,FALSE))</f>
        <v/>
      </c>
      <c r="EL699" s="3"/>
      <c r="EM699" s="78"/>
      <c r="EN699" s="73"/>
      <c r="EO699" s="73"/>
      <c r="EP699" s="13"/>
      <c r="EQ699" s="13"/>
      <c r="ER699" s="280" t="str">
        <f>IF(ES699="","",VLOOKUP(ES699,リスト!$BG$5:$BH$10,2,FALSE))</f>
        <v/>
      </c>
      <c r="ES699" s="13"/>
      <c r="ET699" s="13"/>
      <c r="EU699" s="13"/>
      <c r="EV699" s="13"/>
      <c r="EW699" s="13"/>
      <c r="EX699" s="81"/>
      <c r="EY699" s="81"/>
      <c r="EZ699" s="26"/>
      <c r="FA699" s="281" t="str">
        <f>IF($EZ699="","",INDEX(リスト!$BI$5:$BJ$40,MATCH($EZ699,リスト!$BJ$5:$BJ$40,0),1))</f>
        <v/>
      </c>
      <c r="FB699" s="280" t="str">
        <f>IF(FC699="","",VLOOKUP(FC699,リスト!$BK:$BL,2,FALSE))</f>
        <v/>
      </c>
      <c r="FC699" s="13"/>
      <c r="FD699" s="331"/>
      <c r="FE699" s="3"/>
      <c r="FF699" s="280" t="str">
        <f>IF(FG699="","",VLOOKUP(FG699,リスト!$BO$5:$BP$6,2,FALSE))</f>
        <v/>
      </c>
      <c r="FG699" s="3"/>
      <c r="FH699" s="280" t="str">
        <f>IF(FI699="","",VLOOKUP(FI699,リスト!$BQ$5:$BR$8,2,FALSE))</f>
        <v/>
      </c>
      <c r="FI699" s="3"/>
      <c r="FJ699" s="282"/>
      <c r="FK699" s="280" t="str">
        <f>IF(FL699="","",VLOOKUP(FL699,リスト!$BS$5:$BT$6,2,FALSE))</f>
        <v/>
      </c>
      <c r="FL699" s="63"/>
      <c r="FM699" s="13"/>
      <c r="FN699" s="13"/>
      <c r="FO699" s="13"/>
      <c r="FP699" s="283" t="str">
        <f t="shared" si="96"/>
        <v/>
      </c>
      <c r="FQ699" s="283" t="str">
        <f t="shared" si="96"/>
        <v/>
      </c>
      <c r="FR699" s="13"/>
      <c r="FS699" s="85"/>
      <c r="FT699" s="85"/>
      <c r="FU699" s="281" t="str">
        <f t="shared" si="97"/>
        <v/>
      </c>
      <c r="FV699" s="280" t="str">
        <f>IF(FW699="","",VLOOKUP(FW699,リスト!$BV$5:$BW$10,2,FALSE))</f>
        <v/>
      </c>
      <c r="FW699" s="26"/>
      <c r="FX699" s="282" t="str">
        <f t="shared" si="98"/>
        <v/>
      </c>
      <c r="FY699" s="280" t="str">
        <f>IF(FZ699="","",VLOOKUP(FZ699,リスト!$BX$5:$BY$6,2,FALSE))</f>
        <v/>
      </c>
      <c r="FZ699" s="3"/>
      <c r="GA699" s="280" t="str">
        <f>IF(GB699="","",VLOOKUP(GB699,リスト!$BZ$5:$CA$6,2,FALSE))</f>
        <v/>
      </c>
      <c r="GB699" s="13"/>
      <c r="GC699" s="281" t="str">
        <f>IF(GD699="","",VLOOKUP(GD699,リスト!$CB$5:$CC$6,2,FALSE))</f>
        <v/>
      </c>
      <c r="GD699" s="13"/>
      <c r="GE699" s="13"/>
      <c r="GF699" s="13"/>
      <c r="GG699" s="75"/>
      <c r="GH699" s="281" t="str">
        <f t="shared" si="99"/>
        <v/>
      </c>
      <c r="GI699" s="128"/>
      <c r="GJ699" s="281" t="str">
        <f>IF(GK699="","",VLOOKUP(GK699,リスト!$CD$5:$CE$6,2,FALSE))</f>
        <v/>
      </c>
      <c r="GK699" s="13"/>
      <c r="GL699" s="281" t="str">
        <f>IF(GM699="","",VLOOKUP(GM699,リスト!$CF$5:$CG$5,2,FALSE))</f>
        <v/>
      </c>
      <c r="GM699" s="26"/>
      <c r="GN699" s="280" t="str">
        <f>IF(GO699="","",VLOOKUP(GO699,リスト!$CH$5:$CI$5,2,FALSE))</f>
        <v/>
      </c>
      <c r="GO699" s="284"/>
      <c r="GP699" s="284"/>
      <c r="GQ699" s="284"/>
      <c r="GR699" s="284"/>
      <c r="GS699" s="284"/>
      <c r="GT699" s="284"/>
      <c r="GU699" s="284"/>
      <c r="GV699" s="284"/>
      <c r="GW699" s="284"/>
      <c r="GX699" s="285"/>
    </row>
    <row r="700" spans="2:206" s="177" customFormat="1" ht="24.75" hidden="1" customHeight="1" outlineLevel="1">
      <c r="B700" s="286" t="str">
        <f>IF(明細!B694="","",明細!B694)</f>
        <v/>
      </c>
      <c r="C700" s="287" t="str">
        <f>IF(明細!C694="","",明細!C694)</f>
        <v/>
      </c>
      <c r="D700" s="265" t="str">
        <f>IF(明細!D694="","",明細!D694)</f>
        <v/>
      </c>
      <c r="E700" s="265" t="str">
        <f>IF(明細!E694="","",明細!E694)</f>
        <v/>
      </c>
      <c r="F700" s="265" t="str">
        <f>IF(明細!F694="","",明細!F694)</f>
        <v/>
      </c>
      <c r="G700" s="265" t="str">
        <f>IF(明細!G694="","",明細!G694)</f>
        <v/>
      </c>
      <c r="H700" s="265" t="str">
        <f>IF(明細!H694="","",明細!H694)</f>
        <v/>
      </c>
      <c r="I700" s="265" t="str">
        <f>IF(明細!I694="","",明細!I694)</f>
        <v/>
      </c>
      <c r="J700" s="265" t="str">
        <f>IF(明細!J694="","",明細!J694)</f>
        <v/>
      </c>
      <c r="K700" s="265" t="str">
        <f>IF(明細!K694="","",明細!K694)</f>
        <v/>
      </c>
      <c r="L700" s="265" t="str">
        <f>IF(明細!L694="","",明細!L694)</f>
        <v/>
      </c>
      <c r="M700" s="265" t="str">
        <f>IF(明細!M694="","",明細!M694)</f>
        <v/>
      </c>
      <c r="N700" s="265" t="str">
        <f>IF(明細!N694="","",明細!N694)</f>
        <v/>
      </c>
      <c r="O700" s="265" t="str">
        <f>IF(明細!O694="","",明細!O694)</f>
        <v/>
      </c>
      <c r="P700" s="265" t="str">
        <f>IF(明細!P694="","",明細!P694)</f>
        <v/>
      </c>
      <c r="Q700" s="265" t="str">
        <f>IF(明細!Q694="","",明細!Q694)</f>
        <v/>
      </c>
      <c r="R700" s="289" t="str">
        <f>IF(明細!R694="","",明細!R694)</f>
        <v/>
      </c>
      <c r="S700" s="291" t="str">
        <f>IF(明細!S694="","",明細!S694)</f>
        <v/>
      </c>
      <c r="T700" s="291" t="str">
        <f>IF(明細!T694="","",明細!T694)</f>
        <v/>
      </c>
      <c r="U700" s="291" t="str">
        <f>IF(明細!U694="","",明細!U694)</f>
        <v/>
      </c>
      <c r="V700" s="292" t="str">
        <f>IF(明細!V694="","",明細!V694)</f>
        <v>個</v>
      </c>
      <c r="W700" s="292" t="str">
        <f>IF(明細!W694="","",明細!W694)</f>
        <v/>
      </c>
      <c r="X700" s="293" t="str">
        <f>IF(明細!X694="","",明細!X694)</f>
        <v/>
      </c>
      <c r="Y700" s="134" t="str">
        <f>IF(明細!Y694="","",明細!Y694)</f>
        <v/>
      </c>
      <c r="Z700" s="135" t="str">
        <f>IF(明細!Z694="","",明細!Z694)</f>
        <v/>
      </c>
      <c r="AA700" s="134" t="str">
        <f>IF(明細!AA694="","",明細!AA694)</f>
        <v/>
      </c>
      <c r="AB700" s="303" t="str">
        <f>IF(明細!AB694="","",明細!AB694)</f>
        <v/>
      </c>
      <c r="AC700" s="134" t="str">
        <f>IF(明細!AC694="","",明細!AC694)</f>
        <v/>
      </c>
      <c r="AD700" s="183" t="str">
        <f>IF(明細!AD694="","",明細!AD694)</f>
        <v/>
      </c>
      <c r="AE700" s="184">
        <f>IF(明細!AE694="","",明細!AE694)</f>
        <v>0.1</v>
      </c>
      <c r="AF700" s="185" t="str">
        <f>IF(明細!AF694="","",明細!AF694)</f>
        <v/>
      </c>
      <c r="AG700" s="186" t="str">
        <f>IF(明細!AG694="","",明細!AG694)</f>
        <v/>
      </c>
      <c r="AH700" s="186" t="str">
        <f>IF(明細!AH694="","",明細!AH694)</f>
        <v/>
      </c>
      <c r="AI700" s="187" t="str">
        <f>IF(明細!AI694="","",明細!AI694)</f>
        <v/>
      </c>
      <c r="AJ700" s="296" t="str">
        <f>IF(明細!AJ694="","",明細!AJ694)</f>
        <v/>
      </c>
      <c r="AK700" s="297" t="str">
        <f>IF(明細!AK694="","",明細!AK694)</f>
        <v/>
      </c>
      <c r="AL700" s="298" t="str">
        <f>IF(明細!AL694="","",明細!AL694)</f>
        <v/>
      </c>
      <c r="AM700" s="299" t="str">
        <f>IF(明細!AM694="","",明細!AM694)</f>
        <v/>
      </c>
      <c r="AN700" s="300" t="str">
        <f>IF(明細!AN694="","",明細!AN694)</f>
        <v/>
      </c>
      <c r="AO700" s="300" t="str">
        <f>IF(明細!AO694="","",明細!AO694)</f>
        <v/>
      </c>
      <c r="AP700" s="300" t="str">
        <f>IF(明細!AP694="","",明細!AP694)</f>
        <v/>
      </c>
      <c r="AQ700" s="301" t="str">
        <f>IF(明細!AQ694="","",明細!AQ694)</f>
        <v/>
      </c>
      <c r="AR700" s="302" t="str">
        <f>IF(明細!AR694="","",明細!AR694)</f>
        <v/>
      </c>
      <c r="AU700" s="360"/>
      <c r="AV700" s="368"/>
      <c r="AW700" s="446" t="str">
        <f>IF(明細!AV694="","",明細!AV694)</f>
        <v/>
      </c>
      <c r="AX700" s="419" t="str">
        <f>IF(明細!AT694="","",明細!AT694)</f>
        <v/>
      </c>
      <c r="AY700" s="280" t="str">
        <f>IF($AX700="","",VLOOKUP($AX700,リスト!$CL:$CM,2,FALSE))</f>
        <v/>
      </c>
      <c r="AZ700" s="3"/>
      <c r="BA700" s="280" t="str">
        <f>IF(BB700="","",VLOOKUP(BB700,リスト!$K:$L,2,FALSE))</f>
        <v/>
      </c>
      <c r="BB700" s="3"/>
      <c r="BC700" s="3"/>
      <c r="BD700" s="87"/>
      <c r="BE700" s="280" t="str">
        <f>IF(BF700="","",VLOOKUP(BF700,リスト!$I:$J,2,FALSE))</f>
        <v/>
      </c>
      <c r="BF700" s="3"/>
      <c r="BG700" s="280" t="str">
        <f>IF(BH700="","",VLOOKUP(BH700,リスト!$M:$N,2,FALSE))</f>
        <v/>
      </c>
      <c r="BH700" s="282"/>
      <c r="BI700" s="280" t="str">
        <f>IF(BJ700="","",VLOOKUP(BJ700,リスト!$O:$P,2,FALSE))</f>
        <v/>
      </c>
      <c r="BJ700" s="24"/>
      <c r="BM700" s="451" t="str">
        <f>IF(明細!AV694="","",明細!AV694)</f>
        <v/>
      </c>
      <c r="BN700" s="453" t="str">
        <f>IF(明細!AT694="","",明細!AT694)</f>
        <v/>
      </c>
      <c r="BO700" s="280" t="str">
        <f>IF($BN700="","",VLOOKUP($BN700,リスト!$CL:$CM,2,FALSE))</f>
        <v/>
      </c>
      <c r="BP700" s="280" t="str">
        <f>IF(BQ700="","",VLOOKUP(BQ700,リスト!$K$5:$L$7,2,FALSE))</f>
        <v/>
      </c>
      <c r="BQ700" s="13"/>
      <c r="BR700" s="13"/>
      <c r="BS700" s="47"/>
      <c r="BT700" s="280" t="str">
        <f>IF(BU700="","",VLOOKUP(BU700,リスト!I691:J709,2,FALSE))</f>
        <v/>
      </c>
      <c r="BU700" s="13"/>
      <c r="BV700" s="13"/>
      <c r="BW700" s="282"/>
      <c r="BX700" s="282"/>
      <c r="BY700" s="280" t="str">
        <f>IF(BZ700="","",VLOOKUP(BZ700,リスト!$S$5:$T$6,2,FALSE))</f>
        <v/>
      </c>
      <c r="BZ700" s="3"/>
      <c r="CA700" s="3"/>
      <c r="CB700" s="81"/>
      <c r="CC700" s="280" t="str">
        <f t="shared" si="93"/>
        <v/>
      </c>
      <c r="CD700" s="83"/>
      <c r="CE700" s="83"/>
      <c r="CF700" s="83"/>
      <c r="CG700" s="83"/>
      <c r="CH700" s="282" t="str">
        <f t="shared" si="94"/>
        <v/>
      </c>
      <c r="CI700" s="83"/>
      <c r="CJ700" s="280" t="str">
        <f t="shared" si="95"/>
        <v/>
      </c>
      <c r="CK700" s="87"/>
      <c r="CL700" s="78"/>
      <c r="CM700" s="83"/>
      <c r="CN700" s="83"/>
      <c r="CO700" s="83"/>
      <c r="CP700" s="280" t="str">
        <f t="shared" si="100"/>
        <v/>
      </c>
      <c r="CQ700" s="81"/>
      <c r="CR700" s="280" t="str">
        <f t="shared" si="101"/>
        <v/>
      </c>
      <c r="CS700" s="3"/>
      <c r="CT700" s="3"/>
      <c r="CU700" s="280" t="str">
        <f>IF(CV700="","",VLOOKUP(CV700,リスト!$V$5:$W$6,2,FALSE))</f>
        <v/>
      </c>
      <c r="CV700" s="3"/>
      <c r="CW700" s="280" t="str">
        <f>IF(CX700="","",VLOOKUP(CX700,リスト!$X$5:$Y$6,2,FALSE))</f>
        <v/>
      </c>
      <c r="CX700" s="3"/>
      <c r="CY700" s="77"/>
      <c r="CZ700" s="77"/>
      <c r="DA700" s="75"/>
      <c r="DB700" s="75"/>
      <c r="DC700" s="75"/>
      <c r="DD700" s="75"/>
      <c r="DE700" s="280" t="str">
        <f>IF(DF700="","",VLOOKUP(DF700,リスト!$Z$5:$AA$10,2,FALSE))</f>
        <v/>
      </c>
      <c r="DF700" s="3"/>
      <c r="DG700" s="280" t="str">
        <f>IF(DH700="","",VLOOKUP(DH700,リスト!$AB$5:$AC$12,2,FALSE))</f>
        <v/>
      </c>
      <c r="DH700" s="63"/>
      <c r="DI700" s="280" t="str">
        <f>IF(DJ700="","",VLOOKUP(DJ700,リスト!$AD$5:$AE$7,2,FALSE))</f>
        <v/>
      </c>
      <c r="DJ700" s="3"/>
      <c r="DK700" s="280" t="str">
        <f>IF(DL700="","",VLOOKUP(DL700,リスト!$AF$5:$AG$10,2,FALSE))</f>
        <v/>
      </c>
      <c r="DL700" s="3"/>
      <c r="DM700" s="280" t="str">
        <f>IF(DN700="","",VLOOKUP(DN700,リスト!$AH$5:$AI$6,2,FALSE))</f>
        <v/>
      </c>
      <c r="DN700" s="3"/>
      <c r="DO700" s="280" t="str">
        <f>IF(DP700="","",VLOOKUP(DP700,リスト!$AJ$5:$AK$6,2,FALSE))</f>
        <v/>
      </c>
      <c r="DP700" s="3"/>
      <c r="DQ700" s="280" t="str">
        <f>IF(DR700="","",VLOOKUP(DR700,リスト!$AL$5:$AM$7,2,FALSE))</f>
        <v/>
      </c>
      <c r="DR700" s="3"/>
      <c r="DS700" s="13"/>
      <c r="DT700" s="85"/>
      <c r="DU700" s="85"/>
      <c r="DV700" s="281" t="str">
        <f>IF(DW700="","",VLOOKUP(DW700,リスト!$AN$5:$AO$6,2,FALSE))</f>
        <v/>
      </c>
      <c r="DW700" s="13"/>
      <c r="DX700" s="341"/>
      <c r="DY700" s="345"/>
      <c r="DZ700" s="341"/>
      <c r="EA700" s="345"/>
      <c r="EB700" s="280" t="str">
        <f>IF(EC700="","",VLOOKUP(EC700,リスト!$AW$5:$AX$8,2,FALSE))</f>
        <v/>
      </c>
      <c r="EC700" s="3"/>
      <c r="ED700" s="85"/>
      <c r="EE700" s="280" t="str">
        <f>IF(EF700="","",VLOOKUP(EF700,リスト!$AY$5:$AZ$10,2,FALSE))</f>
        <v/>
      </c>
      <c r="EF700" s="3"/>
      <c r="EG700" s="280" t="str">
        <f>IF(EH700="","",VLOOKUP(EH700,リスト!$BA$5:$BB$10,2,FALSE))</f>
        <v/>
      </c>
      <c r="EH700" s="3"/>
      <c r="EI700" s="280" t="str">
        <f>IF(EJ700="","",VLOOKUP(EJ700,リスト!$BC$5:$BD$10,2,FALSE))</f>
        <v/>
      </c>
      <c r="EJ700" s="3"/>
      <c r="EK700" s="280" t="str">
        <f>IF(EL700="","",VLOOKUP(EL700,リスト!$BE$5:$BF$10,2,FALSE))</f>
        <v/>
      </c>
      <c r="EL700" s="3"/>
      <c r="EM700" s="78"/>
      <c r="EN700" s="73"/>
      <c r="EO700" s="73"/>
      <c r="EP700" s="13"/>
      <c r="EQ700" s="13"/>
      <c r="ER700" s="280" t="str">
        <f>IF(ES700="","",VLOOKUP(ES700,リスト!$BG$5:$BH$10,2,FALSE))</f>
        <v/>
      </c>
      <c r="ES700" s="13"/>
      <c r="ET700" s="13"/>
      <c r="EU700" s="13"/>
      <c r="EV700" s="13"/>
      <c r="EW700" s="13"/>
      <c r="EX700" s="81"/>
      <c r="EY700" s="81"/>
      <c r="EZ700" s="26"/>
      <c r="FA700" s="281" t="str">
        <f>IF($EZ700="","",INDEX(リスト!$BI$5:$BJ$40,MATCH($EZ700,リスト!$BJ$5:$BJ$40,0),1))</f>
        <v/>
      </c>
      <c r="FB700" s="280" t="str">
        <f>IF(FC700="","",VLOOKUP(FC700,リスト!$BK:$BL,2,FALSE))</f>
        <v/>
      </c>
      <c r="FC700" s="13"/>
      <c r="FD700" s="331"/>
      <c r="FE700" s="3"/>
      <c r="FF700" s="280" t="str">
        <f>IF(FG700="","",VLOOKUP(FG700,リスト!$BO$5:$BP$6,2,FALSE))</f>
        <v/>
      </c>
      <c r="FG700" s="3"/>
      <c r="FH700" s="280" t="str">
        <f>IF(FI700="","",VLOOKUP(FI700,リスト!$BQ$5:$BR$8,2,FALSE))</f>
        <v/>
      </c>
      <c r="FI700" s="3"/>
      <c r="FJ700" s="282"/>
      <c r="FK700" s="280" t="str">
        <f>IF(FL700="","",VLOOKUP(FL700,リスト!$BS$5:$BT$6,2,FALSE))</f>
        <v/>
      </c>
      <c r="FL700" s="63"/>
      <c r="FM700" s="13"/>
      <c r="FN700" s="13"/>
      <c r="FO700" s="13"/>
      <c r="FP700" s="283" t="str">
        <f t="shared" si="96"/>
        <v/>
      </c>
      <c r="FQ700" s="283" t="str">
        <f t="shared" si="96"/>
        <v/>
      </c>
      <c r="FR700" s="13"/>
      <c r="FS700" s="85"/>
      <c r="FT700" s="85"/>
      <c r="FU700" s="281" t="str">
        <f t="shared" si="97"/>
        <v/>
      </c>
      <c r="FV700" s="280" t="str">
        <f>IF(FW700="","",VLOOKUP(FW700,リスト!$BV$5:$BW$10,2,FALSE))</f>
        <v/>
      </c>
      <c r="FW700" s="26"/>
      <c r="FX700" s="282" t="str">
        <f t="shared" si="98"/>
        <v/>
      </c>
      <c r="FY700" s="280" t="str">
        <f>IF(FZ700="","",VLOOKUP(FZ700,リスト!$BX$5:$BY$6,2,FALSE))</f>
        <v/>
      </c>
      <c r="FZ700" s="3"/>
      <c r="GA700" s="280" t="str">
        <f>IF(GB700="","",VLOOKUP(GB700,リスト!$BZ$5:$CA$6,2,FALSE))</f>
        <v/>
      </c>
      <c r="GB700" s="13"/>
      <c r="GC700" s="281" t="str">
        <f>IF(GD700="","",VLOOKUP(GD700,リスト!$CB$5:$CC$6,2,FALSE))</f>
        <v/>
      </c>
      <c r="GD700" s="13"/>
      <c r="GE700" s="13"/>
      <c r="GF700" s="13"/>
      <c r="GG700" s="75"/>
      <c r="GH700" s="281" t="str">
        <f t="shared" si="99"/>
        <v/>
      </c>
      <c r="GI700" s="128"/>
      <c r="GJ700" s="281" t="str">
        <f>IF(GK700="","",VLOOKUP(GK700,リスト!$CD$5:$CE$6,2,FALSE))</f>
        <v/>
      </c>
      <c r="GK700" s="13"/>
      <c r="GL700" s="281" t="str">
        <f>IF(GM700="","",VLOOKUP(GM700,リスト!$CF$5:$CG$5,2,FALSE))</f>
        <v/>
      </c>
      <c r="GM700" s="26"/>
      <c r="GN700" s="280" t="str">
        <f>IF(GO700="","",VLOOKUP(GO700,リスト!$CH$5:$CI$5,2,FALSE))</f>
        <v/>
      </c>
      <c r="GO700" s="284"/>
      <c r="GP700" s="284"/>
      <c r="GQ700" s="284"/>
      <c r="GR700" s="284"/>
      <c r="GS700" s="284"/>
      <c r="GT700" s="284"/>
      <c r="GU700" s="284"/>
      <c r="GV700" s="284"/>
      <c r="GW700" s="284"/>
      <c r="GX700" s="285"/>
    </row>
    <row r="701" spans="2:206" s="177" customFormat="1" ht="24.75" hidden="1" customHeight="1" outlineLevel="1">
      <c r="B701" s="286" t="str">
        <f>IF(明細!B695="","",明細!B695)</f>
        <v/>
      </c>
      <c r="C701" s="287" t="str">
        <f>IF(明細!C695="","",明細!C695)</f>
        <v/>
      </c>
      <c r="D701" s="265" t="str">
        <f>IF(明細!D695="","",明細!D695)</f>
        <v/>
      </c>
      <c r="E701" s="265" t="str">
        <f>IF(明細!E695="","",明細!E695)</f>
        <v/>
      </c>
      <c r="F701" s="265" t="str">
        <f>IF(明細!F695="","",明細!F695)</f>
        <v/>
      </c>
      <c r="G701" s="265" t="str">
        <f>IF(明細!G695="","",明細!G695)</f>
        <v/>
      </c>
      <c r="H701" s="265" t="str">
        <f>IF(明細!H695="","",明細!H695)</f>
        <v/>
      </c>
      <c r="I701" s="265" t="str">
        <f>IF(明細!I695="","",明細!I695)</f>
        <v/>
      </c>
      <c r="J701" s="265" t="str">
        <f>IF(明細!J695="","",明細!J695)</f>
        <v/>
      </c>
      <c r="K701" s="265" t="str">
        <f>IF(明細!K695="","",明細!K695)</f>
        <v/>
      </c>
      <c r="L701" s="265" t="str">
        <f>IF(明細!L695="","",明細!L695)</f>
        <v/>
      </c>
      <c r="M701" s="265" t="str">
        <f>IF(明細!M695="","",明細!M695)</f>
        <v/>
      </c>
      <c r="N701" s="265" t="str">
        <f>IF(明細!N695="","",明細!N695)</f>
        <v/>
      </c>
      <c r="O701" s="265" t="str">
        <f>IF(明細!O695="","",明細!O695)</f>
        <v/>
      </c>
      <c r="P701" s="265" t="str">
        <f>IF(明細!P695="","",明細!P695)</f>
        <v/>
      </c>
      <c r="Q701" s="265" t="str">
        <f>IF(明細!Q695="","",明細!Q695)</f>
        <v/>
      </c>
      <c r="R701" s="289" t="str">
        <f>IF(明細!R695="","",明細!R695)</f>
        <v/>
      </c>
      <c r="S701" s="291" t="str">
        <f>IF(明細!S695="","",明細!S695)</f>
        <v/>
      </c>
      <c r="T701" s="291" t="str">
        <f>IF(明細!T695="","",明細!T695)</f>
        <v/>
      </c>
      <c r="U701" s="291" t="str">
        <f>IF(明細!U695="","",明細!U695)</f>
        <v/>
      </c>
      <c r="V701" s="292" t="str">
        <f>IF(明細!V695="","",明細!V695)</f>
        <v>個</v>
      </c>
      <c r="W701" s="292" t="str">
        <f>IF(明細!W695="","",明細!W695)</f>
        <v/>
      </c>
      <c r="X701" s="293" t="str">
        <f>IF(明細!X695="","",明細!X695)</f>
        <v/>
      </c>
      <c r="Y701" s="134" t="str">
        <f>IF(明細!Y695="","",明細!Y695)</f>
        <v/>
      </c>
      <c r="Z701" s="135" t="str">
        <f>IF(明細!Z695="","",明細!Z695)</f>
        <v/>
      </c>
      <c r="AA701" s="134" t="str">
        <f>IF(明細!AA695="","",明細!AA695)</f>
        <v/>
      </c>
      <c r="AB701" s="303" t="str">
        <f>IF(明細!AB695="","",明細!AB695)</f>
        <v/>
      </c>
      <c r="AC701" s="134" t="str">
        <f>IF(明細!AC695="","",明細!AC695)</f>
        <v/>
      </c>
      <c r="AD701" s="183" t="str">
        <f>IF(明細!AD695="","",明細!AD695)</f>
        <v/>
      </c>
      <c r="AE701" s="184">
        <f>IF(明細!AE695="","",明細!AE695)</f>
        <v>0.1</v>
      </c>
      <c r="AF701" s="185" t="str">
        <f>IF(明細!AF695="","",明細!AF695)</f>
        <v/>
      </c>
      <c r="AG701" s="186" t="str">
        <f>IF(明細!AG695="","",明細!AG695)</f>
        <v/>
      </c>
      <c r="AH701" s="186" t="str">
        <f>IF(明細!AH695="","",明細!AH695)</f>
        <v/>
      </c>
      <c r="AI701" s="187" t="str">
        <f>IF(明細!AI695="","",明細!AI695)</f>
        <v/>
      </c>
      <c r="AJ701" s="296" t="str">
        <f>IF(明細!AJ695="","",明細!AJ695)</f>
        <v/>
      </c>
      <c r="AK701" s="297" t="str">
        <f>IF(明細!AK695="","",明細!AK695)</f>
        <v/>
      </c>
      <c r="AL701" s="298" t="str">
        <f>IF(明細!AL695="","",明細!AL695)</f>
        <v/>
      </c>
      <c r="AM701" s="299" t="str">
        <f>IF(明細!AM695="","",明細!AM695)</f>
        <v/>
      </c>
      <c r="AN701" s="300" t="str">
        <f>IF(明細!AN695="","",明細!AN695)</f>
        <v/>
      </c>
      <c r="AO701" s="300" t="str">
        <f>IF(明細!AO695="","",明細!AO695)</f>
        <v/>
      </c>
      <c r="AP701" s="300" t="str">
        <f>IF(明細!AP695="","",明細!AP695)</f>
        <v/>
      </c>
      <c r="AQ701" s="301" t="str">
        <f>IF(明細!AQ695="","",明細!AQ695)</f>
        <v/>
      </c>
      <c r="AR701" s="302" t="str">
        <f>IF(明細!AR695="","",明細!AR695)</f>
        <v/>
      </c>
      <c r="AU701" s="360"/>
      <c r="AV701" s="368"/>
      <c r="AW701" s="446" t="str">
        <f>IF(明細!AV695="","",明細!AV695)</f>
        <v/>
      </c>
      <c r="AX701" s="419" t="str">
        <f>IF(明細!AT695="","",明細!AT695)</f>
        <v/>
      </c>
      <c r="AY701" s="280" t="str">
        <f>IF($AX701="","",VLOOKUP($AX701,リスト!$CL:$CM,2,FALSE))</f>
        <v/>
      </c>
      <c r="AZ701" s="3"/>
      <c r="BA701" s="280" t="str">
        <f>IF(BB701="","",VLOOKUP(BB701,リスト!$K:$L,2,FALSE))</f>
        <v/>
      </c>
      <c r="BB701" s="3"/>
      <c r="BC701" s="3"/>
      <c r="BD701" s="87"/>
      <c r="BE701" s="280" t="str">
        <f>IF(BF701="","",VLOOKUP(BF701,リスト!$I:$J,2,FALSE))</f>
        <v/>
      </c>
      <c r="BF701" s="3"/>
      <c r="BG701" s="280" t="str">
        <f>IF(BH701="","",VLOOKUP(BH701,リスト!$M:$N,2,FALSE))</f>
        <v/>
      </c>
      <c r="BH701" s="282"/>
      <c r="BI701" s="280" t="str">
        <f>IF(BJ701="","",VLOOKUP(BJ701,リスト!$O:$P,2,FALSE))</f>
        <v/>
      </c>
      <c r="BJ701" s="24"/>
      <c r="BM701" s="451" t="str">
        <f>IF(明細!AV695="","",明細!AV695)</f>
        <v/>
      </c>
      <c r="BN701" s="453" t="str">
        <f>IF(明細!AT695="","",明細!AT695)</f>
        <v/>
      </c>
      <c r="BO701" s="280" t="str">
        <f>IF($BN701="","",VLOOKUP($BN701,リスト!$CL:$CM,2,FALSE))</f>
        <v/>
      </c>
      <c r="BP701" s="280" t="str">
        <f>IF(BQ701="","",VLOOKUP(BQ701,リスト!$K$5:$L$7,2,FALSE))</f>
        <v/>
      </c>
      <c r="BQ701" s="13"/>
      <c r="BR701" s="13"/>
      <c r="BS701" s="47"/>
      <c r="BT701" s="280" t="str">
        <f>IF(BU701="","",VLOOKUP(BU701,リスト!I692:J710,2,FALSE))</f>
        <v/>
      </c>
      <c r="BU701" s="13"/>
      <c r="BV701" s="13"/>
      <c r="BW701" s="282"/>
      <c r="BX701" s="282"/>
      <c r="BY701" s="280" t="str">
        <f>IF(BZ701="","",VLOOKUP(BZ701,リスト!$S$5:$T$6,2,FALSE))</f>
        <v/>
      </c>
      <c r="BZ701" s="3"/>
      <c r="CA701" s="3"/>
      <c r="CB701" s="81"/>
      <c r="CC701" s="280" t="str">
        <f t="shared" si="93"/>
        <v/>
      </c>
      <c r="CD701" s="83"/>
      <c r="CE701" s="83"/>
      <c r="CF701" s="83"/>
      <c r="CG701" s="83"/>
      <c r="CH701" s="282" t="str">
        <f t="shared" si="94"/>
        <v/>
      </c>
      <c r="CI701" s="83"/>
      <c r="CJ701" s="280" t="str">
        <f t="shared" si="95"/>
        <v/>
      </c>
      <c r="CK701" s="87"/>
      <c r="CL701" s="78"/>
      <c r="CM701" s="83"/>
      <c r="CN701" s="83"/>
      <c r="CO701" s="83"/>
      <c r="CP701" s="280" t="str">
        <f t="shared" si="100"/>
        <v/>
      </c>
      <c r="CQ701" s="81"/>
      <c r="CR701" s="280" t="str">
        <f t="shared" si="101"/>
        <v/>
      </c>
      <c r="CS701" s="3"/>
      <c r="CT701" s="3"/>
      <c r="CU701" s="280" t="str">
        <f>IF(CV701="","",VLOOKUP(CV701,リスト!$V$5:$W$6,2,FALSE))</f>
        <v/>
      </c>
      <c r="CV701" s="3"/>
      <c r="CW701" s="280" t="str">
        <f>IF(CX701="","",VLOOKUP(CX701,リスト!$X$5:$Y$6,2,FALSE))</f>
        <v/>
      </c>
      <c r="CX701" s="3"/>
      <c r="CY701" s="77"/>
      <c r="CZ701" s="77"/>
      <c r="DA701" s="75"/>
      <c r="DB701" s="75"/>
      <c r="DC701" s="75"/>
      <c r="DD701" s="75"/>
      <c r="DE701" s="280" t="str">
        <f>IF(DF701="","",VLOOKUP(DF701,リスト!$Z$5:$AA$10,2,FALSE))</f>
        <v/>
      </c>
      <c r="DF701" s="3"/>
      <c r="DG701" s="280" t="str">
        <f>IF(DH701="","",VLOOKUP(DH701,リスト!$AB$5:$AC$12,2,FALSE))</f>
        <v/>
      </c>
      <c r="DH701" s="63"/>
      <c r="DI701" s="280" t="str">
        <f>IF(DJ701="","",VLOOKUP(DJ701,リスト!$AD$5:$AE$7,2,FALSE))</f>
        <v/>
      </c>
      <c r="DJ701" s="3"/>
      <c r="DK701" s="280" t="str">
        <f>IF(DL701="","",VLOOKUP(DL701,リスト!$AF$5:$AG$10,2,FALSE))</f>
        <v/>
      </c>
      <c r="DL701" s="3"/>
      <c r="DM701" s="280" t="str">
        <f>IF(DN701="","",VLOOKUP(DN701,リスト!$AH$5:$AI$6,2,FALSE))</f>
        <v/>
      </c>
      <c r="DN701" s="3"/>
      <c r="DO701" s="280" t="str">
        <f>IF(DP701="","",VLOOKUP(DP701,リスト!$AJ$5:$AK$6,2,FALSE))</f>
        <v/>
      </c>
      <c r="DP701" s="3"/>
      <c r="DQ701" s="280" t="str">
        <f>IF(DR701="","",VLOOKUP(DR701,リスト!$AL$5:$AM$7,2,FALSE))</f>
        <v/>
      </c>
      <c r="DR701" s="3"/>
      <c r="DS701" s="13"/>
      <c r="DT701" s="85"/>
      <c r="DU701" s="85"/>
      <c r="DV701" s="281" t="str">
        <f>IF(DW701="","",VLOOKUP(DW701,リスト!$AN$5:$AO$6,2,FALSE))</f>
        <v/>
      </c>
      <c r="DW701" s="13"/>
      <c r="DX701" s="341"/>
      <c r="DY701" s="345"/>
      <c r="DZ701" s="341"/>
      <c r="EA701" s="345"/>
      <c r="EB701" s="280" t="str">
        <f>IF(EC701="","",VLOOKUP(EC701,リスト!$AW$5:$AX$8,2,FALSE))</f>
        <v/>
      </c>
      <c r="EC701" s="3"/>
      <c r="ED701" s="85"/>
      <c r="EE701" s="280" t="str">
        <f>IF(EF701="","",VLOOKUP(EF701,リスト!$AY$5:$AZ$10,2,FALSE))</f>
        <v/>
      </c>
      <c r="EF701" s="3"/>
      <c r="EG701" s="280" t="str">
        <f>IF(EH701="","",VLOOKUP(EH701,リスト!$BA$5:$BB$10,2,FALSE))</f>
        <v/>
      </c>
      <c r="EH701" s="3"/>
      <c r="EI701" s="280" t="str">
        <f>IF(EJ701="","",VLOOKUP(EJ701,リスト!$BC$5:$BD$10,2,FALSE))</f>
        <v/>
      </c>
      <c r="EJ701" s="3"/>
      <c r="EK701" s="280" t="str">
        <f>IF(EL701="","",VLOOKUP(EL701,リスト!$BE$5:$BF$10,2,FALSE))</f>
        <v/>
      </c>
      <c r="EL701" s="3"/>
      <c r="EM701" s="78"/>
      <c r="EN701" s="73"/>
      <c r="EO701" s="73"/>
      <c r="EP701" s="13"/>
      <c r="EQ701" s="13"/>
      <c r="ER701" s="280" t="str">
        <f>IF(ES701="","",VLOOKUP(ES701,リスト!$BG$5:$BH$10,2,FALSE))</f>
        <v/>
      </c>
      <c r="ES701" s="13"/>
      <c r="ET701" s="13"/>
      <c r="EU701" s="13"/>
      <c r="EV701" s="13"/>
      <c r="EW701" s="13"/>
      <c r="EX701" s="81"/>
      <c r="EY701" s="81"/>
      <c r="EZ701" s="26"/>
      <c r="FA701" s="281" t="str">
        <f>IF($EZ701="","",INDEX(リスト!$BI$5:$BJ$40,MATCH($EZ701,リスト!$BJ$5:$BJ$40,0),1))</f>
        <v/>
      </c>
      <c r="FB701" s="280" t="str">
        <f>IF(FC701="","",VLOOKUP(FC701,リスト!$BK:$BL,2,FALSE))</f>
        <v/>
      </c>
      <c r="FC701" s="13"/>
      <c r="FD701" s="331"/>
      <c r="FE701" s="3"/>
      <c r="FF701" s="280" t="str">
        <f>IF(FG701="","",VLOOKUP(FG701,リスト!$BO$5:$BP$6,2,FALSE))</f>
        <v/>
      </c>
      <c r="FG701" s="3"/>
      <c r="FH701" s="280" t="str">
        <f>IF(FI701="","",VLOOKUP(FI701,リスト!$BQ$5:$BR$8,2,FALSE))</f>
        <v/>
      </c>
      <c r="FI701" s="3"/>
      <c r="FJ701" s="282"/>
      <c r="FK701" s="280" t="str">
        <f>IF(FL701="","",VLOOKUP(FL701,リスト!$BS$5:$BT$6,2,FALSE))</f>
        <v/>
      </c>
      <c r="FL701" s="63"/>
      <c r="FM701" s="13"/>
      <c r="FN701" s="13"/>
      <c r="FO701" s="13"/>
      <c r="FP701" s="283" t="str">
        <f t="shared" si="96"/>
        <v/>
      </c>
      <c r="FQ701" s="283" t="str">
        <f t="shared" si="96"/>
        <v/>
      </c>
      <c r="FR701" s="13"/>
      <c r="FS701" s="85"/>
      <c r="FT701" s="85"/>
      <c r="FU701" s="281" t="str">
        <f t="shared" si="97"/>
        <v/>
      </c>
      <c r="FV701" s="280" t="str">
        <f>IF(FW701="","",VLOOKUP(FW701,リスト!$BV$5:$BW$10,2,FALSE))</f>
        <v/>
      </c>
      <c r="FW701" s="26"/>
      <c r="FX701" s="282" t="str">
        <f t="shared" si="98"/>
        <v/>
      </c>
      <c r="FY701" s="280" t="str">
        <f>IF(FZ701="","",VLOOKUP(FZ701,リスト!$BX$5:$BY$6,2,FALSE))</f>
        <v/>
      </c>
      <c r="FZ701" s="3"/>
      <c r="GA701" s="280" t="str">
        <f>IF(GB701="","",VLOOKUP(GB701,リスト!$BZ$5:$CA$6,2,FALSE))</f>
        <v/>
      </c>
      <c r="GB701" s="13"/>
      <c r="GC701" s="281" t="str">
        <f>IF(GD701="","",VLOOKUP(GD701,リスト!$CB$5:$CC$6,2,FALSE))</f>
        <v/>
      </c>
      <c r="GD701" s="13"/>
      <c r="GE701" s="13"/>
      <c r="GF701" s="13"/>
      <c r="GG701" s="75"/>
      <c r="GH701" s="281" t="str">
        <f t="shared" si="99"/>
        <v/>
      </c>
      <c r="GI701" s="128"/>
      <c r="GJ701" s="281" t="str">
        <f>IF(GK701="","",VLOOKUP(GK701,リスト!$CD$5:$CE$6,2,FALSE))</f>
        <v/>
      </c>
      <c r="GK701" s="13"/>
      <c r="GL701" s="281" t="str">
        <f>IF(GM701="","",VLOOKUP(GM701,リスト!$CF$5:$CG$5,2,FALSE))</f>
        <v/>
      </c>
      <c r="GM701" s="26"/>
      <c r="GN701" s="280" t="str">
        <f>IF(GO701="","",VLOOKUP(GO701,リスト!$CH$5:$CI$5,2,FALSE))</f>
        <v/>
      </c>
      <c r="GO701" s="284"/>
      <c r="GP701" s="284"/>
      <c r="GQ701" s="284"/>
      <c r="GR701" s="284"/>
      <c r="GS701" s="284"/>
      <c r="GT701" s="284"/>
      <c r="GU701" s="284"/>
      <c r="GV701" s="284"/>
      <c r="GW701" s="284"/>
      <c r="GX701" s="285"/>
    </row>
    <row r="702" spans="2:206" s="177" customFormat="1" ht="24.75" hidden="1" customHeight="1" outlineLevel="1">
      <c r="B702" s="286" t="str">
        <f>IF(明細!B696="","",明細!B696)</f>
        <v/>
      </c>
      <c r="C702" s="287" t="str">
        <f>IF(明細!C696="","",明細!C696)</f>
        <v/>
      </c>
      <c r="D702" s="265" t="str">
        <f>IF(明細!D696="","",明細!D696)</f>
        <v/>
      </c>
      <c r="E702" s="265" t="str">
        <f>IF(明細!E696="","",明細!E696)</f>
        <v/>
      </c>
      <c r="F702" s="265" t="str">
        <f>IF(明細!F696="","",明細!F696)</f>
        <v/>
      </c>
      <c r="G702" s="265" t="str">
        <f>IF(明細!G696="","",明細!G696)</f>
        <v/>
      </c>
      <c r="H702" s="265" t="str">
        <f>IF(明細!H696="","",明細!H696)</f>
        <v/>
      </c>
      <c r="I702" s="265" t="str">
        <f>IF(明細!I696="","",明細!I696)</f>
        <v/>
      </c>
      <c r="J702" s="265" t="str">
        <f>IF(明細!J696="","",明細!J696)</f>
        <v/>
      </c>
      <c r="K702" s="265" t="str">
        <f>IF(明細!K696="","",明細!K696)</f>
        <v/>
      </c>
      <c r="L702" s="265" t="str">
        <f>IF(明細!L696="","",明細!L696)</f>
        <v/>
      </c>
      <c r="M702" s="265" t="str">
        <f>IF(明細!M696="","",明細!M696)</f>
        <v/>
      </c>
      <c r="N702" s="265" t="str">
        <f>IF(明細!N696="","",明細!N696)</f>
        <v/>
      </c>
      <c r="O702" s="265" t="str">
        <f>IF(明細!O696="","",明細!O696)</f>
        <v/>
      </c>
      <c r="P702" s="265" t="str">
        <f>IF(明細!P696="","",明細!P696)</f>
        <v/>
      </c>
      <c r="Q702" s="265" t="str">
        <f>IF(明細!Q696="","",明細!Q696)</f>
        <v/>
      </c>
      <c r="R702" s="289" t="str">
        <f>IF(明細!R696="","",明細!R696)</f>
        <v/>
      </c>
      <c r="S702" s="291" t="str">
        <f>IF(明細!S696="","",明細!S696)</f>
        <v/>
      </c>
      <c r="T702" s="291" t="str">
        <f>IF(明細!T696="","",明細!T696)</f>
        <v/>
      </c>
      <c r="U702" s="291" t="str">
        <f>IF(明細!U696="","",明細!U696)</f>
        <v/>
      </c>
      <c r="V702" s="292" t="str">
        <f>IF(明細!V696="","",明細!V696)</f>
        <v>個</v>
      </c>
      <c r="W702" s="292" t="str">
        <f>IF(明細!W696="","",明細!W696)</f>
        <v/>
      </c>
      <c r="X702" s="293" t="str">
        <f>IF(明細!X696="","",明細!X696)</f>
        <v/>
      </c>
      <c r="Y702" s="134" t="str">
        <f>IF(明細!Y696="","",明細!Y696)</f>
        <v/>
      </c>
      <c r="Z702" s="135" t="str">
        <f>IF(明細!Z696="","",明細!Z696)</f>
        <v/>
      </c>
      <c r="AA702" s="134" t="str">
        <f>IF(明細!AA696="","",明細!AA696)</f>
        <v/>
      </c>
      <c r="AB702" s="303" t="str">
        <f>IF(明細!AB696="","",明細!AB696)</f>
        <v/>
      </c>
      <c r="AC702" s="134" t="str">
        <f>IF(明細!AC696="","",明細!AC696)</f>
        <v/>
      </c>
      <c r="AD702" s="183" t="str">
        <f>IF(明細!AD696="","",明細!AD696)</f>
        <v/>
      </c>
      <c r="AE702" s="184">
        <f>IF(明細!AE696="","",明細!AE696)</f>
        <v>0.1</v>
      </c>
      <c r="AF702" s="185" t="str">
        <f>IF(明細!AF696="","",明細!AF696)</f>
        <v/>
      </c>
      <c r="AG702" s="186" t="str">
        <f>IF(明細!AG696="","",明細!AG696)</f>
        <v/>
      </c>
      <c r="AH702" s="186" t="str">
        <f>IF(明細!AH696="","",明細!AH696)</f>
        <v/>
      </c>
      <c r="AI702" s="187" t="str">
        <f>IF(明細!AI696="","",明細!AI696)</f>
        <v/>
      </c>
      <c r="AJ702" s="296" t="str">
        <f>IF(明細!AJ696="","",明細!AJ696)</f>
        <v/>
      </c>
      <c r="AK702" s="297" t="str">
        <f>IF(明細!AK696="","",明細!AK696)</f>
        <v/>
      </c>
      <c r="AL702" s="298" t="str">
        <f>IF(明細!AL696="","",明細!AL696)</f>
        <v/>
      </c>
      <c r="AM702" s="299" t="str">
        <f>IF(明細!AM696="","",明細!AM696)</f>
        <v/>
      </c>
      <c r="AN702" s="300" t="str">
        <f>IF(明細!AN696="","",明細!AN696)</f>
        <v/>
      </c>
      <c r="AO702" s="300" t="str">
        <f>IF(明細!AO696="","",明細!AO696)</f>
        <v/>
      </c>
      <c r="AP702" s="300" t="str">
        <f>IF(明細!AP696="","",明細!AP696)</f>
        <v/>
      </c>
      <c r="AQ702" s="301" t="str">
        <f>IF(明細!AQ696="","",明細!AQ696)</f>
        <v/>
      </c>
      <c r="AR702" s="302" t="str">
        <f>IF(明細!AR696="","",明細!AR696)</f>
        <v/>
      </c>
      <c r="AU702" s="360"/>
      <c r="AV702" s="368"/>
      <c r="AW702" s="446" t="str">
        <f>IF(明細!AV696="","",明細!AV696)</f>
        <v/>
      </c>
      <c r="AX702" s="419" t="str">
        <f>IF(明細!AT696="","",明細!AT696)</f>
        <v/>
      </c>
      <c r="AY702" s="280" t="str">
        <f>IF($AX702="","",VLOOKUP($AX702,リスト!$CL:$CM,2,FALSE))</f>
        <v/>
      </c>
      <c r="AZ702" s="3"/>
      <c r="BA702" s="280" t="str">
        <f>IF(BB702="","",VLOOKUP(BB702,リスト!$K:$L,2,FALSE))</f>
        <v/>
      </c>
      <c r="BB702" s="3"/>
      <c r="BC702" s="3"/>
      <c r="BD702" s="87"/>
      <c r="BE702" s="280" t="str">
        <f>IF(BF702="","",VLOOKUP(BF702,リスト!$I:$J,2,FALSE))</f>
        <v/>
      </c>
      <c r="BF702" s="3"/>
      <c r="BG702" s="280" t="str">
        <f>IF(BH702="","",VLOOKUP(BH702,リスト!$M:$N,2,FALSE))</f>
        <v/>
      </c>
      <c r="BH702" s="282"/>
      <c r="BI702" s="280" t="str">
        <f>IF(BJ702="","",VLOOKUP(BJ702,リスト!$O:$P,2,FALSE))</f>
        <v/>
      </c>
      <c r="BJ702" s="24"/>
      <c r="BM702" s="451" t="str">
        <f>IF(明細!AV696="","",明細!AV696)</f>
        <v/>
      </c>
      <c r="BN702" s="453" t="str">
        <f>IF(明細!AT696="","",明細!AT696)</f>
        <v/>
      </c>
      <c r="BO702" s="280" t="str">
        <f>IF($BN702="","",VLOOKUP($BN702,リスト!$CL:$CM,2,FALSE))</f>
        <v/>
      </c>
      <c r="BP702" s="280" t="str">
        <f>IF(BQ702="","",VLOOKUP(BQ702,リスト!$K$5:$L$7,2,FALSE))</f>
        <v/>
      </c>
      <c r="BQ702" s="13"/>
      <c r="BR702" s="13"/>
      <c r="BS702" s="47"/>
      <c r="BT702" s="280" t="str">
        <f>IF(BU702="","",VLOOKUP(BU702,リスト!I693:J711,2,FALSE))</f>
        <v/>
      </c>
      <c r="BU702" s="13"/>
      <c r="BV702" s="13"/>
      <c r="BW702" s="282"/>
      <c r="BX702" s="282"/>
      <c r="BY702" s="280" t="str">
        <f>IF(BZ702="","",VLOOKUP(BZ702,リスト!$S$5:$T$6,2,FALSE))</f>
        <v/>
      </c>
      <c r="BZ702" s="3"/>
      <c r="CA702" s="3"/>
      <c r="CB702" s="81"/>
      <c r="CC702" s="280" t="str">
        <f t="shared" si="93"/>
        <v/>
      </c>
      <c r="CD702" s="83"/>
      <c r="CE702" s="83"/>
      <c r="CF702" s="83"/>
      <c r="CG702" s="83"/>
      <c r="CH702" s="282" t="str">
        <f t="shared" si="94"/>
        <v/>
      </c>
      <c r="CI702" s="83"/>
      <c r="CJ702" s="280" t="str">
        <f t="shared" si="95"/>
        <v/>
      </c>
      <c r="CK702" s="87"/>
      <c r="CL702" s="78"/>
      <c r="CM702" s="83"/>
      <c r="CN702" s="83"/>
      <c r="CO702" s="83"/>
      <c r="CP702" s="280" t="str">
        <f t="shared" si="100"/>
        <v/>
      </c>
      <c r="CQ702" s="81"/>
      <c r="CR702" s="280" t="str">
        <f t="shared" si="101"/>
        <v/>
      </c>
      <c r="CS702" s="3"/>
      <c r="CT702" s="3"/>
      <c r="CU702" s="280" t="str">
        <f>IF(CV702="","",VLOOKUP(CV702,リスト!$V$5:$W$6,2,FALSE))</f>
        <v/>
      </c>
      <c r="CV702" s="3"/>
      <c r="CW702" s="280" t="str">
        <f>IF(CX702="","",VLOOKUP(CX702,リスト!$X$5:$Y$6,2,FALSE))</f>
        <v/>
      </c>
      <c r="CX702" s="3"/>
      <c r="CY702" s="77"/>
      <c r="CZ702" s="77"/>
      <c r="DA702" s="75"/>
      <c r="DB702" s="75"/>
      <c r="DC702" s="75"/>
      <c r="DD702" s="75"/>
      <c r="DE702" s="280" t="str">
        <f>IF(DF702="","",VLOOKUP(DF702,リスト!$Z$5:$AA$10,2,FALSE))</f>
        <v/>
      </c>
      <c r="DF702" s="3"/>
      <c r="DG702" s="280" t="str">
        <f>IF(DH702="","",VLOOKUP(DH702,リスト!$AB$5:$AC$12,2,FALSE))</f>
        <v/>
      </c>
      <c r="DH702" s="63"/>
      <c r="DI702" s="280" t="str">
        <f>IF(DJ702="","",VLOOKUP(DJ702,リスト!$AD$5:$AE$7,2,FALSE))</f>
        <v/>
      </c>
      <c r="DJ702" s="3"/>
      <c r="DK702" s="280" t="str">
        <f>IF(DL702="","",VLOOKUP(DL702,リスト!$AF$5:$AG$10,2,FALSE))</f>
        <v/>
      </c>
      <c r="DL702" s="3"/>
      <c r="DM702" s="280" t="str">
        <f>IF(DN702="","",VLOOKUP(DN702,リスト!$AH$5:$AI$6,2,FALSE))</f>
        <v/>
      </c>
      <c r="DN702" s="3"/>
      <c r="DO702" s="280" t="str">
        <f>IF(DP702="","",VLOOKUP(DP702,リスト!$AJ$5:$AK$6,2,FALSE))</f>
        <v/>
      </c>
      <c r="DP702" s="3"/>
      <c r="DQ702" s="280" t="str">
        <f>IF(DR702="","",VLOOKUP(DR702,リスト!$AL$5:$AM$7,2,FALSE))</f>
        <v/>
      </c>
      <c r="DR702" s="3"/>
      <c r="DS702" s="13"/>
      <c r="DT702" s="85"/>
      <c r="DU702" s="85"/>
      <c r="DV702" s="281" t="str">
        <f>IF(DW702="","",VLOOKUP(DW702,リスト!$AN$5:$AO$6,2,FALSE))</f>
        <v/>
      </c>
      <c r="DW702" s="13"/>
      <c r="DX702" s="341"/>
      <c r="DY702" s="345"/>
      <c r="DZ702" s="341"/>
      <c r="EA702" s="345"/>
      <c r="EB702" s="280" t="str">
        <f>IF(EC702="","",VLOOKUP(EC702,リスト!$AW$5:$AX$8,2,FALSE))</f>
        <v/>
      </c>
      <c r="EC702" s="3"/>
      <c r="ED702" s="85"/>
      <c r="EE702" s="280" t="str">
        <f>IF(EF702="","",VLOOKUP(EF702,リスト!$AY$5:$AZ$10,2,FALSE))</f>
        <v/>
      </c>
      <c r="EF702" s="3"/>
      <c r="EG702" s="280" t="str">
        <f>IF(EH702="","",VLOOKUP(EH702,リスト!$BA$5:$BB$10,2,FALSE))</f>
        <v/>
      </c>
      <c r="EH702" s="3"/>
      <c r="EI702" s="280" t="str">
        <f>IF(EJ702="","",VLOOKUP(EJ702,リスト!$BC$5:$BD$10,2,FALSE))</f>
        <v/>
      </c>
      <c r="EJ702" s="3"/>
      <c r="EK702" s="280" t="str">
        <f>IF(EL702="","",VLOOKUP(EL702,リスト!$BE$5:$BF$10,2,FALSE))</f>
        <v/>
      </c>
      <c r="EL702" s="3"/>
      <c r="EM702" s="78"/>
      <c r="EN702" s="73"/>
      <c r="EO702" s="73"/>
      <c r="EP702" s="13"/>
      <c r="EQ702" s="13"/>
      <c r="ER702" s="280" t="str">
        <f>IF(ES702="","",VLOOKUP(ES702,リスト!$BG$5:$BH$10,2,FALSE))</f>
        <v/>
      </c>
      <c r="ES702" s="13"/>
      <c r="ET702" s="13"/>
      <c r="EU702" s="13"/>
      <c r="EV702" s="13"/>
      <c r="EW702" s="13"/>
      <c r="EX702" s="81"/>
      <c r="EY702" s="81"/>
      <c r="EZ702" s="26"/>
      <c r="FA702" s="281" t="str">
        <f>IF($EZ702="","",INDEX(リスト!$BI$5:$BJ$40,MATCH($EZ702,リスト!$BJ$5:$BJ$40,0),1))</f>
        <v/>
      </c>
      <c r="FB702" s="280" t="str">
        <f>IF(FC702="","",VLOOKUP(FC702,リスト!$BK:$BL,2,FALSE))</f>
        <v/>
      </c>
      <c r="FC702" s="13"/>
      <c r="FD702" s="331"/>
      <c r="FE702" s="3"/>
      <c r="FF702" s="280" t="str">
        <f>IF(FG702="","",VLOOKUP(FG702,リスト!$BO$5:$BP$6,2,FALSE))</f>
        <v/>
      </c>
      <c r="FG702" s="3"/>
      <c r="FH702" s="280" t="str">
        <f>IF(FI702="","",VLOOKUP(FI702,リスト!$BQ$5:$BR$8,2,FALSE))</f>
        <v/>
      </c>
      <c r="FI702" s="3"/>
      <c r="FJ702" s="282"/>
      <c r="FK702" s="280" t="str">
        <f>IF(FL702="","",VLOOKUP(FL702,リスト!$BS$5:$BT$6,2,FALSE))</f>
        <v/>
      </c>
      <c r="FL702" s="63"/>
      <c r="FM702" s="13"/>
      <c r="FN702" s="13"/>
      <c r="FO702" s="13"/>
      <c r="FP702" s="283" t="str">
        <f t="shared" si="96"/>
        <v/>
      </c>
      <c r="FQ702" s="283" t="str">
        <f t="shared" si="96"/>
        <v/>
      </c>
      <c r="FR702" s="13"/>
      <c r="FS702" s="85"/>
      <c r="FT702" s="85"/>
      <c r="FU702" s="281" t="str">
        <f t="shared" si="97"/>
        <v/>
      </c>
      <c r="FV702" s="280" t="str">
        <f>IF(FW702="","",VLOOKUP(FW702,リスト!$BV$5:$BW$10,2,FALSE))</f>
        <v/>
      </c>
      <c r="FW702" s="26"/>
      <c r="FX702" s="282" t="str">
        <f t="shared" si="98"/>
        <v/>
      </c>
      <c r="FY702" s="280" t="str">
        <f>IF(FZ702="","",VLOOKUP(FZ702,リスト!$BX$5:$BY$6,2,FALSE))</f>
        <v/>
      </c>
      <c r="FZ702" s="3"/>
      <c r="GA702" s="280" t="str">
        <f>IF(GB702="","",VLOOKUP(GB702,リスト!$BZ$5:$CA$6,2,FALSE))</f>
        <v/>
      </c>
      <c r="GB702" s="13"/>
      <c r="GC702" s="281" t="str">
        <f>IF(GD702="","",VLOOKUP(GD702,リスト!$CB$5:$CC$6,2,FALSE))</f>
        <v/>
      </c>
      <c r="GD702" s="13"/>
      <c r="GE702" s="13"/>
      <c r="GF702" s="13"/>
      <c r="GG702" s="75"/>
      <c r="GH702" s="281" t="str">
        <f t="shared" si="99"/>
        <v/>
      </c>
      <c r="GI702" s="128"/>
      <c r="GJ702" s="281" t="str">
        <f>IF(GK702="","",VLOOKUP(GK702,リスト!$CD$5:$CE$6,2,FALSE))</f>
        <v/>
      </c>
      <c r="GK702" s="13"/>
      <c r="GL702" s="281" t="str">
        <f>IF(GM702="","",VLOOKUP(GM702,リスト!$CF$5:$CG$5,2,FALSE))</f>
        <v/>
      </c>
      <c r="GM702" s="26"/>
      <c r="GN702" s="280" t="str">
        <f>IF(GO702="","",VLOOKUP(GO702,リスト!$CH$5:$CI$5,2,FALSE))</f>
        <v/>
      </c>
      <c r="GO702" s="284"/>
      <c r="GP702" s="284"/>
      <c r="GQ702" s="284"/>
      <c r="GR702" s="284"/>
      <c r="GS702" s="284"/>
      <c r="GT702" s="284"/>
      <c r="GU702" s="284"/>
      <c r="GV702" s="284"/>
      <c r="GW702" s="284"/>
      <c r="GX702" s="285"/>
    </row>
    <row r="703" spans="2:206" s="177" customFormat="1" ht="24.75" hidden="1" customHeight="1" outlineLevel="1">
      <c r="B703" s="286" t="str">
        <f>IF(明細!B697="","",明細!B697)</f>
        <v/>
      </c>
      <c r="C703" s="287" t="str">
        <f>IF(明細!C697="","",明細!C697)</f>
        <v/>
      </c>
      <c r="D703" s="265" t="str">
        <f>IF(明細!D697="","",明細!D697)</f>
        <v/>
      </c>
      <c r="E703" s="265" t="str">
        <f>IF(明細!E697="","",明細!E697)</f>
        <v/>
      </c>
      <c r="F703" s="265" t="str">
        <f>IF(明細!F697="","",明細!F697)</f>
        <v/>
      </c>
      <c r="G703" s="265" t="str">
        <f>IF(明細!G697="","",明細!G697)</f>
        <v/>
      </c>
      <c r="H703" s="265" t="str">
        <f>IF(明細!H697="","",明細!H697)</f>
        <v/>
      </c>
      <c r="I703" s="265" t="str">
        <f>IF(明細!I697="","",明細!I697)</f>
        <v/>
      </c>
      <c r="J703" s="265" t="str">
        <f>IF(明細!J697="","",明細!J697)</f>
        <v/>
      </c>
      <c r="K703" s="265" t="str">
        <f>IF(明細!K697="","",明細!K697)</f>
        <v/>
      </c>
      <c r="L703" s="265" t="str">
        <f>IF(明細!L697="","",明細!L697)</f>
        <v/>
      </c>
      <c r="M703" s="265" t="str">
        <f>IF(明細!M697="","",明細!M697)</f>
        <v/>
      </c>
      <c r="N703" s="265" t="str">
        <f>IF(明細!N697="","",明細!N697)</f>
        <v/>
      </c>
      <c r="O703" s="265" t="str">
        <f>IF(明細!O697="","",明細!O697)</f>
        <v/>
      </c>
      <c r="P703" s="265" t="str">
        <f>IF(明細!P697="","",明細!P697)</f>
        <v/>
      </c>
      <c r="Q703" s="265" t="str">
        <f>IF(明細!Q697="","",明細!Q697)</f>
        <v/>
      </c>
      <c r="R703" s="289" t="str">
        <f>IF(明細!R697="","",明細!R697)</f>
        <v/>
      </c>
      <c r="S703" s="291" t="str">
        <f>IF(明細!S697="","",明細!S697)</f>
        <v/>
      </c>
      <c r="T703" s="291" t="str">
        <f>IF(明細!T697="","",明細!T697)</f>
        <v/>
      </c>
      <c r="U703" s="291" t="str">
        <f>IF(明細!U697="","",明細!U697)</f>
        <v/>
      </c>
      <c r="V703" s="292" t="str">
        <f>IF(明細!V697="","",明細!V697)</f>
        <v>個</v>
      </c>
      <c r="W703" s="292" t="str">
        <f>IF(明細!W697="","",明細!W697)</f>
        <v/>
      </c>
      <c r="X703" s="293" t="str">
        <f>IF(明細!X697="","",明細!X697)</f>
        <v/>
      </c>
      <c r="Y703" s="134" t="str">
        <f>IF(明細!Y697="","",明細!Y697)</f>
        <v/>
      </c>
      <c r="Z703" s="135" t="str">
        <f>IF(明細!Z697="","",明細!Z697)</f>
        <v/>
      </c>
      <c r="AA703" s="134" t="str">
        <f>IF(明細!AA697="","",明細!AA697)</f>
        <v/>
      </c>
      <c r="AB703" s="303" t="str">
        <f>IF(明細!AB697="","",明細!AB697)</f>
        <v/>
      </c>
      <c r="AC703" s="134" t="str">
        <f>IF(明細!AC697="","",明細!AC697)</f>
        <v/>
      </c>
      <c r="AD703" s="183" t="str">
        <f>IF(明細!AD697="","",明細!AD697)</f>
        <v/>
      </c>
      <c r="AE703" s="184">
        <f>IF(明細!AE697="","",明細!AE697)</f>
        <v>0.1</v>
      </c>
      <c r="AF703" s="185" t="str">
        <f>IF(明細!AF697="","",明細!AF697)</f>
        <v/>
      </c>
      <c r="AG703" s="186" t="str">
        <f>IF(明細!AG697="","",明細!AG697)</f>
        <v/>
      </c>
      <c r="AH703" s="186" t="str">
        <f>IF(明細!AH697="","",明細!AH697)</f>
        <v/>
      </c>
      <c r="AI703" s="187" t="str">
        <f>IF(明細!AI697="","",明細!AI697)</f>
        <v/>
      </c>
      <c r="AJ703" s="296" t="str">
        <f>IF(明細!AJ697="","",明細!AJ697)</f>
        <v/>
      </c>
      <c r="AK703" s="297" t="str">
        <f>IF(明細!AK697="","",明細!AK697)</f>
        <v/>
      </c>
      <c r="AL703" s="298" t="str">
        <f>IF(明細!AL697="","",明細!AL697)</f>
        <v/>
      </c>
      <c r="AM703" s="299" t="str">
        <f>IF(明細!AM697="","",明細!AM697)</f>
        <v/>
      </c>
      <c r="AN703" s="300" t="str">
        <f>IF(明細!AN697="","",明細!AN697)</f>
        <v/>
      </c>
      <c r="AO703" s="300" t="str">
        <f>IF(明細!AO697="","",明細!AO697)</f>
        <v/>
      </c>
      <c r="AP703" s="300" t="str">
        <f>IF(明細!AP697="","",明細!AP697)</f>
        <v/>
      </c>
      <c r="AQ703" s="301" t="str">
        <f>IF(明細!AQ697="","",明細!AQ697)</f>
        <v/>
      </c>
      <c r="AR703" s="302" t="str">
        <f>IF(明細!AR697="","",明細!AR697)</f>
        <v/>
      </c>
      <c r="AU703" s="360"/>
      <c r="AV703" s="368"/>
      <c r="AW703" s="446" t="str">
        <f>IF(明細!AV697="","",明細!AV697)</f>
        <v/>
      </c>
      <c r="AX703" s="419" t="str">
        <f>IF(明細!AT697="","",明細!AT697)</f>
        <v/>
      </c>
      <c r="AY703" s="280" t="str">
        <f>IF($AX703="","",VLOOKUP($AX703,リスト!$CL:$CM,2,FALSE))</f>
        <v/>
      </c>
      <c r="AZ703" s="3"/>
      <c r="BA703" s="280" t="str">
        <f>IF(BB703="","",VLOOKUP(BB703,リスト!$K:$L,2,FALSE))</f>
        <v/>
      </c>
      <c r="BB703" s="3"/>
      <c r="BC703" s="3"/>
      <c r="BD703" s="87"/>
      <c r="BE703" s="280" t="str">
        <f>IF(BF703="","",VLOOKUP(BF703,リスト!$I:$J,2,FALSE))</f>
        <v/>
      </c>
      <c r="BF703" s="3"/>
      <c r="BG703" s="280" t="str">
        <f>IF(BH703="","",VLOOKUP(BH703,リスト!$M:$N,2,FALSE))</f>
        <v/>
      </c>
      <c r="BH703" s="282"/>
      <c r="BI703" s="280" t="str">
        <f>IF(BJ703="","",VLOOKUP(BJ703,リスト!$O:$P,2,FALSE))</f>
        <v/>
      </c>
      <c r="BJ703" s="24"/>
      <c r="BM703" s="451" t="str">
        <f>IF(明細!AV697="","",明細!AV697)</f>
        <v/>
      </c>
      <c r="BN703" s="453" t="str">
        <f>IF(明細!AT697="","",明細!AT697)</f>
        <v/>
      </c>
      <c r="BO703" s="280" t="str">
        <f>IF($BN703="","",VLOOKUP($BN703,リスト!$CL:$CM,2,FALSE))</f>
        <v/>
      </c>
      <c r="BP703" s="280" t="str">
        <f>IF(BQ703="","",VLOOKUP(BQ703,リスト!$K$5:$L$7,2,FALSE))</f>
        <v/>
      </c>
      <c r="BQ703" s="13"/>
      <c r="BR703" s="13"/>
      <c r="BS703" s="47"/>
      <c r="BT703" s="280" t="str">
        <f>IF(BU703="","",VLOOKUP(BU703,リスト!I694:J712,2,FALSE))</f>
        <v/>
      </c>
      <c r="BU703" s="13"/>
      <c r="BV703" s="13"/>
      <c r="BW703" s="282"/>
      <c r="BX703" s="282"/>
      <c r="BY703" s="280" t="str">
        <f>IF(BZ703="","",VLOOKUP(BZ703,リスト!$S$5:$T$6,2,FALSE))</f>
        <v/>
      </c>
      <c r="BZ703" s="3"/>
      <c r="CA703" s="3"/>
      <c r="CB703" s="81"/>
      <c r="CC703" s="280" t="str">
        <f t="shared" si="93"/>
        <v/>
      </c>
      <c r="CD703" s="83"/>
      <c r="CE703" s="83"/>
      <c r="CF703" s="83"/>
      <c r="CG703" s="83"/>
      <c r="CH703" s="282" t="str">
        <f t="shared" si="94"/>
        <v/>
      </c>
      <c r="CI703" s="83"/>
      <c r="CJ703" s="280" t="str">
        <f t="shared" si="95"/>
        <v/>
      </c>
      <c r="CK703" s="87"/>
      <c r="CL703" s="78"/>
      <c r="CM703" s="83"/>
      <c r="CN703" s="83"/>
      <c r="CO703" s="83"/>
      <c r="CP703" s="280" t="str">
        <f t="shared" si="100"/>
        <v/>
      </c>
      <c r="CQ703" s="81"/>
      <c r="CR703" s="280" t="str">
        <f t="shared" si="101"/>
        <v/>
      </c>
      <c r="CS703" s="3"/>
      <c r="CT703" s="3"/>
      <c r="CU703" s="280" t="str">
        <f>IF(CV703="","",VLOOKUP(CV703,リスト!$V$5:$W$6,2,FALSE))</f>
        <v/>
      </c>
      <c r="CV703" s="3"/>
      <c r="CW703" s="280" t="str">
        <f>IF(CX703="","",VLOOKUP(CX703,リスト!$X$5:$Y$6,2,FALSE))</f>
        <v/>
      </c>
      <c r="CX703" s="3"/>
      <c r="CY703" s="77"/>
      <c r="CZ703" s="77"/>
      <c r="DA703" s="75"/>
      <c r="DB703" s="75"/>
      <c r="DC703" s="75"/>
      <c r="DD703" s="75"/>
      <c r="DE703" s="280" t="str">
        <f>IF(DF703="","",VLOOKUP(DF703,リスト!$Z$5:$AA$10,2,FALSE))</f>
        <v/>
      </c>
      <c r="DF703" s="3"/>
      <c r="DG703" s="280" t="str">
        <f>IF(DH703="","",VLOOKUP(DH703,リスト!$AB$5:$AC$12,2,FALSE))</f>
        <v/>
      </c>
      <c r="DH703" s="63"/>
      <c r="DI703" s="280" t="str">
        <f>IF(DJ703="","",VLOOKUP(DJ703,リスト!$AD$5:$AE$7,2,FALSE))</f>
        <v/>
      </c>
      <c r="DJ703" s="3"/>
      <c r="DK703" s="280" t="str">
        <f>IF(DL703="","",VLOOKUP(DL703,リスト!$AF$5:$AG$10,2,FALSE))</f>
        <v/>
      </c>
      <c r="DL703" s="3"/>
      <c r="DM703" s="280" t="str">
        <f>IF(DN703="","",VLOOKUP(DN703,リスト!$AH$5:$AI$6,2,FALSE))</f>
        <v/>
      </c>
      <c r="DN703" s="3"/>
      <c r="DO703" s="280" t="str">
        <f>IF(DP703="","",VLOOKUP(DP703,リスト!$AJ$5:$AK$6,2,FALSE))</f>
        <v/>
      </c>
      <c r="DP703" s="3"/>
      <c r="DQ703" s="280" t="str">
        <f>IF(DR703="","",VLOOKUP(DR703,リスト!$AL$5:$AM$7,2,FALSE))</f>
        <v/>
      </c>
      <c r="DR703" s="3"/>
      <c r="DS703" s="13"/>
      <c r="DT703" s="85"/>
      <c r="DU703" s="85"/>
      <c r="DV703" s="281" t="str">
        <f>IF(DW703="","",VLOOKUP(DW703,リスト!$AN$5:$AO$6,2,FALSE))</f>
        <v/>
      </c>
      <c r="DW703" s="13"/>
      <c r="DX703" s="341"/>
      <c r="DY703" s="345"/>
      <c r="DZ703" s="341"/>
      <c r="EA703" s="345"/>
      <c r="EB703" s="280" t="str">
        <f>IF(EC703="","",VLOOKUP(EC703,リスト!$AW$5:$AX$8,2,FALSE))</f>
        <v/>
      </c>
      <c r="EC703" s="3"/>
      <c r="ED703" s="85"/>
      <c r="EE703" s="280" t="str">
        <f>IF(EF703="","",VLOOKUP(EF703,リスト!$AY$5:$AZ$10,2,FALSE))</f>
        <v/>
      </c>
      <c r="EF703" s="3"/>
      <c r="EG703" s="280" t="str">
        <f>IF(EH703="","",VLOOKUP(EH703,リスト!$BA$5:$BB$10,2,FALSE))</f>
        <v/>
      </c>
      <c r="EH703" s="3"/>
      <c r="EI703" s="280" t="str">
        <f>IF(EJ703="","",VLOOKUP(EJ703,リスト!$BC$5:$BD$10,2,FALSE))</f>
        <v/>
      </c>
      <c r="EJ703" s="3"/>
      <c r="EK703" s="280" t="str">
        <f>IF(EL703="","",VLOOKUP(EL703,リスト!$BE$5:$BF$10,2,FALSE))</f>
        <v/>
      </c>
      <c r="EL703" s="3"/>
      <c r="EM703" s="78"/>
      <c r="EN703" s="73"/>
      <c r="EO703" s="73"/>
      <c r="EP703" s="13"/>
      <c r="EQ703" s="13"/>
      <c r="ER703" s="280" t="str">
        <f>IF(ES703="","",VLOOKUP(ES703,リスト!$BG$5:$BH$10,2,FALSE))</f>
        <v/>
      </c>
      <c r="ES703" s="13"/>
      <c r="ET703" s="13"/>
      <c r="EU703" s="13"/>
      <c r="EV703" s="13"/>
      <c r="EW703" s="13"/>
      <c r="EX703" s="81"/>
      <c r="EY703" s="81"/>
      <c r="EZ703" s="26"/>
      <c r="FA703" s="281" t="str">
        <f>IF($EZ703="","",INDEX(リスト!$BI$5:$BJ$40,MATCH($EZ703,リスト!$BJ$5:$BJ$40,0),1))</f>
        <v/>
      </c>
      <c r="FB703" s="280" t="str">
        <f>IF(FC703="","",VLOOKUP(FC703,リスト!$BK:$BL,2,FALSE))</f>
        <v/>
      </c>
      <c r="FC703" s="13"/>
      <c r="FD703" s="331"/>
      <c r="FE703" s="3"/>
      <c r="FF703" s="280" t="str">
        <f>IF(FG703="","",VLOOKUP(FG703,リスト!$BO$5:$BP$6,2,FALSE))</f>
        <v/>
      </c>
      <c r="FG703" s="3"/>
      <c r="FH703" s="280" t="str">
        <f>IF(FI703="","",VLOOKUP(FI703,リスト!$BQ$5:$BR$8,2,FALSE))</f>
        <v/>
      </c>
      <c r="FI703" s="3"/>
      <c r="FJ703" s="282"/>
      <c r="FK703" s="280" t="str">
        <f>IF(FL703="","",VLOOKUP(FL703,リスト!$BS$5:$BT$6,2,FALSE))</f>
        <v/>
      </c>
      <c r="FL703" s="63"/>
      <c r="FM703" s="13"/>
      <c r="FN703" s="13"/>
      <c r="FO703" s="13"/>
      <c r="FP703" s="283" t="str">
        <f t="shared" si="96"/>
        <v/>
      </c>
      <c r="FQ703" s="283" t="str">
        <f t="shared" si="96"/>
        <v/>
      </c>
      <c r="FR703" s="13"/>
      <c r="FS703" s="85"/>
      <c r="FT703" s="85"/>
      <c r="FU703" s="281" t="str">
        <f t="shared" si="97"/>
        <v/>
      </c>
      <c r="FV703" s="280" t="str">
        <f>IF(FW703="","",VLOOKUP(FW703,リスト!$BV$5:$BW$10,2,FALSE))</f>
        <v/>
      </c>
      <c r="FW703" s="26"/>
      <c r="FX703" s="282" t="str">
        <f t="shared" si="98"/>
        <v/>
      </c>
      <c r="FY703" s="280" t="str">
        <f>IF(FZ703="","",VLOOKUP(FZ703,リスト!$BX$5:$BY$6,2,FALSE))</f>
        <v/>
      </c>
      <c r="FZ703" s="3"/>
      <c r="GA703" s="280" t="str">
        <f>IF(GB703="","",VLOOKUP(GB703,リスト!$BZ$5:$CA$6,2,FALSE))</f>
        <v/>
      </c>
      <c r="GB703" s="13"/>
      <c r="GC703" s="281" t="str">
        <f>IF(GD703="","",VLOOKUP(GD703,リスト!$CB$5:$CC$6,2,FALSE))</f>
        <v/>
      </c>
      <c r="GD703" s="13"/>
      <c r="GE703" s="13"/>
      <c r="GF703" s="13"/>
      <c r="GG703" s="75"/>
      <c r="GH703" s="281" t="str">
        <f t="shared" si="99"/>
        <v/>
      </c>
      <c r="GI703" s="128"/>
      <c r="GJ703" s="281" t="str">
        <f>IF(GK703="","",VLOOKUP(GK703,リスト!$CD$5:$CE$6,2,FALSE))</f>
        <v/>
      </c>
      <c r="GK703" s="13"/>
      <c r="GL703" s="281" t="str">
        <f>IF(GM703="","",VLOOKUP(GM703,リスト!$CF$5:$CG$5,2,FALSE))</f>
        <v/>
      </c>
      <c r="GM703" s="26"/>
      <c r="GN703" s="280" t="str">
        <f>IF(GO703="","",VLOOKUP(GO703,リスト!$CH$5:$CI$5,2,FALSE))</f>
        <v/>
      </c>
      <c r="GO703" s="284"/>
      <c r="GP703" s="284"/>
      <c r="GQ703" s="284"/>
      <c r="GR703" s="284"/>
      <c r="GS703" s="284"/>
      <c r="GT703" s="284"/>
      <c r="GU703" s="284"/>
      <c r="GV703" s="284"/>
      <c r="GW703" s="284"/>
      <c r="GX703" s="285"/>
    </row>
    <row r="704" spans="2:206" s="177" customFormat="1" ht="24.75" hidden="1" customHeight="1" outlineLevel="1">
      <c r="B704" s="286" t="str">
        <f>IF(明細!B698="","",明細!B698)</f>
        <v/>
      </c>
      <c r="C704" s="287" t="str">
        <f>IF(明細!C698="","",明細!C698)</f>
        <v/>
      </c>
      <c r="D704" s="265" t="str">
        <f>IF(明細!D698="","",明細!D698)</f>
        <v/>
      </c>
      <c r="E704" s="265" t="str">
        <f>IF(明細!E698="","",明細!E698)</f>
        <v/>
      </c>
      <c r="F704" s="265" t="str">
        <f>IF(明細!F698="","",明細!F698)</f>
        <v/>
      </c>
      <c r="G704" s="265" t="str">
        <f>IF(明細!G698="","",明細!G698)</f>
        <v/>
      </c>
      <c r="H704" s="265" t="str">
        <f>IF(明細!H698="","",明細!H698)</f>
        <v/>
      </c>
      <c r="I704" s="265" t="str">
        <f>IF(明細!I698="","",明細!I698)</f>
        <v/>
      </c>
      <c r="J704" s="265" t="str">
        <f>IF(明細!J698="","",明細!J698)</f>
        <v/>
      </c>
      <c r="K704" s="265" t="str">
        <f>IF(明細!K698="","",明細!K698)</f>
        <v/>
      </c>
      <c r="L704" s="265" t="str">
        <f>IF(明細!L698="","",明細!L698)</f>
        <v/>
      </c>
      <c r="M704" s="265" t="str">
        <f>IF(明細!M698="","",明細!M698)</f>
        <v/>
      </c>
      <c r="N704" s="265" t="str">
        <f>IF(明細!N698="","",明細!N698)</f>
        <v/>
      </c>
      <c r="O704" s="265" t="str">
        <f>IF(明細!O698="","",明細!O698)</f>
        <v/>
      </c>
      <c r="P704" s="265" t="str">
        <f>IF(明細!P698="","",明細!P698)</f>
        <v/>
      </c>
      <c r="Q704" s="265" t="str">
        <f>IF(明細!Q698="","",明細!Q698)</f>
        <v/>
      </c>
      <c r="R704" s="289" t="str">
        <f>IF(明細!R698="","",明細!R698)</f>
        <v/>
      </c>
      <c r="S704" s="291" t="str">
        <f>IF(明細!S698="","",明細!S698)</f>
        <v/>
      </c>
      <c r="T704" s="291" t="str">
        <f>IF(明細!T698="","",明細!T698)</f>
        <v/>
      </c>
      <c r="U704" s="291" t="str">
        <f>IF(明細!U698="","",明細!U698)</f>
        <v/>
      </c>
      <c r="V704" s="292" t="str">
        <f>IF(明細!V698="","",明細!V698)</f>
        <v>個</v>
      </c>
      <c r="W704" s="292" t="str">
        <f>IF(明細!W698="","",明細!W698)</f>
        <v/>
      </c>
      <c r="X704" s="293" t="str">
        <f>IF(明細!X698="","",明細!X698)</f>
        <v/>
      </c>
      <c r="Y704" s="134" t="str">
        <f>IF(明細!Y698="","",明細!Y698)</f>
        <v/>
      </c>
      <c r="Z704" s="135" t="str">
        <f>IF(明細!Z698="","",明細!Z698)</f>
        <v/>
      </c>
      <c r="AA704" s="134" t="str">
        <f>IF(明細!AA698="","",明細!AA698)</f>
        <v/>
      </c>
      <c r="AB704" s="303" t="str">
        <f>IF(明細!AB698="","",明細!AB698)</f>
        <v/>
      </c>
      <c r="AC704" s="134" t="str">
        <f>IF(明細!AC698="","",明細!AC698)</f>
        <v/>
      </c>
      <c r="AD704" s="183" t="str">
        <f>IF(明細!AD698="","",明細!AD698)</f>
        <v/>
      </c>
      <c r="AE704" s="184">
        <f>IF(明細!AE698="","",明細!AE698)</f>
        <v>0.1</v>
      </c>
      <c r="AF704" s="185" t="str">
        <f>IF(明細!AF698="","",明細!AF698)</f>
        <v/>
      </c>
      <c r="AG704" s="186" t="str">
        <f>IF(明細!AG698="","",明細!AG698)</f>
        <v/>
      </c>
      <c r="AH704" s="186" t="str">
        <f>IF(明細!AH698="","",明細!AH698)</f>
        <v/>
      </c>
      <c r="AI704" s="187" t="str">
        <f>IF(明細!AI698="","",明細!AI698)</f>
        <v/>
      </c>
      <c r="AJ704" s="296" t="str">
        <f>IF(明細!AJ698="","",明細!AJ698)</f>
        <v/>
      </c>
      <c r="AK704" s="297" t="str">
        <f>IF(明細!AK698="","",明細!AK698)</f>
        <v/>
      </c>
      <c r="AL704" s="298" t="str">
        <f>IF(明細!AL698="","",明細!AL698)</f>
        <v/>
      </c>
      <c r="AM704" s="299" t="str">
        <f>IF(明細!AM698="","",明細!AM698)</f>
        <v/>
      </c>
      <c r="AN704" s="300" t="str">
        <f>IF(明細!AN698="","",明細!AN698)</f>
        <v/>
      </c>
      <c r="AO704" s="300" t="str">
        <f>IF(明細!AO698="","",明細!AO698)</f>
        <v/>
      </c>
      <c r="AP704" s="300" t="str">
        <f>IF(明細!AP698="","",明細!AP698)</f>
        <v/>
      </c>
      <c r="AQ704" s="301" t="str">
        <f>IF(明細!AQ698="","",明細!AQ698)</f>
        <v/>
      </c>
      <c r="AR704" s="302" t="str">
        <f>IF(明細!AR698="","",明細!AR698)</f>
        <v/>
      </c>
      <c r="AU704" s="360"/>
      <c r="AV704" s="368"/>
      <c r="AW704" s="446" t="str">
        <f>IF(明細!AV698="","",明細!AV698)</f>
        <v/>
      </c>
      <c r="AX704" s="419" t="str">
        <f>IF(明細!AT698="","",明細!AT698)</f>
        <v/>
      </c>
      <c r="AY704" s="280" t="str">
        <f>IF($AX704="","",VLOOKUP($AX704,リスト!$CL:$CM,2,FALSE))</f>
        <v/>
      </c>
      <c r="AZ704" s="3"/>
      <c r="BA704" s="280" t="str">
        <f>IF(BB704="","",VLOOKUP(BB704,リスト!$K:$L,2,FALSE))</f>
        <v/>
      </c>
      <c r="BB704" s="3"/>
      <c r="BC704" s="3"/>
      <c r="BD704" s="87"/>
      <c r="BE704" s="280" t="str">
        <f>IF(BF704="","",VLOOKUP(BF704,リスト!$I:$J,2,FALSE))</f>
        <v/>
      </c>
      <c r="BF704" s="3"/>
      <c r="BG704" s="280" t="str">
        <f>IF(BH704="","",VLOOKUP(BH704,リスト!$M:$N,2,FALSE))</f>
        <v/>
      </c>
      <c r="BH704" s="282"/>
      <c r="BI704" s="280" t="str">
        <f>IF(BJ704="","",VLOOKUP(BJ704,リスト!$O:$P,2,FALSE))</f>
        <v/>
      </c>
      <c r="BJ704" s="24"/>
      <c r="BM704" s="451" t="str">
        <f>IF(明細!AV698="","",明細!AV698)</f>
        <v/>
      </c>
      <c r="BN704" s="453" t="str">
        <f>IF(明細!AT698="","",明細!AT698)</f>
        <v/>
      </c>
      <c r="BO704" s="280" t="str">
        <f>IF($BN704="","",VLOOKUP($BN704,リスト!$CL:$CM,2,FALSE))</f>
        <v/>
      </c>
      <c r="BP704" s="280" t="str">
        <f>IF(BQ704="","",VLOOKUP(BQ704,リスト!$K$5:$L$7,2,FALSE))</f>
        <v/>
      </c>
      <c r="BQ704" s="13"/>
      <c r="BR704" s="13"/>
      <c r="BS704" s="47"/>
      <c r="BT704" s="280" t="str">
        <f>IF(BU704="","",VLOOKUP(BU704,リスト!I695:J713,2,FALSE))</f>
        <v/>
      </c>
      <c r="BU704" s="13"/>
      <c r="BV704" s="13"/>
      <c r="BW704" s="282"/>
      <c r="BX704" s="282"/>
      <c r="BY704" s="280" t="str">
        <f>IF(BZ704="","",VLOOKUP(BZ704,リスト!$S$5:$T$6,2,FALSE))</f>
        <v/>
      </c>
      <c r="BZ704" s="3"/>
      <c r="CA704" s="3"/>
      <c r="CB704" s="81"/>
      <c r="CC704" s="280" t="str">
        <f t="shared" si="93"/>
        <v/>
      </c>
      <c r="CD704" s="83"/>
      <c r="CE704" s="83"/>
      <c r="CF704" s="83"/>
      <c r="CG704" s="83"/>
      <c r="CH704" s="282" t="str">
        <f t="shared" si="94"/>
        <v/>
      </c>
      <c r="CI704" s="83"/>
      <c r="CJ704" s="280" t="str">
        <f t="shared" si="95"/>
        <v/>
      </c>
      <c r="CK704" s="87"/>
      <c r="CL704" s="78"/>
      <c r="CM704" s="83"/>
      <c r="CN704" s="83"/>
      <c r="CO704" s="83"/>
      <c r="CP704" s="280" t="str">
        <f t="shared" si="100"/>
        <v/>
      </c>
      <c r="CQ704" s="81"/>
      <c r="CR704" s="280" t="str">
        <f t="shared" si="101"/>
        <v/>
      </c>
      <c r="CS704" s="3"/>
      <c r="CT704" s="3"/>
      <c r="CU704" s="280" t="str">
        <f>IF(CV704="","",VLOOKUP(CV704,リスト!$V$5:$W$6,2,FALSE))</f>
        <v/>
      </c>
      <c r="CV704" s="3"/>
      <c r="CW704" s="280" t="str">
        <f>IF(CX704="","",VLOOKUP(CX704,リスト!$X$5:$Y$6,2,FALSE))</f>
        <v/>
      </c>
      <c r="CX704" s="3"/>
      <c r="CY704" s="77"/>
      <c r="CZ704" s="77"/>
      <c r="DA704" s="75"/>
      <c r="DB704" s="75"/>
      <c r="DC704" s="75"/>
      <c r="DD704" s="75"/>
      <c r="DE704" s="280" t="str">
        <f>IF(DF704="","",VLOOKUP(DF704,リスト!$Z$5:$AA$10,2,FALSE))</f>
        <v/>
      </c>
      <c r="DF704" s="3"/>
      <c r="DG704" s="280" t="str">
        <f>IF(DH704="","",VLOOKUP(DH704,リスト!$AB$5:$AC$12,2,FALSE))</f>
        <v/>
      </c>
      <c r="DH704" s="63"/>
      <c r="DI704" s="280" t="str">
        <f>IF(DJ704="","",VLOOKUP(DJ704,リスト!$AD$5:$AE$7,2,FALSE))</f>
        <v/>
      </c>
      <c r="DJ704" s="3"/>
      <c r="DK704" s="280" t="str">
        <f>IF(DL704="","",VLOOKUP(DL704,リスト!$AF$5:$AG$10,2,FALSE))</f>
        <v/>
      </c>
      <c r="DL704" s="3"/>
      <c r="DM704" s="280" t="str">
        <f>IF(DN704="","",VLOOKUP(DN704,リスト!$AH$5:$AI$6,2,FALSE))</f>
        <v/>
      </c>
      <c r="DN704" s="3"/>
      <c r="DO704" s="280" t="str">
        <f>IF(DP704="","",VLOOKUP(DP704,リスト!$AJ$5:$AK$6,2,FALSE))</f>
        <v/>
      </c>
      <c r="DP704" s="3"/>
      <c r="DQ704" s="280" t="str">
        <f>IF(DR704="","",VLOOKUP(DR704,リスト!$AL$5:$AM$7,2,FALSE))</f>
        <v/>
      </c>
      <c r="DR704" s="3"/>
      <c r="DS704" s="13"/>
      <c r="DT704" s="85"/>
      <c r="DU704" s="85"/>
      <c r="DV704" s="281" t="str">
        <f>IF(DW704="","",VLOOKUP(DW704,リスト!$AN$5:$AO$6,2,FALSE))</f>
        <v/>
      </c>
      <c r="DW704" s="13"/>
      <c r="DX704" s="341"/>
      <c r="DY704" s="345"/>
      <c r="DZ704" s="341"/>
      <c r="EA704" s="345"/>
      <c r="EB704" s="280" t="str">
        <f>IF(EC704="","",VLOOKUP(EC704,リスト!$AW$5:$AX$8,2,FALSE))</f>
        <v/>
      </c>
      <c r="EC704" s="3"/>
      <c r="ED704" s="85"/>
      <c r="EE704" s="280" t="str">
        <f>IF(EF704="","",VLOOKUP(EF704,リスト!$AY$5:$AZ$10,2,FALSE))</f>
        <v/>
      </c>
      <c r="EF704" s="3"/>
      <c r="EG704" s="280" t="str">
        <f>IF(EH704="","",VLOOKUP(EH704,リスト!$BA$5:$BB$10,2,FALSE))</f>
        <v/>
      </c>
      <c r="EH704" s="3"/>
      <c r="EI704" s="280" t="str">
        <f>IF(EJ704="","",VLOOKUP(EJ704,リスト!$BC$5:$BD$10,2,FALSE))</f>
        <v/>
      </c>
      <c r="EJ704" s="3"/>
      <c r="EK704" s="280" t="str">
        <f>IF(EL704="","",VLOOKUP(EL704,リスト!$BE$5:$BF$10,2,FALSE))</f>
        <v/>
      </c>
      <c r="EL704" s="3"/>
      <c r="EM704" s="78"/>
      <c r="EN704" s="73"/>
      <c r="EO704" s="73"/>
      <c r="EP704" s="13"/>
      <c r="EQ704" s="13"/>
      <c r="ER704" s="280" t="str">
        <f>IF(ES704="","",VLOOKUP(ES704,リスト!$BG$5:$BH$10,2,FALSE))</f>
        <v/>
      </c>
      <c r="ES704" s="13"/>
      <c r="ET704" s="13"/>
      <c r="EU704" s="13"/>
      <c r="EV704" s="13"/>
      <c r="EW704" s="13"/>
      <c r="EX704" s="81"/>
      <c r="EY704" s="81"/>
      <c r="EZ704" s="26"/>
      <c r="FA704" s="281" t="str">
        <f>IF($EZ704="","",INDEX(リスト!$BI$5:$BJ$40,MATCH($EZ704,リスト!$BJ$5:$BJ$40,0),1))</f>
        <v/>
      </c>
      <c r="FB704" s="280" t="str">
        <f>IF(FC704="","",VLOOKUP(FC704,リスト!$BK:$BL,2,FALSE))</f>
        <v/>
      </c>
      <c r="FC704" s="13"/>
      <c r="FD704" s="331"/>
      <c r="FE704" s="3"/>
      <c r="FF704" s="280" t="str">
        <f>IF(FG704="","",VLOOKUP(FG704,リスト!$BO$5:$BP$6,2,FALSE))</f>
        <v/>
      </c>
      <c r="FG704" s="3"/>
      <c r="FH704" s="280" t="str">
        <f>IF(FI704="","",VLOOKUP(FI704,リスト!$BQ$5:$BR$8,2,FALSE))</f>
        <v/>
      </c>
      <c r="FI704" s="3"/>
      <c r="FJ704" s="282"/>
      <c r="FK704" s="280" t="str">
        <f>IF(FL704="","",VLOOKUP(FL704,リスト!$BS$5:$BT$6,2,FALSE))</f>
        <v/>
      </c>
      <c r="FL704" s="63"/>
      <c r="FM704" s="13"/>
      <c r="FN704" s="13"/>
      <c r="FO704" s="13"/>
      <c r="FP704" s="283" t="str">
        <f t="shared" si="96"/>
        <v/>
      </c>
      <c r="FQ704" s="283" t="str">
        <f t="shared" si="96"/>
        <v/>
      </c>
      <c r="FR704" s="13"/>
      <c r="FS704" s="85"/>
      <c r="FT704" s="85"/>
      <c r="FU704" s="281" t="str">
        <f t="shared" si="97"/>
        <v/>
      </c>
      <c r="FV704" s="280" t="str">
        <f>IF(FW704="","",VLOOKUP(FW704,リスト!$BV$5:$BW$10,2,FALSE))</f>
        <v/>
      </c>
      <c r="FW704" s="26"/>
      <c r="FX704" s="282" t="str">
        <f t="shared" si="98"/>
        <v/>
      </c>
      <c r="FY704" s="280" t="str">
        <f>IF(FZ704="","",VLOOKUP(FZ704,リスト!$BX$5:$BY$6,2,FALSE))</f>
        <v/>
      </c>
      <c r="FZ704" s="3"/>
      <c r="GA704" s="280" t="str">
        <f>IF(GB704="","",VLOOKUP(GB704,リスト!$BZ$5:$CA$6,2,FALSE))</f>
        <v/>
      </c>
      <c r="GB704" s="13"/>
      <c r="GC704" s="281" t="str">
        <f>IF(GD704="","",VLOOKUP(GD704,リスト!$CB$5:$CC$6,2,FALSE))</f>
        <v/>
      </c>
      <c r="GD704" s="13"/>
      <c r="GE704" s="13"/>
      <c r="GF704" s="13"/>
      <c r="GG704" s="75"/>
      <c r="GH704" s="281" t="str">
        <f t="shared" si="99"/>
        <v/>
      </c>
      <c r="GI704" s="128"/>
      <c r="GJ704" s="281" t="str">
        <f>IF(GK704="","",VLOOKUP(GK704,リスト!$CD$5:$CE$6,2,FALSE))</f>
        <v/>
      </c>
      <c r="GK704" s="13"/>
      <c r="GL704" s="281" t="str">
        <f>IF(GM704="","",VLOOKUP(GM704,リスト!$CF$5:$CG$5,2,FALSE))</f>
        <v/>
      </c>
      <c r="GM704" s="26"/>
      <c r="GN704" s="280" t="str">
        <f>IF(GO704="","",VLOOKUP(GO704,リスト!$CH$5:$CI$5,2,FALSE))</f>
        <v/>
      </c>
      <c r="GO704" s="284"/>
      <c r="GP704" s="284"/>
      <c r="GQ704" s="284"/>
      <c r="GR704" s="284"/>
      <c r="GS704" s="284"/>
      <c r="GT704" s="284"/>
      <c r="GU704" s="284"/>
      <c r="GV704" s="284"/>
      <c r="GW704" s="284"/>
      <c r="GX704" s="285"/>
    </row>
    <row r="705" spans="2:206" s="177" customFormat="1" ht="24.75" hidden="1" customHeight="1" outlineLevel="1">
      <c r="B705" s="286" t="str">
        <f>IF(明細!B699="","",明細!B699)</f>
        <v/>
      </c>
      <c r="C705" s="287" t="str">
        <f>IF(明細!C699="","",明細!C699)</f>
        <v/>
      </c>
      <c r="D705" s="265" t="str">
        <f>IF(明細!D699="","",明細!D699)</f>
        <v/>
      </c>
      <c r="E705" s="265" t="str">
        <f>IF(明細!E699="","",明細!E699)</f>
        <v/>
      </c>
      <c r="F705" s="265" t="str">
        <f>IF(明細!F699="","",明細!F699)</f>
        <v/>
      </c>
      <c r="G705" s="265" t="str">
        <f>IF(明細!G699="","",明細!G699)</f>
        <v/>
      </c>
      <c r="H705" s="265" t="str">
        <f>IF(明細!H699="","",明細!H699)</f>
        <v/>
      </c>
      <c r="I705" s="265" t="str">
        <f>IF(明細!I699="","",明細!I699)</f>
        <v/>
      </c>
      <c r="J705" s="265" t="str">
        <f>IF(明細!J699="","",明細!J699)</f>
        <v/>
      </c>
      <c r="K705" s="265" t="str">
        <f>IF(明細!K699="","",明細!K699)</f>
        <v/>
      </c>
      <c r="L705" s="265" t="str">
        <f>IF(明細!L699="","",明細!L699)</f>
        <v/>
      </c>
      <c r="M705" s="265" t="str">
        <f>IF(明細!M699="","",明細!M699)</f>
        <v/>
      </c>
      <c r="N705" s="265" t="str">
        <f>IF(明細!N699="","",明細!N699)</f>
        <v/>
      </c>
      <c r="O705" s="265" t="str">
        <f>IF(明細!O699="","",明細!O699)</f>
        <v/>
      </c>
      <c r="P705" s="265" t="str">
        <f>IF(明細!P699="","",明細!P699)</f>
        <v/>
      </c>
      <c r="Q705" s="265" t="str">
        <f>IF(明細!Q699="","",明細!Q699)</f>
        <v/>
      </c>
      <c r="R705" s="289" t="str">
        <f>IF(明細!R699="","",明細!R699)</f>
        <v/>
      </c>
      <c r="S705" s="291" t="str">
        <f>IF(明細!S699="","",明細!S699)</f>
        <v/>
      </c>
      <c r="T705" s="291" t="str">
        <f>IF(明細!T699="","",明細!T699)</f>
        <v/>
      </c>
      <c r="U705" s="291" t="str">
        <f>IF(明細!U699="","",明細!U699)</f>
        <v/>
      </c>
      <c r="V705" s="292" t="str">
        <f>IF(明細!V699="","",明細!V699)</f>
        <v>個</v>
      </c>
      <c r="W705" s="292" t="str">
        <f>IF(明細!W699="","",明細!W699)</f>
        <v/>
      </c>
      <c r="X705" s="293" t="str">
        <f>IF(明細!X699="","",明細!X699)</f>
        <v/>
      </c>
      <c r="Y705" s="134" t="str">
        <f>IF(明細!Y699="","",明細!Y699)</f>
        <v/>
      </c>
      <c r="Z705" s="135" t="str">
        <f>IF(明細!Z699="","",明細!Z699)</f>
        <v/>
      </c>
      <c r="AA705" s="134" t="str">
        <f>IF(明細!AA699="","",明細!AA699)</f>
        <v/>
      </c>
      <c r="AB705" s="303" t="str">
        <f>IF(明細!AB699="","",明細!AB699)</f>
        <v/>
      </c>
      <c r="AC705" s="134" t="str">
        <f>IF(明細!AC699="","",明細!AC699)</f>
        <v/>
      </c>
      <c r="AD705" s="183" t="str">
        <f>IF(明細!AD699="","",明細!AD699)</f>
        <v/>
      </c>
      <c r="AE705" s="184">
        <f>IF(明細!AE699="","",明細!AE699)</f>
        <v>0.1</v>
      </c>
      <c r="AF705" s="185" t="str">
        <f>IF(明細!AF699="","",明細!AF699)</f>
        <v/>
      </c>
      <c r="AG705" s="186" t="str">
        <f>IF(明細!AG699="","",明細!AG699)</f>
        <v/>
      </c>
      <c r="AH705" s="186" t="str">
        <f>IF(明細!AH699="","",明細!AH699)</f>
        <v/>
      </c>
      <c r="AI705" s="187" t="str">
        <f>IF(明細!AI699="","",明細!AI699)</f>
        <v/>
      </c>
      <c r="AJ705" s="296" t="str">
        <f>IF(明細!AJ699="","",明細!AJ699)</f>
        <v/>
      </c>
      <c r="AK705" s="297" t="str">
        <f>IF(明細!AK699="","",明細!AK699)</f>
        <v/>
      </c>
      <c r="AL705" s="298" t="str">
        <f>IF(明細!AL699="","",明細!AL699)</f>
        <v/>
      </c>
      <c r="AM705" s="299" t="str">
        <f>IF(明細!AM699="","",明細!AM699)</f>
        <v/>
      </c>
      <c r="AN705" s="300" t="str">
        <f>IF(明細!AN699="","",明細!AN699)</f>
        <v/>
      </c>
      <c r="AO705" s="300" t="str">
        <f>IF(明細!AO699="","",明細!AO699)</f>
        <v/>
      </c>
      <c r="AP705" s="300" t="str">
        <f>IF(明細!AP699="","",明細!AP699)</f>
        <v/>
      </c>
      <c r="AQ705" s="301" t="str">
        <f>IF(明細!AQ699="","",明細!AQ699)</f>
        <v/>
      </c>
      <c r="AR705" s="302" t="str">
        <f>IF(明細!AR699="","",明細!AR699)</f>
        <v/>
      </c>
      <c r="AU705" s="360"/>
      <c r="AV705" s="368"/>
      <c r="AW705" s="446" t="str">
        <f>IF(明細!AV699="","",明細!AV699)</f>
        <v/>
      </c>
      <c r="AX705" s="419" t="str">
        <f>IF(明細!AT699="","",明細!AT699)</f>
        <v/>
      </c>
      <c r="AY705" s="280" t="str">
        <f>IF($AX705="","",VLOOKUP($AX705,リスト!$CL:$CM,2,FALSE))</f>
        <v/>
      </c>
      <c r="AZ705" s="3"/>
      <c r="BA705" s="280" t="str">
        <f>IF(BB705="","",VLOOKUP(BB705,リスト!$K:$L,2,FALSE))</f>
        <v/>
      </c>
      <c r="BB705" s="3"/>
      <c r="BC705" s="3"/>
      <c r="BD705" s="87"/>
      <c r="BE705" s="280" t="str">
        <f>IF(BF705="","",VLOOKUP(BF705,リスト!$I:$J,2,FALSE))</f>
        <v/>
      </c>
      <c r="BF705" s="3"/>
      <c r="BG705" s="280" t="str">
        <f>IF(BH705="","",VLOOKUP(BH705,リスト!$M:$N,2,FALSE))</f>
        <v/>
      </c>
      <c r="BH705" s="282"/>
      <c r="BI705" s="280" t="str">
        <f>IF(BJ705="","",VLOOKUP(BJ705,リスト!$O:$P,2,FALSE))</f>
        <v/>
      </c>
      <c r="BJ705" s="24"/>
      <c r="BM705" s="451" t="str">
        <f>IF(明細!AV699="","",明細!AV699)</f>
        <v/>
      </c>
      <c r="BN705" s="453" t="str">
        <f>IF(明細!AT699="","",明細!AT699)</f>
        <v/>
      </c>
      <c r="BO705" s="280" t="str">
        <f>IF($BN705="","",VLOOKUP($BN705,リスト!$CL:$CM,2,FALSE))</f>
        <v/>
      </c>
      <c r="BP705" s="280" t="str">
        <f>IF(BQ705="","",VLOOKUP(BQ705,リスト!$K$5:$L$7,2,FALSE))</f>
        <v/>
      </c>
      <c r="BQ705" s="13"/>
      <c r="BR705" s="13"/>
      <c r="BS705" s="47"/>
      <c r="BT705" s="280" t="str">
        <f>IF(BU705="","",VLOOKUP(BU705,リスト!I696:J714,2,FALSE))</f>
        <v/>
      </c>
      <c r="BU705" s="13"/>
      <c r="BV705" s="13"/>
      <c r="BW705" s="282"/>
      <c r="BX705" s="282"/>
      <c r="BY705" s="280" t="str">
        <f>IF(BZ705="","",VLOOKUP(BZ705,リスト!$S$5:$T$6,2,FALSE))</f>
        <v/>
      </c>
      <c r="BZ705" s="3"/>
      <c r="CA705" s="3"/>
      <c r="CB705" s="81"/>
      <c r="CC705" s="280" t="str">
        <f t="shared" si="93"/>
        <v/>
      </c>
      <c r="CD705" s="83"/>
      <c r="CE705" s="83"/>
      <c r="CF705" s="83"/>
      <c r="CG705" s="83"/>
      <c r="CH705" s="282" t="str">
        <f t="shared" si="94"/>
        <v/>
      </c>
      <c r="CI705" s="83"/>
      <c r="CJ705" s="280" t="str">
        <f t="shared" si="95"/>
        <v/>
      </c>
      <c r="CK705" s="87"/>
      <c r="CL705" s="78"/>
      <c r="CM705" s="83"/>
      <c r="CN705" s="83"/>
      <c r="CO705" s="83"/>
      <c r="CP705" s="280" t="str">
        <f t="shared" si="100"/>
        <v/>
      </c>
      <c r="CQ705" s="81"/>
      <c r="CR705" s="280" t="str">
        <f t="shared" si="101"/>
        <v/>
      </c>
      <c r="CS705" s="3"/>
      <c r="CT705" s="3"/>
      <c r="CU705" s="280" t="str">
        <f>IF(CV705="","",VLOOKUP(CV705,リスト!$V$5:$W$6,2,FALSE))</f>
        <v/>
      </c>
      <c r="CV705" s="3"/>
      <c r="CW705" s="280" t="str">
        <f>IF(CX705="","",VLOOKUP(CX705,リスト!$X$5:$Y$6,2,FALSE))</f>
        <v/>
      </c>
      <c r="CX705" s="3"/>
      <c r="CY705" s="77"/>
      <c r="CZ705" s="77"/>
      <c r="DA705" s="75"/>
      <c r="DB705" s="75"/>
      <c r="DC705" s="75"/>
      <c r="DD705" s="75"/>
      <c r="DE705" s="280" t="str">
        <f>IF(DF705="","",VLOOKUP(DF705,リスト!$Z$5:$AA$10,2,FALSE))</f>
        <v/>
      </c>
      <c r="DF705" s="3"/>
      <c r="DG705" s="280" t="str">
        <f>IF(DH705="","",VLOOKUP(DH705,リスト!$AB$5:$AC$12,2,FALSE))</f>
        <v/>
      </c>
      <c r="DH705" s="63"/>
      <c r="DI705" s="280" t="str">
        <f>IF(DJ705="","",VLOOKUP(DJ705,リスト!$AD$5:$AE$7,2,FALSE))</f>
        <v/>
      </c>
      <c r="DJ705" s="3"/>
      <c r="DK705" s="280" t="str">
        <f>IF(DL705="","",VLOOKUP(DL705,リスト!$AF$5:$AG$10,2,FALSE))</f>
        <v/>
      </c>
      <c r="DL705" s="3"/>
      <c r="DM705" s="280" t="str">
        <f>IF(DN705="","",VLOOKUP(DN705,リスト!$AH$5:$AI$6,2,FALSE))</f>
        <v/>
      </c>
      <c r="DN705" s="3"/>
      <c r="DO705" s="280" t="str">
        <f>IF(DP705="","",VLOOKUP(DP705,リスト!$AJ$5:$AK$6,2,FALSE))</f>
        <v/>
      </c>
      <c r="DP705" s="3"/>
      <c r="DQ705" s="280" t="str">
        <f>IF(DR705="","",VLOOKUP(DR705,リスト!$AL$5:$AM$7,2,FALSE))</f>
        <v/>
      </c>
      <c r="DR705" s="3"/>
      <c r="DS705" s="13"/>
      <c r="DT705" s="85"/>
      <c r="DU705" s="85"/>
      <c r="DV705" s="281" t="str">
        <f>IF(DW705="","",VLOOKUP(DW705,リスト!$AN$5:$AO$6,2,FALSE))</f>
        <v/>
      </c>
      <c r="DW705" s="13"/>
      <c r="DX705" s="341"/>
      <c r="DY705" s="345"/>
      <c r="DZ705" s="341"/>
      <c r="EA705" s="345"/>
      <c r="EB705" s="280" t="str">
        <f>IF(EC705="","",VLOOKUP(EC705,リスト!$AW$5:$AX$8,2,FALSE))</f>
        <v/>
      </c>
      <c r="EC705" s="3"/>
      <c r="ED705" s="85"/>
      <c r="EE705" s="280" t="str">
        <f>IF(EF705="","",VLOOKUP(EF705,リスト!$AY$5:$AZ$10,2,FALSE))</f>
        <v/>
      </c>
      <c r="EF705" s="3"/>
      <c r="EG705" s="280" t="str">
        <f>IF(EH705="","",VLOOKUP(EH705,リスト!$BA$5:$BB$10,2,FALSE))</f>
        <v/>
      </c>
      <c r="EH705" s="3"/>
      <c r="EI705" s="280" t="str">
        <f>IF(EJ705="","",VLOOKUP(EJ705,リスト!$BC$5:$BD$10,2,FALSE))</f>
        <v/>
      </c>
      <c r="EJ705" s="3"/>
      <c r="EK705" s="280" t="str">
        <f>IF(EL705="","",VLOOKUP(EL705,リスト!$BE$5:$BF$10,2,FALSE))</f>
        <v/>
      </c>
      <c r="EL705" s="3"/>
      <c r="EM705" s="78"/>
      <c r="EN705" s="73"/>
      <c r="EO705" s="73"/>
      <c r="EP705" s="13"/>
      <c r="EQ705" s="13"/>
      <c r="ER705" s="280" t="str">
        <f>IF(ES705="","",VLOOKUP(ES705,リスト!$BG$5:$BH$10,2,FALSE))</f>
        <v/>
      </c>
      <c r="ES705" s="13"/>
      <c r="ET705" s="13"/>
      <c r="EU705" s="13"/>
      <c r="EV705" s="13"/>
      <c r="EW705" s="13"/>
      <c r="EX705" s="81"/>
      <c r="EY705" s="81"/>
      <c r="EZ705" s="26"/>
      <c r="FA705" s="281" t="str">
        <f>IF($EZ705="","",INDEX(リスト!$BI$5:$BJ$40,MATCH($EZ705,リスト!$BJ$5:$BJ$40,0),1))</f>
        <v/>
      </c>
      <c r="FB705" s="280" t="str">
        <f>IF(FC705="","",VLOOKUP(FC705,リスト!$BK:$BL,2,FALSE))</f>
        <v/>
      </c>
      <c r="FC705" s="13"/>
      <c r="FD705" s="331"/>
      <c r="FE705" s="3"/>
      <c r="FF705" s="280" t="str">
        <f>IF(FG705="","",VLOOKUP(FG705,リスト!$BO$5:$BP$6,2,FALSE))</f>
        <v/>
      </c>
      <c r="FG705" s="3"/>
      <c r="FH705" s="280" t="str">
        <f>IF(FI705="","",VLOOKUP(FI705,リスト!$BQ$5:$BR$8,2,FALSE))</f>
        <v/>
      </c>
      <c r="FI705" s="3"/>
      <c r="FJ705" s="282"/>
      <c r="FK705" s="280" t="str">
        <f>IF(FL705="","",VLOOKUP(FL705,リスト!$BS$5:$BT$6,2,FALSE))</f>
        <v/>
      </c>
      <c r="FL705" s="63"/>
      <c r="FM705" s="13"/>
      <c r="FN705" s="13"/>
      <c r="FO705" s="13"/>
      <c r="FP705" s="283" t="str">
        <f t="shared" si="96"/>
        <v/>
      </c>
      <c r="FQ705" s="283" t="str">
        <f t="shared" si="96"/>
        <v/>
      </c>
      <c r="FR705" s="13"/>
      <c r="FS705" s="85"/>
      <c r="FT705" s="85"/>
      <c r="FU705" s="281" t="str">
        <f t="shared" si="97"/>
        <v/>
      </c>
      <c r="FV705" s="280" t="str">
        <f>IF(FW705="","",VLOOKUP(FW705,リスト!$BV$5:$BW$10,2,FALSE))</f>
        <v/>
      </c>
      <c r="FW705" s="26"/>
      <c r="FX705" s="282" t="str">
        <f t="shared" si="98"/>
        <v/>
      </c>
      <c r="FY705" s="280" t="str">
        <f>IF(FZ705="","",VLOOKUP(FZ705,リスト!$BX$5:$BY$6,2,FALSE))</f>
        <v/>
      </c>
      <c r="FZ705" s="3"/>
      <c r="GA705" s="280" t="str">
        <f>IF(GB705="","",VLOOKUP(GB705,リスト!$BZ$5:$CA$6,2,FALSE))</f>
        <v/>
      </c>
      <c r="GB705" s="13"/>
      <c r="GC705" s="281" t="str">
        <f>IF(GD705="","",VLOOKUP(GD705,リスト!$CB$5:$CC$6,2,FALSE))</f>
        <v/>
      </c>
      <c r="GD705" s="13"/>
      <c r="GE705" s="13"/>
      <c r="GF705" s="13"/>
      <c r="GG705" s="75"/>
      <c r="GH705" s="281" t="str">
        <f t="shared" si="99"/>
        <v/>
      </c>
      <c r="GI705" s="128"/>
      <c r="GJ705" s="281" t="str">
        <f>IF(GK705="","",VLOOKUP(GK705,リスト!$CD$5:$CE$6,2,FALSE))</f>
        <v/>
      </c>
      <c r="GK705" s="13"/>
      <c r="GL705" s="281" t="str">
        <f>IF(GM705="","",VLOOKUP(GM705,リスト!$CF$5:$CG$5,2,FALSE))</f>
        <v/>
      </c>
      <c r="GM705" s="26"/>
      <c r="GN705" s="280" t="str">
        <f>IF(GO705="","",VLOOKUP(GO705,リスト!$CH$5:$CI$5,2,FALSE))</f>
        <v/>
      </c>
      <c r="GO705" s="284"/>
      <c r="GP705" s="284"/>
      <c r="GQ705" s="284"/>
      <c r="GR705" s="284"/>
      <c r="GS705" s="284"/>
      <c r="GT705" s="284"/>
      <c r="GU705" s="284"/>
      <c r="GV705" s="284"/>
      <c r="GW705" s="284"/>
      <c r="GX705" s="285"/>
    </row>
    <row r="706" spans="2:206" s="177" customFormat="1" ht="24.75" hidden="1" customHeight="1" outlineLevel="1">
      <c r="B706" s="286" t="str">
        <f>IF(明細!B700="","",明細!B700)</f>
        <v/>
      </c>
      <c r="C706" s="287" t="str">
        <f>IF(明細!C700="","",明細!C700)</f>
        <v/>
      </c>
      <c r="D706" s="265" t="str">
        <f>IF(明細!D700="","",明細!D700)</f>
        <v/>
      </c>
      <c r="E706" s="265" t="str">
        <f>IF(明細!E700="","",明細!E700)</f>
        <v/>
      </c>
      <c r="F706" s="265" t="str">
        <f>IF(明細!F700="","",明細!F700)</f>
        <v/>
      </c>
      <c r="G706" s="265" t="str">
        <f>IF(明細!G700="","",明細!G700)</f>
        <v/>
      </c>
      <c r="H706" s="265" t="str">
        <f>IF(明細!H700="","",明細!H700)</f>
        <v/>
      </c>
      <c r="I706" s="265" t="str">
        <f>IF(明細!I700="","",明細!I700)</f>
        <v/>
      </c>
      <c r="J706" s="265" t="str">
        <f>IF(明細!J700="","",明細!J700)</f>
        <v/>
      </c>
      <c r="K706" s="265" t="str">
        <f>IF(明細!K700="","",明細!K700)</f>
        <v/>
      </c>
      <c r="L706" s="265" t="str">
        <f>IF(明細!L700="","",明細!L700)</f>
        <v/>
      </c>
      <c r="M706" s="265" t="str">
        <f>IF(明細!M700="","",明細!M700)</f>
        <v/>
      </c>
      <c r="N706" s="265" t="str">
        <f>IF(明細!N700="","",明細!N700)</f>
        <v/>
      </c>
      <c r="O706" s="265" t="str">
        <f>IF(明細!O700="","",明細!O700)</f>
        <v/>
      </c>
      <c r="P706" s="265" t="str">
        <f>IF(明細!P700="","",明細!P700)</f>
        <v/>
      </c>
      <c r="Q706" s="265" t="str">
        <f>IF(明細!Q700="","",明細!Q700)</f>
        <v/>
      </c>
      <c r="R706" s="289" t="str">
        <f>IF(明細!R700="","",明細!R700)</f>
        <v/>
      </c>
      <c r="S706" s="291" t="str">
        <f>IF(明細!S700="","",明細!S700)</f>
        <v/>
      </c>
      <c r="T706" s="291" t="str">
        <f>IF(明細!T700="","",明細!T700)</f>
        <v/>
      </c>
      <c r="U706" s="291" t="str">
        <f>IF(明細!U700="","",明細!U700)</f>
        <v/>
      </c>
      <c r="V706" s="292" t="str">
        <f>IF(明細!V700="","",明細!V700)</f>
        <v>個</v>
      </c>
      <c r="W706" s="292" t="str">
        <f>IF(明細!W700="","",明細!W700)</f>
        <v/>
      </c>
      <c r="X706" s="293" t="str">
        <f>IF(明細!X700="","",明細!X700)</f>
        <v/>
      </c>
      <c r="Y706" s="134" t="str">
        <f>IF(明細!Y700="","",明細!Y700)</f>
        <v/>
      </c>
      <c r="Z706" s="135" t="str">
        <f>IF(明細!Z700="","",明細!Z700)</f>
        <v/>
      </c>
      <c r="AA706" s="134" t="str">
        <f>IF(明細!AA700="","",明細!AA700)</f>
        <v/>
      </c>
      <c r="AB706" s="303" t="str">
        <f>IF(明細!AB700="","",明細!AB700)</f>
        <v/>
      </c>
      <c r="AC706" s="134" t="str">
        <f>IF(明細!AC700="","",明細!AC700)</f>
        <v/>
      </c>
      <c r="AD706" s="183" t="str">
        <f>IF(明細!AD700="","",明細!AD700)</f>
        <v/>
      </c>
      <c r="AE706" s="184">
        <f>IF(明細!AE700="","",明細!AE700)</f>
        <v>0.1</v>
      </c>
      <c r="AF706" s="185" t="str">
        <f>IF(明細!AF700="","",明細!AF700)</f>
        <v/>
      </c>
      <c r="AG706" s="186" t="str">
        <f>IF(明細!AG700="","",明細!AG700)</f>
        <v/>
      </c>
      <c r="AH706" s="186" t="str">
        <f>IF(明細!AH700="","",明細!AH700)</f>
        <v/>
      </c>
      <c r="AI706" s="187" t="str">
        <f>IF(明細!AI700="","",明細!AI700)</f>
        <v/>
      </c>
      <c r="AJ706" s="296" t="str">
        <f>IF(明細!AJ700="","",明細!AJ700)</f>
        <v/>
      </c>
      <c r="AK706" s="297" t="str">
        <f>IF(明細!AK700="","",明細!AK700)</f>
        <v/>
      </c>
      <c r="AL706" s="298" t="str">
        <f>IF(明細!AL700="","",明細!AL700)</f>
        <v/>
      </c>
      <c r="AM706" s="299" t="str">
        <f>IF(明細!AM700="","",明細!AM700)</f>
        <v/>
      </c>
      <c r="AN706" s="300" t="str">
        <f>IF(明細!AN700="","",明細!AN700)</f>
        <v/>
      </c>
      <c r="AO706" s="300" t="str">
        <f>IF(明細!AO700="","",明細!AO700)</f>
        <v/>
      </c>
      <c r="AP706" s="300" t="str">
        <f>IF(明細!AP700="","",明細!AP700)</f>
        <v/>
      </c>
      <c r="AQ706" s="301" t="str">
        <f>IF(明細!AQ700="","",明細!AQ700)</f>
        <v/>
      </c>
      <c r="AR706" s="302" t="str">
        <f>IF(明細!AR700="","",明細!AR700)</f>
        <v/>
      </c>
      <c r="AU706" s="360"/>
      <c r="AV706" s="368"/>
      <c r="AW706" s="446" t="str">
        <f>IF(明細!AV700="","",明細!AV700)</f>
        <v/>
      </c>
      <c r="AX706" s="419" t="str">
        <f>IF(明細!AT700="","",明細!AT700)</f>
        <v/>
      </c>
      <c r="AY706" s="280" t="str">
        <f>IF($AX706="","",VLOOKUP($AX706,リスト!$CL:$CM,2,FALSE))</f>
        <v/>
      </c>
      <c r="AZ706" s="3"/>
      <c r="BA706" s="280" t="str">
        <f>IF(BB706="","",VLOOKUP(BB706,リスト!$K:$L,2,FALSE))</f>
        <v/>
      </c>
      <c r="BB706" s="3"/>
      <c r="BC706" s="3"/>
      <c r="BD706" s="87"/>
      <c r="BE706" s="280" t="str">
        <f>IF(BF706="","",VLOOKUP(BF706,リスト!$I:$J,2,FALSE))</f>
        <v/>
      </c>
      <c r="BF706" s="3"/>
      <c r="BG706" s="280" t="str">
        <f>IF(BH706="","",VLOOKUP(BH706,リスト!$M:$N,2,FALSE))</f>
        <v/>
      </c>
      <c r="BH706" s="282"/>
      <c r="BI706" s="280" t="str">
        <f>IF(BJ706="","",VLOOKUP(BJ706,リスト!$O:$P,2,FALSE))</f>
        <v/>
      </c>
      <c r="BJ706" s="24"/>
      <c r="BM706" s="451" t="str">
        <f>IF(明細!AV700="","",明細!AV700)</f>
        <v/>
      </c>
      <c r="BN706" s="453" t="str">
        <f>IF(明細!AT700="","",明細!AT700)</f>
        <v/>
      </c>
      <c r="BO706" s="280" t="str">
        <f>IF($BN706="","",VLOOKUP($BN706,リスト!$CL:$CM,2,FALSE))</f>
        <v/>
      </c>
      <c r="BP706" s="280" t="str">
        <f>IF(BQ706="","",VLOOKUP(BQ706,リスト!$K$5:$L$7,2,FALSE))</f>
        <v/>
      </c>
      <c r="BQ706" s="13"/>
      <c r="BR706" s="13"/>
      <c r="BS706" s="47"/>
      <c r="BT706" s="280" t="str">
        <f>IF(BU706="","",VLOOKUP(BU706,リスト!I697:J715,2,FALSE))</f>
        <v/>
      </c>
      <c r="BU706" s="13"/>
      <c r="BV706" s="13"/>
      <c r="BW706" s="282"/>
      <c r="BX706" s="282"/>
      <c r="BY706" s="280" t="str">
        <f>IF(BZ706="","",VLOOKUP(BZ706,リスト!$S$5:$T$6,2,FALSE))</f>
        <v/>
      </c>
      <c r="BZ706" s="3"/>
      <c r="CA706" s="3"/>
      <c r="CB706" s="81"/>
      <c r="CC706" s="280" t="str">
        <f t="shared" si="93"/>
        <v/>
      </c>
      <c r="CD706" s="83"/>
      <c r="CE706" s="83"/>
      <c r="CF706" s="83"/>
      <c r="CG706" s="83"/>
      <c r="CH706" s="282" t="str">
        <f t="shared" si="94"/>
        <v/>
      </c>
      <c r="CI706" s="83"/>
      <c r="CJ706" s="280" t="str">
        <f t="shared" si="95"/>
        <v/>
      </c>
      <c r="CK706" s="87"/>
      <c r="CL706" s="78"/>
      <c r="CM706" s="83"/>
      <c r="CN706" s="83"/>
      <c r="CO706" s="83"/>
      <c r="CP706" s="280" t="str">
        <f t="shared" si="100"/>
        <v/>
      </c>
      <c r="CQ706" s="81"/>
      <c r="CR706" s="280" t="str">
        <f t="shared" si="101"/>
        <v/>
      </c>
      <c r="CS706" s="3"/>
      <c r="CT706" s="3"/>
      <c r="CU706" s="280" t="str">
        <f>IF(CV706="","",VLOOKUP(CV706,リスト!$V$5:$W$6,2,FALSE))</f>
        <v/>
      </c>
      <c r="CV706" s="3"/>
      <c r="CW706" s="280" t="str">
        <f>IF(CX706="","",VLOOKUP(CX706,リスト!$X$5:$Y$6,2,FALSE))</f>
        <v/>
      </c>
      <c r="CX706" s="3"/>
      <c r="CY706" s="77"/>
      <c r="CZ706" s="77"/>
      <c r="DA706" s="75"/>
      <c r="DB706" s="75"/>
      <c r="DC706" s="75"/>
      <c r="DD706" s="75"/>
      <c r="DE706" s="280" t="str">
        <f>IF(DF706="","",VLOOKUP(DF706,リスト!$Z$5:$AA$10,2,FALSE))</f>
        <v/>
      </c>
      <c r="DF706" s="3"/>
      <c r="DG706" s="280" t="str">
        <f>IF(DH706="","",VLOOKUP(DH706,リスト!$AB$5:$AC$12,2,FALSE))</f>
        <v/>
      </c>
      <c r="DH706" s="63"/>
      <c r="DI706" s="280" t="str">
        <f>IF(DJ706="","",VLOOKUP(DJ706,リスト!$AD$5:$AE$7,2,FALSE))</f>
        <v/>
      </c>
      <c r="DJ706" s="3"/>
      <c r="DK706" s="280" t="str">
        <f>IF(DL706="","",VLOOKUP(DL706,リスト!$AF$5:$AG$10,2,FALSE))</f>
        <v/>
      </c>
      <c r="DL706" s="3"/>
      <c r="DM706" s="280" t="str">
        <f>IF(DN706="","",VLOOKUP(DN706,リスト!$AH$5:$AI$6,2,FALSE))</f>
        <v/>
      </c>
      <c r="DN706" s="3"/>
      <c r="DO706" s="280" t="str">
        <f>IF(DP706="","",VLOOKUP(DP706,リスト!$AJ$5:$AK$6,2,FALSE))</f>
        <v/>
      </c>
      <c r="DP706" s="3"/>
      <c r="DQ706" s="280" t="str">
        <f>IF(DR706="","",VLOOKUP(DR706,リスト!$AL$5:$AM$7,2,FALSE))</f>
        <v/>
      </c>
      <c r="DR706" s="3"/>
      <c r="DS706" s="13"/>
      <c r="DT706" s="85"/>
      <c r="DU706" s="85"/>
      <c r="DV706" s="281" t="str">
        <f>IF(DW706="","",VLOOKUP(DW706,リスト!$AN$5:$AO$6,2,FALSE))</f>
        <v/>
      </c>
      <c r="DW706" s="13"/>
      <c r="DX706" s="341"/>
      <c r="DY706" s="345"/>
      <c r="DZ706" s="341"/>
      <c r="EA706" s="345"/>
      <c r="EB706" s="280" t="str">
        <f>IF(EC706="","",VLOOKUP(EC706,リスト!$AW$5:$AX$8,2,FALSE))</f>
        <v/>
      </c>
      <c r="EC706" s="3"/>
      <c r="ED706" s="85"/>
      <c r="EE706" s="280" t="str">
        <f>IF(EF706="","",VLOOKUP(EF706,リスト!$AY$5:$AZ$10,2,FALSE))</f>
        <v/>
      </c>
      <c r="EF706" s="3"/>
      <c r="EG706" s="280" t="str">
        <f>IF(EH706="","",VLOOKUP(EH706,リスト!$BA$5:$BB$10,2,FALSE))</f>
        <v/>
      </c>
      <c r="EH706" s="3"/>
      <c r="EI706" s="280" t="str">
        <f>IF(EJ706="","",VLOOKUP(EJ706,リスト!$BC$5:$BD$10,2,FALSE))</f>
        <v/>
      </c>
      <c r="EJ706" s="3"/>
      <c r="EK706" s="280" t="str">
        <f>IF(EL706="","",VLOOKUP(EL706,リスト!$BE$5:$BF$10,2,FALSE))</f>
        <v/>
      </c>
      <c r="EL706" s="3"/>
      <c r="EM706" s="78"/>
      <c r="EN706" s="73"/>
      <c r="EO706" s="73"/>
      <c r="EP706" s="13"/>
      <c r="EQ706" s="13"/>
      <c r="ER706" s="280" t="str">
        <f>IF(ES706="","",VLOOKUP(ES706,リスト!$BG$5:$BH$10,2,FALSE))</f>
        <v/>
      </c>
      <c r="ES706" s="13"/>
      <c r="ET706" s="13"/>
      <c r="EU706" s="13"/>
      <c r="EV706" s="13"/>
      <c r="EW706" s="13"/>
      <c r="EX706" s="81"/>
      <c r="EY706" s="81"/>
      <c r="EZ706" s="26"/>
      <c r="FA706" s="281" t="str">
        <f>IF($EZ706="","",INDEX(リスト!$BI$5:$BJ$40,MATCH($EZ706,リスト!$BJ$5:$BJ$40,0),1))</f>
        <v/>
      </c>
      <c r="FB706" s="280" t="str">
        <f>IF(FC706="","",VLOOKUP(FC706,リスト!$BK:$BL,2,FALSE))</f>
        <v/>
      </c>
      <c r="FC706" s="13"/>
      <c r="FD706" s="331"/>
      <c r="FE706" s="3"/>
      <c r="FF706" s="280" t="str">
        <f>IF(FG706="","",VLOOKUP(FG706,リスト!$BO$5:$BP$6,2,FALSE))</f>
        <v/>
      </c>
      <c r="FG706" s="3"/>
      <c r="FH706" s="280" t="str">
        <f>IF(FI706="","",VLOOKUP(FI706,リスト!$BQ$5:$BR$8,2,FALSE))</f>
        <v/>
      </c>
      <c r="FI706" s="3"/>
      <c r="FJ706" s="282"/>
      <c r="FK706" s="280" t="str">
        <f>IF(FL706="","",VLOOKUP(FL706,リスト!$BS$5:$BT$6,2,FALSE))</f>
        <v/>
      </c>
      <c r="FL706" s="63"/>
      <c r="FM706" s="13"/>
      <c r="FN706" s="13"/>
      <c r="FO706" s="13"/>
      <c r="FP706" s="283" t="str">
        <f t="shared" si="96"/>
        <v/>
      </c>
      <c r="FQ706" s="283" t="str">
        <f t="shared" si="96"/>
        <v/>
      </c>
      <c r="FR706" s="13"/>
      <c r="FS706" s="85"/>
      <c r="FT706" s="85"/>
      <c r="FU706" s="281" t="str">
        <f t="shared" si="97"/>
        <v/>
      </c>
      <c r="FV706" s="280" t="str">
        <f>IF(FW706="","",VLOOKUP(FW706,リスト!$BV$5:$BW$10,2,FALSE))</f>
        <v/>
      </c>
      <c r="FW706" s="26"/>
      <c r="FX706" s="282" t="str">
        <f t="shared" si="98"/>
        <v/>
      </c>
      <c r="FY706" s="280" t="str">
        <f>IF(FZ706="","",VLOOKUP(FZ706,リスト!$BX$5:$BY$6,2,FALSE))</f>
        <v/>
      </c>
      <c r="FZ706" s="3"/>
      <c r="GA706" s="280" t="str">
        <f>IF(GB706="","",VLOOKUP(GB706,リスト!$BZ$5:$CA$6,2,FALSE))</f>
        <v/>
      </c>
      <c r="GB706" s="13"/>
      <c r="GC706" s="281" t="str">
        <f>IF(GD706="","",VLOOKUP(GD706,リスト!$CB$5:$CC$6,2,FALSE))</f>
        <v/>
      </c>
      <c r="GD706" s="13"/>
      <c r="GE706" s="13"/>
      <c r="GF706" s="13"/>
      <c r="GG706" s="75"/>
      <c r="GH706" s="281" t="str">
        <f t="shared" si="99"/>
        <v/>
      </c>
      <c r="GI706" s="128"/>
      <c r="GJ706" s="281" t="str">
        <f>IF(GK706="","",VLOOKUP(GK706,リスト!$CD$5:$CE$6,2,FALSE))</f>
        <v/>
      </c>
      <c r="GK706" s="13"/>
      <c r="GL706" s="281" t="str">
        <f>IF(GM706="","",VLOOKUP(GM706,リスト!$CF$5:$CG$5,2,FALSE))</f>
        <v/>
      </c>
      <c r="GM706" s="26"/>
      <c r="GN706" s="280" t="str">
        <f>IF(GO706="","",VLOOKUP(GO706,リスト!$CH$5:$CI$5,2,FALSE))</f>
        <v/>
      </c>
      <c r="GO706" s="284"/>
      <c r="GP706" s="284"/>
      <c r="GQ706" s="284"/>
      <c r="GR706" s="284"/>
      <c r="GS706" s="284"/>
      <c r="GT706" s="284"/>
      <c r="GU706" s="284"/>
      <c r="GV706" s="284"/>
      <c r="GW706" s="284"/>
      <c r="GX706" s="285"/>
    </row>
    <row r="707" spans="2:206" s="177" customFormat="1" ht="24.75" hidden="1" customHeight="1" outlineLevel="1">
      <c r="B707" s="286" t="str">
        <f>IF(明細!B701="","",明細!B701)</f>
        <v/>
      </c>
      <c r="C707" s="287" t="str">
        <f>IF(明細!C701="","",明細!C701)</f>
        <v/>
      </c>
      <c r="D707" s="265" t="str">
        <f>IF(明細!D701="","",明細!D701)</f>
        <v/>
      </c>
      <c r="E707" s="265" t="str">
        <f>IF(明細!E701="","",明細!E701)</f>
        <v/>
      </c>
      <c r="F707" s="265" t="str">
        <f>IF(明細!F701="","",明細!F701)</f>
        <v/>
      </c>
      <c r="G707" s="265" t="str">
        <f>IF(明細!G701="","",明細!G701)</f>
        <v/>
      </c>
      <c r="H707" s="265" t="str">
        <f>IF(明細!H701="","",明細!H701)</f>
        <v/>
      </c>
      <c r="I707" s="265" t="str">
        <f>IF(明細!I701="","",明細!I701)</f>
        <v/>
      </c>
      <c r="J707" s="265" t="str">
        <f>IF(明細!J701="","",明細!J701)</f>
        <v/>
      </c>
      <c r="K707" s="265" t="str">
        <f>IF(明細!K701="","",明細!K701)</f>
        <v/>
      </c>
      <c r="L707" s="265" t="str">
        <f>IF(明細!L701="","",明細!L701)</f>
        <v/>
      </c>
      <c r="M707" s="265" t="str">
        <f>IF(明細!M701="","",明細!M701)</f>
        <v/>
      </c>
      <c r="N707" s="265" t="str">
        <f>IF(明細!N701="","",明細!N701)</f>
        <v/>
      </c>
      <c r="O707" s="265" t="str">
        <f>IF(明細!O701="","",明細!O701)</f>
        <v/>
      </c>
      <c r="P707" s="265" t="str">
        <f>IF(明細!P701="","",明細!P701)</f>
        <v/>
      </c>
      <c r="Q707" s="265" t="str">
        <f>IF(明細!Q701="","",明細!Q701)</f>
        <v/>
      </c>
      <c r="R707" s="289" t="str">
        <f>IF(明細!R701="","",明細!R701)</f>
        <v/>
      </c>
      <c r="S707" s="291" t="str">
        <f>IF(明細!S701="","",明細!S701)</f>
        <v/>
      </c>
      <c r="T707" s="291" t="str">
        <f>IF(明細!T701="","",明細!T701)</f>
        <v/>
      </c>
      <c r="U707" s="291" t="str">
        <f>IF(明細!U701="","",明細!U701)</f>
        <v/>
      </c>
      <c r="V707" s="292" t="str">
        <f>IF(明細!V701="","",明細!V701)</f>
        <v>個</v>
      </c>
      <c r="W707" s="292" t="str">
        <f>IF(明細!W701="","",明細!W701)</f>
        <v/>
      </c>
      <c r="X707" s="293" t="str">
        <f>IF(明細!X701="","",明細!X701)</f>
        <v/>
      </c>
      <c r="Y707" s="134" t="str">
        <f>IF(明細!Y701="","",明細!Y701)</f>
        <v/>
      </c>
      <c r="Z707" s="135" t="str">
        <f>IF(明細!Z701="","",明細!Z701)</f>
        <v/>
      </c>
      <c r="AA707" s="134" t="str">
        <f>IF(明細!AA701="","",明細!AA701)</f>
        <v/>
      </c>
      <c r="AB707" s="303" t="str">
        <f>IF(明細!AB701="","",明細!AB701)</f>
        <v/>
      </c>
      <c r="AC707" s="134" t="str">
        <f>IF(明細!AC701="","",明細!AC701)</f>
        <v/>
      </c>
      <c r="AD707" s="183" t="str">
        <f>IF(明細!AD701="","",明細!AD701)</f>
        <v/>
      </c>
      <c r="AE707" s="184">
        <f>IF(明細!AE701="","",明細!AE701)</f>
        <v>0.1</v>
      </c>
      <c r="AF707" s="185" t="str">
        <f>IF(明細!AF701="","",明細!AF701)</f>
        <v/>
      </c>
      <c r="AG707" s="186" t="str">
        <f>IF(明細!AG701="","",明細!AG701)</f>
        <v/>
      </c>
      <c r="AH707" s="186" t="str">
        <f>IF(明細!AH701="","",明細!AH701)</f>
        <v/>
      </c>
      <c r="AI707" s="187" t="str">
        <f>IF(明細!AI701="","",明細!AI701)</f>
        <v/>
      </c>
      <c r="AJ707" s="296" t="str">
        <f>IF(明細!AJ701="","",明細!AJ701)</f>
        <v/>
      </c>
      <c r="AK707" s="297" t="str">
        <f>IF(明細!AK701="","",明細!AK701)</f>
        <v/>
      </c>
      <c r="AL707" s="298" t="str">
        <f>IF(明細!AL701="","",明細!AL701)</f>
        <v/>
      </c>
      <c r="AM707" s="299" t="str">
        <f>IF(明細!AM701="","",明細!AM701)</f>
        <v/>
      </c>
      <c r="AN707" s="300" t="str">
        <f>IF(明細!AN701="","",明細!AN701)</f>
        <v/>
      </c>
      <c r="AO707" s="300" t="str">
        <f>IF(明細!AO701="","",明細!AO701)</f>
        <v/>
      </c>
      <c r="AP707" s="300" t="str">
        <f>IF(明細!AP701="","",明細!AP701)</f>
        <v/>
      </c>
      <c r="AQ707" s="301" t="str">
        <f>IF(明細!AQ701="","",明細!AQ701)</f>
        <v/>
      </c>
      <c r="AR707" s="302" t="str">
        <f>IF(明細!AR701="","",明細!AR701)</f>
        <v/>
      </c>
      <c r="AU707" s="360"/>
      <c r="AV707" s="368"/>
      <c r="AW707" s="446" t="str">
        <f>IF(明細!AV701="","",明細!AV701)</f>
        <v/>
      </c>
      <c r="AX707" s="419" t="str">
        <f>IF(明細!AT701="","",明細!AT701)</f>
        <v/>
      </c>
      <c r="AY707" s="280" t="str">
        <f>IF($AX707="","",VLOOKUP($AX707,リスト!$CL:$CM,2,FALSE))</f>
        <v/>
      </c>
      <c r="AZ707" s="3"/>
      <c r="BA707" s="280" t="str">
        <f>IF(BB707="","",VLOOKUP(BB707,リスト!$K:$L,2,FALSE))</f>
        <v/>
      </c>
      <c r="BB707" s="3"/>
      <c r="BC707" s="3"/>
      <c r="BD707" s="87"/>
      <c r="BE707" s="280" t="str">
        <f>IF(BF707="","",VLOOKUP(BF707,リスト!$I:$J,2,FALSE))</f>
        <v/>
      </c>
      <c r="BF707" s="3"/>
      <c r="BG707" s="280" t="str">
        <f>IF(BH707="","",VLOOKUP(BH707,リスト!$M:$N,2,FALSE))</f>
        <v/>
      </c>
      <c r="BH707" s="282"/>
      <c r="BI707" s="280" t="str">
        <f>IF(BJ707="","",VLOOKUP(BJ707,リスト!$O:$P,2,FALSE))</f>
        <v/>
      </c>
      <c r="BJ707" s="24"/>
      <c r="BM707" s="451" t="str">
        <f>IF(明細!AV701="","",明細!AV701)</f>
        <v/>
      </c>
      <c r="BN707" s="453" t="str">
        <f>IF(明細!AT701="","",明細!AT701)</f>
        <v/>
      </c>
      <c r="BO707" s="280" t="str">
        <f>IF($BN707="","",VLOOKUP($BN707,リスト!$CL:$CM,2,FALSE))</f>
        <v/>
      </c>
      <c r="BP707" s="280" t="str">
        <f>IF(BQ707="","",VLOOKUP(BQ707,リスト!$K$5:$L$7,2,FALSE))</f>
        <v/>
      </c>
      <c r="BQ707" s="13"/>
      <c r="BR707" s="13"/>
      <c r="BS707" s="47"/>
      <c r="BT707" s="280" t="str">
        <f>IF(BU707="","",VLOOKUP(BU707,リスト!I698:J716,2,FALSE))</f>
        <v/>
      </c>
      <c r="BU707" s="13"/>
      <c r="BV707" s="13"/>
      <c r="BW707" s="282"/>
      <c r="BX707" s="282"/>
      <c r="BY707" s="280" t="str">
        <f>IF(BZ707="","",VLOOKUP(BZ707,リスト!$S$5:$T$6,2,FALSE))</f>
        <v/>
      </c>
      <c r="BZ707" s="3"/>
      <c r="CA707" s="3"/>
      <c r="CB707" s="81"/>
      <c r="CC707" s="280" t="str">
        <f t="shared" si="93"/>
        <v/>
      </c>
      <c r="CD707" s="83"/>
      <c r="CE707" s="83"/>
      <c r="CF707" s="83"/>
      <c r="CG707" s="83"/>
      <c r="CH707" s="282" t="str">
        <f t="shared" si="94"/>
        <v/>
      </c>
      <c r="CI707" s="83"/>
      <c r="CJ707" s="280" t="str">
        <f t="shared" si="95"/>
        <v/>
      </c>
      <c r="CK707" s="87"/>
      <c r="CL707" s="78"/>
      <c r="CM707" s="83"/>
      <c r="CN707" s="83"/>
      <c r="CO707" s="83"/>
      <c r="CP707" s="280" t="str">
        <f t="shared" si="100"/>
        <v/>
      </c>
      <c r="CQ707" s="81"/>
      <c r="CR707" s="280" t="str">
        <f t="shared" si="101"/>
        <v/>
      </c>
      <c r="CS707" s="3"/>
      <c r="CT707" s="3"/>
      <c r="CU707" s="280" t="str">
        <f>IF(CV707="","",VLOOKUP(CV707,リスト!$V$5:$W$6,2,FALSE))</f>
        <v/>
      </c>
      <c r="CV707" s="3"/>
      <c r="CW707" s="280" t="str">
        <f>IF(CX707="","",VLOOKUP(CX707,リスト!$X$5:$Y$6,2,FALSE))</f>
        <v/>
      </c>
      <c r="CX707" s="3"/>
      <c r="CY707" s="77"/>
      <c r="CZ707" s="77"/>
      <c r="DA707" s="75"/>
      <c r="DB707" s="75"/>
      <c r="DC707" s="75"/>
      <c r="DD707" s="75"/>
      <c r="DE707" s="280" t="str">
        <f>IF(DF707="","",VLOOKUP(DF707,リスト!$Z$5:$AA$10,2,FALSE))</f>
        <v/>
      </c>
      <c r="DF707" s="3"/>
      <c r="DG707" s="280" t="str">
        <f>IF(DH707="","",VLOOKUP(DH707,リスト!$AB$5:$AC$12,2,FALSE))</f>
        <v/>
      </c>
      <c r="DH707" s="63"/>
      <c r="DI707" s="280" t="str">
        <f>IF(DJ707="","",VLOOKUP(DJ707,リスト!$AD$5:$AE$7,2,FALSE))</f>
        <v/>
      </c>
      <c r="DJ707" s="3"/>
      <c r="DK707" s="280" t="str">
        <f>IF(DL707="","",VLOOKUP(DL707,リスト!$AF$5:$AG$10,2,FALSE))</f>
        <v/>
      </c>
      <c r="DL707" s="3"/>
      <c r="DM707" s="280" t="str">
        <f>IF(DN707="","",VLOOKUP(DN707,リスト!$AH$5:$AI$6,2,FALSE))</f>
        <v/>
      </c>
      <c r="DN707" s="3"/>
      <c r="DO707" s="280" t="str">
        <f>IF(DP707="","",VLOOKUP(DP707,リスト!$AJ$5:$AK$6,2,FALSE))</f>
        <v/>
      </c>
      <c r="DP707" s="3"/>
      <c r="DQ707" s="280" t="str">
        <f>IF(DR707="","",VLOOKUP(DR707,リスト!$AL$5:$AM$7,2,FALSE))</f>
        <v/>
      </c>
      <c r="DR707" s="3"/>
      <c r="DS707" s="13"/>
      <c r="DT707" s="85"/>
      <c r="DU707" s="85"/>
      <c r="DV707" s="281" t="str">
        <f>IF(DW707="","",VLOOKUP(DW707,リスト!$AN$5:$AO$6,2,FALSE))</f>
        <v/>
      </c>
      <c r="DW707" s="13"/>
      <c r="DX707" s="341"/>
      <c r="DY707" s="345"/>
      <c r="DZ707" s="341"/>
      <c r="EA707" s="345"/>
      <c r="EB707" s="280" t="str">
        <f>IF(EC707="","",VLOOKUP(EC707,リスト!$AW$5:$AX$8,2,FALSE))</f>
        <v/>
      </c>
      <c r="EC707" s="3"/>
      <c r="ED707" s="85"/>
      <c r="EE707" s="280" t="str">
        <f>IF(EF707="","",VLOOKUP(EF707,リスト!$AY$5:$AZ$10,2,FALSE))</f>
        <v/>
      </c>
      <c r="EF707" s="3"/>
      <c r="EG707" s="280" t="str">
        <f>IF(EH707="","",VLOOKUP(EH707,リスト!$BA$5:$BB$10,2,FALSE))</f>
        <v/>
      </c>
      <c r="EH707" s="3"/>
      <c r="EI707" s="280" t="str">
        <f>IF(EJ707="","",VLOOKUP(EJ707,リスト!$BC$5:$BD$10,2,FALSE))</f>
        <v/>
      </c>
      <c r="EJ707" s="3"/>
      <c r="EK707" s="280" t="str">
        <f>IF(EL707="","",VLOOKUP(EL707,リスト!$BE$5:$BF$10,2,FALSE))</f>
        <v/>
      </c>
      <c r="EL707" s="3"/>
      <c r="EM707" s="78"/>
      <c r="EN707" s="73"/>
      <c r="EO707" s="73"/>
      <c r="EP707" s="13"/>
      <c r="EQ707" s="13"/>
      <c r="ER707" s="280" t="str">
        <f>IF(ES707="","",VLOOKUP(ES707,リスト!$BG$5:$BH$10,2,FALSE))</f>
        <v/>
      </c>
      <c r="ES707" s="13"/>
      <c r="ET707" s="13"/>
      <c r="EU707" s="13"/>
      <c r="EV707" s="13"/>
      <c r="EW707" s="13"/>
      <c r="EX707" s="81"/>
      <c r="EY707" s="81"/>
      <c r="EZ707" s="26"/>
      <c r="FA707" s="281" t="str">
        <f>IF($EZ707="","",INDEX(リスト!$BI$5:$BJ$40,MATCH($EZ707,リスト!$BJ$5:$BJ$40,0),1))</f>
        <v/>
      </c>
      <c r="FB707" s="280" t="str">
        <f>IF(FC707="","",VLOOKUP(FC707,リスト!$BK:$BL,2,FALSE))</f>
        <v/>
      </c>
      <c r="FC707" s="13"/>
      <c r="FD707" s="331"/>
      <c r="FE707" s="3"/>
      <c r="FF707" s="280" t="str">
        <f>IF(FG707="","",VLOOKUP(FG707,リスト!$BO$5:$BP$6,2,FALSE))</f>
        <v/>
      </c>
      <c r="FG707" s="3"/>
      <c r="FH707" s="280" t="str">
        <f>IF(FI707="","",VLOOKUP(FI707,リスト!$BQ$5:$BR$8,2,FALSE))</f>
        <v/>
      </c>
      <c r="FI707" s="3"/>
      <c r="FJ707" s="282"/>
      <c r="FK707" s="280" t="str">
        <f>IF(FL707="","",VLOOKUP(FL707,リスト!$BS$5:$BT$6,2,FALSE))</f>
        <v/>
      </c>
      <c r="FL707" s="63"/>
      <c r="FM707" s="13"/>
      <c r="FN707" s="13"/>
      <c r="FO707" s="13"/>
      <c r="FP707" s="283" t="str">
        <f t="shared" si="96"/>
        <v/>
      </c>
      <c r="FQ707" s="283" t="str">
        <f t="shared" si="96"/>
        <v/>
      </c>
      <c r="FR707" s="13"/>
      <c r="FS707" s="85"/>
      <c r="FT707" s="85"/>
      <c r="FU707" s="281" t="str">
        <f t="shared" si="97"/>
        <v/>
      </c>
      <c r="FV707" s="280" t="str">
        <f>IF(FW707="","",VLOOKUP(FW707,リスト!$BV$5:$BW$10,2,FALSE))</f>
        <v/>
      </c>
      <c r="FW707" s="26"/>
      <c r="FX707" s="282" t="str">
        <f t="shared" si="98"/>
        <v/>
      </c>
      <c r="FY707" s="280" t="str">
        <f>IF(FZ707="","",VLOOKUP(FZ707,リスト!$BX$5:$BY$6,2,FALSE))</f>
        <v/>
      </c>
      <c r="FZ707" s="3"/>
      <c r="GA707" s="280" t="str">
        <f>IF(GB707="","",VLOOKUP(GB707,リスト!$BZ$5:$CA$6,2,FALSE))</f>
        <v/>
      </c>
      <c r="GB707" s="13"/>
      <c r="GC707" s="281" t="str">
        <f>IF(GD707="","",VLOOKUP(GD707,リスト!$CB$5:$CC$6,2,FALSE))</f>
        <v/>
      </c>
      <c r="GD707" s="13"/>
      <c r="GE707" s="13"/>
      <c r="GF707" s="13"/>
      <c r="GG707" s="75"/>
      <c r="GH707" s="281" t="str">
        <f t="shared" si="99"/>
        <v/>
      </c>
      <c r="GI707" s="128"/>
      <c r="GJ707" s="281" t="str">
        <f>IF(GK707="","",VLOOKUP(GK707,リスト!$CD$5:$CE$6,2,FALSE))</f>
        <v/>
      </c>
      <c r="GK707" s="13"/>
      <c r="GL707" s="281" t="str">
        <f>IF(GM707="","",VLOOKUP(GM707,リスト!$CF$5:$CG$5,2,FALSE))</f>
        <v/>
      </c>
      <c r="GM707" s="26"/>
      <c r="GN707" s="280" t="str">
        <f>IF(GO707="","",VLOOKUP(GO707,リスト!$CH$5:$CI$5,2,FALSE))</f>
        <v/>
      </c>
      <c r="GO707" s="284"/>
      <c r="GP707" s="284"/>
      <c r="GQ707" s="284"/>
      <c r="GR707" s="284"/>
      <c r="GS707" s="284"/>
      <c r="GT707" s="284"/>
      <c r="GU707" s="284"/>
      <c r="GV707" s="284"/>
      <c r="GW707" s="284"/>
      <c r="GX707" s="285"/>
    </row>
    <row r="708" spans="2:206" s="177" customFormat="1" ht="24.75" hidden="1" customHeight="1" outlineLevel="1">
      <c r="B708" s="286" t="str">
        <f>IF(明細!B702="","",明細!B702)</f>
        <v/>
      </c>
      <c r="C708" s="287" t="str">
        <f>IF(明細!C702="","",明細!C702)</f>
        <v/>
      </c>
      <c r="D708" s="265" t="str">
        <f>IF(明細!D702="","",明細!D702)</f>
        <v/>
      </c>
      <c r="E708" s="265" t="str">
        <f>IF(明細!E702="","",明細!E702)</f>
        <v/>
      </c>
      <c r="F708" s="265" t="str">
        <f>IF(明細!F702="","",明細!F702)</f>
        <v/>
      </c>
      <c r="G708" s="265" t="str">
        <f>IF(明細!G702="","",明細!G702)</f>
        <v/>
      </c>
      <c r="H708" s="265" t="str">
        <f>IF(明細!H702="","",明細!H702)</f>
        <v/>
      </c>
      <c r="I708" s="265" t="str">
        <f>IF(明細!I702="","",明細!I702)</f>
        <v/>
      </c>
      <c r="J708" s="265" t="str">
        <f>IF(明細!J702="","",明細!J702)</f>
        <v/>
      </c>
      <c r="K708" s="265" t="str">
        <f>IF(明細!K702="","",明細!K702)</f>
        <v/>
      </c>
      <c r="L708" s="265" t="str">
        <f>IF(明細!L702="","",明細!L702)</f>
        <v/>
      </c>
      <c r="M708" s="265" t="str">
        <f>IF(明細!M702="","",明細!M702)</f>
        <v/>
      </c>
      <c r="N708" s="265" t="str">
        <f>IF(明細!N702="","",明細!N702)</f>
        <v/>
      </c>
      <c r="O708" s="265" t="str">
        <f>IF(明細!O702="","",明細!O702)</f>
        <v/>
      </c>
      <c r="P708" s="265" t="str">
        <f>IF(明細!P702="","",明細!P702)</f>
        <v/>
      </c>
      <c r="Q708" s="265" t="str">
        <f>IF(明細!Q702="","",明細!Q702)</f>
        <v/>
      </c>
      <c r="R708" s="289" t="str">
        <f>IF(明細!R702="","",明細!R702)</f>
        <v/>
      </c>
      <c r="S708" s="291" t="str">
        <f>IF(明細!S702="","",明細!S702)</f>
        <v/>
      </c>
      <c r="T708" s="291" t="str">
        <f>IF(明細!T702="","",明細!T702)</f>
        <v/>
      </c>
      <c r="U708" s="291" t="str">
        <f>IF(明細!U702="","",明細!U702)</f>
        <v/>
      </c>
      <c r="V708" s="292" t="str">
        <f>IF(明細!V702="","",明細!V702)</f>
        <v>個</v>
      </c>
      <c r="W708" s="292" t="str">
        <f>IF(明細!W702="","",明細!W702)</f>
        <v/>
      </c>
      <c r="X708" s="293" t="str">
        <f>IF(明細!X702="","",明細!X702)</f>
        <v/>
      </c>
      <c r="Y708" s="134" t="str">
        <f>IF(明細!Y702="","",明細!Y702)</f>
        <v/>
      </c>
      <c r="Z708" s="135" t="str">
        <f>IF(明細!Z702="","",明細!Z702)</f>
        <v/>
      </c>
      <c r="AA708" s="134" t="str">
        <f>IF(明細!AA702="","",明細!AA702)</f>
        <v/>
      </c>
      <c r="AB708" s="303" t="str">
        <f>IF(明細!AB702="","",明細!AB702)</f>
        <v/>
      </c>
      <c r="AC708" s="134" t="str">
        <f>IF(明細!AC702="","",明細!AC702)</f>
        <v/>
      </c>
      <c r="AD708" s="183" t="str">
        <f>IF(明細!AD702="","",明細!AD702)</f>
        <v/>
      </c>
      <c r="AE708" s="184">
        <f>IF(明細!AE702="","",明細!AE702)</f>
        <v>0.1</v>
      </c>
      <c r="AF708" s="185" t="str">
        <f>IF(明細!AF702="","",明細!AF702)</f>
        <v/>
      </c>
      <c r="AG708" s="186" t="str">
        <f>IF(明細!AG702="","",明細!AG702)</f>
        <v/>
      </c>
      <c r="AH708" s="186" t="str">
        <f>IF(明細!AH702="","",明細!AH702)</f>
        <v/>
      </c>
      <c r="AI708" s="187" t="str">
        <f>IF(明細!AI702="","",明細!AI702)</f>
        <v/>
      </c>
      <c r="AJ708" s="296" t="str">
        <f>IF(明細!AJ702="","",明細!AJ702)</f>
        <v/>
      </c>
      <c r="AK708" s="297" t="str">
        <f>IF(明細!AK702="","",明細!AK702)</f>
        <v/>
      </c>
      <c r="AL708" s="298" t="str">
        <f>IF(明細!AL702="","",明細!AL702)</f>
        <v/>
      </c>
      <c r="AM708" s="299" t="str">
        <f>IF(明細!AM702="","",明細!AM702)</f>
        <v/>
      </c>
      <c r="AN708" s="300" t="str">
        <f>IF(明細!AN702="","",明細!AN702)</f>
        <v/>
      </c>
      <c r="AO708" s="300" t="str">
        <f>IF(明細!AO702="","",明細!AO702)</f>
        <v/>
      </c>
      <c r="AP708" s="300" t="str">
        <f>IF(明細!AP702="","",明細!AP702)</f>
        <v/>
      </c>
      <c r="AQ708" s="301" t="str">
        <f>IF(明細!AQ702="","",明細!AQ702)</f>
        <v/>
      </c>
      <c r="AR708" s="302" t="str">
        <f>IF(明細!AR702="","",明細!AR702)</f>
        <v/>
      </c>
      <c r="AU708" s="360"/>
      <c r="AV708" s="368"/>
      <c r="AW708" s="446" t="str">
        <f>IF(明細!AV702="","",明細!AV702)</f>
        <v/>
      </c>
      <c r="AX708" s="419" t="str">
        <f>IF(明細!AT702="","",明細!AT702)</f>
        <v/>
      </c>
      <c r="AY708" s="280" t="str">
        <f>IF($AX708="","",VLOOKUP($AX708,リスト!$CL:$CM,2,FALSE))</f>
        <v/>
      </c>
      <c r="AZ708" s="3"/>
      <c r="BA708" s="280" t="str">
        <f>IF(BB708="","",VLOOKUP(BB708,リスト!$K:$L,2,FALSE))</f>
        <v/>
      </c>
      <c r="BB708" s="3"/>
      <c r="BC708" s="3"/>
      <c r="BD708" s="87"/>
      <c r="BE708" s="280" t="str">
        <f>IF(BF708="","",VLOOKUP(BF708,リスト!$I:$J,2,FALSE))</f>
        <v/>
      </c>
      <c r="BF708" s="3"/>
      <c r="BG708" s="280" t="str">
        <f>IF(BH708="","",VLOOKUP(BH708,リスト!$M:$N,2,FALSE))</f>
        <v/>
      </c>
      <c r="BH708" s="282"/>
      <c r="BI708" s="280" t="str">
        <f>IF(BJ708="","",VLOOKUP(BJ708,リスト!$O:$P,2,FALSE))</f>
        <v/>
      </c>
      <c r="BJ708" s="24"/>
      <c r="BM708" s="451" t="str">
        <f>IF(明細!AV702="","",明細!AV702)</f>
        <v/>
      </c>
      <c r="BN708" s="453" t="str">
        <f>IF(明細!AT702="","",明細!AT702)</f>
        <v/>
      </c>
      <c r="BO708" s="280" t="str">
        <f>IF($BN708="","",VLOOKUP($BN708,リスト!$CL:$CM,2,FALSE))</f>
        <v/>
      </c>
      <c r="BP708" s="280" t="str">
        <f>IF(BQ708="","",VLOOKUP(BQ708,リスト!$K$5:$L$7,2,FALSE))</f>
        <v/>
      </c>
      <c r="BQ708" s="13"/>
      <c r="BR708" s="13"/>
      <c r="BS708" s="47"/>
      <c r="BT708" s="280" t="str">
        <f>IF(BU708="","",VLOOKUP(BU708,リスト!I699:J717,2,FALSE))</f>
        <v/>
      </c>
      <c r="BU708" s="13"/>
      <c r="BV708" s="13"/>
      <c r="BW708" s="282"/>
      <c r="BX708" s="282"/>
      <c r="BY708" s="280" t="str">
        <f>IF(BZ708="","",VLOOKUP(BZ708,リスト!$S$5:$T$6,2,FALSE))</f>
        <v/>
      </c>
      <c r="BZ708" s="3"/>
      <c r="CA708" s="3"/>
      <c r="CB708" s="81"/>
      <c r="CC708" s="280" t="str">
        <f t="shared" si="93"/>
        <v/>
      </c>
      <c r="CD708" s="83"/>
      <c r="CE708" s="83"/>
      <c r="CF708" s="83"/>
      <c r="CG708" s="83"/>
      <c r="CH708" s="282" t="str">
        <f t="shared" si="94"/>
        <v/>
      </c>
      <c r="CI708" s="83"/>
      <c r="CJ708" s="280" t="str">
        <f t="shared" si="95"/>
        <v/>
      </c>
      <c r="CK708" s="87"/>
      <c r="CL708" s="78"/>
      <c r="CM708" s="83"/>
      <c r="CN708" s="83"/>
      <c r="CO708" s="83"/>
      <c r="CP708" s="280" t="str">
        <f t="shared" si="100"/>
        <v/>
      </c>
      <c r="CQ708" s="81"/>
      <c r="CR708" s="280" t="str">
        <f t="shared" si="101"/>
        <v/>
      </c>
      <c r="CS708" s="3"/>
      <c r="CT708" s="3"/>
      <c r="CU708" s="280" t="str">
        <f>IF(CV708="","",VLOOKUP(CV708,リスト!$V$5:$W$6,2,FALSE))</f>
        <v/>
      </c>
      <c r="CV708" s="3"/>
      <c r="CW708" s="280" t="str">
        <f>IF(CX708="","",VLOOKUP(CX708,リスト!$X$5:$Y$6,2,FALSE))</f>
        <v/>
      </c>
      <c r="CX708" s="3"/>
      <c r="CY708" s="77"/>
      <c r="CZ708" s="77"/>
      <c r="DA708" s="75"/>
      <c r="DB708" s="75"/>
      <c r="DC708" s="75"/>
      <c r="DD708" s="75"/>
      <c r="DE708" s="280" t="str">
        <f>IF(DF708="","",VLOOKUP(DF708,リスト!$Z$5:$AA$10,2,FALSE))</f>
        <v/>
      </c>
      <c r="DF708" s="3"/>
      <c r="DG708" s="280" t="str">
        <f>IF(DH708="","",VLOOKUP(DH708,リスト!$AB$5:$AC$12,2,FALSE))</f>
        <v/>
      </c>
      <c r="DH708" s="63"/>
      <c r="DI708" s="280" t="str">
        <f>IF(DJ708="","",VLOOKUP(DJ708,リスト!$AD$5:$AE$7,2,FALSE))</f>
        <v/>
      </c>
      <c r="DJ708" s="3"/>
      <c r="DK708" s="280" t="str">
        <f>IF(DL708="","",VLOOKUP(DL708,リスト!$AF$5:$AG$10,2,FALSE))</f>
        <v/>
      </c>
      <c r="DL708" s="3"/>
      <c r="DM708" s="280" t="str">
        <f>IF(DN708="","",VLOOKUP(DN708,リスト!$AH$5:$AI$6,2,FALSE))</f>
        <v/>
      </c>
      <c r="DN708" s="3"/>
      <c r="DO708" s="280" t="str">
        <f>IF(DP708="","",VLOOKUP(DP708,リスト!$AJ$5:$AK$6,2,FALSE))</f>
        <v/>
      </c>
      <c r="DP708" s="3"/>
      <c r="DQ708" s="280" t="str">
        <f>IF(DR708="","",VLOOKUP(DR708,リスト!$AL$5:$AM$7,2,FALSE))</f>
        <v/>
      </c>
      <c r="DR708" s="3"/>
      <c r="DS708" s="13"/>
      <c r="DT708" s="85"/>
      <c r="DU708" s="85"/>
      <c r="DV708" s="281" t="str">
        <f>IF(DW708="","",VLOOKUP(DW708,リスト!$AN$5:$AO$6,2,FALSE))</f>
        <v/>
      </c>
      <c r="DW708" s="13"/>
      <c r="DX708" s="341"/>
      <c r="DY708" s="345"/>
      <c r="DZ708" s="341"/>
      <c r="EA708" s="345"/>
      <c r="EB708" s="280" t="str">
        <f>IF(EC708="","",VLOOKUP(EC708,リスト!$AW$5:$AX$8,2,FALSE))</f>
        <v/>
      </c>
      <c r="EC708" s="3"/>
      <c r="ED708" s="85"/>
      <c r="EE708" s="280" t="str">
        <f>IF(EF708="","",VLOOKUP(EF708,リスト!$AY$5:$AZ$10,2,FALSE))</f>
        <v/>
      </c>
      <c r="EF708" s="3"/>
      <c r="EG708" s="280" t="str">
        <f>IF(EH708="","",VLOOKUP(EH708,リスト!$BA$5:$BB$10,2,FALSE))</f>
        <v/>
      </c>
      <c r="EH708" s="3"/>
      <c r="EI708" s="280" t="str">
        <f>IF(EJ708="","",VLOOKUP(EJ708,リスト!$BC$5:$BD$10,2,FALSE))</f>
        <v/>
      </c>
      <c r="EJ708" s="3"/>
      <c r="EK708" s="280" t="str">
        <f>IF(EL708="","",VLOOKUP(EL708,リスト!$BE$5:$BF$10,2,FALSE))</f>
        <v/>
      </c>
      <c r="EL708" s="3"/>
      <c r="EM708" s="78"/>
      <c r="EN708" s="73"/>
      <c r="EO708" s="73"/>
      <c r="EP708" s="13"/>
      <c r="EQ708" s="13"/>
      <c r="ER708" s="280" t="str">
        <f>IF(ES708="","",VLOOKUP(ES708,リスト!$BG$5:$BH$10,2,FALSE))</f>
        <v/>
      </c>
      <c r="ES708" s="13"/>
      <c r="ET708" s="13"/>
      <c r="EU708" s="13"/>
      <c r="EV708" s="13"/>
      <c r="EW708" s="13"/>
      <c r="EX708" s="81"/>
      <c r="EY708" s="81"/>
      <c r="EZ708" s="26"/>
      <c r="FA708" s="281" t="str">
        <f>IF($EZ708="","",INDEX(リスト!$BI$5:$BJ$40,MATCH($EZ708,リスト!$BJ$5:$BJ$40,0),1))</f>
        <v/>
      </c>
      <c r="FB708" s="280" t="str">
        <f>IF(FC708="","",VLOOKUP(FC708,リスト!$BK:$BL,2,FALSE))</f>
        <v/>
      </c>
      <c r="FC708" s="13"/>
      <c r="FD708" s="331"/>
      <c r="FE708" s="3"/>
      <c r="FF708" s="280" t="str">
        <f>IF(FG708="","",VLOOKUP(FG708,リスト!$BO$5:$BP$6,2,FALSE))</f>
        <v/>
      </c>
      <c r="FG708" s="3"/>
      <c r="FH708" s="280" t="str">
        <f>IF(FI708="","",VLOOKUP(FI708,リスト!$BQ$5:$BR$8,2,FALSE))</f>
        <v/>
      </c>
      <c r="FI708" s="3"/>
      <c r="FJ708" s="282"/>
      <c r="FK708" s="280" t="str">
        <f>IF(FL708="","",VLOOKUP(FL708,リスト!$BS$5:$BT$6,2,FALSE))</f>
        <v/>
      </c>
      <c r="FL708" s="63"/>
      <c r="FM708" s="13"/>
      <c r="FN708" s="13"/>
      <c r="FO708" s="13"/>
      <c r="FP708" s="283" t="str">
        <f t="shared" si="96"/>
        <v/>
      </c>
      <c r="FQ708" s="283" t="str">
        <f t="shared" si="96"/>
        <v/>
      </c>
      <c r="FR708" s="13"/>
      <c r="FS708" s="85"/>
      <c r="FT708" s="85"/>
      <c r="FU708" s="281" t="str">
        <f t="shared" si="97"/>
        <v/>
      </c>
      <c r="FV708" s="280" t="str">
        <f>IF(FW708="","",VLOOKUP(FW708,リスト!$BV$5:$BW$10,2,FALSE))</f>
        <v/>
      </c>
      <c r="FW708" s="26"/>
      <c r="FX708" s="282" t="str">
        <f t="shared" si="98"/>
        <v/>
      </c>
      <c r="FY708" s="280" t="str">
        <f>IF(FZ708="","",VLOOKUP(FZ708,リスト!$BX$5:$BY$6,2,FALSE))</f>
        <v/>
      </c>
      <c r="FZ708" s="3"/>
      <c r="GA708" s="280" t="str">
        <f>IF(GB708="","",VLOOKUP(GB708,リスト!$BZ$5:$CA$6,2,FALSE))</f>
        <v/>
      </c>
      <c r="GB708" s="13"/>
      <c r="GC708" s="281" t="str">
        <f>IF(GD708="","",VLOOKUP(GD708,リスト!$CB$5:$CC$6,2,FALSE))</f>
        <v/>
      </c>
      <c r="GD708" s="13"/>
      <c r="GE708" s="13"/>
      <c r="GF708" s="13"/>
      <c r="GG708" s="75"/>
      <c r="GH708" s="281" t="str">
        <f t="shared" si="99"/>
        <v/>
      </c>
      <c r="GI708" s="128"/>
      <c r="GJ708" s="281" t="str">
        <f>IF(GK708="","",VLOOKUP(GK708,リスト!$CD$5:$CE$6,2,FALSE))</f>
        <v/>
      </c>
      <c r="GK708" s="13"/>
      <c r="GL708" s="281" t="str">
        <f>IF(GM708="","",VLOOKUP(GM708,リスト!$CF$5:$CG$5,2,FALSE))</f>
        <v/>
      </c>
      <c r="GM708" s="26"/>
      <c r="GN708" s="280" t="str">
        <f>IF(GO708="","",VLOOKUP(GO708,リスト!$CH$5:$CI$5,2,FALSE))</f>
        <v/>
      </c>
      <c r="GO708" s="284"/>
      <c r="GP708" s="284"/>
      <c r="GQ708" s="284"/>
      <c r="GR708" s="284"/>
      <c r="GS708" s="284"/>
      <c r="GT708" s="284"/>
      <c r="GU708" s="284"/>
      <c r="GV708" s="284"/>
      <c r="GW708" s="284"/>
      <c r="GX708" s="285"/>
    </row>
    <row r="709" spans="2:206" s="177" customFormat="1" ht="24.75" hidden="1" customHeight="1" outlineLevel="1">
      <c r="B709" s="286" t="str">
        <f>IF(明細!B703="","",明細!B703)</f>
        <v/>
      </c>
      <c r="C709" s="287" t="str">
        <f>IF(明細!C703="","",明細!C703)</f>
        <v/>
      </c>
      <c r="D709" s="265" t="str">
        <f>IF(明細!D703="","",明細!D703)</f>
        <v/>
      </c>
      <c r="E709" s="265" t="str">
        <f>IF(明細!E703="","",明細!E703)</f>
        <v/>
      </c>
      <c r="F709" s="265" t="str">
        <f>IF(明細!F703="","",明細!F703)</f>
        <v/>
      </c>
      <c r="G709" s="265" t="str">
        <f>IF(明細!G703="","",明細!G703)</f>
        <v/>
      </c>
      <c r="H709" s="265" t="str">
        <f>IF(明細!H703="","",明細!H703)</f>
        <v/>
      </c>
      <c r="I709" s="265" t="str">
        <f>IF(明細!I703="","",明細!I703)</f>
        <v/>
      </c>
      <c r="J709" s="265" t="str">
        <f>IF(明細!J703="","",明細!J703)</f>
        <v/>
      </c>
      <c r="K709" s="265" t="str">
        <f>IF(明細!K703="","",明細!K703)</f>
        <v/>
      </c>
      <c r="L709" s="265" t="str">
        <f>IF(明細!L703="","",明細!L703)</f>
        <v/>
      </c>
      <c r="M709" s="265" t="str">
        <f>IF(明細!M703="","",明細!M703)</f>
        <v/>
      </c>
      <c r="N709" s="265" t="str">
        <f>IF(明細!N703="","",明細!N703)</f>
        <v/>
      </c>
      <c r="O709" s="265" t="str">
        <f>IF(明細!O703="","",明細!O703)</f>
        <v/>
      </c>
      <c r="P709" s="265" t="str">
        <f>IF(明細!P703="","",明細!P703)</f>
        <v/>
      </c>
      <c r="Q709" s="265" t="str">
        <f>IF(明細!Q703="","",明細!Q703)</f>
        <v/>
      </c>
      <c r="R709" s="289" t="str">
        <f>IF(明細!R703="","",明細!R703)</f>
        <v/>
      </c>
      <c r="S709" s="291" t="str">
        <f>IF(明細!S703="","",明細!S703)</f>
        <v/>
      </c>
      <c r="T709" s="291" t="str">
        <f>IF(明細!T703="","",明細!T703)</f>
        <v/>
      </c>
      <c r="U709" s="291" t="str">
        <f>IF(明細!U703="","",明細!U703)</f>
        <v/>
      </c>
      <c r="V709" s="292" t="str">
        <f>IF(明細!V703="","",明細!V703)</f>
        <v>個</v>
      </c>
      <c r="W709" s="292" t="str">
        <f>IF(明細!W703="","",明細!W703)</f>
        <v/>
      </c>
      <c r="X709" s="293" t="str">
        <f>IF(明細!X703="","",明細!X703)</f>
        <v/>
      </c>
      <c r="Y709" s="134" t="str">
        <f>IF(明細!Y703="","",明細!Y703)</f>
        <v/>
      </c>
      <c r="Z709" s="135" t="str">
        <f>IF(明細!Z703="","",明細!Z703)</f>
        <v/>
      </c>
      <c r="AA709" s="134" t="str">
        <f>IF(明細!AA703="","",明細!AA703)</f>
        <v/>
      </c>
      <c r="AB709" s="303" t="str">
        <f>IF(明細!AB703="","",明細!AB703)</f>
        <v/>
      </c>
      <c r="AC709" s="134" t="str">
        <f>IF(明細!AC703="","",明細!AC703)</f>
        <v/>
      </c>
      <c r="AD709" s="183" t="str">
        <f>IF(明細!AD703="","",明細!AD703)</f>
        <v/>
      </c>
      <c r="AE709" s="184">
        <f>IF(明細!AE703="","",明細!AE703)</f>
        <v>0.1</v>
      </c>
      <c r="AF709" s="185" t="str">
        <f>IF(明細!AF703="","",明細!AF703)</f>
        <v/>
      </c>
      <c r="AG709" s="186" t="str">
        <f>IF(明細!AG703="","",明細!AG703)</f>
        <v/>
      </c>
      <c r="AH709" s="186" t="str">
        <f>IF(明細!AH703="","",明細!AH703)</f>
        <v/>
      </c>
      <c r="AI709" s="187" t="str">
        <f>IF(明細!AI703="","",明細!AI703)</f>
        <v/>
      </c>
      <c r="AJ709" s="296" t="str">
        <f>IF(明細!AJ703="","",明細!AJ703)</f>
        <v/>
      </c>
      <c r="AK709" s="297" t="str">
        <f>IF(明細!AK703="","",明細!AK703)</f>
        <v/>
      </c>
      <c r="AL709" s="298" t="str">
        <f>IF(明細!AL703="","",明細!AL703)</f>
        <v/>
      </c>
      <c r="AM709" s="299" t="str">
        <f>IF(明細!AM703="","",明細!AM703)</f>
        <v/>
      </c>
      <c r="AN709" s="300" t="str">
        <f>IF(明細!AN703="","",明細!AN703)</f>
        <v/>
      </c>
      <c r="AO709" s="300" t="str">
        <f>IF(明細!AO703="","",明細!AO703)</f>
        <v/>
      </c>
      <c r="AP709" s="300" t="str">
        <f>IF(明細!AP703="","",明細!AP703)</f>
        <v/>
      </c>
      <c r="AQ709" s="301" t="str">
        <f>IF(明細!AQ703="","",明細!AQ703)</f>
        <v/>
      </c>
      <c r="AR709" s="302" t="str">
        <f>IF(明細!AR703="","",明細!AR703)</f>
        <v/>
      </c>
      <c r="AU709" s="360"/>
      <c r="AV709" s="368"/>
      <c r="AW709" s="446" t="str">
        <f>IF(明細!AV703="","",明細!AV703)</f>
        <v/>
      </c>
      <c r="AX709" s="419" t="str">
        <f>IF(明細!AT703="","",明細!AT703)</f>
        <v/>
      </c>
      <c r="AY709" s="280" t="str">
        <f>IF($AX709="","",VLOOKUP($AX709,リスト!$CL:$CM,2,FALSE))</f>
        <v/>
      </c>
      <c r="AZ709" s="3"/>
      <c r="BA709" s="280" t="str">
        <f>IF(BB709="","",VLOOKUP(BB709,リスト!$K:$L,2,FALSE))</f>
        <v/>
      </c>
      <c r="BB709" s="3"/>
      <c r="BC709" s="3"/>
      <c r="BD709" s="87"/>
      <c r="BE709" s="280" t="str">
        <f>IF(BF709="","",VLOOKUP(BF709,リスト!$I:$J,2,FALSE))</f>
        <v/>
      </c>
      <c r="BF709" s="3"/>
      <c r="BG709" s="280" t="str">
        <f>IF(BH709="","",VLOOKUP(BH709,リスト!$M:$N,2,FALSE))</f>
        <v/>
      </c>
      <c r="BH709" s="282"/>
      <c r="BI709" s="280" t="str">
        <f>IF(BJ709="","",VLOOKUP(BJ709,リスト!$O:$P,2,FALSE))</f>
        <v/>
      </c>
      <c r="BJ709" s="24"/>
      <c r="BM709" s="451" t="str">
        <f>IF(明細!AV703="","",明細!AV703)</f>
        <v/>
      </c>
      <c r="BN709" s="453" t="str">
        <f>IF(明細!AT703="","",明細!AT703)</f>
        <v/>
      </c>
      <c r="BO709" s="280" t="str">
        <f>IF($BN709="","",VLOOKUP($BN709,リスト!$CL:$CM,2,FALSE))</f>
        <v/>
      </c>
      <c r="BP709" s="280" t="str">
        <f>IF(BQ709="","",VLOOKUP(BQ709,リスト!$K$5:$L$7,2,FALSE))</f>
        <v/>
      </c>
      <c r="BQ709" s="13"/>
      <c r="BR709" s="13"/>
      <c r="BS709" s="47"/>
      <c r="BT709" s="280" t="str">
        <f>IF(BU709="","",VLOOKUP(BU709,リスト!I700:J718,2,FALSE))</f>
        <v/>
      </c>
      <c r="BU709" s="13"/>
      <c r="BV709" s="13"/>
      <c r="BW709" s="282"/>
      <c r="BX709" s="282"/>
      <c r="BY709" s="280" t="str">
        <f>IF(BZ709="","",VLOOKUP(BZ709,リスト!$S$5:$T$6,2,FALSE))</f>
        <v/>
      </c>
      <c r="BZ709" s="3"/>
      <c r="CA709" s="3"/>
      <c r="CB709" s="81"/>
      <c r="CC709" s="280" t="str">
        <f t="shared" si="93"/>
        <v/>
      </c>
      <c r="CD709" s="83"/>
      <c r="CE709" s="83"/>
      <c r="CF709" s="83"/>
      <c r="CG709" s="83"/>
      <c r="CH709" s="282" t="str">
        <f t="shared" si="94"/>
        <v/>
      </c>
      <c r="CI709" s="83"/>
      <c r="CJ709" s="280" t="str">
        <f t="shared" si="95"/>
        <v/>
      </c>
      <c r="CK709" s="87"/>
      <c r="CL709" s="78"/>
      <c r="CM709" s="83"/>
      <c r="CN709" s="83"/>
      <c r="CO709" s="83"/>
      <c r="CP709" s="280" t="str">
        <f t="shared" si="100"/>
        <v/>
      </c>
      <c r="CQ709" s="81"/>
      <c r="CR709" s="280" t="str">
        <f t="shared" si="101"/>
        <v/>
      </c>
      <c r="CS709" s="3"/>
      <c r="CT709" s="3"/>
      <c r="CU709" s="280" t="str">
        <f>IF(CV709="","",VLOOKUP(CV709,リスト!$V$5:$W$6,2,FALSE))</f>
        <v/>
      </c>
      <c r="CV709" s="3"/>
      <c r="CW709" s="280" t="str">
        <f>IF(CX709="","",VLOOKUP(CX709,リスト!$X$5:$Y$6,2,FALSE))</f>
        <v/>
      </c>
      <c r="CX709" s="3"/>
      <c r="CY709" s="77"/>
      <c r="CZ709" s="77"/>
      <c r="DA709" s="75"/>
      <c r="DB709" s="75"/>
      <c r="DC709" s="75"/>
      <c r="DD709" s="75"/>
      <c r="DE709" s="280" t="str">
        <f>IF(DF709="","",VLOOKUP(DF709,リスト!$Z$5:$AA$10,2,FALSE))</f>
        <v/>
      </c>
      <c r="DF709" s="3"/>
      <c r="DG709" s="280" t="str">
        <f>IF(DH709="","",VLOOKUP(DH709,リスト!$AB$5:$AC$12,2,FALSE))</f>
        <v/>
      </c>
      <c r="DH709" s="63"/>
      <c r="DI709" s="280" t="str">
        <f>IF(DJ709="","",VLOOKUP(DJ709,リスト!$AD$5:$AE$7,2,FALSE))</f>
        <v/>
      </c>
      <c r="DJ709" s="3"/>
      <c r="DK709" s="280" t="str">
        <f>IF(DL709="","",VLOOKUP(DL709,リスト!$AF$5:$AG$10,2,FALSE))</f>
        <v/>
      </c>
      <c r="DL709" s="3"/>
      <c r="DM709" s="280" t="str">
        <f>IF(DN709="","",VLOOKUP(DN709,リスト!$AH$5:$AI$6,2,FALSE))</f>
        <v/>
      </c>
      <c r="DN709" s="3"/>
      <c r="DO709" s="280" t="str">
        <f>IF(DP709="","",VLOOKUP(DP709,リスト!$AJ$5:$AK$6,2,FALSE))</f>
        <v/>
      </c>
      <c r="DP709" s="3"/>
      <c r="DQ709" s="280" t="str">
        <f>IF(DR709="","",VLOOKUP(DR709,リスト!$AL$5:$AM$7,2,FALSE))</f>
        <v/>
      </c>
      <c r="DR709" s="3"/>
      <c r="DS709" s="13"/>
      <c r="DT709" s="85"/>
      <c r="DU709" s="85"/>
      <c r="DV709" s="281" t="str">
        <f>IF(DW709="","",VLOOKUP(DW709,リスト!$AN$5:$AO$6,2,FALSE))</f>
        <v/>
      </c>
      <c r="DW709" s="13"/>
      <c r="DX709" s="341"/>
      <c r="DY709" s="345"/>
      <c r="DZ709" s="341"/>
      <c r="EA709" s="345"/>
      <c r="EB709" s="280" t="str">
        <f>IF(EC709="","",VLOOKUP(EC709,リスト!$AW$5:$AX$8,2,FALSE))</f>
        <v/>
      </c>
      <c r="EC709" s="3"/>
      <c r="ED709" s="85"/>
      <c r="EE709" s="280" t="str">
        <f>IF(EF709="","",VLOOKUP(EF709,リスト!$AY$5:$AZ$10,2,FALSE))</f>
        <v/>
      </c>
      <c r="EF709" s="3"/>
      <c r="EG709" s="280" t="str">
        <f>IF(EH709="","",VLOOKUP(EH709,リスト!$BA$5:$BB$10,2,FALSE))</f>
        <v/>
      </c>
      <c r="EH709" s="3"/>
      <c r="EI709" s="280" t="str">
        <f>IF(EJ709="","",VLOOKUP(EJ709,リスト!$BC$5:$BD$10,2,FALSE))</f>
        <v/>
      </c>
      <c r="EJ709" s="3"/>
      <c r="EK709" s="280" t="str">
        <f>IF(EL709="","",VLOOKUP(EL709,リスト!$BE$5:$BF$10,2,FALSE))</f>
        <v/>
      </c>
      <c r="EL709" s="3"/>
      <c r="EM709" s="78"/>
      <c r="EN709" s="73"/>
      <c r="EO709" s="73"/>
      <c r="EP709" s="13"/>
      <c r="EQ709" s="13"/>
      <c r="ER709" s="280" t="str">
        <f>IF(ES709="","",VLOOKUP(ES709,リスト!$BG$5:$BH$10,2,FALSE))</f>
        <v/>
      </c>
      <c r="ES709" s="13"/>
      <c r="ET709" s="13"/>
      <c r="EU709" s="13"/>
      <c r="EV709" s="13"/>
      <c r="EW709" s="13"/>
      <c r="EX709" s="81"/>
      <c r="EY709" s="81"/>
      <c r="EZ709" s="26"/>
      <c r="FA709" s="281" t="str">
        <f>IF($EZ709="","",INDEX(リスト!$BI$5:$BJ$40,MATCH($EZ709,リスト!$BJ$5:$BJ$40,0),1))</f>
        <v/>
      </c>
      <c r="FB709" s="280" t="str">
        <f>IF(FC709="","",VLOOKUP(FC709,リスト!$BK:$BL,2,FALSE))</f>
        <v/>
      </c>
      <c r="FC709" s="13"/>
      <c r="FD709" s="331"/>
      <c r="FE709" s="3"/>
      <c r="FF709" s="280" t="str">
        <f>IF(FG709="","",VLOOKUP(FG709,リスト!$BO$5:$BP$6,2,FALSE))</f>
        <v/>
      </c>
      <c r="FG709" s="3"/>
      <c r="FH709" s="280" t="str">
        <f>IF(FI709="","",VLOOKUP(FI709,リスト!$BQ$5:$BR$8,2,FALSE))</f>
        <v/>
      </c>
      <c r="FI709" s="3"/>
      <c r="FJ709" s="282"/>
      <c r="FK709" s="280" t="str">
        <f>IF(FL709="","",VLOOKUP(FL709,リスト!$BS$5:$BT$6,2,FALSE))</f>
        <v/>
      </c>
      <c r="FL709" s="63"/>
      <c r="FM709" s="13"/>
      <c r="FN709" s="13"/>
      <c r="FO709" s="13"/>
      <c r="FP709" s="283" t="str">
        <f t="shared" si="96"/>
        <v/>
      </c>
      <c r="FQ709" s="283" t="str">
        <f t="shared" si="96"/>
        <v/>
      </c>
      <c r="FR709" s="13"/>
      <c r="FS709" s="85"/>
      <c r="FT709" s="85"/>
      <c r="FU709" s="281" t="str">
        <f t="shared" si="97"/>
        <v/>
      </c>
      <c r="FV709" s="280" t="str">
        <f>IF(FW709="","",VLOOKUP(FW709,リスト!$BV$5:$BW$10,2,FALSE))</f>
        <v/>
      </c>
      <c r="FW709" s="26"/>
      <c r="FX709" s="282" t="str">
        <f t="shared" si="98"/>
        <v/>
      </c>
      <c r="FY709" s="280" t="str">
        <f>IF(FZ709="","",VLOOKUP(FZ709,リスト!$BX$5:$BY$6,2,FALSE))</f>
        <v/>
      </c>
      <c r="FZ709" s="3"/>
      <c r="GA709" s="280" t="str">
        <f>IF(GB709="","",VLOOKUP(GB709,リスト!$BZ$5:$CA$6,2,FALSE))</f>
        <v/>
      </c>
      <c r="GB709" s="13"/>
      <c r="GC709" s="281" t="str">
        <f>IF(GD709="","",VLOOKUP(GD709,リスト!$CB$5:$CC$6,2,FALSE))</f>
        <v/>
      </c>
      <c r="GD709" s="13"/>
      <c r="GE709" s="13"/>
      <c r="GF709" s="13"/>
      <c r="GG709" s="75"/>
      <c r="GH709" s="281" t="str">
        <f t="shared" si="99"/>
        <v/>
      </c>
      <c r="GI709" s="128"/>
      <c r="GJ709" s="281" t="str">
        <f>IF(GK709="","",VLOOKUP(GK709,リスト!$CD$5:$CE$6,2,FALSE))</f>
        <v/>
      </c>
      <c r="GK709" s="13"/>
      <c r="GL709" s="281" t="str">
        <f>IF(GM709="","",VLOOKUP(GM709,リスト!$CF$5:$CG$5,2,FALSE))</f>
        <v/>
      </c>
      <c r="GM709" s="26"/>
      <c r="GN709" s="280" t="str">
        <f>IF(GO709="","",VLOOKUP(GO709,リスト!$CH$5:$CI$5,2,FALSE))</f>
        <v/>
      </c>
      <c r="GO709" s="284"/>
      <c r="GP709" s="284"/>
      <c r="GQ709" s="284"/>
      <c r="GR709" s="284"/>
      <c r="GS709" s="284"/>
      <c r="GT709" s="284"/>
      <c r="GU709" s="284"/>
      <c r="GV709" s="284"/>
      <c r="GW709" s="284"/>
      <c r="GX709" s="285"/>
    </row>
    <row r="710" spans="2:206" s="177" customFormat="1" ht="24.75" hidden="1" customHeight="1" outlineLevel="1">
      <c r="B710" s="286" t="str">
        <f>IF(明細!B704="","",明細!B704)</f>
        <v/>
      </c>
      <c r="C710" s="287" t="str">
        <f>IF(明細!C704="","",明細!C704)</f>
        <v/>
      </c>
      <c r="D710" s="265" t="str">
        <f>IF(明細!D704="","",明細!D704)</f>
        <v/>
      </c>
      <c r="E710" s="265" t="str">
        <f>IF(明細!E704="","",明細!E704)</f>
        <v/>
      </c>
      <c r="F710" s="265" t="str">
        <f>IF(明細!F704="","",明細!F704)</f>
        <v/>
      </c>
      <c r="G710" s="265" t="str">
        <f>IF(明細!G704="","",明細!G704)</f>
        <v/>
      </c>
      <c r="H710" s="265" t="str">
        <f>IF(明細!H704="","",明細!H704)</f>
        <v/>
      </c>
      <c r="I710" s="265" t="str">
        <f>IF(明細!I704="","",明細!I704)</f>
        <v/>
      </c>
      <c r="J710" s="265" t="str">
        <f>IF(明細!J704="","",明細!J704)</f>
        <v/>
      </c>
      <c r="K710" s="265" t="str">
        <f>IF(明細!K704="","",明細!K704)</f>
        <v/>
      </c>
      <c r="L710" s="265" t="str">
        <f>IF(明細!L704="","",明細!L704)</f>
        <v/>
      </c>
      <c r="M710" s="265" t="str">
        <f>IF(明細!M704="","",明細!M704)</f>
        <v/>
      </c>
      <c r="N710" s="265" t="str">
        <f>IF(明細!N704="","",明細!N704)</f>
        <v/>
      </c>
      <c r="O710" s="265" t="str">
        <f>IF(明細!O704="","",明細!O704)</f>
        <v/>
      </c>
      <c r="P710" s="265" t="str">
        <f>IF(明細!P704="","",明細!P704)</f>
        <v/>
      </c>
      <c r="Q710" s="265" t="str">
        <f>IF(明細!Q704="","",明細!Q704)</f>
        <v/>
      </c>
      <c r="R710" s="289" t="str">
        <f>IF(明細!R704="","",明細!R704)</f>
        <v/>
      </c>
      <c r="S710" s="291" t="str">
        <f>IF(明細!S704="","",明細!S704)</f>
        <v/>
      </c>
      <c r="T710" s="291" t="str">
        <f>IF(明細!T704="","",明細!T704)</f>
        <v/>
      </c>
      <c r="U710" s="291" t="str">
        <f>IF(明細!U704="","",明細!U704)</f>
        <v/>
      </c>
      <c r="V710" s="292" t="str">
        <f>IF(明細!V704="","",明細!V704)</f>
        <v>個</v>
      </c>
      <c r="W710" s="292" t="str">
        <f>IF(明細!W704="","",明細!W704)</f>
        <v/>
      </c>
      <c r="X710" s="293" t="str">
        <f>IF(明細!X704="","",明細!X704)</f>
        <v/>
      </c>
      <c r="Y710" s="134" t="str">
        <f>IF(明細!Y704="","",明細!Y704)</f>
        <v/>
      </c>
      <c r="Z710" s="135" t="str">
        <f>IF(明細!Z704="","",明細!Z704)</f>
        <v/>
      </c>
      <c r="AA710" s="134" t="str">
        <f>IF(明細!AA704="","",明細!AA704)</f>
        <v/>
      </c>
      <c r="AB710" s="303" t="str">
        <f>IF(明細!AB704="","",明細!AB704)</f>
        <v/>
      </c>
      <c r="AC710" s="134" t="str">
        <f>IF(明細!AC704="","",明細!AC704)</f>
        <v/>
      </c>
      <c r="AD710" s="183" t="str">
        <f>IF(明細!AD704="","",明細!AD704)</f>
        <v/>
      </c>
      <c r="AE710" s="184">
        <f>IF(明細!AE704="","",明細!AE704)</f>
        <v>0.1</v>
      </c>
      <c r="AF710" s="185" t="str">
        <f>IF(明細!AF704="","",明細!AF704)</f>
        <v/>
      </c>
      <c r="AG710" s="186" t="str">
        <f>IF(明細!AG704="","",明細!AG704)</f>
        <v/>
      </c>
      <c r="AH710" s="186" t="str">
        <f>IF(明細!AH704="","",明細!AH704)</f>
        <v/>
      </c>
      <c r="AI710" s="187" t="str">
        <f>IF(明細!AI704="","",明細!AI704)</f>
        <v/>
      </c>
      <c r="AJ710" s="296" t="str">
        <f>IF(明細!AJ704="","",明細!AJ704)</f>
        <v/>
      </c>
      <c r="AK710" s="297" t="str">
        <f>IF(明細!AK704="","",明細!AK704)</f>
        <v/>
      </c>
      <c r="AL710" s="298" t="str">
        <f>IF(明細!AL704="","",明細!AL704)</f>
        <v/>
      </c>
      <c r="AM710" s="299" t="str">
        <f>IF(明細!AM704="","",明細!AM704)</f>
        <v/>
      </c>
      <c r="AN710" s="300" t="str">
        <f>IF(明細!AN704="","",明細!AN704)</f>
        <v/>
      </c>
      <c r="AO710" s="300" t="str">
        <f>IF(明細!AO704="","",明細!AO704)</f>
        <v/>
      </c>
      <c r="AP710" s="300" t="str">
        <f>IF(明細!AP704="","",明細!AP704)</f>
        <v/>
      </c>
      <c r="AQ710" s="301" t="str">
        <f>IF(明細!AQ704="","",明細!AQ704)</f>
        <v/>
      </c>
      <c r="AR710" s="302" t="str">
        <f>IF(明細!AR704="","",明細!AR704)</f>
        <v/>
      </c>
      <c r="AU710" s="360"/>
      <c r="AV710" s="368"/>
      <c r="AW710" s="446" t="str">
        <f>IF(明細!AV704="","",明細!AV704)</f>
        <v/>
      </c>
      <c r="AX710" s="419" t="str">
        <f>IF(明細!AT704="","",明細!AT704)</f>
        <v/>
      </c>
      <c r="AY710" s="280" t="str">
        <f>IF($AX710="","",VLOOKUP($AX710,リスト!$CL:$CM,2,FALSE))</f>
        <v/>
      </c>
      <c r="AZ710" s="3"/>
      <c r="BA710" s="280" t="str">
        <f>IF(BB710="","",VLOOKUP(BB710,リスト!$K:$L,2,FALSE))</f>
        <v/>
      </c>
      <c r="BB710" s="3"/>
      <c r="BC710" s="3"/>
      <c r="BD710" s="87"/>
      <c r="BE710" s="280" t="str">
        <f>IF(BF710="","",VLOOKUP(BF710,リスト!$I:$J,2,FALSE))</f>
        <v/>
      </c>
      <c r="BF710" s="3"/>
      <c r="BG710" s="280" t="str">
        <f>IF(BH710="","",VLOOKUP(BH710,リスト!$M:$N,2,FALSE))</f>
        <v/>
      </c>
      <c r="BH710" s="282"/>
      <c r="BI710" s="280" t="str">
        <f>IF(BJ710="","",VLOOKUP(BJ710,リスト!$O:$P,2,FALSE))</f>
        <v/>
      </c>
      <c r="BJ710" s="24"/>
      <c r="BM710" s="451" t="str">
        <f>IF(明細!AV704="","",明細!AV704)</f>
        <v/>
      </c>
      <c r="BN710" s="453" t="str">
        <f>IF(明細!AT704="","",明細!AT704)</f>
        <v/>
      </c>
      <c r="BO710" s="280" t="str">
        <f>IF($BN710="","",VLOOKUP($BN710,リスト!$CL:$CM,2,FALSE))</f>
        <v/>
      </c>
      <c r="BP710" s="280" t="str">
        <f>IF(BQ710="","",VLOOKUP(BQ710,リスト!$K$5:$L$7,2,FALSE))</f>
        <v/>
      </c>
      <c r="BQ710" s="13"/>
      <c r="BR710" s="13"/>
      <c r="BS710" s="47"/>
      <c r="BT710" s="280" t="str">
        <f>IF(BU710="","",VLOOKUP(BU710,リスト!I701:J719,2,FALSE))</f>
        <v/>
      </c>
      <c r="BU710" s="13"/>
      <c r="BV710" s="13"/>
      <c r="BW710" s="282"/>
      <c r="BX710" s="282"/>
      <c r="BY710" s="280" t="str">
        <f>IF(BZ710="","",VLOOKUP(BZ710,リスト!$S$5:$T$6,2,FALSE))</f>
        <v/>
      </c>
      <c r="BZ710" s="3"/>
      <c r="CA710" s="3"/>
      <c r="CB710" s="81"/>
      <c r="CC710" s="280" t="str">
        <f t="shared" si="93"/>
        <v/>
      </c>
      <c r="CD710" s="83"/>
      <c r="CE710" s="83"/>
      <c r="CF710" s="83"/>
      <c r="CG710" s="83"/>
      <c r="CH710" s="282" t="str">
        <f t="shared" si="94"/>
        <v/>
      </c>
      <c r="CI710" s="83"/>
      <c r="CJ710" s="280" t="str">
        <f t="shared" si="95"/>
        <v/>
      </c>
      <c r="CK710" s="87"/>
      <c r="CL710" s="78"/>
      <c r="CM710" s="83"/>
      <c r="CN710" s="83"/>
      <c r="CO710" s="83"/>
      <c r="CP710" s="280" t="str">
        <f t="shared" si="100"/>
        <v/>
      </c>
      <c r="CQ710" s="81"/>
      <c r="CR710" s="280" t="str">
        <f t="shared" si="101"/>
        <v/>
      </c>
      <c r="CS710" s="3"/>
      <c r="CT710" s="3"/>
      <c r="CU710" s="280" t="str">
        <f>IF(CV710="","",VLOOKUP(CV710,リスト!$V$5:$W$6,2,FALSE))</f>
        <v/>
      </c>
      <c r="CV710" s="3"/>
      <c r="CW710" s="280" t="str">
        <f>IF(CX710="","",VLOOKUP(CX710,リスト!$X$5:$Y$6,2,FALSE))</f>
        <v/>
      </c>
      <c r="CX710" s="3"/>
      <c r="CY710" s="77"/>
      <c r="CZ710" s="77"/>
      <c r="DA710" s="75"/>
      <c r="DB710" s="75"/>
      <c r="DC710" s="75"/>
      <c r="DD710" s="75"/>
      <c r="DE710" s="280" t="str">
        <f>IF(DF710="","",VLOOKUP(DF710,リスト!$Z$5:$AA$10,2,FALSE))</f>
        <v/>
      </c>
      <c r="DF710" s="3"/>
      <c r="DG710" s="280" t="str">
        <f>IF(DH710="","",VLOOKUP(DH710,リスト!$AB$5:$AC$12,2,FALSE))</f>
        <v/>
      </c>
      <c r="DH710" s="63"/>
      <c r="DI710" s="280" t="str">
        <f>IF(DJ710="","",VLOOKUP(DJ710,リスト!$AD$5:$AE$7,2,FALSE))</f>
        <v/>
      </c>
      <c r="DJ710" s="3"/>
      <c r="DK710" s="280" t="str">
        <f>IF(DL710="","",VLOOKUP(DL710,リスト!$AF$5:$AG$10,2,FALSE))</f>
        <v/>
      </c>
      <c r="DL710" s="3"/>
      <c r="DM710" s="280" t="str">
        <f>IF(DN710="","",VLOOKUP(DN710,リスト!$AH$5:$AI$6,2,FALSE))</f>
        <v/>
      </c>
      <c r="DN710" s="3"/>
      <c r="DO710" s="280" t="str">
        <f>IF(DP710="","",VLOOKUP(DP710,リスト!$AJ$5:$AK$6,2,FALSE))</f>
        <v/>
      </c>
      <c r="DP710" s="3"/>
      <c r="DQ710" s="280" t="str">
        <f>IF(DR710="","",VLOOKUP(DR710,リスト!$AL$5:$AM$7,2,FALSE))</f>
        <v/>
      </c>
      <c r="DR710" s="3"/>
      <c r="DS710" s="13"/>
      <c r="DT710" s="85"/>
      <c r="DU710" s="85"/>
      <c r="DV710" s="281" t="str">
        <f>IF(DW710="","",VLOOKUP(DW710,リスト!$AN$5:$AO$6,2,FALSE))</f>
        <v/>
      </c>
      <c r="DW710" s="13"/>
      <c r="DX710" s="341"/>
      <c r="DY710" s="345"/>
      <c r="DZ710" s="341"/>
      <c r="EA710" s="345"/>
      <c r="EB710" s="280" t="str">
        <f>IF(EC710="","",VLOOKUP(EC710,リスト!$AW$5:$AX$8,2,FALSE))</f>
        <v/>
      </c>
      <c r="EC710" s="3"/>
      <c r="ED710" s="85"/>
      <c r="EE710" s="280" t="str">
        <f>IF(EF710="","",VLOOKUP(EF710,リスト!$AY$5:$AZ$10,2,FALSE))</f>
        <v/>
      </c>
      <c r="EF710" s="3"/>
      <c r="EG710" s="280" t="str">
        <f>IF(EH710="","",VLOOKUP(EH710,リスト!$BA$5:$BB$10,2,FALSE))</f>
        <v/>
      </c>
      <c r="EH710" s="3"/>
      <c r="EI710" s="280" t="str">
        <f>IF(EJ710="","",VLOOKUP(EJ710,リスト!$BC$5:$BD$10,2,FALSE))</f>
        <v/>
      </c>
      <c r="EJ710" s="3"/>
      <c r="EK710" s="280" t="str">
        <f>IF(EL710="","",VLOOKUP(EL710,リスト!$BE$5:$BF$10,2,FALSE))</f>
        <v/>
      </c>
      <c r="EL710" s="3"/>
      <c r="EM710" s="78"/>
      <c r="EN710" s="73"/>
      <c r="EO710" s="73"/>
      <c r="EP710" s="13"/>
      <c r="EQ710" s="13"/>
      <c r="ER710" s="280" t="str">
        <f>IF(ES710="","",VLOOKUP(ES710,リスト!$BG$5:$BH$10,2,FALSE))</f>
        <v/>
      </c>
      <c r="ES710" s="13"/>
      <c r="ET710" s="13"/>
      <c r="EU710" s="13"/>
      <c r="EV710" s="13"/>
      <c r="EW710" s="13"/>
      <c r="EX710" s="81"/>
      <c r="EY710" s="81"/>
      <c r="EZ710" s="26"/>
      <c r="FA710" s="281" t="str">
        <f>IF($EZ710="","",INDEX(リスト!$BI$5:$BJ$40,MATCH($EZ710,リスト!$BJ$5:$BJ$40,0),1))</f>
        <v/>
      </c>
      <c r="FB710" s="280" t="str">
        <f>IF(FC710="","",VLOOKUP(FC710,リスト!$BK:$BL,2,FALSE))</f>
        <v/>
      </c>
      <c r="FC710" s="13"/>
      <c r="FD710" s="331"/>
      <c r="FE710" s="3"/>
      <c r="FF710" s="280" t="str">
        <f>IF(FG710="","",VLOOKUP(FG710,リスト!$BO$5:$BP$6,2,FALSE))</f>
        <v/>
      </c>
      <c r="FG710" s="3"/>
      <c r="FH710" s="280" t="str">
        <f>IF(FI710="","",VLOOKUP(FI710,リスト!$BQ$5:$BR$8,2,FALSE))</f>
        <v/>
      </c>
      <c r="FI710" s="3"/>
      <c r="FJ710" s="282"/>
      <c r="FK710" s="280" t="str">
        <f>IF(FL710="","",VLOOKUP(FL710,リスト!$BS$5:$BT$6,2,FALSE))</f>
        <v/>
      </c>
      <c r="FL710" s="63"/>
      <c r="FM710" s="13"/>
      <c r="FN710" s="13"/>
      <c r="FO710" s="13"/>
      <c r="FP710" s="283" t="str">
        <f t="shared" si="96"/>
        <v/>
      </c>
      <c r="FQ710" s="283" t="str">
        <f t="shared" si="96"/>
        <v/>
      </c>
      <c r="FR710" s="13"/>
      <c r="FS710" s="85"/>
      <c r="FT710" s="85"/>
      <c r="FU710" s="281" t="str">
        <f t="shared" si="97"/>
        <v/>
      </c>
      <c r="FV710" s="280" t="str">
        <f>IF(FW710="","",VLOOKUP(FW710,リスト!$BV$5:$BW$10,2,FALSE))</f>
        <v/>
      </c>
      <c r="FW710" s="26"/>
      <c r="FX710" s="282" t="str">
        <f t="shared" si="98"/>
        <v/>
      </c>
      <c r="FY710" s="280" t="str">
        <f>IF(FZ710="","",VLOOKUP(FZ710,リスト!$BX$5:$BY$6,2,FALSE))</f>
        <v/>
      </c>
      <c r="FZ710" s="3"/>
      <c r="GA710" s="280" t="str">
        <f>IF(GB710="","",VLOOKUP(GB710,リスト!$BZ$5:$CA$6,2,FALSE))</f>
        <v/>
      </c>
      <c r="GB710" s="13"/>
      <c r="GC710" s="281" t="str">
        <f>IF(GD710="","",VLOOKUP(GD710,リスト!$CB$5:$CC$6,2,FALSE))</f>
        <v/>
      </c>
      <c r="GD710" s="13"/>
      <c r="GE710" s="13"/>
      <c r="GF710" s="13"/>
      <c r="GG710" s="75"/>
      <c r="GH710" s="281" t="str">
        <f t="shared" si="99"/>
        <v/>
      </c>
      <c r="GI710" s="128"/>
      <c r="GJ710" s="281" t="str">
        <f>IF(GK710="","",VLOOKUP(GK710,リスト!$CD$5:$CE$6,2,FALSE))</f>
        <v/>
      </c>
      <c r="GK710" s="13"/>
      <c r="GL710" s="281" t="str">
        <f>IF(GM710="","",VLOOKUP(GM710,リスト!$CF$5:$CG$5,2,FALSE))</f>
        <v/>
      </c>
      <c r="GM710" s="26"/>
      <c r="GN710" s="280" t="str">
        <f>IF(GO710="","",VLOOKUP(GO710,リスト!$CH$5:$CI$5,2,FALSE))</f>
        <v/>
      </c>
      <c r="GO710" s="284"/>
      <c r="GP710" s="284"/>
      <c r="GQ710" s="284"/>
      <c r="GR710" s="284"/>
      <c r="GS710" s="284"/>
      <c r="GT710" s="284"/>
      <c r="GU710" s="284"/>
      <c r="GV710" s="284"/>
      <c r="GW710" s="284"/>
      <c r="GX710" s="285"/>
    </row>
    <row r="711" spans="2:206" s="177" customFormat="1" ht="24.75" hidden="1" customHeight="1" outlineLevel="1">
      <c r="B711" s="286" t="str">
        <f>IF(明細!B705="","",明細!B705)</f>
        <v/>
      </c>
      <c r="C711" s="287" t="str">
        <f>IF(明細!C705="","",明細!C705)</f>
        <v/>
      </c>
      <c r="D711" s="265" t="str">
        <f>IF(明細!D705="","",明細!D705)</f>
        <v/>
      </c>
      <c r="E711" s="265" t="str">
        <f>IF(明細!E705="","",明細!E705)</f>
        <v/>
      </c>
      <c r="F711" s="265" t="str">
        <f>IF(明細!F705="","",明細!F705)</f>
        <v/>
      </c>
      <c r="G711" s="265" t="str">
        <f>IF(明細!G705="","",明細!G705)</f>
        <v/>
      </c>
      <c r="H711" s="265" t="str">
        <f>IF(明細!H705="","",明細!H705)</f>
        <v/>
      </c>
      <c r="I711" s="265" t="str">
        <f>IF(明細!I705="","",明細!I705)</f>
        <v/>
      </c>
      <c r="J711" s="265" t="str">
        <f>IF(明細!J705="","",明細!J705)</f>
        <v/>
      </c>
      <c r="K711" s="265" t="str">
        <f>IF(明細!K705="","",明細!K705)</f>
        <v/>
      </c>
      <c r="L711" s="265" t="str">
        <f>IF(明細!L705="","",明細!L705)</f>
        <v/>
      </c>
      <c r="M711" s="265" t="str">
        <f>IF(明細!M705="","",明細!M705)</f>
        <v/>
      </c>
      <c r="N711" s="265" t="str">
        <f>IF(明細!N705="","",明細!N705)</f>
        <v/>
      </c>
      <c r="O711" s="265" t="str">
        <f>IF(明細!O705="","",明細!O705)</f>
        <v/>
      </c>
      <c r="P711" s="265" t="str">
        <f>IF(明細!P705="","",明細!P705)</f>
        <v/>
      </c>
      <c r="Q711" s="265" t="str">
        <f>IF(明細!Q705="","",明細!Q705)</f>
        <v/>
      </c>
      <c r="R711" s="289" t="str">
        <f>IF(明細!R705="","",明細!R705)</f>
        <v/>
      </c>
      <c r="S711" s="291" t="str">
        <f>IF(明細!S705="","",明細!S705)</f>
        <v/>
      </c>
      <c r="T711" s="291" t="str">
        <f>IF(明細!T705="","",明細!T705)</f>
        <v/>
      </c>
      <c r="U711" s="291" t="str">
        <f>IF(明細!U705="","",明細!U705)</f>
        <v/>
      </c>
      <c r="V711" s="292" t="str">
        <f>IF(明細!V705="","",明細!V705)</f>
        <v>個</v>
      </c>
      <c r="W711" s="292" t="str">
        <f>IF(明細!W705="","",明細!W705)</f>
        <v/>
      </c>
      <c r="X711" s="293" t="str">
        <f>IF(明細!X705="","",明細!X705)</f>
        <v/>
      </c>
      <c r="Y711" s="134" t="str">
        <f>IF(明細!Y705="","",明細!Y705)</f>
        <v/>
      </c>
      <c r="Z711" s="135" t="str">
        <f>IF(明細!Z705="","",明細!Z705)</f>
        <v/>
      </c>
      <c r="AA711" s="134" t="str">
        <f>IF(明細!AA705="","",明細!AA705)</f>
        <v/>
      </c>
      <c r="AB711" s="303" t="str">
        <f>IF(明細!AB705="","",明細!AB705)</f>
        <v/>
      </c>
      <c r="AC711" s="134" t="str">
        <f>IF(明細!AC705="","",明細!AC705)</f>
        <v/>
      </c>
      <c r="AD711" s="183" t="str">
        <f>IF(明細!AD705="","",明細!AD705)</f>
        <v/>
      </c>
      <c r="AE711" s="184">
        <f>IF(明細!AE705="","",明細!AE705)</f>
        <v>0.1</v>
      </c>
      <c r="AF711" s="185" t="str">
        <f>IF(明細!AF705="","",明細!AF705)</f>
        <v/>
      </c>
      <c r="AG711" s="186" t="str">
        <f>IF(明細!AG705="","",明細!AG705)</f>
        <v/>
      </c>
      <c r="AH711" s="186" t="str">
        <f>IF(明細!AH705="","",明細!AH705)</f>
        <v/>
      </c>
      <c r="AI711" s="187" t="str">
        <f>IF(明細!AI705="","",明細!AI705)</f>
        <v/>
      </c>
      <c r="AJ711" s="296" t="str">
        <f>IF(明細!AJ705="","",明細!AJ705)</f>
        <v/>
      </c>
      <c r="AK711" s="297" t="str">
        <f>IF(明細!AK705="","",明細!AK705)</f>
        <v/>
      </c>
      <c r="AL711" s="298" t="str">
        <f>IF(明細!AL705="","",明細!AL705)</f>
        <v/>
      </c>
      <c r="AM711" s="299" t="str">
        <f>IF(明細!AM705="","",明細!AM705)</f>
        <v/>
      </c>
      <c r="AN711" s="300" t="str">
        <f>IF(明細!AN705="","",明細!AN705)</f>
        <v/>
      </c>
      <c r="AO711" s="300" t="str">
        <f>IF(明細!AO705="","",明細!AO705)</f>
        <v/>
      </c>
      <c r="AP711" s="300" t="str">
        <f>IF(明細!AP705="","",明細!AP705)</f>
        <v/>
      </c>
      <c r="AQ711" s="301" t="str">
        <f>IF(明細!AQ705="","",明細!AQ705)</f>
        <v/>
      </c>
      <c r="AR711" s="302" t="str">
        <f>IF(明細!AR705="","",明細!AR705)</f>
        <v/>
      </c>
      <c r="AU711" s="360"/>
      <c r="AV711" s="368"/>
      <c r="AW711" s="446" t="str">
        <f>IF(明細!AV705="","",明細!AV705)</f>
        <v/>
      </c>
      <c r="AX711" s="419" t="str">
        <f>IF(明細!AT705="","",明細!AT705)</f>
        <v/>
      </c>
      <c r="AY711" s="280" t="str">
        <f>IF($AX711="","",VLOOKUP($AX711,リスト!$CL:$CM,2,FALSE))</f>
        <v/>
      </c>
      <c r="AZ711" s="3"/>
      <c r="BA711" s="280" t="str">
        <f>IF(BB711="","",VLOOKUP(BB711,リスト!$K:$L,2,FALSE))</f>
        <v/>
      </c>
      <c r="BB711" s="3"/>
      <c r="BC711" s="3"/>
      <c r="BD711" s="87"/>
      <c r="BE711" s="280" t="str">
        <f>IF(BF711="","",VLOOKUP(BF711,リスト!$I:$J,2,FALSE))</f>
        <v/>
      </c>
      <c r="BF711" s="3"/>
      <c r="BG711" s="280" t="str">
        <f>IF(BH711="","",VLOOKUP(BH711,リスト!$M:$N,2,FALSE))</f>
        <v/>
      </c>
      <c r="BH711" s="282"/>
      <c r="BI711" s="280" t="str">
        <f>IF(BJ711="","",VLOOKUP(BJ711,リスト!$O:$P,2,FALSE))</f>
        <v/>
      </c>
      <c r="BJ711" s="24"/>
      <c r="BM711" s="451" t="str">
        <f>IF(明細!AV705="","",明細!AV705)</f>
        <v/>
      </c>
      <c r="BN711" s="453" t="str">
        <f>IF(明細!AT705="","",明細!AT705)</f>
        <v/>
      </c>
      <c r="BO711" s="280" t="str">
        <f>IF($BN711="","",VLOOKUP($BN711,リスト!$CL:$CM,2,FALSE))</f>
        <v/>
      </c>
      <c r="BP711" s="280" t="str">
        <f>IF(BQ711="","",VLOOKUP(BQ711,リスト!$K$5:$L$7,2,FALSE))</f>
        <v/>
      </c>
      <c r="BQ711" s="13"/>
      <c r="BR711" s="13"/>
      <c r="BS711" s="47"/>
      <c r="BT711" s="280" t="str">
        <f>IF(BU711="","",VLOOKUP(BU711,リスト!I702:J720,2,FALSE))</f>
        <v/>
      </c>
      <c r="BU711" s="13"/>
      <c r="BV711" s="13"/>
      <c r="BW711" s="282"/>
      <c r="BX711" s="282"/>
      <c r="BY711" s="280" t="str">
        <f>IF(BZ711="","",VLOOKUP(BZ711,リスト!$S$5:$T$6,2,FALSE))</f>
        <v/>
      </c>
      <c r="BZ711" s="3"/>
      <c r="CA711" s="3"/>
      <c r="CB711" s="81"/>
      <c r="CC711" s="280" t="str">
        <f t="shared" si="93"/>
        <v/>
      </c>
      <c r="CD711" s="83"/>
      <c r="CE711" s="83"/>
      <c r="CF711" s="83"/>
      <c r="CG711" s="83"/>
      <c r="CH711" s="282" t="str">
        <f t="shared" si="94"/>
        <v/>
      </c>
      <c r="CI711" s="83"/>
      <c r="CJ711" s="280" t="str">
        <f t="shared" si="95"/>
        <v/>
      </c>
      <c r="CK711" s="87"/>
      <c r="CL711" s="78"/>
      <c r="CM711" s="83"/>
      <c r="CN711" s="83"/>
      <c r="CO711" s="83"/>
      <c r="CP711" s="280" t="str">
        <f t="shared" si="100"/>
        <v/>
      </c>
      <c r="CQ711" s="81"/>
      <c r="CR711" s="280" t="str">
        <f t="shared" si="101"/>
        <v/>
      </c>
      <c r="CS711" s="3"/>
      <c r="CT711" s="3"/>
      <c r="CU711" s="280" t="str">
        <f>IF(CV711="","",VLOOKUP(CV711,リスト!$V$5:$W$6,2,FALSE))</f>
        <v/>
      </c>
      <c r="CV711" s="3"/>
      <c r="CW711" s="280" t="str">
        <f>IF(CX711="","",VLOOKUP(CX711,リスト!$X$5:$Y$6,2,FALSE))</f>
        <v/>
      </c>
      <c r="CX711" s="3"/>
      <c r="CY711" s="77"/>
      <c r="CZ711" s="77"/>
      <c r="DA711" s="75"/>
      <c r="DB711" s="75"/>
      <c r="DC711" s="75"/>
      <c r="DD711" s="75"/>
      <c r="DE711" s="280" t="str">
        <f>IF(DF711="","",VLOOKUP(DF711,リスト!$Z$5:$AA$10,2,FALSE))</f>
        <v/>
      </c>
      <c r="DF711" s="3"/>
      <c r="DG711" s="280" t="str">
        <f>IF(DH711="","",VLOOKUP(DH711,リスト!$AB$5:$AC$12,2,FALSE))</f>
        <v/>
      </c>
      <c r="DH711" s="63"/>
      <c r="DI711" s="280" t="str">
        <f>IF(DJ711="","",VLOOKUP(DJ711,リスト!$AD$5:$AE$7,2,FALSE))</f>
        <v/>
      </c>
      <c r="DJ711" s="3"/>
      <c r="DK711" s="280" t="str">
        <f>IF(DL711="","",VLOOKUP(DL711,リスト!$AF$5:$AG$10,2,FALSE))</f>
        <v/>
      </c>
      <c r="DL711" s="3"/>
      <c r="DM711" s="280" t="str">
        <f>IF(DN711="","",VLOOKUP(DN711,リスト!$AH$5:$AI$6,2,FALSE))</f>
        <v/>
      </c>
      <c r="DN711" s="3"/>
      <c r="DO711" s="280" t="str">
        <f>IF(DP711="","",VLOOKUP(DP711,リスト!$AJ$5:$AK$6,2,FALSE))</f>
        <v/>
      </c>
      <c r="DP711" s="3"/>
      <c r="DQ711" s="280" t="str">
        <f>IF(DR711="","",VLOOKUP(DR711,リスト!$AL$5:$AM$7,2,FALSE))</f>
        <v/>
      </c>
      <c r="DR711" s="3"/>
      <c r="DS711" s="13"/>
      <c r="DT711" s="85"/>
      <c r="DU711" s="85"/>
      <c r="DV711" s="281" t="str">
        <f>IF(DW711="","",VLOOKUP(DW711,リスト!$AN$5:$AO$6,2,FALSE))</f>
        <v/>
      </c>
      <c r="DW711" s="13"/>
      <c r="DX711" s="341"/>
      <c r="DY711" s="345"/>
      <c r="DZ711" s="341"/>
      <c r="EA711" s="345"/>
      <c r="EB711" s="280" t="str">
        <f>IF(EC711="","",VLOOKUP(EC711,リスト!$AW$5:$AX$8,2,FALSE))</f>
        <v/>
      </c>
      <c r="EC711" s="3"/>
      <c r="ED711" s="85"/>
      <c r="EE711" s="280" t="str">
        <f>IF(EF711="","",VLOOKUP(EF711,リスト!$AY$5:$AZ$10,2,FALSE))</f>
        <v/>
      </c>
      <c r="EF711" s="3"/>
      <c r="EG711" s="280" t="str">
        <f>IF(EH711="","",VLOOKUP(EH711,リスト!$BA$5:$BB$10,2,FALSE))</f>
        <v/>
      </c>
      <c r="EH711" s="3"/>
      <c r="EI711" s="280" t="str">
        <f>IF(EJ711="","",VLOOKUP(EJ711,リスト!$BC$5:$BD$10,2,FALSE))</f>
        <v/>
      </c>
      <c r="EJ711" s="3"/>
      <c r="EK711" s="280" t="str">
        <f>IF(EL711="","",VLOOKUP(EL711,リスト!$BE$5:$BF$10,2,FALSE))</f>
        <v/>
      </c>
      <c r="EL711" s="3"/>
      <c r="EM711" s="78"/>
      <c r="EN711" s="73"/>
      <c r="EO711" s="73"/>
      <c r="EP711" s="13"/>
      <c r="EQ711" s="13"/>
      <c r="ER711" s="280" t="str">
        <f>IF(ES711="","",VLOOKUP(ES711,リスト!$BG$5:$BH$10,2,FALSE))</f>
        <v/>
      </c>
      <c r="ES711" s="13"/>
      <c r="ET711" s="13"/>
      <c r="EU711" s="13"/>
      <c r="EV711" s="13"/>
      <c r="EW711" s="13"/>
      <c r="EX711" s="81"/>
      <c r="EY711" s="81"/>
      <c r="EZ711" s="26"/>
      <c r="FA711" s="281" t="str">
        <f>IF($EZ711="","",INDEX(リスト!$BI$5:$BJ$40,MATCH($EZ711,リスト!$BJ$5:$BJ$40,0),1))</f>
        <v/>
      </c>
      <c r="FB711" s="280" t="str">
        <f>IF(FC711="","",VLOOKUP(FC711,リスト!$BK:$BL,2,FALSE))</f>
        <v/>
      </c>
      <c r="FC711" s="13"/>
      <c r="FD711" s="331"/>
      <c r="FE711" s="3"/>
      <c r="FF711" s="280" t="str">
        <f>IF(FG711="","",VLOOKUP(FG711,リスト!$BO$5:$BP$6,2,FALSE))</f>
        <v/>
      </c>
      <c r="FG711" s="3"/>
      <c r="FH711" s="280" t="str">
        <f>IF(FI711="","",VLOOKUP(FI711,リスト!$BQ$5:$BR$8,2,FALSE))</f>
        <v/>
      </c>
      <c r="FI711" s="3"/>
      <c r="FJ711" s="282"/>
      <c r="FK711" s="280" t="str">
        <f>IF(FL711="","",VLOOKUP(FL711,リスト!$BS$5:$BT$6,2,FALSE))</f>
        <v/>
      </c>
      <c r="FL711" s="63"/>
      <c r="FM711" s="13"/>
      <c r="FN711" s="13"/>
      <c r="FO711" s="13"/>
      <c r="FP711" s="283" t="str">
        <f t="shared" si="96"/>
        <v/>
      </c>
      <c r="FQ711" s="283" t="str">
        <f t="shared" si="96"/>
        <v/>
      </c>
      <c r="FR711" s="13"/>
      <c r="FS711" s="85"/>
      <c r="FT711" s="85"/>
      <c r="FU711" s="281" t="str">
        <f t="shared" si="97"/>
        <v/>
      </c>
      <c r="FV711" s="280" t="str">
        <f>IF(FW711="","",VLOOKUP(FW711,リスト!$BV$5:$BW$10,2,FALSE))</f>
        <v/>
      </c>
      <c r="FW711" s="26"/>
      <c r="FX711" s="282" t="str">
        <f t="shared" si="98"/>
        <v/>
      </c>
      <c r="FY711" s="280" t="str">
        <f>IF(FZ711="","",VLOOKUP(FZ711,リスト!$BX$5:$BY$6,2,FALSE))</f>
        <v/>
      </c>
      <c r="FZ711" s="3"/>
      <c r="GA711" s="280" t="str">
        <f>IF(GB711="","",VLOOKUP(GB711,リスト!$BZ$5:$CA$6,2,FALSE))</f>
        <v/>
      </c>
      <c r="GB711" s="13"/>
      <c r="GC711" s="281" t="str">
        <f>IF(GD711="","",VLOOKUP(GD711,リスト!$CB$5:$CC$6,2,FALSE))</f>
        <v/>
      </c>
      <c r="GD711" s="13"/>
      <c r="GE711" s="13"/>
      <c r="GF711" s="13"/>
      <c r="GG711" s="75"/>
      <c r="GH711" s="281" t="str">
        <f t="shared" si="99"/>
        <v/>
      </c>
      <c r="GI711" s="128"/>
      <c r="GJ711" s="281" t="str">
        <f>IF(GK711="","",VLOOKUP(GK711,リスト!$CD$5:$CE$6,2,FALSE))</f>
        <v/>
      </c>
      <c r="GK711" s="13"/>
      <c r="GL711" s="281" t="str">
        <f>IF(GM711="","",VLOOKUP(GM711,リスト!$CF$5:$CG$5,2,FALSE))</f>
        <v/>
      </c>
      <c r="GM711" s="26"/>
      <c r="GN711" s="280" t="str">
        <f>IF(GO711="","",VLOOKUP(GO711,リスト!$CH$5:$CI$5,2,FALSE))</f>
        <v/>
      </c>
      <c r="GO711" s="284"/>
      <c r="GP711" s="284"/>
      <c r="GQ711" s="284"/>
      <c r="GR711" s="284"/>
      <c r="GS711" s="284"/>
      <c r="GT711" s="284"/>
      <c r="GU711" s="284"/>
      <c r="GV711" s="284"/>
      <c r="GW711" s="284"/>
      <c r="GX711" s="285"/>
    </row>
    <row r="712" spans="2:206" s="177" customFormat="1" ht="24.75" hidden="1" customHeight="1" outlineLevel="1">
      <c r="B712" s="286" t="str">
        <f>IF(明細!B706="","",明細!B706)</f>
        <v/>
      </c>
      <c r="C712" s="287" t="str">
        <f>IF(明細!C706="","",明細!C706)</f>
        <v/>
      </c>
      <c r="D712" s="265" t="str">
        <f>IF(明細!D706="","",明細!D706)</f>
        <v/>
      </c>
      <c r="E712" s="265" t="str">
        <f>IF(明細!E706="","",明細!E706)</f>
        <v/>
      </c>
      <c r="F712" s="265" t="str">
        <f>IF(明細!F706="","",明細!F706)</f>
        <v/>
      </c>
      <c r="G712" s="265" t="str">
        <f>IF(明細!G706="","",明細!G706)</f>
        <v/>
      </c>
      <c r="H712" s="265" t="str">
        <f>IF(明細!H706="","",明細!H706)</f>
        <v/>
      </c>
      <c r="I712" s="265" t="str">
        <f>IF(明細!I706="","",明細!I706)</f>
        <v/>
      </c>
      <c r="J712" s="265" t="str">
        <f>IF(明細!J706="","",明細!J706)</f>
        <v/>
      </c>
      <c r="K712" s="265" t="str">
        <f>IF(明細!K706="","",明細!K706)</f>
        <v/>
      </c>
      <c r="L712" s="265" t="str">
        <f>IF(明細!L706="","",明細!L706)</f>
        <v/>
      </c>
      <c r="M712" s="265" t="str">
        <f>IF(明細!M706="","",明細!M706)</f>
        <v/>
      </c>
      <c r="N712" s="265" t="str">
        <f>IF(明細!N706="","",明細!N706)</f>
        <v/>
      </c>
      <c r="O712" s="265" t="str">
        <f>IF(明細!O706="","",明細!O706)</f>
        <v/>
      </c>
      <c r="P712" s="265" t="str">
        <f>IF(明細!P706="","",明細!P706)</f>
        <v/>
      </c>
      <c r="Q712" s="265" t="str">
        <f>IF(明細!Q706="","",明細!Q706)</f>
        <v/>
      </c>
      <c r="R712" s="289" t="str">
        <f>IF(明細!R706="","",明細!R706)</f>
        <v/>
      </c>
      <c r="S712" s="291" t="str">
        <f>IF(明細!S706="","",明細!S706)</f>
        <v/>
      </c>
      <c r="T712" s="291" t="str">
        <f>IF(明細!T706="","",明細!T706)</f>
        <v/>
      </c>
      <c r="U712" s="291" t="str">
        <f>IF(明細!U706="","",明細!U706)</f>
        <v/>
      </c>
      <c r="V712" s="292" t="str">
        <f>IF(明細!V706="","",明細!V706)</f>
        <v>個</v>
      </c>
      <c r="W712" s="292" t="str">
        <f>IF(明細!W706="","",明細!W706)</f>
        <v/>
      </c>
      <c r="X712" s="293" t="str">
        <f>IF(明細!X706="","",明細!X706)</f>
        <v/>
      </c>
      <c r="Y712" s="134" t="str">
        <f>IF(明細!Y706="","",明細!Y706)</f>
        <v/>
      </c>
      <c r="Z712" s="135" t="str">
        <f>IF(明細!Z706="","",明細!Z706)</f>
        <v/>
      </c>
      <c r="AA712" s="134" t="str">
        <f>IF(明細!AA706="","",明細!AA706)</f>
        <v/>
      </c>
      <c r="AB712" s="303" t="str">
        <f>IF(明細!AB706="","",明細!AB706)</f>
        <v/>
      </c>
      <c r="AC712" s="134" t="str">
        <f>IF(明細!AC706="","",明細!AC706)</f>
        <v/>
      </c>
      <c r="AD712" s="183" t="str">
        <f>IF(明細!AD706="","",明細!AD706)</f>
        <v/>
      </c>
      <c r="AE712" s="184">
        <f>IF(明細!AE706="","",明細!AE706)</f>
        <v>0.1</v>
      </c>
      <c r="AF712" s="185" t="str">
        <f>IF(明細!AF706="","",明細!AF706)</f>
        <v/>
      </c>
      <c r="AG712" s="186" t="str">
        <f>IF(明細!AG706="","",明細!AG706)</f>
        <v/>
      </c>
      <c r="AH712" s="186" t="str">
        <f>IF(明細!AH706="","",明細!AH706)</f>
        <v/>
      </c>
      <c r="AI712" s="187" t="str">
        <f>IF(明細!AI706="","",明細!AI706)</f>
        <v/>
      </c>
      <c r="AJ712" s="296" t="str">
        <f>IF(明細!AJ706="","",明細!AJ706)</f>
        <v/>
      </c>
      <c r="AK712" s="297" t="str">
        <f>IF(明細!AK706="","",明細!AK706)</f>
        <v/>
      </c>
      <c r="AL712" s="298" t="str">
        <f>IF(明細!AL706="","",明細!AL706)</f>
        <v/>
      </c>
      <c r="AM712" s="299" t="str">
        <f>IF(明細!AM706="","",明細!AM706)</f>
        <v/>
      </c>
      <c r="AN712" s="300" t="str">
        <f>IF(明細!AN706="","",明細!AN706)</f>
        <v/>
      </c>
      <c r="AO712" s="300" t="str">
        <f>IF(明細!AO706="","",明細!AO706)</f>
        <v/>
      </c>
      <c r="AP712" s="300" t="str">
        <f>IF(明細!AP706="","",明細!AP706)</f>
        <v/>
      </c>
      <c r="AQ712" s="301" t="str">
        <f>IF(明細!AQ706="","",明細!AQ706)</f>
        <v/>
      </c>
      <c r="AR712" s="302" t="str">
        <f>IF(明細!AR706="","",明細!AR706)</f>
        <v/>
      </c>
      <c r="AU712" s="360"/>
      <c r="AV712" s="368"/>
      <c r="AW712" s="446" t="str">
        <f>IF(明細!AV706="","",明細!AV706)</f>
        <v/>
      </c>
      <c r="AX712" s="419" t="str">
        <f>IF(明細!AT706="","",明細!AT706)</f>
        <v/>
      </c>
      <c r="AY712" s="280" t="str">
        <f>IF($AX712="","",VLOOKUP($AX712,リスト!$CL:$CM,2,FALSE))</f>
        <v/>
      </c>
      <c r="AZ712" s="3"/>
      <c r="BA712" s="280" t="str">
        <f>IF(BB712="","",VLOOKUP(BB712,リスト!$K:$L,2,FALSE))</f>
        <v/>
      </c>
      <c r="BB712" s="3"/>
      <c r="BC712" s="3"/>
      <c r="BD712" s="87"/>
      <c r="BE712" s="280" t="str">
        <f>IF(BF712="","",VLOOKUP(BF712,リスト!$I:$J,2,FALSE))</f>
        <v/>
      </c>
      <c r="BF712" s="3"/>
      <c r="BG712" s="280" t="str">
        <f>IF(BH712="","",VLOOKUP(BH712,リスト!$M:$N,2,FALSE))</f>
        <v/>
      </c>
      <c r="BH712" s="282"/>
      <c r="BI712" s="280" t="str">
        <f>IF(BJ712="","",VLOOKUP(BJ712,リスト!$O:$P,2,FALSE))</f>
        <v/>
      </c>
      <c r="BJ712" s="24"/>
      <c r="BM712" s="451" t="str">
        <f>IF(明細!AV706="","",明細!AV706)</f>
        <v/>
      </c>
      <c r="BN712" s="453" t="str">
        <f>IF(明細!AT706="","",明細!AT706)</f>
        <v/>
      </c>
      <c r="BO712" s="280" t="str">
        <f>IF($BN712="","",VLOOKUP($BN712,リスト!$CL:$CM,2,FALSE))</f>
        <v/>
      </c>
      <c r="BP712" s="280" t="str">
        <f>IF(BQ712="","",VLOOKUP(BQ712,リスト!$K$5:$L$7,2,FALSE))</f>
        <v/>
      </c>
      <c r="BQ712" s="13"/>
      <c r="BR712" s="13"/>
      <c r="BS712" s="47"/>
      <c r="BT712" s="280" t="str">
        <f>IF(BU712="","",VLOOKUP(BU712,リスト!I703:J721,2,FALSE))</f>
        <v/>
      </c>
      <c r="BU712" s="13"/>
      <c r="BV712" s="13"/>
      <c r="BW712" s="282"/>
      <c r="BX712" s="282"/>
      <c r="BY712" s="280" t="str">
        <f>IF(BZ712="","",VLOOKUP(BZ712,リスト!$S$5:$T$6,2,FALSE))</f>
        <v/>
      </c>
      <c r="BZ712" s="3"/>
      <c r="CA712" s="3"/>
      <c r="CB712" s="81"/>
      <c r="CC712" s="280" t="str">
        <f t="shared" si="93"/>
        <v/>
      </c>
      <c r="CD712" s="83"/>
      <c r="CE712" s="83"/>
      <c r="CF712" s="83"/>
      <c r="CG712" s="83"/>
      <c r="CH712" s="282" t="str">
        <f t="shared" si="94"/>
        <v/>
      </c>
      <c r="CI712" s="83"/>
      <c r="CJ712" s="280" t="str">
        <f t="shared" si="95"/>
        <v/>
      </c>
      <c r="CK712" s="87"/>
      <c r="CL712" s="78"/>
      <c r="CM712" s="83"/>
      <c r="CN712" s="83"/>
      <c r="CO712" s="83"/>
      <c r="CP712" s="280" t="str">
        <f t="shared" si="100"/>
        <v/>
      </c>
      <c r="CQ712" s="81"/>
      <c r="CR712" s="280" t="str">
        <f t="shared" si="101"/>
        <v/>
      </c>
      <c r="CS712" s="3"/>
      <c r="CT712" s="3"/>
      <c r="CU712" s="280" t="str">
        <f>IF(CV712="","",VLOOKUP(CV712,リスト!$V$5:$W$6,2,FALSE))</f>
        <v/>
      </c>
      <c r="CV712" s="3"/>
      <c r="CW712" s="280" t="str">
        <f>IF(CX712="","",VLOOKUP(CX712,リスト!$X$5:$Y$6,2,FALSE))</f>
        <v/>
      </c>
      <c r="CX712" s="3"/>
      <c r="CY712" s="77"/>
      <c r="CZ712" s="77"/>
      <c r="DA712" s="75"/>
      <c r="DB712" s="75"/>
      <c r="DC712" s="75"/>
      <c r="DD712" s="75"/>
      <c r="DE712" s="280" t="str">
        <f>IF(DF712="","",VLOOKUP(DF712,リスト!$Z$5:$AA$10,2,FALSE))</f>
        <v/>
      </c>
      <c r="DF712" s="3"/>
      <c r="DG712" s="280" t="str">
        <f>IF(DH712="","",VLOOKUP(DH712,リスト!$AB$5:$AC$12,2,FALSE))</f>
        <v/>
      </c>
      <c r="DH712" s="63"/>
      <c r="DI712" s="280" t="str">
        <f>IF(DJ712="","",VLOOKUP(DJ712,リスト!$AD$5:$AE$7,2,FALSE))</f>
        <v/>
      </c>
      <c r="DJ712" s="3"/>
      <c r="DK712" s="280" t="str">
        <f>IF(DL712="","",VLOOKUP(DL712,リスト!$AF$5:$AG$10,2,FALSE))</f>
        <v/>
      </c>
      <c r="DL712" s="3"/>
      <c r="DM712" s="280" t="str">
        <f>IF(DN712="","",VLOOKUP(DN712,リスト!$AH$5:$AI$6,2,FALSE))</f>
        <v/>
      </c>
      <c r="DN712" s="3"/>
      <c r="DO712" s="280" t="str">
        <f>IF(DP712="","",VLOOKUP(DP712,リスト!$AJ$5:$AK$6,2,FALSE))</f>
        <v/>
      </c>
      <c r="DP712" s="3"/>
      <c r="DQ712" s="280" t="str">
        <f>IF(DR712="","",VLOOKUP(DR712,リスト!$AL$5:$AM$7,2,FALSE))</f>
        <v/>
      </c>
      <c r="DR712" s="3"/>
      <c r="DS712" s="13"/>
      <c r="DT712" s="85"/>
      <c r="DU712" s="85"/>
      <c r="DV712" s="281" t="str">
        <f>IF(DW712="","",VLOOKUP(DW712,リスト!$AN$5:$AO$6,2,FALSE))</f>
        <v/>
      </c>
      <c r="DW712" s="13"/>
      <c r="DX712" s="341"/>
      <c r="DY712" s="345"/>
      <c r="DZ712" s="341"/>
      <c r="EA712" s="345"/>
      <c r="EB712" s="280" t="str">
        <f>IF(EC712="","",VLOOKUP(EC712,リスト!$AW$5:$AX$8,2,FALSE))</f>
        <v/>
      </c>
      <c r="EC712" s="3"/>
      <c r="ED712" s="85"/>
      <c r="EE712" s="280" t="str">
        <f>IF(EF712="","",VLOOKUP(EF712,リスト!$AY$5:$AZ$10,2,FALSE))</f>
        <v/>
      </c>
      <c r="EF712" s="3"/>
      <c r="EG712" s="280" t="str">
        <f>IF(EH712="","",VLOOKUP(EH712,リスト!$BA$5:$BB$10,2,FALSE))</f>
        <v/>
      </c>
      <c r="EH712" s="3"/>
      <c r="EI712" s="280" t="str">
        <f>IF(EJ712="","",VLOOKUP(EJ712,リスト!$BC$5:$BD$10,2,FALSE))</f>
        <v/>
      </c>
      <c r="EJ712" s="3"/>
      <c r="EK712" s="280" t="str">
        <f>IF(EL712="","",VLOOKUP(EL712,リスト!$BE$5:$BF$10,2,FALSE))</f>
        <v/>
      </c>
      <c r="EL712" s="3"/>
      <c r="EM712" s="78"/>
      <c r="EN712" s="73"/>
      <c r="EO712" s="73"/>
      <c r="EP712" s="13"/>
      <c r="EQ712" s="13"/>
      <c r="ER712" s="280" t="str">
        <f>IF(ES712="","",VLOOKUP(ES712,リスト!$BG$5:$BH$10,2,FALSE))</f>
        <v/>
      </c>
      <c r="ES712" s="13"/>
      <c r="ET712" s="13"/>
      <c r="EU712" s="13"/>
      <c r="EV712" s="13"/>
      <c r="EW712" s="13"/>
      <c r="EX712" s="81"/>
      <c r="EY712" s="81"/>
      <c r="EZ712" s="26"/>
      <c r="FA712" s="281" t="str">
        <f>IF($EZ712="","",INDEX(リスト!$BI$5:$BJ$40,MATCH($EZ712,リスト!$BJ$5:$BJ$40,0),1))</f>
        <v/>
      </c>
      <c r="FB712" s="280" t="str">
        <f>IF(FC712="","",VLOOKUP(FC712,リスト!$BK:$BL,2,FALSE))</f>
        <v/>
      </c>
      <c r="FC712" s="13"/>
      <c r="FD712" s="331"/>
      <c r="FE712" s="3"/>
      <c r="FF712" s="280" t="str">
        <f>IF(FG712="","",VLOOKUP(FG712,リスト!$BO$5:$BP$6,2,FALSE))</f>
        <v/>
      </c>
      <c r="FG712" s="3"/>
      <c r="FH712" s="280" t="str">
        <f>IF(FI712="","",VLOOKUP(FI712,リスト!$BQ$5:$BR$8,2,FALSE))</f>
        <v/>
      </c>
      <c r="FI712" s="3"/>
      <c r="FJ712" s="282"/>
      <c r="FK712" s="280" t="str">
        <f>IF(FL712="","",VLOOKUP(FL712,リスト!$BS$5:$BT$6,2,FALSE))</f>
        <v/>
      </c>
      <c r="FL712" s="63"/>
      <c r="FM712" s="13"/>
      <c r="FN712" s="13"/>
      <c r="FO712" s="13"/>
      <c r="FP712" s="283" t="str">
        <f t="shared" si="96"/>
        <v/>
      </c>
      <c r="FQ712" s="283" t="str">
        <f t="shared" si="96"/>
        <v/>
      </c>
      <c r="FR712" s="13"/>
      <c r="FS712" s="85"/>
      <c r="FT712" s="85"/>
      <c r="FU712" s="281" t="str">
        <f t="shared" si="97"/>
        <v/>
      </c>
      <c r="FV712" s="280" t="str">
        <f>IF(FW712="","",VLOOKUP(FW712,リスト!$BV$5:$BW$10,2,FALSE))</f>
        <v/>
      </c>
      <c r="FW712" s="26"/>
      <c r="FX712" s="282" t="str">
        <f t="shared" si="98"/>
        <v/>
      </c>
      <c r="FY712" s="280" t="str">
        <f>IF(FZ712="","",VLOOKUP(FZ712,リスト!$BX$5:$BY$6,2,FALSE))</f>
        <v/>
      </c>
      <c r="FZ712" s="3"/>
      <c r="GA712" s="280" t="str">
        <f>IF(GB712="","",VLOOKUP(GB712,リスト!$BZ$5:$CA$6,2,FALSE))</f>
        <v/>
      </c>
      <c r="GB712" s="13"/>
      <c r="GC712" s="281" t="str">
        <f>IF(GD712="","",VLOOKUP(GD712,リスト!$CB$5:$CC$6,2,FALSE))</f>
        <v/>
      </c>
      <c r="GD712" s="13"/>
      <c r="GE712" s="13"/>
      <c r="GF712" s="13"/>
      <c r="GG712" s="75"/>
      <c r="GH712" s="281" t="str">
        <f t="shared" si="99"/>
        <v/>
      </c>
      <c r="GI712" s="128"/>
      <c r="GJ712" s="281" t="str">
        <f>IF(GK712="","",VLOOKUP(GK712,リスト!$CD$5:$CE$6,2,FALSE))</f>
        <v/>
      </c>
      <c r="GK712" s="13"/>
      <c r="GL712" s="281" t="str">
        <f>IF(GM712="","",VLOOKUP(GM712,リスト!$CF$5:$CG$5,2,FALSE))</f>
        <v/>
      </c>
      <c r="GM712" s="26"/>
      <c r="GN712" s="280" t="str">
        <f>IF(GO712="","",VLOOKUP(GO712,リスト!$CH$5:$CI$5,2,FALSE))</f>
        <v/>
      </c>
      <c r="GO712" s="284"/>
      <c r="GP712" s="284"/>
      <c r="GQ712" s="284"/>
      <c r="GR712" s="284"/>
      <c r="GS712" s="284"/>
      <c r="GT712" s="284"/>
      <c r="GU712" s="284"/>
      <c r="GV712" s="284"/>
      <c r="GW712" s="284"/>
      <c r="GX712" s="285"/>
    </row>
    <row r="713" spans="2:206" s="177" customFormat="1" ht="24.75" customHeight="1" collapsed="1">
      <c r="B713" s="286" t="str">
        <f>IF(明細!B707="","",明細!B707)</f>
        <v/>
      </c>
      <c r="C713" s="287" t="str">
        <f>IF(明細!C707="","",明細!C707)</f>
        <v/>
      </c>
      <c r="D713" s="265" t="str">
        <f>IF(明細!D707="","",明細!D707)</f>
        <v/>
      </c>
      <c r="E713" s="265" t="str">
        <f>IF(明細!E707="","",明細!E707)</f>
        <v/>
      </c>
      <c r="F713" s="265" t="str">
        <f>IF(明細!F707="","",明細!F707)</f>
        <v/>
      </c>
      <c r="G713" s="265" t="str">
        <f>IF(明細!G707="","",明細!G707)</f>
        <v/>
      </c>
      <c r="H713" s="265" t="str">
        <f>IF(明細!H707="","",明細!H707)</f>
        <v/>
      </c>
      <c r="I713" s="265" t="str">
        <f>IF(明細!I707="","",明細!I707)</f>
        <v/>
      </c>
      <c r="J713" s="265" t="str">
        <f>IF(明細!J707="","",明細!J707)</f>
        <v/>
      </c>
      <c r="K713" s="265" t="str">
        <f>IF(明細!K707="","",明細!K707)</f>
        <v/>
      </c>
      <c r="L713" s="265" t="str">
        <f>IF(明細!L707="","",明細!L707)</f>
        <v/>
      </c>
      <c r="M713" s="265" t="str">
        <f>IF(明細!M707="","",明細!M707)</f>
        <v/>
      </c>
      <c r="N713" s="265" t="str">
        <f>IF(明細!N707="","",明細!N707)</f>
        <v/>
      </c>
      <c r="O713" s="265" t="str">
        <f>IF(明細!O707="","",明細!O707)</f>
        <v/>
      </c>
      <c r="P713" s="265" t="str">
        <f>IF(明細!P707="","",明細!P707)</f>
        <v/>
      </c>
      <c r="Q713" s="265" t="str">
        <f>IF(明細!Q707="","",明細!Q707)</f>
        <v/>
      </c>
      <c r="R713" s="289" t="str">
        <f>IF(明細!R707="","",明細!R707)</f>
        <v/>
      </c>
      <c r="S713" s="291" t="str">
        <f>IF(明細!S707="","",明細!S707)</f>
        <v/>
      </c>
      <c r="T713" s="291" t="str">
        <f>IF(明細!T707="","",明細!T707)</f>
        <v/>
      </c>
      <c r="U713" s="291" t="str">
        <f>IF(明細!U707="","",明細!U707)</f>
        <v/>
      </c>
      <c r="V713" s="292" t="str">
        <f>IF(明細!V707="","",明細!V707)</f>
        <v>個</v>
      </c>
      <c r="W713" s="292" t="str">
        <f>IF(明細!W707="","",明細!W707)</f>
        <v/>
      </c>
      <c r="X713" s="293" t="str">
        <f>IF(明細!X707="","",明細!X707)</f>
        <v/>
      </c>
      <c r="Y713" s="134" t="str">
        <f>IF(明細!Y707="","",明細!Y707)</f>
        <v/>
      </c>
      <c r="Z713" s="135" t="str">
        <f>IF(明細!Z707="","",明細!Z707)</f>
        <v/>
      </c>
      <c r="AA713" s="134" t="str">
        <f>IF(明細!AA707="","",明細!AA707)</f>
        <v/>
      </c>
      <c r="AB713" s="303" t="str">
        <f>IF(明細!AB707="","",明細!AB707)</f>
        <v/>
      </c>
      <c r="AC713" s="134" t="str">
        <f>IF(明細!AC707="","",明細!AC707)</f>
        <v/>
      </c>
      <c r="AD713" s="183" t="str">
        <f>IF(明細!AD707="","",明細!AD707)</f>
        <v/>
      </c>
      <c r="AE713" s="184">
        <f>IF(明細!AE707="","",明細!AE707)</f>
        <v>0.1</v>
      </c>
      <c r="AF713" s="185" t="str">
        <f>IF(明細!AF707="","",明細!AF707)</f>
        <v/>
      </c>
      <c r="AG713" s="186" t="str">
        <f>IF(明細!AG707="","",明細!AG707)</f>
        <v/>
      </c>
      <c r="AH713" s="186" t="str">
        <f>IF(明細!AH707="","",明細!AH707)</f>
        <v/>
      </c>
      <c r="AI713" s="187" t="str">
        <f>IF(明細!AI707="","",明細!AI707)</f>
        <v/>
      </c>
      <c r="AJ713" s="296" t="str">
        <f>IF(明細!AJ707="","",明細!AJ707)</f>
        <v/>
      </c>
      <c r="AK713" s="297" t="str">
        <f>IF(明細!AK707="","",明細!AK707)</f>
        <v/>
      </c>
      <c r="AL713" s="298" t="str">
        <f>IF(明細!AL707="","",明細!AL707)</f>
        <v/>
      </c>
      <c r="AM713" s="299" t="str">
        <f>IF(明細!AM707="","",明細!AM707)</f>
        <v/>
      </c>
      <c r="AN713" s="300" t="str">
        <f>IF(明細!AN707="","",明細!AN707)</f>
        <v/>
      </c>
      <c r="AO713" s="300" t="str">
        <f>IF(明細!AO707="","",明細!AO707)</f>
        <v/>
      </c>
      <c r="AP713" s="300" t="str">
        <f>IF(明細!AP707="","",明細!AP707)</f>
        <v/>
      </c>
      <c r="AQ713" s="301" t="str">
        <f>IF(明細!AQ707="","",明細!AQ707)</f>
        <v/>
      </c>
      <c r="AR713" s="302" t="str">
        <f>IF(明細!AR707="","",明細!AR707)</f>
        <v/>
      </c>
      <c r="AU713" s="360"/>
      <c r="AV713" s="368"/>
      <c r="AW713" s="446" t="str">
        <f>IF(明細!AV707="","",明細!AV707)</f>
        <v/>
      </c>
      <c r="AX713" s="419" t="str">
        <f>IF(明細!AT707="","",明細!AT707)</f>
        <v/>
      </c>
      <c r="AY713" s="280" t="str">
        <f>IF($AX713="","",VLOOKUP($AX713,リスト!$CL:$CM,2,FALSE))</f>
        <v/>
      </c>
      <c r="AZ713" s="3"/>
      <c r="BA713" s="280" t="str">
        <f>IF(BB713="","",VLOOKUP(BB713,リスト!$K:$L,2,FALSE))</f>
        <v/>
      </c>
      <c r="BB713" s="3"/>
      <c r="BC713" s="3"/>
      <c r="BD713" s="87"/>
      <c r="BE713" s="280" t="str">
        <f>IF(BF713="","",VLOOKUP(BF713,リスト!$I:$J,2,FALSE))</f>
        <v/>
      </c>
      <c r="BF713" s="3"/>
      <c r="BG713" s="280" t="str">
        <f>IF(BH713="","",VLOOKUP(BH713,リスト!$M:$N,2,FALSE))</f>
        <v/>
      </c>
      <c r="BH713" s="282"/>
      <c r="BI713" s="280" t="str">
        <f>IF(BJ713="","",VLOOKUP(BJ713,リスト!$O:$P,2,FALSE))</f>
        <v/>
      </c>
      <c r="BJ713" s="24"/>
      <c r="BM713" s="451" t="str">
        <f>IF(明細!AV707="","",明細!AV707)</f>
        <v/>
      </c>
      <c r="BN713" s="453" t="str">
        <f>IF(明細!AT707="","",明細!AT707)</f>
        <v/>
      </c>
      <c r="BO713" s="280" t="str">
        <f>IF($BN713="","",VLOOKUP($BN713,リスト!$CL:$CM,2,FALSE))</f>
        <v/>
      </c>
      <c r="BP713" s="280" t="str">
        <f>IF(BQ713="","",VLOOKUP(BQ713,リスト!$K$5:$L$7,2,FALSE))</f>
        <v/>
      </c>
      <c r="BQ713" s="13"/>
      <c r="BR713" s="13"/>
      <c r="BS713" s="47"/>
      <c r="BT713" s="280" t="str">
        <f>IF(BU713="","",VLOOKUP(BU713,リスト!I704:J722,2,FALSE))</f>
        <v/>
      </c>
      <c r="BU713" s="13"/>
      <c r="BV713" s="13"/>
      <c r="BW713" s="282"/>
      <c r="BX713" s="282"/>
      <c r="BY713" s="280" t="str">
        <f>IF(BZ713="","",VLOOKUP(BZ713,リスト!$S$5:$T$6,2,FALSE))</f>
        <v/>
      </c>
      <c r="BZ713" s="3"/>
      <c r="CA713" s="3"/>
      <c r="CB713" s="81"/>
      <c r="CC713" s="280" t="str">
        <f t="shared" si="93"/>
        <v/>
      </c>
      <c r="CD713" s="83"/>
      <c r="CE713" s="83"/>
      <c r="CF713" s="83"/>
      <c r="CG713" s="83"/>
      <c r="CH713" s="282" t="str">
        <f t="shared" si="94"/>
        <v/>
      </c>
      <c r="CI713" s="83"/>
      <c r="CJ713" s="280" t="str">
        <f t="shared" si="95"/>
        <v/>
      </c>
      <c r="CK713" s="87"/>
      <c r="CL713" s="78"/>
      <c r="CM713" s="83"/>
      <c r="CN713" s="83"/>
      <c r="CO713" s="83"/>
      <c r="CP713" s="280" t="str">
        <f t="shared" si="100"/>
        <v/>
      </c>
      <c r="CQ713" s="81"/>
      <c r="CR713" s="280" t="str">
        <f t="shared" si="101"/>
        <v/>
      </c>
      <c r="CS713" s="3"/>
      <c r="CT713" s="3"/>
      <c r="CU713" s="280" t="str">
        <f>IF(CV713="","",VLOOKUP(CV713,リスト!$V$5:$W$6,2,FALSE))</f>
        <v/>
      </c>
      <c r="CV713" s="3"/>
      <c r="CW713" s="280" t="str">
        <f>IF(CX713="","",VLOOKUP(CX713,リスト!$X$5:$Y$6,2,FALSE))</f>
        <v/>
      </c>
      <c r="CX713" s="3"/>
      <c r="CY713" s="77"/>
      <c r="CZ713" s="77"/>
      <c r="DA713" s="75"/>
      <c r="DB713" s="75"/>
      <c r="DC713" s="75"/>
      <c r="DD713" s="75"/>
      <c r="DE713" s="280" t="str">
        <f>IF(DF713="","",VLOOKUP(DF713,リスト!$Z$5:$AA$10,2,FALSE))</f>
        <v/>
      </c>
      <c r="DF713" s="3"/>
      <c r="DG713" s="280" t="str">
        <f>IF(DH713="","",VLOOKUP(DH713,リスト!$AB$5:$AC$12,2,FALSE))</f>
        <v/>
      </c>
      <c r="DH713" s="63"/>
      <c r="DI713" s="280" t="str">
        <f>IF(DJ713="","",VLOOKUP(DJ713,リスト!$AD$5:$AE$7,2,FALSE))</f>
        <v/>
      </c>
      <c r="DJ713" s="3"/>
      <c r="DK713" s="280" t="str">
        <f>IF(DL713="","",VLOOKUP(DL713,リスト!$AF$5:$AG$10,2,FALSE))</f>
        <v/>
      </c>
      <c r="DL713" s="3"/>
      <c r="DM713" s="280" t="str">
        <f>IF(DN713="","",VLOOKUP(DN713,リスト!$AH$5:$AI$6,2,FALSE))</f>
        <v/>
      </c>
      <c r="DN713" s="3"/>
      <c r="DO713" s="280" t="str">
        <f>IF(DP713="","",VLOOKUP(DP713,リスト!$AJ$5:$AK$6,2,FALSE))</f>
        <v/>
      </c>
      <c r="DP713" s="3"/>
      <c r="DQ713" s="280" t="str">
        <f>IF(DR713="","",VLOOKUP(DR713,リスト!$AL$5:$AM$7,2,FALSE))</f>
        <v/>
      </c>
      <c r="DR713" s="3"/>
      <c r="DS713" s="13"/>
      <c r="DT713" s="85"/>
      <c r="DU713" s="85"/>
      <c r="DV713" s="281" t="str">
        <f>IF(DW713="","",VLOOKUP(DW713,リスト!$AN$5:$AO$6,2,FALSE))</f>
        <v/>
      </c>
      <c r="DW713" s="13"/>
      <c r="DX713" s="341"/>
      <c r="DY713" s="345"/>
      <c r="DZ713" s="341"/>
      <c r="EA713" s="345"/>
      <c r="EB713" s="280" t="str">
        <f>IF(EC713="","",VLOOKUP(EC713,リスト!$AW$5:$AX$8,2,FALSE))</f>
        <v/>
      </c>
      <c r="EC713" s="3"/>
      <c r="ED713" s="85"/>
      <c r="EE713" s="280" t="str">
        <f>IF(EF713="","",VLOOKUP(EF713,リスト!$AY$5:$AZ$10,2,FALSE))</f>
        <v/>
      </c>
      <c r="EF713" s="3"/>
      <c r="EG713" s="280" t="str">
        <f>IF(EH713="","",VLOOKUP(EH713,リスト!$BA$5:$BB$10,2,FALSE))</f>
        <v/>
      </c>
      <c r="EH713" s="3"/>
      <c r="EI713" s="280" t="str">
        <f>IF(EJ713="","",VLOOKUP(EJ713,リスト!$BC$5:$BD$10,2,FALSE))</f>
        <v/>
      </c>
      <c r="EJ713" s="3"/>
      <c r="EK713" s="280" t="str">
        <f>IF(EL713="","",VLOOKUP(EL713,リスト!$BE$5:$BF$10,2,FALSE))</f>
        <v/>
      </c>
      <c r="EL713" s="3"/>
      <c r="EM713" s="78"/>
      <c r="EN713" s="73"/>
      <c r="EO713" s="73"/>
      <c r="EP713" s="13"/>
      <c r="EQ713" s="13"/>
      <c r="ER713" s="280" t="str">
        <f>IF(ES713="","",VLOOKUP(ES713,リスト!$BG$5:$BH$10,2,FALSE))</f>
        <v/>
      </c>
      <c r="ES713" s="13"/>
      <c r="ET713" s="13"/>
      <c r="EU713" s="13"/>
      <c r="EV713" s="13"/>
      <c r="EW713" s="13"/>
      <c r="EX713" s="81"/>
      <c r="EY713" s="81"/>
      <c r="EZ713" s="26"/>
      <c r="FA713" s="281" t="str">
        <f>IF($EZ713="","",INDEX(リスト!$BI$5:$BJ$40,MATCH($EZ713,リスト!$BJ$5:$BJ$40,0),1))</f>
        <v/>
      </c>
      <c r="FB713" s="280" t="str">
        <f>IF(FC713="","",VLOOKUP(FC713,リスト!$BK:$BL,2,FALSE))</f>
        <v/>
      </c>
      <c r="FC713" s="13"/>
      <c r="FD713" s="331"/>
      <c r="FE713" s="3"/>
      <c r="FF713" s="280" t="str">
        <f>IF(FG713="","",VLOOKUP(FG713,リスト!$BO$5:$BP$6,2,FALSE))</f>
        <v/>
      </c>
      <c r="FG713" s="3"/>
      <c r="FH713" s="280" t="str">
        <f>IF(FI713="","",VLOOKUP(FI713,リスト!$BQ$5:$BR$8,2,FALSE))</f>
        <v/>
      </c>
      <c r="FI713" s="3"/>
      <c r="FJ713" s="282"/>
      <c r="FK713" s="280" t="str">
        <f>IF(FL713="","",VLOOKUP(FL713,リスト!$BS$5:$BT$6,2,FALSE))</f>
        <v/>
      </c>
      <c r="FL713" s="63"/>
      <c r="FM713" s="13"/>
      <c r="FN713" s="13"/>
      <c r="FO713" s="13"/>
      <c r="FP713" s="283" t="str">
        <f t="shared" si="96"/>
        <v/>
      </c>
      <c r="FQ713" s="283" t="str">
        <f t="shared" si="96"/>
        <v/>
      </c>
      <c r="FR713" s="13"/>
      <c r="FS713" s="85"/>
      <c r="FT713" s="85"/>
      <c r="FU713" s="281" t="str">
        <f t="shared" si="97"/>
        <v/>
      </c>
      <c r="FV713" s="280" t="str">
        <f>IF(FW713="","",VLOOKUP(FW713,リスト!$BV$5:$BW$10,2,FALSE))</f>
        <v/>
      </c>
      <c r="FW713" s="26"/>
      <c r="FX713" s="282" t="str">
        <f t="shared" si="98"/>
        <v/>
      </c>
      <c r="FY713" s="280" t="str">
        <f>IF(FZ713="","",VLOOKUP(FZ713,リスト!$BX$5:$BY$6,2,FALSE))</f>
        <v/>
      </c>
      <c r="FZ713" s="3"/>
      <c r="GA713" s="280" t="str">
        <f>IF(GB713="","",VLOOKUP(GB713,リスト!$BZ$5:$CA$6,2,FALSE))</f>
        <v/>
      </c>
      <c r="GB713" s="13"/>
      <c r="GC713" s="281" t="str">
        <f>IF(GD713="","",VLOOKUP(GD713,リスト!$CB$5:$CC$6,2,FALSE))</f>
        <v/>
      </c>
      <c r="GD713" s="13"/>
      <c r="GE713" s="13"/>
      <c r="GF713" s="13"/>
      <c r="GG713" s="75"/>
      <c r="GH713" s="281" t="str">
        <f t="shared" si="99"/>
        <v/>
      </c>
      <c r="GI713" s="128"/>
      <c r="GJ713" s="281" t="str">
        <f>IF(GK713="","",VLOOKUP(GK713,リスト!$CD$5:$CE$6,2,FALSE))</f>
        <v/>
      </c>
      <c r="GK713" s="13"/>
      <c r="GL713" s="281" t="str">
        <f>IF(GM713="","",VLOOKUP(GM713,リスト!$CF$5:$CG$5,2,FALSE))</f>
        <v/>
      </c>
      <c r="GM713" s="26"/>
      <c r="GN713" s="280" t="str">
        <f>IF(GO713="","",VLOOKUP(GO713,リスト!$CH$5:$CI$5,2,FALSE))</f>
        <v/>
      </c>
      <c r="GO713" s="284"/>
      <c r="GP713" s="284"/>
      <c r="GQ713" s="284"/>
      <c r="GR713" s="284"/>
      <c r="GS713" s="284"/>
      <c r="GT713" s="284"/>
      <c r="GU713" s="284"/>
      <c r="GV713" s="284"/>
      <c r="GW713" s="284"/>
      <c r="GX713" s="285"/>
    </row>
    <row r="714" spans="2:206" s="177" customFormat="1" ht="24.75" hidden="1" customHeight="1" outlineLevel="1">
      <c r="B714" s="286" t="str">
        <f>IF(明細!B708="","",明細!B708)</f>
        <v/>
      </c>
      <c r="C714" s="287" t="str">
        <f>IF(明細!C708="","",明細!C708)</f>
        <v/>
      </c>
      <c r="D714" s="265" t="str">
        <f>IF(明細!D708="","",明細!D708)</f>
        <v/>
      </c>
      <c r="E714" s="265" t="str">
        <f>IF(明細!E708="","",明細!E708)</f>
        <v/>
      </c>
      <c r="F714" s="265" t="str">
        <f>IF(明細!F708="","",明細!F708)</f>
        <v/>
      </c>
      <c r="G714" s="265" t="str">
        <f>IF(明細!G708="","",明細!G708)</f>
        <v/>
      </c>
      <c r="H714" s="265" t="str">
        <f>IF(明細!H708="","",明細!H708)</f>
        <v/>
      </c>
      <c r="I714" s="265" t="str">
        <f>IF(明細!I708="","",明細!I708)</f>
        <v/>
      </c>
      <c r="J714" s="265" t="str">
        <f>IF(明細!J708="","",明細!J708)</f>
        <v/>
      </c>
      <c r="K714" s="265" t="str">
        <f>IF(明細!K708="","",明細!K708)</f>
        <v/>
      </c>
      <c r="L714" s="265" t="str">
        <f>IF(明細!L708="","",明細!L708)</f>
        <v/>
      </c>
      <c r="M714" s="265" t="str">
        <f>IF(明細!M708="","",明細!M708)</f>
        <v/>
      </c>
      <c r="N714" s="265" t="str">
        <f>IF(明細!N708="","",明細!N708)</f>
        <v/>
      </c>
      <c r="O714" s="265" t="str">
        <f>IF(明細!O708="","",明細!O708)</f>
        <v/>
      </c>
      <c r="P714" s="265" t="str">
        <f>IF(明細!P708="","",明細!P708)</f>
        <v/>
      </c>
      <c r="Q714" s="265" t="str">
        <f>IF(明細!Q708="","",明細!Q708)</f>
        <v/>
      </c>
      <c r="R714" s="289" t="str">
        <f>IF(明細!R708="","",明細!R708)</f>
        <v/>
      </c>
      <c r="S714" s="291" t="str">
        <f>IF(明細!S708="","",明細!S708)</f>
        <v/>
      </c>
      <c r="T714" s="291" t="str">
        <f>IF(明細!T708="","",明細!T708)</f>
        <v/>
      </c>
      <c r="U714" s="291" t="str">
        <f>IF(明細!U708="","",明細!U708)</f>
        <v/>
      </c>
      <c r="V714" s="292" t="str">
        <f>IF(明細!V708="","",明細!V708)</f>
        <v>個</v>
      </c>
      <c r="W714" s="292" t="str">
        <f>IF(明細!W708="","",明細!W708)</f>
        <v/>
      </c>
      <c r="X714" s="293" t="str">
        <f>IF(明細!X708="","",明細!X708)</f>
        <v/>
      </c>
      <c r="Y714" s="134" t="str">
        <f>IF(明細!Y708="","",明細!Y708)</f>
        <v/>
      </c>
      <c r="Z714" s="135" t="str">
        <f>IF(明細!Z708="","",明細!Z708)</f>
        <v/>
      </c>
      <c r="AA714" s="134" t="str">
        <f>IF(明細!AA708="","",明細!AA708)</f>
        <v/>
      </c>
      <c r="AB714" s="303" t="str">
        <f>IF(明細!AB708="","",明細!AB708)</f>
        <v/>
      </c>
      <c r="AC714" s="134" t="str">
        <f>IF(明細!AC708="","",明細!AC708)</f>
        <v/>
      </c>
      <c r="AD714" s="183" t="str">
        <f>IF(明細!AD708="","",明細!AD708)</f>
        <v/>
      </c>
      <c r="AE714" s="184">
        <f>IF(明細!AE708="","",明細!AE708)</f>
        <v>0.1</v>
      </c>
      <c r="AF714" s="185" t="str">
        <f>IF(明細!AF708="","",明細!AF708)</f>
        <v/>
      </c>
      <c r="AG714" s="186" t="str">
        <f>IF(明細!AG708="","",明細!AG708)</f>
        <v/>
      </c>
      <c r="AH714" s="186" t="str">
        <f>IF(明細!AH708="","",明細!AH708)</f>
        <v/>
      </c>
      <c r="AI714" s="187" t="str">
        <f>IF(明細!AI708="","",明細!AI708)</f>
        <v/>
      </c>
      <c r="AJ714" s="296" t="str">
        <f>IF(明細!AJ708="","",明細!AJ708)</f>
        <v/>
      </c>
      <c r="AK714" s="297" t="str">
        <f>IF(明細!AK708="","",明細!AK708)</f>
        <v/>
      </c>
      <c r="AL714" s="298" t="str">
        <f>IF(明細!AL708="","",明細!AL708)</f>
        <v/>
      </c>
      <c r="AM714" s="299" t="str">
        <f>IF(明細!AM708="","",明細!AM708)</f>
        <v/>
      </c>
      <c r="AN714" s="300" t="str">
        <f>IF(明細!AN708="","",明細!AN708)</f>
        <v/>
      </c>
      <c r="AO714" s="300" t="str">
        <f>IF(明細!AO708="","",明細!AO708)</f>
        <v/>
      </c>
      <c r="AP714" s="300" t="str">
        <f>IF(明細!AP708="","",明細!AP708)</f>
        <v/>
      </c>
      <c r="AQ714" s="301" t="str">
        <f>IF(明細!AQ708="","",明細!AQ708)</f>
        <v/>
      </c>
      <c r="AR714" s="302" t="str">
        <f>IF(明細!AR708="","",明細!AR708)</f>
        <v/>
      </c>
      <c r="AU714" s="360"/>
      <c r="AV714" s="368"/>
      <c r="AW714" s="446" t="str">
        <f>IF(明細!AV708="","",明細!AV708)</f>
        <v/>
      </c>
      <c r="AX714" s="419" t="str">
        <f>IF(明細!AT708="","",明細!AT708)</f>
        <v/>
      </c>
      <c r="AY714" s="280" t="str">
        <f>IF($AX714="","",VLOOKUP($AX714,リスト!$CL:$CM,2,FALSE))</f>
        <v/>
      </c>
      <c r="AZ714" s="3"/>
      <c r="BA714" s="280" t="str">
        <f>IF(BB714="","",VLOOKUP(BB714,リスト!$K:$L,2,FALSE))</f>
        <v/>
      </c>
      <c r="BB714" s="3"/>
      <c r="BC714" s="3"/>
      <c r="BD714" s="87"/>
      <c r="BE714" s="280" t="str">
        <f>IF(BF714="","",VLOOKUP(BF714,リスト!$I:$J,2,FALSE))</f>
        <v/>
      </c>
      <c r="BF714" s="3"/>
      <c r="BG714" s="280" t="str">
        <f>IF(BH714="","",VLOOKUP(BH714,リスト!$M:$N,2,FALSE))</f>
        <v/>
      </c>
      <c r="BH714" s="282"/>
      <c r="BI714" s="280" t="str">
        <f>IF(BJ714="","",VLOOKUP(BJ714,リスト!$O:$P,2,FALSE))</f>
        <v/>
      </c>
      <c r="BJ714" s="24"/>
      <c r="BM714" s="451" t="str">
        <f>IF(明細!AV708="","",明細!AV708)</f>
        <v/>
      </c>
      <c r="BN714" s="453" t="str">
        <f>IF(明細!AT708="","",明細!AT708)</f>
        <v/>
      </c>
      <c r="BO714" s="280" t="str">
        <f>IF($BN714="","",VLOOKUP($BN714,リスト!$CL:$CM,2,FALSE))</f>
        <v/>
      </c>
      <c r="BP714" s="280" t="str">
        <f>IF(BQ714="","",VLOOKUP(BQ714,リスト!$K$5:$L$7,2,FALSE))</f>
        <v/>
      </c>
      <c r="BQ714" s="13"/>
      <c r="BR714" s="13"/>
      <c r="BS714" s="47"/>
      <c r="BT714" s="280" t="str">
        <f>IF(BU714="","",VLOOKUP(BU714,リスト!I705:J723,2,FALSE))</f>
        <v/>
      </c>
      <c r="BU714" s="13"/>
      <c r="BV714" s="13"/>
      <c r="BW714" s="282"/>
      <c r="BX714" s="282"/>
      <c r="BY714" s="280" t="str">
        <f>IF(BZ714="","",VLOOKUP(BZ714,リスト!$S$5:$T$6,2,FALSE))</f>
        <v/>
      </c>
      <c r="BZ714" s="3"/>
      <c r="CA714" s="3"/>
      <c r="CB714" s="81"/>
      <c r="CC714" s="280" t="str">
        <f t="shared" si="93"/>
        <v/>
      </c>
      <c r="CD714" s="83"/>
      <c r="CE714" s="83"/>
      <c r="CF714" s="83"/>
      <c r="CG714" s="83"/>
      <c r="CH714" s="282" t="str">
        <f t="shared" si="94"/>
        <v/>
      </c>
      <c r="CI714" s="83"/>
      <c r="CJ714" s="280" t="str">
        <f t="shared" si="95"/>
        <v/>
      </c>
      <c r="CK714" s="87"/>
      <c r="CL714" s="78"/>
      <c r="CM714" s="83"/>
      <c r="CN714" s="83"/>
      <c r="CO714" s="83"/>
      <c r="CP714" s="280" t="str">
        <f t="shared" si="100"/>
        <v/>
      </c>
      <c r="CQ714" s="81"/>
      <c r="CR714" s="280" t="str">
        <f t="shared" si="101"/>
        <v/>
      </c>
      <c r="CS714" s="3"/>
      <c r="CT714" s="3"/>
      <c r="CU714" s="280" t="str">
        <f>IF(CV714="","",VLOOKUP(CV714,リスト!$V$5:$W$6,2,FALSE))</f>
        <v/>
      </c>
      <c r="CV714" s="3"/>
      <c r="CW714" s="280" t="str">
        <f>IF(CX714="","",VLOOKUP(CX714,リスト!$X$5:$Y$6,2,FALSE))</f>
        <v/>
      </c>
      <c r="CX714" s="3"/>
      <c r="CY714" s="77"/>
      <c r="CZ714" s="77"/>
      <c r="DA714" s="75"/>
      <c r="DB714" s="75"/>
      <c r="DC714" s="75"/>
      <c r="DD714" s="75"/>
      <c r="DE714" s="280" t="str">
        <f>IF(DF714="","",VLOOKUP(DF714,リスト!$Z$5:$AA$10,2,FALSE))</f>
        <v/>
      </c>
      <c r="DF714" s="3"/>
      <c r="DG714" s="280" t="str">
        <f>IF(DH714="","",VLOOKUP(DH714,リスト!$AB$5:$AC$12,2,FALSE))</f>
        <v/>
      </c>
      <c r="DH714" s="63"/>
      <c r="DI714" s="280" t="str">
        <f>IF(DJ714="","",VLOOKUP(DJ714,リスト!$AD$5:$AE$7,2,FALSE))</f>
        <v/>
      </c>
      <c r="DJ714" s="3"/>
      <c r="DK714" s="280" t="str">
        <f>IF(DL714="","",VLOOKUP(DL714,リスト!$AF$5:$AG$10,2,FALSE))</f>
        <v/>
      </c>
      <c r="DL714" s="3"/>
      <c r="DM714" s="280" t="str">
        <f>IF(DN714="","",VLOOKUP(DN714,リスト!$AH$5:$AI$6,2,FALSE))</f>
        <v/>
      </c>
      <c r="DN714" s="3"/>
      <c r="DO714" s="280" t="str">
        <f>IF(DP714="","",VLOOKUP(DP714,リスト!$AJ$5:$AK$6,2,FALSE))</f>
        <v/>
      </c>
      <c r="DP714" s="3"/>
      <c r="DQ714" s="280" t="str">
        <f>IF(DR714="","",VLOOKUP(DR714,リスト!$AL$5:$AM$7,2,FALSE))</f>
        <v/>
      </c>
      <c r="DR714" s="3"/>
      <c r="DS714" s="13"/>
      <c r="DT714" s="85"/>
      <c r="DU714" s="85"/>
      <c r="DV714" s="281" t="str">
        <f>IF(DW714="","",VLOOKUP(DW714,リスト!$AN$5:$AO$6,2,FALSE))</f>
        <v/>
      </c>
      <c r="DW714" s="13"/>
      <c r="DX714" s="341"/>
      <c r="DY714" s="345"/>
      <c r="DZ714" s="341"/>
      <c r="EA714" s="345"/>
      <c r="EB714" s="280" t="str">
        <f>IF(EC714="","",VLOOKUP(EC714,リスト!$AW$5:$AX$8,2,FALSE))</f>
        <v/>
      </c>
      <c r="EC714" s="3"/>
      <c r="ED714" s="85"/>
      <c r="EE714" s="280" t="str">
        <f>IF(EF714="","",VLOOKUP(EF714,リスト!$AY$5:$AZ$10,2,FALSE))</f>
        <v/>
      </c>
      <c r="EF714" s="3"/>
      <c r="EG714" s="280" t="str">
        <f>IF(EH714="","",VLOOKUP(EH714,リスト!$BA$5:$BB$10,2,FALSE))</f>
        <v/>
      </c>
      <c r="EH714" s="3"/>
      <c r="EI714" s="280" t="str">
        <f>IF(EJ714="","",VLOOKUP(EJ714,リスト!$BC$5:$BD$10,2,FALSE))</f>
        <v/>
      </c>
      <c r="EJ714" s="3"/>
      <c r="EK714" s="280" t="str">
        <f>IF(EL714="","",VLOOKUP(EL714,リスト!$BE$5:$BF$10,2,FALSE))</f>
        <v/>
      </c>
      <c r="EL714" s="3"/>
      <c r="EM714" s="78"/>
      <c r="EN714" s="73"/>
      <c r="EO714" s="73"/>
      <c r="EP714" s="13"/>
      <c r="EQ714" s="13"/>
      <c r="ER714" s="280" t="str">
        <f>IF(ES714="","",VLOOKUP(ES714,リスト!$BG$5:$BH$10,2,FALSE))</f>
        <v/>
      </c>
      <c r="ES714" s="13"/>
      <c r="ET714" s="13"/>
      <c r="EU714" s="13"/>
      <c r="EV714" s="13"/>
      <c r="EW714" s="13"/>
      <c r="EX714" s="81"/>
      <c r="EY714" s="81"/>
      <c r="EZ714" s="26"/>
      <c r="FA714" s="281" t="str">
        <f>IF($EZ714="","",INDEX(リスト!$BI$5:$BJ$40,MATCH($EZ714,リスト!$BJ$5:$BJ$40,0),1))</f>
        <v/>
      </c>
      <c r="FB714" s="280" t="str">
        <f>IF(FC714="","",VLOOKUP(FC714,リスト!$BK:$BL,2,FALSE))</f>
        <v/>
      </c>
      <c r="FC714" s="13"/>
      <c r="FD714" s="331"/>
      <c r="FE714" s="3"/>
      <c r="FF714" s="280" t="str">
        <f>IF(FG714="","",VLOOKUP(FG714,リスト!$BO$5:$BP$6,2,FALSE))</f>
        <v/>
      </c>
      <c r="FG714" s="3"/>
      <c r="FH714" s="280" t="str">
        <f>IF(FI714="","",VLOOKUP(FI714,リスト!$BQ$5:$BR$8,2,FALSE))</f>
        <v/>
      </c>
      <c r="FI714" s="3"/>
      <c r="FJ714" s="282"/>
      <c r="FK714" s="280" t="str">
        <f>IF(FL714="","",VLOOKUP(FL714,リスト!$BS$5:$BT$6,2,FALSE))</f>
        <v/>
      </c>
      <c r="FL714" s="63"/>
      <c r="FM714" s="13"/>
      <c r="FN714" s="13"/>
      <c r="FO714" s="13"/>
      <c r="FP714" s="283" t="str">
        <f t="shared" si="96"/>
        <v/>
      </c>
      <c r="FQ714" s="283" t="str">
        <f t="shared" si="96"/>
        <v/>
      </c>
      <c r="FR714" s="13"/>
      <c r="FS714" s="85"/>
      <c r="FT714" s="85"/>
      <c r="FU714" s="281" t="str">
        <f t="shared" si="97"/>
        <v/>
      </c>
      <c r="FV714" s="280" t="str">
        <f>IF(FW714="","",VLOOKUP(FW714,リスト!$BV$5:$BW$10,2,FALSE))</f>
        <v/>
      </c>
      <c r="FW714" s="26"/>
      <c r="FX714" s="282" t="str">
        <f t="shared" si="98"/>
        <v/>
      </c>
      <c r="FY714" s="280" t="str">
        <f>IF(FZ714="","",VLOOKUP(FZ714,リスト!$BX$5:$BY$6,2,FALSE))</f>
        <v/>
      </c>
      <c r="FZ714" s="3"/>
      <c r="GA714" s="280" t="str">
        <f>IF(GB714="","",VLOOKUP(GB714,リスト!$BZ$5:$CA$6,2,FALSE))</f>
        <v/>
      </c>
      <c r="GB714" s="13"/>
      <c r="GC714" s="281" t="str">
        <f>IF(GD714="","",VLOOKUP(GD714,リスト!$CB$5:$CC$6,2,FALSE))</f>
        <v/>
      </c>
      <c r="GD714" s="13"/>
      <c r="GE714" s="13"/>
      <c r="GF714" s="13"/>
      <c r="GG714" s="75"/>
      <c r="GH714" s="281" t="str">
        <f t="shared" si="99"/>
        <v/>
      </c>
      <c r="GI714" s="128"/>
      <c r="GJ714" s="281" t="str">
        <f>IF(GK714="","",VLOOKUP(GK714,リスト!$CD$5:$CE$6,2,FALSE))</f>
        <v/>
      </c>
      <c r="GK714" s="13"/>
      <c r="GL714" s="281" t="str">
        <f>IF(GM714="","",VLOOKUP(GM714,リスト!$CF$5:$CG$5,2,FALSE))</f>
        <v/>
      </c>
      <c r="GM714" s="26"/>
      <c r="GN714" s="280" t="str">
        <f>IF(GO714="","",VLOOKUP(GO714,リスト!$CH$5:$CI$5,2,FALSE))</f>
        <v/>
      </c>
      <c r="GO714" s="284"/>
      <c r="GP714" s="284"/>
      <c r="GQ714" s="284"/>
      <c r="GR714" s="284"/>
      <c r="GS714" s="284"/>
      <c r="GT714" s="284"/>
      <c r="GU714" s="284"/>
      <c r="GV714" s="284"/>
      <c r="GW714" s="284"/>
      <c r="GX714" s="285"/>
    </row>
    <row r="715" spans="2:206" s="177" customFormat="1" ht="24.75" hidden="1" customHeight="1" outlineLevel="1">
      <c r="B715" s="286" t="str">
        <f>IF(明細!B709="","",明細!B709)</f>
        <v/>
      </c>
      <c r="C715" s="287" t="str">
        <f>IF(明細!C709="","",明細!C709)</f>
        <v/>
      </c>
      <c r="D715" s="265" t="str">
        <f>IF(明細!D709="","",明細!D709)</f>
        <v/>
      </c>
      <c r="E715" s="265" t="str">
        <f>IF(明細!E709="","",明細!E709)</f>
        <v/>
      </c>
      <c r="F715" s="265" t="str">
        <f>IF(明細!F709="","",明細!F709)</f>
        <v/>
      </c>
      <c r="G715" s="265" t="str">
        <f>IF(明細!G709="","",明細!G709)</f>
        <v/>
      </c>
      <c r="H715" s="265" t="str">
        <f>IF(明細!H709="","",明細!H709)</f>
        <v/>
      </c>
      <c r="I715" s="265" t="str">
        <f>IF(明細!I709="","",明細!I709)</f>
        <v/>
      </c>
      <c r="J715" s="265" t="str">
        <f>IF(明細!J709="","",明細!J709)</f>
        <v/>
      </c>
      <c r="K715" s="265" t="str">
        <f>IF(明細!K709="","",明細!K709)</f>
        <v/>
      </c>
      <c r="L715" s="265" t="str">
        <f>IF(明細!L709="","",明細!L709)</f>
        <v/>
      </c>
      <c r="M715" s="265" t="str">
        <f>IF(明細!M709="","",明細!M709)</f>
        <v/>
      </c>
      <c r="N715" s="265" t="str">
        <f>IF(明細!N709="","",明細!N709)</f>
        <v/>
      </c>
      <c r="O715" s="265" t="str">
        <f>IF(明細!O709="","",明細!O709)</f>
        <v/>
      </c>
      <c r="P715" s="265" t="str">
        <f>IF(明細!P709="","",明細!P709)</f>
        <v/>
      </c>
      <c r="Q715" s="265" t="str">
        <f>IF(明細!Q709="","",明細!Q709)</f>
        <v/>
      </c>
      <c r="R715" s="289" t="str">
        <f>IF(明細!R709="","",明細!R709)</f>
        <v/>
      </c>
      <c r="S715" s="291" t="str">
        <f>IF(明細!S709="","",明細!S709)</f>
        <v/>
      </c>
      <c r="T715" s="291" t="str">
        <f>IF(明細!T709="","",明細!T709)</f>
        <v/>
      </c>
      <c r="U715" s="291" t="str">
        <f>IF(明細!U709="","",明細!U709)</f>
        <v/>
      </c>
      <c r="V715" s="292" t="str">
        <f>IF(明細!V709="","",明細!V709)</f>
        <v>個</v>
      </c>
      <c r="W715" s="292" t="str">
        <f>IF(明細!W709="","",明細!W709)</f>
        <v/>
      </c>
      <c r="X715" s="293" t="str">
        <f>IF(明細!X709="","",明細!X709)</f>
        <v/>
      </c>
      <c r="Y715" s="134" t="str">
        <f>IF(明細!Y709="","",明細!Y709)</f>
        <v/>
      </c>
      <c r="Z715" s="135" t="str">
        <f>IF(明細!Z709="","",明細!Z709)</f>
        <v/>
      </c>
      <c r="AA715" s="134" t="str">
        <f>IF(明細!AA709="","",明細!AA709)</f>
        <v/>
      </c>
      <c r="AB715" s="303" t="str">
        <f>IF(明細!AB709="","",明細!AB709)</f>
        <v/>
      </c>
      <c r="AC715" s="134" t="str">
        <f>IF(明細!AC709="","",明細!AC709)</f>
        <v/>
      </c>
      <c r="AD715" s="183" t="str">
        <f>IF(明細!AD709="","",明細!AD709)</f>
        <v/>
      </c>
      <c r="AE715" s="184">
        <f>IF(明細!AE709="","",明細!AE709)</f>
        <v>0.1</v>
      </c>
      <c r="AF715" s="185" t="str">
        <f>IF(明細!AF709="","",明細!AF709)</f>
        <v/>
      </c>
      <c r="AG715" s="186" t="str">
        <f>IF(明細!AG709="","",明細!AG709)</f>
        <v/>
      </c>
      <c r="AH715" s="186" t="str">
        <f>IF(明細!AH709="","",明細!AH709)</f>
        <v/>
      </c>
      <c r="AI715" s="187" t="str">
        <f>IF(明細!AI709="","",明細!AI709)</f>
        <v/>
      </c>
      <c r="AJ715" s="296" t="str">
        <f>IF(明細!AJ709="","",明細!AJ709)</f>
        <v/>
      </c>
      <c r="AK715" s="297" t="str">
        <f>IF(明細!AK709="","",明細!AK709)</f>
        <v/>
      </c>
      <c r="AL715" s="298" t="str">
        <f>IF(明細!AL709="","",明細!AL709)</f>
        <v/>
      </c>
      <c r="AM715" s="299" t="str">
        <f>IF(明細!AM709="","",明細!AM709)</f>
        <v/>
      </c>
      <c r="AN715" s="300" t="str">
        <f>IF(明細!AN709="","",明細!AN709)</f>
        <v/>
      </c>
      <c r="AO715" s="300" t="str">
        <f>IF(明細!AO709="","",明細!AO709)</f>
        <v/>
      </c>
      <c r="AP715" s="300" t="str">
        <f>IF(明細!AP709="","",明細!AP709)</f>
        <v/>
      </c>
      <c r="AQ715" s="301" t="str">
        <f>IF(明細!AQ709="","",明細!AQ709)</f>
        <v/>
      </c>
      <c r="AR715" s="302" t="str">
        <f>IF(明細!AR709="","",明細!AR709)</f>
        <v/>
      </c>
      <c r="AU715" s="360"/>
      <c r="AV715" s="368"/>
      <c r="AW715" s="446" t="str">
        <f>IF(明細!AV709="","",明細!AV709)</f>
        <v/>
      </c>
      <c r="AX715" s="419" t="str">
        <f>IF(明細!AT709="","",明細!AT709)</f>
        <v/>
      </c>
      <c r="AY715" s="280" t="str">
        <f>IF($AX715="","",VLOOKUP($AX715,リスト!$CL:$CM,2,FALSE))</f>
        <v/>
      </c>
      <c r="AZ715" s="3"/>
      <c r="BA715" s="280" t="str">
        <f>IF(BB715="","",VLOOKUP(BB715,リスト!$K:$L,2,FALSE))</f>
        <v/>
      </c>
      <c r="BB715" s="3"/>
      <c r="BC715" s="3"/>
      <c r="BD715" s="87"/>
      <c r="BE715" s="280" t="str">
        <f>IF(BF715="","",VLOOKUP(BF715,リスト!$I:$J,2,FALSE))</f>
        <v/>
      </c>
      <c r="BF715" s="3"/>
      <c r="BG715" s="280" t="str">
        <f>IF(BH715="","",VLOOKUP(BH715,リスト!$M:$N,2,FALSE))</f>
        <v/>
      </c>
      <c r="BH715" s="282"/>
      <c r="BI715" s="280" t="str">
        <f>IF(BJ715="","",VLOOKUP(BJ715,リスト!$O:$P,2,FALSE))</f>
        <v/>
      </c>
      <c r="BJ715" s="24"/>
      <c r="BM715" s="451" t="str">
        <f>IF(明細!AV709="","",明細!AV709)</f>
        <v/>
      </c>
      <c r="BN715" s="453" t="str">
        <f>IF(明細!AT709="","",明細!AT709)</f>
        <v/>
      </c>
      <c r="BO715" s="280" t="str">
        <f>IF($BN715="","",VLOOKUP($BN715,リスト!$CL:$CM,2,FALSE))</f>
        <v/>
      </c>
      <c r="BP715" s="280" t="str">
        <f>IF(BQ715="","",VLOOKUP(BQ715,リスト!$K$5:$L$7,2,FALSE))</f>
        <v/>
      </c>
      <c r="BQ715" s="13"/>
      <c r="BR715" s="13"/>
      <c r="BS715" s="47"/>
      <c r="BT715" s="280" t="str">
        <f>IF(BU715="","",VLOOKUP(BU715,リスト!I706:J724,2,FALSE))</f>
        <v/>
      </c>
      <c r="BU715" s="13"/>
      <c r="BV715" s="13"/>
      <c r="BW715" s="282"/>
      <c r="BX715" s="282"/>
      <c r="BY715" s="280" t="str">
        <f>IF(BZ715="","",VLOOKUP(BZ715,リスト!$S$5:$T$6,2,FALSE))</f>
        <v/>
      </c>
      <c r="BZ715" s="3"/>
      <c r="CA715" s="3"/>
      <c r="CB715" s="81"/>
      <c r="CC715" s="280" t="str">
        <f t="shared" si="93"/>
        <v/>
      </c>
      <c r="CD715" s="83"/>
      <c r="CE715" s="83"/>
      <c r="CF715" s="83"/>
      <c r="CG715" s="83"/>
      <c r="CH715" s="282" t="str">
        <f t="shared" si="94"/>
        <v/>
      </c>
      <c r="CI715" s="83"/>
      <c r="CJ715" s="280" t="str">
        <f t="shared" si="95"/>
        <v/>
      </c>
      <c r="CK715" s="87"/>
      <c r="CL715" s="78"/>
      <c r="CM715" s="83"/>
      <c r="CN715" s="83"/>
      <c r="CO715" s="83"/>
      <c r="CP715" s="280" t="str">
        <f t="shared" si="100"/>
        <v/>
      </c>
      <c r="CQ715" s="81"/>
      <c r="CR715" s="280" t="str">
        <f t="shared" si="101"/>
        <v/>
      </c>
      <c r="CS715" s="3"/>
      <c r="CT715" s="3"/>
      <c r="CU715" s="280" t="str">
        <f>IF(CV715="","",VLOOKUP(CV715,リスト!$V$5:$W$6,2,FALSE))</f>
        <v/>
      </c>
      <c r="CV715" s="3"/>
      <c r="CW715" s="280" t="str">
        <f>IF(CX715="","",VLOOKUP(CX715,リスト!$X$5:$Y$6,2,FALSE))</f>
        <v/>
      </c>
      <c r="CX715" s="3"/>
      <c r="CY715" s="77"/>
      <c r="CZ715" s="77"/>
      <c r="DA715" s="75"/>
      <c r="DB715" s="75"/>
      <c r="DC715" s="75"/>
      <c r="DD715" s="75"/>
      <c r="DE715" s="280" t="str">
        <f>IF(DF715="","",VLOOKUP(DF715,リスト!$Z$5:$AA$10,2,FALSE))</f>
        <v/>
      </c>
      <c r="DF715" s="3"/>
      <c r="DG715" s="280" t="str">
        <f>IF(DH715="","",VLOOKUP(DH715,リスト!$AB$5:$AC$12,2,FALSE))</f>
        <v/>
      </c>
      <c r="DH715" s="63"/>
      <c r="DI715" s="280" t="str">
        <f>IF(DJ715="","",VLOOKUP(DJ715,リスト!$AD$5:$AE$7,2,FALSE))</f>
        <v/>
      </c>
      <c r="DJ715" s="3"/>
      <c r="DK715" s="280" t="str">
        <f>IF(DL715="","",VLOOKUP(DL715,リスト!$AF$5:$AG$10,2,FALSE))</f>
        <v/>
      </c>
      <c r="DL715" s="3"/>
      <c r="DM715" s="280" t="str">
        <f>IF(DN715="","",VLOOKUP(DN715,リスト!$AH$5:$AI$6,2,FALSE))</f>
        <v/>
      </c>
      <c r="DN715" s="3"/>
      <c r="DO715" s="280" t="str">
        <f>IF(DP715="","",VLOOKUP(DP715,リスト!$AJ$5:$AK$6,2,FALSE))</f>
        <v/>
      </c>
      <c r="DP715" s="3"/>
      <c r="DQ715" s="280" t="str">
        <f>IF(DR715="","",VLOOKUP(DR715,リスト!$AL$5:$AM$7,2,FALSE))</f>
        <v/>
      </c>
      <c r="DR715" s="3"/>
      <c r="DS715" s="13"/>
      <c r="DT715" s="85"/>
      <c r="DU715" s="85"/>
      <c r="DV715" s="281" t="str">
        <f>IF(DW715="","",VLOOKUP(DW715,リスト!$AN$5:$AO$6,2,FALSE))</f>
        <v/>
      </c>
      <c r="DW715" s="13"/>
      <c r="DX715" s="341"/>
      <c r="DY715" s="345"/>
      <c r="DZ715" s="341"/>
      <c r="EA715" s="345"/>
      <c r="EB715" s="280" t="str">
        <f>IF(EC715="","",VLOOKUP(EC715,リスト!$AW$5:$AX$8,2,FALSE))</f>
        <v/>
      </c>
      <c r="EC715" s="3"/>
      <c r="ED715" s="85"/>
      <c r="EE715" s="280" t="str">
        <f>IF(EF715="","",VLOOKUP(EF715,リスト!$AY$5:$AZ$10,2,FALSE))</f>
        <v/>
      </c>
      <c r="EF715" s="3"/>
      <c r="EG715" s="280" t="str">
        <f>IF(EH715="","",VLOOKUP(EH715,リスト!$BA$5:$BB$10,2,FALSE))</f>
        <v/>
      </c>
      <c r="EH715" s="3"/>
      <c r="EI715" s="280" t="str">
        <f>IF(EJ715="","",VLOOKUP(EJ715,リスト!$BC$5:$BD$10,2,FALSE))</f>
        <v/>
      </c>
      <c r="EJ715" s="3"/>
      <c r="EK715" s="280" t="str">
        <f>IF(EL715="","",VLOOKUP(EL715,リスト!$BE$5:$BF$10,2,FALSE))</f>
        <v/>
      </c>
      <c r="EL715" s="3"/>
      <c r="EM715" s="78"/>
      <c r="EN715" s="73"/>
      <c r="EO715" s="73"/>
      <c r="EP715" s="13"/>
      <c r="EQ715" s="13"/>
      <c r="ER715" s="280" t="str">
        <f>IF(ES715="","",VLOOKUP(ES715,リスト!$BG$5:$BH$10,2,FALSE))</f>
        <v/>
      </c>
      <c r="ES715" s="13"/>
      <c r="ET715" s="13"/>
      <c r="EU715" s="13"/>
      <c r="EV715" s="13"/>
      <c r="EW715" s="13"/>
      <c r="EX715" s="81"/>
      <c r="EY715" s="81"/>
      <c r="EZ715" s="26"/>
      <c r="FA715" s="281" t="str">
        <f>IF($EZ715="","",INDEX(リスト!$BI$5:$BJ$40,MATCH($EZ715,リスト!$BJ$5:$BJ$40,0),1))</f>
        <v/>
      </c>
      <c r="FB715" s="280" t="str">
        <f>IF(FC715="","",VLOOKUP(FC715,リスト!$BK:$BL,2,FALSE))</f>
        <v/>
      </c>
      <c r="FC715" s="13"/>
      <c r="FD715" s="331"/>
      <c r="FE715" s="3"/>
      <c r="FF715" s="280" t="str">
        <f>IF(FG715="","",VLOOKUP(FG715,リスト!$BO$5:$BP$6,2,FALSE))</f>
        <v/>
      </c>
      <c r="FG715" s="3"/>
      <c r="FH715" s="280" t="str">
        <f>IF(FI715="","",VLOOKUP(FI715,リスト!$BQ$5:$BR$8,2,FALSE))</f>
        <v/>
      </c>
      <c r="FI715" s="3"/>
      <c r="FJ715" s="282"/>
      <c r="FK715" s="280" t="str">
        <f>IF(FL715="","",VLOOKUP(FL715,リスト!$BS$5:$BT$6,2,FALSE))</f>
        <v/>
      </c>
      <c r="FL715" s="63"/>
      <c r="FM715" s="13"/>
      <c r="FN715" s="13"/>
      <c r="FO715" s="13"/>
      <c r="FP715" s="283" t="str">
        <f t="shared" si="96"/>
        <v/>
      </c>
      <c r="FQ715" s="283" t="str">
        <f t="shared" si="96"/>
        <v/>
      </c>
      <c r="FR715" s="13"/>
      <c r="FS715" s="85"/>
      <c r="FT715" s="85"/>
      <c r="FU715" s="281" t="str">
        <f t="shared" si="97"/>
        <v/>
      </c>
      <c r="FV715" s="280" t="str">
        <f>IF(FW715="","",VLOOKUP(FW715,リスト!$BV$5:$BW$10,2,FALSE))</f>
        <v/>
      </c>
      <c r="FW715" s="26"/>
      <c r="FX715" s="282" t="str">
        <f t="shared" si="98"/>
        <v/>
      </c>
      <c r="FY715" s="280" t="str">
        <f>IF(FZ715="","",VLOOKUP(FZ715,リスト!$BX$5:$BY$6,2,FALSE))</f>
        <v/>
      </c>
      <c r="FZ715" s="3"/>
      <c r="GA715" s="280" t="str">
        <f>IF(GB715="","",VLOOKUP(GB715,リスト!$BZ$5:$CA$6,2,FALSE))</f>
        <v/>
      </c>
      <c r="GB715" s="13"/>
      <c r="GC715" s="281" t="str">
        <f>IF(GD715="","",VLOOKUP(GD715,リスト!$CB$5:$CC$6,2,FALSE))</f>
        <v/>
      </c>
      <c r="GD715" s="13"/>
      <c r="GE715" s="13"/>
      <c r="GF715" s="13"/>
      <c r="GG715" s="75"/>
      <c r="GH715" s="281" t="str">
        <f t="shared" si="99"/>
        <v/>
      </c>
      <c r="GI715" s="128"/>
      <c r="GJ715" s="281" t="str">
        <f>IF(GK715="","",VLOOKUP(GK715,リスト!$CD$5:$CE$6,2,FALSE))</f>
        <v/>
      </c>
      <c r="GK715" s="13"/>
      <c r="GL715" s="281" t="str">
        <f>IF(GM715="","",VLOOKUP(GM715,リスト!$CF$5:$CG$5,2,FALSE))</f>
        <v/>
      </c>
      <c r="GM715" s="26"/>
      <c r="GN715" s="280" t="str">
        <f>IF(GO715="","",VLOOKUP(GO715,リスト!$CH$5:$CI$5,2,FALSE))</f>
        <v/>
      </c>
      <c r="GO715" s="284"/>
      <c r="GP715" s="284"/>
      <c r="GQ715" s="284"/>
      <c r="GR715" s="284"/>
      <c r="GS715" s="284"/>
      <c r="GT715" s="284"/>
      <c r="GU715" s="284"/>
      <c r="GV715" s="284"/>
      <c r="GW715" s="284"/>
      <c r="GX715" s="285"/>
    </row>
    <row r="716" spans="2:206" s="177" customFormat="1" ht="24.75" hidden="1" customHeight="1" outlineLevel="1">
      <c r="B716" s="286" t="str">
        <f>IF(明細!B710="","",明細!B710)</f>
        <v/>
      </c>
      <c r="C716" s="287" t="str">
        <f>IF(明細!C710="","",明細!C710)</f>
        <v/>
      </c>
      <c r="D716" s="265" t="str">
        <f>IF(明細!D710="","",明細!D710)</f>
        <v/>
      </c>
      <c r="E716" s="265" t="str">
        <f>IF(明細!E710="","",明細!E710)</f>
        <v/>
      </c>
      <c r="F716" s="265" t="str">
        <f>IF(明細!F710="","",明細!F710)</f>
        <v/>
      </c>
      <c r="G716" s="265" t="str">
        <f>IF(明細!G710="","",明細!G710)</f>
        <v/>
      </c>
      <c r="H716" s="265" t="str">
        <f>IF(明細!H710="","",明細!H710)</f>
        <v/>
      </c>
      <c r="I716" s="265" t="str">
        <f>IF(明細!I710="","",明細!I710)</f>
        <v/>
      </c>
      <c r="J716" s="265" t="str">
        <f>IF(明細!J710="","",明細!J710)</f>
        <v/>
      </c>
      <c r="K716" s="265" t="str">
        <f>IF(明細!K710="","",明細!K710)</f>
        <v/>
      </c>
      <c r="L716" s="265" t="str">
        <f>IF(明細!L710="","",明細!L710)</f>
        <v/>
      </c>
      <c r="M716" s="265" t="str">
        <f>IF(明細!M710="","",明細!M710)</f>
        <v/>
      </c>
      <c r="N716" s="265" t="str">
        <f>IF(明細!N710="","",明細!N710)</f>
        <v/>
      </c>
      <c r="O716" s="265" t="str">
        <f>IF(明細!O710="","",明細!O710)</f>
        <v/>
      </c>
      <c r="P716" s="265" t="str">
        <f>IF(明細!P710="","",明細!P710)</f>
        <v/>
      </c>
      <c r="Q716" s="265" t="str">
        <f>IF(明細!Q710="","",明細!Q710)</f>
        <v/>
      </c>
      <c r="R716" s="289" t="str">
        <f>IF(明細!R710="","",明細!R710)</f>
        <v/>
      </c>
      <c r="S716" s="291" t="str">
        <f>IF(明細!S710="","",明細!S710)</f>
        <v/>
      </c>
      <c r="T716" s="291" t="str">
        <f>IF(明細!T710="","",明細!T710)</f>
        <v/>
      </c>
      <c r="U716" s="291" t="str">
        <f>IF(明細!U710="","",明細!U710)</f>
        <v/>
      </c>
      <c r="V716" s="292" t="str">
        <f>IF(明細!V710="","",明細!V710)</f>
        <v>個</v>
      </c>
      <c r="W716" s="292" t="str">
        <f>IF(明細!W710="","",明細!W710)</f>
        <v/>
      </c>
      <c r="X716" s="293" t="str">
        <f>IF(明細!X710="","",明細!X710)</f>
        <v/>
      </c>
      <c r="Y716" s="134" t="str">
        <f>IF(明細!Y710="","",明細!Y710)</f>
        <v/>
      </c>
      <c r="Z716" s="135" t="str">
        <f>IF(明細!Z710="","",明細!Z710)</f>
        <v/>
      </c>
      <c r="AA716" s="134" t="str">
        <f>IF(明細!AA710="","",明細!AA710)</f>
        <v/>
      </c>
      <c r="AB716" s="303" t="str">
        <f>IF(明細!AB710="","",明細!AB710)</f>
        <v/>
      </c>
      <c r="AC716" s="134" t="str">
        <f>IF(明細!AC710="","",明細!AC710)</f>
        <v/>
      </c>
      <c r="AD716" s="183" t="str">
        <f>IF(明細!AD710="","",明細!AD710)</f>
        <v/>
      </c>
      <c r="AE716" s="184">
        <f>IF(明細!AE710="","",明細!AE710)</f>
        <v>0.1</v>
      </c>
      <c r="AF716" s="185" t="str">
        <f>IF(明細!AF710="","",明細!AF710)</f>
        <v/>
      </c>
      <c r="AG716" s="186" t="str">
        <f>IF(明細!AG710="","",明細!AG710)</f>
        <v/>
      </c>
      <c r="AH716" s="186" t="str">
        <f>IF(明細!AH710="","",明細!AH710)</f>
        <v/>
      </c>
      <c r="AI716" s="187" t="str">
        <f>IF(明細!AI710="","",明細!AI710)</f>
        <v/>
      </c>
      <c r="AJ716" s="296" t="str">
        <f>IF(明細!AJ710="","",明細!AJ710)</f>
        <v/>
      </c>
      <c r="AK716" s="297" t="str">
        <f>IF(明細!AK710="","",明細!AK710)</f>
        <v/>
      </c>
      <c r="AL716" s="298" t="str">
        <f>IF(明細!AL710="","",明細!AL710)</f>
        <v/>
      </c>
      <c r="AM716" s="299" t="str">
        <f>IF(明細!AM710="","",明細!AM710)</f>
        <v/>
      </c>
      <c r="AN716" s="300" t="str">
        <f>IF(明細!AN710="","",明細!AN710)</f>
        <v/>
      </c>
      <c r="AO716" s="300" t="str">
        <f>IF(明細!AO710="","",明細!AO710)</f>
        <v/>
      </c>
      <c r="AP716" s="300" t="str">
        <f>IF(明細!AP710="","",明細!AP710)</f>
        <v/>
      </c>
      <c r="AQ716" s="301" t="str">
        <f>IF(明細!AQ710="","",明細!AQ710)</f>
        <v/>
      </c>
      <c r="AR716" s="302" t="str">
        <f>IF(明細!AR710="","",明細!AR710)</f>
        <v/>
      </c>
      <c r="AU716" s="360"/>
      <c r="AV716" s="368"/>
      <c r="AW716" s="446" t="str">
        <f>IF(明細!AV710="","",明細!AV710)</f>
        <v/>
      </c>
      <c r="AX716" s="419" t="str">
        <f>IF(明細!AT710="","",明細!AT710)</f>
        <v/>
      </c>
      <c r="AY716" s="280" t="str">
        <f>IF($AX716="","",VLOOKUP($AX716,リスト!$CL:$CM,2,FALSE))</f>
        <v/>
      </c>
      <c r="AZ716" s="3"/>
      <c r="BA716" s="280" t="str">
        <f>IF(BB716="","",VLOOKUP(BB716,リスト!$K:$L,2,FALSE))</f>
        <v/>
      </c>
      <c r="BB716" s="3"/>
      <c r="BC716" s="3"/>
      <c r="BD716" s="87"/>
      <c r="BE716" s="280" t="str">
        <f>IF(BF716="","",VLOOKUP(BF716,リスト!$I:$J,2,FALSE))</f>
        <v/>
      </c>
      <c r="BF716" s="3"/>
      <c r="BG716" s="280" t="str">
        <f>IF(BH716="","",VLOOKUP(BH716,リスト!$M:$N,2,FALSE))</f>
        <v/>
      </c>
      <c r="BH716" s="282"/>
      <c r="BI716" s="280" t="str">
        <f>IF(BJ716="","",VLOOKUP(BJ716,リスト!$O:$P,2,FALSE))</f>
        <v/>
      </c>
      <c r="BJ716" s="24"/>
      <c r="BM716" s="451" t="str">
        <f>IF(明細!AV710="","",明細!AV710)</f>
        <v/>
      </c>
      <c r="BN716" s="453" t="str">
        <f>IF(明細!AT710="","",明細!AT710)</f>
        <v/>
      </c>
      <c r="BO716" s="280" t="str">
        <f>IF($BN716="","",VLOOKUP($BN716,リスト!$CL:$CM,2,FALSE))</f>
        <v/>
      </c>
      <c r="BP716" s="280" t="str">
        <f>IF(BQ716="","",VLOOKUP(BQ716,リスト!$K$5:$L$7,2,FALSE))</f>
        <v/>
      </c>
      <c r="BQ716" s="13"/>
      <c r="BR716" s="13"/>
      <c r="BS716" s="47"/>
      <c r="BT716" s="280" t="str">
        <f>IF(BU716="","",VLOOKUP(BU716,リスト!I707:J725,2,FALSE))</f>
        <v/>
      </c>
      <c r="BU716" s="13"/>
      <c r="BV716" s="13"/>
      <c r="BW716" s="282"/>
      <c r="BX716" s="282"/>
      <c r="BY716" s="280" t="str">
        <f>IF(BZ716="","",VLOOKUP(BZ716,リスト!$S$5:$T$6,2,FALSE))</f>
        <v/>
      </c>
      <c r="BZ716" s="3"/>
      <c r="CA716" s="3"/>
      <c r="CB716" s="81"/>
      <c r="CC716" s="280" t="str">
        <f t="shared" si="93"/>
        <v/>
      </c>
      <c r="CD716" s="83"/>
      <c r="CE716" s="83"/>
      <c r="CF716" s="83"/>
      <c r="CG716" s="83"/>
      <c r="CH716" s="282" t="str">
        <f t="shared" si="94"/>
        <v/>
      </c>
      <c r="CI716" s="83"/>
      <c r="CJ716" s="280" t="str">
        <f t="shared" si="95"/>
        <v/>
      </c>
      <c r="CK716" s="87"/>
      <c r="CL716" s="78"/>
      <c r="CM716" s="83"/>
      <c r="CN716" s="83"/>
      <c r="CO716" s="83"/>
      <c r="CP716" s="280" t="str">
        <f t="shared" si="100"/>
        <v/>
      </c>
      <c r="CQ716" s="81"/>
      <c r="CR716" s="280" t="str">
        <f t="shared" si="101"/>
        <v/>
      </c>
      <c r="CS716" s="3"/>
      <c r="CT716" s="3"/>
      <c r="CU716" s="280" t="str">
        <f>IF(CV716="","",VLOOKUP(CV716,リスト!$V$5:$W$6,2,FALSE))</f>
        <v/>
      </c>
      <c r="CV716" s="3"/>
      <c r="CW716" s="280" t="str">
        <f>IF(CX716="","",VLOOKUP(CX716,リスト!$X$5:$Y$6,2,FALSE))</f>
        <v/>
      </c>
      <c r="CX716" s="3"/>
      <c r="CY716" s="77"/>
      <c r="CZ716" s="77"/>
      <c r="DA716" s="75"/>
      <c r="DB716" s="75"/>
      <c r="DC716" s="75"/>
      <c r="DD716" s="75"/>
      <c r="DE716" s="280" t="str">
        <f>IF(DF716="","",VLOOKUP(DF716,リスト!$Z$5:$AA$10,2,FALSE))</f>
        <v/>
      </c>
      <c r="DF716" s="3"/>
      <c r="DG716" s="280" t="str">
        <f>IF(DH716="","",VLOOKUP(DH716,リスト!$AB$5:$AC$12,2,FALSE))</f>
        <v/>
      </c>
      <c r="DH716" s="63"/>
      <c r="DI716" s="280" t="str">
        <f>IF(DJ716="","",VLOOKUP(DJ716,リスト!$AD$5:$AE$7,2,FALSE))</f>
        <v/>
      </c>
      <c r="DJ716" s="3"/>
      <c r="DK716" s="280" t="str">
        <f>IF(DL716="","",VLOOKUP(DL716,リスト!$AF$5:$AG$10,2,FALSE))</f>
        <v/>
      </c>
      <c r="DL716" s="3"/>
      <c r="DM716" s="280" t="str">
        <f>IF(DN716="","",VLOOKUP(DN716,リスト!$AH$5:$AI$6,2,FALSE))</f>
        <v/>
      </c>
      <c r="DN716" s="3"/>
      <c r="DO716" s="280" t="str">
        <f>IF(DP716="","",VLOOKUP(DP716,リスト!$AJ$5:$AK$6,2,FALSE))</f>
        <v/>
      </c>
      <c r="DP716" s="3"/>
      <c r="DQ716" s="280" t="str">
        <f>IF(DR716="","",VLOOKUP(DR716,リスト!$AL$5:$AM$7,2,FALSE))</f>
        <v/>
      </c>
      <c r="DR716" s="3"/>
      <c r="DS716" s="13"/>
      <c r="DT716" s="85"/>
      <c r="DU716" s="85"/>
      <c r="DV716" s="281" t="str">
        <f>IF(DW716="","",VLOOKUP(DW716,リスト!$AN$5:$AO$6,2,FALSE))</f>
        <v/>
      </c>
      <c r="DW716" s="13"/>
      <c r="DX716" s="341"/>
      <c r="DY716" s="345"/>
      <c r="DZ716" s="341"/>
      <c r="EA716" s="345"/>
      <c r="EB716" s="280" t="str">
        <f>IF(EC716="","",VLOOKUP(EC716,リスト!$AW$5:$AX$8,2,FALSE))</f>
        <v/>
      </c>
      <c r="EC716" s="3"/>
      <c r="ED716" s="85"/>
      <c r="EE716" s="280" t="str">
        <f>IF(EF716="","",VLOOKUP(EF716,リスト!$AY$5:$AZ$10,2,FALSE))</f>
        <v/>
      </c>
      <c r="EF716" s="3"/>
      <c r="EG716" s="280" t="str">
        <f>IF(EH716="","",VLOOKUP(EH716,リスト!$BA$5:$BB$10,2,FALSE))</f>
        <v/>
      </c>
      <c r="EH716" s="3"/>
      <c r="EI716" s="280" t="str">
        <f>IF(EJ716="","",VLOOKUP(EJ716,リスト!$BC$5:$BD$10,2,FALSE))</f>
        <v/>
      </c>
      <c r="EJ716" s="3"/>
      <c r="EK716" s="280" t="str">
        <f>IF(EL716="","",VLOOKUP(EL716,リスト!$BE$5:$BF$10,2,FALSE))</f>
        <v/>
      </c>
      <c r="EL716" s="3"/>
      <c r="EM716" s="78"/>
      <c r="EN716" s="73"/>
      <c r="EO716" s="73"/>
      <c r="EP716" s="13"/>
      <c r="EQ716" s="13"/>
      <c r="ER716" s="280" t="str">
        <f>IF(ES716="","",VLOOKUP(ES716,リスト!$BG$5:$BH$10,2,FALSE))</f>
        <v/>
      </c>
      <c r="ES716" s="13"/>
      <c r="ET716" s="13"/>
      <c r="EU716" s="13"/>
      <c r="EV716" s="13"/>
      <c r="EW716" s="13"/>
      <c r="EX716" s="81"/>
      <c r="EY716" s="81"/>
      <c r="EZ716" s="26"/>
      <c r="FA716" s="281" t="str">
        <f>IF($EZ716="","",INDEX(リスト!$BI$5:$BJ$40,MATCH($EZ716,リスト!$BJ$5:$BJ$40,0),1))</f>
        <v/>
      </c>
      <c r="FB716" s="280" t="str">
        <f>IF(FC716="","",VLOOKUP(FC716,リスト!$BK:$BL,2,FALSE))</f>
        <v/>
      </c>
      <c r="FC716" s="13"/>
      <c r="FD716" s="331"/>
      <c r="FE716" s="3"/>
      <c r="FF716" s="280" t="str">
        <f>IF(FG716="","",VLOOKUP(FG716,リスト!$BO$5:$BP$6,2,FALSE))</f>
        <v/>
      </c>
      <c r="FG716" s="3"/>
      <c r="FH716" s="280" t="str">
        <f>IF(FI716="","",VLOOKUP(FI716,リスト!$BQ$5:$BR$8,2,FALSE))</f>
        <v/>
      </c>
      <c r="FI716" s="3"/>
      <c r="FJ716" s="282"/>
      <c r="FK716" s="280" t="str">
        <f>IF(FL716="","",VLOOKUP(FL716,リスト!$BS$5:$BT$6,2,FALSE))</f>
        <v/>
      </c>
      <c r="FL716" s="63"/>
      <c r="FM716" s="13"/>
      <c r="FN716" s="13"/>
      <c r="FO716" s="13"/>
      <c r="FP716" s="283" t="str">
        <f t="shared" si="96"/>
        <v/>
      </c>
      <c r="FQ716" s="283" t="str">
        <f t="shared" si="96"/>
        <v/>
      </c>
      <c r="FR716" s="13"/>
      <c r="FS716" s="85"/>
      <c r="FT716" s="85"/>
      <c r="FU716" s="281" t="str">
        <f t="shared" si="97"/>
        <v/>
      </c>
      <c r="FV716" s="280" t="str">
        <f>IF(FW716="","",VLOOKUP(FW716,リスト!$BV$5:$BW$10,2,FALSE))</f>
        <v/>
      </c>
      <c r="FW716" s="26"/>
      <c r="FX716" s="282" t="str">
        <f t="shared" si="98"/>
        <v/>
      </c>
      <c r="FY716" s="280" t="str">
        <f>IF(FZ716="","",VLOOKUP(FZ716,リスト!$BX$5:$BY$6,2,FALSE))</f>
        <v/>
      </c>
      <c r="FZ716" s="3"/>
      <c r="GA716" s="280" t="str">
        <f>IF(GB716="","",VLOOKUP(GB716,リスト!$BZ$5:$CA$6,2,FALSE))</f>
        <v/>
      </c>
      <c r="GB716" s="13"/>
      <c r="GC716" s="281" t="str">
        <f>IF(GD716="","",VLOOKUP(GD716,リスト!$CB$5:$CC$6,2,FALSE))</f>
        <v/>
      </c>
      <c r="GD716" s="13"/>
      <c r="GE716" s="13"/>
      <c r="GF716" s="13"/>
      <c r="GG716" s="75"/>
      <c r="GH716" s="281" t="str">
        <f t="shared" si="99"/>
        <v/>
      </c>
      <c r="GI716" s="128"/>
      <c r="GJ716" s="281" t="str">
        <f>IF(GK716="","",VLOOKUP(GK716,リスト!$CD$5:$CE$6,2,FALSE))</f>
        <v/>
      </c>
      <c r="GK716" s="13"/>
      <c r="GL716" s="281" t="str">
        <f>IF(GM716="","",VLOOKUP(GM716,リスト!$CF$5:$CG$5,2,FALSE))</f>
        <v/>
      </c>
      <c r="GM716" s="26"/>
      <c r="GN716" s="280" t="str">
        <f>IF(GO716="","",VLOOKUP(GO716,リスト!$CH$5:$CI$5,2,FALSE))</f>
        <v/>
      </c>
      <c r="GO716" s="284"/>
      <c r="GP716" s="284"/>
      <c r="GQ716" s="284"/>
      <c r="GR716" s="284"/>
      <c r="GS716" s="284"/>
      <c r="GT716" s="284"/>
      <c r="GU716" s="284"/>
      <c r="GV716" s="284"/>
      <c r="GW716" s="284"/>
      <c r="GX716" s="285"/>
    </row>
    <row r="717" spans="2:206" s="177" customFormat="1" ht="24.75" hidden="1" customHeight="1" outlineLevel="1">
      <c r="B717" s="286" t="str">
        <f>IF(明細!B711="","",明細!B711)</f>
        <v/>
      </c>
      <c r="C717" s="287" t="str">
        <f>IF(明細!C711="","",明細!C711)</f>
        <v/>
      </c>
      <c r="D717" s="265" t="str">
        <f>IF(明細!D711="","",明細!D711)</f>
        <v/>
      </c>
      <c r="E717" s="265" t="str">
        <f>IF(明細!E711="","",明細!E711)</f>
        <v/>
      </c>
      <c r="F717" s="265" t="str">
        <f>IF(明細!F711="","",明細!F711)</f>
        <v/>
      </c>
      <c r="G717" s="265" t="str">
        <f>IF(明細!G711="","",明細!G711)</f>
        <v/>
      </c>
      <c r="H717" s="265" t="str">
        <f>IF(明細!H711="","",明細!H711)</f>
        <v/>
      </c>
      <c r="I717" s="265" t="str">
        <f>IF(明細!I711="","",明細!I711)</f>
        <v/>
      </c>
      <c r="J717" s="265" t="str">
        <f>IF(明細!J711="","",明細!J711)</f>
        <v/>
      </c>
      <c r="K717" s="265" t="str">
        <f>IF(明細!K711="","",明細!K711)</f>
        <v/>
      </c>
      <c r="L717" s="265" t="str">
        <f>IF(明細!L711="","",明細!L711)</f>
        <v/>
      </c>
      <c r="M717" s="265" t="str">
        <f>IF(明細!M711="","",明細!M711)</f>
        <v/>
      </c>
      <c r="N717" s="265" t="str">
        <f>IF(明細!N711="","",明細!N711)</f>
        <v/>
      </c>
      <c r="O717" s="265" t="str">
        <f>IF(明細!O711="","",明細!O711)</f>
        <v/>
      </c>
      <c r="P717" s="265" t="str">
        <f>IF(明細!P711="","",明細!P711)</f>
        <v/>
      </c>
      <c r="Q717" s="265" t="str">
        <f>IF(明細!Q711="","",明細!Q711)</f>
        <v/>
      </c>
      <c r="R717" s="289" t="str">
        <f>IF(明細!R711="","",明細!R711)</f>
        <v/>
      </c>
      <c r="S717" s="291" t="str">
        <f>IF(明細!S711="","",明細!S711)</f>
        <v/>
      </c>
      <c r="T717" s="291" t="str">
        <f>IF(明細!T711="","",明細!T711)</f>
        <v/>
      </c>
      <c r="U717" s="291" t="str">
        <f>IF(明細!U711="","",明細!U711)</f>
        <v/>
      </c>
      <c r="V717" s="292" t="str">
        <f>IF(明細!V711="","",明細!V711)</f>
        <v>個</v>
      </c>
      <c r="W717" s="292" t="str">
        <f>IF(明細!W711="","",明細!W711)</f>
        <v/>
      </c>
      <c r="X717" s="293" t="str">
        <f>IF(明細!X711="","",明細!X711)</f>
        <v/>
      </c>
      <c r="Y717" s="134" t="str">
        <f>IF(明細!Y711="","",明細!Y711)</f>
        <v/>
      </c>
      <c r="Z717" s="135" t="str">
        <f>IF(明細!Z711="","",明細!Z711)</f>
        <v/>
      </c>
      <c r="AA717" s="134" t="str">
        <f>IF(明細!AA711="","",明細!AA711)</f>
        <v/>
      </c>
      <c r="AB717" s="303" t="str">
        <f>IF(明細!AB711="","",明細!AB711)</f>
        <v/>
      </c>
      <c r="AC717" s="134" t="str">
        <f>IF(明細!AC711="","",明細!AC711)</f>
        <v/>
      </c>
      <c r="AD717" s="183" t="str">
        <f>IF(明細!AD711="","",明細!AD711)</f>
        <v/>
      </c>
      <c r="AE717" s="184">
        <f>IF(明細!AE711="","",明細!AE711)</f>
        <v>0.1</v>
      </c>
      <c r="AF717" s="185" t="str">
        <f>IF(明細!AF711="","",明細!AF711)</f>
        <v/>
      </c>
      <c r="AG717" s="186" t="str">
        <f>IF(明細!AG711="","",明細!AG711)</f>
        <v/>
      </c>
      <c r="AH717" s="186" t="str">
        <f>IF(明細!AH711="","",明細!AH711)</f>
        <v/>
      </c>
      <c r="AI717" s="187" t="str">
        <f>IF(明細!AI711="","",明細!AI711)</f>
        <v/>
      </c>
      <c r="AJ717" s="296" t="str">
        <f>IF(明細!AJ711="","",明細!AJ711)</f>
        <v/>
      </c>
      <c r="AK717" s="297" t="str">
        <f>IF(明細!AK711="","",明細!AK711)</f>
        <v/>
      </c>
      <c r="AL717" s="298" t="str">
        <f>IF(明細!AL711="","",明細!AL711)</f>
        <v/>
      </c>
      <c r="AM717" s="299" t="str">
        <f>IF(明細!AM711="","",明細!AM711)</f>
        <v/>
      </c>
      <c r="AN717" s="300" t="str">
        <f>IF(明細!AN711="","",明細!AN711)</f>
        <v/>
      </c>
      <c r="AO717" s="300" t="str">
        <f>IF(明細!AO711="","",明細!AO711)</f>
        <v/>
      </c>
      <c r="AP717" s="300" t="str">
        <f>IF(明細!AP711="","",明細!AP711)</f>
        <v/>
      </c>
      <c r="AQ717" s="301" t="str">
        <f>IF(明細!AQ711="","",明細!AQ711)</f>
        <v/>
      </c>
      <c r="AR717" s="302" t="str">
        <f>IF(明細!AR711="","",明細!AR711)</f>
        <v/>
      </c>
      <c r="AU717" s="360"/>
      <c r="AV717" s="368"/>
      <c r="AW717" s="446" t="str">
        <f>IF(明細!AV711="","",明細!AV711)</f>
        <v/>
      </c>
      <c r="AX717" s="419" t="str">
        <f>IF(明細!AT711="","",明細!AT711)</f>
        <v/>
      </c>
      <c r="AY717" s="280" t="str">
        <f>IF($AX717="","",VLOOKUP($AX717,リスト!$CL:$CM,2,FALSE))</f>
        <v/>
      </c>
      <c r="AZ717" s="3"/>
      <c r="BA717" s="280" t="str">
        <f>IF(BB717="","",VLOOKUP(BB717,リスト!$K:$L,2,FALSE))</f>
        <v/>
      </c>
      <c r="BB717" s="3"/>
      <c r="BC717" s="3"/>
      <c r="BD717" s="87"/>
      <c r="BE717" s="280" t="str">
        <f>IF(BF717="","",VLOOKUP(BF717,リスト!$I:$J,2,FALSE))</f>
        <v/>
      </c>
      <c r="BF717" s="3"/>
      <c r="BG717" s="280" t="str">
        <f>IF(BH717="","",VLOOKUP(BH717,リスト!$M:$N,2,FALSE))</f>
        <v/>
      </c>
      <c r="BH717" s="282"/>
      <c r="BI717" s="280" t="str">
        <f>IF(BJ717="","",VLOOKUP(BJ717,リスト!$O:$P,2,FALSE))</f>
        <v/>
      </c>
      <c r="BJ717" s="24"/>
      <c r="BM717" s="451" t="str">
        <f>IF(明細!AV711="","",明細!AV711)</f>
        <v/>
      </c>
      <c r="BN717" s="453" t="str">
        <f>IF(明細!AT711="","",明細!AT711)</f>
        <v/>
      </c>
      <c r="BO717" s="280" t="str">
        <f>IF($BN717="","",VLOOKUP($BN717,リスト!$CL:$CM,2,FALSE))</f>
        <v/>
      </c>
      <c r="BP717" s="280" t="str">
        <f>IF(BQ717="","",VLOOKUP(BQ717,リスト!$K$5:$L$7,2,FALSE))</f>
        <v/>
      </c>
      <c r="BQ717" s="13"/>
      <c r="BR717" s="13"/>
      <c r="BS717" s="47"/>
      <c r="BT717" s="280" t="str">
        <f>IF(BU717="","",VLOOKUP(BU717,リスト!I708:J726,2,FALSE))</f>
        <v/>
      </c>
      <c r="BU717" s="13"/>
      <c r="BV717" s="13"/>
      <c r="BW717" s="282"/>
      <c r="BX717" s="282"/>
      <c r="BY717" s="280" t="str">
        <f>IF(BZ717="","",VLOOKUP(BZ717,リスト!$S$5:$T$6,2,FALSE))</f>
        <v/>
      </c>
      <c r="BZ717" s="3"/>
      <c r="CA717" s="3"/>
      <c r="CB717" s="81"/>
      <c r="CC717" s="280" t="str">
        <f t="shared" si="93"/>
        <v/>
      </c>
      <c r="CD717" s="83"/>
      <c r="CE717" s="83"/>
      <c r="CF717" s="83"/>
      <c r="CG717" s="83"/>
      <c r="CH717" s="282" t="str">
        <f t="shared" si="94"/>
        <v/>
      </c>
      <c r="CI717" s="83"/>
      <c r="CJ717" s="280" t="str">
        <f t="shared" si="95"/>
        <v/>
      </c>
      <c r="CK717" s="87"/>
      <c r="CL717" s="78"/>
      <c r="CM717" s="83"/>
      <c r="CN717" s="83"/>
      <c r="CO717" s="83"/>
      <c r="CP717" s="280" t="str">
        <f t="shared" si="100"/>
        <v/>
      </c>
      <c r="CQ717" s="81"/>
      <c r="CR717" s="280" t="str">
        <f t="shared" si="101"/>
        <v/>
      </c>
      <c r="CS717" s="3"/>
      <c r="CT717" s="3"/>
      <c r="CU717" s="280" t="str">
        <f>IF(CV717="","",VLOOKUP(CV717,リスト!$V$5:$W$6,2,FALSE))</f>
        <v/>
      </c>
      <c r="CV717" s="3"/>
      <c r="CW717" s="280" t="str">
        <f>IF(CX717="","",VLOOKUP(CX717,リスト!$X$5:$Y$6,2,FALSE))</f>
        <v/>
      </c>
      <c r="CX717" s="3"/>
      <c r="CY717" s="77"/>
      <c r="CZ717" s="77"/>
      <c r="DA717" s="75"/>
      <c r="DB717" s="75"/>
      <c r="DC717" s="75"/>
      <c r="DD717" s="75"/>
      <c r="DE717" s="280" t="str">
        <f>IF(DF717="","",VLOOKUP(DF717,リスト!$Z$5:$AA$10,2,FALSE))</f>
        <v/>
      </c>
      <c r="DF717" s="3"/>
      <c r="DG717" s="280" t="str">
        <f>IF(DH717="","",VLOOKUP(DH717,リスト!$AB$5:$AC$12,2,FALSE))</f>
        <v/>
      </c>
      <c r="DH717" s="63"/>
      <c r="DI717" s="280" t="str">
        <f>IF(DJ717="","",VLOOKUP(DJ717,リスト!$AD$5:$AE$7,2,FALSE))</f>
        <v/>
      </c>
      <c r="DJ717" s="3"/>
      <c r="DK717" s="280" t="str">
        <f>IF(DL717="","",VLOOKUP(DL717,リスト!$AF$5:$AG$10,2,FALSE))</f>
        <v/>
      </c>
      <c r="DL717" s="3"/>
      <c r="DM717" s="280" t="str">
        <f>IF(DN717="","",VLOOKUP(DN717,リスト!$AH$5:$AI$6,2,FALSE))</f>
        <v/>
      </c>
      <c r="DN717" s="3"/>
      <c r="DO717" s="280" t="str">
        <f>IF(DP717="","",VLOOKUP(DP717,リスト!$AJ$5:$AK$6,2,FALSE))</f>
        <v/>
      </c>
      <c r="DP717" s="3"/>
      <c r="DQ717" s="280" t="str">
        <f>IF(DR717="","",VLOOKUP(DR717,リスト!$AL$5:$AM$7,2,FALSE))</f>
        <v/>
      </c>
      <c r="DR717" s="3"/>
      <c r="DS717" s="13"/>
      <c r="DT717" s="85"/>
      <c r="DU717" s="85"/>
      <c r="DV717" s="281" t="str">
        <f>IF(DW717="","",VLOOKUP(DW717,リスト!$AN$5:$AO$6,2,FALSE))</f>
        <v/>
      </c>
      <c r="DW717" s="13"/>
      <c r="DX717" s="341"/>
      <c r="DY717" s="345"/>
      <c r="DZ717" s="341"/>
      <c r="EA717" s="345"/>
      <c r="EB717" s="280" t="str">
        <f>IF(EC717="","",VLOOKUP(EC717,リスト!$AW$5:$AX$8,2,FALSE))</f>
        <v/>
      </c>
      <c r="EC717" s="3"/>
      <c r="ED717" s="85"/>
      <c r="EE717" s="280" t="str">
        <f>IF(EF717="","",VLOOKUP(EF717,リスト!$AY$5:$AZ$10,2,FALSE))</f>
        <v/>
      </c>
      <c r="EF717" s="3"/>
      <c r="EG717" s="280" t="str">
        <f>IF(EH717="","",VLOOKUP(EH717,リスト!$BA$5:$BB$10,2,FALSE))</f>
        <v/>
      </c>
      <c r="EH717" s="3"/>
      <c r="EI717" s="280" t="str">
        <f>IF(EJ717="","",VLOOKUP(EJ717,リスト!$BC$5:$BD$10,2,FALSE))</f>
        <v/>
      </c>
      <c r="EJ717" s="3"/>
      <c r="EK717" s="280" t="str">
        <f>IF(EL717="","",VLOOKUP(EL717,リスト!$BE$5:$BF$10,2,FALSE))</f>
        <v/>
      </c>
      <c r="EL717" s="3"/>
      <c r="EM717" s="78"/>
      <c r="EN717" s="73"/>
      <c r="EO717" s="73"/>
      <c r="EP717" s="13"/>
      <c r="EQ717" s="13"/>
      <c r="ER717" s="280" t="str">
        <f>IF(ES717="","",VLOOKUP(ES717,リスト!$BG$5:$BH$10,2,FALSE))</f>
        <v/>
      </c>
      <c r="ES717" s="13"/>
      <c r="ET717" s="13"/>
      <c r="EU717" s="13"/>
      <c r="EV717" s="13"/>
      <c r="EW717" s="13"/>
      <c r="EX717" s="81"/>
      <c r="EY717" s="81"/>
      <c r="EZ717" s="26"/>
      <c r="FA717" s="281" t="str">
        <f>IF($EZ717="","",INDEX(リスト!$BI$5:$BJ$40,MATCH($EZ717,リスト!$BJ$5:$BJ$40,0),1))</f>
        <v/>
      </c>
      <c r="FB717" s="280" t="str">
        <f>IF(FC717="","",VLOOKUP(FC717,リスト!$BK:$BL,2,FALSE))</f>
        <v/>
      </c>
      <c r="FC717" s="13"/>
      <c r="FD717" s="331"/>
      <c r="FE717" s="3"/>
      <c r="FF717" s="280" t="str">
        <f>IF(FG717="","",VLOOKUP(FG717,リスト!$BO$5:$BP$6,2,FALSE))</f>
        <v/>
      </c>
      <c r="FG717" s="3"/>
      <c r="FH717" s="280" t="str">
        <f>IF(FI717="","",VLOOKUP(FI717,リスト!$BQ$5:$BR$8,2,FALSE))</f>
        <v/>
      </c>
      <c r="FI717" s="3"/>
      <c r="FJ717" s="282"/>
      <c r="FK717" s="280" t="str">
        <f>IF(FL717="","",VLOOKUP(FL717,リスト!$BS$5:$BT$6,2,FALSE))</f>
        <v/>
      </c>
      <c r="FL717" s="63"/>
      <c r="FM717" s="13"/>
      <c r="FN717" s="13"/>
      <c r="FO717" s="13"/>
      <c r="FP717" s="283" t="str">
        <f t="shared" si="96"/>
        <v/>
      </c>
      <c r="FQ717" s="283" t="str">
        <f t="shared" si="96"/>
        <v/>
      </c>
      <c r="FR717" s="13"/>
      <c r="FS717" s="85"/>
      <c r="FT717" s="85"/>
      <c r="FU717" s="281" t="str">
        <f t="shared" si="97"/>
        <v/>
      </c>
      <c r="FV717" s="280" t="str">
        <f>IF(FW717="","",VLOOKUP(FW717,リスト!$BV$5:$BW$10,2,FALSE))</f>
        <v/>
      </c>
      <c r="FW717" s="26"/>
      <c r="FX717" s="282" t="str">
        <f t="shared" si="98"/>
        <v/>
      </c>
      <c r="FY717" s="280" t="str">
        <f>IF(FZ717="","",VLOOKUP(FZ717,リスト!$BX$5:$BY$6,2,FALSE))</f>
        <v/>
      </c>
      <c r="FZ717" s="3"/>
      <c r="GA717" s="280" t="str">
        <f>IF(GB717="","",VLOOKUP(GB717,リスト!$BZ$5:$CA$6,2,FALSE))</f>
        <v/>
      </c>
      <c r="GB717" s="13"/>
      <c r="GC717" s="281" t="str">
        <f>IF(GD717="","",VLOOKUP(GD717,リスト!$CB$5:$CC$6,2,FALSE))</f>
        <v/>
      </c>
      <c r="GD717" s="13"/>
      <c r="GE717" s="13"/>
      <c r="GF717" s="13"/>
      <c r="GG717" s="75"/>
      <c r="GH717" s="281" t="str">
        <f t="shared" si="99"/>
        <v/>
      </c>
      <c r="GI717" s="128"/>
      <c r="GJ717" s="281" t="str">
        <f>IF(GK717="","",VLOOKUP(GK717,リスト!$CD$5:$CE$6,2,FALSE))</f>
        <v/>
      </c>
      <c r="GK717" s="13"/>
      <c r="GL717" s="281" t="str">
        <f>IF(GM717="","",VLOOKUP(GM717,リスト!$CF$5:$CG$5,2,FALSE))</f>
        <v/>
      </c>
      <c r="GM717" s="26"/>
      <c r="GN717" s="280" t="str">
        <f>IF(GO717="","",VLOOKUP(GO717,リスト!$CH$5:$CI$5,2,FALSE))</f>
        <v/>
      </c>
      <c r="GO717" s="284"/>
      <c r="GP717" s="284"/>
      <c r="GQ717" s="284"/>
      <c r="GR717" s="284"/>
      <c r="GS717" s="284"/>
      <c r="GT717" s="284"/>
      <c r="GU717" s="284"/>
      <c r="GV717" s="284"/>
      <c r="GW717" s="284"/>
      <c r="GX717" s="285"/>
    </row>
    <row r="718" spans="2:206" s="177" customFormat="1" ht="24.75" hidden="1" customHeight="1" outlineLevel="1">
      <c r="B718" s="286" t="str">
        <f>IF(明細!B712="","",明細!B712)</f>
        <v/>
      </c>
      <c r="C718" s="287" t="str">
        <f>IF(明細!C712="","",明細!C712)</f>
        <v/>
      </c>
      <c r="D718" s="265" t="str">
        <f>IF(明細!D712="","",明細!D712)</f>
        <v/>
      </c>
      <c r="E718" s="265" t="str">
        <f>IF(明細!E712="","",明細!E712)</f>
        <v/>
      </c>
      <c r="F718" s="265" t="str">
        <f>IF(明細!F712="","",明細!F712)</f>
        <v/>
      </c>
      <c r="G718" s="265" t="str">
        <f>IF(明細!G712="","",明細!G712)</f>
        <v/>
      </c>
      <c r="H718" s="265" t="str">
        <f>IF(明細!H712="","",明細!H712)</f>
        <v/>
      </c>
      <c r="I718" s="265" t="str">
        <f>IF(明細!I712="","",明細!I712)</f>
        <v/>
      </c>
      <c r="J718" s="265" t="str">
        <f>IF(明細!J712="","",明細!J712)</f>
        <v/>
      </c>
      <c r="K718" s="265" t="str">
        <f>IF(明細!K712="","",明細!K712)</f>
        <v/>
      </c>
      <c r="L718" s="265" t="str">
        <f>IF(明細!L712="","",明細!L712)</f>
        <v/>
      </c>
      <c r="M718" s="265" t="str">
        <f>IF(明細!M712="","",明細!M712)</f>
        <v/>
      </c>
      <c r="N718" s="265" t="str">
        <f>IF(明細!N712="","",明細!N712)</f>
        <v/>
      </c>
      <c r="O718" s="265" t="str">
        <f>IF(明細!O712="","",明細!O712)</f>
        <v/>
      </c>
      <c r="P718" s="265" t="str">
        <f>IF(明細!P712="","",明細!P712)</f>
        <v/>
      </c>
      <c r="Q718" s="265" t="str">
        <f>IF(明細!Q712="","",明細!Q712)</f>
        <v/>
      </c>
      <c r="R718" s="289" t="str">
        <f>IF(明細!R712="","",明細!R712)</f>
        <v/>
      </c>
      <c r="S718" s="291" t="str">
        <f>IF(明細!S712="","",明細!S712)</f>
        <v/>
      </c>
      <c r="T718" s="291" t="str">
        <f>IF(明細!T712="","",明細!T712)</f>
        <v/>
      </c>
      <c r="U718" s="291" t="str">
        <f>IF(明細!U712="","",明細!U712)</f>
        <v/>
      </c>
      <c r="V718" s="292" t="str">
        <f>IF(明細!V712="","",明細!V712)</f>
        <v>個</v>
      </c>
      <c r="W718" s="292" t="str">
        <f>IF(明細!W712="","",明細!W712)</f>
        <v/>
      </c>
      <c r="X718" s="293" t="str">
        <f>IF(明細!X712="","",明細!X712)</f>
        <v/>
      </c>
      <c r="Y718" s="134" t="str">
        <f>IF(明細!Y712="","",明細!Y712)</f>
        <v/>
      </c>
      <c r="Z718" s="135" t="str">
        <f>IF(明細!Z712="","",明細!Z712)</f>
        <v/>
      </c>
      <c r="AA718" s="134" t="str">
        <f>IF(明細!AA712="","",明細!AA712)</f>
        <v/>
      </c>
      <c r="AB718" s="303" t="str">
        <f>IF(明細!AB712="","",明細!AB712)</f>
        <v/>
      </c>
      <c r="AC718" s="134" t="str">
        <f>IF(明細!AC712="","",明細!AC712)</f>
        <v/>
      </c>
      <c r="AD718" s="183" t="str">
        <f>IF(明細!AD712="","",明細!AD712)</f>
        <v/>
      </c>
      <c r="AE718" s="184">
        <f>IF(明細!AE712="","",明細!AE712)</f>
        <v>0.1</v>
      </c>
      <c r="AF718" s="185" t="str">
        <f>IF(明細!AF712="","",明細!AF712)</f>
        <v/>
      </c>
      <c r="AG718" s="186" t="str">
        <f>IF(明細!AG712="","",明細!AG712)</f>
        <v/>
      </c>
      <c r="AH718" s="186" t="str">
        <f>IF(明細!AH712="","",明細!AH712)</f>
        <v/>
      </c>
      <c r="AI718" s="187" t="str">
        <f>IF(明細!AI712="","",明細!AI712)</f>
        <v/>
      </c>
      <c r="AJ718" s="296" t="str">
        <f>IF(明細!AJ712="","",明細!AJ712)</f>
        <v/>
      </c>
      <c r="AK718" s="297" t="str">
        <f>IF(明細!AK712="","",明細!AK712)</f>
        <v/>
      </c>
      <c r="AL718" s="298" t="str">
        <f>IF(明細!AL712="","",明細!AL712)</f>
        <v/>
      </c>
      <c r="AM718" s="299" t="str">
        <f>IF(明細!AM712="","",明細!AM712)</f>
        <v/>
      </c>
      <c r="AN718" s="300" t="str">
        <f>IF(明細!AN712="","",明細!AN712)</f>
        <v/>
      </c>
      <c r="AO718" s="300" t="str">
        <f>IF(明細!AO712="","",明細!AO712)</f>
        <v/>
      </c>
      <c r="AP718" s="300" t="str">
        <f>IF(明細!AP712="","",明細!AP712)</f>
        <v/>
      </c>
      <c r="AQ718" s="301" t="str">
        <f>IF(明細!AQ712="","",明細!AQ712)</f>
        <v/>
      </c>
      <c r="AR718" s="302" t="str">
        <f>IF(明細!AR712="","",明細!AR712)</f>
        <v/>
      </c>
      <c r="AU718" s="360"/>
      <c r="AV718" s="368"/>
      <c r="AW718" s="446" t="str">
        <f>IF(明細!AV712="","",明細!AV712)</f>
        <v/>
      </c>
      <c r="AX718" s="419" t="str">
        <f>IF(明細!AT712="","",明細!AT712)</f>
        <v/>
      </c>
      <c r="AY718" s="280" t="str">
        <f>IF($AX718="","",VLOOKUP($AX718,リスト!$CL:$CM,2,FALSE))</f>
        <v/>
      </c>
      <c r="AZ718" s="3"/>
      <c r="BA718" s="280" t="str">
        <f>IF(BB718="","",VLOOKUP(BB718,リスト!$K:$L,2,FALSE))</f>
        <v/>
      </c>
      <c r="BB718" s="3"/>
      <c r="BC718" s="3"/>
      <c r="BD718" s="87"/>
      <c r="BE718" s="280" t="str">
        <f>IF(BF718="","",VLOOKUP(BF718,リスト!$I:$J,2,FALSE))</f>
        <v/>
      </c>
      <c r="BF718" s="3"/>
      <c r="BG718" s="280" t="str">
        <f>IF(BH718="","",VLOOKUP(BH718,リスト!$M:$N,2,FALSE))</f>
        <v/>
      </c>
      <c r="BH718" s="282"/>
      <c r="BI718" s="280" t="str">
        <f>IF(BJ718="","",VLOOKUP(BJ718,リスト!$O:$P,2,FALSE))</f>
        <v/>
      </c>
      <c r="BJ718" s="24"/>
      <c r="BM718" s="451" t="str">
        <f>IF(明細!AV712="","",明細!AV712)</f>
        <v/>
      </c>
      <c r="BN718" s="453" t="str">
        <f>IF(明細!AT712="","",明細!AT712)</f>
        <v/>
      </c>
      <c r="BO718" s="280" t="str">
        <f>IF($BN718="","",VLOOKUP($BN718,リスト!$CL:$CM,2,FALSE))</f>
        <v/>
      </c>
      <c r="BP718" s="280" t="str">
        <f>IF(BQ718="","",VLOOKUP(BQ718,リスト!$K$5:$L$7,2,FALSE))</f>
        <v/>
      </c>
      <c r="BQ718" s="13"/>
      <c r="BR718" s="13"/>
      <c r="BS718" s="47"/>
      <c r="BT718" s="280" t="str">
        <f>IF(BU718="","",VLOOKUP(BU718,リスト!I709:J727,2,FALSE))</f>
        <v/>
      </c>
      <c r="BU718" s="13"/>
      <c r="BV718" s="13"/>
      <c r="BW718" s="282"/>
      <c r="BX718" s="282"/>
      <c r="BY718" s="280" t="str">
        <f>IF(BZ718="","",VLOOKUP(BZ718,リスト!$S$5:$T$6,2,FALSE))</f>
        <v/>
      </c>
      <c r="BZ718" s="3"/>
      <c r="CA718" s="3"/>
      <c r="CB718" s="81"/>
      <c r="CC718" s="280" t="str">
        <f t="shared" si="93"/>
        <v/>
      </c>
      <c r="CD718" s="83"/>
      <c r="CE718" s="83"/>
      <c r="CF718" s="83"/>
      <c r="CG718" s="83"/>
      <c r="CH718" s="282" t="str">
        <f t="shared" si="94"/>
        <v/>
      </c>
      <c r="CI718" s="83"/>
      <c r="CJ718" s="280" t="str">
        <f t="shared" si="95"/>
        <v/>
      </c>
      <c r="CK718" s="87"/>
      <c r="CL718" s="78"/>
      <c r="CM718" s="83"/>
      <c r="CN718" s="83"/>
      <c r="CO718" s="83"/>
      <c r="CP718" s="280" t="str">
        <f t="shared" si="100"/>
        <v/>
      </c>
      <c r="CQ718" s="81"/>
      <c r="CR718" s="280" t="str">
        <f t="shared" si="101"/>
        <v/>
      </c>
      <c r="CS718" s="3"/>
      <c r="CT718" s="3"/>
      <c r="CU718" s="280" t="str">
        <f>IF(CV718="","",VLOOKUP(CV718,リスト!$V$5:$W$6,2,FALSE))</f>
        <v/>
      </c>
      <c r="CV718" s="3"/>
      <c r="CW718" s="280" t="str">
        <f>IF(CX718="","",VLOOKUP(CX718,リスト!$X$5:$Y$6,2,FALSE))</f>
        <v/>
      </c>
      <c r="CX718" s="3"/>
      <c r="CY718" s="77"/>
      <c r="CZ718" s="77"/>
      <c r="DA718" s="75"/>
      <c r="DB718" s="75"/>
      <c r="DC718" s="75"/>
      <c r="DD718" s="75"/>
      <c r="DE718" s="280" t="str">
        <f>IF(DF718="","",VLOOKUP(DF718,リスト!$Z$5:$AA$10,2,FALSE))</f>
        <v/>
      </c>
      <c r="DF718" s="3"/>
      <c r="DG718" s="280" t="str">
        <f>IF(DH718="","",VLOOKUP(DH718,リスト!$AB$5:$AC$12,2,FALSE))</f>
        <v/>
      </c>
      <c r="DH718" s="63"/>
      <c r="DI718" s="280" t="str">
        <f>IF(DJ718="","",VLOOKUP(DJ718,リスト!$AD$5:$AE$7,2,FALSE))</f>
        <v/>
      </c>
      <c r="DJ718" s="3"/>
      <c r="DK718" s="280" t="str">
        <f>IF(DL718="","",VLOOKUP(DL718,リスト!$AF$5:$AG$10,2,FALSE))</f>
        <v/>
      </c>
      <c r="DL718" s="3"/>
      <c r="DM718" s="280" t="str">
        <f>IF(DN718="","",VLOOKUP(DN718,リスト!$AH$5:$AI$6,2,FALSE))</f>
        <v/>
      </c>
      <c r="DN718" s="3"/>
      <c r="DO718" s="280" t="str">
        <f>IF(DP718="","",VLOOKUP(DP718,リスト!$AJ$5:$AK$6,2,FALSE))</f>
        <v/>
      </c>
      <c r="DP718" s="3"/>
      <c r="DQ718" s="280" t="str">
        <f>IF(DR718="","",VLOOKUP(DR718,リスト!$AL$5:$AM$7,2,FALSE))</f>
        <v/>
      </c>
      <c r="DR718" s="3"/>
      <c r="DS718" s="13"/>
      <c r="DT718" s="85"/>
      <c r="DU718" s="85"/>
      <c r="DV718" s="281" t="str">
        <f>IF(DW718="","",VLOOKUP(DW718,リスト!$AN$5:$AO$6,2,FALSE))</f>
        <v/>
      </c>
      <c r="DW718" s="13"/>
      <c r="DX718" s="341"/>
      <c r="DY718" s="345"/>
      <c r="DZ718" s="341"/>
      <c r="EA718" s="345"/>
      <c r="EB718" s="280" t="str">
        <f>IF(EC718="","",VLOOKUP(EC718,リスト!$AW$5:$AX$8,2,FALSE))</f>
        <v/>
      </c>
      <c r="EC718" s="3"/>
      <c r="ED718" s="85"/>
      <c r="EE718" s="280" t="str">
        <f>IF(EF718="","",VLOOKUP(EF718,リスト!$AY$5:$AZ$10,2,FALSE))</f>
        <v/>
      </c>
      <c r="EF718" s="3"/>
      <c r="EG718" s="280" t="str">
        <f>IF(EH718="","",VLOOKUP(EH718,リスト!$BA$5:$BB$10,2,FALSE))</f>
        <v/>
      </c>
      <c r="EH718" s="3"/>
      <c r="EI718" s="280" t="str">
        <f>IF(EJ718="","",VLOOKUP(EJ718,リスト!$BC$5:$BD$10,2,FALSE))</f>
        <v/>
      </c>
      <c r="EJ718" s="3"/>
      <c r="EK718" s="280" t="str">
        <f>IF(EL718="","",VLOOKUP(EL718,リスト!$BE$5:$BF$10,2,FALSE))</f>
        <v/>
      </c>
      <c r="EL718" s="3"/>
      <c r="EM718" s="78"/>
      <c r="EN718" s="73"/>
      <c r="EO718" s="73"/>
      <c r="EP718" s="13"/>
      <c r="EQ718" s="13"/>
      <c r="ER718" s="280" t="str">
        <f>IF(ES718="","",VLOOKUP(ES718,リスト!$BG$5:$BH$10,2,FALSE))</f>
        <v/>
      </c>
      <c r="ES718" s="13"/>
      <c r="ET718" s="13"/>
      <c r="EU718" s="13"/>
      <c r="EV718" s="13"/>
      <c r="EW718" s="13"/>
      <c r="EX718" s="81"/>
      <c r="EY718" s="81"/>
      <c r="EZ718" s="26"/>
      <c r="FA718" s="281" t="str">
        <f>IF($EZ718="","",INDEX(リスト!$BI$5:$BJ$40,MATCH($EZ718,リスト!$BJ$5:$BJ$40,0),1))</f>
        <v/>
      </c>
      <c r="FB718" s="280" t="str">
        <f>IF(FC718="","",VLOOKUP(FC718,リスト!$BK:$BL,2,FALSE))</f>
        <v/>
      </c>
      <c r="FC718" s="13"/>
      <c r="FD718" s="331"/>
      <c r="FE718" s="3"/>
      <c r="FF718" s="280" t="str">
        <f>IF(FG718="","",VLOOKUP(FG718,リスト!$BO$5:$BP$6,2,FALSE))</f>
        <v/>
      </c>
      <c r="FG718" s="3"/>
      <c r="FH718" s="280" t="str">
        <f>IF(FI718="","",VLOOKUP(FI718,リスト!$BQ$5:$BR$8,2,FALSE))</f>
        <v/>
      </c>
      <c r="FI718" s="3"/>
      <c r="FJ718" s="282"/>
      <c r="FK718" s="280" t="str">
        <f>IF(FL718="","",VLOOKUP(FL718,リスト!$BS$5:$BT$6,2,FALSE))</f>
        <v/>
      </c>
      <c r="FL718" s="63"/>
      <c r="FM718" s="13"/>
      <c r="FN718" s="13"/>
      <c r="FO718" s="13"/>
      <c r="FP718" s="283" t="str">
        <f t="shared" si="96"/>
        <v/>
      </c>
      <c r="FQ718" s="283" t="str">
        <f t="shared" si="96"/>
        <v/>
      </c>
      <c r="FR718" s="13"/>
      <c r="FS718" s="85"/>
      <c r="FT718" s="85"/>
      <c r="FU718" s="281" t="str">
        <f t="shared" si="97"/>
        <v/>
      </c>
      <c r="FV718" s="280" t="str">
        <f>IF(FW718="","",VLOOKUP(FW718,リスト!$BV$5:$BW$10,2,FALSE))</f>
        <v/>
      </c>
      <c r="FW718" s="26"/>
      <c r="FX718" s="282" t="str">
        <f t="shared" si="98"/>
        <v/>
      </c>
      <c r="FY718" s="280" t="str">
        <f>IF(FZ718="","",VLOOKUP(FZ718,リスト!$BX$5:$BY$6,2,FALSE))</f>
        <v/>
      </c>
      <c r="FZ718" s="3"/>
      <c r="GA718" s="280" t="str">
        <f>IF(GB718="","",VLOOKUP(GB718,リスト!$BZ$5:$CA$6,2,FALSE))</f>
        <v/>
      </c>
      <c r="GB718" s="13"/>
      <c r="GC718" s="281" t="str">
        <f>IF(GD718="","",VLOOKUP(GD718,リスト!$CB$5:$CC$6,2,FALSE))</f>
        <v/>
      </c>
      <c r="GD718" s="13"/>
      <c r="GE718" s="13"/>
      <c r="GF718" s="13"/>
      <c r="GG718" s="75"/>
      <c r="GH718" s="281" t="str">
        <f t="shared" si="99"/>
        <v/>
      </c>
      <c r="GI718" s="128"/>
      <c r="GJ718" s="281" t="str">
        <f>IF(GK718="","",VLOOKUP(GK718,リスト!$CD$5:$CE$6,2,FALSE))</f>
        <v/>
      </c>
      <c r="GK718" s="13"/>
      <c r="GL718" s="281" t="str">
        <f>IF(GM718="","",VLOOKUP(GM718,リスト!$CF$5:$CG$5,2,FALSE))</f>
        <v/>
      </c>
      <c r="GM718" s="26"/>
      <c r="GN718" s="280" t="str">
        <f>IF(GO718="","",VLOOKUP(GO718,リスト!$CH$5:$CI$5,2,FALSE))</f>
        <v/>
      </c>
      <c r="GO718" s="284"/>
      <c r="GP718" s="284"/>
      <c r="GQ718" s="284"/>
      <c r="GR718" s="284"/>
      <c r="GS718" s="284"/>
      <c r="GT718" s="284"/>
      <c r="GU718" s="284"/>
      <c r="GV718" s="284"/>
      <c r="GW718" s="284"/>
      <c r="GX718" s="285"/>
    </row>
    <row r="719" spans="2:206" s="177" customFormat="1" ht="24.75" hidden="1" customHeight="1" outlineLevel="1">
      <c r="B719" s="286" t="str">
        <f>IF(明細!B713="","",明細!B713)</f>
        <v/>
      </c>
      <c r="C719" s="287" t="str">
        <f>IF(明細!C713="","",明細!C713)</f>
        <v/>
      </c>
      <c r="D719" s="265" t="str">
        <f>IF(明細!D713="","",明細!D713)</f>
        <v/>
      </c>
      <c r="E719" s="265" t="str">
        <f>IF(明細!E713="","",明細!E713)</f>
        <v/>
      </c>
      <c r="F719" s="265" t="str">
        <f>IF(明細!F713="","",明細!F713)</f>
        <v/>
      </c>
      <c r="G719" s="265" t="str">
        <f>IF(明細!G713="","",明細!G713)</f>
        <v/>
      </c>
      <c r="H719" s="265" t="str">
        <f>IF(明細!H713="","",明細!H713)</f>
        <v/>
      </c>
      <c r="I719" s="265" t="str">
        <f>IF(明細!I713="","",明細!I713)</f>
        <v/>
      </c>
      <c r="J719" s="265" t="str">
        <f>IF(明細!J713="","",明細!J713)</f>
        <v/>
      </c>
      <c r="K719" s="265" t="str">
        <f>IF(明細!K713="","",明細!K713)</f>
        <v/>
      </c>
      <c r="L719" s="265" t="str">
        <f>IF(明細!L713="","",明細!L713)</f>
        <v/>
      </c>
      <c r="M719" s="265" t="str">
        <f>IF(明細!M713="","",明細!M713)</f>
        <v/>
      </c>
      <c r="N719" s="265" t="str">
        <f>IF(明細!N713="","",明細!N713)</f>
        <v/>
      </c>
      <c r="O719" s="265" t="str">
        <f>IF(明細!O713="","",明細!O713)</f>
        <v/>
      </c>
      <c r="P719" s="265" t="str">
        <f>IF(明細!P713="","",明細!P713)</f>
        <v/>
      </c>
      <c r="Q719" s="265" t="str">
        <f>IF(明細!Q713="","",明細!Q713)</f>
        <v/>
      </c>
      <c r="R719" s="289" t="str">
        <f>IF(明細!R713="","",明細!R713)</f>
        <v/>
      </c>
      <c r="S719" s="291" t="str">
        <f>IF(明細!S713="","",明細!S713)</f>
        <v/>
      </c>
      <c r="T719" s="291" t="str">
        <f>IF(明細!T713="","",明細!T713)</f>
        <v/>
      </c>
      <c r="U719" s="291" t="str">
        <f>IF(明細!U713="","",明細!U713)</f>
        <v/>
      </c>
      <c r="V719" s="292" t="str">
        <f>IF(明細!V713="","",明細!V713)</f>
        <v>個</v>
      </c>
      <c r="W719" s="292" t="str">
        <f>IF(明細!W713="","",明細!W713)</f>
        <v/>
      </c>
      <c r="X719" s="293" t="str">
        <f>IF(明細!X713="","",明細!X713)</f>
        <v/>
      </c>
      <c r="Y719" s="134" t="str">
        <f>IF(明細!Y713="","",明細!Y713)</f>
        <v/>
      </c>
      <c r="Z719" s="135" t="str">
        <f>IF(明細!Z713="","",明細!Z713)</f>
        <v/>
      </c>
      <c r="AA719" s="134" t="str">
        <f>IF(明細!AA713="","",明細!AA713)</f>
        <v/>
      </c>
      <c r="AB719" s="303" t="str">
        <f>IF(明細!AB713="","",明細!AB713)</f>
        <v/>
      </c>
      <c r="AC719" s="134" t="str">
        <f>IF(明細!AC713="","",明細!AC713)</f>
        <v/>
      </c>
      <c r="AD719" s="183" t="str">
        <f>IF(明細!AD713="","",明細!AD713)</f>
        <v/>
      </c>
      <c r="AE719" s="184">
        <f>IF(明細!AE713="","",明細!AE713)</f>
        <v>0.1</v>
      </c>
      <c r="AF719" s="185" t="str">
        <f>IF(明細!AF713="","",明細!AF713)</f>
        <v/>
      </c>
      <c r="AG719" s="186" t="str">
        <f>IF(明細!AG713="","",明細!AG713)</f>
        <v/>
      </c>
      <c r="AH719" s="186" t="str">
        <f>IF(明細!AH713="","",明細!AH713)</f>
        <v/>
      </c>
      <c r="AI719" s="187" t="str">
        <f>IF(明細!AI713="","",明細!AI713)</f>
        <v/>
      </c>
      <c r="AJ719" s="296" t="str">
        <f>IF(明細!AJ713="","",明細!AJ713)</f>
        <v/>
      </c>
      <c r="AK719" s="297" t="str">
        <f>IF(明細!AK713="","",明細!AK713)</f>
        <v/>
      </c>
      <c r="AL719" s="298" t="str">
        <f>IF(明細!AL713="","",明細!AL713)</f>
        <v/>
      </c>
      <c r="AM719" s="299" t="str">
        <f>IF(明細!AM713="","",明細!AM713)</f>
        <v/>
      </c>
      <c r="AN719" s="300" t="str">
        <f>IF(明細!AN713="","",明細!AN713)</f>
        <v/>
      </c>
      <c r="AO719" s="300" t="str">
        <f>IF(明細!AO713="","",明細!AO713)</f>
        <v/>
      </c>
      <c r="AP719" s="300" t="str">
        <f>IF(明細!AP713="","",明細!AP713)</f>
        <v/>
      </c>
      <c r="AQ719" s="301" t="str">
        <f>IF(明細!AQ713="","",明細!AQ713)</f>
        <v/>
      </c>
      <c r="AR719" s="302" t="str">
        <f>IF(明細!AR713="","",明細!AR713)</f>
        <v/>
      </c>
      <c r="AU719" s="360"/>
      <c r="AV719" s="368"/>
      <c r="AW719" s="446" t="str">
        <f>IF(明細!AV713="","",明細!AV713)</f>
        <v/>
      </c>
      <c r="AX719" s="419" t="str">
        <f>IF(明細!AT713="","",明細!AT713)</f>
        <v/>
      </c>
      <c r="AY719" s="280" t="str">
        <f>IF($AX719="","",VLOOKUP($AX719,リスト!$CL:$CM,2,FALSE))</f>
        <v/>
      </c>
      <c r="AZ719" s="3"/>
      <c r="BA719" s="280" t="str">
        <f>IF(BB719="","",VLOOKUP(BB719,リスト!$K:$L,2,FALSE))</f>
        <v/>
      </c>
      <c r="BB719" s="3"/>
      <c r="BC719" s="3"/>
      <c r="BD719" s="87"/>
      <c r="BE719" s="280" t="str">
        <f>IF(BF719="","",VLOOKUP(BF719,リスト!$I:$J,2,FALSE))</f>
        <v/>
      </c>
      <c r="BF719" s="3"/>
      <c r="BG719" s="280" t="str">
        <f>IF(BH719="","",VLOOKUP(BH719,リスト!$M:$N,2,FALSE))</f>
        <v/>
      </c>
      <c r="BH719" s="282"/>
      <c r="BI719" s="280" t="str">
        <f>IF(BJ719="","",VLOOKUP(BJ719,リスト!$O:$P,2,FALSE))</f>
        <v/>
      </c>
      <c r="BJ719" s="24"/>
      <c r="BM719" s="451" t="str">
        <f>IF(明細!AV713="","",明細!AV713)</f>
        <v/>
      </c>
      <c r="BN719" s="453" t="str">
        <f>IF(明細!AT713="","",明細!AT713)</f>
        <v/>
      </c>
      <c r="BO719" s="280" t="str">
        <f>IF($BN719="","",VLOOKUP($BN719,リスト!$CL:$CM,2,FALSE))</f>
        <v/>
      </c>
      <c r="BP719" s="280" t="str">
        <f>IF(BQ719="","",VLOOKUP(BQ719,リスト!$K$5:$L$7,2,FALSE))</f>
        <v/>
      </c>
      <c r="BQ719" s="13"/>
      <c r="BR719" s="13"/>
      <c r="BS719" s="47"/>
      <c r="BT719" s="280" t="str">
        <f>IF(BU719="","",VLOOKUP(BU719,リスト!I710:J728,2,FALSE))</f>
        <v/>
      </c>
      <c r="BU719" s="13"/>
      <c r="BV719" s="13"/>
      <c r="BW719" s="282"/>
      <c r="BX719" s="282"/>
      <c r="BY719" s="280" t="str">
        <f>IF(BZ719="","",VLOOKUP(BZ719,リスト!$S$5:$T$6,2,FALSE))</f>
        <v/>
      </c>
      <c r="BZ719" s="3"/>
      <c r="CA719" s="3"/>
      <c r="CB719" s="81"/>
      <c r="CC719" s="280" t="str">
        <f t="shared" ref="CC719:CC782" si="102">IF($B719="","","G")</f>
        <v/>
      </c>
      <c r="CD719" s="83"/>
      <c r="CE719" s="83"/>
      <c r="CF719" s="83"/>
      <c r="CG719" s="83"/>
      <c r="CH719" s="282" t="str">
        <f t="shared" ref="CH719:CH782" si="103">IF($B719="","","MM")</f>
        <v/>
      </c>
      <c r="CI719" s="83"/>
      <c r="CJ719" s="280" t="str">
        <f t="shared" ref="CJ719:CJ782" si="104">IF($B719="","","MM3")</f>
        <v/>
      </c>
      <c r="CK719" s="87"/>
      <c r="CL719" s="78"/>
      <c r="CM719" s="83"/>
      <c r="CN719" s="83"/>
      <c r="CO719" s="83"/>
      <c r="CP719" s="280" t="str">
        <f t="shared" si="100"/>
        <v/>
      </c>
      <c r="CQ719" s="81"/>
      <c r="CR719" s="280" t="str">
        <f t="shared" si="101"/>
        <v/>
      </c>
      <c r="CS719" s="3"/>
      <c r="CT719" s="3"/>
      <c r="CU719" s="280" t="str">
        <f>IF(CV719="","",VLOOKUP(CV719,リスト!$V$5:$W$6,2,FALSE))</f>
        <v/>
      </c>
      <c r="CV719" s="3"/>
      <c r="CW719" s="280" t="str">
        <f>IF(CX719="","",VLOOKUP(CX719,リスト!$X$5:$Y$6,2,FALSE))</f>
        <v/>
      </c>
      <c r="CX719" s="3"/>
      <c r="CY719" s="77"/>
      <c r="CZ719" s="77"/>
      <c r="DA719" s="75"/>
      <c r="DB719" s="75"/>
      <c r="DC719" s="75"/>
      <c r="DD719" s="75"/>
      <c r="DE719" s="280" t="str">
        <f>IF(DF719="","",VLOOKUP(DF719,リスト!$Z$5:$AA$10,2,FALSE))</f>
        <v/>
      </c>
      <c r="DF719" s="3"/>
      <c r="DG719" s="280" t="str">
        <f>IF(DH719="","",VLOOKUP(DH719,リスト!$AB$5:$AC$12,2,FALSE))</f>
        <v/>
      </c>
      <c r="DH719" s="63"/>
      <c r="DI719" s="280" t="str">
        <f>IF(DJ719="","",VLOOKUP(DJ719,リスト!$AD$5:$AE$7,2,FALSE))</f>
        <v/>
      </c>
      <c r="DJ719" s="3"/>
      <c r="DK719" s="280" t="str">
        <f>IF(DL719="","",VLOOKUP(DL719,リスト!$AF$5:$AG$10,2,FALSE))</f>
        <v/>
      </c>
      <c r="DL719" s="3"/>
      <c r="DM719" s="280" t="str">
        <f>IF(DN719="","",VLOOKUP(DN719,リスト!$AH$5:$AI$6,2,FALSE))</f>
        <v/>
      </c>
      <c r="DN719" s="3"/>
      <c r="DO719" s="280" t="str">
        <f>IF(DP719="","",VLOOKUP(DP719,リスト!$AJ$5:$AK$6,2,FALSE))</f>
        <v/>
      </c>
      <c r="DP719" s="3"/>
      <c r="DQ719" s="280" t="str">
        <f>IF(DR719="","",VLOOKUP(DR719,リスト!$AL$5:$AM$7,2,FALSE))</f>
        <v/>
      </c>
      <c r="DR719" s="3"/>
      <c r="DS719" s="13"/>
      <c r="DT719" s="85"/>
      <c r="DU719" s="85"/>
      <c r="DV719" s="281" t="str">
        <f>IF(DW719="","",VLOOKUP(DW719,リスト!$AN$5:$AO$6,2,FALSE))</f>
        <v/>
      </c>
      <c r="DW719" s="13"/>
      <c r="DX719" s="341"/>
      <c r="DY719" s="345"/>
      <c r="DZ719" s="341"/>
      <c r="EA719" s="345"/>
      <c r="EB719" s="280" t="str">
        <f>IF(EC719="","",VLOOKUP(EC719,リスト!$AW$5:$AX$8,2,FALSE))</f>
        <v/>
      </c>
      <c r="EC719" s="3"/>
      <c r="ED719" s="85"/>
      <c r="EE719" s="280" t="str">
        <f>IF(EF719="","",VLOOKUP(EF719,リスト!$AY$5:$AZ$10,2,FALSE))</f>
        <v/>
      </c>
      <c r="EF719" s="3"/>
      <c r="EG719" s="280" t="str">
        <f>IF(EH719="","",VLOOKUP(EH719,リスト!$BA$5:$BB$10,2,FALSE))</f>
        <v/>
      </c>
      <c r="EH719" s="3"/>
      <c r="EI719" s="280" t="str">
        <f>IF(EJ719="","",VLOOKUP(EJ719,リスト!$BC$5:$BD$10,2,FALSE))</f>
        <v/>
      </c>
      <c r="EJ719" s="3"/>
      <c r="EK719" s="280" t="str">
        <f>IF(EL719="","",VLOOKUP(EL719,リスト!$BE$5:$BF$10,2,FALSE))</f>
        <v/>
      </c>
      <c r="EL719" s="3"/>
      <c r="EM719" s="78"/>
      <c r="EN719" s="73"/>
      <c r="EO719" s="73"/>
      <c r="EP719" s="13"/>
      <c r="EQ719" s="13"/>
      <c r="ER719" s="280" t="str">
        <f>IF(ES719="","",VLOOKUP(ES719,リスト!$BG$5:$BH$10,2,FALSE))</f>
        <v/>
      </c>
      <c r="ES719" s="13"/>
      <c r="ET719" s="13"/>
      <c r="EU719" s="13"/>
      <c r="EV719" s="13"/>
      <c r="EW719" s="13"/>
      <c r="EX719" s="81"/>
      <c r="EY719" s="81"/>
      <c r="EZ719" s="26"/>
      <c r="FA719" s="281" t="str">
        <f>IF($EZ719="","",INDEX(リスト!$BI$5:$BJ$40,MATCH($EZ719,リスト!$BJ$5:$BJ$40,0),1))</f>
        <v/>
      </c>
      <c r="FB719" s="280" t="str">
        <f>IF(FC719="","",VLOOKUP(FC719,リスト!$BK:$BL,2,FALSE))</f>
        <v/>
      </c>
      <c r="FC719" s="13"/>
      <c r="FD719" s="331"/>
      <c r="FE719" s="3"/>
      <c r="FF719" s="280" t="str">
        <f>IF(FG719="","",VLOOKUP(FG719,リスト!$BO$5:$BP$6,2,FALSE))</f>
        <v/>
      </c>
      <c r="FG719" s="3"/>
      <c r="FH719" s="280" t="str">
        <f>IF(FI719="","",VLOOKUP(FI719,リスト!$BQ$5:$BR$8,2,FALSE))</f>
        <v/>
      </c>
      <c r="FI719" s="3"/>
      <c r="FJ719" s="282"/>
      <c r="FK719" s="280" t="str">
        <f>IF(FL719="","",VLOOKUP(FL719,リスト!$BS$5:$BT$6,2,FALSE))</f>
        <v/>
      </c>
      <c r="FL719" s="63"/>
      <c r="FM719" s="13"/>
      <c r="FN719" s="13"/>
      <c r="FO719" s="13"/>
      <c r="FP719" s="283" t="str">
        <f t="shared" ref="FP719:FQ782" si="105">IF($B719="","",1)</f>
        <v/>
      </c>
      <c r="FQ719" s="283" t="str">
        <f t="shared" si="105"/>
        <v/>
      </c>
      <c r="FR719" s="13"/>
      <c r="FS719" s="85"/>
      <c r="FT719" s="85"/>
      <c r="FU719" s="281" t="str">
        <f t="shared" ref="FU719:FU782" si="106">IF($B719="","","D")</f>
        <v/>
      </c>
      <c r="FV719" s="280" t="str">
        <f>IF(FW719="","",VLOOKUP(FW719,リスト!$BV$5:$BW$10,2,FALSE))</f>
        <v/>
      </c>
      <c r="FW719" s="26"/>
      <c r="FX719" s="282" t="str">
        <f t="shared" ref="FX719:FX782" si="107">IF($B719="","","X")</f>
        <v/>
      </c>
      <c r="FY719" s="280" t="str">
        <f>IF(FZ719="","",VLOOKUP(FZ719,リスト!$BX$5:$BY$6,2,FALSE))</f>
        <v/>
      </c>
      <c r="FZ719" s="3"/>
      <c r="GA719" s="280" t="str">
        <f>IF(GB719="","",VLOOKUP(GB719,リスト!$BZ$5:$CA$6,2,FALSE))</f>
        <v/>
      </c>
      <c r="GB719" s="13"/>
      <c r="GC719" s="281" t="str">
        <f>IF(GD719="","",VLOOKUP(GD719,リスト!$CB$5:$CC$6,2,FALSE))</f>
        <v/>
      </c>
      <c r="GD719" s="13"/>
      <c r="GE719" s="13"/>
      <c r="GF719" s="13"/>
      <c r="GG719" s="75"/>
      <c r="GH719" s="281" t="str">
        <f t="shared" ref="GH719:GH782" si="108">(IF($CA719&lt;&gt;"",$CA719,""))</f>
        <v/>
      </c>
      <c r="GI719" s="128"/>
      <c r="GJ719" s="281" t="str">
        <f>IF(GK719="","",VLOOKUP(GK719,リスト!$CD$5:$CE$6,2,FALSE))</f>
        <v/>
      </c>
      <c r="GK719" s="13"/>
      <c r="GL719" s="281" t="str">
        <f>IF(GM719="","",VLOOKUP(GM719,リスト!$CF$5:$CG$5,2,FALSE))</f>
        <v/>
      </c>
      <c r="GM719" s="26"/>
      <c r="GN719" s="280" t="str">
        <f>IF(GO719="","",VLOOKUP(GO719,リスト!$CH$5:$CI$5,2,FALSE))</f>
        <v/>
      </c>
      <c r="GO719" s="284"/>
      <c r="GP719" s="284"/>
      <c r="GQ719" s="284"/>
      <c r="GR719" s="284"/>
      <c r="GS719" s="284"/>
      <c r="GT719" s="284"/>
      <c r="GU719" s="284"/>
      <c r="GV719" s="284"/>
      <c r="GW719" s="284"/>
      <c r="GX719" s="285"/>
    </row>
    <row r="720" spans="2:206" s="177" customFormat="1" ht="24.75" hidden="1" customHeight="1" outlineLevel="1">
      <c r="B720" s="286" t="str">
        <f>IF(明細!B714="","",明細!B714)</f>
        <v/>
      </c>
      <c r="C720" s="287" t="str">
        <f>IF(明細!C714="","",明細!C714)</f>
        <v/>
      </c>
      <c r="D720" s="265" t="str">
        <f>IF(明細!D714="","",明細!D714)</f>
        <v/>
      </c>
      <c r="E720" s="265" t="str">
        <f>IF(明細!E714="","",明細!E714)</f>
        <v/>
      </c>
      <c r="F720" s="265" t="str">
        <f>IF(明細!F714="","",明細!F714)</f>
        <v/>
      </c>
      <c r="G720" s="265" t="str">
        <f>IF(明細!G714="","",明細!G714)</f>
        <v/>
      </c>
      <c r="H720" s="265" t="str">
        <f>IF(明細!H714="","",明細!H714)</f>
        <v/>
      </c>
      <c r="I720" s="265" t="str">
        <f>IF(明細!I714="","",明細!I714)</f>
        <v/>
      </c>
      <c r="J720" s="265" t="str">
        <f>IF(明細!J714="","",明細!J714)</f>
        <v/>
      </c>
      <c r="K720" s="265" t="str">
        <f>IF(明細!K714="","",明細!K714)</f>
        <v/>
      </c>
      <c r="L720" s="265" t="str">
        <f>IF(明細!L714="","",明細!L714)</f>
        <v/>
      </c>
      <c r="M720" s="265" t="str">
        <f>IF(明細!M714="","",明細!M714)</f>
        <v/>
      </c>
      <c r="N720" s="265" t="str">
        <f>IF(明細!N714="","",明細!N714)</f>
        <v/>
      </c>
      <c r="O720" s="265" t="str">
        <f>IF(明細!O714="","",明細!O714)</f>
        <v/>
      </c>
      <c r="P720" s="265" t="str">
        <f>IF(明細!P714="","",明細!P714)</f>
        <v/>
      </c>
      <c r="Q720" s="265" t="str">
        <f>IF(明細!Q714="","",明細!Q714)</f>
        <v/>
      </c>
      <c r="R720" s="289" t="str">
        <f>IF(明細!R714="","",明細!R714)</f>
        <v/>
      </c>
      <c r="S720" s="291" t="str">
        <f>IF(明細!S714="","",明細!S714)</f>
        <v/>
      </c>
      <c r="T720" s="291" t="str">
        <f>IF(明細!T714="","",明細!T714)</f>
        <v/>
      </c>
      <c r="U720" s="291" t="str">
        <f>IF(明細!U714="","",明細!U714)</f>
        <v/>
      </c>
      <c r="V720" s="292" t="str">
        <f>IF(明細!V714="","",明細!V714)</f>
        <v>個</v>
      </c>
      <c r="W720" s="292" t="str">
        <f>IF(明細!W714="","",明細!W714)</f>
        <v/>
      </c>
      <c r="X720" s="293" t="str">
        <f>IF(明細!X714="","",明細!X714)</f>
        <v/>
      </c>
      <c r="Y720" s="134" t="str">
        <f>IF(明細!Y714="","",明細!Y714)</f>
        <v/>
      </c>
      <c r="Z720" s="135" t="str">
        <f>IF(明細!Z714="","",明細!Z714)</f>
        <v/>
      </c>
      <c r="AA720" s="134" t="str">
        <f>IF(明細!AA714="","",明細!AA714)</f>
        <v/>
      </c>
      <c r="AB720" s="303" t="str">
        <f>IF(明細!AB714="","",明細!AB714)</f>
        <v/>
      </c>
      <c r="AC720" s="134" t="str">
        <f>IF(明細!AC714="","",明細!AC714)</f>
        <v/>
      </c>
      <c r="AD720" s="183" t="str">
        <f>IF(明細!AD714="","",明細!AD714)</f>
        <v/>
      </c>
      <c r="AE720" s="184">
        <f>IF(明細!AE714="","",明細!AE714)</f>
        <v>0.1</v>
      </c>
      <c r="AF720" s="185" t="str">
        <f>IF(明細!AF714="","",明細!AF714)</f>
        <v/>
      </c>
      <c r="AG720" s="186" t="str">
        <f>IF(明細!AG714="","",明細!AG714)</f>
        <v/>
      </c>
      <c r="AH720" s="186" t="str">
        <f>IF(明細!AH714="","",明細!AH714)</f>
        <v/>
      </c>
      <c r="AI720" s="187" t="str">
        <f>IF(明細!AI714="","",明細!AI714)</f>
        <v/>
      </c>
      <c r="AJ720" s="296" t="str">
        <f>IF(明細!AJ714="","",明細!AJ714)</f>
        <v/>
      </c>
      <c r="AK720" s="297" t="str">
        <f>IF(明細!AK714="","",明細!AK714)</f>
        <v/>
      </c>
      <c r="AL720" s="298" t="str">
        <f>IF(明細!AL714="","",明細!AL714)</f>
        <v/>
      </c>
      <c r="AM720" s="299" t="str">
        <f>IF(明細!AM714="","",明細!AM714)</f>
        <v/>
      </c>
      <c r="AN720" s="300" t="str">
        <f>IF(明細!AN714="","",明細!AN714)</f>
        <v/>
      </c>
      <c r="AO720" s="300" t="str">
        <f>IF(明細!AO714="","",明細!AO714)</f>
        <v/>
      </c>
      <c r="AP720" s="300" t="str">
        <f>IF(明細!AP714="","",明細!AP714)</f>
        <v/>
      </c>
      <c r="AQ720" s="301" t="str">
        <f>IF(明細!AQ714="","",明細!AQ714)</f>
        <v/>
      </c>
      <c r="AR720" s="302" t="str">
        <f>IF(明細!AR714="","",明細!AR714)</f>
        <v/>
      </c>
      <c r="AU720" s="360"/>
      <c r="AV720" s="368"/>
      <c r="AW720" s="446" t="str">
        <f>IF(明細!AV714="","",明細!AV714)</f>
        <v/>
      </c>
      <c r="AX720" s="419" t="str">
        <f>IF(明細!AT714="","",明細!AT714)</f>
        <v/>
      </c>
      <c r="AY720" s="280" t="str">
        <f>IF($AX720="","",VLOOKUP($AX720,リスト!$CL:$CM,2,FALSE))</f>
        <v/>
      </c>
      <c r="AZ720" s="3"/>
      <c r="BA720" s="280" t="str">
        <f>IF(BB720="","",VLOOKUP(BB720,リスト!$K:$L,2,FALSE))</f>
        <v/>
      </c>
      <c r="BB720" s="3"/>
      <c r="BC720" s="3"/>
      <c r="BD720" s="87"/>
      <c r="BE720" s="280" t="str">
        <f>IF(BF720="","",VLOOKUP(BF720,リスト!$I:$J,2,FALSE))</f>
        <v/>
      </c>
      <c r="BF720" s="3"/>
      <c r="BG720" s="280" t="str">
        <f>IF(BH720="","",VLOOKUP(BH720,リスト!$M:$N,2,FALSE))</f>
        <v/>
      </c>
      <c r="BH720" s="282"/>
      <c r="BI720" s="280" t="str">
        <f>IF(BJ720="","",VLOOKUP(BJ720,リスト!$O:$P,2,FALSE))</f>
        <v/>
      </c>
      <c r="BJ720" s="24"/>
      <c r="BM720" s="451" t="str">
        <f>IF(明細!AV714="","",明細!AV714)</f>
        <v/>
      </c>
      <c r="BN720" s="453" t="str">
        <f>IF(明細!AT714="","",明細!AT714)</f>
        <v/>
      </c>
      <c r="BO720" s="280" t="str">
        <f>IF($BN720="","",VLOOKUP($BN720,リスト!$CL:$CM,2,FALSE))</f>
        <v/>
      </c>
      <c r="BP720" s="280" t="str">
        <f>IF(BQ720="","",VLOOKUP(BQ720,リスト!$K$5:$L$7,2,FALSE))</f>
        <v/>
      </c>
      <c r="BQ720" s="13"/>
      <c r="BR720" s="13"/>
      <c r="BS720" s="47"/>
      <c r="BT720" s="280" t="str">
        <f>IF(BU720="","",VLOOKUP(BU720,リスト!I711:J729,2,FALSE))</f>
        <v/>
      </c>
      <c r="BU720" s="13"/>
      <c r="BV720" s="13"/>
      <c r="BW720" s="282"/>
      <c r="BX720" s="282"/>
      <c r="BY720" s="280" t="str">
        <f>IF(BZ720="","",VLOOKUP(BZ720,リスト!$S$5:$T$6,2,FALSE))</f>
        <v/>
      </c>
      <c r="BZ720" s="3"/>
      <c r="CA720" s="3"/>
      <c r="CB720" s="81"/>
      <c r="CC720" s="280" t="str">
        <f t="shared" si="102"/>
        <v/>
      </c>
      <c r="CD720" s="83"/>
      <c r="CE720" s="83"/>
      <c r="CF720" s="83"/>
      <c r="CG720" s="83"/>
      <c r="CH720" s="282" t="str">
        <f t="shared" si="103"/>
        <v/>
      </c>
      <c r="CI720" s="83"/>
      <c r="CJ720" s="280" t="str">
        <f t="shared" si="104"/>
        <v/>
      </c>
      <c r="CK720" s="87"/>
      <c r="CL720" s="78"/>
      <c r="CM720" s="83"/>
      <c r="CN720" s="83"/>
      <c r="CO720" s="83"/>
      <c r="CP720" s="280" t="str">
        <f t="shared" si="100"/>
        <v/>
      </c>
      <c r="CQ720" s="81"/>
      <c r="CR720" s="280" t="str">
        <f t="shared" si="101"/>
        <v/>
      </c>
      <c r="CS720" s="3"/>
      <c r="CT720" s="3"/>
      <c r="CU720" s="280" t="str">
        <f>IF(CV720="","",VLOOKUP(CV720,リスト!$V$5:$W$6,2,FALSE))</f>
        <v/>
      </c>
      <c r="CV720" s="3"/>
      <c r="CW720" s="280" t="str">
        <f>IF(CX720="","",VLOOKUP(CX720,リスト!$X$5:$Y$6,2,FALSE))</f>
        <v/>
      </c>
      <c r="CX720" s="3"/>
      <c r="CY720" s="77"/>
      <c r="CZ720" s="77"/>
      <c r="DA720" s="75"/>
      <c r="DB720" s="75"/>
      <c r="DC720" s="75"/>
      <c r="DD720" s="75"/>
      <c r="DE720" s="280" t="str">
        <f>IF(DF720="","",VLOOKUP(DF720,リスト!$Z$5:$AA$10,2,FALSE))</f>
        <v/>
      </c>
      <c r="DF720" s="3"/>
      <c r="DG720" s="280" t="str">
        <f>IF(DH720="","",VLOOKUP(DH720,リスト!$AB$5:$AC$12,2,FALSE))</f>
        <v/>
      </c>
      <c r="DH720" s="63"/>
      <c r="DI720" s="280" t="str">
        <f>IF(DJ720="","",VLOOKUP(DJ720,リスト!$AD$5:$AE$7,2,FALSE))</f>
        <v/>
      </c>
      <c r="DJ720" s="3"/>
      <c r="DK720" s="280" t="str">
        <f>IF(DL720="","",VLOOKUP(DL720,リスト!$AF$5:$AG$10,2,FALSE))</f>
        <v/>
      </c>
      <c r="DL720" s="3"/>
      <c r="DM720" s="280" t="str">
        <f>IF(DN720="","",VLOOKUP(DN720,リスト!$AH$5:$AI$6,2,FALSE))</f>
        <v/>
      </c>
      <c r="DN720" s="3"/>
      <c r="DO720" s="280" t="str">
        <f>IF(DP720="","",VLOOKUP(DP720,リスト!$AJ$5:$AK$6,2,FALSE))</f>
        <v/>
      </c>
      <c r="DP720" s="3"/>
      <c r="DQ720" s="280" t="str">
        <f>IF(DR720="","",VLOOKUP(DR720,リスト!$AL$5:$AM$7,2,FALSE))</f>
        <v/>
      </c>
      <c r="DR720" s="3"/>
      <c r="DS720" s="13"/>
      <c r="DT720" s="85"/>
      <c r="DU720" s="85"/>
      <c r="DV720" s="281" t="str">
        <f>IF(DW720="","",VLOOKUP(DW720,リスト!$AN$5:$AO$6,2,FALSE))</f>
        <v/>
      </c>
      <c r="DW720" s="13"/>
      <c r="DX720" s="341"/>
      <c r="DY720" s="345"/>
      <c r="DZ720" s="341"/>
      <c r="EA720" s="345"/>
      <c r="EB720" s="280" t="str">
        <f>IF(EC720="","",VLOOKUP(EC720,リスト!$AW$5:$AX$8,2,FALSE))</f>
        <v/>
      </c>
      <c r="EC720" s="3"/>
      <c r="ED720" s="85"/>
      <c r="EE720" s="280" t="str">
        <f>IF(EF720="","",VLOOKUP(EF720,リスト!$AY$5:$AZ$10,2,FALSE))</f>
        <v/>
      </c>
      <c r="EF720" s="3"/>
      <c r="EG720" s="280" t="str">
        <f>IF(EH720="","",VLOOKUP(EH720,リスト!$BA$5:$BB$10,2,FALSE))</f>
        <v/>
      </c>
      <c r="EH720" s="3"/>
      <c r="EI720" s="280" t="str">
        <f>IF(EJ720="","",VLOOKUP(EJ720,リスト!$BC$5:$BD$10,2,FALSE))</f>
        <v/>
      </c>
      <c r="EJ720" s="3"/>
      <c r="EK720" s="280" t="str">
        <f>IF(EL720="","",VLOOKUP(EL720,リスト!$BE$5:$BF$10,2,FALSE))</f>
        <v/>
      </c>
      <c r="EL720" s="3"/>
      <c r="EM720" s="78"/>
      <c r="EN720" s="73"/>
      <c r="EO720" s="73"/>
      <c r="EP720" s="13"/>
      <c r="EQ720" s="13"/>
      <c r="ER720" s="280" t="str">
        <f>IF(ES720="","",VLOOKUP(ES720,リスト!$BG$5:$BH$10,2,FALSE))</f>
        <v/>
      </c>
      <c r="ES720" s="13"/>
      <c r="ET720" s="13"/>
      <c r="EU720" s="13"/>
      <c r="EV720" s="13"/>
      <c r="EW720" s="13"/>
      <c r="EX720" s="81"/>
      <c r="EY720" s="81"/>
      <c r="EZ720" s="26"/>
      <c r="FA720" s="281" t="str">
        <f>IF($EZ720="","",INDEX(リスト!$BI$5:$BJ$40,MATCH($EZ720,リスト!$BJ$5:$BJ$40,0),1))</f>
        <v/>
      </c>
      <c r="FB720" s="280" t="str">
        <f>IF(FC720="","",VLOOKUP(FC720,リスト!$BK:$BL,2,FALSE))</f>
        <v/>
      </c>
      <c r="FC720" s="13"/>
      <c r="FD720" s="331"/>
      <c r="FE720" s="3"/>
      <c r="FF720" s="280" t="str">
        <f>IF(FG720="","",VLOOKUP(FG720,リスト!$BO$5:$BP$6,2,FALSE))</f>
        <v/>
      </c>
      <c r="FG720" s="3"/>
      <c r="FH720" s="280" t="str">
        <f>IF(FI720="","",VLOOKUP(FI720,リスト!$BQ$5:$BR$8,2,FALSE))</f>
        <v/>
      </c>
      <c r="FI720" s="3"/>
      <c r="FJ720" s="282"/>
      <c r="FK720" s="280" t="str">
        <f>IF(FL720="","",VLOOKUP(FL720,リスト!$BS$5:$BT$6,2,FALSE))</f>
        <v/>
      </c>
      <c r="FL720" s="63"/>
      <c r="FM720" s="13"/>
      <c r="FN720" s="13"/>
      <c r="FO720" s="13"/>
      <c r="FP720" s="283" t="str">
        <f t="shared" si="105"/>
        <v/>
      </c>
      <c r="FQ720" s="283" t="str">
        <f t="shared" si="105"/>
        <v/>
      </c>
      <c r="FR720" s="13"/>
      <c r="FS720" s="85"/>
      <c r="FT720" s="85"/>
      <c r="FU720" s="281" t="str">
        <f t="shared" si="106"/>
        <v/>
      </c>
      <c r="FV720" s="280" t="str">
        <f>IF(FW720="","",VLOOKUP(FW720,リスト!$BV$5:$BW$10,2,FALSE))</f>
        <v/>
      </c>
      <c r="FW720" s="26"/>
      <c r="FX720" s="282" t="str">
        <f t="shared" si="107"/>
        <v/>
      </c>
      <c r="FY720" s="280" t="str">
        <f>IF(FZ720="","",VLOOKUP(FZ720,リスト!$BX$5:$BY$6,2,FALSE))</f>
        <v/>
      </c>
      <c r="FZ720" s="3"/>
      <c r="GA720" s="280" t="str">
        <f>IF(GB720="","",VLOOKUP(GB720,リスト!$BZ$5:$CA$6,2,FALSE))</f>
        <v/>
      </c>
      <c r="GB720" s="13"/>
      <c r="GC720" s="281" t="str">
        <f>IF(GD720="","",VLOOKUP(GD720,リスト!$CB$5:$CC$6,2,FALSE))</f>
        <v/>
      </c>
      <c r="GD720" s="13"/>
      <c r="GE720" s="13"/>
      <c r="GF720" s="13"/>
      <c r="GG720" s="75"/>
      <c r="GH720" s="281" t="str">
        <f t="shared" si="108"/>
        <v/>
      </c>
      <c r="GI720" s="128"/>
      <c r="GJ720" s="281" t="str">
        <f>IF(GK720="","",VLOOKUP(GK720,リスト!$CD$5:$CE$6,2,FALSE))</f>
        <v/>
      </c>
      <c r="GK720" s="13"/>
      <c r="GL720" s="281" t="str">
        <f>IF(GM720="","",VLOOKUP(GM720,リスト!$CF$5:$CG$5,2,FALSE))</f>
        <v/>
      </c>
      <c r="GM720" s="26"/>
      <c r="GN720" s="280" t="str">
        <f>IF(GO720="","",VLOOKUP(GO720,リスト!$CH$5:$CI$5,2,FALSE))</f>
        <v/>
      </c>
      <c r="GO720" s="284"/>
      <c r="GP720" s="284"/>
      <c r="GQ720" s="284"/>
      <c r="GR720" s="284"/>
      <c r="GS720" s="284"/>
      <c r="GT720" s="284"/>
      <c r="GU720" s="284"/>
      <c r="GV720" s="284"/>
      <c r="GW720" s="284"/>
      <c r="GX720" s="285"/>
    </row>
    <row r="721" spans="2:206" s="177" customFormat="1" ht="24.75" hidden="1" customHeight="1" outlineLevel="1">
      <c r="B721" s="286" t="str">
        <f>IF(明細!B715="","",明細!B715)</f>
        <v/>
      </c>
      <c r="C721" s="287" t="str">
        <f>IF(明細!C715="","",明細!C715)</f>
        <v/>
      </c>
      <c r="D721" s="265" t="str">
        <f>IF(明細!D715="","",明細!D715)</f>
        <v/>
      </c>
      <c r="E721" s="265" t="str">
        <f>IF(明細!E715="","",明細!E715)</f>
        <v/>
      </c>
      <c r="F721" s="265" t="str">
        <f>IF(明細!F715="","",明細!F715)</f>
        <v/>
      </c>
      <c r="G721" s="265" t="str">
        <f>IF(明細!G715="","",明細!G715)</f>
        <v/>
      </c>
      <c r="H721" s="265" t="str">
        <f>IF(明細!H715="","",明細!H715)</f>
        <v/>
      </c>
      <c r="I721" s="265" t="str">
        <f>IF(明細!I715="","",明細!I715)</f>
        <v/>
      </c>
      <c r="J721" s="265" t="str">
        <f>IF(明細!J715="","",明細!J715)</f>
        <v/>
      </c>
      <c r="K721" s="265" t="str">
        <f>IF(明細!K715="","",明細!K715)</f>
        <v/>
      </c>
      <c r="L721" s="265" t="str">
        <f>IF(明細!L715="","",明細!L715)</f>
        <v/>
      </c>
      <c r="M721" s="265" t="str">
        <f>IF(明細!M715="","",明細!M715)</f>
        <v/>
      </c>
      <c r="N721" s="265" t="str">
        <f>IF(明細!N715="","",明細!N715)</f>
        <v/>
      </c>
      <c r="O721" s="265" t="str">
        <f>IF(明細!O715="","",明細!O715)</f>
        <v/>
      </c>
      <c r="P721" s="265" t="str">
        <f>IF(明細!P715="","",明細!P715)</f>
        <v/>
      </c>
      <c r="Q721" s="265" t="str">
        <f>IF(明細!Q715="","",明細!Q715)</f>
        <v/>
      </c>
      <c r="R721" s="289" t="str">
        <f>IF(明細!R715="","",明細!R715)</f>
        <v/>
      </c>
      <c r="S721" s="291" t="str">
        <f>IF(明細!S715="","",明細!S715)</f>
        <v/>
      </c>
      <c r="T721" s="291" t="str">
        <f>IF(明細!T715="","",明細!T715)</f>
        <v/>
      </c>
      <c r="U721" s="291" t="str">
        <f>IF(明細!U715="","",明細!U715)</f>
        <v/>
      </c>
      <c r="V721" s="292" t="str">
        <f>IF(明細!V715="","",明細!V715)</f>
        <v>個</v>
      </c>
      <c r="W721" s="292" t="str">
        <f>IF(明細!W715="","",明細!W715)</f>
        <v/>
      </c>
      <c r="X721" s="293" t="str">
        <f>IF(明細!X715="","",明細!X715)</f>
        <v/>
      </c>
      <c r="Y721" s="134" t="str">
        <f>IF(明細!Y715="","",明細!Y715)</f>
        <v/>
      </c>
      <c r="Z721" s="135" t="str">
        <f>IF(明細!Z715="","",明細!Z715)</f>
        <v/>
      </c>
      <c r="AA721" s="134" t="str">
        <f>IF(明細!AA715="","",明細!AA715)</f>
        <v/>
      </c>
      <c r="AB721" s="303" t="str">
        <f>IF(明細!AB715="","",明細!AB715)</f>
        <v/>
      </c>
      <c r="AC721" s="134" t="str">
        <f>IF(明細!AC715="","",明細!AC715)</f>
        <v/>
      </c>
      <c r="AD721" s="183" t="str">
        <f>IF(明細!AD715="","",明細!AD715)</f>
        <v/>
      </c>
      <c r="AE721" s="184">
        <f>IF(明細!AE715="","",明細!AE715)</f>
        <v>0.1</v>
      </c>
      <c r="AF721" s="185" t="str">
        <f>IF(明細!AF715="","",明細!AF715)</f>
        <v/>
      </c>
      <c r="AG721" s="186" t="str">
        <f>IF(明細!AG715="","",明細!AG715)</f>
        <v/>
      </c>
      <c r="AH721" s="186" t="str">
        <f>IF(明細!AH715="","",明細!AH715)</f>
        <v/>
      </c>
      <c r="AI721" s="187" t="str">
        <f>IF(明細!AI715="","",明細!AI715)</f>
        <v/>
      </c>
      <c r="AJ721" s="296" t="str">
        <f>IF(明細!AJ715="","",明細!AJ715)</f>
        <v/>
      </c>
      <c r="AK721" s="297" t="str">
        <f>IF(明細!AK715="","",明細!AK715)</f>
        <v/>
      </c>
      <c r="AL721" s="298" t="str">
        <f>IF(明細!AL715="","",明細!AL715)</f>
        <v/>
      </c>
      <c r="AM721" s="299" t="str">
        <f>IF(明細!AM715="","",明細!AM715)</f>
        <v/>
      </c>
      <c r="AN721" s="300" t="str">
        <f>IF(明細!AN715="","",明細!AN715)</f>
        <v/>
      </c>
      <c r="AO721" s="300" t="str">
        <f>IF(明細!AO715="","",明細!AO715)</f>
        <v/>
      </c>
      <c r="AP721" s="300" t="str">
        <f>IF(明細!AP715="","",明細!AP715)</f>
        <v/>
      </c>
      <c r="AQ721" s="301" t="str">
        <f>IF(明細!AQ715="","",明細!AQ715)</f>
        <v/>
      </c>
      <c r="AR721" s="302" t="str">
        <f>IF(明細!AR715="","",明細!AR715)</f>
        <v/>
      </c>
      <c r="AU721" s="360"/>
      <c r="AV721" s="368"/>
      <c r="AW721" s="446" t="str">
        <f>IF(明細!AV715="","",明細!AV715)</f>
        <v/>
      </c>
      <c r="AX721" s="419" t="str">
        <f>IF(明細!AT715="","",明細!AT715)</f>
        <v/>
      </c>
      <c r="AY721" s="280" t="str">
        <f>IF($AX721="","",VLOOKUP($AX721,リスト!$CL:$CM,2,FALSE))</f>
        <v/>
      </c>
      <c r="AZ721" s="3"/>
      <c r="BA721" s="280" t="str">
        <f>IF(BB721="","",VLOOKUP(BB721,リスト!$K:$L,2,FALSE))</f>
        <v/>
      </c>
      <c r="BB721" s="3"/>
      <c r="BC721" s="3"/>
      <c r="BD721" s="87"/>
      <c r="BE721" s="280" t="str">
        <f>IF(BF721="","",VLOOKUP(BF721,リスト!$I:$J,2,FALSE))</f>
        <v/>
      </c>
      <c r="BF721" s="3"/>
      <c r="BG721" s="280" t="str">
        <f>IF(BH721="","",VLOOKUP(BH721,リスト!$M:$N,2,FALSE))</f>
        <v/>
      </c>
      <c r="BH721" s="282"/>
      <c r="BI721" s="280" t="str">
        <f>IF(BJ721="","",VLOOKUP(BJ721,リスト!$O:$P,2,FALSE))</f>
        <v/>
      </c>
      <c r="BJ721" s="24"/>
      <c r="BM721" s="451" t="str">
        <f>IF(明細!AV715="","",明細!AV715)</f>
        <v/>
      </c>
      <c r="BN721" s="453" t="str">
        <f>IF(明細!AT715="","",明細!AT715)</f>
        <v/>
      </c>
      <c r="BO721" s="280" t="str">
        <f>IF($BN721="","",VLOOKUP($BN721,リスト!$CL:$CM,2,FALSE))</f>
        <v/>
      </c>
      <c r="BP721" s="280" t="str">
        <f>IF(BQ721="","",VLOOKUP(BQ721,リスト!$K$5:$L$7,2,FALSE))</f>
        <v/>
      </c>
      <c r="BQ721" s="13"/>
      <c r="BR721" s="13"/>
      <c r="BS721" s="47"/>
      <c r="BT721" s="280" t="str">
        <f>IF(BU721="","",VLOOKUP(BU721,リスト!I712:J730,2,FALSE))</f>
        <v/>
      </c>
      <c r="BU721" s="13"/>
      <c r="BV721" s="13"/>
      <c r="BW721" s="282"/>
      <c r="BX721" s="282"/>
      <c r="BY721" s="280" t="str">
        <f>IF(BZ721="","",VLOOKUP(BZ721,リスト!$S$5:$T$6,2,FALSE))</f>
        <v/>
      </c>
      <c r="BZ721" s="3"/>
      <c r="CA721" s="3"/>
      <c r="CB721" s="81"/>
      <c r="CC721" s="280" t="str">
        <f t="shared" si="102"/>
        <v/>
      </c>
      <c r="CD721" s="83"/>
      <c r="CE721" s="83"/>
      <c r="CF721" s="83"/>
      <c r="CG721" s="83"/>
      <c r="CH721" s="282" t="str">
        <f t="shared" si="103"/>
        <v/>
      </c>
      <c r="CI721" s="83"/>
      <c r="CJ721" s="280" t="str">
        <f t="shared" si="104"/>
        <v/>
      </c>
      <c r="CK721" s="87"/>
      <c r="CL721" s="78"/>
      <c r="CM721" s="83"/>
      <c r="CN721" s="83"/>
      <c r="CO721" s="83"/>
      <c r="CP721" s="280" t="str">
        <f t="shared" si="100"/>
        <v/>
      </c>
      <c r="CQ721" s="81"/>
      <c r="CR721" s="280" t="str">
        <f t="shared" si="101"/>
        <v/>
      </c>
      <c r="CS721" s="3"/>
      <c r="CT721" s="3"/>
      <c r="CU721" s="280" t="str">
        <f>IF(CV721="","",VLOOKUP(CV721,リスト!$V$5:$W$6,2,FALSE))</f>
        <v/>
      </c>
      <c r="CV721" s="3"/>
      <c r="CW721" s="280" t="str">
        <f>IF(CX721="","",VLOOKUP(CX721,リスト!$X$5:$Y$6,2,FALSE))</f>
        <v/>
      </c>
      <c r="CX721" s="3"/>
      <c r="CY721" s="77"/>
      <c r="CZ721" s="77"/>
      <c r="DA721" s="75"/>
      <c r="DB721" s="75"/>
      <c r="DC721" s="75"/>
      <c r="DD721" s="75"/>
      <c r="DE721" s="280" t="str">
        <f>IF(DF721="","",VLOOKUP(DF721,リスト!$Z$5:$AA$10,2,FALSE))</f>
        <v/>
      </c>
      <c r="DF721" s="3"/>
      <c r="DG721" s="280" t="str">
        <f>IF(DH721="","",VLOOKUP(DH721,リスト!$AB$5:$AC$12,2,FALSE))</f>
        <v/>
      </c>
      <c r="DH721" s="63"/>
      <c r="DI721" s="280" t="str">
        <f>IF(DJ721="","",VLOOKUP(DJ721,リスト!$AD$5:$AE$7,2,FALSE))</f>
        <v/>
      </c>
      <c r="DJ721" s="3"/>
      <c r="DK721" s="280" t="str">
        <f>IF(DL721="","",VLOOKUP(DL721,リスト!$AF$5:$AG$10,2,FALSE))</f>
        <v/>
      </c>
      <c r="DL721" s="3"/>
      <c r="DM721" s="280" t="str">
        <f>IF(DN721="","",VLOOKUP(DN721,リスト!$AH$5:$AI$6,2,FALSE))</f>
        <v/>
      </c>
      <c r="DN721" s="3"/>
      <c r="DO721" s="280" t="str">
        <f>IF(DP721="","",VLOOKUP(DP721,リスト!$AJ$5:$AK$6,2,FALSE))</f>
        <v/>
      </c>
      <c r="DP721" s="3"/>
      <c r="DQ721" s="280" t="str">
        <f>IF(DR721="","",VLOOKUP(DR721,リスト!$AL$5:$AM$7,2,FALSE))</f>
        <v/>
      </c>
      <c r="DR721" s="3"/>
      <c r="DS721" s="13"/>
      <c r="DT721" s="85"/>
      <c r="DU721" s="85"/>
      <c r="DV721" s="281" t="str">
        <f>IF(DW721="","",VLOOKUP(DW721,リスト!$AN$5:$AO$6,2,FALSE))</f>
        <v/>
      </c>
      <c r="DW721" s="13"/>
      <c r="DX721" s="341"/>
      <c r="DY721" s="345"/>
      <c r="DZ721" s="341"/>
      <c r="EA721" s="345"/>
      <c r="EB721" s="280" t="str">
        <f>IF(EC721="","",VLOOKUP(EC721,リスト!$AW$5:$AX$8,2,FALSE))</f>
        <v/>
      </c>
      <c r="EC721" s="3"/>
      <c r="ED721" s="85"/>
      <c r="EE721" s="280" t="str">
        <f>IF(EF721="","",VLOOKUP(EF721,リスト!$AY$5:$AZ$10,2,FALSE))</f>
        <v/>
      </c>
      <c r="EF721" s="3"/>
      <c r="EG721" s="280" t="str">
        <f>IF(EH721="","",VLOOKUP(EH721,リスト!$BA$5:$BB$10,2,FALSE))</f>
        <v/>
      </c>
      <c r="EH721" s="3"/>
      <c r="EI721" s="280" t="str">
        <f>IF(EJ721="","",VLOOKUP(EJ721,リスト!$BC$5:$BD$10,2,FALSE))</f>
        <v/>
      </c>
      <c r="EJ721" s="3"/>
      <c r="EK721" s="280" t="str">
        <f>IF(EL721="","",VLOOKUP(EL721,リスト!$BE$5:$BF$10,2,FALSE))</f>
        <v/>
      </c>
      <c r="EL721" s="3"/>
      <c r="EM721" s="78"/>
      <c r="EN721" s="73"/>
      <c r="EO721" s="73"/>
      <c r="EP721" s="13"/>
      <c r="EQ721" s="13"/>
      <c r="ER721" s="280" t="str">
        <f>IF(ES721="","",VLOOKUP(ES721,リスト!$BG$5:$BH$10,2,FALSE))</f>
        <v/>
      </c>
      <c r="ES721" s="13"/>
      <c r="ET721" s="13"/>
      <c r="EU721" s="13"/>
      <c r="EV721" s="13"/>
      <c r="EW721" s="13"/>
      <c r="EX721" s="81"/>
      <c r="EY721" s="81"/>
      <c r="EZ721" s="26"/>
      <c r="FA721" s="281" t="str">
        <f>IF($EZ721="","",INDEX(リスト!$BI$5:$BJ$40,MATCH($EZ721,リスト!$BJ$5:$BJ$40,0),1))</f>
        <v/>
      </c>
      <c r="FB721" s="280" t="str">
        <f>IF(FC721="","",VLOOKUP(FC721,リスト!$BK:$BL,2,FALSE))</f>
        <v/>
      </c>
      <c r="FC721" s="13"/>
      <c r="FD721" s="331"/>
      <c r="FE721" s="3"/>
      <c r="FF721" s="280" t="str">
        <f>IF(FG721="","",VLOOKUP(FG721,リスト!$BO$5:$BP$6,2,FALSE))</f>
        <v/>
      </c>
      <c r="FG721" s="3"/>
      <c r="FH721" s="280" t="str">
        <f>IF(FI721="","",VLOOKUP(FI721,リスト!$BQ$5:$BR$8,2,FALSE))</f>
        <v/>
      </c>
      <c r="FI721" s="3"/>
      <c r="FJ721" s="282"/>
      <c r="FK721" s="280" t="str">
        <f>IF(FL721="","",VLOOKUP(FL721,リスト!$BS$5:$BT$6,2,FALSE))</f>
        <v/>
      </c>
      <c r="FL721" s="63"/>
      <c r="FM721" s="13"/>
      <c r="FN721" s="13"/>
      <c r="FO721" s="13"/>
      <c r="FP721" s="283" t="str">
        <f t="shared" si="105"/>
        <v/>
      </c>
      <c r="FQ721" s="283" t="str">
        <f t="shared" si="105"/>
        <v/>
      </c>
      <c r="FR721" s="13"/>
      <c r="FS721" s="85"/>
      <c r="FT721" s="85"/>
      <c r="FU721" s="281" t="str">
        <f t="shared" si="106"/>
        <v/>
      </c>
      <c r="FV721" s="280" t="str">
        <f>IF(FW721="","",VLOOKUP(FW721,リスト!$BV$5:$BW$10,2,FALSE))</f>
        <v/>
      </c>
      <c r="FW721" s="26"/>
      <c r="FX721" s="282" t="str">
        <f t="shared" si="107"/>
        <v/>
      </c>
      <c r="FY721" s="280" t="str">
        <f>IF(FZ721="","",VLOOKUP(FZ721,リスト!$BX$5:$BY$6,2,FALSE))</f>
        <v/>
      </c>
      <c r="FZ721" s="3"/>
      <c r="GA721" s="280" t="str">
        <f>IF(GB721="","",VLOOKUP(GB721,リスト!$BZ$5:$CA$6,2,FALSE))</f>
        <v/>
      </c>
      <c r="GB721" s="13"/>
      <c r="GC721" s="281" t="str">
        <f>IF(GD721="","",VLOOKUP(GD721,リスト!$CB$5:$CC$6,2,FALSE))</f>
        <v/>
      </c>
      <c r="GD721" s="13"/>
      <c r="GE721" s="13"/>
      <c r="GF721" s="13"/>
      <c r="GG721" s="75"/>
      <c r="GH721" s="281" t="str">
        <f t="shared" si="108"/>
        <v/>
      </c>
      <c r="GI721" s="128"/>
      <c r="GJ721" s="281" t="str">
        <f>IF(GK721="","",VLOOKUP(GK721,リスト!$CD$5:$CE$6,2,FALSE))</f>
        <v/>
      </c>
      <c r="GK721" s="13"/>
      <c r="GL721" s="281" t="str">
        <f>IF(GM721="","",VLOOKUP(GM721,リスト!$CF$5:$CG$5,2,FALSE))</f>
        <v/>
      </c>
      <c r="GM721" s="26"/>
      <c r="GN721" s="280" t="str">
        <f>IF(GO721="","",VLOOKUP(GO721,リスト!$CH$5:$CI$5,2,FALSE))</f>
        <v/>
      </c>
      <c r="GO721" s="284"/>
      <c r="GP721" s="284"/>
      <c r="GQ721" s="284"/>
      <c r="GR721" s="284"/>
      <c r="GS721" s="284"/>
      <c r="GT721" s="284"/>
      <c r="GU721" s="284"/>
      <c r="GV721" s="284"/>
      <c r="GW721" s="284"/>
      <c r="GX721" s="285"/>
    </row>
    <row r="722" spans="2:206" s="177" customFormat="1" ht="24.75" hidden="1" customHeight="1" outlineLevel="1">
      <c r="B722" s="286" t="str">
        <f>IF(明細!B716="","",明細!B716)</f>
        <v/>
      </c>
      <c r="C722" s="287" t="str">
        <f>IF(明細!C716="","",明細!C716)</f>
        <v/>
      </c>
      <c r="D722" s="265" t="str">
        <f>IF(明細!D716="","",明細!D716)</f>
        <v/>
      </c>
      <c r="E722" s="265" t="str">
        <f>IF(明細!E716="","",明細!E716)</f>
        <v/>
      </c>
      <c r="F722" s="265" t="str">
        <f>IF(明細!F716="","",明細!F716)</f>
        <v/>
      </c>
      <c r="G722" s="265" t="str">
        <f>IF(明細!G716="","",明細!G716)</f>
        <v/>
      </c>
      <c r="H722" s="265" t="str">
        <f>IF(明細!H716="","",明細!H716)</f>
        <v/>
      </c>
      <c r="I722" s="265" t="str">
        <f>IF(明細!I716="","",明細!I716)</f>
        <v/>
      </c>
      <c r="J722" s="265" t="str">
        <f>IF(明細!J716="","",明細!J716)</f>
        <v/>
      </c>
      <c r="K722" s="265" t="str">
        <f>IF(明細!K716="","",明細!K716)</f>
        <v/>
      </c>
      <c r="L722" s="265" t="str">
        <f>IF(明細!L716="","",明細!L716)</f>
        <v/>
      </c>
      <c r="M722" s="265" t="str">
        <f>IF(明細!M716="","",明細!M716)</f>
        <v/>
      </c>
      <c r="N722" s="265" t="str">
        <f>IF(明細!N716="","",明細!N716)</f>
        <v/>
      </c>
      <c r="O722" s="265" t="str">
        <f>IF(明細!O716="","",明細!O716)</f>
        <v/>
      </c>
      <c r="P722" s="265" t="str">
        <f>IF(明細!P716="","",明細!P716)</f>
        <v/>
      </c>
      <c r="Q722" s="265" t="str">
        <f>IF(明細!Q716="","",明細!Q716)</f>
        <v/>
      </c>
      <c r="R722" s="289" t="str">
        <f>IF(明細!R716="","",明細!R716)</f>
        <v/>
      </c>
      <c r="S722" s="291" t="str">
        <f>IF(明細!S716="","",明細!S716)</f>
        <v/>
      </c>
      <c r="T722" s="291" t="str">
        <f>IF(明細!T716="","",明細!T716)</f>
        <v/>
      </c>
      <c r="U722" s="291" t="str">
        <f>IF(明細!U716="","",明細!U716)</f>
        <v/>
      </c>
      <c r="V722" s="292" t="str">
        <f>IF(明細!V716="","",明細!V716)</f>
        <v>個</v>
      </c>
      <c r="W722" s="292" t="str">
        <f>IF(明細!W716="","",明細!W716)</f>
        <v/>
      </c>
      <c r="X722" s="293" t="str">
        <f>IF(明細!X716="","",明細!X716)</f>
        <v/>
      </c>
      <c r="Y722" s="134" t="str">
        <f>IF(明細!Y716="","",明細!Y716)</f>
        <v/>
      </c>
      <c r="Z722" s="135" t="str">
        <f>IF(明細!Z716="","",明細!Z716)</f>
        <v/>
      </c>
      <c r="AA722" s="134" t="str">
        <f>IF(明細!AA716="","",明細!AA716)</f>
        <v/>
      </c>
      <c r="AB722" s="303" t="str">
        <f>IF(明細!AB716="","",明細!AB716)</f>
        <v/>
      </c>
      <c r="AC722" s="134" t="str">
        <f>IF(明細!AC716="","",明細!AC716)</f>
        <v/>
      </c>
      <c r="AD722" s="183" t="str">
        <f>IF(明細!AD716="","",明細!AD716)</f>
        <v/>
      </c>
      <c r="AE722" s="184">
        <f>IF(明細!AE716="","",明細!AE716)</f>
        <v>0.1</v>
      </c>
      <c r="AF722" s="185" t="str">
        <f>IF(明細!AF716="","",明細!AF716)</f>
        <v/>
      </c>
      <c r="AG722" s="186" t="str">
        <f>IF(明細!AG716="","",明細!AG716)</f>
        <v/>
      </c>
      <c r="AH722" s="186" t="str">
        <f>IF(明細!AH716="","",明細!AH716)</f>
        <v/>
      </c>
      <c r="AI722" s="187" t="str">
        <f>IF(明細!AI716="","",明細!AI716)</f>
        <v/>
      </c>
      <c r="AJ722" s="296" t="str">
        <f>IF(明細!AJ716="","",明細!AJ716)</f>
        <v/>
      </c>
      <c r="AK722" s="297" t="str">
        <f>IF(明細!AK716="","",明細!AK716)</f>
        <v/>
      </c>
      <c r="AL722" s="298" t="str">
        <f>IF(明細!AL716="","",明細!AL716)</f>
        <v/>
      </c>
      <c r="AM722" s="299" t="str">
        <f>IF(明細!AM716="","",明細!AM716)</f>
        <v/>
      </c>
      <c r="AN722" s="300" t="str">
        <f>IF(明細!AN716="","",明細!AN716)</f>
        <v/>
      </c>
      <c r="AO722" s="300" t="str">
        <f>IF(明細!AO716="","",明細!AO716)</f>
        <v/>
      </c>
      <c r="AP722" s="300" t="str">
        <f>IF(明細!AP716="","",明細!AP716)</f>
        <v/>
      </c>
      <c r="AQ722" s="301" t="str">
        <f>IF(明細!AQ716="","",明細!AQ716)</f>
        <v/>
      </c>
      <c r="AR722" s="302" t="str">
        <f>IF(明細!AR716="","",明細!AR716)</f>
        <v/>
      </c>
      <c r="AU722" s="360"/>
      <c r="AV722" s="368"/>
      <c r="AW722" s="446" t="str">
        <f>IF(明細!AV716="","",明細!AV716)</f>
        <v/>
      </c>
      <c r="AX722" s="419" t="str">
        <f>IF(明細!AT716="","",明細!AT716)</f>
        <v/>
      </c>
      <c r="AY722" s="280" t="str">
        <f>IF($AX722="","",VLOOKUP($AX722,リスト!$CL:$CM,2,FALSE))</f>
        <v/>
      </c>
      <c r="AZ722" s="3"/>
      <c r="BA722" s="280" t="str">
        <f>IF(BB722="","",VLOOKUP(BB722,リスト!$K:$L,2,FALSE))</f>
        <v/>
      </c>
      <c r="BB722" s="3"/>
      <c r="BC722" s="3"/>
      <c r="BD722" s="87"/>
      <c r="BE722" s="280" t="str">
        <f>IF(BF722="","",VLOOKUP(BF722,リスト!$I:$J,2,FALSE))</f>
        <v/>
      </c>
      <c r="BF722" s="3"/>
      <c r="BG722" s="280" t="str">
        <f>IF(BH722="","",VLOOKUP(BH722,リスト!$M:$N,2,FALSE))</f>
        <v/>
      </c>
      <c r="BH722" s="282"/>
      <c r="BI722" s="280" t="str">
        <f>IF(BJ722="","",VLOOKUP(BJ722,リスト!$O:$P,2,FALSE))</f>
        <v/>
      </c>
      <c r="BJ722" s="24"/>
      <c r="BM722" s="451" t="str">
        <f>IF(明細!AV716="","",明細!AV716)</f>
        <v/>
      </c>
      <c r="BN722" s="453" t="str">
        <f>IF(明細!AT716="","",明細!AT716)</f>
        <v/>
      </c>
      <c r="BO722" s="280" t="str">
        <f>IF($BN722="","",VLOOKUP($BN722,リスト!$CL:$CM,2,FALSE))</f>
        <v/>
      </c>
      <c r="BP722" s="280" t="str">
        <f>IF(BQ722="","",VLOOKUP(BQ722,リスト!$K$5:$L$7,2,FALSE))</f>
        <v/>
      </c>
      <c r="BQ722" s="13"/>
      <c r="BR722" s="13"/>
      <c r="BS722" s="47"/>
      <c r="BT722" s="280" t="str">
        <f>IF(BU722="","",VLOOKUP(BU722,リスト!I713:J731,2,FALSE))</f>
        <v/>
      </c>
      <c r="BU722" s="13"/>
      <c r="BV722" s="13"/>
      <c r="BW722" s="282"/>
      <c r="BX722" s="282"/>
      <c r="BY722" s="280" t="str">
        <f>IF(BZ722="","",VLOOKUP(BZ722,リスト!$S$5:$T$6,2,FALSE))</f>
        <v/>
      </c>
      <c r="BZ722" s="3"/>
      <c r="CA722" s="3"/>
      <c r="CB722" s="81"/>
      <c r="CC722" s="280" t="str">
        <f t="shared" si="102"/>
        <v/>
      </c>
      <c r="CD722" s="83"/>
      <c r="CE722" s="83"/>
      <c r="CF722" s="83"/>
      <c r="CG722" s="83"/>
      <c r="CH722" s="282" t="str">
        <f t="shared" si="103"/>
        <v/>
      </c>
      <c r="CI722" s="83"/>
      <c r="CJ722" s="280" t="str">
        <f t="shared" si="104"/>
        <v/>
      </c>
      <c r="CK722" s="87"/>
      <c r="CL722" s="78"/>
      <c r="CM722" s="83"/>
      <c r="CN722" s="83"/>
      <c r="CO722" s="83"/>
      <c r="CP722" s="280" t="str">
        <f t="shared" ref="CP722:CP785" si="109">IF($B722="","","MM")</f>
        <v/>
      </c>
      <c r="CQ722" s="81"/>
      <c r="CR722" s="280" t="str">
        <f t="shared" ref="CR722:CR785" si="110">IF($B722="","","MM3")</f>
        <v/>
      </c>
      <c r="CS722" s="3"/>
      <c r="CT722" s="3"/>
      <c r="CU722" s="280" t="str">
        <f>IF(CV722="","",VLOOKUP(CV722,リスト!$V$5:$W$6,2,FALSE))</f>
        <v/>
      </c>
      <c r="CV722" s="3"/>
      <c r="CW722" s="280" t="str">
        <f>IF(CX722="","",VLOOKUP(CX722,リスト!$X$5:$Y$6,2,FALSE))</f>
        <v/>
      </c>
      <c r="CX722" s="3"/>
      <c r="CY722" s="77"/>
      <c r="CZ722" s="77"/>
      <c r="DA722" s="75"/>
      <c r="DB722" s="75"/>
      <c r="DC722" s="75"/>
      <c r="DD722" s="75"/>
      <c r="DE722" s="280" t="str">
        <f>IF(DF722="","",VLOOKUP(DF722,リスト!$Z$5:$AA$10,2,FALSE))</f>
        <v/>
      </c>
      <c r="DF722" s="3"/>
      <c r="DG722" s="280" t="str">
        <f>IF(DH722="","",VLOOKUP(DH722,リスト!$AB$5:$AC$12,2,FALSE))</f>
        <v/>
      </c>
      <c r="DH722" s="63"/>
      <c r="DI722" s="280" t="str">
        <f>IF(DJ722="","",VLOOKUP(DJ722,リスト!$AD$5:$AE$7,2,FALSE))</f>
        <v/>
      </c>
      <c r="DJ722" s="3"/>
      <c r="DK722" s="280" t="str">
        <f>IF(DL722="","",VLOOKUP(DL722,リスト!$AF$5:$AG$10,2,FALSE))</f>
        <v/>
      </c>
      <c r="DL722" s="3"/>
      <c r="DM722" s="280" t="str">
        <f>IF(DN722="","",VLOOKUP(DN722,リスト!$AH$5:$AI$6,2,FALSE))</f>
        <v/>
      </c>
      <c r="DN722" s="3"/>
      <c r="DO722" s="280" t="str">
        <f>IF(DP722="","",VLOOKUP(DP722,リスト!$AJ$5:$AK$6,2,FALSE))</f>
        <v/>
      </c>
      <c r="DP722" s="3"/>
      <c r="DQ722" s="280" t="str">
        <f>IF(DR722="","",VLOOKUP(DR722,リスト!$AL$5:$AM$7,2,FALSE))</f>
        <v/>
      </c>
      <c r="DR722" s="3"/>
      <c r="DS722" s="13"/>
      <c r="DT722" s="85"/>
      <c r="DU722" s="85"/>
      <c r="DV722" s="281" t="str">
        <f>IF(DW722="","",VLOOKUP(DW722,リスト!$AN$5:$AO$6,2,FALSE))</f>
        <v/>
      </c>
      <c r="DW722" s="13"/>
      <c r="DX722" s="341"/>
      <c r="DY722" s="345"/>
      <c r="DZ722" s="341"/>
      <c r="EA722" s="345"/>
      <c r="EB722" s="280" t="str">
        <f>IF(EC722="","",VLOOKUP(EC722,リスト!$AW$5:$AX$8,2,FALSE))</f>
        <v/>
      </c>
      <c r="EC722" s="3"/>
      <c r="ED722" s="85"/>
      <c r="EE722" s="280" t="str">
        <f>IF(EF722="","",VLOOKUP(EF722,リスト!$AY$5:$AZ$10,2,FALSE))</f>
        <v/>
      </c>
      <c r="EF722" s="3"/>
      <c r="EG722" s="280" t="str">
        <f>IF(EH722="","",VLOOKUP(EH722,リスト!$BA$5:$BB$10,2,FALSE))</f>
        <v/>
      </c>
      <c r="EH722" s="3"/>
      <c r="EI722" s="280" t="str">
        <f>IF(EJ722="","",VLOOKUP(EJ722,リスト!$BC$5:$BD$10,2,FALSE))</f>
        <v/>
      </c>
      <c r="EJ722" s="3"/>
      <c r="EK722" s="280" t="str">
        <f>IF(EL722="","",VLOOKUP(EL722,リスト!$BE$5:$BF$10,2,FALSE))</f>
        <v/>
      </c>
      <c r="EL722" s="3"/>
      <c r="EM722" s="78"/>
      <c r="EN722" s="73"/>
      <c r="EO722" s="73"/>
      <c r="EP722" s="13"/>
      <c r="EQ722" s="13"/>
      <c r="ER722" s="280" t="str">
        <f>IF(ES722="","",VLOOKUP(ES722,リスト!$BG$5:$BH$10,2,FALSE))</f>
        <v/>
      </c>
      <c r="ES722" s="13"/>
      <c r="ET722" s="13"/>
      <c r="EU722" s="13"/>
      <c r="EV722" s="13"/>
      <c r="EW722" s="13"/>
      <c r="EX722" s="81"/>
      <c r="EY722" s="81"/>
      <c r="EZ722" s="26"/>
      <c r="FA722" s="281" t="str">
        <f>IF($EZ722="","",INDEX(リスト!$BI$5:$BJ$40,MATCH($EZ722,リスト!$BJ$5:$BJ$40,0),1))</f>
        <v/>
      </c>
      <c r="FB722" s="280" t="str">
        <f>IF(FC722="","",VLOOKUP(FC722,リスト!$BK:$BL,2,FALSE))</f>
        <v/>
      </c>
      <c r="FC722" s="13"/>
      <c r="FD722" s="331"/>
      <c r="FE722" s="3"/>
      <c r="FF722" s="280" t="str">
        <f>IF(FG722="","",VLOOKUP(FG722,リスト!$BO$5:$BP$6,2,FALSE))</f>
        <v/>
      </c>
      <c r="FG722" s="3"/>
      <c r="FH722" s="280" t="str">
        <f>IF(FI722="","",VLOOKUP(FI722,リスト!$BQ$5:$BR$8,2,FALSE))</f>
        <v/>
      </c>
      <c r="FI722" s="3"/>
      <c r="FJ722" s="282"/>
      <c r="FK722" s="280" t="str">
        <f>IF(FL722="","",VLOOKUP(FL722,リスト!$BS$5:$BT$6,2,FALSE))</f>
        <v/>
      </c>
      <c r="FL722" s="63"/>
      <c r="FM722" s="13"/>
      <c r="FN722" s="13"/>
      <c r="FO722" s="13"/>
      <c r="FP722" s="283" t="str">
        <f t="shared" si="105"/>
        <v/>
      </c>
      <c r="FQ722" s="283" t="str">
        <f t="shared" si="105"/>
        <v/>
      </c>
      <c r="FR722" s="13"/>
      <c r="FS722" s="85"/>
      <c r="FT722" s="85"/>
      <c r="FU722" s="281" t="str">
        <f t="shared" si="106"/>
        <v/>
      </c>
      <c r="FV722" s="280" t="str">
        <f>IF(FW722="","",VLOOKUP(FW722,リスト!$BV$5:$BW$10,2,FALSE))</f>
        <v/>
      </c>
      <c r="FW722" s="26"/>
      <c r="FX722" s="282" t="str">
        <f t="shared" si="107"/>
        <v/>
      </c>
      <c r="FY722" s="280" t="str">
        <f>IF(FZ722="","",VLOOKUP(FZ722,リスト!$BX$5:$BY$6,2,FALSE))</f>
        <v/>
      </c>
      <c r="FZ722" s="3"/>
      <c r="GA722" s="280" t="str">
        <f>IF(GB722="","",VLOOKUP(GB722,リスト!$BZ$5:$CA$6,2,FALSE))</f>
        <v/>
      </c>
      <c r="GB722" s="13"/>
      <c r="GC722" s="281" t="str">
        <f>IF(GD722="","",VLOOKUP(GD722,リスト!$CB$5:$CC$6,2,FALSE))</f>
        <v/>
      </c>
      <c r="GD722" s="13"/>
      <c r="GE722" s="13"/>
      <c r="GF722" s="13"/>
      <c r="GG722" s="75"/>
      <c r="GH722" s="281" t="str">
        <f t="shared" si="108"/>
        <v/>
      </c>
      <c r="GI722" s="128"/>
      <c r="GJ722" s="281" t="str">
        <f>IF(GK722="","",VLOOKUP(GK722,リスト!$CD$5:$CE$6,2,FALSE))</f>
        <v/>
      </c>
      <c r="GK722" s="13"/>
      <c r="GL722" s="281" t="str">
        <f>IF(GM722="","",VLOOKUP(GM722,リスト!$CF$5:$CG$5,2,FALSE))</f>
        <v/>
      </c>
      <c r="GM722" s="26"/>
      <c r="GN722" s="280" t="str">
        <f>IF(GO722="","",VLOOKUP(GO722,リスト!$CH$5:$CI$5,2,FALSE))</f>
        <v/>
      </c>
      <c r="GO722" s="284"/>
      <c r="GP722" s="284"/>
      <c r="GQ722" s="284"/>
      <c r="GR722" s="284"/>
      <c r="GS722" s="284"/>
      <c r="GT722" s="284"/>
      <c r="GU722" s="284"/>
      <c r="GV722" s="284"/>
      <c r="GW722" s="284"/>
      <c r="GX722" s="285"/>
    </row>
    <row r="723" spans="2:206" s="177" customFormat="1" ht="24.75" hidden="1" customHeight="1" outlineLevel="1">
      <c r="B723" s="286" t="str">
        <f>IF(明細!B717="","",明細!B717)</f>
        <v/>
      </c>
      <c r="C723" s="287" t="str">
        <f>IF(明細!C717="","",明細!C717)</f>
        <v/>
      </c>
      <c r="D723" s="265" t="str">
        <f>IF(明細!D717="","",明細!D717)</f>
        <v/>
      </c>
      <c r="E723" s="265" t="str">
        <f>IF(明細!E717="","",明細!E717)</f>
        <v/>
      </c>
      <c r="F723" s="265" t="str">
        <f>IF(明細!F717="","",明細!F717)</f>
        <v/>
      </c>
      <c r="G723" s="265" t="str">
        <f>IF(明細!G717="","",明細!G717)</f>
        <v/>
      </c>
      <c r="H723" s="265" t="str">
        <f>IF(明細!H717="","",明細!H717)</f>
        <v/>
      </c>
      <c r="I723" s="265" t="str">
        <f>IF(明細!I717="","",明細!I717)</f>
        <v/>
      </c>
      <c r="J723" s="265" t="str">
        <f>IF(明細!J717="","",明細!J717)</f>
        <v/>
      </c>
      <c r="K723" s="265" t="str">
        <f>IF(明細!K717="","",明細!K717)</f>
        <v/>
      </c>
      <c r="L723" s="265" t="str">
        <f>IF(明細!L717="","",明細!L717)</f>
        <v/>
      </c>
      <c r="M723" s="265" t="str">
        <f>IF(明細!M717="","",明細!M717)</f>
        <v/>
      </c>
      <c r="N723" s="265" t="str">
        <f>IF(明細!N717="","",明細!N717)</f>
        <v/>
      </c>
      <c r="O723" s="265" t="str">
        <f>IF(明細!O717="","",明細!O717)</f>
        <v/>
      </c>
      <c r="P723" s="265" t="str">
        <f>IF(明細!P717="","",明細!P717)</f>
        <v/>
      </c>
      <c r="Q723" s="265" t="str">
        <f>IF(明細!Q717="","",明細!Q717)</f>
        <v/>
      </c>
      <c r="R723" s="289" t="str">
        <f>IF(明細!R717="","",明細!R717)</f>
        <v/>
      </c>
      <c r="S723" s="291" t="str">
        <f>IF(明細!S717="","",明細!S717)</f>
        <v/>
      </c>
      <c r="T723" s="291" t="str">
        <f>IF(明細!T717="","",明細!T717)</f>
        <v/>
      </c>
      <c r="U723" s="291" t="str">
        <f>IF(明細!U717="","",明細!U717)</f>
        <v/>
      </c>
      <c r="V723" s="292" t="str">
        <f>IF(明細!V717="","",明細!V717)</f>
        <v>個</v>
      </c>
      <c r="W723" s="292" t="str">
        <f>IF(明細!W717="","",明細!W717)</f>
        <v/>
      </c>
      <c r="X723" s="293" t="str">
        <f>IF(明細!X717="","",明細!X717)</f>
        <v/>
      </c>
      <c r="Y723" s="134" t="str">
        <f>IF(明細!Y717="","",明細!Y717)</f>
        <v/>
      </c>
      <c r="Z723" s="135" t="str">
        <f>IF(明細!Z717="","",明細!Z717)</f>
        <v/>
      </c>
      <c r="AA723" s="134" t="str">
        <f>IF(明細!AA717="","",明細!AA717)</f>
        <v/>
      </c>
      <c r="AB723" s="303" t="str">
        <f>IF(明細!AB717="","",明細!AB717)</f>
        <v/>
      </c>
      <c r="AC723" s="134" t="str">
        <f>IF(明細!AC717="","",明細!AC717)</f>
        <v/>
      </c>
      <c r="AD723" s="183" t="str">
        <f>IF(明細!AD717="","",明細!AD717)</f>
        <v/>
      </c>
      <c r="AE723" s="184">
        <f>IF(明細!AE717="","",明細!AE717)</f>
        <v>0.1</v>
      </c>
      <c r="AF723" s="185" t="str">
        <f>IF(明細!AF717="","",明細!AF717)</f>
        <v/>
      </c>
      <c r="AG723" s="186" t="str">
        <f>IF(明細!AG717="","",明細!AG717)</f>
        <v/>
      </c>
      <c r="AH723" s="186" t="str">
        <f>IF(明細!AH717="","",明細!AH717)</f>
        <v/>
      </c>
      <c r="AI723" s="187" t="str">
        <f>IF(明細!AI717="","",明細!AI717)</f>
        <v/>
      </c>
      <c r="AJ723" s="296" t="str">
        <f>IF(明細!AJ717="","",明細!AJ717)</f>
        <v/>
      </c>
      <c r="AK723" s="297" t="str">
        <f>IF(明細!AK717="","",明細!AK717)</f>
        <v/>
      </c>
      <c r="AL723" s="298" t="str">
        <f>IF(明細!AL717="","",明細!AL717)</f>
        <v/>
      </c>
      <c r="AM723" s="299" t="str">
        <f>IF(明細!AM717="","",明細!AM717)</f>
        <v/>
      </c>
      <c r="AN723" s="300" t="str">
        <f>IF(明細!AN717="","",明細!AN717)</f>
        <v/>
      </c>
      <c r="AO723" s="300" t="str">
        <f>IF(明細!AO717="","",明細!AO717)</f>
        <v/>
      </c>
      <c r="AP723" s="300" t="str">
        <f>IF(明細!AP717="","",明細!AP717)</f>
        <v/>
      </c>
      <c r="AQ723" s="301" t="str">
        <f>IF(明細!AQ717="","",明細!AQ717)</f>
        <v/>
      </c>
      <c r="AR723" s="302" t="str">
        <f>IF(明細!AR717="","",明細!AR717)</f>
        <v/>
      </c>
      <c r="AU723" s="360"/>
      <c r="AV723" s="368"/>
      <c r="AW723" s="446" t="str">
        <f>IF(明細!AV717="","",明細!AV717)</f>
        <v/>
      </c>
      <c r="AX723" s="419" t="str">
        <f>IF(明細!AT717="","",明細!AT717)</f>
        <v/>
      </c>
      <c r="AY723" s="280" t="str">
        <f>IF($AX723="","",VLOOKUP($AX723,リスト!$CL:$CM,2,FALSE))</f>
        <v/>
      </c>
      <c r="AZ723" s="3"/>
      <c r="BA723" s="280" t="str">
        <f>IF(BB723="","",VLOOKUP(BB723,リスト!$K:$L,2,FALSE))</f>
        <v/>
      </c>
      <c r="BB723" s="3"/>
      <c r="BC723" s="3"/>
      <c r="BD723" s="87"/>
      <c r="BE723" s="280" t="str">
        <f>IF(BF723="","",VLOOKUP(BF723,リスト!$I:$J,2,FALSE))</f>
        <v/>
      </c>
      <c r="BF723" s="3"/>
      <c r="BG723" s="280" t="str">
        <f>IF(BH723="","",VLOOKUP(BH723,リスト!$M:$N,2,FALSE))</f>
        <v/>
      </c>
      <c r="BH723" s="282"/>
      <c r="BI723" s="280" t="str">
        <f>IF(BJ723="","",VLOOKUP(BJ723,リスト!$O:$P,2,FALSE))</f>
        <v/>
      </c>
      <c r="BJ723" s="24"/>
      <c r="BM723" s="451" t="str">
        <f>IF(明細!AV717="","",明細!AV717)</f>
        <v/>
      </c>
      <c r="BN723" s="453" t="str">
        <f>IF(明細!AT717="","",明細!AT717)</f>
        <v/>
      </c>
      <c r="BO723" s="280" t="str">
        <f>IF($BN723="","",VLOOKUP($BN723,リスト!$CL:$CM,2,FALSE))</f>
        <v/>
      </c>
      <c r="BP723" s="280" t="str">
        <f>IF(BQ723="","",VLOOKUP(BQ723,リスト!$K$5:$L$7,2,FALSE))</f>
        <v/>
      </c>
      <c r="BQ723" s="13"/>
      <c r="BR723" s="13"/>
      <c r="BS723" s="47"/>
      <c r="BT723" s="280" t="str">
        <f>IF(BU723="","",VLOOKUP(BU723,リスト!I714:J732,2,FALSE))</f>
        <v/>
      </c>
      <c r="BU723" s="13"/>
      <c r="BV723" s="13"/>
      <c r="BW723" s="282"/>
      <c r="BX723" s="282"/>
      <c r="BY723" s="280" t="str">
        <f>IF(BZ723="","",VLOOKUP(BZ723,リスト!$S$5:$T$6,2,FALSE))</f>
        <v/>
      </c>
      <c r="BZ723" s="3"/>
      <c r="CA723" s="3"/>
      <c r="CB723" s="81"/>
      <c r="CC723" s="280" t="str">
        <f t="shared" si="102"/>
        <v/>
      </c>
      <c r="CD723" s="83"/>
      <c r="CE723" s="83"/>
      <c r="CF723" s="83"/>
      <c r="CG723" s="83"/>
      <c r="CH723" s="282" t="str">
        <f t="shared" si="103"/>
        <v/>
      </c>
      <c r="CI723" s="83"/>
      <c r="CJ723" s="280" t="str">
        <f t="shared" si="104"/>
        <v/>
      </c>
      <c r="CK723" s="87"/>
      <c r="CL723" s="78"/>
      <c r="CM723" s="83"/>
      <c r="CN723" s="83"/>
      <c r="CO723" s="83"/>
      <c r="CP723" s="280" t="str">
        <f t="shared" si="109"/>
        <v/>
      </c>
      <c r="CQ723" s="81"/>
      <c r="CR723" s="280" t="str">
        <f t="shared" si="110"/>
        <v/>
      </c>
      <c r="CS723" s="3"/>
      <c r="CT723" s="3"/>
      <c r="CU723" s="280" t="str">
        <f>IF(CV723="","",VLOOKUP(CV723,リスト!$V$5:$W$6,2,FALSE))</f>
        <v/>
      </c>
      <c r="CV723" s="3"/>
      <c r="CW723" s="280" t="str">
        <f>IF(CX723="","",VLOOKUP(CX723,リスト!$X$5:$Y$6,2,FALSE))</f>
        <v/>
      </c>
      <c r="CX723" s="3"/>
      <c r="CY723" s="77"/>
      <c r="CZ723" s="77"/>
      <c r="DA723" s="75"/>
      <c r="DB723" s="75"/>
      <c r="DC723" s="75"/>
      <c r="DD723" s="75"/>
      <c r="DE723" s="280" t="str">
        <f>IF(DF723="","",VLOOKUP(DF723,リスト!$Z$5:$AA$10,2,FALSE))</f>
        <v/>
      </c>
      <c r="DF723" s="3"/>
      <c r="DG723" s="280" t="str">
        <f>IF(DH723="","",VLOOKUP(DH723,リスト!$AB$5:$AC$12,2,FALSE))</f>
        <v/>
      </c>
      <c r="DH723" s="63"/>
      <c r="DI723" s="280" t="str">
        <f>IF(DJ723="","",VLOOKUP(DJ723,リスト!$AD$5:$AE$7,2,FALSE))</f>
        <v/>
      </c>
      <c r="DJ723" s="3"/>
      <c r="DK723" s="280" t="str">
        <f>IF(DL723="","",VLOOKUP(DL723,リスト!$AF$5:$AG$10,2,FALSE))</f>
        <v/>
      </c>
      <c r="DL723" s="3"/>
      <c r="DM723" s="280" t="str">
        <f>IF(DN723="","",VLOOKUP(DN723,リスト!$AH$5:$AI$6,2,FALSE))</f>
        <v/>
      </c>
      <c r="DN723" s="3"/>
      <c r="DO723" s="280" t="str">
        <f>IF(DP723="","",VLOOKUP(DP723,リスト!$AJ$5:$AK$6,2,FALSE))</f>
        <v/>
      </c>
      <c r="DP723" s="3"/>
      <c r="DQ723" s="280" t="str">
        <f>IF(DR723="","",VLOOKUP(DR723,リスト!$AL$5:$AM$7,2,FALSE))</f>
        <v/>
      </c>
      <c r="DR723" s="3"/>
      <c r="DS723" s="13"/>
      <c r="DT723" s="85"/>
      <c r="DU723" s="85"/>
      <c r="DV723" s="281" t="str">
        <f>IF(DW723="","",VLOOKUP(DW723,リスト!$AN$5:$AO$6,2,FALSE))</f>
        <v/>
      </c>
      <c r="DW723" s="13"/>
      <c r="DX723" s="341"/>
      <c r="DY723" s="345"/>
      <c r="DZ723" s="341"/>
      <c r="EA723" s="345"/>
      <c r="EB723" s="280" t="str">
        <f>IF(EC723="","",VLOOKUP(EC723,リスト!$AW$5:$AX$8,2,FALSE))</f>
        <v/>
      </c>
      <c r="EC723" s="3"/>
      <c r="ED723" s="85"/>
      <c r="EE723" s="280" t="str">
        <f>IF(EF723="","",VLOOKUP(EF723,リスト!$AY$5:$AZ$10,2,FALSE))</f>
        <v/>
      </c>
      <c r="EF723" s="3"/>
      <c r="EG723" s="280" t="str">
        <f>IF(EH723="","",VLOOKUP(EH723,リスト!$BA$5:$BB$10,2,FALSE))</f>
        <v/>
      </c>
      <c r="EH723" s="3"/>
      <c r="EI723" s="280" t="str">
        <f>IF(EJ723="","",VLOOKUP(EJ723,リスト!$BC$5:$BD$10,2,FALSE))</f>
        <v/>
      </c>
      <c r="EJ723" s="3"/>
      <c r="EK723" s="280" t="str">
        <f>IF(EL723="","",VLOOKUP(EL723,リスト!$BE$5:$BF$10,2,FALSE))</f>
        <v/>
      </c>
      <c r="EL723" s="3"/>
      <c r="EM723" s="78"/>
      <c r="EN723" s="73"/>
      <c r="EO723" s="73"/>
      <c r="EP723" s="13"/>
      <c r="EQ723" s="13"/>
      <c r="ER723" s="280" t="str">
        <f>IF(ES723="","",VLOOKUP(ES723,リスト!$BG$5:$BH$10,2,FALSE))</f>
        <v/>
      </c>
      <c r="ES723" s="13"/>
      <c r="ET723" s="13"/>
      <c r="EU723" s="13"/>
      <c r="EV723" s="13"/>
      <c r="EW723" s="13"/>
      <c r="EX723" s="81"/>
      <c r="EY723" s="81"/>
      <c r="EZ723" s="26"/>
      <c r="FA723" s="281" t="str">
        <f>IF($EZ723="","",INDEX(リスト!$BI$5:$BJ$40,MATCH($EZ723,リスト!$BJ$5:$BJ$40,0),1))</f>
        <v/>
      </c>
      <c r="FB723" s="280" t="str">
        <f>IF(FC723="","",VLOOKUP(FC723,リスト!$BK:$BL,2,FALSE))</f>
        <v/>
      </c>
      <c r="FC723" s="13"/>
      <c r="FD723" s="331"/>
      <c r="FE723" s="3"/>
      <c r="FF723" s="280" t="str">
        <f>IF(FG723="","",VLOOKUP(FG723,リスト!$BO$5:$BP$6,2,FALSE))</f>
        <v/>
      </c>
      <c r="FG723" s="3"/>
      <c r="FH723" s="280" t="str">
        <f>IF(FI723="","",VLOOKUP(FI723,リスト!$BQ$5:$BR$8,2,FALSE))</f>
        <v/>
      </c>
      <c r="FI723" s="3"/>
      <c r="FJ723" s="282"/>
      <c r="FK723" s="280" t="str">
        <f>IF(FL723="","",VLOOKUP(FL723,リスト!$BS$5:$BT$6,2,FALSE))</f>
        <v/>
      </c>
      <c r="FL723" s="63"/>
      <c r="FM723" s="13"/>
      <c r="FN723" s="13"/>
      <c r="FO723" s="13"/>
      <c r="FP723" s="283" t="str">
        <f t="shared" si="105"/>
        <v/>
      </c>
      <c r="FQ723" s="283" t="str">
        <f t="shared" si="105"/>
        <v/>
      </c>
      <c r="FR723" s="13"/>
      <c r="FS723" s="85"/>
      <c r="FT723" s="85"/>
      <c r="FU723" s="281" t="str">
        <f t="shared" si="106"/>
        <v/>
      </c>
      <c r="FV723" s="280" t="str">
        <f>IF(FW723="","",VLOOKUP(FW723,リスト!$BV$5:$BW$10,2,FALSE))</f>
        <v/>
      </c>
      <c r="FW723" s="26"/>
      <c r="FX723" s="282" t="str">
        <f t="shared" si="107"/>
        <v/>
      </c>
      <c r="FY723" s="280" t="str">
        <f>IF(FZ723="","",VLOOKUP(FZ723,リスト!$BX$5:$BY$6,2,FALSE))</f>
        <v/>
      </c>
      <c r="FZ723" s="3"/>
      <c r="GA723" s="280" t="str">
        <f>IF(GB723="","",VLOOKUP(GB723,リスト!$BZ$5:$CA$6,2,FALSE))</f>
        <v/>
      </c>
      <c r="GB723" s="13"/>
      <c r="GC723" s="281" t="str">
        <f>IF(GD723="","",VLOOKUP(GD723,リスト!$CB$5:$CC$6,2,FALSE))</f>
        <v/>
      </c>
      <c r="GD723" s="13"/>
      <c r="GE723" s="13"/>
      <c r="GF723" s="13"/>
      <c r="GG723" s="75"/>
      <c r="GH723" s="281" t="str">
        <f t="shared" si="108"/>
        <v/>
      </c>
      <c r="GI723" s="128"/>
      <c r="GJ723" s="281" t="str">
        <f>IF(GK723="","",VLOOKUP(GK723,リスト!$CD$5:$CE$6,2,FALSE))</f>
        <v/>
      </c>
      <c r="GK723" s="13"/>
      <c r="GL723" s="281" t="str">
        <f>IF(GM723="","",VLOOKUP(GM723,リスト!$CF$5:$CG$5,2,FALSE))</f>
        <v/>
      </c>
      <c r="GM723" s="26"/>
      <c r="GN723" s="280" t="str">
        <f>IF(GO723="","",VLOOKUP(GO723,リスト!$CH$5:$CI$5,2,FALSE))</f>
        <v/>
      </c>
      <c r="GO723" s="284"/>
      <c r="GP723" s="284"/>
      <c r="GQ723" s="284"/>
      <c r="GR723" s="284"/>
      <c r="GS723" s="284"/>
      <c r="GT723" s="284"/>
      <c r="GU723" s="284"/>
      <c r="GV723" s="284"/>
      <c r="GW723" s="284"/>
      <c r="GX723" s="285"/>
    </row>
    <row r="724" spans="2:206" s="177" customFormat="1" ht="24.75" hidden="1" customHeight="1" outlineLevel="1">
      <c r="B724" s="286" t="str">
        <f>IF(明細!B718="","",明細!B718)</f>
        <v/>
      </c>
      <c r="C724" s="287" t="str">
        <f>IF(明細!C718="","",明細!C718)</f>
        <v/>
      </c>
      <c r="D724" s="265" t="str">
        <f>IF(明細!D718="","",明細!D718)</f>
        <v/>
      </c>
      <c r="E724" s="265" t="str">
        <f>IF(明細!E718="","",明細!E718)</f>
        <v/>
      </c>
      <c r="F724" s="265" t="str">
        <f>IF(明細!F718="","",明細!F718)</f>
        <v/>
      </c>
      <c r="G724" s="265" t="str">
        <f>IF(明細!G718="","",明細!G718)</f>
        <v/>
      </c>
      <c r="H724" s="265" t="str">
        <f>IF(明細!H718="","",明細!H718)</f>
        <v/>
      </c>
      <c r="I724" s="265" t="str">
        <f>IF(明細!I718="","",明細!I718)</f>
        <v/>
      </c>
      <c r="J724" s="265" t="str">
        <f>IF(明細!J718="","",明細!J718)</f>
        <v/>
      </c>
      <c r="K724" s="265" t="str">
        <f>IF(明細!K718="","",明細!K718)</f>
        <v/>
      </c>
      <c r="L724" s="265" t="str">
        <f>IF(明細!L718="","",明細!L718)</f>
        <v/>
      </c>
      <c r="M724" s="265" t="str">
        <f>IF(明細!M718="","",明細!M718)</f>
        <v/>
      </c>
      <c r="N724" s="265" t="str">
        <f>IF(明細!N718="","",明細!N718)</f>
        <v/>
      </c>
      <c r="O724" s="265" t="str">
        <f>IF(明細!O718="","",明細!O718)</f>
        <v/>
      </c>
      <c r="P724" s="265" t="str">
        <f>IF(明細!P718="","",明細!P718)</f>
        <v/>
      </c>
      <c r="Q724" s="265" t="str">
        <f>IF(明細!Q718="","",明細!Q718)</f>
        <v/>
      </c>
      <c r="R724" s="289" t="str">
        <f>IF(明細!R718="","",明細!R718)</f>
        <v/>
      </c>
      <c r="S724" s="291" t="str">
        <f>IF(明細!S718="","",明細!S718)</f>
        <v/>
      </c>
      <c r="T724" s="291" t="str">
        <f>IF(明細!T718="","",明細!T718)</f>
        <v/>
      </c>
      <c r="U724" s="291" t="str">
        <f>IF(明細!U718="","",明細!U718)</f>
        <v/>
      </c>
      <c r="V724" s="292" t="str">
        <f>IF(明細!V718="","",明細!V718)</f>
        <v>個</v>
      </c>
      <c r="W724" s="292" t="str">
        <f>IF(明細!W718="","",明細!W718)</f>
        <v/>
      </c>
      <c r="X724" s="293" t="str">
        <f>IF(明細!X718="","",明細!X718)</f>
        <v/>
      </c>
      <c r="Y724" s="134" t="str">
        <f>IF(明細!Y718="","",明細!Y718)</f>
        <v/>
      </c>
      <c r="Z724" s="135" t="str">
        <f>IF(明細!Z718="","",明細!Z718)</f>
        <v/>
      </c>
      <c r="AA724" s="134" t="str">
        <f>IF(明細!AA718="","",明細!AA718)</f>
        <v/>
      </c>
      <c r="AB724" s="303" t="str">
        <f>IF(明細!AB718="","",明細!AB718)</f>
        <v/>
      </c>
      <c r="AC724" s="134" t="str">
        <f>IF(明細!AC718="","",明細!AC718)</f>
        <v/>
      </c>
      <c r="AD724" s="183" t="str">
        <f>IF(明細!AD718="","",明細!AD718)</f>
        <v/>
      </c>
      <c r="AE724" s="184">
        <f>IF(明細!AE718="","",明細!AE718)</f>
        <v>0.1</v>
      </c>
      <c r="AF724" s="185" t="str">
        <f>IF(明細!AF718="","",明細!AF718)</f>
        <v/>
      </c>
      <c r="AG724" s="186" t="str">
        <f>IF(明細!AG718="","",明細!AG718)</f>
        <v/>
      </c>
      <c r="AH724" s="186" t="str">
        <f>IF(明細!AH718="","",明細!AH718)</f>
        <v/>
      </c>
      <c r="AI724" s="187" t="str">
        <f>IF(明細!AI718="","",明細!AI718)</f>
        <v/>
      </c>
      <c r="AJ724" s="296" t="str">
        <f>IF(明細!AJ718="","",明細!AJ718)</f>
        <v/>
      </c>
      <c r="AK724" s="297" t="str">
        <f>IF(明細!AK718="","",明細!AK718)</f>
        <v/>
      </c>
      <c r="AL724" s="298" t="str">
        <f>IF(明細!AL718="","",明細!AL718)</f>
        <v/>
      </c>
      <c r="AM724" s="299" t="str">
        <f>IF(明細!AM718="","",明細!AM718)</f>
        <v/>
      </c>
      <c r="AN724" s="300" t="str">
        <f>IF(明細!AN718="","",明細!AN718)</f>
        <v/>
      </c>
      <c r="AO724" s="300" t="str">
        <f>IF(明細!AO718="","",明細!AO718)</f>
        <v/>
      </c>
      <c r="AP724" s="300" t="str">
        <f>IF(明細!AP718="","",明細!AP718)</f>
        <v/>
      </c>
      <c r="AQ724" s="301" t="str">
        <f>IF(明細!AQ718="","",明細!AQ718)</f>
        <v/>
      </c>
      <c r="AR724" s="302" t="str">
        <f>IF(明細!AR718="","",明細!AR718)</f>
        <v/>
      </c>
      <c r="AU724" s="360"/>
      <c r="AV724" s="368"/>
      <c r="AW724" s="446" t="str">
        <f>IF(明細!AV718="","",明細!AV718)</f>
        <v/>
      </c>
      <c r="AX724" s="419" t="str">
        <f>IF(明細!AT718="","",明細!AT718)</f>
        <v/>
      </c>
      <c r="AY724" s="280" t="str">
        <f>IF($AX724="","",VLOOKUP($AX724,リスト!$CL:$CM,2,FALSE))</f>
        <v/>
      </c>
      <c r="AZ724" s="3"/>
      <c r="BA724" s="280" t="str">
        <f>IF(BB724="","",VLOOKUP(BB724,リスト!$K:$L,2,FALSE))</f>
        <v/>
      </c>
      <c r="BB724" s="3"/>
      <c r="BC724" s="3"/>
      <c r="BD724" s="87"/>
      <c r="BE724" s="280" t="str">
        <f>IF(BF724="","",VLOOKUP(BF724,リスト!$I:$J,2,FALSE))</f>
        <v/>
      </c>
      <c r="BF724" s="3"/>
      <c r="BG724" s="280" t="str">
        <f>IF(BH724="","",VLOOKUP(BH724,リスト!$M:$N,2,FALSE))</f>
        <v/>
      </c>
      <c r="BH724" s="282"/>
      <c r="BI724" s="280" t="str">
        <f>IF(BJ724="","",VLOOKUP(BJ724,リスト!$O:$P,2,FALSE))</f>
        <v/>
      </c>
      <c r="BJ724" s="24"/>
      <c r="BM724" s="451" t="str">
        <f>IF(明細!AV718="","",明細!AV718)</f>
        <v/>
      </c>
      <c r="BN724" s="453" t="str">
        <f>IF(明細!AT718="","",明細!AT718)</f>
        <v/>
      </c>
      <c r="BO724" s="280" t="str">
        <f>IF($BN724="","",VLOOKUP($BN724,リスト!$CL:$CM,2,FALSE))</f>
        <v/>
      </c>
      <c r="BP724" s="280" t="str">
        <f>IF(BQ724="","",VLOOKUP(BQ724,リスト!$K$5:$L$7,2,FALSE))</f>
        <v/>
      </c>
      <c r="BQ724" s="13"/>
      <c r="BR724" s="13"/>
      <c r="BS724" s="47"/>
      <c r="BT724" s="280" t="str">
        <f>IF(BU724="","",VLOOKUP(BU724,リスト!I715:J733,2,FALSE))</f>
        <v/>
      </c>
      <c r="BU724" s="13"/>
      <c r="BV724" s="13"/>
      <c r="BW724" s="282"/>
      <c r="BX724" s="282"/>
      <c r="BY724" s="280" t="str">
        <f>IF(BZ724="","",VLOOKUP(BZ724,リスト!$S$5:$T$6,2,FALSE))</f>
        <v/>
      </c>
      <c r="BZ724" s="3"/>
      <c r="CA724" s="3"/>
      <c r="CB724" s="81"/>
      <c r="CC724" s="280" t="str">
        <f t="shared" si="102"/>
        <v/>
      </c>
      <c r="CD724" s="83"/>
      <c r="CE724" s="83"/>
      <c r="CF724" s="83"/>
      <c r="CG724" s="83"/>
      <c r="CH724" s="282" t="str">
        <f t="shared" si="103"/>
        <v/>
      </c>
      <c r="CI724" s="83"/>
      <c r="CJ724" s="280" t="str">
        <f t="shared" si="104"/>
        <v/>
      </c>
      <c r="CK724" s="87"/>
      <c r="CL724" s="78"/>
      <c r="CM724" s="83"/>
      <c r="CN724" s="83"/>
      <c r="CO724" s="83"/>
      <c r="CP724" s="280" t="str">
        <f t="shared" si="109"/>
        <v/>
      </c>
      <c r="CQ724" s="81"/>
      <c r="CR724" s="280" t="str">
        <f t="shared" si="110"/>
        <v/>
      </c>
      <c r="CS724" s="3"/>
      <c r="CT724" s="3"/>
      <c r="CU724" s="280" t="str">
        <f>IF(CV724="","",VLOOKUP(CV724,リスト!$V$5:$W$6,2,FALSE))</f>
        <v/>
      </c>
      <c r="CV724" s="3"/>
      <c r="CW724" s="280" t="str">
        <f>IF(CX724="","",VLOOKUP(CX724,リスト!$X$5:$Y$6,2,FALSE))</f>
        <v/>
      </c>
      <c r="CX724" s="3"/>
      <c r="CY724" s="77"/>
      <c r="CZ724" s="77"/>
      <c r="DA724" s="75"/>
      <c r="DB724" s="75"/>
      <c r="DC724" s="75"/>
      <c r="DD724" s="75"/>
      <c r="DE724" s="280" t="str">
        <f>IF(DF724="","",VLOOKUP(DF724,リスト!$Z$5:$AA$10,2,FALSE))</f>
        <v/>
      </c>
      <c r="DF724" s="3"/>
      <c r="DG724" s="280" t="str">
        <f>IF(DH724="","",VLOOKUP(DH724,リスト!$AB$5:$AC$12,2,FALSE))</f>
        <v/>
      </c>
      <c r="DH724" s="63"/>
      <c r="DI724" s="280" t="str">
        <f>IF(DJ724="","",VLOOKUP(DJ724,リスト!$AD$5:$AE$7,2,FALSE))</f>
        <v/>
      </c>
      <c r="DJ724" s="3"/>
      <c r="DK724" s="280" t="str">
        <f>IF(DL724="","",VLOOKUP(DL724,リスト!$AF$5:$AG$10,2,FALSE))</f>
        <v/>
      </c>
      <c r="DL724" s="3"/>
      <c r="DM724" s="280" t="str">
        <f>IF(DN724="","",VLOOKUP(DN724,リスト!$AH$5:$AI$6,2,FALSE))</f>
        <v/>
      </c>
      <c r="DN724" s="3"/>
      <c r="DO724" s="280" t="str">
        <f>IF(DP724="","",VLOOKUP(DP724,リスト!$AJ$5:$AK$6,2,FALSE))</f>
        <v/>
      </c>
      <c r="DP724" s="3"/>
      <c r="DQ724" s="280" t="str">
        <f>IF(DR724="","",VLOOKUP(DR724,リスト!$AL$5:$AM$7,2,FALSE))</f>
        <v/>
      </c>
      <c r="DR724" s="3"/>
      <c r="DS724" s="13"/>
      <c r="DT724" s="85"/>
      <c r="DU724" s="85"/>
      <c r="DV724" s="281" t="str">
        <f>IF(DW724="","",VLOOKUP(DW724,リスト!$AN$5:$AO$6,2,FALSE))</f>
        <v/>
      </c>
      <c r="DW724" s="13"/>
      <c r="DX724" s="341"/>
      <c r="DY724" s="345"/>
      <c r="DZ724" s="341"/>
      <c r="EA724" s="345"/>
      <c r="EB724" s="280" t="str">
        <f>IF(EC724="","",VLOOKUP(EC724,リスト!$AW$5:$AX$8,2,FALSE))</f>
        <v/>
      </c>
      <c r="EC724" s="3"/>
      <c r="ED724" s="85"/>
      <c r="EE724" s="280" t="str">
        <f>IF(EF724="","",VLOOKUP(EF724,リスト!$AY$5:$AZ$10,2,FALSE))</f>
        <v/>
      </c>
      <c r="EF724" s="3"/>
      <c r="EG724" s="280" t="str">
        <f>IF(EH724="","",VLOOKUP(EH724,リスト!$BA$5:$BB$10,2,FALSE))</f>
        <v/>
      </c>
      <c r="EH724" s="3"/>
      <c r="EI724" s="280" t="str">
        <f>IF(EJ724="","",VLOOKUP(EJ724,リスト!$BC$5:$BD$10,2,FALSE))</f>
        <v/>
      </c>
      <c r="EJ724" s="3"/>
      <c r="EK724" s="280" t="str">
        <f>IF(EL724="","",VLOOKUP(EL724,リスト!$BE$5:$BF$10,2,FALSE))</f>
        <v/>
      </c>
      <c r="EL724" s="3"/>
      <c r="EM724" s="78"/>
      <c r="EN724" s="73"/>
      <c r="EO724" s="73"/>
      <c r="EP724" s="13"/>
      <c r="EQ724" s="13"/>
      <c r="ER724" s="280" t="str">
        <f>IF(ES724="","",VLOOKUP(ES724,リスト!$BG$5:$BH$10,2,FALSE))</f>
        <v/>
      </c>
      <c r="ES724" s="13"/>
      <c r="ET724" s="13"/>
      <c r="EU724" s="13"/>
      <c r="EV724" s="13"/>
      <c r="EW724" s="13"/>
      <c r="EX724" s="81"/>
      <c r="EY724" s="81"/>
      <c r="EZ724" s="26"/>
      <c r="FA724" s="281" t="str">
        <f>IF($EZ724="","",INDEX(リスト!$BI$5:$BJ$40,MATCH($EZ724,リスト!$BJ$5:$BJ$40,0),1))</f>
        <v/>
      </c>
      <c r="FB724" s="280" t="str">
        <f>IF(FC724="","",VLOOKUP(FC724,リスト!$BK:$BL,2,FALSE))</f>
        <v/>
      </c>
      <c r="FC724" s="13"/>
      <c r="FD724" s="331"/>
      <c r="FE724" s="3"/>
      <c r="FF724" s="280" t="str">
        <f>IF(FG724="","",VLOOKUP(FG724,リスト!$BO$5:$BP$6,2,FALSE))</f>
        <v/>
      </c>
      <c r="FG724" s="3"/>
      <c r="FH724" s="280" t="str">
        <f>IF(FI724="","",VLOOKUP(FI724,リスト!$BQ$5:$BR$8,2,FALSE))</f>
        <v/>
      </c>
      <c r="FI724" s="3"/>
      <c r="FJ724" s="282"/>
      <c r="FK724" s="280" t="str">
        <f>IF(FL724="","",VLOOKUP(FL724,リスト!$BS$5:$BT$6,2,FALSE))</f>
        <v/>
      </c>
      <c r="FL724" s="63"/>
      <c r="FM724" s="13"/>
      <c r="FN724" s="13"/>
      <c r="FO724" s="13"/>
      <c r="FP724" s="283" t="str">
        <f t="shared" si="105"/>
        <v/>
      </c>
      <c r="FQ724" s="283" t="str">
        <f t="shared" si="105"/>
        <v/>
      </c>
      <c r="FR724" s="13"/>
      <c r="FS724" s="85"/>
      <c r="FT724" s="85"/>
      <c r="FU724" s="281" t="str">
        <f t="shared" si="106"/>
        <v/>
      </c>
      <c r="FV724" s="280" t="str">
        <f>IF(FW724="","",VLOOKUP(FW724,リスト!$BV$5:$BW$10,2,FALSE))</f>
        <v/>
      </c>
      <c r="FW724" s="26"/>
      <c r="FX724" s="282" t="str">
        <f t="shared" si="107"/>
        <v/>
      </c>
      <c r="FY724" s="280" t="str">
        <f>IF(FZ724="","",VLOOKUP(FZ724,リスト!$BX$5:$BY$6,2,FALSE))</f>
        <v/>
      </c>
      <c r="FZ724" s="3"/>
      <c r="GA724" s="280" t="str">
        <f>IF(GB724="","",VLOOKUP(GB724,リスト!$BZ$5:$CA$6,2,FALSE))</f>
        <v/>
      </c>
      <c r="GB724" s="13"/>
      <c r="GC724" s="281" t="str">
        <f>IF(GD724="","",VLOOKUP(GD724,リスト!$CB$5:$CC$6,2,FALSE))</f>
        <v/>
      </c>
      <c r="GD724" s="13"/>
      <c r="GE724" s="13"/>
      <c r="GF724" s="13"/>
      <c r="GG724" s="75"/>
      <c r="GH724" s="281" t="str">
        <f t="shared" si="108"/>
        <v/>
      </c>
      <c r="GI724" s="128"/>
      <c r="GJ724" s="281" t="str">
        <f>IF(GK724="","",VLOOKUP(GK724,リスト!$CD$5:$CE$6,2,FALSE))</f>
        <v/>
      </c>
      <c r="GK724" s="13"/>
      <c r="GL724" s="281" t="str">
        <f>IF(GM724="","",VLOOKUP(GM724,リスト!$CF$5:$CG$5,2,FALSE))</f>
        <v/>
      </c>
      <c r="GM724" s="26"/>
      <c r="GN724" s="280" t="str">
        <f>IF(GO724="","",VLOOKUP(GO724,リスト!$CH$5:$CI$5,2,FALSE))</f>
        <v/>
      </c>
      <c r="GO724" s="284"/>
      <c r="GP724" s="284"/>
      <c r="GQ724" s="284"/>
      <c r="GR724" s="284"/>
      <c r="GS724" s="284"/>
      <c r="GT724" s="284"/>
      <c r="GU724" s="284"/>
      <c r="GV724" s="284"/>
      <c r="GW724" s="284"/>
      <c r="GX724" s="285"/>
    </row>
    <row r="725" spans="2:206" s="177" customFormat="1" ht="24.75" hidden="1" customHeight="1" outlineLevel="1">
      <c r="B725" s="286" t="str">
        <f>IF(明細!B719="","",明細!B719)</f>
        <v/>
      </c>
      <c r="C725" s="287" t="str">
        <f>IF(明細!C719="","",明細!C719)</f>
        <v/>
      </c>
      <c r="D725" s="265" t="str">
        <f>IF(明細!D719="","",明細!D719)</f>
        <v/>
      </c>
      <c r="E725" s="265" t="str">
        <f>IF(明細!E719="","",明細!E719)</f>
        <v/>
      </c>
      <c r="F725" s="265" t="str">
        <f>IF(明細!F719="","",明細!F719)</f>
        <v/>
      </c>
      <c r="G725" s="265" t="str">
        <f>IF(明細!G719="","",明細!G719)</f>
        <v/>
      </c>
      <c r="H725" s="265" t="str">
        <f>IF(明細!H719="","",明細!H719)</f>
        <v/>
      </c>
      <c r="I725" s="265" t="str">
        <f>IF(明細!I719="","",明細!I719)</f>
        <v/>
      </c>
      <c r="J725" s="265" t="str">
        <f>IF(明細!J719="","",明細!J719)</f>
        <v/>
      </c>
      <c r="K725" s="265" t="str">
        <f>IF(明細!K719="","",明細!K719)</f>
        <v/>
      </c>
      <c r="L725" s="265" t="str">
        <f>IF(明細!L719="","",明細!L719)</f>
        <v/>
      </c>
      <c r="M725" s="265" t="str">
        <f>IF(明細!M719="","",明細!M719)</f>
        <v/>
      </c>
      <c r="N725" s="265" t="str">
        <f>IF(明細!N719="","",明細!N719)</f>
        <v/>
      </c>
      <c r="O725" s="265" t="str">
        <f>IF(明細!O719="","",明細!O719)</f>
        <v/>
      </c>
      <c r="P725" s="265" t="str">
        <f>IF(明細!P719="","",明細!P719)</f>
        <v/>
      </c>
      <c r="Q725" s="265" t="str">
        <f>IF(明細!Q719="","",明細!Q719)</f>
        <v/>
      </c>
      <c r="R725" s="289" t="str">
        <f>IF(明細!R719="","",明細!R719)</f>
        <v/>
      </c>
      <c r="S725" s="291" t="str">
        <f>IF(明細!S719="","",明細!S719)</f>
        <v/>
      </c>
      <c r="T725" s="291" t="str">
        <f>IF(明細!T719="","",明細!T719)</f>
        <v/>
      </c>
      <c r="U725" s="291" t="str">
        <f>IF(明細!U719="","",明細!U719)</f>
        <v/>
      </c>
      <c r="V725" s="292" t="str">
        <f>IF(明細!V719="","",明細!V719)</f>
        <v>個</v>
      </c>
      <c r="W725" s="292" t="str">
        <f>IF(明細!W719="","",明細!W719)</f>
        <v/>
      </c>
      <c r="X725" s="293" t="str">
        <f>IF(明細!X719="","",明細!X719)</f>
        <v/>
      </c>
      <c r="Y725" s="134" t="str">
        <f>IF(明細!Y719="","",明細!Y719)</f>
        <v/>
      </c>
      <c r="Z725" s="135" t="str">
        <f>IF(明細!Z719="","",明細!Z719)</f>
        <v/>
      </c>
      <c r="AA725" s="134" t="str">
        <f>IF(明細!AA719="","",明細!AA719)</f>
        <v/>
      </c>
      <c r="AB725" s="303" t="str">
        <f>IF(明細!AB719="","",明細!AB719)</f>
        <v/>
      </c>
      <c r="AC725" s="134" t="str">
        <f>IF(明細!AC719="","",明細!AC719)</f>
        <v/>
      </c>
      <c r="AD725" s="183" t="str">
        <f>IF(明細!AD719="","",明細!AD719)</f>
        <v/>
      </c>
      <c r="AE725" s="184">
        <f>IF(明細!AE719="","",明細!AE719)</f>
        <v>0.1</v>
      </c>
      <c r="AF725" s="185" t="str">
        <f>IF(明細!AF719="","",明細!AF719)</f>
        <v/>
      </c>
      <c r="AG725" s="186" t="str">
        <f>IF(明細!AG719="","",明細!AG719)</f>
        <v/>
      </c>
      <c r="AH725" s="186" t="str">
        <f>IF(明細!AH719="","",明細!AH719)</f>
        <v/>
      </c>
      <c r="AI725" s="187" t="str">
        <f>IF(明細!AI719="","",明細!AI719)</f>
        <v/>
      </c>
      <c r="AJ725" s="296" t="str">
        <f>IF(明細!AJ719="","",明細!AJ719)</f>
        <v/>
      </c>
      <c r="AK725" s="297" t="str">
        <f>IF(明細!AK719="","",明細!AK719)</f>
        <v/>
      </c>
      <c r="AL725" s="298" t="str">
        <f>IF(明細!AL719="","",明細!AL719)</f>
        <v/>
      </c>
      <c r="AM725" s="299" t="str">
        <f>IF(明細!AM719="","",明細!AM719)</f>
        <v/>
      </c>
      <c r="AN725" s="300" t="str">
        <f>IF(明細!AN719="","",明細!AN719)</f>
        <v/>
      </c>
      <c r="AO725" s="300" t="str">
        <f>IF(明細!AO719="","",明細!AO719)</f>
        <v/>
      </c>
      <c r="AP725" s="300" t="str">
        <f>IF(明細!AP719="","",明細!AP719)</f>
        <v/>
      </c>
      <c r="AQ725" s="301" t="str">
        <f>IF(明細!AQ719="","",明細!AQ719)</f>
        <v/>
      </c>
      <c r="AR725" s="302" t="str">
        <f>IF(明細!AR719="","",明細!AR719)</f>
        <v/>
      </c>
      <c r="AU725" s="360"/>
      <c r="AV725" s="368"/>
      <c r="AW725" s="446" t="str">
        <f>IF(明細!AV719="","",明細!AV719)</f>
        <v/>
      </c>
      <c r="AX725" s="419" t="str">
        <f>IF(明細!AT719="","",明細!AT719)</f>
        <v/>
      </c>
      <c r="AY725" s="280" t="str">
        <f>IF($AX725="","",VLOOKUP($AX725,リスト!$CL:$CM,2,FALSE))</f>
        <v/>
      </c>
      <c r="AZ725" s="3"/>
      <c r="BA725" s="280" t="str">
        <f>IF(BB725="","",VLOOKUP(BB725,リスト!$K:$L,2,FALSE))</f>
        <v/>
      </c>
      <c r="BB725" s="3"/>
      <c r="BC725" s="3"/>
      <c r="BD725" s="87"/>
      <c r="BE725" s="280" t="str">
        <f>IF(BF725="","",VLOOKUP(BF725,リスト!$I:$J,2,FALSE))</f>
        <v/>
      </c>
      <c r="BF725" s="3"/>
      <c r="BG725" s="280" t="str">
        <f>IF(BH725="","",VLOOKUP(BH725,リスト!$M:$N,2,FALSE))</f>
        <v/>
      </c>
      <c r="BH725" s="282"/>
      <c r="BI725" s="280" t="str">
        <f>IF(BJ725="","",VLOOKUP(BJ725,リスト!$O:$P,2,FALSE))</f>
        <v/>
      </c>
      <c r="BJ725" s="24"/>
      <c r="BM725" s="451" t="str">
        <f>IF(明細!AV719="","",明細!AV719)</f>
        <v/>
      </c>
      <c r="BN725" s="453" t="str">
        <f>IF(明細!AT719="","",明細!AT719)</f>
        <v/>
      </c>
      <c r="BO725" s="280" t="str">
        <f>IF($BN725="","",VLOOKUP($BN725,リスト!$CL:$CM,2,FALSE))</f>
        <v/>
      </c>
      <c r="BP725" s="280" t="str">
        <f>IF(BQ725="","",VLOOKUP(BQ725,リスト!$K$5:$L$7,2,FALSE))</f>
        <v/>
      </c>
      <c r="BQ725" s="13"/>
      <c r="BR725" s="13"/>
      <c r="BS725" s="47"/>
      <c r="BT725" s="280" t="str">
        <f>IF(BU725="","",VLOOKUP(BU725,リスト!I716:J734,2,FALSE))</f>
        <v/>
      </c>
      <c r="BU725" s="13"/>
      <c r="BV725" s="13"/>
      <c r="BW725" s="282"/>
      <c r="BX725" s="282"/>
      <c r="BY725" s="280" t="str">
        <f>IF(BZ725="","",VLOOKUP(BZ725,リスト!$S$5:$T$6,2,FALSE))</f>
        <v/>
      </c>
      <c r="BZ725" s="3"/>
      <c r="CA725" s="3"/>
      <c r="CB725" s="81"/>
      <c r="CC725" s="280" t="str">
        <f t="shared" si="102"/>
        <v/>
      </c>
      <c r="CD725" s="83"/>
      <c r="CE725" s="83"/>
      <c r="CF725" s="83"/>
      <c r="CG725" s="83"/>
      <c r="CH725" s="282" t="str">
        <f t="shared" si="103"/>
        <v/>
      </c>
      <c r="CI725" s="83"/>
      <c r="CJ725" s="280" t="str">
        <f t="shared" si="104"/>
        <v/>
      </c>
      <c r="CK725" s="87"/>
      <c r="CL725" s="78"/>
      <c r="CM725" s="83"/>
      <c r="CN725" s="83"/>
      <c r="CO725" s="83"/>
      <c r="CP725" s="280" t="str">
        <f t="shared" si="109"/>
        <v/>
      </c>
      <c r="CQ725" s="81"/>
      <c r="CR725" s="280" t="str">
        <f t="shared" si="110"/>
        <v/>
      </c>
      <c r="CS725" s="3"/>
      <c r="CT725" s="3"/>
      <c r="CU725" s="280" t="str">
        <f>IF(CV725="","",VLOOKUP(CV725,リスト!$V$5:$W$6,2,FALSE))</f>
        <v/>
      </c>
      <c r="CV725" s="3"/>
      <c r="CW725" s="280" t="str">
        <f>IF(CX725="","",VLOOKUP(CX725,リスト!$X$5:$Y$6,2,FALSE))</f>
        <v/>
      </c>
      <c r="CX725" s="3"/>
      <c r="CY725" s="77"/>
      <c r="CZ725" s="77"/>
      <c r="DA725" s="75"/>
      <c r="DB725" s="75"/>
      <c r="DC725" s="75"/>
      <c r="DD725" s="75"/>
      <c r="DE725" s="280" t="str">
        <f>IF(DF725="","",VLOOKUP(DF725,リスト!$Z$5:$AA$10,2,FALSE))</f>
        <v/>
      </c>
      <c r="DF725" s="3"/>
      <c r="DG725" s="280" t="str">
        <f>IF(DH725="","",VLOOKUP(DH725,リスト!$AB$5:$AC$12,2,FALSE))</f>
        <v/>
      </c>
      <c r="DH725" s="63"/>
      <c r="DI725" s="280" t="str">
        <f>IF(DJ725="","",VLOOKUP(DJ725,リスト!$AD$5:$AE$7,2,FALSE))</f>
        <v/>
      </c>
      <c r="DJ725" s="3"/>
      <c r="DK725" s="280" t="str">
        <f>IF(DL725="","",VLOOKUP(DL725,リスト!$AF$5:$AG$10,2,FALSE))</f>
        <v/>
      </c>
      <c r="DL725" s="3"/>
      <c r="DM725" s="280" t="str">
        <f>IF(DN725="","",VLOOKUP(DN725,リスト!$AH$5:$AI$6,2,FALSE))</f>
        <v/>
      </c>
      <c r="DN725" s="3"/>
      <c r="DO725" s="280" t="str">
        <f>IF(DP725="","",VLOOKUP(DP725,リスト!$AJ$5:$AK$6,2,FALSE))</f>
        <v/>
      </c>
      <c r="DP725" s="3"/>
      <c r="DQ725" s="280" t="str">
        <f>IF(DR725="","",VLOOKUP(DR725,リスト!$AL$5:$AM$7,2,FALSE))</f>
        <v/>
      </c>
      <c r="DR725" s="3"/>
      <c r="DS725" s="13"/>
      <c r="DT725" s="85"/>
      <c r="DU725" s="85"/>
      <c r="DV725" s="281" t="str">
        <f>IF(DW725="","",VLOOKUP(DW725,リスト!$AN$5:$AO$6,2,FALSE))</f>
        <v/>
      </c>
      <c r="DW725" s="13"/>
      <c r="DX725" s="341"/>
      <c r="DY725" s="345"/>
      <c r="DZ725" s="341"/>
      <c r="EA725" s="345"/>
      <c r="EB725" s="280" t="str">
        <f>IF(EC725="","",VLOOKUP(EC725,リスト!$AW$5:$AX$8,2,FALSE))</f>
        <v/>
      </c>
      <c r="EC725" s="3"/>
      <c r="ED725" s="85"/>
      <c r="EE725" s="280" t="str">
        <f>IF(EF725="","",VLOOKUP(EF725,リスト!$AY$5:$AZ$10,2,FALSE))</f>
        <v/>
      </c>
      <c r="EF725" s="3"/>
      <c r="EG725" s="280" t="str">
        <f>IF(EH725="","",VLOOKUP(EH725,リスト!$BA$5:$BB$10,2,FALSE))</f>
        <v/>
      </c>
      <c r="EH725" s="3"/>
      <c r="EI725" s="280" t="str">
        <f>IF(EJ725="","",VLOOKUP(EJ725,リスト!$BC$5:$BD$10,2,FALSE))</f>
        <v/>
      </c>
      <c r="EJ725" s="3"/>
      <c r="EK725" s="280" t="str">
        <f>IF(EL725="","",VLOOKUP(EL725,リスト!$BE$5:$BF$10,2,FALSE))</f>
        <v/>
      </c>
      <c r="EL725" s="3"/>
      <c r="EM725" s="78"/>
      <c r="EN725" s="73"/>
      <c r="EO725" s="73"/>
      <c r="EP725" s="13"/>
      <c r="EQ725" s="13"/>
      <c r="ER725" s="280" t="str">
        <f>IF(ES725="","",VLOOKUP(ES725,リスト!$BG$5:$BH$10,2,FALSE))</f>
        <v/>
      </c>
      <c r="ES725" s="13"/>
      <c r="ET725" s="13"/>
      <c r="EU725" s="13"/>
      <c r="EV725" s="13"/>
      <c r="EW725" s="13"/>
      <c r="EX725" s="81"/>
      <c r="EY725" s="81"/>
      <c r="EZ725" s="26"/>
      <c r="FA725" s="281" t="str">
        <f>IF($EZ725="","",INDEX(リスト!$BI$5:$BJ$40,MATCH($EZ725,リスト!$BJ$5:$BJ$40,0),1))</f>
        <v/>
      </c>
      <c r="FB725" s="280" t="str">
        <f>IF(FC725="","",VLOOKUP(FC725,リスト!$BK:$BL,2,FALSE))</f>
        <v/>
      </c>
      <c r="FC725" s="13"/>
      <c r="FD725" s="331"/>
      <c r="FE725" s="3"/>
      <c r="FF725" s="280" t="str">
        <f>IF(FG725="","",VLOOKUP(FG725,リスト!$BO$5:$BP$6,2,FALSE))</f>
        <v/>
      </c>
      <c r="FG725" s="3"/>
      <c r="FH725" s="280" t="str">
        <f>IF(FI725="","",VLOOKUP(FI725,リスト!$BQ$5:$BR$8,2,FALSE))</f>
        <v/>
      </c>
      <c r="FI725" s="3"/>
      <c r="FJ725" s="282"/>
      <c r="FK725" s="280" t="str">
        <f>IF(FL725="","",VLOOKUP(FL725,リスト!$BS$5:$BT$6,2,FALSE))</f>
        <v/>
      </c>
      <c r="FL725" s="63"/>
      <c r="FM725" s="13"/>
      <c r="FN725" s="13"/>
      <c r="FO725" s="13"/>
      <c r="FP725" s="283" t="str">
        <f t="shared" si="105"/>
        <v/>
      </c>
      <c r="FQ725" s="283" t="str">
        <f t="shared" si="105"/>
        <v/>
      </c>
      <c r="FR725" s="13"/>
      <c r="FS725" s="85"/>
      <c r="FT725" s="85"/>
      <c r="FU725" s="281" t="str">
        <f t="shared" si="106"/>
        <v/>
      </c>
      <c r="FV725" s="280" t="str">
        <f>IF(FW725="","",VLOOKUP(FW725,リスト!$BV$5:$BW$10,2,FALSE))</f>
        <v/>
      </c>
      <c r="FW725" s="26"/>
      <c r="FX725" s="282" t="str">
        <f t="shared" si="107"/>
        <v/>
      </c>
      <c r="FY725" s="280" t="str">
        <f>IF(FZ725="","",VLOOKUP(FZ725,リスト!$BX$5:$BY$6,2,FALSE))</f>
        <v/>
      </c>
      <c r="FZ725" s="3"/>
      <c r="GA725" s="280" t="str">
        <f>IF(GB725="","",VLOOKUP(GB725,リスト!$BZ$5:$CA$6,2,FALSE))</f>
        <v/>
      </c>
      <c r="GB725" s="13"/>
      <c r="GC725" s="281" t="str">
        <f>IF(GD725="","",VLOOKUP(GD725,リスト!$CB$5:$CC$6,2,FALSE))</f>
        <v/>
      </c>
      <c r="GD725" s="13"/>
      <c r="GE725" s="13"/>
      <c r="GF725" s="13"/>
      <c r="GG725" s="75"/>
      <c r="GH725" s="281" t="str">
        <f t="shared" si="108"/>
        <v/>
      </c>
      <c r="GI725" s="128"/>
      <c r="GJ725" s="281" t="str">
        <f>IF(GK725="","",VLOOKUP(GK725,リスト!$CD$5:$CE$6,2,FALSE))</f>
        <v/>
      </c>
      <c r="GK725" s="13"/>
      <c r="GL725" s="281" t="str">
        <f>IF(GM725="","",VLOOKUP(GM725,リスト!$CF$5:$CG$5,2,FALSE))</f>
        <v/>
      </c>
      <c r="GM725" s="26"/>
      <c r="GN725" s="280" t="str">
        <f>IF(GO725="","",VLOOKUP(GO725,リスト!$CH$5:$CI$5,2,FALSE))</f>
        <v/>
      </c>
      <c r="GO725" s="284"/>
      <c r="GP725" s="284"/>
      <c r="GQ725" s="284"/>
      <c r="GR725" s="284"/>
      <c r="GS725" s="284"/>
      <c r="GT725" s="284"/>
      <c r="GU725" s="284"/>
      <c r="GV725" s="284"/>
      <c r="GW725" s="284"/>
      <c r="GX725" s="285"/>
    </row>
    <row r="726" spans="2:206" s="177" customFormat="1" ht="24.75" hidden="1" customHeight="1" outlineLevel="1">
      <c r="B726" s="286" t="str">
        <f>IF(明細!B720="","",明細!B720)</f>
        <v/>
      </c>
      <c r="C726" s="287" t="str">
        <f>IF(明細!C720="","",明細!C720)</f>
        <v/>
      </c>
      <c r="D726" s="265" t="str">
        <f>IF(明細!D720="","",明細!D720)</f>
        <v/>
      </c>
      <c r="E726" s="265" t="str">
        <f>IF(明細!E720="","",明細!E720)</f>
        <v/>
      </c>
      <c r="F726" s="265" t="str">
        <f>IF(明細!F720="","",明細!F720)</f>
        <v/>
      </c>
      <c r="G726" s="265" t="str">
        <f>IF(明細!G720="","",明細!G720)</f>
        <v/>
      </c>
      <c r="H726" s="265" t="str">
        <f>IF(明細!H720="","",明細!H720)</f>
        <v/>
      </c>
      <c r="I726" s="265" t="str">
        <f>IF(明細!I720="","",明細!I720)</f>
        <v/>
      </c>
      <c r="J726" s="265" t="str">
        <f>IF(明細!J720="","",明細!J720)</f>
        <v/>
      </c>
      <c r="K726" s="265" t="str">
        <f>IF(明細!K720="","",明細!K720)</f>
        <v/>
      </c>
      <c r="L726" s="265" t="str">
        <f>IF(明細!L720="","",明細!L720)</f>
        <v/>
      </c>
      <c r="M726" s="265" t="str">
        <f>IF(明細!M720="","",明細!M720)</f>
        <v/>
      </c>
      <c r="N726" s="265" t="str">
        <f>IF(明細!N720="","",明細!N720)</f>
        <v/>
      </c>
      <c r="O726" s="265" t="str">
        <f>IF(明細!O720="","",明細!O720)</f>
        <v/>
      </c>
      <c r="P726" s="265" t="str">
        <f>IF(明細!P720="","",明細!P720)</f>
        <v/>
      </c>
      <c r="Q726" s="265" t="str">
        <f>IF(明細!Q720="","",明細!Q720)</f>
        <v/>
      </c>
      <c r="R726" s="289" t="str">
        <f>IF(明細!R720="","",明細!R720)</f>
        <v/>
      </c>
      <c r="S726" s="291" t="str">
        <f>IF(明細!S720="","",明細!S720)</f>
        <v/>
      </c>
      <c r="T726" s="291" t="str">
        <f>IF(明細!T720="","",明細!T720)</f>
        <v/>
      </c>
      <c r="U726" s="291" t="str">
        <f>IF(明細!U720="","",明細!U720)</f>
        <v/>
      </c>
      <c r="V726" s="292" t="str">
        <f>IF(明細!V720="","",明細!V720)</f>
        <v>個</v>
      </c>
      <c r="W726" s="292" t="str">
        <f>IF(明細!W720="","",明細!W720)</f>
        <v/>
      </c>
      <c r="X726" s="293" t="str">
        <f>IF(明細!X720="","",明細!X720)</f>
        <v/>
      </c>
      <c r="Y726" s="134" t="str">
        <f>IF(明細!Y720="","",明細!Y720)</f>
        <v/>
      </c>
      <c r="Z726" s="135" t="str">
        <f>IF(明細!Z720="","",明細!Z720)</f>
        <v/>
      </c>
      <c r="AA726" s="134" t="str">
        <f>IF(明細!AA720="","",明細!AA720)</f>
        <v/>
      </c>
      <c r="AB726" s="303" t="str">
        <f>IF(明細!AB720="","",明細!AB720)</f>
        <v/>
      </c>
      <c r="AC726" s="134" t="str">
        <f>IF(明細!AC720="","",明細!AC720)</f>
        <v/>
      </c>
      <c r="AD726" s="183" t="str">
        <f>IF(明細!AD720="","",明細!AD720)</f>
        <v/>
      </c>
      <c r="AE726" s="184">
        <f>IF(明細!AE720="","",明細!AE720)</f>
        <v>0.1</v>
      </c>
      <c r="AF726" s="185" t="str">
        <f>IF(明細!AF720="","",明細!AF720)</f>
        <v/>
      </c>
      <c r="AG726" s="186" t="str">
        <f>IF(明細!AG720="","",明細!AG720)</f>
        <v/>
      </c>
      <c r="AH726" s="186" t="str">
        <f>IF(明細!AH720="","",明細!AH720)</f>
        <v/>
      </c>
      <c r="AI726" s="187" t="str">
        <f>IF(明細!AI720="","",明細!AI720)</f>
        <v/>
      </c>
      <c r="AJ726" s="296" t="str">
        <f>IF(明細!AJ720="","",明細!AJ720)</f>
        <v/>
      </c>
      <c r="AK726" s="297" t="str">
        <f>IF(明細!AK720="","",明細!AK720)</f>
        <v/>
      </c>
      <c r="AL726" s="298" t="str">
        <f>IF(明細!AL720="","",明細!AL720)</f>
        <v/>
      </c>
      <c r="AM726" s="299" t="str">
        <f>IF(明細!AM720="","",明細!AM720)</f>
        <v/>
      </c>
      <c r="AN726" s="300" t="str">
        <f>IF(明細!AN720="","",明細!AN720)</f>
        <v/>
      </c>
      <c r="AO726" s="300" t="str">
        <f>IF(明細!AO720="","",明細!AO720)</f>
        <v/>
      </c>
      <c r="AP726" s="300" t="str">
        <f>IF(明細!AP720="","",明細!AP720)</f>
        <v/>
      </c>
      <c r="AQ726" s="301" t="str">
        <f>IF(明細!AQ720="","",明細!AQ720)</f>
        <v/>
      </c>
      <c r="AR726" s="302" t="str">
        <f>IF(明細!AR720="","",明細!AR720)</f>
        <v/>
      </c>
      <c r="AU726" s="360"/>
      <c r="AV726" s="368"/>
      <c r="AW726" s="446" t="str">
        <f>IF(明細!AV720="","",明細!AV720)</f>
        <v/>
      </c>
      <c r="AX726" s="419" t="str">
        <f>IF(明細!AT720="","",明細!AT720)</f>
        <v/>
      </c>
      <c r="AY726" s="280" t="str">
        <f>IF($AX726="","",VLOOKUP($AX726,リスト!$CL:$CM,2,FALSE))</f>
        <v/>
      </c>
      <c r="AZ726" s="3"/>
      <c r="BA726" s="280" t="str">
        <f>IF(BB726="","",VLOOKUP(BB726,リスト!$K:$L,2,FALSE))</f>
        <v/>
      </c>
      <c r="BB726" s="3"/>
      <c r="BC726" s="3"/>
      <c r="BD726" s="87"/>
      <c r="BE726" s="280" t="str">
        <f>IF(BF726="","",VLOOKUP(BF726,リスト!$I:$J,2,FALSE))</f>
        <v/>
      </c>
      <c r="BF726" s="3"/>
      <c r="BG726" s="280" t="str">
        <f>IF(BH726="","",VLOOKUP(BH726,リスト!$M:$N,2,FALSE))</f>
        <v/>
      </c>
      <c r="BH726" s="282"/>
      <c r="BI726" s="280" t="str">
        <f>IF(BJ726="","",VLOOKUP(BJ726,リスト!$O:$P,2,FALSE))</f>
        <v/>
      </c>
      <c r="BJ726" s="24"/>
      <c r="BM726" s="451" t="str">
        <f>IF(明細!AV720="","",明細!AV720)</f>
        <v/>
      </c>
      <c r="BN726" s="453" t="str">
        <f>IF(明細!AT720="","",明細!AT720)</f>
        <v/>
      </c>
      <c r="BO726" s="280" t="str">
        <f>IF($BN726="","",VLOOKUP($BN726,リスト!$CL:$CM,2,FALSE))</f>
        <v/>
      </c>
      <c r="BP726" s="280" t="str">
        <f>IF(BQ726="","",VLOOKUP(BQ726,リスト!$K$5:$L$7,2,FALSE))</f>
        <v/>
      </c>
      <c r="BQ726" s="13"/>
      <c r="BR726" s="13"/>
      <c r="BS726" s="47"/>
      <c r="BT726" s="280" t="str">
        <f>IF(BU726="","",VLOOKUP(BU726,リスト!I717:J735,2,FALSE))</f>
        <v/>
      </c>
      <c r="BU726" s="13"/>
      <c r="BV726" s="13"/>
      <c r="BW726" s="282"/>
      <c r="BX726" s="282"/>
      <c r="BY726" s="280" t="str">
        <f>IF(BZ726="","",VLOOKUP(BZ726,リスト!$S$5:$T$6,2,FALSE))</f>
        <v/>
      </c>
      <c r="BZ726" s="3"/>
      <c r="CA726" s="3"/>
      <c r="CB726" s="81"/>
      <c r="CC726" s="280" t="str">
        <f t="shared" si="102"/>
        <v/>
      </c>
      <c r="CD726" s="83"/>
      <c r="CE726" s="83"/>
      <c r="CF726" s="83"/>
      <c r="CG726" s="83"/>
      <c r="CH726" s="282" t="str">
        <f t="shared" si="103"/>
        <v/>
      </c>
      <c r="CI726" s="83"/>
      <c r="CJ726" s="280" t="str">
        <f t="shared" si="104"/>
        <v/>
      </c>
      <c r="CK726" s="87"/>
      <c r="CL726" s="78"/>
      <c r="CM726" s="83"/>
      <c r="CN726" s="83"/>
      <c r="CO726" s="83"/>
      <c r="CP726" s="280" t="str">
        <f t="shared" si="109"/>
        <v/>
      </c>
      <c r="CQ726" s="81"/>
      <c r="CR726" s="280" t="str">
        <f t="shared" si="110"/>
        <v/>
      </c>
      <c r="CS726" s="3"/>
      <c r="CT726" s="3"/>
      <c r="CU726" s="280" t="str">
        <f>IF(CV726="","",VLOOKUP(CV726,リスト!$V$5:$W$6,2,FALSE))</f>
        <v/>
      </c>
      <c r="CV726" s="3"/>
      <c r="CW726" s="280" t="str">
        <f>IF(CX726="","",VLOOKUP(CX726,リスト!$X$5:$Y$6,2,FALSE))</f>
        <v/>
      </c>
      <c r="CX726" s="3"/>
      <c r="CY726" s="77"/>
      <c r="CZ726" s="77"/>
      <c r="DA726" s="75"/>
      <c r="DB726" s="75"/>
      <c r="DC726" s="75"/>
      <c r="DD726" s="75"/>
      <c r="DE726" s="280" t="str">
        <f>IF(DF726="","",VLOOKUP(DF726,リスト!$Z$5:$AA$10,2,FALSE))</f>
        <v/>
      </c>
      <c r="DF726" s="3"/>
      <c r="DG726" s="280" t="str">
        <f>IF(DH726="","",VLOOKUP(DH726,リスト!$AB$5:$AC$12,2,FALSE))</f>
        <v/>
      </c>
      <c r="DH726" s="63"/>
      <c r="DI726" s="280" t="str">
        <f>IF(DJ726="","",VLOOKUP(DJ726,リスト!$AD$5:$AE$7,2,FALSE))</f>
        <v/>
      </c>
      <c r="DJ726" s="3"/>
      <c r="DK726" s="280" t="str">
        <f>IF(DL726="","",VLOOKUP(DL726,リスト!$AF$5:$AG$10,2,FALSE))</f>
        <v/>
      </c>
      <c r="DL726" s="3"/>
      <c r="DM726" s="280" t="str">
        <f>IF(DN726="","",VLOOKUP(DN726,リスト!$AH$5:$AI$6,2,FALSE))</f>
        <v/>
      </c>
      <c r="DN726" s="3"/>
      <c r="DO726" s="280" t="str">
        <f>IF(DP726="","",VLOOKUP(DP726,リスト!$AJ$5:$AK$6,2,FALSE))</f>
        <v/>
      </c>
      <c r="DP726" s="3"/>
      <c r="DQ726" s="280" t="str">
        <f>IF(DR726="","",VLOOKUP(DR726,リスト!$AL$5:$AM$7,2,FALSE))</f>
        <v/>
      </c>
      <c r="DR726" s="3"/>
      <c r="DS726" s="13"/>
      <c r="DT726" s="85"/>
      <c r="DU726" s="85"/>
      <c r="DV726" s="281" t="str">
        <f>IF(DW726="","",VLOOKUP(DW726,リスト!$AN$5:$AO$6,2,FALSE))</f>
        <v/>
      </c>
      <c r="DW726" s="13"/>
      <c r="DX726" s="341"/>
      <c r="DY726" s="345"/>
      <c r="DZ726" s="341"/>
      <c r="EA726" s="345"/>
      <c r="EB726" s="280" t="str">
        <f>IF(EC726="","",VLOOKUP(EC726,リスト!$AW$5:$AX$8,2,FALSE))</f>
        <v/>
      </c>
      <c r="EC726" s="3"/>
      <c r="ED726" s="85"/>
      <c r="EE726" s="280" t="str">
        <f>IF(EF726="","",VLOOKUP(EF726,リスト!$AY$5:$AZ$10,2,FALSE))</f>
        <v/>
      </c>
      <c r="EF726" s="3"/>
      <c r="EG726" s="280" t="str">
        <f>IF(EH726="","",VLOOKUP(EH726,リスト!$BA$5:$BB$10,2,FALSE))</f>
        <v/>
      </c>
      <c r="EH726" s="3"/>
      <c r="EI726" s="280" t="str">
        <f>IF(EJ726="","",VLOOKUP(EJ726,リスト!$BC$5:$BD$10,2,FALSE))</f>
        <v/>
      </c>
      <c r="EJ726" s="3"/>
      <c r="EK726" s="280" t="str">
        <f>IF(EL726="","",VLOOKUP(EL726,リスト!$BE$5:$BF$10,2,FALSE))</f>
        <v/>
      </c>
      <c r="EL726" s="3"/>
      <c r="EM726" s="78"/>
      <c r="EN726" s="73"/>
      <c r="EO726" s="73"/>
      <c r="EP726" s="13"/>
      <c r="EQ726" s="13"/>
      <c r="ER726" s="280" t="str">
        <f>IF(ES726="","",VLOOKUP(ES726,リスト!$BG$5:$BH$10,2,FALSE))</f>
        <v/>
      </c>
      <c r="ES726" s="13"/>
      <c r="ET726" s="13"/>
      <c r="EU726" s="13"/>
      <c r="EV726" s="13"/>
      <c r="EW726" s="13"/>
      <c r="EX726" s="81"/>
      <c r="EY726" s="81"/>
      <c r="EZ726" s="26"/>
      <c r="FA726" s="281" t="str">
        <f>IF($EZ726="","",INDEX(リスト!$BI$5:$BJ$40,MATCH($EZ726,リスト!$BJ$5:$BJ$40,0),1))</f>
        <v/>
      </c>
      <c r="FB726" s="280" t="str">
        <f>IF(FC726="","",VLOOKUP(FC726,リスト!$BK:$BL,2,FALSE))</f>
        <v/>
      </c>
      <c r="FC726" s="13"/>
      <c r="FD726" s="331"/>
      <c r="FE726" s="3"/>
      <c r="FF726" s="280" t="str">
        <f>IF(FG726="","",VLOOKUP(FG726,リスト!$BO$5:$BP$6,2,FALSE))</f>
        <v/>
      </c>
      <c r="FG726" s="3"/>
      <c r="FH726" s="280" t="str">
        <f>IF(FI726="","",VLOOKUP(FI726,リスト!$BQ$5:$BR$8,2,FALSE))</f>
        <v/>
      </c>
      <c r="FI726" s="3"/>
      <c r="FJ726" s="282"/>
      <c r="FK726" s="280" t="str">
        <f>IF(FL726="","",VLOOKUP(FL726,リスト!$BS$5:$BT$6,2,FALSE))</f>
        <v/>
      </c>
      <c r="FL726" s="63"/>
      <c r="FM726" s="13"/>
      <c r="FN726" s="13"/>
      <c r="FO726" s="13"/>
      <c r="FP726" s="283" t="str">
        <f t="shared" si="105"/>
        <v/>
      </c>
      <c r="FQ726" s="283" t="str">
        <f t="shared" si="105"/>
        <v/>
      </c>
      <c r="FR726" s="13"/>
      <c r="FS726" s="85"/>
      <c r="FT726" s="85"/>
      <c r="FU726" s="281" t="str">
        <f t="shared" si="106"/>
        <v/>
      </c>
      <c r="FV726" s="280" t="str">
        <f>IF(FW726="","",VLOOKUP(FW726,リスト!$BV$5:$BW$10,2,FALSE))</f>
        <v/>
      </c>
      <c r="FW726" s="26"/>
      <c r="FX726" s="282" t="str">
        <f t="shared" si="107"/>
        <v/>
      </c>
      <c r="FY726" s="280" t="str">
        <f>IF(FZ726="","",VLOOKUP(FZ726,リスト!$BX$5:$BY$6,2,FALSE))</f>
        <v/>
      </c>
      <c r="FZ726" s="3"/>
      <c r="GA726" s="280" t="str">
        <f>IF(GB726="","",VLOOKUP(GB726,リスト!$BZ$5:$CA$6,2,FALSE))</f>
        <v/>
      </c>
      <c r="GB726" s="13"/>
      <c r="GC726" s="281" t="str">
        <f>IF(GD726="","",VLOOKUP(GD726,リスト!$CB$5:$CC$6,2,FALSE))</f>
        <v/>
      </c>
      <c r="GD726" s="13"/>
      <c r="GE726" s="13"/>
      <c r="GF726" s="13"/>
      <c r="GG726" s="75"/>
      <c r="GH726" s="281" t="str">
        <f t="shared" si="108"/>
        <v/>
      </c>
      <c r="GI726" s="128"/>
      <c r="GJ726" s="281" t="str">
        <f>IF(GK726="","",VLOOKUP(GK726,リスト!$CD$5:$CE$6,2,FALSE))</f>
        <v/>
      </c>
      <c r="GK726" s="13"/>
      <c r="GL726" s="281" t="str">
        <f>IF(GM726="","",VLOOKUP(GM726,リスト!$CF$5:$CG$5,2,FALSE))</f>
        <v/>
      </c>
      <c r="GM726" s="26"/>
      <c r="GN726" s="280" t="str">
        <f>IF(GO726="","",VLOOKUP(GO726,リスト!$CH$5:$CI$5,2,FALSE))</f>
        <v/>
      </c>
      <c r="GO726" s="284"/>
      <c r="GP726" s="284"/>
      <c r="GQ726" s="284"/>
      <c r="GR726" s="284"/>
      <c r="GS726" s="284"/>
      <c r="GT726" s="284"/>
      <c r="GU726" s="284"/>
      <c r="GV726" s="284"/>
      <c r="GW726" s="284"/>
      <c r="GX726" s="285"/>
    </row>
    <row r="727" spans="2:206" s="177" customFormat="1" ht="24.75" hidden="1" customHeight="1" outlineLevel="1">
      <c r="B727" s="286" t="str">
        <f>IF(明細!B721="","",明細!B721)</f>
        <v/>
      </c>
      <c r="C727" s="287" t="str">
        <f>IF(明細!C721="","",明細!C721)</f>
        <v/>
      </c>
      <c r="D727" s="265" t="str">
        <f>IF(明細!D721="","",明細!D721)</f>
        <v/>
      </c>
      <c r="E727" s="265" t="str">
        <f>IF(明細!E721="","",明細!E721)</f>
        <v/>
      </c>
      <c r="F727" s="265" t="str">
        <f>IF(明細!F721="","",明細!F721)</f>
        <v/>
      </c>
      <c r="G727" s="265" t="str">
        <f>IF(明細!G721="","",明細!G721)</f>
        <v/>
      </c>
      <c r="H727" s="265" t="str">
        <f>IF(明細!H721="","",明細!H721)</f>
        <v/>
      </c>
      <c r="I727" s="265" t="str">
        <f>IF(明細!I721="","",明細!I721)</f>
        <v/>
      </c>
      <c r="J727" s="265" t="str">
        <f>IF(明細!J721="","",明細!J721)</f>
        <v/>
      </c>
      <c r="K727" s="265" t="str">
        <f>IF(明細!K721="","",明細!K721)</f>
        <v/>
      </c>
      <c r="L727" s="265" t="str">
        <f>IF(明細!L721="","",明細!L721)</f>
        <v/>
      </c>
      <c r="M727" s="265" t="str">
        <f>IF(明細!M721="","",明細!M721)</f>
        <v/>
      </c>
      <c r="N727" s="265" t="str">
        <f>IF(明細!N721="","",明細!N721)</f>
        <v/>
      </c>
      <c r="O727" s="265" t="str">
        <f>IF(明細!O721="","",明細!O721)</f>
        <v/>
      </c>
      <c r="P727" s="265" t="str">
        <f>IF(明細!P721="","",明細!P721)</f>
        <v/>
      </c>
      <c r="Q727" s="265" t="str">
        <f>IF(明細!Q721="","",明細!Q721)</f>
        <v/>
      </c>
      <c r="R727" s="289" t="str">
        <f>IF(明細!R721="","",明細!R721)</f>
        <v/>
      </c>
      <c r="S727" s="291" t="str">
        <f>IF(明細!S721="","",明細!S721)</f>
        <v/>
      </c>
      <c r="T727" s="291" t="str">
        <f>IF(明細!T721="","",明細!T721)</f>
        <v/>
      </c>
      <c r="U727" s="291" t="str">
        <f>IF(明細!U721="","",明細!U721)</f>
        <v/>
      </c>
      <c r="V727" s="292" t="str">
        <f>IF(明細!V721="","",明細!V721)</f>
        <v>個</v>
      </c>
      <c r="W727" s="292" t="str">
        <f>IF(明細!W721="","",明細!W721)</f>
        <v/>
      </c>
      <c r="X727" s="293" t="str">
        <f>IF(明細!X721="","",明細!X721)</f>
        <v/>
      </c>
      <c r="Y727" s="134" t="str">
        <f>IF(明細!Y721="","",明細!Y721)</f>
        <v/>
      </c>
      <c r="Z727" s="135" t="str">
        <f>IF(明細!Z721="","",明細!Z721)</f>
        <v/>
      </c>
      <c r="AA727" s="134" t="str">
        <f>IF(明細!AA721="","",明細!AA721)</f>
        <v/>
      </c>
      <c r="AB727" s="303" t="str">
        <f>IF(明細!AB721="","",明細!AB721)</f>
        <v/>
      </c>
      <c r="AC727" s="134" t="str">
        <f>IF(明細!AC721="","",明細!AC721)</f>
        <v/>
      </c>
      <c r="AD727" s="183" t="str">
        <f>IF(明細!AD721="","",明細!AD721)</f>
        <v/>
      </c>
      <c r="AE727" s="184">
        <f>IF(明細!AE721="","",明細!AE721)</f>
        <v>0.1</v>
      </c>
      <c r="AF727" s="185" t="str">
        <f>IF(明細!AF721="","",明細!AF721)</f>
        <v/>
      </c>
      <c r="AG727" s="186" t="str">
        <f>IF(明細!AG721="","",明細!AG721)</f>
        <v/>
      </c>
      <c r="AH727" s="186" t="str">
        <f>IF(明細!AH721="","",明細!AH721)</f>
        <v/>
      </c>
      <c r="AI727" s="187" t="str">
        <f>IF(明細!AI721="","",明細!AI721)</f>
        <v/>
      </c>
      <c r="AJ727" s="296" t="str">
        <f>IF(明細!AJ721="","",明細!AJ721)</f>
        <v/>
      </c>
      <c r="AK727" s="297" t="str">
        <f>IF(明細!AK721="","",明細!AK721)</f>
        <v/>
      </c>
      <c r="AL727" s="298" t="str">
        <f>IF(明細!AL721="","",明細!AL721)</f>
        <v/>
      </c>
      <c r="AM727" s="299" t="str">
        <f>IF(明細!AM721="","",明細!AM721)</f>
        <v/>
      </c>
      <c r="AN727" s="300" t="str">
        <f>IF(明細!AN721="","",明細!AN721)</f>
        <v/>
      </c>
      <c r="AO727" s="300" t="str">
        <f>IF(明細!AO721="","",明細!AO721)</f>
        <v/>
      </c>
      <c r="AP727" s="300" t="str">
        <f>IF(明細!AP721="","",明細!AP721)</f>
        <v/>
      </c>
      <c r="AQ727" s="301" t="str">
        <f>IF(明細!AQ721="","",明細!AQ721)</f>
        <v/>
      </c>
      <c r="AR727" s="302" t="str">
        <f>IF(明細!AR721="","",明細!AR721)</f>
        <v/>
      </c>
      <c r="AU727" s="360"/>
      <c r="AV727" s="368"/>
      <c r="AW727" s="446" t="str">
        <f>IF(明細!AV721="","",明細!AV721)</f>
        <v/>
      </c>
      <c r="AX727" s="419" t="str">
        <f>IF(明細!AT721="","",明細!AT721)</f>
        <v/>
      </c>
      <c r="AY727" s="280" t="str">
        <f>IF($AX727="","",VLOOKUP($AX727,リスト!$CL:$CM,2,FALSE))</f>
        <v/>
      </c>
      <c r="AZ727" s="3"/>
      <c r="BA727" s="280" t="str">
        <f>IF(BB727="","",VLOOKUP(BB727,リスト!$K:$L,2,FALSE))</f>
        <v/>
      </c>
      <c r="BB727" s="3"/>
      <c r="BC727" s="3"/>
      <c r="BD727" s="87"/>
      <c r="BE727" s="280" t="str">
        <f>IF(BF727="","",VLOOKUP(BF727,リスト!$I:$J,2,FALSE))</f>
        <v/>
      </c>
      <c r="BF727" s="3"/>
      <c r="BG727" s="280" t="str">
        <f>IF(BH727="","",VLOOKUP(BH727,リスト!$M:$N,2,FALSE))</f>
        <v/>
      </c>
      <c r="BH727" s="282"/>
      <c r="BI727" s="280" t="str">
        <f>IF(BJ727="","",VLOOKUP(BJ727,リスト!$O:$P,2,FALSE))</f>
        <v/>
      </c>
      <c r="BJ727" s="24"/>
      <c r="BM727" s="451" t="str">
        <f>IF(明細!AV721="","",明細!AV721)</f>
        <v/>
      </c>
      <c r="BN727" s="453" t="str">
        <f>IF(明細!AT721="","",明細!AT721)</f>
        <v/>
      </c>
      <c r="BO727" s="280" t="str">
        <f>IF($BN727="","",VLOOKUP($BN727,リスト!$CL:$CM,2,FALSE))</f>
        <v/>
      </c>
      <c r="BP727" s="280" t="str">
        <f>IF(BQ727="","",VLOOKUP(BQ727,リスト!$K$5:$L$7,2,FALSE))</f>
        <v/>
      </c>
      <c r="BQ727" s="13"/>
      <c r="BR727" s="13"/>
      <c r="BS727" s="47"/>
      <c r="BT727" s="280" t="str">
        <f>IF(BU727="","",VLOOKUP(BU727,リスト!I718:J736,2,FALSE))</f>
        <v/>
      </c>
      <c r="BU727" s="13"/>
      <c r="BV727" s="13"/>
      <c r="BW727" s="282"/>
      <c r="BX727" s="282"/>
      <c r="BY727" s="280" t="str">
        <f>IF(BZ727="","",VLOOKUP(BZ727,リスト!$S$5:$T$6,2,FALSE))</f>
        <v/>
      </c>
      <c r="BZ727" s="3"/>
      <c r="CA727" s="3"/>
      <c r="CB727" s="81"/>
      <c r="CC727" s="280" t="str">
        <f t="shared" si="102"/>
        <v/>
      </c>
      <c r="CD727" s="83"/>
      <c r="CE727" s="83"/>
      <c r="CF727" s="83"/>
      <c r="CG727" s="83"/>
      <c r="CH727" s="282" t="str">
        <f t="shared" si="103"/>
        <v/>
      </c>
      <c r="CI727" s="83"/>
      <c r="CJ727" s="280" t="str">
        <f t="shared" si="104"/>
        <v/>
      </c>
      <c r="CK727" s="87"/>
      <c r="CL727" s="78"/>
      <c r="CM727" s="83"/>
      <c r="CN727" s="83"/>
      <c r="CO727" s="83"/>
      <c r="CP727" s="280" t="str">
        <f t="shared" si="109"/>
        <v/>
      </c>
      <c r="CQ727" s="81"/>
      <c r="CR727" s="280" t="str">
        <f t="shared" si="110"/>
        <v/>
      </c>
      <c r="CS727" s="3"/>
      <c r="CT727" s="3"/>
      <c r="CU727" s="280" t="str">
        <f>IF(CV727="","",VLOOKUP(CV727,リスト!$V$5:$W$6,2,FALSE))</f>
        <v/>
      </c>
      <c r="CV727" s="3"/>
      <c r="CW727" s="280" t="str">
        <f>IF(CX727="","",VLOOKUP(CX727,リスト!$X$5:$Y$6,2,FALSE))</f>
        <v/>
      </c>
      <c r="CX727" s="3"/>
      <c r="CY727" s="77"/>
      <c r="CZ727" s="77"/>
      <c r="DA727" s="75"/>
      <c r="DB727" s="75"/>
      <c r="DC727" s="75"/>
      <c r="DD727" s="75"/>
      <c r="DE727" s="280" t="str">
        <f>IF(DF727="","",VLOOKUP(DF727,リスト!$Z$5:$AA$10,2,FALSE))</f>
        <v/>
      </c>
      <c r="DF727" s="3"/>
      <c r="DG727" s="280" t="str">
        <f>IF(DH727="","",VLOOKUP(DH727,リスト!$AB$5:$AC$12,2,FALSE))</f>
        <v/>
      </c>
      <c r="DH727" s="63"/>
      <c r="DI727" s="280" t="str">
        <f>IF(DJ727="","",VLOOKUP(DJ727,リスト!$AD$5:$AE$7,2,FALSE))</f>
        <v/>
      </c>
      <c r="DJ727" s="3"/>
      <c r="DK727" s="280" t="str">
        <f>IF(DL727="","",VLOOKUP(DL727,リスト!$AF$5:$AG$10,2,FALSE))</f>
        <v/>
      </c>
      <c r="DL727" s="3"/>
      <c r="DM727" s="280" t="str">
        <f>IF(DN727="","",VLOOKUP(DN727,リスト!$AH$5:$AI$6,2,FALSE))</f>
        <v/>
      </c>
      <c r="DN727" s="3"/>
      <c r="DO727" s="280" t="str">
        <f>IF(DP727="","",VLOOKUP(DP727,リスト!$AJ$5:$AK$6,2,FALSE))</f>
        <v/>
      </c>
      <c r="DP727" s="3"/>
      <c r="DQ727" s="280" t="str">
        <f>IF(DR727="","",VLOOKUP(DR727,リスト!$AL$5:$AM$7,2,FALSE))</f>
        <v/>
      </c>
      <c r="DR727" s="3"/>
      <c r="DS727" s="13"/>
      <c r="DT727" s="85"/>
      <c r="DU727" s="85"/>
      <c r="DV727" s="281" t="str">
        <f>IF(DW727="","",VLOOKUP(DW727,リスト!$AN$5:$AO$6,2,FALSE))</f>
        <v/>
      </c>
      <c r="DW727" s="13"/>
      <c r="DX727" s="341"/>
      <c r="DY727" s="345"/>
      <c r="DZ727" s="341"/>
      <c r="EA727" s="345"/>
      <c r="EB727" s="280" t="str">
        <f>IF(EC727="","",VLOOKUP(EC727,リスト!$AW$5:$AX$8,2,FALSE))</f>
        <v/>
      </c>
      <c r="EC727" s="3"/>
      <c r="ED727" s="85"/>
      <c r="EE727" s="280" t="str">
        <f>IF(EF727="","",VLOOKUP(EF727,リスト!$AY$5:$AZ$10,2,FALSE))</f>
        <v/>
      </c>
      <c r="EF727" s="3"/>
      <c r="EG727" s="280" t="str">
        <f>IF(EH727="","",VLOOKUP(EH727,リスト!$BA$5:$BB$10,2,FALSE))</f>
        <v/>
      </c>
      <c r="EH727" s="3"/>
      <c r="EI727" s="280" t="str">
        <f>IF(EJ727="","",VLOOKUP(EJ727,リスト!$BC$5:$BD$10,2,FALSE))</f>
        <v/>
      </c>
      <c r="EJ727" s="3"/>
      <c r="EK727" s="280" t="str">
        <f>IF(EL727="","",VLOOKUP(EL727,リスト!$BE$5:$BF$10,2,FALSE))</f>
        <v/>
      </c>
      <c r="EL727" s="3"/>
      <c r="EM727" s="78"/>
      <c r="EN727" s="73"/>
      <c r="EO727" s="73"/>
      <c r="EP727" s="13"/>
      <c r="EQ727" s="13"/>
      <c r="ER727" s="280" t="str">
        <f>IF(ES727="","",VLOOKUP(ES727,リスト!$BG$5:$BH$10,2,FALSE))</f>
        <v/>
      </c>
      <c r="ES727" s="13"/>
      <c r="ET727" s="13"/>
      <c r="EU727" s="13"/>
      <c r="EV727" s="13"/>
      <c r="EW727" s="13"/>
      <c r="EX727" s="81"/>
      <c r="EY727" s="81"/>
      <c r="EZ727" s="26"/>
      <c r="FA727" s="281" t="str">
        <f>IF($EZ727="","",INDEX(リスト!$BI$5:$BJ$40,MATCH($EZ727,リスト!$BJ$5:$BJ$40,0),1))</f>
        <v/>
      </c>
      <c r="FB727" s="280" t="str">
        <f>IF(FC727="","",VLOOKUP(FC727,リスト!$BK:$BL,2,FALSE))</f>
        <v/>
      </c>
      <c r="FC727" s="13"/>
      <c r="FD727" s="331"/>
      <c r="FE727" s="3"/>
      <c r="FF727" s="280" t="str">
        <f>IF(FG727="","",VLOOKUP(FG727,リスト!$BO$5:$BP$6,2,FALSE))</f>
        <v/>
      </c>
      <c r="FG727" s="3"/>
      <c r="FH727" s="280" t="str">
        <f>IF(FI727="","",VLOOKUP(FI727,リスト!$BQ$5:$BR$8,2,FALSE))</f>
        <v/>
      </c>
      <c r="FI727" s="3"/>
      <c r="FJ727" s="282"/>
      <c r="FK727" s="280" t="str">
        <f>IF(FL727="","",VLOOKUP(FL727,リスト!$BS$5:$BT$6,2,FALSE))</f>
        <v/>
      </c>
      <c r="FL727" s="63"/>
      <c r="FM727" s="13"/>
      <c r="FN727" s="13"/>
      <c r="FO727" s="13"/>
      <c r="FP727" s="283" t="str">
        <f t="shared" si="105"/>
        <v/>
      </c>
      <c r="FQ727" s="283" t="str">
        <f t="shared" si="105"/>
        <v/>
      </c>
      <c r="FR727" s="13"/>
      <c r="FS727" s="85"/>
      <c r="FT727" s="85"/>
      <c r="FU727" s="281" t="str">
        <f t="shared" si="106"/>
        <v/>
      </c>
      <c r="FV727" s="280" t="str">
        <f>IF(FW727="","",VLOOKUP(FW727,リスト!$BV$5:$BW$10,2,FALSE))</f>
        <v/>
      </c>
      <c r="FW727" s="26"/>
      <c r="FX727" s="282" t="str">
        <f t="shared" si="107"/>
        <v/>
      </c>
      <c r="FY727" s="280" t="str">
        <f>IF(FZ727="","",VLOOKUP(FZ727,リスト!$BX$5:$BY$6,2,FALSE))</f>
        <v/>
      </c>
      <c r="FZ727" s="3"/>
      <c r="GA727" s="280" t="str">
        <f>IF(GB727="","",VLOOKUP(GB727,リスト!$BZ$5:$CA$6,2,FALSE))</f>
        <v/>
      </c>
      <c r="GB727" s="13"/>
      <c r="GC727" s="281" t="str">
        <f>IF(GD727="","",VLOOKUP(GD727,リスト!$CB$5:$CC$6,2,FALSE))</f>
        <v/>
      </c>
      <c r="GD727" s="13"/>
      <c r="GE727" s="13"/>
      <c r="GF727" s="13"/>
      <c r="GG727" s="75"/>
      <c r="GH727" s="281" t="str">
        <f t="shared" si="108"/>
        <v/>
      </c>
      <c r="GI727" s="128"/>
      <c r="GJ727" s="281" t="str">
        <f>IF(GK727="","",VLOOKUP(GK727,リスト!$CD$5:$CE$6,2,FALSE))</f>
        <v/>
      </c>
      <c r="GK727" s="13"/>
      <c r="GL727" s="281" t="str">
        <f>IF(GM727="","",VLOOKUP(GM727,リスト!$CF$5:$CG$5,2,FALSE))</f>
        <v/>
      </c>
      <c r="GM727" s="26"/>
      <c r="GN727" s="280" t="str">
        <f>IF(GO727="","",VLOOKUP(GO727,リスト!$CH$5:$CI$5,2,FALSE))</f>
        <v/>
      </c>
      <c r="GO727" s="284"/>
      <c r="GP727" s="284"/>
      <c r="GQ727" s="284"/>
      <c r="GR727" s="284"/>
      <c r="GS727" s="284"/>
      <c r="GT727" s="284"/>
      <c r="GU727" s="284"/>
      <c r="GV727" s="284"/>
      <c r="GW727" s="284"/>
      <c r="GX727" s="285"/>
    </row>
    <row r="728" spans="2:206" s="177" customFormat="1" ht="24.75" hidden="1" customHeight="1" outlineLevel="1">
      <c r="B728" s="286" t="str">
        <f>IF(明細!B722="","",明細!B722)</f>
        <v/>
      </c>
      <c r="C728" s="287" t="str">
        <f>IF(明細!C722="","",明細!C722)</f>
        <v/>
      </c>
      <c r="D728" s="265" t="str">
        <f>IF(明細!D722="","",明細!D722)</f>
        <v/>
      </c>
      <c r="E728" s="265" t="str">
        <f>IF(明細!E722="","",明細!E722)</f>
        <v/>
      </c>
      <c r="F728" s="265" t="str">
        <f>IF(明細!F722="","",明細!F722)</f>
        <v/>
      </c>
      <c r="G728" s="265" t="str">
        <f>IF(明細!G722="","",明細!G722)</f>
        <v/>
      </c>
      <c r="H728" s="265" t="str">
        <f>IF(明細!H722="","",明細!H722)</f>
        <v/>
      </c>
      <c r="I728" s="265" t="str">
        <f>IF(明細!I722="","",明細!I722)</f>
        <v/>
      </c>
      <c r="J728" s="265" t="str">
        <f>IF(明細!J722="","",明細!J722)</f>
        <v/>
      </c>
      <c r="K728" s="265" t="str">
        <f>IF(明細!K722="","",明細!K722)</f>
        <v/>
      </c>
      <c r="L728" s="265" t="str">
        <f>IF(明細!L722="","",明細!L722)</f>
        <v/>
      </c>
      <c r="M728" s="265" t="str">
        <f>IF(明細!M722="","",明細!M722)</f>
        <v/>
      </c>
      <c r="N728" s="265" t="str">
        <f>IF(明細!N722="","",明細!N722)</f>
        <v/>
      </c>
      <c r="O728" s="265" t="str">
        <f>IF(明細!O722="","",明細!O722)</f>
        <v/>
      </c>
      <c r="P728" s="265" t="str">
        <f>IF(明細!P722="","",明細!P722)</f>
        <v/>
      </c>
      <c r="Q728" s="265" t="str">
        <f>IF(明細!Q722="","",明細!Q722)</f>
        <v/>
      </c>
      <c r="R728" s="289" t="str">
        <f>IF(明細!R722="","",明細!R722)</f>
        <v/>
      </c>
      <c r="S728" s="291" t="str">
        <f>IF(明細!S722="","",明細!S722)</f>
        <v/>
      </c>
      <c r="T728" s="291" t="str">
        <f>IF(明細!T722="","",明細!T722)</f>
        <v/>
      </c>
      <c r="U728" s="291" t="str">
        <f>IF(明細!U722="","",明細!U722)</f>
        <v/>
      </c>
      <c r="V728" s="292" t="str">
        <f>IF(明細!V722="","",明細!V722)</f>
        <v>個</v>
      </c>
      <c r="W728" s="292" t="str">
        <f>IF(明細!W722="","",明細!W722)</f>
        <v/>
      </c>
      <c r="X728" s="293" t="str">
        <f>IF(明細!X722="","",明細!X722)</f>
        <v/>
      </c>
      <c r="Y728" s="134" t="str">
        <f>IF(明細!Y722="","",明細!Y722)</f>
        <v/>
      </c>
      <c r="Z728" s="135" t="str">
        <f>IF(明細!Z722="","",明細!Z722)</f>
        <v/>
      </c>
      <c r="AA728" s="134" t="str">
        <f>IF(明細!AA722="","",明細!AA722)</f>
        <v/>
      </c>
      <c r="AB728" s="303" t="str">
        <f>IF(明細!AB722="","",明細!AB722)</f>
        <v/>
      </c>
      <c r="AC728" s="134" t="str">
        <f>IF(明細!AC722="","",明細!AC722)</f>
        <v/>
      </c>
      <c r="AD728" s="183" t="str">
        <f>IF(明細!AD722="","",明細!AD722)</f>
        <v/>
      </c>
      <c r="AE728" s="184">
        <f>IF(明細!AE722="","",明細!AE722)</f>
        <v>0.1</v>
      </c>
      <c r="AF728" s="185" t="str">
        <f>IF(明細!AF722="","",明細!AF722)</f>
        <v/>
      </c>
      <c r="AG728" s="186" t="str">
        <f>IF(明細!AG722="","",明細!AG722)</f>
        <v/>
      </c>
      <c r="AH728" s="186" t="str">
        <f>IF(明細!AH722="","",明細!AH722)</f>
        <v/>
      </c>
      <c r="AI728" s="187" t="str">
        <f>IF(明細!AI722="","",明細!AI722)</f>
        <v/>
      </c>
      <c r="AJ728" s="296" t="str">
        <f>IF(明細!AJ722="","",明細!AJ722)</f>
        <v/>
      </c>
      <c r="AK728" s="297" t="str">
        <f>IF(明細!AK722="","",明細!AK722)</f>
        <v/>
      </c>
      <c r="AL728" s="298" t="str">
        <f>IF(明細!AL722="","",明細!AL722)</f>
        <v/>
      </c>
      <c r="AM728" s="299" t="str">
        <f>IF(明細!AM722="","",明細!AM722)</f>
        <v/>
      </c>
      <c r="AN728" s="300" t="str">
        <f>IF(明細!AN722="","",明細!AN722)</f>
        <v/>
      </c>
      <c r="AO728" s="300" t="str">
        <f>IF(明細!AO722="","",明細!AO722)</f>
        <v/>
      </c>
      <c r="AP728" s="300" t="str">
        <f>IF(明細!AP722="","",明細!AP722)</f>
        <v/>
      </c>
      <c r="AQ728" s="301" t="str">
        <f>IF(明細!AQ722="","",明細!AQ722)</f>
        <v/>
      </c>
      <c r="AR728" s="302" t="str">
        <f>IF(明細!AR722="","",明細!AR722)</f>
        <v/>
      </c>
      <c r="AU728" s="360"/>
      <c r="AV728" s="368"/>
      <c r="AW728" s="446" t="str">
        <f>IF(明細!AV722="","",明細!AV722)</f>
        <v/>
      </c>
      <c r="AX728" s="419" t="str">
        <f>IF(明細!AT722="","",明細!AT722)</f>
        <v/>
      </c>
      <c r="AY728" s="280" t="str">
        <f>IF($AX728="","",VLOOKUP($AX728,リスト!$CL:$CM,2,FALSE))</f>
        <v/>
      </c>
      <c r="AZ728" s="3"/>
      <c r="BA728" s="280" t="str">
        <f>IF(BB728="","",VLOOKUP(BB728,リスト!$K:$L,2,FALSE))</f>
        <v/>
      </c>
      <c r="BB728" s="3"/>
      <c r="BC728" s="3"/>
      <c r="BD728" s="87"/>
      <c r="BE728" s="280" t="str">
        <f>IF(BF728="","",VLOOKUP(BF728,リスト!$I:$J,2,FALSE))</f>
        <v/>
      </c>
      <c r="BF728" s="3"/>
      <c r="BG728" s="280" t="str">
        <f>IF(BH728="","",VLOOKUP(BH728,リスト!$M:$N,2,FALSE))</f>
        <v/>
      </c>
      <c r="BH728" s="282"/>
      <c r="BI728" s="280" t="str">
        <f>IF(BJ728="","",VLOOKUP(BJ728,リスト!$O:$P,2,FALSE))</f>
        <v/>
      </c>
      <c r="BJ728" s="24"/>
      <c r="BM728" s="451" t="str">
        <f>IF(明細!AV722="","",明細!AV722)</f>
        <v/>
      </c>
      <c r="BN728" s="453" t="str">
        <f>IF(明細!AT722="","",明細!AT722)</f>
        <v/>
      </c>
      <c r="BO728" s="280" t="str">
        <f>IF($BN728="","",VLOOKUP($BN728,リスト!$CL:$CM,2,FALSE))</f>
        <v/>
      </c>
      <c r="BP728" s="280" t="str">
        <f>IF(BQ728="","",VLOOKUP(BQ728,リスト!$K$5:$L$7,2,FALSE))</f>
        <v/>
      </c>
      <c r="BQ728" s="13"/>
      <c r="BR728" s="13"/>
      <c r="BS728" s="47"/>
      <c r="BT728" s="280" t="str">
        <f>IF(BU728="","",VLOOKUP(BU728,リスト!I719:J737,2,FALSE))</f>
        <v/>
      </c>
      <c r="BU728" s="13"/>
      <c r="BV728" s="13"/>
      <c r="BW728" s="282"/>
      <c r="BX728" s="282"/>
      <c r="BY728" s="280" t="str">
        <f>IF(BZ728="","",VLOOKUP(BZ728,リスト!$S$5:$T$6,2,FALSE))</f>
        <v/>
      </c>
      <c r="BZ728" s="3"/>
      <c r="CA728" s="3"/>
      <c r="CB728" s="81"/>
      <c r="CC728" s="280" t="str">
        <f t="shared" si="102"/>
        <v/>
      </c>
      <c r="CD728" s="83"/>
      <c r="CE728" s="83"/>
      <c r="CF728" s="83"/>
      <c r="CG728" s="83"/>
      <c r="CH728" s="282" t="str">
        <f t="shared" si="103"/>
        <v/>
      </c>
      <c r="CI728" s="83"/>
      <c r="CJ728" s="280" t="str">
        <f t="shared" si="104"/>
        <v/>
      </c>
      <c r="CK728" s="87"/>
      <c r="CL728" s="78"/>
      <c r="CM728" s="83"/>
      <c r="CN728" s="83"/>
      <c r="CO728" s="83"/>
      <c r="CP728" s="280" t="str">
        <f t="shared" si="109"/>
        <v/>
      </c>
      <c r="CQ728" s="81"/>
      <c r="CR728" s="280" t="str">
        <f t="shared" si="110"/>
        <v/>
      </c>
      <c r="CS728" s="3"/>
      <c r="CT728" s="3"/>
      <c r="CU728" s="280" t="str">
        <f>IF(CV728="","",VLOOKUP(CV728,リスト!$V$5:$W$6,2,FALSE))</f>
        <v/>
      </c>
      <c r="CV728" s="3"/>
      <c r="CW728" s="280" t="str">
        <f>IF(CX728="","",VLOOKUP(CX728,リスト!$X$5:$Y$6,2,FALSE))</f>
        <v/>
      </c>
      <c r="CX728" s="3"/>
      <c r="CY728" s="77"/>
      <c r="CZ728" s="77"/>
      <c r="DA728" s="75"/>
      <c r="DB728" s="75"/>
      <c r="DC728" s="75"/>
      <c r="DD728" s="75"/>
      <c r="DE728" s="280" t="str">
        <f>IF(DF728="","",VLOOKUP(DF728,リスト!$Z$5:$AA$10,2,FALSE))</f>
        <v/>
      </c>
      <c r="DF728" s="3"/>
      <c r="DG728" s="280" t="str">
        <f>IF(DH728="","",VLOOKUP(DH728,リスト!$AB$5:$AC$12,2,FALSE))</f>
        <v/>
      </c>
      <c r="DH728" s="63"/>
      <c r="DI728" s="280" t="str">
        <f>IF(DJ728="","",VLOOKUP(DJ728,リスト!$AD$5:$AE$7,2,FALSE))</f>
        <v/>
      </c>
      <c r="DJ728" s="3"/>
      <c r="DK728" s="280" t="str">
        <f>IF(DL728="","",VLOOKUP(DL728,リスト!$AF$5:$AG$10,2,FALSE))</f>
        <v/>
      </c>
      <c r="DL728" s="3"/>
      <c r="DM728" s="280" t="str">
        <f>IF(DN728="","",VLOOKUP(DN728,リスト!$AH$5:$AI$6,2,FALSE))</f>
        <v/>
      </c>
      <c r="DN728" s="3"/>
      <c r="DO728" s="280" t="str">
        <f>IF(DP728="","",VLOOKUP(DP728,リスト!$AJ$5:$AK$6,2,FALSE))</f>
        <v/>
      </c>
      <c r="DP728" s="3"/>
      <c r="DQ728" s="280" t="str">
        <f>IF(DR728="","",VLOOKUP(DR728,リスト!$AL$5:$AM$7,2,FALSE))</f>
        <v/>
      </c>
      <c r="DR728" s="3"/>
      <c r="DS728" s="13"/>
      <c r="DT728" s="85"/>
      <c r="DU728" s="85"/>
      <c r="DV728" s="281" t="str">
        <f>IF(DW728="","",VLOOKUP(DW728,リスト!$AN$5:$AO$6,2,FALSE))</f>
        <v/>
      </c>
      <c r="DW728" s="13"/>
      <c r="DX728" s="341"/>
      <c r="DY728" s="345"/>
      <c r="DZ728" s="341"/>
      <c r="EA728" s="345"/>
      <c r="EB728" s="280" t="str">
        <f>IF(EC728="","",VLOOKUP(EC728,リスト!$AW$5:$AX$8,2,FALSE))</f>
        <v/>
      </c>
      <c r="EC728" s="3"/>
      <c r="ED728" s="85"/>
      <c r="EE728" s="280" t="str">
        <f>IF(EF728="","",VLOOKUP(EF728,リスト!$AY$5:$AZ$10,2,FALSE))</f>
        <v/>
      </c>
      <c r="EF728" s="3"/>
      <c r="EG728" s="280" t="str">
        <f>IF(EH728="","",VLOOKUP(EH728,リスト!$BA$5:$BB$10,2,FALSE))</f>
        <v/>
      </c>
      <c r="EH728" s="3"/>
      <c r="EI728" s="280" t="str">
        <f>IF(EJ728="","",VLOOKUP(EJ728,リスト!$BC$5:$BD$10,2,FALSE))</f>
        <v/>
      </c>
      <c r="EJ728" s="3"/>
      <c r="EK728" s="280" t="str">
        <f>IF(EL728="","",VLOOKUP(EL728,リスト!$BE$5:$BF$10,2,FALSE))</f>
        <v/>
      </c>
      <c r="EL728" s="3"/>
      <c r="EM728" s="78"/>
      <c r="EN728" s="73"/>
      <c r="EO728" s="73"/>
      <c r="EP728" s="13"/>
      <c r="EQ728" s="13"/>
      <c r="ER728" s="280" t="str">
        <f>IF(ES728="","",VLOOKUP(ES728,リスト!$BG$5:$BH$10,2,FALSE))</f>
        <v/>
      </c>
      <c r="ES728" s="13"/>
      <c r="ET728" s="13"/>
      <c r="EU728" s="13"/>
      <c r="EV728" s="13"/>
      <c r="EW728" s="13"/>
      <c r="EX728" s="81"/>
      <c r="EY728" s="81"/>
      <c r="EZ728" s="26"/>
      <c r="FA728" s="281" t="str">
        <f>IF($EZ728="","",INDEX(リスト!$BI$5:$BJ$40,MATCH($EZ728,リスト!$BJ$5:$BJ$40,0),1))</f>
        <v/>
      </c>
      <c r="FB728" s="280" t="str">
        <f>IF(FC728="","",VLOOKUP(FC728,リスト!$BK:$BL,2,FALSE))</f>
        <v/>
      </c>
      <c r="FC728" s="13"/>
      <c r="FD728" s="331"/>
      <c r="FE728" s="3"/>
      <c r="FF728" s="280" t="str">
        <f>IF(FG728="","",VLOOKUP(FG728,リスト!$BO$5:$BP$6,2,FALSE))</f>
        <v/>
      </c>
      <c r="FG728" s="3"/>
      <c r="FH728" s="280" t="str">
        <f>IF(FI728="","",VLOOKUP(FI728,リスト!$BQ$5:$BR$8,2,FALSE))</f>
        <v/>
      </c>
      <c r="FI728" s="3"/>
      <c r="FJ728" s="282"/>
      <c r="FK728" s="280" t="str">
        <f>IF(FL728="","",VLOOKUP(FL728,リスト!$BS$5:$BT$6,2,FALSE))</f>
        <v/>
      </c>
      <c r="FL728" s="63"/>
      <c r="FM728" s="13"/>
      <c r="FN728" s="13"/>
      <c r="FO728" s="13"/>
      <c r="FP728" s="283" t="str">
        <f t="shared" si="105"/>
        <v/>
      </c>
      <c r="FQ728" s="283" t="str">
        <f t="shared" si="105"/>
        <v/>
      </c>
      <c r="FR728" s="13"/>
      <c r="FS728" s="85"/>
      <c r="FT728" s="85"/>
      <c r="FU728" s="281" t="str">
        <f t="shared" si="106"/>
        <v/>
      </c>
      <c r="FV728" s="280" t="str">
        <f>IF(FW728="","",VLOOKUP(FW728,リスト!$BV$5:$BW$10,2,FALSE))</f>
        <v/>
      </c>
      <c r="FW728" s="26"/>
      <c r="FX728" s="282" t="str">
        <f t="shared" si="107"/>
        <v/>
      </c>
      <c r="FY728" s="280" t="str">
        <f>IF(FZ728="","",VLOOKUP(FZ728,リスト!$BX$5:$BY$6,2,FALSE))</f>
        <v/>
      </c>
      <c r="FZ728" s="3"/>
      <c r="GA728" s="280" t="str">
        <f>IF(GB728="","",VLOOKUP(GB728,リスト!$BZ$5:$CA$6,2,FALSE))</f>
        <v/>
      </c>
      <c r="GB728" s="13"/>
      <c r="GC728" s="281" t="str">
        <f>IF(GD728="","",VLOOKUP(GD728,リスト!$CB$5:$CC$6,2,FALSE))</f>
        <v/>
      </c>
      <c r="GD728" s="13"/>
      <c r="GE728" s="13"/>
      <c r="GF728" s="13"/>
      <c r="GG728" s="75"/>
      <c r="GH728" s="281" t="str">
        <f t="shared" si="108"/>
        <v/>
      </c>
      <c r="GI728" s="128"/>
      <c r="GJ728" s="281" t="str">
        <f>IF(GK728="","",VLOOKUP(GK728,リスト!$CD$5:$CE$6,2,FALSE))</f>
        <v/>
      </c>
      <c r="GK728" s="13"/>
      <c r="GL728" s="281" t="str">
        <f>IF(GM728="","",VLOOKUP(GM728,リスト!$CF$5:$CG$5,2,FALSE))</f>
        <v/>
      </c>
      <c r="GM728" s="26"/>
      <c r="GN728" s="280" t="str">
        <f>IF(GO728="","",VLOOKUP(GO728,リスト!$CH$5:$CI$5,2,FALSE))</f>
        <v/>
      </c>
      <c r="GO728" s="284"/>
      <c r="GP728" s="284"/>
      <c r="GQ728" s="284"/>
      <c r="GR728" s="284"/>
      <c r="GS728" s="284"/>
      <c r="GT728" s="284"/>
      <c r="GU728" s="284"/>
      <c r="GV728" s="284"/>
      <c r="GW728" s="284"/>
      <c r="GX728" s="285"/>
    </row>
    <row r="729" spans="2:206" s="177" customFormat="1" ht="24.75" hidden="1" customHeight="1" outlineLevel="1">
      <c r="B729" s="286" t="str">
        <f>IF(明細!B723="","",明細!B723)</f>
        <v/>
      </c>
      <c r="C729" s="287" t="str">
        <f>IF(明細!C723="","",明細!C723)</f>
        <v/>
      </c>
      <c r="D729" s="265" t="str">
        <f>IF(明細!D723="","",明細!D723)</f>
        <v/>
      </c>
      <c r="E729" s="265" t="str">
        <f>IF(明細!E723="","",明細!E723)</f>
        <v/>
      </c>
      <c r="F729" s="265" t="str">
        <f>IF(明細!F723="","",明細!F723)</f>
        <v/>
      </c>
      <c r="G729" s="265" t="str">
        <f>IF(明細!G723="","",明細!G723)</f>
        <v/>
      </c>
      <c r="H729" s="265" t="str">
        <f>IF(明細!H723="","",明細!H723)</f>
        <v/>
      </c>
      <c r="I729" s="265" t="str">
        <f>IF(明細!I723="","",明細!I723)</f>
        <v/>
      </c>
      <c r="J729" s="265" t="str">
        <f>IF(明細!J723="","",明細!J723)</f>
        <v/>
      </c>
      <c r="K729" s="265" t="str">
        <f>IF(明細!K723="","",明細!K723)</f>
        <v/>
      </c>
      <c r="L729" s="265" t="str">
        <f>IF(明細!L723="","",明細!L723)</f>
        <v/>
      </c>
      <c r="M729" s="265" t="str">
        <f>IF(明細!M723="","",明細!M723)</f>
        <v/>
      </c>
      <c r="N729" s="265" t="str">
        <f>IF(明細!N723="","",明細!N723)</f>
        <v/>
      </c>
      <c r="O729" s="265" t="str">
        <f>IF(明細!O723="","",明細!O723)</f>
        <v/>
      </c>
      <c r="P729" s="265" t="str">
        <f>IF(明細!P723="","",明細!P723)</f>
        <v/>
      </c>
      <c r="Q729" s="265" t="str">
        <f>IF(明細!Q723="","",明細!Q723)</f>
        <v/>
      </c>
      <c r="R729" s="289" t="str">
        <f>IF(明細!R723="","",明細!R723)</f>
        <v/>
      </c>
      <c r="S729" s="291" t="str">
        <f>IF(明細!S723="","",明細!S723)</f>
        <v/>
      </c>
      <c r="T729" s="291" t="str">
        <f>IF(明細!T723="","",明細!T723)</f>
        <v/>
      </c>
      <c r="U729" s="291" t="str">
        <f>IF(明細!U723="","",明細!U723)</f>
        <v/>
      </c>
      <c r="V729" s="292" t="str">
        <f>IF(明細!V723="","",明細!V723)</f>
        <v>個</v>
      </c>
      <c r="W729" s="292" t="str">
        <f>IF(明細!W723="","",明細!W723)</f>
        <v/>
      </c>
      <c r="X729" s="293" t="str">
        <f>IF(明細!X723="","",明細!X723)</f>
        <v/>
      </c>
      <c r="Y729" s="134" t="str">
        <f>IF(明細!Y723="","",明細!Y723)</f>
        <v/>
      </c>
      <c r="Z729" s="135" t="str">
        <f>IF(明細!Z723="","",明細!Z723)</f>
        <v/>
      </c>
      <c r="AA729" s="134" t="str">
        <f>IF(明細!AA723="","",明細!AA723)</f>
        <v/>
      </c>
      <c r="AB729" s="303" t="str">
        <f>IF(明細!AB723="","",明細!AB723)</f>
        <v/>
      </c>
      <c r="AC729" s="134" t="str">
        <f>IF(明細!AC723="","",明細!AC723)</f>
        <v/>
      </c>
      <c r="AD729" s="183" t="str">
        <f>IF(明細!AD723="","",明細!AD723)</f>
        <v/>
      </c>
      <c r="AE729" s="184">
        <f>IF(明細!AE723="","",明細!AE723)</f>
        <v>0.1</v>
      </c>
      <c r="AF729" s="185" t="str">
        <f>IF(明細!AF723="","",明細!AF723)</f>
        <v/>
      </c>
      <c r="AG729" s="186" t="str">
        <f>IF(明細!AG723="","",明細!AG723)</f>
        <v/>
      </c>
      <c r="AH729" s="186" t="str">
        <f>IF(明細!AH723="","",明細!AH723)</f>
        <v/>
      </c>
      <c r="AI729" s="187" t="str">
        <f>IF(明細!AI723="","",明細!AI723)</f>
        <v/>
      </c>
      <c r="AJ729" s="296" t="str">
        <f>IF(明細!AJ723="","",明細!AJ723)</f>
        <v/>
      </c>
      <c r="AK729" s="297" t="str">
        <f>IF(明細!AK723="","",明細!AK723)</f>
        <v/>
      </c>
      <c r="AL729" s="298" t="str">
        <f>IF(明細!AL723="","",明細!AL723)</f>
        <v/>
      </c>
      <c r="AM729" s="299" t="str">
        <f>IF(明細!AM723="","",明細!AM723)</f>
        <v/>
      </c>
      <c r="AN729" s="300" t="str">
        <f>IF(明細!AN723="","",明細!AN723)</f>
        <v/>
      </c>
      <c r="AO729" s="300" t="str">
        <f>IF(明細!AO723="","",明細!AO723)</f>
        <v/>
      </c>
      <c r="AP729" s="300" t="str">
        <f>IF(明細!AP723="","",明細!AP723)</f>
        <v/>
      </c>
      <c r="AQ729" s="301" t="str">
        <f>IF(明細!AQ723="","",明細!AQ723)</f>
        <v/>
      </c>
      <c r="AR729" s="302" t="str">
        <f>IF(明細!AR723="","",明細!AR723)</f>
        <v/>
      </c>
      <c r="AU729" s="360"/>
      <c r="AV729" s="368"/>
      <c r="AW729" s="446" t="str">
        <f>IF(明細!AV723="","",明細!AV723)</f>
        <v/>
      </c>
      <c r="AX729" s="419" t="str">
        <f>IF(明細!AT723="","",明細!AT723)</f>
        <v/>
      </c>
      <c r="AY729" s="280" t="str">
        <f>IF($AX729="","",VLOOKUP($AX729,リスト!$CL:$CM,2,FALSE))</f>
        <v/>
      </c>
      <c r="AZ729" s="3"/>
      <c r="BA729" s="280" t="str">
        <f>IF(BB729="","",VLOOKUP(BB729,リスト!$K:$L,2,FALSE))</f>
        <v/>
      </c>
      <c r="BB729" s="3"/>
      <c r="BC729" s="3"/>
      <c r="BD729" s="87"/>
      <c r="BE729" s="280" t="str">
        <f>IF(BF729="","",VLOOKUP(BF729,リスト!$I:$J,2,FALSE))</f>
        <v/>
      </c>
      <c r="BF729" s="3"/>
      <c r="BG729" s="280" t="str">
        <f>IF(BH729="","",VLOOKUP(BH729,リスト!$M:$N,2,FALSE))</f>
        <v/>
      </c>
      <c r="BH729" s="282"/>
      <c r="BI729" s="280" t="str">
        <f>IF(BJ729="","",VLOOKUP(BJ729,リスト!$O:$P,2,FALSE))</f>
        <v/>
      </c>
      <c r="BJ729" s="24"/>
      <c r="BM729" s="451" t="str">
        <f>IF(明細!AV723="","",明細!AV723)</f>
        <v/>
      </c>
      <c r="BN729" s="453" t="str">
        <f>IF(明細!AT723="","",明細!AT723)</f>
        <v/>
      </c>
      <c r="BO729" s="280" t="str">
        <f>IF($BN729="","",VLOOKUP($BN729,リスト!$CL:$CM,2,FALSE))</f>
        <v/>
      </c>
      <c r="BP729" s="280" t="str">
        <f>IF(BQ729="","",VLOOKUP(BQ729,リスト!$K$5:$L$7,2,FALSE))</f>
        <v/>
      </c>
      <c r="BQ729" s="13"/>
      <c r="BR729" s="13"/>
      <c r="BS729" s="47"/>
      <c r="BT729" s="280" t="str">
        <f>IF(BU729="","",VLOOKUP(BU729,リスト!I720:J738,2,FALSE))</f>
        <v/>
      </c>
      <c r="BU729" s="13"/>
      <c r="BV729" s="13"/>
      <c r="BW729" s="282"/>
      <c r="BX729" s="282"/>
      <c r="BY729" s="280" t="str">
        <f>IF(BZ729="","",VLOOKUP(BZ729,リスト!$S$5:$T$6,2,FALSE))</f>
        <v/>
      </c>
      <c r="BZ729" s="3"/>
      <c r="CA729" s="3"/>
      <c r="CB729" s="81"/>
      <c r="CC729" s="280" t="str">
        <f t="shared" si="102"/>
        <v/>
      </c>
      <c r="CD729" s="83"/>
      <c r="CE729" s="83"/>
      <c r="CF729" s="83"/>
      <c r="CG729" s="83"/>
      <c r="CH729" s="282" t="str">
        <f t="shared" si="103"/>
        <v/>
      </c>
      <c r="CI729" s="83"/>
      <c r="CJ729" s="280" t="str">
        <f t="shared" si="104"/>
        <v/>
      </c>
      <c r="CK729" s="87"/>
      <c r="CL729" s="78"/>
      <c r="CM729" s="83"/>
      <c r="CN729" s="83"/>
      <c r="CO729" s="83"/>
      <c r="CP729" s="280" t="str">
        <f t="shared" si="109"/>
        <v/>
      </c>
      <c r="CQ729" s="81"/>
      <c r="CR729" s="280" t="str">
        <f t="shared" si="110"/>
        <v/>
      </c>
      <c r="CS729" s="3"/>
      <c r="CT729" s="3"/>
      <c r="CU729" s="280" t="str">
        <f>IF(CV729="","",VLOOKUP(CV729,リスト!$V$5:$W$6,2,FALSE))</f>
        <v/>
      </c>
      <c r="CV729" s="3"/>
      <c r="CW729" s="280" t="str">
        <f>IF(CX729="","",VLOOKUP(CX729,リスト!$X$5:$Y$6,2,FALSE))</f>
        <v/>
      </c>
      <c r="CX729" s="3"/>
      <c r="CY729" s="77"/>
      <c r="CZ729" s="77"/>
      <c r="DA729" s="75"/>
      <c r="DB729" s="75"/>
      <c r="DC729" s="75"/>
      <c r="DD729" s="75"/>
      <c r="DE729" s="280" t="str">
        <f>IF(DF729="","",VLOOKUP(DF729,リスト!$Z$5:$AA$10,2,FALSE))</f>
        <v/>
      </c>
      <c r="DF729" s="3"/>
      <c r="DG729" s="280" t="str">
        <f>IF(DH729="","",VLOOKUP(DH729,リスト!$AB$5:$AC$12,2,FALSE))</f>
        <v/>
      </c>
      <c r="DH729" s="63"/>
      <c r="DI729" s="280" t="str">
        <f>IF(DJ729="","",VLOOKUP(DJ729,リスト!$AD$5:$AE$7,2,FALSE))</f>
        <v/>
      </c>
      <c r="DJ729" s="3"/>
      <c r="DK729" s="280" t="str">
        <f>IF(DL729="","",VLOOKUP(DL729,リスト!$AF$5:$AG$10,2,FALSE))</f>
        <v/>
      </c>
      <c r="DL729" s="3"/>
      <c r="DM729" s="280" t="str">
        <f>IF(DN729="","",VLOOKUP(DN729,リスト!$AH$5:$AI$6,2,FALSE))</f>
        <v/>
      </c>
      <c r="DN729" s="3"/>
      <c r="DO729" s="280" t="str">
        <f>IF(DP729="","",VLOOKUP(DP729,リスト!$AJ$5:$AK$6,2,FALSE))</f>
        <v/>
      </c>
      <c r="DP729" s="3"/>
      <c r="DQ729" s="280" t="str">
        <f>IF(DR729="","",VLOOKUP(DR729,リスト!$AL$5:$AM$7,2,FALSE))</f>
        <v/>
      </c>
      <c r="DR729" s="3"/>
      <c r="DS729" s="13"/>
      <c r="DT729" s="85"/>
      <c r="DU729" s="85"/>
      <c r="DV729" s="281" t="str">
        <f>IF(DW729="","",VLOOKUP(DW729,リスト!$AN$5:$AO$6,2,FALSE))</f>
        <v/>
      </c>
      <c r="DW729" s="13"/>
      <c r="DX729" s="341"/>
      <c r="DY729" s="345"/>
      <c r="DZ729" s="341"/>
      <c r="EA729" s="345"/>
      <c r="EB729" s="280" t="str">
        <f>IF(EC729="","",VLOOKUP(EC729,リスト!$AW$5:$AX$8,2,FALSE))</f>
        <v/>
      </c>
      <c r="EC729" s="3"/>
      <c r="ED729" s="85"/>
      <c r="EE729" s="280" t="str">
        <f>IF(EF729="","",VLOOKUP(EF729,リスト!$AY$5:$AZ$10,2,FALSE))</f>
        <v/>
      </c>
      <c r="EF729" s="3"/>
      <c r="EG729" s="280" t="str">
        <f>IF(EH729="","",VLOOKUP(EH729,リスト!$BA$5:$BB$10,2,FALSE))</f>
        <v/>
      </c>
      <c r="EH729" s="3"/>
      <c r="EI729" s="280" t="str">
        <f>IF(EJ729="","",VLOOKUP(EJ729,リスト!$BC$5:$BD$10,2,FALSE))</f>
        <v/>
      </c>
      <c r="EJ729" s="3"/>
      <c r="EK729" s="280" t="str">
        <f>IF(EL729="","",VLOOKUP(EL729,リスト!$BE$5:$BF$10,2,FALSE))</f>
        <v/>
      </c>
      <c r="EL729" s="3"/>
      <c r="EM729" s="78"/>
      <c r="EN729" s="73"/>
      <c r="EO729" s="73"/>
      <c r="EP729" s="13"/>
      <c r="EQ729" s="13"/>
      <c r="ER729" s="280" t="str">
        <f>IF(ES729="","",VLOOKUP(ES729,リスト!$BG$5:$BH$10,2,FALSE))</f>
        <v/>
      </c>
      <c r="ES729" s="13"/>
      <c r="ET729" s="13"/>
      <c r="EU729" s="13"/>
      <c r="EV729" s="13"/>
      <c r="EW729" s="13"/>
      <c r="EX729" s="81"/>
      <c r="EY729" s="81"/>
      <c r="EZ729" s="26"/>
      <c r="FA729" s="281" t="str">
        <f>IF($EZ729="","",INDEX(リスト!$BI$5:$BJ$40,MATCH($EZ729,リスト!$BJ$5:$BJ$40,0),1))</f>
        <v/>
      </c>
      <c r="FB729" s="280" t="str">
        <f>IF(FC729="","",VLOOKUP(FC729,リスト!$BK:$BL,2,FALSE))</f>
        <v/>
      </c>
      <c r="FC729" s="13"/>
      <c r="FD729" s="331"/>
      <c r="FE729" s="3"/>
      <c r="FF729" s="280" t="str">
        <f>IF(FG729="","",VLOOKUP(FG729,リスト!$BO$5:$BP$6,2,FALSE))</f>
        <v/>
      </c>
      <c r="FG729" s="3"/>
      <c r="FH729" s="280" t="str">
        <f>IF(FI729="","",VLOOKUP(FI729,リスト!$BQ$5:$BR$8,2,FALSE))</f>
        <v/>
      </c>
      <c r="FI729" s="3"/>
      <c r="FJ729" s="282"/>
      <c r="FK729" s="280" t="str">
        <f>IF(FL729="","",VLOOKUP(FL729,リスト!$BS$5:$BT$6,2,FALSE))</f>
        <v/>
      </c>
      <c r="FL729" s="63"/>
      <c r="FM729" s="13"/>
      <c r="FN729" s="13"/>
      <c r="FO729" s="13"/>
      <c r="FP729" s="283" t="str">
        <f t="shared" si="105"/>
        <v/>
      </c>
      <c r="FQ729" s="283" t="str">
        <f t="shared" si="105"/>
        <v/>
      </c>
      <c r="FR729" s="13"/>
      <c r="FS729" s="85"/>
      <c r="FT729" s="85"/>
      <c r="FU729" s="281" t="str">
        <f t="shared" si="106"/>
        <v/>
      </c>
      <c r="FV729" s="280" t="str">
        <f>IF(FW729="","",VLOOKUP(FW729,リスト!$BV$5:$BW$10,2,FALSE))</f>
        <v/>
      </c>
      <c r="FW729" s="26"/>
      <c r="FX729" s="282" t="str">
        <f t="shared" si="107"/>
        <v/>
      </c>
      <c r="FY729" s="280" t="str">
        <f>IF(FZ729="","",VLOOKUP(FZ729,リスト!$BX$5:$BY$6,2,FALSE))</f>
        <v/>
      </c>
      <c r="FZ729" s="3"/>
      <c r="GA729" s="280" t="str">
        <f>IF(GB729="","",VLOOKUP(GB729,リスト!$BZ$5:$CA$6,2,FALSE))</f>
        <v/>
      </c>
      <c r="GB729" s="13"/>
      <c r="GC729" s="281" t="str">
        <f>IF(GD729="","",VLOOKUP(GD729,リスト!$CB$5:$CC$6,2,FALSE))</f>
        <v/>
      </c>
      <c r="GD729" s="13"/>
      <c r="GE729" s="13"/>
      <c r="GF729" s="13"/>
      <c r="GG729" s="75"/>
      <c r="GH729" s="281" t="str">
        <f t="shared" si="108"/>
        <v/>
      </c>
      <c r="GI729" s="128"/>
      <c r="GJ729" s="281" t="str">
        <f>IF(GK729="","",VLOOKUP(GK729,リスト!$CD$5:$CE$6,2,FALSE))</f>
        <v/>
      </c>
      <c r="GK729" s="13"/>
      <c r="GL729" s="281" t="str">
        <f>IF(GM729="","",VLOOKUP(GM729,リスト!$CF$5:$CG$5,2,FALSE))</f>
        <v/>
      </c>
      <c r="GM729" s="26"/>
      <c r="GN729" s="280" t="str">
        <f>IF(GO729="","",VLOOKUP(GO729,リスト!$CH$5:$CI$5,2,FALSE))</f>
        <v/>
      </c>
      <c r="GO729" s="284"/>
      <c r="GP729" s="284"/>
      <c r="GQ729" s="284"/>
      <c r="GR729" s="284"/>
      <c r="GS729" s="284"/>
      <c r="GT729" s="284"/>
      <c r="GU729" s="284"/>
      <c r="GV729" s="284"/>
      <c r="GW729" s="284"/>
      <c r="GX729" s="285"/>
    </row>
    <row r="730" spans="2:206" s="177" customFormat="1" ht="24.75" hidden="1" customHeight="1" outlineLevel="1">
      <c r="B730" s="286" t="str">
        <f>IF(明細!B724="","",明細!B724)</f>
        <v/>
      </c>
      <c r="C730" s="287" t="str">
        <f>IF(明細!C724="","",明細!C724)</f>
        <v/>
      </c>
      <c r="D730" s="265" t="str">
        <f>IF(明細!D724="","",明細!D724)</f>
        <v/>
      </c>
      <c r="E730" s="265" t="str">
        <f>IF(明細!E724="","",明細!E724)</f>
        <v/>
      </c>
      <c r="F730" s="265" t="str">
        <f>IF(明細!F724="","",明細!F724)</f>
        <v/>
      </c>
      <c r="G730" s="265" t="str">
        <f>IF(明細!G724="","",明細!G724)</f>
        <v/>
      </c>
      <c r="H730" s="265" t="str">
        <f>IF(明細!H724="","",明細!H724)</f>
        <v/>
      </c>
      <c r="I730" s="265" t="str">
        <f>IF(明細!I724="","",明細!I724)</f>
        <v/>
      </c>
      <c r="J730" s="265" t="str">
        <f>IF(明細!J724="","",明細!J724)</f>
        <v/>
      </c>
      <c r="K730" s="265" t="str">
        <f>IF(明細!K724="","",明細!K724)</f>
        <v/>
      </c>
      <c r="L730" s="265" t="str">
        <f>IF(明細!L724="","",明細!L724)</f>
        <v/>
      </c>
      <c r="M730" s="265" t="str">
        <f>IF(明細!M724="","",明細!M724)</f>
        <v/>
      </c>
      <c r="N730" s="265" t="str">
        <f>IF(明細!N724="","",明細!N724)</f>
        <v/>
      </c>
      <c r="O730" s="265" t="str">
        <f>IF(明細!O724="","",明細!O724)</f>
        <v/>
      </c>
      <c r="P730" s="265" t="str">
        <f>IF(明細!P724="","",明細!P724)</f>
        <v/>
      </c>
      <c r="Q730" s="265" t="str">
        <f>IF(明細!Q724="","",明細!Q724)</f>
        <v/>
      </c>
      <c r="R730" s="289" t="str">
        <f>IF(明細!R724="","",明細!R724)</f>
        <v/>
      </c>
      <c r="S730" s="291" t="str">
        <f>IF(明細!S724="","",明細!S724)</f>
        <v/>
      </c>
      <c r="T730" s="291" t="str">
        <f>IF(明細!T724="","",明細!T724)</f>
        <v/>
      </c>
      <c r="U730" s="291" t="str">
        <f>IF(明細!U724="","",明細!U724)</f>
        <v/>
      </c>
      <c r="V730" s="292" t="str">
        <f>IF(明細!V724="","",明細!V724)</f>
        <v>個</v>
      </c>
      <c r="W730" s="292" t="str">
        <f>IF(明細!W724="","",明細!W724)</f>
        <v/>
      </c>
      <c r="X730" s="293" t="str">
        <f>IF(明細!X724="","",明細!X724)</f>
        <v/>
      </c>
      <c r="Y730" s="134" t="str">
        <f>IF(明細!Y724="","",明細!Y724)</f>
        <v/>
      </c>
      <c r="Z730" s="135" t="str">
        <f>IF(明細!Z724="","",明細!Z724)</f>
        <v/>
      </c>
      <c r="AA730" s="134" t="str">
        <f>IF(明細!AA724="","",明細!AA724)</f>
        <v/>
      </c>
      <c r="AB730" s="303" t="str">
        <f>IF(明細!AB724="","",明細!AB724)</f>
        <v/>
      </c>
      <c r="AC730" s="134" t="str">
        <f>IF(明細!AC724="","",明細!AC724)</f>
        <v/>
      </c>
      <c r="AD730" s="183" t="str">
        <f>IF(明細!AD724="","",明細!AD724)</f>
        <v/>
      </c>
      <c r="AE730" s="184">
        <f>IF(明細!AE724="","",明細!AE724)</f>
        <v>0.1</v>
      </c>
      <c r="AF730" s="185" t="str">
        <f>IF(明細!AF724="","",明細!AF724)</f>
        <v/>
      </c>
      <c r="AG730" s="186" t="str">
        <f>IF(明細!AG724="","",明細!AG724)</f>
        <v/>
      </c>
      <c r="AH730" s="186" t="str">
        <f>IF(明細!AH724="","",明細!AH724)</f>
        <v/>
      </c>
      <c r="AI730" s="187" t="str">
        <f>IF(明細!AI724="","",明細!AI724)</f>
        <v/>
      </c>
      <c r="AJ730" s="296" t="str">
        <f>IF(明細!AJ724="","",明細!AJ724)</f>
        <v/>
      </c>
      <c r="AK730" s="297" t="str">
        <f>IF(明細!AK724="","",明細!AK724)</f>
        <v/>
      </c>
      <c r="AL730" s="298" t="str">
        <f>IF(明細!AL724="","",明細!AL724)</f>
        <v/>
      </c>
      <c r="AM730" s="299" t="str">
        <f>IF(明細!AM724="","",明細!AM724)</f>
        <v/>
      </c>
      <c r="AN730" s="300" t="str">
        <f>IF(明細!AN724="","",明細!AN724)</f>
        <v/>
      </c>
      <c r="AO730" s="300" t="str">
        <f>IF(明細!AO724="","",明細!AO724)</f>
        <v/>
      </c>
      <c r="AP730" s="300" t="str">
        <f>IF(明細!AP724="","",明細!AP724)</f>
        <v/>
      </c>
      <c r="AQ730" s="301" t="str">
        <f>IF(明細!AQ724="","",明細!AQ724)</f>
        <v/>
      </c>
      <c r="AR730" s="302" t="str">
        <f>IF(明細!AR724="","",明細!AR724)</f>
        <v/>
      </c>
      <c r="AU730" s="360"/>
      <c r="AV730" s="368"/>
      <c r="AW730" s="446" t="str">
        <f>IF(明細!AV724="","",明細!AV724)</f>
        <v/>
      </c>
      <c r="AX730" s="419" t="str">
        <f>IF(明細!AT724="","",明細!AT724)</f>
        <v/>
      </c>
      <c r="AY730" s="280" t="str">
        <f>IF($AX730="","",VLOOKUP($AX730,リスト!$CL:$CM,2,FALSE))</f>
        <v/>
      </c>
      <c r="AZ730" s="3"/>
      <c r="BA730" s="280" t="str">
        <f>IF(BB730="","",VLOOKUP(BB730,リスト!$K:$L,2,FALSE))</f>
        <v/>
      </c>
      <c r="BB730" s="3"/>
      <c r="BC730" s="3"/>
      <c r="BD730" s="87"/>
      <c r="BE730" s="280" t="str">
        <f>IF(BF730="","",VLOOKUP(BF730,リスト!$I:$J,2,FALSE))</f>
        <v/>
      </c>
      <c r="BF730" s="3"/>
      <c r="BG730" s="280" t="str">
        <f>IF(BH730="","",VLOOKUP(BH730,リスト!$M:$N,2,FALSE))</f>
        <v/>
      </c>
      <c r="BH730" s="282"/>
      <c r="BI730" s="280" t="str">
        <f>IF(BJ730="","",VLOOKUP(BJ730,リスト!$O:$P,2,FALSE))</f>
        <v/>
      </c>
      <c r="BJ730" s="24"/>
      <c r="BM730" s="451" t="str">
        <f>IF(明細!AV724="","",明細!AV724)</f>
        <v/>
      </c>
      <c r="BN730" s="453" t="str">
        <f>IF(明細!AT724="","",明細!AT724)</f>
        <v/>
      </c>
      <c r="BO730" s="280" t="str">
        <f>IF($BN730="","",VLOOKUP($BN730,リスト!$CL:$CM,2,FALSE))</f>
        <v/>
      </c>
      <c r="BP730" s="280" t="str">
        <f>IF(BQ730="","",VLOOKUP(BQ730,リスト!$K$5:$L$7,2,FALSE))</f>
        <v/>
      </c>
      <c r="BQ730" s="13"/>
      <c r="BR730" s="13"/>
      <c r="BS730" s="47"/>
      <c r="BT730" s="280" t="str">
        <f>IF(BU730="","",VLOOKUP(BU730,リスト!I721:J739,2,FALSE))</f>
        <v/>
      </c>
      <c r="BU730" s="13"/>
      <c r="BV730" s="13"/>
      <c r="BW730" s="282"/>
      <c r="BX730" s="282"/>
      <c r="BY730" s="280" t="str">
        <f>IF(BZ730="","",VLOOKUP(BZ730,リスト!$S$5:$T$6,2,FALSE))</f>
        <v/>
      </c>
      <c r="BZ730" s="3"/>
      <c r="CA730" s="3"/>
      <c r="CB730" s="81"/>
      <c r="CC730" s="280" t="str">
        <f t="shared" si="102"/>
        <v/>
      </c>
      <c r="CD730" s="83"/>
      <c r="CE730" s="83"/>
      <c r="CF730" s="83"/>
      <c r="CG730" s="83"/>
      <c r="CH730" s="282" t="str">
        <f t="shared" si="103"/>
        <v/>
      </c>
      <c r="CI730" s="83"/>
      <c r="CJ730" s="280" t="str">
        <f t="shared" si="104"/>
        <v/>
      </c>
      <c r="CK730" s="87"/>
      <c r="CL730" s="78"/>
      <c r="CM730" s="83"/>
      <c r="CN730" s="83"/>
      <c r="CO730" s="83"/>
      <c r="CP730" s="280" t="str">
        <f t="shared" si="109"/>
        <v/>
      </c>
      <c r="CQ730" s="81"/>
      <c r="CR730" s="280" t="str">
        <f t="shared" si="110"/>
        <v/>
      </c>
      <c r="CS730" s="3"/>
      <c r="CT730" s="3"/>
      <c r="CU730" s="280" t="str">
        <f>IF(CV730="","",VLOOKUP(CV730,リスト!$V$5:$W$6,2,FALSE))</f>
        <v/>
      </c>
      <c r="CV730" s="3"/>
      <c r="CW730" s="280" t="str">
        <f>IF(CX730="","",VLOOKUP(CX730,リスト!$X$5:$Y$6,2,FALSE))</f>
        <v/>
      </c>
      <c r="CX730" s="3"/>
      <c r="CY730" s="77"/>
      <c r="CZ730" s="77"/>
      <c r="DA730" s="75"/>
      <c r="DB730" s="75"/>
      <c r="DC730" s="75"/>
      <c r="DD730" s="75"/>
      <c r="DE730" s="280" t="str">
        <f>IF(DF730="","",VLOOKUP(DF730,リスト!$Z$5:$AA$10,2,FALSE))</f>
        <v/>
      </c>
      <c r="DF730" s="3"/>
      <c r="DG730" s="280" t="str">
        <f>IF(DH730="","",VLOOKUP(DH730,リスト!$AB$5:$AC$12,2,FALSE))</f>
        <v/>
      </c>
      <c r="DH730" s="63"/>
      <c r="DI730" s="280" t="str">
        <f>IF(DJ730="","",VLOOKUP(DJ730,リスト!$AD$5:$AE$7,2,FALSE))</f>
        <v/>
      </c>
      <c r="DJ730" s="3"/>
      <c r="DK730" s="280" t="str">
        <f>IF(DL730="","",VLOOKUP(DL730,リスト!$AF$5:$AG$10,2,FALSE))</f>
        <v/>
      </c>
      <c r="DL730" s="3"/>
      <c r="DM730" s="280" t="str">
        <f>IF(DN730="","",VLOOKUP(DN730,リスト!$AH$5:$AI$6,2,FALSE))</f>
        <v/>
      </c>
      <c r="DN730" s="3"/>
      <c r="DO730" s="280" t="str">
        <f>IF(DP730="","",VLOOKUP(DP730,リスト!$AJ$5:$AK$6,2,FALSE))</f>
        <v/>
      </c>
      <c r="DP730" s="3"/>
      <c r="DQ730" s="280" t="str">
        <f>IF(DR730="","",VLOOKUP(DR730,リスト!$AL$5:$AM$7,2,FALSE))</f>
        <v/>
      </c>
      <c r="DR730" s="3"/>
      <c r="DS730" s="13"/>
      <c r="DT730" s="85"/>
      <c r="DU730" s="85"/>
      <c r="DV730" s="281" t="str">
        <f>IF(DW730="","",VLOOKUP(DW730,リスト!$AN$5:$AO$6,2,FALSE))</f>
        <v/>
      </c>
      <c r="DW730" s="13"/>
      <c r="DX730" s="341"/>
      <c r="DY730" s="345"/>
      <c r="DZ730" s="341"/>
      <c r="EA730" s="345"/>
      <c r="EB730" s="280" t="str">
        <f>IF(EC730="","",VLOOKUP(EC730,リスト!$AW$5:$AX$8,2,FALSE))</f>
        <v/>
      </c>
      <c r="EC730" s="3"/>
      <c r="ED730" s="85"/>
      <c r="EE730" s="280" t="str">
        <f>IF(EF730="","",VLOOKUP(EF730,リスト!$AY$5:$AZ$10,2,FALSE))</f>
        <v/>
      </c>
      <c r="EF730" s="3"/>
      <c r="EG730" s="280" t="str">
        <f>IF(EH730="","",VLOOKUP(EH730,リスト!$BA$5:$BB$10,2,FALSE))</f>
        <v/>
      </c>
      <c r="EH730" s="3"/>
      <c r="EI730" s="280" t="str">
        <f>IF(EJ730="","",VLOOKUP(EJ730,リスト!$BC$5:$BD$10,2,FALSE))</f>
        <v/>
      </c>
      <c r="EJ730" s="3"/>
      <c r="EK730" s="280" t="str">
        <f>IF(EL730="","",VLOOKUP(EL730,リスト!$BE$5:$BF$10,2,FALSE))</f>
        <v/>
      </c>
      <c r="EL730" s="3"/>
      <c r="EM730" s="78"/>
      <c r="EN730" s="73"/>
      <c r="EO730" s="73"/>
      <c r="EP730" s="13"/>
      <c r="EQ730" s="13"/>
      <c r="ER730" s="280" t="str">
        <f>IF(ES730="","",VLOOKUP(ES730,リスト!$BG$5:$BH$10,2,FALSE))</f>
        <v/>
      </c>
      <c r="ES730" s="13"/>
      <c r="ET730" s="13"/>
      <c r="EU730" s="13"/>
      <c r="EV730" s="13"/>
      <c r="EW730" s="13"/>
      <c r="EX730" s="81"/>
      <c r="EY730" s="81"/>
      <c r="EZ730" s="26"/>
      <c r="FA730" s="281" t="str">
        <f>IF($EZ730="","",INDEX(リスト!$BI$5:$BJ$40,MATCH($EZ730,リスト!$BJ$5:$BJ$40,0),1))</f>
        <v/>
      </c>
      <c r="FB730" s="280" t="str">
        <f>IF(FC730="","",VLOOKUP(FC730,リスト!$BK:$BL,2,FALSE))</f>
        <v/>
      </c>
      <c r="FC730" s="13"/>
      <c r="FD730" s="331"/>
      <c r="FE730" s="3"/>
      <c r="FF730" s="280" t="str">
        <f>IF(FG730="","",VLOOKUP(FG730,リスト!$BO$5:$BP$6,2,FALSE))</f>
        <v/>
      </c>
      <c r="FG730" s="3"/>
      <c r="FH730" s="280" t="str">
        <f>IF(FI730="","",VLOOKUP(FI730,リスト!$BQ$5:$BR$8,2,FALSE))</f>
        <v/>
      </c>
      <c r="FI730" s="3"/>
      <c r="FJ730" s="282"/>
      <c r="FK730" s="280" t="str">
        <f>IF(FL730="","",VLOOKUP(FL730,リスト!$BS$5:$BT$6,2,FALSE))</f>
        <v/>
      </c>
      <c r="FL730" s="63"/>
      <c r="FM730" s="13"/>
      <c r="FN730" s="13"/>
      <c r="FO730" s="13"/>
      <c r="FP730" s="283" t="str">
        <f t="shared" si="105"/>
        <v/>
      </c>
      <c r="FQ730" s="283" t="str">
        <f t="shared" si="105"/>
        <v/>
      </c>
      <c r="FR730" s="13"/>
      <c r="FS730" s="85"/>
      <c r="FT730" s="85"/>
      <c r="FU730" s="281" t="str">
        <f t="shared" si="106"/>
        <v/>
      </c>
      <c r="FV730" s="280" t="str">
        <f>IF(FW730="","",VLOOKUP(FW730,リスト!$BV$5:$BW$10,2,FALSE))</f>
        <v/>
      </c>
      <c r="FW730" s="26"/>
      <c r="FX730" s="282" t="str">
        <f t="shared" si="107"/>
        <v/>
      </c>
      <c r="FY730" s="280" t="str">
        <f>IF(FZ730="","",VLOOKUP(FZ730,リスト!$BX$5:$BY$6,2,FALSE))</f>
        <v/>
      </c>
      <c r="FZ730" s="3"/>
      <c r="GA730" s="280" t="str">
        <f>IF(GB730="","",VLOOKUP(GB730,リスト!$BZ$5:$CA$6,2,FALSE))</f>
        <v/>
      </c>
      <c r="GB730" s="13"/>
      <c r="GC730" s="281" t="str">
        <f>IF(GD730="","",VLOOKUP(GD730,リスト!$CB$5:$CC$6,2,FALSE))</f>
        <v/>
      </c>
      <c r="GD730" s="13"/>
      <c r="GE730" s="13"/>
      <c r="GF730" s="13"/>
      <c r="GG730" s="75"/>
      <c r="GH730" s="281" t="str">
        <f t="shared" si="108"/>
        <v/>
      </c>
      <c r="GI730" s="128"/>
      <c r="GJ730" s="281" t="str">
        <f>IF(GK730="","",VLOOKUP(GK730,リスト!$CD$5:$CE$6,2,FALSE))</f>
        <v/>
      </c>
      <c r="GK730" s="13"/>
      <c r="GL730" s="281" t="str">
        <f>IF(GM730="","",VLOOKUP(GM730,リスト!$CF$5:$CG$5,2,FALSE))</f>
        <v/>
      </c>
      <c r="GM730" s="26"/>
      <c r="GN730" s="280" t="str">
        <f>IF(GO730="","",VLOOKUP(GO730,リスト!$CH$5:$CI$5,2,FALSE))</f>
        <v/>
      </c>
      <c r="GO730" s="284"/>
      <c r="GP730" s="284"/>
      <c r="GQ730" s="284"/>
      <c r="GR730" s="284"/>
      <c r="GS730" s="284"/>
      <c r="GT730" s="284"/>
      <c r="GU730" s="284"/>
      <c r="GV730" s="284"/>
      <c r="GW730" s="284"/>
      <c r="GX730" s="285"/>
    </row>
    <row r="731" spans="2:206" s="177" customFormat="1" ht="24.75" hidden="1" customHeight="1" outlineLevel="1">
      <c r="B731" s="286" t="str">
        <f>IF(明細!B725="","",明細!B725)</f>
        <v/>
      </c>
      <c r="C731" s="287" t="str">
        <f>IF(明細!C725="","",明細!C725)</f>
        <v/>
      </c>
      <c r="D731" s="265" t="str">
        <f>IF(明細!D725="","",明細!D725)</f>
        <v/>
      </c>
      <c r="E731" s="265" t="str">
        <f>IF(明細!E725="","",明細!E725)</f>
        <v/>
      </c>
      <c r="F731" s="265" t="str">
        <f>IF(明細!F725="","",明細!F725)</f>
        <v/>
      </c>
      <c r="G731" s="265" t="str">
        <f>IF(明細!G725="","",明細!G725)</f>
        <v/>
      </c>
      <c r="H731" s="265" t="str">
        <f>IF(明細!H725="","",明細!H725)</f>
        <v/>
      </c>
      <c r="I731" s="265" t="str">
        <f>IF(明細!I725="","",明細!I725)</f>
        <v/>
      </c>
      <c r="J731" s="265" t="str">
        <f>IF(明細!J725="","",明細!J725)</f>
        <v/>
      </c>
      <c r="K731" s="265" t="str">
        <f>IF(明細!K725="","",明細!K725)</f>
        <v/>
      </c>
      <c r="L731" s="265" t="str">
        <f>IF(明細!L725="","",明細!L725)</f>
        <v/>
      </c>
      <c r="M731" s="265" t="str">
        <f>IF(明細!M725="","",明細!M725)</f>
        <v/>
      </c>
      <c r="N731" s="265" t="str">
        <f>IF(明細!N725="","",明細!N725)</f>
        <v/>
      </c>
      <c r="O731" s="265" t="str">
        <f>IF(明細!O725="","",明細!O725)</f>
        <v/>
      </c>
      <c r="P731" s="265" t="str">
        <f>IF(明細!P725="","",明細!P725)</f>
        <v/>
      </c>
      <c r="Q731" s="265" t="str">
        <f>IF(明細!Q725="","",明細!Q725)</f>
        <v/>
      </c>
      <c r="R731" s="289" t="str">
        <f>IF(明細!R725="","",明細!R725)</f>
        <v/>
      </c>
      <c r="S731" s="291" t="str">
        <f>IF(明細!S725="","",明細!S725)</f>
        <v/>
      </c>
      <c r="T731" s="291" t="str">
        <f>IF(明細!T725="","",明細!T725)</f>
        <v/>
      </c>
      <c r="U731" s="291" t="str">
        <f>IF(明細!U725="","",明細!U725)</f>
        <v/>
      </c>
      <c r="V731" s="292" t="str">
        <f>IF(明細!V725="","",明細!V725)</f>
        <v>個</v>
      </c>
      <c r="W731" s="292" t="str">
        <f>IF(明細!W725="","",明細!W725)</f>
        <v/>
      </c>
      <c r="X731" s="293" t="str">
        <f>IF(明細!X725="","",明細!X725)</f>
        <v/>
      </c>
      <c r="Y731" s="134" t="str">
        <f>IF(明細!Y725="","",明細!Y725)</f>
        <v/>
      </c>
      <c r="Z731" s="135" t="str">
        <f>IF(明細!Z725="","",明細!Z725)</f>
        <v/>
      </c>
      <c r="AA731" s="134" t="str">
        <f>IF(明細!AA725="","",明細!AA725)</f>
        <v/>
      </c>
      <c r="AB731" s="303" t="str">
        <f>IF(明細!AB725="","",明細!AB725)</f>
        <v/>
      </c>
      <c r="AC731" s="134" t="str">
        <f>IF(明細!AC725="","",明細!AC725)</f>
        <v/>
      </c>
      <c r="AD731" s="183" t="str">
        <f>IF(明細!AD725="","",明細!AD725)</f>
        <v/>
      </c>
      <c r="AE731" s="184">
        <f>IF(明細!AE725="","",明細!AE725)</f>
        <v>0.1</v>
      </c>
      <c r="AF731" s="185" t="str">
        <f>IF(明細!AF725="","",明細!AF725)</f>
        <v/>
      </c>
      <c r="AG731" s="186" t="str">
        <f>IF(明細!AG725="","",明細!AG725)</f>
        <v/>
      </c>
      <c r="AH731" s="186" t="str">
        <f>IF(明細!AH725="","",明細!AH725)</f>
        <v/>
      </c>
      <c r="AI731" s="187" t="str">
        <f>IF(明細!AI725="","",明細!AI725)</f>
        <v/>
      </c>
      <c r="AJ731" s="296" t="str">
        <f>IF(明細!AJ725="","",明細!AJ725)</f>
        <v/>
      </c>
      <c r="AK731" s="297" t="str">
        <f>IF(明細!AK725="","",明細!AK725)</f>
        <v/>
      </c>
      <c r="AL731" s="298" t="str">
        <f>IF(明細!AL725="","",明細!AL725)</f>
        <v/>
      </c>
      <c r="AM731" s="299" t="str">
        <f>IF(明細!AM725="","",明細!AM725)</f>
        <v/>
      </c>
      <c r="AN731" s="300" t="str">
        <f>IF(明細!AN725="","",明細!AN725)</f>
        <v/>
      </c>
      <c r="AO731" s="300" t="str">
        <f>IF(明細!AO725="","",明細!AO725)</f>
        <v/>
      </c>
      <c r="AP731" s="300" t="str">
        <f>IF(明細!AP725="","",明細!AP725)</f>
        <v/>
      </c>
      <c r="AQ731" s="301" t="str">
        <f>IF(明細!AQ725="","",明細!AQ725)</f>
        <v/>
      </c>
      <c r="AR731" s="302" t="str">
        <f>IF(明細!AR725="","",明細!AR725)</f>
        <v/>
      </c>
      <c r="AU731" s="360"/>
      <c r="AV731" s="368"/>
      <c r="AW731" s="446" t="str">
        <f>IF(明細!AV725="","",明細!AV725)</f>
        <v/>
      </c>
      <c r="AX731" s="419" t="str">
        <f>IF(明細!AT725="","",明細!AT725)</f>
        <v/>
      </c>
      <c r="AY731" s="280" t="str">
        <f>IF($AX731="","",VLOOKUP($AX731,リスト!$CL:$CM,2,FALSE))</f>
        <v/>
      </c>
      <c r="AZ731" s="3"/>
      <c r="BA731" s="280" t="str">
        <f>IF(BB731="","",VLOOKUP(BB731,リスト!$K:$L,2,FALSE))</f>
        <v/>
      </c>
      <c r="BB731" s="3"/>
      <c r="BC731" s="3"/>
      <c r="BD731" s="87"/>
      <c r="BE731" s="280" t="str">
        <f>IF(BF731="","",VLOOKUP(BF731,リスト!$I:$J,2,FALSE))</f>
        <v/>
      </c>
      <c r="BF731" s="3"/>
      <c r="BG731" s="280" t="str">
        <f>IF(BH731="","",VLOOKUP(BH731,リスト!$M:$N,2,FALSE))</f>
        <v/>
      </c>
      <c r="BH731" s="282"/>
      <c r="BI731" s="280" t="str">
        <f>IF(BJ731="","",VLOOKUP(BJ731,リスト!$O:$P,2,FALSE))</f>
        <v/>
      </c>
      <c r="BJ731" s="24"/>
      <c r="BM731" s="451" t="str">
        <f>IF(明細!AV725="","",明細!AV725)</f>
        <v/>
      </c>
      <c r="BN731" s="453" t="str">
        <f>IF(明細!AT725="","",明細!AT725)</f>
        <v/>
      </c>
      <c r="BO731" s="280" t="str">
        <f>IF($BN731="","",VLOOKUP($BN731,リスト!$CL:$CM,2,FALSE))</f>
        <v/>
      </c>
      <c r="BP731" s="280" t="str">
        <f>IF(BQ731="","",VLOOKUP(BQ731,リスト!$K$5:$L$7,2,FALSE))</f>
        <v/>
      </c>
      <c r="BQ731" s="13"/>
      <c r="BR731" s="13"/>
      <c r="BS731" s="47"/>
      <c r="BT731" s="280" t="str">
        <f>IF(BU731="","",VLOOKUP(BU731,リスト!I722:J740,2,FALSE))</f>
        <v/>
      </c>
      <c r="BU731" s="13"/>
      <c r="BV731" s="13"/>
      <c r="BW731" s="282"/>
      <c r="BX731" s="282"/>
      <c r="BY731" s="280" t="str">
        <f>IF(BZ731="","",VLOOKUP(BZ731,リスト!$S$5:$T$6,2,FALSE))</f>
        <v/>
      </c>
      <c r="BZ731" s="3"/>
      <c r="CA731" s="3"/>
      <c r="CB731" s="81"/>
      <c r="CC731" s="280" t="str">
        <f t="shared" si="102"/>
        <v/>
      </c>
      <c r="CD731" s="83"/>
      <c r="CE731" s="83"/>
      <c r="CF731" s="83"/>
      <c r="CG731" s="83"/>
      <c r="CH731" s="282" t="str">
        <f t="shared" si="103"/>
        <v/>
      </c>
      <c r="CI731" s="83"/>
      <c r="CJ731" s="280" t="str">
        <f t="shared" si="104"/>
        <v/>
      </c>
      <c r="CK731" s="87"/>
      <c r="CL731" s="78"/>
      <c r="CM731" s="83"/>
      <c r="CN731" s="83"/>
      <c r="CO731" s="83"/>
      <c r="CP731" s="280" t="str">
        <f t="shared" si="109"/>
        <v/>
      </c>
      <c r="CQ731" s="81"/>
      <c r="CR731" s="280" t="str">
        <f t="shared" si="110"/>
        <v/>
      </c>
      <c r="CS731" s="3"/>
      <c r="CT731" s="3"/>
      <c r="CU731" s="280" t="str">
        <f>IF(CV731="","",VLOOKUP(CV731,リスト!$V$5:$W$6,2,FALSE))</f>
        <v/>
      </c>
      <c r="CV731" s="3"/>
      <c r="CW731" s="280" t="str">
        <f>IF(CX731="","",VLOOKUP(CX731,リスト!$X$5:$Y$6,2,FALSE))</f>
        <v/>
      </c>
      <c r="CX731" s="3"/>
      <c r="CY731" s="77"/>
      <c r="CZ731" s="77"/>
      <c r="DA731" s="75"/>
      <c r="DB731" s="75"/>
      <c r="DC731" s="75"/>
      <c r="DD731" s="75"/>
      <c r="DE731" s="280" t="str">
        <f>IF(DF731="","",VLOOKUP(DF731,リスト!$Z$5:$AA$10,2,FALSE))</f>
        <v/>
      </c>
      <c r="DF731" s="3"/>
      <c r="DG731" s="280" t="str">
        <f>IF(DH731="","",VLOOKUP(DH731,リスト!$AB$5:$AC$12,2,FALSE))</f>
        <v/>
      </c>
      <c r="DH731" s="63"/>
      <c r="DI731" s="280" t="str">
        <f>IF(DJ731="","",VLOOKUP(DJ731,リスト!$AD$5:$AE$7,2,FALSE))</f>
        <v/>
      </c>
      <c r="DJ731" s="3"/>
      <c r="DK731" s="280" t="str">
        <f>IF(DL731="","",VLOOKUP(DL731,リスト!$AF$5:$AG$10,2,FALSE))</f>
        <v/>
      </c>
      <c r="DL731" s="3"/>
      <c r="DM731" s="280" t="str">
        <f>IF(DN731="","",VLOOKUP(DN731,リスト!$AH$5:$AI$6,2,FALSE))</f>
        <v/>
      </c>
      <c r="DN731" s="3"/>
      <c r="DO731" s="280" t="str">
        <f>IF(DP731="","",VLOOKUP(DP731,リスト!$AJ$5:$AK$6,2,FALSE))</f>
        <v/>
      </c>
      <c r="DP731" s="3"/>
      <c r="DQ731" s="280" t="str">
        <f>IF(DR731="","",VLOOKUP(DR731,リスト!$AL$5:$AM$7,2,FALSE))</f>
        <v/>
      </c>
      <c r="DR731" s="3"/>
      <c r="DS731" s="13"/>
      <c r="DT731" s="85"/>
      <c r="DU731" s="85"/>
      <c r="DV731" s="281" t="str">
        <f>IF(DW731="","",VLOOKUP(DW731,リスト!$AN$5:$AO$6,2,FALSE))</f>
        <v/>
      </c>
      <c r="DW731" s="13"/>
      <c r="DX731" s="341"/>
      <c r="DY731" s="345"/>
      <c r="DZ731" s="341"/>
      <c r="EA731" s="345"/>
      <c r="EB731" s="280" t="str">
        <f>IF(EC731="","",VLOOKUP(EC731,リスト!$AW$5:$AX$8,2,FALSE))</f>
        <v/>
      </c>
      <c r="EC731" s="3"/>
      <c r="ED731" s="85"/>
      <c r="EE731" s="280" t="str">
        <f>IF(EF731="","",VLOOKUP(EF731,リスト!$AY$5:$AZ$10,2,FALSE))</f>
        <v/>
      </c>
      <c r="EF731" s="3"/>
      <c r="EG731" s="280" t="str">
        <f>IF(EH731="","",VLOOKUP(EH731,リスト!$BA$5:$BB$10,2,FALSE))</f>
        <v/>
      </c>
      <c r="EH731" s="3"/>
      <c r="EI731" s="280" t="str">
        <f>IF(EJ731="","",VLOOKUP(EJ731,リスト!$BC$5:$BD$10,2,FALSE))</f>
        <v/>
      </c>
      <c r="EJ731" s="3"/>
      <c r="EK731" s="280" t="str">
        <f>IF(EL731="","",VLOOKUP(EL731,リスト!$BE$5:$BF$10,2,FALSE))</f>
        <v/>
      </c>
      <c r="EL731" s="3"/>
      <c r="EM731" s="78"/>
      <c r="EN731" s="73"/>
      <c r="EO731" s="73"/>
      <c r="EP731" s="13"/>
      <c r="EQ731" s="13"/>
      <c r="ER731" s="280" t="str">
        <f>IF(ES731="","",VLOOKUP(ES731,リスト!$BG$5:$BH$10,2,FALSE))</f>
        <v/>
      </c>
      <c r="ES731" s="13"/>
      <c r="ET731" s="13"/>
      <c r="EU731" s="13"/>
      <c r="EV731" s="13"/>
      <c r="EW731" s="13"/>
      <c r="EX731" s="81"/>
      <c r="EY731" s="81"/>
      <c r="EZ731" s="26"/>
      <c r="FA731" s="281" t="str">
        <f>IF($EZ731="","",INDEX(リスト!$BI$5:$BJ$40,MATCH($EZ731,リスト!$BJ$5:$BJ$40,0),1))</f>
        <v/>
      </c>
      <c r="FB731" s="280" t="str">
        <f>IF(FC731="","",VLOOKUP(FC731,リスト!$BK:$BL,2,FALSE))</f>
        <v/>
      </c>
      <c r="FC731" s="13"/>
      <c r="FD731" s="331"/>
      <c r="FE731" s="3"/>
      <c r="FF731" s="280" t="str">
        <f>IF(FG731="","",VLOOKUP(FG731,リスト!$BO$5:$BP$6,2,FALSE))</f>
        <v/>
      </c>
      <c r="FG731" s="3"/>
      <c r="FH731" s="280" t="str">
        <f>IF(FI731="","",VLOOKUP(FI731,リスト!$BQ$5:$BR$8,2,FALSE))</f>
        <v/>
      </c>
      <c r="FI731" s="3"/>
      <c r="FJ731" s="282"/>
      <c r="FK731" s="280" t="str">
        <f>IF(FL731="","",VLOOKUP(FL731,リスト!$BS$5:$BT$6,2,FALSE))</f>
        <v/>
      </c>
      <c r="FL731" s="63"/>
      <c r="FM731" s="13"/>
      <c r="FN731" s="13"/>
      <c r="FO731" s="13"/>
      <c r="FP731" s="283" t="str">
        <f t="shared" si="105"/>
        <v/>
      </c>
      <c r="FQ731" s="283" t="str">
        <f t="shared" si="105"/>
        <v/>
      </c>
      <c r="FR731" s="13"/>
      <c r="FS731" s="85"/>
      <c r="FT731" s="85"/>
      <c r="FU731" s="281" t="str">
        <f t="shared" si="106"/>
        <v/>
      </c>
      <c r="FV731" s="280" t="str">
        <f>IF(FW731="","",VLOOKUP(FW731,リスト!$BV$5:$BW$10,2,FALSE))</f>
        <v/>
      </c>
      <c r="FW731" s="26"/>
      <c r="FX731" s="282" t="str">
        <f t="shared" si="107"/>
        <v/>
      </c>
      <c r="FY731" s="280" t="str">
        <f>IF(FZ731="","",VLOOKUP(FZ731,リスト!$BX$5:$BY$6,2,FALSE))</f>
        <v/>
      </c>
      <c r="FZ731" s="3"/>
      <c r="GA731" s="280" t="str">
        <f>IF(GB731="","",VLOOKUP(GB731,リスト!$BZ$5:$CA$6,2,FALSE))</f>
        <v/>
      </c>
      <c r="GB731" s="13"/>
      <c r="GC731" s="281" t="str">
        <f>IF(GD731="","",VLOOKUP(GD731,リスト!$CB$5:$CC$6,2,FALSE))</f>
        <v/>
      </c>
      <c r="GD731" s="13"/>
      <c r="GE731" s="13"/>
      <c r="GF731" s="13"/>
      <c r="GG731" s="75"/>
      <c r="GH731" s="281" t="str">
        <f t="shared" si="108"/>
        <v/>
      </c>
      <c r="GI731" s="128"/>
      <c r="GJ731" s="281" t="str">
        <f>IF(GK731="","",VLOOKUP(GK731,リスト!$CD$5:$CE$6,2,FALSE))</f>
        <v/>
      </c>
      <c r="GK731" s="13"/>
      <c r="GL731" s="281" t="str">
        <f>IF(GM731="","",VLOOKUP(GM731,リスト!$CF$5:$CG$5,2,FALSE))</f>
        <v/>
      </c>
      <c r="GM731" s="26"/>
      <c r="GN731" s="280" t="str">
        <f>IF(GO731="","",VLOOKUP(GO731,リスト!$CH$5:$CI$5,2,FALSE))</f>
        <v/>
      </c>
      <c r="GO731" s="284"/>
      <c r="GP731" s="284"/>
      <c r="GQ731" s="284"/>
      <c r="GR731" s="284"/>
      <c r="GS731" s="284"/>
      <c r="GT731" s="284"/>
      <c r="GU731" s="284"/>
      <c r="GV731" s="284"/>
      <c r="GW731" s="284"/>
      <c r="GX731" s="285"/>
    </row>
    <row r="732" spans="2:206" s="177" customFormat="1" ht="24.75" hidden="1" customHeight="1" outlineLevel="1">
      <c r="B732" s="286" t="str">
        <f>IF(明細!B726="","",明細!B726)</f>
        <v/>
      </c>
      <c r="C732" s="287" t="str">
        <f>IF(明細!C726="","",明細!C726)</f>
        <v/>
      </c>
      <c r="D732" s="265" t="str">
        <f>IF(明細!D726="","",明細!D726)</f>
        <v/>
      </c>
      <c r="E732" s="265" t="str">
        <f>IF(明細!E726="","",明細!E726)</f>
        <v/>
      </c>
      <c r="F732" s="265" t="str">
        <f>IF(明細!F726="","",明細!F726)</f>
        <v/>
      </c>
      <c r="G732" s="265" t="str">
        <f>IF(明細!G726="","",明細!G726)</f>
        <v/>
      </c>
      <c r="H732" s="265" t="str">
        <f>IF(明細!H726="","",明細!H726)</f>
        <v/>
      </c>
      <c r="I732" s="265" t="str">
        <f>IF(明細!I726="","",明細!I726)</f>
        <v/>
      </c>
      <c r="J732" s="265" t="str">
        <f>IF(明細!J726="","",明細!J726)</f>
        <v/>
      </c>
      <c r="K732" s="265" t="str">
        <f>IF(明細!K726="","",明細!K726)</f>
        <v/>
      </c>
      <c r="L732" s="265" t="str">
        <f>IF(明細!L726="","",明細!L726)</f>
        <v/>
      </c>
      <c r="M732" s="265" t="str">
        <f>IF(明細!M726="","",明細!M726)</f>
        <v/>
      </c>
      <c r="N732" s="265" t="str">
        <f>IF(明細!N726="","",明細!N726)</f>
        <v/>
      </c>
      <c r="O732" s="265" t="str">
        <f>IF(明細!O726="","",明細!O726)</f>
        <v/>
      </c>
      <c r="P732" s="265" t="str">
        <f>IF(明細!P726="","",明細!P726)</f>
        <v/>
      </c>
      <c r="Q732" s="265" t="str">
        <f>IF(明細!Q726="","",明細!Q726)</f>
        <v/>
      </c>
      <c r="R732" s="289" t="str">
        <f>IF(明細!R726="","",明細!R726)</f>
        <v/>
      </c>
      <c r="S732" s="291" t="str">
        <f>IF(明細!S726="","",明細!S726)</f>
        <v/>
      </c>
      <c r="T732" s="291" t="str">
        <f>IF(明細!T726="","",明細!T726)</f>
        <v/>
      </c>
      <c r="U732" s="291" t="str">
        <f>IF(明細!U726="","",明細!U726)</f>
        <v/>
      </c>
      <c r="V732" s="292" t="str">
        <f>IF(明細!V726="","",明細!V726)</f>
        <v>個</v>
      </c>
      <c r="W732" s="292" t="str">
        <f>IF(明細!W726="","",明細!W726)</f>
        <v/>
      </c>
      <c r="X732" s="293" t="str">
        <f>IF(明細!X726="","",明細!X726)</f>
        <v/>
      </c>
      <c r="Y732" s="134" t="str">
        <f>IF(明細!Y726="","",明細!Y726)</f>
        <v/>
      </c>
      <c r="Z732" s="135" t="str">
        <f>IF(明細!Z726="","",明細!Z726)</f>
        <v/>
      </c>
      <c r="AA732" s="134" t="str">
        <f>IF(明細!AA726="","",明細!AA726)</f>
        <v/>
      </c>
      <c r="AB732" s="303" t="str">
        <f>IF(明細!AB726="","",明細!AB726)</f>
        <v/>
      </c>
      <c r="AC732" s="134" t="str">
        <f>IF(明細!AC726="","",明細!AC726)</f>
        <v/>
      </c>
      <c r="AD732" s="183" t="str">
        <f>IF(明細!AD726="","",明細!AD726)</f>
        <v/>
      </c>
      <c r="AE732" s="184">
        <f>IF(明細!AE726="","",明細!AE726)</f>
        <v>0.1</v>
      </c>
      <c r="AF732" s="185" t="str">
        <f>IF(明細!AF726="","",明細!AF726)</f>
        <v/>
      </c>
      <c r="AG732" s="186" t="str">
        <f>IF(明細!AG726="","",明細!AG726)</f>
        <v/>
      </c>
      <c r="AH732" s="186" t="str">
        <f>IF(明細!AH726="","",明細!AH726)</f>
        <v/>
      </c>
      <c r="AI732" s="187" t="str">
        <f>IF(明細!AI726="","",明細!AI726)</f>
        <v/>
      </c>
      <c r="AJ732" s="296" t="str">
        <f>IF(明細!AJ726="","",明細!AJ726)</f>
        <v/>
      </c>
      <c r="AK732" s="297" t="str">
        <f>IF(明細!AK726="","",明細!AK726)</f>
        <v/>
      </c>
      <c r="AL732" s="298" t="str">
        <f>IF(明細!AL726="","",明細!AL726)</f>
        <v/>
      </c>
      <c r="AM732" s="299" t="str">
        <f>IF(明細!AM726="","",明細!AM726)</f>
        <v/>
      </c>
      <c r="AN732" s="300" t="str">
        <f>IF(明細!AN726="","",明細!AN726)</f>
        <v/>
      </c>
      <c r="AO732" s="300" t="str">
        <f>IF(明細!AO726="","",明細!AO726)</f>
        <v/>
      </c>
      <c r="AP732" s="300" t="str">
        <f>IF(明細!AP726="","",明細!AP726)</f>
        <v/>
      </c>
      <c r="AQ732" s="301" t="str">
        <f>IF(明細!AQ726="","",明細!AQ726)</f>
        <v/>
      </c>
      <c r="AR732" s="302" t="str">
        <f>IF(明細!AR726="","",明細!AR726)</f>
        <v/>
      </c>
      <c r="AU732" s="360"/>
      <c r="AV732" s="368"/>
      <c r="AW732" s="446" t="str">
        <f>IF(明細!AV726="","",明細!AV726)</f>
        <v/>
      </c>
      <c r="AX732" s="419" t="str">
        <f>IF(明細!AT726="","",明細!AT726)</f>
        <v/>
      </c>
      <c r="AY732" s="280" t="str">
        <f>IF($AX732="","",VLOOKUP($AX732,リスト!$CL:$CM,2,FALSE))</f>
        <v/>
      </c>
      <c r="AZ732" s="3"/>
      <c r="BA732" s="280" t="str">
        <f>IF(BB732="","",VLOOKUP(BB732,リスト!$K:$L,2,FALSE))</f>
        <v/>
      </c>
      <c r="BB732" s="3"/>
      <c r="BC732" s="3"/>
      <c r="BD732" s="87"/>
      <c r="BE732" s="280" t="str">
        <f>IF(BF732="","",VLOOKUP(BF732,リスト!$I:$J,2,FALSE))</f>
        <v/>
      </c>
      <c r="BF732" s="3"/>
      <c r="BG732" s="280" t="str">
        <f>IF(BH732="","",VLOOKUP(BH732,リスト!$M:$N,2,FALSE))</f>
        <v/>
      </c>
      <c r="BH732" s="282"/>
      <c r="BI732" s="280" t="str">
        <f>IF(BJ732="","",VLOOKUP(BJ732,リスト!$O:$P,2,FALSE))</f>
        <v/>
      </c>
      <c r="BJ732" s="24"/>
      <c r="BM732" s="451" t="str">
        <f>IF(明細!AV726="","",明細!AV726)</f>
        <v/>
      </c>
      <c r="BN732" s="453" t="str">
        <f>IF(明細!AT726="","",明細!AT726)</f>
        <v/>
      </c>
      <c r="BO732" s="280" t="str">
        <f>IF($BN732="","",VLOOKUP($BN732,リスト!$CL:$CM,2,FALSE))</f>
        <v/>
      </c>
      <c r="BP732" s="280" t="str">
        <f>IF(BQ732="","",VLOOKUP(BQ732,リスト!$K$5:$L$7,2,FALSE))</f>
        <v/>
      </c>
      <c r="BQ732" s="13"/>
      <c r="BR732" s="13"/>
      <c r="BS732" s="47"/>
      <c r="BT732" s="280" t="str">
        <f>IF(BU732="","",VLOOKUP(BU732,リスト!I723:J741,2,FALSE))</f>
        <v/>
      </c>
      <c r="BU732" s="13"/>
      <c r="BV732" s="13"/>
      <c r="BW732" s="282"/>
      <c r="BX732" s="282"/>
      <c r="BY732" s="280" t="str">
        <f>IF(BZ732="","",VLOOKUP(BZ732,リスト!$S$5:$T$6,2,FALSE))</f>
        <v/>
      </c>
      <c r="BZ732" s="3"/>
      <c r="CA732" s="3"/>
      <c r="CB732" s="81"/>
      <c r="CC732" s="280" t="str">
        <f t="shared" si="102"/>
        <v/>
      </c>
      <c r="CD732" s="83"/>
      <c r="CE732" s="83"/>
      <c r="CF732" s="83"/>
      <c r="CG732" s="83"/>
      <c r="CH732" s="282" t="str">
        <f t="shared" si="103"/>
        <v/>
      </c>
      <c r="CI732" s="83"/>
      <c r="CJ732" s="280" t="str">
        <f t="shared" si="104"/>
        <v/>
      </c>
      <c r="CK732" s="87"/>
      <c r="CL732" s="78"/>
      <c r="CM732" s="83"/>
      <c r="CN732" s="83"/>
      <c r="CO732" s="83"/>
      <c r="CP732" s="280" t="str">
        <f t="shared" si="109"/>
        <v/>
      </c>
      <c r="CQ732" s="81"/>
      <c r="CR732" s="280" t="str">
        <f t="shared" si="110"/>
        <v/>
      </c>
      <c r="CS732" s="3"/>
      <c r="CT732" s="3"/>
      <c r="CU732" s="280" t="str">
        <f>IF(CV732="","",VLOOKUP(CV732,リスト!$V$5:$W$6,2,FALSE))</f>
        <v/>
      </c>
      <c r="CV732" s="3"/>
      <c r="CW732" s="280" t="str">
        <f>IF(CX732="","",VLOOKUP(CX732,リスト!$X$5:$Y$6,2,FALSE))</f>
        <v/>
      </c>
      <c r="CX732" s="3"/>
      <c r="CY732" s="77"/>
      <c r="CZ732" s="77"/>
      <c r="DA732" s="75"/>
      <c r="DB732" s="75"/>
      <c r="DC732" s="75"/>
      <c r="DD732" s="75"/>
      <c r="DE732" s="280" t="str">
        <f>IF(DF732="","",VLOOKUP(DF732,リスト!$Z$5:$AA$10,2,FALSE))</f>
        <v/>
      </c>
      <c r="DF732" s="3"/>
      <c r="DG732" s="280" t="str">
        <f>IF(DH732="","",VLOOKUP(DH732,リスト!$AB$5:$AC$12,2,FALSE))</f>
        <v/>
      </c>
      <c r="DH732" s="63"/>
      <c r="DI732" s="280" t="str">
        <f>IF(DJ732="","",VLOOKUP(DJ732,リスト!$AD$5:$AE$7,2,FALSE))</f>
        <v/>
      </c>
      <c r="DJ732" s="3"/>
      <c r="DK732" s="280" t="str">
        <f>IF(DL732="","",VLOOKUP(DL732,リスト!$AF$5:$AG$10,2,FALSE))</f>
        <v/>
      </c>
      <c r="DL732" s="3"/>
      <c r="DM732" s="280" t="str">
        <f>IF(DN732="","",VLOOKUP(DN732,リスト!$AH$5:$AI$6,2,FALSE))</f>
        <v/>
      </c>
      <c r="DN732" s="3"/>
      <c r="DO732" s="280" t="str">
        <f>IF(DP732="","",VLOOKUP(DP732,リスト!$AJ$5:$AK$6,2,FALSE))</f>
        <v/>
      </c>
      <c r="DP732" s="3"/>
      <c r="DQ732" s="280" t="str">
        <f>IF(DR732="","",VLOOKUP(DR732,リスト!$AL$5:$AM$7,2,FALSE))</f>
        <v/>
      </c>
      <c r="DR732" s="3"/>
      <c r="DS732" s="13"/>
      <c r="DT732" s="85"/>
      <c r="DU732" s="85"/>
      <c r="DV732" s="281" t="str">
        <f>IF(DW732="","",VLOOKUP(DW732,リスト!$AN$5:$AO$6,2,FALSE))</f>
        <v/>
      </c>
      <c r="DW732" s="13"/>
      <c r="DX732" s="341"/>
      <c r="DY732" s="345"/>
      <c r="DZ732" s="341"/>
      <c r="EA732" s="345"/>
      <c r="EB732" s="280" t="str">
        <f>IF(EC732="","",VLOOKUP(EC732,リスト!$AW$5:$AX$8,2,FALSE))</f>
        <v/>
      </c>
      <c r="EC732" s="3"/>
      <c r="ED732" s="85"/>
      <c r="EE732" s="280" t="str">
        <f>IF(EF732="","",VLOOKUP(EF732,リスト!$AY$5:$AZ$10,2,FALSE))</f>
        <v/>
      </c>
      <c r="EF732" s="3"/>
      <c r="EG732" s="280" t="str">
        <f>IF(EH732="","",VLOOKUP(EH732,リスト!$BA$5:$BB$10,2,FALSE))</f>
        <v/>
      </c>
      <c r="EH732" s="3"/>
      <c r="EI732" s="280" t="str">
        <f>IF(EJ732="","",VLOOKUP(EJ732,リスト!$BC$5:$BD$10,2,FALSE))</f>
        <v/>
      </c>
      <c r="EJ732" s="3"/>
      <c r="EK732" s="280" t="str">
        <f>IF(EL732="","",VLOOKUP(EL732,リスト!$BE$5:$BF$10,2,FALSE))</f>
        <v/>
      </c>
      <c r="EL732" s="3"/>
      <c r="EM732" s="78"/>
      <c r="EN732" s="73"/>
      <c r="EO732" s="73"/>
      <c r="EP732" s="13"/>
      <c r="EQ732" s="13"/>
      <c r="ER732" s="280" t="str">
        <f>IF(ES732="","",VLOOKUP(ES732,リスト!$BG$5:$BH$10,2,FALSE))</f>
        <v/>
      </c>
      <c r="ES732" s="13"/>
      <c r="ET732" s="13"/>
      <c r="EU732" s="13"/>
      <c r="EV732" s="13"/>
      <c r="EW732" s="13"/>
      <c r="EX732" s="81"/>
      <c r="EY732" s="81"/>
      <c r="EZ732" s="26"/>
      <c r="FA732" s="281" t="str">
        <f>IF($EZ732="","",INDEX(リスト!$BI$5:$BJ$40,MATCH($EZ732,リスト!$BJ$5:$BJ$40,0),1))</f>
        <v/>
      </c>
      <c r="FB732" s="280" t="str">
        <f>IF(FC732="","",VLOOKUP(FC732,リスト!$BK:$BL,2,FALSE))</f>
        <v/>
      </c>
      <c r="FC732" s="13"/>
      <c r="FD732" s="331"/>
      <c r="FE732" s="3"/>
      <c r="FF732" s="280" t="str">
        <f>IF(FG732="","",VLOOKUP(FG732,リスト!$BO$5:$BP$6,2,FALSE))</f>
        <v/>
      </c>
      <c r="FG732" s="3"/>
      <c r="FH732" s="280" t="str">
        <f>IF(FI732="","",VLOOKUP(FI732,リスト!$BQ$5:$BR$8,2,FALSE))</f>
        <v/>
      </c>
      <c r="FI732" s="3"/>
      <c r="FJ732" s="282"/>
      <c r="FK732" s="280" t="str">
        <f>IF(FL732="","",VLOOKUP(FL732,リスト!$BS$5:$BT$6,2,FALSE))</f>
        <v/>
      </c>
      <c r="FL732" s="63"/>
      <c r="FM732" s="13"/>
      <c r="FN732" s="13"/>
      <c r="FO732" s="13"/>
      <c r="FP732" s="283" t="str">
        <f t="shared" si="105"/>
        <v/>
      </c>
      <c r="FQ732" s="283" t="str">
        <f t="shared" si="105"/>
        <v/>
      </c>
      <c r="FR732" s="13"/>
      <c r="FS732" s="85"/>
      <c r="FT732" s="85"/>
      <c r="FU732" s="281" t="str">
        <f t="shared" si="106"/>
        <v/>
      </c>
      <c r="FV732" s="280" t="str">
        <f>IF(FW732="","",VLOOKUP(FW732,リスト!$BV$5:$BW$10,2,FALSE))</f>
        <v/>
      </c>
      <c r="FW732" s="26"/>
      <c r="FX732" s="282" t="str">
        <f t="shared" si="107"/>
        <v/>
      </c>
      <c r="FY732" s="280" t="str">
        <f>IF(FZ732="","",VLOOKUP(FZ732,リスト!$BX$5:$BY$6,2,FALSE))</f>
        <v/>
      </c>
      <c r="FZ732" s="3"/>
      <c r="GA732" s="280" t="str">
        <f>IF(GB732="","",VLOOKUP(GB732,リスト!$BZ$5:$CA$6,2,FALSE))</f>
        <v/>
      </c>
      <c r="GB732" s="13"/>
      <c r="GC732" s="281" t="str">
        <f>IF(GD732="","",VLOOKUP(GD732,リスト!$CB$5:$CC$6,2,FALSE))</f>
        <v/>
      </c>
      <c r="GD732" s="13"/>
      <c r="GE732" s="13"/>
      <c r="GF732" s="13"/>
      <c r="GG732" s="75"/>
      <c r="GH732" s="281" t="str">
        <f t="shared" si="108"/>
        <v/>
      </c>
      <c r="GI732" s="128"/>
      <c r="GJ732" s="281" t="str">
        <f>IF(GK732="","",VLOOKUP(GK732,リスト!$CD$5:$CE$6,2,FALSE))</f>
        <v/>
      </c>
      <c r="GK732" s="13"/>
      <c r="GL732" s="281" t="str">
        <f>IF(GM732="","",VLOOKUP(GM732,リスト!$CF$5:$CG$5,2,FALSE))</f>
        <v/>
      </c>
      <c r="GM732" s="26"/>
      <c r="GN732" s="280" t="str">
        <f>IF(GO732="","",VLOOKUP(GO732,リスト!$CH$5:$CI$5,2,FALSE))</f>
        <v/>
      </c>
      <c r="GO732" s="284"/>
      <c r="GP732" s="284"/>
      <c r="GQ732" s="284"/>
      <c r="GR732" s="284"/>
      <c r="GS732" s="284"/>
      <c r="GT732" s="284"/>
      <c r="GU732" s="284"/>
      <c r="GV732" s="284"/>
      <c r="GW732" s="284"/>
      <c r="GX732" s="285"/>
    </row>
    <row r="733" spans="2:206" s="177" customFormat="1" ht="24.75" hidden="1" customHeight="1" outlineLevel="1">
      <c r="B733" s="286" t="str">
        <f>IF(明細!B727="","",明細!B727)</f>
        <v/>
      </c>
      <c r="C733" s="287" t="str">
        <f>IF(明細!C727="","",明細!C727)</f>
        <v/>
      </c>
      <c r="D733" s="265" t="str">
        <f>IF(明細!D727="","",明細!D727)</f>
        <v/>
      </c>
      <c r="E733" s="265" t="str">
        <f>IF(明細!E727="","",明細!E727)</f>
        <v/>
      </c>
      <c r="F733" s="265" t="str">
        <f>IF(明細!F727="","",明細!F727)</f>
        <v/>
      </c>
      <c r="G733" s="265" t="str">
        <f>IF(明細!G727="","",明細!G727)</f>
        <v/>
      </c>
      <c r="H733" s="265" t="str">
        <f>IF(明細!H727="","",明細!H727)</f>
        <v/>
      </c>
      <c r="I733" s="265" t="str">
        <f>IF(明細!I727="","",明細!I727)</f>
        <v/>
      </c>
      <c r="J733" s="265" t="str">
        <f>IF(明細!J727="","",明細!J727)</f>
        <v/>
      </c>
      <c r="K733" s="265" t="str">
        <f>IF(明細!K727="","",明細!K727)</f>
        <v/>
      </c>
      <c r="L733" s="265" t="str">
        <f>IF(明細!L727="","",明細!L727)</f>
        <v/>
      </c>
      <c r="M733" s="265" t="str">
        <f>IF(明細!M727="","",明細!M727)</f>
        <v/>
      </c>
      <c r="N733" s="265" t="str">
        <f>IF(明細!N727="","",明細!N727)</f>
        <v/>
      </c>
      <c r="O733" s="265" t="str">
        <f>IF(明細!O727="","",明細!O727)</f>
        <v/>
      </c>
      <c r="P733" s="265" t="str">
        <f>IF(明細!P727="","",明細!P727)</f>
        <v/>
      </c>
      <c r="Q733" s="265" t="str">
        <f>IF(明細!Q727="","",明細!Q727)</f>
        <v/>
      </c>
      <c r="R733" s="289" t="str">
        <f>IF(明細!R727="","",明細!R727)</f>
        <v/>
      </c>
      <c r="S733" s="291" t="str">
        <f>IF(明細!S727="","",明細!S727)</f>
        <v/>
      </c>
      <c r="T733" s="291" t="str">
        <f>IF(明細!T727="","",明細!T727)</f>
        <v/>
      </c>
      <c r="U733" s="291" t="str">
        <f>IF(明細!U727="","",明細!U727)</f>
        <v/>
      </c>
      <c r="V733" s="292" t="str">
        <f>IF(明細!V727="","",明細!V727)</f>
        <v>個</v>
      </c>
      <c r="W733" s="292" t="str">
        <f>IF(明細!W727="","",明細!W727)</f>
        <v/>
      </c>
      <c r="X733" s="293" t="str">
        <f>IF(明細!X727="","",明細!X727)</f>
        <v/>
      </c>
      <c r="Y733" s="134" t="str">
        <f>IF(明細!Y727="","",明細!Y727)</f>
        <v/>
      </c>
      <c r="Z733" s="135" t="str">
        <f>IF(明細!Z727="","",明細!Z727)</f>
        <v/>
      </c>
      <c r="AA733" s="134" t="str">
        <f>IF(明細!AA727="","",明細!AA727)</f>
        <v/>
      </c>
      <c r="AB733" s="303" t="str">
        <f>IF(明細!AB727="","",明細!AB727)</f>
        <v/>
      </c>
      <c r="AC733" s="134" t="str">
        <f>IF(明細!AC727="","",明細!AC727)</f>
        <v/>
      </c>
      <c r="AD733" s="183" t="str">
        <f>IF(明細!AD727="","",明細!AD727)</f>
        <v/>
      </c>
      <c r="AE733" s="184">
        <f>IF(明細!AE727="","",明細!AE727)</f>
        <v>0.1</v>
      </c>
      <c r="AF733" s="185" t="str">
        <f>IF(明細!AF727="","",明細!AF727)</f>
        <v/>
      </c>
      <c r="AG733" s="186" t="str">
        <f>IF(明細!AG727="","",明細!AG727)</f>
        <v/>
      </c>
      <c r="AH733" s="186" t="str">
        <f>IF(明細!AH727="","",明細!AH727)</f>
        <v/>
      </c>
      <c r="AI733" s="187" t="str">
        <f>IF(明細!AI727="","",明細!AI727)</f>
        <v/>
      </c>
      <c r="AJ733" s="296" t="str">
        <f>IF(明細!AJ727="","",明細!AJ727)</f>
        <v/>
      </c>
      <c r="AK733" s="297" t="str">
        <f>IF(明細!AK727="","",明細!AK727)</f>
        <v/>
      </c>
      <c r="AL733" s="298" t="str">
        <f>IF(明細!AL727="","",明細!AL727)</f>
        <v/>
      </c>
      <c r="AM733" s="299" t="str">
        <f>IF(明細!AM727="","",明細!AM727)</f>
        <v/>
      </c>
      <c r="AN733" s="300" t="str">
        <f>IF(明細!AN727="","",明細!AN727)</f>
        <v/>
      </c>
      <c r="AO733" s="300" t="str">
        <f>IF(明細!AO727="","",明細!AO727)</f>
        <v/>
      </c>
      <c r="AP733" s="300" t="str">
        <f>IF(明細!AP727="","",明細!AP727)</f>
        <v/>
      </c>
      <c r="AQ733" s="301" t="str">
        <f>IF(明細!AQ727="","",明細!AQ727)</f>
        <v/>
      </c>
      <c r="AR733" s="302" t="str">
        <f>IF(明細!AR727="","",明細!AR727)</f>
        <v/>
      </c>
      <c r="AU733" s="360"/>
      <c r="AV733" s="368"/>
      <c r="AW733" s="446" t="str">
        <f>IF(明細!AV727="","",明細!AV727)</f>
        <v/>
      </c>
      <c r="AX733" s="419" t="str">
        <f>IF(明細!AT727="","",明細!AT727)</f>
        <v/>
      </c>
      <c r="AY733" s="280" t="str">
        <f>IF($AX733="","",VLOOKUP($AX733,リスト!$CL:$CM,2,FALSE))</f>
        <v/>
      </c>
      <c r="AZ733" s="3"/>
      <c r="BA733" s="280" t="str">
        <f>IF(BB733="","",VLOOKUP(BB733,リスト!$K:$L,2,FALSE))</f>
        <v/>
      </c>
      <c r="BB733" s="3"/>
      <c r="BC733" s="3"/>
      <c r="BD733" s="87"/>
      <c r="BE733" s="280" t="str">
        <f>IF(BF733="","",VLOOKUP(BF733,リスト!$I:$J,2,FALSE))</f>
        <v/>
      </c>
      <c r="BF733" s="3"/>
      <c r="BG733" s="280" t="str">
        <f>IF(BH733="","",VLOOKUP(BH733,リスト!$M:$N,2,FALSE))</f>
        <v/>
      </c>
      <c r="BH733" s="282"/>
      <c r="BI733" s="280" t="str">
        <f>IF(BJ733="","",VLOOKUP(BJ733,リスト!$O:$P,2,FALSE))</f>
        <v/>
      </c>
      <c r="BJ733" s="24"/>
      <c r="BM733" s="451" t="str">
        <f>IF(明細!AV727="","",明細!AV727)</f>
        <v/>
      </c>
      <c r="BN733" s="453" t="str">
        <f>IF(明細!AT727="","",明細!AT727)</f>
        <v/>
      </c>
      <c r="BO733" s="280" t="str">
        <f>IF($BN733="","",VLOOKUP($BN733,リスト!$CL:$CM,2,FALSE))</f>
        <v/>
      </c>
      <c r="BP733" s="280" t="str">
        <f>IF(BQ733="","",VLOOKUP(BQ733,リスト!$K$5:$L$7,2,FALSE))</f>
        <v/>
      </c>
      <c r="BQ733" s="13"/>
      <c r="BR733" s="13"/>
      <c r="BS733" s="47"/>
      <c r="BT733" s="280" t="str">
        <f>IF(BU733="","",VLOOKUP(BU733,リスト!I724:J742,2,FALSE))</f>
        <v/>
      </c>
      <c r="BU733" s="13"/>
      <c r="BV733" s="13"/>
      <c r="BW733" s="282"/>
      <c r="BX733" s="282"/>
      <c r="BY733" s="280" t="str">
        <f>IF(BZ733="","",VLOOKUP(BZ733,リスト!$S$5:$T$6,2,FALSE))</f>
        <v/>
      </c>
      <c r="BZ733" s="3"/>
      <c r="CA733" s="3"/>
      <c r="CB733" s="81"/>
      <c r="CC733" s="280" t="str">
        <f t="shared" si="102"/>
        <v/>
      </c>
      <c r="CD733" s="83"/>
      <c r="CE733" s="83"/>
      <c r="CF733" s="83"/>
      <c r="CG733" s="83"/>
      <c r="CH733" s="282" t="str">
        <f t="shared" si="103"/>
        <v/>
      </c>
      <c r="CI733" s="83"/>
      <c r="CJ733" s="280" t="str">
        <f t="shared" si="104"/>
        <v/>
      </c>
      <c r="CK733" s="87"/>
      <c r="CL733" s="78"/>
      <c r="CM733" s="83"/>
      <c r="CN733" s="83"/>
      <c r="CO733" s="83"/>
      <c r="CP733" s="280" t="str">
        <f t="shared" si="109"/>
        <v/>
      </c>
      <c r="CQ733" s="81"/>
      <c r="CR733" s="280" t="str">
        <f t="shared" si="110"/>
        <v/>
      </c>
      <c r="CS733" s="3"/>
      <c r="CT733" s="3"/>
      <c r="CU733" s="280" t="str">
        <f>IF(CV733="","",VLOOKUP(CV733,リスト!$V$5:$W$6,2,FALSE))</f>
        <v/>
      </c>
      <c r="CV733" s="3"/>
      <c r="CW733" s="280" t="str">
        <f>IF(CX733="","",VLOOKUP(CX733,リスト!$X$5:$Y$6,2,FALSE))</f>
        <v/>
      </c>
      <c r="CX733" s="3"/>
      <c r="CY733" s="77"/>
      <c r="CZ733" s="77"/>
      <c r="DA733" s="75"/>
      <c r="DB733" s="75"/>
      <c r="DC733" s="75"/>
      <c r="DD733" s="75"/>
      <c r="DE733" s="280" t="str">
        <f>IF(DF733="","",VLOOKUP(DF733,リスト!$Z$5:$AA$10,2,FALSE))</f>
        <v/>
      </c>
      <c r="DF733" s="3"/>
      <c r="DG733" s="280" t="str">
        <f>IF(DH733="","",VLOOKUP(DH733,リスト!$AB$5:$AC$12,2,FALSE))</f>
        <v/>
      </c>
      <c r="DH733" s="63"/>
      <c r="DI733" s="280" t="str">
        <f>IF(DJ733="","",VLOOKUP(DJ733,リスト!$AD$5:$AE$7,2,FALSE))</f>
        <v/>
      </c>
      <c r="DJ733" s="3"/>
      <c r="DK733" s="280" t="str">
        <f>IF(DL733="","",VLOOKUP(DL733,リスト!$AF$5:$AG$10,2,FALSE))</f>
        <v/>
      </c>
      <c r="DL733" s="3"/>
      <c r="DM733" s="280" t="str">
        <f>IF(DN733="","",VLOOKUP(DN733,リスト!$AH$5:$AI$6,2,FALSE))</f>
        <v/>
      </c>
      <c r="DN733" s="3"/>
      <c r="DO733" s="280" t="str">
        <f>IF(DP733="","",VLOOKUP(DP733,リスト!$AJ$5:$AK$6,2,FALSE))</f>
        <v/>
      </c>
      <c r="DP733" s="3"/>
      <c r="DQ733" s="280" t="str">
        <f>IF(DR733="","",VLOOKUP(DR733,リスト!$AL$5:$AM$7,2,FALSE))</f>
        <v/>
      </c>
      <c r="DR733" s="3"/>
      <c r="DS733" s="13"/>
      <c r="DT733" s="85"/>
      <c r="DU733" s="85"/>
      <c r="DV733" s="281" t="str">
        <f>IF(DW733="","",VLOOKUP(DW733,リスト!$AN$5:$AO$6,2,FALSE))</f>
        <v/>
      </c>
      <c r="DW733" s="13"/>
      <c r="DX733" s="341"/>
      <c r="DY733" s="345"/>
      <c r="DZ733" s="341"/>
      <c r="EA733" s="345"/>
      <c r="EB733" s="280" t="str">
        <f>IF(EC733="","",VLOOKUP(EC733,リスト!$AW$5:$AX$8,2,FALSE))</f>
        <v/>
      </c>
      <c r="EC733" s="3"/>
      <c r="ED733" s="85"/>
      <c r="EE733" s="280" t="str">
        <f>IF(EF733="","",VLOOKUP(EF733,リスト!$AY$5:$AZ$10,2,FALSE))</f>
        <v/>
      </c>
      <c r="EF733" s="3"/>
      <c r="EG733" s="280" t="str">
        <f>IF(EH733="","",VLOOKUP(EH733,リスト!$BA$5:$BB$10,2,FALSE))</f>
        <v/>
      </c>
      <c r="EH733" s="3"/>
      <c r="EI733" s="280" t="str">
        <f>IF(EJ733="","",VLOOKUP(EJ733,リスト!$BC$5:$BD$10,2,FALSE))</f>
        <v/>
      </c>
      <c r="EJ733" s="3"/>
      <c r="EK733" s="280" t="str">
        <f>IF(EL733="","",VLOOKUP(EL733,リスト!$BE$5:$BF$10,2,FALSE))</f>
        <v/>
      </c>
      <c r="EL733" s="3"/>
      <c r="EM733" s="78"/>
      <c r="EN733" s="73"/>
      <c r="EO733" s="73"/>
      <c r="EP733" s="13"/>
      <c r="EQ733" s="13"/>
      <c r="ER733" s="280" t="str">
        <f>IF(ES733="","",VLOOKUP(ES733,リスト!$BG$5:$BH$10,2,FALSE))</f>
        <v/>
      </c>
      <c r="ES733" s="13"/>
      <c r="ET733" s="13"/>
      <c r="EU733" s="13"/>
      <c r="EV733" s="13"/>
      <c r="EW733" s="13"/>
      <c r="EX733" s="81"/>
      <c r="EY733" s="81"/>
      <c r="EZ733" s="26"/>
      <c r="FA733" s="281" t="str">
        <f>IF($EZ733="","",INDEX(リスト!$BI$5:$BJ$40,MATCH($EZ733,リスト!$BJ$5:$BJ$40,0),1))</f>
        <v/>
      </c>
      <c r="FB733" s="280" t="str">
        <f>IF(FC733="","",VLOOKUP(FC733,リスト!$BK:$BL,2,FALSE))</f>
        <v/>
      </c>
      <c r="FC733" s="13"/>
      <c r="FD733" s="331"/>
      <c r="FE733" s="3"/>
      <c r="FF733" s="280" t="str">
        <f>IF(FG733="","",VLOOKUP(FG733,リスト!$BO$5:$BP$6,2,FALSE))</f>
        <v/>
      </c>
      <c r="FG733" s="3"/>
      <c r="FH733" s="280" t="str">
        <f>IF(FI733="","",VLOOKUP(FI733,リスト!$BQ$5:$BR$8,2,FALSE))</f>
        <v/>
      </c>
      <c r="FI733" s="3"/>
      <c r="FJ733" s="282"/>
      <c r="FK733" s="280" t="str">
        <f>IF(FL733="","",VLOOKUP(FL733,リスト!$BS$5:$BT$6,2,FALSE))</f>
        <v/>
      </c>
      <c r="FL733" s="63"/>
      <c r="FM733" s="13"/>
      <c r="FN733" s="13"/>
      <c r="FO733" s="13"/>
      <c r="FP733" s="283" t="str">
        <f t="shared" si="105"/>
        <v/>
      </c>
      <c r="FQ733" s="283" t="str">
        <f t="shared" si="105"/>
        <v/>
      </c>
      <c r="FR733" s="13"/>
      <c r="FS733" s="85"/>
      <c r="FT733" s="85"/>
      <c r="FU733" s="281" t="str">
        <f t="shared" si="106"/>
        <v/>
      </c>
      <c r="FV733" s="280" t="str">
        <f>IF(FW733="","",VLOOKUP(FW733,リスト!$BV$5:$BW$10,2,FALSE))</f>
        <v/>
      </c>
      <c r="FW733" s="26"/>
      <c r="FX733" s="282" t="str">
        <f t="shared" si="107"/>
        <v/>
      </c>
      <c r="FY733" s="280" t="str">
        <f>IF(FZ733="","",VLOOKUP(FZ733,リスト!$BX$5:$BY$6,2,FALSE))</f>
        <v/>
      </c>
      <c r="FZ733" s="3"/>
      <c r="GA733" s="280" t="str">
        <f>IF(GB733="","",VLOOKUP(GB733,リスト!$BZ$5:$CA$6,2,FALSE))</f>
        <v/>
      </c>
      <c r="GB733" s="13"/>
      <c r="GC733" s="281" t="str">
        <f>IF(GD733="","",VLOOKUP(GD733,リスト!$CB$5:$CC$6,2,FALSE))</f>
        <v/>
      </c>
      <c r="GD733" s="13"/>
      <c r="GE733" s="13"/>
      <c r="GF733" s="13"/>
      <c r="GG733" s="75"/>
      <c r="GH733" s="281" t="str">
        <f t="shared" si="108"/>
        <v/>
      </c>
      <c r="GI733" s="128"/>
      <c r="GJ733" s="281" t="str">
        <f>IF(GK733="","",VLOOKUP(GK733,リスト!$CD$5:$CE$6,2,FALSE))</f>
        <v/>
      </c>
      <c r="GK733" s="13"/>
      <c r="GL733" s="281" t="str">
        <f>IF(GM733="","",VLOOKUP(GM733,リスト!$CF$5:$CG$5,2,FALSE))</f>
        <v/>
      </c>
      <c r="GM733" s="26"/>
      <c r="GN733" s="280" t="str">
        <f>IF(GO733="","",VLOOKUP(GO733,リスト!$CH$5:$CI$5,2,FALSE))</f>
        <v/>
      </c>
      <c r="GO733" s="284"/>
      <c r="GP733" s="284"/>
      <c r="GQ733" s="284"/>
      <c r="GR733" s="284"/>
      <c r="GS733" s="284"/>
      <c r="GT733" s="284"/>
      <c r="GU733" s="284"/>
      <c r="GV733" s="284"/>
      <c r="GW733" s="284"/>
      <c r="GX733" s="285"/>
    </row>
    <row r="734" spans="2:206" s="177" customFormat="1" ht="24.75" hidden="1" customHeight="1" outlineLevel="1">
      <c r="B734" s="286" t="str">
        <f>IF(明細!B728="","",明細!B728)</f>
        <v/>
      </c>
      <c r="C734" s="287" t="str">
        <f>IF(明細!C728="","",明細!C728)</f>
        <v/>
      </c>
      <c r="D734" s="265" t="str">
        <f>IF(明細!D728="","",明細!D728)</f>
        <v/>
      </c>
      <c r="E734" s="265" t="str">
        <f>IF(明細!E728="","",明細!E728)</f>
        <v/>
      </c>
      <c r="F734" s="265" t="str">
        <f>IF(明細!F728="","",明細!F728)</f>
        <v/>
      </c>
      <c r="G734" s="265" t="str">
        <f>IF(明細!G728="","",明細!G728)</f>
        <v/>
      </c>
      <c r="H734" s="265" t="str">
        <f>IF(明細!H728="","",明細!H728)</f>
        <v/>
      </c>
      <c r="I734" s="265" t="str">
        <f>IF(明細!I728="","",明細!I728)</f>
        <v/>
      </c>
      <c r="J734" s="265" t="str">
        <f>IF(明細!J728="","",明細!J728)</f>
        <v/>
      </c>
      <c r="K734" s="265" t="str">
        <f>IF(明細!K728="","",明細!K728)</f>
        <v/>
      </c>
      <c r="L734" s="265" t="str">
        <f>IF(明細!L728="","",明細!L728)</f>
        <v/>
      </c>
      <c r="M734" s="265" t="str">
        <f>IF(明細!M728="","",明細!M728)</f>
        <v/>
      </c>
      <c r="N734" s="265" t="str">
        <f>IF(明細!N728="","",明細!N728)</f>
        <v/>
      </c>
      <c r="O734" s="265" t="str">
        <f>IF(明細!O728="","",明細!O728)</f>
        <v/>
      </c>
      <c r="P734" s="265" t="str">
        <f>IF(明細!P728="","",明細!P728)</f>
        <v/>
      </c>
      <c r="Q734" s="265" t="str">
        <f>IF(明細!Q728="","",明細!Q728)</f>
        <v/>
      </c>
      <c r="R734" s="289" t="str">
        <f>IF(明細!R728="","",明細!R728)</f>
        <v/>
      </c>
      <c r="S734" s="291" t="str">
        <f>IF(明細!S728="","",明細!S728)</f>
        <v/>
      </c>
      <c r="T734" s="291" t="str">
        <f>IF(明細!T728="","",明細!T728)</f>
        <v/>
      </c>
      <c r="U734" s="291" t="str">
        <f>IF(明細!U728="","",明細!U728)</f>
        <v/>
      </c>
      <c r="V734" s="292" t="str">
        <f>IF(明細!V728="","",明細!V728)</f>
        <v>個</v>
      </c>
      <c r="W734" s="292" t="str">
        <f>IF(明細!W728="","",明細!W728)</f>
        <v/>
      </c>
      <c r="X734" s="293" t="str">
        <f>IF(明細!X728="","",明細!X728)</f>
        <v/>
      </c>
      <c r="Y734" s="134" t="str">
        <f>IF(明細!Y728="","",明細!Y728)</f>
        <v/>
      </c>
      <c r="Z734" s="135" t="str">
        <f>IF(明細!Z728="","",明細!Z728)</f>
        <v/>
      </c>
      <c r="AA734" s="134" t="str">
        <f>IF(明細!AA728="","",明細!AA728)</f>
        <v/>
      </c>
      <c r="AB734" s="303" t="str">
        <f>IF(明細!AB728="","",明細!AB728)</f>
        <v/>
      </c>
      <c r="AC734" s="134" t="str">
        <f>IF(明細!AC728="","",明細!AC728)</f>
        <v/>
      </c>
      <c r="AD734" s="183" t="str">
        <f>IF(明細!AD728="","",明細!AD728)</f>
        <v/>
      </c>
      <c r="AE734" s="184">
        <f>IF(明細!AE728="","",明細!AE728)</f>
        <v>0.1</v>
      </c>
      <c r="AF734" s="185" t="str">
        <f>IF(明細!AF728="","",明細!AF728)</f>
        <v/>
      </c>
      <c r="AG734" s="186" t="str">
        <f>IF(明細!AG728="","",明細!AG728)</f>
        <v/>
      </c>
      <c r="AH734" s="186" t="str">
        <f>IF(明細!AH728="","",明細!AH728)</f>
        <v/>
      </c>
      <c r="AI734" s="187" t="str">
        <f>IF(明細!AI728="","",明細!AI728)</f>
        <v/>
      </c>
      <c r="AJ734" s="296" t="str">
        <f>IF(明細!AJ728="","",明細!AJ728)</f>
        <v/>
      </c>
      <c r="AK734" s="297" t="str">
        <f>IF(明細!AK728="","",明細!AK728)</f>
        <v/>
      </c>
      <c r="AL734" s="298" t="str">
        <f>IF(明細!AL728="","",明細!AL728)</f>
        <v/>
      </c>
      <c r="AM734" s="299" t="str">
        <f>IF(明細!AM728="","",明細!AM728)</f>
        <v/>
      </c>
      <c r="AN734" s="300" t="str">
        <f>IF(明細!AN728="","",明細!AN728)</f>
        <v/>
      </c>
      <c r="AO734" s="300" t="str">
        <f>IF(明細!AO728="","",明細!AO728)</f>
        <v/>
      </c>
      <c r="AP734" s="300" t="str">
        <f>IF(明細!AP728="","",明細!AP728)</f>
        <v/>
      </c>
      <c r="AQ734" s="301" t="str">
        <f>IF(明細!AQ728="","",明細!AQ728)</f>
        <v/>
      </c>
      <c r="AR734" s="302" t="str">
        <f>IF(明細!AR728="","",明細!AR728)</f>
        <v/>
      </c>
      <c r="AU734" s="360"/>
      <c r="AV734" s="368"/>
      <c r="AW734" s="446" t="str">
        <f>IF(明細!AV728="","",明細!AV728)</f>
        <v/>
      </c>
      <c r="AX734" s="419" t="str">
        <f>IF(明細!AT728="","",明細!AT728)</f>
        <v/>
      </c>
      <c r="AY734" s="280" t="str">
        <f>IF($AX734="","",VLOOKUP($AX734,リスト!$CL:$CM,2,FALSE))</f>
        <v/>
      </c>
      <c r="AZ734" s="3"/>
      <c r="BA734" s="280" t="str">
        <f>IF(BB734="","",VLOOKUP(BB734,リスト!$K:$L,2,FALSE))</f>
        <v/>
      </c>
      <c r="BB734" s="3"/>
      <c r="BC734" s="3"/>
      <c r="BD734" s="87"/>
      <c r="BE734" s="280" t="str">
        <f>IF(BF734="","",VLOOKUP(BF734,リスト!$I:$J,2,FALSE))</f>
        <v/>
      </c>
      <c r="BF734" s="3"/>
      <c r="BG734" s="280" t="str">
        <f>IF(BH734="","",VLOOKUP(BH734,リスト!$M:$N,2,FALSE))</f>
        <v/>
      </c>
      <c r="BH734" s="282"/>
      <c r="BI734" s="280" t="str">
        <f>IF(BJ734="","",VLOOKUP(BJ734,リスト!$O:$P,2,FALSE))</f>
        <v/>
      </c>
      <c r="BJ734" s="24"/>
      <c r="BM734" s="451" t="str">
        <f>IF(明細!AV728="","",明細!AV728)</f>
        <v/>
      </c>
      <c r="BN734" s="453" t="str">
        <f>IF(明細!AT728="","",明細!AT728)</f>
        <v/>
      </c>
      <c r="BO734" s="280" t="str">
        <f>IF($BN734="","",VLOOKUP($BN734,リスト!$CL:$CM,2,FALSE))</f>
        <v/>
      </c>
      <c r="BP734" s="280" t="str">
        <f>IF(BQ734="","",VLOOKUP(BQ734,リスト!$K$5:$L$7,2,FALSE))</f>
        <v/>
      </c>
      <c r="BQ734" s="13"/>
      <c r="BR734" s="13"/>
      <c r="BS734" s="47"/>
      <c r="BT734" s="280" t="str">
        <f>IF(BU734="","",VLOOKUP(BU734,リスト!I725:J743,2,FALSE))</f>
        <v/>
      </c>
      <c r="BU734" s="13"/>
      <c r="BV734" s="13"/>
      <c r="BW734" s="282"/>
      <c r="BX734" s="282"/>
      <c r="BY734" s="280" t="str">
        <f>IF(BZ734="","",VLOOKUP(BZ734,リスト!$S$5:$T$6,2,FALSE))</f>
        <v/>
      </c>
      <c r="BZ734" s="3"/>
      <c r="CA734" s="3"/>
      <c r="CB734" s="81"/>
      <c r="CC734" s="280" t="str">
        <f t="shared" si="102"/>
        <v/>
      </c>
      <c r="CD734" s="83"/>
      <c r="CE734" s="83"/>
      <c r="CF734" s="83"/>
      <c r="CG734" s="83"/>
      <c r="CH734" s="282" t="str">
        <f t="shared" si="103"/>
        <v/>
      </c>
      <c r="CI734" s="83"/>
      <c r="CJ734" s="280" t="str">
        <f t="shared" si="104"/>
        <v/>
      </c>
      <c r="CK734" s="87"/>
      <c r="CL734" s="78"/>
      <c r="CM734" s="83"/>
      <c r="CN734" s="83"/>
      <c r="CO734" s="83"/>
      <c r="CP734" s="280" t="str">
        <f t="shared" si="109"/>
        <v/>
      </c>
      <c r="CQ734" s="81"/>
      <c r="CR734" s="280" t="str">
        <f t="shared" si="110"/>
        <v/>
      </c>
      <c r="CS734" s="3"/>
      <c r="CT734" s="3"/>
      <c r="CU734" s="280" t="str">
        <f>IF(CV734="","",VLOOKUP(CV734,リスト!$V$5:$W$6,2,FALSE))</f>
        <v/>
      </c>
      <c r="CV734" s="3"/>
      <c r="CW734" s="280" t="str">
        <f>IF(CX734="","",VLOOKUP(CX734,リスト!$X$5:$Y$6,2,FALSE))</f>
        <v/>
      </c>
      <c r="CX734" s="3"/>
      <c r="CY734" s="77"/>
      <c r="CZ734" s="77"/>
      <c r="DA734" s="75"/>
      <c r="DB734" s="75"/>
      <c r="DC734" s="75"/>
      <c r="DD734" s="75"/>
      <c r="DE734" s="280" t="str">
        <f>IF(DF734="","",VLOOKUP(DF734,リスト!$Z$5:$AA$10,2,FALSE))</f>
        <v/>
      </c>
      <c r="DF734" s="3"/>
      <c r="DG734" s="280" t="str">
        <f>IF(DH734="","",VLOOKUP(DH734,リスト!$AB$5:$AC$12,2,FALSE))</f>
        <v/>
      </c>
      <c r="DH734" s="63"/>
      <c r="DI734" s="280" t="str">
        <f>IF(DJ734="","",VLOOKUP(DJ734,リスト!$AD$5:$AE$7,2,FALSE))</f>
        <v/>
      </c>
      <c r="DJ734" s="3"/>
      <c r="DK734" s="280" t="str">
        <f>IF(DL734="","",VLOOKUP(DL734,リスト!$AF$5:$AG$10,2,FALSE))</f>
        <v/>
      </c>
      <c r="DL734" s="3"/>
      <c r="DM734" s="280" t="str">
        <f>IF(DN734="","",VLOOKUP(DN734,リスト!$AH$5:$AI$6,2,FALSE))</f>
        <v/>
      </c>
      <c r="DN734" s="3"/>
      <c r="DO734" s="280" t="str">
        <f>IF(DP734="","",VLOOKUP(DP734,リスト!$AJ$5:$AK$6,2,FALSE))</f>
        <v/>
      </c>
      <c r="DP734" s="3"/>
      <c r="DQ734" s="280" t="str">
        <f>IF(DR734="","",VLOOKUP(DR734,リスト!$AL$5:$AM$7,2,FALSE))</f>
        <v/>
      </c>
      <c r="DR734" s="3"/>
      <c r="DS734" s="13"/>
      <c r="DT734" s="85"/>
      <c r="DU734" s="85"/>
      <c r="DV734" s="281" t="str">
        <f>IF(DW734="","",VLOOKUP(DW734,リスト!$AN$5:$AO$6,2,FALSE))</f>
        <v/>
      </c>
      <c r="DW734" s="13"/>
      <c r="DX734" s="341"/>
      <c r="DY734" s="345"/>
      <c r="DZ734" s="341"/>
      <c r="EA734" s="345"/>
      <c r="EB734" s="280" t="str">
        <f>IF(EC734="","",VLOOKUP(EC734,リスト!$AW$5:$AX$8,2,FALSE))</f>
        <v/>
      </c>
      <c r="EC734" s="3"/>
      <c r="ED734" s="85"/>
      <c r="EE734" s="280" t="str">
        <f>IF(EF734="","",VLOOKUP(EF734,リスト!$AY$5:$AZ$10,2,FALSE))</f>
        <v/>
      </c>
      <c r="EF734" s="3"/>
      <c r="EG734" s="280" t="str">
        <f>IF(EH734="","",VLOOKUP(EH734,リスト!$BA$5:$BB$10,2,FALSE))</f>
        <v/>
      </c>
      <c r="EH734" s="3"/>
      <c r="EI734" s="280" t="str">
        <f>IF(EJ734="","",VLOOKUP(EJ734,リスト!$BC$5:$BD$10,2,FALSE))</f>
        <v/>
      </c>
      <c r="EJ734" s="3"/>
      <c r="EK734" s="280" t="str">
        <f>IF(EL734="","",VLOOKUP(EL734,リスト!$BE$5:$BF$10,2,FALSE))</f>
        <v/>
      </c>
      <c r="EL734" s="3"/>
      <c r="EM734" s="78"/>
      <c r="EN734" s="73"/>
      <c r="EO734" s="73"/>
      <c r="EP734" s="13"/>
      <c r="EQ734" s="13"/>
      <c r="ER734" s="280" t="str">
        <f>IF(ES734="","",VLOOKUP(ES734,リスト!$BG$5:$BH$10,2,FALSE))</f>
        <v/>
      </c>
      <c r="ES734" s="13"/>
      <c r="ET734" s="13"/>
      <c r="EU734" s="13"/>
      <c r="EV734" s="13"/>
      <c r="EW734" s="13"/>
      <c r="EX734" s="81"/>
      <c r="EY734" s="81"/>
      <c r="EZ734" s="26"/>
      <c r="FA734" s="281" t="str">
        <f>IF($EZ734="","",INDEX(リスト!$BI$5:$BJ$40,MATCH($EZ734,リスト!$BJ$5:$BJ$40,0),1))</f>
        <v/>
      </c>
      <c r="FB734" s="280" t="str">
        <f>IF(FC734="","",VLOOKUP(FC734,リスト!$BK:$BL,2,FALSE))</f>
        <v/>
      </c>
      <c r="FC734" s="13"/>
      <c r="FD734" s="331"/>
      <c r="FE734" s="3"/>
      <c r="FF734" s="280" t="str">
        <f>IF(FG734="","",VLOOKUP(FG734,リスト!$BO$5:$BP$6,2,FALSE))</f>
        <v/>
      </c>
      <c r="FG734" s="3"/>
      <c r="FH734" s="280" t="str">
        <f>IF(FI734="","",VLOOKUP(FI734,リスト!$BQ$5:$BR$8,2,FALSE))</f>
        <v/>
      </c>
      <c r="FI734" s="3"/>
      <c r="FJ734" s="282"/>
      <c r="FK734" s="280" t="str">
        <f>IF(FL734="","",VLOOKUP(FL734,リスト!$BS$5:$BT$6,2,FALSE))</f>
        <v/>
      </c>
      <c r="FL734" s="63"/>
      <c r="FM734" s="13"/>
      <c r="FN734" s="13"/>
      <c r="FO734" s="13"/>
      <c r="FP734" s="283" t="str">
        <f t="shared" si="105"/>
        <v/>
      </c>
      <c r="FQ734" s="283" t="str">
        <f t="shared" si="105"/>
        <v/>
      </c>
      <c r="FR734" s="13"/>
      <c r="FS734" s="85"/>
      <c r="FT734" s="85"/>
      <c r="FU734" s="281" t="str">
        <f t="shared" si="106"/>
        <v/>
      </c>
      <c r="FV734" s="280" t="str">
        <f>IF(FW734="","",VLOOKUP(FW734,リスト!$BV$5:$BW$10,2,FALSE))</f>
        <v/>
      </c>
      <c r="FW734" s="26"/>
      <c r="FX734" s="282" t="str">
        <f t="shared" si="107"/>
        <v/>
      </c>
      <c r="FY734" s="280" t="str">
        <f>IF(FZ734="","",VLOOKUP(FZ734,リスト!$BX$5:$BY$6,2,FALSE))</f>
        <v/>
      </c>
      <c r="FZ734" s="3"/>
      <c r="GA734" s="280" t="str">
        <f>IF(GB734="","",VLOOKUP(GB734,リスト!$BZ$5:$CA$6,2,FALSE))</f>
        <v/>
      </c>
      <c r="GB734" s="13"/>
      <c r="GC734" s="281" t="str">
        <f>IF(GD734="","",VLOOKUP(GD734,リスト!$CB$5:$CC$6,2,FALSE))</f>
        <v/>
      </c>
      <c r="GD734" s="13"/>
      <c r="GE734" s="13"/>
      <c r="GF734" s="13"/>
      <c r="GG734" s="75"/>
      <c r="GH734" s="281" t="str">
        <f t="shared" si="108"/>
        <v/>
      </c>
      <c r="GI734" s="128"/>
      <c r="GJ734" s="281" t="str">
        <f>IF(GK734="","",VLOOKUP(GK734,リスト!$CD$5:$CE$6,2,FALSE))</f>
        <v/>
      </c>
      <c r="GK734" s="13"/>
      <c r="GL734" s="281" t="str">
        <f>IF(GM734="","",VLOOKUP(GM734,リスト!$CF$5:$CG$5,2,FALSE))</f>
        <v/>
      </c>
      <c r="GM734" s="26"/>
      <c r="GN734" s="280" t="str">
        <f>IF(GO734="","",VLOOKUP(GO734,リスト!$CH$5:$CI$5,2,FALSE))</f>
        <v/>
      </c>
      <c r="GO734" s="284"/>
      <c r="GP734" s="284"/>
      <c r="GQ734" s="284"/>
      <c r="GR734" s="284"/>
      <c r="GS734" s="284"/>
      <c r="GT734" s="284"/>
      <c r="GU734" s="284"/>
      <c r="GV734" s="284"/>
      <c r="GW734" s="284"/>
      <c r="GX734" s="285"/>
    </row>
    <row r="735" spans="2:206" s="177" customFormat="1" ht="24.75" hidden="1" customHeight="1" outlineLevel="1">
      <c r="B735" s="286" t="str">
        <f>IF(明細!B729="","",明細!B729)</f>
        <v/>
      </c>
      <c r="C735" s="287" t="str">
        <f>IF(明細!C729="","",明細!C729)</f>
        <v/>
      </c>
      <c r="D735" s="265" t="str">
        <f>IF(明細!D729="","",明細!D729)</f>
        <v/>
      </c>
      <c r="E735" s="265" t="str">
        <f>IF(明細!E729="","",明細!E729)</f>
        <v/>
      </c>
      <c r="F735" s="265" t="str">
        <f>IF(明細!F729="","",明細!F729)</f>
        <v/>
      </c>
      <c r="G735" s="265" t="str">
        <f>IF(明細!G729="","",明細!G729)</f>
        <v/>
      </c>
      <c r="H735" s="265" t="str">
        <f>IF(明細!H729="","",明細!H729)</f>
        <v/>
      </c>
      <c r="I735" s="265" t="str">
        <f>IF(明細!I729="","",明細!I729)</f>
        <v/>
      </c>
      <c r="J735" s="265" t="str">
        <f>IF(明細!J729="","",明細!J729)</f>
        <v/>
      </c>
      <c r="K735" s="265" t="str">
        <f>IF(明細!K729="","",明細!K729)</f>
        <v/>
      </c>
      <c r="L735" s="265" t="str">
        <f>IF(明細!L729="","",明細!L729)</f>
        <v/>
      </c>
      <c r="M735" s="265" t="str">
        <f>IF(明細!M729="","",明細!M729)</f>
        <v/>
      </c>
      <c r="N735" s="265" t="str">
        <f>IF(明細!N729="","",明細!N729)</f>
        <v/>
      </c>
      <c r="O735" s="265" t="str">
        <f>IF(明細!O729="","",明細!O729)</f>
        <v/>
      </c>
      <c r="P735" s="265" t="str">
        <f>IF(明細!P729="","",明細!P729)</f>
        <v/>
      </c>
      <c r="Q735" s="265" t="str">
        <f>IF(明細!Q729="","",明細!Q729)</f>
        <v/>
      </c>
      <c r="R735" s="289" t="str">
        <f>IF(明細!R729="","",明細!R729)</f>
        <v/>
      </c>
      <c r="S735" s="291" t="str">
        <f>IF(明細!S729="","",明細!S729)</f>
        <v/>
      </c>
      <c r="T735" s="291" t="str">
        <f>IF(明細!T729="","",明細!T729)</f>
        <v/>
      </c>
      <c r="U735" s="291" t="str">
        <f>IF(明細!U729="","",明細!U729)</f>
        <v/>
      </c>
      <c r="V735" s="292" t="str">
        <f>IF(明細!V729="","",明細!V729)</f>
        <v>個</v>
      </c>
      <c r="W735" s="292" t="str">
        <f>IF(明細!W729="","",明細!W729)</f>
        <v/>
      </c>
      <c r="X735" s="293" t="str">
        <f>IF(明細!X729="","",明細!X729)</f>
        <v/>
      </c>
      <c r="Y735" s="134" t="str">
        <f>IF(明細!Y729="","",明細!Y729)</f>
        <v/>
      </c>
      <c r="Z735" s="135" t="str">
        <f>IF(明細!Z729="","",明細!Z729)</f>
        <v/>
      </c>
      <c r="AA735" s="134" t="str">
        <f>IF(明細!AA729="","",明細!AA729)</f>
        <v/>
      </c>
      <c r="AB735" s="303" t="str">
        <f>IF(明細!AB729="","",明細!AB729)</f>
        <v/>
      </c>
      <c r="AC735" s="134" t="str">
        <f>IF(明細!AC729="","",明細!AC729)</f>
        <v/>
      </c>
      <c r="AD735" s="183" t="str">
        <f>IF(明細!AD729="","",明細!AD729)</f>
        <v/>
      </c>
      <c r="AE735" s="184">
        <f>IF(明細!AE729="","",明細!AE729)</f>
        <v>0.1</v>
      </c>
      <c r="AF735" s="185" t="str">
        <f>IF(明細!AF729="","",明細!AF729)</f>
        <v/>
      </c>
      <c r="AG735" s="186" t="str">
        <f>IF(明細!AG729="","",明細!AG729)</f>
        <v/>
      </c>
      <c r="AH735" s="186" t="str">
        <f>IF(明細!AH729="","",明細!AH729)</f>
        <v/>
      </c>
      <c r="AI735" s="187" t="str">
        <f>IF(明細!AI729="","",明細!AI729)</f>
        <v/>
      </c>
      <c r="AJ735" s="296" t="str">
        <f>IF(明細!AJ729="","",明細!AJ729)</f>
        <v/>
      </c>
      <c r="AK735" s="297" t="str">
        <f>IF(明細!AK729="","",明細!AK729)</f>
        <v/>
      </c>
      <c r="AL735" s="298" t="str">
        <f>IF(明細!AL729="","",明細!AL729)</f>
        <v/>
      </c>
      <c r="AM735" s="299" t="str">
        <f>IF(明細!AM729="","",明細!AM729)</f>
        <v/>
      </c>
      <c r="AN735" s="300" t="str">
        <f>IF(明細!AN729="","",明細!AN729)</f>
        <v/>
      </c>
      <c r="AO735" s="300" t="str">
        <f>IF(明細!AO729="","",明細!AO729)</f>
        <v/>
      </c>
      <c r="AP735" s="300" t="str">
        <f>IF(明細!AP729="","",明細!AP729)</f>
        <v/>
      </c>
      <c r="AQ735" s="301" t="str">
        <f>IF(明細!AQ729="","",明細!AQ729)</f>
        <v/>
      </c>
      <c r="AR735" s="302" t="str">
        <f>IF(明細!AR729="","",明細!AR729)</f>
        <v/>
      </c>
      <c r="AU735" s="360"/>
      <c r="AV735" s="368"/>
      <c r="AW735" s="446" t="str">
        <f>IF(明細!AV729="","",明細!AV729)</f>
        <v/>
      </c>
      <c r="AX735" s="419" t="str">
        <f>IF(明細!AT729="","",明細!AT729)</f>
        <v/>
      </c>
      <c r="AY735" s="280" t="str">
        <f>IF($AX735="","",VLOOKUP($AX735,リスト!$CL:$CM,2,FALSE))</f>
        <v/>
      </c>
      <c r="AZ735" s="3"/>
      <c r="BA735" s="280" t="str">
        <f>IF(BB735="","",VLOOKUP(BB735,リスト!$K:$L,2,FALSE))</f>
        <v/>
      </c>
      <c r="BB735" s="3"/>
      <c r="BC735" s="3"/>
      <c r="BD735" s="87"/>
      <c r="BE735" s="280" t="str">
        <f>IF(BF735="","",VLOOKUP(BF735,リスト!$I:$J,2,FALSE))</f>
        <v/>
      </c>
      <c r="BF735" s="3"/>
      <c r="BG735" s="280" t="str">
        <f>IF(BH735="","",VLOOKUP(BH735,リスト!$M:$N,2,FALSE))</f>
        <v/>
      </c>
      <c r="BH735" s="282"/>
      <c r="BI735" s="280" t="str">
        <f>IF(BJ735="","",VLOOKUP(BJ735,リスト!$O:$P,2,FALSE))</f>
        <v/>
      </c>
      <c r="BJ735" s="24"/>
      <c r="BM735" s="451" t="str">
        <f>IF(明細!AV729="","",明細!AV729)</f>
        <v/>
      </c>
      <c r="BN735" s="453" t="str">
        <f>IF(明細!AT729="","",明細!AT729)</f>
        <v/>
      </c>
      <c r="BO735" s="280" t="str">
        <f>IF($BN735="","",VLOOKUP($BN735,リスト!$CL:$CM,2,FALSE))</f>
        <v/>
      </c>
      <c r="BP735" s="280" t="str">
        <f>IF(BQ735="","",VLOOKUP(BQ735,リスト!$K$5:$L$7,2,FALSE))</f>
        <v/>
      </c>
      <c r="BQ735" s="13"/>
      <c r="BR735" s="13"/>
      <c r="BS735" s="47"/>
      <c r="BT735" s="280" t="str">
        <f>IF(BU735="","",VLOOKUP(BU735,リスト!I726:J744,2,FALSE))</f>
        <v/>
      </c>
      <c r="BU735" s="13"/>
      <c r="BV735" s="13"/>
      <c r="BW735" s="282"/>
      <c r="BX735" s="282"/>
      <c r="BY735" s="280" t="str">
        <f>IF(BZ735="","",VLOOKUP(BZ735,リスト!$S$5:$T$6,2,FALSE))</f>
        <v/>
      </c>
      <c r="BZ735" s="3"/>
      <c r="CA735" s="3"/>
      <c r="CB735" s="81"/>
      <c r="CC735" s="280" t="str">
        <f t="shared" si="102"/>
        <v/>
      </c>
      <c r="CD735" s="83"/>
      <c r="CE735" s="83"/>
      <c r="CF735" s="83"/>
      <c r="CG735" s="83"/>
      <c r="CH735" s="282" t="str">
        <f t="shared" si="103"/>
        <v/>
      </c>
      <c r="CI735" s="83"/>
      <c r="CJ735" s="280" t="str">
        <f t="shared" si="104"/>
        <v/>
      </c>
      <c r="CK735" s="87"/>
      <c r="CL735" s="78"/>
      <c r="CM735" s="83"/>
      <c r="CN735" s="83"/>
      <c r="CO735" s="83"/>
      <c r="CP735" s="280" t="str">
        <f t="shared" si="109"/>
        <v/>
      </c>
      <c r="CQ735" s="81"/>
      <c r="CR735" s="280" t="str">
        <f t="shared" si="110"/>
        <v/>
      </c>
      <c r="CS735" s="3"/>
      <c r="CT735" s="3"/>
      <c r="CU735" s="280" t="str">
        <f>IF(CV735="","",VLOOKUP(CV735,リスト!$V$5:$W$6,2,FALSE))</f>
        <v/>
      </c>
      <c r="CV735" s="3"/>
      <c r="CW735" s="280" t="str">
        <f>IF(CX735="","",VLOOKUP(CX735,リスト!$X$5:$Y$6,2,FALSE))</f>
        <v/>
      </c>
      <c r="CX735" s="3"/>
      <c r="CY735" s="77"/>
      <c r="CZ735" s="77"/>
      <c r="DA735" s="75"/>
      <c r="DB735" s="75"/>
      <c r="DC735" s="75"/>
      <c r="DD735" s="75"/>
      <c r="DE735" s="280" t="str">
        <f>IF(DF735="","",VLOOKUP(DF735,リスト!$Z$5:$AA$10,2,FALSE))</f>
        <v/>
      </c>
      <c r="DF735" s="3"/>
      <c r="DG735" s="280" t="str">
        <f>IF(DH735="","",VLOOKUP(DH735,リスト!$AB$5:$AC$12,2,FALSE))</f>
        <v/>
      </c>
      <c r="DH735" s="63"/>
      <c r="DI735" s="280" t="str">
        <f>IF(DJ735="","",VLOOKUP(DJ735,リスト!$AD$5:$AE$7,2,FALSE))</f>
        <v/>
      </c>
      <c r="DJ735" s="3"/>
      <c r="DK735" s="280" t="str">
        <f>IF(DL735="","",VLOOKUP(DL735,リスト!$AF$5:$AG$10,2,FALSE))</f>
        <v/>
      </c>
      <c r="DL735" s="3"/>
      <c r="DM735" s="280" t="str">
        <f>IF(DN735="","",VLOOKUP(DN735,リスト!$AH$5:$AI$6,2,FALSE))</f>
        <v/>
      </c>
      <c r="DN735" s="3"/>
      <c r="DO735" s="280" t="str">
        <f>IF(DP735="","",VLOOKUP(DP735,リスト!$AJ$5:$AK$6,2,FALSE))</f>
        <v/>
      </c>
      <c r="DP735" s="3"/>
      <c r="DQ735" s="280" t="str">
        <f>IF(DR735="","",VLOOKUP(DR735,リスト!$AL$5:$AM$7,2,FALSE))</f>
        <v/>
      </c>
      <c r="DR735" s="3"/>
      <c r="DS735" s="13"/>
      <c r="DT735" s="85"/>
      <c r="DU735" s="85"/>
      <c r="DV735" s="281" t="str">
        <f>IF(DW735="","",VLOOKUP(DW735,リスト!$AN$5:$AO$6,2,FALSE))</f>
        <v/>
      </c>
      <c r="DW735" s="13"/>
      <c r="DX735" s="341"/>
      <c r="DY735" s="345"/>
      <c r="DZ735" s="341"/>
      <c r="EA735" s="345"/>
      <c r="EB735" s="280" t="str">
        <f>IF(EC735="","",VLOOKUP(EC735,リスト!$AW$5:$AX$8,2,FALSE))</f>
        <v/>
      </c>
      <c r="EC735" s="3"/>
      <c r="ED735" s="85"/>
      <c r="EE735" s="280" t="str">
        <f>IF(EF735="","",VLOOKUP(EF735,リスト!$AY$5:$AZ$10,2,FALSE))</f>
        <v/>
      </c>
      <c r="EF735" s="3"/>
      <c r="EG735" s="280" t="str">
        <f>IF(EH735="","",VLOOKUP(EH735,リスト!$BA$5:$BB$10,2,FALSE))</f>
        <v/>
      </c>
      <c r="EH735" s="3"/>
      <c r="EI735" s="280" t="str">
        <f>IF(EJ735="","",VLOOKUP(EJ735,リスト!$BC$5:$BD$10,2,FALSE))</f>
        <v/>
      </c>
      <c r="EJ735" s="3"/>
      <c r="EK735" s="280" t="str">
        <f>IF(EL735="","",VLOOKUP(EL735,リスト!$BE$5:$BF$10,2,FALSE))</f>
        <v/>
      </c>
      <c r="EL735" s="3"/>
      <c r="EM735" s="78"/>
      <c r="EN735" s="73"/>
      <c r="EO735" s="73"/>
      <c r="EP735" s="13"/>
      <c r="EQ735" s="13"/>
      <c r="ER735" s="280" t="str">
        <f>IF(ES735="","",VLOOKUP(ES735,リスト!$BG$5:$BH$10,2,FALSE))</f>
        <v/>
      </c>
      <c r="ES735" s="13"/>
      <c r="ET735" s="13"/>
      <c r="EU735" s="13"/>
      <c r="EV735" s="13"/>
      <c r="EW735" s="13"/>
      <c r="EX735" s="81"/>
      <c r="EY735" s="81"/>
      <c r="EZ735" s="26"/>
      <c r="FA735" s="281" t="str">
        <f>IF($EZ735="","",INDEX(リスト!$BI$5:$BJ$40,MATCH($EZ735,リスト!$BJ$5:$BJ$40,0),1))</f>
        <v/>
      </c>
      <c r="FB735" s="280" t="str">
        <f>IF(FC735="","",VLOOKUP(FC735,リスト!$BK:$BL,2,FALSE))</f>
        <v/>
      </c>
      <c r="FC735" s="13"/>
      <c r="FD735" s="331"/>
      <c r="FE735" s="3"/>
      <c r="FF735" s="280" t="str">
        <f>IF(FG735="","",VLOOKUP(FG735,リスト!$BO$5:$BP$6,2,FALSE))</f>
        <v/>
      </c>
      <c r="FG735" s="3"/>
      <c r="FH735" s="280" t="str">
        <f>IF(FI735="","",VLOOKUP(FI735,リスト!$BQ$5:$BR$8,2,FALSE))</f>
        <v/>
      </c>
      <c r="FI735" s="3"/>
      <c r="FJ735" s="282"/>
      <c r="FK735" s="280" t="str">
        <f>IF(FL735="","",VLOOKUP(FL735,リスト!$BS$5:$BT$6,2,FALSE))</f>
        <v/>
      </c>
      <c r="FL735" s="63"/>
      <c r="FM735" s="13"/>
      <c r="FN735" s="13"/>
      <c r="FO735" s="13"/>
      <c r="FP735" s="283" t="str">
        <f t="shared" si="105"/>
        <v/>
      </c>
      <c r="FQ735" s="283" t="str">
        <f t="shared" si="105"/>
        <v/>
      </c>
      <c r="FR735" s="13"/>
      <c r="FS735" s="85"/>
      <c r="FT735" s="85"/>
      <c r="FU735" s="281" t="str">
        <f t="shared" si="106"/>
        <v/>
      </c>
      <c r="FV735" s="280" t="str">
        <f>IF(FW735="","",VLOOKUP(FW735,リスト!$BV$5:$BW$10,2,FALSE))</f>
        <v/>
      </c>
      <c r="FW735" s="26"/>
      <c r="FX735" s="282" t="str">
        <f t="shared" si="107"/>
        <v/>
      </c>
      <c r="FY735" s="280" t="str">
        <f>IF(FZ735="","",VLOOKUP(FZ735,リスト!$BX$5:$BY$6,2,FALSE))</f>
        <v/>
      </c>
      <c r="FZ735" s="3"/>
      <c r="GA735" s="280" t="str">
        <f>IF(GB735="","",VLOOKUP(GB735,リスト!$BZ$5:$CA$6,2,FALSE))</f>
        <v/>
      </c>
      <c r="GB735" s="13"/>
      <c r="GC735" s="281" t="str">
        <f>IF(GD735="","",VLOOKUP(GD735,リスト!$CB$5:$CC$6,2,FALSE))</f>
        <v/>
      </c>
      <c r="GD735" s="13"/>
      <c r="GE735" s="13"/>
      <c r="GF735" s="13"/>
      <c r="GG735" s="75"/>
      <c r="GH735" s="281" t="str">
        <f t="shared" si="108"/>
        <v/>
      </c>
      <c r="GI735" s="128"/>
      <c r="GJ735" s="281" t="str">
        <f>IF(GK735="","",VLOOKUP(GK735,リスト!$CD$5:$CE$6,2,FALSE))</f>
        <v/>
      </c>
      <c r="GK735" s="13"/>
      <c r="GL735" s="281" t="str">
        <f>IF(GM735="","",VLOOKUP(GM735,リスト!$CF$5:$CG$5,2,FALSE))</f>
        <v/>
      </c>
      <c r="GM735" s="26"/>
      <c r="GN735" s="280" t="str">
        <f>IF(GO735="","",VLOOKUP(GO735,リスト!$CH$5:$CI$5,2,FALSE))</f>
        <v/>
      </c>
      <c r="GO735" s="284"/>
      <c r="GP735" s="284"/>
      <c r="GQ735" s="284"/>
      <c r="GR735" s="284"/>
      <c r="GS735" s="284"/>
      <c r="GT735" s="284"/>
      <c r="GU735" s="284"/>
      <c r="GV735" s="284"/>
      <c r="GW735" s="284"/>
      <c r="GX735" s="285"/>
    </row>
    <row r="736" spans="2:206" s="177" customFormat="1" ht="24.75" hidden="1" customHeight="1" outlineLevel="1">
      <c r="B736" s="286" t="str">
        <f>IF(明細!B730="","",明細!B730)</f>
        <v/>
      </c>
      <c r="C736" s="287" t="str">
        <f>IF(明細!C730="","",明細!C730)</f>
        <v/>
      </c>
      <c r="D736" s="265" t="str">
        <f>IF(明細!D730="","",明細!D730)</f>
        <v/>
      </c>
      <c r="E736" s="265" t="str">
        <f>IF(明細!E730="","",明細!E730)</f>
        <v/>
      </c>
      <c r="F736" s="265" t="str">
        <f>IF(明細!F730="","",明細!F730)</f>
        <v/>
      </c>
      <c r="G736" s="265" t="str">
        <f>IF(明細!G730="","",明細!G730)</f>
        <v/>
      </c>
      <c r="H736" s="265" t="str">
        <f>IF(明細!H730="","",明細!H730)</f>
        <v/>
      </c>
      <c r="I736" s="265" t="str">
        <f>IF(明細!I730="","",明細!I730)</f>
        <v/>
      </c>
      <c r="J736" s="265" t="str">
        <f>IF(明細!J730="","",明細!J730)</f>
        <v/>
      </c>
      <c r="K736" s="265" t="str">
        <f>IF(明細!K730="","",明細!K730)</f>
        <v/>
      </c>
      <c r="L736" s="265" t="str">
        <f>IF(明細!L730="","",明細!L730)</f>
        <v/>
      </c>
      <c r="M736" s="265" t="str">
        <f>IF(明細!M730="","",明細!M730)</f>
        <v/>
      </c>
      <c r="N736" s="265" t="str">
        <f>IF(明細!N730="","",明細!N730)</f>
        <v/>
      </c>
      <c r="O736" s="265" t="str">
        <f>IF(明細!O730="","",明細!O730)</f>
        <v/>
      </c>
      <c r="P736" s="265" t="str">
        <f>IF(明細!P730="","",明細!P730)</f>
        <v/>
      </c>
      <c r="Q736" s="265" t="str">
        <f>IF(明細!Q730="","",明細!Q730)</f>
        <v/>
      </c>
      <c r="R736" s="289" t="str">
        <f>IF(明細!R730="","",明細!R730)</f>
        <v/>
      </c>
      <c r="S736" s="291" t="str">
        <f>IF(明細!S730="","",明細!S730)</f>
        <v/>
      </c>
      <c r="T736" s="291" t="str">
        <f>IF(明細!T730="","",明細!T730)</f>
        <v/>
      </c>
      <c r="U736" s="291" t="str">
        <f>IF(明細!U730="","",明細!U730)</f>
        <v/>
      </c>
      <c r="V736" s="292" t="str">
        <f>IF(明細!V730="","",明細!V730)</f>
        <v>個</v>
      </c>
      <c r="W736" s="292" t="str">
        <f>IF(明細!W730="","",明細!W730)</f>
        <v/>
      </c>
      <c r="X736" s="293" t="str">
        <f>IF(明細!X730="","",明細!X730)</f>
        <v/>
      </c>
      <c r="Y736" s="134" t="str">
        <f>IF(明細!Y730="","",明細!Y730)</f>
        <v/>
      </c>
      <c r="Z736" s="135" t="str">
        <f>IF(明細!Z730="","",明細!Z730)</f>
        <v/>
      </c>
      <c r="AA736" s="134" t="str">
        <f>IF(明細!AA730="","",明細!AA730)</f>
        <v/>
      </c>
      <c r="AB736" s="303" t="str">
        <f>IF(明細!AB730="","",明細!AB730)</f>
        <v/>
      </c>
      <c r="AC736" s="134" t="str">
        <f>IF(明細!AC730="","",明細!AC730)</f>
        <v/>
      </c>
      <c r="AD736" s="183" t="str">
        <f>IF(明細!AD730="","",明細!AD730)</f>
        <v/>
      </c>
      <c r="AE736" s="184">
        <f>IF(明細!AE730="","",明細!AE730)</f>
        <v>0.1</v>
      </c>
      <c r="AF736" s="185" t="str">
        <f>IF(明細!AF730="","",明細!AF730)</f>
        <v/>
      </c>
      <c r="AG736" s="186" t="str">
        <f>IF(明細!AG730="","",明細!AG730)</f>
        <v/>
      </c>
      <c r="AH736" s="186" t="str">
        <f>IF(明細!AH730="","",明細!AH730)</f>
        <v/>
      </c>
      <c r="AI736" s="187" t="str">
        <f>IF(明細!AI730="","",明細!AI730)</f>
        <v/>
      </c>
      <c r="AJ736" s="296" t="str">
        <f>IF(明細!AJ730="","",明細!AJ730)</f>
        <v/>
      </c>
      <c r="AK736" s="297" t="str">
        <f>IF(明細!AK730="","",明細!AK730)</f>
        <v/>
      </c>
      <c r="AL736" s="298" t="str">
        <f>IF(明細!AL730="","",明細!AL730)</f>
        <v/>
      </c>
      <c r="AM736" s="299" t="str">
        <f>IF(明細!AM730="","",明細!AM730)</f>
        <v/>
      </c>
      <c r="AN736" s="300" t="str">
        <f>IF(明細!AN730="","",明細!AN730)</f>
        <v/>
      </c>
      <c r="AO736" s="300" t="str">
        <f>IF(明細!AO730="","",明細!AO730)</f>
        <v/>
      </c>
      <c r="AP736" s="300" t="str">
        <f>IF(明細!AP730="","",明細!AP730)</f>
        <v/>
      </c>
      <c r="AQ736" s="301" t="str">
        <f>IF(明細!AQ730="","",明細!AQ730)</f>
        <v/>
      </c>
      <c r="AR736" s="302" t="str">
        <f>IF(明細!AR730="","",明細!AR730)</f>
        <v/>
      </c>
      <c r="AU736" s="360"/>
      <c r="AV736" s="368"/>
      <c r="AW736" s="446" t="str">
        <f>IF(明細!AV730="","",明細!AV730)</f>
        <v/>
      </c>
      <c r="AX736" s="419" t="str">
        <f>IF(明細!AT730="","",明細!AT730)</f>
        <v/>
      </c>
      <c r="AY736" s="280" t="str">
        <f>IF($AX736="","",VLOOKUP($AX736,リスト!$CL:$CM,2,FALSE))</f>
        <v/>
      </c>
      <c r="AZ736" s="3"/>
      <c r="BA736" s="280" t="str">
        <f>IF(BB736="","",VLOOKUP(BB736,リスト!$K:$L,2,FALSE))</f>
        <v/>
      </c>
      <c r="BB736" s="3"/>
      <c r="BC736" s="3"/>
      <c r="BD736" s="87"/>
      <c r="BE736" s="280" t="str">
        <f>IF(BF736="","",VLOOKUP(BF736,リスト!$I:$J,2,FALSE))</f>
        <v/>
      </c>
      <c r="BF736" s="3"/>
      <c r="BG736" s="280" t="str">
        <f>IF(BH736="","",VLOOKUP(BH736,リスト!$M:$N,2,FALSE))</f>
        <v/>
      </c>
      <c r="BH736" s="282"/>
      <c r="BI736" s="280" t="str">
        <f>IF(BJ736="","",VLOOKUP(BJ736,リスト!$O:$P,2,FALSE))</f>
        <v/>
      </c>
      <c r="BJ736" s="24"/>
      <c r="BM736" s="451" t="str">
        <f>IF(明細!AV730="","",明細!AV730)</f>
        <v/>
      </c>
      <c r="BN736" s="453" t="str">
        <f>IF(明細!AT730="","",明細!AT730)</f>
        <v/>
      </c>
      <c r="BO736" s="280" t="str">
        <f>IF($BN736="","",VLOOKUP($BN736,リスト!$CL:$CM,2,FALSE))</f>
        <v/>
      </c>
      <c r="BP736" s="280" t="str">
        <f>IF(BQ736="","",VLOOKUP(BQ736,リスト!$K$5:$L$7,2,FALSE))</f>
        <v/>
      </c>
      <c r="BQ736" s="13"/>
      <c r="BR736" s="13"/>
      <c r="BS736" s="47"/>
      <c r="BT736" s="280" t="str">
        <f>IF(BU736="","",VLOOKUP(BU736,リスト!I727:J745,2,FALSE))</f>
        <v/>
      </c>
      <c r="BU736" s="13"/>
      <c r="BV736" s="13"/>
      <c r="BW736" s="282"/>
      <c r="BX736" s="282"/>
      <c r="BY736" s="280" t="str">
        <f>IF(BZ736="","",VLOOKUP(BZ736,リスト!$S$5:$T$6,2,FALSE))</f>
        <v/>
      </c>
      <c r="BZ736" s="3"/>
      <c r="CA736" s="3"/>
      <c r="CB736" s="81"/>
      <c r="CC736" s="280" t="str">
        <f t="shared" si="102"/>
        <v/>
      </c>
      <c r="CD736" s="83"/>
      <c r="CE736" s="83"/>
      <c r="CF736" s="83"/>
      <c r="CG736" s="83"/>
      <c r="CH736" s="282" t="str">
        <f t="shared" si="103"/>
        <v/>
      </c>
      <c r="CI736" s="83"/>
      <c r="CJ736" s="280" t="str">
        <f t="shared" si="104"/>
        <v/>
      </c>
      <c r="CK736" s="87"/>
      <c r="CL736" s="78"/>
      <c r="CM736" s="83"/>
      <c r="CN736" s="83"/>
      <c r="CO736" s="83"/>
      <c r="CP736" s="280" t="str">
        <f t="shared" si="109"/>
        <v/>
      </c>
      <c r="CQ736" s="81"/>
      <c r="CR736" s="280" t="str">
        <f t="shared" si="110"/>
        <v/>
      </c>
      <c r="CS736" s="3"/>
      <c r="CT736" s="3"/>
      <c r="CU736" s="280" t="str">
        <f>IF(CV736="","",VLOOKUP(CV736,リスト!$V$5:$W$6,2,FALSE))</f>
        <v/>
      </c>
      <c r="CV736" s="3"/>
      <c r="CW736" s="280" t="str">
        <f>IF(CX736="","",VLOOKUP(CX736,リスト!$X$5:$Y$6,2,FALSE))</f>
        <v/>
      </c>
      <c r="CX736" s="3"/>
      <c r="CY736" s="77"/>
      <c r="CZ736" s="77"/>
      <c r="DA736" s="75"/>
      <c r="DB736" s="75"/>
      <c r="DC736" s="75"/>
      <c r="DD736" s="75"/>
      <c r="DE736" s="280" t="str">
        <f>IF(DF736="","",VLOOKUP(DF736,リスト!$Z$5:$AA$10,2,FALSE))</f>
        <v/>
      </c>
      <c r="DF736" s="3"/>
      <c r="DG736" s="280" t="str">
        <f>IF(DH736="","",VLOOKUP(DH736,リスト!$AB$5:$AC$12,2,FALSE))</f>
        <v/>
      </c>
      <c r="DH736" s="63"/>
      <c r="DI736" s="280" t="str">
        <f>IF(DJ736="","",VLOOKUP(DJ736,リスト!$AD$5:$AE$7,2,FALSE))</f>
        <v/>
      </c>
      <c r="DJ736" s="3"/>
      <c r="DK736" s="280" t="str">
        <f>IF(DL736="","",VLOOKUP(DL736,リスト!$AF$5:$AG$10,2,FALSE))</f>
        <v/>
      </c>
      <c r="DL736" s="3"/>
      <c r="DM736" s="280" t="str">
        <f>IF(DN736="","",VLOOKUP(DN736,リスト!$AH$5:$AI$6,2,FALSE))</f>
        <v/>
      </c>
      <c r="DN736" s="3"/>
      <c r="DO736" s="280" t="str">
        <f>IF(DP736="","",VLOOKUP(DP736,リスト!$AJ$5:$AK$6,2,FALSE))</f>
        <v/>
      </c>
      <c r="DP736" s="3"/>
      <c r="DQ736" s="280" t="str">
        <f>IF(DR736="","",VLOOKUP(DR736,リスト!$AL$5:$AM$7,2,FALSE))</f>
        <v/>
      </c>
      <c r="DR736" s="3"/>
      <c r="DS736" s="13"/>
      <c r="DT736" s="85"/>
      <c r="DU736" s="85"/>
      <c r="DV736" s="281" t="str">
        <f>IF(DW736="","",VLOOKUP(DW736,リスト!$AN$5:$AO$6,2,FALSE))</f>
        <v/>
      </c>
      <c r="DW736" s="13"/>
      <c r="DX736" s="341"/>
      <c r="DY736" s="345"/>
      <c r="DZ736" s="341"/>
      <c r="EA736" s="345"/>
      <c r="EB736" s="280" t="str">
        <f>IF(EC736="","",VLOOKUP(EC736,リスト!$AW$5:$AX$8,2,FALSE))</f>
        <v/>
      </c>
      <c r="EC736" s="3"/>
      <c r="ED736" s="85"/>
      <c r="EE736" s="280" t="str">
        <f>IF(EF736="","",VLOOKUP(EF736,リスト!$AY$5:$AZ$10,2,FALSE))</f>
        <v/>
      </c>
      <c r="EF736" s="3"/>
      <c r="EG736" s="280" t="str">
        <f>IF(EH736="","",VLOOKUP(EH736,リスト!$BA$5:$BB$10,2,FALSE))</f>
        <v/>
      </c>
      <c r="EH736" s="3"/>
      <c r="EI736" s="280" t="str">
        <f>IF(EJ736="","",VLOOKUP(EJ736,リスト!$BC$5:$BD$10,2,FALSE))</f>
        <v/>
      </c>
      <c r="EJ736" s="3"/>
      <c r="EK736" s="280" t="str">
        <f>IF(EL736="","",VLOOKUP(EL736,リスト!$BE$5:$BF$10,2,FALSE))</f>
        <v/>
      </c>
      <c r="EL736" s="3"/>
      <c r="EM736" s="78"/>
      <c r="EN736" s="73"/>
      <c r="EO736" s="73"/>
      <c r="EP736" s="13"/>
      <c r="EQ736" s="13"/>
      <c r="ER736" s="280" t="str">
        <f>IF(ES736="","",VLOOKUP(ES736,リスト!$BG$5:$BH$10,2,FALSE))</f>
        <v/>
      </c>
      <c r="ES736" s="13"/>
      <c r="ET736" s="13"/>
      <c r="EU736" s="13"/>
      <c r="EV736" s="13"/>
      <c r="EW736" s="13"/>
      <c r="EX736" s="81"/>
      <c r="EY736" s="81"/>
      <c r="EZ736" s="26"/>
      <c r="FA736" s="281" t="str">
        <f>IF($EZ736="","",INDEX(リスト!$BI$5:$BJ$40,MATCH($EZ736,リスト!$BJ$5:$BJ$40,0),1))</f>
        <v/>
      </c>
      <c r="FB736" s="280" t="str">
        <f>IF(FC736="","",VLOOKUP(FC736,リスト!$BK:$BL,2,FALSE))</f>
        <v/>
      </c>
      <c r="FC736" s="13"/>
      <c r="FD736" s="331"/>
      <c r="FE736" s="3"/>
      <c r="FF736" s="280" t="str">
        <f>IF(FG736="","",VLOOKUP(FG736,リスト!$BO$5:$BP$6,2,FALSE))</f>
        <v/>
      </c>
      <c r="FG736" s="3"/>
      <c r="FH736" s="280" t="str">
        <f>IF(FI736="","",VLOOKUP(FI736,リスト!$BQ$5:$BR$8,2,FALSE))</f>
        <v/>
      </c>
      <c r="FI736" s="3"/>
      <c r="FJ736" s="282"/>
      <c r="FK736" s="280" t="str">
        <f>IF(FL736="","",VLOOKUP(FL736,リスト!$BS$5:$BT$6,2,FALSE))</f>
        <v/>
      </c>
      <c r="FL736" s="63"/>
      <c r="FM736" s="13"/>
      <c r="FN736" s="13"/>
      <c r="FO736" s="13"/>
      <c r="FP736" s="283" t="str">
        <f t="shared" si="105"/>
        <v/>
      </c>
      <c r="FQ736" s="283" t="str">
        <f t="shared" si="105"/>
        <v/>
      </c>
      <c r="FR736" s="13"/>
      <c r="FS736" s="85"/>
      <c r="FT736" s="85"/>
      <c r="FU736" s="281" t="str">
        <f t="shared" si="106"/>
        <v/>
      </c>
      <c r="FV736" s="280" t="str">
        <f>IF(FW736="","",VLOOKUP(FW736,リスト!$BV$5:$BW$10,2,FALSE))</f>
        <v/>
      </c>
      <c r="FW736" s="26"/>
      <c r="FX736" s="282" t="str">
        <f t="shared" si="107"/>
        <v/>
      </c>
      <c r="FY736" s="280" t="str">
        <f>IF(FZ736="","",VLOOKUP(FZ736,リスト!$BX$5:$BY$6,2,FALSE))</f>
        <v/>
      </c>
      <c r="FZ736" s="3"/>
      <c r="GA736" s="280" t="str">
        <f>IF(GB736="","",VLOOKUP(GB736,リスト!$BZ$5:$CA$6,2,FALSE))</f>
        <v/>
      </c>
      <c r="GB736" s="13"/>
      <c r="GC736" s="281" t="str">
        <f>IF(GD736="","",VLOOKUP(GD736,リスト!$CB$5:$CC$6,2,FALSE))</f>
        <v/>
      </c>
      <c r="GD736" s="13"/>
      <c r="GE736" s="13"/>
      <c r="GF736" s="13"/>
      <c r="GG736" s="75"/>
      <c r="GH736" s="281" t="str">
        <f t="shared" si="108"/>
        <v/>
      </c>
      <c r="GI736" s="128"/>
      <c r="GJ736" s="281" t="str">
        <f>IF(GK736="","",VLOOKUP(GK736,リスト!$CD$5:$CE$6,2,FALSE))</f>
        <v/>
      </c>
      <c r="GK736" s="13"/>
      <c r="GL736" s="281" t="str">
        <f>IF(GM736="","",VLOOKUP(GM736,リスト!$CF$5:$CG$5,2,FALSE))</f>
        <v/>
      </c>
      <c r="GM736" s="26"/>
      <c r="GN736" s="280" t="str">
        <f>IF(GO736="","",VLOOKUP(GO736,リスト!$CH$5:$CI$5,2,FALSE))</f>
        <v/>
      </c>
      <c r="GO736" s="284"/>
      <c r="GP736" s="284"/>
      <c r="GQ736" s="284"/>
      <c r="GR736" s="284"/>
      <c r="GS736" s="284"/>
      <c r="GT736" s="284"/>
      <c r="GU736" s="284"/>
      <c r="GV736" s="284"/>
      <c r="GW736" s="284"/>
      <c r="GX736" s="285"/>
    </row>
    <row r="737" spans="2:206" s="177" customFormat="1" ht="24.75" hidden="1" customHeight="1" outlineLevel="1">
      <c r="B737" s="286" t="str">
        <f>IF(明細!B731="","",明細!B731)</f>
        <v/>
      </c>
      <c r="C737" s="287" t="str">
        <f>IF(明細!C731="","",明細!C731)</f>
        <v/>
      </c>
      <c r="D737" s="265" t="str">
        <f>IF(明細!D731="","",明細!D731)</f>
        <v/>
      </c>
      <c r="E737" s="265" t="str">
        <f>IF(明細!E731="","",明細!E731)</f>
        <v/>
      </c>
      <c r="F737" s="265" t="str">
        <f>IF(明細!F731="","",明細!F731)</f>
        <v/>
      </c>
      <c r="G737" s="265" t="str">
        <f>IF(明細!G731="","",明細!G731)</f>
        <v/>
      </c>
      <c r="H737" s="265" t="str">
        <f>IF(明細!H731="","",明細!H731)</f>
        <v/>
      </c>
      <c r="I737" s="265" t="str">
        <f>IF(明細!I731="","",明細!I731)</f>
        <v/>
      </c>
      <c r="J737" s="265" t="str">
        <f>IF(明細!J731="","",明細!J731)</f>
        <v/>
      </c>
      <c r="K737" s="265" t="str">
        <f>IF(明細!K731="","",明細!K731)</f>
        <v/>
      </c>
      <c r="L737" s="265" t="str">
        <f>IF(明細!L731="","",明細!L731)</f>
        <v/>
      </c>
      <c r="M737" s="265" t="str">
        <f>IF(明細!M731="","",明細!M731)</f>
        <v/>
      </c>
      <c r="N737" s="265" t="str">
        <f>IF(明細!N731="","",明細!N731)</f>
        <v/>
      </c>
      <c r="O737" s="265" t="str">
        <f>IF(明細!O731="","",明細!O731)</f>
        <v/>
      </c>
      <c r="P737" s="265" t="str">
        <f>IF(明細!P731="","",明細!P731)</f>
        <v/>
      </c>
      <c r="Q737" s="265" t="str">
        <f>IF(明細!Q731="","",明細!Q731)</f>
        <v/>
      </c>
      <c r="R737" s="289" t="str">
        <f>IF(明細!R731="","",明細!R731)</f>
        <v/>
      </c>
      <c r="S737" s="291" t="str">
        <f>IF(明細!S731="","",明細!S731)</f>
        <v/>
      </c>
      <c r="T737" s="291" t="str">
        <f>IF(明細!T731="","",明細!T731)</f>
        <v/>
      </c>
      <c r="U737" s="291" t="str">
        <f>IF(明細!U731="","",明細!U731)</f>
        <v/>
      </c>
      <c r="V737" s="292" t="str">
        <f>IF(明細!V731="","",明細!V731)</f>
        <v>個</v>
      </c>
      <c r="W737" s="292" t="str">
        <f>IF(明細!W731="","",明細!W731)</f>
        <v/>
      </c>
      <c r="X737" s="293" t="str">
        <f>IF(明細!X731="","",明細!X731)</f>
        <v/>
      </c>
      <c r="Y737" s="134" t="str">
        <f>IF(明細!Y731="","",明細!Y731)</f>
        <v/>
      </c>
      <c r="Z737" s="135" t="str">
        <f>IF(明細!Z731="","",明細!Z731)</f>
        <v/>
      </c>
      <c r="AA737" s="134" t="str">
        <f>IF(明細!AA731="","",明細!AA731)</f>
        <v/>
      </c>
      <c r="AB737" s="303" t="str">
        <f>IF(明細!AB731="","",明細!AB731)</f>
        <v/>
      </c>
      <c r="AC737" s="134" t="str">
        <f>IF(明細!AC731="","",明細!AC731)</f>
        <v/>
      </c>
      <c r="AD737" s="183" t="str">
        <f>IF(明細!AD731="","",明細!AD731)</f>
        <v/>
      </c>
      <c r="AE737" s="184">
        <f>IF(明細!AE731="","",明細!AE731)</f>
        <v>0.1</v>
      </c>
      <c r="AF737" s="185" t="str">
        <f>IF(明細!AF731="","",明細!AF731)</f>
        <v/>
      </c>
      <c r="AG737" s="186" t="str">
        <f>IF(明細!AG731="","",明細!AG731)</f>
        <v/>
      </c>
      <c r="AH737" s="186" t="str">
        <f>IF(明細!AH731="","",明細!AH731)</f>
        <v/>
      </c>
      <c r="AI737" s="187" t="str">
        <f>IF(明細!AI731="","",明細!AI731)</f>
        <v/>
      </c>
      <c r="AJ737" s="296" t="str">
        <f>IF(明細!AJ731="","",明細!AJ731)</f>
        <v/>
      </c>
      <c r="AK737" s="297" t="str">
        <f>IF(明細!AK731="","",明細!AK731)</f>
        <v/>
      </c>
      <c r="AL737" s="298" t="str">
        <f>IF(明細!AL731="","",明細!AL731)</f>
        <v/>
      </c>
      <c r="AM737" s="299" t="str">
        <f>IF(明細!AM731="","",明細!AM731)</f>
        <v/>
      </c>
      <c r="AN737" s="300" t="str">
        <f>IF(明細!AN731="","",明細!AN731)</f>
        <v/>
      </c>
      <c r="AO737" s="300" t="str">
        <f>IF(明細!AO731="","",明細!AO731)</f>
        <v/>
      </c>
      <c r="AP737" s="300" t="str">
        <f>IF(明細!AP731="","",明細!AP731)</f>
        <v/>
      </c>
      <c r="AQ737" s="301" t="str">
        <f>IF(明細!AQ731="","",明細!AQ731)</f>
        <v/>
      </c>
      <c r="AR737" s="302" t="str">
        <f>IF(明細!AR731="","",明細!AR731)</f>
        <v/>
      </c>
      <c r="AU737" s="360"/>
      <c r="AV737" s="368"/>
      <c r="AW737" s="446" t="str">
        <f>IF(明細!AV731="","",明細!AV731)</f>
        <v/>
      </c>
      <c r="AX737" s="419" t="str">
        <f>IF(明細!AT731="","",明細!AT731)</f>
        <v/>
      </c>
      <c r="AY737" s="280" t="str">
        <f>IF($AX737="","",VLOOKUP($AX737,リスト!$CL:$CM,2,FALSE))</f>
        <v/>
      </c>
      <c r="AZ737" s="3"/>
      <c r="BA737" s="280" t="str">
        <f>IF(BB737="","",VLOOKUP(BB737,リスト!$K:$L,2,FALSE))</f>
        <v/>
      </c>
      <c r="BB737" s="3"/>
      <c r="BC737" s="3"/>
      <c r="BD737" s="87"/>
      <c r="BE737" s="280" t="str">
        <f>IF(BF737="","",VLOOKUP(BF737,リスト!$I:$J,2,FALSE))</f>
        <v/>
      </c>
      <c r="BF737" s="3"/>
      <c r="BG737" s="280" t="str">
        <f>IF(BH737="","",VLOOKUP(BH737,リスト!$M:$N,2,FALSE))</f>
        <v/>
      </c>
      <c r="BH737" s="282"/>
      <c r="BI737" s="280" t="str">
        <f>IF(BJ737="","",VLOOKUP(BJ737,リスト!$O:$P,2,FALSE))</f>
        <v/>
      </c>
      <c r="BJ737" s="24"/>
      <c r="BM737" s="451" t="str">
        <f>IF(明細!AV731="","",明細!AV731)</f>
        <v/>
      </c>
      <c r="BN737" s="453" t="str">
        <f>IF(明細!AT731="","",明細!AT731)</f>
        <v/>
      </c>
      <c r="BO737" s="280" t="str">
        <f>IF($BN737="","",VLOOKUP($BN737,リスト!$CL:$CM,2,FALSE))</f>
        <v/>
      </c>
      <c r="BP737" s="280" t="str">
        <f>IF(BQ737="","",VLOOKUP(BQ737,リスト!$K$5:$L$7,2,FALSE))</f>
        <v/>
      </c>
      <c r="BQ737" s="13"/>
      <c r="BR737" s="13"/>
      <c r="BS737" s="47"/>
      <c r="BT737" s="280" t="str">
        <f>IF(BU737="","",VLOOKUP(BU737,リスト!I728:J746,2,FALSE))</f>
        <v/>
      </c>
      <c r="BU737" s="13"/>
      <c r="BV737" s="13"/>
      <c r="BW737" s="282"/>
      <c r="BX737" s="282"/>
      <c r="BY737" s="280" t="str">
        <f>IF(BZ737="","",VLOOKUP(BZ737,リスト!$S$5:$T$6,2,FALSE))</f>
        <v/>
      </c>
      <c r="BZ737" s="3"/>
      <c r="CA737" s="3"/>
      <c r="CB737" s="81"/>
      <c r="CC737" s="280" t="str">
        <f t="shared" si="102"/>
        <v/>
      </c>
      <c r="CD737" s="83"/>
      <c r="CE737" s="83"/>
      <c r="CF737" s="83"/>
      <c r="CG737" s="83"/>
      <c r="CH737" s="282" t="str">
        <f t="shared" si="103"/>
        <v/>
      </c>
      <c r="CI737" s="83"/>
      <c r="CJ737" s="280" t="str">
        <f t="shared" si="104"/>
        <v/>
      </c>
      <c r="CK737" s="87"/>
      <c r="CL737" s="78"/>
      <c r="CM737" s="83"/>
      <c r="CN737" s="83"/>
      <c r="CO737" s="83"/>
      <c r="CP737" s="280" t="str">
        <f t="shared" si="109"/>
        <v/>
      </c>
      <c r="CQ737" s="81"/>
      <c r="CR737" s="280" t="str">
        <f t="shared" si="110"/>
        <v/>
      </c>
      <c r="CS737" s="3"/>
      <c r="CT737" s="3"/>
      <c r="CU737" s="280" t="str">
        <f>IF(CV737="","",VLOOKUP(CV737,リスト!$V$5:$W$6,2,FALSE))</f>
        <v/>
      </c>
      <c r="CV737" s="3"/>
      <c r="CW737" s="280" t="str">
        <f>IF(CX737="","",VLOOKUP(CX737,リスト!$X$5:$Y$6,2,FALSE))</f>
        <v/>
      </c>
      <c r="CX737" s="3"/>
      <c r="CY737" s="77"/>
      <c r="CZ737" s="77"/>
      <c r="DA737" s="75"/>
      <c r="DB737" s="75"/>
      <c r="DC737" s="75"/>
      <c r="DD737" s="75"/>
      <c r="DE737" s="280" t="str">
        <f>IF(DF737="","",VLOOKUP(DF737,リスト!$Z$5:$AA$10,2,FALSE))</f>
        <v/>
      </c>
      <c r="DF737" s="3"/>
      <c r="DG737" s="280" t="str">
        <f>IF(DH737="","",VLOOKUP(DH737,リスト!$AB$5:$AC$12,2,FALSE))</f>
        <v/>
      </c>
      <c r="DH737" s="63"/>
      <c r="DI737" s="280" t="str">
        <f>IF(DJ737="","",VLOOKUP(DJ737,リスト!$AD$5:$AE$7,2,FALSE))</f>
        <v/>
      </c>
      <c r="DJ737" s="3"/>
      <c r="DK737" s="280" t="str">
        <f>IF(DL737="","",VLOOKUP(DL737,リスト!$AF$5:$AG$10,2,FALSE))</f>
        <v/>
      </c>
      <c r="DL737" s="3"/>
      <c r="DM737" s="280" t="str">
        <f>IF(DN737="","",VLOOKUP(DN737,リスト!$AH$5:$AI$6,2,FALSE))</f>
        <v/>
      </c>
      <c r="DN737" s="3"/>
      <c r="DO737" s="280" t="str">
        <f>IF(DP737="","",VLOOKUP(DP737,リスト!$AJ$5:$AK$6,2,FALSE))</f>
        <v/>
      </c>
      <c r="DP737" s="3"/>
      <c r="DQ737" s="280" t="str">
        <f>IF(DR737="","",VLOOKUP(DR737,リスト!$AL$5:$AM$7,2,FALSE))</f>
        <v/>
      </c>
      <c r="DR737" s="3"/>
      <c r="DS737" s="13"/>
      <c r="DT737" s="85"/>
      <c r="DU737" s="85"/>
      <c r="DV737" s="281" t="str">
        <f>IF(DW737="","",VLOOKUP(DW737,リスト!$AN$5:$AO$6,2,FALSE))</f>
        <v/>
      </c>
      <c r="DW737" s="13"/>
      <c r="DX737" s="341"/>
      <c r="DY737" s="345"/>
      <c r="DZ737" s="341"/>
      <c r="EA737" s="345"/>
      <c r="EB737" s="280" t="str">
        <f>IF(EC737="","",VLOOKUP(EC737,リスト!$AW$5:$AX$8,2,FALSE))</f>
        <v/>
      </c>
      <c r="EC737" s="3"/>
      <c r="ED737" s="85"/>
      <c r="EE737" s="280" t="str">
        <f>IF(EF737="","",VLOOKUP(EF737,リスト!$AY$5:$AZ$10,2,FALSE))</f>
        <v/>
      </c>
      <c r="EF737" s="3"/>
      <c r="EG737" s="280" t="str">
        <f>IF(EH737="","",VLOOKUP(EH737,リスト!$BA$5:$BB$10,2,FALSE))</f>
        <v/>
      </c>
      <c r="EH737" s="3"/>
      <c r="EI737" s="280" t="str">
        <f>IF(EJ737="","",VLOOKUP(EJ737,リスト!$BC$5:$BD$10,2,FALSE))</f>
        <v/>
      </c>
      <c r="EJ737" s="3"/>
      <c r="EK737" s="280" t="str">
        <f>IF(EL737="","",VLOOKUP(EL737,リスト!$BE$5:$BF$10,2,FALSE))</f>
        <v/>
      </c>
      <c r="EL737" s="3"/>
      <c r="EM737" s="78"/>
      <c r="EN737" s="73"/>
      <c r="EO737" s="73"/>
      <c r="EP737" s="13"/>
      <c r="EQ737" s="13"/>
      <c r="ER737" s="280" t="str">
        <f>IF(ES737="","",VLOOKUP(ES737,リスト!$BG$5:$BH$10,2,FALSE))</f>
        <v/>
      </c>
      <c r="ES737" s="13"/>
      <c r="ET737" s="13"/>
      <c r="EU737" s="13"/>
      <c r="EV737" s="13"/>
      <c r="EW737" s="13"/>
      <c r="EX737" s="81"/>
      <c r="EY737" s="81"/>
      <c r="EZ737" s="26"/>
      <c r="FA737" s="281" t="str">
        <f>IF($EZ737="","",INDEX(リスト!$BI$5:$BJ$40,MATCH($EZ737,リスト!$BJ$5:$BJ$40,0),1))</f>
        <v/>
      </c>
      <c r="FB737" s="280" t="str">
        <f>IF(FC737="","",VLOOKUP(FC737,リスト!$BK:$BL,2,FALSE))</f>
        <v/>
      </c>
      <c r="FC737" s="13"/>
      <c r="FD737" s="331"/>
      <c r="FE737" s="3"/>
      <c r="FF737" s="280" t="str">
        <f>IF(FG737="","",VLOOKUP(FG737,リスト!$BO$5:$BP$6,2,FALSE))</f>
        <v/>
      </c>
      <c r="FG737" s="3"/>
      <c r="FH737" s="280" t="str">
        <f>IF(FI737="","",VLOOKUP(FI737,リスト!$BQ$5:$BR$8,2,FALSE))</f>
        <v/>
      </c>
      <c r="FI737" s="3"/>
      <c r="FJ737" s="282"/>
      <c r="FK737" s="280" t="str">
        <f>IF(FL737="","",VLOOKUP(FL737,リスト!$BS$5:$BT$6,2,FALSE))</f>
        <v/>
      </c>
      <c r="FL737" s="63"/>
      <c r="FM737" s="13"/>
      <c r="FN737" s="13"/>
      <c r="FO737" s="13"/>
      <c r="FP737" s="283" t="str">
        <f t="shared" si="105"/>
        <v/>
      </c>
      <c r="FQ737" s="283" t="str">
        <f t="shared" si="105"/>
        <v/>
      </c>
      <c r="FR737" s="13"/>
      <c r="FS737" s="85"/>
      <c r="FT737" s="85"/>
      <c r="FU737" s="281" t="str">
        <f t="shared" si="106"/>
        <v/>
      </c>
      <c r="FV737" s="280" t="str">
        <f>IF(FW737="","",VLOOKUP(FW737,リスト!$BV$5:$BW$10,2,FALSE))</f>
        <v/>
      </c>
      <c r="FW737" s="26"/>
      <c r="FX737" s="282" t="str">
        <f t="shared" si="107"/>
        <v/>
      </c>
      <c r="FY737" s="280" t="str">
        <f>IF(FZ737="","",VLOOKUP(FZ737,リスト!$BX$5:$BY$6,2,FALSE))</f>
        <v/>
      </c>
      <c r="FZ737" s="3"/>
      <c r="GA737" s="280" t="str">
        <f>IF(GB737="","",VLOOKUP(GB737,リスト!$BZ$5:$CA$6,2,FALSE))</f>
        <v/>
      </c>
      <c r="GB737" s="13"/>
      <c r="GC737" s="281" t="str">
        <f>IF(GD737="","",VLOOKUP(GD737,リスト!$CB$5:$CC$6,2,FALSE))</f>
        <v/>
      </c>
      <c r="GD737" s="13"/>
      <c r="GE737" s="13"/>
      <c r="GF737" s="13"/>
      <c r="GG737" s="75"/>
      <c r="GH737" s="281" t="str">
        <f t="shared" si="108"/>
        <v/>
      </c>
      <c r="GI737" s="128"/>
      <c r="GJ737" s="281" t="str">
        <f>IF(GK737="","",VLOOKUP(GK737,リスト!$CD$5:$CE$6,2,FALSE))</f>
        <v/>
      </c>
      <c r="GK737" s="13"/>
      <c r="GL737" s="281" t="str">
        <f>IF(GM737="","",VLOOKUP(GM737,リスト!$CF$5:$CG$5,2,FALSE))</f>
        <v/>
      </c>
      <c r="GM737" s="26"/>
      <c r="GN737" s="280" t="str">
        <f>IF(GO737="","",VLOOKUP(GO737,リスト!$CH$5:$CI$5,2,FALSE))</f>
        <v/>
      </c>
      <c r="GO737" s="284"/>
      <c r="GP737" s="284"/>
      <c r="GQ737" s="284"/>
      <c r="GR737" s="284"/>
      <c r="GS737" s="284"/>
      <c r="GT737" s="284"/>
      <c r="GU737" s="284"/>
      <c r="GV737" s="284"/>
      <c r="GW737" s="284"/>
      <c r="GX737" s="285"/>
    </row>
    <row r="738" spans="2:206" s="177" customFormat="1" ht="24.75" hidden="1" customHeight="1" outlineLevel="1">
      <c r="B738" s="286" t="str">
        <f>IF(明細!B732="","",明細!B732)</f>
        <v/>
      </c>
      <c r="C738" s="287" t="str">
        <f>IF(明細!C732="","",明細!C732)</f>
        <v/>
      </c>
      <c r="D738" s="265" t="str">
        <f>IF(明細!D732="","",明細!D732)</f>
        <v/>
      </c>
      <c r="E738" s="265" t="str">
        <f>IF(明細!E732="","",明細!E732)</f>
        <v/>
      </c>
      <c r="F738" s="265" t="str">
        <f>IF(明細!F732="","",明細!F732)</f>
        <v/>
      </c>
      <c r="G738" s="265" t="str">
        <f>IF(明細!G732="","",明細!G732)</f>
        <v/>
      </c>
      <c r="H738" s="265" t="str">
        <f>IF(明細!H732="","",明細!H732)</f>
        <v/>
      </c>
      <c r="I738" s="265" t="str">
        <f>IF(明細!I732="","",明細!I732)</f>
        <v/>
      </c>
      <c r="J738" s="265" t="str">
        <f>IF(明細!J732="","",明細!J732)</f>
        <v/>
      </c>
      <c r="K738" s="265" t="str">
        <f>IF(明細!K732="","",明細!K732)</f>
        <v/>
      </c>
      <c r="L738" s="265" t="str">
        <f>IF(明細!L732="","",明細!L732)</f>
        <v/>
      </c>
      <c r="M738" s="265" t="str">
        <f>IF(明細!M732="","",明細!M732)</f>
        <v/>
      </c>
      <c r="N738" s="265" t="str">
        <f>IF(明細!N732="","",明細!N732)</f>
        <v/>
      </c>
      <c r="O738" s="265" t="str">
        <f>IF(明細!O732="","",明細!O732)</f>
        <v/>
      </c>
      <c r="P738" s="265" t="str">
        <f>IF(明細!P732="","",明細!P732)</f>
        <v/>
      </c>
      <c r="Q738" s="265" t="str">
        <f>IF(明細!Q732="","",明細!Q732)</f>
        <v/>
      </c>
      <c r="R738" s="289" t="str">
        <f>IF(明細!R732="","",明細!R732)</f>
        <v/>
      </c>
      <c r="S738" s="291" t="str">
        <f>IF(明細!S732="","",明細!S732)</f>
        <v/>
      </c>
      <c r="T738" s="291" t="str">
        <f>IF(明細!T732="","",明細!T732)</f>
        <v/>
      </c>
      <c r="U738" s="291" t="str">
        <f>IF(明細!U732="","",明細!U732)</f>
        <v/>
      </c>
      <c r="V738" s="292" t="str">
        <f>IF(明細!V732="","",明細!V732)</f>
        <v>個</v>
      </c>
      <c r="W738" s="292" t="str">
        <f>IF(明細!W732="","",明細!W732)</f>
        <v/>
      </c>
      <c r="X738" s="293" t="str">
        <f>IF(明細!X732="","",明細!X732)</f>
        <v/>
      </c>
      <c r="Y738" s="134" t="str">
        <f>IF(明細!Y732="","",明細!Y732)</f>
        <v/>
      </c>
      <c r="Z738" s="135" t="str">
        <f>IF(明細!Z732="","",明細!Z732)</f>
        <v/>
      </c>
      <c r="AA738" s="134" t="str">
        <f>IF(明細!AA732="","",明細!AA732)</f>
        <v/>
      </c>
      <c r="AB738" s="303" t="str">
        <f>IF(明細!AB732="","",明細!AB732)</f>
        <v/>
      </c>
      <c r="AC738" s="134" t="str">
        <f>IF(明細!AC732="","",明細!AC732)</f>
        <v/>
      </c>
      <c r="AD738" s="183" t="str">
        <f>IF(明細!AD732="","",明細!AD732)</f>
        <v/>
      </c>
      <c r="AE738" s="184">
        <f>IF(明細!AE732="","",明細!AE732)</f>
        <v>0.1</v>
      </c>
      <c r="AF738" s="185" t="str">
        <f>IF(明細!AF732="","",明細!AF732)</f>
        <v/>
      </c>
      <c r="AG738" s="186" t="str">
        <f>IF(明細!AG732="","",明細!AG732)</f>
        <v/>
      </c>
      <c r="AH738" s="186" t="str">
        <f>IF(明細!AH732="","",明細!AH732)</f>
        <v/>
      </c>
      <c r="AI738" s="187" t="str">
        <f>IF(明細!AI732="","",明細!AI732)</f>
        <v/>
      </c>
      <c r="AJ738" s="296" t="str">
        <f>IF(明細!AJ732="","",明細!AJ732)</f>
        <v/>
      </c>
      <c r="AK738" s="297" t="str">
        <f>IF(明細!AK732="","",明細!AK732)</f>
        <v/>
      </c>
      <c r="AL738" s="298" t="str">
        <f>IF(明細!AL732="","",明細!AL732)</f>
        <v/>
      </c>
      <c r="AM738" s="299" t="str">
        <f>IF(明細!AM732="","",明細!AM732)</f>
        <v/>
      </c>
      <c r="AN738" s="300" t="str">
        <f>IF(明細!AN732="","",明細!AN732)</f>
        <v/>
      </c>
      <c r="AO738" s="300" t="str">
        <f>IF(明細!AO732="","",明細!AO732)</f>
        <v/>
      </c>
      <c r="AP738" s="300" t="str">
        <f>IF(明細!AP732="","",明細!AP732)</f>
        <v/>
      </c>
      <c r="AQ738" s="301" t="str">
        <f>IF(明細!AQ732="","",明細!AQ732)</f>
        <v/>
      </c>
      <c r="AR738" s="302" t="str">
        <f>IF(明細!AR732="","",明細!AR732)</f>
        <v/>
      </c>
      <c r="AU738" s="360"/>
      <c r="AV738" s="368"/>
      <c r="AW738" s="446" t="str">
        <f>IF(明細!AV732="","",明細!AV732)</f>
        <v/>
      </c>
      <c r="AX738" s="419" t="str">
        <f>IF(明細!AT732="","",明細!AT732)</f>
        <v/>
      </c>
      <c r="AY738" s="280" t="str">
        <f>IF($AX738="","",VLOOKUP($AX738,リスト!$CL:$CM,2,FALSE))</f>
        <v/>
      </c>
      <c r="AZ738" s="3"/>
      <c r="BA738" s="280" t="str">
        <f>IF(BB738="","",VLOOKUP(BB738,リスト!$K:$L,2,FALSE))</f>
        <v/>
      </c>
      <c r="BB738" s="3"/>
      <c r="BC738" s="3"/>
      <c r="BD738" s="87"/>
      <c r="BE738" s="280" t="str">
        <f>IF(BF738="","",VLOOKUP(BF738,リスト!$I:$J,2,FALSE))</f>
        <v/>
      </c>
      <c r="BF738" s="3"/>
      <c r="BG738" s="280" t="str">
        <f>IF(BH738="","",VLOOKUP(BH738,リスト!$M:$N,2,FALSE))</f>
        <v/>
      </c>
      <c r="BH738" s="282"/>
      <c r="BI738" s="280" t="str">
        <f>IF(BJ738="","",VLOOKUP(BJ738,リスト!$O:$P,2,FALSE))</f>
        <v/>
      </c>
      <c r="BJ738" s="24"/>
      <c r="BM738" s="451" t="str">
        <f>IF(明細!AV732="","",明細!AV732)</f>
        <v/>
      </c>
      <c r="BN738" s="453" t="str">
        <f>IF(明細!AT732="","",明細!AT732)</f>
        <v/>
      </c>
      <c r="BO738" s="280" t="str">
        <f>IF($BN738="","",VLOOKUP($BN738,リスト!$CL:$CM,2,FALSE))</f>
        <v/>
      </c>
      <c r="BP738" s="280" t="str">
        <f>IF(BQ738="","",VLOOKUP(BQ738,リスト!$K$5:$L$7,2,FALSE))</f>
        <v/>
      </c>
      <c r="BQ738" s="13"/>
      <c r="BR738" s="13"/>
      <c r="BS738" s="47"/>
      <c r="BT738" s="280" t="str">
        <f>IF(BU738="","",VLOOKUP(BU738,リスト!I729:J747,2,FALSE))</f>
        <v/>
      </c>
      <c r="BU738" s="13"/>
      <c r="BV738" s="13"/>
      <c r="BW738" s="282"/>
      <c r="BX738" s="282"/>
      <c r="BY738" s="280" t="str">
        <f>IF(BZ738="","",VLOOKUP(BZ738,リスト!$S$5:$T$6,2,FALSE))</f>
        <v/>
      </c>
      <c r="BZ738" s="3"/>
      <c r="CA738" s="3"/>
      <c r="CB738" s="81"/>
      <c r="CC738" s="280" t="str">
        <f t="shared" si="102"/>
        <v/>
      </c>
      <c r="CD738" s="83"/>
      <c r="CE738" s="83"/>
      <c r="CF738" s="83"/>
      <c r="CG738" s="83"/>
      <c r="CH738" s="282" t="str">
        <f t="shared" si="103"/>
        <v/>
      </c>
      <c r="CI738" s="83"/>
      <c r="CJ738" s="280" t="str">
        <f t="shared" si="104"/>
        <v/>
      </c>
      <c r="CK738" s="87"/>
      <c r="CL738" s="78"/>
      <c r="CM738" s="83"/>
      <c r="CN738" s="83"/>
      <c r="CO738" s="83"/>
      <c r="CP738" s="280" t="str">
        <f t="shared" si="109"/>
        <v/>
      </c>
      <c r="CQ738" s="81"/>
      <c r="CR738" s="280" t="str">
        <f t="shared" si="110"/>
        <v/>
      </c>
      <c r="CS738" s="3"/>
      <c r="CT738" s="3"/>
      <c r="CU738" s="280" t="str">
        <f>IF(CV738="","",VLOOKUP(CV738,リスト!$V$5:$W$6,2,FALSE))</f>
        <v/>
      </c>
      <c r="CV738" s="3"/>
      <c r="CW738" s="280" t="str">
        <f>IF(CX738="","",VLOOKUP(CX738,リスト!$X$5:$Y$6,2,FALSE))</f>
        <v/>
      </c>
      <c r="CX738" s="3"/>
      <c r="CY738" s="77"/>
      <c r="CZ738" s="77"/>
      <c r="DA738" s="75"/>
      <c r="DB738" s="75"/>
      <c r="DC738" s="75"/>
      <c r="DD738" s="75"/>
      <c r="DE738" s="280" t="str">
        <f>IF(DF738="","",VLOOKUP(DF738,リスト!$Z$5:$AA$10,2,FALSE))</f>
        <v/>
      </c>
      <c r="DF738" s="3"/>
      <c r="DG738" s="280" t="str">
        <f>IF(DH738="","",VLOOKUP(DH738,リスト!$AB$5:$AC$12,2,FALSE))</f>
        <v/>
      </c>
      <c r="DH738" s="63"/>
      <c r="DI738" s="280" t="str">
        <f>IF(DJ738="","",VLOOKUP(DJ738,リスト!$AD$5:$AE$7,2,FALSE))</f>
        <v/>
      </c>
      <c r="DJ738" s="3"/>
      <c r="DK738" s="280" t="str">
        <f>IF(DL738="","",VLOOKUP(DL738,リスト!$AF$5:$AG$10,2,FALSE))</f>
        <v/>
      </c>
      <c r="DL738" s="3"/>
      <c r="DM738" s="280" t="str">
        <f>IF(DN738="","",VLOOKUP(DN738,リスト!$AH$5:$AI$6,2,FALSE))</f>
        <v/>
      </c>
      <c r="DN738" s="3"/>
      <c r="DO738" s="280" t="str">
        <f>IF(DP738="","",VLOOKUP(DP738,リスト!$AJ$5:$AK$6,2,FALSE))</f>
        <v/>
      </c>
      <c r="DP738" s="3"/>
      <c r="DQ738" s="280" t="str">
        <f>IF(DR738="","",VLOOKUP(DR738,リスト!$AL$5:$AM$7,2,FALSE))</f>
        <v/>
      </c>
      <c r="DR738" s="3"/>
      <c r="DS738" s="13"/>
      <c r="DT738" s="85"/>
      <c r="DU738" s="85"/>
      <c r="DV738" s="281" t="str">
        <f>IF(DW738="","",VLOOKUP(DW738,リスト!$AN$5:$AO$6,2,FALSE))</f>
        <v/>
      </c>
      <c r="DW738" s="13"/>
      <c r="DX738" s="341"/>
      <c r="DY738" s="345"/>
      <c r="DZ738" s="341"/>
      <c r="EA738" s="345"/>
      <c r="EB738" s="280" t="str">
        <f>IF(EC738="","",VLOOKUP(EC738,リスト!$AW$5:$AX$8,2,FALSE))</f>
        <v/>
      </c>
      <c r="EC738" s="3"/>
      <c r="ED738" s="85"/>
      <c r="EE738" s="280" t="str">
        <f>IF(EF738="","",VLOOKUP(EF738,リスト!$AY$5:$AZ$10,2,FALSE))</f>
        <v/>
      </c>
      <c r="EF738" s="3"/>
      <c r="EG738" s="280" t="str">
        <f>IF(EH738="","",VLOOKUP(EH738,リスト!$BA$5:$BB$10,2,FALSE))</f>
        <v/>
      </c>
      <c r="EH738" s="3"/>
      <c r="EI738" s="280" t="str">
        <f>IF(EJ738="","",VLOOKUP(EJ738,リスト!$BC$5:$BD$10,2,FALSE))</f>
        <v/>
      </c>
      <c r="EJ738" s="3"/>
      <c r="EK738" s="280" t="str">
        <f>IF(EL738="","",VLOOKUP(EL738,リスト!$BE$5:$BF$10,2,FALSE))</f>
        <v/>
      </c>
      <c r="EL738" s="3"/>
      <c r="EM738" s="78"/>
      <c r="EN738" s="73"/>
      <c r="EO738" s="73"/>
      <c r="EP738" s="13"/>
      <c r="EQ738" s="13"/>
      <c r="ER738" s="280" t="str">
        <f>IF(ES738="","",VLOOKUP(ES738,リスト!$BG$5:$BH$10,2,FALSE))</f>
        <v/>
      </c>
      <c r="ES738" s="13"/>
      <c r="ET738" s="13"/>
      <c r="EU738" s="13"/>
      <c r="EV738" s="13"/>
      <c r="EW738" s="13"/>
      <c r="EX738" s="81"/>
      <c r="EY738" s="81"/>
      <c r="EZ738" s="26"/>
      <c r="FA738" s="281" t="str">
        <f>IF($EZ738="","",INDEX(リスト!$BI$5:$BJ$40,MATCH($EZ738,リスト!$BJ$5:$BJ$40,0),1))</f>
        <v/>
      </c>
      <c r="FB738" s="280" t="str">
        <f>IF(FC738="","",VLOOKUP(FC738,リスト!$BK:$BL,2,FALSE))</f>
        <v/>
      </c>
      <c r="FC738" s="13"/>
      <c r="FD738" s="331"/>
      <c r="FE738" s="3"/>
      <c r="FF738" s="280" t="str">
        <f>IF(FG738="","",VLOOKUP(FG738,リスト!$BO$5:$BP$6,2,FALSE))</f>
        <v/>
      </c>
      <c r="FG738" s="3"/>
      <c r="FH738" s="280" t="str">
        <f>IF(FI738="","",VLOOKUP(FI738,リスト!$BQ$5:$BR$8,2,FALSE))</f>
        <v/>
      </c>
      <c r="FI738" s="3"/>
      <c r="FJ738" s="282"/>
      <c r="FK738" s="280" t="str">
        <f>IF(FL738="","",VLOOKUP(FL738,リスト!$BS$5:$BT$6,2,FALSE))</f>
        <v/>
      </c>
      <c r="FL738" s="63"/>
      <c r="FM738" s="13"/>
      <c r="FN738" s="13"/>
      <c r="FO738" s="13"/>
      <c r="FP738" s="283" t="str">
        <f t="shared" si="105"/>
        <v/>
      </c>
      <c r="FQ738" s="283" t="str">
        <f t="shared" si="105"/>
        <v/>
      </c>
      <c r="FR738" s="13"/>
      <c r="FS738" s="85"/>
      <c r="FT738" s="85"/>
      <c r="FU738" s="281" t="str">
        <f t="shared" si="106"/>
        <v/>
      </c>
      <c r="FV738" s="280" t="str">
        <f>IF(FW738="","",VLOOKUP(FW738,リスト!$BV$5:$BW$10,2,FALSE))</f>
        <v/>
      </c>
      <c r="FW738" s="26"/>
      <c r="FX738" s="282" t="str">
        <f t="shared" si="107"/>
        <v/>
      </c>
      <c r="FY738" s="280" t="str">
        <f>IF(FZ738="","",VLOOKUP(FZ738,リスト!$BX$5:$BY$6,2,FALSE))</f>
        <v/>
      </c>
      <c r="FZ738" s="3"/>
      <c r="GA738" s="280" t="str">
        <f>IF(GB738="","",VLOOKUP(GB738,リスト!$BZ$5:$CA$6,2,FALSE))</f>
        <v/>
      </c>
      <c r="GB738" s="13"/>
      <c r="GC738" s="281" t="str">
        <f>IF(GD738="","",VLOOKUP(GD738,リスト!$CB$5:$CC$6,2,FALSE))</f>
        <v/>
      </c>
      <c r="GD738" s="13"/>
      <c r="GE738" s="13"/>
      <c r="GF738" s="13"/>
      <c r="GG738" s="75"/>
      <c r="GH738" s="281" t="str">
        <f t="shared" si="108"/>
        <v/>
      </c>
      <c r="GI738" s="128"/>
      <c r="GJ738" s="281" t="str">
        <f>IF(GK738="","",VLOOKUP(GK738,リスト!$CD$5:$CE$6,2,FALSE))</f>
        <v/>
      </c>
      <c r="GK738" s="13"/>
      <c r="GL738" s="281" t="str">
        <f>IF(GM738="","",VLOOKUP(GM738,リスト!$CF$5:$CG$5,2,FALSE))</f>
        <v/>
      </c>
      <c r="GM738" s="26"/>
      <c r="GN738" s="280" t="str">
        <f>IF(GO738="","",VLOOKUP(GO738,リスト!$CH$5:$CI$5,2,FALSE))</f>
        <v/>
      </c>
      <c r="GO738" s="284"/>
      <c r="GP738" s="284"/>
      <c r="GQ738" s="284"/>
      <c r="GR738" s="284"/>
      <c r="GS738" s="284"/>
      <c r="GT738" s="284"/>
      <c r="GU738" s="284"/>
      <c r="GV738" s="284"/>
      <c r="GW738" s="284"/>
      <c r="GX738" s="285"/>
    </row>
    <row r="739" spans="2:206" s="177" customFormat="1" ht="24.75" hidden="1" customHeight="1" outlineLevel="1">
      <c r="B739" s="286" t="str">
        <f>IF(明細!B733="","",明細!B733)</f>
        <v/>
      </c>
      <c r="C739" s="287" t="str">
        <f>IF(明細!C733="","",明細!C733)</f>
        <v/>
      </c>
      <c r="D739" s="265" t="str">
        <f>IF(明細!D733="","",明細!D733)</f>
        <v/>
      </c>
      <c r="E739" s="265" t="str">
        <f>IF(明細!E733="","",明細!E733)</f>
        <v/>
      </c>
      <c r="F739" s="265" t="str">
        <f>IF(明細!F733="","",明細!F733)</f>
        <v/>
      </c>
      <c r="G739" s="265" t="str">
        <f>IF(明細!G733="","",明細!G733)</f>
        <v/>
      </c>
      <c r="H739" s="265" t="str">
        <f>IF(明細!H733="","",明細!H733)</f>
        <v/>
      </c>
      <c r="I739" s="265" t="str">
        <f>IF(明細!I733="","",明細!I733)</f>
        <v/>
      </c>
      <c r="J739" s="265" t="str">
        <f>IF(明細!J733="","",明細!J733)</f>
        <v/>
      </c>
      <c r="K739" s="265" t="str">
        <f>IF(明細!K733="","",明細!K733)</f>
        <v/>
      </c>
      <c r="L739" s="265" t="str">
        <f>IF(明細!L733="","",明細!L733)</f>
        <v/>
      </c>
      <c r="M739" s="265" t="str">
        <f>IF(明細!M733="","",明細!M733)</f>
        <v/>
      </c>
      <c r="N739" s="265" t="str">
        <f>IF(明細!N733="","",明細!N733)</f>
        <v/>
      </c>
      <c r="O739" s="265" t="str">
        <f>IF(明細!O733="","",明細!O733)</f>
        <v/>
      </c>
      <c r="P739" s="265" t="str">
        <f>IF(明細!P733="","",明細!P733)</f>
        <v/>
      </c>
      <c r="Q739" s="265" t="str">
        <f>IF(明細!Q733="","",明細!Q733)</f>
        <v/>
      </c>
      <c r="R739" s="289" t="str">
        <f>IF(明細!R733="","",明細!R733)</f>
        <v/>
      </c>
      <c r="S739" s="291" t="str">
        <f>IF(明細!S733="","",明細!S733)</f>
        <v/>
      </c>
      <c r="T739" s="291" t="str">
        <f>IF(明細!T733="","",明細!T733)</f>
        <v/>
      </c>
      <c r="U739" s="291" t="str">
        <f>IF(明細!U733="","",明細!U733)</f>
        <v/>
      </c>
      <c r="V739" s="292" t="str">
        <f>IF(明細!V733="","",明細!V733)</f>
        <v>個</v>
      </c>
      <c r="W739" s="292" t="str">
        <f>IF(明細!W733="","",明細!W733)</f>
        <v/>
      </c>
      <c r="X739" s="293" t="str">
        <f>IF(明細!X733="","",明細!X733)</f>
        <v/>
      </c>
      <c r="Y739" s="134" t="str">
        <f>IF(明細!Y733="","",明細!Y733)</f>
        <v/>
      </c>
      <c r="Z739" s="135" t="str">
        <f>IF(明細!Z733="","",明細!Z733)</f>
        <v/>
      </c>
      <c r="AA739" s="134" t="str">
        <f>IF(明細!AA733="","",明細!AA733)</f>
        <v/>
      </c>
      <c r="AB739" s="303" t="str">
        <f>IF(明細!AB733="","",明細!AB733)</f>
        <v/>
      </c>
      <c r="AC739" s="134" t="str">
        <f>IF(明細!AC733="","",明細!AC733)</f>
        <v/>
      </c>
      <c r="AD739" s="183" t="str">
        <f>IF(明細!AD733="","",明細!AD733)</f>
        <v/>
      </c>
      <c r="AE739" s="184">
        <f>IF(明細!AE733="","",明細!AE733)</f>
        <v>0.1</v>
      </c>
      <c r="AF739" s="185" t="str">
        <f>IF(明細!AF733="","",明細!AF733)</f>
        <v/>
      </c>
      <c r="AG739" s="186" t="str">
        <f>IF(明細!AG733="","",明細!AG733)</f>
        <v/>
      </c>
      <c r="AH739" s="186" t="str">
        <f>IF(明細!AH733="","",明細!AH733)</f>
        <v/>
      </c>
      <c r="AI739" s="187" t="str">
        <f>IF(明細!AI733="","",明細!AI733)</f>
        <v/>
      </c>
      <c r="AJ739" s="296" t="str">
        <f>IF(明細!AJ733="","",明細!AJ733)</f>
        <v/>
      </c>
      <c r="AK739" s="297" t="str">
        <f>IF(明細!AK733="","",明細!AK733)</f>
        <v/>
      </c>
      <c r="AL739" s="298" t="str">
        <f>IF(明細!AL733="","",明細!AL733)</f>
        <v/>
      </c>
      <c r="AM739" s="299" t="str">
        <f>IF(明細!AM733="","",明細!AM733)</f>
        <v/>
      </c>
      <c r="AN739" s="300" t="str">
        <f>IF(明細!AN733="","",明細!AN733)</f>
        <v/>
      </c>
      <c r="AO739" s="300" t="str">
        <f>IF(明細!AO733="","",明細!AO733)</f>
        <v/>
      </c>
      <c r="AP739" s="300" t="str">
        <f>IF(明細!AP733="","",明細!AP733)</f>
        <v/>
      </c>
      <c r="AQ739" s="301" t="str">
        <f>IF(明細!AQ733="","",明細!AQ733)</f>
        <v/>
      </c>
      <c r="AR739" s="302" t="str">
        <f>IF(明細!AR733="","",明細!AR733)</f>
        <v/>
      </c>
      <c r="AU739" s="360"/>
      <c r="AV739" s="368"/>
      <c r="AW739" s="446" t="str">
        <f>IF(明細!AV733="","",明細!AV733)</f>
        <v/>
      </c>
      <c r="AX739" s="419" t="str">
        <f>IF(明細!AT733="","",明細!AT733)</f>
        <v/>
      </c>
      <c r="AY739" s="280" t="str">
        <f>IF($AX739="","",VLOOKUP($AX739,リスト!$CL:$CM,2,FALSE))</f>
        <v/>
      </c>
      <c r="AZ739" s="3"/>
      <c r="BA739" s="280" t="str">
        <f>IF(BB739="","",VLOOKUP(BB739,リスト!$K:$L,2,FALSE))</f>
        <v/>
      </c>
      <c r="BB739" s="3"/>
      <c r="BC739" s="3"/>
      <c r="BD739" s="87"/>
      <c r="BE739" s="280" t="str">
        <f>IF(BF739="","",VLOOKUP(BF739,リスト!$I:$J,2,FALSE))</f>
        <v/>
      </c>
      <c r="BF739" s="3"/>
      <c r="BG739" s="280" t="str">
        <f>IF(BH739="","",VLOOKUP(BH739,リスト!$M:$N,2,FALSE))</f>
        <v/>
      </c>
      <c r="BH739" s="282"/>
      <c r="BI739" s="280" t="str">
        <f>IF(BJ739="","",VLOOKUP(BJ739,リスト!$O:$P,2,FALSE))</f>
        <v/>
      </c>
      <c r="BJ739" s="24"/>
      <c r="BM739" s="451" t="str">
        <f>IF(明細!AV733="","",明細!AV733)</f>
        <v/>
      </c>
      <c r="BN739" s="453" t="str">
        <f>IF(明細!AT733="","",明細!AT733)</f>
        <v/>
      </c>
      <c r="BO739" s="280" t="str">
        <f>IF($BN739="","",VLOOKUP($BN739,リスト!$CL:$CM,2,FALSE))</f>
        <v/>
      </c>
      <c r="BP739" s="280" t="str">
        <f>IF(BQ739="","",VLOOKUP(BQ739,リスト!$K$5:$L$7,2,FALSE))</f>
        <v/>
      </c>
      <c r="BQ739" s="13"/>
      <c r="BR739" s="13"/>
      <c r="BS739" s="47"/>
      <c r="BT739" s="280" t="str">
        <f>IF(BU739="","",VLOOKUP(BU739,リスト!I730:J748,2,FALSE))</f>
        <v/>
      </c>
      <c r="BU739" s="13"/>
      <c r="BV739" s="13"/>
      <c r="BW739" s="282"/>
      <c r="BX739" s="282"/>
      <c r="BY739" s="280" t="str">
        <f>IF(BZ739="","",VLOOKUP(BZ739,リスト!$S$5:$T$6,2,FALSE))</f>
        <v/>
      </c>
      <c r="BZ739" s="3"/>
      <c r="CA739" s="3"/>
      <c r="CB739" s="81"/>
      <c r="CC739" s="280" t="str">
        <f t="shared" si="102"/>
        <v/>
      </c>
      <c r="CD739" s="83"/>
      <c r="CE739" s="83"/>
      <c r="CF739" s="83"/>
      <c r="CG739" s="83"/>
      <c r="CH739" s="282" t="str">
        <f t="shared" si="103"/>
        <v/>
      </c>
      <c r="CI739" s="83"/>
      <c r="CJ739" s="280" t="str">
        <f t="shared" si="104"/>
        <v/>
      </c>
      <c r="CK739" s="87"/>
      <c r="CL739" s="78"/>
      <c r="CM739" s="83"/>
      <c r="CN739" s="83"/>
      <c r="CO739" s="83"/>
      <c r="CP739" s="280" t="str">
        <f t="shared" si="109"/>
        <v/>
      </c>
      <c r="CQ739" s="81"/>
      <c r="CR739" s="280" t="str">
        <f t="shared" si="110"/>
        <v/>
      </c>
      <c r="CS739" s="3"/>
      <c r="CT739" s="3"/>
      <c r="CU739" s="280" t="str">
        <f>IF(CV739="","",VLOOKUP(CV739,リスト!$V$5:$W$6,2,FALSE))</f>
        <v/>
      </c>
      <c r="CV739" s="3"/>
      <c r="CW739" s="280" t="str">
        <f>IF(CX739="","",VLOOKUP(CX739,リスト!$X$5:$Y$6,2,FALSE))</f>
        <v/>
      </c>
      <c r="CX739" s="3"/>
      <c r="CY739" s="77"/>
      <c r="CZ739" s="77"/>
      <c r="DA739" s="75"/>
      <c r="DB739" s="75"/>
      <c r="DC739" s="75"/>
      <c r="DD739" s="75"/>
      <c r="DE739" s="280" t="str">
        <f>IF(DF739="","",VLOOKUP(DF739,リスト!$Z$5:$AA$10,2,FALSE))</f>
        <v/>
      </c>
      <c r="DF739" s="3"/>
      <c r="DG739" s="280" t="str">
        <f>IF(DH739="","",VLOOKUP(DH739,リスト!$AB$5:$AC$12,2,FALSE))</f>
        <v/>
      </c>
      <c r="DH739" s="63"/>
      <c r="DI739" s="280" t="str">
        <f>IF(DJ739="","",VLOOKUP(DJ739,リスト!$AD$5:$AE$7,2,FALSE))</f>
        <v/>
      </c>
      <c r="DJ739" s="3"/>
      <c r="DK739" s="280" t="str">
        <f>IF(DL739="","",VLOOKUP(DL739,リスト!$AF$5:$AG$10,2,FALSE))</f>
        <v/>
      </c>
      <c r="DL739" s="3"/>
      <c r="DM739" s="280" t="str">
        <f>IF(DN739="","",VLOOKUP(DN739,リスト!$AH$5:$AI$6,2,FALSE))</f>
        <v/>
      </c>
      <c r="DN739" s="3"/>
      <c r="DO739" s="280" t="str">
        <f>IF(DP739="","",VLOOKUP(DP739,リスト!$AJ$5:$AK$6,2,FALSE))</f>
        <v/>
      </c>
      <c r="DP739" s="3"/>
      <c r="DQ739" s="280" t="str">
        <f>IF(DR739="","",VLOOKUP(DR739,リスト!$AL$5:$AM$7,2,FALSE))</f>
        <v/>
      </c>
      <c r="DR739" s="3"/>
      <c r="DS739" s="13"/>
      <c r="DT739" s="85"/>
      <c r="DU739" s="85"/>
      <c r="DV739" s="281" t="str">
        <f>IF(DW739="","",VLOOKUP(DW739,リスト!$AN$5:$AO$6,2,FALSE))</f>
        <v/>
      </c>
      <c r="DW739" s="13"/>
      <c r="DX739" s="341"/>
      <c r="DY739" s="345"/>
      <c r="DZ739" s="341"/>
      <c r="EA739" s="345"/>
      <c r="EB739" s="280" t="str">
        <f>IF(EC739="","",VLOOKUP(EC739,リスト!$AW$5:$AX$8,2,FALSE))</f>
        <v/>
      </c>
      <c r="EC739" s="3"/>
      <c r="ED739" s="85"/>
      <c r="EE739" s="280" t="str">
        <f>IF(EF739="","",VLOOKUP(EF739,リスト!$AY$5:$AZ$10,2,FALSE))</f>
        <v/>
      </c>
      <c r="EF739" s="3"/>
      <c r="EG739" s="280" t="str">
        <f>IF(EH739="","",VLOOKUP(EH739,リスト!$BA$5:$BB$10,2,FALSE))</f>
        <v/>
      </c>
      <c r="EH739" s="3"/>
      <c r="EI739" s="280" t="str">
        <f>IF(EJ739="","",VLOOKUP(EJ739,リスト!$BC$5:$BD$10,2,FALSE))</f>
        <v/>
      </c>
      <c r="EJ739" s="3"/>
      <c r="EK739" s="280" t="str">
        <f>IF(EL739="","",VLOOKUP(EL739,リスト!$BE$5:$BF$10,2,FALSE))</f>
        <v/>
      </c>
      <c r="EL739" s="3"/>
      <c r="EM739" s="78"/>
      <c r="EN739" s="73"/>
      <c r="EO739" s="73"/>
      <c r="EP739" s="13"/>
      <c r="EQ739" s="13"/>
      <c r="ER739" s="280" t="str">
        <f>IF(ES739="","",VLOOKUP(ES739,リスト!$BG$5:$BH$10,2,FALSE))</f>
        <v/>
      </c>
      <c r="ES739" s="13"/>
      <c r="ET739" s="13"/>
      <c r="EU739" s="13"/>
      <c r="EV739" s="13"/>
      <c r="EW739" s="13"/>
      <c r="EX739" s="81"/>
      <c r="EY739" s="81"/>
      <c r="EZ739" s="26"/>
      <c r="FA739" s="281" t="str">
        <f>IF($EZ739="","",INDEX(リスト!$BI$5:$BJ$40,MATCH($EZ739,リスト!$BJ$5:$BJ$40,0),1))</f>
        <v/>
      </c>
      <c r="FB739" s="280" t="str">
        <f>IF(FC739="","",VLOOKUP(FC739,リスト!$BK:$BL,2,FALSE))</f>
        <v/>
      </c>
      <c r="FC739" s="13"/>
      <c r="FD739" s="331"/>
      <c r="FE739" s="3"/>
      <c r="FF739" s="280" t="str">
        <f>IF(FG739="","",VLOOKUP(FG739,リスト!$BO$5:$BP$6,2,FALSE))</f>
        <v/>
      </c>
      <c r="FG739" s="3"/>
      <c r="FH739" s="280" t="str">
        <f>IF(FI739="","",VLOOKUP(FI739,リスト!$BQ$5:$BR$8,2,FALSE))</f>
        <v/>
      </c>
      <c r="FI739" s="3"/>
      <c r="FJ739" s="282"/>
      <c r="FK739" s="280" t="str">
        <f>IF(FL739="","",VLOOKUP(FL739,リスト!$BS$5:$BT$6,2,FALSE))</f>
        <v/>
      </c>
      <c r="FL739" s="63"/>
      <c r="FM739" s="13"/>
      <c r="FN739" s="13"/>
      <c r="FO739" s="13"/>
      <c r="FP739" s="283" t="str">
        <f t="shared" si="105"/>
        <v/>
      </c>
      <c r="FQ739" s="283" t="str">
        <f t="shared" si="105"/>
        <v/>
      </c>
      <c r="FR739" s="13"/>
      <c r="FS739" s="85"/>
      <c r="FT739" s="85"/>
      <c r="FU739" s="281" t="str">
        <f t="shared" si="106"/>
        <v/>
      </c>
      <c r="FV739" s="280" t="str">
        <f>IF(FW739="","",VLOOKUP(FW739,リスト!$BV$5:$BW$10,2,FALSE))</f>
        <v/>
      </c>
      <c r="FW739" s="26"/>
      <c r="FX739" s="282" t="str">
        <f t="shared" si="107"/>
        <v/>
      </c>
      <c r="FY739" s="280" t="str">
        <f>IF(FZ739="","",VLOOKUP(FZ739,リスト!$BX$5:$BY$6,2,FALSE))</f>
        <v/>
      </c>
      <c r="FZ739" s="3"/>
      <c r="GA739" s="280" t="str">
        <f>IF(GB739="","",VLOOKUP(GB739,リスト!$BZ$5:$CA$6,2,FALSE))</f>
        <v/>
      </c>
      <c r="GB739" s="13"/>
      <c r="GC739" s="281" t="str">
        <f>IF(GD739="","",VLOOKUP(GD739,リスト!$CB$5:$CC$6,2,FALSE))</f>
        <v/>
      </c>
      <c r="GD739" s="13"/>
      <c r="GE739" s="13"/>
      <c r="GF739" s="13"/>
      <c r="GG739" s="75"/>
      <c r="GH739" s="281" t="str">
        <f t="shared" si="108"/>
        <v/>
      </c>
      <c r="GI739" s="128"/>
      <c r="GJ739" s="281" t="str">
        <f>IF(GK739="","",VLOOKUP(GK739,リスト!$CD$5:$CE$6,2,FALSE))</f>
        <v/>
      </c>
      <c r="GK739" s="13"/>
      <c r="GL739" s="281" t="str">
        <f>IF(GM739="","",VLOOKUP(GM739,リスト!$CF$5:$CG$5,2,FALSE))</f>
        <v/>
      </c>
      <c r="GM739" s="26"/>
      <c r="GN739" s="280" t="str">
        <f>IF(GO739="","",VLOOKUP(GO739,リスト!$CH$5:$CI$5,2,FALSE))</f>
        <v/>
      </c>
      <c r="GO739" s="284"/>
      <c r="GP739" s="284"/>
      <c r="GQ739" s="284"/>
      <c r="GR739" s="284"/>
      <c r="GS739" s="284"/>
      <c r="GT739" s="284"/>
      <c r="GU739" s="284"/>
      <c r="GV739" s="284"/>
      <c r="GW739" s="284"/>
      <c r="GX739" s="285"/>
    </row>
    <row r="740" spans="2:206" s="177" customFormat="1" ht="24.75" hidden="1" customHeight="1" outlineLevel="1">
      <c r="B740" s="286" t="str">
        <f>IF(明細!B734="","",明細!B734)</f>
        <v/>
      </c>
      <c r="C740" s="287" t="str">
        <f>IF(明細!C734="","",明細!C734)</f>
        <v/>
      </c>
      <c r="D740" s="265" t="str">
        <f>IF(明細!D734="","",明細!D734)</f>
        <v/>
      </c>
      <c r="E740" s="265" t="str">
        <f>IF(明細!E734="","",明細!E734)</f>
        <v/>
      </c>
      <c r="F740" s="265" t="str">
        <f>IF(明細!F734="","",明細!F734)</f>
        <v/>
      </c>
      <c r="G740" s="265" t="str">
        <f>IF(明細!G734="","",明細!G734)</f>
        <v/>
      </c>
      <c r="H740" s="265" t="str">
        <f>IF(明細!H734="","",明細!H734)</f>
        <v/>
      </c>
      <c r="I740" s="265" t="str">
        <f>IF(明細!I734="","",明細!I734)</f>
        <v/>
      </c>
      <c r="J740" s="265" t="str">
        <f>IF(明細!J734="","",明細!J734)</f>
        <v/>
      </c>
      <c r="K740" s="265" t="str">
        <f>IF(明細!K734="","",明細!K734)</f>
        <v/>
      </c>
      <c r="L740" s="265" t="str">
        <f>IF(明細!L734="","",明細!L734)</f>
        <v/>
      </c>
      <c r="M740" s="265" t="str">
        <f>IF(明細!M734="","",明細!M734)</f>
        <v/>
      </c>
      <c r="N740" s="265" t="str">
        <f>IF(明細!N734="","",明細!N734)</f>
        <v/>
      </c>
      <c r="O740" s="265" t="str">
        <f>IF(明細!O734="","",明細!O734)</f>
        <v/>
      </c>
      <c r="P740" s="265" t="str">
        <f>IF(明細!P734="","",明細!P734)</f>
        <v/>
      </c>
      <c r="Q740" s="265" t="str">
        <f>IF(明細!Q734="","",明細!Q734)</f>
        <v/>
      </c>
      <c r="R740" s="289" t="str">
        <f>IF(明細!R734="","",明細!R734)</f>
        <v/>
      </c>
      <c r="S740" s="291" t="str">
        <f>IF(明細!S734="","",明細!S734)</f>
        <v/>
      </c>
      <c r="T740" s="291" t="str">
        <f>IF(明細!T734="","",明細!T734)</f>
        <v/>
      </c>
      <c r="U740" s="291" t="str">
        <f>IF(明細!U734="","",明細!U734)</f>
        <v/>
      </c>
      <c r="V740" s="292" t="str">
        <f>IF(明細!V734="","",明細!V734)</f>
        <v>個</v>
      </c>
      <c r="W740" s="292" t="str">
        <f>IF(明細!W734="","",明細!W734)</f>
        <v/>
      </c>
      <c r="X740" s="293" t="str">
        <f>IF(明細!X734="","",明細!X734)</f>
        <v/>
      </c>
      <c r="Y740" s="134" t="str">
        <f>IF(明細!Y734="","",明細!Y734)</f>
        <v/>
      </c>
      <c r="Z740" s="135" t="str">
        <f>IF(明細!Z734="","",明細!Z734)</f>
        <v/>
      </c>
      <c r="AA740" s="134" t="str">
        <f>IF(明細!AA734="","",明細!AA734)</f>
        <v/>
      </c>
      <c r="AB740" s="303" t="str">
        <f>IF(明細!AB734="","",明細!AB734)</f>
        <v/>
      </c>
      <c r="AC740" s="134" t="str">
        <f>IF(明細!AC734="","",明細!AC734)</f>
        <v/>
      </c>
      <c r="AD740" s="183" t="str">
        <f>IF(明細!AD734="","",明細!AD734)</f>
        <v/>
      </c>
      <c r="AE740" s="184">
        <f>IF(明細!AE734="","",明細!AE734)</f>
        <v>0.1</v>
      </c>
      <c r="AF740" s="185" t="str">
        <f>IF(明細!AF734="","",明細!AF734)</f>
        <v/>
      </c>
      <c r="AG740" s="186" t="str">
        <f>IF(明細!AG734="","",明細!AG734)</f>
        <v/>
      </c>
      <c r="AH740" s="186" t="str">
        <f>IF(明細!AH734="","",明細!AH734)</f>
        <v/>
      </c>
      <c r="AI740" s="187" t="str">
        <f>IF(明細!AI734="","",明細!AI734)</f>
        <v/>
      </c>
      <c r="AJ740" s="296" t="str">
        <f>IF(明細!AJ734="","",明細!AJ734)</f>
        <v/>
      </c>
      <c r="AK740" s="297" t="str">
        <f>IF(明細!AK734="","",明細!AK734)</f>
        <v/>
      </c>
      <c r="AL740" s="298" t="str">
        <f>IF(明細!AL734="","",明細!AL734)</f>
        <v/>
      </c>
      <c r="AM740" s="299" t="str">
        <f>IF(明細!AM734="","",明細!AM734)</f>
        <v/>
      </c>
      <c r="AN740" s="300" t="str">
        <f>IF(明細!AN734="","",明細!AN734)</f>
        <v/>
      </c>
      <c r="AO740" s="300" t="str">
        <f>IF(明細!AO734="","",明細!AO734)</f>
        <v/>
      </c>
      <c r="AP740" s="300" t="str">
        <f>IF(明細!AP734="","",明細!AP734)</f>
        <v/>
      </c>
      <c r="AQ740" s="301" t="str">
        <f>IF(明細!AQ734="","",明細!AQ734)</f>
        <v/>
      </c>
      <c r="AR740" s="302" t="str">
        <f>IF(明細!AR734="","",明細!AR734)</f>
        <v/>
      </c>
      <c r="AU740" s="360"/>
      <c r="AV740" s="368"/>
      <c r="AW740" s="446" t="str">
        <f>IF(明細!AV734="","",明細!AV734)</f>
        <v/>
      </c>
      <c r="AX740" s="419" t="str">
        <f>IF(明細!AT734="","",明細!AT734)</f>
        <v/>
      </c>
      <c r="AY740" s="280" t="str">
        <f>IF($AX740="","",VLOOKUP($AX740,リスト!$CL:$CM,2,FALSE))</f>
        <v/>
      </c>
      <c r="AZ740" s="3"/>
      <c r="BA740" s="280" t="str">
        <f>IF(BB740="","",VLOOKUP(BB740,リスト!$K:$L,2,FALSE))</f>
        <v/>
      </c>
      <c r="BB740" s="3"/>
      <c r="BC740" s="3"/>
      <c r="BD740" s="87"/>
      <c r="BE740" s="280" t="str">
        <f>IF(BF740="","",VLOOKUP(BF740,リスト!$I:$J,2,FALSE))</f>
        <v/>
      </c>
      <c r="BF740" s="3"/>
      <c r="BG740" s="280" t="str">
        <f>IF(BH740="","",VLOOKUP(BH740,リスト!$M:$N,2,FALSE))</f>
        <v/>
      </c>
      <c r="BH740" s="282"/>
      <c r="BI740" s="280" t="str">
        <f>IF(BJ740="","",VLOOKUP(BJ740,リスト!$O:$P,2,FALSE))</f>
        <v/>
      </c>
      <c r="BJ740" s="24"/>
      <c r="BM740" s="451" t="str">
        <f>IF(明細!AV734="","",明細!AV734)</f>
        <v/>
      </c>
      <c r="BN740" s="453" t="str">
        <f>IF(明細!AT734="","",明細!AT734)</f>
        <v/>
      </c>
      <c r="BO740" s="280" t="str">
        <f>IF($BN740="","",VLOOKUP($BN740,リスト!$CL:$CM,2,FALSE))</f>
        <v/>
      </c>
      <c r="BP740" s="280" t="str">
        <f>IF(BQ740="","",VLOOKUP(BQ740,リスト!$K$5:$L$7,2,FALSE))</f>
        <v/>
      </c>
      <c r="BQ740" s="13"/>
      <c r="BR740" s="13"/>
      <c r="BS740" s="47"/>
      <c r="BT740" s="280" t="str">
        <f>IF(BU740="","",VLOOKUP(BU740,リスト!I731:J749,2,FALSE))</f>
        <v/>
      </c>
      <c r="BU740" s="13"/>
      <c r="BV740" s="13"/>
      <c r="BW740" s="282"/>
      <c r="BX740" s="282"/>
      <c r="BY740" s="280" t="str">
        <f>IF(BZ740="","",VLOOKUP(BZ740,リスト!$S$5:$T$6,2,FALSE))</f>
        <v/>
      </c>
      <c r="BZ740" s="3"/>
      <c r="CA740" s="3"/>
      <c r="CB740" s="81"/>
      <c r="CC740" s="280" t="str">
        <f t="shared" si="102"/>
        <v/>
      </c>
      <c r="CD740" s="83"/>
      <c r="CE740" s="83"/>
      <c r="CF740" s="83"/>
      <c r="CG740" s="83"/>
      <c r="CH740" s="282" t="str">
        <f t="shared" si="103"/>
        <v/>
      </c>
      <c r="CI740" s="83"/>
      <c r="CJ740" s="280" t="str">
        <f t="shared" si="104"/>
        <v/>
      </c>
      <c r="CK740" s="87"/>
      <c r="CL740" s="78"/>
      <c r="CM740" s="83"/>
      <c r="CN740" s="83"/>
      <c r="CO740" s="83"/>
      <c r="CP740" s="280" t="str">
        <f t="shared" si="109"/>
        <v/>
      </c>
      <c r="CQ740" s="81"/>
      <c r="CR740" s="280" t="str">
        <f t="shared" si="110"/>
        <v/>
      </c>
      <c r="CS740" s="3"/>
      <c r="CT740" s="3"/>
      <c r="CU740" s="280" t="str">
        <f>IF(CV740="","",VLOOKUP(CV740,リスト!$V$5:$W$6,2,FALSE))</f>
        <v/>
      </c>
      <c r="CV740" s="3"/>
      <c r="CW740" s="280" t="str">
        <f>IF(CX740="","",VLOOKUP(CX740,リスト!$X$5:$Y$6,2,FALSE))</f>
        <v/>
      </c>
      <c r="CX740" s="3"/>
      <c r="CY740" s="77"/>
      <c r="CZ740" s="77"/>
      <c r="DA740" s="75"/>
      <c r="DB740" s="75"/>
      <c r="DC740" s="75"/>
      <c r="DD740" s="75"/>
      <c r="DE740" s="280" t="str">
        <f>IF(DF740="","",VLOOKUP(DF740,リスト!$Z$5:$AA$10,2,FALSE))</f>
        <v/>
      </c>
      <c r="DF740" s="3"/>
      <c r="DG740" s="280" t="str">
        <f>IF(DH740="","",VLOOKUP(DH740,リスト!$AB$5:$AC$12,2,FALSE))</f>
        <v/>
      </c>
      <c r="DH740" s="63"/>
      <c r="DI740" s="280" t="str">
        <f>IF(DJ740="","",VLOOKUP(DJ740,リスト!$AD$5:$AE$7,2,FALSE))</f>
        <v/>
      </c>
      <c r="DJ740" s="3"/>
      <c r="DK740" s="280" t="str">
        <f>IF(DL740="","",VLOOKUP(DL740,リスト!$AF$5:$AG$10,2,FALSE))</f>
        <v/>
      </c>
      <c r="DL740" s="3"/>
      <c r="DM740" s="280" t="str">
        <f>IF(DN740="","",VLOOKUP(DN740,リスト!$AH$5:$AI$6,2,FALSE))</f>
        <v/>
      </c>
      <c r="DN740" s="3"/>
      <c r="DO740" s="280" t="str">
        <f>IF(DP740="","",VLOOKUP(DP740,リスト!$AJ$5:$AK$6,2,FALSE))</f>
        <v/>
      </c>
      <c r="DP740" s="3"/>
      <c r="DQ740" s="280" t="str">
        <f>IF(DR740="","",VLOOKUP(DR740,リスト!$AL$5:$AM$7,2,FALSE))</f>
        <v/>
      </c>
      <c r="DR740" s="3"/>
      <c r="DS740" s="13"/>
      <c r="DT740" s="85"/>
      <c r="DU740" s="85"/>
      <c r="DV740" s="281" t="str">
        <f>IF(DW740="","",VLOOKUP(DW740,リスト!$AN$5:$AO$6,2,FALSE))</f>
        <v/>
      </c>
      <c r="DW740" s="13"/>
      <c r="DX740" s="341"/>
      <c r="DY740" s="345"/>
      <c r="DZ740" s="341"/>
      <c r="EA740" s="345"/>
      <c r="EB740" s="280" t="str">
        <f>IF(EC740="","",VLOOKUP(EC740,リスト!$AW$5:$AX$8,2,FALSE))</f>
        <v/>
      </c>
      <c r="EC740" s="3"/>
      <c r="ED740" s="85"/>
      <c r="EE740" s="280" t="str">
        <f>IF(EF740="","",VLOOKUP(EF740,リスト!$AY$5:$AZ$10,2,FALSE))</f>
        <v/>
      </c>
      <c r="EF740" s="3"/>
      <c r="EG740" s="280" t="str">
        <f>IF(EH740="","",VLOOKUP(EH740,リスト!$BA$5:$BB$10,2,FALSE))</f>
        <v/>
      </c>
      <c r="EH740" s="3"/>
      <c r="EI740" s="280" t="str">
        <f>IF(EJ740="","",VLOOKUP(EJ740,リスト!$BC$5:$BD$10,2,FALSE))</f>
        <v/>
      </c>
      <c r="EJ740" s="3"/>
      <c r="EK740" s="280" t="str">
        <f>IF(EL740="","",VLOOKUP(EL740,リスト!$BE$5:$BF$10,2,FALSE))</f>
        <v/>
      </c>
      <c r="EL740" s="3"/>
      <c r="EM740" s="78"/>
      <c r="EN740" s="73"/>
      <c r="EO740" s="73"/>
      <c r="EP740" s="13"/>
      <c r="EQ740" s="13"/>
      <c r="ER740" s="280" t="str">
        <f>IF(ES740="","",VLOOKUP(ES740,リスト!$BG$5:$BH$10,2,FALSE))</f>
        <v/>
      </c>
      <c r="ES740" s="13"/>
      <c r="ET740" s="13"/>
      <c r="EU740" s="13"/>
      <c r="EV740" s="13"/>
      <c r="EW740" s="13"/>
      <c r="EX740" s="81"/>
      <c r="EY740" s="81"/>
      <c r="EZ740" s="26"/>
      <c r="FA740" s="281" t="str">
        <f>IF($EZ740="","",INDEX(リスト!$BI$5:$BJ$40,MATCH($EZ740,リスト!$BJ$5:$BJ$40,0),1))</f>
        <v/>
      </c>
      <c r="FB740" s="280" t="str">
        <f>IF(FC740="","",VLOOKUP(FC740,リスト!$BK:$BL,2,FALSE))</f>
        <v/>
      </c>
      <c r="FC740" s="13"/>
      <c r="FD740" s="331"/>
      <c r="FE740" s="3"/>
      <c r="FF740" s="280" t="str">
        <f>IF(FG740="","",VLOOKUP(FG740,リスト!$BO$5:$BP$6,2,FALSE))</f>
        <v/>
      </c>
      <c r="FG740" s="3"/>
      <c r="FH740" s="280" t="str">
        <f>IF(FI740="","",VLOOKUP(FI740,リスト!$BQ$5:$BR$8,2,FALSE))</f>
        <v/>
      </c>
      <c r="FI740" s="3"/>
      <c r="FJ740" s="282"/>
      <c r="FK740" s="280" t="str">
        <f>IF(FL740="","",VLOOKUP(FL740,リスト!$BS$5:$BT$6,2,FALSE))</f>
        <v/>
      </c>
      <c r="FL740" s="63"/>
      <c r="FM740" s="13"/>
      <c r="FN740" s="13"/>
      <c r="FO740" s="13"/>
      <c r="FP740" s="283" t="str">
        <f t="shared" si="105"/>
        <v/>
      </c>
      <c r="FQ740" s="283" t="str">
        <f t="shared" si="105"/>
        <v/>
      </c>
      <c r="FR740" s="13"/>
      <c r="FS740" s="85"/>
      <c r="FT740" s="85"/>
      <c r="FU740" s="281" t="str">
        <f t="shared" si="106"/>
        <v/>
      </c>
      <c r="FV740" s="280" t="str">
        <f>IF(FW740="","",VLOOKUP(FW740,リスト!$BV$5:$BW$10,2,FALSE))</f>
        <v/>
      </c>
      <c r="FW740" s="26"/>
      <c r="FX740" s="282" t="str">
        <f t="shared" si="107"/>
        <v/>
      </c>
      <c r="FY740" s="280" t="str">
        <f>IF(FZ740="","",VLOOKUP(FZ740,リスト!$BX$5:$BY$6,2,FALSE))</f>
        <v/>
      </c>
      <c r="FZ740" s="3"/>
      <c r="GA740" s="280" t="str">
        <f>IF(GB740="","",VLOOKUP(GB740,リスト!$BZ$5:$CA$6,2,FALSE))</f>
        <v/>
      </c>
      <c r="GB740" s="13"/>
      <c r="GC740" s="281" t="str">
        <f>IF(GD740="","",VLOOKUP(GD740,リスト!$CB$5:$CC$6,2,FALSE))</f>
        <v/>
      </c>
      <c r="GD740" s="13"/>
      <c r="GE740" s="13"/>
      <c r="GF740" s="13"/>
      <c r="GG740" s="75"/>
      <c r="GH740" s="281" t="str">
        <f t="shared" si="108"/>
        <v/>
      </c>
      <c r="GI740" s="128"/>
      <c r="GJ740" s="281" t="str">
        <f>IF(GK740="","",VLOOKUP(GK740,リスト!$CD$5:$CE$6,2,FALSE))</f>
        <v/>
      </c>
      <c r="GK740" s="13"/>
      <c r="GL740" s="281" t="str">
        <f>IF(GM740="","",VLOOKUP(GM740,リスト!$CF$5:$CG$5,2,FALSE))</f>
        <v/>
      </c>
      <c r="GM740" s="26"/>
      <c r="GN740" s="280" t="str">
        <f>IF(GO740="","",VLOOKUP(GO740,リスト!$CH$5:$CI$5,2,FALSE))</f>
        <v/>
      </c>
      <c r="GO740" s="284"/>
      <c r="GP740" s="284"/>
      <c r="GQ740" s="284"/>
      <c r="GR740" s="284"/>
      <c r="GS740" s="284"/>
      <c r="GT740" s="284"/>
      <c r="GU740" s="284"/>
      <c r="GV740" s="284"/>
      <c r="GW740" s="284"/>
      <c r="GX740" s="285"/>
    </row>
    <row r="741" spans="2:206" s="177" customFormat="1" ht="24.75" hidden="1" customHeight="1" outlineLevel="1">
      <c r="B741" s="286" t="str">
        <f>IF(明細!B735="","",明細!B735)</f>
        <v/>
      </c>
      <c r="C741" s="287" t="str">
        <f>IF(明細!C735="","",明細!C735)</f>
        <v/>
      </c>
      <c r="D741" s="265" t="str">
        <f>IF(明細!D735="","",明細!D735)</f>
        <v/>
      </c>
      <c r="E741" s="265" t="str">
        <f>IF(明細!E735="","",明細!E735)</f>
        <v/>
      </c>
      <c r="F741" s="265" t="str">
        <f>IF(明細!F735="","",明細!F735)</f>
        <v/>
      </c>
      <c r="G741" s="265" t="str">
        <f>IF(明細!G735="","",明細!G735)</f>
        <v/>
      </c>
      <c r="H741" s="265" t="str">
        <f>IF(明細!H735="","",明細!H735)</f>
        <v/>
      </c>
      <c r="I741" s="265" t="str">
        <f>IF(明細!I735="","",明細!I735)</f>
        <v/>
      </c>
      <c r="J741" s="265" t="str">
        <f>IF(明細!J735="","",明細!J735)</f>
        <v/>
      </c>
      <c r="K741" s="265" t="str">
        <f>IF(明細!K735="","",明細!K735)</f>
        <v/>
      </c>
      <c r="L741" s="265" t="str">
        <f>IF(明細!L735="","",明細!L735)</f>
        <v/>
      </c>
      <c r="M741" s="265" t="str">
        <f>IF(明細!M735="","",明細!M735)</f>
        <v/>
      </c>
      <c r="N741" s="265" t="str">
        <f>IF(明細!N735="","",明細!N735)</f>
        <v/>
      </c>
      <c r="O741" s="265" t="str">
        <f>IF(明細!O735="","",明細!O735)</f>
        <v/>
      </c>
      <c r="P741" s="265" t="str">
        <f>IF(明細!P735="","",明細!P735)</f>
        <v/>
      </c>
      <c r="Q741" s="265" t="str">
        <f>IF(明細!Q735="","",明細!Q735)</f>
        <v/>
      </c>
      <c r="R741" s="289" t="str">
        <f>IF(明細!R735="","",明細!R735)</f>
        <v/>
      </c>
      <c r="S741" s="291" t="str">
        <f>IF(明細!S735="","",明細!S735)</f>
        <v/>
      </c>
      <c r="T741" s="291" t="str">
        <f>IF(明細!T735="","",明細!T735)</f>
        <v/>
      </c>
      <c r="U741" s="291" t="str">
        <f>IF(明細!U735="","",明細!U735)</f>
        <v/>
      </c>
      <c r="V741" s="292" t="str">
        <f>IF(明細!V735="","",明細!V735)</f>
        <v>個</v>
      </c>
      <c r="W741" s="292" t="str">
        <f>IF(明細!W735="","",明細!W735)</f>
        <v/>
      </c>
      <c r="X741" s="293" t="str">
        <f>IF(明細!X735="","",明細!X735)</f>
        <v/>
      </c>
      <c r="Y741" s="134" t="str">
        <f>IF(明細!Y735="","",明細!Y735)</f>
        <v/>
      </c>
      <c r="Z741" s="135" t="str">
        <f>IF(明細!Z735="","",明細!Z735)</f>
        <v/>
      </c>
      <c r="AA741" s="134" t="str">
        <f>IF(明細!AA735="","",明細!AA735)</f>
        <v/>
      </c>
      <c r="AB741" s="303" t="str">
        <f>IF(明細!AB735="","",明細!AB735)</f>
        <v/>
      </c>
      <c r="AC741" s="134" t="str">
        <f>IF(明細!AC735="","",明細!AC735)</f>
        <v/>
      </c>
      <c r="AD741" s="183" t="str">
        <f>IF(明細!AD735="","",明細!AD735)</f>
        <v/>
      </c>
      <c r="AE741" s="184">
        <f>IF(明細!AE735="","",明細!AE735)</f>
        <v>0.1</v>
      </c>
      <c r="AF741" s="185" t="str">
        <f>IF(明細!AF735="","",明細!AF735)</f>
        <v/>
      </c>
      <c r="AG741" s="186" t="str">
        <f>IF(明細!AG735="","",明細!AG735)</f>
        <v/>
      </c>
      <c r="AH741" s="186" t="str">
        <f>IF(明細!AH735="","",明細!AH735)</f>
        <v/>
      </c>
      <c r="AI741" s="187" t="str">
        <f>IF(明細!AI735="","",明細!AI735)</f>
        <v/>
      </c>
      <c r="AJ741" s="296" t="str">
        <f>IF(明細!AJ735="","",明細!AJ735)</f>
        <v/>
      </c>
      <c r="AK741" s="297" t="str">
        <f>IF(明細!AK735="","",明細!AK735)</f>
        <v/>
      </c>
      <c r="AL741" s="298" t="str">
        <f>IF(明細!AL735="","",明細!AL735)</f>
        <v/>
      </c>
      <c r="AM741" s="299" t="str">
        <f>IF(明細!AM735="","",明細!AM735)</f>
        <v/>
      </c>
      <c r="AN741" s="300" t="str">
        <f>IF(明細!AN735="","",明細!AN735)</f>
        <v/>
      </c>
      <c r="AO741" s="300" t="str">
        <f>IF(明細!AO735="","",明細!AO735)</f>
        <v/>
      </c>
      <c r="AP741" s="300" t="str">
        <f>IF(明細!AP735="","",明細!AP735)</f>
        <v/>
      </c>
      <c r="AQ741" s="301" t="str">
        <f>IF(明細!AQ735="","",明細!AQ735)</f>
        <v/>
      </c>
      <c r="AR741" s="302" t="str">
        <f>IF(明細!AR735="","",明細!AR735)</f>
        <v/>
      </c>
      <c r="AU741" s="360"/>
      <c r="AV741" s="368"/>
      <c r="AW741" s="446" t="str">
        <f>IF(明細!AV735="","",明細!AV735)</f>
        <v/>
      </c>
      <c r="AX741" s="419" t="str">
        <f>IF(明細!AT735="","",明細!AT735)</f>
        <v/>
      </c>
      <c r="AY741" s="280" t="str">
        <f>IF($AX741="","",VLOOKUP($AX741,リスト!$CL:$CM,2,FALSE))</f>
        <v/>
      </c>
      <c r="AZ741" s="3"/>
      <c r="BA741" s="280" t="str">
        <f>IF(BB741="","",VLOOKUP(BB741,リスト!$K:$L,2,FALSE))</f>
        <v/>
      </c>
      <c r="BB741" s="3"/>
      <c r="BC741" s="3"/>
      <c r="BD741" s="87"/>
      <c r="BE741" s="280" t="str">
        <f>IF(BF741="","",VLOOKUP(BF741,リスト!$I:$J,2,FALSE))</f>
        <v/>
      </c>
      <c r="BF741" s="3"/>
      <c r="BG741" s="280" t="str">
        <f>IF(BH741="","",VLOOKUP(BH741,リスト!$M:$N,2,FALSE))</f>
        <v/>
      </c>
      <c r="BH741" s="282"/>
      <c r="BI741" s="280" t="str">
        <f>IF(BJ741="","",VLOOKUP(BJ741,リスト!$O:$P,2,FALSE))</f>
        <v/>
      </c>
      <c r="BJ741" s="24"/>
      <c r="BM741" s="451" t="str">
        <f>IF(明細!AV735="","",明細!AV735)</f>
        <v/>
      </c>
      <c r="BN741" s="453" t="str">
        <f>IF(明細!AT735="","",明細!AT735)</f>
        <v/>
      </c>
      <c r="BO741" s="280" t="str">
        <f>IF($BN741="","",VLOOKUP($BN741,リスト!$CL:$CM,2,FALSE))</f>
        <v/>
      </c>
      <c r="BP741" s="280" t="str">
        <f>IF(BQ741="","",VLOOKUP(BQ741,リスト!$K$5:$L$7,2,FALSE))</f>
        <v/>
      </c>
      <c r="BQ741" s="13"/>
      <c r="BR741" s="13"/>
      <c r="BS741" s="47"/>
      <c r="BT741" s="280" t="str">
        <f>IF(BU741="","",VLOOKUP(BU741,リスト!I732:J750,2,FALSE))</f>
        <v/>
      </c>
      <c r="BU741" s="13"/>
      <c r="BV741" s="13"/>
      <c r="BW741" s="282"/>
      <c r="BX741" s="282"/>
      <c r="BY741" s="280" t="str">
        <f>IF(BZ741="","",VLOOKUP(BZ741,リスト!$S$5:$T$6,2,FALSE))</f>
        <v/>
      </c>
      <c r="BZ741" s="3"/>
      <c r="CA741" s="3"/>
      <c r="CB741" s="81"/>
      <c r="CC741" s="280" t="str">
        <f t="shared" si="102"/>
        <v/>
      </c>
      <c r="CD741" s="83"/>
      <c r="CE741" s="83"/>
      <c r="CF741" s="83"/>
      <c r="CG741" s="83"/>
      <c r="CH741" s="282" t="str">
        <f t="shared" si="103"/>
        <v/>
      </c>
      <c r="CI741" s="83"/>
      <c r="CJ741" s="280" t="str">
        <f t="shared" si="104"/>
        <v/>
      </c>
      <c r="CK741" s="87"/>
      <c r="CL741" s="78"/>
      <c r="CM741" s="83"/>
      <c r="CN741" s="83"/>
      <c r="CO741" s="83"/>
      <c r="CP741" s="280" t="str">
        <f t="shared" si="109"/>
        <v/>
      </c>
      <c r="CQ741" s="81"/>
      <c r="CR741" s="280" t="str">
        <f t="shared" si="110"/>
        <v/>
      </c>
      <c r="CS741" s="3"/>
      <c r="CT741" s="3"/>
      <c r="CU741" s="280" t="str">
        <f>IF(CV741="","",VLOOKUP(CV741,リスト!$V$5:$W$6,2,FALSE))</f>
        <v/>
      </c>
      <c r="CV741" s="3"/>
      <c r="CW741" s="280" t="str">
        <f>IF(CX741="","",VLOOKUP(CX741,リスト!$X$5:$Y$6,2,FALSE))</f>
        <v/>
      </c>
      <c r="CX741" s="3"/>
      <c r="CY741" s="77"/>
      <c r="CZ741" s="77"/>
      <c r="DA741" s="75"/>
      <c r="DB741" s="75"/>
      <c r="DC741" s="75"/>
      <c r="DD741" s="75"/>
      <c r="DE741" s="280" t="str">
        <f>IF(DF741="","",VLOOKUP(DF741,リスト!$Z$5:$AA$10,2,FALSE))</f>
        <v/>
      </c>
      <c r="DF741" s="3"/>
      <c r="DG741" s="280" t="str">
        <f>IF(DH741="","",VLOOKUP(DH741,リスト!$AB$5:$AC$12,2,FALSE))</f>
        <v/>
      </c>
      <c r="DH741" s="63"/>
      <c r="DI741" s="280" t="str">
        <f>IF(DJ741="","",VLOOKUP(DJ741,リスト!$AD$5:$AE$7,2,FALSE))</f>
        <v/>
      </c>
      <c r="DJ741" s="3"/>
      <c r="DK741" s="280" t="str">
        <f>IF(DL741="","",VLOOKUP(DL741,リスト!$AF$5:$AG$10,2,FALSE))</f>
        <v/>
      </c>
      <c r="DL741" s="3"/>
      <c r="DM741" s="280" t="str">
        <f>IF(DN741="","",VLOOKUP(DN741,リスト!$AH$5:$AI$6,2,FALSE))</f>
        <v/>
      </c>
      <c r="DN741" s="3"/>
      <c r="DO741" s="280" t="str">
        <f>IF(DP741="","",VLOOKUP(DP741,リスト!$AJ$5:$AK$6,2,FALSE))</f>
        <v/>
      </c>
      <c r="DP741" s="3"/>
      <c r="DQ741" s="280" t="str">
        <f>IF(DR741="","",VLOOKUP(DR741,リスト!$AL$5:$AM$7,2,FALSE))</f>
        <v/>
      </c>
      <c r="DR741" s="3"/>
      <c r="DS741" s="13"/>
      <c r="DT741" s="85"/>
      <c r="DU741" s="85"/>
      <c r="DV741" s="281" t="str">
        <f>IF(DW741="","",VLOOKUP(DW741,リスト!$AN$5:$AO$6,2,FALSE))</f>
        <v/>
      </c>
      <c r="DW741" s="13"/>
      <c r="DX741" s="341"/>
      <c r="DY741" s="345"/>
      <c r="DZ741" s="341"/>
      <c r="EA741" s="345"/>
      <c r="EB741" s="280" t="str">
        <f>IF(EC741="","",VLOOKUP(EC741,リスト!$AW$5:$AX$8,2,FALSE))</f>
        <v/>
      </c>
      <c r="EC741" s="3"/>
      <c r="ED741" s="85"/>
      <c r="EE741" s="280" t="str">
        <f>IF(EF741="","",VLOOKUP(EF741,リスト!$AY$5:$AZ$10,2,FALSE))</f>
        <v/>
      </c>
      <c r="EF741" s="3"/>
      <c r="EG741" s="280" t="str">
        <f>IF(EH741="","",VLOOKUP(EH741,リスト!$BA$5:$BB$10,2,FALSE))</f>
        <v/>
      </c>
      <c r="EH741" s="3"/>
      <c r="EI741" s="280" t="str">
        <f>IF(EJ741="","",VLOOKUP(EJ741,リスト!$BC$5:$BD$10,2,FALSE))</f>
        <v/>
      </c>
      <c r="EJ741" s="3"/>
      <c r="EK741" s="280" t="str">
        <f>IF(EL741="","",VLOOKUP(EL741,リスト!$BE$5:$BF$10,2,FALSE))</f>
        <v/>
      </c>
      <c r="EL741" s="3"/>
      <c r="EM741" s="78"/>
      <c r="EN741" s="73"/>
      <c r="EO741" s="73"/>
      <c r="EP741" s="13"/>
      <c r="EQ741" s="13"/>
      <c r="ER741" s="280" t="str">
        <f>IF(ES741="","",VLOOKUP(ES741,リスト!$BG$5:$BH$10,2,FALSE))</f>
        <v/>
      </c>
      <c r="ES741" s="13"/>
      <c r="ET741" s="13"/>
      <c r="EU741" s="13"/>
      <c r="EV741" s="13"/>
      <c r="EW741" s="13"/>
      <c r="EX741" s="81"/>
      <c r="EY741" s="81"/>
      <c r="EZ741" s="26"/>
      <c r="FA741" s="281" t="str">
        <f>IF($EZ741="","",INDEX(リスト!$BI$5:$BJ$40,MATCH($EZ741,リスト!$BJ$5:$BJ$40,0),1))</f>
        <v/>
      </c>
      <c r="FB741" s="280" t="str">
        <f>IF(FC741="","",VLOOKUP(FC741,リスト!$BK:$BL,2,FALSE))</f>
        <v/>
      </c>
      <c r="FC741" s="13"/>
      <c r="FD741" s="331"/>
      <c r="FE741" s="3"/>
      <c r="FF741" s="280" t="str">
        <f>IF(FG741="","",VLOOKUP(FG741,リスト!$BO$5:$BP$6,2,FALSE))</f>
        <v/>
      </c>
      <c r="FG741" s="3"/>
      <c r="FH741" s="280" t="str">
        <f>IF(FI741="","",VLOOKUP(FI741,リスト!$BQ$5:$BR$8,2,FALSE))</f>
        <v/>
      </c>
      <c r="FI741" s="3"/>
      <c r="FJ741" s="282"/>
      <c r="FK741" s="280" t="str">
        <f>IF(FL741="","",VLOOKUP(FL741,リスト!$BS$5:$BT$6,2,FALSE))</f>
        <v/>
      </c>
      <c r="FL741" s="63"/>
      <c r="FM741" s="13"/>
      <c r="FN741" s="13"/>
      <c r="FO741" s="13"/>
      <c r="FP741" s="283" t="str">
        <f t="shared" si="105"/>
        <v/>
      </c>
      <c r="FQ741" s="283" t="str">
        <f t="shared" si="105"/>
        <v/>
      </c>
      <c r="FR741" s="13"/>
      <c r="FS741" s="85"/>
      <c r="FT741" s="85"/>
      <c r="FU741" s="281" t="str">
        <f t="shared" si="106"/>
        <v/>
      </c>
      <c r="FV741" s="280" t="str">
        <f>IF(FW741="","",VLOOKUP(FW741,リスト!$BV$5:$BW$10,2,FALSE))</f>
        <v/>
      </c>
      <c r="FW741" s="26"/>
      <c r="FX741" s="282" t="str">
        <f t="shared" si="107"/>
        <v/>
      </c>
      <c r="FY741" s="280" t="str">
        <f>IF(FZ741="","",VLOOKUP(FZ741,リスト!$BX$5:$BY$6,2,FALSE))</f>
        <v/>
      </c>
      <c r="FZ741" s="3"/>
      <c r="GA741" s="280" t="str">
        <f>IF(GB741="","",VLOOKUP(GB741,リスト!$BZ$5:$CA$6,2,FALSE))</f>
        <v/>
      </c>
      <c r="GB741" s="13"/>
      <c r="GC741" s="281" t="str">
        <f>IF(GD741="","",VLOOKUP(GD741,リスト!$CB$5:$CC$6,2,FALSE))</f>
        <v/>
      </c>
      <c r="GD741" s="13"/>
      <c r="GE741" s="13"/>
      <c r="GF741" s="13"/>
      <c r="GG741" s="75"/>
      <c r="GH741" s="281" t="str">
        <f t="shared" si="108"/>
        <v/>
      </c>
      <c r="GI741" s="128"/>
      <c r="GJ741" s="281" t="str">
        <f>IF(GK741="","",VLOOKUP(GK741,リスト!$CD$5:$CE$6,2,FALSE))</f>
        <v/>
      </c>
      <c r="GK741" s="13"/>
      <c r="GL741" s="281" t="str">
        <f>IF(GM741="","",VLOOKUP(GM741,リスト!$CF$5:$CG$5,2,FALSE))</f>
        <v/>
      </c>
      <c r="GM741" s="26"/>
      <c r="GN741" s="280" t="str">
        <f>IF(GO741="","",VLOOKUP(GO741,リスト!$CH$5:$CI$5,2,FALSE))</f>
        <v/>
      </c>
      <c r="GO741" s="284"/>
      <c r="GP741" s="284"/>
      <c r="GQ741" s="284"/>
      <c r="GR741" s="284"/>
      <c r="GS741" s="284"/>
      <c r="GT741" s="284"/>
      <c r="GU741" s="284"/>
      <c r="GV741" s="284"/>
      <c r="GW741" s="284"/>
      <c r="GX741" s="285"/>
    </row>
    <row r="742" spans="2:206" s="177" customFormat="1" ht="24.75" hidden="1" customHeight="1" outlineLevel="1">
      <c r="B742" s="286" t="str">
        <f>IF(明細!B736="","",明細!B736)</f>
        <v/>
      </c>
      <c r="C742" s="287" t="str">
        <f>IF(明細!C736="","",明細!C736)</f>
        <v/>
      </c>
      <c r="D742" s="265" t="str">
        <f>IF(明細!D736="","",明細!D736)</f>
        <v/>
      </c>
      <c r="E742" s="265" t="str">
        <f>IF(明細!E736="","",明細!E736)</f>
        <v/>
      </c>
      <c r="F742" s="265" t="str">
        <f>IF(明細!F736="","",明細!F736)</f>
        <v/>
      </c>
      <c r="G742" s="265" t="str">
        <f>IF(明細!G736="","",明細!G736)</f>
        <v/>
      </c>
      <c r="H742" s="265" t="str">
        <f>IF(明細!H736="","",明細!H736)</f>
        <v/>
      </c>
      <c r="I742" s="265" t="str">
        <f>IF(明細!I736="","",明細!I736)</f>
        <v/>
      </c>
      <c r="J742" s="265" t="str">
        <f>IF(明細!J736="","",明細!J736)</f>
        <v/>
      </c>
      <c r="K742" s="265" t="str">
        <f>IF(明細!K736="","",明細!K736)</f>
        <v/>
      </c>
      <c r="L742" s="265" t="str">
        <f>IF(明細!L736="","",明細!L736)</f>
        <v/>
      </c>
      <c r="M742" s="265" t="str">
        <f>IF(明細!M736="","",明細!M736)</f>
        <v/>
      </c>
      <c r="N742" s="265" t="str">
        <f>IF(明細!N736="","",明細!N736)</f>
        <v/>
      </c>
      <c r="O742" s="265" t="str">
        <f>IF(明細!O736="","",明細!O736)</f>
        <v/>
      </c>
      <c r="P742" s="265" t="str">
        <f>IF(明細!P736="","",明細!P736)</f>
        <v/>
      </c>
      <c r="Q742" s="265" t="str">
        <f>IF(明細!Q736="","",明細!Q736)</f>
        <v/>
      </c>
      <c r="R742" s="289" t="str">
        <f>IF(明細!R736="","",明細!R736)</f>
        <v/>
      </c>
      <c r="S742" s="291" t="str">
        <f>IF(明細!S736="","",明細!S736)</f>
        <v/>
      </c>
      <c r="T742" s="291" t="str">
        <f>IF(明細!T736="","",明細!T736)</f>
        <v/>
      </c>
      <c r="U742" s="291" t="str">
        <f>IF(明細!U736="","",明細!U736)</f>
        <v/>
      </c>
      <c r="V742" s="292" t="str">
        <f>IF(明細!V736="","",明細!V736)</f>
        <v>個</v>
      </c>
      <c r="W742" s="292" t="str">
        <f>IF(明細!W736="","",明細!W736)</f>
        <v/>
      </c>
      <c r="X742" s="293" t="str">
        <f>IF(明細!X736="","",明細!X736)</f>
        <v/>
      </c>
      <c r="Y742" s="134" t="str">
        <f>IF(明細!Y736="","",明細!Y736)</f>
        <v/>
      </c>
      <c r="Z742" s="135" t="str">
        <f>IF(明細!Z736="","",明細!Z736)</f>
        <v/>
      </c>
      <c r="AA742" s="134" t="str">
        <f>IF(明細!AA736="","",明細!AA736)</f>
        <v/>
      </c>
      <c r="AB742" s="303" t="str">
        <f>IF(明細!AB736="","",明細!AB736)</f>
        <v/>
      </c>
      <c r="AC742" s="134" t="str">
        <f>IF(明細!AC736="","",明細!AC736)</f>
        <v/>
      </c>
      <c r="AD742" s="183" t="str">
        <f>IF(明細!AD736="","",明細!AD736)</f>
        <v/>
      </c>
      <c r="AE742" s="184">
        <f>IF(明細!AE736="","",明細!AE736)</f>
        <v>0.1</v>
      </c>
      <c r="AF742" s="185" t="str">
        <f>IF(明細!AF736="","",明細!AF736)</f>
        <v/>
      </c>
      <c r="AG742" s="186" t="str">
        <f>IF(明細!AG736="","",明細!AG736)</f>
        <v/>
      </c>
      <c r="AH742" s="186" t="str">
        <f>IF(明細!AH736="","",明細!AH736)</f>
        <v/>
      </c>
      <c r="AI742" s="187" t="str">
        <f>IF(明細!AI736="","",明細!AI736)</f>
        <v/>
      </c>
      <c r="AJ742" s="296" t="str">
        <f>IF(明細!AJ736="","",明細!AJ736)</f>
        <v/>
      </c>
      <c r="AK742" s="297" t="str">
        <f>IF(明細!AK736="","",明細!AK736)</f>
        <v/>
      </c>
      <c r="AL742" s="298" t="str">
        <f>IF(明細!AL736="","",明細!AL736)</f>
        <v/>
      </c>
      <c r="AM742" s="299" t="str">
        <f>IF(明細!AM736="","",明細!AM736)</f>
        <v/>
      </c>
      <c r="AN742" s="300" t="str">
        <f>IF(明細!AN736="","",明細!AN736)</f>
        <v/>
      </c>
      <c r="AO742" s="300" t="str">
        <f>IF(明細!AO736="","",明細!AO736)</f>
        <v/>
      </c>
      <c r="AP742" s="300" t="str">
        <f>IF(明細!AP736="","",明細!AP736)</f>
        <v/>
      </c>
      <c r="AQ742" s="301" t="str">
        <f>IF(明細!AQ736="","",明細!AQ736)</f>
        <v/>
      </c>
      <c r="AR742" s="302" t="str">
        <f>IF(明細!AR736="","",明細!AR736)</f>
        <v/>
      </c>
      <c r="AU742" s="360"/>
      <c r="AV742" s="368"/>
      <c r="AW742" s="446" t="str">
        <f>IF(明細!AV736="","",明細!AV736)</f>
        <v/>
      </c>
      <c r="AX742" s="419" t="str">
        <f>IF(明細!AT736="","",明細!AT736)</f>
        <v/>
      </c>
      <c r="AY742" s="280" t="str">
        <f>IF($AX742="","",VLOOKUP($AX742,リスト!$CL:$CM,2,FALSE))</f>
        <v/>
      </c>
      <c r="AZ742" s="3"/>
      <c r="BA742" s="280" t="str">
        <f>IF(BB742="","",VLOOKUP(BB742,リスト!$K:$L,2,FALSE))</f>
        <v/>
      </c>
      <c r="BB742" s="3"/>
      <c r="BC742" s="3"/>
      <c r="BD742" s="87"/>
      <c r="BE742" s="280" t="str">
        <f>IF(BF742="","",VLOOKUP(BF742,リスト!$I:$J,2,FALSE))</f>
        <v/>
      </c>
      <c r="BF742" s="3"/>
      <c r="BG742" s="280" t="str">
        <f>IF(BH742="","",VLOOKUP(BH742,リスト!$M:$N,2,FALSE))</f>
        <v/>
      </c>
      <c r="BH742" s="282"/>
      <c r="BI742" s="280" t="str">
        <f>IF(BJ742="","",VLOOKUP(BJ742,リスト!$O:$P,2,FALSE))</f>
        <v/>
      </c>
      <c r="BJ742" s="24"/>
      <c r="BM742" s="451" t="str">
        <f>IF(明細!AV736="","",明細!AV736)</f>
        <v/>
      </c>
      <c r="BN742" s="453" t="str">
        <f>IF(明細!AT736="","",明細!AT736)</f>
        <v/>
      </c>
      <c r="BO742" s="280" t="str">
        <f>IF($BN742="","",VLOOKUP($BN742,リスト!$CL:$CM,2,FALSE))</f>
        <v/>
      </c>
      <c r="BP742" s="280" t="str">
        <f>IF(BQ742="","",VLOOKUP(BQ742,リスト!$K$5:$L$7,2,FALSE))</f>
        <v/>
      </c>
      <c r="BQ742" s="13"/>
      <c r="BR742" s="13"/>
      <c r="BS742" s="47"/>
      <c r="BT742" s="280" t="str">
        <f>IF(BU742="","",VLOOKUP(BU742,リスト!I733:J751,2,FALSE))</f>
        <v/>
      </c>
      <c r="BU742" s="13"/>
      <c r="BV742" s="13"/>
      <c r="BW742" s="282"/>
      <c r="BX742" s="282"/>
      <c r="BY742" s="280" t="str">
        <f>IF(BZ742="","",VLOOKUP(BZ742,リスト!$S$5:$T$6,2,FALSE))</f>
        <v/>
      </c>
      <c r="BZ742" s="3"/>
      <c r="CA742" s="3"/>
      <c r="CB742" s="81"/>
      <c r="CC742" s="280" t="str">
        <f t="shared" si="102"/>
        <v/>
      </c>
      <c r="CD742" s="83"/>
      <c r="CE742" s="83"/>
      <c r="CF742" s="83"/>
      <c r="CG742" s="83"/>
      <c r="CH742" s="282" t="str">
        <f t="shared" si="103"/>
        <v/>
      </c>
      <c r="CI742" s="83"/>
      <c r="CJ742" s="280" t="str">
        <f t="shared" si="104"/>
        <v/>
      </c>
      <c r="CK742" s="87"/>
      <c r="CL742" s="78"/>
      <c r="CM742" s="83"/>
      <c r="CN742" s="83"/>
      <c r="CO742" s="83"/>
      <c r="CP742" s="280" t="str">
        <f t="shared" si="109"/>
        <v/>
      </c>
      <c r="CQ742" s="81"/>
      <c r="CR742" s="280" t="str">
        <f t="shared" si="110"/>
        <v/>
      </c>
      <c r="CS742" s="3"/>
      <c r="CT742" s="3"/>
      <c r="CU742" s="280" t="str">
        <f>IF(CV742="","",VLOOKUP(CV742,リスト!$V$5:$W$6,2,FALSE))</f>
        <v/>
      </c>
      <c r="CV742" s="3"/>
      <c r="CW742" s="280" t="str">
        <f>IF(CX742="","",VLOOKUP(CX742,リスト!$X$5:$Y$6,2,FALSE))</f>
        <v/>
      </c>
      <c r="CX742" s="3"/>
      <c r="CY742" s="77"/>
      <c r="CZ742" s="77"/>
      <c r="DA742" s="75"/>
      <c r="DB742" s="75"/>
      <c r="DC742" s="75"/>
      <c r="DD742" s="75"/>
      <c r="DE742" s="280" t="str">
        <f>IF(DF742="","",VLOOKUP(DF742,リスト!$Z$5:$AA$10,2,FALSE))</f>
        <v/>
      </c>
      <c r="DF742" s="3"/>
      <c r="DG742" s="280" t="str">
        <f>IF(DH742="","",VLOOKUP(DH742,リスト!$AB$5:$AC$12,2,FALSE))</f>
        <v/>
      </c>
      <c r="DH742" s="63"/>
      <c r="DI742" s="280" t="str">
        <f>IF(DJ742="","",VLOOKUP(DJ742,リスト!$AD$5:$AE$7,2,FALSE))</f>
        <v/>
      </c>
      <c r="DJ742" s="3"/>
      <c r="DK742" s="280" t="str">
        <f>IF(DL742="","",VLOOKUP(DL742,リスト!$AF$5:$AG$10,2,FALSE))</f>
        <v/>
      </c>
      <c r="DL742" s="3"/>
      <c r="DM742" s="280" t="str">
        <f>IF(DN742="","",VLOOKUP(DN742,リスト!$AH$5:$AI$6,2,FALSE))</f>
        <v/>
      </c>
      <c r="DN742" s="3"/>
      <c r="DO742" s="280" t="str">
        <f>IF(DP742="","",VLOOKUP(DP742,リスト!$AJ$5:$AK$6,2,FALSE))</f>
        <v/>
      </c>
      <c r="DP742" s="3"/>
      <c r="DQ742" s="280" t="str">
        <f>IF(DR742="","",VLOOKUP(DR742,リスト!$AL$5:$AM$7,2,FALSE))</f>
        <v/>
      </c>
      <c r="DR742" s="3"/>
      <c r="DS742" s="13"/>
      <c r="DT742" s="85"/>
      <c r="DU742" s="85"/>
      <c r="DV742" s="281" t="str">
        <f>IF(DW742="","",VLOOKUP(DW742,リスト!$AN$5:$AO$6,2,FALSE))</f>
        <v/>
      </c>
      <c r="DW742" s="13"/>
      <c r="DX742" s="341"/>
      <c r="DY742" s="345"/>
      <c r="DZ742" s="341"/>
      <c r="EA742" s="345"/>
      <c r="EB742" s="280" t="str">
        <f>IF(EC742="","",VLOOKUP(EC742,リスト!$AW$5:$AX$8,2,FALSE))</f>
        <v/>
      </c>
      <c r="EC742" s="3"/>
      <c r="ED742" s="85"/>
      <c r="EE742" s="280" t="str">
        <f>IF(EF742="","",VLOOKUP(EF742,リスト!$AY$5:$AZ$10,2,FALSE))</f>
        <v/>
      </c>
      <c r="EF742" s="3"/>
      <c r="EG742" s="280" t="str">
        <f>IF(EH742="","",VLOOKUP(EH742,リスト!$BA$5:$BB$10,2,FALSE))</f>
        <v/>
      </c>
      <c r="EH742" s="3"/>
      <c r="EI742" s="280" t="str">
        <f>IF(EJ742="","",VLOOKUP(EJ742,リスト!$BC$5:$BD$10,2,FALSE))</f>
        <v/>
      </c>
      <c r="EJ742" s="3"/>
      <c r="EK742" s="280" t="str">
        <f>IF(EL742="","",VLOOKUP(EL742,リスト!$BE$5:$BF$10,2,FALSE))</f>
        <v/>
      </c>
      <c r="EL742" s="3"/>
      <c r="EM742" s="78"/>
      <c r="EN742" s="73"/>
      <c r="EO742" s="73"/>
      <c r="EP742" s="13"/>
      <c r="EQ742" s="13"/>
      <c r="ER742" s="280" t="str">
        <f>IF(ES742="","",VLOOKUP(ES742,リスト!$BG$5:$BH$10,2,FALSE))</f>
        <v/>
      </c>
      <c r="ES742" s="13"/>
      <c r="ET742" s="13"/>
      <c r="EU742" s="13"/>
      <c r="EV742" s="13"/>
      <c r="EW742" s="13"/>
      <c r="EX742" s="81"/>
      <c r="EY742" s="81"/>
      <c r="EZ742" s="26"/>
      <c r="FA742" s="281" t="str">
        <f>IF($EZ742="","",INDEX(リスト!$BI$5:$BJ$40,MATCH($EZ742,リスト!$BJ$5:$BJ$40,0),1))</f>
        <v/>
      </c>
      <c r="FB742" s="280" t="str">
        <f>IF(FC742="","",VLOOKUP(FC742,リスト!$BK:$BL,2,FALSE))</f>
        <v/>
      </c>
      <c r="FC742" s="13"/>
      <c r="FD742" s="331"/>
      <c r="FE742" s="3"/>
      <c r="FF742" s="280" t="str">
        <f>IF(FG742="","",VLOOKUP(FG742,リスト!$BO$5:$BP$6,2,FALSE))</f>
        <v/>
      </c>
      <c r="FG742" s="3"/>
      <c r="FH742" s="280" t="str">
        <f>IF(FI742="","",VLOOKUP(FI742,リスト!$BQ$5:$BR$8,2,FALSE))</f>
        <v/>
      </c>
      <c r="FI742" s="3"/>
      <c r="FJ742" s="282"/>
      <c r="FK742" s="280" t="str">
        <f>IF(FL742="","",VLOOKUP(FL742,リスト!$BS$5:$BT$6,2,FALSE))</f>
        <v/>
      </c>
      <c r="FL742" s="63"/>
      <c r="FM742" s="13"/>
      <c r="FN742" s="13"/>
      <c r="FO742" s="13"/>
      <c r="FP742" s="283" t="str">
        <f t="shared" si="105"/>
        <v/>
      </c>
      <c r="FQ742" s="283" t="str">
        <f t="shared" si="105"/>
        <v/>
      </c>
      <c r="FR742" s="13"/>
      <c r="FS742" s="85"/>
      <c r="FT742" s="85"/>
      <c r="FU742" s="281" t="str">
        <f t="shared" si="106"/>
        <v/>
      </c>
      <c r="FV742" s="280" t="str">
        <f>IF(FW742="","",VLOOKUP(FW742,リスト!$BV$5:$BW$10,2,FALSE))</f>
        <v/>
      </c>
      <c r="FW742" s="26"/>
      <c r="FX742" s="282" t="str">
        <f t="shared" si="107"/>
        <v/>
      </c>
      <c r="FY742" s="280" t="str">
        <f>IF(FZ742="","",VLOOKUP(FZ742,リスト!$BX$5:$BY$6,2,FALSE))</f>
        <v/>
      </c>
      <c r="FZ742" s="3"/>
      <c r="GA742" s="280" t="str">
        <f>IF(GB742="","",VLOOKUP(GB742,リスト!$BZ$5:$CA$6,2,FALSE))</f>
        <v/>
      </c>
      <c r="GB742" s="13"/>
      <c r="GC742" s="281" t="str">
        <f>IF(GD742="","",VLOOKUP(GD742,リスト!$CB$5:$CC$6,2,FALSE))</f>
        <v/>
      </c>
      <c r="GD742" s="13"/>
      <c r="GE742" s="13"/>
      <c r="GF742" s="13"/>
      <c r="GG742" s="75"/>
      <c r="GH742" s="281" t="str">
        <f t="shared" si="108"/>
        <v/>
      </c>
      <c r="GI742" s="128"/>
      <c r="GJ742" s="281" t="str">
        <f>IF(GK742="","",VLOOKUP(GK742,リスト!$CD$5:$CE$6,2,FALSE))</f>
        <v/>
      </c>
      <c r="GK742" s="13"/>
      <c r="GL742" s="281" t="str">
        <f>IF(GM742="","",VLOOKUP(GM742,リスト!$CF$5:$CG$5,2,FALSE))</f>
        <v/>
      </c>
      <c r="GM742" s="26"/>
      <c r="GN742" s="280" t="str">
        <f>IF(GO742="","",VLOOKUP(GO742,リスト!$CH$5:$CI$5,2,FALSE))</f>
        <v/>
      </c>
      <c r="GO742" s="284"/>
      <c r="GP742" s="284"/>
      <c r="GQ742" s="284"/>
      <c r="GR742" s="284"/>
      <c r="GS742" s="284"/>
      <c r="GT742" s="284"/>
      <c r="GU742" s="284"/>
      <c r="GV742" s="284"/>
      <c r="GW742" s="284"/>
      <c r="GX742" s="285"/>
    </row>
    <row r="743" spans="2:206" s="177" customFormat="1" ht="24.75" hidden="1" customHeight="1" outlineLevel="1">
      <c r="B743" s="286" t="str">
        <f>IF(明細!B737="","",明細!B737)</f>
        <v/>
      </c>
      <c r="C743" s="287" t="str">
        <f>IF(明細!C737="","",明細!C737)</f>
        <v/>
      </c>
      <c r="D743" s="265" t="str">
        <f>IF(明細!D737="","",明細!D737)</f>
        <v/>
      </c>
      <c r="E743" s="265" t="str">
        <f>IF(明細!E737="","",明細!E737)</f>
        <v/>
      </c>
      <c r="F743" s="265" t="str">
        <f>IF(明細!F737="","",明細!F737)</f>
        <v/>
      </c>
      <c r="G743" s="265" t="str">
        <f>IF(明細!G737="","",明細!G737)</f>
        <v/>
      </c>
      <c r="H743" s="265" t="str">
        <f>IF(明細!H737="","",明細!H737)</f>
        <v/>
      </c>
      <c r="I743" s="265" t="str">
        <f>IF(明細!I737="","",明細!I737)</f>
        <v/>
      </c>
      <c r="J743" s="265" t="str">
        <f>IF(明細!J737="","",明細!J737)</f>
        <v/>
      </c>
      <c r="K743" s="265" t="str">
        <f>IF(明細!K737="","",明細!K737)</f>
        <v/>
      </c>
      <c r="L743" s="265" t="str">
        <f>IF(明細!L737="","",明細!L737)</f>
        <v/>
      </c>
      <c r="M743" s="265" t="str">
        <f>IF(明細!M737="","",明細!M737)</f>
        <v/>
      </c>
      <c r="N743" s="265" t="str">
        <f>IF(明細!N737="","",明細!N737)</f>
        <v/>
      </c>
      <c r="O743" s="265" t="str">
        <f>IF(明細!O737="","",明細!O737)</f>
        <v/>
      </c>
      <c r="P743" s="265" t="str">
        <f>IF(明細!P737="","",明細!P737)</f>
        <v/>
      </c>
      <c r="Q743" s="265" t="str">
        <f>IF(明細!Q737="","",明細!Q737)</f>
        <v/>
      </c>
      <c r="R743" s="289" t="str">
        <f>IF(明細!R737="","",明細!R737)</f>
        <v/>
      </c>
      <c r="S743" s="291" t="str">
        <f>IF(明細!S737="","",明細!S737)</f>
        <v/>
      </c>
      <c r="T743" s="291" t="str">
        <f>IF(明細!T737="","",明細!T737)</f>
        <v/>
      </c>
      <c r="U743" s="291" t="str">
        <f>IF(明細!U737="","",明細!U737)</f>
        <v/>
      </c>
      <c r="V743" s="292" t="str">
        <f>IF(明細!V737="","",明細!V737)</f>
        <v>個</v>
      </c>
      <c r="W743" s="292" t="str">
        <f>IF(明細!W737="","",明細!W737)</f>
        <v/>
      </c>
      <c r="X743" s="293" t="str">
        <f>IF(明細!X737="","",明細!X737)</f>
        <v/>
      </c>
      <c r="Y743" s="134" t="str">
        <f>IF(明細!Y737="","",明細!Y737)</f>
        <v/>
      </c>
      <c r="Z743" s="135" t="str">
        <f>IF(明細!Z737="","",明細!Z737)</f>
        <v/>
      </c>
      <c r="AA743" s="134" t="str">
        <f>IF(明細!AA737="","",明細!AA737)</f>
        <v/>
      </c>
      <c r="AB743" s="303" t="str">
        <f>IF(明細!AB737="","",明細!AB737)</f>
        <v/>
      </c>
      <c r="AC743" s="134" t="str">
        <f>IF(明細!AC737="","",明細!AC737)</f>
        <v/>
      </c>
      <c r="AD743" s="183" t="str">
        <f>IF(明細!AD737="","",明細!AD737)</f>
        <v/>
      </c>
      <c r="AE743" s="184">
        <f>IF(明細!AE737="","",明細!AE737)</f>
        <v>0.1</v>
      </c>
      <c r="AF743" s="185" t="str">
        <f>IF(明細!AF737="","",明細!AF737)</f>
        <v/>
      </c>
      <c r="AG743" s="186" t="str">
        <f>IF(明細!AG737="","",明細!AG737)</f>
        <v/>
      </c>
      <c r="AH743" s="186" t="str">
        <f>IF(明細!AH737="","",明細!AH737)</f>
        <v/>
      </c>
      <c r="AI743" s="187" t="str">
        <f>IF(明細!AI737="","",明細!AI737)</f>
        <v/>
      </c>
      <c r="AJ743" s="296" t="str">
        <f>IF(明細!AJ737="","",明細!AJ737)</f>
        <v/>
      </c>
      <c r="AK743" s="297" t="str">
        <f>IF(明細!AK737="","",明細!AK737)</f>
        <v/>
      </c>
      <c r="AL743" s="298" t="str">
        <f>IF(明細!AL737="","",明細!AL737)</f>
        <v/>
      </c>
      <c r="AM743" s="299" t="str">
        <f>IF(明細!AM737="","",明細!AM737)</f>
        <v/>
      </c>
      <c r="AN743" s="300" t="str">
        <f>IF(明細!AN737="","",明細!AN737)</f>
        <v/>
      </c>
      <c r="AO743" s="300" t="str">
        <f>IF(明細!AO737="","",明細!AO737)</f>
        <v/>
      </c>
      <c r="AP743" s="300" t="str">
        <f>IF(明細!AP737="","",明細!AP737)</f>
        <v/>
      </c>
      <c r="AQ743" s="301" t="str">
        <f>IF(明細!AQ737="","",明細!AQ737)</f>
        <v/>
      </c>
      <c r="AR743" s="302" t="str">
        <f>IF(明細!AR737="","",明細!AR737)</f>
        <v/>
      </c>
      <c r="AU743" s="360"/>
      <c r="AV743" s="368"/>
      <c r="AW743" s="446" t="str">
        <f>IF(明細!AV737="","",明細!AV737)</f>
        <v/>
      </c>
      <c r="AX743" s="419" t="str">
        <f>IF(明細!AT737="","",明細!AT737)</f>
        <v/>
      </c>
      <c r="AY743" s="280" t="str">
        <f>IF($AX743="","",VLOOKUP($AX743,リスト!$CL:$CM,2,FALSE))</f>
        <v/>
      </c>
      <c r="AZ743" s="3"/>
      <c r="BA743" s="280" t="str">
        <f>IF(BB743="","",VLOOKUP(BB743,リスト!$K:$L,2,FALSE))</f>
        <v/>
      </c>
      <c r="BB743" s="3"/>
      <c r="BC743" s="3"/>
      <c r="BD743" s="87"/>
      <c r="BE743" s="280" t="str">
        <f>IF(BF743="","",VLOOKUP(BF743,リスト!$I:$J,2,FALSE))</f>
        <v/>
      </c>
      <c r="BF743" s="3"/>
      <c r="BG743" s="280" t="str">
        <f>IF(BH743="","",VLOOKUP(BH743,リスト!$M:$N,2,FALSE))</f>
        <v/>
      </c>
      <c r="BH743" s="282"/>
      <c r="BI743" s="280" t="str">
        <f>IF(BJ743="","",VLOOKUP(BJ743,リスト!$O:$P,2,FALSE))</f>
        <v/>
      </c>
      <c r="BJ743" s="24"/>
      <c r="BM743" s="451" t="str">
        <f>IF(明細!AV737="","",明細!AV737)</f>
        <v/>
      </c>
      <c r="BN743" s="453" t="str">
        <f>IF(明細!AT737="","",明細!AT737)</f>
        <v/>
      </c>
      <c r="BO743" s="280" t="str">
        <f>IF($BN743="","",VLOOKUP($BN743,リスト!$CL:$CM,2,FALSE))</f>
        <v/>
      </c>
      <c r="BP743" s="280" t="str">
        <f>IF(BQ743="","",VLOOKUP(BQ743,リスト!$K$5:$L$7,2,FALSE))</f>
        <v/>
      </c>
      <c r="BQ743" s="13"/>
      <c r="BR743" s="13"/>
      <c r="BS743" s="47"/>
      <c r="BT743" s="280" t="str">
        <f>IF(BU743="","",VLOOKUP(BU743,リスト!I734:J752,2,FALSE))</f>
        <v/>
      </c>
      <c r="BU743" s="13"/>
      <c r="BV743" s="13"/>
      <c r="BW743" s="282"/>
      <c r="BX743" s="282"/>
      <c r="BY743" s="280" t="str">
        <f>IF(BZ743="","",VLOOKUP(BZ743,リスト!$S$5:$T$6,2,FALSE))</f>
        <v/>
      </c>
      <c r="BZ743" s="3"/>
      <c r="CA743" s="3"/>
      <c r="CB743" s="81"/>
      <c r="CC743" s="280" t="str">
        <f t="shared" si="102"/>
        <v/>
      </c>
      <c r="CD743" s="83"/>
      <c r="CE743" s="83"/>
      <c r="CF743" s="83"/>
      <c r="CG743" s="83"/>
      <c r="CH743" s="282" t="str">
        <f t="shared" si="103"/>
        <v/>
      </c>
      <c r="CI743" s="83"/>
      <c r="CJ743" s="280" t="str">
        <f t="shared" si="104"/>
        <v/>
      </c>
      <c r="CK743" s="87"/>
      <c r="CL743" s="78"/>
      <c r="CM743" s="83"/>
      <c r="CN743" s="83"/>
      <c r="CO743" s="83"/>
      <c r="CP743" s="280" t="str">
        <f t="shared" si="109"/>
        <v/>
      </c>
      <c r="CQ743" s="81"/>
      <c r="CR743" s="280" t="str">
        <f t="shared" si="110"/>
        <v/>
      </c>
      <c r="CS743" s="3"/>
      <c r="CT743" s="3"/>
      <c r="CU743" s="280" t="str">
        <f>IF(CV743="","",VLOOKUP(CV743,リスト!$V$5:$W$6,2,FALSE))</f>
        <v/>
      </c>
      <c r="CV743" s="3"/>
      <c r="CW743" s="280" t="str">
        <f>IF(CX743="","",VLOOKUP(CX743,リスト!$X$5:$Y$6,2,FALSE))</f>
        <v/>
      </c>
      <c r="CX743" s="3"/>
      <c r="CY743" s="77"/>
      <c r="CZ743" s="77"/>
      <c r="DA743" s="75"/>
      <c r="DB743" s="75"/>
      <c r="DC743" s="75"/>
      <c r="DD743" s="75"/>
      <c r="DE743" s="280" t="str">
        <f>IF(DF743="","",VLOOKUP(DF743,リスト!$Z$5:$AA$10,2,FALSE))</f>
        <v/>
      </c>
      <c r="DF743" s="3"/>
      <c r="DG743" s="280" t="str">
        <f>IF(DH743="","",VLOOKUP(DH743,リスト!$AB$5:$AC$12,2,FALSE))</f>
        <v/>
      </c>
      <c r="DH743" s="63"/>
      <c r="DI743" s="280" t="str">
        <f>IF(DJ743="","",VLOOKUP(DJ743,リスト!$AD$5:$AE$7,2,FALSE))</f>
        <v/>
      </c>
      <c r="DJ743" s="3"/>
      <c r="DK743" s="280" t="str">
        <f>IF(DL743="","",VLOOKUP(DL743,リスト!$AF$5:$AG$10,2,FALSE))</f>
        <v/>
      </c>
      <c r="DL743" s="3"/>
      <c r="DM743" s="280" t="str">
        <f>IF(DN743="","",VLOOKUP(DN743,リスト!$AH$5:$AI$6,2,FALSE))</f>
        <v/>
      </c>
      <c r="DN743" s="3"/>
      <c r="DO743" s="280" t="str">
        <f>IF(DP743="","",VLOOKUP(DP743,リスト!$AJ$5:$AK$6,2,FALSE))</f>
        <v/>
      </c>
      <c r="DP743" s="3"/>
      <c r="DQ743" s="280" t="str">
        <f>IF(DR743="","",VLOOKUP(DR743,リスト!$AL$5:$AM$7,2,FALSE))</f>
        <v/>
      </c>
      <c r="DR743" s="3"/>
      <c r="DS743" s="13"/>
      <c r="DT743" s="85"/>
      <c r="DU743" s="85"/>
      <c r="DV743" s="281" t="str">
        <f>IF(DW743="","",VLOOKUP(DW743,リスト!$AN$5:$AO$6,2,FALSE))</f>
        <v/>
      </c>
      <c r="DW743" s="13"/>
      <c r="DX743" s="341"/>
      <c r="DY743" s="345"/>
      <c r="DZ743" s="341"/>
      <c r="EA743" s="345"/>
      <c r="EB743" s="280" t="str">
        <f>IF(EC743="","",VLOOKUP(EC743,リスト!$AW$5:$AX$8,2,FALSE))</f>
        <v/>
      </c>
      <c r="EC743" s="3"/>
      <c r="ED743" s="85"/>
      <c r="EE743" s="280" t="str">
        <f>IF(EF743="","",VLOOKUP(EF743,リスト!$AY$5:$AZ$10,2,FALSE))</f>
        <v/>
      </c>
      <c r="EF743" s="3"/>
      <c r="EG743" s="280" t="str">
        <f>IF(EH743="","",VLOOKUP(EH743,リスト!$BA$5:$BB$10,2,FALSE))</f>
        <v/>
      </c>
      <c r="EH743" s="3"/>
      <c r="EI743" s="280" t="str">
        <f>IF(EJ743="","",VLOOKUP(EJ743,リスト!$BC$5:$BD$10,2,FALSE))</f>
        <v/>
      </c>
      <c r="EJ743" s="3"/>
      <c r="EK743" s="280" t="str">
        <f>IF(EL743="","",VLOOKUP(EL743,リスト!$BE$5:$BF$10,2,FALSE))</f>
        <v/>
      </c>
      <c r="EL743" s="3"/>
      <c r="EM743" s="78"/>
      <c r="EN743" s="73"/>
      <c r="EO743" s="73"/>
      <c r="EP743" s="13"/>
      <c r="EQ743" s="13"/>
      <c r="ER743" s="280" t="str">
        <f>IF(ES743="","",VLOOKUP(ES743,リスト!$BG$5:$BH$10,2,FALSE))</f>
        <v/>
      </c>
      <c r="ES743" s="13"/>
      <c r="ET743" s="13"/>
      <c r="EU743" s="13"/>
      <c r="EV743" s="13"/>
      <c r="EW743" s="13"/>
      <c r="EX743" s="81"/>
      <c r="EY743" s="81"/>
      <c r="EZ743" s="26"/>
      <c r="FA743" s="281" t="str">
        <f>IF($EZ743="","",INDEX(リスト!$BI$5:$BJ$40,MATCH($EZ743,リスト!$BJ$5:$BJ$40,0),1))</f>
        <v/>
      </c>
      <c r="FB743" s="280" t="str">
        <f>IF(FC743="","",VLOOKUP(FC743,リスト!$BK:$BL,2,FALSE))</f>
        <v/>
      </c>
      <c r="FC743" s="13"/>
      <c r="FD743" s="331"/>
      <c r="FE743" s="3"/>
      <c r="FF743" s="280" t="str">
        <f>IF(FG743="","",VLOOKUP(FG743,リスト!$BO$5:$BP$6,2,FALSE))</f>
        <v/>
      </c>
      <c r="FG743" s="3"/>
      <c r="FH743" s="280" t="str">
        <f>IF(FI743="","",VLOOKUP(FI743,リスト!$BQ$5:$BR$8,2,FALSE))</f>
        <v/>
      </c>
      <c r="FI743" s="3"/>
      <c r="FJ743" s="282"/>
      <c r="FK743" s="280" t="str">
        <f>IF(FL743="","",VLOOKUP(FL743,リスト!$BS$5:$BT$6,2,FALSE))</f>
        <v/>
      </c>
      <c r="FL743" s="63"/>
      <c r="FM743" s="13"/>
      <c r="FN743" s="13"/>
      <c r="FO743" s="13"/>
      <c r="FP743" s="283" t="str">
        <f t="shared" si="105"/>
        <v/>
      </c>
      <c r="FQ743" s="283" t="str">
        <f t="shared" si="105"/>
        <v/>
      </c>
      <c r="FR743" s="13"/>
      <c r="FS743" s="85"/>
      <c r="FT743" s="85"/>
      <c r="FU743" s="281" t="str">
        <f t="shared" si="106"/>
        <v/>
      </c>
      <c r="FV743" s="280" t="str">
        <f>IF(FW743="","",VLOOKUP(FW743,リスト!$BV$5:$BW$10,2,FALSE))</f>
        <v/>
      </c>
      <c r="FW743" s="26"/>
      <c r="FX743" s="282" t="str">
        <f t="shared" si="107"/>
        <v/>
      </c>
      <c r="FY743" s="280" t="str">
        <f>IF(FZ743="","",VLOOKUP(FZ743,リスト!$BX$5:$BY$6,2,FALSE))</f>
        <v/>
      </c>
      <c r="FZ743" s="3"/>
      <c r="GA743" s="280" t="str">
        <f>IF(GB743="","",VLOOKUP(GB743,リスト!$BZ$5:$CA$6,2,FALSE))</f>
        <v/>
      </c>
      <c r="GB743" s="13"/>
      <c r="GC743" s="281" t="str">
        <f>IF(GD743="","",VLOOKUP(GD743,リスト!$CB$5:$CC$6,2,FALSE))</f>
        <v/>
      </c>
      <c r="GD743" s="13"/>
      <c r="GE743" s="13"/>
      <c r="GF743" s="13"/>
      <c r="GG743" s="75"/>
      <c r="GH743" s="281" t="str">
        <f t="shared" si="108"/>
        <v/>
      </c>
      <c r="GI743" s="128"/>
      <c r="GJ743" s="281" t="str">
        <f>IF(GK743="","",VLOOKUP(GK743,リスト!$CD$5:$CE$6,2,FALSE))</f>
        <v/>
      </c>
      <c r="GK743" s="13"/>
      <c r="GL743" s="281" t="str">
        <f>IF(GM743="","",VLOOKUP(GM743,リスト!$CF$5:$CG$5,2,FALSE))</f>
        <v/>
      </c>
      <c r="GM743" s="26"/>
      <c r="GN743" s="280" t="str">
        <f>IF(GO743="","",VLOOKUP(GO743,リスト!$CH$5:$CI$5,2,FALSE))</f>
        <v/>
      </c>
      <c r="GO743" s="284"/>
      <c r="GP743" s="284"/>
      <c r="GQ743" s="284"/>
      <c r="GR743" s="284"/>
      <c r="GS743" s="284"/>
      <c r="GT743" s="284"/>
      <c r="GU743" s="284"/>
      <c r="GV743" s="284"/>
      <c r="GW743" s="284"/>
      <c r="GX743" s="285"/>
    </row>
    <row r="744" spans="2:206" s="177" customFormat="1" ht="24.75" hidden="1" customHeight="1" outlineLevel="1">
      <c r="B744" s="286" t="str">
        <f>IF(明細!B738="","",明細!B738)</f>
        <v/>
      </c>
      <c r="C744" s="287" t="str">
        <f>IF(明細!C738="","",明細!C738)</f>
        <v/>
      </c>
      <c r="D744" s="265" t="str">
        <f>IF(明細!D738="","",明細!D738)</f>
        <v/>
      </c>
      <c r="E744" s="265" t="str">
        <f>IF(明細!E738="","",明細!E738)</f>
        <v/>
      </c>
      <c r="F744" s="265" t="str">
        <f>IF(明細!F738="","",明細!F738)</f>
        <v/>
      </c>
      <c r="G744" s="265" t="str">
        <f>IF(明細!G738="","",明細!G738)</f>
        <v/>
      </c>
      <c r="H744" s="265" t="str">
        <f>IF(明細!H738="","",明細!H738)</f>
        <v/>
      </c>
      <c r="I744" s="265" t="str">
        <f>IF(明細!I738="","",明細!I738)</f>
        <v/>
      </c>
      <c r="J744" s="265" t="str">
        <f>IF(明細!J738="","",明細!J738)</f>
        <v/>
      </c>
      <c r="K744" s="265" t="str">
        <f>IF(明細!K738="","",明細!K738)</f>
        <v/>
      </c>
      <c r="L744" s="265" t="str">
        <f>IF(明細!L738="","",明細!L738)</f>
        <v/>
      </c>
      <c r="M744" s="265" t="str">
        <f>IF(明細!M738="","",明細!M738)</f>
        <v/>
      </c>
      <c r="N744" s="265" t="str">
        <f>IF(明細!N738="","",明細!N738)</f>
        <v/>
      </c>
      <c r="O744" s="265" t="str">
        <f>IF(明細!O738="","",明細!O738)</f>
        <v/>
      </c>
      <c r="P744" s="265" t="str">
        <f>IF(明細!P738="","",明細!P738)</f>
        <v/>
      </c>
      <c r="Q744" s="265" t="str">
        <f>IF(明細!Q738="","",明細!Q738)</f>
        <v/>
      </c>
      <c r="R744" s="289" t="str">
        <f>IF(明細!R738="","",明細!R738)</f>
        <v/>
      </c>
      <c r="S744" s="291" t="str">
        <f>IF(明細!S738="","",明細!S738)</f>
        <v/>
      </c>
      <c r="T744" s="291" t="str">
        <f>IF(明細!T738="","",明細!T738)</f>
        <v/>
      </c>
      <c r="U744" s="291" t="str">
        <f>IF(明細!U738="","",明細!U738)</f>
        <v/>
      </c>
      <c r="V744" s="292" t="str">
        <f>IF(明細!V738="","",明細!V738)</f>
        <v>個</v>
      </c>
      <c r="W744" s="292" t="str">
        <f>IF(明細!W738="","",明細!W738)</f>
        <v/>
      </c>
      <c r="X744" s="293" t="str">
        <f>IF(明細!X738="","",明細!X738)</f>
        <v/>
      </c>
      <c r="Y744" s="134" t="str">
        <f>IF(明細!Y738="","",明細!Y738)</f>
        <v/>
      </c>
      <c r="Z744" s="135" t="str">
        <f>IF(明細!Z738="","",明細!Z738)</f>
        <v/>
      </c>
      <c r="AA744" s="134" t="str">
        <f>IF(明細!AA738="","",明細!AA738)</f>
        <v/>
      </c>
      <c r="AB744" s="303" t="str">
        <f>IF(明細!AB738="","",明細!AB738)</f>
        <v/>
      </c>
      <c r="AC744" s="134" t="str">
        <f>IF(明細!AC738="","",明細!AC738)</f>
        <v/>
      </c>
      <c r="AD744" s="183" t="str">
        <f>IF(明細!AD738="","",明細!AD738)</f>
        <v/>
      </c>
      <c r="AE744" s="184">
        <f>IF(明細!AE738="","",明細!AE738)</f>
        <v>0.1</v>
      </c>
      <c r="AF744" s="185" t="str">
        <f>IF(明細!AF738="","",明細!AF738)</f>
        <v/>
      </c>
      <c r="AG744" s="186" t="str">
        <f>IF(明細!AG738="","",明細!AG738)</f>
        <v/>
      </c>
      <c r="AH744" s="186" t="str">
        <f>IF(明細!AH738="","",明細!AH738)</f>
        <v/>
      </c>
      <c r="AI744" s="187" t="str">
        <f>IF(明細!AI738="","",明細!AI738)</f>
        <v/>
      </c>
      <c r="AJ744" s="296" t="str">
        <f>IF(明細!AJ738="","",明細!AJ738)</f>
        <v/>
      </c>
      <c r="AK744" s="297" t="str">
        <f>IF(明細!AK738="","",明細!AK738)</f>
        <v/>
      </c>
      <c r="AL744" s="298" t="str">
        <f>IF(明細!AL738="","",明細!AL738)</f>
        <v/>
      </c>
      <c r="AM744" s="299" t="str">
        <f>IF(明細!AM738="","",明細!AM738)</f>
        <v/>
      </c>
      <c r="AN744" s="300" t="str">
        <f>IF(明細!AN738="","",明細!AN738)</f>
        <v/>
      </c>
      <c r="AO744" s="300" t="str">
        <f>IF(明細!AO738="","",明細!AO738)</f>
        <v/>
      </c>
      <c r="AP744" s="300" t="str">
        <f>IF(明細!AP738="","",明細!AP738)</f>
        <v/>
      </c>
      <c r="AQ744" s="301" t="str">
        <f>IF(明細!AQ738="","",明細!AQ738)</f>
        <v/>
      </c>
      <c r="AR744" s="302" t="str">
        <f>IF(明細!AR738="","",明細!AR738)</f>
        <v/>
      </c>
      <c r="AU744" s="360"/>
      <c r="AV744" s="368"/>
      <c r="AW744" s="446" t="str">
        <f>IF(明細!AV738="","",明細!AV738)</f>
        <v/>
      </c>
      <c r="AX744" s="419" t="str">
        <f>IF(明細!AT738="","",明細!AT738)</f>
        <v/>
      </c>
      <c r="AY744" s="280" t="str">
        <f>IF($AX744="","",VLOOKUP($AX744,リスト!$CL:$CM,2,FALSE))</f>
        <v/>
      </c>
      <c r="AZ744" s="3"/>
      <c r="BA744" s="280" t="str">
        <f>IF(BB744="","",VLOOKUP(BB744,リスト!$K:$L,2,FALSE))</f>
        <v/>
      </c>
      <c r="BB744" s="3"/>
      <c r="BC744" s="3"/>
      <c r="BD744" s="87"/>
      <c r="BE744" s="280" t="str">
        <f>IF(BF744="","",VLOOKUP(BF744,リスト!$I:$J,2,FALSE))</f>
        <v/>
      </c>
      <c r="BF744" s="3"/>
      <c r="BG744" s="280" t="str">
        <f>IF(BH744="","",VLOOKUP(BH744,リスト!$M:$N,2,FALSE))</f>
        <v/>
      </c>
      <c r="BH744" s="282"/>
      <c r="BI744" s="280" t="str">
        <f>IF(BJ744="","",VLOOKUP(BJ744,リスト!$O:$P,2,FALSE))</f>
        <v/>
      </c>
      <c r="BJ744" s="24"/>
      <c r="BM744" s="451" t="str">
        <f>IF(明細!AV738="","",明細!AV738)</f>
        <v/>
      </c>
      <c r="BN744" s="453" t="str">
        <f>IF(明細!AT738="","",明細!AT738)</f>
        <v/>
      </c>
      <c r="BO744" s="280" t="str">
        <f>IF($BN744="","",VLOOKUP($BN744,リスト!$CL:$CM,2,FALSE))</f>
        <v/>
      </c>
      <c r="BP744" s="280" t="str">
        <f>IF(BQ744="","",VLOOKUP(BQ744,リスト!$K$5:$L$7,2,FALSE))</f>
        <v/>
      </c>
      <c r="BQ744" s="13"/>
      <c r="BR744" s="13"/>
      <c r="BS744" s="47"/>
      <c r="BT744" s="280" t="str">
        <f>IF(BU744="","",VLOOKUP(BU744,リスト!I735:J753,2,FALSE))</f>
        <v/>
      </c>
      <c r="BU744" s="13"/>
      <c r="BV744" s="13"/>
      <c r="BW744" s="282"/>
      <c r="BX744" s="282"/>
      <c r="BY744" s="280" t="str">
        <f>IF(BZ744="","",VLOOKUP(BZ744,リスト!$S$5:$T$6,2,FALSE))</f>
        <v/>
      </c>
      <c r="BZ744" s="3"/>
      <c r="CA744" s="3"/>
      <c r="CB744" s="81"/>
      <c r="CC744" s="280" t="str">
        <f t="shared" si="102"/>
        <v/>
      </c>
      <c r="CD744" s="83"/>
      <c r="CE744" s="83"/>
      <c r="CF744" s="83"/>
      <c r="CG744" s="83"/>
      <c r="CH744" s="282" t="str">
        <f t="shared" si="103"/>
        <v/>
      </c>
      <c r="CI744" s="83"/>
      <c r="CJ744" s="280" t="str">
        <f t="shared" si="104"/>
        <v/>
      </c>
      <c r="CK744" s="87"/>
      <c r="CL744" s="78"/>
      <c r="CM744" s="83"/>
      <c r="CN744" s="83"/>
      <c r="CO744" s="83"/>
      <c r="CP744" s="280" t="str">
        <f t="shared" si="109"/>
        <v/>
      </c>
      <c r="CQ744" s="81"/>
      <c r="CR744" s="280" t="str">
        <f t="shared" si="110"/>
        <v/>
      </c>
      <c r="CS744" s="3"/>
      <c r="CT744" s="3"/>
      <c r="CU744" s="280" t="str">
        <f>IF(CV744="","",VLOOKUP(CV744,リスト!$V$5:$W$6,2,FALSE))</f>
        <v/>
      </c>
      <c r="CV744" s="3"/>
      <c r="CW744" s="280" t="str">
        <f>IF(CX744="","",VLOOKUP(CX744,リスト!$X$5:$Y$6,2,FALSE))</f>
        <v/>
      </c>
      <c r="CX744" s="3"/>
      <c r="CY744" s="77"/>
      <c r="CZ744" s="77"/>
      <c r="DA744" s="75"/>
      <c r="DB744" s="75"/>
      <c r="DC744" s="75"/>
      <c r="DD744" s="75"/>
      <c r="DE744" s="280" t="str">
        <f>IF(DF744="","",VLOOKUP(DF744,リスト!$Z$5:$AA$10,2,FALSE))</f>
        <v/>
      </c>
      <c r="DF744" s="3"/>
      <c r="DG744" s="280" t="str">
        <f>IF(DH744="","",VLOOKUP(DH744,リスト!$AB$5:$AC$12,2,FALSE))</f>
        <v/>
      </c>
      <c r="DH744" s="63"/>
      <c r="DI744" s="280" t="str">
        <f>IF(DJ744="","",VLOOKUP(DJ744,リスト!$AD$5:$AE$7,2,FALSE))</f>
        <v/>
      </c>
      <c r="DJ744" s="3"/>
      <c r="DK744" s="280" t="str">
        <f>IF(DL744="","",VLOOKUP(DL744,リスト!$AF$5:$AG$10,2,FALSE))</f>
        <v/>
      </c>
      <c r="DL744" s="3"/>
      <c r="DM744" s="280" t="str">
        <f>IF(DN744="","",VLOOKUP(DN744,リスト!$AH$5:$AI$6,2,FALSE))</f>
        <v/>
      </c>
      <c r="DN744" s="3"/>
      <c r="DO744" s="280" t="str">
        <f>IF(DP744="","",VLOOKUP(DP744,リスト!$AJ$5:$AK$6,2,FALSE))</f>
        <v/>
      </c>
      <c r="DP744" s="3"/>
      <c r="DQ744" s="280" t="str">
        <f>IF(DR744="","",VLOOKUP(DR744,リスト!$AL$5:$AM$7,2,FALSE))</f>
        <v/>
      </c>
      <c r="DR744" s="3"/>
      <c r="DS744" s="13"/>
      <c r="DT744" s="85"/>
      <c r="DU744" s="85"/>
      <c r="DV744" s="281" t="str">
        <f>IF(DW744="","",VLOOKUP(DW744,リスト!$AN$5:$AO$6,2,FALSE))</f>
        <v/>
      </c>
      <c r="DW744" s="13"/>
      <c r="DX744" s="341"/>
      <c r="DY744" s="345"/>
      <c r="DZ744" s="341"/>
      <c r="EA744" s="345"/>
      <c r="EB744" s="280" t="str">
        <f>IF(EC744="","",VLOOKUP(EC744,リスト!$AW$5:$AX$8,2,FALSE))</f>
        <v/>
      </c>
      <c r="EC744" s="3"/>
      <c r="ED744" s="85"/>
      <c r="EE744" s="280" t="str">
        <f>IF(EF744="","",VLOOKUP(EF744,リスト!$AY$5:$AZ$10,2,FALSE))</f>
        <v/>
      </c>
      <c r="EF744" s="3"/>
      <c r="EG744" s="280" t="str">
        <f>IF(EH744="","",VLOOKUP(EH744,リスト!$BA$5:$BB$10,2,FALSE))</f>
        <v/>
      </c>
      <c r="EH744" s="3"/>
      <c r="EI744" s="280" t="str">
        <f>IF(EJ744="","",VLOOKUP(EJ744,リスト!$BC$5:$BD$10,2,FALSE))</f>
        <v/>
      </c>
      <c r="EJ744" s="3"/>
      <c r="EK744" s="280" t="str">
        <f>IF(EL744="","",VLOOKUP(EL744,リスト!$BE$5:$BF$10,2,FALSE))</f>
        <v/>
      </c>
      <c r="EL744" s="3"/>
      <c r="EM744" s="78"/>
      <c r="EN744" s="73"/>
      <c r="EO744" s="73"/>
      <c r="EP744" s="13"/>
      <c r="EQ744" s="13"/>
      <c r="ER744" s="280" t="str">
        <f>IF(ES744="","",VLOOKUP(ES744,リスト!$BG$5:$BH$10,2,FALSE))</f>
        <v/>
      </c>
      <c r="ES744" s="13"/>
      <c r="ET744" s="13"/>
      <c r="EU744" s="13"/>
      <c r="EV744" s="13"/>
      <c r="EW744" s="13"/>
      <c r="EX744" s="81"/>
      <c r="EY744" s="81"/>
      <c r="EZ744" s="26"/>
      <c r="FA744" s="281" t="str">
        <f>IF($EZ744="","",INDEX(リスト!$BI$5:$BJ$40,MATCH($EZ744,リスト!$BJ$5:$BJ$40,0),1))</f>
        <v/>
      </c>
      <c r="FB744" s="280" t="str">
        <f>IF(FC744="","",VLOOKUP(FC744,リスト!$BK:$BL,2,FALSE))</f>
        <v/>
      </c>
      <c r="FC744" s="13"/>
      <c r="FD744" s="331"/>
      <c r="FE744" s="3"/>
      <c r="FF744" s="280" t="str">
        <f>IF(FG744="","",VLOOKUP(FG744,リスト!$BO$5:$BP$6,2,FALSE))</f>
        <v/>
      </c>
      <c r="FG744" s="3"/>
      <c r="FH744" s="280" t="str">
        <f>IF(FI744="","",VLOOKUP(FI744,リスト!$BQ$5:$BR$8,2,FALSE))</f>
        <v/>
      </c>
      <c r="FI744" s="3"/>
      <c r="FJ744" s="282"/>
      <c r="FK744" s="280" t="str">
        <f>IF(FL744="","",VLOOKUP(FL744,リスト!$BS$5:$BT$6,2,FALSE))</f>
        <v/>
      </c>
      <c r="FL744" s="63"/>
      <c r="FM744" s="13"/>
      <c r="FN744" s="13"/>
      <c r="FO744" s="13"/>
      <c r="FP744" s="283" t="str">
        <f t="shared" si="105"/>
        <v/>
      </c>
      <c r="FQ744" s="283" t="str">
        <f t="shared" si="105"/>
        <v/>
      </c>
      <c r="FR744" s="13"/>
      <c r="FS744" s="85"/>
      <c r="FT744" s="85"/>
      <c r="FU744" s="281" t="str">
        <f t="shared" si="106"/>
        <v/>
      </c>
      <c r="FV744" s="280" t="str">
        <f>IF(FW744="","",VLOOKUP(FW744,リスト!$BV$5:$BW$10,2,FALSE))</f>
        <v/>
      </c>
      <c r="FW744" s="26"/>
      <c r="FX744" s="282" t="str">
        <f t="shared" si="107"/>
        <v/>
      </c>
      <c r="FY744" s="280" t="str">
        <f>IF(FZ744="","",VLOOKUP(FZ744,リスト!$BX$5:$BY$6,2,FALSE))</f>
        <v/>
      </c>
      <c r="FZ744" s="3"/>
      <c r="GA744" s="280" t="str">
        <f>IF(GB744="","",VLOOKUP(GB744,リスト!$BZ$5:$CA$6,2,FALSE))</f>
        <v/>
      </c>
      <c r="GB744" s="13"/>
      <c r="GC744" s="281" t="str">
        <f>IF(GD744="","",VLOOKUP(GD744,リスト!$CB$5:$CC$6,2,FALSE))</f>
        <v/>
      </c>
      <c r="GD744" s="13"/>
      <c r="GE744" s="13"/>
      <c r="GF744" s="13"/>
      <c r="GG744" s="75"/>
      <c r="GH744" s="281" t="str">
        <f t="shared" si="108"/>
        <v/>
      </c>
      <c r="GI744" s="128"/>
      <c r="GJ744" s="281" t="str">
        <f>IF(GK744="","",VLOOKUP(GK744,リスト!$CD$5:$CE$6,2,FALSE))</f>
        <v/>
      </c>
      <c r="GK744" s="13"/>
      <c r="GL744" s="281" t="str">
        <f>IF(GM744="","",VLOOKUP(GM744,リスト!$CF$5:$CG$5,2,FALSE))</f>
        <v/>
      </c>
      <c r="GM744" s="26"/>
      <c r="GN744" s="280" t="str">
        <f>IF(GO744="","",VLOOKUP(GO744,リスト!$CH$5:$CI$5,2,FALSE))</f>
        <v/>
      </c>
      <c r="GO744" s="284"/>
      <c r="GP744" s="284"/>
      <c r="GQ744" s="284"/>
      <c r="GR744" s="284"/>
      <c r="GS744" s="284"/>
      <c r="GT744" s="284"/>
      <c r="GU744" s="284"/>
      <c r="GV744" s="284"/>
      <c r="GW744" s="284"/>
      <c r="GX744" s="285"/>
    </row>
    <row r="745" spans="2:206" s="177" customFormat="1" ht="24.75" hidden="1" customHeight="1" outlineLevel="1">
      <c r="B745" s="286" t="str">
        <f>IF(明細!B739="","",明細!B739)</f>
        <v/>
      </c>
      <c r="C745" s="287" t="str">
        <f>IF(明細!C739="","",明細!C739)</f>
        <v/>
      </c>
      <c r="D745" s="265" t="str">
        <f>IF(明細!D739="","",明細!D739)</f>
        <v/>
      </c>
      <c r="E745" s="265" t="str">
        <f>IF(明細!E739="","",明細!E739)</f>
        <v/>
      </c>
      <c r="F745" s="265" t="str">
        <f>IF(明細!F739="","",明細!F739)</f>
        <v/>
      </c>
      <c r="G745" s="265" t="str">
        <f>IF(明細!G739="","",明細!G739)</f>
        <v/>
      </c>
      <c r="H745" s="265" t="str">
        <f>IF(明細!H739="","",明細!H739)</f>
        <v/>
      </c>
      <c r="I745" s="265" t="str">
        <f>IF(明細!I739="","",明細!I739)</f>
        <v/>
      </c>
      <c r="J745" s="265" t="str">
        <f>IF(明細!J739="","",明細!J739)</f>
        <v/>
      </c>
      <c r="K745" s="265" t="str">
        <f>IF(明細!K739="","",明細!K739)</f>
        <v/>
      </c>
      <c r="L745" s="265" t="str">
        <f>IF(明細!L739="","",明細!L739)</f>
        <v/>
      </c>
      <c r="M745" s="265" t="str">
        <f>IF(明細!M739="","",明細!M739)</f>
        <v/>
      </c>
      <c r="N745" s="265" t="str">
        <f>IF(明細!N739="","",明細!N739)</f>
        <v/>
      </c>
      <c r="O745" s="265" t="str">
        <f>IF(明細!O739="","",明細!O739)</f>
        <v/>
      </c>
      <c r="P745" s="265" t="str">
        <f>IF(明細!P739="","",明細!P739)</f>
        <v/>
      </c>
      <c r="Q745" s="265" t="str">
        <f>IF(明細!Q739="","",明細!Q739)</f>
        <v/>
      </c>
      <c r="R745" s="289" t="str">
        <f>IF(明細!R739="","",明細!R739)</f>
        <v/>
      </c>
      <c r="S745" s="291" t="str">
        <f>IF(明細!S739="","",明細!S739)</f>
        <v/>
      </c>
      <c r="T745" s="291" t="str">
        <f>IF(明細!T739="","",明細!T739)</f>
        <v/>
      </c>
      <c r="U745" s="291" t="str">
        <f>IF(明細!U739="","",明細!U739)</f>
        <v/>
      </c>
      <c r="V745" s="292" t="str">
        <f>IF(明細!V739="","",明細!V739)</f>
        <v>個</v>
      </c>
      <c r="W745" s="292" t="str">
        <f>IF(明細!W739="","",明細!W739)</f>
        <v/>
      </c>
      <c r="X745" s="293" t="str">
        <f>IF(明細!X739="","",明細!X739)</f>
        <v/>
      </c>
      <c r="Y745" s="134" t="str">
        <f>IF(明細!Y739="","",明細!Y739)</f>
        <v/>
      </c>
      <c r="Z745" s="135" t="str">
        <f>IF(明細!Z739="","",明細!Z739)</f>
        <v/>
      </c>
      <c r="AA745" s="134" t="str">
        <f>IF(明細!AA739="","",明細!AA739)</f>
        <v/>
      </c>
      <c r="AB745" s="303" t="str">
        <f>IF(明細!AB739="","",明細!AB739)</f>
        <v/>
      </c>
      <c r="AC745" s="134" t="str">
        <f>IF(明細!AC739="","",明細!AC739)</f>
        <v/>
      </c>
      <c r="AD745" s="183" t="str">
        <f>IF(明細!AD739="","",明細!AD739)</f>
        <v/>
      </c>
      <c r="AE745" s="184">
        <f>IF(明細!AE739="","",明細!AE739)</f>
        <v>0.1</v>
      </c>
      <c r="AF745" s="185" t="str">
        <f>IF(明細!AF739="","",明細!AF739)</f>
        <v/>
      </c>
      <c r="AG745" s="186" t="str">
        <f>IF(明細!AG739="","",明細!AG739)</f>
        <v/>
      </c>
      <c r="AH745" s="186" t="str">
        <f>IF(明細!AH739="","",明細!AH739)</f>
        <v/>
      </c>
      <c r="AI745" s="187" t="str">
        <f>IF(明細!AI739="","",明細!AI739)</f>
        <v/>
      </c>
      <c r="AJ745" s="296" t="str">
        <f>IF(明細!AJ739="","",明細!AJ739)</f>
        <v/>
      </c>
      <c r="AK745" s="297" t="str">
        <f>IF(明細!AK739="","",明細!AK739)</f>
        <v/>
      </c>
      <c r="AL745" s="298" t="str">
        <f>IF(明細!AL739="","",明細!AL739)</f>
        <v/>
      </c>
      <c r="AM745" s="299" t="str">
        <f>IF(明細!AM739="","",明細!AM739)</f>
        <v/>
      </c>
      <c r="AN745" s="300" t="str">
        <f>IF(明細!AN739="","",明細!AN739)</f>
        <v/>
      </c>
      <c r="AO745" s="300" t="str">
        <f>IF(明細!AO739="","",明細!AO739)</f>
        <v/>
      </c>
      <c r="AP745" s="300" t="str">
        <f>IF(明細!AP739="","",明細!AP739)</f>
        <v/>
      </c>
      <c r="AQ745" s="301" t="str">
        <f>IF(明細!AQ739="","",明細!AQ739)</f>
        <v/>
      </c>
      <c r="AR745" s="302" t="str">
        <f>IF(明細!AR739="","",明細!AR739)</f>
        <v/>
      </c>
      <c r="AU745" s="360"/>
      <c r="AV745" s="368"/>
      <c r="AW745" s="446" t="str">
        <f>IF(明細!AV739="","",明細!AV739)</f>
        <v/>
      </c>
      <c r="AX745" s="419" t="str">
        <f>IF(明細!AT739="","",明細!AT739)</f>
        <v/>
      </c>
      <c r="AY745" s="280" t="str">
        <f>IF($AX745="","",VLOOKUP($AX745,リスト!$CL:$CM,2,FALSE))</f>
        <v/>
      </c>
      <c r="AZ745" s="3"/>
      <c r="BA745" s="280" t="str">
        <f>IF(BB745="","",VLOOKUP(BB745,リスト!$K:$L,2,FALSE))</f>
        <v/>
      </c>
      <c r="BB745" s="3"/>
      <c r="BC745" s="3"/>
      <c r="BD745" s="87"/>
      <c r="BE745" s="280" t="str">
        <f>IF(BF745="","",VLOOKUP(BF745,リスト!$I:$J,2,FALSE))</f>
        <v/>
      </c>
      <c r="BF745" s="3"/>
      <c r="BG745" s="280" t="str">
        <f>IF(BH745="","",VLOOKUP(BH745,リスト!$M:$N,2,FALSE))</f>
        <v/>
      </c>
      <c r="BH745" s="282"/>
      <c r="BI745" s="280" t="str">
        <f>IF(BJ745="","",VLOOKUP(BJ745,リスト!$O:$P,2,FALSE))</f>
        <v/>
      </c>
      <c r="BJ745" s="24"/>
      <c r="BM745" s="451" t="str">
        <f>IF(明細!AV739="","",明細!AV739)</f>
        <v/>
      </c>
      <c r="BN745" s="453" t="str">
        <f>IF(明細!AT739="","",明細!AT739)</f>
        <v/>
      </c>
      <c r="BO745" s="280" t="str">
        <f>IF($BN745="","",VLOOKUP($BN745,リスト!$CL:$CM,2,FALSE))</f>
        <v/>
      </c>
      <c r="BP745" s="280" t="str">
        <f>IF(BQ745="","",VLOOKUP(BQ745,リスト!$K$5:$L$7,2,FALSE))</f>
        <v/>
      </c>
      <c r="BQ745" s="13"/>
      <c r="BR745" s="13"/>
      <c r="BS745" s="47"/>
      <c r="BT745" s="280" t="str">
        <f>IF(BU745="","",VLOOKUP(BU745,リスト!I736:J754,2,FALSE))</f>
        <v/>
      </c>
      <c r="BU745" s="13"/>
      <c r="BV745" s="13"/>
      <c r="BW745" s="282"/>
      <c r="BX745" s="282"/>
      <c r="BY745" s="280" t="str">
        <f>IF(BZ745="","",VLOOKUP(BZ745,リスト!$S$5:$T$6,2,FALSE))</f>
        <v/>
      </c>
      <c r="BZ745" s="3"/>
      <c r="CA745" s="3"/>
      <c r="CB745" s="81"/>
      <c r="CC745" s="280" t="str">
        <f t="shared" si="102"/>
        <v/>
      </c>
      <c r="CD745" s="83"/>
      <c r="CE745" s="83"/>
      <c r="CF745" s="83"/>
      <c r="CG745" s="83"/>
      <c r="CH745" s="282" t="str">
        <f t="shared" si="103"/>
        <v/>
      </c>
      <c r="CI745" s="83"/>
      <c r="CJ745" s="280" t="str">
        <f t="shared" si="104"/>
        <v/>
      </c>
      <c r="CK745" s="87"/>
      <c r="CL745" s="78"/>
      <c r="CM745" s="83"/>
      <c r="CN745" s="83"/>
      <c r="CO745" s="83"/>
      <c r="CP745" s="280" t="str">
        <f t="shared" si="109"/>
        <v/>
      </c>
      <c r="CQ745" s="81"/>
      <c r="CR745" s="280" t="str">
        <f t="shared" si="110"/>
        <v/>
      </c>
      <c r="CS745" s="3"/>
      <c r="CT745" s="3"/>
      <c r="CU745" s="280" t="str">
        <f>IF(CV745="","",VLOOKUP(CV745,リスト!$V$5:$W$6,2,FALSE))</f>
        <v/>
      </c>
      <c r="CV745" s="3"/>
      <c r="CW745" s="280" t="str">
        <f>IF(CX745="","",VLOOKUP(CX745,リスト!$X$5:$Y$6,2,FALSE))</f>
        <v/>
      </c>
      <c r="CX745" s="3"/>
      <c r="CY745" s="77"/>
      <c r="CZ745" s="77"/>
      <c r="DA745" s="75"/>
      <c r="DB745" s="75"/>
      <c r="DC745" s="75"/>
      <c r="DD745" s="75"/>
      <c r="DE745" s="280" t="str">
        <f>IF(DF745="","",VLOOKUP(DF745,リスト!$Z$5:$AA$10,2,FALSE))</f>
        <v/>
      </c>
      <c r="DF745" s="3"/>
      <c r="DG745" s="280" t="str">
        <f>IF(DH745="","",VLOOKUP(DH745,リスト!$AB$5:$AC$12,2,FALSE))</f>
        <v/>
      </c>
      <c r="DH745" s="63"/>
      <c r="DI745" s="280" t="str">
        <f>IF(DJ745="","",VLOOKUP(DJ745,リスト!$AD$5:$AE$7,2,FALSE))</f>
        <v/>
      </c>
      <c r="DJ745" s="3"/>
      <c r="DK745" s="280" t="str">
        <f>IF(DL745="","",VLOOKUP(DL745,リスト!$AF$5:$AG$10,2,FALSE))</f>
        <v/>
      </c>
      <c r="DL745" s="3"/>
      <c r="DM745" s="280" t="str">
        <f>IF(DN745="","",VLOOKUP(DN745,リスト!$AH$5:$AI$6,2,FALSE))</f>
        <v/>
      </c>
      <c r="DN745" s="3"/>
      <c r="DO745" s="280" t="str">
        <f>IF(DP745="","",VLOOKUP(DP745,リスト!$AJ$5:$AK$6,2,FALSE))</f>
        <v/>
      </c>
      <c r="DP745" s="3"/>
      <c r="DQ745" s="280" t="str">
        <f>IF(DR745="","",VLOOKUP(DR745,リスト!$AL$5:$AM$7,2,FALSE))</f>
        <v/>
      </c>
      <c r="DR745" s="3"/>
      <c r="DS745" s="13"/>
      <c r="DT745" s="85"/>
      <c r="DU745" s="85"/>
      <c r="DV745" s="281" t="str">
        <f>IF(DW745="","",VLOOKUP(DW745,リスト!$AN$5:$AO$6,2,FALSE))</f>
        <v/>
      </c>
      <c r="DW745" s="13"/>
      <c r="DX745" s="341"/>
      <c r="DY745" s="345"/>
      <c r="DZ745" s="341"/>
      <c r="EA745" s="345"/>
      <c r="EB745" s="280" t="str">
        <f>IF(EC745="","",VLOOKUP(EC745,リスト!$AW$5:$AX$8,2,FALSE))</f>
        <v/>
      </c>
      <c r="EC745" s="3"/>
      <c r="ED745" s="85"/>
      <c r="EE745" s="280" t="str">
        <f>IF(EF745="","",VLOOKUP(EF745,リスト!$AY$5:$AZ$10,2,FALSE))</f>
        <v/>
      </c>
      <c r="EF745" s="3"/>
      <c r="EG745" s="280" t="str">
        <f>IF(EH745="","",VLOOKUP(EH745,リスト!$BA$5:$BB$10,2,FALSE))</f>
        <v/>
      </c>
      <c r="EH745" s="3"/>
      <c r="EI745" s="280" t="str">
        <f>IF(EJ745="","",VLOOKUP(EJ745,リスト!$BC$5:$BD$10,2,FALSE))</f>
        <v/>
      </c>
      <c r="EJ745" s="3"/>
      <c r="EK745" s="280" t="str">
        <f>IF(EL745="","",VLOOKUP(EL745,リスト!$BE$5:$BF$10,2,FALSE))</f>
        <v/>
      </c>
      <c r="EL745" s="3"/>
      <c r="EM745" s="78"/>
      <c r="EN745" s="73"/>
      <c r="EO745" s="73"/>
      <c r="EP745" s="13"/>
      <c r="EQ745" s="13"/>
      <c r="ER745" s="280" t="str">
        <f>IF(ES745="","",VLOOKUP(ES745,リスト!$BG$5:$BH$10,2,FALSE))</f>
        <v/>
      </c>
      <c r="ES745" s="13"/>
      <c r="ET745" s="13"/>
      <c r="EU745" s="13"/>
      <c r="EV745" s="13"/>
      <c r="EW745" s="13"/>
      <c r="EX745" s="81"/>
      <c r="EY745" s="81"/>
      <c r="EZ745" s="26"/>
      <c r="FA745" s="281" t="str">
        <f>IF($EZ745="","",INDEX(リスト!$BI$5:$BJ$40,MATCH($EZ745,リスト!$BJ$5:$BJ$40,0),1))</f>
        <v/>
      </c>
      <c r="FB745" s="280" t="str">
        <f>IF(FC745="","",VLOOKUP(FC745,リスト!$BK:$BL,2,FALSE))</f>
        <v/>
      </c>
      <c r="FC745" s="13"/>
      <c r="FD745" s="331"/>
      <c r="FE745" s="3"/>
      <c r="FF745" s="280" t="str">
        <f>IF(FG745="","",VLOOKUP(FG745,リスト!$BO$5:$BP$6,2,FALSE))</f>
        <v/>
      </c>
      <c r="FG745" s="3"/>
      <c r="FH745" s="280" t="str">
        <f>IF(FI745="","",VLOOKUP(FI745,リスト!$BQ$5:$BR$8,2,FALSE))</f>
        <v/>
      </c>
      <c r="FI745" s="3"/>
      <c r="FJ745" s="282"/>
      <c r="FK745" s="280" t="str">
        <f>IF(FL745="","",VLOOKUP(FL745,リスト!$BS$5:$BT$6,2,FALSE))</f>
        <v/>
      </c>
      <c r="FL745" s="63"/>
      <c r="FM745" s="13"/>
      <c r="FN745" s="13"/>
      <c r="FO745" s="13"/>
      <c r="FP745" s="283" t="str">
        <f t="shared" si="105"/>
        <v/>
      </c>
      <c r="FQ745" s="283" t="str">
        <f t="shared" si="105"/>
        <v/>
      </c>
      <c r="FR745" s="13"/>
      <c r="FS745" s="85"/>
      <c r="FT745" s="85"/>
      <c r="FU745" s="281" t="str">
        <f t="shared" si="106"/>
        <v/>
      </c>
      <c r="FV745" s="280" t="str">
        <f>IF(FW745="","",VLOOKUP(FW745,リスト!$BV$5:$BW$10,2,FALSE))</f>
        <v/>
      </c>
      <c r="FW745" s="26"/>
      <c r="FX745" s="282" t="str">
        <f t="shared" si="107"/>
        <v/>
      </c>
      <c r="FY745" s="280" t="str">
        <f>IF(FZ745="","",VLOOKUP(FZ745,リスト!$BX$5:$BY$6,2,FALSE))</f>
        <v/>
      </c>
      <c r="FZ745" s="3"/>
      <c r="GA745" s="280" t="str">
        <f>IF(GB745="","",VLOOKUP(GB745,リスト!$BZ$5:$CA$6,2,FALSE))</f>
        <v/>
      </c>
      <c r="GB745" s="13"/>
      <c r="GC745" s="281" t="str">
        <f>IF(GD745="","",VLOOKUP(GD745,リスト!$CB$5:$CC$6,2,FALSE))</f>
        <v/>
      </c>
      <c r="GD745" s="13"/>
      <c r="GE745" s="13"/>
      <c r="GF745" s="13"/>
      <c r="GG745" s="75"/>
      <c r="GH745" s="281" t="str">
        <f t="shared" si="108"/>
        <v/>
      </c>
      <c r="GI745" s="128"/>
      <c r="GJ745" s="281" t="str">
        <f>IF(GK745="","",VLOOKUP(GK745,リスト!$CD$5:$CE$6,2,FALSE))</f>
        <v/>
      </c>
      <c r="GK745" s="13"/>
      <c r="GL745" s="281" t="str">
        <f>IF(GM745="","",VLOOKUP(GM745,リスト!$CF$5:$CG$5,2,FALSE))</f>
        <v/>
      </c>
      <c r="GM745" s="26"/>
      <c r="GN745" s="280" t="str">
        <f>IF(GO745="","",VLOOKUP(GO745,リスト!$CH$5:$CI$5,2,FALSE))</f>
        <v/>
      </c>
      <c r="GO745" s="284"/>
      <c r="GP745" s="284"/>
      <c r="GQ745" s="284"/>
      <c r="GR745" s="284"/>
      <c r="GS745" s="284"/>
      <c r="GT745" s="284"/>
      <c r="GU745" s="284"/>
      <c r="GV745" s="284"/>
      <c r="GW745" s="284"/>
      <c r="GX745" s="285"/>
    </row>
    <row r="746" spans="2:206" s="177" customFormat="1" ht="24.75" hidden="1" customHeight="1" outlineLevel="1">
      <c r="B746" s="286" t="str">
        <f>IF(明細!B740="","",明細!B740)</f>
        <v/>
      </c>
      <c r="C746" s="287" t="str">
        <f>IF(明細!C740="","",明細!C740)</f>
        <v/>
      </c>
      <c r="D746" s="265" t="str">
        <f>IF(明細!D740="","",明細!D740)</f>
        <v/>
      </c>
      <c r="E746" s="265" t="str">
        <f>IF(明細!E740="","",明細!E740)</f>
        <v/>
      </c>
      <c r="F746" s="265" t="str">
        <f>IF(明細!F740="","",明細!F740)</f>
        <v/>
      </c>
      <c r="G746" s="265" t="str">
        <f>IF(明細!G740="","",明細!G740)</f>
        <v/>
      </c>
      <c r="H746" s="265" t="str">
        <f>IF(明細!H740="","",明細!H740)</f>
        <v/>
      </c>
      <c r="I746" s="265" t="str">
        <f>IF(明細!I740="","",明細!I740)</f>
        <v/>
      </c>
      <c r="J746" s="265" t="str">
        <f>IF(明細!J740="","",明細!J740)</f>
        <v/>
      </c>
      <c r="K746" s="265" t="str">
        <f>IF(明細!K740="","",明細!K740)</f>
        <v/>
      </c>
      <c r="L746" s="265" t="str">
        <f>IF(明細!L740="","",明細!L740)</f>
        <v/>
      </c>
      <c r="M746" s="265" t="str">
        <f>IF(明細!M740="","",明細!M740)</f>
        <v/>
      </c>
      <c r="N746" s="265" t="str">
        <f>IF(明細!N740="","",明細!N740)</f>
        <v/>
      </c>
      <c r="O746" s="265" t="str">
        <f>IF(明細!O740="","",明細!O740)</f>
        <v/>
      </c>
      <c r="P746" s="265" t="str">
        <f>IF(明細!P740="","",明細!P740)</f>
        <v/>
      </c>
      <c r="Q746" s="265" t="str">
        <f>IF(明細!Q740="","",明細!Q740)</f>
        <v/>
      </c>
      <c r="R746" s="289" t="str">
        <f>IF(明細!R740="","",明細!R740)</f>
        <v/>
      </c>
      <c r="S746" s="291" t="str">
        <f>IF(明細!S740="","",明細!S740)</f>
        <v/>
      </c>
      <c r="T746" s="291" t="str">
        <f>IF(明細!T740="","",明細!T740)</f>
        <v/>
      </c>
      <c r="U746" s="291" t="str">
        <f>IF(明細!U740="","",明細!U740)</f>
        <v/>
      </c>
      <c r="V746" s="292" t="str">
        <f>IF(明細!V740="","",明細!V740)</f>
        <v>個</v>
      </c>
      <c r="W746" s="292" t="str">
        <f>IF(明細!W740="","",明細!W740)</f>
        <v/>
      </c>
      <c r="X746" s="293" t="str">
        <f>IF(明細!X740="","",明細!X740)</f>
        <v/>
      </c>
      <c r="Y746" s="134" t="str">
        <f>IF(明細!Y740="","",明細!Y740)</f>
        <v/>
      </c>
      <c r="Z746" s="135" t="str">
        <f>IF(明細!Z740="","",明細!Z740)</f>
        <v/>
      </c>
      <c r="AA746" s="134" t="str">
        <f>IF(明細!AA740="","",明細!AA740)</f>
        <v/>
      </c>
      <c r="AB746" s="303" t="str">
        <f>IF(明細!AB740="","",明細!AB740)</f>
        <v/>
      </c>
      <c r="AC746" s="134" t="str">
        <f>IF(明細!AC740="","",明細!AC740)</f>
        <v/>
      </c>
      <c r="AD746" s="183" t="str">
        <f>IF(明細!AD740="","",明細!AD740)</f>
        <v/>
      </c>
      <c r="AE746" s="184">
        <f>IF(明細!AE740="","",明細!AE740)</f>
        <v>0.1</v>
      </c>
      <c r="AF746" s="185" t="str">
        <f>IF(明細!AF740="","",明細!AF740)</f>
        <v/>
      </c>
      <c r="AG746" s="186" t="str">
        <f>IF(明細!AG740="","",明細!AG740)</f>
        <v/>
      </c>
      <c r="AH746" s="186" t="str">
        <f>IF(明細!AH740="","",明細!AH740)</f>
        <v/>
      </c>
      <c r="AI746" s="187" t="str">
        <f>IF(明細!AI740="","",明細!AI740)</f>
        <v/>
      </c>
      <c r="AJ746" s="296" t="str">
        <f>IF(明細!AJ740="","",明細!AJ740)</f>
        <v/>
      </c>
      <c r="AK746" s="297" t="str">
        <f>IF(明細!AK740="","",明細!AK740)</f>
        <v/>
      </c>
      <c r="AL746" s="298" t="str">
        <f>IF(明細!AL740="","",明細!AL740)</f>
        <v/>
      </c>
      <c r="AM746" s="299" t="str">
        <f>IF(明細!AM740="","",明細!AM740)</f>
        <v/>
      </c>
      <c r="AN746" s="300" t="str">
        <f>IF(明細!AN740="","",明細!AN740)</f>
        <v/>
      </c>
      <c r="AO746" s="300" t="str">
        <f>IF(明細!AO740="","",明細!AO740)</f>
        <v/>
      </c>
      <c r="AP746" s="300" t="str">
        <f>IF(明細!AP740="","",明細!AP740)</f>
        <v/>
      </c>
      <c r="AQ746" s="301" t="str">
        <f>IF(明細!AQ740="","",明細!AQ740)</f>
        <v/>
      </c>
      <c r="AR746" s="302" t="str">
        <f>IF(明細!AR740="","",明細!AR740)</f>
        <v/>
      </c>
      <c r="AU746" s="360"/>
      <c r="AV746" s="368"/>
      <c r="AW746" s="446" t="str">
        <f>IF(明細!AV740="","",明細!AV740)</f>
        <v/>
      </c>
      <c r="AX746" s="419" t="str">
        <f>IF(明細!AT740="","",明細!AT740)</f>
        <v/>
      </c>
      <c r="AY746" s="280" t="str">
        <f>IF($AX746="","",VLOOKUP($AX746,リスト!$CL:$CM,2,FALSE))</f>
        <v/>
      </c>
      <c r="AZ746" s="3"/>
      <c r="BA746" s="280" t="str">
        <f>IF(BB746="","",VLOOKUP(BB746,リスト!$K:$L,2,FALSE))</f>
        <v/>
      </c>
      <c r="BB746" s="3"/>
      <c r="BC746" s="3"/>
      <c r="BD746" s="87"/>
      <c r="BE746" s="280" t="str">
        <f>IF(BF746="","",VLOOKUP(BF746,リスト!$I:$J,2,FALSE))</f>
        <v/>
      </c>
      <c r="BF746" s="3"/>
      <c r="BG746" s="280" t="str">
        <f>IF(BH746="","",VLOOKUP(BH746,リスト!$M:$N,2,FALSE))</f>
        <v/>
      </c>
      <c r="BH746" s="282"/>
      <c r="BI746" s="280" t="str">
        <f>IF(BJ746="","",VLOOKUP(BJ746,リスト!$O:$P,2,FALSE))</f>
        <v/>
      </c>
      <c r="BJ746" s="24"/>
      <c r="BM746" s="451" t="str">
        <f>IF(明細!AV740="","",明細!AV740)</f>
        <v/>
      </c>
      <c r="BN746" s="453" t="str">
        <f>IF(明細!AT740="","",明細!AT740)</f>
        <v/>
      </c>
      <c r="BO746" s="280" t="str">
        <f>IF($BN746="","",VLOOKUP($BN746,リスト!$CL:$CM,2,FALSE))</f>
        <v/>
      </c>
      <c r="BP746" s="280" t="str">
        <f>IF(BQ746="","",VLOOKUP(BQ746,リスト!$K$5:$L$7,2,FALSE))</f>
        <v/>
      </c>
      <c r="BQ746" s="13"/>
      <c r="BR746" s="13"/>
      <c r="BS746" s="47"/>
      <c r="BT746" s="280" t="str">
        <f>IF(BU746="","",VLOOKUP(BU746,リスト!I737:J755,2,FALSE))</f>
        <v/>
      </c>
      <c r="BU746" s="13"/>
      <c r="BV746" s="13"/>
      <c r="BW746" s="282"/>
      <c r="BX746" s="282"/>
      <c r="BY746" s="280" t="str">
        <f>IF(BZ746="","",VLOOKUP(BZ746,リスト!$S$5:$T$6,2,FALSE))</f>
        <v/>
      </c>
      <c r="BZ746" s="3"/>
      <c r="CA746" s="3"/>
      <c r="CB746" s="81"/>
      <c r="CC746" s="280" t="str">
        <f t="shared" si="102"/>
        <v/>
      </c>
      <c r="CD746" s="83"/>
      <c r="CE746" s="83"/>
      <c r="CF746" s="83"/>
      <c r="CG746" s="83"/>
      <c r="CH746" s="282" t="str">
        <f t="shared" si="103"/>
        <v/>
      </c>
      <c r="CI746" s="83"/>
      <c r="CJ746" s="280" t="str">
        <f t="shared" si="104"/>
        <v/>
      </c>
      <c r="CK746" s="87"/>
      <c r="CL746" s="78"/>
      <c r="CM746" s="83"/>
      <c r="CN746" s="83"/>
      <c r="CO746" s="83"/>
      <c r="CP746" s="280" t="str">
        <f t="shared" si="109"/>
        <v/>
      </c>
      <c r="CQ746" s="81"/>
      <c r="CR746" s="280" t="str">
        <f t="shared" si="110"/>
        <v/>
      </c>
      <c r="CS746" s="3"/>
      <c r="CT746" s="3"/>
      <c r="CU746" s="280" t="str">
        <f>IF(CV746="","",VLOOKUP(CV746,リスト!$V$5:$W$6,2,FALSE))</f>
        <v/>
      </c>
      <c r="CV746" s="3"/>
      <c r="CW746" s="280" t="str">
        <f>IF(CX746="","",VLOOKUP(CX746,リスト!$X$5:$Y$6,2,FALSE))</f>
        <v/>
      </c>
      <c r="CX746" s="3"/>
      <c r="CY746" s="77"/>
      <c r="CZ746" s="77"/>
      <c r="DA746" s="75"/>
      <c r="DB746" s="75"/>
      <c r="DC746" s="75"/>
      <c r="DD746" s="75"/>
      <c r="DE746" s="280" t="str">
        <f>IF(DF746="","",VLOOKUP(DF746,リスト!$Z$5:$AA$10,2,FALSE))</f>
        <v/>
      </c>
      <c r="DF746" s="3"/>
      <c r="DG746" s="280" t="str">
        <f>IF(DH746="","",VLOOKUP(DH746,リスト!$AB$5:$AC$12,2,FALSE))</f>
        <v/>
      </c>
      <c r="DH746" s="63"/>
      <c r="DI746" s="280" t="str">
        <f>IF(DJ746="","",VLOOKUP(DJ746,リスト!$AD$5:$AE$7,2,FALSE))</f>
        <v/>
      </c>
      <c r="DJ746" s="3"/>
      <c r="DK746" s="280" t="str">
        <f>IF(DL746="","",VLOOKUP(DL746,リスト!$AF$5:$AG$10,2,FALSE))</f>
        <v/>
      </c>
      <c r="DL746" s="3"/>
      <c r="DM746" s="280" t="str">
        <f>IF(DN746="","",VLOOKUP(DN746,リスト!$AH$5:$AI$6,2,FALSE))</f>
        <v/>
      </c>
      <c r="DN746" s="3"/>
      <c r="DO746" s="280" t="str">
        <f>IF(DP746="","",VLOOKUP(DP746,リスト!$AJ$5:$AK$6,2,FALSE))</f>
        <v/>
      </c>
      <c r="DP746" s="3"/>
      <c r="DQ746" s="280" t="str">
        <f>IF(DR746="","",VLOOKUP(DR746,リスト!$AL$5:$AM$7,2,FALSE))</f>
        <v/>
      </c>
      <c r="DR746" s="3"/>
      <c r="DS746" s="13"/>
      <c r="DT746" s="85"/>
      <c r="DU746" s="85"/>
      <c r="DV746" s="281" t="str">
        <f>IF(DW746="","",VLOOKUP(DW746,リスト!$AN$5:$AO$6,2,FALSE))</f>
        <v/>
      </c>
      <c r="DW746" s="13"/>
      <c r="DX746" s="341"/>
      <c r="DY746" s="345"/>
      <c r="DZ746" s="341"/>
      <c r="EA746" s="345"/>
      <c r="EB746" s="280" t="str">
        <f>IF(EC746="","",VLOOKUP(EC746,リスト!$AW$5:$AX$8,2,FALSE))</f>
        <v/>
      </c>
      <c r="EC746" s="3"/>
      <c r="ED746" s="85"/>
      <c r="EE746" s="280" t="str">
        <f>IF(EF746="","",VLOOKUP(EF746,リスト!$AY$5:$AZ$10,2,FALSE))</f>
        <v/>
      </c>
      <c r="EF746" s="3"/>
      <c r="EG746" s="280" t="str">
        <f>IF(EH746="","",VLOOKUP(EH746,リスト!$BA$5:$BB$10,2,FALSE))</f>
        <v/>
      </c>
      <c r="EH746" s="3"/>
      <c r="EI746" s="280" t="str">
        <f>IF(EJ746="","",VLOOKUP(EJ746,リスト!$BC$5:$BD$10,2,FALSE))</f>
        <v/>
      </c>
      <c r="EJ746" s="3"/>
      <c r="EK746" s="280" t="str">
        <f>IF(EL746="","",VLOOKUP(EL746,リスト!$BE$5:$BF$10,2,FALSE))</f>
        <v/>
      </c>
      <c r="EL746" s="3"/>
      <c r="EM746" s="78"/>
      <c r="EN746" s="73"/>
      <c r="EO746" s="73"/>
      <c r="EP746" s="13"/>
      <c r="EQ746" s="13"/>
      <c r="ER746" s="280" t="str">
        <f>IF(ES746="","",VLOOKUP(ES746,リスト!$BG$5:$BH$10,2,FALSE))</f>
        <v/>
      </c>
      <c r="ES746" s="13"/>
      <c r="ET746" s="13"/>
      <c r="EU746" s="13"/>
      <c r="EV746" s="13"/>
      <c r="EW746" s="13"/>
      <c r="EX746" s="81"/>
      <c r="EY746" s="81"/>
      <c r="EZ746" s="26"/>
      <c r="FA746" s="281" t="str">
        <f>IF($EZ746="","",INDEX(リスト!$BI$5:$BJ$40,MATCH($EZ746,リスト!$BJ$5:$BJ$40,0),1))</f>
        <v/>
      </c>
      <c r="FB746" s="280" t="str">
        <f>IF(FC746="","",VLOOKUP(FC746,リスト!$BK:$BL,2,FALSE))</f>
        <v/>
      </c>
      <c r="FC746" s="13"/>
      <c r="FD746" s="331"/>
      <c r="FE746" s="3"/>
      <c r="FF746" s="280" t="str">
        <f>IF(FG746="","",VLOOKUP(FG746,リスト!$BO$5:$BP$6,2,FALSE))</f>
        <v/>
      </c>
      <c r="FG746" s="3"/>
      <c r="FH746" s="280" t="str">
        <f>IF(FI746="","",VLOOKUP(FI746,リスト!$BQ$5:$BR$8,2,FALSE))</f>
        <v/>
      </c>
      <c r="FI746" s="3"/>
      <c r="FJ746" s="282"/>
      <c r="FK746" s="280" t="str">
        <f>IF(FL746="","",VLOOKUP(FL746,リスト!$BS$5:$BT$6,2,FALSE))</f>
        <v/>
      </c>
      <c r="FL746" s="63"/>
      <c r="FM746" s="13"/>
      <c r="FN746" s="13"/>
      <c r="FO746" s="13"/>
      <c r="FP746" s="283" t="str">
        <f t="shared" si="105"/>
        <v/>
      </c>
      <c r="FQ746" s="283" t="str">
        <f t="shared" si="105"/>
        <v/>
      </c>
      <c r="FR746" s="13"/>
      <c r="FS746" s="85"/>
      <c r="FT746" s="85"/>
      <c r="FU746" s="281" t="str">
        <f t="shared" si="106"/>
        <v/>
      </c>
      <c r="FV746" s="280" t="str">
        <f>IF(FW746="","",VLOOKUP(FW746,リスト!$BV$5:$BW$10,2,FALSE))</f>
        <v/>
      </c>
      <c r="FW746" s="26"/>
      <c r="FX746" s="282" t="str">
        <f t="shared" si="107"/>
        <v/>
      </c>
      <c r="FY746" s="280" t="str">
        <f>IF(FZ746="","",VLOOKUP(FZ746,リスト!$BX$5:$BY$6,2,FALSE))</f>
        <v/>
      </c>
      <c r="FZ746" s="3"/>
      <c r="GA746" s="280" t="str">
        <f>IF(GB746="","",VLOOKUP(GB746,リスト!$BZ$5:$CA$6,2,FALSE))</f>
        <v/>
      </c>
      <c r="GB746" s="13"/>
      <c r="GC746" s="281" t="str">
        <f>IF(GD746="","",VLOOKUP(GD746,リスト!$CB$5:$CC$6,2,FALSE))</f>
        <v/>
      </c>
      <c r="GD746" s="13"/>
      <c r="GE746" s="13"/>
      <c r="GF746" s="13"/>
      <c r="GG746" s="75"/>
      <c r="GH746" s="281" t="str">
        <f t="shared" si="108"/>
        <v/>
      </c>
      <c r="GI746" s="128"/>
      <c r="GJ746" s="281" t="str">
        <f>IF(GK746="","",VLOOKUP(GK746,リスト!$CD$5:$CE$6,2,FALSE))</f>
        <v/>
      </c>
      <c r="GK746" s="13"/>
      <c r="GL746" s="281" t="str">
        <f>IF(GM746="","",VLOOKUP(GM746,リスト!$CF$5:$CG$5,2,FALSE))</f>
        <v/>
      </c>
      <c r="GM746" s="26"/>
      <c r="GN746" s="280" t="str">
        <f>IF(GO746="","",VLOOKUP(GO746,リスト!$CH$5:$CI$5,2,FALSE))</f>
        <v/>
      </c>
      <c r="GO746" s="284"/>
      <c r="GP746" s="284"/>
      <c r="GQ746" s="284"/>
      <c r="GR746" s="284"/>
      <c r="GS746" s="284"/>
      <c r="GT746" s="284"/>
      <c r="GU746" s="284"/>
      <c r="GV746" s="284"/>
      <c r="GW746" s="284"/>
      <c r="GX746" s="285"/>
    </row>
    <row r="747" spans="2:206" s="177" customFormat="1" ht="24.75" hidden="1" customHeight="1" outlineLevel="1">
      <c r="B747" s="286" t="str">
        <f>IF(明細!B741="","",明細!B741)</f>
        <v/>
      </c>
      <c r="C747" s="287" t="str">
        <f>IF(明細!C741="","",明細!C741)</f>
        <v/>
      </c>
      <c r="D747" s="265" t="str">
        <f>IF(明細!D741="","",明細!D741)</f>
        <v/>
      </c>
      <c r="E747" s="265" t="str">
        <f>IF(明細!E741="","",明細!E741)</f>
        <v/>
      </c>
      <c r="F747" s="265" t="str">
        <f>IF(明細!F741="","",明細!F741)</f>
        <v/>
      </c>
      <c r="G747" s="265" t="str">
        <f>IF(明細!G741="","",明細!G741)</f>
        <v/>
      </c>
      <c r="H747" s="265" t="str">
        <f>IF(明細!H741="","",明細!H741)</f>
        <v/>
      </c>
      <c r="I747" s="265" t="str">
        <f>IF(明細!I741="","",明細!I741)</f>
        <v/>
      </c>
      <c r="J747" s="265" t="str">
        <f>IF(明細!J741="","",明細!J741)</f>
        <v/>
      </c>
      <c r="K747" s="265" t="str">
        <f>IF(明細!K741="","",明細!K741)</f>
        <v/>
      </c>
      <c r="L747" s="265" t="str">
        <f>IF(明細!L741="","",明細!L741)</f>
        <v/>
      </c>
      <c r="M747" s="265" t="str">
        <f>IF(明細!M741="","",明細!M741)</f>
        <v/>
      </c>
      <c r="N747" s="265" t="str">
        <f>IF(明細!N741="","",明細!N741)</f>
        <v/>
      </c>
      <c r="O747" s="265" t="str">
        <f>IF(明細!O741="","",明細!O741)</f>
        <v/>
      </c>
      <c r="P747" s="265" t="str">
        <f>IF(明細!P741="","",明細!P741)</f>
        <v/>
      </c>
      <c r="Q747" s="265" t="str">
        <f>IF(明細!Q741="","",明細!Q741)</f>
        <v/>
      </c>
      <c r="R747" s="289" t="str">
        <f>IF(明細!R741="","",明細!R741)</f>
        <v/>
      </c>
      <c r="S747" s="291" t="str">
        <f>IF(明細!S741="","",明細!S741)</f>
        <v/>
      </c>
      <c r="T747" s="291" t="str">
        <f>IF(明細!T741="","",明細!T741)</f>
        <v/>
      </c>
      <c r="U747" s="291" t="str">
        <f>IF(明細!U741="","",明細!U741)</f>
        <v/>
      </c>
      <c r="V747" s="292" t="str">
        <f>IF(明細!V741="","",明細!V741)</f>
        <v>個</v>
      </c>
      <c r="W747" s="292" t="str">
        <f>IF(明細!W741="","",明細!W741)</f>
        <v/>
      </c>
      <c r="X747" s="293" t="str">
        <f>IF(明細!X741="","",明細!X741)</f>
        <v/>
      </c>
      <c r="Y747" s="134" t="str">
        <f>IF(明細!Y741="","",明細!Y741)</f>
        <v/>
      </c>
      <c r="Z747" s="135" t="str">
        <f>IF(明細!Z741="","",明細!Z741)</f>
        <v/>
      </c>
      <c r="AA747" s="134" t="str">
        <f>IF(明細!AA741="","",明細!AA741)</f>
        <v/>
      </c>
      <c r="AB747" s="303" t="str">
        <f>IF(明細!AB741="","",明細!AB741)</f>
        <v/>
      </c>
      <c r="AC747" s="134" t="str">
        <f>IF(明細!AC741="","",明細!AC741)</f>
        <v/>
      </c>
      <c r="AD747" s="183" t="str">
        <f>IF(明細!AD741="","",明細!AD741)</f>
        <v/>
      </c>
      <c r="AE747" s="184">
        <f>IF(明細!AE741="","",明細!AE741)</f>
        <v>0.1</v>
      </c>
      <c r="AF747" s="185" t="str">
        <f>IF(明細!AF741="","",明細!AF741)</f>
        <v/>
      </c>
      <c r="AG747" s="186" t="str">
        <f>IF(明細!AG741="","",明細!AG741)</f>
        <v/>
      </c>
      <c r="AH747" s="186" t="str">
        <f>IF(明細!AH741="","",明細!AH741)</f>
        <v/>
      </c>
      <c r="AI747" s="187" t="str">
        <f>IF(明細!AI741="","",明細!AI741)</f>
        <v/>
      </c>
      <c r="AJ747" s="296" t="str">
        <f>IF(明細!AJ741="","",明細!AJ741)</f>
        <v/>
      </c>
      <c r="AK747" s="297" t="str">
        <f>IF(明細!AK741="","",明細!AK741)</f>
        <v/>
      </c>
      <c r="AL747" s="298" t="str">
        <f>IF(明細!AL741="","",明細!AL741)</f>
        <v/>
      </c>
      <c r="AM747" s="299" t="str">
        <f>IF(明細!AM741="","",明細!AM741)</f>
        <v/>
      </c>
      <c r="AN747" s="300" t="str">
        <f>IF(明細!AN741="","",明細!AN741)</f>
        <v/>
      </c>
      <c r="AO747" s="300" t="str">
        <f>IF(明細!AO741="","",明細!AO741)</f>
        <v/>
      </c>
      <c r="AP747" s="300" t="str">
        <f>IF(明細!AP741="","",明細!AP741)</f>
        <v/>
      </c>
      <c r="AQ747" s="301" t="str">
        <f>IF(明細!AQ741="","",明細!AQ741)</f>
        <v/>
      </c>
      <c r="AR747" s="302" t="str">
        <f>IF(明細!AR741="","",明細!AR741)</f>
        <v/>
      </c>
      <c r="AU747" s="360"/>
      <c r="AV747" s="368"/>
      <c r="AW747" s="446" t="str">
        <f>IF(明細!AV741="","",明細!AV741)</f>
        <v/>
      </c>
      <c r="AX747" s="419" t="str">
        <f>IF(明細!AT741="","",明細!AT741)</f>
        <v/>
      </c>
      <c r="AY747" s="280" t="str">
        <f>IF($AX747="","",VLOOKUP($AX747,リスト!$CL:$CM,2,FALSE))</f>
        <v/>
      </c>
      <c r="AZ747" s="3"/>
      <c r="BA747" s="280" t="str">
        <f>IF(BB747="","",VLOOKUP(BB747,リスト!$K:$L,2,FALSE))</f>
        <v/>
      </c>
      <c r="BB747" s="3"/>
      <c r="BC747" s="3"/>
      <c r="BD747" s="87"/>
      <c r="BE747" s="280" t="str">
        <f>IF(BF747="","",VLOOKUP(BF747,リスト!$I:$J,2,FALSE))</f>
        <v/>
      </c>
      <c r="BF747" s="3"/>
      <c r="BG747" s="280" t="str">
        <f>IF(BH747="","",VLOOKUP(BH747,リスト!$M:$N,2,FALSE))</f>
        <v/>
      </c>
      <c r="BH747" s="282"/>
      <c r="BI747" s="280" t="str">
        <f>IF(BJ747="","",VLOOKUP(BJ747,リスト!$O:$P,2,FALSE))</f>
        <v/>
      </c>
      <c r="BJ747" s="24"/>
      <c r="BM747" s="451" t="str">
        <f>IF(明細!AV741="","",明細!AV741)</f>
        <v/>
      </c>
      <c r="BN747" s="453" t="str">
        <f>IF(明細!AT741="","",明細!AT741)</f>
        <v/>
      </c>
      <c r="BO747" s="280" t="str">
        <f>IF($BN747="","",VLOOKUP($BN747,リスト!$CL:$CM,2,FALSE))</f>
        <v/>
      </c>
      <c r="BP747" s="280" t="str">
        <f>IF(BQ747="","",VLOOKUP(BQ747,リスト!$K$5:$L$7,2,FALSE))</f>
        <v/>
      </c>
      <c r="BQ747" s="13"/>
      <c r="BR747" s="13"/>
      <c r="BS747" s="47"/>
      <c r="BT747" s="280" t="str">
        <f>IF(BU747="","",VLOOKUP(BU747,リスト!I738:J756,2,FALSE))</f>
        <v/>
      </c>
      <c r="BU747" s="13"/>
      <c r="BV747" s="13"/>
      <c r="BW747" s="282"/>
      <c r="BX747" s="282"/>
      <c r="BY747" s="280" t="str">
        <f>IF(BZ747="","",VLOOKUP(BZ747,リスト!$S$5:$T$6,2,FALSE))</f>
        <v/>
      </c>
      <c r="BZ747" s="3"/>
      <c r="CA747" s="3"/>
      <c r="CB747" s="81"/>
      <c r="CC747" s="280" t="str">
        <f t="shared" si="102"/>
        <v/>
      </c>
      <c r="CD747" s="83"/>
      <c r="CE747" s="83"/>
      <c r="CF747" s="83"/>
      <c r="CG747" s="83"/>
      <c r="CH747" s="282" t="str">
        <f t="shared" si="103"/>
        <v/>
      </c>
      <c r="CI747" s="83"/>
      <c r="CJ747" s="280" t="str">
        <f t="shared" si="104"/>
        <v/>
      </c>
      <c r="CK747" s="87"/>
      <c r="CL747" s="78"/>
      <c r="CM747" s="83"/>
      <c r="CN747" s="83"/>
      <c r="CO747" s="83"/>
      <c r="CP747" s="280" t="str">
        <f t="shared" si="109"/>
        <v/>
      </c>
      <c r="CQ747" s="81"/>
      <c r="CR747" s="280" t="str">
        <f t="shared" si="110"/>
        <v/>
      </c>
      <c r="CS747" s="3"/>
      <c r="CT747" s="3"/>
      <c r="CU747" s="280" t="str">
        <f>IF(CV747="","",VLOOKUP(CV747,リスト!$V$5:$W$6,2,FALSE))</f>
        <v/>
      </c>
      <c r="CV747" s="3"/>
      <c r="CW747" s="280" t="str">
        <f>IF(CX747="","",VLOOKUP(CX747,リスト!$X$5:$Y$6,2,FALSE))</f>
        <v/>
      </c>
      <c r="CX747" s="3"/>
      <c r="CY747" s="77"/>
      <c r="CZ747" s="77"/>
      <c r="DA747" s="75"/>
      <c r="DB747" s="75"/>
      <c r="DC747" s="75"/>
      <c r="DD747" s="75"/>
      <c r="DE747" s="280" t="str">
        <f>IF(DF747="","",VLOOKUP(DF747,リスト!$Z$5:$AA$10,2,FALSE))</f>
        <v/>
      </c>
      <c r="DF747" s="3"/>
      <c r="DG747" s="280" t="str">
        <f>IF(DH747="","",VLOOKUP(DH747,リスト!$AB$5:$AC$12,2,FALSE))</f>
        <v/>
      </c>
      <c r="DH747" s="63"/>
      <c r="DI747" s="280" t="str">
        <f>IF(DJ747="","",VLOOKUP(DJ747,リスト!$AD$5:$AE$7,2,FALSE))</f>
        <v/>
      </c>
      <c r="DJ747" s="3"/>
      <c r="DK747" s="280" t="str">
        <f>IF(DL747="","",VLOOKUP(DL747,リスト!$AF$5:$AG$10,2,FALSE))</f>
        <v/>
      </c>
      <c r="DL747" s="3"/>
      <c r="DM747" s="280" t="str">
        <f>IF(DN747="","",VLOOKUP(DN747,リスト!$AH$5:$AI$6,2,FALSE))</f>
        <v/>
      </c>
      <c r="DN747" s="3"/>
      <c r="DO747" s="280" t="str">
        <f>IF(DP747="","",VLOOKUP(DP747,リスト!$AJ$5:$AK$6,2,FALSE))</f>
        <v/>
      </c>
      <c r="DP747" s="3"/>
      <c r="DQ747" s="280" t="str">
        <f>IF(DR747="","",VLOOKUP(DR747,リスト!$AL$5:$AM$7,2,FALSE))</f>
        <v/>
      </c>
      <c r="DR747" s="3"/>
      <c r="DS747" s="13"/>
      <c r="DT747" s="85"/>
      <c r="DU747" s="85"/>
      <c r="DV747" s="281" t="str">
        <f>IF(DW747="","",VLOOKUP(DW747,リスト!$AN$5:$AO$6,2,FALSE))</f>
        <v/>
      </c>
      <c r="DW747" s="13"/>
      <c r="DX747" s="341"/>
      <c r="DY747" s="345"/>
      <c r="DZ747" s="341"/>
      <c r="EA747" s="345"/>
      <c r="EB747" s="280" t="str">
        <f>IF(EC747="","",VLOOKUP(EC747,リスト!$AW$5:$AX$8,2,FALSE))</f>
        <v/>
      </c>
      <c r="EC747" s="3"/>
      <c r="ED747" s="85"/>
      <c r="EE747" s="280" t="str">
        <f>IF(EF747="","",VLOOKUP(EF747,リスト!$AY$5:$AZ$10,2,FALSE))</f>
        <v/>
      </c>
      <c r="EF747" s="3"/>
      <c r="EG747" s="280" t="str">
        <f>IF(EH747="","",VLOOKUP(EH747,リスト!$BA$5:$BB$10,2,FALSE))</f>
        <v/>
      </c>
      <c r="EH747" s="3"/>
      <c r="EI747" s="280" t="str">
        <f>IF(EJ747="","",VLOOKUP(EJ747,リスト!$BC$5:$BD$10,2,FALSE))</f>
        <v/>
      </c>
      <c r="EJ747" s="3"/>
      <c r="EK747" s="280" t="str">
        <f>IF(EL747="","",VLOOKUP(EL747,リスト!$BE$5:$BF$10,2,FALSE))</f>
        <v/>
      </c>
      <c r="EL747" s="3"/>
      <c r="EM747" s="78"/>
      <c r="EN747" s="73"/>
      <c r="EO747" s="73"/>
      <c r="EP747" s="13"/>
      <c r="EQ747" s="13"/>
      <c r="ER747" s="280" t="str">
        <f>IF(ES747="","",VLOOKUP(ES747,リスト!$BG$5:$BH$10,2,FALSE))</f>
        <v/>
      </c>
      <c r="ES747" s="13"/>
      <c r="ET747" s="13"/>
      <c r="EU747" s="13"/>
      <c r="EV747" s="13"/>
      <c r="EW747" s="13"/>
      <c r="EX747" s="81"/>
      <c r="EY747" s="81"/>
      <c r="EZ747" s="26"/>
      <c r="FA747" s="281" t="str">
        <f>IF($EZ747="","",INDEX(リスト!$BI$5:$BJ$40,MATCH($EZ747,リスト!$BJ$5:$BJ$40,0),1))</f>
        <v/>
      </c>
      <c r="FB747" s="280" t="str">
        <f>IF(FC747="","",VLOOKUP(FC747,リスト!$BK:$BL,2,FALSE))</f>
        <v/>
      </c>
      <c r="FC747" s="13"/>
      <c r="FD747" s="331"/>
      <c r="FE747" s="3"/>
      <c r="FF747" s="280" t="str">
        <f>IF(FG747="","",VLOOKUP(FG747,リスト!$BO$5:$BP$6,2,FALSE))</f>
        <v/>
      </c>
      <c r="FG747" s="3"/>
      <c r="FH747" s="280" t="str">
        <f>IF(FI747="","",VLOOKUP(FI747,リスト!$BQ$5:$BR$8,2,FALSE))</f>
        <v/>
      </c>
      <c r="FI747" s="3"/>
      <c r="FJ747" s="282"/>
      <c r="FK747" s="280" t="str">
        <f>IF(FL747="","",VLOOKUP(FL747,リスト!$BS$5:$BT$6,2,FALSE))</f>
        <v/>
      </c>
      <c r="FL747" s="63"/>
      <c r="FM747" s="13"/>
      <c r="FN747" s="13"/>
      <c r="FO747" s="13"/>
      <c r="FP747" s="283" t="str">
        <f t="shared" si="105"/>
        <v/>
      </c>
      <c r="FQ747" s="283" t="str">
        <f t="shared" si="105"/>
        <v/>
      </c>
      <c r="FR747" s="13"/>
      <c r="FS747" s="85"/>
      <c r="FT747" s="85"/>
      <c r="FU747" s="281" t="str">
        <f t="shared" si="106"/>
        <v/>
      </c>
      <c r="FV747" s="280" t="str">
        <f>IF(FW747="","",VLOOKUP(FW747,リスト!$BV$5:$BW$10,2,FALSE))</f>
        <v/>
      </c>
      <c r="FW747" s="26"/>
      <c r="FX747" s="282" t="str">
        <f t="shared" si="107"/>
        <v/>
      </c>
      <c r="FY747" s="280" t="str">
        <f>IF(FZ747="","",VLOOKUP(FZ747,リスト!$BX$5:$BY$6,2,FALSE))</f>
        <v/>
      </c>
      <c r="FZ747" s="3"/>
      <c r="GA747" s="280" t="str">
        <f>IF(GB747="","",VLOOKUP(GB747,リスト!$BZ$5:$CA$6,2,FALSE))</f>
        <v/>
      </c>
      <c r="GB747" s="13"/>
      <c r="GC747" s="281" t="str">
        <f>IF(GD747="","",VLOOKUP(GD747,リスト!$CB$5:$CC$6,2,FALSE))</f>
        <v/>
      </c>
      <c r="GD747" s="13"/>
      <c r="GE747" s="13"/>
      <c r="GF747" s="13"/>
      <c r="GG747" s="75"/>
      <c r="GH747" s="281" t="str">
        <f t="shared" si="108"/>
        <v/>
      </c>
      <c r="GI747" s="128"/>
      <c r="GJ747" s="281" t="str">
        <f>IF(GK747="","",VLOOKUP(GK747,リスト!$CD$5:$CE$6,2,FALSE))</f>
        <v/>
      </c>
      <c r="GK747" s="13"/>
      <c r="GL747" s="281" t="str">
        <f>IF(GM747="","",VLOOKUP(GM747,リスト!$CF$5:$CG$5,2,FALSE))</f>
        <v/>
      </c>
      <c r="GM747" s="26"/>
      <c r="GN747" s="280" t="str">
        <f>IF(GO747="","",VLOOKUP(GO747,リスト!$CH$5:$CI$5,2,FALSE))</f>
        <v/>
      </c>
      <c r="GO747" s="284"/>
      <c r="GP747" s="284"/>
      <c r="GQ747" s="284"/>
      <c r="GR747" s="284"/>
      <c r="GS747" s="284"/>
      <c r="GT747" s="284"/>
      <c r="GU747" s="284"/>
      <c r="GV747" s="284"/>
      <c r="GW747" s="284"/>
      <c r="GX747" s="285"/>
    </row>
    <row r="748" spans="2:206" s="177" customFormat="1" ht="24.75" hidden="1" customHeight="1" outlineLevel="1">
      <c r="B748" s="286" t="str">
        <f>IF(明細!B742="","",明細!B742)</f>
        <v/>
      </c>
      <c r="C748" s="287" t="str">
        <f>IF(明細!C742="","",明細!C742)</f>
        <v/>
      </c>
      <c r="D748" s="265" t="str">
        <f>IF(明細!D742="","",明細!D742)</f>
        <v/>
      </c>
      <c r="E748" s="265" t="str">
        <f>IF(明細!E742="","",明細!E742)</f>
        <v/>
      </c>
      <c r="F748" s="265" t="str">
        <f>IF(明細!F742="","",明細!F742)</f>
        <v/>
      </c>
      <c r="G748" s="265" t="str">
        <f>IF(明細!G742="","",明細!G742)</f>
        <v/>
      </c>
      <c r="H748" s="265" t="str">
        <f>IF(明細!H742="","",明細!H742)</f>
        <v/>
      </c>
      <c r="I748" s="265" t="str">
        <f>IF(明細!I742="","",明細!I742)</f>
        <v/>
      </c>
      <c r="J748" s="265" t="str">
        <f>IF(明細!J742="","",明細!J742)</f>
        <v/>
      </c>
      <c r="K748" s="265" t="str">
        <f>IF(明細!K742="","",明細!K742)</f>
        <v/>
      </c>
      <c r="L748" s="265" t="str">
        <f>IF(明細!L742="","",明細!L742)</f>
        <v/>
      </c>
      <c r="M748" s="265" t="str">
        <f>IF(明細!M742="","",明細!M742)</f>
        <v/>
      </c>
      <c r="N748" s="265" t="str">
        <f>IF(明細!N742="","",明細!N742)</f>
        <v/>
      </c>
      <c r="O748" s="265" t="str">
        <f>IF(明細!O742="","",明細!O742)</f>
        <v/>
      </c>
      <c r="P748" s="265" t="str">
        <f>IF(明細!P742="","",明細!P742)</f>
        <v/>
      </c>
      <c r="Q748" s="265" t="str">
        <f>IF(明細!Q742="","",明細!Q742)</f>
        <v/>
      </c>
      <c r="R748" s="289" t="str">
        <f>IF(明細!R742="","",明細!R742)</f>
        <v/>
      </c>
      <c r="S748" s="291" t="str">
        <f>IF(明細!S742="","",明細!S742)</f>
        <v/>
      </c>
      <c r="T748" s="291" t="str">
        <f>IF(明細!T742="","",明細!T742)</f>
        <v/>
      </c>
      <c r="U748" s="291" t="str">
        <f>IF(明細!U742="","",明細!U742)</f>
        <v/>
      </c>
      <c r="V748" s="292" t="str">
        <f>IF(明細!V742="","",明細!V742)</f>
        <v>個</v>
      </c>
      <c r="W748" s="292" t="str">
        <f>IF(明細!W742="","",明細!W742)</f>
        <v/>
      </c>
      <c r="X748" s="293" t="str">
        <f>IF(明細!X742="","",明細!X742)</f>
        <v/>
      </c>
      <c r="Y748" s="134" t="str">
        <f>IF(明細!Y742="","",明細!Y742)</f>
        <v/>
      </c>
      <c r="Z748" s="135" t="str">
        <f>IF(明細!Z742="","",明細!Z742)</f>
        <v/>
      </c>
      <c r="AA748" s="134" t="str">
        <f>IF(明細!AA742="","",明細!AA742)</f>
        <v/>
      </c>
      <c r="AB748" s="303" t="str">
        <f>IF(明細!AB742="","",明細!AB742)</f>
        <v/>
      </c>
      <c r="AC748" s="134" t="str">
        <f>IF(明細!AC742="","",明細!AC742)</f>
        <v/>
      </c>
      <c r="AD748" s="183" t="str">
        <f>IF(明細!AD742="","",明細!AD742)</f>
        <v/>
      </c>
      <c r="AE748" s="184">
        <f>IF(明細!AE742="","",明細!AE742)</f>
        <v>0.1</v>
      </c>
      <c r="AF748" s="185" t="str">
        <f>IF(明細!AF742="","",明細!AF742)</f>
        <v/>
      </c>
      <c r="AG748" s="186" t="str">
        <f>IF(明細!AG742="","",明細!AG742)</f>
        <v/>
      </c>
      <c r="AH748" s="186" t="str">
        <f>IF(明細!AH742="","",明細!AH742)</f>
        <v/>
      </c>
      <c r="AI748" s="187" t="str">
        <f>IF(明細!AI742="","",明細!AI742)</f>
        <v/>
      </c>
      <c r="AJ748" s="296" t="str">
        <f>IF(明細!AJ742="","",明細!AJ742)</f>
        <v/>
      </c>
      <c r="AK748" s="297" t="str">
        <f>IF(明細!AK742="","",明細!AK742)</f>
        <v/>
      </c>
      <c r="AL748" s="298" t="str">
        <f>IF(明細!AL742="","",明細!AL742)</f>
        <v/>
      </c>
      <c r="AM748" s="299" t="str">
        <f>IF(明細!AM742="","",明細!AM742)</f>
        <v/>
      </c>
      <c r="AN748" s="300" t="str">
        <f>IF(明細!AN742="","",明細!AN742)</f>
        <v/>
      </c>
      <c r="AO748" s="300" t="str">
        <f>IF(明細!AO742="","",明細!AO742)</f>
        <v/>
      </c>
      <c r="AP748" s="300" t="str">
        <f>IF(明細!AP742="","",明細!AP742)</f>
        <v/>
      </c>
      <c r="AQ748" s="301" t="str">
        <f>IF(明細!AQ742="","",明細!AQ742)</f>
        <v/>
      </c>
      <c r="AR748" s="302" t="str">
        <f>IF(明細!AR742="","",明細!AR742)</f>
        <v/>
      </c>
      <c r="AU748" s="360"/>
      <c r="AV748" s="368"/>
      <c r="AW748" s="446" t="str">
        <f>IF(明細!AV742="","",明細!AV742)</f>
        <v/>
      </c>
      <c r="AX748" s="419" t="str">
        <f>IF(明細!AT742="","",明細!AT742)</f>
        <v/>
      </c>
      <c r="AY748" s="280" t="str">
        <f>IF($AX748="","",VLOOKUP($AX748,リスト!$CL:$CM,2,FALSE))</f>
        <v/>
      </c>
      <c r="AZ748" s="3"/>
      <c r="BA748" s="280" t="str">
        <f>IF(BB748="","",VLOOKUP(BB748,リスト!$K:$L,2,FALSE))</f>
        <v/>
      </c>
      <c r="BB748" s="3"/>
      <c r="BC748" s="3"/>
      <c r="BD748" s="87"/>
      <c r="BE748" s="280" t="str">
        <f>IF(BF748="","",VLOOKUP(BF748,リスト!$I:$J,2,FALSE))</f>
        <v/>
      </c>
      <c r="BF748" s="3"/>
      <c r="BG748" s="280" t="str">
        <f>IF(BH748="","",VLOOKUP(BH748,リスト!$M:$N,2,FALSE))</f>
        <v/>
      </c>
      <c r="BH748" s="282"/>
      <c r="BI748" s="280" t="str">
        <f>IF(BJ748="","",VLOOKUP(BJ748,リスト!$O:$P,2,FALSE))</f>
        <v/>
      </c>
      <c r="BJ748" s="24"/>
      <c r="BM748" s="451" t="str">
        <f>IF(明細!AV742="","",明細!AV742)</f>
        <v/>
      </c>
      <c r="BN748" s="453" t="str">
        <f>IF(明細!AT742="","",明細!AT742)</f>
        <v/>
      </c>
      <c r="BO748" s="280" t="str">
        <f>IF($BN748="","",VLOOKUP($BN748,リスト!$CL:$CM,2,FALSE))</f>
        <v/>
      </c>
      <c r="BP748" s="280" t="str">
        <f>IF(BQ748="","",VLOOKUP(BQ748,リスト!$K$5:$L$7,2,FALSE))</f>
        <v/>
      </c>
      <c r="BQ748" s="13"/>
      <c r="BR748" s="13"/>
      <c r="BS748" s="47"/>
      <c r="BT748" s="280" t="str">
        <f>IF(BU748="","",VLOOKUP(BU748,リスト!I739:J757,2,FALSE))</f>
        <v/>
      </c>
      <c r="BU748" s="13"/>
      <c r="BV748" s="13"/>
      <c r="BW748" s="282"/>
      <c r="BX748" s="282"/>
      <c r="BY748" s="280" t="str">
        <f>IF(BZ748="","",VLOOKUP(BZ748,リスト!$S$5:$T$6,2,FALSE))</f>
        <v/>
      </c>
      <c r="BZ748" s="3"/>
      <c r="CA748" s="3"/>
      <c r="CB748" s="81"/>
      <c r="CC748" s="280" t="str">
        <f t="shared" si="102"/>
        <v/>
      </c>
      <c r="CD748" s="83"/>
      <c r="CE748" s="83"/>
      <c r="CF748" s="83"/>
      <c r="CG748" s="83"/>
      <c r="CH748" s="282" t="str">
        <f t="shared" si="103"/>
        <v/>
      </c>
      <c r="CI748" s="83"/>
      <c r="CJ748" s="280" t="str">
        <f t="shared" si="104"/>
        <v/>
      </c>
      <c r="CK748" s="87"/>
      <c r="CL748" s="78"/>
      <c r="CM748" s="83"/>
      <c r="CN748" s="83"/>
      <c r="CO748" s="83"/>
      <c r="CP748" s="280" t="str">
        <f t="shared" si="109"/>
        <v/>
      </c>
      <c r="CQ748" s="81"/>
      <c r="CR748" s="280" t="str">
        <f t="shared" si="110"/>
        <v/>
      </c>
      <c r="CS748" s="3"/>
      <c r="CT748" s="3"/>
      <c r="CU748" s="280" t="str">
        <f>IF(CV748="","",VLOOKUP(CV748,リスト!$V$5:$W$6,2,FALSE))</f>
        <v/>
      </c>
      <c r="CV748" s="3"/>
      <c r="CW748" s="280" t="str">
        <f>IF(CX748="","",VLOOKUP(CX748,リスト!$X$5:$Y$6,2,FALSE))</f>
        <v/>
      </c>
      <c r="CX748" s="3"/>
      <c r="CY748" s="77"/>
      <c r="CZ748" s="77"/>
      <c r="DA748" s="75"/>
      <c r="DB748" s="75"/>
      <c r="DC748" s="75"/>
      <c r="DD748" s="75"/>
      <c r="DE748" s="280" t="str">
        <f>IF(DF748="","",VLOOKUP(DF748,リスト!$Z$5:$AA$10,2,FALSE))</f>
        <v/>
      </c>
      <c r="DF748" s="3"/>
      <c r="DG748" s="280" t="str">
        <f>IF(DH748="","",VLOOKUP(DH748,リスト!$AB$5:$AC$12,2,FALSE))</f>
        <v/>
      </c>
      <c r="DH748" s="63"/>
      <c r="DI748" s="280" t="str">
        <f>IF(DJ748="","",VLOOKUP(DJ748,リスト!$AD$5:$AE$7,2,FALSE))</f>
        <v/>
      </c>
      <c r="DJ748" s="3"/>
      <c r="DK748" s="280" t="str">
        <f>IF(DL748="","",VLOOKUP(DL748,リスト!$AF$5:$AG$10,2,FALSE))</f>
        <v/>
      </c>
      <c r="DL748" s="3"/>
      <c r="DM748" s="280" t="str">
        <f>IF(DN748="","",VLOOKUP(DN748,リスト!$AH$5:$AI$6,2,FALSE))</f>
        <v/>
      </c>
      <c r="DN748" s="3"/>
      <c r="DO748" s="280" t="str">
        <f>IF(DP748="","",VLOOKUP(DP748,リスト!$AJ$5:$AK$6,2,FALSE))</f>
        <v/>
      </c>
      <c r="DP748" s="3"/>
      <c r="DQ748" s="280" t="str">
        <f>IF(DR748="","",VLOOKUP(DR748,リスト!$AL$5:$AM$7,2,FALSE))</f>
        <v/>
      </c>
      <c r="DR748" s="3"/>
      <c r="DS748" s="13"/>
      <c r="DT748" s="85"/>
      <c r="DU748" s="85"/>
      <c r="DV748" s="281" t="str">
        <f>IF(DW748="","",VLOOKUP(DW748,リスト!$AN$5:$AO$6,2,FALSE))</f>
        <v/>
      </c>
      <c r="DW748" s="13"/>
      <c r="DX748" s="341"/>
      <c r="DY748" s="345"/>
      <c r="DZ748" s="341"/>
      <c r="EA748" s="345"/>
      <c r="EB748" s="280" t="str">
        <f>IF(EC748="","",VLOOKUP(EC748,リスト!$AW$5:$AX$8,2,FALSE))</f>
        <v/>
      </c>
      <c r="EC748" s="3"/>
      <c r="ED748" s="85"/>
      <c r="EE748" s="280" t="str">
        <f>IF(EF748="","",VLOOKUP(EF748,リスト!$AY$5:$AZ$10,2,FALSE))</f>
        <v/>
      </c>
      <c r="EF748" s="3"/>
      <c r="EG748" s="280" t="str">
        <f>IF(EH748="","",VLOOKUP(EH748,リスト!$BA$5:$BB$10,2,FALSE))</f>
        <v/>
      </c>
      <c r="EH748" s="3"/>
      <c r="EI748" s="280" t="str">
        <f>IF(EJ748="","",VLOOKUP(EJ748,リスト!$BC$5:$BD$10,2,FALSE))</f>
        <v/>
      </c>
      <c r="EJ748" s="3"/>
      <c r="EK748" s="280" t="str">
        <f>IF(EL748="","",VLOOKUP(EL748,リスト!$BE$5:$BF$10,2,FALSE))</f>
        <v/>
      </c>
      <c r="EL748" s="3"/>
      <c r="EM748" s="78"/>
      <c r="EN748" s="73"/>
      <c r="EO748" s="73"/>
      <c r="EP748" s="13"/>
      <c r="EQ748" s="13"/>
      <c r="ER748" s="280" t="str">
        <f>IF(ES748="","",VLOOKUP(ES748,リスト!$BG$5:$BH$10,2,FALSE))</f>
        <v/>
      </c>
      <c r="ES748" s="13"/>
      <c r="ET748" s="13"/>
      <c r="EU748" s="13"/>
      <c r="EV748" s="13"/>
      <c r="EW748" s="13"/>
      <c r="EX748" s="81"/>
      <c r="EY748" s="81"/>
      <c r="EZ748" s="26"/>
      <c r="FA748" s="281" t="str">
        <f>IF($EZ748="","",INDEX(リスト!$BI$5:$BJ$40,MATCH($EZ748,リスト!$BJ$5:$BJ$40,0),1))</f>
        <v/>
      </c>
      <c r="FB748" s="280" t="str">
        <f>IF(FC748="","",VLOOKUP(FC748,リスト!$BK:$BL,2,FALSE))</f>
        <v/>
      </c>
      <c r="FC748" s="13"/>
      <c r="FD748" s="331"/>
      <c r="FE748" s="3"/>
      <c r="FF748" s="280" t="str">
        <f>IF(FG748="","",VLOOKUP(FG748,リスト!$BO$5:$BP$6,2,FALSE))</f>
        <v/>
      </c>
      <c r="FG748" s="3"/>
      <c r="FH748" s="280" t="str">
        <f>IF(FI748="","",VLOOKUP(FI748,リスト!$BQ$5:$BR$8,2,FALSE))</f>
        <v/>
      </c>
      <c r="FI748" s="3"/>
      <c r="FJ748" s="282"/>
      <c r="FK748" s="280" t="str">
        <f>IF(FL748="","",VLOOKUP(FL748,リスト!$BS$5:$BT$6,2,FALSE))</f>
        <v/>
      </c>
      <c r="FL748" s="63"/>
      <c r="FM748" s="13"/>
      <c r="FN748" s="13"/>
      <c r="FO748" s="13"/>
      <c r="FP748" s="283" t="str">
        <f t="shared" si="105"/>
        <v/>
      </c>
      <c r="FQ748" s="283" t="str">
        <f t="shared" si="105"/>
        <v/>
      </c>
      <c r="FR748" s="13"/>
      <c r="FS748" s="85"/>
      <c r="FT748" s="85"/>
      <c r="FU748" s="281" t="str">
        <f t="shared" si="106"/>
        <v/>
      </c>
      <c r="FV748" s="280" t="str">
        <f>IF(FW748="","",VLOOKUP(FW748,リスト!$BV$5:$BW$10,2,FALSE))</f>
        <v/>
      </c>
      <c r="FW748" s="26"/>
      <c r="FX748" s="282" t="str">
        <f t="shared" si="107"/>
        <v/>
      </c>
      <c r="FY748" s="280" t="str">
        <f>IF(FZ748="","",VLOOKUP(FZ748,リスト!$BX$5:$BY$6,2,FALSE))</f>
        <v/>
      </c>
      <c r="FZ748" s="3"/>
      <c r="GA748" s="280" t="str">
        <f>IF(GB748="","",VLOOKUP(GB748,リスト!$BZ$5:$CA$6,2,FALSE))</f>
        <v/>
      </c>
      <c r="GB748" s="13"/>
      <c r="GC748" s="281" t="str">
        <f>IF(GD748="","",VLOOKUP(GD748,リスト!$CB$5:$CC$6,2,FALSE))</f>
        <v/>
      </c>
      <c r="GD748" s="13"/>
      <c r="GE748" s="13"/>
      <c r="GF748" s="13"/>
      <c r="GG748" s="75"/>
      <c r="GH748" s="281" t="str">
        <f t="shared" si="108"/>
        <v/>
      </c>
      <c r="GI748" s="128"/>
      <c r="GJ748" s="281" t="str">
        <f>IF(GK748="","",VLOOKUP(GK748,リスト!$CD$5:$CE$6,2,FALSE))</f>
        <v/>
      </c>
      <c r="GK748" s="13"/>
      <c r="GL748" s="281" t="str">
        <f>IF(GM748="","",VLOOKUP(GM748,リスト!$CF$5:$CG$5,2,FALSE))</f>
        <v/>
      </c>
      <c r="GM748" s="26"/>
      <c r="GN748" s="280" t="str">
        <f>IF(GO748="","",VLOOKUP(GO748,リスト!$CH$5:$CI$5,2,FALSE))</f>
        <v/>
      </c>
      <c r="GO748" s="284"/>
      <c r="GP748" s="284"/>
      <c r="GQ748" s="284"/>
      <c r="GR748" s="284"/>
      <c r="GS748" s="284"/>
      <c r="GT748" s="284"/>
      <c r="GU748" s="284"/>
      <c r="GV748" s="284"/>
      <c r="GW748" s="284"/>
      <c r="GX748" s="285"/>
    </row>
    <row r="749" spans="2:206" s="177" customFormat="1" ht="24.75" hidden="1" customHeight="1" outlineLevel="1">
      <c r="B749" s="286" t="str">
        <f>IF(明細!B743="","",明細!B743)</f>
        <v/>
      </c>
      <c r="C749" s="287" t="str">
        <f>IF(明細!C743="","",明細!C743)</f>
        <v/>
      </c>
      <c r="D749" s="265" t="str">
        <f>IF(明細!D743="","",明細!D743)</f>
        <v/>
      </c>
      <c r="E749" s="265" t="str">
        <f>IF(明細!E743="","",明細!E743)</f>
        <v/>
      </c>
      <c r="F749" s="265" t="str">
        <f>IF(明細!F743="","",明細!F743)</f>
        <v/>
      </c>
      <c r="G749" s="265" t="str">
        <f>IF(明細!G743="","",明細!G743)</f>
        <v/>
      </c>
      <c r="H749" s="265" t="str">
        <f>IF(明細!H743="","",明細!H743)</f>
        <v/>
      </c>
      <c r="I749" s="265" t="str">
        <f>IF(明細!I743="","",明細!I743)</f>
        <v/>
      </c>
      <c r="J749" s="265" t="str">
        <f>IF(明細!J743="","",明細!J743)</f>
        <v/>
      </c>
      <c r="K749" s="265" t="str">
        <f>IF(明細!K743="","",明細!K743)</f>
        <v/>
      </c>
      <c r="L749" s="265" t="str">
        <f>IF(明細!L743="","",明細!L743)</f>
        <v/>
      </c>
      <c r="M749" s="265" t="str">
        <f>IF(明細!M743="","",明細!M743)</f>
        <v/>
      </c>
      <c r="N749" s="265" t="str">
        <f>IF(明細!N743="","",明細!N743)</f>
        <v/>
      </c>
      <c r="O749" s="265" t="str">
        <f>IF(明細!O743="","",明細!O743)</f>
        <v/>
      </c>
      <c r="P749" s="265" t="str">
        <f>IF(明細!P743="","",明細!P743)</f>
        <v/>
      </c>
      <c r="Q749" s="265" t="str">
        <f>IF(明細!Q743="","",明細!Q743)</f>
        <v/>
      </c>
      <c r="R749" s="289" t="str">
        <f>IF(明細!R743="","",明細!R743)</f>
        <v/>
      </c>
      <c r="S749" s="291" t="str">
        <f>IF(明細!S743="","",明細!S743)</f>
        <v/>
      </c>
      <c r="T749" s="291" t="str">
        <f>IF(明細!T743="","",明細!T743)</f>
        <v/>
      </c>
      <c r="U749" s="291" t="str">
        <f>IF(明細!U743="","",明細!U743)</f>
        <v/>
      </c>
      <c r="V749" s="292" t="str">
        <f>IF(明細!V743="","",明細!V743)</f>
        <v>個</v>
      </c>
      <c r="W749" s="292" t="str">
        <f>IF(明細!W743="","",明細!W743)</f>
        <v/>
      </c>
      <c r="X749" s="293" t="str">
        <f>IF(明細!X743="","",明細!X743)</f>
        <v/>
      </c>
      <c r="Y749" s="134" t="str">
        <f>IF(明細!Y743="","",明細!Y743)</f>
        <v/>
      </c>
      <c r="Z749" s="135" t="str">
        <f>IF(明細!Z743="","",明細!Z743)</f>
        <v/>
      </c>
      <c r="AA749" s="134" t="str">
        <f>IF(明細!AA743="","",明細!AA743)</f>
        <v/>
      </c>
      <c r="AB749" s="303" t="str">
        <f>IF(明細!AB743="","",明細!AB743)</f>
        <v/>
      </c>
      <c r="AC749" s="134" t="str">
        <f>IF(明細!AC743="","",明細!AC743)</f>
        <v/>
      </c>
      <c r="AD749" s="183" t="str">
        <f>IF(明細!AD743="","",明細!AD743)</f>
        <v/>
      </c>
      <c r="AE749" s="184">
        <f>IF(明細!AE743="","",明細!AE743)</f>
        <v>0.1</v>
      </c>
      <c r="AF749" s="185" t="str">
        <f>IF(明細!AF743="","",明細!AF743)</f>
        <v/>
      </c>
      <c r="AG749" s="186" t="str">
        <f>IF(明細!AG743="","",明細!AG743)</f>
        <v/>
      </c>
      <c r="AH749" s="186" t="str">
        <f>IF(明細!AH743="","",明細!AH743)</f>
        <v/>
      </c>
      <c r="AI749" s="187" t="str">
        <f>IF(明細!AI743="","",明細!AI743)</f>
        <v/>
      </c>
      <c r="AJ749" s="296" t="str">
        <f>IF(明細!AJ743="","",明細!AJ743)</f>
        <v/>
      </c>
      <c r="AK749" s="297" t="str">
        <f>IF(明細!AK743="","",明細!AK743)</f>
        <v/>
      </c>
      <c r="AL749" s="298" t="str">
        <f>IF(明細!AL743="","",明細!AL743)</f>
        <v/>
      </c>
      <c r="AM749" s="299" t="str">
        <f>IF(明細!AM743="","",明細!AM743)</f>
        <v/>
      </c>
      <c r="AN749" s="300" t="str">
        <f>IF(明細!AN743="","",明細!AN743)</f>
        <v/>
      </c>
      <c r="AO749" s="300" t="str">
        <f>IF(明細!AO743="","",明細!AO743)</f>
        <v/>
      </c>
      <c r="AP749" s="300" t="str">
        <f>IF(明細!AP743="","",明細!AP743)</f>
        <v/>
      </c>
      <c r="AQ749" s="301" t="str">
        <f>IF(明細!AQ743="","",明細!AQ743)</f>
        <v/>
      </c>
      <c r="AR749" s="302" t="str">
        <f>IF(明細!AR743="","",明細!AR743)</f>
        <v/>
      </c>
      <c r="AU749" s="360"/>
      <c r="AV749" s="368"/>
      <c r="AW749" s="446" t="str">
        <f>IF(明細!AV743="","",明細!AV743)</f>
        <v/>
      </c>
      <c r="AX749" s="419" t="str">
        <f>IF(明細!AT743="","",明細!AT743)</f>
        <v/>
      </c>
      <c r="AY749" s="280" t="str">
        <f>IF($AX749="","",VLOOKUP($AX749,リスト!$CL:$CM,2,FALSE))</f>
        <v/>
      </c>
      <c r="AZ749" s="3"/>
      <c r="BA749" s="280" t="str">
        <f>IF(BB749="","",VLOOKUP(BB749,リスト!$K:$L,2,FALSE))</f>
        <v/>
      </c>
      <c r="BB749" s="3"/>
      <c r="BC749" s="3"/>
      <c r="BD749" s="87"/>
      <c r="BE749" s="280" t="str">
        <f>IF(BF749="","",VLOOKUP(BF749,リスト!$I:$J,2,FALSE))</f>
        <v/>
      </c>
      <c r="BF749" s="3"/>
      <c r="BG749" s="280" t="str">
        <f>IF(BH749="","",VLOOKUP(BH749,リスト!$M:$N,2,FALSE))</f>
        <v/>
      </c>
      <c r="BH749" s="282"/>
      <c r="BI749" s="280" t="str">
        <f>IF(BJ749="","",VLOOKUP(BJ749,リスト!$O:$P,2,FALSE))</f>
        <v/>
      </c>
      <c r="BJ749" s="24"/>
      <c r="BM749" s="451" t="str">
        <f>IF(明細!AV743="","",明細!AV743)</f>
        <v/>
      </c>
      <c r="BN749" s="453" t="str">
        <f>IF(明細!AT743="","",明細!AT743)</f>
        <v/>
      </c>
      <c r="BO749" s="280" t="str">
        <f>IF($BN749="","",VLOOKUP($BN749,リスト!$CL:$CM,2,FALSE))</f>
        <v/>
      </c>
      <c r="BP749" s="280" t="str">
        <f>IF(BQ749="","",VLOOKUP(BQ749,リスト!$K$5:$L$7,2,FALSE))</f>
        <v/>
      </c>
      <c r="BQ749" s="13"/>
      <c r="BR749" s="13"/>
      <c r="BS749" s="47"/>
      <c r="BT749" s="280" t="str">
        <f>IF(BU749="","",VLOOKUP(BU749,リスト!I740:J758,2,FALSE))</f>
        <v/>
      </c>
      <c r="BU749" s="13"/>
      <c r="BV749" s="13"/>
      <c r="BW749" s="282"/>
      <c r="BX749" s="282"/>
      <c r="BY749" s="280" t="str">
        <f>IF(BZ749="","",VLOOKUP(BZ749,リスト!$S$5:$T$6,2,FALSE))</f>
        <v/>
      </c>
      <c r="BZ749" s="3"/>
      <c r="CA749" s="3"/>
      <c r="CB749" s="81"/>
      <c r="CC749" s="280" t="str">
        <f t="shared" si="102"/>
        <v/>
      </c>
      <c r="CD749" s="83"/>
      <c r="CE749" s="83"/>
      <c r="CF749" s="83"/>
      <c r="CG749" s="83"/>
      <c r="CH749" s="282" t="str">
        <f t="shared" si="103"/>
        <v/>
      </c>
      <c r="CI749" s="83"/>
      <c r="CJ749" s="280" t="str">
        <f t="shared" si="104"/>
        <v/>
      </c>
      <c r="CK749" s="87"/>
      <c r="CL749" s="78"/>
      <c r="CM749" s="83"/>
      <c r="CN749" s="83"/>
      <c r="CO749" s="83"/>
      <c r="CP749" s="280" t="str">
        <f t="shared" si="109"/>
        <v/>
      </c>
      <c r="CQ749" s="81"/>
      <c r="CR749" s="280" t="str">
        <f t="shared" si="110"/>
        <v/>
      </c>
      <c r="CS749" s="3"/>
      <c r="CT749" s="3"/>
      <c r="CU749" s="280" t="str">
        <f>IF(CV749="","",VLOOKUP(CV749,リスト!$V$5:$W$6,2,FALSE))</f>
        <v/>
      </c>
      <c r="CV749" s="3"/>
      <c r="CW749" s="280" t="str">
        <f>IF(CX749="","",VLOOKUP(CX749,リスト!$X$5:$Y$6,2,FALSE))</f>
        <v/>
      </c>
      <c r="CX749" s="3"/>
      <c r="CY749" s="77"/>
      <c r="CZ749" s="77"/>
      <c r="DA749" s="75"/>
      <c r="DB749" s="75"/>
      <c r="DC749" s="75"/>
      <c r="DD749" s="75"/>
      <c r="DE749" s="280" t="str">
        <f>IF(DF749="","",VLOOKUP(DF749,リスト!$Z$5:$AA$10,2,FALSE))</f>
        <v/>
      </c>
      <c r="DF749" s="3"/>
      <c r="DG749" s="280" t="str">
        <f>IF(DH749="","",VLOOKUP(DH749,リスト!$AB$5:$AC$12,2,FALSE))</f>
        <v/>
      </c>
      <c r="DH749" s="63"/>
      <c r="DI749" s="280" t="str">
        <f>IF(DJ749="","",VLOOKUP(DJ749,リスト!$AD$5:$AE$7,2,FALSE))</f>
        <v/>
      </c>
      <c r="DJ749" s="3"/>
      <c r="DK749" s="280" t="str">
        <f>IF(DL749="","",VLOOKUP(DL749,リスト!$AF$5:$AG$10,2,FALSE))</f>
        <v/>
      </c>
      <c r="DL749" s="3"/>
      <c r="DM749" s="280" t="str">
        <f>IF(DN749="","",VLOOKUP(DN749,リスト!$AH$5:$AI$6,2,FALSE))</f>
        <v/>
      </c>
      <c r="DN749" s="3"/>
      <c r="DO749" s="280" t="str">
        <f>IF(DP749="","",VLOOKUP(DP749,リスト!$AJ$5:$AK$6,2,FALSE))</f>
        <v/>
      </c>
      <c r="DP749" s="3"/>
      <c r="DQ749" s="280" t="str">
        <f>IF(DR749="","",VLOOKUP(DR749,リスト!$AL$5:$AM$7,2,FALSE))</f>
        <v/>
      </c>
      <c r="DR749" s="3"/>
      <c r="DS749" s="13"/>
      <c r="DT749" s="85"/>
      <c r="DU749" s="85"/>
      <c r="DV749" s="281" t="str">
        <f>IF(DW749="","",VLOOKUP(DW749,リスト!$AN$5:$AO$6,2,FALSE))</f>
        <v/>
      </c>
      <c r="DW749" s="13"/>
      <c r="DX749" s="341"/>
      <c r="DY749" s="345"/>
      <c r="DZ749" s="341"/>
      <c r="EA749" s="345"/>
      <c r="EB749" s="280" t="str">
        <f>IF(EC749="","",VLOOKUP(EC749,リスト!$AW$5:$AX$8,2,FALSE))</f>
        <v/>
      </c>
      <c r="EC749" s="3"/>
      <c r="ED749" s="85"/>
      <c r="EE749" s="280" t="str">
        <f>IF(EF749="","",VLOOKUP(EF749,リスト!$AY$5:$AZ$10,2,FALSE))</f>
        <v/>
      </c>
      <c r="EF749" s="3"/>
      <c r="EG749" s="280" t="str">
        <f>IF(EH749="","",VLOOKUP(EH749,リスト!$BA$5:$BB$10,2,FALSE))</f>
        <v/>
      </c>
      <c r="EH749" s="3"/>
      <c r="EI749" s="280" t="str">
        <f>IF(EJ749="","",VLOOKUP(EJ749,リスト!$BC$5:$BD$10,2,FALSE))</f>
        <v/>
      </c>
      <c r="EJ749" s="3"/>
      <c r="EK749" s="280" t="str">
        <f>IF(EL749="","",VLOOKUP(EL749,リスト!$BE$5:$BF$10,2,FALSE))</f>
        <v/>
      </c>
      <c r="EL749" s="3"/>
      <c r="EM749" s="78"/>
      <c r="EN749" s="73"/>
      <c r="EO749" s="73"/>
      <c r="EP749" s="13"/>
      <c r="EQ749" s="13"/>
      <c r="ER749" s="280" t="str">
        <f>IF(ES749="","",VLOOKUP(ES749,リスト!$BG$5:$BH$10,2,FALSE))</f>
        <v/>
      </c>
      <c r="ES749" s="13"/>
      <c r="ET749" s="13"/>
      <c r="EU749" s="13"/>
      <c r="EV749" s="13"/>
      <c r="EW749" s="13"/>
      <c r="EX749" s="81"/>
      <c r="EY749" s="81"/>
      <c r="EZ749" s="26"/>
      <c r="FA749" s="281" t="str">
        <f>IF($EZ749="","",INDEX(リスト!$BI$5:$BJ$40,MATCH($EZ749,リスト!$BJ$5:$BJ$40,0),1))</f>
        <v/>
      </c>
      <c r="FB749" s="280" t="str">
        <f>IF(FC749="","",VLOOKUP(FC749,リスト!$BK:$BL,2,FALSE))</f>
        <v/>
      </c>
      <c r="FC749" s="13"/>
      <c r="FD749" s="331"/>
      <c r="FE749" s="3"/>
      <c r="FF749" s="280" t="str">
        <f>IF(FG749="","",VLOOKUP(FG749,リスト!$BO$5:$BP$6,2,FALSE))</f>
        <v/>
      </c>
      <c r="FG749" s="3"/>
      <c r="FH749" s="280" t="str">
        <f>IF(FI749="","",VLOOKUP(FI749,リスト!$BQ$5:$BR$8,2,FALSE))</f>
        <v/>
      </c>
      <c r="FI749" s="3"/>
      <c r="FJ749" s="282"/>
      <c r="FK749" s="280" t="str">
        <f>IF(FL749="","",VLOOKUP(FL749,リスト!$BS$5:$BT$6,2,FALSE))</f>
        <v/>
      </c>
      <c r="FL749" s="63"/>
      <c r="FM749" s="13"/>
      <c r="FN749" s="13"/>
      <c r="FO749" s="13"/>
      <c r="FP749" s="283" t="str">
        <f t="shared" si="105"/>
        <v/>
      </c>
      <c r="FQ749" s="283" t="str">
        <f t="shared" si="105"/>
        <v/>
      </c>
      <c r="FR749" s="13"/>
      <c r="FS749" s="85"/>
      <c r="FT749" s="85"/>
      <c r="FU749" s="281" t="str">
        <f t="shared" si="106"/>
        <v/>
      </c>
      <c r="FV749" s="280" t="str">
        <f>IF(FW749="","",VLOOKUP(FW749,リスト!$BV$5:$BW$10,2,FALSE))</f>
        <v/>
      </c>
      <c r="FW749" s="26"/>
      <c r="FX749" s="282" t="str">
        <f t="shared" si="107"/>
        <v/>
      </c>
      <c r="FY749" s="280" t="str">
        <f>IF(FZ749="","",VLOOKUP(FZ749,リスト!$BX$5:$BY$6,2,FALSE))</f>
        <v/>
      </c>
      <c r="FZ749" s="3"/>
      <c r="GA749" s="280" t="str">
        <f>IF(GB749="","",VLOOKUP(GB749,リスト!$BZ$5:$CA$6,2,FALSE))</f>
        <v/>
      </c>
      <c r="GB749" s="13"/>
      <c r="GC749" s="281" t="str">
        <f>IF(GD749="","",VLOOKUP(GD749,リスト!$CB$5:$CC$6,2,FALSE))</f>
        <v/>
      </c>
      <c r="GD749" s="13"/>
      <c r="GE749" s="13"/>
      <c r="GF749" s="13"/>
      <c r="GG749" s="75"/>
      <c r="GH749" s="281" t="str">
        <f t="shared" si="108"/>
        <v/>
      </c>
      <c r="GI749" s="128"/>
      <c r="GJ749" s="281" t="str">
        <f>IF(GK749="","",VLOOKUP(GK749,リスト!$CD$5:$CE$6,2,FALSE))</f>
        <v/>
      </c>
      <c r="GK749" s="13"/>
      <c r="GL749" s="281" t="str">
        <f>IF(GM749="","",VLOOKUP(GM749,リスト!$CF$5:$CG$5,2,FALSE))</f>
        <v/>
      </c>
      <c r="GM749" s="26"/>
      <c r="GN749" s="280" t="str">
        <f>IF(GO749="","",VLOOKUP(GO749,リスト!$CH$5:$CI$5,2,FALSE))</f>
        <v/>
      </c>
      <c r="GO749" s="284"/>
      <c r="GP749" s="284"/>
      <c r="GQ749" s="284"/>
      <c r="GR749" s="284"/>
      <c r="GS749" s="284"/>
      <c r="GT749" s="284"/>
      <c r="GU749" s="284"/>
      <c r="GV749" s="284"/>
      <c r="GW749" s="284"/>
      <c r="GX749" s="285"/>
    </row>
    <row r="750" spans="2:206" s="177" customFormat="1" ht="24.75" hidden="1" customHeight="1" outlineLevel="1">
      <c r="B750" s="286" t="str">
        <f>IF(明細!B744="","",明細!B744)</f>
        <v/>
      </c>
      <c r="C750" s="287" t="str">
        <f>IF(明細!C744="","",明細!C744)</f>
        <v/>
      </c>
      <c r="D750" s="265" t="str">
        <f>IF(明細!D744="","",明細!D744)</f>
        <v/>
      </c>
      <c r="E750" s="265" t="str">
        <f>IF(明細!E744="","",明細!E744)</f>
        <v/>
      </c>
      <c r="F750" s="265" t="str">
        <f>IF(明細!F744="","",明細!F744)</f>
        <v/>
      </c>
      <c r="G750" s="265" t="str">
        <f>IF(明細!G744="","",明細!G744)</f>
        <v/>
      </c>
      <c r="H750" s="265" t="str">
        <f>IF(明細!H744="","",明細!H744)</f>
        <v/>
      </c>
      <c r="I750" s="265" t="str">
        <f>IF(明細!I744="","",明細!I744)</f>
        <v/>
      </c>
      <c r="J750" s="265" t="str">
        <f>IF(明細!J744="","",明細!J744)</f>
        <v/>
      </c>
      <c r="K750" s="265" t="str">
        <f>IF(明細!K744="","",明細!K744)</f>
        <v/>
      </c>
      <c r="L750" s="265" t="str">
        <f>IF(明細!L744="","",明細!L744)</f>
        <v/>
      </c>
      <c r="M750" s="265" t="str">
        <f>IF(明細!M744="","",明細!M744)</f>
        <v/>
      </c>
      <c r="N750" s="265" t="str">
        <f>IF(明細!N744="","",明細!N744)</f>
        <v/>
      </c>
      <c r="O750" s="265" t="str">
        <f>IF(明細!O744="","",明細!O744)</f>
        <v/>
      </c>
      <c r="P750" s="265" t="str">
        <f>IF(明細!P744="","",明細!P744)</f>
        <v/>
      </c>
      <c r="Q750" s="265" t="str">
        <f>IF(明細!Q744="","",明細!Q744)</f>
        <v/>
      </c>
      <c r="R750" s="289" t="str">
        <f>IF(明細!R744="","",明細!R744)</f>
        <v/>
      </c>
      <c r="S750" s="291" t="str">
        <f>IF(明細!S744="","",明細!S744)</f>
        <v/>
      </c>
      <c r="T750" s="291" t="str">
        <f>IF(明細!T744="","",明細!T744)</f>
        <v/>
      </c>
      <c r="U750" s="291" t="str">
        <f>IF(明細!U744="","",明細!U744)</f>
        <v/>
      </c>
      <c r="V750" s="292" t="str">
        <f>IF(明細!V744="","",明細!V744)</f>
        <v>個</v>
      </c>
      <c r="W750" s="292" t="str">
        <f>IF(明細!W744="","",明細!W744)</f>
        <v/>
      </c>
      <c r="X750" s="293" t="str">
        <f>IF(明細!X744="","",明細!X744)</f>
        <v/>
      </c>
      <c r="Y750" s="134" t="str">
        <f>IF(明細!Y744="","",明細!Y744)</f>
        <v/>
      </c>
      <c r="Z750" s="135" t="str">
        <f>IF(明細!Z744="","",明細!Z744)</f>
        <v/>
      </c>
      <c r="AA750" s="134" t="str">
        <f>IF(明細!AA744="","",明細!AA744)</f>
        <v/>
      </c>
      <c r="AB750" s="303" t="str">
        <f>IF(明細!AB744="","",明細!AB744)</f>
        <v/>
      </c>
      <c r="AC750" s="134" t="str">
        <f>IF(明細!AC744="","",明細!AC744)</f>
        <v/>
      </c>
      <c r="AD750" s="183" t="str">
        <f>IF(明細!AD744="","",明細!AD744)</f>
        <v/>
      </c>
      <c r="AE750" s="184">
        <f>IF(明細!AE744="","",明細!AE744)</f>
        <v>0.1</v>
      </c>
      <c r="AF750" s="185" t="str">
        <f>IF(明細!AF744="","",明細!AF744)</f>
        <v/>
      </c>
      <c r="AG750" s="186" t="str">
        <f>IF(明細!AG744="","",明細!AG744)</f>
        <v/>
      </c>
      <c r="AH750" s="186" t="str">
        <f>IF(明細!AH744="","",明細!AH744)</f>
        <v/>
      </c>
      <c r="AI750" s="187" t="str">
        <f>IF(明細!AI744="","",明細!AI744)</f>
        <v/>
      </c>
      <c r="AJ750" s="296" t="str">
        <f>IF(明細!AJ744="","",明細!AJ744)</f>
        <v/>
      </c>
      <c r="AK750" s="297" t="str">
        <f>IF(明細!AK744="","",明細!AK744)</f>
        <v/>
      </c>
      <c r="AL750" s="298" t="str">
        <f>IF(明細!AL744="","",明細!AL744)</f>
        <v/>
      </c>
      <c r="AM750" s="299" t="str">
        <f>IF(明細!AM744="","",明細!AM744)</f>
        <v/>
      </c>
      <c r="AN750" s="300" t="str">
        <f>IF(明細!AN744="","",明細!AN744)</f>
        <v/>
      </c>
      <c r="AO750" s="300" t="str">
        <f>IF(明細!AO744="","",明細!AO744)</f>
        <v/>
      </c>
      <c r="AP750" s="300" t="str">
        <f>IF(明細!AP744="","",明細!AP744)</f>
        <v/>
      </c>
      <c r="AQ750" s="301" t="str">
        <f>IF(明細!AQ744="","",明細!AQ744)</f>
        <v/>
      </c>
      <c r="AR750" s="302" t="str">
        <f>IF(明細!AR744="","",明細!AR744)</f>
        <v/>
      </c>
      <c r="AU750" s="360"/>
      <c r="AV750" s="368"/>
      <c r="AW750" s="446" t="str">
        <f>IF(明細!AV744="","",明細!AV744)</f>
        <v/>
      </c>
      <c r="AX750" s="419" t="str">
        <f>IF(明細!AT744="","",明細!AT744)</f>
        <v/>
      </c>
      <c r="AY750" s="280" t="str">
        <f>IF($AX750="","",VLOOKUP($AX750,リスト!$CL:$CM,2,FALSE))</f>
        <v/>
      </c>
      <c r="AZ750" s="3"/>
      <c r="BA750" s="280" t="str">
        <f>IF(BB750="","",VLOOKUP(BB750,リスト!$K:$L,2,FALSE))</f>
        <v/>
      </c>
      <c r="BB750" s="3"/>
      <c r="BC750" s="3"/>
      <c r="BD750" s="87"/>
      <c r="BE750" s="280" t="str">
        <f>IF(BF750="","",VLOOKUP(BF750,リスト!$I:$J,2,FALSE))</f>
        <v/>
      </c>
      <c r="BF750" s="3"/>
      <c r="BG750" s="280" t="str">
        <f>IF(BH750="","",VLOOKUP(BH750,リスト!$M:$N,2,FALSE))</f>
        <v/>
      </c>
      <c r="BH750" s="282"/>
      <c r="BI750" s="280" t="str">
        <f>IF(BJ750="","",VLOOKUP(BJ750,リスト!$O:$P,2,FALSE))</f>
        <v/>
      </c>
      <c r="BJ750" s="24"/>
      <c r="BM750" s="451" t="str">
        <f>IF(明細!AV744="","",明細!AV744)</f>
        <v/>
      </c>
      <c r="BN750" s="453" t="str">
        <f>IF(明細!AT744="","",明細!AT744)</f>
        <v/>
      </c>
      <c r="BO750" s="280" t="str">
        <f>IF($BN750="","",VLOOKUP($BN750,リスト!$CL:$CM,2,FALSE))</f>
        <v/>
      </c>
      <c r="BP750" s="280" t="str">
        <f>IF(BQ750="","",VLOOKUP(BQ750,リスト!$K$5:$L$7,2,FALSE))</f>
        <v/>
      </c>
      <c r="BQ750" s="13"/>
      <c r="BR750" s="13"/>
      <c r="BS750" s="47"/>
      <c r="BT750" s="280" t="str">
        <f>IF(BU750="","",VLOOKUP(BU750,リスト!I741:J759,2,FALSE))</f>
        <v/>
      </c>
      <c r="BU750" s="13"/>
      <c r="BV750" s="13"/>
      <c r="BW750" s="282"/>
      <c r="BX750" s="282"/>
      <c r="BY750" s="280" t="str">
        <f>IF(BZ750="","",VLOOKUP(BZ750,リスト!$S$5:$T$6,2,FALSE))</f>
        <v/>
      </c>
      <c r="BZ750" s="3"/>
      <c r="CA750" s="3"/>
      <c r="CB750" s="81"/>
      <c r="CC750" s="280" t="str">
        <f t="shared" si="102"/>
        <v/>
      </c>
      <c r="CD750" s="83"/>
      <c r="CE750" s="83"/>
      <c r="CF750" s="83"/>
      <c r="CG750" s="83"/>
      <c r="CH750" s="282" t="str">
        <f t="shared" si="103"/>
        <v/>
      </c>
      <c r="CI750" s="83"/>
      <c r="CJ750" s="280" t="str">
        <f t="shared" si="104"/>
        <v/>
      </c>
      <c r="CK750" s="87"/>
      <c r="CL750" s="78"/>
      <c r="CM750" s="83"/>
      <c r="CN750" s="83"/>
      <c r="CO750" s="83"/>
      <c r="CP750" s="280" t="str">
        <f t="shared" si="109"/>
        <v/>
      </c>
      <c r="CQ750" s="81"/>
      <c r="CR750" s="280" t="str">
        <f t="shared" si="110"/>
        <v/>
      </c>
      <c r="CS750" s="3"/>
      <c r="CT750" s="3"/>
      <c r="CU750" s="280" t="str">
        <f>IF(CV750="","",VLOOKUP(CV750,リスト!$V$5:$W$6,2,FALSE))</f>
        <v/>
      </c>
      <c r="CV750" s="3"/>
      <c r="CW750" s="280" t="str">
        <f>IF(CX750="","",VLOOKUP(CX750,リスト!$X$5:$Y$6,2,FALSE))</f>
        <v/>
      </c>
      <c r="CX750" s="3"/>
      <c r="CY750" s="77"/>
      <c r="CZ750" s="77"/>
      <c r="DA750" s="75"/>
      <c r="DB750" s="75"/>
      <c r="DC750" s="75"/>
      <c r="DD750" s="75"/>
      <c r="DE750" s="280" t="str">
        <f>IF(DF750="","",VLOOKUP(DF750,リスト!$Z$5:$AA$10,2,FALSE))</f>
        <v/>
      </c>
      <c r="DF750" s="3"/>
      <c r="DG750" s="280" t="str">
        <f>IF(DH750="","",VLOOKUP(DH750,リスト!$AB$5:$AC$12,2,FALSE))</f>
        <v/>
      </c>
      <c r="DH750" s="63"/>
      <c r="DI750" s="280" t="str">
        <f>IF(DJ750="","",VLOOKUP(DJ750,リスト!$AD$5:$AE$7,2,FALSE))</f>
        <v/>
      </c>
      <c r="DJ750" s="3"/>
      <c r="DK750" s="280" t="str">
        <f>IF(DL750="","",VLOOKUP(DL750,リスト!$AF$5:$AG$10,2,FALSE))</f>
        <v/>
      </c>
      <c r="DL750" s="3"/>
      <c r="DM750" s="280" t="str">
        <f>IF(DN750="","",VLOOKUP(DN750,リスト!$AH$5:$AI$6,2,FALSE))</f>
        <v/>
      </c>
      <c r="DN750" s="3"/>
      <c r="DO750" s="280" t="str">
        <f>IF(DP750="","",VLOOKUP(DP750,リスト!$AJ$5:$AK$6,2,FALSE))</f>
        <v/>
      </c>
      <c r="DP750" s="3"/>
      <c r="DQ750" s="280" t="str">
        <f>IF(DR750="","",VLOOKUP(DR750,リスト!$AL$5:$AM$7,2,FALSE))</f>
        <v/>
      </c>
      <c r="DR750" s="3"/>
      <c r="DS750" s="13"/>
      <c r="DT750" s="85"/>
      <c r="DU750" s="85"/>
      <c r="DV750" s="281" t="str">
        <f>IF(DW750="","",VLOOKUP(DW750,リスト!$AN$5:$AO$6,2,FALSE))</f>
        <v/>
      </c>
      <c r="DW750" s="13"/>
      <c r="DX750" s="341"/>
      <c r="DY750" s="345"/>
      <c r="DZ750" s="341"/>
      <c r="EA750" s="345"/>
      <c r="EB750" s="280" t="str">
        <f>IF(EC750="","",VLOOKUP(EC750,リスト!$AW$5:$AX$8,2,FALSE))</f>
        <v/>
      </c>
      <c r="EC750" s="3"/>
      <c r="ED750" s="85"/>
      <c r="EE750" s="280" t="str">
        <f>IF(EF750="","",VLOOKUP(EF750,リスト!$AY$5:$AZ$10,2,FALSE))</f>
        <v/>
      </c>
      <c r="EF750" s="3"/>
      <c r="EG750" s="280" t="str">
        <f>IF(EH750="","",VLOOKUP(EH750,リスト!$BA$5:$BB$10,2,FALSE))</f>
        <v/>
      </c>
      <c r="EH750" s="3"/>
      <c r="EI750" s="280" t="str">
        <f>IF(EJ750="","",VLOOKUP(EJ750,リスト!$BC$5:$BD$10,2,FALSE))</f>
        <v/>
      </c>
      <c r="EJ750" s="3"/>
      <c r="EK750" s="280" t="str">
        <f>IF(EL750="","",VLOOKUP(EL750,リスト!$BE$5:$BF$10,2,FALSE))</f>
        <v/>
      </c>
      <c r="EL750" s="3"/>
      <c r="EM750" s="78"/>
      <c r="EN750" s="73"/>
      <c r="EO750" s="73"/>
      <c r="EP750" s="13"/>
      <c r="EQ750" s="13"/>
      <c r="ER750" s="280" t="str">
        <f>IF(ES750="","",VLOOKUP(ES750,リスト!$BG$5:$BH$10,2,FALSE))</f>
        <v/>
      </c>
      <c r="ES750" s="13"/>
      <c r="ET750" s="13"/>
      <c r="EU750" s="13"/>
      <c r="EV750" s="13"/>
      <c r="EW750" s="13"/>
      <c r="EX750" s="81"/>
      <c r="EY750" s="81"/>
      <c r="EZ750" s="26"/>
      <c r="FA750" s="281" t="str">
        <f>IF($EZ750="","",INDEX(リスト!$BI$5:$BJ$40,MATCH($EZ750,リスト!$BJ$5:$BJ$40,0),1))</f>
        <v/>
      </c>
      <c r="FB750" s="280" t="str">
        <f>IF(FC750="","",VLOOKUP(FC750,リスト!$BK:$BL,2,FALSE))</f>
        <v/>
      </c>
      <c r="FC750" s="13"/>
      <c r="FD750" s="331"/>
      <c r="FE750" s="3"/>
      <c r="FF750" s="280" t="str">
        <f>IF(FG750="","",VLOOKUP(FG750,リスト!$BO$5:$BP$6,2,FALSE))</f>
        <v/>
      </c>
      <c r="FG750" s="3"/>
      <c r="FH750" s="280" t="str">
        <f>IF(FI750="","",VLOOKUP(FI750,リスト!$BQ$5:$BR$8,2,FALSE))</f>
        <v/>
      </c>
      <c r="FI750" s="3"/>
      <c r="FJ750" s="282"/>
      <c r="FK750" s="280" t="str">
        <f>IF(FL750="","",VLOOKUP(FL750,リスト!$BS$5:$BT$6,2,FALSE))</f>
        <v/>
      </c>
      <c r="FL750" s="63"/>
      <c r="FM750" s="13"/>
      <c r="FN750" s="13"/>
      <c r="FO750" s="13"/>
      <c r="FP750" s="283" t="str">
        <f t="shared" si="105"/>
        <v/>
      </c>
      <c r="FQ750" s="283" t="str">
        <f t="shared" si="105"/>
        <v/>
      </c>
      <c r="FR750" s="13"/>
      <c r="FS750" s="85"/>
      <c r="FT750" s="85"/>
      <c r="FU750" s="281" t="str">
        <f t="shared" si="106"/>
        <v/>
      </c>
      <c r="FV750" s="280" t="str">
        <f>IF(FW750="","",VLOOKUP(FW750,リスト!$BV$5:$BW$10,2,FALSE))</f>
        <v/>
      </c>
      <c r="FW750" s="26"/>
      <c r="FX750" s="282" t="str">
        <f t="shared" si="107"/>
        <v/>
      </c>
      <c r="FY750" s="280" t="str">
        <f>IF(FZ750="","",VLOOKUP(FZ750,リスト!$BX$5:$BY$6,2,FALSE))</f>
        <v/>
      </c>
      <c r="FZ750" s="3"/>
      <c r="GA750" s="280" t="str">
        <f>IF(GB750="","",VLOOKUP(GB750,リスト!$BZ$5:$CA$6,2,FALSE))</f>
        <v/>
      </c>
      <c r="GB750" s="13"/>
      <c r="GC750" s="281" t="str">
        <f>IF(GD750="","",VLOOKUP(GD750,リスト!$CB$5:$CC$6,2,FALSE))</f>
        <v/>
      </c>
      <c r="GD750" s="13"/>
      <c r="GE750" s="13"/>
      <c r="GF750" s="13"/>
      <c r="GG750" s="75"/>
      <c r="GH750" s="281" t="str">
        <f t="shared" si="108"/>
        <v/>
      </c>
      <c r="GI750" s="128"/>
      <c r="GJ750" s="281" t="str">
        <f>IF(GK750="","",VLOOKUP(GK750,リスト!$CD$5:$CE$6,2,FALSE))</f>
        <v/>
      </c>
      <c r="GK750" s="13"/>
      <c r="GL750" s="281" t="str">
        <f>IF(GM750="","",VLOOKUP(GM750,リスト!$CF$5:$CG$5,2,FALSE))</f>
        <v/>
      </c>
      <c r="GM750" s="26"/>
      <c r="GN750" s="280" t="str">
        <f>IF(GO750="","",VLOOKUP(GO750,リスト!$CH$5:$CI$5,2,FALSE))</f>
        <v/>
      </c>
      <c r="GO750" s="284"/>
      <c r="GP750" s="284"/>
      <c r="GQ750" s="284"/>
      <c r="GR750" s="284"/>
      <c r="GS750" s="284"/>
      <c r="GT750" s="284"/>
      <c r="GU750" s="284"/>
      <c r="GV750" s="284"/>
      <c r="GW750" s="284"/>
      <c r="GX750" s="285"/>
    </row>
    <row r="751" spans="2:206" s="177" customFormat="1" ht="24.75" hidden="1" customHeight="1" outlineLevel="1">
      <c r="B751" s="286" t="str">
        <f>IF(明細!B745="","",明細!B745)</f>
        <v/>
      </c>
      <c r="C751" s="287" t="str">
        <f>IF(明細!C745="","",明細!C745)</f>
        <v/>
      </c>
      <c r="D751" s="265" t="str">
        <f>IF(明細!D745="","",明細!D745)</f>
        <v/>
      </c>
      <c r="E751" s="265" t="str">
        <f>IF(明細!E745="","",明細!E745)</f>
        <v/>
      </c>
      <c r="F751" s="265" t="str">
        <f>IF(明細!F745="","",明細!F745)</f>
        <v/>
      </c>
      <c r="G751" s="265" t="str">
        <f>IF(明細!G745="","",明細!G745)</f>
        <v/>
      </c>
      <c r="H751" s="265" t="str">
        <f>IF(明細!H745="","",明細!H745)</f>
        <v/>
      </c>
      <c r="I751" s="265" t="str">
        <f>IF(明細!I745="","",明細!I745)</f>
        <v/>
      </c>
      <c r="J751" s="265" t="str">
        <f>IF(明細!J745="","",明細!J745)</f>
        <v/>
      </c>
      <c r="K751" s="265" t="str">
        <f>IF(明細!K745="","",明細!K745)</f>
        <v/>
      </c>
      <c r="L751" s="265" t="str">
        <f>IF(明細!L745="","",明細!L745)</f>
        <v/>
      </c>
      <c r="M751" s="265" t="str">
        <f>IF(明細!M745="","",明細!M745)</f>
        <v/>
      </c>
      <c r="N751" s="265" t="str">
        <f>IF(明細!N745="","",明細!N745)</f>
        <v/>
      </c>
      <c r="O751" s="265" t="str">
        <f>IF(明細!O745="","",明細!O745)</f>
        <v/>
      </c>
      <c r="P751" s="265" t="str">
        <f>IF(明細!P745="","",明細!P745)</f>
        <v/>
      </c>
      <c r="Q751" s="265" t="str">
        <f>IF(明細!Q745="","",明細!Q745)</f>
        <v/>
      </c>
      <c r="R751" s="289" t="str">
        <f>IF(明細!R745="","",明細!R745)</f>
        <v/>
      </c>
      <c r="S751" s="291" t="str">
        <f>IF(明細!S745="","",明細!S745)</f>
        <v/>
      </c>
      <c r="T751" s="291" t="str">
        <f>IF(明細!T745="","",明細!T745)</f>
        <v/>
      </c>
      <c r="U751" s="291" t="str">
        <f>IF(明細!U745="","",明細!U745)</f>
        <v/>
      </c>
      <c r="V751" s="292" t="str">
        <f>IF(明細!V745="","",明細!V745)</f>
        <v>個</v>
      </c>
      <c r="W751" s="292" t="str">
        <f>IF(明細!W745="","",明細!W745)</f>
        <v/>
      </c>
      <c r="X751" s="293" t="str">
        <f>IF(明細!X745="","",明細!X745)</f>
        <v/>
      </c>
      <c r="Y751" s="134" t="str">
        <f>IF(明細!Y745="","",明細!Y745)</f>
        <v/>
      </c>
      <c r="Z751" s="135" t="str">
        <f>IF(明細!Z745="","",明細!Z745)</f>
        <v/>
      </c>
      <c r="AA751" s="134" t="str">
        <f>IF(明細!AA745="","",明細!AA745)</f>
        <v/>
      </c>
      <c r="AB751" s="303" t="str">
        <f>IF(明細!AB745="","",明細!AB745)</f>
        <v/>
      </c>
      <c r="AC751" s="134" t="str">
        <f>IF(明細!AC745="","",明細!AC745)</f>
        <v/>
      </c>
      <c r="AD751" s="183" t="str">
        <f>IF(明細!AD745="","",明細!AD745)</f>
        <v/>
      </c>
      <c r="AE751" s="184">
        <f>IF(明細!AE745="","",明細!AE745)</f>
        <v>0.1</v>
      </c>
      <c r="AF751" s="185" t="str">
        <f>IF(明細!AF745="","",明細!AF745)</f>
        <v/>
      </c>
      <c r="AG751" s="186" t="str">
        <f>IF(明細!AG745="","",明細!AG745)</f>
        <v/>
      </c>
      <c r="AH751" s="186" t="str">
        <f>IF(明細!AH745="","",明細!AH745)</f>
        <v/>
      </c>
      <c r="AI751" s="187" t="str">
        <f>IF(明細!AI745="","",明細!AI745)</f>
        <v/>
      </c>
      <c r="AJ751" s="296" t="str">
        <f>IF(明細!AJ745="","",明細!AJ745)</f>
        <v/>
      </c>
      <c r="AK751" s="297" t="str">
        <f>IF(明細!AK745="","",明細!AK745)</f>
        <v/>
      </c>
      <c r="AL751" s="298" t="str">
        <f>IF(明細!AL745="","",明細!AL745)</f>
        <v/>
      </c>
      <c r="AM751" s="299" t="str">
        <f>IF(明細!AM745="","",明細!AM745)</f>
        <v/>
      </c>
      <c r="AN751" s="300" t="str">
        <f>IF(明細!AN745="","",明細!AN745)</f>
        <v/>
      </c>
      <c r="AO751" s="300" t="str">
        <f>IF(明細!AO745="","",明細!AO745)</f>
        <v/>
      </c>
      <c r="AP751" s="300" t="str">
        <f>IF(明細!AP745="","",明細!AP745)</f>
        <v/>
      </c>
      <c r="AQ751" s="301" t="str">
        <f>IF(明細!AQ745="","",明細!AQ745)</f>
        <v/>
      </c>
      <c r="AR751" s="302" t="str">
        <f>IF(明細!AR745="","",明細!AR745)</f>
        <v/>
      </c>
      <c r="AU751" s="360"/>
      <c r="AV751" s="368"/>
      <c r="AW751" s="446" t="str">
        <f>IF(明細!AV745="","",明細!AV745)</f>
        <v/>
      </c>
      <c r="AX751" s="419" t="str">
        <f>IF(明細!AT745="","",明細!AT745)</f>
        <v/>
      </c>
      <c r="AY751" s="280" t="str">
        <f>IF($AX751="","",VLOOKUP($AX751,リスト!$CL:$CM,2,FALSE))</f>
        <v/>
      </c>
      <c r="AZ751" s="3"/>
      <c r="BA751" s="280" t="str">
        <f>IF(BB751="","",VLOOKUP(BB751,リスト!$K:$L,2,FALSE))</f>
        <v/>
      </c>
      <c r="BB751" s="3"/>
      <c r="BC751" s="3"/>
      <c r="BD751" s="87"/>
      <c r="BE751" s="280" t="str">
        <f>IF(BF751="","",VLOOKUP(BF751,リスト!$I:$J,2,FALSE))</f>
        <v/>
      </c>
      <c r="BF751" s="3"/>
      <c r="BG751" s="280" t="str">
        <f>IF(BH751="","",VLOOKUP(BH751,リスト!$M:$N,2,FALSE))</f>
        <v/>
      </c>
      <c r="BH751" s="282"/>
      <c r="BI751" s="280" t="str">
        <f>IF(BJ751="","",VLOOKUP(BJ751,リスト!$O:$P,2,FALSE))</f>
        <v/>
      </c>
      <c r="BJ751" s="24"/>
      <c r="BM751" s="451" t="str">
        <f>IF(明細!AV745="","",明細!AV745)</f>
        <v/>
      </c>
      <c r="BN751" s="453" t="str">
        <f>IF(明細!AT745="","",明細!AT745)</f>
        <v/>
      </c>
      <c r="BO751" s="280" t="str">
        <f>IF($BN751="","",VLOOKUP($BN751,リスト!$CL:$CM,2,FALSE))</f>
        <v/>
      </c>
      <c r="BP751" s="280" t="str">
        <f>IF(BQ751="","",VLOOKUP(BQ751,リスト!$K$5:$L$7,2,FALSE))</f>
        <v/>
      </c>
      <c r="BQ751" s="13"/>
      <c r="BR751" s="13"/>
      <c r="BS751" s="47"/>
      <c r="BT751" s="280" t="str">
        <f>IF(BU751="","",VLOOKUP(BU751,リスト!I742:J760,2,FALSE))</f>
        <v/>
      </c>
      <c r="BU751" s="13"/>
      <c r="BV751" s="13"/>
      <c r="BW751" s="282"/>
      <c r="BX751" s="282"/>
      <c r="BY751" s="280" t="str">
        <f>IF(BZ751="","",VLOOKUP(BZ751,リスト!$S$5:$T$6,2,FALSE))</f>
        <v/>
      </c>
      <c r="BZ751" s="3"/>
      <c r="CA751" s="3"/>
      <c r="CB751" s="81"/>
      <c r="CC751" s="280" t="str">
        <f t="shared" si="102"/>
        <v/>
      </c>
      <c r="CD751" s="83"/>
      <c r="CE751" s="83"/>
      <c r="CF751" s="83"/>
      <c r="CG751" s="83"/>
      <c r="CH751" s="282" t="str">
        <f t="shared" si="103"/>
        <v/>
      </c>
      <c r="CI751" s="83"/>
      <c r="CJ751" s="280" t="str">
        <f t="shared" si="104"/>
        <v/>
      </c>
      <c r="CK751" s="87"/>
      <c r="CL751" s="78"/>
      <c r="CM751" s="83"/>
      <c r="CN751" s="83"/>
      <c r="CO751" s="83"/>
      <c r="CP751" s="280" t="str">
        <f t="shared" si="109"/>
        <v/>
      </c>
      <c r="CQ751" s="81"/>
      <c r="CR751" s="280" t="str">
        <f t="shared" si="110"/>
        <v/>
      </c>
      <c r="CS751" s="3"/>
      <c r="CT751" s="3"/>
      <c r="CU751" s="280" t="str">
        <f>IF(CV751="","",VLOOKUP(CV751,リスト!$V$5:$W$6,2,FALSE))</f>
        <v/>
      </c>
      <c r="CV751" s="3"/>
      <c r="CW751" s="280" t="str">
        <f>IF(CX751="","",VLOOKUP(CX751,リスト!$X$5:$Y$6,2,FALSE))</f>
        <v/>
      </c>
      <c r="CX751" s="3"/>
      <c r="CY751" s="77"/>
      <c r="CZ751" s="77"/>
      <c r="DA751" s="75"/>
      <c r="DB751" s="75"/>
      <c r="DC751" s="75"/>
      <c r="DD751" s="75"/>
      <c r="DE751" s="280" t="str">
        <f>IF(DF751="","",VLOOKUP(DF751,リスト!$Z$5:$AA$10,2,FALSE))</f>
        <v/>
      </c>
      <c r="DF751" s="3"/>
      <c r="DG751" s="280" t="str">
        <f>IF(DH751="","",VLOOKUP(DH751,リスト!$AB$5:$AC$12,2,FALSE))</f>
        <v/>
      </c>
      <c r="DH751" s="63"/>
      <c r="DI751" s="280" t="str">
        <f>IF(DJ751="","",VLOOKUP(DJ751,リスト!$AD$5:$AE$7,2,FALSE))</f>
        <v/>
      </c>
      <c r="DJ751" s="3"/>
      <c r="DK751" s="280" t="str">
        <f>IF(DL751="","",VLOOKUP(DL751,リスト!$AF$5:$AG$10,2,FALSE))</f>
        <v/>
      </c>
      <c r="DL751" s="3"/>
      <c r="DM751" s="280" t="str">
        <f>IF(DN751="","",VLOOKUP(DN751,リスト!$AH$5:$AI$6,2,FALSE))</f>
        <v/>
      </c>
      <c r="DN751" s="3"/>
      <c r="DO751" s="280" t="str">
        <f>IF(DP751="","",VLOOKUP(DP751,リスト!$AJ$5:$AK$6,2,FALSE))</f>
        <v/>
      </c>
      <c r="DP751" s="3"/>
      <c r="DQ751" s="280" t="str">
        <f>IF(DR751="","",VLOOKUP(DR751,リスト!$AL$5:$AM$7,2,FALSE))</f>
        <v/>
      </c>
      <c r="DR751" s="3"/>
      <c r="DS751" s="13"/>
      <c r="DT751" s="85"/>
      <c r="DU751" s="85"/>
      <c r="DV751" s="281" t="str">
        <f>IF(DW751="","",VLOOKUP(DW751,リスト!$AN$5:$AO$6,2,FALSE))</f>
        <v/>
      </c>
      <c r="DW751" s="13"/>
      <c r="DX751" s="341"/>
      <c r="DY751" s="345"/>
      <c r="DZ751" s="341"/>
      <c r="EA751" s="345"/>
      <c r="EB751" s="280" t="str">
        <f>IF(EC751="","",VLOOKUP(EC751,リスト!$AW$5:$AX$8,2,FALSE))</f>
        <v/>
      </c>
      <c r="EC751" s="3"/>
      <c r="ED751" s="85"/>
      <c r="EE751" s="280" t="str">
        <f>IF(EF751="","",VLOOKUP(EF751,リスト!$AY$5:$AZ$10,2,FALSE))</f>
        <v/>
      </c>
      <c r="EF751" s="3"/>
      <c r="EG751" s="280" t="str">
        <f>IF(EH751="","",VLOOKUP(EH751,リスト!$BA$5:$BB$10,2,FALSE))</f>
        <v/>
      </c>
      <c r="EH751" s="3"/>
      <c r="EI751" s="280" t="str">
        <f>IF(EJ751="","",VLOOKUP(EJ751,リスト!$BC$5:$BD$10,2,FALSE))</f>
        <v/>
      </c>
      <c r="EJ751" s="3"/>
      <c r="EK751" s="280" t="str">
        <f>IF(EL751="","",VLOOKUP(EL751,リスト!$BE$5:$BF$10,2,FALSE))</f>
        <v/>
      </c>
      <c r="EL751" s="3"/>
      <c r="EM751" s="78"/>
      <c r="EN751" s="73"/>
      <c r="EO751" s="73"/>
      <c r="EP751" s="13"/>
      <c r="EQ751" s="13"/>
      <c r="ER751" s="280" t="str">
        <f>IF(ES751="","",VLOOKUP(ES751,リスト!$BG$5:$BH$10,2,FALSE))</f>
        <v/>
      </c>
      <c r="ES751" s="13"/>
      <c r="ET751" s="13"/>
      <c r="EU751" s="13"/>
      <c r="EV751" s="13"/>
      <c r="EW751" s="13"/>
      <c r="EX751" s="81"/>
      <c r="EY751" s="81"/>
      <c r="EZ751" s="26"/>
      <c r="FA751" s="281" t="str">
        <f>IF($EZ751="","",INDEX(リスト!$BI$5:$BJ$40,MATCH($EZ751,リスト!$BJ$5:$BJ$40,0),1))</f>
        <v/>
      </c>
      <c r="FB751" s="280" t="str">
        <f>IF(FC751="","",VLOOKUP(FC751,リスト!$BK:$BL,2,FALSE))</f>
        <v/>
      </c>
      <c r="FC751" s="13"/>
      <c r="FD751" s="331"/>
      <c r="FE751" s="3"/>
      <c r="FF751" s="280" t="str">
        <f>IF(FG751="","",VLOOKUP(FG751,リスト!$BO$5:$BP$6,2,FALSE))</f>
        <v/>
      </c>
      <c r="FG751" s="3"/>
      <c r="FH751" s="280" t="str">
        <f>IF(FI751="","",VLOOKUP(FI751,リスト!$BQ$5:$BR$8,2,FALSE))</f>
        <v/>
      </c>
      <c r="FI751" s="3"/>
      <c r="FJ751" s="282"/>
      <c r="FK751" s="280" t="str">
        <f>IF(FL751="","",VLOOKUP(FL751,リスト!$BS$5:$BT$6,2,FALSE))</f>
        <v/>
      </c>
      <c r="FL751" s="63"/>
      <c r="FM751" s="13"/>
      <c r="FN751" s="13"/>
      <c r="FO751" s="13"/>
      <c r="FP751" s="283" t="str">
        <f t="shared" si="105"/>
        <v/>
      </c>
      <c r="FQ751" s="283" t="str">
        <f t="shared" si="105"/>
        <v/>
      </c>
      <c r="FR751" s="13"/>
      <c r="FS751" s="85"/>
      <c r="FT751" s="85"/>
      <c r="FU751" s="281" t="str">
        <f t="shared" si="106"/>
        <v/>
      </c>
      <c r="FV751" s="280" t="str">
        <f>IF(FW751="","",VLOOKUP(FW751,リスト!$BV$5:$BW$10,2,FALSE))</f>
        <v/>
      </c>
      <c r="FW751" s="26"/>
      <c r="FX751" s="282" t="str">
        <f t="shared" si="107"/>
        <v/>
      </c>
      <c r="FY751" s="280" t="str">
        <f>IF(FZ751="","",VLOOKUP(FZ751,リスト!$BX$5:$BY$6,2,FALSE))</f>
        <v/>
      </c>
      <c r="FZ751" s="3"/>
      <c r="GA751" s="280" t="str">
        <f>IF(GB751="","",VLOOKUP(GB751,リスト!$BZ$5:$CA$6,2,FALSE))</f>
        <v/>
      </c>
      <c r="GB751" s="13"/>
      <c r="GC751" s="281" t="str">
        <f>IF(GD751="","",VLOOKUP(GD751,リスト!$CB$5:$CC$6,2,FALSE))</f>
        <v/>
      </c>
      <c r="GD751" s="13"/>
      <c r="GE751" s="13"/>
      <c r="GF751" s="13"/>
      <c r="GG751" s="75"/>
      <c r="GH751" s="281" t="str">
        <f t="shared" si="108"/>
        <v/>
      </c>
      <c r="GI751" s="128"/>
      <c r="GJ751" s="281" t="str">
        <f>IF(GK751="","",VLOOKUP(GK751,リスト!$CD$5:$CE$6,2,FALSE))</f>
        <v/>
      </c>
      <c r="GK751" s="13"/>
      <c r="GL751" s="281" t="str">
        <f>IF(GM751="","",VLOOKUP(GM751,リスト!$CF$5:$CG$5,2,FALSE))</f>
        <v/>
      </c>
      <c r="GM751" s="26"/>
      <c r="GN751" s="280" t="str">
        <f>IF(GO751="","",VLOOKUP(GO751,リスト!$CH$5:$CI$5,2,FALSE))</f>
        <v/>
      </c>
      <c r="GO751" s="284"/>
      <c r="GP751" s="284"/>
      <c r="GQ751" s="284"/>
      <c r="GR751" s="284"/>
      <c r="GS751" s="284"/>
      <c r="GT751" s="284"/>
      <c r="GU751" s="284"/>
      <c r="GV751" s="284"/>
      <c r="GW751" s="284"/>
      <c r="GX751" s="285"/>
    </row>
    <row r="752" spans="2:206" s="177" customFormat="1" ht="24.75" hidden="1" customHeight="1" outlineLevel="1">
      <c r="B752" s="286" t="str">
        <f>IF(明細!B746="","",明細!B746)</f>
        <v/>
      </c>
      <c r="C752" s="287" t="str">
        <f>IF(明細!C746="","",明細!C746)</f>
        <v/>
      </c>
      <c r="D752" s="265" t="str">
        <f>IF(明細!D746="","",明細!D746)</f>
        <v/>
      </c>
      <c r="E752" s="265" t="str">
        <f>IF(明細!E746="","",明細!E746)</f>
        <v/>
      </c>
      <c r="F752" s="265" t="str">
        <f>IF(明細!F746="","",明細!F746)</f>
        <v/>
      </c>
      <c r="G752" s="265" t="str">
        <f>IF(明細!G746="","",明細!G746)</f>
        <v/>
      </c>
      <c r="H752" s="265" t="str">
        <f>IF(明細!H746="","",明細!H746)</f>
        <v/>
      </c>
      <c r="I752" s="265" t="str">
        <f>IF(明細!I746="","",明細!I746)</f>
        <v/>
      </c>
      <c r="J752" s="265" t="str">
        <f>IF(明細!J746="","",明細!J746)</f>
        <v/>
      </c>
      <c r="K752" s="265" t="str">
        <f>IF(明細!K746="","",明細!K746)</f>
        <v/>
      </c>
      <c r="L752" s="265" t="str">
        <f>IF(明細!L746="","",明細!L746)</f>
        <v/>
      </c>
      <c r="M752" s="265" t="str">
        <f>IF(明細!M746="","",明細!M746)</f>
        <v/>
      </c>
      <c r="N752" s="265" t="str">
        <f>IF(明細!N746="","",明細!N746)</f>
        <v/>
      </c>
      <c r="O752" s="265" t="str">
        <f>IF(明細!O746="","",明細!O746)</f>
        <v/>
      </c>
      <c r="P752" s="265" t="str">
        <f>IF(明細!P746="","",明細!P746)</f>
        <v/>
      </c>
      <c r="Q752" s="265" t="str">
        <f>IF(明細!Q746="","",明細!Q746)</f>
        <v/>
      </c>
      <c r="R752" s="289" t="str">
        <f>IF(明細!R746="","",明細!R746)</f>
        <v/>
      </c>
      <c r="S752" s="291" t="str">
        <f>IF(明細!S746="","",明細!S746)</f>
        <v/>
      </c>
      <c r="T752" s="291" t="str">
        <f>IF(明細!T746="","",明細!T746)</f>
        <v/>
      </c>
      <c r="U752" s="291" t="str">
        <f>IF(明細!U746="","",明細!U746)</f>
        <v/>
      </c>
      <c r="V752" s="292" t="str">
        <f>IF(明細!V746="","",明細!V746)</f>
        <v>個</v>
      </c>
      <c r="W752" s="292" t="str">
        <f>IF(明細!W746="","",明細!W746)</f>
        <v/>
      </c>
      <c r="X752" s="293" t="str">
        <f>IF(明細!X746="","",明細!X746)</f>
        <v/>
      </c>
      <c r="Y752" s="134" t="str">
        <f>IF(明細!Y746="","",明細!Y746)</f>
        <v/>
      </c>
      <c r="Z752" s="135" t="str">
        <f>IF(明細!Z746="","",明細!Z746)</f>
        <v/>
      </c>
      <c r="AA752" s="134" t="str">
        <f>IF(明細!AA746="","",明細!AA746)</f>
        <v/>
      </c>
      <c r="AB752" s="303" t="str">
        <f>IF(明細!AB746="","",明細!AB746)</f>
        <v/>
      </c>
      <c r="AC752" s="134" t="str">
        <f>IF(明細!AC746="","",明細!AC746)</f>
        <v/>
      </c>
      <c r="AD752" s="183" t="str">
        <f>IF(明細!AD746="","",明細!AD746)</f>
        <v/>
      </c>
      <c r="AE752" s="184">
        <f>IF(明細!AE746="","",明細!AE746)</f>
        <v>0.1</v>
      </c>
      <c r="AF752" s="185" t="str">
        <f>IF(明細!AF746="","",明細!AF746)</f>
        <v/>
      </c>
      <c r="AG752" s="186" t="str">
        <f>IF(明細!AG746="","",明細!AG746)</f>
        <v/>
      </c>
      <c r="AH752" s="186" t="str">
        <f>IF(明細!AH746="","",明細!AH746)</f>
        <v/>
      </c>
      <c r="AI752" s="187" t="str">
        <f>IF(明細!AI746="","",明細!AI746)</f>
        <v/>
      </c>
      <c r="AJ752" s="296" t="str">
        <f>IF(明細!AJ746="","",明細!AJ746)</f>
        <v/>
      </c>
      <c r="AK752" s="297" t="str">
        <f>IF(明細!AK746="","",明細!AK746)</f>
        <v/>
      </c>
      <c r="AL752" s="298" t="str">
        <f>IF(明細!AL746="","",明細!AL746)</f>
        <v/>
      </c>
      <c r="AM752" s="299" t="str">
        <f>IF(明細!AM746="","",明細!AM746)</f>
        <v/>
      </c>
      <c r="AN752" s="300" t="str">
        <f>IF(明細!AN746="","",明細!AN746)</f>
        <v/>
      </c>
      <c r="AO752" s="300" t="str">
        <f>IF(明細!AO746="","",明細!AO746)</f>
        <v/>
      </c>
      <c r="AP752" s="300" t="str">
        <f>IF(明細!AP746="","",明細!AP746)</f>
        <v/>
      </c>
      <c r="AQ752" s="301" t="str">
        <f>IF(明細!AQ746="","",明細!AQ746)</f>
        <v/>
      </c>
      <c r="AR752" s="302" t="str">
        <f>IF(明細!AR746="","",明細!AR746)</f>
        <v/>
      </c>
      <c r="AU752" s="360"/>
      <c r="AV752" s="368"/>
      <c r="AW752" s="446" t="str">
        <f>IF(明細!AV746="","",明細!AV746)</f>
        <v/>
      </c>
      <c r="AX752" s="419" t="str">
        <f>IF(明細!AT746="","",明細!AT746)</f>
        <v/>
      </c>
      <c r="AY752" s="280" t="str">
        <f>IF($AX752="","",VLOOKUP($AX752,リスト!$CL:$CM,2,FALSE))</f>
        <v/>
      </c>
      <c r="AZ752" s="3"/>
      <c r="BA752" s="280" t="str">
        <f>IF(BB752="","",VLOOKUP(BB752,リスト!$K:$L,2,FALSE))</f>
        <v/>
      </c>
      <c r="BB752" s="3"/>
      <c r="BC752" s="3"/>
      <c r="BD752" s="87"/>
      <c r="BE752" s="280" t="str">
        <f>IF(BF752="","",VLOOKUP(BF752,リスト!$I:$J,2,FALSE))</f>
        <v/>
      </c>
      <c r="BF752" s="3"/>
      <c r="BG752" s="280" t="str">
        <f>IF(BH752="","",VLOOKUP(BH752,リスト!$M:$N,2,FALSE))</f>
        <v/>
      </c>
      <c r="BH752" s="282"/>
      <c r="BI752" s="280" t="str">
        <f>IF(BJ752="","",VLOOKUP(BJ752,リスト!$O:$P,2,FALSE))</f>
        <v/>
      </c>
      <c r="BJ752" s="24"/>
      <c r="BM752" s="451" t="str">
        <f>IF(明細!AV746="","",明細!AV746)</f>
        <v/>
      </c>
      <c r="BN752" s="453" t="str">
        <f>IF(明細!AT746="","",明細!AT746)</f>
        <v/>
      </c>
      <c r="BO752" s="280" t="str">
        <f>IF($BN752="","",VLOOKUP($BN752,リスト!$CL:$CM,2,FALSE))</f>
        <v/>
      </c>
      <c r="BP752" s="280" t="str">
        <f>IF(BQ752="","",VLOOKUP(BQ752,リスト!$K$5:$L$7,2,FALSE))</f>
        <v/>
      </c>
      <c r="BQ752" s="13"/>
      <c r="BR752" s="13"/>
      <c r="BS752" s="47"/>
      <c r="BT752" s="280" t="str">
        <f>IF(BU752="","",VLOOKUP(BU752,リスト!I743:J761,2,FALSE))</f>
        <v/>
      </c>
      <c r="BU752" s="13"/>
      <c r="BV752" s="13"/>
      <c r="BW752" s="282"/>
      <c r="BX752" s="282"/>
      <c r="BY752" s="280" t="str">
        <f>IF(BZ752="","",VLOOKUP(BZ752,リスト!$S$5:$T$6,2,FALSE))</f>
        <v/>
      </c>
      <c r="BZ752" s="3"/>
      <c r="CA752" s="3"/>
      <c r="CB752" s="81"/>
      <c r="CC752" s="280" t="str">
        <f t="shared" si="102"/>
        <v/>
      </c>
      <c r="CD752" s="83"/>
      <c r="CE752" s="83"/>
      <c r="CF752" s="83"/>
      <c r="CG752" s="83"/>
      <c r="CH752" s="282" t="str">
        <f t="shared" si="103"/>
        <v/>
      </c>
      <c r="CI752" s="83"/>
      <c r="CJ752" s="280" t="str">
        <f t="shared" si="104"/>
        <v/>
      </c>
      <c r="CK752" s="87"/>
      <c r="CL752" s="78"/>
      <c r="CM752" s="83"/>
      <c r="CN752" s="83"/>
      <c r="CO752" s="83"/>
      <c r="CP752" s="280" t="str">
        <f t="shared" si="109"/>
        <v/>
      </c>
      <c r="CQ752" s="81"/>
      <c r="CR752" s="280" t="str">
        <f t="shared" si="110"/>
        <v/>
      </c>
      <c r="CS752" s="3"/>
      <c r="CT752" s="3"/>
      <c r="CU752" s="280" t="str">
        <f>IF(CV752="","",VLOOKUP(CV752,リスト!$V$5:$W$6,2,FALSE))</f>
        <v/>
      </c>
      <c r="CV752" s="3"/>
      <c r="CW752" s="280" t="str">
        <f>IF(CX752="","",VLOOKUP(CX752,リスト!$X$5:$Y$6,2,FALSE))</f>
        <v/>
      </c>
      <c r="CX752" s="3"/>
      <c r="CY752" s="77"/>
      <c r="CZ752" s="77"/>
      <c r="DA752" s="75"/>
      <c r="DB752" s="75"/>
      <c r="DC752" s="75"/>
      <c r="DD752" s="75"/>
      <c r="DE752" s="280" t="str">
        <f>IF(DF752="","",VLOOKUP(DF752,リスト!$Z$5:$AA$10,2,FALSE))</f>
        <v/>
      </c>
      <c r="DF752" s="3"/>
      <c r="DG752" s="280" t="str">
        <f>IF(DH752="","",VLOOKUP(DH752,リスト!$AB$5:$AC$12,2,FALSE))</f>
        <v/>
      </c>
      <c r="DH752" s="63"/>
      <c r="DI752" s="280" t="str">
        <f>IF(DJ752="","",VLOOKUP(DJ752,リスト!$AD$5:$AE$7,2,FALSE))</f>
        <v/>
      </c>
      <c r="DJ752" s="3"/>
      <c r="DK752" s="280" t="str">
        <f>IF(DL752="","",VLOOKUP(DL752,リスト!$AF$5:$AG$10,2,FALSE))</f>
        <v/>
      </c>
      <c r="DL752" s="3"/>
      <c r="DM752" s="280" t="str">
        <f>IF(DN752="","",VLOOKUP(DN752,リスト!$AH$5:$AI$6,2,FALSE))</f>
        <v/>
      </c>
      <c r="DN752" s="3"/>
      <c r="DO752" s="280" t="str">
        <f>IF(DP752="","",VLOOKUP(DP752,リスト!$AJ$5:$AK$6,2,FALSE))</f>
        <v/>
      </c>
      <c r="DP752" s="3"/>
      <c r="DQ752" s="280" t="str">
        <f>IF(DR752="","",VLOOKUP(DR752,リスト!$AL$5:$AM$7,2,FALSE))</f>
        <v/>
      </c>
      <c r="DR752" s="3"/>
      <c r="DS752" s="13"/>
      <c r="DT752" s="85"/>
      <c r="DU752" s="85"/>
      <c r="DV752" s="281" t="str">
        <f>IF(DW752="","",VLOOKUP(DW752,リスト!$AN$5:$AO$6,2,FALSE))</f>
        <v/>
      </c>
      <c r="DW752" s="13"/>
      <c r="DX752" s="341"/>
      <c r="DY752" s="345"/>
      <c r="DZ752" s="341"/>
      <c r="EA752" s="345"/>
      <c r="EB752" s="280" t="str">
        <f>IF(EC752="","",VLOOKUP(EC752,リスト!$AW$5:$AX$8,2,FALSE))</f>
        <v/>
      </c>
      <c r="EC752" s="3"/>
      <c r="ED752" s="85"/>
      <c r="EE752" s="280" t="str">
        <f>IF(EF752="","",VLOOKUP(EF752,リスト!$AY$5:$AZ$10,2,FALSE))</f>
        <v/>
      </c>
      <c r="EF752" s="3"/>
      <c r="EG752" s="280" t="str">
        <f>IF(EH752="","",VLOOKUP(EH752,リスト!$BA$5:$BB$10,2,FALSE))</f>
        <v/>
      </c>
      <c r="EH752" s="3"/>
      <c r="EI752" s="280" t="str">
        <f>IF(EJ752="","",VLOOKUP(EJ752,リスト!$BC$5:$BD$10,2,FALSE))</f>
        <v/>
      </c>
      <c r="EJ752" s="3"/>
      <c r="EK752" s="280" t="str">
        <f>IF(EL752="","",VLOOKUP(EL752,リスト!$BE$5:$BF$10,2,FALSE))</f>
        <v/>
      </c>
      <c r="EL752" s="3"/>
      <c r="EM752" s="78"/>
      <c r="EN752" s="73"/>
      <c r="EO752" s="73"/>
      <c r="EP752" s="13"/>
      <c r="EQ752" s="13"/>
      <c r="ER752" s="280" t="str">
        <f>IF(ES752="","",VLOOKUP(ES752,リスト!$BG$5:$BH$10,2,FALSE))</f>
        <v/>
      </c>
      <c r="ES752" s="13"/>
      <c r="ET752" s="13"/>
      <c r="EU752" s="13"/>
      <c r="EV752" s="13"/>
      <c r="EW752" s="13"/>
      <c r="EX752" s="81"/>
      <c r="EY752" s="81"/>
      <c r="EZ752" s="26"/>
      <c r="FA752" s="281" t="str">
        <f>IF($EZ752="","",INDEX(リスト!$BI$5:$BJ$40,MATCH($EZ752,リスト!$BJ$5:$BJ$40,0),1))</f>
        <v/>
      </c>
      <c r="FB752" s="280" t="str">
        <f>IF(FC752="","",VLOOKUP(FC752,リスト!$BK:$BL,2,FALSE))</f>
        <v/>
      </c>
      <c r="FC752" s="13"/>
      <c r="FD752" s="331"/>
      <c r="FE752" s="3"/>
      <c r="FF752" s="280" t="str">
        <f>IF(FG752="","",VLOOKUP(FG752,リスト!$BO$5:$BP$6,2,FALSE))</f>
        <v/>
      </c>
      <c r="FG752" s="3"/>
      <c r="FH752" s="280" t="str">
        <f>IF(FI752="","",VLOOKUP(FI752,リスト!$BQ$5:$BR$8,2,FALSE))</f>
        <v/>
      </c>
      <c r="FI752" s="3"/>
      <c r="FJ752" s="282"/>
      <c r="FK752" s="280" t="str">
        <f>IF(FL752="","",VLOOKUP(FL752,リスト!$BS$5:$BT$6,2,FALSE))</f>
        <v/>
      </c>
      <c r="FL752" s="63"/>
      <c r="FM752" s="13"/>
      <c r="FN752" s="13"/>
      <c r="FO752" s="13"/>
      <c r="FP752" s="283" t="str">
        <f t="shared" si="105"/>
        <v/>
      </c>
      <c r="FQ752" s="283" t="str">
        <f t="shared" si="105"/>
        <v/>
      </c>
      <c r="FR752" s="13"/>
      <c r="FS752" s="85"/>
      <c r="FT752" s="85"/>
      <c r="FU752" s="281" t="str">
        <f t="shared" si="106"/>
        <v/>
      </c>
      <c r="FV752" s="280" t="str">
        <f>IF(FW752="","",VLOOKUP(FW752,リスト!$BV$5:$BW$10,2,FALSE))</f>
        <v/>
      </c>
      <c r="FW752" s="26"/>
      <c r="FX752" s="282" t="str">
        <f t="shared" si="107"/>
        <v/>
      </c>
      <c r="FY752" s="280" t="str">
        <f>IF(FZ752="","",VLOOKUP(FZ752,リスト!$BX$5:$BY$6,2,FALSE))</f>
        <v/>
      </c>
      <c r="FZ752" s="3"/>
      <c r="GA752" s="280" t="str">
        <f>IF(GB752="","",VLOOKUP(GB752,リスト!$BZ$5:$CA$6,2,FALSE))</f>
        <v/>
      </c>
      <c r="GB752" s="13"/>
      <c r="GC752" s="281" t="str">
        <f>IF(GD752="","",VLOOKUP(GD752,リスト!$CB$5:$CC$6,2,FALSE))</f>
        <v/>
      </c>
      <c r="GD752" s="13"/>
      <c r="GE752" s="13"/>
      <c r="GF752" s="13"/>
      <c r="GG752" s="75"/>
      <c r="GH752" s="281" t="str">
        <f t="shared" si="108"/>
        <v/>
      </c>
      <c r="GI752" s="128"/>
      <c r="GJ752" s="281" t="str">
        <f>IF(GK752="","",VLOOKUP(GK752,リスト!$CD$5:$CE$6,2,FALSE))</f>
        <v/>
      </c>
      <c r="GK752" s="13"/>
      <c r="GL752" s="281" t="str">
        <f>IF(GM752="","",VLOOKUP(GM752,リスト!$CF$5:$CG$5,2,FALSE))</f>
        <v/>
      </c>
      <c r="GM752" s="26"/>
      <c r="GN752" s="280" t="str">
        <f>IF(GO752="","",VLOOKUP(GO752,リスト!$CH$5:$CI$5,2,FALSE))</f>
        <v/>
      </c>
      <c r="GO752" s="284"/>
      <c r="GP752" s="284"/>
      <c r="GQ752" s="284"/>
      <c r="GR752" s="284"/>
      <c r="GS752" s="284"/>
      <c r="GT752" s="284"/>
      <c r="GU752" s="284"/>
      <c r="GV752" s="284"/>
      <c r="GW752" s="284"/>
      <c r="GX752" s="285"/>
    </row>
    <row r="753" spans="2:206" s="177" customFormat="1" ht="24.75" hidden="1" customHeight="1" outlineLevel="1">
      <c r="B753" s="286" t="str">
        <f>IF(明細!B747="","",明細!B747)</f>
        <v/>
      </c>
      <c r="C753" s="287" t="str">
        <f>IF(明細!C747="","",明細!C747)</f>
        <v/>
      </c>
      <c r="D753" s="265" t="str">
        <f>IF(明細!D747="","",明細!D747)</f>
        <v/>
      </c>
      <c r="E753" s="265" t="str">
        <f>IF(明細!E747="","",明細!E747)</f>
        <v/>
      </c>
      <c r="F753" s="265" t="str">
        <f>IF(明細!F747="","",明細!F747)</f>
        <v/>
      </c>
      <c r="G753" s="265" t="str">
        <f>IF(明細!G747="","",明細!G747)</f>
        <v/>
      </c>
      <c r="H753" s="265" t="str">
        <f>IF(明細!H747="","",明細!H747)</f>
        <v/>
      </c>
      <c r="I753" s="265" t="str">
        <f>IF(明細!I747="","",明細!I747)</f>
        <v/>
      </c>
      <c r="J753" s="265" t="str">
        <f>IF(明細!J747="","",明細!J747)</f>
        <v/>
      </c>
      <c r="K753" s="265" t="str">
        <f>IF(明細!K747="","",明細!K747)</f>
        <v/>
      </c>
      <c r="L753" s="265" t="str">
        <f>IF(明細!L747="","",明細!L747)</f>
        <v/>
      </c>
      <c r="M753" s="265" t="str">
        <f>IF(明細!M747="","",明細!M747)</f>
        <v/>
      </c>
      <c r="N753" s="265" t="str">
        <f>IF(明細!N747="","",明細!N747)</f>
        <v/>
      </c>
      <c r="O753" s="265" t="str">
        <f>IF(明細!O747="","",明細!O747)</f>
        <v/>
      </c>
      <c r="P753" s="265" t="str">
        <f>IF(明細!P747="","",明細!P747)</f>
        <v/>
      </c>
      <c r="Q753" s="265" t="str">
        <f>IF(明細!Q747="","",明細!Q747)</f>
        <v/>
      </c>
      <c r="R753" s="289" t="str">
        <f>IF(明細!R747="","",明細!R747)</f>
        <v/>
      </c>
      <c r="S753" s="291" t="str">
        <f>IF(明細!S747="","",明細!S747)</f>
        <v/>
      </c>
      <c r="T753" s="291" t="str">
        <f>IF(明細!T747="","",明細!T747)</f>
        <v/>
      </c>
      <c r="U753" s="291" t="str">
        <f>IF(明細!U747="","",明細!U747)</f>
        <v/>
      </c>
      <c r="V753" s="292" t="str">
        <f>IF(明細!V747="","",明細!V747)</f>
        <v>個</v>
      </c>
      <c r="W753" s="292" t="str">
        <f>IF(明細!W747="","",明細!W747)</f>
        <v/>
      </c>
      <c r="X753" s="293" t="str">
        <f>IF(明細!X747="","",明細!X747)</f>
        <v/>
      </c>
      <c r="Y753" s="134" t="str">
        <f>IF(明細!Y747="","",明細!Y747)</f>
        <v/>
      </c>
      <c r="Z753" s="135" t="str">
        <f>IF(明細!Z747="","",明細!Z747)</f>
        <v/>
      </c>
      <c r="AA753" s="134" t="str">
        <f>IF(明細!AA747="","",明細!AA747)</f>
        <v/>
      </c>
      <c r="AB753" s="303" t="str">
        <f>IF(明細!AB747="","",明細!AB747)</f>
        <v/>
      </c>
      <c r="AC753" s="134" t="str">
        <f>IF(明細!AC747="","",明細!AC747)</f>
        <v/>
      </c>
      <c r="AD753" s="183" t="str">
        <f>IF(明細!AD747="","",明細!AD747)</f>
        <v/>
      </c>
      <c r="AE753" s="184">
        <f>IF(明細!AE747="","",明細!AE747)</f>
        <v>0.1</v>
      </c>
      <c r="AF753" s="185" t="str">
        <f>IF(明細!AF747="","",明細!AF747)</f>
        <v/>
      </c>
      <c r="AG753" s="186" t="str">
        <f>IF(明細!AG747="","",明細!AG747)</f>
        <v/>
      </c>
      <c r="AH753" s="186" t="str">
        <f>IF(明細!AH747="","",明細!AH747)</f>
        <v/>
      </c>
      <c r="AI753" s="187" t="str">
        <f>IF(明細!AI747="","",明細!AI747)</f>
        <v/>
      </c>
      <c r="AJ753" s="296" t="str">
        <f>IF(明細!AJ747="","",明細!AJ747)</f>
        <v/>
      </c>
      <c r="AK753" s="297" t="str">
        <f>IF(明細!AK747="","",明細!AK747)</f>
        <v/>
      </c>
      <c r="AL753" s="298" t="str">
        <f>IF(明細!AL747="","",明細!AL747)</f>
        <v/>
      </c>
      <c r="AM753" s="299" t="str">
        <f>IF(明細!AM747="","",明細!AM747)</f>
        <v/>
      </c>
      <c r="AN753" s="300" t="str">
        <f>IF(明細!AN747="","",明細!AN747)</f>
        <v/>
      </c>
      <c r="AO753" s="300" t="str">
        <f>IF(明細!AO747="","",明細!AO747)</f>
        <v/>
      </c>
      <c r="AP753" s="300" t="str">
        <f>IF(明細!AP747="","",明細!AP747)</f>
        <v/>
      </c>
      <c r="AQ753" s="301" t="str">
        <f>IF(明細!AQ747="","",明細!AQ747)</f>
        <v/>
      </c>
      <c r="AR753" s="302" t="str">
        <f>IF(明細!AR747="","",明細!AR747)</f>
        <v/>
      </c>
      <c r="AU753" s="360"/>
      <c r="AV753" s="368"/>
      <c r="AW753" s="446" t="str">
        <f>IF(明細!AV747="","",明細!AV747)</f>
        <v/>
      </c>
      <c r="AX753" s="419" t="str">
        <f>IF(明細!AT747="","",明細!AT747)</f>
        <v/>
      </c>
      <c r="AY753" s="280" t="str">
        <f>IF($AX753="","",VLOOKUP($AX753,リスト!$CL:$CM,2,FALSE))</f>
        <v/>
      </c>
      <c r="AZ753" s="3"/>
      <c r="BA753" s="280" t="str">
        <f>IF(BB753="","",VLOOKUP(BB753,リスト!$K:$L,2,FALSE))</f>
        <v/>
      </c>
      <c r="BB753" s="3"/>
      <c r="BC753" s="3"/>
      <c r="BD753" s="87"/>
      <c r="BE753" s="280" t="str">
        <f>IF(BF753="","",VLOOKUP(BF753,リスト!$I:$J,2,FALSE))</f>
        <v/>
      </c>
      <c r="BF753" s="3"/>
      <c r="BG753" s="280" t="str">
        <f>IF(BH753="","",VLOOKUP(BH753,リスト!$M:$N,2,FALSE))</f>
        <v/>
      </c>
      <c r="BH753" s="282"/>
      <c r="BI753" s="280" t="str">
        <f>IF(BJ753="","",VLOOKUP(BJ753,リスト!$O:$P,2,FALSE))</f>
        <v/>
      </c>
      <c r="BJ753" s="24"/>
      <c r="BM753" s="451" t="str">
        <f>IF(明細!AV747="","",明細!AV747)</f>
        <v/>
      </c>
      <c r="BN753" s="453" t="str">
        <f>IF(明細!AT747="","",明細!AT747)</f>
        <v/>
      </c>
      <c r="BO753" s="280" t="str">
        <f>IF($BN753="","",VLOOKUP($BN753,リスト!$CL:$CM,2,FALSE))</f>
        <v/>
      </c>
      <c r="BP753" s="280" t="str">
        <f>IF(BQ753="","",VLOOKUP(BQ753,リスト!$K$5:$L$7,2,FALSE))</f>
        <v/>
      </c>
      <c r="BQ753" s="13"/>
      <c r="BR753" s="13"/>
      <c r="BS753" s="47"/>
      <c r="BT753" s="280" t="str">
        <f>IF(BU753="","",VLOOKUP(BU753,リスト!I744:J762,2,FALSE))</f>
        <v/>
      </c>
      <c r="BU753" s="13"/>
      <c r="BV753" s="13"/>
      <c r="BW753" s="282"/>
      <c r="BX753" s="282"/>
      <c r="BY753" s="280" t="str">
        <f>IF(BZ753="","",VLOOKUP(BZ753,リスト!$S$5:$T$6,2,FALSE))</f>
        <v/>
      </c>
      <c r="BZ753" s="3"/>
      <c r="CA753" s="3"/>
      <c r="CB753" s="81"/>
      <c r="CC753" s="280" t="str">
        <f t="shared" si="102"/>
        <v/>
      </c>
      <c r="CD753" s="83"/>
      <c r="CE753" s="83"/>
      <c r="CF753" s="83"/>
      <c r="CG753" s="83"/>
      <c r="CH753" s="282" t="str">
        <f t="shared" si="103"/>
        <v/>
      </c>
      <c r="CI753" s="83"/>
      <c r="CJ753" s="280" t="str">
        <f t="shared" si="104"/>
        <v/>
      </c>
      <c r="CK753" s="87"/>
      <c r="CL753" s="78"/>
      <c r="CM753" s="83"/>
      <c r="CN753" s="83"/>
      <c r="CO753" s="83"/>
      <c r="CP753" s="280" t="str">
        <f t="shared" si="109"/>
        <v/>
      </c>
      <c r="CQ753" s="81"/>
      <c r="CR753" s="280" t="str">
        <f t="shared" si="110"/>
        <v/>
      </c>
      <c r="CS753" s="3"/>
      <c r="CT753" s="3"/>
      <c r="CU753" s="280" t="str">
        <f>IF(CV753="","",VLOOKUP(CV753,リスト!$V$5:$W$6,2,FALSE))</f>
        <v/>
      </c>
      <c r="CV753" s="3"/>
      <c r="CW753" s="280" t="str">
        <f>IF(CX753="","",VLOOKUP(CX753,リスト!$X$5:$Y$6,2,FALSE))</f>
        <v/>
      </c>
      <c r="CX753" s="3"/>
      <c r="CY753" s="77"/>
      <c r="CZ753" s="77"/>
      <c r="DA753" s="75"/>
      <c r="DB753" s="75"/>
      <c r="DC753" s="75"/>
      <c r="DD753" s="75"/>
      <c r="DE753" s="280" t="str">
        <f>IF(DF753="","",VLOOKUP(DF753,リスト!$Z$5:$AA$10,2,FALSE))</f>
        <v/>
      </c>
      <c r="DF753" s="3"/>
      <c r="DG753" s="280" t="str">
        <f>IF(DH753="","",VLOOKUP(DH753,リスト!$AB$5:$AC$12,2,FALSE))</f>
        <v/>
      </c>
      <c r="DH753" s="63"/>
      <c r="DI753" s="280" t="str">
        <f>IF(DJ753="","",VLOOKUP(DJ753,リスト!$AD$5:$AE$7,2,FALSE))</f>
        <v/>
      </c>
      <c r="DJ753" s="3"/>
      <c r="DK753" s="280" t="str">
        <f>IF(DL753="","",VLOOKUP(DL753,リスト!$AF$5:$AG$10,2,FALSE))</f>
        <v/>
      </c>
      <c r="DL753" s="3"/>
      <c r="DM753" s="280" t="str">
        <f>IF(DN753="","",VLOOKUP(DN753,リスト!$AH$5:$AI$6,2,FALSE))</f>
        <v/>
      </c>
      <c r="DN753" s="3"/>
      <c r="DO753" s="280" t="str">
        <f>IF(DP753="","",VLOOKUP(DP753,リスト!$AJ$5:$AK$6,2,FALSE))</f>
        <v/>
      </c>
      <c r="DP753" s="3"/>
      <c r="DQ753" s="280" t="str">
        <f>IF(DR753="","",VLOOKUP(DR753,リスト!$AL$5:$AM$7,2,FALSE))</f>
        <v/>
      </c>
      <c r="DR753" s="3"/>
      <c r="DS753" s="13"/>
      <c r="DT753" s="85"/>
      <c r="DU753" s="85"/>
      <c r="DV753" s="281" t="str">
        <f>IF(DW753="","",VLOOKUP(DW753,リスト!$AN$5:$AO$6,2,FALSE))</f>
        <v/>
      </c>
      <c r="DW753" s="13"/>
      <c r="DX753" s="341"/>
      <c r="DY753" s="345"/>
      <c r="DZ753" s="341"/>
      <c r="EA753" s="345"/>
      <c r="EB753" s="280" t="str">
        <f>IF(EC753="","",VLOOKUP(EC753,リスト!$AW$5:$AX$8,2,FALSE))</f>
        <v/>
      </c>
      <c r="EC753" s="3"/>
      <c r="ED753" s="85"/>
      <c r="EE753" s="280" t="str">
        <f>IF(EF753="","",VLOOKUP(EF753,リスト!$AY$5:$AZ$10,2,FALSE))</f>
        <v/>
      </c>
      <c r="EF753" s="3"/>
      <c r="EG753" s="280" t="str">
        <f>IF(EH753="","",VLOOKUP(EH753,リスト!$BA$5:$BB$10,2,FALSE))</f>
        <v/>
      </c>
      <c r="EH753" s="3"/>
      <c r="EI753" s="280" t="str">
        <f>IF(EJ753="","",VLOOKUP(EJ753,リスト!$BC$5:$BD$10,2,FALSE))</f>
        <v/>
      </c>
      <c r="EJ753" s="3"/>
      <c r="EK753" s="280" t="str">
        <f>IF(EL753="","",VLOOKUP(EL753,リスト!$BE$5:$BF$10,2,FALSE))</f>
        <v/>
      </c>
      <c r="EL753" s="3"/>
      <c r="EM753" s="78"/>
      <c r="EN753" s="73"/>
      <c r="EO753" s="73"/>
      <c r="EP753" s="13"/>
      <c r="EQ753" s="13"/>
      <c r="ER753" s="280" t="str">
        <f>IF(ES753="","",VLOOKUP(ES753,リスト!$BG$5:$BH$10,2,FALSE))</f>
        <v/>
      </c>
      <c r="ES753" s="13"/>
      <c r="ET753" s="13"/>
      <c r="EU753" s="13"/>
      <c r="EV753" s="13"/>
      <c r="EW753" s="13"/>
      <c r="EX753" s="81"/>
      <c r="EY753" s="81"/>
      <c r="EZ753" s="26"/>
      <c r="FA753" s="281" t="str">
        <f>IF($EZ753="","",INDEX(リスト!$BI$5:$BJ$40,MATCH($EZ753,リスト!$BJ$5:$BJ$40,0),1))</f>
        <v/>
      </c>
      <c r="FB753" s="280" t="str">
        <f>IF(FC753="","",VLOOKUP(FC753,リスト!$BK:$BL,2,FALSE))</f>
        <v/>
      </c>
      <c r="FC753" s="13"/>
      <c r="FD753" s="331"/>
      <c r="FE753" s="3"/>
      <c r="FF753" s="280" t="str">
        <f>IF(FG753="","",VLOOKUP(FG753,リスト!$BO$5:$BP$6,2,FALSE))</f>
        <v/>
      </c>
      <c r="FG753" s="3"/>
      <c r="FH753" s="280" t="str">
        <f>IF(FI753="","",VLOOKUP(FI753,リスト!$BQ$5:$BR$8,2,FALSE))</f>
        <v/>
      </c>
      <c r="FI753" s="3"/>
      <c r="FJ753" s="282"/>
      <c r="FK753" s="280" t="str">
        <f>IF(FL753="","",VLOOKUP(FL753,リスト!$BS$5:$BT$6,2,FALSE))</f>
        <v/>
      </c>
      <c r="FL753" s="63"/>
      <c r="FM753" s="13"/>
      <c r="FN753" s="13"/>
      <c r="FO753" s="13"/>
      <c r="FP753" s="283" t="str">
        <f t="shared" si="105"/>
        <v/>
      </c>
      <c r="FQ753" s="283" t="str">
        <f t="shared" si="105"/>
        <v/>
      </c>
      <c r="FR753" s="13"/>
      <c r="FS753" s="85"/>
      <c r="FT753" s="85"/>
      <c r="FU753" s="281" t="str">
        <f t="shared" si="106"/>
        <v/>
      </c>
      <c r="FV753" s="280" t="str">
        <f>IF(FW753="","",VLOOKUP(FW753,リスト!$BV$5:$BW$10,2,FALSE))</f>
        <v/>
      </c>
      <c r="FW753" s="26"/>
      <c r="FX753" s="282" t="str">
        <f t="shared" si="107"/>
        <v/>
      </c>
      <c r="FY753" s="280" t="str">
        <f>IF(FZ753="","",VLOOKUP(FZ753,リスト!$BX$5:$BY$6,2,FALSE))</f>
        <v/>
      </c>
      <c r="FZ753" s="3"/>
      <c r="GA753" s="280" t="str">
        <f>IF(GB753="","",VLOOKUP(GB753,リスト!$BZ$5:$CA$6,2,FALSE))</f>
        <v/>
      </c>
      <c r="GB753" s="13"/>
      <c r="GC753" s="281" t="str">
        <f>IF(GD753="","",VLOOKUP(GD753,リスト!$CB$5:$CC$6,2,FALSE))</f>
        <v/>
      </c>
      <c r="GD753" s="13"/>
      <c r="GE753" s="13"/>
      <c r="GF753" s="13"/>
      <c r="GG753" s="75"/>
      <c r="GH753" s="281" t="str">
        <f t="shared" si="108"/>
        <v/>
      </c>
      <c r="GI753" s="128"/>
      <c r="GJ753" s="281" t="str">
        <f>IF(GK753="","",VLOOKUP(GK753,リスト!$CD$5:$CE$6,2,FALSE))</f>
        <v/>
      </c>
      <c r="GK753" s="13"/>
      <c r="GL753" s="281" t="str">
        <f>IF(GM753="","",VLOOKUP(GM753,リスト!$CF$5:$CG$5,2,FALSE))</f>
        <v/>
      </c>
      <c r="GM753" s="26"/>
      <c r="GN753" s="280" t="str">
        <f>IF(GO753="","",VLOOKUP(GO753,リスト!$CH$5:$CI$5,2,FALSE))</f>
        <v/>
      </c>
      <c r="GO753" s="284"/>
      <c r="GP753" s="284"/>
      <c r="GQ753" s="284"/>
      <c r="GR753" s="284"/>
      <c r="GS753" s="284"/>
      <c r="GT753" s="284"/>
      <c r="GU753" s="284"/>
      <c r="GV753" s="284"/>
      <c r="GW753" s="284"/>
      <c r="GX753" s="285"/>
    </row>
    <row r="754" spans="2:206" s="177" customFormat="1" ht="24.75" hidden="1" customHeight="1" outlineLevel="1">
      <c r="B754" s="286" t="str">
        <f>IF(明細!B748="","",明細!B748)</f>
        <v/>
      </c>
      <c r="C754" s="287" t="str">
        <f>IF(明細!C748="","",明細!C748)</f>
        <v/>
      </c>
      <c r="D754" s="265" t="str">
        <f>IF(明細!D748="","",明細!D748)</f>
        <v/>
      </c>
      <c r="E754" s="265" t="str">
        <f>IF(明細!E748="","",明細!E748)</f>
        <v/>
      </c>
      <c r="F754" s="265" t="str">
        <f>IF(明細!F748="","",明細!F748)</f>
        <v/>
      </c>
      <c r="G754" s="265" t="str">
        <f>IF(明細!G748="","",明細!G748)</f>
        <v/>
      </c>
      <c r="H754" s="265" t="str">
        <f>IF(明細!H748="","",明細!H748)</f>
        <v/>
      </c>
      <c r="I754" s="265" t="str">
        <f>IF(明細!I748="","",明細!I748)</f>
        <v/>
      </c>
      <c r="J754" s="265" t="str">
        <f>IF(明細!J748="","",明細!J748)</f>
        <v/>
      </c>
      <c r="K754" s="265" t="str">
        <f>IF(明細!K748="","",明細!K748)</f>
        <v/>
      </c>
      <c r="L754" s="265" t="str">
        <f>IF(明細!L748="","",明細!L748)</f>
        <v/>
      </c>
      <c r="M754" s="265" t="str">
        <f>IF(明細!M748="","",明細!M748)</f>
        <v/>
      </c>
      <c r="N754" s="265" t="str">
        <f>IF(明細!N748="","",明細!N748)</f>
        <v/>
      </c>
      <c r="O754" s="265" t="str">
        <f>IF(明細!O748="","",明細!O748)</f>
        <v/>
      </c>
      <c r="P754" s="265" t="str">
        <f>IF(明細!P748="","",明細!P748)</f>
        <v/>
      </c>
      <c r="Q754" s="265" t="str">
        <f>IF(明細!Q748="","",明細!Q748)</f>
        <v/>
      </c>
      <c r="R754" s="289" t="str">
        <f>IF(明細!R748="","",明細!R748)</f>
        <v/>
      </c>
      <c r="S754" s="291" t="str">
        <f>IF(明細!S748="","",明細!S748)</f>
        <v/>
      </c>
      <c r="T754" s="291" t="str">
        <f>IF(明細!T748="","",明細!T748)</f>
        <v/>
      </c>
      <c r="U754" s="291" t="str">
        <f>IF(明細!U748="","",明細!U748)</f>
        <v/>
      </c>
      <c r="V754" s="292" t="str">
        <f>IF(明細!V748="","",明細!V748)</f>
        <v>個</v>
      </c>
      <c r="W754" s="292" t="str">
        <f>IF(明細!W748="","",明細!W748)</f>
        <v/>
      </c>
      <c r="X754" s="293" t="str">
        <f>IF(明細!X748="","",明細!X748)</f>
        <v/>
      </c>
      <c r="Y754" s="134" t="str">
        <f>IF(明細!Y748="","",明細!Y748)</f>
        <v/>
      </c>
      <c r="Z754" s="135" t="str">
        <f>IF(明細!Z748="","",明細!Z748)</f>
        <v/>
      </c>
      <c r="AA754" s="134" t="str">
        <f>IF(明細!AA748="","",明細!AA748)</f>
        <v/>
      </c>
      <c r="AB754" s="303" t="str">
        <f>IF(明細!AB748="","",明細!AB748)</f>
        <v/>
      </c>
      <c r="AC754" s="134" t="str">
        <f>IF(明細!AC748="","",明細!AC748)</f>
        <v/>
      </c>
      <c r="AD754" s="183" t="str">
        <f>IF(明細!AD748="","",明細!AD748)</f>
        <v/>
      </c>
      <c r="AE754" s="184">
        <f>IF(明細!AE748="","",明細!AE748)</f>
        <v>0.1</v>
      </c>
      <c r="AF754" s="185" t="str">
        <f>IF(明細!AF748="","",明細!AF748)</f>
        <v/>
      </c>
      <c r="AG754" s="186" t="str">
        <f>IF(明細!AG748="","",明細!AG748)</f>
        <v/>
      </c>
      <c r="AH754" s="186" t="str">
        <f>IF(明細!AH748="","",明細!AH748)</f>
        <v/>
      </c>
      <c r="AI754" s="187" t="str">
        <f>IF(明細!AI748="","",明細!AI748)</f>
        <v/>
      </c>
      <c r="AJ754" s="296" t="str">
        <f>IF(明細!AJ748="","",明細!AJ748)</f>
        <v/>
      </c>
      <c r="AK754" s="297" t="str">
        <f>IF(明細!AK748="","",明細!AK748)</f>
        <v/>
      </c>
      <c r="AL754" s="298" t="str">
        <f>IF(明細!AL748="","",明細!AL748)</f>
        <v/>
      </c>
      <c r="AM754" s="299" t="str">
        <f>IF(明細!AM748="","",明細!AM748)</f>
        <v/>
      </c>
      <c r="AN754" s="300" t="str">
        <f>IF(明細!AN748="","",明細!AN748)</f>
        <v/>
      </c>
      <c r="AO754" s="300" t="str">
        <f>IF(明細!AO748="","",明細!AO748)</f>
        <v/>
      </c>
      <c r="AP754" s="300" t="str">
        <f>IF(明細!AP748="","",明細!AP748)</f>
        <v/>
      </c>
      <c r="AQ754" s="301" t="str">
        <f>IF(明細!AQ748="","",明細!AQ748)</f>
        <v/>
      </c>
      <c r="AR754" s="302" t="str">
        <f>IF(明細!AR748="","",明細!AR748)</f>
        <v/>
      </c>
      <c r="AU754" s="360"/>
      <c r="AV754" s="368"/>
      <c r="AW754" s="446" t="str">
        <f>IF(明細!AV748="","",明細!AV748)</f>
        <v/>
      </c>
      <c r="AX754" s="419" t="str">
        <f>IF(明細!AT748="","",明細!AT748)</f>
        <v/>
      </c>
      <c r="AY754" s="280" t="str">
        <f>IF($AX754="","",VLOOKUP($AX754,リスト!$CL:$CM,2,FALSE))</f>
        <v/>
      </c>
      <c r="AZ754" s="3"/>
      <c r="BA754" s="280" t="str">
        <f>IF(BB754="","",VLOOKUP(BB754,リスト!$K:$L,2,FALSE))</f>
        <v/>
      </c>
      <c r="BB754" s="3"/>
      <c r="BC754" s="3"/>
      <c r="BD754" s="87"/>
      <c r="BE754" s="280" t="str">
        <f>IF(BF754="","",VLOOKUP(BF754,リスト!$I:$J,2,FALSE))</f>
        <v/>
      </c>
      <c r="BF754" s="3"/>
      <c r="BG754" s="280" t="str">
        <f>IF(BH754="","",VLOOKUP(BH754,リスト!$M:$N,2,FALSE))</f>
        <v/>
      </c>
      <c r="BH754" s="282"/>
      <c r="BI754" s="280" t="str">
        <f>IF(BJ754="","",VLOOKUP(BJ754,リスト!$O:$P,2,FALSE))</f>
        <v/>
      </c>
      <c r="BJ754" s="24"/>
      <c r="BM754" s="451" t="str">
        <f>IF(明細!AV748="","",明細!AV748)</f>
        <v/>
      </c>
      <c r="BN754" s="453" t="str">
        <f>IF(明細!AT748="","",明細!AT748)</f>
        <v/>
      </c>
      <c r="BO754" s="280" t="str">
        <f>IF($BN754="","",VLOOKUP($BN754,リスト!$CL:$CM,2,FALSE))</f>
        <v/>
      </c>
      <c r="BP754" s="280" t="str">
        <f>IF(BQ754="","",VLOOKUP(BQ754,リスト!$K$5:$L$7,2,FALSE))</f>
        <v/>
      </c>
      <c r="BQ754" s="13"/>
      <c r="BR754" s="13"/>
      <c r="BS754" s="47"/>
      <c r="BT754" s="280" t="str">
        <f>IF(BU754="","",VLOOKUP(BU754,リスト!I745:J763,2,FALSE))</f>
        <v/>
      </c>
      <c r="BU754" s="13"/>
      <c r="BV754" s="13"/>
      <c r="BW754" s="282"/>
      <c r="BX754" s="282"/>
      <c r="BY754" s="280" t="str">
        <f>IF(BZ754="","",VLOOKUP(BZ754,リスト!$S$5:$T$6,2,FALSE))</f>
        <v/>
      </c>
      <c r="BZ754" s="3"/>
      <c r="CA754" s="3"/>
      <c r="CB754" s="81"/>
      <c r="CC754" s="280" t="str">
        <f t="shared" si="102"/>
        <v/>
      </c>
      <c r="CD754" s="83"/>
      <c r="CE754" s="83"/>
      <c r="CF754" s="83"/>
      <c r="CG754" s="83"/>
      <c r="CH754" s="282" t="str">
        <f t="shared" si="103"/>
        <v/>
      </c>
      <c r="CI754" s="83"/>
      <c r="CJ754" s="280" t="str">
        <f t="shared" si="104"/>
        <v/>
      </c>
      <c r="CK754" s="87"/>
      <c r="CL754" s="78"/>
      <c r="CM754" s="83"/>
      <c r="CN754" s="83"/>
      <c r="CO754" s="83"/>
      <c r="CP754" s="280" t="str">
        <f t="shared" si="109"/>
        <v/>
      </c>
      <c r="CQ754" s="81"/>
      <c r="CR754" s="280" t="str">
        <f t="shared" si="110"/>
        <v/>
      </c>
      <c r="CS754" s="3"/>
      <c r="CT754" s="3"/>
      <c r="CU754" s="280" t="str">
        <f>IF(CV754="","",VLOOKUP(CV754,リスト!$V$5:$W$6,2,FALSE))</f>
        <v/>
      </c>
      <c r="CV754" s="3"/>
      <c r="CW754" s="280" t="str">
        <f>IF(CX754="","",VLOOKUP(CX754,リスト!$X$5:$Y$6,2,FALSE))</f>
        <v/>
      </c>
      <c r="CX754" s="3"/>
      <c r="CY754" s="77"/>
      <c r="CZ754" s="77"/>
      <c r="DA754" s="75"/>
      <c r="DB754" s="75"/>
      <c r="DC754" s="75"/>
      <c r="DD754" s="75"/>
      <c r="DE754" s="280" t="str">
        <f>IF(DF754="","",VLOOKUP(DF754,リスト!$Z$5:$AA$10,2,FALSE))</f>
        <v/>
      </c>
      <c r="DF754" s="3"/>
      <c r="DG754" s="280" t="str">
        <f>IF(DH754="","",VLOOKUP(DH754,リスト!$AB$5:$AC$12,2,FALSE))</f>
        <v/>
      </c>
      <c r="DH754" s="63"/>
      <c r="DI754" s="280" t="str">
        <f>IF(DJ754="","",VLOOKUP(DJ754,リスト!$AD$5:$AE$7,2,FALSE))</f>
        <v/>
      </c>
      <c r="DJ754" s="3"/>
      <c r="DK754" s="280" t="str">
        <f>IF(DL754="","",VLOOKUP(DL754,リスト!$AF$5:$AG$10,2,FALSE))</f>
        <v/>
      </c>
      <c r="DL754" s="3"/>
      <c r="DM754" s="280" t="str">
        <f>IF(DN754="","",VLOOKUP(DN754,リスト!$AH$5:$AI$6,2,FALSE))</f>
        <v/>
      </c>
      <c r="DN754" s="3"/>
      <c r="DO754" s="280" t="str">
        <f>IF(DP754="","",VLOOKUP(DP754,リスト!$AJ$5:$AK$6,2,FALSE))</f>
        <v/>
      </c>
      <c r="DP754" s="3"/>
      <c r="DQ754" s="280" t="str">
        <f>IF(DR754="","",VLOOKUP(DR754,リスト!$AL$5:$AM$7,2,FALSE))</f>
        <v/>
      </c>
      <c r="DR754" s="3"/>
      <c r="DS754" s="13"/>
      <c r="DT754" s="85"/>
      <c r="DU754" s="85"/>
      <c r="DV754" s="281" t="str">
        <f>IF(DW754="","",VLOOKUP(DW754,リスト!$AN$5:$AO$6,2,FALSE))</f>
        <v/>
      </c>
      <c r="DW754" s="13"/>
      <c r="DX754" s="341"/>
      <c r="DY754" s="345"/>
      <c r="DZ754" s="341"/>
      <c r="EA754" s="345"/>
      <c r="EB754" s="280" t="str">
        <f>IF(EC754="","",VLOOKUP(EC754,リスト!$AW$5:$AX$8,2,FALSE))</f>
        <v/>
      </c>
      <c r="EC754" s="3"/>
      <c r="ED754" s="85"/>
      <c r="EE754" s="280" t="str">
        <f>IF(EF754="","",VLOOKUP(EF754,リスト!$AY$5:$AZ$10,2,FALSE))</f>
        <v/>
      </c>
      <c r="EF754" s="3"/>
      <c r="EG754" s="280" t="str">
        <f>IF(EH754="","",VLOOKUP(EH754,リスト!$BA$5:$BB$10,2,FALSE))</f>
        <v/>
      </c>
      <c r="EH754" s="3"/>
      <c r="EI754" s="280" t="str">
        <f>IF(EJ754="","",VLOOKUP(EJ754,リスト!$BC$5:$BD$10,2,FALSE))</f>
        <v/>
      </c>
      <c r="EJ754" s="3"/>
      <c r="EK754" s="280" t="str">
        <f>IF(EL754="","",VLOOKUP(EL754,リスト!$BE$5:$BF$10,2,FALSE))</f>
        <v/>
      </c>
      <c r="EL754" s="3"/>
      <c r="EM754" s="78"/>
      <c r="EN754" s="73"/>
      <c r="EO754" s="73"/>
      <c r="EP754" s="13"/>
      <c r="EQ754" s="13"/>
      <c r="ER754" s="280" t="str">
        <f>IF(ES754="","",VLOOKUP(ES754,リスト!$BG$5:$BH$10,2,FALSE))</f>
        <v/>
      </c>
      <c r="ES754" s="13"/>
      <c r="ET754" s="13"/>
      <c r="EU754" s="13"/>
      <c r="EV754" s="13"/>
      <c r="EW754" s="13"/>
      <c r="EX754" s="81"/>
      <c r="EY754" s="81"/>
      <c r="EZ754" s="26"/>
      <c r="FA754" s="281" t="str">
        <f>IF($EZ754="","",INDEX(リスト!$BI$5:$BJ$40,MATCH($EZ754,リスト!$BJ$5:$BJ$40,0),1))</f>
        <v/>
      </c>
      <c r="FB754" s="280" t="str">
        <f>IF(FC754="","",VLOOKUP(FC754,リスト!$BK:$BL,2,FALSE))</f>
        <v/>
      </c>
      <c r="FC754" s="13"/>
      <c r="FD754" s="331"/>
      <c r="FE754" s="3"/>
      <c r="FF754" s="280" t="str">
        <f>IF(FG754="","",VLOOKUP(FG754,リスト!$BO$5:$BP$6,2,FALSE))</f>
        <v/>
      </c>
      <c r="FG754" s="3"/>
      <c r="FH754" s="280" t="str">
        <f>IF(FI754="","",VLOOKUP(FI754,リスト!$BQ$5:$BR$8,2,FALSE))</f>
        <v/>
      </c>
      <c r="FI754" s="3"/>
      <c r="FJ754" s="282"/>
      <c r="FK754" s="280" t="str">
        <f>IF(FL754="","",VLOOKUP(FL754,リスト!$BS$5:$BT$6,2,FALSE))</f>
        <v/>
      </c>
      <c r="FL754" s="63"/>
      <c r="FM754" s="13"/>
      <c r="FN754" s="13"/>
      <c r="FO754" s="13"/>
      <c r="FP754" s="283" t="str">
        <f t="shared" si="105"/>
        <v/>
      </c>
      <c r="FQ754" s="283" t="str">
        <f t="shared" si="105"/>
        <v/>
      </c>
      <c r="FR754" s="13"/>
      <c r="FS754" s="85"/>
      <c r="FT754" s="85"/>
      <c r="FU754" s="281" t="str">
        <f t="shared" si="106"/>
        <v/>
      </c>
      <c r="FV754" s="280" t="str">
        <f>IF(FW754="","",VLOOKUP(FW754,リスト!$BV$5:$BW$10,2,FALSE))</f>
        <v/>
      </c>
      <c r="FW754" s="26"/>
      <c r="FX754" s="282" t="str">
        <f t="shared" si="107"/>
        <v/>
      </c>
      <c r="FY754" s="280" t="str">
        <f>IF(FZ754="","",VLOOKUP(FZ754,リスト!$BX$5:$BY$6,2,FALSE))</f>
        <v/>
      </c>
      <c r="FZ754" s="3"/>
      <c r="GA754" s="280" t="str">
        <f>IF(GB754="","",VLOOKUP(GB754,リスト!$BZ$5:$CA$6,2,FALSE))</f>
        <v/>
      </c>
      <c r="GB754" s="13"/>
      <c r="GC754" s="281" t="str">
        <f>IF(GD754="","",VLOOKUP(GD754,リスト!$CB$5:$CC$6,2,FALSE))</f>
        <v/>
      </c>
      <c r="GD754" s="13"/>
      <c r="GE754" s="13"/>
      <c r="GF754" s="13"/>
      <c r="GG754" s="75"/>
      <c r="GH754" s="281" t="str">
        <f t="shared" si="108"/>
        <v/>
      </c>
      <c r="GI754" s="128"/>
      <c r="GJ754" s="281" t="str">
        <f>IF(GK754="","",VLOOKUP(GK754,リスト!$CD$5:$CE$6,2,FALSE))</f>
        <v/>
      </c>
      <c r="GK754" s="13"/>
      <c r="GL754" s="281" t="str">
        <f>IF(GM754="","",VLOOKUP(GM754,リスト!$CF$5:$CG$5,2,FALSE))</f>
        <v/>
      </c>
      <c r="GM754" s="26"/>
      <c r="GN754" s="280" t="str">
        <f>IF(GO754="","",VLOOKUP(GO754,リスト!$CH$5:$CI$5,2,FALSE))</f>
        <v/>
      </c>
      <c r="GO754" s="284"/>
      <c r="GP754" s="284"/>
      <c r="GQ754" s="284"/>
      <c r="GR754" s="284"/>
      <c r="GS754" s="284"/>
      <c r="GT754" s="284"/>
      <c r="GU754" s="284"/>
      <c r="GV754" s="284"/>
      <c r="GW754" s="284"/>
      <c r="GX754" s="285"/>
    </row>
    <row r="755" spans="2:206" s="177" customFormat="1" ht="24.75" hidden="1" customHeight="1" outlineLevel="1">
      <c r="B755" s="286" t="str">
        <f>IF(明細!B749="","",明細!B749)</f>
        <v/>
      </c>
      <c r="C755" s="287" t="str">
        <f>IF(明細!C749="","",明細!C749)</f>
        <v/>
      </c>
      <c r="D755" s="265" t="str">
        <f>IF(明細!D749="","",明細!D749)</f>
        <v/>
      </c>
      <c r="E755" s="265" t="str">
        <f>IF(明細!E749="","",明細!E749)</f>
        <v/>
      </c>
      <c r="F755" s="265" t="str">
        <f>IF(明細!F749="","",明細!F749)</f>
        <v/>
      </c>
      <c r="G755" s="265" t="str">
        <f>IF(明細!G749="","",明細!G749)</f>
        <v/>
      </c>
      <c r="H755" s="265" t="str">
        <f>IF(明細!H749="","",明細!H749)</f>
        <v/>
      </c>
      <c r="I755" s="265" t="str">
        <f>IF(明細!I749="","",明細!I749)</f>
        <v/>
      </c>
      <c r="J755" s="265" t="str">
        <f>IF(明細!J749="","",明細!J749)</f>
        <v/>
      </c>
      <c r="K755" s="265" t="str">
        <f>IF(明細!K749="","",明細!K749)</f>
        <v/>
      </c>
      <c r="L755" s="265" t="str">
        <f>IF(明細!L749="","",明細!L749)</f>
        <v/>
      </c>
      <c r="M755" s="265" t="str">
        <f>IF(明細!M749="","",明細!M749)</f>
        <v/>
      </c>
      <c r="N755" s="265" t="str">
        <f>IF(明細!N749="","",明細!N749)</f>
        <v/>
      </c>
      <c r="O755" s="265" t="str">
        <f>IF(明細!O749="","",明細!O749)</f>
        <v/>
      </c>
      <c r="P755" s="265" t="str">
        <f>IF(明細!P749="","",明細!P749)</f>
        <v/>
      </c>
      <c r="Q755" s="265" t="str">
        <f>IF(明細!Q749="","",明細!Q749)</f>
        <v/>
      </c>
      <c r="R755" s="289" t="str">
        <f>IF(明細!R749="","",明細!R749)</f>
        <v/>
      </c>
      <c r="S755" s="291" t="str">
        <f>IF(明細!S749="","",明細!S749)</f>
        <v/>
      </c>
      <c r="T755" s="291" t="str">
        <f>IF(明細!T749="","",明細!T749)</f>
        <v/>
      </c>
      <c r="U755" s="291" t="str">
        <f>IF(明細!U749="","",明細!U749)</f>
        <v/>
      </c>
      <c r="V755" s="292" t="str">
        <f>IF(明細!V749="","",明細!V749)</f>
        <v>個</v>
      </c>
      <c r="W755" s="292" t="str">
        <f>IF(明細!W749="","",明細!W749)</f>
        <v/>
      </c>
      <c r="X755" s="293" t="str">
        <f>IF(明細!X749="","",明細!X749)</f>
        <v/>
      </c>
      <c r="Y755" s="134" t="str">
        <f>IF(明細!Y749="","",明細!Y749)</f>
        <v/>
      </c>
      <c r="Z755" s="135" t="str">
        <f>IF(明細!Z749="","",明細!Z749)</f>
        <v/>
      </c>
      <c r="AA755" s="134" t="str">
        <f>IF(明細!AA749="","",明細!AA749)</f>
        <v/>
      </c>
      <c r="AB755" s="303" t="str">
        <f>IF(明細!AB749="","",明細!AB749)</f>
        <v/>
      </c>
      <c r="AC755" s="134" t="str">
        <f>IF(明細!AC749="","",明細!AC749)</f>
        <v/>
      </c>
      <c r="AD755" s="183" t="str">
        <f>IF(明細!AD749="","",明細!AD749)</f>
        <v/>
      </c>
      <c r="AE755" s="184">
        <f>IF(明細!AE749="","",明細!AE749)</f>
        <v>0.1</v>
      </c>
      <c r="AF755" s="185" t="str">
        <f>IF(明細!AF749="","",明細!AF749)</f>
        <v/>
      </c>
      <c r="AG755" s="186" t="str">
        <f>IF(明細!AG749="","",明細!AG749)</f>
        <v/>
      </c>
      <c r="AH755" s="186" t="str">
        <f>IF(明細!AH749="","",明細!AH749)</f>
        <v/>
      </c>
      <c r="AI755" s="187" t="str">
        <f>IF(明細!AI749="","",明細!AI749)</f>
        <v/>
      </c>
      <c r="AJ755" s="296" t="str">
        <f>IF(明細!AJ749="","",明細!AJ749)</f>
        <v/>
      </c>
      <c r="AK755" s="297" t="str">
        <f>IF(明細!AK749="","",明細!AK749)</f>
        <v/>
      </c>
      <c r="AL755" s="298" t="str">
        <f>IF(明細!AL749="","",明細!AL749)</f>
        <v/>
      </c>
      <c r="AM755" s="299" t="str">
        <f>IF(明細!AM749="","",明細!AM749)</f>
        <v/>
      </c>
      <c r="AN755" s="300" t="str">
        <f>IF(明細!AN749="","",明細!AN749)</f>
        <v/>
      </c>
      <c r="AO755" s="300" t="str">
        <f>IF(明細!AO749="","",明細!AO749)</f>
        <v/>
      </c>
      <c r="AP755" s="300" t="str">
        <f>IF(明細!AP749="","",明細!AP749)</f>
        <v/>
      </c>
      <c r="AQ755" s="301" t="str">
        <f>IF(明細!AQ749="","",明細!AQ749)</f>
        <v/>
      </c>
      <c r="AR755" s="302" t="str">
        <f>IF(明細!AR749="","",明細!AR749)</f>
        <v/>
      </c>
      <c r="AU755" s="360"/>
      <c r="AV755" s="368"/>
      <c r="AW755" s="446" t="str">
        <f>IF(明細!AV749="","",明細!AV749)</f>
        <v/>
      </c>
      <c r="AX755" s="419" t="str">
        <f>IF(明細!AT749="","",明細!AT749)</f>
        <v/>
      </c>
      <c r="AY755" s="280" t="str">
        <f>IF($AX755="","",VLOOKUP($AX755,リスト!$CL:$CM,2,FALSE))</f>
        <v/>
      </c>
      <c r="AZ755" s="3"/>
      <c r="BA755" s="280" t="str">
        <f>IF(BB755="","",VLOOKUP(BB755,リスト!$K:$L,2,FALSE))</f>
        <v/>
      </c>
      <c r="BB755" s="3"/>
      <c r="BC755" s="3"/>
      <c r="BD755" s="87"/>
      <c r="BE755" s="280" t="str">
        <f>IF(BF755="","",VLOOKUP(BF755,リスト!$I:$J,2,FALSE))</f>
        <v/>
      </c>
      <c r="BF755" s="3"/>
      <c r="BG755" s="280" t="str">
        <f>IF(BH755="","",VLOOKUP(BH755,リスト!$M:$N,2,FALSE))</f>
        <v/>
      </c>
      <c r="BH755" s="282"/>
      <c r="BI755" s="280" t="str">
        <f>IF(BJ755="","",VLOOKUP(BJ755,リスト!$O:$P,2,FALSE))</f>
        <v/>
      </c>
      <c r="BJ755" s="24"/>
      <c r="BM755" s="451" t="str">
        <f>IF(明細!AV749="","",明細!AV749)</f>
        <v/>
      </c>
      <c r="BN755" s="453" t="str">
        <f>IF(明細!AT749="","",明細!AT749)</f>
        <v/>
      </c>
      <c r="BO755" s="280" t="str">
        <f>IF($BN755="","",VLOOKUP($BN755,リスト!$CL:$CM,2,FALSE))</f>
        <v/>
      </c>
      <c r="BP755" s="280" t="str">
        <f>IF(BQ755="","",VLOOKUP(BQ755,リスト!$K$5:$L$7,2,FALSE))</f>
        <v/>
      </c>
      <c r="BQ755" s="13"/>
      <c r="BR755" s="13"/>
      <c r="BS755" s="47"/>
      <c r="BT755" s="280" t="str">
        <f>IF(BU755="","",VLOOKUP(BU755,リスト!I746:J764,2,FALSE))</f>
        <v/>
      </c>
      <c r="BU755" s="13"/>
      <c r="BV755" s="13"/>
      <c r="BW755" s="282"/>
      <c r="BX755" s="282"/>
      <c r="BY755" s="280" t="str">
        <f>IF(BZ755="","",VLOOKUP(BZ755,リスト!$S$5:$T$6,2,FALSE))</f>
        <v/>
      </c>
      <c r="BZ755" s="3"/>
      <c r="CA755" s="3"/>
      <c r="CB755" s="81"/>
      <c r="CC755" s="280" t="str">
        <f t="shared" si="102"/>
        <v/>
      </c>
      <c r="CD755" s="83"/>
      <c r="CE755" s="83"/>
      <c r="CF755" s="83"/>
      <c r="CG755" s="83"/>
      <c r="CH755" s="282" t="str">
        <f t="shared" si="103"/>
        <v/>
      </c>
      <c r="CI755" s="83"/>
      <c r="CJ755" s="280" t="str">
        <f t="shared" si="104"/>
        <v/>
      </c>
      <c r="CK755" s="87"/>
      <c r="CL755" s="78"/>
      <c r="CM755" s="83"/>
      <c r="CN755" s="83"/>
      <c r="CO755" s="83"/>
      <c r="CP755" s="280" t="str">
        <f t="shared" si="109"/>
        <v/>
      </c>
      <c r="CQ755" s="81"/>
      <c r="CR755" s="280" t="str">
        <f t="shared" si="110"/>
        <v/>
      </c>
      <c r="CS755" s="3"/>
      <c r="CT755" s="3"/>
      <c r="CU755" s="280" t="str">
        <f>IF(CV755="","",VLOOKUP(CV755,リスト!$V$5:$W$6,2,FALSE))</f>
        <v/>
      </c>
      <c r="CV755" s="3"/>
      <c r="CW755" s="280" t="str">
        <f>IF(CX755="","",VLOOKUP(CX755,リスト!$X$5:$Y$6,2,FALSE))</f>
        <v/>
      </c>
      <c r="CX755" s="3"/>
      <c r="CY755" s="77"/>
      <c r="CZ755" s="77"/>
      <c r="DA755" s="75"/>
      <c r="DB755" s="75"/>
      <c r="DC755" s="75"/>
      <c r="DD755" s="75"/>
      <c r="DE755" s="280" t="str">
        <f>IF(DF755="","",VLOOKUP(DF755,リスト!$Z$5:$AA$10,2,FALSE))</f>
        <v/>
      </c>
      <c r="DF755" s="3"/>
      <c r="DG755" s="280" t="str">
        <f>IF(DH755="","",VLOOKUP(DH755,リスト!$AB$5:$AC$12,2,FALSE))</f>
        <v/>
      </c>
      <c r="DH755" s="63"/>
      <c r="DI755" s="280" t="str">
        <f>IF(DJ755="","",VLOOKUP(DJ755,リスト!$AD$5:$AE$7,2,FALSE))</f>
        <v/>
      </c>
      <c r="DJ755" s="3"/>
      <c r="DK755" s="280" t="str">
        <f>IF(DL755="","",VLOOKUP(DL755,リスト!$AF$5:$AG$10,2,FALSE))</f>
        <v/>
      </c>
      <c r="DL755" s="3"/>
      <c r="DM755" s="280" t="str">
        <f>IF(DN755="","",VLOOKUP(DN755,リスト!$AH$5:$AI$6,2,FALSE))</f>
        <v/>
      </c>
      <c r="DN755" s="3"/>
      <c r="DO755" s="280" t="str">
        <f>IF(DP755="","",VLOOKUP(DP755,リスト!$AJ$5:$AK$6,2,FALSE))</f>
        <v/>
      </c>
      <c r="DP755" s="3"/>
      <c r="DQ755" s="280" t="str">
        <f>IF(DR755="","",VLOOKUP(DR755,リスト!$AL$5:$AM$7,2,FALSE))</f>
        <v/>
      </c>
      <c r="DR755" s="3"/>
      <c r="DS755" s="13"/>
      <c r="DT755" s="85"/>
      <c r="DU755" s="85"/>
      <c r="DV755" s="281" t="str">
        <f>IF(DW755="","",VLOOKUP(DW755,リスト!$AN$5:$AO$6,2,FALSE))</f>
        <v/>
      </c>
      <c r="DW755" s="13"/>
      <c r="DX755" s="341"/>
      <c r="DY755" s="345"/>
      <c r="DZ755" s="341"/>
      <c r="EA755" s="345"/>
      <c r="EB755" s="280" t="str">
        <f>IF(EC755="","",VLOOKUP(EC755,リスト!$AW$5:$AX$8,2,FALSE))</f>
        <v/>
      </c>
      <c r="EC755" s="3"/>
      <c r="ED755" s="85"/>
      <c r="EE755" s="280" t="str">
        <f>IF(EF755="","",VLOOKUP(EF755,リスト!$AY$5:$AZ$10,2,FALSE))</f>
        <v/>
      </c>
      <c r="EF755" s="3"/>
      <c r="EG755" s="280" t="str">
        <f>IF(EH755="","",VLOOKUP(EH755,リスト!$BA$5:$BB$10,2,FALSE))</f>
        <v/>
      </c>
      <c r="EH755" s="3"/>
      <c r="EI755" s="280" t="str">
        <f>IF(EJ755="","",VLOOKUP(EJ755,リスト!$BC$5:$BD$10,2,FALSE))</f>
        <v/>
      </c>
      <c r="EJ755" s="3"/>
      <c r="EK755" s="280" t="str">
        <f>IF(EL755="","",VLOOKUP(EL755,リスト!$BE$5:$BF$10,2,FALSE))</f>
        <v/>
      </c>
      <c r="EL755" s="3"/>
      <c r="EM755" s="78"/>
      <c r="EN755" s="73"/>
      <c r="EO755" s="73"/>
      <c r="EP755" s="13"/>
      <c r="EQ755" s="13"/>
      <c r="ER755" s="280" t="str">
        <f>IF(ES755="","",VLOOKUP(ES755,リスト!$BG$5:$BH$10,2,FALSE))</f>
        <v/>
      </c>
      <c r="ES755" s="13"/>
      <c r="ET755" s="13"/>
      <c r="EU755" s="13"/>
      <c r="EV755" s="13"/>
      <c r="EW755" s="13"/>
      <c r="EX755" s="81"/>
      <c r="EY755" s="81"/>
      <c r="EZ755" s="26"/>
      <c r="FA755" s="281" t="str">
        <f>IF($EZ755="","",INDEX(リスト!$BI$5:$BJ$40,MATCH($EZ755,リスト!$BJ$5:$BJ$40,0),1))</f>
        <v/>
      </c>
      <c r="FB755" s="280" t="str">
        <f>IF(FC755="","",VLOOKUP(FC755,リスト!$BK:$BL,2,FALSE))</f>
        <v/>
      </c>
      <c r="FC755" s="13"/>
      <c r="FD755" s="331"/>
      <c r="FE755" s="3"/>
      <c r="FF755" s="280" t="str">
        <f>IF(FG755="","",VLOOKUP(FG755,リスト!$BO$5:$BP$6,2,FALSE))</f>
        <v/>
      </c>
      <c r="FG755" s="3"/>
      <c r="FH755" s="280" t="str">
        <f>IF(FI755="","",VLOOKUP(FI755,リスト!$BQ$5:$BR$8,2,FALSE))</f>
        <v/>
      </c>
      <c r="FI755" s="3"/>
      <c r="FJ755" s="282"/>
      <c r="FK755" s="280" t="str">
        <f>IF(FL755="","",VLOOKUP(FL755,リスト!$BS$5:$BT$6,2,FALSE))</f>
        <v/>
      </c>
      <c r="FL755" s="63"/>
      <c r="FM755" s="13"/>
      <c r="FN755" s="13"/>
      <c r="FO755" s="13"/>
      <c r="FP755" s="283" t="str">
        <f t="shared" si="105"/>
        <v/>
      </c>
      <c r="FQ755" s="283" t="str">
        <f t="shared" si="105"/>
        <v/>
      </c>
      <c r="FR755" s="13"/>
      <c r="FS755" s="85"/>
      <c r="FT755" s="85"/>
      <c r="FU755" s="281" t="str">
        <f t="shared" si="106"/>
        <v/>
      </c>
      <c r="FV755" s="280" t="str">
        <f>IF(FW755="","",VLOOKUP(FW755,リスト!$BV$5:$BW$10,2,FALSE))</f>
        <v/>
      </c>
      <c r="FW755" s="26"/>
      <c r="FX755" s="282" t="str">
        <f t="shared" si="107"/>
        <v/>
      </c>
      <c r="FY755" s="280" t="str">
        <f>IF(FZ755="","",VLOOKUP(FZ755,リスト!$BX$5:$BY$6,2,FALSE))</f>
        <v/>
      </c>
      <c r="FZ755" s="3"/>
      <c r="GA755" s="280" t="str">
        <f>IF(GB755="","",VLOOKUP(GB755,リスト!$BZ$5:$CA$6,2,FALSE))</f>
        <v/>
      </c>
      <c r="GB755" s="13"/>
      <c r="GC755" s="281" t="str">
        <f>IF(GD755="","",VLOOKUP(GD755,リスト!$CB$5:$CC$6,2,FALSE))</f>
        <v/>
      </c>
      <c r="GD755" s="13"/>
      <c r="GE755" s="13"/>
      <c r="GF755" s="13"/>
      <c r="GG755" s="75"/>
      <c r="GH755" s="281" t="str">
        <f t="shared" si="108"/>
        <v/>
      </c>
      <c r="GI755" s="128"/>
      <c r="GJ755" s="281" t="str">
        <f>IF(GK755="","",VLOOKUP(GK755,リスト!$CD$5:$CE$6,2,FALSE))</f>
        <v/>
      </c>
      <c r="GK755" s="13"/>
      <c r="GL755" s="281" t="str">
        <f>IF(GM755="","",VLOOKUP(GM755,リスト!$CF$5:$CG$5,2,FALSE))</f>
        <v/>
      </c>
      <c r="GM755" s="26"/>
      <c r="GN755" s="280" t="str">
        <f>IF(GO755="","",VLOOKUP(GO755,リスト!$CH$5:$CI$5,2,FALSE))</f>
        <v/>
      </c>
      <c r="GO755" s="284"/>
      <c r="GP755" s="284"/>
      <c r="GQ755" s="284"/>
      <c r="GR755" s="284"/>
      <c r="GS755" s="284"/>
      <c r="GT755" s="284"/>
      <c r="GU755" s="284"/>
      <c r="GV755" s="284"/>
      <c r="GW755" s="284"/>
      <c r="GX755" s="285"/>
    </row>
    <row r="756" spans="2:206" s="177" customFormat="1" ht="24.75" hidden="1" customHeight="1" outlineLevel="1">
      <c r="B756" s="286" t="str">
        <f>IF(明細!B750="","",明細!B750)</f>
        <v/>
      </c>
      <c r="C756" s="287" t="str">
        <f>IF(明細!C750="","",明細!C750)</f>
        <v/>
      </c>
      <c r="D756" s="265" t="str">
        <f>IF(明細!D750="","",明細!D750)</f>
        <v/>
      </c>
      <c r="E756" s="265" t="str">
        <f>IF(明細!E750="","",明細!E750)</f>
        <v/>
      </c>
      <c r="F756" s="265" t="str">
        <f>IF(明細!F750="","",明細!F750)</f>
        <v/>
      </c>
      <c r="G756" s="265" t="str">
        <f>IF(明細!G750="","",明細!G750)</f>
        <v/>
      </c>
      <c r="H756" s="265" t="str">
        <f>IF(明細!H750="","",明細!H750)</f>
        <v/>
      </c>
      <c r="I756" s="265" t="str">
        <f>IF(明細!I750="","",明細!I750)</f>
        <v/>
      </c>
      <c r="J756" s="265" t="str">
        <f>IF(明細!J750="","",明細!J750)</f>
        <v/>
      </c>
      <c r="K756" s="265" t="str">
        <f>IF(明細!K750="","",明細!K750)</f>
        <v/>
      </c>
      <c r="L756" s="265" t="str">
        <f>IF(明細!L750="","",明細!L750)</f>
        <v/>
      </c>
      <c r="M756" s="265" t="str">
        <f>IF(明細!M750="","",明細!M750)</f>
        <v/>
      </c>
      <c r="N756" s="265" t="str">
        <f>IF(明細!N750="","",明細!N750)</f>
        <v/>
      </c>
      <c r="O756" s="265" t="str">
        <f>IF(明細!O750="","",明細!O750)</f>
        <v/>
      </c>
      <c r="P756" s="265" t="str">
        <f>IF(明細!P750="","",明細!P750)</f>
        <v/>
      </c>
      <c r="Q756" s="265" t="str">
        <f>IF(明細!Q750="","",明細!Q750)</f>
        <v/>
      </c>
      <c r="R756" s="289" t="str">
        <f>IF(明細!R750="","",明細!R750)</f>
        <v/>
      </c>
      <c r="S756" s="291" t="str">
        <f>IF(明細!S750="","",明細!S750)</f>
        <v/>
      </c>
      <c r="T756" s="291" t="str">
        <f>IF(明細!T750="","",明細!T750)</f>
        <v/>
      </c>
      <c r="U756" s="291" t="str">
        <f>IF(明細!U750="","",明細!U750)</f>
        <v/>
      </c>
      <c r="V756" s="292" t="str">
        <f>IF(明細!V750="","",明細!V750)</f>
        <v>個</v>
      </c>
      <c r="W756" s="292" t="str">
        <f>IF(明細!W750="","",明細!W750)</f>
        <v/>
      </c>
      <c r="X756" s="293" t="str">
        <f>IF(明細!X750="","",明細!X750)</f>
        <v/>
      </c>
      <c r="Y756" s="134" t="str">
        <f>IF(明細!Y750="","",明細!Y750)</f>
        <v/>
      </c>
      <c r="Z756" s="135" t="str">
        <f>IF(明細!Z750="","",明細!Z750)</f>
        <v/>
      </c>
      <c r="AA756" s="134" t="str">
        <f>IF(明細!AA750="","",明細!AA750)</f>
        <v/>
      </c>
      <c r="AB756" s="303" t="str">
        <f>IF(明細!AB750="","",明細!AB750)</f>
        <v/>
      </c>
      <c r="AC756" s="134" t="str">
        <f>IF(明細!AC750="","",明細!AC750)</f>
        <v/>
      </c>
      <c r="AD756" s="183" t="str">
        <f>IF(明細!AD750="","",明細!AD750)</f>
        <v/>
      </c>
      <c r="AE756" s="184">
        <f>IF(明細!AE750="","",明細!AE750)</f>
        <v>0.1</v>
      </c>
      <c r="AF756" s="185" t="str">
        <f>IF(明細!AF750="","",明細!AF750)</f>
        <v/>
      </c>
      <c r="AG756" s="186" t="str">
        <f>IF(明細!AG750="","",明細!AG750)</f>
        <v/>
      </c>
      <c r="AH756" s="186" t="str">
        <f>IF(明細!AH750="","",明細!AH750)</f>
        <v/>
      </c>
      <c r="AI756" s="187" t="str">
        <f>IF(明細!AI750="","",明細!AI750)</f>
        <v/>
      </c>
      <c r="AJ756" s="296" t="str">
        <f>IF(明細!AJ750="","",明細!AJ750)</f>
        <v/>
      </c>
      <c r="AK756" s="297" t="str">
        <f>IF(明細!AK750="","",明細!AK750)</f>
        <v/>
      </c>
      <c r="AL756" s="298" t="str">
        <f>IF(明細!AL750="","",明細!AL750)</f>
        <v/>
      </c>
      <c r="AM756" s="299" t="str">
        <f>IF(明細!AM750="","",明細!AM750)</f>
        <v/>
      </c>
      <c r="AN756" s="300" t="str">
        <f>IF(明細!AN750="","",明細!AN750)</f>
        <v/>
      </c>
      <c r="AO756" s="300" t="str">
        <f>IF(明細!AO750="","",明細!AO750)</f>
        <v/>
      </c>
      <c r="AP756" s="300" t="str">
        <f>IF(明細!AP750="","",明細!AP750)</f>
        <v/>
      </c>
      <c r="AQ756" s="301" t="str">
        <f>IF(明細!AQ750="","",明細!AQ750)</f>
        <v/>
      </c>
      <c r="AR756" s="302" t="str">
        <f>IF(明細!AR750="","",明細!AR750)</f>
        <v/>
      </c>
      <c r="AU756" s="360"/>
      <c r="AV756" s="368"/>
      <c r="AW756" s="446" t="str">
        <f>IF(明細!AV750="","",明細!AV750)</f>
        <v/>
      </c>
      <c r="AX756" s="419" t="str">
        <f>IF(明細!AT750="","",明細!AT750)</f>
        <v/>
      </c>
      <c r="AY756" s="280" t="str">
        <f>IF($AX756="","",VLOOKUP($AX756,リスト!$CL:$CM,2,FALSE))</f>
        <v/>
      </c>
      <c r="AZ756" s="3"/>
      <c r="BA756" s="280" t="str">
        <f>IF(BB756="","",VLOOKUP(BB756,リスト!$K:$L,2,FALSE))</f>
        <v/>
      </c>
      <c r="BB756" s="3"/>
      <c r="BC756" s="3"/>
      <c r="BD756" s="87"/>
      <c r="BE756" s="280" t="str">
        <f>IF(BF756="","",VLOOKUP(BF756,リスト!$I:$J,2,FALSE))</f>
        <v/>
      </c>
      <c r="BF756" s="3"/>
      <c r="BG756" s="280" t="str">
        <f>IF(BH756="","",VLOOKUP(BH756,リスト!$M:$N,2,FALSE))</f>
        <v/>
      </c>
      <c r="BH756" s="282"/>
      <c r="BI756" s="280" t="str">
        <f>IF(BJ756="","",VLOOKUP(BJ756,リスト!$O:$P,2,FALSE))</f>
        <v/>
      </c>
      <c r="BJ756" s="24"/>
      <c r="BM756" s="451" t="str">
        <f>IF(明細!AV750="","",明細!AV750)</f>
        <v/>
      </c>
      <c r="BN756" s="453" t="str">
        <f>IF(明細!AT750="","",明細!AT750)</f>
        <v/>
      </c>
      <c r="BO756" s="280" t="str">
        <f>IF($BN756="","",VLOOKUP($BN756,リスト!$CL:$CM,2,FALSE))</f>
        <v/>
      </c>
      <c r="BP756" s="280" t="str">
        <f>IF(BQ756="","",VLOOKUP(BQ756,リスト!$K$5:$L$7,2,FALSE))</f>
        <v/>
      </c>
      <c r="BQ756" s="13"/>
      <c r="BR756" s="13"/>
      <c r="BS756" s="47"/>
      <c r="BT756" s="280" t="str">
        <f>IF(BU756="","",VLOOKUP(BU756,リスト!I747:J765,2,FALSE))</f>
        <v/>
      </c>
      <c r="BU756" s="13"/>
      <c r="BV756" s="13"/>
      <c r="BW756" s="282"/>
      <c r="BX756" s="282"/>
      <c r="BY756" s="280" t="str">
        <f>IF(BZ756="","",VLOOKUP(BZ756,リスト!$S$5:$T$6,2,FALSE))</f>
        <v/>
      </c>
      <c r="BZ756" s="3"/>
      <c r="CA756" s="3"/>
      <c r="CB756" s="81"/>
      <c r="CC756" s="280" t="str">
        <f t="shared" si="102"/>
        <v/>
      </c>
      <c r="CD756" s="83"/>
      <c r="CE756" s="83"/>
      <c r="CF756" s="83"/>
      <c r="CG756" s="83"/>
      <c r="CH756" s="282" t="str">
        <f t="shared" si="103"/>
        <v/>
      </c>
      <c r="CI756" s="83"/>
      <c r="CJ756" s="280" t="str">
        <f t="shared" si="104"/>
        <v/>
      </c>
      <c r="CK756" s="87"/>
      <c r="CL756" s="78"/>
      <c r="CM756" s="83"/>
      <c r="CN756" s="83"/>
      <c r="CO756" s="83"/>
      <c r="CP756" s="280" t="str">
        <f t="shared" si="109"/>
        <v/>
      </c>
      <c r="CQ756" s="81"/>
      <c r="CR756" s="280" t="str">
        <f t="shared" si="110"/>
        <v/>
      </c>
      <c r="CS756" s="3"/>
      <c r="CT756" s="3"/>
      <c r="CU756" s="280" t="str">
        <f>IF(CV756="","",VLOOKUP(CV756,リスト!$V$5:$W$6,2,FALSE))</f>
        <v/>
      </c>
      <c r="CV756" s="3"/>
      <c r="CW756" s="280" t="str">
        <f>IF(CX756="","",VLOOKUP(CX756,リスト!$X$5:$Y$6,2,FALSE))</f>
        <v/>
      </c>
      <c r="CX756" s="3"/>
      <c r="CY756" s="77"/>
      <c r="CZ756" s="77"/>
      <c r="DA756" s="75"/>
      <c r="DB756" s="75"/>
      <c r="DC756" s="75"/>
      <c r="DD756" s="75"/>
      <c r="DE756" s="280" t="str">
        <f>IF(DF756="","",VLOOKUP(DF756,リスト!$Z$5:$AA$10,2,FALSE))</f>
        <v/>
      </c>
      <c r="DF756" s="3"/>
      <c r="DG756" s="280" t="str">
        <f>IF(DH756="","",VLOOKUP(DH756,リスト!$AB$5:$AC$12,2,FALSE))</f>
        <v/>
      </c>
      <c r="DH756" s="63"/>
      <c r="DI756" s="280" t="str">
        <f>IF(DJ756="","",VLOOKUP(DJ756,リスト!$AD$5:$AE$7,2,FALSE))</f>
        <v/>
      </c>
      <c r="DJ756" s="3"/>
      <c r="DK756" s="280" t="str">
        <f>IF(DL756="","",VLOOKUP(DL756,リスト!$AF$5:$AG$10,2,FALSE))</f>
        <v/>
      </c>
      <c r="DL756" s="3"/>
      <c r="DM756" s="280" t="str">
        <f>IF(DN756="","",VLOOKUP(DN756,リスト!$AH$5:$AI$6,2,FALSE))</f>
        <v/>
      </c>
      <c r="DN756" s="3"/>
      <c r="DO756" s="280" t="str">
        <f>IF(DP756="","",VLOOKUP(DP756,リスト!$AJ$5:$AK$6,2,FALSE))</f>
        <v/>
      </c>
      <c r="DP756" s="3"/>
      <c r="DQ756" s="280" t="str">
        <f>IF(DR756="","",VLOOKUP(DR756,リスト!$AL$5:$AM$7,2,FALSE))</f>
        <v/>
      </c>
      <c r="DR756" s="3"/>
      <c r="DS756" s="13"/>
      <c r="DT756" s="85"/>
      <c r="DU756" s="85"/>
      <c r="DV756" s="281" t="str">
        <f>IF(DW756="","",VLOOKUP(DW756,リスト!$AN$5:$AO$6,2,FALSE))</f>
        <v/>
      </c>
      <c r="DW756" s="13"/>
      <c r="DX756" s="341"/>
      <c r="DY756" s="345"/>
      <c r="DZ756" s="341"/>
      <c r="EA756" s="345"/>
      <c r="EB756" s="280" t="str">
        <f>IF(EC756="","",VLOOKUP(EC756,リスト!$AW$5:$AX$8,2,FALSE))</f>
        <v/>
      </c>
      <c r="EC756" s="3"/>
      <c r="ED756" s="85"/>
      <c r="EE756" s="280" t="str">
        <f>IF(EF756="","",VLOOKUP(EF756,リスト!$AY$5:$AZ$10,2,FALSE))</f>
        <v/>
      </c>
      <c r="EF756" s="3"/>
      <c r="EG756" s="280" t="str">
        <f>IF(EH756="","",VLOOKUP(EH756,リスト!$BA$5:$BB$10,2,FALSE))</f>
        <v/>
      </c>
      <c r="EH756" s="3"/>
      <c r="EI756" s="280" t="str">
        <f>IF(EJ756="","",VLOOKUP(EJ756,リスト!$BC$5:$BD$10,2,FALSE))</f>
        <v/>
      </c>
      <c r="EJ756" s="3"/>
      <c r="EK756" s="280" t="str">
        <f>IF(EL756="","",VLOOKUP(EL756,リスト!$BE$5:$BF$10,2,FALSE))</f>
        <v/>
      </c>
      <c r="EL756" s="3"/>
      <c r="EM756" s="78"/>
      <c r="EN756" s="73"/>
      <c r="EO756" s="73"/>
      <c r="EP756" s="13"/>
      <c r="EQ756" s="13"/>
      <c r="ER756" s="280" t="str">
        <f>IF(ES756="","",VLOOKUP(ES756,リスト!$BG$5:$BH$10,2,FALSE))</f>
        <v/>
      </c>
      <c r="ES756" s="13"/>
      <c r="ET756" s="13"/>
      <c r="EU756" s="13"/>
      <c r="EV756" s="13"/>
      <c r="EW756" s="13"/>
      <c r="EX756" s="81"/>
      <c r="EY756" s="81"/>
      <c r="EZ756" s="26"/>
      <c r="FA756" s="281" t="str">
        <f>IF($EZ756="","",INDEX(リスト!$BI$5:$BJ$40,MATCH($EZ756,リスト!$BJ$5:$BJ$40,0),1))</f>
        <v/>
      </c>
      <c r="FB756" s="280" t="str">
        <f>IF(FC756="","",VLOOKUP(FC756,リスト!$BK:$BL,2,FALSE))</f>
        <v/>
      </c>
      <c r="FC756" s="13"/>
      <c r="FD756" s="331"/>
      <c r="FE756" s="3"/>
      <c r="FF756" s="280" t="str">
        <f>IF(FG756="","",VLOOKUP(FG756,リスト!$BO$5:$BP$6,2,FALSE))</f>
        <v/>
      </c>
      <c r="FG756" s="3"/>
      <c r="FH756" s="280" t="str">
        <f>IF(FI756="","",VLOOKUP(FI756,リスト!$BQ$5:$BR$8,2,FALSE))</f>
        <v/>
      </c>
      <c r="FI756" s="3"/>
      <c r="FJ756" s="282"/>
      <c r="FK756" s="280" t="str">
        <f>IF(FL756="","",VLOOKUP(FL756,リスト!$BS$5:$BT$6,2,FALSE))</f>
        <v/>
      </c>
      <c r="FL756" s="63"/>
      <c r="FM756" s="13"/>
      <c r="FN756" s="13"/>
      <c r="FO756" s="13"/>
      <c r="FP756" s="283" t="str">
        <f t="shared" si="105"/>
        <v/>
      </c>
      <c r="FQ756" s="283" t="str">
        <f t="shared" si="105"/>
        <v/>
      </c>
      <c r="FR756" s="13"/>
      <c r="FS756" s="85"/>
      <c r="FT756" s="85"/>
      <c r="FU756" s="281" t="str">
        <f t="shared" si="106"/>
        <v/>
      </c>
      <c r="FV756" s="280" t="str">
        <f>IF(FW756="","",VLOOKUP(FW756,リスト!$BV$5:$BW$10,2,FALSE))</f>
        <v/>
      </c>
      <c r="FW756" s="26"/>
      <c r="FX756" s="282" t="str">
        <f t="shared" si="107"/>
        <v/>
      </c>
      <c r="FY756" s="280" t="str">
        <f>IF(FZ756="","",VLOOKUP(FZ756,リスト!$BX$5:$BY$6,2,FALSE))</f>
        <v/>
      </c>
      <c r="FZ756" s="3"/>
      <c r="GA756" s="280" t="str">
        <f>IF(GB756="","",VLOOKUP(GB756,リスト!$BZ$5:$CA$6,2,FALSE))</f>
        <v/>
      </c>
      <c r="GB756" s="13"/>
      <c r="GC756" s="281" t="str">
        <f>IF(GD756="","",VLOOKUP(GD756,リスト!$CB$5:$CC$6,2,FALSE))</f>
        <v/>
      </c>
      <c r="GD756" s="13"/>
      <c r="GE756" s="13"/>
      <c r="GF756" s="13"/>
      <c r="GG756" s="75"/>
      <c r="GH756" s="281" t="str">
        <f t="shared" si="108"/>
        <v/>
      </c>
      <c r="GI756" s="128"/>
      <c r="GJ756" s="281" t="str">
        <f>IF(GK756="","",VLOOKUP(GK756,リスト!$CD$5:$CE$6,2,FALSE))</f>
        <v/>
      </c>
      <c r="GK756" s="13"/>
      <c r="GL756" s="281" t="str">
        <f>IF(GM756="","",VLOOKUP(GM756,リスト!$CF$5:$CG$5,2,FALSE))</f>
        <v/>
      </c>
      <c r="GM756" s="26"/>
      <c r="GN756" s="280" t="str">
        <f>IF(GO756="","",VLOOKUP(GO756,リスト!$CH$5:$CI$5,2,FALSE))</f>
        <v/>
      </c>
      <c r="GO756" s="284"/>
      <c r="GP756" s="284"/>
      <c r="GQ756" s="284"/>
      <c r="GR756" s="284"/>
      <c r="GS756" s="284"/>
      <c r="GT756" s="284"/>
      <c r="GU756" s="284"/>
      <c r="GV756" s="284"/>
      <c r="GW756" s="284"/>
      <c r="GX756" s="285"/>
    </row>
    <row r="757" spans="2:206" s="177" customFormat="1" ht="24.75" hidden="1" customHeight="1" outlineLevel="1">
      <c r="B757" s="286" t="str">
        <f>IF(明細!B751="","",明細!B751)</f>
        <v/>
      </c>
      <c r="C757" s="287" t="str">
        <f>IF(明細!C751="","",明細!C751)</f>
        <v/>
      </c>
      <c r="D757" s="265" t="str">
        <f>IF(明細!D751="","",明細!D751)</f>
        <v/>
      </c>
      <c r="E757" s="265" t="str">
        <f>IF(明細!E751="","",明細!E751)</f>
        <v/>
      </c>
      <c r="F757" s="265" t="str">
        <f>IF(明細!F751="","",明細!F751)</f>
        <v/>
      </c>
      <c r="G757" s="265" t="str">
        <f>IF(明細!G751="","",明細!G751)</f>
        <v/>
      </c>
      <c r="H757" s="265" t="str">
        <f>IF(明細!H751="","",明細!H751)</f>
        <v/>
      </c>
      <c r="I757" s="265" t="str">
        <f>IF(明細!I751="","",明細!I751)</f>
        <v/>
      </c>
      <c r="J757" s="265" t="str">
        <f>IF(明細!J751="","",明細!J751)</f>
        <v/>
      </c>
      <c r="K757" s="265" t="str">
        <f>IF(明細!K751="","",明細!K751)</f>
        <v/>
      </c>
      <c r="L757" s="265" t="str">
        <f>IF(明細!L751="","",明細!L751)</f>
        <v/>
      </c>
      <c r="M757" s="265" t="str">
        <f>IF(明細!M751="","",明細!M751)</f>
        <v/>
      </c>
      <c r="N757" s="265" t="str">
        <f>IF(明細!N751="","",明細!N751)</f>
        <v/>
      </c>
      <c r="O757" s="265" t="str">
        <f>IF(明細!O751="","",明細!O751)</f>
        <v/>
      </c>
      <c r="P757" s="265" t="str">
        <f>IF(明細!P751="","",明細!P751)</f>
        <v/>
      </c>
      <c r="Q757" s="265" t="str">
        <f>IF(明細!Q751="","",明細!Q751)</f>
        <v/>
      </c>
      <c r="R757" s="289" t="str">
        <f>IF(明細!R751="","",明細!R751)</f>
        <v/>
      </c>
      <c r="S757" s="291" t="str">
        <f>IF(明細!S751="","",明細!S751)</f>
        <v/>
      </c>
      <c r="T757" s="291" t="str">
        <f>IF(明細!T751="","",明細!T751)</f>
        <v/>
      </c>
      <c r="U757" s="291" t="str">
        <f>IF(明細!U751="","",明細!U751)</f>
        <v/>
      </c>
      <c r="V757" s="292" t="str">
        <f>IF(明細!V751="","",明細!V751)</f>
        <v>個</v>
      </c>
      <c r="W757" s="292" t="str">
        <f>IF(明細!W751="","",明細!W751)</f>
        <v/>
      </c>
      <c r="X757" s="293" t="str">
        <f>IF(明細!X751="","",明細!X751)</f>
        <v/>
      </c>
      <c r="Y757" s="134" t="str">
        <f>IF(明細!Y751="","",明細!Y751)</f>
        <v/>
      </c>
      <c r="Z757" s="135" t="str">
        <f>IF(明細!Z751="","",明細!Z751)</f>
        <v/>
      </c>
      <c r="AA757" s="134" t="str">
        <f>IF(明細!AA751="","",明細!AA751)</f>
        <v/>
      </c>
      <c r="AB757" s="303" t="str">
        <f>IF(明細!AB751="","",明細!AB751)</f>
        <v/>
      </c>
      <c r="AC757" s="134" t="str">
        <f>IF(明細!AC751="","",明細!AC751)</f>
        <v/>
      </c>
      <c r="AD757" s="183" t="str">
        <f>IF(明細!AD751="","",明細!AD751)</f>
        <v/>
      </c>
      <c r="AE757" s="184">
        <f>IF(明細!AE751="","",明細!AE751)</f>
        <v>0.1</v>
      </c>
      <c r="AF757" s="185" t="str">
        <f>IF(明細!AF751="","",明細!AF751)</f>
        <v/>
      </c>
      <c r="AG757" s="186" t="str">
        <f>IF(明細!AG751="","",明細!AG751)</f>
        <v/>
      </c>
      <c r="AH757" s="186" t="str">
        <f>IF(明細!AH751="","",明細!AH751)</f>
        <v/>
      </c>
      <c r="AI757" s="187" t="str">
        <f>IF(明細!AI751="","",明細!AI751)</f>
        <v/>
      </c>
      <c r="AJ757" s="296" t="str">
        <f>IF(明細!AJ751="","",明細!AJ751)</f>
        <v/>
      </c>
      <c r="AK757" s="297" t="str">
        <f>IF(明細!AK751="","",明細!AK751)</f>
        <v/>
      </c>
      <c r="AL757" s="298" t="str">
        <f>IF(明細!AL751="","",明細!AL751)</f>
        <v/>
      </c>
      <c r="AM757" s="299" t="str">
        <f>IF(明細!AM751="","",明細!AM751)</f>
        <v/>
      </c>
      <c r="AN757" s="300" t="str">
        <f>IF(明細!AN751="","",明細!AN751)</f>
        <v/>
      </c>
      <c r="AO757" s="300" t="str">
        <f>IF(明細!AO751="","",明細!AO751)</f>
        <v/>
      </c>
      <c r="AP757" s="300" t="str">
        <f>IF(明細!AP751="","",明細!AP751)</f>
        <v/>
      </c>
      <c r="AQ757" s="301" t="str">
        <f>IF(明細!AQ751="","",明細!AQ751)</f>
        <v/>
      </c>
      <c r="AR757" s="302" t="str">
        <f>IF(明細!AR751="","",明細!AR751)</f>
        <v/>
      </c>
      <c r="AU757" s="360"/>
      <c r="AV757" s="368"/>
      <c r="AW757" s="446" t="str">
        <f>IF(明細!AV751="","",明細!AV751)</f>
        <v/>
      </c>
      <c r="AX757" s="419" t="str">
        <f>IF(明細!AT751="","",明細!AT751)</f>
        <v/>
      </c>
      <c r="AY757" s="280" t="str">
        <f>IF($AX757="","",VLOOKUP($AX757,リスト!$CL:$CM,2,FALSE))</f>
        <v/>
      </c>
      <c r="AZ757" s="3"/>
      <c r="BA757" s="280" t="str">
        <f>IF(BB757="","",VLOOKUP(BB757,リスト!$K:$L,2,FALSE))</f>
        <v/>
      </c>
      <c r="BB757" s="3"/>
      <c r="BC757" s="3"/>
      <c r="BD757" s="87"/>
      <c r="BE757" s="280" t="str">
        <f>IF(BF757="","",VLOOKUP(BF757,リスト!$I:$J,2,FALSE))</f>
        <v/>
      </c>
      <c r="BF757" s="3"/>
      <c r="BG757" s="280" t="str">
        <f>IF(BH757="","",VLOOKUP(BH757,リスト!$M:$N,2,FALSE))</f>
        <v/>
      </c>
      <c r="BH757" s="282"/>
      <c r="BI757" s="280" t="str">
        <f>IF(BJ757="","",VLOOKUP(BJ757,リスト!$O:$P,2,FALSE))</f>
        <v/>
      </c>
      <c r="BJ757" s="24"/>
      <c r="BM757" s="451" t="str">
        <f>IF(明細!AV751="","",明細!AV751)</f>
        <v/>
      </c>
      <c r="BN757" s="453" t="str">
        <f>IF(明細!AT751="","",明細!AT751)</f>
        <v/>
      </c>
      <c r="BO757" s="280" t="str">
        <f>IF($BN757="","",VLOOKUP($BN757,リスト!$CL:$CM,2,FALSE))</f>
        <v/>
      </c>
      <c r="BP757" s="280" t="str">
        <f>IF(BQ757="","",VLOOKUP(BQ757,リスト!$K$5:$L$7,2,FALSE))</f>
        <v/>
      </c>
      <c r="BQ757" s="13"/>
      <c r="BR757" s="13"/>
      <c r="BS757" s="47"/>
      <c r="BT757" s="280" t="str">
        <f>IF(BU757="","",VLOOKUP(BU757,リスト!I748:J766,2,FALSE))</f>
        <v/>
      </c>
      <c r="BU757" s="13"/>
      <c r="BV757" s="13"/>
      <c r="BW757" s="282"/>
      <c r="BX757" s="282"/>
      <c r="BY757" s="280" t="str">
        <f>IF(BZ757="","",VLOOKUP(BZ757,リスト!$S$5:$T$6,2,FALSE))</f>
        <v/>
      </c>
      <c r="BZ757" s="3"/>
      <c r="CA757" s="3"/>
      <c r="CB757" s="81"/>
      <c r="CC757" s="280" t="str">
        <f t="shared" si="102"/>
        <v/>
      </c>
      <c r="CD757" s="83"/>
      <c r="CE757" s="83"/>
      <c r="CF757" s="83"/>
      <c r="CG757" s="83"/>
      <c r="CH757" s="282" t="str">
        <f t="shared" si="103"/>
        <v/>
      </c>
      <c r="CI757" s="83"/>
      <c r="CJ757" s="280" t="str">
        <f t="shared" si="104"/>
        <v/>
      </c>
      <c r="CK757" s="87"/>
      <c r="CL757" s="78"/>
      <c r="CM757" s="83"/>
      <c r="CN757" s="83"/>
      <c r="CO757" s="83"/>
      <c r="CP757" s="280" t="str">
        <f t="shared" si="109"/>
        <v/>
      </c>
      <c r="CQ757" s="81"/>
      <c r="CR757" s="280" t="str">
        <f t="shared" si="110"/>
        <v/>
      </c>
      <c r="CS757" s="3"/>
      <c r="CT757" s="3"/>
      <c r="CU757" s="280" t="str">
        <f>IF(CV757="","",VLOOKUP(CV757,リスト!$V$5:$W$6,2,FALSE))</f>
        <v/>
      </c>
      <c r="CV757" s="3"/>
      <c r="CW757" s="280" t="str">
        <f>IF(CX757="","",VLOOKUP(CX757,リスト!$X$5:$Y$6,2,FALSE))</f>
        <v/>
      </c>
      <c r="CX757" s="3"/>
      <c r="CY757" s="77"/>
      <c r="CZ757" s="77"/>
      <c r="DA757" s="75"/>
      <c r="DB757" s="75"/>
      <c r="DC757" s="75"/>
      <c r="DD757" s="75"/>
      <c r="DE757" s="280" t="str">
        <f>IF(DF757="","",VLOOKUP(DF757,リスト!$Z$5:$AA$10,2,FALSE))</f>
        <v/>
      </c>
      <c r="DF757" s="3"/>
      <c r="DG757" s="280" t="str">
        <f>IF(DH757="","",VLOOKUP(DH757,リスト!$AB$5:$AC$12,2,FALSE))</f>
        <v/>
      </c>
      <c r="DH757" s="63"/>
      <c r="DI757" s="280" t="str">
        <f>IF(DJ757="","",VLOOKUP(DJ757,リスト!$AD$5:$AE$7,2,FALSE))</f>
        <v/>
      </c>
      <c r="DJ757" s="3"/>
      <c r="DK757" s="280" t="str">
        <f>IF(DL757="","",VLOOKUP(DL757,リスト!$AF$5:$AG$10,2,FALSE))</f>
        <v/>
      </c>
      <c r="DL757" s="3"/>
      <c r="DM757" s="280" t="str">
        <f>IF(DN757="","",VLOOKUP(DN757,リスト!$AH$5:$AI$6,2,FALSE))</f>
        <v/>
      </c>
      <c r="DN757" s="3"/>
      <c r="DO757" s="280" t="str">
        <f>IF(DP757="","",VLOOKUP(DP757,リスト!$AJ$5:$AK$6,2,FALSE))</f>
        <v/>
      </c>
      <c r="DP757" s="3"/>
      <c r="DQ757" s="280" t="str">
        <f>IF(DR757="","",VLOOKUP(DR757,リスト!$AL$5:$AM$7,2,FALSE))</f>
        <v/>
      </c>
      <c r="DR757" s="3"/>
      <c r="DS757" s="13"/>
      <c r="DT757" s="85"/>
      <c r="DU757" s="85"/>
      <c r="DV757" s="281" t="str">
        <f>IF(DW757="","",VLOOKUP(DW757,リスト!$AN$5:$AO$6,2,FALSE))</f>
        <v/>
      </c>
      <c r="DW757" s="13"/>
      <c r="DX757" s="341"/>
      <c r="DY757" s="345"/>
      <c r="DZ757" s="341"/>
      <c r="EA757" s="345"/>
      <c r="EB757" s="280" t="str">
        <f>IF(EC757="","",VLOOKUP(EC757,リスト!$AW$5:$AX$8,2,FALSE))</f>
        <v/>
      </c>
      <c r="EC757" s="3"/>
      <c r="ED757" s="85"/>
      <c r="EE757" s="280" t="str">
        <f>IF(EF757="","",VLOOKUP(EF757,リスト!$AY$5:$AZ$10,2,FALSE))</f>
        <v/>
      </c>
      <c r="EF757" s="3"/>
      <c r="EG757" s="280" t="str">
        <f>IF(EH757="","",VLOOKUP(EH757,リスト!$BA$5:$BB$10,2,FALSE))</f>
        <v/>
      </c>
      <c r="EH757" s="3"/>
      <c r="EI757" s="280" t="str">
        <f>IF(EJ757="","",VLOOKUP(EJ757,リスト!$BC$5:$BD$10,2,FALSE))</f>
        <v/>
      </c>
      <c r="EJ757" s="3"/>
      <c r="EK757" s="280" t="str">
        <f>IF(EL757="","",VLOOKUP(EL757,リスト!$BE$5:$BF$10,2,FALSE))</f>
        <v/>
      </c>
      <c r="EL757" s="3"/>
      <c r="EM757" s="78"/>
      <c r="EN757" s="73"/>
      <c r="EO757" s="73"/>
      <c r="EP757" s="13"/>
      <c r="EQ757" s="13"/>
      <c r="ER757" s="280" t="str">
        <f>IF(ES757="","",VLOOKUP(ES757,リスト!$BG$5:$BH$10,2,FALSE))</f>
        <v/>
      </c>
      <c r="ES757" s="13"/>
      <c r="ET757" s="13"/>
      <c r="EU757" s="13"/>
      <c r="EV757" s="13"/>
      <c r="EW757" s="13"/>
      <c r="EX757" s="81"/>
      <c r="EY757" s="81"/>
      <c r="EZ757" s="26"/>
      <c r="FA757" s="281" t="str">
        <f>IF($EZ757="","",INDEX(リスト!$BI$5:$BJ$40,MATCH($EZ757,リスト!$BJ$5:$BJ$40,0),1))</f>
        <v/>
      </c>
      <c r="FB757" s="280" t="str">
        <f>IF(FC757="","",VLOOKUP(FC757,リスト!$BK:$BL,2,FALSE))</f>
        <v/>
      </c>
      <c r="FC757" s="13"/>
      <c r="FD757" s="331"/>
      <c r="FE757" s="3"/>
      <c r="FF757" s="280" t="str">
        <f>IF(FG757="","",VLOOKUP(FG757,リスト!$BO$5:$BP$6,2,FALSE))</f>
        <v/>
      </c>
      <c r="FG757" s="3"/>
      <c r="FH757" s="280" t="str">
        <f>IF(FI757="","",VLOOKUP(FI757,リスト!$BQ$5:$BR$8,2,FALSE))</f>
        <v/>
      </c>
      <c r="FI757" s="3"/>
      <c r="FJ757" s="282"/>
      <c r="FK757" s="280" t="str">
        <f>IF(FL757="","",VLOOKUP(FL757,リスト!$BS$5:$BT$6,2,FALSE))</f>
        <v/>
      </c>
      <c r="FL757" s="63"/>
      <c r="FM757" s="13"/>
      <c r="FN757" s="13"/>
      <c r="FO757" s="13"/>
      <c r="FP757" s="283" t="str">
        <f t="shared" si="105"/>
        <v/>
      </c>
      <c r="FQ757" s="283" t="str">
        <f t="shared" si="105"/>
        <v/>
      </c>
      <c r="FR757" s="13"/>
      <c r="FS757" s="85"/>
      <c r="FT757" s="85"/>
      <c r="FU757" s="281" t="str">
        <f t="shared" si="106"/>
        <v/>
      </c>
      <c r="FV757" s="280" t="str">
        <f>IF(FW757="","",VLOOKUP(FW757,リスト!$BV$5:$BW$10,2,FALSE))</f>
        <v/>
      </c>
      <c r="FW757" s="26"/>
      <c r="FX757" s="282" t="str">
        <f t="shared" si="107"/>
        <v/>
      </c>
      <c r="FY757" s="280" t="str">
        <f>IF(FZ757="","",VLOOKUP(FZ757,リスト!$BX$5:$BY$6,2,FALSE))</f>
        <v/>
      </c>
      <c r="FZ757" s="3"/>
      <c r="GA757" s="280" t="str">
        <f>IF(GB757="","",VLOOKUP(GB757,リスト!$BZ$5:$CA$6,2,FALSE))</f>
        <v/>
      </c>
      <c r="GB757" s="13"/>
      <c r="GC757" s="281" t="str">
        <f>IF(GD757="","",VLOOKUP(GD757,リスト!$CB$5:$CC$6,2,FALSE))</f>
        <v/>
      </c>
      <c r="GD757" s="13"/>
      <c r="GE757" s="13"/>
      <c r="GF757" s="13"/>
      <c r="GG757" s="75"/>
      <c r="GH757" s="281" t="str">
        <f t="shared" si="108"/>
        <v/>
      </c>
      <c r="GI757" s="128"/>
      <c r="GJ757" s="281" t="str">
        <f>IF(GK757="","",VLOOKUP(GK757,リスト!$CD$5:$CE$6,2,FALSE))</f>
        <v/>
      </c>
      <c r="GK757" s="13"/>
      <c r="GL757" s="281" t="str">
        <f>IF(GM757="","",VLOOKUP(GM757,リスト!$CF$5:$CG$5,2,FALSE))</f>
        <v/>
      </c>
      <c r="GM757" s="26"/>
      <c r="GN757" s="280" t="str">
        <f>IF(GO757="","",VLOOKUP(GO757,リスト!$CH$5:$CI$5,2,FALSE))</f>
        <v/>
      </c>
      <c r="GO757" s="284"/>
      <c r="GP757" s="284"/>
      <c r="GQ757" s="284"/>
      <c r="GR757" s="284"/>
      <c r="GS757" s="284"/>
      <c r="GT757" s="284"/>
      <c r="GU757" s="284"/>
      <c r="GV757" s="284"/>
      <c r="GW757" s="284"/>
      <c r="GX757" s="285"/>
    </row>
    <row r="758" spans="2:206" s="177" customFormat="1" ht="24.75" hidden="1" customHeight="1" outlineLevel="1">
      <c r="B758" s="286" t="str">
        <f>IF(明細!B752="","",明細!B752)</f>
        <v/>
      </c>
      <c r="C758" s="287" t="str">
        <f>IF(明細!C752="","",明細!C752)</f>
        <v/>
      </c>
      <c r="D758" s="265" t="str">
        <f>IF(明細!D752="","",明細!D752)</f>
        <v/>
      </c>
      <c r="E758" s="265" t="str">
        <f>IF(明細!E752="","",明細!E752)</f>
        <v/>
      </c>
      <c r="F758" s="265" t="str">
        <f>IF(明細!F752="","",明細!F752)</f>
        <v/>
      </c>
      <c r="G758" s="265" t="str">
        <f>IF(明細!G752="","",明細!G752)</f>
        <v/>
      </c>
      <c r="H758" s="265" t="str">
        <f>IF(明細!H752="","",明細!H752)</f>
        <v/>
      </c>
      <c r="I758" s="265" t="str">
        <f>IF(明細!I752="","",明細!I752)</f>
        <v/>
      </c>
      <c r="J758" s="265" t="str">
        <f>IF(明細!J752="","",明細!J752)</f>
        <v/>
      </c>
      <c r="K758" s="265" t="str">
        <f>IF(明細!K752="","",明細!K752)</f>
        <v/>
      </c>
      <c r="L758" s="265" t="str">
        <f>IF(明細!L752="","",明細!L752)</f>
        <v/>
      </c>
      <c r="M758" s="265" t="str">
        <f>IF(明細!M752="","",明細!M752)</f>
        <v/>
      </c>
      <c r="N758" s="265" t="str">
        <f>IF(明細!N752="","",明細!N752)</f>
        <v/>
      </c>
      <c r="O758" s="265" t="str">
        <f>IF(明細!O752="","",明細!O752)</f>
        <v/>
      </c>
      <c r="P758" s="265" t="str">
        <f>IF(明細!P752="","",明細!P752)</f>
        <v/>
      </c>
      <c r="Q758" s="265" t="str">
        <f>IF(明細!Q752="","",明細!Q752)</f>
        <v/>
      </c>
      <c r="R758" s="289" t="str">
        <f>IF(明細!R752="","",明細!R752)</f>
        <v/>
      </c>
      <c r="S758" s="291" t="str">
        <f>IF(明細!S752="","",明細!S752)</f>
        <v/>
      </c>
      <c r="T758" s="291" t="str">
        <f>IF(明細!T752="","",明細!T752)</f>
        <v/>
      </c>
      <c r="U758" s="291" t="str">
        <f>IF(明細!U752="","",明細!U752)</f>
        <v/>
      </c>
      <c r="V758" s="292" t="str">
        <f>IF(明細!V752="","",明細!V752)</f>
        <v>個</v>
      </c>
      <c r="W758" s="292" t="str">
        <f>IF(明細!W752="","",明細!W752)</f>
        <v/>
      </c>
      <c r="X758" s="293" t="str">
        <f>IF(明細!X752="","",明細!X752)</f>
        <v/>
      </c>
      <c r="Y758" s="134" t="str">
        <f>IF(明細!Y752="","",明細!Y752)</f>
        <v/>
      </c>
      <c r="Z758" s="135" t="str">
        <f>IF(明細!Z752="","",明細!Z752)</f>
        <v/>
      </c>
      <c r="AA758" s="134" t="str">
        <f>IF(明細!AA752="","",明細!AA752)</f>
        <v/>
      </c>
      <c r="AB758" s="303" t="str">
        <f>IF(明細!AB752="","",明細!AB752)</f>
        <v/>
      </c>
      <c r="AC758" s="134" t="str">
        <f>IF(明細!AC752="","",明細!AC752)</f>
        <v/>
      </c>
      <c r="AD758" s="183" t="str">
        <f>IF(明細!AD752="","",明細!AD752)</f>
        <v/>
      </c>
      <c r="AE758" s="184">
        <f>IF(明細!AE752="","",明細!AE752)</f>
        <v>0.1</v>
      </c>
      <c r="AF758" s="185" t="str">
        <f>IF(明細!AF752="","",明細!AF752)</f>
        <v/>
      </c>
      <c r="AG758" s="186" t="str">
        <f>IF(明細!AG752="","",明細!AG752)</f>
        <v/>
      </c>
      <c r="AH758" s="186" t="str">
        <f>IF(明細!AH752="","",明細!AH752)</f>
        <v/>
      </c>
      <c r="AI758" s="187" t="str">
        <f>IF(明細!AI752="","",明細!AI752)</f>
        <v/>
      </c>
      <c r="AJ758" s="296" t="str">
        <f>IF(明細!AJ752="","",明細!AJ752)</f>
        <v/>
      </c>
      <c r="AK758" s="297" t="str">
        <f>IF(明細!AK752="","",明細!AK752)</f>
        <v/>
      </c>
      <c r="AL758" s="298" t="str">
        <f>IF(明細!AL752="","",明細!AL752)</f>
        <v/>
      </c>
      <c r="AM758" s="299" t="str">
        <f>IF(明細!AM752="","",明細!AM752)</f>
        <v/>
      </c>
      <c r="AN758" s="300" t="str">
        <f>IF(明細!AN752="","",明細!AN752)</f>
        <v/>
      </c>
      <c r="AO758" s="300" t="str">
        <f>IF(明細!AO752="","",明細!AO752)</f>
        <v/>
      </c>
      <c r="AP758" s="300" t="str">
        <f>IF(明細!AP752="","",明細!AP752)</f>
        <v/>
      </c>
      <c r="AQ758" s="301" t="str">
        <f>IF(明細!AQ752="","",明細!AQ752)</f>
        <v/>
      </c>
      <c r="AR758" s="302" t="str">
        <f>IF(明細!AR752="","",明細!AR752)</f>
        <v/>
      </c>
      <c r="AU758" s="360"/>
      <c r="AV758" s="368"/>
      <c r="AW758" s="446" t="str">
        <f>IF(明細!AV752="","",明細!AV752)</f>
        <v/>
      </c>
      <c r="AX758" s="419" t="str">
        <f>IF(明細!AT752="","",明細!AT752)</f>
        <v/>
      </c>
      <c r="AY758" s="280" t="str">
        <f>IF($AX758="","",VLOOKUP($AX758,リスト!$CL:$CM,2,FALSE))</f>
        <v/>
      </c>
      <c r="AZ758" s="3"/>
      <c r="BA758" s="280" t="str">
        <f>IF(BB758="","",VLOOKUP(BB758,リスト!$K:$L,2,FALSE))</f>
        <v/>
      </c>
      <c r="BB758" s="3"/>
      <c r="BC758" s="3"/>
      <c r="BD758" s="87"/>
      <c r="BE758" s="280" t="str">
        <f>IF(BF758="","",VLOOKUP(BF758,リスト!$I:$J,2,FALSE))</f>
        <v/>
      </c>
      <c r="BF758" s="3"/>
      <c r="BG758" s="280" t="str">
        <f>IF(BH758="","",VLOOKUP(BH758,リスト!$M:$N,2,FALSE))</f>
        <v/>
      </c>
      <c r="BH758" s="282"/>
      <c r="BI758" s="280" t="str">
        <f>IF(BJ758="","",VLOOKUP(BJ758,リスト!$O:$P,2,FALSE))</f>
        <v/>
      </c>
      <c r="BJ758" s="24"/>
      <c r="BM758" s="451" t="str">
        <f>IF(明細!AV752="","",明細!AV752)</f>
        <v/>
      </c>
      <c r="BN758" s="453" t="str">
        <f>IF(明細!AT752="","",明細!AT752)</f>
        <v/>
      </c>
      <c r="BO758" s="280" t="str">
        <f>IF($BN758="","",VLOOKUP($BN758,リスト!$CL:$CM,2,FALSE))</f>
        <v/>
      </c>
      <c r="BP758" s="280" t="str">
        <f>IF(BQ758="","",VLOOKUP(BQ758,リスト!$K$5:$L$7,2,FALSE))</f>
        <v/>
      </c>
      <c r="BQ758" s="13"/>
      <c r="BR758" s="13"/>
      <c r="BS758" s="47"/>
      <c r="BT758" s="280" t="str">
        <f>IF(BU758="","",VLOOKUP(BU758,リスト!I749:J767,2,FALSE))</f>
        <v/>
      </c>
      <c r="BU758" s="13"/>
      <c r="BV758" s="13"/>
      <c r="BW758" s="282"/>
      <c r="BX758" s="282"/>
      <c r="BY758" s="280" t="str">
        <f>IF(BZ758="","",VLOOKUP(BZ758,リスト!$S$5:$T$6,2,FALSE))</f>
        <v/>
      </c>
      <c r="BZ758" s="3"/>
      <c r="CA758" s="3"/>
      <c r="CB758" s="81"/>
      <c r="CC758" s="280" t="str">
        <f t="shared" si="102"/>
        <v/>
      </c>
      <c r="CD758" s="83"/>
      <c r="CE758" s="83"/>
      <c r="CF758" s="83"/>
      <c r="CG758" s="83"/>
      <c r="CH758" s="282" t="str">
        <f t="shared" si="103"/>
        <v/>
      </c>
      <c r="CI758" s="83"/>
      <c r="CJ758" s="280" t="str">
        <f t="shared" si="104"/>
        <v/>
      </c>
      <c r="CK758" s="87"/>
      <c r="CL758" s="78"/>
      <c r="CM758" s="83"/>
      <c r="CN758" s="83"/>
      <c r="CO758" s="83"/>
      <c r="CP758" s="280" t="str">
        <f t="shared" si="109"/>
        <v/>
      </c>
      <c r="CQ758" s="81"/>
      <c r="CR758" s="280" t="str">
        <f t="shared" si="110"/>
        <v/>
      </c>
      <c r="CS758" s="3"/>
      <c r="CT758" s="3"/>
      <c r="CU758" s="280" t="str">
        <f>IF(CV758="","",VLOOKUP(CV758,リスト!$V$5:$W$6,2,FALSE))</f>
        <v/>
      </c>
      <c r="CV758" s="3"/>
      <c r="CW758" s="280" t="str">
        <f>IF(CX758="","",VLOOKUP(CX758,リスト!$X$5:$Y$6,2,FALSE))</f>
        <v/>
      </c>
      <c r="CX758" s="3"/>
      <c r="CY758" s="77"/>
      <c r="CZ758" s="77"/>
      <c r="DA758" s="75"/>
      <c r="DB758" s="75"/>
      <c r="DC758" s="75"/>
      <c r="DD758" s="75"/>
      <c r="DE758" s="280" t="str">
        <f>IF(DF758="","",VLOOKUP(DF758,リスト!$Z$5:$AA$10,2,FALSE))</f>
        <v/>
      </c>
      <c r="DF758" s="3"/>
      <c r="DG758" s="280" t="str">
        <f>IF(DH758="","",VLOOKUP(DH758,リスト!$AB$5:$AC$12,2,FALSE))</f>
        <v/>
      </c>
      <c r="DH758" s="63"/>
      <c r="DI758" s="280" t="str">
        <f>IF(DJ758="","",VLOOKUP(DJ758,リスト!$AD$5:$AE$7,2,FALSE))</f>
        <v/>
      </c>
      <c r="DJ758" s="3"/>
      <c r="DK758" s="280" t="str">
        <f>IF(DL758="","",VLOOKUP(DL758,リスト!$AF$5:$AG$10,2,FALSE))</f>
        <v/>
      </c>
      <c r="DL758" s="3"/>
      <c r="DM758" s="280" t="str">
        <f>IF(DN758="","",VLOOKUP(DN758,リスト!$AH$5:$AI$6,2,FALSE))</f>
        <v/>
      </c>
      <c r="DN758" s="3"/>
      <c r="DO758" s="280" t="str">
        <f>IF(DP758="","",VLOOKUP(DP758,リスト!$AJ$5:$AK$6,2,FALSE))</f>
        <v/>
      </c>
      <c r="DP758" s="3"/>
      <c r="DQ758" s="280" t="str">
        <f>IF(DR758="","",VLOOKUP(DR758,リスト!$AL$5:$AM$7,2,FALSE))</f>
        <v/>
      </c>
      <c r="DR758" s="3"/>
      <c r="DS758" s="13"/>
      <c r="DT758" s="85"/>
      <c r="DU758" s="85"/>
      <c r="DV758" s="281" t="str">
        <f>IF(DW758="","",VLOOKUP(DW758,リスト!$AN$5:$AO$6,2,FALSE))</f>
        <v/>
      </c>
      <c r="DW758" s="13"/>
      <c r="DX758" s="341"/>
      <c r="DY758" s="345"/>
      <c r="DZ758" s="341"/>
      <c r="EA758" s="345"/>
      <c r="EB758" s="280" t="str">
        <f>IF(EC758="","",VLOOKUP(EC758,リスト!$AW$5:$AX$8,2,FALSE))</f>
        <v/>
      </c>
      <c r="EC758" s="3"/>
      <c r="ED758" s="85"/>
      <c r="EE758" s="280" t="str">
        <f>IF(EF758="","",VLOOKUP(EF758,リスト!$AY$5:$AZ$10,2,FALSE))</f>
        <v/>
      </c>
      <c r="EF758" s="3"/>
      <c r="EG758" s="280" t="str">
        <f>IF(EH758="","",VLOOKUP(EH758,リスト!$BA$5:$BB$10,2,FALSE))</f>
        <v/>
      </c>
      <c r="EH758" s="3"/>
      <c r="EI758" s="280" t="str">
        <f>IF(EJ758="","",VLOOKUP(EJ758,リスト!$BC$5:$BD$10,2,FALSE))</f>
        <v/>
      </c>
      <c r="EJ758" s="3"/>
      <c r="EK758" s="280" t="str">
        <f>IF(EL758="","",VLOOKUP(EL758,リスト!$BE$5:$BF$10,2,FALSE))</f>
        <v/>
      </c>
      <c r="EL758" s="3"/>
      <c r="EM758" s="78"/>
      <c r="EN758" s="73"/>
      <c r="EO758" s="73"/>
      <c r="EP758" s="13"/>
      <c r="EQ758" s="13"/>
      <c r="ER758" s="280" t="str">
        <f>IF(ES758="","",VLOOKUP(ES758,リスト!$BG$5:$BH$10,2,FALSE))</f>
        <v/>
      </c>
      <c r="ES758" s="13"/>
      <c r="ET758" s="13"/>
      <c r="EU758" s="13"/>
      <c r="EV758" s="13"/>
      <c r="EW758" s="13"/>
      <c r="EX758" s="81"/>
      <c r="EY758" s="81"/>
      <c r="EZ758" s="26"/>
      <c r="FA758" s="281" t="str">
        <f>IF($EZ758="","",INDEX(リスト!$BI$5:$BJ$40,MATCH($EZ758,リスト!$BJ$5:$BJ$40,0),1))</f>
        <v/>
      </c>
      <c r="FB758" s="280" t="str">
        <f>IF(FC758="","",VLOOKUP(FC758,リスト!$BK:$BL,2,FALSE))</f>
        <v/>
      </c>
      <c r="FC758" s="13"/>
      <c r="FD758" s="331"/>
      <c r="FE758" s="3"/>
      <c r="FF758" s="280" t="str">
        <f>IF(FG758="","",VLOOKUP(FG758,リスト!$BO$5:$BP$6,2,FALSE))</f>
        <v/>
      </c>
      <c r="FG758" s="3"/>
      <c r="FH758" s="280" t="str">
        <f>IF(FI758="","",VLOOKUP(FI758,リスト!$BQ$5:$BR$8,2,FALSE))</f>
        <v/>
      </c>
      <c r="FI758" s="3"/>
      <c r="FJ758" s="282"/>
      <c r="FK758" s="280" t="str">
        <f>IF(FL758="","",VLOOKUP(FL758,リスト!$BS$5:$BT$6,2,FALSE))</f>
        <v/>
      </c>
      <c r="FL758" s="63"/>
      <c r="FM758" s="13"/>
      <c r="FN758" s="13"/>
      <c r="FO758" s="13"/>
      <c r="FP758" s="283" t="str">
        <f t="shared" si="105"/>
        <v/>
      </c>
      <c r="FQ758" s="283" t="str">
        <f t="shared" si="105"/>
        <v/>
      </c>
      <c r="FR758" s="13"/>
      <c r="FS758" s="85"/>
      <c r="FT758" s="85"/>
      <c r="FU758" s="281" t="str">
        <f t="shared" si="106"/>
        <v/>
      </c>
      <c r="FV758" s="280" t="str">
        <f>IF(FW758="","",VLOOKUP(FW758,リスト!$BV$5:$BW$10,2,FALSE))</f>
        <v/>
      </c>
      <c r="FW758" s="26"/>
      <c r="FX758" s="282" t="str">
        <f t="shared" si="107"/>
        <v/>
      </c>
      <c r="FY758" s="280" t="str">
        <f>IF(FZ758="","",VLOOKUP(FZ758,リスト!$BX$5:$BY$6,2,FALSE))</f>
        <v/>
      </c>
      <c r="FZ758" s="3"/>
      <c r="GA758" s="280" t="str">
        <f>IF(GB758="","",VLOOKUP(GB758,リスト!$BZ$5:$CA$6,2,FALSE))</f>
        <v/>
      </c>
      <c r="GB758" s="13"/>
      <c r="GC758" s="281" t="str">
        <f>IF(GD758="","",VLOOKUP(GD758,リスト!$CB$5:$CC$6,2,FALSE))</f>
        <v/>
      </c>
      <c r="GD758" s="13"/>
      <c r="GE758" s="13"/>
      <c r="GF758" s="13"/>
      <c r="GG758" s="75"/>
      <c r="GH758" s="281" t="str">
        <f t="shared" si="108"/>
        <v/>
      </c>
      <c r="GI758" s="128"/>
      <c r="GJ758" s="281" t="str">
        <f>IF(GK758="","",VLOOKUP(GK758,リスト!$CD$5:$CE$6,2,FALSE))</f>
        <v/>
      </c>
      <c r="GK758" s="13"/>
      <c r="GL758" s="281" t="str">
        <f>IF(GM758="","",VLOOKUP(GM758,リスト!$CF$5:$CG$5,2,FALSE))</f>
        <v/>
      </c>
      <c r="GM758" s="26"/>
      <c r="GN758" s="280" t="str">
        <f>IF(GO758="","",VLOOKUP(GO758,リスト!$CH$5:$CI$5,2,FALSE))</f>
        <v/>
      </c>
      <c r="GO758" s="284"/>
      <c r="GP758" s="284"/>
      <c r="GQ758" s="284"/>
      <c r="GR758" s="284"/>
      <c r="GS758" s="284"/>
      <c r="GT758" s="284"/>
      <c r="GU758" s="284"/>
      <c r="GV758" s="284"/>
      <c r="GW758" s="284"/>
      <c r="GX758" s="285"/>
    </row>
    <row r="759" spans="2:206" s="177" customFormat="1" ht="24.75" hidden="1" customHeight="1" outlineLevel="1">
      <c r="B759" s="286" t="str">
        <f>IF(明細!B753="","",明細!B753)</f>
        <v/>
      </c>
      <c r="C759" s="287" t="str">
        <f>IF(明細!C753="","",明細!C753)</f>
        <v/>
      </c>
      <c r="D759" s="265" t="str">
        <f>IF(明細!D753="","",明細!D753)</f>
        <v/>
      </c>
      <c r="E759" s="265" t="str">
        <f>IF(明細!E753="","",明細!E753)</f>
        <v/>
      </c>
      <c r="F759" s="265" t="str">
        <f>IF(明細!F753="","",明細!F753)</f>
        <v/>
      </c>
      <c r="G759" s="265" t="str">
        <f>IF(明細!G753="","",明細!G753)</f>
        <v/>
      </c>
      <c r="H759" s="265" t="str">
        <f>IF(明細!H753="","",明細!H753)</f>
        <v/>
      </c>
      <c r="I759" s="265" t="str">
        <f>IF(明細!I753="","",明細!I753)</f>
        <v/>
      </c>
      <c r="J759" s="265" t="str">
        <f>IF(明細!J753="","",明細!J753)</f>
        <v/>
      </c>
      <c r="K759" s="265" t="str">
        <f>IF(明細!K753="","",明細!K753)</f>
        <v/>
      </c>
      <c r="L759" s="265" t="str">
        <f>IF(明細!L753="","",明細!L753)</f>
        <v/>
      </c>
      <c r="M759" s="265" t="str">
        <f>IF(明細!M753="","",明細!M753)</f>
        <v/>
      </c>
      <c r="N759" s="265" t="str">
        <f>IF(明細!N753="","",明細!N753)</f>
        <v/>
      </c>
      <c r="O759" s="265" t="str">
        <f>IF(明細!O753="","",明細!O753)</f>
        <v/>
      </c>
      <c r="P759" s="265" t="str">
        <f>IF(明細!P753="","",明細!P753)</f>
        <v/>
      </c>
      <c r="Q759" s="265" t="str">
        <f>IF(明細!Q753="","",明細!Q753)</f>
        <v/>
      </c>
      <c r="R759" s="289" t="str">
        <f>IF(明細!R753="","",明細!R753)</f>
        <v/>
      </c>
      <c r="S759" s="291" t="str">
        <f>IF(明細!S753="","",明細!S753)</f>
        <v/>
      </c>
      <c r="T759" s="291" t="str">
        <f>IF(明細!T753="","",明細!T753)</f>
        <v/>
      </c>
      <c r="U759" s="291" t="str">
        <f>IF(明細!U753="","",明細!U753)</f>
        <v/>
      </c>
      <c r="V759" s="292" t="str">
        <f>IF(明細!V753="","",明細!V753)</f>
        <v>個</v>
      </c>
      <c r="W759" s="292" t="str">
        <f>IF(明細!W753="","",明細!W753)</f>
        <v/>
      </c>
      <c r="X759" s="293" t="str">
        <f>IF(明細!X753="","",明細!X753)</f>
        <v/>
      </c>
      <c r="Y759" s="134" t="str">
        <f>IF(明細!Y753="","",明細!Y753)</f>
        <v/>
      </c>
      <c r="Z759" s="135" t="str">
        <f>IF(明細!Z753="","",明細!Z753)</f>
        <v/>
      </c>
      <c r="AA759" s="134" t="str">
        <f>IF(明細!AA753="","",明細!AA753)</f>
        <v/>
      </c>
      <c r="AB759" s="303" t="str">
        <f>IF(明細!AB753="","",明細!AB753)</f>
        <v/>
      </c>
      <c r="AC759" s="134" t="str">
        <f>IF(明細!AC753="","",明細!AC753)</f>
        <v/>
      </c>
      <c r="AD759" s="183" t="str">
        <f>IF(明細!AD753="","",明細!AD753)</f>
        <v/>
      </c>
      <c r="AE759" s="184">
        <f>IF(明細!AE753="","",明細!AE753)</f>
        <v>0.1</v>
      </c>
      <c r="AF759" s="185" t="str">
        <f>IF(明細!AF753="","",明細!AF753)</f>
        <v/>
      </c>
      <c r="AG759" s="186" t="str">
        <f>IF(明細!AG753="","",明細!AG753)</f>
        <v/>
      </c>
      <c r="AH759" s="186" t="str">
        <f>IF(明細!AH753="","",明細!AH753)</f>
        <v/>
      </c>
      <c r="AI759" s="187" t="str">
        <f>IF(明細!AI753="","",明細!AI753)</f>
        <v/>
      </c>
      <c r="AJ759" s="296" t="str">
        <f>IF(明細!AJ753="","",明細!AJ753)</f>
        <v/>
      </c>
      <c r="AK759" s="297" t="str">
        <f>IF(明細!AK753="","",明細!AK753)</f>
        <v/>
      </c>
      <c r="AL759" s="298" t="str">
        <f>IF(明細!AL753="","",明細!AL753)</f>
        <v/>
      </c>
      <c r="AM759" s="299" t="str">
        <f>IF(明細!AM753="","",明細!AM753)</f>
        <v/>
      </c>
      <c r="AN759" s="300" t="str">
        <f>IF(明細!AN753="","",明細!AN753)</f>
        <v/>
      </c>
      <c r="AO759" s="300" t="str">
        <f>IF(明細!AO753="","",明細!AO753)</f>
        <v/>
      </c>
      <c r="AP759" s="300" t="str">
        <f>IF(明細!AP753="","",明細!AP753)</f>
        <v/>
      </c>
      <c r="AQ759" s="301" t="str">
        <f>IF(明細!AQ753="","",明細!AQ753)</f>
        <v/>
      </c>
      <c r="AR759" s="302" t="str">
        <f>IF(明細!AR753="","",明細!AR753)</f>
        <v/>
      </c>
      <c r="AU759" s="360"/>
      <c r="AV759" s="368"/>
      <c r="AW759" s="446" t="str">
        <f>IF(明細!AV753="","",明細!AV753)</f>
        <v/>
      </c>
      <c r="AX759" s="419" t="str">
        <f>IF(明細!AT753="","",明細!AT753)</f>
        <v/>
      </c>
      <c r="AY759" s="280" t="str">
        <f>IF($AX759="","",VLOOKUP($AX759,リスト!$CL:$CM,2,FALSE))</f>
        <v/>
      </c>
      <c r="AZ759" s="3"/>
      <c r="BA759" s="280" t="str">
        <f>IF(BB759="","",VLOOKUP(BB759,リスト!$K:$L,2,FALSE))</f>
        <v/>
      </c>
      <c r="BB759" s="3"/>
      <c r="BC759" s="3"/>
      <c r="BD759" s="87"/>
      <c r="BE759" s="280" t="str">
        <f>IF(BF759="","",VLOOKUP(BF759,リスト!$I:$J,2,FALSE))</f>
        <v/>
      </c>
      <c r="BF759" s="3"/>
      <c r="BG759" s="280" t="str">
        <f>IF(BH759="","",VLOOKUP(BH759,リスト!$M:$N,2,FALSE))</f>
        <v/>
      </c>
      <c r="BH759" s="282"/>
      <c r="BI759" s="280" t="str">
        <f>IF(BJ759="","",VLOOKUP(BJ759,リスト!$O:$P,2,FALSE))</f>
        <v/>
      </c>
      <c r="BJ759" s="24"/>
      <c r="BM759" s="451" t="str">
        <f>IF(明細!AV753="","",明細!AV753)</f>
        <v/>
      </c>
      <c r="BN759" s="453" t="str">
        <f>IF(明細!AT753="","",明細!AT753)</f>
        <v/>
      </c>
      <c r="BO759" s="280" t="str">
        <f>IF($BN759="","",VLOOKUP($BN759,リスト!$CL:$CM,2,FALSE))</f>
        <v/>
      </c>
      <c r="BP759" s="280" t="str">
        <f>IF(BQ759="","",VLOOKUP(BQ759,リスト!$K$5:$L$7,2,FALSE))</f>
        <v/>
      </c>
      <c r="BQ759" s="13"/>
      <c r="BR759" s="13"/>
      <c r="BS759" s="47"/>
      <c r="BT759" s="280" t="str">
        <f>IF(BU759="","",VLOOKUP(BU759,リスト!I750:J768,2,FALSE))</f>
        <v/>
      </c>
      <c r="BU759" s="13"/>
      <c r="BV759" s="13"/>
      <c r="BW759" s="282"/>
      <c r="BX759" s="282"/>
      <c r="BY759" s="280" t="str">
        <f>IF(BZ759="","",VLOOKUP(BZ759,リスト!$S$5:$T$6,2,FALSE))</f>
        <v/>
      </c>
      <c r="BZ759" s="3"/>
      <c r="CA759" s="3"/>
      <c r="CB759" s="81"/>
      <c r="CC759" s="280" t="str">
        <f t="shared" si="102"/>
        <v/>
      </c>
      <c r="CD759" s="83"/>
      <c r="CE759" s="83"/>
      <c r="CF759" s="83"/>
      <c r="CG759" s="83"/>
      <c r="CH759" s="282" t="str">
        <f t="shared" si="103"/>
        <v/>
      </c>
      <c r="CI759" s="83"/>
      <c r="CJ759" s="280" t="str">
        <f t="shared" si="104"/>
        <v/>
      </c>
      <c r="CK759" s="87"/>
      <c r="CL759" s="78"/>
      <c r="CM759" s="83"/>
      <c r="CN759" s="83"/>
      <c r="CO759" s="83"/>
      <c r="CP759" s="280" t="str">
        <f t="shared" si="109"/>
        <v/>
      </c>
      <c r="CQ759" s="81"/>
      <c r="CR759" s="280" t="str">
        <f t="shared" si="110"/>
        <v/>
      </c>
      <c r="CS759" s="3"/>
      <c r="CT759" s="3"/>
      <c r="CU759" s="280" t="str">
        <f>IF(CV759="","",VLOOKUP(CV759,リスト!$V$5:$W$6,2,FALSE))</f>
        <v/>
      </c>
      <c r="CV759" s="3"/>
      <c r="CW759" s="280" t="str">
        <f>IF(CX759="","",VLOOKUP(CX759,リスト!$X$5:$Y$6,2,FALSE))</f>
        <v/>
      </c>
      <c r="CX759" s="3"/>
      <c r="CY759" s="77"/>
      <c r="CZ759" s="77"/>
      <c r="DA759" s="75"/>
      <c r="DB759" s="75"/>
      <c r="DC759" s="75"/>
      <c r="DD759" s="75"/>
      <c r="DE759" s="280" t="str">
        <f>IF(DF759="","",VLOOKUP(DF759,リスト!$Z$5:$AA$10,2,FALSE))</f>
        <v/>
      </c>
      <c r="DF759" s="3"/>
      <c r="DG759" s="280" t="str">
        <f>IF(DH759="","",VLOOKUP(DH759,リスト!$AB$5:$AC$12,2,FALSE))</f>
        <v/>
      </c>
      <c r="DH759" s="63"/>
      <c r="DI759" s="280" t="str">
        <f>IF(DJ759="","",VLOOKUP(DJ759,リスト!$AD$5:$AE$7,2,FALSE))</f>
        <v/>
      </c>
      <c r="DJ759" s="3"/>
      <c r="DK759" s="280" t="str">
        <f>IF(DL759="","",VLOOKUP(DL759,リスト!$AF$5:$AG$10,2,FALSE))</f>
        <v/>
      </c>
      <c r="DL759" s="3"/>
      <c r="DM759" s="280" t="str">
        <f>IF(DN759="","",VLOOKUP(DN759,リスト!$AH$5:$AI$6,2,FALSE))</f>
        <v/>
      </c>
      <c r="DN759" s="3"/>
      <c r="DO759" s="280" t="str">
        <f>IF(DP759="","",VLOOKUP(DP759,リスト!$AJ$5:$AK$6,2,FALSE))</f>
        <v/>
      </c>
      <c r="DP759" s="3"/>
      <c r="DQ759" s="280" t="str">
        <f>IF(DR759="","",VLOOKUP(DR759,リスト!$AL$5:$AM$7,2,FALSE))</f>
        <v/>
      </c>
      <c r="DR759" s="3"/>
      <c r="DS759" s="13"/>
      <c r="DT759" s="85"/>
      <c r="DU759" s="85"/>
      <c r="DV759" s="281" t="str">
        <f>IF(DW759="","",VLOOKUP(DW759,リスト!$AN$5:$AO$6,2,FALSE))</f>
        <v/>
      </c>
      <c r="DW759" s="13"/>
      <c r="DX759" s="341"/>
      <c r="DY759" s="345"/>
      <c r="DZ759" s="341"/>
      <c r="EA759" s="345"/>
      <c r="EB759" s="280" t="str">
        <f>IF(EC759="","",VLOOKUP(EC759,リスト!$AW$5:$AX$8,2,FALSE))</f>
        <v/>
      </c>
      <c r="EC759" s="3"/>
      <c r="ED759" s="85"/>
      <c r="EE759" s="280" t="str">
        <f>IF(EF759="","",VLOOKUP(EF759,リスト!$AY$5:$AZ$10,2,FALSE))</f>
        <v/>
      </c>
      <c r="EF759" s="3"/>
      <c r="EG759" s="280" t="str">
        <f>IF(EH759="","",VLOOKUP(EH759,リスト!$BA$5:$BB$10,2,FALSE))</f>
        <v/>
      </c>
      <c r="EH759" s="3"/>
      <c r="EI759" s="280" t="str">
        <f>IF(EJ759="","",VLOOKUP(EJ759,リスト!$BC$5:$BD$10,2,FALSE))</f>
        <v/>
      </c>
      <c r="EJ759" s="3"/>
      <c r="EK759" s="280" t="str">
        <f>IF(EL759="","",VLOOKUP(EL759,リスト!$BE$5:$BF$10,2,FALSE))</f>
        <v/>
      </c>
      <c r="EL759" s="3"/>
      <c r="EM759" s="78"/>
      <c r="EN759" s="73"/>
      <c r="EO759" s="73"/>
      <c r="EP759" s="13"/>
      <c r="EQ759" s="13"/>
      <c r="ER759" s="280" t="str">
        <f>IF(ES759="","",VLOOKUP(ES759,リスト!$BG$5:$BH$10,2,FALSE))</f>
        <v/>
      </c>
      <c r="ES759" s="13"/>
      <c r="ET759" s="13"/>
      <c r="EU759" s="13"/>
      <c r="EV759" s="13"/>
      <c r="EW759" s="13"/>
      <c r="EX759" s="81"/>
      <c r="EY759" s="81"/>
      <c r="EZ759" s="26"/>
      <c r="FA759" s="281" t="str">
        <f>IF($EZ759="","",INDEX(リスト!$BI$5:$BJ$40,MATCH($EZ759,リスト!$BJ$5:$BJ$40,0),1))</f>
        <v/>
      </c>
      <c r="FB759" s="280" t="str">
        <f>IF(FC759="","",VLOOKUP(FC759,リスト!$BK:$BL,2,FALSE))</f>
        <v/>
      </c>
      <c r="FC759" s="13"/>
      <c r="FD759" s="331"/>
      <c r="FE759" s="3"/>
      <c r="FF759" s="280" t="str">
        <f>IF(FG759="","",VLOOKUP(FG759,リスト!$BO$5:$BP$6,2,FALSE))</f>
        <v/>
      </c>
      <c r="FG759" s="3"/>
      <c r="FH759" s="280" t="str">
        <f>IF(FI759="","",VLOOKUP(FI759,リスト!$BQ$5:$BR$8,2,FALSE))</f>
        <v/>
      </c>
      <c r="FI759" s="3"/>
      <c r="FJ759" s="282"/>
      <c r="FK759" s="280" t="str">
        <f>IF(FL759="","",VLOOKUP(FL759,リスト!$BS$5:$BT$6,2,FALSE))</f>
        <v/>
      </c>
      <c r="FL759" s="63"/>
      <c r="FM759" s="13"/>
      <c r="FN759" s="13"/>
      <c r="FO759" s="13"/>
      <c r="FP759" s="283" t="str">
        <f t="shared" si="105"/>
        <v/>
      </c>
      <c r="FQ759" s="283" t="str">
        <f t="shared" si="105"/>
        <v/>
      </c>
      <c r="FR759" s="13"/>
      <c r="FS759" s="85"/>
      <c r="FT759" s="85"/>
      <c r="FU759" s="281" t="str">
        <f t="shared" si="106"/>
        <v/>
      </c>
      <c r="FV759" s="280" t="str">
        <f>IF(FW759="","",VLOOKUP(FW759,リスト!$BV$5:$BW$10,2,FALSE))</f>
        <v/>
      </c>
      <c r="FW759" s="26"/>
      <c r="FX759" s="282" t="str">
        <f t="shared" si="107"/>
        <v/>
      </c>
      <c r="FY759" s="280" t="str">
        <f>IF(FZ759="","",VLOOKUP(FZ759,リスト!$BX$5:$BY$6,2,FALSE))</f>
        <v/>
      </c>
      <c r="FZ759" s="3"/>
      <c r="GA759" s="280" t="str">
        <f>IF(GB759="","",VLOOKUP(GB759,リスト!$BZ$5:$CA$6,2,FALSE))</f>
        <v/>
      </c>
      <c r="GB759" s="13"/>
      <c r="GC759" s="281" t="str">
        <f>IF(GD759="","",VLOOKUP(GD759,リスト!$CB$5:$CC$6,2,FALSE))</f>
        <v/>
      </c>
      <c r="GD759" s="13"/>
      <c r="GE759" s="13"/>
      <c r="GF759" s="13"/>
      <c r="GG759" s="75"/>
      <c r="GH759" s="281" t="str">
        <f t="shared" si="108"/>
        <v/>
      </c>
      <c r="GI759" s="128"/>
      <c r="GJ759" s="281" t="str">
        <f>IF(GK759="","",VLOOKUP(GK759,リスト!$CD$5:$CE$6,2,FALSE))</f>
        <v/>
      </c>
      <c r="GK759" s="13"/>
      <c r="GL759" s="281" t="str">
        <f>IF(GM759="","",VLOOKUP(GM759,リスト!$CF$5:$CG$5,2,FALSE))</f>
        <v/>
      </c>
      <c r="GM759" s="26"/>
      <c r="GN759" s="280" t="str">
        <f>IF(GO759="","",VLOOKUP(GO759,リスト!$CH$5:$CI$5,2,FALSE))</f>
        <v/>
      </c>
      <c r="GO759" s="284"/>
      <c r="GP759" s="284"/>
      <c r="GQ759" s="284"/>
      <c r="GR759" s="284"/>
      <c r="GS759" s="284"/>
      <c r="GT759" s="284"/>
      <c r="GU759" s="284"/>
      <c r="GV759" s="284"/>
      <c r="GW759" s="284"/>
      <c r="GX759" s="285"/>
    </row>
    <row r="760" spans="2:206" s="177" customFormat="1" ht="24.75" hidden="1" customHeight="1" outlineLevel="1">
      <c r="B760" s="286" t="str">
        <f>IF(明細!B754="","",明細!B754)</f>
        <v/>
      </c>
      <c r="C760" s="287" t="str">
        <f>IF(明細!C754="","",明細!C754)</f>
        <v/>
      </c>
      <c r="D760" s="265" t="str">
        <f>IF(明細!D754="","",明細!D754)</f>
        <v/>
      </c>
      <c r="E760" s="265" t="str">
        <f>IF(明細!E754="","",明細!E754)</f>
        <v/>
      </c>
      <c r="F760" s="265" t="str">
        <f>IF(明細!F754="","",明細!F754)</f>
        <v/>
      </c>
      <c r="G760" s="265" t="str">
        <f>IF(明細!G754="","",明細!G754)</f>
        <v/>
      </c>
      <c r="H760" s="265" t="str">
        <f>IF(明細!H754="","",明細!H754)</f>
        <v/>
      </c>
      <c r="I760" s="265" t="str">
        <f>IF(明細!I754="","",明細!I754)</f>
        <v/>
      </c>
      <c r="J760" s="265" t="str">
        <f>IF(明細!J754="","",明細!J754)</f>
        <v/>
      </c>
      <c r="K760" s="265" t="str">
        <f>IF(明細!K754="","",明細!K754)</f>
        <v/>
      </c>
      <c r="L760" s="265" t="str">
        <f>IF(明細!L754="","",明細!L754)</f>
        <v/>
      </c>
      <c r="M760" s="265" t="str">
        <f>IF(明細!M754="","",明細!M754)</f>
        <v/>
      </c>
      <c r="N760" s="265" t="str">
        <f>IF(明細!N754="","",明細!N754)</f>
        <v/>
      </c>
      <c r="O760" s="265" t="str">
        <f>IF(明細!O754="","",明細!O754)</f>
        <v/>
      </c>
      <c r="P760" s="265" t="str">
        <f>IF(明細!P754="","",明細!P754)</f>
        <v/>
      </c>
      <c r="Q760" s="265" t="str">
        <f>IF(明細!Q754="","",明細!Q754)</f>
        <v/>
      </c>
      <c r="R760" s="289" t="str">
        <f>IF(明細!R754="","",明細!R754)</f>
        <v/>
      </c>
      <c r="S760" s="291" t="str">
        <f>IF(明細!S754="","",明細!S754)</f>
        <v/>
      </c>
      <c r="T760" s="291" t="str">
        <f>IF(明細!T754="","",明細!T754)</f>
        <v/>
      </c>
      <c r="U760" s="291" t="str">
        <f>IF(明細!U754="","",明細!U754)</f>
        <v/>
      </c>
      <c r="V760" s="292" t="str">
        <f>IF(明細!V754="","",明細!V754)</f>
        <v>個</v>
      </c>
      <c r="W760" s="292" t="str">
        <f>IF(明細!W754="","",明細!W754)</f>
        <v/>
      </c>
      <c r="X760" s="293" t="str">
        <f>IF(明細!X754="","",明細!X754)</f>
        <v/>
      </c>
      <c r="Y760" s="134" t="str">
        <f>IF(明細!Y754="","",明細!Y754)</f>
        <v/>
      </c>
      <c r="Z760" s="135" t="str">
        <f>IF(明細!Z754="","",明細!Z754)</f>
        <v/>
      </c>
      <c r="AA760" s="134" t="str">
        <f>IF(明細!AA754="","",明細!AA754)</f>
        <v/>
      </c>
      <c r="AB760" s="303" t="str">
        <f>IF(明細!AB754="","",明細!AB754)</f>
        <v/>
      </c>
      <c r="AC760" s="134" t="str">
        <f>IF(明細!AC754="","",明細!AC754)</f>
        <v/>
      </c>
      <c r="AD760" s="183" t="str">
        <f>IF(明細!AD754="","",明細!AD754)</f>
        <v/>
      </c>
      <c r="AE760" s="184">
        <f>IF(明細!AE754="","",明細!AE754)</f>
        <v>0.1</v>
      </c>
      <c r="AF760" s="185" t="str">
        <f>IF(明細!AF754="","",明細!AF754)</f>
        <v/>
      </c>
      <c r="AG760" s="186" t="str">
        <f>IF(明細!AG754="","",明細!AG754)</f>
        <v/>
      </c>
      <c r="AH760" s="186" t="str">
        <f>IF(明細!AH754="","",明細!AH754)</f>
        <v/>
      </c>
      <c r="AI760" s="187" t="str">
        <f>IF(明細!AI754="","",明細!AI754)</f>
        <v/>
      </c>
      <c r="AJ760" s="296" t="str">
        <f>IF(明細!AJ754="","",明細!AJ754)</f>
        <v/>
      </c>
      <c r="AK760" s="297" t="str">
        <f>IF(明細!AK754="","",明細!AK754)</f>
        <v/>
      </c>
      <c r="AL760" s="298" t="str">
        <f>IF(明細!AL754="","",明細!AL754)</f>
        <v/>
      </c>
      <c r="AM760" s="299" t="str">
        <f>IF(明細!AM754="","",明細!AM754)</f>
        <v/>
      </c>
      <c r="AN760" s="300" t="str">
        <f>IF(明細!AN754="","",明細!AN754)</f>
        <v/>
      </c>
      <c r="AO760" s="300" t="str">
        <f>IF(明細!AO754="","",明細!AO754)</f>
        <v/>
      </c>
      <c r="AP760" s="300" t="str">
        <f>IF(明細!AP754="","",明細!AP754)</f>
        <v/>
      </c>
      <c r="AQ760" s="301" t="str">
        <f>IF(明細!AQ754="","",明細!AQ754)</f>
        <v/>
      </c>
      <c r="AR760" s="302" t="str">
        <f>IF(明細!AR754="","",明細!AR754)</f>
        <v/>
      </c>
      <c r="AU760" s="360"/>
      <c r="AV760" s="368"/>
      <c r="AW760" s="446" t="str">
        <f>IF(明細!AV754="","",明細!AV754)</f>
        <v/>
      </c>
      <c r="AX760" s="419" t="str">
        <f>IF(明細!AT754="","",明細!AT754)</f>
        <v/>
      </c>
      <c r="AY760" s="280" t="str">
        <f>IF($AX760="","",VLOOKUP($AX760,リスト!$CL:$CM,2,FALSE))</f>
        <v/>
      </c>
      <c r="AZ760" s="3"/>
      <c r="BA760" s="280" t="str">
        <f>IF(BB760="","",VLOOKUP(BB760,リスト!$K:$L,2,FALSE))</f>
        <v/>
      </c>
      <c r="BB760" s="3"/>
      <c r="BC760" s="3"/>
      <c r="BD760" s="87"/>
      <c r="BE760" s="280" t="str">
        <f>IF(BF760="","",VLOOKUP(BF760,リスト!$I:$J,2,FALSE))</f>
        <v/>
      </c>
      <c r="BF760" s="3"/>
      <c r="BG760" s="280" t="str">
        <f>IF(BH760="","",VLOOKUP(BH760,リスト!$M:$N,2,FALSE))</f>
        <v/>
      </c>
      <c r="BH760" s="282"/>
      <c r="BI760" s="280" t="str">
        <f>IF(BJ760="","",VLOOKUP(BJ760,リスト!$O:$P,2,FALSE))</f>
        <v/>
      </c>
      <c r="BJ760" s="24"/>
      <c r="BM760" s="451" t="str">
        <f>IF(明細!AV754="","",明細!AV754)</f>
        <v/>
      </c>
      <c r="BN760" s="453" t="str">
        <f>IF(明細!AT754="","",明細!AT754)</f>
        <v/>
      </c>
      <c r="BO760" s="280" t="str">
        <f>IF($BN760="","",VLOOKUP($BN760,リスト!$CL:$CM,2,FALSE))</f>
        <v/>
      </c>
      <c r="BP760" s="280" t="str">
        <f>IF(BQ760="","",VLOOKUP(BQ760,リスト!$K$5:$L$7,2,FALSE))</f>
        <v/>
      </c>
      <c r="BQ760" s="13"/>
      <c r="BR760" s="13"/>
      <c r="BS760" s="47"/>
      <c r="BT760" s="280" t="str">
        <f>IF(BU760="","",VLOOKUP(BU760,リスト!I751:J769,2,FALSE))</f>
        <v/>
      </c>
      <c r="BU760" s="13"/>
      <c r="BV760" s="13"/>
      <c r="BW760" s="282"/>
      <c r="BX760" s="282"/>
      <c r="BY760" s="280" t="str">
        <f>IF(BZ760="","",VLOOKUP(BZ760,リスト!$S$5:$T$6,2,FALSE))</f>
        <v/>
      </c>
      <c r="BZ760" s="3"/>
      <c r="CA760" s="3"/>
      <c r="CB760" s="81"/>
      <c r="CC760" s="280" t="str">
        <f t="shared" si="102"/>
        <v/>
      </c>
      <c r="CD760" s="83"/>
      <c r="CE760" s="83"/>
      <c r="CF760" s="83"/>
      <c r="CG760" s="83"/>
      <c r="CH760" s="282" t="str">
        <f t="shared" si="103"/>
        <v/>
      </c>
      <c r="CI760" s="83"/>
      <c r="CJ760" s="280" t="str">
        <f t="shared" si="104"/>
        <v/>
      </c>
      <c r="CK760" s="87"/>
      <c r="CL760" s="78"/>
      <c r="CM760" s="83"/>
      <c r="CN760" s="83"/>
      <c r="CO760" s="83"/>
      <c r="CP760" s="280" t="str">
        <f t="shared" si="109"/>
        <v/>
      </c>
      <c r="CQ760" s="81"/>
      <c r="CR760" s="280" t="str">
        <f t="shared" si="110"/>
        <v/>
      </c>
      <c r="CS760" s="3"/>
      <c r="CT760" s="3"/>
      <c r="CU760" s="280" t="str">
        <f>IF(CV760="","",VLOOKUP(CV760,リスト!$V$5:$W$6,2,FALSE))</f>
        <v/>
      </c>
      <c r="CV760" s="3"/>
      <c r="CW760" s="280" t="str">
        <f>IF(CX760="","",VLOOKUP(CX760,リスト!$X$5:$Y$6,2,FALSE))</f>
        <v/>
      </c>
      <c r="CX760" s="3"/>
      <c r="CY760" s="77"/>
      <c r="CZ760" s="77"/>
      <c r="DA760" s="75"/>
      <c r="DB760" s="75"/>
      <c r="DC760" s="75"/>
      <c r="DD760" s="75"/>
      <c r="DE760" s="280" t="str">
        <f>IF(DF760="","",VLOOKUP(DF760,リスト!$Z$5:$AA$10,2,FALSE))</f>
        <v/>
      </c>
      <c r="DF760" s="3"/>
      <c r="DG760" s="280" t="str">
        <f>IF(DH760="","",VLOOKUP(DH760,リスト!$AB$5:$AC$12,2,FALSE))</f>
        <v/>
      </c>
      <c r="DH760" s="63"/>
      <c r="DI760" s="280" t="str">
        <f>IF(DJ760="","",VLOOKUP(DJ760,リスト!$AD$5:$AE$7,2,FALSE))</f>
        <v/>
      </c>
      <c r="DJ760" s="3"/>
      <c r="DK760" s="280" t="str">
        <f>IF(DL760="","",VLOOKUP(DL760,リスト!$AF$5:$AG$10,2,FALSE))</f>
        <v/>
      </c>
      <c r="DL760" s="3"/>
      <c r="DM760" s="280" t="str">
        <f>IF(DN760="","",VLOOKUP(DN760,リスト!$AH$5:$AI$6,2,FALSE))</f>
        <v/>
      </c>
      <c r="DN760" s="3"/>
      <c r="DO760" s="280" t="str">
        <f>IF(DP760="","",VLOOKUP(DP760,リスト!$AJ$5:$AK$6,2,FALSE))</f>
        <v/>
      </c>
      <c r="DP760" s="3"/>
      <c r="DQ760" s="280" t="str">
        <f>IF(DR760="","",VLOOKUP(DR760,リスト!$AL$5:$AM$7,2,FALSE))</f>
        <v/>
      </c>
      <c r="DR760" s="3"/>
      <c r="DS760" s="13"/>
      <c r="DT760" s="85"/>
      <c r="DU760" s="85"/>
      <c r="DV760" s="281" t="str">
        <f>IF(DW760="","",VLOOKUP(DW760,リスト!$AN$5:$AO$6,2,FALSE))</f>
        <v/>
      </c>
      <c r="DW760" s="13"/>
      <c r="DX760" s="341"/>
      <c r="DY760" s="345"/>
      <c r="DZ760" s="341"/>
      <c r="EA760" s="345"/>
      <c r="EB760" s="280" t="str">
        <f>IF(EC760="","",VLOOKUP(EC760,リスト!$AW$5:$AX$8,2,FALSE))</f>
        <v/>
      </c>
      <c r="EC760" s="3"/>
      <c r="ED760" s="85"/>
      <c r="EE760" s="280" t="str">
        <f>IF(EF760="","",VLOOKUP(EF760,リスト!$AY$5:$AZ$10,2,FALSE))</f>
        <v/>
      </c>
      <c r="EF760" s="3"/>
      <c r="EG760" s="280" t="str">
        <f>IF(EH760="","",VLOOKUP(EH760,リスト!$BA$5:$BB$10,2,FALSE))</f>
        <v/>
      </c>
      <c r="EH760" s="3"/>
      <c r="EI760" s="280" t="str">
        <f>IF(EJ760="","",VLOOKUP(EJ760,リスト!$BC$5:$BD$10,2,FALSE))</f>
        <v/>
      </c>
      <c r="EJ760" s="3"/>
      <c r="EK760" s="280" t="str">
        <f>IF(EL760="","",VLOOKUP(EL760,リスト!$BE$5:$BF$10,2,FALSE))</f>
        <v/>
      </c>
      <c r="EL760" s="3"/>
      <c r="EM760" s="78"/>
      <c r="EN760" s="73"/>
      <c r="EO760" s="73"/>
      <c r="EP760" s="13"/>
      <c r="EQ760" s="13"/>
      <c r="ER760" s="280" t="str">
        <f>IF(ES760="","",VLOOKUP(ES760,リスト!$BG$5:$BH$10,2,FALSE))</f>
        <v/>
      </c>
      <c r="ES760" s="13"/>
      <c r="ET760" s="13"/>
      <c r="EU760" s="13"/>
      <c r="EV760" s="13"/>
      <c r="EW760" s="13"/>
      <c r="EX760" s="81"/>
      <c r="EY760" s="81"/>
      <c r="EZ760" s="26"/>
      <c r="FA760" s="281" t="str">
        <f>IF($EZ760="","",INDEX(リスト!$BI$5:$BJ$40,MATCH($EZ760,リスト!$BJ$5:$BJ$40,0),1))</f>
        <v/>
      </c>
      <c r="FB760" s="280" t="str">
        <f>IF(FC760="","",VLOOKUP(FC760,リスト!$BK:$BL,2,FALSE))</f>
        <v/>
      </c>
      <c r="FC760" s="13"/>
      <c r="FD760" s="331"/>
      <c r="FE760" s="3"/>
      <c r="FF760" s="280" t="str">
        <f>IF(FG760="","",VLOOKUP(FG760,リスト!$BO$5:$BP$6,2,FALSE))</f>
        <v/>
      </c>
      <c r="FG760" s="3"/>
      <c r="FH760" s="280" t="str">
        <f>IF(FI760="","",VLOOKUP(FI760,リスト!$BQ$5:$BR$8,2,FALSE))</f>
        <v/>
      </c>
      <c r="FI760" s="3"/>
      <c r="FJ760" s="282"/>
      <c r="FK760" s="280" t="str">
        <f>IF(FL760="","",VLOOKUP(FL760,リスト!$BS$5:$BT$6,2,FALSE))</f>
        <v/>
      </c>
      <c r="FL760" s="63"/>
      <c r="FM760" s="13"/>
      <c r="FN760" s="13"/>
      <c r="FO760" s="13"/>
      <c r="FP760" s="283" t="str">
        <f t="shared" si="105"/>
        <v/>
      </c>
      <c r="FQ760" s="283" t="str">
        <f t="shared" si="105"/>
        <v/>
      </c>
      <c r="FR760" s="13"/>
      <c r="FS760" s="85"/>
      <c r="FT760" s="85"/>
      <c r="FU760" s="281" t="str">
        <f t="shared" si="106"/>
        <v/>
      </c>
      <c r="FV760" s="280" t="str">
        <f>IF(FW760="","",VLOOKUP(FW760,リスト!$BV$5:$BW$10,2,FALSE))</f>
        <v/>
      </c>
      <c r="FW760" s="26"/>
      <c r="FX760" s="282" t="str">
        <f t="shared" si="107"/>
        <v/>
      </c>
      <c r="FY760" s="280" t="str">
        <f>IF(FZ760="","",VLOOKUP(FZ760,リスト!$BX$5:$BY$6,2,FALSE))</f>
        <v/>
      </c>
      <c r="FZ760" s="3"/>
      <c r="GA760" s="280" t="str">
        <f>IF(GB760="","",VLOOKUP(GB760,リスト!$BZ$5:$CA$6,2,FALSE))</f>
        <v/>
      </c>
      <c r="GB760" s="13"/>
      <c r="GC760" s="281" t="str">
        <f>IF(GD760="","",VLOOKUP(GD760,リスト!$CB$5:$CC$6,2,FALSE))</f>
        <v/>
      </c>
      <c r="GD760" s="13"/>
      <c r="GE760" s="13"/>
      <c r="GF760" s="13"/>
      <c r="GG760" s="75"/>
      <c r="GH760" s="281" t="str">
        <f t="shared" si="108"/>
        <v/>
      </c>
      <c r="GI760" s="128"/>
      <c r="GJ760" s="281" t="str">
        <f>IF(GK760="","",VLOOKUP(GK760,リスト!$CD$5:$CE$6,2,FALSE))</f>
        <v/>
      </c>
      <c r="GK760" s="13"/>
      <c r="GL760" s="281" t="str">
        <f>IF(GM760="","",VLOOKUP(GM760,リスト!$CF$5:$CG$5,2,FALSE))</f>
        <v/>
      </c>
      <c r="GM760" s="26"/>
      <c r="GN760" s="280" t="str">
        <f>IF(GO760="","",VLOOKUP(GO760,リスト!$CH$5:$CI$5,2,FALSE))</f>
        <v/>
      </c>
      <c r="GO760" s="284"/>
      <c r="GP760" s="284"/>
      <c r="GQ760" s="284"/>
      <c r="GR760" s="284"/>
      <c r="GS760" s="284"/>
      <c r="GT760" s="284"/>
      <c r="GU760" s="284"/>
      <c r="GV760" s="284"/>
      <c r="GW760" s="284"/>
      <c r="GX760" s="285"/>
    </row>
    <row r="761" spans="2:206" s="177" customFormat="1" ht="24.75" hidden="1" customHeight="1" outlineLevel="1">
      <c r="B761" s="286" t="str">
        <f>IF(明細!B755="","",明細!B755)</f>
        <v/>
      </c>
      <c r="C761" s="287" t="str">
        <f>IF(明細!C755="","",明細!C755)</f>
        <v/>
      </c>
      <c r="D761" s="265" t="str">
        <f>IF(明細!D755="","",明細!D755)</f>
        <v/>
      </c>
      <c r="E761" s="265" t="str">
        <f>IF(明細!E755="","",明細!E755)</f>
        <v/>
      </c>
      <c r="F761" s="265" t="str">
        <f>IF(明細!F755="","",明細!F755)</f>
        <v/>
      </c>
      <c r="G761" s="265" t="str">
        <f>IF(明細!G755="","",明細!G755)</f>
        <v/>
      </c>
      <c r="H761" s="265" t="str">
        <f>IF(明細!H755="","",明細!H755)</f>
        <v/>
      </c>
      <c r="I761" s="265" t="str">
        <f>IF(明細!I755="","",明細!I755)</f>
        <v/>
      </c>
      <c r="J761" s="265" t="str">
        <f>IF(明細!J755="","",明細!J755)</f>
        <v/>
      </c>
      <c r="K761" s="265" t="str">
        <f>IF(明細!K755="","",明細!K755)</f>
        <v/>
      </c>
      <c r="L761" s="265" t="str">
        <f>IF(明細!L755="","",明細!L755)</f>
        <v/>
      </c>
      <c r="M761" s="265" t="str">
        <f>IF(明細!M755="","",明細!M755)</f>
        <v/>
      </c>
      <c r="N761" s="265" t="str">
        <f>IF(明細!N755="","",明細!N755)</f>
        <v/>
      </c>
      <c r="O761" s="265" t="str">
        <f>IF(明細!O755="","",明細!O755)</f>
        <v/>
      </c>
      <c r="P761" s="265" t="str">
        <f>IF(明細!P755="","",明細!P755)</f>
        <v/>
      </c>
      <c r="Q761" s="265" t="str">
        <f>IF(明細!Q755="","",明細!Q755)</f>
        <v/>
      </c>
      <c r="R761" s="289" t="str">
        <f>IF(明細!R755="","",明細!R755)</f>
        <v/>
      </c>
      <c r="S761" s="291" t="str">
        <f>IF(明細!S755="","",明細!S755)</f>
        <v/>
      </c>
      <c r="T761" s="291" t="str">
        <f>IF(明細!T755="","",明細!T755)</f>
        <v/>
      </c>
      <c r="U761" s="291" t="str">
        <f>IF(明細!U755="","",明細!U755)</f>
        <v/>
      </c>
      <c r="V761" s="292" t="str">
        <f>IF(明細!V755="","",明細!V755)</f>
        <v>個</v>
      </c>
      <c r="W761" s="292" t="str">
        <f>IF(明細!W755="","",明細!W755)</f>
        <v/>
      </c>
      <c r="X761" s="293" t="str">
        <f>IF(明細!X755="","",明細!X755)</f>
        <v/>
      </c>
      <c r="Y761" s="134" t="str">
        <f>IF(明細!Y755="","",明細!Y755)</f>
        <v/>
      </c>
      <c r="Z761" s="135" t="str">
        <f>IF(明細!Z755="","",明細!Z755)</f>
        <v/>
      </c>
      <c r="AA761" s="134" t="str">
        <f>IF(明細!AA755="","",明細!AA755)</f>
        <v/>
      </c>
      <c r="AB761" s="303" t="str">
        <f>IF(明細!AB755="","",明細!AB755)</f>
        <v/>
      </c>
      <c r="AC761" s="134" t="str">
        <f>IF(明細!AC755="","",明細!AC755)</f>
        <v/>
      </c>
      <c r="AD761" s="183" t="str">
        <f>IF(明細!AD755="","",明細!AD755)</f>
        <v/>
      </c>
      <c r="AE761" s="184">
        <f>IF(明細!AE755="","",明細!AE755)</f>
        <v>0.1</v>
      </c>
      <c r="AF761" s="185" t="str">
        <f>IF(明細!AF755="","",明細!AF755)</f>
        <v/>
      </c>
      <c r="AG761" s="186" t="str">
        <f>IF(明細!AG755="","",明細!AG755)</f>
        <v/>
      </c>
      <c r="AH761" s="186" t="str">
        <f>IF(明細!AH755="","",明細!AH755)</f>
        <v/>
      </c>
      <c r="AI761" s="187" t="str">
        <f>IF(明細!AI755="","",明細!AI755)</f>
        <v/>
      </c>
      <c r="AJ761" s="296" t="str">
        <f>IF(明細!AJ755="","",明細!AJ755)</f>
        <v/>
      </c>
      <c r="AK761" s="297" t="str">
        <f>IF(明細!AK755="","",明細!AK755)</f>
        <v/>
      </c>
      <c r="AL761" s="298" t="str">
        <f>IF(明細!AL755="","",明細!AL755)</f>
        <v/>
      </c>
      <c r="AM761" s="299" t="str">
        <f>IF(明細!AM755="","",明細!AM755)</f>
        <v/>
      </c>
      <c r="AN761" s="300" t="str">
        <f>IF(明細!AN755="","",明細!AN755)</f>
        <v/>
      </c>
      <c r="AO761" s="300" t="str">
        <f>IF(明細!AO755="","",明細!AO755)</f>
        <v/>
      </c>
      <c r="AP761" s="300" t="str">
        <f>IF(明細!AP755="","",明細!AP755)</f>
        <v/>
      </c>
      <c r="AQ761" s="301" t="str">
        <f>IF(明細!AQ755="","",明細!AQ755)</f>
        <v/>
      </c>
      <c r="AR761" s="302" t="str">
        <f>IF(明細!AR755="","",明細!AR755)</f>
        <v/>
      </c>
      <c r="AU761" s="360"/>
      <c r="AV761" s="368"/>
      <c r="AW761" s="446" t="str">
        <f>IF(明細!AV755="","",明細!AV755)</f>
        <v/>
      </c>
      <c r="AX761" s="419" t="str">
        <f>IF(明細!AT755="","",明細!AT755)</f>
        <v/>
      </c>
      <c r="AY761" s="280" t="str">
        <f>IF($AX761="","",VLOOKUP($AX761,リスト!$CL:$CM,2,FALSE))</f>
        <v/>
      </c>
      <c r="AZ761" s="3"/>
      <c r="BA761" s="280" t="str">
        <f>IF(BB761="","",VLOOKUP(BB761,リスト!$K:$L,2,FALSE))</f>
        <v/>
      </c>
      <c r="BB761" s="3"/>
      <c r="BC761" s="3"/>
      <c r="BD761" s="87"/>
      <c r="BE761" s="280" t="str">
        <f>IF(BF761="","",VLOOKUP(BF761,リスト!$I:$J,2,FALSE))</f>
        <v/>
      </c>
      <c r="BF761" s="3"/>
      <c r="BG761" s="280" t="str">
        <f>IF(BH761="","",VLOOKUP(BH761,リスト!$M:$N,2,FALSE))</f>
        <v/>
      </c>
      <c r="BH761" s="282"/>
      <c r="BI761" s="280" t="str">
        <f>IF(BJ761="","",VLOOKUP(BJ761,リスト!$O:$P,2,FALSE))</f>
        <v/>
      </c>
      <c r="BJ761" s="24"/>
      <c r="BM761" s="451" t="str">
        <f>IF(明細!AV755="","",明細!AV755)</f>
        <v/>
      </c>
      <c r="BN761" s="453" t="str">
        <f>IF(明細!AT755="","",明細!AT755)</f>
        <v/>
      </c>
      <c r="BO761" s="280" t="str">
        <f>IF($BN761="","",VLOOKUP($BN761,リスト!$CL:$CM,2,FALSE))</f>
        <v/>
      </c>
      <c r="BP761" s="280" t="str">
        <f>IF(BQ761="","",VLOOKUP(BQ761,リスト!$K$5:$L$7,2,FALSE))</f>
        <v/>
      </c>
      <c r="BQ761" s="13"/>
      <c r="BR761" s="13"/>
      <c r="BS761" s="47"/>
      <c r="BT761" s="280" t="str">
        <f>IF(BU761="","",VLOOKUP(BU761,リスト!I752:J770,2,FALSE))</f>
        <v/>
      </c>
      <c r="BU761" s="13"/>
      <c r="BV761" s="13"/>
      <c r="BW761" s="282"/>
      <c r="BX761" s="282"/>
      <c r="BY761" s="280" t="str">
        <f>IF(BZ761="","",VLOOKUP(BZ761,リスト!$S$5:$T$6,2,FALSE))</f>
        <v/>
      </c>
      <c r="BZ761" s="3"/>
      <c r="CA761" s="3"/>
      <c r="CB761" s="81"/>
      <c r="CC761" s="280" t="str">
        <f t="shared" si="102"/>
        <v/>
      </c>
      <c r="CD761" s="83"/>
      <c r="CE761" s="83"/>
      <c r="CF761" s="83"/>
      <c r="CG761" s="83"/>
      <c r="CH761" s="282" t="str">
        <f t="shared" si="103"/>
        <v/>
      </c>
      <c r="CI761" s="83"/>
      <c r="CJ761" s="280" t="str">
        <f t="shared" si="104"/>
        <v/>
      </c>
      <c r="CK761" s="87"/>
      <c r="CL761" s="78"/>
      <c r="CM761" s="83"/>
      <c r="CN761" s="83"/>
      <c r="CO761" s="83"/>
      <c r="CP761" s="280" t="str">
        <f t="shared" si="109"/>
        <v/>
      </c>
      <c r="CQ761" s="81"/>
      <c r="CR761" s="280" t="str">
        <f t="shared" si="110"/>
        <v/>
      </c>
      <c r="CS761" s="3"/>
      <c r="CT761" s="3"/>
      <c r="CU761" s="280" t="str">
        <f>IF(CV761="","",VLOOKUP(CV761,リスト!$V$5:$W$6,2,FALSE))</f>
        <v/>
      </c>
      <c r="CV761" s="3"/>
      <c r="CW761" s="280" t="str">
        <f>IF(CX761="","",VLOOKUP(CX761,リスト!$X$5:$Y$6,2,FALSE))</f>
        <v/>
      </c>
      <c r="CX761" s="3"/>
      <c r="CY761" s="77"/>
      <c r="CZ761" s="77"/>
      <c r="DA761" s="75"/>
      <c r="DB761" s="75"/>
      <c r="DC761" s="75"/>
      <c r="DD761" s="75"/>
      <c r="DE761" s="280" t="str">
        <f>IF(DF761="","",VLOOKUP(DF761,リスト!$Z$5:$AA$10,2,FALSE))</f>
        <v/>
      </c>
      <c r="DF761" s="3"/>
      <c r="DG761" s="280" t="str">
        <f>IF(DH761="","",VLOOKUP(DH761,リスト!$AB$5:$AC$12,2,FALSE))</f>
        <v/>
      </c>
      <c r="DH761" s="63"/>
      <c r="DI761" s="280" t="str">
        <f>IF(DJ761="","",VLOOKUP(DJ761,リスト!$AD$5:$AE$7,2,FALSE))</f>
        <v/>
      </c>
      <c r="DJ761" s="3"/>
      <c r="DK761" s="280" t="str">
        <f>IF(DL761="","",VLOOKUP(DL761,リスト!$AF$5:$AG$10,2,FALSE))</f>
        <v/>
      </c>
      <c r="DL761" s="3"/>
      <c r="DM761" s="280" t="str">
        <f>IF(DN761="","",VLOOKUP(DN761,リスト!$AH$5:$AI$6,2,FALSE))</f>
        <v/>
      </c>
      <c r="DN761" s="3"/>
      <c r="DO761" s="280" t="str">
        <f>IF(DP761="","",VLOOKUP(DP761,リスト!$AJ$5:$AK$6,2,FALSE))</f>
        <v/>
      </c>
      <c r="DP761" s="3"/>
      <c r="DQ761" s="280" t="str">
        <f>IF(DR761="","",VLOOKUP(DR761,リスト!$AL$5:$AM$7,2,FALSE))</f>
        <v/>
      </c>
      <c r="DR761" s="3"/>
      <c r="DS761" s="13"/>
      <c r="DT761" s="85"/>
      <c r="DU761" s="85"/>
      <c r="DV761" s="281" t="str">
        <f>IF(DW761="","",VLOOKUP(DW761,リスト!$AN$5:$AO$6,2,FALSE))</f>
        <v/>
      </c>
      <c r="DW761" s="13"/>
      <c r="DX761" s="341"/>
      <c r="DY761" s="345"/>
      <c r="DZ761" s="341"/>
      <c r="EA761" s="345"/>
      <c r="EB761" s="280" t="str">
        <f>IF(EC761="","",VLOOKUP(EC761,リスト!$AW$5:$AX$8,2,FALSE))</f>
        <v/>
      </c>
      <c r="EC761" s="3"/>
      <c r="ED761" s="85"/>
      <c r="EE761" s="280" t="str">
        <f>IF(EF761="","",VLOOKUP(EF761,リスト!$AY$5:$AZ$10,2,FALSE))</f>
        <v/>
      </c>
      <c r="EF761" s="3"/>
      <c r="EG761" s="280" t="str">
        <f>IF(EH761="","",VLOOKUP(EH761,リスト!$BA$5:$BB$10,2,FALSE))</f>
        <v/>
      </c>
      <c r="EH761" s="3"/>
      <c r="EI761" s="280" t="str">
        <f>IF(EJ761="","",VLOOKUP(EJ761,リスト!$BC$5:$BD$10,2,FALSE))</f>
        <v/>
      </c>
      <c r="EJ761" s="3"/>
      <c r="EK761" s="280" t="str">
        <f>IF(EL761="","",VLOOKUP(EL761,リスト!$BE$5:$BF$10,2,FALSE))</f>
        <v/>
      </c>
      <c r="EL761" s="3"/>
      <c r="EM761" s="78"/>
      <c r="EN761" s="73"/>
      <c r="EO761" s="73"/>
      <c r="EP761" s="13"/>
      <c r="EQ761" s="13"/>
      <c r="ER761" s="280" t="str">
        <f>IF(ES761="","",VLOOKUP(ES761,リスト!$BG$5:$BH$10,2,FALSE))</f>
        <v/>
      </c>
      <c r="ES761" s="13"/>
      <c r="ET761" s="13"/>
      <c r="EU761" s="13"/>
      <c r="EV761" s="13"/>
      <c r="EW761" s="13"/>
      <c r="EX761" s="81"/>
      <c r="EY761" s="81"/>
      <c r="EZ761" s="26"/>
      <c r="FA761" s="281" t="str">
        <f>IF($EZ761="","",INDEX(リスト!$BI$5:$BJ$40,MATCH($EZ761,リスト!$BJ$5:$BJ$40,0),1))</f>
        <v/>
      </c>
      <c r="FB761" s="280" t="str">
        <f>IF(FC761="","",VLOOKUP(FC761,リスト!$BK:$BL,2,FALSE))</f>
        <v/>
      </c>
      <c r="FC761" s="13"/>
      <c r="FD761" s="331"/>
      <c r="FE761" s="3"/>
      <c r="FF761" s="280" t="str">
        <f>IF(FG761="","",VLOOKUP(FG761,リスト!$BO$5:$BP$6,2,FALSE))</f>
        <v/>
      </c>
      <c r="FG761" s="3"/>
      <c r="FH761" s="280" t="str">
        <f>IF(FI761="","",VLOOKUP(FI761,リスト!$BQ$5:$BR$8,2,FALSE))</f>
        <v/>
      </c>
      <c r="FI761" s="3"/>
      <c r="FJ761" s="282"/>
      <c r="FK761" s="280" t="str">
        <f>IF(FL761="","",VLOOKUP(FL761,リスト!$BS$5:$BT$6,2,FALSE))</f>
        <v/>
      </c>
      <c r="FL761" s="63"/>
      <c r="FM761" s="13"/>
      <c r="FN761" s="13"/>
      <c r="FO761" s="13"/>
      <c r="FP761" s="283" t="str">
        <f t="shared" si="105"/>
        <v/>
      </c>
      <c r="FQ761" s="283" t="str">
        <f t="shared" si="105"/>
        <v/>
      </c>
      <c r="FR761" s="13"/>
      <c r="FS761" s="85"/>
      <c r="FT761" s="85"/>
      <c r="FU761" s="281" t="str">
        <f t="shared" si="106"/>
        <v/>
      </c>
      <c r="FV761" s="280" t="str">
        <f>IF(FW761="","",VLOOKUP(FW761,リスト!$BV$5:$BW$10,2,FALSE))</f>
        <v/>
      </c>
      <c r="FW761" s="26"/>
      <c r="FX761" s="282" t="str">
        <f t="shared" si="107"/>
        <v/>
      </c>
      <c r="FY761" s="280" t="str">
        <f>IF(FZ761="","",VLOOKUP(FZ761,リスト!$BX$5:$BY$6,2,FALSE))</f>
        <v/>
      </c>
      <c r="FZ761" s="3"/>
      <c r="GA761" s="280" t="str">
        <f>IF(GB761="","",VLOOKUP(GB761,リスト!$BZ$5:$CA$6,2,FALSE))</f>
        <v/>
      </c>
      <c r="GB761" s="13"/>
      <c r="GC761" s="281" t="str">
        <f>IF(GD761="","",VLOOKUP(GD761,リスト!$CB$5:$CC$6,2,FALSE))</f>
        <v/>
      </c>
      <c r="GD761" s="13"/>
      <c r="GE761" s="13"/>
      <c r="GF761" s="13"/>
      <c r="GG761" s="75"/>
      <c r="GH761" s="281" t="str">
        <f t="shared" si="108"/>
        <v/>
      </c>
      <c r="GI761" s="128"/>
      <c r="GJ761" s="281" t="str">
        <f>IF(GK761="","",VLOOKUP(GK761,リスト!$CD$5:$CE$6,2,FALSE))</f>
        <v/>
      </c>
      <c r="GK761" s="13"/>
      <c r="GL761" s="281" t="str">
        <f>IF(GM761="","",VLOOKUP(GM761,リスト!$CF$5:$CG$5,2,FALSE))</f>
        <v/>
      </c>
      <c r="GM761" s="26"/>
      <c r="GN761" s="280" t="str">
        <f>IF(GO761="","",VLOOKUP(GO761,リスト!$CH$5:$CI$5,2,FALSE))</f>
        <v/>
      </c>
      <c r="GO761" s="284"/>
      <c r="GP761" s="284"/>
      <c r="GQ761" s="284"/>
      <c r="GR761" s="284"/>
      <c r="GS761" s="284"/>
      <c r="GT761" s="284"/>
      <c r="GU761" s="284"/>
      <c r="GV761" s="284"/>
      <c r="GW761" s="284"/>
      <c r="GX761" s="285"/>
    </row>
    <row r="762" spans="2:206" s="177" customFormat="1" ht="24.75" hidden="1" customHeight="1" outlineLevel="1">
      <c r="B762" s="286" t="str">
        <f>IF(明細!B756="","",明細!B756)</f>
        <v/>
      </c>
      <c r="C762" s="287" t="str">
        <f>IF(明細!C756="","",明細!C756)</f>
        <v/>
      </c>
      <c r="D762" s="265" t="str">
        <f>IF(明細!D756="","",明細!D756)</f>
        <v/>
      </c>
      <c r="E762" s="265" t="str">
        <f>IF(明細!E756="","",明細!E756)</f>
        <v/>
      </c>
      <c r="F762" s="265" t="str">
        <f>IF(明細!F756="","",明細!F756)</f>
        <v/>
      </c>
      <c r="G762" s="265" t="str">
        <f>IF(明細!G756="","",明細!G756)</f>
        <v/>
      </c>
      <c r="H762" s="265" t="str">
        <f>IF(明細!H756="","",明細!H756)</f>
        <v/>
      </c>
      <c r="I762" s="265" t="str">
        <f>IF(明細!I756="","",明細!I756)</f>
        <v/>
      </c>
      <c r="J762" s="265" t="str">
        <f>IF(明細!J756="","",明細!J756)</f>
        <v/>
      </c>
      <c r="K762" s="265" t="str">
        <f>IF(明細!K756="","",明細!K756)</f>
        <v/>
      </c>
      <c r="L762" s="265" t="str">
        <f>IF(明細!L756="","",明細!L756)</f>
        <v/>
      </c>
      <c r="M762" s="265" t="str">
        <f>IF(明細!M756="","",明細!M756)</f>
        <v/>
      </c>
      <c r="N762" s="265" t="str">
        <f>IF(明細!N756="","",明細!N756)</f>
        <v/>
      </c>
      <c r="O762" s="265" t="str">
        <f>IF(明細!O756="","",明細!O756)</f>
        <v/>
      </c>
      <c r="P762" s="265" t="str">
        <f>IF(明細!P756="","",明細!P756)</f>
        <v/>
      </c>
      <c r="Q762" s="265" t="str">
        <f>IF(明細!Q756="","",明細!Q756)</f>
        <v/>
      </c>
      <c r="R762" s="289" t="str">
        <f>IF(明細!R756="","",明細!R756)</f>
        <v/>
      </c>
      <c r="S762" s="291" t="str">
        <f>IF(明細!S756="","",明細!S756)</f>
        <v/>
      </c>
      <c r="T762" s="291" t="str">
        <f>IF(明細!T756="","",明細!T756)</f>
        <v/>
      </c>
      <c r="U762" s="291" t="str">
        <f>IF(明細!U756="","",明細!U756)</f>
        <v/>
      </c>
      <c r="V762" s="292" t="str">
        <f>IF(明細!V756="","",明細!V756)</f>
        <v>個</v>
      </c>
      <c r="W762" s="292" t="str">
        <f>IF(明細!W756="","",明細!W756)</f>
        <v/>
      </c>
      <c r="X762" s="293" t="str">
        <f>IF(明細!X756="","",明細!X756)</f>
        <v/>
      </c>
      <c r="Y762" s="134" t="str">
        <f>IF(明細!Y756="","",明細!Y756)</f>
        <v/>
      </c>
      <c r="Z762" s="135" t="str">
        <f>IF(明細!Z756="","",明細!Z756)</f>
        <v/>
      </c>
      <c r="AA762" s="134" t="str">
        <f>IF(明細!AA756="","",明細!AA756)</f>
        <v/>
      </c>
      <c r="AB762" s="303" t="str">
        <f>IF(明細!AB756="","",明細!AB756)</f>
        <v/>
      </c>
      <c r="AC762" s="134" t="str">
        <f>IF(明細!AC756="","",明細!AC756)</f>
        <v/>
      </c>
      <c r="AD762" s="183" t="str">
        <f>IF(明細!AD756="","",明細!AD756)</f>
        <v/>
      </c>
      <c r="AE762" s="184">
        <f>IF(明細!AE756="","",明細!AE756)</f>
        <v>0.1</v>
      </c>
      <c r="AF762" s="185" t="str">
        <f>IF(明細!AF756="","",明細!AF756)</f>
        <v/>
      </c>
      <c r="AG762" s="186" t="str">
        <f>IF(明細!AG756="","",明細!AG756)</f>
        <v/>
      </c>
      <c r="AH762" s="186" t="str">
        <f>IF(明細!AH756="","",明細!AH756)</f>
        <v/>
      </c>
      <c r="AI762" s="187" t="str">
        <f>IF(明細!AI756="","",明細!AI756)</f>
        <v/>
      </c>
      <c r="AJ762" s="296" t="str">
        <f>IF(明細!AJ756="","",明細!AJ756)</f>
        <v/>
      </c>
      <c r="AK762" s="297" t="str">
        <f>IF(明細!AK756="","",明細!AK756)</f>
        <v/>
      </c>
      <c r="AL762" s="298" t="str">
        <f>IF(明細!AL756="","",明細!AL756)</f>
        <v/>
      </c>
      <c r="AM762" s="299" t="str">
        <f>IF(明細!AM756="","",明細!AM756)</f>
        <v/>
      </c>
      <c r="AN762" s="300" t="str">
        <f>IF(明細!AN756="","",明細!AN756)</f>
        <v/>
      </c>
      <c r="AO762" s="300" t="str">
        <f>IF(明細!AO756="","",明細!AO756)</f>
        <v/>
      </c>
      <c r="AP762" s="300" t="str">
        <f>IF(明細!AP756="","",明細!AP756)</f>
        <v/>
      </c>
      <c r="AQ762" s="301" t="str">
        <f>IF(明細!AQ756="","",明細!AQ756)</f>
        <v/>
      </c>
      <c r="AR762" s="302" t="str">
        <f>IF(明細!AR756="","",明細!AR756)</f>
        <v/>
      </c>
      <c r="AU762" s="360"/>
      <c r="AV762" s="368"/>
      <c r="AW762" s="446" t="str">
        <f>IF(明細!AV756="","",明細!AV756)</f>
        <v/>
      </c>
      <c r="AX762" s="419" t="str">
        <f>IF(明細!AT756="","",明細!AT756)</f>
        <v/>
      </c>
      <c r="AY762" s="280" t="str">
        <f>IF($AX762="","",VLOOKUP($AX762,リスト!$CL:$CM,2,FALSE))</f>
        <v/>
      </c>
      <c r="AZ762" s="3"/>
      <c r="BA762" s="280" t="str">
        <f>IF(BB762="","",VLOOKUP(BB762,リスト!$K:$L,2,FALSE))</f>
        <v/>
      </c>
      <c r="BB762" s="3"/>
      <c r="BC762" s="3"/>
      <c r="BD762" s="87"/>
      <c r="BE762" s="280" t="str">
        <f>IF(BF762="","",VLOOKUP(BF762,リスト!$I:$J,2,FALSE))</f>
        <v/>
      </c>
      <c r="BF762" s="3"/>
      <c r="BG762" s="280" t="str">
        <f>IF(BH762="","",VLOOKUP(BH762,リスト!$M:$N,2,FALSE))</f>
        <v/>
      </c>
      <c r="BH762" s="282"/>
      <c r="BI762" s="280" t="str">
        <f>IF(BJ762="","",VLOOKUP(BJ762,リスト!$O:$P,2,FALSE))</f>
        <v/>
      </c>
      <c r="BJ762" s="24"/>
      <c r="BM762" s="451" t="str">
        <f>IF(明細!AV756="","",明細!AV756)</f>
        <v/>
      </c>
      <c r="BN762" s="453" t="str">
        <f>IF(明細!AT756="","",明細!AT756)</f>
        <v/>
      </c>
      <c r="BO762" s="280" t="str">
        <f>IF($BN762="","",VLOOKUP($BN762,リスト!$CL:$CM,2,FALSE))</f>
        <v/>
      </c>
      <c r="BP762" s="280" t="str">
        <f>IF(BQ762="","",VLOOKUP(BQ762,リスト!$K$5:$L$7,2,FALSE))</f>
        <v/>
      </c>
      <c r="BQ762" s="13"/>
      <c r="BR762" s="13"/>
      <c r="BS762" s="47"/>
      <c r="BT762" s="280" t="str">
        <f>IF(BU762="","",VLOOKUP(BU762,リスト!I753:J771,2,FALSE))</f>
        <v/>
      </c>
      <c r="BU762" s="13"/>
      <c r="BV762" s="13"/>
      <c r="BW762" s="282"/>
      <c r="BX762" s="282"/>
      <c r="BY762" s="280" t="str">
        <f>IF(BZ762="","",VLOOKUP(BZ762,リスト!$S$5:$T$6,2,FALSE))</f>
        <v/>
      </c>
      <c r="BZ762" s="3"/>
      <c r="CA762" s="3"/>
      <c r="CB762" s="81"/>
      <c r="CC762" s="280" t="str">
        <f t="shared" si="102"/>
        <v/>
      </c>
      <c r="CD762" s="83"/>
      <c r="CE762" s="83"/>
      <c r="CF762" s="83"/>
      <c r="CG762" s="83"/>
      <c r="CH762" s="282" t="str">
        <f t="shared" si="103"/>
        <v/>
      </c>
      <c r="CI762" s="83"/>
      <c r="CJ762" s="280" t="str">
        <f t="shared" si="104"/>
        <v/>
      </c>
      <c r="CK762" s="87"/>
      <c r="CL762" s="78"/>
      <c r="CM762" s="83"/>
      <c r="CN762" s="83"/>
      <c r="CO762" s="83"/>
      <c r="CP762" s="280" t="str">
        <f t="shared" si="109"/>
        <v/>
      </c>
      <c r="CQ762" s="81"/>
      <c r="CR762" s="280" t="str">
        <f t="shared" si="110"/>
        <v/>
      </c>
      <c r="CS762" s="3"/>
      <c r="CT762" s="3"/>
      <c r="CU762" s="280" t="str">
        <f>IF(CV762="","",VLOOKUP(CV762,リスト!$V$5:$W$6,2,FALSE))</f>
        <v/>
      </c>
      <c r="CV762" s="3"/>
      <c r="CW762" s="280" t="str">
        <f>IF(CX762="","",VLOOKUP(CX762,リスト!$X$5:$Y$6,2,FALSE))</f>
        <v/>
      </c>
      <c r="CX762" s="3"/>
      <c r="CY762" s="77"/>
      <c r="CZ762" s="77"/>
      <c r="DA762" s="75"/>
      <c r="DB762" s="75"/>
      <c r="DC762" s="75"/>
      <c r="DD762" s="75"/>
      <c r="DE762" s="280" t="str">
        <f>IF(DF762="","",VLOOKUP(DF762,リスト!$Z$5:$AA$10,2,FALSE))</f>
        <v/>
      </c>
      <c r="DF762" s="3"/>
      <c r="DG762" s="280" t="str">
        <f>IF(DH762="","",VLOOKUP(DH762,リスト!$AB$5:$AC$12,2,FALSE))</f>
        <v/>
      </c>
      <c r="DH762" s="63"/>
      <c r="DI762" s="280" t="str">
        <f>IF(DJ762="","",VLOOKUP(DJ762,リスト!$AD$5:$AE$7,2,FALSE))</f>
        <v/>
      </c>
      <c r="DJ762" s="3"/>
      <c r="DK762" s="280" t="str">
        <f>IF(DL762="","",VLOOKUP(DL762,リスト!$AF$5:$AG$10,2,FALSE))</f>
        <v/>
      </c>
      <c r="DL762" s="3"/>
      <c r="DM762" s="280" t="str">
        <f>IF(DN762="","",VLOOKUP(DN762,リスト!$AH$5:$AI$6,2,FALSE))</f>
        <v/>
      </c>
      <c r="DN762" s="3"/>
      <c r="DO762" s="280" t="str">
        <f>IF(DP762="","",VLOOKUP(DP762,リスト!$AJ$5:$AK$6,2,FALSE))</f>
        <v/>
      </c>
      <c r="DP762" s="3"/>
      <c r="DQ762" s="280" t="str">
        <f>IF(DR762="","",VLOOKUP(DR762,リスト!$AL$5:$AM$7,2,FALSE))</f>
        <v/>
      </c>
      <c r="DR762" s="3"/>
      <c r="DS762" s="13"/>
      <c r="DT762" s="85"/>
      <c r="DU762" s="85"/>
      <c r="DV762" s="281" t="str">
        <f>IF(DW762="","",VLOOKUP(DW762,リスト!$AN$5:$AO$6,2,FALSE))</f>
        <v/>
      </c>
      <c r="DW762" s="13"/>
      <c r="DX762" s="341"/>
      <c r="DY762" s="345"/>
      <c r="DZ762" s="341"/>
      <c r="EA762" s="345"/>
      <c r="EB762" s="280" t="str">
        <f>IF(EC762="","",VLOOKUP(EC762,リスト!$AW$5:$AX$8,2,FALSE))</f>
        <v/>
      </c>
      <c r="EC762" s="3"/>
      <c r="ED762" s="85"/>
      <c r="EE762" s="280" t="str">
        <f>IF(EF762="","",VLOOKUP(EF762,リスト!$AY$5:$AZ$10,2,FALSE))</f>
        <v/>
      </c>
      <c r="EF762" s="3"/>
      <c r="EG762" s="280" t="str">
        <f>IF(EH762="","",VLOOKUP(EH762,リスト!$BA$5:$BB$10,2,FALSE))</f>
        <v/>
      </c>
      <c r="EH762" s="3"/>
      <c r="EI762" s="280" t="str">
        <f>IF(EJ762="","",VLOOKUP(EJ762,リスト!$BC$5:$BD$10,2,FALSE))</f>
        <v/>
      </c>
      <c r="EJ762" s="3"/>
      <c r="EK762" s="280" t="str">
        <f>IF(EL762="","",VLOOKUP(EL762,リスト!$BE$5:$BF$10,2,FALSE))</f>
        <v/>
      </c>
      <c r="EL762" s="3"/>
      <c r="EM762" s="78"/>
      <c r="EN762" s="73"/>
      <c r="EO762" s="73"/>
      <c r="EP762" s="13"/>
      <c r="EQ762" s="13"/>
      <c r="ER762" s="280" t="str">
        <f>IF(ES762="","",VLOOKUP(ES762,リスト!$BG$5:$BH$10,2,FALSE))</f>
        <v/>
      </c>
      <c r="ES762" s="13"/>
      <c r="ET762" s="13"/>
      <c r="EU762" s="13"/>
      <c r="EV762" s="13"/>
      <c r="EW762" s="13"/>
      <c r="EX762" s="81"/>
      <c r="EY762" s="81"/>
      <c r="EZ762" s="26"/>
      <c r="FA762" s="281" t="str">
        <f>IF($EZ762="","",INDEX(リスト!$BI$5:$BJ$40,MATCH($EZ762,リスト!$BJ$5:$BJ$40,0),1))</f>
        <v/>
      </c>
      <c r="FB762" s="280" t="str">
        <f>IF(FC762="","",VLOOKUP(FC762,リスト!$BK:$BL,2,FALSE))</f>
        <v/>
      </c>
      <c r="FC762" s="13"/>
      <c r="FD762" s="331"/>
      <c r="FE762" s="3"/>
      <c r="FF762" s="280" t="str">
        <f>IF(FG762="","",VLOOKUP(FG762,リスト!$BO$5:$BP$6,2,FALSE))</f>
        <v/>
      </c>
      <c r="FG762" s="3"/>
      <c r="FH762" s="280" t="str">
        <f>IF(FI762="","",VLOOKUP(FI762,リスト!$BQ$5:$BR$8,2,FALSE))</f>
        <v/>
      </c>
      <c r="FI762" s="3"/>
      <c r="FJ762" s="282"/>
      <c r="FK762" s="280" t="str">
        <f>IF(FL762="","",VLOOKUP(FL762,リスト!$BS$5:$BT$6,2,FALSE))</f>
        <v/>
      </c>
      <c r="FL762" s="63"/>
      <c r="FM762" s="13"/>
      <c r="FN762" s="13"/>
      <c r="FO762" s="13"/>
      <c r="FP762" s="283" t="str">
        <f t="shared" si="105"/>
        <v/>
      </c>
      <c r="FQ762" s="283" t="str">
        <f t="shared" si="105"/>
        <v/>
      </c>
      <c r="FR762" s="13"/>
      <c r="FS762" s="85"/>
      <c r="FT762" s="85"/>
      <c r="FU762" s="281" t="str">
        <f t="shared" si="106"/>
        <v/>
      </c>
      <c r="FV762" s="280" t="str">
        <f>IF(FW762="","",VLOOKUP(FW762,リスト!$BV$5:$BW$10,2,FALSE))</f>
        <v/>
      </c>
      <c r="FW762" s="26"/>
      <c r="FX762" s="282" t="str">
        <f t="shared" si="107"/>
        <v/>
      </c>
      <c r="FY762" s="280" t="str">
        <f>IF(FZ762="","",VLOOKUP(FZ762,リスト!$BX$5:$BY$6,2,FALSE))</f>
        <v/>
      </c>
      <c r="FZ762" s="3"/>
      <c r="GA762" s="280" t="str">
        <f>IF(GB762="","",VLOOKUP(GB762,リスト!$BZ$5:$CA$6,2,FALSE))</f>
        <v/>
      </c>
      <c r="GB762" s="13"/>
      <c r="GC762" s="281" t="str">
        <f>IF(GD762="","",VLOOKUP(GD762,リスト!$CB$5:$CC$6,2,FALSE))</f>
        <v/>
      </c>
      <c r="GD762" s="13"/>
      <c r="GE762" s="13"/>
      <c r="GF762" s="13"/>
      <c r="GG762" s="75"/>
      <c r="GH762" s="281" t="str">
        <f t="shared" si="108"/>
        <v/>
      </c>
      <c r="GI762" s="128"/>
      <c r="GJ762" s="281" t="str">
        <f>IF(GK762="","",VLOOKUP(GK762,リスト!$CD$5:$CE$6,2,FALSE))</f>
        <v/>
      </c>
      <c r="GK762" s="13"/>
      <c r="GL762" s="281" t="str">
        <f>IF(GM762="","",VLOOKUP(GM762,リスト!$CF$5:$CG$5,2,FALSE))</f>
        <v/>
      </c>
      <c r="GM762" s="26"/>
      <c r="GN762" s="280" t="str">
        <f>IF(GO762="","",VLOOKUP(GO762,リスト!$CH$5:$CI$5,2,FALSE))</f>
        <v/>
      </c>
      <c r="GO762" s="284"/>
      <c r="GP762" s="284"/>
      <c r="GQ762" s="284"/>
      <c r="GR762" s="284"/>
      <c r="GS762" s="284"/>
      <c r="GT762" s="284"/>
      <c r="GU762" s="284"/>
      <c r="GV762" s="284"/>
      <c r="GW762" s="284"/>
      <c r="GX762" s="285"/>
    </row>
    <row r="763" spans="2:206" s="177" customFormat="1" ht="24.75" hidden="1" customHeight="1" outlineLevel="1">
      <c r="B763" s="286" t="str">
        <f>IF(明細!B757="","",明細!B757)</f>
        <v/>
      </c>
      <c r="C763" s="287" t="str">
        <f>IF(明細!C757="","",明細!C757)</f>
        <v/>
      </c>
      <c r="D763" s="265" t="str">
        <f>IF(明細!D757="","",明細!D757)</f>
        <v/>
      </c>
      <c r="E763" s="265" t="str">
        <f>IF(明細!E757="","",明細!E757)</f>
        <v/>
      </c>
      <c r="F763" s="265" t="str">
        <f>IF(明細!F757="","",明細!F757)</f>
        <v/>
      </c>
      <c r="G763" s="265" t="str">
        <f>IF(明細!G757="","",明細!G757)</f>
        <v/>
      </c>
      <c r="H763" s="265" t="str">
        <f>IF(明細!H757="","",明細!H757)</f>
        <v/>
      </c>
      <c r="I763" s="265" t="str">
        <f>IF(明細!I757="","",明細!I757)</f>
        <v/>
      </c>
      <c r="J763" s="265" t="str">
        <f>IF(明細!J757="","",明細!J757)</f>
        <v/>
      </c>
      <c r="K763" s="265" t="str">
        <f>IF(明細!K757="","",明細!K757)</f>
        <v/>
      </c>
      <c r="L763" s="265" t="str">
        <f>IF(明細!L757="","",明細!L757)</f>
        <v/>
      </c>
      <c r="M763" s="265" t="str">
        <f>IF(明細!M757="","",明細!M757)</f>
        <v/>
      </c>
      <c r="N763" s="265" t="str">
        <f>IF(明細!N757="","",明細!N757)</f>
        <v/>
      </c>
      <c r="O763" s="265" t="str">
        <f>IF(明細!O757="","",明細!O757)</f>
        <v/>
      </c>
      <c r="P763" s="265" t="str">
        <f>IF(明細!P757="","",明細!P757)</f>
        <v/>
      </c>
      <c r="Q763" s="265" t="str">
        <f>IF(明細!Q757="","",明細!Q757)</f>
        <v/>
      </c>
      <c r="R763" s="289" t="str">
        <f>IF(明細!R757="","",明細!R757)</f>
        <v/>
      </c>
      <c r="S763" s="291" t="str">
        <f>IF(明細!S757="","",明細!S757)</f>
        <v/>
      </c>
      <c r="T763" s="291" t="str">
        <f>IF(明細!T757="","",明細!T757)</f>
        <v/>
      </c>
      <c r="U763" s="291" t="str">
        <f>IF(明細!U757="","",明細!U757)</f>
        <v/>
      </c>
      <c r="V763" s="292" t="str">
        <f>IF(明細!V757="","",明細!V757)</f>
        <v>個</v>
      </c>
      <c r="W763" s="292" t="str">
        <f>IF(明細!W757="","",明細!W757)</f>
        <v/>
      </c>
      <c r="X763" s="293" t="str">
        <f>IF(明細!X757="","",明細!X757)</f>
        <v/>
      </c>
      <c r="Y763" s="134" t="str">
        <f>IF(明細!Y757="","",明細!Y757)</f>
        <v/>
      </c>
      <c r="Z763" s="135" t="str">
        <f>IF(明細!Z757="","",明細!Z757)</f>
        <v/>
      </c>
      <c r="AA763" s="134" t="str">
        <f>IF(明細!AA757="","",明細!AA757)</f>
        <v/>
      </c>
      <c r="AB763" s="303" t="str">
        <f>IF(明細!AB757="","",明細!AB757)</f>
        <v/>
      </c>
      <c r="AC763" s="134" t="str">
        <f>IF(明細!AC757="","",明細!AC757)</f>
        <v/>
      </c>
      <c r="AD763" s="183" t="str">
        <f>IF(明細!AD757="","",明細!AD757)</f>
        <v/>
      </c>
      <c r="AE763" s="184">
        <f>IF(明細!AE757="","",明細!AE757)</f>
        <v>0.1</v>
      </c>
      <c r="AF763" s="185" t="str">
        <f>IF(明細!AF757="","",明細!AF757)</f>
        <v/>
      </c>
      <c r="AG763" s="186" t="str">
        <f>IF(明細!AG757="","",明細!AG757)</f>
        <v/>
      </c>
      <c r="AH763" s="186" t="str">
        <f>IF(明細!AH757="","",明細!AH757)</f>
        <v/>
      </c>
      <c r="AI763" s="187" t="str">
        <f>IF(明細!AI757="","",明細!AI757)</f>
        <v/>
      </c>
      <c r="AJ763" s="296" t="str">
        <f>IF(明細!AJ757="","",明細!AJ757)</f>
        <v/>
      </c>
      <c r="AK763" s="297" t="str">
        <f>IF(明細!AK757="","",明細!AK757)</f>
        <v/>
      </c>
      <c r="AL763" s="298" t="str">
        <f>IF(明細!AL757="","",明細!AL757)</f>
        <v/>
      </c>
      <c r="AM763" s="299" t="str">
        <f>IF(明細!AM757="","",明細!AM757)</f>
        <v/>
      </c>
      <c r="AN763" s="300" t="str">
        <f>IF(明細!AN757="","",明細!AN757)</f>
        <v/>
      </c>
      <c r="AO763" s="300" t="str">
        <f>IF(明細!AO757="","",明細!AO757)</f>
        <v/>
      </c>
      <c r="AP763" s="300" t="str">
        <f>IF(明細!AP757="","",明細!AP757)</f>
        <v/>
      </c>
      <c r="AQ763" s="301" t="str">
        <f>IF(明細!AQ757="","",明細!AQ757)</f>
        <v/>
      </c>
      <c r="AR763" s="302" t="str">
        <f>IF(明細!AR757="","",明細!AR757)</f>
        <v/>
      </c>
      <c r="AU763" s="360"/>
      <c r="AV763" s="368"/>
      <c r="AW763" s="446" t="str">
        <f>IF(明細!AV757="","",明細!AV757)</f>
        <v/>
      </c>
      <c r="AX763" s="419" t="str">
        <f>IF(明細!AT757="","",明細!AT757)</f>
        <v/>
      </c>
      <c r="AY763" s="280" t="str">
        <f>IF($AX763="","",VLOOKUP($AX763,リスト!$CL:$CM,2,FALSE))</f>
        <v/>
      </c>
      <c r="AZ763" s="3"/>
      <c r="BA763" s="280" t="str">
        <f>IF(BB763="","",VLOOKUP(BB763,リスト!$K:$L,2,FALSE))</f>
        <v/>
      </c>
      <c r="BB763" s="3"/>
      <c r="BC763" s="3"/>
      <c r="BD763" s="87"/>
      <c r="BE763" s="280" t="str">
        <f>IF(BF763="","",VLOOKUP(BF763,リスト!$I:$J,2,FALSE))</f>
        <v/>
      </c>
      <c r="BF763" s="3"/>
      <c r="BG763" s="280" t="str">
        <f>IF(BH763="","",VLOOKUP(BH763,リスト!$M:$N,2,FALSE))</f>
        <v/>
      </c>
      <c r="BH763" s="282"/>
      <c r="BI763" s="280" t="str">
        <f>IF(BJ763="","",VLOOKUP(BJ763,リスト!$O:$P,2,FALSE))</f>
        <v/>
      </c>
      <c r="BJ763" s="24"/>
      <c r="BM763" s="451" t="str">
        <f>IF(明細!AV757="","",明細!AV757)</f>
        <v/>
      </c>
      <c r="BN763" s="453" t="str">
        <f>IF(明細!AT757="","",明細!AT757)</f>
        <v/>
      </c>
      <c r="BO763" s="280" t="str">
        <f>IF($BN763="","",VLOOKUP($BN763,リスト!$CL:$CM,2,FALSE))</f>
        <v/>
      </c>
      <c r="BP763" s="280" t="str">
        <f>IF(BQ763="","",VLOOKUP(BQ763,リスト!$K$5:$L$7,2,FALSE))</f>
        <v/>
      </c>
      <c r="BQ763" s="13"/>
      <c r="BR763" s="13"/>
      <c r="BS763" s="47"/>
      <c r="BT763" s="280" t="str">
        <f>IF(BU763="","",VLOOKUP(BU763,リスト!I754:J772,2,FALSE))</f>
        <v/>
      </c>
      <c r="BU763" s="13"/>
      <c r="BV763" s="13"/>
      <c r="BW763" s="282"/>
      <c r="BX763" s="282"/>
      <c r="BY763" s="280" t="str">
        <f>IF(BZ763="","",VLOOKUP(BZ763,リスト!$S$5:$T$6,2,FALSE))</f>
        <v/>
      </c>
      <c r="BZ763" s="3"/>
      <c r="CA763" s="3"/>
      <c r="CB763" s="81"/>
      <c r="CC763" s="280" t="str">
        <f t="shared" si="102"/>
        <v/>
      </c>
      <c r="CD763" s="83"/>
      <c r="CE763" s="83"/>
      <c r="CF763" s="83"/>
      <c r="CG763" s="83"/>
      <c r="CH763" s="282" t="str">
        <f t="shared" si="103"/>
        <v/>
      </c>
      <c r="CI763" s="83"/>
      <c r="CJ763" s="280" t="str">
        <f t="shared" si="104"/>
        <v/>
      </c>
      <c r="CK763" s="87"/>
      <c r="CL763" s="78"/>
      <c r="CM763" s="83"/>
      <c r="CN763" s="83"/>
      <c r="CO763" s="83"/>
      <c r="CP763" s="280" t="str">
        <f t="shared" si="109"/>
        <v/>
      </c>
      <c r="CQ763" s="81"/>
      <c r="CR763" s="280" t="str">
        <f t="shared" si="110"/>
        <v/>
      </c>
      <c r="CS763" s="3"/>
      <c r="CT763" s="3"/>
      <c r="CU763" s="280" t="str">
        <f>IF(CV763="","",VLOOKUP(CV763,リスト!$V$5:$W$6,2,FALSE))</f>
        <v/>
      </c>
      <c r="CV763" s="3"/>
      <c r="CW763" s="280" t="str">
        <f>IF(CX763="","",VLOOKUP(CX763,リスト!$X$5:$Y$6,2,FALSE))</f>
        <v/>
      </c>
      <c r="CX763" s="3"/>
      <c r="CY763" s="77"/>
      <c r="CZ763" s="77"/>
      <c r="DA763" s="75"/>
      <c r="DB763" s="75"/>
      <c r="DC763" s="75"/>
      <c r="DD763" s="75"/>
      <c r="DE763" s="280" t="str">
        <f>IF(DF763="","",VLOOKUP(DF763,リスト!$Z$5:$AA$10,2,FALSE))</f>
        <v/>
      </c>
      <c r="DF763" s="3"/>
      <c r="DG763" s="280" t="str">
        <f>IF(DH763="","",VLOOKUP(DH763,リスト!$AB$5:$AC$12,2,FALSE))</f>
        <v/>
      </c>
      <c r="DH763" s="63"/>
      <c r="DI763" s="280" t="str">
        <f>IF(DJ763="","",VLOOKUP(DJ763,リスト!$AD$5:$AE$7,2,FALSE))</f>
        <v/>
      </c>
      <c r="DJ763" s="3"/>
      <c r="DK763" s="280" t="str">
        <f>IF(DL763="","",VLOOKUP(DL763,リスト!$AF$5:$AG$10,2,FALSE))</f>
        <v/>
      </c>
      <c r="DL763" s="3"/>
      <c r="DM763" s="280" t="str">
        <f>IF(DN763="","",VLOOKUP(DN763,リスト!$AH$5:$AI$6,2,FALSE))</f>
        <v/>
      </c>
      <c r="DN763" s="3"/>
      <c r="DO763" s="280" t="str">
        <f>IF(DP763="","",VLOOKUP(DP763,リスト!$AJ$5:$AK$6,2,FALSE))</f>
        <v/>
      </c>
      <c r="DP763" s="3"/>
      <c r="DQ763" s="280" t="str">
        <f>IF(DR763="","",VLOOKUP(DR763,リスト!$AL$5:$AM$7,2,FALSE))</f>
        <v/>
      </c>
      <c r="DR763" s="3"/>
      <c r="DS763" s="13"/>
      <c r="DT763" s="85"/>
      <c r="DU763" s="85"/>
      <c r="DV763" s="281" t="str">
        <f>IF(DW763="","",VLOOKUP(DW763,リスト!$AN$5:$AO$6,2,FALSE))</f>
        <v/>
      </c>
      <c r="DW763" s="13"/>
      <c r="DX763" s="341"/>
      <c r="DY763" s="345"/>
      <c r="DZ763" s="341"/>
      <c r="EA763" s="345"/>
      <c r="EB763" s="280" t="str">
        <f>IF(EC763="","",VLOOKUP(EC763,リスト!$AW$5:$AX$8,2,FALSE))</f>
        <v/>
      </c>
      <c r="EC763" s="3"/>
      <c r="ED763" s="85"/>
      <c r="EE763" s="280" t="str">
        <f>IF(EF763="","",VLOOKUP(EF763,リスト!$AY$5:$AZ$10,2,FALSE))</f>
        <v/>
      </c>
      <c r="EF763" s="3"/>
      <c r="EG763" s="280" t="str">
        <f>IF(EH763="","",VLOOKUP(EH763,リスト!$BA$5:$BB$10,2,FALSE))</f>
        <v/>
      </c>
      <c r="EH763" s="3"/>
      <c r="EI763" s="280" t="str">
        <f>IF(EJ763="","",VLOOKUP(EJ763,リスト!$BC$5:$BD$10,2,FALSE))</f>
        <v/>
      </c>
      <c r="EJ763" s="3"/>
      <c r="EK763" s="280" t="str">
        <f>IF(EL763="","",VLOOKUP(EL763,リスト!$BE$5:$BF$10,2,FALSE))</f>
        <v/>
      </c>
      <c r="EL763" s="3"/>
      <c r="EM763" s="78"/>
      <c r="EN763" s="73"/>
      <c r="EO763" s="73"/>
      <c r="EP763" s="13"/>
      <c r="EQ763" s="13"/>
      <c r="ER763" s="280" t="str">
        <f>IF(ES763="","",VLOOKUP(ES763,リスト!$BG$5:$BH$10,2,FALSE))</f>
        <v/>
      </c>
      <c r="ES763" s="13"/>
      <c r="ET763" s="13"/>
      <c r="EU763" s="13"/>
      <c r="EV763" s="13"/>
      <c r="EW763" s="13"/>
      <c r="EX763" s="81"/>
      <c r="EY763" s="81"/>
      <c r="EZ763" s="26"/>
      <c r="FA763" s="281" t="str">
        <f>IF($EZ763="","",INDEX(リスト!$BI$5:$BJ$40,MATCH($EZ763,リスト!$BJ$5:$BJ$40,0),1))</f>
        <v/>
      </c>
      <c r="FB763" s="280" t="str">
        <f>IF(FC763="","",VLOOKUP(FC763,リスト!$BK:$BL,2,FALSE))</f>
        <v/>
      </c>
      <c r="FC763" s="13"/>
      <c r="FD763" s="331"/>
      <c r="FE763" s="3"/>
      <c r="FF763" s="280" t="str">
        <f>IF(FG763="","",VLOOKUP(FG763,リスト!$BO$5:$BP$6,2,FALSE))</f>
        <v/>
      </c>
      <c r="FG763" s="3"/>
      <c r="FH763" s="280" t="str">
        <f>IF(FI763="","",VLOOKUP(FI763,リスト!$BQ$5:$BR$8,2,FALSE))</f>
        <v/>
      </c>
      <c r="FI763" s="3"/>
      <c r="FJ763" s="282"/>
      <c r="FK763" s="280" t="str">
        <f>IF(FL763="","",VLOOKUP(FL763,リスト!$BS$5:$BT$6,2,FALSE))</f>
        <v/>
      </c>
      <c r="FL763" s="63"/>
      <c r="FM763" s="13"/>
      <c r="FN763" s="13"/>
      <c r="FO763" s="13"/>
      <c r="FP763" s="283" t="str">
        <f t="shared" si="105"/>
        <v/>
      </c>
      <c r="FQ763" s="283" t="str">
        <f t="shared" si="105"/>
        <v/>
      </c>
      <c r="FR763" s="13"/>
      <c r="FS763" s="85"/>
      <c r="FT763" s="85"/>
      <c r="FU763" s="281" t="str">
        <f t="shared" si="106"/>
        <v/>
      </c>
      <c r="FV763" s="280" t="str">
        <f>IF(FW763="","",VLOOKUP(FW763,リスト!$BV$5:$BW$10,2,FALSE))</f>
        <v/>
      </c>
      <c r="FW763" s="26"/>
      <c r="FX763" s="282" t="str">
        <f t="shared" si="107"/>
        <v/>
      </c>
      <c r="FY763" s="280" t="str">
        <f>IF(FZ763="","",VLOOKUP(FZ763,リスト!$BX$5:$BY$6,2,FALSE))</f>
        <v/>
      </c>
      <c r="FZ763" s="3"/>
      <c r="GA763" s="280" t="str">
        <f>IF(GB763="","",VLOOKUP(GB763,リスト!$BZ$5:$CA$6,2,FALSE))</f>
        <v/>
      </c>
      <c r="GB763" s="13"/>
      <c r="GC763" s="281" t="str">
        <f>IF(GD763="","",VLOOKUP(GD763,リスト!$CB$5:$CC$6,2,FALSE))</f>
        <v/>
      </c>
      <c r="GD763" s="13"/>
      <c r="GE763" s="13"/>
      <c r="GF763" s="13"/>
      <c r="GG763" s="75"/>
      <c r="GH763" s="281" t="str">
        <f t="shared" si="108"/>
        <v/>
      </c>
      <c r="GI763" s="128"/>
      <c r="GJ763" s="281" t="str">
        <f>IF(GK763="","",VLOOKUP(GK763,リスト!$CD$5:$CE$6,2,FALSE))</f>
        <v/>
      </c>
      <c r="GK763" s="13"/>
      <c r="GL763" s="281" t="str">
        <f>IF(GM763="","",VLOOKUP(GM763,リスト!$CF$5:$CG$5,2,FALSE))</f>
        <v/>
      </c>
      <c r="GM763" s="26"/>
      <c r="GN763" s="280" t="str">
        <f>IF(GO763="","",VLOOKUP(GO763,リスト!$CH$5:$CI$5,2,FALSE))</f>
        <v/>
      </c>
      <c r="GO763" s="284"/>
      <c r="GP763" s="284"/>
      <c r="GQ763" s="284"/>
      <c r="GR763" s="284"/>
      <c r="GS763" s="284"/>
      <c r="GT763" s="284"/>
      <c r="GU763" s="284"/>
      <c r="GV763" s="284"/>
      <c r="GW763" s="284"/>
      <c r="GX763" s="285"/>
    </row>
    <row r="764" spans="2:206" s="177" customFormat="1" ht="24.75" hidden="1" customHeight="1" outlineLevel="1">
      <c r="B764" s="286" t="str">
        <f>IF(明細!B758="","",明細!B758)</f>
        <v/>
      </c>
      <c r="C764" s="287" t="str">
        <f>IF(明細!C758="","",明細!C758)</f>
        <v/>
      </c>
      <c r="D764" s="265" t="str">
        <f>IF(明細!D758="","",明細!D758)</f>
        <v/>
      </c>
      <c r="E764" s="265" t="str">
        <f>IF(明細!E758="","",明細!E758)</f>
        <v/>
      </c>
      <c r="F764" s="265" t="str">
        <f>IF(明細!F758="","",明細!F758)</f>
        <v/>
      </c>
      <c r="G764" s="265" t="str">
        <f>IF(明細!G758="","",明細!G758)</f>
        <v/>
      </c>
      <c r="H764" s="265" t="str">
        <f>IF(明細!H758="","",明細!H758)</f>
        <v/>
      </c>
      <c r="I764" s="265" t="str">
        <f>IF(明細!I758="","",明細!I758)</f>
        <v/>
      </c>
      <c r="J764" s="265" t="str">
        <f>IF(明細!J758="","",明細!J758)</f>
        <v/>
      </c>
      <c r="K764" s="265" t="str">
        <f>IF(明細!K758="","",明細!K758)</f>
        <v/>
      </c>
      <c r="L764" s="265" t="str">
        <f>IF(明細!L758="","",明細!L758)</f>
        <v/>
      </c>
      <c r="M764" s="265" t="str">
        <f>IF(明細!M758="","",明細!M758)</f>
        <v/>
      </c>
      <c r="N764" s="265" t="str">
        <f>IF(明細!N758="","",明細!N758)</f>
        <v/>
      </c>
      <c r="O764" s="265" t="str">
        <f>IF(明細!O758="","",明細!O758)</f>
        <v/>
      </c>
      <c r="P764" s="265" t="str">
        <f>IF(明細!P758="","",明細!P758)</f>
        <v/>
      </c>
      <c r="Q764" s="265" t="str">
        <f>IF(明細!Q758="","",明細!Q758)</f>
        <v/>
      </c>
      <c r="R764" s="289" t="str">
        <f>IF(明細!R758="","",明細!R758)</f>
        <v/>
      </c>
      <c r="S764" s="291" t="str">
        <f>IF(明細!S758="","",明細!S758)</f>
        <v/>
      </c>
      <c r="T764" s="291" t="str">
        <f>IF(明細!T758="","",明細!T758)</f>
        <v/>
      </c>
      <c r="U764" s="291" t="str">
        <f>IF(明細!U758="","",明細!U758)</f>
        <v/>
      </c>
      <c r="V764" s="292" t="str">
        <f>IF(明細!V758="","",明細!V758)</f>
        <v>個</v>
      </c>
      <c r="W764" s="292" t="str">
        <f>IF(明細!W758="","",明細!W758)</f>
        <v/>
      </c>
      <c r="X764" s="293" t="str">
        <f>IF(明細!X758="","",明細!X758)</f>
        <v/>
      </c>
      <c r="Y764" s="134" t="str">
        <f>IF(明細!Y758="","",明細!Y758)</f>
        <v/>
      </c>
      <c r="Z764" s="135" t="str">
        <f>IF(明細!Z758="","",明細!Z758)</f>
        <v/>
      </c>
      <c r="AA764" s="134" t="str">
        <f>IF(明細!AA758="","",明細!AA758)</f>
        <v/>
      </c>
      <c r="AB764" s="303" t="str">
        <f>IF(明細!AB758="","",明細!AB758)</f>
        <v/>
      </c>
      <c r="AC764" s="134" t="str">
        <f>IF(明細!AC758="","",明細!AC758)</f>
        <v/>
      </c>
      <c r="AD764" s="183" t="str">
        <f>IF(明細!AD758="","",明細!AD758)</f>
        <v/>
      </c>
      <c r="AE764" s="184">
        <f>IF(明細!AE758="","",明細!AE758)</f>
        <v>0.1</v>
      </c>
      <c r="AF764" s="185" t="str">
        <f>IF(明細!AF758="","",明細!AF758)</f>
        <v/>
      </c>
      <c r="AG764" s="186" t="str">
        <f>IF(明細!AG758="","",明細!AG758)</f>
        <v/>
      </c>
      <c r="AH764" s="186" t="str">
        <f>IF(明細!AH758="","",明細!AH758)</f>
        <v/>
      </c>
      <c r="AI764" s="187" t="str">
        <f>IF(明細!AI758="","",明細!AI758)</f>
        <v/>
      </c>
      <c r="AJ764" s="296" t="str">
        <f>IF(明細!AJ758="","",明細!AJ758)</f>
        <v/>
      </c>
      <c r="AK764" s="297" t="str">
        <f>IF(明細!AK758="","",明細!AK758)</f>
        <v/>
      </c>
      <c r="AL764" s="298" t="str">
        <f>IF(明細!AL758="","",明細!AL758)</f>
        <v/>
      </c>
      <c r="AM764" s="299" t="str">
        <f>IF(明細!AM758="","",明細!AM758)</f>
        <v/>
      </c>
      <c r="AN764" s="300" t="str">
        <f>IF(明細!AN758="","",明細!AN758)</f>
        <v/>
      </c>
      <c r="AO764" s="300" t="str">
        <f>IF(明細!AO758="","",明細!AO758)</f>
        <v/>
      </c>
      <c r="AP764" s="300" t="str">
        <f>IF(明細!AP758="","",明細!AP758)</f>
        <v/>
      </c>
      <c r="AQ764" s="301" t="str">
        <f>IF(明細!AQ758="","",明細!AQ758)</f>
        <v/>
      </c>
      <c r="AR764" s="302" t="str">
        <f>IF(明細!AR758="","",明細!AR758)</f>
        <v/>
      </c>
      <c r="AU764" s="360"/>
      <c r="AV764" s="368"/>
      <c r="AW764" s="446" t="str">
        <f>IF(明細!AV758="","",明細!AV758)</f>
        <v/>
      </c>
      <c r="AX764" s="419" t="str">
        <f>IF(明細!AT758="","",明細!AT758)</f>
        <v/>
      </c>
      <c r="AY764" s="280" t="str">
        <f>IF($AX764="","",VLOOKUP($AX764,リスト!$CL:$CM,2,FALSE))</f>
        <v/>
      </c>
      <c r="AZ764" s="3"/>
      <c r="BA764" s="280" t="str">
        <f>IF(BB764="","",VLOOKUP(BB764,リスト!$K:$L,2,FALSE))</f>
        <v/>
      </c>
      <c r="BB764" s="3"/>
      <c r="BC764" s="3"/>
      <c r="BD764" s="87"/>
      <c r="BE764" s="280" t="str">
        <f>IF(BF764="","",VLOOKUP(BF764,リスト!$I:$J,2,FALSE))</f>
        <v/>
      </c>
      <c r="BF764" s="3"/>
      <c r="BG764" s="280" t="str">
        <f>IF(BH764="","",VLOOKUP(BH764,リスト!$M:$N,2,FALSE))</f>
        <v/>
      </c>
      <c r="BH764" s="282"/>
      <c r="BI764" s="280" t="str">
        <f>IF(BJ764="","",VLOOKUP(BJ764,リスト!$O:$P,2,FALSE))</f>
        <v/>
      </c>
      <c r="BJ764" s="24"/>
      <c r="BM764" s="451" t="str">
        <f>IF(明細!AV758="","",明細!AV758)</f>
        <v/>
      </c>
      <c r="BN764" s="453" t="str">
        <f>IF(明細!AT758="","",明細!AT758)</f>
        <v/>
      </c>
      <c r="BO764" s="280" t="str">
        <f>IF($BN764="","",VLOOKUP($BN764,リスト!$CL:$CM,2,FALSE))</f>
        <v/>
      </c>
      <c r="BP764" s="280" t="str">
        <f>IF(BQ764="","",VLOOKUP(BQ764,リスト!$K$5:$L$7,2,FALSE))</f>
        <v/>
      </c>
      <c r="BQ764" s="13"/>
      <c r="BR764" s="13"/>
      <c r="BS764" s="47"/>
      <c r="BT764" s="280" t="str">
        <f>IF(BU764="","",VLOOKUP(BU764,リスト!I755:J773,2,FALSE))</f>
        <v/>
      </c>
      <c r="BU764" s="13"/>
      <c r="BV764" s="13"/>
      <c r="BW764" s="282"/>
      <c r="BX764" s="282"/>
      <c r="BY764" s="280" t="str">
        <f>IF(BZ764="","",VLOOKUP(BZ764,リスト!$S$5:$T$6,2,FALSE))</f>
        <v/>
      </c>
      <c r="BZ764" s="3"/>
      <c r="CA764" s="3"/>
      <c r="CB764" s="81"/>
      <c r="CC764" s="280" t="str">
        <f t="shared" si="102"/>
        <v/>
      </c>
      <c r="CD764" s="83"/>
      <c r="CE764" s="83"/>
      <c r="CF764" s="83"/>
      <c r="CG764" s="83"/>
      <c r="CH764" s="282" t="str">
        <f t="shared" si="103"/>
        <v/>
      </c>
      <c r="CI764" s="83"/>
      <c r="CJ764" s="280" t="str">
        <f t="shared" si="104"/>
        <v/>
      </c>
      <c r="CK764" s="87"/>
      <c r="CL764" s="78"/>
      <c r="CM764" s="83"/>
      <c r="CN764" s="83"/>
      <c r="CO764" s="83"/>
      <c r="CP764" s="280" t="str">
        <f t="shared" si="109"/>
        <v/>
      </c>
      <c r="CQ764" s="81"/>
      <c r="CR764" s="280" t="str">
        <f t="shared" si="110"/>
        <v/>
      </c>
      <c r="CS764" s="3"/>
      <c r="CT764" s="3"/>
      <c r="CU764" s="280" t="str">
        <f>IF(CV764="","",VLOOKUP(CV764,リスト!$V$5:$W$6,2,FALSE))</f>
        <v/>
      </c>
      <c r="CV764" s="3"/>
      <c r="CW764" s="280" t="str">
        <f>IF(CX764="","",VLOOKUP(CX764,リスト!$X$5:$Y$6,2,FALSE))</f>
        <v/>
      </c>
      <c r="CX764" s="3"/>
      <c r="CY764" s="77"/>
      <c r="CZ764" s="77"/>
      <c r="DA764" s="75"/>
      <c r="DB764" s="75"/>
      <c r="DC764" s="75"/>
      <c r="DD764" s="75"/>
      <c r="DE764" s="280" t="str">
        <f>IF(DF764="","",VLOOKUP(DF764,リスト!$Z$5:$AA$10,2,FALSE))</f>
        <v/>
      </c>
      <c r="DF764" s="3"/>
      <c r="DG764" s="280" t="str">
        <f>IF(DH764="","",VLOOKUP(DH764,リスト!$AB$5:$AC$12,2,FALSE))</f>
        <v/>
      </c>
      <c r="DH764" s="63"/>
      <c r="DI764" s="280" t="str">
        <f>IF(DJ764="","",VLOOKUP(DJ764,リスト!$AD$5:$AE$7,2,FALSE))</f>
        <v/>
      </c>
      <c r="DJ764" s="3"/>
      <c r="DK764" s="280" t="str">
        <f>IF(DL764="","",VLOOKUP(DL764,リスト!$AF$5:$AG$10,2,FALSE))</f>
        <v/>
      </c>
      <c r="DL764" s="3"/>
      <c r="DM764" s="280" t="str">
        <f>IF(DN764="","",VLOOKUP(DN764,リスト!$AH$5:$AI$6,2,FALSE))</f>
        <v/>
      </c>
      <c r="DN764" s="3"/>
      <c r="DO764" s="280" t="str">
        <f>IF(DP764="","",VLOOKUP(DP764,リスト!$AJ$5:$AK$6,2,FALSE))</f>
        <v/>
      </c>
      <c r="DP764" s="3"/>
      <c r="DQ764" s="280" t="str">
        <f>IF(DR764="","",VLOOKUP(DR764,リスト!$AL$5:$AM$7,2,FALSE))</f>
        <v/>
      </c>
      <c r="DR764" s="3"/>
      <c r="DS764" s="13"/>
      <c r="DT764" s="85"/>
      <c r="DU764" s="85"/>
      <c r="DV764" s="281" t="str">
        <f>IF(DW764="","",VLOOKUP(DW764,リスト!$AN$5:$AO$6,2,FALSE))</f>
        <v/>
      </c>
      <c r="DW764" s="13"/>
      <c r="DX764" s="341"/>
      <c r="DY764" s="345"/>
      <c r="DZ764" s="341"/>
      <c r="EA764" s="345"/>
      <c r="EB764" s="280" t="str">
        <f>IF(EC764="","",VLOOKUP(EC764,リスト!$AW$5:$AX$8,2,FALSE))</f>
        <v/>
      </c>
      <c r="EC764" s="3"/>
      <c r="ED764" s="85"/>
      <c r="EE764" s="280" t="str">
        <f>IF(EF764="","",VLOOKUP(EF764,リスト!$AY$5:$AZ$10,2,FALSE))</f>
        <v/>
      </c>
      <c r="EF764" s="3"/>
      <c r="EG764" s="280" t="str">
        <f>IF(EH764="","",VLOOKUP(EH764,リスト!$BA$5:$BB$10,2,FALSE))</f>
        <v/>
      </c>
      <c r="EH764" s="3"/>
      <c r="EI764" s="280" t="str">
        <f>IF(EJ764="","",VLOOKUP(EJ764,リスト!$BC$5:$BD$10,2,FALSE))</f>
        <v/>
      </c>
      <c r="EJ764" s="3"/>
      <c r="EK764" s="280" t="str">
        <f>IF(EL764="","",VLOOKUP(EL764,リスト!$BE$5:$BF$10,2,FALSE))</f>
        <v/>
      </c>
      <c r="EL764" s="3"/>
      <c r="EM764" s="78"/>
      <c r="EN764" s="73"/>
      <c r="EO764" s="73"/>
      <c r="EP764" s="13"/>
      <c r="EQ764" s="13"/>
      <c r="ER764" s="280" t="str">
        <f>IF(ES764="","",VLOOKUP(ES764,リスト!$BG$5:$BH$10,2,FALSE))</f>
        <v/>
      </c>
      <c r="ES764" s="13"/>
      <c r="ET764" s="13"/>
      <c r="EU764" s="13"/>
      <c r="EV764" s="13"/>
      <c r="EW764" s="13"/>
      <c r="EX764" s="81"/>
      <c r="EY764" s="81"/>
      <c r="EZ764" s="26"/>
      <c r="FA764" s="281" t="str">
        <f>IF($EZ764="","",INDEX(リスト!$BI$5:$BJ$40,MATCH($EZ764,リスト!$BJ$5:$BJ$40,0),1))</f>
        <v/>
      </c>
      <c r="FB764" s="280" t="str">
        <f>IF(FC764="","",VLOOKUP(FC764,リスト!$BK:$BL,2,FALSE))</f>
        <v/>
      </c>
      <c r="FC764" s="13"/>
      <c r="FD764" s="331"/>
      <c r="FE764" s="3"/>
      <c r="FF764" s="280" t="str">
        <f>IF(FG764="","",VLOOKUP(FG764,リスト!$BO$5:$BP$6,2,FALSE))</f>
        <v/>
      </c>
      <c r="FG764" s="3"/>
      <c r="FH764" s="280" t="str">
        <f>IF(FI764="","",VLOOKUP(FI764,リスト!$BQ$5:$BR$8,2,FALSE))</f>
        <v/>
      </c>
      <c r="FI764" s="3"/>
      <c r="FJ764" s="282"/>
      <c r="FK764" s="280" t="str">
        <f>IF(FL764="","",VLOOKUP(FL764,リスト!$BS$5:$BT$6,2,FALSE))</f>
        <v/>
      </c>
      <c r="FL764" s="63"/>
      <c r="FM764" s="13"/>
      <c r="FN764" s="13"/>
      <c r="FO764" s="13"/>
      <c r="FP764" s="283" t="str">
        <f t="shared" si="105"/>
        <v/>
      </c>
      <c r="FQ764" s="283" t="str">
        <f t="shared" si="105"/>
        <v/>
      </c>
      <c r="FR764" s="13"/>
      <c r="FS764" s="85"/>
      <c r="FT764" s="85"/>
      <c r="FU764" s="281" t="str">
        <f t="shared" si="106"/>
        <v/>
      </c>
      <c r="FV764" s="280" t="str">
        <f>IF(FW764="","",VLOOKUP(FW764,リスト!$BV$5:$BW$10,2,FALSE))</f>
        <v/>
      </c>
      <c r="FW764" s="26"/>
      <c r="FX764" s="282" t="str">
        <f t="shared" si="107"/>
        <v/>
      </c>
      <c r="FY764" s="280" t="str">
        <f>IF(FZ764="","",VLOOKUP(FZ764,リスト!$BX$5:$BY$6,2,FALSE))</f>
        <v/>
      </c>
      <c r="FZ764" s="3"/>
      <c r="GA764" s="280" t="str">
        <f>IF(GB764="","",VLOOKUP(GB764,リスト!$BZ$5:$CA$6,2,FALSE))</f>
        <v/>
      </c>
      <c r="GB764" s="13"/>
      <c r="GC764" s="281" t="str">
        <f>IF(GD764="","",VLOOKUP(GD764,リスト!$CB$5:$CC$6,2,FALSE))</f>
        <v/>
      </c>
      <c r="GD764" s="13"/>
      <c r="GE764" s="13"/>
      <c r="GF764" s="13"/>
      <c r="GG764" s="75"/>
      <c r="GH764" s="281" t="str">
        <f t="shared" si="108"/>
        <v/>
      </c>
      <c r="GI764" s="128"/>
      <c r="GJ764" s="281" t="str">
        <f>IF(GK764="","",VLOOKUP(GK764,リスト!$CD$5:$CE$6,2,FALSE))</f>
        <v/>
      </c>
      <c r="GK764" s="13"/>
      <c r="GL764" s="281" t="str">
        <f>IF(GM764="","",VLOOKUP(GM764,リスト!$CF$5:$CG$5,2,FALSE))</f>
        <v/>
      </c>
      <c r="GM764" s="26"/>
      <c r="GN764" s="280" t="str">
        <f>IF(GO764="","",VLOOKUP(GO764,リスト!$CH$5:$CI$5,2,FALSE))</f>
        <v/>
      </c>
      <c r="GO764" s="284"/>
      <c r="GP764" s="284"/>
      <c r="GQ764" s="284"/>
      <c r="GR764" s="284"/>
      <c r="GS764" s="284"/>
      <c r="GT764" s="284"/>
      <c r="GU764" s="284"/>
      <c r="GV764" s="284"/>
      <c r="GW764" s="284"/>
      <c r="GX764" s="285"/>
    </row>
    <row r="765" spans="2:206" s="177" customFormat="1" ht="24.75" hidden="1" customHeight="1" outlineLevel="1">
      <c r="B765" s="286" t="str">
        <f>IF(明細!B759="","",明細!B759)</f>
        <v/>
      </c>
      <c r="C765" s="287" t="str">
        <f>IF(明細!C759="","",明細!C759)</f>
        <v/>
      </c>
      <c r="D765" s="265" t="str">
        <f>IF(明細!D759="","",明細!D759)</f>
        <v/>
      </c>
      <c r="E765" s="265" t="str">
        <f>IF(明細!E759="","",明細!E759)</f>
        <v/>
      </c>
      <c r="F765" s="265" t="str">
        <f>IF(明細!F759="","",明細!F759)</f>
        <v/>
      </c>
      <c r="G765" s="265" t="str">
        <f>IF(明細!G759="","",明細!G759)</f>
        <v/>
      </c>
      <c r="H765" s="265" t="str">
        <f>IF(明細!H759="","",明細!H759)</f>
        <v/>
      </c>
      <c r="I765" s="265" t="str">
        <f>IF(明細!I759="","",明細!I759)</f>
        <v/>
      </c>
      <c r="J765" s="265" t="str">
        <f>IF(明細!J759="","",明細!J759)</f>
        <v/>
      </c>
      <c r="K765" s="265" t="str">
        <f>IF(明細!K759="","",明細!K759)</f>
        <v/>
      </c>
      <c r="L765" s="265" t="str">
        <f>IF(明細!L759="","",明細!L759)</f>
        <v/>
      </c>
      <c r="M765" s="265" t="str">
        <f>IF(明細!M759="","",明細!M759)</f>
        <v/>
      </c>
      <c r="N765" s="265" t="str">
        <f>IF(明細!N759="","",明細!N759)</f>
        <v/>
      </c>
      <c r="O765" s="265" t="str">
        <f>IF(明細!O759="","",明細!O759)</f>
        <v/>
      </c>
      <c r="P765" s="265" t="str">
        <f>IF(明細!P759="","",明細!P759)</f>
        <v/>
      </c>
      <c r="Q765" s="265" t="str">
        <f>IF(明細!Q759="","",明細!Q759)</f>
        <v/>
      </c>
      <c r="R765" s="289" t="str">
        <f>IF(明細!R759="","",明細!R759)</f>
        <v/>
      </c>
      <c r="S765" s="291" t="str">
        <f>IF(明細!S759="","",明細!S759)</f>
        <v/>
      </c>
      <c r="T765" s="291" t="str">
        <f>IF(明細!T759="","",明細!T759)</f>
        <v/>
      </c>
      <c r="U765" s="291" t="str">
        <f>IF(明細!U759="","",明細!U759)</f>
        <v/>
      </c>
      <c r="V765" s="292" t="str">
        <f>IF(明細!V759="","",明細!V759)</f>
        <v>個</v>
      </c>
      <c r="W765" s="292" t="str">
        <f>IF(明細!W759="","",明細!W759)</f>
        <v/>
      </c>
      <c r="X765" s="293" t="str">
        <f>IF(明細!X759="","",明細!X759)</f>
        <v/>
      </c>
      <c r="Y765" s="134" t="str">
        <f>IF(明細!Y759="","",明細!Y759)</f>
        <v/>
      </c>
      <c r="Z765" s="135" t="str">
        <f>IF(明細!Z759="","",明細!Z759)</f>
        <v/>
      </c>
      <c r="AA765" s="134" t="str">
        <f>IF(明細!AA759="","",明細!AA759)</f>
        <v/>
      </c>
      <c r="AB765" s="303" t="str">
        <f>IF(明細!AB759="","",明細!AB759)</f>
        <v/>
      </c>
      <c r="AC765" s="134" t="str">
        <f>IF(明細!AC759="","",明細!AC759)</f>
        <v/>
      </c>
      <c r="AD765" s="183" t="str">
        <f>IF(明細!AD759="","",明細!AD759)</f>
        <v/>
      </c>
      <c r="AE765" s="184">
        <f>IF(明細!AE759="","",明細!AE759)</f>
        <v>0.1</v>
      </c>
      <c r="AF765" s="185" t="str">
        <f>IF(明細!AF759="","",明細!AF759)</f>
        <v/>
      </c>
      <c r="AG765" s="186" t="str">
        <f>IF(明細!AG759="","",明細!AG759)</f>
        <v/>
      </c>
      <c r="AH765" s="186" t="str">
        <f>IF(明細!AH759="","",明細!AH759)</f>
        <v/>
      </c>
      <c r="AI765" s="187" t="str">
        <f>IF(明細!AI759="","",明細!AI759)</f>
        <v/>
      </c>
      <c r="AJ765" s="296" t="str">
        <f>IF(明細!AJ759="","",明細!AJ759)</f>
        <v/>
      </c>
      <c r="AK765" s="297" t="str">
        <f>IF(明細!AK759="","",明細!AK759)</f>
        <v/>
      </c>
      <c r="AL765" s="298" t="str">
        <f>IF(明細!AL759="","",明細!AL759)</f>
        <v/>
      </c>
      <c r="AM765" s="299" t="str">
        <f>IF(明細!AM759="","",明細!AM759)</f>
        <v/>
      </c>
      <c r="AN765" s="300" t="str">
        <f>IF(明細!AN759="","",明細!AN759)</f>
        <v/>
      </c>
      <c r="AO765" s="300" t="str">
        <f>IF(明細!AO759="","",明細!AO759)</f>
        <v/>
      </c>
      <c r="AP765" s="300" t="str">
        <f>IF(明細!AP759="","",明細!AP759)</f>
        <v/>
      </c>
      <c r="AQ765" s="301" t="str">
        <f>IF(明細!AQ759="","",明細!AQ759)</f>
        <v/>
      </c>
      <c r="AR765" s="302" t="str">
        <f>IF(明細!AR759="","",明細!AR759)</f>
        <v/>
      </c>
      <c r="AU765" s="360"/>
      <c r="AV765" s="368"/>
      <c r="AW765" s="446" t="str">
        <f>IF(明細!AV759="","",明細!AV759)</f>
        <v/>
      </c>
      <c r="AX765" s="419" t="str">
        <f>IF(明細!AT759="","",明細!AT759)</f>
        <v/>
      </c>
      <c r="AY765" s="280" t="str">
        <f>IF($AX765="","",VLOOKUP($AX765,リスト!$CL:$CM,2,FALSE))</f>
        <v/>
      </c>
      <c r="AZ765" s="3"/>
      <c r="BA765" s="280" t="str">
        <f>IF(BB765="","",VLOOKUP(BB765,リスト!$K:$L,2,FALSE))</f>
        <v/>
      </c>
      <c r="BB765" s="3"/>
      <c r="BC765" s="3"/>
      <c r="BD765" s="87"/>
      <c r="BE765" s="280" t="str">
        <f>IF(BF765="","",VLOOKUP(BF765,リスト!$I:$J,2,FALSE))</f>
        <v/>
      </c>
      <c r="BF765" s="3"/>
      <c r="BG765" s="280" t="str">
        <f>IF(BH765="","",VLOOKUP(BH765,リスト!$M:$N,2,FALSE))</f>
        <v/>
      </c>
      <c r="BH765" s="282"/>
      <c r="BI765" s="280" t="str">
        <f>IF(BJ765="","",VLOOKUP(BJ765,リスト!$O:$P,2,FALSE))</f>
        <v/>
      </c>
      <c r="BJ765" s="24"/>
      <c r="BM765" s="451" t="str">
        <f>IF(明細!AV759="","",明細!AV759)</f>
        <v/>
      </c>
      <c r="BN765" s="453" t="str">
        <f>IF(明細!AT759="","",明細!AT759)</f>
        <v/>
      </c>
      <c r="BO765" s="280" t="str">
        <f>IF($BN765="","",VLOOKUP($BN765,リスト!$CL:$CM,2,FALSE))</f>
        <v/>
      </c>
      <c r="BP765" s="280" t="str">
        <f>IF(BQ765="","",VLOOKUP(BQ765,リスト!$K$5:$L$7,2,FALSE))</f>
        <v/>
      </c>
      <c r="BQ765" s="13"/>
      <c r="BR765" s="13"/>
      <c r="BS765" s="47"/>
      <c r="BT765" s="280" t="str">
        <f>IF(BU765="","",VLOOKUP(BU765,リスト!I756:J774,2,FALSE))</f>
        <v/>
      </c>
      <c r="BU765" s="13"/>
      <c r="BV765" s="13"/>
      <c r="BW765" s="282"/>
      <c r="BX765" s="282"/>
      <c r="BY765" s="280" t="str">
        <f>IF(BZ765="","",VLOOKUP(BZ765,リスト!$S$5:$T$6,2,FALSE))</f>
        <v/>
      </c>
      <c r="BZ765" s="3"/>
      <c r="CA765" s="3"/>
      <c r="CB765" s="81"/>
      <c r="CC765" s="280" t="str">
        <f t="shared" si="102"/>
        <v/>
      </c>
      <c r="CD765" s="83"/>
      <c r="CE765" s="83"/>
      <c r="CF765" s="83"/>
      <c r="CG765" s="83"/>
      <c r="CH765" s="282" t="str">
        <f t="shared" si="103"/>
        <v/>
      </c>
      <c r="CI765" s="83"/>
      <c r="CJ765" s="280" t="str">
        <f t="shared" si="104"/>
        <v/>
      </c>
      <c r="CK765" s="87"/>
      <c r="CL765" s="78"/>
      <c r="CM765" s="83"/>
      <c r="CN765" s="83"/>
      <c r="CO765" s="83"/>
      <c r="CP765" s="280" t="str">
        <f t="shared" si="109"/>
        <v/>
      </c>
      <c r="CQ765" s="81"/>
      <c r="CR765" s="280" t="str">
        <f t="shared" si="110"/>
        <v/>
      </c>
      <c r="CS765" s="3"/>
      <c r="CT765" s="3"/>
      <c r="CU765" s="280" t="str">
        <f>IF(CV765="","",VLOOKUP(CV765,リスト!$V$5:$W$6,2,FALSE))</f>
        <v/>
      </c>
      <c r="CV765" s="3"/>
      <c r="CW765" s="280" t="str">
        <f>IF(CX765="","",VLOOKUP(CX765,リスト!$X$5:$Y$6,2,FALSE))</f>
        <v/>
      </c>
      <c r="CX765" s="3"/>
      <c r="CY765" s="77"/>
      <c r="CZ765" s="77"/>
      <c r="DA765" s="75"/>
      <c r="DB765" s="75"/>
      <c r="DC765" s="75"/>
      <c r="DD765" s="75"/>
      <c r="DE765" s="280" t="str">
        <f>IF(DF765="","",VLOOKUP(DF765,リスト!$Z$5:$AA$10,2,FALSE))</f>
        <v/>
      </c>
      <c r="DF765" s="3"/>
      <c r="DG765" s="280" t="str">
        <f>IF(DH765="","",VLOOKUP(DH765,リスト!$AB$5:$AC$12,2,FALSE))</f>
        <v/>
      </c>
      <c r="DH765" s="63"/>
      <c r="DI765" s="280" t="str">
        <f>IF(DJ765="","",VLOOKUP(DJ765,リスト!$AD$5:$AE$7,2,FALSE))</f>
        <v/>
      </c>
      <c r="DJ765" s="3"/>
      <c r="DK765" s="280" t="str">
        <f>IF(DL765="","",VLOOKUP(DL765,リスト!$AF$5:$AG$10,2,FALSE))</f>
        <v/>
      </c>
      <c r="DL765" s="3"/>
      <c r="DM765" s="280" t="str">
        <f>IF(DN765="","",VLOOKUP(DN765,リスト!$AH$5:$AI$6,2,FALSE))</f>
        <v/>
      </c>
      <c r="DN765" s="3"/>
      <c r="DO765" s="280" t="str">
        <f>IF(DP765="","",VLOOKUP(DP765,リスト!$AJ$5:$AK$6,2,FALSE))</f>
        <v/>
      </c>
      <c r="DP765" s="3"/>
      <c r="DQ765" s="280" t="str">
        <f>IF(DR765="","",VLOOKUP(DR765,リスト!$AL$5:$AM$7,2,FALSE))</f>
        <v/>
      </c>
      <c r="DR765" s="3"/>
      <c r="DS765" s="13"/>
      <c r="DT765" s="85"/>
      <c r="DU765" s="85"/>
      <c r="DV765" s="281" t="str">
        <f>IF(DW765="","",VLOOKUP(DW765,リスト!$AN$5:$AO$6,2,FALSE))</f>
        <v/>
      </c>
      <c r="DW765" s="13"/>
      <c r="DX765" s="341"/>
      <c r="DY765" s="345"/>
      <c r="DZ765" s="341"/>
      <c r="EA765" s="345"/>
      <c r="EB765" s="280" t="str">
        <f>IF(EC765="","",VLOOKUP(EC765,リスト!$AW$5:$AX$8,2,FALSE))</f>
        <v/>
      </c>
      <c r="EC765" s="3"/>
      <c r="ED765" s="85"/>
      <c r="EE765" s="280" t="str">
        <f>IF(EF765="","",VLOOKUP(EF765,リスト!$AY$5:$AZ$10,2,FALSE))</f>
        <v/>
      </c>
      <c r="EF765" s="3"/>
      <c r="EG765" s="280" t="str">
        <f>IF(EH765="","",VLOOKUP(EH765,リスト!$BA$5:$BB$10,2,FALSE))</f>
        <v/>
      </c>
      <c r="EH765" s="3"/>
      <c r="EI765" s="280" t="str">
        <f>IF(EJ765="","",VLOOKUP(EJ765,リスト!$BC$5:$BD$10,2,FALSE))</f>
        <v/>
      </c>
      <c r="EJ765" s="3"/>
      <c r="EK765" s="280" t="str">
        <f>IF(EL765="","",VLOOKUP(EL765,リスト!$BE$5:$BF$10,2,FALSE))</f>
        <v/>
      </c>
      <c r="EL765" s="3"/>
      <c r="EM765" s="78"/>
      <c r="EN765" s="73"/>
      <c r="EO765" s="73"/>
      <c r="EP765" s="13"/>
      <c r="EQ765" s="13"/>
      <c r="ER765" s="280" t="str">
        <f>IF(ES765="","",VLOOKUP(ES765,リスト!$BG$5:$BH$10,2,FALSE))</f>
        <v/>
      </c>
      <c r="ES765" s="13"/>
      <c r="ET765" s="13"/>
      <c r="EU765" s="13"/>
      <c r="EV765" s="13"/>
      <c r="EW765" s="13"/>
      <c r="EX765" s="81"/>
      <c r="EY765" s="81"/>
      <c r="EZ765" s="26"/>
      <c r="FA765" s="281" t="str">
        <f>IF($EZ765="","",INDEX(リスト!$BI$5:$BJ$40,MATCH($EZ765,リスト!$BJ$5:$BJ$40,0),1))</f>
        <v/>
      </c>
      <c r="FB765" s="280" t="str">
        <f>IF(FC765="","",VLOOKUP(FC765,リスト!$BK:$BL,2,FALSE))</f>
        <v/>
      </c>
      <c r="FC765" s="13"/>
      <c r="FD765" s="331"/>
      <c r="FE765" s="3"/>
      <c r="FF765" s="280" t="str">
        <f>IF(FG765="","",VLOOKUP(FG765,リスト!$BO$5:$BP$6,2,FALSE))</f>
        <v/>
      </c>
      <c r="FG765" s="3"/>
      <c r="FH765" s="280" t="str">
        <f>IF(FI765="","",VLOOKUP(FI765,リスト!$BQ$5:$BR$8,2,FALSE))</f>
        <v/>
      </c>
      <c r="FI765" s="3"/>
      <c r="FJ765" s="282"/>
      <c r="FK765" s="280" t="str">
        <f>IF(FL765="","",VLOOKUP(FL765,リスト!$BS$5:$BT$6,2,FALSE))</f>
        <v/>
      </c>
      <c r="FL765" s="63"/>
      <c r="FM765" s="13"/>
      <c r="FN765" s="13"/>
      <c r="FO765" s="13"/>
      <c r="FP765" s="283" t="str">
        <f t="shared" si="105"/>
        <v/>
      </c>
      <c r="FQ765" s="283" t="str">
        <f t="shared" si="105"/>
        <v/>
      </c>
      <c r="FR765" s="13"/>
      <c r="FS765" s="85"/>
      <c r="FT765" s="85"/>
      <c r="FU765" s="281" t="str">
        <f t="shared" si="106"/>
        <v/>
      </c>
      <c r="FV765" s="280" t="str">
        <f>IF(FW765="","",VLOOKUP(FW765,リスト!$BV$5:$BW$10,2,FALSE))</f>
        <v/>
      </c>
      <c r="FW765" s="26"/>
      <c r="FX765" s="282" t="str">
        <f t="shared" si="107"/>
        <v/>
      </c>
      <c r="FY765" s="280" t="str">
        <f>IF(FZ765="","",VLOOKUP(FZ765,リスト!$BX$5:$BY$6,2,FALSE))</f>
        <v/>
      </c>
      <c r="FZ765" s="3"/>
      <c r="GA765" s="280" t="str">
        <f>IF(GB765="","",VLOOKUP(GB765,リスト!$BZ$5:$CA$6,2,FALSE))</f>
        <v/>
      </c>
      <c r="GB765" s="13"/>
      <c r="GC765" s="281" t="str">
        <f>IF(GD765="","",VLOOKUP(GD765,リスト!$CB$5:$CC$6,2,FALSE))</f>
        <v/>
      </c>
      <c r="GD765" s="13"/>
      <c r="GE765" s="13"/>
      <c r="GF765" s="13"/>
      <c r="GG765" s="75"/>
      <c r="GH765" s="281" t="str">
        <f t="shared" si="108"/>
        <v/>
      </c>
      <c r="GI765" s="128"/>
      <c r="GJ765" s="281" t="str">
        <f>IF(GK765="","",VLOOKUP(GK765,リスト!$CD$5:$CE$6,2,FALSE))</f>
        <v/>
      </c>
      <c r="GK765" s="13"/>
      <c r="GL765" s="281" t="str">
        <f>IF(GM765="","",VLOOKUP(GM765,リスト!$CF$5:$CG$5,2,FALSE))</f>
        <v/>
      </c>
      <c r="GM765" s="26"/>
      <c r="GN765" s="280" t="str">
        <f>IF(GO765="","",VLOOKUP(GO765,リスト!$CH$5:$CI$5,2,FALSE))</f>
        <v/>
      </c>
      <c r="GO765" s="284"/>
      <c r="GP765" s="284"/>
      <c r="GQ765" s="284"/>
      <c r="GR765" s="284"/>
      <c r="GS765" s="284"/>
      <c r="GT765" s="284"/>
      <c r="GU765" s="284"/>
      <c r="GV765" s="284"/>
      <c r="GW765" s="284"/>
      <c r="GX765" s="285"/>
    </row>
    <row r="766" spans="2:206" s="177" customFormat="1" ht="24.75" hidden="1" customHeight="1" outlineLevel="1">
      <c r="B766" s="286" t="str">
        <f>IF(明細!B760="","",明細!B760)</f>
        <v/>
      </c>
      <c r="C766" s="287" t="str">
        <f>IF(明細!C760="","",明細!C760)</f>
        <v/>
      </c>
      <c r="D766" s="265" t="str">
        <f>IF(明細!D760="","",明細!D760)</f>
        <v/>
      </c>
      <c r="E766" s="265" t="str">
        <f>IF(明細!E760="","",明細!E760)</f>
        <v/>
      </c>
      <c r="F766" s="265" t="str">
        <f>IF(明細!F760="","",明細!F760)</f>
        <v/>
      </c>
      <c r="G766" s="265" t="str">
        <f>IF(明細!G760="","",明細!G760)</f>
        <v/>
      </c>
      <c r="H766" s="265" t="str">
        <f>IF(明細!H760="","",明細!H760)</f>
        <v/>
      </c>
      <c r="I766" s="265" t="str">
        <f>IF(明細!I760="","",明細!I760)</f>
        <v/>
      </c>
      <c r="J766" s="265" t="str">
        <f>IF(明細!J760="","",明細!J760)</f>
        <v/>
      </c>
      <c r="K766" s="265" t="str">
        <f>IF(明細!K760="","",明細!K760)</f>
        <v/>
      </c>
      <c r="L766" s="265" t="str">
        <f>IF(明細!L760="","",明細!L760)</f>
        <v/>
      </c>
      <c r="M766" s="265" t="str">
        <f>IF(明細!M760="","",明細!M760)</f>
        <v/>
      </c>
      <c r="N766" s="265" t="str">
        <f>IF(明細!N760="","",明細!N760)</f>
        <v/>
      </c>
      <c r="O766" s="265" t="str">
        <f>IF(明細!O760="","",明細!O760)</f>
        <v/>
      </c>
      <c r="P766" s="265" t="str">
        <f>IF(明細!P760="","",明細!P760)</f>
        <v/>
      </c>
      <c r="Q766" s="265" t="str">
        <f>IF(明細!Q760="","",明細!Q760)</f>
        <v/>
      </c>
      <c r="R766" s="289" t="str">
        <f>IF(明細!R760="","",明細!R760)</f>
        <v/>
      </c>
      <c r="S766" s="291" t="str">
        <f>IF(明細!S760="","",明細!S760)</f>
        <v/>
      </c>
      <c r="T766" s="291" t="str">
        <f>IF(明細!T760="","",明細!T760)</f>
        <v/>
      </c>
      <c r="U766" s="291" t="str">
        <f>IF(明細!U760="","",明細!U760)</f>
        <v/>
      </c>
      <c r="V766" s="292" t="str">
        <f>IF(明細!V760="","",明細!V760)</f>
        <v>個</v>
      </c>
      <c r="W766" s="292" t="str">
        <f>IF(明細!W760="","",明細!W760)</f>
        <v/>
      </c>
      <c r="X766" s="293" t="str">
        <f>IF(明細!X760="","",明細!X760)</f>
        <v/>
      </c>
      <c r="Y766" s="134" t="str">
        <f>IF(明細!Y760="","",明細!Y760)</f>
        <v/>
      </c>
      <c r="Z766" s="135" t="str">
        <f>IF(明細!Z760="","",明細!Z760)</f>
        <v/>
      </c>
      <c r="AA766" s="134" t="str">
        <f>IF(明細!AA760="","",明細!AA760)</f>
        <v/>
      </c>
      <c r="AB766" s="303" t="str">
        <f>IF(明細!AB760="","",明細!AB760)</f>
        <v/>
      </c>
      <c r="AC766" s="134" t="str">
        <f>IF(明細!AC760="","",明細!AC760)</f>
        <v/>
      </c>
      <c r="AD766" s="183" t="str">
        <f>IF(明細!AD760="","",明細!AD760)</f>
        <v/>
      </c>
      <c r="AE766" s="184">
        <f>IF(明細!AE760="","",明細!AE760)</f>
        <v>0.1</v>
      </c>
      <c r="AF766" s="185" t="str">
        <f>IF(明細!AF760="","",明細!AF760)</f>
        <v/>
      </c>
      <c r="AG766" s="186" t="str">
        <f>IF(明細!AG760="","",明細!AG760)</f>
        <v/>
      </c>
      <c r="AH766" s="186" t="str">
        <f>IF(明細!AH760="","",明細!AH760)</f>
        <v/>
      </c>
      <c r="AI766" s="187" t="str">
        <f>IF(明細!AI760="","",明細!AI760)</f>
        <v/>
      </c>
      <c r="AJ766" s="296" t="str">
        <f>IF(明細!AJ760="","",明細!AJ760)</f>
        <v/>
      </c>
      <c r="AK766" s="297" t="str">
        <f>IF(明細!AK760="","",明細!AK760)</f>
        <v/>
      </c>
      <c r="AL766" s="298" t="str">
        <f>IF(明細!AL760="","",明細!AL760)</f>
        <v/>
      </c>
      <c r="AM766" s="299" t="str">
        <f>IF(明細!AM760="","",明細!AM760)</f>
        <v/>
      </c>
      <c r="AN766" s="300" t="str">
        <f>IF(明細!AN760="","",明細!AN760)</f>
        <v/>
      </c>
      <c r="AO766" s="300" t="str">
        <f>IF(明細!AO760="","",明細!AO760)</f>
        <v/>
      </c>
      <c r="AP766" s="300" t="str">
        <f>IF(明細!AP760="","",明細!AP760)</f>
        <v/>
      </c>
      <c r="AQ766" s="301" t="str">
        <f>IF(明細!AQ760="","",明細!AQ760)</f>
        <v/>
      </c>
      <c r="AR766" s="302" t="str">
        <f>IF(明細!AR760="","",明細!AR760)</f>
        <v/>
      </c>
      <c r="AU766" s="360"/>
      <c r="AV766" s="368"/>
      <c r="AW766" s="446" t="str">
        <f>IF(明細!AV760="","",明細!AV760)</f>
        <v/>
      </c>
      <c r="AX766" s="419" t="str">
        <f>IF(明細!AT760="","",明細!AT760)</f>
        <v/>
      </c>
      <c r="AY766" s="280" t="str">
        <f>IF($AX766="","",VLOOKUP($AX766,リスト!$CL:$CM,2,FALSE))</f>
        <v/>
      </c>
      <c r="AZ766" s="3"/>
      <c r="BA766" s="280" t="str">
        <f>IF(BB766="","",VLOOKUP(BB766,リスト!$K:$L,2,FALSE))</f>
        <v/>
      </c>
      <c r="BB766" s="3"/>
      <c r="BC766" s="3"/>
      <c r="BD766" s="87"/>
      <c r="BE766" s="280" t="str">
        <f>IF(BF766="","",VLOOKUP(BF766,リスト!$I:$J,2,FALSE))</f>
        <v/>
      </c>
      <c r="BF766" s="3"/>
      <c r="BG766" s="280" t="str">
        <f>IF(BH766="","",VLOOKUP(BH766,リスト!$M:$N,2,FALSE))</f>
        <v/>
      </c>
      <c r="BH766" s="282"/>
      <c r="BI766" s="280" t="str">
        <f>IF(BJ766="","",VLOOKUP(BJ766,リスト!$O:$P,2,FALSE))</f>
        <v/>
      </c>
      <c r="BJ766" s="24"/>
      <c r="BM766" s="451" t="str">
        <f>IF(明細!AV760="","",明細!AV760)</f>
        <v/>
      </c>
      <c r="BN766" s="453" t="str">
        <f>IF(明細!AT760="","",明細!AT760)</f>
        <v/>
      </c>
      <c r="BO766" s="280" t="str">
        <f>IF($BN766="","",VLOOKUP($BN766,リスト!$CL:$CM,2,FALSE))</f>
        <v/>
      </c>
      <c r="BP766" s="280" t="str">
        <f>IF(BQ766="","",VLOOKUP(BQ766,リスト!$K$5:$L$7,2,FALSE))</f>
        <v/>
      </c>
      <c r="BQ766" s="13"/>
      <c r="BR766" s="13"/>
      <c r="BS766" s="47"/>
      <c r="BT766" s="280" t="str">
        <f>IF(BU766="","",VLOOKUP(BU766,リスト!I757:J775,2,FALSE))</f>
        <v/>
      </c>
      <c r="BU766" s="13"/>
      <c r="BV766" s="13"/>
      <c r="BW766" s="282"/>
      <c r="BX766" s="282"/>
      <c r="BY766" s="280" t="str">
        <f>IF(BZ766="","",VLOOKUP(BZ766,リスト!$S$5:$T$6,2,FALSE))</f>
        <v/>
      </c>
      <c r="BZ766" s="3"/>
      <c r="CA766" s="3"/>
      <c r="CB766" s="81"/>
      <c r="CC766" s="280" t="str">
        <f t="shared" si="102"/>
        <v/>
      </c>
      <c r="CD766" s="83"/>
      <c r="CE766" s="83"/>
      <c r="CF766" s="83"/>
      <c r="CG766" s="83"/>
      <c r="CH766" s="282" t="str">
        <f t="shared" si="103"/>
        <v/>
      </c>
      <c r="CI766" s="83"/>
      <c r="CJ766" s="280" t="str">
        <f t="shared" si="104"/>
        <v/>
      </c>
      <c r="CK766" s="87"/>
      <c r="CL766" s="78"/>
      <c r="CM766" s="83"/>
      <c r="CN766" s="83"/>
      <c r="CO766" s="83"/>
      <c r="CP766" s="280" t="str">
        <f t="shared" si="109"/>
        <v/>
      </c>
      <c r="CQ766" s="81"/>
      <c r="CR766" s="280" t="str">
        <f t="shared" si="110"/>
        <v/>
      </c>
      <c r="CS766" s="3"/>
      <c r="CT766" s="3"/>
      <c r="CU766" s="280" t="str">
        <f>IF(CV766="","",VLOOKUP(CV766,リスト!$V$5:$W$6,2,FALSE))</f>
        <v/>
      </c>
      <c r="CV766" s="3"/>
      <c r="CW766" s="280" t="str">
        <f>IF(CX766="","",VLOOKUP(CX766,リスト!$X$5:$Y$6,2,FALSE))</f>
        <v/>
      </c>
      <c r="CX766" s="3"/>
      <c r="CY766" s="77"/>
      <c r="CZ766" s="77"/>
      <c r="DA766" s="75"/>
      <c r="DB766" s="75"/>
      <c r="DC766" s="75"/>
      <c r="DD766" s="75"/>
      <c r="DE766" s="280" t="str">
        <f>IF(DF766="","",VLOOKUP(DF766,リスト!$Z$5:$AA$10,2,FALSE))</f>
        <v/>
      </c>
      <c r="DF766" s="3"/>
      <c r="DG766" s="280" t="str">
        <f>IF(DH766="","",VLOOKUP(DH766,リスト!$AB$5:$AC$12,2,FALSE))</f>
        <v/>
      </c>
      <c r="DH766" s="63"/>
      <c r="DI766" s="280" t="str">
        <f>IF(DJ766="","",VLOOKUP(DJ766,リスト!$AD$5:$AE$7,2,FALSE))</f>
        <v/>
      </c>
      <c r="DJ766" s="3"/>
      <c r="DK766" s="280" t="str">
        <f>IF(DL766="","",VLOOKUP(DL766,リスト!$AF$5:$AG$10,2,FALSE))</f>
        <v/>
      </c>
      <c r="DL766" s="3"/>
      <c r="DM766" s="280" t="str">
        <f>IF(DN766="","",VLOOKUP(DN766,リスト!$AH$5:$AI$6,2,FALSE))</f>
        <v/>
      </c>
      <c r="DN766" s="3"/>
      <c r="DO766" s="280" t="str">
        <f>IF(DP766="","",VLOOKUP(DP766,リスト!$AJ$5:$AK$6,2,FALSE))</f>
        <v/>
      </c>
      <c r="DP766" s="3"/>
      <c r="DQ766" s="280" t="str">
        <f>IF(DR766="","",VLOOKUP(DR766,リスト!$AL$5:$AM$7,2,FALSE))</f>
        <v/>
      </c>
      <c r="DR766" s="3"/>
      <c r="DS766" s="13"/>
      <c r="DT766" s="85"/>
      <c r="DU766" s="85"/>
      <c r="DV766" s="281" t="str">
        <f>IF(DW766="","",VLOOKUP(DW766,リスト!$AN$5:$AO$6,2,FALSE))</f>
        <v/>
      </c>
      <c r="DW766" s="13"/>
      <c r="DX766" s="341"/>
      <c r="DY766" s="345"/>
      <c r="DZ766" s="341"/>
      <c r="EA766" s="345"/>
      <c r="EB766" s="280" t="str">
        <f>IF(EC766="","",VLOOKUP(EC766,リスト!$AW$5:$AX$8,2,FALSE))</f>
        <v/>
      </c>
      <c r="EC766" s="3"/>
      <c r="ED766" s="85"/>
      <c r="EE766" s="280" t="str">
        <f>IF(EF766="","",VLOOKUP(EF766,リスト!$AY$5:$AZ$10,2,FALSE))</f>
        <v/>
      </c>
      <c r="EF766" s="3"/>
      <c r="EG766" s="280" t="str">
        <f>IF(EH766="","",VLOOKUP(EH766,リスト!$BA$5:$BB$10,2,FALSE))</f>
        <v/>
      </c>
      <c r="EH766" s="3"/>
      <c r="EI766" s="280" t="str">
        <f>IF(EJ766="","",VLOOKUP(EJ766,リスト!$BC$5:$BD$10,2,FALSE))</f>
        <v/>
      </c>
      <c r="EJ766" s="3"/>
      <c r="EK766" s="280" t="str">
        <f>IF(EL766="","",VLOOKUP(EL766,リスト!$BE$5:$BF$10,2,FALSE))</f>
        <v/>
      </c>
      <c r="EL766" s="3"/>
      <c r="EM766" s="78"/>
      <c r="EN766" s="73"/>
      <c r="EO766" s="73"/>
      <c r="EP766" s="13"/>
      <c r="EQ766" s="13"/>
      <c r="ER766" s="280" t="str">
        <f>IF(ES766="","",VLOOKUP(ES766,リスト!$BG$5:$BH$10,2,FALSE))</f>
        <v/>
      </c>
      <c r="ES766" s="13"/>
      <c r="ET766" s="13"/>
      <c r="EU766" s="13"/>
      <c r="EV766" s="13"/>
      <c r="EW766" s="13"/>
      <c r="EX766" s="81"/>
      <c r="EY766" s="81"/>
      <c r="EZ766" s="26"/>
      <c r="FA766" s="281" t="str">
        <f>IF($EZ766="","",INDEX(リスト!$BI$5:$BJ$40,MATCH($EZ766,リスト!$BJ$5:$BJ$40,0),1))</f>
        <v/>
      </c>
      <c r="FB766" s="280" t="str">
        <f>IF(FC766="","",VLOOKUP(FC766,リスト!$BK:$BL,2,FALSE))</f>
        <v/>
      </c>
      <c r="FC766" s="13"/>
      <c r="FD766" s="331"/>
      <c r="FE766" s="3"/>
      <c r="FF766" s="280" t="str">
        <f>IF(FG766="","",VLOOKUP(FG766,リスト!$BO$5:$BP$6,2,FALSE))</f>
        <v/>
      </c>
      <c r="FG766" s="3"/>
      <c r="FH766" s="280" t="str">
        <f>IF(FI766="","",VLOOKUP(FI766,リスト!$BQ$5:$BR$8,2,FALSE))</f>
        <v/>
      </c>
      <c r="FI766" s="3"/>
      <c r="FJ766" s="282"/>
      <c r="FK766" s="280" t="str">
        <f>IF(FL766="","",VLOOKUP(FL766,リスト!$BS$5:$BT$6,2,FALSE))</f>
        <v/>
      </c>
      <c r="FL766" s="63"/>
      <c r="FM766" s="13"/>
      <c r="FN766" s="13"/>
      <c r="FO766" s="13"/>
      <c r="FP766" s="283" t="str">
        <f t="shared" si="105"/>
        <v/>
      </c>
      <c r="FQ766" s="283" t="str">
        <f t="shared" si="105"/>
        <v/>
      </c>
      <c r="FR766" s="13"/>
      <c r="FS766" s="85"/>
      <c r="FT766" s="85"/>
      <c r="FU766" s="281" t="str">
        <f t="shared" si="106"/>
        <v/>
      </c>
      <c r="FV766" s="280" t="str">
        <f>IF(FW766="","",VLOOKUP(FW766,リスト!$BV$5:$BW$10,2,FALSE))</f>
        <v/>
      </c>
      <c r="FW766" s="26"/>
      <c r="FX766" s="282" t="str">
        <f t="shared" si="107"/>
        <v/>
      </c>
      <c r="FY766" s="280" t="str">
        <f>IF(FZ766="","",VLOOKUP(FZ766,リスト!$BX$5:$BY$6,2,FALSE))</f>
        <v/>
      </c>
      <c r="FZ766" s="3"/>
      <c r="GA766" s="280" t="str">
        <f>IF(GB766="","",VLOOKUP(GB766,リスト!$BZ$5:$CA$6,2,FALSE))</f>
        <v/>
      </c>
      <c r="GB766" s="13"/>
      <c r="GC766" s="281" t="str">
        <f>IF(GD766="","",VLOOKUP(GD766,リスト!$CB$5:$CC$6,2,FALSE))</f>
        <v/>
      </c>
      <c r="GD766" s="13"/>
      <c r="GE766" s="13"/>
      <c r="GF766" s="13"/>
      <c r="GG766" s="75"/>
      <c r="GH766" s="281" t="str">
        <f t="shared" si="108"/>
        <v/>
      </c>
      <c r="GI766" s="128"/>
      <c r="GJ766" s="281" t="str">
        <f>IF(GK766="","",VLOOKUP(GK766,リスト!$CD$5:$CE$6,2,FALSE))</f>
        <v/>
      </c>
      <c r="GK766" s="13"/>
      <c r="GL766" s="281" t="str">
        <f>IF(GM766="","",VLOOKUP(GM766,リスト!$CF$5:$CG$5,2,FALSE))</f>
        <v/>
      </c>
      <c r="GM766" s="26"/>
      <c r="GN766" s="280" t="str">
        <f>IF(GO766="","",VLOOKUP(GO766,リスト!$CH$5:$CI$5,2,FALSE))</f>
        <v/>
      </c>
      <c r="GO766" s="284"/>
      <c r="GP766" s="284"/>
      <c r="GQ766" s="284"/>
      <c r="GR766" s="284"/>
      <c r="GS766" s="284"/>
      <c r="GT766" s="284"/>
      <c r="GU766" s="284"/>
      <c r="GV766" s="284"/>
      <c r="GW766" s="284"/>
      <c r="GX766" s="285"/>
    </row>
    <row r="767" spans="2:206" s="177" customFormat="1" ht="24.75" hidden="1" customHeight="1" outlineLevel="1">
      <c r="B767" s="286" t="str">
        <f>IF(明細!B761="","",明細!B761)</f>
        <v/>
      </c>
      <c r="C767" s="287" t="str">
        <f>IF(明細!C761="","",明細!C761)</f>
        <v/>
      </c>
      <c r="D767" s="265" t="str">
        <f>IF(明細!D761="","",明細!D761)</f>
        <v/>
      </c>
      <c r="E767" s="265" t="str">
        <f>IF(明細!E761="","",明細!E761)</f>
        <v/>
      </c>
      <c r="F767" s="265" t="str">
        <f>IF(明細!F761="","",明細!F761)</f>
        <v/>
      </c>
      <c r="G767" s="265" t="str">
        <f>IF(明細!G761="","",明細!G761)</f>
        <v/>
      </c>
      <c r="H767" s="265" t="str">
        <f>IF(明細!H761="","",明細!H761)</f>
        <v/>
      </c>
      <c r="I767" s="265" t="str">
        <f>IF(明細!I761="","",明細!I761)</f>
        <v/>
      </c>
      <c r="J767" s="265" t="str">
        <f>IF(明細!J761="","",明細!J761)</f>
        <v/>
      </c>
      <c r="K767" s="265" t="str">
        <f>IF(明細!K761="","",明細!K761)</f>
        <v/>
      </c>
      <c r="L767" s="265" t="str">
        <f>IF(明細!L761="","",明細!L761)</f>
        <v/>
      </c>
      <c r="M767" s="265" t="str">
        <f>IF(明細!M761="","",明細!M761)</f>
        <v/>
      </c>
      <c r="N767" s="265" t="str">
        <f>IF(明細!N761="","",明細!N761)</f>
        <v/>
      </c>
      <c r="O767" s="265" t="str">
        <f>IF(明細!O761="","",明細!O761)</f>
        <v/>
      </c>
      <c r="P767" s="265" t="str">
        <f>IF(明細!P761="","",明細!P761)</f>
        <v/>
      </c>
      <c r="Q767" s="265" t="str">
        <f>IF(明細!Q761="","",明細!Q761)</f>
        <v/>
      </c>
      <c r="R767" s="289" t="str">
        <f>IF(明細!R761="","",明細!R761)</f>
        <v/>
      </c>
      <c r="S767" s="291" t="str">
        <f>IF(明細!S761="","",明細!S761)</f>
        <v/>
      </c>
      <c r="T767" s="291" t="str">
        <f>IF(明細!T761="","",明細!T761)</f>
        <v/>
      </c>
      <c r="U767" s="291" t="str">
        <f>IF(明細!U761="","",明細!U761)</f>
        <v/>
      </c>
      <c r="V767" s="292" t="str">
        <f>IF(明細!V761="","",明細!V761)</f>
        <v>個</v>
      </c>
      <c r="W767" s="292" t="str">
        <f>IF(明細!W761="","",明細!W761)</f>
        <v/>
      </c>
      <c r="X767" s="293" t="str">
        <f>IF(明細!X761="","",明細!X761)</f>
        <v/>
      </c>
      <c r="Y767" s="134" t="str">
        <f>IF(明細!Y761="","",明細!Y761)</f>
        <v/>
      </c>
      <c r="Z767" s="135" t="str">
        <f>IF(明細!Z761="","",明細!Z761)</f>
        <v/>
      </c>
      <c r="AA767" s="134" t="str">
        <f>IF(明細!AA761="","",明細!AA761)</f>
        <v/>
      </c>
      <c r="AB767" s="303" t="str">
        <f>IF(明細!AB761="","",明細!AB761)</f>
        <v/>
      </c>
      <c r="AC767" s="134" t="str">
        <f>IF(明細!AC761="","",明細!AC761)</f>
        <v/>
      </c>
      <c r="AD767" s="183" t="str">
        <f>IF(明細!AD761="","",明細!AD761)</f>
        <v/>
      </c>
      <c r="AE767" s="184">
        <f>IF(明細!AE761="","",明細!AE761)</f>
        <v>0.1</v>
      </c>
      <c r="AF767" s="185" t="str">
        <f>IF(明細!AF761="","",明細!AF761)</f>
        <v/>
      </c>
      <c r="AG767" s="186" t="str">
        <f>IF(明細!AG761="","",明細!AG761)</f>
        <v/>
      </c>
      <c r="AH767" s="186" t="str">
        <f>IF(明細!AH761="","",明細!AH761)</f>
        <v/>
      </c>
      <c r="AI767" s="187" t="str">
        <f>IF(明細!AI761="","",明細!AI761)</f>
        <v/>
      </c>
      <c r="AJ767" s="296" t="str">
        <f>IF(明細!AJ761="","",明細!AJ761)</f>
        <v/>
      </c>
      <c r="AK767" s="297" t="str">
        <f>IF(明細!AK761="","",明細!AK761)</f>
        <v/>
      </c>
      <c r="AL767" s="298" t="str">
        <f>IF(明細!AL761="","",明細!AL761)</f>
        <v/>
      </c>
      <c r="AM767" s="299" t="str">
        <f>IF(明細!AM761="","",明細!AM761)</f>
        <v/>
      </c>
      <c r="AN767" s="300" t="str">
        <f>IF(明細!AN761="","",明細!AN761)</f>
        <v/>
      </c>
      <c r="AO767" s="300" t="str">
        <f>IF(明細!AO761="","",明細!AO761)</f>
        <v/>
      </c>
      <c r="AP767" s="300" t="str">
        <f>IF(明細!AP761="","",明細!AP761)</f>
        <v/>
      </c>
      <c r="AQ767" s="301" t="str">
        <f>IF(明細!AQ761="","",明細!AQ761)</f>
        <v/>
      </c>
      <c r="AR767" s="302" t="str">
        <f>IF(明細!AR761="","",明細!AR761)</f>
        <v/>
      </c>
      <c r="AU767" s="360"/>
      <c r="AV767" s="368"/>
      <c r="AW767" s="446" t="str">
        <f>IF(明細!AV761="","",明細!AV761)</f>
        <v/>
      </c>
      <c r="AX767" s="419" t="str">
        <f>IF(明細!AT761="","",明細!AT761)</f>
        <v/>
      </c>
      <c r="AY767" s="280" t="str">
        <f>IF($AX767="","",VLOOKUP($AX767,リスト!$CL:$CM,2,FALSE))</f>
        <v/>
      </c>
      <c r="AZ767" s="3"/>
      <c r="BA767" s="280" t="str">
        <f>IF(BB767="","",VLOOKUP(BB767,リスト!$K:$L,2,FALSE))</f>
        <v/>
      </c>
      <c r="BB767" s="3"/>
      <c r="BC767" s="3"/>
      <c r="BD767" s="87"/>
      <c r="BE767" s="280" t="str">
        <f>IF(BF767="","",VLOOKUP(BF767,リスト!$I:$J,2,FALSE))</f>
        <v/>
      </c>
      <c r="BF767" s="3"/>
      <c r="BG767" s="280" t="str">
        <f>IF(BH767="","",VLOOKUP(BH767,リスト!$M:$N,2,FALSE))</f>
        <v/>
      </c>
      <c r="BH767" s="282"/>
      <c r="BI767" s="280" t="str">
        <f>IF(BJ767="","",VLOOKUP(BJ767,リスト!$O:$P,2,FALSE))</f>
        <v/>
      </c>
      <c r="BJ767" s="24"/>
      <c r="BM767" s="451" t="str">
        <f>IF(明細!AV761="","",明細!AV761)</f>
        <v/>
      </c>
      <c r="BN767" s="453" t="str">
        <f>IF(明細!AT761="","",明細!AT761)</f>
        <v/>
      </c>
      <c r="BO767" s="280" t="str">
        <f>IF($BN767="","",VLOOKUP($BN767,リスト!$CL:$CM,2,FALSE))</f>
        <v/>
      </c>
      <c r="BP767" s="280" t="str">
        <f>IF(BQ767="","",VLOOKUP(BQ767,リスト!$K$5:$L$7,2,FALSE))</f>
        <v/>
      </c>
      <c r="BQ767" s="13"/>
      <c r="BR767" s="13"/>
      <c r="BS767" s="47"/>
      <c r="BT767" s="280" t="str">
        <f>IF(BU767="","",VLOOKUP(BU767,リスト!I758:J776,2,FALSE))</f>
        <v/>
      </c>
      <c r="BU767" s="13"/>
      <c r="BV767" s="13"/>
      <c r="BW767" s="282"/>
      <c r="BX767" s="282"/>
      <c r="BY767" s="280" t="str">
        <f>IF(BZ767="","",VLOOKUP(BZ767,リスト!$S$5:$T$6,2,FALSE))</f>
        <v/>
      </c>
      <c r="BZ767" s="3"/>
      <c r="CA767" s="3"/>
      <c r="CB767" s="81"/>
      <c r="CC767" s="280" t="str">
        <f t="shared" si="102"/>
        <v/>
      </c>
      <c r="CD767" s="83"/>
      <c r="CE767" s="83"/>
      <c r="CF767" s="83"/>
      <c r="CG767" s="83"/>
      <c r="CH767" s="282" t="str">
        <f t="shared" si="103"/>
        <v/>
      </c>
      <c r="CI767" s="83"/>
      <c r="CJ767" s="280" t="str">
        <f t="shared" si="104"/>
        <v/>
      </c>
      <c r="CK767" s="87"/>
      <c r="CL767" s="78"/>
      <c r="CM767" s="83"/>
      <c r="CN767" s="83"/>
      <c r="CO767" s="83"/>
      <c r="CP767" s="280" t="str">
        <f t="shared" si="109"/>
        <v/>
      </c>
      <c r="CQ767" s="81"/>
      <c r="CR767" s="280" t="str">
        <f t="shared" si="110"/>
        <v/>
      </c>
      <c r="CS767" s="3"/>
      <c r="CT767" s="3"/>
      <c r="CU767" s="280" t="str">
        <f>IF(CV767="","",VLOOKUP(CV767,リスト!$V$5:$W$6,2,FALSE))</f>
        <v/>
      </c>
      <c r="CV767" s="3"/>
      <c r="CW767" s="280" t="str">
        <f>IF(CX767="","",VLOOKUP(CX767,リスト!$X$5:$Y$6,2,FALSE))</f>
        <v/>
      </c>
      <c r="CX767" s="3"/>
      <c r="CY767" s="77"/>
      <c r="CZ767" s="77"/>
      <c r="DA767" s="75"/>
      <c r="DB767" s="75"/>
      <c r="DC767" s="75"/>
      <c r="DD767" s="75"/>
      <c r="DE767" s="280" t="str">
        <f>IF(DF767="","",VLOOKUP(DF767,リスト!$Z$5:$AA$10,2,FALSE))</f>
        <v/>
      </c>
      <c r="DF767" s="3"/>
      <c r="DG767" s="280" t="str">
        <f>IF(DH767="","",VLOOKUP(DH767,リスト!$AB$5:$AC$12,2,FALSE))</f>
        <v/>
      </c>
      <c r="DH767" s="63"/>
      <c r="DI767" s="280" t="str">
        <f>IF(DJ767="","",VLOOKUP(DJ767,リスト!$AD$5:$AE$7,2,FALSE))</f>
        <v/>
      </c>
      <c r="DJ767" s="3"/>
      <c r="DK767" s="280" t="str">
        <f>IF(DL767="","",VLOOKUP(DL767,リスト!$AF$5:$AG$10,2,FALSE))</f>
        <v/>
      </c>
      <c r="DL767" s="3"/>
      <c r="DM767" s="280" t="str">
        <f>IF(DN767="","",VLOOKUP(DN767,リスト!$AH$5:$AI$6,2,FALSE))</f>
        <v/>
      </c>
      <c r="DN767" s="3"/>
      <c r="DO767" s="280" t="str">
        <f>IF(DP767="","",VLOOKUP(DP767,リスト!$AJ$5:$AK$6,2,FALSE))</f>
        <v/>
      </c>
      <c r="DP767" s="3"/>
      <c r="DQ767" s="280" t="str">
        <f>IF(DR767="","",VLOOKUP(DR767,リスト!$AL$5:$AM$7,2,FALSE))</f>
        <v/>
      </c>
      <c r="DR767" s="3"/>
      <c r="DS767" s="13"/>
      <c r="DT767" s="85"/>
      <c r="DU767" s="85"/>
      <c r="DV767" s="281" t="str">
        <f>IF(DW767="","",VLOOKUP(DW767,リスト!$AN$5:$AO$6,2,FALSE))</f>
        <v/>
      </c>
      <c r="DW767" s="13"/>
      <c r="DX767" s="341"/>
      <c r="DY767" s="345"/>
      <c r="DZ767" s="341"/>
      <c r="EA767" s="345"/>
      <c r="EB767" s="280" t="str">
        <f>IF(EC767="","",VLOOKUP(EC767,リスト!$AW$5:$AX$8,2,FALSE))</f>
        <v/>
      </c>
      <c r="EC767" s="3"/>
      <c r="ED767" s="85"/>
      <c r="EE767" s="280" t="str">
        <f>IF(EF767="","",VLOOKUP(EF767,リスト!$AY$5:$AZ$10,2,FALSE))</f>
        <v/>
      </c>
      <c r="EF767" s="3"/>
      <c r="EG767" s="280" t="str">
        <f>IF(EH767="","",VLOOKUP(EH767,リスト!$BA$5:$BB$10,2,FALSE))</f>
        <v/>
      </c>
      <c r="EH767" s="3"/>
      <c r="EI767" s="280" t="str">
        <f>IF(EJ767="","",VLOOKUP(EJ767,リスト!$BC$5:$BD$10,2,FALSE))</f>
        <v/>
      </c>
      <c r="EJ767" s="3"/>
      <c r="EK767" s="280" t="str">
        <f>IF(EL767="","",VLOOKUP(EL767,リスト!$BE$5:$BF$10,2,FALSE))</f>
        <v/>
      </c>
      <c r="EL767" s="3"/>
      <c r="EM767" s="78"/>
      <c r="EN767" s="73"/>
      <c r="EO767" s="73"/>
      <c r="EP767" s="13"/>
      <c r="EQ767" s="13"/>
      <c r="ER767" s="280" t="str">
        <f>IF(ES767="","",VLOOKUP(ES767,リスト!$BG$5:$BH$10,2,FALSE))</f>
        <v/>
      </c>
      <c r="ES767" s="13"/>
      <c r="ET767" s="13"/>
      <c r="EU767" s="13"/>
      <c r="EV767" s="13"/>
      <c r="EW767" s="13"/>
      <c r="EX767" s="81"/>
      <c r="EY767" s="81"/>
      <c r="EZ767" s="26"/>
      <c r="FA767" s="281" t="str">
        <f>IF($EZ767="","",INDEX(リスト!$BI$5:$BJ$40,MATCH($EZ767,リスト!$BJ$5:$BJ$40,0),1))</f>
        <v/>
      </c>
      <c r="FB767" s="280" t="str">
        <f>IF(FC767="","",VLOOKUP(FC767,リスト!$BK:$BL,2,FALSE))</f>
        <v/>
      </c>
      <c r="FC767" s="13"/>
      <c r="FD767" s="331"/>
      <c r="FE767" s="3"/>
      <c r="FF767" s="280" t="str">
        <f>IF(FG767="","",VLOOKUP(FG767,リスト!$BO$5:$BP$6,2,FALSE))</f>
        <v/>
      </c>
      <c r="FG767" s="3"/>
      <c r="FH767" s="280" t="str">
        <f>IF(FI767="","",VLOOKUP(FI767,リスト!$BQ$5:$BR$8,2,FALSE))</f>
        <v/>
      </c>
      <c r="FI767" s="3"/>
      <c r="FJ767" s="282"/>
      <c r="FK767" s="280" t="str">
        <f>IF(FL767="","",VLOOKUP(FL767,リスト!$BS$5:$BT$6,2,FALSE))</f>
        <v/>
      </c>
      <c r="FL767" s="63"/>
      <c r="FM767" s="13"/>
      <c r="FN767" s="13"/>
      <c r="FO767" s="13"/>
      <c r="FP767" s="283" t="str">
        <f t="shared" si="105"/>
        <v/>
      </c>
      <c r="FQ767" s="283" t="str">
        <f t="shared" si="105"/>
        <v/>
      </c>
      <c r="FR767" s="13"/>
      <c r="FS767" s="85"/>
      <c r="FT767" s="85"/>
      <c r="FU767" s="281" t="str">
        <f t="shared" si="106"/>
        <v/>
      </c>
      <c r="FV767" s="280" t="str">
        <f>IF(FW767="","",VLOOKUP(FW767,リスト!$BV$5:$BW$10,2,FALSE))</f>
        <v/>
      </c>
      <c r="FW767" s="26"/>
      <c r="FX767" s="282" t="str">
        <f t="shared" si="107"/>
        <v/>
      </c>
      <c r="FY767" s="280" t="str">
        <f>IF(FZ767="","",VLOOKUP(FZ767,リスト!$BX$5:$BY$6,2,FALSE))</f>
        <v/>
      </c>
      <c r="FZ767" s="3"/>
      <c r="GA767" s="280" t="str">
        <f>IF(GB767="","",VLOOKUP(GB767,リスト!$BZ$5:$CA$6,2,FALSE))</f>
        <v/>
      </c>
      <c r="GB767" s="13"/>
      <c r="GC767" s="281" t="str">
        <f>IF(GD767="","",VLOOKUP(GD767,リスト!$CB$5:$CC$6,2,FALSE))</f>
        <v/>
      </c>
      <c r="GD767" s="13"/>
      <c r="GE767" s="13"/>
      <c r="GF767" s="13"/>
      <c r="GG767" s="75"/>
      <c r="GH767" s="281" t="str">
        <f t="shared" si="108"/>
        <v/>
      </c>
      <c r="GI767" s="128"/>
      <c r="GJ767" s="281" t="str">
        <f>IF(GK767="","",VLOOKUP(GK767,リスト!$CD$5:$CE$6,2,FALSE))</f>
        <v/>
      </c>
      <c r="GK767" s="13"/>
      <c r="GL767" s="281" t="str">
        <f>IF(GM767="","",VLOOKUP(GM767,リスト!$CF$5:$CG$5,2,FALSE))</f>
        <v/>
      </c>
      <c r="GM767" s="26"/>
      <c r="GN767" s="280" t="str">
        <f>IF(GO767="","",VLOOKUP(GO767,リスト!$CH$5:$CI$5,2,FALSE))</f>
        <v/>
      </c>
      <c r="GO767" s="284"/>
      <c r="GP767" s="284"/>
      <c r="GQ767" s="284"/>
      <c r="GR767" s="284"/>
      <c r="GS767" s="284"/>
      <c r="GT767" s="284"/>
      <c r="GU767" s="284"/>
      <c r="GV767" s="284"/>
      <c r="GW767" s="284"/>
      <c r="GX767" s="285"/>
    </row>
    <row r="768" spans="2:206" s="177" customFormat="1" ht="24.75" hidden="1" customHeight="1" outlineLevel="1">
      <c r="B768" s="286" t="str">
        <f>IF(明細!B762="","",明細!B762)</f>
        <v/>
      </c>
      <c r="C768" s="287" t="str">
        <f>IF(明細!C762="","",明細!C762)</f>
        <v/>
      </c>
      <c r="D768" s="265" t="str">
        <f>IF(明細!D762="","",明細!D762)</f>
        <v/>
      </c>
      <c r="E768" s="265" t="str">
        <f>IF(明細!E762="","",明細!E762)</f>
        <v/>
      </c>
      <c r="F768" s="265" t="str">
        <f>IF(明細!F762="","",明細!F762)</f>
        <v/>
      </c>
      <c r="G768" s="265" t="str">
        <f>IF(明細!G762="","",明細!G762)</f>
        <v/>
      </c>
      <c r="H768" s="265" t="str">
        <f>IF(明細!H762="","",明細!H762)</f>
        <v/>
      </c>
      <c r="I768" s="265" t="str">
        <f>IF(明細!I762="","",明細!I762)</f>
        <v/>
      </c>
      <c r="J768" s="265" t="str">
        <f>IF(明細!J762="","",明細!J762)</f>
        <v/>
      </c>
      <c r="K768" s="265" t="str">
        <f>IF(明細!K762="","",明細!K762)</f>
        <v/>
      </c>
      <c r="L768" s="265" t="str">
        <f>IF(明細!L762="","",明細!L762)</f>
        <v/>
      </c>
      <c r="M768" s="265" t="str">
        <f>IF(明細!M762="","",明細!M762)</f>
        <v/>
      </c>
      <c r="N768" s="265" t="str">
        <f>IF(明細!N762="","",明細!N762)</f>
        <v/>
      </c>
      <c r="O768" s="265" t="str">
        <f>IF(明細!O762="","",明細!O762)</f>
        <v/>
      </c>
      <c r="P768" s="265" t="str">
        <f>IF(明細!P762="","",明細!P762)</f>
        <v/>
      </c>
      <c r="Q768" s="265" t="str">
        <f>IF(明細!Q762="","",明細!Q762)</f>
        <v/>
      </c>
      <c r="R768" s="289" t="str">
        <f>IF(明細!R762="","",明細!R762)</f>
        <v/>
      </c>
      <c r="S768" s="291" t="str">
        <f>IF(明細!S762="","",明細!S762)</f>
        <v/>
      </c>
      <c r="T768" s="291" t="str">
        <f>IF(明細!T762="","",明細!T762)</f>
        <v/>
      </c>
      <c r="U768" s="291" t="str">
        <f>IF(明細!U762="","",明細!U762)</f>
        <v/>
      </c>
      <c r="V768" s="292" t="str">
        <f>IF(明細!V762="","",明細!V762)</f>
        <v>個</v>
      </c>
      <c r="W768" s="292" t="str">
        <f>IF(明細!W762="","",明細!W762)</f>
        <v/>
      </c>
      <c r="X768" s="293" t="str">
        <f>IF(明細!X762="","",明細!X762)</f>
        <v/>
      </c>
      <c r="Y768" s="134" t="str">
        <f>IF(明細!Y762="","",明細!Y762)</f>
        <v/>
      </c>
      <c r="Z768" s="135" t="str">
        <f>IF(明細!Z762="","",明細!Z762)</f>
        <v/>
      </c>
      <c r="AA768" s="134" t="str">
        <f>IF(明細!AA762="","",明細!AA762)</f>
        <v/>
      </c>
      <c r="AB768" s="303" t="str">
        <f>IF(明細!AB762="","",明細!AB762)</f>
        <v/>
      </c>
      <c r="AC768" s="134" t="str">
        <f>IF(明細!AC762="","",明細!AC762)</f>
        <v/>
      </c>
      <c r="AD768" s="183" t="str">
        <f>IF(明細!AD762="","",明細!AD762)</f>
        <v/>
      </c>
      <c r="AE768" s="184">
        <f>IF(明細!AE762="","",明細!AE762)</f>
        <v>0.1</v>
      </c>
      <c r="AF768" s="185" t="str">
        <f>IF(明細!AF762="","",明細!AF762)</f>
        <v/>
      </c>
      <c r="AG768" s="186" t="str">
        <f>IF(明細!AG762="","",明細!AG762)</f>
        <v/>
      </c>
      <c r="AH768" s="186" t="str">
        <f>IF(明細!AH762="","",明細!AH762)</f>
        <v/>
      </c>
      <c r="AI768" s="187" t="str">
        <f>IF(明細!AI762="","",明細!AI762)</f>
        <v/>
      </c>
      <c r="AJ768" s="296" t="str">
        <f>IF(明細!AJ762="","",明細!AJ762)</f>
        <v/>
      </c>
      <c r="AK768" s="297" t="str">
        <f>IF(明細!AK762="","",明細!AK762)</f>
        <v/>
      </c>
      <c r="AL768" s="298" t="str">
        <f>IF(明細!AL762="","",明細!AL762)</f>
        <v/>
      </c>
      <c r="AM768" s="299" t="str">
        <f>IF(明細!AM762="","",明細!AM762)</f>
        <v/>
      </c>
      <c r="AN768" s="300" t="str">
        <f>IF(明細!AN762="","",明細!AN762)</f>
        <v/>
      </c>
      <c r="AO768" s="300" t="str">
        <f>IF(明細!AO762="","",明細!AO762)</f>
        <v/>
      </c>
      <c r="AP768" s="300" t="str">
        <f>IF(明細!AP762="","",明細!AP762)</f>
        <v/>
      </c>
      <c r="AQ768" s="301" t="str">
        <f>IF(明細!AQ762="","",明細!AQ762)</f>
        <v/>
      </c>
      <c r="AR768" s="302" t="str">
        <f>IF(明細!AR762="","",明細!AR762)</f>
        <v/>
      </c>
      <c r="AU768" s="360"/>
      <c r="AV768" s="368"/>
      <c r="AW768" s="446" t="str">
        <f>IF(明細!AV762="","",明細!AV762)</f>
        <v/>
      </c>
      <c r="AX768" s="419" t="str">
        <f>IF(明細!AT762="","",明細!AT762)</f>
        <v/>
      </c>
      <c r="AY768" s="280" t="str">
        <f>IF($AX768="","",VLOOKUP($AX768,リスト!$CL:$CM,2,FALSE))</f>
        <v/>
      </c>
      <c r="AZ768" s="3"/>
      <c r="BA768" s="280" t="str">
        <f>IF(BB768="","",VLOOKUP(BB768,リスト!$K:$L,2,FALSE))</f>
        <v/>
      </c>
      <c r="BB768" s="3"/>
      <c r="BC768" s="3"/>
      <c r="BD768" s="87"/>
      <c r="BE768" s="280" t="str">
        <f>IF(BF768="","",VLOOKUP(BF768,リスト!$I:$J,2,FALSE))</f>
        <v/>
      </c>
      <c r="BF768" s="3"/>
      <c r="BG768" s="280" t="str">
        <f>IF(BH768="","",VLOOKUP(BH768,リスト!$M:$N,2,FALSE))</f>
        <v/>
      </c>
      <c r="BH768" s="282"/>
      <c r="BI768" s="280" t="str">
        <f>IF(BJ768="","",VLOOKUP(BJ768,リスト!$O:$P,2,FALSE))</f>
        <v/>
      </c>
      <c r="BJ768" s="24"/>
      <c r="BM768" s="451" t="str">
        <f>IF(明細!AV762="","",明細!AV762)</f>
        <v/>
      </c>
      <c r="BN768" s="453" t="str">
        <f>IF(明細!AT762="","",明細!AT762)</f>
        <v/>
      </c>
      <c r="BO768" s="280" t="str">
        <f>IF($BN768="","",VLOOKUP($BN768,リスト!$CL:$CM,2,FALSE))</f>
        <v/>
      </c>
      <c r="BP768" s="280" t="str">
        <f>IF(BQ768="","",VLOOKUP(BQ768,リスト!$K$5:$L$7,2,FALSE))</f>
        <v/>
      </c>
      <c r="BQ768" s="13"/>
      <c r="BR768" s="13"/>
      <c r="BS768" s="47"/>
      <c r="BT768" s="280" t="str">
        <f>IF(BU768="","",VLOOKUP(BU768,リスト!I759:J777,2,FALSE))</f>
        <v/>
      </c>
      <c r="BU768" s="13"/>
      <c r="BV768" s="13"/>
      <c r="BW768" s="282"/>
      <c r="BX768" s="282"/>
      <c r="BY768" s="280" t="str">
        <f>IF(BZ768="","",VLOOKUP(BZ768,リスト!$S$5:$T$6,2,FALSE))</f>
        <v/>
      </c>
      <c r="BZ768" s="3"/>
      <c r="CA768" s="3"/>
      <c r="CB768" s="81"/>
      <c r="CC768" s="280" t="str">
        <f t="shared" si="102"/>
        <v/>
      </c>
      <c r="CD768" s="83"/>
      <c r="CE768" s="83"/>
      <c r="CF768" s="83"/>
      <c r="CG768" s="83"/>
      <c r="CH768" s="282" t="str">
        <f t="shared" si="103"/>
        <v/>
      </c>
      <c r="CI768" s="83"/>
      <c r="CJ768" s="280" t="str">
        <f t="shared" si="104"/>
        <v/>
      </c>
      <c r="CK768" s="87"/>
      <c r="CL768" s="78"/>
      <c r="CM768" s="83"/>
      <c r="CN768" s="83"/>
      <c r="CO768" s="83"/>
      <c r="CP768" s="280" t="str">
        <f t="shared" si="109"/>
        <v/>
      </c>
      <c r="CQ768" s="81"/>
      <c r="CR768" s="280" t="str">
        <f t="shared" si="110"/>
        <v/>
      </c>
      <c r="CS768" s="3"/>
      <c r="CT768" s="3"/>
      <c r="CU768" s="280" t="str">
        <f>IF(CV768="","",VLOOKUP(CV768,リスト!$V$5:$W$6,2,FALSE))</f>
        <v/>
      </c>
      <c r="CV768" s="3"/>
      <c r="CW768" s="280" t="str">
        <f>IF(CX768="","",VLOOKUP(CX768,リスト!$X$5:$Y$6,2,FALSE))</f>
        <v/>
      </c>
      <c r="CX768" s="3"/>
      <c r="CY768" s="77"/>
      <c r="CZ768" s="77"/>
      <c r="DA768" s="75"/>
      <c r="DB768" s="75"/>
      <c r="DC768" s="75"/>
      <c r="DD768" s="75"/>
      <c r="DE768" s="280" t="str">
        <f>IF(DF768="","",VLOOKUP(DF768,リスト!$Z$5:$AA$10,2,FALSE))</f>
        <v/>
      </c>
      <c r="DF768" s="3"/>
      <c r="DG768" s="280" t="str">
        <f>IF(DH768="","",VLOOKUP(DH768,リスト!$AB$5:$AC$12,2,FALSE))</f>
        <v/>
      </c>
      <c r="DH768" s="63"/>
      <c r="DI768" s="280" t="str">
        <f>IF(DJ768="","",VLOOKUP(DJ768,リスト!$AD$5:$AE$7,2,FALSE))</f>
        <v/>
      </c>
      <c r="DJ768" s="3"/>
      <c r="DK768" s="280" t="str">
        <f>IF(DL768="","",VLOOKUP(DL768,リスト!$AF$5:$AG$10,2,FALSE))</f>
        <v/>
      </c>
      <c r="DL768" s="3"/>
      <c r="DM768" s="280" t="str">
        <f>IF(DN768="","",VLOOKUP(DN768,リスト!$AH$5:$AI$6,2,FALSE))</f>
        <v/>
      </c>
      <c r="DN768" s="3"/>
      <c r="DO768" s="280" t="str">
        <f>IF(DP768="","",VLOOKUP(DP768,リスト!$AJ$5:$AK$6,2,FALSE))</f>
        <v/>
      </c>
      <c r="DP768" s="3"/>
      <c r="DQ768" s="280" t="str">
        <f>IF(DR768="","",VLOOKUP(DR768,リスト!$AL$5:$AM$7,2,FALSE))</f>
        <v/>
      </c>
      <c r="DR768" s="3"/>
      <c r="DS768" s="13"/>
      <c r="DT768" s="85"/>
      <c r="DU768" s="85"/>
      <c r="DV768" s="281" t="str">
        <f>IF(DW768="","",VLOOKUP(DW768,リスト!$AN$5:$AO$6,2,FALSE))</f>
        <v/>
      </c>
      <c r="DW768" s="13"/>
      <c r="DX768" s="341"/>
      <c r="DY768" s="345"/>
      <c r="DZ768" s="341"/>
      <c r="EA768" s="345"/>
      <c r="EB768" s="280" t="str">
        <f>IF(EC768="","",VLOOKUP(EC768,リスト!$AW$5:$AX$8,2,FALSE))</f>
        <v/>
      </c>
      <c r="EC768" s="3"/>
      <c r="ED768" s="85"/>
      <c r="EE768" s="280" t="str">
        <f>IF(EF768="","",VLOOKUP(EF768,リスト!$AY$5:$AZ$10,2,FALSE))</f>
        <v/>
      </c>
      <c r="EF768" s="3"/>
      <c r="EG768" s="280" t="str">
        <f>IF(EH768="","",VLOOKUP(EH768,リスト!$BA$5:$BB$10,2,FALSE))</f>
        <v/>
      </c>
      <c r="EH768" s="3"/>
      <c r="EI768" s="280" t="str">
        <f>IF(EJ768="","",VLOOKUP(EJ768,リスト!$BC$5:$BD$10,2,FALSE))</f>
        <v/>
      </c>
      <c r="EJ768" s="3"/>
      <c r="EK768" s="280" t="str">
        <f>IF(EL768="","",VLOOKUP(EL768,リスト!$BE$5:$BF$10,2,FALSE))</f>
        <v/>
      </c>
      <c r="EL768" s="3"/>
      <c r="EM768" s="78"/>
      <c r="EN768" s="73"/>
      <c r="EO768" s="73"/>
      <c r="EP768" s="13"/>
      <c r="EQ768" s="13"/>
      <c r="ER768" s="280" t="str">
        <f>IF(ES768="","",VLOOKUP(ES768,リスト!$BG$5:$BH$10,2,FALSE))</f>
        <v/>
      </c>
      <c r="ES768" s="13"/>
      <c r="ET768" s="13"/>
      <c r="EU768" s="13"/>
      <c r="EV768" s="13"/>
      <c r="EW768" s="13"/>
      <c r="EX768" s="81"/>
      <c r="EY768" s="81"/>
      <c r="EZ768" s="26"/>
      <c r="FA768" s="281" t="str">
        <f>IF($EZ768="","",INDEX(リスト!$BI$5:$BJ$40,MATCH($EZ768,リスト!$BJ$5:$BJ$40,0),1))</f>
        <v/>
      </c>
      <c r="FB768" s="280" t="str">
        <f>IF(FC768="","",VLOOKUP(FC768,リスト!$BK:$BL,2,FALSE))</f>
        <v/>
      </c>
      <c r="FC768" s="13"/>
      <c r="FD768" s="331"/>
      <c r="FE768" s="3"/>
      <c r="FF768" s="280" t="str">
        <f>IF(FG768="","",VLOOKUP(FG768,リスト!$BO$5:$BP$6,2,FALSE))</f>
        <v/>
      </c>
      <c r="FG768" s="3"/>
      <c r="FH768" s="280" t="str">
        <f>IF(FI768="","",VLOOKUP(FI768,リスト!$BQ$5:$BR$8,2,FALSE))</f>
        <v/>
      </c>
      <c r="FI768" s="3"/>
      <c r="FJ768" s="282"/>
      <c r="FK768" s="280" t="str">
        <f>IF(FL768="","",VLOOKUP(FL768,リスト!$BS$5:$BT$6,2,FALSE))</f>
        <v/>
      </c>
      <c r="FL768" s="63"/>
      <c r="FM768" s="13"/>
      <c r="FN768" s="13"/>
      <c r="FO768" s="13"/>
      <c r="FP768" s="283" t="str">
        <f t="shared" si="105"/>
        <v/>
      </c>
      <c r="FQ768" s="283" t="str">
        <f t="shared" si="105"/>
        <v/>
      </c>
      <c r="FR768" s="13"/>
      <c r="FS768" s="85"/>
      <c r="FT768" s="85"/>
      <c r="FU768" s="281" t="str">
        <f t="shared" si="106"/>
        <v/>
      </c>
      <c r="FV768" s="280" t="str">
        <f>IF(FW768="","",VLOOKUP(FW768,リスト!$BV$5:$BW$10,2,FALSE))</f>
        <v/>
      </c>
      <c r="FW768" s="26"/>
      <c r="FX768" s="282" t="str">
        <f t="shared" si="107"/>
        <v/>
      </c>
      <c r="FY768" s="280" t="str">
        <f>IF(FZ768="","",VLOOKUP(FZ768,リスト!$BX$5:$BY$6,2,FALSE))</f>
        <v/>
      </c>
      <c r="FZ768" s="3"/>
      <c r="GA768" s="280" t="str">
        <f>IF(GB768="","",VLOOKUP(GB768,リスト!$BZ$5:$CA$6,2,FALSE))</f>
        <v/>
      </c>
      <c r="GB768" s="13"/>
      <c r="GC768" s="281" t="str">
        <f>IF(GD768="","",VLOOKUP(GD768,リスト!$CB$5:$CC$6,2,FALSE))</f>
        <v/>
      </c>
      <c r="GD768" s="13"/>
      <c r="GE768" s="13"/>
      <c r="GF768" s="13"/>
      <c r="GG768" s="75"/>
      <c r="GH768" s="281" t="str">
        <f t="shared" si="108"/>
        <v/>
      </c>
      <c r="GI768" s="128"/>
      <c r="GJ768" s="281" t="str">
        <f>IF(GK768="","",VLOOKUP(GK768,リスト!$CD$5:$CE$6,2,FALSE))</f>
        <v/>
      </c>
      <c r="GK768" s="13"/>
      <c r="GL768" s="281" t="str">
        <f>IF(GM768="","",VLOOKUP(GM768,リスト!$CF$5:$CG$5,2,FALSE))</f>
        <v/>
      </c>
      <c r="GM768" s="26"/>
      <c r="GN768" s="280" t="str">
        <f>IF(GO768="","",VLOOKUP(GO768,リスト!$CH$5:$CI$5,2,FALSE))</f>
        <v/>
      </c>
      <c r="GO768" s="284"/>
      <c r="GP768" s="284"/>
      <c r="GQ768" s="284"/>
      <c r="GR768" s="284"/>
      <c r="GS768" s="284"/>
      <c r="GT768" s="284"/>
      <c r="GU768" s="284"/>
      <c r="GV768" s="284"/>
      <c r="GW768" s="284"/>
      <c r="GX768" s="285"/>
    </row>
    <row r="769" spans="2:206" s="177" customFormat="1" ht="24.75" hidden="1" customHeight="1" outlineLevel="1">
      <c r="B769" s="286" t="str">
        <f>IF(明細!B763="","",明細!B763)</f>
        <v/>
      </c>
      <c r="C769" s="287" t="str">
        <f>IF(明細!C763="","",明細!C763)</f>
        <v/>
      </c>
      <c r="D769" s="265" t="str">
        <f>IF(明細!D763="","",明細!D763)</f>
        <v/>
      </c>
      <c r="E769" s="265" t="str">
        <f>IF(明細!E763="","",明細!E763)</f>
        <v/>
      </c>
      <c r="F769" s="265" t="str">
        <f>IF(明細!F763="","",明細!F763)</f>
        <v/>
      </c>
      <c r="G769" s="265" t="str">
        <f>IF(明細!G763="","",明細!G763)</f>
        <v/>
      </c>
      <c r="H769" s="265" t="str">
        <f>IF(明細!H763="","",明細!H763)</f>
        <v/>
      </c>
      <c r="I769" s="265" t="str">
        <f>IF(明細!I763="","",明細!I763)</f>
        <v/>
      </c>
      <c r="J769" s="265" t="str">
        <f>IF(明細!J763="","",明細!J763)</f>
        <v/>
      </c>
      <c r="K769" s="265" t="str">
        <f>IF(明細!K763="","",明細!K763)</f>
        <v/>
      </c>
      <c r="L769" s="265" t="str">
        <f>IF(明細!L763="","",明細!L763)</f>
        <v/>
      </c>
      <c r="M769" s="265" t="str">
        <f>IF(明細!M763="","",明細!M763)</f>
        <v/>
      </c>
      <c r="N769" s="265" t="str">
        <f>IF(明細!N763="","",明細!N763)</f>
        <v/>
      </c>
      <c r="O769" s="265" t="str">
        <f>IF(明細!O763="","",明細!O763)</f>
        <v/>
      </c>
      <c r="P769" s="265" t="str">
        <f>IF(明細!P763="","",明細!P763)</f>
        <v/>
      </c>
      <c r="Q769" s="265" t="str">
        <f>IF(明細!Q763="","",明細!Q763)</f>
        <v/>
      </c>
      <c r="R769" s="289" t="str">
        <f>IF(明細!R763="","",明細!R763)</f>
        <v/>
      </c>
      <c r="S769" s="291" t="str">
        <f>IF(明細!S763="","",明細!S763)</f>
        <v/>
      </c>
      <c r="T769" s="291" t="str">
        <f>IF(明細!T763="","",明細!T763)</f>
        <v/>
      </c>
      <c r="U769" s="291" t="str">
        <f>IF(明細!U763="","",明細!U763)</f>
        <v/>
      </c>
      <c r="V769" s="292" t="str">
        <f>IF(明細!V763="","",明細!V763)</f>
        <v>個</v>
      </c>
      <c r="W769" s="292" t="str">
        <f>IF(明細!W763="","",明細!W763)</f>
        <v/>
      </c>
      <c r="X769" s="293" t="str">
        <f>IF(明細!X763="","",明細!X763)</f>
        <v/>
      </c>
      <c r="Y769" s="134" t="str">
        <f>IF(明細!Y763="","",明細!Y763)</f>
        <v/>
      </c>
      <c r="Z769" s="135" t="str">
        <f>IF(明細!Z763="","",明細!Z763)</f>
        <v/>
      </c>
      <c r="AA769" s="134" t="str">
        <f>IF(明細!AA763="","",明細!AA763)</f>
        <v/>
      </c>
      <c r="AB769" s="303" t="str">
        <f>IF(明細!AB763="","",明細!AB763)</f>
        <v/>
      </c>
      <c r="AC769" s="134" t="str">
        <f>IF(明細!AC763="","",明細!AC763)</f>
        <v/>
      </c>
      <c r="AD769" s="183" t="str">
        <f>IF(明細!AD763="","",明細!AD763)</f>
        <v/>
      </c>
      <c r="AE769" s="184">
        <f>IF(明細!AE763="","",明細!AE763)</f>
        <v>0.1</v>
      </c>
      <c r="AF769" s="185" t="str">
        <f>IF(明細!AF763="","",明細!AF763)</f>
        <v/>
      </c>
      <c r="AG769" s="186" t="str">
        <f>IF(明細!AG763="","",明細!AG763)</f>
        <v/>
      </c>
      <c r="AH769" s="186" t="str">
        <f>IF(明細!AH763="","",明細!AH763)</f>
        <v/>
      </c>
      <c r="AI769" s="187" t="str">
        <f>IF(明細!AI763="","",明細!AI763)</f>
        <v/>
      </c>
      <c r="AJ769" s="296" t="str">
        <f>IF(明細!AJ763="","",明細!AJ763)</f>
        <v/>
      </c>
      <c r="AK769" s="297" t="str">
        <f>IF(明細!AK763="","",明細!AK763)</f>
        <v/>
      </c>
      <c r="AL769" s="298" t="str">
        <f>IF(明細!AL763="","",明細!AL763)</f>
        <v/>
      </c>
      <c r="AM769" s="299" t="str">
        <f>IF(明細!AM763="","",明細!AM763)</f>
        <v/>
      </c>
      <c r="AN769" s="300" t="str">
        <f>IF(明細!AN763="","",明細!AN763)</f>
        <v/>
      </c>
      <c r="AO769" s="300" t="str">
        <f>IF(明細!AO763="","",明細!AO763)</f>
        <v/>
      </c>
      <c r="AP769" s="300" t="str">
        <f>IF(明細!AP763="","",明細!AP763)</f>
        <v/>
      </c>
      <c r="AQ769" s="301" t="str">
        <f>IF(明細!AQ763="","",明細!AQ763)</f>
        <v/>
      </c>
      <c r="AR769" s="302" t="str">
        <f>IF(明細!AR763="","",明細!AR763)</f>
        <v/>
      </c>
      <c r="AU769" s="360"/>
      <c r="AV769" s="368"/>
      <c r="AW769" s="446" t="str">
        <f>IF(明細!AV763="","",明細!AV763)</f>
        <v/>
      </c>
      <c r="AX769" s="419" t="str">
        <f>IF(明細!AT763="","",明細!AT763)</f>
        <v/>
      </c>
      <c r="AY769" s="280" t="str">
        <f>IF($AX769="","",VLOOKUP($AX769,リスト!$CL:$CM,2,FALSE))</f>
        <v/>
      </c>
      <c r="AZ769" s="3"/>
      <c r="BA769" s="280" t="str">
        <f>IF(BB769="","",VLOOKUP(BB769,リスト!$K:$L,2,FALSE))</f>
        <v/>
      </c>
      <c r="BB769" s="3"/>
      <c r="BC769" s="3"/>
      <c r="BD769" s="87"/>
      <c r="BE769" s="280" t="str">
        <f>IF(BF769="","",VLOOKUP(BF769,リスト!$I:$J,2,FALSE))</f>
        <v/>
      </c>
      <c r="BF769" s="3"/>
      <c r="BG769" s="280" t="str">
        <f>IF(BH769="","",VLOOKUP(BH769,リスト!$M:$N,2,FALSE))</f>
        <v/>
      </c>
      <c r="BH769" s="282"/>
      <c r="BI769" s="280" t="str">
        <f>IF(BJ769="","",VLOOKUP(BJ769,リスト!$O:$P,2,FALSE))</f>
        <v/>
      </c>
      <c r="BJ769" s="24"/>
      <c r="BM769" s="451" t="str">
        <f>IF(明細!AV763="","",明細!AV763)</f>
        <v/>
      </c>
      <c r="BN769" s="453" t="str">
        <f>IF(明細!AT763="","",明細!AT763)</f>
        <v/>
      </c>
      <c r="BO769" s="280" t="str">
        <f>IF($BN769="","",VLOOKUP($BN769,リスト!$CL:$CM,2,FALSE))</f>
        <v/>
      </c>
      <c r="BP769" s="280" t="str">
        <f>IF(BQ769="","",VLOOKUP(BQ769,リスト!$K$5:$L$7,2,FALSE))</f>
        <v/>
      </c>
      <c r="BQ769" s="13"/>
      <c r="BR769" s="13"/>
      <c r="BS769" s="47"/>
      <c r="BT769" s="280" t="str">
        <f>IF(BU769="","",VLOOKUP(BU769,リスト!I760:J778,2,FALSE))</f>
        <v/>
      </c>
      <c r="BU769" s="13"/>
      <c r="BV769" s="13"/>
      <c r="BW769" s="282"/>
      <c r="BX769" s="282"/>
      <c r="BY769" s="280" t="str">
        <f>IF(BZ769="","",VLOOKUP(BZ769,リスト!$S$5:$T$6,2,FALSE))</f>
        <v/>
      </c>
      <c r="BZ769" s="3"/>
      <c r="CA769" s="3"/>
      <c r="CB769" s="81"/>
      <c r="CC769" s="280" t="str">
        <f t="shared" si="102"/>
        <v/>
      </c>
      <c r="CD769" s="83"/>
      <c r="CE769" s="83"/>
      <c r="CF769" s="83"/>
      <c r="CG769" s="83"/>
      <c r="CH769" s="282" t="str">
        <f t="shared" si="103"/>
        <v/>
      </c>
      <c r="CI769" s="83"/>
      <c r="CJ769" s="280" t="str">
        <f t="shared" si="104"/>
        <v/>
      </c>
      <c r="CK769" s="87"/>
      <c r="CL769" s="78"/>
      <c r="CM769" s="83"/>
      <c r="CN769" s="83"/>
      <c r="CO769" s="83"/>
      <c r="CP769" s="280" t="str">
        <f t="shared" si="109"/>
        <v/>
      </c>
      <c r="CQ769" s="81"/>
      <c r="CR769" s="280" t="str">
        <f t="shared" si="110"/>
        <v/>
      </c>
      <c r="CS769" s="3"/>
      <c r="CT769" s="3"/>
      <c r="CU769" s="280" t="str">
        <f>IF(CV769="","",VLOOKUP(CV769,リスト!$V$5:$W$6,2,FALSE))</f>
        <v/>
      </c>
      <c r="CV769" s="3"/>
      <c r="CW769" s="280" t="str">
        <f>IF(CX769="","",VLOOKUP(CX769,リスト!$X$5:$Y$6,2,FALSE))</f>
        <v/>
      </c>
      <c r="CX769" s="3"/>
      <c r="CY769" s="77"/>
      <c r="CZ769" s="77"/>
      <c r="DA769" s="75"/>
      <c r="DB769" s="75"/>
      <c r="DC769" s="75"/>
      <c r="DD769" s="75"/>
      <c r="DE769" s="280" t="str">
        <f>IF(DF769="","",VLOOKUP(DF769,リスト!$Z$5:$AA$10,2,FALSE))</f>
        <v/>
      </c>
      <c r="DF769" s="3"/>
      <c r="DG769" s="280" t="str">
        <f>IF(DH769="","",VLOOKUP(DH769,リスト!$AB$5:$AC$12,2,FALSE))</f>
        <v/>
      </c>
      <c r="DH769" s="63"/>
      <c r="DI769" s="280" t="str">
        <f>IF(DJ769="","",VLOOKUP(DJ769,リスト!$AD$5:$AE$7,2,FALSE))</f>
        <v/>
      </c>
      <c r="DJ769" s="3"/>
      <c r="DK769" s="280" t="str">
        <f>IF(DL769="","",VLOOKUP(DL769,リスト!$AF$5:$AG$10,2,FALSE))</f>
        <v/>
      </c>
      <c r="DL769" s="3"/>
      <c r="DM769" s="280" t="str">
        <f>IF(DN769="","",VLOOKUP(DN769,リスト!$AH$5:$AI$6,2,FALSE))</f>
        <v/>
      </c>
      <c r="DN769" s="3"/>
      <c r="DO769" s="280" t="str">
        <f>IF(DP769="","",VLOOKUP(DP769,リスト!$AJ$5:$AK$6,2,FALSE))</f>
        <v/>
      </c>
      <c r="DP769" s="3"/>
      <c r="DQ769" s="280" t="str">
        <f>IF(DR769="","",VLOOKUP(DR769,リスト!$AL$5:$AM$7,2,FALSE))</f>
        <v/>
      </c>
      <c r="DR769" s="3"/>
      <c r="DS769" s="13"/>
      <c r="DT769" s="85"/>
      <c r="DU769" s="85"/>
      <c r="DV769" s="281" t="str">
        <f>IF(DW769="","",VLOOKUP(DW769,リスト!$AN$5:$AO$6,2,FALSE))</f>
        <v/>
      </c>
      <c r="DW769" s="13"/>
      <c r="DX769" s="341"/>
      <c r="DY769" s="345"/>
      <c r="DZ769" s="341"/>
      <c r="EA769" s="345"/>
      <c r="EB769" s="280" t="str">
        <f>IF(EC769="","",VLOOKUP(EC769,リスト!$AW$5:$AX$8,2,FALSE))</f>
        <v/>
      </c>
      <c r="EC769" s="3"/>
      <c r="ED769" s="85"/>
      <c r="EE769" s="280" t="str">
        <f>IF(EF769="","",VLOOKUP(EF769,リスト!$AY$5:$AZ$10,2,FALSE))</f>
        <v/>
      </c>
      <c r="EF769" s="3"/>
      <c r="EG769" s="280" t="str">
        <f>IF(EH769="","",VLOOKUP(EH769,リスト!$BA$5:$BB$10,2,FALSE))</f>
        <v/>
      </c>
      <c r="EH769" s="3"/>
      <c r="EI769" s="280" t="str">
        <f>IF(EJ769="","",VLOOKUP(EJ769,リスト!$BC$5:$BD$10,2,FALSE))</f>
        <v/>
      </c>
      <c r="EJ769" s="3"/>
      <c r="EK769" s="280" t="str">
        <f>IF(EL769="","",VLOOKUP(EL769,リスト!$BE$5:$BF$10,2,FALSE))</f>
        <v/>
      </c>
      <c r="EL769" s="3"/>
      <c r="EM769" s="78"/>
      <c r="EN769" s="73"/>
      <c r="EO769" s="73"/>
      <c r="EP769" s="13"/>
      <c r="EQ769" s="13"/>
      <c r="ER769" s="280" t="str">
        <f>IF(ES769="","",VLOOKUP(ES769,リスト!$BG$5:$BH$10,2,FALSE))</f>
        <v/>
      </c>
      <c r="ES769" s="13"/>
      <c r="ET769" s="13"/>
      <c r="EU769" s="13"/>
      <c r="EV769" s="13"/>
      <c r="EW769" s="13"/>
      <c r="EX769" s="81"/>
      <c r="EY769" s="81"/>
      <c r="EZ769" s="26"/>
      <c r="FA769" s="281" t="str">
        <f>IF($EZ769="","",INDEX(リスト!$BI$5:$BJ$40,MATCH($EZ769,リスト!$BJ$5:$BJ$40,0),1))</f>
        <v/>
      </c>
      <c r="FB769" s="280" t="str">
        <f>IF(FC769="","",VLOOKUP(FC769,リスト!$BK:$BL,2,FALSE))</f>
        <v/>
      </c>
      <c r="FC769" s="13"/>
      <c r="FD769" s="331"/>
      <c r="FE769" s="3"/>
      <c r="FF769" s="280" t="str">
        <f>IF(FG769="","",VLOOKUP(FG769,リスト!$BO$5:$BP$6,2,FALSE))</f>
        <v/>
      </c>
      <c r="FG769" s="3"/>
      <c r="FH769" s="280" t="str">
        <f>IF(FI769="","",VLOOKUP(FI769,リスト!$BQ$5:$BR$8,2,FALSE))</f>
        <v/>
      </c>
      <c r="FI769" s="3"/>
      <c r="FJ769" s="282"/>
      <c r="FK769" s="280" t="str">
        <f>IF(FL769="","",VLOOKUP(FL769,リスト!$BS$5:$BT$6,2,FALSE))</f>
        <v/>
      </c>
      <c r="FL769" s="63"/>
      <c r="FM769" s="13"/>
      <c r="FN769" s="13"/>
      <c r="FO769" s="13"/>
      <c r="FP769" s="283" t="str">
        <f t="shared" si="105"/>
        <v/>
      </c>
      <c r="FQ769" s="283" t="str">
        <f t="shared" si="105"/>
        <v/>
      </c>
      <c r="FR769" s="13"/>
      <c r="FS769" s="85"/>
      <c r="FT769" s="85"/>
      <c r="FU769" s="281" t="str">
        <f t="shared" si="106"/>
        <v/>
      </c>
      <c r="FV769" s="280" t="str">
        <f>IF(FW769="","",VLOOKUP(FW769,リスト!$BV$5:$BW$10,2,FALSE))</f>
        <v/>
      </c>
      <c r="FW769" s="26"/>
      <c r="FX769" s="282" t="str">
        <f t="shared" si="107"/>
        <v/>
      </c>
      <c r="FY769" s="280" t="str">
        <f>IF(FZ769="","",VLOOKUP(FZ769,リスト!$BX$5:$BY$6,2,FALSE))</f>
        <v/>
      </c>
      <c r="FZ769" s="3"/>
      <c r="GA769" s="280" t="str">
        <f>IF(GB769="","",VLOOKUP(GB769,リスト!$BZ$5:$CA$6,2,FALSE))</f>
        <v/>
      </c>
      <c r="GB769" s="13"/>
      <c r="GC769" s="281" t="str">
        <f>IF(GD769="","",VLOOKUP(GD769,リスト!$CB$5:$CC$6,2,FALSE))</f>
        <v/>
      </c>
      <c r="GD769" s="13"/>
      <c r="GE769" s="13"/>
      <c r="GF769" s="13"/>
      <c r="GG769" s="75"/>
      <c r="GH769" s="281" t="str">
        <f t="shared" si="108"/>
        <v/>
      </c>
      <c r="GI769" s="128"/>
      <c r="GJ769" s="281" t="str">
        <f>IF(GK769="","",VLOOKUP(GK769,リスト!$CD$5:$CE$6,2,FALSE))</f>
        <v/>
      </c>
      <c r="GK769" s="13"/>
      <c r="GL769" s="281" t="str">
        <f>IF(GM769="","",VLOOKUP(GM769,リスト!$CF$5:$CG$5,2,FALSE))</f>
        <v/>
      </c>
      <c r="GM769" s="26"/>
      <c r="GN769" s="280" t="str">
        <f>IF(GO769="","",VLOOKUP(GO769,リスト!$CH$5:$CI$5,2,FALSE))</f>
        <v/>
      </c>
      <c r="GO769" s="284"/>
      <c r="GP769" s="284"/>
      <c r="GQ769" s="284"/>
      <c r="GR769" s="284"/>
      <c r="GS769" s="284"/>
      <c r="GT769" s="284"/>
      <c r="GU769" s="284"/>
      <c r="GV769" s="284"/>
      <c r="GW769" s="284"/>
      <c r="GX769" s="285"/>
    </row>
    <row r="770" spans="2:206" s="177" customFormat="1" ht="24.75" hidden="1" customHeight="1" outlineLevel="1">
      <c r="B770" s="286" t="str">
        <f>IF(明細!B764="","",明細!B764)</f>
        <v/>
      </c>
      <c r="C770" s="287" t="str">
        <f>IF(明細!C764="","",明細!C764)</f>
        <v/>
      </c>
      <c r="D770" s="265" t="str">
        <f>IF(明細!D764="","",明細!D764)</f>
        <v/>
      </c>
      <c r="E770" s="265" t="str">
        <f>IF(明細!E764="","",明細!E764)</f>
        <v/>
      </c>
      <c r="F770" s="265" t="str">
        <f>IF(明細!F764="","",明細!F764)</f>
        <v/>
      </c>
      <c r="G770" s="265" t="str">
        <f>IF(明細!G764="","",明細!G764)</f>
        <v/>
      </c>
      <c r="H770" s="265" t="str">
        <f>IF(明細!H764="","",明細!H764)</f>
        <v/>
      </c>
      <c r="I770" s="265" t="str">
        <f>IF(明細!I764="","",明細!I764)</f>
        <v/>
      </c>
      <c r="J770" s="265" t="str">
        <f>IF(明細!J764="","",明細!J764)</f>
        <v/>
      </c>
      <c r="K770" s="265" t="str">
        <f>IF(明細!K764="","",明細!K764)</f>
        <v/>
      </c>
      <c r="L770" s="265" t="str">
        <f>IF(明細!L764="","",明細!L764)</f>
        <v/>
      </c>
      <c r="M770" s="265" t="str">
        <f>IF(明細!M764="","",明細!M764)</f>
        <v/>
      </c>
      <c r="N770" s="265" t="str">
        <f>IF(明細!N764="","",明細!N764)</f>
        <v/>
      </c>
      <c r="O770" s="265" t="str">
        <f>IF(明細!O764="","",明細!O764)</f>
        <v/>
      </c>
      <c r="P770" s="265" t="str">
        <f>IF(明細!P764="","",明細!P764)</f>
        <v/>
      </c>
      <c r="Q770" s="265" t="str">
        <f>IF(明細!Q764="","",明細!Q764)</f>
        <v/>
      </c>
      <c r="R770" s="289" t="str">
        <f>IF(明細!R764="","",明細!R764)</f>
        <v/>
      </c>
      <c r="S770" s="291" t="str">
        <f>IF(明細!S764="","",明細!S764)</f>
        <v/>
      </c>
      <c r="T770" s="291" t="str">
        <f>IF(明細!T764="","",明細!T764)</f>
        <v/>
      </c>
      <c r="U770" s="291" t="str">
        <f>IF(明細!U764="","",明細!U764)</f>
        <v/>
      </c>
      <c r="V770" s="292" t="str">
        <f>IF(明細!V764="","",明細!V764)</f>
        <v>個</v>
      </c>
      <c r="W770" s="292" t="str">
        <f>IF(明細!W764="","",明細!W764)</f>
        <v/>
      </c>
      <c r="X770" s="293" t="str">
        <f>IF(明細!X764="","",明細!X764)</f>
        <v/>
      </c>
      <c r="Y770" s="134" t="str">
        <f>IF(明細!Y764="","",明細!Y764)</f>
        <v/>
      </c>
      <c r="Z770" s="135" t="str">
        <f>IF(明細!Z764="","",明細!Z764)</f>
        <v/>
      </c>
      <c r="AA770" s="134" t="str">
        <f>IF(明細!AA764="","",明細!AA764)</f>
        <v/>
      </c>
      <c r="AB770" s="303" t="str">
        <f>IF(明細!AB764="","",明細!AB764)</f>
        <v/>
      </c>
      <c r="AC770" s="134" t="str">
        <f>IF(明細!AC764="","",明細!AC764)</f>
        <v/>
      </c>
      <c r="AD770" s="183" t="str">
        <f>IF(明細!AD764="","",明細!AD764)</f>
        <v/>
      </c>
      <c r="AE770" s="184">
        <f>IF(明細!AE764="","",明細!AE764)</f>
        <v>0.1</v>
      </c>
      <c r="AF770" s="185" t="str">
        <f>IF(明細!AF764="","",明細!AF764)</f>
        <v/>
      </c>
      <c r="AG770" s="186" t="str">
        <f>IF(明細!AG764="","",明細!AG764)</f>
        <v/>
      </c>
      <c r="AH770" s="186" t="str">
        <f>IF(明細!AH764="","",明細!AH764)</f>
        <v/>
      </c>
      <c r="AI770" s="187" t="str">
        <f>IF(明細!AI764="","",明細!AI764)</f>
        <v/>
      </c>
      <c r="AJ770" s="296" t="str">
        <f>IF(明細!AJ764="","",明細!AJ764)</f>
        <v/>
      </c>
      <c r="AK770" s="297" t="str">
        <f>IF(明細!AK764="","",明細!AK764)</f>
        <v/>
      </c>
      <c r="AL770" s="298" t="str">
        <f>IF(明細!AL764="","",明細!AL764)</f>
        <v/>
      </c>
      <c r="AM770" s="299" t="str">
        <f>IF(明細!AM764="","",明細!AM764)</f>
        <v/>
      </c>
      <c r="AN770" s="300" t="str">
        <f>IF(明細!AN764="","",明細!AN764)</f>
        <v/>
      </c>
      <c r="AO770" s="300" t="str">
        <f>IF(明細!AO764="","",明細!AO764)</f>
        <v/>
      </c>
      <c r="AP770" s="300" t="str">
        <f>IF(明細!AP764="","",明細!AP764)</f>
        <v/>
      </c>
      <c r="AQ770" s="301" t="str">
        <f>IF(明細!AQ764="","",明細!AQ764)</f>
        <v/>
      </c>
      <c r="AR770" s="302" t="str">
        <f>IF(明細!AR764="","",明細!AR764)</f>
        <v/>
      </c>
      <c r="AU770" s="360"/>
      <c r="AV770" s="368"/>
      <c r="AW770" s="446" t="str">
        <f>IF(明細!AV764="","",明細!AV764)</f>
        <v/>
      </c>
      <c r="AX770" s="419" t="str">
        <f>IF(明細!AT764="","",明細!AT764)</f>
        <v/>
      </c>
      <c r="AY770" s="280" t="str">
        <f>IF($AX770="","",VLOOKUP($AX770,リスト!$CL:$CM,2,FALSE))</f>
        <v/>
      </c>
      <c r="AZ770" s="3"/>
      <c r="BA770" s="280" t="str">
        <f>IF(BB770="","",VLOOKUP(BB770,リスト!$K:$L,2,FALSE))</f>
        <v/>
      </c>
      <c r="BB770" s="3"/>
      <c r="BC770" s="3"/>
      <c r="BD770" s="87"/>
      <c r="BE770" s="280" t="str">
        <f>IF(BF770="","",VLOOKUP(BF770,リスト!$I:$J,2,FALSE))</f>
        <v/>
      </c>
      <c r="BF770" s="3"/>
      <c r="BG770" s="280" t="str">
        <f>IF(BH770="","",VLOOKUP(BH770,リスト!$M:$N,2,FALSE))</f>
        <v/>
      </c>
      <c r="BH770" s="282"/>
      <c r="BI770" s="280" t="str">
        <f>IF(BJ770="","",VLOOKUP(BJ770,リスト!$O:$P,2,FALSE))</f>
        <v/>
      </c>
      <c r="BJ770" s="24"/>
      <c r="BM770" s="451" t="str">
        <f>IF(明細!AV764="","",明細!AV764)</f>
        <v/>
      </c>
      <c r="BN770" s="453" t="str">
        <f>IF(明細!AT764="","",明細!AT764)</f>
        <v/>
      </c>
      <c r="BO770" s="280" t="str">
        <f>IF($BN770="","",VLOOKUP($BN770,リスト!$CL:$CM,2,FALSE))</f>
        <v/>
      </c>
      <c r="BP770" s="280" t="str">
        <f>IF(BQ770="","",VLOOKUP(BQ770,リスト!$K$5:$L$7,2,FALSE))</f>
        <v/>
      </c>
      <c r="BQ770" s="13"/>
      <c r="BR770" s="13"/>
      <c r="BS770" s="47"/>
      <c r="BT770" s="280" t="str">
        <f>IF(BU770="","",VLOOKUP(BU770,リスト!I761:J779,2,FALSE))</f>
        <v/>
      </c>
      <c r="BU770" s="13"/>
      <c r="BV770" s="13"/>
      <c r="BW770" s="282"/>
      <c r="BX770" s="282"/>
      <c r="BY770" s="280" t="str">
        <f>IF(BZ770="","",VLOOKUP(BZ770,リスト!$S$5:$T$6,2,FALSE))</f>
        <v/>
      </c>
      <c r="BZ770" s="3"/>
      <c r="CA770" s="3"/>
      <c r="CB770" s="81"/>
      <c r="CC770" s="280" t="str">
        <f t="shared" si="102"/>
        <v/>
      </c>
      <c r="CD770" s="83"/>
      <c r="CE770" s="83"/>
      <c r="CF770" s="83"/>
      <c r="CG770" s="83"/>
      <c r="CH770" s="282" t="str">
        <f t="shared" si="103"/>
        <v/>
      </c>
      <c r="CI770" s="83"/>
      <c r="CJ770" s="280" t="str">
        <f t="shared" si="104"/>
        <v/>
      </c>
      <c r="CK770" s="87"/>
      <c r="CL770" s="78"/>
      <c r="CM770" s="83"/>
      <c r="CN770" s="83"/>
      <c r="CO770" s="83"/>
      <c r="CP770" s="280" t="str">
        <f t="shared" si="109"/>
        <v/>
      </c>
      <c r="CQ770" s="81"/>
      <c r="CR770" s="280" t="str">
        <f t="shared" si="110"/>
        <v/>
      </c>
      <c r="CS770" s="3"/>
      <c r="CT770" s="3"/>
      <c r="CU770" s="280" t="str">
        <f>IF(CV770="","",VLOOKUP(CV770,リスト!$V$5:$W$6,2,FALSE))</f>
        <v/>
      </c>
      <c r="CV770" s="3"/>
      <c r="CW770" s="280" t="str">
        <f>IF(CX770="","",VLOOKUP(CX770,リスト!$X$5:$Y$6,2,FALSE))</f>
        <v/>
      </c>
      <c r="CX770" s="3"/>
      <c r="CY770" s="77"/>
      <c r="CZ770" s="77"/>
      <c r="DA770" s="75"/>
      <c r="DB770" s="75"/>
      <c r="DC770" s="75"/>
      <c r="DD770" s="75"/>
      <c r="DE770" s="280" t="str">
        <f>IF(DF770="","",VLOOKUP(DF770,リスト!$Z$5:$AA$10,2,FALSE))</f>
        <v/>
      </c>
      <c r="DF770" s="3"/>
      <c r="DG770" s="280" t="str">
        <f>IF(DH770="","",VLOOKUP(DH770,リスト!$AB$5:$AC$12,2,FALSE))</f>
        <v/>
      </c>
      <c r="DH770" s="63"/>
      <c r="DI770" s="280" t="str">
        <f>IF(DJ770="","",VLOOKUP(DJ770,リスト!$AD$5:$AE$7,2,FALSE))</f>
        <v/>
      </c>
      <c r="DJ770" s="3"/>
      <c r="DK770" s="280" t="str">
        <f>IF(DL770="","",VLOOKUP(DL770,リスト!$AF$5:$AG$10,2,FALSE))</f>
        <v/>
      </c>
      <c r="DL770" s="3"/>
      <c r="DM770" s="280" t="str">
        <f>IF(DN770="","",VLOOKUP(DN770,リスト!$AH$5:$AI$6,2,FALSE))</f>
        <v/>
      </c>
      <c r="DN770" s="3"/>
      <c r="DO770" s="280" t="str">
        <f>IF(DP770="","",VLOOKUP(DP770,リスト!$AJ$5:$AK$6,2,FALSE))</f>
        <v/>
      </c>
      <c r="DP770" s="3"/>
      <c r="DQ770" s="280" t="str">
        <f>IF(DR770="","",VLOOKUP(DR770,リスト!$AL$5:$AM$7,2,FALSE))</f>
        <v/>
      </c>
      <c r="DR770" s="3"/>
      <c r="DS770" s="13"/>
      <c r="DT770" s="85"/>
      <c r="DU770" s="85"/>
      <c r="DV770" s="281" t="str">
        <f>IF(DW770="","",VLOOKUP(DW770,リスト!$AN$5:$AO$6,2,FALSE))</f>
        <v/>
      </c>
      <c r="DW770" s="13"/>
      <c r="DX770" s="341"/>
      <c r="DY770" s="345"/>
      <c r="DZ770" s="341"/>
      <c r="EA770" s="345"/>
      <c r="EB770" s="280" t="str">
        <f>IF(EC770="","",VLOOKUP(EC770,リスト!$AW$5:$AX$8,2,FALSE))</f>
        <v/>
      </c>
      <c r="EC770" s="3"/>
      <c r="ED770" s="85"/>
      <c r="EE770" s="280" t="str">
        <f>IF(EF770="","",VLOOKUP(EF770,リスト!$AY$5:$AZ$10,2,FALSE))</f>
        <v/>
      </c>
      <c r="EF770" s="3"/>
      <c r="EG770" s="280" t="str">
        <f>IF(EH770="","",VLOOKUP(EH770,リスト!$BA$5:$BB$10,2,FALSE))</f>
        <v/>
      </c>
      <c r="EH770" s="3"/>
      <c r="EI770" s="280" t="str">
        <f>IF(EJ770="","",VLOOKUP(EJ770,リスト!$BC$5:$BD$10,2,FALSE))</f>
        <v/>
      </c>
      <c r="EJ770" s="3"/>
      <c r="EK770" s="280" t="str">
        <f>IF(EL770="","",VLOOKUP(EL770,リスト!$BE$5:$BF$10,2,FALSE))</f>
        <v/>
      </c>
      <c r="EL770" s="3"/>
      <c r="EM770" s="78"/>
      <c r="EN770" s="73"/>
      <c r="EO770" s="73"/>
      <c r="EP770" s="13"/>
      <c r="EQ770" s="13"/>
      <c r="ER770" s="280" t="str">
        <f>IF(ES770="","",VLOOKUP(ES770,リスト!$BG$5:$BH$10,2,FALSE))</f>
        <v/>
      </c>
      <c r="ES770" s="13"/>
      <c r="ET770" s="13"/>
      <c r="EU770" s="13"/>
      <c r="EV770" s="13"/>
      <c r="EW770" s="13"/>
      <c r="EX770" s="81"/>
      <c r="EY770" s="81"/>
      <c r="EZ770" s="26"/>
      <c r="FA770" s="281" t="str">
        <f>IF($EZ770="","",INDEX(リスト!$BI$5:$BJ$40,MATCH($EZ770,リスト!$BJ$5:$BJ$40,0),1))</f>
        <v/>
      </c>
      <c r="FB770" s="280" t="str">
        <f>IF(FC770="","",VLOOKUP(FC770,リスト!$BK:$BL,2,FALSE))</f>
        <v/>
      </c>
      <c r="FC770" s="13"/>
      <c r="FD770" s="331"/>
      <c r="FE770" s="3"/>
      <c r="FF770" s="280" t="str">
        <f>IF(FG770="","",VLOOKUP(FG770,リスト!$BO$5:$BP$6,2,FALSE))</f>
        <v/>
      </c>
      <c r="FG770" s="3"/>
      <c r="FH770" s="280" t="str">
        <f>IF(FI770="","",VLOOKUP(FI770,リスト!$BQ$5:$BR$8,2,FALSE))</f>
        <v/>
      </c>
      <c r="FI770" s="3"/>
      <c r="FJ770" s="282"/>
      <c r="FK770" s="280" t="str">
        <f>IF(FL770="","",VLOOKUP(FL770,リスト!$BS$5:$BT$6,2,FALSE))</f>
        <v/>
      </c>
      <c r="FL770" s="63"/>
      <c r="FM770" s="13"/>
      <c r="FN770" s="13"/>
      <c r="FO770" s="13"/>
      <c r="FP770" s="283" t="str">
        <f t="shared" si="105"/>
        <v/>
      </c>
      <c r="FQ770" s="283" t="str">
        <f t="shared" si="105"/>
        <v/>
      </c>
      <c r="FR770" s="13"/>
      <c r="FS770" s="85"/>
      <c r="FT770" s="85"/>
      <c r="FU770" s="281" t="str">
        <f t="shared" si="106"/>
        <v/>
      </c>
      <c r="FV770" s="280" t="str">
        <f>IF(FW770="","",VLOOKUP(FW770,リスト!$BV$5:$BW$10,2,FALSE))</f>
        <v/>
      </c>
      <c r="FW770" s="26"/>
      <c r="FX770" s="282" t="str">
        <f t="shared" si="107"/>
        <v/>
      </c>
      <c r="FY770" s="280" t="str">
        <f>IF(FZ770="","",VLOOKUP(FZ770,リスト!$BX$5:$BY$6,2,FALSE))</f>
        <v/>
      </c>
      <c r="FZ770" s="3"/>
      <c r="GA770" s="280" t="str">
        <f>IF(GB770="","",VLOOKUP(GB770,リスト!$BZ$5:$CA$6,2,FALSE))</f>
        <v/>
      </c>
      <c r="GB770" s="13"/>
      <c r="GC770" s="281" t="str">
        <f>IF(GD770="","",VLOOKUP(GD770,リスト!$CB$5:$CC$6,2,FALSE))</f>
        <v/>
      </c>
      <c r="GD770" s="13"/>
      <c r="GE770" s="13"/>
      <c r="GF770" s="13"/>
      <c r="GG770" s="75"/>
      <c r="GH770" s="281" t="str">
        <f t="shared" si="108"/>
        <v/>
      </c>
      <c r="GI770" s="128"/>
      <c r="GJ770" s="281" t="str">
        <f>IF(GK770="","",VLOOKUP(GK770,リスト!$CD$5:$CE$6,2,FALSE))</f>
        <v/>
      </c>
      <c r="GK770" s="13"/>
      <c r="GL770" s="281" t="str">
        <f>IF(GM770="","",VLOOKUP(GM770,リスト!$CF$5:$CG$5,2,FALSE))</f>
        <v/>
      </c>
      <c r="GM770" s="26"/>
      <c r="GN770" s="280" t="str">
        <f>IF(GO770="","",VLOOKUP(GO770,リスト!$CH$5:$CI$5,2,FALSE))</f>
        <v/>
      </c>
      <c r="GO770" s="284"/>
      <c r="GP770" s="284"/>
      <c r="GQ770" s="284"/>
      <c r="GR770" s="284"/>
      <c r="GS770" s="284"/>
      <c r="GT770" s="284"/>
      <c r="GU770" s="284"/>
      <c r="GV770" s="284"/>
      <c r="GW770" s="284"/>
      <c r="GX770" s="285"/>
    </row>
    <row r="771" spans="2:206" s="177" customFormat="1" ht="24.75" hidden="1" customHeight="1" outlineLevel="1">
      <c r="B771" s="286" t="str">
        <f>IF(明細!B765="","",明細!B765)</f>
        <v/>
      </c>
      <c r="C771" s="287" t="str">
        <f>IF(明細!C765="","",明細!C765)</f>
        <v/>
      </c>
      <c r="D771" s="265" t="str">
        <f>IF(明細!D765="","",明細!D765)</f>
        <v/>
      </c>
      <c r="E771" s="265" t="str">
        <f>IF(明細!E765="","",明細!E765)</f>
        <v/>
      </c>
      <c r="F771" s="265" t="str">
        <f>IF(明細!F765="","",明細!F765)</f>
        <v/>
      </c>
      <c r="G771" s="265" t="str">
        <f>IF(明細!G765="","",明細!G765)</f>
        <v/>
      </c>
      <c r="H771" s="265" t="str">
        <f>IF(明細!H765="","",明細!H765)</f>
        <v/>
      </c>
      <c r="I771" s="265" t="str">
        <f>IF(明細!I765="","",明細!I765)</f>
        <v/>
      </c>
      <c r="J771" s="265" t="str">
        <f>IF(明細!J765="","",明細!J765)</f>
        <v/>
      </c>
      <c r="K771" s="265" t="str">
        <f>IF(明細!K765="","",明細!K765)</f>
        <v/>
      </c>
      <c r="L771" s="265" t="str">
        <f>IF(明細!L765="","",明細!L765)</f>
        <v/>
      </c>
      <c r="M771" s="265" t="str">
        <f>IF(明細!M765="","",明細!M765)</f>
        <v/>
      </c>
      <c r="N771" s="265" t="str">
        <f>IF(明細!N765="","",明細!N765)</f>
        <v/>
      </c>
      <c r="O771" s="265" t="str">
        <f>IF(明細!O765="","",明細!O765)</f>
        <v/>
      </c>
      <c r="P771" s="265" t="str">
        <f>IF(明細!P765="","",明細!P765)</f>
        <v/>
      </c>
      <c r="Q771" s="265" t="str">
        <f>IF(明細!Q765="","",明細!Q765)</f>
        <v/>
      </c>
      <c r="R771" s="289" t="str">
        <f>IF(明細!R765="","",明細!R765)</f>
        <v/>
      </c>
      <c r="S771" s="291" t="str">
        <f>IF(明細!S765="","",明細!S765)</f>
        <v/>
      </c>
      <c r="T771" s="291" t="str">
        <f>IF(明細!T765="","",明細!T765)</f>
        <v/>
      </c>
      <c r="U771" s="291" t="str">
        <f>IF(明細!U765="","",明細!U765)</f>
        <v/>
      </c>
      <c r="V771" s="292" t="str">
        <f>IF(明細!V765="","",明細!V765)</f>
        <v>個</v>
      </c>
      <c r="W771" s="292" t="str">
        <f>IF(明細!W765="","",明細!W765)</f>
        <v/>
      </c>
      <c r="X771" s="293" t="str">
        <f>IF(明細!X765="","",明細!X765)</f>
        <v/>
      </c>
      <c r="Y771" s="134" t="str">
        <f>IF(明細!Y765="","",明細!Y765)</f>
        <v/>
      </c>
      <c r="Z771" s="135" t="str">
        <f>IF(明細!Z765="","",明細!Z765)</f>
        <v/>
      </c>
      <c r="AA771" s="134" t="str">
        <f>IF(明細!AA765="","",明細!AA765)</f>
        <v/>
      </c>
      <c r="AB771" s="303" t="str">
        <f>IF(明細!AB765="","",明細!AB765)</f>
        <v/>
      </c>
      <c r="AC771" s="134" t="str">
        <f>IF(明細!AC765="","",明細!AC765)</f>
        <v/>
      </c>
      <c r="AD771" s="183" t="str">
        <f>IF(明細!AD765="","",明細!AD765)</f>
        <v/>
      </c>
      <c r="AE771" s="184">
        <f>IF(明細!AE765="","",明細!AE765)</f>
        <v>0.1</v>
      </c>
      <c r="AF771" s="185" t="str">
        <f>IF(明細!AF765="","",明細!AF765)</f>
        <v/>
      </c>
      <c r="AG771" s="186" t="str">
        <f>IF(明細!AG765="","",明細!AG765)</f>
        <v/>
      </c>
      <c r="AH771" s="186" t="str">
        <f>IF(明細!AH765="","",明細!AH765)</f>
        <v/>
      </c>
      <c r="AI771" s="187" t="str">
        <f>IF(明細!AI765="","",明細!AI765)</f>
        <v/>
      </c>
      <c r="AJ771" s="296" t="str">
        <f>IF(明細!AJ765="","",明細!AJ765)</f>
        <v/>
      </c>
      <c r="AK771" s="297" t="str">
        <f>IF(明細!AK765="","",明細!AK765)</f>
        <v/>
      </c>
      <c r="AL771" s="298" t="str">
        <f>IF(明細!AL765="","",明細!AL765)</f>
        <v/>
      </c>
      <c r="AM771" s="299" t="str">
        <f>IF(明細!AM765="","",明細!AM765)</f>
        <v/>
      </c>
      <c r="AN771" s="300" t="str">
        <f>IF(明細!AN765="","",明細!AN765)</f>
        <v/>
      </c>
      <c r="AO771" s="300" t="str">
        <f>IF(明細!AO765="","",明細!AO765)</f>
        <v/>
      </c>
      <c r="AP771" s="300" t="str">
        <f>IF(明細!AP765="","",明細!AP765)</f>
        <v/>
      </c>
      <c r="AQ771" s="301" t="str">
        <f>IF(明細!AQ765="","",明細!AQ765)</f>
        <v/>
      </c>
      <c r="AR771" s="302" t="str">
        <f>IF(明細!AR765="","",明細!AR765)</f>
        <v/>
      </c>
      <c r="AU771" s="360"/>
      <c r="AV771" s="368"/>
      <c r="AW771" s="446" t="str">
        <f>IF(明細!AV765="","",明細!AV765)</f>
        <v/>
      </c>
      <c r="AX771" s="419" t="str">
        <f>IF(明細!AT765="","",明細!AT765)</f>
        <v/>
      </c>
      <c r="AY771" s="280" t="str">
        <f>IF($AX771="","",VLOOKUP($AX771,リスト!$CL:$CM,2,FALSE))</f>
        <v/>
      </c>
      <c r="AZ771" s="3"/>
      <c r="BA771" s="280" t="str">
        <f>IF(BB771="","",VLOOKUP(BB771,リスト!$K:$L,2,FALSE))</f>
        <v/>
      </c>
      <c r="BB771" s="3"/>
      <c r="BC771" s="3"/>
      <c r="BD771" s="87"/>
      <c r="BE771" s="280" t="str">
        <f>IF(BF771="","",VLOOKUP(BF771,リスト!$I:$J,2,FALSE))</f>
        <v/>
      </c>
      <c r="BF771" s="3"/>
      <c r="BG771" s="280" t="str">
        <f>IF(BH771="","",VLOOKUP(BH771,リスト!$M:$N,2,FALSE))</f>
        <v/>
      </c>
      <c r="BH771" s="282"/>
      <c r="BI771" s="280" t="str">
        <f>IF(BJ771="","",VLOOKUP(BJ771,リスト!$O:$P,2,FALSE))</f>
        <v/>
      </c>
      <c r="BJ771" s="24"/>
      <c r="BM771" s="451" t="str">
        <f>IF(明細!AV765="","",明細!AV765)</f>
        <v/>
      </c>
      <c r="BN771" s="453" t="str">
        <f>IF(明細!AT765="","",明細!AT765)</f>
        <v/>
      </c>
      <c r="BO771" s="280" t="str">
        <f>IF($BN771="","",VLOOKUP($BN771,リスト!$CL:$CM,2,FALSE))</f>
        <v/>
      </c>
      <c r="BP771" s="280" t="str">
        <f>IF(BQ771="","",VLOOKUP(BQ771,リスト!$K$5:$L$7,2,FALSE))</f>
        <v/>
      </c>
      <c r="BQ771" s="13"/>
      <c r="BR771" s="13"/>
      <c r="BS771" s="47"/>
      <c r="BT771" s="280" t="str">
        <f>IF(BU771="","",VLOOKUP(BU771,リスト!I762:J780,2,FALSE))</f>
        <v/>
      </c>
      <c r="BU771" s="13"/>
      <c r="BV771" s="13"/>
      <c r="BW771" s="282"/>
      <c r="BX771" s="282"/>
      <c r="BY771" s="280" t="str">
        <f>IF(BZ771="","",VLOOKUP(BZ771,リスト!$S$5:$T$6,2,FALSE))</f>
        <v/>
      </c>
      <c r="BZ771" s="3"/>
      <c r="CA771" s="3"/>
      <c r="CB771" s="81"/>
      <c r="CC771" s="280" t="str">
        <f t="shared" si="102"/>
        <v/>
      </c>
      <c r="CD771" s="83"/>
      <c r="CE771" s="83"/>
      <c r="CF771" s="83"/>
      <c r="CG771" s="83"/>
      <c r="CH771" s="282" t="str">
        <f t="shared" si="103"/>
        <v/>
      </c>
      <c r="CI771" s="83"/>
      <c r="CJ771" s="280" t="str">
        <f t="shared" si="104"/>
        <v/>
      </c>
      <c r="CK771" s="87"/>
      <c r="CL771" s="78"/>
      <c r="CM771" s="83"/>
      <c r="CN771" s="83"/>
      <c r="CO771" s="83"/>
      <c r="CP771" s="280" t="str">
        <f t="shared" si="109"/>
        <v/>
      </c>
      <c r="CQ771" s="81"/>
      <c r="CR771" s="280" t="str">
        <f t="shared" si="110"/>
        <v/>
      </c>
      <c r="CS771" s="3"/>
      <c r="CT771" s="3"/>
      <c r="CU771" s="280" t="str">
        <f>IF(CV771="","",VLOOKUP(CV771,リスト!$V$5:$W$6,2,FALSE))</f>
        <v/>
      </c>
      <c r="CV771" s="3"/>
      <c r="CW771" s="280" t="str">
        <f>IF(CX771="","",VLOOKUP(CX771,リスト!$X$5:$Y$6,2,FALSE))</f>
        <v/>
      </c>
      <c r="CX771" s="3"/>
      <c r="CY771" s="77"/>
      <c r="CZ771" s="77"/>
      <c r="DA771" s="75"/>
      <c r="DB771" s="75"/>
      <c r="DC771" s="75"/>
      <c r="DD771" s="75"/>
      <c r="DE771" s="280" t="str">
        <f>IF(DF771="","",VLOOKUP(DF771,リスト!$Z$5:$AA$10,2,FALSE))</f>
        <v/>
      </c>
      <c r="DF771" s="3"/>
      <c r="DG771" s="280" t="str">
        <f>IF(DH771="","",VLOOKUP(DH771,リスト!$AB$5:$AC$12,2,FALSE))</f>
        <v/>
      </c>
      <c r="DH771" s="63"/>
      <c r="DI771" s="280" t="str">
        <f>IF(DJ771="","",VLOOKUP(DJ771,リスト!$AD$5:$AE$7,2,FALSE))</f>
        <v/>
      </c>
      <c r="DJ771" s="3"/>
      <c r="DK771" s="280" t="str">
        <f>IF(DL771="","",VLOOKUP(DL771,リスト!$AF$5:$AG$10,2,FALSE))</f>
        <v/>
      </c>
      <c r="DL771" s="3"/>
      <c r="DM771" s="280" t="str">
        <f>IF(DN771="","",VLOOKUP(DN771,リスト!$AH$5:$AI$6,2,FALSE))</f>
        <v/>
      </c>
      <c r="DN771" s="3"/>
      <c r="DO771" s="280" t="str">
        <f>IF(DP771="","",VLOOKUP(DP771,リスト!$AJ$5:$AK$6,2,FALSE))</f>
        <v/>
      </c>
      <c r="DP771" s="3"/>
      <c r="DQ771" s="280" t="str">
        <f>IF(DR771="","",VLOOKUP(DR771,リスト!$AL$5:$AM$7,2,FALSE))</f>
        <v/>
      </c>
      <c r="DR771" s="3"/>
      <c r="DS771" s="13"/>
      <c r="DT771" s="85"/>
      <c r="DU771" s="85"/>
      <c r="DV771" s="281" t="str">
        <f>IF(DW771="","",VLOOKUP(DW771,リスト!$AN$5:$AO$6,2,FALSE))</f>
        <v/>
      </c>
      <c r="DW771" s="13"/>
      <c r="DX771" s="341"/>
      <c r="DY771" s="345"/>
      <c r="DZ771" s="341"/>
      <c r="EA771" s="345"/>
      <c r="EB771" s="280" t="str">
        <f>IF(EC771="","",VLOOKUP(EC771,リスト!$AW$5:$AX$8,2,FALSE))</f>
        <v/>
      </c>
      <c r="EC771" s="3"/>
      <c r="ED771" s="85"/>
      <c r="EE771" s="280" t="str">
        <f>IF(EF771="","",VLOOKUP(EF771,リスト!$AY$5:$AZ$10,2,FALSE))</f>
        <v/>
      </c>
      <c r="EF771" s="3"/>
      <c r="EG771" s="280" t="str">
        <f>IF(EH771="","",VLOOKUP(EH771,リスト!$BA$5:$BB$10,2,FALSE))</f>
        <v/>
      </c>
      <c r="EH771" s="3"/>
      <c r="EI771" s="280" t="str">
        <f>IF(EJ771="","",VLOOKUP(EJ771,リスト!$BC$5:$BD$10,2,FALSE))</f>
        <v/>
      </c>
      <c r="EJ771" s="3"/>
      <c r="EK771" s="280" t="str">
        <f>IF(EL771="","",VLOOKUP(EL771,リスト!$BE$5:$BF$10,2,FALSE))</f>
        <v/>
      </c>
      <c r="EL771" s="3"/>
      <c r="EM771" s="78"/>
      <c r="EN771" s="73"/>
      <c r="EO771" s="73"/>
      <c r="EP771" s="13"/>
      <c r="EQ771" s="13"/>
      <c r="ER771" s="280" t="str">
        <f>IF(ES771="","",VLOOKUP(ES771,リスト!$BG$5:$BH$10,2,FALSE))</f>
        <v/>
      </c>
      <c r="ES771" s="13"/>
      <c r="ET771" s="13"/>
      <c r="EU771" s="13"/>
      <c r="EV771" s="13"/>
      <c r="EW771" s="13"/>
      <c r="EX771" s="81"/>
      <c r="EY771" s="81"/>
      <c r="EZ771" s="26"/>
      <c r="FA771" s="281" t="str">
        <f>IF($EZ771="","",INDEX(リスト!$BI$5:$BJ$40,MATCH($EZ771,リスト!$BJ$5:$BJ$40,0),1))</f>
        <v/>
      </c>
      <c r="FB771" s="280" t="str">
        <f>IF(FC771="","",VLOOKUP(FC771,リスト!$BK:$BL,2,FALSE))</f>
        <v/>
      </c>
      <c r="FC771" s="13"/>
      <c r="FD771" s="331"/>
      <c r="FE771" s="3"/>
      <c r="FF771" s="280" t="str">
        <f>IF(FG771="","",VLOOKUP(FG771,リスト!$BO$5:$BP$6,2,FALSE))</f>
        <v/>
      </c>
      <c r="FG771" s="3"/>
      <c r="FH771" s="280" t="str">
        <f>IF(FI771="","",VLOOKUP(FI771,リスト!$BQ$5:$BR$8,2,FALSE))</f>
        <v/>
      </c>
      <c r="FI771" s="3"/>
      <c r="FJ771" s="282"/>
      <c r="FK771" s="280" t="str">
        <f>IF(FL771="","",VLOOKUP(FL771,リスト!$BS$5:$BT$6,2,FALSE))</f>
        <v/>
      </c>
      <c r="FL771" s="63"/>
      <c r="FM771" s="13"/>
      <c r="FN771" s="13"/>
      <c r="FO771" s="13"/>
      <c r="FP771" s="283" t="str">
        <f t="shared" si="105"/>
        <v/>
      </c>
      <c r="FQ771" s="283" t="str">
        <f t="shared" si="105"/>
        <v/>
      </c>
      <c r="FR771" s="13"/>
      <c r="FS771" s="85"/>
      <c r="FT771" s="85"/>
      <c r="FU771" s="281" t="str">
        <f t="shared" si="106"/>
        <v/>
      </c>
      <c r="FV771" s="280" t="str">
        <f>IF(FW771="","",VLOOKUP(FW771,リスト!$BV$5:$BW$10,2,FALSE))</f>
        <v/>
      </c>
      <c r="FW771" s="26"/>
      <c r="FX771" s="282" t="str">
        <f t="shared" si="107"/>
        <v/>
      </c>
      <c r="FY771" s="280" t="str">
        <f>IF(FZ771="","",VLOOKUP(FZ771,リスト!$BX$5:$BY$6,2,FALSE))</f>
        <v/>
      </c>
      <c r="FZ771" s="3"/>
      <c r="GA771" s="280" t="str">
        <f>IF(GB771="","",VLOOKUP(GB771,リスト!$BZ$5:$CA$6,2,FALSE))</f>
        <v/>
      </c>
      <c r="GB771" s="13"/>
      <c r="GC771" s="281" t="str">
        <f>IF(GD771="","",VLOOKUP(GD771,リスト!$CB$5:$CC$6,2,FALSE))</f>
        <v/>
      </c>
      <c r="GD771" s="13"/>
      <c r="GE771" s="13"/>
      <c r="GF771" s="13"/>
      <c r="GG771" s="75"/>
      <c r="GH771" s="281" t="str">
        <f t="shared" si="108"/>
        <v/>
      </c>
      <c r="GI771" s="128"/>
      <c r="GJ771" s="281" t="str">
        <f>IF(GK771="","",VLOOKUP(GK771,リスト!$CD$5:$CE$6,2,FALSE))</f>
        <v/>
      </c>
      <c r="GK771" s="13"/>
      <c r="GL771" s="281" t="str">
        <f>IF(GM771="","",VLOOKUP(GM771,リスト!$CF$5:$CG$5,2,FALSE))</f>
        <v/>
      </c>
      <c r="GM771" s="26"/>
      <c r="GN771" s="280" t="str">
        <f>IF(GO771="","",VLOOKUP(GO771,リスト!$CH$5:$CI$5,2,FALSE))</f>
        <v/>
      </c>
      <c r="GO771" s="284"/>
      <c r="GP771" s="284"/>
      <c r="GQ771" s="284"/>
      <c r="GR771" s="284"/>
      <c r="GS771" s="284"/>
      <c r="GT771" s="284"/>
      <c r="GU771" s="284"/>
      <c r="GV771" s="284"/>
      <c r="GW771" s="284"/>
      <c r="GX771" s="285"/>
    </row>
    <row r="772" spans="2:206" s="177" customFormat="1" ht="24.75" hidden="1" customHeight="1" outlineLevel="1">
      <c r="B772" s="286" t="str">
        <f>IF(明細!B766="","",明細!B766)</f>
        <v/>
      </c>
      <c r="C772" s="287" t="str">
        <f>IF(明細!C766="","",明細!C766)</f>
        <v/>
      </c>
      <c r="D772" s="265" t="str">
        <f>IF(明細!D766="","",明細!D766)</f>
        <v/>
      </c>
      <c r="E772" s="265" t="str">
        <f>IF(明細!E766="","",明細!E766)</f>
        <v/>
      </c>
      <c r="F772" s="265" t="str">
        <f>IF(明細!F766="","",明細!F766)</f>
        <v/>
      </c>
      <c r="G772" s="265" t="str">
        <f>IF(明細!G766="","",明細!G766)</f>
        <v/>
      </c>
      <c r="H772" s="265" t="str">
        <f>IF(明細!H766="","",明細!H766)</f>
        <v/>
      </c>
      <c r="I772" s="265" t="str">
        <f>IF(明細!I766="","",明細!I766)</f>
        <v/>
      </c>
      <c r="J772" s="265" t="str">
        <f>IF(明細!J766="","",明細!J766)</f>
        <v/>
      </c>
      <c r="K772" s="265" t="str">
        <f>IF(明細!K766="","",明細!K766)</f>
        <v/>
      </c>
      <c r="L772" s="265" t="str">
        <f>IF(明細!L766="","",明細!L766)</f>
        <v/>
      </c>
      <c r="M772" s="265" t="str">
        <f>IF(明細!M766="","",明細!M766)</f>
        <v/>
      </c>
      <c r="N772" s="265" t="str">
        <f>IF(明細!N766="","",明細!N766)</f>
        <v/>
      </c>
      <c r="O772" s="265" t="str">
        <f>IF(明細!O766="","",明細!O766)</f>
        <v/>
      </c>
      <c r="P772" s="265" t="str">
        <f>IF(明細!P766="","",明細!P766)</f>
        <v/>
      </c>
      <c r="Q772" s="265" t="str">
        <f>IF(明細!Q766="","",明細!Q766)</f>
        <v/>
      </c>
      <c r="R772" s="289" t="str">
        <f>IF(明細!R766="","",明細!R766)</f>
        <v/>
      </c>
      <c r="S772" s="291" t="str">
        <f>IF(明細!S766="","",明細!S766)</f>
        <v/>
      </c>
      <c r="T772" s="291" t="str">
        <f>IF(明細!T766="","",明細!T766)</f>
        <v/>
      </c>
      <c r="U772" s="291" t="str">
        <f>IF(明細!U766="","",明細!U766)</f>
        <v/>
      </c>
      <c r="V772" s="292" t="str">
        <f>IF(明細!V766="","",明細!V766)</f>
        <v>個</v>
      </c>
      <c r="W772" s="292" t="str">
        <f>IF(明細!W766="","",明細!W766)</f>
        <v/>
      </c>
      <c r="X772" s="293" t="str">
        <f>IF(明細!X766="","",明細!X766)</f>
        <v/>
      </c>
      <c r="Y772" s="134" t="str">
        <f>IF(明細!Y766="","",明細!Y766)</f>
        <v/>
      </c>
      <c r="Z772" s="135" t="str">
        <f>IF(明細!Z766="","",明細!Z766)</f>
        <v/>
      </c>
      <c r="AA772" s="134" t="str">
        <f>IF(明細!AA766="","",明細!AA766)</f>
        <v/>
      </c>
      <c r="AB772" s="303" t="str">
        <f>IF(明細!AB766="","",明細!AB766)</f>
        <v/>
      </c>
      <c r="AC772" s="134" t="str">
        <f>IF(明細!AC766="","",明細!AC766)</f>
        <v/>
      </c>
      <c r="AD772" s="183" t="str">
        <f>IF(明細!AD766="","",明細!AD766)</f>
        <v/>
      </c>
      <c r="AE772" s="184">
        <f>IF(明細!AE766="","",明細!AE766)</f>
        <v>0.1</v>
      </c>
      <c r="AF772" s="185" t="str">
        <f>IF(明細!AF766="","",明細!AF766)</f>
        <v/>
      </c>
      <c r="AG772" s="186" t="str">
        <f>IF(明細!AG766="","",明細!AG766)</f>
        <v/>
      </c>
      <c r="AH772" s="186" t="str">
        <f>IF(明細!AH766="","",明細!AH766)</f>
        <v/>
      </c>
      <c r="AI772" s="187" t="str">
        <f>IF(明細!AI766="","",明細!AI766)</f>
        <v/>
      </c>
      <c r="AJ772" s="296" t="str">
        <f>IF(明細!AJ766="","",明細!AJ766)</f>
        <v/>
      </c>
      <c r="AK772" s="297" t="str">
        <f>IF(明細!AK766="","",明細!AK766)</f>
        <v/>
      </c>
      <c r="AL772" s="298" t="str">
        <f>IF(明細!AL766="","",明細!AL766)</f>
        <v/>
      </c>
      <c r="AM772" s="299" t="str">
        <f>IF(明細!AM766="","",明細!AM766)</f>
        <v/>
      </c>
      <c r="AN772" s="300" t="str">
        <f>IF(明細!AN766="","",明細!AN766)</f>
        <v/>
      </c>
      <c r="AO772" s="300" t="str">
        <f>IF(明細!AO766="","",明細!AO766)</f>
        <v/>
      </c>
      <c r="AP772" s="300" t="str">
        <f>IF(明細!AP766="","",明細!AP766)</f>
        <v/>
      </c>
      <c r="AQ772" s="301" t="str">
        <f>IF(明細!AQ766="","",明細!AQ766)</f>
        <v/>
      </c>
      <c r="AR772" s="302" t="str">
        <f>IF(明細!AR766="","",明細!AR766)</f>
        <v/>
      </c>
      <c r="AU772" s="360"/>
      <c r="AV772" s="368"/>
      <c r="AW772" s="446" t="str">
        <f>IF(明細!AV766="","",明細!AV766)</f>
        <v/>
      </c>
      <c r="AX772" s="419" t="str">
        <f>IF(明細!AT766="","",明細!AT766)</f>
        <v/>
      </c>
      <c r="AY772" s="280" t="str">
        <f>IF($AX772="","",VLOOKUP($AX772,リスト!$CL:$CM,2,FALSE))</f>
        <v/>
      </c>
      <c r="AZ772" s="3"/>
      <c r="BA772" s="280" t="str">
        <f>IF(BB772="","",VLOOKUP(BB772,リスト!$K:$L,2,FALSE))</f>
        <v/>
      </c>
      <c r="BB772" s="3"/>
      <c r="BC772" s="3"/>
      <c r="BD772" s="87"/>
      <c r="BE772" s="280" t="str">
        <f>IF(BF772="","",VLOOKUP(BF772,リスト!$I:$J,2,FALSE))</f>
        <v/>
      </c>
      <c r="BF772" s="3"/>
      <c r="BG772" s="280" t="str">
        <f>IF(BH772="","",VLOOKUP(BH772,リスト!$M:$N,2,FALSE))</f>
        <v/>
      </c>
      <c r="BH772" s="282"/>
      <c r="BI772" s="280" t="str">
        <f>IF(BJ772="","",VLOOKUP(BJ772,リスト!$O:$P,2,FALSE))</f>
        <v/>
      </c>
      <c r="BJ772" s="24"/>
      <c r="BM772" s="451" t="str">
        <f>IF(明細!AV766="","",明細!AV766)</f>
        <v/>
      </c>
      <c r="BN772" s="453" t="str">
        <f>IF(明細!AT766="","",明細!AT766)</f>
        <v/>
      </c>
      <c r="BO772" s="280" t="str">
        <f>IF($BN772="","",VLOOKUP($BN772,リスト!$CL:$CM,2,FALSE))</f>
        <v/>
      </c>
      <c r="BP772" s="280" t="str">
        <f>IF(BQ772="","",VLOOKUP(BQ772,リスト!$K$5:$L$7,2,FALSE))</f>
        <v/>
      </c>
      <c r="BQ772" s="13"/>
      <c r="BR772" s="13"/>
      <c r="BS772" s="47"/>
      <c r="BT772" s="280" t="str">
        <f>IF(BU772="","",VLOOKUP(BU772,リスト!I763:J781,2,FALSE))</f>
        <v/>
      </c>
      <c r="BU772" s="13"/>
      <c r="BV772" s="13"/>
      <c r="BW772" s="282"/>
      <c r="BX772" s="282"/>
      <c r="BY772" s="280" t="str">
        <f>IF(BZ772="","",VLOOKUP(BZ772,リスト!$S$5:$T$6,2,FALSE))</f>
        <v/>
      </c>
      <c r="BZ772" s="3"/>
      <c r="CA772" s="3"/>
      <c r="CB772" s="81"/>
      <c r="CC772" s="280" t="str">
        <f t="shared" si="102"/>
        <v/>
      </c>
      <c r="CD772" s="83"/>
      <c r="CE772" s="83"/>
      <c r="CF772" s="83"/>
      <c r="CG772" s="83"/>
      <c r="CH772" s="282" t="str">
        <f t="shared" si="103"/>
        <v/>
      </c>
      <c r="CI772" s="83"/>
      <c r="CJ772" s="280" t="str">
        <f t="shared" si="104"/>
        <v/>
      </c>
      <c r="CK772" s="87"/>
      <c r="CL772" s="78"/>
      <c r="CM772" s="83"/>
      <c r="CN772" s="83"/>
      <c r="CO772" s="83"/>
      <c r="CP772" s="280" t="str">
        <f t="shared" si="109"/>
        <v/>
      </c>
      <c r="CQ772" s="81"/>
      <c r="CR772" s="280" t="str">
        <f t="shared" si="110"/>
        <v/>
      </c>
      <c r="CS772" s="3"/>
      <c r="CT772" s="3"/>
      <c r="CU772" s="280" t="str">
        <f>IF(CV772="","",VLOOKUP(CV772,リスト!$V$5:$W$6,2,FALSE))</f>
        <v/>
      </c>
      <c r="CV772" s="3"/>
      <c r="CW772" s="280" t="str">
        <f>IF(CX772="","",VLOOKUP(CX772,リスト!$X$5:$Y$6,2,FALSE))</f>
        <v/>
      </c>
      <c r="CX772" s="3"/>
      <c r="CY772" s="77"/>
      <c r="CZ772" s="77"/>
      <c r="DA772" s="75"/>
      <c r="DB772" s="75"/>
      <c r="DC772" s="75"/>
      <c r="DD772" s="75"/>
      <c r="DE772" s="280" t="str">
        <f>IF(DF772="","",VLOOKUP(DF772,リスト!$Z$5:$AA$10,2,FALSE))</f>
        <v/>
      </c>
      <c r="DF772" s="3"/>
      <c r="DG772" s="280" t="str">
        <f>IF(DH772="","",VLOOKUP(DH772,リスト!$AB$5:$AC$12,2,FALSE))</f>
        <v/>
      </c>
      <c r="DH772" s="63"/>
      <c r="DI772" s="280" t="str">
        <f>IF(DJ772="","",VLOOKUP(DJ772,リスト!$AD$5:$AE$7,2,FALSE))</f>
        <v/>
      </c>
      <c r="DJ772" s="3"/>
      <c r="DK772" s="280" t="str">
        <f>IF(DL772="","",VLOOKUP(DL772,リスト!$AF$5:$AG$10,2,FALSE))</f>
        <v/>
      </c>
      <c r="DL772" s="3"/>
      <c r="DM772" s="280" t="str">
        <f>IF(DN772="","",VLOOKUP(DN772,リスト!$AH$5:$AI$6,2,FALSE))</f>
        <v/>
      </c>
      <c r="DN772" s="3"/>
      <c r="DO772" s="280" t="str">
        <f>IF(DP772="","",VLOOKUP(DP772,リスト!$AJ$5:$AK$6,2,FALSE))</f>
        <v/>
      </c>
      <c r="DP772" s="3"/>
      <c r="DQ772" s="280" t="str">
        <f>IF(DR772="","",VLOOKUP(DR772,リスト!$AL$5:$AM$7,2,FALSE))</f>
        <v/>
      </c>
      <c r="DR772" s="3"/>
      <c r="DS772" s="13"/>
      <c r="DT772" s="85"/>
      <c r="DU772" s="85"/>
      <c r="DV772" s="281" t="str">
        <f>IF(DW772="","",VLOOKUP(DW772,リスト!$AN$5:$AO$6,2,FALSE))</f>
        <v/>
      </c>
      <c r="DW772" s="13"/>
      <c r="DX772" s="341"/>
      <c r="DY772" s="345"/>
      <c r="DZ772" s="341"/>
      <c r="EA772" s="345"/>
      <c r="EB772" s="280" t="str">
        <f>IF(EC772="","",VLOOKUP(EC772,リスト!$AW$5:$AX$8,2,FALSE))</f>
        <v/>
      </c>
      <c r="EC772" s="3"/>
      <c r="ED772" s="85"/>
      <c r="EE772" s="280" t="str">
        <f>IF(EF772="","",VLOOKUP(EF772,リスト!$AY$5:$AZ$10,2,FALSE))</f>
        <v/>
      </c>
      <c r="EF772" s="3"/>
      <c r="EG772" s="280" t="str">
        <f>IF(EH772="","",VLOOKUP(EH772,リスト!$BA$5:$BB$10,2,FALSE))</f>
        <v/>
      </c>
      <c r="EH772" s="3"/>
      <c r="EI772" s="280" t="str">
        <f>IF(EJ772="","",VLOOKUP(EJ772,リスト!$BC$5:$BD$10,2,FALSE))</f>
        <v/>
      </c>
      <c r="EJ772" s="3"/>
      <c r="EK772" s="280" t="str">
        <f>IF(EL772="","",VLOOKUP(EL772,リスト!$BE$5:$BF$10,2,FALSE))</f>
        <v/>
      </c>
      <c r="EL772" s="3"/>
      <c r="EM772" s="78"/>
      <c r="EN772" s="73"/>
      <c r="EO772" s="73"/>
      <c r="EP772" s="13"/>
      <c r="EQ772" s="13"/>
      <c r="ER772" s="280" t="str">
        <f>IF(ES772="","",VLOOKUP(ES772,リスト!$BG$5:$BH$10,2,FALSE))</f>
        <v/>
      </c>
      <c r="ES772" s="13"/>
      <c r="ET772" s="13"/>
      <c r="EU772" s="13"/>
      <c r="EV772" s="13"/>
      <c r="EW772" s="13"/>
      <c r="EX772" s="81"/>
      <c r="EY772" s="81"/>
      <c r="EZ772" s="26"/>
      <c r="FA772" s="281" t="str">
        <f>IF($EZ772="","",INDEX(リスト!$BI$5:$BJ$40,MATCH($EZ772,リスト!$BJ$5:$BJ$40,0),1))</f>
        <v/>
      </c>
      <c r="FB772" s="280" t="str">
        <f>IF(FC772="","",VLOOKUP(FC772,リスト!$BK:$BL,2,FALSE))</f>
        <v/>
      </c>
      <c r="FC772" s="13"/>
      <c r="FD772" s="331"/>
      <c r="FE772" s="3"/>
      <c r="FF772" s="280" t="str">
        <f>IF(FG772="","",VLOOKUP(FG772,リスト!$BO$5:$BP$6,2,FALSE))</f>
        <v/>
      </c>
      <c r="FG772" s="3"/>
      <c r="FH772" s="280" t="str">
        <f>IF(FI772="","",VLOOKUP(FI772,リスト!$BQ$5:$BR$8,2,FALSE))</f>
        <v/>
      </c>
      <c r="FI772" s="3"/>
      <c r="FJ772" s="282"/>
      <c r="FK772" s="280" t="str">
        <f>IF(FL772="","",VLOOKUP(FL772,リスト!$BS$5:$BT$6,2,FALSE))</f>
        <v/>
      </c>
      <c r="FL772" s="63"/>
      <c r="FM772" s="13"/>
      <c r="FN772" s="13"/>
      <c r="FO772" s="13"/>
      <c r="FP772" s="283" t="str">
        <f t="shared" si="105"/>
        <v/>
      </c>
      <c r="FQ772" s="283" t="str">
        <f t="shared" si="105"/>
        <v/>
      </c>
      <c r="FR772" s="13"/>
      <c r="FS772" s="85"/>
      <c r="FT772" s="85"/>
      <c r="FU772" s="281" t="str">
        <f t="shared" si="106"/>
        <v/>
      </c>
      <c r="FV772" s="280" t="str">
        <f>IF(FW772="","",VLOOKUP(FW772,リスト!$BV$5:$BW$10,2,FALSE))</f>
        <v/>
      </c>
      <c r="FW772" s="26"/>
      <c r="FX772" s="282" t="str">
        <f t="shared" si="107"/>
        <v/>
      </c>
      <c r="FY772" s="280" t="str">
        <f>IF(FZ772="","",VLOOKUP(FZ772,リスト!$BX$5:$BY$6,2,FALSE))</f>
        <v/>
      </c>
      <c r="FZ772" s="3"/>
      <c r="GA772" s="280" t="str">
        <f>IF(GB772="","",VLOOKUP(GB772,リスト!$BZ$5:$CA$6,2,FALSE))</f>
        <v/>
      </c>
      <c r="GB772" s="13"/>
      <c r="GC772" s="281" t="str">
        <f>IF(GD772="","",VLOOKUP(GD772,リスト!$CB$5:$CC$6,2,FALSE))</f>
        <v/>
      </c>
      <c r="GD772" s="13"/>
      <c r="GE772" s="13"/>
      <c r="GF772" s="13"/>
      <c r="GG772" s="75"/>
      <c r="GH772" s="281" t="str">
        <f t="shared" si="108"/>
        <v/>
      </c>
      <c r="GI772" s="128"/>
      <c r="GJ772" s="281" t="str">
        <f>IF(GK772="","",VLOOKUP(GK772,リスト!$CD$5:$CE$6,2,FALSE))</f>
        <v/>
      </c>
      <c r="GK772" s="13"/>
      <c r="GL772" s="281" t="str">
        <f>IF(GM772="","",VLOOKUP(GM772,リスト!$CF$5:$CG$5,2,FALSE))</f>
        <v/>
      </c>
      <c r="GM772" s="26"/>
      <c r="GN772" s="280" t="str">
        <f>IF(GO772="","",VLOOKUP(GO772,リスト!$CH$5:$CI$5,2,FALSE))</f>
        <v/>
      </c>
      <c r="GO772" s="284"/>
      <c r="GP772" s="284"/>
      <c r="GQ772" s="284"/>
      <c r="GR772" s="284"/>
      <c r="GS772" s="284"/>
      <c r="GT772" s="284"/>
      <c r="GU772" s="284"/>
      <c r="GV772" s="284"/>
      <c r="GW772" s="284"/>
      <c r="GX772" s="285"/>
    </row>
    <row r="773" spans="2:206" s="177" customFormat="1" ht="24.75" hidden="1" customHeight="1" outlineLevel="1">
      <c r="B773" s="286" t="str">
        <f>IF(明細!B767="","",明細!B767)</f>
        <v/>
      </c>
      <c r="C773" s="287" t="str">
        <f>IF(明細!C767="","",明細!C767)</f>
        <v/>
      </c>
      <c r="D773" s="265" t="str">
        <f>IF(明細!D767="","",明細!D767)</f>
        <v/>
      </c>
      <c r="E773" s="265" t="str">
        <f>IF(明細!E767="","",明細!E767)</f>
        <v/>
      </c>
      <c r="F773" s="265" t="str">
        <f>IF(明細!F767="","",明細!F767)</f>
        <v/>
      </c>
      <c r="G773" s="265" t="str">
        <f>IF(明細!G767="","",明細!G767)</f>
        <v/>
      </c>
      <c r="H773" s="265" t="str">
        <f>IF(明細!H767="","",明細!H767)</f>
        <v/>
      </c>
      <c r="I773" s="265" t="str">
        <f>IF(明細!I767="","",明細!I767)</f>
        <v/>
      </c>
      <c r="J773" s="265" t="str">
        <f>IF(明細!J767="","",明細!J767)</f>
        <v/>
      </c>
      <c r="K773" s="265" t="str">
        <f>IF(明細!K767="","",明細!K767)</f>
        <v/>
      </c>
      <c r="L773" s="265" t="str">
        <f>IF(明細!L767="","",明細!L767)</f>
        <v/>
      </c>
      <c r="M773" s="265" t="str">
        <f>IF(明細!M767="","",明細!M767)</f>
        <v/>
      </c>
      <c r="N773" s="265" t="str">
        <f>IF(明細!N767="","",明細!N767)</f>
        <v/>
      </c>
      <c r="O773" s="265" t="str">
        <f>IF(明細!O767="","",明細!O767)</f>
        <v/>
      </c>
      <c r="P773" s="265" t="str">
        <f>IF(明細!P767="","",明細!P767)</f>
        <v/>
      </c>
      <c r="Q773" s="265" t="str">
        <f>IF(明細!Q767="","",明細!Q767)</f>
        <v/>
      </c>
      <c r="R773" s="289" t="str">
        <f>IF(明細!R767="","",明細!R767)</f>
        <v/>
      </c>
      <c r="S773" s="291" t="str">
        <f>IF(明細!S767="","",明細!S767)</f>
        <v/>
      </c>
      <c r="T773" s="291" t="str">
        <f>IF(明細!T767="","",明細!T767)</f>
        <v/>
      </c>
      <c r="U773" s="291" t="str">
        <f>IF(明細!U767="","",明細!U767)</f>
        <v/>
      </c>
      <c r="V773" s="292" t="str">
        <f>IF(明細!V767="","",明細!V767)</f>
        <v>個</v>
      </c>
      <c r="W773" s="292" t="str">
        <f>IF(明細!W767="","",明細!W767)</f>
        <v/>
      </c>
      <c r="X773" s="293" t="str">
        <f>IF(明細!X767="","",明細!X767)</f>
        <v/>
      </c>
      <c r="Y773" s="134" t="str">
        <f>IF(明細!Y767="","",明細!Y767)</f>
        <v/>
      </c>
      <c r="Z773" s="135" t="str">
        <f>IF(明細!Z767="","",明細!Z767)</f>
        <v/>
      </c>
      <c r="AA773" s="134" t="str">
        <f>IF(明細!AA767="","",明細!AA767)</f>
        <v/>
      </c>
      <c r="AB773" s="303" t="str">
        <f>IF(明細!AB767="","",明細!AB767)</f>
        <v/>
      </c>
      <c r="AC773" s="134" t="str">
        <f>IF(明細!AC767="","",明細!AC767)</f>
        <v/>
      </c>
      <c r="AD773" s="183" t="str">
        <f>IF(明細!AD767="","",明細!AD767)</f>
        <v/>
      </c>
      <c r="AE773" s="184">
        <f>IF(明細!AE767="","",明細!AE767)</f>
        <v>0.1</v>
      </c>
      <c r="AF773" s="185" t="str">
        <f>IF(明細!AF767="","",明細!AF767)</f>
        <v/>
      </c>
      <c r="AG773" s="186" t="str">
        <f>IF(明細!AG767="","",明細!AG767)</f>
        <v/>
      </c>
      <c r="AH773" s="186" t="str">
        <f>IF(明細!AH767="","",明細!AH767)</f>
        <v/>
      </c>
      <c r="AI773" s="187" t="str">
        <f>IF(明細!AI767="","",明細!AI767)</f>
        <v/>
      </c>
      <c r="AJ773" s="296" t="str">
        <f>IF(明細!AJ767="","",明細!AJ767)</f>
        <v/>
      </c>
      <c r="AK773" s="297" t="str">
        <f>IF(明細!AK767="","",明細!AK767)</f>
        <v/>
      </c>
      <c r="AL773" s="298" t="str">
        <f>IF(明細!AL767="","",明細!AL767)</f>
        <v/>
      </c>
      <c r="AM773" s="299" t="str">
        <f>IF(明細!AM767="","",明細!AM767)</f>
        <v/>
      </c>
      <c r="AN773" s="300" t="str">
        <f>IF(明細!AN767="","",明細!AN767)</f>
        <v/>
      </c>
      <c r="AO773" s="300" t="str">
        <f>IF(明細!AO767="","",明細!AO767)</f>
        <v/>
      </c>
      <c r="AP773" s="300" t="str">
        <f>IF(明細!AP767="","",明細!AP767)</f>
        <v/>
      </c>
      <c r="AQ773" s="301" t="str">
        <f>IF(明細!AQ767="","",明細!AQ767)</f>
        <v/>
      </c>
      <c r="AR773" s="302" t="str">
        <f>IF(明細!AR767="","",明細!AR767)</f>
        <v/>
      </c>
      <c r="AU773" s="360"/>
      <c r="AV773" s="368"/>
      <c r="AW773" s="446" t="str">
        <f>IF(明細!AV767="","",明細!AV767)</f>
        <v/>
      </c>
      <c r="AX773" s="419" t="str">
        <f>IF(明細!AT767="","",明細!AT767)</f>
        <v/>
      </c>
      <c r="AY773" s="280" t="str">
        <f>IF($AX773="","",VLOOKUP($AX773,リスト!$CL:$CM,2,FALSE))</f>
        <v/>
      </c>
      <c r="AZ773" s="3"/>
      <c r="BA773" s="280" t="str">
        <f>IF(BB773="","",VLOOKUP(BB773,リスト!$K:$L,2,FALSE))</f>
        <v/>
      </c>
      <c r="BB773" s="3"/>
      <c r="BC773" s="3"/>
      <c r="BD773" s="87"/>
      <c r="BE773" s="280" t="str">
        <f>IF(BF773="","",VLOOKUP(BF773,リスト!$I:$J,2,FALSE))</f>
        <v/>
      </c>
      <c r="BF773" s="3"/>
      <c r="BG773" s="280" t="str">
        <f>IF(BH773="","",VLOOKUP(BH773,リスト!$M:$N,2,FALSE))</f>
        <v/>
      </c>
      <c r="BH773" s="282"/>
      <c r="BI773" s="280" t="str">
        <f>IF(BJ773="","",VLOOKUP(BJ773,リスト!$O:$P,2,FALSE))</f>
        <v/>
      </c>
      <c r="BJ773" s="24"/>
      <c r="BM773" s="451" t="str">
        <f>IF(明細!AV767="","",明細!AV767)</f>
        <v/>
      </c>
      <c r="BN773" s="453" t="str">
        <f>IF(明細!AT767="","",明細!AT767)</f>
        <v/>
      </c>
      <c r="BO773" s="280" t="str">
        <f>IF($BN773="","",VLOOKUP($BN773,リスト!$CL:$CM,2,FALSE))</f>
        <v/>
      </c>
      <c r="BP773" s="280" t="str">
        <f>IF(BQ773="","",VLOOKUP(BQ773,リスト!$K$5:$L$7,2,FALSE))</f>
        <v/>
      </c>
      <c r="BQ773" s="13"/>
      <c r="BR773" s="13"/>
      <c r="BS773" s="47"/>
      <c r="BT773" s="280" t="str">
        <f>IF(BU773="","",VLOOKUP(BU773,リスト!I764:J782,2,FALSE))</f>
        <v/>
      </c>
      <c r="BU773" s="13"/>
      <c r="BV773" s="13"/>
      <c r="BW773" s="282"/>
      <c r="BX773" s="282"/>
      <c r="BY773" s="280" t="str">
        <f>IF(BZ773="","",VLOOKUP(BZ773,リスト!$S$5:$T$6,2,FALSE))</f>
        <v/>
      </c>
      <c r="BZ773" s="3"/>
      <c r="CA773" s="3"/>
      <c r="CB773" s="81"/>
      <c r="CC773" s="280" t="str">
        <f t="shared" si="102"/>
        <v/>
      </c>
      <c r="CD773" s="83"/>
      <c r="CE773" s="83"/>
      <c r="CF773" s="83"/>
      <c r="CG773" s="83"/>
      <c r="CH773" s="282" t="str">
        <f t="shared" si="103"/>
        <v/>
      </c>
      <c r="CI773" s="83"/>
      <c r="CJ773" s="280" t="str">
        <f t="shared" si="104"/>
        <v/>
      </c>
      <c r="CK773" s="87"/>
      <c r="CL773" s="78"/>
      <c r="CM773" s="83"/>
      <c r="CN773" s="83"/>
      <c r="CO773" s="83"/>
      <c r="CP773" s="280" t="str">
        <f t="shared" si="109"/>
        <v/>
      </c>
      <c r="CQ773" s="81"/>
      <c r="CR773" s="280" t="str">
        <f t="shared" si="110"/>
        <v/>
      </c>
      <c r="CS773" s="3"/>
      <c r="CT773" s="3"/>
      <c r="CU773" s="280" t="str">
        <f>IF(CV773="","",VLOOKUP(CV773,リスト!$V$5:$W$6,2,FALSE))</f>
        <v/>
      </c>
      <c r="CV773" s="3"/>
      <c r="CW773" s="280" t="str">
        <f>IF(CX773="","",VLOOKUP(CX773,リスト!$X$5:$Y$6,2,FALSE))</f>
        <v/>
      </c>
      <c r="CX773" s="3"/>
      <c r="CY773" s="77"/>
      <c r="CZ773" s="77"/>
      <c r="DA773" s="75"/>
      <c r="DB773" s="75"/>
      <c r="DC773" s="75"/>
      <c r="DD773" s="75"/>
      <c r="DE773" s="280" t="str">
        <f>IF(DF773="","",VLOOKUP(DF773,リスト!$Z$5:$AA$10,2,FALSE))</f>
        <v/>
      </c>
      <c r="DF773" s="3"/>
      <c r="DG773" s="280" t="str">
        <f>IF(DH773="","",VLOOKUP(DH773,リスト!$AB$5:$AC$12,2,FALSE))</f>
        <v/>
      </c>
      <c r="DH773" s="63"/>
      <c r="DI773" s="280" t="str">
        <f>IF(DJ773="","",VLOOKUP(DJ773,リスト!$AD$5:$AE$7,2,FALSE))</f>
        <v/>
      </c>
      <c r="DJ773" s="3"/>
      <c r="DK773" s="280" t="str">
        <f>IF(DL773="","",VLOOKUP(DL773,リスト!$AF$5:$AG$10,2,FALSE))</f>
        <v/>
      </c>
      <c r="DL773" s="3"/>
      <c r="DM773" s="280" t="str">
        <f>IF(DN773="","",VLOOKUP(DN773,リスト!$AH$5:$AI$6,2,FALSE))</f>
        <v/>
      </c>
      <c r="DN773" s="3"/>
      <c r="DO773" s="280" t="str">
        <f>IF(DP773="","",VLOOKUP(DP773,リスト!$AJ$5:$AK$6,2,FALSE))</f>
        <v/>
      </c>
      <c r="DP773" s="3"/>
      <c r="DQ773" s="280" t="str">
        <f>IF(DR773="","",VLOOKUP(DR773,リスト!$AL$5:$AM$7,2,FALSE))</f>
        <v/>
      </c>
      <c r="DR773" s="3"/>
      <c r="DS773" s="13"/>
      <c r="DT773" s="85"/>
      <c r="DU773" s="85"/>
      <c r="DV773" s="281" t="str">
        <f>IF(DW773="","",VLOOKUP(DW773,リスト!$AN$5:$AO$6,2,FALSE))</f>
        <v/>
      </c>
      <c r="DW773" s="13"/>
      <c r="DX773" s="341"/>
      <c r="DY773" s="345"/>
      <c r="DZ773" s="341"/>
      <c r="EA773" s="345"/>
      <c r="EB773" s="280" t="str">
        <f>IF(EC773="","",VLOOKUP(EC773,リスト!$AW$5:$AX$8,2,FALSE))</f>
        <v/>
      </c>
      <c r="EC773" s="3"/>
      <c r="ED773" s="85"/>
      <c r="EE773" s="280" t="str">
        <f>IF(EF773="","",VLOOKUP(EF773,リスト!$AY$5:$AZ$10,2,FALSE))</f>
        <v/>
      </c>
      <c r="EF773" s="3"/>
      <c r="EG773" s="280" t="str">
        <f>IF(EH773="","",VLOOKUP(EH773,リスト!$BA$5:$BB$10,2,FALSE))</f>
        <v/>
      </c>
      <c r="EH773" s="3"/>
      <c r="EI773" s="280" t="str">
        <f>IF(EJ773="","",VLOOKUP(EJ773,リスト!$BC$5:$BD$10,2,FALSE))</f>
        <v/>
      </c>
      <c r="EJ773" s="3"/>
      <c r="EK773" s="280" t="str">
        <f>IF(EL773="","",VLOOKUP(EL773,リスト!$BE$5:$BF$10,2,FALSE))</f>
        <v/>
      </c>
      <c r="EL773" s="3"/>
      <c r="EM773" s="78"/>
      <c r="EN773" s="73"/>
      <c r="EO773" s="73"/>
      <c r="EP773" s="13"/>
      <c r="EQ773" s="13"/>
      <c r="ER773" s="280" t="str">
        <f>IF(ES773="","",VLOOKUP(ES773,リスト!$BG$5:$BH$10,2,FALSE))</f>
        <v/>
      </c>
      <c r="ES773" s="13"/>
      <c r="ET773" s="13"/>
      <c r="EU773" s="13"/>
      <c r="EV773" s="13"/>
      <c r="EW773" s="13"/>
      <c r="EX773" s="81"/>
      <c r="EY773" s="81"/>
      <c r="EZ773" s="26"/>
      <c r="FA773" s="281" t="str">
        <f>IF($EZ773="","",INDEX(リスト!$BI$5:$BJ$40,MATCH($EZ773,リスト!$BJ$5:$BJ$40,0),1))</f>
        <v/>
      </c>
      <c r="FB773" s="280" t="str">
        <f>IF(FC773="","",VLOOKUP(FC773,リスト!$BK:$BL,2,FALSE))</f>
        <v/>
      </c>
      <c r="FC773" s="13"/>
      <c r="FD773" s="331"/>
      <c r="FE773" s="3"/>
      <c r="FF773" s="280" t="str">
        <f>IF(FG773="","",VLOOKUP(FG773,リスト!$BO$5:$BP$6,2,FALSE))</f>
        <v/>
      </c>
      <c r="FG773" s="3"/>
      <c r="FH773" s="280" t="str">
        <f>IF(FI773="","",VLOOKUP(FI773,リスト!$BQ$5:$BR$8,2,FALSE))</f>
        <v/>
      </c>
      <c r="FI773" s="3"/>
      <c r="FJ773" s="282"/>
      <c r="FK773" s="280" t="str">
        <f>IF(FL773="","",VLOOKUP(FL773,リスト!$BS$5:$BT$6,2,FALSE))</f>
        <v/>
      </c>
      <c r="FL773" s="63"/>
      <c r="FM773" s="13"/>
      <c r="FN773" s="13"/>
      <c r="FO773" s="13"/>
      <c r="FP773" s="283" t="str">
        <f t="shared" si="105"/>
        <v/>
      </c>
      <c r="FQ773" s="283" t="str">
        <f t="shared" si="105"/>
        <v/>
      </c>
      <c r="FR773" s="13"/>
      <c r="FS773" s="85"/>
      <c r="FT773" s="85"/>
      <c r="FU773" s="281" t="str">
        <f t="shared" si="106"/>
        <v/>
      </c>
      <c r="FV773" s="280" t="str">
        <f>IF(FW773="","",VLOOKUP(FW773,リスト!$BV$5:$BW$10,2,FALSE))</f>
        <v/>
      </c>
      <c r="FW773" s="26"/>
      <c r="FX773" s="282" t="str">
        <f t="shared" si="107"/>
        <v/>
      </c>
      <c r="FY773" s="280" t="str">
        <f>IF(FZ773="","",VLOOKUP(FZ773,リスト!$BX$5:$BY$6,2,FALSE))</f>
        <v/>
      </c>
      <c r="FZ773" s="3"/>
      <c r="GA773" s="280" t="str">
        <f>IF(GB773="","",VLOOKUP(GB773,リスト!$BZ$5:$CA$6,2,FALSE))</f>
        <v/>
      </c>
      <c r="GB773" s="13"/>
      <c r="GC773" s="281" t="str">
        <f>IF(GD773="","",VLOOKUP(GD773,リスト!$CB$5:$CC$6,2,FALSE))</f>
        <v/>
      </c>
      <c r="GD773" s="13"/>
      <c r="GE773" s="13"/>
      <c r="GF773" s="13"/>
      <c r="GG773" s="75"/>
      <c r="GH773" s="281" t="str">
        <f t="shared" si="108"/>
        <v/>
      </c>
      <c r="GI773" s="128"/>
      <c r="GJ773" s="281" t="str">
        <f>IF(GK773="","",VLOOKUP(GK773,リスト!$CD$5:$CE$6,2,FALSE))</f>
        <v/>
      </c>
      <c r="GK773" s="13"/>
      <c r="GL773" s="281" t="str">
        <f>IF(GM773="","",VLOOKUP(GM773,リスト!$CF$5:$CG$5,2,FALSE))</f>
        <v/>
      </c>
      <c r="GM773" s="26"/>
      <c r="GN773" s="280" t="str">
        <f>IF(GO773="","",VLOOKUP(GO773,リスト!$CH$5:$CI$5,2,FALSE))</f>
        <v/>
      </c>
      <c r="GO773" s="284"/>
      <c r="GP773" s="284"/>
      <c r="GQ773" s="284"/>
      <c r="GR773" s="284"/>
      <c r="GS773" s="284"/>
      <c r="GT773" s="284"/>
      <c r="GU773" s="284"/>
      <c r="GV773" s="284"/>
      <c r="GW773" s="284"/>
      <c r="GX773" s="285"/>
    </row>
    <row r="774" spans="2:206" s="177" customFormat="1" ht="24.75" hidden="1" customHeight="1" outlineLevel="1">
      <c r="B774" s="286" t="str">
        <f>IF(明細!B768="","",明細!B768)</f>
        <v/>
      </c>
      <c r="C774" s="287" t="str">
        <f>IF(明細!C768="","",明細!C768)</f>
        <v/>
      </c>
      <c r="D774" s="265" t="str">
        <f>IF(明細!D768="","",明細!D768)</f>
        <v/>
      </c>
      <c r="E774" s="265" t="str">
        <f>IF(明細!E768="","",明細!E768)</f>
        <v/>
      </c>
      <c r="F774" s="265" t="str">
        <f>IF(明細!F768="","",明細!F768)</f>
        <v/>
      </c>
      <c r="G774" s="265" t="str">
        <f>IF(明細!G768="","",明細!G768)</f>
        <v/>
      </c>
      <c r="H774" s="265" t="str">
        <f>IF(明細!H768="","",明細!H768)</f>
        <v/>
      </c>
      <c r="I774" s="265" t="str">
        <f>IF(明細!I768="","",明細!I768)</f>
        <v/>
      </c>
      <c r="J774" s="265" t="str">
        <f>IF(明細!J768="","",明細!J768)</f>
        <v/>
      </c>
      <c r="K774" s="265" t="str">
        <f>IF(明細!K768="","",明細!K768)</f>
        <v/>
      </c>
      <c r="L774" s="265" t="str">
        <f>IF(明細!L768="","",明細!L768)</f>
        <v/>
      </c>
      <c r="M774" s="265" t="str">
        <f>IF(明細!M768="","",明細!M768)</f>
        <v/>
      </c>
      <c r="N774" s="265" t="str">
        <f>IF(明細!N768="","",明細!N768)</f>
        <v/>
      </c>
      <c r="O774" s="265" t="str">
        <f>IF(明細!O768="","",明細!O768)</f>
        <v/>
      </c>
      <c r="P774" s="265" t="str">
        <f>IF(明細!P768="","",明細!P768)</f>
        <v/>
      </c>
      <c r="Q774" s="265" t="str">
        <f>IF(明細!Q768="","",明細!Q768)</f>
        <v/>
      </c>
      <c r="R774" s="289" t="str">
        <f>IF(明細!R768="","",明細!R768)</f>
        <v/>
      </c>
      <c r="S774" s="291" t="str">
        <f>IF(明細!S768="","",明細!S768)</f>
        <v/>
      </c>
      <c r="T774" s="291" t="str">
        <f>IF(明細!T768="","",明細!T768)</f>
        <v/>
      </c>
      <c r="U774" s="291" t="str">
        <f>IF(明細!U768="","",明細!U768)</f>
        <v/>
      </c>
      <c r="V774" s="292" t="str">
        <f>IF(明細!V768="","",明細!V768)</f>
        <v>個</v>
      </c>
      <c r="W774" s="292" t="str">
        <f>IF(明細!W768="","",明細!W768)</f>
        <v/>
      </c>
      <c r="X774" s="293" t="str">
        <f>IF(明細!X768="","",明細!X768)</f>
        <v/>
      </c>
      <c r="Y774" s="134" t="str">
        <f>IF(明細!Y768="","",明細!Y768)</f>
        <v/>
      </c>
      <c r="Z774" s="135" t="str">
        <f>IF(明細!Z768="","",明細!Z768)</f>
        <v/>
      </c>
      <c r="AA774" s="134" t="str">
        <f>IF(明細!AA768="","",明細!AA768)</f>
        <v/>
      </c>
      <c r="AB774" s="303" t="str">
        <f>IF(明細!AB768="","",明細!AB768)</f>
        <v/>
      </c>
      <c r="AC774" s="134" t="str">
        <f>IF(明細!AC768="","",明細!AC768)</f>
        <v/>
      </c>
      <c r="AD774" s="183" t="str">
        <f>IF(明細!AD768="","",明細!AD768)</f>
        <v/>
      </c>
      <c r="AE774" s="184">
        <f>IF(明細!AE768="","",明細!AE768)</f>
        <v>0.1</v>
      </c>
      <c r="AF774" s="185" t="str">
        <f>IF(明細!AF768="","",明細!AF768)</f>
        <v/>
      </c>
      <c r="AG774" s="186" t="str">
        <f>IF(明細!AG768="","",明細!AG768)</f>
        <v/>
      </c>
      <c r="AH774" s="186" t="str">
        <f>IF(明細!AH768="","",明細!AH768)</f>
        <v/>
      </c>
      <c r="AI774" s="187" t="str">
        <f>IF(明細!AI768="","",明細!AI768)</f>
        <v/>
      </c>
      <c r="AJ774" s="296" t="str">
        <f>IF(明細!AJ768="","",明細!AJ768)</f>
        <v/>
      </c>
      <c r="AK774" s="297" t="str">
        <f>IF(明細!AK768="","",明細!AK768)</f>
        <v/>
      </c>
      <c r="AL774" s="298" t="str">
        <f>IF(明細!AL768="","",明細!AL768)</f>
        <v/>
      </c>
      <c r="AM774" s="299" t="str">
        <f>IF(明細!AM768="","",明細!AM768)</f>
        <v/>
      </c>
      <c r="AN774" s="300" t="str">
        <f>IF(明細!AN768="","",明細!AN768)</f>
        <v/>
      </c>
      <c r="AO774" s="300" t="str">
        <f>IF(明細!AO768="","",明細!AO768)</f>
        <v/>
      </c>
      <c r="AP774" s="300" t="str">
        <f>IF(明細!AP768="","",明細!AP768)</f>
        <v/>
      </c>
      <c r="AQ774" s="301" t="str">
        <f>IF(明細!AQ768="","",明細!AQ768)</f>
        <v/>
      </c>
      <c r="AR774" s="302" t="str">
        <f>IF(明細!AR768="","",明細!AR768)</f>
        <v/>
      </c>
      <c r="AU774" s="360"/>
      <c r="AV774" s="368"/>
      <c r="AW774" s="446" t="str">
        <f>IF(明細!AV768="","",明細!AV768)</f>
        <v/>
      </c>
      <c r="AX774" s="419" t="str">
        <f>IF(明細!AT768="","",明細!AT768)</f>
        <v/>
      </c>
      <c r="AY774" s="280" t="str">
        <f>IF($AX774="","",VLOOKUP($AX774,リスト!$CL:$CM,2,FALSE))</f>
        <v/>
      </c>
      <c r="AZ774" s="3"/>
      <c r="BA774" s="280" t="str">
        <f>IF(BB774="","",VLOOKUP(BB774,リスト!$K:$L,2,FALSE))</f>
        <v/>
      </c>
      <c r="BB774" s="3"/>
      <c r="BC774" s="3"/>
      <c r="BD774" s="87"/>
      <c r="BE774" s="280" t="str">
        <f>IF(BF774="","",VLOOKUP(BF774,リスト!$I:$J,2,FALSE))</f>
        <v/>
      </c>
      <c r="BF774" s="3"/>
      <c r="BG774" s="280" t="str">
        <f>IF(BH774="","",VLOOKUP(BH774,リスト!$M:$N,2,FALSE))</f>
        <v/>
      </c>
      <c r="BH774" s="282"/>
      <c r="BI774" s="280" t="str">
        <f>IF(BJ774="","",VLOOKUP(BJ774,リスト!$O:$P,2,FALSE))</f>
        <v/>
      </c>
      <c r="BJ774" s="24"/>
      <c r="BM774" s="451" t="str">
        <f>IF(明細!AV768="","",明細!AV768)</f>
        <v/>
      </c>
      <c r="BN774" s="453" t="str">
        <f>IF(明細!AT768="","",明細!AT768)</f>
        <v/>
      </c>
      <c r="BO774" s="280" t="str">
        <f>IF($BN774="","",VLOOKUP($BN774,リスト!$CL:$CM,2,FALSE))</f>
        <v/>
      </c>
      <c r="BP774" s="280" t="str">
        <f>IF(BQ774="","",VLOOKUP(BQ774,リスト!$K$5:$L$7,2,FALSE))</f>
        <v/>
      </c>
      <c r="BQ774" s="13"/>
      <c r="BR774" s="13"/>
      <c r="BS774" s="47"/>
      <c r="BT774" s="280" t="str">
        <f>IF(BU774="","",VLOOKUP(BU774,リスト!I765:J783,2,FALSE))</f>
        <v/>
      </c>
      <c r="BU774" s="13"/>
      <c r="BV774" s="13"/>
      <c r="BW774" s="282"/>
      <c r="BX774" s="282"/>
      <c r="BY774" s="280" t="str">
        <f>IF(BZ774="","",VLOOKUP(BZ774,リスト!$S$5:$T$6,2,FALSE))</f>
        <v/>
      </c>
      <c r="BZ774" s="3"/>
      <c r="CA774" s="3"/>
      <c r="CB774" s="81"/>
      <c r="CC774" s="280" t="str">
        <f t="shared" si="102"/>
        <v/>
      </c>
      <c r="CD774" s="83"/>
      <c r="CE774" s="83"/>
      <c r="CF774" s="83"/>
      <c r="CG774" s="83"/>
      <c r="CH774" s="282" t="str">
        <f t="shared" si="103"/>
        <v/>
      </c>
      <c r="CI774" s="83"/>
      <c r="CJ774" s="280" t="str">
        <f t="shared" si="104"/>
        <v/>
      </c>
      <c r="CK774" s="87"/>
      <c r="CL774" s="78"/>
      <c r="CM774" s="83"/>
      <c r="CN774" s="83"/>
      <c r="CO774" s="83"/>
      <c r="CP774" s="280" t="str">
        <f t="shared" si="109"/>
        <v/>
      </c>
      <c r="CQ774" s="81"/>
      <c r="CR774" s="280" t="str">
        <f t="shared" si="110"/>
        <v/>
      </c>
      <c r="CS774" s="3"/>
      <c r="CT774" s="3"/>
      <c r="CU774" s="280" t="str">
        <f>IF(CV774="","",VLOOKUP(CV774,リスト!$V$5:$W$6,2,FALSE))</f>
        <v/>
      </c>
      <c r="CV774" s="3"/>
      <c r="CW774" s="280" t="str">
        <f>IF(CX774="","",VLOOKUP(CX774,リスト!$X$5:$Y$6,2,FALSE))</f>
        <v/>
      </c>
      <c r="CX774" s="3"/>
      <c r="CY774" s="77"/>
      <c r="CZ774" s="77"/>
      <c r="DA774" s="75"/>
      <c r="DB774" s="75"/>
      <c r="DC774" s="75"/>
      <c r="DD774" s="75"/>
      <c r="DE774" s="280" t="str">
        <f>IF(DF774="","",VLOOKUP(DF774,リスト!$Z$5:$AA$10,2,FALSE))</f>
        <v/>
      </c>
      <c r="DF774" s="3"/>
      <c r="DG774" s="280" t="str">
        <f>IF(DH774="","",VLOOKUP(DH774,リスト!$AB$5:$AC$12,2,FALSE))</f>
        <v/>
      </c>
      <c r="DH774" s="63"/>
      <c r="DI774" s="280" t="str">
        <f>IF(DJ774="","",VLOOKUP(DJ774,リスト!$AD$5:$AE$7,2,FALSE))</f>
        <v/>
      </c>
      <c r="DJ774" s="3"/>
      <c r="DK774" s="280" t="str">
        <f>IF(DL774="","",VLOOKUP(DL774,リスト!$AF$5:$AG$10,2,FALSE))</f>
        <v/>
      </c>
      <c r="DL774" s="3"/>
      <c r="DM774" s="280" t="str">
        <f>IF(DN774="","",VLOOKUP(DN774,リスト!$AH$5:$AI$6,2,FALSE))</f>
        <v/>
      </c>
      <c r="DN774" s="3"/>
      <c r="DO774" s="280" t="str">
        <f>IF(DP774="","",VLOOKUP(DP774,リスト!$AJ$5:$AK$6,2,FALSE))</f>
        <v/>
      </c>
      <c r="DP774" s="3"/>
      <c r="DQ774" s="280" t="str">
        <f>IF(DR774="","",VLOOKUP(DR774,リスト!$AL$5:$AM$7,2,FALSE))</f>
        <v/>
      </c>
      <c r="DR774" s="3"/>
      <c r="DS774" s="13"/>
      <c r="DT774" s="85"/>
      <c r="DU774" s="85"/>
      <c r="DV774" s="281" t="str">
        <f>IF(DW774="","",VLOOKUP(DW774,リスト!$AN$5:$AO$6,2,FALSE))</f>
        <v/>
      </c>
      <c r="DW774" s="13"/>
      <c r="DX774" s="341"/>
      <c r="DY774" s="345"/>
      <c r="DZ774" s="341"/>
      <c r="EA774" s="345"/>
      <c r="EB774" s="280" t="str">
        <f>IF(EC774="","",VLOOKUP(EC774,リスト!$AW$5:$AX$8,2,FALSE))</f>
        <v/>
      </c>
      <c r="EC774" s="3"/>
      <c r="ED774" s="85"/>
      <c r="EE774" s="280" t="str">
        <f>IF(EF774="","",VLOOKUP(EF774,リスト!$AY$5:$AZ$10,2,FALSE))</f>
        <v/>
      </c>
      <c r="EF774" s="3"/>
      <c r="EG774" s="280" t="str">
        <f>IF(EH774="","",VLOOKUP(EH774,リスト!$BA$5:$BB$10,2,FALSE))</f>
        <v/>
      </c>
      <c r="EH774" s="3"/>
      <c r="EI774" s="280" t="str">
        <f>IF(EJ774="","",VLOOKUP(EJ774,リスト!$BC$5:$BD$10,2,FALSE))</f>
        <v/>
      </c>
      <c r="EJ774" s="3"/>
      <c r="EK774" s="280" t="str">
        <f>IF(EL774="","",VLOOKUP(EL774,リスト!$BE$5:$BF$10,2,FALSE))</f>
        <v/>
      </c>
      <c r="EL774" s="3"/>
      <c r="EM774" s="78"/>
      <c r="EN774" s="73"/>
      <c r="EO774" s="73"/>
      <c r="EP774" s="13"/>
      <c r="EQ774" s="13"/>
      <c r="ER774" s="280" t="str">
        <f>IF(ES774="","",VLOOKUP(ES774,リスト!$BG$5:$BH$10,2,FALSE))</f>
        <v/>
      </c>
      <c r="ES774" s="13"/>
      <c r="ET774" s="13"/>
      <c r="EU774" s="13"/>
      <c r="EV774" s="13"/>
      <c r="EW774" s="13"/>
      <c r="EX774" s="81"/>
      <c r="EY774" s="81"/>
      <c r="EZ774" s="26"/>
      <c r="FA774" s="281" t="str">
        <f>IF($EZ774="","",INDEX(リスト!$BI$5:$BJ$40,MATCH($EZ774,リスト!$BJ$5:$BJ$40,0),1))</f>
        <v/>
      </c>
      <c r="FB774" s="280" t="str">
        <f>IF(FC774="","",VLOOKUP(FC774,リスト!$BK:$BL,2,FALSE))</f>
        <v/>
      </c>
      <c r="FC774" s="13"/>
      <c r="FD774" s="331"/>
      <c r="FE774" s="3"/>
      <c r="FF774" s="280" t="str">
        <f>IF(FG774="","",VLOOKUP(FG774,リスト!$BO$5:$BP$6,2,FALSE))</f>
        <v/>
      </c>
      <c r="FG774" s="3"/>
      <c r="FH774" s="280" t="str">
        <f>IF(FI774="","",VLOOKUP(FI774,リスト!$BQ$5:$BR$8,2,FALSE))</f>
        <v/>
      </c>
      <c r="FI774" s="3"/>
      <c r="FJ774" s="282"/>
      <c r="FK774" s="280" t="str">
        <f>IF(FL774="","",VLOOKUP(FL774,リスト!$BS$5:$BT$6,2,FALSE))</f>
        <v/>
      </c>
      <c r="FL774" s="63"/>
      <c r="FM774" s="13"/>
      <c r="FN774" s="13"/>
      <c r="FO774" s="13"/>
      <c r="FP774" s="283" t="str">
        <f t="shared" si="105"/>
        <v/>
      </c>
      <c r="FQ774" s="283" t="str">
        <f t="shared" si="105"/>
        <v/>
      </c>
      <c r="FR774" s="13"/>
      <c r="FS774" s="85"/>
      <c r="FT774" s="85"/>
      <c r="FU774" s="281" t="str">
        <f t="shared" si="106"/>
        <v/>
      </c>
      <c r="FV774" s="280" t="str">
        <f>IF(FW774="","",VLOOKUP(FW774,リスト!$BV$5:$BW$10,2,FALSE))</f>
        <v/>
      </c>
      <c r="FW774" s="26"/>
      <c r="FX774" s="282" t="str">
        <f t="shared" si="107"/>
        <v/>
      </c>
      <c r="FY774" s="280" t="str">
        <f>IF(FZ774="","",VLOOKUP(FZ774,リスト!$BX$5:$BY$6,2,FALSE))</f>
        <v/>
      </c>
      <c r="FZ774" s="3"/>
      <c r="GA774" s="280" t="str">
        <f>IF(GB774="","",VLOOKUP(GB774,リスト!$BZ$5:$CA$6,2,FALSE))</f>
        <v/>
      </c>
      <c r="GB774" s="13"/>
      <c r="GC774" s="281" t="str">
        <f>IF(GD774="","",VLOOKUP(GD774,リスト!$CB$5:$CC$6,2,FALSE))</f>
        <v/>
      </c>
      <c r="GD774" s="13"/>
      <c r="GE774" s="13"/>
      <c r="GF774" s="13"/>
      <c r="GG774" s="75"/>
      <c r="GH774" s="281" t="str">
        <f t="shared" si="108"/>
        <v/>
      </c>
      <c r="GI774" s="128"/>
      <c r="GJ774" s="281" t="str">
        <f>IF(GK774="","",VLOOKUP(GK774,リスト!$CD$5:$CE$6,2,FALSE))</f>
        <v/>
      </c>
      <c r="GK774" s="13"/>
      <c r="GL774" s="281" t="str">
        <f>IF(GM774="","",VLOOKUP(GM774,リスト!$CF$5:$CG$5,2,FALSE))</f>
        <v/>
      </c>
      <c r="GM774" s="26"/>
      <c r="GN774" s="280" t="str">
        <f>IF(GO774="","",VLOOKUP(GO774,リスト!$CH$5:$CI$5,2,FALSE))</f>
        <v/>
      </c>
      <c r="GO774" s="284"/>
      <c r="GP774" s="284"/>
      <c r="GQ774" s="284"/>
      <c r="GR774" s="284"/>
      <c r="GS774" s="284"/>
      <c r="GT774" s="284"/>
      <c r="GU774" s="284"/>
      <c r="GV774" s="284"/>
      <c r="GW774" s="284"/>
      <c r="GX774" s="285"/>
    </row>
    <row r="775" spans="2:206" s="177" customFormat="1" ht="24.75" hidden="1" customHeight="1" outlineLevel="1">
      <c r="B775" s="286" t="str">
        <f>IF(明細!B769="","",明細!B769)</f>
        <v/>
      </c>
      <c r="C775" s="287" t="str">
        <f>IF(明細!C769="","",明細!C769)</f>
        <v/>
      </c>
      <c r="D775" s="265" t="str">
        <f>IF(明細!D769="","",明細!D769)</f>
        <v/>
      </c>
      <c r="E775" s="265" t="str">
        <f>IF(明細!E769="","",明細!E769)</f>
        <v/>
      </c>
      <c r="F775" s="265" t="str">
        <f>IF(明細!F769="","",明細!F769)</f>
        <v/>
      </c>
      <c r="G775" s="265" t="str">
        <f>IF(明細!G769="","",明細!G769)</f>
        <v/>
      </c>
      <c r="H775" s="265" t="str">
        <f>IF(明細!H769="","",明細!H769)</f>
        <v/>
      </c>
      <c r="I775" s="265" t="str">
        <f>IF(明細!I769="","",明細!I769)</f>
        <v/>
      </c>
      <c r="J775" s="265" t="str">
        <f>IF(明細!J769="","",明細!J769)</f>
        <v/>
      </c>
      <c r="K775" s="265" t="str">
        <f>IF(明細!K769="","",明細!K769)</f>
        <v/>
      </c>
      <c r="L775" s="265" t="str">
        <f>IF(明細!L769="","",明細!L769)</f>
        <v/>
      </c>
      <c r="M775" s="265" t="str">
        <f>IF(明細!M769="","",明細!M769)</f>
        <v/>
      </c>
      <c r="N775" s="265" t="str">
        <f>IF(明細!N769="","",明細!N769)</f>
        <v/>
      </c>
      <c r="O775" s="265" t="str">
        <f>IF(明細!O769="","",明細!O769)</f>
        <v/>
      </c>
      <c r="P775" s="265" t="str">
        <f>IF(明細!P769="","",明細!P769)</f>
        <v/>
      </c>
      <c r="Q775" s="265" t="str">
        <f>IF(明細!Q769="","",明細!Q769)</f>
        <v/>
      </c>
      <c r="R775" s="289" t="str">
        <f>IF(明細!R769="","",明細!R769)</f>
        <v/>
      </c>
      <c r="S775" s="291" t="str">
        <f>IF(明細!S769="","",明細!S769)</f>
        <v/>
      </c>
      <c r="T775" s="291" t="str">
        <f>IF(明細!T769="","",明細!T769)</f>
        <v/>
      </c>
      <c r="U775" s="291" t="str">
        <f>IF(明細!U769="","",明細!U769)</f>
        <v/>
      </c>
      <c r="V775" s="292" t="str">
        <f>IF(明細!V769="","",明細!V769)</f>
        <v>個</v>
      </c>
      <c r="W775" s="292" t="str">
        <f>IF(明細!W769="","",明細!W769)</f>
        <v/>
      </c>
      <c r="X775" s="293" t="str">
        <f>IF(明細!X769="","",明細!X769)</f>
        <v/>
      </c>
      <c r="Y775" s="134" t="str">
        <f>IF(明細!Y769="","",明細!Y769)</f>
        <v/>
      </c>
      <c r="Z775" s="135" t="str">
        <f>IF(明細!Z769="","",明細!Z769)</f>
        <v/>
      </c>
      <c r="AA775" s="134" t="str">
        <f>IF(明細!AA769="","",明細!AA769)</f>
        <v/>
      </c>
      <c r="AB775" s="303" t="str">
        <f>IF(明細!AB769="","",明細!AB769)</f>
        <v/>
      </c>
      <c r="AC775" s="134" t="str">
        <f>IF(明細!AC769="","",明細!AC769)</f>
        <v/>
      </c>
      <c r="AD775" s="183" t="str">
        <f>IF(明細!AD769="","",明細!AD769)</f>
        <v/>
      </c>
      <c r="AE775" s="184">
        <f>IF(明細!AE769="","",明細!AE769)</f>
        <v>0.1</v>
      </c>
      <c r="AF775" s="185" t="str">
        <f>IF(明細!AF769="","",明細!AF769)</f>
        <v/>
      </c>
      <c r="AG775" s="186" t="str">
        <f>IF(明細!AG769="","",明細!AG769)</f>
        <v/>
      </c>
      <c r="AH775" s="186" t="str">
        <f>IF(明細!AH769="","",明細!AH769)</f>
        <v/>
      </c>
      <c r="AI775" s="187" t="str">
        <f>IF(明細!AI769="","",明細!AI769)</f>
        <v/>
      </c>
      <c r="AJ775" s="296" t="str">
        <f>IF(明細!AJ769="","",明細!AJ769)</f>
        <v/>
      </c>
      <c r="AK775" s="297" t="str">
        <f>IF(明細!AK769="","",明細!AK769)</f>
        <v/>
      </c>
      <c r="AL775" s="298" t="str">
        <f>IF(明細!AL769="","",明細!AL769)</f>
        <v/>
      </c>
      <c r="AM775" s="299" t="str">
        <f>IF(明細!AM769="","",明細!AM769)</f>
        <v/>
      </c>
      <c r="AN775" s="300" t="str">
        <f>IF(明細!AN769="","",明細!AN769)</f>
        <v/>
      </c>
      <c r="AO775" s="300" t="str">
        <f>IF(明細!AO769="","",明細!AO769)</f>
        <v/>
      </c>
      <c r="AP775" s="300" t="str">
        <f>IF(明細!AP769="","",明細!AP769)</f>
        <v/>
      </c>
      <c r="AQ775" s="301" t="str">
        <f>IF(明細!AQ769="","",明細!AQ769)</f>
        <v/>
      </c>
      <c r="AR775" s="302" t="str">
        <f>IF(明細!AR769="","",明細!AR769)</f>
        <v/>
      </c>
      <c r="AU775" s="360"/>
      <c r="AV775" s="368"/>
      <c r="AW775" s="446" t="str">
        <f>IF(明細!AV769="","",明細!AV769)</f>
        <v/>
      </c>
      <c r="AX775" s="419" t="str">
        <f>IF(明細!AT769="","",明細!AT769)</f>
        <v/>
      </c>
      <c r="AY775" s="280" t="str">
        <f>IF($AX775="","",VLOOKUP($AX775,リスト!$CL:$CM,2,FALSE))</f>
        <v/>
      </c>
      <c r="AZ775" s="3"/>
      <c r="BA775" s="280" t="str">
        <f>IF(BB775="","",VLOOKUP(BB775,リスト!$K:$L,2,FALSE))</f>
        <v/>
      </c>
      <c r="BB775" s="3"/>
      <c r="BC775" s="3"/>
      <c r="BD775" s="87"/>
      <c r="BE775" s="280" t="str">
        <f>IF(BF775="","",VLOOKUP(BF775,リスト!$I:$J,2,FALSE))</f>
        <v/>
      </c>
      <c r="BF775" s="3"/>
      <c r="BG775" s="280" t="str">
        <f>IF(BH775="","",VLOOKUP(BH775,リスト!$M:$N,2,FALSE))</f>
        <v/>
      </c>
      <c r="BH775" s="282"/>
      <c r="BI775" s="280" t="str">
        <f>IF(BJ775="","",VLOOKUP(BJ775,リスト!$O:$P,2,FALSE))</f>
        <v/>
      </c>
      <c r="BJ775" s="24"/>
      <c r="BM775" s="451" t="str">
        <f>IF(明細!AV769="","",明細!AV769)</f>
        <v/>
      </c>
      <c r="BN775" s="453" t="str">
        <f>IF(明細!AT769="","",明細!AT769)</f>
        <v/>
      </c>
      <c r="BO775" s="280" t="str">
        <f>IF($BN775="","",VLOOKUP($BN775,リスト!$CL:$CM,2,FALSE))</f>
        <v/>
      </c>
      <c r="BP775" s="280" t="str">
        <f>IF(BQ775="","",VLOOKUP(BQ775,リスト!$K$5:$L$7,2,FALSE))</f>
        <v/>
      </c>
      <c r="BQ775" s="13"/>
      <c r="BR775" s="13"/>
      <c r="BS775" s="47"/>
      <c r="BT775" s="280" t="str">
        <f>IF(BU775="","",VLOOKUP(BU775,リスト!I766:J784,2,FALSE))</f>
        <v/>
      </c>
      <c r="BU775" s="13"/>
      <c r="BV775" s="13"/>
      <c r="BW775" s="282"/>
      <c r="BX775" s="282"/>
      <c r="BY775" s="280" t="str">
        <f>IF(BZ775="","",VLOOKUP(BZ775,リスト!$S$5:$T$6,2,FALSE))</f>
        <v/>
      </c>
      <c r="BZ775" s="3"/>
      <c r="CA775" s="3"/>
      <c r="CB775" s="81"/>
      <c r="CC775" s="280" t="str">
        <f t="shared" si="102"/>
        <v/>
      </c>
      <c r="CD775" s="83"/>
      <c r="CE775" s="83"/>
      <c r="CF775" s="83"/>
      <c r="CG775" s="83"/>
      <c r="CH775" s="282" t="str">
        <f t="shared" si="103"/>
        <v/>
      </c>
      <c r="CI775" s="83"/>
      <c r="CJ775" s="280" t="str">
        <f t="shared" si="104"/>
        <v/>
      </c>
      <c r="CK775" s="87"/>
      <c r="CL775" s="78"/>
      <c r="CM775" s="83"/>
      <c r="CN775" s="83"/>
      <c r="CO775" s="83"/>
      <c r="CP775" s="280" t="str">
        <f t="shared" si="109"/>
        <v/>
      </c>
      <c r="CQ775" s="81"/>
      <c r="CR775" s="280" t="str">
        <f t="shared" si="110"/>
        <v/>
      </c>
      <c r="CS775" s="3"/>
      <c r="CT775" s="3"/>
      <c r="CU775" s="280" t="str">
        <f>IF(CV775="","",VLOOKUP(CV775,リスト!$V$5:$W$6,2,FALSE))</f>
        <v/>
      </c>
      <c r="CV775" s="3"/>
      <c r="CW775" s="280" t="str">
        <f>IF(CX775="","",VLOOKUP(CX775,リスト!$X$5:$Y$6,2,FALSE))</f>
        <v/>
      </c>
      <c r="CX775" s="3"/>
      <c r="CY775" s="77"/>
      <c r="CZ775" s="77"/>
      <c r="DA775" s="75"/>
      <c r="DB775" s="75"/>
      <c r="DC775" s="75"/>
      <c r="DD775" s="75"/>
      <c r="DE775" s="280" t="str">
        <f>IF(DF775="","",VLOOKUP(DF775,リスト!$Z$5:$AA$10,2,FALSE))</f>
        <v/>
      </c>
      <c r="DF775" s="3"/>
      <c r="DG775" s="280" t="str">
        <f>IF(DH775="","",VLOOKUP(DH775,リスト!$AB$5:$AC$12,2,FALSE))</f>
        <v/>
      </c>
      <c r="DH775" s="63"/>
      <c r="DI775" s="280" t="str">
        <f>IF(DJ775="","",VLOOKUP(DJ775,リスト!$AD$5:$AE$7,2,FALSE))</f>
        <v/>
      </c>
      <c r="DJ775" s="3"/>
      <c r="DK775" s="280" t="str">
        <f>IF(DL775="","",VLOOKUP(DL775,リスト!$AF$5:$AG$10,2,FALSE))</f>
        <v/>
      </c>
      <c r="DL775" s="3"/>
      <c r="DM775" s="280" t="str">
        <f>IF(DN775="","",VLOOKUP(DN775,リスト!$AH$5:$AI$6,2,FALSE))</f>
        <v/>
      </c>
      <c r="DN775" s="3"/>
      <c r="DO775" s="280" t="str">
        <f>IF(DP775="","",VLOOKUP(DP775,リスト!$AJ$5:$AK$6,2,FALSE))</f>
        <v/>
      </c>
      <c r="DP775" s="3"/>
      <c r="DQ775" s="280" t="str">
        <f>IF(DR775="","",VLOOKUP(DR775,リスト!$AL$5:$AM$7,2,FALSE))</f>
        <v/>
      </c>
      <c r="DR775" s="3"/>
      <c r="DS775" s="13"/>
      <c r="DT775" s="85"/>
      <c r="DU775" s="85"/>
      <c r="DV775" s="281" t="str">
        <f>IF(DW775="","",VLOOKUP(DW775,リスト!$AN$5:$AO$6,2,FALSE))</f>
        <v/>
      </c>
      <c r="DW775" s="13"/>
      <c r="DX775" s="341"/>
      <c r="DY775" s="345"/>
      <c r="DZ775" s="341"/>
      <c r="EA775" s="345"/>
      <c r="EB775" s="280" t="str">
        <f>IF(EC775="","",VLOOKUP(EC775,リスト!$AW$5:$AX$8,2,FALSE))</f>
        <v/>
      </c>
      <c r="EC775" s="3"/>
      <c r="ED775" s="85"/>
      <c r="EE775" s="280" t="str">
        <f>IF(EF775="","",VLOOKUP(EF775,リスト!$AY$5:$AZ$10,2,FALSE))</f>
        <v/>
      </c>
      <c r="EF775" s="3"/>
      <c r="EG775" s="280" t="str">
        <f>IF(EH775="","",VLOOKUP(EH775,リスト!$BA$5:$BB$10,2,FALSE))</f>
        <v/>
      </c>
      <c r="EH775" s="3"/>
      <c r="EI775" s="280" t="str">
        <f>IF(EJ775="","",VLOOKUP(EJ775,リスト!$BC$5:$BD$10,2,FALSE))</f>
        <v/>
      </c>
      <c r="EJ775" s="3"/>
      <c r="EK775" s="280" t="str">
        <f>IF(EL775="","",VLOOKUP(EL775,リスト!$BE$5:$BF$10,2,FALSE))</f>
        <v/>
      </c>
      <c r="EL775" s="3"/>
      <c r="EM775" s="78"/>
      <c r="EN775" s="73"/>
      <c r="EO775" s="73"/>
      <c r="EP775" s="13"/>
      <c r="EQ775" s="13"/>
      <c r="ER775" s="280" t="str">
        <f>IF(ES775="","",VLOOKUP(ES775,リスト!$BG$5:$BH$10,2,FALSE))</f>
        <v/>
      </c>
      <c r="ES775" s="13"/>
      <c r="ET775" s="13"/>
      <c r="EU775" s="13"/>
      <c r="EV775" s="13"/>
      <c r="EW775" s="13"/>
      <c r="EX775" s="81"/>
      <c r="EY775" s="81"/>
      <c r="EZ775" s="26"/>
      <c r="FA775" s="281" t="str">
        <f>IF($EZ775="","",INDEX(リスト!$BI$5:$BJ$40,MATCH($EZ775,リスト!$BJ$5:$BJ$40,0),1))</f>
        <v/>
      </c>
      <c r="FB775" s="280" t="str">
        <f>IF(FC775="","",VLOOKUP(FC775,リスト!$BK:$BL,2,FALSE))</f>
        <v/>
      </c>
      <c r="FC775" s="13"/>
      <c r="FD775" s="331"/>
      <c r="FE775" s="3"/>
      <c r="FF775" s="280" t="str">
        <f>IF(FG775="","",VLOOKUP(FG775,リスト!$BO$5:$BP$6,2,FALSE))</f>
        <v/>
      </c>
      <c r="FG775" s="3"/>
      <c r="FH775" s="280" t="str">
        <f>IF(FI775="","",VLOOKUP(FI775,リスト!$BQ$5:$BR$8,2,FALSE))</f>
        <v/>
      </c>
      <c r="FI775" s="3"/>
      <c r="FJ775" s="282"/>
      <c r="FK775" s="280" t="str">
        <f>IF(FL775="","",VLOOKUP(FL775,リスト!$BS$5:$BT$6,2,FALSE))</f>
        <v/>
      </c>
      <c r="FL775" s="63"/>
      <c r="FM775" s="13"/>
      <c r="FN775" s="13"/>
      <c r="FO775" s="13"/>
      <c r="FP775" s="283" t="str">
        <f t="shared" si="105"/>
        <v/>
      </c>
      <c r="FQ775" s="283" t="str">
        <f t="shared" si="105"/>
        <v/>
      </c>
      <c r="FR775" s="13"/>
      <c r="FS775" s="85"/>
      <c r="FT775" s="85"/>
      <c r="FU775" s="281" t="str">
        <f t="shared" si="106"/>
        <v/>
      </c>
      <c r="FV775" s="280" t="str">
        <f>IF(FW775="","",VLOOKUP(FW775,リスト!$BV$5:$BW$10,2,FALSE))</f>
        <v/>
      </c>
      <c r="FW775" s="26"/>
      <c r="FX775" s="282" t="str">
        <f t="shared" si="107"/>
        <v/>
      </c>
      <c r="FY775" s="280" t="str">
        <f>IF(FZ775="","",VLOOKUP(FZ775,リスト!$BX$5:$BY$6,2,FALSE))</f>
        <v/>
      </c>
      <c r="FZ775" s="3"/>
      <c r="GA775" s="280" t="str">
        <f>IF(GB775="","",VLOOKUP(GB775,リスト!$BZ$5:$CA$6,2,FALSE))</f>
        <v/>
      </c>
      <c r="GB775" s="13"/>
      <c r="GC775" s="281" t="str">
        <f>IF(GD775="","",VLOOKUP(GD775,リスト!$CB$5:$CC$6,2,FALSE))</f>
        <v/>
      </c>
      <c r="GD775" s="13"/>
      <c r="GE775" s="13"/>
      <c r="GF775" s="13"/>
      <c r="GG775" s="75"/>
      <c r="GH775" s="281" t="str">
        <f t="shared" si="108"/>
        <v/>
      </c>
      <c r="GI775" s="128"/>
      <c r="GJ775" s="281" t="str">
        <f>IF(GK775="","",VLOOKUP(GK775,リスト!$CD$5:$CE$6,2,FALSE))</f>
        <v/>
      </c>
      <c r="GK775" s="13"/>
      <c r="GL775" s="281" t="str">
        <f>IF(GM775="","",VLOOKUP(GM775,リスト!$CF$5:$CG$5,2,FALSE))</f>
        <v/>
      </c>
      <c r="GM775" s="26"/>
      <c r="GN775" s="280" t="str">
        <f>IF(GO775="","",VLOOKUP(GO775,リスト!$CH$5:$CI$5,2,FALSE))</f>
        <v/>
      </c>
      <c r="GO775" s="284"/>
      <c r="GP775" s="284"/>
      <c r="GQ775" s="284"/>
      <c r="GR775" s="284"/>
      <c r="GS775" s="284"/>
      <c r="GT775" s="284"/>
      <c r="GU775" s="284"/>
      <c r="GV775" s="284"/>
      <c r="GW775" s="284"/>
      <c r="GX775" s="285"/>
    </row>
    <row r="776" spans="2:206" s="177" customFormat="1" ht="24.75" hidden="1" customHeight="1" outlineLevel="1">
      <c r="B776" s="286" t="str">
        <f>IF(明細!B770="","",明細!B770)</f>
        <v/>
      </c>
      <c r="C776" s="287" t="str">
        <f>IF(明細!C770="","",明細!C770)</f>
        <v/>
      </c>
      <c r="D776" s="265" t="str">
        <f>IF(明細!D770="","",明細!D770)</f>
        <v/>
      </c>
      <c r="E776" s="265" t="str">
        <f>IF(明細!E770="","",明細!E770)</f>
        <v/>
      </c>
      <c r="F776" s="265" t="str">
        <f>IF(明細!F770="","",明細!F770)</f>
        <v/>
      </c>
      <c r="G776" s="265" t="str">
        <f>IF(明細!G770="","",明細!G770)</f>
        <v/>
      </c>
      <c r="H776" s="265" t="str">
        <f>IF(明細!H770="","",明細!H770)</f>
        <v/>
      </c>
      <c r="I776" s="265" t="str">
        <f>IF(明細!I770="","",明細!I770)</f>
        <v/>
      </c>
      <c r="J776" s="265" t="str">
        <f>IF(明細!J770="","",明細!J770)</f>
        <v/>
      </c>
      <c r="K776" s="265" t="str">
        <f>IF(明細!K770="","",明細!K770)</f>
        <v/>
      </c>
      <c r="L776" s="265" t="str">
        <f>IF(明細!L770="","",明細!L770)</f>
        <v/>
      </c>
      <c r="M776" s="265" t="str">
        <f>IF(明細!M770="","",明細!M770)</f>
        <v/>
      </c>
      <c r="N776" s="265" t="str">
        <f>IF(明細!N770="","",明細!N770)</f>
        <v/>
      </c>
      <c r="O776" s="265" t="str">
        <f>IF(明細!O770="","",明細!O770)</f>
        <v/>
      </c>
      <c r="P776" s="265" t="str">
        <f>IF(明細!P770="","",明細!P770)</f>
        <v/>
      </c>
      <c r="Q776" s="265" t="str">
        <f>IF(明細!Q770="","",明細!Q770)</f>
        <v/>
      </c>
      <c r="R776" s="289" t="str">
        <f>IF(明細!R770="","",明細!R770)</f>
        <v/>
      </c>
      <c r="S776" s="291" t="str">
        <f>IF(明細!S770="","",明細!S770)</f>
        <v/>
      </c>
      <c r="T776" s="291" t="str">
        <f>IF(明細!T770="","",明細!T770)</f>
        <v/>
      </c>
      <c r="U776" s="291" t="str">
        <f>IF(明細!U770="","",明細!U770)</f>
        <v/>
      </c>
      <c r="V776" s="292" t="str">
        <f>IF(明細!V770="","",明細!V770)</f>
        <v>個</v>
      </c>
      <c r="W776" s="292" t="str">
        <f>IF(明細!W770="","",明細!W770)</f>
        <v/>
      </c>
      <c r="X776" s="293" t="str">
        <f>IF(明細!X770="","",明細!X770)</f>
        <v/>
      </c>
      <c r="Y776" s="134" t="str">
        <f>IF(明細!Y770="","",明細!Y770)</f>
        <v/>
      </c>
      <c r="Z776" s="135" t="str">
        <f>IF(明細!Z770="","",明細!Z770)</f>
        <v/>
      </c>
      <c r="AA776" s="134" t="str">
        <f>IF(明細!AA770="","",明細!AA770)</f>
        <v/>
      </c>
      <c r="AB776" s="303" t="str">
        <f>IF(明細!AB770="","",明細!AB770)</f>
        <v/>
      </c>
      <c r="AC776" s="134" t="str">
        <f>IF(明細!AC770="","",明細!AC770)</f>
        <v/>
      </c>
      <c r="AD776" s="183" t="str">
        <f>IF(明細!AD770="","",明細!AD770)</f>
        <v/>
      </c>
      <c r="AE776" s="184">
        <f>IF(明細!AE770="","",明細!AE770)</f>
        <v>0.1</v>
      </c>
      <c r="AF776" s="185" t="str">
        <f>IF(明細!AF770="","",明細!AF770)</f>
        <v/>
      </c>
      <c r="AG776" s="186" t="str">
        <f>IF(明細!AG770="","",明細!AG770)</f>
        <v/>
      </c>
      <c r="AH776" s="186" t="str">
        <f>IF(明細!AH770="","",明細!AH770)</f>
        <v/>
      </c>
      <c r="AI776" s="187" t="str">
        <f>IF(明細!AI770="","",明細!AI770)</f>
        <v/>
      </c>
      <c r="AJ776" s="296" t="str">
        <f>IF(明細!AJ770="","",明細!AJ770)</f>
        <v/>
      </c>
      <c r="AK776" s="297" t="str">
        <f>IF(明細!AK770="","",明細!AK770)</f>
        <v/>
      </c>
      <c r="AL776" s="298" t="str">
        <f>IF(明細!AL770="","",明細!AL770)</f>
        <v/>
      </c>
      <c r="AM776" s="299" t="str">
        <f>IF(明細!AM770="","",明細!AM770)</f>
        <v/>
      </c>
      <c r="AN776" s="300" t="str">
        <f>IF(明細!AN770="","",明細!AN770)</f>
        <v/>
      </c>
      <c r="AO776" s="300" t="str">
        <f>IF(明細!AO770="","",明細!AO770)</f>
        <v/>
      </c>
      <c r="AP776" s="300" t="str">
        <f>IF(明細!AP770="","",明細!AP770)</f>
        <v/>
      </c>
      <c r="AQ776" s="301" t="str">
        <f>IF(明細!AQ770="","",明細!AQ770)</f>
        <v/>
      </c>
      <c r="AR776" s="302" t="str">
        <f>IF(明細!AR770="","",明細!AR770)</f>
        <v/>
      </c>
      <c r="AU776" s="360"/>
      <c r="AV776" s="368"/>
      <c r="AW776" s="446" t="str">
        <f>IF(明細!AV770="","",明細!AV770)</f>
        <v/>
      </c>
      <c r="AX776" s="419" t="str">
        <f>IF(明細!AT770="","",明細!AT770)</f>
        <v/>
      </c>
      <c r="AY776" s="280" t="str">
        <f>IF($AX776="","",VLOOKUP($AX776,リスト!$CL:$CM,2,FALSE))</f>
        <v/>
      </c>
      <c r="AZ776" s="3"/>
      <c r="BA776" s="280" t="str">
        <f>IF(BB776="","",VLOOKUP(BB776,リスト!$K:$L,2,FALSE))</f>
        <v/>
      </c>
      <c r="BB776" s="3"/>
      <c r="BC776" s="3"/>
      <c r="BD776" s="87"/>
      <c r="BE776" s="280" t="str">
        <f>IF(BF776="","",VLOOKUP(BF776,リスト!$I:$J,2,FALSE))</f>
        <v/>
      </c>
      <c r="BF776" s="3"/>
      <c r="BG776" s="280" t="str">
        <f>IF(BH776="","",VLOOKUP(BH776,リスト!$M:$N,2,FALSE))</f>
        <v/>
      </c>
      <c r="BH776" s="282"/>
      <c r="BI776" s="280" t="str">
        <f>IF(BJ776="","",VLOOKUP(BJ776,リスト!$O:$P,2,FALSE))</f>
        <v/>
      </c>
      <c r="BJ776" s="24"/>
      <c r="BM776" s="451" t="str">
        <f>IF(明細!AV770="","",明細!AV770)</f>
        <v/>
      </c>
      <c r="BN776" s="453" t="str">
        <f>IF(明細!AT770="","",明細!AT770)</f>
        <v/>
      </c>
      <c r="BO776" s="280" t="str">
        <f>IF($BN776="","",VLOOKUP($BN776,リスト!$CL:$CM,2,FALSE))</f>
        <v/>
      </c>
      <c r="BP776" s="280" t="str">
        <f>IF(BQ776="","",VLOOKUP(BQ776,リスト!$K$5:$L$7,2,FALSE))</f>
        <v/>
      </c>
      <c r="BQ776" s="13"/>
      <c r="BR776" s="13"/>
      <c r="BS776" s="47"/>
      <c r="BT776" s="280" t="str">
        <f>IF(BU776="","",VLOOKUP(BU776,リスト!I767:J785,2,FALSE))</f>
        <v/>
      </c>
      <c r="BU776" s="13"/>
      <c r="BV776" s="13"/>
      <c r="BW776" s="282"/>
      <c r="BX776" s="282"/>
      <c r="BY776" s="280" t="str">
        <f>IF(BZ776="","",VLOOKUP(BZ776,リスト!$S$5:$T$6,2,FALSE))</f>
        <v/>
      </c>
      <c r="BZ776" s="3"/>
      <c r="CA776" s="3"/>
      <c r="CB776" s="81"/>
      <c r="CC776" s="280" t="str">
        <f t="shared" si="102"/>
        <v/>
      </c>
      <c r="CD776" s="83"/>
      <c r="CE776" s="83"/>
      <c r="CF776" s="83"/>
      <c r="CG776" s="83"/>
      <c r="CH776" s="282" t="str">
        <f t="shared" si="103"/>
        <v/>
      </c>
      <c r="CI776" s="83"/>
      <c r="CJ776" s="280" t="str">
        <f t="shared" si="104"/>
        <v/>
      </c>
      <c r="CK776" s="87"/>
      <c r="CL776" s="78"/>
      <c r="CM776" s="83"/>
      <c r="CN776" s="83"/>
      <c r="CO776" s="83"/>
      <c r="CP776" s="280" t="str">
        <f t="shared" si="109"/>
        <v/>
      </c>
      <c r="CQ776" s="81"/>
      <c r="CR776" s="280" t="str">
        <f t="shared" si="110"/>
        <v/>
      </c>
      <c r="CS776" s="3"/>
      <c r="CT776" s="3"/>
      <c r="CU776" s="280" t="str">
        <f>IF(CV776="","",VLOOKUP(CV776,リスト!$V$5:$W$6,2,FALSE))</f>
        <v/>
      </c>
      <c r="CV776" s="3"/>
      <c r="CW776" s="280" t="str">
        <f>IF(CX776="","",VLOOKUP(CX776,リスト!$X$5:$Y$6,2,FALSE))</f>
        <v/>
      </c>
      <c r="CX776" s="3"/>
      <c r="CY776" s="77"/>
      <c r="CZ776" s="77"/>
      <c r="DA776" s="75"/>
      <c r="DB776" s="75"/>
      <c r="DC776" s="75"/>
      <c r="DD776" s="75"/>
      <c r="DE776" s="280" t="str">
        <f>IF(DF776="","",VLOOKUP(DF776,リスト!$Z$5:$AA$10,2,FALSE))</f>
        <v/>
      </c>
      <c r="DF776" s="3"/>
      <c r="DG776" s="280" t="str">
        <f>IF(DH776="","",VLOOKUP(DH776,リスト!$AB$5:$AC$12,2,FALSE))</f>
        <v/>
      </c>
      <c r="DH776" s="63"/>
      <c r="DI776" s="280" t="str">
        <f>IF(DJ776="","",VLOOKUP(DJ776,リスト!$AD$5:$AE$7,2,FALSE))</f>
        <v/>
      </c>
      <c r="DJ776" s="3"/>
      <c r="DK776" s="280" t="str">
        <f>IF(DL776="","",VLOOKUP(DL776,リスト!$AF$5:$AG$10,2,FALSE))</f>
        <v/>
      </c>
      <c r="DL776" s="3"/>
      <c r="DM776" s="280" t="str">
        <f>IF(DN776="","",VLOOKUP(DN776,リスト!$AH$5:$AI$6,2,FALSE))</f>
        <v/>
      </c>
      <c r="DN776" s="3"/>
      <c r="DO776" s="280" t="str">
        <f>IF(DP776="","",VLOOKUP(DP776,リスト!$AJ$5:$AK$6,2,FALSE))</f>
        <v/>
      </c>
      <c r="DP776" s="3"/>
      <c r="DQ776" s="280" t="str">
        <f>IF(DR776="","",VLOOKUP(DR776,リスト!$AL$5:$AM$7,2,FALSE))</f>
        <v/>
      </c>
      <c r="DR776" s="3"/>
      <c r="DS776" s="13"/>
      <c r="DT776" s="85"/>
      <c r="DU776" s="85"/>
      <c r="DV776" s="281" t="str">
        <f>IF(DW776="","",VLOOKUP(DW776,リスト!$AN$5:$AO$6,2,FALSE))</f>
        <v/>
      </c>
      <c r="DW776" s="13"/>
      <c r="DX776" s="341"/>
      <c r="DY776" s="345"/>
      <c r="DZ776" s="341"/>
      <c r="EA776" s="345"/>
      <c r="EB776" s="280" t="str">
        <f>IF(EC776="","",VLOOKUP(EC776,リスト!$AW$5:$AX$8,2,FALSE))</f>
        <v/>
      </c>
      <c r="EC776" s="3"/>
      <c r="ED776" s="85"/>
      <c r="EE776" s="280" t="str">
        <f>IF(EF776="","",VLOOKUP(EF776,リスト!$AY$5:$AZ$10,2,FALSE))</f>
        <v/>
      </c>
      <c r="EF776" s="3"/>
      <c r="EG776" s="280" t="str">
        <f>IF(EH776="","",VLOOKUP(EH776,リスト!$BA$5:$BB$10,2,FALSE))</f>
        <v/>
      </c>
      <c r="EH776" s="3"/>
      <c r="EI776" s="280" t="str">
        <f>IF(EJ776="","",VLOOKUP(EJ776,リスト!$BC$5:$BD$10,2,FALSE))</f>
        <v/>
      </c>
      <c r="EJ776" s="3"/>
      <c r="EK776" s="280" t="str">
        <f>IF(EL776="","",VLOOKUP(EL776,リスト!$BE$5:$BF$10,2,FALSE))</f>
        <v/>
      </c>
      <c r="EL776" s="3"/>
      <c r="EM776" s="78"/>
      <c r="EN776" s="73"/>
      <c r="EO776" s="73"/>
      <c r="EP776" s="13"/>
      <c r="EQ776" s="13"/>
      <c r="ER776" s="280" t="str">
        <f>IF(ES776="","",VLOOKUP(ES776,リスト!$BG$5:$BH$10,2,FALSE))</f>
        <v/>
      </c>
      <c r="ES776" s="13"/>
      <c r="ET776" s="13"/>
      <c r="EU776" s="13"/>
      <c r="EV776" s="13"/>
      <c r="EW776" s="13"/>
      <c r="EX776" s="81"/>
      <c r="EY776" s="81"/>
      <c r="EZ776" s="26"/>
      <c r="FA776" s="281" t="str">
        <f>IF($EZ776="","",INDEX(リスト!$BI$5:$BJ$40,MATCH($EZ776,リスト!$BJ$5:$BJ$40,0),1))</f>
        <v/>
      </c>
      <c r="FB776" s="280" t="str">
        <f>IF(FC776="","",VLOOKUP(FC776,リスト!$BK:$BL,2,FALSE))</f>
        <v/>
      </c>
      <c r="FC776" s="13"/>
      <c r="FD776" s="331"/>
      <c r="FE776" s="3"/>
      <c r="FF776" s="280" t="str">
        <f>IF(FG776="","",VLOOKUP(FG776,リスト!$BO$5:$BP$6,2,FALSE))</f>
        <v/>
      </c>
      <c r="FG776" s="3"/>
      <c r="FH776" s="280" t="str">
        <f>IF(FI776="","",VLOOKUP(FI776,リスト!$BQ$5:$BR$8,2,FALSE))</f>
        <v/>
      </c>
      <c r="FI776" s="3"/>
      <c r="FJ776" s="282"/>
      <c r="FK776" s="280" t="str">
        <f>IF(FL776="","",VLOOKUP(FL776,リスト!$BS$5:$BT$6,2,FALSE))</f>
        <v/>
      </c>
      <c r="FL776" s="63"/>
      <c r="FM776" s="13"/>
      <c r="FN776" s="13"/>
      <c r="FO776" s="13"/>
      <c r="FP776" s="283" t="str">
        <f t="shared" si="105"/>
        <v/>
      </c>
      <c r="FQ776" s="283" t="str">
        <f t="shared" si="105"/>
        <v/>
      </c>
      <c r="FR776" s="13"/>
      <c r="FS776" s="85"/>
      <c r="FT776" s="85"/>
      <c r="FU776" s="281" t="str">
        <f t="shared" si="106"/>
        <v/>
      </c>
      <c r="FV776" s="280" t="str">
        <f>IF(FW776="","",VLOOKUP(FW776,リスト!$BV$5:$BW$10,2,FALSE))</f>
        <v/>
      </c>
      <c r="FW776" s="26"/>
      <c r="FX776" s="282" t="str">
        <f t="shared" si="107"/>
        <v/>
      </c>
      <c r="FY776" s="280" t="str">
        <f>IF(FZ776="","",VLOOKUP(FZ776,リスト!$BX$5:$BY$6,2,FALSE))</f>
        <v/>
      </c>
      <c r="FZ776" s="3"/>
      <c r="GA776" s="280" t="str">
        <f>IF(GB776="","",VLOOKUP(GB776,リスト!$BZ$5:$CA$6,2,FALSE))</f>
        <v/>
      </c>
      <c r="GB776" s="13"/>
      <c r="GC776" s="281" t="str">
        <f>IF(GD776="","",VLOOKUP(GD776,リスト!$CB$5:$CC$6,2,FALSE))</f>
        <v/>
      </c>
      <c r="GD776" s="13"/>
      <c r="GE776" s="13"/>
      <c r="GF776" s="13"/>
      <c r="GG776" s="75"/>
      <c r="GH776" s="281" t="str">
        <f t="shared" si="108"/>
        <v/>
      </c>
      <c r="GI776" s="128"/>
      <c r="GJ776" s="281" t="str">
        <f>IF(GK776="","",VLOOKUP(GK776,リスト!$CD$5:$CE$6,2,FALSE))</f>
        <v/>
      </c>
      <c r="GK776" s="13"/>
      <c r="GL776" s="281" t="str">
        <f>IF(GM776="","",VLOOKUP(GM776,リスト!$CF$5:$CG$5,2,FALSE))</f>
        <v/>
      </c>
      <c r="GM776" s="26"/>
      <c r="GN776" s="280" t="str">
        <f>IF(GO776="","",VLOOKUP(GO776,リスト!$CH$5:$CI$5,2,FALSE))</f>
        <v/>
      </c>
      <c r="GO776" s="284"/>
      <c r="GP776" s="284"/>
      <c r="GQ776" s="284"/>
      <c r="GR776" s="284"/>
      <c r="GS776" s="284"/>
      <c r="GT776" s="284"/>
      <c r="GU776" s="284"/>
      <c r="GV776" s="284"/>
      <c r="GW776" s="284"/>
      <c r="GX776" s="285"/>
    </row>
    <row r="777" spans="2:206" s="177" customFormat="1" ht="24.75" hidden="1" customHeight="1" outlineLevel="1">
      <c r="B777" s="286" t="str">
        <f>IF(明細!B771="","",明細!B771)</f>
        <v/>
      </c>
      <c r="C777" s="287" t="str">
        <f>IF(明細!C771="","",明細!C771)</f>
        <v/>
      </c>
      <c r="D777" s="265" t="str">
        <f>IF(明細!D771="","",明細!D771)</f>
        <v/>
      </c>
      <c r="E777" s="265" t="str">
        <f>IF(明細!E771="","",明細!E771)</f>
        <v/>
      </c>
      <c r="F777" s="265" t="str">
        <f>IF(明細!F771="","",明細!F771)</f>
        <v/>
      </c>
      <c r="G777" s="265" t="str">
        <f>IF(明細!G771="","",明細!G771)</f>
        <v/>
      </c>
      <c r="H777" s="265" t="str">
        <f>IF(明細!H771="","",明細!H771)</f>
        <v/>
      </c>
      <c r="I777" s="265" t="str">
        <f>IF(明細!I771="","",明細!I771)</f>
        <v/>
      </c>
      <c r="J777" s="265" t="str">
        <f>IF(明細!J771="","",明細!J771)</f>
        <v/>
      </c>
      <c r="K777" s="265" t="str">
        <f>IF(明細!K771="","",明細!K771)</f>
        <v/>
      </c>
      <c r="L777" s="265" t="str">
        <f>IF(明細!L771="","",明細!L771)</f>
        <v/>
      </c>
      <c r="M777" s="265" t="str">
        <f>IF(明細!M771="","",明細!M771)</f>
        <v/>
      </c>
      <c r="N777" s="265" t="str">
        <f>IF(明細!N771="","",明細!N771)</f>
        <v/>
      </c>
      <c r="O777" s="265" t="str">
        <f>IF(明細!O771="","",明細!O771)</f>
        <v/>
      </c>
      <c r="P777" s="265" t="str">
        <f>IF(明細!P771="","",明細!P771)</f>
        <v/>
      </c>
      <c r="Q777" s="265" t="str">
        <f>IF(明細!Q771="","",明細!Q771)</f>
        <v/>
      </c>
      <c r="R777" s="289" t="str">
        <f>IF(明細!R771="","",明細!R771)</f>
        <v/>
      </c>
      <c r="S777" s="291" t="str">
        <f>IF(明細!S771="","",明細!S771)</f>
        <v/>
      </c>
      <c r="T777" s="291" t="str">
        <f>IF(明細!T771="","",明細!T771)</f>
        <v/>
      </c>
      <c r="U777" s="291" t="str">
        <f>IF(明細!U771="","",明細!U771)</f>
        <v/>
      </c>
      <c r="V777" s="292" t="str">
        <f>IF(明細!V771="","",明細!V771)</f>
        <v>個</v>
      </c>
      <c r="W777" s="292" t="str">
        <f>IF(明細!W771="","",明細!W771)</f>
        <v/>
      </c>
      <c r="X777" s="293" t="str">
        <f>IF(明細!X771="","",明細!X771)</f>
        <v/>
      </c>
      <c r="Y777" s="134" t="str">
        <f>IF(明細!Y771="","",明細!Y771)</f>
        <v/>
      </c>
      <c r="Z777" s="135" t="str">
        <f>IF(明細!Z771="","",明細!Z771)</f>
        <v/>
      </c>
      <c r="AA777" s="134" t="str">
        <f>IF(明細!AA771="","",明細!AA771)</f>
        <v/>
      </c>
      <c r="AB777" s="303" t="str">
        <f>IF(明細!AB771="","",明細!AB771)</f>
        <v/>
      </c>
      <c r="AC777" s="134" t="str">
        <f>IF(明細!AC771="","",明細!AC771)</f>
        <v/>
      </c>
      <c r="AD777" s="183" t="str">
        <f>IF(明細!AD771="","",明細!AD771)</f>
        <v/>
      </c>
      <c r="AE777" s="184">
        <f>IF(明細!AE771="","",明細!AE771)</f>
        <v>0.1</v>
      </c>
      <c r="AF777" s="185" t="str">
        <f>IF(明細!AF771="","",明細!AF771)</f>
        <v/>
      </c>
      <c r="AG777" s="186" t="str">
        <f>IF(明細!AG771="","",明細!AG771)</f>
        <v/>
      </c>
      <c r="AH777" s="186" t="str">
        <f>IF(明細!AH771="","",明細!AH771)</f>
        <v/>
      </c>
      <c r="AI777" s="187" t="str">
        <f>IF(明細!AI771="","",明細!AI771)</f>
        <v/>
      </c>
      <c r="AJ777" s="296" t="str">
        <f>IF(明細!AJ771="","",明細!AJ771)</f>
        <v/>
      </c>
      <c r="AK777" s="297" t="str">
        <f>IF(明細!AK771="","",明細!AK771)</f>
        <v/>
      </c>
      <c r="AL777" s="298" t="str">
        <f>IF(明細!AL771="","",明細!AL771)</f>
        <v/>
      </c>
      <c r="AM777" s="299" t="str">
        <f>IF(明細!AM771="","",明細!AM771)</f>
        <v/>
      </c>
      <c r="AN777" s="300" t="str">
        <f>IF(明細!AN771="","",明細!AN771)</f>
        <v/>
      </c>
      <c r="AO777" s="300" t="str">
        <f>IF(明細!AO771="","",明細!AO771)</f>
        <v/>
      </c>
      <c r="AP777" s="300" t="str">
        <f>IF(明細!AP771="","",明細!AP771)</f>
        <v/>
      </c>
      <c r="AQ777" s="301" t="str">
        <f>IF(明細!AQ771="","",明細!AQ771)</f>
        <v/>
      </c>
      <c r="AR777" s="302" t="str">
        <f>IF(明細!AR771="","",明細!AR771)</f>
        <v/>
      </c>
      <c r="AU777" s="360"/>
      <c r="AV777" s="368"/>
      <c r="AW777" s="446" t="str">
        <f>IF(明細!AV771="","",明細!AV771)</f>
        <v/>
      </c>
      <c r="AX777" s="419" t="str">
        <f>IF(明細!AT771="","",明細!AT771)</f>
        <v/>
      </c>
      <c r="AY777" s="280" t="str">
        <f>IF($AX777="","",VLOOKUP($AX777,リスト!$CL:$CM,2,FALSE))</f>
        <v/>
      </c>
      <c r="AZ777" s="3"/>
      <c r="BA777" s="280" t="str">
        <f>IF(BB777="","",VLOOKUP(BB777,リスト!$K:$L,2,FALSE))</f>
        <v/>
      </c>
      <c r="BB777" s="3"/>
      <c r="BC777" s="3"/>
      <c r="BD777" s="87"/>
      <c r="BE777" s="280" t="str">
        <f>IF(BF777="","",VLOOKUP(BF777,リスト!$I:$J,2,FALSE))</f>
        <v/>
      </c>
      <c r="BF777" s="3"/>
      <c r="BG777" s="280" t="str">
        <f>IF(BH777="","",VLOOKUP(BH777,リスト!$M:$N,2,FALSE))</f>
        <v/>
      </c>
      <c r="BH777" s="282"/>
      <c r="BI777" s="280" t="str">
        <f>IF(BJ777="","",VLOOKUP(BJ777,リスト!$O:$P,2,FALSE))</f>
        <v/>
      </c>
      <c r="BJ777" s="24"/>
      <c r="BM777" s="451" t="str">
        <f>IF(明細!AV771="","",明細!AV771)</f>
        <v/>
      </c>
      <c r="BN777" s="453" t="str">
        <f>IF(明細!AT771="","",明細!AT771)</f>
        <v/>
      </c>
      <c r="BO777" s="280" t="str">
        <f>IF($BN777="","",VLOOKUP($BN777,リスト!$CL:$CM,2,FALSE))</f>
        <v/>
      </c>
      <c r="BP777" s="280" t="str">
        <f>IF(BQ777="","",VLOOKUP(BQ777,リスト!$K$5:$L$7,2,FALSE))</f>
        <v/>
      </c>
      <c r="BQ777" s="13"/>
      <c r="BR777" s="13"/>
      <c r="BS777" s="47"/>
      <c r="BT777" s="280" t="str">
        <f>IF(BU777="","",VLOOKUP(BU777,リスト!I768:J786,2,FALSE))</f>
        <v/>
      </c>
      <c r="BU777" s="13"/>
      <c r="BV777" s="13"/>
      <c r="BW777" s="282"/>
      <c r="BX777" s="282"/>
      <c r="BY777" s="280" t="str">
        <f>IF(BZ777="","",VLOOKUP(BZ777,リスト!$S$5:$T$6,2,FALSE))</f>
        <v/>
      </c>
      <c r="BZ777" s="3"/>
      <c r="CA777" s="3"/>
      <c r="CB777" s="81"/>
      <c r="CC777" s="280" t="str">
        <f t="shared" si="102"/>
        <v/>
      </c>
      <c r="CD777" s="83"/>
      <c r="CE777" s="83"/>
      <c r="CF777" s="83"/>
      <c r="CG777" s="83"/>
      <c r="CH777" s="282" t="str">
        <f t="shared" si="103"/>
        <v/>
      </c>
      <c r="CI777" s="83"/>
      <c r="CJ777" s="280" t="str">
        <f t="shared" si="104"/>
        <v/>
      </c>
      <c r="CK777" s="87"/>
      <c r="CL777" s="78"/>
      <c r="CM777" s="83"/>
      <c r="CN777" s="83"/>
      <c r="CO777" s="83"/>
      <c r="CP777" s="280" t="str">
        <f t="shared" si="109"/>
        <v/>
      </c>
      <c r="CQ777" s="81"/>
      <c r="CR777" s="280" t="str">
        <f t="shared" si="110"/>
        <v/>
      </c>
      <c r="CS777" s="3"/>
      <c r="CT777" s="3"/>
      <c r="CU777" s="280" t="str">
        <f>IF(CV777="","",VLOOKUP(CV777,リスト!$V$5:$W$6,2,FALSE))</f>
        <v/>
      </c>
      <c r="CV777" s="3"/>
      <c r="CW777" s="280" t="str">
        <f>IF(CX777="","",VLOOKUP(CX777,リスト!$X$5:$Y$6,2,FALSE))</f>
        <v/>
      </c>
      <c r="CX777" s="3"/>
      <c r="CY777" s="77"/>
      <c r="CZ777" s="77"/>
      <c r="DA777" s="75"/>
      <c r="DB777" s="75"/>
      <c r="DC777" s="75"/>
      <c r="DD777" s="75"/>
      <c r="DE777" s="280" t="str">
        <f>IF(DF777="","",VLOOKUP(DF777,リスト!$Z$5:$AA$10,2,FALSE))</f>
        <v/>
      </c>
      <c r="DF777" s="3"/>
      <c r="DG777" s="280" t="str">
        <f>IF(DH777="","",VLOOKUP(DH777,リスト!$AB$5:$AC$12,2,FALSE))</f>
        <v/>
      </c>
      <c r="DH777" s="63"/>
      <c r="DI777" s="280" t="str">
        <f>IF(DJ777="","",VLOOKUP(DJ777,リスト!$AD$5:$AE$7,2,FALSE))</f>
        <v/>
      </c>
      <c r="DJ777" s="3"/>
      <c r="DK777" s="280" t="str">
        <f>IF(DL777="","",VLOOKUP(DL777,リスト!$AF$5:$AG$10,2,FALSE))</f>
        <v/>
      </c>
      <c r="DL777" s="3"/>
      <c r="DM777" s="280" t="str">
        <f>IF(DN777="","",VLOOKUP(DN777,リスト!$AH$5:$AI$6,2,FALSE))</f>
        <v/>
      </c>
      <c r="DN777" s="3"/>
      <c r="DO777" s="280" t="str">
        <f>IF(DP777="","",VLOOKUP(DP777,リスト!$AJ$5:$AK$6,2,FALSE))</f>
        <v/>
      </c>
      <c r="DP777" s="3"/>
      <c r="DQ777" s="280" t="str">
        <f>IF(DR777="","",VLOOKUP(DR777,リスト!$AL$5:$AM$7,2,FALSE))</f>
        <v/>
      </c>
      <c r="DR777" s="3"/>
      <c r="DS777" s="13"/>
      <c r="DT777" s="85"/>
      <c r="DU777" s="85"/>
      <c r="DV777" s="281" t="str">
        <f>IF(DW777="","",VLOOKUP(DW777,リスト!$AN$5:$AO$6,2,FALSE))</f>
        <v/>
      </c>
      <c r="DW777" s="13"/>
      <c r="DX777" s="341"/>
      <c r="DY777" s="345"/>
      <c r="DZ777" s="341"/>
      <c r="EA777" s="345"/>
      <c r="EB777" s="280" t="str">
        <f>IF(EC777="","",VLOOKUP(EC777,リスト!$AW$5:$AX$8,2,FALSE))</f>
        <v/>
      </c>
      <c r="EC777" s="3"/>
      <c r="ED777" s="85"/>
      <c r="EE777" s="280" t="str">
        <f>IF(EF777="","",VLOOKUP(EF777,リスト!$AY$5:$AZ$10,2,FALSE))</f>
        <v/>
      </c>
      <c r="EF777" s="3"/>
      <c r="EG777" s="280" t="str">
        <f>IF(EH777="","",VLOOKUP(EH777,リスト!$BA$5:$BB$10,2,FALSE))</f>
        <v/>
      </c>
      <c r="EH777" s="3"/>
      <c r="EI777" s="280" t="str">
        <f>IF(EJ777="","",VLOOKUP(EJ777,リスト!$BC$5:$BD$10,2,FALSE))</f>
        <v/>
      </c>
      <c r="EJ777" s="3"/>
      <c r="EK777" s="280" t="str">
        <f>IF(EL777="","",VLOOKUP(EL777,リスト!$BE$5:$BF$10,2,FALSE))</f>
        <v/>
      </c>
      <c r="EL777" s="3"/>
      <c r="EM777" s="78"/>
      <c r="EN777" s="73"/>
      <c r="EO777" s="73"/>
      <c r="EP777" s="13"/>
      <c r="EQ777" s="13"/>
      <c r="ER777" s="280" t="str">
        <f>IF(ES777="","",VLOOKUP(ES777,リスト!$BG$5:$BH$10,2,FALSE))</f>
        <v/>
      </c>
      <c r="ES777" s="13"/>
      <c r="ET777" s="13"/>
      <c r="EU777" s="13"/>
      <c r="EV777" s="13"/>
      <c r="EW777" s="13"/>
      <c r="EX777" s="81"/>
      <c r="EY777" s="81"/>
      <c r="EZ777" s="26"/>
      <c r="FA777" s="281" t="str">
        <f>IF($EZ777="","",INDEX(リスト!$BI$5:$BJ$40,MATCH($EZ777,リスト!$BJ$5:$BJ$40,0),1))</f>
        <v/>
      </c>
      <c r="FB777" s="280" t="str">
        <f>IF(FC777="","",VLOOKUP(FC777,リスト!$BK:$BL,2,FALSE))</f>
        <v/>
      </c>
      <c r="FC777" s="13"/>
      <c r="FD777" s="331"/>
      <c r="FE777" s="3"/>
      <c r="FF777" s="280" t="str">
        <f>IF(FG777="","",VLOOKUP(FG777,リスト!$BO$5:$BP$6,2,FALSE))</f>
        <v/>
      </c>
      <c r="FG777" s="3"/>
      <c r="FH777" s="280" t="str">
        <f>IF(FI777="","",VLOOKUP(FI777,リスト!$BQ$5:$BR$8,2,FALSE))</f>
        <v/>
      </c>
      <c r="FI777" s="3"/>
      <c r="FJ777" s="282"/>
      <c r="FK777" s="280" t="str">
        <f>IF(FL777="","",VLOOKUP(FL777,リスト!$BS$5:$BT$6,2,FALSE))</f>
        <v/>
      </c>
      <c r="FL777" s="63"/>
      <c r="FM777" s="13"/>
      <c r="FN777" s="13"/>
      <c r="FO777" s="13"/>
      <c r="FP777" s="283" t="str">
        <f t="shared" si="105"/>
        <v/>
      </c>
      <c r="FQ777" s="283" t="str">
        <f t="shared" si="105"/>
        <v/>
      </c>
      <c r="FR777" s="13"/>
      <c r="FS777" s="85"/>
      <c r="FT777" s="85"/>
      <c r="FU777" s="281" t="str">
        <f t="shared" si="106"/>
        <v/>
      </c>
      <c r="FV777" s="280" t="str">
        <f>IF(FW777="","",VLOOKUP(FW777,リスト!$BV$5:$BW$10,2,FALSE))</f>
        <v/>
      </c>
      <c r="FW777" s="26"/>
      <c r="FX777" s="282" t="str">
        <f t="shared" si="107"/>
        <v/>
      </c>
      <c r="FY777" s="280" t="str">
        <f>IF(FZ777="","",VLOOKUP(FZ777,リスト!$BX$5:$BY$6,2,FALSE))</f>
        <v/>
      </c>
      <c r="FZ777" s="3"/>
      <c r="GA777" s="280" t="str">
        <f>IF(GB777="","",VLOOKUP(GB777,リスト!$BZ$5:$CA$6,2,FALSE))</f>
        <v/>
      </c>
      <c r="GB777" s="13"/>
      <c r="GC777" s="281" t="str">
        <f>IF(GD777="","",VLOOKUP(GD777,リスト!$CB$5:$CC$6,2,FALSE))</f>
        <v/>
      </c>
      <c r="GD777" s="13"/>
      <c r="GE777" s="13"/>
      <c r="GF777" s="13"/>
      <c r="GG777" s="75"/>
      <c r="GH777" s="281" t="str">
        <f t="shared" si="108"/>
        <v/>
      </c>
      <c r="GI777" s="128"/>
      <c r="GJ777" s="281" t="str">
        <f>IF(GK777="","",VLOOKUP(GK777,リスト!$CD$5:$CE$6,2,FALSE))</f>
        <v/>
      </c>
      <c r="GK777" s="13"/>
      <c r="GL777" s="281" t="str">
        <f>IF(GM777="","",VLOOKUP(GM777,リスト!$CF$5:$CG$5,2,FALSE))</f>
        <v/>
      </c>
      <c r="GM777" s="26"/>
      <c r="GN777" s="280" t="str">
        <f>IF(GO777="","",VLOOKUP(GO777,リスト!$CH$5:$CI$5,2,FALSE))</f>
        <v/>
      </c>
      <c r="GO777" s="284"/>
      <c r="GP777" s="284"/>
      <c r="GQ777" s="284"/>
      <c r="GR777" s="284"/>
      <c r="GS777" s="284"/>
      <c r="GT777" s="284"/>
      <c r="GU777" s="284"/>
      <c r="GV777" s="284"/>
      <c r="GW777" s="284"/>
      <c r="GX777" s="285"/>
    </row>
    <row r="778" spans="2:206" s="177" customFormat="1" ht="24.75" hidden="1" customHeight="1" outlineLevel="1">
      <c r="B778" s="286" t="str">
        <f>IF(明細!B772="","",明細!B772)</f>
        <v/>
      </c>
      <c r="C778" s="287" t="str">
        <f>IF(明細!C772="","",明細!C772)</f>
        <v/>
      </c>
      <c r="D778" s="265" t="str">
        <f>IF(明細!D772="","",明細!D772)</f>
        <v/>
      </c>
      <c r="E778" s="265" t="str">
        <f>IF(明細!E772="","",明細!E772)</f>
        <v/>
      </c>
      <c r="F778" s="265" t="str">
        <f>IF(明細!F772="","",明細!F772)</f>
        <v/>
      </c>
      <c r="G778" s="265" t="str">
        <f>IF(明細!G772="","",明細!G772)</f>
        <v/>
      </c>
      <c r="H778" s="265" t="str">
        <f>IF(明細!H772="","",明細!H772)</f>
        <v/>
      </c>
      <c r="I778" s="265" t="str">
        <f>IF(明細!I772="","",明細!I772)</f>
        <v/>
      </c>
      <c r="J778" s="265" t="str">
        <f>IF(明細!J772="","",明細!J772)</f>
        <v/>
      </c>
      <c r="K778" s="265" t="str">
        <f>IF(明細!K772="","",明細!K772)</f>
        <v/>
      </c>
      <c r="L778" s="265" t="str">
        <f>IF(明細!L772="","",明細!L772)</f>
        <v/>
      </c>
      <c r="M778" s="265" t="str">
        <f>IF(明細!M772="","",明細!M772)</f>
        <v/>
      </c>
      <c r="N778" s="265" t="str">
        <f>IF(明細!N772="","",明細!N772)</f>
        <v/>
      </c>
      <c r="O778" s="265" t="str">
        <f>IF(明細!O772="","",明細!O772)</f>
        <v/>
      </c>
      <c r="P778" s="265" t="str">
        <f>IF(明細!P772="","",明細!P772)</f>
        <v/>
      </c>
      <c r="Q778" s="265" t="str">
        <f>IF(明細!Q772="","",明細!Q772)</f>
        <v/>
      </c>
      <c r="R778" s="289" t="str">
        <f>IF(明細!R772="","",明細!R772)</f>
        <v/>
      </c>
      <c r="S778" s="291" t="str">
        <f>IF(明細!S772="","",明細!S772)</f>
        <v/>
      </c>
      <c r="T778" s="291" t="str">
        <f>IF(明細!T772="","",明細!T772)</f>
        <v/>
      </c>
      <c r="U778" s="291" t="str">
        <f>IF(明細!U772="","",明細!U772)</f>
        <v/>
      </c>
      <c r="V778" s="292" t="str">
        <f>IF(明細!V772="","",明細!V772)</f>
        <v>個</v>
      </c>
      <c r="W778" s="292" t="str">
        <f>IF(明細!W772="","",明細!W772)</f>
        <v/>
      </c>
      <c r="X778" s="293" t="str">
        <f>IF(明細!X772="","",明細!X772)</f>
        <v/>
      </c>
      <c r="Y778" s="134" t="str">
        <f>IF(明細!Y772="","",明細!Y772)</f>
        <v/>
      </c>
      <c r="Z778" s="135" t="str">
        <f>IF(明細!Z772="","",明細!Z772)</f>
        <v/>
      </c>
      <c r="AA778" s="134" t="str">
        <f>IF(明細!AA772="","",明細!AA772)</f>
        <v/>
      </c>
      <c r="AB778" s="303" t="str">
        <f>IF(明細!AB772="","",明細!AB772)</f>
        <v/>
      </c>
      <c r="AC778" s="134" t="str">
        <f>IF(明細!AC772="","",明細!AC772)</f>
        <v/>
      </c>
      <c r="AD778" s="183" t="str">
        <f>IF(明細!AD772="","",明細!AD772)</f>
        <v/>
      </c>
      <c r="AE778" s="184">
        <f>IF(明細!AE772="","",明細!AE772)</f>
        <v>0.1</v>
      </c>
      <c r="AF778" s="185" t="str">
        <f>IF(明細!AF772="","",明細!AF772)</f>
        <v/>
      </c>
      <c r="AG778" s="186" t="str">
        <f>IF(明細!AG772="","",明細!AG772)</f>
        <v/>
      </c>
      <c r="AH778" s="186" t="str">
        <f>IF(明細!AH772="","",明細!AH772)</f>
        <v/>
      </c>
      <c r="AI778" s="187" t="str">
        <f>IF(明細!AI772="","",明細!AI772)</f>
        <v/>
      </c>
      <c r="AJ778" s="296" t="str">
        <f>IF(明細!AJ772="","",明細!AJ772)</f>
        <v/>
      </c>
      <c r="AK778" s="297" t="str">
        <f>IF(明細!AK772="","",明細!AK772)</f>
        <v/>
      </c>
      <c r="AL778" s="298" t="str">
        <f>IF(明細!AL772="","",明細!AL772)</f>
        <v/>
      </c>
      <c r="AM778" s="299" t="str">
        <f>IF(明細!AM772="","",明細!AM772)</f>
        <v/>
      </c>
      <c r="AN778" s="300" t="str">
        <f>IF(明細!AN772="","",明細!AN772)</f>
        <v/>
      </c>
      <c r="AO778" s="300" t="str">
        <f>IF(明細!AO772="","",明細!AO772)</f>
        <v/>
      </c>
      <c r="AP778" s="300" t="str">
        <f>IF(明細!AP772="","",明細!AP772)</f>
        <v/>
      </c>
      <c r="AQ778" s="301" t="str">
        <f>IF(明細!AQ772="","",明細!AQ772)</f>
        <v/>
      </c>
      <c r="AR778" s="302" t="str">
        <f>IF(明細!AR772="","",明細!AR772)</f>
        <v/>
      </c>
      <c r="AU778" s="360"/>
      <c r="AV778" s="368"/>
      <c r="AW778" s="446" t="str">
        <f>IF(明細!AV772="","",明細!AV772)</f>
        <v/>
      </c>
      <c r="AX778" s="419" t="str">
        <f>IF(明細!AT772="","",明細!AT772)</f>
        <v/>
      </c>
      <c r="AY778" s="280" t="str">
        <f>IF($AX778="","",VLOOKUP($AX778,リスト!$CL:$CM,2,FALSE))</f>
        <v/>
      </c>
      <c r="AZ778" s="3"/>
      <c r="BA778" s="280" t="str">
        <f>IF(BB778="","",VLOOKUP(BB778,リスト!$K:$L,2,FALSE))</f>
        <v/>
      </c>
      <c r="BB778" s="3"/>
      <c r="BC778" s="3"/>
      <c r="BD778" s="87"/>
      <c r="BE778" s="280" t="str">
        <f>IF(BF778="","",VLOOKUP(BF778,リスト!$I:$J,2,FALSE))</f>
        <v/>
      </c>
      <c r="BF778" s="3"/>
      <c r="BG778" s="280" t="str">
        <f>IF(BH778="","",VLOOKUP(BH778,リスト!$M:$N,2,FALSE))</f>
        <v/>
      </c>
      <c r="BH778" s="282"/>
      <c r="BI778" s="280" t="str">
        <f>IF(BJ778="","",VLOOKUP(BJ778,リスト!$O:$P,2,FALSE))</f>
        <v/>
      </c>
      <c r="BJ778" s="24"/>
      <c r="BM778" s="451" t="str">
        <f>IF(明細!AV772="","",明細!AV772)</f>
        <v/>
      </c>
      <c r="BN778" s="453" t="str">
        <f>IF(明細!AT772="","",明細!AT772)</f>
        <v/>
      </c>
      <c r="BO778" s="280" t="str">
        <f>IF($BN778="","",VLOOKUP($BN778,リスト!$CL:$CM,2,FALSE))</f>
        <v/>
      </c>
      <c r="BP778" s="280" t="str">
        <f>IF(BQ778="","",VLOOKUP(BQ778,リスト!$K$5:$L$7,2,FALSE))</f>
        <v/>
      </c>
      <c r="BQ778" s="13"/>
      <c r="BR778" s="13"/>
      <c r="BS778" s="47"/>
      <c r="BT778" s="280" t="str">
        <f>IF(BU778="","",VLOOKUP(BU778,リスト!I769:J787,2,FALSE))</f>
        <v/>
      </c>
      <c r="BU778" s="13"/>
      <c r="BV778" s="13"/>
      <c r="BW778" s="282"/>
      <c r="BX778" s="282"/>
      <c r="BY778" s="280" t="str">
        <f>IF(BZ778="","",VLOOKUP(BZ778,リスト!$S$5:$T$6,2,FALSE))</f>
        <v/>
      </c>
      <c r="BZ778" s="3"/>
      <c r="CA778" s="3"/>
      <c r="CB778" s="81"/>
      <c r="CC778" s="280" t="str">
        <f t="shared" si="102"/>
        <v/>
      </c>
      <c r="CD778" s="83"/>
      <c r="CE778" s="83"/>
      <c r="CF778" s="83"/>
      <c r="CG778" s="83"/>
      <c r="CH778" s="282" t="str">
        <f t="shared" si="103"/>
        <v/>
      </c>
      <c r="CI778" s="83"/>
      <c r="CJ778" s="280" t="str">
        <f t="shared" si="104"/>
        <v/>
      </c>
      <c r="CK778" s="87"/>
      <c r="CL778" s="78"/>
      <c r="CM778" s="83"/>
      <c r="CN778" s="83"/>
      <c r="CO778" s="83"/>
      <c r="CP778" s="280" t="str">
        <f t="shared" si="109"/>
        <v/>
      </c>
      <c r="CQ778" s="81"/>
      <c r="CR778" s="280" t="str">
        <f t="shared" si="110"/>
        <v/>
      </c>
      <c r="CS778" s="3"/>
      <c r="CT778" s="3"/>
      <c r="CU778" s="280" t="str">
        <f>IF(CV778="","",VLOOKUP(CV778,リスト!$V$5:$W$6,2,FALSE))</f>
        <v/>
      </c>
      <c r="CV778" s="3"/>
      <c r="CW778" s="280" t="str">
        <f>IF(CX778="","",VLOOKUP(CX778,リスト!$X$5:$Y$6,2,FALSE))</f>
        <v/>
      </c>
      <c r="CX778" s="3"/>
      <c r="CY778" s="77"/>
      <c r="CZ778" s="77"/>
      <c r="DA778" s="75"/>
      <c r="DB778" s="75"/>
      <c r="DC778" s="75"/>
      <c r="DD778" s="75"/>
      <c r="DE778" s="280" t="str">
        <f>IF(DF778="","",VLOOKUP(DF778,リスト!$Z$5:$AA$10,2,FALSE))</f>
        <v/>
      </c>
      <c r="DF778" s="3"/>
      <c r="DG778" s="280" t="str">
        <f>IF(DH778="","",VLOOKUP(DH778,リスト!$AB$5:$AC$12,2,FALSE))</f>
        <v/>
      </c>
      <c r="DH778" s="63"/>
      <c r="DI778" s="280" t="str">
        <f>IF(DJ778="","",VLOOKUP(DJ778,リスト!$AD$5:$AE$7,2,FALSE))</f>
        <v/>
      </c>
      <c r="DJ778" s="3"/>
      <c r="DK778" s="280" t="str">
        <f>IF(DL778="","",VLOOKUP(DL778,リスト!$AF$5:$AG$10,2,FALSE))</f>
        <v/>
      </c>
      <c r="DL778" s="3"/>
      <c r="DM778" s="280" t="str">
        <f>IF(DN778="","",VLOOKUP(DN778,リスト!$AH$5:$AI$6,2,FALSE))</f>
        <v/>
      </c>
      <c r="DN778" s="3"/>
      <c r="DO778" s="280" t="str">
        <f>IF(DP778="","",VLOOKUP(DP778,リスト!$AJ$5:$AK$6,2,FALSE))</f>
        <v/>
      </c>
      <c r="DP778" s="3"/>
      <c r="DQ778" s="280" t="str">
        <f>IF(DR778="","",VLOOKUP(DR778,リスト!$AL$5:$AM$7,2,FALSE))</f>
        <v/>
      </c>
      <c r="DR778" s="3"/>
      <c r="DS778" s="13"/>
      <c r="DT778" s="85"/>
      <c r="DU778" s="85"/>
      <c r="DV778" s="281" t="str">
        <f>IF(DW778="","",VLOOKUP(DW778,リスト!$AN$5:$AO$6,2,FALSE))</f>
        <v/>
      </c>
      <c r="DW778" s="13"/>
      <c r="DX778" s="341"/>
      <c r="DY778" s="345"/>
      <c r="DZ778" s="341"/>
      <c r="EA778" s="345"/>
      <c r="EB778" s="280" t="str">
        <f>IF(EC778="","",VLOOKUP(EC778,リスト!$AW$5:$AX$8,2,FALSE))</f>
        <v/>
      </c>
      <c r="EC778" s="3"/>
      <c r="ED778" s="85"/>
      <c r="EE778" s="280" t="str">
        <f>IF(EF778="","",VLOOKUP(EF778,リスト!$AY$5:$AZ$10,2,FALSE))</f>
        <v/>
      </c>
      <c r="EF778" s="3"/>
      <c r="EG778" s="280" t="str">
        <f>IF(EH778="","",VLOOKUP(EH778,リスト!$BA$5:$BB$10,2,FALSE))</f>
        <v/>
      </c>
      <c r="EH778" s="3"/>
      <c r="EI778" s="280" t="str">
        <f>IF(EJ778="","",VLOOKUP(EJ778,リスト!$BC$5:$BD$10,2,FALSE))</f>
        <v/>
      </c>
      <c r="EJ778" s="3"/>
      <c r="EK778" s="280" t="str">
        <f>IF(EL778="","",VLOOKUP(EL778,リスト!$BE$5:$BF$10,2,FALSE))</f>
        <v/>
      </c>
      <c r="EL778" s="3"/>
      <c r="EM778" s="78"/>
      <c r="EN778" s="73"/>
      <c r="EO778" s="73"/>
      <c r="EP778" s="13"/>
      <c r="EQ778" s="13"/>
      <c r="ER778" s="280" t="str">
        <f>IF(ES778="","",VLOOKUP(ES778,リスト!$BG$5:$BH$10,2,FALSE))</f>
        <v/>
      </c>
      <c r="ES778" s="13"/>
      <c r="ET778" s="13"/>
      <c r="EU778" s="13"/>
      <c r="EV778" s="13"/>
      <c r="EW778" s="13"/>
      <c r="EX778" s="81"/>
      <c r="EY778" s="81"/>
      <c r="EZ778" s="26"/>
      <c r="FA778" s="281" t="str">
        <f>IF($EZ778="","",INDEX(リスト!$BI$5:$BJ$40,MATCH($EZ778,リスト!$BJ$5:$BJ$40,0),1))</f>
        <v/>
      </c>
      <c r="FB778" s="280" t="str">
        <f>IF(FC778="","",VLOOKUP(FC778,リスト!$BK:$BL,2,FALSE))</f>
        <v/>
      </c>
      <c r="FC778" s="13"/>
      <c r="FD778" s="331"/>
      <c r="FE778" s="3"/>
      <c r="FF778" s="280" t="str">
        <f>IF(FG778="","",VLOOKUP(FG778,リスト!$BO$5:$BP$6,2,FALSE))</f>
        <v/>
      </c>
      <c r="FG778" s="3"/>
      <c r="FH778" s="280" t="str">
        <f>IF(FI778="","",VLOOKUP(FI778,リスト!$BQ$5:$BR$8,2,FALSE))</f>
        <v/>
      </c>
      <c r="FI778" s="3"/>
      <c r="FJ778" s="282"/>
      <c r="FK778" s="280" t="str">
        <f>IF(FL778="","",VLOOKUP(FL778,リスト!$BS$5:$BT$6,2,FALSE))</f>
        <v/>
      </c>
      <c r="FL778" s="63"/>
      <c r="FM778" s="13"/>
      <c r="FN778" s="13"/>
      <c r="FO778" s="13"/>
      <c r="FP778" s="283" t="str">
        <f t="shared" si="105"/>
        <v/>
      </c>
      <c r="FQ778" s="283" t="str">
        <f t="shared" si="105"/>
        <v/>
      </c>
      <c r="FR778" s="13"/>
      <c r="FS778" s="85"/>
      <c r="FT778" s="85"/>
      <c r="FU778" s="281" t="str">
        <f t="shared" si="106"/>
        <v/>
      </c>
      <c r="FV778" s="280" t="str">
        <f>IF(FW778="","",VLOOKUP(FW778,リスト!$BV$5:$BW$10,2,FALSE))</f>
        <v/>
      </c>
      <c r="FW778" s="26"/>
      <c r="FX778" s="282" t="str">
        <f t="shared" si="107"/>
        <v/>
      </c>
      <c r="FY778" s="280" t="str">
        <f>IF(FZ778="","",VLOOKUP(FZ778,リスト!$BX$5:$BY$6,2,FALSE))</f>
        <v/>
      </c>
      <c r="FZ778" s="3"/>
      <c r="GA778" s="280" t="str">
        <f>IF(GB778="","",VLOOKUP(GB778,リスト!$BZ$5:$CA$6,2,FALSE))</f>
        <v/>
      </c>
      <c r="GB778" s="13"/>
      <c r="GC778" s="281" t="str">
        <f>IF(GD778="","",VLOOKUP(GD778,リスト!$CB$5:$CC$6,2,FALSE))</f>
        <v/>
      </c>
      <c r="GD778" s="13"/>
      <c r="GE778" s="13"/>
      <c r="GF778" s="13"/>
      <c r="GG778" s="75"/>
      <c r="GH778" s="281" t="str">
        <f t="shared" si="108"/>
        <v/>
      </c>
      <c r="GI778" s="128"/>
      <c r="GJ778" s="281" t="str">
        <f>IF(GK778="","",VLOOKUP(GK778,リスト!$CD$5:$CE$6,2,FALSE))</f>
        <v/>
      </c>
      <c r="GK778" s="13"/>
      <c r="GL778" s="281" t="str">
        <f>IF(GM778="","",VLOOKUP(GM778,リスト!$CF$5:$CG$5,2,FALSE))</f>
        <v/>
      </c>
      <c r="GM778" s="26"/>
      <c r="GN778" s="280" t="str">
        <f>IF(GO778="","",VLOOKUP(GO778,リスト!$CH$5:$CI$5,2,FALSE))</f>
        <v/>
      </c>
      <c r="GO778" s="284"/>
      <c r="GP778" s="284"/>
      <c r="GQ778" s="284"/>
      <c r="GR778" s="284"/>
      <c r="GS778" s="284"/>
      <c r="GT778" s="284"/>
      <c r="GU778" s="284"/>
      <c r="GV778" s="284"/>
      <c r="GW778" s="284"/>
      <c r="GX778" s="285"/>
    </row>
    <row r="779" spans="2:206" s="177" customFormat="1" ht="24.75" hidden="1" customHeight="1" outlineLevel="1">
      <c r="B779" s="286" t="str">
        <f>IF(明細!B773="","",明細!B773)</f>
        <v/>
      </c>
      <c r="C779" s="287" t="str">
        <f>IF(明細!C773="","",明細!C773)</f>
        <v/>
      </c>
      <c r="D779" s="265" t="str">
        <f>IF(明細!D773="","",明細!D773)</f>
        <v/>
      </c>
      <c r="E779" s="265" t="str">
        <f>IF(明細!E773="","",明細!E773)</f>
        <v/>
      </c>
      <c r="F779" s="265" t="str">
        <f>IF(明細!F773="","",明細!F773)</f>
        <v/>
      </c>
      <c r="G779" s="265" t="str">
        <f>IF(明細!G773="","",明細!G773)</f>
        <v/>
      </c>
      <c r="H779" s="265" t="str">
        <f>IF(明細!H773="","",明細!H773)</f>
        <v/>
      </c>
      <c r="I779" s="265" t="str">
        <f>IF(明細!I773="","",明細!I773)</f>
        <v/>
      </c>
      <c r="J779" s="265" t="str">
        <f>IF(明細!J773="","",明細!J773)</f>
        <v/>
      </c>
      <c r="K779" s="265" t="str">
        <f>IF(明細!K773="","",明細!K773)</f>
        <v/>
      </c>
      <c r="L779" s="265" t="str">
        <f>IF(明細!L773="","",明細!L773)</f>
        <v/>
      </c>
      <c r="M779" s="265" t="str">
        <f>IF(明細!M773="","",明細!M773)</f>
        <v/>
      </c>
      <c r="N779" s="265" t="str">
        <f>IF(明細!N773="","",明細!N773)</f>
        <v/>
      </c>
      <c r="O779" s="265" t="str">
        <f>IF(明細!O773="","",明細!O773)</f>
        <v/>
      </c>
      <c r="P779" s="265" t="str">
        <f>IF(明細!P773="","",明細!P773)</f>
        <v/>
      </c>
      <c r="Q779" s="265" t="str">
        <f>IF(明細!Q773="","",明細!Q773)</f>
        <v/>
      </c>
      <c r="R779" s="289" t="str">
        <f>IF(明細!R773="","",明細!R773)</f>
        <v/>
      </c>
      <c r="S779" s="291" t="str">
        <f>IF(明細!S773="","",明細!S773)</f>
        <v/>
      </c>
      <c r="T779" s="291" t="str">
        <f>IF(明細!T773="","",明細!T773)</f>
        <v/>
      </c>
      <c r="U779" s="291" t="str">
        <f>IF(明細!U773="","",明細!U773)</f>
        <v/>
      </c>
      <c r="V779" s="292" t="str">
        <f>IF(明細!V773="","",明細!V773)</f>
        <v>個</v>
      </c>
      <c r="W779" s="292" t="str">
        <f>IF(明細!W773="","",明細!W773)</f>
        <v/>
      </c>
      <c r="X779" s="293" t="str">
        <f>IF(明細!X773="","",明細!X773)</f>
        <v/>
      </c>
      <c r="Y779" s="134" t="str">
        <f>IF(明細!Y773="","",明細!Y773)</f>
        <v/>
      </c>
      <c r="Z779" s="135" t="str">
        <f>IF(明細!Z773="","",明細!Z773)</f>
        <v/>
      </c>
      <c r="AA779" s="134" t="str">
        <f>IF(明細!AA773="","",明細!AA773)</f>
        <v/>
      </c>
      <c r="AB779" s="303" t="str">
        <f>IF(明細!AB773="","",明細!AB773)</f>
        <v/>
      </c>
      <c r="AC779" s="134" t="str">
        <f>IF(明細!AC773="","",明細!AC773)</f>
        <v/>
      </c>
      <c r="AD779" s="183" t="str">
        <f>IF(明細!AD773="","",明細!AD773)</f>
        <v/>
      </c>
      <c r="AE779" s="184">
        <f>IF(明細!AE773="","",明細!AE773)</f>
        <v>0.1</v>
      </c>
      <c r="AF779" s="185" t="str">
        <f>IF(明細!AF773="","",明細!AF773)</f>
        <v/>
      </c>
      <c r="AG779" s="186" t="str">
        <f>IF(明細!AG773="","",明細!AG773)</f>
        <v/>
      </c>
      <c r="AH779" s="186" t="str">
        <f>IF(明細!AH773="","",明細!AH773)</f>
        <v/>
      </c>
      <c r="AI779" s="187" t="str">
        <f>IF(明細!AI773="","",明細!AI773)</f>
        <v/>
      </c>
      <c r="AJ779" s="296" t="str">
        <f>IF(明細!AJ773="","",明細!AJ773)</f>
        <v/>
      </c>
      <c r="AK779" s="297" t="str">
        <f>IF(明細!AK773="","",明細!AK773)</f>
        <v/>
      </c>
      <c r="AL779" s="298" t="str">
        <f>IF(明細!AL773="","",明細!AL773)</f>
        <v/>
      </c>
      <c r="AM779" s="299" t="str">
        <f>IF(明細!AM773="","",明細!AM773)</f>
        <v/>
      </c>
      <c r="AN779" s="300" t="str">
        <f>IF(明細!AN773="","",明細!AN773)</f>
        <v/>
      </c>
      <c r="AO779" s="300" t="str">
        <f>IF(明細!AO773="","",明細!AO773)</f>
        <v/>
      </c>
      <c r="AP779" s="300" t="str">
        <f>IF(明細!AP773="","",明細!AP773)</f>
        <v/>
      </c>
      <c r="AQ779" s="301" t="str">
        <f>IF(明細!AQ773="","",明細!AQ773)</f>
        <v/>
      </c>
      <c r="AR779" s="302" t="str">
        <f>IF(明細!AR773="","",明細!AR773)</f>
        <v/>
      </c>
      <c r="AU779" s="360"/>
      <c r="AV779" s="368"/>
      <c r="AW779" s="446" t="str">
        <f>IF(明細!AV773="","",明細!AV773)</f>
        <v/>
      </c>
      <c r="AX779" s="419" t="str">
        <f>IF(明細!AT773="","",明細!AT773)</f>
        <v/>
      </c>
      <c r="AY779" s="280" t="str">
        <f>IF($AX779="","",VLOOKUP($AX779,リスト!$CL:$CM,2,FALSE))</f>
        <v/>
      </c>
      <c r="AZ779" s="3"/>
      <c r="BA779" s="280" t="str">
        <f>IF(BB779="","",VLOOKUP(BB779,リスト!$K:$L,2,FALSE))</f>
        <v/>
      </c>
      <c r="BB779" s="3"/>
      <c r="BC779" s="3"/>
      <c r="BD779" s="87"/>
      <c r="BE779" s="280" t="str">
        <f>IF(BF779="","",VLOOKUP(BF779,リスト!$I:$J,2,FALSE))</f>
        <v/>
      </c>
      <c r="BF779" s="3"/>
      <c r="BG779" s="280" t="str">
        <f>IF(BH779="","",VLOOKUP(BH779,リスト!$M:$N,2,FALSE))</f>
        <v/>
      </c>
      <c r="BH779" s="282"/>
      <c r="BI779" s="280" t="str">
        <f>IF(BJ779="","",VLOOKUP(BJ779,リスト!$O:$P,2,FALSE))</f>
        <v/>
      </c>
      <c r="BJ779" s="24"/>
      <c r="BM779" s="451" t="str">
        <f>IF(明細!AV773="","",明細!AV773)</f>
        <v/>
      </c>
      <c r="BN779" s="453" t="str">
        <f>IF(明細!AT773="","",明細!AT773)</f>
        <v/>
      </c>
      <c r="BO779" s="280" t="str">
        <f>IF($BN779="","",VLOOKUP($BN779,リスト!$CL:$CM,2,FALSE))</f>
        <v/>
      </c>
      <c r="BP779" s="280" t="str">
        <f>IF(BQ779="","",VLOOKUP(BQ779,リスト!$K$5:$L$7,2,FALSE))</f>
        <v/>
      </c>
      <c r="BQ779" s="13"/>
      <c r="BR779" s="13"/>
      <c r="BS779" s="47"/>
      <c r="BT779" s="280" t="str">
        <f>IF(BU779="","",VLOOKUP(BU779,リスト!I770:J788,2,FALSE))</f>
        <v/>
      </c>
      <c r="BU779" s="13"/>
      <c r="BV779" s="13"/>
      <c r="BW779" s="282"/>
      <c r="BX779" s="282"/>
      <c r="BY779" s="280" t="str">
        <f>IF(BZ779="","",VLOOKUP(BZ779,リスト!$S$5:$T$6,2,FALSE))</f>
        <v/>
      </c>
      <c r="BZ779" s="3"/>
      <c r="CA779" s="3"/>
      <c r="CB779" s="81"/>
      <c r="CC779" s="280" t="str">
        <f t="shared" si="102"/>
        <v/>
      </c>
      <c r="CD779" s="83"/>
      <c r="CE779" s="83"/>
      <c r="CF779" s="83"/>
      <c r="CG779" s="83"/>
      <c r="CH779" s="282" t="str">
        <f t="shared" si="103"/>
        <v/>
      </c>
      <c r="CI779" s="83"/>
      <c r="CJ779" s="280" t="str">
        <f t="shared" si="104"/>
        <v/>
      </c>
      <c r="CK779" s="87"/>
      <c r="CL779" s="78"/>
      <c r="CM779" s="83"/>
      <c r="CN779" s="83"/>
      <c r="CO779" s="83"/>
      <c r="CP779" s="280" t="str">
        <f t="shared" si="109"/>
        <v/>
      </c>
      <c r="CQ779" s="81"/>
      <c r="CR779" s="280" t="str">
        <f t="shared" si="110"/>
        <v/>
      </c>
      <c r="CS779" s="3"/>
      <c r="CT779" s="3"/>
      <c r="CU779" s="280" t="str">
        <f>IF(CV779="","",VLOOKUP(CV779,リスト!$V$5:$W$6,2,FALSE))</f>
        <v/>
      </c>
      <c r="CV779" s="3"/>
      <c r="CW779" s="280" t="str">
        <f>IF(CX779="","",VLOOKUP(CX779,リスト!$X$5:$Y$6,2,FALSE))</f>
        <v/>
      </c>
      <c r="CX779" s="3"/>
      <c r="CY779" s="77"/>
      <c r="CZ779" s="77"/>
      <c r="DA779" s="75"/>
      <c r="DB779" s="75"/>
      <c r="DC779" s="75"/>
      <c r="DD779" s="75"/>
      <c r="DE779" s="280" t="str">
        <f>IF(DF779="","",VLOOKUP(DF779,リスト!$Z$5:$AA$10,2,FALSE))</f>
        <v/>
      </c>
      <c r="DF779" s="3"/>
      <c r="DG779" s="280" t="str">
        <f>IF(DH779="","",VLOOKUP(DH779,リスト!$AB$5:$AC$12,2,FALSE))</f>
        <v/>
      </c>
      <c r="DH779" s="63"/>
      <c r="DI779" s="280" t="str">
        <f>IF(DJ779="","",VLOOKUP(DJ779,リスト!$AD$5:$AE$7,2,FALSE))</f>
        <v/>
      </c>
      <c r="DJ779" s="3"/>
      <c r="DK779" s="280" t="str">
        <f>IF(DL779="","",VLOOKUP(DL779,リスト!$AF$5:$AG$10,2,FALSE))</f>
        <v/>
      </c>
      <c r="DL779" s="3"/>
      <c r="DM779" s="280" t="str">
        <f>IF(DN779="","",VLOOKUP(DN779,リスト!$AH$5:$AI$6,2,FALSE))</f>
        <v/>
      </c>
      <c r="DN779" s="3"/>
      <c r="DO779" s="280" t="str">
        <f>IF(DP779="","",VLOOKUP(DP779,リスト!$AJ$5:$AK$6,2,FALSE))</f>
        <v/>
      </c>
      <c r="DP779" s="3"/>
      <c r="DQ779" s="280" t="str">
        <f>IF(DR779="","",VLOOKUP(DR779,リスト!$AL$5:$AM$7,2,FALSE))</f>
        <v/>
      </c>
      <c r="DR779" s="3"/>
      <c r="DS779" s="13"/>
      <c r="DT779" s="85"/>
      <c r="DU779" s="85"/>
      <c r="DV779" s="281" t="str">
        <f>IF(DW779="","",VLOOKUP(DW779,リスト!$AN$5:$AO$6,2,FALSE))</f>
        <v/>
      </c>
      <c r="DW779" s="13"/>
      <c r="DX779" s="341"/>
      <c r="DY779" s="345"/>
      <c r="DZ779" s="341"/>
      <c r="EA779" s="345"/>
      <c r="EB779" s="280" t="str">
        <f>IF(EC779="","",VLOOKUP(EC779,リスト!$AW$5:$AX$8,2,FALSE))</f>
        <v/>
      </c>
      <c r="EC779" s="3"/>
      <c r="ED779" s="85"/>
      <c r="EE779" s="280" t="str">
        <f>IF(EF779="","",VLOOKUP(EF779,リスト!$AY$5:$AZ$10,2,FALSE))</f>
        <v/>
      </c>
      <c r="EF779" s="3"/>
      <c r="EG779" s="280" t="str">
        <f>IF(EH779="","",VLOOKUP(EH779,リスト!$BA$5:$BB$10,2,FALSE))</f>
        <v/>
      </c>
      <c r="EH779" s="3"/>
      <c r="EI779" s="280" t="str">
        <f>IF(EJ779="","",VLOOKUP(EJ779,リスト!$BC$5:$BD$10,2,FALSE))</f>
        <v/>
      </c>
      <c r="EJ779" s="3"/>
      <c r="EK779" s="280" t="str">
        <f>IF(EL779="","",VLOOKUP(EL779,リスト!$BE$5:$BF$10,2,FALSE))</f>
        <v/>
      </c>
      <c r="EL779" s="3"/>
      <c r="EM779" s="78"/>
      <c r="EN779" s="73"/>
      <c r="EO779" s="73"/>
      <c r="EP779" s="13"/>
      <c r="EQ779" s="13"/>
      <c r="ER779" s="280" t="str">
        <f>IF(ES779="","",VLOOKUP(ES779,リスト!$BG$5:$BH$10,2,FALSE))</f>
        <v/>
      </c>
      <c r="ES779" s="13"/>
      <c r="ET779" s="13"/>
      <c r="EU779" s="13"/>
      <c r="EV779" s="13"/>
      <c r="EW779" s="13"/>
      <c r="EX779" s="81"/>
      <c r="EY779" s="81"/>
      <c r="EZ779" s="26"/>
      <c r="FA779" s="281" t="str">
        <f>IF($EZ779="","",INDEX(リスト!$BI$5:$BJ$40,MATCH($EZ779,リスト!$BJ$5:$BJ$40,0),1))</f>
        <v/>
      </c>
      <c r="FB779" s="280" t="str">
        <f>IF(FC779="","",VLOOKUP(FC779,リスト!$BK:$BL,2,FALSE))</f>
        <v/>
      </c>
      <c r="FC779" s="13"/>
      <c r="FD779" s="331"/>
      <c r="FE779" s="3"/>
      <c r="FF779" s="280" t="str">
        <f>IF(FG779="","",VLOOKUP(FG779,リスト!$BO$5:$BP$6,2,FALSE))</f>
        <v/>
      </c>
      <c r="FG779" s="3"/>
      <c r="FH779" s="280" t="str">
        <f>IF(FI779="","",VLOOKUP(FI779,リスト!$BQ$5:$BR$8,2,FALSE))</f>
        <v/>
      </c>
      <c r="FI779" s="3"/>
      <c r="FJ779" s="282"/>
      <c r="FK779" s="280" t="str">
        <f>IF(FL779="","",VLOOKUP(FL779,リスト!$BS$5:$BT$6,2,FALSE))</f>
        <v/>
      </c>
      <c r="FL779" s="63"/>
      <c r="FM779" s="13"/>
      <c r="FN779" s="13"/>
      <c r="FO779" s="13"/>
      <c r="FP779" s="283" t="str">
        <f t="shared" si="105"/>
        <v/>
      </c>
      <c r="FQ779" s="283" t="str">
        <f t="shared" si="105"/>
        <v/>
      </c>
      <c r="FR779" s="13"/>
      <c r="FS779" s="85"/>
      <c r="FT779" s="85"/>
      <c r="FU779" s="281" t="str">
        <f t="shared" si="106"/>
        <v/>
      </c>
      <c r="FV779" s="280" t="str">
        <f>IF(FW779="","",VLOOKUP(FW779,リスト!$BV$5:$BW$10,2,FALSE))</f>
        <v/>
      </c>
      <c r="FW779" s="26"/>
      <c r="FX779" s="282" t="str">
        <f t="shared" si="107"/>
        <v/>
      </c>
      <c r="FY779" s="280" t="str">
        <f>IF(FZ779="","",VLOOKUP(FZ779,リスト!$BX$5:$BY$6,2,FALSE))</f>
        <v/>
      </c>
      <c r="FZ779" s="3"/>
      <c r="GA779" s="280" t="str">
        <f>IF(GB779="","",VLOOKUP(GB779,リスト!$BZ$5:$CA$6,2,FALSE))</f>
        <v/>
      </c>
      <c r="GB779" s="13"/>
      <c r="GC779" s="281" t="str">
        <f>IF(GD779="","",VLOOKUP(GD779,リスト!$CB$5:$CC$6,2,FALSE))</f>
        <v/>
      </c>
      <c r="GD779" s="13"/>
      <c r="GE779" s="13"/>
      <c r="GF779" s="13"/>
      <c r="GG779" s="75"/>
      <c r="GH779" s="281" t="str">
        <f t="shared" si="108"/>
        <v/>
      </c>
      <c r="GI779" s="128"/>
      <c r="GJ779" s="281" t="str">
        <f>IF(GK779="","",VLOOKUP(GK779,リスト!$CD$5:$CE$6,2,FALSE))</f>
        <v/>
      </c>
      <c r="GK779" s="13"/>
      <c r="GL779" s="281" t="str">
        <f>IF(GM779="","",VLOOKUP(GM779,リスト!$CF$5:$CG$5,2,FALSE))</f>
        <v/>
      </c>
      <c r="GM779" s="26"/>
      <c r="GN779" s="280" t="str">
        <f>IF(GO779="","",VLOOKUP(GO779,リスト!$CH$5:$CI$5,2,FALSE))</f>
        <v/>
      </c>
      <c r="GO779" s="284"/>
      <c r="GP779" s="284"/>
      <c r="GQ779" s="284"/>
      <c r="GR779" s="284"/>
      <c r="GS779" s="284"/>
      <c r="GT779" s="284"/>
      <c r="GU779" s="284"/>
      <c r="GV779" s="284"/>
      <c r="GW779" s="284"/>
      <c r="GX779" s="285"/>
    </row>
    <row r="780" spans="2:206" s="177" customFormat="1" ht="24.75" hidden="1" customHeight="1" outlineLevel="1">
      <c r="B780" s="286" t="str">
        <f>IF(明細!B774="","",明細!B774)</f>
        <v/>
      </c>
      <c r="C780" s="287" t="str">
        <f>IF(明細!C774="","",明細!C774)</f>
        <v/>
      </c>
      <c r="D780" s="265" t="str">
        <f>IF(明細!D774="","",明細!D774)</f>
        <v/>
      </c>
      <c r="E780" s="265" t="str">
        <f>IF(明細!E774="","",明細!E774)</f>
        <v/>
      </c>
      <c r="F780" s="265" t="str">
        <f>IF(明細!F774="","",明細!F774)</f>
        <v/>
      </c>
      <c r="G780" s="265" t="str">
        <f>IF(明細!G774="","",明細!G774)</f>
        <v/>
      </c>
      <c r="H780" s="265" t="str">
        <f>IF(明細!H774="","",明細!H774)</f>
        <v/>
      </c>
      <c r="I780" s="265" t="str">
        <f>IF(明細!I774="","",明細!I774)</f>
        <v/>
      </c>
      <c r="J780" s="265" t="str">
        <f>IF(明細!J774="","",明細!J774)</f>
        <v/>
      </c>
      <c r="K780" s="265" t="str">
        <f>IF(明細!K774="","",明細!K774)</f>
        <v/>
      </c>
      <c r="L780" s="265" t="str">
        <f>IF(明細!L774="","",明細!L774)</f>
        <v/>
      </c>
      <c r="M780" s="265" t="str">
        <f>IF(明細!M774="","",明細!M774)</f>
        <v/>
      </c>
      <c r="N780" s="265" t="str">
        <f>IF(明細!N774="","",明細!N774)</f>
        <v/>
      </c>
      <c r="O780" s="265" t="str">
        <f>IF(明細!O774="","",明細!O774)</f>
        <v/>
      </c>
      <c r="P780" s="265" t="str">
        <f>IF(明細!P774="","",明細!P774)</f>
        <v/>
      </c>
      <c r="Q780" s="265" t="str">
        <f>IF(明細!Q774="","",明細!Q774)</f>
        <v/>
      </c>
      <c r="R780" s="289" t="str">
        <f>IF(明細!R774="","",明細!R774)</f>
        <v/>
      </c>
      <c r="S780" s="291" t="str">
        <f>IF(明細!S774="","",明細!S774)</f>
        <v/>
      </c>
      <c r="T780" s="291" t="str">
        <f>IF(明細!T774="","",明細!T774)</f>
        <v/>
      </c>
      <c r="U780" s="291" t="str">
        <f>IF(明細!U774="","",明細!U774)</f>
        <v/>
      </c>
      <c r="V780" s="292" t="str">
        <f>IF(明細!V774="","",明細!V774)</f>
        <v>個</v>
      </c>
      <c r="W780" s="292" t="str">
        <f>IF(明細!W774="","",明細!W774)</f>
        <v/>
      </c>
      <c r="X780" s="293" t="str">
        <f>IF(明細!X774="","",明細!X774)</f>
        <v/>
      </c>
      <c r="Y780" s="134" t="str">
        <f>IF(明細!Y774="","",明細!Y774)</f>
        <v/>
      </c>
      <c r="Z780" s="135" t="str">
        <f>IF(明細!Z774="","",明細!Z774)</f>
        <v/>
      </c>
      <c r="AA780" s="134" t="str">
        <f>IF(明細!AA774="","",明細!AA774)</f>
        <v/>
      </c>
      <c r="AB780" s="303" t="str">
        <f>IF(明細!AB774="","",明細!AB774)</f>
        <v/>
      </c>
      <c r="AC780" s="134" t="str">
        <f>IF(明細!AC774="","",明細!AC774)</f>
        <v/>
      </c>
      <c r="AD780" s="183" t="str">
        <f>IF(明細!AD774="","",明細!AD774)</f>
        <v/>
      </c>
      <c r="AE780" s="184">
        <f>IF(明細!AE774="","",明細!AE774)</f>
        <v>0.1</v>
      </c>
      <c r="AF780" s="185" t="str">
        <f>IF(明細!AF774="","",明細!AF774)</f>
        <v/>
      </c>
      <c r="AG780" s="186" t="str">
        <f>IF(明細!AG774="","",明細!AG774)</f>
        <v/>
      </c>
      <c r="AH780" s="186" t="str">
        <f>IF(明細!AH774="","",明細!AH774)</f>
        <v/>
      </c>
      <c r="AI780" s="187" t="str">
        <f>IF(明細!AI774="","",明細!AI774)</f>
        <v/>
      </c>
      <c r="AJ780" s="296" t="str">
        <f>IF(明細!AJ774="","",明細!AJ774)</f>
        <v/>
      </c>
      <c r="AK780" s="297" t="str">
        <f>IF(明細!AK774="","",明細!AK774)</f>
        <v/>
      </c>
      <c r="AL780" s="298" t="str">
        <f>IF(明細!AL774="","",明細!AL774)</f>
        <v/>
      </c>
      <c r="AM780" s="299" t="str">
        <f>IF(明細!AM774="","",明細!AM774)</f>
        <v/>
      </c>
      <c r="AN780" s="300" t="str">
        <f>IF(明細!AN774="","",明細!AN774)</f>
        <v/>
      </c>
      <c r="AO780" s="300" t="str">
        <f>IF(明細!AO774="","",明細!AO774)</f>
        <v/>
      </c>
      <c r="AP780" s="300" t="str">
        <f>IF(明細!AP774="","",明細!AP774)</f>
        <v/>
      </c>
      <c r="AQ780" s="301" t="str">
        <f>IF(明細!AQ774="","",明細!AQ774)</f>
        <v/>
      </c>
      <c r="AR780" s="302" t="str">
        <f>IF(明細!AR774="","",明細!AR774)</f>
        <v/>
      </c>
      <c r="AU780" s="360"/>
      <c r="AV780" s="368"/>
      <c r="AW780" s="446" t="str">
        <f>IF(明細!AV774="","",明細!AV774)</f>
        <v/>
      </c>
      <c r="AX780" s="419" t="str">
        <f>IF(明細!AT774="","",明細!AT774)</f>
        <v/>
      </c>
      <c r="AY780" s="280" t="str">
        <f>IF($AX780="","",VLOOKUP($AX780,リスト!$CL:$CM,2,FALSE))</f>
        <v/>
      </c>
      <c r="AZ780" s="3"/>
      <c r="BA780" s="280" t="str">
        <f>IF(BB780="","",VLOOKUP(BB780,リスト!$K:$L,2,FALSE))</f>
        <v/>
      </c>
      <c r="BB780" s="3"/>
      <c r="BC780" s="3"/>
      <c r="BD780" s="87"/>
      <c r="BE780" s="280" t="str">
        <f>IF(BF780="","",VLOOKUP(BF780,リスト!$I:$J,2,FALSE))</f>
        <v/>
      </c>
      <c r="BF780" s="3"/>
      <c r="BG780" s="280" t="str">
        <f>IF(BH780="","",VLOOKUP(BH780,リスト!$M:$N,2,FALSE))</f>
        <v/>
      </c>
      <c r="BH780" s="282"/>
      <c r="BI780" s="280" t="str">
        <f>IF(BJ780="","",VLOOKUP(BJ780,リスト!$O:$P,2,FALSE))</f>
        <v/>
      </c>
      <c r="BJ780" s="24"/>
      <c r="BM780" s="451" t="str">
        <f>IF(明細!AV774="","",明細!AV774)</f>
        <v/>
      </c>
      <c r="BN780" s="453" t="str">
        <f>IF(明細!AT774="","",明細!AT774)</f>
        <v/>
      </c>
      <c r="BO780" s="280" t="str">
        <f>IF($BN780="","",VLOOKUP($BN780,リスト!$CL:$CM,2,FALSE))</f>
        <v/>
      </c>
      <c r="BP780" s="280" t="str">
        <f>IF(BQ780="","",VLOOKUP(BQ780,リスト!$K$5:$L$7,2,FALSE))</f>
        <v/>
      </c>
      <c r="BQ780" s="13"/>
      <c r="BR780" s="13"/>
      <c r="BS780" s="47"/>
      <c r="BT780" s="280" t="str">
        <f>IF(BU780="","",VLOOKUP(BU780,リスト!I771:J789,2,FALSE))</f>
        <v/>
      </c>
      <c r="BU780" s="13"/>
      <c r="BV780" s="13"/>
      <c r="BW780" s="282"/>
      <c r="BX780" s="282"/>
      <c r="BY780" s="280" t="str">
        <f>IF(BZ780="","",VLOOKUP(BZ780,リスト!$S$5:$T$6,2,FALSE))</f>
        <v/>
      </c>
      <c r="BZ780" s="3"/>
      <c r="CA780" s="3"/>
      <c r="CB780" s="81"/>
      <c r="CC780" s="280" t="str">
        <f t="shared" si="102"/>
        <v/>
      </c>
      <c r="CD780" s="83"/>
      <c r="CE780" s="83"/>
      <c r="CF780" s="83"/>
      <c r="CG780" s="83"/>
      <c r="CH780" s="282" t="str">
        <f t="shared" si="103"/>
        <v/>
      </c>
      <c r="CI780" s="83"/>
      <c r="CJ780" s="280" t="str">
        <f t="shared" si="104"/>
        <v/>
      </c>
      <c r="CK780" s="87"/>
      <c r="CL780" s="78"/>
      <c r="CM780" s="83"/>
      <c r="CN780" s="83"/>
      <c r="CO780" s="83"/>
      <c r="CP780" s="280" t="str">
        <f t="shared" si="109"/>
        <v/>
      </c>
      <c r="CQ780" s="81"/>
      <c r="CR780" s="280" t="str">
        <f t="shared" si="110"/>
        <v/>
      </c>
      <c r="CS780" s="3"/>
      <c r="CT780" s="3"/>
      <c r="CU780" s="280" t="str">
        <f>IF(CV780="","",VLOOKUP(CV780,リスト!$V$5:$W$6,2,FALSE))</f>
        <v/>
      </c>
      <c r="CV780" s="3"/>
      <c r="CW780" s="280" t="str">
        <f>IF(CX780="","",VLOOKUP(CX780,リスト!$X$5:$Y$6,2,FALSE))</f>
        <v/>
      </c>
      <c r="CX780" s="3"/>
      <c r="CY780" s="77"/>
      <c r="CZ780" s="77"/>
      <c r="DA780" s="75"/>
      <c r="DB780" s="75"/>
      <c r="DC780" s="75"/>
      <c r="DD780" s="75"/>
      <c r="DE780" s="280" t="str">
        <f>IF(DF780="","",VLOOKUP(DF780,リスト!$Z$5:$AA$10,2,FALSE))</f>
        <v/>
      </c>
      <c r="DF780" s="3"/>
      <c r="DG780" s="280" t="str">
        <f>IF(DH780="","",VLOOKUP(DH780,リスト!$AB$5:$AC$12,2,FALSE))</f>
        <v/>
      </c>
      <c r="DH780" s="63"/>
      <c r="DI780" s="280" t="str">
        <f>IF(DJ780="","",VLOOKUP(DJ780,リスト!$AD$5:$AE$7,2,FALSE))</f>
        <v/>
      </c>
      <c r="DJ780" s="3"/>
      <c r="DK780" s="280" t="str">
        <f>IF(DL780="","",VLOOKUP(DL780,リスト!$AF$5:$AG$10,2,FALSE))</f>
        <v/>
      </c>
      <c r="DL780" s="3"/>
      <c r="DM780" s="280" t="str">
        <f>IF(DN780="","",VLOOKUP(DN780,リスト!$AH$5:$AI$6,2,FALSE))</f>
        <v/>
      </c>
      <c r="DN780" s="3"/>
      <c r="DO780" s="280" t="str">
        <f>IF(DP780="","",VLOOKUP(DP780,リスト!$AJ$5:$AK$6,2,FALSE))</f>
        <v/>
      </c>
      <c r="DP780" s="3"/>
      <c r="DQ780" s="280" t="str">
        <f>IF(DR780="","",VLOOKUP(DR780,リスト!$AL$5:$AM$7,2,FALSE))</f>
        <v/>
      </c>
      <c r="DR780" s="3"/>
      <c r="DS780" s="13"/>
      <c r="DT780" s="85"/>
      <c r="DU780" s="85"/>
      <c r="DV780" s="281" t="str">
        <f>IF(DW780="","",VLOOKUP(DW780,リスト!$AN$5:$AO$6,2,FALSE))</f>
        <v/>
      </c>
      <c r="DW780" s="13"/>
      <c r="DX780" s="341"/>
      <c r="DY780" s="345"/>
      <c r="DZ780" s="341"/>
      <c r="EA780" s="345"/>
      <c r="EB780" s="280" t="str">
        <f>IF(EC780="","",VLOOKUP(EC780,リスト!$AW$5:$AX$8,2,FALSE))</f>
        <v/>
      </c>
      <c r="EC780" s="3"/>
      <c r="ED780" s="85"/>
      <c r="EE780" s="280" t="str">
        <f>IF(EF780="","",VLOOKUP(EF780,リスト!$AY$5:$AZ$10,2,FALSE))</f>
        <v/>
      </c>
      <c r="EF780" s="3"/>
      <c r="EG780" s="280" t="str">
        <f>IF(EH780="","",VLOOKUP(EH780,リスト!$BA$5:$BB$10,2,FALSE))</f>
        <v/>
      </c>
      <c r="EH780" s="3"/>
      <c r="EI780" s="280" t="str">
        <f>IF(EJ780="","",VLOOKUP(EJ780,リスト!$BC$5:$BD$10,2,FALSE))</f>
        <v/>
      </c>
      <c r="EJ780" s="3"/>
      <c r="EK780" s="280" t="str">
        <f>IF(EL780="","",VLOOKUP(EL780,リスト!$BE$5:$BF$10,2,FALSE))</f>
        <v/>
      </c>
      <c r="EL780" s="3"/>
      <c r="EM780" s="78"/>
      <c r="EN780" s="73"/>
      <c r="EO780" s="73"/>
      <c r="EP780" s="13"/>
      <c r="EQ780" s="13"/>
      <c r="ER780" s="280" t="str">
        <f>IF(ES780="","",VLOOKUP(ES780,リスト!$BG$5:$BH$10,2,FALSE))</f>
        <v/>
      </c>
      <c r="ES780" s="13"/>
      <c r="ET780" s="13"/>
      <c r="EU780" s="13"/>
      <c r="EV780" s="13"/>
      <c r="EW780" s="13"/>
      <c r="EX780" s="81"/>
      <c r="EY780" s="81"/>
      <c r="EZ780" s="26"/>
      <c r="FA780" s="281" t="str">
        <f>IF($EZ780="","",INDEX(リスト!$BI$5:$BJ$40,MATCH($EZ780,リスト!$BJ$5:$BJ$40,0),1))</f>
        <v/>
      </c>
      <c r="FB780" s="280" t="str">
        <f>IF(FC780="","",VLOOKUP(FC780,リスト!$BK:$BL,2,FALSE))</f>
        <v/>
      </c>
      <c r="FC780" s="13"/>
      <c r="FD780" s="331"/>
      <c r="FE780" s="3"/>
      <c r="FF780" s="280" t="str">
        <f>IF(FG780="","",VLOOKUP(FG780,リスト!$BO$5:$BP$6,2,FALSE))</f>
        <v/>
      </c>
      <c r="FG780" s="3"/>
      <c r="FH780" s="280" t="str">
        <f>IF(FI780="","",VLOOKUP(FI780,リスト!$BQ$5:$BR$8,2,FALSE))</f>
        <v/>
      </c>
      <c r="FI780" s="3"/>
      <c r="FJ780" s="282"/>
      <c r="FK780" s="280" t="str">
        <f>IF(FL780="","",VLOOKUP(FL780,リスト!$BS$5:$BT$6,2,FALSE))</f>
        <v/>
      </c>
      <c r="FL780" s="63"/>
      <c r="FM780" s="13"/>
      <c r="FN780" s="13"/>
      <c r="FO780" s="13"/>
      <c r="FP780" s="283" t="str">
        <f t="shared" si="105"/>
        <v/>
      </c>
      <c r="FQ780" s="283" t="str">
        <f t="shared" si="105"/>
        <v/>
      </c>
      <c r="FR780" s="13"/>
      <c r="FS780" s="85"/>
      <c r="FT780" s="85"/>
      <c r="FU780" s="281" t="str">
        <f t="shared" si="106"/>
        <v/>
      </c>
      <c r="FV780" s="280" t="str">
        <f>IF(FW780="","",VLOOKUP(FW780,リスト!$BV$5:$BW$10,2,FALSE))</f>
        <v/>
      </c>
      <c r="FW780" s="26"/>
      <c r="FX780" s="282" t="str">
        <f t="shared" si="107"/>
        <v/>
      </c>
      <c r="FY780" s="280" t="str">
        <f>IF(FZ780="","",VLOOKUP(FZ780,リスト!$BX$5:$BY$6,2,FALSE))</f>
        <v/>
      </c>
      <c r="FZ780" s="3"/>
      <c r="GA780" s="280" t="str">
        <f>IF(GB780="","",VLOOKUP(GB780,リスト!$BZ$5:$CA$6,2,FALSE))</f>
        <v/>
      </c>
      <c r="GB780" s="13"/>
      <c r="GC780" s="281" t="str">
        <f>IF(GD780="","",VLOOKUP(GD780,リスト!$CB$5:$CC$6,2,FALSE))</f>
        <v/>
      </c>
      <c r="GD780" s="13"/>
      <c r="GE780" s="13"/>
      <c r="GF780" s="13"/>
      <c r="GG780" s="75"/>
      <c r="GH780" s="281" t="str">
        <f t="shared" si="108"/>
        <v/>
      </c>
      <c r="GI780" s="128"/>
      <c r="GJ780" s="281" t="str">
        <f>IF(GK780="","",VLOOKUP(GK780,リスト!$CD$5:$CE$6,2,FALSE))</f>
        <v/>
      </c>
      <c r="GK780" s="13"/>
      <c r="GL780" s="281" t="str">
        <f>IF(GM780="","",VLOOKUP(GM780,リスト!$CF$5:$CG$5,2,FALSE))</f>
        <v/>
      </c>
      <c r="GM780" s="26"/>
      <c r="GN780" s="280" t="str">
        <f>IF(GO780="","",VLOOKUP(GO780,リスト!$CH$5:$CI$5,2,FALSE))</f>
        <v/>
      </c>
      <c r="GO780" s="284"/>
      <c r="GP780" s="284"/>
      <c r="GQ780" s="284"/>
      <c r="GR780" s="284"/>
      <c r="GS780" s="284"/>
      <c r="GT780" s="284"/>
      <c r="GU780" s="284"/>
      <c r="GV780" s="284"/>
      <c r="GW780" s="284"/>
      <c r="GX780" s="285"/>
    </row>
    <row r="781" spans="2:206" s="177" customFormat="1" ht="24.75" hidden="1" customHeight="1" outlineLevel="1">
      <c r="B781" s="286" t="str">
        <f>IF(明細!B775="","",明細!B775)</f>
        <v/>
      </c>
      <c r="C781" s="287" t="str">
        <f>IF(明細!C775="","",明細!C775)</f>
        <v/>
      </c>
      <c r="D781" s="265" t="str">
        <f>IF(明細!D775="","",明細!D775)</f>
        <v/>
      </c>
      <c r="E781" s="265" t="str">
        <f>IF(明細!E775="","",明細!E775)</f>
        <v/>
      </c>
      <c r="F781" s="265" t="str">
        <f>IF(明細!F775="","",明細!F775)</f>
        <v/>
      </c>
      <c r="G781" s="265" t="str">
        <f>IF(明細!G775="","",明細!G775)</f>
        <v/>
      </c>
      <c r="H781" s="265" t="str">
        <f>IF(明細!H775="","",明細!H775)</f>
        <v/>
      </c>
      <c r="I781" s="265" t="str">
        <f>IF(明細!I775="","",明細!I775)</f>
        <v/>
      </c>
      <c r="J781" s="265" t="str">
        <f>IF(明細!J775="","",明細!J775)</f>
        <v/>
      </c>
      <c r="K781" s="265" t="str">
        <f>IF(明細!K775="","",明細!K775)</f>
        <v/>
      </c>
      <c r="L781" s="265" t="str">
        <f>IF(明細!L775="","",明細!L775)</f>
        <v/>
      </c>
      <c r="M781" s="265" t="str">
        <f>IF(明細!M775="","",明細!M775)</f>
        <v/>
      </c>
      <c r="N781" s="265" t="str">
        <f>IF(明細!N775="","",明細!N775)</f>
        <v/>
      </c>
      <c r="O781" s="265" t="str">
        <f>IF(明細!O775="","",明細!O775)</f>
        <v/>
      </c>
      <c r="P781" s="265" t="str">
        <f>IF(明細!P775="","",明細!P775)</f>
        <v/>
      </c>
      <c r="Q781" s="265" t="str">
        <f>IF(明細!Q775="","",明細!Q775)</f>
        <v/>
      </c>
      <c r="R781" s="289" t="str">
        <f>IF(明細!R775="","",明細!R775)</f>
        <v/>
      </c>
      <c r="S781" s="291" t="str">
        <f>IF(明細!S775="","",明細!S775)</f>
        <v/>
      </c>
      <c r="T781" s="291" t="str">
        <f>IF(明細!T775="","",明細!T775)</f>
        <v/>
      </c>
      <c r="U781" s="291" t="str">
        <f>IF(明細!U775="","",明細!U775)</f>
        <v/>
      </c>
      <c r="V781" s="292" t="str">
        <f>IF(明細!V775="","",明細!V775)</f>
        <v>個</v>
      </c>
      <c r="W781" s="292" t="str">
        <f>IF(明細!W775="","",明細!W775)</f>
        <v/>
      </c>
      <c r="X781" s="293" t="str">
        <f>IF(明細!X775="","",明細!X775)</f>
        <v/>
      </c>
      <c r="Y781" s="134" t="str">
        <f>IF(明細!Y775="","",明細!Y775)</f>
        <v/>
      </c>
      <c r="Z781" s="135" t="str">
        <f>IF(明細!Z775="","",明細!Z775)</f>
        <v/>
      </c>
      <c r="AA781" s="134" t="str">
        <f>IF(明細!AA775="","",明細!AA775)</f>
        <v/>
      </c>
      <c r="AB781" s="303" t="str">
        <f>IF(明細!AB775="","",明細!AB775)</f>
        <v/>
      </c>
      <c r="AC781" s="134" t="str">
        <f>IF(明細!AC775="","",明細!AC775)</f>
        <v/>
      </c>
      <c r="AD781" s="183" t="str">
        <f>IF(明細!AD775="","",明細!AD775)</f>
        <v/>
      </c>
      <c r="AE781" s="184">
        <f>IF(明細!AE775="","",明細!AE775)</f>
        <v>0.1</v>
      </c>
      <c r="AF781" s="185" t="str">
        <f>IF(明細!AF775="","",明細!AF775)</f>
        <v/>
      </c>
      <c r="AG781" s="186" t="str">
        <f>IF(明細!AG775="","",明細!AG775)</f>
        <v/>
      </c>
      <c r="AH781" s="186" t="str">
        <f>IF(明細!AH775="","",明細!AH775)</f>
        <v/>
      </c>
      <c r="AI781" s="187" t="str">
        <f>IF(明細!AI775="","",明細!AI775)</f>
        <v/>
      </c>
      <c r="AJ781" s="296" t="str">
        <f>IF(明細!AJ775="","",明細!AJ775)</f>
        <v/>
      </c>
      <c r="AK781" s="297" t="str">
        <f>IF(明細!AK775="","",明細!AK775)</f>
        <v/>
      </c>
      <c r="AL781" s="298" t="str">
        <f>IF(明細!AL775="","",明細!AL775)</f>
        <v/>
      </c>
      <c r="AM781" s="299" t="str">
        <f>IF(明細!AM775="","",明細!AM775)</f>
        <v/>
      </c>
      <c r="AN781" s="300" t="str">
        <f>IF(明細!AN775="","",明細!AN775)</f>
        <v/>
      </c>
      <c r="AO781" s="300" t="str">
        <f>IF(明細!AO775="","",明細!AO775)</f>
        <v/>
      </c>
      <c r="AP781" s="300" t="str">
        <f>IF(明細!AP775="","",明細!AP775)</f>
        <v/>
      </c>
      <c r="AQ781" s="301" t="str">
        <f>IF(明細!AQ775="","",明細!AQ775)</f>
        <v/>
      </c>
      <c r="AR781" s="302" t="str">
        <f>IF(明細!AR775="","",明細!AR775)</f>
        <v/>
      </c>
      <c r="AU781" s="360"/>
      <c r="AV781" s="368"/>
      <c r="AW781" s="446" t="str">
        <f>IF(明細!AV775="","",明細!AV775)</f>
        <v/>
      </c>
      <c r="AX781" s="419" t="str">
        <f>IF(明細!AT775="","",明細!AT775)</f>
        <v/>
      </c>
      <c r="AY781" s="280" t="str">
        <f>IF($AX781="","",VLOOKUP($AX781,リスト!$CL:$CM,2,FALSE))</f>
        <v/>
      </c>
      <c r="AZ781" s="3"/>
      <c r="BA781" s="280" t="str">
        <f>IF(BB781="","",VLOOKUP(BB781,リスト!$K:$L,2,FALSE))</f>
        <v/>
      </c>
      <c r="BB781" s="3"/>
      <c r="BC781" s="3"/>
      <c r="BD781" s="87"/>
      <c r="BE781" s="280" t="str">
        <f>IF(BF781="","",VLOOKUP(BF781,リスト!$I:$J,2,FALSE))</f>
        <v/>
      </c>
      <c r="BF781" s="3"/>
      <c r="BG781" s="280" t="str">
        <f>IF(BH781="","",VLOOKUP(BH781,リスト!$M:$N,2,FALSE))</f>
        <v/>
      </c>
      <c r="BH781" s="282"/>
      <c r="BI781" s="280" t="str">
        <f>IF(BJ781="","",VLOOKUP(BJ781,リスト!$O:$P,2,FALSE))</f>
        <v/>
      </c>
      <c r="BJ781" s="24"/>
      <c r="BM781" s="451" t="str">
        <f>IF(明細!AV775="","",明細!AV775)</f>
        <v/>
      </c>
      <c r="BN781" s="453" t="str">
        <f>IF(明細!AT775="","",明細!AT775)</f>
        <v/>
      </c>
      <c r="BO781" s="280" t="str">
        <f>IF($BN781="","",VLOOKUP($BN781,リスト!$CL:$CM,2,FALSE))</f>
        <v/>
      </c>
      <c r="BP781" s="280" t="str">
        <f>IF(BQ781="","",VLOOKUP(BQ781,リスト!$K$5:$L$7,2,FALSE))</f>
        <v/>
      </c>
      <c r="BQ781" s="13"/>
      <c r="BR781" s="13"/>
      <c r="BS781" s="47"/>
      <c r="BT781" s="280" t="str">
        <f>IF(BU781="","",VLOOKUP(BU781,リスト!I772:J790,2,FALSE))</f>
        <v/>
      </c>
      <c r="BU781" s="13"/>
      <c r="BV781" s="13"/>
      <c r="BW781" s="282"/>
      <c r="BX781" s="282"/>
      <c r="BY781" s="280" t="str">
        <f>IF(BZ781="","",VLOOKUP(BZ781,リスト!$S$5:$T$6,2,FALSE))</f>
        <v/>
      </c>
      <c r="BZ781" s="3"/>
      <c r="CA781" s="3"/>
      <c r="CB781" s="81"/>
      <c r="CC781" s="280" t="str">
        <f t="shared" si="102"/>
        <v/>
      </c>
      <c r="CD781" s="83"/>
      <c r="CE781" s="83"/>
      <c r="CF781" s="83"/>
      <c r="CG781" s="83"/>
      <c r="CH781" s="282" t="str">
        <f t="shared" si="103"/>
        <v/>
      </c>
      <c r="CI781" s="83"/>
      <c r="CJ781" s="280" t="str">
        <f t="shared" si="104"/>
        <v/>
      </c>
      <c r="CK781" s="87"/>
      <c r="CL781" s="78"/>
      <c r="CM781" s="83"/>
      <c r="CN781" s="83"/>
      <c r="CO781" s="83"/>
      <c r="CP781" s="280" t="str">
        <f t="shared" si="109"/>
        <v/>
      </c>
      <c r="CQ781" s="81"/>
      <c r="CR781" s="280" t="str">
        <f t="shared" si="110"/>
        <v/>
      </c>
      <c r="CS781" s="3"/>
      <c r="CT781" s="3"/>
      <c r="CU781" s="280" t="str">
        <f>IF(CV781="","",VLOOKUP(CV781,リスト!$V$5:$W$6,2,FALSE))</f>
        <v/>
      </c>
      <c r="CV781" s="3"/>
      <c r="CW781" s="280" t="str">
        <f>IF(CX781="","",VLOOKUP(CX781,リスト!$X$5:$Y$6,2,FALSE))</f>
        <v/>
      </c>
      <c r="CX781" s="3"/>
      <c r="CY781" s="77"/>
      <c r="CZ781" s="77"/>
      <c r="DA781" s="75"/>
      <c r="DB781" s="75"/>
      <c r="DC781" s="75"/>
      <c r="DD781" s="75"/>
      <c r="DE781" s="280" t="str">
        <f>IF(DF781="","",VLOOKUP(DF781,リスト!$Z$5:$AA$10,2,FALSE))</f>
        <v/>
      </c>
      <c r="DF781" s="3"/>
      <c r="DG781" s="280" t="str">
        <f>IF(DH781="","",VLOOKUP(DH781,リスト!$AB$5:$AC$12,2,FALSE))</f>
        <v/>
      </c>
      <c r="DH781" s="63"/>
      <c r="DI781" s="280" t="str">
        <f>IF(DJ781="","",VLOOKUP(DJ781,リスト!$AD$5:$AE$7,2,FALSE))</f>
        <v/>
      </c>
      <c r="DJ781" s="3"/>
      <c r="DK781" s="280" t="str">
        <f>IF(DL781="","",VLOOKUP(DL781,リスト!$AF$5:$AG$10,2,FALSE))</f>
        <v/>
      </c>
      <c r="DL781" s="3"/>
      <c r="DM781" s="280" t="str">
        <f>IF(DN781="","",VLOOKUP(DN781,リスト!$AH$5:$AI$6,2,FALSE))</f>
        <v/>
      </c>
      <c r="DN781" s="3"/>
      <c r="DO781" s="280" t="str">
        <f>IF(DP781="","",VLOOKUP(DP781,リスト!$AJ$5:$AK$6,2,FALSE))</f>
        <v/>
      </c>
      <c r="DP781" s="3"/>
      <c r="DQ781" s="280" t="str">
        <f>IF(DR781="","",VLOOKUP(DR781,リスト!$AL$5:$AM$7,2,FALSE))</f>
        <v/>
      </c>
      <c r="DR781" s="3"/>
      <c r="DS781" s="13"/>
      <c r="DT781" s="85"/>
      <c r="DU781" s="85"/>
      <c r="DV781" s="281" t="str">
        <f>IF(DW781="","",VLOOKUP(DW781,リスト!$AN$5:$AO$6,2,FALSE))</f>
        <v/>
      </c>
      <c r="DW781" s="13"/>
      <c r="DX781" s="341"/>
      <c r="DY781" s="345"/>
      <c r="DZ781" s="341"/>
      <c r="EA781" s="345"/>
      <c r="EB781" s="280" t="str">
        <f>IF(EC781="","",VLOOKUP(EC781,リスト!$AW$5:$AX$8,2,FALSE))</f>
        <v/>
      </c>
      <c r="EC781" s="3"/>
      <c r="ED781" s="85"/>
      <c r="EE781" s="280" t="str">
        <f>IF(EF781="","",VLOOKUP(EF781,リスト!$AY$5:$AZ$10,2,FALSE))</f>
        <v/>
      </c>
      <c r="EF781" s="3"/>
      <c r="EG781" s="280" t="str">
        <f>IF(EH781="","",VLOOKUP(EH781,リスト!$BA$5:$BB$10,2,FALSE))</f>
        <v/>
      </c>
      <c r="EH781" s="3"/>
      <c r="EI781" s="280" t="str">
        <f>IF(EJ781="","",VLOOKUP(EJ781,リスト!$BC$5:$BD$10,2,FALSE))</f>
        <v/>
      </c>
      <c r="EJ781" s="3"/>
      <c r="EK781" s="280" t="str">
        <f>IF(EL781="","",VLOOKUP(EL781,リスト!$BE$5:$BF$10,2,FALSE))</f>
        <v/>
      </c>
      <c r="EL781" s="3"/>
      <c r="EM781" s="78"/>
      <c r="EN781" s="73"/>
      <c r="EO781" s="73"/>
      <c r="EP781" s="13"/>
      <c r="EQ781" s="13"/>
      <c r="ER781" s="280" t="str">
        <f>IF(ES781="","",VLOOKUP(ES781,リスト!$BG$5:$BH$10,2,FALSE))</f>
        <v/>
      </c>
      <c r="ES781" s="13"/>
      <c r="ET781" s="13"/>
      <c r="EU781" s="13"/>
      <c r="EV781" s="13"/>
      <c r="EW781" s="13"/>
      <c r="EX781" s="81"/>
      <c r="EY781" s="81"/>
      <c r="EZ781" s="26"/>
      <c r="FA781" s="281" t="str">
        <f>IF($EZ781="","",INDEX(リスト!$BI$5:$BJ$40,MATCH($EZ781,リスト!$BJ$5:$BJ$40,0),1))</f>
        <v/>
      </c>
      <c r="FB781" s="280" t="str">
        <f>IF(FC781="","",VLOOKUP(FC781,リスト!$BK:$BL,2,FALSE))</f>
        <v/>
      </c>
      <c r="FC781" s="13"/>
      <c r="FD781" s="331"/>
      <c r="FE781" s="3"/>
      <c r="FF781" s="280" t="str">
        <f>IF(FG781="","",VLOOKUP(FG781,リスト!$BO$5:$BP$6,2,FALSE))</f>
        <v/>
      </c>
      <c r="FG781" s="3"/>
      <c r="FH781" s="280" t="str">
        <f>IF(FI781="","",VLOOKUP(FI781,リスト!$BQ$5:$BR$8,2,FALSE))</f>
        <v/>
      </c>
      <c r="FI781" s="3"/>
      <c r="FJ781" s="282"/>
      <c r="FK781" s="280" t="str">
        <f>IF(FL781="","",VLOOKUP(FL781,リスト!$BS$5:$BT$6,2,FALSE))</f>
        <v/>
      </c>
      <c r="FL781" s="63"/>
      <c r="FM781" s="13"/>
      <c r="FN781" s="13"/>
      <c r="FO781" s="13"/>
      <c r="FP781" s="283" t="str">
        <f t="shared" si="105"/>
        <v/>
      </c>
      <c r="FQ781" s="283" t="str">
        <f t="shared" si="105"/>
        <v/>
      </c>
      <c r="FR781" s="13"/>
      <c r="FS781" s="85"/>
      <c r="FT781" s="85"/>
      <c r="FU781" s="281" t="str">
        <f t="shared" si="106"/>
        <v/>
      </c>
      <c r="FV781" s="280" t="str">
        <f>IF(FW781="","",VLOOKUP(FW781,リスト!$BV$5:$BW$10,2,FALSE))</f>
        <v/>
      </c>
      <c r="FW781" s="26"/>
      <c r="FX781" s="282" t="str">
        <f t="shared" si="107"/>
        <v/>
      </c>
      <c r="FY781" s="280" t="str">
        <f>IF(FZ781="","",VLOOKUP(FZ781,リスト!$BX$5:$BY$6,2,FALSE))</f>
        <v/>
      </c>
      <c r="FZ781" s="3"/>
      <c r="GA781" s="280" t="str">
        <f>IF(GB781="","",VLOOKUP(GB781,リスト!$BZ$5:$CA$6,2,FALSE))</f>
        <v/>
      </c>
      <c r="GB781" s="13"/>
      <c r="GC781" s="281" t="str">
        <f>IF(GD781="","",VLOOKUP(GD781,リスト!$CB$5:$CC$6,2,FALSE))</f>
        <v/>
      </c>
      <c r="GD781" s="13"/>
      <c r="GE781" s="13"/>
      <c r="GF781" s="13"/>
      <c r="GG781" s="75"/>
      <c r="GH781" s="281" t="str">
        <f t="shared" si="108"/>
        <v/>
      </c>
      <c r="GI781" s="128"/>
      <c r="GJ781" s="281" t="str">
        <f>IF(GK781="","",VLOOKUP(GK781,リスト!$CD$5:$CE$6,2,FALSE))</f>
        <v/>
      </c>
      <c r="GK781" s="13"/>
      <c r="GL781" s="281" t="str">
        <f>IF(GM781="","",VLOOKUP(GM781,リスト!$CF$5:$CG$5,2,FALSE))</f>
        <v/>
      </c>
      <c r="GM781" s="26"/>
      <c r="GN781" s="280" t="str">
        <f>IF(GO781="","",VLOOKUP(GO781,リスト!$CH$5:$CI$5,2,FALSE))</f>
        <v/>
      </c>
      <c r="GO781" s="284"/>
      <c r="GP781" s="284"/>
      <c r="GQ781" s="284"/>
      <c r="GR781" s="284"/>
      <c r="GS781" s="284"/>
      <c r="GT781" s="284"/>
      <c r="GU781" s="284"/>
      <c r="GV781" s="284"/>
      <c r="GW781" s="284"/>
      <c r="GX781" s="285"/>
    </row>
    <row r="782" spans="2:206" s="177" customFormat="1" ht="24.75" hidden="1" customHeight="1" outlineLevel="1">
      <c r="B782" s="286" t="str">
        <f>IF(明細!B776="","",明細!B776)</f>
        <v/>
      </c>
      <c r="C782" s="287" t="str">
        <f>IF(明細!C776="","",明細!C776)</f>
        <v/>
      </c>
      <c r="D782" s="265" t="str">
        <f>IF(明細!D776="","",明細!D776)</f>
        <v/>
      </c>
      <c r="E782" s="265" t="str">
        <f>IF(明細!E776="","",明細!E776)</f>
        <v/>
      </c>
      <c r="F782" s="265" t="str">
        <f>IF(明細!F776="","",明細!F776)</f>
        <v/>
      </c>
      <c r="G782" s="265" t="str">
        <f>IF(明細!G776="","",明細!G776)</f>
        <v/>
      </c>
      <c r="H782" s="265" t="str">
        <f>IF(明細!H776="","",明細!H776)</f>
        <v/>
      </c>
      <c r="I782" s="265" t="str">
        <f>IF(明細!I776="","",明細!I776)</f>
        <v/>
      </c>
      <c r="J782" s="265" t="str">
        <f>IF(明細!J776="","",明細!J776)</f>
        <v/>
      </c>
      <c r="K782" s="265" t="str">
        <f>IF(明細!K776="","",明細!K776)</f>
        <v/>
      </c>
      <c r="L782" s="265" t="str">
        <f>IF(明細!L776="","",明細!L776)</f>
        <v/>
      </c>
      <c r="M782" s="265" t="str">
        <f>IF(明細!M776="","",明細!M776)</f>
        <v/>
      </c>
      <c r="N782" s="265" t="str">
        <f>IF(明細!N776="","",明細!N776)</f>
        <v/>
      </c>
      <c r="O782" s="265" t="str">
        <f>IF(明細!O776="","",明細!O776)</f>
        <v/>
      </c>
      <c r="P782" s="265" t="str">
        <f>IF(明細!P776="","",明細!P776)</f>
        <v/>
      </c>
      <c r="Q782" s="265" t="str">
        <f>IF(明細!Q776="","",明細!Q776)</f>
        <v/>
      </c>
      <c r="R782" s="289" t="str">
        <f>IF(明細!R776="","",明細!R776)</f>
        <v/>
      </c>
      <c r="S782" s="291" t="str">
        <f>IF(明細!S776="","",明細!S776)</f>
        <v/>
      </c>
      <c r="T782" s="291" t="str">
        <f>IF(明細!T776="","",明細!T776)</f>
        <v/>
      </c>
      <c r="U782" s="291" t="str">
        <f>IF(明細!U776="","",明細!U776)</f>
        <v/>
      </c>
      <c r="V782" s="292" t="str">
        <f>IF(明細!V776="","",明細!V776)</f>
        <v>個</v>
      </c>
      <c r="W782" s="292" t="str">
        <f>IF(明細!W776="","",明細!W776)</f>
        <v/>
      </c>
      <c r="X782" s="293" t="str">
        <f>IF(明細!X776="","",明細!X776)</f>
        <v/>
      </c>
      <c r="Y782" s="134" t="str">
        <f>IF(明細!Y776="","",明細!Y776)</f>
        <v/>
      </c>
      <c r="Z782" s="135" t="str">
        <f>IF(明細!Z776="","",明細!Z776)</f>
        <v/>
      </c>
      <c r="AA782" s="134" t="str">
        <f>IF(明細!AA776="","",明細!AA776)</f>
        <v/>
      </c>
      <c r="AB782" s="303" t="str">
        <f>IF(明細!AB776="","",明細!AB776)</f>
        <v/>
      </c>
      <c r="AC782" s="134" t="str">
        <f>IF(明細!AC776="","",明細!AC776)</f>
        <v/>
      </c>
      <c r="AD782" s="183" t="str">
        <f>IF(明細!AD776="","",明細!AD776)</f>
        <v/>
      </c>
      <c r="AE782" s="184">
        <f>IF(明細!AE776="","",明細!AE776)</f>
        <v>0.1</v>
      </c>
      <c r="AF782" s="185" t="str">
        <f>IF(明細!AF776="","",明細!AF776)</f>
        <v/>
      </c>
      <c r="AG782" s="186" t="str">
        <f>IF(明細!AG776="","",明細!AG776)</f>
        <v/>
      </c>
      <c r="AH782" s="186" t="str">
        <f>IF(明細!AH776="","",明細!AH776)</f>
        <v/>
      </c>
      <c r="AI782" s="187" t="str">
        <f>IF(明細!AI776="","",明細!AI776)</f>
        <v/>
      </c>
      <c r="AJ782" s="296" t="str">
        <f>IF(明細!AJ776="","",明細!AJ776)</f>
        <v/>
      </c>
      <c r="AK782" s="297" t="str">
        <f>IF(明細!AK776="","",明細!AK776)</f>
        <v/>
      </c>
      <c r="AL782" s="298" t="str">
        <f>IF(明細!AL776="","",明細!AL776)</f>
        <v/>
      </c>
      <c r="AM782" s="299" t="str">
        <f>IF(明細!AM776="","",明細!AM776)</f>
        <v/>
      </c>
      <c r="AN782" s="300" t="str">
        <f>IF(明細!AN776="","",明細!AN776)</f>
        <v/>
      </c>
      <c r="AO782" s="300" t="str">
        <f>IF(明細!AO776="","",明細!AO776)</f>
        <v/>
      </c>
      <c r="AP782" s="300" t="str">
        <f>IF(明細!AP776="","",明細!AP776)</f>
        <v/>
      </c>
      <c r="AQ782" s="301" t="str">
        <f>IF(明細!AQ776="","",明細!AQ776)</f>
        <v/>
      </c>
      <c r="AR782" s="302" t="str">
        <f>IF(明細!AR776="","",明細!AR776)</f>
        <v/>
      </c>
      <c r="AU782" s="360"/>
      <c r="AV782" s="368"/>
      <c r="AW782" s="446" t="str">
        <f>IF(明細!AV776="","",明細!AV776)</f>
        <v/>
      </c>
      <c r="AX782" s="419" t="str">
        <f>IF(明細!AT776="","",明細!AT776)</f>
        <v/>
      </c>
      <c r="AY782" s="280" t="str">
        <f>IF($AX782="","",VLOOKUP($AX782,リスト!$CL:$CM,2,FALSE))</f>
        <v/>
      </c>
      <c r="AZ782" s="3"/>
      <c r="BA782" s="280" t="str">
        <f>IF(BB782="","",VLOOKUP(BB782,リスト!$K:$L,2,FALSE))</f>
        <v/>
      </c>
      <c r="BB782" s="3"/>
      <c r="BC782" s="3"/>
      <c r="BD782" s="87"/>
      <c r="BE782" s="280" t="str">
        <f>IF(BF782="","",VLOOKUP(BF782,リスト!$I:$J,2,FALSE))</f>
        <v/>
      </c>
      <c r="BF782" s="3"/>
      <c r="BG782" s="280" t="str">
        <f>IF(BH782="","",VLOOKUP(BH782,リスト!$M:$N,2,FALSE))</f>
        <v/>
      </c>
      <c r="BH782" s="282"/>
      <c r="BI782" s="280" t="str">
        <f>IF(BJ782="","",VLOOKUP(BJ782,リスト!$O:$P,2,FALSE))</f>
        <v/>
      </c>
      <c r="BJ782" s="24"/>
      <c r="BM782" s="451" t="str">
        <f>IF(明細!AV776="","",明細!AV776)</f>
        <v/>
      </c>
      <c r="BN782" s="453" t="str">
        <f>IF(明細!AT776="","",明細!AT776)</f>
        <v/>
      </c>
      <c r="BO782" s="280" t="str">
        <f>IF($BN782="","",VLOOKUP($BN782,リスト!$CL:$CM,2,FALSE))</f>
        <v/>
      </c>
      <c r="BP782" s="280" t="str">
        <f>IF(BQ782="","",VLOOKUP(BQ782,リスト!$K$5:$L$7,2,FALSE))</f>
        <v/>
      </c>
      <c r="BQ782" s="13"/>
      <c r="BR782" s="13"/>
      <c r="BS782" s="47"/>
      <c r="BT782" s="280" t="str">
        <f>IF(BU782="","",VLOOKUP(BU782,リスト!I773:J791,2,FALSE))</f>
        <v/>
      </c>
      <c r="BU782" s="13"/>
      <c r="BV782" s="13"/>
      <c r="BW782" s="282"/>
      <c r="BX782" s="282"/>
      <c r="BY782" s="280" t="str">
        <f>IF(BZ782="","",VLOOKUP(BZ782,リスト!$S$5:$T$6,2,FALSE))</f>
        <v/>
      </c>
      <c r="BZ782" s="3"/>
      <c r="CA782" s="3"/>
      <c r="CB782" s="81"/>
      <c r="CC782" s="280" t="str">
        <f t="shared" si="102"/>
        <v/>
      </c>
      <c r="CD782" s="83"/>
      <c r="CE782" s="83"/>
      <c r="CF782" s="83"/>
      <c r="CG782" s="83"/>
      <c r="CH782" s="282" t="str">
        <f t="shared" si="103"/>
        <v/>
      </c>
      <c r="CI782" s="83"/>
      <c r="CJ782" s="280" t="str">
        <f t="shared" si="104"/>
        <v/>
      </c>
      <c r="CK782" s="87"/>
      <c r="CL782" s="78"/>
      <c r="CM782" s="83"/>
      <c r="CN782" s="83"/>
      <c r="CO782" s="83"/>
      <c r="CP782" s="280" t="str">
        <f t="shared" si="109"/>
        <v/>
      </c>
      <c r="CQ782" s="81"/>
      <c r="CR782" s="280" t="str">
        <f t="shared" si="110"/>
        <v/>
      </c>
      <c r="CS782" s="3"/>
      <c r="CT782" s="3"/>
      <c r="CU782" s="280" t="str">
        <f>IF(CV782="","",VLOOKUP(CV782,リスト!$V$5:$W$6,2,FALSE))</f>
        <v/>
      </c>
      <c r="CV782" s="3"/>
      <c r="CW782" s="280" t="str">
        <f>IF(CX782="","",VLOOKUP(CX782,リスト!$X$5:$Y$6,2,FALSE))</f>
        <v/>
      </c>
      <c r="CX782" s="3"/>
      <c r="CY782" s="77"/>
      <c r="CZ782" s="77"/>
      <c r="DA782" s="75"/>
      <c r="DB782" s="75"/>
      <c r="DC782" s="75"/>
      <c r="DD782" s="75"/>
      <c r="DE782" s="280" t="str">
        <f>IF(DF782="","",VLOOKUP(DF782,リスト!$Z$5:$AA$10,2,FALSE))</f>
        <v/>
      </c>
      <c r="DF782" s="3"/>
      <c r="DG782" s="280" t="str">
        <f>IF(DH782="","",VLOOKUP(DH782,リスト!$AB$5:$AC$12,2,FALSE))</f>
        <v/>
      </c>
      <c r="DH782" s="63"/>
      <c r="DI782" s="280" t="str">
        <f>IF(DJ782="","",VLOOKUP(DJ782,リスト!$AD$5:$AE$7,2,FALSE))</f>
        <v/>
      </c>
      <c r="DJ782" s="3"/>
      <c r="DK782" s="280" t="str">
        <f>IF(DL782="","",VLOOKUP(DL782,リスト!$AF$5:$AG$10,2,FALSE))</f>
        <v/>
      </c>
      <c r="DL782" s="3"/>
      <c r="DM782" s="280" t="str">
        <f>IF(DN782="","",VLOOKUP(DN782,リスト!$AH$5:$AI$6,2,FALSE))</f>
        <v/>
      </c>
      <c r="DN782" s="3"/>
      <c r="DO782" s="280" t="str">
        <f>IF(DP782="","",VLOOKUP(DP782,リスト!$AJ$5:$AK$6,2,FALSE))</f>
        <v/>
      </c>
      <c r="DP782" s="3"/>
      <c r="DQ782" s="280" t="str">
        <f>IF(DR782="","",VLOOKUP(DR782,リスト!$AL$5:$AM$7,2,FALSE))</f>
        <v/>
      </c>
      <c r="DR782" s="3"/>
      <c r="DS782" s="13"/>
      <c r="DT782" s="85"/>
      <c r="DU782" s="85"/>
      <c r="DV782" s="281" t="str">
        <f>IF(DW782="","",VLOOKUP(DW782,リスト!$AN$5:$AO$6,2,FALSE))</f>
        <v/>
      </c>
      <c r="DW782" s="13"/>
      <c r="DX782" s="341"/>
      <c r="DY782" s="345"/>
      <c r="DZ782" s="341"/>
      <c r="EA782" s="345"/>
      <c r="EB782" s="280" t="str">
        <f>IF(EC782="","",VLOOKUP(EC782,リスト!$AW$5:$AX$8,2,FALSE))</f>
        <v/>
      </c>
      <c r="EC782" s="3"/>
      <c r="ED782" s="85"/>
      <c r="EE782" s="280" t="str">
        <f>IF(EF782="","",VLOOKUP(EF782,リスト!$AY$5:$AZ$10,2,FALSE))</f>
        <v/>
      </c>
      <c r="EF782" s="3"/>
      <c r="EG782" s="280" t="str">
        <f>IF(EH782="","",VLOOKUP(EH782,リスト!$BA$5:$BB$10,2,FALSE))</f>
        <v/>
      </c>
      <c r="EH782" s="3"/>
      <c r="EI782" s="280" t="str">
        <f>IF(EJ782="","",VLOOKUP(EJ782,リスト!$BC$5:$BD$10,2,FALSE))</f>
        <v/>
      </c>
      <c r="EJ782" s="3"/>
      <c r="EK782" s="280" t="str">
        <f>IF(EL782="","",VLOOKUP(EL782,リスト!$BE$5:$BF$10,2,FALSE))</f>
        <v/>
      </c>
      <c r="EL782" s="3"/>
      <c r="EM782" s="78"/>
      <c r="EN782" s="73"/>
      <c r="EO782" s="73"/>
      <c r="EP782" s="13"/>
      <c r="EQ782" s="13"/>
      <c r="ER782" s="280" t="str">
        <f>IF(ES782="","",VLOOKUP(ES782,リスト!$BG$5:$BH$10,2,FALSE))</f>
        <v/>
      </c>
      <c r="ES782" s="13"/>
      <c r="ET782" s="13"/>
      <c r="EU782" s="13"/>
      <c r="EV782" s="13"/>
      <c r="EW782" s="13"/>
      <c r="EX782" s="81"/>
      <c r="EY782" s="81"/>
      <c r="EZ782" s="26"/>
      <c r="FA782" s="281" t="str">
        <f>IF($EZ782="","",INDEX(リスト!$BI$5:$BJ$40,MATCH($EZ782,リスト!$BJ$5:$BJ$40,0),1))</f>
        <v/>
      </c>
      <c r="FB782" s="280" t="str">
        <f>IF(FC782="","",VLOOKUP(FC782,リスト!$BK:$BL,2,FALSE))</f>
        <v/>
      </c>
      <c r="FC782" s="13"/>
      <c r="FD782" s="331"/>
      <c r="FE782" s="3"/>
      <c r="FF782" s="280" t="str">
        <f>IF(FG782="","",VLOOKUP(FG782,リスト!$BO$5:$BP$6,2,FALSE))</f>
        <v/>
      </c>
      <c r="FG782" s="3"/>
      <c r="FH782" s="280" t="str">
        <f>IF(FI782="","",VLOOKUP(FI782,リスト!$BQ$5:$BR$8,2,FALSE))</f>
        <v/>
      </c>
      <c r="FI782" s="3"/>
      <c r="FJ782" s="282"/>
      <c r="FK782" s="280" t="str">
        <f>IF(FL782="","",VLOOKUP(FL782,リスト!$BS$5:$BT$6,2,FALSE))</f>
        <v/>
      </c>
      <c r="FL782" s="63"/>
      <c r="FM782" s="13"/>
      <c r="FN782" s="13"/>
      <c r="FO782" s="13"/>
      <c r="FP782" s="283" t="str">
        <f t="shared" si="105"/>
        <v/>
      </c>
      <c r="FQ782" s="283" t="str">
        <f t="shared" si="105"/>
        <v/>
      </c>
      <c r="FR782" s="13"/>
      <c r="FS782" s="85"/>
      <c r="FT782" s="85"/>
      <c r="FU782" s="281" t="str">
        <f t="shared" si="106"/>
        <v/>
      </c>
      <c r="FV782" s="280" t="str">
        <f>IF(FW782="","",VLOOKUP(FW782,リスト!$BV$5:$BW$10,2,FALSE))</f>
        <v/>
      </c>
      <c r="FW782" s="26"/>
      <c r="FX782" s="282" t="str">
        <f t="shared" si="107"/>
        <v/>
      </c>
      <c r="FY782" s="280" t="str">
        <f>IF(FZ782="","",VLOOKUP(FZ782,リスト!$BX$5:$BY$6,2,FALSE))</f>
        <v/>
      </c>
      <c r="FZ782" s="3"/>
      <c r="GA782" s="280" t="str">
        <f>IF(GB782="","",VLOOKUP(GB782,リスト!$BZ$5:$CA$6,2,FALSE))</f>
        <v/>
      </c>
      <c r="GB782" s="13"/>
      <c r="GC782" s="281" t="str">
        <f>IF(GD782="","",VLOOKUP(GD782,リスト!$CB$5:$CC$6,2,FALSE))</f>
        <v/>
      </c>
      <c r="GD782" s="13"/>
      <c r="GE782" s="13"/>
      <c r="GF782" s="13"/>
      <c r="GG782" s="75"/>
      <c r="GH782" s="281" t="str">
        <f t="shared" si="108"/>
        <v/>
      </c>
      <c r="GI782" s="128"/>
      <c r="GJ782" s="281" t="str">
        <f>IF(GK782="","",VLOOKUP(GK782,リスト!$CD$5:$CE$6,2,FALSE))</f>
        <v/>
      </c>
      <c r="GK782" s="13"/>
      <c r="GL782" s="281" t="str">
        <f>IF(GM782="","",VLOOKUP(GM782,リスト!$CF$5:$CG$5,2,FALSE))</f>
        <v/>
      </c>
      <c r="GM782" s="26"/>
      <c r="GN782" s="280" t="str">
        <f>IF(GO782="","",VLOOKUP(GO782,リスト!$CH$5:$CI$5,2,FALSE))</f>
        <v/>
      </c>
      <c r="GO782" s="284"/>
      <c r="GP782" s="284"/>
      <c r="GQ782" s="284"/>
      <c r="GR782" s="284"/>
      <c r="GS782" s="284"/>
      <c r="GT782" s="284"/>
      <c r="GU782" s="284"/>
      <c r="GV782" s="284"/>
      <c r="GW782" s="284"/>
      <c r="GX782" s="285"/>
    </row>
    <row r="783" spans="2:206" s="177" customFormat="1" ht="24.75" hidden="1" customHeight="1" outlineLevel="1">
      <c r="B783" s="286" t="str">
        <f>IF(明細!B777="","",明細!B777)</f>
        <v/>
      </c>
      <c r="C783" s="287" t="str">
        <f>IF(明細!C777="","",明細!C777)</f>
        <v/>
      </c>
      <c r="D783" s="265" t="str">
        <f>IF(明細!D777="","",明細!D777)</f>
        <v/>
      </c>
      <c r="E783" s="265" t="str">
        <f>IF(明細!E777="","",明細!E777)</f>
        <v/>
      </c>
      <c r="F783" s="265" t="str">
        <f>IF(明細!F777="","",明細!F777)</f>
        <v/>
      </c>
      <c r="G783" s="265" t="str">
        <f>IF(明細!G777="","",明細!G777)</f>
        <v/>
      </c>
      <c r="H783" s="265" t="str">
        <f>IF(明細!H777="","",明細!H777)</f>
        <v/>
      </c>
      <c r="I783" s="265" t="str">
        <f>IF(明細!I777="","",明細!I777)</f>
        <v/>
      </c>
      <c r="J783" s="265" t="str">
        <f>IF(明細!J777="","",明細!J777)</f>
        <v/>
      </c>
      <c r="K783" s="265" t="str">
        <f>IF(明細!K777="","",明細!K777)</f>
        <v/>
      </c>
      <c r="L783" s="265" t="str">
        <f>IF(明細!L777="","",明細!L777)</f>
        <v/>
      </c>
      <c r="M783" s="265" t="str">
        <f>IF(明細!M777="","",明細!M777)</f>
        <v/>
      </c>
      <c r="N783" s="265" t="str">
        <f>IF(明細!N777="","",明細!N777)</f>
        <v/>
      </c>
      <c r="O783" s="265" t="str">
        <f>IF(明細!O777="","",明細!O777)</f>
        <v/>
      </c>
      <c r="P783" s="265" t="str">
        <f>IF(明細!P777="","",明細!P777)</f>
        <v/>
      </c>
      <c r="Q783" s="265" t="str">
        <f>IF(明細!Q777="","",明細!Q777)</f>
        <v/>
      </c>
      <c r="R783" s="289" t="str">
        <f>IF(明細!R777="","",明細!R777)</f>
        <v/>
      </c>
      <c r="S783" s="291" t="str">
        <f>IF(明細!S777="","",明細!S777)</f>
        <v/>
      </c>
      <c r="T783" s="291" t="str">
        <f>IF(明細!T777="","",明細!T777)</f>
        <v/>
      </c>
      <c r="U783" s="291" t="str">
        <f>IF(明細!U777="","",明細!U777)</f>
        <v/>
      </c>
      <c r="V783" s="292" t="str">
        <f>IF(明細!V777="","",明細!V777)</f>
        <v>個</v>
      </c>
      <c r="W783" s="292" t="str">
        <f>IF(明細!W777="","",明細!W777)</f>
        <v/>
      </c>
      <c r="X783" s="293" t="str">
        <f>IF(明細!X777="","",明細!X777)</f>
        <v/>
      </c>
      <c r="Y783" s="134" t="str">
        <f>IF(明細!Y777="","",明細!Y777)</f>
        <v/>
      </c>
      <c r="Z783" s="135" t="str">
        <f>IF(明細!Z777="","",明細!Z777)</f>
        <v/>
      </c>
      <c r="AA783" s="134" t="str">
        <f>IF(明細!AA777="","",明細!AA777)</f>
        <v/>
      </c>
      <c r="AB783" s="303" t="str">
        <f>IF(明細!AB777="","",明細!AB777)</f>
        <v/>
      </c>
      <c r="AC783" s="134" t="str">
        <f>IF(明細!AC777="","",明細!AC777)</f>
        <v/>
      </c>
      <c r="AD783" s="183" t="str">
        <f>IF(明細!AD777="","",明細!AD777)</f>
        <v/>
      </c>
      <c r="AE783" s="184">
        <f>IF(明細!AE777="","",明細!AE777)</f>
        <v>0.1</v>
      </c>
      <c r="AF783" s="185" t="str">
        <f>IF(明細!AF777="","",明細!AF777)</f>
        <v/>
      </c>
      <c r="AG783" s="186" t="str">
        <f>IF(明細!AG777="","",明細!AG777)</f>
        <v/>
      </c>
      <c r="AH783" s="186" t="str">
        <f>IF(明細!AH777="","",明細!AH777)</f>
        <v/>
      </c>
      <c r="AI783" s="187" t="str">
        <f>IF(明細!AI777="","",明細!AI777)</f>
        <v/>
      </c>
      <c r="AJ783" s="296" t="str">
        <f>IF(明細!AJ777="","",明細!AJ777)</f>
        <v/>
      </c>
      <c r="AK783" s="297" t="str">
        <f>IF(明細!AK777="","",明細!AK777)</f>
        <v/>
      </c>
      <c r="AL783" s="298" t="str">
        <f>IF(明細!AL777="","",明細!AL777)</f>
        <v/>
      </c>
      <c r="AM783" s="299" t="str">
        <f>IF(明細!AM777="","",明細!AM777)</f>
        <v/>
      </c>
      <c r="AN783" s="300" t="str">
        <f>IF(明細!AN777="","",明細!AN777)</f>
        <v/>
      </c>
      <c r="AO783" s="300" t="str">
        <f>IF(明細!AO777="","",明細!AO777)</f>
        <v/>
      </c>
      <c r="AP783" s="300" t="str">
        <f>IF(明細!AP777="","",明細!AP777)</f>
        <v/>
      </c>
      <c r="AQ783" s="301" t="str">
        <f>IF(明細!AQ777="","",明細!AQ777)</f>
        <v/>
      </c>
      <c r="AR783" s="302" t="str">
        <f>IF(明細!AR777="","",明細!AR777)</f>
        <v/>
      </c>
      <c r="AU783" s="360"/>
      <c r="AV783" s="368"/>
      <c r="AW783" s="446" t="str">
        <f>IF(明細!AV777="","",明細!AV777)</f>
        <v/>
      </c>
      <c r="AX783" s="419" t="str">
        <f>IF(明細!AT777="","",明細!AT777)</f>
        <v/>
      </c>
      <c r="AY783" s="280" t="str">
        <f>IF($AX783="","",VLOOKUP($AX783,リスト!$CL:$CM,2,FALSE))</f>
        <v/>
      </c>
      <c r="AZ783" s="3"/>
      <c r="BA783" s="280" t="str">
        <f>IF(BB783="","",VLOOKUP(BB783,リスト!$K:$L,2,FALSE))</f>
        <v/>
      </c>
      <c r="BB783" s="3"/>
      <c r="BC783" s="3"/>
      <c r="BD783" s="87"/>
      <c r="BE783" s="280" t="str">
        <f>IF(BF783="","",VLOOKUP(BF783,リスト!$I:$J,2,FALSE))</f>
        <v/>
      </c>
      <c r="BF783" s="3"/>
      <c r="BG783" s="280" t="str">
        <f>IF(BH783="","",VLOOKUP(BH783,リスト!$M:$N,2,FALSE))</f>
        <v/>
      </c>
      <c r="BH783" s="282"/>
      <c r="BI783" s="280" t="str">
        <f>IF(BJ783="","",VLOOKUP(BJ783,リスト!$O:$P,2,FALSE))</f>
        <v/>
      </c>
      <c r="BJ783" s="24"/>
      <c r="BM783" s="451" t="str">
        <f>IF(明細!AV777="","",明細!AV777)</f>
        <v/>
      </c>
      <c r="BN783" s="453" t="str">
        <f>IF(明細!AT777="","",明細!AT777)</f>
        <v/>
      </c>
      <c r="BO783" s="280" t="str">
        <f>IF($BN783="","",VLOOKUP($BN783,リスト!$CL:$CM,2,FALSE))</f>
        <v/>
      </c>
      <c r="BP783" s="280" t="str">
        <f>IF(BQ783="","",VLOOKUP(BQ783,リスト!$K$5:$L$7,2,FALSE))</f>
        <v/>
      </c>
      <c r="BQ783" s="13"/>
      <c r="BR783" s="13"/>
      <c r="BS783" s="47"/>
      <c r="BT783" s="280" t="str">
        <f>IF(BU783="","",VLOOKUP(BU783,リスト!I774:J792,2,FALSE))</f>
        <v/>
      </c>
      <c r="BU783" s="13"/>
      <c r="BV783" s="13"/>
      <c r="BW783" s="282"/>
      <c r="BX783" s="282"/>
      <c r="BY783" s="280" t="str">
        <f>IF(BZ783="","",VLOOKUP(BZ783,リスト!$S$5:$T$6,2,FALSE))</f>
        <v/>
      </c>
      <c r="BZ783" s="3"/>
      <c r="CA783" s="3"/>
      <c r="CB783" s="81"/>
      <c r="CC783" s="280" t="str">
        <f t="shared" ref="CC783:CC846" si="111">IF($B783="","","G")</f>
        <v/>
      </c>
      <c r="CD783" s="83"/>
      <c r="CE783" s="83"/>
      <c r="CF783" s="83"/>
      <c r="CG783" s="83"/>
      <c r="CH783" s="282" t="str">
        <f t="shared" ref="CH783:CH846" si="112">IF($B783="","","MM")</f>
        <v/>
      </c>
      <c r="CI783" s="83"/>
      <c r="CJ783" s="280" t="str">
        <f t="shared" ref="CJ783:CJ846" si="113">IF($B783="","","MM3")</f>
        <v/>
      </c>
      <c r="CK783" s="87"/>
      <c r="CL783" s="78"/>
      <c r="CM783" s="83"/>
      <c r="CN783" s="83"/>
      <c r="CO783" s="83"/>
      <c r="CP783" s="280" t="str">
        <f t="shared" si="109"/>
        <v/>
      </c>
      <c r="CQ783" s="81"/>
      <c r="CR783" s="280" t="str">
        <f t="shared" si="110"/>
        <v/>
      </c>
      <c r="CS783" s="3"/>
      <c r="CT783" s="3"/>
      <c r="CU783" s="280" t="str">
        <f>IF(CV783="","",VLOOKUP(CV783,リスト!$V$5:$W$6,2,FALSE))</f>
        <v/>
      </c>
      <c r="CV783" s="3"/>
      <c r="CW783" s="280" t="str">
        <f>IF(CX783="","",VLOOKUP(CX783,リスト!$X$5:$Y$6,2,FALSE))</f>
        <v/>
      </c>
      <c r="CX783" s="3"/>
      <c r="CY783" s="77"/>
      <c r="CZ783" s="77"/>
      <c r="DA783" s="75"/>
      <c r="DB783" s="75"/>
      <c r="DC783" s="75"/>
      <c r="DD783" s="75"/>
      <c r="DE783" s="280" t="str">
        <f>IF(DF783="","",VLOOKUP(DF783,リスト!$Z$5:$AA$10,2,FALSE))</f>
        <v/>
      </c>
      <c r="DF783" s="3"/>
      <c r="DG783" s="280" t="str">
        <f>IF(DH783="","",VLOOKUP(DH783,リスト!$AB$5:$AC$12,2,FALSE))</f>
        <v/>
      </c>
      <c r="DH783" s="63"/>
      <c r="DI783" s="280" t="str">
        <f>IF(DJ783="","",VLOOKUP(DJ783,リスト!$AD$5:$AE$7,2,FALSE))</f>
        <v/>
      </c>
      <c r="DJ783" s="3"/>
      <c r="DK783" s="280" t="str">
        <f>IF(DL783="","",VLOOKUP(DL783,リスト!$AF$5:$AG$10,2,FALSE))</f>
        <v/>
      </c>
      <c r="DL783" s="3"/>
      <c r="DM783" s="280" t="str">
        <f>IF(DN783="","",VLOOKUP(DN783,リスト!$AH$5:$AI$6,2,FALSE))</f>
        <v/>
      </c>
      <c r="DN783" s="3"/>
      <c r="DO783" s="280" t="str">
        <f>IF(DP783="","",VLOOKUP(DP783,リスト!$AJ$5:$AK$6,2,FALSE))</f>
        <v/>
      </c>
      <c r="DP783" s="3"/>
      <c r="DQ783" s="280" t="str">
        <f>IF(DR783="","",VLOOKUP(DR783,リスト!$AL$5:$AM$7,2,FALSE))</f>
        <v/>
      </c>
      <c r="DR783" s="3"/>
      <c r="DS783" s="13"/>
      <c r="DT783" s="85"/>
      <c r="DU783" s="85"/>
      <c r="DV783" s="281" t="str">
        <f>IF(DW783="","",VLOOKUP(DW783,リスト!$AN$5:$AO$6,2,FALSE))</f>
        <v/>
      </c>
      <c r="DW783" s="13"/>
      <c r="DX783" s="341"/>
      <c r="DY783" s="345"/>
      <c r="DZ783" s="341"/>
      <c r="EA783" s="345"/>
      <c r="EB783" s="280" t="str">
        <f>IF(EC783="","",VLOOKUP(EC783,リスト!$AW$5:$AX$8,2,FALSE))</f>
        <v/>
      </c>
      <c r="EC783" s="3"/>
      <c r="ED783" s="85"/>
      <c r="EE783" s="280" t="str">
        <f>IF(EF783="","",VLOOKUP(EF783,リスト!$AY$5:$AZ$10,2,FALSE))</f>
        <v/>
      </c>
      <c r="EF783" s="3"/>
      <c r="EG783" s="280" t="str">
        <f>IF(EH783="","",VLOOKUP(EH783,リスト!$BA$5:$BB$10,2,FALSE))</f>
        <v/>
      </c>
      <c r="EH783" s="3"/>
      <c r="EI783" s="280" t="str">
        <f>IF(EJ783="","",VLOOKUP(EJ783,リスト!$BC$5:$BD$10,2,FALSE))</f>
        <v/>
      </c>
      <c r="EJ783" s="3"/>
      <c r="EK783" s="280" t="str">
        <f>IF(EL783="","",VLOOKUP(EL783,リスト!$BE$5:$BF$10,2,FALSE))</f>
        <v/>
      </c>
      <c r="EL783" s="3"/>
      <c r="EM783" s="78"/>
      <c r="EN783" s="73"/>
      <c r="EO783" s="73"/>
      <c r="EP783" s="13"/>
      <c r="EQ783" s="13"/>
      <c r="ER783" s="280" t="str">
        <f>IF(ES783="","",VLOOKUP(ES783,リスト!$BG$5:$BH$10,2,FALSE))</f>
        <v/>
      </c>
      <c r="ES783" s="13"/>
      <c r="ET783" s="13"/>
      <c r="EU783" s="13"/>
      <c r="EV783" s="13"/>
      <c r="EW783" s="13"/>
      <c r="EX783" s="81"/>
      <c r="EY783" s="81"/>
      <c r="EZ783" s="26"/>
      <c r="FA783" s="281" t="str">
        <f>IF($EZ783="","",INDEX(リスト!$BI$5:$BJ$40,MATCH($EZ783,リスト!$BJ$5:$BJ$40,0),1))</f>
        <v/>
      </c>
      <c r="FB783" s="280" t="str">
        <f>IF(FC783="","",VLOOKUP(FC783,リスト!$BK:$BL,2,FALSE))</f>
        <v/>
      </c>
      <c r="FC783" s="13"/>
      <c r="FD783" s="331"/>
      <c r="FE783" s="3"/>
      <c r="FF783" s="280" t="str">
        <f>IF(FG783="","",VLOOKUP(FG783,リスト!$BO$5:$BP$6,2,FALSE))</f>
        <v/>
      </c>
      <c r="FG783" s="3"/>
      <c r="FH783" s="280" t="str">
        <f>IF(FI783="","",VLOOKUP(FI783,リスト!$BQ$5:$BR$8,2,FALSE))</f>
        <v/>
      </c>
      <c r="FI783" s="3"/>
      <c r="FJ783" s="282"/>
      <c r="FK783" s="280" t="str">
        <f>IF(FL783="","",VLOOKUP(FL783,リスト!$BS$5:$BT$6,2,FALSE))</f>
        <v/>
      </c>
      <c r="FL783" s="63"/>
      <c r="FM783" s="13"/>
      <c r="FN783" s="13"/>
      <c r="FO783" s="13"/>
      <c r="FP783" s="283" t="str">
        <f t="shared" ref="FP783:FQ846" si="114">IF($B783="","",1)</f>
        <v/>
      </c>
      <c r="FQ783" s="283" t="str">
        <f t="shared" si="114"/>
        <v/>
      </c>
      <c r="FR783" s="13"/>
      <c r="FS783" s="85"/>
      <c r="FT783" s="85"/>
      <c r="FU783" s="281" t="str">
        <f t="shared" ref="FU783:FU846" si="115">IF($B783="","","D")</f>
        <v/>
      </c>
      <c r="FV783" s="280" t="str">
        <f>IF(FW783="","",VLOOKUP(FW783,リスト!$BV$5:$BW$10,2,FALSE))</f>
        <v/>
      </c>
      <c r="FW783" s="26"/>
      <c r="FX783" s="282" t="str">
        <f t="shared" ref="FX783:FX846" si="116">IF($B783="","","X")</f>
        <v/>
      </c>
      <c r="FY783" s="280" t="str">
        <f>IF(FZ783="","",VLOOKUP(FZ783,リスト!$BX$5:$BY$6,2,FALSE))</f>
        <v/>
      </c>
      <c r="FZ783" s="3"/>
      <c r="GA783" s="280" t="str">
        <f>IF(GB783="","",VLOOKUP(GB783,リスト!$BZ$5:$CA$6,2,FALSE))</f>
        <v/>
      </c>
      <c r="GB783" s="13"/>
      <c r="GC783" s="281" t="str">
        <f>IF(GD783="","",VLOOKUP(GD783,リスト!$CB$5:$CC$6,2,FALSE))</f>
        <v/>
      </c>
      <c r="GD783" s="13"/>
      <c r="GE783" s="13"/>
      <c r="GF783" s="13"/>
      <c r="GG783" s="75"/>
      <c r="GH783" s="281" t="str">
        <f t="shared" ref="GH783:GH846" si="117">(IF($CA783&lt;&gt;"",$CA783,""))</f>
        <v/>
      </c>
      <c r="GI783" s="128"/>
      <c r="GJ783" s="281" t="str">
        <f>IF(GK783="","",VLOOKUP(GK783,リスト!$CD$5:$CE$6,2,FALSE))</f>
        <v/>
      </c>
      <c r="GK783" s="13"/>
      <c r="GL783" s="281" t="str">
        <f>IF(GM783="","",VLOOKUP(GM783,リスト!$CF$5:$CG$5,2,FALSE))</f>
        <v/>
      </c>
      <c r="GM783" s="26"/>
      <c r="GN783" s="280" t="str">
        <f>IF(GO783="","",VLOOKUP(GO783,リスト!$CH$5:$CI$5,2,FALSE))</f>
        <v/>
      </c>
      <c r="GO783" s="284"/>
      <c r="GP783" s="284"/>
      <c r="GQ783" s="284"/>
      <c r="GR783" s="284"/>
      <c r="GS783" s="284"/>
      <c r="GT783" s="284"/>
      <c r="GU783" s="284"/>
      <c r="GV783" s="284"/>
      <c r="GW783" s="284"/>
      <c r="GX783" s="285"/>
    </row>
    <row r="784" spans="2:206" s="177" customFormat="1" ht="24.75" hidden="1" customHeight="1" outlineLevel="1">
      <c r="B784" s="286" t="str">
        <f>IF(明細!B778="","",明細!B778)</f>
        <v/>
      </c>
      <c r="C784" s="287" t="str">
        <f>IF(明細!C778="","",明細!C778)</f>
        <v/>
      </c>
      <c r="D784" s="265" t="str">
        <f>IF(明細!D778="","",明細!D778)</f>
        <v/>
      </c>
      <c r="E784" s="265" t="str">
        <f>IF(明細!E778="","",明細!E778)</f>
        <v/>
      </c>
      <c r="F784" s="265" t="str">
        <f>IF(明細!F778="","",明細!F778)</f>
        <v/>
      </c>
      <c r="G784" s="265" t="str">
        <f>IF(明細!G778="","",明細!G778)</f>
        <v/>
      </c>
      <c r="H784" s="265" t="str">
        <f>IF(明細!H778="","",明細!H778)</f>
        <v/>
      </c>
      <c r="I784" s="265" t="str">
        <f>IF(明細!I778="","",明細!I778)</f>
        <v/>
      </c>
      <c r="J784" s="265" t="str">
        <f>IF(明細!J778="","",明細!J778)</f>
        <v/>
      </c>
      <c r="K784" s="265" t="str">
        <f>IF(明細!K778="","",明細!K778)</f>
        <v/>
      </c>
      <c r="L784" s="265" t="str">
        <f>IF(明細!L778="","",明細!L778)</f>
        <v/>
      </c>
      <c r="M784" s="265" t="str">
        <f>IF(明細!M778="","",明細!M778)</f>
        <v/>
      </c>
      <c r="N784" s="265" t="str">
        <f>IF(明細!N778="","",明細!N778)</f>
        <v/>
      </c>
      <c r="O784" s="265" t="str">
        <f>IF(明細!O778="","",明細!O778)</f>
        <v/>
      </c>
      <c r="P784" s="265" t="str">
        <f>IF(明細!P778="","",明細!P778)</f>
        <v/>
      </c>
      <c r="Q784" s="265" t="str">
        <f>IF(明細!Q778="","",明細!Q778)</f>
        <v/>
      </c>
      <c r="R784" s="289" t="str">
        <f>IF(明細!R778="","",明細!R778)</f>
        <v/>
      </c>
      <c r="S784" s="291" t="str">
        <f>IF(明細!S778="","",明細!S778)</f>
        <v/>
      </c>
      <c r="T784" s="291" t="str">
        <f>IF(明細!T778="","",明細!T778)</f>
        <v/>
      </c>
      <c r="U784" s="291" t="str">
        <f>IF(明細!U778="","",明細!U778)</f>
        <v/>
      </c>
      <c r="V784" s="292" t="str">
        <f>IF(明細!V778="","",明細!V778)</f>
        <v>個</v>
      </c>
      <c r="W784" s="292" t="str">
        <f>IF(明細!W778="","",明細!W778)</f>
        <v/>
      </c>
      <c r="X784" s="293" t="str">
        <f>IF(明細!X778="","",明細!X778)</f>
        <v/>
      </c>
      <c r="Y784" s="134" t="str">
        <f>IF(明細!Y778="","",明細!Y778)</f>
        <v/>
      </c>
      <c r="Z784" s="135" t="str">
        <f>IF(明細!Z778="","",明細!Z778)</f>
        <v/>
      </c>
      <c r="AA784" s="134" t="str">
        <f>IF(明細!AA778="","",明細!AA778)</f>
        <v/>
      </c>
      <c r="AB784" s="303" t="str">
        <f>IF(明細!AB778="","",明細!AB778)</f>
        <v/>
      </c>
      <c r="AC784" s="134" t="str">
        <f>IF(明細!AC778="","",明細!AC778)</f>
        <v/>
      </c>
      <c r="AD784" s="183" t="str">
        <f>IF(明細!AD778="","",明細!AD778)</f>
        <v/>
      </c>
      <c r="AE784" s="184">
        <f>IF(明細!AE778="","",明細!AE778)</f>
        <v>0.1</v>
      </c>
      <c r="AF784" s="185" t="str">
        <f>IF(明細!AF778="","",明細!AF778)</f>
        <v/>
      </c>
      <c r="AG784" s="186" t="str">
        <f>IF(明細!AG778="","",明細!AG778)</f>
        <v/>
      </c>
      <c r="AH784" s="186" t="str">
        <f>IF(明細!AH778="","",明細!AH778)</f>
        <v/>
      </c>
      <c r="AI784" s="187" t="str">
        <f>IF(明細!AI778="","",明細!AI778)</f>
        <v/>
      </c>
      <c r="AJ784" s="296" t="str">
        <f>IF(明細!AJ778="","",明細!AJ778)</f>
        <v/>
      </c>
      <c r="AK784" s="297" t="str">
        <f>IF(明細!AK778="","",明細!AK778)</f>
        <v/>
      </c>
      <c r="AL784" s="298" t="str">
        <f>IF(明細!AL778="","",明細!AL778)</f>
        <v/>
      </c>
      <c r="AM784" s="299" t="str">
        <f>IF(明細!AM778="","",明細!AM778)</f>
        <v/>
      </c>
      <c r="AN784" s="300" t="str">
        <f>IF(明細!AN778="","",明細!AN778)</f>
        <v/>
      </c>
      <c r="AO784" s="300" t="str">
        <f>IF(明細!AO778="","",明細!AO778)</f>
        <v/>
      </c>
      <c r="AP784" s="300" t="str">
        <f>IF(明細!AP778="","",明細!AP778)</f>
        <v/>
      </c>
      <c r="AQ784" s="301" t="str">
        <f>IF(明細!AQ778="","",明細!AQ778)</f>
        <v/>
      </c>
      <c r="AR784" s="302" t="str">
        <f>IF(明細!AR778="","",明細!AR778)</f>
        <v/>
      </c>
      <c r="AU784" s="360"/>
      <c r="AV784" s="368"/>
      <c r="AW784" s="446" t="str">
        <f>IF(明細!AV778="","",明細!AV778)</f>
        <v/>
      </c>
      <c r="AX784" s="419" t="str">
        <f>IF(明細!AT778="","",明細!AT778)</f>
        <v/>
      </c>
      <c r="AY784" s="280" t="str">
        <f>IF($AX784="","",VLOOKUP($AX784,リスト!$CL:$CM,2,FALSE))</f>
        <v/>
      </c>
      <c r="AZ784" s="3"/>
      <c r="BA784" s="280" t="str">
        <f>IF(BB784="","",VLOOKUP(BB784,リスト!$K:$L,2,FALSE))</f>
        <v/>
      </c>
      <c r="BB784" s="3"/>
      <c r="BC784" s="3"/>
      <c r="BD784" s="87"/>
      <c r="BE784" s="280" t="str">
        <f>IF(BF784="","",VLOOKUP(BF784,リスト!$I:$J,2,FALSE))</f>
        <v/>
      </c>
      <c r="BF784" s="3"/>
      <c r="BG784" s="280" t="str">
        <f>IF(BH784="","",VLOOKUP(BH784,リスト!$M:$N,2,FALSE))</f>
        <v/>
      </c>
      <c r="BH784" s="282"/>
      <c r="BI784" s="280" t="str">
        <f>IF(BJ784="","",VLOOKUP(BJ784,リスト!$O:$P,2,FALSE))</f>
        <v/>
      </c>
      <c r="BJ784" s="24"/>
      <c r="BM784" s="451" t="str">
        <f>IF(明細!AV778="","",明細!AV778)</f>
        <v/>
      </c>
      <c r="BN784" s="453" t="str">
        <f>IF(明細!AT778="","",明細!AT778)</f>
        <v/>
      </c>
      <c r="BO784" s="280" t="str">
        <f>IF($BN784="","",VLOOKUP($BN784,リスト!$CL:$CM,2,FALSE))</f>
        <v/>
      </c>
      <c r="BP784" s="280" t="str">
        <f>IF(BQ784="","",VLOOKUP(BQ784,リスト!$K$5:$L$7,2,FALSE))</f>
        <v/>
      </c>
      <c r="BQ784" s="13"/>
      <c r="BR784" s="13"/>
      <c r="BS784" s="47"/>
      <c r="BT784" s="280" t="str">
        <f>IF(BU784="","",VLOOKUP(BU784,リスト!I775:J793,2,FALSE))</f>
        <v/>
      </c>
      <c r="BU784" s="13"/>
      <c r="BV784" s="13"/>
      <c r="BW784" s="282"/>
      <c r="BX784" s="282"/>
      <c r="BY784" s="280" t="str">
        <f>IF(BZ784="","",VLOOKUP(BZ784,リスト!$S$5:$T$6,2,FALSE))</f>
        <v/>
      </c>
      <c r="BZ784" s="3"/>
      <c r="CA784" s="3"/>
      <c r="CB784" s="81"/>
      <c r="CC784" s="280" t="str">
        <f t="shared" si="111"/>
        <v/>
      </c>
      <c r="CD784" s="83"/>
      <c r="CE784" s="83"/>
      <c r="CF784" s="83"/>
      <c r="CG784" s="83"/>
      <c r="CH784" s="282" t="str">
        <f t="shared" si="112"/>
        <v/>
      </c>
      <c r="CI784" s="83"/>
      <c r="CJ784" s="280" t="str">
        <f t="shared" si="113"/>
        <v/>
      </c>
      <c r="CK784" s="87"/>
      <c r="CL784" s="78"/>
      <c r="CM784" s="83"/>
      <c r="CN784" s="83"/>
      <c r="CO784" s="83"/>
      <c r="CP784" s="280" t="str">
        <f t="shared" si="109"/>
        <v/>
      </c>
      <c r="CQ784" s="81"/>
      <c r="CR784" s="280" t="str">
        <f t="shared" si="110"/>
        <v/>
      </c>
      <c r="CS784" s="3"/>
      <c r="CT784" s="3"/>
      <c r="CU784" s="280" t="str">
        <f>IF(CV784="","",VLOOKUP(CV784,リスト!$V$5:$W$6,2,FALSE))</f>
        <v/>
      </c>
      <c r="CV784" s="3"/>
      <c r="CW784" s="280" t="str">
        <f>IF(CX784="","",VLOOKUP(CX784,リスト!$X$5:$Y$6,2,FALSE))</f>
        <v/>
      </c>
      <c r="CX784" s="3"/>
      <c r="CY784" s="77"/>
      <c r="CZ784" s="77"/>
      <c r="DA784" s="75"/>
      <c r="DB784" s="75"/>
      <c r="DC784" s="75"/>
      <c r="DD784" s="75"/>
      <c r="DE784" s="280" t="str">
        <f>IF(DF784="","",VLOOKUP(DF784,リスト!$Z$5:$AA$10,2,FALSE))</f>
        <v/>
      </c>
      <c r="DF784" s="3"/>
      <c r="DG784" s="280" t="str">
        <f>IF(DH784="","",VLOOKUP(DH784,リスト!$AB$5:$AC$12,2,FALSE))</f>
        <v/>
      </c>
      <c r="DH784" s="63"/>
      <c r="DI784" s="280" t="str">
        <f>IF(DJ784="","",VLOOKUP(DJ784,リスト!$AD$5:$AE$7,2,FALSE))</f>
        <v/>
      </c>
      <c r="DJ784" s="3"/>
      <c r="DK784" s="280" t="str">
        <f>IF(DL784="","",VLOOKUP(DL784,リスト!$AF$5:$AG$10,2,FALSE))</f>
        <v/>
      </c>
      <c r="DL784" s="3"/>
      <c r="DM784" s="280" t="str">
        <f>IF(DN784="","",VLOOKUP(DN784,リスト!$AH$5:$AI$6,2,FALSE))</f>
        <v/>
      </c>
      <c r="DN784" s="3"/>
      <c r="DO784" s="280" t="str">
        <f>IF(DP784="","",VLOOKUP(DP784,リスト!$AJ$5:$AK$6,2,FALSE))</f>
        <v/>
      </c>
      <c r="DP784" s="3"/>
      <c r="DQ784" s="280" t="str">
        <f>IF(DR784="","",VLOOKUP(DR784,リスト!$AL$5:$AM$7,2,FALSE))</f>
        <v/>
      </c>
      <c r="DR784" s="3"/>
      <c r="DS784" s="13"/>
      <c r="DT784" s="85"/>
      <c r="DU784" s="85"/>
      <c r="DV784" s="281" t="str">
        <f>IF(DW784="","",VLOOKUP(DW784,リスト!$AN$5:$AO$6,2,FALSE))</f>
        <v/>
      </c>
      <c r="DW784" s="13"/>
      <c r="DX784" s="341"/>
      <c r="DY784" s="345"/>
      <c r="DZ784" s="341"/>
      <c r="EA784" s="345"/>
      <c r="EB784" s="280" t="str">
        <f>IF(EC784="","",VLOOKUP(EC784,リスト!$AW$5:$AX$8,2,FALSE))</f>
        <v/>
      </c>
      <c r="EC784" s="3"/>
      <c r="ED784" s="85"/>
      <c r="EE784" s="280" t="str">
        <f>IF(EF784="","",VLOOKUP(EF784,リスト!$AY$5:$AZ$10,2,FALSE))</f>
        <v/>
      </c>
      <c r="EF784" s="3"/>
      <c r="EG784" s="280" t="str">
        <f>IF(EH784="","",VLOOKUP(EH784,リスト!$BA$5:$BB$10,2,FALSE))</f>
        <v/>
      </c>
      <c r="EH784" s="3"/>
      <c r="EI784" s="280" t="str">
        <f>IF(EJ784="","",VLOOKUP(EJ784,リスト!$BC$5:$BD$10,2,FALSE))</f>
        <v/>
      </c>
      <c r="EJ784" s="3"/>
      <c r="EK784" s="280" t="str">
        <f>IF(EL784="","",VLOOKUP(EL784,リスト!$BE$5:$BF$10,2,FALSE))</f>
        <v/>
      </c>
      <c r="EL784" s="3"/>
      <c r="EM784" s="78"/>
      <c r="EN784" s="73"/>
      <c r="EO784" s="73"/>
      <c r="EP784" s="13"/>
      <c r="EQ784" s="13"/>
      <c r="ER784" s="280" t="str">
        <f>IF(ES784="","",VLOOKUP(ES784,リスト!$BG$5:$BH$10,2,FALSE))</f>
        <v/>
      </c>
      <c r="ES784" s="13"/>
      <c r="ET784" s="13"/>
      <c r="EU784" s="13"/>
      <c r="EV784" s="13"/>
      <c r="EW784" s="13"/>
      <c r="EX784" s="81"/>
      <c r="EY784" s="81"/>
      <c r="EZ784" s="26"/>
      <c r="FA784" s="281" t="str">
        <f>IF($EZ784="","",INDEX(リスト!$BI$5:$BJ$40,MATCH($EZ784,リスト!$BJ$5:$BJ$40,0),1))</f>
        <v/>
      </c>
      <c r="FB784" s="280" t="str">
        <f>IF(FC784="","",VLOOKUP(FC784,リスト!$BK:$BL,2,FALSE))</f>
        <v/>
      </c>
      <c r="FC784" s="13"/>
      <c r="FD784" s="331"/>
      <c r="FE784" s="3"/>
      <c r="FF784" s="280" t="str">
        <f>IF(FG784="","",VLOOKUP(FG784,リスト!$BO$5:$BP$6,2,FALSE))</f>
        <v/>
      </c>
      <c r="FG784" s="3"/>
      <c r="FH784" s="280" t="str">
        <f>IF(FI784="","",VLOOKUP(FI784,リスト!$BQ$5:$BR$8,2,FALSE))</f>
        <v/>
      </c>
      <c r="FI784" s="3"/>
      <c r="FJ784" s="282"/>
      <c r="FK784" s="280" t="str">
        <f>IF(FL784="","",VLOOKUP(FL784,リスト!$BS$5:$BT$6,2,FALSE))</f>
        <v/>
      </c>
      <c r="FL784" s="63"/>
      <c r="FM784" s="13"/>
      <c r="FN784" s="13"/>
      <c r="FO784" s="13"/>
      <c r="FP784" s="283" t="str">
        <f t="shared" si="114"/>
        <v/>
      </c>
      <c r="FQ784" s="283" t="str">
        <f t="shared" si="114"/>
        <v/>
      </c>
      <c r="FR784" s="13"/>
      <c r="FS784" s="85"/>
      <c r="FT784" s="85"/>
      <c r="FU784" s="281" t="str">
        <f t="shared" si="115"/>
        <v/>
      </c>
      <c r="FV784" s="280" t="str">
        <f>IF(FW784="","",VLOOKUP(FW784,リスト!$BV$5:$BW$10,2,FALSE))</f>
        <v/>
      </c>
      <c r="FW784" s="26"/>
      <c r="FX784" s="282" t="str">
        <f t="shared" si="116"/>
        <v/>
      </c>
      <c r="FY784" s="280" t="str">
        <f>IF(FZ784="","",VLOOKUP(FZ784,リスト!$BX$5:$BY$6,2,FALSE))</f>
        <v/>
      </c>
      <c r="FZ784" s="3"/>
      <c r="GA784" s="280" t="str">
        <f>IF(GB784="","",VLOOKUP(GB784,リスト!$BZ$5:$CA$6,2,FALSE))</f>
        <v/>
      </c>
      <c r="GB784" s="13"/>
      <c r="GC784" s="281" t="str">
        <f>IF(GD784="","",VLOOKUP(GD784,リスト!$CB$5:$CC$6,2,FALSE))</f>
        <v/>
      </c>
      <c r="GD784" s="13"/>
      <c r="GE784" s="13"/>
      <c r="GF784" s="13"/>
      <c r="GG784" s="75"/>
      <c r="GH784" s="281" t="str">
        <f t="shared" si="117"/>
        <v/>
      </c>
      <c r="GI784" s="128"/>
      <c r="GJ784" s="281" t="str">
        <f>IF(GK784="","",VLOOKUP(GK784,リスト!$CD$5:$CE$6,2,FALSE))</f>
        <v/>
      </c>
      <c r="GK784" s="13"/>
      <c r="GL784" s="281" t="str">
        <f>IF(GM784="","",VLOOKUP(GM784,リスト!$CF$5:$CG$5,2,FALSE))</f>
        <v/>
      </c>
      <c r="GM784" s="26"/>
      <c r="GN784" s="280" t="str">
        <f>IF(GO784="","",VLOOKUP(GO784,リスト!$CH$5:$CI$5,2,FALSE))</f>
        <v/>
      </c>
      <c r="GO784" s="284"/>
      <c r="GP784" s="284"/>
      <c r="GQ784" s="284"/>
      <c r="GR784" s="284"/>
      <c r="GS784" s="284"/>
      <c r="GT784" s="284"/>
      <c r="GU784" s="284"/>
      <c r="GV784" s="284"/>
      <c r="GW784" s="284"/>
      <c r="GX784" s="285"/>
    </row>
    <row r="785" spans="2:206" s="177" customFormat="1" ht="24.75" hidden="1" customHeight="1" outlineLevel="1">
      <c r="B785" s="286" t="str">
        <f>IF(明細!B779="","",明細!B779)</f>
        <v/>
      </c>
      <c r="C785" s="287" t="str">
        <f>IF(明細!C779="","",明細!C779)</f>
        <v/>
      </c>
      <c r="D785" s="265" t="str">
        <f>IF(明細!D779="","",明細!D779)</f>
        <v/>
      </c>
      <c r="E785" s="265" t="str">
        <f>IF(明細!E779="","",明細!E779)</f>
        <v/>
      </c>
      <c r="F785" s="265" t="str">
        <f>IF(明細!F779="","",明細!F779)</f>
        <v/>
      </c>
      <c r="G785" s="265" t="str">
        <f>IF(明細!G779="","",明細!G779)</f>
        <v/>
      </c>
      <c r="H785" s="265" t="str">
        <f>IF(明細!H779="","",明細!H779)</f>
        <v/>
      </c>
      <c r="I785" s="265" t="str">
        <f>IF(明細!I779="","",明細!I779)</f>
        <v/>
      </c>
      <c r="J785" s="265" t="str">
        <f>IF(明細!J779="","",明細!J779)</f>
        <v/>
      </c>
      <c r="K785" s="265" t="str">
        <f>IF(明細!K779="","",明細!K779)</f>
        <v/>
      </c>
      <c r="L785" s="265" t="str">
        <f>IF(明細!L779="","",明細!L779)</f>
        <v/>
      </c>
      <c r="M785" s="265" t="str">
        <f>IF(明細!M779="","",明細!M779)</f>
        <v/>
      </c>
      <c r="N785" s="265" t="str">
        <f>IF(明細!N779="","",明細!N779)</f>
        <v/>
      </c>
      <c r="O785" s="265" t="str">
        <f>IF(明細!O779="","",明細!O779)</f>
        <v/>
      </c>
      <c r="P785" s="265" t="str">
        <f>IF(明細!P779="","",明細!P779)</f>
        <v/>
      </c>
      <c r="Q785" s="265" t="str">
        <f>IF(明細!Q779="","",明細!Q779)</f>
        <v/>
      </c>
      <c r="R785" s="289" t="str">
        <f>IF(明細!R779="","",明細!R779)</f>
        <v/>
      </c>
      <c r="S785" s="291" t="str">
        <f>IF(明細!S779="","",明細!S779)</f>
        <v/>
      </c>
      <c r="T785" s="291" t="str">
        <f>IF(明細!T779="","",明細!T779)</f>
        <v/>
      </c>
      <c r="U785" s="291" t="str">
        <f>IF(明細!U779="","",明細!U779)</f>
        <v/>
      </c>
      <c r="V785" s="292" t="str">
        <f>IF(明細!V779="","",明細!V779)</f>
        <v>個</v>
      </c>
      <c r="W785" s="292" t="str">
        <f>IF(明細!W779="","",明細!W779)</f>
        <v/>
      </c>
      <c r="X785" s="293" t="str">
        <f>IF(明細!X779="","",明細!X779)</f>
        <v/>
      </c>
      <c r="Y785" s="134" t="str">
        <f>IF(明細!Y779="","",明細!Y779)</f>
        <v/>
      </c>
      <c r="Z785" s="135" t="str">
        <f>IF(明細!Z779="","",明細!Z779)</f>
        <v/>
      </c>
      <c r="AA785" s="134" t="str">
        <f>IF(明細!AA779="","",明細!AA779)</f>
        <v/>
      </c>
      <c r="AB785" s="303" t="str">
        <f>IF(明細!AB779="","",明細!AB779)</f>
        <v/>
      </c>
      <c r="AC785" s="134" t="str">
        <f>IF(明細!AC779="","",明細!AC779)</f>
        <v/>
      </c>
      <c r="AD785" s="183" t="str">
        <f>IF(明細!AD779="","",明細!AD779)</f>
        <v/>
      </c>
      <c r="AE785" s="184">
        <f>IF(明細!AE779="","",明細!AE779)</f>
        <v>0.1</v>
      </c>
      <c r="AF785" s="185" t="str">
        <f>IF(明細!AF779="","",明細!AF779)</f>
        <v/>
      </c>
      <c r="AG785" s="186" t="str">
        <f>IF(明細!AG779="","",明細!AG779)</f>
        <v/>
      </c>
      <c r="AH785" s="186" t="str">
        <f>IF(明細!AH779="","",明細!AH779)</f>
        <v/>
      </c>
      <c r="AI785" s="187" t="str">
        <f>IF(明細!AI779="","",明細!AI779)</f>
        <v/>
      </c>
      <c r="AJ785" s="296" t="str">
        <f>IF(明細!AJ779="","",明細!AJ779)</f>
        <v/>
      </c>
      <c r="AK785" s="297" t="str">
        <f>IF(明細!AK779="","",明細!AK779)</f>
        <v/>
      </c>
      <c r="AL785" s="298" t="str">
        <f>IF(明細!AL779="","",明細!AL779)</f>
        <v/>
      </c>
      <c r="AM785" s="299" t="str">
        <f>IF(明細!AM779="","",明細!AM779)</f>
        <v/>
      </c>
      <c r="AN785" s="300" t="str">
        <f>IF(明細!AN779="","",明細!AN779)</f>
        <v/>
      </c>
      <c r="AO785" s="300" t="str">
        <f>IF(明細!AO779="","",明細!AO779)</f>
        <v/>
      </c>
      <c r="AP785" s="300" t="str">
        <f>IF(明細!AP779="","",明細!AP779)</f>
        <v/>
      </c>
      <c r="AQ785" s="301" t="str">
        <f>IF(明細!AQ779="","",明細!AQ779)</f>
        <v/>
      </c>
      <c r="AR785" s="302" t="str">
        <f>IF(明細!AR779="","",明細!AR779)</f>
        <v/>
      </c>
      <c r="AU785" s="360"/>
      <c r="AV785" s="368"/>
      <c r="AW785" s="446" t="str">
        <f>IF(明細!AV779="","",明細!AV779)</f>
        <v/>
      </c>
      <c r="AX785" s="419" t="str">
        <f>IF(明細!AT779="","",明細!AT779)</f>
        <v/>
      </c>
      <c r="AY785" s="280" t="str">
        <f>IF($AX785="","",VLOOKUP($AX785,リスト!$CL:$CM,2,FALSE))</f>
        <v/>
      </c>
      <c r="AZ785" s="3"/>
      <c r="BA785" s="280" t="str">
        <f>IF(BB785="","",VLOOKUP(BB785,リスト!$K:$L,2,FALSE))</f>
        <v/>
      </c>
      <c r="BB785" s="3"/>
      <c r="BC785" s="3"/>
      <c r="BD785" s="87"/>
      <c r="BE785" s="280" t="str">
        <f>IF(BF785="","",VLOOKUP(BF785,リスト!$I:$J,2,FALSE))</f>
        <v/>
      </c>
      <c r="BF785" s="3"/>
      <c r="BG785" s="280" t="str">
        <f>IF(BH785="","",VLOOKUP(BH785,リスト!$M:$N,2,FALSE))</f>
        <v/>
      </c>
      <c r="BH785" s="282"/>
      <c r="BI785" s="280" t="str">
        <f>IF(BJ785="","",VLOOKUP(BJ785,リスト!$O:$P,2,FALSE))</f>
        <v/>
      </c>
      <c r="BJ785" s="24"/>
      <c r="BM785" s="451" t="str">
        <f>IF(明細!AV779="","",明細!AV779)</f>
        <v/>
      </c>
      <c r="BN785" s="453" t="str">
        <f>IF(明細!AT779="","",明細!AT779)</f>
        <v/>
      </c>
      <c r="BO785" s="280" t="str">
        <f>IF($BN785="","",VLOOKUP($BN785,リスト!$CL:$CM,2,FALSE))</f>
        <v/>
      </c>
      <c r="BP785" s="280" t="str">
        <f>IF(BQ785="","",VLOOKUP(BQ785,リスト!$K$5:$L$7,2,FALSE))</f>
        <v/>
      </c>
      <c r="BQ785" s="13"/>
      <c r="BR785" s="13"/>
      <c r="BS785" s="47"/>
      <c r="BT785" s="280" t="str">
        <f>IF(BU785="","",VLOOKUP(BU785,リスト!I776:J794,2,FALSE))</f>
        <v/>
      </c>
      <c r="BU785" s="13"/>
      <c r="BV785" s="13"/>
      <c r="BW785" s="282"/>
      <c r="BX785" s="282"/>
      <c r="BY785" s="280" t="str">
        <f>IF(BZ785="","",VLOOKUP(BZ785,リスト!$S$5:$T$6,2,FALSE))</f>
        <v/>
      </c>
      <c r="BZ785" s="3"/>
      <c r="CA785" s="3"/>
      <c r="CB785" s="81"/>
      <c r="CC785" s="280" t="str">
        <f t="shared" si="111"/>
        <v/>
      </c>
      <c r="CD785" s="83"/>
      <c r="CE785" s="83"/>
      <c r="CF785" s="83"/>
      <c r="CG785" s="83"/>
      <c r="CH785" s="282" t="str">
        <f t="shared" si="112"/>
        <v/>
      </c>
      <c r="CI785" s="83"/>
      <c r="CJ785" s="280" t="str">
        <f t="shared" si="113"/>
        <v/>
      </c>
      <c r="CK785" s="87"/>
      <c r="CL785" s="78"/>
      <c r="CM785" s="83"/>
      <c r="CN785" s="83"/>
      <c r="CO785" s="83"/>
      <c r="CP785" s="280" t="str">
        <f t="shared" si="109"/>
        <v/>
      </c>
      <c r="CQ785" s="81"/>
      <c r="CR785" s="280" t="str">
        <f t="shared" si="110"/>
        <v/>
      </c>
      <c r="CS785" s="3"/>
      <c r="CT785" s="3"/>
      <c r="CU785" s="280" t="str">
        <f>IF(CV785="","",VLOOKUP(CV785,リスト!$V$5:$W$6,2,FALSE))</f>
        <v/>
      </c>
      <c r="CV785" s="3"/>
      <c r="CW785" s="280" t="str">
        <f>IF(CX785="","",VLOOKUP(CX785,リスト!$X$5:$Y$6,2,FALSE))</f>
        <v/>
      </c>
      <c r="CX785" s="3"/>
      <c r="CY785" s="77"/>
      <c r="CZ785" s="77"/>
      <c r="DA785" s="75"/>
      <c r="DB785" s="75"/>
      <c r="DC785" s="75"/>
      <c r="DD785" s="75"/>
      <c r="DE785" s="280" t="str">
        <f>IF(DF785="","",VLOOKUP(DF785,リスト!$Z$5:$AA$10,2,FALSE))</f>
        <v/>
      </c>
      <c r="DF785" s="3"/>
      <c r="DG785" s="280" t="str">
        <f>IF(DH785="","",VLOOKUP(DH785,リスト!$AB$5:$AC$12,2,FALSE))</f>
        <v/>
      </c>
      <c r="DH785" s="63"/>
      <c r="DI785" s="280" t="str">
        <f>IF(DJ785="","",VLOOKUP(DJ785,リスト!$AD$5:$AE$7,2,FALSE))</f>
        <v/>
      </c>
      <c r="DJ785" s="3"/>
      <c r="DK785" s="280" t="str">
        <f>IF(DL785="","",VLOOKUP(DL785,リスト!$AF$5:$AG$10,2,FALSE))</f>
        <v/>
      </c>
      <c r="DL785" s="3"/>
      <c r="DM785" s="280" t="str">
        <f>IF(DN785="","",VLOOKUP(DN785,リスト!$AH$5:$AI$6,2,FALSE))</f>
        <v/>
      </c>
      <c r="DN785" s="3"/>
      <c r="DO785" s="280" t="str">
        <f>IF(DP785="","",VLOOKUP(DP785,リスト!$AJ$5:$AK$6,2,FALSE))</f>
        <v/>
      </c>
      <c r="DP785" s="3"/>
      <c r="DQ785" s="280" t="str">
        <f>IF(DR785="","",VLOOKUP(DR785,リスト!$AL$5:$AM$7,2,FALSE))</f>
        <v/>
      </c>
      <c r="DR785" s="3"/>
      <c r="DS785" s="13"/>
      <c r="DT785" s="85"/>
      <c r="DU785" s="85"/>
      <c r="DV785" s="281" t="str">
        <f>IF(DW785="","",VLOOKUP(DW785,リスト!$AN$5:$AO$6,2,FALSE))</f>
        <v/>
      </c>
      <c r="DW785" s="13"/>
      <c r="DX785" s="341"/>
      <c r="DY785" s="345"/>
      <c r="DZ785" s="341"/>
      <c r="EA785" s="345"/>
      <c r="EB785" s="280" t="str">
        <f>IF(EC785="","",VLOOKUP(EC785,リスト!$AW$5:$AX$8,2,FALSE))</f>
        <v/>
      </c>
      <c r="EC785" s="3"/>
      <c r="ED785" s="85"/>
      <c r="EE785" s="280" t="str">
        <f>IF(EF785="","",VLOOKUP(EF785,リスト!$AY$5:$AZ$10,2,FALSE))</f>
        <v/>
      </c>
      <c r="EF785" s="3"/>
      <c r="EG785" s="280" t="str">
        <f>IF(EH785="","",VLOOKUP(EH785,リスト!$BA$5:$BB$10,2,FALSE))</f>
        <v/>
      </c>
      <c r="EH785" s="3"/>
      <c r="EI785" s="280" t="str">
        <f>IF(EJ785="","",VLOOKUP(EJ785,リスト!$BC$5:$BD$10,2,FALSE))</f>
        <v/>
      </c>
      <c r="EJ785" s="3"/>
      <c r="EK785" s="280" t="str">
        <f>IF(EL785="","",VLOOKUP(EL785,リスト!$BE$5:$BF$10,2,FALSE))</f>
        <v/>
      </c>
      <c r="EL785" s="3"/>
      <c r="EM785" s="78"/>
      <c r="EN785" s="73"/>
      <c r="EO785" s="73"/>
      <c r="EP785" s="13"/>
      <c r="EQ785" s="13"/>
      <c r="ER785" s="280" t="str">
        <f>IF(ES785="","",VLOOKUP(ES785,リスト!$BG$5:$BH$10,2,FALSE))</f>
        <v/>
      </c>
      <c r="ES785" s="13"/>
      <c r="ET785" s="13"/>
      <c r="EU785" s="13"/>
      <c r="EV785" s="13"/>
      <c r="EW785" s="13"/>
      <c r="EX785" s="81"/>
      <c r="EY785" s="81"/>
      <c r="EZ785" s="26"/>
      <c r="FA785" s="281" t="str">
        <f>IF($EZ785="","",INDEX(リスト!$BI$5:$BJ$40,MATCH($EZ785,リスト!$BJ$5:$BJ$40,0),1))</f>
        <v/>
      </c>
      <c r="FB785" s="280" t="str">
        <f>IF(FC785="","",VLOOKUP(FC785,リスト!$BK:$BL,2,FALSE))</f>
        <v/>
      </c>
      <c r="FC785" s="13"/>
      <c r="FD785" s="331"/>
      <c r="FE785" s="3"/>
      <c r="FF785" s="280" t="str">
        <f>IF(FG785="","",VLOOKUP(FG785,リスト!$BO$5:$BP$6,2,FALSE))</f>
        <v/>
      </c>
      <c r="FG785" s="3"/>
      <c r="FH785" s="280" t="str">
        <f>IF(FI785="","",VLOOKUP(FI785,リスト!$BQ$5:$BR$8,2,FALSE))</f>
        <v/>
      </c>
      <c r="FI785" s="3"/>
      <c r="FJ785" s="282"/>
      <c r="FK785" s="280" t="str">
        <f>IF(FL785="","",VLOOKUP(FL785,リスト!$BS$5:$BT$6,2,FALSE))</f>
        <v/>
      </c>
      <c r="FL785" s="63"/>
      <c r="FM785" s="13"/>
      <c r="FN785" s="13"/>
      <c r="FO785" s="13"/>
      <c r="FP785" s="283" t="str">
        <f t="shared" si="114"/>
        <v/>
      </c>
      <c r="FQ785" s="283" t="str">
        <f t="shared" si="114"/>
        <v/>
      </c>
      <c r="FR785" s="13"/>
      <c r="FS785" s="85"/>
      <c r="FT785" s="85"/>
      <c r="FU785" s="281" t="str">
        <f t="shared" si="115"/>
        <v/>
      </c>
      <c r="FV785" s="280" t="str">
        <f>IF(FW785="","",VLOOKUP(FW785,リスト!$BV$5:$BW$10,2,FALSE))</f>
        <v/>
      </c>
      <c r="FW785" s="26"/>
      <c r="FX785" s="282" t="str">
        <f t="shared" si="116"/>
        <v/>
      </c>
      <c r="FY785" s="280" t="str">
        <f>IF(FZ785="","",VLOOKUP(FZ785,リスト!$BX$5:$BY$6,2,FALSE))</f>
        <v/>
      </c>
      <c r="FZ785" s="3"/>
      <c r="GA785" s="280" t="str">
        <f>IF(GB785="","",VLOOKUP(GB785,リスト!$BZ$5:$CA$6,2,FALSE))</f>
        <v/>
      </c>
      <c r="GB785" s="13"/>
      <c r="GC785" s="281" t="str">
        <f>IF(GD785="","",VLOOKUP(GD785,リスト!$CB$5:$CC$6,2,FALSE))</f>
        <v/>
      </c>
      <c r="GD785" s="13"/>
      <c r="GE785" s="13"/>
      <c r="GF785" s="13"/>
      <c r="GG785" s="75"/>
      <c r="GH785" s="281" t="str">
        <f t="shared" si="117"/>
        <v/>
      </c>
      <c r="GI785" s="128"/>
      <c r="GJ785" s="281" t="str">
        <f>IF(GK785="","",VLOOKUP(GK785,リスト!$CD$5:$CE$6,2,FALSE))</f>
        <v/>
      </c>
      <c r="GK785" s="13"/>
      <c r="GL785" s="281" t="str">
        <f>IF(GM785="","",VLOOKUP(GM785,リスト!$CF$5:$CG$5,2,FALSE))</f>
        <v/>
      </c>
      <c r="GM785" s="26"/>
      <c r="GN785" s="280" t="str">
        <f>IF(GO785="","",VLOOKUP(GO785,リスト!$CH$5:$CI$5,2,FALSE))</f>
        <v/>
      </c>
      <c r="GO785" s="284"/>
      <c r="GP785" s="284"/>
      <c r="GQ785" s="284"/>
      <c r="GR785" s="284"/>
      <c r="GS785" s="284"/>
      <c r="GT785" s="284"/>
      <c r="GU785" s="284"/>
      <c r="GV785" s="284"/>
      <c r="GW785" s="284"/>
      <c r="GX785" s="285"/>
    </row>
    <row r="786" spans="2:206" s="177" customFormat="1" ht="24.75" hidden="1" customHeight="1" outlineLevel="1">
      <c r="B786" s="286" t="str">
        <f>IF(明細!B780="","",明細!B780)</f>
        <v/>
      </c>
      <c r="C786" s="287" t="str">
        <f>IF(明細!C780="","",明細!C780)</f>
        <v/>
      </c>
      <c r="D786" s="265" t="str">
        <f>IF(明細!D780="","",明細!D780)</f>
        <v/>
      </c>
      <c r="E786" s="265" t="str">
        <f>IF(明細!E780="","",明細!E780)</f>
        <v/>
      </c>
      <c r="F786" s="265" t="str">
        <f>IF(明細!F780="","",明細!F780)</f>
        <v/>
      </c>
      <c r="G786" s="265" t="str">
        <f>IF(明細!G780="","",明細!G780)</f>
        <v/>
      </c>
      <c r="H786" s="265" t="str">
        <f>IF(明細!H780="","",明細!H780)</f>
        <v/>
      </c>
      <c r="I786" s="265" t="str">
        <f>IF(明細!I780="","",明細!I780)</f>
        <v/>
      </c>
      <c r="J786" s="265" t="str">
        <f>IF(明細!J780="","",明細!J780)</f>
        <v/>
      </c>
      <c r="K786" s="265" t="str">
        <f>IF(明細!K780="","",明細!K780)</f>
        <v/>
      </c>
      <c r="L786" s="265" t="str">
        <f>IF(明細!L780="","",明細!L780)</f>
        <v/>
      </c>
      <c r="M786" s="265" t="str">
        <f>IF(明細!M780="","",明細!M780)</f>
        <v/>
      </c>
      <c r="N786" s="265" t="str">
        <f>IF(明細!N780="","",明細!N780)</f>
        <v/>
      </c>
      <c r="O786" s="265" t="str">
        <f>IF(明細!O780="","",明細!O780)</f>
        <v/>
      </c>
      <c r="P786" s="265" t="str">
        <f>IF(明細!P780="","",明細!P780)</f>
        <v/>
      </c>
      <c r="Q786" s="265" t="str">
        <f>IF(明細!Q780="","",明細!Q780)</f>
        <v/>
      </c>
      <c r="R786" s="289" t="str">
        <f>IF(明細!R780="","",明細!R780)</f>
        <v/>
      </c>
      <c r="S786" s="291" t="str">
        <f>IF(明細!S780="","",明細!S780)</f>
        <v/>
      </c>
      <c r="T786" s="291" t="str">
        <f>IF(明細!T780="","",明細!T780)</f>
        <v/>
      </c>
      <c r="U786" s="291" t="str">
        <f>IF(明細!U780="","",明細!U780)</f>
        <v/>
      </c>
      <c r="V786" s="292" t="str">
        <f>IF(明細!V780="","",明細!V780)</f>
        <v>個</v>
      </c>
      <c r="W786" s="292" t="str">
        <f>IF(明細!W780="","",明細!W780)</f>
        <v/>
      </c>
      <c r="X786" s="293" t="str">
        <f>IF(明細!X780="","",明細!X780)</f>
        <v/>
      </c>
      <c r="Y786" s="134" t="str">
        <f>IF(明細!Y780="","",明細!Y780)</f>
        <v/>
      </c>
      <c r="Z786" s="135" t="str">
        <f>IF(明細!Z780="","",明細!Z780)</f>
        <v/>
      </c>
      <c r="AA786" s="134" t="str">
        <f>IF(明細!AA780="","",明細!AA780)</f>
        <v/>
      </c>
      <c r="AB786" s="303" t="str">
        <f>IF(明細!AB780="","",明細!AB780)</f>
        <v/>
      </c>
      <c r="AC786" s="134" t="str">
        <f>IF(明細!AC780="","",明細!AC780)</f>
        <v/>
      </c>
      <c r="AD786" s="183" t="str">
        <f>IF(明細!AD780="","",明細!AD780)</f>
        <v/>
      </c>
      <c r="AE786" s="184">
        <f>IF(明細!AE780="","",明細!AE780)</f>
        <v>0.1</v>
      </c>
      <c r="AF786" s="185" t="str">
        <f>IF(明細!AF780="","",明細!AF780)</f>
        <v/>
      </c>
      <c r="AG786" s="186" t="str">
        <f>IF(明細!AG780="","",明細!AG780)</f>
        <v/>
      </c>
      <c r="AH786" s="186" t="str">
        <f>IF(明細!AH780="","",明細!AH780)</f>
        <v/>
      </c>
      <c r="AI786" s="187" t="str">
        <f>IF(明細!AI780="","",明細!AI780)</f>
        <v/>
      </c>
      <c r="AJ786" s="296" t="str">
        <f>IF(明細!AJ780="","",明細!AJ780)</f>
        <v/>
      </c>
      <c r="AK786" s="297" t="str">
        <f>IF(明細!AK780="","",明細!AK780)</f>
        <v/>
      </c>
      <c r="AL786" s="298" t="str">
        <f>IF(明細!AL780="","",明細!AL780)</f>
        <v/>
      </c>
      <c r="AM786" s="299" t="str">
        <f>IF(明細!AM780="","",明細!AM780)</f>
        <v/>
      </c>
      <c r="AN786" s="300" t="str">
        <f>IF(明細!AN780="","",明細!AN780)</f>
        <v/>
      </c>
      <c r="AO786" s="300" t="str">
        <f>IF(明細!AO780="","",明細!AO780)</f>
        <v/>
      </c>
      <c r="AP786" s="300" t="str">
        <f>IF(明細!AP780="","",明細!AP780)</f>
        <v/>
      </c>
      <c r="AQ786" s="301" t="str">
        <f>IF(明細!AQ780="","",明細!AQ780)</f>
        <v/>
      </c>
      <c r="AR786" s="302" t="str">
        <f>IF(明細!AR780="","",明細!AR780)</f>
        <v/>
      </c>
      <c r="AU786" s="360"/>
      <c r="AV786" s="368"/>
      <c r="AW786" s="446" t="str">
        <f>IF(明細!AV780="","",明細!AV780)</f>
        <v/>
      </c>
      <c r="AX786" s="419" t="str">
        <f>IF(明細!AT780="","",明細!AT780)</f>
        <v/>
      </c>
      <c r="AY786" s="280" t="str">
        <f>IF($AX786="","",VLOOKUP($AX786,リスト!$CL:$CM,2,FALSE))</f>
        <v/>
      </c>
      <c r="AZ786" s="3"/>
      <c r="BA786" s="280" t="str">
        <f>IF(BB786="","",VLOOKUP(BB786,リスト!$K:$L,2,FALSE))</f>
        <v/>
      </c>
      <c r="BB786" s="3"/>
      <c r="BC786" s="3"/>
      <c r="BD786" s="87"/>
      <c r="BE786" s="280" t="str">
        <f>IF(BF786="","",VLOOKUP(BF786,リスト!$I:$J,2,FALSE))</f>
        <v/>
      </c>
      <c r="BF786" s="3"/>
      <c r="BG786" s="280" t="str">
        <f>IF(BH786="","",VLOOKUP(BH786,リスト!$M:$N,2,FALSE))</f>
        <v/>
      </c>
      <c r="BH786" s="282"/>
      <c r="BI786" s="280" t="str">
        <f>IF(BJ786="","",VLOOKUP(BJ786,リスト!$O:$P,2,FALSE))</f>
        <v/>
      </c>
      <c r="BJ786" s="24"/>
      <c r="BM786" s="451" t="str">
        <f>IF(明細!AV780="","",明細!AV780)</f>
        <v/>
      </c>
      <c r="BN786" s="453" t="str">
        <f>IF(明細!AT780="","",明細!AT780)</f>
        <v/>
      </c>
      <c r="BO786" s="280" t="str">
        <f>IF($BN786="","",VLOOKUP($BN786,リスト!$CL:$CM,2,FALSE))</f>
        <v/>
      </c>
      <c r="BP786" s="280" t="str">
        <f>IF(BQ786="","",VLOOKUP(BQ786,リスト!$K$5:$L$7,2,FALSE))</f>
        <v/>
      </c>
      <c r="BQ786" s="13"/>
      <c r="BR786" s="13"/>
      <c r="BS786" s="47"/>
      <c r="BT786" s="280" t="str">
        <f>IF(BU786="","",VLOOKUP(BU786,リスト!I777:J795,2,FALSE))</f>
        <v/>
      </c>
      <c r="BU786" s="13"/>
      <c r="BV786" s="13"/>
      <c r="BW786" s="282"/>
      <c r="BX786" s="282"/>
      <c r="BY786" s="280" t="str">
        <f>IF(BZ786="","",VLOOKUP(BZ786,リスト!$S$5:$T$6,2,FALSE))</f>
        <v/>
      </c>
      <c r="BZ786" s="3"/>
      <c r="CA786" s="3"/>
      <c r="CB786" s="81"/>
      <c r="CC786" s="280" t="str">
        <f t="shared" si="111"/>
        <v/>
      </c>
      <c r="CD786" s="83"/>
      <c r="CE786" s="83"/>
      <c r="CF786" s="83"/>
      <c r="CG786" s="83"/>
      <c r="CH786" s="282" t="str">
        <f t="shared" si="112"/>
        <v/>
      </c>
      <c r="CI786" s="83"/>
      <c r="CJ786" s="280" t="str">
        <f t="shared" si="113"/>
        <v/>
      </c>
      <c r="CK786" s="87"/>
      <c r="CL786" s="78"/>
      <c r="CM786" s="83"/>
      <c r="CN786" s="83"/>
      <c r="CO786" s="83"/>
      <c r="CP786" s="280" t="str">
        <f t="shared" ref="CP786:CP849" si="118">IF($B786="","","MM")</f>
        <v/>
      </c>
      <c r="CQ786" s="81"/>
      <c r="CR786" s="280" t="str">
        <f t="shared" ref="CR786:CR849" si="119">IF($B786="","","MM3")</f>
        <v/>
      </c>
      <c r="CS786" s="3"/>
      <c r="CT786" s="3"/>
      <c r="CU786" s="280" t="str">
        <f>IF(CV786="","",VLOOKUP(CV786,リスト!$V$5:$W$6,2,FALSE))</f>
        <v/>
      </c>
      <c r="CV786" s="3"/>
      <c r="CW786" s="280" t="str">
        <f>IF(CX786="","",VLOOKUP(CX786,リスト!$X$5:$Y$6,2,FALSE))</f>
        <v/>
      </c>
      <c r="CX786" s="3"/>
      <c r="CY786" s="77"/>
      <c r="CZ786" s="77"/>
      <c r="DA786" s="75"/>
      <c r="DB786" s="75"/>
      <c r="DC786" s="75"/>
      <c r="DD786" s="75"/>
      <c r="DE786" s="280" t="str">
        <f>IF(DF786="","",VLOOKUP(DF786,リスト!$Z$5:$AA$10,2,FALSE))</f>
        <v/>
      </c>
      <c r="DF786" s="3"/>
      <c r="DG786" s="280" t="str">
        <f>IF(DH786="","",VLOOKUP(DH786,リスト!$AB$5:$AC$12,2,FALSE))</f>
        <v/>
      </c>
      <c r="DH786" s="63"/>
      <c r="DI786" s="280" t="str">
        <f>IF(DJ786="","",VLOOKUP(DJ786,リスト!$AD$5:$AE$7,2,FALSE))</f>
        <v/>
      </c>
      <c r="DJ786" s="3"/>
      <c r="DK786" s="280" t="str">
        <f>IF(DL786="","",VLOOKUP(DL786,リスト!$AF$5:$AG$10,2,FALSE))</f>
        <v/>
      </c>
      <c r="DL786" s="3"/>
      <c r="DM786" s="280" t="str">
        <f>IF(DN786="","",VLOOKUP(DN786,リスト!$AH$5:$AI$6,2,FALSE))</f>
        <v/>
      </c>
      <c r="DN786" s="3"/>
      <c r="DO786" s="280" t="str">
        <f>IF(DP786="","",VLOOKUP(DP786,リスト!$AJ$5:$AK$6,2,FALSE))</f>
        <v/>
      </c>
      <c r="DP786" s="3"/>
      <c r="DQ786" s="280" t="str">
        <f>IF(DR786="","",VLOOKUP(DR786,リスト!$AL$5:$AM$7,2,FALSE))</f>
        <v/>
      </c>
      <c r="DR786" s="3"/>
      <c r="DS786" s="13"/>
      <c r="DT786" s="85"/>
      <c r="DU786" s="85"/>
      <c r="DV786" s="281" t="str">
        <f>IF(DW786="","",VLOOKUP(DW786,リスト!$AN$5:$AO$6,2,FALSE))</f>
        <v/>
      </c>
      <c r="DW786" s="13"/>
      <c r="DX786" s="341"/>
      <c r="DY786" s="345"/>
      <c r="DZ786" s="341"/>
      <c r="EA786" s="345"/>
      <c r="EB786" s="280" t="str">
        <f>IF(EC786="","",VLOOKUP(EC786,リスト!$AW$5:$AX$8,2,FALSE))</f>
        <v/>
      </c>
      <c r="EC786" s="3"/>
      <c r="ED786" s="85"/>
      <c r="EE786" s="280" t="str">
        <f>IF(EF786="","",VLOOKUP(EF786,リスト!$AY$5:$AZ$10,2,FALSE))</f>
        <v/>
      </c>
      <c r="EF786" s="3"/>
      <c r="EG786" s="280" t="str">
        <f>IF(EH786="","",VLOOKUP(EH786,リスト!$BA$5:$BB$10,2,FALSE))</f>
        <v/>
      </c>
      <c r="EH786" s="3"/>
      <c r="EI786" s="280" t="str">
        <f>IF(EJ786="","",VLOOKUP(EJ786,リスト!$BC$5:$BD$10,2,FALSE))</f>
        <v/>
      </c>
      <c r="EJ786" s="3"/>
      <c r="EK786" s="280" t="str">
        <f>IF(EL786="","",VLOOKUP(EL786,リスト!$BE$5:$BF$10,2,FALSE))</f>
        <v/>
      </c>
      <c r="EL786" s="3"/>
      <c r="EM786" s="78"/>
      <c r="EN786" s="73"/>
      <c r="EO786" s="73"/>
      <c r="EP786" s="13"/>
      <c r="EQ786" s="13"/>
      <c r="ER786" s="280" t="str">
        <f>IF(ES786="","",VLOOKUP(ES786,リスト!$BG$5:$BH$10,2,FALSE))</f>
        <v/>
      </c>
      <c r="ES786" s="13"/>
      <c r="ET786" s="13"/>
      <c r="EU786" s="13"/>
      <c r="EV786" s="13"/>
      <c r="EW786" s="13"/>
      <c r="EX786" s="81"/>
      <c r="EY786" s="81"/>
      <c r="EZ786" s="26"/>
      <c r="FA786" s="281" t="str">
        <f>IF($EZ786="","",INDEX(リスト!$BI$5:$BJ$40,MATCH($EZ786,リスト!$BJ$5:$BJ$40,0),1))</f>
        <v/>
      </c>
      <c r="FB786" s="280" t="str">
        <f>IF(FC786="","",VLOOKUP(FC786,リスト!$BK:$BL,2,FALSE))</f>
        <v/>
      </c>
      <c r="FC786" s="13"/>
      <c r="FD786" s="331"/>
      <c r="FE786" s="3"/>
      <c r="FF786" s="280" t="str">
        <f>IF(FG786="","",VLOOKUP(FG786,リスト!$BO$5:$BP$6,2,FALSE))</f>
        <v/>
      </c>
      <c r="FG786" s="3"/>
      <c r="FH786" s="280" t="str">
        <f>IF(FI786="","",VLOOKUP(FI786,リスト!$BQ$5:$BR$8,2,FALSE))</f>
        <v/>
      </c>
      <c r="FI786" s="3"/>
      <c r="FJ786" s="282"/>
      <c r="FK786" s="280" t="str">
        <f>IF(FL786="","",VLOOKUP(FL786,リスト!$BS$5:$BT$6,2,FALSE))</f>
        <v/>
      </c>
      <c r="FL786" s="63"/>
      <c r="FM786" s="13"/>
      <c r="FN786" s="13"/>
      <c r="FO786" s="13"/>
      <c r="FP786" s="283" t="str">
        <f t="shared" si="114"/>
        <v/>
      </c>
      <c r="FQ786" s="283" t="str">
        <f t="shared" si="114"/>
        <v/>
      </c>
      <c r="FR786" s="13"/>
      <c r="FS786" s="85"/>
      <c r="FT786" s="85"/>
      <c r="FU786" s="281" t="str">
        <f t="shared" si="115"/>
        <v/>
      </c>
      <c r="FV786" s="280" t="str">
        <f>IF(FW786="","",VLOOKUP(FW786,リスト!$BV$5:$BW$10,2,FALSE))</f>
        <v/>
      </c>
      <c r="FW786" s="26"/>
      <c r="FX786" s="282" t="str">
        <f t="shared" si="116"/>
        <v/>
      </c>
      <c r="FY786" s="280" t="str">
        <f>IF(FZ786="","",VLOOKUP(FZ786,リスト!$BX$5:$BY$6,2,FALSE))</f>
        <v/>
      </c>
      <c r="FZ786" s="3"/>
      <c r="GA786" s="280" t="str">
        <f>IF(GB786="","",VLOOKUP(GB786,リスト!$BZ$5:$CA$6,2,FALSE))</f>
        <v/>
      </c>
      <c r="GB786" s="13"/>
      <c r="GC786" s="281" t="str">
        <f>IF(GD786="","",VLOOKUP(GD786,リスト!$CB$5:$CC$6,2,FALSE))</f>
        <v/>
      </c>
      <c r="GD786" s="13"/>
      <c r="GE786" s="13"/>
      <c r="GF786" s="13"/>
      <c r="GG786" s="75"/>
      <c r="GH786" s="281" t="str">
        <f t="shared" si="117"/>
        <v/>
      </c>
      <c r="GI786" s="128"/>
      <c r="GJ786" s="281" t="str">
        <f>IF(GK786="","",VLOOKUP(GK786,リスト!$CD$5:$CE$6,2,FALSE))</f>
        <v/>
      </c>
      <c r="GK786" s="13"/>
      <c r="GL786" s="281" t="str">
        <f>IF(GM786="","",VLOOKUP(GM786,リスト!$CF$5:$CG$5,2,FALSE))</f>
        <v/>
      </c>
      <c r="GM786" s="26"/>
      <c r="GN786" s="280" t="str">
        <f>IF(GO786="","",VLOOKUP(GO786,リスト!$CH$5:$CI$5,2,FALSE))</f>
        <v/>
      </c>
      <c r="GO786" s="284"/>
      <c r="GP786" s="284"/>
      <c r="GQ786" s="284"/>
      <c r="GR786" s="284"/>
      <c r="GS786" s="284"/>
      <c r="GT786" s="284"/>
      <c r="GU786" s="284"/>
      <c r="GV786" s="284"/>
      <c r="GW786" s="284"/>
      <c r="GX786" s="285"/>
    </row>
    <row r="787" spans="2:206" s="177" customFormat="1" ht="24.75" hidden="1" customHeight="1" outlineLevel="1">
      <c r="B787" s="286" t="str">
        <f>IF(明細!B781="","",明細!B781)</f>
        <v/>
      </c>
      <c r="C787" s="287" t="str">
        <f>IF(明細!C781="","",明細!C781)</f>
        <v/>
      </c>
      <c r="D787" s="265" t="str">
        <f>IF(明細!D781="","",明細!D781)</f>
        <v/>
      </c>
      <c r="E787" s="265" t="str">
        <f>IF(明細!E781="","",明細!E781)</f>
        <v/>
      </c>
      <c r="F787" s="265" t="str">
        <f>IF(明細!F781="","",明細!F781)</f>
        <v/>
      </c>
      <c r="G787" s="265" t="str">
        <f>IF(明細!G781="","",明細!G781)</f>
        <v/>
      </c>
      <c r="H787" s="265" t="str">
        <f>IF(明細!H781="","",明細!H781)</f>
        <v/>
      </c>
      <c r="I787" s="265" t="str">
        <f>IF(明細!I781="","",明細!I781)</f>
        <v/>
      </c>
      <c r="J787" s="265" t="str">
        <f>IF(明細!J781="","",明細!J781)</f>
        <v/>
      </c>
      <c r="K787" s="265" t="str">
        <f>IF(明細!K781="","",明細!K781)</f>
        <v/>
      </c>
      <c r="L787" s="265" t="str">
        <f>IF(明細!L781="","",明細!L781)</f>
        <v/>
      </c>
      <c r="M787" s="265" t="str">
        <f>IF(明細!M781="","",明細!M781)</f>
        <v/>
      </c>
      <c r="N787" s="265" t="str">
        <f>IF(明細!N781="","",明細!N781)</f>
        <v/>
      </c>
      <c r="O787" s="265" t="str">
        <f>IF(明細!O781="","",明細!O781)</f>
        <v/>
      </c>
      <c r="P787" s="265" t="str">
        <f>IF(明細!P781="","",明細!P781)</f>
        <v/>
      </c>
      <c r="Q787" s="265" t="str">
        <f>IF(明細!Q781="","",明細!Q781)</f>
        <v/>
      </c>
      <c r="R787" s="289" t="str">
        <f>IF(明細!R781="","",明細!R781)</f>
        <v/>
      </c>
      <c r="S787" s="291" t="str">
        <f>IF(明細!S781="","",明細!S781)</f>
        <v/>
      </c>
      <c r="T787" s="291" t="str">
        <f>IF(明細!T781="","",明細!T781)</f>
        <v/>
      </c>
      <c r="U787" s="291" t="str">
        <f>IF(明細!U781="","",明細!U781)</f>
        <v/>
      </c>
      <c r="V787" s="292" t="str">
        <f>IF(明細!V781="","",明細!V781)</f>
        <v>個</v>
      </c>
      <c r="W787" s="292" t="str">
        <f>IF(明細!W781="","",明細!W781)</f>
        <v/>
      </c>
      <c r="X787" s="293" t="str">
        <f>IF(明細!X781="","",明細!X781)</f>
        <v/>
      </c>
      <c r="Y787" s="134" t="str">
        <f>IF(明細!Y781="","",明細!Y781)</f>
        <v/>
      </c>
      <c r="Z787" s="135" t="str">
        <f>IF(明細!Z781="","",明細!Z781)</f>
        <v/>
      </c>
      <c r="AA787" s="134" t="str">
        <f>IF(明細!AA781="","",明細!AA781)</f>
        <v/>
      </c>
      <c r="AB787" s="303" t="str">
        <f>IF(明細!AB781="","",明細!AB781)</f>
        <v/>
      </c>
      <c r="AC787" s="134" t="str">
        <f>IF(明細!AC781="","",明細!AC781)</f>
        <v/>
      </c>
      <c r="AD787" s="183" t="str">
        <f>IF(明細!AD781="","",明細!AD781)</f>
        <v/>
      </c>
      <c r="AE787" s="184">
        <f>IF(明細!AE781="","",明細!AE781)</f>
        <v>0.1</v>
      </c>
      <c r="AF787" s="185" t="str">
        <f>IF(明細!AF781="","",明細!AF781)</f>
        <v/>
      </c>
      <c r="AG787" s="186" t="str">
        <f>IF(明細!AG781="","",明細!AG781)</f>
        <v/>
      </c>
      <c r="AH787" s="186" t="str">
        <f>IF(明細!AH781="","",明細!AH781)</f>
        <v/>
      </c>
      <c r="AI787" s="187" t="str">
        <f>IF(明細!AI781="","",明細!AI781)</f>
        <v/>
      </c>
      <c r="AJ787" s="296" t="str">
        <f>IF(明細!AJ781="","",明細!AJ781)</f>
        <v/>
      </c>
      <c r="AK787" s="297" t="str">
        <f>IF(明細!AK781="","",明細!AK781)</f>
        <v/>
      </c>
      <c r="AL787" s="298" t="str">
        <f>IF(明細!AL781="","",明細!AL781)</f>
        <v/>
      </c>
      <c r="AM787" s="299" t="str">
        <f>IF(明細!AM781="","",明細!AM781)</f>
        <v/>
      </c>
      <c r="AN787" s="300" t="str">
        <f>IF(明細!AN781="","",明細!AN781)</f>
        <v/>
      </c>
      <c r="AO787" s="300" t="str">
        <f>IF(明細!AO781="","",明細!AO781)</f>
        <v/>
      </c>
      <c r="AP787" s="300" t="str">
        <f>IF(明細!AP781="","",明細!AP781)</f>
        <v/>
      </c>
      <c r="AQ787" s="301" t="str">
        <f>IF(明細!AQ781="","",明細!AQ781)</f>
        <v/>
      </c>
      <c r="AR787" s="302" t="str">
        <f>IF(明細!AR781="","",明細!AR781)</f>
        <v/>
      </c>
      <c r="AU787" s="360"/>
      <c r="AV787" s="368"/>
      <c r="AW787" s="446" t="str">
        <f>IF(明細!AV781="","",明細!AV781)</f>
        <v/>
      </c>
      <c r="AX787" s="419" t="str">
        <f>IF(明細!AT781="","",明細!AT781)</f>
        <v/>
      </c>
      <c r="AY787" s="280" t="str">
        <f>IF($AX787="","",VLOOKUP($AX787,リスト!$CL:$CM,2,FALSE))</f>
        <v/>
      </c>
      <c r="AZ787" s="3"/>
      <c r="BA787" s="280" t="str">
        <f>IF(BB787="","",VLOOKUP(BB787,リスト!$K:$L,2,FALSE))</f>
        <v/>
      </c>
      <c r="BB787" s="3"/>
      <c r="BC787" s="3"/>
      <c r="BD787" s="87"/>
      <c r="BE787" s="280" t="str">
        <f>IF(BF787="","",VLOOKUP(BF787,リスト!$I:$J,2,FALSE))</f>
        <v/>
      </c>
      <c r="BF787" s="3"/>
      <c r="BG787" s="280" t="str">
        <f>IF(BH787="","",VLOOKUP(BH787,リスト!$M:$N,2,FALSE))</f>
        <v/>
      </c>
      <c r="BH787" s="282"/>
      <c r="BI787" s="280" t="str">
        <f>IF(BJ787="","",VLOOKUP(BJ787,リスト!$O:$P,2,FALSE))</f>
        <v/>
      </c>
      <c r="BJ787" s="24"/>
      <c r="BM787" s="451" t="str">
        <f>IF(明細!AV781="","",明細!AV781)</f>
        <v/>
      </c>
      <c r="BN787" s="453" t="str">
        <f>IF(明細!AT781="","",明細!AT781)</f>
        <v/>
      </c>
      <c r="BO787" s="280" t="str">
        <f>IF($BN787="","",VLOOKUP($BN787,リスト!$CL:$CM,2,FALSE))</f>
        <v/>
      </c>
      <c r="BP787" s="280" t="str">
        <f>IF(BQ787="","",VLOOKUP(BQ787,リスト!$K$5:$L$7,2,FALSE))</f>
        <v/>
      </c>
      <c r="BQ787" s="13"/>
      <c r="BR787" s="13"/>
      <c r="BS787" s="47"/>
      <c r="BT787" s="280" t="str">
        <f>IF(BU787="","",VLOOKUP(BU787,リスト!I778:J796,2,FALSE))</f>
        <v/>
      </c>
      <c r="BU787" s="13"/>
      <c r="BV787" s="13"/>
      <c r="BW787" s="282"/>
      <c r="BX787" s="282"/>
      <c r="BY787" s="280" t="str">
        <f>IF(BZ787="","",VLOOKUP(BZ787,リスト!$S$5:$T$6,2,FALSE))</f>
        <v/>
      </c>
      <c r="BZ787" s="3"/>
      <c r="CA787" s="3"/>
      <c r="CB787" s="81"/>
      <c r="CC787" s="280" t="str">
        <f t="shared" si="111"/>
        <v/>
      </c>
      <c r="CD787" s="83"/>
      <c r="CE787" s="83"/>
      <c r="CF787" s="83"/>
      <c r="CG787" s="83"/>
      <c r="CH787" s="282" t="str">
        <f t="shared" si="112"/>
        <v/>
      </c>
      <c r="CI787" s="83"/>
      <c r="CJ787" s="280" t="str">
        <f t="shared" si="113"/>
        <v/>
      </c>
      <c r="CK787" s="87"/>
      <c r="CL787" s="78"/>
      <c r="CM787" s="83"/>
      <c r="CN787" s="83"/>
      <c r="CO787" s="83"/>
      <c r="CP787" s="280" t="str">
        <f t="shared" si="118"/>
        <v/>
      </c>
      <c r="CQ787" s="81"/>
      <c r="CR787" s="280" t="str">
        <f t="shared" si="119"/>
        <v/>
      </c>
      <c r="CS787" s="3"/>
      <c r="CT787" s="3"/>
      <c r="CU787" s="280" t="str">
        <f>IF(CV787="","",VLOOKUP(CV787,リスト!$V$5:$W$6,2,FALSE))</f>
        <v/>
      </c>
      <c r="CV787" s="3"/>
      <c r="CW787" s="280" t="str">
        <f>IF(CX787="","",VLOOKUP(CX787,リスト!$X$5:$Y$6,2,FALSE))</f>
        <v/>
      </c>
      <c r="CX787" s="3"/>
      <c r="CY787" s="77"/>
      <c r="CZ787" s="77"/>
      <c r="DA787" s="75"/>
      <c r="DB787" s="75"/>
      <c r="DC787" s="75"/>
      <c r="DD787" s="75"/>
      <c r="DE787" s="280" t="str">
        <f>IF(DF787="","",VLOOKUP(DF787,リスト!$Z$5:$AA$10,2,FALSE))</f>
        <v/>
      </c>
      <c r="DF787" s="3"/>
      <c r="DG787" s="280" t="str">
        <f>IF(DH787="","",VLOOKUP(DH787,リスト!$AB$5:$AC$12,2,FALSE))</f>
        <v/>
      </c>
      <c r="DH787" s="63"/>
      <c r="DI787" s="280" t="str">
        <f>IF(DJ787="","",VLOOKUP(DJ787,リスト!$AD$5:$AE$7,2,FALSE))</f>
        <v/>
      </c>
      <c r="DJ787" s="3"/>
      <c r="DK787" s="280" t="str">
        <f>IF(DL787="","",VLOOKUP(DL787,リスト!$AF$5:$AG$10,2,FALSE))</f>
        <v/>
      </c>
      <c r="DL787" s="3"/>
      <c r="DM787" s="280" t="str">
        <f>IF(DN787="","",VLOOKUP(DN787,リスト!$AH$5:$AI$6,2,FALSE))</f>
        <v/>
      </c>
      <c r="DN787" s="3"/>
      <c r="DO787" s="280" t="str">
        <f>IF(DP787="","",VLOOKUP(DP787,リスト!$AJ$5:$AK$6,2,FALSE))</f>
        <v/>
      </c>
      <c r="DP787" s="3"/>
      <c r="DQ787" s="280" t="str">
        <f>IF(DR787="","",VLOOKUP(DR787,リスト!$AL$5:$AM$7,2,FALSE))</f>
        <v/>
      </c>
      <c r="DR787" s="3"/>
      <c r="DS787" s="13"/>
      <c r="DT787" s="85"/>
      <c r="DU787" s="85"/>
      <c r="DV787" s="281" t="str">
        <f>IF(DW787="","",VLOOKUP(DW787,リスト!$AN$5:$AO$6,2,FALSE))</f>
        <v/>
      </c>
      <c r="DW787" s="13"/>
      <c r="DX787" s="341"/>
      <c r="DY787" s="345"/>
      <c r="DZ787" s="341"/>
      <c r="EA787" s="345"/>
      <c r="EB787" s="280" t="str">
        <f>IF(EC787="","",VLOOKUP(EC787,リスト!$AW$5:$AX$8,2,FALSE))</f>
        <v/>
      </c>
      <c r="EC787" s="3"/>
      <c r="ED787" s="85"/>
      <c r="EE787" s="280" t="str">
        <f>IF(EF787="","",VLOOKUP(EF787,リスト!$AY$5:$AZ$10,2,FALSE))</f>
        <v/>
      </c>
      <c r="EF787" s="3"/>
      <c r="EG787" s="280" t="str">
        <f>IF(EH787="","",VLOOKUP(EH787,リスト!$BA$5:$BB$10,2,FALSE))</f>
        <v/>
      </c>
      <c r="EH787" s="3"/>
      <c r="EI787" s="280" t="str">
        <f>IF(EJ787="","",VLOOKUP(EJ787,リスト!$BC$5:$BD$10,2,FALSE))</f>
        <v/>
      </c>
      <c r="EJ787" s="3"/>
      <c r="EK787" s="280" t="str">
        <f>IF(EL787="","",VLOOKUP(EL787,リスト!$BE$5:$BF$10,2,FALSE))</f>
        <v/>
      </c>
      <c r="EL787" s="3"/>
      <c r="EM787" s="78"/>
      <c r="EN787" s="73"/>
      <c r="EO787" s="73"/>
      <c r="EP787" s="13"/>
      <c r="EQ787" s="13"/>
      <c r="ER787" s="280" t="str">
        <f>IF(ES787="","",VLOOKUP(ES787,リスト!$BG$5:$BH$10,2,FALSE))</f>
        <v/>
      </c>
      <c r="ES787" s="13"/>
      <c r="ET787" s="13"/>
      <c r="EU787" s="13"/>
      <c r="EV787" s="13"/>
      <c r="EW787" s="13"/>
      <c r="EX787" s="81"/>
      <c r="EY787" s="81"/>
      <c r="EZ787" s="26"/>
      <c r="FA787" s="281" t="str">
        <f>IF($EZ787="","",INDEX(リスト!$BI$5:$BJ$40,MATCH($EZ787,リスト!$BJ$5:$BJ$40,0),1))</f>
        <v/>
      </c>
      <c r="FB787" s="280" t="str">
        <f>IF(FC787="","",VLOOKUP(FC787,リスト!$BK:$BL,2,FALSE))</f>
        <v/>
      </c>
      <c r="FC787" s="13"/>
      <c r="FD787" s="331"/>
      <c r="FE787" s="3"/>
      <c r="FF787" s="280" t="str">
        <f>IF(FG787="","",VLOOKUP(FG787,リスト!$BO$5:$BP$6,2,FALSE))</f>
        <v/>
      </c>
      <c r="FG787" s="3"/>
      <c r="FH787" s="280" t="str">
        <f>IF(FI787="","",VLOOKUP(FI787,リスト!$BQ$5:$BR$8,2,FALSE))</f>
        <v/>
      </c>
      <c r="FI787" s="3"/>
      <c r="FJ787" s="282"/>
      <c r="FK787" s="280" t="str">
        <f>IF(FL787="","",VLOOKUP(FL787,リスト!$BS$5:$BT$6,2,FALSE))</f>
        <v/>
      </c>
      <c r="FL787" s="63"/>
      <c r="FM787" s="13"/>
      <c r="FN787" s="13"/>
      <c r="FO787" s="13"/>
      <c r="FP787" s="283" t="str">
        <f t="shared" si="114"/>
        <v/>
      </c>
      <c r="FQ787" s="283" t="str">
        <f t="shared" si="114"/>
        <v/>
      </c>
      <c r="FR787" s="13"/>
      <c r="FS787" s="85"/>
      <c r="FT787" s="85"/>
      <c r="FU787" s="281" t="str">
        <f t="shared" si="115"/>
        <v/>
      </c>
      <c r="FV787" s="280" t="str">
        <f>IF(FW787="","",VLOOKUP(FW787,リスト!$BV$5:$BW$10,2,FALSE))</f>
        <v/>
      </c>
      <c r="FW787" s="26"/>
      <c r="FX787" s="282" t="str">
        <f t="shared" si="116"/>
        <v/>
      </c>
      <c r="FY787" s="280" t="str">
        <f>IF(FZ787="","",VLOOKUP(FZ787,リスト!$BX$5:$BY$6,2,FALSE))</f>
        <v/>
      </c>
      <c r="FZ787" s="3"/>
      <c r="GA787" s="280" t="str">
        <f>IF(GB787="","",VLOOKUP(GB787,リスト!$BZ$5:$CA$6,2,FALSE))</f>
        <v/>
      </c>
      <c r="GB787" s="13"/>
      <c r="GC787" s="281" t="str">
        <f>IF(GD787="","",VLOOKUP(GD787,リスト!$CB$5:$CC$6,2,FALSE))</f>
        <v/>
      </c>
      <c r="GD787" s="13"/>
      <c r="GE787" s="13"/>
      <c r="GF787" s="13"/>
      <c r="GG787" s="75"/>
      <c r="GH787" s="281" t="str">
        <f t="shared" si="117"/>
        <v/>
      </c>
      <c r="GI787" s="128"/>
      <c r="GJ787" s="281" t="str">
        <f>IF(GK787="","",VLOOKUP(GK787,リスト!$CD$5:$CE$6,2,FALSE))</f>
        <v/>
      </c>
      <c r="GK787" s="13"/>
      <c r="GL787" s="281" t="str">
        <f>IF(GM787="","",VLOOKUP(GM787,リスト!$CF$5:$CG$5,2,FALSE))</f>
        <v/>
      </c>
      <c r="GM787" s="26"/>
      <c r="GN787" s="280" t="str">
        <f>IF(GO787="","",VLOOKUP(GO787,リスト!$CH$5:$CI$5,2,FALSE))</f>
        <v/>
      </c>
      <c r="GO787" s="284"/>
      <c r="GP787" s="284"/>
      <c r="GQ787" s="284"/>
      <c r="GR787" s="284"/>
      <c r="GS787" s="284"/>
      <c r="GT787" s="284"/>
      <c r="GU787" s="284"/>
      <c r="GV787" s="284"/>
      <c r="GW787" s="284"/>
      <c r="GX787" s="285"/>
    </row>
    <row r="788" spans="2:206" s="177" customFormat="1" ht="24.75" hidden="1" customHeight="1" outlineLevel="1">
      <c r="B788" s="286" t="str">
        <f>IF(明細!B782="","",明細!B782)</f>
        <v/>
      </c>
      <c r="C788" s="287" t="str">
        <f>IF(明細!C782="","",明細!C782)</f>
        <v/>
      </c>
      <c r="D788" s="265" t="str">
        <f>IF(明細!D782="","",明細!D782)</f>
        <v/>
      </c>
      <c r="E788" s="265" t="str">
        <f>IF(明細!E782="","",明細!E782)</f>
        <v/>
      </c>
      <c r="F788" s="265" t="str">
        <f>IF(明細!F782="","",明細!F782)</f>
        <v/>
      </c>
      <c r="G788" s="265" t="str">
        <f>IF(明細!G782="","",明細!G782)</f>
        <v/>
      </c>
      <c r="H788" s="265" t="str">
        <f>IF(明細!H782="","",明細!H782)</f>
        <v/>
      </c>
      <c r="I788" s="265" t="str">
        <f>IF(明細!I782="","",明細!I782)</f>
        <v/>
      </c>
      <c r="J788" s="265" t="str">
        <f>IF(明細!J782="","",明細!J782)</f>
        <v/>
      </c>
      <c r="K788" s="265" t="str">
        <f>IF(明細!K782="","",明細!K782)</f>
        <v/>
      </c>
      <c r="L788" s="265" t="str">
        <f>IF(明細!L782="","",明細!L782)</f>
        <v/>
      </c>
      <c r="M788" s="265" t="str">
        <f>IF(明細!M782="","",明細!M782)</f>
        <v/>
      </c>
      <c r="N788" s="265" t="str">
        <f>IF(明細!N782="","",明細!N782)</f>
        <v/>
      </c>
      <c r="O788" s="265" t="str">
        <f>IF(明細!O782="","",明細!O782)</f>
        <v/>
      </c>
      <c r="P788" s="265" t="str">
        <f>IF(明細!P782="","",明細!P782)</f>
        <v/>
      </c>
      <c r="Q788" s="265" t="str">
        <f>IF(明細!Q782="","",明細!Q782)</f>
        <v/>
      </c>
      <c r="R788" s="289" t="str">
        <f>IF(明細!R782="","",明細!R782)</f>
        <v/>
      </c>
      <c r="S788" s="291" t="str">
        <f>IF(明細!S782="","",明細!S782)</f>
        <v/>
      </c>
      <c r="T788" s="291" t="str">
        <f>IF(明細!T782="","",明細!T782)</f>
        <v/>
      </c>
      <c r="U788" s="291" t="str">
        <f>IF(明細!U782="","",明細!U782)</f>
        <v/>
      </c>
      <c r="V788" s="292" t="str">
        <f>IF(明細!V782="","",明細!V782)</f>
        <v>個</v>
      </c>
      <c r="W788" s="292" t="str">
        <f>IF(明細!W782="","",明細!W782)</f>
        <v/>
      </c>
      <c r="X788" s="293" t="str">
        <f>IF(明細!X782="","",明細!X782)</f>
        <v/>
      </c>
      <c r="Y788" s="134" t="str">
        <f>IF(明細!Y782="","",明細!Y782)</f>
        <v/>
      </c>
      <c r="Z788" s="135" t="str">
        <f>IF(明細!Z782="","",明細!Z782)</f>
        <v/>
      </c>
      <c r="AA788" s="134" t="str">
        <f>IF(明細!AA782="","",明細!AA782)</f>
        <v/>
      </c>
      <c r="AB788" s="303" t="str">
        <f>IF(明細!AB782="","",明細!AB782)</f>
        <v/>
      </c>
      <c r="AC788" s="134" t="str">
        <f>IF(明細!AC782="","",明細!AC782)</f>
        <v/>
      </c>
      <c r="AD788" s="183" t="str">
        <f>IF(明細!AD782="","",明細!AD782)</f>
        <v/>
      </c>
      <c r="AE788" s="184">
        <f>IF(明細!AE782="","",明細!AE782)</f>
        <v>0.1</v>
      </c>
      <c r="AF788" s="185" t="str">
        <f>IF(明細!AF782="","",明細!AF782)</f>
        <v/>
      </c>
      <c r="AG788" s="186" t="str">
        <f>IF(明細!AG782="","",明細!AG782)</f>
        <v/>
      </c>
      <c r="AH788" s="186" t="str">
        <f>IF(明細!AH782="","",明細!AH782)</f>
        <v/>
      </c>
      <c r="AI788" s="187" t="str">
        <f>IF(明細!AI782="","",明細!AI782)</f>
        <v/>
      </c>
      <c r="AJ788" s="296" t="str">
        <f>IF(明細!AJ782="","",明細!AJ782)</f>
        <v/>
      </c>
      <c r="AK788" s="297" t="str">
        <f>IF(明細!AK782="","",明細!AK782)</f>
        <v/>
      </c>
      <c r="AL788" s="298" t="str">
        <f>IF(明細!AL782="","",明細!AL782)</f>
        <v/>
      </c>
      <c r="AM788" s="299" t="str">
        <f>IF(明細!AM782="","",明細!AM782)</f>
        <v/>
      </c>
      <c r="AN788" s="300" t="str">
        <f>IF(明細!AN782="","",明細!AN782)</f>
        <v/>
      </c>
      <c r="AO788" s="300" t="str">
        <f>IF(明細!AO782="","",明細!AO782)</f>
        <v/>
      </c>
      <c r="AP788" s="300" t="str">
        <f>IF(明細!AP782="","",明細!AP782)</f>
        <v/>
      </c>
      <c r="AQ788" s="301" t="str">
        <f>IF(明細!AQ782="","",明細!AQ782)</f>
        <v/>
      </c>
      <c r="AR788" s="302" t="str">
        <f>IF(明細!AR782="","",明細!AR782)</f>
        <v/>
      </c>
      <c r="AU788" s="360"/>
      <c r="AV788" s="368"/>
      <c r="AW788" s="446" t="str">
        <f>IF(明細!AV782="","",明細!AV782)</f>
        <v/>
      </c>
      <c r="AX788" s="419" t="str">
        <f>IF(明細!AT782="","",明細!AT782)</f>
        <v/>
      </c>
      <c r="AY788" s="280" t="str">
        <f>IF($AX788="","",VLOOKUP($AX788,リスト!$CL:$CM,2,FALSE))</f>
        <v/>
      </c>
      <c r="AZ788" s="3"/>
      <c r="BA788" s="280" t="str">
        <f>IF(BB788="","",VLOOKUP(BB788,リスト!$K:$L,2,FALSE))</f>
        <v/>
      </c>
      <c r="BB788" s="3"/>
      <c r="BC788" s="3"/>
      <c r="BD788" s="87"/>
      <c r="BE788" s="280" t="str">
        <f>IF(BF788="","",VLOOKUP(BF788,リスト!$I:$J,2,FALSE))</f>
        <v/>
      </c>
      <c r="BF788" s="3"/>
      <c r="BG788" s="280" t="str">
        <f>IF(BH788="","",VLOOKUP(BH788,リスト!$M:$N,2,FALSE))</f>
        <v/>
      </c>
      <c r="BH788" s="282"/>
      <c r="BI788" s="280" t="str">
        <f>IF(BJ788="","",VLOOKUP(BJ788,リスト!$O:$P,2,FALSE))</f>
        <v/>
      </c>
      <c r="BJ788" s="24"/>
      <c r="BM788" s="451" t="str">
        <f>IF(明細!AV782="","",明細!AV782)</f>
        <v/>
      </c>
      <c r="BN788" s="453" t="str">
        <f>IF(明細!AT782="","",明細!AT782)</f>
        <v/>
      </c>
      <c r="BO788" s="280" t="str">
        <f>IF($BN788="","",VLOOKUP($BN788,リスト!$CL:$CM,2,FALSE))</f>
        <v/>
      </c>
      <c r="BP788" s="280" t="str">
        <f>IF(BQ788="","",VLOOKUP(BQ788,リスト!$K$5:$L$7,2,FALSE))</f>
        <v/>
      </c>
      <c r="BQ788" s="13"/>
      <c r="BR788" s="13"/>
      <c r="BS788" s="47"/>
      <c r="BT788" s="280" t="str">
        <f>IF(BU788="","",VLOOKUP(BU788,リスト!I779:J797,2,FALSE))</f>
        <v/>
      </c>
      <c r="BU788" s="13"/>
      <c r="BV788" s="13"/>
      <c r="BW788" s="282"/>
      <c r="BX788" s="282"/>
      <c r="BY788" s="280" t="str">
        <f>IF(BZ788="","",VLOOKUP(BZ788,リスト!$S$5:$T$6,2,FALSE))</f>
        <v/>
      </c>
      <c r="BZ788" s="3"/>
      <c r="CA788" s="3"/>
      <c r="CB788" s="81"/>
      <c r="CC788" s="280" t="str">
        <f t="shared" si="111"/>
        <v/>
      </c>
      <c r="CD788" s="83"/>
      <c r="CE788" s="83"/>
      <c r="CF788" s="83"/>
      <c r="CG788" s="83"/>
      <c r="CH788" s="282" t="str">
        <f t="shared" si="112"/>
        <v/>
      </c>
      <c r="CI788" s="83"/>
      <c r="CJ788" s="280" t="str">
        <f t="shared" si="113"/>
        <v/>
      </c>
      <c r="CK788" s="87"/>
      <c r="CL788" s="78"/>
      <c r="CM788" s="83"/>
      <c r="CN788" s="83"/>
      <c r="CO788" s="83"/>
      <c r="CP788" s="280" t="str">
        <f t="shared" si="118"/>
        <v/>
      </c>
      <c r="CQ788" s="81"/>
      <c r="CR788" s="280" t="str">
        <f t="shared" si="119"/>
        <v/>
      </c>
      <c r="CS788" s="3"/>
      <c r="CT788" s="3"/>
      <c r="CU788" s="280" t="str">
        <f>IF(CV788="","",VLOOKUP(CV788,リスト!$V$5:$W$6,2,FALSE))</f>
        <v/>
      </c>
      <c r="CV788" s="3"/>
      <c r="CW788" s="280" t="str">
        <f>IF(CX788="","",VLOOKUP(CX788,リスト!$X$5:$Y$6,2,FALSE))</f>
        <v/>
      </c>
      <c r="CX788" s="3"/>
      <c r="CY788" s="77"/>
      <c r="CZ788" s="77"/>
      <c r="DA788" s="75"/>
      <c r="DB788" s="75"/>
      <c r="DC788" s="75"/>
      <c r="DD788" s="75"/>
      <c r="DE788" s="280" t="str">
        <f>IF(DF788="","",VLOOKUP(DF788,リスト!$Z$5:$AA$10,2,FALSE))</f>
        <v/>
      </c>
      <c r="DF788" s="3"/>
      <c r="DG788" s="280" t="str">
        <f>IF(DH788="","",VLOOKUP(DH788,リスト!$AB$5:$AC$12,2,FALSE))</f>
        <v/>
      </c>
      <c r="DH788" s="63"/>
      <c r="DI788" s="280" t="str">
        <f>IF(DJ788="","",VLOOKUP(DJ788,リスト!$AD$5:$AE$7,2,FALSE))</f>
        <v/>
      </c>
      <c r="DJ788" s="3"/>
      <c r="DK788" s="280" t="str">
        <f>IF(DL788="","",VLOOKUP(DL788,リスト!$AF$5:$AG$10,2,FALSE))</f>
        <v/>
      </c>
      <c r="DL788" s="3"/>
      <c r="DM788" s="280" t="str">
        <f>IF(DN788="","",VLOOKUP(DN788,リスト!$AH$5:$AI$6,2,FALSE))</f>
        <v/>
      </c>
      <c r="DN788" s="3"/>
      <c r="DO788" s="280" t="str">
        <f>IF(DP788="","",VLOOKUP(DP788,リスト!$AJ$5:$AK$6,2,FALSE))</f>
        <v/>
      </c>
      <c r="DP788" s="3"/>
      <c r="DQ788" s="280" t="str">
        <f>IF(DR788="","",VLOOKUP(DR788,リスト!$AL$5:$AM$7,2,FALSE))</f>
        <v/>
      </c>
      <c r="DR788" s="3"/>
      <c r="DS788" s="13"/>
      <c r="DT788" s="85"/>
      <c r="DU788" s="85"/>
      <c r="DV788" s="281" t="str">
        <f>IF(DW788="","",VLOOKUP(DW788,リスト!$AN$5:$AO$6,2,FALSE))</f>
        <v/>
      </c>
      <c r="DW788" s="13"/>
      <c r="DX788" s="341"/>
      <c r="DY788" s="345"/>
      <c r="DZ788" s="341"/>
      <c r="EA788" s="345"/>
      <c r="EB788" s="280" t="str">
        <f>IF(EC788="","",VLOOKUP(EC788,リスト!$AW$5:$AX$8,2,FALSE))</f>
        <v/>
      </c>
      <c r="EC788" s="3"/>
      <c r="ED788" s="85"/>
      <c r="EE788" s="280" t="str">
        <f>IF(EF788="","",VLOOKUP(EF788,リスト!$AY$5:$AZ$10,2,FALSE))</f>
        <v/>
      </c>
      <c r="EF788" s="3"/>
      <c r="EG788" s="280" t="str">
        <f>IF(EH788="","",VLOOKUP(EH788,リスト!$BA$5:$BB$10,2,FALSE))</f>
        <v/>
      </c>
      <c r="EH788" s="3"/>
      <c r="EI788" s="280" t="str">
        <f>IF(EJ788="","",VLOOKUP(EJ788,リスト!$BC$5:$BD$10,2,FALSE))</f>
        <v/>
      </c>
      <c r="EJ788" s="3"/>
      <c r="EK788" s="280" t="str">
        <f>IF(EL788="","",VLOOKUP(EL788,リスト!$BE$5:$BF$10,2,FALSE))</f>
        <v/>
      </c>
      <c r="EL788" s="3"/>
      <c r="EM788" s="78"/>
      <c r="EN788" s="73"/>
      <c r="EO788" s="73"/>
      <c r="EP788" s="13"/>
      <c r="EQ788" s="13"/>
      <c r="ER788" s="280" t="str">
        <f>IF(ES788="","",VLOOKUP(ES788,リスト!$BG$5:$BH$10,2,FALSE))</f>
        <v/>
      </c>
      <c r="ES788" s="13"/>
      <c r="ET788" s="13"/>
      <c r="EU788" s="13"/>
      <c r="EV788" s="13"/>
      <c r="EW788" s="13"/>
      <c r="EX788" s="81"/>
      <c r="EY788" s="81"/>
      <c r="EZ788" s="26"/>
      <c r="FA788" s="281" t="str">
        <f>IF($EZ788="","",INDEX(リスト!$BI$5:$BJ$40,MATCH($EZ788,リスト!$BJ$5:$BJ$40,0),1))</f>
        <v/>
      </c>
      <c r="FB788" s="280" t="str">
        <f>IF(FC788="","",VLOOKUP(FC788,リスト!$BK:$BL,2,FALSE))</f>
        <v/>
      </c>
      <c r="FC788" s="13"/>
      <c r="FD788" s="331"/>
      <c r="FE788" s="3"/>
      <c r="FF788" s="280" t="str">
        <f>IF(FG788="","",VLOOKUP(FG788,リスト!$BO$5:$BP$6,2,FALSE))</f>
        <v/>
      </c>
      <c r="FG788" s="3"/>
      <c r="FH788" s="280" t="str">
        <f>IF(FI788="","",VLOOKUP(FI788,リスト!$BQ$5:$BR$8,2,FALSE))</f>
        <v/>
      </c>
      <c r="FI788" s="3"/>
      <c r="FJ788" s="282"/>
      <c r="FK788" s="280" t="str">
        <f>IF(FL788="","",VLOOKUP(FL788,リスト!$BS$5:$BT$6,2,FALSE))</f>
        <v/>
      </c>
      <c r="FL788" s="63"/>
      <c r="FM788" s="13"/>
      <c r="FN788" s="13"/>
      <c r="FO788" s="13"/>
      <c r="FP788" s="283" t="str">
        <f t="shared" si="114"/>
        <v/>
      </c>
      <c r="FQ788" s="283" t="str">
        <f t="shared" si="114"/>
        <v/>
      </c>
      <c r="FR788" s="13"/>
      <c r="FS788" s="85"/>
      <c r="FT788" s="85"/>
      <c r="FU788" s="281" t="str">
        <f t="shared" si="115"/>
        <v/>
      </c>
      <c r="FV788" s="280" t="str">
        <f>IF(FW788="","",VLOOKUP(FW788,リスト!$BV$5:$BW$10,2,FALSE))</f>
        <v/>
      </c>
      <c r="FW788" s="26"/>
      <c r="FX788" s="282" t="str">
        <f t="shared" si="116"/>
        <v/>
      </c>
      <c r="FY788" s="280" t="str">
        <f>IF(FZ788="","",VLOOKUP(FZ788,リスト!$BX$5:$BY$6,2,FALSE))</f>
        <v/>
      </c>
      <c r="FZ788" s="3"/>
      <c r="GA788" s="280" t="str">
        <f>IF(GB788="","",VLOOKUP(GB788,リスト!$BZ$5:$CA$6,2,FALSE))</f>
        <v/>
      </c>
      <c r="GB788" s="13"/>
      <c r="GC788" s="281" t="str">
        <f>IF(GD788="","",VLOOKUP(GD788,リスト!$CB$5:$CC$6,2,FALSE))</f>
        <v/>
      </c>
      <c r="GD788" s="13"/>
      <c r="GE788" s="13"/>
      <c r="GF788" s="13"/>
      <c r="GG788" s="75"/>
      <c r="GH788" s="281" t="str">
        <f t="shared" si="117"/>
        <v/>
      </c>
      <c r="GI788" s="128"/>
      <c r="GJ788" s="281" t="str">
        <f>IF(GK788="","",VLOOKUP(GK788,リスト!$CD$5:$CE$6,2,FALSE))</f>
        <v/>
      </c>
      <c r="GK788" s="13"/>
      <c r="GL788" s="281" t="str">
        <f>IF(GM788="","",VLOOKUP(GM788,リスト!$CF$5:$CG$5,2,FALSE))</f>
        <v/>
      </c>
      <c r="GM788" s="26"/>
      <c r="GN788" s="280" t="str">
        <f>IF(GO788="","",VLOOKUP(GO788,リスト!$CH$5:$CI$5,2,FALSE))</f>
        <v/>
      </c>
      <c r="GO788" s="284"/>
      <c r="GP788" s="284"/>
      <c r="GQ788" s="284"/>
      <c r="GR788" s="284"/>
      <c r="GS788" s="284"/>
      <c r="GT788" s="284"/>
      <c r="GU788" s="284"/>
      <c r="GV788" s="284"/>
      <c r="GW788" s="284"/>
      <c r="GX788" s="285"/>
    </row>
    <row r="789" spans="2:206" s="177" customFormat="1" ht="24.75" hidden="1" customHeight="1" outlineLevel="1">
      <c r="B789" s="286" t="str">
        <f>IF(明細!B783="","",明細!B783)</f>
        <v/>
      </c>
      <c r="C789" s="287" t="str">
        <f>IF(明細!C783="","",明細!C783)</f>
        <v/>
      </c>
      <c r="D789" s="265" t="str">
        <f>IF(明細!D783="","",明細!D783)</f>
        <v/>
      </c>
      <c r="E789" s="265" t="str">
        <f>IF(明細!E783="","",明細!E783)</f>
        <v/>
      </c>
      <c r="F789" s="265" t="str">
        <f>IF(明細!F783="","",明細!F783)</f>
        <v/>
      </c>
      <c r="G789" s="265" t="str">
        <f>IF(明細!G783="","",明細!G783)</f>
        <v/>
      </c>
      <c r="H789" s="265" t="str">
        <f>IF(明細!H783="","",明細!H783)</f>
        <v/>
      </c>
      <c r="I789" s="265" t="str">
        <f>IF(明細!I783="","",明細!I783)</f>
        <v/>
      </c>
      <c r="J789" s="265" t="str">
        <f>IF(明細!J783="","",明細!J783)</f>
        <v/>
      </c>
      <c r="K789" s="265" t="str">
        <f>IF(明細!K783="","",明細!K783)</f>
        <v/>
      </c>
      <c r="L789" s="265" t="str">
        <f>IF(明細!L783="","",明細!L783)</f>
        <v/>
      </c>
      <c r="M789" s="265" t="str">
        <f>IF(明細!M783="","",明細!M783)</f>
        <v/>
      </c>
      <c r="N789" s="265" t="str">
        <f>IF(明細!N783="","",明細!N783)</f>
        <v/>
      </c>
      <c r="O789" s="265" t="str">
        <f>IF(明細!O783="","",明細!O783)</f>
        <v/>
      </c>
      <c r="P789" s="265" t="str">
        <f>IF(明細!P783="","",明細!P783)</f>
        <v/>
      </c>
      <c r="Q789" s="265" t="str">
        <f>IF(明細!Q783="","",明細!Q783)</f>
        <v/>
      </c>
      <c r="R789" s="289" t="str">
        <f>IF(明細!R783="","",明細!R783)</f>
        <v/>
      </c>
      <c r="S789" s="291" t="str">
        <f>IF(明細!S783="","",明細!S783)</f>
        <v/>
      </c>
      <c r="T789" s="291" t="str">
        <f>IF(明細!T783="","",明細!T783)</f>
        <v/>
      </c>
      <c r="U789" s="291" t="str">
        <f>IF(明細!U783="","",明細!U783)</f>
        <v/>
      </c>
      <c r="V789" s="292" t="str">
        <f>IF(明細!V783="","",明細!V783)</f>
        <v>個</v>
      </c>
      <c r="W789" s="292" t="str">
        <f>IF(明細!W783="","",明細!W783)</f>
        <v/>
      </c>
      <c r="X789" s="293" t="str">
        <f>IF(明細!X783="","",明細!X783)</f>
        <v/>
      </c>
      <c r="Y789" s="134" t="str">
        <f>IF(明細!Y783="","",明細!Y783)</f>
        <v/>
      </c>
      <c r="Z789" s="135" t="str">
        <f>IF(明細!Z783="","",明細!Z783)</f>
        <v/>
      </c>
      <c r="AA789" s="134" t="str">
        <f>IF(明細!AA783="","",明細!AA783)</f>
        <v/>
      </c>
      <c r="AB789" s="303" t="str">
        <f>IF(明細!AB783="","",明細!AB783)</f>
        <v/>
      </c>
      <c r="AC789" s="134" t="str">
        <f>IF(明細!AC783="","",明細!AC783)</f>
        <v/>
      </c>
      <c r="AD789" s="183" t="str">
        <f>IF(明細!AD783="","",明細!AD783)</f>
        <v/>
      </c>
      <c r="AE789" s="184">
        <f>IF(明細!AE783="","",明細!AE783)</f>
        <v>0.1</v>
      </c>
      <c r="AF789" s="185" t="str">
        <f>IF(明細!AF783="","",明細!AF783)</f>
        <v/>
      </c>
      <c r="AG789" s="186" t="str">
        <f>IF(明細!AG783="","",明細!AG783)</f>
        <v/>
      </c>
      <c r="AH789" s="186" t="str">
        <f>IF(明細!AH783="","",明細!AH783)</f>
        <v/>
      </c>
      <c r="AI789" s="187" t="str">
        <f>IF(明細!AI783="","",明細!AI783)</f>
        <v/>
      </c>
      <c r="AJ789" s="296" t="str">
        <f>IF(明細!AJ783="","",明細!AJ783)</f>
        <v/>
      </c>
      <c r="AK789" s="297" t="str">
        <f>IF(明細!AK783="","",明細!AK783)</f>
        <v/>
      </c>
      <c r="AL789" s="298" t="str">
        <f>IF(明細!AL783="","",明細!AL783)</f>
        <v/>
      </c>
      <c r="AM789" s="299" t="str">
        <f>IF(明細!AM783="","",明細!AM783)</f>
        <v/>
      </c>
      <c r="AN789" s="300" t="str">
        <f>IF(明細!AN783="","",明細!AN783)</f>
        <v/>
      </c>
      <c r="AO789" s="300" t="str">
        <f>IF(明細!AO783="","",明細!AO783)</f>
        <v/>
      </c>
      <c r="AP789" s="300" t="str">
        <f>IF(明細!AP783="","",明細!AP783)</f>
        <v/>
      </c>
      <c r="AQ789" s="301" t="str">
        <f>IF(明細!AQ783="","",明細!AQ783)</f>
        <v/>
      </c>
      <c r="AR789" s="302" t="str">
        <f>IF(明細!AR783="","",明細!AR783)</f>
        <v/>
      </c>
      <c r="AU789" s="360"/>
      <c r="AV789" s="368"/>
      <c r="AW789" s="446" t="str">
        <f>IF(明細!AV783="","",明細!AV783)</f>
        <v/>
      </c>
      <c r="AX789" s="419" t="str">
        <f>IF(明細!AT783="","",明細!AT783)</f>
        <v/>
      </c>
      <c r="AY789" s="280" t="str">
        <f>IF($AX789="","",VLOOKUP($AX789,リスト!$CL:$CM,2,FALSE))</f>
        <v/>
      </c>
      <c r="AZ789" s="3"/>
      <c r="BA789" s="280" t="str">
        <f>IF(BB789="","",VLOOKUP(BB789,リスト!$K:$L,2,FALSE))</f>
        <v/>
      </c>
      <c r="BB789" s="3"/>
      <c r="BC789" s="3"/>
      <c r="BD789" s="87"/>
      <c r="BE789" s="280" t="str">
        <f>IF(BF789="","",VLOOKUP(BF789,リスト!$I:$J,2,FALSE))</f>
        <v/>
      </c>
      <c r="BF789" s="3"/>
      <c r="BG789" s="280" t="str">
        <f>IF(BH789="","",VLOOKUP(BH789,リスト!$M:$N,2,FALSE))</f>
        <v/>
      </c>
      <c r="BH789" s="282"/>
      <c r="BI789" s="280" t="str">
        <f>IF(BJ789="","",VLOOKUP(BJ789,リスト!$O:$P,2,FALSE))</f>
        <v/>
      </c>
      <c r="BJ789" s="24"/>
      <c r="BM789" s="451" t="str">
        <f>IF(明細!AV783="","",明細!AV783)</f>
        <v/>
      </c>
      <c r="BN789" s="453" t="str">
        <f>IF(明細!AT783="","",明細!AT783)</f>
        <v/>
      </c>
      <c r="BO789" s="280" t="str">
        <f>IF($BN789="","",VLOOKUP($BN789,リスト!$CL:$CM,2,FALSE))</f>
        <v/>
      </c>
      <c r="BP789" s="280" t="str">
        <f>IF(BQ789="","",VLOOKUP(BQ789,リスト!$K$5:$L$7,2,FALSE))</f>
        <v/>
      </c>
      <c r="BQ789" s="13"/>
      <c r="BR789" s="13"/>
      <c r="BS789" s="47"/>
      <c r="BT789" s="280" t="str">
        <f>IF(BU789="","",VLOOKUP(BU789,リスト!I780:J798,2,FALSE))</f>
        <v/>
      </c>
      <c r="BU789" s="13"/>
      <c r="BV789" s="13"/>
      <c r="BW789" s="282"/>
      <c r="BX789" s="282"/>
      <c r="BY789" s="280" t="str">
        <f>IF(BZ789="","",VLOOKUP(BZ789,リスト!$S$5:$T$6,2,FALSE))</f>
        <v/>
      </c>
      <c r="BZ789" s="3"/>
      <c r="CA789" s="3"/>
      <c r="CB789" s="81"/>
      <c r="CC789" s="280" t="str">
        <f t="shared" si="111"/>
        <v/>
      </c>
      <c r="CD789" s="83"/>
      <c r="CE789" s="83"/>
      <c r="CF789" s="83"/>
      <c r="CG789" s="83"/>
      <c r="CH789" s="282" t="str">
        <f t="shared" si="112"/>
        <v/>
      </c>
      <c r="CI789" s="83"/>
      <c r="CJ789" s="280" t="str">
        <f t="shared" si="113"/>
        <v/>
      </c>
      <c r="CK789" s="87"/>
      <c r="CL789" s="78"/>
      <c r="CM789" s="83"/>
      <c r="CN789" s="83"/>
      <c r="CO789" s="83"/>
      <c r="CP789" s="280" t="str">
        <f t="shared" si="118"/>
        <v/>
      </c>
      <c r="CQ789" s="81"/>
      <c r="CR789" s="280" t="str">
        <f t="shared" si="119"/>
        <v/>
      </c>
      <c r="CS789" s="3"/>
      <c r="CT789" s="3"/>
      <c r="CU789" s="280" t="str">
        <f>IF(CV789="","",VLOOKUP(CV789,リスト!$V$5:$W$6,2,FALSE))</f>
        <v/>
      </c>
      <c r="CV789" s="3"/>
      <c r="CW789" s="280" t="str">
        <f>IF(CX789="","",VLOOKUP(CX789,リスト!$X$5:$Y$6,2,FALSE))</f>
        <v/>
      </c>
      <c r="CX789" s="3"/>
      <c r="CY789" s="77"/>
      <c r="CZ789" s="77"/>
      <c r="DA789" s="75"/>
      <c r="DB789" s="75"/>
      <c r="DC789" s="75"/>
      <c r="DD789" s="75"/>
      <c r="DE789" s="280" t="str">
        <f>IF(DF789="","",VLOOKUP(DF789,リスト!$Z$5:$AA$10,2,FALSE))</f>
        <v/>
      </c>
      <c r="DF789" s="3"/>
      <c r="DG789" s="280" t="str">
        <f>IF(DH789="","",VLOOKUP(DH789,リスト!$AB$5:$AC$12,2,FALSE))</f>
        <v/>
      </c>
      <c r="DH789" s="63"/>
      <c r="DI789" s="280" t="str">
        <f>IF(DJ789="","",VLOOKUP(DJ789,リスト!$AD$5:$AE$7,2,FALSE))</f>
        <v/>
      </c>
      <c r="DJ789" s="3"/>
      <c r="DK789" s="280" t="str">
        <f>IF(DL789="","",VLOOKUP(DL789,リスト!$AF$5:$AG$10,2,FALSE))</f>
        <v/>
      </c>
      <c r="DL789" s="3"/>
      <c r="DM789" s="280" t="str">
        <f>IF(DN789="","",VLOOKUP(DN789,リスト!$AH$5:$AI$6,2,FALSE))</f>
        <v/>
      </c>
      <c r="DN789" s="3"/>
      <c r="DO789" s="280" t="str">
        <f>IF(DP789="","",VLOOKUP(DP789,リスト!$AJ$5:$AK$6,2,FALSE))</f>
        <v/>
      </c>
      <c r="DP789" s="3"/>
      <c r="DQ789" s="280" t="str">
        <f>IF(DR789="","",VLOOKUP(DR789,リスト!$AL$5:$AM$7,2,FALSE))</f>
        <v/>
      </c>
      <c r="DR789" s="3"/>
      <c r="DS789" s="13"/>
      <c r="DT789" s="85"/>
      <c r="DU789" s="85"/>
      <c r="DV789" s="281" t="str">
        <f>IF(DW789="","",VLOOKUP(DW789,リスト!$AN$5:$AO$6,2,FALSE))</f>
        <v/>
      </c>
      <c r="DW789" s="13"/>
      <c r="DX789" s="341"/>
      <c r="DY789" s="345"/>
      <c r="DZ789" s="341"/>
      <c r="EA789" s="345"/>
      <c r="EB789" s="280" t="str">
        <f>IF(EC789="","",VLOOKUP(EC789,リスト!$AW$5:$AX$8,2,FALSE))</f>
        <v/>
      </c>
      <c r="EC789" s="3"/>
      <c r="ED789" s="85"/>
      <c r="EE789" s="280" t="str">
        <f>IF(EF789="","",VLOOKUP(EF789,リスト!$AY$5:$AZ$10,2,FALSE))</f>
        <v/>
      </c>
      <c r="EF789" s="3"/>
      <c r="EG789" s="280" t="str">
        <f>IF(EH789="","",VLOOKUP(EH789,リスト!$BA$5:$BB$10,2,FALSE))</f>
        <v/>
      </c>
      <c r="EH789" s="3"/>
      <c r="EI789" s="280" t="str">
        <f>IF(EJ789="","",VLOOKUP(EJ789,リスト!$BC$5:$BD$10,2,FALSE))</f>
        <v/>
      </c>
      <c r="EJ789" s="3"/>
      <c r="EK789" s="280" t="str">
        <f>IF(EL789="","",VLOOKUP(EL789,リスト!$BE$5:$BF$10,2,FALSE))</f>
        <v/>
      </c>
      <c r="EL789" s="3"/>
      <c r="EM789" s="78"/>
      <c r="EN789" s="73"/>
      <c r="EO789" s="73"/>
      <c r="EP789" s="13"/>
      <c r="EQ789" s="13"/>
      <c r="ER789" s="280" t="str">
        <f>IF(ES789="","",VLOOKUP(ES789,リスト!$BG$5:$BH$10,2,FALSE))</f>
        <v/>
      </c>
      <c r="ES789" s="13"/>
      <c r="ET789" s="13"/>
      <c r="EU789" s="13"/>
      <c r="EV789" s="13"/>
      <c r="EW789" s="13"/>
      <c r="EX789" s="81"/>
      <c r="EY789" s="81"/>
      <c r="EZ789" s="26"/>
      <c r="FA789" s="281" t="str">
        <f>IF($EZ789="","",INDEX(リスト!$BI$5:$BJ$40,MATCH($EZ789,リスト!$BJ$5:$BJ$40,0),1))</f>
        <v/>
      </c>
      <c r="FB789" s="280" t="str">
        <f>IF(FC789="","",VLOOKUP(FC789,リスト!$BK:$BL,2,FALSE))</f>
        <v/>
      </c>
      <c r="FC789" s="13"/>
      <c r="FD789" s="331"/>
      <c r="FE789" s="3"/>
      <c r="FF789" s="280" t="str">
        <f>IF(FG789="","",VLOOKUP(FG789,リスト!$BO$5:$BP$6,2,FALSE))</f>
        <v/>
      </c>
      <c r="FG789" s="3"/>
      <c r="FH789" s="280" t="str">
        <f>IF(FI789="","",VLOOKUP(FI789,リスト!$BQ$5:$BR$8,2,FALSE))</f>
        <v/>
      </c>
      <c r="FI789" s="3"/>
      <c r="FJ789" s="282"/>
      <c r="FK789" s="280" t="str">
        <f>IF(FL789="","",VLOOKUP(FL789,リスト!$BS$5:$BT$6,2,FALSE))</f>
        <v/>
      </c>
      <c r="FL789" s="63"/>
      <c r="FM789" s="13"/>
      <c r="FN789" s="13"/>
      <c r="FO789" s="13"/>
      <c r="FP789" s="283" t="str">
        <f t="shared" si="114"/>
        <v/>
      </c>
      <c r="FQ789" s="283" t="str">
        <f t="shared" si="114"/>
        <v/>
      </c>
      <c r="FR789" s="13"/>
      <c r="FS789" s="85"/>
      <c r="FT789" s="85"/>
      <c r="FU789" s="281" t="str">
        <f t="shared" si="115"/>
        <v/>
      </c>
      <c r="FV789" s="280" t="str">
        <f>IF(FW789="","",VLOOKUP(FW789,リスト!$BV$5:$BW$10,2,FALSE))</f>
        <v/>
      </c>
      <c r="FW789" s="26"/>
      <c r="FX789" s="282" t="str">
        <f t="shared" si="116"/>
        <v/>
      </c>
      <c r="FY789" s="280" t="str">
        <f>IF(FZ789="","",VLOOKUP(FZ789,リスト!$BX$5:$BY$6,2,FALSE))</f>
        <v/>
      </c>
      <c r="FZ789" s="3"/>
      <c r="GA789" s="280" t="str">
        <f>IF(GB789="","",VLOOKUP(GB789,リスト!$BZ$5:$CA$6,2,FALSE))</f>
        <v/>
      </c>
      <c r="GB789" s="13"/>
      <c r="GC789" s="281" t="str">
        <f>IF(GD789="","",VLOOKUP(GD789,リスト!$CB$5:$CC$6,2,FALSE))</f>
        <v/>
      </c>
      <c r="GD789" s="13"/>
      <c r="GE789" s="13"/>
      <c r="GF789" s="13"/>
      <c r="GG789" s="75"/>
      <c r="GH789" s="281" t="str">
        <f t="shared" si="117"/>
        <v/>
      </c>
      <c r="GI789" s="128"/>
      <c r="GJ789" s="281" t="str">
        <f>IF(GK789="","",VLOOKUP(GK789,リスト!$CD$5:$CE$6,2,FALSE))</f>
        <v/>
      </c>
      <c r="GK789" s="13"/>
      <c r="GL789" s="281" t="str">
        <f>IF(GM789="","",VLOOKUP(GM789,リスト!$CF$5:$CG$5,2,FALSE))</f>
        <v/>
      </c>
      <c r="GM789" s="26"/>
      <c r="GN789" s="280" t="str">
        <f>IF(GO789="","",VLOOKUP(GO789,リスト!$CH$5:$CI$5,2,FALSE))</f>
        <v/>
      </c>
      <c r="GO789" s="284"/>
      <c r="GP789" s="284"/>
      <c r="GQ789" s="284"/>
      <c r="GR789" s="284"/>
      <c r="GS789" s="284"/>
      <c r="GT789" s="284"/>
      <c r="GU789" s="284"/>
      <c r="GV789" s="284"/>
      <c r="GW789" s="284"/>
      <c r="GX789" s="285"/>
    </row>
    <row r="790" spans="2:206" s="177" customFormat="1" ht="24.75" hidden="1" customHeight="1" outlineLevel="1">
      <c r="B790" s="286" t="str">
        <f>IF(明細!B784="","",明細!B784)</f>
        <v/>
      </c>
      <c r="C790" s="287" t="str">
        <f>IF(明細!C784="","",明細!C784)</f>
        <v/>
      </c>
      <c r="D790" s="265" t="str">
        <f>IF(明細!D784="","",明細!D784)</f>
        <v/>
      </c>
      <c r="E790" s="265" t="str">
        <f>IF(明細!E784="","",明細!E784)</f>
        <v/>
      </c>
      <c r="F790" s="265" t="str">
        <f>IF(明細!F784="","",明細!F784)</f>
        <v/>
      </c>
      <c r="G790" s="265" t="str">
        <f>IF(明細!G784="","",明細!G784)</f>
        <v/>
      </c>
      <c r="H790" s="265" t="str">
        <f>IF(明細!H784="","",明細!H784)</f>
        <v/>
      </c>
      <c r="I790" s="265" t="str">
        <f>IF(明細!I784="","",明細!I784)</f>
        <v/>
      </c>
      <c r="J790" s="265" t="str">
        <f>IF(明細!J784="","",明細!J784)</f>
        <v/>
      </c>
      <c r="K790" s="265" t="str">
        <f>IF(明細!K784="","",明細!K784)</f>
        <v/>
      </c>
      <c r="L790" s="265" t="str">
        <f>IF(明細!L784="","",明細!L784)</f>
        <v/>
      </c>
      <c r="M790" s="265" t="str">
        <f>IF(明細!M784="","",明細!M784)</f>
        <v/>
      </c>
      <c r="N790" s="265" t="str">
        <f>IF(明細!N784="","",明細!N784)</f>
        <v/>
      </c>
      <c r="O790" s="265" t="str">
        <f>IF(明細!O784="","",明細!O784)</f>
        <v/>
      </c>
      <c r="P790" s="265" t="str">
        <f>IF(明細!P784="","",明細!P784)</f>
        <v/>
      </c>
      <c r="Q790" s="265" t="str">
        <f>IF(明細!Q784="","",明細!Q784)</f>
        <v/>
      </c>
      <c r="R790" s="289" t="str">
        <f>IF(明細!R784="","",明細!R784)</f>
        <v/>
      </c>
      <c r="S790" s="291" t="str">
        <f>IF(明細!S784="","",明細!S784)</f>
        <v/>
      </c>
      <c r="T790" s="291" t="str">
        <f>IF(明細!T784="","",明細!T784)</f>
        <v/>
      </c>
      <c r="U790" s="291" t="str">
        <f>IF(明細!U784="","",明細!U784)</f>
        <v/>
      </c>
      <c r="V790" s="292" t="str">
        <f>IF(明細!V784="","",明細!V784)</f>
        <v>個</v>
      </c>
      <c r="W790" s="292" t="str">
        <f>IF(明細!W784="","",明細!W784)</f>
        <v/>
      </c>
      <c r="X790" s="293" t="str">
        <f>IF(明細!X784="","",明細!X784)</f>
        <v/>
      </c>
      <c r="Y790" s="134" t="str">
        <f>IF(明細!Y784="","",明細!Y784)</f>
        <v/>
      </c>
      <c r="Z790" s="135" t="str">
        <f>IF(明細!Z784="","",明細!Z784)</f>
        <v/>
      </c>
      <c r="AA790" s="134" t="str">
        <f>IF(明細!AA784="","",明細!AA784)</f>
        <v/>
      </c>
      <c r="AB790" s="303" t="str">
        <f>IF(明細!AB784="","",明細!AB784)</f>
        <v/>
      </c>
      <c r="AC790" s="134" t="str">
        <f>IF(明細!AC784="","",明細!AC784)</f>
        <v/>
      </c>
      <c r="AD790" s="183" t="str">
        <f>IF(明細!AD784="","",明細!AD784)</f>
        <v/>
      </c>
      <c r="AE790" s="184">
        <f>IF(明細!AE784="","",明細!AE784)</f>
        <v>0.1</v>
      </c>
      <c r="AF790" s="185" t="str">
        <f>IF(明細!AF784="","",明細!AF784)</f>
        <v/>
      </c>
      <c r="AG790" s="186" t="str">
        <f>IF(明細!AG784="","",明細!AG784)</f>
        <v/>
      </c>
      <c r="AH790" s="186" t="str">
        <f>IF(明細!AH784="","",明細!AH784)</f>
        <v/>
      </c>
      <c r="AI790" s="187" t="str">
        <f>IF(明細!AI784="","",明細!AI784)</f>
        <v/>
      </c>
      <c r="AJ790" s="296" t="str">
        <f>IF(明細!AJ784="","",明細!AJ784)</f>
        <v/>
      </c>
      <c r="AK790" s="297" t="str">
        <f>IF(明細!AK784="","",明細!AK784)</f>
        <v/>
      </c>
      <c r="AL790" s="298" t="str">
        <f>IF(明細!AL784="","",明細!AL784)</f>
        <v/>
      </c>
      <c r="AM790" s="299" t="str">
        <f>IF(明細!AM784="","",明細!AM784)</f>
        <v/>
      </c>
      <c r="AN790" s="300" t="str">
        <f>IF(明細!AN784="","",明細!AN784)</f>
        <v/>
      </c>
      <c r="AO790" s="300" t="str">
        <f>IF(明細!AO784="","",明細!AO784)</f>
        <v/>
      </c>
      <c r="AP790" s="300" t="str">
        <f>IF(明細!AP784="","",明細!AP784)</f>
        <v/>
      </c>
      <c r="AQ790" s="301" t="str">
        <f>IF(明細!AQ784="","",明細!AQ784)</f>
        <v/>
      </c>
      <c r="AR790" s="302" t="str">
        <f>IF(明細!AR784="","",明細!AR784)</f>
        <v/>
      </c>
      <c r="AU790" s="360"/>
      <c r="AV790" s="368"/>
      <c r="AW790" s="446" t="str">
        <f>IF(明細!AV784="","",明細!AV784)</f>
        <v/>
      </c>
      <c r="AX790" s="419" t="str">
        <f>IF(明細!AT784="","",明細!AT784)</f>
        <v/>
      </c>
      <c r="AY790" s="280" t="str">
        <f>IF($AX790="","",VLOOKUP($AX790,リスト!$CL:$CM,2,FALSE))</f>
        <v/>
      </c>
      <c r="AZ790" s="3"/>
      <c r="BA790" s="280" t="str">
        <f>IF(BB790="","",VLOOKUP(BB790,リスト!$K:$L,2,FALSE))</f>
        <v/>
      </c>
      <c r="BB790" s="3"/>
      <c r="BC790" s="3"/>
      <c r="BD790" s="87"/>
      <c r="BE790" s="280" t="str">
        <f>IF(BF790="","",VLOOKUP(BF790,リスト!$I:$J,2,FALSE))</f>
        <v/>
      </c>
      <c r="BF790" s="3"/>
      <c r="BG790" s="280" t="str">
        <f>IF(BH790="","",VLOOKUP(BH790,リスト!$M:$N,2,FALSE))</f>
        <v/>
      </c>
      <c r="BH790" s="282"/>
      <c r="BI790" s="280" t="str">
        <f>IF(BJ790="","",VLOOKUP(BJ790,リスト!$O:$P,2,FALSE))</f>
        <v/>
      </c>
      <c r="BJ790" s="24"/>
      <c r="BM790" s="451" t="str">
        <f>IF(明細!AV784="","",明細!AV784)</f>
        <v/>
      </c>
      <c r="BN790" s="453" t="str">
        <f>IF(明細!AT784="","",明細!AT784)</f>
        <v/>
      </c>
      <c r="BO790" s="280" t="str">
        <f>IF($BN790="","",VLOOKUP($BN790,リスト!$CL:$CM,2,FALSE))</f>
        <v/>
      </c>
      <c r="BP790" s="280" t="str">
        <f>IF(BQ790="","",VLOOKUP(BQ790,リスト!$K$5:$L$7,2,FALSE))</f>
        <v/>
      </c>
      <c r="BQ790" s="13"/>
      <c r="BR790" s="13"/>
      <c r="BS790" s="47"/>
      <c r="BT790" s="280" t="str">
        <f>IF(BU790="","",VLOOKUP(BU790,リスト!I781:J799,2,FALSE))</f>
        <v/>
      </c>
      <c r="BU790" s="13"/>
      <c r="BV790" s="13"/>
      <c r="BW790" s="282"/>
      <c r="BX790" s="282"/>
      <c r="BY790" s="280" t="str">
        <f>IF(BZ790="","",VLOOKUP(BZ790,リスト!$S$5:$T$6,2,FALSE))</f>
        <v/>
      </c>
      <c r="BZ790" s="3"/>
      <c r="CA790" s="3"/>
      <c r="CB790" s="81"/>
      <c r="CC790" s="280" t="str">
        <f t="shared" si="111"/>
        <v/>
      </c>
      <c r="CD790" s="83"/>
      <c r="CE790" s="83"/>
      <c r="CF790" s="83"/>
      <c r="CG790" s="83"/>
      <c r="CH790" s="282" t="str">
        <f t="shared" si="112"/>
        <v/>
      </c>
      <c r="CI790" s="83"/>
      <c r="CJ790" s="280" t="str">
        <f t="shared" si="113"/>
        <v/>
      </c>
      <c r="CK790" s="87"/>
      <c r="CL790" s="78"/>
      <c r="CM790" s="83"/>
      <c r="CN790" s="83"/>
      <c r="CO790" s="83"/>
      <c r="CP790" s="280" t="str">
        <f t="shared" si="118"/>
        <v/>
      </c>
      <c r="CQ790" s="81"/>
      <c r="CR790" s="280" t="str">
        <f t="shared" si="119"/>
        <v/>
      </c>
      <c r="CS790" s="3"/>
      <c r="CT790" s="3"/>
      <c r="CU790" s="280" t="str">
        <f>IF(CV790="","",VLOOKUP(CV790,リスト!$V$5:$W$6,2,FALSE))</f>
        <v/>
      </c>
      <c r="CV790" s="3"/>
      <c r="CW790" s="280" t="str">
        <f>IF(CX790="","",VLOOKUP(CX790,リスト!$X$5:$Y$6,2,FALSE))</f>
        <v/>
      </c>
      <c r="CX790" s="3"/>
      <c r="CY790" s="77"/>
      <c r="CZ790" s="77"/>
      <c r="DA790" s="75"/>
      <c r="DB790" s="75"/>
      <c r="DC790" s="75"/>
      <c r="DD790" s="75"/>
      <c r="DE790" s="280" t="str">
        <f>IF(DF790="","",VLOOKUP(DF790,リスト!$Z$5:$AA$10,2,FALSE))</f>
        <v/>
      </c>
      <c r="DF790" s="3"/>
      <c r="DG790" s="280" t="str">
        <f>IF(DH790="","",VLOOKUP(DH790,リスト!$AB$5:$AC$12,2,FALSE))</f>
        <v/>
      </c>
      <c r="DH790" s="63"/>
      <c r="DI790" s="280" t="str">
        <f>IF(DJ790="","",VLOOKUP(DJ790,リスト!$AD$5:$AE$7,2,FALSE))</f>
        <v/>
      </c>
      <c r="DJ790" s="3"/>
      <c r="DK790" s="280" t="str">
        <f>IF(DL790="","",VLOOKUP(DL790,リスト!$AF$5:$AG$10,2,FALSE))</f>
        <v/>
      </c>
      <c r="DL790" s="3"/>
      <c r="DM790" s="280" t="str">
        <f>IF(DN790="","",VLOOKUP(DN790,リスト!$AH$5:$AI$6,2,FALSE))</f>
        <v/>
      </c>
      <c r="DN790" s="3"/>
      <c r="DO790" s="280" t="str">
        <f>IF(DP790="","",VLOOKUP(DP790,リスト!$AJ$5:$AK$6,2,FALSE))</f>
        <v/>
      </c>
      <c r="DP790" s="3"/>
      <c r="DQ790" s="280" t="str">
        <f>IF(DR790="","",VLOOKUP(DR790,リスト!$AL$5:$AM$7,2,FALSE))</f>
        <v/>
      </c>
      <c r="DR790" s="3"/>
      <c r="DS790" s="13"/>
      <c r="DT790" s="85"/>
      <c r="DU790" s="85"/>
      <c r="DV790" s="281" t="str">
        <f>IF(DW790="","",VLOOKUP(DW790,リスト!$AN$5:$AO$6,2,FALSE))</f>
        <v/>
      </c>
      <c r="DW790" s="13"/>
      <c r="DX790" s="341"/>
      <c r="DY790" s="345"/>
      <c r="DZ790" s="341"/>
      <c r="EA790" s="345"/>
      <c r="EB790" s="280" t="str">
        <f>IF(EC790="","",VLOOKUP(EC790,リスト!$AW$5:$AX$8,2,FALSE))</f>
        <v/>
      </c>
      <c r="EC790" s="3"/>
      <c r="ED790" s="85"/>
      <c r="EE790" s="280" t="str">
        <f>IF(EF790="","",VLOOKUP(EF790,リスト!$AY$5:$AZ$10,2,FALSE))</f>
        <v/>
      </c>
      <c r="EF790" s="3"/>
      <c r="EG790" s="280" t="str">
        <f>IF(EH790="","",VLOOKUP(EH790,リスト!$BA$5:$BB$10,2,FALSE))</f>
        <v/>
      </c>
      <c r="EH790" s="3"/>
      <c r="EI790" s="280" t="str">
        <f>IF(EJ790="","",VLOOKUP(EJ790,リスト!$BC$5:$BD$10,2,FALSE))</f>
        <v/>
      </c>
      <c r="EJ790" s="3"/>
      <c r="EK790" s="280" t="str">
        <f>IF(EL790="","",VLOOKUP(EL790,リスト!$BE$5:$BF$10,2,FALSE))</f>
        <v/>
      </c>
      <c r="EL790" s="3"/>
      <c r="EM790" s="78"/>
      <c r="EN790" s="73"/>
      <c r="EO790" s="73"/>
      <c r="EP790" s="13"/>
      <c r="EQ790" s="13"/>
      <c r="ER790" s="280" t="str">
        <f>IF(ES790="","",VLOOKUP(ES790,リスト!$BG$5:$BH$10,2,FALSE))</f>
        <v/>
      </c>
      <c r="ES790" s="13"/>
      <c r="ET790" s="13"/>
      <c r="EU790" s="13"/>
      <c r="EV790" s="13"/>
      <c r="EW790" s="13"/>
      <c r="EX790" s="81"/>
      <c r="EY790" s="81"/>
      <c r="EZ790" s="26"/>
      <c r="FA790" s="281" t="str">
        <f>IF($EZ790="","",INDEX(リスト!$BI$5:$BJ$40,MATCH($EZ790,リスト!$BJ$5:$BJ$40,0),1))</f>
        <v/>
      </c>
      <c r="FB790" s="280" t="str">
        <f>IF(FC790="","",VLOOKUP(FC790,リスト!$BK:$BL,2,FALSE))</f>
        <v/>
      </c>
      <c r="FC790" s="13"/>
      <c r="FD790" s="331"/>
      <c r="FE790" s="3"/>
      <c r="FF790" s="280" t="str">
        <f>IF(FG790="","",VLOOKUP(FG790,リスト!$BO$5:$BP$6,2,FALSE))</f>
        <v/>
      </c>
      <c r="FG790" s="3"/>
      <c r="FH790" s="280" t="str">
        <f>IF(FI790="","",VLOOKUP(FI790,リスト!$BQ$5:$BR$8,2,FALSE))</f>
        <v/>
      </c>
      <c r="FI790" s="3"/>
      <c r="FJ790" s="282"/>
      <c r="FK790" s="280" t="str">
        <f>IF(FL790="","",VLOOKUP(FL790,リスト!$BS$5:$BT$6,2,FALSE))</f>
        <v/>
      </c>
      <c r="FL790" s="63"/>
      <c r="FM790" s="13"/>
      <c r="FN790" s="13"/>
      <c r="FO790" s="13"/>
      <c r="FP790" s="283" t="str">
        <f t="shared" si="114"/>
        <v/>
      </c>
      <c r="FQ790" s="283" t="str">
        <f t="shared" si="114"/>
        <v/>
      </c>
      <c r="FR790" s="13"/>
      <c r="FS790" s="85"/>
      <c r="FT790" s="85"/>
      <c r="FU790" s="281" t="str">
        <f t="shared" si="115"/>
        <v/>
      </c>
      <c r="FV790" s="280" t="str">
        <f>IF(FW790="","",VLOOKUP(FW790,リスト!$BV$5:$BW$10,2,FALSE))</f>
        <v/>
      </c>
      <c r="FW790" s="26"/>
      <c r="FX790" s="282" t="str">
        <f t="shared" si="116"/>
        <v/>
      </c>
      <c r="FY790" s="280" t="str">
        <f>IF(FZ790="","",VLOOKUP(FZ790,リスト!$BX$5:$BY$6,2,FALSE))</f>
        <v/>
      </c>
      <c r="FZ790" s="3"/>
      <c r="GA790" s="280" t="str">
        <f>IF(GB790="","",VLOOKUP(GB790,リスト!$BZ$5:$CA$6,2,FALSE))</f>
        <v/>
      </c>
      <c r="GB790" s="13"/>
      <c r="GC790" s="281" t="str">
        <f>IF(GD790="","",VLOOKUP(GD790,リスト!$CB$5:$CC$6,2,FALSE))</f>
        <v/>
      </c>
      <c r="GD790" s="13"/>
      <c r="GE790" s="13"/>
      <c r="GF790" s="13"/>
      <c r="GG790" s="75"/>
      <c r="GH790" s="281" t="str">
        <f t="shared" si="117"/>
        <v/>
      </c>
      <c r="GI790" s="128"/>
      <c r="GJ790" s="281" t="str">
        <f>IF(GK790="","",VLOOKUP(GK790,リスト!$CD$5:$CE$6,2,FALSE))</f>
        <v/>
      </c>
      <c r="GK790" s="13"/>
      <c r="GL790" s="281" t="str">
        <f>IF(GM790="","",VLOOKUP(GM790,リスト!$CF$5:$CG$5,2,FALSE))</f>
        <v/>
      </c>
      <c r="GM790" s="26"/>
      <c r="GN790" s="280" t="str">
        <f>IF(GO790="","",VLOOKUP(GO790,リスト!$CH$5:$CI$5,2,FALSE))</f>
        <v/>
      </c>
      <c r="GO790" s="284"/>
      <c r="GP790" s="284"/>
      <c r="GQ790" s="284"/>
      <c r="GR790" s="284"/>
      <c r="GS790" s="284"/>
      <c r="GT790" s="284"/>
      <c r="GU790" s="284"/>
      <c r="GV790" s="284"/>
      <c r="GW790" s="284"/>
      <c r="GX790" s="285"/>
    </row>
    <row r="791" spans="2:206" s="177" customFormat="1" ht="24.75" hidden="1" customHeight="1" outlineLevel="1">
      <c r="B791" s="286" t="str">
        <f>IF(明細!B785="","",明細!B785)</f>
        <v/>
      </c>
      <c r="C791" s="287" t="str">
        <f>IF(明細!C785="","",明細!C785)</f>
        <v/>
      </c>
      <c r="D791" s="265" t="str">
        <f>IF(明細!D785="","",明細!D785)</f>
        <v/>
      </c>
      <c r="E791" s="265" t="str">
        <f>IF(明細!E785="","",明細!E785)</f>
        <v/>
      </c>
      <c r="F791" s="265" t="str">
        <f>IF(明細!F785="","",明細!F785)</f>
        <v/>
      </c>
      <c r="G791" s="265" t="str">
        <f>IF(明細!G785="","",明細!G785)</f>
        <v/>
      </c>
      <c r="H791" s="265" t="str">
        <f>IF(明細!H785="","",明細!H785)</f>
        <v/>
      </c>
      <c r="I791" s="265" t="str">
        <f>IF(明細!I785="","",明細!I785)</f>
        <v/>
      </c>
      <c r="J791" s="265" t="str">
        <f>IF(明細!J785="","",明細!J785)</f>
        <v/>
      </c>
      <c r="K791" s="265" t="str">
        <f>IF(明細!K785="","",明細!K785)</f>
        <v/>
      </c>
      <c r="L791" s="265" t="str">
        <f>IF(明細!L785="","",明細!L785)</f>
        <v/>
      </c>
      <c r="M791" s="265" t="str">
        <f>IF(明細!M785="","",明細!M785)</f>
        <v/>
      </c>
      <c r="N791" s="265" t="str">
        <f>IF(明細!N785="","",明細!N785)</f>
        <v/>
      </c>
      <c r="O791" s="265" t="str">
        <f>IF(明細!O785="","",明細!O785)</f>
        <v/>
      </c>
      <c r="P791" s="265" t="str">
        <f>IF(明細!P785="","",明細!P785)</f>
        <v/>
      </c>
      <c r="Q791" s="265" t="str">
        <f>IF(明細!Q785="","",明細!Q785)</f>
        <v/>
      </c>
      <c r="R791" s="289" t="str">
        <f>IF(明細!R785="","",明細!R785)</f>
        <v/>
      </c>
      <c r="S791" s="291" t="str">
        <f>IF(明細!S785="","",明細!S785)</f>
        <v/>
      </c>
      <c r="T791" s="291" t="str">
        <f>IF(明細!T785="","",明細!T785)</f>
        <v/>
      </c>
      <c r="U791" s="291" t="str">
        <f>IF(明細!U785="","",明細!U785)</f>
        <v/>
      </c>
      <c r="V791" s="292" t="str">
        <f>IF(明細!V785="","",明細!V785)</f>
        <v>個</v>
      </c>
      <c r="W791" s="292" t="str">
        <f>IF(明細!W785="","",明細!W785)</f>
        <v/>
      </c>
      <c r="X791" s="293" t="str">
        <f>IF(明細!X785="","",明細!X785)</f>
        <v/>
      </c>
      <c r="Y791" s="134" t="str">
        <f>IF(明細!Y785="","",明細!Y785)</f>
        <v/>
      </c>
      <c r="Z791" s="135" t="str">
        <f>IF(明細!Z785="","",明細!Z785)</f>
        <v/>
      </c>
      <c r="AA791" s="134" t="str">
        <f>IF(明細!AA785="","",明細!AA785)</f>
        <v/>
      </c>
      <c r="AB791" s="303" t="str">
        <f>IF(明細!AB785="","",明細!AB785)</f>
        <v/>
      </c>
      <c r="AC791" s="134" t="str">
        <f>IF(明細!AC785="","",明細!AC785)</f>
        <v/>
      </c>
      <c r="AD791" s="183" t="str">
        <f>IF(明細!AD785="","",明細!AD785)</f>
        <v/>
      </c>
      <c r="AE791" s="184">
        <f>IF(明細!AE785="","",明細!AE785)</f>
        <v>0.1</v>
      </c>
      <c r="AF791" s="185" t="str">
        <f>IF(明細!AF785="","",明細!AF785)</f>
        <v/>
      </c>
      <c r="AG791" s="186" t="str">
        <f>IF(明細!AG785="","",明細!AG785)</f>
        <v/>
      </c>
      <c r="AH791" s="186" t="str">
        <f>IF(明細!AH785="","",明細!AH785)</f>
        <v/>
      </c>
      <c r="AI791" s="187" t="str">
        <f>IF(明細!AI785="","",明細!AI785)</f>
        <v/>
      </c>
      <c r="AJ791" s="296" t="str">
        <f>IF(明細!AJ785="","",明細!AJ785)</f>
        <v/>
      </c>
      <c r="AK791" s="297" t="str">
        <f>IF(明細!AK785="","",明細!AK785)</f>
        <v/>
      </c>
      <c r="AL791" s="298" t="str">
        <f>IF(明細!AL785="","",明細!AL785)</f>
        <v/>
      </c>
      <c r="AM791" s="299" t="str">
        <f>IF(明細!AM785="","",明細!AM785)</f>
        <v/>
      </c>
      <c r="AN791" s="300" t="str">
        <f>IF(明細!AN785="","",明細!AN785)</f>
        <v/>
      </c>
      <c r="AO791" s="300" t="str">
        <f>IF(明細!AO785="","",明細!AO785)</f>
        <v/>
      </c>
      <c r="AP791" s="300" t="str">
        <f>IF(明細!AP785="","",明細!AP785)</f>
        <v/>
      </c>
      <c r="AQ791" s="301" t="str">
        <f>IF(明細!AQ785="","",明細!AQ785)</f>
        <v/>
      </c>
      <c r="AR791" s="302" t="str">
        <f>IF(明細!AR785="","",明細!AR785)</f>
        <v/>
      </c>
      <c r="AU791" s="360"/>
      <c r="AV791" s="368"/>
      <c r="AW791" s="446" t="str">
        <f>IF(明細!AV785="","",明細!AV785)</f>
        <v/>
      </c>
      <c r="AX791" s="419" t="str">
        <f>IF(明細!AT785="","",明細!AT785)</f>
        <v/>
      </c>
      <c r="AY791" s="280" t="str">
        <f>IF($AX791="","",VLOOKUP($AX791,リスト!$CL:$CM,2,FALSE))</f>
        <v/>
      </c>
      <c r="AZ791" s="3"/>
      <c r="BA791" s="280" t="str">
        <f>IF(BB791="","",VLOOKUP(BB791,リスト!$K:$L,2,FALSE))</f>
        <v/>
      </c>
      <c r="BB791" s="3"/>
      <c r="BC791" s="3"/>
      <c r="BD791" s="87"/>
      <c r="BE791" s="280" t="str">
        <f>IF(BF791="","",VLOOKUP(BF791,リスト!$I:$J,2,FALSE))</f>
        <v/>
      </c>
      <c r="BF791" s="3"/>
      <c r="BG791" s="280" t="str">
        <f>IF(BH791="","",VLOOKUP(BH791,リスト!$M:$N,2,FALSE))</f>
        <v/>
      </c>
      <c r="BH791" s="282"/>
      <c r="BI791" s="280" t="str">
        <f>IF(BJ791="","",VLOOKUP(BJ791,リスト!$O:$P,2,FALSE))</f>
        <v/>
      </c>
      <c r="BJ791" s="24"/>
      <c r="BM791" s="451" t="str">
        <f>IF(明細!AV785="","",明細!AV785)</f>
        <v/>
      </c>
      <c r="BN791" s="453" t="str">
        <f>IF(明細!AT785="","",明細!AT785)</f>
        <v/>
      </c>
      <c r="BO791" s="280" t="str">
        <f>IF($BN791="","",VLOOKUP($BN791,リスト!$CL:$CM,2,FALSE))</f>
        <v/>
      </c>
      <c r="BP791" s="280" t="str">
        <f>IF(BQ791="","",VLOOKUP(BQ791,リスト!$K$5:$L$7,2,FALSE))</f>
        <v/>
      </c>
      <c r="BQ791" s="13"/>
      <c r="BR791" s="13"/>
      <c r="BS791" s="47"/>
      <c r="BT791" s="280" t="str">
        <f>IF(BU791="","",VLOOKUP(BU791,リスト!I782:J800,2,FALSE))</f>
        <v/>
      </c>
      <c r="BU791" s="13"/>
      <c r="BV791" s="13"/>
      <c r="BW791" s="282"/>
      <c r="BX791" s="282"/>
      <c r="BY791" s="280" t="str">
        <f>IF(BZ791="","",VLOOKUP(BZ791,リスト!$S$5:$T$6,2,FALSE))</f>
        <v/>
      </c>
      <c r="BZ791" s="3"/>
      <c r="CA791" s="3"/>
      <c r="CB791" s="81"/>
      <c r="CC791" s="280" t="str">
        <f t="shared" si="111"/>
        <v/>
      </c>
      <c r="CD791" s="83"/>
      <c r="CE791" s="83"/>
      <c r="CF791" s="83"/>
      <c r="CG791" s="83"/>
      <c r="CH791" s="282" t="str">
        <f t="shared" si="112"/>
        <v/>
      </c>
      <c r="CI791" s="83"/>
      <c r="CJ791" s="280" t="str">
        <f t="shared" si="113"/>
        <v/>
      </c>
      <c r="CK791" s="87"/>
      <c r="CL791" s="78"/>
      <c r="CM791" s="83"/>
      <c r="CN791" s="83"/>
      <c r="CO791" s="83"/>
      <c r="CP791" s="280" t="str">
        <f t="shared" si="118"/>
        <v/>
      </c>
      <c r="CQ791" s="81"/>
      <c r="CR791" s="280" t="str">
        <f t="shared" si="119"/>
        <v/>
      </c>
      <c r="CS791" s="3"/>
      <c r="CT791" s="3"/>
      <c r="CU791" s="280" t="str">
        <f>IF(CV791="","",VLOOKUP(CV791,リスト!$V$5:$W$6,2,FALSE))</f>
        <v/>
      </c>
      <c r="CV791" s="3"/>
      <c r="CW791" s="280" t="str">
        <f>IF(CX791="","",VLOOKUP(CX791,リスト!$X$5:$Y$6,2,FALSE))</f>
        <v/>
      </c>
      <c r="CX791" s="3"/>
      <c r="CY791" s="77"/>
      <c r="CZ791" s="77"/>
      <c r="DA791" s="75"/>
      <c r="DB791" s="75"/>
      <c r="DC791" s="75"/>
      <c r="DD791" s="75"/>
      <c r="DE791" s="280" t="str">
        <f>IF(DF791="","",VLOOKUP(DF791,リスト!$Z$5:$AA$10,2,FALSE))</f>
        <v/>
      </c>
      <c r="DF791" s="3"/>
      <c r="DG791" s="280" t="str">
        <f>IF(DH791="","",VLOOKUP(DH791,リスト!$AB$5:$AC$12,2,FALSE))</f>
        <v/>
      </c>
      <c r="DH791" s="63"/>
      <c r="DI791" s="280" t="str">
        <f>IF(DJ791="","",VLOOKUP(DJ791,リスト!$AD$5:$AE$7,2,FALSE))</f>
        <v/>
      </c>
      <c r="DJ791" s="3"/>
      <c r="DK791" s="280" t="str">
        <f>IF(DL791="","",VLOOKUP(DL791,リスト!$AF$5:$AG$10,2,FALSE))</f>
        <v/>
      </c>
      <c r="DL791" s="3"/>
      <c r="DM791" s="280" t="str">
        <f>IF(DN791="","",VLOOKUP(DN791,リスト!$AH$5:$AI$6,2,FALSE))</f>
        <v/>
      </c>
      <c r="DN791" s="3"/>
      <c r="DO791" s="280" t="str">
        <f>IF(DP791="","",VLOOKUP(DP791,リスト!$AJ$5:$AK$6,2,FALSE))</f>
        <v/>
      </c>
      <c r="DP791" s="3"/>
      <c r="DQ791" s="280" t="str">
        <f>IF(DR791="","",VLOOKUP(DR791,リスト!$AL$5:$AM$7,2,FALSE))</f>
        <v/>
      </c>
      <c r="DR791" s="3"/>
      <c r="DS791" s="13"/>
      <c r="DT791" s="85"/>
      <c r="DU791" s="85"/>
      <c r="DV791" s="281" t="str">
        <f>IF(DW791="","",VLOOKUP(DW791,リスト!$AN$5:$AO$6,2,FALSE))</f>
        <v/>
      </c>
      <c r="DW791" s="13"/>
      <c r="DX791" s="341"/>
      <c r="DY791" s="345"/>
      <c r="DZ791" s="341"/>
      <c r="EA791" s="345"/>
      <c r="EB791" s="280" t="str">
        <f>IF(EC791="","",VLOOKUP(EC791,リスト!$AW$5:$AX$8,2,FALSE))</f>
        <v/>
      </c>
      <c r="EC791" s="3"/>
      <c r="ED791" s="85"/>
      <c r="EE791" s="280" t="str">
        <f>IF(EF791="","",VLOOKUP(EF791,リスト!$AY$5:$AZ$10,2,FALSE))</f>
        <v/>
      </c>
      <c r="EF791" s="3"/>
      <c r="EG791" s="280" t="str">
        <f>IF(EH791="","",VLOOKUP(EH791,リスト!$BA$5:$BB$10,2,FALSE))</f>
        <v/>
      </c>
      <c r="EH791" s="3"/>
      <c r="EI791" s="280" t="str">
        <f>IF(EJ791="","",VLOOKUP(EJ791,リスト!$BC$5:$BD$10,2,FALSE))</f>
        <v/>
      </c>
      <c r="EJ791" s="3"/>
      <c r="EK791" s="280" t="str">
        <f>IF(EL791="","",VLOOKUP(EL791,リスト!$BE$5:$BF$10,2,FALSE))</f>
        <v/>
      </c>
      <c r="EL791" s="3"/>
      <c r="EM791" s="78"/>
      <c r="EN791" s="73"/>
      <c r="EO791" s="73"/>
      <c r="EP791" s="13"/>
      <c r="EQ791" s="13"/>
      <c r="ER791" s="280" t="str">
        <f>IF(ES791="","",VLOOKUP(ES791,リスト!$BG$5:$BH$10,2,FALSE))</f>
        <v/>
      </c>
      <c r="ES791" s="13"/>
      <c r="ET791" s="13"/>
      <c r="EU791" s="13"/>
      <c r="EV791" s="13"/>
      <c r="EW791" s="13"/>
      <c r="EX791" s="81"/>
      <c r="EY791" s="81"/>
      <c r="EZ791" s="26"/>
      <c r="FA791" s="281" t="str">
        <f>IF($EZ791="","",INDEX(リスト!$BI$5:$BJ$40,MATCH($EZ791,リスト!$BJ$5:$BJ$40,0),1))</f>
        <v/>
      </c>
      <c r="FB791" s="280" t="str">
        <f>IF(FC791="","",VLOOKUP(FC791,リスト!$BK:$BL,2,FALSE))</f>
        <v/>
      </c>
      <c r="FC791" s="13"/>
      <c r="FD791" s="331"/>
      <c r="FE791" s="3"/>
      <c r="FF791" s="280" t="str">
        <f>IF(FG791="","",VLOOKUP(FG791,リスト!$BO$5:$BP$6,2,FALSE))</f>
        <v/>
      </c>
      <c r="FG791" s="3"/>
      <c r="FH791" s="280" t="str">
        <f>IF(FI791="","",VLOOKUP(FI791,リスト!$BQ$5:$BR$8,2,FALSE))</f>
        <v/>
      </c>
      <c r="FI791" s="3"/>
      <c r="FJ791" s="282"/>
      <c r="FK791" s="280" t="str">
        <f>IF(FL791="","",VLOOKUP(FL791,リスト!$BS$5:$BT$6,2,FALSE))</f>
        <v/>
      </c>
      <c r="FL791" s="63"/>
      <c r="FM791" s="13"/>
      <c r="FN791" s="13"/>
      <c r="FO791" s="13"/>
      <c r="FP791" s="283" t="str">
        <f t="shared" si="114"/>
        <v/>
      </c>
      <c r="FQ791" s="283" t="str">
        <f t="shared" si="114"/>
        <v/>
      </c>
      <c r="FR791" s="13"/>
      <c r="FS791" s="85"/>
      <c r="FT791" s="85"/>
      <c r="FU791" s="281" t="str">
        <f t="shared" si="115"/>
        <v/>
      </c>
      <c r="FV791" s="280" t="str">
        <f>IF(FW791="","",VLOOKUP(FW791,リスト!$BV$5:$BW$10,2,FALSE))</f>
        <v/>
      </c>
      <c r="FW791" s="26"/>
      <c r="FX791" s="282" t="str">
        <f t="shared" si="116"/>
        <v/>
      </c>
      <c r="FY791" s="280" t="str">
        <f>IF(FZ791="","",VLOOKUP(FZ791,リスト!$BX$5:$BY$6,2,FALSE))</f>
        <v/>
      </c>
      <c r="FZ791" s="3"/>
      <c r="GA791" s="280" t="str">
        <f>IF(GB791="","",VLOOKUP(GB791,リスト!$BZ$5:$CA$6,2,FALSE))</f>
        <v/>
      </c>
      <c r="GB791" s="13"/>
      <c r="GC791" s="281" t="str">
        <f>IF(GD791="","",VLOOKUP(GD791,リスト!$CB$5:$CC$6,2,FALSE))</f>
        <v/>
      </c>
      <c r="GD791" s="13"/>
      <c r="GE791" s="13"/>
      <c r="GF791" s="13"/>
      <c r="GG791" s="75"/>
      <c r="GH791" s="281" t="str">
        <f t="shared" si="117"/>
        <v/>
      </c>
      <c r="GI791" s="128"/>
      <c r="GJ791" s="281" t="str">
        <f>IF(GK791="","",VLOOKUP(GK791,リスト!$CD$5:$CE$6,2,FALSE))</f>
        <v/>
      </c>
      <c r="GK791" s="13"/>
      <c r="GL791" s="281" t="str">
        <f>IF(GM791="","",VLOOKUP(GM791,リスト!$CF$5:$CG$5,2,FALSE))</f>
        <v/>
      </c>
      <c r="GM791" s="26"/>
      <c r="GN791" s="280" t="str">
        <f>IF(GO791="","",VLOOKUP(GO791,リスト!$CH$5:$CI$5,2,FALSE))</f>
        <v/>
      </c>
      <c r="GO791" s="284"/>
      <c r="GP791" s="284"/>
      <c r="GQ791" s="284"/>
      <c r="GR791" s="284"/>
      <c r="GS791" s="284"/>
      <c r="GT791" s="284"/>
      <c r="GU791" s="284"/>
      <c r="GV791" s="284"/>
      <c r="GW791" s="284"/>
      <c r="GX791" s="285"/>
    </row>
    <row r="792" spans="2:206" s="177" customFormat="1" ht="24.75" hidden="1" customHeight="1" outlineLevel="1">
      <c r="B792" s="286" t="str">
        <f>IF(明細!B786="","",明細!B786)</f>
        <v/>
      </c>
      <c r="C792" s="287" t="str">
        <f>IF(明細!C786="","",明細!C786)</f>
        <v/>
      </c>
      <c r="D792" s="265" t="str">
        <f>IF(明細!D786="","",明細!D786)</f>
        <v/>
      </c>
      <c r="E792" s="265" t="str">
        <f>IF(明細!E786="","",明細!E786)</f>
        <v/>
      </c>
      <c r="F792" s="265" t="str">
        <f>IF(明細!F786="","",明細!F786)</f>
        <v/>
      </c>
      <c r="G792" s="265" t="str">
        <f>IF(明細!G786="","",明細!G786)</f>
        <v/>
      </c>
      <c r="H792" s="265" t="str">
        <f>IF(明細!H786="","",明細!H786)</f>
        <v/>
      </c>
      <c r="I792" s="265" t="str">
        <f>IF(明細!I786="","",明細!I786)</f>
        <v/>
      </c>
      <c r="J792" s="265" t="str">
        <f>IF(明細!J786="","",明細!J786)</f>
        <v/>
      </c>
      <c r="K792" s="265" t="str">
        <f>IF(明細!K786="","",明細!K786)</f>
        <v/>
      </c>
      <c r="L792" s="265" t="str">
        <f>IF(明細!L786="","",明細!L786)</f>
        <v/>
      </c>
      <c r="M792" s="265" t="str">
        <f>IF(明細!M786="","",明細!M786)</f>
        <v/>
      </c>
      <c r="N792" s="265" t="str">
        <f>IF(明細!N786="","",明細!N786)</f>
        <v/>
      </c>
      <c r="O792" s="265" t="str">
        <f>IF(明細!O786="","",明細!O786)</f>
        <v/>
      </c>
      <c r="P792" s="265" t="str">
        <f>IF(明細!P786="","",明細!P786)</f>
        <v/>
      </c>
      <c r="Q792" s="265" t="str">
        <f>IF(明細!Q786="","",明細!Q786)</f>
        <v/>
      </c>
      <c r="R792" s="289" t="str">
        <f>IF(明細!R786="","",明細!R786)</f>
        <v/>
      </c>
      <c r="S792" s="291" t="str">
        <f>IF(明細!S786="","",明細!S786)</f>
        <v/>
      </c>
      <c r="T792" s="291" t="str">
        <f>IF(明細!T786="","",明細!T786)</f>
        <v/>
      </c>
      <c r="U792" s="291" t="str">
        <f>IF(明細!U786="","",明細!U786)</f>
        <v/>
      </c>
      <c r="V792" s="292" t="str">
        <f>IF(明細!V786="","",明細!V786)</f>
        <v>個</v>
      </c>
      <c r="W792" s="292" t="str">
        <f>IF(明細!W786="","",明細!W786)</f>
        <v/>
      </c>
      <c r="X792" s="293" t="str">
        <f>IF(明細!X786="","",明細!X786)</f>
        <v/>
      </c>
      <c r="Y792" s="134" t="str">
        <f>IF(明細!Y786="","",明細!Y786)</f>
        <v/>
      </c>
      <c r="Z792" s="135" t="str">
        <f>IF(明細!Z786="","",明細!Z786)</f>
        <v/>
      </c>
      <c r="AA792" s="134" t="str">
        <f>IF(明細!AA786="","",明細!AA786)</f>
        <v/>
      </c>
      <c r="AB792" s="303" t="str">
        <f>IF(明細!AB786="","",明細!AB786)</f>
        <v/>
      </c>
      <c r="AC792" s="134" t="str">
        <f>IF(明細!AC786="","",明細!AC786)</f>
        <v/>
      </c>
      <c r="AD792" s="183" t="str">
        <f>IF(明細!AD786="","",明細!AD786)</f>
        <v/>
      </c>
      <c r="AE792" s="184">
        <f>IF(明細!AE786="","",明細!AE786)</f>
        <v>0.1</v>
      </c>
      <c r="AF792" s="185" t="str">
        <f>IF(明細!AF786="","",明細!AF786)</f>
        <v/>
      </c>
      <c r="AG792" s="186" t="str">
        <f>IF(明細!AG786="","",明細!AG786)</f>
        <v/>
      </c>
      <c r="AH792" s="186" t="str">
        <f>IF(明細!AH786="","",明細!AH786)</f>
        <v/>
      </c>
      <c r="AI792" s="187" t="str">
        <f>IF(明細!AI786="","",明細!AI786)</f>
        <v/>
      </c>
      <c r="AJ792" s="296" t="str">
        <f>IF(明細!AJ786="","",明細!AJ786)</f>
        <v/>
      </c>
      <c r="AK792" s="297" t="str">
        <f>IF(明細!AK786="","",明細!AK786)</f>
        <v/>
      </c>
      <c r="AL792" s="298" t="str">
        <f>IF(明細!AL786="","",明細!AL786)</f>
        <v/>
      </c>
      <c r="AM792" s="299" t="str">
        <f>IF(明細!AM786="","",明細!AM786)</f>
        <v/>
      </c>
      <c r="AN792" s="300" t="str">
        <f>IF(明細!AN786="","",明細!AN786)</f>
        <v/>
      </c>
      <c r="AO792" s="300" t="str">
        <f>IF(明細!AO786="","",明細!AO786)</f>
        <v/>
      </c>
      <c r="AP792" s="300" t="str">
        <f>IF(明細!AP786="","",明細!AP786)</f>
        <v/>
      </c>
      <c r="AQ792" s="301" t="str">
        <f>IF(明細!AQ786="","",明細!AQ786)</f>
        <v/>
      </c>
      <c r="AR792" s="302" t="str">
        <f>IF(明細!AR786="","",明細!AR786)</f>
        <v/>
      </c>
      <c r="AU792" s="360"/>
      <c r="AV792" s="368"/>
      <c r="AW792" s="446" t="str">
        <f>IF(明細!AV786="","",明細!AV786)</f>
        <v/>
      </c>
      <c r="AX792" s="419" t="str">
        <f>IF(明細!AT786="","",明細!AT786)</f>
        <v/>
      </c>
      <c r="AY792" s="280" t="str">
        <f>IF($AX792="","",VLOOKUP($AX792,リスト!$CL:$CM,2,FALSE))</f>
        <v/>
      </c>
      <c r="AZ792" s="3"/>
      <c r="BA792" s="280" t="str">
        <f>IF(BB792="","",VLOOKUP(BB792,リスト!$K:$L,2,FALSE))</f>
        <v/>
      </c>
      <c r="BB792" s="3"/>
      <c r="BC792" s="3"/>
      <c r="BD792" s="87"/>
      <c r="BE792" s="280" t="str">
        <f>IF(BF792="","",VLOOKUP(BF792,リスト!$I:$J,2,FALSE))</f>
        <v/>
      </c>
      <c r="BF792" s="3"/>
      <c r="BG792" s="280" t="str">
        <f>IF(BH792="","",VLOOKUP(BH792,リスト!$M:$N,2,FALSE))</f>
        <v/>
      </c>
      <c r="BH792" s="282"/>
      <c r="BI792" s="280" t="str">
        <f>IF(BJ792="","",VLOOKUP(BJ792,リスト!$O:$P,2,FALSE))</f>
        <v/>
      </c>
      <c r="BJ792" s="24"/>
      <c r="BM792" s="451" t="str">
        <f>IF(明細!AV786="","",明細!AV786)</f>
        <v/>
      </c>
      <c r="BN792" s="453" t="str">
        <f>IF(明細!AT786="","",明細!AT786)</f>
        <v/>
      </c>
      <c r="BO792" s="280" t="str">
        <f>IF($BN792="","",VLOOKUP($BN792,リスト!$CL:$CM,2,FALSE))</f>
        <v/>
      </c>
      <c r="BP792" s="280" t="str">
        <f>IF(BQ792="","",VLOOKUP(BQ792,リスト!$K$5:$L$7,2,FALSE))</f>
        <v/>
      </c>
      <c r="BQ792" s="13"/>
      <c r="BR792" s="13"/>
      <c r="BS792" s="47"/>
      <c r="BT792" s="280" t="str">
        <f>IF(BU792="","",VLOOKUP(BU792,リスト!I783:J801,2,FALSE))</f>
        <v/>
      </c>
      <c r="BU792" s="13"/>
      <c r="BV792" s="13"/>
      <c r="BW792" s="282"/>
      <c r="BX792" s="282"/>
      <c r="BY792" s="280" t="str">
        <f>IF(BZ792="","",VLOOKUP(BZ792,リスト!$S$5:$T$6,2,FALSE))</f>
        <v/>
      </c>
      <c r="BZ792" s="3"/>
      <c r="CA792" s="3"/>
      <c r="CB792" s="81"/>
      <c r="CC792" s="280" t="str">
        <f t="shared" si="111"/>
        <v/>
      </c>
      <c r="CD792" s="83"/>
      <c r="CE792" s="83"/>
      <c r="CF792" s="83"/>
      <c r="CG792" s="83"/>
      <c r="CH792" s="282" t="str">
        <f t="shared" si="112"/>
        <v/>
      </c>
      <c r="CI792" s="83"/>
      <c r="CJ792" s="280" t="str">
        <f t="shared" si="113"/>
        <v/>
      </c>
      <c r="CK792" s="87"/>
      <c r="CL792" s="78"/>
      <c r="CM792" s="83"/>
      <c r="CN792" s="83"/>
      <c r="CO792" s="83"/>
      <c r="CP792" s="280" t="str">
        <f t="shared" si="118"/>
        <v/>
      </c>
      <c r="CQ792" s="81"/>
      <c r="CR792" s="280" t="str">
        <f t="shared" si="119"/>
        <v/>
      </c>
      <c r="CS792" s="3"/>
      <c r="CT792" s="3"/>
      <c r="CU792" s="280" t="str">
        <f>IF(CV792="","",VLOOKUP(CV792,リスト!$V$5:$W$6,2,FALSE))</f>
        <v/>
      </c>
      <c r="CV792" s="3"/>
      <c r="CW792" s="280" t="str">
        <f>IF(CX792="","",VLOOKUP(CX792,リスト!$X$5:$Y$6,2,FALSE))</f>
        <v/>
      </c>
      <c r="CX792" s="3"/>
      <c r="CY792" s="77"/>
      <c r="CZ792" s="77"/>
      <c r="DA792" s="75"/>
      <c r="DB792" s="75"/>
      <c r="DC792" s="75"/>
      <c r="DD792" s="75"/>
      <c r="DE792" s="280" t="str">
        <f>IF(DF792="","",VLOOKUP(DF792,リスト!$Z$5:$AA$10,2,FALSE))</f>
        <v/>
      </c>
      <c r="DF792" s="3"/>
      <c r="DG792" s="280" t="str">
        <f>IF(DH792="","",VLOOKUP(DH792,リスト!$AB$5:$AC$12,2,FALSE))</f>
        <v/>
      </c>
      <c r="DH792" s="63"/>
      <c r="DI792" s="280" t="str">
        <f>IF(DJ792="","",VLOOKUP(DJ792,リスト!$AD$5:$AE$7,2,FALSE))</f>
        <v/>
      </c>
      <c r="DJ792" s="3"/>
      <c r="DK792" s="280" t="str">
        <f>IF(DL792="","",VLOOKUP(DL792,リスト!$AF$5:$AG$10,2,FALSE))</f>
        <v/>
      </c>
      <c r="DL792" s="3"/>
      <c r="DM792" s="280" t="str">
        <f>IF(DN792="","",VLOOKUP(DN792,リスト!$AH$5:$AI$6,2,FALSE))</f>
        <v/>
      </c>
      <c r="DN792" s="3"/>
      <c r="DO792" s="280" t="str">
        <f>IF(DP792="","",VLOOKUP(DP792,リスト!$AJ$5:$AK$6,2,FALSE))</f>
        <v/>
      </c>
      <c r="DP792" s="3"/>
      <c r="DQ792" s="280" t="str">
        <f>IF(DR792="","",VLOOKUP(DR792,リスト!$AL$5:$AM$7,2,FALSE))</f>
        <v/>
      </c>
      <c r="DR792" s="3"/>
      <c r="DS792" s="13"/>
      <c r="DT792" s="85"/>
      <c r="DU792" s="85"/>
      <c r="DV792" s="281" t="str">
        <f>IF(DW792="","",VLOOKUP(DW792,リスト!$AN$5:$AO$6,2,FALSE))</f>
        <v/>
      </c>
      <c r="DW792" s="13"/>
      <c r="DX792" s="341"/>
      <c r="DY792" s="345"/>
      <c r="DZ792" s="341"/>
      <c r="EA792" s="345"/>
      <c r="EB792" s="280" t="str">
        <f>IF(EC792="","",VLOOKUP(EC792,リスト!$AW$5:$AX$8,2,FALSE))</f>
        <v/>
      </c>
      <c r="EC792" s="3"/>
      <c r="ED792" s="85"/>
      <c r="EE792" s="280" t="str">
        <f>IF(EF792="","",VLOOKUP(EF792,リスト!$AY$5:$AZ$10,2,FALSE))</f>
        <v/>
      </c>
      <c r="EF792" s="3"/>
      <c r="EG792" s="280" t="str">
        <f>IF(EH792="","",VLOOKUP(EH792,リスト!$BA$5:$BB$10,2,FALSE))</f>
        <v/>
      </c>
      <c r="EH792" s="3"/>
      <c r="EI792" s="280" t="str">
        <f>IF(EJ792="","",VLOOKUP(EJ792,リスト!$BC$5:$BD$10,2,FALSE))</f>
        <v/>
      </c>
      <c r="EJ792" s="3"/>
      <c r="EK792" s="280" t="str">
        <f>IF(EL792="","",VLOOKUP(EL792,リスト!$BE$5:$BF$10,2,FALSE))</f>
        <v/>
      </c>
      <c r="EL792" s="3"/>
      <c r="EM792" s="78"/>
      <c r="EN792" s="73"/>
      <c r="EO792" s="73"/>
      <c r="EP792" s="13"/>
      <c r="EQ792" s="13"/>
      <c r="ER792" s="280" t="str">
        <f>IF(ES792="","",VLOOKUP(ES792,リスト!$BG$5:$BH$10,2,FALSE))</f>
        <v/>
      </c>
      <c r="ES792" s="13"/>
      <c r="ET792" s="13"/>
      <c r="EU792" s="13"/>
      <c r="EV792" s="13"/>
      <c r="EW792" s="13"/>
      <c r="EX792" s="81"/>
      <c r="EY792" s="81"/>
      <c r="EZ792" s="26"/>
      <c r="FA792" s="281" t="str">
        <f>IF($EZ792="","",INDEX(リスト!$BI$5:$BJ$40,MATCH($EZ792,リスト!$BJ$5:$BJ$40,0),1))</f>
        <v/>
      </c>
      <c r="FB792" s="280" t="str">
        <f>IF(FC792="","",VLOOKUP(FC792,リスト!$BK:$BL,2,FALSE))</f>
        <v/>
      </c>
      <c r="FC792" s="13"/>
      <c r="FD792" s="331"/>
      <c r="FE792" s="3"/>
      <c r="FF792" s="280" t="str">
        <f>IF(FG792="","",VLOOKUP(FG792,リスト!$BO$5:$BP$6,2,FALSE))</f>
        <v/>
      </c>
      <c r="FG792" s="3"/>
      <c r="FH792" s="280" t="str">
        <f>IF(FI792="","",VLOOKUP(FI792,リスト!$BQ$5:$BR$8,2,FALSE))</f>
        <v/>
      </c>
      <c r="FI792" s="3"/>
      <c r="FJ792" s="282"/>
      <c r="FK792" s="280" t="str">
        <f>IF(FL792="","",VLOOKUP(FL792,リスト!$BS$5:$BT$6,2,FALSE))</f>
        <v/>
      </c>
      <c r="FL792" s="63"/>
      <c r="FM792" s="13"/>
      <c r="FN792" s="13"/>
      <c r="FO792" s="13"/>
      <c r="FP792" s="283" t="str">
        <f t="shared" si="114"/>
        <v/>
      </c>
      <c r="FQ792" s="283" t="str">
        <f t="shared" si="114"/>
        <v/>
      </c>
      <c r="FR792" s="13"/>
      <c r="FS792" s="85"/>
      <c r="FT792" s="85"/>
      <c r="FU792" s="281" t="str">
        <f t="shared" si="115"/>
        <v/>
      </c>
      <c r="FV792" s="280" t="str">
        <f>IF(FW792="","",VLOOKUP(FW792,リスト!$BV$5:$BW$10,2,FALSE))</f>
        <v/>
      </c>
      <c r="FW792" s="26"/>
      <c r="FX792" s="282" t="str">
        <f t="shared" si="116"/>
        <v/>
      </c>
      <c r="FY792" s="280" t="str">
        <f>IF(FZ792="","",VLOOKUP(FZ792,リスト!$BX$5:$BY$6,2,FALSE))</f>
        <v/>
      </c>
      <c r="FZ792" s="3"/>
      <c r="GA792" s="280" t="str">
        <f>IF(GB792="","",VLOOKUP(GB792,リスト!$BZ$5:$CA$6,2,FALSE))</f>
        <v/>
      </c>
      <c r="GB792" s="13"/>
      <c r="GC792" s="281" t="str">
        <f>IF(GD792="","",VLOOKUP(GD792,リスト!$CB$5:$CC$6,2,FALSE))</f>
        <v/>
      </c>
      <c r="GD792" s="13"/>
      <c r="GE792" s="13"/>
      <c r="GF792" s="13"/>
      <c r="GG792" s="75"/>
      <c r="GH792" s="281" t="str">
        <f t="shared" si="117"/>
        <v/>
      </c>
      <c r="GI792" s="128"/>
      <c r="GJ792" s="281" t="str">
        <f>IF(GK792="","",VLOOKUP(GK792,リスト!$CD$5:$CE$6,2,FALSE))</f>
        <v/>
      </c>
      <c r="GK792" s="13"/>
      <c r="GL792" s="281" t="str">
        <f>IF(GM792="","",VLOOKUP(GM792,リスト!$CF$5:$CG$5,2,FALSE))</f>
        <v/>
      </c>
      <c r="GM792" s="26"/>
      <c r="GN792" s="280" t="str">
        <f>IF(GO792="","",VLOOKUP(GO792,リスト!$CH$5:$CI$5,2,FALSE))</f>
        <v/>
      </c>
      <c r="GO792" s="284"/>
      <c r="GP792" s="284"/>
      <c r="GQ792" s="284"/>
      <c r="GR792" s="284"/>
      <c r="GS792" s="284"/>
      <c r="GT792" s="284"/>
      <c r="GU792" s="284"/>
      <c r="GV792" s="284"/>
      <c r="GW792" s="284"/>
      <c r="GX792" s="285"/>
    </row>
    <row r="793" spans="2:206" s="177" customFormat="1" ht="24.75" hidden="1" customHeight="1" outlineLevel="1">
      <c r="B793" s="286" t="str">
        <f>IF(明細!B787="","",明細!B787)</f>
        <v/>
      </c>
      <c r="C793" s="287" t="str">
        <f>IF(明細!C787="","",明細!C787)</f>
        <v/>
      </c>
      <c r="D793" s="265" t="str">
        <f>IF(明細!D787="","",明細!D787)</f>
        <v/>
      </c>
      <c r="E793" s="265" t="str">
        <f>IF(明細!E787="","",明細!E787)</f>
        <v/>
      </c>
      <c r="F793" s="265" t="str">
        <f>IF(明細!F787="","",明細!F787)</f>
        <v/>
      </c>
      <c r="G793" s="265" t="str">
        <f>IF(明細!G787="","",明細!G787)</f>
        <v/>
      </c>
      <c r="H793" s="265" t="str">
        <f>IF(明細!H787="","",明細!H787)</f>
        <v/>
      </c>
      <c r="I793" s="265" t="str">
        <f>IF(明細!I787="","",明細!I787)</f>
        <v/>
      </c>
      <c r="J793" s="265" t="str">
        <f>IF(明細!J787="","",明細!J787)</f>
        <v/>
      </c>
      <c r="K793" s="265" t="str">
        <f>IF(明細!K787="","",明細!K787)</f>
        <v/>
      </c>
      <c r="L793" s="265" t="str">
        <f>IF(明細!L787="","",明細!L787)</f>
        <v/>
      </c>
      <c r="M793" s="265" t="str">
        <f>IF(明細!M787="","",明細!M787)</f>
        <v/>
      </c>
      <c r="N793" s="265" t="str">
        <f>IF(明細!N787="","",明細!N787)</f>
        <v/>
      </c>
      <c r="O793" s="265" t="str">
        <f>IF(明細!O787="","",明細!O787)</f>
        <v/>
      </c>
      <c r="P793" s="265" t="str">
        <f>IF(明細!P787="","",明細!P787)</f>
        <v/>
      </c>
      <c r="Q793" s="265" t="str">
        <f>IF(明細!Q787="","",明細!Q787)</f>
        <v/>
      </c>
      <c r="R793" s="289" t="str">
        <f>IF(明細!R787="","",明細!R787)</f>
        <v/>
      </c>
      <c r="S793" s="291" t="str">
        <f>IF(明細!S787="","",明細!S787)</f>
        <v/>
      </c>
      <c r="T793" s="291" t="str">
        <f>IF(明細!T787="","",明細!T787)</f>
        <v/>
      </c>
      <c r="U793" s="291" t="str">
        <f>IF(明細!U787="","",明細!U787)</f>
        <v/>
      </c>
      <c r="V793" s="292" t="str">
        <f>IF(明細!V787="","",明細!V787)</f>
        <v>個</v>
      </c>
      <c r="W793" s="292" t="str">
        <f>IF(明細!W787="","",明細!W787)</f>
        <v/>
      </c>
      <c r="X793" s="293" t="str">
        <f>IF(明細!X787="","",明細!X787)</f>
        <v/>
      </c>
      <c r="Y793" s="134" t="str">
        <f>IF(明細!Y787="","",明細!Y787)</f>
        <v/>
      </c>
      <c r="Z793" s="135" t="str">
        <f>IF(明細!Z787="","",明細!Z787)</f>
        <v/>
      </c>
      <c r="AA793" s="134" t="str">
        <f>IF(明細!AA787="","",明細!AA787)</f>
        <v/>
      </c>
      <c r="AB793" s="303" t="str">
        <f>IF(明細!AB787="","",明細!AB787)</f>
        <v/>
      </c>
      <c r="AC793" s="134" t="str">
        <f>IF(明細!AC787="","",明細!AC787)</f>
        <v/>
      </c>
      <c r="AD793" s="183" t="str">
        <f>IF(明細!AD787="","",明細!AD787)</f>
        <v/>
      </c>
      <c r="AE793" s="184">
        <f>IF(明細!AE787="","",明細!AE787)</f>
        <v>0.1</v>
      </c>
      <c r="AF793" s="185" t="str">
        <f>IF(明細!AF787="","",明細!AF787)</f>
        <v/>
      </c>
      <c r="AG793" s="186" t="str">
        <f>IF(明細!AG787="","",明細!AG787)</f>
        <v/>
      </c>
      <c r="AH793" s="186" t="str">
        <f>IF(明細!AH787="","",明細!AH787)</f>
        <v/>
      </c>
      <c r="AI793" s="187" t="str">
        <f>IF(明細!AI787="","",明細!AI787)</f>
        <v/>
      </c>
      <c r="AJ793" s="296" t="str">
        <f>IF(明細!AJ787="","",明細!AJ787)</f>
        <v/>
      </c>
      <c r="AK793" s="297" t="str">
        <f>IF(明細!AK787="","",明細!AK787)</f>
        <v/>
      </c>
      <c r="AL793" s="298" t="str">
        <f>IF(明細!AL787="","",明細!AL787)</f>
        <v/>
      </c>
      <c r="AM793" s="299" t="str">
        <f>IF(明細!AM787="","",明細!AM787)</f>
        <v/>
      </c>
      <c r="AN793" s="300" t="str">
        <f>IF(明細!AN787="","",明細!AN787)</f>
        <v/>
      </c>
      <c r="AO793" s="300" t="str">
        <f>IF(明細!AO787="","",明細!AO787)</f>
        <v/>
      </c>
      <c r="AP793" s="300" t="str">
        <f>IF(明細!AP787="","",明細!AP787)</f>
        <v/>
      </c>
      <c r="AQ793" s="301" t="str">
        <f>IF(明細!AQ787="","",明細!AQ787)</f>
        <v/>
      </c>
      <c r="AR793" s="302" t="str">
        <f>IF(明細!AR787="","",明細!AR787)</f>
        <v/>
      </c>
      <c r="AU793" s="360"/>
      <c r="AV793" s="368"/>
      <c r="AW793" s="446" t="str">
        <f>IF(明細!AV787="","",明細!AV787)</f>
        <v/>
      </c>
      <c r="AX793" s="419" t="str">
        <f>IF(明細!AT787="","",明細!AT787)</f>
        <v/>
      </c>
      <c r="AY793" s="280" t="str">
        <f>IF($AX793="","",VLOOKUP($AX793,リスト!$CL:$CM,2,FALSE))</f>
        <v/>
      </c>
      <c r="AZ793" s="3"/>
      <c r="BA793" s="280" t="str">
        <f>IF(BB793="","",VLOOKUP(BB793,リスト!$K:$L,2,FALSE))</f>
        <v/>
      </c>
      <c r="BB793" s="3"/>
      <c r="BC793" s="3"/>
      <c r="BD793" s="87"/>
      <c r="BE793" s="280" t="str">
        <f>IF(BF793="","",VLOOKUP(BF793,リスト!$I:$J,2,FALSE))</f>
        <v/>
      </c>
      <c r="BF793" s="3"/>
      <c r="BG793" s="280" t="str">
        <f>IF(BH793="","",VLOOKUP(BH793,リスト!$M:$N,2,FALSE))</f>
        <v/>
      </c>
      <c r="BH793" s="282"/>
      <c r="BI793" s="280" t="str">
        <f>IF(BJ793="","",VLOOKUP(BJ793,リスト!$O:$P,2,FALSE))</f>
        <v/>
      </c>
      <c r="BJ793" s="24"/>
      <c r="BM793" s="451" t="str">
        <f>IF(明細!AV787="","",明細!AV787)</f>
        <v/>
      </c>
      <c r="BN793" s="453" t="str">
        <f>IF(明細!AT787="","",明細!AT787)</f>
        <v/>
      </c>
      <c r="BO793" s="280" t="str">
        <f>IF($BN793="","",VLOOKUP($BN793,リスト!$CL:$CM,2,FALSE))</f>
        <v/>
      </c>
      <c r="BP793" s="280" t="str">
        <f>IF(BQ793="","",VLOOKUP(BQ793,リスト!$K$5:$L$7,2,FALSE))</f>
        <v/>
      </c>
      <c r="BQ793" s="13"/>
      <c r="BR793" s="13"/>
      <c r="BS793" s="47"/>
      <c r="BT793" s="280" t="str">
        <f>IF(BU793="","",VLOOKUP(BU793,リスト!I784:J802,2,FALSE))</f>
        <v/>
      </c>
      <c r="BU793" s="13"/>
      <c r="BV793" s="13"/>
      <c r="BW793" s="282"/>
      <c r="BX793" s="282"/>
      <c r="BY793" s="280" t="str">
        <f>IF(BZ793="","",VLOOKUP(BZ793,リスト!$S$5:$T$6,2,FALSE))</f>
        <v/>
      </c>
      <c r="BZ793" s="3"/>
      <c r="CA793" s="3"/>
      <c r="CB793" s="81"/>
      <c r="CC793" s="280" t="str">
        <f t="shared" si="111"/>
        <v/>
      </c>
      <c r="CD793" s="83"/>
      <c r="CE793" s="83"/>
      <c r="CF793" s="83"/>
      <c r="CG793" s="83"/>
      <c r="CH793" s="282" t="str">
        <f t="shared" si="112"/>
        <v/>
      </c>
      <c r="CI793" s="83"/>
      <c r="CJ793" s="280" t="str">
        <f t="shared" si="113"/>
        <v/>
      </c>
      <c r="CK793" s="87"/>
      <c r="CL793" s="78"/>
      <c r="CM793" s="83"/>
      <c r="CN793" s="83"/>
      <c r="CO793" s="83"/>
      <c r="CP793" s="280" t="str">
        <f t="shared" si="118"/>
        <v/>
      </c>
      <c r="CQ793" s="81"/>
      <c r="CR793" s="280" t="str">
        <f t="shared" si="119"/>
        <v/>
      </c>
      <c r="CS793" s="3"/>
      <c r="CT793" s="3"/>
      <c r="CU793" s="280" t="str">
        <f>IF(CV793="","",VLOOKUP(CV793,リスト!$V$5:$W$6,2,FALSE))</f>
        <v/>
      </c>
      <c r="CV793" s="3"/>
      <c r="CW793" s="280" t="str">
        <f>IF(CX793="","",VLOOKUP(CX793,リスト!$X$5:$Y$6,2,FALSE))</f>
        <v/>
      </c>
      <c r="CX793" s="3"/>
      <c r="CY793" s="77"/>
      <c r="CZ793" s="77"/>
      <c r="DA793" s="75"/>
      <c r="DB793" s="75"/>
      <c r="DC793" s="75"/>
      <c r="DD793" s="75"/>
      <c r="DE793" s="280" t="str">
        <f>IF(DF793="","",VLOOKUP(DF793,リスト!$Z$5:$AA$10,2,FALSE))</f>
        <v/>
      </c>
      <c r="DF793" s="3"/>
      <c r="DG793" s="280" t="str">
        <f>IF(DH793="","",VLOOKUP(DH793,リスト!$AB$5:$AC$12,2,FALSE))</f>
        <v/>
      </c>
      <c r="DH793" s="63"/>
      <c r="DI793" s="280" t="str">
        <f>IF(DJ793="","",VLOOKUP(DJ793,リスト!$AD$5:$AE$7,2,FALSE))</f>
        <v/>
      </c>
      <c r="DJ793" s="3"/>
      <c r="DK793" s="280" t="str">
        <f>IF(DL793="","",VLOOKUP(DL793,リスト!$AF$5:$AG$10,2,FALSE))</f>
        <v/>
      </c>
      <c r="DL793" s="3"/>
      <c r="DM793" s="280" t="str">
        <f>IF(DN793="","",VLOOKUP(DN793,リスト!$AH$5:$AI$6,2,FALSE))</f>
        <v/>
      </c>
      <c r="DN793" s="3"/>
      <c r="DO793" s="280" t="str">
        <f>IF(DP793="","",VLOOKUP(DP793,リスト!$AJ$5:$AK$6,2,FALSE))</f>
        <v/>
      </c>
      <c r="DP793" s="3"/>
      <c r="DQ793" s="280" t="str">
        <f>IF(DR793="","",VLOOKUP(DR793,リスト!$AL$5:$AM$7,2,FALSE))</f>
        <v/>
      </c>
      <c r="DR793" s="3"/>
      <c r="DS793" s="13"/>
      <c r="DT793" s="85"/>
      <c r="DU793" s="85"/>
      <c r="DV793" s="281" t="str">
        <f>IF(DW793="","",VLOOKUP(DW793,リスト!$AN$5:$AO$6,2,FALSE))</f>
        <v/>
      </c>
      <c r="DW793" s="13"/>
      <c r="DX793" s="341"/>
      <c r="DY793" s="345"/>
      <c r="DZ793" s="341"/>
      <c r="EA793" s="345"/>
      <c r="EB793" s="280" t="str">
        <f>IF(EC793="","",VLOOKUP(EC793,リスト!$AW$5:$AX$8,2,FALSE))</f>
        <v/>
      </c>
      <c r="EC793" s="3"/>
      <c r="ED793" s="85"/>
      <c r="EE793" s="280" t="str">
        <f>IF(EF793="","",VLOOKUP(EF793,リスト!$AY$5:$AZ$10,2,FALSE))</f>
        <v/>
      </c>
      <c r="EF793" s="3"/>
      <c r="EG793" s="280" t="str">
        <f>IF(EH793="","",VLOOKUP(EH793,リスト!$BA$5:$BB$10,2,FALSE))</f>
        <v/>
      </c>
      <c r="EH793" s="3"/>
      <c r="EI793" s="280" t="str">
        <f>IF(EJ793="","",VLOOKUP(EJ793,リスト!$BC$5:$BD$10,2,FALSE))</f>
        <v/>
      </c>
      <c r="EJ793" s="3"/>
      <c r="EK793" s="280" t="str">
        <f>IF(EL793="","",VLOOKUP(EL793,リスト!$BE$5:$BF$10,2,FALSE))</f>
        <v/>
      </c>
      <c r="EL793" s="3"/>
      <c r="EM793" s="78"/>
      <c r="EN793" s="73"/>
      <c r="EO793" s="73"/>
      <c r="EP793" s="13"/>
      <c r="EQ793" s="13"/>
      <c r="ER793" s="280" t="str">
        <f>IF(ES793="","",VLOOKUP(ES793,リスト!$BG$5:$BH$10,2,FALSE))</f>
        <v/>
      </c>
      <c r="ES793" s="13"/>
      <c r="ET793" s="13"/>
      <c r="EU793" s="13"/>
      <c r="EV793" s="13"/>
      <c r="EW793" s="13"/>
      <c r="EX793" s="81"/>
      <c r="EY793" s="81"/>
      <c r="EZ793" s="26"/>
      <c r="FA793" s="281" t="str">
        <f>IF($EZ793="","",INDEX(リスト!$BI$5:$BJ$40,MATCH($EZ793,リスト!$BJ$5:$BJ$40,0),1))</f>
        <v/>
      </c>
      <c r="FB793" s="280" t="str">
        <f>IF(FC793="","",VLOOKUP(FC793,リスト!$BK:$BL,2,FALSE))</f>
        <v/>
      </c>
      <c r="FC793" s="13"/>
      <c r="FD793" s="331"/>
      <c r="FE793" s="3"/>
      <c r="FF793" s="280" t="str">
        <f>IF(FG793="","",VLOOKUP(FG793,リスト!$BO$5:$BP$6,2,FALSE))</f>
        <v/>
      </c>
      <c r="FG793" s="3"/>
      <c r="FH793" s="280" t="str">
        <f>IF(FI793="","",VLOOKUP(FI793,リスト!$BQ$5:$BR$8,2,FALSE))</f>
        <v/>
      </c>
      <c r="FI793" s="3"/>
      <c r="FJ793" s="282"/>
      <c r="FK793" s="280" t="str">
        <f>IF(FL793="","",VLOOKUP(FL793,リスト!$BS$5:$BT$6,2,FALSE))</f>
        <v/>
      </c>
      <c r="FL793" s="63"/>
      <c r="FM793" s="13"/>
      <c r="FN793" s="13"/>
      <c r="FO793" s="13"/>
      <c r="FP793" s="283" t="str">
        <f t="shared" si="114"/>
        <v/>
      </c>
      <c r="FQ793" s="283" t="str">
        <f t="shared" si="114"/>
        <v/>
      </c>
      <c r="FR793" s="13"/>
      <c r="FS793" s="85"/>
      <c r="FT793" s="85"/>
      <c r="FU793" s="281" t="str">
        <f t="shared" si="115"/>
        <v/>
      </c>
      <c r="FV793" s="280" t="str">
        <f>IF(FW793="","",VLOOKUP(FW793,リスト!$BV$5:$BW$10,2,FALSE))</f>
        <v/>
      </c>
      <c r="FW793" s="26"/>
      <c r="FX793" s="282" t="str">
        <f t="shared" si="116"/>
        <v/>
      </c>
      <c r="FY793" s="280" t="str">
        <f>IF(FZ793="","",VLOOKUP(FZ793,リスト!$BX$5:$BY$6,2,FALSE))</f>
        <v/>
      </c>
      <c r="FZ793" s="3"/>
      <c r="GA793" s="280" t="str">
        <f>IF(GB793="","",VLOOKUP(GB793,リスト!$BZ$5:$CA$6,2,FALSE))</f>
        <v/>
      </c>
      <c r="GB793" s="13"/>
      <c r="GC793" s="281" t="str">
        <f>IF(GD793="","",VLOOKUP(GD793,リスト!$CB$5:$CC$6,2,FALSE))</f>
        <v/>
      </c>
      <c r="GD793" s="13"/>
      <c r="GE793" s="13"/>
      <c r="GF793" s="13"/>
      <c r="GG793" s="75"/>
      <c r="GH793" s="281" t="str">
        <f t="shared" si="117"/>
        <v/>
      </c>
      <c r="GI793" s="128"/>
      <c r="GJ793" s="281" t="str">
        <f>IF(GK793="","",VLOOKUP(GK793,リスト!$CD$5:$CE$6,2,FALSE))</f>
        <v/>
      </c>
      <c r="GK793" s="13"/>
      <c r="GL793" s="281" t="str">
        <f>IF(GM793="","",VLOOKUP(GM793,リスト!$CF$5:$CG$5,2,FALSE))</f>
        <v/>
      </c>
      <c r="GM793" s="26"/>
      <c r="GN793" s="280" t="str">
        <f>IF(GO793="","",VLOOKUP(GO793,リスト!$CH$5:$CI$5,2,FALSE))</f>
        <v/>
      </c>
      <c r="GO793" s="284"/>
      <c r="GP793" s="284"/>
      <c r="GQ793" s="284"/>
      <c r="GR793" s="284"/>
      <c r="GS793" s="284"/>
      <c r="GT793" s="284"/>
      <c r="GU793" s="284"/>
      <c r="GV793" s="284"/>
      <c r="GW793" s="284"/>
      <c r="GX793" s="285"/>
    </row>
    <row r="794" spans="2:206" s="177" customFormat="1" ht="24.75" hidden="1" customHeight="1" outlineLevel="1">
      <c r="B794" s="286" t="str">
        <f>IF(明細!B788="","",明細!B788)</f>
        <v/>
      </c>
      <c r="C794" s="287" t="str">
        <f>IF(明細!C788="","",明細!C788)</f>
        <v/>
      </c>
      <c r="D794" s="265" t="str">
        <f>IF(明細!D788="","",明細!D788)</f>
        <v/>
      </c>
      <c r="E794" s="265" t="str">
        <f>IF(明細!E788="","",明細!E788)</f>
        <v/>
      </c>
      <c r="F794" s="265" t="str">
        <f>IF(明細!F788="","",明細!F788)</f>
        <v/>
      </c>
      <c r="G794" s="265" t="str">
        <f>IF(明細!G788="","",明細!G788)</f>
        <v/>
      </c>
      <c r="H794" s="265" t="str">
        <f>IF(明細!H788="","",明細!H788)</f>
        <v/>
      </c>
      <c r="I794" s="265" t="str">
        <f>IF(明細!I788="","",明細!I788)</f>
        <v/>
      </c>
      <c r="J794" s="265" t="str">
        <f>IF(明細!J788="","",明細!J788)</f>
        <v/>
      </c>
      <c r="K794" s="265" t="str">
        <f>IF(明細!K788="","",明細!K788)</f>
        <v/>
      </c>
      <c r="L794" s="265" t="str">
        <f>IF(明細!L788="","",明細!L788)</f>
        <v/>
      </c>
      <c r="M794" s="265" t="str">
        <f>IF(明細!M788="","",明細!M788)</f>
        <v/>
      </c>
      <c r="N794" s="265" t="str">
        <f>IF(明細!N788="","",明細!N788)</f>
        <v/>
      </c>
      <c r="O794" s="265" t="str">
        <f>IF(明細!O788="","",明細!O788)</f>
        <v/>
      </c>
      <c r="P794" s="265" t="str">
        <f>IF(明細!P788="","",明細!P788)</f>
        <v/>
      </c>
      <c r="Q794" s="265" t="str">
        <f>IF(明細!Q788="","",明細!Q788)</f>
        <v/>
      </c>
      <c r="R794" s="289" t="str">
        <f>IF(明細!R788="","",明細!R788)</f>
        <v/>
      </c>
      <c r="S794" s="291" t="str">
        <f>IF(明細!S788="","",明細!S788)</f>
        <v/>
      </c>
      <c r="T794" s="291" t="str">
        <f>IF(明細!T788="","",明細!T788)</f>
        <v/>
      </c>
      <c r="U794" s="291" t="str">
        <f>IF(明細!U788="","",明細!U788)</f>
        <v/>
      </c>
      <c r="V794" s="292" t="str">
        <f>IF(明細!V788="","",明細!V788)</f>
        <v>個</v>
      </c>
      <c r="W794" s="292" t="str">
        <f>IF(明細!W788="","",明細!W788)</f>
        <v/>
      </c>
      <c r="X794" s="293" t="str">
        <f>IF(明細!X788="","",明細!X788)</f>
        <v/>
      </c>
      <c r="Y794" s="134" t="str">
        <f>IF(明細!Y788="","",明細!Y788)</f>
        <v/>
      </c>
      <c r="Z794" s="135" t="str">
        <f>IF(明細!Z788="","",明細!Z788)</f>
        <v/>
      </c>
      <c r="AA794" s="134" t="str">
        <f>IF(明細!AA788="","",明細!AA788)</f>
        <v/>
      </c>
      <c r="AB794" s="303" t="str">
        <f>IF(明細!AB788="","",明細!AB788)</f>
        <v/>
      </c>
      <c r="AC794" s="134" t="str">
        <f>IF(明細!AC788="","",明細!AC788)</f>
        <v/>
      </c>
      <c r="AD794" s="183" t="str">
        <f>IF(明細!AD788="","",明細!AD788)</f>
        <v/>
      </c>
      <c r="AE794" s="184">
        <f>IF(明細!AE788="","",明細!AE788)</f>
        <v>0.1</v>
      </c>
      <c r="AF794" s="185" t="str">
        <f>IF(明細!AF788="","",明細!AF788)</f>
        <v/>
      </c>
      <c r="AG794" s="186" t="str">
        <f>IF(明細!AG788="","",明細!AG788)</f>
        <v/>
      </c>
      <c r="AH794" s="186" t="str">
        <f>IF(明細!AH788="","",明細!AH788)</f>
        <v/>
      </c>
      <c r="AI794" s="187" t="str">
        <f>IF(明細!AI788="","",明細!AI788)</f>
        <v/>
      </c>
      <c r="AJ794" s="296" t="str">
        <f>IF(明細!AJ788="","",明細!AJ788)</f>
        <v/>
      </c>
      <c r="AK794" s="297" t="str">
        <f>IF(明細!AK788="","",明細!AK788)</f>
        <v/>
      </c>
      <c r="AL794" s="298" t="str">
        <f>IF(明細!AL788="","",明細!AL788)</f>
        <v/>
      </c>
      <c r="AM794" s="299" t="str">
        <f>IF(明細!AM788="","",明細!AM788)</f>
        <v/>
      </c>
      <c r="AN794" s="300" t="str">
        <f>IF(明細!AN788="","",明細!AN788)</f>
        <v/>
      </c>
      <c r="AO794" s="300" t="str">
        <f>IF(明細!AO788="","",明細!AO788)</f>
        <v/>
      </c>
      <c r="AP794" s="300" t="str">
        <f>IF(明細!AP788="","",明細!AP788)</f>
        <v/>
      </c>
      <c r="AQ794" s="301" t="str">
        <f>IF(明細!AQ788="","",明細!AQ788)</f>
        <v/>
      </c>
      <c r="AR794" s="302" t="str">
        <f>IF(明細!AR788="","",明細!AR788)</f>
        <v/>
      </c>
      <c r="AU794" s="360"/>
      <c r="AV794" s="368"/>
      <c r="AW794" s="446" t="str">
        <f>IF(明細!AV788="","",明細!AV788)</f>
        <v/>
      </c>
      <c r="AX794" s="419" t="str">
        <f>IF(明細!AT788="","",明細!AT788)</f>
        <v/>
      </c>
      <c r="AY794" s="280" t="str">
        <f>IF($AX794="","",VLOOKUP($AX794,リスト!$CL:$CM,2,FALSE))</f>
        <v/>
      </c>
      <c r="AZ794" s="3"/>
      <c r="BA794" s="280" t="str">
        <f>IF(BB794="","",VLOOKUP(BB794,リスト!$K:$L,2,FALSE))</f>
        <v/>
      </c>
      <c r="BB794" s="3"/>
      <c r="BC794" s="3"/>
      <c r="BD794" s="87"/>
      <c r="BE794" s="280" t="str">
        <f>IF(BF794="","",VLOOKUP(BF794,リスト!$I:$J,2,FALSE))</f>
        <v/>
      </c>
      <c r="BF794" s="3"/>
      <c r="BG794" s="280" t="str">
        <f>IF(BH794="","",VLOOKUP(BH794,リスト!$M:$N,2,FALSE))</f>
        <v/>
      </c>
      <c r="BH794" s="282"/>
      <c r="BI794" s="280" t="str">
        <f>IF(BJ794="","",VLOOKUP(BJ794,リスト!$O:$P,2,FALSE))</f>
        <v/>
      </c>
      <c r="BJ794" s="24"/>
      <c r="BM794" s="451" t="str">
        <f>IF(明細!AV788="","",明細!AV788)</f>
        <v/>
      </c>
      <c r="BN794" s="453" t="str">
        <f>IF(明細!AT788="","",明細!AT788)</f>
        <v/>
      </c>
      <c r="BO794" s="280" t="str">
        <f>IF($BN794="","",VLOOKUP($BN794,リスト!$CL:$CM,2,FALSE))</f>
        <v/>
      </c>
      <c r="BP794" s="280" t="str">
        <f>IF(BQ794="","",VLOOKUP(BQ794,リスト!$K$5:$L$7,2,FALSE))</f>
        <v/>
      </c>
      <c r="BQ794" s="13"/>
      <c r="BR794" s="13"/>
      <c r="BS794" s="47"/>
      <c r="BT794" s="280" t="str">
        <f>IF(BU794="","",VLOOKUP(BU794,リスト!I785:J803,2,FALSE))</f>
        <v/>
      </c>
      <c r="BU794" s="13"/>
      <c r="BV794" s="13"/>
      <c r="BW794" s="282"/>
      <c r="BX794" s="282"/>
      <c r="BY794" s="280" t="str">
        <f>IF(BZ794="","",VLOOKUP(BZ794,リスト!$S$5:$T$6,2,FALSE))</f>
        <v/>
      </c>
      <c r="BZ794" s="3"/>
      <c r="CA794" s="3"/>
      <c r="CB794" s="81"/>
      <c r="CC794" s="280" t="str">
        <f t="shared" si="111"/>
        <v/>
      </c>
      <c r="CD794" s="83"/>
      <c r="CE794" s="83"/>
      <c r="CF794" s="83"/>
      <c r="CG794" s="83"/>
      <c r="CH794" s="282" t="str">
        <f t="shared" si="112"/>
        <v/>
      </c>
      <c r="CI794" s="83"/>
      <c r="CJ794" s="280" t="str">
        <f t="shared" si="113"/>
        <v/>
      </c>
      <c r="CK794" s="87"/>
      <c r="CL794" s="78"/>
      <c r="CM794" s="83"/>
      <c r="CN794" s="83"/>
      <c r="CO794" s="83"/>
      <c r="CP794" s="280" t="str">
        <f t="shared" si="118"/>
        <v/>
      </c>
      <c r="CQ794" s="81"/>
      <c r="CR794" s="280" t="str">
        <f t="shared" si="119"/>
        <v/>
      </c>
      <c r="CS794" s="3"/>
      <c r="CT794" s="3"/>
      <c r="CU794" s="280" t="str">
        <f>IF(CV794="","",VLOOKUP(CV794,リスト!$V$5:$W$6,2,FALSE))</f>
        <v/>
      </c>
      <c r="CV794" s="3"/>
      <c r="CW794" s="280" t="str">
        <f>IF(CX794="","",VLOOKUP(CX794,リスト!$X$5:$Y$6,2,FALSE))</f>
        <v/>
      </c>
      <c r="CX794" s="3"/>
      <c r="CY794" s="77"/>
      <c r="CZ794" s="77"/>
      <c r="DA794" s="75"/>
      <c r="DB794" s="75"/>
      <c r="DC794" s="75"/>
      <c r="DD794" s="75"/>
      <c r="DE794" s="280" t="str">
        <f>IF(DF794="","",VLOOKUP(DF794,リスト!$Z$5:$AA$10,2,FALSE))</f>
        <v/>
      </c>
      <c r="DF794" s="3"/>
      <c r="DG794" s="280" t="str">
        <f>IF(DH794="","",VLOOKUP(DH794,リスト!$AB$5:$AC$12,2,FALSE))</f>
        <v/>
      </c>
      <c r="DH794" s="63"/>
      <c r="DI794" s="280" t="str">
        <f>IF(DJ794="","",VLOOKUP(DJ794,リスト!$AD$5:$AE$7,2,FALSE))</f>
        <v/>
      </c>
      <c r="DJ794" s="3"/>
      <c r="DK794" s="280" t="str">
        <f>IF(DL794="","",VLOOKUP(DL794,リスト!$AF$5:$AG$10,2,FALSE))</f>
        <v/>
      </c>
      <c r="DL794" s="3"/>
      <c r="DM794" s="280" t="str">
        <f>IF(DN794="","",VLOOKUP(DN794,リスト!$AH$5:$AI$6,2,FALSE))</f>
        <v/>
      </c>
      <c r="DN794" s="3"/>
      <c r="DO794" s="280" t="str">
        <f>IF(DP794="","",VLOOKUP(DP794,リスト!$AJ$5:$AK$6,2,FALSE))</f>
        <v/>
      </c>
      <c r="DP794" s="3"/>
      <c r="DQ794" s="280" t="str">
        <f>IF(DR794="","",VLOOKUP(DR794,リスト!$AL$5:$AM$7,2,FALSE))</f>
        <v/>
      </c>
      <c r="DR794" s="3"/>
      <c r="DS794" s="13"/>
      <c r="DT794" s="85"/>
      <c r="DU794" s="85"/>
      <c r="DV794" s="281" t="str">
        <f>IF(DW794="","",VLOOKUP(DW794,リスト!$AN$5:$AO$6,2,FALSE))</f>
        <v/>
      </c>
      <c r="DW794" s="13"/>
      <c r="DX794" s="341"/>
      <c r="DY794" s="345"/>
      <c r="DZ794" s="341"/>
      <c r="EA794" s="345"/>
      <c r="EB794" s="280" t="str">
        <f>IF(EC794="","",VLOOKUP(EC794,リスト!$AW$5:$AX$8,2,FALSE))</f>
        <v/>
      </c>
      <c r="EC794" s="3"/>
      <c r="ED794" s="85"/>
      <c r="EE794" s="280" t="str">
        <f>IF(EF794="","",VLOOKUP(EF794,リスト!$AY$5:$AZ$10,2,FALSE))</f>
        <v/>
      </c>
      <c r="EF794" s="3"/>
      <c r="EG794" s="280" t="str">
        <f>IF(EH794="","",VLOOKUP(EH794,リスト!$BA$5:$BB$10,2,FALSE))</f>
        <v/>
      </c>
      <c r="EH794" s="3"/>
      <c r="EI794" s="280" t="str">
        <f>IF(EJ794="","",VLOOKUP(EJ794,リスト!$BC$5:$BD$10,2,FALSE))</f>
        <v/>
      </c>
      <c r="EJ794" s="3"/>
      <c r="EK794" s="280" t="str">
        <f>IF(EL794="","",VLOOKUP(EL794,リスト!$BE$5:$BF$10,2,FALSE))</f>
        <v/>
      </c>
      <c r="EL794" s="3"/>
      <c r="EM794" s="78"/>
      <c r="EN794" s="73"/>
      <c r="EO794" s="73"/>
      <c r="EP794" s="13"/>
      <c r="EQ794" s="13"/>
      <c r="ER794" s="280" t="str">
        <f>IF(ES794="","",VLOOKUP(ES794,リスト!$BG$5:$BH$10,2,FALSE))</f>
        <v/>
      </c>
      <c r="ES794" s="13"/>
      <c r="ET794" s="13"/>
      <c r="EU794" s="13"/>
      <c r="EV794" s="13"/>
      <c r="EW794" s="13"/>
      <c r="EX794" s="81"/>
      <c r="EY794" s="81"/>
      <c r="EZ794" s="26"/>
      <c r="FA794" s="281" t="str">
        <f>IF($EZ794="","",INDEX(リスト!$BI$5:$BJ$40,MATCH($EZ794,リスト!$BJ$5:$BJ$40,0),1))</f>
        <v/>
      </c>
      <c r="FB794" s="280" t="str">
        <f>IF(FC794="","",VLOOKUP(FC794,リスト!$BK:$BL,2,FALSE))</f>
        <v/>
      </c>
      <c r="FC794" s="13"/>
      <c r="FD794" s="331"/>
      <c r="FE794" s="3"/>
      <c r="FF794" s="280" t="str">
        <f>IF(FG794="","",VLOOKUP(FG794,リスト!$BO$5:$BP$6,2,FALSE))</f>
        <v/>
      </c>
      <c r="FG794" s="3"/>
      <c r="FH794" s="280" t="str">
        <f>IF(FI794="","",VLOOKUP(FI794,リスト!$BQ$5:$BR$8,2,FALSE))</f>
        <v/>
      </c>
      <c r="FI794" s="3"/>
      <c r="FJ794" s="282"/>
      <c r="FK794" s="280" t="str">
        <f>IF(FL794="","",VLOOKUP(FL794,リスト!$BS$5:$BT$6,2,FALSE))</f>
        <v/>
      </c>
      <c r="FL794" s="63"/>
      <c r="FM794" s="13"/>
      <c r="FN794" s="13"/>
      <c r="FO794" s="13"/>
      <c r="FP794" s="283" t="str">
        <f t="shared" si="114"/>
        <v/>
      </c>
      <c r="FQ794" s="283" t="str">
        <f t="shared" si="114"/>
        <v/>
      </c>
      <c r="FR794" s="13"/>
      <c r="FS794" s="85"/>
      <c r="FT794" s="85"/>
      <c r="FU794" s="281" t="str">
        <f t="shared" si="115"/>
        <v/>
      </c>
      <c r="FV794" s="280" t="str">
        <f>IF(FW794="","",VLOOKUP(FW794,リスト!$BV$5:$BW$10,2,FALSE))</f>
        <v/>
      </c>
      <c r="FW794" s="26"/>
      <c r="FX794" s="282" t="str">
        <f t="shared" si="116"/>
        <v/>
      </c>
      <c r="FY794" s="280" t="str">
        <f>IF(FZ794="","",VLOOKUP(FZ794,リスト!$BX$5:$BY$6,2,FALSE))</f>
        <v/>
      </c>
      <c r="FZ794" s="3"/>
      <c r="GA794" s="280" t="str">
        <f>IF(GB794="","",VLOOKUP(GB794,リスト!$BZ$5:$CA$6,2,FALSE))</f>
        <v/>
      </c>
      <c r="GB794" s="13"/>
      <c r="GC794" s="281" t="str">
        <f>IF(GD794="","",VLOOKUP(GD794,リスト!$CB$5:$CC$6,2,FALSE))</f>
        <v/>
      </c>
      <c r="GD794" s="13"/>
      <c r="GE794" s="13"/>
      <c r="GF794" s="13"/>
      <c r="GG794" s="75"/>
      <c r="GH794" s="281" t="str">
        <f t="shared" si="117"/>
        <v/>
      </c>
      <c r="GI794" s="128"/>
      <c r="GJ794" s="281" t="str">
        <f>IF(GK794="","",VLOOKUP(GK794,リスト!$CD$5:$CE$6,2,FALSE))</f>
        <v/>
      </c>
      <c r="GK794" s="13"/>
      <c r="GL794" s="281" t="str">
        <f>IF(GM794="","",VLOOKUP(GM794,リスト!$CF$5:$CG$5,2,FALSE))</f>
        <v/>
      </c>
      <c r="GM794" s="26"/>
      <c r="GN794" s="280" t="str">
        <f>IF(GO794="","",VLOOKUP(GO794,リスト!$CH$5:$CI$5,2,FALSE))</f>
        <v/>
      </c>
      <c r="GO794" s="284"/>
      <c r="GP794" s="284"/>
      <c r="GQ794" s="284"/>
      <c r="GR794" s="284"/>
      <c r="GS794" s="284"/>
      <c r="GT794" s="284"/>
      <c r="GU794" s="284"/>
      <c r="GV794" s="284"/>
      <c r="GW794" s="284"/>
      <c r="GX794" s="285"/>
    </row>
    <row r="795" spans="2:206" s="177" customFormat="1" ht="24.75" hidden="1" customHeight="1" outlineLevel="1">
      <c r="B795" s="286" t="str">
        <f>IF(明細!B789="","",明細!B789)</f>
        <v/>
      </c>
      <c r="C795" s="287" t="str">
        <f>IF(明細!C789="","",明細!C789)</f>
        <v/>
      </c>
      <c r="D795" s="265" t="str">
        <f>IF(明細!D789="","",明細!D789)</f>
        <v/>
      </c>
      <c r="E795" s="265" t="str">
        <f>IF(明細!E789="","",明細!E789)</f>
        <v/>
      </c>
      <c r="F795" s="265" t="str">
        <f>IF(明細!F789="","",明細!F789)</f>
        <v/>
      </c>
      <c r="G795" s="265" t="str">
        <f>IF(明細!G789="","",明細!G789)</f>
        <v/>
      </c>
      <c r="H795" s="265" t="str">
        <f>IF(明細!H789="","",明細!H789)</f>
        <v/>
      </c>
      <c r="I795" s="265" t="str">
        <f>IF(明細!I789="","",明細!I789)</f>
        <v/>
      </c>
      <c r="J795" s="265" t="str">
        <f>IF(明細!J789="","",明細!J789)</f>
        <v/>
      </c>
      <c r="K795" s="265" t="str">
        <f>IF(明細!K789="","",明細!K789)</f>
        <v/>
      </c>
      <c r="L795" s="265" t="str">
        <f>IF(明細!L789="","",明細!L789)</f>
        <v/>
      </c>
      <c r="M795" s="265" t="str">
        <f>IF(明細!M789="","",明細!M789)</f>
        <v/>
      </c>
      <c r="N795" s="265" t="str">
        <f>IF(明細!N789="","",明細!N789)</f>
        <v/>
      </c>
      <c r="O795" s="265" t="str">
        <f>IF(明細!O789="","",明細!O789)</f>
        <v/>
      </c>
      <c r="P795" s="265" t="str">
        <f>IF(明細!P789="","",明細!P789)</f>
        <v/>
      </c>
      <c r="Q795" s="265" t="str">
        <f>IF(明細!Q789="","",明細!Q789)</f>
        <v/>
      </c>
      <c r="R795" s="289" t="str">
        <f>IF(明細!R789="","",明細!R789)</f>
        <v/>
      </c>
      <c r="S795" s="291" t="str">
        <f>IF(明細!S789="","",明細!S789)</f>
        <v/>
      </c>
      <c r="T795" s="291" t="str">
        <f>IF(明細!T789="","",明細!T789)</f>
        <v/>
      </c>
      <c r="U795" s="291" t="str">
        <f>IF(明細!U789="","",明細!U789)</f>
        <v/>
      </c>
      <c r="V795" s="292" t="str">
        <f>IF(明細!V789="","",明細!V789)</f>
        <v>個</v>
      </c>
      <c r="W795" s="292" t="str">
        <f>IF(明細!W789="","",明細!W789)</f>
        <v/>
      </c>
      <c r="X795" s="293" t="str">
        <f>IF(明細!X789="","",明細!X789)</f>
        <v/>
      </c>
      <c r="Y795" s="134" t="str">
        <f>IF(明細!Y789="","",明細!Y789)</f>
        <v/>
      </c>
      <c r="Z795" s="135" t="str">
        <f>IF(明細!Z789="","",明細!Z789)</f>
        <v/>
      </c>
      <c r="AA795" s="134" t="str">
        <f>IF(明細!AA789="","",明細!AA789)</f>
        <v/>
      </c>
      <c r="AB795" s="303" t="str">
        <f>IF(明細!AB789="","",明細!AB789)</f>
        <v/>
      </c>
      <c r="AC795" s="134" t="str">
        <f>IF(明細!AC789="","",明細!AC789)</f>
        <v/>
      </c>
      <c r="AD795" s="183" t="str">
        <f>IF(明細!AD789="","",明細!AD789)</f>
        <v/>
      </c>
      <c r="AE795" s="184">
        <f>IF(明細!AE789="","",明細!AE789)</f>
        <v>0.1</v>
      </c>
      <c r="AF795" s="185" t="str">
        <f>IF(明細!AF789="","",明細!AF789)</f>
        <v/>
      </c>
      <c r="AG795" s="186" t="str">
        <f>IF(明細!AG789="","",明細!AG789)</f>
        <v/>
      </c>
      <c r="AH795" s="186" t="str">
        <f>IF(明細!AH789="","",明細!AH789)</f>
        <v/>
      </c>
      <c r="AI795" s="187" t="str">
        <f>IF(明細!AI789="","",明細!AI789)</f>
        <v/>
      </c>
      <c r="AJ795" s="296" t="str">
        <f>IF(明細!AJ789="","",明細!AJ789)</f>
        <v/>
      </c>
      <c r="AK795" s="297" t="str">
        <f>IF(明細!AK789="","",明細!AK789)</f>
        <v/>
      </c>
      <c r="AL795" s="298" t="str">
        <f>IF(明細!AL789="","",明細!AL789)</f>
        <v/>
      </c>
      <c r="AM795" s="299" t="str">
        <f>IF(明細!AM789="","",明細!AM789)</f>
        <v/>
      </c>
      <c r="AN795" s="300" t="str">
        <f>IF(明細!AN789="","",明細!AN789)</f>
        <v/>
      </c>
      <c r="AO795" s="300" t="str">
        <f>IF(明細!AO789="","",明細!AO789)</f>
        <v/>
      </c>
      <c r="AP795" s="300" t="str">
        <f>IF(明細!AP789="","",明細!AP789)</f>
        <v/>
      </c>
      <c r="AQ795" s="301" t="str">
        <f>IF(明細!AQ789="","",明細!AQ789)</f>
        <v/>
      </c>
      <c r="AR795" s="302" t="str">
        <f>IF(明細!AR789="","",明細!AR789)</f>
        <v/>
      </c>
      <c r="AU795" s="360"/>
      <c r="AV795" s="368"/>
      <c r="AW795" s="446" t="str">
        <f>IF(明細!AV789="","",明細!AV789)</f>
        <v/>
      </c>
      <c r="AX795" s="419" t="str">
        <f>IF(明細!AT789="","",明細!AT789)</f>
        <v/>
      </c>
      <c r="AY795" s="280" t="str">
        <f>IF($AX795="","",VLOOKUP($AX795,リスト!$CL:$CM,2,FALSE))</f>
        <v/>
      </c>
      <c r="AZ795" s="3"/>
      <c r="BA795" s="280" t="str">
        <f>IF(BB795="","",VLOOKUP(BB795,リスト!$K:$L,2,FALSE))</f>
        <v/>
      </c>
      <c r="BB795" s="3"/>
      <c r="BC795" s="3"/>
      <c r="BD795" s="87"/>
      <c r="BE795" s="280" t="str">
        <f>IF(BF795="","",VLOOKUP(BF795,リスト!$I:$J,2,FALSE))</f>
        <v/>
      </c>
      <c r="BF795" s="3"/>
      <c r="BG795" s="280" t="str">
        <f>IF(BH795="","",VLOOKUP(BH795,リスト!$M:$N,2,FALSE))</f>
        <v/>
      </c>
      <c r="BH795" s="282"/>
      <c r="BI795" s="280" t="str">
        <f>IF(BJ795="","",VLOOKUP(BJ795,リスト!$O:$P,2,FALSE))</f>
        <v/>
      </c>
      <c r="BJ795" s="24"/>
      <c r="BM795" s="451" t="str">
        <f>IF(明細!AV789="","",明細!AV789)</f>
        <v/>
      </c>
      <c r="BN795" s="453" t="str">
        <f>IF(明細!AT789="","",明細!AT789)</f>
        <v/>
      </c>
      <c r="BO795" s="280" t="str">
        <f>IF($BN795="","",VLOOKUP($BN795,リスト!$CL:$CM,2,FALSE))</f>
        <v/>
      </c>
      <c r="BP795" s="280" t="str">
        <f>IF(BQ795="","",VLOOKUP(BQ795,リスト!$K$5:$L$7,2,FALSE))</f>
        <v/>
      </c>
      <c r="BQ795" s="13"/>
      <c r="BR795" s="13"/>
      <c r="BS795" s="47"/>
      <c r="BT795" s="280" t="str">
        <f>IF(BU795="","",VLOOKUP(BU795,リスト!I786:J804,2,FALSE))</f>
        <v/>
      </c>
      <c r="BU795" s="13"/>
      <c r="BV795" s="13"/>
      <c r="BW795" s="282"/>
      <c r="BX795" s="282"/>
      <c r="BY795" s="280" t="str">
        <f>IF(BZ795="","",VLOOKUP(BZ795,リスト!$S$5:$T$6,2,FALSE))</f>
        <v/>
      </c>
      <c r="BZ795" s="3"/>
      <c r="CA795" s="3"/>
      <c r="CB795" s="81"/>
      <c r="CC795" s="280" t="str">
        <f t="shared" si="111"/>
        <v/>
      </c>
      <c r="CD795" s="83"/>
      <c r="CE795" s="83"/>
      <c r="CF795" s="83"/>
      <c r="CG795" s="83"/>
      <c r="CH795" s="282" t="str">
        <f t="shared" si="112"/>
        <v/>
      </c>
      <c r="CI795" s="83"/>
      <c r="CJ795" s="280" t="str">
        <f t="shared" si="113"/>
        <v/>
      </c>
      <c r="CK795" s="87"/>
      <c r="CL795" s="78"/>
      <c r="CM795" s="83"/>
      <c r="CN795" s="83"/>
      <c r="CO795" s="83"/>
      <c r="CP795" s="280" t="str">
        <f t="shared" si="118"/>
        <v/>
      </c>
      <c r="CQ795" s="81"/>
      <c r="CR795" s="280" t="str">
        <f t="shared" si="119"/>
        <v/>
      </c>
      <c r="CS795" s="3"/>
      <c r="CT795" s="3"/>
      <c r="CU795" s="280" t="str">
        <f>IF(CV795="","",VLOOKUP(CV795,リスト!$V$5:$W$6,2,FALSE))</f>
        <v/>
      </c>
      <c r="CV795" s="3"/>
      <c r="CW795" s="280" t="str">
        <f>IF(CX795="","",VLOOKUP(CX795,リスト!$X$5:$Y$6,2,FALSE))</f>
        <v/>
      </c>
      <c r="CX795" s="3"/>
      <c r="CY795" s="77"/>
      <c r="CZ795" s="77"/>
      <c r="DA795" s="75"/>
      <c r="DB795" s="75"/>
      <c r="DC795" s="75"/>
      <c r="DD795" s="75"/>
      <c r="DE795" s="280" t="str">
        <f>IF(DF795="","",VLOOKUP(DF795,リスト!$Z$5:$AA$10,2,FALSE))</f>
        <v/>
      </c>
      <c r="DF795" s="3"/>
      <c r="DG795" s="280" t="str">
        <f>IF(DH795="","",VLOOKUP(DH795,リスト!$AB$5:$AC$12,2,FALSE))</f>
        <v/>
      </c>
      <c r="DH795" s="63"/>
      <c r="DI795" s="280" t="str">
        <f>IF(DJ795="","",VLOOKUP(DJ795,リスト!$AD$5:$AE$7,2,FALSE))</f>
        <v/>
      </c>
      <c r="DJ795" s="3"/>
      <c r="DK795" s="280" t="str">
        <f>IF(DL795="","",VLOOKUP(DL795,リスト!$AF$5:$AG$10,2,FALSE))</f>
        <v/>
      </c>
      <c r="DL795" s="3"/>
      <c r="DM795" s="280" t="str">
        <f>IF(DN795="","",VLOOKUP(DN795,リスト!$AH$5:$AI$6,2,FALSE))</f>
        <v/>
      </c>
      <c r="DN795" s="3"/>
      <c r="DO795" s="280" t="str">
        <f>IF(DP795="","",VLOOKUP(DP795,リスト!$AJ$5:$AK$6,2,FALSE))</f>
        <v/>
      </c>
      <c r="DP795" s="3"/>
      <c r="DQ795" s="280" t="str">
        <f>IF(DR795="","",VLOOKUP(DR795,リスト!$AL$5:$AM$7,2,FALSE))</f>
        <v/>
      </c>
      <c r="DR795" s="3"/>
      <c r="DS795" s="13"/>
      <c r="DT795" s="85"/>
      <c r="DU795" s="85"/>
      <c r="DV795" s="281" t="str">
        <f>IF(DW795="","",VLOOKUP(DW795,リスト!$AN$5:$AO$6,2,FALSE))</f>
        <v/>
      </c>
      <c r="DW795" s="13"/>
      <c r="DX795" s="341"/>
      <c r="DY795" s="345"/>
      <c r="DZ795" s="341"/>
      <c r="EA795" s="345"/>
      <c r="EB795" s="280" t="str">
        <f>IF(EC795="","",VLOOKUP(EC795,リスト!$AW$5:$AX$8,2,FALSE))</f>
        <v/>
      </c>
      <c r="EC795" s="3"/>
      <c r="ED795" s="85"/>
      <c r="EE795" s="280" t="str">
        <f>IF(EF795="","",VLOOKUP(EF795,リスト!$AY$5:$AZ$10,2,FALSE))</f>
        <v/>
      </c>
      <c r="EF795" s="3"/>
      <c r="EG795" s="280" t="str">
        <f>IF(EH795="","",VLOOKUP(EH795,リスト!$BA$5:$BB$10,2,FALSE))</f>
        <v/>
      </c>
      <c r="EH795" s="3"/>
      <c r="EI795" s="280" t="str">
        <f>IF(EJ795="","",VLOOKUP(EJ795,リスト!$BC$5:$BD$10,2,FALSE))</f>
        <v/>
      </c>
      <c r="EJ795" s="3"/>
      <c r="EK795" s="280" t="str">
        <f>IF(EL795="","",VLOOKUP(EL795,リスト!$BE$5:$BF$10,2,FALSE))</f>
        <v/>
      </c>
      <c r="EL795" s="3"/>
      <c r="EM795" s="78"/>
      <c r="EN795" s="73"/>
      <c r="EO795" s="73"/>
      <c r="EP795" s="13"/>
      <c r="EQ795" s="13"/>
      <c r="ER795" s="280" t="str">
        <f>IF(ES795="","",VLOOKUP(ES795,リスト!$BG$5:$BH$10,2,FALSE))</f>
        <v/>
      </c>
      <c r="ES795" s="13"/>
      <c r="ET795" s="13"/>
      <c r="EU795" s="13"/>
      <c r="EV795" s="13"/>
      <c r="EW795" s="13"/>
      <c r="EX795" s="81"/>
      <c r="EY795" s="81"/>
      <c r="EZ795" s="26"/>
      <c r="FA795" s="281" t="str">
        <f>IF($EZ795="","",INDEX(リスト!$BI$5:$BJ$40,MATCH($EZ795,リスト!$BJ$5:$BJ$40,0),1))</f>
        <v/>
      </c>
      <c r="FB795" s="280" t="str">
        <f>IF(FC795="","",VLOOKUP(FC795,リスト!$BK:$BL,2,FALSE))</f>
        <v/>
      </c>
      <c r="FC795" s="13"/>
      <c r="FD795" s="331"/>
      <c r="FE795" s="3"/>
      <c r="FF795" s="280" t="str">
        <f>IF(FG795="","",VLOOKUP(FG795,リスト!$BO$5:$BP$6,2,FALSE))</f>
        <v/>
      </c>
      <c r="FG795" s="3"/>
      <c r="FH795" s="280" t="str">
        <f>IF(FI795="","",VLOOKUP(FI795,リスト!$BQ$5:$BR$8,2,FALSE))</f>
        <v/>
      </c>
      <c r="FI795" s="3"/>
      <c r="FJ795" s="282"/>
      <c r="FK795" s="280" t="str">
        <f>IF(FL795="","",VLOOKUP(FL795,リスト!$BS$5:$BT$6,2,FALSE))</f>
        <v/>
      </c>
      <c r="FL795" s="63"/>
      <c r="FM795" s="13"/>
      <c r="FN795" s="13"/>
      <c r="FO795" s="13"/>
      <c r="FP795" s="283" t="str">
        <f t="shared" si="114"/>
        <v/>
      </c>
      <c r="FQ795" s="283" t="str">
        <f t="shared" si="114"/>
        <v/>
      </c>
      <c r="FR795" s="13"/>
      <c r="FS795" s="85"/>
      <c r="FT795" s="85"/>
      <c r="FU795" s="281" t="str">
        <f t="shared" si="115"/>
        <v/>
      </c>
      <c r="FV795" s="280" t="str">
        <f>IF(FW795="","",VLOOKUP(FW795,リスト!$BV$5:$BW$10,2,FALSE))</f>
        <v/>
      </c>
      <c r="FW795" s="26"/>
      <c r="FX795" s="282" t="str">
        <f t="shared" si="116"/>
        <v/>
      </c>
      <c r="FY795" s="280" t="str">
        <f>IF(FZ795="","",VLOOKUP(FZ795,リスト!$BX$5:$BY$6,2,FALSE))</f>
        <v/>
      </c>
      <c r="FZ795" s="3"/>
      <c r="GA795" s="280" t="str">
        <f>IF(GB795="","",VLOOKUP(GB795,リスト!$BZ$5:$CA$6,2,FALSE))</f>
        <v/>
      </c>
      <c r="GB795" s="13"/>
      <c r="GC795" s="281" t="str">
        <f>IF(GD795="","",VLOOKUP(GD795,リスト!$CB$5:$CC$6,2,FALSE))</f>
        <v/>
      </c>
      <c r="GD795" s="13"/>
      <c r="GE795" s="13"/>
      <c r="GF795" s="13"/>
      <c r="GG795" s="75"/>
      <c r="GH795" s="281" t="str">
        <f t="shared" si="117"/>
        <v/>
      </c>
      <c r="GI795" s="128"/>
      <c r="GJ795" s="281" t="str">
        <f>IF(GK795="","",VLOOKUP(GK795,リスト!$CD$5:$CE$6,2,FALSE))</f>
        <v/>
      </c>
      <c r="GK795" s="13"/>
      <c r="GL795" s="281" t="str">
        <f>IF(GM795="","",VLOOKUP(GM795,リスト!$CF$5:$CG$5,2,FALSE))</f>
        <v/>
      </c>
      <c r="GM795" s="26"/>
      <c r="GN795" s="280" t="str">
        <f>IF(GO795="","",VLOOKUP(GO795,リスト!$CH$5:$CI$5,2,FALSE))</f>
        <v/>
      </c>
      <c r="GO795" s="284"/>
      <c r="GP795" s="284"/>
      <c r="GQ795" s="284"/>
      <c r="GR795" s="284"/>
      <c r="GS795" s="284"/>
      <c r="GT795" s="284"/>
      <c r="GU795" s="284"/>
      <c r="GV795" s="284"/>
      <c r="GW795" s="284"/>
      <c r="GX795" s="285"/>
    </row>
    <row r="796" spans="2:206" s="177" customFormat="1" ht="24.75" hidden="1" customHeight="1" outlineLevel="1">
      <c r="B796" s="286" t="str">
        <f>IF(明細!B790="","",明細!B790)</f>
        <v/>
      </c>
      <c r="C796" s="287" t="str">
        <f>IF(明細!C790="","",明細!C790)</f>
        <v/>
      </c>
      <c r="D796" s="265" t="str">
        <f>IF(明細!D790="","",明細!D790)</f>
        <v/>
      </c>
      <c r="E796" s="265" t="str">
        <f>IF(明細!E790="","",明細!E790)</f>
        <v/>
      </c>
      <c r="F796" s="265" t="str">
        <f>IF(明細!F790="","",明細!F790)</f>
        <v/>
      </c>
      <c r="G796" s="265" t="str">
        <f>IF(明細!G790="","",明細!G790)</f>
        <v/>
      </c>
      <c r="H796" s="265" t="str">
        <f>IF(明細!H790="","",明細!H790)</f>
        <v/>
      </c>
      <c r="I796" s="265" t="str">
        <f>IF(明細!I790="","",明細!I790)</f>
        <v/>
      </c>
      <c r="J796" s="265" t="str">
        <f>IF(明細!J790="","",明細!J790)</f>
        <v/>
      </c>
      <c r="K796" s="265" t="str">
        <f>IF(明細!K790="","",明細!K790)</f>
        <v/>
      </c>
      <c r="L796" s="265" t="str">
        <f>IF(明細!L790="","",明細!L790)</f>
        <v/>
      </c>
      <c r="M796" s="265" t="str">
        <f>IF(明細!M790="","",明細!M790)</f>
        <v/>
      </c>
      <c r="N796" s="265" t="str">
        <f>IF(明細!N790="","",明細!N790)</f>
        <v/>
      </c>
      <c r="O796" s="265" t="str">
        <f>IF(明細!O790="","",明細!O790)</f>
        <v/>
      </c>
      <c r="P796" s="265" t="str">
        <f>IF(明細!P790="","",明細!P790)</f>
        <v/>
      </c>
      <c r="Q796" s="265" t="str">
        <f>IF(明細!Q790="","",明細!Q790)</f>
        <v/>
      </c>
      <c r="R796" s="289" t="str">
        <f>IF(明細!R790="","",明細!R790)</f>
        <v/>
      </c>
      <c r="S796" s="291" t="str">
        <f>IF(明細!S790="","",明細!S790)</f>
        <v/>
      </c>
      <c r="T796" s="291" t="str">
        <f>IF(明細!T790="","",明細!T790)</f>
        <v/>
      </c>
      <c r="U796" s="291" t="str">
        <f>IF(明細!U790="","",明細!U790)</f>
        <v/>
      </c>
      <c r="V796" s="292" t="str">
        <f>IF(明細!V790="","",明細!V790)</f>
        <v>個</v>
      </c>
      <c r="W796" s="292" t="str">
        <f>IF(明細!W790="","",明細!W790)</f>
        <v/>
      </c>
      <c r="X796" s="293" t="str">
        <f>IF(明細!X790="","",明細!X790)</f>
        <v/>
      </c>
      <c r="Y796" s="134" t="str">
        <f>IF(明細!Y790="","",明細!Y790)</f>
        <v/>
      </c>
      <c r="Z796" s="135" t="str">
        <f>IF(明細!Z790="","",明細!Z790)</f>
        <v/>
      </c>
      <c r="AA796" s="134" t="str">
        <f>IF(明細!AA790="","",明細!AA790)</f>
        <v/>
      </c>
      <c r="AB796" s="303" t="str">
        <f>IF(明細!AB790="","",明細!AB790)</f>
        <v/>
      </c>
      <c r="AC796" s="134" t="str">
        <f>IF(明細!AC790="","",明細!AC790)</f>
        <v/>
      </c>
      <c r="AD796" s="183" t="str">
        <f>IF(明細!AD790="","",明細!AD790)</f>
        <v/>
      </c>
      <c r="AE796" s="184">
        <f>IF(明細!AE790="","",明細!AE790)</f>
        <v>0.1</v>
      </c>
      <c r="AF796" s="185" t="str">
        <f>IF(明細!AF790="","",明細!AF790)</f>
        <v/>
      </c>
      <c r="AG796" s="186" t="str">
        <f>IF(明細!AG790="","",明細!AG790)</f>
        <v/>
      </c>
      <c r="AH796" s="186" t="str">
        <f>IF(明細!AH790="","",明細!AH790)</f>
        <v/>
      </c>
      <c r="AI796" s="187" t="str">
        <f>IF(明細!AI790="","",明細!AI790)</f>
        <v/>
      </c>
      <c r="AJ796" s="296" t="str">
        <f>IF(明細!AJ790="","",明細!AJ790)</f>
        <v/>
      </c>
      <c r="AK796" s="297" t="str">
        <f>IF(明細!AK790="","",明細!AK790)</f>
        <v/>
      </c>
      <c r="AL796" s="298" t="str">
        <f>IF(明細!AL790="","",明細!AL790)</f>
        <v/>
      </c>
      <c r="AM796" s="299" t="str">
        <f>IF(明細!AM790="","",明細!AM790)</f>
        <v/>
      </c>
      <c r="AN796" s="300" t="str">
        <f>IF(明細!AN790="","",明細!AN790)</f>
        <v/>
      </c>
      <c r="AO796" s="300" t="str">
        <f>IF(明細!AO790="","",明細!AO790)</f>
        <v/>
      </c>
      <c r="AP796" s="300" t="str">
        <f>IF(明細!AP790="","",明細!AP790)</f>
        <v/>
      </c>
      <c r="AQ796" s="301" t="str">
        <f>IF(明細!AQ790="","",明細!AQ790)</f>
        <v/>
      </c>
      <c r="AR796" s="302" t="str">
        <f>IF(明細!AR790="","",明細!AR790)</f>
        <v/>
      </c>
      <c r="AU796" s="360"/>
      <c r="AV796" s="368"/>
      <c r="AW796" s="446" t="str">
        <f>IF(明細!AV790="","",明細!AV790)</f>
        <v/>
      </c>
      <c r="AX796" s="419" t="str">
        <f>IF(明細!AT790="","",明細!AT790)</f>
        <v/>
      </c>
      <c r="AY796" s="280" t="str">
        <f>IF($AX796="","",VLOOKUP($AX796,リスト!$CL:$CM,2,FALSE))</f>
        <v/>
      </c>
      <c r="AZ796" s="3"/>
      <c r="BA796" s="280" t="str">
        <f>IF(BB796="","",VLOOKUP(BB796,リスト!$K:$L,2,FALSE))</f>
        <v/>
      </c>
      <c r="BB796" s="3"/>
      <c r="BC796" s="3"/>
      <c r="BD796" s="87"/>
      <c r="BE796" s="280" t="str">
        <f>IF(BF796="","",VLOOKUP(BF796,リスト!$I:$J,2,FALSE))</f>
        <v/>
      </c>
      <c r="BF796" s="3"/>
      <c r="BG796" s="280" t="str">
        <f>IF(BH796="","",VLOOKUP(BH796,リスト!$M:$N,2,FALSE))</f>
        <v/>
      </c>
      <c r="BH796" s="282"/>
      <c r="BI796" s="280" t="str">
        <f>IF(BJ796="","",VLOOKUP(BJ796,リスト!$O:$P,2,FALSE))</f>
        <v/>
      </c>
      <c r="BJ796" s="24"/>
      <c r="BM796" s="451" t="str">
        <f>IF(明細!AV790="","",明細!AV790)</f>
        <v/>
      </c>
      <c r="BN796" s="453" t="str">
        <f>IF(明細!AT790="","",明細!AT790)</f>
        <v/>
      </c>
      <c r="BO796" s="280" t="str">
        <f>IF($BN796="","",VLOOKUP($BN796,リスト!$CL:$CM,2,FALSE))</f>
        <v/>
      </c>
      <c r="BP796" s="280" t="str">
        <f>IF(BQ796="","",VLOOKUP(BQ796,リスト!$K$5:$L$7,2,FALSE))</f>
        <v/>
      </c>
      <c r="BQ796" s="13"/>
      <c r="BR796" s="13"/>
      <c r="BS796" s="47"/>
      <c r="BT796" s="280" t="str">
        <f>IF(BU796="","",VLOOKUP(BU796,リスト!I787:J805,2,FALSE))</f>
        <v/>
      </c>
      <c r="BU796" s="13"/>
      <c r="BV796" s="13"/>
      <c r="BW796" s="282"/>
      <c r="BX796" s="282"/>
      <c r="BY796" s="280" t="str">
        <f>IF(BZ796="","",VLOOKUP(BZ796,リスト!$S$5:$T$6,2,FALSE))</f>
        <v/>
      </c>
      <c r="BZ796" s="3"/>
      <c r="CA796" s="3"/>
      <c r="CB796" s="81"/>
      <c r="CC796" s="280" t="str">
        <f t="shared" si="111"/>
        <v/>
      </c>
      <c r="CD796" s="83"/>
      <c r="CE796" s="83"/>
      <c r="CF796" s="83"/>
      <c r="CG796" s="83"/>
      <c r="CH796" s="282" t="str">
        <f t="shared" si="112"/>
        <v/>
      </c>
      <c r="CI796" s="83"/>
      <c r="CJ796" s="280" t="str">
        <f t="shared" si="113"/>
        <v/>
      </c>
      <c r="CK796" s="87"/>
      <c r="CL796" s="78"/>
      <c r="CM796" s="83"/>
      <c r="CN796" s="83"/>
      <c r="CO796" s="83"/>
      <c r="CP796" s="280" t="str">
        <f t="shared" si="118"/>
        <v/>
      </c>
      <c r="CQ796" s="81"/>
      <c r="CR796" s="280" t="str">
        <f t="shared" si="119"/>
        <v/>
      </c>
      <c r="CS796" s="3"/>
      <c r="CT796" s="3"/>
      <c r="CU796" s="280" t="str">
        <f>IF(CV796="","",VLOOKUP(CV796,リスト!$V$5:$W$6,2,FALSE))</f>
        <v/>
      </c>
      <c r="CV796" s="3"/>
      <c r="CW796" s="280" t="str">
        <f>IF(CX796="","",VLOOKUP(CX796,リスト!$X$5:$Y$6,2,FALSE))</f>
        <v/>
      </c>
      <c r="CX796" s="3"/>
      <c r="CY796" s="77"/>
      <c r="CZ796" s="77"/>
      <c r="DA796" s="75"/>
      <c r="DB796" s="75"/>
      <c r="DC796" s="75"/>
      <c r="DD796" s="75"/>
      <c r="DE796" s="280" t="str">
        <f>IF(DF796="","",VLOOKUP(DF796,リスト!$Z$5:$AA$10,2,FALSE))</f>
        <v/>
      </c>
      <c r="DF796" s="3"/>
      <c r="DG796" s="280" t="str">
        <f>IF(DH796="","",VLOOKUP(DH796,リスト!$AB$5:$AC$12,2,FALSE))</f>
        <v/>
      </c>
      <c r="DH796" s="63"/>
      <c r="DI796" s="280" t="str">
        <f>IF(DJ796="","",VLOOKUP(DJ796,リスト!$AD$5:$AE$7,2,FALSE))</f>
        <v/>
      </c>
      <c r="DJ796" s="3"/>
      <c r="DK796" s="280" t="str">
        <f>IF(DL796="","",VLOOKUP(DL796,リスト!$AF$5:$AG$10,2,FALSE))</f>
        <v/>
      </c>
      <c r="DL796" s="3"/>
      <c r="DM796" s="280" t="str">
        <f>IF(DN796="","",VLOOKUP(DN796,リスト!$AH$5:$AI$6,2,FALSE))</f>
        <v/>
      </c>
      <c r="DN796" s="3"/>
      <c r="DO796" s="280" t="str">
        <f>IF(DP796="","",VLOOKUP(DP796,リスト!$AJ$5:$AK$6,2,FALSE))</f>
        <v/>
      </c>
      <c r="DP796" s="3"/>
      <c r="DQ796" s="280" t="str">
        <f>IF(DR796="","",VLOOKUP(DR796,リスト!$AL$5:$AM$7,2,FALSE))</f>
        <v/>
      </c>
      <c r="DR796" s="3"/>
      <c r="DS796" s="13"/>
      <c r="DT796" s="85"/>
      <c r="DU796" s="85"/>
      <c r="DV796" s="281" t="str">
        <f>IF(DW796="","",VLOOKUP(DW796,リスト!$AN$5:$AO$6,2,FALSE))</f>
        <v/>
      </c>
      <c r="DW796" s="13"/>
      <c r="DX796" s="341"/>
      <c r="DY796" s="345"/>
      <c r="DZ796" s="341"/>
      <c r="EA796" s="345"/>
      <c r="EB796" s="280" t="str">
        <f>IF(EC796="","",VLOOKUP(EC796,リスト!$AW$5:$AX$8,2,FALSE))</f>
        <v/>
      </c>
      <c r="EC796" s="3"/>
      <c r="ED796" s="85"/>
      <c r="EE796" s="280" t="str">
        <f>IF(EF796="","",VLOOKUP(EF796,リスト!$AY$5:$AZ$10,2,FALSE))</f>
        <v/>
      </c>
      <c r="EF796" s="3"/>
      <c r="EG796" s="280" t="str">
        <f>IF(EH796="","",VLOOKUP(EH796,リスト!$BA$5:$BB$10,2,FALSE))</f>
        <v/>
      </c>
      <c r="EH796" s="3"/>
      <c r="EI796" s="280" t="str">
        <f>IF(EJ796="","",VLOOKUP(EJ796,リスト!$BC$5:$BD$10,2,FALSE))</f>
        <v/>
      </c>
      <c r="EJ796" s="3"/>
      <c r="EK796" s="280" t="str">
        <f>IF(EL796="","",VLOOKUP(EL796,リスト!$BE$5:$BF$10,2,FALSE))</f>
        <v/>
      </c>
      <c r="EL796" s="3"/>
      <c r="EM796" s="78"/>
      <c r="EN796" s="73"/>
      <c r="EO796" s="73"/>
      <c r="EP796" s="13"/>
      <c r="EQ796" s="13"/>
      <c r="ER796" s="280" t="str">
        <f>IF(ES796="","",VLOOKUP(ES796,リスト!$BG$5:$BH$10,2,FALSE))</f>
        <v/>
      </c>
      <c r="ES796" s="13"/>
      <c r="ET796" s="13"/>
      <c r="EU796" s="13"/>
      <c r="EV796" s="13"/>
      <c r="EW796" s="13"/>
      <c r="EX796" s="81"/>
      <c r="EY796" s="81"/>
      <c r="EZ796" s="26"/>
      <c r="FA796" s="281" t="str">
        <f>IF($EZ796="","",INDEX(リスト!$BI$5:$BJ$40,MATCH($EZ796,リスト!$BJ$5:$BJ$40,0),1))</f>
        <v/>
      </c>
      <c r="FB796" s="280" t="str">
        <f>IF(FC796="","",VLOOKUP(FC796,リスト!$BK:$BL,2,FALSE))</f>
        <v/>
      </c>
      <c r="FC796" s="13"/>
      <c r="FD796" s="331"/>
      <c r="FE796" s="3"/>
      <c r="FF796" s="280" t="str">
        <f>IF(FG796="","",VLOOKUP(FG796,リスト!$BO$5:$BP$6,2,FALSE))</f>
        <v/>
      </c>
      <c r="FG796" s="3"/>
      <c r="FH796" s="280" t="str">
        <f>IF(FI796="","",VLOOKUP(FI796,リスト!$BQ$5:$BR$8,2,FALSE))</f>
        <v/>
      </c>
      <c r="FI796" s="3"/>
      <c r="FJ796" s="282"/>
      <c r="FK796" s="280" t="str">
        <f>IF(FL796="","",VLOOKUP(FL796,リスト!$BS$5:$BT$6,2,FALSE))</f>
        <v/>
      </c>
      <c r="FL796" s="63"/>
      <c r="FM796" s="13"/>
      <c r="FN796" s="13"/>
      <c r="FO796" s="13"/>
      <c r="FP796" s="283" t="str">
        <f t="shared" si="114"/>
        <v/>
      </c>
      <c r="FQ796" s="283" t="str">
        <f t="shared" si="114"/>
        <v/>
      </c>
      <c r="FR796" s="13"/>
      <c r="FS796" s="85"/>
      <c r="FT796" s="85"/>
      <c r="FU796" s="281" t="str">
        <f t="shared" si="115"/>
        <v/>
      </c>
      <c r="FV796" s="280" t="str">
        <f>IF(FW796="","",VLOOKUP(FW796,リスト!$BV$5:$BW$10,2,FALSE))</f>
        <v/>
      </c>
      <c r="FW796" s="26"/>
      <c r="FX796" s="282" t="str">
        <f t="shared" si="116"/>
        <v/>
      </c>
      <c r="FY796" s="280" t="str">
        <f>IF(FZ796="","",VLOOKUP(FZ796,リスト!$BX$5:$BY$6,2,FALSE))</f>
        <v/>
      </c>
      <c r="FZ796" s="3"/>
      <c r="GA796" s="280" t="str">
        <f>IF(GB796="","",VLOOKUP(GB796,リスト!$BZ$5:$CA$6,2,FALSE))</f>
        <v/>
      </c>
      <c r="GB796" s="13"/>
      <c r="GC796" s="281" t="str">
        <f>IF(GD796="","",VLOOKUP(GD796,リスト!$CB$5:$CC$6,2,FALSE))</f>
        <v/>
      </c>
      <c r="GD796" s="13"/>
      <c r="GE796" s="13"/>
      <c r="GF796" s="13"/>
      <c r="GG796" s="75"/>
      <c r="GH796" s="281" t="str">
        <f t="shared" si="117"/>
        <v/>
      </c>
      <c r="GI796" s="128"/>
      <c r="GJ796" s="281" t="str">
        <f>IF(GK796="","",VLOOKUP(GK796,リスト!$CD$5:$CE$6,2,FALSE))</f>
        <v/>
      </c>
      <c r="GK796" s="13"/>
      <c r="GL796" s="281" t="str">
        <f>IF(GM796="","",VLOOKUP(GM796,リスト!$CF$5:$CG$5,2,FALSE))</f>
        <v/>
      </c>
      <c r="GM796" s="26"/>
      <c r="GN796" s="280" t="str">
        <f>IF(GO796="","",VLOOKUP(GO796,リスト!$CH$5:$CI$5,2,FALSE))</f>
        <v/>
      </c>
      <c r="GO796" s="284"/>
      <c r="GP796" s="284"/>
      <c r="GQ796" s="284"/>
      <c r="GR796" s="284"/>
      <c r="GS796" s="284"/>
      <c r="GT796" s="284"/>
      <c r="GU796" s="284"/>
      <c r="GV796" s="284"/>
      <c r="GW796" s="284"/>
      <c r="GX796" s="285"/>
    </row>
    <row r="797" spans="2:206" s="177" customFormat="1" ht="24.75" hidden="1" customHeight="1" outlineLevel="1">
      <c r="B797" s="286" t="str">
        <f>IF(明細!B791="","",明細!B791)</f>
        <v/>
      </c>
      <c r="C797" s="287" t="str">
        <f>IF(明細!C791="","",明細!C791)</f>
        <v/>
      </c>
      <c r="D797" s="265" t="str">
        <f>IF(明細!D791="","",明細!D791)</f>
        <v/>
      </c>
      <c r="E797" s="265" t="str">
        <f>IF(明細!E791="","",明細!E791)</f>
        <v/>
      </c>
      <c r="F797" s="265" t="str">
        <f>IF(明細!F791="","",明細!F791)</f>
        <v/>
      </c>
      <c r="G797" s="265" t="str">
        <f>IF(明細!G791="","",明細!G791)</f>
        <v/>
      </c>
      <c r="H797" s="265" t="str">
        <f>IF(明細!H791="","",明細!H791)</f>
        <v/>
      </c>
      <c r="I797" s="265" t="str">
        <f>IF(明細!I791="","",明細!I791)</f>
        <v/>
      </c>
      <c r="J797" s="265" t="str">
        <f>IF(明細!J791="","",明細!J791)</f>
        <v/>
      </c>
      <c r="K797" s="265" t="str">
        <f>IF(明細!K791="","",明細!K791)</f>
        <v/>
      </c>
      <c r="L797" s="265" t="str">
        <f>IF(明細!L791="","",明細!L791)</f>
        <v/>
      </c>
      <c r="M797" s="265" t="str">
        <f>IF(明細!M791="","",明細!M791)</f>
        <v/>
      </c>
      <c r="N797" s="265" t="str">
        <f>IF(明細!N791="","",明細!N791)</f>
        <v/>
      </c>
      <c r="O797" s="265" t="str">
        <f>IF(明細!O791="","",明細!O791)</f>
        <v/>
      </c>
      <c r="P797" s="265" t="str">
        <f>IF(明細!P791="","",明細!P791)</f>
        <v/>
      </c>
      <c r="Q797" s="265" t="str">
        <f>IF(明細!Q791="","",明細!Q791)</f>
        <v/>
      </c>
      <c r="R797" s="289" t="str">
        <f>IF(明細!R791="","",明細!R791)</f>
        <v/>
      </c>
      <c r="S797" s="291" t="str">
        <f>IF(明細!S791="","",明細!S791)</f>
        <v/>
      </c>
      <c r="T797" s="291" t="str">
        <f>IF(明細!T791="","",明細!T791)</f>
        <v/>
      </c>
      <c r="U797" s="291" t="str">
        <f>IF(明細!U791="","",明細!U791)</f>
        <v/>
      </c>
      <c r="V797" s="292" t="str">
        <f>IF(明細!V791="","",明細!V791)</f>
        <v>個</v>
      </c>
      <c r="W797" s="292" t="str">
        <f>IF(明細!W791="","",明細!W791)</f>
        <v/>
      </c>
      <c r="X797" s="293" t="str">
        <f>IF(明細!X791="","",明細!X791)</f>
        <v/>
      </c>
      <c r="Y797" s="134" t="str">
        <f>IF(明細!Y791="","",明細!Y791)</f>
        <v/>
      </c>
      <c r="Z797" s="135" t="str">
        <f>IF(明細!Z791="","",明細!Z791)</f>
        <v/>
      </c>
      <c r="AA797" s="134" t="str">
        <f>IF(明細!AA791="","",明細!AA791)</f>
        <v/>
      </c>
      <c r="AB797" s="303" t="str">
        <f>IF(明細!AB791="","",明細!AB791)</f>
        <v/>
      </c>
      <c r="AC797" s="134" t="str">
        <f>IF(明細!AC791="","",明細!AC791)</f>
        <v/>
      </c>
      <c r="AD797" s="183" t="str">
        <f>IF(明細!AD791="","",明細!AD791)</f>
        <v/>
      </c>
      <c r="AE797" s="184">
        <f>IF(明細!AE791="","",明細!AE791)</f>
        <v>0.1</v>
      </c>
      <c r="AF797" s="185" t="str">
        <f>IF(明細!AF791="","",明細!AF791)</f>
        <v/>
      </c>
      <c r="AG797" s="186" t="str">
        <f>IF(明細!AG791="","",明細!AG791)</f>
        <v/>
      </c>
      <c r="AH797" s="186" t="str">
        <f>IF(明細!AH791="","",明細!AH791)</f>
        <v/>
      </c>
      <c r="AI797" s="187" t="str">
        <f>IF(明細!AI791="","",明細!AI791)</f>
        <v/>
      </c>
      <c r="AJ797" s="296" t="str">
        <f>IF(明細!AJ791="","",明細!AJ791)</f>
        <v/>
      </c>
      <c r="AK797" s="297" t="str">
        <f>IF(明細!AK791="","",明細!AK791)</f>
        <v/>
      </c>
      <c r="AL797" s="298" t="str">
        <f>IF(明細!AL791="","",明細!AL791)</f>
        <v/>
      </c>
      <c r="AM797" s="299" t="str">
        <f>IF(明細!AM791="","",明細!AM791)</f>
        <v/>
      </c>
      <c r="AN797" s="300" t="str">
        <f>IF(明細!AN791="","",明細!AN791)</f>
        <v/>
      </c>
      <c r="AO797" s="300" t="str">
        <f>IF(明細!AO791="","",明細!AO791)</f>
        <v/>
      </c>
      <c r="AP797" s="300" t="str">
        <f>IF(明細!AP791="","",明細!AP791)</f>
        <v/>
      </c>
      <c r="AQ797" s="301" t="str">
        <f>IF(明細!AQ791="","",明細!AQ791)</f>
        <v/>
      </c>
      <c r="AR797" s="302" t="str">
        <f>IF(明細!AR791="","",明細!AR791)</f>
        <v/>
      </c>
      <c r="AU797" s="360"/>
      <c r="AV797" s="368"/>
      <c r="AW797" s="446" t="str">
        <f>IF(明細!AV791="","",明細!AV791)</f>
        <v/>
      </c>
      <c r="AX797" s="419" t="str">
        <f>IF(明細!AT791="","",明細!AT791)</f>
        <v/>
      </c>
      <c r="AY797" s="280" t="str">
        <f>IF($AX797="","",VLOOKUP($AX797,リスト!$CL:$CM,2,FALSE))</f>
        <v/>
      </c>
      <c r="AZ797" s="3"/>
      <c r="BA797" s="280" t="str">
        <f>IF(BB797="","",VLOOKUP(BB797,リスト!$K:$L,2,FALSE))</f>
        <v/>
      </c>
      <c r="BB797" s="3"/>
      <c r="BC797" s="3"/>
      <c r="BD797" s="87"/>
      <c r="BE797" s="280" t="str">
        <f>IF(BF797="","",VLOOKUP(BF797,リスト!$I:$J,2,FALSE))</f>
        <v/>
      </c>
      <c r="BF797" s="3"/>
      <c r="BG797" s="280" t="str">
        <f>IF(BH797="","",VLOOKUP(BH797,リスト!$M:$N,2,FALSE))</f>
        <v/>
      </c>
      <c r="BH797" s="282"/>
      <c r="BI797" s="280" t="str">
        <f>IF(BJ797="","",VLOOKUP(BJ797,リスト!$O:$P,2,FALSE))</f>
        <v/>
      </c>
      <c r="BJ797" s="24"/>
      <c r="BM797" s="451" t="str">
        <f>IF(明細!AV791="","",明細!AV791)</f>
        <v/>
      </c>
      <c r="BN797" s="453" t="str">
        <f>IF(明細!AT791="","",明細!AT791)</f>
        <v/>
      </c>
      <c r="BO797" s="280" t="str">
        <f>IF($BN797="","",VLOOKUP($BN797,リスト!$CL:$CM,2,FALSE))</f>
        <v/>
      </c>
      <c r="BP797" s="280" t="str">
        <f>IF(BQ797="","",VLOOKUP(BQ797,リスト!$K$5:$L$7,2,FALSE))</f>
        <v/>
      </c>
      <c r="BQ797" s="13"/>
      <c r="BR797" s="13"/>
      <c r="BS797" s="47"/>
      <c r="BT797" s="280" t="str">
        <f>IF(BU797="","",VLOOKUP(BU797,リスト!I788:J806,2,FALSE))</f>
        <v/>
      </c>
      <c r="BU797" s="13"/>
      <c r="BV797" s="13"/>
      <c r="BW797" s="282"/>
      <c r="BX797" s="282"/>
      <c r="BY797" s="280" t="str">
        <f>IF(BZ797="","",VLOOKUP(BZ797,リスト!$S$5:$T$6,2,FALSE))</f>
        <v/>
      </c>
      <c r="BZ797" s="3"/>
      <c r="CA797" s="3"/>
      <c r="CB797" s="81"/>
      <c r="CC797" s="280" t="str">
        <f t="shared" si="111"/>
        <v/>
      </c>
      <c r="CD797" s="83"/>
      <c r="CE797" s="83"/>
      <c r="CF797" s="83"/>
      <c r="CG797" s="83"/>
      <c r="CH797" s="282" t="str">
        <f t="shared" si="112"/>
        <v/>
      </c>
      <c r="CI797" s="83"/>
      <c r="CJ797" s="280" t="str">
        <f t="shared" si="113"/>
        <v/>
      </c>
      <c r="CK797" s="87"/>
      <c r="CL797" s="78"/>
      <c r="CM797" s="83"/>
      <c r="CN797" s="83"/>
      <c r="CO797" s="83"/>
      <c r="CP797" s="280" t="str">
        <f t="shared" si="118"/>
        <v/>
      </c>
      <c r="CQ797" s="81"/>
      <c r="CR797" s="280" t="str">
        <f t="shared" si="119"/>
        <v/>
      </c>
      <c r="CS797" s="3"/>
      <c r="CT797" s="3"/>
      <c r="CU797" s="280" t="str">
        <f>IF(CV797="","",VLOOKUP(CV797,リスト!$V$5:$W$6,2,FALSE))</f>
        <v/>
      </c>
      <c r="CV797" s="3"/>
      <c r="CW797" s="280" t="str">
        <f>IF(CX797="","",VLOOKUP(CX797,リスト!$X$5:$Y$6,2,FALSE))</f>
        <v/>
      </c>
      <c r="CX797" s="3"/>
      <c r="CY797" s="77"/>
      <c r="CZ797" s="77"/>
      <c r="DA797" s="75"/>
      <c r="DB797" s="75"/>
      <c r="DC797" s="75"/>
      <c r="DD797" s="75"/>
      <c r="DE797" s="280" t="str">
        <f>IF(DF797="","",VLOOKUP(DF797,リスト!$Z$5:$AA$10,2,FALSE))</f>
        <v/>
      </c>
      <c r="DF797" s="3"/>
      <c r="DG797" s="280" t="str">
        <f>IF(DH797="","",VLOOKUP(DH797,リスト!$AB$5:$AC$12,2,FALSE))</f>
        <v/>
      </c>
      <c r="DH797" s="63"/>
      <c r="DI797" s="280" t="str">
        <f>IF(DJ797="","",VLOOKUP(DJ797,リスト!$AD$5:$AE$7,2,FALSE))</f>
        <v/>
      </c>
      <c r="DJ797" s="3"/>
      <c r="DK797" s="280" t="str">
        <f>IF(DL797="","",VLOOKUP(DL797,リスト!$AF$5:$AG$10,2,FALSE))</f>
        <v/>
      </c>
      <c r="DL797" s="3"/>
      <c r="DM797" s="280" t="str">
        <f>IF(DN797="","",VLOOKUP(DN797,リスト!$AH$5:$AI$6,2,FALSE))</f>
        <v/>
      </c>
      <c r="DN797" s="3"/>
      <c r="DO797" s="280" t="str">
        <f>IF(DP797="","",VLOOKUP(DP797,リスト!$AJ$5:$AK$6,2,FALSE))</f>
        <v/>
      </c>
      <c r="DP797" s="3"/>
      <c r="DQ797" s="280" t="str">
        <f>IF(DR797="","",VLOOKUP(DR797,リスト!$AL$5:$AM$7,2,FALSE))</f>
        <v/>
      </c>
      <c r="DR797" s="3"/>
      <c r="DS797" s="13"/>
      <c r="DT797" s="85"/>
      <c r="DU797" s="85"/>
      <c r="DV797" s="281" t="str">
        <f>IF(DW797="","",VLOOKUP(DW797,リスト!$AN$5:$AO$6,2,FALSE))</f>
        <v/>
      </c>
      <c r="DW797" s="13"/>
      <c r="DX797" s="341"/>
      <c r="DY797" s="345"/>
      <c r="DZ797" s="341"/>
      <c r="EA797" s="345"/>
      <c r="EB797" s="280" t="str">
        <f>IF(EC797="","",VLOOKUP(EC797,リスト!$AW$5:$AX$8,2,FALSE))</f>
        <v/>
      </c>
      <c r="EC797" s="3"/>
      <c r="ED797" s="85"/>
      <c r="EE797" s="280" t="str">
        <f>IF(EF797="","",VLOOKUP(EF797,リスト!$AY$5:$AZ$10,2,FALSE))</f>
        <v/>
      </c>
      <c r="EF797" s="3"/>
      <c r="EG797" s="280" t="str">
        <f>IF(EH797="","",VLOOKUP(EH797,リスト!$BA$5:$BB$10,2,FALSE))</f>
        <v/>
      </c>
      <c r="EH797" s="3"/>
      <c r="EI797" s="280" t="str">
        <f>IF(EJ797="","",VLOOKUP(EJ797,リスト!$BC$5:$BD$10,2,FALSE))</f>
        <v/>
      </c>
      <c r="EJ797" s="3"/>
      <c r="EK797" s="280" t="str">
        <f>IF(EL797="","",VLOOKUP(EL797,リスト!$BE$5:$BF$10,2,FALSE))</f>
        <v/>
      </c>
      <c r="EL797" s="3"/>
      <c r="EM797" s="78"/>
      <c r="EN797" s="73"/>
      <c r="EO797" s="73"/>
      <c r="EP797" s="13"/>
      <c r="EQ797" s="13"/>
      <c r="ER797" s="280" t="str">
        <f>IF(ES797="","",VLOOKUP(ES797,リスト!$BG$5:$BH$10,2,FALSE))</f>
        <v/>
      </c>
      <c r="ES797" s="13"/>
      <c r="ET797" s="13"/>
      <c r="EU797" s="13"/>
      <c r="EV797" s="13"/>
      <c r="EW797" s="13"/>
      <c r="EX797" s="81"/>
      <c r="EY797" s="81"/>
      <c r="EZ797" s="26"/>
      <c r="FA797" s="281" t="str">
        <f>IF($EZ797="","",INDEX(リスト!$BI$5:$BJ$40,MATCH($EZ797,リスト!$BJ$5:$BJ$40,0),1))</f>
        <v/>
      </c>
      <c r="FB797" s="280" t="str">
        <f>IF(FC797="","",VLOOKUP(FC797,リスト!$BK:$BL,2,FALSE))</f>
        <v/>
      </c>
      <c r="FC797" s="13"/>
      <c r="FD797" s="331"/>
      <c r="FE797" s="3"/>
      <c r="FF797" s="280" t="str">
        <f>IF(FG797="","",VLOOKUP(FG797,リスト!$BO$5:$BP$6,2,FALSE))</f>
        <v/>
      </c>
      <c r="FG797" s="3"/>
      <c r="FH797" s="280" t="str">
        <f>IF(FI797="","",VLOOKUP(FI797,リスト!$BQ$5:$BR$8,2,FALSE))</f>
        <v/>
      </c>
      <c r="FI797" s="3"/>
      <c r="FJ797" s="282"/>
      <c r="FK797" s="280" t="str">
        <f>IF(FL797="","",VLOOKUP(FL797,リスト!$BS$5:$BT$6,2,FALSE))</f>
        <v/>
      </c>
      <c r="FL797" s="63"/>
      <c r="FM797" s="13"/>
      <c r="FN797" s="13"/>
      <c r="FO797" s="13"/>
      <c r="FP797" s="283" t="str">
        <f t="shared" si="114"/>
        <v/>
      </c>
      <c r="FQ797" s="283" t="str">
        <f t="shared" si="114"/>
        <v/>
      </c>
      <c r="FR797" s="13"/>
      <c r="FS797" s="85"/>
      <c r="FT797" s="85"/>
      <c r="FU797" s="281" t="str">
        <f t="shared" si="115"/>
        <v/>
      </c>
      <c r="FV797" s="280" t="str">
        <f>IF(FW797="","",VLOOKUP(FW797,リスト!$BV$5:$BW$10,2,FALSE))</f>
        <v/>
      </c>
      <c r="FW797" s="26"/>
      <c r="FX797" s="282" t="str">
        <f t="shared" si="116"/>
        <v/>
      </c>
      <c r="FY797" s="280" t="str">
        <f>IF(FZ797="","",VLOOKUP(FZ797,リスト!$BX$5:$BY$6,2,FALSE))</f>
        <v/>
      </c>
      <c r="FZ797" s="3"/>
      <c r="GA797" s="280" t="str">
        <f>IF(GB797="","",VLOOKUP(GB797,リスト!$BZ$5:$CA$6,2,FALSE))</f>
        <v/>
      </c>
      <c r="GB797" s="13"/>
      <c r="GC797" s="281" t="str">
        <f>IF(GD797="","",VLOOKUP(GD797,リスト!$CB$5:$CC$6,2,FALSE))</f>
        <v/>
      </c>
      <c r="GD797" s="13"/>
      <c r="GE797" s="13"/>
      <c r="GF797" s="13"/>
      <c r="GG797" s="75"/>
      <c r="GH797" s="281" t="str">
        <f t="shared" si="117"/>
        <v/>
      </c>
      <c r="GI797" s="128"/>
      <c r="GJ797" s="281" t="str">
        <f>IF(GK797="","",VLOOKUP(GK797,リスト!$CD$5:$CE$6,2,FALSE))</f>
        <v/>
      </c>
      <c r="GK797" s="13"/>
      <c r="GL797" s="281" t="str">
        <f>IF(GM797="","",VLOOKUP(GM797,リスト!$CF$5:$CG$5,2,FALSE))</f>
        <v/>
      </c>
      <c r="GM797" s="26"/>
      <c r="GN797" s="280" t="str">
        <f>IF(GO797="","",VLOOKUP(GO797,リスト!$CH$5:$CI$5,2,FALSE))</f>
        <v/>
      </c>
      <c r="GO797" s="284"/>
      <c r="GP797" s="284"/>
      <c r="GQ797" s="284"/>
      <c r="GR797" s="284"/>
      <c r="GS797" s="284"/>
      <c r="GT797" s="284"/>
      <c r="GU797" s="284"/>
      <c r="GV797" s="284"/>
      <c r="GW797" s="284"/>
      <c r="GX797" s="285"/>
    </row>
    <row r="798" spans="2:206" s="177" customFormat="1" ht="24.75" hidden="1" customHeight="1" outlineLevel="1">
      <c r="B798" s="286" t="str">
        <f>IF(明細!B792="","",明細!B792)</f>
        <v/>
      </c>
      <c r="C798" s="287" t="str">
        <f>IF(明細!C792="","",明細!C792)</f>
        <v/>
      </c>
      <c r="D798" s="265" t="str">
        <f>IF(明細!D792="","",明細!D792)</f>
        <v/>
      </c>
      <c r="E798" s="265" t="str">
        <f>IF(明細!E792="","",明細!E792)</f>
        <v/>
      </c>
      <c r="F798" s="265" t="str">
        <f>IF(明細!F792="","",明細!F792)</f>
        <v/>
      </c>
      <c r="G798" s="265" t="str">
        <f>IF(明細!G792="","",明細!G792)</f>
        <v/>
      </c>
      <c r="H798" s="265" t="str">
        <f>IF(明細!H792="","",明細!H792)</f>
        <v/>
      </c>
      <c r="I798" s="265" t="str">
        <f>IF(明細!I792="","",明細!I792)</f>
        <v/>
      </c>
      <c r="J798" s="265" t="str">
        <f>IF(明細!J792="","",明細!J792)</f>
        <v/>
      </c>
      <c r="K798" s="265" t="str">
        <f>IF(明細!K792="","",明細!K792)</f>
        <v/>
      </c>
      <c r="L798" s="265" t="str">
        <f>IF(明細!L792="","",明細!L792)</f>
        <v/>
      </c>
      <c r="M798" s="265" t="str">
        <f>IF(明細!M792="","",明細!M792)</f>
        <v/>
      </c>
      <c r="N798" s="265" t="str">
        <f>IF(明細!N792="","",明細!N792)</f>
        <v/>
      </c>
      <c r="O798" s="265" t="str">
        <f>IF(明細!O792="","",明細!O792)</f>
        <v/>
      </c>
      <c r="P798" s="265" t="str">
        <f>IF(明細!P792="","",明細!P792)</f>
        <v/>
      </c>
      <c r="Q798" s="265" t="str">
        <f>IF(明細!Q792="","",明細!Q792)</f>
        <v/>
      </c>
      <c r="R798" s="289" t="str">
        <f>IF(明細!R792="","",明細!R792)</f>
        <v/>
      </c>
      <c r="S798" s="291" t="str">
        <f>IF(明細!S792="","",明細!S792)</f>
        <v/>
      </c>
      <c r="T798" s="291" t="str">
        <f>IF(明細!T792="","",明細!T792)</f>
        <v/>
      </c>
      <c r="U798" s="291" t="str">
        <f>IF(明細!U792="","",明細!U792)</f>
        <v/>
      </c>
      <c r="V798" s="292" t="str">
        <f>IF(明細!V792="","",明細!V792)</f>
        <v>個</v>
      </c>
      <c r="W798" s="292" t="str">
        <f>IF(明細!W792="","",明細!W792)</f>
        <v/>
      </c>
      <c r="X798" s="293" t="str">
        <f>IF(明細!X792="","",明細!X792)</f>
        <v/>
      </c>
      <c r="Y798" s="134" t="str">
        <f>IF(明細!Y792="","",明細!Y792)</f>
        <v/>
      </c>
      <c r="Z798" s="135" t="str">
        <f>IF(明細!Z792="","",明細!Z792)</f>
        <v/>
      </c>
      <c r="AA798" s="134" t="str">
        <f>IF(明細!AA792="","",明細!AA792)</f>
        <v/>
      </c>
      <c r="AB798" s="303" t="str">
        <f>IF(明細!AB792="","",明細!AB792)</f>
        <v/>
      </c>
      <c r="AC798" s="134" t="str">
        <f>IF(明細!AC792="","",明細!AC792)</f>
        <v/>
      </c>
      <c r="AD798" s="183" t="str">
        <f>IF(明細!AD792="","",明細!AD792)</f>
        <v/>
      </c>
      <c r="AE798" s="184">
        <f>IF(明細!AE792="","",明細!AE792)</f>
        <v>0.1</v>
      </c>
      <c r="AF798" s="185" t="str">
        <f>IF(明細!AF792="","",明細!AF792)</f>
        <v/>
      </c>
      <c r="AG798" s="186" t="str">
        <f>IF(明細!AG792="","",明細!AG792)</f>
        <v/>
      </c>
      <c r="AH798" s="186" t="str">
        <f>IF(明細!AH792="","",明細!AH792)</f>
        <v/>
      </c>
      <c r="AI798" s="187" t="str">
        <f>IF(明細!AI792="","",明細!AI792)</f>
        <v/>
      </c>
      <c r="AJ798" s="296" t="str">
        <f>IF(明細!AJ792="","",明細!AJ792)</f>
        <v/>
      </c>
      <c r="AK798" s="297" t="str">
        <f>IF(明細!AK792="","",明細!AK792)</f>
        <v/>
      </c>
      <c r="AL798" s="298" t="str">
        <f>IF(明細!AL792="","",明細!AL792)</f>
        <v/>
      </c>
      <c r="AM798" s="299" t="str">
        <f>IF(明細!AM792="","",明細!AM792)</f>
        <v/>
      </c>
      <c r="AN798" s="300" t="str">
        <f>IF(明細!AN792="","",明細!AN792)</f>
        <v/>
      </c>
      <c r="AO798" s="300" t="str">
        <f>IF(明細!AO792="","",明細!AO792)</f>
        <v/>
      </c>
      <c r="AP798" s="300" t="str">
        <f>IF(明細!AP792="","",明細!AP792)</f>
        <v/>
      </c>
      <c r="AQ798" s="301" t="str">
        <f>IF(明細!AQ792="","",明細!AQ792)</f>
        <v/>
      </c>
      <c r="AR798" s="302" t="str">
        <f>IF(明細!AR792="","",明細!AR792)</f>
        <v/>
      </c>
      <c r="AU798" s="360"/>
      <c r="AV798" s="368"/>
      <c r="AW798" s="446" t="str">
        <f>IF(明細!AV792="","",明細!AV792)</f>
        <v/>
      </c>
      <c r="AX798" s="419" t="str">
        <f>IF(明細!AT792="","",明細!AT792)</f>
        <v/>
      </c>
      <c r="AY798" s="280" t="str">
        <f>IF($AX798="","",VLOOKUP($AX798,リスト!$CL:$CM,2,FALSE))</f>
        <v/>
      </c>
      <c r="AZ798" s="3"/>
      <c r="BA798" s="280" t="str">
        <f>IF(BB798="","",VLOOKUP(BB798,リスト!$K:$L,2,FALSE))</f>
        <v/>
      </c>
      <c r="BB798" s="3"/>
      <c r="BC798" s="3"/>
      <c r="BD798" s="87"/>
      <c r="BE798" s="280" t="str">
        <f>IF(BF798="","",VLOOKUP(BF798,リスト!$I:$J,2,FALSE))</f>
        <v/>
      </c>
      <c r="BF798" s="3"/>
      <c r="BG798" s="280" t="str">
        <f>IF(BH798="","",VLOOKUP(BH798,リスト!$M:$N,2,FALSE))</f>
        <v/>
      </c>
      <c r="BH798" s="282"/>
      <c r="BI798" s="280" t="str">
        <f>IF(BJ798="","",VLOOKUP(BJ798,リスト!$O:$P,2,FALSE))</f>
        <v/>
      </c>
      <c r="BJ798" s="24"/>
      <c r="BM798" s="451" t="str">
        <f>IF(明細!AV792="","",明細!AV792)</f>
        <v/>
      </c>
      <c r="BN798" s="453" t="str">
        <f>IF(明細!AT792="","",明細!AT792)</f>
        <v/>
      </c>
      <c r="BO798" s="280" t="str">
        <f>IF($BN798="","",VLOOKUP($BN798,リスト!$CL:$CM,2,FALSE))</f>
        <v/>
      </c>
      <c r="BP798" s="280" t="str">
        <f>IF(BQ798="","",VLOOKUP(BQ798,リスト!$K$5:$L$7,2,FALSE))</f>
        <v/>
      </c>
      <c r="BQ798" s="13"/>
      <c r="BR798" s="13"/>
      <c r="BS798" s="47"/>
      <c r="BT798" s="280" t="str">
        <f>IF(BU798="","",VLOOKUP(BU798,リスト!I789:J807,2,FALSE))</f>
        <v/>
      </c>
      <c r="BU798" s="13"/>
      <c r="BV798" s="13"/>
      <c r="BW798" s="282"/>
      <c r="BX798" s="282"/>
      <c r="BY798" s="280" t="str">
        <f>IF(BZ798="","",VLOOKUP(BZ798,リスト!$S$5:$T$6,2,FALSE))</f>
        <v/>
      </c>
      <c r="BZ798" s="3"/>
      <c r="CA798" s="3"/>
      <c r="CB798" s="81"/>
      <c r="CC798" s="280" t="str">
        <f t="shared" si="111"/>
        <v/>
      </c>
      <c r="CD798" s="83"/>
      <c r="CE798" s="83"/>
      <c r="CF798" s="83"/>
      <c r="CG798" s="83"/>
      <c r="CH798" s="282" t="str">
        <f t="shared" si="112"/>
        <v/>
      </c>
      <c r="CI798" s="83"/>
      <c r="CJ798" s="280" t="str">
        <f t="shared" si="113"/>
        <v/>
      </c>
      <c r="CK798" s="87"/>
      <c r="CL798" s="78"/>
      <c r="CM798" s="83"/>
      <c r="CN798" s="83"/>
      <c r="CO798" s="83"/>
      <c r="CP798" s="280" t="str">
        <f t="shared" si="118"/>
        <v/>
      </c>
      <c r="CQ798" s="81"/>
      <c r="CR798" s="280" t="str">
        <f t="shared" si="119"/>
        <v/>
      </c>
      <c r="CS798" s="3"/>
      <c r="CT798" s="3"/>
      <c r="CU798" s="280" t="str">
        <f>IF(CV798="","",VLOOKUP(CV798,リスト!$V$5:$W$6,2,FALSE))</f>
        <v/>
      </c>
      <c r="CV798" s="3"/>
      <c r="CW798" s="280" t="str">
        <f>IF(CX798="","",VLOOKUP(CX798,リスト!$X$5:$Y$6,2,FALSE))</f>
        <v/>
      </c>
      <c r="CX798" s="3"/>
      <c r="CY798" s="77"/>
      <c r="CZ798" s="77"/>
      <c r="DA798" s="75"/>
      <c r="DB798" s="75"/>
      <c r="DC798" s="75"/>
      <c r="DD798" s="75"/>
      <c r="DE798" s="280" t="str">
        <f>IF(DF798="","",VLOOKUP(DF798,リスト!$Z$5:$AA$10,2,FALSE))</f>
        <v/>
      </c>
      <c r="DF798" s="3"/>
      <c r="DG798" s="280" t="str">
        <f>IF(DH798="","",VLOOKUP(DH798,リスト!$AB$5:$AC$12,2,FALSE))</f>
        <v/>
      </c>
      <c r="DH798" s="63"/>
      <c r="DI798" s="280" t="str">
        <f>IF(DJ798="","",VLOOKUP(DJ798,リスト!$AD$5:$AE$7,2,FALSE))</f>
        <v/>
      </c>
      <c r="DJ798" s="3"/>
      <c r="DK798" s="280" t="str">
        <f>IF(DL798="","",VLOOKUP(DL798,リスト!$AF$5:$AG$10,2,FALSE))</f>
        <v/>
      </c>
      <c r="DL798" s="3"/>
      <c r="DM798" s="280" t="str">
        <f>IF(DN798="","",VLOOKUP(DN798,リスト!$AH$5:$AI$6,2,FALSE))</f>
        <v/>
      </c>
      <c r="DN798" s="3"/>
      <c r="DO798" s="280" t="str">
        <f>IF(DP798="","",VLOOKUP(DP798,リスト!$AJ$5:$AK$6,2,FALSE))</f>
        <v/>
      </c>
      <c r="DP798" s="3"/>
      <c r="DQ798" s="280" t="str">
        <f>IF(DR798="","",VLOOKUP(DR798,リスト!$AL$5:$AM$7,2,FALSE))</f>
        <v/>
      </c>
      <c r="DR798" s="3"/>
      <c r="DS798" s="13"/>
      <c r="DT798" s="85"/>
      <c r="DU798" s="85"/>
      <c r="DV798" s="281" t="str">
        <f>IF(DW798="","",VLOOKUP(DW798,リスト!$AN$5:$AO$6,2,FALSE))</f>
        <v/>
      </c>
      <c r="DW798" s="13"/>
      <c r="DX798" s="341"/>
      <c r="DY798" s="345"/>
      <c r="DZ798" s="341"/>
      <c r="EA798" s="345"/>
      <c r="EB798" s="280" t="str">
        <f>IF(EC798="","",VLOOKUP(EC798,リスト!$AW$5:$AX$8,2,FALSE))</f>
        <v/>
      </c>
      <c r="EC798" s="3"/>
      <c r="ED798" s="85"/>
      <c r="EE798" s="280" t="str">
        <f>IF(EF798="","",VLOOKUP(EF798,リスト!$AY$5:$AZ$10,2,FALSE))</f>
        <v/>
      </c>
      <c r="EF798" s="3"/>
      <c r="EG798" s="280" t="str">
        <f>IF(EH798="","",VLOOKUP(EH798,リスト!$BA$5:$BB$10,2,FALSE))</f>
        <v/>
      </c>
      <c r="EH798" s="3"/>
      <c r="EI798" s="280" t="str">
        <f>IF(EJ798="","",VLOOKUP(EJ798,リスト!$BC$5:$BD$10,2,FALSE))</f>
        <v/>
      </c>
      <c r="EJ798" s="3"/>
      <c r="EK798" s="280" t="str">
        <f>IF(EL798="","",VLOOKUP(EL798,リスト!$BE$5:$BF$10,2,FALSE))</f>
        <v/>
      </c>
      <c r="EL798" s="3"/>
      <c r="EM798" s="78"/>
      <c r="EN798" s="73"/>
      <c r="EO798" s="73"/>
      <c r="EP798" s="13"/>
      <c r="EQ798" s="13"/>
      <c r="ER798" s="280" t="str">
        <f>IF(ES798="","",VLOOKUP(ES798,リスト!$BG$5:$BH$10,2,FALSE))</f>
        <v/>
      </c>
      <c r="ES798" s="13"/>
      <c r="ET798" s="13"/>
      <c r="EU798" s="13"/>
      <c r="EV798" s="13"/>
      <c r="EW798" s="13"/>
      <c r="EX798" s="81"/>
      <c r="EY798" s="81"/>
      <c r="EZ798" s="26"/>
      <c r="FA798" s="281" t="str">
        <f>IF($EZ798="","",INDEX(リスト!$BI$5:$BJ$40,MATCH($EZ798,リスト!$BJ$5:$BJ$40,0),1))</f>
        <v/>
      </c>
      <c r="FB798" s="280" t="str">
        <f>IF(FC798="","",VLOOKUP(FC798,リスト!$BK:$BL,2,FALSE))</f>
        <v/>
      </c>
      <c r="FC798" s="13"/>
      <c r="FD798" s="331"/>
      <c r="FE798" s="3"/>
      <c r="FF798" s="280" t="str">
        <f>IF(FG798="","",VLOOKUP(FG798,リスト!$BO$5:$BP$6,2,FALSE))</f>
        <v/>
      </c>
      <c r="FG798" s="3"/>
      <c r="FH798" s="280" t="str">
        <f>IF(FI798="","",VLOOKUP(FI798,リスト!$BQ$5:$BR$8,2,FALSE))</f>
        <v/>
      </c>
      <c r="FI798" s="3"/>
      <c r="FJ798" s="282"/>
      <c r="FK798" s="280" t="str">
        <f>IF(FL798="","",VLOOKUP(FL798,リスト!$BS$5:$BT$6,2,FALSE))</f>
        <v/>
      </c>
      <c r="FL798" s="63"/>
      <c r="FM798" s="13"/>
      <c r="FN798" s="13"/>
      <c r="FO798" s="13"/>
      <c r="FP798" s="283" t="str">
        <f t="shared" si="114"/>
        <v/>
      </c>
      <c r="FQ798" s="283" t="str">
        <f t="shared" si="114"/>
        <v/>
      </c>
      <c r="FR798" s="13"/>
      <c r="FS798" s="85"/>
      <c r="FT798" s="85"/>
      <c r="FU798" s="281" t="str">
        <f t="shared" si="115"/>
        <v/>
      </c>
      <c r="FV798" s="280" t="str">
        <f>IF(FW798="","",VLOOKUP(FW798,リスト!$BV$5:$BW$10,2,FALSE))</f>
        <v/>
      </c>
      <c r="FW798" s="26"/>
      <c r="FX798" s="282" t="str">
        <f t="shared" si="116"/>
        <v/>
      </c>
      <c r="FY798" s="280" t="str">
        <f>IF(FZ798="","",VLOOKUP(FZ798,リスト!$BX$5:$BY$6,2,FALSE))</f>
        <v/>
      </c>
      <c r="FZ798" s="3"/>
      <c r="GA798" s="280" t="str">
        <f>IF(GB798="","",VLOOKUP(GB798,リスト!$BZ$5:$CA$6,2,FALSE))</f>
        <v/>
      </c>
      <c r="GB798" s="13"/>
      <c r="GC798" s="281" t="str">
        <f>IF(GD798="","",VLOOKUP(GD798,リスト!$CB$5:$CC$6,2,FALSE))</f>
        <v/>
      </c>
      <c r="GD798" s="13"/>
      <c r="GE798" s="13"/>
      <c r="GF798" s="13"/>
      <c r="GG798" s="75"/>
      <c r="GH798" s="281" t="str">
        <f t="shared" si="117"/>
        <v/>
      </c>
      <c r="GI798" s="128"/>
      <c r="GJ798" s="281" t="str">
        <f>IF(GK798="","",VLOOKUP(GK798,リスト!$CD$5:$CE$6,2,FALSE))</f>
        <v/>
      </c>
      <c r="GK798" s="13"/>
      <c r="GL798" s="281" t="str">
        <f>IF(GM798="","",VLOOKUP(GM798,リスト!$CF$5:$CG$5,2,FALSE))</f>
        <v/>
      </c>
      <c r="GM798" s="26"/>
      <c r="GN798" s="280" t="str">
        <f>IF(GO798="","",VLOOKUP(GO798,リスト!$CH$5:$CI$5,2,FALSE))</f>
        <v/>
      </c>
      <c r="GO798" s="284"/>
      <c r="GP798" s="284"/>
      <c r="GQ798" s="284"/>
      <c r="GR798" s="284"/>
      <c r="GS798" s="284"/>
      <c r="GT798" s="284"/>
      <c r="GU798" s="284"/>
      <c r="GV798" s="284"/>
      <c r="GW798" s="284"/>
      <c r="GX798" s="285"/>
    </row>
    <row r="799" spans="2:206" s="177" customFormat="1" ht="24.75" hidden="1" customHeight="1" outlineLevel="1">
      <c r="B799" s="286" t="str">
        <f>IF(明細!B793="","",明細!B793)</f>
        <v/>
      </c>
      <c r="C799" s="287" t="str">
        <f>IF(明細!C793="","",明細!C793)</f>
        <v/>
      </c>
      <c r="D799" s="265" t="str">
        <f>IF(明細!D793="","",明細!D793)</f>
        <v/>
      </c>
      <c r="E799" s="265" t="str">
        <f>IF(明細!E793="","",明細!E793)</f>
        <v/>
      </c>
      <c r="F799" s="265" t="str">
        <f>IF(明細!F793="","",明細!F793)</f>
        <v/>
      </c>
      <c r="G799" s="265" t="str">
        <f>IF(明細!G793="","",明細!G793)</f>
        <v/>
      </c>
      <c r="H799" s="265" t="str">
        <f>IF(明細!H793="","",明細!H793)</f>
        <v/>
      </c>
      <c r="I799" s="265" t="str">
        <f>IF(明細!I793="","",明細!I793)</f>
        <v/>
      </c>
      <c r="J799" s="265" t="str">
        <f>IF(明細!J793="","",明細!J793)</f>
        <v/>
      </c>
      <c r="K799" s="265" t="str">
        <f>IF(明細!K793="","",明細!K793)</f>
        <v/>
      </c>
      <c r="L799" s="265" t="str">
        <f>IF(明細!L793="","",明細!L793)</f>
        <v/>
      </c>
      <c r="M799" s="265" t="str">
        <f>IF(明細!M793="","",明細!M793)</f>
        <v/>
      </c>
      <c r="N799" s="265" t="str">
        <f>IF(明細!N793="","",明細!N793)</f>
        <v/>
      </c>
      <c r="O799" s="265" t="str">
        <f>IF(明細!O793="","",明細!O793)</f>
        <v/>
      </c>
      <c r="P799" s="265" t="str">
        <f>IF(明細!P793="","",明細!P793)</f>
        <v/>
      </c>
      <c r="Q799" s="265" t="str">
        <f>IF(明細!Q793="","",明細!Q793)</f>
        <v/>
      </c>
      <c r="R799" s="289" t="str">
        <f>IF(明細!R793="","",明細!R793)</f>
        <v/>
      </c>
      <c r="S799" s="291" t="str">
        <f>IF(明細!S793="","",明細!S793)</f>
        <v/>
      </c>
      <c r="T799" s="291" t="str">
        <f>IF(明細!T793="","",明細!T793)</f>
        <v/>
      </c>
      <c r="U799" s="291" t="str">
        <f>IF(明細!U793="","",明細!U793)</f>
        <v/>
      </c>
      <c r="V799" s="292" t="str">
        <f>IF(明細!V793="","",明細!V793)</f>
        <v>個</v>
      </c>
      <c r="W799" s="292" t="str">
        <f>IF(明細!W793="","",明細!W793)</f>
        <v/>
      </c>
      <c r="X799" s="293" t="str">
        <f>IF(明細!X793="","",明細!X793)</f>
        <v/>
      </c>
      <c r="Y799" s="134" t="str">
        <f>IF(明細!Y793="","",明細!Y793)</f>
        <v/>
      </c>
      <c r="Z799" s="135" t="str">
        <f>IF(明細!Z793="","",明細!Z793)</f>
        <v/>
      </c>
      <c r="AA799" s="134" t="str">
        <f>IF(明細!AA793="","",明細!AA793)</f>
        <v/>
      </c>
      <c r="AB799" s="303" t="str">
        <f>IF(明細!AB793="","",明細!AB793)</f>
        <v/>
      </c>
      <c r="AC799" s="134" t="str">
        <f>IF(明細!AC793="","",明細!AC793)</f>
        <v/>
      </c>
      <c r="AD799" s="183" t="str">
        <f>IF(明細!AD793="","",明細!AD793)</f>
        <v/>
      </c>
      <c r="AE799" s="184">
        <f>IF(明細!AE793="","",明細!AE793)</f>
        <v>0.1</v>
      </c>
      <c r="AF799" s="185" t="str">
        <f>IF(明細!AF793="","",明細!AF793)</f>
        <v/>
      </c>
      <c r="AG799" s="186" t="str">
        <f>IF(明細!AG793="","",明細!AG793)</f>
        <v/>
      </c>
      <c r="AH799" s="186" t="str">
        <f>IF(明細!AH793="","",明細!AH793)</f>
        <v/>
      </c>
      <c r="AI799" s="187" t="str">
        <f>IF(明細!AI793="","",明細!AI793)</f>
        <v/>
      </c>
      <c r="AJ799" s="296" t="str">
        <f>IF(明細!AJ793="","",明細!AJ793)</f>
        <v/>
      </c>
      <c r="AK799" s="297" t="str">
        <f>IF(明細!AK793="","",明細!AK793)</f>
        <v/>
      </c>
      <c r="AL799" s="298" t="str">
        <f>IF(明細!AL793="","",明細!AL793)</f>
        <v/>
      </c>
      <c r="AM799" s="299" t="str">
        <f>IF(明細!AM793="","",明細!AM793)</f>
        <v/>
      </c>
      <c r="AN799" s="300" t="str">
        <f>IF(明細!AN793="","",明細!AN793)</f>
        <v/>
      </c>
      <c r="AO799" s="300" t="str">
        <f>IF(明細!AO793="","",明細!AO793)</f>
        <v/>
      </c>
      <c r="AP799" s="300" t="str">
        <f>IF(明細!AP793="","",明細!AP793)</f>
        <v/>
      </c>
      <c r="AQ799" s="301" t="str">
        <f>IF(明細!AQ793="","",明細!AQ793)</f>
        <v/>
      </c>
      <c r="AR799" s="302" t="str">
        <f>IF(明細!AR793="","",明細!AR793)</f>
        <v/>
      </c>
      <c r="AU799" s="360"/>
      <c r="AV799" s="368"/>
      <c r="AW799" s="446" t="str">
        <f>IF(明細!AV793="","",明細!AV793)</f>
        <v/>
      </c>
      <c r="AX799" s="419" t="str">
        <f>IF(明細!AT793="","",明細!AT793)</f>
        <v/>
      </c>
      <c r="AY799" s="280" t="str">
        <f>IF($AX799="","",VLOOKUP($AX799,リスト!$CL:$CM,2,FALSE))</f>
        <v/>
      </c>
      <c r="AZ799" s="3"/>
      <c r="BA799" s="280" t="str">
        <f>IF(BB799="","",VLOOKUP(BB799,リスト!$K:$L,2,FALSE))</f>
        <v/>
      </c>
      <c r="BB799" s="3"/>
      <c r="BC799" s="3"/>
      <c r="BD799" s="87"/>
      <c r="BE799" s="280" t="str">
        <f>IF(BF799="","",VLOOKUP(BF799,リスト!$I:$J,2,FALSE))</f>
        <v/>
      </c>
      <c r="BF799" s="3"/>
      <c r="BG799" s="280" t="str">
        <f>IF(BH799="","",VLOOKUP(BH799,リスト!$M:$N,2,FALSE))</f>
        <v/>
      </c>
      <c r="BH799" s="282"/>
      <c r="BI799" s="280" t="str">
        <f>IF(BJ799="","",VLOOKUP(BJ799,リスト!$O:$P,2,FALSE))</f>
        <v/>
      </c>
      <c r="BJ799" s="24"/>
      <c r="BM799" s="451" t="str">
        <f>IF(明細!AV793="","",明細!AV793)</f>
        <v/>
      </c>
      <c r="BN799" s="453" t="str">
        <f>IF(明細!AT793="","",明細!AT793)</f>
        <v/>
      </c>
      <c r="BO799" s="280" t="str">
        <f>IF($BN799="","",VLOOKUP($BN799,リスト!$CL:$CM,2,FALSE))</f>
        <v/>
      </c>
      <c r="BP799" s="280" t="str">
        <f>IF(BQ799="","",VLOOKUP(BQ799,リスト!$K$5:$L$7,2,FALSE))</f>
        <v/>
      </c>
      <c r="BQ799" s="13"/>
      <c r="BR799" s="13"/>
      <c r="BS799" s="47"/>
      <c r="BT799" s="280" t="str">
        <f>IF(BU799="","",VLOOKUP(BU799,リスト!I790:J808,2,FALSE))</f>
        <v/>
      </c>
      <c r="BU799" s="13"/>
      <c r="BV799" s="13"/>
      <c r="BW799" s="282"/>
      <c r="BX799" s="282"/>
      <c r="BY799" s="280" t="str">
        <f>IF(BZ799="","",VLOOKUP(BZ799,リスト!$S$5:$T$6,2,FALSE))</f>
        <v/>
      </c>
      <c r="BZ799" s="3"/>
      <c r="CA799" s="3"/>
      <c r="CB799" s="81"/>
      <c r="CC799" s="280" t="str">
        <f t="shared" si="111"/>
        <v/>
      </c>
      <c r="CD799" s="83"/>
      <c r="CE799" s="83"/>
      <c r="CF799" s="83"/>
      <c r="CG799" s="83"/>
      <c r="CH799" s="282" t="str">
        <f t="shared" si="112"/>
        <v/>
      </c>
      <c r="CI799" s="83"/>
      <c r="CJ799" s="280" t="str">
        <f t="shared" si="113"/>
        <v/>
      </c>
      <c r="CK799" s="87"/>
      <c r="CL799" s="78"/>
      <c r="CM799" s="83"/>
      <c r="CN799" s="83"/>
      <c r="CO799" s="83"/>
      <c r="CP799" s="280" t="str">
        <f t="shared" si="118"/>
        <v/>
      </c>
      <c r="CQ799" s="81"/>
      <c r="CR799" s="280" t="str">
        <f t="shared" si="119"/>
        <v/>
      </c>
      <c r="CS799" s="3"/>
      <c r="CT799" s="3"/>
      <c r="CU799" s="280" t="str">
        <f>IF(CV799="","",VLOOKUP(CV799,リスト!$V$5:$W$6,2,FALSE))</f>
        <v/>
      </c>
      <c r="CV799" s="3"/>
      <c r="CW799" s="280" t="str">
        <f>IF(CX799="","",VLOOKUP(CX799,リスト!$X$5:$Y$6,2,FALSE))</f>
        <v/>
      </c>
      <c r="CX799" s="3"/>
      <c r="CY799" s="77"/>
      <c r="CZ799" s="77"/>
      <c r="DA799" s="75"/>
      <c r="DB799" s="75"/>
      <c r="DC799" s="75"/>
      <c r="DD799" s="75"/>
      <c r="DE799" s="280" t="str">
        <f>IF(DF799="","",VLOOKUP(DF799,リスト!$Z$5:$AA$10,2,FALSE))</f>
        <v/>
      </c>
      <c r="DF799" s="3"/>
      <c r="DG799" s="280" t="str">
        <f>IF(DH799="","",VLOOKUP(DH799,リスト!$AB$5:$AC$12,2,FALSE))</f>
        <v/>
      </c>
      <c r="DH799" s="63"/>
      <c r="DI799" s="280" t="str">
        <f>IF(DJ799="","",VLOOKUP(DJ799,リスト!$AD$5:$AE$7,2,FALSE))</f>
        <v/>
      </c>
      <c r="DJ799" s="3"/>
      <c r="DK799" s="280" t="str">
        <f>IF(DL799="","",VLOOKUP(DL799,リスト!$AF$5:$AG$10,2,FALSE))</f>
        <v/>
      </c>
      <c r="DL799" s="3"/>
      <c r="DM799" s="280" t="str">
        <f>IF(DN799="","",VLOOKUP(DN799,リスト!$AH$5:$AI$6,2,FALSE))</f>
        <v/>
      </c>
      <c r="DN799" s="3"/>
      <c r="DO799" s="280" t="str">
        <f>IF(DP799="","",VLOOKUP(DP799,リスト!$AJ$5:$AK$6,2,FALSE))</f>
        <v/>
      </c>
      <c r="DP799" s="3"/>
      <c r="DQ799" s="280" t="str">
        <f>IF(DR799="","",VLOOKUP(DR799,リスト!$AL$5:$AM$7,2,FALSE))</f>
        <v/>
      </c>
      <c r="DR799" s="3"/>
      <c r="DS799" s="13"/>
      <c r="DT799" s="85"/>
      <c r="DU799" s="85"/>
      <c r="DV799" s="281" t="str">
        <f>IF(DW799="","",VLOOKUP(DW799,リスト!$AN$5:$AO$6,2,FALSE))</f>
        <v/>
      </c>
      <c r="DW799" s="13"/>
      <c r="DX799" s="341"/>
      <c r="DY799" s="345"/>
      <c r="DZ799" s="341"/>
      <c r="EA799" s="345"/>
      <c r="EB799" s="280" t="str">
        <f>IF(EC799="","",VLOOKUP(EC799,リスト!$AW$5:$AX$8,2,FALSE))</f>
        <v/>
      </c>
      <c r="EC799" s="3"/>
      <c r="ED799" s="85"/>
      <c r="EE799" s="280" t="str">
        <f>IF(EF799="","",VLOOKUP(EF799,リスト!$AY$5:$AZ$10,2,FALSE))</f>
        <v/>
      </c>
      <c r="EF799" s="3"/>
      <c r="EG799" s="280" t="str">
        <f>IF(EH799="","",VLOOKUP(EH799,リスト!$BA$5:$BB$10,2,FALSE))</f>
        <v/>
      </c>
      <c r="EH799" s="3"/>
      <c r="EI799" s="280" t="str">
        <f>IF(EJ799="","",VLOOKUP(EJ799,リスト!$BC$5:$BD$10,2,FALSE))</f>
        <v/>
      </c>
      <c r="EJ799" s="3"/>
      <c r="EK799" s="280" t="str">
        <f>IF(EL799="","",VLOOKUP(EL799,リスト!$BE$5:$BF$10,2,FALSE))</f>
        <v/>
      </c>
      <c r="EL799" s="3"/>
      <c r="EM799" s="78"/>
      <c r="EN799" s="73"/>
      <c r="EO799" s="73"/>
      <c r="EP799" s="13"/>
      <c r="EQ799" s="13"/>
      <c r="ER799" s="280" t="str">
        <f>IF(ES799="","",VLOOKUP(ES799,リスト!$BG$5:$BH$10,2,FALSE))</f>
        <v/>
      </c>
      <c r="ES799" s="13"/>
      <c r="ET799" s="13"/>
      <c r="EU799" s="13"/>
      <c r="EV799" s="13"/>
      <c r="EW799" s="13"/>
      <c r="EX799" s="81"/>
      <c r="EY799" s="81"/>
      <c r="EZ799" s="26"/>
      <c r="FA799" s="281" t="str">
        <f>IF($EZ799="","",INDEX(リスト!$BI$5:$BJ$40,MATCH($EZ799,リスト!$BJ$5:$BJ$40,0),1))</f>
        <v/>
      </c>
      <c r="FB799" s="280" t="str">
        <f>IF(FC799="","",VLOOKUP(FC799,リスト!$BK:$BL,2,FALSE))</f>
        <v/>
      </c>
      <c r="FC799" s="13"/>
      <c r="FD799" s="331"/>
      <c r="FE799" s="3"/>
      <c r="FF799" s="280" t="str">
        <f>IF(FG799="","",VLOOKUP(FG799,リスト!$BO$5:$BP$6,2,FALSE))</f>
        <v/>
      </c>
      <c r="FG799" s="3"/>
      <c r="FH799" s="280" t="str">
        <f>IF(FI799="","",VLOOKUP(FI799,リスト!$BQ$5:$BR$8,2,FALSE))</f>
        <v/>
      </c>
      <c r="FI799" s="3"/>
      <c r="FJ799" s="282"/>
      <c r="FK799" s="280" t="str">
        <f>IF(FL799="","",VLOOKUP(FL799,リスト!$BS$5:$BT$6,2,FALSE))</f>
        <v/>
      </c>
      <c r="FL799" s="63"/>
      <c r="FM799" s="13"/>
      <c r="FN799" s="13"/>
      <c r="FO799" s="13"/>
      <c r="FP799" s="283" t="str">
        <f t="shared" si="114"/>
        <v/>
      </c>
      <c r="FQ799" s="283" t="str">
        <f t="shared" si="114"/>
        <v/>
      </c>
      <c r="FR799" s="13"/>
      <c r="FS799" s="85"/>
      <c r="FT799" s="85"/>
      <c r="FU799" s="281" t="str">
        <f t="shared" si="115"/>
        <v/>
      </c>
      <c r="FV799" s="280" t="str">
        <f>IF(FW799="","",VLOOKUP(FW799,リスト!$BV$5:$BW$10,2,FALSE))</f>
        <v/>
      </c>
      <c r="FW799" s="26"/>
      <c r="FX799" s="282" t="str">
        <f t="shared" si="116"/>
        <v/>
      </c>
      <c r="FY799" s="280" t="str">
        <f>IF(FZ799="","",VLOOKUP(FZ799,リスト!$BX$5:$BY$6,2,FALSE))</f>
        <v/>
      </c>
      <c r="FZ799" s="3"/>
      <c r="GA799" s="280" t="str">
        <f>IF(GB799="","",VLOOKUP(GB799,リスト!$BZ$5:$CA$6,2,FALSE))</f>
        <v/>
      </c>
      <c r="GB799" s="13"/>
      <c r="GC799" s="281" t="str">
        <f>IF(GD799="","",VLOOKUP(GD799,リスト!$CB$5:$CC$6,2,FALSE))</f>
        <v/>
      </c>
      <c r="GD799" s="13"/>
      <c r="GE799" s="13"/>
      <c r="GF799" s="13"/>
      <c r="GG799" s="75"/>
      <c r="GH799" s="281" t="str">
        <f t="shared" si="117"/>
        <v/>
      </c>
      <c r="GI799" s="128"/>
      <c r="GJ799" s="281" t="str">
        <f>IF(GK799="","",VLOOKUP(GK799,リスト!$CD$5:$CE$6,2,FALSE))</f>
        <v/>
      </c>
      <c r="GK799" s="13"/>
      <c r="GL799" s="281" t="str">
        <f>IF(GM799="","",VLOOKUP(GM799,リスト!$CF$5:$CG$5,2,FALSE))</f>
        <v/>
      </c>
      <c r="GM799" s="26"/>
      <c r="GN799" s="280" t="str">
        <f>IF(GO799="","",VLOOKUP(GO799,リスト!$CH$5:$CI$5,2,FALSE))</f>
        <v/>
      </c>
      <c r="GO799" s="284"/>
      <c r="GP799" s="284"/>
      <c r="GQ799" s="284"/>
      <c r="GR799" s="284"/>
      <c r="GS799" s="284"/>
      <c r="GT799" s="284"/>
      <c r="GU799" s="284"/>
      <c r="GV799" s="284"/>
      <c r="GW799" s="284"/>
      <c r="GX799" s="285"/>
    </row>
    <row r="800" spans="2:206" s="177" customFormat="1" ht="24.75" hidden="1" customHeight="1" outlineLevel="1">
      <c r="B800" s="286" t="str">
        <f>IF(明細!B794="","",明細!B794)</f>
        <v/>
      </c>
      <c r="C800" s="287" t="str">
        <f>IF(明細!C794="","",明細!C794)</f>
        <v/>
      </c>
      <c r="D800" s="265" t="str">
        <f>IF(明細!D794="","",明細!D794)</f>
        <v/>
      </c>
      <c r="E800" s="265" t="str">
        <f>IF(明細!E794="","",明細!E794)</f>
        <v/>
      </c>
      <c r="F800" s="265" t="str">
        <f>IF(明細!F794="","",明細!F794)</f>
        <v/>
      </c>
      <c r="G800" s="265" t="str">
        <f>IF(明細!G794="","",明細!G794)</f>
        <v/>
      </c>
      <c r="H800" s="265" t="str">
        <f>IF(明細!H794="","",明細!H794)</f>
        <v/>
      </c>
      <c r="I800" s="265" t="str">
        <f>IF(明細!I794="","",明細!I794)</f>
        <v/>
      </c>
      <c r="J800" s="265" t="str">
        <f>IF(明細!J794="","",明細!J794)</f>
        <v/>
      </c>
      <c r="K800" s="265" t="str">
        <f>IF(明細!K794="","",明細!K794)</f>
        <v/>
      </c>
      <c r="L800" s="265" t="str">
        <f>IF(明細!L794="","",明細!L794)</f>
        <v/>
      </c>
      <c r="M800" s="265" t="str">
        <f>IF(明細!M794="","",明細!M794)</f>
        <v/>
      </c>
      <c r="N800" s="265" t="str">
        <f>IF(明細!N794="","",明細!N794)</f>
        <v/>
      </c>
      <c r="O800" s="265" t="str">
        <f>IF(明細!O794="","",明細!O794)</f>
        <v/>
      </c>
      <c r="P800" s="265" t="str">
        <f>IF(明細!P794="","",明細!P794)</f>
        <v/>
      </c>
      <c r="Q800" s="265" t="str">
        <f>IF(明細!Q794="","",明細!Q794)</f>
        <v/>
      </c>
      <c r="R800" s="289" t="str">
        <f>IF(明細!R794="","",明細!R794)</f>
        <v/>
      </c>
      <c r="S800" s="291" t="str">
        <f>IF(明細!S794="","",明細!S794)</f>
        <v/>
      </c>
      <c r="T800" s="291" t="str">
        <f>IF(明細!T794="","",明細!T794)</f>
        <v/>
      </c>
      <c r="U800" s="291" t="str">
        <f>IF(明細!U794="","",明細!U794)</f>
        <v/>
      </c>
      <c r="V800" s="292" t="str">
        <f>IF(明細!V794="","",明細!V794)</f>
        <v>個</v>
      </c>
      <c r="W800" s="292" t="str">
        <f>IF(明細!W794="","",明細!W794)</f>
        <v/>
      </c>
      <c r="X800" s="293" t="str">
        <f>IF(明細!X794="","",明細!X794)</f>
        <v/>
      </c>
      <c r="Y800" s="134" t="str">
        <f>IF(明細!Y794="","",明細!Y794)</f>
        <v/>
      </c>
      <c r="Z800" s="135" t="str">
        <f>IF(明細!Z794="","",明細!Z794)</f>
        <v/>
      </c>
      <c r="AA800" s="134" t="str">
        <f>IF(明細!AA794="","",明細!AA794)</f>
        <v/>
      </c>
      <c r="AB800" s="303" t="str">
        <f>IF(明細!AB794="","",明細!AB794)</f>
        <v/>
      </c>
      <c r="AC800" s="134" t="str">
        <f>IF(明細!AC794="","",明細!AC794)</f>
        <v/>
      </c>
      <c r="AD800" s="183" t="str">
        <f>IF(明細!AD794="","",明細!AD794)</f>
        <v/>
      </c>
      <c r="AE800" s="184">
        <f>IF(明細!AE794="","",明細!AE794)</f>
        <v>0.1</v>
      </c>
      <c r="AF800" s="185" t="str">
        <f>IF(明細!AF794="","",明細!AF794)</f>
        <v/>
      </c>
      <c r="AG800" s="186" t="str">
        <f>IF(明細!AG794="","",明細!AG794)</f>
        <v/>
      </c>
      <c r="AH800" s="186" t="str">
        <f>IF(明細!AH794="","",明細!AH794)</f>
        <v/>
      </c>
      <c r="AI800" s="187" t="str">
        <f>IF(明細!AI794="","",明細!AI794)</f>
        <v/>
      </c>
      <c r="AJ800" s="296" t="str">
        <f>IF(明細!AJ794="","",明細!AJ794)</f>
        <v/>
      </c>
      <c r="AK800" s="297" t="str">
        <f>IF(明細!AK794="","",明細!AK794)</f>
        <v/>
      </c>
      <c r="AL800" s="298" t="str">
        <f>IF(明細!AL794="","",明細!AL794)</f>
        <v/>
      </c>
      <c r="AM800" s="299" t="str">
        <f>IF(明細!AM794="","",明細!AM794)</f>
        <v/>
      </c>
      <c r="AN800" s="300" t="str">
        <f>IF(明細!AN794="","",明細!AN794)</f>
        <v/>
      </c>
      <c r="AO800" s="300" t="str">
        <f>IF(明細!AO794="","",明細!AO794)</f>
        <v/>
      </c>
      <c r="AP800" s="300" t="str">
        <f>IF(明細!AP794="","",明細!AP794)</f>
        <v/>
      </c>
      <c r="AQ800" s="301" t="str">
        <f>IF(明細!AQ794="","",明細!AQ794)</f>
        <v/>
      </c>
      <c r="AR800" s="302" t="str">
        <f>IF(明細!AR794="","",明細!AR794)</f>
        <v/>
      </c>
      <c r="AU800" s="360"/>
      <c r="AV800" s="368"/>
      <c r="AW800" s="446" t="str">
        <f>IF(明細!AV794="","",明細!AV794)</f>
        <v/>
      </c>
      <c r="AX800" s="419" t="str">
        <f>IF(明細!AT794="","",明細!AT794)</f>
        <v/>
      </c>
      <c r="AY800" s="280" t="str">
        <f>IF($AX800="","",VLOOKUP($AX800,リスト!$CL:$CM,2,FALSE))</f>
        <v/>
      </c>
      <c r="AZ800" s="3"/>
      <c r="BA800" s="280" t="str">
        <f>IF(BB800="","",VLOOKUP(BB800,リスト!$K:$L,2,FALSE))</f>
        <v/>
      </c>
      <c r="BB800" s="3"/>
      <c r="BC800" s="3"/>
      <c r="BD800" s="87"/>
      <c r="BE800" s="280" t="str">
        <f>IF(BF800="","",VLOOKUP(BF800,リスト!$I:$J,2,FALSE))</f>
        <v/>
      </c>
      <c r="BF800" s="3"/>
      <c r="BG800" s="280" t="str">
        <f>IF(BH800="","",VLOOKUP(BH800,リスト!$M:$N,2,FALSE))</f>
        <v/>
      </c>
      <c r="BH800" s="282"/>
      <c r="BI800" s="280" t="str">
        <f>IF(BJ800="","",VLOOKUP(BJ800,リスト!$O:$P,2,FALSE))</f>
        <v/>
      </c>
      <c r="BJ800" s="24"/>
      <c r="BM800" s="451" t="str">
        <f>IF(明細!AV794="","",明細!AV794)</f>
        <v/>
      </c>
      <c r="BN800" s="453" t="str">
        <f>IF(明細!AT794="","",明細!AT794)</f>
        <v/>
      </c>
      <c r="BO800" s="280" t="str">
        <f>IF($BN800="","",VLOOKUP($BN800,リスト!$CL:$CM,2,FALSE))</f>
        <v/>
      </c>
      <c r="BP800" s="280" t="str">
        <f>IF(BQ800="","",VLOOKUP(BQ800,リスト!$K$5:$L$7,2,FALSE))</f>
        <v/>
      </c>
      <c r="BQ800" s="13"/>
      <c r="BR800" s="13"/>
      <c r="BS800" s="47"/>
      <c r="BT800" s="280" t="str">
        <f>IF(BU800="","",VLOOKUP(BU800,リスト!I791:J809,2,FALSE))</f>
        <v/>
      </c>
      <c r="BU800" s="13"/>
      <c r="BV800" s="13"/>
      <c r="BW800" s="282"/>
      <c r="BX800" s="282"/>
      <c r="BY800" s="280" t="str">
        <f>IF(BZ800="","",VLOOKUP(BZ800,リスト!$S$5:$T$6,2,FALSE))</f>
        <v/>
      </c>
      <c r="BZ800" s="3"/>
      <c r="CA800" s="3"/>
      <c r="CB800" s="81"/>
      <c r="CC800" s="280" t="str">
        <f t="shared" si="111"/>
        <v/>
      </c>
      <c r="CD800" s="83"/>
      <c r="CE800" s="83"/>
      <c r="CF800" s="83"/>
      <c r="CG800" s="83"/>
      <c r="CH800" s="282" t="str">
        <f t="shared" si="112"/>
        <v/>
      </c>
      <c r="CI800" s="83"/>
      <c r="CJ800" s="280" t="str">
        <f t="shared" si="113"/>
        <v/>
      </c>
      <c r="CK800" s="87"/>
      <c r="CL800" s="78"/>
      <c r="CM800" s="83"/>
      <c r="CN800" s="83"/>
      <c r="CO800" s="83"/>
      <c r="CP800" s="280" t="str">
        <f t="shared" si="118"/>
        <v/>
      </c>
      <c r="CQ800" s="81"/>
      <c r="CR800" s="280" t="str">
        <f t="shared" si="119"/>
        <v/>
      </c>
      <c r="CS800" s="3"/>
      <c r="CT800" s="3"/>
      <c r="CU800" s="280" t="str">
        <f>IF(CV800="","",VLOOKUP(CV800,リスト!$V$5:$W$6,2,FALSE))</f>
        <v/>
      </c>
      <c r="CV800" s="3"/>
      <c r="CW800" s="280" t="str">
        <f>IF(CX800="","",VLOOKUP(CX800,リスト!$X$5:$Y$6,2,FALSE))</f>
        <v/>
      </c>
      <c r="CX800" s="3"/>
      <c r="CY800" s="77"/>
      <c r="CZ800" s="77"/>
      <c r="DA800" s="75"/>
      <c r="DB800" s="75"/>
      <c r="DC800" s="75"/>
      <c r="DD800" s="75"/>
      <c r="DE800" s="280" t="str">
        <f>IF(DF800="","",VLOOKUP(DF800,リスト!$Z$5:$AA$10,2,FALSE))</f>
        <v/>
      </c>
      <c r="DF800" s="3"/>
      <c r="DG800" s="280" t="str">
        <f>IF(DH800="","",VLOOKUP(DH800,リスト!$AB$5:$AC$12,2,FALSE))</f>
        <v/>
      </c>
      <c r="DH800" s="63"/>
      <c r="DI800" s="280" t="str">
        <f>IF(DJ800="","",VLOOKUP(DJ800,リスト!$AD$5:$AE$7,2,FALSE))</f>
        <v/>
      </c>
      <c r="DJ800" s="3"/>
      <c r="DK800" s="280" t="str">
        <f>IF(DL800="","",VLOOKUP(DL800,リスト!$AF$5:$AG$10,2,FALSE))</f>
        <v/>
      </c>
      <c r="DL800" s="3"/>
      <c r="DM800" s="280" t="str">
        <f>IF(DN800="","",VLOOKUP(DN800,リスト!$AH$5:$AI$6,2,FALSE))</f>
        <v/>
      </c>
      <c r="DN800" s="3"/>
      <c r="DO800" s="280" t="str">
        <f>IF(DP800="","",VLOOKUP(DP800,リスト!$AJ$5:$AK$6,2,FALSE))</f>
        <v/>
      </c>
      <c r="DP800" s="3"/>
      <c r="DQ800" s="280" t="str">
        <f>IF(DR800="","",VLOOKUP(DR800,リスト!$AL$5:$AM$7,2,FALSE))</f>
        <v/>
      </c>
      <c r="DR800" s="3"/>
      <c r="DS800" s="13"/>
      <c r="DT800" s="85"/>
      <c r="DU800" s="85"/>
      <c r="DV800" s="281" t="str">
        <f>IF(DW800="","",VLOOKUP(DW800,リスト!$AN$5:$AO$6,2,FALSE))</f>
        <v/>
      </c>
      <c r="DW800" s="13"/>
      <c r="DX800" s="341"/>
      <c r="DY800" s="345"/>
      <c r="DZ800" s="341"/>
      <c r="EA800" s="345"/>
      <c r="EB800" s="280" t="str">
        <f>IF(EC800="","",VLOOKUP(EC800,リスト!$AW$5:$AX$8,2,FALSE))</f>
        <v/>
      </c>
      <c r="EC800" s="3"/>
      <c r="ED800" s="85"/>
      <c r="EE800" s="280" t="str">
        <f>IF(EF800="","",VLOOKUP(EF800,リスト!$AY$5:$AZ$10,2,FALSE))</f>
        <v/>
      </c>
      <c r="EF800" s="3"/>
      <c r="EG800" s="280" t="str">
        <f>IF(EH800="","",VLOOKUP(EH800,リスト!$BA$5:$BB$10,2,FALSE))</f>
        <v/>
      </c>
      <c r="EH800" s="3"/>
      <c r="EI800" s="280" t="str">
        <f>IF(EJ800="","",VLOOKUP(EJ800,リスト!$BC$5:$BD$10,2,FALSE))</f>
        <v/>
      </c>
      <c r="EJ800" s="3"/>
      <c r="EK800" s="280" t="str">
        <f>IF(EL800="","",VLOOKUP(EL800,リスト!$BE$5:$BF$10,2,FALSE))</f>
        <v/>
      </c>
      <c r="EL800" s="3"/>
      <c r="EM800" s="78"/>
      <c r="EN800" s="73"/>
      <c r="EO800" s="73"/>
      <c r="EP800" s="13"/>
      <c r="EQ800" s="13"/>
      <c r="ER800" s="280" t="str">
        <f>IF(ES800="","",VLOOKUP(ES800,リスト!$BG$5:$BH$10,2,FALSE))</f>
        <v/>
      </c>
      <c r="ES800" s="13"/>
      <c r="ET800" s="13"/>
      <c r="EU800" s="13"/>
      <c r="EV800" s="13"/>
      <c r="EW800" s="13"/>
      <c r="EX800" s="81"/>
      <c r="EY800" s="81"/>
      <c r="EZ800" s="26"/>
      <c r="FA800" s="281" t="str">
        <f>IF($EZ800="","",INDEX(リスト!$BI$5:$BJ$40,MATCH($EZ800,リスト!$BJ$5:$BJ$40,0),1))</f>
        <v/>
      </c>
      <c r="FB800" s="280" t="str">
        <f>IF(FC800="","",VLOOKUP(FC800,リスト!$BK:$BL,2,FALSE))</f>
        <v/>
      </c>
      <c r="FC800" s="13"/>
      <c r="FD800" s="331"/>
      <c r="FE800" s="3"/>
      <c r="FF800" s="280" t="str">
        <f>IF(FG800="","",VLOOKUP(FG800,リスト!$BO$5:$BP$6,2,FALSE))</f>
        <v/>
      </c>
      <c r="FG800" s="3"/>
      <c r="FH800" s="280" t="str">
        <f>IF(FI800="","",VLOOKUP(FI800,リスト!$BQ$5:$BR$8,2,FALSE))</f>
        <v/>
      </c>
      <c r="FI800" s="3"/>
      <c r="FJ800" s="282"/>
      <c r="FK800" s="280" t="str">
        <f>IF(FL800="","",VLOOKUP(FL800,リスト!$BS$5:$BT$6,2,FALSE))</f>
        <v/>
      </c>
      <c r="FL800" s="63"/>
      <c r="FM800" s="13"/>
      <c r="FN800" s="13"/>
      <c r="FO800" s="13"/>
      <c r="FP800" s="283" t="str">
        <f t="shared" si="114"/>
        <v/>
      </c>
      <c r="FQ800" s="283" t="str">
        <f t="shared" si="114"/>
        <v/>
      </c>
      <c r="FR800" s="13"/>
      <c r="FS800" s="85"/>
      <c r="FT800" s="85"/>
      <c r="FU800" s="281" t="str">
        <f t="shared" si="115"/>
        <v/>
      </c>
      <c r="FV800" s="280" t="str">
        <f>IF(FW800="","",VLOOKUP(FW800,リスト!$BV$5:$BW$10,2,FALSE))</f>
        <v/>
      </c>
      <c r="FW800" s="26"/>
      <c r="FX800" s="282" t="str">
        <f t="shared" si="116"/>
        <v/>
      </c>
      <c r="FY800" s="280" t="str">
        <f>IF(FZ800="","",VLOOKUP(FZ800,リスト!$BX$5:$BY$6,2,FALSE))</f>
        <v/>
      </c>
      <c r="FZ800" s="3"/>
      <c r="GA800" s="280" t="str">
        <f>IF(GB800="","",VLOOKUP(GB800,リスト!$BZ$5:$CA$6,2,FALSE))</f>
        <v/>
      </c>
      <c r="GB800" s="13"/>
      <c r="GC800" s="281" t="str">
        <f>IF(GD800="","",VLOOKUP(GD800,リスト!$CB$5:$CC$6,2,FALSE))</f>
        <v/>
      </c>
      <c r="GD800" s="13"/>
      <c r="GE800" s="13"/>
      <c r="GF800" s="13"/>
      <c r="GG800" s="75"/>
      <c r="GH800" s="281" t="str">
        <f t="shared" si="117"/>
        <v/>
      </c>
      <c r="GI800" s="128"/>
      <c r="GJ800" s="281" t="str">
        <f>IF(GK800="","",VLOOKUP(GK800,リスト!$CD$5:$CE$6,2,FALSE))</f>
        <v/>
      </c>
      <c r="GK800" s="13"/>
      <c r="GL800" s="281" t="str">
        <f>IF(GM800="","",VLOOKUP(GM800,リスト!$CF$5:$CG$5,2,FALSE))</f>
        <v/>
      </c>
      <c r="GM800" s="26"/>
      <c r="GN800" s="280" t="str">
        <f>IF(GO800="","",VLOOKUP(GO800,リスト!$CH$5:$CI$5,2,FALSE))</f>
        <v/>
      </c>
      <c r="GO800" s="284"/>
      <c r="GP800" s="284"/>
      <c r="GQ800" s="284"/>
      <c r="GR800" s="284"/>
      <c r="GS800" s="284"/>
      <c r="GT800" s="284"/>
      <c r="GU800" s="284"/>
      <c r="GV800" s="284"/>
      <c r="GW800" s="284"/>
      <c r="GX800" s="285"/>
    </row>
    <row r="801" spans="2:206" s="177" customFormat="1" ht="24.75" hidden="1" customHeight="1" outlineLevel="1">
      <c r="B801" s="286" t="str">
        <f>IF(明細!B795="","",明細!B795)</f>
        <v/>
      </c>
      <c r="C801" s="287" t="str">
        <f>IF(明細!C795="","",明細!C795)</f>
        <v/>
      </c>
      <c r="D801" s="265" t="str">
        <f>IF(明細!D795="","",明細!D795)</f>
        <v/>
      </c>
      <c r="E801" s="265" t="str">
        <f>IF(明細!E795="","",明細!E795)</f>
        <v/>
      </c>
      <c r="F801" s="265" t="str">
        <f>IF(明細!F795="","",明細!F795)</f>
        <v/>
      </c>
      <c r="G801" s="265" t="str">
        <f>IF(明細!G795="","",明細!G795)</f>
        <v/>
      </c>
      <c r="H801" s="265" t="str">
        <f>IF(明細!H795="","",明細!H795)</f>
        <v/>
      </c>
      <c r="I801" s="265" t="str">
        <f>IF(明細!I795="","",明細!I795)</f>
        <v/>
      </c>
      <c r="J801" s="265" t="str">
        <f>IF(明細!J795="","",明細!J795)</f>
        <v/>
      </c>
      <c r="K801" s="265" t="str">
        <f>IF(明細!K795="","",明細!K795)</f>
        <v/>
      </c>
      <c r="L801" s="265" t="str">
        <f>IF(明細!L795="","",明細!L795)</f>
        <v/>
      </c>
      <c r="M801" s="265" t="str">
        <f>IF(明細!M795="","",明細!M795)</f>
        <v/>
      </c>
      <c r="N801" s="265" t="str">
        <f>IF(明細!N795="","",明細!N795)</f>
        <v/>
      </c>
      <c r="O801" s="265" t="str">
        <f>IF(明細!O795="","",明細!O795)</f>
        <v/>
      </c>
      <c r="P801" s="265" t="str">
        <f>IF(明細!P795="","",明細!P795)</f>
        <v/>
      </c>
      <c r="Q801" s="265" t="str">
        <f>IF(明細!Q795="","",明細!Q795)</f>
        <v/>
      </c>
      <c r="R801" s="289" t="str">
        <f>IF(明細!R795="","",明細!R795)</f>
        <v/>
      </c>
      <c r="S801" s="291" t="str">
        <f>IF(明細!S795="","",明細!S795)</f>
        <v/>
      </c>
      <c r="T801" s="291" t="str">
        <f>IF(明細!T795="","",明細!T795)</f>
        <v/>
      </c>
      <c r="U801" s="291" t="str">
        <f>IF(明細!U795="","",明細!U795)</f>
        <v/>
      </c>
      <c r="V801" s="292" t="str">
        <f>IF(明細!V795="","",明細!V795)</f>
        <v>個</v>
      </c>
      <c r="W801" s="292" t="str">
        <f>IF(明細!W795="","",明細!W795)</f>
        <v/>
      </c>
      <c r="X801" s="293" t="str">
        <f>IF(明細!X795="","",明細!X795)</f>
        <v/>
      </c>
      <c r="Y801" s="134" t="str">
        <f>IF(明細!Y795="","",明細!Y795)</f>
        <v/>
      </c>
      <c r="Z801" s="135" t="str">
        <f>IF(明細!Z795="","",明細!Z795)</f>
        <v/>
      </c>
      <c r="AA801" s="134" t="str">
        <f>IF(明細!AA795="","",明細!AA795)</f>
        <v/>
      </c>
      <c r="AB801" s="303" t="str">
        <f>IF(明細!AB795="","",明細!AB795)</f>
        <v/>
      </c>
      <c r="AC801" s="134" t="str">
        <f>IF(明細!AC795="","",明細!AC795)</f>
        <v/>
      </c>
      <c r="AD801" s="183" t="str">
        <f>IF(明細!AD795="","",明細!AD795)</f>
        <v/>
      </c>
      <c r="AE801" s="184">
        <f>IF(明細!AE795="","",明細!AE795)</f>
        <v>0.1</v>
      </c>
      <c r="AF801" s="185" t="str">
        <f>IF(明細!AF795="","",明細!AF795)</f>
        <v/>
      </c>
      <c r="AG801" s="186" t="str">
        <f>IF(明細!AG795="","",明細!AG795)</f>
        <v/>
      </c>
      <c r="AH801" s="186" t="str">
        <f>IF(明細!AH795="","",明細!AH795)</f>
        <v/>
      </c>
      <c r="AI801" s="187" t="str">
        <f>IF(明細!AI795="","",明細!AI795)</f>
        <v/>
      </c>
      <c r="AJ801" s="296" t="str">
        <f>IF(明細!AJ795="","",明細!AJ795)</f>
        <v/>
      </c>
      <c r="AK801" s="297" t="str">
        <f>IF(明細!AK795="","",明細!AK795)</f>
        <v/>
      </c>
      <c r="AL801" s="298" t="str">
        <f>IF(明細!AL795="","",明細!AL795)</f>
        <v/>
      </c>
      <c r="AM801" s="299" t="str">
        <f>IF(明細!AM795="","",明細!AM795)</f>
        <v/>
      </c>
      <c r="AN801" s="300" t="str">
        <f>IF(明細!AN795="","",明細!AN795)</f>
        <v/>
      </c>
      <c r="AO801" s="300" t="str">
        <f>IF(明細!AO795="","",明細!AO795)</f>
        <v/>
      </c>
      <c r="AP801" s="300" t="str">
        <f>IF(明細!AP795="","",明細!AP795)</f>
        <v/>
      </c>
      <c r="AQ801" s="301" t="str">
        <f>IF(明細!AQ795="","",明細!AQ795)</f>
        <v/>
      </c>
      <c r="AR801" s="302" t="str">
        <f>IF(明細!AR795="","",明細!AR795)</f>
        <v/>
      </c>
      <c r="AU801" s="360"/>
      <c r="AV801" s="368"/>
      <c r="AW801" s="446" t="str">
        <f>IF(明細!AV795="","",明細!AV795)</f>
        <v/>
      </c>
      <c r="AX801" s="419" t="str">
        <f>IF(明細!AT795="","",明細!AT795)</f>
        <v/>
      </c>
      <c r="AY801" s="280" t="str">
        <f>IF($AX801="","",VLOOKUP($AX801,リスト!$CL:$CM,2,FALSE))</f>
        <v/>
      </c>
      <c r="AZ801" s="3"/>
      <c r="BA801" s="280" t="str">
        <f>IF(BB801="","",VLOOKUP(BB801,リスト!$K:$L,2,FALSE))</f>
        <v/>
      </c>
      <c r="BB801" s="3"/>
      <c r="BC801" s="3"/>
      <c r="BD801" s="87"/>
      <c r="BE801" s="280" t="str">
        <f>IF(BF801="","",VLOOKUP(BF801,リスト!$I:$J,2,FALSE))</f>
        <v/>
      </c>
      <c r="BF801" s="3"/>
      <c r="BG801" s="280" t="str">
        <f>IF(BH801="","",VLOOKUP(BH801,リスト!$M:$N,2,FALSE))</f>
        <v/>
      </c>
      <c r="BH801" s="282"/>
      <c r="BI801" s="280" t="str">
        <f>IF(BJ801="","",VLOOKUP(BJ801,リスト!$O:$P,2,FALSE))</f>
        <v/>
      </c>
      <c r="BJ801" s="24"/>
      <c r="BM801" s="451" t="str">
        <f>IF(明細!AV795="","",明細!AV795)</f>
        <v/>
      </c>
      <c r="BN801" s="453" t="str">
        <f>IF(明細!AT795="","",明細!AT795)</f>
        <v/>
      </c>
      <c r="BO801" s="280" t="str">
        <f>IF($BN801="","",VLOOKUP($BN801,リスト!$CL:$CM,2,FALSE))</f>
        <v/>
      </c>
      <c r="BP801" s="280" t="str">
        <f>IF(BQ801="","",VLOOKUP(BQ801,リスト!$K$5:$L$7,2,FALSE))</f>
        <v/>
      </c>
      <c r="BQ801" s="13"/>
      <c r="BR801" s="13"/>
      <c r="BS801" s="47"/>
      <c r="BT801" s="280" t="str">
        <f>IF(BU801="","",VLOOKUP(BU801,リスト!I792:J810,2,FALSE))</f>
        <v/>
      </c>
      <c r="BU801" s="13"/>
      <c r="BV801" s="13"/>
      <c r="BW801" s="282"/>
      <c r="BX801" s="282"/>
      <c r="BY801" s="280" t="str">
        <f>IF(BZ801="","",VLOOKUP(BZ801,リスト!$S$5:$T$6,2,FALSE))</f>
        <v/>
      </c>
      <c r="BZ801" s="3"/>
      <c r="CA801" s="3"/>
      <c r="CB801" s="81"/>
      <c r="CC801" s="280" t="str">
        <f t="shared" si="111"/>
        <v/>
      </c>
      <c r="CD801" s="83"/>
      <c r="CE801" s="83"/>
      <c r="CF801" s="83"/>
      <c r="CG801" s="83"/>
      <c r="CH801" s="282" t="str">
        <f t="shared" si="112"/>
        <v/>
      </c>
      <c r="CI801" s="83"/>
      <c r="CJ801" s="280" t="str">
        <f t="shared" si="113"/>
        <v/>
      </c>
      <c r="CK801" s="87"/>
      <c r="CL801" s="78"/>
      <c r="CM801" s="83"/>
      <c r="CN801" s="83"/>
      <c r="CO801" s="83"/>
      <c r="CP801" s="280" t="str">
        <f t="shared" si="118"/>
        <v/>
      </c>
      <c r="CQ801" s="81"/>
      <c r="CR801" s="280" t="str">
        <f t="shared" si="119"/>
        <v/>
      </c>
      <c r="CS801" s="3"/>
      <c r="CT801" s="3"/>
      <c r="CU801" s="280" t="str">
        <f>IF(CV801="","",VLOOKUP(CV801,リスト!$V$5:$W$6,2,FALSE))</f>
        <v/>
      </c>
      <c r="CV801" s="3"/>
      <c r="CW801" s="280" t="str">
        <f>IF(CX801="","",VLOOKUP(CX801,リスト!$X$5:$Y$6,2,FALSE))</f>
        <v/>
      </c>
      <c r="CX801" s="3"/>
      <c r="CY801" s="77"/>
      <c r="CZ801" s="77"/>
      <c r="DA801" s="75"/>
      <c r="DB801" s="75"/>
      <c r="DC801" s="75"/>
      <c r="DD801" s="75"/>
      <c r="DE801" s="280" t="str">
        <f>IF(DF801="","",VLOOKUP(DF801,リスト!$Z$5:$AA$10,2,FALSE))</f>
        <v/>
      </c>
      <c r="DF801" s="3"/>
      <c r="DG801" s="280" t="str">
        <f>IF(DH801="","",VLOOKUP(DH801,リスト!$AB$5:$AC$12,2,FALSE))</f>
        <v/>
      </c>
      <c r="DH801" s="63"/>
      <c r="DI801" s="280" t="str">
        <f>IF(DJ801="","",VLOOKUP(DJ801,リスト!$AD$5:$AE$7,2,FALSE))</f>
        <v/>
      </c>
      <c r="DJ801" s="3"/>
      <c r="DK801" s="280" t="str">
        <f>IF(DL801="","",VLOOKUP(DL801,リスト!$AF$5:$AG$10,2,FALSE))</f>
        <v/>
      </c>
      <c r="DL801" s="3"/>
      <c r="DM801" s="280" t="str">
        <f>IF(DN801="","",VLOOKUP(DN801,リスト!$AH$5:$AI$6,2,FALSE))</f>
        <v/>
      </c>
      <c r="DN801" s="3"/>
      <c r="DO801" s="280" t="str">
        <f>IF(DP801="","",VLOOKUP(DP801,リスト!$AJ$5:$AK$6,2,FALSE))</f>
        <v/>
      </c>
      <c r="DP801" s="3"/>
      <c r="DQ801" s="280" t="str">
        <f>IF(DR801="","",VLOOKUP(DR801,リスト!$AL$5:$AM$7,2,FALSE))</f>
        <v/>
      </c>
      <c r="DR801" s="3"/>
      <c r="DS801" s="13"/>
      <c r="DT801" s="85"/>
      <c r="DU801" s="85"/>
      <c r="DV801" s="281" t="str">
        <f>IF(DW801="","",VLOOKUP(DW801,リスト!$AN$5:$AO$6,2,FALSE))</f>
        <v/>
      </c>
      <c r="DW801" s="13"/>
      <c r="DX801" s="341"/>
      <c r="DY801" s="345"/>
      <c r="DZ801" s="341"/>
      <c r="EA801" s="345"/>
      <c r="EB801" s="280" t="str">
        <f>IF(EC801="","",VLOOKUP(EC801,リスト!$AW$5:$AX$8,2,FALSE))</f>
        <v/>
      </c>
      <c r="EC801" s="3"/>
      <c r="ED801" s="85"/>
      <c r="EE801" s="280" t="str">
        <f>IF(EF801="","",VLOOKUP(EF801,リスト!$AY$5:$AZ$10,2,FALSE))</f>
        <v/>
      </c>
      <c r="EF801" s="3"/>
      <c r="EG801" s="280" t="str">
        <f>IF(EH801="","",VLOOKUP(EH801,リスト!$BA$5:$BB$10,2,FALSE))</f>
        <v/>
      </c>
      <c r="EH801" s="3"/>
      <c r="EI801" s="280" t="str">
        <f>IF(EJ801="","",VLOOKUP(EJ801,リスト!$BC$5:$BD$10,2,FALSE))</f>
        <v/>
      </c>
      <c r="EJ801" s="3"/>
      <c r="EK801" s="280" t="str">
        <f>IF(EL801="","",VLOOKUP(EL801,リスト!$BE$5:$BF$10,2,FALSE))</f>
        <v/>
      </c>
      <c r="EL801" s="3"/>
      <c r="EM801" s="78"/>
      <c r="EN801" s="73"/>
      <c r="EO801" s="73"/>
      <c r="EP801" s="13"/>
      <c r="EQ801" s="13"/>
      <c r="ER801" s="280" t="str">
        <f>IF(ES801="","",VLOOKUP(ES801,リスト!$BG$5:$BH$10,2,FALSE))</f>
        <v/>
      </c>
      <c r="ES801" s="13"/>
      <c r="ET801" s="13"/>
      <c r="EU801" s="13"/>
      <c r="EV801" s="13"/>
      <c r="EW801" s="13"/>
      <c r="EX801" s="81"/>
      <c r="EY801" s="81"/>
      <c r="EZ801" s="26"/>
      <c r="FA801" s="281" t="str">
        <f>IF($EZ801="","",INDEX(リスト!$BI$5:$BJ$40,MATCH($EZ801,リスト!$BJ$5:$BJ$40,0),1))</f>
        <v/>
      </c>
      <c r="FB801" s="280" t="str">
        <f>IF(FC801="","",VLOOKUP(FC801,リスト!$BK:$BL,2,FALSE))</f>
        <v/>
      </c>
      <c r="FC801" s="13"/>
      <c r="FD801" s="331"/>
      <c r="FE801" s="3"/>
      <c r="FF801" s="280" t="str">
        <f>IF(FG801="","",VLOOKUP(FG801,リスト!$BO$5:$BP$6,2,FALSE))</f>
        <v/>
      </c>
      <c r="FG801" s="3"/>
      <c r="FH801" s="280" t="str">
        <f>IF(FI801="","",VLOOKUP(FI801,リスト!$BQ$5:$BR$8,2,FALSE))</f>
        <v/>
      </c>
      <c r="FI801" s="3"/>
      <c r="FJ801" s="282"/>
      <c r="FK801" s="280" t="str">
        <f>IF(FL801="","",VLOOKUP(FL801,リスト!$BS$5:$BT$6,2,FALSE))</f>
        <v/>
      </c>
      <c r="FL801" s="63"/>
      <c r="FM801" s="13"/>
      <c r="FN801" s="13"/>
      <c r="FO801" s="13"/>
      <c r="FP801" s="283" t="str">
        <f t="shared" si="114"/>
        <v/>
      </c>
      <c r="FQ801" s="283" t="str">
        <f t="shared" si="114"/>
        <v/>
      </c>
      <c r="FR801" s="13"/>
      <c r="FS801" s="85"/>
      <c r="FT801" s="85"/>
      <c r="FU801" s="281" t="str">
        <f t="shared" si="115"/>
        <v/>
      </c>
      <c r="FV801" s="280" t="str">
        <f>IF(FW801="","",VLOOKUP(FW801,リスト!$BV$5:$BW$10,2,FALSE))</f>
        <v/>
      </c>
      <c r="FW801" s="26"/>
      <c r="FX801" s="282" t="str">
        <f t="shared" si="116"/>
        <v/>
      </c>
      <c r="FY801" s="280" t="str">
        <f>IF(FZ801="","",VLOOKUP(FZ801,リスト!$BX$5:$BY$6,2,FALSE))</f>
        <v/>
      </c>
      <c r="FZ801" s="3"/>
      <c r="GA801" s="280" t="str">
        <f>IF(GB801="","",VLOOKUP(GB801,リスト!$BZ$5:$CA$6,2,FALSE))</f>
        <v/>
      </c>
      <c r="GB801" s="13"/>
      <c r="GC801" s="281" t="str">
        <f>IF(GD801="","",VLOOKUP(GD801,リスト!$CB$5:$CC$6,2,FALSE))</f>
        <v/>
      </c>
      <c r="GD801" s="13"/>
      <c r="GE801" s="13"/>
      <c r="GF801" s="13"/>
      <c r="GG801" s="75"/>
      <c r="GH801" s="281" t="str">
        <f t="shared" si="117"/>
        <v/>
      </c>
      <c r="GI801" s="128"/>
      <c r="GJ801" s="281" t="str">
        <f>IF(GK801="","",VLOOKUP(GK801,リスト!$CD$5:$CE$6,2,FALSE))</f>
        <v/>
      </c>
      <c r="GK801" s="13"/>
      <c r="GL801" s="281" t="str">
        <f>IF(GM801="","",VLOOKUP(GM801,リスト!$CF$5:$CG$5,2,FALSE))</f>
        <v/>
      </c>
      <c r="GM801" s="26"/>
      <c r="GN801" s="280" t="str">
        <f>IF(GO801="","",VLOOKUP(GO801,リスト!$CH$5:$CI$5,2,FALSE))</f>
        <v/>
      </c>
      <c r="GO801" s="284"/>
      <c r="GP801" s="284"/>
      <c r="GQ801" s="284"/>
      <c r="GR801" s="284"/>
      <c r="GS801" s="284"/>
      <c r="GT801" s="284"/>
      <c r="GU801" s="284"/>
      <c r="GV801" s="284"/>
      <c r="GW801" s="284"/>
      <c r="GX801" s="285"/>
    </row>
    <row r="802" spans="2:206" s="177" customFormat="1" ht="24.75" hidden="1" customHeight="1" outlineLevel="1">
      <c r="B802" s="286" t="str">
        <f>IF(明細!B796="","",明細!B796)</f>
        <v/>
      </c>
      <c r="C802" s="287" t="str">
        <f>IF(明細!C796="","",明細!C796)</f>
        <v/>
      </c>
      <c r="D802" s="265" t="str">
        <f>IF(明細!D796="","",明細!D796)</f>
        <v/>
      </c>
      <c r="E802" s="265" t="str">
        <f>IF(明細!E796="","",明細!E796)</f>
        <v/>
      </c>
      <c r="F802" s="265" t="str">
        <f>IF(明細!F796="","",明細!F796)</f>
        <v/>
      </c>
      <c r="G802" s="265" t="str">
        <f>IF(明細!G796="","",明細!G796)</f>
        <v/>
      </c>
      <c r="H802" s="265" t="str">
        <f>IF(明細!H796="","",明細!H796)</f>
        <v/>
      </c>
      <c r="I802" s="265" t="str">
        <f>IF(明細!I796="","",明細!I796)</f>
        <v/>
      </c>
      <c r="J802" s="265" t="str">
        <f>IF(明細!J796="","",明細!J796)</f>
        <v/>
      </c>
      <c r="K802" s="265" t="str">
        <f>IF(明細!K796="","",明細!K796)</f>
        <v/>
      </c>
      <c r="L802" s="265" t="str">
        <f>IF(明細!L796="","",明細!L796)</f>
        <v/>
      </c>
      <c r="M802" s="265" t="str">
        <f>IF(明細!M796="","",明細!M796)</f>
        <v/>
      </c>
      <c r="N802" s="265" t="str">
        <f>IF(明細!N796="","",明細!N796)</f>
        <v/>
      </c>
      <c r="O802" s="265" t="str">
        <f>IF(明細!O796="","",明細!O796)</f>
        <v/>
      </c>
      <c r="P802" s="265" t="str">
        <f>IF(明細!P796="","",明細!P796)</f>
        <v/>
      </c>
      <c r="Q802" s="265" t="str">
        <f>IF(明細!Q796="","",明細!Q796)</f>
        <v/>
      </c>
      <c r="R802" s="289" t="str">
        <f>IF(明細!R796="","",明細!R796)</f>
        <v/>
      </c>
      <c r="S802" s="291" t="str">
        <f>IF(明細!S796="","",明細!S796)</f>
        <v/>
      </c>
      <c r="T802" s="291" t="str">
        <f>IF(明細!T796="","",明細!T796)</f>
        <v/>
      </c>
      <c r="U802" s="291" t="str">
        <f>IF(明細!U796="","",明細!U796)</f>
        <v/>
      </c>
      <c r="V802" s="292" t="str">
        <f>IF(明細!V796="","",明細!V796)</f>
        <v>個</v>
      </c>
      <c r="W802" s="292" t="str">
        <f>IF(明細!W796="","",明細!W796)</f>
        <v/>
      </c>
      <c r="X802" s="293" t="str">
        <f>IF(明細!X796="","",明細!X796)</f>
        <v/>
      </c>
      <c r="Y802" s="134" t="str">
        <f>IF(明細!Y796="","",明細!Y796)</f>
        <v/>
      </c>
      <c r="Z802" s="135" t="str">
        <f>IF(明細!Z796="","",明細!Z796)</f>
        <v/>
      </c>
      <c r="AA802" s="134" t="str">
        <f>IF(明細!AA796="","",明細!AA796)</f>
        <v/>
      </c>
      <c r="AB802" s="303" t="str">
        <f>IF(明細!AB796="","",明細!AB796)</f>
        <v/>
      </c>
      <c r="AC802" s="134" t="str">
        <f>IF(明細!AC796="","",明細!AC796)</f>
        <v/>
      </c>
      <c r="AD802" s="183" t="str">
        <f>IF(明細!AD796="","",明細!AD796)</f>
        <v/>
      </c>
      <c r="AE802" s="184">
        <f>IF(明細!AE796="","",明細!AE796)</f>
        <v>0.1</v>
      </c>
      <c r="AF802" s="185" t="str">
        <f>IF(明細!AF796="","",明細!AF796)</f>
        <v/>
      </c>
      <c r="AG802" s="186" t="str">
        <f>IF(明細!AG796="","",明細!AG796)</f>
        <v/>
      </c>
      <c r="AH802" s="186" t="str">
        <f>IF(明細!AH796="","",明細!AH796)</f>
        <v/>
      </c>
      <c r="AI802" s="187" t="str">
        <f>IF(明細!AI796="","",明細!AI796)</f>
        <v/>
      </c>
      <c r="AJ802" s="296" t="str">
        <f>IF(明細!AJ796="","",明細!AJ796)</f>
        <v/>
      </c>
      <c r="AK802" s="297" t="str">
        <f>IF(明細!AK796="","",明細!AK796)</f>
        <v/>
      </c>
      <c r="AL802" s="298" t="str">
        <f>IF(明細!AL796="","",明細!AL796)</f>
        <v/>
      </c>
      <c r="AM802" s="299" t="str">
        <f>IF(明細!AM796="","",明細!AM796)</f>
        <v/>
      </c>
      <c r="AN802" s="300" t="str">
        <f>IF(明細!AN796="","",明細!AN796)</f>
        <v/>
      </c>
      <c r="AO802" s="300" t="str">
        <f>IF(明細!AO796="","",明細!AO796)</f>
        <v/>
      </c>
      <c r="AP802" s="300" t="str">
        <f>IF(明細!AP796="","",明細!AP796)</f>
        <v/>
      </c>
      <c r="AQ802" s="301" t="str">
        <f>IF(明細!AQ796="","",明細!AQ796)</f>
        <v/>
      </c>
      <c r="AR802" s="302" t="str">
        <f>IF(明細!AR796="","",明細!AR796)</f>
        <v/>
      </c>
      <c r="AU802" s="360"/>
      <c r="AV802" s="368"/>
      <c r="AW802" s="446" t="str">
        <f>IF(明細!AV796="","",明細!AV796)</f>
        <v/>
      </c>
      <c r="AX802" s="419" t="str">
        <f>IF(明細!AT796="","",明細!AT796)</f>
        <v/>
      </c>
      <c r="AY802" s="280" t="str">
        <f>IF($AX802="","",VLOOKUP($AX802,リスト!$CL:$CM,2,FALSE))</f>
        <v/>
      </c>
      <c r="AZ802" s="3"/>
      <c r="BA802" s="280" t="str">
        <f>IF(BB802="","",VLOOKUP(BB802,リスト!$K:$L,2,FALSE))</f>
        <v/>
      </c>
      <c r="BB802" s="3"/>
      <c r="BC802" s="3"/>
      <c r="BD802" s="87"/>
      <c r="BE802" s="280" t="str">
        <f>IF(BF802="","",VLOOKUP(BF802,リスト!$I:$J,2,FALSE))</f>
        <v/>
      </c>
      <c r="BF802" s="3"/>
      <c r="BG802" s="280" t="str">
        <f>IF(BH802="","",VLOOKUP(BH802,リスト!$M:$N,2,FALSE))</f>
        <v/>
      </c>
      <c r="BH802" s="282"/>
      <c r="BI802" s="280" t="str">
        <f>IF(BJ802="","",VLOOKUP(BJ802,リスト!$O:$P,2,FALSE))</f>
        <v/>
      </c>
      <c r="BJ802" s="24"/>
      <c r="BM802" s="451" t="str">
        <f>IF(明細!AV796="","",明細!AV796)</f>
        <v/>
      </c>
      <c r="BN802" s="453" t="str">
        <f>IF(明細!AT796="","",明細!AT796)</f>
        <v/>
      </c>
      <c r="BO802" s="280" t="str">
        <f>IF($BN802="","",VLOOKUP($BN802,リスト!$CL:$CM,2,FALSE))</f>
        <v/>
      </c>
      <c r="BP802" s="280" t="str">
        <f>IF(BQ802="","",VLOOKUP(BQ802,リスト!$K$5:$L$7,2,FALSE))</f>
        <v/>
      </c>
      <c r="BQ802" s="13"/>
      <c r="BR802" s="13"/>
      <c r="BS802" s="47"/>
      <c r="BT802" s="280" t="str">
        <f>IF(BU802="","",VLOOKUP(BU802,リスト!I793:J811,2,FALSE))</f>
        <v/>
      </c>
      <c r="BU802" s="13"/>
      <c r="BV802" s="13"/>
      <c r="BW802" s="282"/>
      <c r="BX802" s="282"/>
      <c r="BY802" s="280" t="str">
        <f>IF(BZ802="","",VLOOKUP(BZ802,リスト!$S$5:$T$6,2,FALSE))</f>
        <v/>
      </c>
      <c r="BZ802" s="3"/>
      <c r="CA802" s="3"/>
      <c r="CB802" s="81"/>
      <c r="CC802" s="280" t="str">
        <f t="shared" si="111"/>
        <v/>
      </c>
      <c r="CD802" s="83"/>
      <c r="CE802" s="83"/>
      <c r="CF802" s="83"/>
      <c r="CG802" s="83"/>
      <c r="CH802" s="282" t="str">
        <f t="shared" si="112"/>
        <v/>
      </c>
      <c r="CI802" s="83"/>
      <c r="CJ802" s="280" t="str">
        <f t="shared" si="113"/>
        <v/>
      </c>
      <c r="CK802" s="87"/>
      <c r="CL802" s="78"/>
      <c r="CM802" s="83"/>
      <c r="CN802" s="83"/>
      <c r="CO802" s="83"/>
      <c r="CP802" s="280" t="str">
        <f t="shared" si="118"/>
        <v/>
      </c>
      <c r="CQ802" s="81"/>
      <c r="CR802" s="280" t="str">
        <f t="shared" si="119"/>
        <v/>
      </c>
      <c r="CS802" s="3"/>
      <c r="CT802" s="3"/>
      <c r="CU802" s="280" t="str">
        <f>IF(CV802="","",VLOOKUP(CV802,リスト!$V$5:$W$6,2,FALSE))</f>
        <v/>
      </c>
      <c r="CV802" s="3"/>
      <c r="CW802" s="280" t="str">
        <f>IF(CX802="","",VLOOKUP(CX802,リスト!$X$5:$Y$6,2,FALSE))</f>
        <v/>
      </c>
      <c r="CX802" s="3"/>
      <c r="CY802" s="77"/>
      <c r="CZ802" s="77"/>
      <c r="DA802" s="75"/>
      <c r="DB802" s="75"/>
      <c r="DC802" s="75"/>
      <c r="DD802" s="75"/>
      <c r="DE802" s="280" t="str">
        <f>IF(DF802="","",VLOOKUP(DF802,リスト!$Z$5:$AA$10,2,FALSE))</f>
        <v/>
      </c>
      <c r="DF802" s="3"/>
      <c r="DG802" s="280" t="str">
        <f>IF(DH802="","",VLOOKUP(DH802,リスト!$AB$5:$AC$12,2,FALSE))</f>
        <v/>
      </c>
      <c r="DH802" s="63"/>
      <c r="DI802" s="280" t="str">
        <f>IF(DJ802="","",VLOOKUP(DJ802,リスト!$AD$5:$AE$7,2,FALSE))</f>
        <v/>
      </c>
      <c r="DJ802" s="3"/>
      <c r="DK802" s="280" t="str">
        <f>IF(DL802="","",VLOOKUP(DL802,リスト!$AF$5:$AG$10,2,FALSE))</f>
        <v/>
      </c>
      <c r="DL802" s="3"/>
      <c r="DM802" s="280" t="str">
        <f>IF(DN802="","",VLOOKUP(DN802,リスト!$AH$5:$AI$6,2,FALSE))</f>
        <v/>
      </c>
      <c r="DN802" s="3"/>
      <c r="DO802" s="280" t="str">
        <f>IF(DP802="","",VLOOKUP(DP802,リスト!$AJ$5:$AK$6,2,FALSE))</f>
        <v/>
      </c>
      <c r="DP802" s="3"/>
      <c r="DQ802" s="280" t="str">
        <f>IF(DR802="","",VLOOKUP(DR802,リスト!$AL$5:$AM$7,2,FALSE))</f>
        <v/>
      </c>
      <c r="DR802" s="3"/>
      <c r="DS802" s="13"/>
      <c r="DT802" s="85"/>
      <c r="DU802" s="85"/>
      <c r="DV802" s="281" t="str">
        <f>IF(DW802="","",VLOOKUP(DW802,リスト!$AN$5:$AO$6,2,FALSE))</f>
        <v/>
      </c>
      <c r="DW802" s="13"/>
      <c r="DX802" s="341"/>
      <c r="DY802" s="345"/>
      <c r="DZ802" s="341"/>
      <c r="EA802" s="345"/>
      <c r="EB802" s="280" t="str">
        <f>IF(EC802="","",VLOOKUP(EC802,リスト!$AW$5:$AX$8,2,FALSE))</f>
        <v/>
      </c>
      <c r="EC802" s="3"/>
      <c r="ED802" s="85"/>
      <c r="EE802" s="280" t="str">
        <f>IF(EF802="","",VLOOKUP(EF802,リスト!$AY$5:$AZ$10,2,FALSE))</f>
        <v/>
      </c>
      <c r="EF802" s="3"/>
      <c r="EG802" s="280" t="str">
        <f>IF(EH802="","",VLOOKUP(EH802,リスト!$BA$5:$BB$10,2,FALSE))</f>
        <v/>
      </c>
      <c r="EH802" s="3"/>
      <c r="EI802" s="280" t="str">
        <f>IF(EJ802="","",VLOOKUP(EJ802,リスト!$BC$5:$BD$10,2,FALSE))</f>
        <v/>
      </c>
      <c r="EJ802" s="3"/>
      <c r="EK802" s="280" t="str">
        <f>IF(EL802="","",VLOOKUP(EL802,リスト!$BE$5:$BF$10,2,FALSE))</f>
        <v/>
      </c>
      <c r="EL802" s="3"/>
      <c r="EM802" s="78"/>
      <c r="EN802" s="73"/>
      <c r="EO802" s="73"/>
      <c r="EP802" s="13"/>
      <c r="EQ802" s="13"/>
      <c r="ER802" s="280" t="str">
        <f>IF(ES802="","",VLOOKUP(ES802,リスト!$BG$5:$BH$10,2,FALSE))</f>
        <v/>
      </c>
      <c r="ES802" s="13"/>
      <c r="ET802" s="13"/>
      <c r="EU802" s="13"/>
      <c r="EV802" s="13"/>
      <c r="EW802" s="13"/>
      <c r="EX802" s="81"/>
      <c r="EY802" s="81"/>
      <c r="EZ802" s="26"/>
      <c r="FA802" s="281" t="str">
        <f>IF($EZ802="","",INDEX(リスト!$BI$5:$BJ$40,MATCH($EZ802,リスト!$BJ$5:$BJ$40,0),1))</f>
        <v/>
      </c>
      <c r="FB802" s="280" t="str">
        <f>IF(FC802="","",VLOOKUP(FC802,リスト!$BK:$BL,2,FALSE))</f>
        <v/>
      </c>
      <c r="FC802" s="13"/>
      <c r="FD802" s="331"/>
      <c r="FE802" s="3"/>
      <c r="FF802" s="280" t="str">
        <f>IF(FG802="","",VLOOKUP(FG802,リスト!$BO$5:$BP$6,2,FALSE))</f>
        <v/>
      </c>
      <c r="FG802" s="3"/>
      <c r="FH802" s="280" t="str">
        <f>IF(FI802="","",VLOOKUP(FI802,リスト!$BQ$5:$BR$8,2,FALSE))</f>
        <v/>
      </c>
      <c r="FI802" s="3"/>
      <c r="FJ802" s="282"/>
      <c r="FK802" s="280" t="str">
        <f>IF(FL802="","",VLOOKUP(FL802,リスト!$BS$5:$BT$6,2,FALSE))</f>
        <v/>
      </c>
      <c r="FL802" s="63"/>
      <c r="FM802" s="13"/>
      <c r="FN802" s="13"/>
      <c r="FO802" s="13"/>
      <c r="FP802" s="283" t="str">
        <f t="shared" si="114"/>
        <v/>
      </c>
      <c r="FQ802" s="283" t="str">
        <f t="shared" si="114"/>
        <v/>
      </c>
      <c r="FR802" s="13"/>
      <c r="FS802" s="85"/>
      <c r="FT802" s="85"/>
      <c r="FU802" s="281" t="str">
        <f t="shared" si="115"/>
        <v/>
      </c>
      <c r="FV802" s="280" t="str">
        <f>IF(FW802="","",VLOOKUP(FW802,リスト!$BV$5:$BW$10,2,FALSE))</f>
        <v/>
      </c>
      <c r="FW802" s="26"/>
      <c r="FX802" s="282" t="str">
        <f t="shared" si="116"/>
        <v/>
      </c>
      <c r="FY802" s="280" t="str">
        <f>IF(FZ802="","",VLOOKUP(FZ802,リスト!$BX$5:$BY$6,2,FALSE))</f>
        <v/>
      </c>
      <c r="FZ802" s="3"/>
      <c r="GA802" s="280" t="str">
        <f>IF(GB802="","",VLOOKUP(GB802,リスト!$BZ$5:$CA$6,2,FALSE))</f>
        <v/>
      </c>
      <c r="GB802" s="13"/>
      <c r="GC802" s="281" t="str">
        <f>IF(GD802="","",VLOOKUP(GD802,リスト!$CB$5:$CC$6,2,FALSE))</f>
        <v/>
      </c>
      <c r="GD802" s="13"/>
      <c r="GE802" s="13"/>
      <c r="GF802" s="13"/>
      <c r="GG802" s="75"/>
      <c r="GH802" s="281" t="str">
        <f t="shared" si="117"/>
        <v/>
      </c>
      <c r="GI802" s="128"/>
      <c r="GJ802" s="281" t="str">
        <f>IF(GK802="","",VLOOKUP(GK802,リスト!$CD$5:$CE$6,2,FALSE))</f>
        <v/>
      </c>
      <c r="GK802" s="13"/>
      <c r="GL802" s="281" t="str">
        <f>IF(GM802="","",VLOOKUP(GM802,リスト!$CF$5:$CG$5,2,FALSE))</f>
        <v/>
      </c>
      <c r="GM802" s="26"/>
      <c r="GN802" s="280" t="str">
        <f>IF(GO802="","",VLOOKUP(GO802,リスト!$CH$5:$CI$5,2,FALSE))</f>
        <v/>
      </c>
      <c r="GO802" s="284"/>
      <c r="GP802" s="284"/>
      <c r="GQ802" s="284"/>
      <c r="GR802" s="284"/>
      <c r="GS802" s="284"/>
      <c r="GT802" s="284"/>
      <c r="GU802" s="284"/>
      <c r="GV802" s="284"/>
      <c r="GW802" s="284"/>
      <c r="GX802" s="285"/>
    </row>
    <row r="803" spans="2:206" s="177" customFormat="1" ht="24.75" hidden="1" customHeight="1" outlineLevel="1">
      <c r="B803" s="286" t="str">
        <f>IF(明細!B797="","",明細!B797)</f>
        <v/>
      </c>
      <c r="C803" s="287" t="str">
        <f>IF(明細!C797="","",明細!C797)</f>
        <v/>
      </c>
      <c r="D803" s="265" t="str">
        <f>IF(明細!D797="","",明細!D797)</f>
        <v/>
      </c>
      <c r="E803" s="265" t="str">
        <f>IF(明細!E797="","",明細!E797)</f>
        <v/>
      </c>
      <c r="F803" s="265" t="str">
        <f>IF(明細!F797="","",明細!F797)</f>
        <v/>
      </c>
      <c r="G803" s="265" t="str">
        <f>IF(明細!G797="","",明細!G797)</f>
        <v/>
      </c>
      <c r="H803" s="265" t="str">
        <f>IF(明細!H797="","",明細!H797)</f>
        <v/>
      </c>
      <c r="I803" s="265" t="str">
        <f>IF(明細!I797="","",明細!I797)</f>
        <v/>
      </c>
      <c r="J803" s="265" t="str">
        <f>IF(明細!J797="","",明細!J797)</f>
        <v/>
      </c>
      <c r="K803" s="265" t="str">
        <f>IF(明細!K797="","",明細!K797)</f>
        <v/>
      </c>
      <c r="L803" s="265" t="str">
        <f>IF(明細!L797="","",明細!L797)</f>
        <v/>
      </c>
      <c r="M803" s="265" t="str">
        <f>IF(明細!M797="","",明細!M797)</f>
        <v/>
      </c>
      <c r="N803" s="265" t="str">
        <f>IF(明細!N797="","",明細!N797)</f>
        <v/>
      </c>
      <c r="O803" s="265" t="str">
        <f>IF(明細!O797="","",明細!O797)</f>
        <v/>
      </c>
      <c r="P803" s="265" t="str">
        <f>IF(明細!P797="","",明細!P797)</f>
        <v/>
      </c>
      <c r="Q803" s="265" t="str">
        <f>IF(明細!Q797="","",明細!Q797)</f>
        <v/>
      </c>
      <c r="R803" s="289" t="str">
        <f>IF(明細!R797="","",明細!R797)</f>
        <v/>
      </c>
      <c r="S803" s="291" t="str">
        <f>IF(明細!S797="","",明細!S797)</f>
        <v/>
      </c>
      <c r="T803" s="291" t="str">
        <f>IF(明細!T797="","",明細!T797)</f>
        <v/>
      </c>
      <c r="U803" s="291" t="str">
        <f>IF(明細!U797="","",明細!U797)</f>
        <v/>
      </c>
      <c r="V803" s="292" t="str">
        <f>IF(明細!V797="","",明細!V797)</f>
        <v>個</v>
      </c>
      <c r="W803" s="292" t="str">
        <f>IF(明細!W797="","",明細!W797)</f>
        <v/>
      </c>
      <c r="X803" s="293" t="str">
        <f>IF(明細!X797="","",明細!X797)</f>
        <v/>
      </c>
      <c r="Y803" s="134" t="str">
        <f>IF(明細!Y797="","",明細!Y797)</f>
        <v/>
      </c>
      <c r="Z803" s="135" t="str">
        <f>IF(明細!Z797="","",明細!Z797)</f>
        <v/>
      </c>
      <c r="AA803" s="134" t="str">
        <f>IF(明細!AA797="","",明細!AA797)</f>
        <v/>
      </c>
      <c r="AB803" s="303" t="str">
        <f>IF(明細!AB797="","",明細!AB797)</f>
        <v/>
      </c>
      <c r="AC803" s="134" t="str">
        <f>IF(明細!AC797="","",明細!AC797)</f>
        <v/>
      </c>
      <c r="AD803" s="183" t="str">
        <f>IF(明細!AD797="","",明細!AD797)</f>
        <v/>
      </c>
      <c r="AE803" s="184">
        <f>IF(明細!AE797="","",明細!AE797)</f>
        <v>0.1</v>
      </c>
      <c r="AF803" s="185" t="str">
        <f>IF(明細!AF797="","",明細!AF797)</f>
        <v/>
      </c>
      <c r="AG803" s="186" t="str">
        <f>IF(明細!AG797="","",明細!AG797)</f>
        <v/>
      </c>
      <c r="AH803" s="186" t="str">
        <f>IF(明細!AH797="","",明細!AH797)</f>
        <v/>
      </c>
      <c r="AI803" s="187" t="str">
        <f>IF(明細!AI797="","",明細!AI797)</f>
        <v/>
      </c>
      <c r="AJ803" s="296" t="str">
        <f>IF(明細!AJ797="","",明細!AJ797)</f>
        <v/>
      </c>
      <c r="AK803" s="297" t="str">
        <f>IF(明細!AK797="","",明細!AK797)</f>
        <v/>
      </c>
      <c r="AL803" s="298" t="str">
        <f>IF(明細!AL797="","",明細!AL797)</f>
        <v/>
      </c>
      <c r="AM803" s="299" t="str">
        <f>IF(明細!AM797="","",明細!AM797)</f>
        <v/>
      </c>
      <c r="AN803" s="300" t="str">
        <f>IF(明細!AN797="","",明細!AN797)</f>
        <v/>
      </c>
      <c r="AO803" s="300" t="str">
        <f>IF(明細!AO797="","",明細!AO797)</f>
        <v/>
      </c>
      <c r="AP803" s="300" t="str">
        <f>IF(明細!AP797="","",明細!AP797)</f>
        <v/>
      </c>
      <c r="AQ803" s="301" t="str">
        <f>IF(明細!AQ797="","",明細!AQ797)</f>
        <v/>
      </c>
      <c r="AR803" s="302" t="str">
        <f>IF(明細!AR797="","",明細!AR797)</f>
        <v/>
      </c>
      <c r="AU803" s="360"/>
      <c r="AV803" s="368"/>
      <c r="AW803" s="446" t="str">
        <f>IF(明細!AV797="","",明細!AV797)</f>
        <v/>
      </c>
      <c r="AX803" s="419" t="str">
        <f>IF(明細!AT797="","",明細!AT797)</f>
        <v/>
      </c>
      <c r="AY803" s="280" t="str">
        <f>IF($AX803="","",VLOOKUP($AX803,リスト!$CL:$CM,2,FALSE))</f>
        <v/>
      </c>
      <c r="AZ803" s="3"/>
      <c r="BA803" s="280" t="str">
        <f>IF(BB803="","",VLOOKUP(BB803,リスト!$K:$L,2,FALSE))</f>
        <v/>
      </c>
      <c r="BB803" s="3"/>
      <c r="BC803" s="3"/>
      <c r="BD803" s="87"/>
      <c r="BE803" s="280" t="str">
        <f>IF(BF803="","",VLOOKUP(BF803,リスト!$I:$J,2,FALSE))</f>
        <v/>
      </c>
      <c r="BF803" s="3"/>
      <c r="BG803" s="280" t="str">
        <f>IF(BH803="","",VLOOKUP(BH803,リスト!$M:$N,2,FALSE))</f>
        <v/>
      </c>
      <c r="BH803" s="282"/>
      <c r="BI803" s="280" t="str">
        <f>IF(BJ803="","",VLOOKUP(BJ803,リスト!$O:$P,2,FALSE))</f>
        <v/>
      </c>
      <c r="BJ803" s="24"/>
      <c r="BM803" s="451" t="str">
        <f>IF(明細!AV797="","",明細!AV797)</f>
        <v/>
      </c>
      <c r="BN803" s="453" t="str">
        <f>IF(明細!AT797="","",明細!AT797)</f>
        <v/>
      </c>
      <c r="BO803" s="280" t="str">
        <f>IF($BN803="","",VLOOKUP($BN803,リスト!$CL:$CM,2,FALSE))</f>
        <v/>
      </c>
      <c r="BP803" s="280" t="str">
        <f>IF(BQ803="","",VLOOKUP(BQ803,リスト!$K$5:$L$7,2,FALSE))</f>
        <v/>
      </c>
      <c r="BQ803" s="13"/>
      <c r="BR803" s="13"/>
      <c r="BS803" s="47"/>
      <c r="BT803" s="280" t="str">
        <f>IF(BU803="","",VLOOKUP(BU803,リスト!I794:J812,2,FALSE))</f>
        <v/>
      </c>
      <c r="BU803" s="13"/>
      <c r="BV803" s="13"/>
      <c r="BW803" s="282"/>
      <c r="BX803" s="282"/>
      <c r="BY803" s="280" t="str">
        <f>IF(BZ803="","",VLOOKUP(BZ803,リスト!$S$5:$T$6,2,FALSE))</f>
        <v/>
      </c>
      <c r="BZ803" s="3"/>
      <c r="CA803" s="3"/>
      <c r="CB803" s="81"/>
      <c r="CC803" s="280" t="str">
        <f t="shared" si="111"/>
        <v/>
      </c>
      <c r="CD803" s="83"/>
      <c r="CE803" s="83"/>
      <c r="CF803" s="83"/>
      <c r="CG803" s="83"/>
      <c r="CH803" s="282" t="str">
        <f t="shared" si="112"/>
        <v/>
      </c>
      <c r="CI803" s="83"/>
      <c r="CJ803" s="280" t="str">
        <f t="shared" si="113"/>
        <v/>
      </c>
      <c r="CK803" s="87"/>
      <c r="CL803" s="78"/>
      <c r="CM803" s="83"/>
      <c r="CN803" s="83"/>
      <c r="CO803" s="83"/>
      <c r="CP803" s="280" t="str">
        <f t="shared" si="118"/>
        <v/>
      </c>
      <c r="CQ803" s="81"/>
      <c r="CR803" s="280" t="str">
        <f t="shared" si="119"/>
        <v/>
      </c>
      <c r="CS803" s="3"/>
      <c r="CT803" s="3"/>
      <c r="CU803" s="280" t="str">
        <f>IF(CV803="","",VLOOKUP(CV803,リスト!$V$5:$W$6,2,FALSE))</f>
        <v/>
      </c>
      <c r="CV803" s="3"/>
      <c r="CW803" s="280" t="str">
        <f>IF(CX803="","",VLOOKUP(CX803,リスト!$X$5:$Y$6,2,FALSE))</f>
        <v/>
      </c>
      <c r="CX803" s="3"/>
      <c r="CY803" s="77"/>
      <c r="CZ803" s="77"/>
      <c r="DA803" s="75"/>
      <c r="DB803" s="75"/>
      <c r="DC803" s="75"/>
      <c r="DD803" s="75"/>
      <c r="DE803" s="280" t="str">
        <f>IF(DF803="","",VLOOKUP(DF803,リスト!$Z$5:$AA$10,2,FALSE))</f>
        <v/>
      </c>
      <c r="DF803" s="3"/>
      <c r="DG803" s="280" t="str">
        <f>IF(DH803="","",VLOOKUP(DH803,リスト!$AB$5:$AC$12,2,FALSE))</f>
        <v/>
      </c>
      <c r="DH803" s="63"/>
      <c r="DI803" s="280" t="str">
        <f>IF(DJ803="","",VLOOKUP(DJ803,リスト!$AD$5:$AE$7,2,FALSE))</f>
        <v/>
      </c>
      <c r="DJ803" s="3"/>
      <c r="DK803" s="280" t="str">
        <f>IF(DL803="","",VLOOKUP(DL803,リスト!$AF$5:$AG$10,2,FALSE))</f>
        <v/>
      </c>
      <c r="DL803" s="3"/>
      <c r="DM803" s="280" t="str">
        <f>IF(DN803="","",VLOOKUP(DN803,リスト!$AH$5:$AI$6,2,FALSE))</f>
        <v/>
      </c>
      <c r="DN803" s="3"/>
      <c r="DO803" s="280" t="str">
        <f>IF(DP803="","",VLOOKUP(DP803,リスト!$AJ$5:$AK$6,2,FALSE))</f>
        <v/>
      </c>
      <c r="DP803" s="3"/>
      <c r="DQ803" s="280" t="str">
        <f>IF(DR803="","",VLOOKUP(DR803,リスト!$AL$5:$AM$7,2,FALSE))</f>
        <v/>
      </c>
      <c r="DR803" s="3"/>
      <c r="DS803" s="13"/>
      <c r="DT803" s="85"/>
      <c r="DU803" s="85"/>
      <c r="DV803" s="281" t="str">
        <f>IF(DW803="","",VLOOKUP(DW803,リスト!$AN$5:$AO$6,2,FALSE))</f>
        <v/>
      </c>
      <c r="DW803" s="13"/>
      <c r="DX803" s="341"/>
      <c r="DY803" s="345"/>
      <c r="DZ803" s="341"/>
      <c r="EA803" s="345"/>
      <c r="EB803" s="280" t="str">
        <f>IF(EC803="","",VLOOKUP(EC803,リスト!$AW$5:$AX$8,2,FALSE))</f>
        <v/>
      </c>
      <c r="EC803" s="3"/>
      <c r="ED803" s="85"/>
      <c r="EE803" s="280" t="str">
        <f>IF(EF803="","",VLOOKUP(EF803,リスト!$AY$5:$AZ$10,2,FALSE))</f>
        <v/>
      </c>
      <c r="EF803" s="3"/>
      <c r="EG803" s="280" t="str">
        <f>IF(EH803="","",VLOOKUP(EH803,リスト!$BA$5:$BB$10,2,FALSE))</f>
        <v/>
      </c>
      <c r="EH803" s="3"/>
      <c r="EI803" s="280" t="str">
        <f>IF(EJ803="","",VLOOKUP(EJ803,リスト!$BC$5:$BD$10,2,FALSE))</f>
        <v/>
      </c>
      <c r="EJ803" s="3"/>
      <c r="EK803" s="280" t="str">
        <f>IF(EL803="","",VLOOKUP(EL803,リスト!$BE$5:$BF$10,2,FALSE))</f>
        <v/>
      </c>
      <c r="EL803" s="3"/>
      <c r="EM803" s="78"/>
      <c r="EN803" s="73"/>
      <c r="EO803" s="73"/>
      <c r="EP803" s="13"/>
      <c r="EQ803" s="13"/>
      <c r="ER803" s="280" t="str">
        <f>IF(ES803="","",VLOOKUP(ES803,リスト!$BG$5:$BH$10,2,FALSE))</f>
        <v/>
      </c>
      <c r="ES803" s="13"/>
      <c r="ET803" s="13"/>
      <c r="EU803" s="13"/>
      <c r="EV803" s="13"/>
      <c r="EW803" s="13"/>
      <c r="EX803" s="81"/>
      <c r="EY803" s="81"/>
      <c r="EZ803" s="26"/>
      <c r="FA803" s="281" t="str">
        <f>IF($EZ803="","",INDEX(リスト!$BI$5:$BJ$40,MATCH($EZ803,リスト!$BJ$5:$BJ$40,0),1))</f>
        <v/>
      </c>
      <c r="FB803" s="280" t="str">
        <f>IF(FC803="","",VLOOKUP(FC803,リスト!$BK:$BL,2,FALSE))</f>
        <v/>
      </c>
      <c r="FC803" s="13"/>
      <c r="FD803" s="331"/>
      <c r="FE803" s="3"/>
      <c r="FF803" s="280" t="str">
        <f>IF(FG803="","",VLOOKUP(FG803,リスト!$BO$5:$BP$6,2,FALSE))</f>
        <v/>
      </c>
      <c r="FG803" s="3"/>
      <c r="FH803" s="280" t="str">
        <f>IF(FI803="","",VLOOKUP(FI803,リスト!$BQ$5:$BR$8,2,FALSE))</f>
        <v/>
      </c>
      <c r="FI803" s="3"/>
      <c r="FJ803" s="282"/>
      <c r="FK803" s="280" t="str">
        <f>IF(FL803="","",VLOOKUP(FL803,リスト!$BS$5:$BT$6,2,FALSE))</f>
        <v/>
      </c>
      <c r="FL803" s="63"/>
      <c r="FM803" s="13"/>
      <c r="FN803" s="13"/>
      <c r="FO803" s="13"/>
      <c r="FP803" s="283" t="str">
        <f t="shared" si="114"/>
        <v/>
      </c>
      <c r="FQ803" s="283" t="str">
        <f t="shared" si="114"/>
        <v/>
      </c>
      <c r="FR803" s="13"/>
      <c r="FS803" s="85"/>
      <c r="FT803" s="85"/>
      <c r="FU803" s="281" t="str">
        <f t="shared" si="115"/>
        <v/>
      </c>
      <c r="FV803" s="280" t="str">
        <f>IF(FW803="","",VLOOKUP(FW803,リスト!$BV$5:$BW$10,2,FALSE))</f>
        <v/>
      </c>
      <c r="FW803" s="26"/>
      <c r="FX803" s="282" t="str">
        <f t="shared" si="116"/>
        <v/>
      </c>
      <c r="FY803" s="280" t="str">
        <f>IF(FZ803="","",VLOOKUP(FZ803,リスト!$BX$5:$BY$6,2,FALSE))</f>
        <v/>
      </c>
      <c r="FZ803" s="3"/>
      <c r="GA803" s="280" t="str">
        <f>IF(GB803="","",VLOOKUP(GB803,リスト!$BZ$5:$CA$6,2,FALSE))</f>
        <v/>
      </c>
      <c r="GB803" s="13"/>
      <c r="GC803" s="281" t="str">
        <f>IF(GD803="","",VLOOKUP(GD803,リスト!$CB$5:$CC$6,2,FALSE))</f>
        <v/>
      </c>
      <c r="GD803" s="13"/>
      <c r="GE803" s="13"/>
      <c r="GF803" s="13"/>
      <c r="GG803" s="75"/>
      <c r="GH803" s="281" t="str">
        <f t="shared" si="117"/>
        <v/>
      </c>
      <c r="GI803" s="128"/>
      <c r="GJ803" s="281" t="str">
        <f>IF(GK803="","",VLOOKUP(GK803,リスト!$CD$5:$CE$6,2,FALSE))</f>
        <v/>
      </c>
      <c r="GK803" s="13"/>
      <c r="GL803" s="281" t="str">
        <f>IF(GM803="","",VLOOKUP(GM803,リスト!$CF$5:$CG$5,2,FALSE))</f>
        <v/>
      </c>
      <c r="GM803" s="26"/>
      <c r="GN803" s="280" t="str">
        <f>IF(GO803="","",VLOOKUP(GO803,リスト!$CH$5:$CI$5,2,FALSE))</f>
        <v/>
      </c>
      <c r="GO803" s="284"/>
      <c r="GP803" s="284"/>
      <c r="GQ803" s="284"/>
      <c r="GR803" s="284"/>
      <c r="GS803" s="284"/>
      <c r="GT803" s="284"/>
      <c r="GU803" s="284"/>
      <c r="GV803" s="284"/>
      <c r="GW803" s="284"/>
      <c r="GX803" s="285"/>
    </row>
    <row r="804" spans="2:206" s="177" customFormat="1" ht="24.75" hidden="1" customHeight="1" outlineLevel="1">
      <c r="B804" s="286" t="str">
        <f>IF(明細!B798="","",明細!B798)</f>
        <v/>
      </c>
      <c r="C804" s="287" t="str">
        <f>IF(明細!C798="","",明細!C798)</f>
        <v/>
      </c>
      <c r="D804" s="265" t="str">
        <f>IF(明細!D798="","",明細!D798)</f>
        <v/>
      </c>
      <c r="E804" s="265" t="str">
        <f>IF(明細!E798="","",明細!E798)</f>
        <v/>
      </c>
      <c r="F804" s="265" t="str">
        <f>IF(明細!F798="","",明細!F798)</f>
        <v/>
      </c>
      <c r="G804" s="265" t="str">
        <f>IF(明細!G798="","",明細!G798)</f>
        <v/>
      </c>
      <c r="H804" s="265" t="str">
        <f>IF(明細!H798="","",明細!H798)</f>
        <v/>
      </c>
      <c r="I804" s="265" t="str">
        <f>IF(明細!I798="","",明細!I798)</f>
        <v/>
      </c>
      <c r="J804" s="265" t="str">
        <f>IF(明細!J798="","",明細!J798)</f>
        <v/>
      </c>
      <c r="K804" s="265" t="str">
        <f>IF(明細!K798="","",明細!K798)</f>
        <v/>
      </c>
      <c r="L804" s="265" t="str">
        <f>IF(明細!L798="","",明細!L798)</f>
        <v/>
      </c>
      <c r="M804" s="265" t="str">
        <f>IF(明細!M798="","",明細!M798)</f>
        <v/>
      </c>
      <c r="N804" s="265" t="str">
        <f>IF(明細!N798="","",明細!N798)</f>
        <v/>
      </c>
      <c r="O804" s="265" t="str">
        <f>IF(明細!O798="","",明細!O798)</f>
        <v/>
      </c>
      <c r="P804" s="265" t="str">
        <f>IF(明細!P798="","",明細!P798)</f>
        <v/>
      </c>
      <c r="Q804" s="265" t="str">
        <f>IF(明細!Q798="","",明細!Q798)</f>
        <v/>
      </c>
      <c r="R804" s="289" t="str">
        <f>IF(明細!R798="","",明細!R798)</f>
        <v/>
      </c>
      <c r="S804" s="291" t="str">
        <f>IF(明細!S798="","",明細!S798)</f>
        <v/>
      </c>
      <c r="T804" s="291" t="str">
        <f>IF(明細!T798="","",明細!T798)</f>
        <v/>
      </c>
      <c r="U804" s="291" t="str">
        <f>IF(明細!U798="","",明細!U798)</f>
        <v/>
      </c>
      <c r="V804" s="292" t="str">
        <f>IF(明細!V798="","",明細!V798)</f>
        <v>個</v>
      </c>
      <c r="W804" s="292" t="str">
        <f>IF(明細!W798="","",明細!W798)</f>
        <v/>
      </c>
      <c r="X804" s="293" t="str">
        <f>IF(明細!X798="","",明細!X798)</f>
        <v/>
      </c>
      <c r="Y804" s="134" t="str">
        <f>IF(明細!Y798="","",明細!Y798)</f>
        <v/>
      </c>
      <c r="Z804" s="135" t="str">
        <f>IF(明細!Z798="","",明細!Z798)</f>
        <v/>
      </c>
      <c r="AA804" s="134" t="str">
        <f>IF(明細!AA798="","",明細!AA798)</f>
        <v/>
      </c>
      <c r="AB804" s="303" t="str">
        <f>IF(明細!AB798="","",明細!AB798)</f>
        <v/>
      </c>
      <c r="AC804" s="134" t="str">
        <f>IF(明細!AC798="","",明細!AC798)</f>
        <v/>
      </c>
      <c r="AD804" s="183" t="str">
        <f>IF(明細!AD798="","",明細!AD798)</f>
        <v/>
      </c>
      <c r="AE804" s="184">
        <f>IF(明細!AE798="","",明細!AE798)</f>
        <v>0.1</v>
      </c>
      <c r="AF804" s="185" t="str">
        <f>IF(明細!AF798="","",明細!AF798)</f>
        <v/>
      </c>
      <c r="AG804" s="186" t="str">
        <f>IF(明細!AG798="","",明細!AG798)</f>
        <v/>
      </c>
      <c r="AH804" s="186" t="str">
        <f>IF(明細!AH798="","",明細!AH798)</f>
        <v/>
      </c>
      <c r="AI804" s="187" t="str">
        <f>IF(明細!AI798="","",明細!AI798)</f>
        <v/>
      </c>
      <c r="AJ804" s="296" t="str">
        <f>IF(明細!AJ798="","",明細!AJ798)</f>
        <v/>
      </c>
      <c r="AK804" s="297" t="str">
        <f>IF(明細!AK798="","",明細!AK798)</f>
        <v/>
      </c>
      <c r="AL804" s="298" t="str">
        <f>IF(明細!AL798="","",明細!AL798)</f>
        <v/>
      </c>
      <c r="AM804" s="299" t="str">
        <f>IF(明細!AM798="","",明細!AM798)</f>
        <v/>
      </c>
      <c r="AN804" s="300" t="str">
        <f>IF(明細!AN798="","",明細!AN798)</f>
        <v/>
      </c>
      <c r="AO804" s="300" t="str">
        <f>IF(明細!AO798="","",明細!AO798)</f>
        <v/>
      </c>
      <c r="AP804" s="300" t="str">
        <f>IF(明細!AP798="","",明細!AP798)</f>
        <v/>
      </c>
      <c r="AQ804" s="301" t="str">
        <f>IF(明細!AQ798="","",明細!AQ798)</f>
        <v/>
      </c>
      <c r="AR804" s="302" t="str">
        <f>IF(明細!AR798="","",明細!AR798)</f>
        <v/>
      </c>
      <c r="AU804" s="360"/>
      <c r="AV804" s="368"/>
      <c r="AW804" s="446" t="str">
        <f>IF(明細!AV798="","",明細!AV798)</f>
        <v/>
      </c>
      <c r="AX804" s="419" t="str">
        <f>IF(明細!AT798="","",明細!AT798)</f>
        <v/>
      </c>
      <c r="AY804" s="280" t="str">
        <f>IF($AX804="","",VLOOKUP($AX804,リスト!$CL:$CM,2,FALSE))</f>
        <v/>
      </c>
      <c r="AZ804" s="3"/>
      <c r="BA804" s="280" t="str">
        <f>IF(BB804="","",VLOOKUP(BB804,リスト!$K:$L,2,FALSE))</f>
        <v/>
      </c>
      <c r="BB804" s="3"/>
      <c r="BC804" s="3"/>
      <c r="BD804" s="87"/>
      <c r="BE804" s="280" t="str">
        <f>IF(BF804="","",VLOOKUP(BF804,リスト!$I:$J,2,FALSE))</f>
        <v/>
      </c>
      <c r="BF804" s="3"/>
      <c r="BG804" s="280" t="str">
        <f>IF(BH804="","",VLOOKUP(BH804,リスト!$M:$N,2,FALSE))</f>
        <v/>
      </c>
      <c r="BH804" s="282"/>
      <c r="BI804" s="280" t="str">
        <f>IF(BJ804="","",VLOOKUP(BJ804,リスト!$O:$P,2,FALSE))</f>
        <v/>
      </c>
      <c r="BJ804" s="24"/>
      <c r="BM804" s="451" t="str">
        <f>IF(明細!AV798="","",明細!AV798)</f>
        <v/>
      </c>
      <c r="BN804" s="453" t="str">
        <f>IF(明細!AT798="","",明細!AT798)</f>
        <v/>
      </c>
      <c r="BO804" s="280" t="str">
        <f>IF($BN804="","",VLOOKUP($BN804,リスト!$CL:$CM,2,FALSE))</f>
        <v/>
      </c>
      <c r="BP804" s="280" t="str">
        <f>IF(BQ804="","",VLOOKUP(BQ804,リスト!$K$5:$L$7,2,FALSE))</f>
        <v/>
      </c>
      <c r="BQ804" s="13"/>
      <c r="BR804" s="13"/>
      <c r="BS804" s="47"/>
      <c r="BT804" s="280" t="str">
        <f>IF(BU804="","",VLOOKUP(BU804,リスト!I795:J813,2,FALSE))</f>
        <v/>
      </c>
      <c r="BU804" s="13"/>
      <c r="BV804" s="13"/>
      <c r="BW804" s="282"/>
      <c r="BX804" s="282"/>
      <c r="BY804" s="280" t="str">
        <f>IF(BZ804="","",VLOOKUP(BZ804,リスト!$S$5:$T$6,2,FALSE))</f>
        <v/>
      </c>
      <c r="BZ804" s="3"/>
      <c r="CA804" s="3"/>
      <c r="CB804" s="81"/>
      <c r="CC804" s="280" t="str">
        <f t="shared" si="111"/>
        <v/>
      </c>
      <c r="CD804" s="83"/>
      <c r="CE804" s="83"/>
      <c r="CF804" s="83"/>
      <c r="CG804" s="83"/>
      <c r="CH804" s="282" t="str">
        <f t="shared" si="112"/>
        <v/>
      </c>
      <c r="CI804" s="83"/>
      <c r="CJ804" s="280" t="str">
        <f t="shared" si="113"/>
        <v/>
      </c>
      <c r="CK804" s="87"/>
      <c r="CL804" s="78"/>
      <c r="CM804" s="83"/>
      <c r="CN804" s="83"/>
      <c r="CO804" s="83"/>
      <c r="CP804" s="280" t="str">
        <f t="shared" si="118"/>
        <v/>
      </c>
      <c r="CQ804" s="81"/>
      <c r="CR804" s="280" t="str">
        <f t="shared" si="119"/>
        <v/>
      </c>
      <c r="CS804" s="3"/>
      <c r="CT804" s="3"/>
      <c r="CU804" s="280" t="str">
        <f>IF(CV804="","",VLOOKUP(CV804,リスト!$V$5:$W$6,2,FALSE))</f>
        <v/>
      </c>
      <c r="CV804" s="3"/>
      <c r="CW804" s="280" t="str">
        <f>IF(CX804="","",VLOOKUP(CX804,リスト!$X$5:$Y$6,2,FALSE))</f>
        <v/>
      </c>
      <c r="CX804" s="3"/>
      <c r="CY804" s="77"/>
      <c r="CZ804" s="77"/>
      <c r="DA804" s="75"/>
      <c r="DB804" s="75"/>
      <c r="DC804" s="75"/>
      <c r="DD804" s="75"/>
      <c r="DE804" s="280" t="str">
        <f>IF(DF804="","",VLOOKUP(DF804,リスト!$Z$5:$AA$10,2,FALSE))</f>
        <v/>
      </c>
      <c r="DF804" s="3"/>
      <c r="DG804" s="280" t="str">
        <f>IF(DH804="","",VLOOKUP(DH804,リスト!$AB$5:$AC$12,2,FALSE))</f>
        <v/>
      </c>
      <c r="DH804" s="63"/>
      <c r="DI804" s="280" t="str">
        <f>IF(DJ804="","",VLOOKUP(DJ804,リスト!$AD$5:$AE$7,2,FALSE))</f>
        <v/>
      </c>
      <c r="DJ804" s="3"/>
      <c r="DK804" s="280" t="str">
        <f>IF(DL804="","",VLOOKUP(DL804,リスト!$AF$5:$AG$10,2,FALSE))</f>
        <v/>
      </c>
      <c r="DL804" s="3"/>
      <c r="DM804" s="280" t="str">
        <f>IF(DN804="","",VLOOKUP(DN804,リスト!$AH$5:$AI$6,2,FALSE))</f>
        <v/>
      </c>
      <c r="DN804" s="3"/>
      <c r="DO804" s="280" t="str">
        <f>IF(DP804="","",VLOOKUP(DP804,リスト!$AJ$5:$AK$6,2,FALSE))</f>
        <v/>
      </c>
      <c r="DP804" s="3"/>
      <c r="DQ804" s="280" t="str">
        <f>IF(DR804="","",VLOOKUP(DR804,リスト!$AL$5:$AM$7,2,FALSE))</f>
        <v/>
      </c>
      <c r="DR804" s="3"/>
      <c r="DS804" s="13"/>
      <c r="DT804" s="85"/>
      <c r="DU804" s="85"/>
      <c r="DV804" s="281" t="str">
        <f>IF(DW804="","",VLOOKUP(DW804,リスト!$AN$5:$AO$6,2,FALSE))</f>
        <v/>
      </c>
      <c r="DW804" s="13"/>
      <c r="DX804" s="341"/>
      <c r="DY804" s="345"/>
      <c r="DZ804" s="341"/>
      <c r="EA804" s="345"/>
      <c r="EB804" s="280" t="str">
        <f>IF(EC804="","",VLOOKUP(EC804,リスト!$AW$5:$AX$8,2,FALSE))</f>
        <v/>
      </c>
      <c r="EC804" s="3"/>
      <c r="ED804" s="85"/>
      <c r="EE804" s="280" t="str">
        <f>IF(EF804="","",VLOOKUP(EF804,リスト!$AY$5:$AZ$10,2,FALSE))</f>
        <v/>
      </c>
      <c r="EF804" s="3"/>
      <c r="EG804" s="280" t="str">
        <f>IF(EH804="","",VLOOKUP(EH804,リスト!$BA$5:$BB$10,2,FALSE))</f>
        <v/>
      </c>
      <c r="EH804" s="3"/>
      <c r="EI804" s="280" t="str">
        <f>IF(EJ804="","",VLOOKUP(EJ804,リスト!$BC$5:$BD$10,2,FALSE))</f>
        <v/>
      </c>
      <c r="EJ804" s="3"/>
      <c r="EK804" s="280" t="str">
        <f>IF(EL804="","",VLOOKUP(EL804,リスト!$BE$5:$BF$10,2,FALSE))</f>
        <v/>
      </c>
      <c r="EL804" s="3"/>
      <c r="EM804" s="78"/>
      <c r="EN804" s="73"/>
      <c r="EO804" s="73"/>
      <c r="EP804" s="13"/>
      <c r="EQ804" s="13"/>
      <c r="ER804" s="280" t="str">
        <f>IF(ES804="","",VLOOKUP(ES804,リスト!$BG$5:$BH$10,2,FALSE))</f>
        <v/>
      </c>
      <c r="ES804" s="13"/>
      <c r="ET804" s="13"/>
      <c r="EU804" s="13"/>
      <c r="EV804" s="13"/>
      <c r="EW804" s="13"/>
      <c r="EX804" s="81"/>
      <c r="EY804" s="81"/>
      <c r="EZ804" s="26"/>
      <c r="FA804" s="281" t="str">
        <f>IF($EZ804="","",INDEX(リスト!$BI$5:$BJ$40,MATCH($EZ804,リスト!$BJ$5:$BJ$40,0),1))</f>
        <v/>
      </c>
      <c r="FB804" s="280" t="str">
        <f>IF(FC804="","",VLOOKUP(FC804,リスト!$BK:$BL,2,FALSE))</f>
        <v/>
      </c>
      <c r="FC804" s="13"/>
      <c r="FD804" s="331"/>
      <c r="FE804" s="3"/>
      <c r="FF804" s="280" t="str">
        <f>IF(FG804="","",VLOOKUP(FG804,リスト!$BO$5:$BP$6,2,FALSE))</f>
        <v/>
      </c>
      <c r="FG804" s="3"/>
      <c r="FH804" s="280" t="str">
        <f>IF(FI804="","",VLOOKUP(FI804,リスト!$BQ$5:$BR$8,2,FALSE))</f>
        <v/>
      </c>
      <c r="FI804" s="3"/>
      <c r="FJ804" s="282"/>
      <c r="FK804" s="280" t="str">
        <f>IF(FL804="","",VLOOKUP(FL804,リスト!$BS$5:$BT$6,2,FALSE))</f>
        <v/>
      </c>
      <c r="FL804" s="63"/>
      <c r="FM804" s="13"/>
      <c r="FN804" s="13"/>
      <c r="FO804" s="13"/>
      <c r="FP804" s="283" t="str">
        <f t="shared" si="114"/>
        <v/>
      </c>
      <c r="FQ804" s="283" t="str">
        <f t="shared" si="114"/>
        <v/>
      </c>
      <c r="FR804" s="13"/>
      <c r="FS804" s="85"/>
      <c r="FT804" s="85"/>
      <c r="FU804" s="281" t="str">
        <f t="shared" si="115"/>
        <v/>
      </c>
      <c r="FV804" s="280" t="str">
        <f>IF(FW804="","",VLOOKUP(FW804,リスト!$BV$5:$BW$10,2,FALSE))</f>
        <v/>
      </c>
      <c r="FW804" s="26"/>
      <c r="FX804" s="282" t="str">
        <f t="shared" si="116"/>
        <v/>
      </c>
      <c r="FY804" s="280" t="str">
        <f>IF(FZ804="","",VLOOKUP(FZ804,リスト!$BX$5:$BY$6,2,FALSE))</f>
        <v/>
      </c>
      <c r="FZ804" s="3"/>
      <c r="GA804" s="280" t="str">
        <f>IF(GB804="","",VLOOKUP(GB804,リスト!$BZ$5:$CA$6,2,FALSE))</f>
        <v/>
      </c>
      <c r="GB804" s="13"/>
      <c r="GC804" s="281" t="str">
        <f>IF(GD804="","",VLOOKUP(GD804,リスト!$CB$5:$CC$6,2,FALSE))</f>
        <v/>
      </c>
      <c r="GD804" s="13"/>
      <c r="GE804" s="13"/>
      <c r="GF804" s="13"/>
      <c r="GG804" s="75"/>
      <c r="GH804" s="281" t="str">
        <f t="shared" si="117"/>
        <v/>
      </c>
      <c r="GI804" s="128"/>
      <c r="GJ804" s="281" t="str">
        <f>IF(GK804="","",VLOOKUP(GK804,リスト!$CD$5:$CE$6,2,FALSE))</f>
        <v/>
      </c>
      <c r="GK804" s="13"/>
      <c r="GL804" s="281" t="str">
        <f>IF(GM804="","",VLOOKUP(GM804,リスト!$CF$5:$CG$5,2,FALSE))</f>
        <v/>
      </c>
      <c r="GM804" s="26"/>
      <c r="GN804" s="280" t="str">
        <f>IF(GO804="","",VLOOKUP(GO804,リスト!$CH$5:$CI$5,2,FALSE))</f>
        <v/>
      </c>
      <c r="GO804" s="284"/>
      <c r="GP804" s="284"/>
      <c r="GQ804" s="284"/>
      <c r="GR804" s="284"/>
      <c r="GS804" s="284"/>
      <c r="GT804" s="284"/>
      <c r="GU804" s="284"/>
      <c r="GV804" s="284"/>
      <c r="GW804" s="284"/>
      <c r="GX804" s="285"/>
    </row>
    <row r="805" spans="2:206" s="177" customFormat="1" ht="24.75" hidden="1" customHeight="1" outlineLevel="1">
      <c r="B805" s="286" t="str">
        <f>IF(明細!B799="","",明細!B799)</f>
        <v/>
      </c>
      <c r="C805" s="287" t="str">
        <f>IF(明細!C799="","",明細!C799)</f>
        <v/>
      </c>
      <c r="D805" s="265" t="str">
        <f>IF(明細!D799="","",明細!D799)</f>
        <v/>
      </c>
      <c r="E805" s="265" t="str">
        <f>IF(明細!E799="","",明細!E799)</f>
        <v/>
      </c>
      <c r="F805" s="265" t="str">
        <f>IF(明細!F799="","",明細!F799)</f>
        <v/>
      </c>
      <c r="G805" s="265" t="str">
        <f>IF(明細!G799="","",明細!G799)</f>
        <v/>
      </c>
      <c r="H805" s="265" t="str">
        <f>IF(明細!H799="","",明細!H799)</f>
        <v/>
      </c>
      <c r="I805" s="265" t="str">
        <f>IF(明細!I799="","",明細!I799)</f>
        <v/>
      </c>
      <c r="J805" s="265" t="str">
        <f>IF(明細!J799="","",明細!J799)</f>
        <v/>
      </c>
      <c r="K805" s="265" t="str">
        <f>IF(明細!K799="","",明細!K799)</f>
        <v/>
      </c>
      <c r="L805" s="265" t="str">
        <f>IF(明細!L799="","",明細!L799)</f>
        <v/>
      </c>
      <c r="M805" s="265" t="str">
        <f>IF(明細!M799="","",明細!M799)</f>
        <v/>
      </c>
      <c r="N805" s="265" t="str">
        <f>IF(明細!N799="","",明細!N799)</f>
        <v/>
      </c>
      <c r="O805" s="265" t="str">
        <f>IF(明細!O799="","",明細!O799)</f>
        <v/>
      </c>
      <c r="P805" s="265" t="str">
        <f>IF(明細!P799="","",明細!P799)</f>
        <v/>
      </c>
      <c r="Q805" s="265" t="str">
        <f>IF(明細!Q799="","",明細!Q799)</f>
        <v/>
      </c>
      <c r="R805" s="289" t="str">
        <f>IF(明細!R799="","",明細!R799)</f>
        <v/>
      </c>
      <c r="S805" s="291" t="str">
        <f>IF(明細!S799="","",明細!S799)</f>
        <v/>
      </c>
      <c r="T805" s="291" t="str">
        <f>IF(明細!T799="","",明細!T799)</f>
        <v/>
      </c>
      <c r="U805" s="291" t="str">
        <f>IF(明細!U799="","",明細!U799)</f>
        <v/>
      </c>
      <c r="V805" s="292" t="str">
        <f>IF(明細!V799="","",明細!V799)</f>
        <v>個</v>
      </c>
      <c r="W805" s="292" t="str">
        <f>IF(明細!W799="","",明細!W799)</f>
        <v/>
      </c>
      <c r="X805" s="293" t="str">
        <f>IF(明細!X799="","",明細!X799)</f>
        <v/>
      </c>
      <c r="Y805" s="134" t="str">
        <f>IF(明細!Y799="","",明細!Y799)</f>
        <v/>
      </c>
      <c r="Z805" s="135" t="str">
        <f>IF(明細!Z799="","",明細!Z799)</f>
        <v/>
      </c>
      <c r="AA805" s="134" t="str">
        <f>IF(明細!AA799="","",明細!AA799)</f>
        <v/>
      </c>
      <c r="AB805" s="303" t="str">
        <f>IF(明細!AB799="","",明細!AB799)</f>
        <v/>
      </c>
      <c r="AC805" s="134" t="str">
        <f>IF(明細!AC799="","",明細!AC799)</f>
        <v/>
      </c>
      <c r="AD805" s="183" t="str">
        <f>IF(明細!AD799="","",明細!AD799)</f>
        <v/>
      </c>
      <c r="AE805" s="184">
        <f>IF(明細!AE799="","",明細!AE799)</f>
        <v>0.1</v>
      </c>
      <c r="AF805" s="185" t="str">
        <f>IF(明細!AF799="","",明細!AF799)</f>
        <v/>
      </c>
      <c r="AG805" s="186" t="str">
        <f>IF(明細!AG799="","",明細!AG799)</f>
        <v/>
      </c>
      <c r="AH805" s="186" t="str">
        <f>IF(明細!AH799="","",明細!AH799)</f>
        <v/>
      </c>
      <c r="AI805" s="187" t="str">
        <f>IF(明細!AI799="","",明細!AI799)</f>
        <v/>
      </c>
      <c r="AJ805" s="296" t="str">
        <f>IF(明細!AJ799="","",明細!AJ799)</f>
        <v/>
      </c>
      <c r="AK805" s="297" t="str">
        <f>IF(明細!AK799="","",明細!AK799)</f>
        <v/>
      </c>
      <c r="AL805" s="298" t="str">
        <f>IF(明細!AL799="","",明細!AL799)</f>
        <v/>
      </c>
      <c r="AM805" s="299" t="str">
        <f>IF(明細!AM799="","",明細!AM799)</f>
        <v/>
      </c>
      <c r="AN805" s="300" t="str">
        <f>IF(明細!AN799="","",明細!AN799)</f>
        <v/>
      </c>
      <c r="AO805" s="300" t="str">
        <f>IF(明細!AO799="","",明細!AO799)</f>
        <v/>
      </c>
      <c r="AP805" s="300" t="str">
        <f>IF(明細!AP799="","",明細!AP799)</f>
        <v/>
      </c>
      <c r="AQ805" s="301" t="str">
        <f>IF(明細!AQ799="","",明細!AQ799)</f>
        <v/>
      </c>
      <c r="AR805" s="302" t="str">
        <f>IF(明細!AR799="","",明細!AR799)</f>
        <v/>
      </c>
      <c r="AU805" s="360"/>
      <c r="AV805" s="368"/>
      <c r="AW805" s="446" t="str">
        <f>IF(明細!AV799="","",明細!AV799)</f>
        <v/>
      </c>
      <c r="AX805" s="419" t="str">
        <f>IF(明細!AT799="","",明細!AT799)</f>
        <v/>
      </c>
      <c r="AY805" s="280" t="str">
        <f>IF($AX805="","",VLOOKUP($AX805,リスト!$CL:$CM,2,FALSE))</f>
        <v/>
      </c>
      <c r="AZ805" s="3"/>
      <c r="BA805" s="280" t="str">
        <f>IF(BB805="","",VLOOKUP(BB805,リスト!$K:$L,2,FALSE))</f>
        <v/>
      </c>
      <c r="BB805" s="3"/>
      <c r="BC805" s="3"/>
      <c r="BD805" s="87"/>
      <c r="BE805" s="280" t="str">
        <f>IF(BF805="","",VLOOKUP(BF805,リスト!$I:$J,2,FALSE))</f>
        <v/>
      </c>
      <c r="BF805" s="3"/>
      <c r="BG805" s="280" t="str">
        <f>IF(BH805="","",VLOOKUP(BH805,リスト!$M:$N,2,FALSE))</f>
        <v/>
      </c>
      <c r="BH805" s="282"/>
      <c r="BI805" s="280" t="str">
        <f>IF(BJ805="","",VLOOKUP(BJ805,リスト!$O:$P,2,FALSE))</f>
        <v/>
      </c>
      <c r="BJ805" s="24"/>
      <c r="BM805" s="451" t="str">
        <f>IF(明細!AV799="","",明細!AV799)</f>
        <v/>
      </c>
      <c r="BN805" s="453" t="str">
        <f>IF(明細!AT799="","",明細!AT799)</f>
        <v/>
      </c>
      <c r="BO805" s="280" t="str">
        <f>IF($BN805="","",VLOOKUP($BN805,リスト!$CL:$CM,2,FALSE))</f>
        <v/>
      </c>
      <c r="BP805" s="280" t="str">
        <f>IF(BQ805="","",VLOOKUP(BQ805,リスト!$K$5:$L$7,2,FALSE))</f>
        <v/>
      </c>
      <c r="BQ805" s="13"/>
      <c r="BR805" s="13"/>
      <c r="BS805" s="47"/>
      <c r="BT805" s="280" t="str">
        <f>IF(BU805="","",VLOOKUP(BU805,リスト!I796:J814,2,FALSE))</f>
        <v/>
      </c>
      <c r="BU805" s="13"/>
      <c r="BV805" s="13"/>
      <c r="BW805" s="282"/>
      <c r="BX805" s="282"/>
      <c r="BY805" s="280" t="str">
        <f>IF(BZ805="","",VLOOKUP(BZ805,リスト!$S$5:$T$6,2,FALSE))</f>
        <v/>
      </c>
      <c r="BZ805" s="3"/>
      <c r="CA805" s="3"/>
      <c r="CB805" s="81"/>
      <c r="CC805" s="280" t="str">
        <f t="shared" si="111"/>
        <v/>
      </c>
      <c r="CD805" s="83"/>
      <c r="CE805" s="83"/>
      <c r="CF805" s="83"/>
      <c r="CG805" s="83"/>
      <c r="CH805" s="282" t="str">
        <f t="shared" si="112"/>
        <v/>
      </c>
      <c r="CI805" s="83"/>
      <c r="CJ805" s="280" t="str">
        <f t="shared" si="113"/>
        <v/>
      </c>
      <c r="CK805" s="87"/>
      <c r="CL805" s="78"/>
      <c r="CM805" s="83"/>
      <c r="CN805" s="83"/>
      <c r="CO805" s="83"/>
      <c r="CP805" s="280" t="str">
        <f t="shared" si="118"/>
        <v/>
      </c>
      <c r="CQ805" s="81"/>
      <c r="CR805" s="280" t="str">
        <f t="shared" si="119"/>
        <v/>
      </c>
      <c r="CS805" s="3"/>
      <c r="CT805" s="3"/>
      <c r="CU805" s="280" t="str">
        <f>IF(CV805="","",VLOOKUP(CV805,リスト!$V$5:$W$6,2,FALSE))</f>
        <v/>
      </c>
      <c r="CV805" s="3"/>
      <c r="CW805" s="280" t="str">
        <f>IF(CX805="","",VLOOKUP(CX805,リスト!$X$5:$Y$6,2,FALSE))</f>
        <v/>
      </c>
      <c r="CX805" s="3"/>
      <c r="CY805" s="77"/>
      <c r="CZ805" s="77"/>
      <c r="DA805" s="75"/>
      <c r="DB805" s="75"/>
      <c r="DC805" s="75"/>
      <c r="DD805" s="75"/>
      <c r="DE805" s="280" t="str">
        <f>IF(DF805="","",VLOOKUP(DF805,リスト!$Z$5:$AA$10,2,FALSE))</f>
        <v/>
      </c>
      <c r="DF805" s="3"/>
      <c r="DG805" s="280" t="str">
        <f>IF(DH805="","",VLOOKUP(DH805,リスト!$AB$5:$AC$12,2,FALSE))</f>
        <v/>
      </c>
      <c r="DH805" s="63"/>
      <c r="DI805" s="280" t="str">
        <f>IF(DJ805="","",VLOOKUP(DJ805,リスト!$AD$5:$AE$7,2,FALSE))</f>
        <v/>
      </c>
      <c r="DJ805" s="3"/>
      <c r="DK805" s="280" t="str">
        <f>IF(DL805="","",VLOOKUP(DL805,リスト!$AF$5:$AG$10,2,FALSE))</f>
        <v/>
      </c>
      <c r="DL805" s="3"/>
      <c r="DM805" s="280" t="str">
        <f>IF(DN805="","",VLOOKUP(DN805,リスト!$AH$5:$AI$6,2,FALSE))</f>
        <v/>
      </c>
      <c r="DN805" s="3"/>
      <c r="DO805" s="280" t="str">
        <f>IF(DP805="","",VLOOKUP(DP805,リスト!$AJ$5:$AK$6,2,FALSE))</f>
        <v/>
      </c>
      <c r="DP805" s="3"/>
      <c r="DQ805" s="280" t="str">
        <f>IF(DR805="","",VLOOKUP(DR805,リスト!$AL$5:$AM$7,2,FALSE))</f>
        <v/>
      </c>
      <c r="DR805" s="3"/>
      <c r="DS805" s="13"/>
      <c r="DT805" s="85"/>
      <c r="DU805" s="85"/>
      <c r="DV805" s="281" t="str">
        <f>IF(DW805="","",VLOOKUP(DW805,リスト!$AN$5:$AO$6,2,FALSE))</f>
        <v/>
      </c>
      <c r="DW805" s="13"/>
      <c r="DX805" s="341"/>
      <c r="DY805" s="345"/>
      <c r="DZ805" s="341"/>
      <c r="EA805" s="345"/>
      <c r="EB805" s="280" t="str">
        <f>IF(EC805="","",VLOOKUP(EC805,リスト!$AW$5:$AX$8,2,FALSE))</f>
        <v/>
      </c>
      <c r="EC805" s="3"/>
      <c r="ED805" s="85"/>
      <c r="EE805" s="280" t="str">
        <f>IF(EF805="","",VLOOKUP(EF805,リスト!$AY$5:$AZ$10,2,FALSE))</f>
        <v/>
      </c>
      <c r="EF805" s="3"/>
      <c r="EG805" s="280" t="str">
        <f>IF(EH805="","",VLOOKUP(EH805,リスト!$BA$5:$BB$10,2,FALSE))</f>
        <v/>
      </c>
      <c r="EH805" s="3"/>
      <c r="EI805" s="280" t="str">
        <f>IF(EJ805="","",VLOOKUP(EJ805,リスト!$BC$5:$BD$10,2,FALSE))</f>
        <v/>
      </c>
      <c r="EJ805" s="3"/>
      <c r="EK805" s="280" t="str">
        <f>IF(EL805="","",VLOOKUP(EL805,リスト!$BE$5:$BF$10,2,FALSE))</f>
        <v/>
      </c>
      <c r="EL805" s="3"/>
      <c r="EM805" s="78"/>
      <c r="EN805" s="73"/>
      <c r="EO805" s="73"/>
      <c r="EP805" s="13"/>
      <c r="EQ805" s="13"/>
      <c r="ER805" s="280" t="str">
        <f>IF(ES805="","",VLOOKUP(ES805,リスト!$BG$5:$BH$10,2,FALSE))</f>
        <v/>
      </c>
      <c r="ES805" s="13"/>
      <c r="ET805" s="13"/>
      <c r="EU805" s="13"/>
      <c r="EV805" s="13"/>
      <c r="EW805" s="13"/>
      <c r="EX805" s="81"/>
      <c r="EY805" s="81"/>
      <c r="EZ805" s="26"/>
      <c r="FA805" s="281" t="str">
        <f>IF($EZ805="","",INDEX(リスト!$BI$5:$BJ$40,MATCH($EZ805,リスト!$BJ$5:$BJ$40,0),1))</f>
        <v/>
      </c>
      <c r="FB805" s="280" t="str">
        <f>IF(FC805="","",VLOOKUP(FC805,リスト!$BK:$BL,2,FALSE))</f>
        <v/>
      </c>
      <c r="FC805" s="13"/>
      <c r="FD805" s="331"/>
      <c r="FE805" s="3"/>
      <c r="FF805" s="280" t="str">
        <f>IF(FG805="","",VLOOKUP(FG805,リスト!$BO$5:$BP$6,2,FALSE))</f>
        <v/>
      </c>
      <c r="FG805" s="3"/>
      <c r="FH805" s="280" t="str">
        <f>IF(FI805="","",VLOOKUP(FI805,リスト!$BQ$5:$BR$8,2,FALSE))</f>
        <v/>
      </c>
      <c r="FI805" s="3"/>
      <c r="FJ805" s="282"/>
      <c r="FK805" s="280" t="str">
        <f>IF(FL805="","",VLOOKUP(FL805,リスト!$BS$5:$BT$6,2,FALSE))</f>
        <v/>
      </c>
      <c r="FL805" s="63"/>
      <c r="FM805" s="13"/>
      <c r="FN805" s="13"/>
      <c r="FO805" s="13"/>
      <c r="FP805" s="283" t="str">
        <f t="shared" si="114"/>
        <v/>
      </c>
      <c r="FQ805" s="283" t="str">
        <f t="shared" si="114"/>
        <v/>
      </c>
      <c r="FR805" s="13"/>
      <c r="FS805" s="85"/>
      <c r="FT805" s="85"/>
      <c r="FU805" s="281" t="str">
        <f t="shared" si="115"/>
        <v/>
      </c>
      <c r="FV805" s="280" t="str">
        <f>IF(FW805="","",VLOOKUP(FW805,リスト!$BV$5:$BW$10,2,FALSE))</f>
        <v/>
      </c>
      <c r="FW805" s="26"/>
      <c r="FX805" s="282" t="str">
        <f t="shared" si="116"/>
        <v/>
      </c>
      <c r="FY805" s="280" t="str">
        <f>IF(FZ805="","",VLOOKUP(FZ805,リスト!$BX$5:$BY$6,2,FALSE))</f>
        <v/>
      </c>
      <c r="FZ805" s="3"/>
      <c r="GA805" s="280" t="str">
        <f>IF(GB805="","",VLOOKUP(GB805,リスト!$BZ$5:$CA$6,2,FALSE))</f>
        <v/>
      </c>
      <c r="GB805" s="13"/>
      <c r="GC805" s="281" t="str">
        <f>IF(GD805="","",VLOOKUP(GD805,リスト!$CB$5:$CC$6,2,FALSE))</f>
        <v/>
      </c>
      <c r="GD805" s="13"/>
      <c r="GE805" s="13"/>
      <c r="GF805" s="13"/>
      <c r="GG805" s="75"/>
      <c r="GH805" s="281" t="str">
        <f t="shared" si="117"/>
        <v/>
      </c>
      <c r="GI805" s="128"/>
      <c r="GJ805" s="281" t="str">
        <f>IF(GK805="","",VLOOKUP(GK805,リスト!$CD$5:$CE$6,2,FALSE))</f>
        <v/>
      </c>
      <c r="GK805" s="13"/>
      <c r="GL805" s="281" t="str">
        <f>IF(GM805="","",VLOOKUP(GM805,リスト!$CF$5:$CG$5,2,FALSE))</f>
        <v/>
      </c>
      <c r="GM805" s="26"/>
      <c r="GN805" s="280" t="str">
        <f>IF(GO805="","",VLOOKUP(GO805,リスト!$CH$5:$CI$5,2,FALSE))</f>
        <v/>
      </c>
      <c r="GO805" s="284"/>
      <c r="GP805" s="284"/>
      <c r="GQ805" s="284"/>
      <c r="GR805" s="284"/>
      <c r="GS805" s="284"/>
      <c r="GT805" s="284"/>
      <c r="GU805" s="284"/>
      <c r="GV805" s="284"/>
      <c r="GW805" s="284"/>
      <c r="GX805" s="285"/>
    </row>
    <row r="806" spans="2:206" s="177" customFormat="1" ht="24.75" hidden="1" customHeight="1" outlineLevel="1">
      <c r="B806" s="286" t="str">
        <f>IF(明細!B800="","",明細!B800)</f>
        <v/>
      </c>
      <c r="C806" s="287" t="str">
        <f>IF(明細!C800="","",明細!C800)</f>
        <v/>
      </c>
      <c r="D806" s="265" t="str">
        <f>IF(明細!D800="","",明細!D800)</f>
        <v/>
      </c>
      <c r="E806" s="265" t="str">
        <f>IF(明細!E800="","",明細!E800)</f>
        <v/>
      </c>
      <c r="F806" s="265" t="str">
        <f>IF(明細!F800="","",明細!F800)</f>
        <v/>
      </c>
      <c r="G806" s="265" t="str">
        <f>IF(明細!G800="","",明細!G800)</f>
        <v/>
      </c>
      <c r="H806" s="265" t="str">
        <f>IF(明細!H800="","",明細!H800)</f>
        <v/>
      </c>
      <c r="I806" s="265" t="str">
        <f>IF(明細!I800="","",明細!I800)</f>
        <v/>
      </c>
      <c r="J806" s="265" t="str">
        <f>IF(明細!J800="","",明細!J800)</f>
        <v/>
      </c>
      <c r="K806" s="265" t="str">
        <f>IF(明細!K800="","",明細!K800)</f>
        <v/>
      </c>
      <c r="L806" s="265" t="str">
        <f>IF(明細!L800="","",明細!L800)</f>
        <v/>
      </c>
      <c r="M806" s="265" t="str">
        <f>IF(明細!M800="","",明細!M800)</f>
        <v/>
      </c>
      <c r="N806" s="265" t="str">
        <f>IF(明細!N800="","",明細!N800)</f>
        <v/>
      </c>
      <c r="O806" s="265" t="str">
        <f>IF(明細!O800="","",明細!O800)</f>
        <v/>
      </c>
      <c r="P806" s="265" t="str">
        <f>IF(明細!P800="","",明細!P800)</f>
        <v/>
      </c>
      <c r="Q806" s="265" t="str">
        <f>IF(明細!Q800="","",明細!Q800)</f>
        <v/>
      </c>
      <c r="R806" s="289" t="str">
        <f>IF(明細!R800="","",明細!R800)</f>
        <v/>
      </c>
      <c r="S806" s="291" t="str">
        <f>IF(明細!S800="","",明細!S800)</f>
        <v/>
      </c>
      <c r="T806" s="291" t="str">
        <f>IF(明細!T800="","",明細!T800)</f>
        <v/>
      </c>
      <c r="U806" s="291" t="str">
        <f>IF(明細!U800="","",明細!U800)</f>
        <v/>
      </c>
      <c r="V806" s="292" t="str">
        <f>IF(明細!V800="","",明細!V800)</f>
        <v>個</v>
      </c>
      <c r="W806" s="292" t="str">
        <f>IF(明細!W800="","",明細!W800)</f>
        <v/>
      </c>
      <c r="X806" s="293" t="str">
        <f>IF(明細!X800="","",明細!X800)</f>
        <v/>
      </c>
      <c r="Y806" s="134" t="str">
        <f>IF(明細!Y800="","",明細!Y800)</f>
        <v/>
      </c>
      <c r="Z806" s="135" t="str">
        <f>IF(明細!Z800="","",明細!Z800)</f>
        <v/>
      </c>
      <c r="AA806" s="134" t="str">
        <f>IF(明細!AA800="","",明細!AA800)</f>
        <v/>
      </c>
      <c r="AB806" s="303" t="str">
        <f>IF(明細!AB800="","",明細!AB800)</f>
        <v/>
      </c>
      <c r="AC806" s="134" t="str">
        <f>IF(明細!AC800="","",明細!AC800)</f>
        <v/>
      </c>
      <c r="AD806" s="183" t="str">
        <f>IF(明細!AD800="","",明細!AD800)</f>
        <v/>
      </c>
      <c r="AE806" s="184">
        <f>IF(明細!AE800="","",明細!AE800)</f>
        <v>0.1</v>
      </c>
      <c r="AF806" s="185" t="str">
        <f>IF(明細!AF800="","",明細!AF800)</f>
        <v/>
      </c>
      <c r="AG806" s="186" t="str">
        <f>IF(明細!AG800="","",明細!AG800)</f>
        <v/>
      </c>
      <c r="AH806" s="186" t="str">
        <f>IF(明細!AH800="","",明細!AH800)</f>
        <v/>
      </c>
      <c r="AI806" s="187" t="str">
        <f>IF(明細!AI800="","",明細!AI800)</f>
        <v/>
      </c>
      <c r="AJ806" s="296" t="str">
        <f>IF(明細!AJ800="","",明細!AJ800)</f>
        <v/>
      </c>
      <c r="AK806" s="297" t="str">
        <f>IF(明細!AK800="","",明細!AK800)</f>
        <v/>
      </c>
      <c r="AL806" s="298" t="str">
        <f>IF(明細!AL800="","",明細!AL800)</f>
        <v/>
      </c>
      <c r="AM806" s="299" t="str">
        <f>IF(明細!AM800="","",明細!AM800)</f>
        <v/>
      </c>
      <c r="AN806" s="300" t="str">
        <f>IF(明細!AN800="","",明細!AN800)</f>
        <v/>
      </c>
      <c r="AO806" s="300" t="str">
        <f>IF(明細!AO800="","",明細!AO800)</f>
        <v/>
      </c>
      <c r="AP806" s="300" t="str">
        <f>IF(明細!AP800="","",明細!AP800)</f>
        <v/>
      </c>
      <c r="AQ806" s="301" t="str">
        <f>IF(明細!AQ800="","",明細!AQ800)</f>
        <v/>
      </c>
      <c r="AR806" s="302" t="str">
        <f>IF(明細!AR800="","",明細!AR800)</f>
        <v/>
      </c>
      <c r="AU806" s="360"/>
      <c r="AV806" s="368"/>
      <c r="AW806" s="446" t="str">
        <f>IF(明細!AV800="","",明細!AV800)</f>
        <v/>
      </c>
      <c r="AX806" s="419" t="str">
        <f>IF(明細!AT800="","",明細!AT800)</f>
        <v/>
      </c>
      <c r="AY806" s="280" t="str">
        <f>IF($AX806="","",VLOOKUP($AX806,リスト!$CL:$CM,2,FALSE))</f>
        <v/>
      </c>
      <c r="AZ806" s="3"/>
      <c r="BA806" s="280" t="str">
        <f>IF(BB806="","",VLOOKUP(BB806,リスト!$K:$L,2,FALSE))</f>
        <v/>
      </c>
      <c r="BB806" s="3"/>
      <c r="BC806" s="3"/>
      <c r="BD806" s="87"/>
      <c r="BE806" s="280" t="str">
        <f>IF(BF806="","",VLOOKUP(BF806,リスト!$I:$J,2,FALSE))</f>
        <v/>
      </c>
      <c r="BF806" s="3"/>
      <c r="BG806" s="280" t="str">
        <f>IF(BH806="","",VLOOKUP(BH806,リスト!$M:$N,2,FALSE))</f>
        <v/>
      </c>
      <c r="BH806" s="282"/>
      <c r="BI806" s="280" t="str">
        <f>IF(BJ806="","",VLOOKUP(BJ806,リスト!$O:$P,2,FALSE))</f>
        <v/>
      </c>
      <c r="BJ806" s="24"/>
      <c r="BM806" s="451" t="str">
        <f>IF(明細!AV800="","",明細!AV800)</f>
        <v/>
      </c>
      <c r="BN806" s="453" t="str">
        <f>IF(明細!AT800="","",明細!AT800)</f>
        <v/>
      </c>
      <c r="BO806" s="280" t="str">
        <f>IF($BN806="","",VLOOKUP($BN806,リスト!$CL:$CM,2,FALSE))</f>
        <v/>
      </c>
      <c r="BP806" s="280" t="str">
        <f>IF(BQ806="","",VLOOKUP(BQ806,リスト!$K$5:$L$7,2,FALSE))</f>
        <v/>
      </c>
      <c r="BQ806" s="13"/>
      <c r="BR806" s="13"/>
      <c r="BS806" s="47"/>
      <c r="BT806" s="280" t="str">
        <f>IF(BU806="","",VLOOKUP(BU806,リスト!I797:J815,2,FALSE))</f>
        <v/>
      </c>
      <c r="BU806" s="13"/>
      <c r="BV806" s="13"/>
      <c r="BW806" s="282"/>
      <c r="BX806" s="282"/>
      <c r="BY806" s="280" t="str">
        <f>IF(BZ806="","",VLOOKUP(BZ806,リスト!$S$5:$T$6,2,FALSE))</f>
        <v/>
      </c>
      <c r="BZ806" s="3"/>
      <c r="CA806" s="3"/>
      <c r="CB806" s="81"/>
      <c r="CC806" s="280" t="str">
        <f t="shared" si="111"/>
        <v/>
      </c>
      <c r="CD806" s="83"/>
      <c r="CE806" s="83"/>
      <c r="CF806" s="83"/>
      <c r="CG806" s="83"/>
      <c r="CH806" s="282" t="str">
        <f t="shared" si="112"/>
        <v/>
      </c>
      <c r="CI806" s="83"/>
      <c r="CJ806" s="280" t="str">
        <f t="shared" si="113"/>
        <v/>
      </c>
      <c r="CK806" s="87"/>
      <c r="CL806" s="78"/>
      <c r="CM806" s="83"/>
      <c r="CN806" s="83"/>
      <c r="CO806" s="83"/>
      <c r="CP806" s="280" t="str">
        <f t="shared" si="118"/>
        <v/>
      </c>
      <c r="CQ806" s="81"/>
      <c r="CR806" s="280" t="str">
        <f t="shared" si="119"/>
        <v/>
      </c>
      <c r="CS806" s="3"/>
      <c r="CT806" s="3"/>
      <c r="CU806" s="280" t="str">
        <f>IF(CV806="","",VLOOKUP(CV806,リスト!$V$5:$W$6,2,FALSE))</f>
        <v/>
      </c>
      <c r="CV806" s="3"/>
      <c r="CW806" s="280" t="str">
        <f>IF(CX806="","",VLOOKUP(CX806,リスト!$X$5:$Y$6,2,FALSE))</f>
        <v/>
      </c>
      <c r="CX806" s="3"/>
      <c r="CY806" s="77"/>
      <c r="CZ806" s="77"/>
      <c r="DA806" s="75"/>
      <c r="DB806" s="75"/>
      <c r="DC806" s="75"/>
      <c r="DD806" s="75"/>
      <c r="DE806" s="280" t="str">
        <f>IF(DF806="","",VLOOKUP(DF806,リスト!$Z$5:$AA$10,2,FALSE))</f>
        <v/>
      </c>
      <c r="DF806" s="3"/>
      <c r="DG806" s="280" t="str">
        <f>IF(DH806="","",VLOOKUP(DH806,リスト!$AB$5:$AC$12,2,FALSE))</f>
        <v/>
      </c>
      <c r="DH806" s="63"/>
      <c r="DI806" s="280" t="str">
        <f>IF(DJ806="","",VLOOKUP(DJ806,リスト!$AD$5:$AE$7,2,FALSE))</f>
        <v/>
      </c>
      <c r="DJ806" s="3"/>
      <c r="DK806" s="280" t="str">
        <f>IF(DL806="","",VLOOKUP(DL806,リスト!$AF$5:$AG$10,2,FALSE))</f>
        <v/>
      </c>
      <c r="DL806" s="3"/>
      <c r="DM806" s="280" t="str">
        <f>IF(DN806="","",VLOOKUP(DN806,リスト!$AH$5:$AI$6,2,FALSE))</f>
        <v/>
      </c>
      <c r="DN806" s="3"/>
      <c r="DO806" s="280" t="str">
        <f>IF(DP806="","",VLOOKUP(DP806,リスト!$AJ$5:$AK$6,2,FALSE))</f>
        <v/>
      </c>
      <c r="DP806" s="3"/>
      <c r="DQ806" s="280" t="str">
        <f>IF(DR806="","",VLOOKUP(DR806,リスト!$AL$5:$AM$7,2,FALSE))</f>
        <v/>
      </c>
      <c r="DR806" s="3"/>
      <c r="DS806" s="13"/>
      <c r="DT806" s="85"/>
      <c r="DU806" s="85"/>
      <c r="DV806" s="281" t="str">
        <f>IF(DW806="","",VLOOKUP(DW806,リスト!$AN$5:$AO$6,2,FALSE))</f>
        <v/>
      </c>
      <c r="DW806" s="13"/>
      <c r="DX806" s="341"/>
      <c r="DY806" s="345"/>
      <c r="DZ806" s="341"/>
      <c r="EA806" s="345"/>
      <c r="EB806" s="280" t="str">
        <f>IF(EC806="","",VLOOKUP(EC806,リスト!$AW$5:$AX$8,2,FALSE))</f>
        <v/>
      </c>
      <c r="EC806" s="3"/>
      <c r="ED806" s="85"/>
      <c r="EE806" s="280" t="str">
        <f>IF(EF806="","",VLOOKUP(EF806,リスト!$AY$5:$AZ$10,2,FALSE))</f>
        <v/>
      </c>
      <c r="EF806" s="3"/>
      <c r="EG806" s="280" t="str">
        <f>IF(EH806="","",VLOOKUP(EH806,リスト!$BA$5:$BB$10,2,FALSE))</f>
        <v/>
      </c>
      <c r="EH806" s="3"/>
      <c r="EI806" s="280" t="str">
        <f>IF(EJ806="","",VLOOKUP(EJ806,リスト!$BC$5:$BD$10,2,FALSE))</f>
        <v/>
      </c>
      <c r="EJ806" s="3"/>
      <c r="EK806" s="280" t="str">
        <f>IF(EL806="","",VLOOKUP(EL806,リスト!$BE$5:$BF$10,2,FALSE))</f>
        <v/>
      </c>
      <c r="EL806" s="3"/>
      <c r="EM806" s="78"/>
      <c r="EN806" s="73"/>
      <c r="EO806" s="73"/>
      <c r="EP806" s="13"/>
      <c r="EQ806" s="13"/>
      <c r="ER806" s="280" t="str">
        <f>IF(ES806="","",VLOOKUP(ES806,リスト!$BG$5:$BH$10,2,FALSE))</f>
        <v/>
      </c>
      <c r="ES806" s="13"/>
      <c r="ET806" s="13"/>
      <c r="EU806" s="13"/>
      <c r="EV806" s="13"/>
      <c r="EW806" s="13"/>
      <c r="EX806" s="81"/>
      <c r="EY806" s="81"/>
      <c r="EZ806" s="26"/>
      <c r="FA806" s="281" t="str">
        <f>IF($EZ806="","",INDEX(リスト!$BI$5:$BJ$40,MATCH($EZ806,リスト!$BJ$5:$BJ$40,0),1))</f>
        <v/>
      </c>
      <c r="FB806" s="280" t="str">
        <f>IF(FC806="","",VLOOKUP(FC806,リスト!$BK:$BL,2,FALSE))</f>
        <v/>
      </c>
      <c r="FC806" s="13"/>
      <c r="FD806" s="331"/>
      <c r="FE806" s="3"/>
      <c r="FF806" s="280" t="str">
        <f>IF(FG806="","",VLOOKUP(FG806,リスト!$BO$5:$BP$6,2,FALSE))</f>
        <v/>
      </c>
      <c r="FG806" s="3"/>
      <c r="FH806" s="280" t="str">
        <f>IF(FI806="","",VLOOKUP(FI806,リスト!$BQ$5:$BR$8,2,FALSE))</f>
        <v/>
      </c>
      <c r="FI806" s="3"/>
      <c r="FJ806" s="282"/>
      <c r="FK806" s="280" t="str">
        <f>IF(FL806="","",VLOOKUP(FL806,リスト!$BS$5:$BT$6,2,FALSE))</f>
        <v/>
      </c>
      <c r="FL806" s="63"/>
      <c r="FM806" s="13"/>
      <c r="FN806" s="13"/>
      <c r="FO806" s="13"/>
      <c r="FP806" s="283" t="str">
        <f t="shared" si="114"/>
        <v/>
      </c>
      <c r="FQ806" s="283" t="str">
        <f t="shared" si="114"/>
        <v/>
      </c>
      <c r="FR806" s="13"/>
      <c r="FS806" s="85"/>
      <c r="FT806" s="85"/>
      <c r="FU806" s="281" t="str">
        <f t="shared" si="115"/>
        <v/>
      </c>
      <c r="FV806" s="280" t="str">
        <f>IF(FW806="","",VLOOKUP(FW806,リスト!$BV$5:$BW$10,2,FALSE))</f>
        <v/>
      </c>
      <c r="FW806" s="26"/>
      <c r="FX806" s="282" t="str">
        <f t="shared" si="116"/>
        <v/>
      </c>
      <c r="FY806" s="280" t="str">
        <f>IF(FZ806="","",VLOOKUP(FZ806,リスト!$BX$5:$BY$6,2,FALSE))</f>
        <v/>
      </c>
      <c r="FZ806" s="3"/>
      <c r="GA806" s="280" t="str">
        <f>IF(GB806="","",VLOOKUP(GB806,リスト!$BZ$5:$CA$6,2,FALSE))</f>
        <v/>
      </c>
      <c r="GB806" s="13"/>
      <c r="GC806" s="281" t="str">
        <f>IF(GD806="","",VLOOKUP(GD806,リスト!$CB$5:$CC$6,2,FALSE))</f>
        <v/>
      </c>
      <c r="GD806" s="13"/>
      <c r="GE806" s="13"/>
      <c r="GF806" s="13"/>
      <c r="GG806" s="75"/>
      <c r="GH806" s="281" t="str">
        <f t="shared" si="117"/>
        <v/>
      </c>
      <c r="GI806" s="128"/>
      <c r="GJ806" s="281" t="str">
        <f>IF(GK806="","",VLOOKUP(GK806,リスト!$CD$5:$CE$6,2,FALSE))</f>
        <v/>
      </c>
      <c r="GK806" s="13"/>
      <c r="GL806" s="281" t="str">
        <f>IF(GM806="","",VLOOKUP(GM806,リスト!$CF$5:$CG$5,2,FALSE))</f>
        <v/>
      </c>
      <c r="GM806" s="26"/>
      <c r="GN806" s="280" t="str">
        <f>IF(GO806="","",VLOOKUP(GO806,リスト!$CH$5:$CI$5,2,FALSE))</f>
        <v/>
      </c>
      <c r="GO806" s="284"/>
      <c r="GP806" s="284"/>
      <c r="GQ806" s="284"/>
      <c r="GR806" s="284"/>
      <c r="GS806" s="284"/>
      <c r="GT806" s="284"/>
      <c r="GU806" s="284"/>
      <c r="GV806" s="284"/>
      <c r="GW806" s="284"/>
      <c r="GX806" s="285"/>
    </row>
    <row r="807" spans="2:206" s="177" customFormat="1" ht="24.75" hidden="1" customHeight="1" outlineLevel="1">
      <c r="B807" s="286" t="str">
        <f>IF(明細!B801="","",明細!B801)</f>
        <v/>
      </c>
      <c r="C807" s="287" t="str">
        <f>IF(明細!C801="","",明細!C801)</f>
        <v/>
      </c>
      <c r="D807" s="265" t="str">
        <f>IF(明細!D801="","",明細!D801)</f>
        <v/>
      </c>
      <c r="E807" s="265" t="str">
        <f>IF(明細!E801="","",明細!E801)</f>
        <v/>
      </c>
      <c r="F807" s="265" t="str">
        <f>IF(明細!F801="","",明細!F801)</f>
        <v/>
      </c>
      <c r="G807" s="265" t="str">
        <f>IF(明細!G801="","",明細!G801)</f>
        <v/>
      </c>
      <c r="H807" s="265" t="str">
        <f>IF(明細!H801="","",明細!H801)</f>
        <v/>
      </c>
      <c r="I807" s="265" t="str">
        <f>IF(明細!I801="","",明細!I801)</f>
        <v/>
      </c>
      <c r="J807" s="265" t="str">
        <f>IF(明細!J801="","",明細!J801)</f>
        <v/>
      </c>
      <c r="K807" s="265" t="str">
        <f>IF(明細!K801="","",明細!K801)</f>
        <v/>
      </c>
      <c r="L807" s="265" t="str">
        <f>IF(明細!L801="","",明細!L801)</f>
        <v/>
      </c>
      <c r="M807" s="265" t="str">
        <f>IF(明細!M801="","",明細!M801)</f>
        <v/>
      </c>
      <c r="N807" s="265" t="str">
        <f>IF(明細!N801="","",明細!N801)</f>
        <v/>
      </c>
      <c r="O807" s="265" t="str">
        <f>IF(明細!O801="","",明細!O801)</f>
        <v/>
      </c>
      <c r="P807" s="265" t="str">
        <f>IF(明細!P801="","",明細!P801)</f>
        <v/>
      </c>
      <c r="Q807" s="265" t="str">
        <f>IF(明細!Q801="","",明細!Q801)</f>
        <v/>
      </c>
      <c r="R807" s="289" t="str">
        <f>IF(明細!R801="","",明細!R801)</f>
        <v/>
      </c>
      <c r="S807" s="291" t="str">
        <f>IF(明細!S801="","",明細!S801)</f>
        <v/>
      </c>
      <c r="T807" s="291" t="str">
        <f>IF(明細!T801="","",明細!T801)</f>
        <v/>
      </c>
      <c r="U807" s="291" t="str">
        <f>IF(明細!U801="","",明細!U801)</f>
        <v/>
      </c>
      <c r="V807" s="292" t="str">
        <f>IF(明細!V801="","",明細!V801)</f>
        <v>個</v>
      </c>
      <c r="W807" s="292" t="str">
        <f>IF(明細!W801="","",明細!W801)</f>
        <v/>
      </c>
      <c r="X807" s="293" t="str">
        <f>IF(明細!X801="","",明細!X801)</f>
        <v/>
      </c>
      <c r="Y807" s="134" t="str">
        <f>IF(明細!Y801="","",明細!Y801)</f>
        <v/>
      </c>
      <c r="Z807" s="135" t="str">
        <f>IF(明細!Z801="","",明細!Z801)</f>
        <v/>
      </c>
      <c r="AA807" s="134" t="str">
        <f>IF(明細!AA801="","",明細!AA801)</f>
        <v/>
      </c>
      <c r="AB807" s="303" t="str">
        <f>IF(明細!AB801="","",明細!AB801)</f>
        <v/>
      </c>
      <c r="AC807" s="134" t="str">
        <f>IF(明細!AC801="","",明細!AC801)</f>
        <v/>
      </c>
      <c r="AD807" s="183" t="str">
        <f>IF(明細!AD801="","",明細!AD801)</f>
        <v/>
      </c>
      <c r="AE807" s="184">
        <f>IF(明細!AE801="","",明細!AE801)</f>
        <v>0.1</v>
      </c>
      <c r="AF807" s="185" t="str">
        <f>IF(明細!AF801="","",明細!AF801)</f>
        <v/>
      </c>
      <c r="AG807" s="186" t="str">
        <f>IF(明細!AG801="","",明細!AG801)</f>
        <v/>
      </c>
      <c r="AH807" s="186" t="str">
        <f>IF(明細!AH801="","",明細!AH801)</f>
        <v/>
      </c>
      <c r="AI807" s="187" t="str">
        <f>IF(明細!AI801="","",明細!AI801)</f>
        <v/>
      </c>
      <c r="AJ807" s="296" t="str">
        <f>IF(明細!AJ801="","",明細!AJ801)</f>
        <v/>
      </c>
      <c r="AK807" s="297" t="str">
        <f>IF(明細!AK801="","",明細!AK801)</f>
        <v/>
      </c>
      <c r="AL807" s="298" t="str">
        <f>IF(明細!AL801="","",明細!AL801)</f>
        <v/>
      </c>
      <c r="AM807" s="299" t="str">
        <f>IF(明細!AM801="","",明細!AM801)</f>
        <v/>
      </c>
      <c r="AN807" s="300" t="str">
        <f>IF(明細!AN801="","",明細!AN801)</f>
        <v/>
      </c>
      <c r="AO807" s="300" t="str">
        <f>IF(明細!AO801="","",明細!AO801)</f>
        <v/>
      </c>
      <c r="AP807" s="300" t="str">
        <f>IF(明細!AP801="","",明細!AP801)</f>
        <v/>
      </c>
      <c r="AQ807" s="301" t="str">
        <f>IF(明細!AQ801="","",明細!AQ801)</f>
        <v/>
      </c>
      <c r="AR807" s="302" t="str">
        <f>IF(明細!AR801="","",明細!AR801)</f>
        <v/>
      </c>
      <c r="AU807" s="360"/>
      <c r="AV807" s="368"/>
      <c r="AW807" s="446" t="str">
        <f>IF(明細!AV801="","",明細!AV801)</f>
        <v/>
      </c>
      <c r="AX807" s="419" t="str">
        <f>IF(明細!AT801="","",明細!AT801)</f>
        <v/>
      </c>
      <c r="AY807" s="280" t="str">
        <f>IF($AX807="","",VLOOKUP($AX807,リスト!$CL:$CM,2,FALSE))</f>
        <v/>
      </c>
      <c r="AZ807" s="3"/>
      <c r="BA807" s="280" t="str">
        <f>IF(BB807="","",VLOOKUP(BB807,リスト!$K:$L,2,FALSE))</f>
        <v/>
      </c>
      <c r="BB807" s="3"/>
      <c r="BC807" s="3"/>
      <c r="BD807" s="87"/>
      <c r="BE807" s="280" t="str">
        <f>IF(BF807="","",VLOOKUP(BF807,リスト!$I:$J,2,FALSE))</f>
        <v/>
      </c>
      <c r="BF807" s="3"/>
      <c r="BG807" s="280" t="str">
        <f>IF(BH807="","",VLOOKUP(BH807,リスト!$M:$N,2,FALSE))</f>
        <v/>
      </c>
      <c r="BH807" s="282"/>
      <c r="BI807" s="280" t="str">
        <f>IF(BJ807="","",VLOOKUP(BJ807,リスト!$O:$P,2,FALSE))</f>
        <v/>
      </c>
      <c r="BJ807" s="24"/>
      <c r="BM807" s="451" t="str">
        <f>IF(明細!AV801="","",明細!AV801)</f>
        <v/>
      </c>
      <c r="BN807" s="453" t="str">
        <f>IF(明細!AT801="","",明細!AT801)</f>
        <v/>
      </c>
      <c r="BO807" s="280" t="str">
        <f>IF($BN807="","",VLOOKUP($BN807,リスト!$CL:$CM,2,FALSE))</f>
        <v/>
      </c>
      <c r="BP807" s="280" t="str">
        <f>IF(BQ807="","",VLOOKUP(BQ807,リスト!$K$5:$L$7,2,FALSE))</f>
        <v/>
      </c>
      <c r="BQ807" s="13"/>
      <c r="BR807" s="13"/>
      <c r="BS807" s="47"/>
      <c r="BT807" s="280" t="str">
        <f>IF(BU807="","",VLOOKUP(BU807,リスト!I798:J816,2,FALSE))</f>
        <v/>
      </c>
      <c r="BU807" s="13"/>
      <c r="BV807" s="13"/>
      <c r="BW807" s="282"/>
      <c r="BX807" s="282"/>
      <c r="BY807" s="280" t="str">
        <f>IF(BZ807="","",VLOOKUP(BZ807,リスト!$S$5:$T$6,2,FALSE))</f>
        <v/>
      </c>
      <c r="BZ807" s="3"/>
      <c r="CA807" s="3"/>
      <c r="CB807" s="81"/>
      <c r="CC807" s="280" t="str">
        <f t="shared" si="111"/>
        <v/>
      </c>
      <c r="CD807" s="83"/>
      <c r="CE807" s="83"/>
      <c r="CF807" s="83"/>
      <c r="CG807" s="83"/>
      <c r="CH807" s="282" t="str">
        <f t="shared" si="112"/>
        <v/>
      </c>
      <c r="CI807" s="83"/>
      <c r="CJ807" s="280" t="str">
        <f t="shared" si="113"/>
        <v/>
      </c>
      <c r="CK807" s="87"/>
      <c r="CL807" s="78"/>
      <c r="CM807" s="83"/>
      <c r="CN807" s="83"/>
      <c r="CO807" s="83"/>
      <c r="CP807" s="280" t="str">
        <f t="shared" si="118"/>
        <v/>
      </c>
      <c r="CQ807" s="81"/>
      <c r="CR807" s="280" t="str">
        <f t="shared" si="119"/>
        <v/>
      </c>
      <c r="CS807" s="3"/>
      <c r="CT807" s="3"/>
      <c r="CU807" s="280" t="str">
        <f>IF(CV807="","",VLOOKUP(CV807,リスト!$V$5:$W$6,2,FALSE))</f>
        <v/>
      </c>
      <c r="CV807" s="3"/>
      <c r="CW807" s="280" t="str">
        <f>IF(CX807="","",VLOOKUP(CX807,リスト!$X$5:$Y$6,2,FALSE))</f>
        <v/>
      </c>
      <c r="CX807" s="3"/>
      <c r="CY807" s="77"/>
      <c r="CZ807" s="77"/>
      <c r="DA807" s="75"/>
      <c r="DB807" s="75"/>
      <c r="DC807" s="75"/>
      <c r="DD807" s="75"/>
      <c r="DE807" s="280" t="str">
        <f>IF(DF807="","",VLOOKUP(DF807,リスト!$Z$5:$AA$10,2,FALSE))</f>
        <v/>
      </c>
      <c r="DF807" s="3"/>
      <c r="DG807" s="280" t="str">
        <f>IF(DH807="","",VLOOKUP(DH807,リスト!$AB$5:$AC$12,2,FALSE))</f>
        <v/>
      </c>
      <c r="DH807" s="63"/>
      <c r="DI807" s="280" t="str">
        <f>IF(DJ807="","",VLOOKUP(DJ807,リスト!$AD$5:$AE$7,2,FALSE))</f>
        <v/>
      </c>
      <c r="DJ807" s="3"/>
      <c r="DK807" s="280" t="str">
        <f>IF(DL807="","",VLOOKUP(DL807,リスト!$AF$5:$AG$10,2,FALSE))</f>
        <v/>
      </c>
      <c r="DL807" s="3"/>
      <c r="DM807" s="280" t="str">
        <f>IF(DN807="","",VLOOKUP(DN807,リスト!$AH$5:$AI$6,2,FALSE))</f>
        <v/>
      </c>
      <c r="DN807" s="3"/>
      <c r="DO807" s="280" t="str">
        <f>IF(DP807="","",VLOOKUP(DP807,リスト!$AJ$5:$AK$6,2,FALSE))</f>
        <v/>
      </c>
      <c r="DP807" s="3"/>
      <c r="DQ807" s="280" t="str">
        <f>IF(DR807="","",VLOOKUP(DR807,リスト!$AL$5:$AM$7,2,FALSE))</f>
        <v/>
      </c>
      <c r="DR807" s="3"/>
      <c r="DS807" s="13"/>
      <c r="DT807" s="85"/>
      <c r="DU807" s="85"/>
      <c r="DV807" s="281" t="str">
        <f>IF(DW807="","",VLOOKUP(DW807,リスト!$AN$5:$AO$6,2,FALSE))</f>
        <v/>
      </c>
      <c r="DW807" s="13"/>
      <c r="DX807" s="341"/>
      <c r="DY807" s="345"/>
      <c r="DZ807" s="341"/>
      <c r="EA807" s="345"/>
      <c r="EB807" s="280" t="str">
        <f>IF(EC807="","",VLOOKUP(EC807,リスト!$AW$5:$AX$8,2,FALSE))</f>
        <v/>
      </c>
      <c r="EC807" s="3"/>
      <c r="ED807" s="85"/>
      <c r="EE807" s="280" t="str">
        <f>IF(EF807="","",VLOOKUP(EF807,リスト!$AY$5:$AZ$10,2,FALSE))</f>
        <v/>
      </c>
      <c r="EF807" s="3"/>
      <c r="EG807" s="280" t="str">
        <f>IF(EH807="","",VLOOKUP(EH807,リスト!$BA$5:$BB$10,2,FALSE))</f>
        <v/>
      </c>
      <c r="EH807" s="3"/>
      <c r="EI807" s="280" t="str">
        <f>IF(EJ807="","",VLOOKUP(EJ807,リスト!$BC$5:$BD$10,2,FALSE))</f>
        <v/>
      </c>
      <c r="EJ807" s="3"/>
      <c r="EK807" s="280" t="str">
        <f>IF(EL807="","",VLOOKUP(EL807,リスト!$BE$5:$BF$10,2,FALSE))</f>
        <v/>
      </c>
      <c r="EL807" s="3"/>
      <c r="EM807" s="78"/>
      <c r="EN807" s="73"/>
      <c r="EO807" s="73"/>
      <c r="EP807" s="13"/>
      <c r="EQ807" s="13"/>
      <c r="ER807" s="280" t="str">
        <f>IF(ES807="","",VLOOKUP(ES807,リスト!$BG$5:$BH$10,2,FALSE))</f>
        <v/>
      </c>
      <c r="ES807" s="13"/>
      <c r="ET807" s="13"/>
      <c r="EU807" s="13"/>
      <c r="EV807" s="13"/>
      <c r="EW807" s="13"/>
      <c r="EX807" s="81"/>
      <c r="EY807" s="81"/>
      <c r="EZ807" s="26"/>
      <c r="FA807" s="281" t="str">
        <f>IF($EZ807="","",INDEX(リスト!$BI$5:$BJ$40,MATCH($EZ807,リスト!$BJ$5:$BJ$40,0),1))</f>
        <v/>
      </c>
      <c r="FB807" s="280" t="str">
        <f>IF(FC807="","",VLOOKUP(FC807,リスト!$BK:$BL,2,FALSE))</f>
        <v/>
      </c>
      <c r="FC807" s="13"/>
      <c r="FD807" s="331"/>
      <c r="FE807" s="3"/>
      <c r="FF807" s="280" t="str">
        <f>IF(FG807="","",VLOOKUP(FG807,リスト!$BO$5:$BP$6,2,FALSE))</f>
        <v/>
      </c>
      <c r="FG807" s="3"/>
      <c r="FH807" s="280" t="str">
        <f>IF(FI807="","",VLOOKUP(FI807,リスト!$BQ$5:$BR$8,2,FALSE))</f>
        <v/>
      </c>
      <c r="FI807" s="3"/>
      <c r="FJ807" s="282"/>
      <c r="FK807" s="280" t="str">
        <f>IF(FL807="","",VLOOKUP(FL807,リスト!$BS$5:$BT$6,2,FALSE))</f>
        <v/>
      </c>
      <c r="FL807" s="63"/>
      <c r="FM807" s="13"/>
      <c r="FN807" s="13"/>
      <c r="FO807" s="13"/>
      <c r="FP807" s="283" t="str">
        <f t="shared" si="114"/>
        <v/>
      </c>
      <c r="FQ807" s="283" t="str">
        <f t="shared" si="114"/>
        <v/>
      </c>
      <c r="FR807" s="13"/>
      <c r="FS807" s="85"/>
      <c r="FT807" s="85"/>
      <c r="FU807" s="281" t="str">
        <f t="shared" si="115"/>
        <v/>
      </c>
      <c r="FV807" s="280" t="str">
        <f>IF(FW807="","",VLOOKUP(FW807,リスト!$BV$5:$BW$10,2,FALSE))</f>
        <v/>
      </c>
      <c r="FW807" s="26"/>
      <c r="FX807" s="282" t="str">
        <f t="shared" si="116"/>
        <v/>
      </c>
      <c r="FY807" s="280" t="str">
        <f>IF(FZ807="","",VLOOKUP(FZ807,リスト!$BX$5:$BY$6,2,FALSE))</f>
        <v/>
      </c>
      <c r="FZ807" s="3"/>
      <c r="GA807" s="280" t="str">
        <f>IF(GB807="","",VLOOKUP(GB807,リスト!$BZ$5:$CA$6,2,FALSE))</f>
        <v/>
      </c>
      <c r="GB807" s="13"/>
      <c r="GC807" s="281" t="str">
        <f>IF(GD807="","",VLOOKUP(GD807,リスト!$CB$5:$CC$6,2,FALSE))</f>
        <v/>
      </c>
      <c r="GD807" s="13"/>
      <c r="GE807" s="13"/>
      <c r="GF807" s="13"/>
      <c r="GG807" s="75"/>
      <c r="GH807" s="281" t="str">
        <f t="shared" si="117"/>
        <v/>
      </c>
      <c r="GI807" s="128"/>
      <c r="GJ807" s="281" t="str">
        <f>IF(GK807="","",VLOOKUP(GK807,リスト!$CD$5:$CE$6,2,FALSE))</f>
        <v/>
      </c>
      <c r="GK807" s="13"/>
      <c r="GL807" s="281" t="str">
        <f>IF(GM807="","",VLOOKUP(GM807,リスト!$CF$5:$CG$5,2,FALSE))</f>
        <v/>
      </c>
      <c r="GM807" s="26"/>
      <c r="GN807" s="280" t="str">
        <f>IF(GO807="","",VLOOKUP(GO807,リスト!$CH$5:$CI$5,2,FALSE))</f>
        <v/>
      </c>
      <c r="GO807" s="284"/>
      <c r="GP807" s="284"/>
      <c r="GQ807" s="284"/>
      <c r="GR807" s="284"/>
      <c r="GS807" s="284"/>
      <c r="GT807" s="284"/>
      <c r="GU807" s="284"/>
      <c r="GV807" s="284"/>
      <c r="GW807" s="284"/>
      <c r="GX807" s="285"/>
    </row>
    <row r="808" spans="2:206" s="177" customFormat="1" ht="24.75" hidden="1" customHeight="1" outlineLevel="1">
      <c r="B808" s="286" t="str">
        <f>IF(明細!B802="","",明細!B802)</f>
        <v/>
      </c>
      <c r="C808" s="287" t="str">
        <f>IF(明細!C802="","",明細!C802)</f>
        <v/>
      </c>
      <c r="D808" s="265" t="str">
        <f>IF(明細!D802="","",明細!D802)</f>
        <v/>
      </c>
      <c r="E808" s="265" t="str">
        <f>IF(明細!E802="","",明細!E802)</f>
        <v/>
      </c>
      <c r="F808" s="265" t="str">
        <f>IF(明細!F802="","",明細!F802)</f>
        <v/>
      </c>
      <c r="G808" s="265" t="str">
        <f>IF(明細!G802="","",明細!G802)</f>
        <v/>
      </c>
      <c r="H808" s="265" t="str">
        <f>IF(明細!H802="","",明細!H802)</f>
        <v/>
      </c>
      <c r="I808" s="265" t="str">
        <f>IF(明細!I802="","",明細!I802)</f>
        <v/>
      </c>
      <c r="J808" s="265" t="str">
        <f>IF(明細!J802="","",明細!J802)</f>
        <v/>
      </c>
      <c r="K808" s="265" t="str">
        <f>IF(明細!K802="","",明細!K802)</f>
        <v/>
      </c>
      <c r="L808" s="265" t="str">
        <f>IF(明細!L802="","",明細!L802)</f>
        <v/>
      </c>
      <c r="M808" s="265" t="str">
        <f>IF(明細!M802="","",明細!M802)</f>
        <v/>
      </c>
      <c r="N808" s="265" t="str">
        <f>IF(明細!N802="","",明細!N802)</f>
        <v/>
      </c>
      <c r="O808" s="265" t="str">
        <f>IF(明細!O802="","",明細!O802)</f>
        <v/>
      </c>
      <c r="P808" s="265" t="str">
        <f>IF(明細!P802="","",明細!P802)</f>
        <v/>
      </c>
      <c r="Q808" s="265" t="str">
        <f>IF(明細!Q802="","",明細!Q802)</f>
        <v/>
      </c>
      <c r="R808" s="289" t="str">
        <f>IF(明細!R802="","",明細!R802)</f>
        <v/>
      </c>
      <c r="S808" s="291" t="str">
        <f>IF(明細!S802="","",明細!S802)</f>
        <v/>
      </c>
      <c r="T808" s="291" t="str">
        <f>IF(明細!T802="","",明細!T802)</f>
        <v/>
      </c>
      <c r="U808" s="291" t="str">
        <f>IF(明細!U802="","",明細!U802)</f>
        <v/>
      </c>
      <c r="V808" s="292" t="str">
        <f>IF(明細!V802="","",明細!V802)</f>
        <v>個</v>
      </c>
      <c r="W808" s="292" t="str">
        <f>IF(明細!W802="","",明細!W802)</f>
        <v/>
      </c>
      <c r="X808" s="293" t="str">
        <f>IF(明細!X802="","",明細!X802)</f>
        <v/>
      </c>
      <c r="Y808" s="134" t="str">
        <f>IF(明細!Y802="","",明細!Y802)</f>
        <v/>
      </c>
      <c r="Z808" s="135" t="str">
        <f>IF(明細!Z802="","",明細!Z802)</f>
        <v/>
      </c>
      <c r="AA808" s="134" t="str">
        <f>IF(明細!AA802="","",明細!AA802)</f>
        <v/>
      </c>
      <c r="AB808" s="303" t="str">
        <f>IF(明細!AB802="","",明細!AB802)</f>
        <v/>
      </c>
      <c r="AC808" s="134" t="str">
        <f>IF(明細!AC802="","",明細!AC802)</f>
        <v/>
      </c>
      <c r="AD808" s="183" t="str">
        <f>IF(明細!AD802="","",明細!AD802)</f>
        <v/>
      </c>
      <c r="AE808" s="184">
        <f>IF(明細!AE802="","",明細!AE802)</f>
        <v>0.1</v>
      </c>
      <c r="AF808" s="185" t="str">
        <f>IF(明細!AF802="","",明細!AF802)</f>
        <v/>
      </c>
      <c r="AG808" s="186" t="str">
        <f>IF(明細!AG802="","",明細!AG802)</f>
        <v/>
      </c>
      <c r="AH808" s="186" t="str">
        <f>IF(明細!AH802="","",明細!AH802)</f>
        <v/>
      </c>
      <c r="AI808" s="187" t="str">
        <f>IF(明細!AI802="","",明細!AI802)</f>
        <v/>
      </c>
      <c r="AJ808" s="296" t="str">
        <f>IF(明細!AJ802="","",明細!AJ802)</f>
        <v/>
      </c>
      <c r="AK808" s="297" t="str">
        <f>IF(明細!AK802="","",明細!AK802)</f>
        <v/>
      </c>
      <c r="AL808" s="298" t="str">
        <f>IF(明細!AL802="","",明細!AL802)</f>
        <v/>
      </c>
      <c r="AM808" s="299" t="str">
        <f>IF(明細!AM802="","",明細!AM802)</f>
        <v/>
      </c>
      <c r="AN808" s="300" t="str">
        <f>IF(明細!AN802="","",明細!AN802)</f>
        <v/>
      </c>
      <c r="AO808" s="300" t="str">
        <f>IF(明細!AO802="","",明細!AO802)</f>
        <v/>
      </c>
      <c r="AP808" s="300" t="str">
        <f>IF(明細!AP802="","",明細!AP802)</f>
        <v/>
      </c>
      <c r="AQ808" s="301" t="str">
        <f>IF(明細!AQ802="","",明細!AQ802)</f>
        <v/>
      </c>
      <c r="AR808" s="302" t="str">
        <f>IF(明細!AR802="","",明細!AR802)</f>
        <v/>
      </c>
      <c r="AU808" s="360"/>
      <c r="AV808" s="368"/>
      <c r="AW808" s="446" t="str">
        <f>IF(明細!AV802="","",明細!AV802)</f>
        <v/>
      </c>
      <c r="AX808" s="419" t="str">
        <f>IF(明細!AT802="","",明細!AT802)</f>
        <v/>
      </c>
      <c r="AY808" s="280" t="str">
        <f>IF($AX808="","",VLOOKUP($AX808,リスト!$CL:$CM,2,FALSE))</f>
        <v/>
      </c>
      <c r="AZ808" s="3"/>
      <c r="BA808" s="280" t="str">
        <f>IF(BB808="","",VLOOKUP(BB808,リスト!$K:$L,2,FALSE))</f>
        <v/>
      </c>
      <c r="BB808" s="3"/>
      <c r="BC808" s="3"/>
      <c r="BD808" s="87"/>
      <c r="BE808" s="280" t="str">
        <f>IF(BF808="","",VLOOKUP(BF808,リスト!$I:$J,2,FALSE))</f>
        <v/>
      </c>
      <c r="BF808" s="3"/>
      <c r="BG808" s="280" t="str">
        <f>IF(BH808="","",VLOOKUP(BH808,リスト!$M:$N,2,FALSE))</f>
        <v/>
      </c>
      <c r="BH808" s="282"/>
      <c r="BI808" s="280" t="str">
        <f>IF(BJ808="","",VLOOKUP(BJ808,リスト!$O:$P,2,FALSE))</f>
        <v/>
      </c>
      <c r="BJ808" s="24"/>
      <c r="BM808" s="451" t="str">
        <f>IF(明細!AV802="","",明細!AV802)</f>
        <v/>
      </c>
      <c r="BN808" s="453" t="str">
        <f>IF(明細!AT802="","",明細!AT802)</f>
        <v/>
      </c>
      <c r="BO808" s="280" t="str">
        <f>IF($BN808="","",VLOOKUP($BN808,リスト!$CL:$CM,2,FALSE))</f>
        <v/>
      </c>
      <c r="BP808" s="280" t="str">
        <f>IF(BQ808="","",VLOOKUP(BQ808,リスト!$K$5:$L$7,2,FALSE))</f>
        <v/>
      </c>
      <c r="BQ808" s="13"/>
      <c r="BR808" s="13"/>
      <c r="BS808" s="47"/>
      <c r="BT808" s="280" t="str">
        <f>IF(BU808="","",VLOOKUP(BU808,リスト!I799:J817,2,FALSE))</f>
        <v/>
      </c>
      <c r="BU808" s="13"/>
      <c r="BV808" s="13"/>
      <c r="BW808" s="282"/>
      <c r="BX808" s="282"/>
      <c r="BY808" s="280" t="str">
        <f>IF(BZ808="","",VLOOKUP(BZ808,リスト!$S$5:$T$6,2,FALSE))</f>
        <v/>
      </c>
      <c r="BZ808" s="3"/>
      <c r="CA808" s="3"/>
      <c r="CB808" s="81"/>
      <c r="CC808" s="280" t="str">
        <f t="shared" si="111"/>
        <v/>
      </c>
      <c r="CD808" s="83"/>
      <c r="CE808" s="83"/>
      <c r="CF808" s="83"/>
      <c r="CG808" s="83"/>
      <c r="CH808" s="282" t="str">
        <f t="shared" si="112"/>
        <v/>
      </c>
      <c r="CI808" s="83"/>
      <c r="CJ808" s="280" t="str">
        <f t="shared" si="113"/>
        <v/>
      </c>
      <c r="CK808" s="87"/>
      <c r="CL808" s="78"/>
      <c r="CM808" s="83"/>
      <c r="CN808" s="83"/>
      <c r="CO808" s="83"/>
      <c r="CP808" s="280" t="str">
        <f t="shared" si="118"/>
        <v/>
      </c>
      <c r="CQ808" s="81"/>
      <c r="CR808" s="280" t="str">
        <f t="shared" si="119"/>
        <v/>
      </c>
      <c r="CS808" s="3"/>
      <c r="CT808" s="3"/>
      <c r="CU808" s="280" t="str">
        <f>IF(CV808="","",VLOOKUP(CV808,リスト!$V$5:$W$6,2,FALSE))</f>
        <v/>
      </c>
      <c r="CV808" s="3"/>
      <c r="CW808" s="280" t="str">
        <f>IF(CX808="","",VLOOKUP(CX808,リスト!$X$5:$Y$6,2,FALSE))</f>
        <v/>
      </c>
      <c r="CX808" s="3"/>
      <c r="CY808" s="77"/>
      <c r="CZ808" s="77"/>
      <c r="DA808" s="75"/>
      <c r="DB808" s="75"/>
      <c r="DC808" s="75"/>
      <c r="DD808" s="75"/>
      <c r="DE808" s="280" t="str">
        <f>IF(DF808="","",VLOOKUP(DF808,リスト!$Z$5:$AA$10,2,FALSE))</f>
        <v/>
      </c>
      <c r="DF808" s="3"/>
      <c r="DG808" s="280" t="str">
        <f>IF(DH808="","",VLOOKUP(DH808,リスト!$AB$5:$AC$12,2,FALSE))</f>
        <v/>
      </c>
      <c r="DH808" s="63"/>
      <c r="DI808" s="280" t="str">
        <f>IF(DJ808="","",VLOOKUP(DJ808,リスト!$AD$5:$AE$7,2,FALSE))</f>
        <v/>
      </c>
      <c r="DJ808" s="3"/>
      <c r="DK808" s="280" t="str">
        <f>IF(DL808="","",VLOOKUP(DL808,リスト!$AF$5:$AG$10,2,FALSE))</f>
        <v/>
      </c>
      <c r="DL808" s="3"/>
      <c r="DM808" s="280" t="str">
        <f>IF(DN808="","",VLOOKUP(DN808,リスト!$AH$5:$AI$6,2,FALSE))</f>
        <v/>
      </c>
      <c r="DN808" s="3"/>
      <c r="DO808" s="280" t="str">
        <f>IF(DP808="","",VLOOKUP(DP808,リスト!$AJ$5:$AK$6,2,FALSE))</f>
        <v/>
      </c>
      <c r="DP808" s="3"/>
      <c r="DQ808" s="280" t="str">
        <f>IF(DR808="","",VLOOKUP(DR808,リスト!$AL$5:$AM$7,2,FALSE))</f>
        <v/>
      </c>
      <c r="DR808" s="3"/>
      <c r="DS808" s="13"/>
      <c r="DT808" s="85"/>
      <c r="DU808" s="85"/>
      <c r="DV808" s="281" t="str">
        <f>IF(DW808="","",VLOOKUP(DW808,リスト!$AN$5:$AO$6,2,FALSE))</f>
        <v/>
      </c>
      <c r="DW808" s="13"/>
      <c r="DX808" s="341"/>
      <c r="DY808" s="345"/>
      <c r="DZ808" s="341"/>
      <c r="EA808" s="345"/>
      <c r="EB808" s="280" t="str">
        <f>IF(EC808="","",VLOOKUP(EC808,リスト!$AW$5:$AX$8,2,FALSE))</f>
        <v/>
      </c>
      <c r="EC808" s="3"/>
      <c r="ED808" s="85"/>
      <c r="EE808" s="280" t="str">
        <f>IF(EF808="","",VLOOKUP(EF808,リスト!$AY$5:$AZ$10,2,FALSE))</f>
        <v/>
      </c>
      <c r="EF808" s="3"/>
      <c r="EG808" s="280" t="str">
        <f>IF(EH808="","",VLOOKUP(EH808,リスト!$BA$5:$BB$10,2,FALSE))</f>
        <v/>
      </c>
      <c r="EH808" s="3"/>
      <c r="EI808" s="280" t="str">
        <f>IF(EJ808="","",VLOOKUP(EJ808,リスト!$BC$5:$BD$10,2,FALSE))</f>
        <v/>
      </c>
      <c r="EJ808" s="3"/>
      <c r="EK808" s="280" t="str">
        <f>IF(EL808="","",VLOOKUP(EL808,リスト!$BE$5:$BF$10,2,FALSE))</f>
        <v/>
      </c>
      <c r="EL808" s="3"/>
      <c r="EM808" s="78"/>
      <c r="EN808" s="73"/>
      <c r="EO808" s="73"/>
      <c r="EP808" s="13"/>
      <c r="EQ808" s="13"/>
      <c r="ER808" s="280" t="str">
        <f>IF(ES808="","",VLOOKUP(ES808,リスト!$BG$5:$BH$10,2,FALSE))</f>
        <v/>
      </c>
      <c r="ES808" s="13"/>
      <c r="ET808" s="13"/>
      <c r="EU808" s="13"/>
      <c r="EV808" s="13"/>
      <c r="EW808" s="13"/>
      <c r="EX808" s="81"/>
      <c r="EY808" s="81"/>
      <c r="EZ808" s="26"/>
      <c r="FA808" s="281" t="str">
        <f>IF($EZ808="","",INDEX(リスト!$BI$5:$BJ$40,MATCH($EZ808,リスト!$BJ$5:$BJ$40,0),1))</f>
        <v/>
      </c>
      <c r="FB808" s="280" t="str">
        <f>IF(FC808="","",VLOOKUP(FC808,リスト!$BK:$BL,2,FALSE))</f>
        <v/>
      </c>
      <c r="FC808" s="13"/>
      <c r="FD808" s="331"/>
      <c r="FE808" s="3"/>
      <c r="FF808" s="280" t="str">
        <f>IF(FG808="","",VLOOKUP(FG808,リスト!$BO$5:$BP$6,2,FALSE))</f>
        <v/>
      </c>
      <c r="FG808" s="3"/>
      <c r="FH808" s="280" t="str">
        <f>IF(FI808="","",VLOOKUP(FI808,リスト!$BQ$5:$BR$8,2,FALSE))</f>
        <v/>
      </c>
      <c r="FI808" s="3"/>
      <c r="FJ808" s="282"/>
      <c r="FK808" s="280" t="str">
        <f>IF(FL808="","",VLOOKUP(FL808,リスト!$BS$5:$BT$6,2,FALSE))</f>
        <v/>
      </c>
      <c r="FL808" s="63"/>
      <c r="FM808" s="13"/>
      <c r="FN808" s="13"/>
      <c r="FO808" s="13"/>
      <c r="FP808" s="283" t="str">
        <f t="shared" si="114"/>
        <v/>
      </c>
      <c r="FQ808" s="283" t="str">
        <f t="shared" si="114"/>
        <v/>
      </c>
      <c r="FR808" s="13"/>
      <c r="FS808" s="85"/>
      <c r="FT808" s="85"/>
      <c r="FU808" s="281" t="str">
        <f t="shared" si="115"/>
        <v/>
      </c>
      <c r="FV808" s="280" t="str">
        <f>IF(FW808="","",VLOOKUP(FW808,リスト!$BV$5:$BW$10,2,FALSE))</f>
        <v/>
      </c>
      <c r="FW808" s="26"/>
      <c r="FX808" s="282" t="str">
        <f t="shared" si="116"/>
        <v/>
      </c>
      <c r="FY808" s="280" t="str">
        <f>IF(FZ808="","",VLOOKUP(FZ808,リスト!$BX$5:$BY$6,2,FALSE))</f>
        <v/>
      </c>
      <c r="FZ808" s="3"/>
      <c r="GA808" s="280" t="str">
        <f>IF(GB808="","",VLOOKUP(GB808,リスト!$BZ$5:$CA$6,2,FALSE))</f>
        <v/>
      </c>
      <c r="GB808" s="13"/>
      <c r="GC808" s="281" t="str">
        <f>IF(GD808="","",VLOOKUP(GD808,リスト!$CB$5:$CC$6,2,FALSE))</f>
        <v/>
      </c>
      <c r="GD808" s="13"/>
      <c r="GE808" s="13"/>
      <c r="GF808" s="13"/>
      <c r="GG808" s="75"/>
      <c r="GH808" s="281" t="str">
        <f t="shared" si="117"/>
        <v/>
      </c>
      <c r="GI808" s="128"/>
      <c r="GJ808" s="281" t="str">
        <f>IF(GK808="","",VLOOKUP(GK808,リスト!$CD$5:$CE$6,2,FALSE))</f>
        <v/>
      </c>
      <c r="GK808" s="13"/>
      <c r="GL808" s="281" t="str">
        <f>IF(GM808="","",VLOOKUP(GM808,リスト!$CF$5:$CG$5,2,FALSE))</f>
        <v/>
      </c>
      <c r="GM808" s="26"/>
      <c r="GN808" s="280" t="str">
        <f>IF(GO808="","",VLOOKUP(GO808,リスト!$CH$5:$CI$5,2,FALSE))</f>
        <v/>
      </c>
      <c r="GO808" s="284"/>
      <c r="GP808" s="284"/>
      <c r="GQ808" s="284"/>
      <c r="GR808" s="284"/>
      <c r="GS808" s="284"/>
      <c r="GT808" s="284"/>
      <c r="GU808" s="284"/>
      <c r="GV808" s="284"/>
      <c r="GW808" s="284"/>
      <c r="GX808" s="285"/>
    </row>
    <row r="809" spans="2:206" s="177" customFormat="1" ht="24.75" hidden="1" customHeight="1" outlineLevel="1">
      <c r="B809" s="286" t="str">
        <f>IF(明細!B803="","",明細!B803)</f>
        <v/>
      </c>
      <c r="C809" s="287" t="str">
        <f>IF(明細!C803="","",明細!C803)</f>
        <v/>
      </c>
      <c r="D809" s="265" t="str">
        <f>IF(明細!D803="","",明細!D803)</f>
        <v/>
      </c>
      <c r="E809" s="265" t="str">
        <f>IF(明細!E803="","",明細!E803)</f>
        <v/>
      </c>
      <c r="F809" s="265" t="str">
        <f>IF(明細!F803="","",明細!F803)</f>
        <v/>
      </c>
      <c r="G809" s="265" t="str">
        <f>IF(明細!G803="","",明細!G803)</f>
        <v/>
      </c>
      <c r="H809" s="265" t="str">
        <f>IF(明細!H803="","",明細!H803)</f>
        <v/>
      </c>
      <c r="I809" s="265" t="str">
        <f>IF(明細!I803="","",明細!I803)</f>
        <v/>
      </c>
      <c r="J809" s="265" t="str">
        <f>IF(明細!J803="","",明細!J803)</f>
        <v/>
      </c>
      <c r="K809" s="265" t="str">
        <f>IF(明細!K803="","",明細!K803)</f>
        <v/>
      </c>
      <c r="L809" s="265" t="str">
        <f>IF(明細!L803="","",明細!L803)</f>
        <v/>
      </c>
      <c r="M809" s="265" t="str">
        <f>IF(明細!M803="","",明細!M803)</f>
        <v/>
      </c>
      <c r="N809" s="265" t="str">
        <f>IF(明細!N803="","",明細!N803)</f>
        <v/>
      </c>
      <c r="O809" s="265" t="str">
        <f>IF(明細!O803="","",明細!O803)</f>
        <v/>
      </c>
      <c r="P809" s="265" t="str">
        <f>IF(明細!P803="","",明細!P803)</f>
        <v/>
      </c>
      <c r="Q809" s="265" t="str">
        <f>IF(明細!Q803="","",明細!Q803)</f>
        <v/>
      </c>
      <c r="R809" s="289" t="str">
        <f>IF(明細!R803="","",明細!R803)</f>
        <v/>
      </c>
      <c r="S809" s="291" t="str">
        <f>IF(明細!S803="","",明細!S803)</f>
        <v/>
      </c>
      <c r="T809" s="291" t="str">
        <f>IF(明細!T803="","",明細!T803)</f>
        <v/>
      </c>
      <c r="U809" s="291" t="str">
        <f>IF(明細!U803="","",明細!U803)</f>
        <v/>
      </c>
      <c r="V809" s="292" t="str">
        <f>IF(明細!V803="","",明細!V803)</f>
        <v>個</v>
      </c>
      <c r="W809" s="292" t="str">
        <f>IF(明細!W803="","",明細!W803)</f>
        <v/>
      </c>
      <c r="X809" s="293" t="str">
        <f>IF(明細!X803="","",明細!X803)</f>
        <v/>
      </c>
      <c r="Y809" s="134" t="str">
        <f>IF(明細!Y803="","",明細!Y803)</f>
        <v/>
      </c>
      <c r="Z809" s="135" t="str">
        <f>IF(明細!Z803="","",明細!Z803)</f>
        <v/>
      </c>
      <c r="AA809" s="134" t="str">
        <f>IF(明細!AA803="","",明細!AA803)</f>
        <v/>
      </c>
      <c r="AB809" s="303" t="str">
        <f>IF(明細!AB803="","",明細!AB803)</f>
        <v/>
      </c>
      <c r="AC809" s="134" t="str">
        <f>IF(明細!AC803="","",明細!AC803)</f>
        <v/>
      </c>
      <c r="AD809" s="183" t="str">
        <f>IF(明細!AD803="","",明細!AD803)</f>
        <v/>
      </c>
      <c r="AE809" s="184">
        <f>IF(明細!AE803="","",明細!AE803)</f>
        <v>0.1</v>
      </c>
      <c r="AF809" s="185" t="str">
        <f>IF(明細!AF803="","",明細!AF803)</f>
        <v/>
      </c>
      <c r="AG809" s="186" t="str">
        <f>IF(明細!AG803="","",明細!AG803)</f>
        <v/>
      </c>
      <c r="AH809" s="186" t="str">
        <f>IF(明細!AH803="","",明細!AH803)</f>
        <v/>
      </c>
      <c r="AI809" s="187" t="str">
        <f>IF(明細!AI803="","",明細!AI803)</f>
        <v/>
      </c>
      <c r="AJ809" s="296" t="str">
        <f>IF(明細!AJ803="","",明細!AJ803)</f>
        <v/>
      </c>
      <c r="AK809" s="297" t="str">
        <f>IF(明細!AK803="","",明細!AK803)</f>
        <v/>
      </c>
      <c r="AL809" s="298" t="str">
        <f>IF(明細!AL803="","",明細!AL803)</f>
        <v/>
      </c>
      <c r="AM809" s="299" t="str">
        <f>IF(明細!AM803="","",明細!AM803)</f>
        <v/>
      </c>
      <c r="AN809" s="300" t="str">
        <f>IF(明細!AN803="","",明細!AN803)</f>
        <v/>
      </c>
      <c r="AO809" s="300" t="str">
        <f>IF(明細!AO803="","",明細!AO803)</f>
        <v/>
      </c>
      <c r="AP809" s="300" t="str">
        <f>IF(明細!AP803="","",明細!AP803)</f>
        <v/>
      </c>
      <c r="AQ809" s="301" t="str">
        <f>IF(明細!AQ803="","",明細!AQ803)</f>
        <v/>
      </c>
      <c r="AR809" s="302" t="str">
        <f>IF(明細!AR803="","",明細!AR803)</f>
        <v/>
      </c>
      <c r="AU809" s="360"/>
      <c r="AV809" s="368"/>
      <c r="AW809" s="446" t="str">
        <f>IF(明細!AV803="","",明細!AV803)</f>
        <v/>
      </c>
      <c r="AX809" s="419" t="str">
        <f>IF(明細!AT803="","",明細!AT803)</f>
        <v/>
      </c>
      <c r="AY809" s="280" t="str">
        <f>IF($AX809="","",VLOOKUP($AX809,リスト!$CL:$CM,2,FALSE))</f>
        <v/>
      </c>
      <c r="AZ809" s="3"/>
      <c r="BA809" s="280" t="str">
        <f>IF(BB809="","",VLOOKUP(BB809,リスト!$K:$L,2,FALSE))</f>
        <v/>
      </c>
      <c r="BB809" s="3"/>
      <c r="BC809" s="3"/>
      <c r="BD809" s="87"/>
      <c r="BE809" s="280" t="str">
        <f>IF(BF809="","",VLOOKUP(BF809,リスト!$I:$J,2,FALSE))</f>
        <v/>
      </c>
      <c r="BF809" s="3"/>
      <c r="BG809" s="280" t="str">
        <f>IF(BH809="","",VLOOKUP(BH809,リスト!$M:$N,2,FALSE))</f>
        <v/>
      </c>
      <c r="BH809" s="282"/>
      <c r="BI809" s="280" t="str">
        <f>IF(BJ809="","",VLOOKUP(BJ809,リスト!$O:$P,2,FALSE))</f>
        <v/>
      </c>
      <c r="BJ809" s="24"/>
      <c r="BM809" s="451" t="str">
        <f>IF(明細!AV803="","",明細!AV803)</f>
        <v/>
      </c>
      <c r="BN809" s="453" t="str">
        <f>IF(明細!AT803="","",明細!AT803)</f>
        <v/>
      </c>
      <c r="BO809" s="280" t="str">
        <f>IF($BN809="","",VLOOKUP($BN809,リスト!$CL:$CM,2,FALSE))</f>
        <v/>
      </c>
      <c r="BP809" s="280" t="str">
        <f>IF(BQ809="","",VLOOKUP(BQ809,リスト!$K$5:$L$7,2,FALSE))</f>
        <v/>
      </c>
      <c r="BQ809" s="13"/>
      <c r="BR809" s="13"/>
      <c r="BS809" s="47"/>
      <c r="BT809" s="280" t="str">
        <f>IF(BU809="","",VLOOKUP(BU809,リスト!I800:J818,2,FALSE))</f>
        <v/>
      </c>
      <c r="BU809" s="13"/>
      <c r="BV809" s="13"/>
      <c r="BW809" s="282"/>
      <c r="BX809" s="282"/>
      <c r="BY809" s="280" t="str">
        <f>IF(BZ809="","",VLOOKUP(BZ809,リスト!$S$5:$T$6,2,FALSE))</f>
        <v/>
      </c>
      <c r="BZ809" s="3"/>
      <c r="CA809" s="3"/>
      <c r="CB809" s="81"/>
      <c r="CC809" s="280" t="str">
        <f t="shared" si="111"/>
        <v/>
      </c>
      <c r="CD809" s="83"/>
      <c r="CE809" s="83"/>
      <c r="CF809" s="83"/>
      <c r="CG809" s="83"/>
      <c r="CH809" s="282" t="str">
        <f t="shared" si="112"/>
        <v/>
      </c>
      <c r="CI809" s="83"/>
      <c r="CJ809" s="280" t="str">
        <f t="shared" si="113"/>
        <v/>
      </c>
      <c r="CK809" s="87"/>
      <c r="CL809" s="78"/>
      <c r="CM809" s="83"/>
      <c r="CN809" s="83"/>
      <c r="CO809" s="83"/>
      <c r="CP809" s="280" t="str">
        <f t="shared" si="118"/>
        <v/>
      </c>
      <c r="CQ809" s="81"/>
      <c r="CR809" s="280" t="str">
        <f t="shared" si="119"/>
        <v/>
      </c>
      <c r="CS809" s="3"/>
      <c r="CT809" s="3"/>
      <c r="CU809" s="280" t="str">
        <f>IF(CV809="","",VLOOKUP(CV809,リスト!$V$5:$W$6,2,FALSE))</f>
        <v/>
      </c>
      <c r="CV809" s="3"/>
      <c r="CW809" s="280" t="str">
        <f>IF(CX809="","",VLOOKUP(CX809,リスト!$X$5:$Y$6,2,FALSE))</f>
        <v/>
      </c>
      <c r="CX809" s="3"/>
      <c r="CY809" s="77"/>
      <c r="CZ809" s="77"/>
      <c r="DA809" s="75"/>
      <c r="DB809" s="75"/>
      <c r="DC809" s="75"/>
      <c r="DD809" s="75"/>
      <c r="DE809" s="280" t="str">
        <f>IF(DF809="","",VLOOKUP(DF809,リスト!$Z$5:$AA$10,2,FALSE))</f>
        <v/>
      </c>
      <c r="DF809" s="3"/>
      <c r="DG809" s="280" t="str">
        <f>IF(DH809="","",VLOOKUP(DH809,リスト!$AB$5:$AC$12,2,FALSE))</f>
        <v/>
      </c>
      <c r="DH809" s="63"/>
      <c r="DI809" s="280" t="str">
        <f>IF(DJ809="","",VLOOKUP(DJ809,リスト!$AD$5:$AE$7,2,FALSE))</f>
        <v/>
      </c>
      <c r="DJ809" s="3"/>
      <c r="DK809" s="280" t="str">
        <f>IF(DL809="","",VLOOKUP(DL809,リスト!$AF$5:$AG$10,2,FALSE))</f>
        <v/>
      </c>
      <c r="DL809" s="3"/>
      <c r="DM809" s="280" t="str">
        <f>IF(DN809="","",VLOOKUP(DN809,リスト!$AH$5:$AI$6,2,FALSE))</f>
        <v/>
      </c>
      <c r="DN809" s="3"/>
      <c r="DO809" s="280" t="str">
        <f>IF(DP809="","",VLOOKUP(DP809,リスト!$AJ$5:$AK$6,2,FALSE))</f>
        <v/>
      </c>
      <c r="DP809" s="3"/>
      <c r="DQ809" s="280" t="str">
        <f>IF(DR809="","",VLOOKUP(DR809,リスト!$AL$5:$AM$7,2,FALSE))</f>
        <v/>
      </c>
      <c r="DR809" s="3"/>
      <c r="DS809" s="13"/>
      <c r="DT809" s="85"/>
      <c r="DU809" s="85"/>
      <c r="DV809" s="281" t="str">
        <f>IF(DW809="","",VLOOKUP(DW809,リスト!$AN$5:$AO$6,2,FALSE))</f>
        <v/>
      </c>
      <c r="DW809" s="13"/>
      <c r="DX809" s="341"/>
      <c r="DY809" s="345"/>
      <c r="DZ809" s="341"/>
      <c r="EA809" s="345"/>
      <c r="EB809" s="280" t="str">
        <f>IF(EC809="","",VLOOKUP(EC809,リスト!$AW$5:$AX$8,2,FALSE))</f>
        <v/>
      </c>
      <c r="EC809" s="3"/>
      <c r="ED809" s="85"/>
      <c r="EE809" s="280" t="str">
        <f>IF(EF809="","",VLOOKUP(EF809,リスト!$AY$5:$AZ$10,2,FALSE))</f>
        <v/>
      </c>
      <c r="EF809" s="3"/>
      <c r="EG809" s="280" t="str">
        <f>IF(EH809="","",VLOOKUP(EH809,リスト!$BA$5:$BB$10,2,FALSE))</f>
        <v/>
      </c>
      <c r="EH809" s="3"/>
      <c r="EI809" s="280" t="str">
        <f>IF(EJ809="","",VLOOKUP(EJ809,リスト!$BC$5:$BD$10,2,FALSE))</f>
        <v/>
      </c>
      <c r="EJ809" s="3"/>
      <c r="EK809" s="280" t="str">
        <f>IF(EL809="","",VLOOKUP(EL809,リスト!$BE$5:$BF$10,2,FALSE))</f>
        <v/>
      </c>
      <c r="EL809" s="3"/>
      <c r="EM809" s="78"/>
      <c r="EN809" s="73"/>
      <c r="EO809" s="73"/>
      <c r="EP809" s="13"/>
      <c r="EQ809" s="13"/>
      <c r="ER809" s="280" t="str">
        <f>IF(ES809="","",VLOOKUP(ES809,リスト!$BG$5:$BH$10,2,FALSE))</f>
        <v/>
      </c>
      <c r="ES809" s="13"/>
      <c r="ET809" s="13"/>
      <c r="EU809" s="13"/>
      <c r="EV809" s="13"/>
      <c r="EW809" s="13"/>
      <c r="EX809" s="81"/>
      <c r="EY809" s="81"/>
      <c r="EZ809" s="26"/>
      <c r="FA809" s="281" t="str">
        <f>IF($EZ809="","",INDEX(リスト!$BI$5:$BJ$40,MATCH($EZ809,リスト!$BJ$5:$BJ$40,0),1))</f>
        <v/>
      </c>
      <c r="FB809" s="280" t="str">
        <f>IF(FC809="","",VLOOKUP(FC809,リスト!$BK:$BL,2,FALSE))</f>
        <v/>
      </c>
      <c r="FC809" s="13"/>
      <c r="FD809" s="331"/>
      <c r="FE809" s="3"/>
      <c r="FF809" s="280" t="str">
        <f>IF(FG809="","",VLOOKUP(FG809,リスト!$BO$5:$BP$6,2,FALSE))</f>
        <v/>
      </c>
      <c r="FG809" s="3"/>
      <c r="FH809" s="280" t="str">
        <f>IF(FI809="","",VLOOKUP(FI809,リスト!$BQ$5:$BR$8,2,FALSE))</f>
        <v/>
      </c>
      <c r="FI809" s="3"/>
      <c r="FJ809" s="282"/>
      <c r="FK809" s="280" t="str">
        <f>IF(FL809="","",VLOOKUP(FL809,リスト!$BS$5:$BT$6,2,FALSE))</f>
        <v/>
      </c>
      <c r="FL809" s="63"/>
      <c r="FM809" s="13"/>
      <c r="FN809" s="13"/>
      <c r="FO809" s="13"/>
      <c r="FP809" s="283" t="str">
        <f t="shared" si="114"/>
        <v/>
      </c>
      <c r="FQ809" s="283" t="str">
        <f t="shared" si="114"/>
        <v/>
      </c>
      <c r="FR809" s="13"/>
      <c r="FS809" s="85"/>
      <c r="FT809" s="85"/>
      <c r="FU809" s="281" t="str">
        <f t="shared" si="115"/>
        <v/>
      </c>
      <c r="FV809" s="280" t="str">
        <f>IF(FW809="","",VLOOKUP(FW809,リスト!$BV$5:$BW$10,2,FALSE))</f>
        <v/>
      </c>
      <c r="FW809" s="26"/>
      <c r="FX809" s="282" t="str">
        <f t="shared" si="116"/>
        <v/>
      </c>
      <c r="FY809" s="280" t="str">
        <f>IF(FZ809="","",VLOOKUP(FZ809,リスト!$BX$5:$BY$6,2,FALSE))</f>
        <v/>
      </c>
      <c r="FZ809" s="3"/>
      <c r="GA809" s="280" t="str">
        <f>IF(GB809="","",VLOOKUP(GB809,リスト!$BZ$5:$CA$6,2,FALSE))</f>
        <v/>
      </c>
      <c r="GB809" s="13"/>
      <c r="GC809" s="281" t="str">
        <f>IF(GD809="","",VLOOKUP(GD809,リスト!$CB$5:$CC$6,2,FALSE))</f>
        <v/>
      </c>
      <c r="GD809" s="13"/>
      <c r="GE809" s="13"/>
      <c r="GF809" s="13"/>
      <c r="GG809" s="75"/>
      <c r="GH809" s="281" t="str">
        <f t="shared" si="117"/>
        <v/>
      </c>
      <c r="GI809" s="128"/>
      <c r="GJ809" s="281" t="str">
        <f>IF(GK809="","",VLOOKUP(GK809,リスト!$CD$5:$CE$6,2,FALSE))</f>
        <v/>
      </c>
      <c r="GK809" s="13"/>
      <c r="GL809" s="281" t="str">
        <f>IF(GM809="","",VLOOKUP(GM809,リスト!$CF$5:$CG$5,2,FALSE))</f>
        <v/>
      </c>
      <c r="GM809" s="26"/>
      <c r="GN809" s="280" t="str">
        <f>IF(GO809="","",VLOOKUP(GO809,リスト!$CH$5:$CI$5,2,FALSE))</f>
        <v/>
      </c>
      <c r="GO809" s="284"/>
      <c r="GP809" s="284"/>
      <c r="GQ809" s="284"/>
      <c r="GR809" s="284"/>
      <c r="GS809" s="284"/>
      <c r="GT809" s="284"/>
      <c r="GU809" s="284"/>
      <c r="GV809" s="284"/>
      <c r="GW809" s="284"/>
      <c r="GX809" s="285"/>
    </row>
    <row r="810" spans="2:206" s="177" customFormat="1" ht="24.75" hidden="1" customHeight="1" outlineLevel="1">
      <c r="B810" s="286" t="str">
        <f>IF(明細!B804="","",明細!B804)</f>
        <v/>
      </c>
      <c r="C810" s="287" t="str">
        <f>IF(明細!C804="","",明細!C804)</f>
        <v/>
      </c>
      <c r="D810" s="265" t="str">
        <f>IF(明細!D804="","",明細!D804)</f>
        <v/>
      </c>
      <c r="E810" s="265" t="str">
        <f>IF(明細!E804="","",明細!E804)</f>
        <v/>
      </c>
      <c r="F810" s="265" t="str">
        <f>IF(明細!F804="","",明細!F804)</f>
        <v/>
      </c>
      <c r="G810" s="265" t="str">
        <f>IF(明細!G804="","",明細!G804)</f>
        <v/>
      </c>
      <c r="H810" s="265" t="str">
        <f>IF(明細!H804="","",明細!H804)</f>
        <v/>
      </c>
      <c r="I810" s="265" t="str">
        <f>IF(明細!I804="","",明細!I804)</f>
        <v/>
      </c>
      <c r="J810" s="265" t="str">
        <f>IF(明細!J804="","",明細!J804)</f>
        <v/>
      </c>
      <c r="K810" s="265" t="str">
        <f>IF(明細!K804="","",明細!K804)</f>
        <v/>
      </c>
      <c r="L810" s="265" t="str">
        <f>IF(明細!L804="","",明細!L804)</f>
        <v/>
      </c>
      <c r="M810" s="265" t="str">
        <f>IF(明細!M804="","",明細!M804)</f>
        <v/>
      </c>
      <c r="N810" s="265" t="str">
        <f>IF(明細!N804="","",明細!N804)</f>
        <v/>
      </c>
      <c r="O810" s="265" t="str">
        <f>IF(明細!O804="","",明細!O804)</f>
        <v/>
      </c>
      <c r="P810" s="265" t="str">
        <f>IF(明細!P804="","",明細!P804)</f>
        <v/>
      </c>
      <c r="Q810" s="265" t="str">
        <f>IF(明細!Q804="","",明細!Q804)</f>
        <v/>
      </c>
      <c r="R810" s="289" t="str">
        <f>IF(明細!R804="","",明細!R804)</f>
        <v/>
      </c>
      <c r="S810" s="291" t="str">
        <f>IF(明細!S804="","",明細!S804)</f>
        <v/>
      </c>
      <c r="T810" s="291" t="str">
        <f>IF(明細!T804="","",明細!T804)</f>
        <v/>
      </c>
      <c r="U810" s="291" t="str">
        <f>IF(明細!U804="","",明細!U804)</f>
        <v/>
      </c>
      <c r="V810" s="292" t="str">
        <f>IF(明細!V804="","",明細!V804)</f>
        <v>個</v>
      </c>
      <c r="W810" s="292" t="str">
        <f>IF(明細!W804="","",明細!W804)</f>
        <v/>
      </c>
      <c r="X810" s="293" t="str">
        <f>IF(明細!X804="","",明細!X804)</f>
        <v/>
      </c>
      <c r="Y810" s="134" t="str">
        <f>IF(明細!Y804="","",明細!Y804)</f>
        <v/>
      </c>
      <c r="Z810" s="135" t="str">
        <f>IF(明細!Z804="","",明細!Z804)</f>
        <v/>
      </c>
      <c r="AA810" s="134" t="str">
        <f>IF(明細!AA804="","",明細!AA804)</f>
        <v/>
      </c>
      <c r="AB810" s="303" t="str">
        <f>IF(明細!AB804="","",明細!AB804)</f>
        <v/>
      </c>
      <c r="AC810" s="134" t="str">
        <f>IF(明細!AC804="","",明細!AC804)</f>
        <v/>
      </c>
      <c r="AD810" s="183" t="str">
        <f>IF(明細!AD804="","",明細!AD804)</f>
        <v/>
      </c>
      <c r="AE810" s="184">
        <f>IF(明細!AE804="","",明細!AE804)</f>
        <v>0.1</v>
      </c>
      <c r="AF810" s="185" t="str">
        <f>IF(明細!AF804="","",明細!AF804)</f>
        <v/>
      </c>
      <c r="AG810" s="186" t="str">
        <f>IF(明細!AG804="","",明細!AG804)</f>
        <v/>
      </c>
      <c r="AH810" s="186" t="str">
        <f>IF(明細!AH804="","",明細!AH804)</f>
        <v/>
      </c>
      <c r="AI810" s="187" t="str">
        <f>IF(明細!AI804="","",明細!AI804)</f>
        <v/>
      </c>
      <c r="AJ810" s="296" t="str">
        <f>IF(明細!AJ804="","",明細!AJ804)</f>
        <v/>
      </c>
      <c r="AK810" s="297" t="str">
        <f>IF(明細!AK804="","",明細!AK804)</f>
        <v/>
      </c>
      <c r="AL810" s="298" t="str">
        <f>IF(明細!AL804="","",明細!AL804)</f>
        <v/>
      </c>
      <c r="AM810" s="299" t="str">
        <f>IF(明細!AM804="","",明細!AM804)</f>
        <v/>
      </c>
      <c r="AN810" s="300" t="str">
        <f>IF(明細!AN804="","",明細!AN804)</f>
        <v/>
      </c>
      <c r="AO810" s="300" t="str">
        <f>IF(明細!AO804="","",明細!AO804)</f>
        <v/>
      </c>
      <c r="AP810" s="300" t="str">
        <f>IF(明細!AP804="","",明細!AP804)</f>
        <v/>
      </c>
      <c r="AQ810" s="301" t="str">
        <f>IF(明細!AQ804="","",明細!AQ804)</f>
        <v/>
      </c>
      <c r="AR810" s="302" t="str">
        <f>IF(明細!AR804="","",明細!AR804)</f>
        <v/>
      </c>
      <c r="AU810" s="360"/>
      <c r="AV810" s="368"/>
      <c r="AW810" s="446" t="str">
        <f>IF(明細!AV804="","",明細!AV804)</f>
        <v/>
      </c>
      <c r="AX810" s="419" t="str">
        <f>IF(明細!AT804="","",明細!AT804)</f>
        <v/>
      </c>
      <c r="AY810" s="280" t="str">
        <f>IF($AX810="","",VLOOKUP($AX810,リスト!$CL:$CM,2,FALSE))</f>
        <v/>
      </c>
      <c r="AZ810" s="3"/>
      <c r="BA810" s="280" t="str">
        <f>IF(BB810="","",VLOOKUP(BB810,リスト!$K:$L,2,FALSE))</f>
        <v/>
      </c>
      <c r="BB810" s="3"/>
      <c r="BC810" s="3"/>
      <c r="BD810" s="87"/>
      <c r="BE810" s="280" t="str">
        <f>IF(BF810="","",VLOOKUP(BF810,リスト!$I:$J,2,FALSE))</f>
        <v/>
      </c>
      <c r="BF810" s="3"/>
      <c r="BG810" s="280" t="str">
        <f>IF(BH810="","",VLOOKUP(BH810,リスト!$M:$N,2,FALSE))</f>
        <v/>
      </c>
      <c r="BH810" s="282"/>
      <c r="BI810" s="280" t="str">
        <f>IF(BJ810="","",VLOOKUP(BJ810,リスト!$O:$P,2,FALSE))</f>
        <v/>
      </c>
      <c r="BJ810" s="24"/>
      <c r="BM810" s="451" t="str">
        <f>IF(明細!AV804="","",明細!AV804)</f>
        <v/>
      </c>
      <c r="BN810" s="453" t="str">
        <f>IF(明細!AT804="","",明細!AT804)</f>
        <v/>
      </c>
      <c r="BO810" s="280" t="str">
        <f>IF($BN810="","",VLOOKUP($BN810,リスト!$CL:$CM,2,FALSE))</f>
        <v/>
      </c>
      <c r="BP810" s="280" t="str">
        <f>IF(BQ810="","",VLOOKUP(BQ810,リスト!$K$5:$L$7,2,FALSE))</f>
        <v/>
      </c>
      <c r="BQ810" s="13"/>
      <c r="BR810" s="13"/>
      <c r="BS810" s="47"/>
      <c r="BT810" s="280" t="str">
        <f>IF(BU810="","",VLOOKUP(BU810,リスト!I801:J819,2,FALSE))</f>
        <v/>
      </c>
      <c r="BU810" s="13"/>
      <c r="BV810" s="13"/>
      <c r="BW810" s="282"/>
      <c r="BX810" s="282"/>
      <c r="BY810" s="280" t="str">
        <f>IF(BZ810="","",VLOOKUP(BZ810,リスト!$S$5:$T$6,2,FALSE))</f>
        <v/>
      </c>
      <c r="BZ810" s="3"/>
      <c r="CA810" s="3"/>
      <c r="CB810" s="81"/>
      <c r="CC810" s="280" t="str">
        <f t="shared" si="111"/>
        <v/>
      </c>
      <c r="CD810" s="83"/>
      <c r="CE810" s="83"/>
      <c r="CF810" s="83"/>
      <c r="CG810" s="83"/>
      <c r="CH810" s="282" t="str">
        <f t="shared" si="112"/>
        <v/>
      </c>
      <c r="CI810" s="83"/>
      <c r="CJ810" s="280" t="str">
        <f t="shared" si="113"/>
        <v/>
      </c>
      <c r="CK810" s="87"/>
      <c r="CL810" s="78"/>
      <c r="CM810" s="83"/>
      <c r="CN810" s="83"/>
      <c r="CO810" s="83"/>
      <c r="CP810" s="280" t="str">
        <f t="shared" si="118"/>
        <v/>
      </c>
      <c r="CQ810" s="81"/>
      <c r="CR810" s="280" t="str">
        <f t="shared" si="119"/>
        <v/>
      </c>
      <c r="CS810" s="3"/>
      <c r="CT810" s="3"/>
      <c r="CU810" s="280" t="str">
        <f>IF(CV810="","",VLOOKUP(CV810,リスト!$V$5:$W$6,2,FALSE))</f>
        <v/>
      </c>
      <c r="CV810" s="3"/>
      <c r="CW810" s="280" t="str">
        <f>IF(CX810="","",VLOOKUP(CX810,リスト!$X$5:$Y$6,2,FALSE))</f>
        <v/>
      </c>
      <c r="CX810" s="3"/>
      <c r="CY810" s="77"/>
      <c r="CZ810" s="77"/>
      <c r="DA810" s="75"/>
      <c r="DB810" s="75"/>
      <c r="DC810" s="75"/>
      <c r="DD810" s="75"/>
      <c r="DE810" s="280" t="str">
        <f>IF(DF810="","",VLOOKUP(DF810,リスト!$Z$5:$AA$10,2,FALSE))</f>
        <v/>
      </c>
      <c r="DF810" s="3"/>
      <c r="DG810" s="280" t="str">
        <f>IF(DH810="","",VLOOKUP(DH810,リスト!$AB$5:$AC$12,2,FALSE))</f>
        <v/>
      </c>
      <c r="DH810" s="63"/>
      <c r="DI810" s="280" t="str">
        <f>IF(DJ810="","",VLOOKUP(DJ810,リスト!$AD$5:$AE$7,2,FALSE))</f>
        <v/>
      </c>
      <c r="DJ810" s="3"/>
      <c r="DK810" s="280" t="str">
        <f>IF(DL810="","",VLOOKUP(DL810,リスト!$AF$5:$AG$10,2,FALSE))</f>
        <v/>
      </c>
      <c r="DL810" s="3"/>
      <c r="DM810" s="280" t="str">
        <f>IF(DN810="","",VLOOKUP(DN810,リスト!$AH$5:$AI$6,2,FALSE))</f>
        <v/>
      </c>
      <c r="DN810" s="3"/>
      <c r="DO810" s="280" t="str">
        <f>IF(DP810="","",VLOOKUP(DP810,リスト!$AJ$5:$AK$6,2,FALSE))</f>
        <v/>
      </c>
      <c r="DP810" s="3"/>
      <c r="DQ810" s="280" t="str">
        <f>IF(DR810="","",VLOOKUP(DR810,リスト!$AL$5:$AM$7,2,FALSE))</f>
        <v/>
      </c>
      <c r="DR810" s="3"/>
      <c r="DS810" s="13"/>
      <c r="DT810" s="85"/>
      <c r="DU810" s="85"/>
      <c r="DV810" s="281" t="str">
        <f>IF(DW810="","",VLOOKUP(DW810,リスト!$AN$5:$AO$6,2,FALSE))</f>
        <v/>
      </c>
      <c r="DW810" s="13"/>
      <c r="DX810" s="341"/>
      <c r="DY810" s="345"/>
      <c r="DZ810" s="341"/>
      <c r="EA810" s="345"/>
      <c r="EB810" s="280" t="str">
        <f>IF(EC810="","",VLOOKUP(EC810,リスト!$AW$5:$AX$8,2,FALSE))</f>
        <v/>
      </c>
      <c r="EC810" s="3"/>
      <c r="ED810" s="85"/>
      <c r="EE810" s="280" t="str">
        <f>IF(EF810="","",VLOOKUP(EF810,リスト!$AY$5:$AZ$10,2,FALSE))</f>
        <v/>
      </c>
      <c r="EF810" s="3"/>
      <c r="EG810" s="280" t="str">
        <f>IF(EH810="","",VLOOKUP(EH810,リスト!$BA$5:$BB$10,2,FALSE))</f>
        <v/>
      </c>
      <c r="EH810" s="3"/>
      <c r="EI810" s="280" t="str">
        <f>IF(EJ810="","",VLOOKUP(EJ810,リスト!$BC$5:$BD$10,2,FALSE))</f>
        <v/>
      </c>
      <c r="EJ810" s="3"/>
      <c r="EK810" s="280" t="str">
        <f>IF(EL810="","",VLOOKUP(EL810,リスト!$BE$5:$BF$10,2,FALSE))</f>
        <v/>
      </c>
      <c r="EL810" s="3"/>
      <c r="EM810" s="78"/>
      <c r="EN810" s="73"/>
      <c r="EO810" s="73"/>
      <c r="EP810" s="13"/>
      <c r="EQ810" s="13"/>
      <c r="ER810" s="280" t="str">
        <f>IF(ES810="","",VLOOKUP(ES810,リスト!$BG$5:$BH$10,2,FALSE))</f>
        <v/>
      </c>
      <c r="ES810" s="13"/>
      <c r="ET810" s="13"/>
      <c r="EU810" s="13"/>
      <c r="EV810" s="13"/>
      <c r="EW810" s="13"/>
      <c r="EX810" s="81"/>
      <c r="EY810" s="81"/>
      <c r="EZ810" s="26"/>
      <c r="FA810" s="281" t="str">
        <f>IF($EZ810="","",INDEX(リスト!$BI$5:$BJ$40,MATCH($EZ810,リスト!$BJ$5:$BJ$40,0),1))</f>
        <v/>
      </c>
      <c r="FB810" s="280" t="str">
        <f>IF(FC810="","",VLOOKUP(FC810,リスト!$BK:$BL,2,FALSE))</f>
        <v/>
      </c>
      <c r="FC810" s="13"/>
      <c r="FD810" s="331"/>
      <c r="FE810" s="3"/>
      <c r="FF810" s="280" t="str">
        <f>IF(FG810="","",VLOOKUP(FG810,リスト!$BO$5:$BP$6,2,FALSE))</f>
        <v/>
      </c>
      <c r="FG810" s="3"/>
      <c r="FH810" s="280" t="str">
        <f>IF(FI810="","",VLOOKUP(FI810,リスト!$BQ$5:$BR$8,2,FALSE))</f>
        <v/>
      </c>
      <c r="FI810" s="3"/>
      <c r="FJ810" s="282"/>
      <c r="FK810" s="280" t="str">
        <f>IF(FL810="","",VLOOKUP(FL810,リスト!$BS$5:$BT$6,2,FALSE))</f>
        <v/>
      </c>
      <c r="FL810" s="63"/>
      <c r="FM810" s="13"/>
      <c r="FN810" s="13"/>
      <c r="FO810" s="13"/>
      <c r="FP810" s="283" t="str">
        <f t="shared" si="114"/>
        <v/>
      </c>
      <c r="FQ810" s="283" t="str">
        <f t="shared" si="114"/>
        <v/>
      </c>
      <c r="FR810" s="13"/>
      <c r="FS810" s="85"/>
      <c r="FT810" s="85"/>
      <c r="FU810" s="281" t="str">
        <f t="shared" si="115"/>
        <v/>
      </c>
      <c r="FV810" s="280" t="str">
        <f>IF(FW810="","",VLOOKUP(FW810,リスト!$BV$5:$BW$10,2,FALSE))</f>
        <v/>
      </c>
      <c r="FW810" s="26"/>
      <c r="FX810" s="282" t="str">
        <f t="shared" si="116"/>
        <v/>
      </c>
      <c r="FY810" s="280" t="str">
        <f>IF(FZ810="","",VLOOKUP(FZ810,リスト!$BX$5:$BY$6,2,FALSE))</f>
        <v/>
      </c>
      <c r="FZ810" s="3"/>
      <c r="GA810" s="280" t="str">
        <f>IF(GB810="","",VLOOKUP(GB810,リスト!$BZ$5:$CA$6,2,FALSE))</f>
        <v/>
      </c>
      <c r="GB810" s="13"/>
      <c r="GC810" s="281" t="str">
        <f>IF(GD810="","",VLOOKUP(GD810,リスト!$CB$5:$CC$6,2,FALSE))</f>
        <v/>
      </c>
      <c r="GD810" s="13"/>
      <c r="GE810" s="13"/>
      <c r="GF810" s="13"/>
      <c r="GG810" s="75"/>
      <c r="GH810" s="281" t="str">
        <f t="shared" si="117"/>
        <v/>
      </c>
      <c r="GI810" s="128"/>
      <c r="GJ810" s="281" t="str">
        <f>IF(GK810="","",VLOOKUP(GK810,リスト!$CD$5:$CE$6,2,FALSE))</f>
        <v/>
      </c>
      <c r="GK810" s="13"/>
      <c r="GL810" s="281" t="str">
        <f>IF(GM810="","",VLOOKUP(GM810,リスト!$CF$5:$CG$5,2,FALSE))</f>
        <v/>
      </c>
      <c r="GM810" s="26"/>
      <c r="GN810" s="280" t="str">
        <f>IF(GO810="","",VLOOKUP(GO810,リスト!$CH$5:$CI$5,2,FALSE))</f>
        <v/>
      </c>
      <c r="GO810" s="284"/>
      <c r="GP810" s="284"/>
      <c r="GQ810" s="284"/>
      <c r="GR810" s="284"/>
      <c r="GS810" s="284"/>
      <c r="GT810" s="284"/>
      <c r="GU810" s="284"/>
      <c r="GV810" s="284"/>
      <c r="GW810" s="284"/>
      <c r="GX810" s="285"/>
    </row>
    <row r="811" spans="2:206" s="177" customFormat="1" ht="24.75" hidden="1" customHeight="1" outlineLevel="1">
      <c r="B811" s="286" t="str">
        <f>IF(明細!B805="","",明細!B805)</f>
        <v/>
      </c>
      <c r="C811" s="287" t="str">
        <f>IF(明細!C805="","",明細!C805)</f>
        <v/>
      </c>
      <c r="D811" s="265" t="str">
        <f>IF(明細!D805="","",明細!D805)</f>
        <v/>
      </c>
      <c r="E811" s="265" t="str">
        <f>IF(明細!E805="","",明細!E805)</f>
        <v/>
      </c>
      <c r="F811" s="265" t="str">
        <f>IF(明細!F805="","",明細!F805)</f>
        <v/>
      </c>
      <c r="G811" s="265" t="str">
        <f>IF(明細!G805="","",明細!G805)</f>
        <v/>
      </c>
      <c r="H811" s="265" t="str">
        <f>IF(明細!H805="","",明細!H805)</f>
        <v/>
      </c>
      <c r="I811" s="265" t="str">
        <f>IF(明細!I805="","",明細!I805)</f>
        <v/>
      </c>
      <c r="J811" s="265" t="str">
        <f>IF(明細!J805="","",明細!J805)</f>
        <v/>
      </c>
      <c r="K811" s="265" t="str">
        <f>IF(明細!K805="","",明細!K805)</f>
        <v/>
      </c>
      <c r="L811" s="265" t="str">
        <f>IF(明細!L805="","",明細!L805)</f>
        <v/>
      </c>
      <c r="M811" s="265" t="str">
        <f>IF(明細!M805="","",明細!M805)</f>
        <v/>
      </c>
      <c r="N811" s="265" t="str">
        <f>IF(明細!N805="","",明細!N805)</f>
        <v/>
      </c>
      <c r="O811" s="265" t="str">
        <f>IF(明細!O805="","",明細!O805)</f>
        <v/>
      </c>
      <c r="P811" s="265" t="str">
        <f>IF(明細!P805="","",明細!P805)</f>
        <v/>
      </c>
      <c r="Q811" s="265" t="str">
        <f>IF(明細!Q805="","",明細!Q805)</f>
        <v/>
      </c>
      <c r="R811" s="289" t="str">
        <f>IF(明細!R805="","",明細!R805)</f>
        <v/>
      </c>
      <c r="S811" s="291" t="str">
        <f>IF(明細!S805="","",明細!S805)</f>
        <v/>
      </c>
      <c r="T811" s="291" t="str">
        <f>IF(明細!T805="","",明細!T805)</f>
        <v/>
      </c>
      <c r="U811" s="291" t="str">
        <f>IF(明細!U805="","",明細!U805)</f>
        <v/>
      </c>
      <c r="V811" s="292" t="str">
        <f>IF(明細!V805="","",明細!V805)</f>
        <v>個</v>
      </c>
      <c r="W811" s="292" t="str">
        <f>IF(明細!W805="","",明細!W805)</f>
        <v/>
      </c>
      <c r="X811" s="293" t="str">
        <f>IF(明細!X805="","",明細!X805)</f>
        <v/>
      </c>
      <c r="Y811" s="134" t="str">
        <f>IF(明細!Y805="","",明細!Y805)</f>
        <v/>
      </c>
      <c r="Z811" s="135" t="str">
        <f>IF(明細!Z805="","",明細!Z805)</f>
        <v/>
      </c>
      <c r="AA811" s="134" t="str">
        <f>IF(明細!AA805="","",明細!AA805)</f>
        <v/>
      </c>
      <c r="AB811" s="303" t="str">
        <f>IF(明細!AB805="","",明細!AB805)</f>
        <v/>
      </c>
      <c r="AC811" s="134" t="str">
        <f>IF(明細!AC805="","",明細!AC805)</f>
        <v/>
      </c>
      <c r="AD811" s="183" t="str">
        <f>IF(明細!AD805="","",明細!AD805)</f>
        <v/>
      </c>
      <c r="AE811" s="184">
        <f>IF(明細!AE805="","",明細!AE805)</f>
        <v>0.1</v>
      </c>
      <c r="AF811" s="185" t="str">
        <f>IF(明細!AF805="","",明細!AF805)</f>
        <v/>
      </c>
      <c r="AG811" s="186" t="str">
        <f>IF(明細!AG805="","",明細!AG805)</f>
        <v/>
      </c>
      <c r="AH811" s="186" t="str">
        <f>IF(明細!AH805="","",明細!AH805)</f>
        <v/>
      </c>
      <c r="AI811" s="187" t="str">
        <f>IF(明細!AI805="","",明細!AI805)</f>
        <v/>
      </c>
      <c r="AJ811" s="296" t="str">
        <f>IF(明細!AJ805="","",明細!AJ805)</f>
        <v/>
      </c>
      <c r="AK811" s="297" t="str">
        <f>IF(明細!AK805="","",明細!AK805)</f>
        <v/>
      </c>
      <c r="AL811" s="298" t="str">
        <f>IF(明細!AL805="","",明細!AL805)</f>
        <v/>
      </c>
      <c r="AM811" s="299" t="str">
        <f>IF(明細!AM805="","",明細!AM805)</f>
        <v/>
      </c>
      <c r="AN811" s="300" t="str">
        <f>IF(明細!AN805="","",明細!AN805)</f>
        <v/>
      </c>
      <c r="AO811" s="300" t="str">
        <f>IF(明細!AO805="","",明細!AO805)</f>
        <v/>
      </c>
      <c r="AP811" s="300" t="str">
        <f>IF(明細!AP805="","",明細!AP805)</f>
        <v/>
      </c>
      <c r="AQ811" s="301" t="str">
        <f>IF(明細!AQ805="","",明細!AQ805)</f>
        <v/>
      </c>
      <c r="AR811" s="302" t="str">
        <f>IF(明細!AR805="","",明細!AR805)</f>
        <v/>
      </c>
      <c r="AU811" s="360"/>
      <c r="AV811" s="368"/>
      <c r="AW811" s="446" t="str">
        <f>IF(明細!AV805="","",明細!AV805)</f>
        <v/>
      </c>
      <c r="AX811" s="419" t="str">
        <f>IF(明細!AT805="","",明細!AT805)</f>
        <v/>
      </c>
      <c r="AY811" s="280" t="str">
        <f>IF($AX811="","",VLOOKUP($AX811,リスト!$CL:$CM,2,FALSE))</f>
        <v/>
      </c>
      <c r="AZ811" s="3"/>
      <c r="BA811" s="280" t="str">
        <f>IF(BB811="","",VLOOKUP(BB811,リスト!$K:$L,2,FALSE))</f>
        <v/>
      </c>
      <c r="BB811" s="3"/>
      <c r="BC811" s="3"/>
      <c r="BD811" s="87"/>
      <c r="BE811" s="280" t="str">
        <f>IF(BF811="","",VLOOKUP(BF811,リスト!$I:$J,2,FALSE))</f>
        <v/>
      </c>
      <c r="BF811" s="3"/>
      <c r="BG811" s="280" t="str">
        <f>IF(BH811="","",VLOOKUP(BH811,リスト!$M:$N,2,FALSE))</f>
        <v/>
      </c>
      <c r="BH811" s="282"/>
      <c r="BI811" s="280" t="str">
        <f>IF(BJ811="","",VLOOKUP(BJ811,リスト!$O:$P,2,FALSE))</f>
        <v/>
      </c>
      <c r="BJ811" s="24"/>
      <c r="BM811" s="451" t="str">
        <f>IF(明細!AV805="","",明細!AV805)</f>
        <v/>
      </c>
      <c r="BN811" s="453" t="str">
        <f>IF(明細!AT805="","",明細!AT805)</f>
        <v/>
      </c>
      <c r="BO811" s="280" t="str">
        <f>IF($BN811="","",VLOOKUP($BN811,リスト!$CL:$CM,2,FALSE))</f>
        <v/>
      </c>
      <c r="BP811" s="280" t="str">
        <f>IF(BQ811="","",VLOOKUP(BQ811,リスト!$K$5:$L$7,2,FALSE))</f>
        <v/>
      </c>
      <c r="BQ811" s="13"/>
      <c r="BR811" s="13"/>
      <c r="BS811" s="47"/>
      <c r="BT811" s="280" t="str">
        <f>IF(BU811="","",VLOOKUP(BU811,リスト!I802:J820,2,FALSE))</f>
        <v/>
      </c>
      <c r="BU811" s="13"/>
      <c r="BV811" s="13"/>
      <c r="BW811" s="282"/>
      <c r="BX811" s="282"/>
      <c r="BY811" s="280" t="str">
        <f>IF(BZ811="","",VLOOKUP(BZ811,リスト!$S$5:$T$6,2,FALSE))</f>
        <v/>
      </c>
      <c r="BZ811" s="3"/>
      <c r="CA811" s="3"/>
      <c r="CB811" s="81"/>
      <c r="CC811" s="280" t="str">
        <f t="shared" si="111"/>
        <v/>
      </c>
      <c r="CD811" s="83"/>
      <c r="CE811" s="83"/>
      <c r="CF811" s="83"/>
      <c r="CG811" s="83"/>
      <c r="CH811" s="282" t="str">
        <f t="shared" si="112"/>
        <v/>
      </c>
      <c r="CI811" s="83"/>
      <c r="CJ811" s="280" t="str">
        <f t="shared" si="113"/>
        <v/>
      </c>
      <c r="CK811" s="87"/>
      <c r="CL811" s="78"/>
      <c r="CM811" s="83"/>
      <c r="CN811" s="83"/>
      <c r="CO811" s="83"/>
      <c r="CP811" s="280" t="str">
        <f t="shared" si="118"/>
        <v/>
      </c>
      <c r="CQ811" s="81"/>
      <c r="CR811" s="280" t="str">
        <f t="shared" si="119"/>
        <v/>
      </c>
      <c r="CS811" s="3"/>
      <c r="CT811" s="3"/>
      <c r="CU811" s="280" t="str">
        <f>IF(CV811="","",VLOOKUP(CV811,リスト!$V$5:$W$6,2,FALSE))</f>
        <v/>
      </c>
      <c r="CV811" s="3"/>
      <c r="CW811" s="280" t="str">
        <f>IF(CX811="","",VLOOKUP(CX811,リスト!$X$5:$Y$6,2,FALSE))</f>
        <v/>
      </c>
      <c r="CX811" s="3"/>
      <c r="CY811" s="77"/>
      <c r="CZ811" s="77"/>
      <c r="DA811" s="75"/>
      <c r="DB811" s="75"/>
      <c r="DC811" s="75"/>
      <c r="DD811" s="75"/>
      <c r="DE811" s="280" t="str">
        <f>IF(DF811="","",VLOOKUP(DF811,リスト!$Z$5:$AA$10,2,FALSE))</f>
        <v/>
      </c>
      <c r="DF811" s="3"/>
      <c r="DG811" s="280" t="str">
        <f>IF(DH811="","",VLOOKUP(DH811,リスト!$AB$5:$AC$12,2,FALSE))</f>
        <v/>
      </c>
      <c r="DH811" s="63"/>
      <c r="DI811" s="280" t="str">
        <f>IF(DJ811="","",VLOOKUP(DJ811,リスト!$AD$5:$AE$7,2,FALSE))</f>
        <v/>
      </c>
      <c r="DJ811" s="3"/>
      <c r="DK811" s="280" t="str">
        <f>IF(DL811="","",VLOOKUP(DL811,リスト!$AF$5:$AG$10,2,FALSE))</f>
        <v/>
      </c>
      <c r="DL811" s="3"/>
      <c r="DM811" s="280" t="str">
        <f>IF(DN811="","",VLOOKUP(DN811,リスト!$AH$5:$AI$6,2,FALSE))</f>
        <v/>
      </c>
      <c r="DN811" s="3"/>
      <c r="DO811" s="280" t="str">
        <f>IF(DP811="","",VLOOKUP(DP811,リスト!$AJ$5:$AK$6,2,FALSE))</f>
        <v/>
      </c>
      <c r="DP811" s="3"/>
      <c r="DQ811" s="280" t="str">
        <f>IF(DR811="","",VLOOKUP(DR811,リスト!$AL$5:$AM$7,2,FALSE))</f>
        <v/>
      </c>
      <c r="DR811" s="3"/>
      <c r="DS811" s="13"/>
      <c r="DT811" s="85"/>
      <c r="DU811" s="85"/>
      <c r="DV811" s="281" t="str">
        <f>IF(DW811="","",VLOOKUP(DW811,リスト!$AN$5:$AO$6,2,FALSE))</f>
        <v/>
      </c>
      <c r="DW811" s="13"/>
      <c r="DX811" s="341"/>
      <c r="DY811" s="345"/>
      <c r="DZ811" s="341"/>
      <c r="EA811" s="345"/>
      <c r="EB811" s="280" t="str">
        <f>IF(EC811="","",VLOOKUP(EC811,リスト!$AW$5:$AX$8,2,FALSE))</f>
        <v/>
      </c>
      <c r="EC811" s="3"/>
      <c r="ED811" s="85"/>
      <c r="EE811" s="280" t="str">
        <f>IF(EF811="","",VLOOKUP(EF811,リスト!$AY$5:$AZ$10,2,FALSE))</f>
        <v/>
      </c>
      <c r="EF811" s="3"/>
      <c r="EG811" s="280" t="str">
        <f>IF(EH811="","",VLOOKUP(EH811,リスト!$BA$5:$BB$10,2,FALSE))</f>
        <v/>
      </c>
      <c r="EH811" s="3"/>
      <c r="EI811" s="280" t="str">
        <f>IF(EJ811="","",VLOOKUP(EJ811,リスト!$BC$5:$BD$10,2,FALSE))</f>
        <v/>
      </c>
      <c r="EJ811" s="3"/>
      <c r="EK811" s="280" t="str">
        <f>IF(EL811="","",VLOOKUP(EL811,リスト!$BE$5:$BF$10,2,FALSE))</f>
        <v/>
      </c>
      <c r="EL811" s="3"/>
      <c r="EM811" s="78"/>
      <c r="EN811" s="73"/>
      <c r="EO811" s="73"/>
      <c r="EP811" s="13"/>
      <c r="EQ811" s="13"/>
      <c r="ER811" s="280" t="str">
        <f>IF(ES811="","",VLOOKUP(ES811,リスト!$BG$5:$BH$10,2,FALSE))</f>
        <v/>
      </c>
      <c r="ES811" s="13"/>
      <c r="ET811" s="13"/>
      <c r="EU811" s="13"/>
      <c r="EV811" s="13"/>
      <c r="EW811" s="13"/>
      <c r="EX811" s="81"/>
      <c r="EY811" s="81"/>
      <c r="EZ811" s="26"/>
      <c r="FA811" s="281" t="str">
        <f>IF($EZ811="","",INDEX(リスト!$BI$5:$BJ$40,MATCH($EZ811,リスト!$BJ$5:$BJ$40,0),1))</f>
        <v/>
      </c>
      <c r="FB811" s="280" t="str">
        <f>IF(FC811="","",VLOOKUP(FC811,リスト!$BK:$BL,2,FALSE))</f>
        <v/>
      </c>
      <c r="FC811" s="13"/>
      <c r="FD811" s="331"/>
      <c r="FE811" s="3"/>
      <c r="FF811" s="280" t="str">
        <f>IF(FG811="","",VLOOKUP(FG811,リスト!$BO$5:$BP$6,2,FALSE))</f>
        <v/>
      </c>
      <c r="FG811" s="3"/>
      <c r="FH811" s="280" t="str">
        <f>IF(FI811="","",VLOOKUP(FI811,リスト!$BQ$5:$BR$8,2,FALSE))</f>
        <v/>
      </c>
      <c r="FI811" s="3"/>
      <c r="FJ811" s="282"/>
      <c r="FK811" s="280" t="str">
        <f>IF(FL811="","",VLOOKUP(FL811,リスト!$BS$5:$BT$6,2,FALSE))</f>
        <v/>
      </c>
      <c r="FL811" s="63"/>
      <c r="FM811" s="13"/>
      <c r="FN811" s="13"/>
      <c r="FO811" s="13"/>
      <c r="FP811" s="283" t="str">
        <f t="shared" si="114"/>
        <v/>
      </c>
      <c r="FQ811" s="283" t="str">
        <f t="shared" si="114"/>
        <v/>
      </c>
      <c r="FR811" s="13"/>
      <c r="FS811" s="85"/>
      <c r="FT811" s="85"/>
      <c r="FU811" s="281" t="str">
        <f t="shared" si="115"/>
        <v/>
      </c>
      <c r="FV811" s="280" t="str">
        <f>IF(FW811="","",VLOOKUP(FW811,リスト!$BV$5:$BW$10,2,FALSE))</f>
        <v/>
      </c>
      <c r="FW811" s="26"/>
      <c r="FX811" s="282" t="str">
        <f t="shared" si="116"/>
        <v/>
      </c>
      <c r="FY811" s="280" t="str">
        <f>IF(FZ811="","",VLOOKUP(FZ811,リスト!$BX$5:$BY$6,2,FALSE))</f>
        <v/>
      </c>
      <c r="FZ811" s="3"/>
      <c r="GA811" s="280" t="str">
        <f>IF(GB811="","",VLOOKUP(GB811,リスト!$BZ$5:$CA$6,2,FALSE))</f>
        <v/>
      </c>
      <c r="GB811" s="13"/>
      <c r="GC811" s="281" t="str">
        <f>IF(GD811="","",VLOOKUP(GD811,リスト!$CB$5:$CC$6,2,FALSE))</f>
        <v/>
      </c>
      <c r="GD811" s="13"/>
      <c r="GE811" s="13"/>
      <c r="GF811" s="13"/>
      <c r="GG811" s="75"/>
      <c r="GH811" s="281" t="str">
        <f t="shared" si="117"/>
        <v/>
      </c>
      <c r="GI811" s="128"/>
      <c r="GJ811" s="281" t="str">
        <f>IF(GK811="","",VLOOKUP(GK811,リスト!$CD$5:$CE$6,2,FALSE))</f>
        <v/>
      </c>
      <c r="GK811" s="13"/>
      <c r="GL811" s="281" t="str">
        <f>IF(GM811="","",VLOOKUP(GM811,リスト!$CF$5:$CG$5,2,FALSE))</f>
        <v/>
      </c>
      <c r="GM811" s="26"/>
      <c r="GN811" s="280" t="str">
        <f>IF(GO811="","",VLOOKUP(GO811,リスト!$CH$5:$CI$5,2,FALSE))</f>
        <v/>
      </c>
      <c r="GO811" s="284"/>
      <c r="GP811" s="284"/>
      <c r="GQ811" s="284"/>
      <c r="GR811" s="284"/>
      <c r="GS811" s="284"/>
      <c r="GT811" s="284"/>
      <c r="GU811" s="284"/>
      <c r="GV811" s="284"/>
      <c r="GW811" s="284"/>
      <c r="GX811" s="285"/>
    </row>
    <row r="812" spans="2:206" s="177" customFormat="1" ht="24.75" hidden="1" customHeight="1" outlineLevel="1">
      <c r="B812" s="286" t="str">
        <f>IF(明細!B806="","",明細!B806)</f>
        <v/>
      </c>
      <c r="C812" s="287" t="str">
        <f>IF(明細!C806="","",明細!C806)</f>
        <v/>
      </c>
      <c r="D812" s="265" t="str">
        <f>IF(明細!D806="","",明細!D806)</f>
        <v/>
      </c>
      <c r="E812" s="265" t="str">
        <f>IF(明細!E806="","",明細!E806)</f>
        <v/>
      </c>
      <c r="F812" s="265" t="str">
        <f>IF(明細!F806="","",明細!F806)</f>
        <v/>
      </c>
      <c r="G812" s="265" t="str">
        <f>IF(明細!G806="","",明細!G806)</f>
        <v/>
      </c>
      <c r="H812" s="265" t="str">
        <f>IF(明細!H806="","",明細!H806)</f>
        <v/>
      </c>
      <c r="I812" s="265" t="str">
        <f>IF(明細!I806="","",明細!I806)</f>
        <v/>
      </c>
      <c r="J812" s="265" t="str">
        <f>IF(明細!J806="","",明細!J806)</f>
        <v/>
      </c>
      <c r="K812" s="265" t="str">
        <f>IF(明細!K806="","",明細!K806)</f>
        <v/>
      </c>
      <c r="L812" s="265" t="str">
        <f>IF(明細!L806="","",明細!L806)</f>
        <v/>
      </c>
      <c r="M812" s="265" t="str">
        <f>IF(明細!M806="","",明細!M806)</f>
        <v/>
      </c>
      <c r="N812" s="265" t="str">
        <f>IF(明細!N806="","",明細!N806)</f>
        <v/>
      </c>
      <c r="O812" s="265" t="str">
        <f>IF(明細!O806="","",明細!O806)</f>
        <v/>
      </c>
      <c r="P812" s="265" t="str">
        <f>IF(明細!P806="","",明細!P806)</f>
        <v/>
      </c>
      <c r="Q812" s="265" t="str">
        <f>IF(明細!Q806="","",明細!Q806)</f>
        <v/>
      </c>
      <c r="R812" s="289" t="str">
        <f>IF(明細!R806="","",明細!R806)</f>
        <v/>
      </c>
      <c r="S812" s="291" t="str">
        <f>IF(明細!S806="","",明細!S806)</f>
        <v/>
      </c>
      <c r="T812" s="291" t="str">
        <f>IF(明細!T806="","",明細!T806)</f>
        <v/>
      </c>
      <c r="U812" s="291" t="str">
        <f>IF(明細!U806="","",明細!U806)</f>
        <v/>
      </c>
      <c r="V812" s="292" t="str">
        <f>IF(明細!V806="","",明細!V806)</f>
        <v>個</v>
      </c>
      <c r="W812" s="292" t="str">
        <f>IF(明細!W806="","",明細!W806)</f>
        <v/>
      </c>
      <c r="X812" s="293" t="str">
        <f>IF(明細!X806="","",明細!X806)</f>
        <v/>
      </c>
      <c r="Y812" s="134" t="str">
        <f>IF(明細!Y806="","",明細!Y806)</f>
        <v/>
      </c>
      <c r="Z812" s="135" t="str">
        <f>IF(明細!Z806="","",明細!Z806)</f>
        <v/>
      </c>
      <c r="AA812" s="134" t="str">
        <f>IF(明細!AA806="","",明細!AA806)</f>
        <v/>
      </c>
      <c r="AB812" s="303" t="str">
        <f>IF(明細!AB806="","",明細!AB806)</f>
        <v/>
      </c>
      <c r="AC812" s="134" t="str">
        <f>IF(明細!AC806="","",明細!AC806)</f>
        <v/>
      </c>
      <c r="AD812" s="183" t="str">
        <f>IF(明細!AD806="","",明細!AD806)</f>
        <v/>
      </c>
      <c r="AE812" s="184">
        <f>IF(明細!AE806="","",明細!AE806)</f>
        <v>0.1</v>
      </c>
      <c r="AF812" s="185" t="str">
        <f>IF(明細!AF806="","",明細!AF806)</f>
        <v/>
      </c>
      <c r="AG812" s="186" t="str">
        <f>IF(明細!AG806="","",明細!AG806)</f>
        <v/>
      </c>
      <c r="AH812" s="186" t="str">
        <f>IF(明細!AH806="","",明細!AH806)</f>
        <v/>
      </c>
      <c r="AI812" s="187" t="str">
        <f>IF(明細!AI806="","",明細!AI806)</f>
        <v/>
      </c>
      <c r="AJ812" s="296" t="str">
        <f>IF(明細!AJ806="","",明細!AJ806)</f>
        <v/>
      </c>
      <c r="AK812" s="297" t="str">
        <f>IF(明細!AK806="","",明細!AK806)</f>
        <v/>
      </c>
      <c r="AL812" s="298" t="str">
        <f>IF(明細!AL806="","",明細!AL806)</f>
        <v/>
      </c>
      <c r="AM812" s="299" t="str">
        <f>IF(明細!AM806="","",明細!AM806)</f>
        <v/>
      </c>
      <c r="AN812" s="300" t="str">
        <f>IF(明細!AN806="","",明細!AN806)</f>
        <v/>
      </c>
      <c r="AO812" s="300" t="str">
        <f>IF(明細!AO806="","",明細!AO806)</f>
        <v/>
      </c>
      <c r="AP812" s="300" t="str">
        <f>IF(明細!AP806="","",明細!AP806)</f>
        <v/>
      </c>
      <c r="AQ812" s="301" t="str">
        <f>IF(明細!AQ806="","",明細!AQ806)</f>
        <v/>
      </c>
      <c r="AR812" s="302" t="str">
        <f>IF(明細!AR806="","",明細!AR806)</f>
        <v/>
      </c>
      <c r="AU812" s="360"/>
      <c r="AV812" s="368"/>
      <c r="AW812" s="446" t="str">
        <f>IF(明細!AV806="","",明細!AV806)</f>
        <v/>
      </c>
      <c r="AX812" s="419" t="str">
        <f>IF(明細!AT806="","",明細!AT806)</f>
        <v/>
      </c>
      <c r="AY812" s="280" t="str">
        <f>IF($AX812="","",VLOOKUP($AX812,リスト!$CL:$CM,2,FALSE))</f>
        <v/>
      </c>
      <c r="AZ812" s="3"/>
      <c r="BA812" s="280" t="str">
        <f>IF(BB812="","",VLOOKUP(BB812,リスト!$K:$L,2,FALSE))</f>
        <v/>
      </c>
      <c r="BB812" s="3"/>
      <c r="BC812" s="3"/>
      <c r="BD812" s="87"/>
      <c r="BE812" s="280" t="str">
        <f>IF(BF812="","",VLOOKUP(BF812,リスト!$I:$J,2,FALSE))</f>
        <v/>
      </c>
      <c r="BF812" s="3"/>
      <c r="BG812" s="280" t="str">
        <f>IF(BH812="","",VLOOKUP(BH812,リスト!$M:$N,2,FALSE))</f>
        <v/>
      </c>
      <c r="BH812" s="282"/>
      <c r="BI812" s="280" t="str">
        <f>IF(BJ812="","",VLOOKUP(BJ812,リスト!$O:$P,2,FALSE))</f>
        <v/>
      </c>
      <c r="BJ812" s="24"/>
      <c r="BM812" s="451" t="str">
        <f>IF(明細!AV806="","",明細!AV806)</f>
        <v/>
      </c>
      <c r="BN812" s="453" t="str">
        <f>IF(明細!AT806="","",明細!AT806)</f>
        <v/>
      </c>
      <c r="BO812" s="280" t="str">
        <f>IF($BN812="","",VLOOKUP($BN812,リスト!$CL:$CM,2,FALSE))</f>
        <v/>
      </c>
      <c r="BP812" s="280" t="str">
        <f>IF(BQ812="","",VLOOKUP(BQ812,リスト!$K$5:$L$7,2,FALSE))</f>
        <v/>
      </c>
      <c r="BQ812" s="13"/>
      <c r="BR812" s="13"/>
      <c r="BS812" s="47"/>
      <c r="BT812" s="280" t="str">
        <f>IF(BU812="","",VLOOKUP(BU812,リスト!I803:J821,2,FALSE))</f>
        <v/>
      </c>
      <c r="BU812" s="13"/>
      <c r="BV812" s="13"/>
      <c r="BW812" s="282"/>
      <c r="BX812" s="282"/>
      <c r="BY812" s="280" t="str">
        <f>IF(BZ812="","",VLOOKUP(BZ812,リスト!$S$5:$T$6,2,FALSE))</f>
        <v/>
      </c>
      <c r="BZ812" s="3"/>
      <c r="CA812" s="3"/>
      <c r="CB812" s="81"/>
      <c r="CC812" s="280" t="str">
        <f t="shared" si="111"/>
        <v/>
      </c>
      <c r="CD812" s="83"/>
      <c r="CE812" s="83"/>
      <c r="CF812" s="83"/>
      <c r="CG812" s="83"/>
      <c r="CH812" s="282" t="str">
        <f t="shared" si="112"/>
        <v/>
      </c>
      <c r="CI812" s="83"/>
      <c r="CJ812" s="280" t="str">
        <f t="shared" si="113"/>
        <v/>
      </c>
      <c r="CK812" s="87"/>
      <c r="CL812" s="78"/>
      <c r="CM812" s="83"/>
      <c r="CN812" s="83"/>
      <c r="CO812" s="83"/>
      <c r="CP812" s="280" t="str">
        <f t="shared" si="118"/>
        <v/>
      </c>
      <c r="CQ812" s="81"/>
      <c r="CR812" s="280" t="str">
        <f t="shared" si="119"/>
        <v/>
      </c>
      <c r="CS812" s="3"/>
      <c r="CT812" s="3"/>
      <c r="CU812" s="280" t="str">
        <f>IF(CV812="","",VLOOKUP(CV812,リスト!$V$5:$W$6,2,FALSE))</f>
        <v/>
      </c>
      <c r="CV812" s="3"/>
      <c r="CW812" s="280" t="str">
        <f>IF(CX812="","",VLOOKUP(CX812,リスト!$X$5:$Y$6,2,FALSE))</f>
        <v/>
      </c>
      <c r="CX812" s="3"/>
      <c r="CY812" s="77"/>
      <c r="CZ812" s="77"/>
      <c r="DA812" s="75"/>
      <c r="DB812" s="75"/>
      <c r="DC812" s="75"/>
      <c r="DD812" s="75"/>
      <c r="DE812" s="280" t="str">
        <f>IF(DF812="","",VLOOKUP(DF812,リスト!$Z$5:$AA$10,2,FALSE))</f>
        <v/>
      </c>
      <c r="DF812" s="3"/>
      <c r="DG812" s="280" t="str">
        <f>IF(DH812="","",VLOOKUP(DH812,リスト!$AB$5:$AC$12,2,FALSE))</f>
        <v/>
      </c>
      <c r="DH812" s="63"/>
      <c r="DI812" s="280" t="str">
        <f>IF(DJ812="","",VLOOKUP(DJ812,リスト!$AD$5:$AE$7,2,FALSE))</f>
        <v/>
      </c>
      <c r="DJ812" s="3"/>
      <c r="DK812" s="280" t="str">
        <f>IF(DL812="","",VLOOKUP(DL812,リスト!$AF$5:$AG$10,2,FALSE))</f>
        <v/>
      </c>
      <c r="DL812" s="3"/>
      <c r="DM812" s="280" t="str">
        <f>IF(DN812="","",VLOOKUP(DN812,リスト!$AH$5:$AI$6,2,FALSE))</f>
        <v/>
      </c>
      <c r="DN812" s="3"/>
      <c r="DO812" s="280" t="str">
        <f>IF(DP812="","",VLOOKUP(DP812,リスト!$AJ$5:$AK$6,2,FALSE))</f>
        <v/>
      </c>
      <c r="DP812" s="3"/>
      <c r="DQ812" s="280" t="str">
        <f>IF(DR812="","",VLOOKUP(DR812,リスト!$AL$5:$AM$7,2,FALSE))</f>
        <v/>
      </c>
      <c r="DR812" s="3"/>
      <c r="DS812" s="13"/>
      <c r="DT812" s="85"/>
      <c r="DU812" s="85"/>
      <c r="DV812" s="281" t="str">
        <f>IF(DW812="","",VLOOKUP(DW812,リスト!$AN$5:$AO$6,2,FALSE))</f>
        <v/>
      </c>
      <c r="DW812" s="13"/>
      <c r="DX812" s="341"/>
      <c r="DY812" s="345"/>
      <c r="DZ812" s="341"/>
      <c r="EA812" s="345"/>
      <c r="EB812" s="280" t="str">
        <f>IF(EC812="","",VLOOKUP(EC812,リスト!$AW$5:$AX$8,2,FALSE))</f>
        <v/>
      </c>
      <c r="EC812" s="3"/>
      <c r="ED812" s="85"/>
      <c r="EE812" s="280" t="str">
        <f>IF(EF812="","",VLOOKUP(EF812,リスト!$AY$5:$AZ$10,2,FALSE))</f>
        <v/>
      </c>
      <c r="EF812" s="3"/>
      <c r="EG812" s="280" t="str">
        <f>IF(EH812="","",VLOOKUP(EH812,リスト!$BA$5:$BB$10,2,FALSE))</f>
        <v/>
      </c>
      <c r="EH812" s="3"/>
      <c r="EI812" s="280" t="str">
        <f>IF(EJ812="","",VLOOKUP(EJ812,リスト!$BC$5:$BD$10,2,FALSE))</f>
        <v/>
      </c>
      <c r="EJ812" s="3"/>
      <c r="EK812" s="280" t="str">
        <f>IF(EL812="","",VLOOKUP(EL812,リスト!$BE$5:$BF$10,2,FALSE))</f>
        <v/>
      </c>
      <c r="EL812" s="3"/>
      <c r="EM812" s="78"/>
      <c r="EN812" s="73"/>
      <c r="EO812" s="73"/>
      <c r="EP812" s="13"/>
      <c r="EQ812" s="13"/>
      <c r="ER812" s="280" t="str">
        <f>IF(ES812="","",VLOOKUP(ES812,リスト!$BG$5:$BH$10,2,FALSE))</f>
        <v/>
      </c>
      <c r="ES812" s="13"/>
      <c r="ET812" s="13"/>
      <c r="EU812" s="13"/>
      <c r="EV812" s="13"/>
      <c r="EW812" s="13"/>
      <c r="EX812" s="81"/>
      <c r="EY812" s="81"/>
      <c r="EZ812" s="26"/>
      <c r="FA812" s="281" t="str">
        <f>IF($EZ812="","",INDEX(リスト!$BI$5:$BJ$40,MATCH($EZ812,リスト!$BJ$5:$BJ$40,0),1))</f>
        <v/>
      </c>
      <c r="FB812" s="280" t="str">
        <f>IF(FC812="","",VLOOKUP(FC812,リスト!$BK:$BL,2,FALSE))</f>
        <v/>
      </c>
      <c r="FC812" s="13"/>
      <c r="FD812" s="331"/>
      <c r="FE812" s="3"/>
      <c r="FF812" s="280" t="str">
        <f>IF(FG812="","",VLOOKUP(FG812,リスト!$BO$5:$BP$6,2,FALSE))</f>
        <v/>
      </c>
      <c r="FG812" s="3"/>
      <c r="FH812" s="280" t="str">
        <f>IF(FI812="","",VLOOKUP(FI812,リスト!$BQ$5:$BR$8,2,FALSE))</f>
        <v/>
      </c>
      <c r="FI812" s="3"/>
      <c r="FJ812" s="282"/>
      <c r="FK812" s="280" t="str">
        <f>IF(FL812="","",VLOOKUP(FL812,リスト!$BS$5:$BT$6,2,FALSE))</f>
        <v/>
      </c>
      <c r="FL812" s="63"/>
      <c r="FM812" s="13"/>
      <c r="FN812" s="13"/>
      <c r="FO812" s="13"/>
      <c r="FP812" s="283" t="str">
        <f t="shared" si="114"/>
        <v/>
      </c>
      <c r="FQ812" s="283" t="str">
        <f t="shared" si="114"/>
        <v/>
      </c>
      <c r="FR812" s="13"/>
      <c r="FS812" s="85"/>
      <c r="FT812" s="85"/>
      <c r="FU812" s="281" t="str">
        <f t="shared" si="115"/>
        <v/>
      </c>
      <c r="FV812" s="280" t="str">
        <f>IF(FW812="","",VLOOKUP(FW812,リスト!$BV$5:$BW$10,2,FALSE))</f>
        <v/>
      </c>
      <c r="FW812" s="26"/>
      <c r="FX812" s="282" t="str">
        <f t="shared" si="116"/>
        <v/>
      </c>
      <c r="FY812" s="280" t="str">
        <f>IF(FZ812="","",VLOOKUP(FZ812,リスト!$BX$5:$BY$6,2,FALSE))</f>
        <v/>
      </c>
      <c r="FZ812" s="3"/>
      <c r="GA812" s="280" t="str">
        <f>IF(GB812="","",VLOOKUP(GB812,リスト!$BZ$5:$CA$6,2,FALSE))</f>
        <v/>
      </c>
      <c r="GB812" s="13"/>
      <c r="GC812" s="281" t="str">
        <f>IF(GD812="","",VLOOKUP(GD812,リスト!$CB$5:$CC$6,2,FALSE))</f>
        <v/>
      </c>
      <c r="GD812" s="13"/>
      <c r="GE812" s="13"/>
      <c r="GF812" s="13"/>
      <c r="GG812" s="75"/>
      <c r="GH812" s="281" t="str">
        <f t="shared" si="117"/>
        <v/>
      </c>
      <c r="GI812" s="128"/>
      <c r="GJ812" s="281" t="str">
        <f>IF(GK812="","",VLOOKUP(GK812,リスト!$CD$5:$CE$6,2,FALSE))</f>
        <v/>
      </c>
      <c r="GK812" s="13"/>
      <c r="GL812" s="281" t="str">
        <f>IF(GM812="","",VLOOKUP(GM812,リスト!$CF$5:$CG$5,2,FALSE))</f>
        <v/>
      </c>
      <c r="GM812" s="26"/>
      <c r="GN812" s="280" t="str">
        <f>IF(GO812="","",VLOOKUP(GO812,リスト!$CH$5:$CI$5,2,FALSE))</f>
        <v/>
      </c>
      <c r="GO812" s="284"/>
      <c r="GP812" s="284"/>
      <c r="GQ812" s="284"/>
      <c r="GR812" s="284"/>
      <c r="GS812" s="284"/>
      <c r="GT812" s="284"/>
      <c r="GU812" s="284"/>
      <c r="GV812" s="284"/>
      <c r="GW812" s="284"/>
      <c r="GX812" s="285"/>
    </row>
    <row r="813" spans="2:206" s="177" customFormat="1" ht="24.75" customHeight="1" collapsed="1">
      <c r="B813" s="286" t="str">
        <f>IF(明細!B807="","",明細!B807)</f>
        <v/>
      </c>
      <c r="C813" s="287" t="str">
        <f>IF(明細!C807="","",明細!C807)</f>
        <v/>
      </c>
      <c r="D813" s="265" t="str">
        <f>IF(明細!D807="","",明細!D807)</f>
        <v/>
      </c>
      <c r="E813" s="265" t="str">
        <f>IF(明細!E807="","",明細!E807)</f>
        <v/>
      </c>
      <c r="F813" s="265" t="str">
        <f>IF(明細!F807="","",明細!F807)</f>
        <v/>
      </c>
      <c r="G813" s="265" t="str">
        <f>IF(明細!G807="","",明細!G807)</f>
        <v/>
      </c>
      <c r="H813" s="265" t="str">
        <f>IF(明細!H807="","",明細!H807)</f>
        <v/>
      </c>
      <c r="I813" s="265" t="str">
        <f>IF(明細!I807="","",明細!I807)</f>
        <v/>
      </c>
      <c r="J813" s="265" t="str">
        <f>IF(明細!J807="","",明細!J807)</f>
        <v/>
      </c>
      <c r="K813" s="265" t="str">
        <f>IF(明細!K807="","",明細!K807)</f>
        <v/>
      </c>
      <c r="L813" s="265" t="str">
        <f>IF(明細!L807="","",明細!L807)</f>
        <v/>
      </c>
      <c r="M813" s="265" t="str">
        <f>IF(明細!M807="","",明細!M807)</f>
        <v/>
      </c>
      <c r="N813" s="265" t="str">
        <f>IF(明細!N807="","",明細!N807)</f>
        <v/>
      </c>
      <c r="O813" s="265" t="str">
        <f>IF(明細!O807="","",明細!O807)</f>
        <v/>
      </c>
      <c r="P813" s="265" t="str">
        <f>IF(明細!P807="","",明細!P807)</f>
        <v/>
      </c>
      <c r="Q813" s="265" t="str">
        <f>IF(明細!Q807="","",明細!Q807)</f>
        <v/>
      </c>
      <c r="R813" s="289" t="str">
        <f>IF(明細!R807="","",明細!R807)</f>
        <v/>
      </c>
      <c r="S813" s="291" t="str">
        <f>IF(明細!S807="","",明細!S807)</f>
        <v/>
      </c>
      <c r="T813" s="291" t="str">
        <f>IF(明細!T807="","",明細!T807)</f>
        <v/>
      </c>
      <c r="U813" s="291" t="str">
        <f>IF(明細!U807="","",明細!U807)</f>
        <v/>
      </c>
      <c r="V813" s="292" t="str">
        <f>IF(明細!V807="","",明細!V807)</f>
        <v>個</v>
      </c>
      <c r="W813" s="292" t="str">
        <f>IF(明細!W807="","",明細!W807)</f>
        <v/>
      </c>
      <c r="X813" s="293" t="str">
        <f>IF(明細!X807="","",明細!X807)</f>
        <v/>
      </c>
      <c r="Y813" s="134" t="str">
        <f>IF(明細!Y807="","",明細!Y807)</f>
        <v/>
      </c>
      <c r="Z813" s="135" t="str">
        <f>IF(明細!Z807="","",明細!Z807)</f>
        <v/>
      </c>
      <c r="AA813" s="134" t="str">
        <f>IF(明細!AA807="","",明細!AA807)</f>
        <v/>
      </c>
      <c r="AB813" s="303" t="str">
        <f>IF(明細!AB807="","",明細!AB807)</f>
        <v/>
      </c>
      <c r="AC813" s="134" t="str">
        <f>IF(明細!AC807="","",明細!AC807)</f>
        <v/>
      </c>
      <c r="AD813" s="183" t="str">
        <f>IF(明細!AD807="","",明細!AD807)</f>
        <v/>
      </c>
      <c r="AE813" s="184">
        <f>IF(明細!AE807="","",明細!AE807)</f>
        <v>0.1</v>
      </c>
      <c r="AF813" s="185" t="str">
        <f>IF(明細!AF807="","",明細!AF807)</f>
        <v/>
      </c>
      <c r="AG813" s="186" t="str">
        <f>IF(明細!AG807="","",明細!AG807)</f>
        <v/>
      </c>
      <c r="AH813" s="186" t="str">
        <f>IF(明細!AH807="","",明細!AH807)</f>
        <v/>
      </c>
      <c r="AI813" s="187" t="str">
        <f>IF(明細!AI807="","",明細!AI807)</f>
        <v/>
      </c>
      <c r="AJ813" s="296" t="str">
        <f>IF(明細!AJ807="","",明細!AJ807)</f>
        <v/>
      </c>
      <c r="AK813" s="297" t="str">
        <f>IF(明細!AK807="","",明細!AK807)</f>
        <v/>
      </c>
      <c r="AL813" s="298" t="str">
        <f>IF(明細!AL807="","",明細!AL807)</f>
        <v/>
      </c>
      <c r="AM813" s="299" t="str">
        <f>IF(明細!AM807="","",明細!AM807)</f>
        <v/>
      </c>
      <c r="AN813" s="300" t="str">
        <f>IF(明細!AN807="","",明細!AN807)</f>
        <v/>
      </c>
      <c r="AO813" s="300" t="str">
        <f>IF(明細!AO807="","",明細!AO807)</f>
        <v/>
      </c>
      <c r="AP813" s="300" t="str">
        <f>IF(明細!AP807="","",明細!AP807)</f>
        <v/>
      </c>
      <c r="AQ813" s="301" t="str">
        <f>IF(明細!AQ807="","",明細!AQ807)</f>
        <v/>
      </c>
      <c r="AR813" s="302" t="str">
        <f>IF(明細!AR807="","",明細!AR807)</f>
        <v/>
      </c>
      <c r="AU813" s="360"/>
      <c r="AV813" s="368"/>
      <c r="AW813" s="446" t="str">
        <f>IF(明細!AV807="","",明細!AV807)</f>
        <v/>
      </c>
      <c r="AX813" s="419" t="str">
        <f>IF(明細!AT807="","",明細!AT807)</f>
        <v/>
      </c>
      <c r="AY813" s="280" t="str">
        <f>IF($AX813="","",VLOOKUP($AX813,リスト!$CL:$CM,2,FALSE))</f>
        <v/>
      </c>
      <c r="AZ813" s="3"/>
      <c r="BA813" s="280" t="str">
        <f>IF(BB813="","",VLOOKUP(BB813,リスト!$K:$L,2,FALSE))</f>
        <v/>
      </c>
      <c r="BB813" s="3"/>
      <c r="BC813" s="3"/>
      <c r="BD813" s="87"/>
      <c r="BE813" s="280" t="str">
        <f>IF(BF813="","",VLOOKUP(BF813,リスト!$I:$J,2,FALSE))</f>
        <v/>
      </c>
      <c r="BF813" s="3"/>
      <c r="BG813" s="280" t="str">
        <f>IF(BH813="","",VLOOKUP(BH813,リスト!$M:$N,2,FALSE))</f>
        <v/>
      </c>
      <c r="BH813" s="282"/>
      <c r="BI813" s="280" t="str">
        <f>IF(BJ813="","",VLOOKUP(BJ813,リスト!$O:$P,2,FALSE))</f>
        <v/>
      </c>
      <c r="BJ813" s="24"/>
      <c r="BM813" s="451" t="str">
        <f>IF(明細!AV807="","",明細!AV807)</f>
        <v/>
      </c>
      <c r="BN813" s="453" t="str">
        <f>IF(明細!AT807="","",明細!AT807)</f>
        <v/>
      </c>
      <c r="BO813" s="280" t="str">
        <f>IF($BN813="","",VLOOKUP($BN813,リスト!$CL:$CM,2,FALSE))</f>
        <v/>
      </c>
      <c r="BP813" s="280" t="str">
        <f>IF(BQ813="","",VLOOKUP(BQ813,リスト!$K$5:$L$7,2,FALSE))</f>
        <v/>
      </c>
      <c r="BQ813" s="13"/>
      <c r="BR813" s="13"/>
      <c r="BS813" s="47"/>
      <c r="BT813" s="280" t="str">
        <f>IF(BU813="","",VLOOKUP(BU813,リスト!I804:J822,2,FALSE))</f>
        <v/>
      </c>
      <c r="BU813" s="13"/>
      <c r="BV813" s="13"/>
      <c r="BW813" s="282"/>
      <c r="BX813" s="282"/>
      <c r="BY813" s="280" t="str">
        <f>IF(BZ813="","",VLOOKUP(BZ813,リスト!$S$5:$T$6,2,FALSE))</f>
        <v/>
      </c>
      <c r="BZ813" s="3"/>
      <c r="CA813" s="3"/>
      <c r="CB813" s="81"/>
      <c r="CC813" s="280" t="str">
        <f t="shared" si="111"/>
        <v/>
      </c>
      <c r="CD813" s="83"/>
      <c r="CE813" s="83"/>
      <c r="CF813" s="83"/>
      <c r="CG813" s="83"/>
      <c r="CH813" s="282" t="str">
        <f t="shared" si="112"/>
        <v/>
      </c>
      <c r="CI813" s="83"/>
      <c r="CJ813" s="280" t="str">
        <f t="shared" si="113"/>
        <v/>
      </c>
      <c r="CK813" s="87"/>
      <c r="CL813" s="78"/>
      <c r="CM813" s="83"/>
      <c r="CN813" s="83"/>
      <c r="CO813" s="83"/>
      <c r="CP813" s="280" t="str">
        <f t="shared" si="118"/>
        <v/>
      </c>
      <c r="CQ813" s="81"/>
      <c r="CR813" s="280" t="str">
        <f t="shared" si="119"/>
        <v/>
      </c>
      <c r="CS813" s="3"/>
      <c r="CT813" s="3"/>
      <c r="CU813" s="280" t="str">
        <f>IF(CV813="","",VLOOKUP(CV813,リスト!$V$5:$W$6,2,FALSE))</f>
        <v/>
      </c>
      <c r="CV813" s="3"/>
      <c r="CW813" s="280" t="str">
        <f>IF(CX813="","",VLOOKUP(CX813,リスト!$X$5:$Y$6,2,FALSE))</f>
        <v/>
      </c>
      <c r="CX813" s="3"/>
      <c r="CY813" s="77"/>
      <c r="CZ813" s="77"/>
      <c r="DA813" s="75"/>
      <c r="DB813" s="75"/>
      <c r="DC813" s="75"/>
      <c r="DD813" s="75"/>
      <c r="DE813" s="280" t="str">
        <f>IF(DF813="","",VLOOKUP(DF813,リスト!$Z$5:$AA$10,2,FALSE))</f>
        <v/>
      </c>
      <c r="DF813" s="3"/>
      <c r="DG813" s="280" t="str">
        <f>IF(DH813="","",VLOOKUP(DH813,リスト!$AB$5:$AC$12,2,FALSE))</f>
        <v/>
      </c>
      <c r="DH813" s="63"/>
      <c r="DI813" s="280" t="str">
        <f>IF(DJ813="","",VLOOKUP(DJ813,リスト!$AD$5:$AE$7,2,FALSE))</f>
        <v/>
      </c>
      <c r="DJ813" s="3"/>
      <c r="DK813" s="280" t="str">
        <f>IF(DL813="","",VLOOKUP(DL813,リスト!$AF$5:$AG$10,2,FALSE))</f>
        <v/>
      </c>
      <c r="DL813" s="3"/>
      <c r="DM813" s="280" t="str">
        <f>IF(DN813="","",VLOOKUP(DN813,リスト!$AH$5:$AI$6,2,FALSE))</f>
        <v/>
      </c>
      <c r="DN813" s="3"/>
      <c r="DO813" s="280" t="str">
        <f>IF(DP813="","",VLOOKUP(DP813,リスト!$AJ$5:$AK$6,2,FALSE))</f>
        <v/>
      </c>
      <c r="DP813" s="3"/>
      <c r="DQ813" s="280" t="str">
        <f>IF(DR813="","",VLOOKUP(DR813,リスト!$AL$5:$AM$7,2,FALSE))</f>
        <v/>
      </c>
      <c r="DR813" s="3"/>
      <c r="DS813" s="13"/>
      <c r="DT813" s="85"/>
      <c r="DU813" s="85"/>
      <c r="DV813" s="281" t="str">
        <f>IF(DW813="","",VLOOKUP(DW813,リスト!$AN$5:$AO$6,2,FALSE))</f>
        <v/>
      </c>
      <c r="DW813" s="13"/>
      <c r="DX813" s="341"/>
      <c r="DY813" s="345"/>
      <c r="DZ813" s="341"/>
      <c r="EA813" s="345"/>
      <c r="EB813" s="280" t="str">
        <f>IF(EC813="","",VLOOKUP(EC813,リスト!$AW$5:$AX$8,2,FALSE))</f>
        <v/>
      </c>
      <c r="EC813" s="3"/>
      <c r="ED813" s="85"/>
      <c r="EE813" s="280" t="str">
        <f>IF(EF813="","",VLOOKUP(EF813,リスト!$AY$5:$AZ$10,2,FALSE))</f>
        <v/>
      </c>
      <c r="EF813" s="3"/>
      <c r="EG813" s="280" t="str">
        <f>IF(EH813="","",VLOOKUP(EH813,リスト!$BA$5:$BB$10,2,FALSE))</f>
        <v/>
      </c>
      <c r="EH813" s="3"/>
      <c r="EI813" s="280" t="str">
        <f>IF(EJ813="","",VLOOKUP(EJ813,リスト!$BC$5:$BD$10,2,FALSE))</f>
        <v/>
      </c>
      <c r="EJ813" s="3"/>
      <c r="EK813" s="280" t="str">
        <f>IF(EL813="","",VLOOKUP(EL813,リスト!$BE$5:$BF$10,2,FALSE))</f>
        <v/>
      </c>
      <c r="EL813" s="3"/>
      <c r="EM813" s="78"/>
      <c r="EN813" s="73"/>
      <c r="EO813" s="73"/>
      <c r="EP813" s="13"/>
      <c r="EQ813" s="13"/>
      <c r="ER813" s="280" t="str">
        <f>IF(ES813="","",VLOOKUP(ES813,リスト!$BG$5:$BH$10,2,FALSE))</f>
        <v/>
      </c>
      <c r="ES813" s="13"/>
      <c r="ET813" s="13"/>
      <c r="EU813" s="13"/>
      <c r="EV813" s="13"/>
      <c r="EW813" s="13"/>
      <c r="EX813" s="81"/>
      <c r="EY813" s="81"/>
      <c r="EZ813" s="26"/>
      <c r="FA813" s="281" t="str">
        <f>IF($EZ813="","",INDEX(リスト!$BI$5:$BJ$40,MATCH($EZ813,リスト!$BJ$5:$BJ$40,0),1))</f>
        <v/>
      </c>
      <c r="FB813" s="280" t="str">
        <f>IF(FC813="","",VLOOKUP(FC813,リスト!$BK:$BL,2,FALSE))</f>
        <v/>
      </c>
      <c r="FC813" s="13"/>
      <c r="FD813" s="331"/>
      <c r="FE813" s="3"/>
      <c r="FF813" s="280" t="str">
        <f>IF(FG813="","",VLOOKUP(FG813,リスト!$BO$5:$BP$6,2,FALSE))</f>
        <v/>
      </c>
      <c r="FG813" s="3"/>
      <c r="FH813" s="280" t="str">
        <f>IF(FI813="","",VLOOKUP(FI813,リスト!$BQ$5:$BR$8,2,FALSE))</f>
        <v/>
      </c>
      <c r="FI813" s="3"/>
      <c r="FJ813" s="282"/>
      <c r="FK813" s="280" t="str">
        <f>IF(FL813="","",VLOOKUP(FL813,リスト!$BS$5:$BT$6,2,FALSE))</f>
        <v/>
      </c>
      <c r="FL813" s="63"/>
      <c r="FM813" s="13"/>
      <c r="FN813" s="13"/>
      <c r="FO813" s="13"/>
      <c r="FP813" s="283" t="str">
        <f t="shared" si="114"/>
        <v/>
      </c>
      <c r="FQ813" s="283" t="str">
        <f t="shared" si="114"/>
        <v/>
      </c>
      <c r="FR813" s="13"/>
      <c r="FS813" s="85"/>
      <c r="FT813" s="85"/>
      <c r="FU813" s="281" t="str">
        <f t="shared" si="115"/>
        <v/>
      </c>
      <c r="FV813" s="280" t="str">
        <f>IF(FW813="","",VLOOKUP(FW813,リスト!$BV$5:$BW$10,2,FALSE))</f>
        <v/>
      </c>
      <c r="FW813" s="26"/>
      <c r="FX813" s="282" t="str">
        <f t="shared" si="116"/>
        <v/>
      </c>
      <c r="FY813" s="280" t="str">
        <f>IF(FZ813="","",VLOOKUP(FZ813,リスト!$BX$5:$BY$6,2,FALSE))</f>
        <v/>
      </c>
      <c r="FZ813" s="3"/>
      <c r="GA813" s="280" t="str">
        <f>IF(GB813="","",VLOOKUP(GB813,リスト!$BZ$5:$CA$6,2,FALSE))</f>
        <v/>
      </c>
      <c r="GB813" s="13"/>
      <c r="GC813" s="281" t="str">
        <f>IF(GD813="","",VLOOKUP(GD813,リスト!$CB$5:$CC$6,2,FALSE))</f>
        <v/>
      </c>
      <c r="GD813" s="13"/>
      <c r="GE813" s="13"/>
      <c r="GF813" s="13"/>
      <c r="GG813" s="75"/>
      <c r="GH813" s="281" t="str">
        <f t="shared" si="117"/>
        <v/>
      </c>
      <c r="GI813" s="128"/>
      <c r="GJ813" s="281" t="str">
        <f>IF(GK813="","",VLOOKUP(GK813,リスト!$CD$5:$CE$6,2,FALSE))</f>
        <v/>
      </c>
      <c r="GK813" s="13"/>
      <c r="GL813" s="281" t="str">
        <f>IF(GM813="","",VLOOKUP(GM813,リスト!$CF$5:$CG$5,2,FALSE))</f>
        <v/>
      </c>
      <c r="GM813" s="26"/>
      <c r="GN813" s="280" t="str">
        <f>IF(GO813="","",VLOOKUP(GO813,リスト!$CH$5:$CI$5,2,FALSE))</f>
        <v/>
      </c>
      <c r="GO813" s="284"/>
      <c r="GP813" s="284"/>
      <c r="GQ813" s="284"/>
      <c r="GR813" s="284"/>
      <c r="GS813" s="284"/>
      <c r="GT813" s="284"/>
      <c r="GU813" s="284"/>
      <c r="GV813" s="284"/>
      <c r="GW813" s="284"/>
      <c r="GX813" s="285"/>
    </row>
    <row r="814" spans="2:206" s="177" customFormat="1" ht="24.75" hidden="1" customHeight="1" outlineLevel="1">
      <c r="B814" s="286" t="str">
        <f>IF(明細!B808="","",明細!B808)</f>
        <v/>
      </c>
      <c r="C814" s="287" t="str">
        <f>IF(明細!C808="","",明細!C808)</f>
        <v/>
      </c>
      <c r="D814" s="265" t="str">
        <f>IF(明細!D808="","",明細!D808)</f>
        <v/>
      </c>
      <c r="E814" s="265" t="str">
        <f>IF(明細!E808="","",明細!E808)</f>
        <v/>
      </c>
      <c r="F814" s="265" t="str">
        <f>IF(明細!F808="","",明細!F808)</f>
        <v/>
      </c>
      <c r="G814" s="265" t="str">
        <f>IF(明細!G808="","",明細!G808)</f>
        <v/>
      </c>
      <c r="H814" s="265" t="str">
        <f>IF(明細!H808="","",明細!H808)</f>
        <v/>
      </c>
      <c r="I814" s="265" t="str">
        <f>IF(明細!I808="","",明細!I808)</f>
        <v/>
      </c>
      <c r="J814" s="265" t="str">
        <f>IF(明細!J808="","",明細!J808)</f>
        <v/>
      </c>
      <c r="K814" s="265" t="str">
        <f>IF(明細!K808="","",明細!K808)</f>
        <v/>
      </c>
      <c r="L814" s="265" t="str">
        <f>IF(明細!L808="","",明細!L808)</f>
        <v/>
      </c>
      <c r="M814" s="265" t="str">
        <f>IF(明細!M808="","",明細!M808)</f>
        <v/>
      </c>
      <c r="N814" s="265" t="str">
        <f>IF(明細!N808="","",明細!N808)</f>
        <v/>
      </c>
      <c r="O814" s="265" t="str">
        <f>IF(明細!O808="","",明細!O808)</f>
        <v/>
      </c>
      <c r="P814" s="265" t="str">
        <f>IF(明細!P808="","",明細!P808)</f>
        <v/>
      </c>
      <c r="Q814" s="265" t="str">
        <f>IF(明細!Q808="","",明細!Q808)</f>
        <v/>
      </c>
      <c r="R814" s="289" t="str">
        <f>IF(明細!R808="","",明細!R808)</f>
        <v/>
      </c>
      <c r="S814" s="291" t="str">
        <f>IF(明細!S808="","",明細!S808)</f>
        <v/>
      </c>
      <c r="T814" s="291" t="str">
        <f>IF(明細!T808="","",明細!T808)</f>
        <v/>
      </c>
      <c r="U814" s="291" t="str">
        <f>IF(明細!U808="","",明細!U808)</f>
        <v/>
      </c>
      <c r="V814" s="292" t="str">
        <f>IF(明細!V808="","",明細!V808)</f>
        <v>個</v>
      </c>
      <c r="W814" s="292" t="str">
        <f>IF(明細!W808="","",明細!W808)</f>
        <v/>
      </c>
      <c r="X814" s="293" t="str">
        <f>IF(明細!X808="","",明細!X808)</f>
        <v/>
      </c>
      <c r="Y814" s="134" t="str">
        <f>IF(明細!Y808="","",明細!Y808)</f>
        <v/>
      </c>
      <c r="Z814" s="135" t="str">
        <f>IF(明細!Z808="","",明細!Z808)</f>
        <v/>
      </c>
      <c r="AA814" s="134" t="str">
        <f>IF(明細!AA808="","",明細!AA808)</f>
        <v/>
      </c>
      <c r="AB814" s="303" t="str">
        <f>IF(明細!AB808="","",明細!AB808)</f>
        <v/>
      </c>
      <c r="AC814" s="134" t="str">
        <f>IF(明細!AC808="","",明細!AC808)</f>
        <v/>
      </c>
      <c r="AD814" s="183" t="str">
        <f>IF(明細!AD808="","",明細!AD808)</f>
        <v/>
      </c>
      <c r="AE814" s="184">
        <f>IF(明細!AE808="","",明細!AE808)</f>
        <v>0.1</v>
      </c>
      <c r="AF814" s="185" t="str">
        <f>IF(明細!AF808="","",明細!AF808)</f>
        <v/>
      </c>
      <c r="AG814" s="186" t="str">
        <f>IF(明細!AG808="","",明細!AG808)</f>
        <v/>
      </c>
      <c r="AH814" s="186" t="str">
        <f>IF(明細!AH808="","",明細!AH808)</f>
        <v/>
      </c>
      <c r="AI814" s="187" t="str">
        <f>IF(明細!AI808="","",明細!AI808)</f>
        <v/>
      </c>
      <c r="AJ814" s="296" t="str">
        <f>IF(明細!AJ808="","",明細!AJ808)</f>
        <v/>
      </c>
      <c r="AK814" s="297" t="str">
        <f>IF(明細!AK808="","",明細!AK808)</f>
        <v/>
      </c>
      <c r="AL814" s="298" t="str">
        <f>IF(明細!AL808="","",明細!AL808)</f>
        <v/>
      </c>
      <c r="AM814" s="299" t="str">
        <f>IF(明細!AM808="","",明細!AM808)</f>
        <v/>
      </c>
      <c r="AN814" s="300" t="str">
        <f>IF(明細!AN808="","",明細!AN808)</f>
        <v/>
      </c>
      <c r="AO814" s="300" t="str">
        <f>IF(明細!AO808="","",明細!AO808)</f>
        <v/>
      </c>
      <c r="AP814" s="300" t="str">
        <f>IF(明細!AP808="","",明細!AP808)</f>
        <v/>
      </c>
      <c r="AQ814" s="301" t="str">
        <f>IF(明細!AQ808="","",明細!AQ808)</f>
        <v/>
      </c>
      <c r="AR814" s="302" t="str">
        <f>IF(明細!AR808="","",明細!AR808)</f>
        <v/>
      </c>
      <c r="AU814" s="360"/>
      <c r="AV814" s="368"/>
      <c r="AW814" s="446" t="str">
        <f>IF(明細!AV808="","",明細!AV808)</f>
        <v/>
      </c>
      <c r="AX814" s="419" t="str">
        <f>IF(明細!AT808="","",明細!AT808)</f>
        <v/>
      </c>
      <c r="AY814" s="280" t="str">
        <f>IF($AX814="","",VLOOKUP($AX814,リスト!$CL:$CM,2,FALSE))</f>
        <v/>
      </c>
      <c r="AZ814" s="3"/>
      <c r="BA814" s="280" t="str">
        <f>IF(BB814="","",VLOOKUP(BB814,リスト!$K:$L,2,FALSE))</f>
        <v/>
      </c>
      <c r="BB814" s="3"/>
      <c r="BC814" s="3"/>
      <c r="BD814" s="87"/>
      <c r="BE814" s="280" t="str">
        <f>IF(BF814="","",VLOOKUP(BF814,リスト!$I:$J,2,FALSE))</f>
        <v/>
      </c>
      <c r="BF814" s="3"/>
      <c r="BG814" s="280" t="str">
        <f>IF(BH814="","",VLOOKUP(BH814,リスト!$M:$N,2,FALSE))</f>
        <v/>
      </c>
      <c r="BH814" s="282"/>
      <c r="BI814" s="280" t="str">
        <f>IF(BJ814="","",VLOOKUP(BJ814,リスト!$O:$P,2,FALSE))</f>
        <v/>
      </c>
      <c r="BJ814" s="24"/>
      <c r="BM814" s="451" t="str">
        <f>IF(明細!AV808="","",明細!AV808)</f>
        <v/>
      </c>
      <c r="BN814" s="453" t="str">
        <f>IF(明細!AT808="","",明細!AT808)</f>
        <v/>
      </c>
      <c r="BO814" s="280" t="str">
        <f>IF($BN814="","",VLOOKUP($BN814,リスト!$CL:$CM,2,FALSE))</f>
        <v/>
      </c>
      <c r="BP814" s="280" t="str">
        <f>IF(BQ814="","",VLOOKUP(BQ814,リスト!$K$5:$L$7,2,FALSE))</f>
        <v/>
      </c>
      <c r="BQ814" s="13"/>
      <c r="BR814" s="13"/>
      <c r="BS814" s="47"/>
      <c r="BT814" s="280" t="str">
        <f>IF(BU814="","",VLOOKUP(BU814,リスト!I805:J823,2,FALSE))</f>
        <v/>
      </c>
      <c r="BU814" s="13"/>
      <c r="BV814" s="13"/>
      <c r="BW814" s="282"/>
      <c r="BX814" s="282"/>
      <c r="BY814" s="280" t="str">
        <f>IF(BZ814="","",VLOOKUP(BZ814,リスト!$S$5:$T$6,2,FALSE))</f>
        <v/>
      </c>
      <c r="BZ814" s="3"/>
      <c r="CA814" s="3"/>
      <c r="CB814" s="81"/>
      <c r="CC814" s="280" t="str">
        <f t="shared" si="111"/>
        <v/>
      </c>
      <c r="CD814" s="83"/>
      <c r="CE814" s="83"/>
      <c r="CF814" s="83"/>
      <c r="CG814" s="83"/>
      <c r="CH814" s="282" t="str">
        <f t="shared" si="112"/>
        <v/>
      </c>
      <c r="CI814" s="83"/>
      <c r="CJ814" s="280" t="str">
        <f t="shared" si="113"/>
        <v/>
      </c>
      <c r="CK814" s="87"/>
      <c r="CL814" s="78"/>
      <c r="CM814" s="83"/>
      <c r="CN814" s="83"/>
      <c r="CO814" s="83"/>
      <c r="CP814" s="280" t="str">
        <f t="shared" si="118"/>
        <v/>
      </c>
      <c r="CQ814" s="81"/>
      <c r="CR814" s="280" t="str">
        <f t="shared" si="119"/>
        <v/>
      </c>
      <c r="CS814" s="3"/>
      <c r="CT814" s="3"/>
      <c r="CU814" s="280" t="str">
        <f>IF(CV814="","",VLOOKUP(CV814,リスト!$V$5:$W$6,2,FALSE))</f>
        <v/>
      </c>
      <c r="CV814" s="3"/>
      <c r="CW814" s="280" t="str">
        <f>IF(CX814="","",VLOOKUP(CX814,リスト!$X$5:$Y$6,2,FALSE))</f>
        <v/>
      </c>
      <c r="CX814" s="3"/>
      <c r="CY814" s="77"/>
      <c r="CZ814" s="77"/>
      <c r="DA814" s="75"/>
      <c r="DB814" s="75"/>
      <c r="DC814" s="75"/>
      <c r="DD814" s="75"/>
      <c r="DE814" s="280" t="str">
        <f>IF(DF814="","",VLOOKUP(DF814,リスト!$Z$5:$AA$10,2,FALSE))</f>
        <v/>
      </c>
      <c r="DF814" s="3"/>
      <c r="DG814" s="280" t="str">
        <f>IF(DH814="","",VLOOKUP(DH814,リスト!$AB$5:$AC$12,2,FALSE))</f>
        <v/>
      </c>
      <c r="DH814" s="63"/>
      <c r="DI814" s="280" t="str">
        <f>IF(DJ814="","",VLOOKUP(DJ814,リスト!$AD$5:$AE$7,2,FALSE))</f>
        <v/>
      </c>
      <c r="DJ814" s="3"/>
      <c r="DK814" s="280" t="str">
        <f>IF(DL814="","",VLOOKUP(DL814,リスト!$AF$5:$AG$10,2,FALSE))</f>
        <v/>
      </c>
      <c r="DL814" s="3"/>
      <c r="DM814" s="280" t="str">
        <f>IF(DN814="","",VLOOKUP(DN814,リスト!$AH$5:$AI$6,2,FALSE))</f>
        <v/>
      </c>
      <c r="DN814" s="3"/>
      <c r="DO814" s="280" t="str">
        <f>IF(DP814="","",VLOOKUP(DP814,リスト!$AJ$5:$AK$6,2,FALSE))</f>
        <v/>
      </c>
      <c r="DP814" s="3"/>
      <c r="DQ814" s="280" t="str">
        <f>IF(DR814="","",VLOOKUP(DR814,リスト!$AL$5:$AM$7,2,FALSE))</f>
        <v/>
      </c>
      <c r="DR814" s="3"/>
      <c r="DS814" s="13"/>
      <c r="DT814" s="85"/>
      <c r="DU814" s="85"/>
      <c r="DV814" s="281" t="str">
        <f>IF(DW814="","",VLOOKUP(DW814,リスト!$AN$5:$AO$6,2,FALSE))</f>
        <v/>
      </c>
      <c r="DW814" s="13"/>
      <c r="DX814" s="341"/>
      <c r="DY814" s="345"/>
      <c r="DZ814" s="341"/>
      <c r="EA814" s="345"/>
      <c r="EB814" s="280" t="str">
        <f>IF(EC814="","",VLOOKUP(EC814,リスト!$AW$5:$AX$8,2,FALSE))</f>
        <v/>
      </c>
      <c r="EC814" s="3"/>
      <c r="ED814" s="85"/>
      <c r="EE814" s="280" t="str">
        <f>IF(EF814="","",VLOOKUP(EF814,リスト!$AY$5:$AZ$10,2,FALSE))</f>
        <v/>
      </c>
      <c r="EF814" s="3"/>
      <c r="EG814" s="280" t="str">
        <f>IF(EH814="","",VLOOKUP(EH814,リスト!$BA$5:$BB$10,2,FALSE))</f>
        <v/>
      </c>
      <c r="EH814" s="3"/>
      <c r="EI814" s="280" t="str">
        <f>IF(EJ814="","",VLOOKUP(EJ814,リスト!$BC$5:$BD$10,2,FALSE))</f>
        <v/>
      </c>
      <c r="EJ814" s="3"/>
      <c r="EK814" s="280" t="str">
        <f>IF(EL814="","",VLOOKUP(EL814,リスト!$BE$5:$BF$10,2,FALSE))</f>
        <v/>
      </c>
      <c r="EL814" s="3"/>
      <c r="EM814" s="78"/>
      <c r="EN814" s="73"/>
      <c r="EO814" s="73"/>
      <c r="EP814" s="13"/>
      <c r="EQ814" s="13"/>
      <c r="ER814" s="280" t="str">
        <f>IF(ES814="","",VLOOKUP(ES814,リスト!$BG$5:$BH$10,2,FALSE))</f>
        <v/>
      </c>
      <c r="ES814" s="13"/>
      <c r="ET814" s="13"/>
      <c r="EU814" s="13"/>
      <c r="EV814" s="13"/>
      <c r="EW814" s="13"/>
      <c r="EX814" s="81"/>
      <c r="EY814" s="81"/>
      <c r="EZ814" s="26"/>
      <c r="FA814" s="281" t="str">
        <f>IF($EZ814="","",INDEX(リスト!$BI$5:$BJ$40,MATCH($EZ814,リスト!$BJ$5:$BJ$40,0),1))</f>
        <v/>
      </c>
      <c r="FB814" s="280" t="str">
        <f>IF(FC814="","",VLOOKUP(FC814,リスト!$BK:$BL,2,FALSE))</f>
        <v/>
      </c>
      <c r="FC814" s="13"/>
      <c r="FD814" s="331"/>
      <c r="FE814" s="3"/>
      <c r="FF814" s="280" t="str">
        <f>IF(FG814="","",VLOOKUP(FG814,リスト!$BO$5:$BP$6,2,FALSE))</f>
        <v/>
      </c>
      <c r="FG814" s="3"/>
      <c r="FH814" s="280" t="str">
        <f>IF(FI814="","",VLOOKUP(FI814,リスト!$BQ$5:$BR$8,2,FALSE))</f>
        <v/>
      </c>
      <c r="FI814" s="3"/>
      <c r="FJ814" s="282"/>
      <c r="FK814" s="280" t="str">
        <f>IF(FL814="","",VLOOKUP(FL814,リスト!$BS$5:$BT$6,2,FALSE))</f>
        <v/>
      </c>
      <c r="FL814" s="63"/>
      <c r="FM814" s="13"/>
      <c r="FN814" s="13"/>
      <c r="FO814" s="13"/>
      <c r="FP814" s="283" t="str">
        <f t="shared" si="114"/>
        <v/>
      </c>
      <c r="FQ814" s="283" t="str">
        <f t="shared" si="114"/>
        <v/>
      </c>
      <c r="FR814" s="13"/>
      <c r="FS814" s="85"/>
      <c r="FT814" s="85"/>
      <c r="FU814" s="281" t="str">
        <f t="shared" si="115"/>
        <v/>
      </c>
      <c r="FV814" s="280" t="str">
        <f>IF(FW814="","",VLOOKUP(FW814,リスト!$BV$5:$BW$10,2,FALSE))</f>
        <v/>
      </c>
      <c r="FW814" s="26"/>
      <c r="FX814" s="282" t="str">
        <f t="shared" si="116"/>
        <v/>
      </c>
      <c r="FY814" s="280" t="str">
        <f>IF(FZ814="","",VLOOKUP(FZ814,リスト!$BX$5:$BY$6,2,FALSE))</f>
        <v/>
      </c>
      <c r="FZ814" s="3"/>
      <c r="GA814" s="280" t="str">
        <f>IF(GB814="","",VLOOKUP(GB814,リスト!$BZ$5:$CA$6,2,FALSE))</f>
        <v/>
      </c>
      <c r="GB814" s="13"/>
      <c r="GC814" s="281" t="str">
        <f>IF(GD814="","",VLOOKUP(GD814,リスト!$CB$5:$CC$6,2,FALSE))</f>
        <v/>
      </c>
      <c r="GD814" s="13"/>
      <c r="GE814" s="13"/>
      <c r="GF814" s="13"/>
      <c r="GG814" s="75"/>
      <c r="GH814" s="281" t="str">
        <f t="shared" si="117"/>
        <v/>
      </c>
      <c r="GI814" s="128"/>
      <c r="GJ814" s="281" t="str">
        <f>IF(GK814="","",VLOOKUP(GK814,リスト!$CD$5:$CE$6,2,FALSE))</f>
        <v/>
      </c>
      <c r="GK814" s="13"/>
      <c r="GL814" s="281" t="str">
        <f>IF(GM814="","",VLOOKUP(GM814,リスト!$CF$5:$CG$5,2,FALSE))</f>
        <v/>
      </c>
      <c r="GM814" s="26"/>
      <c r="GN814" s="280" t="str">
        <f>IF(GO814="","",VLOOKUP(GO814,リスト!$CH$5:$CI$5,2,FALSE))</f>
        <v/>
      </c>
      <c r="GO814" s="284"/>
      <c r="GP814" s="284"/>
      <c r="GQ814" s="284"/>
      <c r="GR814" s="284"/>
      <c r="GS814" s="284"/>
      <c r="GT814" s="284"/>
      <c r="GU814" s="284"/>
      <c r="GV814" s="284"/>
      <c r="GW814" s="284"/>
      <c r="GX814" s="285"/>
    </row>
    <row r="815" spans="2:206" s="177" customFormat="1" ht="24.75" hidden="1" customHeight="1" outlineLevel="1">
      <c r="B815" s="286" t="str">
        <f>IF(明細!B809="","",明細!B809)</f>
        <v/>
      </c>
      <c r="C815" s="287" t="str">
        <f>IF(明細!C809="","",明細!C809)</f>
        <v/>
      </c>
      <c r="D815" s="265" t="str">
        <f>IF(明細!D809="","",明細!D809)</f>
        <v/>
      </c>
      <c r="E815" s="265" t="str">
        <f>IF(明細!E809="","",明細!E809)</f>
        <v/>
      </c>
      <c r="F815" s="265" t="str">
        <f>IF(明細!F809="","",明細!F809)</f>
        <v/>
      </c>
      <c r="G815" s="265" t="str">
        <f>IF(明細!G809="","",明細!G809)</f>
        <v/>
      </c>
      <c r="H815" s="265" t="str">
        <f>IF(明細!H809="","",明細!H809)</f>
        <v/>
      </c>
      <c r="I815" s="265" t="str">
        <f>IF(明細!I809="","",明細!I809)</f>
        <v/>
      </c>
      <c r="J815" s="265" t="str">
        <f>IF(明細!J809="","",明細!J809)</f>
        <v/>
      </c>
      <c r="K815" s="265" t="str">
        <f>IF(明細!K809="","",明細!K809)</f>
        <v/>
      </c>
      <c r="L815" s="265" t="str">
        <f>IF(明細!L809="","",明細!L809)</f>
        <v/>
      </c>
      <c r="M815" s="265" t="str">
        <f>IF(明細!M809="","",明細!M809)</f>
        <v/>
      </c>
      <c r="N815" s="265" t="str">
        <f>IF(明細!N809="","",明細!N809)</f>
        <v/>
      </c>
      <c r="O815" s="265" t="str">
        <f>IF(明細!O809="","",明細!O809)</f>
        <v/>
      </c>
      <c r="P815" s="265" t="str">
        <f>IF(明細!P809="","",明細!P809)</f>
        <v/>
      </c>
      <c r="Q815" s="265" t="str">
        <f>IF(明細!Q809="","",明細!Q809)</f>
        <v/>
      </c>
      <c r="R815" s="289" t="str">
        <f>IF(明細!R809="","",明細!R809)</f>
        <v/>
      </c>
      <c r="S815" s="291" t="str">
        <f>IF(明細!S809="","",明細!S809)</f>
        <v/>
      </c>
      <c r="T815" s="291" t="str">
        <f>IF(明細!T809="","",明細!T809)</f>
        <v/>
      </c>
      <c r="U815" s="291" t="str">
        <f>IF(明細!U809="","",明細!U809)</f>
        <v/>
      </c>
      <c r="V815" s="292" t="str">
        <f>IF(明細!V809="","",明細!V809)</f>
        <v>個</v>
      </c>
      <c r="W815" s="292" t="str">
        <f>IF(明細!W809="","",明細!W809)</f>
        <v/>
      </c>
      <c r="X815" s="293" t="str">
        <f>IF(明細!X809="","",明細!X809)</f>
        <v/>
      </c>
      <c r="Y815" s="134" t="str">
        <f>IF(明細!Y809="","",明細!Y809)</f>
        <v/>
      </c>
      <c r="Z815" s="135" t="str">
        <f>IF(明細!Z809="","",明細!Z809)</f>
        <v/>
      </c>
      <c r="AA815" s="134" t="str">
        <f>IF(明細!AA809="","",明細!AA809)</f>
        <v/>
      </c>
      <c r="AB815" s="303" t="str">
        <f>IF(明細!AB809="","",明細!AB809)</f>
        <v/>
      </c>
      <c r="AC815" s="134" t="str">
        <f>IF(明細!AC809="","",明細!AC809)</f>
        <v/>
      </c>
      <c r="AD815" s="183" t="str">
        <f>IF(明細!AD809="","",明細!AD809)</f>
        <v/>
      </c>
      <c r="AE815" s="184">
        <f>IF(明細!AE809="","",明細!AE809)</f>
        <v>0.1</v>
      </c>
      <c r="AF815" s="185" t="str">
        <f>IF(明細!AF809="","",明細!AF809)</f>
        <v/>
      </c>
      <c r="AG815" s="186" t="str">
        <f>IF(明細!AG809="","",明細!AG809)</f>
        <v/>
      </c>
      <c r="AH815" s="186" t="str">
        <f>IF(明細!AH809="","",明細!AH809)</f>
        <v/>
      </c>
      <c r="AI815" s="187" t="str">
        <f>IF(明細!AI809="","",明細!AI809)</f>
        <v/>
      </c>
      <c r="AJ815" s="296" t="str">
        <f>IF(明細!AJ809="","",明細!AJ809)</f>
        <v/>
      </c>
      <c r="AK815" s="297" t="str">
        <f>IF(明細!AK809="","",明細!AK809)</f>
        <v/>
      </c>
      <c r="AL815" s="298" t="str">
        <f>IF(明細!AL809="","",明細!AL809)</f>
        <v/>
      </c>
      <c r="AM815" s="299" t="str">
        <f>IF(明細!AM809="","",明細!AM809)</f>
        <v/>
      </c>
      <c r="AN815" s="300" t="str">
        <f>IF(明細!AN809="","",明細!AN809)</f>
        <v/>
      </c>
      <c r="AO815" s="300" t="str">
        <f>IF(明細!AO809="","",明細!AO809)</f>
        <v/>
      </c>
      <c r="AP815" s="300" t="str">
        <f>IF(明細!AP809="","",明細!AP809)</f>
        <v/>
      </c>
      <c r="AQ815" s="301" t="str">
        <f>IF(明細!AQ809="","",明細!AQ809)</f>
        <v/>
      </c>
      <c r="AR815" s="302" t="str">
        <f>IF(明細!AR809="","",明細!AR809)</f>
        <v/>
      </c>
      <c r="AU815" s="360"/>
      <c r="AV815" s="368"/>
      <c r="AW815" s="446" t="str">
        <f>IF(明細!AV809="","",明細!AV809)</f>
        <v/>
      </c>
      <c r="AX815" s="419" t="str">
        <f>IF(明細!AT809="","",明細!AT809)</f>
        <v/>
      </c>
      <c r="AY815" s="280" t="str">
        <f>IF($AX815="","",VLOOKUP($AX815,リスト!$CL:$CM,2,FALSE))</f>
        <v/>
      </c>
      <c r="AZ815" s="3"/>
      <c r="BA815" s="280" t="str">
        <f>IF(BB815="","",VLOOKUP(BB815,リスト!$K:$L,2,FALSE))</f>
        <v/>
      </c>
      <c r="BB815" s="3"/>
      <c r="BC815" s="3"/>
      <c r="BD815" s="87"/>
      <c r="BE815" s="280" t="str">
        <f>IF(BF815="","",VLOOKUP(BF815,リスト!$I:$J,2,FALSE))</f>
        <v/>
      </c>
      <c r="BF815" s="3"/>
      <c r="BG815" s="280" t="str">
        <f>IF(BH815="","",VLOOKUP(BH815,リスト!$M:$N,2,FALSE))</f>
        <v/>
      </c>
      <c r="BH815" s="282"/>
      <c r="BI815" s="280" t="str">
        <f>IF(BJ815="","",VLOOKUP(BJ815,リスト!$O:$P,2,FALSE))</f>
        <v/>
      </c>
      <c r="BJ815" s="24"/>
      <c r="BM815" s="451" t="str">
        <f>IF(明細!AV809="","",明細!AV809)</f>
        <v/>
      </c>
      <c r="BN815" s="453" t="str">
        <f>IF(明細!AT809="","",明細!AT809)</f>
        <v/>
      </c>
      <c r="BO815" s="280" t="str">
        <f>IF($BN815="","",VLOOKUP($BN815,リスト!$CL:$CM,2,FALSE))</f>
        <v/>
      </c>
      <c r="BP815" s="280" t="str">
        <f>IF(BQ815="","",VLOOKUP(BQ815,リスト!$K$5:$L$7,2,FALSE))</f>
        <v/>
      </c>
      <c r="BQ815" s="13"/>
      <c r="BR815" s="13"/>
      <c r="BS815" s="47"/>
      <c r="BT815" s="280" t="str">
        <f>IF(BU815="","",VLOOKUP(BU815,リスト!I806:J824,2,FALSE))</f>
        <v/>
      </c>
      <c r="BU815" s="13"/>
      <c r="BV815" s="13"/>
      <c r="BW815" s="282"/>
      <c r="BX815" s="282"/>
      <c r="BY815" s="280" t="str">
        <f>IF(BZ815="","",VLOOKUP(BZ815,リスト!$S$5:$T$6,2,FALSE))</f>
        <v/>
      </c>
      <c r="BZ815" s="3"/>
      <c r="CA815" s="3"/>
      <c r="CB815" s="81"/>
      <c r="CC815" s="280" t="str">
        <f t="shared" si="111"/>
        <v/>
      </c>
      <c r="CD815" s="83"/>
      <c r="CE815" s="83"/>
      <c r="CF815" s="83"/>
      <c r="CG815" s="83"/>
      <c r="CH815" s="282" t="str">
        <f t="shared" si="112"/>
        <v/>
      </c>
      <c r="CI815" s="83"/>
      <c r="CJ815" s="280" t="str">
        <f t="shared" si="113"/>
        <v/>
      </c>
      <c r="CK815" s="87"/>
      <c r="CL815" s="78"/>
      <c r="CM815" s="83"/>
      <c r="CN815" s="83"/>
      <c r="CO815" s="83"/>
      <c r="CP815" s="280" t="str">
        <f t="shared" si="118"/>
        <v/>
      </c>
      <c r="CQ815" s="81"/>
      <c r="CR815" s="280" t="str">
        <f t="shared" si="119"/>
        <v/>
      </c>
      <c r="CS815" s="3"/>
      <c r="CT815" s="3"/>
      <c r="CU815" s="280" t="str">
        <f>IF(CV815="","",VLOOKUP(CV815,リスト!$V$5:$W$6,2,FALSE))</f>
        <v/>
      </c>
      <c r="CV815" s="3"/>
      <c r="CW815" s="280" t="str">
        <f>IF(CX815="","",VLOOKUP(CX815,リスト!$X$5:$Y$6,2,FALSE))</f>
        <v/>
      </c>
      <c r="CX815" s="3"/>
      <c r="CY815" s="77"/>
      <c r="CZ815" s="77"/>
      <c r="DA815" s="75"/>
      <c r="DB815" s="75"/>
      <c r="DC815" s="75"/>
      <c r="DD815" s="75"/>
      <c r="DE815" s="280" t="str">
        <f>IF(DF815="","",VLOOKUP(DF815,リスト!$Z$5:$AA$10,2,FALSE))</f>
        <v/>
      </c>
      <c r="DF815" s="3"/>
      <c r="DG815" s="280" t="str">
        <f>IF(DH815="","",VLOOKUP(DH815,リスト!$AB$5:$AC$12,2,FALSE))</f>
        <v/>
      </c>
      <c r="DH815" s="63"/>
      <c r="DI815" s="280" t="str">
        <f>IF(DJ815="","",VLOOKUP(DJ815,リスト!$AD$5:$AE$7,2,FALSE))</f>
        <v/>
      </c>
      <c r="DJ815" s="3"/>
      <c r="DK815" s="280" t="str">
        <f>IF(DL815="","",VLOOKUP(DL815,リスト!$AF$5:$AG$10,2,FALSE))</f>
        <v/>
      </c>
      <c r="DL815" s="3"/>
      <c r="DM815" s="280" t="str">
        <f>IF(DN815="","",VLOOKUP(DN815,リスト!$AH$5:$AI$6,2,FALSE))</f>
        <v/>
      </c>
      <c r="DN815" s="3"/>
      <c r="DO815" s="280" t="str">
        <f>IF(DP815="","",VLOOKUP(DP815,リスト!$AJ$5:$AK$6,2,FALSE))</f>
        <v/>
      </c>
      <c r="DP815" s="3"/>
      <c r="DQ815" s="280" t="str">
        <f>IF(DR815="","",VLOOKUP(DR815,リスト!$AL$5:$AM$7,2,FALSE))</f>
        <v/>
      </c>
      <c r="DR815" s="3"/>
      <c r="DS815" s="13"/>
      <c r="DT815" s="85"/>
      <c r="DU815" s="85"/>
      <c r="DV815" s="281" t="str">
        <f>IF(DW815="","",VLOOKUP(DW815,リスト!$AN$5:$AO$6,2,FALSE))</f>
        <v/>
      </c>
      <c r="DW815" s="13"/>
      <c r="DX815" s="341"/>
      <c r="DY815" s="345"/>
      <c r="DZ815" s="341"/>
      <c r="EA815" s="345"/>
      <c r="EB815" s="280" t="str">
        <f>IF(EC815="","",VLOOKUP(EC815,リスト!$AW$5:$AX$8,2,FALSE))</f>
        <v/>
      </c>
      <c r="EC815" s="3"/>
      <c r="ED815" s="85"/>
      <c r="EE815" s="280" t="str">
        <f>IF(EF815="","",VLOOKUP(EF815,リスト!$AY$5:$AZ$10,2,FALSE))</f>
        <v/>
      </c>
      <c r="EF815" s="3"/>
      <c r="EG815" s="280" t="str">
        <f>IF(EH815="","",VLOOKUP(EH815,リスト!$BA$5:$BB$10,2,FALSE))</f>
        <v/>
      </c>
      <c r="EH815" s="3"/>
      <c r="EI815" s="280" t="str">
        <f>IF(EJ815="","",VLOOKUP(EJ815,リスト!$BC$5:$BD$10,2,FALSE))</f>
        <v/>
      </c>
      <c r="EJ815" s="3"/>
      <c r="EK815" s="280" t="str">
        <f>IF(EL815="","",VLOOKUP(EL815,リスト!$BE$5:$BF$10,2,FALSE))</f>
        <v/>
      </c>
      <c r="EL815" s="3"/>
      <c r="EM815" s="78"/>
      <c r="EN815" s="73"/>
      <c r="EO815" s="73"/>
      <c r="EP815" s="13"/>
      <c r="EQ815" s="13"/>
      <c r="ER815" s="280" t="str">
        <f>IF(ES815="","",VLOOKUP(ES815,リスト!$BG$5:$BH$10,2,FALSE))</f>
        <v/>
      </c>
      <c r="ES815" s="13"/>
      <c r="ET815" s="13"/>
      <c r="EU815" s="13"/>
      <c r="EV815" s="13"/>
      <c r="EW815" s="13"/>
      <c r="EX815" s="81"/>
      <c r="EY815" s="81"/>
      <c r="EZ815" s="26"/>
      <c r="FA815" s="281" t="str">
        <f>IF($EZ815="","",INDEX(リスト!$BI$5:$BJ$40,MATCH($EZ815,リスト!$BJ$5:$BJ$40,0),1))</f>
        <v/>
      </c>
      <c r="FB815" s="280" t="str">
        <f>IF(FC815="","",VLOOKUP(FC815,リスト!$BK:$BL,2,FALSE))</f>
        <v/>
      </c>
      <c r="FC815" s="13"/>
      <c r="FD815" s="331"/>
      <c r="FE815" s="3"/>
      <c r="FF815" s="280" t="str">
        <f>IF(FG815="","",VLOOKUP(FG815,リスト!$BO$5:$BP$6,2,FALSE))</f>
        <v/>
      </c>
      <c r="FG815" s="3"/>
      <c r="FH815" s="280" t="str">
        <f>IF(FI815="","",VLOOKUP(FI815,リスト!$BQ$5:$BR$8,2,FALSE))</f>
        <v/>
      </c>
      <c r="FI815" s="3"/>
      <c r="FJ815" s="282"/>
      <c r="FK815" s="280" t="str">
        <f>IF(FL815="","",VLOOKUP(FL815,リスト!$BS$5:$BT$6,2,FALSE))</f>
        <v/>
      </c>
      <c r="FL815" s="63"/>
      <c r="FM815" s="13"/>
      <c r="FN815" s="13"/>
      <c r="FO815" s="13"/>
      <c r="FP815" s="283" t="str">
        <f t="shared" si="114"/>
        <v/>
      </c>
      <c r="FQ815" s="283" t="str">
        <f t="shared" si="114"/>
        <v/>
      </c>
      <c r="FR815" s="13"/>
      <c r="FS815" s="85"/>
      <c r="FT815" s="85"/>
      <c r="FU815" s="281" t="str">
        <f t="shared" si="115"/>
        <v/>
      </c>
      <c r="FV815" s="280" t="str">
        <f>IF(FW815="","",VLOOKUP(FW815,リスト!$BV$5:$BW$10,2,FALSE))</f>
        <v/>
      </c>
      <c r="FW815" s="26"/>
      <c r="FX815" s="282" t="str">
        <f t="shared" si="116"/>
        <v/>
      </c>
      <c r="FY815" s="280" t="str">
        <f>IF(FZ815="","",VLOOKUP(FZ815,リスト!$BX$5:$BY$6,2,FALSE))</f>
        <v/>
      </c>
      <c r="FZ815" s="3"/>
      <c r="GA815" s="280" t="str">
        <f>IF(GB815="","",VLOOKUP(GB815,リスト!$BZ$5:$CA$6,2,FALSE))</f>
        <v/>
      </c>
      <c r="GB815" s="13"/>
      <c r="GC815" s="281" t="str">
        <f>IF(GD815="","",VLOOKUP(GD815,リスト!$CB$5:$CC$6,2,FALSE))</f>
        <v/>
      </c>
      <c r="GD815" s="13"/>
      <c r="GE815" s="13"/>
      <c r="GF815" s="13"/>
      <c r="GG815" s="75"/>
      <c r="GH815" s="281" t="str">
        <f t="shared" si="117"/>
        <v/>
      </c>
      <c r="GI815" s="128"/>
      <c r="GJ815" s="281" t="str">
        <f>IF(GK815="","",VLOOKUP(GK815,リスト!$CD$5:$CE$6,2,FALSE))</f>
        <v/>
      </c>
      <c r="GK815" s="13"/>
      <c r="GL815" s="281" t="str">
        <f>IF(GM815="","",VLOOKUP(GM815,リスト!$CF$5:$CG$5,2,FALSE))</f>
        <v/>
      </c>
      <c r="GM815" s="26"/>
      <c r="GN815" s="280" t="str">
        <f>IF(GO815="","",VLOOKUP(GO815,リスト!$CH$5:$CI$5,2,FALSE))</f>
        <v/>
      </c>
      <c r="GO815" s="284"/>
      <c r="GP815" s="284"/>
      <c r="GQ815" s="284"/>
      <c r="GR815" s="284"/>
      <c r="GS815" s="284"/>
      <c r="GT815" s="284"/>
      <c r="GU815" s="284"/>
      <c r="GV815" s="284"/>
      <c r="GW815" s="284"/>
      <c r="GX815" s="285"/>
    </row>
    <row r="816" spans="2:206" s="177" customFormat="1" ht="24.75" hidden="1" customHeight="1" outlineLevel="1">
      <c r="B816" s="286" t="str">
        <f>IF(明細!B810="","",明細!B810)</f>
        <v/>
      </c>
      <c r="C816" s="287" t="str">
        <f>IF(明細!C810="","",明細!C810)</f>
        <v/>
      </c>
      <c r="D816" s="265" t="str">
        <f>IF(明細!D810="","",明細!D810)</f>
        <v/>
      </c>
      <c r="E816" s="265" t="str">
        <f>IF(明細!E810="","",明細!E810)</f>
        <v/>
      </c>
      <c r="F816" s="265" t="str">
        <f>IF(明細!F810="","",明細!F810)</f>
        <v/>
      </c>
      <c r="G816" s="265" t="str">
        <f>IF(明細!G810="","",明細!G810)</f>
        <v/>
      </c>
      <c r="H816" s="265" t="str">
        <f>IF(明細!H810="","",明細!H810)</f>
        <v/>
      </c>
      <c r="I816" s="265" t="str">
        <f>IF(明細!I810="","",明細!I810)</f>
        <v/>
      </c>
      <c r="J816" s="265" t="str">
        <f>IF(明細!J810="","",明細!J810)</f>
        <v/>
      </c>
      <c r="K816" s="265" t="str">
        <f>IF(明細!K810="","",明細!K810)</f>
        <v/>
      </c>
      <c r="L816" s="265" t="str">
        <f>IF(明細!L810="","",明細!L810)</f>
        <v/>
      </c>
      <c r="M816" s="265" t="str">
        <f>IF(明細!M810="","",明細!M810)</f>
        <v/>
      </c>
      <c r="N816" s="265" t="str">
        <f>IF(明細!N810="","",明細!N810)</f>
        <v/>
      </c>
      <c r="O816" s="265" t="str">
        <f>IF(明細!O810="","",明細!O810)</f>
        <v/>
      </c>
      <c r="P816" s="265" t="str">
        <f>IF(明細!P810="","",明細!P810)</f>
        <v/>
      </c>
      <c r="Q816" s="265" t="str">
        <f>IF(明細!Q810="","",明細!Q810)</f>
        <v/>
      </c>
      <c r="R816" s="289" t="str">
        <f>IF(明細!R810="","",明細!R810)</f>
        <v/>
      </c>
      <c r="S816" s="291" t="str">
        <f>IF(明細!S810="","",明細!S810)</f>
        <v/>
      </c>
      <c r="T816" s="291" t="str">
        <f>IF(明細!T810="","",明細!T810)</f>
        <v/>
      </c>
      <c r="U816" s="291" t="str">
        <f>IF(明細!U810="","",明細!U810)</f>
        <v/>
      </c>
      <c r="V816" s="292" t="str">
        <f>IF(明細!V810="","",明細!V810)</f>
        <v>個</v>
      </c>
      <c r="W816" s="292" t="str">
        <f>IF(明細!W810="","",明細!W810)</f>
        <v/>
      </c>
      <c r="X816" s="293" t="str">
        <f>IF(明細!X810="","",明細!X810)</f>
        <v/>
      </c>
      <c r="Y816" s="134" t="str">
        <f>IF(明細!Y810="","",明細!Y810)</f>
        <v/>
      </c>
      <c r="Z816" s="135" t="str">
        <f>IF(明細!Z810="","",明細!Z810)</f>
        <v/>
      </c>
      <c r="AA816" s="134" t="str">
        <f>IF(明細!AA810="","",明細!AA810)</f>
        <v/>
      </c>
      <c r="AB816" s="303" t="str">
        <f>IF(明細!AB810="","",明細!AB810)</f>
        <v/>
      </c>
      <c r="AC816" s="134" t="str">
        <f>IF(明細!AC810="","",明細!AC810)</f>
        <v/>
      </c>
      <c r="AD816" s="183" t="str">
        <f>IF(明細!AD810="","",明細!AD810)</f>
        <v/>
      </c>
      <c r="AE816" s="184">
        <f>IF(明細!AE810="","",明細!AE810)</f>
        <v>0.1</v>
      </c>
      <c r="AF816" s="185" t="str">
        <f>IF(明細!AF810="","",明細!AF810)</f>
        <v/>
      </c>
      <c r="AG816" s="186" t="str">
        <f>IF(明細!AG810="","",明細!AG810)</f>
        <v/>
      </c>
      <c r="AH816" s="186" t="str">
        <f>IF(明細!AH810="","",明細!AH810)</f>
        <v/>
      </c>
      <c r="AI816" s="187" t="str">
        <f>IF(明細!AI810="","",明細!AI810)</f>
        <v/>
      </c>
      <c r="AJ816" s="296" t="str">
        <f>IF(明細!AJ810="","",明細!AJ810)</f>
        <v/>
      </c>
      <c r="AK816" s="297" t="str">
        <f>IF(明細!AK810="","",明細!AK810)</f>
        <v/>
      </c>
      <c r="AL816" s="298" t="str">
        <f>IF(明細!AL810="","",明細!AL810)</f>
        <v/>
      </c>
      <c r="AM816" s="299" t="str">
        <f>IF(明細!AM810="","",明細!AM810)</f>
        <v/>
      </c>
      <c r="AN816" s="300" t="str">
        <f>IF(明細!AN810="","",明細!AN810)</f>
        <v/>
      </c>
      <c r="AO816" s="300" t="str">
        <f>IF(明細!AO810="","",明細!AO810)</f>
        <v/>
      </c>
      <c r="AP816" s="300" t="str">
        <f>IF(明細!AP810="","",明細!AP810)</f>
        <v/>
      </c>
      <c r="AQ816" s="301" t="str">
        <f>IF(明細!AQ810="","",明細!AQ810)</f>
        <v/>
      </c>
      <c r="AR816" s="302" t="str">
        <f>IF(明細!AR810="","",明細!AR810)</f>
        <v/>
      </c>
      <c r="AU816" s="360"/>
      <c r="AV816" s="368"/>
      <c r="AW816" s="446" t="str">
        <f>IF(明細!AV810="","",明細!AV810)</f>
        <v/>
      </c>
      <c r="AX816" s="419" t="str">
        <f>IF(明細!AT810="","",明細!AT810)</f>
        <v/>
      </c>
      <c r="AY816" s="280" t="str">
        <f>IF($AX816="","",VLOOKUP($AX816,リスト!$CL:$CM,2,FALSE))</f>
        <v/>
      </c>
      <c r="AZ816" s="3"/>
      <c r="BA816" s="280" t="str">
        <f>IF(BB816="","",VLOOKUP(BB816,リスト!$K:$L,2,FALSE))</f>
        <v/>
      </c>
      <c r="BB816" s="3"/>
      <c r="BC816" s="3"/>
      <c r="BD816" s="87"/>
      <c r="BE816" s="280" t="str">
        <f>IF(BF816="","",VLOOKUP(BF816,リスト!$I:$J,2,FALSE))</f>
        <v/>
      </c>
      <c r="BF816" s="3"/>
      <c r="BG816" s="280" t="str">
        <f>IF(BH816="","",VLOOKUP(BH816,リスト!$M:$N,2,FALSE))</f>
        <v/>
      </c>
      <c r="BH816" s="282"/>
      <c r="BI816" s="280" t="str">
        <f>IF(BJ816="","",VLOOKUP(BJ816,リスト!$O:$P,2,FALSE))</f>
        <v/>
      </c>
      <c r="BJ816" s="24"/>
      <c r="BM816" s="451" t="str">
        <f>IF(明細!AV810="","",明細!AV810)</f>
        <v/>
      </c>
      <c r="BN816" s="453" t="str">
        <f>IF(明細!AT810="","",明細!AT810)</f>
        <v/>
      </c>
      <c r="BO816" s="280" t="str">
        <f>IF($BN816="","",VLOOKUP($BN816,リスト!$CL:$CM,2,FALSE))</f>
        <v/>
      </c>
      <c r="BP816" s="280" t="str">
        <f>IF(BQ816="","",VLOOKUP(BQ816,リスト!$K$5:$L$7,2,FALSE))</f>
        <v/>
      </c>
      <c r="BQ816" s="13"/>
      <c r="BR816" s="13"/>
      <c r="BS816" s="47"/>
      <c r="BT816" s="280" t="str">
        <f>IF(BU816="","",VLOOKUP(BU816,リスト!I807:J825,2,FALSE))</f>
        <v/>
      </c>
      <c r="BU816" s="13"/>
      <c r="BV816" s="13"/>
      <c r="BW816" s="282"/>
      <c r="BX816" s="282"/>
      <c r="BY816" s="280" t="str">
        <f>IF(BZ816="","",VLOOKUP(BZ816,リスト!$S$5:$T$6,2,FALSE))</f>
        <v/>
      </c>
      <c r="BZ816" s="3"/>
      <c r="CA816" s="3"/>
      <c r="CB816" s="81"/>
      <c r="CC816" s="280" t="str">
        <f t="shared" si="111"/>
        <v/>
      </c>
      <c r="CD816" s="83"/>
      <c r="CE816" s="83"/>
      <c r="CF816" s="83"/>
      <c r="CG816" s="83"/>
      <c r="CH816" s="282" t="str">
        <f t="shared" si="112"/>
        <v/>
      </c>
      <c r="CI816" s="83"/>
      <c r="CJ816" s="280" t="str">
        <f t="shared" si="113"/>
        <v/>
      </c>
      <c r="CK816" s="87"/>
      <c r="CL816" s="78"/>
      <c r="CM816" s="83"/>
      <c r="CN816" s="83"/>
      <c r="CO816" s="83"/>
      <c r="CP816" s="280" t="str">
        <f t="shared" si="118"/>
        <v/>
      </c>
      <c r="CQ816" s="81"/>
      <c r="CR816" s="280" t="str">
        <f t="shared" si="119"/>
        <v/>
      </c>
      <c r="CS816" s="3"/>
      <c r="CT816" s="3"/>
      <c r="CU816" s="280" t="str">
        <f>IF(CV816="","",VLOOKUP(CV816,リスト!$V$5:$W$6,2,FALSE))</f>
        <v/>
      </c>
      <c r="CV816" s="3"/>
      <c r="CW816" s="280" t="str">
        <f>IF(CX816="","",VLOOKUP(CX816,リスト!$X$5:$Y$6,2,FALSE))</f>
        <v/>
      </c>
      <c r="CX816" s="3"/>
      <c r="CY816" s="77"/>
      <c r="CZ816" s="77"/>
      <c r="DA816" s="75"/>
      <c r="DB816" s="75"/>
      <c r="DC816" s="75"/>
      <c r="DD816" s="75"/>
      <c r="DE816" s="280" t="str">
        <f>IF(DF816="","",VLOOKUP(DF816,リスト!$Z$5:$AA$10,2,FALSE))</f>
        <v/>
      </c>
      <c r="DF816" s="3"/>
      <c r="DG816" s="280" t="str">
        <f>IF(DH816="","",VLOOKUP(DH816,リスト!$AB$5:$AC$12,2,FALSE))</f>
        <v/>
      </c>
      <c r="DH816" s="63"/>
      <c r="DI816" s="280" t="str">
        <f>IF(DJ816="","",VLOOKUP(DJ816,リスト!$AD$5:$AE$7,2,FALSE))</f>
        <v/>
      </c>
      <c r="DJ816" s="3"/>
      <c r="DK816" s="280" t="str">
        <f>IF(DL816="","",VLOOKUP(DL816,リスト!$AF$5:$AG$10,2,FALSE))</f>
        <v/>
      </c>
      <c r="DL816" s="3"/>
      <c r="DM816" s="280" t="str">
        <f>IF(DN816="","",VLOOKUP(DN816,リスト!$AH$5:$AI$6,2,FALSE))</f>
        <v/>
      </c>
      <c r="DN816" s="3"/>
      <c r="DO816" s="280" t="str">
        <f>IF(DP816="","",VLOOKUP(DP816,リスト!$AJ$5:$AK$6,2,FALSE))</f>
        <v/>
      </c>
      <c r="DP816" s="3"/>
      <c r="DQ816" s="280" t="str">
        <f>IF(DR816="","",VLOOKUP(DR816,リスト!$AL$5:$AM$7,2,FALSE))</f>
        <v/>
      </c>
      <c r="DR816" s="3"/>
      <c r="DS816" s="13"/>
      <c r="DT816" s="85"/>
      <c r="DU816" s="85"/>
      <c r="DV816" s="281" t="str">
        <f>IF(DW816="","",VLOOKUP(DW816,リスト!$AN$5:$AO$6,2,FALSE))</f>
        <v/>
      </c>
      <c r="DW816" s="13"/>
      <c r="DX816" s="341"/>
      <c r="DY816" s="345"/>
      <c r="DZ816" s="341"/>
      <c r="EA816" s="345"/>
      <c r="EB816" s="280" t="str">
        <f>IF(EC816="","",VLOOKUP(EC816,リスト!$AW$5:$AX$8,2,FALSE))</f>
        <v/>
      </c>
      <c r="EC816" s="3"/>
      <c r="ED816" s="85"/>
      <c r="EE816" s="280" t="str">
        <f>IF(EF816="","",VLOOKUP(EF816,リスト!$AY$5:$AZ$10,2,FALSE))</f>
        <v/>
      </c>
      <c r="EF816" s="3"/>
      <c r="EG816" s="280" t="str">
        <f>IF(EH816="","",VLOOKUP(EH816,リスト!$BA$5:$BB$10,2,FALSE))</f>
        <v/>
      </c>
      <c r="EH816" s="3"/>
      <c r="EI816" s="280" t="str">
        <f>IF(EJ816="","",VLOOKUP(EJ816,リスト!$BC$5:$BD$10,2,FALSE))</f>
        <v/>
      </c>
      <c r="EJ816" s="3"/>
      <c r="EK816" s="280" t="str">
        <f>IF(EL816="","",VLOOKUP(EL816,リスト!$BE$5:$BF$10,2,FALSE))</f>
        <v/>
      </c>
      <c r="EL816" s="3"/>
      <c r="EM816" s="78"/>
      <c r="EN816" s="73"/>
      <c r="EO816" s="73"/>
      <c r="EP816" s="13"/>
      <c r="EQ816" s="13"/>
      <c r="ER816" s="280" t="str">
        <f>IF(ES816="","",VLOOKUP(ES816,リスト!$BG$5:$BH$10,2,FALSE))</f>
        <v/>
      </c>
      <c r="ES816" s="13"/>
      <c r="ET816" s="13"/>
      <c r="EU816" s="13"/>
      <c r="EV816" s="13"/>
      <c r="EW816" s="13"/>
      <c r="EX816" s="81"/>
      <c r="EY816" s="81"/>
      <c r="EZ816" s="26"/>
      <c r="FA816" s="281" t="str">
        <f>IF($EZ816="","",INDEX(リスト!$BI$5:$BJ$40,MATCH($EZ816,リスト!$BJ$5:$BJ$40,0),1))</f>
        <v/>
      </c>
      <c r="FB816" s="280" t="str">
        <f>IF(FC816="","",VLOOKUP(FC816,リスト!$BK:$BL,2,FALSE))</f>
        <v/>
      </c>
      <c r="FC816" s="13"/>
      <c r="FD816" s="331"/>
      <c r="FE816" s="3"/>
      <c r="FF816" s="280" t="str">
        <f>IF(FG816="","",VLOOKUP(FG816,リスト!$BO$5:$BP$6,2,FALSE))</f>
        <v/>
      </c>
      <c r="FG816" s="3"/>
      <c r="FH816" s="280" t="str">
        <f>IF(FI816="","",VLOOKUP(FI816,リスト!$BQ$5:$BR$8,2,FALSE))</f>
        <v/>
      </c>
      <c r="FI816" s="3"/>
      <c r="FJ816" s="282"/>
      <c r="FK816" s="280" t="str">
        <f>IF(FL816="","",VLOOKUP(FL816,リスト!$BS$5:$BT$6,2,FALSE))</f>
        <v/>
      </c>
      <c r="FL816" s="63"/>
      <c r="FM816" s="13"/>
      <c r="FN816" s="13"/>
      <c r="FO816" s="13"/>
      <c r="FP816" s="283" t="str">
        <f t="shared" si="114"/>
        <v/>
      </c>
      <c r="FQ816" s="283" t="str">
        <f t="shared" si="114"/>
        <v/>
      </c>
      <c r="FR816" s="13"/>
      <c r="FS816" s="85"/>
      <c r="FT816" s="85"/>
      <c r="FU816" s="281" t="str">
        <f t="shared" si="115"/>
        <v/>
      </c>
      <c r="FV816" s="280" t="str">
        <f>IF(FW816="","",VLOOKUP(FW816,リスト!$BV$5:$BW$10,2,FALSE))</f>
        <v/>
      </c>
      <c r="FW816" s="26"/>
      <c r="FX816" s="282" t="str">
        <f t="shared" si="116"/>
        <v/>
      </c>
      <c r="FY816" s="280" t="str">
        <f>IF(FZ816="","",VLOOKUP(FZ816,リスト!$BX$5:$BY$6,2,FALSE))</f>
        <v/>
      </c>
      <c r="FZ816" s="3"/>
      <c r="GA816" s="280" t="str">
        <f>IF(GB816="","",VLOOKUP(GB816,リスト!$BZ$5:$CA$6,2,FALSE))</f>
        <v/>
      </c>
      <c r="GB816" s="13"/>
      <c r="GC816" s="281" t="str">
        <f>IF(GD816="","",VLOOKUP(GD816,リスト!$CB$5:$CC$6,2,FALSE))</f>
        <v/>
      </c>
      <c r="GD816" s="13"/>
      <c r="GE816" s="13"/>
      <c r="GF816" s="13"/>
      <c r="GG816" s="75"/>
      <c r="GH816" s="281" t="str">
        <f t="shared" si="117"/>
        <v/>
      </c>
      <c r="GI816" s="128"/>
      <c r="GJ816" s="281" t="str">
        <f>IF(GK816="","",VLOOKUP(GK816,リスト!$CD$5:$CE$6,2,FALSE))</f>
        <v/>
      </c>
      <c r="GK816" s="13"/>
      <c r="GL816" s="281" t="str">
        <f>IF(GM816="","",VLOOKUP(GM816,リスト!$CF$5:$CG$5,2,FALSE))</f>
        <v/>
      </c>
      <c r="GM816" s="26"/>
      <c r="GN816" s="280" t="str">
        <f>IF(GO816="","",VLOOKUP(GO816,リスト!$CH$5:$CI$5,2,FALSE))</f>
        <v/>
      </c>
      <c r="GO816" s="284"/>
      <c r="GP816" s="284"/>
      <c r="GQ816" s="284"/>
      <c r="GR816" s="284"/>
      <c r="GS816" s="284"/>
      <c r="GT816" s="284"/>
      <c r="GU816" s="284"/>
      <c r="GV816" s="284"/>
      <c r="GW816" s="284"/>
      <c r="GX816" s="285"/>
    </row>
    <row r="817" spans="2:206" s="177" customFormat="1" ht="24.75" hidden="1" customHeight="1" outlineLevel="1">
      <c r="B817" s="286" t="str">
        <f>IF(明細!B811="","",明細!B811)</f>
        <v/>
      </c>
      <c r="C817" s="287" t="str">
        <f>IF(明細!C811="","",明細!C811)</f>
        <v/>
      </c>
      <c r="D817" s="265" t="str">
        <f>IF(明細!D811="","",明細!D811)</f>
        <v/>
      </c>
      <c r="E817" s="265" t="str">
        <f>IF(明細!E811="","",明細!E811)</f>
        <v/>
      </c>
      <c r="F817" s="265" t="str">
        <f>IF(明細!F811="","",明細!F811)</f>
        <v/>
      </c>
      <c r="G817" s="265" t="str">
        <f>IF(明細!G811="","",明細!G811)</f>
        <v/>
      </c>
      <c r="H817" s="265" t="str">
        <f>IF(明細!H811="","",明細!H811)</f>
        <v/>
      </c>
      <c r="I817" s="265" t="str">
        <f>IF(明細!I811="","",明細!I811)</f>
        <v/>
      </c>
      <c r="J817" s="265" t="str">
        <f>IF(明細!J811="","",明細!J811)</f>
        <v/>
      </c>
      <c r="K817" s="265" t="str">
        <f>IF(明細!K811="","",明細!K811)</f>
        <v/>
      </c>
      <c r="L817" s="265" t="str">
        <f>IF(明細!L811="","",明細!L811)</f>
        <v/>
      </c>
      <c r="M817" s="265" t="str">
        <f>IF(明細!M811="","",明細!M811)</f>
        <v/>
      </c>
      <c r="N817" s="265" t="str">
        <f>IF(明細!N811="","",明細!N811)</f>
        <v/>
      </c>
      <c r="O817" s="265" t="str">
        <f>IF(明細!O811="","",明細!O811)</f>
        <v/>
      </c>
      <c r="P817" s="265" t="str">
        <f>IF(明細!P811="","",明細!P811)</f>
        <v/>
      </c>
      <c r="Q817" s="265" t="str">
        <f>IF(明細!Q811="","",明細!Q811)</f>
        <v/>
      </c>
      <c r="R817" s="289" t="str">
        <f>IF(明細!R811="","",明細!R811)</f>
        <v/>
      </c>
      <c r="S817" s="291" t="str">
        <f>IF(明細!S811="","",明細!S811)</f>
        <v/>
      </c>
      <c r="T817" s="291" t="str">
        <f>IF(明細!T811="","",明細!T811)</f>
        <v/>
      </c>
      <c r="U817" s="291" t="str">
        <f>IF(明細!U811="","",明細!U811)</f>
        <v/>
      </c>
      <c r="V817" s="292" t="str">
        <f>IF(明細!V811="","",明細!V811)</f>
        <v>個</v>
      </c>
      <c r="W817" s="292" t="str">
        <f>IF(明細!W811="","",明細!W811)</f>
        <v/>
      </c>
      <c r="X817" s="293" t="str">
        <f>IF(明細!X811="","",明細!X811)</f>
        <v/>
      </c>
      <c r="Y817" s="134" t="str">
        <f>IF(明細!Y811="","",明細!Y811)</f>
        <v/>
      </c>
      <c r="Z817" s="135" t="str">
        <f>IF(明細!Z811="","",明細!Z811)</f>
        <v/>
      </c>
      <c r="AA817" s="134" t="str">
        <f>IF(明細!AA811="","",明細!AA811)</f>
        <v/>
      </c>
      <c r="AB817" s="303" t="str">
        <f>IF(明細!AB811="","",明細!AB811)</f>
        <v/>
      </c>
      <c r="AC817" s="134" t="str">
        <f>IF(明細!AC811="","",明細!AC811)</f>
        <v/>
      </c>
      <c r="AD817" s="183" t="str">
        <f>IF(明細!AD811="","",明細!AD811)</f>
        <v/>
      </c>
      <c r="AE817" s="184">
        <f>IF(明細!AE811="","",明細!AE811)</f>
        <v>0.1</v>
      </c>
      <c r="AF817" s="185" t="str">
        <f>IF(明細!AF811="","",明細!AF811)</f>
        <v/>
      </c>
      <c r="AG817" s="186" t="str">
        <f>IF(明細!AG811="","",明細!AG811)</f>
        <v/>
      </c>
      <c r="AH817" s="186" t="str">
        <f>IF(明細!AH811="","",明細!AH811)</f>
        <v/>
      </c>
      <c r="AI817" s="187" t="str">
        <f>IF(明細!AI811="","",明細!AI811)</f>
        <v/>
      </c>
      <c r="AJ817" s="296" t="str">
        <f>IF(明細!AJ811="","",明細!AJ811)</f>
        <v/>
      </c>
      <c r="AK817" s="297" t="str">
        <f>IF(明細!AK811="","",明細!AK811)</f>
        <v/>
      </c>
      <c r="AL817" s="298" t="str">
        <f>IF(明細!AL811="","",明細!AL811)</f>
        <v/>
      </c>
      <c r="AM817" s="299" t="str">
        <f>IF(明細!AM811="","",明細!AM811)</f>
        <v/>
      </c>
      <c r="AN817" s="300" t="str">
        <f>IF(明細!AN811="","",明細!AN811)</f>
        <v/>
      </c>
      <c r="AO817" s="300" t="str">
        <f>IF(明細!AO811="","",明細!AO811)</f>
        <v/>
      </c>
      <c r="AP817" s="300" t="str">
        <f>IF(明細!AP811="","",明細!AP811)</f>
        <v/>
      </c>
      <c r="AQ817" s="301" t="str">
        <f>IF(明細!AQ811="","",明細!AQ811)</f>
        <v/>
      </c>
      <c r="AR817" s="302" t="str">
        <f>IF(明細!AR811="","",明細!AR811)</f>
        <v/>
      </c>
      <c r="AU817" s="360"/>
      <c r="AV817" s="368"/>
      <c r="AW817" s="446" t="str">
        <f>IF(明細!AV811="","",明細!AV811)</f>
        <v/>
      </c>
      <c r="AX817" s="419" t="str">
        <f>IF(明細!AT811="","",明細!AT811)</f>
        <v/>
      </c>
      <c r="AY817" s="280" t="str">
        <f>IF($AX817="","",VLOOKUP($AX817,リスト!$CL:$CM,2,FALSE))</f>
        <v/>
      </c>
      <c r="AZ817" s="3"/>
      <c r="BA817" s="280" t="str">
        <f>IF(BB817="","",VLOOKUP(BB817,リスト!$K:$L,2,FALSE))</f>
        <v/>
      </c>
      <c r="BB817" s="3"/>
      <c r="BC817" s="3"/>
      <c r="BD817" s="87"/>
      <c r="BE817" s="280" t="str">
        <f>IF(BF817="","",VLOOKUP(BF817,リスト!$I:$J,2,FALSE))</f>
        <v/>
      </c>
      <c r="BF817" s="3"/>
      <c r="BG817" s="280" t="str">
        <f>IF(BH817="","",VLOOKUP(BH817,リスト!$M:$N,2,FALSE))</f>
        <v/>
      </c>
      <c r="BH817" s="282"/>
      <c r="BI817" s="280" t="str">
        <f>IF(BJ817="","",VLOOKUP(BJ817,リスト!$O:$P,2,FALSE))</f>
        <v/>
      </c>
      <c r="BJ817" s="24"/>
      <c r="BM817" s="451" t="str">
        <f>IF(明細!AV811="","",明細!AV811)</f>
        <v/>
      </c>
      <c r="BN817" s="453" t="str">
        <f>IF(明細!AT811="","",明細!AT811)</f>
        <v/>
      </c>
      <c r="BO817" s="280" t="str">
        <f>IF($BN817="","",VLOOKUP($BN817,リスト!$CL:$CM,2,FALSE))</f>
        <v/>
      </c>
      <c r="BP817" s="280" t="str">
        <f>IF(BQ817="","",VLOOKUP(BQ817,リスト!$K$5:$L$7,2,FALSE))</f>
        <v/>
      </c>
      <c r="BQ817" s="13"/>
      <c r="BR817" s="13"/>
      <c r="BS817" s="47"/>
      <c r="BT817" s="280" t="str">
        <f>IF(BU817="","",VLOOKUP(BU817,リスト!I808:J826,2,FALSE))</f>
        <v/>
      </c>
      <c r="BU817" s="13"/>
      <c r="BV817" s="13"/>
      <c r="BW817" s="282"/>
      <c r="BX817" s="282"/>
      <c r="BY817" s="280" t="str">
        <f>IF(BZ817="","",VLOOKUP(BZ817,リスト!$S$5:$T$6,2,FALSE))</f>
        <v/>
      </c>
      <c r="BZ817" s="3"/>
      <c r="CA817" s="3"/>
      <c r="CB817" s="81"/>
      <c r="CC817" s="280" t="str">
        <f t="shared" si="111"/>
        <v/>
      </c>
      <c r="CD817" s="83"/>
      <c r="CE817" s="83"/>
      <c r="CF817" s="83"/>
      <c r="CG817" s="83"/>
      <c r="CH817" s="282" t="str">
        <f t="shared" si="112"/>
        <v/>
      </c>
      <c r="CI817" s="83"/>
      <c r="CJ817" s="280" t="str">
        <f t="shared" si="113"/>
        <v/>
      </c>
      <c r="CK817" s="87"/>
      <c r="CL817" s="78"/>
      <c r="CM817" s="83"/>
      <c r="CN817" s="83"/>
      <c r="CO817" s="83"/>
      <c r="CP817" s="280" t="str">
        <f t="shared" si="118"/>
        <v/>
      </c>
      <c r="CQ817" s="81"/>
      <c r="CR817" s="280" t="str">
        <f t="shared" si="119"/>
        <v/>
      </c>
      <c r="CS817" s="3"/>
      <c r="CT817" s="3"/>
      <c r="CU817" s="280" t="str">
        <f>IF(CV817="","",VLOOKUP(CV817,リスト!$V$5:$W$6,2,FALSE))</f>
        <v/>
      </c>
      <c r="CV817" s="3"/>
      <c r="CW817" s="280" t="str">
        <f>IF(CX817="","",VLOOKUP(CX817,リスト!$X$5:$Y$6,2,FALSE))</f>
        <v/>
      </c>
      <c r="CX817" s="3"/>
      <c r="CY817" s="77"/>
      <c r="CZ817" s="77"/>
      <c r="DA817" s="75"/>
      <c r="DB817" s="75"/>
      <c r="DC817" s="75"/>
      <c r="DD817" s="75"/>
      <c r="DE817" s="280" t="str">
        <f>IF(DF817="","",VLOOKUP(DF817,リスト!$Z$5:$AA$10,2,FALSE))</f>
        <v/>
      </c>
      <c r="DF817" s="3"/>
      <c r="DG817" s="280" t="str">
        <f>IF(DH817="","",VLOOKUP(DH817,リスト!$AB$5:$AC$12,2,FALSE))</f>
        <v/>
      </c>
      <c r="DH817" s="63"/>
      <c r="DI817" s="280" t="str">
        <f>IF(DJ817="","",VLOOKUP(DJ817,リスト!$AD$5:$AE$7,2,FALSE))</f>
        <v/>
      </c>
      <c r="DJ817" s="3"/>
      <c r="DK817" s="280" t="str">
        <f>IF(DL817="","",VLOOKUP(DL817,リスト!$AF$5:$AG$10,2,FALSE))</f>
        <v/>
      </c>
      <c r="DL817" s="3"/>
      <c r="DM817" s="280" t="str">
        <f>IF(DN817="","",VLOOKUP(DN817,リスト!$AH$5:$AI$6,2,FALSE))</f>
        <v/>
      </c>
      <c r="DN817" s="3"/>
      <c r="DO817" s="280" t="str">
        <f>IF(DP817="","",VLOOKUP(DP817,リスト!$AJ$5:$AK$6,2,FALSE))</f>
        <v/>
      </c>
      <c r="DP817" s="3"/>
      <c r="DQ817" s="280" t="str">
        <f>IF(DR817="","",VLOOKUP(DR817,リスト!$AL$5:$AM$7,2,FALSE))</f>
        <v/>
      </c>
      <c r="DR817" s="3"/>
      <c r="DS817" s="13"/>
      <c r="DT817" s="85"/>
      <c r="DU817" s="85"/>
      <c r="DV817" s="281" t="str">
        <f>IF(DW817="","",VLOOKUP(DW817,リスト!$AN$5:$AO$6,2,FALSE))</f>
        <v/>
      </c>
      <c r="DW817" s="13"/>
      <c r="DX817" s="341"/>
      <c r="DY817" s="345"/>
      <c r="DZ817" s="341"/>
      <c r="EA817" s="345"/>
      <c r="EB817" s="280" t="str">
        <f>IF(EC817="","",VLOOKUP(EC817,リスト!$AW$5:$AX$8,2,FALSE))</f>
        <v/>
      </c>
      <c r="EC817" s="3"/>
      <c r="ED817" s="85"/>
      <c r="EE817" s="280" t="str">
        <f>IF(EF817="","",VLOOKUP(EF817,リスト!$AY$5:$AZ$10,2,FALSE))</f>
        <v/>
      </c>
      <c r="EF817" s="3"/>
      <c r="EG817" s="280" t="str">
        <f>IF(EH817="","",VLOOKUP(EH817,リスト!$BA$5:$BB$10,2,FALSE))</f>
        <v/>
      </c>
      <c r="EH817" s="3"/>
      <c r="EI817" s="280" t="str">
        <f>IF(EJ817="","",VLOOKUP(EJ817,リスト!$BC$5:$BD$10,2,FALSE))</f>
        <v/>
      </c>
      <c r="EJ817" s="3"/>
      <c r="EK817" s="280" t="str">
        <f>IF(EL817="","",VLOOKUP(EL817,リスト!$BE$5:$BF$10,2,FALSE))</f>
        <v/>
      </c>
      <c r="EL817" s="3"/>
      <c r="EM817" s="78"/>
      <c r="EN817" s="73"/>
      <c r="EO817" s="73"/>
      <c r="EP817" s="13"/>
      <c r="EQ817" s="13"/>
      <c r="ER817" s="280" t="str">
        <f>IF(ES817="","",VLOOKUP(ES817,リスト!$BG$5:$BH$10,2,FALSE))</f>
        <v/>
      </c>
      <c r="ES817" s="13"/>
      <c r="ET817" s="13"/>
      <c r="EU817" s="13"/>
      <c r="EV817" s="13"/>
      <c r="EW817" s="13"/>
      <c r="EX817" s="81"/>
      <c r="EY817" s="81"/>
      <c r="EZ817" s="26"/>
      <c r="FA817" s="281" t="str">
        <f>IF($EZ817="","",INDEX(リスト!$BI$5:$BJ$40,MATCH($EZ817,リスト!$BJ$5:$BJ$40,0),1))</f>
        <v/>
      </c>
      <c r="FB817" s="280" t="str">
        <f>IF(FC817="","",VLOOKUP(FC817,リスト!$BK:$BL,2,FALSE))</f>
        <v/>
      </c>
      <c r="FC817" s="13"/>
      <c r="FD817" s="331"/>
      <c r="FE817" s="3"/>
      <c r="FF817" s="280" t="str">
        <f>IF(FG817="","",VLOOKUP(FG817,リスト!$BO$5:$BP$6,2,FALSE))</f>
        <v/>
      </c>
      <c r="FG817" s="3"/>
      <c r="FH817" s="280" t="str">
        <f>IF(FI817="","",VLOOKUP(FI817,リスト!$BQ$5:$BR$8,2,FALSE))</f>
        <v/>
      </c>
      <c r="FI817" s="3"/>
      <c r="FJ817" s="282"/>
      <c r="FK817" s="280" t="str">
        <f>IF(FL817="","",VLOOKUP(FL817,リスト!$BS$5:$BT$6,2,FALSE))</f>
        <v/>
      </c>
      <c r="FL817" s="63"/>
      <c r="FM817" s="13"/>
      <c r="FN817" s="13"/>
      <c r="FO817" s="13"/>
      <c r="FP817" s="283" t="str">
        <f t="shared" si="114"/>
        <v/>
      </c>
      <c r="FQ817" s="283" t="str">
        <f t="shared" si="114"/>
        <v/>
      </c>
      <c r="FR817" s="13"/>
      <c r="FS817" s="85"/>
      <c r="FT817" s="85"/>
      <c r="FU817" s="281" t="str">
        <f t="shared" si="115"/>
        <v/>
      </c>
      <c r="FV817" s="280" t="str">
        <f>IF(FW817="","",VLOOKUP(FW817,リスト!$BV$5:$BW$10,2,FALSE))</f>
        <v/>
      </c>
      <c r="FW817" s="26"/>
      <c r="FX817" s="282" t="str">
        <f t="shared" si="116"/>
        <v/>
      </c>
      <c r="FY817" s="280" t="str">
        <f>IF(FZ817="","",VLOOKUP(FZ817,リスト!$BX$5:$BY$6,2,FALSE))</f>
        <v/>
      </c>
      <c r="FZ817" s="3"/>
      <c r="GA817" s="280" t="str">
        <f>IF(GB817="","",VLOOKUP(GB817,リスト!$BZ$5:$CA$6,2,FALSE))</f>
        <v/>
      </c>
      <c r="GB817" s="13"/>
      <c r="GC817" s="281" t="str">
        <f>IF(GD817="","",VLOOKUP(GD817,リスト!$CB$5:$CC$6,2,FALSE))</f>
        <v/>
      </c>
      <c r="GD817" s="13"/>
      <c r="GE817" s="13"/>
      <c r="GF817" s="13"/>
      <c r="GG817" s="75"/>
      <c r="GH817" s="281" t="str">
        <f t="shared" si="117"/>
        <v/>
      </c>
      <c r="GI817" s="128"/>
      <c r="GJ817" s="281" t="str">
        <f>IF(GK817="","",VLOOKUP(GK817,リスト!$CD$5:$CE$6,2,FALSE))</f>
        <v/>
      </c>
      <c r="GK817" s="13"/>
      <c r="GL817" s="281" t="str">
        <f>IF(GM817="","",VLOOKUP(GM817,リスト!$CF$5:$CG$5,2,FALSE))</f>
        <v/>
      </c>
      <c r="GM817" s="26"/>
      <c r="GN817" s="280" t="str">
        <f>IF(GO817="","",VLOOKUP(GO817,リスト!$CH$5:$CI$5,2,FALSE))</f>
        <v/>
      </c>
      <c r="GO817" s="284"/>
      <c r="GP817" s="284"/>
      <c r="GQ817" s="284"/>
      <c r="GR817" s="284"/>
      <c r="GS817" s="284"/>
      <c r="GT817" s="284"/>
      <c r="GU817" s="284"/>
      <c r="GV817" s="284"/>
      <c r="GW817" s="284"/>
      <c r="GX817" s="285"/>
    </row>
    <row r="818" spans="2:206" s="177" customFormat="1" ht="24.75" hidden="1" customHeight="1" outlineLevel="1">
      <c r="B818" s="286" t="str">
        <f>IF(明細!B812="","",明細!B812)</f>
        <v/>
      </c>
      <c r="C818" s="287" t="str">
        <f>IF(明細!C812="","",明細!C812)</f>
        <v/>
      </c>
      <c r="D818" s="265" t="str">
        <f>IF(明細!D812="","",明細!D812)</f>
        <v/>
      </c>
      <c r="E818" s="265" t="str">
        <f>IF(明細!E812="","",明細!E812)</f>
        <v/>
      </c>
      <c r="F818" s="265" t="str">
        <f>IF(明細!F812="","",明細!F812)</f>
        <v/>
      </c>
      <c r="G818" s="265" t="str">
        <f>IF(明細!G812="","",明細!G812)</f>
        <v/>
      </c>
      <c r="H818" s="265" t="str">
        <f>IF(明細!H812="","",明細!H812)</f>
        <v/>
      </c>
      <c r="I818" s="265" t="str">
        <f>IF(明細!I812="","",明細!I812)</f>
        <v/>
      </c>
      <c r="J818" s="265" t="str">
        <f>IF(明細!J812="","",明細!J812)</f>
        <v/>
      </c>
      <c r="K818" s="265" t="str">
        <f>IF(明細!K812="","",明細!K812)</f>
        <v/>
      </c>
      <c r="L818" s="265" t="str">
        <f>IF(明細!L812="","",明細!L812)</f>
        <v/>
      </c>
      <c r="M818" s="265" t="str">
        <f>IF(明細!M812="","",明細!M812)</f>
        <v/>
      </c>
      <c r="N818" s="265" t="str">
        <f>IF(明細!N812="","",明細!N812)</f>
        <v/>
      </c>
      <c r="O818" s="265" t="str">
        <f>IF(明細!O812="","",明細!O812)</f>
        <v/>
      </c>
      <c r="P818" s="265" t="str">
        <f>IF(明細!P812="","",明細!P812)</f>
        <v/>
      </c>
      <c r="Q818" s="265" t="str">
        <f>IF(明細!Q812="","",明細!Q812)</f>
        <v/>
      </c>
      <c r="R818" s="289" t="str">
        <f>IF(明細!R812="","",明細!R812)</f>
        <v/>
      </c>
      <c r="S818" s="291" t="str">
        <f>IF(明細!S812="","",明細!S812)</f>
        <v/>
      </c>
      <c r="T818" s="291" t="str">
        <f>IF(明細!T812="","",明細!T812)</f>
        <v/>
      </c>
      <c r="U818" s="291" t="str">
        <f>IF(明細!U812="","",明細!U812)</f>
        <v/>
      </c>
      <c r="V818" s="292" t="str">
        <f>IF(明細!V812="","",明細!V812)</f>
        <v>個</v>
      </c>
      <c r="W818" s="292" t="str">
        <f>IF(明細!W812="","",明細!W812)</f>
        <v/>
      </c>
      <c r="X818" s="293" t="str">
        <f>IF(明細!X812="","",明細!X812)</f>
        <v/>
      </c>
      <c r="Y818" s="134" t="str">
        <f>IF(明細!Y812="","",明細!Y812)</f>
        <v/>
      </c>
      <c r="Z818" s="135" t="str">
        <f>IF(明細!Z812="","",明細!Z812)</f>
        <v/>
      </c>
      <c r="AA818" s="134" t="str">
        <f>IF(明細!AA812="","",明細!AA812)</f>
        <v/>
      </c>
      <c r="AB818" s="303" t="str">
        <f>IF(明細!AB812="","",明細!AB812)</f>
        <v/>
      </c>
      <c r="AC818" s="134" t="str">
        <f>IF(明細!AC812="","",明細!AC812)</f>
        <v/>
      </c>
      <c r="AD818" s="183" t="str">
        <f>IF(明細!AD812="","",明細!AD812)</f>
        <v/>
      </c>
      <c r="AE818" s="184">
        <f>IF(明細!AE812="","",明細!AE812)</f>
        <v>0.1</v>
      </c>
      <c r="AF818" s="185" t="str">
        <f>IF(明細!AF812="","",明細!AF812)</f>
        <v/>
      </c>
      <c r="AG818" s="186" t="str">
        <f>IF(明細!AG812="","",明細!AG812)</f>
        <v/>
      </c>
      <c r="AH818" s="186" t="str">
        <f>IF(明細!AH812="","",明細!AH812)</f>
        <v/>
      </c>
      <c r="AI818" s="187" t="str">
        <f>IF(明細!AI812="","",明細!AI812)</f>
        <v/>
      </c>
      <c r="AJ818" s="296" t="str">
        <f>IF(明細!AJ812="","",明細!AJ812)</f>
        <v/>
      </c>
      <c r="AK818" s="297" t="str">
        <f>IF(明細!AK812="","",明細!AK812)</f>
        <v/>
      </c>
      <c r="AL818" s="298" t="str">
        <f>IF(明細!AL812="","",明細!AL812)</f>
        <v/>
      </c>
      <c r="AM818" s="299" t="str">
        <f>IF(明細!AM812="","",明細!AM812)</f>
        <v/>
      </c>
      <c r="AN818" s="300" t="str">
        <f>IF(明細!AN812="","",明細!AN812)</f>
        <v/>
      </c>
      <c r="AO818" s="300" t="str">
        <f>IF(明細!AO812="","",明細!AO812)</f>
        <v/>
      </c>
      <c r="AP818" s="300" t="str">
        <f>IF(明細!AP812="","",明細!AP812)</f>
        <v/>
      </c>
      <c r="AQ818" s="301" t="str">
        <f>IF(明細!AQ812="","",明細!AQ812)</f>
        <v/>
      </c>
      <c r="AR818" s="302" t="str">
        <f>IF(明細!AR812="","",明細!AR812)</f>
        <v/>
      </c>
      <c r="AU818" s="360"/>
      <c r="AV818" s="368"/>
      <c r="AW818" s="446" t="str">
        <f>IF(明細!AV812="","",明細!AV812)</f>
        <v/>
      </c>
      <c r="AX818" s="419" t="str">
        <f>IF(明細!AT812="","",明細!AT812)</f>
        <v/>
      </c>
      <c r="AY818" s="280" t="str">
        <f>IF($AX818="","",VLOOKUP($AX818,リスト!$CL:$CM,2,FALSE))</f>
        <v/>
      </c>
      <c r="AZ818" s="3"/>
      <c r="BA818" s="280" t="str">
        <f>IF(BB818="","",VLOOKUP(BB818,リスト!$K:$L,2,FALSE))</f>
        <v/>
      </c>
      <c r="BB818" s="3"/>
      <c r="BC818" s="3"/>
      <c r="BD818" s="87"/>
      <c r="BE818" s="280" t="str">
        <f>IF(BF818="","",VLOOKUP(BF818,リスト!$I:$J,2,FALSE))</f>
        <v/>
      </c>
      <c r="BF818" s="3"/>
      <c r="BG818" s="280" t="str">
        <f>IF(BH818="","",VLOOKUP(BH818,リスト!$M:$N,2,FALSE))</f>
        <v/>
      </c>
      <c r="BH818" s="282"/>
      <c r="BI818" s="280" t="str">
        <f>IF(BJ818="","",VLOOKUP(BJ818,リスト!$O:$P,2,FALSE))</f>
        <v/>
      </c>
      <c r="BJ818" s="24"/>
      <c r="BM818" s="451" t="str">
        <f>IF(明細!AV812="","",明細!AV812)</f>
        <v/>
      </c>
      <c r="BN818" s="453" t="str">
        <f>IF(明細!AT812="","",明細!AT812)</f>
        <v/>
      </c>
      <c r="BO818" s="280" t="str">
        <f>IF($BN818="","",VLOOKUP($BN818,リスト!$CL:$CM,2,FALSE))</f>
        <v/>
      </c>
      <c r="BP818" s="280" t="str">
        <f>IF(BQ818="","",VLOOKUP(BQ818,リスト!$K$5:$L$7,2,FALSE))</f>
        <v/>
      </c>
      <c r="BQ818" s="13"/>
      <c r="BR818" s="13"/>
      <c r="BS818" s="47"/>
      <c r="BT818" s="280" t="str">
        <f>IF(BU818="","",VLOOKUP(BU818,リスト!I809:J827,2,FALSE))</f>
        <v/>
      </c>
      <c r="BU818" s="13"/>
      <c r="BV818" s="13"/>
      <c r="BW818" s="282"/>
      <c r="BX818" s="282"/>
      <c r="BY818" s="280" t="str">
        <f>IF(BZ818="","",VLOOKUP(BZ818,リスト!$S$5:$T$6,2,FALSE))</f>
        <v/>
      </c>
      <c r="BZ818" s="3"/>
      <c r="CA818" s="3"/>
      <c r="CB818" s="81"/>
      <c r="CC818" s="280" t="str">
        <f t="shared" si="111"/>
        <v/>
      </c>
      <c r="CD818" s="83"/>
      <c r="CE818" s="83"/>
      <c r="CF818" s="83"/>
      <c r="CG818" s="83"/>
      <c r="CH818" s="282" t="str">
        <f t="shared" si="112"/>
        <v/>
      </c>
      <c r="CI818" s="83"/>
      <c r="CJ818" s="280" t="str">
        <f t="shared" si="113"/>
        <v/>
      </c>
      <c r="CK818" s="87"/>
      <c r="CL818" s="78"/>
      <c r="CM818" s="83"/>
      <c r="CN818" s="83"/>
      <c r="CO818" s="83"/>
      <c r="CP818" s="280" t="str">
        <f t="shared" si="118"/>
        <v/>
      </c>
      <c r="CQ818" s="81"/>
      <c r="CR818" s="280" t="str">
        <f t="shared" si="119"/>
        <v/>
      </c>
      <c r="CS818" s="3"/>
      <c r="CT818" s="3"/>
      <c r="CU818" s="280" t="str">
        <f>IF(CV818="","",VLOOKUP(CV818,リスト!$V$5:$W$6,2,FALSE))</f>
        <v/>
      </c>
      <c r="CV818" s="3"/>
      <c r="CW818" s="280" t="str">
        <f>IF(CX818="","",VLOOKUP(CX818,リスト!$X$5:$Y$6,2,FALSE))</f>
        <v/>
      </c>
      <c r="CX818" s="3"/>
      <c r="CY818" s="77"/>
      <c r="CZ818" s="77"/>
      <c r="DA818" s="75"/>
      <c r="DB818" s="75"/>
      <c r="DC818" s="75"/>
      <c r="DD818" s="75"/>
      <c r="DE818" s="280" t="str">
        <f>IF(DF818="","",VLOOKUP(DF818,リスト!$Z$5:$AA$10,2,FALSE))</f>
        <v/>
      </c>
      <c r="DF818" s="3"/>
      <c r="DG818" s="280" t="str">
        <f>IF(DH818="","",VLOOKUP(DH818,リスト!$AB$5:$AC$12,2,FALSE))</f>
        <v/>
      </c>
      <c r="DH818" s="63"/>
      <c r="DI818" s="280" t="str">
        <f>IF(DJ818="","",VLOOKUP(DJ818,リスト!$AD$5:$AE$7,2,FALSE))</f>
        <v/>
      </c>
      <c r="DJ818" s="3"/>
      <c r="DK818" s="280" t="str">
        <f>IF(DL818="","",VLOOKUP(DL818,リスト!$AF$5:$AG$10,2,FALSE))</f>
        <v/>
      </c>
      <c r="DL818" s="3"/>
      <c r="DM818" s="280" t="str">
        <f>IF(DN818="","",VLOOKUP(DN818,リスト!$AH$5:$AI$6,2,FALSE))</f>
        <v/>
      </c>
      <c r="DN818" s="3"/>
      <c r="DO818" s="280" t="str">
        <f>IF(DP818="","",VLOOKUP(DP818,リスト!$AJ$5:$AK$6,2,FALSE))</f>
        <v/>
      </c>
      <c r="DP818" s="3"/>
      <c r="DQ818" s="280" t="str">
        <f>IF(DR818="","",VLOOKUP(DR818,リスト!$AL$5:$AM$7,2,FALSE))</f>
        <v/>
      </c>
      <c r="DR818" s="3"/>
      <c r="DS818" s="13"/>
      <c r="DT818" s="85"/>
      <c r="DU818" s="85"/>
      <c r="DV818" s="281" t="str">
        <f>IF(DW818="","",VLOOKUP(DW818,リスト!$AN$5:$AO$6,2,FALSE))</f>
        <v/>
      </c>
      <c r="DW818" s="13"/>
      <c r="DX818" s="341"/>
      <c r="DY818" s="345"/>
      <c r="DZ818" s="341"/>
      <c r="EA818" s="345"/>
      <c r="EB818" s="280" t="str">
        <f>IF(EC818="","",VLOOKUP(EC818,リスト!$AW$5:$AX$8,2,FALSE))</f>
        <v/>
      </c>
      <c r="EC818" s="3"/>
      <c r="ED818" s="85"/>
      <c r="EE818" s="280" t="str">
        <f>IF(EF818="","",VLOOKUP(EF818,リスト!$AY$5:$AZ$10,2,FALSE))</f>
        <v/>
      </c>
      <c r="EF818" s="3"/>
      <c r="EG818" s="280" t="str">
        <f>IF(EH818="","",VLOOKUP(EH818,リスト!$BA$5:$BB$10,2,FALSE))</f>
        <v/>
      </c>
      <c r="EH818" s="3"/>
      <c r="EI818" s="280" t="str">
        <f>IF(EJ818="","",VLOOKUP(EJ818,リスト!$BC$5:$BD$10,2,FALSE))</f>
        <v/>
      </c>
      <c r="EJ818" s="3"/>
      <c r="EK818" s="280" t="str">
        <f>IF(EL818="","",VLOOKUP(EL818,リスト!$BE$5:$BF$10,2,FALSE))</f>
        <v/>
      </c>
      <c r="EL818" s="3"/>
      <c r="EM818" s="78"/>
      <c r="EN818" s="73"/>
      <c r="EO818" s="73"/>
      <c r="EP818" s="13"/>
      <c r="EQ818" s="13"/>
      <c r="ER818" s="280" t="str">
        <f>IF(ES818="","",VLOOKUP(ES818,リスト!$BG$5:$BH$10,2,FALSE))</f>
        <v/>
      </c>
      <c r="ES818" s="13"/>
      <c r="ET818" s="13"/>
      <c r="EU818" s="13"/>
      <c r="EV818" s="13"/>
      <c r="EW818" s="13"/>
      <c r="EX818" s="81"/>
      <c r="EY818" s="81"/>
      <c r="EZ818" s="26"/>
      <c r="FA818" s="281" t="str">
        <f>IF($EZ818="","",INDEX(リスト!$BI$5:$BJ$40,MATCH($EZ818,リスト!$BJ$5:$BJ$40,0),1))</f>
        <v/>
      </c>
      <c r="FB818" s="280" t="str">
        <f>IF(FC818="","",VLOOKUP(FC818,リスト!$BK:$BL,2,FALSE))</f>
        <v/>
      </c>
      <c r="FC818" s="13"/>
      <c r="FD818" s="331"/>
      <c r="FE818" s="3"/>
      <c r="FF818" s="280" t="str">
        <f>IF(FG818="","",VLOOKUP(FG818,リスト!$BO$5:$BP$6,2,FALSE))</f>
        <v/>
      </c>
      <c r="FG818" s="3"/>
      <c r="FH818" s="280" t="str">
        <f>IF(FI818="","",VLOOKUP(FI818,リスト!$BQ$5:$BR$8,2,FALSE))</f>
        <v/>
      </c>
      <c r="FI818" s="3"/>
      <c r="FJ818" s="282"/>
      <c r="FK818" s="280" t="str">
        <f>IF(FL818="","",VLOOKUP(FL818,リスト!$BS$5:$BT$6,2,FALSE))</f>
        <v/>
      </c>
      <c r="FL818" s="63"/>
      <c r="FM818" s="13"/>
      <c r="FN818" s="13"/>
      <c r="FO818" s="13"/>
      <c r="FP818" s="283" t="str">
        <f t="shared" si="114"/>
        <v/>
      </c>
      <c r="FQ818" s="283" t="str">
        <f t="shared" si="114"/>
        <v/>
      </c>
      <c r="FR818" s="13"/>
      <c r="FS818" s="85"/>
      <c r="FT818" s="85"/>
      <c r="FU818" s="281" t="str">
        <f t="shared" si="115"/>
        <v/>
      </c>
      <c r="FV818" s="280" t="str">
        <f>IF(FW818="","",VLOOKUP(FW818,リスト!$BV$5:$BW$10,2,FALSE))</f>
        <v/>
      </c>
      <c r="FW818" s="26"/>
      <c r="FX818" s="282" t="str">
        <f t="shared" si="116"/>
        <v/>
      </c>
      <c r="FY818" s="280" t="str">
        <f>IF(FZ818="","",VLOOKUP(FZ818,リスト!$BX$5:$BY$6,2,FALSE))</f>
        <v/>
      </c>
      <c r="FZ818" s="3"/>
      <c r="GA818" s="280" t="str">
        <f>IF(GB818="","",VLOOKUP(GB818,リスト!$BZ$5:$CA$6,2,FALSE))</f>
        <v/>
      </c>
      <c r="GB818" s="13"/>
      <c r="GC818" s="281" t="str">
        <f>IF(GD818="","",VLOOKUP(GD818,リスト!$CB$5:$CC$6,2,FALSE))</f>
        <v/>
      </c>
      <c r="GD818" s="13"/>
      <c r="GE818" s="13"/>
      <c r="GF818" s="13"/>
      <c r="GG818" s="75"/>
      <c r="GH818" s="281" t="str">
        <f t="shared" si="117"/>
        <v/>
      </c>
      <c r="GI818" s="128"/>
      <c r="GJ818" s="281" t="str">
        <f>IF(GK818="","",VLOOKUP(GK818,リスト!$CD$5:$CE$6,2,FALSE))</f>
        <v/>
      </c>
      <c r="GK818" s="13"/>
      <c r="GL818" s="281" t="str">
        <f>IF(GM818="","",VLOOKUP(GM818,リスト!$CF$5:$CG$5,2,FALSE))</f>
        <v/>
      </c>
      <c r="GM818" s="26"/>
      <c r="GN818" s="280" t="str">
        <f>IF(GO818="","",VLOOKUP(GO818,リスト!$CH$5:$CI$5,2,FALSE))</f>
        <v/>
      </c>
      <c r="GO818" s="284"/>
      <c r="GP818" s="284"/>
      <c r="GQ818" s="284"/>
      <c r="GR818" s="284"/>
      <c r="GS818" s="284"/>
      <c r="GT818" s="284"/>
      <c r="GU818" s="284"/>
      <c r="GV818" s="284"/>
      <c r="GW818" s="284"/>
      <c r="GX818" s="285"/>
    </row>
    <row r="819" spans="2:206" s="177" customFormat="1" ht="24.75" hidden="1" customHeight="1" outlineLevel="1">
      <c r="B819" s="286" t="str">
        <f>IF(明細!B813="","",明細!B813)</f>
        <v/>
      </c>
      <c r="C819" s="287" t="str">
        <f>IF(明細!C813="","",明細!C813)</f>
        <v/>
      </c>
      <c r="D819" s="265" t="str">
        <f>IF(明細!D813="","",明細!D813)</f>
        <v/>
      </c>
      <c r="E819" s="265" t="str">
        <f>IF(明細!E813="","",明細!E813)</f>
        <v/>
      </c>
      <c r="F819" s="265" t="str">
        <f>IF(明細!F813="","",明細!F813)</f>
        <v/>
      </c>
      <c r="G819" s="265" t="str">
        <f>IF(明細!G813="","",明細!G813)</f>
        <v/>
      </c>
      <c r="H819" s="265" t="str">
        <f>IF(明細!H813="","",明細!H813)</f>
        <v/>
      </c>
      <c r="I819" s="265" t="str">
        <f>IF(明細!I813="","",明細!I813)</f>
        <v/>
      </c>
      <c r="J819" s="265" t="str">
        <f>IF(明細!J813="","",明細!J813)</f>
        <v/>
      </c>
      <c r="K819" s="265" t="str">
        <f>IF(明細!K813="","",明細!K813)</f>
        <v/>
      </c>
      <c r="L819" s="265" t="str">
        <f>IF(明細!L813="","",明細!L813)</f>
        <v/>
      </c>
      <c r="M819" s="265" t="str">
        <f>IF(明細!M813="","",明細!M813)</f>
        <v/>
      </c>
      <c r="N819" s="265" t="str">
        <f>IF(明細!N813="","",明細!N813)</f>
        <v/>
      </c>
      <c r="O819" s="265" t="str">
        <f>IF(明細!O813="","",明細!O813)</f>
        <v/>
      </c>
      <c r="P819" s="265" t="str">
        <f>IF(明細!P813="","",明細!P813)</f>
        <v/>
      </c>
      <c r="Q819" s="265" t="str">
        <f>IF(明細!Q813="","",明細!Q813)</f>
        <v/>
      </c>
      <c r="R819" s="289" t="str">
        <f>IF(明細!R813="","",明細!R813)</f>
        <v/>
      </c>
      <c r="S819" s="291" t="str">
        <f>IF(明細!S813="","",明細!S813)</f>
        <v/>
      </c>
      <c r="T819" s="291" t="str">
        <f>IF(明細!T813="","",明細!T813)</f>
        <v/>
      </c>
      <c r="U819" s="291" t="str">
        <f>IF(明細!U813="","",明細!U813)</f>
        <v/>
      </c>
      <c r="V819" s="292" t="str">
        <f>IF(明細!V813="","",明細!V813)</f>
        <v>個</v>
      </c>
      <c r="W819" s="292" t="str">
        <f>IF(明細!W813="","",明細!W813)</f>
        <v/>
      </c>
      <c r="X819" s="293" t="str">
        <f>IF(明細!X813="","",明細!X813)</f>
        <v/>
      </c>
      <c r="Y819" s="134" t="str">
        <f>IF(明細!Y813="","",明細!Y813)</f>
        <v/>
      </c>
      <c r="Z819" s="135" t="str">
        <f>IF(明細!Z813="","",明細!Z813)</f>
        <v/>
      </c>
      <c r="AA819" s="134" t="str">
        <f>IF(明細!AA813="","",明細!AA813)</f>
        <v/>
      </c>
      <c r="AB819" s="303" t="str">
        <f>IF(明細!AB813="","",明細!AB813)</f>
        <v/>
      </c>
      <c r="AC819" s="134" t="str">
        <f>IF(明細!AC813="","",明細!AC813)</f>
        <v/>
      </c>
      <c r="AD819" s="183" t="str">
        <f>IF(明細!AD813="","",明細!AD813)</f>
        <v/>
      </c>
      <c r="AE819" s="184">
        <f>IF(明細!AE813="","",明細!AE813)</f>
        <v>0.1</v>
      </c>
      <c r="AF819" s="185" t="str">
        <f>IF(明細!AF813="","",明細!AF813)</f>
        <v/>
      </c>
      <c r="AG819" s="186" t="str">
        <f>IF(明細!AG813="","",明細!AG813)</f>
        <v/>
      </c>
      <c r="AH819" s="186" t="str">
        <f>IF(明細!AH813="","",明細!AH813)</f>
        <v/>
      </c>
      <c r="AI819" s="187" t="str">
        <f>IF(明細!AI813="","",明細!AI813)</f>
        <v/>
      </c>
      <c r="AJ819" s="296" t="str">
        <f>IF(明細!AJ813="","",明細!AJ813)</f>
        <v/>
      </c>
      <c r="AK819" s="297" t="str">
        <f>IF(明細!AK813="","",明細!AK813)</f>
        <v/>
      </c>
      <c r="AL819" s="298" t="str">
        <f>IF(明細!AL813="","",明細!AL813)</f>
        <v/>
      </c>
      <c r="AM819" s="299" t="str">
        <f>IF(明細!AM813="","",明細!AM813)</f>
        <v/>
      </c>
      <c r="AN819" s="300" t="str">
        <f>IF(明細!AN813="","",明細!AN813)</f>
        <v/>
      </c>
      <c r="AO819" s="300" t="str">
        <f>IF(明細!AO813="","",明細!AO813)</f>
        <v/>
      </c>
      <c r="AP819" s="300" t="str">
        <f>IF(明細!AP813="","",明細!AP813)</f>
        <v/>
      </c>
      <c r="AQ819" s="301" t="str">
        <f>IF(明細!AQ813="","",明細!AQ813)</f>
        <v/>
      </c>
      <c r="AR819" s="302" t="str">
        <f>IF(明細!AR813="","",明細!AR813)</f>
        <v/>
      </c>
      <c r="AU819" s="360"/>
      <c r="AV819" s="368"/>
      <c r="AW819" s="446" t="str">
        <f>IF(明細!AV813="","",明細!AV813)</f>
        <v/>
      </c>
      <c r="AX819" s="419" t="str">
        <f>IF(明細!AT813="","",明細!AT813)</f>
        <v/>
      </c>
      <c r="AY819" s="280" t="str">
        <f>IF($AX819="","",VLOOKUP($AX819,リスト!$CL:$CM,2,FALSE))</f>
        <v/>
      </c>
      <c r="AZ819" s="3"/>
      <c r="BA819" s="280" t="str">
        <f>IF(BB819="","",VLOOKUP(BB819,リスト!$K:$L,2,FALSE))</f>
        <v/>
      </c>
      <c r="BB819" s="3"/>
      <c r="BC819" s="3"/>
      <c r="BD819" s="87"/>
      <c r="BE819" s="280" t="str">
        <f>IF(BF819="","",VLOOKUP(BF819,リスト!$I:$J,2,FALSE))</f>
        <v/>
      </c>
      <c r="BF819" s="3"/>
      <c r="BG819" s="280" t="str">
        <f>IF(BH819="","",VLOOKUP(BH819,リスト!$M:$N,2,FALSE))</f>
        <v/>
      </c>
      <c r="BH819" s="282"/>
      <c r="BI819" s="280" t="str">
        <f>IF(BJ819="","",VLOOKUP(BJ819,リスト!$O:$P,2,FALSE))</f>
        <v/>
      </c>
      <c r="BJ819" s="24"/>
      <c r="BM819" s="451" t="str">
        <f>IF(明細!AV813="","",明細!AV813)</f>
        <v/>
      </c>
      <c r="BN819" s="453" t="str">
        <f>IF(明細!AT813="","",明細!AT813)</f>
        <v/>
      </c>
      <c r="BO819" s="280" t="str">
        <f>IF($BN819="","",VLOOKUP($BN819,リスト!$CL:$CM,2,FALSE))</f>
        <v/>
      </c>
      <c r="BP819" s="280" t="str">
        <f>IF(BQ819="","",VLOOKUP(BQ819,リスト!$K$5:$L$7,2,FALSE))</f>
        <v/>
      </c>
      <c r="BQ819" s="13"/>
      <c r="BR819" s="13"/>
      <c r="BS819" s="47"/>
      <c r="BT819" s="280" t="str">
        <f>IF(BU819="","",VLOOKUP(BU819,リスト!I810:J828,2,FALSE))</f>
        <v/>
      </c>
      <c r="BU819" s="13"/>
      <c r="BV819" s="13"/>
      <c r="BW819" s="282"/>
      <c r="BX819" s="282"/>
      <c r="BY819" s="280" t="str">
        <f>IF(BZ819="","",VLOOKUP(BZ819,リスト!$S$5:$T$6,2,FALSE))</f>
        <v/>
      </c>
      <c r="BZ819" s="3"/>
      <c r="CA819" s="3"/>
      <c r="CB819" s="81"/>
      <c r="CC819" s="280" t="str">
        <f t="shared" si="111"/>
        <v/>
      </c>
      <c r="CD819" s="83"/>
      <c r="CE819" s="83"/>
      <c r="CF819" s="83"/>
      <c r="CG819" s="83"/>
      <c r="CH819" s="282" t="str">
        <f t="shared" si="112"/>
        <v/>
      </c>
      <c r="CI819" s="83"/>
      <c r="CJ819" s="280" t="str">
        <f t="shared" si="113"/>
        <v/>
      </c>
      <c r="CK819" s="87"/>
      <c r="CL819" s="78"/>
      <c r="CM819" s="83"/>
      <c r="CN819" s="83"/>
      <c r="CO819" s="83"/>
      <c r="CP819" s="280" t="str">
        <f t="shared" si="118"/>
        <v/>
      </c>
      <c r="CQ819" s="81"/>
      <c r="CR819" s="280" t="str">
        <f t="shared" si="119"/>
        <v/>
      </c>
      <c r="CS819" s="3"/>
      <c r="CT819" s="3"/>
      <c r="CU819" s="280" t="str">
        <f>IF(CV819="","",VLOOKUP(CV819,リスト!$V$5:$W$6,2,FALSE))</f>
        <v/>
      </c>
      <c r="CV819" s="3"/>
      <c r="CW819" s="280" t="str">
        <f>IF(CX819="","",VLOOKUP(CX819,リスト!$X$5:$Y$6,2,FALSE))</f>
        <v/>
      </c>
      <c r="CX819" s="3"/>
      <c r="CY819" s="77"/>
      <c r="CZ819" s="77"/>
      <c r="DA819" s="75"/>
      <c r="DB819" s="75"/>
      <c r="DC819" s="75"/>
      <c r="DD819" s="75"/>
      <c r="DE819" s="280" t="str">
        <f>IF(DF819="","",VLOOKUP(DF819,リスト!$Z$5:$AA$10,2,FALSE))</f>
        <v/>
      </c>
      <c r="DF819" s="3"/>
      <c r="DG819" s="280" t="str">
        <f>IF(DH819="","",VLOOKUP(DH819,リスト!$AB$5:$AC$12,2,FALSE))</f>
        <v/>
      </c>
      <c r="DH819" s="63"/>
      <c r="DI819" s="280" t="str">
        <f>IF(DJ819="","",VLOOKUP(DJ819,リスト!$AD$5:$AE$7,2,FALSE))</f>
        <v/>
      </c>
      <c r="DJ819" s="3"/>
      <c r="DK819" s="280" t="str">
        <f>IF(DL819="","",VLOOKUP(DL819,リスト!$AF$5:$AG$10,2,FALSE))</f>
        <v/>
      </c>
      <c r="DL819" s="3"/>
      <c r="DM819" s="280" t="str">
        <f>IF(DN819="","",VLOOKUP(DN819,リスト!$AH$5:$AI$6,2,FALSE))</f>
        <v/>
      </c>
      <c r="DN819" s="3"/>
      <c r="DO819" s="280" t="str">
        <f>IF(DP819="","",VLOOKUP(DP819,リスト!$AJ$5:$AK$6,2,FALSE))</f>
        <v/>
      </c>
      <c r="DP819" s="3"/>
      <c r="DQ819" s="280" t="str">
        <f>IF(DR819="","",VLOOKUP(DR819,リスト!$AL$5:$AM$7,2,FALSE))</f>
        <v/>
      </c>
      <c r="DR819" s="3"/>
      <c r="DS819" s="13"/>
      <c r="DT819" s="85"/>
      <c r="DU819" s="85"/>
      <c r="DV819" s="281" t="str">
        <f>IF(DW819="","",VLOOKUP(DW819,リスト!$AN$5:$AO$6,2,FALSE))</f>
        <v/>
      </c>
      <c r="DW819" s="13"/>
      <c r="DX819" s="341"/>
      <c r="DY819" s="345"/>
      <c r="DZ819" s="341"/>
      <c r="EA819" s="345"/>
      <c r="EB819" s="280" t="str">
        <f>IF(EC819="","",VLOOKUP(EC819,リスト!$AW$5:$AX$8,2,FALSE))</f>
        <v/>
      </c>
      <c r="EC819" s="3"/>
      <c r="ED819" s="85"/>
      <c r="EE819" s="280" t="str">
        <f>IF(EF819="","",VLOOKUP(EF819,リスト!$AY$5:$AZ$10,2,FALSE))</f>
        <v/>
      </c>
      <c r="EF819" s="3"/>
      <c r="EG819" s="280" t="str">
        <f>IF(EH819="","",VLOOKUP(EH819,リスト!$BA$5:$BB$10,2,FALSE))</f>
        <v/>
      </c>
      <c r="EH819" s="3"/>
      <c r="EI819" s="280" t="str">
        <f>IF(EJ819="","",VLOOKUP(EJ819,リスト!$BC$5:$BD$10,2,FALSE))</f>
        <v/>
      </c>
      <c r="EJ819" s="3"/>
      <c r="EK819" s="280" t="str">
        <f>IF(EL819="","",VLOOKUP(EL819,リスト!$BE$5:$BF$10,2,FALSE))</f>
        <v/>
      </c>
      <c r="EL819" s="3"/>
      <c r="EM819" s="78"/>
      <c r="EN819" s="73"/>
      <c r="EO819" s="73"/>
      <c r="EP819" s="13"/>
      <c r="EQ819" s="13"/>
      <c r="ER819" s="280" t="str">
        <f>IF(ES819="","",VLOOKUP(ES819,リスト!$BG$5:$BH$10,2,FALSE))</f>
        <v/>
      </c>
      <c r="ES819" s="13"/>
      <c r="ET819" s="13"/>
      <c r="EU819" s="13"/>
      <c r="EV819" s="13"/>
      <c r="EW819" s="13"/>
      <c r="EX819" s="81"/>
      <c r="EY819" s="81"/>
      <c r="EZ819" s="26"/>
      <c r="FA819" s="281" t="str">
        <f>IF($EZ819="","",INDEX(リスト!$BI$5:$BJ$40,MATCH($EZ819,リスト!$BJ$5:$BJ$40,0),1))</f>
        <v/>
      </c>
      <c r="FB819" s="280" t="str">
        <f>IF(FC819="","",VLOOKUP(FC819,リスト!$BK:$BL,2,FALSE))</f>
        <v/>
      </c>
      <c r="FC819" s="13"/>
      <c r="FD819" s="331"/>
      <c r="FE819" s="3"/>
      <c r="FF819" s="280" t="str">
        <f>IF(FG819="","",VLOOKUP(FG819,リスト!$BO$5:$BP$6,2,FALSE))</f>
        <v/>
      </c>
      <c r="FG819" s="3"/>
      <c r="FH819" s="280" t="str">
        <f>IF(FI819="","",VLOOKUP(FI819,リスト!$BQ$5:$BR$8,2,FALSE))</f>
        <v/>
      </c>
      <c r="FI819" s="3"/>
      <c r="FJ819" s="282"/>
      <c r="FK819" s="280" t="str">
        <f>IF(FL819="","",VLOOKUP(FL819,リスト!$BS$5:$BT$6,2,FALSE))</f>
        <v/>
      </c>
      <c r="FL819" s="63"/>
      <c r="FM819" s="13"/>
      <c r="FN819" s="13"/>
      <c r="FO819" s="13"/>
      <c r="FP819" s="283" t="str">
        <f t="shared" si="114"/>
        <v/>
      </c>
      <c r="FQ819" s="283" t="str">
        <f t="shared" si="114"/>
        <v/>
      </c>
      <c r="FR819" s="13"/>
      <c r="FS819" s="85"/>
      <c r="FT819" s="85"/>
      <c r="FU819" s="281" t="str">
        <f t="shared" si="115"/>
        <v/>
      </c>
      <c r="FV819" s="280" t="str">
        <f>IF(FW819="","",VLOOKUP(FW819,リスト!$BV$5:$BW$10,2,FALSE))</f>
        <v/>
      </c>
      <c r="FW819" s="26"/>
      <c r="FX819" s="282" t="str">
        <f t="shared" si="116"/>
        <v/>
      </c>
      <c r="FY819" s="280" t="str">
        <f>IF(FZ819="","",VLOOKUP(FZ819,リスト!$BX$5:$BY$6,2,FALSE))</f>
        <v/>
      </c>
      <c r="FZ819" s="3"/>
      <c r="GA819" s="280" t="str">
        <f>IF(GB819="","",VLOOKUP(GB819,リスト!$BZ$5:$CA$6,2,FALSE))</f>
        <v/>
      </c>
      <c r="GB819" s="13"/>
      <c r="GC819" s="281" t="str">
        <f>IF(GD819="","",VLOOKUP(GD819,リスト!$CB$5:$CC$6,2,FALSE))</f>
        <v/>
      </c>
      <c r="GD819" s="13"/>
      <c r="GE819" s="13"/>
      <c r="GF819" s="13"/>
      <c r="GG819" s="75"/>
      <c r="GH819" s="281" t="str">
        <f t="shared" si="117"/>
        <v/>
      </c>
      <c r="GI819" s="128"/>
      <c r="GJ819" s="281" t="str">
        <f>IF(GK819="","",VLOOKUP(GK819,リスト!$CD$5:$CE$6,2,FALSE))</f>
        <v/>
      </c>
      <c r="GK819" s="13"/>
      <c r="GL819" s="281" t="str">
        <f>IF(GM819="","",VLOOKUP(GM819,リスト!$CF$5:$CG$5,2,FALSE))</f>
        <v/>
      </c>
      <c r="GM819" s="26"/>
      <c r="GN819" s="280" t="str">
        <f>IF(GO819="","",VLOOKUP(GO819,リスト!$CH$5:$CI$5,2,FALSE))</f>
        <v/>
      </c>
      <c r="GO819" s="284"/>
      <c r="GP819" s="284"/>
      <c r="GQ819" s="284"/>
      <c r="GR819" s="284"/>
      <c r="GS819" s="284"/>
      <c r="GT819" s="284"/>
      <c r="GU819" s="284"/>
      <c r="GV819" s="284"/>
      <c r="GW819" s="284"/>
      <c r="GX819" s="285"/>
    </row>
    <row r="820" spans="2:206" s="177" customFormat="1" ht="24.75" hidden="1" customHeight="1" outlineLevel="1">
      <c r="B820" s="286" t="str">
        <f>IF(明細!B814="","",明細!B814)</f>
        <v/>
      </c>
      <c r="C820" s="287" t="str">
        <f>IF(明細!C814="","",明細!C814)</f>
        <v/>
      </c>
      <c r="D820" s="265" t="str">
        <f>IF(明細!D814="","",明細!D814)</f>
        <v/>
      </c>
      <c r="E820" s="265" t="str">
        <f>IF(明細!E814="","",明細!E814)</f>
        <v/>
      </c>
      <c r="F820" s="265" t="str">
        <f>IF(明細!F814="","",明細!F814)</f>
        <v/>
      </c>
      <c r="G820" s="265" t="str">
        <f>IF(明細!G814="","",明細!G814)</f>
        <v/>
      </c>
      <c r="H820" s="265" t="str">
        <f>IF(明細!H814="","",明細!H814)</f>
        <v/>
      </c>
      <c r="I820" s="265" t="str">
        <f>IF(明細!I814="","",明細!I814)</f>
        <v/>
      </c>
      <c r="J820" s="265" t="str">
        <f>IF(明細!J814="","",明細!J814)</f>
        <v/>
      </c>
      <c r="K820" s="265" t="str">
        <f>IF(明細!K814="","",明細!K814)</f>
        <v/>
      </c>
      <c r="L820" s="265" t="str">
        <f>IF(明細!L814="","",明細!L814)</f>
        <v/>
      </c>
      <c r="M820" s="265" t="str">
        <f>IF(明細!M814="","",明細!M814)</f>
        <v/>
      </c>
      <c r="N820" s="265" t="str">
        <f>IF(明細!N814="","",明細!N814)</f>
        <v/>
      </c>
      <c r="O820" s="265" t="str">
        <f>IF(明細!O814="","",明細!O814)</f>
        <v/>
      </c>
      <c r="P820" s="265" t="str">
        <f>IF(明細!P814="","",明細!P814)</f>
        <v/>
      </c>
      <c r="Q820" s="265" t="str">
        <f>IF(明細!Q814="","",明細!Q814)</f>
        <v/>
      </c>
      <c r="R820" s="289" t="str">
        <f>IF(明細!R814="","",明細!R814)</f>
        <v/>
      </c>
      <c r="S820" s="291" t="str">
        <f>IF(明細!S814="","",明細!S814)</f>
        <v/>
      </c>
      <c r="T820" s="291" t="str">
        <f>IF(明細!T814="","",明細!T814)</f>
        <v/>
      </c>
      <c r="U820" s="291" t="str">
        <f>IF(明細!U814="","",明細!U814)</f>
        <v/>
      </c>
      <c r="V820" s="292" t="str">
        <f>IF(明細!V814="","",明細!V814)</f>
        <v>個</v>
      </c>
      <c r="W820" s="292" t="str">
        <f>IF(明細!W814="","",明細!W814)</f>
        <v/>
      </c>
      <c r="X820" s="293" t="str">
        <f>IF(明細!X814="","",明細!X814)</f>
        <v/>
      </c>
      <c r="Y820" s="134" t="str">
        <f>IF(明細!Y814="","",明細!Y814)</f>
        <v/>
      </c>
      <c r="Z820" s="135" t="str">
        <f>IF(明細!Z814="","",明細!Z814)</f>
        <v/>
      </c>
      <c r="AA820" s="134" t="str">
        <f>IF(明細!AA814="","",明細!AA814)</f>
        <v/>
      </c>
      <c r="AB820" s="303" t="str">
        <f>IF(明細!AB814="","",明細!AB814)</f>
        <v/>
      </c>
      <c r="AC820" s="134" t="str">
        <f>IF(明細!AC814="","",明細!AC814)</f>
        <v/>
      </c>
      <c r="AD820" s="183" t="str">
        <f>IF(明細!AD814="","",明細!AD814)</f>
        <v/>
      </c>
      <c r="AE820" s="184">
        <f>IF(明細!AE814="","",明細!AE814)</f>
        <v>0.1</v>
      </c>
      <c r="AF820" s="185" t="str">
        <f>IF(明細!AF814="","",明細!AF814)</f>
        <v/>
      </c>
      <c r="AG820" s="186" t="str">
        <f>IF(明細!AG814="","",明細!AG814)</f>
        <v/>
      </c>
      <c r="AH820" s="186" t="str">
        <f>IF(明細!AH814="","",明細!AH814)</f>
        <v/>
      </c>
      <c r="AI820" s="187" t="str">
        <f>IF(明細!AI814="","",明細!AI814)</f>
        <v/>
      </c>
      <c r="AJ820" s="296" t="str">
        <f>IF(明細!AJ814="","",明細!AJ814)</f>
        <v/>
      </c>
      <c r="AK820" s="297" t="str">
        <f>IF(明細!AK814="","",明細!AK814)</f>
        <v/>
      </c>
      <c r="AL820" s="298" t="str">
        <f>IF(明細!AL814="","",明細!AL814)</f>
        <v/>
      </c>
      <c r="AM820" s="299" t="str">
        <f>IF(明細!AM814="","",明細!AM814)</f>
        <v/>
      </c>
      <c r="AN820" s="300" t="str">
        <f>IF(明細!AN814="","",明細!AN814)</f>
        <v/>
      </c>
      <c r="AO820" s="300" t="str">
        <f>IF(明細!AO814="","",明細!AO814)</f>
        <v/>
      </c>
      <c r="AP820" s="300" t="str">
        <f>IF(明細!AP814="","",明細!AP814)</f>
        <v/>
      </c>
      <c r="AQ820" s="301" t="str">
        <f>IF(明細!AQ814="","",明細!AQ814)</f>
        <v/>
      </c>
      <c r="AR820" s="302" t="str">
        <f>IF(明細!AR814="","",明細!AR814)</f>
        <v/>
      </c>
      <c r="AU820" s="360"/>
      <c r="AV820" s="368"/>
      <c r="AW820" s="446" t="str">
        <f>IF(明細!AV814="","",明細!AV814)</f>
        <v/>
      </c>
      <c r="AX820" s="419" t="str">
        <f>IF(明細!AT814="","",明細!AT814)</f>
        <v/>
      </c>
      <c r="AY820" s="280" t="str">
        <f>IF($AX820="","",VLOOKUP($AX820,リスト!$CL:$CM,2,FALSE))</f>
        <v/>
      </c>
      <c r="AZ820" s="3"/>
      <c r="BA820" s="280" t="str">
        <f>IF(BB820="","",VLOOKUP(BB820,リスト!$K:$L,2,FALSE))</f>
        <v/>
      </c>
      <c r="BB820" s="3"/>
      <c r="BC820" s="3"/>
      <c r="BD820" s="87"/>
      <c r="BE820" s="280" t="str">
        <f>IF(BF820="","",VLOOKUP(BF820,リスト!$I:$J,2,FALSE))</f>
        <v/>
      </c>
      <c r="BF820" s="3"/>
      <c r="BG820" s="280" t="str">
        <f>IF(BH820="","",VLOOKUP(BH820,リスト!$M:$N,2,FALSE))</f>
        <v/>
      </c>
      <c r="BH820" s="282"/>
      <c r="BI820" s="280" t="str">
        <f>IF(BJ820="","",VLOOKUP(BJ820,リスト!$O:$P,2,FALSE))</f>
        <v/>
      </c>
      <c r="BJ820" s="24"/>
      <c r="BM820" s="451" t="str">
        <f>IF(明細!AV814="","",明細!AV814)</f>
        <v/>
      </c>
      <c r="BN820" s="453" t="str">
        <f>IF(明細!AT814="","",明細!AT814)</f>
        <v/>
      </c>
      <c r="BO820" s="280" t="str">
        <f>IF($BN820="","",VLOOKUP($BN820,リスト!$CL:$CM,2,FALSE))</f>
        <v/>
      </c>
      <c r="BP820" s="280" t="str">
        <f>IF(BQ820="","",VLOOKUP(BQ820,リスト!$K$5:$L$7,2,FALSE))</f>
        <v/>
      </c>
      <c r="BQ820" s="13"/>
      <c r="BR820" s="13"/>
      <c r="BS820" s="47"/>
      <c r="BT820" s="280" t="str">
        <f>IF(BU820="","",VLOOKUP(BU820,リスト!I811:J829,2,FALSE))</f>
        <v/>
      </c>
      <c r="BU820" s="13"/>
      <c r="BV820" s="13"/>
      <c r="BW820" s="282"/>
      <c r="BX820" s="282"/>
      <c r="BY820" s="280" t="str">
        <f>IF(BZ820="","",VLOOKUP(BZ820,リスト!$S$5:$T$6,2,FALSE))</f>
        <v/>
      </c>
      <c r="BZ820" s="3"/>
      <c r="CA820" s="3"/>
      <c r="CB820" s="81"/>
      <c r="CC820" s="280" t="str">
        <f t="shared" si="111"/>
        <v/>
      </c>
      <c r="CD820" s="83"/>
      <c r="CE820" s="83"/>
      <c r="CF820" s="83"/>
      <c r="CG820" s="83"/>
      <c r="CH820" s="282" t="str">
        <f t="shared" si="112"/>
        <v/>
      </c>
      <c r="CI820" s="83"/>
      <c r="CJ820" s="280" t="str">
        <f t="shared" si="113"/>
        <v/>
      </c>
      <c r="CK820" s="87"/>
      <c r="CL820" s="78"/>
      <c r="CM820" s="83"/>
      <c r="CN820" s="83"/>
      <c r="CO820" s="83"/>
      <c r="CP820" s="280" t="str">
        <f t="shared" si="118"/>
        <v/>
      </c>
      <c r="CQ820" s="81"/>
      <c r="CR820" s="280" t="str">
        <f t="shared" si="119"/>
        <v/>
      </c>
      <c r="CS820" s="3"/>
      <c r="CT820" s="3"/>
      <c r="CU820" s="280" t="str">
        <f>IF(CV820="","",VLOOKUP(CV820,リスト!$V$5:$W$6,2,FALSE))</f>
        <v/>
      </c>
      <c r="CV820" s="3"/>
      <c r="CW820" s="280" t="str">
        <f>IF(CX820="","",VLOOKUP(CX820,リスト!$X$5:$Y$6,2,FALSE))</f>
        <v/>
      </c>
      <c r="CX820" s="3"/>
      <c r="CY820" s="77"/>
      <c r="CZ820" s="77"/>
      <c r="DA820" s="75"/>
      <c r="DB820" s="75"/>
      <c r="DC820" s="75"/>
      <c r="DD820" s="75"/>
      <c r="DE820" s="280" t="str">
        <f>IF(DF820="","",VLOOKUP(DF820,リスト!$Z$5:$AA$10,2,FALSE))</f>
        <v/>
      </c>
      <c r="DF820" s="3"/>
      <c r="DG820" s="280" t="str">
        <f>IF(DH820="","",VLOOKUP(DH820,リスト!$AB$5:$AC$12,2,FALSE))</f>
        <v/>
      </c>
      <c r="DH820" s="63"/>
      <c r="DI820" s="280" t="str">
        <f>IF(DJ820="","",VLOOKUP(DJ820,リスト!$AD$5:$AE$7,2,FALSE))</f>
        <v/>
      </c>
      <c r="DJ820" s="3"/>
      <c r="DK820" s="280" t="str">
        <f>IF(DL820="","",VLOOKUP(DL820,リスト!$AF$5:$AG$10,2,FALSE))</f>
        <v/>
      </c>
      <c r="DL820" s="3"/>
      <c r="DM820" s="280" t="str">
        <f>IF(DN820="","",VLOOKUP(DN820,リスト!$AH$5:$AI$6,2,FALSE))</f>
        <v/>
      </c>
      <c r="DN820" s="3"/>
      <c r="DO820" s="280" t="str">
        <f>IF(DP820="","",VLOOKUP(DP820,リスト!$AJ$5:$AK$6,2,FALSE))</f>
        <v/>
      </c>
      <c r="DP820" s="3"/>
      <c r="DQ820" s="280" t="str">
        <f>IF(DR820="","",VLOOKUP(DR820,リスト!$AL$5:$AM$7,2,FALSE))</f>
        <v/>
      </c>
      <c r="DR820" s="3"/>
      <c r="DS820" s="13"/>
      <c r="DT820" s="85"/>
      <c r="DU820" s="85"/>
      <c r="DV820" s="281" t="str">
        <f>IF(DW820="","",VLOOKUP(DW820,リスト!$AN$5:$AO$6,2,FALSE))</f>
        <v/>
      </c>
      <c r="DW820" s="13"/>
      <c r="DX820" s="341"/>
      <c r="DY820" s="345"/>
      <c r="DZ820" s="341"/>
      <c r="EA820" s="345"/>
      <c r="EB820" s="280" t="str">
        <f>IF(EC820="","",VLOOKUP(EC820,リスト!$AW$5:$AX$8,2,FALSE))</f>
        <v/>
      </c>
      <c r="EC820" s="3"/>
      <c r="ED820" s="85"/>
      <c r="EE820" s="280" t="str">
        <f>IF(EF820="","",VLOOKUP(EF820,リスト!$AY$5:$AZ$10,2,FALSE))</f>
        <v/>
      </c>
      <c r="EF820" s="3"/>
      <c r="EG820" s="280" t="str">
        <f>IF(EH820="","",VLOOKUP(EH820,リスト!$BA$5:$BB$10,2,FALSE))</f>
        <v/>
      </c>
      <c r="EH820" s="3"/>
      <c r="EI820" s="280" t="str">
        <f>IF(EJ820="","",VLOOKUP(EJ820,リスト!$BC$5:$BD$10,2,FALSE))</f>
        <v/>
      </c>
      <c r="EJ820" s="3"/>
      <c r="EK820" s="280" t="str">
        <f>IF(EL820="","",VLOOKUP(EL820,リスト!$BE$5:$BF$10,2,FALSE))</f>
        <v/>
      </c>
      <c r="EL820" s="3"/>
      <c r="EM820" s="78"/>
      <c r="EN820" s="73"/>
      <c r="EO820" s="73"/>
      <c r="EP820" s="13"/>
      <c r="EQ820" s="13"/>
      <c r="ER820" s="280" t="str">
        <f>IF(ES820="","",VLOOKUP(ES820,リスト!$BG$5:$BH$10,2,FALSE))</f>
        <v/>
      </c>
      <c r="ES820" s="13"/>
      <c r="ET820" s="13"/>
      <c r="EU820" s="13"/>
      <c r="EV820" s="13"/>
      <c r="EW820" s="13"/>
      <c r="EX820" s="81"/>
      <c r="EY820" s="81"/>
      <c r="EZ820" s="26"/>
      <c r="FA820" s="281" t="str">
        <f>IF($EZ820="","",INDEX(リスト!$BI$5:$BJ$40,MATCH($EZ820,リスト!$BJ$5:$BJ$40,0),1))</f>
        <v/>
      </c>
      <c r="FB820" s="280" t="str">
        <f>IF(FC820="","",VLOOKUP(FC820,リスト!$BK:$BL,2,FALSE))</f>
        <v/>
      </c>
      <c r="FC820" s="13"/>
      <c r="FD820" s="331"/>
      <c r="FE820" s="3"/>
      <c r="FF820" s="280" t="str">
        <f>IF(FG820="","",VLOOKUP(FG820,リスト!$BO$5:$BP$6,2,FALSE))</f>
        <v/>
      </c>
      <c r="FG820" s="3"/>
      <c r="FH820" s="280" t="str">
        <f>IF(FI820="","",VLOOKUP(FI820,リスト!$BQ$5:$BR$8,2,FALSE))</f>
        <v/>
      </c>
      <c r="FI820" s="3"/>
      <c r="FJ820" s="282"/>
      <c r="FK820" s="280" t="str">
        <f>IF(FL820="","",VLOOKUP(FL820,リスト!$BS$5:$BT$6,2,FALSE))</f>
        <v/>
      </c>
      <c r="FL820" s="63"/>
      <c r="FM820" s="13"/>
      <c r="FN820" s="13"/>
      <c r="FO820" s="13"/>
      <c r="FP820" s="283" t="str">
        <f t="shared" si="114"/>
        <v/>
      </c>
      <c r="FQ820" s="283" t="str">
        <f t="shared" si="114"/>
        <v/>
      </c>
      <c r="FR820" s="13"/>
      <c r="FS820" s="85"/>
      <c r="FT820" s="85"/>
      <c r="FU820" s="281" t="str">
        <f t="shared" si="115"/>
        <v/>
      </c>
      <c r="FV820" s="280" t="str">
        <f>IF(FW820="","",VLOOKUP(FW820,リスト!$BV$5:$BW$10,2,FALSE))</f>
        <v/>
      </c>
      <c r="FW820" s="26"/>
      <c r="FX820" s="282" t="str">
        <f t="shared" si="116"/>
        <v/>
      </c>
      <c r="FY820" s="280" t="str">
        <f>IF(FZ820="","",VLOOKUP(FZ820,リスト!$BX$5:$BY$6,2,FALSE))</f>
        <v/>
      </c>
      <c r="FZ820" s="3"/>
      <c r="GA820" s="280" t="str">
        <f>IF(GB820="","",VLOOKUP(GB820,リスト!$BZ$5:$CA$6,2,FALSE))</f>
        <v/>
      </c>
      <c r="GB820" s="13"/>
      <c r="GC820" s="281" t="str">
        <f>IF(GD820="","",VLOOKUP(GD820,リスト!$CB$5:$CC$6,2,FALSE))</f>
        <v/>
      </c>
      <c r="GD820" s="13"/>
      <c r="GE820" s="13"/>
      <c r="GF820" s="13"/>
      <c r="GG820" s="75"/>
      <c r="GH820" s="281" t="str">
        <f t="shared" si="117"/>
        <v/>
      </c>
      <c r="GI820" s="128"/>
      <c r="GJ820" s="281" t="str">
        <f>IF(GK820="","",VLOOKUP(GK820,リスト!$CD$5:$CE$6,2,FALSE))</f>
        <v/>
      </c>
      <c r="GK820" s="13"/>
      <c r="GL820" s="281" t="str">
        <f>IF(GM820="","",VLOOKUP(GM820,リスト!$CF$5:$CG$5,2,FALSE))</f>
        <v/>
      </c>
      <c r="GM820" s="26"/>
      <c r="GN820" s="280" t="str">
        <f>IF(GO820="","",VLOOKUP(GO820,リスト!$CH$5:$CI$5,2,FALSE))</f>
        <v/>
      </c>
      <c r="GO820" s="284"/>
      <c r="GP820" s="284"/>
      <c r="GQ820" s="284"/>
      <c r="GR820" s="284"/>
      <c r="GS820" s="284"/>
      <c r="GT820" s="284"/>
      <c r="GU820" s="284"/>
      <c r="GV820" s="284"/>
      <c r="GW820" s="284"/>
      <c r="GX820" s="285"/>
    </row>
    <row r="821" spans="2:206" s="177" customFormat="1" ht="24.75" hidden="1" customHeight="1" outlineLevel="1">
      <c r="B821" s="286" t="str">
        <f>IF(明細!B815="","",明細!B815)</f>
        <v/>
      </c>
      <c r="C821" s="287" t="str">
        <f>IF(明細!C815="","",明細!C815)</f>
        <v/>
      </c>
      <c r="D821" s="265" t="str">
        <f>IF(明細!D815="","",明細!D815)</f>
        <v/>
      </c>
      <c r="E821" s="265" t="str">
        <f>IF(明細!E815="","",明細!E815)</f>
        <v/>
      </c>
      <c r="F821" s="265" t="str">
        <f>IF(明細!F815="","",明細!F815)</f>
        <v/>
      </c>
      <c r="G821" s="265" t="str">
        <f>IF(明細!G815="","",明細!G815)</f>
        <v/>
      </c>
      <c r="H821" s="265" t="str">
        <f>IF(明細!H815="","",明細!H815)</f>
        <v/>
      </c>
      <c r="I821" s="265" t="str">
        <f>IF(明細!I815="","",明細!I815)</f>
        <v/>
      </c>
      <c r="J821" s="265" t="str">
        <f>IF(明細!J815="","",明細!J815)</f>
        <v/>
      </c>
      <c r="K821" s="265" t="str">
        <f>IF(明細!K815="","",明細!K815)</f>
        <v/>
      </c>
      <c r="L821" s="265" t="str">
        <f>IF(明細!L815="","",明細!L815)</f>
        <v/>
      </c>
      <c r="M821" s="265" t="str">
        <f>IF(明細!M815="","",明細!M815)</f>
        <v/>
      </c>
      <c r="N821" s="265" t="str">
        <f>IF(明細!N815="","",明細!N815)</f>
        <v/>
      </c>
      <c r="O821" s="265" t="str">
        <f>IF(明細!O815="","",明細!O815)</f>
        <v/>
      </c>
      <c r="P821" s="265" t="str">
        <f>IF(明細!P815="","",明細!P815)</f>
        <v/>
      </c>
      <c r="Q821" s="265" t="str">
        <f>IF(明細!Q815="","",明細!Q815)</f>
        <v/>
      </c>
      <c r="R821" s="289" t="str">
        <f>IF(明細!R815="","",明細!R815)</f>
        <v/>
      </c>
      <c r="S821" s="291" t="str">
        <f>IF(明細!S815="","",明細!S815)</f>
        <v/>
      </c>
      <c r="T821" s="291" t="str">
        <f>IF(明細!T815="","",明細!T815)</f>
        <v/>
      </c>
      <c r="U821" s="291" t="str">
        <f>IF(明細!U815="","",明細!U815)</f>
        <v/>
      </c>
      <c r="V821" s="292" t="str">
        <f>IF(明細!V815="","",明細!V815)</f>
        <v>個</v>
      </c>
      <c r="W821" s="292" t="str">
        <f>IF(明細!W815="","",明細!W815)</f>
        <v/>
      </c>
      <c r="X821" s="293" t="str">
        <f>IF(明細!X815="","",明細!X815)</f>
        <v/>
      </c>
      <c r="Y821" s="134" t="str">
        <f>IF(明細!Y815="","",明細!Y815)</f>
        <v/>
      </c>
      <c r="Z821" s="135" t="str">
        <f>IF(明細!Z815="","",明細!Z815)</f>
        <v/>
      </c>
      <c r="AA821" s="134" t="str">
        <f>IF(明細!AA815="","",明細!AA815)</f>
        <v/>
      </c>
      <c r="AB821" s="303" t="str">
        <f>IF(明細!AB815="","",明細!AB815)</f>
        <v/>
      </c>
      <c r="AC821" s="134" t="str">
        <f>IF(明細!AC815="","",明細!AC815)</f>
        <v/>
      </c>
      <c r="AD821" s="183" t="str">
        <f>IF(明細!AD815="","",明細!AD815)</f>
        <v/>
      </c>
      <c r="AE821" s="184">
        <f>IF(明細!AE815="","",明細!AE815)</f>
        <v>0.1</v>
      </c>
      <c r="AF821" s="185" t="str">
        <f>IF(明細!AF815="","",明細!AF815)</f>
        <v/>
      </c>
      <c r="AG821" s="186" t="str">
        <f>IF(明細!AG815="","",明細!AG815)</f>
        <v/>
      </c>
      <c r="AH821" s="186" t="str">
        <f>IF(明細!AH815="","",明細!AH815)</f>
        <v/>
      </c>
      <c r="AI821" s="187" t="str">
        <f>IF(明細!AI815="","",明細!AI815)</f>
        <v/>
      </c>
      <c r="AJ821" s="296" t="str">
        <f>IF(明細!AJ815="","",明細!AJ815)</f>
        <v/>
      </c>
      <c r="AK821" s="297" t="str">
        <f>IF(明細!AK815="","",明細!AK815)</f>
        <v/>
      </c>
      <c r="AL821" s="298" t="str">
        <f>IF(明細!AL815="","",明細!AL815)</f>
        <v/>
      </c>
      <c r="AM821" s="299" t="str">
        <f>IF(明細!AM815="","",明細!AM815)</f>
        <v/>
      </c>
      <c r="AN821" s="300" t="str">
        <f>IF(明細!AN815="","",明細!AN815)</f>
        <v/>
      </c>
      <c r="AO821" s="300" t="str">
        <f>IF(明細!AO815="","",明細!AO815)</f>
        <v/>
      </c>
      <c r="AP821" s="300" t="str">
        <f>IF(明細!AP815="","",明細!AP815)</f>
        <v/>
      </c>
      <c r="AQ821" s="301" t="str">
        <f>IF(明細!AQ815="","",明細!AQ815)</f>
        <v/>
      </c>
      <c r="AR821" s="302" t="str">
        <f>IF(明細!AR815="","",明細!AR815)</f>
        <v/>
      </c>
      <c r="AU821" s="360"/>
      <c r="AV821" s="368"/>
      <c r="AW821" s="446" t="str">
        <f>IF(明細!AV815="","",明細!AV815)</f>
        <v/>
      </c>
      <c r="AX821" s="419" t="str">
        <f>IF(明細!AT815="","",明細!AT815)</f>
        <v/>
      </c>
      <c r="AY821" s="280" t="str">
        <f>IF($AX821="","",VLOOKUP($AX821,リスト!$CL:$CM,2,FALSE))</f>
        <v/>
      </c>
      <c r="AZ821" s="3"/>
      <c r="BA821" s="280" t="str">
        <f>IF(BB821="","",VLOOKUP(BB821,リスト!$K:$L,2,FALSE))</f>
        <v/>
      </c>
      <c r="BB821" s="3"/>
      <c r="BC821" s="3"/>
      <c r="BD821" s="87"/>
      <c r="BE821" s="280" t="str">
        <f>IF(BF821="","",VLOOKUP(BF821,リスト!$I:$J,2,FALSE))</f>
        <v/>
      </c>
      <c r="BF821" s="3"/>
      <c r="BG821" s="280" t="str">
        <f>IF(BH821="","",VLOOKUP(BH821,リスト!$M:$N,2,FALSE))</f>
        <v/>
      </c>
      <c r="BH821" s="282"/>
      <c r="BI821" s="280" t="str">
        <f>IF(BJ821="","",VLOOKUP(BJ821,リスト!$O:$P,2,FALSE))</f>
        <v/>
      </c>
      <c r="BJ821" s="24"/>
      <c r="BM821" s="451" t="str">
        <f>IF(明細!AV815="","",明細!AV815)</f>
        <v/>
      </c>
      <c r="BN821" s="453" t="str">
        <f>IF(明細!AT815="","",明細!AT815)</f>
        <v/>
      </c>
      <c r="BO821" s="280" t="str">
        <f>IF($BN821="","",VLOOKUP($BN821,リスト!$CL:$CM,2,FALSE))</f>
        <v/>
      </c>
      <c r="BP821" s="280" t="str">
        <f>IF(BQ821="","",VLOOKUP(BQ821,リスト!$K$5:$L$7,2,FALSE))</f>
        <v/>
      </c>
      <c r="BQ821" s="13"/>
      <c r="BR821" s="13"/>
      <c r="BS821" s="47"/>
      <c r="BT821" s="280" t="str">
        <f>IF(BU821="","",VLOOKUP(BU821,リスト!I812:J830,2,FALSE))</f>
        <v/>
      </c>
      <c r="BU821" s="13"/>
      <c r="BV821" s="13"/>
      <c r="BW821" s="282"/>
      <c r="BX821" s="282"/>
      <c r="BY821" s="280" t="str">
        <f>IF(BZ821="","",VLOOKUP(BZ821,リスト!$S$5:$T$6,2,FALSE))</f>
        <v/>
      </c>
      <c r="BZ821" s="3"/>
      <c r="CA821" s="3"/>
      <c r="CB821" s="81"/>
      <c r="CC821" s="280" t="str">
        <f t="shared" si="111"/>
        <v/>
      </c>
      <c r="CD821" s="83"/>
      <c r="CE821" s="83"/>
      <c r="CF821" s="83"/>
      <c r="CG821" s="83"/>
      <c r="CH821" s="282" t="str">
        <f t="shared" si="112"/>
        <v/>
      </c>
      <c r="CI821" s="83"/>
      <c r="CJ821" s="280" t="str">
        <f t="shared" si="113"/>
        <v/>
      </c>
      <c r="CK821" s="87"/>
      <c r="CL821" s="78"/>
      <c r="CM821" s="83"/>
      <c r="CN821" s="83"/>
      <c r="CO821" s="83"/>
      <c r="CP821" s="280" t="str">
        <f t="shared" si="118"/>
        <v/>
      </c>
      <c r="CQ821" s="81"/>
      <c r="CR821" s="280" t="str">
        <f t="shared" si="119"/>
        <v/>
      </c>
      <c r="CS821" s="3"/>
      <c r="CT821" s="3"/>
      <c r="CU821" s="280" t="str">
        <f>IF(CV821="","",VLOOKUP(CV821,リスト!$V$5:$W$6,2,FALSE))</f>
        <v/>
      </c>
      <c r="CV821" s="3"/>
      <c r="CW821" s="280" t="str">
        <f>IF(CX821="","",VLOOKUP(CX821,リスト!$X$5:$Y$6,2,FALSE))</f>
        <v/>
      </c>
      <c r="CX821" s="3"/>
      <c r="CY821" s="77"/>
      <c r="CZ821" s="77"/>
      <c r="DA821" s="75"/>
      <c r="DB821" s="75"/>
      <c r="DC821" s="75"/>
      <c r="DD821" s="75"/>
      <c r="DE821" s="280" t="str">
        <f>IF(DF821="","",VLOOKUP(DF821,リスト!$Z$5:$AA$10,2,FALSE))</f>
        <v/>
      </c>
      <c r="DF821" s="3"/>
      <c r="DG821" s="280" t="str">
        <f>IF(DH821="","",VLOOKUP(DH821,リスト!$AB$5:$AC$12,2,FALSE))</f>
        <v/>
      </c>
      <c r="DH821" s="63"/>
      <c r="DI821" s="280" t="str">
        <f>IF(DJ821="","",VLOOKUP(DJ821,リスト!$AD$5:$AE$7,2,FALSE))</f>
        <v/>
      </c>
      <c r="DJ821" s="3"/>
      <c r="DK821" s="280" t="str">
        <f>IF(DL821="","",VLOOKUP(DL821,リスト!$AF$5:$AG$10,2,FALSE))</f>
        <v/>
      </c>
      <c r="DL821" s="3"/>
      <c r="DM821" s="280" t="str">
        <f>IF(DN821="","",VLOOKUP(DN821,リスト!$AH$5:$AI$6,2,FALSE))</f>
        <v/>
      </c>
      <c r="DN821" s="3"/>
      <c r="DO821" s="280" t="str">
        <f>IF(DP821="","",VLOOKUP(DP821,リスト!$AJ$5:$AK$6,2,FALSE))</f>
        <v/>
      </c>
      <c r="DP821" s="3"/>
      <c r="DQ821" s="280" t="str">
        <f>IF(DR821="","",VLOOKUP(DR821,リスト!$AL$5:$AM$7,2,FALSE))</f>
        <v/>
      </c>
      <c r="DR821" s="3"/>
      <c r="DS821" s="13"/>
      <c r="DT821" s="85"/>
      <c r="DU821" s="85"/>
      <c r="DV821" s="281" t="str">
        <f>IF(DW821="","",VLOOKUP(DW821,リスト!$AN$5:$AO$6,2,FALSE))</f>
        <v/>
      </c>
      <c r="DW821" s="13"/>
      <c r="DX821" s="341"/>
      <c r="DY821" s="345"/>
      <c r="DZ821" s="341"/>
      <c r="EA821" s="345"/>
      <c r="EB821" s="280" t="str">
        <f>IF(EC821="","",VLOOKUP(EC821,リスト!$AW$5:$AX$8,2,FALSE))</f>
        <v/>
      </c>
      <c r="EC821" s="3"/>
      <c r="ED821" s="85"/>
      <c r="EE821" s="280" t="str">
        <f>IF(EF821="","",VLOOKUP(EF821,リスト!$AY$5:$AZ$10,2,FALSE))</f>
        <v/>
      </c>
      <c r="EF821" s="3"/>
      <c r="EG821" s="280" t="str">
        <f>IF(EH821="","",VLOOKUP(EH821,リスト!$BA$5:$BB$10,2,FALSE))</f>
        <v/>
      </c>
      <c r="EH821" s="3"/>
      <c r="EI821" s="280" t="str">
        <f>IF(EJ821="","",VLOOKUP(EJ821,リスト!$BC$5:$BD$10,2,FALSE))</f>
        <v/>
      </c>
      <c r="EJ821" s="3"/>
      <c r="EK821" s="280" t="str">
        <f>IF(EL821="","",VLOOKUP(EL821,リスト!$BE$5:$BF$10,2,FALSE))</f>
        <v/>
      </c>
      <c r="EL821" s="3"/>
      <c r="EM821" s="78"/>
      <c r="EN821" s="73"/>
      <c r="EO821" s="73"/>
      <c r="EP821" s="13"/>
      <c r="EQ821" s="13"/>
      <c r="ER821" s="280" t="str">
        <f>IF(ES821="","",VLOOKUP(ES821,リスト!$BG$5:$BH$10,2,FALSE))</f>
        <v/>
      </c>
      <c r="ES821" s="13"/>
      <c r="ET821" s="13"/>
      <c r="EU821" s="13"/>
      <c r="EV821" s="13"/>
      <c r="EW821" s="13"/>
      <c r="EX821" s="81"/>
      <c r="EY821" s="81"/>
      <c r="EZ821" s="26"/>
      <c r="FA821" s="281" t="str">
        <f>IF($EZ821="","",INDEX(リスト!$BI$5:$BJ$40,MATCH($EZ821,リスト!$BJ$5:$BJ$40,0),1))</f>
        <v/>
      </c>
      <c r="FB821" s="280" t="str">
        <f>IF(FC821="","",VLOOKUP(FC821,リスト!$BK:$BL,2,FALSE))</f>
        <v/>
      </c>
      <c r="FC821" s="13"/>
      <c r="FD821" s="331"/>
      <c r="FE821" s="3"/>
      <c r="FF821" s="280" t="str">
        <f>IF(FG821="","",VLOOKUP(FG821,リスト!$BO$5:$BP$6,2,FALSE))</f>
        <v/>
      </c>
      <c r="FG821" s="3"/>
      <c r="FH821" s="280" t="str">
        <f>IF(FI821="","",VLOOKUP(FI821,リスト!$BQ$5:$BR$8,2,FALSE))</f>
        <v/>
      </c>
      <c r="FI821" s="3"/>
      <c r="FJ821" s="282"/>
      <c r="FK821" s="280" t="str">
        <f>IF(FL821="","",VLOOKUP(FL821,リスト!$BS$5:$BT$6,2,FALSE))</f>
        <v/>
      </c>
      <c r="FL821" s="63"/>
      <c r="FM821" s="13"/>
      <c r="FN821" s="13"/>
      <c r="FO821" s="13"/>
      <c r="FP821" s="283" t="str">
        <f t="shared" si="114"/>
        <v/>
      </c>
      <c r="FQ821" s="283" t="str">
        <f t="shared" si="114"/>
        <v/>
      </c>
      <c r="FR821" s="13"/>
      <c r="FS821" s="85"/>
      <c r="FT821" s="85"/>
      <c r="FU821" s="281" t="str">
        <f t="shared" si="115"/>
        <v/>
      </c>
      <c r="FV821" s="280" t="str">
        <f>IF(FW821="","",VLOOKUP(FW821,リスト!$BV$5:$BW$10,2,FALSE))</f>
        <v/>
      </c>
      <c r="FW821" s="26"/>
      <c r="FX821" s="282" t="str">
        <f t="shared" si="116"/>
        <v/>
      </c>
      <c r="FY821" s="280" t="str">
        <f>IF(FZ821="","",VLOOKUP(FZ821,リスト!$BX$5:$BY$6,2,FALSE))</f>
        <v/>
      </c>
      <c r="FZ821" s="3"/>
      <c r="GA821" s="280" t="str">
        <f>IF(GB821="","",VLOOKUP(GB821,リスト!$BZ$5:$CA$6,2,FALSE))</f>
        <v/>
      </c>
      <c r="GB821" s="13"/>
      <c r="GC821" s="281" t="str">
        <f>IF(GD821="","",VLOOKUP(GD821,リスト!$CB$5:$CC$6,2,FALSE))</f>
        <v/>
      </c>
      <c r="GD821" s="13"/>
      <c r="GE821" s="13"/>
      <c r="GF821" s="13"/>
      <c r="GG821" s="75"/>
      <c r="GH821" s="281" t="str">
        <f t="shared" si="117"/>
        <v/>
      </c>
      <c r="GI821" s="128"/>
      <c r="GJ821" s="281" t="str">
        <f>IF(GK821="","",VLOOKUP(GK821,リスト!$CD$5:$CE$6,2,FALSE))</f>
        <v/>
      </c>
      <c r="GK821" s="13"/>
      <c r="GL821" s="281" t="str">
        <f>IF(GM821="","",VLOOKUP(GM821,リスト!$CF$5:$CG$5,2,FALSE))</f>
        <v/>
      </c>
      <c r="GM821" s="26"/>
      <c r="GN821" s="280" t="str">
        <f>IF(GO821="","",VLOOKUP(GO821,リスト!$CH$5:$CI$5,2,FALSE))</f>
        <v/>
      </c>
      <c r="GO821" s="284"/>
      <c r="GP821" s="284"/>
      <c r="GQ821" s="284"/>
      <c r="GR821" s="284"/>
      <c r="GS821" s="284"/>
      <c r="GT821" s="284"/>
      <c r="GU821" s="284"/>
      <c r="GV821" s="284"/>
      <c r="GW821" s="284"/>
      <c r="GX821" s="285"/>
    </row>
    <row r="822" spans="2:206" s="177" customFormat="1" ht="24.75" hidden="1" customHeight="1" outlineLevel="1">
      <c r="B822" s="286" t="str">
        <f>IF(明細!B816="","",明細!B816)</f>
        <v/>
      </c>
      <c r="C822" s="287" t="str">
        <f>IF(明細!C816="","",明細!C816)</f>
        <v/>
      </c>
      <c r="D822" s="265" t="str">
        <f>IF(明細!D816="","",明細!D816)</f>
        <v/>
      </c>
      <c r="E822" s="265" t="str">
        <f>IF(明細!E816="","",明細!E816)</f>
        <v/>
      </c>
      <c r="F822" s="265" t="str">
        <f>IF(明細!F816="","",明細!F816)</f>
        <v/>
      </c>
      <c r="G822" s="265" t="str">
        <f>IF(明細!G816="","",明細!G816)</f>
        <v/>
      </c>
      <c r="H822" s="265" t="str">
        <f>IF(明細!H816="","",明細!H816)</f>
        <v/>
      </c>
      <c r="I822" s="265" t="str">
        <f>IF(明細!I816="","",明細!I816)</f>
        <v/>
      </c>
      <c r="J822" s="265" t="str">
        <f>IF(明細!J816="","",明細!J816)</f>
        <v/>
      </c>
      <c r="K822" s="265" t="str">
        <f>IF(明細!K816="","",明細!K816)</f>
        <v/>
      </c>
      <c r="L822" s="265" t="str">
        <f>IF(明細!L816="","",明細!L816)</f>
        <v/>
      </c>
      <c r="M822" s="265" t="str">
        <f>IF(明細!M816="","",明細!M816)</f>
        <v/>
      </c>
      <c r="N822" s="265" t="str">
        <f>IF(明細!N816="","",明細!N816)</f>
        <v/>
      </c>
      <c r="O822" s="265" t="str">
        <f>IF(明細!O816="","",明細!O816)</f>
        <v/>
      </c>
      <c r="P822" s="265" t="str">
        <f>IF(明細!P816="","",明細!P816)</f>
        <v/>
      </c>
      <c r="Q822" s="265" t="str">
        <f>IF(明細!Q816="","",明細!Q816)</f>
        <v/>
      </c>
      <c r="R822" s="289" t="str">
        <f>IF(明細!R816="","",明細!R816)</f>
        <v/>
      </c>
      <c r="S822" s="291" t="str">
        <f>IF(明細!S816="","",明細!S816)</f>
        <v/>
      </c>
      <c r="T822" s="291" t="str">
        <f>IF(明細!T816="","",明細!T816)</f>
        <v/>
      </c>
      <c r="U822" s="291" t="str">
        <f>IF(明細!U816="","",明細!U816)</f>
        <v/>
      </c>
      <c r="V822" s="292" t="str">
        <f>IF(明細!V816="","",明細!V816)</f>
        <v>個</v>
      </c>
      <c r="W822" s="292" t="str">
        <f>IF(明細!W816="","",明細!W816)</f>
        <v/>
      </c>
      <c r="X822" s="293" t="str">
        <f>IF(明細!X816="","",明細!X816)</f>
        <v/>
      </c>
      <c r="Y822" s="134" t="str">
        <f>IF(明細!Y816="","",明細!Y816)</f>
        <v/>
      </c>
      <c r="Z822" s="135" t="str">
        <f>IF(明細!Z816="","",明細!Z816)</f>
        <v/>
      </c>
      <c r="AA822" s="134" t="str">
        <f>IF(明細!AA816="","",明細!AA816)</f>
        <v/>
      </c>
      <c r="AB822" s="303" t="str">
        <f>IF(明細!AB816="","",明細!AB816)</f>
        <v/>
      </c>
      <c r="AC822" s="134" t="str">
        <f>IF(明細!AC816="","",明細!AC816)</f>
        <v/>
      </c>
      <c r="AD822" s="183" t="str">
        <f>IF(明細!AD816="","",明細!AD816)</f>
        <v/>
      </c>
      <c r="AE822" s="184">
        <f>IF(明細!AE816="","",明細!AE816)</f>
        <v>0.1</v>
      </c>
      <c r="AF822" s="185" t="str">
        <f>IF(明細!AF816="","",明細!AF816)</f>
        <v/>
      </c>
      <c r="AG822" s="186" t="str">
        <f>IF(明細!AG816="","",明細!AG816)</f>
        <v/>
      </c>
      <c r="AH822" s="186" t="str">
        <f>IF(明細!AH816="","",明細!AH816)</f>
        <v/>
      </c>
      <c r="AI822" s="187" t="str">
        <f>IF(明細!AI816="","",明細!AI816)</f>
        <v/>
      </c>
      <c r="AJ822" s="296" t="str">
        <f>IF(明細!AJ816="","",明細!AJ816)</f>
        <v/>
      </c>
      <c r="AK822" s="297" t="str">
        <f>IF(明細!AK816="","",明細!AK816)</f>
        <v/>
      </c>
      <c r="AL822" s="298" t="str">
        <f>IF(明細!AL816="","",明細!AL816)</f>
        <v/>
      </c>
      <c r="AM822" s="299" t="str">
        <f>IF(明細!AM816="","",明細!AM816)</f>
        <v/>
      </c>
      <c r="AN822" s="300" t="str">
        <f>IF(明細!AN816="","",明細!AN816)</f>
        <v/>
      </c>
      <c r="AO822" s="300" t="str">
        <f>IF(明細!AO816="","",明細!AO816)</f>
        <v/>
      </c>
      <c r="AP822" s="300" t="str">
        <f>IF(明細!AP816="","",明細!AP816)</f>
        <v/>
      </c>
      <c r="AQ822" s="301" t="str">
        <f>IF(明細!AQ816="","",明細!AQ816)</f>
        <v/>
      </c>
      <c r="AR822" s="302" t="str">
        <f>IF(明細!AR816="","",明細!AR816)</f>
        <v/>
      </c>
      <c r="AU822" s="360"/>
      <c r="AV822" s="368"/>
      <c r="AW822" s="446" t="str">
        <f>IF(明細!AV816="","",明細!AV816)</f>
        <v/>
      </c>
      <c r="AX822" s="419" t="str">
        <f>IF(明細!AT816="","",明細!AT816)</f>
        <v/>
      </c>
      <c r="AY822" s="280" t="str">
        <f>IF($AX822="","",VLOOKUP($AX822,リスト!$CL:$CM,2,FALSE))</f>
        <v/>
      </c>
      <c r="AZ822" s="3"/>
      <c r="BA822" s="280" t="str">
        <f>IF(BB822="","",VLOOKUP(BB822,リスト!$K:$L,2,FALSE))</f>
        <v/>
      </c>
      <c r="BB822" s="3"/>
      <c r="BC822" s="3"/>
      <c r="BD822" s="87"/>
      <c r="BE822" s="280" t="str">
        <f>IF(BF822="","",VLOOKUP(BF822,リスト!$I:$J,2,FALSE))</f>
        <v/>
      </c>
      <c r="BF822" s="3"/>
      <c r="BG822" s="280" t="str">
        <f>IF(BH822="","",VLOOKUP(BH822,リスト!$M:$N,2,FALSE))</f>
        <v/>
      </c>
      <c r="BH822" s="282"/>
      <c r="BI822" s="280" t="str">
        <f>IF(BJ822="","",VLOOKUP(BJ822,リスト!$O:$P,2,FALSE))</f>
        <v/>
      </c>
      <c r="BJ822" s="24"/>
      <c r="BM822" s="451" t="str">
        <f>IF(明細!AV816="","",明細!AV816)</f>
        <v/>
      </c>
      <c r="BN822" s="453" t="str">
        <f>IF(明細!AT816="","",明細!AT816)</f>
        <v/>
      </c>
      <c r="BO822" s="280" t="str">
        <f>IF($BN822="","",VLOOKUP($BN822,リスト!$CL:$CM,2,FALSE))</f>
        <v/>
      </c>
      <c r="BP822" s="280" t="str">
        <f>IF(BQ822="","",VLOOKUP(BQ822,リスト!$K$5:$L$7,2,FALSE))</f>
        <v/>
      </c>
      <c r="BQ822" s="13"/>
      <c r="BR822" s="13"/>
      <c r="BS822" s="47"/>
      <c r="BT822" s="280" t="str">
        <f>IF(BU822="","",VLOOKUP(BU822,リスト!I813:J831,2,FALSE))</f>
        <v/>
      </c>
      <c r="BU822" s="13"/>
      <c r="BV822" s="13"/>
      <c r="BW822" s="282"/>
      <c r="BX822" s="282"/>
      <c r="BY822" s="280" t="str">
        <f>IF(BZ822="","",VLOOKUP(BZ822,リスト!$S$5:$T$6,2,FALSE))</f>
        <v/>
      </c>
      <c r="BZ822" s="3"/>
      <c r="CA822" s="3"/>
      <c r="CB822" s="81"/>
      <c r="CC822" s="280" t="str">
        <f t="shared" si="111"/>
        <v/>
      </c>
      <c r="CD822" s="83"/>
      <c r="CE822" s="83"/>
      <c r="CF822" s="83"/>
      <c r="CG822" s="83"/>
      <c r="CH822" s="282" t="str">
        <f t="shared" si="112"/>
        <v/>
      </c>
      <c r="CI822" s="83"/>
      <c r="CJ822" s="280" t="str">
        <f t="shared" si="113"/>
        <v/>
      </c>
      <c r="CK822" s="87"/>
      <c r="CL822" s="78"/>
      <c r="CM822" s="83"/>
      <c r="CN822" s="83"/>
      <c r="CO822" s="83"/>
      <c r="CP822" s="280" t="str">
        <f t="shared" si="118"/>
        <v/>
      </c>
      <c r="CQ822" s="81"/>
      <c r="CR822" s="280" t="str">
        <f t="shared" si="119"/>
        <v/>
      </c>
      <c r="CS822" s="3"/>
      <c r="CT822" s="3"/>
      <c r="CU822" s="280" t="str">
        <f>IF(CV822="","",VLOOKUP(CV822,リスト!$V$5:$W$6,2,FALSE))</f>
        <v/>
      </c>
      <c r="CV822" s="3"/>
      <c r="CW822" s="280" t="str">
        <f>IF(CX822="","",VLOOKUP(CX822,リスト!$X$5:$Y$6,2,FALSE))</f>
        <v/>
      </c>
      <c r="CX822" s="3"/>
      <c r="CY822" s="77"/>
      <c r="CZ822" s="77"/>
      <c r="DA822" s="75"/>
      <c r="DB822" s="75"/>
      <c r="DC822" s="75"/>
      <c r="DD822" s="75"/>
      <c r="DE822" s="280" t="str">
        <f>IF(DF822="","",VLOOKUP(DF822,リスト!$Z$5:$AA$10,2,FALSE))</f>
        <v/>
      </c>
      <c r="DF822" s="3"/>
      <c r="DG822" s="280" t="str">
        <f>IF(DH822="","",VLOOKUP(DH822,リスト!$AB$5:$AC$12,2,FALSE))</f>
        <v/>
      </c>
      <c r="DH822" s="63"/>
      <c r="DI822" s="280" t="str">
        <f>IF(DJ822="","",VLOOKUP(DJ822,リスト!$AD$5:$AE$7,2,FALSE))</f>
        <v/>
      </c>
      <c r="DJ822" s="3"/>
      <c r="DK822" s="280" t="str">
        <f>IF(DL822="","",VLOOKUP(DL822,リスト!$AF$5:$AG$10,2,FALSE))</f>
        <v/>
      </c>
      <c r="DL822" s="3"/>
      <c r="DM822" s="280" t="str">
        <f>IF(DN822="","",VLOOKUP(DN822,リスト!$AH$5:$AI$6,2,FALSE))</f>
        <v/>
      </c>
      <c r="DN822" s="3"/>
      <c r="DO822" s="280" t="str">
        <f>IF(DP822="","",VLOOKUP(DP822,リスト!$AJ$5:$AK$6,2,FALSE))</f>
        <v/>
      </c>
      <c r="DP822" s="3"/>
      <c r="DQ822" s="280" t="str">
        <f>IF(DR822="","",VLOOKUP(DR822,リスト!$AL$5:$AM$7,2,FALSE))</f>
        <v/>
      </c>
      <c r="DR822" s="3"/>
      <c r="DS822" s="13"/>
      <c r="DT822" s="85"/>
      <c r="DU822" s="85"/>
      <c r="DV822" s="281" t="str">
        <f>IF(DW822="","",VLOOKUP(DW822,リスト!$AN$5:$AO$6,2,FALSE))</f>
        <v/>
      </c>
      <c r="DW822" s="13"/>
      <c r="DX822" s="341"/>
      <c r="DY822" s="345"/>
      <c r="DZ822" s="341"/>
      <c r="EA822" s="345"/>
      <c r="EB822" s="280" t="str">
        <f>IF(EC822="","",VLOOKUP(EC822,リスト!$AW$5:$AX$8,2,FALSE))</f>
        <v/>
      </c>
      <c r="EC822" s="3"/>
      <c r="ED822" s="85"/>
      <c r="EE822" s="280" t="str">
        <f>IF(EF822="","",VLOOKUP(EF822,リスト!$AY$5:$AZ$10,2,FALSE))</f>
        <v/>
      </c>
      <c r="EF822" s="3"/>
      <c r="EG822" s="280" t="str">
        <f>IF(EH822="","",VLOOKUP(EH822,リスト!$BA$5:$BB$10,2,FALSE))</f>
        <v/>
      </c>
      <c r="EH822" s="3"/>
      <c r="EI822" s="280" t="str">
        <f>IF(EJ822="","",VLOOKUP(EJ822,リスト!$BC$5:$BD$10,2,FALSE))</f>
        <v/>
      </c>
      <c r="EJ822" s="3"/>
      <c r="EK822" s="280" t="str">
        <f>IF(EL822="","",VLOOKUP(EL822,リスト!$BE$5:$BF$10,2,FALSE))</f>
        <v/>
      </c>
      <c r="EL822" s="3"/>
      <c r="EM822" s="78"/>
      <c r="EN822" s="73"/>
      <c r="EO822" s="73"/>
      <c r="EP822" s="13"/>
      <c r="EQ822" s="13"/>
      <c r="ER822" s="280" t="str">
        <f>IF(ES822="","",VLOOKUP(ES822,リスト!$BG$5:$BH$10,2,FALSE))</f>
        <v/>
      </c>
      <c r="ES822" s="13"/>
      <c r="ET822" s="13"/>
      <c r="EU822" s="13"/>
      <c r="EV822" s="13"/>
      <c r="EW822" s="13"/>
      <c r="EX822" s="81"/>
      <c r="EY822" s="81"/>
      <c r="EZ822" s="26"/>
      <c r="FA822" s="281" t="str">
        <f>IF($EZ822="","",INDEX(リスト!$BI$5:$BJ$40,MATCH($EZ822,リスト!$BJ$5:$BJ$40,0),1))</f>
        <v/>
      </c>
      <c r="FB822" s="280" t="str">
        <f>IF(FC822="","",VLOOKUP(FC822,リスト!$BK:$BL,2,FALSE))</f>
        <v/>
      </c>
      <c r="FC822" s="13"/>
      <c r="FD822" s="331"/>
      <c r="FE822" s="3"/>
      <c r="FF822" s="280" t="str">
        <f>IF(FG822="","",VLOOKUP(FG822,リスト!$BO$5:$BP$6,2,FALSE))</f>
        <v/>
      </c>
      <c r="FG822" s="3"/>
      <c r="FH822" s="280" t="str">
        <f>IF(FI822="","",VLOOKUP(FI822,リスト!$BQ$5:$BR$8,2,FALSE))</f>
        <v/>
      </c>
      <c r="FI822" s="3"/>
      <c r="FJ822" s="282"/>
      <c r="FK822" s="280" t="str">
        <f>IF(FL822="","",VLOOKUP(FL822,リスト!$BS$5:$BT$6,2,FALSE))</f>
        <v/>
      </c>
      <c r="FL822" s="63"/>
      <c r="FM822" s="13"/>
      <c r="FN822" s="13"/>
      <c r="FO822" s="13"/>
      <c r="FP822" s="283" t="str">
        <f t="shared" si="114"/>
        <v/>
      </c>
      <c r="FQ822" s="283" t="str">
        <f t="shared" si="114"/>
        <v/>
      </c>
      <c r="FR822" s="13"/>
      <c r="FS822" s="85"/>
      <c r="FT822" s="85"/>
      <c r="FU822" s="281" t="str">
        <f t="shared" si="115"/>
        <v/>
      </c>
      <c r="FV822" s="280" t="str">
        <f>IF(FW822="","",VLOOKUP(FW822,リスト!$BV$5:$BW$10,2,FALSE))</f>
        <v/>
      </c>
      <c r="FW822" s="26"/>
      <c r="FX822" s="282" t="str">
        <f t="shared" si="116"/>
        <v/>
      </c>
      <c r="FY822" s="280" t="str">
        <f>IF(FZ822="","",VLOOKUP(FZ822,リスト!$BX$5:$BY$6,2,FALSE))</f>
        <v/>
      </c>
      <c r="FZ822" s="3"/>
      <c r="GA822" s="280" t="str">
        <f>IF(GB822="","",VLOOKUP(GB822,リスト!$BZ$5:$CA$6,2,FALSE))</f>
        <v/>
      </c>
      <c r="GB822" s="13"/>
      <c r="GC822" s="281" t="str">
        <f>IF(GD822="","",VLOOKUP(GD822,リスト!$CB$5:$CC$6,2,FALSE))</f>
        <v/>
      </c>
      <c r="GD822" s="13"/>
      <c r="GE822" s="13"/>
      <c r="GF822" s="13"/>
      <c r="GG822" s="75"/>
      <c r="GH822" s="281" t="str">
        <f t="shared" si="117"/>
        <v/>
      </c>
      <c r="GI822" s="128"/>
      <c r="GJ822" s="281" t="str">
        <f>IF(GK822="","",VLOOKUP(GK822,リスト!$CD$5:$CE$6,2,FALSE))</f>
        <v/>
      </c>
      <c r="GK822" s="13"/>
      <c r="GL822" s="281" t="str">
        <f>IF(GM822="","",VLOOKUP(GM822,リスト!$CF$5:$CG$5,2,FALSE))</f>
        <v/>
      </c>
      <c r="GM822" s="26"/>
      <c r="GN822" s="280" t="str">
        <f>IF(GO822="","",VLOOKUP(GO822,リスト!$CH$5:$CI$5,2,FALSE))</f>
        <v/>
      </c>
      <c r="GO822" s="284"/>
      <c r="GP822" s="284"/>
      <c r="GQ822" s="284"/>
      <c r="GR822" s="284"/>
      <c r="GS822" s="284"/>
      <c r="GT822" s="284"/>
      <c r="GU822" s="284"/>
      <c r="GV822" s="284"/>
      <c r="GW822" s="284"/>
      <c r="GX822" s="285"/>
    </row>
    <row r="823" spans="2:206" s="177" customFormat="1" ht="24.75" hidden="1" customHeight="1" outlineLevel="1">
      <c r="B823" s="286" t="str">
        <f>IF(明細!B817="","",明細!B817)</f>
        <v/>
      </c>
      <c r="C823" s="287" t="str">
        <f>IF(明細!C817="","",明細!C817)</f>
        <v/>
      </c>
      <c r="D823" s="265" t="str">
        <f>IF(明細!D817="","",明細!D817)</f>
        <v/>
      </c>
      <c r="E823" s="265" t="str">
        <f>IF(明細!E817="","",明細!E817)</f>
        <v/>
      </c>
      <c r="F823" s="265" t="str">
        <f>IF(明細!F817="","",明細!F817)</f>
        <v/>
      </c>
      <c r="G823" s="265" t="str">
        <f>IF(明細!G817="","",明細!G817)</f>
        <v/>
      </c>
      <c r="H823" s="265" t="str">
        <f>IF(明細!H817="","",明細!H817)</f>
        <v/>
      </c>
      <c r="I823" s="265" t="str">
        <f>IF(明細!I817="","",明細!I817)</f>
        <v/>
      </c>
      <c r="J823" s="265" t="str">
        <f>IF(明細!J817="","",明細!J817)</f>
        <v/>
      </c>
      <c r="K823" s="265" t="str">
        <f>IF(明細!K817="","",明細!K817)</f>
        <v/>
      </c>
      <c r="L823" s="265" t="str">
        <f>IF(明細!L817="","",明細!L817)</f>
        <v/>
      </c>
      <c r="M823" s="265" t="str">
        <f>IF(明細!M817="","",明細!M817)</f>
        <v/>
      </c>
      <c r="N823" s="265" t="str">
        <f>IF(明細!N817="","",明細!N817)</f>
        <v/>
      </c>
      <c r="O823" s="265" t="str">
        <f>IF(明細!O817="","",明細!O817)</f>
        <v/>
      </c>
      <c r="P823" s="265" t="str">
        <f>IF(明細!P817="","",明細!P817)</f>
        <v/>
      </c>
      <c r="Q823" s="265" t="str">
        <f>IF(明細!Q817="","",明細!Q817)</f>
        <v/>
      </c>
      <c r="R823" s="289" t="str">
        <f>IF(明細!R817="","",明細!R817)</f>
        <v/>
      </c>
      <c r="S823" s="291" t="str">
        <f>IF(明細!S817="","",明細!S817)</f>
        <v/>
      </c>
      <c r="T823" s="291" t="str">
        <f>IF(明細!T817="","",明細!T817)</f>
        <v/>
      </c>
      <c r="U823" s="291" t="str">
        <f>IF(明細!U817="","",明細!U817)</f>
        <v/>
      </c>
      <c r="V823" s="292" t="str">
        <f>IF(明細!V817="","",明細!V817)</f>
        <v>個</v>
      </c>
      <c r="W823" s="292" t="str">
        <f>IF(明細!W817="","",明細!W817)</f>
        <v/>
      </c>
      <c r="X823" s="293" t="str">
        <f>IF(明細!X817="","",明細!X817)</f>
        <v/>
      </c>
      <c r="Y823" s="134" t="str">
        <f>IF(明細!Y817="","",明細!Y817)</f>
        <v/>
      </c>
      <c r="Z823" s="135" t="str">
        <f>IF(明細!Z817="","",明細!Z817)</f>
        <v/>
      </c>
      <c r="AA823" s="134" t="str">
        <f>IF(明細!AA817="","",明細!AA817)</f>
        <v/>
      </c>
      <c r="AB823" s="303" t="str">
        <f>IF(明細!AB817="","",明細!AB817)</f>
        <v/>
      </c>
      <c r="AC823" s="134" t="str">
        <f>IF(明細!AC817="","",明細!AC817)</f>
        <v/>
      </c>
      <c r="AD823" s="183" t="str">
        <f>IF(明細!AD817="","",明細!AD817)</f>
        <v/>
      </c>
      <c r="AE823" s="184">
        <f>IF(明細!AE817="","",明細!AE817)</f>
        <v>0.1</v>
      </c>
      <c r="AF823" s="185" t="str">
        <f>IF(明細!AF817="","",明細!AF817)</f>
        <v/>
      </c>
      <c r="AG823" s="186" t="str">
        <f>IF(明細!AG817="","",明細!AG817)</f>
        <v/>
      </c>
      <c r="AH823" s="186" t="str">
        <f>IF(明細!AH817="","",明細!AH817)</f>
        <v/>
      </c>
      <c r="AI823" s="187" t="str">
        <f>IF(明細!AI817="","",明細!AI817)</f>
        <v/>
      </c>
      <c r="AJ823" s="296" t="str">
        <f>IF(明細!AJ817="","",明細!AJ817)</f>
        <v/>
      </c>
      <c r="AK823" s="297" t="str">
        <f>IF(明細!AK817="","",明細!AK817)</f>
        <v/>
      </c>
      <c r="AL823" s="298" t="str">
        <f>IF(明細!AL817="","",明細!AL817)</f>
        <v/>
      </c>
      <c r="AM823" s="299" t="str">
        <f>IF(明細!AM817="","",明細!AM817)</f>
        <v/>
      </c>
      <c r="AN823" s="300" t="str">
        <f>IF(明細!AN817="","",明細!AN817)</f>
        <v/>
      </c>
      <c r="AO823" s="300" t="str">
        <f>IF(明細!AO817="","",明細!AO817)</f>
        <v/>
      </c>
      <c r="AP823" s="300" t="str">
        <f>IF(明細!AP817="","",明細!AP817)</f>
        <v/>
      </c>
      <c r="AQ823" s="301" t="str">
        <f>IF(明細!AQ817="","",明細!AQ817)</f>
        <v/>
      </c>
      <c r="AR823" s="302" t="str">
        <f>IF(明細!AR817="","",明細!AR817)</f>
        <v/>
      </c>
      <c r="AU823" s="360"/>
      <c r="AV823" s="368"/>
      <c r="AW823" s="446" t="str">
        <f>IF(明細!AV817="","",明細!AV817)</f>
        <v/>
      </c>
      <c r="AX823" s="419" t="str">
        <f>IF(明細!AT817="","",明細!AT817)</f>
        <v/>
      </c>
      <c r="AY823" s="280" t="str">
        <f>IF($AX823="","",VLOOKUP($AX823,リスト!$CL:$CM,2,FALSE))</f>
        <v/>
      </c>
      <c r="AZ823" s="3"/>
      <c r="BA823" s="280" t="str">
        <f>IF(BB823="","",VLOOKUP(BB823,リスト!$K:$L,2,FALSE))</f>
        <v/>
      </c>
      <c r="BB823" s="3"/>
      <c r="BC823" s="3"/>
      <c r="BD823" s="87"/>
      <c r="BE823" s="280" t="str">
        <f>IF(BF823="","",VLOOKUP(BF823,リスト!$I:$J,2,FALSE))</f>
        <v/>
      </c>
      <c r="BF823" s="3"/>
      <c r="BG823" s="280" t="str">
        <f>IF(BH823="","",VLOOKUP(BH823,リスト!$M:$N,2,FALSE))</f>
        <v/>
      </c>
      <c r="BH823" s="282"/>
      <c r="BI823" s="280" t="str">
        <f>IF(BJ823="","",VLOOKUP(BJ823,リスト!$O:$P,2,FALSE))</f>
        <v/>
      </c>
      <c r="BJ823" s="24"/>
      <c r="BM823" s="451" t="str">
        <f>IF(明細!AV817="","",明細!AV817)</f>
        <v/>
      </c>
      <c r="BN823" s="453" t="str">
        <f>IF(明細!AT817="","",明細!AT817)</f>
        <v/>
      </c>
      <c r="BO823" s="280" t="str">
        <f>IF($BN823="","",VLOOKUP($BN823,リスト!$CL:$CM,2,FALSE))</f>
        <v/>
      </c>
      <c r="BP823" s="280" t="str">
        <f>IF(BQ823="","",VLOOKUP(BQ823,リスト!$K$5:$L$7,2,FALSE))</f>
        <v/>
      </c>
      <c r="BQ823" s="13"/>
      <c r="BR823" s="13"/>
      <c r="BS823" s="47"/>
      <c r="BT823" s="280" t="str">
        <f>IF(BU823="","",VLOOKUP(BU823,リスト!I814:J832,2,FALSE))</f>
        <v/>
      </c>
      <c r="BU823" s="13"/>
      <c r="BV823" s="13"/>
      <c r="BW823" s="282"/>
      <c r="BX823" s="282"/>
      <c r="BY823" s="280" t="str">
        <f>IF(BZ823="","",VLOOKUP(BZ823,リスト!$S$5:$T$6,2,FALSE))</f>
        <v/>
      </c>
      <c r="BZ823" s="3"/>
      <c r="CA823" s="3"/>
      <c r="CB823" s="81"/>
      <c r="CC823" s="280" t="str">
        <f t="shared" si="111"/>
        <v/>
      </c>
      <c r="CD823" s="83"/>
      <c r="CE823" s="83"/>
      <c r="CF823" s="83"/>
      <c r="CG823" s="83"/>
      <c r="CH823" s="282" t="str">
        <f t="shared" si="112"/>
        <v/>
      </c>
      <c r="CI823" s="83"/>
      <c r="CJ823" s="280" t="str">
        <f t="shared" si="113"/>
        <v/>
      </c>
      <c r="CK823" s="87"/>
      <c r="CL823" s="78"/>
      <c r="CM823" s="83"/>
      <c r="CN823" s="83"/>
      <c r="CO823" s="83"/>
      <c r="CP823" s="280" t="str">
        <f t="shared" si="118"/>
        <v/>
      </c>
      <c r="CQ823" s="81"/>
      <c r="CR823" s="280" t="str">
        <f t="shared" si="119"/>
        <v/>
      </c>
      <c r="CS823" s="3"/>
      <c r="CT823" s="3"/>
      <c r="CU823" s="280" t="str">
        <f>IF(CV823="","",VLOOKUP(CV823,リスト!$V$5:$W$6,2,FALSE))</f>
        <v/>
      </c>
      <c r="CV823" s="3"/>
      <c r="CW823" s="280" t="str">
        <f>IF(CX823="","",VLOOKUP(CX823,リスト!$X$5:$Y$6,2,FALSE))</f>
        <v/>
      </c>
      <c r="CX823" s="3"/>
      <c r="CY823" s="77"/>
      <c r="CZ823" s="77"/>
      <c r="DA823" s="75"/>
      <c r="DB823" s="75"/>
      <c r="DC823" s="75"/>
      <c r="DD823" s="75"/>
      <c r="DE823" s="280" t="str">
        <f>IF(DF823="","",VLOOKUP(DF823,リスト!$Z$5:$AA$10,2,FALSE))</f>
        <v/>
      </c>
      <c r="DF823" s="3"/>
      <c r="DG823" s="280" t="str">
        <f>IF(DH823="","",VLOOKUP(DH823,リスト!$AB$5:$AC$12,2,FALSE))</f>
        <v/>
      </c>
      <c r="DH823" s="63"/>
      <c r="DI823" s="280" t="str">
        <f>IF(DJ823="","",VLOOKUP(DJ823,リスト!$AD$5:$AE$7,2,FALSE))</f>
        <v/>
      </c>
      <c r="DJ823" s="3"/>
      <c r="DK823" s="280" t="str">
        <f>IF(DL823="","",VLOOKUP(DL823,リスト!$AF$5:$AG$10,2,FALSE))</f>
        <v/>
      </c>
      <c r="DL823" s="3"/>
      <c r="DM823" s="280" t="str">
        <f>IF(DN823="","",VLOOKUP(DN823,リスト!$AH$5:$AI$6,2,FALSE))</f>
        <v/>
      </c>
      <c r="DN823" s="3"/>
      <c r="DO823" s="280" t="str">
        <f>IF(DP823="","",VLOOKUP(DP823,リスト!$AJ$5:$AK$6,2,FALSE))</f>
        <v/>
      </c>
      <c r="DP823" s="3"/>
      <c r="DQ823" s="280" t="str">
        <f>IF(DR823="","",VLOOKUP(DR823,リスト!$AL$5:$AM$7,2,FALSE))</f>
        <v/>
      </c>
      <c r="DR823" s="3"/>
      <c r="DS823" s="13"/>
      <c r="DT823" s="85"/>
      <c r="DU823" s="85"/>
      <c r="DV823" s="281" t="str">
        <f>IF(DW823="","",VLOOKUP(DW823,リスト!$AN$5:$AO$6,2,FALSE))</f>
        <v/>
      </c>
      <c r="DW823" s="13"/>
      <c r="DX823" s="341"/>
      <c r="DY823" s="345"/>
      <c r="DZ823" s="341"/>
      <c r="EA823" s="345"/>
      <c r="EB823" s="280" t="str">
        <f>IF(EC823="","",VLOOKUP(EC823,リスト!$AW$5:$AX$8,2,FALSE))</f>
        <v/>
      </c>
      <c r="EC823" s="3"/>
      <c r="ED823" s="85"/>
      <c r="EE823" s="280" t="str">
        <f>IF(EF823="","",VLOOKUP(EF823,リスト!$AY$5:$AZ$10,2,FALSE))</f>
        <v/>
      </c>
      <c r="EF823" s="3"/>
      <c r="EG823" s="280" t="str">
        <f>IF(EH823="","",VLOOKUP(EH823,リスト!$BA$5:$BB$10,2,FALSE))</f>
        <v/>
      </c>
      <c r="EH823" s="3"/>
      <c r="EI823" s="280" t="str">
        <f>IF(EJ823="","",VLOOKUP(EJ823,リスト!$BC$5:$BD$10,2,FALSE))</f>
        <v/>
      </c>
      <c r="EJ823" s="3"/>
      <c r="EK823" s="280" t="str">
        <f>IF(EL823="","",VLOOKUP(EL823,リスト!$BE$5:$BF$10,2,FALSE))</f>
        <v/>
      </c>
      <c r="EL823" s="3"/>
      <c r="EM823" s="78"/>
      <c r="EN823" s="73"/>
      <c r="EO823" s="73"/>
      <c r="EP823" s="13"/>
      <c r="EQ823" s="13"/>
      <c r="ER823" s="280" t="str">
        <f>IF(ES823="","",VLOOKUP(ES823,リスト!$BG$5:$BH$10,2,FALSE))</f>
        <v/>
      </c>
      <c r="ES823" s="13"/>
      <c r="ET823" s="13"/>
      <c r="EU823" s="13"/>
      <c r="EV823" s="13"/>
      <c r="EW823" s="13"/>
      <c r="EX823" s="81"/>
      <c r="EY823" s="81"/>
      <c r="EZ823" s="26"/>
      <c r="FA823" s="281" t="str">
        <f>IF($EZ823="","",INDEX(リスト!$BI$5:$BJ$40,MATCH($EZ823,リスト!$BJ$5:$BJ$40,0),1))</f>
        <v/>
      </c>
      <c r="FB823" s="280" t="str">
        <f>IF(FC823="","",VLOOKUP(FC823,リスト!$BK:$BL,2,FALSE))</f>
        <v/>
      </c>
      <c r="FC823" s="13"/>
      <c r="FD823" s="331"/>
      <c r="FE823" s="3"/>
      <c r="FF823" s="280" t="str">
        <f>IF(FG823="","",VLOOKUP(FG823,リスト!$BO$5:$BP$6,2,FALSE))</f>
        <v/>
      </c>
      <c r="FG823" s="3"/>
      <c r="FH823" s="280" t="str">
        <f>IF(FI823="","",VLOOKUP(FI823,リスト!$BQ$5:$BR$8,2,FALSE))</f>
        <v/>
      </c>
      <c r="FI823" s="3"/>
      <c r="FJ823" s="282"/>
      <c r="FK823" s="280" t="str">
        <f>IF(FL823="","",VLOOKUP(FL823,リスト!$BS$5:$BT$6,2,FALSE))</f>
        <v/>
      </c>
      <c r="FL823" s="63"/>
      <c r="FM823" s="13"/>
      <c r="FN823" s="13"/>
      <c r="FO823" s="13"/>
      <c r="FP823" s="283" t="str">
        <f t="shared" si="114"/>
        <v/>
      </c>
      <c r="FQ823" s="283" t="str">
        <f t="shared" si="114"/>
        <v/>
      </c>
      <c r="FR823" s="13"/>
      <c r="FS823" s="85"/>
      <c r="FT823" s="85"/>
      <c r="FU823" s="281" t="str">
        <f t="shared" si="115"/>
        <v/>
      </c>
      <c r="FV823" s="280" t="str">
        <f>IF(FW823="","",VLOOKUP(FW823,リスト!$BV$5:$BW$10,2,FALSE))</f>
        <v/>
      </c>
      <c r="FW823" s="26"/>
      <c r="FX823" s="282" t="str">
        <f t="shared" si="116"/>
        <v/>
      </c>
      <c r="FY823" s="280" t="str">
        <f>IF(FZ823="","",VLOOKUP(FZ823,リスト!$BX$5:$BY$6,2,FALSE))</f>
        <v/>
      </c>
      <c r="FZ823" s="3"/>
      <c r="GA823" s="280" t="str">
        <f>IF(GB823="","",VLOOKUP(GB823,リスト!$BZ$5:$CA$6,2,FALSE))</f>
        <v/>
      </c>
      <c r="GB823" s="13"/>
      <c r="GC823" s="281" t="str">
        <f>IF(GD823="","",VLOOKUP(GD823,リスト!$CB$5:$CC$6,2,FALSE))</f>
        <v/>
      </c>
      <c r="GD823" s="13"/>
      <c r="GE823" s="13"/>
      <c r="GF823" s="13"/>
      <c r="GG823" s="75"/>
      <c r="GH823" s="281" t="str">
        <f t="shared" si="117"/>
        <v/>
      </c>
      <c r="GI823" s="128"/>
      <c r="GJ823" s="281" t="str">
        <f>IF(GK823="","",VLOOKUP(GK823,リスト!$CD$5:$CE$6,2,FALSE))</f>
        <v/>
      </c>
      <c r="GK823" s="13"/>
      <c r="GL823" s="281" t="str">
        <f>IF(GM823="","",VLOOKUP(GM823,リスト!$CF$5:$CG$5,2,FALSE))</f>
        <v/>
      </c>
      <c r="GM823" s="26"/>
      <c r="GN823" s="280" t="str">
        <f>IF(GO823="","",VLOOKUP(GO823,リスト!$CH$5:$CI$5,2,FALSE))</f>
        <v/>
      </c>
      <c r="GO823" s="284"/>
      <c r="GP823" s="284"/>
      <c r="GQ823" s="284"/>
      <c r="GR823" s="284"/>
      <c r="GS823" s="284"/>
      <c r="GT823" s="284"/>
      <c r="GU823" s="284"/>
      <c r="GV823" s="284"/>
      <c r="GW823" s="284"/>
      <c r="GX823" s="285"/>
    </row>
    <row r="824" spans="2:206" s="177" customFormat="1" ht="24.75" hidden="1" customHeight="1" outlineLevel="1">
      <c r="B824" s="286" t="str">
        <f>IF(明細!B818="","",明細!B818)</f>
        <v/>
      </c>
      <c r="C824" s="287" t="str">
        <f>IF(明細!C818="","",明細!C818)</f>
        <v/>
      </c>
      <c r="D824" s="265" t="str">
        <f>IF(明細!D818="","",明細!D818)</f>
        <v/>
      </c>
      <c r="E824" s="265" t="str">
        <f>IF(明細!E818="","",明細!E818)</f>
        <v/>
      </c>
      <c r="F824" s="265" t="str">
        <f>IF(明細!F818="","",明細!F818)</f>
        <v/>
      </c>
      <c r="G824" s="265" t="str">
        <f>IF(明細!G818="","",明細!G818)</f>
        <v/>
      </c>
      <c r="H824" s="265" t="str">
        <f>IF(明細!H818="","",明細!H818)</f>
        <v/>
      </c>
      <c r="I824" s="265" t="str">
        <f>IF(明細!I818="","",明細!I818)</f>
        <v/>
      </c>
      <c r="J824" s="265" t="str">
        <f>IF(明細!J818="","",明細!J818)</f>
        <v/>
      </c>
      <c r="K824" s="265" t="str">
        <f>IF(明細!K818="","",明細!K818)</f>
        <v/>
      </c>
      <c r="L824" s="265" t="str">
        <f>IF(明細!L818="","",明細!L818)</f>
        <v/>
      </c>
      <c r="M824" s="265" t="str">
        <f>IF(明細!M818="","",明細!M818)</f>
        <v/>
      </c>
      <c r="N824" s="265" t="str">
        <f>IF(明細!N818="","",明細!N818)</f>
        <v/>
      </c>
      <c r="O824" s="265" t="str">
        <f>IF(明細!O818="","",明細!O818)</f>
        <v/>
      </c>
      <c r="P824" s="265" t="str">
        <f>IF(明細!P818="","",明細!P818)</f>
        <v/>
      </c>
      <c r="Q824" s="265" t="str">
        <f>IF(明細!Q818="","",明細!Q818)</f>
        <v/>
      </c>
      <c r="R824" s="289" t="str">
        <f>IF(明細!R818="","",明細!R818)</f>
        <v/>
      </c>
      <c r="S824" s="291" t="str">
        <f>IF(明細!S818="","",明細!S818)</f>
        <v/>
      </c>
      <c r="T824" s="291" t="str">
        <f>IF(明細!T818="","",明細!T818)</f>
        <v/>
      </c>
      <c r="U824" s="291" t="str">
        <f>IF(明細!U818="","",明細!U818)</f>
        <v/>
      </c>
      <c r="V824" s="292" t="str">
        <f>IF(明細!V818="","",明細!V818)</f>
        <v>個</v>
      </c>
      <c r="W824" s="292" t="str">
        <f>IF(明細!W818="","",明細!W818)</f>
        <v/>
      </c>
      <c r="X824" s="293" t="str">
        <f>IF(明細!X818="","",明細!X818)</f>
        <v/>
      </c>
      <c r="Y824" s="134" t="str">
        <f>IF(明細!Y818="","",明細!Y818)</f>
        <v/>
      </c>
      <c r="Z824" s="135" t="str">
        <f>IF(明細!Z818="","",明細!Z818)</f>
        <v/>
      </c>
      <c r="AA824" s="134" t="str">
        <f>IF(明細!AA818="","",明細!AA818)</f>
        <v/>
      </c>
      <c r="AB824" s="303" t="str">
        <f>IF(明細!AB818="","",明細!AB818)</f>
        <v/>
      </c>
      <c r="AC824" s="134" t="str">
        <f>IF(明細!AC818="","",明細!AC818)</f>
        <v/>
      </c>
      <c r="AD824" s="183" t="str">
        <f>IF(明細!AD818="","",明細!AD818)</f>
        <v/>
      </c>
      <c r="AE824" s="184">
        <f>IF(明細!AE818="","",明細!AE818)</f>
        <v>0.1</v>
      </c>
      <c r="AF824" s="185" t="str">
        <f>IF(明細!AF818="","",明細!AF818)</f>
        <v/>
      </c>
      <c r="AG824" s="186" t="str">
        <f>IF(明細!AG818="","",明細!AG818)</f>
        <v/>
      </c>
      <c r="AH824" s="186" t="str">
        <f>IF(明細!AH818="","",明細!AH818)</f>
        <v/>
      </c>
      <c r="AI824" s="187" t="str">
        <f>IF(明細!AI818="","",明細!AI818)</f>
        <v/>
      </c>
      <c r="AJ824" s="296" t="str">
        <f>IF(明細!AJ818="","",明細!AJ818)</f>
        <v/>
      </c>
      <c r="AK824" s="297" t="str">
        <f>IF(明細!AK818="","",明細!AK818)</f>
        <v/>
      </c>
      <c r="AL824" s="298" t="str">
        <f>IF(明細!AL818="","",明細!AL818)</f>
        <v/>
      </c>
      <c r="AM824" s="299" t="str">
        <f>IF(明細!AM818="","",明細!AM818)</f>
        <v/>
      </c>
      <c r="AN824" s="300" t="str">
        <f>IF(明細!AN818="","",明細!AN818)</f>
        <v/>
      </c>
      <c r="AO824" s="300" t="str">
        <f>IF(明細!AO818="","",明細!AO818)</f>
        <v/>
      </c>
      <c r="AP824" s="300" t="str">
        <f>IF(明細!AP818="","",明細!AP818)</f>
        <v/>
      </c>
      <c r="AQ824" s="301" t="str">
        <f>IF(明細!AQ818="","",明細!AQ818)</f>
        <v/>
      </c>
      <c r="AR824" s="302" t="str">
        <f>IF(明細!AR818="","",明細!AR818)</f>
        <v/>
      </c>
      <c r="AU824" s="360"/>
      <c r="AV824" s="368"/>
      <c r="AW824" s="446" t="str">
        <f>IF(明細!AV818="","",明細!AV818)</f>
        <v/>
      </c>
      <c r="AX824" s="419" t="str">
        <f>IF(明細!AT818="","",明細!AT818)</f>
        <v/>
      </c>
      <c r="AY824" s="280" t="str">
        <f>IF($AX824="","",VLOOKUP($AX824,リスト!$CL:$CM,2,FALSE))</f>
        <v/>
      </c>
      <c r="AZ824" s="3"/>
      <c r="BA824" s="280" t="str">
        <f>IF(BB824="","",VLOOKUP(BB824,リスト!$K:$L,2,FALSE))</f>
        <v/>
      </c>
      <c r="BB824" s="3"/>
      <c r="BC824" s="3"/>
      <c r="BD824" s="87"/>
      <c r="BE824" s="280" t="str">
        <f>IF(BF824="","",VLOOKUP(BF824,リスト!$I:$J,2,FALSE))</f>
        <v/>
      </c>
      <c r="BF824" s="3"/>
      <c r="BG824" s="280" t="str">
        <f>IF(BH824="","",VLOOKUP(BH824,リスト!$M:$N,2,FALSE))</f>
        <v/>
      </c>
      <c r="BH824" s="282"/>
      <c r="BI824" s="280" t="str">
        <f>IF(BJ824="","",VLOOKUP(BJ824,リスト!$O:$P,2,FALSE))</f>
        <v/>
      </c>
      <c r="BJ824" s="24"/>
      <c r="BM824" s="451" t="str">
        <f>IF(明細!AV818="","",明細!AV818)</f>
        <v/>
      </c>
      <c r="BN824" s="453" t="str">
        <f>IF(明細!AT818="","",明細!AT818)</f>
        <v/>
      </c>
      <c r="BO824" s="280" t="str">
        <f>IF($BN824="","",VLOOKUP($BN824,リスト!$CL:$CM,2,FALSE))</f>
        <v/>
      </c>
      <c r="BP824" s="280" t="str">
        <f>IF(BQ824="","",VLOOKUP(BQ824,リスト!$K$5:$L$7,2,FALSE))</f>
        <v/>
      </c>
      <c r="BQ824" s="13"/>
      <c r="BR824" s="13"/>
      <c r="BS824" s="47"/>
      <c r="BT824" s="280" t="str">
        <f>IF(BU824="","",VLOOKUP(BU824,リスト!I815:J833,2,FALSE))</f>
        <v/>
      </c>
      <c r="BU824" s="13"/>
      <c r="BV824" s="13"/>
      <c r="BW824" s="282"/>
      <c r="BX824" s="282"/>
      <c r="BY824" s="280" t="str">
        <f>IF(BZ824="","",VLOOKUP(BZ824,リスト!$S$5:$T$6,2,FALSE))</f>
        <v/>
      </c>
      <c r="BZ824" s="3"/>
      <c r="CA824" s="3"/>
      <c r="CB824" s="81"/>
      <c r="CC824" s="280" t="str">
        <f t="shared" si="111"/>
        <v/>
      </c>
      <c r="CD824" s="83"/>
      <c r="CE824" s="83"/>
      <c r="CF824" s="83"/>
      <c r="CG824" s="83"/>
      <c r="CH824" s="282" t="str">
        <f t="shared" si="112"/>
        <v/>
      </c>
      <c r="CI824" s="83"/>
      <c r="CJ824" s="280" t="str">
        <f t="shared" si="113"/>
        <v/>
      </c>
      <c r="CK824" s="87"/>
      <c r="CL824" s="78"/>
      <c r="CM824" s="83"/>
      <c r="CN824" s="83"/>
      <c r="CO824" s="83"/>
      <c r="CP824" s="280" t="str">
        <f t="shared" si="118"/>
        <v/>
      </c>
      <c r="CQ824" s="81"/>
      <c r="CR824" s="280" t="str">
        <f t="shared" si="119"/>
        <v/>
      </c>
      <c r="CS824" s="3"/>
      <c r="CT824" s="3"/>
      <c r="CU824" s="280" t="str">
        <f>IF(CV824="","",VLOOKUP(CV824,リスト!$V$5:$W$6,2,FALSE))</f>
        <v/>
      </c>
      <c r="CV824" s="3"/>
      <c r="CW824" s="280" t="str">
        <f>IF(CX824="","",VLOOKUP(CX824,リスト!$X$5:$Y$6,2,FALSE))</f>
        <v/>
      </c>
      <c r="CX824" s="3"/>
      <c r="CY824" s="77"/>
      <c r="CZ824" s="77"/>
      <c r="DA824" s="75"/>
      <c r="DB824" s="75"/>
      <c r="DC824" s="75"/>
      <c r="DD824" s="75"/>
      <c r="DE824" s="280" t="str">
        <f>IF(DF824="","",VLOOKUP(DF824,リスト!$Z$5:$AA$10,2,FALSE))</f>
        <v/>
      </c>
      <c r="DF824" s="3"/>
      <c r="DG824" s="280" t="str">
        <f>IF(DH824="","",VLOOKUP(DH824,リスト!$AB$5:$AC$12,2,FALSE))</f>
        <v/>
      </c>
      <c r="DH824" s="63"/>
      <c r="DI824" s="280" t="str">
        <f>IF(DJ824="","",VLOOKUP(DJ824,リスト!$AD$5:$AE$7,2,FALSE))</f>
        <v/>
      </c>
      <c r="DJ824" s="3"/>
      <c r="DK824" s="280" t="str">
        <f>IF(DL824="","",VLOOKUP(DL824,リスト!$AF$5:$AG$10,2,FALSE))</f>
        <v/>
      </c>
      <c r="DL824" s="3"/>
      <c r="DM824" s="280" t="str">
        <f>IF(DN824="","",VLOOKUP(DN824,リスト!$AH$5:$AI$6,2,FALSE))</f>
        <v/>
      </c>
      <c r="DN824" s="3"/>
      <c r="DO824" s="280" t="str">
        <f>IF(DP824="","",VLOOKUP(DP824,リスト!$AJ$5:$AK$6,2,FALSE))</f>
        <v/>
      </c>
      <c r="DP824" s="3"/>
      <c r="DQ824" s="280" t="str">
        <f>IF(DR824="","",VLOOKUP(DR824,リスト!$AL$5:$AM$7,2,FALSE))</f>
        <v/>
      </c>
      <c r="DR824" s="3"/>
      <c r="DS824" s="13"/>
      <c r="DT824" s="85"/>
      <c r="DU824" s="85"/>
      <c r="DV824" s="281" t="str">
        <f>IF(DW824="","",VLOOKUP(DW824,リスト!$AN$5:$AO$6,2,FALSE))</f>
        <v/>
      </c>
      <c r="DW824" s="13"/>
      <c r="DX824" s="341"/>
      <c r="DY824" s="345"/>
      <c r="DZ824" s="341"/>
      <c r="EA824" s="345"/>
      <c r="EB824" s="280" t="str">
        <f>IF(EC824="","",VLOOKUP(EC824,リスト!$AW$5:$AX$8,2,FALSE))</f>
        <v/>
      </c>
      <c r="EC824" s="3"/>
      <c r="ED824" s="85"/>
      <c r="EE824" s="280" t="str">
        <f>IF(EF824="","",VLOOKUP(EF824,リスト!$AY$5:$AZ$10,2,FALSE))</f>
        <v/>
      </c>
      <c r="EF824" s="3"/>
      <c r="EG824" s="280" t="str">
        <f>IF(EH824="","",VLOOKUP(EH824,リスト!$BA$5:$BB$10,2,FALSE))</f>
        <v/>
      </c>
      <c r="EH824" s="3"/>
      <c r="EI824" s="280" t="str">
        <f>IF(EJ824="","",VLOOKUP(EJ824,リスト!$BC$5:$BD$10,2,FALSE))</f>
        <v/>
      </c>
      <c r="EJ824" s="3"/>
      <c r="EK824" s="280" t="str">
        <f>IF(EL824="","",VLOOKUP(EL824,リスト!$BE$5:$BF$10,2,FALSE))</f>
        <v/>
      </c>
      <c r="EL824" s="3"/>
      <c r="EM824" s="78"/>
      <c r="EN824" s="73"/>
      <c r="EO824" s="73"/>
      <c r="EP824" s="13"/>
      <c r="EQ824" s="13"/>
      <c r="ER824" s="280" t="str">
        <f>IF(ES824="","",VLOOKUP(ES824,リスト!$BG$5:$BH$10,2,FALSE))</f>
        <v/>
      </c>
      <c r="ES824" s="13"/>
      <c r="ET824" s="13"/>
      <c r="EU824" s="13"/>
      <c r="EV824" s="13"/>
      <c r="EW824" s="13"/>
      <c r="EX824" s="81"/>
      <c r="EY824" s="81"/>
      <c r="EZ824" s="26"/>
      <c r="FA824" s="281" t="str">
        <f>IF($EZ824="","",INDEX(リスト!$BI$5:$BJ$40,MATCH($EZ824,リスト!$BJ$5:$BJ$40,0),1))</f>
        <v/>
      </c>
      <c r="FB824" s="280" t="str">
        <f>IF(FC824="","",VLOOKUP(FC824,リスト!$BK:$BL,2,FALSE))</f>
        <v/>
      </c>
      <c r="FC824" s="13"/>
      <c r="FD824" s="331"/>
      <c r="FE824" s="3"/>
      <c r="FF824" s="280" t="str">
        <f>IF(FG824="","",VLOOKUP(FG824,リスト!$BO$5:$BP$6,2,FALSE))</f>
        <v/>
      </c>
      <c r="FG824" s="3"/>
      <c r="FH824" s="280" t="str">
        <f>IF(FI824="","",VLOOKUP(FI824,リスト!$BQ$5:$BR$8,2,FALSE))</f>
        <v/>
      </c>
      <c r="FI824" s="3"/>
      <c r="FJ824" s="282"/>
      <c r="FK824" s="280" t="str">
        <f>IF(FL824="","",VLOOKUP(FL824,リスト!$BS$5:$BT$6,2,FALSE))</f>
        <v/>
      </c>
      <c r="FL824" s="63"/>
      <c r="FM824" s="13"/>
      <c r="FN824" s="13"/>
      <c r="FO824" s="13"/>
      <c r="FP824" s="283" t="str">
        <f t="shared" si="114"/>
        <v/>
      </c>
      <c r="FQ824" s="283" t="str">
        <f t="shared" si="114"/>
        <v/>
      </c>
      <c r="FR824" s="13"/>
      <c r="FS824" s="85"/>
      <c r="FT824" s="85"/>
      <c r="FU824" s="281" t="str">
        <f t="shared" si="115"/>
        <v/>
      </c>
      <c r="FV824" s="280" t="str">
        <f>IF(FW824="","",VLOOKUP(FW824,リスト!$BV$5:$BW$10,2,FALSE))</f>
        <v/>
      </c>
      <c r="FW824" s="26"/>
      <c r="FX824" s="282" t="str">
        <f t="shared" si="116"/>
        <v/>
      </c>
      <c r="FY824" s="280" t="str">
        <f>IF(FZ824="","",VLOOKUP(FZ824,リスト!$BX$5:$BY$6,2,FALSE))</f>
        <v/>
      </c>
      <c r="FZ824" s="3"/>
      <c r="GA824" s="280" t="str">
        <f>IF(GB824="","",VLOOKUP(GB824,リスト!$BZ$5:$CA$6,2,FALSE))</f>
        <v/>
      </c>
      <c r="GB824" s="13"/>
      <c r="GC824" s="281" t="str">
        <f>IF(GD824="","",VLOOKUP(GD824,リスト!$CB$5:$CC$6,2,FALSE))</f>
        <v/>
      </c>
      <c r="GD824" s="13"/>
      <c r="GE824" s="13"/>
      <c r="GF824" s="13"/>
      <c r="GG824" s="75"/>
      <c r="GH824" s="281" t="str">
        <f t="shared" si="117"/>
        <v/>
      </c>
      <c r="GI824" s="128"/>
      <c r="GJ824" s="281" t="str">
        <f>IF(GK824="","",VLOOKUP(GK824,リスト!$CD$5:$CE$6,2,FALSE))</f>
        <v/>
      </c>
      <c r="GK824" s="13"/>
      <c r="GL824" s="281" t="str">
        <f>IF(GM824="","",VLOOKUP(GM824,リスト!$CF$5:$CG$5,2,FALSE))</f>
        <v/>
      </c>
      <c r="GM824" s="26"/>
      <c r="GN824" s="280" t="str">
        <f>IF(GO824="","",VLOOKUP(GO824,リスト!$CH$5:$CI$5,2,FALSE))</f>
        <v/>
      </c>
      <c r="GO824" s="284"/>
      <c r="GP824" s="284"/>
      <c r="GQ824" s="284"/>
      <c r="GR824" s="284"/>
      <c r="GS824" s="284"/>
      <c r="GT824" s="284"/>
      <c r="GU824" s="284"/>
      <c r="GV824" s="284"/>
      <c r="GW824" s="284"/>
      <c r="GX824" s="285"/>
    </row>
    <row r="825" spans="2:206" s="177" customFormat="1" ht="24.75" hidden="1" customHeight="1" outlineLevel="1">
      <c r="B825" s="286" t="str">
        <f>IF(明細!B819="","",明細!B819)</f>
        <v/>
      </c>
      <c r="C825" s="287" t="str">
        <f>IF(明細!C819="","",明細!C819)</f>
        <v/>
      </c>
      <c r="D825" s="265" t="str">
        <f>IF(明細!D819="","",明細!D819)</f>
        <v/>
      </c>
      <c r="E825" s="265" t="str">
        <f>IF(明細!E819="","",明細!E819)</f>
        <v/>
      </c>
      <c r="F825" s="265" t="str">
        <f>IF(明細!F819="","",明細!F819)</f>
        <v/>
      </c>
      <c r="G825" s="265" t="str">
        <f>IF(明細!G819="","",明細!G819)</f>
        <v/>
      </c>
      <c r="H825" s="265" t="str">
        <f>IF(明細!H819="","",明細!H819)</f>
        <v/>
      </c>
      <c r="I825" s="265" t="str">
        <f>IF(明細!I819="","",明細!I819)</f>
        <v/>
      </c>
      <c r="J825" s="265" t="str">
        <f>IF(明細!J819="","",明細!J819)</f>
        <v/>
      </c>
      <c r="K825" s="265" t="str">
        <f>IF(明細!K819="","",明細!K819)</f>
        <v/>
      </c>
      <c r="L825" s="265" t="str">
        <f>IF(明細!L819="","",明細!L819)</f>
        <v/>
      </c>
      <c r="M825" s="265" t="str">
        <f>IF(明細!M819="","",明細!M819)</f>
        <v/>
      </c>
      <c r="N825" s="265" t="str">
        <f>IF(明細!N819="","",明細!N819)</f>
        <v/>
      </c>
      <c r="O825" s="265" t="str">
        <f>IF(明細!O819="","",明細!O819)</f>
        <v/>
      </c>
      <c r="P825" s="265" t="str">
        <f>IF(明細!P819="","",明細!P819)</f>
        <v/>
      </c>
      <c r="Q825" s="265" t="str">
        <f>IF(明細!Q819="","",明細!Q819)</f>
        <v/>
      </c>
      <c r="R825" s="289" t="str">
        <f>IF(明細!R819="","",明細!R819)</f>
        <v/>
      </c>
      <c r="S825" s="291" t="str">
        <f>IF(明細!S819="","",明細!S819)</f>
        <v/>
      </c>
      <c r="T825" s="291" t="str">
        <f>IF(明細!T819="","",明細!T819)</f>
        <v/>
      </c>
      <c r="U825" s="291" t="str">
        <f>IF(明細!U819="","",明細!U819)</f>
        <v/>
      </c>
      <c r="V825" s="292" t="str">
        <f>IF(明細!V819="","",明細!V819)</f>
        <v>個</v>
      </c>
      <c r="W825" s="292" t="str">
        <f>IF(明細!W819="","",明細!W819)</f>
        <v/>
      </c>
      <c r="X825" s="293" t="str">
        <f>IF(明細!X819="","",明細!X819)</f>
        <v/>
      </c>
      <c r="Y825" s="134" t="str">
        <f>IF(明細!Y819="","",明細!Y819)</f>
        <v/>
      </c>
      <c r="Z825" s="135" t="str">
        <f>IF(明細!Z819="","",明細!Z819)</f>
        <v/>
      </c>
      <c r="AA825" s="134" t="str">
        <f>IF(明細!AA819="","",明細!AA819)</f>
        <v/>
      </c>
      <c r="AB825" s="303" t="str">
        <f>IF(明細!AB819="","",明細!AB819)</f>
        <v/>
      </c>
      <c r="AC825" s="134" t="str">
        <f>IF(明細!AC819="","",明細!AC819)</f>
        <v/>
      </c>
      <c r="AD825" s="183" t="str">
        <f>IF(明細!AD819="","",明細!AD819)</f>
        <v/>
      </c>
      <c r="AE825" s="184">
        <f>IF(明細!AE819="","",明細!AE819)</f>
        <v>0.1</v>
      </c>
      <c r="AF825" s="185" t="str">
        <f>IF(明細!AF819="","",明細!AF819)</f>
        <v/>
      </c>
      <c r="AG825" s="186" t="str">
        <f>IF(明細!AG819="","",明細!AG819)</f>
        <v/>
      </c>
      <c r="AH825" s="186" t="str">
        <f>IF(明細!AH819="","",明細!AH819)</f>
        <v/>
      </c>
      <c r="AI825" s="187" t="str">
        <f>IF(明細!AI819="","",明細!AI819)</f>
        <v/>
      </c>
      <c r="AJ825" s="296" t="str">
        <f>IF(明細!AJ819="","",明細!AJ819)</f>
        <v/>
      </c>
      <c r="AK825" s="297" t="str">
        <f>IF(明細!AK819="","",明細!AK819)</f>
        <v/>
      </c>
      <c r="AL825" s="298" t="str">
        <f>IF(明細!AL819="","",明細!AL819)</f>
        <v/>
      </c>
      <c r="AM825" s="299" t="str">
        <f>IF(明細!AM819="","",明細!AM819)</f>
        <v/>
      </c>
      <c r="AN825" s="300" t="str">
        <f>IF(明細!AN819="","",明細!AN819)</f>
        <v/>
      </c>
      <c r="AO825" s="300" t="str">
        <f>IF(明細!AO819="","",明細!AO819)</f>
        <v/>
      </c>
      <c r="AP825" s="300" t="str">
        <f>IF(明細!AP819="","",明細!AP819)</f>
        <v/>
      </c>
      <c r="AQ825" s="301" t="str">
        <f>IF(明細!AQ819="","",明細!AQ819)</f>
        <v/>
      </c>
      <c r="AR825" s="302" t="str">
        <f>IF(明細!AR819="","",明細!AR819)</f>
        <v/>
      </c>
      <c r="AU825" s="360"/>
      <c r="AV825" s="368"/>
      <c r="AW825" s="446" t="str">
        <f>IF(明細!AV819="","",明細!AV819)</f>
        <v/>
      </c>
      <c r="AX825" s="419" t="str">
        <f>IF(明細!AT819="","",明細!AT819)</f>
        <v/>
      </c>
      <c r="AY825" s="280" t="str">
        <f>IF($AX825="","",VLOOKUP($AX825,リスト!$CL:$CM,2,FALSE))</f>
        <v/>
      </c>
      <c r="AZ825" s="3"/>
      <c r="BA825" s="280" t="str">
        <f>IF(BB825="","",VLOOKUP(BB825,リスト!$K:$L,2,FALSE))</f>
        <v/>
      </c>
      <c r="BB825" s="3"/>
      <c r="BC825" s="3"/>
      <c r="BD825" s="87"/>
      <c r="BE825" s="280" t="str">
        <f>IF(BF825="","",VLOOKUP(BF825,リスト!$I:$J,2,FALSE))</f>
        <v/>
      </c>
      <c r="BF825" s="3"/>
      <c r="BG825" s="280" t="str">
        <f>IF(BH825="","",VLOOKUP(BH825,リスト!$M:$N,2,FALSE))</f>
        <v/>
      </c>
      <c r="BH825" s="282"/>
      <c r="BI825" s="280" t="str">
        <f>IF(BJ825="","",VLOOKUP(BJ825,リスト!$O:$P,2,FALSE))</f>
        <v/>
      </c>
      <c r="BJ825" s="24"/>
      <c r="BM825" s="451" t="str">
        <f>IF(明細!AV819="","",明細!AV819)</f>
        <v/>
      </c>
      <c r="BN825" s="453" t="str">
        <f>IF(明細!AT819="","",明細!AT819)</f>
        <v/>
      </c>
      <c r="BO825" s="280" t="str">
        <f>IF($BN825="","",VLOOKUP($BN825,リスト!$CL:$CM,2,FALSE))</f>
        <v/>
      </c>
      <c r="BP825" s="280" t="str">
        <f>IF(BQ825="","",VLOOKUP(BQ825,リスト!$K$5:$L$7,2,FALSE))</f>
        <v/>
      </c>
      <c r="BQ825" s="13"/>
      <c r="BR825" s="13"/>
      <c r="BS825" s="47"/>
      <c r="BT825" s="280" t="str">
        <f>IF(BU825="","",VLOOKUP(BU825,リスト!I816:J834,2,FALSE))</f>
        <v/>
      </c>
      <c r="BU825" s="13"/>
      <c r="BV825" s="13"/>
      <c r="BW825" s="282"/>
      <c r="BX825" s="282"/>
      <c r="BY825" s="280" t="str">
        <f>IF(BZ825="","",VLOOKUP(BZ825,リスト!$S$5:$T$6,2,FALSE))</f>
        <v/>
      </c>
      <c r="BZ825" s="3"/>
      <c r="CA825" s="3"/>
      <c r="CB825" s="81"/>
      <c r="CC825" s="280" t="str">
        <f t="shared" si="111"/>
        <v/>
      </c>
      <c r="CD825" s="83"/>
      <c r="CE825" s="83"/>
      <c r="CF825" s="83"/>
      <c r="CG825" s="83"/>
      <c r="CH825" s="282" t="str">
        <f t="shared" si="112"/>
        <v/>
      </c>
      <c r="CI825" s="83"/>
      <c r="CJ825" s="280" t="str">
        <f t="shared" si="113"/>
        <v/>
      </c>
      <c r="CK825" s="87"/>
      <c r="CL825" s="78"/>
      <c r="CM825" s="83"/>
      <c r="CN825" s="83"/>
      <c r="CO825" s="83"/>
      <c r="CP825" s="280" t="str">
        <f t="shared" si="118"/>
        <v/>
      </c>
      <c r="CQ825" s="81"/>
      <c r="CR825" s="280" t="str">
        <f t="shared" si="119"/>
        <v/>
      </c>
      <c r="CS825" s="3"/>
      <c r="CT825" s="3"/>
      <c r="CU825" s="280" t="str">
        <f>IF(CV825="","",VLOOKUP(CV825,リスト!$V$5:$W$6,2,FALSE))</f>
        <v/>
      </c>
      <c r="CV825" s="3"/>
      <c r="CW825" s="280" t="str">
        <f>IF(CX825="","",VLOOKUP(CX825,リスト!$X$5:$Y$6,2,FALSE))</f>
        <v/>
      </c>
      <c r="CX825" s="3"/>
      <c r="CY825" s="77"/>
      <c r="CZ825" s="77"/>
      <c r="DA825" s="75"/>
      <c r="DB825" s="75"/>
      <c r="DC825" s="75"/>
      <c r="DD825" s="75"/>
      <c r="DE825" s="280" t="str">
        <f>IF(DF825="","",VLOOKUP(DF825,リスト!$Z$5:$AA$10,2,FALSE))</f>
        <v/>
      </c>
      <c r="DF825" s="3"/>
      <c r="DG825" s="280" t="str">
        <f>IF(DH825="","",VLOOKUP(DH825,リスト!$AB$5:$AC$12,2,FALSE))</f>
        <v/>
      </c>
      <c r="DH825" s="63"/>
      <c r="DI825" s="280" t="str">
        <f>IF(DJ825="","",VLOOKUP(DJ825,リスト!$AD$5:$AE$7,2,FALSE))</f>
        <v/>
      </c>
      <c r="DJ825" s="3"/>
      <c r="DK825" s="280" t="str">
        <f>IF(DL825="","",VLOOKUP(DL825,リスト!$AF$5:$AG$10,2,FALSE))</f>
        <v/>
      </c>
      <c r="DL825" s="3"/>
      <c r="DM825" s="280" t="str">
        <f>IF(DN825="","",VLOOKUP(DN825,リスト!$AH$5:$AI$6,2,FALSE))</f>
        <v/>
      </c>
      <c r="DN825" s="3"/>
      <c r="DO825" s="280" t="str">
        <f>IF(DP825="","",VLOOKUP(DP825,リスト!$AJ$5:$AK$6,2,FALSE))</f>
        <v/>
      </c>
      <c r="DP825" s="3"/>
      <c r="DQ825" s="280" t="str">
        <f>IF(DR825="","",VLOOKUP(DR825,リスト!$AL$5:$AM$7,2,FALSE))</f>
        <v/>
      </c>
      <c r="DR825" s="3"/>
      <c r="DS825" s="13"/>
      <c r="DT825" s="85"/>
      <c r="DU825" s="85"/>
      <c r="DV825" s="281" t="str">
        <f>IF(DW825="","",VLOOKUP(DW825,リスト!$AN$5:$AO$6,2,FALSE))</f>
        <v/>
      </c>
      <c r="DW825" s="13"/>
      <c r="DX825" s="341"/>
      <c r="DY825" s="345"/>
      <c r="DZ825" s="341"/>
      <c r="EA825" s="345"/>
      <c r="EB825" s="280" t="str">
        <f>IF(EC825="","",VLOOKUP(EC825,リスト!$AW$5:$AX$8,2,FALSE))</f>
        <v/>
      </c>
      <c r="EC825" s="3"/>
      <c r="ED825" s="85"/>
      <c r="EE825" s="280" t="str">
        <f>IF(EF825="","",VLOOKUP(EF825,リスト!$AY$5:$AZ$10,2,FALSE))</f>
        <v/>
      </c>
      <c r="EF825" s="3"/>
      <c r="EG825" s="280" t="str">
        <f>IF(EH825="","",VLOOKUP(EH825,リスト!$BA$5:$BB$10,2,FALSE))</f>
        <v/>
      </c>
      <c r="EH825" s="3"/>
      <c r="EI825" s="280" t="str">
        <f>IF(EJ825="","",VLOOKUP(EJ825,リスト!$BC$5:$BD$10,2,FALSE))</f>
        <v/>
      </c>
      <c r="EJ825" s="3"/>
      <c r="EK825" s="280" t="str">
        <f>IF(EL825="","",VLOOKUP(EL825,リスト!$BE$5:$BF$10,2,FALSE))</f>
        <v/>
      </c>
      <c r="EL825" s="3"/>
      <c r="EM825" s="78"/>
      <c r="EN825" s="73"/>
      <c r="EO825" s="73"/>
      <c r="EP825" s="13"/>
      <c r="EQ825" s="13"/>
      <c r="ER825" s="280" t="str">
        <f>IF(ES825="","",VLOOKUP(ES825,リスト!$BG$5:$BH$10,2,FALSE))</f>
        <v/>
      </c>
      <c r="ES825" s="13"/>
      <c r="ET825" s="13"/>
      <c r="EU825" s="13"/>
      <c r="EV825" s="13"/>
      <c r="EW825" s="13"/>
      <c r="EX825" s="81"/>
      <c r="EY825" s="81"/>
      <c r="EZ825" s="26"/>
      <c r="FA825" s="281" t="str">
        <f>IF($EZ825="","",INDEX(リスト!$BI$5:$BJ$40,MATCH($EZ825,リスト!$BJ$5:$BJ$40,0),1))</f>
        <v/>
      </c>
      <c r="FB825" s="280" t="str">
        <f>IF(FC825="","",VLOOKUP(FC825,リスト!$BK:$BL,2,FALSE))</f>
        <v/>
      </c>
      <c r="FC825" s="13"/>
      <c r="FD825" s="331"/>
      <c r="FE825" s="3"/>
      <c r="FF825" s="280" t="str">
        <f>IF(FG825="","",VLOOKUP(FG825,リスト!$BO$5:$BP$6,2,FALSE))</f>
        <v/>
      </c>
      <c r="FG825" s="3"/>
      <c r="FH825" s="280" t="str">
        <f>IF(FI825="","",VLOOKUP(FI825,リスト!$BQ$5:$BR$8,2,FALSE))</f>
        <v/>
      </c>
      <c r="FI825" s="3"/>
      <c r="FJ825" s="282"/>
      <c r="FK825" s="280" t="str">
        <f>IF(FL825="","",VLOOKUP(FL825,リスト!$BS$5:$BT$6,2,FALSE))</f>
        <v/>
      </c>
      <c r="FL825" s="63"/>
      <c r="FM825" s="13"/>
      <c r="FN825" s="13"/>
      <c r="FO825" s="13"/>
      <c r="FP825" s="283" t="str">
        <f t="shared" si="114"/>
        <v/>
      </c>
      <c r="FQ825" s="283" t="str">
        <f t="shared" si="114"/>
        <v/>
      </c>
      <c r="FR825" s="13"/>
      <c r="FS825" s="85"/>
      <c r="FT825" s="85"/>
      <c r="FU825" s="281" t="str">
        <f t="shared" si="115"/>
        <v/>
      </c>
      <c r="FV825" s="280" t="str">
        <f>IF(FW825="","",VLOOKUP(FW825,リスト!$BV$5:$BW$10,2,FALSE))</f>
        <v/>
      </c>
      <c r="FW825" s="26"/>
      <c r="FX825" s="282" t="str">
        <f t="shared" si="116"/>
        <v/>
      </c>
      <c r="FY825" s="280" t="str">
        <f>IF(FZ825="","",VLOOKUP(FZ825,リスト!$BX$5:$BY$6,2,FALSE))</f>
        <v/>
      </c>
      <c r="FZ825" s="3"/>
      <c r="GA825" s="280" t="str">
        <f>IF(GB825="","",VLOOKUP(GB825,リスト!$BZ$5:$CA$6,2,FALSE))</f>
        <v/>
      </c>
      <c r="GB825" s="13"/>
      <c r="GC825" s="281" t="str">
        <f>IF(GD825="","",VLOOKUP(GD825,リスト!$CB$5:$CC$6,2,FALSE))</f>
        <v/>
      </c>
      <c r="GD825" s="13"/>
      <c r="GE825" s="13"/>
      <c r="GF825" s="13"/>
      <c r="GG825" s="75"/>
      <c r="GH825" s="281" t="str">
        <f t="shared" si="117"/>
        <v/>
      </c>
      <c r="GI825" s="128"/>
      <c r="GJ825" s="281" t="str">
        <f>IF(GK825="","",VLOOKUP(GK825,リスト!$CD$5:$CE$6,2,FALSE))</f>
        <v/>
      </c>
      <c r="GK825" s="13"/>
      <c r="GL825" s="281" t="str">
        <f>IF(GM825="","",VLOOKUP(GM825,リスト!$CF$5:$CG$5,2,FALSE))</f>
        <v/>
      </c>
      <c r="GM825" s="26"/>
      <c r="GN825" s="280" t="str">
        <f>IF(GO825="","",VLOOKUP(GO825,リスト!$CH$5:$CI$5,2,FALSE))</f>
        <v/>
      </c>
      <c r="GO825" s="284"/>
      <c r="GP825" s="284"/>
      <c r="GQ825" s="284"/>
      <c r="GR825" s="284"/>
      <c r="GS825" s="284"/>
      <c r="GT825" s="284"/>
      <c r="GU825" s="284"/>
      <c r="GV825" s="284"/>
      <c r="GW825" s="284"/>
      <c r="GX825" s="285"/>
    </row>
    <row r="826" spans="2:206" s="177" customFormat="1" ht="24.75" hidden="1" customHeight="1" outlineLevel="1">
      <c r="B826" s="286" t="str">
        <f>IF(明細!B820="","",明細!B820)</f>
        <v/>
      </c>
      <c r="C826" s="287" t="str">
        <f>IF(明細!C820="","",明細!C820)</f>
        <v/>
      </c>
      <c r="D826" s="265" t="str">
        <f>IF(明細!D820="","",明細!D820)</f>
        <v/>
      </c>
      <c r="E826" s="265" t="str">
        <f>IF(明細!E820="","",明細!E820)</f>
        <v/>
      </c>
      <c r="F826" s="265" t="str">
        <f>IF(明細!F820="","",明細!F820)</f>
        <v/>
      </c>
      <c r="G826" s="265" t="str">
        <f>IF(明細!G820="","",明細!G820)</f>
        <v/>
      </c>
      <c r="H826" s="265" t="str">
        <f>IF(明細!H820="","",明細!H820)</f>
        <v/>
      </c>
      <c r="I826" s="265" t="str">
        <f>IF(明細!I820="","",明細!I820)</f>
        <v/>
      </c>
      <c r="J826" s="265" t="str">
        <f>IF(明細!J820="","",明細!J820)</f>
        <v/>
      </c>
      <c r="K826" s="265" t="str">
        <f>IF(明細!K820="","",明細!K820)</f>
        <v/>
      </c>
      <c r="L826" s="265" t="str">
        <f>IF(明細!L820="","",明細!L820)</f>
        <v/>
      </c>
      <c r="M826" s="265" t="str">
        <f>IF(明細!M820="","",明細!M820)</f>
        <v/>
      </c>
      <c r="N826" s="265" t="str">
        <f>IF(明細!N820="","",明細!N820)</f>
        <v/>
      </c>
      <c r="O826" s="265" t="str">
        <f>IF(明細!O820="","",明細!O820)</f>
        <v/>
      </c>
      <c r="P826" s="265" t="str">
        <f>IF(明細!P820="","",明細!P820)</f>
        <v/>
      </c>
      <c r="Q826" s="265" t="str">
        <f>IF(明細!Q820="","",明細!Q820)</f>
        <v/>
      </c>
      <c r="R826" s="289" t="str">
        <f>IF(明細!R820="","",明細!R820)</f>
        <v/>
      </c>
      <c r="S826" s="291" t="str">
        <f>IF(明細!S820="","",明細!S820)</f>
        <v/>
      </c>
      <c r="T826" s="291" t="str">
        <f>IF(明細!T820="","",明細!T820)</f>
        <v/>
      </c>
      <c r="U826" s="291" t="str">
        <f>IF(明細!U820="","",明細!U820)</f>
        <v/>
      </c>
      <c r="V826" s="292" t="str">
        <f>IF(明細!V820="","",明細!V820)</f>
        <v>個</v>
      </c>
      <c r="W826" s="292" t="str">
        <f>IF(明細!W820="","",明細!W820)</f>
        <v/>
      </c>
      <c r="X826" s="293" t="str">
        <f>IF(明細!X820="","",明細!X820)</f>
        <v/>
      </c>
      <c r="Y826" s="134" t="str">
        <f>IF(明細!Y820="","",明細!Y820)</f>
        <v/>
      </c>
      <c r="Z826" s="135" t="str">
        <f>IF(明細!Z820="","",明細!Z820)</f>
        <v/>
      </c>
      <c r="AA826" s="134" t="str">
        <f>IF(明細!AA820="","",明細!AA820)</f>
        <v/>
      </c>
      <c r="AB826" s="303" t="str">
        <f>IF(明細!AB820="","",明細!AB820)</f>
        <v/>
      </c>
      <c r="AC826" s="134" t="str">
        <f>IF(明細!AC820="","",明細!AC820)</f>
        <v/>
      </c>
      <c r="AD826" s="183" t="str">
        <f>IF(明細!AD820="","",明細!AD820)</f>
        <v/>
      </c>
      <c r="AE826" s="184">
        <f>IF(明細!AE820="","",明細!AE820)</f>
        <v>0.1</v>
      </c>
      <c r="AF826" s="185" t="str">
        <f>IF(明細!AF820="","",明細!AF820)</f>
        <v/>
      </c>
      <c r="AG826" s="186" t="str">
        <f>IF(明細!AG820="","",明細!AG820)</f>
        <v/>
      </c>
      <c r="AH826" s="186" t="str">
        <f>IF(明細!AH820="","",明細!AH820)</f>
        <v/>
      </c>
      <c r="AI826" s="187" t="str">
        <f>IF(明細!AI820="","",明細!AI820)</f>
        <v/>
      </c>
      <c r="AJ826" s="296" t="str">
        <f>IF(明細!AJ820="","",明細!AJ820)</f>
        <v/>
      </c>
      <c r="AK826" s="297" t="str">
        <f>IF(明細!AK820="","",明細!AK820)</f>
        <v/>
      </c>
      <c r="AL826" s="298" t="str">
        <f>IF(明細!AL820="","",明細!AL820)</f>
        <v/>
      </c>
      <c r="AM826" s="299" t="str">
        <f>IF(明細!AM820="","",明細!AM820)</f>
        <v/>
      </c>
      <c r="AN826" s="300" t="str">
        <f>IF(明細!AN820="","",明細!AN820)</f>
        <v/>
      </c>
      <c r="AO826" s="300" t="str">
        <f>IF(明細!AO820="","",明細!AO820)</f>
        <v/>
      </c>
      <c r="AP826" s="300" t="str">
        <f>IF(明細!AP820="","",明細!AP820)</f>
        <v/>
      </c>
      <c r="AQ826" s="301" t="str">
        <f>IF(明細!AQ820="","",明細!AQ820)</f>
        <v/>
      </c>
      <c r="AR826" s="302" t="str">
        <f>IF(明細!AR820="","",明細!AR820)</f>
        <v/>
      </c>
      <c r="AU826" s="360"/>
      <c r="AV826" s="368"/>
      <c r="AW826" s="446" t="str">
        <f>IF(明細!AV820="","",明細!AV820)</f>
        <v/>
      </c>
      <c r="AX826" s="419" t="str">
        <f>IF(明細!AT820="","",明細!AT820)</f>
        <v/>
      </c>
      <c r="AY826" s="280" t="str">
        <f>IF($AX826="","",VLOOKUP($AX826,リスト!$CL:$CM,2,FALSE))</f>
        <v/>
      </c>
      <c r="AZ826" s="3"/>
      <c r="BA826" s="280" t="str">
        <f>IF(BB826="","",VLOOKUP(BB826,リスト!$K:$L,2,FALSE))</f>
        <v/>
      </c>
      <c r="BB826" s="3"/>
      <c r="BC826" s="3"/>
      <c r="BD826" s="87"/>
      <c r="BE826" s="280" t="str">
        <f>IF(BF826="","",VLOOKUP(BF826,リスト!$I:$J,2,FALSE))</f>
        <v/>
      </c>
      <c r="BF826" s="3"/>
      <c r="BG826" s="280" t="str">
        <f>IF(BH826="","",VLOOKUP(BH826,リスト!$M:$N,2,FALSE))</f>
        <v/>
      </c>
      <c r="BH826" s="282"/>
      <c r="BI826" s="280" t="str">
        <f>IF(BJ826="","",VLOOKUP(BJ826,リスト!$O:$P,2,FALSE))</f>
        <v/>
      </c>
      <c r="BJ826" s="24"/>
      <c r="BM826" s="451" t="str">
        <f>IF(明細!AV820="","",明細!AV820)</f>
        <v/>
      </c>
      <c r="BN826" s="453" t="str">
        <f>IF(明細!AT820="","",明細!AT820)</f>
        <v/>
      </c>
      <c r="BO826" s="280" t="str">
        <f>IF($BN826="","",VLOOKUP($BN826,リスト!$CL:$CM,2,FALSE))</f>
        <v/>
      </c>
      <c r="BP826" s="280" t="str">
        <f>IF(BQ826="","",VLOOKUP(BQ826,リスト!$K$5:$L$7,2,FALSE))</f>
        <v/>
      </c>
      <c r="BQ826" s="13"/>
      <c r="BR826" s="13"/>
      <c r="BS826" s="47"/>
      <c r="BT826" s="280" t="str">
        <f>IF(BU826="","",VLOOKUP(BU826,リスト!I817:J835,2,FALSE))</f>
        <v/>
      </c>
      <c r="BU826" s="13"/>
      <c r="BV826" s="13"/>
      <c r="BW826" s="282"/>
      <c r="BX826" s="282"/>
      <c r="BY826" s="280" t="str">
        <f>IF(BZ826="","",VLOOKUP(BZ826,リスト!$S$5:$T$6,2,FALSE))</f>
        <v/>
      </c>
      <c r="BZ826" s="3"/>
      <c r="CA826" s="3"/>
      <c r="CB826" s="81"/>
      <c r="CC826" s="280" t="str">
        <f t="shared" si="111"/>
        <v/>
      </c>
      <c r="CD826" s="83"/>
      <c r="CE826" s="83"/>
      <c r="CF826" s="83"/>
      <c r="CG826" s="83"/>
      <c r="CH826" s="282" t="str">
        <f t="shared" si="112"/>
        <v/>
      </c>
      <c r="CI826" s="83"/>
      <c r="CJ826" s="280" t="str">
        <f t="shared" si="113"/>
        <v/>
      </c>
      <c r="CK826" s="87"/>
      <c r="CL826" s="78"/>
      <c r="CM826" s="83"/>
      <c r="CN826" s="83"/>
      <c r="CO826" s="83"/>
      <c r="CP826" s="280" t="str">
        <f t="shared" si="118"/>
        <v/>
      </c>
      <c r="CQ826" s="81"/>
      <c r="CR826" s="280" t="str">
        <f t="shared" si="119"/>
        <v/>
      </c>
      <c r="CS826" s="3"/>
      <c r="CT826" s="3"/>
      <c r="CU826" s="280" t="str">
        <f>IF(CV826="","",VLOOKUP(CV826,リスト!$V$5:$W$6,2,FALSE))</f>
        <v/>
      </c>
      <c r="CV826" s="3"/>
      <c r="CW826" s="280" t="str">
        <f>IF(CX826="","",VLOOKUP(CX826,リスト!$X$5:$Y$6,2,FALSE))</f>
        <v/>
      </c>
      <c r="CX826" s="3"/>
      <c r="CY826" s="77"/>
      <c r="CZ826" s="77"/>
      <c r="DA826" s="75"/>
      <c r="DB826" s="75"/>
      <c r="DC826" s="75"/>
      <c r="DD826" s="75"/>
      <c r="DE826" s="280" t="str">
        <f>IF(DF826="","",VLOOKUP(DF826,リスト!$Z$5:$AA$10,2,FALSE))</f>
        <v/>
      </c>
      <c r="DF826" s="3"/>
      <c r="DG826" s="280" t="str">
        <f>IF(DH826="","",VLOOKUP(DH826,リスト!$AB$5:$AC$12,2,FALSE))</f>
        <v/>
      </c>
      <c r="DH826" s="63"/>
      <c r="DI826" s="280" t="str">
        <f>IF(DJ826="","",VLOOKUP(DJ826,リスト!$AD$5:$AE$7,2,FALSE))</f>
        <v/>
      </c>
      <c r="DJ826" s="3"/>
      <c r="DK826" s="280" t="str">
        <f>IF(DL826="","",VLOOKUP(DL826,リスト!$AF$5:$AG$10,2,FALSE))</f>
        <v/>
      </c>
      <c r="DL826" s="3"/>
      <c r="DM826" s="280" t="str">
        <f>IF(DN826="","",VLOOKUP(DN826,リスト!$AH$5:$AI$6,2,FALSE))</f>
        <v/>
      </c>
      <c r="DN826" s="3"/>
      <c r="DO826" s="280" t="str">
        <f>IF(DP826="","",VLOOKUP(DP826,リスト!$AJ$5:$AK$6,2,FALSE))</f>
        <v/>
      </c>
      <c r="DP826" s="3"/>
      <c r="DQ826" s="280" t="str">
        <f>IF(DR826="","",VLOOKUP(DR826,リスト!$AL$5:$AM$7,2,FALSE))</f>
        <v/>
      </c>
      <c r="DR826" s="3"/>
      <c r="DS826" s="13"/>
      <c r="DT826" s="85"/>
      <c r="DU826" s="85"/>
      <c r="DV826" s="281" t="str">
        <f>IF(DW826="","",VLOOKUP(DW826,リスト!$AN$5:$AO$6,2,FALSE))</f>
        <v/>
      </c>
      <c r="DW826" s="13"/>
      <c r="DX826" s="341"/>
      <c r="DY826" s="345"/>
      <c r="DZ826" s="341"/>
      <c r="EA826" s="345"/>
      <c r="EB826" s="280" t="str">
        <f>IF(EC826="","",VLOOKUP(EC826,リスト!$AW$5:$AX$8,2,FALSE))</f>
        <v/>
      </c>
      <c r="EC826" s="3"/>
      <c r="ED826" s="85"/>
      <c r="EE826" s="280" t="str">
        <f>IF(EF826="","",VLOOKUP(EF826,リスト!$AY$5:$AZ$10,2,FALSE))</f>
        <v/>
      </c>
      <c r="EF826" s="3"/>
      <c r="EG826" s="280" t="str">
        <f>IF(EH826="","",VLOOKUP(EH826,リスト!$BA$5:$BB$10,2,FALSE))</f>
        <v/>
      </c>
      <c r="EH826" s="3"/>
      <c r="EI826" s="280" t="str">
        <f>IF(EJ826="","",VLOOKUP(EJ826,リスト!$BC$5:$BD$10,2,FALSE))</f>
        <v/>
      </c>
      <c r="EJ826" s="3"/>
      <c r="EK826" s="280" t="str">
        <f>IF(EL826="","",VLOOKUP(EL826,リスト!$BE$5:$BF$10,2,FALSE))</f>
        <v/>
      </c>
      <c r="EL826" s="3"/>
      <c r="EM826" s="78"/>
      <c r="EN826" s="73"/>
      <c r="EO826" s="73"/>
      <c r="EP826" s="13"/>
      <c r="EQ826" s="13"/>
      <c r="ER826" s="280" t="str">
        <f>IF(ES826="","",VLOOKUP(ES826,リスト!$BG$5:$BH$10,2,FALSE))</f>
        <v/>
      </c>
      <c r="ES826" s="13"/>
      <c r="ET826" s="13"/>
      <c r="EU826" s="13"/>
      <c r="EV826" s="13"/>
      <c r="EW826" s="13"/>
      <c r="EX826" s="81"/>
      <c r="EY826" s="81"/>
      <c r="EZ826" s="26"/>
      <c r="FA826" s="281" t="str">
        <f>IF($EZ826="","",INDEX(リスト!$BI$5:$BJ$40,MATCH($EZ826,リスト!$BJ$5:$BJ$40,0),1))</f>
        <v/>
      </c>
      <c r="FB826" s="280" t="str">
        <f>IF(FC826="","",VLOOKUP(FC826,リスト!$BK:$BL,2,FALSE))</f>
        <v/>
      </c>
      <c r="FC826" s="13"/>
      <c r="FD826" s="331"/>
      <c r="FE826" s="3"/>
      <c r="FF826" s="280" t="str">
        <f>IF(FG826="","",VLOOKUP(FG826,リスト!$BO$5:$BP$6,2,FALSE))</f>
        <v/>
      </c>
      <c r="FG826" s="3"/>
      <c r="FH826" s="280" t="str">
        <f>IF(FI826="","",VLOOKUP(FI826,リスト!$BQ$5:$BR$8,2,FALSE))</f>
        <v/>
      </c>
      <c r="FI826" s="3"/>
      <c r="FJ826" s="282"/>
      <c r="FK826" s="280" t="str">
        <f>IF(FL826="","",VLOOKUP(FL826,リスト!$BS$5:$BT$6,2,FALSE))</f>
        <v/>
      </c>
      <c r="FL826" s="63"/>
      <c r="FM826" s="13"/>
      <c r="FN826" s="13"/>
      <c r="FO826" s="13"/>
      <c r="FP826" s="283" t="str">
        <f t="shared" si="114"/>
        <v/>
      </c>
      <c r="FQ826" s="283" t="str">
        <f t="shared" si="114"/>
        <v/>
      </c>
      <c r="FR826" s="13"/>
      <c r="FS826" s="85"/>
      <c r="FT826" s="85"/>
      <c r="FU826" s="281" t="str">
        <f t="shared" si="115"/>
        <v/>
      </c>
      <c r="FV826" s="280" t="str">
        <f>IF(FW826="","",VLOOKUP(FW826,リスト!$BV$5:$BW$10,2,FALSE))</f>
        <v/>
      </c>
      <c r="FW826" s="26"/>
      <c r="FX826" s="282" t="str">
        <f t="shared" si="116"/>
        <v/>
      </c>
      <c r="FY826" s="280" t="str">
        <f>IF(FZ826="","",VLOOKUP(FZ826,リスト!$BX$5:$BY$6,2,FALSE))</f>
        <v/>
      </c>
      <c r="FZ826" s="3"/>
      <c r="GA826" s="280" t="str">
        <f>IF(GB826="","",VLOOKUP(GB826,リスト!$BZ$5:$CA$6,2,FALSE))</f>
        <v/>
      </c>
      <c r="GB826" s="13"/>
      <c r="GC826" s="281" t="str">
        <f>IF(GD826="","",VLOOKUP(GD826,リスト!$CB$5:$CC$6,2,FALSE))</f>
        <v/>
      </c>
      <c r="GD826" s="13"/>
      <c r="GE826" s="13"/>
      <c r="GF826" s="13"/>
      <c r="GG826" s="75"/>
      <c r="GH826" s="281" t="str">
        <f t="shared" si="117"/>
        <v/>
      </c>
      <c r="GI826" s="128"/>
      <c r="GJ826" s="281" t="str">
        <f>IF(GK826="","",VLOOKUP(GK826,リスト!$CD$5:$CE$6,2,FALSE))</f>
        <v/>
      </c>
      <c r="GK826" s="13"/>
      <c r="GL826" s="281" t="str">
        <f>IF(GM826="","",VLOOKUP(GM826,リスト!$CF$5:$CG$5,2,FALSE))</f>
        <v/>
      </c>
      <c r="GM826" s="26"/>
      <c r="GN826" s="280" t="str">
        <f>IF(GO826="","",VLOOKUP(GO826,リスト!$CH$5:$CI$5,2,FALSE))</f>
        <v/>
      </c>
      <c r="GO826" s="284"/>
      <c r="GP826" s="284"/>
      <c r="GQ826" s="284"/>
      <c r="GR826" s="284"/>
      <c r="GS826" s="284"/>
      <c r="GT826" s="284"/>
      <c r="GU826" s="284"/>
      <c r="GV826" s="284"/>
      <c r="GW826" s="284"/>
      <c r="GX826" s="285"/>
    </row>
    <row r="827" spans="2:206" s="177" customFormat="1" ht="24.75" hidden="1" customHeight="1" outlineLevel="1">
      <c r="B827" s="286" t="str">
        <f>IF(明細!B821="","",明細!B821)</f>
        <v/>
      </c>
      <c r="C827" s="287" t="str">
        <f>IF(明細!C821="","",明細!C821)</f>
        <v/>
      </c>
      <c r="D827" s="265" t="str">
        <f>IF(明細!D821="","",明細!D821)</f>
        <v/>
      </c>
      <c r="E827" s="265" t="str">
        <f>IF(明細!E821="","",明細!E821)</f>
        <v/>
      </c>
      <c r="F827" s="265" t="str">
        <f>IF(明細!F821="","",明細!F821)</f>
        <v/>
      </c>
      <c r="G827" s="265" t="str">
        <f>IF(明細!G821="","",明細!G821)</f>
        <v/>
      </c>
      <c r="H827" s="265" t="str">
        <f>IF(明細!H821="","",明細!H821)</f>
        <v/>
      </c>
      <c r="I827" s="265" t="str">
        <f>IF(明細!I821="","",明細!I821)</f>
        <v/>
      </c>
      <c r="J827" s="265" t="str">
        <f>IF(明細!J821="","",明細!J821)</f>
        <v/>
      </c>
      <c r="K827" s="265" t="str">
        <f>IF(明細!K821="","",明細!K821)</f>
        <v/>
      </c>
      <c r="L827" s="265" t="str">
        <f>IF(明細!L821="","",明細!L821)</f>
        <v/>
      </c>
      <c r="M827" s="265" t="str">
        <f>IF(明細!M821="","",明細!M821)</f>
        <v/>
      </c>
      <c r="N827" s="265" t="str">
        <f>IF(明細!N821="","",明細!N821)</f>
        <v/>
      </c>
      <c r="O827" s="265" t="str">
        <f>IF(明細!O821="","",明細!O821)</f>
        <v/>
      </c>
      <c r="P827" s="265" t="str">
        <f>IF(明細!P821="","",明細!P821)</f>
        <v/>
      </c>
      <c r="Q827" s="265" t="str">
        <f>IF(明細!Q821="","",明細!Q821)</f>
        <v/>
      </c>
      <c r="R827" s="289" t="str">
        <f>IF(明細!R821="","",明細!R821)</f>
        <v/>
      </c>
      <c r="S827" s="291" t="str">
        <f>IF(明細!S821="","",明細!S821)</f>
        <v/>
      </c>
      <c r="T827" s="291" t="str">
        <f>IF(明細!T821="","",明細!T821)</f>
        <v/>
      </c>
      <c r="U827" s="291" t="str">
        <f>IF(明細!U821="","",明細!U821)</f>
        <v/>
      </c>
      <c r="V827" s="292" t="str">
        <f>IF(明細!V821="","",明細!V821)</f>
        <v>個</v>
      </c>
      <c r="W827" s="292" t="str">
        <f>IF(明細!W821="","",明細!W821)</f>
        <v/>
      </c>
      <c r="X827" s="293" t="str">
        <f>IF(明細!X821="","",明細!X821)</f>
        <v/>
      </c>
      <c r="Y827" s="134" t="str">
        <f>IF(明細!Y821="","",明細!Y821)</f>
        <v/>
      </c>
      <c r="Z827" s="135" t="str">
        <f>IF(明細!Z821="","",明細!Z821)</f>
        <v/>
      </c>
      <c r="AA827" s="134" t="str">
        <f>IF(明細!AA821="","",明細!AA821)</f>
        <v/>
      </c>
      <c r="AB827" s="303" t="str">
        <f>IF(明細!AB821="","",明細!AB821)</f>
        <v/>
      </c>
      <c r="AC827" s="134" t="str">
        <f>IF(明細!AC821="","",明細!AC821)</f>
        <v/>
      </c>
      <c r="AD827" s="183" t="str">
        <f>IF(明細!AD821="","",明細!AD821)</f>
        <v/>
      </c>
      <c r="AE827" s="184">
        <f>IF(明細!AE821="","",明細!AE821)</f>
        <v>0.1</v>
      </c>
      <c r="AF827" s="185" t="str">
        <f>IF(明細!AF821="","",明細!AF821)</f>
        <v/>
      </c>
      <c r="AG827" s="186" t="str">
        <f>IF(明細!AG821="","",明細!AG821)</f>
        <v/>
      </c>
      <c r="AH827" s="186" t="str">
        <f>IF(明細!AH821="","",明細!AH821)</f>
        <v/>
      </c>
      <c r="AI827" s="187" t="str">
        <f>IF(明細!AI821="","",明細!AI821)</f>
        <v/>
      </c>
      <c r="AJ827" s="296" t="str">
        <f>IF(明細!AJ821="","",明細!AJ821)</f>
        <v/>
      </c>
      <c r="AK827" s="297" t="str">
        <f>IF(明細!AK821="","",明細!AK821)</f>
        <v/>
      </c>
      <c r="AL827" s="298" t="str">
        <f>IF(明細!AL821="","",明細!AL821)</f>
        <v/>
      </c>
      <c r="AM827" s="299" t="str">
        <f>IF(明細!AM821="","",明細!AM821)</f>
        <v/>
      </c>
      <c r="AN827" s="300" t="str">
        <f>IF(明細!AN821="","",明細!AN821)</f>
        <v/>
      </c>
      <c r="AO827" s="300" t="str">
        <f>IF(明細!AO821="","",明細!AO821)</f>
        <v/>
      </c>
      <c r="AP827" s="300" t="str">
        <f>IF(明細!AP821="","",明細!AP821)</f>
        <v/>
      </c>
      <c r="AQ827" s="301" t="str">
        <f>IF(明細!AQ821="","",明細!AQ821)</f>
        <v/>
      </c>
      <c r="AR827" s="302" t="str">
        <f>IF(明細!AR821="","",明細!AR821)</f>
        <v/>
      </c>
      <c r="AU827" s="360"/>
      <c r="AV827" s="368"/>
      <c r="AW827" s="446" t="str">
        <f>IF(明細!AV821="","",明細!AV821)</f>
        <v/>
      </c>
      <c r="AX827" s="419" t="str">
        <f>IF(明細!AT821="","",明細!AT821)</f>
        <v/>
      </c>
      <c r="AY827" s="280" t="str">
        <f>IF($AX827="","",VLOOKUP($AX827,リスト!$CL:$CM,2,FALSE))</f>
        <v/>
      </c>
      <c r="AZ827" s="3"/>
      <c r="BA827" s="280" t="str">
        <f>IF(BB827="","",VLOOKUP(BB827,リスト!$K:$L,2,FALSE))</f>
        <v/>
      </c>
      <c r="BB827" s="3"/>
      <c r="BC827" s="3"/>
      <c r="BD827" s="87"/>
      <c r="BE827" s="280" t="str">
        <f>IF(BF827="","",VLOOKUP(BF827,リスト!$I:$J,2,FALSE))</f>
        <v/>
      </c>
      <c r="BF827" s="3"/>
      <c r="BG827" s="280" t="str">
        <f>IF(BH827="","",VLOOKUP(BH827,リスト!$M:$N,2,FALSE))</f>
        <v/>
      </c>
      <c r="BH827" s="282"/>
      <c r="BI827" s="280" t="str">
        <f>IF(BJ827="","",VLOOKUP(BJ827,リスト!$O:$P,2,FALSE))</f>
        <v/>
      </c>
      <c r="BJ827" s="24"/>
      <c r="BM827" s="451" t="str">
        <f>IF(明細!AV821="","",明細!AV821)</f>
        <v/>
      </c>
      <c r="BN827" s="453" t="str">
        <f>IF(明細!AT821="","",明細!AT821)</f>
        <v/>
      </c>
      <c r="BO827" s="280" t="str">
        <f>IF($BN827="","",VLOOKUP($BN827,リスト!$CL:$CM,2,FALSE))</f>
        <v/>
      </c>
      <c r="BP827" s="280" t="str">
        <f>IF(BQ827="","",VLOOKUP(BQ827,リスト!$K$5:$L$7,2,FALSE))</f>
        <v/>
      </c>
      <c r="BQ827" s="13"/>
      <c r="BR827" s="13"/>
      <c r="BS827" s="47"/>
      <c r="BT827" s="280" t="str">
        <f>IF(BU827="","",VLOOKUP(BU827,リスト!I818:J836,2,FALSE))</f>
        <v/>
      </c>
      <c r="BU827" s="13"/>
      <c r="BV827" s="13"/>
      <c r="BW827" s="282"/>
      <c r="BX827" s="282"/>
      <c r="BY827" s="280" t="str">
        <f>IF(BZ827="","",VLOOKUP(BZ827,リスト!$S$5:$T$6,2,FALSE))</f>
        <v/>
      </c>
      <c r="BZ827" s="3"/>
      <c r="CA827" s="3"/>
      <c r="CB827" s="81"/>
      <c r="CC827" s="280" t="str">
        <f t="shared" si="111"/>
        <v/>
      </c>
      <c r="CD827" s="83"/>
      <c r="CE827" s="83"/>
      <c r="CF827" s="83"/>
      <c r="CG827" s="83"/>
      <c r="CH827" s="282" t="str">
        <f t="shared" si="112"/>
        <v/>
      </c>
      <c r="CI827" s="83"/>
      <c r="CJ827" s="280" t="str">
        <f t="shared" si="113"/>
        <v/>
      </c>
      <c r="CK827" s="87"/>
      <c r="CL827" s="78"/>
      <c r="CM827" s="83"/>
      <c r="CN827" s="83"/>
      <c r="CO827" s="83"/>
      <c r="CP827" s="280" t="str">
        <f t="shared" si="118"/>
        <v/>
      </c>
      <c r="CQ827" s="81"/>
      <c r="CR827" s="280" t="str">
        <f t="shared" si="119"/>
        <v/>
      </c>
      <c r="CS827" s="3"/>
      <c r="CT827" s="3"/>
      <c r="CU827" s="280" t="str">
        <f>IF(CV827="","",VLOOKUP(CV827,リスト!$V$5:$W$6,2,FALSE))</f>
        <v/>
      </c>
      <c r="CV827" s="3"/>
      <c r="CW827" s="280" t="str">
        <f>IF(CX827="","",VLOOKUP(CX827,リスト!$X$5:$Y$6,2,FALSE))</f>
        <v/>
      </c>
      <c r="CX827" s="3"/>
      <c r="CY827" s="77"/>
      <c r="CZ827" s="77"/>
      <c r="DA827" s="75"/>
      <c r="DB827" s="75"/>
      <c r="DC827" s="75"/>
      <c r="DD827" s="75"/>
      <c r="DE827" s="280" t="str">
        <f>IF(DF827="","",VLOOKUP(DF827,リスト!$Z$5:$AA$10,2,FALSE))</f>
        <v/>
      </c>
      <c r="DF827" s="3"/>
      <c r="DG827" s="280" t="str">
        <f>IF(DH827="","",VLOOKUP(DH827,リスト!$AB$5:$AC$12,2,FALSE))</f>
        <v/>
      </c>
      <c r="DH827" s="63"/>
      <c r="DI827" s="280" t="str">
        <f>IF(DJ827="","",VLOOKUP(DJ827,リスト!$AD$5:$AE$7,2,FALSE))</f>
        <v/>
      </c>
      <c r="DJ827" s="3"/>
      <c r="DK827" s="280" t="str">
        <f>IF(DL827="","",VLOOKUP(DL827,リスト!$AF$5:$AG$10,2,FALSE))</f>
        <v/>
      </c>
      <c r="DL827" s="3"/>
      <c r="DM827" s="280" t="str">
        <f>IF(DN827="","",VLOOKUP(DN827,リスト!$AH$5:$AI$6,2,FALSE))</f>
        <v/>
      </c>
      <c r="DN827" s="3"/>
      <c r="DO827" s="280" t="str">
        <f>IF(DP827="","",VLOOKUP(DP827,リスト!$AJ$5:$AK$6,2,FALSE))</f>
        <v/>
      </c>
      <c r="DP827" s="3"/>
      <c r="DQ827" s="280" t="str">
        <f>IF(DR827="","",VLOOKUP(DR827,リスト!$AL$5:$AM$7,2,FALSE))</f>
        <v/>
      </c>
      <c r="DR827" s="3"/>
      <c r="DS827" s="13"/>
      <c r="DT827" s="85"/>
      <c r="DU827" s="85"/>
      <c r="DV827" s="281" t="str">
        <f>IF(DW827="","",VLOOKUP(DW827,リスト!$AN$5:$AO$6,2,FALSE))</f>
        <v/>
      </c>
      <c r="DW827" s="13"/>
      <c r="DX827" s="341"/>
      <c r="DY827" s="345"/>
      <c r="DZ827" s="341"/>
      <c r="EA827" s="345"/>
      <c r="EB827" s="280" t="str">
        <f>IF(EC827="","",VLOOKUP(EC827,リスト!$AW$5:$AX$8,2,FALSE))</f>
        <v/>
      </c>
      <c r="EC827" s="3"/>
      <c r="ED827" s="85"/>
      <c r="EE827" s="280" t="str">
        <f>IF(EF827="","",VLOOKUP(EF827,リスト!$AY$5:$AZ$10,2,FALSE))</f>
        <v/>
      </c>
      <c r="EF827" s="3"/>
      <c r="EG827" s="280" t="str">
        <f>IF(EH827="","",VLOOKUP(EH827,リスト!$BA$5:$BB$10,2,FALSE))</f>
        <v/>
      </c>
      <c r="EH827" s="3"/>
      <c r="EI827" s="280" t="str">
        <f>IF(EJ827="","",VLOOKUP(EJ827,リスト!$BC$5:$BD$10,2,FALSE))</f>
        <v/>
      </c>
      <c r="EJ827" s="3"/>
      <c r="EK827" s="280" t="str">
        <f>IF(EL827="","",VLOOKUP(EL827,リスト!$BE$5:$BF$10,2,FALSE))</f>
        <v/>
      </c>
      <c r="EL827" s="3"/>
      <c r="EM827" s="78"/>
      <c r="EN827" s="73"/>
      <c r="EO827" s="73"/>
      <c r="EP827" s="13"/>
      <c r="EQ827" s="13"/>
      <c r="ER827" s="280" t="str">
        <f>IF(ES827="","",VLOOKUP(ES827,リスト!$BG$5:$BH$10,2,FALSE))</f>
        <v/>
      </c>
      <c r="ES827" s="13"/>
      <c r="ET827" s="13"/>
      <c r="EU827" s="13"/>
      <c r="EV827" s="13"/>
      <c r="EW827" s="13"/>
      <c r="EX827" s="81"/>
      <c r="EY827" s="81"/>
      <c r="EZ827" s="26"/>
      <c r="FA827" s="281" t="str">
        <f>IF($EZ827="","",INDEX(リスト!$BI$5:$BJ$40,MATCH($EZ827,リスト!$BJ$5:$BJ$40,0),1))</f>
        <v/>
      </c>
      <c r="FB827" s="280" t="str">
        <f>IF(FC827="","",VLOOKUP(FC827,リスト!$BK:$BL,2,FALSE))</f>
        <v/>
      </c>
      <c r="FC827" s="13"/>
      <c r="FD827" s="331"/>
      <c r="FE827" s="3"/>
      <c r="FF827" s="280" t="str">
        <f>IF(FG827="","",VLOOKUP(FG827,リスト!$BO$5:$BP$6,2,FALSE))</f>
        <v/>
      </c>
      <c r="FG827" s="3"/>
      <c r="FH827" s="280" t="str">
        <f>IF(FI827="","",VLOOKUP(FI827,リスト!$BQ$5:$BR$8,2,FALSE))</f>
        <v/>
      </c>
      <c r="FI827" s="3"/>
      <c r="FJ827" s="282"/>
      <c r="FK827" s="280" t="str">
        <f>IF(FL827="","",VLOOKUP(FL827,リスト!$BS$5:$BT$6,2,FALSE))</f>
        <v/>
      </c>
      <c r="FL827" s="63"/>
      <c r="FM827" s="13"/>
      <c r="FN827" s="13"/>
      <c r="FO827" s="13"/>
      <c r="FP827" s="283" t="str">
        <f t="shared" si="114"/>
        <v/>
      </c>
      <c r="FQ827" s="283" t="str">
        <f t="shared" si="114"/>
        <v/>
      </c>
      <c r="FR827" s="13"/>
      <c r="FS827" s="85"/>
      <c r="FT827" s="85"/>
      <c r="FU827" s="281" t="str">
        <f t="shared" si="115"/>
        <v/>
      </c>
      <c r="FV827" s="280" t="str">
        <f>IF(FW827="","",VLOOKUP(FW827,リスト!$BV$5:$BW$10,2,FALSE))</f>
        <v/>
      </c>
      <c r="FW827" s="26"/>
      <c r="FX827" s="282" t="str">
        <f t="shared" si="116"/>
        <v/>
      </c>
      <c r="FY827" s="280" t="str">
        <f>IF(FZ827="","",VLOOKUP(FZ827,リスト!$BX$5:$BY$6,2,FALSE))</f>
        <v/>
      </c>
      <c r="FZ827" s="3"/>
      <c r="GA827" s="280" t="str">
        <f>IF(GB827="","",VLOOKUP(GB827,リスト!$BZ$5:$CA$6,2,FALSE))</f>
        <v/>
      </c>
      <c r="GB827" s="13"/>
      <c r="GC827" s="281" t="str">
        <f>IF(GD827="","",VLOOKUP(GD827,リスト!$CB$5:$CC$6,2,FALSE))</f>
        <v/>
      </c>
      <c r="GD827" s="13"/>
      <c r="GE827" s="13"/>
      <c r="GF827" s="13"/>
      <c r="GG827" s="75"/>
      <c r="GH827" s="281" t="str">
        <f t="shared" si="117"/>
        <v/>
      </c>
      <c r="GI827" s="128"/>
      <c r="GJ827" s="281" t="str">
        <f>IF(GK827="","",VLOOKUP(GK827,リスト!$CD$5:$CE$6,2,FALSE))</f>
        <v/>
      </c>
      <c r="GK827" s="13"/>
      <c r="GL827" s="281" t="str">
        <f>IF(GM827="","",VLOOKUP(GM827,リスト!$CF$5:$CG$5,2,FALSE))</f>
        <v/>
      </c>
      <c r="GM827" s="26"/>
      <c r="GN827" s="280" t="str">
        <f>IF(GO827="","",VLOOKUP(GO827,リスト!$CH$5:$CI$5,2,FALSE))</f>
        <v/>
      </c>
      <c r="GO827" s="284"/>
      <c r="GP827" s="284"/>
      <c r="GQ827" s="284"/>
      <c r="GR827" s="284"/>
      <c r="GS827" s="284"/>
      <c r="GT827" s="284"/>
      <c r="GU827" s="284"/>
      <c r="GV827" s="284"/>
      <c r="GW827" s="284"/>
      <c r="GX827" s="285"/>
    </row>
    <row r="828" spans="2:206" s="177" customFormat="1" ht="24.75" hidden="1" customHeight="1" outlineLevel="1">
      <c r="B828" s="286" t="str">
        <f>IF(明細!B822="","",明細!B822)</f>
        <v/>
      </c>
      <c r="C828" s="287" t="str">
        <f>IF(明細!C822="","",明細!C822)</f>
        <v/>
      </c>
      <c r="D828" s="265" t="str">
        <f>IF(明細!D822="","",明細!D822)</f>
        <v/>
      </c>
      <c r="E828" s="265" t="str">
        <f>IF(明細!E822="","",明細!E822)</f>
        <v/>
      </c>
      <c r="F828" s="265" t="str">
        <f>IF(明細!F822="","",明細!F822)</f>
        <v/>
      </c>
      <c r="G828" s="265" t="str">
        <f>IF(明細!G822="","",明細!G822)</f>
        <v/>
      </c>
      <c r="H828" s="265" t="str">
        <f>IF(明細!H822="","",明細!H822)</f>
        <v/>
      </c>
      <c r="I828" s="265" t="str">
        <f>IF(明細!I822="","",明細!I822)</f>
        <v/>
      </c>
      <c r="J828" s="265" t="str">
        <f>IF(明細!J822="","",明細!J822)</f>
        <v/>
      </c>
      <c r="K828" s="265" t="str">
        <f>IF(明細!K822="","",明細!K822)</f>
        <v/>
      </c>
      <c r="L828" s="265" t="str">
        <f>IF(明細!L822="","",明細!L822)</f>
        <v/>
      </c>
      <c r="M828" s="265" t="str">
        <f>IF(明細!M822="","",明細!M822)</f>
        <v/>
      </c>
      <c r="N828" s="265" t="str">
        <f>IF(明細!N822="","",明細!N822)</f>
        <v/>
      </c>
      <c r="O828" s="265" t="str">
        <f>IF(明細!O822="","",明細!O822)</f>
        <v/>
      </c>
      <c r="P828" s="265" t="str">
        <f>IF(明細!P822="","",明細!P822)</f>
        <v/>
      </c>
      <c r="Q828" s="265" t="str">
        <f>IF(明細!Q822="","",明細!Q822)</f>
        <v/>
      </c>
      <c r="R828" s="289" t="str">
        <f>IF(明細!R822="","",明細!R822)</f>
        <v/>
      </c>
      <c r="S828" s="291" t="str">
        <f>IF(明細!S822="","",明細!S822)</f>
        <v/>
      </c>
      <c r="T828" s="291" t="str">
        <f>IF(明細!T822="","",明細!T822)</f>
        <v/>
      </c>
      <c r="U828" s="291" t="str">
        <f>IF(明細!U822="","",明細!U822)</f>
        <v/>
      </c>
      <c r="V828" s="292" t="str">
        <f>IF(明細!V822="","",明細!V822)</f>
        <v>個</v>
      </c>
      <c r="W828" s="292" t="str">
        <f>IF(明細!W822="","",明細!W822)</f>
        <v/>
      </c>
      <c r="X828" s="293" t="str">
        <f>IF(明細!X822="","",明細!X822)</f>
        <v/>
      </c>
      <c r="Y828" s="134" t="str">
        <f>IF(明細!Y822="","",明細!Y822)</f>
        <v/>
      </c>
      <c r="Z828" s="135" t="str">
        <f>IF(明細!Z822="","",明細!Z822)</f>
        <v/>
      </c>
      <c r="AA828" s="134" t="str">
        <f>IF(明細!AA822="","",明細!AA822)</f>
        <v/>
      </c>
      <c r="AB828" s="303" t="str">
        <f>IF(明細!AB822="","",明細!AB822)</f>
        <v/>
      </c>
      <c r="AC828" s="134" t="str">
        <f>IF(明細!AC822="","",明細!AC822)</f>
        <v/>
      </c>
      <c r="AD828" s="183" t="str">
        <f>IF(明細!AD822="","",明細!AD822)</f>
        <v/>
      </c>
      <c r="AE828" s="184">
        <f>IF(明細!AE822="","",明細!AE822)</f>
        <v>0.1</v>
      </c>
      <c r="AF828" s="185" t="str">
        <f>IF(明細!AF822="","",明細!AF822)</f>
        <v/>
      </c>
      <c r="AG828" s="186" t="str">
        <f>IF(明細!AG822="","",明細!AG822)</f>
        <v/>
      </c>
      <c r="AH828" s="186" t="str">
        <f>IF(明細!AH822="","",明細!AH822)</f>
        <v/>
      </c>
      <c r="AI828" s="187" t="str">
        <f>IF(明細!AI822="","",明細!AI822)</f>
        <v/>
      </c>
      <c r="AJ828" s="296" t="str">
        <f>IF(明細!AJ822="","",明細!AJ822)</f>
        <v/>
      </c>
      <c r="AK828" s="297" t="str">
        <f>IF(明細!AK822="","",明細!AK822)</f>
        <v/>
      </c>
      <c r="AL828" s="298" t="str">
        <f>IF(明細!AL822="","",明細!AL822)</f>
        <v/>
      </c>
      <c r="AM828" s="299" t="str">
        <f>IF(明細!AM822="","",明細!AM822)</f>
        <v/>
      </c>
      <c r="AN828" s="300" t="str">
        <f>IF(明細!AN822="","",明細!AN822)</f>
        <v/>
      </c>
      <c r="AO828" s="300" t="str">
        <f>IF(明細!AO822="","",明細!AO822)</f>
        <v/>
      </c>
      <c r="AP828" s="300" t="str">
        <f>IF(明細!AP822="","",明細!AP822)</f>
        <v/>
      </c>
      <c r="AQ828" s="301" t="str">
        <f>IF(明細!AQ822="","",明細!AQ822)</f>
        <v/>
      </c>
      <c r="AR828" s="302" t="str">
        <f>IF(明細!AR822="","",明細!AR822)</f>
        <v/>
      </c>
      <c r="AU828" s="360"/>
      <c r="AV828" s="368"/>
      <c r="AW828" s="446" t="str">
        <f>IF(明細!AV822="","",明細!AV822)</f>
        <v/>
      </c>
      <c r="AX828" s="419" t="str">
        <f>IF(明細!AT822="","",明細!AT822)</f>
        <v/>
      </c>
      <c r="AY828" s="280" t="str">
        <f>IF($AX828="","",VLOOKUP($AX828,リスト!$CL:$CM,2,FALSE))</f>
        <v/>
      </c>
      <c r="AZ828" s="3"/>
      <c r="BA828" s="280" t="str">
        <f>IF(BB828="","",VLOOKUP(BB828,リスト!$K:$L,2,FALSE))</f>
        <v/>
      </c>
      <c r="BB828" s="3"/>
      <c r="BC828" s="3"/>
      <c r="BD828" s="87"/>
      <c r="BE828" s="280" t="str">
        <f>IF(BF828="","",VLOOKUP(BF828,リスト!$I:$J,2,FALSE))</f>
        <v/>
      </c>
      <c r="BF828" s="3"/>
      <c r="BG828" s="280" t="str">
        <f>IF(BH828="","",VLOOKUP(BH828,リスト!$M:$N,2,FALSE))</f>
        <v/>
      </c>
      <c r="BH828" s="282"/>
      <c r="BI828" s="280" t="str">
        <f>IF(BJ828="","",VLOOKUP(BJ828,リスト!$O:$P,2,FALSE))</f>
        <v/>
      </c>
      <c r="BJ828" s="24"/>
      <c r="BM828" s="451" t="str">
        <f>IF(明細!AV822="","",明細!AV822)</f>
        <v/>
      </c>
      <c r="BN828" s="453" t="str">
        <f>IF(明細!AT822="","",明細!AT822)</f>
        <v/>
      </c>
      <c r="BO828" s="280" t="str">
        <f>IF($BN828="","",VLOOKUP($BN828,リスト!$CL:$CM,2,FALSE))</f>
        <v/>
      </c>
      <c r="BP828" s="280" t="str">
        <f>IF(BQ828="","",VLOOKUP(BQ828,リスト!$K$5:$L$7,2,FALSE))</f>
        <v/>
      </c>
      <c r="BQ828" s="13"/>
      <c r="BR828" s="13"/>
      <c r="BS828" s="47"/>
      <c r="BT828" s="280" t="str">
        <f>IF(BU828="","",VLOOKUP(BU828,リスト!I819:J837,2,FALSE))</f>
        <v/>
      </c>
      <c r="BU828" s="13"/>
      <c r="BV828" s="13"/>
      <c r="BW828" s="282"/>
      <c r="BX828" s="282"/>
      <c r="BY828" s="280" t="str">
        <f>IF(BZ828="","",VLOOKUP(BZ828,リスト!$S$5:$T$6,2,FALSE))</f>
        <v/>
      </c>
      <c r="BZ828" s="3"/>
      <c r="CA828" s="3"/>
      <c r="CB828" s="81"/>
      <c r="CC828" s="280" t="str">
        <f t="shared" si="111"/>
        <v/>
      </c>
      <c r="CD828" s="83"/>
      <c r="CE828" s="83"/>
      <c r="CF828" s="83"/>
      <c r="CG828" s="83"/>
      <c r="CH828" s="282" t="str">
        <f t="shared" si="112"/>
        <v/>
      </c>
      <c r="CI828" s="83"/>
      <c r="CJ828" s="280" t="str">
        <f t="shared" si="113"/>
        <v/>
      </c>
      <c r="CK828" s="87"/>
      <c r="CL828" s="78"/>
      <c r="CM828" s="83"/>
      <c r="CN828" s="83"/>
      <c r="CO828" s="83"/>
      <c r="CP828" s="280" t="str">
        <f t="shared" si="118"/>
        <v/>
      </c>
      <c r="CQ828" s="81"/>
      <c r="CR828" s="280" t="str">
        <f t="shared" si="119"/>
        <v/>
      </c>
      <c r="CS828" s="3"/>
      <c r="CT828" s="3"/>
      <c r="CU828" s="280" t="str">
        <f>IF(CV828="","",VLOOKUP(CV828,リスト!$V$5:$W$6,2,FALSE))</f>
        <v/>
      </c>
      <c r="CV828" s="3"/>
      <c r="CW828" s="280" t="str">
        <f>IF(CX828="","",VLOOKUP(CX828,リスト!$X$5:$Y$6,2,FALSE))</f>
        <v/>
      </c>
      <c r="CX828" s="3"/>
      <c r="CY828" s="77"/>
      <c r="CZ828" s="77"/>
      <c r="DA828" s="75"/>
      <c r="DB828" s="75"/>
      <c r="DC828" s="75"/>
      <c r="DD828" s="75"/>
      <c r="DE828" s="280" t="str">
        <f>IF(DF828="","",VLOOKUP(DF828,リスト!$Z$5:$AA$10,2,FALSE))</f>
        <v/>
      </c>
      <c r="DF828" s="3"/>
      <c r="DG828" s="280" t="str">
        <f>IF(DH828="","",VLOOKUP(DH828,リスト!$AB$5:$AC$12,2,FALSE))</f>
        <v/>
      </c>
      <c r="DH828" s="63"/>
      <c r="DI828" s="280" t="str">
        <f>IF(DJ828="","",VLOOKUP(DJ828,リスト!$AD$5:$AE$7,2,FALSE))</f>
        <v/>
      </c>
      <c r="DJ828" s="3"/>
      <c r="DK828" s="280" t="str">
        <f>IF(DL828="","",VLOOKUP(DL828,リスト!$AF$5:$AG$10,2,FALSE))</f>
        <v/>
      </c>
      <c r="DL828" s="3"/>
      <c r="DM828" s="280" t="str">
        <f>IF(DN828="","",VLOOKUP(DN828,リスト!$AH$5:$AI$6,2,FALSE))</f>
        <v/>
      </c>
      <c r="DN828" s="3"/>
      <c r="DO828" s="280" t="str">
        <f>IF(DP828="","",VLOOKUP(DP828,リスト!$AJ$5:$AK$6,2,FALSE))</f>
        <v/>
      </c>
      <c r="DP828" s="3"/>
      <c r="DQ828" s="280" t="str">
        <f>IF(DR828="","",VLOOKUP(DR828,リスト!$AL$5:$AM$7,2,FALSE))</f>
        <v/>
      </c>
      <c r="DR828" s="3"/>
      <c r="DS828" s="13"/>
      <c r="DT828" s="85"/>
      <c r="DU828" s="85"/>
      <c r="DV828" s="281" t="str">
        <f>IF(DW828="","",VLOOKUP(DW828,リスト!$AN$5:$AO$6,2,FALSE))</f>
        <v/>
      </c>
      <c r="DW828" s="13"/>
      <c r="DX828" s="341"/>
      <c r="DY828" s="345"/>
      <c r="DZ828" s="341"/>
      <c r="EA828" s="345"/>
      <c r="EB828" s="280" t="str">
        <f>IF(EC828="","",VLOOKUP(EC828,リスト!$AW$5:$AX$8,2,FALSE))</f>
        <v/>
      </c>
      <c r="EC828" s="3"/>
      <c r="ED828" s="85"/>
      <c r="EE828" s="280" t="str">
        <f>IF(EF828="","",VLOOKUP(EF828,リスト!$AY$5:$AZ$10,2,FALSE))</f>
        <v/>
      </c>
      <c r="EF828" s="3"/>
      <c r="EG828" s="280" t="str">
        <f>IF(EH828="","",VLOOKUP(EH828,リスト!$BA$5:$BB$10,2,FALSE))</f>
        <v/>
      </c>
      <c r="EH828" s="3"/>
      <c r="EI828" s="280" t="str">
        <f>IF(EJ828="","",VLOOKUP(EJ828,リスト!$BC$5:$BD$10,2,FALSE))</f>
        <v/>
      </c>
      <c r="EJ828" s="3"/>
      <c r="EK828" s="280" t="str">
        <f>IF(EL828="","",VLOOKUP(EL828,リスト!$BE$5:$BF$10,2,FALSE))</f>
        <v/>
      </c>
      <c r="EL828" s="3"/>
      <c r="EM828" s="78"/>
      <c r="EN828" s="73"/>
      <c r="EO828" s="73"/>
      <c r="EP828" s="13"/>
      <c r="EQ828" s="13"/>
      <c r="ER828" s="280" t="str">
        <f>IF(ES828="","",VLOOKUP(ES828,リスト!$BG$5:$BH$10,2,FALSE))</f>
        <v/>
      </c>
      <c r="ES828" s="13"/>
      <c r="ET828" s="13"/>
      <c r="EU828" s="13"/>
      <c r="EV828" s="13"/>
      <c r="EW828" s="13"/>
      <c r="EX828" s="81"/>
      <c r="EY828" s="81"/>
      <c r="EZ828" s="26"/>
      <c r="FA828" s="281" t="str">
        <f>IF($EZ828="","",INDEX(リスト!$BI$5:$BJ$40,MATCH($EZ828,リスト!$BJ$5:$BJ$40,0),1))</f>
        <v/>
      </c>
      <c r="FB828" s="280" t="str">
        <f>IF(FC828="","",VLOOKUP(FC828,リスト!$BK:$BL,2,FALSE))</f>
        <v/>
      </c>
      <c r="FC828" s="13"/>
      <c r="FD828" s="331"/>
      <c r="FE828" s="3"/>
      <c r="FF828" s="280" t="str">
        <f>IF(FG828="","",VLOOKUP(FG828,リスト!$BO$5:$BP$6,2,FALSE))</f>
        <v/>
      </c>
      <c r="FG828" s="3"/>
      <c r="FH828" s="280" t="str">
        <f>IF(FI828="","",VLOOKUP(FI828,リスト!$BQ$5:$BR$8,2,FALSE))</f>
        <v/>
      </c>
      <c r="FI828" s="3"/>
      <c r="FJ828" s="282"/>
      <c r="FK828" s="280" t="str">
        <f>IF(FL828="","",VLOOKUP(FL828,リスト!$BS$5:$BT$6,2,FALSE))</f>
        <v/>
      </c>
      <c r="FL828" s="63"/>
      <c r="FM828" s="13"/>
      <c r="FN828" s="13"/>
      <c r="FO828" s="13"/>
      <c r="FP828" s="283" t="str">
        <f t="shared" si="114"/>
        <v/>
      </c>
      <c r="FQ828" s="283" t="str">
        <f t="shared" si="114"/>
        <v/>
      </c>
      <c r="FR828" s="13"/>
      <c r="FS828" s="85"/>
      <c r="FT828" s="85"/>
      <c r="FU828" s="281" t="str">
        <f t="shared" si="115"/>
        <v/>
      </c>
      <c r="FV828" s="280" t="str">
        <f>IF(FW828="","",VLOOKUP(FW828,リスト!$BV$5:$BW$10,2,FALSE))</f>
        <v/>
      </c>
      <c r="FW828" s="26"/>
      <c r="FX828" s="282" t="str">
        <f t="shared" si="116"/>
        <v/>
      </c>
      <c r="FY828" s="280" t="str">
        <f>IF(FZ828="","",VLOOKUP(FZ828,リスト!$BX$5:$BY$6,2,FALSE))</f>
        <v/>
      </c>
      <c r="FZ828" s="3"/>
      <c r="GA828" s="280" t="str">
        <f>IF(GB828="","",VLOOKUP(GB828,リスト!$BZ$5:$CA$6,2,FALSE))</f>
        <v/>
      </c>
      <c r="GB828" s="13"/>
      <c r="GC828" s="281" t="str">
        <f>IF(GD828="","",VLOOKUP(GD828,リスト!$CB$5:$CC$6,2,FALSE))</f>
        <v/>
      </c>
      <c r="GD828" s="13"/>
      <c r="GE828" s="13"/>
      <c r="GF828" s="13"/>
      <c r="GG828" s="75"/>
      <c r="GH828" s="281" t="str">
        <f t="shared" si="117"/>
        <v/>
      </c>
      <c r="GI828" s="128"/>
      <c r="GJ828" s="281" t="str">
        <f>IF(GK828="","",VLOOKUP(GK828,リスト!$CD$5:$CE$6,2,FALSE))</f>
        <v/>
      </c>
      <c r="GK828" s="13"/>
      <c r="GL828" s="281" t="str">
        <f>IF(GM828="","",VLOOKUP(GM828,リスト!$CF$5:$CG$5,2,FALSE))</f>
        <v/>
      </c>
      <c r="GM828" s="26"/>
      <c r="GN828" s="280" t="str">
        <f>IF(GO828="","",VLOOKUP(GO828,リスト!$CH$5:$CI$5,2,FALSE))</f>
        <v/>
      </c>
      <c r="GO828" s="284"/>
      <c r="GP828" s="284"/>
      <c r="GQ828" s="284"/>
      <c r="GR828" s="284"/>
      <c r="GS828" s="284"/>
      <c r="GT828" s="284"/>
      <c r="GU828" s="284"/>
      <c r="GV828" s="284"/>
      <c r="GW828" s="284"/>
      <c r="GX828" s="285"/>
    </row>
    <row r="829" spans="2:206" s="177" customFormat="1" ht="24.75" hidden="1" customHeight="1" outlineLevel="1">
      <c r="B829" s="286" t="str">
        <f>IF(明細!B823="","",明細!B823)</f>
        <v/>
      </c>
      <c r="C829" s="287" t="str">
        <f>IF(明細!C823="","",明細!C823)</f>
        <v/>
      </c>
      <c r="D829" s="265" t="str">
        <f>IF(明細!D823="","",明細!D823)</f>
        <v/>
      </c>
      <c r="E829" s="265" t="str">
        <f>IF(明細!E823="","",明細!E823)</f>
        <v/>
      </c>
      <c r="F829" s="265" t="str">
        <f>IF(明細!F823="","",明細!F823)</f>
        <v/>
      </c>
      <c r="G829" s="265" t="str">
        <f>IF(明細!G823="","",明細!G823)</f>
        <v/>
      </c>
      <c r="H829" s="265" t="str">
        <f>IF(明細!H823="","",明細!H823)</f>
        <v/>
      </c>
      <c r="I829" s="265" t="str">
        <f>IF(明細!I823="","",明細!I823)</f>
        <v/>
      </c>
      <c r="J829" s="265" t="str">
        <f>IF(明細!J823="","",明細!J823)</f>
        <v/>
      </c>
      <c r="K829" s="265" t="str">
        <f>IF(明細!K823="","",明細!K823)</f>
        <v/>
      </c>
      <c r="L829" s="265" t="str">
        <f>IF(明細!L823="","",明細!L823)</f>
        <v/>
      </c>
      <c r="M829" s="265" t="str">
        <f>IF(明細!M823="","",明細!M823)</f>
        <v/>
      </c>
      <c r="N829" s="265" t="str">
        <f>IF(明細!N823="","",明細!N823)</f>
        <v/>
      </c>
      <c r="O829" s="265" t="str">
        <f>IF(明細!O823="","",明細!O823)</f>
        <v/>
      </c>
      <c r="P829" s="265" t="str">
        <f>IF(明細!P823="","",明細!P823)</f>
        <v/>
      </c>
      <c r="Q829" s="265" t="str">
        <f>IF(明細!Q823="","",明細!Q823)</f>
        <v/>
      </c>
      <c r="R829" s="289" t="str">
        <f>IF(明細!R823="","",明細!R823)</f>
        <v/>
      </c>
      <c r="S829" s="291" t="str">
        <f>IF(明細!S823="","",明細!S823)</f>
        <v/>
      </c>
      <c r="T829" s="291" t="str">
        <f>IF(明細!T823="","",明細!T823)</f>
        <v/>
      </c>
      <c r="U829" s="291" t="str">
        <f>IF(明細!U823="","",明細!U823)</f>
        <v/>
      </c>
      <c r="V829" s="292" t="str">
        <f>IF(明細!V823="","",明細!V823)</f>
        <v>個</v>
      </c>
      <c r="W829" s="292" t="str">
        <f>IF(明細!W823="","",明細!W823)</f>
        <v/>
      </c>
      <c r="X829" s="293" t="str">
        <f>IF(明細!X823="","",明細!X823)</f>
        <v/>
      </c>
      <c r="Y829" s="134" t="str">
        <f>IF(明細!Y823="","",明細!Y823)</f>
        <v/>
      </c>
      <c r="Z829" s="135" t="str">
        <f>IF(明細!Z823="","",明細!Z823)</f>
        <v/>
      </c>
      <c r="AA829" s="134" t="str">
        <f>IF(明細!AA823="","",明細!AA823)</f>
        <v/>
      </c>
      <c r="AB829" s="303" t="str">
        <f>IF(明細!AB823="","",明細!AB823)</f>
        <v/>
      </c>
      <c r="AC829" s="134" t="str">
        <f>IF(明細!AC823="","",明細!AC823)</f>
        <v/>
      </c>
      <c r="AD829" s="183" t="str">
        <f>IF(明細!AD823="","",明細!AD823)</f>
        <v/>
      </c>
      <c r="AE829" s="184">
        <f>IF(明細!AE823="","",明細!AE823)</f>
        <v>0.1</v>
      </c>
      <c r="AF829" s="185" t="str">
        <f>IF(明細!AF823="","",明細!AF823)</f>
        <v/>
      </c>
      <c r="AG829" s="186" t="str">
        <f>IF(明細!AG823="","",明細!AG823)</f>
        <v/>
      </c>
      <c r="AH829" s="186" t="str">
        <f>IF(明細!AH823="","",明細!AH823)</f>
        <v/>
      </c>
      <c r="AI829" s="187" t="str">
        <f>IF(明細!AI823="","",明細!AI823)</f>
        <v/>
      </c>
      <c r="AJ829" s="296" t="str">
        <f>IF(明細!AJ823="","",明細!AJ823)</f>
        <v/>
      </c>
      <c r="AK829" s="297" t="str">
        <f>IF(明細!AK823="","",明細!AK823)</f>
        <v/>
      </c>
      <c r="AL829" s="298" t="str">
        <f>IF(明細!AL823="","",明細!AL823)</f>
        <v/>
      </c>
      <c r="AM829" s="299" t="str">
        <f>IF(明細!AM823="","",明細!AM823)</f>
        <v/>
      </c>
      <c r="AN829" s="300" t="str">
        <f>IF(明細!AN823="","",明細!AN823)</f>
        <v/>
      </c>
      <c r="AO829" s="300" t="str">
        <f>IF(明細!AO823="","",明細!AO823)</f>
        <v/>
      </c>
      <c r="AP829" s="300" t="str">
        <f>IF(明細!AP823="","",明細!AP823)</f>
        <v/>
      </c>
      <c r="AQ829" s="301" t="str">
        <f>IF(明細!AQ823="","",明細!AQ823)</f>
        <v/>
      </c>
      <c r="AR829" s="302" t="str">
        <f>IF(明細!AR823="","",明細!AR823)</f>
        <v/>
      </c>
      <c r="AU829" s="360"/>
      <c r="AV829" s="368"/>
      <c r="AW829" s="446" t="str">
        <f>IF(明細!AV823="","",明細!AV823)</f>
        <v/>
      </c>
      <c r="AX829" s="419" t="str">
        <f>IF(明細!AT823="","",明細!AT823)</f>
        <v/>
      </c>
      <c r="AY829" s="280" t="str">
        <f>IF($AX829="","",VLOOKUP($AX829,リスト!$CL:$CM,2,FALSE))</f>
        <v/>
      </c>
      <c r="AZ829" s="3"/>
      <c r="BA829" s="280" t="str">
        <f>IF(BB829="","",VLOOKUP(BB829,リスト!$K:$L,2,FALSE))</f>
        <v/>
      </c>
      <c r="BB829" s="3"/>
      <c r="BC829" s="3"/>
      <c r="BD829" s="87"/>
      <c r="BE829" s="280" t="str">
        <f>IF(BF829="","",VLOOKUP(BF829,リスト!$I:$J,2,FALSE))</f>
        <v/>
      </c>
      <c r="BF829" s="3"/>
      <c r="BG829" s="280" t="str">
        <f>IF(BH829="","",VLOOKUP(BH829,リスト!$M:$N,2,FALSE))</f>
        <v/>
      </c>
      <c r="BH829" s="282"/>
      <c r="BI829" s="280" t="str">
        <f>IF(BJ829="","",VLOOKUP(BJ829,リスト!$O:$P,2,FALSE))</f>
        <v/>
      </c>
      <c r="BJ829" s="24"/>
      <c r="BM829" s="451" t="str">
        <f>IF(明細!AV823="","",明細!AV823)</f>
        <v/>
      </c>
      <c r="BN829" s="453" t="str">
        <f>IF(明細!AT823="","",明細!AT823)</f>
        <v/>
      </c>
      <c r="BO829" s="280" t="str">
        <f>IF($BN829="","",VLOOKUP($BN829,リスト!$CL:$CM,2,FALSE))</f>
        <v/>
      </c>
      <c r="BP829" s="280" t="str">
        <f>IF(BQ829="","",VLOOKUP(BQ829,リスト!$K$5:$L$7,2,FALSE))</f>
        <v/>
      </c>
      <c r="BQ829" s="13"/>
      <c r="BR829" s="13"/>
      <c r="BS829" s="47"/>
      <c r="BT829" s="280" t="str">
        <f>IF(BU829="","",VLOOKUP(BU829,リスト!I820:J838,2,FALSE))</f>
        <v/>
      </c>
      <c r="BU829" s="13"/>
      <c r="BV829" s="13"/>
      <c r="BW829" s="282"/>
      <c r="BX829" s="282"/>
      <c r="BY829" s="280" t="str">
        <f>IF(BZ829="","",VLOOKUP(BZ829,リスト!$S$5:$T$6,2,FALSE))</f>
        <v/>
      </c>
      <c r="BZ829" s="3"/>
      <c r="CA829" s="3"/>
      <c r="CB829" s="81"/>
      <c r="CC829" s="280" t="str">
        <f t="shared" si="111"/>
        <v/>
      </c>
      <c r="CD829" s="83"/>
      <c r="CE829" s="83"/>
      <c r="CF829" s="83"/>
      <c r="CG829" s="83"/>
      <c r="CH829" s="282" t="str">
        <f t="shared" si="112"/>
        <v/>
      </c>
      <c r="CI829" s="83"/>
      <c r="CJ829" s="280" t="str">
        <f t="shared" si="113"/>
        <v/>
      </c>
      <c r="CK829" s="87"/>
      <c r="CL829" s="78"/>
      <c r="CM829" s="83"/>
      <c r="CN829" s="83"/>
      <c r="CO829" s="83"/>
      <c r="CP829" s="280" t="str">
        <f t="shared" si="118"/>
        <v/>
      </c>
      <c r="CQ829" s="81"/>
      <c r="CR829" s="280" t="str">
        <f t="shared" si="119"/>
        <v/>
      </c>
      <c r="CS829" s="3"/>
      <c r="CT829" s="3"/>
      <c r="CU829" s="280" t="str">
        <f>IF(CV829="","",VLOOKUP(CV829,リスト!$V$5:$W$6,2,FALSE))</f>
        <v/>
      </c>
      <c r="CV829" s="3"/>
      <c r="CW829" s="280" t="str">
        <f>IF(CX829="","",VLOOKUP(CX829,リスト!$X$5:$Y$6,2,FALSE))</f>
        <v/>
      </c>
      <c r="CX829" s="3"/>
      <c r="CY829" s="77"/>
      <c r="CZ829" s="77"/>
      <c r="DA829" s="75"/>
      <c r="DB829" s="75"/>
      <c r="DC829" s="75"/>
      <c r="DD829" s="75"/>
      <c r="DE829" s="280" t="str">
        <f>IF(DF829="","",VLOOKUP(DF829,リスト!$Z$5:$AA$10,2,FALSE))</f>
        <v/>
      </c>
      <c r="DF829" s="3"/>
      <c r="DG829" s="280" t="str">
        <f>IF(DH829="","",VLOOKUP(DH829,リスト!$AB$5:$AC$12,2,FALSE))</f>
        <v/>
      </c>
      <c r="DH829" s="63"/>
      <c r="DI829" s="280" t="str">
        <f>IF(DJ829="","",VLOOKUP(DJ829,リスト!$AD$5:$AE$7,2,FALSE))</f>
        <v/>
      </c>
      <c r="DJ829" s="3"/>
      <c r="DK829" s="280" t="str">
        <f>IF(DL829="","",VLOOKUP(DL829,リスト!$AF$5:$AG$10,2,FALSE))</f>
        <v/>
      </c>
      <c r="DL829" s="3"/>
      <c r="DM829" s="280" t="str">
        <f>IF(DN829="","",VLOOKUP(DN829,リスト!$AH$5:$AI$6,2,FALSE))</f>
        <v/>
      </c>
      <c r="DN829" s="3"/>
      <c r="DO829" s="280" t="str">
        <f>IF(DP829="","",VLOOKUP(DP829,リスト!$AJ$5:$AK$6,2,FALSE))</f>
        <v/>
      </c>
      <c r="DP829" s="3"/>
      <c r="DQ829" s="280" t="str">
        <f>IF(DR829="","",VLOOKUP(DR829,リスト!$AL$5:$AM$7,2,FALSE))</f>
        <v/>
      </c>
      <c r="DR829" s="3"/>
      <c r="DS829" s="13"/>
      <c r="DT829" s="85"/>
      <c r="DU829" s="85"/>
      <c r="DV829" s="281" t="str">
        <f>IF(DW829="","",VLOOKUP(DW829,リスト!$AN$5:$AO$6,2,FALSE))</f>
        <v/>
      </c>
      <c r="DW829" s="13"/>
      <c r="DX829" s="341"/>
      <c r="DY829" s="345"/>
      <c r="DZ829" s="341"/>
      <c r="EA829" s="345"/>
      <c r="EB829" s="280" t="str">
        <f>IF(EC829="","",VLOOKUP(EC829,リスト!$AW$5:$AX$8,2,FALSE))</f>
        <v/>
      </c>
      <c r="EC829" s="3"/>
      <c r="ED829" s="85"/>
      <c r="EE829" s="280" t="str">
        <f>IF(EF829="","",VLOOKUP(EF829,リスト!$AY$5:$AZ$10,2,FALSE))</f>
        <v/>
      </c>
      <c r="EF829" s="3"/>
      <c r="EG829" s="280" t="str">
        <f>IF(EH829="","",VLOOKUP(EH829,リスト!$BA$5:$BB$10,2,FALSE))</f>
        <v/>
      </c>
      <c r="EH829" s="3"/>
      <c r="EI829" s="280" t="str">
        <f>IF(EJ829="","",VLOOKUP(EJ829,リスト!$BC$5:$BD$10,2,FALSE))</f>
        <v/>
      </c>
      <c r="EJ829" s="3"/>
      <c r="EK829" s="280" t="str">
        <f>IF(EL829="","",VLOOKUP(EL829,リスト!$BE$5:$BF$10,2,FALSE))</f>
        <v/>
      </c>
      <c r="EL829" s="3"/>
      <c r="EM829" s="78"/>
      <c r="EN829" s="73"/>
      <c r="EO829" s="73"/>
      <c r="EP829" s="13"/>
      <c r="EQ829" s="13"/>
      <c r="ER829" s="280" t="str">
        <f>IF(ES829="","",VLOOKUP(ES829,リスト!$BG$5:$BH$10,2,FALSE))</f>
        <v/>
      </c>
      <c r="ES829" s="13"/>
      <c r="ET829" s="13"/>
      <c r="EU829" s="13"/>
      <c r="EV829" s="13"/>
      <c r="EW829" s="13"/>
      <c r="EX829" s="81"/>
      <c r="EY829" s="81"/>
      <c r="EZ829" s="26"/>
      <c r="FA829" s="281" t="str">
        <f>IF($EZ829="","",INDEX(リスト!$BI$5:$BJ$40,MATCH($EZ829,リスト!$BJ$5:$BJ$40,0),1))</f>
        <v/>
      </c>
      <c r="FB829" s="280" t="str">
        <f>IF(FC829="","",VLOOKUP(FC829,リスト!$BK:$BL,2,FALSE))</f>
        <v/>
      </c>
      <c r="FC829" s="13"/>
      <c r="FD829" s="331"/>
      <c r="FE829" s="3"/>
      <c r="FF829" s="280" t="str">
        <f>IF(FG829="","",VLOOKUP(FG829,リスト!$BO$5:$BP$6,2,FALSE))</f>
        <v/>
      </c>
      <c r="FG829" s="3"/>
      <c r="FH829" s="280" t="str">
        <f>IF(FI829="","",VLOOKUP(FI829,リスト!$BQ$5:$BR$8,2,FALSE))</f>
        <v/>
      </c>
      <c r="FI829" s="3"/>
      <c r="FJ829" s="282"/>
      <c r="FK829" s="280" t="str">
        <f>IF(FL829="","",VLOOKUP(FL829,リスト!$BS$5:$BT$6,2,FALSE))</f>
        <v/>
      </c>
      <c r="FL829" s="63"/>
      <c r="FM829" s="13"/>
      <c r="FN829" s="13"/>
      <c r="FO829" s="13"/>
      <c r="FP829" s="283" t="str">
        <f t="shared" si="114"/>
        <v/>
      </c>
      <c r="FQ829" s="283" t="str">
        <f t="shared" si="114"/>
        <v/>
      </c>
      <c r="FR829" s="13"/>
      <c r="FS829" s="85"/>
      <c r="FT829" s="85"/>
      <c r="FU829" s="281" t="str">
        <f t="shared" si="115"/>
        <v/>
      </c>
      <c r="FV829" s="280" t="str">
        <f>IF(FW829="","",VLOOKUP(FW829,リスト!$BV$5:$BW$10,2,FALSE))</f>
        <v/>
      </c>
      <c r="FW829" s="26"/>
      <c r="FX829" s="282" t="str">
        <f t="shared" si="116"/>
        <v/>
      </c>
      <c r="FY829" s="280" t="str">
        <f>IF(FZ829="","",VLOOKUP(FZ829,リスト!$BX$5:$BY$6,2,FALSE))</f>
        <v/>
      </c>
      <c r="FZ829" s="3"/>
      <c r="GA829" s="280" t="str">
        <f>IF(GB829="","",VLOOKUP(GB829,リスト!$BZ$5:$CA$6,2,FALSE))</f>
        <v/>
      </c>
      <c r="GB829" s="13"/>
      <c r="GC829" s="281" t="str">
        <f>IF(GD829="","",VLOOKUP(GD829,リスト!$CB$5:$CC$6,2,FALSE))</f>
        <v/>
      </c>
      <c r="GD829" s="13"/>
      <c r="GE829" s="13"/>
      <c r="GF829" s="13"/>
      <c r="GG829" s="75"/>
      <c r="GH829" s="281" t="str">
        <f t="shared" si="117"/>
        <v/>
      </c>
      <c r="GI829" s="128"/>
      <c r="GJ829" s="281" t="str">
        <f>IF(GK829="","",VLOOKUP(GK829,リスト!$CD$5:$CE$6,2,FALSE))</f>
        <v/>
      </c>
      <c r="GK829" s="13"/>
      <c r="GL829" s="281" t="str">
        <f>IF(GM829="","",VLOOKUP(GM829,リスト!$CF$5:$CG$5,2,FALSE))</f>
        <v/>
      </c>
      <c r="GM829" s="26"/>
      <c r="GN829" s="280" t="str">
        <f>IF(GO829="","",VLOOKUP(GO829,リスト!$CH$5:$CI$5,2,FALSE))</f>
        <v/>
      </c>
      <c r="GO829" s="284"/>
      <c r="GP829" s="284"/>
      <c r="GQ829" s="284"/>
      <c r="GR829" s="284"/>
      <c r="GS829" s="284"/>
      <c r="GT829" s="284"/>
      <c r="GU829" s="284"/>
      <c r="GV829" s="284"/>
      <c r="GW829" s="284"/>
      <c r="GX829" s="285"/>
    </row>
    <row r="830" spans="2:206" s="177" customFormat="1" ht="24.75" hidden="1" customHeight="1" outlineLevel="1">
      <c r="B830" s="286" t="str">
        <f>IF(明細!B824="","",明細!B824)</f>
        <v/>
      </c>
      <c r="C830" s="287" t="str">
        <f>IF(明細!C824="","",明細!C824)</f>
        <v/>
      </c>
      <c r="D830" s="265" t="str">
        <f>IF(明細!D824="","",明細!D824)</f>
        <v/>
      </c>
      <c r="E830" s="265" t="str">
        <f>IF(明細!E824="","",明細!E824)</f>
        <v/>
      </c>
      <c r="F830" s="265" t="str">
        <f>IF(明細!F824="","",明細!F824)</f>
        <v/>
      </c>
      <c r="G830" s="265" t="str">
        <f>IF(明細!G824="","",明細!G824)</f>
        <v/>
      </c>
      <c r="H830" s="265" t="str">
        <f>IF(明細!H824="","",明細!H824)</f>
        <v/>
      </c>
      <c r="I830" s="265" t="str">
        <f>IF(明細!I824="","",明細!I824)</f>
        <v/>
      </c>
      <c r="J830" s="265" t="str">
        <f>IF(明細!J824="","",明細!J824)</f>
        <v/>
      </c>
      <c r="K830" s="265" t="str">
        <f>IF(明細!K824="","",明細!K824)</f>
        <v/>
      </c>
      <c r="L830" s="265" t="str">
        <f>IF(明細!L824="","",明細!L824)</f>
        <v/>
      </c>
      <c r="M830" s="265" t="str">
        <f>IF(明細!M824="","",明細!M824)</f>
        <v/>
      </c>
      <c r="N830" s="265" t="str">
        <f>IF(明細!N824="","",明細!N824)</f>
        <v/>
      </c>
      <c r="O830" s="265" t="str">
        <f>IF(明細!O824="","",明細!O824)</f>
        <v/>
      </c>
      <c r="P830" s="265" t="str">
        <f>IF(明細!P824="","",明細!P824)</f>
        <v/>
      </c>
      <c r="Q830" s="265" t="str">
        <f>IF(明細!Q824="","",明細!Q824)</f>
        <v/>
      </c>
      <c r="R830" s="289" t="str">
        <f>IF(明細!R824="","",明細!R824)</f>
        <v/>
      </c>
      <c r="S830" s="291" t="str">
        <f>IF(明細!S824="","",明細!S824)</f>
        <v/>
      </c>
      <c r="T830" s="291" t="str">
        <f>IF(明細!T824="","",明細!T824)</f>
        <v/>
      </c>
      <c r="U830" s="291" t="str">
        <f>IF(明細!U824="","",明細!U824)</f>
        <v/>
      </c>
      <c r="V830" s="292" t="str">
        <f>IF(明細!V824="","",明細!V824)</f>
        <v>個</v>
      </c>
      <c r="W830" s="292" t="str">
        <f>IF(明細!W824="","",明細!W824)</f>
        <v/>
      </c>
      <c r="X830" s="293" t="str">
        <f>IF(明細!X824="","",明細!X824)</f>
        <v/>
      </c>
      <c r="Y830" s="134" t="str">
        <f>IF(明細!Y824="","",明細!Y824)</f>
        <v/>
      </c>
      <c r="Z830" s="135" t="str">
        <f>IF(明細!Z824="","",明細!Z824)</f>
        <v/>
      </c>
      <c r="AA830" s="134" t="str">
        <f>IF(明細!AA824="","",明細!AA824)</f>
        <v/>
      </c>
      <c r="AB830" s="303" t="str">
        <f>IF(明細!AB824="","",明細!AB824)</f>
        <v/>
      </c>
      <c r="AC830" s="134" t="str">
        <f>IF(明細!AC824="","",明細!AC824)</f>
        <v/>
      </c>
      <c r="AD830" s="183" t="str">
        <f>IF(明細!AD824="","",明細!AD824)</f>
        <v/>
      </c>
      <c r="AE830" s="184">
        <f>IF(明細!AE824="","",明細!AE824)</f>
        <v>0.1</v>
      </c>
      <c r="AF830" s="185" t="str">
        <f>IF(明細!AF824="","",明細!AF824)</f>
        <v/>
      </c>
      <c r="AG830" s="186" t="str">
        <f>IF(明細!AG824="","",明細!AG824)</f>
        <v/>
      </c>
      <c r="AH830" s="186" t="str">
        <f>IF(明細!AH824="","",明細!AH824)</f>
        <v/>
      </c>
      <c r="AI830" s="187" t="str">
        <f>IF(明細!AI824="","",明細!AI824)</f>
        <v/>
      </c>
      <c r="AJ830" s="296" t="str">
        <f>IF(明細!AJ824="","",明細!AJ824)</f>
        <v/>
      </c>
      <c r="AK830" s="297" t="str">
        <f>IF(明細!AK824="","",明細!AK824)</f>
        <v/>
      </c>
      <c r="AL830" s="298" t="str">
        <f>IF(明細!AL824="","",明細!AL824)</f>
        <v/>
      </c>
      <c r="AM830" s="299" t="str">
        <f>IF(明細!AM824="","",明細!AM824)</f>
        <v/>
      </c>
      <c r="AN830" s="300" t="str">
        <f>IF(明細!AN824="","",明細!AN824)</f>
        <v/>
      </c>
      <c r="AO830" s="300" t="str">
        <f>IF(明細!AO824="","",明細!AO824)</f>
        <v/>
      </c>
      <c r="AP830" s="300" t="str">
        <f>IF(明細!AP824="","",明細!AP824)</f>
        <v/>
      </c>
      <c r="AQ830" s="301" t="str">
        <f>IF(明細!AQ824="","",明細!AQ824)</f>
        <v/>
      </c>
      <c r="AR830" s="302" t="str">
        <f>IF(明細!AR824="","",明細!AR824)</f>
        <v/>
      </c>
      <c r="AU830" s="360"/>
      <c r="AV830" s="368"/>
      <c r="AW830" s="446" t="str">
        <f>IF(明細!AV824="","",明細!AV824)</f>
        <v/>
      </c>
      <c r="AX830" s="419" t="str">
        <f>IF(明細!AT824="","",明細!AT824)</f>
        <v/>
      </c>
      <c r="AY830" s="280" t="str">
        <f>IF($AX830="","",VLOOKUP($AX830,リスト!$CL:$CM,2,FALSE))</f>
        <v/>
      </c>
      <c r="AZ830" s="3"/>
      <c r="BA830" s="280" t="str">
        <f>IF(BB830="","",VLOOKUP(BB830,リスト!$K:$L,2,FALSE))</f>
        <v/>
      </c>
      <c r="BB830" s="3"/>
      <c r="BC830" s="3"/>
      <c r="BD830" s="87"/>
      <c r="BE830" s="280" t="str">
        <f>IF(BF830="","",VLOOKUP(BF830,リスト!$I:$J,2,FALSE))</f>
        <v/>
      </c>
      <c r="BF830" s="3"/>
      <c r="BG830" s="280" t="str">
        <f>IF(BH830="","",VLOOKUP(BH830,リスト!$M:$N,2,FALSE))</f>
        <v/>
      </c>
      <c r="BH830" s="282"/>
      <c r="BI830" s="280" t="str">
        <f>IF(BJ830="","",VLOOKUP(BJ830,リスト!$O:$P,2,FALSE))</f>
        <v/>
      </c>
      <c r="BJ830" s="24"/>
      <c r="BM830" s="451" t="str">
        <f>IF(明細!AV824="","",明細!AV824)</f>
        <v/>
      </c>
      <c r="BN830" s="453" t="str">
        <f>IF(明細!AT824="","",明細!AT824)</f>
        <v/>
      </c>
      <c r="BO830" s="280" t="str">
        <f>IF($BN830="","",VLOOKUP($BN830,リスト!$CL:$CM,2,FALSE))</f>
        <v/>
      </c>
      <c r="BP830" s="280" t="str">
        <f>IF(BQ830="","",VLOOKUP(BQ830,リスト!$K$5:$L$7,2,FALSE))</f>
        <v/>
      </c>
      <c r="BQ830" s="13"/>
      <c r="BR830" s="13"/>
      <c r="BS830" s="47"/>
      <c r="BT830" s="280" t="str">
        <f>IF(BU830="","",VLOOKUP(BU830,リスト!I821:J839,2,FALSE))</f>
        <v/>
      </c>
      <c r="BU830" s="13"/>
      <c r="BV830" s="13"/>
      <c r="BW830" s="282"/>
      <c r="BX830" s="282"/>
      <c r="BY830" s="280" t="str">
        <f>IF(BZ830="","",VLOOKUP(BZ830,リスト!$S$5:$T$6,2,FALSE))</f>
        <v/>
      </c>
      <c r="BZ830" s="3"/>
      <c r="CA830" s="3"/>
      <c r="CB830" s="81"/>
      <c r="CC830" s="280" t="str">
        <f t="shared" si="111"/>
        <v/>
      </c>
      <c r="CD830" s="83"/>
      <c r="CE830" s="83"/>
      <c r="CF830" s="83"/>
      <c r="CG830" s="83"/>
      <c r="CH830" s="282" t="str">
        <f t="shared" si="112"/>
        <v/>
      </c>
      <c r="CI830" s="83"/>
      <c r="CJ830" s="280" t="str">
        <f t="shared" si="113"/>
        <v/>
      </c>
      <c r="CK830" s="87"/>
      <c r="CL830" s="78"/>
      <c r="CM830" s="83"/>
      <c r="CN830" s="83"/>
      <c r="CO830" s="83"/>
      <c r="CP830" s="280" t="str">
        <f t="shared" si="118"/>
        <v/>
      </c>
      <c r="CQ830" s="81"/>
      <c r="CR830" s="280" t="str">
        <f t="shared" si="119"/>
        <v/>
      </c>
      <c r="CS830" s="3"/>
      <c r="CT830" s="3"/>
      <c r="CU830" s="280" t="str">
        <f>IF(CV830="","",VLOOKUP(CV830,リスト!$V$5:$W$6,2,FALSE))</f>
        <v/>
      </c>
      <c r="CV830" s="3"/>
      <c r="CW830" s="280" t="str">
        <f>IF(CX830="","",VLOOKUP(CX830,リスト!$X$5:$Y$6,2,FALSE))</f>
        <v/>
      </c>
      <c r="CX830" s="3"/>
      <c r="CY830" s="77"/>
      <c r="CZ830" s="77"/>
      <c r="DA830" s="75"/>
      <c r="DB830" s="75"/>
      <c r="DC830" s="75"/>
      <c r="DD830" s="75"/>
      <c r="DE830" s="280" t="str">
        <f>IF(DF830="","",VLOOKUP(DF830,リスト!$Z$5:$AA$10,2,FALSE))</f>
        <v/>
      </c>
      <c r="DF830" s="3"/>
      <c r="DG830" s="280" t="str">
        <f>IF(DH830="","",VLOOKUP(DH830,リスト!$AB$5:$AC$12,2,FALSE))</f>
        <v/>
      </c>
      <c r="DH830" s="63"/>
      <c r="DI830" s="280" t="str">
        <f>IF(DJ830="","",VLOOKUP(DJ830,リスト!$AD$5:$AE$7,2,FALSE))</f>
        <v/>
      </c>
      <c r="DJ830" s="3"/>
      <c r="DK830" s="280" t="str">
        <f>IF(DL830="","",VLOOKUP(DL830,リスト!$AF$5:$AG$10,2,FALSE))</f>
        <v/>
      </c>
      <c r="DL830" s="3"/>
      <c r="DM830" s="280" t="str">
        <f>IF(DN830="","",VLOOKUP(DN830,リスト!$AH$5:$AI$6,2,FALSE))</f>
        <v/>
      </c>
      <c r="DN830" s="3"/>
      <c r="DO830" s="280" t="str">
        <f>IF(DP830="","",VLOOKUP(DP830,リスト!$AJ$5:$AK$6,2,FALSE))</f>
        <v/>
      </c>
      <c r="DP830" s="3"/>
      <c r="DQ830" s="280" t="str">
        <f>IF(DR830="","",VLOOKUP(DR830,リスト!$AL$5:$AM$7,2,FALSE))</f>
        <v/>
      </c>
      <c r="DR830" s="3"/>
      <c r="DS830" s="13"/>
      <c r="DT830" s="85"/>
      <c r="DU830" s="85"/>
      <c r="DV830" s="281" t="str">
        <f>IF(DW830="","",VLOOKUP(DW830,リスト!$AN$5:$AO$6,2,FALSE))</f>
        <v/>
      </c>
      <c r="DW830" s="13"/>
      <c r="DX830" s="341"/>
      <c r="DY830" s="345"/>
      <c r="DZ830" s="341"/>
      <c r="EA830" s="345"/>
      <c r="EB830" s="280" t="str">
        <f>IF(EC830="","",VLOOKUP(EC830,リスト!$AW$5:$AX$8,2,FALSE))</f>
        <v/>
      </c>
      <c r="EC830" s="3"/>
      <c r="ED830" s="85"/>
      <c r="EE830" s="280" t="str">
        <f>IF(EF830="","",VLOOKUP(EF830,リスト!$AY$5:$AZ$10,2,FALSE))</f>
        <v/>
      </c>
      <c r="EF830" s="3"/>
      <c r="EG830" s="280" t="str">
        <f>IF(EH830="","",VLOOKUP(EH830,リスト!$BA$5:$BB$10,2,FALSE))</f>
        <v/>
      </c>
      <c r="EH830" s="3"/>
      <c r="EI830" s="280" t="str">
        <f>IF(EJ830="","",VLOOKUP(EJ830,リスト!$BC$5:$BD$10,2,FALSE))</f>
        <v/>
      </c>
      <c r="EJ830" s="3"/>
      <c r="EK830" s="280" t="str">
        <f>IF(EL830="","",VLOOKUP(EL830,リスト!$BE$5:$BF$10,2,FALSE))</f>
        <v/>
      </c>
      <c r="EL830" s="3"/>
      <c r="EM830" s="78"/>
      <c r="EN830" s="73"/>
      <c r="EO830" s="73"/>
      <c r="EP830" s="13"/>
      <c r="EQ830" s="13"/>
      <c r="ER830" s="280" t="str">
        <f>IF(ES830="","",VLOOKUP(ES830,リスト!$BG$5:$BH$10,2,FALSE))</f>
        <v/>
      </c>
      <c r="ES830" s="13"/>
      <c r="ET830" s="13"/>
      <c r="EU830" s="13"/>
      <c r="EV830" s="13"/>
      <c r="EW830" s="13"/>
      <c r="EX830" s="81"/>
      <c r="EY830" s="81"/>
      <c r="EZ830" s="26"/>
      <c r="FA830" s="281" t="str">
        <f>IF($EZ830="","",INDEX(リスト!$BI$5:$BJ$40,MATCH($EZ830,リスト!$BJ$5:$BJ$40,0),1))</f>
        <v/>
      </c>
      <c r="FB830" s="280" t="str">
        <f>IF(FC830="","",VLOOKUP(FC830,リスト!$BK:$BL,2,FALSE))</f>
        <v/>
      </c>
      <c r="FC830" s="13"/>
      <c r="FD830" s="331"/>
      <c r="FE830" s="3"/>
      <c r="FF830" s="280" t="str">
        <f>IF(FG830="","",VLOOKUP(FG830,リスト!$BO$5:$BP$6,2,FALSE))</f>
        <v/>
      </c>
      <c r="FG830" s="3"/>
      <c r="FH830" s="280" t="str">
        <f>IF(FI830="","",VLOOKUP(FI830,リスト!$BQ$5:$BR$8,2,FALSE))</f>
        <v/>
      </c>
      <c r="FI830" s="3"/>
      <c r="FJ830" s="282"/>
      <c r="FK830" s="280" t="str">
        <f>IF(FL830="","",VLOOKUP(FL830,リスト!$BS$5:$BT$6,2,FALSE))</f>
        <v/>
      </c>
      <c r="FL830" s="63"/>
      <c r="FM830" s="13"/>
      <c r="FN830" s="13"/>
      <c r="FO830" s="13"/>
      <c r="FP830" s="283" t="str">
        <f t="shared" si="114"/>
        <v/>
      </c>
      <c r="FQ830" s="283" t="str">
        <f t="shared" si="114"/>
        <v/>
      </c>
      <c r="FR830" s="13"/>
      <c r="FS830" s="85"/>
      <c r="FT830" s="85"/>
      <c r="FU830" s="281" t="str">
        <f t="shared" si="115"/>
        <v/>
      </c>
      <c r="FV830" s="280" t="str">
        <f>IF(FW830="","",VLOOKUP(FW830,リスト!$BV$5:$BW$10,2,FALSE))</f>
        <v/>
      </c>
      <c r="FW830" s="26"/>
      <c r="FX830" s="282" t="str">
        <f t="shared" si="116"/>
        <v/>
      </c>
      <c r="FY830" s="280" t="str">
        <f>IF(FZ830="","",VLOOKUP(FZ830,リスト!$BX$5:$BY$6,2,FALSE))</f>
        <v/>
      </c>
      <c r="FZ830" s="3"/>
      <c r="GA830" s="280" t="str">
        <f>IF(GB830="","",VLOOKUP(GB830,リスト!$BZ$5:$CA$6,2,FALSE))</f>
        <v/>
      </c>
      <c r="GB830" s="13"/>
      <c r="GC830" s="281" t="str">
        <f>IF(GD830="","",VLOOKUP(GD830,リスト!$CB$5:$CC$6,2,FALSE))</f>
        <v/>
      </c>
      <c r="GD830" s="13"/>
      <c r="GE830" s="13"/>
      <c r="GF830" s="13"/>
      <c r="GG830" s="75"/>
      <c r="GH830" s="281" t="str">
        <f t="shared" si="117"/>
        <v/>
      </c>
      <c r="GI830" s="128"/>
      <c r="GJ830" s="281" t="str">
        <f>IF(GK830="","",VLOOKUP(GK830,リスト!$CD$5:$CE$6,2,FALSE))</f>
        <v/>
      </c>
      <c r="GK830" s="13"/>
      <c r="GL830" s="281" t="str">
        <f>IF(GM830="","",VLOOKUP(GM830,リスト!$CF$5:$CG$5,2,FALSE))</f>
        <v/>
      </c>
      <c r="GM830" s="26"/>
      <c r="GN830" s="280" t="str">
        <f>IF(GO830="","",VLOOKUP(GO830,リスト!$CH$5:$CI$5,2,FALSE))</f>
        <v/>
      </c>
      <c r="GO830" s="284"/>
      <c r="GP830" s="284"/>
      <c r="GQ830" s="284"/>
      <c r="GR830" s="284"/>
      <c r="GS830" s="284"/>
      <c r="GT830" s="284"/>
      <c r="GU830" s="284"/>
      <c r="GV830" s="284"/>
      <c r="GW830" s="284"/>
      <c r="GX830" s="285"/>
    </row>
    <row r="831" spans="2:206" s="177" customFormat="1" ht="24.75" hidden="1" customHeight="1" outlineLevel="1">
      <c r="B831" s="286" t="str">
        <f>IF(明細!B825="","",明細!B825)</f>
        <v/>
      </c>
      <c r="C831" s="287" t="str">
        <f>IF(明細!C825="","",明細!C825)</f>
        <v/>
      </c>
      <c r="D831" s="265" t="str">
        <f>IF(明細!D825="","",明細!D825)</f>
        <v/>
      </c>
      <c r="E831" s="265" t="str">
        <f>IF(明細!E825="","",明細!E825)</f>
        <v/>
      </c>
      <c r="F831" s="265" t="str">
        <f>IF(明細!F825="","",明細!F825)</f>
        <v/>
      </c>
      <c r="G831" s="265" t="str">
        <f>IF(明細!G825="","",明細!G825)</f>
        <v/>
      </c>
      <c r="H831" s="265" t="str">
        <f>IF(明細!H825="","",明細!H825)</f>
        <v/>
      </c>
      <c r="I831" s="265" t="str">
        <f>IF(明細!I825="","",明細!I825)</f>
        <v/>
      </c>
      <c r="J831" s="265" t="str">
        <f>IF(明細!J825="","",明細!J825)</f>
        <v/>
      </c>
      <c r="K831" s="265" t="str">
        <f>IF(明細!K825="","",明細!K825)</f>
        <v/>
      </c>
      <c r="L831" s="265" t="str">
        <f>IF(明細!L825="","",明細!L825)</f>
        <v/>
      </c>
      <c r="M831" s="265" t="str">
        <f>IF(明細!M825="","",明細!M825)</f>
        <v/>
      </c>
      <c r="N831" s="265" t="str">
        <f>IF(明細!N825="","",明細!N825)</f>
        <v/>
      </c>
      <c r="O831" s="265" t="str">
        <f>IF(明細!O825="","",明細!O825)</f>
        <v/>
      </c>
      <c r="P831" s="265" t="str">
        <f>IF(明細!P825="","",明細!P825)</f>
        <v/>
      </c>
      <c r="Q831" s="265" t="str">
        <f>IF(明細!Q825="","",明細!Q825)</f>
        <v/>
      </c>
      <c r="R831" s="289" t="str">
        <f>IF(明細!R825="","",明細!R825)</f>
        <v/>
      </c>
      <c r="S831" s="291" t="str">
        <f>IF(明細!S825="","",明細!S825)</f>
        <v/>
      </c>
      <c r="T831" s="291" t="str">
        <f>IF(明細!T825="","",明細!T825)</f>
        <v/>
      </c>
      <c r="U831" s="291" t="str">
        <f>IF(明細!U825="","",明細!U825)</f>
        <v/>
      </c>
      <c r="V831" s="292" t="str">
        <f>IF(明細!V825="","",明細!V825)</f>
        <v>個</v>
      </c>
      <c r="W831" s="292" t="str">
        <f>IF(明細!W825="","",明細!W825)</f>
        <v/>
      </c>
      <c r="X831" s="293" t="str">
        <f>IF(明細!X825="","",明細!X825)</f>
        <v/>
      </c>
      <c r="Y831" s="134" t="str">
        <f>IF(明細!Y825="","",明細!Y825)</f>
        <v/>
      </c>
      <c r="Z831" s="135" t="str">
        <f>IF(明細!Z825="","",明細!Z825)</f>
        <v/>
      </c>
      <c r="AA831" s="134" t="str">
        <f>IF(明細!AA825="","",明細!AA825)</f>
        <v/>
      </c>
      <c r="AB831" s="303" t="str">
        <f>IF(明細!AB825="","",明細!AB825)</f>
        <v/>
      </c>
      <c r="AC831" s="134" t="str">
        <f>IF(明細!AC825="","",明細!AC825)</f>
        <v/>
      </c>
      <c r="AD831" s="183" t="str">
        <f>IF(明細!AD825="","",明細!AD825)</f>
        <v/>
      </c>
      <c r="AE831" s="184">
        <f>IF(明細!AE825="","",明細!AE825)</f>
        <v>0.1</v>
      </c>
      <c r="AF831" s="185" t="str">
        <f>IF(明細!AF825="","",明細!AF825)</f>
        <v/>
      </c>
      <c r="AG831" s="186" t="str">
        <f>IF(明細!AG825="","",明細!AG825)</f>
        <v/>
      </c>
      <c r="AH831" s="186" t="str">
        <f>IF(明細!AH825="","",明細!AH825)</f>
        <v/>
      </c>
      <c r="AI831" s="187" t="str">
        <f>IF(明細!AI825="","",明細!AI825)</f>
        <v/>
      </c>
      <c r="AJ831" s="296" t="str">
        <f>IF(明細!AJ825="","",明細!AJ825)</f>
        <v/>
      </c>
      <c r="AK831" s="297" t="str">
        <f>IF(明細!AK825="","",明細!AK825)</f>
        <v/>
      </c>
      <c r="AL831" s="298" t="str">
        <f>IF(明細!AL825="","",明細!AL825)</f>
        <v/>
      </c>
      <c r="AM831" s="299" t="str">
        <f>IF(明細!AM825="","",明細!AM825)</f>
        <v/>
      </c>
      <c r="AN831" s="300" t="str">
        <f>IF(明細!AN825="","",明細!AN825)</f>
        <v/>
      </c>
      <c r="AO831" s="300" t="str">
        <f>IF(明細!AO825="","",明細!AO825)</f>
        <v/>
      </c>
      <c r="AP831" s="300" t="str">
        <f>IF(明細!AP825="","",明細!AP825)</f>
        <v/>
      </c>
      <c r="AQ831" s="301" t="str">
        <f>IF(明細!AQ825="","",明細!AQ825)</f>
        <v/>
      </c>
      <c r="AR831" s="302" t="str">
        <f>IF(明細!AR825="","",明細!AR825)</f>
        <v/>
      </c>
      <c r="AU831" s="360"/>
      <c r="AV831" s="368"/>
      <c r="AW831" s="446" t="str">
        <f>IF(明細!AV825="","",明細!AV825)</f>
        <v/>
      </c>
      <c r="AX831" s="419" t="str">
        <f>IF(明細!AT825="","",明細!AT825)</f>
        <v/>
      </c>
      <c r="AY831" s="280" t="str">
        <f>IF($AX831="","",VLOOKUP($AX831,リスト!$CL:$CM,2,FALSE))</f>
        <v/>
      </c>
      <c r="AZ831" s="3"/>
      <c r="BA831" s="280" t="str">
        <f>IF(BB831="","",VLOOKUP(BB831,リスト!$K:$L,2,FALSE))</f>
        <v/>
      </c>
      <c r="BB831" s="3"/>
      <c r="BC831" s="3"/>
      <c r="BD831" s="87"/>
      <c r="BE831" s="280" t="str">
        <f>IF(BF831="","",VLOOKUP(BF831,リスト!$I:$J,2,FALSE))</f>
        <v/>
      </c>
      <c r="BF831" s="3"/>
      <c r="BG831" s="280" t="str">
        <f>IF(BH831="","",VLOOKUP(BH831,リスト!$M:$N,2,FALSE))</f>
        <v/>
      </c>
      <c r="BH831" s="282"/>
      <c r="BI831" s="280" t="str">
        <f>IF(BJ831="","",VLOOKUP(BJ831,リスト!$O:$P,2,FALSE))</f>
        <v/>
      </c>
      <c r="BJ831" s="24"/>
      <c r="BM831" s="451" t="str">
        <f>IF(明細!AV825="","",明細!AV825)</f>
        <v/>
      </c>
      <c r="BN831" s="453" t="str">
        <f>IF(明細!AT825="","",明細!AT825)</f>
        <v/>
      </c>
      <c r="BO831" s="280" t="str">
        <f>IF($BN831="","",VLOOKUP($BN831,リスト!$CL:$CM,2,FALSE))</f>
        <v/>
      </c>
      <c r="BP831" s="280" t="str">
        <f>IF(BQ831="","",VLOOKUP(BQ831,リスト!$K$5:$L$7,2,FALSE))</f>
        <v/>
      </c>
      <c r="BQ831" s="13"/>
      <c r="BR831" s="13"/>
      <c r="BS831" s="47"/>
      <c r="BT831" s="280" t="str">
        <f>IF(BU831="","",VLOOKUP(BU831,リスト!I822:J840,2,FALSE))</f>
        <v/>
      </c>
      <c r="BU831" s="13"/>
      <c r="BV831" s="13"/>
      <c r="BW831" s="282"/>
      <c r="BX831" s="282"/>
      <c r="BY831" s="280" t="str">
        <f>IF(BZ831="","",VLOOKUP(BZ831,リスト!$S$5:$T$6,2,FALSE))</f>
        <v/>
      </c>
      <c r="BZ831" s="3"/>
      <c r="CA831" s="3"/>
      <c r="CB831" s="81"/>
      <c r="CC831" s="280" t="str">
        <f t="shared" si="111"/>
        <v/>
      </c>
      <c r="CD831" s="83"/>
      <c r="CE831" s="83"/>
      <c r="CF831" s="83"/>
      <c r="CG831" s="83"/>
      <c r="CH831" s="282" t="str">
        <f t="shared" si="112"/>
        <v/>
      </c>
      <c r="CI831" s="83"/>
      <c r="CJ831" s="280" t="str">
        <f t="shared" si="113"/>
        <v/>
      </c>
      <c r="CK831" s="87"/>
      <c r="CL831" s="78"/>
      <c r="CM831" s="83"/>
      <c r="CN831" s="83"/>
      <c r="CO831" s="83"/>
      <c r="CP831" s="280" t="str">
        <f t="shared" si="118"/>
        <v/>
      </c>
      <c r="CQ831" s="81"/>
      <c r="CR831" s="280" t="str">
        <f t="shared" si="119"/>
        <v/>
      </c>
      <c r="CS831" s="3"/>
      <c r="CT831" s="3"/>
      <c r="CU831" s="280" t="str">
        <f>IF(CV831="","",VLOOKUP(CV831,リスト!$V$5:$W$6,2,FALSE))</f>
        <v/>
      </c>
      <c r="CV831" s="3"/>
      <c r="CW831" s="280" t="str">
        <f>IF(CX831="","",VLOOKUP(CX831,リスト!$X$5:$Y$6,2,FALSE))</f>
        <v/>
      </c>
      <c r="CX831" s="3"/>
      <c r="CY831" s="77"/>
      <c r="CZ831" s="77"/>
      <c r="DA831" s="75"/>
      <c r="DB831" s="75"/>
      <c r="DC831" s="75"/>
      <c r="DD831" s="75"/>
      <c r="DE831" s="280" t="str">
        <f>IF(DF831="","",VLOOKUP(DF831,リスト!$Z$5:$AA$10,2,FALSE))</f>
        <v/>
      </c>
      <c r="DF831" s="3"/>
      <c r="DG831" s="280" t="str">
        <f>IF(DH831="","",VLOOKUP(DH831,リスト!$AB$5:$AC$12,2,FALSE))</f>
        <v/>
      </c>
      <c r="DH831" s="63"/>
      <c r="DI831" s="280" t="str">
        <f>IF(DJ831="","",VLOOKUP(DJ831,リスト!$AD$5:$AE$7,2,FALSE))</f>
        <v/>
      </c>
      <c r="DJ831" s="3"/>
      <c r="DK831" s="280" t="str">
        <f>IF(DL831="","",VLOOKUP(DL831,リスト!$AF$5:$AG$10,2,FALSE))</f>
        <v/>
      </c>
      <c r="DL831" s="3"/>
      <c r="DM831" s="280" t="str">
        <f>IF(DN831="","",VLOOKUP(DN831,リスト!$AH$5:$AI$6,2,FALSE))</f>
        <v/>
      </c>
      <c r="DN831" s="3"/>
      <c r="DO831" s="280" t="str">
        <f>IF(DP831="","",VLOOKUP(DP831,リスト!$AJ$5:$AK$6,2,FALSE))</f>
        <v/>
      </c>
      <c r="DP831" s="3"/>
      <c r="DQ831" s="280" t="str">
        <f>IF(DR831="","",VLOOKUP(DR831,リスト!$AL$5:$AM$7,2,FALSE))</f>
        <v/>
      </c>
      <c r="DR831" s="3"/>
      <c r="DS831" s="13"/>
      <c r="DT831" s="85"/>
      <c r="DU831" s="85"/>
      <c r="DV831" s="281" t="str">
        <f>IF(DW831="","",VLOOKUP(DW831,リスト!$AN$5:$AO$6,2,FALSE))</f>
        <v/>
      </c>
      <c r="DW831" s="13"/>
      <c r="DX831" s="341"/>
      <c r="DY831" s="345"/>
      <c r="DZ831" s="341"/>
      <c r="EA831" s="345"/>
      <c r="EB831" s="280" t="str">
        <f>IF(EC831="","",VLOOKUP(EC831,リスト!$AW$5:$AX$8,2,FALSE))</f>
        <v/>
      </c>
      <c r="EC831" s="3"/>
      <c r="ED831" s="85"/>
      <c r="EE831" s="280" t="str">
        <f>IF(EF831="","",VLOOKUP(EF831,リスト!$AY$5:$AZ$10,2,FALSE))</f>
        <v/>
      </c>
      <c r="EF831" s="3"/>
      <c r="EG831" s="280" t="str">
        <f>IF(EH831="","",VLOOKUP(EH831,リスト!$BA$5:$BB$10,2,FALSE))</f>
        <v/>
      </c>
      <c r="EH831" s="3"/>
      <c r="EI831" s="280" t="str">
        <f>IF(EJ831="","",VLOOKUP(EJ831,リスト!$BC$5:$BD$10,2,FALSE))</f>
        <v/>
      </c>
      <c r="EJ831" s="3"/>
      <c r="EK831" s="280" t="str">
        <f>IF(EL831="","",VLOOKUP(EL831,リスト!$BE$5:$BF$10,2,FALSE))</f>
        <v/>
      </c>
      <c r="EL831" s="3"/>
      <c r="EM831" s="78"/>
      <c r="EN831" s="73"/>
      <c r="EO831" s="73"/>
      <c r="EP831" s="13"/>
      <c r="EQ831" s="13"/>
      <c r="ER831" s="280" t="str">
        <f>IF(ES831="","",VLOOKUP(ES831,リスト!$BG$5:$BH$10,2,FALSE))</f>
        <v/>
      </c>
      <c r="ES831" s="13"/>
      <c r="ET831" s="13"/>
      <c r="EU831" s="13"/>
      <c r="EV831" s="13"/>
      <c r="EW831" s="13"/>
      <c r="EX831" s="81"/>
      <c r="EY831" s="81"/>
      <c r="EZ831" s="26"/>
      <c r="FA831" s="281" t="str">
        <f>IF($EZ831="","",INDEX(リスト!$BI$5:$BJ$40,MATCH($EZ831,リスト!$BJ$5:$BJ$40,0),1))</f>
        <v/>
      </c>
      <c r="FB831" s="280" t="str">
        <f>IF(FC831="","",VLOOKUP(FC831,リスト!$BK:$BL,2,FALSE))</f>
        <v/>
      </c>
      <c r="FC831" s="13"/>
      <c r="FD831" s="331"/>
      <c r="FE831" s="3"/>
      <c r="FF831" s="280" t="str">
        <f>IF(FG831="","",VLOOKUP(FG831,リスト!$BO$5:$BP$6,2,FALSE))</f>
        <v/>
      </c>
      <c r="FG831" s="3"/>
      <c r="FH831" s="280" t="str">
        <f>IF(FI831="","",VLOOKUP(FI831,リスト!$BQ$5:$BR$8,2,FALSE))</f>
        <v/>
      </c>
      <c r="FI831" s="3"/>
      <c r="FJ831" s="282"/>
      <c r="FK831" s="280" t="str">
        <f>IF(FL831="","",VLOOKUP(FL831,リスト!$BS$5:$BT$6,2,FALSE))</f>
        <v/>
      </c>
      <c r="FL831" s="63"/>
      <c r="FM831" s="13"/>
      <c r="FN831" s="13"/>
      <c r="FO831" s="13"/>
      <c r="FP831" s="283" t="str">
        <f t="shared" si="114"/>
        <v/>
      </c>
      <c r="FQ831" s="283" t="str">
        <f t="shared" si="114"/>
        <v/>
      </c>
      <c r="FR831" s="13"/>
      <c r="FS831" s="85"/>
      <c r="FT831" s="85"/>
      <c r="FU831" s="281" t="str">
        <f t="shared" si="115"/>
        <v/>
      </c>
      <c r="FV831" s="280" t="str">
        <f>IF(FW831="","",VLOOKUP(FW831,リスト!$BV$5:$BW$10,2,FALSE))</f>
        <v/>
      </c>
      <c r="FW831" s="26"/>
      <c r="FX831" s="282" t="str">
        <f t="shared" si="116"/>
        <v/>
      </c>
      <c r="FY831" s="280" t="str">
        <f>IF(FZ831="","",VLOOKUP(FZ831,リスト!$BX$5:$BY$6,2,FALSE))</f>
        <v/>
      </c>
      <c r="FZ831" s="3"/>
      <c r="GA831" s="280" t="str">
        <f>IF(GB831="","",VLOOKUP(GB831,リスト!$BZ$5:$CA$6,2,FALSE))</f>
        <v/>
      </c>
      <c r="GB831" s="13"/>
      <c r="GC831" s="281" t="str">
        <f>IF(GD831="","",VLOOKUP(GD831,リスト!$CB$5:$CC$6,2,FALSE))</f>
        <v/>
      </c>
      <c r="GD831" s="13"/>
      <c r="GE831" s="13"/>
      <c r="GF831" s="13"/>
      <c r="GG831" s="75"/>
      <c r="GH831" s="281" t="str">
        <f t="shared" si="117"/>
        <v/>
      </c>
      <c r="GI831" s="128"/>
      <c r="GJ831" s="281" t="str">
        <f>IF(GK831="","",VLOOKUP(GK831,リスト!$CD$5:$CE$6,2,FALSE))</f>
        <v/>
      </c>
      <c r="GK831" s="13"/>
      <c r="GL831" s="281" t="str">
        <f>IF(GM831="","",VLOOKUP(GM831,リスト!$CF$5:$CG$5,2,FALSE))</f>
        <v/>
      </c>
      <c r="GM831" s="26"/>
      <c r="GN831" s="280" t="str">
        <f>IF(GO831="","",VLOOKUP(GO831,リスト!$CH$5:$CI$5,2,FALSE))</f>
        <v/>
      </c>
      <c r="GO831" s="284"/>
      <c r="GP831" s="284"/>
      <c r="GQ831" s="284"/>
      <c r="GR831" s="284"/>
      <c r="GS831" s="284"/>
      <c r="GT831" s="284"/>
      <c r="GU831" s="284"/>
      <c r="GV831" s="284"/>
      <c r="GW831" s="284"/>
      <c r="GX831" s="285"/>
    </row>
    <row r="832" spans="2:206" s="177" customFormat="1" ht="24.75" hidden="1" customHeight="1" outlineLevel="1">
      <c r="B832" s="286" t="str">
        <f>IF(明細!B826="","",明細!B826)</f>
        <v/>
      </c>
      <c r="C832" s="287" t="str">
        <f>IF(明細!C826="","",明細!C826)</f>
        <v/>
      </c>
      <c r="D832" s="265" t="str">
        <f>IF(明細!D826="","",明細!D826)</f>
        <v/>
      </c>
      <c r="E832" s="265" t="str">
        <f>IF(明細!E826="","",明細!E826)</f>
        <v/>
      </c>
      <c r="F832" s="265" t="str">
        <f>IF(明細!F826="","",明細!F826)</f>
        <v/>
      </c>
      <c r="G832" s="265" t="str">
        <f>IF(明細!G826="","",明細!G826)</f>
        <v/>
      </c>
      <c r="H832" s="265" t="str">
        <f>IF(明細!H826="","",明細!H826)</f>
        <v/>
      </c>
      <c r="I832" s="265" t="str">
        <f>IF(明細!I826="","",明細!I826)</f>
        <v/>
      </c>
      <c r="J832" s="265" t="str">
        <f>IF(明細!J826="","",明細!J826)</f>
        <v/>
      </c>
      <c r="K832" s="265" t="str">
        <f>IF(明細!K826="","",明細!K826)</f>
        <v/>
      </c>
      <c r="L832" s="265" t="str">
        <f>IF(明細!L826="","",明細!L826)</f>
        <v/>
      </c>
      <c r="M832" s="265" t="str">
        <f>IF(明細!M826="","",明細!M826)</f>
        <v/>
      </c>
      <c r="N832" s="265" t="str">
        <f>IF(明細!N826="","",明細!N826)</f>
        <v/>
      </c>
      <c r="O832" s="265" t="str">
        <f>IF(明細!O826="","",明細!O826)</f>
        <v/>
      </c>
      <c r="P832" s="265" t="str">
        <f>IF(明細!P826="","",明細!P826)</f>
        <v/>
      </c>
      <c r="Q832" s="265" t="str">
        <f>IF(明細!Q826="","",明細!Q826)</f>
        <v/>
      </c>
      <c r="R832" s="289" t="str">
        <f>IF(明細!R826="","",明細!R826)</f>
        <v/>
      </c>
      <c r="S832" s="291" t="str">
        <f>IF(明細!S826="","",明細!S826)</f>
        <v/>
      </c>
      <c r="T832" s="291" t="str">
        <f>IF(明細!T826="","",明細!T826)</f>
        <v/>
      </c>
      <c r="U832" s="291" t="str">
        <f>IF(明細!U826="","",明細!U826)</f>
        <v/>
      </c>
      <c r="V832" s="292" t="str">
        <f>IF(明細!V826="","",明細!V826)</f>
        <v>個</v>
      </c>
      <c r="W832" s="292" t="str">
        <f>IF(明細!W826="","",明細!W826)</f>
        <v/>
      </c>
      <c r="X832" s="293" t="str">
        <f>IF(明細!X826="","",明細!X826)</f>
        <v/>
      </c>
      <c r="Y832" s="134" t="str">
        <f>IF(明細!Y826="","",明細!Y826)</f>
        <v/>
      </c>
      <c r="Z832" s="135" t="str">
        <f>IF(明細!Z826="","",明細!Z826)</f>
        <v/>
      </c>
      <c r="AA832" s="134" t="str">
        <f>IF(明細!AA826="","",明細!AA826)</f>
        <v/>
      </c>
      <c r="AB832" s="303" t="str">
        <f>IF(明細!AB826="","",明細!AB826)</f>
        <v/>
      </c>
      <c r="AC832" s="134" t="str">
        <f>IF(明細!AC826="","",明細!AC826)</f>
        <v/>
      </c>
      <c r="AD832" s="183" t="str">
        <f>IF(明細!AD826="","",明細!AD826)</f>
        <v/>
      </c>
      <c r="AE832" s="184">
        <f>IF(明細!AE826="","",明細!AE826)</f>
        <v>0.1</v>
      </c>
      <c r="AF832" s="185" t="str">
        <f>IF(明細!AF826="","",明細!AF826)</f>
        <v/>
      </c>
      <c r="AG832" s="186" t="str">
        <f>IF(明細!AG826="","",明細!AG826)</f>
        <v/>
      </c>
      <c r="AH832" s="186" t="str">
        <f>IF(明細!AH826="","",明細!AH826)</f>
        <v/>
      </c>
      <c r="AI832" s="187" t="str">
        <f>IF(明細!AI826="","",明細!AI826)</f>
        <v/>
      </c>
      <c r="AJ832" s="296" t="str">
        <f>IF(明細!AJ826="","",明細!AJ826)</f>
        <v/>
      </c>
      <c r="AK832" s="297" t="str">
        <f>IF(明細!AK826="","",明細!AK826)</f>
        <v/>
      </c>
      <c r="AL832" s="298" t="str">
        <f>IF(明細!AL826="","",明細!AL826)</f>
        <v/>
      </c>
      <c r="AM832" s="299" t="str">
        <f>IF(明細!AM826="","",明細!AM826)</f>
        <v/>
      </c>
      <c r="AN832" s="300" t="str">
        <f>IF(明細!AN826="","",明細!AN826)</f>
        <v/>
      </c>
      <c r="AO832" s="300" t="str">
        <f>IF(明細!AO826="","",明細!AO826)</f>
        <v/>
      </c>
      <c r="AP832" s="300" t="str">
        <f>IF(明細!AP826="","",明細!AP826)</f>
        <v/>
      </c>
      <c r="AQ832" s="301" t="str">
        <f>IF(明細!AQ826="","",明細!AQ826)</f>
        <v/>
      </c>
      <c r="AR832" s="302" t="str">
        <f>IF(明細!AR826="","",明細!AR826)</f>
        <v/>
      </c>
      <c r="AU832" s="360"/>
      <c r="AV832" s="368"/>
      <c r="AW832" s="446" t="str">
        <f>IF(明細!AV826="","",明細!AV826)</f>
        <v/>
      </c>
      <c r="AX832" s="419" t="str">
        <f>IF(明細!AT826="","",明細!AT826)</f>
        <v/>
      </c>
      <c r="AY832" s="280" t="str">
        <f>IF($AX832="","",VLOOKUP($AX832,リスト!$CL:$CM,2,FALSE))</f>
        <v/>
      </c>
      <c r="AZ832" s="3"/>
      <c r="BA832" s="280" t="str">
        <f>IF(BB832="","",VLOOKUP(BB832,リスト!$K:$L,2,FALSE))</f>
        <v/>
      </c>
      <c r="BB832" s="3"/>
      <c r="BC832" s="3"/>
      <c r="BD832" s="87"/>
      <c r="BE832" s="280" t="str">
        <f>IF(BF832="","",VLOOKUP(BF832,リスト!$I:$J,2,FALSE))</f>
        <v/>
      </c>
      <c r="BF832" s="3"/>
      <c r="BG832" s="280" t="str">
        <f>IF(BH832="","",VLOOKUP(BH832,リスト!$M:$N,2,FALSE))</f>
        <v/>
      </c>
      <c r="BH832" s="282"/>
      <c r="BI832" s="280" t="str">
        <f>IF(BJ832="","",VLOOKUP(BJ832,リスト!$O:$P,2,FALSE))</f>
        <v/>
      </c>
      <c r="BJ832" s="24"/>
      <c r="BM832" s="451" t="str">
        <f>IF(明細!AV826="","",明細!AV826)</f>
        <v/>
      </c>
      <c r="BN832" s="453" t="str">
        <f>IF(明細!AT826="","",明細!AT826)</f>
        <v/>
      </c>
      <c r="BO832" s="280" t="str">
        <f>IF($BN832="","",VLOOKUP($BN832,リスト!$CL:$CM,2,FALSE))</f>
        <v/>
      </c>
      <c r="BP832" s="280" t="str">
        <f>IF(BQ832="","",VLOOKUP(BQ832,リスト!$K$5:$L$7,2,FALSE))</f>
        <v/>
      </c>
      <c r="BQ832" s="13"/>
      <c r="BR832" s="13"/>
      <c r="BS832" s="47"/>
      <c r="BT832" s="280" t="str">
        <f>IF(BU832="","",VLOOKUP(BU832,リスト!I823:J841,2,FALSE))</f>
        <v/>
      </c>
      <c r="BU832" s="13"/>
      <c r="BV832" s="13"/>
      <c r="BW832" s="282"/>
      <c r="BX832" s="282"/>
      <c r="BY832" s="280" t="str">
        <f>IF(BZ832="","",VLOOKUP(BZ832,リスト!$S$5:$T$6,2,FALSE))</f>
        <v/>
      </c>
      <c r="BZ832" s="3"/>
      <c r="CA832" s="3"/>
      <c r="CB832" s="81"/>
      <c r="CC832" s="280" t="str">
        <f t="shared" si="111"/>
        <v/>
      </c>
      <c r="CD832" s="83"/>
      <c r="CE832" s="83"/>
      <c r="CF832" s="83"/>
      <c r="CG832" s="83"/>
      <c r="CH832" s="282" t="str">
        <f t="shared" si="112"/>
        <v/>
      </c>
      <c r="CI832" s="83"/>
      <c r="CJ832" s="280" t="str">
        <f t="shared" si="113"/>
        <v/>
      </c>
      <c r="CK832" s="87"/>
      <c r="CL832" s="78"/>
      <c r="CM832" s="83"/>
      <c r="CN832" s="83"/>
      <c r="CO832" s="83"/>
      <c r="CP832" s="280" t="str">
        <f t="shared" si="118"/>
        <v/>
      </c>
      <c r="CQ832" s="81"/>
      <c r="CR832" s="280" t="str">
        <f t="shared" si="119"/>
        <v/>
      </c>
      <c r="CS832" s="3"/>
      <c r="CT832" s="3"/>
      <c r="CU832" s="280" t="str">
        <f>IF(CV832="","",VLOOKUP(CV832,リスト!$V$5:$W$6,2,FALSE))</f>
        <v/>
      </c>
      <c r="CV832" s="3"/>
      <c r="CW832" s="280" t="str">
        <f>IF(CX832="","",VLOOKUP(CX832,リスト!$X$5:$Y$6,2,FALSE))</f>
        <v/>
      </c>
      <c r="CX832" s="3"/>
      <c r="CY832" s="77"/>
      <c r="CZ832" s="77"/>
      <c r="DA832" s="75"/>
      <c r="DB832" s="75"/>
      <c r="DC832" s="75"/>
      <c r="DD832" s="75"/>
      <c r="DE832" s="280" t="str">
        <f>IF(DF832="","",VLOOKUP(DF832,リスト!$Z$5:$AA$10,2,FALSE))</f>
        <v/>
      </c>
      <c r="DF832" s="3"/>
      <c r="DG832" s="280" t="str">
        <f>IF(DH832="","",VLOOKUP(DH832,リスト!$AB$5:$AC$12,2,FALSE))</f>
        <v/>
      </c>
      <c r="DH832" s="63"/>
      <c r="DI832" s="280" t="str">
        <f>IF(DJ832="","",VLOOKUP(DJ832,リスト!$AD$5:$AE$7,2,FALSE))</f>
        <v/>
      </c>
      <c r="DJ832" s="3"/>
      <c r="DK832" s="280" t="str">
        <f>IF(DL832="","",VLOOKUP(DL832,リスト!$AF$5:$AG$10,2,FALSE))</f>
        <v/>
      </c>
      <c r="DL832" s="3"/>
      <c r="DM832" s="280" t="str">
        <f>IF(DN832="","",VLOOKUP(DN832,リスト!$AH$5:$AI$6,2,FALSE))</f>
        <v/>
      </c>
      <c r="DN832" s="3"/>
      <c r="DO832" s="280" t="str">
        <f>IF(DP832="","",VLOOKUP(DP832,リスト!$AJ$5:$AK$6,2,FALSE))</f>
        <v/>
      </c>
      <c r="DP832" s="3"/>
      <c r="DQ832" s="280" t="str">
        <f>IF(DR832="","",VLOOKUP(DR832,リスト!$AL$5:$AM$7,2,FALSE))</f>
        <v/>
      </c>
      <c r="DR832" s="3"/>
      <c r="DS832" s="13"/>
      <c r="DT832" s="85"/>
      <c r="DU832" s="85"/>
      <c r="DV832" s="281" t="str">
        <f>IF(DW832="","",VLOOKUP(DW832,リスト!$AN$5:$AO$6,2,FALSE))</f>
        <v/>
      </c>
      <c r="DW832" s="13"/>
      <c r="DX832" s="341"/>
      <c r="DY832" s="345"/>
      <c r="DZ832" s="341"/>
      <c r="EA832" s="345"/>
      <c r="EB832" s="280" t="str">
        <f>IF(EC832="","",VLOOKUP(EC832,リスト!$AW$5:$AX$8,2,FALSE))</f>
        <v/>
      </c>
      <c r="EC832" s="3"/>
      <c r="ED832" s="85"/>
      <c r="EE832" s="280" t="str">
        <f>IF(EF832="","",VLOOKUP(EF832,リスト!$AY$5:$AZ$10,2,FALSE))</f>
        <v/>
      </c>
      <c r="EF832" s="3"/>
      <c r="EG832" s="280" t="str">
        <f>IF(EH832="","",VLOOKUP(EH832,リスト!$BA$5:$BB$10,2,FALSE))</f>
        <v/>
      </c>
      <c r="EH832" s="3"/>
      <c r="EI832" s="280" t="str">
        <f>IF(EJ832="","",VLOOKUP(EJ832,リスト!$BC$5:$BD$10,2,FALSE))</f>
        <v/>
      </c>
      <c r="EJ832" s="3"/>
      <c r="EK832" s="280" t="str">
        <f>IF(EL832="","",VLOOKUP(EL832,リスト!$BE$5:$BF$10,2,FALSE))</f>
        <v/>
      </c>
      <c r="EL832" s="3"/>
      <c r="EM832" s="78"/>
      <c r="EN832" s="73"/>
      <c r="EO832" s="73"/>
      <c r="EP832" s="13"/>
      <c r="EQ832" s="13"/>
      <c r="ER832" s="280" t="str">
        <f>IF(ES832="","",VLOOKUP(ES832,リスト!$BG$5:$BH$10,2,FALSE))</f>
        <v/>
      </c>
      <c r="ES832" s="13"/>
      <c r="ET832" s="13"/>
      <c r="EU832" s="13"/>
      <c r="EV832" s="13"/>
      <c r="EW832" s="13"/>
      <c r="EX832" s="81"/>
      <c r="EY832" s="81"/>
      <c r="EZ832" s="26"/>
      <c r="FA832" s="281" t="str">
        <f>IF($EZ832="","",INDEX(リスト!$BI$5:$BJ$40,MATCH($EZ832,リスト!$BJ$5:$BJ$40,0),1))</f>
        <v/>
      </c>
      <c r="FB832" s="280" t="str">
        <f>IF(FC832="","",VLOOKUP(FC832,リスト!$BK:$BL,2,FALSE))</f>
        <v/>
      </c>
      <c r="FC832" s="13"/>
      <c r="FD832" s="331"/>
      <c r="FE832" s="3"/>
      <c r="FF832" s="280" t="str">
        <f>IF(FG832="","",VLOOKUP(FG832,リスト!$BO$5:$BP$6,2,FALSE))</f>
        <v/>
      </c>
      <c r="FG832" s="3"/>
      <c r="FH832" s="280" t="str">
        <f>IF(FI832="","",VLOOKUP(FI832,リスト!$BQ$5:$BR$8,2,FALSE))</f>
        <v/>
      </c>
      <c r="FI832" s="3"/>
      <c r="FJ832" s="282"/>
      <c r="FK832" s="280" t="str">
        <f>IF(FL832="","",VLOOKUP(FL832,リスト!$BS$5:$BT$6,2,FALSE))</f>
        <v/>
      </c>
      <c r="FL832" s="63"/>
      <c r="FM832" s="13"/>
      <c r="FN832" s="13"/>
      <c r="FO832" s="13"/>
      <c r="FP832" s="283" t="str">
        <f t="shared" si="114"/>
        <v/>
      </c>
      <c r="FQ832" s="283" t="str">
        <f t="shared" si="114"/>
        <v/>
      </c>
      <c r="FR832" s="13"/>
      <c r="FS832" s="85"/>
      <c r="FT832" s="85"/>
      <c r="FU832" s="281" t="str">
        <f t="shared" si="115"/>
        <v/>
      </c>
      <c r="FV832" s="280" t="str">
        <f>IF(FW832="","",VLOOKUP(FW832,リスト!$BV$5:$BW$10,2,FALSE))</f>
        <v/>
      </c>
      <c r="FW832" s="26"/>
      <c r="FX832" s="282" t="str">
        <f t="shared" si="116"/>
        <v/>
      </c>
      <c r="FY832" s="280" t="str">
        <f>IF(FZ832="","",VLOOKUP(FZ832,リスト!$BX$5:$BY$6,2,FALSE))</f>
        <v/>
      </c>
      <c r="FZ832" s="3"/>
      <c r="GA832" s="280" t="str">
        <f>IF(GB832="","",VLOOKUP(GB832,リスト!$BZ$5:$CA$6,2,FALSE))</f>
        <v/>
      </c>
      <c r="GB832" s="13"/>
      <c r="GC832" s="281" t="str">
        <f>IF(GD832="","",VLOOKUP(GD832,リスト!$CB$5:$CC$6,2,FALSE))</f>
        <v/>
      </c>
      <c r="GD832" s="13"/>
      <c r="GE832" s="13"/>
      <c r="GF832" s="13"/>
      <c r="GG832" s="75"/>
      <c r="GH832" s="281" t="str">
        <f t="shared" si="117"/>
        <v/>
      </c>
      <c r="GI832" s="128"/>
      <c r="GJ832" s="281" t="str">
        <f>IF(GK832="","",VLOOKUP(GK832,リスト!$CD$5:$CE$6,2,FALSE))</f>
        <v/>
      </c>
      <c r="GK832" s="13"/>
      <c r="GL832" s="281" t="str">
        <f>IF(GM832="","",VLOOKUP(GM832,リスト!$CF$5:$CG$5,2,FALSE))</f>
        <v/>
      </c>
      <c r="GM832" s="26"/>
      <c r="GN832" s="280" t="str">
        <f>IF(GO832="","",VLOOKUP(GO832,リスト!$CH$5:$CI$5,2,FALSE))</f>
        <v/>
      </c>
      <c r="GO832" s="284"/>
      <c r="GP832" s="284"/>
      <c r="GQ832" s="284"/>
      <c r="GR832" s="284"/>
      <c r="GS832" s="284"/>
      <c r="GT832" s="284"/>
      <c r="GU832" s="284"/>
      <c r="GV832" s="284"/>
      <c r="GW832" s="284"/>
      <c r="GX832" s="285"/>
    </row>
    <row r="833" spans="2:206" s="177" customFormat="1" ht="24.75" hidden="1" customHeight="1" outlineLevel="1">
      <c r="B833" s="286" t="str">
        <f>IF(明細!B827="","",明細!B827)</f>
        <v/>
      </c>
      <c r="C833" s="287" t="str">
        <f>IF(明細!C827="","",明細!C827)</f>
        <v/>
      </c>
      <c r="D833" s="265" t="str">
        <f>IF(明細!D827="","",明細!D827)</f>
        <v/>
      </c>
      <c r="E833" s="265" t="str">
        <f>IF(明細!E827="","",明細!E827)</f>
        <v/>
      </c>
      <c r="F833" s="265" t="str">
        <f>IF(明細!F827="","",明細!F827)</f>
        <v/>
      </c>
      <c r="G833" s="265" t="str">
        <f>IF(明細!G827="","",明細!G827)</f>
        <v/>
      </c>
      <c r="H833" s="265" t="str">
        <f>IF(明細!H827="","",明細!H827)</f>
        <v/>
      </c>
      <c r="I833" s="265" t="str">
        <f>IF(明細!I827="","",明細!I827)</f>
        <v/>
      </c>
      <c r="J833" s="265" t="str">
        <f>IF(明細!J827="","",明細!J827)</f>
        <v/>
      </c>
      <c r="K833" s="265" t="str">
        <f>IF(明細!K827="","",明細!K827)</f>
        <v/>
      </c>
      <c r="L833" s="265" t="str">
        <f>IF(明細!L827="","",明細!L827)</f>
        <v/>
      </c>
      <c r="M833" s="265" t="str">
        <f>IF(明細!M827="","",明細!M827)</f>
        <v/>
      </c>
      <c r="N833" s="265" t="str">
        <f>IF(明細!N827="","",明細!N827)</f>
        <v/>
      </c>
      <c r="O833" s="265" t="str">
        <f>IF(明細!O827="","",明細!O827)</f>
        <v/>
      </c>
      <c r="P833" s="265" t="str">
        <f>IF(明細!P827="","",明細!P827)</f>
        <v/>
      </c>
      <c r="Q833" s="265" t="str">
        <f>IF(明細!Q827="","",明細!Q827)</f>
        <v/>
      </c>
      <c r="R833" s="289" t="str">
        <f>IF(明細!R827="","",明細!R827)</f>
        <v/>
      </c>
      <c r="S833" s="291" t="str">
        <f>IF(明細!S827="","",明細!S827)</f>
        <v/>
      </c>
      <c r="T833" s="291" t="str">
        <f>IF(明細!T827="","",明細!T827)</f>
        <v/>
      </c>
      <c r="U833" s="291" t="str">
        <f>IF(明細!U827="","",明細!U827)</f>
        <v/>
      </c>
      <c r="V833" s="292" t="str">
        <f>IF(明細!V827="","",明細!V827)</f>
        <v>個</v>
      </c>
      <c r="W833" s="292" t="str">
        <f>IF(明細!W827="","",明細!W827)</f>
        <v/>
      </c>
      <c r="X833" s="293" t="str">
        <f>IF(明細!X827="","",明細!X827)</f>
        <v/>
      </c>
      <c r="Y833" s="134" t="str">
        <f>IF(明細!Y827="","",明細!Y827)</f>
        <v/>
      </c>
      <c r="Z833" s="135" t="str">
        <f>IF(明細!Z827="","",明細!Z827)</f>
        <v/>
      </c>
      <c r="AA833" s="134" t="str">
        <f>IF(明細!AA827="","",明細!AA827)</f>
        <v/>
      </c>
      <c r="AB833" s="303" t="str">
        <f>IF(明細!AB827="","",明細!AB827)</f>
        <v/>
      </c>
      <c r="AC833" s="134" t="str">
        <f>IF(明細!AC827="","",明細!AC827)</f>
        <v/>
      </c>
      <c r="AD833" s="183" t="str">
        <f>IF(明細!AD827="","",明細!AD827)</f>
        <v/>
      </c>
      <c r="AE833" s="184">
        <f>IF(明細!AE827="","",明細!AE827)</f>
        <v>0.1</v>
      </c>
      <c r="AF833" s="185" t="str">
        <f>IF(明細!AF827="","",明細!AF827)</f>
        <v/>
      </c>
      <c r="AG833" s="186" t="str">
        <f>IF(明細!AG827="","",明細!AG827)</f>
        <v/>
      </c>
      <c r="AH833" s="186" t="str">
        <f>IF(明細!AH827="","",明細!AH827)</f>
        <v/>
      </c>
      <c r="AI833" s="187" t="str">
        <f>IF(明細!AI827="","",明細!AI827)</f>
        <v/>
      </c>
      <c r="AJ833" s="296" t="str">
        <f>IF(明細!AJ827="","",明細!AJ827)</f>
        <v/>
      </c>
      <c r="AK833" s="297" t="str">
        <f>IF(明細!AK827="","",明細!AK827)</f>
        <v/>
      </c>
      <c r="AL833" s="298" t="str">
        <f>IF(明細!AL827="","",明細!AL827)</f>
        <v/>
      </c>
      <c r="AM833" s="299" t="str">
        <f>IF(明細!AM827="","",明細!AM827)</f>
        <v/>
      </c>
      <c r="AN833" s="300" t="str">
        <f>IF(明細!AN827="","",明細!AN827)</f>
        <v/>
      </c>
      <c r="AO833" s="300" t="str">
        <f>IF(明細!AO827="","",明細!AO827)</f>
        <v/>
      </c>
      <c r="AP833" s="300" t="str">
        <f>IF(明細!AP827="","",明細!AP827)</f>
        <v/>
      </c>
      <c r="AQ833" s="301" t="str">
        <f>IF(明細!AQ827="","",明細!AQ827)</f>
        <v/>
      </c>
      <c r="AR833" s="302" t="str">
        <f>IF(明細!AR827="","",明細!AR827)</f>
        <v/>
      </c>
      <c r="AU833" s="360"/>
      <c r="AV833" s="368"/>
      <c r="AW833" s="446" t="str">
        <f>IF(明細!AV827="","",明細!AV827)</f>
        <v/>
      </c>
      <c r="AX833" s="419" t="str">
        <f>IF(明細!AT827="","",明細!AT827)</f>
        <v/>
      </c>
      <c r="AY833" s="280" t="str">
        <f>IF($AX833="","",VLOOKUP($AX833,リスト!$CL:$CM,2,FALSE))</f>
        <v/>
      </c>
      <c r="AZ833" s="3"/>
      <c r="BA833" s="280" t="str">
        <f>IF(BB833="","",VLOOKUP(BB833,リスト!$K:$L,2,FALSE))</f>
        <v/>
      </c>
      <c r="BB833" s="3"/>
      <c r="BC833" s="3"/>
      <c r="BD833" s="87"/>
      <c r="BE833" s="280" t="str">
        <f>IF(BF833="","",VLOOKUP(BF833,リスト!$I:$J,2,FALSE))</f>
        <v/>
      </c>
      <c r="BF833" s="3"/>
      <c r="BG833" s="280" t="str">
        <f>IF(BH833="","",VLOOKUP(BH833,リスト!$M:$N,2,FALSE))</f>
        <v/>
      </c>
      <c r="BH833" s="282"/>
      <c r="BI833" s="280" t="str">
        <f>IF(BJ833="","",VLOOKUP(BJ833,リスト!$O:$P,2,FALSE))</f>
        <v/>
      </c>
      <c r="BJ833" s="24"/>
      <c r="BM833" s="451" t="str">
        <f>IF(明細!AV827="","",明細!AV827)</f>
        <v/>
      </c>
      <c r="BN833" s="453" t="str">
        <f>IF(明細!AT827="","",明細!AT827)</f>
        <v/>
      </c>
      <c r="BO833" s="280" t="str">
        <f>IF($BN833="","",VLOOKUP($BN833,リスト!$CL:$CM,2,FALSE))</f>
        <v/>
      </c>
      <c r="BP833" s="280" t="str">
        <f>IF(BQ833="","",VLOOKUP(BQ833,リスト!$K$5:$L$7,2,FALSE))</f>
        <v/>
      </c>
      <c r="BQ833" s="13"/>
      <c r="BR833" s="13"/>
      <c r="BS833" s="47"/>
      <c r="BT833" s="280" t="str">
        <f>IF(BU833="","",VLOOKUP(BU833,リスト!I824:J842,2,FALSE))</f>
        <v/>
      </c>
      <c r="BU833" s="13"/>
      <c r="BV833" s="13"/>
      <c r="BW833" s="282"/>
      <c r="BX833" s="282"/>
      <c r="BY833" s="280" t="str">
        <f>IF(BZ833="","",VLOOKUP(BZ833,リスト!$S$5:$T$6,2,FALSE))</f>
        <v/>
      </c>
      <c r="BZ833" s="3"/>
      <c r="CA833" s="3"/>
      <c r="CB833" s="81"/>
      <c r="CC833" s="280" t="str">
        <f t="shared" si="111"/>
        <v/>
      </c>
      <c r="CD833" s="83"/>
      <c r="CE833" s="83"/>
      <c r="CF833" s="83"/>
      <c r="CG833" s="83"/>
      <c r="CH833" s="282" t="str">
        <f t="shared" si="112"/>
        <v/>
      </c>
      <c r="CI833" s="83"/>
      <c r="CJ833" s="280" t="str">
        <f t="shared" si="113"/>
        <v/>
      </c>
      <c r="CK833" s="87"/>
      <c r="CL833" s="78"/>
      <c r="CM833" s="83"/>
      <c r="CN833" s="83"/>
      <c r="CO833" s="83"/>
      <c r="CP833" s="280" t="str">
        <f t="shared" si="118"/>
        <v/>
      </c>
      <c r="CQ833" s="81"/>
      <c r="CR833" s="280" t="str">
        <f t="shared" si="119"/>
        <v/>
      </c>
      <c r="CS833" s="3"/>
      <c r="CT833" s="3"/>
      <c r="CU833" s="280" t="str">
        <f>IF(CV833="","",VLOOKUP(CV833,リスト!$V$5:$W$6,2,FALSE))</f>
        <v/>
      </c>
      <c r="CV833" s="3"/>
      <c r="CW833" s="280" t="str">
        <f>IF(CX833="","",VLOOKUP(CX833,リスト!$X$5:$Y$6,2,FALSE))</f>
        <v/>
      </c>
      <c r="CX833" s="3"/>
      <c r="CY833" s="77"/>
      <c r="CZ833" s="77"/>
      <c r="DA833" s="75"/>
      <c r="DB833" s="75"/>
      <c r="DC833" s="75"/>
      <c r="DD833" s="75"/>
      <c r="DE833" s="280" t="str">
        <f>IF(DF833="","",VLOOKUP(DF833,リスト!$Z$5:$AA$10,2,FALSE))</f>
        <v/>
      </c>
      <c r="DF833" s="3"/>
      <c r="DG833" s="280" t="str">
        <f>IF(DH833="","",VLOOKUP(DH833,リスト!$AB$5:$AC$12,2,FALSE))</f>
        <v/>
      </c>
      <c r="DH833" s="63"/>
      <c r="DI833" s="280" t="str">
        <f>IF(DJ833="","",VLOOKUP(DJ833,リスト!$AD$5:$AE$7,2,FALSE))</f>
        <v/>
      </c>
      <c r="DJ833" s="3"/>
      <c r="DK833" s="280" t="str">
        <f>IF(DL833="","",VLOOKUP(DL833,リスト!$AF$5:$AG$10,2,FALSE))</f>
        <v/>
      </c>
      <c r="DL833" s="3"/>
      <c r="DM833" s="280" t="str">
        <f>IF(DN833="","",VLOOKUP(DN833,リスト!$AH$5:$AI$6,2,FALSE))</f>
        <v/>
      </c>
      <c r="DN833" s="3"/>
      <c r="DO833" s="280" t="str">
        <f>IF(DP833="","",VLOOKUP(DP833,リスト!$AJ$5:$AK$6,2,FALSE))</f>
        <v/>
      </c>
      <c r="DP833" s="3"/>
      <c r="DQ833" s="280" t="str">
        <f>IF(DR833="","",VLOOKUP(DR833,リスト!$AL$5:$AM$7,2,FALSE))</f>
        <v/>
      </c>
      <c r="DR833" s="3"/>
      <c r="DS833" s="13"/>
      <c r="DT833" s="85"/>
      <c r="DU833" s="85"/>
      <c r="DV833" s="281" t="str">
        <f>IF(DW833="","",VLOOKUP(DW833,リスト!$AN$5:$AO$6,2,FALSE))</f>
        <v/>
      </c>
      <c r="DW833" s="13"/>
      <c r="DX833" s="341"/>
      <c r="DY833" s="345"/>
      <c r="DZ833" s="341"/>
      <c r="EA833" s="345"/>
      <c r="EB833" s="280" t="str">
        <f>IF(EC833="","",VLOOKUP(EC833,リスト!$AW$5:$AX$8,2,FALSE))</f>
        <v/>
      </c>
      <c r="EC833" s="3"/>
      <c r="ED833" s="85"/>
      <c r="EE833" s="280" t="str">
        <f>IF(EF833="","",VLOOKUP(EF833,リスト!$AY$5:$AZ$10,2,FALSE))</f>
        <v/>
      </c>
      <c r="EF833" s="3"/>
      <c r="EG833" s="280" t="str">
        <f>IF(EH833="","",VLOOKUP(EH833,リスト!$BA$5:$BB$10,2,FALSE))</f>
        <v/>
      </c>
      <c r="EH833" s="3"/>
      <c r="EI833" s="280" t="str">
        <f>IF(EJ833="","",VLOOKUP(EJ833,リスト!$BC$5:$BD$10,2,FALSE))</f>
        <v/>
      </c>
      <c r="EJ833" s="3"/>
      <c r="EK833" s="280" t="str">
        <f>IF(EL833="","",VLOOKUP(EL833,リスト!$BE$5:$BF$10,2,FALSE))</f>
        <v/>
      </c>
      <c r="EL833" s="3"/>
      <c r="EM833" s="78"/>
      <c r="EN833" s="73"/>
      <c r="EO833" s="73"/>
      <c r="EP833" s="13"/>
      <c r="EQ833" s="13"/>
      <c r="ER833" s="280" t="str">
        <f>IF(ES833="","",VLOOKUP(ES833,リスト!$BG$5:$BH$10,2,FALSE))</f>
        <v/>
      </c>
      <c r="ES833" s="13"/>
      <c r="ET833" s="13"/>
      <c r="EU833" s="13"/>
      <c r="EV833" s="13"/>
      <c r="EW833" s="13"/>
      <c r="EX833" s="81"/>
      <c r="EY833" s="81"/>
      <c r="EZ833" s="26"/>
      <c r="FA833" s="281" t="str">
        <f>IF($EZ833="","",INDEX(リスト!$BI$5:$BJ$40,MATCH($EZ833,リスト!$BJ$5:$BJ$40,0),1))</f>
        <v/>
      </c>
      <c r="FB833" s="280" t="str">
        <f>IF(FC833="","",VLOOKUP(FC833,リスト!$BK:$BL,2,FALSE))</f>
        <v/>
      </c>
      <c r="FC833" s="13"/>
      <c r="FD833" s="331"/>
      <c r="FE833" s="3"/>
      <c r="FF833" s="280" t="str">
        <f>IF(FG833="","",VLOOKUP(FG833,リスト!$BO$5:$BP$6,2,FALSE))</f>
        <v/>
      </c>
      <c r="FG833" s="3"/>
      <c r="FH833" s="280" t="str">
        <f>IF(FI833="","",VLOOKUP(FI833,リスト!$BQ$5:$BR$8,2,FALSE))</f>
        <v/>
      </c>
      <c r="FI833" s="3"/>
      <c r="FJ833" s="282"/>
      <c r="FK833" s="280" t="str">
        <f>IF(FL833="","",VLOOKUP(FL833,リスト!$BS$5:$BT$6,2,FALSE))</f>
        <v/>
      </c>
      <c r="FL833" s="63"/>
      <c r="FM833" s="13"/>
      <c r="FN833" s="13"/>
      <c r="FO833" s="13"/>
      <c r="FP833" s="283" t="str">
        <f t="shared" si="114"/>
        <v/>
      </c>
      <c r="FQ833" s="283" t="str">
        <f t="shared" si="114"/>
        <v/>
      </c>
      <c r="FR833" s="13"/>
      <c r="FS833" s="85"/>
      <c r="FT833" s="85"/>
      <c r="FU833" s="281" t="str">
        <f t="shared" si="115"/>
        <v/>
      </c>
      <c r="FV833" s="280" t="str">
        <f>IF(FW833="","",VLOOKUP(FW833,リスト!$BV$5:$BW$10,2,FALSE))</f>
        <v/>
      </c>
      <c r="FW833" s="26"/>
      <c r="FX833" s="282" t="str">
        <f t="shared" si="116"/>
        <v/>
      </c>
      <c r="FY833" s="280" t="str">
        <f>IF(FZ833="","",VLOOKUP(FZ833,リスト!$BX$5:$BY$6,2,FALSE))</f>
        <v/>
      </c>
      <c r="FZ833" s="3"/>
      <c r="GA833" s="280" t="str">
        <f>IF(GB833="","",VLOOKUP(GB833,リスト!$BZ$5:$CA$6,2,FALSE))</f>
        <v/>
      </c>
      <c r="GB833" s="13"/>
      <c r="GC833" s="281" t="str">
        <f>IF(GD833="","",VLOOKUP(GD833,リスト!$CB$5:$CC$6,2,FALSE))</f>
        <v/>
      </c>
      <c r="GD833" s="13"/>
      <c r="GE833" s="13"/>
      <c r="GF833" s="13"/>
      <c r="GG833" s="75"/>
      <c r="GH833" s="281" t="str">
        <f t="shared" si="117"/>
        <v/>
      </c>
      <c r="GI833" s="128"/>
      <c r="GJ833" s="281" t="str">
        <f>IF(GK833="","",VLOOKUP(GK833,リスト!$CD$5:$CE$6,2,FALSE))</f>
        <v/>
      </c>
      <c r="GK833" s="13"/>
      <c r="GL833" s="281" t="str">
        <f>IF(GM833="","",VLOOKUP(GM833,リスト!$CF$5:$CG$5,2,FALSE))</f>
        <v/>
      </c>
      <c r="GM833" s="26"/>
      <c r="GN833" s="280" t="str">
        <f>IF(GO833="","",VLOOKUP(GO833,リスト!$CH$5:$CI$5,2,FALSE))</f>
        <v/>
      </c>
      <c r="GO833" s="284"/>
      <c r="GP833" s="284"/>
      <c r="GQ833" s="284"/>
      <c r="GR833" s="284"/>
      <c r="GS833" s="284"/>
      <c r="GT833" s="284"/>
      <c r="GU833" s="284"/>
      <c r="GV833" s="284"/>
      <c r="GW833" s="284"/>
      <c r="GX833" s="285"/>
    </row>
    <row r="834" spans="2:206" s="177" customFormat="1" ht="24.75" hidden="1" customHeight="1" outlineLevel="1">
      <c r="B834" s="286" t="str">
        <f>IF(明細!B828="","",明細!B828)</f>
        <v/>
      </c>
      <c r="C834" s="287" t="str">
        <f>IF(明細!C828="","",明細!C828)</f>
        <v/>
      </c>
      <c r="D834" s="265" t="str">
        <f>IF(明細!D828="","",明細!D828)</f>
        <v/>
      </c>
      <c r="E834" s="265" t="str">
        <f>IF(明細!E828="","",明細!E828)</f>
        <v/>
      </c>
      <c r="F834" s="265" t="str">
        <f>IF(明細!F828="","",明細!F828)</f>
        <v/>
      </c>
      <c r="G834" s="265" t="str">
        <f>IF(明細!G828="","",明細!G828)</f>
        <v/>
      </c>
      <c r="H834" s="265" t="str">
        <f>IF(明細!H828="","",明細!H828)</f>
        <v/>
      </c>
      <c r="I834" s="265" t="str">
        <f>IF(明細!I828="","",明細!I828)</f>
        <v/>
      </c>
      <c r="J834" s="265" t="str">
        <f>IF(明細!J828="","",明細!J828)</f>
        <v/>
      </c>
      <c r="K834" s="265" t="str">
        <f>IF(明細!K828="","",明細!K828)</f>
        <v/>
      </c>
      <c r="L834" s="265" t="str">
        <f>IF(明細!L828="","",明細!L828)</f>
        <v/>
      </c>
      <c r="M834" s="265" t="str">
        <f>IF(明細!M828="","",明細!M828)</f>
        <v/>
      </c>
      <c r="N834" s="265" t="str">
        <f>IF(明細!N828="","",明細!N828)</f>
        <v/>
      </c>
      <c r="O834" s="265" t="str">
        <f>IF(明細!O828="","",明細!O828)</f>
        <v/>
      </c>
      <c r="P834" s="265" t="str">
        <f>IF(明細!P828="","",明細!P828)</f>
        <v/>
      </c>
      <c r="Q834" s="265" t="str">
        <f>IF(明細!Q828="","",明細!Q828)</f>
        <v/>
      </c>
      <c r="R834" s="289" t="str">
        <f>IF(明細!R828="","",明細!R828)</f>
        <v/>
      </c>
      <c r="S834" s="291" t="str">
        <f>IF(明細!S828="","",明細!S828)</f>
        <v/>
      </c>
      <c r="T834" s="291" t="str">
        <f>IF(明細!T828="","",明細!T828)</f>
        <v/>
      </c>
      <c r="U834" s="291" t="str">
        <f>IF(明細!U828="","",明細!U828)</f>
        <v/>
      </c>
      <c r="V834" s="292" t="str">
        <f>IF(明細!V828="","",明細!V828)</f>
        <v>個</v>
      </c>
      <c r="W834" s="292" t="str">
        <f>IF(明細!W828="","",明細!W828)</f>
        <v/>
      </c>
      <c r="X834" s="293" t="str">
        <f>IF(明細!X828="","",明細!X828)</f>
        <v/>
      </c>
      <c r="Y834" s="134" t="str">
        <f>IF(明細!Y828="","",明細!Y828)</f>
        <v/>
      </c>
      <c r="Z834" s="135" t="str">
        <f>IF(明細!Z828="","",明細!Z828)</f>
        <v/>
      </c>
      <c r="AA834" s="134" t="str">
        <f>IF(明細!AA828="","",明細!AA828)</f>
        <v/>
      </c>
      <c r="AB834" s="303" t="str">
        <f>IF(明細!AB828="","",明細!AB828)</f>
        <v/>
      </c>
      <c r="AC834" s="134" t="str">
        <f>IF(明細!AC828="","",明細!AC828)</f>
        <v/>
      </c>
      <c r="AD834" s="183" t="str">
        <f>IF(明細!AD828="","",明細!AD828)</f>
        <v/>
      </c>
      <c r="AE834" s="184">
        <f>IF(明細!AE828="","",明細!AE828)</f>
        <v>0.1</v>
      </c>
      <c r="AF834" s="185" t="str">
        <f>IF(明細!AF828="","",明細!AF828)</f>
        <v/>
      </c>
      <c r="AG834" s="186" t="str">
        <f>IF(明細!AG828="","",明細!AG828)</f>
        <v/>
      </c>
      <c r="AH834" s="186" t="str">
        <f>IF(明細!AH828="","",明細!AH828)</f>
        <v/>
      </c>
      <c r="AI834" s="187" t="str">
        <f>IF(明細!AI828="","",明細!AI828)</f>
        <v/>
      </c>
      <c r="AJ834" s="296" t="str">
        <f>IF(明細!AJ828="","",明細!AJ828)</f>
        <v/>
      </c>
      <c r="AK834" s="297" t="str">
        <f>IF(明細!AK828="","",明細!AK828)</f>
        <v/>
      </c>
      <c r="AL834" s="298" t="str">
        <f>IF(明細!AL828="","",明細!AL828)</f>
        <v/>
      </c>
      <c r="AM834" s="299" t="str">
        <f>IF(明細!AM828="","",明細!AM828)</f>
        <v/>
      </c>
      <c r="AN834" s="300" t="str">
        <f>IF(明細!AN828="","",明細!AN828)</f>
        <v/>
      </c>
      <c r="AO834" s="300" t="str">
        <f>IF(明細!AO828="","",明細!AO828)</f>
        <v/>
      </c>
      <c r="AP834" s="300" t="str">
        <f>IF(明細!AP828="","",明細!AP828)</f>
        <v/>
      </c>
      <c r="AQ834" s="301" t="str">
        <f>IF(明細!AQ828="","",明細!AQ828)</f>
        <v/>
      </c>
      <c r="AR834" s="302" t="str">
        <f>IF(明細!AR828="","",明細!AR828)</f>
        <v/>
      </c>
      <c r="AU834" s="360"/>
      <c r="AV834" s="368"/>
      <c r="AW834" s="446" t="str">
        <f>IF(明細!AV828="","",明細!AV828)</f>
        <v/>
      </c>
      <c r="AX834" s="419" t="str">
        <f>IF(明細!AT828="","",明細!AT828)</f>
        <v/>
      </c>
      <c r="AY834" s="280" t="str">
        <f>IF($AX834="","",VLOOKUP($AX834,リスト!$CL:$CM,2,FALSE))</f>
        <v/>
      </c>
      <c r="AZ834" s="3"/>
      <c r="BA834" s="280" t="str">
        <f>IF(BB834="","",VLOOKUP(BB834,リスト!$K:$L,2,FALSE))</f>
        <v/>
      </c>
      <c r="BB834" s="3"/>
      <c r="BC834" s="3"/>
      <c r="BD834" s="87"/>
      <c r="BE834" s="280" t="str">
        <f>IF(BF834="","",VLOOKUP(BF834,リスト!$I:$J,2,FALSE))</f>
        <v/>
      </c>
      <c r="BF834" s="3"/>
      <c r="BG834" s="280" t="str">
        <f>IF(BH834="","",VLOOKUP(BH834,リスト!$M:$N,2,FALSE))</f>
        <v/>
      </c>
      <c r="BH834" s="282"/>
      <c r="BI834" s="280" t="str">
        <f>IF(BJ834="","",VLOOKUP(BJ834,リスト!$O:$P,2,FALSE))</f>
        <v/>
      </c>
      <c r="BJ834" s="24"/>
      <c r="BM834" s="451" t="str">
        <f>IF(明細!AV828="","",明細!AV828)</f>
        <v/>
      </c>
      <c r="BN834" s="453" t="str">
        <f>IF(明細!AT828="","",明細!AT828)</f>
        <v/>
      </c>
      <c r="BO834" s="280" t="str">
        <f>IF($BN834="","",VLOOKUP($BN834,リスト!$CL:$CM,2,FALSE))</f>
        <v/>
      </c>
      <c r="BP834" s="280" t="str">
        <f>IF(BQ834="","",VLOOKUP(BQ834,リスト!$K$5:$L$7,2,FALSE))</f>
        <v/>
      </c>
      <c r="BQ834" s="13"/>
      <c r="BR834" s="13"/>
      <c r="BS834" s="47"/>
      <c r="BT834" s="280" t="str">
        <f>IF(BU834="","",VLOOKUP(BU834,リスト!I825:J843,2,FALSE))</f>
        <v/>
      </c>
      <c r="BU834" s="13"/>
      <c r="BV834" s="13"/>
      <c r="BW834" s="282"/>
      <c r="BX834" s="282"/>
      <c r="BY834" s="280" t="str">
        <f>IF(BZ834="","",VLOOKUP(BZ834,リスト!$S$5:$T$6,2,FALSE))</f>
        <v/>
      </c>
      <c r="BZ834" s="3"/>
      <c r="CA834" s="3"/>
      <c r="CB834" s="81"/>
      <c r="CC834" s="280" t="str">
        <f t="shared" si="111"/>
        <v/>
      </c>
      <c r="CD834" s="83"/>
      <c r="CE834" s="83"/>
      <c r="CF834" s="83"/>
      <c r="CG834" s="83"/>
      <c r="CH834" s="282" t="str">
        <f t="shared" si="112"/>
        <v/>
      </c>
      <c r="CI834" s="83"/>
      <c r="CJ834" s="280" t="str">
        <f t="shared" si="113"/>
        <v/>
      </c>
      <c r="CK834" s="87"/>
      <c r="CL834" s="78"/>
      <c r="CM834" s="83"/>
      <c r="CN834" s="83"/>
      <c r="CO834" s="83"/>
      <c r="CP834" s="280" t="str">
        <f t="shared" si="118"/>
        <v/>
      </c>
      <c r="CQ834" s="81"/>
      <c r="CR834" s="280" t="str">
        <f t="shared" si="119"/>
        <v/>
      </c>
      <c r="CS834" s="3"/>
      <c r="CT834" s="3"/>
      <c r="CU834" s="280" t="str">
        <f>IF(CV834="","",VLOOKUP(CV834,リスト!$V$5:$W$6,2,FALSE))</f>
        <v/>
      </c>
      <c r="CV834" s="3"/>
      <c r="CW834" s="280" t="str">
        <f>IF(CX834="","",VLOOKUP(CX834,リスト!$X$5:$Y$6,2,FALSE))</f>
        <v/>
      </c>
      <c r="CX834" s="3"/>
      <c r="CY834" s="77"/>
      <c r="CZ834" s="77"/>
      <c r="DA834" s="75"/>
      <c r="DB834" s="75"/>
      <c r="DC834" s="75"/>
      <c r="DD834" s="75"/>
      <c r="DE834" s="280" t="str">
        <f>IF(DF834="","",VLOOKUP(DF834,リスト!$Z$5:$AA$10,2,FALSE))</f>
        <v/>
      </c>
      <c r="DF834" s="3"/>
      <c r="DG834" s="280" t="str">
        <f>IF(DH834="","",VLOOKUP(DH834,リスト!$AB$5:$AC$12,2,FALSE))</f>
        <v/>
      </c>
      <c r="DH834" s="63"/>
      <c r="DI834" s="280" t="str">
        <f>IF(DJ834="","",VLOOKUP(DJ834,リスト!$AD$5:$AE$7,2,FALSE))</f>
        <v/>
      </c>
      <c r="DJ834" s="3"/>
      <c r="DK834" s="280" t="str">
        <f>IF(DL834="","",VLOOKUP(DL834,リスト!$AF$5:$AG$10,2,FALSE))</f>
        <v/>
      </c>
      <c r="DL834" s="3"/>
      <c r="DM834" s="280" t="str">
        <f>IF(DN834="","",VLOOKUP(DN834,リスト!$AH$5:$AI$6,2,FALSE))</f>
        <v/>
      </c>
      <c r="DN834" s="3"/>
      <c r="DO834" s="280" t="str">
        <f>IF(DP834="","",VLOOKUP(DP834,リスト!$AJ$5:$AK$6,2,FALSE))</f>
        <v/>
      </c>
      <c r="DP834" s="3"/>
      <c r="DQ834" s="280" t="str">
        <f>IF(DR834="","",VLOOKUP(DR834,リスト!$AL$5:$AM$7,2,FALSE))</f>
        <v/>
      </c>
      <c r="DR834" s="3"/>
      <c r="DS834" s="13"/>
      <c r="DT834" s="85"/>
      <c r="DU834" s="85"/>
      <c r="DV834" s="281" t="str">
        <f>IF(DW834="","",VLOOKUP(DW834,リスト!$AN$5:$AO$6,2,FALSE))</f>
        <v/>
      </c>
      <c r="DW834" s="13"/>
      <c r="DX834" s="341"/>
      <c r="DY834" s="345"/>
      <c r="DZ834" s="341"/>
      <c r="EA834" s="345"/>
      <c r="EB834" s="280" t="str">
        <f>IF(EC834="","",VLOOKUP(EC834,リスト!$AW$5:$AX$8,2,FALSE))</f>
        <v/>
      </c>
      <c r="EC834" s="3"/>
      <c r="ED834" s="85"/>
      <c r="EE834" s="280" t="str">
        <f>IF(EF834="","",VLOOKUP(EF834,リスト!$AY$5:$AZ$10,2,FALSE))</f>
        <v/>
      </c>
      <c r="EF834" s="3"/>
      <c r="EG834" s="280" t="str">
        <f>IF(EH834="","",VLOOKUP(EH834,リスト!$BA$5:$BB$10,2,FALSE))</f>
        <v/>
      </c>
      <c r="EH834" s="3"/>
      <c r="EI834" s="280" t="str">
        <f>IF(EJ834="","",VLOOKUP(EJ834,リスト!$BC$5:$BD$10,2,FALSE))</f>
        <v/>
      </c>
      <c r="EJ834" s="3"/>
      <c r="EK834" s="280" t="str">
        <f>IF(EL834="","",VLOOKUP(EL834,リスト!$BE$5:$BF$10,2,FALSE))</f>
        <v/>
      </c>
      <c r="EL834" s="3"/>
      <c r="EM834" s="78"/>
      <c r="EN834" s="73"/>
      <c r="EO834" s="73"/>
      <c r="EP834" s="13"/>
      <c r="EQ834" s="13"/>
      <c r="ER834" s="280" t="str">
        <f>IF(ES834="","",VLOOKUP(ES834,リスト!$BG$5:$BH$10,2,FALSE))</f>
        <v/>
      </c>
      <c r="ES834" s="13"/>
      <c r="ET834" s="13"/>
      <c r="EU834" s="13"/>
      <c r="EV834" s="13"/>
      <c r="EW834" s="13"/>
      <c r="EX834" s="81"/>
      <c r="EY834" s="81"/>
      <c r="EZ834" s="26"/>
      <c r="FA834" s="281" t="str">
        <f>IF($EZ834="","",INDEX(リスト!$BI$5:$BJ$40,MATCH($EZ834,リスト!$BJ$5:$BJ$40,0),1))</f>
        <v/>
      </c>
      <c r="FB834" s="280" t="str">
        <f>IF(FC834="","",VLOOKUP(FC834,リスト!$BK:$BL,2,FALSE))</f>
        <v/>
      </c>
      <c r="FC834" s="13"/>
      <c r="FD834" s="331"/>
      <c r="FE834" s="3"/>
      <c r="FF834" s="280" t="str">
        <f>IF(FG834="","",VLOOKUP(FG834,リスト!$BO$5:$BP$6,2,FALSE))</f>
        <v/>
      </c>
      <c r="FG834" s="3"/>
      <c r="FH834" s="280" t="str">
        <f>IF(FI834="","",VLOOKUP(FI834,リスト!$BQ$5:$BR$8,2,FALSE))</f>
        <v/>
      </c>
      <c r="FI834" s="3"/>
      <c r="FJ834" s="282"/>
      <c r="FK834" s="280" t="str">
        <f>IF(FL834="","",VLOOKUP(FL834,リスト!$BS$5:$BT$6,2,FALSE))</f>
        <v/>
      </c>
      <c r="FL834" s="63"/>
      <c r="FM834" s="13"/>
      <c r="FN834" s="13"/>
      <c r="FO834" s="13"/>
      <c r="FP834" s="283" t="str">
        <f t="shared" si="114"/>
        <v/>
      </c>
      <c r="FQ834" s="283" t="str">
        <f t="shared" si="114"/>
        <v/>
      </c>
      <c r="FR834" s="13"/>
      <c r="FS834" s="85"/>
      <c r="FT834" s="85"/>
      <c r="FU834" s="281" t="str">
        <f t="shared" si="115"/>
        <v/>
      </c>
      <c r="FV834" s="280" t="str">
        <f>IF(FW834="","",VLOOKUP(FW834,リスト!$BV$5:$BW$10,2,FALSE))</f>
        <v/>
      </c>
      <c r="FW834" s="26"/>
      <c r="FX834" s="282" t="str">
        <f t="shared" si="116"/>
        <v/>
      </c>
      <c r="FY834" s="280" t="str">
        <f>IF(FZ834="","",VLOOKUP(FZ834,リスト!$BX$5:$BY$6,2,FALSE))</f>
        <v/>
      </c>
      <c r="FZ834" s="3"/>
      <c r="GA834" s="280" t="str">
        <f>IF(GB834="","",VLOOKUP(GB834,リスト!$BZ$5:$CA$6,2,FALSE))</f>
        <v/>
      </c>
      <c r="GB834" s="13"/>
      <c r="GC834" s="281" t="str">
        <f>IF(GD834="","",VLOOKUP(GD834,リスト!$CB$5:$CC$6,2,FALSE))</f>
        <v/>
      </c>
      <c r="GD834" s="13"/>
      <c r="GE834" s="13"/>
      <c r="GF834" s="13"/>
      <c r="GG834" s="75"/>
      <c r="GH834" s="281" t="str">
        <f t="shared" si="117"/>
        <v/>
      </c>
      <c r="GI834" s="128"/>
      <c r="GJ834" s="281" t="str">
        <f>IF(GK834="","",VLOOKUP(GK834,リスト!$CD$5:$CE$6,2,FALSE))</f>
        <v/>
      </c>
      <c r="GK834" s="13"/>
      <c r="GL834" s="281" t="str">
        <f>IF(GM834="","",VLOOKUP(GM834,リスト!$CF$5:$CG$5,2,FALSE))</f>
        <v/>
      </c>
      <c r="GM834" s="26"/>
      <c r="GN834" s="280" t="str">
        <f>IF(GO834="","",VLOOKUP(GO834,リスト!$CH$5:$CI$5,2,FALSE))</f>
        <v/>
      </c>
      <c r="GO834" s="284"/>
      <c r="GP834" s="284"/>
      <c r="GQ834" s="284"/>
      <c r="GR834" s="284"/>
      <c r="GS834" s="284"/>
      <c r="GT834" s="284"/>
      <c r="GU834" s="284"/>
      <c r="GV834" s="284"/>
      <c r="GW834" s="284"/>
      <c r="GX834" s="285"/>
    </row>
    <row r="835" spans="2:206" s="177" customFormat="1" ht="24.75" hidden="1" customHeight="1" outlineLevel="1">
      <c r="B835" s="286" t="str">
        <f>IF(明細!B829="","",明細!B829)</f>
        <v/>
      </c>
      <c r="C835" s="287" t="str">
        <f>IF(明細!C829="","",明細!C829)</f>
        <v/>
      </c>
      <c r="D835" s="265" t="str">
        <f>IF(明細!D829="","",明細!D829)</f>
        <v/>
      </c>
      <c r="E835" s="265" t="str">
        <f>IF(明細!E829="","",明細!E829)</f>
        <v/>
      </c>
      <c r="F835" s="265" t="str">
        <f>IF(明細!F829="","",明細!F829)</f>
        <v/>
      </c>
      <c r="G835" s="265" t="str">
        <f>IF(明細!G829="","",明細!G829)</f>
        <v/>
      </c>
      <c r="H835" s="265" t="str">
        <f>IF(明細!H829="","",明細!H829)</f>
        <v/>
      </c>
      <c r="I835" s="265" t="str">
        <f>IF(明細!I829="","",明細!I829)</f>
        <v/>
      </c>
      <c r="J835" s="265" t="str">
        <f>IF(明細!J829="","",明細!J829)</f>
        <v/>
      </c>
      <c r="K835" s="265" t="str">
        <f>IF(明細!K829="","",明細!K829)</f>
        <v/>
      </c>
      <c r="L835" s="265" t="str">
        <f>IF(明細!L829="","",明細!L829)</f>
        <v/>
      </c>
      <c r="M835" s="265" t="str">
        <f>IF(明細!M829="","",明細!M829)</f>
        <v/>
      </c>
      <c r="N835" s="265" t="str">
        <f>IF(明細!N829="","",明細!N829)</f>
        <v/>
      </c>
      <c r="O835" s="265" t="str">
        <f>IF(明細!O829="","",明細!O829)</f>
        <v/>
      </c>
      <c r="P835" s="265" t="str">
        <f>IF(明細!P829="","",明細!P829)</f>
        <v/>
      </c>
      <c r="Q835" s="265" t="str">
        <f>IF(明細!Q829="","",明細!Q829)</f>
        <v/>
      </c>
      <c r="R835" s="289" t="str">
        <f>IF(明細!R829="","",明細!R829)</f>
        <v/>
      </c>
      <c r="S835" s="291" t="str">
        <f>IF(明細!S829="","",明細!S829)</f>
        <v/>
      </c>
      <c r="T835" s="291" t="str">
        <f>IF(明細!T829="","",明細!T829)</f>
        <v/>
      </c>
      <c r="U835" s="291" t="str">
        <f>IF(明細!U829="","",明細!U829)</f>
        <v/>
      </c>
      <c r="V835" s="292" t="str">
        <f>IF(明細!V829="","",明細!V829)</f>
        <v>個</v>
      </c>
      <c r="W835" s="292" t="str">
        <f>IF(明細!W829="","",明細!W829)</f>
        <v/>
      </c>
      <c r="X835" s="293" t="str">
        <f>IF(明細!X829="","",明細!X829)</f>
        <v/>
      </c>
      <c r="Y835" s="134" t="str">
        <f>IF(明細!Y829="","",明細!Y829)</f>
        <v/>
      </c>
      <c r="Z835" s="135" t="str">
        <f>IF(明細!Z829="","",明細!Z829)</f>
        <v/>
      </c>
      <c r="AA835" s="134" t="str">
        <f>IF(明細!AA829="","",明細!AA829)</f>
        <v/>
      </c>
      <c r="AB835" s="303" t="str">
        <f>IF(明細!AB829="","",明細!AB829)</f>
        <v/>
      </c>
      <c r="AC835" s="134" t="str">
        <f>IF(明細!AC829="","",明細!AC829)</f>
        <v/>
      </c>
      <c r="AD835" s="183" t="str">
        <f>IF(明細!AD829="","",明細!AD829)</f>
        <v/>
      </c>
      <c r="AE835" s="184">
        <f>IF(明細!AE829="","",明細!AE829)</f>
        <v>0.1</v>
      </c>
      <c r="AF835" s="185" t="str">
        <f>IF(明細!AF829="","",明細!AF829)</f>
        <v/>
      </c>
      <c r="AG835" s="186" t="str">
        <f>IF(明細!AG829="","",明細!AG829)</f>
        <v/>
      </c>
      <c r="AH835" s="186" t="str">
        <f>IF(明細!AH829="","",明細!AH829)</f>
        <v/>
      </c>
      <c r="AI835" s="187" t="str">
        <f>IF(明細!AI829="","",明細!AI829)</f>
        <v/>
      </c>
      <c r="AJ835" s="296" t="str">
        <f>IF(明細!AJ829="","",明細!AJ829)</f>
        <v/>
      </c>
      <c r="AK835" s="297" t="str">
        <f>IF(明細!AK829="","",明細!AK829)</f>
        <v/>
      </c>
      <c r="AL835" s="298" t="str">
        <f>IF(明細!AL829="","",明細!AL829)</f>
        <v/>
      </c>
      <c r="AM835" s="299" t="str">
        <f>IF(明細!AM829="","",明細!AM829)</f>
        <v/>
      </c>
      <c r="AN835" s="300" t="str">
        <f>IF(明細!AN829="","",明細!AN829)</f>
        <v/>
      </c>
      <c r="AO835" s="300" t="str">
        <f>IF(明細!AO829="","",明細!AO829)</f>
        <v/>
      </c>
      <c r="AP835" s="300" t="str">
        <f>IF(明細!AP829="","",明細!AP829)</f>
        <v/>
      </c>
      <c r="AQ835" s="301" t="str">
        <f>IF(明細!AQ829="","",明細!AQ829)</f>
        <v/>
      </c>
      <c r="AR835" s="302" t="str">
        <f>IF(明細!AR829="","",明細!AR829)</f>
        <v/>
      </c>
      <c r="AU835" s="360"/>
      <c r="AV835" s="368"/>
      <c r="AW835" s="446" t="str">
        <f>IF(明細!AV829="","",明細!AV829)</f>
        <v/>
      </c>
      <c r="AX835" s="419" t="str">
        <f>IF(明細!AT829="","",明細!AT829)</f>
        <v/>
      </c>
      <c r="AY835" s="280" t="str">
        <f>IF($AX835="","",VLOOKUP($AX835,リスト!$CL:$CM,2,FALSE))</f>
        <v/>
      </c>
      <c r="AZ835" s="3"/>
      <c r="BA835" s="280" t="str">
        <f>IF(BB835="","",VLOOKUP(BB835,リスト!$K:$L,2,FALSE))</f>
        <v/>
      </c>
      <c r="BB835" s="3"/>
      <c r="BC835" s="3"/>
      <c r="BD835" s="87"/>
      <c r="BE835" s="280" t="str">
        <f>IF(BF835="","",VLOOKUP(BF835,リスト!$I:$J,2,FALSE))</f>
        <v/>
      </c>
      <c r="BF835" s="3"/>
      <c r="BG835" s="280" t="str">
        <f>IF(BH835="","",VLOOKUP(BH835,リスト!$M:$N,2,FALSE))</f>
        <v/>
      </c>
      <c r="BH835" s="282"/>
      <c r="BI835" s="280" t="str">
        <f>IF(BJ835="","",VLOOKUP(BJ835,リスト!$O:$P,2,FALSE))</f>
        <v/>
      </c>
      <c r="BJ835" s="24"/>
      <c r="BM835" s="451" t="str">
        <f>IF(明細!AV829="","",明細!AV829)</f>
        <v/>
      </c>
      <c r="BN835" s="453" t="str">
        <f>IF(明細!AT829="","",明細!AT829)</f>
        <v/>
      </c>
      <c r="BO835" s="280" t="str">
        <f>IF($BN835="","",VLOOKUP($BN835,リスト!$CL:$CM,2,FALSE))</f>
        <v/>
      </c>
      <c r="BP835" s="280" t="str">
        <f>IF(BQ835="","",VLOOKUP(BQ835,リスト!$K$5:$L$7,2,FALSE))</f>
        <v/>
      </c>
      <c r="BQ835" s="13"/>
      <c r="BR835" s="13"/>
      <c r="BS835" s="47"/>
      <c r="BT835" s="280" t="str">
        <f>IF(BU835="","",VLOOKUP(BU835,リスト!I826:J844,2,FALSE))</f>
        <v/>
      </c>
      <c r="BU835" s="13"/>
      <c r="BV835" s="13"/>
      <c r="BW835" s="282"/>
      <c r="BX835" s="282"/>
      <c r="BY835" s="280" t="str">
        <f>IF(BZ835="","",VLOOKUP(BZ835,リスト!$S$5:$T$6,2,FALSE))</f>
        <v/>
      </c>
      <c r="BZ835" s="3"/>
      <c r="CA835" s="3"/>
      <c r="CB835" s="81"/>
      <c r="CC835" s="280" t="str">
        <f t="shared" si="111"/>
        <v/>
      </c>
      <c r="CD835" s="83"/>
      <c r="CE835" s="83"/>
      <c r="CF835" s="83"/>
      <c r="CG835" s="83"/>
      <c r="CH835" s="282" t="str">
        <f t="shared" si="112"/>
        <v/>
      </c>
      <c r="CI835" s="83"/>
      <c r="CJ835" s="280" t="str">
        <f t="shared" si="113"/>
        <v/>
      </c>
      <c r="CK835" s="87"/>
      <c r="CL835" s="78"/>
      <c r="CM835" s="83"/>
      <c r="CN835" s="83"/>
      <c r="CO835" s="83"/>
      <c r="CP835" s="280" t="str">
        <f t="shared" si="118"/>
        <v/>
      </c>
      <c r="CQ835" s="81"/>
      <c r="CR835" s="280" t="str">
        <f t="shared" si="119"/>
        <v/>
      </c>
      <c r="CS835" s="3"/>
      <c r="CT835" s="3"/>
      <c r="CU835" s="280" t="str">
        <f>IF(CV835="","",VLOOKUP(CV835,リスト!$V$5:$W$6,2,FALSE))</f>
        <v/>
      </c>
      <c r="CV835" s="3"/>
      <c r="CW835" s="280" t="str">
        <f>IF(CX835="","",VLOOKUP(CX835,リスト!$X$5:$Y$6,2,FALSE))</f>
        <v/>
      </c>
      <c r="CX835" s="3"/>
      <c r="CY835" s="77"/>
      <c r="CZ835" s="77"/>
      <c r="DA835" s="75"/>
      <c r="DB835" s="75"/>
      <c r="DC835" s="75"/>
      <c r="DD835" s="75"/>
      <c r="DE835" s="280" t="str">
        <f>IF(DF835="","",VLOOKUP(DF835,リスト!$Z$5:$AA$10,2,FALSE))</f>
        <v/>
      </c>
      <c r="DF835" s="3"/>
      <c r="DG835" s="280" t="str">
        <f>IF(DH835="","",VLOOKUP(DH835,リスト!$AB$5:$AC$12,2,FALSE))</f>
        <v/>
      </c>
      <c r="DH835" s="63"/>
      <c r="DI835" s="280" t="str">
        <f>IF(DJ835="","",VLOOKUP(DJ835,リスト!$AD$5:$AE$7,2,FALSE))</f>
        <v/>
      </c>
      <c r="DJ835" s="3"/>
      <c r="DK835" s="280" t="str">
        <f>IF(DL835="","",VLOOKUP(DL835,リスト!$AF$5:$AG$10,2,FALSE))</f>
        <v/>
      </c>
      <c r="DL835" s="3"/>
      <c r="DM835" s="280" t="str">
        <f>IF(DN835="","",VLOOKUP(DN835,リスト!$AH$5:$AI$6,2,FALSE))</f>
        <v/>
      </c>
      <c r="DN835" s="3"/>
      <c r="DO835" s="280" t="str">
        <f>IF(DP835="","",VLOOKUP(DP835,リスト!$AJ$5:$AK$6,2,FALSE))</f>
        <v/>
      </c>
      <c r="DP835" s="3"/>
      <c r="DQ835" s="280" t="str">
        <f>IF(DR835="","",VLOOKUP(DR835,リスト!$AL$5:$AM$7,2,FALSE))</f>
        <v/>
      </c>
      <c r="DR835" s="3"/>
      <c r="DS835" s="13"/>
      <c r="DT835" s="85"/>
      <c r="DU835" s="85"/>
      <c r="DV835" s="281" t="str">
        <f>IF(DW835="","",VLOOKUP(DW835,リスト!$AN$5:$AO$6,2,FALSE))</f>
        <v/>
      </c>
      <c r="DW835" s="13"/>
      <c r="DX835" s="341"/>
      <c r="DY835" s="345"/>
      <c r="DZ835" s="341"/>
      <c r="EA835" s="345"/>
      <c r="EB835" s="280" t="str">
        <f>IF(EC835="","",VLOOKUP(EC835,リスト!$AW$5:$AX$8,2,FALSE))</f>
        <v/>
      </c>
      <c r="EC835" s="3"/>
      <c r="ED835" s="85"/>
      <c r="EE835" s="280" t="str">
        <f>IF(EF835="","",VLOOKUP(EF835,リスト!$AY$5:$AZ$10,2,FALSE))</f>
        <v/>
      </c>
      <c r="EF835" s="3"/>
      <c r="EG835" s="280" t="str">
        <f>IF(EH835="","",VLOOKUP(EH835,リスト!$BA$5:$BB$10,2,FALSE))</f>
        <v/>
      </c>
      <c r="EH835" s="3"/>
      <c r="EI835" s="280" t="str">
        <f>IF(EJ835="","",VLOOKUP(EJ835,リスト!$BC$5:$BD$10,2,FALSE))</f>
        <v/>
      </c>
      <c r="EJ835" s="3"/>
      <c r="EK835" s="280" t="str">
        <f>IF(EL835="","",VLOOKUP(EL835,リスト!$BE$5:$BF$10,2,FALSE))</f>
        <v/>
      </c>
      <c r="EL835" s="3"/>
      <c r="EM835" s="78"/>
      <c r="EN835" s="73"/>
      <c r="EO835" s="73"/>
      <c r="EP835" s="13"/>
      <c r="EQ835" s="13"/>
      <c r="ER835" s="280" t="str">
        <f>IF(ES835="","",VLOOKUP(ES835,リスト!$BG$5:$BH$10,2,FALSE))</f>
        <v/>
      </c>
      <c r="ES835" s="13"/>
      <c r="ET835" s="13"/>
      <c r="EU835" s="13"/>
      <c r="EV835" s="13"/>
      <c r="EW835" s="13"/>
      <c r="EX835" s="81"/>
      <c r="EY835" s="81"/>
      <c r="EZ835" s="26"/>
      <c r="FA835" s="281" t="str">
        <f>IF($EZ835="","",INDEX(リスト!$BI$5:$BJ$40,MATCH($EZ835,リスト!$BJ$5:$BJ$40,0),1))</f>
        <v/>
      </c>
      <c r="FB835" s="280" t="str">
        <f>IF(FC835="","",VLOOKUP(FC835,リスト!$BK:$BL,2,FALSE))</f>
        <v/>
      </c>
      <c r="FC835" s="13"/>
      <c r="FD835" s="331"/>
      <c r="FE835" s="3"/>
      <c r="FF835" s="280" t="str">
        <f>IF(FG835="","",VLOOKUP(FG835,リスト!$BO$5:$BP$6,2,FALSE))</f>
        <v/>
      </c>
      <c r="FG835" s="3"/>
      <c r="FH835" s="280" t="str">
        <f>IF(FI835="","",VLOOKUP(FI835,リスト!$BQ$5:$BR$8,2,FALSE))</f>
        <v/>
      </c>
      <c r="FI835" s="3"/>
      <c r="FJ835" s="282"/>
      <c r="FK835" s="280" t="str">
        <f>IF(FL835="","",VLOOKUP(FL835,リスト!$BS$5:$BT$6,2,FALSE))</f>
        <v/>
      </c>
      <c r="FL835" s="63"/>
      <c r="FM835" s="13"/>
      <c r="FN835" s="13"/>
      <c r="FO835" s="13"/>
      <c r="FP835" s="283" t="str">
        <f t="shared" si="114"/>
        <v/>
      </c>
      <c r="FQ835" s="283" t="str">
        <f t="shared" si="114"/>
        <v/>
      </c>
      <c r="FR835" s="13"/>
      <c r="FS835" s="85"/>
      <c r="FT835" s="85"/>
      <c r="FU835" s="281" t="str">
        <f t="shared" si="115"/>
        <v/>
      </c>
      <c r="FV835" s="280" t="str">
        <f>IF(FW835="","",VLOOKUP(FW835,リスト!$BV$5:$BW$10,2,FALSE))</f>
        <v/>
      </c>
      <c r="FW835" s="26"/>
      <c r="FX835" s="282" t="str">
        <f t="shared" si="116"/>
        <v/>
      </c>
      <c r="FY835" s="280" t="str">
        <f>IF(FZ835="","",VLOOKUP(FZ835,リスト!$BX$5:$BY$6,2,FALSE))</f>
        <v/>
      </c>
      <c r="FZ835" s="3"/>
      <c r="GA835" s="280" t="str">
        <f>IF(GB835="","",VLOOKUP(GB835,リスト!$BZ$5:$CA$6,2,FALSE))</f>
        <v/>
      </c>
      <c r="GB835" s="13"/>
      <c r="GC835" s="281" t="str">
        <f>IF(GD835="","",VLOOKUP(GD835,リスト!$CB$5:$CC$6,2,FALSE))</f>
        <v/>
      </c>
      <c r="GD835" s="13"/>
      <c r="GE835" s="13"/>
      <c r="GF835" s="13"/>
      <c r="GG835" s="75"/>
      <c r="GH835" s="281" t="str">
        <f t="shared" si="117"/>
        <v/>
      </c>
      <c r="GI835" s="128"/>
      <c r="GJ835" s="281" t="str">
        <f>IF(GK835="","",VLOOKUP(GK835,リスト!$CD$5:$CE$6,2,FALSE))</f>
        <v/>
      </c>
      <c r="GK835" s="13"/>
      <c r="GL835" s="281" t="str">
        <f>IF(GM835="","",VLOOKUP(GM835,リスト!$CF$5:$CG$5,2,FALSE))</f>
        <v/>
      </c>
      <c r="GM835" s="26"/>
      <c r="GN835" s="280" t="str">
        <f>IF(GO835="","",VLOOKUP(GO835,リスト!$CH$5:$CI$5,2,FALSE))</f>
        <v/>
      </c>
      <c r="GO835" s="284"/>
      <c r="GP835" s="284"/>
      <c r="GQ835" s="284"/>
      <c r="GR835" s="284"/>
      <c r="GS835" s="284"/>
      <c r="GT835" s="284"/>
      <c r="GU835" s="284"/>
      <c r="GV835" s="284"/>
      <c r="GW835" s="284"/>
      <c r="GX835" s="285"/>
    </row>
    <row r="836" spans="2:206" s="177" customFormat="1" ht="24.75" hidden="1" customHeight="1" outlineLevel="1">
      <c r="B836" s="286" t="str">
        <f>IF(明細!B830="","",明細!B830)</f>
        <v/>
      </c>
      <c r="C836" s="287" t="str">
        <f>IF(明細!C830="","",明細!C830)</f>
        <v/>
      </c>
      <c r="D836" s="265" t="str">
        <f>IF(明細!D830="","",明細!D830)</f>
        <v/>
      </c>
      <c r="E836" s="265" t="str">
        <f>IF(明細!E830="","",明細!E830)</f>
        <v/>
      </c>
      <c r="F836" s="265" t="str">
        <f>IF(明細!F830="","",明細!F830)</f>
        <v/>
      </c>
      <c r="G836" s="265" t="str">
        <f>IF(明細!G830="","",明細!G830)</f>
        <v/>
      </c>
      <c r="H836" s="265" t="str">
        <f>IF(明細!H830="","",明細!H830)</f>
        <v/>
      </c>
      <c r="I836" s="265" t="str">
        <f>IF(明細!I830="","",明細!I830)</f>
        <v/>
      </c>
      <c r="J836" s="265" t="str">
        <f>IF(明細!J830="","",明細!J830)</f>
        <v/>
      </c>
      <c r="K836" s="265" t="str">
        <f>IF(明細!K830="","",明細!K830)</f>
        <v/>
      </c>
      <c r="L836" s="265" t="str">
        <f>IF(明細!L830="","",明細!L830)</f>
        <v/>
      </c>
      <c r="M836" s="265" t="str">
        <f>IF(明細!M830="","",明細!M830)</f>
        <v/>
      </c>
      <c r="N836" s="265" t="str">
        <f>IF(明細!N830="","",明細!N830)</f>
        <v/>
      </c>
      <c r="O836" s="265" t="str">
        <f>IF(明細!O830="","",明細!O830)</f>
        <v/>
      </c>
      <c r="P836" s="265" t="str">
        <f>IF(明細!P830="","",明細!P830)</f>
        <v/>
      </c>
      <c r="Q836" s="265" t="str">
        <f>IF(明細!Q830="","",明細!Q830)</f>
        <v/>
      </c>
      <c r="R836" s="289" t="str">
        <f>IF(明細!R830="","",明細!R830)</f>
        <v/>
      </c>
      <c r="S836" s="291" t="str">
        <f>IF(明細!S830="","",明細!S830)</f>
        <v/>
      </c>
      <c r="T836" s="291" t="str">
        <f>IF(明細!T830="","",明細!T830)</f>
        <v/>
      </c>
      <c r="U836" s="291" t="str">
        <f>IF(明細!U830="","",明細!U830)</f>
        <v/>
      </c>
      <c r="V836" s="292" t="str">
        <f>IF(明細!V830="","",明細!V830)</f>
        <v>個</v>
      </c>
      <c r="W836" s="292" t="str">
        <f>IF(明細!W830="","",明細!W830)</f>
        <v/>
      </c>
      <c r="X836" s="293" t="str">
        <f>IF(明細!X830="","",明細!X830)</f>
        <v/>
      </c>
      <c r="Y836" s="134" t="str">
        <f>IF(明細!Y830="","",明細!Y830)</f>
        <v/>
      </c>
      <c r="Z836" s="135" t="str">
        <f>IF(明細!Z830="","",明細!Z830)</f>
        <v/>
      </c>
      <c r="AA836" s="134" t="str">
        <f>IF(明細!AA830="","",明細!AA830)</f>
        <v/>
      </c>
      <c r="AB836" s="303" t="str">
        <f>IF(明細!AB830="","",明細!AB830)</f>
        <v/>
      </c>
      <c r="AC836" s="134" t="str">
        <f>IF(明細!AC830="","",明細!AC830)</f>
        <v/>
      </c>
      <c r="AD836" s="183" t="str">
        <f>IF(明細!AD830="","",明細!AD830)</f>
        <v/>
      </c>
      <c r="AE836" s="184">
        <f>IF(明細!AE830="","",明細!AE830)</f>
        <v>0.1</v>
      </c>
      <c r="AF836" s="185" t="str">
        <f>IF(明細!AF830="","",明細!AF830)</f>
        <v/>
      </c>
      <c r="AG836" s="186" t="str">
        <f>IF(明細!AG830="","",明細!AG830)</f>
        <v/>
      </c>
      <c r="AH836" s="186" t="str">
        <f>IF(明細!AH830="","",明細!AH830)</f>
        <v/>
      </c>
      <c r="AI836" s="187" t="str">
        <f>IF(明細!AI830="","",明細!AI830)</f>
        <v/>
      </c>
      <c r="AJ836" s="296" t="str">
        <f>IF(明細!AJ830="","",明細!AJ830)</f>
        <v/>
      </c>
      <c r="AK836" s="297" t="str">
        <f>IF(明細!AK830="","",明細!AK830)</f>
        <v/>
      </c>
      <c r="AL836" s="298" t="str">
        <f>IF(明細!AL830="","",明細!AL830)</f>
        <v/>
      </c>
      <c r="AM836" s="299" t="str">
        <f>IF(明細!AM830="","",明細!AM830)</f>
        <v/>
      </c>
      <c r="AN836" s="300" t="str">
        <f>IF(明細!AN830="","",明細!AN830)</f>
        <v/>
      </c>
      <c r="AO836" s="300" t="str">
        <f>IF(明細!AO830="","",明細!AO830)</f>
        <v/>
      </c>
      <c r="AP836" s="300" t="str">
        <f>IF(明細!AP830="","",明細!AP830)</f>
        <v/>
      </c>
      <c r="AQ836" s="301" t="str">
        <f>IF(明細!AQ830="","",明細!AQ830)</f>
        <v/>
      </c>
      <c r="AR836" s="302" t="str">
        <f>IF(明細!AR830="","",明細!AR830)</f>
        <v/>
      </c>
      <c r="AU836" s="360"/>
      <c r="AV836" s="368"/>
      <c r="AW836" s="446" t="str">
        <f>IF(明細!AV830="","",明細!AV830)</f>
        <v/>
      </c>
      <c r="AX836" s="419" t="str">
        <f>IF(明細!AT830="","",明細!AT830)</f>
        <v/>
      </c>
      <c r="AY836" s="280" t="str">
        <f>IF($AX836="","",VLOOKUP($AX836,リスト!$CL:$CM,2,FALSE))</f>
        <v/>
      </c>
      <c r="AZ836" s="3"/>
      <c r="BA836" s="280" t="str">
        <f>IF(BB836="","",VLOOKUP(BB836,リスト!$K:$L,2,FALSE))</f>
        <v/>
      </c>
      <c r="BB836" s="3"/>
      <c r="BC836" s="3"/>
      <c r="BD836" s="87"/>
      <c r="BE836" s="280" t="str">
        <f>IF(BF836="","",VLOOKUP(BF836,リスト!$I:$J,2,FALSE))</f>
        <v/>
      </c>
      <c r="BF836" s="3"/>
      <c r="BG836" s="280" t="str">
        <f>IF(BH836="","",VLOOKUP(BH836,リスト!$M:$N,2,FALSE))</f>
        <v/>
      </c>
      <c r="BH836" s="282"/>
      <c r="BI836" s="280" t="str">
        <f>IF(BJ836="","",VLOOKUP(BJ836,リスト!$O:$P,2,FALSE))</f>
        <v/>
      </c>
      <c r="BJ836" s="24"/>
      <c r="BM836" s="451" t="str">
        <f>IF(明細!AV830="","",明細!AV830)</f>
        <v/>
      </c>
      <c r="BN836" s="453" t="str">
        <f>IF(明細!AT830="","",明細!AT830)</f>
        <v/>
      </c>
      <c r="BO836" s="280" t="str">
        <f>IF($BN836="","",VLOOKUP($BN836,リスト!$CL:$CM,2,FALSE))</f>
        <v/>
      </c>
      <c r="BP836" s="280" t="str">
        <f>IF(BQ836="","",VLOOKUP(BQ836,リスト!$K$5:$L$7,2,FALSE))</f>
        <v/>
      </c>
      <c r="BQ836" s="13"/>
      <c r="BR836" s="13"/>
      <c r="BS836" s="47"/>
      <c r="BT836" s="280" t="str">
        <f>IF(BU836="","",VLOOKUP(BU836,リスト!I827:J845,2,FALSE))</f>
        <v/>
      </c>
      <c r="BU836" s="13"/>
      <c r="BV836" s="13"/>
      <c r="BW836" s="282"/>
      <c r="BX836" s="282"/>
      <c r="BY836" s="280" t="str">
        <f>IF(BZ836="","",VLOOKUP(BZ836,リスト!$S$5:$T$6,2,FALSE))</f>
        <v/>
      </c>
      <c r="BZ836" s="3"/>
      <c r="CA836" s="3"/>
      <c r="CB836" s="81"/>
      <c r="CC836" s="280" t="str">
        <f t="shared" si="111"/>
        <v/>
      </c>
      <c r="CD836" s="83"/>
      <c r="CE836" s="83"/>
      <c r="CF836" s="83"/>
      <c r="CG836" s="83"/>
      <c r="CH836" s="282" t="str">
        <f t="shared" si="112"/>
        <v/>
      </c>
      <c r="CI836" s="83"/>
      <c r="CJ836" s="280" t="str">
        <f t="shared" si="113"/>
        <v/>
      </c>
      <c r="CK836" s="87"/>
      <c r="CL836" s="78"/>
      <c r="CM836" s="83"/>
      <c r="CN836" s="83"/>
      <c r="CO836" s="83"/>
      <c r="CP836" s="280" t="str">
        <f t="shared" si="118"/>
        <v/>
      </c>
      <c r="CQ836" s="81"/>
      <c r="CR836" s="280" t="str">
        <f t="shared" si="119"/>
        <v/>
      </c>
      <c r="CS836" s="3"/>
      <c r="CT836" s="3"/>
      <c r="CU836" s="280" t="str">
        <f>IF(CV836="","",VLOOKUP(CV836,リスト!$V$5:$W$6,2,FALSE))</f>
        <v/>
      </c>
      <c r="CV836" s="3"/>
      <c r="CW836" s="280" t="str">
        <f>IF(CX836="","",VLOOKUP(CX836,リスト!$X$5:$Y$6,2,FALSE))</f>
        <v/>
      </c>
      <c r="CX836" s="3"/>
      <c r="CY836" s="77"/>
      <c r="CZ836" s="77"/>
      <c r="DA836" s="75"/>
      <c r="DB836" s="75"/>
      <c r="DC836" s="75"/>
      <c r="DD836" s="75"/>
      <c r="DE836" s="280" t="str">
        <f>IF(DF836="","",VLOOKUP(DF836,リスト!$Z$5:$AA$10,2,FALSE))</f>
        <v/>
      </c>
      <c r="DF836" s="3"/>
      <c r="DG836" s="280" t="str">
        <f>IF(DH836="","",VLOOKUP(DH836,リスト!$AB$5:$AC$12,2,FALSE))</f>
        <v/>
      </c>
      <c r="DH836" s="63"/>
      <c r="DI836" s="280" t="str">
        <f>IF(DJ836="","",VLOOKUP(DJ836,リスト!$AD$5:$AE$7,2,FALSE))</f>
        <v/>
      </c>
      <c r="DJ836" s="3"/>
      <c r="DK836" s="280" t="str">
        <f>IF(DL836="","",VLOOKUP(DL836,リスト!$AF$5:$AG$10,2,FALSE))</f>
        <v/>
      </c>
      <c r="DL836" s="3"/>
      <c r="DM836" s="280" t="str">
        <f>IF(DN836="","",VLOOKUP(DN836,リスト!$AH$5:$AI$6,2,FALSE))</f>
        <v/>
      </c>
      <c r="DN836" s="3"/>
      <c r="DO836" s="280" t="str">
        <f>IF(DP836="","",VLOOKUP(DP836,リスト!$AJ$5:$AK$6,2,FALSE))</f>
        <v/>
      </c>
      <c r="DP836" s="3"/>
      <c r="DQ836" s="280" t="str">
        <f>IF(DR836="","",VLOOKUP(DR836,リスト!$AL$5:$AM$7,2,FALSE))</f>
        <v/>
      </c>
      <c r="DR836" s="3"/>
      <c r="DS836" s="13"/>
      <c r="DT836" s="85"/>
      <c r="DU836" s="85"/>
      <c r="DV836" s="281" t="str">
        <f>IF(DW836="","",VLOOKUP(DW836,リスト!$AN$5:$AO$6,2,FALSE))</f>
        <v/>
      </c>
      <c r="DW836" s="13"/>
      <c r="DX836" s="341"/>
      <c r="DY836" s="345"/>
      <c r="DZ836" s="341"/>
      <c r="EA836" s="345"/>
      <c r="EB836" s="280" t="str">
        <f>IF(EC836="","",VLOOKUP(EC836,リスト!$AW$5:$AX$8,2,FALSE))</f>
        <v/>
      </c>
      <c r="EC836" s="3"/>
      <c r="ED836" s="85"/>
      <c r="EE836" s="280" t="str">
        <f>IF(EF836="","",VLOOKUP(EF836,リスト!$AY$5:$AZ$10,2,FALSE))</f>
        <v/>
      </c>
      <c r="EF836" s="3"/>
      <c r="EG836" s="280" t="str">
        <f>IF(EH836="","",VLOOKUP(EH836,リスト!$BA$5:$BB$10,2,FALSE))</f>
        <v/>
      </c>
      <c r="EH836" s="3"/>
      <c r="EI836" s="280" t="str">
        <f>IF(EJ836="","",VLOOKUP(EJ836,リスト!$BC$5:$BD$10,2,FALSE))</f>
        <v/>
      </c>
      <c r="EJ836" s="3"/>
      <c r="EK836" s="280" t="str">
        <f>IF(EL836="","",VLOOKUP(EL836,リスト!$BE$5:$BF$10,2,FALSE))</f>
        <v/>
      </c>
      <c r="EL836" s="3"/>
      <c r="EM836" s="78"/>
      <c r="EN836" s="73"/>
      <c r="EO836" s="73"/>
      <c r="EP836" s="13"/>
      <c r="EQ836" s="13"/>
      <c r="ER836" s="280" t="str">
        <f>IF(ES836="","",VLOOKUP(ES836,リスト!$BG$5:$BH$10,2,FALSE))</f>
        <v/>
      </c>
      <c r="ES836" s="13"/>
      <c r="ET836" s="13"/>
      <c r="EU836" s="13"/>
      <c r="EV836" s="13"/>
      <c r="EW836" s="13"/>
      <c r="EX836" s="81"/>
      <c r="EY836" s="81"/>
      <c r="EZ836" s="26"/>
      <c r="FA836" s="281" t="str">
        <f>IF($EZ836="","",INDEX(リスト!$BI$5:$BJ$40,MATCH($EZ836,リスト!$BJ$5:$BJ$40,0),1))</f>
        <v/>
      </c>
      <c r="FB836" s="280" t="str">
        <f>IF(FC836="","",VLOOKUP(FC836,リスト!$BK:$BL,2,FALSE))</f>
        <v/>
      </c>
      <c r="FC836" s="13"/>
      <c r="FD836" s="331"/>
      <c r="FE836" s="3"/>
      <c r="FF836" s="280" t="str">
        <f>IF(FG836="","",VLOOKUP(FG836,リスト!$BO$5:$BP$6,2,FALSE))</f>
        <v/>
      </c>
      <c r="FG836" s="3"/>
      <c r="FH836" s="280" t="str">
        <f>IF(FI836="","",VLOOKUP(FI836,リスト!$BQ$5:$BR$8,2,FALSE))</f>
        <v/>
      </c>
      <c r="FI836" s="3"/>
      <c r="FJ836" s="282"/>
      <c r="FK836" s="280" t="str">
        <f>IF(FL836="","",VLOOKUP(FL836,リスト!$BS$5:$BT$6,2,FALSE))</f>
        <v/>
      </c>
      <c r="FL836" s="63"/>
      <c r="FM836" s="13"/>
      <c r="FN836" s="13"/>
      <c r="FO836" s="13"/>
      <c r="FP836" s="283" t="str">
        <f t="shared" si="114"/>
        <v/>
      </c>
      <c r="FQ836" s="283" t="str">
        <f t="shared" si="114"/>
        <v/>
      </c>
      <c r="FR836" s="13"/>
      <c r="FS836" s="85"/>
      <c r="FT836" s="85"/>
      <c r="FU836" s="281" t="str">
        <f t="shared" si="115"/>
        <v/>
      </c>
      <c r="FV836" s="280" t="str">
        <f>IF(FW836="","",VLOOKUP(FW836,リスト!$BV$5:$BW$10,2,FALSE))</f>
        <v/>
      </c>
      <c r="FW836" s="26"/>
      <c r="FX836" s="282" t="str">
        <f t="shared" si="116"/>
        <v/>
      </c>
      <c r="FY836" s="280" t="str">
        <f>IF(FZ836="","",VLOOKUP(FZ836,リスト!$BX$5:$BY$6,2,FALSE))</f>
        <v/>
      </c>
      <c r="FZ836" s="3"/>
      <c r="GA836" s="280" t="str">
        <f>IF(GB836="","",VLOOKUP(GB836,リスト!$BZ$5:$CA$6,2,FALSE))</f>
        <v/>
      </c>
      <c r="GB836" s="13"/>
      <c r="GC836" s="281" t="str">
        <f>IF(GD836="","",VLOOKUP(GD836,リスト!$CB$5:$CC$6,2,FALSE))</f>
        <v/>
      </c>
      <c r="GD836" s="13"/>
      <c r="GE836" s="13"/>
      <c r="GF836" s="13"/>
      <c r="GG836" s="75"/>
      <c r="GH836" s="281" t="str">
        <f t="shared" si="117"/>
        <v/>
      </c>
      <c r="GI836" s="128"/>
      <c r="GJ836" s="281" t="str">
        <f>IF(GK836="","",VLOOKUP(GK836,リスト!$CD$5:$CE$6,2,FALSE))</f>
        <v/>
      </c>
      <c r="GK836" s="13"/>
      <c r="GL836" s="281" t="str">
        <f>IF(GM836="","",VLOOKUP(GM836,リスト!$CF$5:$CG$5,2,FALSE))</f>
        <v/>
      </c>
      <c r="GM836" s="26"/>
      <c r="GN836" s="280" t="str">
        <f>IF(GO836="","",VLOOKUP(GO836,リスト!$CH$5:$CI$5,2,FALSE))</f>
        <v/>
      </c>
      <c r="GO836" s="284"/>
      <c r="GP836" s="284"/>
      <c r="GQ836" s="284"/>
      <c r="GR836" s="284"/>
      <c r="GS836" s="284"/>
      <c r="GT836" s="284"/>
      <c r="GU836" s="284"/>
      <c r="GV836" s="284"/>
      <c r="GW836" s="284"/>
      <c r="GX836" s="285"/>
    </row>
    <row r="837" spans="2:206" s="177" customFormat="1" ht="24.75" hidden="1" customHeight="1" outlineLevel="1">
      <c r="B837" s="286" t="str">
        <f>IF(明細!B831="","",明細!B831)</f>
        <v/>
      </c>
      <c r="C837" s="287" t="str">
        <f>IF(明細!C831="","",明細!C831)</f>
        <v/>
      </c>
      <c r="D837" s="265" t="str">
        <f>IF(明細!D831="","",明細!D831)</f>
        <v/>
      </c>
      <c r="E837" s="265" t="str">
        <f>IF(明細!E831="","",明細!E831)</f>
        <v/>
      </c>
      <c r="F837" s="265" t="str">
        <f>IF(明細!F831="","",明細!F831)</f>
        <v/>
      </c>
      <c r="G837" s="265" t="str">
        <f>IF(明細!G831="","",明細!G831)</f>
        <v/>
      </c>
      <c r="H837" s="265" t="str">
        <f>IF(明細!H831="","",明細!H831)</f>
        <v/>
      </c>
      <c r="I837" s="265" t="str">
        <f>IF(明細!I831="","",明細!I831)</f>
        <v/>
      </c>
      <c r="J837" s="265" t="str">
        <f>IF(明細!J831="","",明細!J831)</f>
        <v/>
      </c>
      <c r="K837" s="265" t="str">
        <f>IF(明細!K831="","",明細!K831)</f>
        <v/>
      </c>
      <c r="L837" s="265" t="str">
        <f>IF(明細!L831="","",明細!L831)</f>
        <v/>
      </c>
      <c r="M837" s="265" t="str">
        <f>IF(明細!M831="","",明細!M831)</f>
        <v/>
      </c>
      <c r="N837" s="265" t="str">
        <f>IF(明細!N831="","",明細!N831)</f>
        <v/>
      </c>
      <c r="O837" s="265" t="str">
        <f>IF(明細!O831="","",明細!O831)</f>
        <v/>
      </c>
      <c r="P837" s="265" t="str">
        <f>IF(明細!P831="","",明細!P831)</f>
        <v/>
      </c>
      <c r="Q837" s="265" t="str">
        <f>IF(明細!Q831="","",明細!Q831)</f>
        <v/>
      </c>
      <c r="R837" s="289" t="str">
        <f>IF(明細!R831="","",明細!R831)</f>
        <v/>
      </c>
      <c r="S837" s="291" t="str">
        <f>IF(明細!S831="","",明細!S831)</f>
        <v/>
      </c>
      <c r="T837" s="291" t="str">
        <f>IF(明細!T831="","",明細!T831)</f>
        <v/>
      </c>
      <c r="U837" s="291" t="str">
        <f>IF(明細!U831="","",明細!U831)</f>
        <v/>
      </c>
      <c r="V837" s="292" t="str">
        <f>IF(明細!V831="","",明細!V831)</f>
        <v>個</v>
      </c>
      <c r="W837" s="292" t="str">
        <f>IF(明細!W831="","",明細!W831)</f>
        <v/>
      </c>
      <c r="X837" s="293" t="str">
        <f>IF(明細!X831="","",明細!X831)</f>
        <v/>
      </c>
      <c r="Y837" s="134" t="str">
        <f>IF(明細!Y831="","",明細!Y831)</f>
        <v/>
      </c>
      <c r="Z837" s="135" t="str">
        <f>IF(明細!Z831="","",明細!Z831)</f>
        <v/>
      </c>
      <c r="AA837" s="134" t="str">
        <f>IF(明細!AA831="","",明細!AA831)</f>
        <v/>
      </c>
      <c r="AB837" s="303" t="str">
        <f>IF(明細!AB831="","",明細!AB831)</f>
        <v/>
      </c>
      <c r="AC837" s="134" t="str">
        <f>IF(明細!AC831="","",明細!AC831)</f>
        <v/>
      </c>
      <c r="AD837" s="183" t="str">
        <f>IF(明細!AD831="","",明細!AD831)</f>
        <v/>
      </c>
      <c r="AE837" s="184">
        <f>IF(明細!AE831="","",明細!AE831)</f>
        <v>0.1</v>
      </c>
      <c r="AF837" s="185" t="str">
        <f>IF(明細!AF831="","",明細!AF831)</f>
        <v/>
      </c>
      <c r="AG837" s="186" t="str">
        <f>IF(明細!AG831="","",明細!AG831)</f>
        <v/>
      </c>
      <c r="AH837" s="186" t="str">
        <f>IF(明細!AH831="","",明細!AH831)</f>
        <v/>
      </c>
      <c r="AI837" s="187" t="str">
        <f>IF(明細!AI831="","",明細!AI831)</f>
        <v/>
      </c>
      <c r="AJ837" s="296" t="str">
        <f>IF(明細!AJ831="","",明細!AJ831)</f>
        <v/>
      </c>
      <c r="AK837" s="297" t="str">
        <f>IF(明細!AK831="","",明細!AK831)</f>
        <v/>
      </c>
      <c r="AL837" s="298" t="str">
        <f>IF(明細!AL831="","",明細!AL831)</f>
        <v/>
      </c>
      <c r="AM837" s="299" t="str">
        <f>IF(明細!AM831="","",明細!AM831)</f>
        <v/>
      </c>
      <c r="AN837" s="300" t="str">
        <f>IF(明細!AN831="","",明細!AN831)</f>
        <v/>
      </c>
      <c r="AO837" s="300" t="str">
        <f>IF(明細!AO831="","",明細!AO831)</f>
        <v/>
      </c>
      <c r="AP837" s="300" t="str">
        <f>IF(明細!AP831="","",明細!AP831)</f>
        <v/>
      </c>
      <c r="AQ837" s="301" t="str">
        <f>IF(明細!AQ831="","",明細!AQ831)</f>
        <v/>
      </c>
      <c r="AR837" s="302" t="str">
        <f>IF(明細!AR831="","",明細!AR831)</f>
        <v/>
      </c>
      <c r="AU837" s="360"/>
      <c r="AV837" s="368"/>
      <c r="AW837" s="446" t="str">
        <f>IF(明細!AV831="","",明細!AV831)</f>
        <v/>
      </c>
      <c r="AX837" s="419" t="str">
        <f>IF(明細!AT831="","",明細!AT831)</f>
        <v/>
      </c>
      <c r="AY837" s="280" t="str">
        <f>IF($AX837="","",VLOOKUP($AX837,リスト!$CL:$CM,2,FALSE))</f>
        <v/>
      </c>
      <c r="AZ837" s="3"/>
      <c r="BA837" s="280" t="str">
        <f>IF(BB837="","",VLOOKUP(BB837,リスト!$K:$L,2,FALSE))</f>
        <v/>
      </c>
      <c r="BB837" s="3"/>
      <c r="BC837" s="3"/>
      <c r="BD837" s="87"/>
      <c r="BE837" s="280" t="str">
        <f>IF(BF837="","",VLOOKUP(BF837,リスト!$I:$J,2,FALSE))</f>
        <v/>
      </c>
      <c r="BF837" s="3"/>
      <c r="BG837" s="280" t="str">
        <f>IF(BH837="","",VLOOKUP(BH837,リスト!$M:$N,2,FALSE))</f>
        <v/>
      </c>
      <c r="BH837" s="282"/>
      <c r="BI837" s="280" t="str">
        <f>IF(BJ837="","",VLOOKUP(BJ837,リスト!$O:$P,2,FALSE))</f>
        <v/>
      </c>
      <c r="BJ837" s="24"/>
      <c r="BM837" s="451" t="str">
        <f>IF(明細!AV831="","",明細!AV831)</f>
        <v/>
      </c>
      <c r="BN837" s="453" t="str">
        <f>IF(明細!AT831="","",明細!AT831)</f>
        <v/>
      </c>
      <c r="BO837" s="280" t="str">
        <f>IF($BN837="","",VLOOKUP($BN837,リスト!$CL:$CM,2,FALSE))</f>
        <v/>
      </c>
      <c r="BP837" s="280" t="str">
        <f>IF(BQ837="","",VLOOKUP(BQ837,リスト!$K$5:$L$7,2,FALSE))</f>
        <v/>
      </c>
      <c r="BQ837" s="13"/>
      <c r="BR837" s="13"/>
      <c r="BS837" s="47"/>
      <c r="BT837" s="280" t="str">
        <f>IF(BU837="","",VLOOKUP(BU837,リスト!I828:J846,2,FALSE))</f>
        <v/>
      </c>
      <c r="BU837" s="13"/>
      <c r="BV837" s="13"/>
      <c r="BW837" s="282"/>
      <c r="BX837" s="282"/>
      <c r="BY837" s="280" t="str">
        <f>IF(BZ837="","",VLOOKUP(BZ837,リスト!$S$5:$T$6,2,FALSE))</f>
        <v/>
      </c>
      <c r="BZ837" s="3"/>
      <c r="CA837" s="3"/>
      <c r="CB837" s="81"/>
      <c r="CC837" s="280" t="str">
        <f t="shared" si="111"/>
        <v/>
      </c>
      <c r="CD837" s="83"/>
      <c r="CE837" s="83"/>
      <c r="CF837" s="83"/>
      <c r="CG837" s="83"/>
      <c r="CH837" s="282" t="str">
        <f t="shared" si="112"/>
        <v/>
      </c>
      <c r="CI837" s="83"/>
      <c r="CJ837" s="280" t="str">
        <f t="shared" si="113"/>
        <v/>
      </c>
      <c r="CK837" s="87"/>
      <c r="CL837" s="78"/>
      <c r="CM837" s="83"/>
      <c r="CN837" s="83"/>
      <c r="CO837" s="83"/>
      <c r="CP837" s="280" t="str">
        <f t="shared" si="118"/>
        <v/>
      </c>
      <c r="CQ837" s="81"/>
      <c r="CR837" s="280" t="str">
        <f t="shared" si="119"/>
        <v/>
      </c>
      <c r="CS837" s="3"/>
      <c r="CT837" s="3"/>
      <c r="CU837" s="280" t="str">
        <f>IF(CV837="","",VLOOKUP(CV837,リスト!$V$5:$W$6,2,FALSE))</f>
        <v/>
      </c>
      <c r="CV837" s="3"/>
      <c r="CW837" s="280" t="str">
        <f>IF(CX837="","",VLOOKUP(CX837,リスト!$X$5:$Y$6,2,FALSE))</f>
        <v/>
      </c>
      <c r="CX837" s="3"/>
      <c r="CY837" s="77"/>
      <c r="CZ837" s="77"/>
      <c r="DA837" s="75"/>
      <c r="DB837" s="75"/>
      <c r="DC837" s="75"/>
      <c r="DD837" s="75"/>
      <c r="DE837" s="280" t="str">
        <f>IF(DF837="","",VLOOKUP(DF837,リスト!$Z$5:$AA$10,2,FALSE))</f>
        <v/>
      </c>
      <c r="DF837" s="3"/>
      <c r="DG837" s="280" t="str">
        <f>IF(DH837="","",VLOOKUP(DH837,リスト!$AB$5:$AC$12,2,FALSE))</f>
        <v/>
      </c>
      <c r="DH837" s="63"/>
      <c r="DI837" s="280" t="str">
        <f>IF(DJ837="","",VLOOKUP(DJ837,リスト!$AD$5:$AE$7,2,FALSE))</f>
        <v/>
      </c>
      <c r="DJ837" s="3"/>
      <c r="DK837" s="280" t="str">
        <f>IF(DL837="","",VLOOKUP(DL837,リスト!$AF$5:$AG$10,2,FALSE))</f>
        <v/>
      </c>
      <c r="DL837" s="3"/>
      <c r="DM837" s="280" t="str">
        <f>IF(DN837="","",VLOOKUP(DN837,リスト!$AH$5:$AI$6,2,FALSE))</f>
        <v/>
      </c>
      <c r="DN837" s="3"/>
      <c r="DO837" s="280" t="str">
        <f>IF(DP837="","",VLOOKUP(DP837,リスト!$AJ$5:$AK$6,2,FALSE))</f>
        <v/>
      </c>
      <c r="DP837" s="3"/>
      <c r="DQ837" s="280" t="str">
        <f>IF(DR837="","",VLOOKUP(DR837,リスト!$AL$5:$AM$7,2,FALSE))</f>
        <v/>
      </c>
      <c r="DR837" s="3"/>
      <c r="DS837" s="13"/>
      <c r="DT837" s="85"/>
      <c r="DU837" s="85"/>
      <c r="DV837" s="281" t="str">
        <f>IF(DW837="","",VLOOKUP(DW837,リスト!$AN$5:$AO$6,2,FALSE))</f>
        <v/>
      </c>
      <c r="DW837" s="13"/>
      <c r="DX837" s="341"/>
      <c r="DY837" s="345"/>
      <c r="DZ837" s="341"/>
      <c r="EA837" s="345"/>
      <c r="EB837" s="280" t="str">
        <f>IF(EC837="","",VLOOKUP(EC837,リスト!$AW$5:$AX$8,2,FALSE))</f>
        <v/>
      </c>
      <c r="EC837" s="3"/>
      <c r="ED837" s="85"/>
      <c r="EE837" s="280" t="str">
        <f>IF(EF837="","",VLOOKUP(EF837,リスト!$AY$5:$AZ$10,2,FALSE))</f>
        <v/>
      </c>
      <c r="EF837" s="3"/>
      <c r="EG837" s="280" t="str">
        <f>IF(EH837="","",VLOOKUP(EH837,リスト!$BA$5:$BB$10,2,FALSE))</f>
        <v/>
      </c>
      <c r="EH837" s="3"/>
      <c r="EI837" s="280" t="str">
        <f>IF(EJ837="","",VLOOKUP(EJ837,リスト!$BC$5:$BD$10,2,FALSE))</f>
        <v/>
      </c>
      <c r="EJ837" s="3"/>
      <c r="EK837" s="280" t="str">
        <f>IF(EL837="","",VLOOKUP(EL837,リスト!$BE$5:$BF$10,2,FALSE))</f>
        <v/>
      </c>
      <c r="EL837" s="3"/>
      <c r="EM837" s="78"/>
      <c r="EN837" s="73"/>
      <c r="EO837" s="73"/>
      <c r="EP837" s="13"/>
      <c r="EQ837" s="13"/>
      <c r="ER837" s="280" t="str">
        <f>IF(ES837="","",VLOOKUP(ES837,リスト!$BG$5:$BH$10,2,FALSE))</f>
        <v/>
      </c>
      <c r="ES837" s="13"/>
      <c r="ET837" s="13"/>
      <c r="EU837" s="13"/>
      <c r="EV837" s="13"/>
      <c r="EW837" s="13"/>
      <c r="EX837" s="81"/>
      <c r="EY837" s="81"/>
      <c r="EZ837" s="26"/>
      <c r="FA837" s="281" t="str">
        <f>IF($EZ837="","",INDEX(リスト!$BI$5:$BJ$40,MATCH($EZ837,リスト!$BJ$5:$BJ$40,0),1))</f>
        <v/>
      </c>
      <c r="FB837" s="280" t="str">
        <f>IF(FC837="","",VLOOKUP(FC837,リスト!$BK:$BL,2,FALSE))</f>
        <v/>
      </c>
      <c r="FC837" s="13"/>
      <c r="FD837" s="331"/>
      <c r="FE837" s="3"/>
      <c r="FF837" s="280" t="str">
        <f>IF(FG837="","",VLOOKUP(FG837,リスト!$BO$5:$BP$6,2,FALSE))</f>
        <v/>
      </c>
      <c r="FG837" s="3"/>
      <c r="FH837" s="280" t="str">
        <f>IF(FI837="","",VLOOKUP(FI837,リスト!$BQ$5:$BR$8,2,FALSE))</f>
        <v/>
      </c>
      <c r="FI837" s="3"/>
      <c r="FJ837" s="282"/>
      <c r="FK837" s="280" t="str">
        <f>IF(FL837="","",VLOOKUP(FL837,リスト!$BS$5:$BT$6,2,FALSE))</f>
        <v/>
      </c>
      <c r="FL837" s="63"/>
      <c r="FM837" s="13"/>
      <c r="FN837" s="13"/>
      <c r="FO837" s="13"/>
      <c r="FP837" s="283" t="str">
        <f t="shared" si="114"/>
        <v/>
      </c>
      <c r="FQ837" s="283" t="str">
        <f t="shared" si="114"/>
        <v/>
      </c>
      <c r="FR837" s="13"/>
      <c r="FS837" s="85"/>
      <c r="FT837" s="85"/>
      <c r="FU837" s="281" t="str">
        <f t="shared" si="115"/>
        <v/>
      </c>
      <c r="FV837" s="280" t="str">
        <f>IF(FW837="","",VLOOKUP(FW837,リスト!$BV$5:$BW$10,2,FALSE))</f>
        <v/>
      </c>
      <c r="FW837" s="26"/>
      <c r="FX837" s="282" t="str">
        <f t="shared" si="116"/>
        <v/>
      </c>
      <c r="FY837" s="280" t="str">
        <f>IF(FZ837="","",VLOOKUP(FZ837,リスト!$BX$5:$BY$6,2,FALSE))</f>
        <v/>
      </c>
      <c r="FZ837" s="3"/>
      <c r="GA837" s="280" t="str">
        <f>IF(GB837="","",VLOOKUP(GB837,リスト!$BZ$5:$CA$6,2,FALSE))</f>
        <v/>
      </c>
      <c r="GB837" s="13"/>
      <c r="GC837" s="281" t="str">
        <f>IF(GD837="","",VLOOKUP(GD837,リスト!$CB$5:$CC$6,2,FALSE))</f>
        <v/>
      </c>
      <c r="GD837" s="13"/>
      <c r="GE837" s="13"/>
      <c r="GF837" s="13"/>
      <c r="GG837" s="75"/>
      <c r="GH837" s="281" t="str">
        <f t="shared" si="117"/>
        <v/>
      </c>
      <c r="GI837" s="128"/>
      <c r="GJ837" s="281" t="str">
        <f>IF(GK837="","",VLOOKUP(GK837,リスト!$CD$5:$CE$6,2,FALSE))</f>
        <v/>
      </c>
      <c r="GK837" s="13"/>
      <c r="GL837" s="281" t="str">
        <f>IF(GM837="","",VLOOKUP(GM837,リスト!$CF$5:$CG$5,2,FALSE))</f>
        <v/>
      </c>
      <c r="GM837" s="26"/>
      <c r="GN837" s="280" t="str">
        <f>IF(GO837="","",VLOOKUP(GO837,リスト!$CH$5:$CI$5,2,FALSE))</f>
        <v/>
      </c>
      <c r="GO837" s="284"/>
      <c r="GP837" s="284"/>
      <c r="GQ837" s="284"/>
      <c r="GR837" s="284"/>
      <c r="GS837" s="284"/>
      <c r="GT837" s="284"/>
      <c r="GU837" s="284"/>
      <c r="GV837" s="284"/>
      <c r="GW837" s="284"/>
      <c r="GX837" s="285"/>
    </row>
    <row r="838" spans="2:206" s="177" customFormat="1" ht="24.75" hidden="1" customHeight="1" outlineLevel="1">
      <c r="B838" s="286" t="str">
        <f>IF(明細!B832="","",明細!B832)</f>
        <v/>
      </c>
      <c r="C838" s="287" t="str">
        <f>IF(明細!C832="","",明細!C832)</f>
        <v/>
      </c>
      <c r="D838" s="265" t="str">
        <f>IF(明細!D832="","",明細!D832)</f>
        <v/>
      </c>
      <c r="E838" s="265" t="str">
        <f>IF(明細!E832="","",明細!E832)</f>
        <v/>
      </c>
      <c r="F838" s="265" t="str">
        <f>IF(明細!F832="","",明細!F832)</f>
        <v/>
      </c>
      <c r="G838" s="265" t="str">
        <f>IF(明細!G832="","",明細!G832)</f>
        <v/>
      </c>
      <c r="H838" s="265" t="str">
        <f>IF(明細!H832="","",明細!H832)</f>
        <v/>
      </c>
      <c r="I838" s="265" t="str">
        <f>IF(明細!I832="","",明細!I832)</f>
        <v/>
      </c>
      <c r="J838" s="265" t="str">
        <f>IF(明細!J832="","",明細!J832)</f>
        <v/>
      </c>
      <c r="K838" s="265" t="str">
        <f>IF(明細!K832="","",明細!K832)</f>
        <v/>
      </c>
      <c r="L838" s="265" t="str">
        <f>IF(明細!L832="","",明細!L832)</f>
        <v/>
      </c>
      <c r="M838" s="265" t="str">
        <f>IF(明細!M832="","",明細!M832)</f>
        <v/>
      </c>
      <c r="N838" s="265" t="str">
        <f>IF(明細!N832="","",明細!N832)</f>
        <v/>
      </c>
      <c r="O838" s="265" t="str">
        <f>IF(明細!O832="","",明細!O832)</f>
        <v/>
      </c>
      <c r="P838" s="265" t="str">
        <f>IF(明細!P832="","",明細!P832)</f>
        <v/>
      </c>
      <c r="Q838" s="265" t="str">
        <f>IF(明細!Q832="","",明細!Q832)</f>
        <v/>
      </c>
      <c r="R838" s="289" t="str">
        <f>IF(明細!R832="","",明細!R832)</f>
        <v/>
      </c>
      <c r="S838" s="291" t="str">
        <f>IF(明細!S832="","",明細!S832)</f>
        <v/>
      </c>
      <c r="T838" s="291" t="str">
        <f>IF(明細!T832="","",明細!T832)</f>
        <v/>
      </c>
      <c r="U838" s="291" t="str">
        <f>IF(明細!U832="","",明細!U832)</f>
        <v/>
      </c>
      <c r="V838" s="292" t="str">
        <f>IF(明細!V832="","",明細!V832)</f>
        <v>個</v>
      </c>
      <c r="W838" s="292" t="str">
        <f>IF(明細!W832="","",明細!W832)</f>
        <v/>
      </c>
      <c r="X838" s="293" t="str">
        <f>IF(明細!X832="","",明細!X832)</f>
        <v/>
      </c>
      <c r="Y838" s="134" t="str">
        <f>IF(明細!Y832="","",明細!Y832)</f>
        <v/>
      </c>
      <c r="Z838" s="135" t="str">
        <f>IF(明細!Z832="","",明細!Z832)</f>
        <v/>
      </c>
      <c r="AA838" s="134" t="str">
        <f>IF(明細!AA832="","",明細!AA832)</f>
        <v/>
      </c>
      <c r="AB838" s="303" t="str">
        <f>IF(明細!AB832="","",明細!AB832)</f>
        <v/>
      </c>
      <c r="AC838" s="134" t="str">
        <f>IF(明細!AC832="","",明細!AC832)</f>
        <v/>
      </c>
      <c r="AD838" s="183" t="str">
        <f>IF(明細!AD832="","",明細!AD832)</f>
        <v/>
      </c>
      <c r="AE838" s="184">
        <f>IF(明細!AE832="","",明細!AE832)</f>
        <v>0.1</v>
      </c>
      <c r="AF838" s="185" t="str">
        <f>IF(明細!AF832="","",明細!AF832)</f>
        <v/>
      </c>
      <c r="AG838" s="186" t="str">
        <f>IF(明細!AG832="","",明細!AG832)</f>
        <v/>
      </c>
      <c r="AH838" s="186" t="str">
        <f>IF(明細!AH832="","",明細!AH832)</f>
        <v/>
      </c>
      <c r="AI838" s="187" t="str">
        <f>IF(明細!AI832="","",明細!AI832)</f>
        <v/>
      </c>
      <c r="AJ838" s="296" t="str">
        <f>IF(明細!AJ832="","",明細!AJ832)</f>
        <v/>
      </c>
      <c r="AK838" s="297" t="str">
        <f>IF(明細!AK832="","",明細!AK832)</f>
        <v/>
      </c>
      <c r="AL838" s="298" t="str">
        <f>IF(明細!AL832="","",明細!AL832)</f>
        <v/>
      </c>
      <c r="AM838" s="299" t="str">
        <f>IF(明細!AM832="","",明細!AM832)</f>
        <v/>
      </c>
      <c r="AN838" s="300" t="str">
        <f>IF(明細!AN832="","",明細!AN832)</f>
        <v/>
      </c>
      <c r="AO838" s="300" t="str">
        <f>IF(明細!AO832="","",明細!AO832)</f>
        <v/>
      </c>
      <c r="AP838" s="300" t="str">
        <f>IF(明細!AP832="","",明細!AP832)</f>
        <v/>
      </c>
      <c r="AQ838" s="301" t="str">
        <f>IF(明細!AQ832="","",明細!AQ832)</f>
        <v/>
      </c>
      <c r="AR838" s="302" t="str">
        <f>IF(明細!AR832="","",明細!AR832)</f>
        <v/>
      </c>
      <c r="AU838" s="360"/>
      <c r="AV838" s="368"/>
      <c r="AW838" s="446" t="str">
        <f>IF(明細!AV832="","",明細!AV832)</f>
        <v/>
      </c>
      <c r="AX838" s="419" t="str">
        <f>IF(明細!AT832="","",明細!AT832)</f>
        <v/>
      </c>
      <c r="AY838" s="280" t="str">
        <f>IF($AX838="","",VLOOKUP($AX838,リスト!$CL:$CM,2,FALSE))</f>
        <v/>
      </c>
      <c r="AZ838" s="3"/>
      <c r="BA838" s="280" t="str">
        <f>IF(BB838="","",VLOOKUP(BB838,リスト!$K:$L,2,FALSE))</f>
        <v/>
      </c>
      <c r="BB838" s="3"/>
      <c r="BC838" s="3"/>
      <c r="BD838" s="87"/>
      <c r="BE838" s="280" t="str">
        <f>IF(BF838="","",VLOOKUP(BF838,リスト!$I:$J,2,FALSE))</f>
        <v/>
      </c>
      <c r="BF838" s="3"/>
      <c r="BG838" s="280" t="str">
        <f>IF(BH838="","",VLOOKUP(BH838,リスト!$M:$N,2,FALSE))</f>
        <v/>
      </c>
      <c r="BH838" s="282"/>
      <c r="BI838" s="280" t="str">
        <f>IF(BJ838="","",VLOOKUP(BJ838,リスト!$O:$P,2,FALSE))</f>
        <v/>
      </c>
      <c r="BJ838" s="24"/>
      <c r="BM838" s="451" t="str">
        <f>IF(明細!AV832="","",明細!AV832)</f>
        <v/>
      </c>
      <c r="BN838" s="453" t="str">
        <f>IF(明細!AT832="","",明細!AT832)</f>
        <v/>
      </c>
      <c r="BO838" s="280" t="str">
        <f>IF($BN838="","",VLOOKUP($BN838,リスト!$CL:$CM,2,FALSE))</f>
        <v/>
      </c>
      <c r="BP838" s="280" t="str">
        <f>IF(BQ838="","",VLOOKUP(BQ838,リスト!$K$5:$L$7,2,FALSE))</f>
        <v/>
      </c>
      <c r="BQ838" s="13"/>
      <c r="BR838" s="13"/>
      <c r="BS838" s="47"/>
      <c r="BT838" s="280" t="str">
        <f>IF(BU838="","",VLOOKUP(BU838,リスト!I829:J847,2,FALSE))</f>
        <v/>
      </c>
      <c r="BU838" s="13"/>
      <c r="BV838" s="13"/>
      <c r="BW838" s="282"/>
      <c r="BX838" s="282"/>
      <c r="BY838" s="280" t="str">
        <f>IF(BZ838="","",VLOOKUP(BZ838,リスト!$S$5:$T$6,2,FALSE))</f>
        <v/>
      </c>
      <c r="BZ838" s="3"/>
      <c r="CA838" s="3"/>
      <c r="CB838" s="81"/>
      <c r="CC838" s="280" t="str">
        <f t="shared" si="111"/>
        <v/>
      </c>
      <c r="CD838" s="83"/>
      <c r="CE838" s="83"/>
      <c r="CF838" s="83"/>
      <c r="CG838" s="83"/>
      <c r="CH838" s="282" t="str">
        <f t="shared" si="112"/>
        <v/>
      </c>
      <c r="CI838" s="83"/>
      <c r="CJ838" s="280" t="str">
        <f t="shared" si="113"/>
        <v/>
      </c>
      <c r="CK838" s="87"/>
      <c r="CL838" s="78"/>
      <c r="CM838" s="83"/>
      <c r="CN838" s="83"/>
      <c r="CO838" s="83"/>
      <c r="CP838" s="280" t="str">
        <f t="shared" si="118"/>
        <v/>
      </c>
      <c r="CQ838" s="81"/>
      <c r="CR838" s="280" t="str">
        <f t="shared" si="119"/>
        <v/>
      </c>
      <c r="CS838" s="3"/>
      <c r="CT838" s="3"/>
      <c r="CU838" s="280" t="str">
        <f>IF(CV838="","",VLOOKUP(CV838,リスト!$V$5:$W$6,2,FALSE))</f>
        <v/>
      </c>
      <c r="CV838" s="3"/>
      <c r="CW838" s="280" t="str">
        <f>IF(CX838="","",VLOOKUP(CX838,リスト!$X$5:$Y$6,2,FALSE))</f>
        <v/>
      </c>
      <c r="CX838" s="3"/>
      <c r="CY838" s="77"/>
      <c r="CZ838" s="77"/>
      <c r="DA838" s="75"/>
      <c r="DB838" s="75"/>
      <c r="DC838" s="75"/>
      <c r="DD838" s="75"/>
      <c r="DE838" s="280" t="str">
        <f>IF(DF838="","",VLOOKUP(DF838,リスト!$Z$5:$AA$10,2,FALSE))</f>
        <v/>
      </c>
      <c r="DF838" s="3"/>
      <c r="DG838" s="280" t="str">
        <f>IF(DH838="","",VLOOKUP(DH838,リスト!$AB$5:$AC$12,2,FALSE))</f>
        <v/>
      </c>
      <c r="DH838" s="63"/>
      <c r="DI838" s="280" t="str">
        <f>IF(DJ838="","",VLOOKUP(DJ838,リスト!$AD$5:$AE$7,2,FALSE))</f>
        <v/>
      </c>
      <c r="DJ838" s="3"/>
      <c r="DK838" s="280" t="str">
        <f>IF(DL838="","",VLOOKUP(DL838,リスト!$AF$5:$AG$10,2,FALSE))</f>
        <v/>
      </c>
      <c r="DL838" s="3"/>
      <c r="DM838" s="280" t="str">
        <f>IF(DN838="","",VLOOKUP(DN838,リスト!$AH$5:$AI$6,2,FALSE))</f>
        <v/>
      </c>
      <c r="DN838" s="3"/>
      <c r="DO838" s="280" t="str">
        <f>IF(DP838="","",VLOOKUP(DP838,リスト!$AJ$5:$AK$6,2,FALSE))</f>
        <v/>
      </c>
      <c r="DP838" s="3"/>
      <c r="DQ838" s="280" t="str">
        <f>IF(DR838="","",VLOOKUP(DR838,リスト!$AL$5:$AM$7,2,FALSE))</f>
        <v/>
      </c>
      <c r="DR838" s="3"/>
      <c r="DS838" s="13"/>
      <c r="DT838" s="85"/>
      <c r="DU838" s="85"/>
      <c r="DV838" s="281" t="str">
        <f>IF(DW838="","",VLOOKUP(DW838,リスト!$AN$5:$AO$6,2,FALSE))</f>
        <v/>
      </c>
      <c r="DW838" s="13"/>
      <c r="DX838" s="341"/>
      <c r="DY838" s="345"/>
      <c r="DZ838" s="341"/>
      <c r="EA838" s="345"/>
      <c r="EB838" s="280" t="str">
        <f>IF(EC838="","",VLOOKUP(EC838,リスト!$AW$5:$AX$8,2,FALSE))</f>
        <v/>
      </c>
      <c r="EC838" s="3"/>
      <c r="ED838" s="85"/>
      <c r="EE838" s="280" t="str">
        <f>IF(EF838="","",VLOOKUP(EF838,リスト!$AY$5:$AZ$10,2,FALSE))</f>
        <v/>
      </c>
      <c r="EF838" s="3"/>
      <c r="EG838" s="280" t="str">
        <f>IF(EH838="","",VLOOKUP(EH838,リスト!$BA$5:$BB$10,2,FALSE))</f>
        <v/>
      </c>
      <c r="EH838" s="3"/>
      <c r="EI838" s="280" t="str">
        <f>IF(EJ838="","",VLOOKUP(EJ838,リスト!$BC$5:$BD$10,2,FALSE))</f>
        <v/>
      </c>
      <c r="EJ838" s="3"/>
      <c r="EK838" s="280" t="str">
        <f>IF(EL838="","",VLOOKUP(EL838,リスト!$BE$5:$BF$10,2,FALSE))</f>
        <v/>
      </c>
      <c r="EL838" s="3"/>
      <c r="EM838" s="78"/>
      <c r="EN838" s="73"/>
      <c r="EO838" s="73"/>
      <c r="EP838" s="13"/>
      <c r="EQ838" s="13"/>
      <c r="ER838" s="280" t="str">
        <f>IF(ES838="","",VLOOKUP(ES838,リスト!$BG$5:$BH$10,2,FALSE))</f>
        <v/>
      </c>
      <c r="ES838" s="13"/>
      <c r="ET838" s="13"/>
      <c r="EU838" s="13"/>
      <c r="EV838" s="13"/>
      <c r="EW838" s="13"/>
      <c r="EX838" s="81"/>
      <c r="EY838" s="81"/>
      <c r="EZ838" s="26"/>
      <c r="FA838" s="281" t="str">
        <f>IF($EZ838="","",INDEX(リスト!$BI$5:$BJ$40,MATCH($EZ838,リスト!$BJ$5:$BJ$40,0),1))</f>
        <v/>
      </c>
      <c r="FB838" s="280" t="str">
        <f>IF(FC838="","",VLOOKUP(FC838,リスト!$BK:$BL,2,FALSE))</f>
        <v/>
      </c>
      <c r="FC838" s="13"/>
      <c r="FD838" s="331"/>
      <c r="FE838" s="3"/>
      <c r="FF838" s="280" t="str">
        <f>IF(FG838="","",VLOOKUP(FG838,リスト!$BO$5:$BP$6,2,FALSE))</f>
        <v/>
      </c>
      <c r="FG838" s="3"/>
      <c r="FH838" s="280" t="str">
        <f>IF(FI838="","",VLOOKUP(FI838,リスト!$BQ$5:$BR$8,2,FALSE))</f>
        <v/>
      </c>
      <c r="FI838" s="3"/>
      <c r="FJ838" s="282"/>
      <c r="FK838" s="280" t="str">
        <f>IF(FL838="","",VLOOKUP(FL838,リスト!$BS$5:$BT$6,2,FALSE))</f>
        <v/>
      </c>
      <c r="FL838" s="63"/>
      <c r="FM838" s="13"/>
      <c r="FN838" s="13"/>
      <c r="FO838" s="13"/>
      <c r="FP838" s="283" t="str">
        <f t="shared" si="114"/>
        <v/>
      </c>
      <c r="FQ838" s="283" t="str">
        <f t="shared" si="114"/>
        <v/>
      </c>
      <c r="FR838" s="13"/>
      <c r="FS838" s="85"/>
      <c r="FT838" s="85"/>
      <c r="FU838" s="281" t="str">
        <f t="shared" si="115"/>
        <v/>
      </c>
      <c r="FV838" s="280" t="str">
        <f>IF(FW838="","",VLOOKUP(FW838,リスト!$BV$5:$BW$10,2,FALSE))</f>
        <v/>
      </c>
      <c r="FW838" s="26"/>
      <c r="FX838" s="282" t="str">
        <f t="shared" si="116"/>
        <v/>
      </c>
      <c r="FY838" s="280" t="str">
        <f>IF(FZ838="","",VLOOKUP(FZ838,リスト!$BX$5:$BY$6,2,FALSE))</f>
        <v/>
      </c>
      <c r="FZ838" s="3"/>
      <c r="GA838" s="280" t="str">
        <f>IF(GB838="","",VLOOKUP(GB838,リスト!$BZ$5:$CA$6,2,FALSE))</f>
        <v/>
      </c>
      <c r="GB838" s="13"/>
      <c r="GC838" s="281" t="str">
        <f>IF(GD838="","",VLOOKUP(GD838,リスト!$CB$5:$CC$6,2,FALSE))</f>
        <v/>
      </c>
      <c r="GD838" s="13"/>
      <c r="GE838" s="13"/>
      <c r="GF838" s="13"/>
      <c r="GG838" s="75"/>
      <c r="GH838" s="281" t="str">
        <f t="shared" si="117"/>
        <v/>
      </c>
      <c r="GI838" s="128"/>
      <c r="GJ838" s="281" t="str">
        <f>IF(GK838="","",VLOOKUP(GK838,リスト!$CD$5:$CE$6,2,FALSE))</f>
        <v/>
      </c>
      <c r="GK838" s="13"/>
      <c r="GL838" s="281" t="str">
        <f>IF(GM838="","",VLOOKUP(GM838,リスト!$CF$5:$CG$5,2,FALSE))</f>
        <v/>
      </c>
      <c r="GM838" s="26"/>
      <c r="GN838" s="280" t="str">
        <f>IF(GO838="","",VLOOKUP(GO838,リスト!$CH$5:$CI$5,2,FALSE))</f>
        <v/>
      </c>
      <c r="GO838" s="284"/>
      <c r="GP838" s="284"/>
      <c r="GQ838" s="284"/>
      <c r="GR838" s="284"/>
      <c r="GS838" s="284"/>
      <c r="GT838" s="284"/>
      <c r="GU838" s="284"/>
      <c r="GV838" s="284"/>
      <c r="GW838" s="284"/>
      <c r="GX838" s="285"/>
    </row>
    <row r="839" spans="2:206" s="177" customFormat="1" ht="24.75" hidden="1" customHeight="1" outlineLevel="1">
      <c r="B839" s="286" t="str">
        <f>IF(明細!B833="","",明細!B833)</f>
        <v/>
      </c>
      <c r="C839" s="287" t="str">
        <f>IF(明細!C833="","",明細!C833)</f>
        <v/>
      </c>
      <c r="D839" s="265" t="str">
        <f>IF(明細!D833="","",明細!D833)</f>
        <v/>
      </c>
      <c r="E839" s="265" t="str">
        <f>IF(明細!E833="","",明細!E833)</f>
        <v/>
      </c>
      <c r="F839" s="265" t="str">
        <f>IF(明細!F833="","",明細!F833)</f>
        <v/>
      </c>
      <c r="G839" s="265" t="str">
        <f>IF(明細!G833="","",明細!G833)</f>
        <v/>
      </c>
      <c r="H839" s="265" t="str">
        <f>IF(明細!H833="","",明細!H833)</f>
        <v/>
      </c>
      <c r="I839" s="265" t="str">
        <f>IF(明細!I833="","",明細!I833)</f>
        <v/>
      </c>
      <c r="J839" s="265" t="str">
        <f>IF(明細!J833="","",明細!J833)</f>
        <v/>
      </c>
      <c r="K839" s="265" t="str">
        <f>IF(明細!K833="","",明細!K833)</f>
        <v/>
      </c>
      <c r="L839" s="265" t="str">
        <f>IF(明細!L833="","",明細!L833)</f>
        <v/>
      </c>
      <c r="M839" s="265" t="str">
        <f>IF(明細!M833="","",明細!M833)</f>
        <v/>
      </c>
      <c r="N839" s="265" t="str">
        <f>IF(明細!N833="","",明細!N833)</f>
        <v/>
      </c>
      <c r="O839" s="265" t="str">
        <f>IF(明細!O833="","",明細!O833)</f>
        <v/>
      </c>
      <c r="P839" s="265" t="str">
        <f>IF(明細!P833="","",明細!P833)</f>
        <v/>
      </c>
      <c r="Q839" s="265" t="str">
        <f>IF(明細!Q833="","",明細!Q833)</f>
        <v/>
      </c>
      <c r="R839" s="289" t="str">
        <f>IF(明細!R833="","",明細!R833)</f>
        <v/>
      </c>
      <c r="S839" s="291" t="str">
        <f>IF(明細!S833="","",明細!S833)</f>
        <v/>
      </c>
      <c r="T839" s="291" t="str">
        <f>IF(明細!T833="","",明細!T833)</f>
        <v/>
      </c>
      <c r="U839" s="291" t="str">
        <f>IF(明細!U833="","",明細!U833)</f>
        <v/>
      </c>
      <c r="V839" s="292" t="str">
        <f>IF(明細!V833="","",明細!V833)</f>
        <v>個</v>
      </c>
      <c r="W839" s="292" t="str">
        <f>IF(明細!W833="","",明細!W833)</f>
        <v/>
      </c>
      <c r="X839" s="293" t="str">
        <f>IF(明細!X833="","",明細!X833)</f>
        <v/>
      </c>
      <c r="Y839" s="134" t="str">
        <f>IF(明細!Y833="","",明細!Y833)</f>
        <v/>
      </c>
      <c r="Z839" s="135" t="str">
        <f>IF(明細!Z833="","",明細!Z833)</f>
        <v/>
      </c>
      <c r="AA839" s="134" t="str">
        <f>IF(明細!AA833="","",明細!AA833)</f>
        <v/>
      </c>
      <c r="AB839" s="303" t="str">
        <f>IF(明細!AB833="","",明細!AB833)</f>
        <v/>
      </c>
      <c r="AC839" s="134" t="str">
        <f>IF(明細!AC833="","",明細!AC833)</f>
        <v/>
      </c>
      <c r="AD839" s="183" t="str">
        <f>IF(明細!AD833="","",明細!AD833)</f>
        <v/>
      </c>
      <c r="AE839" s="184">
        <f>IF(明細!AE833="","",明細!AE833)</f>
        <v>0.1</v>
      </c>
      <c r="AF839" s="185" t="str">
        <f>IF(明細!AF833="","",明細!AF833)</f>
        <v/>
      </c>
      <c r="AG839" s="186" t="str">
        <f>IF(明細!AG833="","",明細!AG833)</f>
        <v/>
      </c>
      <c r="AH839" s="186" t="str">
        <f>IF(明細!AH833="","",明細!AH833)</f>
        <v/>
      </c>
      <c r="AI839" s="187" t="str">
        <f>IF(明細!AI833="","",明細!AI833)</f>
        <v/>
      </c>
      <c r="AJ839" s="296" t="str">
        <f>IF(明細!AJ833="","",明細!AJ833)</f>
        <v/>
      </c>
      <c r="AK839" s="297" t="str">
        <f>IF(明細!AK833="","",明細!AK833)</f>
        <v/>
      </c>
      <c r="AL839" s="298" t="str">
        <f>IF(明細!AL833="","",明細!AL833)</f>
        <v/>
      </c>
      <c r="AM839" s="299" t="str">
        <f>IF(明細!AM833="","",明細!AM833)</f>
        <v/>
      </c>
      <c r="AN839" s="300" t="str">
        <f>IF(明細!AN833="","",明細!AN833)</f>
        <v/>
      </c>
      <c r="AO839" s="300" t="str">
        <f>IF(明細!AO833="","",明細!AO833)</f>
        <v/>
      </c>
      <c r="AP839" s="300" t="str">
        <f>IF(明細!AP833="","",明細!AP833)</f>
        <v/>
      </c>
      <c r="AQ839" s="301" t="str">
        <f>IF(明細!AQ833="","",明細!AQ833)</f>
        <v/>
      </c>
      <c r="AR839" s="302" t="str">
        <f>IF(明細!AR833="","",明細!AR833)</f>
        <v/>
      </c>
      <c r="AU839" s="360"/>
      <c r="AV839" s="368"/>
      <c r="AW839" s="446" t="str">
        <f>IF(明細!AV833="","",明細!AV833)</f>
        <v/>
      </c>
      <c r="AX839" s="419" t="str">
        <f>IF(明細!AT833="","",明細!AT833)</f>
        <v/>
      </c>
      <c r="AY839" s="280" t="str">
        <f>IF($AX839="","",VLOOKUP($AX839,リスト!$CL:$CM,2,FALSE))</f>
        <v/>
      </c>
      <c r="AZ839" s="3"/>
      <c r="BA839" s="280" t="str">
        <f>IF(BB839="","",VLOOKUP(BB839,リスト!$K:$L,2,FALSE))</f>
        <v/>
      </c>
      <c r="BB839" s="3"/>
      <c r="BC839" s="3"/>
      <c r="BD839" s="87"/>
      <c r="BE839" s="280" t="str">
        <f>IF(BF839="","",VLOOKUP(BF839,リスト!$I:$J,2,FALSE))</f>
        <v/>
      </c>
      <c r="BF839" s="3"/>
      <c r="BG839" s="280" t="str">
        <f>IF(BH839="","",VLOOKUP(BH839,リスト!$M:$N,2,FALSE))</f>
        <v/>
      </c>
      <c r="BH839" s="282"/>
      <c r="BI839" s="280" t="str">
        <f>IF(BJ839="","",VLOOKUP(BJ839,リスト!$O:$P,2,FALSE))</f>
        <v/>
      </c>
      <c r="BJ839" s="24"/>
      <c r="BM839" s="451" t="str">
        <f>IF(明細!AV833="","",明細!AV833)</f>
        <v/>
      </c>
      <c r="BN839" s="453" t="str">
        <f>IF(明細!AT833="","",明細!AT833)</f>
        <v/>
      </c>
      <c r="BO839" s="280" t="str">
        <f>IF($BN839="","",VLOOKUP($BN839,リスト!$CL:$CM,2,FALSE))</f>
        <v/>
      </c>
      <c r="BP839" s="280" t="str">
        <f>IF(BQ839="","",VLOOKUP(BQ839,リスト!$K$5:$L$7,2,FALSE))</f>
        <v/>
      </c>
      <c r="BQ839" s="13"/>
      <c r="BR839" s="13"/>
      <c r="BS839" s="47"/>
      <c r="BT839" s="280" t="str">
        <f>IF(BU839="","",VLOOKUP(BU839,リスト!I830:J848,2,FALSE))</f>
        <v/>
      </c>
      <c r="BU839" s="13"/>
      <c r="BV839" s="13"/>
      <c r="BW839" s="282"/>
      <c r="BX839" s="282"/>
      <c r="BY839" s="280" t="str">
        <f>IF(BZ839="","",VLOOKUP(BZ839,リスト!$S$5:$T$6,2,FALSE))</f>
        <v/>
      </c>
      <c r="BZ839" s="3"/>
      <c r="CA839" s="3"/>
      <c r="CB839" s="81"/>
      <c r="CC839" s="280" t="str">
        <f t="shared" si="111"/>
        <v/>
      </c>
      <c r="CD839" s="83"/>
      <c r="CE839" s="83"/>
      <c r="CF839" s="83"/>
      <c r="CG839" s="83"/>
      <c r="CH839" s="282" t="str">
        <f t="shared" si="112"/>
        <v/>
      </c>
      <c r="CI839" s="83"/>
      <c r="CJ839" s="280" t="str">
        <f t="shared" si="113"/>
        <v/>
      </c>
      <c r="CK839" s="87"/>
      <c r="CL839" s="78"/>
      <c r="CM839" s="83"/>
      <c r="CN839" s="83"/>
      <c r="CO839" s="83"/>
      <c r="CP839" s="280" t="str">
        <f t="shared" si="118"/>
        <v/>
      </c>
      <c r="CQ839" s="81"/>
      <c r="CR839" s="280" t="str">
        <f t="shared" si="119"/>
        <v/>
      </c>
      <c r="CS839" s="3"/>
      <c r="CT839" s="3"/>
      <c r="CU839" s="280" t="str">
        <f>IF(CV839="","",VLOOKUP(CV839,リスト!$V$5:$W$6,2,FALSE))</f>
        <v/>
      </c>
      <c r="CV839" s="3"/>
      <c r="CW839" s="280" t="str">
        <f>IF(CX839="","",VLOOKUP(CX839,リスト!$X$5:$Y$6,2,FALSE))</f>
        <v/>
      </c>
      <c r="CX839" s="3"/>
      <c r="CY839" s="77"/>
      <c r="CZ839" s="77"/>
      <c r="DA839" s="75"/>
      <c r="DB839" s="75"/>
      <c r="DC839" s="75"/>
      <c r="DD839" s="75"/>
      <c r="DE839" s="280" t="str">
        <f>IF(DF839="","",VLOOKUP(DF839,リスト!$Z$5:$AA$10,2,FALSE))</f>
        <v/>
      </c>
      <c r="DF839" s="3"/>
      <c r="DG839" s="280" t="str">
        <f>IF(DH839="","",VLOOKUP(DH839,リスト!$AB$5:$AC$12,2,FALSE))</f>
        <v/>
      </c>
      <c r="DH839" s="63"/>
      <c r="DI839" s="280" t="str">
        <f>IF(DJ839="","",VLOOKUP(DJ839,リスト!$AD$5:$AE$7,2,FALSE))</f>
        <v/>
      </c>
      <c r="DJ839" s="3"/>
      <c r="DK839" s="280" t="str">
        <f>IF(DL839="","",VLOOKUP(DL839,リスト!$AF$5:$AG$10,2,FALSE))</f>
        <v/>
      </c>
      <c r="DL839" s="3"/>
      <c r="DM839" s="280" t="str">
        <f>IF(DN839="","",VLOOKUP(DN839,リスト!$AH$5:$AI$6,2,FALSE))</f>
        <v/>
      </c>
      <c r="DN839" s="3"/>
      <c r="DO839" s="280" t="str">
        <f>IF(DP839="","",VLOOKUP(DP839,リスト!$AJ$5:$AK$6,2,FALSE))</f>
        <v/>
      </c>
      <c r="DP839" s="3"/>
      <c r="DQ839" s="280" t="str">
        <f>IF(DR839="","",VLOOKUP(DR839,リスト!$AL$5:$AM$7,2,FALSE))</f>
        <v/>
      </c>
      <c r="DR839" s="3"/>
      <c r="DS839" s="13"/>
      <c r="DT839" s="85"/>
      <c r="DU839" s="85"/>
      <c r="DV839" s="281" t="str">
        <f>IF(DW839="","",VLOOKUP(DW839,リスト!$AN$5:$AO$6,2,FALSE))</f>
        <v/>
      </c>
      <c r="DW839" s="13"/>
      <c r="DX839" s="341"/>
      <c r="DY839" s="345"/>
      <c r="DZ839" s="341"/>
      <c r="EA839" s="345"/>
      <c r="EB839" s="280" t="str">
        <f>IF(EC839="","",VLOOKUP(EC839,リスト!$AW$5:$AX$8,2,FALSE))</f>
        <v/>
      </c>
      <c r="EC839" s="3"/>
      <c r="ED839" s="85"/>
      <c r="EE839" s="280" t="str">
        <f>IF(EF839="","",VLOOKUP(EF839,リスト!$AY$5:$AZ$10,2,FALSE))</f>
        <v/>
      </c>
      <c r="EF839" s="3"/>
      <c r="EG839" s="280" t="str">
        <f>IF(EH839="","",VLOOKUP(EH839,リスト!$BA$5:$BB$10,2,FALSE))</f>
        <v/>
      </c>
      <c r="EH839" s="3"/>
      <c r="EI839" s="280" t="str">
        <f>IF(EJ839="","",VLOOKUP(EJ839,リスト!$BC$5:$BD$10,2,FALSE))</f>
        <v/>
      </c>
      <c r="EJ839" s="3"/>
      <c r="EK839" s="280" t="str">
        <f>IF(EL839="","",VLOOKUP(EL839,リスト!$BE$5:$BF$10,2,FALSE))</f>
        <v/>
      </c>
      <c r="EL839" s="3"/>
      <c r="EM839" s="78"/>
      <c r="EN839" s="73"/>
      <c r="EO839" s="73"/>
      <c r="EP839" s="13"/>
      <c r="EQ839" s="13"/>
      <c r="ER839" s="280" t="str">
        <f>IF(ES839="","",VLOOKUP(ES839,リスト!$BG$5:$BH$10,2,FALSE))</f>
        <v/>
      </c>
      <c r="ES839" s="13"/>
      <c r="ET839" s="13"/>
      <c r="EU839" s="13"/>
      <c r="EV839" s="13"/>
      <c r="EW839" s="13"/>
      <c r="EX839" s="81"/>
      <c r="EY839" s="81"/>
      <c r="EZ839" s="26"/>
      <c r="FA839" s="281" t="str">
        <f>IF($EZ839="","",INDEX(リスト!$BI$5:$BJ$40,MATCH($EZ839,リスト!$BJ$5:$BJ$40,0),1))</f>
        <v/>
      </c>
      <c r="FB839" s="280" t="str">
        <f>IF(FC839="","",VLOOKUP(FC839,リスト!$BK:$BL,2,FALSE))</f>
        <v/>
      </c>
      <c r="FC839" s="13"/>
      <c r="FD839" s="331"/>
      <c r="FE839" s="3"/>
      <c r="FF839" s="280" t="str">
        <f>IF(FG839="","",VLOOKUP(FG839,リスト!$BO$5:$BP$6,2,FALSE))</f>
        <v/>
      </c>
      <c r="FG839" s="3"/>
      <c r="FH839" s="280" t="str">
        <f>IF(FI839="","",VLOOKUP(FI839,リスト!$BQ$5:$BR$8,2,FALSE))</f>
        <v/>
      </c>
      <c r="FI839" s="3"/>
      <c r="FJ839" s="282"/>
      <c r="FK839" s="280" t="str">
        <f>IF(FL839="","",VLOOKUP(FL839,リスト!$BS$5:$BT$6,2,FALSE))</f>
        <v/>
      </c>
      <c r="FL839" s="63"/>
      <c r="FM839" s="13"/>
      <c r="FN839" s="13"/>
      <c r="FO839" s="13"/>
      <c r="FP839" s="283" t="str">
        <f t="shared" si="114"/>
        <v/>
      </c>
      <c r="FQ839" s="283" t="str">
        <f t="shared" si="114"/>
        <v/>
      </c>
      <c r="FR839" s="13"/>
      <c r="FS839" s="85"/>
      <c r="FT839" s="85"/>
      <c r="FU839" s="281" t="str">
        <f t="shared" si="115"/>
        <v/>
      </c>
      <c r="FV839" s="280" t="str">
        <f>IF(FW839="","",VLOOKUP(FW839,リスト!$BV$5:$BW$10,2,FALSE))</f>
        <v/>
      </c>
      <c r="FW839" s="26"/>
      <c r="FX839" s="282" t="str">
        <f t="shared" si="116"/>
        <v/>
      </c>
      <c r="FY839" s="280" t="str">
        <f>IF(FZ839="","",VLOOKUP(FZ839,リスト!$BX$5:$BY$6,2,FALSE))</f>
        <v/>
      </c>
      <c r="FZ839" s="3"/>
      <c r="GA839" s="280" t="str">
        <f>IF(GB839="","",VLOOKUP(GB839,リスト!$BZ$5:$CA$6,2,FALSE))</f>
        <v/>
      </c>
      <c r="GB839" s="13"/>
      <c r="GC839" s="281" t="str">
        <f>IF(GD839="","",VLOOKUP(GD839,リスト!$CB$5:$CC$6,2,FALSE))</f>
        <v/>
      </c>
      <c r="GD839" s="13"/>
      <c r="GE839" s="13"/>
      <c r="GF839" s="13"/>
      <c r="GG839" s="75"/>
      <c r="GH839" s="281" t="str">
        <f t="shared" si="117"/>
        <v/>
      </c>
      <c r="GI839" s="128"/>
      <c r="GJ839" s="281" t="str">
        <f>IF(GK839="","",VLOOKUP(GK839,リスト!$CD$5:$CE$6,2,FALSE))</f>
        <v/>
      </c>
      <c r="GK839" s="13"/>
      <c r="GL839" s="281" t="str">
        <f>IF(GM839="","",VLOOKUP(GM839,リスト!$CF$5:$CG$5,2,FALSE))</f>
        <v/>
      </c>
      <c r="GM839" s="26"/>
      <c r="GN839" s="280" t="str">
        <f>IF(GO839="","",VLOOKUP(GO839,リスト!$CH$5:$CI$5,2,FALSE))</f>
        <v/>
      </c>
      <c r="GO839" s="284"/>
      <c r="GP839" s="284"/>
      <c r="GQ839" s="284"/>
      <c r="GR839" s="284"/>
      <c r="GS839" s="284"/>
      <c r="GT839" s="284"/>
      <c r="GU839" s="284"/>
      <c r="GV839" s="284"/>
      <c r="GW839" s="284"/>
      <c r="GX839" s="285"/>
    </row>
    <row r="840" spans="2:206" s="177" customFormat="1" ht="24.75" hidden="1" customHeight="1" outlineLevel="1">
      <c r="B840" s="286" t="str">
        <f>IF(明細!B834="","",明細!B834)</f>
        <v/>
      </c>
      <c r="C840" s="287" t="str">
        <f>IF(明細!C834="","",明細!C834)</f>
        <v/>
      </c>
      <c r="D840" s="265" t="str">
        <f>IF(明細!D834="","",明細!D834)</f>
        <v/>
      </c>
      <c r="E840" s="265" t="str">
        <f>IF(明細!E834="","",明細!E834)</f>
        <v/>
      </c>
      <c r="F840" s="265" t="str">
        <f>IF(明細!F834="","",明細!F834)</f>
        <v/>
      </c>
      <c r="G840" s="265" t="str">
        <f>IF(明細!G834="","",明細!G834)</f>
        <v/>
      </c>
      <c r="H840" s="265" t="str">
        <f>IF(明細!H834="","",明細!H834)</f>
        <v/>
      </c>
      <c r="I840" s="265" t="str">
        <f>IF(明細!I834="","",明細!I834)</f>
        <v/>
      </c>
      <c r="J840" s="265" t="str">
        <f>IF(明細!J834="","",明細!J834)</f>
        <v/>
      </c>
      <c r="K840" s="265" t="str">
        <f>IF(明細!K834="","",明細!K834)</f>
        <v/>
      </c>
      <c r="L840" s="265" t="str">
        <f>IF(明細!L834="","",明細!L834)</f>
        <v/>
      </c>
      <c r="M840" s="265" t="str">
        <f>IF(明細!M834="","",明細!M834)</f>
        <v/>
      </c>
      <c r="N840" s="265" t="str">
        <f>IF(明細!N834="","",明細!N834)</f>
        <v/>
      </c>
      <c r="O840" s="265" t="str">
        <f>IF(明細!O834="","",明細!O834)</f>
        <v/>
      </c>
      <c r="P840" s="265" t="str">
        <f>IF(明細!P834="","",明細!P834)</f>
        <v/>
      </c>
      <c r="Q840" s="265" t="str">
        <f>IF(明細!Q834="","",明細!Q834)</f>
        <v/>
      </c>
      <c r="R840" s="289" t="str">
        <f>IF(明細!R834="","",明細!R834)</f>
        <v/>
      </c>
      <c r="S840" s="291" t="str">
        <f>IF(明細!S834="","",明細!S834)</f>
        <v/>
      </c>
      <c r="T840" s="291" t="str">
        <f>IF(明細!T834="","",明細!T834)</f>
        <v/>
      </c>
      <c r="U840" s="291" t="str">
        <f>IF(明細!U834="","",明細!U834)</f>
        <v/>
      </c>
      <c r="V840" s="292" t="str">
        <f>IF(明細!V834="","",明細!V834)</f>
        <v>個</v>
      </c>
      <c r="W840" s="292" t="str">
        <f>IF(明細!W834="","",明細!W834)</f>
        <v/>
      </c>
      <c r="X840" s="293" t="str">
        <f>IF(明細!X834="","",明細!X834)</f>
        <v/>
      </c>
      <c r="Y840" s="134" t="str">
        <f>IF(明細!Y834="","",明細!Y834)</f>
        <v/>
      </c>
      <c r="Z840" s="135" t="str">
        <f>IF(明細!Z834="","",明細!Z834)</f>
        <v/>
      </c>
      <c r="AA840" s="134" t="str">
        <f>IF(明細!AA834="","",明細!AA834)</f>
        <v/>
      </c>
      <c r="AB840" s="303" t="str">
        <f>IF(明細!AB834="","",明細!AB834)</f>
        <v/>
      </c>
      <c r="AC840" s="134" t="str">
        <f>IF(明細!AC834="","",明細!AC834)</f>
        <v/>
      </c>
      <c r="AD840" s="183" t="str">
        <f>IF(明細!AD834="","",明細!AD834)</f>
        <v/>
      </c>
      <c r="AE840" s="184">
        <f>IF(明細!AE834="","",明細!AE834)</f>
        <v>0.1</v>
      </c>
      <c r="AF840" s="185" t="str">
        <f>IF(明細!AF834="","",明細!AF834)</f>
        <v/>
      </c>
      <c r="AG840" s="186" t="str">
        <f>IF(明細!AG834="","",明細!AG834)</f>
        <v/>
      </c>
      <c r="AH840" s="186" t="str">
        <f>IF(明細!AH834="","",明細!AH834)</f>
        <v/>
      </c>
      <c r="AI840" s="187" t="str">
        <f>IF(明細!AI834="","",明細!AI834)</f>
        <v/>
      </c>
      <c r="AJ840" s="296" t="str">
        <f>IF(明細!AJ834="","",明細!AJ834)</f>
        <v/>
      </c>
      <c r="AK840" s="297" t="str">
        <f>IF(明細!AK834="","",明細!AK834)</f>
        <v/>
      </c>
      <c r="AL840" s="298" t="str">
        <f>IF(明細!AL834="","",明細!AL834)</f>
        <v/>
      </c>
      <c r="AM840" s="299" t="str">
        <f>IF(明細!AM834="","",明細!AM834)</f>
        <v/>
      </c>
      <c r="AN840" s="300" t="str">
        <f>IF(明細!AN834="","",明細!AN834)</f>
        <v/>
      </c>
      <c r="AO840" s="300" t="str">
        <f>IF(明細!AO834="","",明細!AO834)</f>
        <v/>
      </c>
      <c r="AP840" s="300" t="str">
        <f>IF(明細!AP834="","",明細!AP834)</f>
        <v/>
      </c>
      <c r="AQ840" s="301" t="str">
        <f>IF(明細!AQ834="","",明細!AQ834)</f>
        <v/>
      </c>
      <c r="AR840" s="302" t="str">
        <f>IF(明細!AR834="","",明細!AR834)</f>
        <v/>
      </c>
      <c r="AU840" s="360"/>
      <c r="AV840" s="368"/>
      <c r="AW840" s="446" t="str">
        <f>IF(明細!AV834="","",明細!AV834)</f>
        <v/>
      </c>
      <c r="AX840" s="419" t="str">
        <f>IF(明細!AT834="","",明細!AT834)</f>
        <v/>
      </c>
      <c r="AY840" s="280" t="str">
        <f>IF($AX840="","",VLOOKUP($AX840,リスト!$CL:$CM,2,FALSE))</f>
        <v/>
      </c>
      <c r="AZ840" s="3"/>
      <c r="BA840" s="280" t="str">
        <f>IF(BB840="","",VLOOKUP(BB840,リスト!$K:$L,2,FALSE))</f>
        <v/>
      </c>
      <c r="BB840" s="3"/>
      <c r="BC840" s="3"/>
      <c r="BD840" s="87"/>
      <c r="BE840" s="280" t="str">
        <f>IF(BF840="","",VLOOKUP(BF840,リスト!$I:$J,2,FALSE))</f>
        <v/>
      </c>
      <c r="BF840" s="3"/>
      <c r="BG840" s="280" t="str">
        <f>IF(BH840="","",VLOOKUP(BH840,リスト!$M:$N,2,FALSE))</f>
        <v/>
      </c>
      <c r="BH840" s="282"/>
      <c r="BI840" s="280" t="str">
        <f>IF(BJ840="","",VLOOKUP(BJ840,リスト!$O:$P,2,FALSE))</f>
        <v/>
      </c>
      <c r="BJ840" s="24"/>
      <c r="BM840" s="451" t="str">
        <f>IF(明細!AV834="","",明細!AV834)</f>
        <v/>
      </c>
      <c r="BN840" s="453" t="str">
        <f>IF(明細!AT834="","",明細!AT834)</f>
        <v/>
      </c>
      <c r="BO840" s="280" t="str">
        <f>IF($BN840="","",VLOOKUP($BN840,リスト!$CL:$CM,2,FALSE))</f>
        <v/>
      </c>
      <c r="BP840" s="280" t="str">
        <f>IF(BQ840="","",VLOOKUP(BQ840,リスト!$K$5:$L$7,2,FALSE))</f>
        <v/>
      </c>
      <c r="BQ840" s="13"/>
      <c r="BR840" s="13"/>
      <c r="BS840" s="47"/>
      <c r="BT840" s="280" t="str">
        <f>IF(BU840="","",VLOOKUP(BU840,リスト!I831:J849,2,FALSE))</f>
        <v/>
      </c>
      <c r="BU840" s="13"/>
      <c r="BV840" s="13"/>
      <c r="BW840" s="282"/>
      <c r="BX840" s="282"/>
      <c r="BY840" s="280" t="str">
        <f>IF(BZ840="","",VLOOKUP(BZ840,リスト!$S$5:$T$6,2,FALSE))</f>
        <v/>
      </c>
      <c r="BZ840" s="3"/>
      <c r="CA840" s="3"/>
      <c r="CB840" s="81"/>
      <c r="CC840" s="280" t="str">
        <f t="shared" si="111"/>
        <v/>
      </c>
      <c r="CD840" s="83"/>
      <c r="CE840" s="83"/>
      <c r="CF840" s="83"/>
      <c r="CG840" s="83"/>
      <c r="CH840" s="282" t="str">
        <f t="shared" si="112"/>
        <v/>
      </c>
      <c r="CI840" s="83"/>
      <c r="CJ840" s="280" t="str">
        <f t="shared" si="113"/>
        <v/>
      </c>
      <c r="CK840" s="87"/>
      <c r="CL840" s="78"/>
      <c r="CM840" s="83"/>
      <c r="CN840" s="83"/>
      <c r="CO840" s="83"/>
      <c r="CP840" s="280" t="str">
        <f t="shared" si="118"/>
        <v/>
      </c>
      <c r="CQ840" s="81"/>
      <c r="CR840" s="280" t="str">
        <f t="shared" si="119"/>
        <v/>
      </c>
      <c r="CS840" s="3"/>
      <c r="CT840" s="3"/>
      <c r="CU840" s="280" t="str">
        <f>IF(CV840="","",VLOOKUP(CV840,リスト!$V$5:$W$6,2,FALSE))</f>
        <v/>
      </c>
      <c r="CV840" s="3"/>
      <c r="CW840" s="280" t="str">
        <f>IF(CX840="","",VLOOKUP(CX840,リスト!$X$5:$Y$6,2,FALSE))</f>
        <v/>
      </c>
      <c r="CX840" s="3"/>
      <c r="CY840" s="77"/>
      <c r="CZ840" s="77"/>
      <c r="DA840" s="75"/>
      <c r="DB840" s="75"/>
      <c r="DC840" s="75"/>
      <c r="DD840" s="75"/>
      <c r="DE840" s="280" t="str">
        <f>IF(DF840="","",VLOOKUP(DF840,リスト!$Z$5:$AA$10,2,FALSE))</f>
        <v/>
      </c>
      <c r="DF840" s="3"/>
      <c r="DG840" s="280" t="str">
        <f>IF(DH840="","",VLOOKUP(DH840,リスト!$AB$5:$AC$12,2,FALSE))</f>
        <v/>
      </c>
      <c r="DH840" s="63"/>
      <c r="DI840" s="280" t="str">
        <f>IF(DJ840="","",VLOOKUP(DJ840,リスト!$AD$5:$AE$7,2,FALSE))</f>
        <v/>
      </c>
      <c r="DJ840" s="3"/>
      <c r="DK840" s="280" t="str">
        <f>IF(DL840="","",VLOOKUP(DL840,リスト!$AF$5:$AG$10,2,FALSE))</f>
        <v/>
      </c>
      <c r="DL840" s="3"/>
      <c r="DM840" s="280" t="str">
        <f>IF(DN840="","",VLOOKUP(DN840,リスト!$AH$5:$AI$6,2,FALSE))</f>
        <v/>
      </c>
      <c r="DN840" s="3"/>
      <c r="DO840" s="280" t="str">
        <f>IF(DP840="","",VLOOKUP(DP840,リスト!$AJ$5:$AK$6,2,FALSE))</f>
        <v/>
      </c>
      <c r="DP840" s="3"/>
      <c r="DQ840" s="280" t="str">
        <f>IF(DR840="","",VLOOKUP(DR840,リスト!$AL$5:$AM$7,2,FALSE))</f>
        <v/>
      </c>
      <c r="DR840" s="3"/>
      <c r="DS840" s="13"/>
      <c r="DT840" s="85"/>
      <c r="DU840" s="85"/>
      <c r="DV840" s="281" t="str">
        <f>IF(DW840="","",VLOOKUP(DW840,リスト!$AN$5:$AO$6,2,FALSE))</f>
        <v/>
      </c>
      <c r="DW840" s="13"/>
      <c r="DX840" s="341"/>
      <c r="DY840" s="345"/>
      <c r="DZ840" s="341"/>
      <c r="EA840" s="345"/>
      <c r="EB840" s="280" t="str">
        <f>IF(EC840="","",VLOOKUP(EC840,リスト!$AW$5:$AX$8,2,FALSE))</f>
        <v/>
      </c>
      <c r="EC840" s="3"/>
      <c r="ED840" s="85"/>
      <c r="EE840" s="280" t="str">
        <f>IF(EF840="","",VLOOKUP(EF840,リスト!$AY$5:$AZ$10,2,FALSE))</f>
        <v/>
      </c>
      <c r="EF840" s="3"/>
      <c r="EG840" s="280" t="str">
        <f>IF(EH840="","",VLOOKUP(EH840,リスト!$BA$5:$BB$10,2,FALSE))</f>
        <v/>
      </c>
      <c r="EH840" s="3"/>
      <c r="EI840" s="280" t="str">
        <f>IF(EJ840="","",VLOOKUP(EJ840,リスト!$BC$5:$BD$10,2,FALSE))</f>
        <v/>
      </c>
      <c r="EJ840" s="3"/>
      <c r="EK840" s="280" t="str">
        <f>IF(EL840="","",VLOOKUP(EL840,リスト!$BE$5:$BF$10,2,FALSE))</f>
        <v/>
      </c>
      <c r="EL840" s="3"/>
      <c r="EM840" s="78"/>
      <c r="EN840" s="73"/>
      <c r="EO840" s="73"/>
      <c r="EP840" s="13"/>
      <c r="EQ840" s="13"/>
      <c r="ER840" s="280" t="str">
        <f>IF(ES840="","",VLOOKUP(ES840,リスト!$BG$5:$BH$10,2,FALSE))</f>
        <v/>
      </c>
      <c r="ES840" s="13"/>
      <c r="ET840" s="13"/>
      <c r="EU840" s="13"/>
      <c r="EV840" s="13"/>
      <c r="EW840" s="13"/>
      <c r="EX840" s="81"/>
      <c r="EY840" s="81"/>
      <c r="EZ840" s="26"/>
      <c r="FA840" s="281" t="str">
        <f>IF($EZ840="","",INDEX(リスト!$BI$5:$BJ$40,MATCH($EZ840,リスト!$BJ$5:$BJ$40,0),1))</f>
        <v/>
      </c>
      <c r="FB840" s="280" t="str">
        <f>IF(FC840="","",VLOOKUP(FC840,リスト!$BK:$BL,2,FALSE))</f>
        <v/>
      </c>
      <c r="FC840" s="13"/>
      <c r="FD840" s="331"/>
      <c r="FE840" s="3"/>
      <c r="FF840" s="280" t="str">
        <f>IF(FG840="","",VLOOKUP(FG840,リスト!$BO$5:$BP$6,2,FALSE))</f>
        <v/>
      </c>
      <c r="FG840" s="3"/>
      <c r="FH840" s="280" t="str">
        <f>IF(FI840="","",VLOOKUP(FI840,リスト!$BQ$5:$BR$8,2,FALSE))</f>
        <v/>
      </c>
      <c r="FI840" s="3"/>
      <c r="FJ840" s="282"/>
      <c r="FK840" s="280" t="str">
        <f>IF(FL840="","",VLOOKUP(FL840,リスト!$BS$5:$BT$6,2,FALSE))</f>
        <v/>
      </c>
      <c r="FL840" s="63"/>
      <c r="FM840" s="13"/>
      <c r="FN840" s="13"/>
      <c r="FO840" s="13"/>
      <c r="FP840" s="283" t="str">
        <f t="shared" si="114"/>
        <v/>
      </c>
      <c r="FQ840" s="283" t="str">
        <f t="shared" si="114"/>
        <v/>
      </c>
      <c r="FR840" s="13"/>
      <c r="FS840" s="85"/>
      <c r="FT840" s="85"/>
      <c r="FU840" s="281" t="str">
        <f t="shared" si="115"/>
        <v/>
      </c>
      <c r="FV840" s="280" t="str">
        <f>IF(FW840="","",VLOOKUP(FW840,リスト!$BV$5:$BW$10,2,FALSE))</f>
        <v/>
      </c>
      <c r="FW840" s="26"/>
      <c r="FX840" s="282" t="str">
        <f t="shared" si="116"/>
        <v/>
      </c>
      <c r="FY840" s="280" t="str">
        <f>IF(FZ840="","",VLOOKUP(FZ840,リスト!$BX$5:$BY$6,2,FALSE))</f>
        <v/>
      </c>
      <c r="FZ840" s="3"/>
      <c r="GA840" s="280" t="str">
        <f>IF(GB840="","",VLOOKUP(GB840,リスト!$BZ$5:$CA$6,2,FALSE))</f>
        <v/>
      </c>
      <c r="GB840" s="13"/>
      <c r="GC840" s="281" t="str">
        <f>IF(GD840="","",VLOOKUP(GD840,リスト!$CB$5:$CC$6,2,FALSE))</f>
        <v/>
      </c>
      <c r="GD840" s="13"/>
      <c r="GE840" s="13"/>
      <c r="GF840" s="13"/>
      <c r="GG840" s="75"/>
      <c r="GH840" s="281" t="str">
        <f t="shared" si="117"/>
        <v/>
      </c>
      <c r="GI840" s="128"/>
      <c r="GJ840" s="281" t="str">
        <f>IF(GK840="","",VLOOKUP(GK840,リスト!$CD$5:$CE$6,2,FALSE))</f>
        <v/>
      </c>
      <c r="GK840" s="13"/>
      <c r="GL840" s="281" t="str">
        <f>IF(GM840="","",VLOOKUP(GM840,リスト!$CF$5:$CG$5,2,FALSE))</f>
        <v/>
      </c>
      <c r="GM840" s="26"/>
      <c r="GN840" s="280" t="str">
        <f>IF(GO840="","",VLOOKUP(GO840,リスト!$CH$5:$CI$5,2,FALSE))</f>
        <v/>
      </c>
      <c r="GO840" s="284"/>
      <c r="GP840" s="284"/>
      <c r="GQ840" s="284"/>
      <c r="GR840" s="284"/>
      <c r="GS840" s="284"/>
      <c r="GT840" s="284"/>
      <c r="GU840" s="284"/>
      <c r="GV840" s="284"/>
      <c r="GW840" s="284"/>
      <c r="GX840" s="285"/>
    </row>
    <row r="841" spans="2:206" s="177" customFormat="1" ht="24.75" hidden="1" customHeight="1" outlineLevel="1">
      <c r="B841" s="286" t="str">
        <f>IF(明細!B835="","",明細!B835)</f>
        <v/>
      </c>
      <c r="C841" s="287" t="str">
        <f>IF(明細!C835="","",明細!C835)</f>
        <v/>
      </c>
      <c r="D841" s="265" t="str">
        <f>IF(明細!D835="","",明細!D835)</f>
        <v/>
      </c>
      <c r="E841" s="265" t="str">
        <f>IF(明細!E835="","",明細!E835)</f>
        <v/>
      </c>
      <c r="F841" s="265" t="str">
        <f>IF(明細!F835="","",明細!F835)</f>
        <v/>
      </c>
      <c r="G841" s="265" t="str">
        <f>IF(明細!G835="","",明細!G835)</f>
        <v/>
      </c>
      <c r="H841" s="265" t="str">
        <f>IF(明細!H835="","",明細!H835)</f>
        <v/>
      </c>
      <c r="I841" s="265" t="str">
        <f>IF(明細!I835="","",明細!I835)</f>
        <v/>
      </c>
      <c r="J841" s="265" t="str">
        <f>IF(明細!J835="","",明細!J835)</f>
        <v/>
      </c>
      <c r="K841" s="265" t="str">
        <f>IF(明細!K835="","",明細!K835)</f>
        <v/>
      </c>
      <c r="L841" s="265" t="str">
        <f>IF(明細!L835="","",明細!L835)</f>
        <v/>
      </c>
      <c r="M841" s="265" t="str">
        <f>IF(明細!M835="","",明細!M835)</f>
        <v/>
      </c>
      <c r="N841" s="265" t="str">
        <f>IF(明細!N835="","",明細!N835)</f>
        <v/>
      </c>
      <c r="O841" s="265" t="str">
        <f>IF(明細!O835="","",明細!O835)</f>
        <v/>
      </c>
      <c r="P841" s="265" t="str">
        <f>IF(明細!P835="","",明細!P835)</f>
        <v/>
      </c>
      <c r="Q841" s="265" t="str">
        <f>IF(明細!Q835="","",明細!Q835)</f>
        <v/>
      </c>
      <c r="R841" s="289" t="str">
        <f>IF(明細!R835="","",明細!R835)</f>
        <v/>
      </c>
      <c r="S841" s="291" t="str">
        <f>IF(明細!S835="","",明細!S835)</f>
        <v/>
      </c>
      <c r="T841" s="291" t="str">
        <f>IF(明細!T835="","",明細!T835)</f>
        <v/>
      </c>
      <c r="U841" s="291" t="str">
        <f>IF(明細!U835="","",明細!U835)</f>
        <v/>
      </c>
      <c r="V841" s="292" t="str">
        <f>IF(明細!V835="","",明細!V835)</f>
        <v>個</v>
      </c>
      <c r="W841" s="292" t="str">
        <f>IF(明細!W835="","",明細!W835)</f>
        <v/>
      </c>
      <c r="X841" s="293" t="str">
        <f>IF(明細!X835="","",明細!X835)</f>
        <v/>
      </c>
      <c r="Y841" s="134" t="str">
        <f>IF(明細!Y835="","",明細!Y835)</f>
        <v/>
      </c>
      <c r="Z841" s="135" t="str">
        <f>IF(明細!Z835="","",明細!Z835)</f>
        <v/>
      </c>
      <c r="AA841" s="134" t="str">
        <f>IF(明細!AA835="","",明細!AA835)</f>
        <v/>
      </c>
      <c r="AB841" s="303" t="str">
        <f>IF(明細!AB835="","",明細!AB835)</f>
        <v/>
      </c>
      <c r="AC841" s="134" t="str">
        <f>IF(明細!AC835="","",明細!AC835)</f>
        <v/>
      </c>
      <c r="AD841" s="183" t="str">
        <f>IF(明細!AD835="","",明細!AD835)</f>
        <v/>
      </c>
      <c r="AE841" s="184">
        <f>IF(明細!AE835="","",明細!AE835)</f>
        <v>0.1</v>
      </c>
      <c r="AF841" s="185" t="str">
        <f>IF(明細!AF835="","",明細!AF835)</f>
        <v/>
      </c>
      <c r="AG841" s="186" t="str">
        <f>IF(明細!AG835="","",明細!AG835)</f>
        <v/>
      </c>
      <c r="AH841" s="186" t="str">
        <f>IF(明細!AH835="","",明細!AH835)</f>
        <v/>
      </c>
      <c r="AI841" s="187" t="str">
        <f>IF(明細!AI835="","",明細!AI835)</f>
        <v/>
      </c>
      <c r="AJ841" s="296" t="str">
        <f>IF(明細!AJ835="","",明細!AJ835)</f>
        <v/>
      </c>
      <c r="AK841" s="297" t="str">
        <f>IF(明細!AK835="","",明細!AK835)</f>
        <v/>
      </c>
      <c r="AL841" s="298" t="str">
        <f>IF(明細!AL835="","",明細!AL835)</f>
        <v/>
      </c>
      <c r="AM841" s="299" t="str">
        <f>IF(明細!AM835="","",明細!AM835)</f>
        <v/>
      </c>
      <c r="AN841" s="300" t="str">
        <f>IF(明細!AN835="","",明細!AN835)</f>
        <v/>
      </c>
      <c r="AO841" s="300" t="str">
        <f>IF(明細!AO835="","",明細!AO835)</f>
        <v/>
      </c>
      <c r="AP841" s="300" t="str">
        <f>IF(明細!AP835="","",明細!AP835)</f>
        <v/>
      </c>
      <c r="AQ841" s="301" t="str">
        <f>IF(明細!AQ835="","",明細!AQ835)</f>
        <v/>
      </c>
      <c r="AR841" s="302" t="str">
        <f>IF(明細!AR835="","",明細!AR835)</f>
        <v/>
      </c>
      <c r="AU841" s="360"/>
      <c r="AV841" s="368"/>
      <c r="AW841" s="446" t="str">
        <f>IF(明細!AV835="","",明細!AV835)</f>
        <v/>
      </c>
      <c r="AX841" s="419" t="str">
        <f>IF(明細!AT835="","",明細!AT835)</f>
        <v/>
      </c>
      <c r="AY841" s="280" t="str">
        <f>IF($AX841="","",VLOOKUP($AX841,リスト!$CL:$CM,2,FALSE))</f>
        <v/>
      </c>
      <c r="AZ841" s="3"/>
      <c r="BA841" s="280" t="str">
        <f>IF(BB841="","",VLOOKUP(BB841,リスト!$K:$L,2,FALSE))</f>
        <v/>
      </c>
      <c r="BB841" s="3"/>
      <c r="BC841" s="3"/>
      <c r="BD841" s="87"/>
      <c r="BE841" s="280" t="str">
        <f>IF(BF841="","",VLOOKUP(BF841,リスト!$I:$J,2,FALSE))</f>
        <v/>
      </c>
      <c r="BF841" s="3"/>
      <c r="BG841" s="280" t="str">
        <f>IF(BH841="","",VLOOKUP(BH841,リスト!$M:$N,2,FALSE))</f>
        <v/>
      </c>
      <c r="BH841" s="282"/>
      <c r="BI841" s="280" t="str">
        <f>IF(BJ841="","",VLOOKUP(BJ841,リスト!$O:$P,2,FALSE))</f>
        <v/>
      </c>
      <c r="BJ841" s="24"/>
      <c r="BM841" s="451" t="str">
        <f>IF(明細!AV835="","",明細!AV835)</f>
        <v/>
      </c>
      <c r="BN841" s="453" t="str">
        <f>IF(明細!AT835="","",明細!AT835)</f>
        <v/>
      </c>
      <c r="BO841" s="280" t="str">
        <f>IF($BN841="","",VLOOKUP($BN841,リスト!$CL:$CM,2,FALSE))</f>
        <v/>
      </c>
      <c r="BP841" s="280" t="str">
        <f>IF(BQ841="","",VLOOKUP(BQ841,リスト!$K$5:$L$7,2,FALSE))</f>
        <v/>
      </c>
      <c r="BQ841" s="13"/>
      <c r="BR841" s="13"/>
      <c r="BS841" s="47"/>
      <c r="BT841" s="280" t="str">
        <f>IF(BU841="","",VLOOKUP(BU841,リスト!I832:J850,2,FALSE))</f>
        <v/>
      </c>
      <c r="BU841" s="13"/>
      <c r="BV841" s="13"/>
      <c r="BW841" s="282"/>
      <c r="BX841" s="282"/>
      <c r="BY841" s="280" t="str">
        <f>IF(BZ841="","",VLOOKUP(BZ841,リスト!$S$5:$T$6,2,FALSE))</f>
        <v/>
      </c>
      <c r="BZ841" s="3"/>
      <c r="CA841" s="3"/>
      <c r="CB841" s="81"/>
      <c r="CC841" s="280" t="str">
        <f t="shared" si="111"/>
        <v/>
      </c>
      <c r="CD841" s="83"/>
      <c r="CE841" s="83"/>
      <c r="CF841" s="83"/>
      <c r="CG841" s="83"/>
      <c r="CH841" s="282" t="str">
        <f t="shared" si="112"/>
        <v/>
      </c>
      <c r="CI841" s="83"/>
      <c r="CJ841" s="280" t="str">
        <f t="shared" si="113"/>
        <v/>
      </c>
      <c r="CK841" s="87"/>
      <c r="CL841" s="78"/>
      <c r="CM841" s="83"/>
      <c r="CN841" s="83"/>
      <c r="CO841" s="83"/>
      <c r="CP841" s="280" t="str">
        <f t="shared" si="118"/>
        <v/>
      </c>
      <c r="CQ841" s="81"/>
      <c r="CR841" s="280" t="str">
        <f t="shared" si="119"/>
        <v/>
      </c>
      <c r="CS841" s="3"/>
      <c r="CT841" s="3"/>
      <c r="CU841" s="280" t="str">
        <f>IF(CV841="","",VLOOKUP(CV841,リスト!$V$5:$W$6,2,FALSE))</f>
        <v/>
      </c>
      <c r="CV841" s="3"/>
      <c r="CW841" s="280" t="str">
        <f>IF(CX841="","",VLOOKUP(CX841,リスト!$X$5:$Y$6,2,FALSE))</f>
        <v/>
      </c>
      <c r="CX841" s="3"/>
      <c r="CY841" s="77"/>
      <c r="CZ841" s="77"/>
      <c r="DA841" s="75"/>
      <c r="DB841" s="75"/>
      <c r="DC841" s="75"/>
      <c r="DD841" s="75"/>
      <c r="DE841" s="280" t="str">
        <f>IF(DF841="","",VLOOKUP(DF841,リスト!$Z$5:$AA$10,2,FALSE))</f>
        <v/>
      </c>
      <c r="DF841" s="3"/>
      <c r="DG841" s="280" t="str">
        <f>IF(DH841="","",VLOOKUP(DH841,リスト!$AB$5:$AC$12,2,FALSE))</f>
        <v/>
      </c>
      <c r="DH841" s="63"/>
      <c r="DI841" s="280" t="str">
        <f>IF(DJ841="","",VLOOKUP(DJ841,リスト!$AD$5:$AE$7,2,FALSE))</f>
        <v/>
      </c>
      <c r="DJ841" s="3"/>
      <c r="DK841" s="280" t="str">
        <f>IF(DL841="","",VLOOKUP(DL841,リスト!$AF$5:$AG$10,2,FALSE))</f>
        <v/>
      </c>
      <c r="DL841" s="3"/>
      <c r="DM841" s="280" t="str">
        <f>IF(DN841="","",VLOOKUP(DN841,リスト!$AH$5:$AI$6,2,FALSE))</f>
        <v/>
      </c>
      <c r="DN841" s="3"/>
      <c r="DO841" s="280" t="str">
        <f>IF(DP841="","",VLOOKUP(DP841,リスト!$AJ$5:$AK$6,2,FALSE))</f>
        <v/>
      </c>
      <c r="DP841" s="3"/>
      <c r="DQ841" s="280" t="str">
        <f>IF(DR841="","",VLOOKUP(DR841,リスト!$AL$5:$AM$7,2,FALSE))</f>
        <v/>
      </c>
      <c r="DR841" s="3"/>
      <c r="DS841" s="13"/>
      <c r="DT841" s="85"/>
      <c r="DU841" s="85"/>
      <c r="DV841" s="281" t="str">
        <f>IF(DW841="","",VLOOKUP(DW841,リスト!$AN$5:$AO$6,2,FALSE))</f>
        <v/>
      </c>
      <c r="DW841" s="13"/>
      <c r="DX841" s="341"/>
      <c r="DY841" s="345"/>
      <c r="DZ841" s="341"/>
      <c r="EA841" s="345"/>
      <c r="EB841" s="280" t="str">
        <f>IF(EC841="","",VLOOKUP(EC841,リスト!$AW$5:$AX$8,2,FALSE))</f>
        <v/>
      </c>
      <c r="EC841" s="3"/>
      <c r="ED841" s="85"/>
      <c r="EE841" s="280" t="str">
        <f>IF(EF841="","",VLOOKUP(EF841,リスト!$AY$5:$AZ$10,2,FALSE))</f>
        <v/>
      </c>
      <c r="EF841" s="3"/>
      <c r="EG841" s="280" t="str">
        <f>IF(EH841="","",VLOOKUP(EH841,リスト!$BA$5:$BB$10,2,FALSE))</f>
        <v/>
      </c>
      <c r="EH841" s="3"/>
      <c r="EI841" s="280" t="str">
        <f>IF(EJ841="","",VLOOKUP(EJ841,リスト!$BC$5:$BD$10,2,FALSE))</f>
        <v/>
      </c>
      <c r="EJ841" s="3"/>
      <c r="EK841" s="280" t="str">
        <f>IF(EL841="","",VLOOKUP(EL841,リスト!$BE$5:$BF$10,2,FALSE))</f>
        <v/>
      </c>
      <c r="EL841" s="3"/>
      <c r="EM841" s="78"/>
      <c r="EN841" s="73"/>
      <c r="EO841" s="73"/>
      <c r="EP841" s="13"/>
      <c r="EQ841" s="13"/>
      <c r="ER841" s="280" t="str">
        <f>IF(ES841="","",VLOOKUP(ES841,リスト!$BG$5:$BH$10,2,FALSE))</f>
        <v/>
      </c>
      <c r="ES841" s="13"/>
      <c r="ET841" s="13"/>
      <c r="EU841" s="13"/>
      <c r="EV841" s="13"/>
      <c r="EW841" s="13"/>
      <c r="EX841" s="81"/>
      <c r="EY841" s="81"/>
      <c r="EZ841" s="26"/>
      <c r="FA841" s="281" t="str">
        <f>IF($EZ841="","",INDEX(リスト!$BI$5:$BJ$40,MATCH($EZ841,リスト!$BJ$5:$BJ$40,0),1))</f>
        <v/>
      </c>
      <c r="FB841" s="280" t="str">
        <f>IF(FC841="","",VLOOKUP(FC841,リスト!$BK:$BL,2,FALSE))</f>
        <v/>
      </c>
      <c r="FC841" s="13"/>
      <c r="FD841" s="331"/>
      <c r="FE841" s="3"/>
      <c r="FF841" s="280" t="str">
        <f>IF(FG841="","",VLOOKUP(FG841,リスト!$BO$5:$BP$6,2,FALSE))</f>
        <v/>
      </c>
      <c r="FG841" s="3"/>
      <c r="FH841" s="280" t="str">
        <f>IF(FI841="","",VLOOKUP(FI841,リスト!$BQ$5:$BR$8,2,FALSE))</f>
        <v/>
      </c>
      <c r="FI841" s="3"/>
      <c r="FJ841" s="282"/>
      <c r="FK841" s="280" t="str">
        <f>IF(FL841="","",VLOOKUP(FL841,リスト!$BS$5:$BT$6,2,FALSE))</f>
        <v/>
      </c>
      <c r="FL841" s="63"/>
      <c r="FM841" s="13"/>
      <c r="FN841" s="13"/>
      <c r="FO841" s="13"/>
      <c r="FP841" s="283" t="str">
        <f t="shared" si="114"/>
        <v/>
      </c>
      <c r="FQ841" s="283" t="str">
        <f t="shared" si="114"/>
        <v/>
      </c>
      <c r="FR841" s="13"/>
      <c r="FS841" s="85"/>
      <c r="FT841" s="85"/>
      <c r="FU841" s="281" t="str">
        <f t="shared" si="115"/>
        <v/>
      </c>
      <c r="FV841" s="280" t="str">
        <f>IF(FW841="","",VLOOKUP(FW841,リスト!$BV$5:$BW$10,2,FALSE))</f>
        <v/>
      </c>
      <c r="FW841" s="26"/>
      <c r="FX841" s="282" t="str">
        <f t="shared" si="116"/>
        <v/>
      </c>
      <c r="FY841" s="280" t="str">
        <f>IF(FZ841="","",VLOOKUP(FZ841,リスト!$BX$5:$BY$6,2,FALSE))</f>
        <v/>
      </c>
      <c r="FZ841" s="3"/>
      <c r="GA841" s="280" t="str">
        <f>IF(GB841="","",VLOOKUP(GB841,リスト!$BZ$5:$CA$6,2,FALSE))</f>
        <v/>
      </c>
      <c r="GB841" s="13"/>
      <c r="GC841" s="281" t="str">
        <f>IF(GD841="","",VLOOKUP(GD841,リスト!$CB$5:$CC$6,2,FALSE))</f>
        <v/>
      </c>
      <c r="GD841" s="13"/>
      <c r="GE841" s="13"/>
      <c r="GF841" s="13"/>
      <c r="GG841" s="75"/>
      <c r="GH841" s="281" t="str">
        <f t="shared" si="117"/>
        <v/>
      </c>
      <c r="GI841" s="128"/>
      <c r="GJ841" s="281" t="str">
        <f>IF(GK841="","",VLOOKUP(GK841,リスト!$CD$5:$CE$6,2,FALSE))</f>
        <v/>
      </c>
      <c r="GK841" s="13"/>
      <c r="GL841" s="281" t="str">
        <f>IF(GM841="","",VLOOKUP(GM841,リスト!$CF$5:$CG$5,2,FALSE))</f>
        <v/>
      </c>
      <c r="GM841" s="26"/>
      <c r="GN841" s="280" t="str">
        <f>IF(GO841="","",VLOOKUP(GO841,リスト!$CH$5:$CI$5,2,FALSE))</f>
        <v/>
      </c>
      <c r="GO841" s="284"/>
      <c r="GP841" s="284"/>
      <c r="GQ841" s="284"/>
      <c r="GR841" s="284"/>
      <c r="GS841" s="284"/>
      <c r="GT841" s="284"/>
      <c r="GU841" s="284"/>
      <c r="GV841" s="284"/>
      <c r="GW841" s="284"/>
      <c r="GX841" s="285"/>
    </row>
    <row r="842" spans="2:206" s="177" customFormat="1" ht="24.75" hidden="1" customHeight="1" outlineLevel="1">
      <c r="B842" s="286" t="str">
        <f>IF(明細!B836="","",明細!B836)</f>
        <v/>
      </c>
      <c r="C842" s="287" t="str">
        <f>IF(明細!C836="","",明細!C836)</f>
        <v/>
      </c>
      <c r="D842" s="265" t="str">
        <f>IF(明細!D836="","",明細!D836)</f>
        <v/>
      </c>
      <c r="E842" s="265" t="str">
        <f>IF(明細!E836="","",明細!E836)</f>
        <v/>
      </c>
      <c r="F842" s="265" t="str">
        <f>IF(明細!F836="","",明細!F836)</f>
        <v/>
      </c>
      <c r="G842" s="265" t="str">
        <f>IF(明細!G836="","",明細!G836)</f>
        <v/>
      </c>
      <c r="H842" s="265" t="str">
        <f>IF(明細!H836="","",明細!H836)</f>
        <v/>
      </c>
      <c r="I842" s="265" t="str">
        <f>IF(明細!I836="","",明細!I836)</f>
        <v/>
      </c>
      <c r="J842" s="265" t="str">
        <f>IF(明細!J836="","",明細!J836)</f>
        <v/>
      </c>
      <c r="K842" s="265" t="str">
        <f>IF(明細!K836="","",明細!K836)</f>
        <v/>
      </c>
      <c r="L842" s="265" t="str">
        <f>IF(明細!L836="","",明細!L836)</f>
        <v/>
      </c>
      <c r="M842" s="265" t="str">
        <f>IF(明細!M836="","",明細!M836)</f>
        <v/>
      </c>
      <c r="N842" s="265" t="str">
        <f>IF(明細!N836="","",明細!N836)</f>
        <v/>
      </c>
      <c r="O842" s="265" t="str">
        <f>IF(明細!O836="","",明細!O836)</f>
        <v/>
      </c>
      <c r="P842" s="265" t="str">
        <f>IF(明細!P836="","",明細!P836)</f>
        <v/>
      </c>
      <c r="Q842" s="265" t="str">
        <f>IF(明細!Q836="","",明細!Q836)</f>
        <v/>
      </c>
      <c r="R842" s="289" t="str">
        <f>IF(明細!R836="","",明細!R836)</f>
        <v/>
      </c>
      <c r="S842" s="291" t="str">
        <f>IF(明細!S836="","",明細!S836)</f>
        <v/>
      </c>
      <c r="T842" s="291" t="str">
        <f>IF(明細!T836="","",明細!T836)</f>
        <v/>
      </c>
      <c r="U842" s="291" t="str">
        <f>IF(明細!U836="","",明細!U836)</f>
        <v/>
      </c>
      <c r="V842" s="292" t="str">
        <f>IF(明細!V836="","",明細!V836)</f>
        <v>個</v>
      </c>
      <c r="W842" s="292" t="str">
        <f>IF(明細!W836="","",明細!W836)</f>
        <v/>
      </c>
      <c r="X842" s="293" t="str">
        <f>IF(明細!X836="","",明細!X836)</f>
        <v/>
      </c>
      <c r="Y842" s="134" t="str">
        <f>IF(明細!Y836="","",明細!Y836)</f>
        <v/>
      </c>
      <c r="Z842" s="135" t="str">
        <f>IF(明細!Z836="","",明細!Z836)</f>
        <v/>
      </c>
      <c r="AA842" s="134" t="str">
        <f>IF(明細!AA836="","",明細!AA836)</f>
        <v/>
      </c>
      <c r="AB842" s="303" t="str">
        <f>IF(明細!AB836="","",明細!AB836)</f>
        <v/>
      </c>
      <c r="AC842" s="134" t="str">
        <f>IF(明細!AC836="","",明細!AC836)</f>
        <v/>
      </c>
      <c r="AD842" s="183" t="str">
        <f>IF(明細!AD836="","",明細!AD836)</f>
        <v/>
      </c>
      <c r="AE842" s="184">
        <f>IF(明細!AE836="","",明細!AE836)</f>
        <v>0.1</v>
      </c>
      <c r="AF842" s="185" t="str">
        <f>IF(明細!AF836="","",明細!AF836)</f>
        <v/>
      </c>
      <c r="AG842" s="186" t="str">
        <f>IF(明細!AG836="","",明細!AG836)</f>
        <v/>
      </c>
      <c r="AH842" s="186" t="str">
        <f>IF(明細!AH836="","",明細!AH836)</f>
        <v/>
      </c>
      <c r="AI842" s="187" t="str">
        <f>IF(明細!AI836="","",明細!AI836)</f>
        <v/>
      </c>
      <c r="AJ842" s="296" t="str">
        <f>IF(明細!AJ836="","",明細!AJ836)</f>
        <v/>
      </c>
      <c r="AK842" s="297" t="str">
        <f>IF(明細!AK836="","",明細!AK836)</f>
        <v/>
      </c>
      <c r="AL842" s="298" t="str">
        <f>IF(明細!AL836="","",明細!AL836)</f>
        <v/>
      </c>
      <c r="AM842" s="299" t="str">
        <f>IF(明細!AM836="","",明細!AM836)</f>
        <v/>
      </c>
      <c r="AN842" s="300" t="str">
        <f>IF(明細!AN836="","",明細!AN836)</f>
        <v/>
      </c>
      <c r="AO842" s="300" t="str">
        <f>IF(明細!AO836="","",明細!AO836)</f>
        <v/>
      </c>
      <c r="AP842" s="300" t="str">
        <f>IF(明細!AP836="","",明細!AP836)</f>
        <v/>
      </c>
      <c r="AQ842" s="301" t="str">
        <f>IF(明細!AQ836="","",明細!AQ836)</f>
        <v/>
      </c>
      <c r="AR842" s="302" t="str">
        <f>IF(明細!AR836="","",明細!AR836)</f>
        <v/>
      </c>
      <c r="AU842" s="360"/>
      <c r="AV842" s="368"/>
      <c r="AW842" s="446" t="str">
        <f>IF(明細!AV836="","",明細!AV836)</f>
        <v/>
      </c>
      <c r="AX842" s="419" t="str">
        <f>IF(明細!AT836="","",明細!AT836)</f>
        <v/>
      </c>
      <c r="AY842" s="280" t="str">
        <f>IF($AX842="","",VLOOKUP($AX842,リスト!$CL:$CM,2,FALSE))</f>
        <v/>
      </c>
      <c r="AZ842" s="3"/>
      <c r="BA842" s="280" t="str">
        <f>IF(BB842="","",VLOOKUP(BB842,リスト!$K:$L,2,FALSE))</f>
        <v/>
      </c>
      <c r="BB842" s="3"/>
      <c r="BC842" s="3"/>
      <c r="BD842" s="87"/>
      <c r="BE842" s="280" t="str">
        <f>IF(BF842="","",VLOOKUP(BF842,リスト!$I:$J,2,FALSE))</f>
        <v/>
      </c>
      <c r="BF842" s="3"/>
      <c r="BG842" s="280" t="str">
        <f>IF(BH842="","",VLOOKUP(BH842,リスト!$M:$N,2,FALSE))</f>
        <v/>
      </c>
      <c r="BH842" s="282"/>
      <c r="BI842" s="280" t="str">
        <f>IF(BJ842="","",VLOOKUP(BJ842,リスト!$O:$P,2,FALSE))</f>
        <v/>
      </c>
      <c r="BJ842" s="24"/>
      <c r="BM842" s="451" t="str">
        <f>IF(明細!AV836="","",明細!AV836)</f>
        <v/>
      </c>
      <c r="BN842" s="453" t="str">
        <f>IF(明細!AT836="","",明細!AT836)</f>
        <v/>
      </c>
      <c r="BO842" s="280" t="str">
        <f>IF($BN842="","",VLOOKUP($BN842,リスト!$CL:$CM,2,FALSE))</f>
        <v/>
      </c>
      <c r="BP842" s="280" t="str">
        <f>IF(BQ842="","",VLOOKUP(BQ842,リスト!$K$5:$L$7,2,FALSE))</f>
        <v/>
      </c>
      <c r="BQ842" s="13"/>
      <c r="BR842" s="13"/>
      <c r="BS842" s="47"/>
      <c r="BT842" s="280" t="str">
        <f>IF(BU842="","",VLOOKUP(BU842,リスト!I833:J851,2,FALSE))</f>
        <v/>
      </c>
      <c r="BU842" s="13"/>
      <c r="BV842" s="13"/>
      <c r="BW842" s="282"/>
      <c r="BX842" s="282"/>
      <c r="BY842" s="280" t="str">
        <f>IF(BZ842="","",VLOOKUP(BZ842,リスト!$S$5:$T$6,2,FALSE))</f>
        <v/>
      </c>
      <c r="BZ842" s="3"/>
      <c r="CA842" s="3"/>
      <c r="CB842" s="81"/>
      <c r="CC842" s="280" t="str">
        <f t="shared" si="111"/>
        <v/>
      </c>
      <c r="CD842" s="83"/>
      <c r="CE842" s="83"/>
      <c r="CF842" s="83"/>
      <c r="CG842" s="83"/>
      <c r="CH842" s="282" t="str">
        <f t="shared" si="112"/>
        <v/>
      </c>
      <c r="CI842" s="83"/>
      <c r="CJ842" s="280" t="str">
        <f t="shared" si="113"/>
        <v/>
      </c>
      <c r="CK842" s="87"/>
      <c r="CL842" s="78"/>
      <c r="CM842" s="83"/>
      <c r="CN842" s="83"/>
      <c r="CO842" s="83"/>
      <c r="CP842" s="280" t="str">
        <f t="shared" si="118"/>
        <v/>
      </c>
      <c r="CQ842" s="81"/>
      <c r="CR842" s="280" t="str">
        <f t="shared" si="119"/>
        <v/>
      </c>
      <c r="CS842" s="3"/>
      <c r="CT842" s="3"/>
      <c r="CU842" s="280" t="str">
        <f>IF(CV842="","",VLOOKUP(CV842,リスト!$V$5:$W$6,2,FALSE))</f>
        <v/>
      </c>
      <c r="CV842" s="3"/>
      <c r="CW842" s="280" t="str">
        <f>IF(CX842="","",VLOOKUP(CX842,リスト!$X$5:$Y$6,2,FALSE))</f>
        <v/>
      </c>
      <c r="CX842" s="3"/>
      <c r="CY842" s="77"/>
      <c r="CZ842" s="77"/>
      <c r="DA842" s="75"/>
      <c r="DB842" s="75"/>
      <c r="DC842" s="75"/>
      <c r="DD842" s="75"/>
      <c r="DE842" s="280" t="str">
        <f>IF(DF842="","",VLOOKUP(DF842,リスト!$Z$5:$AA$10,2,FALSE))</f>
        <v/>
      </c>
      <c r="DF842" s="3"/>
      <c r="DG842" s="280" t="str">
        <f>IF(DH842="","",VLOOKUP(DH842,リスト!$AB$5:$AC$12,2,FALSE))</f>
        <v/>
      </c>
      <c r="DH842" s="63"/>
      <c r="DI842" s="280" t="str">
        <f>IF(DJ842="","",VLOOKUP(DJ842,リスト!$AD$5:$AE$7,2,FALSE))</f>
        <v/>
      </c>
      <c r="DJ842" s="3"/>
      <c r="DK842" s="280" t="str">
        <f>IF(DL842="","",VLOOKUP(DL842,リスト!$AF$5:$AG$10,2,FALSE))</f>
        <v/>
      </c>
      <c r="DL842" s="3"/>
      <c r="DM842" s="280" t="str">
        <f>IF(DN842="","",VLOOKUP(DN842,リスト!$AH$5:$AI$6,2,FALSE))</f>
        <v/>
      </c>
      <c r="DN842" s="3"/>
      <c r="DO842" s="280" t="str">
        <f>IF(DP842="","",VLOOKUP(DP842,リスト!$AJ$5:$AK$6,2,FALSE))</f>
        <v/>
      </c>
      <c r="DP842" s="3"/>
      <c r="DQ842" s="280" t="str">
        <f>IF(DR842="","",VLOOKUP(DR842,リスト!$AL$5:$AM$7,2,FALSE))</f>
        <v/>
      </c>
      <c r="DR842" s="3"/>
      <c r="DS842" s="13"/>
      <c r="DT842" s="85"/>
      <c r="DU842" s="85"/>
      <c r="DV842" s="281" t="str">
        <f>IF(DW842="","",VLOOKUP(DW842,リスト!$AN$5:$AO$6,2,FALSE))</f>
        <v/>
      </c>
      <c r="DW842" s="13"/>
      <c r="DX842" s="341"/>
      <c r="DY842" s="345"/>
      <c r="DZ842" s="341"/>
      <c r="EA842" s="345"/>
      <c r="EB842" s="280" t="str">
        <f>IF(EC842="","",VLOOKUP(EC842,リスト!$AW$5:$AX$8,2,FALSE))</f>
        <v/>
      </c>
      <c r="EC842" s="3"/>
      <c r="ED842" s="85"/>
      <c r="EE842" s="280" t="str">
        <f>IF(EF842="","",VLOOKUP(EF842,リスト!$AY$5:$AZ$10,2,FALSE))</f>
        <v/>
      </c>
      <c r="EF842" s="3"/>
      <c r="EG842" s="280" t="str">
        <f>IF(EH842="","",VLOOKUP(EH842,リスト!$BA$5:$BB$10,2,FALSE))</f>
        <v/>
      </c>
      <c r="EH842" s="3"/>
      <c r="EI842" s="280" t="str">
        <f>IF(EJ842="","",VLOOKUP(EJ842,リスト!$BC$5:$BD$10,2,FALSE))</f>
        <v/>
      </c>
      <c r="EJ842" s="3"/>
      <c r="EK842" s="280" t="str">
        <f>IF(EL842="","",VLOOKUP(EL842,リスト!$BE$5:$BF$10,2,FALSE))</f>
        <v/>
      </c>
      <c r="EL842" s="3"/>
      <c r="EM842" s="78"/>
      <c r="EN842" s="73"/>
      <c r="EO842" s="73"/>
      <c r="EP842" s="13"/>
      <c r="EQ842" s="13"/>
      <c r="ER842" s="280" t="str">
        <f>IF(ES842="","",VLOOKUP(ES842,リスト!$BG$5:$BH$10,2,FALSE))</f>
        <v/>
      </c>
      <c r="ES842" s="13"/>
      <c r="ET842" s="13"/>
      <c r="EU842" s="13"/>
      <c r="EV842" s="13"/>
      <c r="EW842" s="13"/>
      <c r="EX842" s="81"/>
      <c r="EY842" s="81"/>
      <c r="EZ842" s="26"/>
      <c r="FA842" s="281" t="str">
        <f>IF($EZ842="","",INDEX(リスト!$BI$5:$BJ$40,MATCH($EZ842,リスト!$BJ$5:$BJ$40,0),1))</f>
        <v/>
      </c>
      <c r="FB842" s="280" t="str">
        <f>IF(FC842="","",VLOOKUP(FC842,リスト!$BK:$BL,2,FALSE))</f>
        <v/>
      </c>
      <c r="FC842" s="13"/>
      <c r="FD842" s="331"/>
      <c r="FE842" s="3"/>
      <c r="FF842" s="280" t="str">
        <f>IF(FG842="","",VLOOKUP(FG842,リスト!$BO$5:$BP$6,2,FALSE))</f>
        <v/>
      </c>
      <c r="FG842" s="3"/>
      <c r="FH842" s="280" t="str">
        <f>IF(FI842="","",VLOOKUP(FI842,リスト!$BQ$5:$BR$8,2,FALSE))</f>
        <v/>
      </c>
      <c r="FI842" s="3"/>
      <c r="FJ842" s="282"/>
      <c r="FK842" s="280" t="str">
        <f>IF(FL842="","",VLOOKUP(FL842,リスト!$BS$5:$BT$6,2,FALSE))</f>
        <v/>
      </c>
      <c r="FL842" s="63"/>
      <c r="FM842" s="13"/>
      <c r="FN842" s="13"/>
      <c r="FO842" s="13"/>
      <c r="FP842" s="283" t="str">
        <f t="shared" si="114"/>
        <v/>
      </c>
      <c r="FQ842" s="283" t="str">
        <f t="shared" si="114"/>
        <v/>
      </c>
      <c r="FR842" s="13"/>
      <c r="FS842" s="85"/>
      <c r="FT842" s="85"/>
      <c r="FU842" s="281" t="str">
        <f t="shared" si="115"/>
        <v/>
      </c>
      <c r="FV842" s="280" t="str">
        <f>IF(FW842="","",VLOOKUP(FW842,リスト!$BV$5:$BW$10,2,FALSE))</f>
        <v/>
      </c>
      <c r="FW842" s="26"/>
      <c r="FX842" s="282" t="str">
        <f t="shared" si="116"/>
        <v/>
      </c>
      <c r="FY842" s="280" t="str">
        <f>IF(FZ842="","",VLOOKUP(FZ842,リスト!$BX$5:$BY$6,2,FALSE))</f>
        <v/>
      </c>
      <c r="FZ842" s="3"/>
      <c r="GA842" s="280" t="str">
        <f>IF(GB842="","",VLOOKUP(GB842,リスト!$BZ$5:$CA$6,2,FALSE))</f>
        <v/>
      </c>
      <c r="GB842" s="13"/>
      <c r="GC842" s="281" t="str">
        <f>IF(GD842="","",VLOOKUP(GD842,リスト!$CB$5:$CC$6,2,FALSE))</f>
        <v/>
      </c>
      <c r="GD842" s="13"/>
      <c r="GE842" s="13"/>
      <c r="GF842" s="13"/>
      <c r="GG842" s="75"/>
      <c r="GH842" s="281" t="str">
        <f t="shared" si="117"/>
        <v/>
      </c>
      <c r="GI842" s="128"/>
      <c r="GJ842" s="281" t="str">
        <f>IF(GK842="","",VLOOKUP(GK842,リスト!$CD$5:$CE$6,2,FALSE))</f>
        <v/>
      </c>
      <c r="GK842" s="13"/>
      <c r="GL842" s="281" t="str">
        <f>IF(GM842="","",VLOOKUP(GM842,リスト!$CF$5:$CG$5,2,FALSE))</f>
        <v/>
      </c>
      <c r="GM842" s="26"/>
      <c r="GN842" s="280" t="str">
        <f>IF(GO842="","",VLOOKUP(GO842,リスト!$CH$5:$CI$5,2,FALSE))</f>
        <v/>
      </c>
      <c r="GO842" s="284"/>
      <c r="GP842" s="284"/>
      <c r="GQ842" s="284"/>
      <c r="GR842" s="284"/>
      <c r="GS842" s="284"/>
      <c r="GT842" s="284"/>
      <c r="GU842" s="284"/>
      <c r="GV842" s="284"/>
      <c r="GW842" s="284"/>
      <c r="GX842" s="285"/>
    </row>
    <row r="843" spans="2:206" s="177" customFormat="1" ht="24.75" hidden="1" customHeight="1" outlineLevel="1">
      <c r="B843" s="286" t="str">
        <f>IF(明細!B837="","",明細!B837)</f>
        <v/>
      </c>
      <c r="C843" s="287" t="str">
        <f>IF(明細!C837="","",明細!C837)</f>
        <v/>
      </c>
      <c r="D843" s="265" t="str">
        <f>IF(明細!D837="","",明細!D837)</f>
        <v/>
      </c>
      <c r="E843" s="265" t="str">
        <f>IF(明細!E837="","",明細!E837)</f>
        <v/>
      </c>
      <c r="F843" s="265" t="str">
        <f>IF(明細!F837="","",明細!F837)</f>
        <v/>
      </c>
      <c r="G843" s="265" t="str">
        <f>IF(明細!G837="","",明細!G837)</f>
        <v/>
      </c>
      <c r="H843" s="265" t="str">
        <f>IF(明細!H837="","",明細!H837)</f>
        <v/>
      </c>
      <c r="I843" s="265" t="str">
        <f>IF(明細!I837="","",明細!I837)</f>
        <v/>
      </c>
      <c r="J843" s="265" t="str">
        <f>IF(明細!J837="","",明細!J837)</f>
        <v/>
      </c>
      <c r="K843" s="265" t="str">
        <f>IF(明細!K837="","",明細!K837)</f>
        <v/>
      </c>
      <c r="L843" s="265" t="str">
        <f>IF(明細!L837="","",明細!L837)</f>
        <v/>
      </c>
      <c r="M843" s="265" t="str">
        <f>IF(明細!M837="","",明細!M837)</f>
        <v/>
      </c>
      <c r="N843" s="265" t="str">
        <f>IF(明細!N837="","",明細!N837)</f>
        <v/>
      </c>
      <c r="O843" s="265" t="str">
        <f>IF(明細!O837="","",明細!O837)</f>
        <v/>
      </c>
      <c r="P843" s="265" t="str">
        <f>IF(明細!P837="","",明細!P837)</f>
        <v/>
      </c>
      <c r="Q843" s="265" t="str">
        <f>IF(明細!Q837="","",明細!Q837)</f>
        <v/>
      </c>
      <c r="R843" s="289" t="str">
        <f>IF(明細!R837="","",明細!R837)</f>
        <v/>
      </c>
      <c r="S843" s="291" t="str">
        <f>IF(明細!S837="","",明細!S837)</f>
        <v/>
      </c>
      <c r="T843" s="291" t="str">
        <f>IF(明細!T837="","",明細!T837)</f>
        <v/>
      </c>
      <c r="U843" s="291" t="str">
        <f>IF(明細!U837="","",明細!U837)</f>
        <v/>
      </c>
      <c r="V843" s="292" t="str">
        <f>IF(明細!V837="","",明細!V837)</f>
        <v>個</v>
      </c>
      <c r="W843" s="292" t="str">
        <f>IF(明細!W837="","",明細!W837)</f>
        <v/>
      </c>
      <c r="X843" s="293" t="str">
        <f>IF(明細!X837="","",明細!X837)</f>
        <v/>
      </c>
      <c r="Y843" s="134" t="str">
        <f>IF(明細!Y837="","",明細!Y837)</f>
        <v/>
      </c>
      <c r="Z843" s="135" t="str">
        <f>IF(明細!Z837="","",明細!Z837)</f>
        <v/>
      </c>
      <c r="AA843" s="134" t="str">
        <f>IF(明細!AA837="","",明細!AA837)</f>
        <v/>
      </c>
      <c r="AB843" s="303" t="str">
        <f>IF(明細!AB837="","",明細!AB837)</f>
        <v/>
      </c>
      <c r="AC843" s="134" t="str">
        <f>IF(明細!AC837="","",明細!AC837)</f>
        <v/>
      </c>
      <c r="AD843" s="183" t="str">
        <f>IF(明細!AD837="","",明細!AD837)</f>
        <v/>
      </c>
      <c r="AE843" s="184">
        <f>IF(明細!AE837="","",明細!AE837)</f>
        <v>0.1</v>
      </c>
      <c r="AF843" s="185" t="str">
        <f>IF(明細!AF837="","",明細!AF837)</f>
        <v/>
      </c>
      <c r="AG843" s="186" t="str">
        <f>IF(明細!AG837="","",明細!AG837)</f>
        <v/>
      </c>
      <c r="AH843" s="186" t="str">
        <f>IF(明細!AH837="","",明細!AH837)</f>
        <v/>
      </c>
      <c r="AI843" s="187" t="str">
        <f>IF(明細!AI837="","",明細!AI837)</f>
        <v/>
      </c>
      <c r="AJ843" s="296" t="str">
        <f>IF(明細!AJ837="","",明細!AJ837)</f>
        <v/>
      </c>
      <c r="AK843" s="297" t="str">
        <f>IF(明細!AK837="","",明細!AK837)</f>
        <v/>
      </c>
      <c r="AL843" s="298" t="str">
        <f>IF(明細!AL837="","",明細!AL837)</f>
        <v/>
      </c>
      <c r="AM843" s="299" t="str">
        <f>IF(明細!AM837="","",明細!AM837)</f>
        <v/>
      </c>
      <c r="AN843" s="300" t="str">
        <f>IF(明細!AN837="","",明細!AN837)</f>
        <v/>
      </c>
      <c r="AO843" s="300" t="str">
        <f>IF(明細!AO837="","",明細!AO837)</f>
        <v/>
      </c>
      <c r="AP843" s="300" t="str">
        <f>IF(明細!AP837="","",明細!AP837)</f>
        <v/>
      </c>
      <c r="AQ843" s="301" t="str">
        <f>IF(明細!AQ837="","",明細!AQ837)</f>
        <v/>
      </c>
      <c r="AR843" s="302" t="str">
        <f>IF(明細!AR837="","",明細!AR837)</f>
        <v/>
      </c>
      <c r="AU843" s="360"/>
      <c r="AV843" s="368"/>
      <c r="AW843" s="446" t="str">
        <f>IF(明細!AV837="","",明細!AV837)</f>
        <v/>
      </c>
      <c r="AX843" s="419" t="str">
        <f>IF(明細!AT837="","",明細!AT837)</f>
        <v/>
      </c>
      <c r="AY843" s="280" t="str">
        <f>IF($AX843="","",VLOOKUP($AX843,リスト!$CL:$CM,2,FALSE))</f>
        <v/>
      </c>
      <c r="AZ843" s="3"/>
      <c r="BA843" s="280" t="str">
        <f>IF(BB843="","",VLOOKUP(BB843,リスト!$K:$L,2,FALSE))</f>
        <v/>
      </c>
      <c r="BB843" s="3"/>
      <c r="BC843" s="3"/>
      <c r="BD843" s="87"/>
      <c r="BE843" s="280" t="str">
        <f>IF(BF843="","",VLOOKUP(BF843,リスト!$I:$J,2,FALSE))</f>
        <v/>
      </c>
      <c r="BF843" s="3"/>
      <c r="BG843" s="280" t="str">
        <f>IF(BH843="","",VLOOKUP(BH843,リスト!$M:$N,2,FALSE))</f>
        <v/>
      </c>
      <c r="BH843" s="282"/>
      <c r="BI843" s="280" t="str">
        <f>IF(BJ843="","",VLOOKUP(BJ843,リスト!$O:$P,2,FALSE))</f>
        <v/>
      </c>
      <c r="BJ843" s="24"/>
      <c r="BM843" s="451" t="str">
        <f>IF(明細!AV837="","",明細!AV837)</f>
        <v/>
      </c>
      <c r="BN843" s="453" t="str">
        <f>IF(明細!AT837="","",明細!AT837)</f>
        <v/>
      </c>
      <c r="BO843" s="280" t="str">
        <f>IF($BN843="","",VLOOKUP($BN843,リスト!$CL:$CM,2,FALSE))</f>
        <v/>
      </c>
      <c r="BP843" s="280" t="str">
        <f>IF(BQ843="","",VLOOKUP(BQ843,リスト!$K$5:$L$7,2,FALSE))</f>
        <v/>
      </c>
      <c r="BQ843" s="13"/>
      <c r="BR843" s="13"/>
      <c r="BS843" s="47"/>
      <c r="BT843" s="280" t="str">
        <f>IF(BU843="","",VLOOKUP(BU843,リスト!I834:J852,2,FALSE))</f>
        <v/>
      </c>
      <c r="BU843" s="13"/>
      <c r="BV843" s="13"/>
      <c r="BW843" s="282"/>
      <c r="BX843" s="282"/>
      <c r="BY843" s="280" t="str">
        <f>IF(BZ843="","",VLOOKUP(BZ843,リスト!$S$5:$T$6,2,FALSE))</f>
        <v/>
      </c>
      <c r="BZ843" s="3"/>
      <c r="CA843" s="3"/>
      <c r="CB843" s="81"/>
      <c r="CC843" s="280" t="str">
        <f t="shared" si="111"/>
        <v/>
      </c>
      <c r="CD843" s="83"/>
      <c r="CE843" s="83"/>
      <c r="CF843" s="83"/>
      <c r="CG843" s="83"/>
      <c r="CH843" s="282" t="str">
        <f t="shared" si="112"/>
        <v/>
      </c>
      <c r="CI843" s="83"/>
      <c r="CJ843" s="280" t="str">
        <f t="shared" si="113"/>
        <v/>
      </c>
      <c r="CK843" s="87"/>
      <c r="CL843" s="78"/>
      <c r="CM843" s="83"/>
      <c r="CN843" s="83"/>
      <c r="CO843" s="83"/>
      <c r="CP843" s="280" t="str">
        <f t="shared" si="118"/>
        <v/>
      </c>
      <c r="CQ843" s="81"/>
      <c r="CR843" s="280" t="str">
        <f t="shared" si="119"/>
        <v/>
      </c>
      <c r="CS843" s="3"/>
      <c r="CT843" s="3"/>
      <c r="CU843" s="280" t="str">
        <f>IF(CV843="","",VLOOKUP(CV843,リスト!$V$5:$W$6,2,FALSE))</f>
        <v/>
      </c>
      <c r="CV843" s="3"/>
      <c r="CW843" s="280" t="str">
        <f>IF(CX843="","",VLOOKUP(CX843,リスト!$X$5:$Y$6,2,FALSE))</f>
        <v/>
      </c>
      <c r="CX843" s="3"/>
      <c r="CY843" s="77"/>
      <c r="CZ843" s="77"/>
      <c r="DA843" s="75"/>
      <c r="DB843" s="75"/>
      <c r="DC843" s="75"/>
      <c r="DD843" s="75"/>
      <c r="DE843" s="280" t="str">
        <f>IF(DF843="","",VLOOKUP(DF843,リスト!$Z$5:$AA$10,2,FALSE))</f>
        <v/>
      </c>
      <c r="DF843" s="3"/>
      <c r="DG843" s="280" t="str">
        <f>IF(DH843="","",VLOOKUP(DH843,リスト!$AB$5:$AC$12,2,FALSE))</f>
        <v/>
      </c>
      <c r="DH843" s="63"/>
      <c r="DI843" s="280" t="str">
        <f>IF(DJ843="","",VLOOKUP(DJ843,リスト!$AD$5:$AE$7,2,FALSE))</f>
        <v/>
      </c>
      <c r="DJ843" s="3"/>
      <c r="DK843" s="280" t="str">
        <f>IF(DL843="","",VLOOKUP(DL843,リスト!$AF$5:$AG$10,2,FALSE))</f>
        <v/>
      </c>
      <c r="DL843" s="3"/>
      <c r="DM843" s="280" t="str">
        <f>IF(DN843="","",VLOOKUP(DN843,リスト!$AH$5:$AI$6,2,FALSE))</f>
        <v/>
      </c>
      <c r="DN843" s="3"/>
      <c r="DO843" s="280" t="str">
        <f>IF(DP843="","",VLOOKUP(DP843,リスト!$AJ$5:$AK$6,2,FALSE))</f>
        <v/>
      </c>
      <c r="DP843" s="3"/>
      <c r="DQ843" s="280" t="str">
        <f>IF(DR843="","",VLOOKUP(DR843,リスト!$AL$5:$AM$7,2,FALSE))</f>
        <v/>
      </c>
      <c r="DR843" s="3"/>
      <c r="DS843" s="13"/>
      <c r="DT843" s="85"/>
      <c r="DU843" s="85"/>
      <c r="DV843" s="281" t="str">
        <f>IF(DW843="","",VLOOKUP(DW843,リスト!$AN$5:$AO$6,2,FALSE))</f>
        <v/>
      </c>
      <c r="DW843" s="13"/>
      <c r="DX843" s="341"/>
      <c r="DY843" s="345"/>
      <c r="DZ843" s="341"/>
      <c r="EA843" s="345"/>
      <c r="EB843" s="280" t="str">
        <f>IF(EC843="","",VLOOKUP(EC843,リスト!$AW$5:$AX$8,2,FALSE))</f>
        <v/>
      </c>
      <c r="EC843" s="3"/>
      <c r="ED843" s="85"/>
      <c r="EE843" s="280" t="str">
        <f>IF(EF843="","",VLOOKUP(EF843,リスト!$AY$5:$AZ$10,2,FALSE))</f>
        <v/>
      </c>
      <c r="EF843" s="3"/>
      <c r="EG843" s="280" t="str">
        <f>IF(EH843="","",VLOOKUP(EH843,リスト!$BA$5:$BB$10,2,FALSE))</f>
        <v/>
      </c>
      <c r="EH843" s="3"/>
      <c r="EI843" s="280" t="str">
        <f>IF(EJ843="","",VLOOKUP(EJ843,リスト!$BC$5:$BD$10,2,FALSE))</f>
        <v/>
      </c>
      <c r="EJ843" s="3"/>
      <c r="EK843" s="280" t="str">
        <f>IF(EL843="","",VLOOKUP(EL843,リスト!$BE$5:$BF$10,2,FALSE))</f>
        <v/>
      </c>
      <c r="EL843" s="3"/>
      <c r="EM843" s="78"/>
      <c r="EN843" s="73"/>
      <c r="EO843" s="73"/>
      <c r="EP843" s="13"/>
      <c r="EQ843" s="13"/>
      <c r="ER843" s="280" t="str">
        <f>IF(ES843="","",VLOOKUP(ES843,リスト!$BG$5:$BH$10,2,FALSE))</f>
        <v/>
      </c>
      <c r="ES843" s="13"/>
      <c r="ET843" s="13"/>
      <c r="EU843" s="13"/>
      <c r="EV843" s="13"/>
      <c r="EW843" s="13"/>
      <c r="EX843" s="81"/>
      <c r="EY843" s="81"/>
      <c r="EZ843" s="26"/>
      <c r="FA843" s="281" t="str">
        <f>IF($EZ843="","",INDEX(リスト!$BI$5:$BJ$40,MATCH($EZ843,リスト!$BJ$5:$BJ$40,0),1))</f>
        <v/>
      </c>
      <c r="FB843" s="280" t="str">
        <f>IF(FC843="","",VLOOKUP(FC843,リスト!$BK:$BL,2,FALSE))</f>
        <v/>
      </c>
      <c r="FC843" s="13"/>
      <c r="FD843" s="331"/>
      <c r="FE843" s="3"/>
      <c r="FF843" s="280" t="str">
        <f>IF(FG843="","",VLOOKUP(FG843,リスト!$BO$5:$BP$6,2,FALSE))</f>
        <v/>
      </c>
      <c r="FG843" s="3"/>
      <c r="FH843" s="280" t="str">
        <f>IF(FI843="","",VLOOKUP(FI843,リスト!$BQ$5:$BR$8,2,FALSE))</f>
        <v/>
      </c>
      <c r="FI843" s="3"/>
      <c r="FJ843" s="282"/>
      <c r="FK843" s="280" t="str">
        <f>IF(FL843="","",VLOOKUP(FL843,リスト!$BS$5:$BT$6,2,FALSE))</f>
        <v/>
      </c>
      <c r="FL843" s="63"/>
      <c r="FM843" s="13"/>
      <c r="FN843" s="13"/>
      <c r="FO843" s="13"/>
      <c r="FP843" s="283" t="str">
        <f t="shared" si="114"/>
        <v/>
      </c>
      <c r="FQ843" s="283" t="str">
        <f t="shared" si="114"/>
        <v/>
      </c>
      <c r="FR843" s="13"/>
      <c r="FS843" s="85"/>
      <c r="FT843" s="85"/>
      <c r="FU843" s="281" t="str">
        <f t="shared" si="115"/>
        <v/>
      </c>
      <c r="FV843" s="280" t="str">
        <f>IF(FW843="","",VLOOKUP(FW843,リスト!$BV$5:$BW$10,2,FALSE))</f>
        <v/>
      </c>
      <c r="FW843" s="26"/>
      <c r="FX843" s="282" t="str">
        <f t="shared" si="116"/>
        <v/>
      </c>
      <c r="FY843" s="280" t="str">
        <f>IF(FZ843="","",VLOOKUP(FZ843,リスト!$BX$5:$BY$6,2,FALSE))</f>
        <v/>
      </c>
      <c r="FZ843" s="3"/>
      <c r="GA843" s="280" t="str">
        <f>IF(GB843="","",VLOOKUP(GB843,リスト!$BZ$5:$CA$6,2,FALSE))</f>
        <v/>
      </c>
      <c r="GB843" s="13"/>
      <c r="GC843" s="281" t="str">
        <f>IF(GD843="","",VLOOKUP(GD843,リスト!$CB$5:$CC$6,2,FALSE))</f>
        <v/>
      </c>
      <c r="GD843" s="13"/>
      <c r="GE843" s="13"/>
      <c r="GF843" s="13"/>
      <c r="GG843" s="75"/>
      <c r="GH843" s="281" t="str">
        <f t="shared" si="117"/>
        <v/>
      </c>
      <c r="GI843" s="128"/>
      <c r="GJ843" s="281" t="str">
        <f>IF(GK843="","",VLOOKUP(GK843,リスト!$CD$5:$CE$6,2,FALSE))</f>
        <v/>
      </c>
      <c r="GK843" s="13"/>
      <c r="GL843" s="281" t="str">
        <f>IF(GM843="","",VLOOKUP(GM843,リスト!$CF$5:$CG$5,2,FALSE))</f>
        <v/>
      </c>
      <c r="GM843" s="26"/>
      <c r="GN843" s="280" t="str">
        <f>IF(GO843="","",VLOOKUP(GO843,リスト!$CH$5:$CI$5,2,FALSE))</f>
        <v/>
      </c>
      <c r="GO843" s="284"/>
      <c r="GP843" s="284"/>
      <c r="GQ843" s="284"/>
      <c r="GR843" s="284"/>
      <c r="GS843" s="284"/>
      <c r="GT843" s="284"/>
      <c r="GU843" s="284"/>
      <c r="GV843" s="284"/>
      <c r="GW843" s="284"/>
      <c r="GX843" s="285"/>
    </row>
    <row r="844" spans="2:206" s="177" customFormat="1" ht="24.75" hidden="1" customHeight="1" outlineLevel="1">
      <c r="B844" s="286" t="str">
        <f>IF(明細!B838="","",明細!B838)</f>
        <v/>
      </c>
      <c r="C844" s="287" t="str">
        <f>IF(明細!C838="","",明細!C838)</f>
        <v/>
      </c>
      <c r="D844" s="265" t="str">
        <f>IF(明細!D838="","",明細!D838)</f>
        <v/>
      </c>
      <c r="E844" s="265" t="str">
        <f>IF(明細!E838="","",明細!E838)</f>
        <v/>
      </c>
      <c r="F844" s="265" t="str">
        <f>IF(明細!F838="","",明細!F838)</f>
        <v/>
      </c>
      <c r="G844" s="265" t="str">
        <f>IF(明細!G838="","",明細!G838)</f>
        <v/>
      </c>
      <c r="H844" s="265" t="str">
        <f>IF(明細!H838="","",明細!H838)</f>
        <v/>
      </c>
      <c r="I844" s="265" t="str">
        <f>IF(明細!I838="","",明細!I838)</f>
        <v/>
      </c>
      <c r="J844" s="265" t="str">
        <f>IF(明細!J838="","",明細!J838)</f>
        <v/>
      </c>
      <c r="K844" s="265" t="str">
        <f>IF(明細!K838="","",明細!K838)</f>
        <v/>
      </c>
      <c r="L844" s="265" t="str">
        <f>IF(明細!L838="","",明細!L838)</f>
        <v/>
      </c>
      <c r="M844" s="265" t="str">
        <f>IF(明細!M838="","",明細!M838)</f>
        <v/>
      </c>
      <c r="N844" s="265" t="str">
        <f>IF(明細!N838="","",明細!N838)</f>
        <v/>
      </c>
      <c r="O844" s="265" t="str">
        <f>IF(明細!O838="","",明細!O838)</f>
        <v/>
      </c>
      <c r="P844" s="265" t="str">
        <f>IF(明細!P838="","",明細!P838)</f>
        <v/>
      </c>
      <c r="Q844" s="265" t="str">
        <f>IF(明細!Q838="","",明細!Q838)</f>
        <v/>
      </c>
      <c r="R844" s="289" t="str">
        <f>IF(明細!R838="","",明細!R838)</f>
        <v/>
      </c>
      <c r="S844" s="291" t="str">
        <f>IF(明細!S838="","",明細!S838)</f>
        <v/>
      </c>
      <c r="T844" s="291" t="str">
        <f>IF(明細!T838="","",明細!T838)</f>
        <v/>
      </c>
      <c r="U844" s="291" t="str">
        <f>IF(明細!U838="","",明細!U838)</f>
        <v/>
      </c>
      <c r="V844" s="292" t="str">
        <f>IF(明細!V838="","",明細!V838)</f>
        <v>個</v>
      </c>
      <c r="W844" s="292" t="str">
        <f>IF(明細!W838="","",明細!W838)</f>
        <v/>
      </c>
      <c r="X844" s="293" t="str">
        <f>IF(明細!X838="","",明細!X838)</f>
        <v/>
      </c>
      <c r="Y844" s="134" t="str">
        <f>IF(明細!Y838="","",明細!Y838)</f>
        <v/>
      </c>
      <c r="Z844" s="135" t="str">
        <f>IF(明細!Z838="","",明細!Z838)</f>
        <v/>
      </c>
      <c r="AA844" s="134" t="str">
        <f>IF(明細!AA838="","",明細!AA838)</f>
        <v/>
      </c>
      <c r="AB844" s="303" t="str">
        <f>IF(明細!AB838="","",明細!AB838)</f>
        <v/>
      </c>
      <c r="AC844" s="134" t="str">
        <f>IF(明細!AC838="","",明細!AC838)</f>
        <v/>
      </c>
      <c r="AD844" s="183" t="str">
        <f>IF(明細!AD838="","",明細!AD838)</f>
        <v/>
      </c>
      <c r="AE844" s="184">
        <f>IF(明細!AE838="","",明細!AE838)</f>
        <v>0.1</v>
      </c>
      <c r="AF844" s="185" t="str">
        <f>IF(明細!AF838="","",明細!AF838)</f>
        <v/>
      </c>
      <c r="AG844" s="186" t="str">
        <f>IF(明細!AG838="","",明細!AG838)</f>
        <v/>
      </c>
      <c r="AH844" s="186" t="str">
        <f>IF(明細!AH838="","",明細!AH838)</f>
        <v/>
      </c>
      <c r="AI844" s="187" t="str">
        <f>IF(明細!AI838="","",明細!AI838)</f>
        <v/>
      </c>
      <c r="AJ844" s="296" t="str">
        <f>IF(明細!AJ838="","",明細!AJ838)</f>
        <v/>
      </c>
      <c r="AK844" s="297" t="str">
        <f>IF(明細!AK838="","",明細!AK838)</f>
        <v/>
      </c>
      <c r="AL844" s="298" t="str">
        <f>IF(明細!AL838="","",明細!AL838)</f>
        <v/>
      </c>
      <c r="AM844" s="299" t="str">
        <f>IF(明細!AM838="","",明細!AM838)</f>
        <v/>
      </c>
      <c r="AN844" s="300" t="str">
        <f>IF(明細!AN838="","",明細!AN838)</f>
        <v/>
      </c>
      <c r="AO844" s="300" t="str">
        <f>IF(明細!AO838="","",明細!AO838)</f>
        <v/>
      </c>
      <c r="AP844" s="300" t="str">
        <f>IF(明細!AP838="","",明細!AP838)</f>
        <v/>
      </c>
      <c r="AQ844" s="301" t="str">
        <f>IF(明細!AQ838="","",明細!AQ838)</f>
        <v/>
      </c>
      <c r="AR844" s="302" t="str">
        <f>IF(明細!AR838="","",明細!AR838)</f>
        <v/>
      </c>
      <c r="AU844" s="360"/>
      <c r="AV844" s="368"/>
      <c r="AW844" s="446" t="str">
        <f>IF(明細!AV838="","",明細!AV838)</f>
        <v/>
      </c>
      <c r="AX844" s="419" t="str">
        <f>IF(明細!AT838="","",明細!AT838)</f>
        <v/>
      </c>
      <c r="AY844" s="280" t="str">
        <f>IF($AX844="","",VLOOKUP($AX844,リスト!$CL:$CM,2,FALSE))</f>
        <v/>
      </c>
      <c r="AZ844" s="3"/>
      <c r="BA844" s="280" t="str">
        <f>IF(BB844="","",VLOOKUP(BB844,リスト!$K:$L,2,FALSE))</f>
        <v/>
      </c>
      <c r="BB844" s="3"/>
      <c r="BC844" s="3"/>
      <c r="BD844" s="87"/>
      <c r="BE844" s="280" t="str">
        <f>IF(BF844="","",VLOOKUP(BF844,リスト!$I:$J,2,FALSE))</f>
        <v/>
      </c>
      <c r="BF844" s="3"/>
      <c r="BG844" s="280" t="str">
        <f>IF(BH844="","",VLOOKUP(BH844,リスト!$M:$N,2,FALSE))</f>
        <v/>
      </c>
      <c r="BH844" s="282"/>
      <c r="BI844" s="280" t="str">
        <f>IF(BJ844="","",VLOOKUP(BJ844,リスト!$O:$P,2,FALSE))</f>
        <v/>
      </c>
      <c r="BJ844" s="24"/>
      <c r="BM844" s="451" t="str">
        <f>IF(明細!AV838="","",明細!AV838)</f>
        <v/>
      </c>
      <c r="BN844" s="453" t="str">
        <f>IF(明細!AT838="","",明細!AT838)</f>
        <v/>
      </c>
      <c r="BO844" s="280" t="str">
        <f>IF($BN844="","",VLOOKUP($BN844,リスト!$CL:$CM,2,FALSE))</f>
        <v/>
      </c>
      <c r="BP844" s="280" t="str">
        <f>IF(BQ844="","",VLOOKUP(BQ844,リスト!$K$5:$L$7,2,FALSE))</f>
        <v/>
      </c>
      <c r="BQ844" s="13"/>
      <c r="BR844" s="13"/>
      <c r="BS844" s="47"/>
      <c r="BT844" s="280" t="str">
        <f>IF(BU844="","",VLOOKUP(BU844,リスト!I835:J853,2,FALSE))</f>
        <v/>
      </c>
      <c r="BU844" s="13"/>
      <c r="BV844" s="13"/>
      <c r="BW844" s="282"/>
      <c r="BX844" s="282"/>
      <c r="BY844" s="280" t="str">
        <f>IF(BZ844="","",VLOOKUP(BZ844,リスト!$S$5:$T$6,2,FALSE))</f>
        <v/>
      </c>
      <c r="BZ844" s="3"/>
      <c r="CA844" s="3"/>
      <c r="CB844" s="81"/>
      <c r="CC844" s="280" t="str">
        <f t="shared" si="111"/>
        <v/>
      </c>
      <c r="CD844" s="83"/>
      <c r="CE844" s="83"/>
      <c r="CF844" s="83"/>
      <c r="CG844" s="83"/>
      <c r="CH844" s="282" t="str">
        <f t="shared" si="112"/>
        <v/>
      </c>
      <c r="CI844" s="83"/>
      <c r="CJ844" s="280" t="str">
        <f t="shared" si="113"/>
        <v/>
      </c>
      <c r="CK844" s="87"/>
      <c r="CL844" s="78"/>
      <c r="CM844" s="83"/>
      <c r="CN844" s="83"/>
      <c r="CO844" s="83"/>
      <c r="CP844" s="280" t="str">
        <f t="shared" si="118"/>
        <v/>
      </c>
      <c r="CQ844" s="81"/>
      <c r="CR844" s="280" t="str">
        <f t="shared" si="119"/>
        <v/>
      </c>
      <c r="CS844" s="3"/>
      <c r="CT844" s="3"/>
      <c r="CU844" s="280" t="str">
        <f>IF(CV844="","",VLOOKUP(CV844,リスト!$V$5:$W$6,2,FALSE))</f>
        <v/>
      </c>
      <c r="CV844" s="3"/>
      <c r="CW844" s="280" t="str">
        <f>IF(CX844="","",VLOOKUP(CX844,リスト!$X$5:$Y$6,2,FALSE))</f>
        <v/>
      </c>
      <c r="CX844" s="3"/>
      <c r="CY844" s="77"/>
      <c r="CZ844" s="77"/>
      <c r="DA844" s="75"/>
      <c r="DB844" s="75"/>
      <c r="DC844" s="75"/>
      <c r="DD844" s="75"/>
      <c r="DE844" s="280" t="str">
        <f>IF(DF844="","",VLOOKUP(DF844,リスト!$Z$5:$AA$10,2,FALSE))</f>
        <v/>
      </c>
      <c r="DF844" s="3"/>
      <c r="DG844" s="280" t="str">
        <f>IF(DH844="","",VLOOKUP(DH844,リスト!$AB$5:$AC$12,2,FALSE))</f>
        <v/>
      </c>
      <c r="DH844" s="63"/>
      <c r="DI844" s="280" t="str">
        <f>IF(DJ844="","",VLOOKUP(DJ844,リスト!$AD$5:$AE$7,2,FALSE))</f>
        <v/>
      </c>
      <c r="DJ844" s="3"/>
      <c r="DK844" s="280" t="str">
        <f>IF(DL844="","",VLOOKUP(DL844,リスト!$AF$5:$AG$10,2,FALSE))</f>
        <v/>
      </c>
      <c r="DL844" s="3"/>
      <c r="DM844" s="280" t="str">
        <f>IF(DN844="","",VLOOKUP(DN844,リスト!$AH$5:$AI$6,2,FALSE))</f>
        <v/>
      </c>
      <c r="DN844" s="3"/>
      <c r="DO844" s="280" t="str">
        <f>IF(DP844="","",VLOOKUP(DP844,リスト!$AJ$5:$AK$6,2,FALSE))</f>
        <v/>
      </c>
      <c r="DP844" s="3"/>
      <c r="DQ844" s="280" t="str">
        <f>IF(DR844="","",VLOOKUP(DR844,リスト!$AL$5:$AM$7,2,FALSE))</f>
        <v/>
      </c>
      <c r="DR844" s="3"/>
      <c r="DS844" s="13"/>
      <c r="DT844" s="85"/>
      <c r="DU844" s="85"/>
      <c r="DV844" s="281" t="str">
        <f>IF(DW844="","",VLOOKUP(DW844,リスト!$AN$5:$AO$6,2,FALSE))</f>
        <v/>
      </c>
      <c r="DW844" s="13"/>
      <c r="DX844" s="341"/>
      <c r="DY844" s="345"/>
      <c r="DZ844" s="341"/>
      <c r="EA844" s="345"/>
      <c r="EB844" s="280" t="str">
        <f>IF(EC844="","",VLOOKUP(EC844,リスト!$AW$5:$AX$8,2,FALSE))</f>
        <v/>
      </c>
      <c r="EC844" s="3"/>
      <c r="ED844" s="85"/>
      <c r="EE844" s="280" t="str">
        <f>IF(EF844="","",VLOOKUP(EF844,リスト!$AY$5:$AZ$10,2,FALSE))</f>
        <v/>
      </c>
      <c r="EF844" s="3"/>
      <c r="EG844" s="280" t="str">
        <f>IF(EH844="","",VLOOKUP(EH844,リスト!$BA$5:$BB$10,2,FALSE))</f>
        <v/>
      </c>
      <c r="EH844" s="3"/>
      <c r="EI844" s="280" t="str">
        <f>IF(EJ844="","",VLOOKUP(EJ844,リスト!$BC$5:$BD$10,2,FALSE))</f>
        <v/>
      </c>
      <c r="EJ844" s="3"/>
      <c r="EK844" s="280" t="str">
        <f>IF(EL844="","",VLOOKUP(EL844,リスト!$BE$5:$BF$10,2,FALSE))</f>
        <v/>
      </c>
      <c r="EL844" s="3"/>
      <c r="EM844" s="78"/>
      <c r="EN844" s="73"/>
      <c r="EO844" s="73"/>
      <c r="EP844" s="13"/>
      <c r="EQ844" s="13"/>
      <c r="ER844" s="280" t="str">
        <f>IF(ES844="","",VLOOKUP(ES844,リスト!$BG$5:$BH$10,2,FALSE))</f>
        <v/>
      </c>
      <c r="ES844" s="13"/>
      <c r="ET844" s="13"/>
      <c r="EU844" s="13"/>
      <c r="EV844" s="13"/>
      <c r="EW844" s="13"/>
      <c r="EX844" s="81"/>
      <c r="EY844" s="81"/>
      <c r="EZ844" s="26"/>
      <c r="FA844" s="281" t="str">
        <f>IF($EZ844="","",INDEX(リスト!$BI$5:$BJ$40,MATCH($EZ844,リスト!$BJ$5:$BJ$40,0),1))</f>
        <v/>
      </c>
      <c r="FB844" s="280" t="str">
        <f>IF(FC844="","",VLOOKUP(FC844,リスト!$BK:$BL,2,FALSE))</f>
        <v/>
      </c>
      <c r="FC844" s="13"/>
      <c r="FD844" s="331"/>
      <c r="FE844" s="3"/>
      <c r="FF844" s="280" t="str">
        <f>IF(FG844="","",VLOOKUP(FG844,リスト!$BO$5:$BP$6,2,FALSE))</f>
        <v/>
      </c>
      <c r="FG844" s="3"/>
      <c r="FH844" s="280" t="str">
        <f>IF(FI844="","",VLOOKUP(FI844,リスト!$BQ$5:$BR$8,2,FALSE))</f>
        <v/>
      </c>
      <c r="FI844" s="3"/>
      <c r="FJ844" s="282"/>
      <c r="FK844" s="280" t="str">
        <f>IF(FL844="","",VLOOKUP(FL844,リスト!$BS$5:$BT$6,2,FALSE))</f>
        <v/>
      </c>
      <c r="FL844" s="63"/>
      <c r="FM844" s="13"/>
      <c r="FN844" s="13"/>
      <c r="FO844" s="13"/>
      <c r="FP844" s="283" t="str">
        <f t="shared" si="114"/>
        <v/>
      </c>
      <c r="FQ844" s="283" t="str">
        <f t="shared" si="114"/>
        <v/>
      </c>
      <c r="FR844" s="13"/>
      <c r="FS844" s="85"/>
      <c r="FT844" s="85"/>
      <c r="FU844" s="281" t="str">
        <f t="shared" si="115"/>
        <v/>
      </c>
      <c r="FV844" s="280" t="str">
        <f>IF(FW844="","",VLOOKUP(FW844,リスト!$BV$5:$BW$10,2,FALSE))</f>
        <v/>
      </c>
      <c r="FW844" s="26"/>
      <c r="FX844" s="282" t="str">
        <f t="shared" si="116"/>
        <v/>
      </c>
      <c r="FY844" s="280" t="str">
        <f>IF(FZ844="","",VLOOKUP(FZ844,リスト!$BX$5:$BY$6,2,FALSE))</f>
        <v/>
      </c>
      <c r="FZ844" s="3"/>
      <c r="GA844" s="280" t="str">
        <f>IF(GB844="","",VLOOKUP(GB844,リスト!$BZ$5:$CA$6,2,FALSE))</f>
        <v/>
      </c>
      <c r="GB844" s="13"/>
      <c r="GC844" s="281" t="str">
        <f>IF(GD844="","",VLOOKUP(GD844,リスト!$CB$5:$CC$6,2,FALSE))</f>
        <v/>
      </c>
      <c r="GD844" s="13"/>
      <c r="GE844" s="13"/>
      <c r="GF844" s="13"/>
      <c r="GG844" s="75"/>
      <c r="GH844" s="281" t="str">
        <f t="shared" si="117"/>
        <v/>
      </c>
      <c r="GI844" s="128"/>
      <c r="GJ844" s="281" t="str">
        <f>IF(GK844="","",VLOOKUP(GK844,リスト!$CD$5:$CE$6,2,FALSE))</f>
        <v/>
      </c>
      <c r="GK844" s="13"/>
      <c r="GL844" s="281" t="str">
        <f>IF(GM844="","",VLOOKUP(GM844,リスト!$CF$5:$CG$5,2,FALSE))</f>
        <v/>
      </c>
      <c r="GM844" s="26"/>
      <c r="GN844" s="280" t="str">
        <f>IF(GO844="","",VLOOKUP(GO844,リスト!$CH$5:$CI$5,2,FALSE))</f>
        <v/>
      </c>
      <c r="GO844" s="284"/>
      <c r="GP844" s="284"/>
      <c r="GQ844" s="284"/>
      <c r="GR844" s="284"/>
      <c r="GS844" s="284"/>
      <c r="GT844" s="284"/>
      <c r="GU844" s="284"/>
      <c r="GV844" s="284"/>
      <c r="GW844" s="284"/>
      <c r="GX844" s="285"/>
    </row>
    <row r="845" spans="2:206" s="177" customFormat="1" ht="24.75" hidden="1" customHeight="1" outlineLevel="1">
      <c r="B845" s="286" t="str">
        <f>IF(明細!B839="","",明細!B839)</f>
        <v/>
      </c>
      <c r="C845" s="287" t="str">
        <f>IF(明細!C839="","",明細!C839)</f>
        <v/>
      </c>
      <c r="D845" s="265" t="str">
        <f>IF(明細!D839="","",明細!D839)</f>
        <v/>
      </c>
      <c r="E845" s="265" t="str">
        <f>IF(明細!E839="","",明細!E839)</f>
        <v/>
      </c>
      <c r="F845" s="265" t="str">
        <f>IF(明細!F839="","",明細!F839)</f>
        <v/>
      </c>
      <c r="G845" s="265" t="str">
        <f>IF(明細!G839="","",明細!G839)</f>
        <v/>
      </c>
      <c r="H845" s="265" t="str">
        <f>IF(明細!H839="","",明細!H839)</f>
        <v/>
      </c>
      <c r="I845" s="265" t="str">
        <f>IF(明細!I839="","",明細!I839)</f>
        <v/>
      </c>
      <c r="J845" s="265" t="str">
        <f>IF(明細!J839="","",明細!J839)</f>
        <v/>
      </c>
      <c r="K845" s="265" t="str">
        <f>IF(明細!K839="","",明細!K839)</f>
        <v/>
      </c>
      <c r="L845" s="265" t="str">
        <f>IF(明細!L839="","",明細!L839)</f>
        <v/>
      </c>
      <c r="M845" s="265" t="str">
        <f>IF(明細!M839="","",明細!M839)</f>
        <v/>
      </c>
      <c r="N845" s="265" t="str">
        <f>IF(明細!N839="","",明細!N839)</f>
        <v/>
      </c>
      <c r="O845" s="265" t="str">
        <f>IF(明細!O839="","",明細!O839)</f>
        <v/>
      </c>
      <c r="P845" s="265" t="str">
        <f>IF(明細!P839="","",明細!P839)</f>
        <v/>
      </c>
      <c r="Q845" s="265" t="str">
        <f>IF(明細!Q839="","",明細!Q839)</f>
        <v/>
      </c>
      <c r="R845" s="289" t="str">
        <f>IF(明細!R839="","",明細!R839)</f>
        <v/>
      </c>
      <c r="S845" s="291" t="str">
        <f>IF(明細!S839="","",明細!S839)</f>
        <v/>
      </c>
      <c r="T845" s="291" t="str">
        <f>IF(明細!T839="","",明細!T839)</f>
        <v/>
      </c>
      <c r="U845" s="291" t="str">
        <f>IF(明細!U839="","",明細!U839)</f>
        <v/>
      </c>
      <c r="V845" s="292" t="str">
        <f>IF(明細!V839="","",明細!V839)</f>
        <v>個</v>
      </c>
      <c r="W845" s="292" t="str">
        <f>IF(明細!W839="","",明細!W839)</f>
        <v/>
      </c>
      <c r="X845" s="293" t="str">
        <f>IF(明細!X839="","",明細!X839)</f>
        <v/>
      </c>
      <c r="Y845" s="134" t="str">
        <f>IF(明細!Y839="","",明細!Y839)</f>
        <v/>
      </c>
      <c r="Z845" s="135" t="str">
        <f>IF(明細!Z839="","",明細!Z839)</f>
        <v/>
      </c>
      <c r="AA845" s="134" t="str">
        <f>IF(明細!AA839="","",明細!AA839)</f>
        <v/>
      </c>
      <c r="AB845" s="303" t="str">
        <f>IF(明細!AB839="","",明細!AB839)</f>
        <v/>
      </c>
      <c r="AC845" s="134" t="str">
        <f>IF(明細!AC839="","",明細!AC839)</f>
        <v/>
      </c>
      <c r="AD845" s="183" t="str">
        <f>IF(明細!AD839="","",明細!AD839)</f>
        <v/>
      </c>
      <c r="AE845" s="184">
        <f>IF(明細!AE839="","",明細!AE839)</f>
        <v>0.1</v>
      </c>
      <c r="AF845" s="185" t="str">
        <f>IF(明細!AF839="","",明細!AF839)</f>
        <v/>
      </c>
      <c r="AG845" s="186" t="str">
        <f>IF(明細!AG839="","",明細!AG839)</f>
        <v/>
      </c>
      <c r="AH845" s="186" t="str">
        <f>IF(明細!AH839="","",明細!AH839)</f>
        <v/>
      </c>
      <c r="AI845" s="187" t="str">
        <f>IF(明細!AI839="","",明細!AI839)</f>
        <v/>
      </c>
      <c r="AJ845" s="296" t="str">
        <f>IF(明細!AJ839="","",明細!AJ839)</f>
        <v/>
      </c>
      <c r="AK845" s="297" t="str">
        <f>IF(明細!AK839="","",明細!AK839)</f>
        <v/>
      </c>
      <c r="AL845" s="298" t="str">
        <f>IF(明細!AL839="","",明細!AL839)</f>
        <v/>
      </c>
      <c r="AM845" s="299" t="str">
        <f>IF(明細!AM839="","",明細!AM839)</f>
        <v/>
      </c>
      <c r="AN845" s="300" t="str">
        <f>IF(明細!AN839="","",明細!AN839)</f>
        <v/>
      </c>
      <c r="AO845" s="300" t="str">
        <f>IF(明細!AO839="","",明細!AO839)</f>
        <v/>
      </c>
      <c r="AP845" s="300" t="str">
        <f>IF(明細!AP839="","",明細!AP839)</f>
        <v/>
      </c>
      <c r="AQ845" s="301" t="str">
        <f>IF(明細!AQ839="","",明細!AQ839)</f>
        <v/>
      </c>
      <c r="AR845" s="302" t="str">
        <f>IF(明細!AR839="","",明細!AR839)</f>
        <v/>
      </c>
      <c r="AU845" s="360"/>
      <c r="AV845" s="368"/>
      <c r="AW845" s="446" t="str">
        <f>IF(明細!AV839="","",明細!AV839)</f>
        <v/>
      </c>
      <c r="AX845" s="419" t="str">
        <f>IF(明細!AT839="","",明細!AT839)</f>
        <v/>
      </c>
      <c r="AY845" s="280" t="str">
        <f>IF($AX845="","",VLOOKUP($AX845,リスト!$CL:$CM,2,FALSE))</f>
        <v/>
      </c>
      <c r="AZ845" s="3"/>
      <c r="BA845" s="280" t="str">
        <f>IF(BB845="","",VLOOKUP(BB845,リスト!$K:$L,2,FALSE))</f>
        <v/>
      </c>
      <c r="BB845" s="3"/>
      <c r="BC845" s="3"/>
      <c r="BD845" s="87"/>
      <c r="BE845" s="280" t="str">
        <f>IF(BF845="","",VLOOKUP(BF845,リスト!$I:$J,2,FALSE))</f>
        <v/>
      </c>
      <c r="BF845" s="3"/>
      <c r="BG845" s="280" t="str">
        <f>IF(BH845="","",VLOOKUP(BH845,リスト!$M:$N,2,FALSE))</f>
        <v/>
      </c>
      <c r="BH845" s="282"/>
      <c r="BI845" s="280" t="str">
        <f>IF(BJ845="","",VLOOKUP(BJ845,リスト!$O:$P,2,FALSE))</f>
        <v/>
      </c>
      <c r="BJ845" s="24"/>
      <c r="BM845" s="451" t="str">
        <f>IF(明細!AV839="","",明細!AV839)</f>
        <v/>
      </c>
      <c r="BN845" s="453" t="str">
        <f>IF(明細!AT839="","",明細!AT839)</f>
        <v/>
      </c>
      <c r="BO845" s="280" t="str">
        <f>IF($BN845="","",VLOOKUP($BN845,リスト!$CL:$CM,2,FALSE))</f>
        <v/>
      </c>
      <c r="BP845" s="280" t="str">
        <f>IF(BQ845="","",VLOOKUP(BQ845,リスト!$K$5:$L$7,2,FALSE))</f>
        <v/>
      </c>
      <c r="BQ845" s="13"/>
      <c r="BR845" s="13"/>
      <c r="BS845" s="47"/>
      <c r="BT845" s="280" t="str">
        <f>IF(BU845="","",VLOOKUP(BU845,リスト!I836:J854,2,FALSE))</f>
        <v/>
      </c>
      <c r="BU845" s="13"/>
      <c r="BV845" s="13"/>
      <c r="BW845" s="282"/>
      <c r="BX845" s="282"/>
      <c r="BY845" s="280" t="str">
        <f>IF(BZ845="","",VLOOKUP(BZ845,リスト!$S$5:$T$6,2,FALSE))</f>
        <v/>
      </c>
      <c r="BZ845" s="3"/>
      <c r="CA845" s="3"/>
      <c r="CB845" s="81"/>
      <c r="CC845" s="280" t="str">
        <f t="shared" si="111"/>
        <v/>
      </c>
      <c r="CD845" s="83"/>
      <c r="CE845" s="83"/>
      <c r="CF845" s="83"/>
      <c r="CG845" s="83"/>
      <c r="CH845" s="282" t="str">
        <f t="shared" si="112"/>
        <v/>
      </c>
      <c r="CI845" s="83"/>
      <c r="CJ845" s="280" t="str">
        <f t="shared" si="113"/>
        <v/>
      </c>
      <c r="CK845" s="87"/>
      <c r="CL845" s="78"/>
      <c r="CM845" s="83"/>
      <c r="CN845" s="83"/>
      <c r="CO845" s="83"/>
      <c r="CP845" s="280" t="str">
        <f t="shared" si="118"/>
        <v/>
      </c>
      <c r="CQ845" s="81"/>
      <c r="CR845" s="280" t="str">
        <f t="shared" si="119"/>
        <v/>
      </c>
      <c r="CS845" s="3"/>
      <c r="CT845" s="3"/>
      <c r="CU845" s="280" t="str">
        <f>IF(CV845="","",VLOOKUP(CV845,リスト!$V$5:$W$6,2,FALSE))</f>
        <v/>
      </c>
      <c r="CV845" s="3"/>
      <c r="CW845" s="280" t="str">
        <f>IF(CX845="","",VLOOKUP(CX845,リスト!$X$5:$Y$6,2,FALSE))</f>
        <v/>
      </c>
      <c r="CX845" s="3"/>
      <c r="CY845" s="77"/>
      <c r="CZ845" s="77"/>
      <c r="DA845" s="75"/>
      <c r="DB845" s="75"/>
      <c r="DC845" s="75"/>
      <c r="DD845" s="75"/>
      <c r="DE845" s="280" t="str">
        <f>IF(DF845="","",VLOOKUP(DF845,リスト!$Z$5:$AA$10,2,FALSE))</f>
        <v/>
      </c>
      <c r="DF845" s="3"/>
      <c r="DG845" s="280" t="str">
        <f>IF(DH845="","",VLOOKUP(DH845,リスト!$AB$5:$AC$12,2,FALSE))</f>
        <v/>
      </c>
      <c r="DH845" s="63"/>
      <c r="DI845" s="280" t="str">
        <f>IF(DJ845="","",VLOOKUP(DJ845,リスト!$AD$5:$AE$7,2,FALSE))</f>
        <v/>
      </c>
      <c r="DJ845" s="3"/>
      <c r="DK845" s="280" t="str">
        <f>IF(DL845="","",VLOOKUP(DL845,リスト!$AF$5:$AG$10,2,FALSE))</f>
        <v/>
      </c>
      <c r="DL845" s="3"/>
      <c r="DM845" s="280" t="str">
        <f>IF(DN845="","",VLOOKUP(DN845,リスト!$AH$5:$AI$6,2,FALSE))</f>
        <v/>
      </c>
      <c r="DN845" s="3"/>
      <c r="DO845" s="280" t="str">
        <f>IF(DP845="","",VLOOKUP(DP845,リスト!$AJ$5:$AK$6,2,FALSE))</f>
        <v/>
      </c>
      <c r="DP845" s="3"/>
      <c r="DQ845" s="280" t="str">
        <f>IF(DR845="","",VLOOKUP(DR845,リスト!$AL$5:$AM$7,2,FALSE))</f>
        <v/>
      </c>
      <c r="DR845" s="3"/>
      <c r="DS845" s="13"/>
      <c r="DT845" s="85"/>
      <c r="DU845" s="85"/>
      <c r="DV845" s="281" t="str">
        <f>IF(DW845="","",VLOOKUP(DW845,リスト!$AN$5:$AO$6,2,FALSE))</f>
        <v/>
      </c>
      <c r="DW845" s="13"/>
      <c r="DX845" s="341"/>
      <c r="DY845" s="345"/>
      <c r="DZ845" s="341"/>
      <c r="EA845" s="345"/>
      <c r="EB845" s="280" t="str">
        <f>IF(EC845="","",VLOOKUP(EC845,リスト!$AW$5:$AX$8,2,FALSE))</f>
        <v/>
      </c>
      <c r="EC845" s="3"/>
      <c r="ED845" s="85"/>
      <c r="EE845" s="280" t="str">
        <f>IF(EF845="","",VLOOKUP(EF845,リスト!$AY$5:$AZ$10,2,FALSE))</f>
        <v/>
      </c>
      <c r="EF845" s="3"/>
      <c r="EG845" s="280" t="str">
        <f>IF(EH845="","",VLOOKUP(EH845,リスト!$BA$5:$BB$10,2,FALSE))</f>
        <v/>
      </c>
      <c r="EH845" s="3"/>
      <c r="EI845" s="280" t="str">
        <f>IF(EJ845="","",VLOOKUP(EJ845,リスト!$BC$5:$BD$10,2,FALSE))</f>
        <v/>
      </c>
      <c r="EJ845" s="3"/>
      <c r="EK845" s="280" t="str">
        <f>IF(EL845="","",VLOOKUP(EL845,リスト!$BE$5:$BF$10,2,FALSE))</f>
        <v/>
      </c>
      <c r="EL845" s="3"/>
      <c r="EM845" s="78"/>
      <c r="EN845" s="73"/>
      <c r="EO845" s="73"/>
      <c r="EP845" s="13"/>
      <c r="EQ845" s="13"/>
      <c r="ER845" s="280" t="str">
        <f>IF(ES845="","",VLOOKUP(ES845,リスト!$BG$5:$BH$10,2,FALSE))</f>
        <v/>
      </c>
      <c r="ES845" s="13"/>
      <c r="ET845" s="13"/>
      <c r="EU845" s="13"/>
      <c r="EV845" s="13"/>
      <c r="EW845" s="13"/>
      <c r="EX845" s="81"/>
      <c r="EY845" s="81"/>
      <c r="EZ845" s="26"/>
      <c r="FA845" s="281" t="str">
        <f>IF($EZ845="","",INDEX(リスト!$BI$5:$BJ$40,MATCH($EZ845,リスト!$BJ$5:$BJ$40,0),1))</f>
        <v/>
      </c>
      <c r="FB845" s="280" t="str">
        <f>IF(FC845="","",VLOOKUP(FC845,リスト!$BK:$BL,2,FALSE))</f>
        <v/>
      </c>
      <c r="FC845" s="13"/>
      <c r="FD845" s="331"/>
      <c r="FE845" s="3"/>
      <c r="FF845" s="280" t="str">
        <f>IF(FG845="","",VLOOKUP(FG845,リスト!$BO$5:$BP$6,2,FALSE))</f>
        <v/>
      </c>
      <c r="FG845" s="3"/>
      <c r="FH845" s="280" t="str">
        <f>IF(FI845="","",VLOOKUP(FI845,リスト!$BQ$5:$BR$8,2,FALSE))</f>
        <v/>
      </c>
      <c r="FI845" s="3"/>
      <c r="FJ845" s="282"/>
      <c r="FK845" s="280" t="str">
        <f>IF(FL845="","",VLOOKUP(FL845,リスト!$BS$5:$BT$6,2,FALSE))</f>
        <v/>
      </c>
      <c r="FL845" s="63"/>
      <c r="FM845" s="13"/>
      <c r="FN845" s="13"/>
      <c r="FO845" s="13"/>
      <c r="FP845" s="283" t="str">
        <f t="shared" si="114"/>
        <v/>
      </c>
      <c r="FQ845" s="283" t="str">
        <f t="shared" si="114"/>
        <v/>
      </c>
      <c r="FR845" s="13"/>
      <c r="FS845" s="85"/>
      <c r="FT845" s="85"/>
      <c r="FU845" s="281" t="str">
        <f t="shared" si="115"/>
        <v/>
      </c>
      <c r="FV845" s="280" t="str">
        <f>IF(FW845="","",VLOOKUP(FW845,リスト!$BV$5:$BW$10,2,FALSE))</f>
        <v/>
      </c>
      <c r="FW845" s="26"/>
      <c r="FX845" s="282" t="str">
        <f t="shared" si="116"/>
        <v/>
      </c>
      <c r="FY845" s="280" t="str">
        <f>IF(FZ845="","",VLOOKUP(FZ845,リスト!$BX$5:$BY$6,2,FALSE))</f>
        <v/>
      </c>
      <c r="FZ845" s="3"/>
      <c r="GA845" s="280" t="str">
        <f>IF(GB845="","",VLOOKUP(GB845,リスト!$BZ$5:$CA$6,2,FALSE))</f>
        <v/>
      </c>
      <c r="GB845" s="13"/>
      <c r="GC845" s="281" t="str">
        <f>IF(GD845="","",VLOOKUP(GD845,リスト!$CB$5:$CC$6,2,FALSE))</f>
        <v/>
      </c>
      <c r="GD845" s="13"/>
      <c r="GE845" s="13"/>
      <c r="GF845" s="13"/>
      <c r="GG845" s="75"/>
      <c r="GH845" s="281" t="str">
        <f t="shared" si="117"/>
        <v/>
      </c>
      <c r="GI845" s="128"/>
      <c r="GJ845" s="281" t="str">
        <f>IF(GK845="","",VLOOKUP(GK845,リスト!$CD$5:$CE$6,2,FALSE))</f>
        <v/>
      </c>
      <c r="GK845" s="13"/>
      <c r="GL845" s="281" t="str">
        <f>IF(GM845="","",VLOOKUP(GM845,リスト!$CF$5:$CG$5,2,FALSE))</f>
        <v/>
      </c>
      <c r="GM845" s="26"/>
      <c r="GN845" s="280" t="str">
        <f>IF(GO845="","",VLOOKUP(GO845,リスト!$CH$5:$CI$5,2,FALSE))</f>
        <v/>
      </c>
      <c r="GO845" s="284"/>
      <c r="GP845" s="284"/>
      <c r="GQ845" s="284"/>
      <c r="GR845" s="284"/>
      <c r="GS845" s="284"/>
      <c r="GT845" s="284"/>
      <c r="GU845" s="284"/>
      <c r="GV845" s="284"/>
      <c r="GW845" s="284"/>
      <c r="GX845" s="285"/>
    </row>
    <row r="846" spans="2:206" s="177" customFormat="1" ht="24.75" hidden="1" customHeight="1" outlineLevel="1">
      <c r="B846" s="286" t="str">
        <f>IF(明細!B840="","",明細!B840)</f>
        <v/>
      </c>
      <c r="C846" s="287" t="str">
        <f>IF(明細!C840="","",明細!C840)</f>
        <v/>
      </c>
      <c r="D846" s="265" t="str">
        <f>IF(明細!D840="","",明細!D840)</f>
        <v/>
      </c>
      <c r="E846" s="265" t="str">
        <f>IF(明細!E840="","",明細!E840)</f>
        <v/>
      </c>
      <c r="F846" s="265" t="str">
        <f>IF(明細!F840="","",明細!F840)</f>
        <v/>
      </c>
      <c r="G846" s="265" t="str">
        <f>IF(明細!G840="","",明細!G840)</f>
        <v/>
      </c>
      <c r="H846" s="265" t="str">
        <f>IF(明細!H840="","",明細!H840)</f>
        <v/>
      </c>
      <c r="I846" s="265" t="str">
        <f>IF(明細!I840="","",明細!I840)</f>
        <v/>
      </c>
      <c r="J846" s="265" t="str">
        <f>IF(明細!J840="","",明細!J840)</f>
        <v/>
      </c>
      <c r="K846" s="265" t="str">
        <f>IF(明細!K840="","",明細!K840)</f>
        <v/>
      </c>
      <c r="L846" s="265" t="str">
        <f>IF(明細!L840="","",明細!L840)</f>
        <v/>
      </c>
      <c r="M846" s="265" t="str">
        <f>IF(明細!M840="","",明細!M840)</f>
        <v/>
      </c>
      <c r="N846" s="265" t="str">
        <f>IF(明細!N840="","",明細!N840)</f>
        <v/>
      </c>
      <c r="O846" s="265" t="str">
        <f>IF(明細!O840="","",明細!O840)</f>
        <v/>
      </c>
      <c r="P846" s="265" t="str">
        <f>IF(明細!P840="","",明細!P840)</f>
        <v/>
      </c>
      <c r="Q846" s="265" t="str">
        <f>IF(明細!Q840="","",明細!Q840)</f>
        <v/>
      </c>
      <c r="R846" s="289" t="str">
        <f>IF(明細!R840="","",明細!R840)</f>
        <v/>
      </c>
      <c r="S846" s="291" t="str">
        <f>IF(明細!S840="","",明細!S840)</f>
        <v/>
      </c>
      <c r="T846" s="291" t="str">
        <f>IF(明細!T840="","",明細!T840)</f>
        <v/>
      </c>
      <c r="U846" s="291" t="str">
        <f>IF(明細!U840="","",明細!U840)</f>
        <v/>
      </c>
      <c r="V846" s="292" t="str">
        <f>IF(明細!V840="","",明細!V840)</f>
        <v>個</v>
      </c>
      <c r="W846" s="292" t="str">
        <f>IF(明細!W840="","",明細!W840)</f>
        <v/>
      </c>
      <c r="X846" s="293" t="str">
        <f>IF(明細!X840="","",明細!X840)</f>
        <v/>
      </c>
      <c r="Y846" s="134" t="str">
        <f>IF(明細!Y840="","",明細!Y840)</f>
        <v/>
      </c>
      <c r="Z846" s="135" t="str">
        <f>IF(明細!Z840="","",明細!Z840)</f>
        <v/>
      </c>
      <c r="AA846" s="134" t="str">
        <f>IF(明細!AA840="","",明細!AA840)</f>
        <v/>
      </c>
      <c r="AB846" s="303" t="str">
        <f>IF(明細!AB840="","",明細!AB840)</f>
        <v/>
      </c>
      <c r="AC846" s="134" t="str">
        <f>IF(明細!AC840="","",明細!AC840)</f>
        <v/>
      </c>
      <c r="AD846" s="183" t="str">
        <f>IF(明細!AD840="","",明細!AD840)</f>
        <v/>
      </c>
      <c r="AE846" s="184">
        <f>IF(明細!AE840="","",明細!AE840)</f>
        <v>0.1</v>
      </c>
      <c r="AF846" s="185" t="str">
        <f>IF(明細!AF840="","",明細!AF840)</f>
        <v/>
      </c>
      <c r="AG846" s="186" t="str">
        <f>IF(明細!AG840="","",明細!AG840)</f>
        <v/>
      </c>
      <c r="AH846" s="186" t="str">
        <f>IF(明細!AH840="","",明細!AH840)</f>
        <v/>
      </c>
      <c r="AI846" s="187" t="str">
        <f>IF(明細!AI840="","",明細!AI840)</f>
        <v/>
      </c>
      <c r="AJ846" s="296" t="str">
        <f>IF(明細!AJ840="","",明細!AJ840)</f>
        <v/>
      </c>
      <c r="AK846" s="297" t="str">
        <f>IF(明細!AK840="","",明細!AK840)</f>
        <v/>
      </c>
      <c r="AL846" s="298" t="str">
        <f>IF(明細!AL840="","",明細!AL840)</f>
        <v/>
      </c>
      <c r="AM846" s="299" t="str">
        <f>IF(明細!AM840="","",明細!AM840)</f>
        <v/>
      </c>
      <c r="AN846" s="300" t="str">
        <f>IF(明細!AN840="","",明細!AN840)</f>
        <v/>
      </c>
      <c r="AO846" s="300" t="str">
        <f>IF(明細!AO840="","",明細!AO840)</f>
        <v/>
      </c>
      <c r="AP846" s="300" t="str">
        <f>IF(明細!AP840="","",明細!AP840)</f>
        <v/>
      </c>
      <c r="AQ846" s="301" t="str">
        <f>IF(明細!AQ840="","",明細!AQ840)</f>
        <v/>
      </c>
      <c r="AR846" s="302" t="str">
        <f>IF(明細!AR840="","",明細!AR840)</f>
        <v/>
      </c>
      <c r="AU846" s="360"/>
      <c r="AV846" s="368"/>
      <c r="AW846" s="446" t="str">
        <f>IF(明細!AV840="","",明細!AV840)</f>
        <v/>
      </c>
      <c r="AX846" s="419" t="str">
        <f>IF(明細!AT840="","",明細!AT840)</f>
        <v/>
      </c>
      <c r="AY846" s="280" t="str">
        <f>IF($AX846="","",VLOOKUP($AX846,リスト!$CL:$CM,2,FALSE))</f>
        <v/>
      </c>
      <c r="AZ846" s="3"/>
      <c r="BA846" s="280" t="str">
        <f>IF(BB846="","",VLOOKUP(BB846,リスト!$K:$L,2,FALSE))</f>
        <v/>
      </c>
      <c r="BB846" s="3"/>
      <c r="BC846" s="3"/>
      <c r="BD846" s="87"/>
      <c r="BE846" s="280" t="str">
        <f>IF(BF846="","",VLOOKUP(BF846,リスト!$I:$J,2,FALSE))</f>
        <v/>
      </c>
      <c r="BF846" s="3"/>
      <c r="BG846" s="280" t="str">
        <f>IF(BH846="","",VLOOKUP(BH846,リスト!$M:$N,2,FALSE))</f>
        <v/>
      </c>
      <c r="BH846" s="282"/>
      <c r="BI846" s="280" t="str">
        <f>IF(BJ846="","",VLOOKUP(BJ846,リスト!$O:$P,2,FALSE))</f>
        <v/>
      </c>
      <c r="BJ846" s="24"/>
      <c r="BM846" s="451" t="str">
        <f>IF(明細!AV840="","",明細!AV840)</f>
        <v/>
      </c>
      <c r="BN846" s="453" t="str">
        <f>IF(明細!AT840="","",明細!AT840)</f>
        <v/>
      </c>
      <c r="BO846" s="280" t="str">
        <f>IF($BN846="","",VLOOKUP($BN846,リスト!$CL:$CM,2,FALSE))</f>
        <v/>
      </c>
      <c r="BP846" s="280" t="str">
        <f>IF(BQ846="","",VLOOKUP(BQ846,リスト!$K$5:$L$7,2,FALSE))</f>
        <v/>
      </c>
      <c r="BQ846" s="13"/>
      <c r="BR846" s="13"/>
      <c r="BS846" s="47"/>
      <c r="BT846" s="280" t="str">
        <f>IF(BU846="","",VLOOKUP(BU846,リスト!I837:J855,2,FALSE))</f>
        <v/>
      </c>
      <c r="BU846" s="13"/>
      <c r="BV846" s="13"/>
      <c r="BW846" s="282"/>
      <c r="BX846" s="282"/>
      <c r="BY846" s="280" t="str">
        <f>IF(BZ846="","",VLOOKUP(BZ846,リスト!$S$5:$T$6,2,FALSE))</f>
        <v/>
      </c>
      <c r="BZ846" s="3"/>
      <c r="CA846" s="3"/>
      <c r="CB846" s="81"/>
      <c r="CC846" s="280" t="str">
        <f t="shared" si="111"/>
        <v/>
      </c>
      <c r="CD846" s="83"/>
      <c r="CE846" s="83"/>
      <c r="CF846" s="83"/>
      <c r="CG846" s="83"/>
      <c r="CH846" s="282" t="str">
        <f t="shared" si="112"/>
        <v/>
      </c>
      <c r="CI846" s="83"/>
      <c r="CJ846" s="280" t="str">
        <f t="shared" si="113"/>
        <v/>
      </c>
      <c r="CK846" s="87"/>
      <c r="CL846" s="78"/>
      <c r="CM846" s="83"/>
      <c r="CN846" s="83"/>
      <c r="CO846" s="83"/>
      <c r="CP846" s="280" t="str">
        <f t="shared" si="118"/>
        <v/>
      </c>
      <c r="CQ846" s="81"/>
      <c r="CR846" s="280" t="str">
        <f t="shared" si="119"/>
        <v/>
      </c>
      <c r="CS846" s="3"/>
      <c r="CT846" s="3"/>
      <c r="CU846" s="280" t="str">
        <f>IF(CV846="","",VLOOKUP(CV846,リスト!$V$5:$W$6,2,FALSE))</f>
        <v/>
      </c>
      <c r="CV846" s="3"/>
      <c r="CW846" s="280" t="str">
        <f>IF(CX846="","",VLOOKUP(CX846,リスト!$X$5:$Y$6,2,FALSE))</f>
        <v/>
      </c>
      <c r="CX846" s="3"/>
      <c r="CY846" s="77"/>
      <c r="CZ846" s="77"/>
      <c r="DA846" s="75"/>
      <c r="DB846" s="75"/>
      <c r="DC846" s="75"/>
      <c r="DD846" s="75"/>
      <c r="DE846" s="280" t="str">
        <f>IF(DF846="","",VLOOKUP(DF846,リスト!$Z$5:$AA$10,2,FALSE))</f>
        <v/>
      </c>
      <c r="DF846" s="3"/>
      <c r="DG846" s="280" t="str">
        <f>IF(DH846="","",VLOOKUP(DH846,リスト!$AB$5:$AC$12,2,FALSE))</f>
        <v/>
      </c>
      <c r="DH846" s="63"/>
      <c r="DI846" s="280" t="str">
        <f>IF(DJ846="","",VLOOKUP(DJ846,リスト!$AD$5:$AE$7,2,FALSE))</f>
        <v/>
      </c>
      <c r="DJ846" s="3"/>
      <c r="DK846" s="280" t="str">
        <f>IF(DL846="","",VLOOKUP(DL846,リスト!$AF$5:$AG$10,2,FALSE))</f>
        <v/>
      </c>
      <c r="DL846" s="3"/>
      <c r="DM846" s="280" t="str">
        <f>IF(DN846="","",VLOOKUP(DN846,リスト!$AH$5:$AI$6,2,FALSE))</f>
        <v/>
      </c>
      <c r="DN846" s="3"/>
      <c r="DO846" s="280" t="str">
        <f>IF(DP846="","",VLOOKUP(DP846,リスト!$AJ$5:$AK$6,2,FALSE))</f>
        <v/>
      </c>
      <c r="DP846" s="3"/>
      <c r="DQ846" s="280" t="str">
        <f>IF(DR846="","",VLOOKUP(DR846,リスト!$AL$5:$AM$7,2,FALSE))</f>
        <v/>
      </c>
      <c r="DR846" s="3"/>
      <c r="DS846" s="13"/>
      <c r="DT846" s="85"/>
      <c r="DU846" s="85"/>
      <c r="DV846" s="281" t="str">
        <f>IF(DW846="","",VLOOKUP(DW846,リスト!$AN$5:$AO$6,2,FALSE))</f>
        <v/>
      </c>
      <c r="DW846" s="13"/>
      <c r="DX846" s="341"/>
      <c r="DY846" s="345"/>
      <c r="DZ846" s="341"/>
      <c r="EA846" s="345"/>
      <c r="EB846" s="280" t="str">
        <f>IF(EC846="","",VLOOKUP(EC846,リスト!$AW$5:$AX$8,2,FALSE))</f>
        <v/>
      </c>
      <c r="EC846" s="3"/>
      <c r="ED846" s="85"/>
      <c r="EE846" s="280" t="str">
        <f>IF(EF846="","",VLOOKUP(EF846,リスト!$AY$5:$AZ$10,2,FALSE))</f>
        <v/>
      </c>
      <c r="EF846" s="3"/>
      <c r="EG846" s="280" t="str">
        <f>IF(EH846="","",VLOOKUP(EH846,リスト!$BA$5:$BB$10,2,FALSE))</f>
        <v/>
      </c>
      <c r="EH846" s="3"/>
      <c r="EI846" s="280" t="str">
        <f>IF(EJ846="","",VLOOKUP(EJ846,リスト!$BC$5:$BD$10,2,FALSE))</f>
        <v/>
      </c>
      <c r="EJ846" s="3"/>
      <c r="EK846" s="280" t="str">
        <f>IF(EL846="","",VLOOKUP(EL846,リスト!$BE$5:$BF$10,2,FALSE))</f>
        <v/>
      </c>
      <c r="EL846" s="3"/>
      <c r="EM846" s="78"/>
      <c r="EN846" s="73"/>
      <c r="EO846" s="73"/>
      <c r="EP846" s="13"/>
      <c r="EQ846" s="13"/>
      <c r="ER846" s="280" t="str">
        <f>IF(ES846="","",VLOOKUP(ES846,リスト!$BG$5:$BH$10,2,FALSE))</f>
        <v/>
      </c>
      <c r="ES846" s="13"/>
      <c r="ET846" s="13"/>
      <c r="EU846" s="13"/>
      <c r="EV846" s="13"/>
      <c r="EW846" s="13"/>
      <c r="EX846" s="81"/>
      <c r="EY846" s="81"/>
      <c r="EZ846" s="26"/>
      <c r="FA846" s="281" t="str">
        <f>IF($EZ846="","",INDEX(リスト!$BI$5:$BJ$40,MATCH($EZ846,リスト!$BJ$5:$BJ$40,0),1))</f>
        <v/>
      </c>
      <c r="FB846" s="280" t="str">
        <f>IF(FC846="","",VLOOKUP(FC846,リスト!$BK:$BL,2,FALSE))</f>
        <v/>
      </c>
      <c r="FC846" s="13"/>
      <c r="FD846" s="331"/>
      <c r="FE846" s="3"/>
      <c r="FF846" s="280" t="str">
        <f>IF(FG846="","",VLOOKUP(FG846,リスト!$BO$5:$BP$6,2,FALSE))</f>
        <v/>
      </c>
      <c r="FG846" s="3"/>
      <c r="FH846" s="280" t="str">
        <f>IF(FI846="","",VLOOKUP(FI846,リスト!$BQ$5:$BR$8,2,FALSE))</f>
        <v/>
      </c>
      <c r="FI846" s="3"/>
      <c r="FJ846" s="282"/>
      <c r="FK846" s="280" t="str">
        <f>IF(FL846="","",VLOOKUP(FL846,リスト!$BS$5:$BT$6,2,FALSE))</f>
        <v/>
      </c>
      <c r="FL846" s="63"/>
      <c r="FM846" s="13"/>
      <c r="FN846" s="13"/>
      <c r="FO846" s="13"/>
      <c r="FP846" s="283" t="str">
        <f t="shared" si="114"/>
        <v/>
      </c>
      <c r="FQ846" s="283" t="str">
        <f t="shared" si="114"/>
        <v/>
      </c>
      <c r="FR846" s="13"/>
      <c r="FS846" s="85"/>
      <c r="FT846" s="85"/>
      <c r="FU846" s="281" t="str">
        <f t="shared" si="115"/>
        <v/>
      </c>
      <c r="FV846" s="280" t="str">
        <f>IF(FW846="","",VLOOKUP(FW846,リスト!$BV$5:$BW$10,2,FALSE))</f>
        <v/>
      </c>
      <c r="FW846" s="26"/>
      <c r="FX846" s="282" t="str">
        <f t="shared" si="116"/>
        <v/>
      </c>
      <c r="FY846" s="280" t="str">
        <f>IF(FZ846="","",VLOOKUP(FZ846,リスト!$BX$5:$BY$6,2,FALSE))</f>
        <v/>
      </c>
      <c r="FZ846" s="3"/>
      <c r="GA846" s="280" t="str">
        <f>IF(GB846="","",VLOOKUP(GB846,リスト!$BZ$5:$CA$6,2,FALSE))</f>
        <v/>
      </c>
      <c r="GB846" s="13"/>
      <c r="GC846" s="281" t="str">
        <f>IF(GD846="","",VLOOKUP(GD846,リスト!$CB$5:$CC$6,2,FALSE))</f>
        <v/>
      </c>
      <c r="GD846" s="13"/>
      <c r="GE846" s="13"/>
      <c r="GF846" s="13"/>
      <c r="GG846" s="75"/>
      <c r="GH846" s="281" t="str">
        <f t="shared" si="117"/>
        <v/>
      </c>
      <c r="GI846" s="128"/>
      <c r="GJ846" s="281" t="str">
        <f>IF(GK846="","",VLOOKUP(GK846,リスト!$CD$5:$CE$6,2,FALSE))</f>
        <v/>
      </c>
      <c r="GK846" s="13"/>
      <c r="GL846" s="281" t="str">
        <f>IF(GM846="","",VLOOKUP(GM846,リスト!$CF$5:$CG$5,2,FALSE))</f>
        <v/>
      </c>
      <c r="GM846" s="26"/>
      <c r="GN846" s="280" t="str">
        <f>IF(GO846="","",VLOOKUP(GO846,リスト!$CH$5:$CI$5,2,FALSE))</f>
        <v/>
      </c>
      <c r="GO846" s="284"/>
      <c r="GP846" s="284"/>
      <c r="GQ846" s="284"/>
      <c r="GR846" s="284"/>
      <c r="GS846" s="284"/>
      <c r="GT846" s="284"/>
      <c r="GU846" s="284"/>
      <c r="GV846" s="284"/>
      <c r="GW846" s="284"/>
      <c r="GX846" s="285"/>
    </row>
    <row r="847" spans="2:206" s="177" customFormat="1" ht="24.75" hidden="1" customHeight="1" outlineLevel="1">
      <c r="B847" s="286" t="str">
        <f>IF(明細!B841="","",明細!B841)</f>
        <v/>
      </c>
      <c r="C847" s="287" t="str">
        <f>IF(明細!C841="","",明細!C841)</f>
        <v/>
      </c>
      <c r="D847" s="265" t="str">
        <f>IF(明細!D841="","",明細!D841)</f>
        <v/>
      </c>
      <c r="E847" s="265" t="str">
        <f>IF(明細!E841="","",明細!E841)</f>
        <v/>
      </c>
      <c r="F847" s="265" t="str">
        <f>IF(明細!F841="","",明細!F841)</f>
        <v/>
      </c>
      <c r="G847" s="265" t="str">
        <f>IF(明細!G841="","",明細!G841)</f>
        <v/>
      </c>
      <c r="H847" s="265" t="str">
        <f>IF(明細!H841="","",明細!H841)</f>
        <v/>
      </c>
      <c r="I847" s="265" t="str">
        <f>IF(明細!I841="","",明細!I841)</f>
        <v/>
      </c>
      <c r="J847" s="265" t="str">
        <f>IF(明細!J841="","",明細!J841)</f>
        <v/>
      </c>
      <c r="K847" s="265" t="str">
        <f>IF(明細!K841="","",明細!K841)</f>
        <v/>
      </c>
      <c r="L847" s="265" t="str">
        <f>IF(明細!L841="","",明細!L841)</f>
        <v/>
      </c>
      <c r="M847" s="265" t="str">
        <f>IF(明細!M841="","",明細!M841)</f>
        <v/>
      </c>
      <c r="N847" s="265" t="str">
        <f>IF(明細!N841="","",明細!N841)</f>
        <v/>
      </c>
      <c r="O847" s="265" t="str">
        <f>IF(明細!O841="","",明細!O841)</f>
        <v/>
      </c>
      <c r="P847" s="265" t="str">
        <f>IF(明細!P841="","",明細!P841)</f>
        <v/>
      </c>
      <c r="Q847" s="265" t="str">
        <f>IF(明細!Q841="","",明細!Q841)</f>
        <v/>
      </c>
      <c r="R847" s="289" t="str">
        <f>IF(明細!R841="","",明細!R841)</f>
        <v/>
      </c>
      <c r="S847" s="291" t="str">
        <f>IF(明細!S841="","",明細!S841)</f>
        <v/>
      </c>
      <c r="T847" s="291" t="str">
        <f>IF(明細!T841="","",明細!T841)</f>
        <v/>
      </c>
      <c r="U847" s="291" t="str">
        <f>IF(明細!U841="","",明細!U841)</f>
        <v/>
      </c>
      <c r="V847" s="292" t="str">
        <f>IF(明細!V841="","",明細!V841)</f>
        <v>個</v>
      </c>
      <c r="W847" s="292" t="str">
        <f>IF(明細!W841="","",明細!W841)</f>
        <v/>
      </c>
      <c r="X847" s="293" t="str">
        <f>IF(明細!X841="","",明細!X841)</f>
        <v/>
      </c>
      <c r="Y847" s="134" t="str">
        <f>IF(明細!Y841="","",明細!Y841)</f>
        <v/>
      </c>
      <c r="Z847" s="135" t="str">
        <f>IF(明細!Z841="","",明細!Z841)</f>
        <v/>
      </c>
      <c r="AA847" s="134" t="str">
        <f>IF(明細!AA841="","",明細!AA841)</f>
        <v/>
      </c>
      <c r="AB847" s="303" t="str">
        <f>IF(明細!AB841="","",明細!AB841)</f>
        <v/>
      </c>
      <c r="AC847" s="134" t="str">
        <f>IF(明細!AC841="","",明細!AC841)</f>
        <v/>
      </c>
      <c r="AD847" s="183" t="str">
        <f>IF(明細!AD841="","",明細!AD841)</f>
        <v/>
      </c>
      <c r="AE847" s="184">
        <f>IF(明細!AE841="","",明細!AE841)</f>
        <v>0.1</v>
      </c>
      <c r="AF847" s="185" t="str">
        <f>IF(明細!AF841="","",明細!AF841)</f>
        <v/>
      </c>
      <c r="AG847" s="186" t="str">
        <f>IF(明細!AG841="","",明細!AG841)</f>
        <v/>
      </c>
      <c r="AH847" s="186" t="str">
        <f>IF(明細!AH841="","",明細!AH841)</f>
        <v/>
      </c>
      <c r="AI847" s="187" t="str">
        <f>IF(明細!AI841="","",明細!AI841)</f>
        <v/>
      </c>
      <c r="AJ847" s="296" t="str">
        <f>IF(明細!AJ841="","",明細!AJ841)</f>
        <v/>
      </c>
      <c r="AK847" s="297" t="str">
        <f>IF(明細!AK841="","",明細!AK841)</f>
        <v/>
      </c>
      <c r="AL847" s="298" t="str">
        <f>IF(明細!AL841="","",明細!AL841)</f>
        <v/>
      </c>
      <c r="AM847" s="299" t="str">
        <f>IF(明細!AM841="","",明細!AM841)</f>
        <v/>
      </c>
      <c r="AN847" s="300" t="str">
        <f>IF(明細!AN841="","",明細!AN841)</f>
        <v/>
      </c>
      <c r="AO847" s="300" t="str">
        <f>IF(明細!AO841="","",明細!AO841)</f>
        <v/>
      </c>
      <c r="AP847" s="300" t="str">
        <f>IF(明細!AP841="","",明細!AP841)</f>
        <v/>
      </c>
      <c r="AQ847" s="301" t="str">
        <f>IF(明細!AQ841="","",明細!AQ841)</f>
        <v/>
      </c>
      <c r="AR847" s="302" t="str">
        <f>IF(明細!AR841="","",明細!AR841)</f>
        <v/>
      </c>
      <c r="AU847" s="360"/>
      <c r="AV847" s="368"/>
      <c r="AW847" s="446" t="str">
        <f>IF(明細!AV841="","",明細!AV841)</f>
        <v/>
      </c>
      <c r="AX847" s="419" t="str">
        <f>IF(明細!AT841="","",明細!AT841)</f>
        <v/>
      </c>
      <c r="AY847" s="280" t="str">
        <f>IF($AX847="","",VLOOKUP($AX847,リスト!$CL:$CM,2,FALSE))</f>
        <v/>
      </c>
      <c r="AZ847" s="3"/>
      <c r="BA847" s="280" t="str">
        <f>IF(BB847="","",VLOOKUP(BB847,リスト!$K:$L,2,FALSE))</f>
        <v/>
      </c>
      <c r="BB847" s="3"/>
      <c r="BC847" s="3"/>
      <c r="BD847" s="87"/>
      <c r="BE847" s="280" t="str">
        <f>IF(BF847="","",VLOOKUP(BF847,リスト!$I:$J,2,FALSE))</f>
        <v/>
      </c>
      <c r="BF847" s="3"/>
      <c r="BG847" s="280" t="str">
        <f>IF(BH847="","",VLOOKUP(BH847,リスト!$M:$N,2,FALSE))</f>
        <v/>
      </c>
      <c r="BH847" s="282"/>
      <c r="BI847" s="280" t="str">
        <f>IF(BJ847="","",VLOOKUP(BJ847,リスト!$O:$P,2,FALSE))</f>
        <v/>
      </c>
      <c r="BJ847" s="24"/>
      <c r="BM847" s="451" t="str">
        <f>IF(明細!AV841="","",明細!AV841)</f>
        <v/>
      </c>
      <c r="BN847" s="453" t="str">
        <f>IF(明細!AT841="","",明細!AT841)</f>
        <v/>
      </c>
      <c r="BO847" s="280" t="str">
        <f>IF($BN847="","",VLOOKUP($BN847,リスト!$CL:$CM,2,FALSE))</f>
        <v/>
      </c>
      <c r="BP847" s="280" t="str">
        <f>IF(BQ847="","",VLOOKUP(BQ847,リスト!$K$5:$L$7,2,FALSE))</f>
        <v/>
      </c>
      <c r="BQ847" s="13"/>
      <c r="BR847" s="13"/>
      <c r="BS847" s="47"/>
      <c r="BT847" s="280" t="str">
        <f>IF(BU847="","",VLOOKUP(BU847,リスト!I838:J856,2,FALSE))</f>
        <v/>
      </c>
      <c r="BU847" s="13"/>
      <c r="BV847" s="13"/>
      <c r="BW847" s="282"/>
      <c r="BX847" s="282"/>
      <c r="BY847" s="280" t="str">
        <f>IF(BZ847="","",VLOOKUP(BZ847,リスト!$S$5:$T$6,2,FALSE))</f>
        <v/>
      </c>
      <c r="BZ847" s="3"/>
      <c r="CA847" s="3"/>
      <c r="CB847" s="81"/>
      <c r="CC847" s="280" t="str">
        <f t="shared" ref="CC847:CC910" si="120">IF($B847="","","G")</f>
        <v/>
      </c>
      <c r="CD847" s="83"/>
      <c r="CE847" s="83"/>
      <c r="CF847" s="83"/>
      <c r="CG847" s="83"/>
      <c r="CH847" s="282" t="str">
        <f t="shared" ref="CH847:CH910" si="121">IF($B847="","","MM")</f>
        <v/>
      </c>
      <c r="CI847" s="83"/>
      <c r="CJ847" s="280" t="str">
        <f t="shared" ref="CJ847:CJ910" si="122">IF($B847="","","MM3")</f>
        <v/>
      </c>
      <c r="CK847" s="87"/>
      <c r="CL847" s="78"/>
      <c r="CM847" s="83"/>
      <c r="CN847" s="83"/>
      <c r="CO847" s="83"/>
      <c r="CP847" s="280" t="str">
        <f t="shared" si="118"/>
        <v/>
      </c>
      <c r="CQ847" s="81"/>
      <c r="CR847" s="280" t="str">
        <f t="shared" si="119"/>
        <v/>
      </c>
      <c r="CS847" s="3"/>
      <c r="CT847" s="3"/>
      <c r="CU847" s="280" t="str">
        <f>IF(CV847="","",VLOOKUP(CV847,リスト!$V$5:$W$6,2,FALSE))</f>
        <v/>
      </c>
      <c r="CV847" s="3"/>
      <c r="CW847" s="280" t="str">
        <f>IF(CX847="","",VLOOKUP(CX847,リスト!$X$5:$Y$6,2,FALSE))</f>
        <v/>
      </c>
      <c r="CX847" s="3"/>
      <c r="CY847" s="77"/>
      <c r="CZ847" s="77"/>
      <c r="DA847" s="75"/>
      <c r="DB847" s="75"/>
      <c r="DC847" s="75"/>
      <c r="DD847" s="75"/>
      <c r="DE847" s="280" t="str">
        <f>IF(DF847="","",VLOOKUP(DF847,リスト!$Z$5:$AA$10,2,FALSE))</f>
        <v/>
      </c>
      <c r="DF847" s="3"/>
      <c r="DG847" s="280" t="str">
        <f>IF(DH847="","",VLOOKUP(DH847,リスト!$AB$5:$AC$12,2,FALSE))</f>
        <v/>
      </c>
      <c r="DH847" s="63"/>
      <c r="DI847" s="280" t="str">
        <f>IF(DJ847="","",VLOOKUP(DJ847,リスト!$AD$5:$AE$7,2,FALSE))</f>
        <v/>
      </c>
      <c r="DJ847" s="3"/>
      <c r="DK847" s="280" t="str">
        <f>IF(DL847="","",VLOOKUP(DL847,リスト!$AF$5:$AG$10,2,FALSE))</f>
        <v/>
      </c>
      <c r="DL847" s="3"/>
      <c r="DM847" s="280" t="str">
        <f>IF(DN847="","",VLOOKUP(DN847,リスト!$AH$5:$AI$6,2,FALSE))</f>
        <v/>
      </c>
      <c r="DN847" s="3"/>
      <c r="DO847" s="280" t="str">
        <f>IF(DP847="","",VLOOKUP(DP847,リスト!$AJ$5:$AK$6,2,FALSE))</f>
        <v/>
      </c>
      <c r="DP847" s="3"/>
      <c r="DQ847" s="280" t="str">
        <f>IF(DR847="","",VLOOKUP(DR847,リスト!$AL$5:$AM$7,2,FALSE))</f>
        <v/>
      </c>
      <c r="DR847" s="3"/>
      <c r="DS847" s="13"/>
      <c r="DT847" s="85"/>
      <c r="DU847" s="85"/>
      <c r="DV847" s="281" t="str">
        <f>IF(DW847="","",VLOOKUP(DW847,リスト!$AN$5:$AO$6,2,FALSE))</f>
        <v/>
      </c>
      <c r="DW847" s="13"/>
      <c r="DX847" s="341"/>
      <c r="DY847" s="345"/>
      <c r="DZ847" s="341"/>
      <c r="EA847" s="345"/>
      <c r="EB847" s="280" t="str">
        <f>IF(EC847="","",VLOOKUP(EC847,リスト!$AW$5:$AX$8,2,FALSE))</f>
        <v/>
      </c>
      <c r="EC847" s="3"/>
      <c r="ED847" s="85"/>
      <c r="EE847" s="280" t="str">
        <f>IF(EF847="","",VLOOKUP(EF847,リスト!$AY$5:$AZ$10,2,FALSE))</f>
        <v/>
      </c>
      <c r="EF847" s="3"/>
      <c r="EG847" s="280" t="str">
        <f>IF(EH847="","",VLOOKUP(EH847,リスト!$BA$5:$BB$10,2,FALSE))</f>
        <v/>
      </c>
      <c r="EH847" s="3"/>
      <c r="EI847" s="280" t="str">
        <f>IF(EJ847="","",VLOOKUP(EJ847,リスト!$BC$5:$BD$10,2,FALSE))</f>
        <v/>
      </c>
      <c r="EJ847" s="3"/>
      <c r="EK847" s="280" t="str">
        <f>IF(EL847="","",VLOOKUP(EL847,リスト!$BE$5:$BF$10,2,FALSE))</f>
        <v/>
      </c>
      <c r="EL847" s="3"/>
      <c r="EM847" s="78"/>
      <c r="EN847" s="73"/>
      <c r="EO847" s="73"/>
      <c r="EP847" s="13"/>
      <c r="EQ847" s="13"/>
      <c r="ER847" s="280" t="str">
        <f>IF(ES847="","",VLOOKUP(ES847,リスト!$BG$5:$BH$10,2,FALSE))</f>
        <v/>
      </c>
      <c r="ES847" s="13"/>
      <c r="ET847" s="13"/>
      <c r="EU847" s="13"/>
      <c r="EV847" s="13"/>
      <c r="EW847" s="13"/>
      <c r="EX847" s="81"/>
      <c r="EY847" s="81"/>
      <c r="EZ847" s="26"/>
      <c r="FA847" s="281" t="str">
        <f>IF($EZ847="","",INDEX(リスト!$BI$5:$BJ$40,MATCH($EZ847,リスト!$BJ$5:$BJ$40,0),1))</f>
        <v/>
      </c>
      <c r="FB847" s="280" t="str">
        <f>IF(FC847="","",VLOOKUP(FC847,リスト!$BK:$BL,2,FALSE))</f>
        <v/>
      </c>
      <c r="FC847" s="13"/>
      <c r="FD847" s="331"/>
      <c r="FE847" s="3"/>
      <c r="FF847" s="280" t="str">
        <f>IF(FG847="","",VLOOKUP(FG847,リスト!$BO$5:$BP$6,2,FALSE))</f>
        <v/>
      </c>
      <c r="FG847" s="3"/>
      <c r="FH847" s="280" t="str">
        <f>IF(FI847="","",VLOOKUP(FI847,リスト!$BQ$5:$BR$8,2,FALSE))</f>
        <v/>
      </c>
      <c r="FI847" s="3"/>
      <c r="FJ847" s="282"/>
      <c r="FK847" s="280" t="str">
        <f>IF(FL847="","",VLOOKUP(FL847,リスト!$BS$5:$BT$6,2,FALSE))</f>
        <v/>
      </c>
      <c r="FL847" s="63"/>
      <c r="FM847" s="13"/>
      <c r="FN847" s="13"/>
      <c r="FO847" s="13"/>
      <c r="FP847" s="283" t="str">
        <f t="shared" ref="FP847:FQ878" si="123">IF($B847="","",1)</f>
        <v/>
      </c>
      <c r="FQ847" s="283" t="str">
        <f t="shared" si="123"/>
        <v/>
      </c>
      <c r="FR847" s="13"/>
      <c r="FS847" s="85"/>
      <c r="FT847" s="85"/>
      <c r="FU847" s="281" t="str">
        <f t="shared" ref="FU847:FU910" si="124">IF($B847="","","D")</f>
        <v/>
      </c>
      <c r="FV847" s="280" t="str">
        <f>IF(FW847="","",VLOOKUP(FW847,リスト!$BV$5:$BW$10,2,FALSE))</f>
        <v/>
      </c>
      <c r="FW847" s="26"/>
      <c r="FX847" s="282" t="str">
        <f t="shared" ref="FX847:FX910" si="125">IF($B847="","","X")</f>
        <v/>
      </c>
      <c r="FY847" s="280" t="str">
        <f>IF(FZ847="","",VLOOKUP(FZ847,リスト!$BX$5:$BY$6,2,FALSE))</f>
        <v/>
      </c>
      <c r="FZ847" s="3"/>
      <c r="GA847" s="280" t="str">
        <f>IF(GB847="","",VLOOKUP(GB847,リスト!$BZ$5:$CA$6,2,FALSE))</f>
        <v/>
      </c>
      <c r="GB847" s="13"/>
      <c r="GC847" s="281" t="str">
        <f>IF(GD847="","",VLOOKUP(GD847,リスト!$CB$5:$CC$6,2,FALSE))</f>
        <v/>
      </c>
      <c r="GD847" s="13"/>
      <c r="GE847" s="13"/>
      <c r="GF847" s="13"/>
      <c r="GG847" s="75"/>
      <c r="GH847" s="281" t="str">
        <f t="shared" ref="GH847:GH910" si="126">(IF($CA847&lt;&gt;"",$CA847,""))</f>
        <v/>
      </c>
      <c r="GI847" s="128"/>
      <c r="GJ847" s="281" t="str">
        <f>IF(GK847="","",VLOOKUP(GK847,リスト!$CD$5:$CE$6,2,FALSE))</f>
        <v/>
      </c>
      <c r="GK847" s="13"/>
      <c r="GL847" s="281" t="str">
        <f>IF(GM847="","",VLOOKUP(GM847,リスト!$CF$5:$CG$5,2,FALSE))</f>
        <v/>
      </c>
      <c r="GM847" s="26"/>
      <c r="GN847" s="280" t="str">
        <f>IF(GO847="","",VLOOKUP(GO847,リスト!$CH$5:$CI$5,2,FALSE))</f>
        <v/>
      </c>
      <c r="GO847" s="284"/>
      <c r="GP847" s="284"/>
      <c r="GQ847" s="284"/>
      <c r="GR847" s="284"/>
      <c r="GS847" s="284"/>
      <c r="GT847" s="284"/>
      <c r="GU847" s="284"/>
      <c r="GV847" s="284"/>
      <c r="GW847" s="284"/>
      <c r="GX847" s="285"/>
    </row>
    <row r="848" spans="2:206" s="177" customFormat="1" ht="24.75" hidden="1" customHeight="1" outlineLevel="1">
      <c r="B848" s="286" t="str">
        <f>IF(明細!B842="","",明細!B842)</f>
        <v/>
      </c>
      <c r="C848" s="287" t="str">
        <f>IF(明細!C842="","",明細!C842)</f>
        <v/>
      </c>
      <c r="D848" s="265" t="str">
        <f>IF(明細!D842="","",明細!D842)</f>
        <v/>
      </c>
      <c r="E848" s="265" t="str">
        <f>IF(明細!E842="","",明細!E842)</f>
        <v/>
      </c>
      <c r="F848" s="265" t="str">
        <f>IF(明細!F842="","",明細!F842)</f>
        <v/>
      </c>
      <c r="G848" s="265" t="str">
        <f>IF(明細!G842="","",明細!G842)</f>
        <v/>
      </c>
      <c r="H848" s="265" t="str">
        <f>IF(明細!H842="","",明細!H842)</f>
        <v/>
      </c>
      <c r="I848" s="265" t="str">
        <f>IF(明細!I842="","",明細!I842)</f>
        <v/>
      </c>
      <c r="J848" s="265" t="str">
        <f>IF(明細!J842="","",明細!J842)</f>
        <v/>
      </c>
      <c r="K848" s="265" t="str">
        <f>IF(明細!K842="","",明細!K842)</f>
        <v/>
      </c>
      <c r="L848" s="265" t="str">
        <f>IF(明細!L842="","",明細!L842)</f>
        <v/>
      </c>
      <c r="M848" s="265" t="str">
        <f>IF(明細!M842="","",明細!M842)</f>
        <v/>
      </c>
      <c r="N848" s="265" t="str">
        <f>IF(明細!N842="","",明細!N842)</f>
        <v/>
      </c>
      <c r="O848" s="265" t="str">
        <f>IF(明細!O842="","",明細!O842)</f>
        <v/>
      </c>
      <c r="P848" s="265" t="str">
        <f>IF(明細!P842="","",明細!P842)</f>
        <v/>
      </c>
      <c r="Q848" s="265" t="str">
        <f>IF(明細!Q842="","",明細!Q842)</f>
        <v/>
      </c>
      <c r="R848" s="289" t="str">
        <f>IF(明細!R842="","",明細!R842)</f>
        <v/>
      </c>
      <c r="S848" s="291" t="str">
        <f>IF(明細!S842="","",明細!S842)</f>
        <v/>
      </c>
      <c r="T848" s="291" t="str">
        <f>IF(明細!T842="","",明細!T842)</f>
        <v/>
      </c>
      <c r="U848" s="291" t="str">
        <f>IF(明細!U842="","",明細!U842)</f>
        <v/>
      </c>
      <c r="V848" s="292" t="str">
        <f>IF(明細!V842="","",明細!V842)</f>
        <v>個</v>
      </c>
      <c r="W848" s="292" t="str">
        <f>IF(明細!W842="","",明細!W842)</f>
        <v/>
      </c>
      <c r="X848" s="293" t="str">
        <f>IF(明細!X842="","",明細!X842)</f>
        <v/>
      </c>
      <c r="Y848" s="134" t="str">
        <f>IF(明細!Y842="","",明細!Y842)</f>
        <v/>
      </c>
      <c r="Z848" s="135" t="str">
        <f>IF(明細!Z842="","",明細!Z842)</f>
        <v/>
      </c>
      <c r="AA848" s="134" t="str">
        <f>IF(明細!AA842="","",明細!AA842)</f>
        <v/>
      </c>
      <c r="AB848" s="303" t="str">
        <f>IF(明細!AB842="","",明細!AB842)</f>
        <v/>
      </c>
      <c r="AC848" s="134" t="str">
        <f>IF(明細!AC842="","",明細!AC842)</f>
        <v/>
      </c>
      <c r="AD848" s="183" t="str">
        <f>IF(明細!AD842="","",明細!AD842)</f>
        <v/>
      </c>
      <c r="AE848" s="184">
        <f>IF(明細!AE842="","",明細!AE842)</f>
        <v>0.1</v>
      </c>
      <c r="AF848" s="185" t="str">
        <f>IF(明細!AF842="","",明細!AF842)</f>
        <v/>
      </c>
      <c r="AG848" s="186" t="str">
        <f>IF(明細!AG842="","",明細!AG842)</f>
        <v/>
      </c>
      <c r="AH848" s="186" t="str">
        <f>IF(明細!AH842="","",明細!AH842)</f>
        <v/>
      </c>
      <c r="AI848" s="187" t="str">
        <f>IF(明細!AI842="","",明細!AI842)</f>
        <v/>
      </c>
      <c r="AJ848" s="296" t="str">
        <f>IF(明細!AJ842="","",明細!AJ842)</f>
        <v/>
      </c>
      <c r="AK848" s="297" t="str">
        <f>IF(明細!AK842="","",明細!AK842)</f>
        <v/>
      </c>
      <c r="AL848" s="298" t="str">
        <f>IF(明細!AL842="","",明細!AL842)</f>
        <v/>
      </c>
      <c r="AM848" s="299" t="str">
        <f>IF(明細!AM842="","",明細!AM842)</f>
        <v/>
      </c>
      <c r="AN848" s="300" t="str">
        <f>IF(明細!AN842="","",明細!AN842)</f>
        <v/>
      </c>
      <c r="AO848" s="300" t="str">
        <f>IF(明細!AO842="","",明細!AO842)</f>
        <v/>
      </c>
      <c r="AP848" s="300" t="str">
        <f>IF(明細!AP842="","",明細!AP842)</f>
        <v/>
      </c>
      <c r="AQ848" s="301" t="str">
        <f>IF(明細!AQ842="","",明細!AQ842)</f>
        <v/>
      </c>
      <c r="AR848" s="302" t="str">
        <f>IF(明細!AR842="","",明細!AR842)</f>
        <v/>
      </c>
      <c r="AU848" s="360"/>
      <c r="AV848" s="368"/>
      <c r="AW848" s="446" t="str">
        <f>IF(明細!AV842="","",明細!AV842)</f>
        <v/>
      </c>
      <c r="AX848" s="419" t="str">
        <f>IF(明細!AT842="","",明細!AT842)</f>
        <v/>
      </c>
      <c r="AY848" s="280" t="str">
        <f>IF($AX848="","",VLOOKUP($AX848,リスト!$CL:$CM,2,FALSE))</f>
        <v/>
      </c>
      <c r="AZ848" s="3"/>
      <c r="BA848" s="280" t="str">
        <f>IF(BB848="","",VLOOKUP(BB848,リスト!$K:$L,2,FALSE))</f>
        <v/>
      </c>
      <c r="BB848" s="3"/>
      <c r="BC848" s="3"/>
      <c r="BD848" s="87"/>
      <c r="BE848" s="280" t="str">
        <f>IF(BF848="","",VLOOKUP(BF848,リスト!$I:$J,2,FALSE))</f>
        <v/>
      </c>
      <c r="BF848" s="3"/>
      <c r="BG848" s="280" t="str">
        <f>IF(BH848="","",VLOOKUP(BH848,リスト!$M:$N,2,FALSE))</f>
        <v/>
      </c>
      <c r="BH848" s="282"/>
      <c r="BI848" s="280" t="str">
        <f>IF(BJ848="","",VLOOKUP(BJ848,リスト!$O:$P,2,FALSE))</f>
        <v/>
      </c>
      <c r="BJ848" s="24"/>
      <c r="BM848" s="451" t="str">
        <f>IF(明細!AV842="","",明細!AV842)</f>
        <v/>
      </c>
      <c r="BN848" s="453" t="str">
        <f>IF(明細!AT842="","",明細!AT842)</f>
        <v/>
      </c>
      <c r="BO848" s="280" t="str">
        <f>IF($BN848="","",VLOOKUP($BN848,リスト!$CL:$CM,2,FALSE))</f>
        <v/>
      </c>
      <c r="BP848" s="280" t="str">
        <f>IF(BQ848="","",VLOOKUP(BQ848,リスト!$K$5:$L$7,2,FALSE))</f>
        <v/>
      </c>
      <c r="BQ848" s="13"/>
      <c r="BR848" s="13"/>
      <c r="BS848" s="47"/>
      <c r="BT848" s="280" t="str">
        <f>IF(BU848="","",VLOOKUP(BU848,リスト!I839:J857,2,FALSE))</f>
        <v/>
      </c>
      <c r="BU848" s="13"/>
      <c r="BV848" s="13"/>
      <c r="BW848" s="282"/>
      <c r="BX848" s="282"/>
      <c r="BY848" s="280" t="str">
        <f>IF(BZ848="","",VLOOKUP(BZ848,リスト!$S$5:$T$6,2,FALSE))</f>
        <v/>
      </c>
      <c r="BZ848" s="3"/>
      <c r="CA848" s="3"/>
      <c r="CB848" s="81"/>
      <c r="CC848" s="280" t="str">
        <f t="shared" si="120"/>
        <v/>
      </c>
      <c r="CD848" s="83"/>
      <c r="CE848" s="83"/>
      <c r="CF848" s="83"/>
      <c r="CG848" s="83"/>
      <c r="CH848" s="282" t="str">
        <f t="shared" si="121"/>
        <v/>
      </c>
      <c r="CI848" s="83"/>
      <c r="CJ848" s="280" t="str">
        <f t="shared" si="122"/>
        <v/>
      </c>
      <c r="CK848" s="87"/>
      <c r="CL848" s="78"/>
      <c r="CM848" s="83"/>
      <c r="CN848" s="83"/>
      <c r="CO848" s="83"/>
      <c r="CP848" s="280" t="str">
        <f t="shared" si="118"/>
        <v/>
      </c>
      <c r="CQ848" s="81"/>
      <c r="CR848" s="280" t="str">
        <f t="shared" si="119"/>
        <v/>
      </c>
      <c r="CS848" s="3"/>
      <c r="CT848" s="3"/>
      <c r="CU848" s="280" t="str">
        <f>IF(CV848="","",VLOOKUP(CV848,リスト!$V$5:$W$6,2,FALSE))</f>
        <v/>
      </c>
      <c r="CV848" s="3"/>
      <c r="CW848" s="280" t="str">
        <f>IF(CX848="","",VLOOKUP(CX848,リスト!$X$5:$Y$6,2,FALSE))</f>
        <v/>
      </c>
      <c r="CX848" s="3"/>
      <c r="CY848" s="77"/>
      <c r="CZ848" s="77"/>
      <c r="DA848" s="75"/>
      <c r="DB848" s="75"/>
      <c r="DC848" s="75"/>
      <c r="DD848" s="75"/>
      <c r="DE848" s="280" t="str">
        <f>IF(DF848="","",VLOOKUP(DF848,リスト!$Z$5:$AA$10,2,FALSE))</f>
        <v/>
      </c>
      <c r="DF848" s="3"/>
      <c r="DG848" s="280" t="str">
        <f>IF(DH848="","",VLOOKUP(DH848,リスト!$AB$5:$AC$12,2,FALSE))</f>
        <v/>
      </c>
      <c r="DH848" s="63"/>
      <c r="DI848" s="280" t="str">
        <f>IF(DJ848="","",VLOOKUP(DJ848,リスト!$AD$5:$AE$7,2,FALSE))</f>
        <v/>
      </c>
      <c r="DJ848" s="3"/>
      <c r="DK848" s="280" t="str">
        <f>IF(DL848="","",VLOOKUP(DL848,リスト!$AF$5:$AG$10,2,FALSE))</f>
        <v/>
      </c>
      <c r="DL848" s="3"/>
      <c r="DM848" s="280" t="str">
        <f>IF(DN848="","",VLOOKUP(DN848,リスト!$AH$5:$AI$6,2,FALSE))</f>
        <v/>
      </c>
      <c r="DN848" s="3"/>
      <c r="DO848" s="280" t="str">
        <f>IF(DP848="","",VLOOKUP(DP848,リスト!$AJ$5:$AK$6,2,FALSE))</f>
        <v/>
      </c>
      <c r="DP848" s="3"/>
      <c r="DQ848" s="280" t="str">
        <f>IF(DR848="","",VLOOKUP(DR848,リスト!$AL$5:$AM$7,2,FALSE))</f>
        <v/>
      </c>
      <c r="DR848" s="3"/>
      <c r="DS848" s="13"/>
      <c r="DT848" s="85"/>
      <c r="DU848" s="85"/>
      <c r="DV848" s="281" t="str">
        <f>IF(DW848="","",VLOOKUP(DW848,リスト!$AN$5:$AO$6,2,FALSE))</f>
        <v/>
      </c>
      <c r="DW848" s="13"/>
      <c r="DX848" s="341"/>
      <c r="DY848" s="345"/>
      <c r="DZ848" s="341"/>
      <c r="EA848" s="345"/>
      <c r="EB848" s="280" t="str">
        <f>IF(EC848="","",VLOOKUP(EC848,リスト!$AW$5:$AX$8,2,FALSE))</f>
        <v/>
      </c>
      <c r="EC848" s="3"/>
      <c r="ED848" s="85"/>
      <c r="EE848" s="280" t="str">
        <f>IF(EF848="","",VLOOKUP(EF848,リスト!$AY$5:$AZ$10,2,FALSE))</f>
        <v/>
      </c>
      <c r="EF848" s="3"/>
      <c r="EG848" s="280" t="str">
        <f>IF(EH848="","",VLOOKUP(EH848,リスト!$BA$5:$BB$10,2,FALSE))</f>
        <v/>
      </c>
      <c r="EH848" s="3"/>
      <c r="EI848" s="280" t="str">
        <f>IF(EJ848="","",VLOOKUP(EJ848,リスト!$BC$5:$BD$10,2,FALSE))</f>
        <v/>
      </c>
      <c r="EJ848" s="3"/>
      <c r="EK848" s="280" t="str">
        <f>IF(EL848="","",VLOOKUP(EL848,リスト!$BE$5:$BF$10,2,FALSE))</f>
        <v/>
      </c>
      <c r="EL848" s="3"/>
      <c r="EM848" s="78"/>
      <c r="EN848" s="73"/>
      <c r="EO848" s="73"/>
      <c r="EP848" s="13"/>
      <c r="EQ848" s="13"/>
      <c r="ER848" s="280" t="str">
        <f>IF(ES848="","",VLOOKUP(ES848,リスト!$BG$5:$BH$10,2,FALSE))</f>
        <v/>
      </c>
      <c r="ES848" s="13"/>
      <c r="ET848" s="13"/>
      <c r="EU848" s="13"/>
      <c r="EV848" s="13"/>
      <c r="EW848" s="13"/>
      <c r="EX848" s="81"/>
      <c r="EY848" s="81"/>
      <c r="EZ848" s="26"/>
      <c r="FA848" s="281" t="str">
        <f>IF($EZ848="","",INDEX(リスト!$BI$5:$BJ$40,MATCH($EZ848,リスト!$BJ$5:$BJ$40,0),1))</f>
        <v/>
      </c>
      <c r="FB848" s="280" t="str">
        <f>IF(FC848="","",VLOOKUP(FC848,リスト!$BK:$BL,2,FALSE))</f>
        <v/>
      </c>
      <c r="FC848" s="13"/>
      <c r="FD848" s="331"/>
      <c r="FE848" s="3"/>
      <c r="FF848" s="280" t="str">
        <f>IF(FG848="","",VLOOKUP(FG848,リスト!$BO$5:$BP$6,2,FALSE))</f>
        <v/>
      </c>
      <c r="FG848" s="3"/>
      <c r="FH848" s="280" t="str">
        <f>IF(FI848="","",VLOOKUP(FI848,リスト!$BQ$5:$BR$8,2,FALSE))</f>
        <v/>
      </c>
      <c r="FI848" s="3"/>
      <c r="FJ848" s="282"/>
      <c r="FK848" s="280" t="str">
        <f>IF(FL848="","",VLOOKUP(FL848,リスト!$BS$5:$BT$6,2,FALSE))</f>
        <v/>
      </c>
      <c r="FL848" s="63"/>
      <c r="FM848" s="13"/>
      <c r="FN848" s="13"/>
      <c r="FO848" s="13"/>
      <c r="FP848" s="283" t="str">
        <f t="shared" si="123"/>
        <v/>
      </c>
      <c r="FQ848" s="283" t="str">
        <f t="shared" si="123"/>
        <v/>
      </c>
      <c r="FR848" s="13"/>
      <c r="FS848" s="85"/>
      <c r="FT848" s="85"/>
      <c r="FU848" s="281" t="str">
        <f t="shared" si="124"/>
        <v/>
      </c>
      <c r="FV848" s="280" t="str">
        <f>IF(FW848="","",VLOOKUP(FW848,リスト!$BV$5:$BW$10,2,FALSE))</f>
        <v/>
      </c>
      <c r="FW848" s="26"/>
      <c r="FX848" s="282" t="str">
        <f t="shared" si="125"/>
        <v/>
      </c>
      <c r="FY848" s="280" t="str">
        <f>IF(FZ848="","",VLOOKUP(FZ848,リスト!$BX$5:$BY$6,2,FALSE))</f>
        <v/>
      </c>
      <c r="FZ848" s="3"/>
      <c r="GA848" s="280" t="str">
        <f>IF(GB848="","",VLOOKUP(GB848,リスト!$BZ$5:$CA$6,2,FALSE))</f>
        <v/>
      </c>
      <c r="GB848" s="13"/>
      <c r="GC848" s="281" t="str">
        <f>IF(GD848="","",VLOOKUP(GD848,リスト!$CB$5:$CC$6,2,FALSE))</f>
        <v/>
      </c>
      <c r="GD848" s="13"/>
      <c r="GE848" s="13"/>
      <c r="GF848" s="13"/>
      <c r="GG848" s="75"/>
      <c r="GH848" s="281" t="str">
        <f t="shared" si="126"/>
        <v/>
      </c>
      <c r="GI848" s="128"/>
      <c r="GJ848" s="281" t="str">
        <f>IF(GK848="","",VLOOKUP(GK848,リスト!$CD$5:$CE$6,2,FALSE))</f>
        <v/>
      </c>
      <c r="GK848" s="13"/>
      <c r="GL848" s="281" t="str">
        <f>IF(GM848="","",VLOOKUP(GM848,リスト!$CF$5:$CG$5,2,FALSE))</f>
        <v/>
      </c>
      <c r="GM848" s="26"/>
      <c r="GN848" s="280" t="str">
        <f>IF(GO848="","",VLOOKUP(GO848,リスト!$CH$5:$CI$5,2,FALSE))</f>
        <v/>
      </c>
      <c r="GO848" s="284"/>
      <c r="GP848" s="284"/>
      <c r="GQ848" s="284"/>
      <c r="GR848" s="284"/>
      <c r="GS848" s="284"/>
      <c r="GT848" s="284"/>
      <c r="GU848" s="284"/>
      <c r="GV848" s="284"/>
      <c r="GW848" s="284"/>
      <c r="GX848" s="285"/>
    </row>
    <row r="849" spans="2:206" s="177" customFormat="1" ht="24.75" hidden="1" customHeight="1" outlineLevel="1">
      <c r="B849" s="286" t="str">
        <f>IF(明細!B843="","",明細!B843)</f>
        <v/>
      </c>
      <c r="C849" s="287" t="str">
        <f>IF(明細!C843="","",明細!C843)</f>
        <v/>
      </c>
      <c r="D849" s="265" t="str">
        <f>IF(明細!D843="","",明細!D843)</f>
        <v/>
      </c>
      <c r="E849" s="265" t="str">
        <f>IF(明細!E843="","",明細!E843)</f>
        <v/>
      </c>
      <c r="F849" s="265" t="str">
        <f>IF(明細!F843="","",明細!F843)</f>
        <v/>
      </c>
      <c r="G849" s="265" t="str">
        <f>IF(明細!G843="","",明細!G843)</f>
        <v/>
      </c>
      <c r="H849" s="265" t="str">
        <f>IF(明細!H843="","",明細!H843)</f>
        <v/>
      </c>
      <c r="I849" s="265" t="str">
        <f>IF(明細!I843="","",明細!I843)</f>
        <v/>
      </c>
      <c r="J849" s="265" t="str">
        <f>IF(明細!J843="","",明細!J843)</f>
        <v/>
      </c>
      <c r="K849" s="265" t="str">
        <f>IF(明細!K843="","",明細!K843)</f>
        <v/>
      </c>
      <c r="L849" s="265" t="str">
        <f>IF(明細!L843="","",明細!L843)</f>
        <v/>
      </c>
      <c r="M849" s="265" t="str">
        <f>IF(明細!M843="","",明細!M843)</f>
        <v/>
      </c>
      <c r="N849" s="265" t="str">
        <f>IF(明細!N843="","",明細!N843)</f>
        <v/>
      </c>
      <c r="O849" s="265" t="str">
        <f>IF(明細!O843="","",明細!O843)</f>
        <v/>
      </c>
      <c r="P849" s="265" t="str">
        <f>IF(明細!P843="","",明細!P843)</f>
        <v/>
      </c>
      <c r="Q849" s="265" t="str">
        <f>IF(明細!Q843="","",明細!Q843)</f>
        <v/>
      </c>
      <c r="R849" s="289" t="str">
        <f>IF(明細!R843="","",明細!R843)</f>
        <v/>
      </c>
      <c r="S849" s="291" t="str">
        <f>IF(明細!S843="","",明細!S843)</f>
        <v/>
      </c>
      <c r="T849" s="291" t="str">
        <f>IF(明細!T843="","",明細!T843)</f>
        <v/>
      </c>
      <c r="U849" s="291" t="str">
        <f>IF(明細!U843="","",明細!U843)</f>
        <v/>
      </c>
      <c r="V849" s="292" t="str">
        <f>IF(明細!V843="","",明細!V843)</f>
        <v>個</v>
      </c>
      <c r="W849" s="292" t="str">
        <f>IF(明細!W843="","",明細!W843)</f>
        <v/>
      </c>
      <c r="X849" s="293" t="str">
        <f>IF(明細!X843="","",明細!X843)</f>
        <v/>
      </c>
      <c r="Y849" s="134" t="str">
        <f>IF(明細!Y843="","",明細!Y843)</f>
        <v/>
      </c>
      <c r="Z849" s="135" t="str">
        <f>IF(明細!Z843="","",明細!Z843)</f>
        <v/>
      </c>
      <c r="AA849" s="134" t="str">
        <f>IF(明細!AA843="","",明細!AA843)</f>
        <v/>
      </c>
      <c r="AB849" s="303" t="str">
        <f>IF(明細!AB843="","",明細!AB843)</f>
        <v/>
      </c>
      <c r="AC849" s="134" t="str">
        <f>IF(明細!AC843="","",明細!AC843)</f>
        <v/>
      </c>
      <c r="AD849" s="183" t="str">
        <f>IF(明細!AD843="","",明細!AD843)</f>
        <v/>
      </c>
      <c r="AE849" s="184">
        <f>IF(明細!AE843="","",明細!AE843)</f>
        <v>0.1</v>
      </c>
      <c r="AF849" s="185" t="str">
        <f>IF(明細!AF843="","",明細!AF843)</f>
        <v/>
      </c>
      <c r="AG849" s="186" t="str">
        <f>IF(明細!AG843="","",明細!AG843)</f>
        <v/>
      </c>
      <c r="AH849" s="186" t="str">
        <f>IF(明細!AH843="","",明細!AH843)</f>
        <v/>
      </c>
      <c r="AI849" s="187" t="str">
        <f>IF(明細!AI843="","",明細!AI843)</f>
        <v/>
      </c>
      <c r="AJ849" s="296" t="str">
        <f>IF(明細!AJ843="","",明細!AJ843)</f>
        <v/>
      </c>
      <c r="AK849" s="297" t="str">
        <f>IF(明細!AK843="","",明細!AK843)</f>
        <v/>
      </c>
      <c r="AL849" s="298" t="str">
        <f>IF(明細!AL843="","",明細!AL843)</f>
        <v/>
      </c>
      <c r="AM849" s="299" t="str">
        <f>IF(明細!AM843="","",明細!AM843)</f>
        <v/>
      </c>
      <c r="AN849" s="300" t="str">
        <f>IF(明細!AN843="","",明細!AN843)</f>
        <v/>
      </c>
      <c r="AO849" s="300" t="str">
        <f>IF(明細!AO843="","",明細!AO843)</f>
        <v/>
      </c>
      <c r="AP849" s="300" t="str">
        <f>IF(明細!AP843="","",明細!AP843)</f>
        <v/>
      </c>
      <c r="AQ849" s="301" t="str">
        <f>IF(明細!AQ843="","",明細!AQ843)</f>
        <v/>
      </c>
      <c r="AR849" s="302" t="str">
        <f>IF(明細!AR843="","",明細!AR843)</f>
        <v/>
      </c>
      <c r="AU849" s="360"/>
      <c r="AV849" s="368"/>
      <c r="AW849" s="446" t="str">
        <f>IF(明細!AV843="","",明細!AV843)</f>
        <v/>
      </c>
      <c r="AX849" s="419" t="str">
        <f>IF(明細!AT843="","",明細!AT843)</f>
        <v/>
      </c>
      <c r="AY849" s="280" t="str">
        <f>IF($AX849="","",VLOOKUP($AX849,リスト!$CL:$CM,2,FALSE))</f>
        <v/>
      </c>
      <c r="AZ849" s="3"/>
      <c r="BA849" s="280" t="str">
        <f>IF(BB849="","",VLOOKUP(BB849,リスト!$K:$L,2,FALSE))</f>
        <v/>
      </c>
      <c r="BB849" s="3"/>
      <c r="BC849" s="3"/>
      <c r="BD849" s="87"/>
      <c r="BE849" s="280" t="str">
        <f>IF(BF849="","",VLOOKUP(BF849,リスト!$I:$J,2,FALSE))</f>
        <v/>
      </c>
      <c r="BF849" s="3"/>
      <c r="BG849" s="280" t="str">
        <f>IF(BH849="","",VLOOKUP(BH849,リスト!$M:$N,2,FALSE))</f>
        <v/>
      </c>
      <c r="BH849" s="282"/>
      <c r="BI849" s="280" t="str">
        <f>IF(BJ849="","",VLOOKUP(BJ849,リスト!$O:$P,2,FALSE))</f>
        <v/>
      </c>
      <c r="BJ849" s="24"/>
      <c r="BM849" s="451" t="str">
        <f>IF(明細!AV843="","",明細!AV843)</f>
        <v/>
      </c>
      <c r="BN849" s="453" t="str">
        <f>IF(明細!AT843="","",明細!AT843)</f>
        <v/>
      </c>
      <c r="BO849" s="280" t="str">
        <f>IF($BN849="","",VLOOKUP($BN849,リスト!$CL:$CM,2,FALSE))</f>
        <v/>
      </c>
      <c r="BP849" s="280" t="str">
        <f>IF(BQ849="","",VLOOKUP(BQ849,リスト!$K$5:$L$7,2,FALSE))</f>
        <v/>
      </c>
      <c r="BQ849" s="13"/>
      <c r="BR849" s="13"/>
      <c r="BS849" s="47"/>
      <c r="BT849" s="280" t="str">
        <f>IF(BU849="","",VLOOKUP(BU849,リスト!I840:J858,2,FALSE))</f>
        <v/>
      </c>
      <c r="BU849" s="13"/>
      <c r="BV849" s="13"/>
      <c r="BW849" s="282"/>
      <c r="BX849" s="282"/>
      <c r="BY849" s="280" t="str">
        <f>IF(BZ849="","",VLOOKUP(BZ849,リスト!$S$5:$T$6,2,FALSE))</f>
        <v/>
      </c>
      <c r="BZ849" s="3"/>
      <c r="CA849" s="3"/>
      <c r="CB849" s="81"/>
      <c r="CC849" s="280" t="str">
        <f t="shared" si="120"/>
        <v/>
      </c>
      <c r="CD849" s="83"/>
      <c r="CE849" s="83"/>
      <c r="CF849" s="83"/>
      <c r="CG849" s="83"/>
      <c r="CH849" s="282" t="str">
        <f t="shared" si="121"/>
        <v/>
      </c>
      <c r="CI849" s="83"/>
      <c r="CJ849" s="280" t="str">
        <f t="shared" si="122"/>
        <v/>
      </c>
      <c r="CK849" s="87"/>
      <c r="CL849" s="78"/>
      <c r="CM849" s="83"/>
      <c r="CN849" s="83"/>
      <c r="CO849" s="83"/>
      <c r="CP849" s="280" t="str">
        <f t="shared" si="118"/>
        <v/>
      </c>
      <c r="CQ849" s="81"/>
      <c r="CR849" s="280" t="str">
        <f t="shared" si="119"/>
        <v/>
      </c>
      <c r="CS849" s="3"/>
      <c r="CT849" s="3"/>
      <c r="CU849" s="280" t="str">
        <f>IF(CV849="","",VLOOKUP(CV849,リスト!$V$5:$W$6,2,FALSE))</f>
        <v/>
      </c>
      <c r="CV849" s="3"/>
      <c r="CW849" s="280" t="str">
        <f>IF(CX849="","",VLOOKUP(CX849,リスト!$X$5:$Y$6,2,FALSE))</f>
        <v/>
      </c>
      <c r="CX849" s="3"/>
      <c r="CY849" s="77"/>
      <c r="CZ849" s="77"/>
      <c r="DA849" s="75"/>
      <c r="DB849" s="75"/>
      <c r="DC849" s="75"/>
      <c r="DD849" s="75"/>
      <c r="DE849" s="280" t="str">
        <f>IF(DF849="","",VLOOKUP(DF849,リスト!$Z$5:$AA$10,2,FALSE))</f>
        <v/>
      </c>
      <c r="DF849" s="3"/>
      <c r="DG849" s="280" t="str">
        <f>IF(DH849="","",VLOOKUP(DH849,リスト!$AB$5:$AC$12,2,FALSE))</f>
        <v/>
      </c>
      <c r="DH849" s="63"/>
      <c r="DI849" s="280" t="str">
        <f>IF(DJ849="","",VLOOKUP(DJ849,リスト!$AD$5:$AE$7,2,FALSE))</f>
        <v/>
      </c>
      <c r="DJ849" s="3"/>
      <c r="DK849" s="280" t="str">
        <f>IF(DL849="","",VLOOKUP(DL849,リスト!$AF$5:$AG$10,2,FALSE))</f>
        <v/>
      </c>
      <c r="DL849" s="3"/>
      <c r="DM849" s="280" t="str">
        <f>IF(DN849="","",VLOOKUP(DN849,リスト!$AH$5:$AI$6,2,FALSE))</f>
        <v/>
      </c>
      <c r="DN849" s="3"/>
      <c r="DO849" s="280" t="str">
        <f>IF(DP849="","",VLOOKUP(DP849,リスト!$AJ$5:$AK$6,2,FALSE))</f>
        <v/>
      </c>
      <c r="DP849" s="3"/>
      <c r="DQ849" s="280" t="str">
        <f>IF(DR849="","",VLOOKUP(DR849,リスト!$AL$5:$AM$7,2,FALSE))</f>
        <v/>
      </c>
      <c r="DR849" s="3"/>
      <c r="DS849" s="13"/>
      <c r="DT849" s="85"/>
      <c r="DU849" s="85"/>
      <c r="DV849" s="281" t="str">
        <f>IF(DW849="","",VLOOKUP(DW849,リスト!$AN$5:$AO$6,2,FALSE))</f>
        <v/>
      </c>
      <c r="DW849" s="13"/>
      <c r="DX849" s="341"/>
      <c r="DY849" s="345"/>
      <c r="DZ849" s="341"/>
      <c r="EA849" s="345"/>
      <c r="EB849" s="280" t="str">
        <f>IF(EC849="","",VLOOKUP(EC849,リスト!$AW$5:$AX$8,2,FALSE))</f>
        <v/>
      </c>
      <c r="EC849" s="3"/>
      <c r="ED849" s="85"/>
      <c r="EE849" s="280" t="str">
        <f>IF(EF849="","",VLOOKUP(EF849,リスト!$AY$5:$AZ$10,2,FALSE))</f>
        <v/>
      </c>
      <c r="EF849" s="3"/>
      <c r="EG849" s="280" t="str">
        <f>IF(EH849="","",VLOOKUP(EH849,リスト!$BA$5:$BB$10,2,FALSE))</f>
        <v/>
      </c>
      <c r="EH849" s="3"/>
      <c r="EI849" s="280" t="str">
        <f>IF(EJ849="","",VLOOKUP(EJ849,リスト!$BC$5:$BD$10,2,FALSE))</f>
        <v/>
      </c>
      <c r="EJ849" s="3"/>
      <c r="EK849" s="280" t="str">
        <f>IF(EL849="","",VLOOKUP(EL849,リスト!$BE$5:$BF$10,2,FALSE))</f>
        <v/>
      </c>
      <c r="EL849" s="3"/>
      <c r="EM849" s="78"/>
      <c r="EN849" s="73"/>
      <c r="EO849" s="73"/>
      <c r="EP849" s="13"/>
      <c r="EQ849" s="13"/>
      <c r="ER849" s="280" t="str">
        <f>IF(ES849="","",VLOOKUP(ES849,リスト!$BG$5:$BH$10,2,FALSE))</f>
        <v/>
      </c>
      <c r="ES849" s="13"/>
      <c r="ET849" s="13"/>
      <c r="EU849" s="13"/>
      <c r="EV849" s="13"/>
      <c r="EW849" s="13"/>
      <c r="EX849" s="81"/>
      <c r="EY849" s="81"/>
      <c r="EZ849" s="26"/>
      <c r="FA849" s="281" t="str">
        <f>IF($EZ849="","",INDEX(リスト!$BI$5:$BJ$40,MATCH($EZ849,リスト!$BJ$5:$BJ$40,0),1))</f>
        <v/>
      </c>
      <c r="FB849" s="280" t="str">
        <f>IF(FC849="","",VLOOKUP(FC849,リスト!$BK:$BL,2,FALSE))</f>
        <v/>
      </c>
      <c r="FC849" s="13"/>
      <c r="FD849" s="331"/>
      <c r="FE849" s="3"/>
      <c r="FF849" s="280" t="str">
        <f>IF(FG849="","",VLOOKUP(FG849,リスト!$BO$5:$BP$6,2,FALSE))</f>
        <v/>
      </c>
      <c r="FG849" s="3"/>
      <c r="FH849" s="280" t="str">
        <f>IF(FI849="","",VLOOKUP(FI849,リスト!$BQ$5:$BR$8,2,FALSE))</f>
        <v/>
      </c>
      <c r="FI849" s="3"/>
      <c r="FJ849" s="282"/>
      <c r="FK849" s="280" t="str">
        <f>IF(FL849="","",VLOOKUP(FL849,リスト!$BS$5:$BT$6,2,FALSE))</f>
        <v/>
      </c>
      <c r="FL849" s="63"/>
      <c r="FM849" s="13"/>
      <c r="FN849" s="13"/>
      <c r="FO849" s="13"/>
      <c r="FP849" s="283" t="str">
        <f t="shared" si="123"/>
        <v/>
      </c>
      <c r="FQ849" s="283" t="str">
        <f t="shared" si="123"/>
        <v/>
      </c>
      <c r="FR849" s="13"/>
      <c r="FS849" s="85"/>
      <c r="FT849" s="85"/>
      <c r="FU849" s="281" t="str">
        <f t="shared" si="124"/>
        <v/>
      </c>
      <c r="FV849" s="280" t="str">
        <f>IF(FW849="","",VLOOKUP(FW849,リスト!$BV$5:$BW$10,2,FALSE))</f>
        <v/>
      </c>
      <c r="FW849" s="26"/>
      <c r="FX849" s="282" t="str">
        <f t="shared" si="125"/>
        <v/>
      </c>
      <c r="FY849" s="280" t="str">
        <f>IF(FZ849="","",VLOOKUP(FZ849,リスト!$BX$5:$BY$6,2,FALSE))</f>
        <v/>
      </c>
      <c r="FZ849" s="3"/>
      <c r="GA849" s="280" t="str">
        <f>IF(GB849="","",VLOOKUP(GB849,リスト!$BZ$5:$CA$6,2,FALSE))</f>
        <v/>
      </c>
      <c r="GB849" s="13"/>
      <c r="GC849" s="281" t="str">
        <f>IF(GD849="","",VLOOKUP(GD849,リスト!$CB$5:$CC$6,2,FALSE))</f>
        <v/>
      </c>
      <c r="GD849" s="13"/>
      <c r="GE849" s="13"/>
      <c r="GF849" s="13"/>
      <c r="GG849" s="75"/>
      <c r="GH849" s="281" t="str">
        <f t="shared" si="126"/>
        <v/>
      </c>
      <c r="GI849" s="128"/>
      <c r="GJ849" s="281" t="str">
        <f>IF(GK849="","",VLOOKUP(GK849,リスト!$CD$5:$CE$6,2,FALSE))</f>
        <v/>
      </c>
      <c r="GK849" s="13"/>
      <c r="GL849" s="281" t="str">
        <f>IF(GM849="","",VLOOKUP(GM849,リスト!$CF$5:$CG$5,2,FALSE))</f>
        <v/>
      </c>
      <c r="GM849" s="26"/>
      <c r="GN849" s="280" t="str">
        <f>IF(GO849="","",VLOOKUP(GO849,リスト!$CH$5:$CI$5,2,FALSE))</f>
        <v/>
      </c>
      <c r="GO849" s="284"/>
      <c r="GP849" s="284"/>
      <c r="GQ849" s="284"/>
      <c r="GR849" s="284"/>
      <c r="GS849" s="284"/>
      <c r="GT849" s="284"/>
      <c r="GU849" s="284"/>
      <c r="GV849" s="284"/>
      <c r="GW849" s="284"/>
      <c r="GX849" s="285"/>
    </row>
    <row r="850" spans="2:206" s="177" customFormat="1" ht="24.75" hidden="1" customHeight="1" outlineLevel="1">
      <c r="B850" s="286" t="str">
        <f>IF(明細!B844="","",明細!B844)</f>
        <v/>
      </c>
      <c r="C850" s="287" t="str">
        <f>IF(明細!C844="","",明細!C844)</f>
        <v/>
      </c>
      <c r="D850" s="265" t="str">
        <f>IF(明細!D844="","",明細!D844)</f>
        <v/>
      </c>
      <c r="E850" s="265" t="str">
        <f>IF(明細!E844="","",明細!E844)</f>
        <v/>
      </c>
      <c r="F850" s="265" t="str">
        <f>IF(明細!F844="","",明細!F844)</f>
        <v/>
      </c>
      <c r="G850" s="265" t="str">
        <f>IF(明細!G844="","",明細!G844)</f>
        <v/>
      </c>
      <c r="H850" s="265" t="str">
        <f>IF(明細!H844="","",明細!H844)</f>
        <v/>
      </c>
      <c r="I850" s="265" t="str">
        <f>IF(明細!I844="","",明細!I844)</f>
        <v/>
      </c>
      <c r="J850" s="265" t="str">
        <f>IF(明細!J844="","",明細!J844)</f>
        <v/>
      </c>
      <c r="K850" s="265" t="str">
        <f>IF(明細!K844="","",明細!K844)</f>
        <v/>
      </c>
      <c r="L850" s="265" t="str">
        <f>IF(明細!L844="","",明細!L844)</f>
        <v/>
      </c>
      <c r="M850" s="265" t="str">
        <f>IF(明細!M844="","",明細!M844)</f>
        <v/>
      </c>
      <c r="N850" s="265" t="str">
        <f>IF(明細!N844="","",明細!N844)</f>
        <v/>
      </c>
      <c r="O850" s="265" t="str">
        <f>IF(明細!O844="","",明細!O844)</f>
        <v/>
      </c>
      <c r="P850" s="265" t="str">
        <f>IF(明細!P844="","",明細!P844)</f>
        <v/>
      </c>
      <c r="Q850" s="265" t="str">
        <f>IF(明細!Q844="","",明細!Q844)</f>
        <v/>
      </c>
      <c r="R850" s="289" t="str">
        <f>IF(明細!R844="","",明細!R844)</f>
        <v/>
      </c>
      <c r="S850" s="291" t="str">
        <f>IF(明細!S844="","",明細!S844)</f>
        <v/>
      </c>
      <c r="T850" s="291" t="str">
        <f>IF(明細!T844="","",明細!T844)</f>
        <v/>
      </c>
      <c r="U850" s="291" t="str">
        <f>IF(明細!U844="","",明細!U844)</f>
        <v/>
      </c>
      <c r="V850" s="292" t="str">
        <f>IF(明細!V844="","",明細!V844)</f>
        <v>個</v>
      </c>
      <c r="W850" s="292" t="str">
        <f>IF(明細!W844="","",明細!W844)</f>
        <v/>
      </c>
      <c r="X850" s="293" t="str">
        <f>IF(明細!X844="","",明細!X844)</f>
        <v/>
      </c>
      <c r="Y850" s="134" t="str">
        <f>IF(明細!Y844="","",明細!Y844)</f>
        <v/>
      </c>
      <c r="Z850" s="135" t="str">
        <f>IF(明細!Z844="","",明細!Z844)</f>
        <v/>
      </c>
      <c r="AA850" s="134" t="str">
        <f>IF(明細!AA844="","",明細!AA844)</f>
        <v/>
      </c>
      <c r="AB850" s="303" t="str">
        <f>IF(明細!AB844="","",明細!AB844)</f>
        <v/>
      </c>
      <c r="AC850" s="134" t="str">
        <f>IF(明細!AC844="","",明細!AC844)</f>
        <v/>
      </c>
      <c r="AD850" s="183" t="str">
        <f>IF(明細!AD844="","",明細!AD844)</f>
        <v/>
      </c>
      <c r="AE850" s="184">
        <f>IF(明細!AE844="","",明細!AE844)</f>
        <v>0.1</v>
      </c>
      <c r="AF850" s="185" t="str">
        <f>IF(明細!AF844="","",明細!AF844)</f>
        <v/>
      </c>
      <c r="AG850" s="186" t="str">
        <f>IF(明細!AG844="","",明細!AG844)</f>
        <v/>
      </c>
      <c r="AH850" s="186" t="str">
        <f>IF(明細!AH844="","",明細!AH844)</f>
        <v/>
      </c>
      <c r="AI850" s="187" t="str">
        <f>IF(明細!AI844="","",明細!AI844)</f>
        <v/>
      </c>
      <c r="AJ850" s="296" t="str">
        <f>IF(明細!AJ844="","",明細!AJ844)</f>
        <v/>
      </c>
      <c r="AK850" s="297" t="str">
        <f>IF(明細!AK844="","",明細!AK844)</f>
        <v/>
      </c>
      <c r="AL850" s="298" t="str">
        <f>IF(明細!AL844="","",明細!AL844)</f>
        <v/>
      </c>
      <c r="AM850" s="299" t="str">
        <f>IF(明細!AM844="","",明細!AM844)</f>
        <v/>
      </c>
      <c r="AN850" s="300" t="str">
        <f>IF(明細!AN844="","",明細!AN844)</f>
        <v/>
      </c>
      <c r="AO850" s="300" t="str">
        <f>IF(明細!AO844="","",明細!AO844)</f>
        <v/>
      </c>
      <c r="AP850" s="300" t="str">
        <f>IF(明細!AP844="","",明細!AP844)</f>
        <v/>
      </c>
      <c r="AQ850" s="301" t="str">
        <f>IF(明細!AQ844="","",明細!AQ844)</f>
        <v/>
      </c>
      <c r="AR850" s="302" t="str">
        <f>IF(明細!AR844="","",明細!AR844)</f>
        <v/>
      </c>
      <c r="AU850" s="360"/>
      <c r="AV850" s="368"/>
      <c r="AW850" s="446" t="str">
        <f>IF(明細!AV844="","",明細!AV844)</f>
        <v/>
      </c>
      <c r="AX850" s="419" t="str">
        <f>IF(明細!AT844="","",明細!AT844)</f>
        <v/>
      </c>
      <c r="AY850" s="280" t="str">
        <f>IF($AX850="","",VLOOKUP($AX850,リスト!$CL:$CM,2,FALSE))</f>
        <v/>
      </c>
      <c r="AZ850" s="3"/>
      <c r="BA850" s="280" t="str">
        <f>IF(BB850="","",VLOOKUP(BB850,リスト!$K:$L,2,FALSE))</f>
        <v/>
      </c>
      <c r="BB850" s="3"/>
      <c r="BC850" s="3"/>
      <c r="BD850" s="87"/>
      <c r="BE850" s="280" t="str">
        <f>IF(BF850="","",VLOOKUP(BF850,リスト!$I:$J,2,FALSE))</f>
        <v/>
      </c>
      <c r="BF850" s="3"/>
      <c r="BG850" s="280" t="str">
        <f>IF(BH850="","",VLOOKUP(BH850,リスト!$M:$N,2,FALSE))</f>
        <v/>
      </c>
      <c r="BH850" s="282"/>
      <c r="BI850" s="280" t="str">
        <f>IF(BJ850="","",VLOOKUP(BJ850,リスト!$O:$P,2,FALSE))</f>
        <v/>
      </c>
      <c r="BJ850" s="24"/>
      <c r="BM850" s="451" t="str">
        <f>IF(明細!AV844="","",明細!AV844)</f>
        <v/>
      </c>
      <c r="BN850" s="453" t="str">
        <f>IF(明細!AT844="","",明細!AT844)</f>
        <v/>
      </c>
      <c r="BO850" s="280" t="str">
        <f>IF($BN850="","",VLOOKUP($BN850,リスト!$CL:$CM,2,FALSE))</f>
        <v/>
      </c>
      <c r="BP850" s="280" t="str">
        <f>IF(BQ850="","",VLOOKUP(BQ850,リスト!$K$5:$L$7,2,FALSE))</f>
        <v/>
      </c>
      <c r="BQ850" s="13"/>
      <c r="BR850" s="13"/>
      <c r="BS850" s="47"/>
      <c r="BT850" s="280" t="str">
        <f>IF(BU850="","",VLOOKUP(BU850,リスト!I841:J859,2,FALSE))</f>
        <v/>
      </c>
      <c r="BU850" s="13"/>
      <c r="BV850" s="13"/>
      <c r="BW850" s="282"/>
      <c r="BX850" s="282"/>
      <c r="BY850" s="280" t="str">
        <f>IF(BZ850="","",VLOOKUP(BZ850,リスト!$S$5:$T$6,2,FALSE))</f>
        <v/>
      </c>
      <c r="BZ850" s="3"/>
      <c r="CA850" s="3"/>
      <c r="CB850" s="81"/>
      <c r="CC850" s="280" t="str">
        <f t="shared" si="120"/>
        <v/>
      </c>
      <c r="CD850" s="83"/>
      <c r="CE850" s="83"/>
      <c r="CF850" s="83"/>
      <c r="CG850" s="83"/>
      <c r="CH850" s="282" t="str">
        <f t="shared" si="121"/>
        <v/>
      </c>
      <c r="CI850" s="83"/>
      <c r="CJ850" s="280" t="str">
        <f t="shared" si="122"/>
        <v/>
      </c>
      <c r="CK850" s="87"/>
      <c r="CL850" s="78"/>
      <c r="CM850" s="83"/>
      <c r="CN850" s="83"/>
      <c r="CO850" s="83"/>
      <c r="CP850" s="280" t="str">
        <f t="shared" ref="CP850:CP913" si="127">IF($B850="","","MM")</f>
        <v/>
      </c>
      <c r="CQ850" s="81"/>
      <c r="CR850" s="280" t="str">
        <f t="shared" ref="CR850:CR913" si="128">IF($B850="","","MM3")</f>
        <v/>
      </c>
      <c r="CS850" s="3"/>
      <c r="CT850" s="3"/>
      <c r="CU850" s="280" t="str">
        <f>IF(CV850="","",VLOOKUP(CV850,リスト!$V$5:$W$6,2,FALSE))</f>
        <v/>
      </c>
      <c r="CV850" s="3"/>
      <c r="CW850" s="280" t="str">
        <f>IF(CX850="","",VLOOKUP(CX850,リスト!$X$5:$Y$6,2,FALSE))</f>
        <v/>
      </c>
      <c r="CX850" s="3"/>
      <c r="CY850" s="77"/>
      <c r="CZ850" s="77"/>
      <c r="DA850" s="75"/>
      <c r="DB850" s="75"/>
      <c r="DC850" s="75"/>
      <c r="DD850" s="75"/>
      <c r="DE850" s="280" t="str">
        <f>IF(DF850="","",VLOOKUP(DF850,リスト!$Z$5:$AA$10,2,FALSE))</f>
        <v/>
      </c>
      <c r="DF850" s="3"/>
      <c r="DG850" s="280" t="str">
        <f>IF(DH850="","",VLOOKUP(DH850,リスト!$AB$5:$AC$12,2,FALSE))</f>
        <v/>
      </c>
      <c r="DH850" s="63"/>
      <c r="DI850" s="280" t="str">
        <f>IF(DJ850="","",VLOOKUP(DJ850,リスト!$AD$5:$AE$7,2,FALSE))</f>
        <v/>
      </c>
      <c r="DJ850" s="3"/>
      <c r="DK850" s="280" t="str">
        <f>IF(DL850="","",VLOOKUP(DL850,リスト!$AF$5:$AG$10,2,FALSE))</f>
        <v/>
      </c>
      <c r="DL850" s="3"/>
      <c r="DM850" s="280" t="str">
        <f>IF(DN850="","",VLOOKUP(DN850,リスト!$AH$5:$AI$6,2,FALSE))</f>
        <v/>
      </c>
      <c r="DN850" s="3"/>
      <c r="DO850" s="280" t="str">
        <f>IF(DP850="","",VLOOKUP(DP850,リスト!$AJ$5:$AK$6,2,FALSE))</f>
        <v/>
      </c>
      <c r="DP850" s="3"/>
      <c r="DQ850" s="280" t="str">
        <f>IF(DR850="","",VLOOKUP(DR850,リスト!$AL$5:$AM$7,2,FALSE))</f>
        <v/>
      </c>
      <c r="DR850" s="3"/>
      <c r="DS850" s="13"/>
      <c r="DT850" s="85"/>
      <c r="DU850" s="85"/>
      <c r="DV850" s="281" t="str">
        <f>IF(DW850="","",VLOOKUP(DW850,リスト!$AN$5:$AO$6,2,FALSE))</f>
        <v/>
      </c>
      <c r="DW850" s="13"/>
      <c r="DX850" s="341"/>
      <c r="DY850" s="345"/>
      <c r="DZ850" s="341"/>
      <c r="EA850" s="345"/>
      <c r="EB850" s="280" t="str">
        <f>IF(EC850="","",VLOOKUP(EC850,リスト!$AW$5:$AX$8,2,FALSE))</f>
        <v/>
      </c>
      <c r="EC850" s="3"/>
      <c r="ED850" s="85"/>
      <c r="EE850" s="280" t="str">
        <f>IF(EF850="","",VLOOKUP(EF850,リスト!$AY$5:$AZ$10,2,FALSE))</f>
        <v/>
      </c>
      <c r="EF850" s="3"/>
      <c r="EG850" s="280" t="str">
        <f>IF(EH850="","",VLOOKUP(EH850,リスト!$BA$5:$BB$10,2,FALSE))</f>
        <v/>
      </c>
      <c r="EH850" s="3"/>
      <c r="EI850" s="280" t="str">
        <f>IF(EJ850="","",VLOOKUP(EJ850,リスト!$BC$5:$BD$10,2,FALSE))</f>
        <v/>
      </c>
      <c r="EJ850" s="3"/>
      <c r="EK850" s="280" t="str">
        <f>IF(EL850="","",VLOOKUP(EL850,リスト!$BE$5:$BF$10,2,FALSE))</f>
        <v/>
      </c>
      <c r="EL850" s="3"/>
      <c r="EM850" s="78"/>
      <c r="EN850" s="73"/>
      <c r="EO850" s="73"/>
      <c r="EP850" s="13"/>
      <c r="EQ850" s="13"/>
      <c r="ER850" s="280" t="str">
        <f>IF(ES850="","",VLOOKUP(ES850,リスト!$BG$5:$BH$10,2,FALSE))</f>
        <v/>
      </c>
      <c r="ES850" s="13"/>
      <c r="ET850" s="13"/>
      <c r="EU850" s="13"/>
      <c r="EV850" s="13"/>
      <c r="EW850" s="13"/>
      <c r="EX850" s="81"/>
      <c r="EY850" s="81"/>
      <c r="EZ850" s="26"/>
      <c r="FA850" s="281" t="str">
        <f>IF($EZ850="","",INDEX(リスト!$BI$5:$BJ$40,MATCH($EZ850,リスト!$BJ$5:$BJ$40,0),1))</f>
        <v/>
      </c>
      <c r="FB850" s="280" t="str">
        <f>IF(FC850="","",VLOOKUP(FC850,リスト!$BK:$BL,2,FALSE))</f>
        <v/>
      </c>
      <c r="FC850" s="13"/>
      <c r="FD850" s="331"/>
      <c r="FE850" s="3"/>
      <c r="FF850" s="280" t="str">
        <f>IF(FG850="","",VLOOKUP(FG850,リスト!$BO$5:$BP$6,2,FALSE))</f>
        <v/>
      </c>
      <c r="FG850" s="3"/>
      <c r="FH850" s="280" t="str">
        <f>IF(FI850="","",VLOOKUP(FI850,リスト!$BQ$5:$BR$8,2,FALSE))</f>
        <v/>
      </c>
      <c r="FI850" s="3"/>
      <c r="FJ850" s="282"/>
      <c r="FK850" s="280" t="str">
        <f>IF(FL850="","",VLOOKUP(FL850,リスト!$BS$5:$BT$6,2,FALSE))</f>
        <v/>
      </c>
      <c r="FL850" s="63"/>
      <c r="FM850" s="13"/>
      <c r="FN850" s="13"/>
      <c r="FO850" s="13"/>
      <c r="FP850" s="283" t="str">
        <f t="shared" si="123"/>
        <v/>
      </c>
      <c r="FQ850" s="283" t="str">
        <f t="shared" si="123"/>
        <v/>
      </c>
      <c r="FR850" s="13"/>
      <c r="FS850" s="85"/>
      <c r="FT850" s="85"/>
      <c r="FU850" s="281" t="str">
        <f t="shared" si="124"/>
        <v/>
      </c>
      <c r="FV850" s="280" t="str">
        <f>IF(FW850="","",VLOOKUP(FW850,リスト!$BV$5:$BW$10,2,FALSE))</f>
        <v/>
      </c>
      <c r="FW850" s="26"/>
      <c r="FX850" s="282" t="str">
        <f t="shared" si="125"/>
        <v/>
      </c>
      <c r="FY850" s="280" t="str">
        <f>IF(FZ850="","",VLOOKUP(FZ850,リスト!$BX$5:$BY$6,2,FALSE))</f>
        <v/>
      </c>
      <c r="FZ850" s="3"/>
      <c r="GA850" s="280" t="str">
        <f>IF(GB850="","",VLOOKUP(GB850,リスト!$BZ$5:$CA$6,2,FALSE))</f>
        <v/>
      </c>
      <c r="GB850" s="13"/>
      <c r="GC850" s="281" t="str">
        <f>IF(GD850="","",VLOOKUP(GD850,リスト!$CB$5:$CC$6,2,FALSE))</f>
        <v/>
      </c>
      <c r="GD850" s="13"/>
      <c r="GE850" s="13"/>
      <c r="GF850" s="13"/>
      <c r="GG850" s="75"/>
      <c r="GH850" s="281" t="str">
        <f t="shared" si="126"/>
        <v/>
      </c>
      <c r="GI850" s="128"/>
      <c r="GJ850" s="281" t="str">
        <f>IF(GK850="","",VLOOKUP(GK850,リスト!$CD$5:$CE$6,2,FALSE))</f>
        <v/>
      </c>
      <c r="GK850" s="13"/>
      <c r="GL850" s="281" t="str">
        <f>IF(GM850="","",VLOOKUP(GM850,リスト!$CF$5:$CG$5,2,FALSE))</f>
        <v/>
      </c>
      <c r="GM850" s="26"/>
      <c r="GN850" s="280" t="str">
        <f>IF(GO850="","",VLOOKUP(GO850,リスト!$CH$5:$CI$5,2,FALSE))</f>
        <v/>
      </c>
      <c r="GO850" s="284"/>
      <c r="GP850" s="284"/>
      <c r="GQ850" s="284"/>
      <c r="GR850" s="284"/>
      <c r="GS850" s="284"/>
      <c r="GT850" s="284"/>
      <c r="GU850" s="284"/>
      <c r="GV850" s="284"/>
      <c r="GW850" s="284"/>
      <c r="GX850" s="285"/>
    </row>
    <row r="851" spans="2:206" s="177" customFormat="1" ht="24.75" hidden="1" customHeight="1" outlineLevel="1">
      <c r="B851" s="286" t="str">
        <f>IF(明細!B845="","",明細!B845)</f>
        <v/>
      </c>
      <c r="C851" s="287" t="str">
        <f>IF(明細!C845="","",明細!C845)</f>
        <v/>
      </c>
      <c r="D851" s="265" t="str">
        <f>IF(明細!D845="","",明細!D845)</f>
        <v/>
      </c>
      <c r="E851" s="265" t="str">
        <f>IF(明細!E845="","",明細!E845)</f>
        <v/>
      </c>
      <c r="F851" s="265" t="str">
        <f>IF(明細!F845="","",明細!F845)</f>
        <v/>
      </c>
      <c r="G851" s="265" t="str">
        <f>IF(明細!G845="","",明細!G845)</f>
        <v/>
      </c>
      <c r="H851" s="265" t="str">
        <f>IF(明細!H845="","",明細!H845)</f>
        <v/>
      </c>
      <c r="I851" s="265" t="str">
        <f>IF(明細!I845="","",明細!I845)</f>
        <v/>
      </c>
      <c r="J851" s="265" t="str">
        <f>IF(明細!J845="","",明細!J845)</f>
        <v/>
      </c>
      <c r="K851" s="265" t="str">
        <f>IF(明細!K845="","",明細!K845)</f>
        <v/>
      </c>
      <c r="L851" s="265" t="str">
        <f>IF(明細!L845="","",明細!L845)</f>
        <v/>
      </c>
      <c r="M851" s="265" t="str">
        <f>IF(明細!M845="","",明細!M845)</f>
        <v/>
      </c>
      <c r="N851" s="265" t="str">
        <f>IF(明細!N845="","",明細!N845)</f>
        <v/>
      </c>
      <c r="O851" s="265" t="str">
        <f>IF(明細!O845="","",明細!O845)</f>
        <v/>
      </c>
      <c r="P851" s="265" t="str">
        <f>IF(明細!P845="","",明細!P845)</f>
        <v/>
      </c>
      <c r="Q851" s="265" t="str">
        <f>IF(明細!Q845="","",明細!Q845)</f>
        <v/>
      </c>
      <c r="R851" s="289" t="str">
        <f>IF(明細!R845="","",明細!R845)</f>
        <v/>
      </c>
      <c r="S851" s="291" t="str">
        <f>IF(明細!S845="","",明細!S845)</f>
        <v/>
      </c>
      <c r="T851" s="291" t="str">
        <f>IF(明細!T845="","",明細!T845)</f>
        <v/>
      </c>
      <c r="U851" s="291" t="str">
        <f>IF(明細!U845="","",明細!U845)</f>
        <v/>
      </c>
      <c r="V851" s="292" t="str">
        <f>IF(明細!V845="","",明細!V845)</f>
        <v>個</v>
      </c>
      <c r="W851" s="292" t="str">
        <f>IF(明細!W845="","",明細!W845)</f>
        <v/>
      </c>
      <c r="X851" s="293" t="str">
        <f>IF(明細!X845="","",明細!X845)</f>
        <v/>
      </c>
      <c r="Y851" s="134" t="str">
        <f>IF(明細!Y845="","",明細!Y845)</f>
        <v/>
      </c>
      <c r="Z851" s="135" t="str">
        <f>IF(明細!Z845="","",明細!Z845)</f>
        <v/>
      </c>
      <c r="AA851" s="134" t="str">
        <f>IF(明細!AA845="","",明細!AA845)</f>
        <v/>
      </c>
      <c r="AB851" s="303" t="str">
        <f>IF(明細!AB845="","",明細!AB845)</f>
        <v/>
      </c>
      <c r="AC851" s="134" t="str">
        <f>IF(明細!AC845="","",明細!AC845)</f>
        <v/>
      </c>
      <c r="AD851" s="183" t="str">
        <f>IF(明細!AD845="","",明細!AD845)</f>
        <v/>
      </c>
      <c r="AE851" s="184">
        <f>IF(明細!AE845="","",明細!AE845)</f>
        <v>0.1</v>
      </c>
      <c r="AF851" s="185" t="str">
        <f>IF(明細!AF845="","",明細!AF845)</f>
        <v/>
      </c>
      <c r="AG851" s="186" t="str">
        <f>IF(明細!AG845="","",明細!AG845)</f>
        <v/>
      </c>
      <c r="AH851" s="186" t="str">
        <f>IF(明細!AH845="","",明細!AH845)</f>
        <v/>
      </c>
      <c r="AI851" s="187" t="str">
        <f>IF(明細!AI845="","",明細!AI845)</f>
        <v/>
      </c>
      <c r="AJ851" s="296" t="str">
        <f>IF(明細!AJ845="","",明細!AJ845)</f>
        <v/>
      </c>
      <c r="AK851" s="297" t="str">
        <f>IF(明細!AK845="","",明細!AK845)</f>
        <v/>
      </c>
      <c r="AL851" s="298" t="str">
        <f>IF(明細!AL845="","",明細!AL845)</f>
        <v/>
      </c>
      <c r="AM851" s="299" t="str">
        <f>IF(明細!AM845="","",明細!AM845)</f>
        <v/>
      </c>
      <c r="AN851" s="300" t="str">
        <f>IF(明細!AN845="","",明細!AN845)</f>
        <v/>
      </c>
      <c r="AO851" s="300" t="str">
        <f>IF(明細!AO845="","",明細!AO845)</f>
        <v/>
      </c>
      <c r="AP851" s="300" t="str">
        <f>IF(明細!AP845="","",明細!AP845)</f>
        <v/>
      </c>
      <c r="AQ851" s="301" t="str">
        <f>IF(明細!AQ845="","",明細!AQ845)</f>
        <v/>
      </c>
      <c r="AR851" s="302" t="str">
        <f>IF(明細!AR845="","",明細!AR845)</f>
        <v/>
      </c>
      <c r="AU851" s="360"/>
      <c r="AV851" s="368"/>
      <c r="AW851" s="446" t="str">
        <f>IF(明細!AV845="","",明細!AV845)</f>
        <v/>
      </c>
      <c r="AX851" s="419" t="str">
        <f>IF(明細!AT845="","",明細!AT845)</f>
        <v/>
      </c>
      <c r="AY851" s="280" t="str">
        <f>IF($AX851="","",VLOOKUP($AX851,リスト!$CL:$CM,2,FALSE))</f>
        <v/>
      </c>
      <c r="AZ851" s="3"/>
      <c r="BA851" s="280" t="str">
        <f>IF(BB851="","",VLOOKUP(BB851,リスト!$K:$L,2,FALSE))</f>
        <v/>
      </c>
      <c r="BB851" s="3"/>
      <c r="BC851" s="3"/>
      <c r="BD851" s="87"/>
      <c r="BE851" s="280" t="str">
        <f>IF(BF851="","",VLOOKUP(BF851,リスト!$I:$J,2,FALSE))</f>
        <v/>
      </c>
      <c r="BF851" s="3"/>
      <c r="BG851" s="280" t="str">
        <f>IF(BH851="","",VLOOKUP(BH851,リスト!$M:$N,2,FALSE))</f>
        <v/>
      </c>
      <c r="BH851" s="282"/>
      <c r="BI851" s="280" t="str">
        <f>IF(BJ851="","",VLOOKUP(BJ851,リスト!$O:$P,2,FALSE))</f>
        <v/>
      </c>
      <c r="BJ851" s="24"/>
      <c r="BM851" s="451" t="str">
        <f>IF(明細!AV845="","",明細!AV845)</f>
        <v/>
      </c>
      <c r="BN851" s="453" t="str">
        <f>IF(明細!AT845="","",明細!AT845)</f>
        <v/>
      </c>
      <c r="BO851" s="280" t="str">
        <f>IF($BN851="","",VLOOKUP($BN851,リスト!$CL:$CM,2,FALSE))</f>
        <v/>
      </c>
      <c r="BP851" s="280" t="str">
        <f>IF(BQ851="","",VLOOKUP(BQ851,リスト!$K$5:$L$7,2,FALSE))</f>
        <v/>
      </c>
      <c r="BQ851" s="13"/>
      <c r="BR851" s="13"/>
      <c r="BS851" s="47"/>
      <c r="BT851" s="280" t="str">
        <f>IF(BU851="","",VLOOKUP(BU851,リスト!I842:J860,2,FALSE))</f>
        <v/>
      </c>
      <c r="BU851" s="13"/>
      <c r="BV851" s="13"/>
      <c r="BW851" s="282"/>
      <c r="BX851" s="282"/>
      <c r="BY851" s="280" t="str">
        <f>IF(BZ851="","",VLOOKUP(BZ851,リスト!$S$5:$T$6,2,FALSE))</f>
        <v/>
      </c>
      <c r="BZ851" s="3"/>
      <c r="CA851" s="3"/>
      <c r="CB851" s="81"/>
      <c r="CC851" s="280" t="str">
        <f t="shared" si="120"/>
        <v/>
      </c>
      <c r="CD851" s="83"/>
      <c r="CE851" s="83"/>
      <c r="CF851" s="83"/>
      <c r="CG851" s="83"/>
      <c r="CH851" s="282" t="str">
        <f t="shared" si="121"/>
        <v/>
      </c>
      <c r="CI851" s="83"/>
      <c r="CJ851" s="280" t="str">
        <f t="shared" si="122"/>
        <v/>
      </c>
      <c r="CK851" s="87"/>
      <c r="CL851" s="78"/>
      <c r="CM851" s="83"/>
      <c r="CN851" s="83"/>
      <c r="CO851" s="83"/>
      <c r="CP851" s="280" t="str">
        <f t="shared" si="127"/>
        <v/>
      </c>
      <c r="CQ851" s="81"/>
      <c r="CR851" s="280" t="str">
        <f t="shared" si="128"/>
        <v/>
      </c>
      <c r="CS851" s="3"/>
      <c r="CT851" s="3"/>
      <c r="CU851" s="280" t="str">
        <f>IF(CV851="","",VLOOKUP(CV851,リスト!$V$5:$W$6,2,FALSE))</f>
        <v/>
      </c>
      <c r="CV851" s="3"/>
      <c r="CW851" s="280" t="str">
        <f>IF(CX851="","",VLOOKUP(CX851,リスト!$X$5:$Y$6,2,FALSE))</f>
        <v/>
      </c>
      <c r="CX851" s="3"/>
      <c r="CY851" s="77"/>
      <c r="CZ851" s="77"/>
      <c r="DA851" s="75"/>
      <c r="DB851" s="75"/>
      <c r="DC851" s="75"/>
      <c r="DD851" s="75"/>
      <c r="DE851" s="280" t="str">
        <f>IF(DF851="","",VLOOKUP(DF851,リスト!$Z$5:$AA$10,2,FALSE))</f>
        <v/>
      </c>
      <c r="DF851" s="3"/>
      <c r="DG851" s="280" t="str">
        <f>IF(DH851="","",VLOOKUP(DH851,リスト!$AB$5:$AC$12,2,FALSE))</f>
        <v/>
      </c>
      <c r="DH851" s="63"/>
      <c r="DI851" s="280" t="str">
        <f>IF(DJ851="","",VLOOKUP(DJ851,リスト!$AD$5:$AE$7,2,FALSE))</f>
        <v/>
      </c>
      <c r="DJ851" s="3"/>
      <c r="DK851" s="280" t="str">
        <f>IF(DL851="","",VLOOKUP(DL851,リスト!$AF$5:$AG$10,2,FALSE))</f>
        <v/>
      </c>
      <c r="DL851" s="3"/>
      <c r="DM851" s="280" t="str">
        <f>IF(DN851="","",VLOOKUP(DN851,リスト!$AH$5:$AI$6,2,FALSE))</f>
        <v/>
      </c>
      <c r="DN851" s="3"/>
      <c r="DO851" s="280" t="str">
        <f>IF(DP851="","",VLOOKUP(DP851,リスト!$AJ$5:$AK$6,2,FALSE))</f>
        <v/>
      </c>
      <c r="DP851" s="3"/>
      <c r="DQ851" s="280" t="str">
        <f>IF(DR851="","",VLOOKUP(DR851,リスト!$AL$5:$AM$7,2,FALSE))</f>
        <v/>
      </c>
      <c r="DR851" s="3"/>
      <c r="DS851" s="13"/>
      <c r="DT851" s="85"/>
      <c r="DU851" s="85"/>
      <c r="DV851" s="281" t="str">
        <f>IF(DW851="","",VLOOKUP(DW851,リスト!$AN$5:$AO$6,2,FALSE))</f>
        <v/>
      </c>
      <c r="DW851" s="13"/>
      <c r="DX851" s="341"/>
      <c r="DY851" s="345"/>
      <c r="DZ851" s="341"/>
      <c r="EA851" s="345"/>
      <c r="EB851" s="280" t="str">
        <f>IF(EC851="","",VLOOKUP(EC851,リスト!$AW$5:$AX$8,2,FALSE))</f>
        <v/>
      </c>
      <c r="EC851" s="3"/>
      <c r="ED851" s="85"/>
      <c r="EE851" s="280" t="str">
        <f>IF(EF851="","",VLOOKUP(EF851,リスト!$AY$5:$AZ$10,2,FALSE))</f>
        <v/>
      </c>
      <c r="EF851" s="3"/>
      <c r="EG851" s="280" t="str">
        <f>IF(EH851="","",VLOOKUP(EH851,リスト!$BA$5:$BB$10,2,FALSE))</f>
        <v/>
      </c>
      <c r="EH851" s="3"/>
      <c r="EI851" s="280" t="str">
        <f>IF(EJ851="","",VLOOKUP(EJ851,リスト!$BC$5:$BD$10,2,FALSE))</f>
        <v/>
      </c>
      <c r="EJ851" s="3"/>
      <c r="EK851" s="280" t="str">
        <f>IF(EL851="","",VLOOKUP(EL851,リスト!$BE$5:$BF$10,2,FALSE))</f>
        <v/>
      </c>
      <c r="EL851" s="3"/>
      <c r="EM851" s="78"/>
      <c r="EN851" s="73"/>
      <c r="EO851" s="73"/>
      <c r="EP851" s="13"/>
      <c r="EQ851" s="13"/>
      <c r="ER851" s="280" t="str">
        <f>IF(ES851="","",VLOOKUP(ES851,リスト!$BG$5:$BH$10,2,FALSE))</f>
        <v/>
      </c>
      <c r="ES851" s="13"/>
      <c r="ET851" s="13"/>
      <c r="EU851" s="13"/>
      <c r="EV851" s="13"/>
      <c r="EW851" s="13"/>
      <c r="EX851" s="81"/>
      <c r="EY851" s="81"/>
      <c r="EZ851" s="26"/>
      <c r="FA851" s="281" t="str">
        <f>IF($EZ851="","",INDEX(リスト!$BI$5:$BJ$40,MATCH($EZ851,リスト!$BJ$5:$BJ$40,0),1))</f>
        <v/>
      </c>
      <c r="FB851" s="280" t="str">
        <f>IF(FC851="","",VLOOKUP(FC851,リスト!$BK:$BL,2,FALSE))</f>
        <v/>
      </c>
      <c r="FC851" s="13"/>
      <c r="FD851" s="331"/>
      <c r="FE851" s="3"/>
      <c r="FF851" s="280" t="str">
        <f>IF(FG851="","",VLOOKUP(FG851,リスト!$BO$5:$BP$6,2,FALSE))</f>
        <v/>
      </c>
      <c r="FG851" s="3"/>
      <c r="FH851" s="280" t="str">
        <f>IF(FI851="","",VLOOKUP(FI851,リスト!$BQ$5:$BR$8,2,FALSE))</f>
        <v/>
      </c>
      <c r="FI851" s="3"/>
      <c r="FJ851" s="282"/>
      <c r="FK851" s="280" t="str">
        <f>IF(FL851="","",VLOOKUP(FL851,リスト!$BS$5:$BT$6,2,FALSE))</f>
        <v/>
      </c>
      <c r="FL851" s="63"/>
      <c r="FM851" s="13"/>
      <c r="FN851" s="13"/>
      <c r="FO851" s="13"/>
      <c r="FP851" s="283" t="str">
        <f t="shared" si="123"/>
        <v/>
      </c>
      <c r="FQ851" s="283" t="str">
        <f t="shared" si="123"/>
        <v/>
      </c>
      <c r="FR851" s="13"/>
      <c r="FS851" s="85"/>
      <c r="FT851" s="85"/>
      <c r="FU851" s="281" t="str">
        <f t="shared" si="124"/>
        <v/>
      </c>
      <c r="FV851" s="280" t="str">
        <f>IF(FW851="","",VLOOKUP(FW851,リスト!$BV$5:$BW$10,2,FALSE))</f>
        <v/>
      </c>
      <c r="FW851" s="26"/>
      <c r="FX851" s="282" t="str">
        <f t="shared" si="125"/>
        <v/>
      </c>
      <c r="FY851" s="280" t="str">
        <f>IF(FZ851="","",VLOOKUP(FZ851,リスト!$BX$5:$BY$6,2,FALSE))</f>
        <v/>
      </c>
      <c r="FZ851" s="3"/>
      <c r="GA851" s="280" t="str">
        <f>IF(GB851="","",VLOOKUP(GB851,リスト!$BZ$5:$CA$6,2,FALSE))</f>
        <v/>
      </c>
      <c r="GB851" s="13"/>
      <c r="GC851" s="281" t="str">
        <f>IF(GD851="","",VLOOKUP(GD851,リスト!$CB$5:$CC$6,2,FALSE))</f>
        <v/>
      </c>
      <c r="GD851" s="13"/>
      <c r="GE851" s="13"/>
      <c r="GF851" s="13"/>
      <c r="GG851" s="75"/>
      <c r="GH851" s="281" t="str">
        <f t="shared" si="126"/>
        <v/>
      </c>
      <c r="GI851" s="128"/>
      <c r="GJ851" s="281" t="str">
        <f>IF(GK851="","",VLOOKUP(GK851,リスト!$CD$5:$CE$6,2,FALSE))</f>
        <v/>
      </c>
      <c r="GK851" s="13"/>
      <c r="GL851" s="281" t="str">
        <f>IF(GM851="","",VLOOKUP(GM851,リスト!$CF$5:$CG$5,2,FALSE))</f>
        <v/>
      </c>
      <c r="GM851" s="26"/>
      <c r="GN851" s="280" t="str">
        <f>IF(GO851="","",VLOOKUP(GO851,リスト!$CH$5:$CI$5,2,FALSE))</f>
        <v/>
      </c>
      <c r="GO851" s="284"/>
      <c r="GP851" s="284"/>
      <c r="GQ851" s="284"/>
      <c r="GR851" s="284"/>
      <c r="GS851" s="284"/>
      <c r="GT851" s="284"/>
      <c r="GU851" s="284"/>
      <c r="GV851" s="284"/>
      <c r="GW851" s="284"/>
      <c r="GX851" s="285"/>
    </row>
    <row r="852" spans="2:206" s="177" customFormat="1" ht="24.75" hidden="1" customHeight="1" outlineLevel="1">
      <c r="B852" s="286" t="str">
        <f>IF(明細!B846="","",明細!B846)</f>
        <v/>
      </c>
      <c r="C852" s="287" t="str">
        <f>IF(明細!C846="","",明細!C846)</f>
        <v/>
      </c>
      <c r="D852" s="265" t="str">
        <f>IF(明細!D846="","",明細!D846)</f>
        <v/>
      </c>
      <c r="E852" s="265" t="str">
        <f>IF(明細!E846="","",明細!E846)</f>
        <v/>
      </c>
      <c r="F852" s="265" t="str">
        <f>IF(明細!F846="","",明細!F846)</f>
        <v/>
      </c>
      <c r="G852" s="265" t="str">
        <f>IF(明細!G846="","",明細!G846)</f>
        <v/>
      </c>
      <c r="H852" s="265" t="str">
        <f>IF(明細!H846="","",明細!H846)</f>
        <v/>
      </c>
      <c r="I852" s="265" t="str">
        <f>IF(明細!I846="","",明細!I846)</f>
        <v/>
      </c>
      <c r="J852" s="265" t="str">
        <f>IF(明細!J846="","",明細!J846)</f>
        <v/>
      </c>
      <c r="K852" s="265" t="str">
        <f>IF(明細!K846="","",明細!K846)</f>
        <v/>
      </c>
      <c r="L852" s="265" t="str">
        <f>IF(明細!L846="","",明細!L846)</f>
        <v/>
      </c>
      <c r="M852" s="265" t="str">
        <f>IF(明細!M846="","",明細!M846)</f>
        <v/>
      </c>
      <c r="N852" s="265" t="str">
        <f>IF(明細!N846="","",明細!N846)</f>
        <v/>
      </c>
      <c r="O852" s="265" t="str">
        <f>IF(明細!O846="","",明細!O846)</f>
        <v/>
      </c>
      <c r="P852" s="265" t="str">
        <f>IF(明細!P846="","",明細!P846)</f>
        <v/>
      </c>
      <c r="Q852" s="265" t="str">
        <f>IF(明細!Q846="","",明細!Q846)</f>
        <v/>
      </c>
      <c r="R852" s="289" t="str">
        <f>IF(明細!R846="","",明細!R846)</f>
        <v/>
      </c>
      <c r="S852" s="291" t="str">
        <f>IF(明細!S846="","",明細!S846)</f>
        <v/>
      </c>
      <c r="T852" s="291" t="str">
        <f>IF(明細!T846="","",明細!T846)</f>
        <v/>
      </c>
      <c r="U852" s="291" t="str">
        <f>IF(明細!U846="","",明細!U846)</f>
        <v/>
      </c>
      <c r="V852" s="292" t="str">
        <f>IF(明細!V846="","",明細!V846)</f>
        <v>個</v>
      </c>
      <c r="W852" s="292" t="str">
        <f>IF(明細!W846="","",明細!W846)</f>
        <v/>
      </c>
      <c r="X852" s="293" t="str">
        <f>IF(明細!X846="","",明細!X846)</f>
        <v/>
      </c>
      <c r="Y852" s="134" t="str">
        <f>IF(明細!Y846="","",明細!Y846)</f>
        <v/>
      </c>
      <c r="Z852" s="135" t="str">
        <f>IF(明細!Z846="","",明細!Z846)</f>
        <v/>
      </c>
      <c r="AA852" s="134" t="str">
        <f>IF(明細!AA846="","",明細!AA846)</f>
        <v/>
      </c>
      <c r="AB852" s="303" t="str">
        <f>IF(明細!AB846="","",明細!AB846)</f>
        <v/>
      </c>
      <c r="AC852" s="134" t="str">
        <f>IF(明細!AC846="","",明細!AC846)</f>
        <v/>
      </c>
      <c r="AD852" s="183" t="str">
        <f>IF(明細!AD846="","",明細!AD846)</f>
        <v/>
      </c>
      <c r="AE852" s="184">
        <f>IF(明細!AE846="","",明細!AE846)</f>
        <v>0.1</v>
      </c>
      <c r="AF852" s="185" t="str">
        <f>IF(明細!AF846="","",明細!AF846)</f>
        <v/>
      </c>
      <c r="AG852" s="186" t="str">
        <f>IF(明細!AG846="","",明細!AG846)</f>
        <v/>
      </c>
      <c r="AH852" s="186" t="str">
        <f>IF(明細!AH846="","",明細!AH846)</f>
        <v/>
      </c>
      <c r="AI852" s="187" t="str">
        <f>IF(明細!AI846="","",明細!AI846)</f>
        <v/>
      </c>
      <c r="AJ852" s="296" t="str">
        <f>IF(明細!AJ846="","",明細!AJ846)</f>
        <v/>
      </c>
      <c r="AK852" s="297" t="str">
        <f>IF(明細!AK846="","",明細!AK846)</f>
        <v/>
      </c>
      <c r="AL852" s="298" t="str">
        <f>IF(明細!AL846="","",明細!AL846)</f>
        <v/>
      </c>
      <c r="AM852" s="299" t="str">
        <f>IF(明細!AM846="","",明細!AM846)</f>
        <v/>
      </c>
      <c r="AN852" s="300" t="str">
        <f>IF(明細!AN846="","",明細!AN846)</f>
        <v/>
      </c>
      <c r="AO852" s="300" t="str">
        <f>IF(明細!AO846="","",明細!AO846)</f>
        <v/>
      </c>
      <c r="AP852" s="300" t="str">
        <f>IF(明細!AP846="","",明細!AP846)</f>
        <v/>
      </c>
      <c r="AQ852" s="301" t="str">
        <f>IF(明細!AQ846="","",明細!AQ846)</f>
        <v/>
      </c>
      <c r="AR852" s="302" t="str">
        <f>IF(明細!AR846="","",明細!AR846)</f>
        <v/>
      </c>
      <c r="AU852" s="360"/>
      <c r="AV852" s="368"/>
      <c r="AW852" s="446" t="str">
        <f>IF(明細!AV846="","",明細!AV846)</f>
        <v/>
      </c>
      <c r="AX852" s="419" t="str">
        <f>IF(明細!AT846="","",明細!AT846)</f>
        <v/>
      </c>
      <c r="AY852" s="280" t="str">
        <f>IF($AX852="","",VLOOKUP($AX852,リスト!$CL:$CM,2,FALSE))</f>
        <v/>
      </c>
      <c r="AZ852" s="3"/>
      <c r="BA852" s="280" t="str">
        <f>IF(BB852="","",VLOOKUP(BB852,リスト!$K:$L,2,FALSE))</f>
        <v/>
      </c>
      <c r="BB852" s="3"/>
      <c r="BC852" s="3"/>
      <c r="BD852" s="87"/>
      <c r="BE852" s="280" t="str">
        <f>IF(BF852="","",VLOOKUP(BF852,リスト!$I:$J,2,FALSE))</f>
        <v/>
      </c>
      <c r="BF852" s="3"/>
      <c r="BG852" s="280" t="str">
        <f>IF(BH852="","",VLOOKUP(BH852,リスト!$M:$N,2,FALSE))</f>
        <v/>
      </c>
      <c r="BH852" s="282"/>
      <c r="BI852" s="280" t="str">
        <f>IF(BJ852="","",VLOOKUP(BJ852,リスト!$O:$P,2,FALSE))</f>
        <v/>
      </c>
      <c r="BJ852" s="24"/>
      <c r="BM852" s="451" t="str">
        <f>IF(明細!AV846="","",明細!AV846)</f>
        <v/>
      </c>
      <c r="BN852" s="453" t="str">
        <f>IF(明細!AT846="","",明細!AT846)</f>
        <v/>
      </c>
      <c r="BO852" s="280" t="str">
        <f>IF($BN852="","",VLOOKUP($BN852,リスト!$CL:$CM,2,FALSE))</f>
        <v/>
      </c>
      <c r="BP852" s="280" t="str">
        <f>IF(BQ852="","",VLOOKUP(BQ852,リスト!$K$5:$L$7,2,FALSE))</f>
        <v/>
      </c>
      <c r="BQ852" s="13"/>
      <c r="BR852" s="13"/>
      <c r="BS852" s="47"/>
      <c r="BT852" s="280" t="str">
        <f>IF(BU852="","",VLOOKUP(BU852,リスト!I843:J861,2,FALSE))</f>
        <v/>
      </c>
      <c r="BU852" s="13"/>
      <c r="BV852" s="13"/>
      <c r="BW852" s="282"/>
      <c r="BX852" s="282"/>
      <c r="BY852" s="280" t="str">
        <f>IF(BZ852="","",VLOOKUP(BZ852,リスト!$S$5:$T$6,2,FALSE))</f>
        <v/>
      </c>
      <c r="BZ852" s="3"/>
      <c r="CA852" s="3"/>
      <c r="CB852" s="81"/>
      <c r="CC852" s="280" t="str">
        <f t="shared" si="120"/>
        <v/>
      </c>
      <c r="CD852" s="83"/>
      <c r="CE852" s="83"/>
      <c r="CF852" s="83"/>
      <c r="CG852" s="83"/>
      <c r="CH852" s="282" t="str">
        <f t="shared" si="121"/>
        <v/>
      </c>
      <c r="CI852" s="83"/>
      <c r="CJ852" s="280" t="str">
        <f t="shared" si="122"/>
        <v/>
      </c>
      <c r="CK852" s="87"/>
      <c r="CL852" s="78"/>
      <c r="CM852" s="83"/>
      <c r="CN852" s="83"/>
      <c r="CO852" s="83"/>
      <c r="CP852" s="280" t="str">
        <f t="shared" si="127"/>
        <v/>
      </c>
      <c r="CQ852" s="81"/>
      <c r="CR852" s="280" t="str">
        <f t="shared" si="128"/>
        <v/>
      </c>
      <c r="CS852" s="3"/>
      <c r="CT852" s="3"/>
      <c r="CU852" s="280" t="str">
        <f>IF(CV852="","",VLOOKUP(CV852,リスト!$V$5:$W$6,2,FALSE))</f>
        <v/>
      </c>
      <c r="CV852" s="3"/>
      <c r="CW852" s="280" t="str">
        <f>IF(CX852="","",VLOOKUP(CX852,リスト!$X$5:$Y$6,2,FALSE))</f>
        <v/>
      </c>
      <c r="CX852" s="3"/>
      <c r="CY852" s="77"/>
      <c r="CZ852" s="77"/>
      <c r="DA852" s="75"/>
      <c r="DB852" s="75"/>
      <c r="DC852" s="75"/>
      <c r="DD852" s="75"/>
      <c r="DE852" s="280" t="str">
        <f>IF(DF852="","",VLOOKUP(DF852,リスト!$Z$5:$AA$10,2,FALSE))</f>
        <v/>
      </c>
      <c r="DF852" s="3"/>
      <c r="DG852" s="280" t="str">
        <f>IF(DH852="","",VLOOKUP(DH852,リスト!$AB$5:$AC$12,2,FALSE))</f>
        <v/>
      </c>
      <c r="DH852" s="63"/>
      <c r="DI852" s="280" t="str">
        <f>IF(DJ852="","",VLOOKUP(DJ852,リスト!$AD$5:$AE$7,2,FALSE))</f>
        <v/>
      </c>
      <c r="DJ852" s="3"/>
      <c r="DK852" s="280" t="str">
        <f>IF(DL852="","",VLOOKUP(DL852,リスト!$AF$5:$AG$10,2,FALSE))</f>
        <v/>
      </c>
      <c r="DL852" s="3"/>
      <c r="DM852" s="280" t="str">
        <f>IF(DN852="","",VLOOKUP(DN852,リスト!$AH$5:$AI$6,2,FALSE))</f>
        <v/>
      </c>
      <c r="DN852" s="3"/>
      <c r="DO852" s="280" t="str">
        <f>IF(DP852="","",VLOOKUP(DP852,リスト!$AJ$5:$AK$6,2,FALSE))</f>
        <v/>
      </c>
      <c r="DP852" s="3"/>
      <c r="DQ852" s="280" t="str">
        <f>IF(DR852="","",VLOOKUP(DR852,リスト!$AL$5:$AM$7,2,FALSE))</f>
        <v/>
      </c>
      <c r="DR852" s="3"/>
      <c r="DS852" s="13"/>
      <c r="DT852" s="85"/>
      <c r="DU852" s="85"/>
      <c r="DV852" s="281" t="str">
        <f>IF(DW852="","",VLOOKUP(DW852,リスト!$AN$5:$AO$6,2,FALSE))</f>
        <v/>
      </c>
      <c r="DW852" s="13"/>
      <c r="DX852" s="341"/>
      <c r="DY852" s="345"/>
      <c r="DZ852" s="341"/>
      <c r="EA852" s="345"/>
      <c r="EB852" s="280" t="str">
        <f>IF(EC852="","",VLOOKUP(EC852,リスト!$AW$5:$AX$8,2,FALSE))</f>
        <v/>
      </c>
      <c r="EC852" s="3"/>
      <c r="ED852" s="85"/>
      <c r="EE852" s="280" t="str">
        <f>IF(EF852="","",VLOOKUP(EF852,リスト!$AY$5:$AZ$10,2,FALSE))</f>
        <v/>
      </c>
      <c r="EF852" s="3"/>
      <c r="EG852" s="280" t="str">
        <f>IF(EH852="","",VLOOKUP(EH852,リスト!$BA$5:$BB$10,2,FALSE))</f>
        <v/>
      </c>
      <c r="EH852" s="3"/>
      <c r="EI852" s="280" t="str">
        <f>IF(EJ852="","",VLOOKUP(EJ852,リスト!$BC$5:$BD$10,2,FALSE))</f>
        <v/>
      </c>
      <c r="EJ852" s="3"/>
      <c r="EK852" s="280" t="str">
        <f>IF(EL852="","",VLOOKUP(EL852,リスト!$BE$5:$BF$10,2,FALSE))</f>
        <v/>
      </c>
      <c r="EL852" s="3"/>
      <c r="EM852" s="78"/>
      <c r="EN852" s="73"/>
      <c r="EO852" s="73"/>
      <c r="EP852" s="13"/>
      <c r="EQ852" s="13"/>
      <c r="ER852" s="280" t="str">
        <f>IF(ES852="","",VLOOKUP(ES852,リスト!$BG$5:$BH$10,2,FALSE))</f>
        <v/>
      </c>
      <c r="ES852" s="13"/>
      <c r="ET852" s="13"/>
      <c r="EU852" s="13"/>
      <c r="EV852" s="13"/>
      <c r="EW852" s="13"/>
      <c r="EX852" s="81"/>
      <c r="EY852" s="81"/>
      <c r="EZ852" s="26"/>
      <c r="FA852" s="281" t="str">
        <f>IF($EZ852="","",INDEX(リスト!$BI$5:$BJ$40,MATCH($EZ852,リスト!$BJ$5:$BJ$40,0),1))</f>
        <v/>
      </c>
      <c r="FB852" s="280" t="str">
        <f>IF(FC852="","",VLOOKUP(FC852,リスト!$BK:$BL,2,FALSE))</f>
        <v/>
      </c>
      <c r="FC852" s="13"/>
      <c r="FD852" s="331"/>
      <c r="FE852" s="3"/>
      <c r="FF852" s="280" t="str">
        <f>IF(FG852="","",VLOOKUP(FG852,リスト!$BO$5:$BP$6,2,FALSE))</f>
        <v/>
      </c>
      <c r="FG852" s="3"/>
      <c r="FH852" s="280" t="str">
        <f>IF(FI852="","",VLOOKUP(FI852,リスト!$BQ$5:$BR$8,2,FALSE))</f>
        <v/>
      </c>
      <c r="FI852" s="3"/>
      <c r="FJ852" s="282"/>
      <c r="FK852" s="280" t="str">
        <f>IF(FL852="","",VLOOKUP(FL852,リスト!$BS$5:$BT$6,2,FALSE))</f>
        <v/>
      </c>
      <c r="FL852" s="63"/>
      <c r="FM852" s="13"/>
      <c r="FN852" s="13"/>
      <c r="FO852" s="13"/>
      <c r="FP852" s="283" t="str">
        <f t="shared" si="123"/>
        <v/>
      </c>
      <c r="FQ852" s="283" t="str">
        <f t="shared" si="123"/>
        <v/>
      </c>
      <c r="FR852" s="13"/>
      <c r="FS852" s="85"/>
      <c r="FT852" s="85"/>
      <c r="FU852" s="281" t="str">
        <f t="shared" si="124"/>
        <v/>
      </c>
      <c r="FV852" s="280" t="str">
        <f>IF(FW852="","",VLOOKUP(FW852,リスト!$BV$5:$BW$10,2,FALSE))</f>
        <v/>
      </c>
      <c r="FW852" s="26"/>
      <c r="FX852" s="282" t="str">
        <f t="shared" si="125"/>
        <v/>
      </c>
      <c r="FY852" s="280" t="str">
        <f>IF(FZ852="","",VLOOKUP(FZ852,リスト!$BX$5:$BY$6,2,FALSE))</f>
        <v/>
      </c>
      <c r="FZ852" s="3"/>
      <c r="GA852" s="280" t="str">
        <f>IF(GB852="","",VLOOKUP(GB852,リスト!$BZ$5:$CA$6,2,FALSE))</f>
        <v/>
      </c>
      <c r="GB852" s="13"/>
      <c r="GC852" s="281" t="str">
        <f>IF(GD852="","",VLOOKUP(GD852,リスト!$CB$5:$CC$6,2,FALSE))</f>
        <v/>
      </c>
      <c r="GD852" s="13"/>
      <c r="GE852" s="13"/>
      <c r="GF852" s="13"/>
      <c r="GG852" s="75"/>
      <c r="GH852" s="281" t="str">
        <f t="shared" si="126"/>
        <v/>
      </c>
      <c r="GI852" s="128"/>
      <c r="GJ852" s="281" t="str">
        <f>IF(GK852="","",VLOOKUP(GK852,リスト!$CD$5:$CE$6,2,FALSE))</f>
        <v/>
      </c>
      <c r="GK852" s="13"/>
      <c r="GL852" s="281" t="str">
        <f>IF(GM852="","",VLOOKUP(GM852,リスト!$CF$5:$CG$5,2,FALSE))</f>
        <v/>
      </c>
      <c r="GM852" s="26"/>
      <c r="GN852" s="280" t="str">
        <f>IF(GO852="","",VLOOKUP(GO852,リスト!$CH$5:$CI$5,2,FALSE))</f>
        <v/>
      </c>
      <c r="GO852" s="284"/>
      <c r="GP852" s="284"/>
      <c r="GQ852" s="284"/>
      <c r="GR852" s="284"/>
      <c r="GS852" s="284"/>
      <c r="GT852" s="284"/>
      <c r="GU852" s="284"/>
      <c r="GV852" s="284"/>
      <c r="GW852" s="284"/>
      <c r="GX852" s="285"/>
    </row>
    <row r="853" spans="2:206" s="177" customFormat="1" ht="24.75" hidden="1" customHeight="1" outlineLevel="1">
      <c r="B853" s="286" t="str">
        <f>IF(明細!B847="","",明細!B847)</f>
        <v/>
      </c>
      <c r="C853" s="287" t="str">
        <f>IF(明細!C847="","",明細!C847)</f>
        <v/>
      </c>
      <c r="D853" s="265" t="str">
        <f>IF(明細!D847="","",明細!D847)</f>
        <v/>
      </c>
      <c r="E853" s="265" t="str">
        <f>IF(明細!E847="","",明細!E847)</f>
        <v/>
      </c>
      <c r="F853" s="265" t="str">
        <f>IF(明細!F847="","",明細!F847)</f>
        <v/>
      </c>
      <c r="G853" s="265" t="str">
        <f>IF(明細!G847="","",明細!G847)</f>
        <v/>
      </c>
      <c r="H853" s="265" t="str">
        <f>IF(明細!H847="","",明細!H847)</f>
        <v/>
      </c>
      <c r="I853" s="265" t="str">
        <f>IF(明細!I847="","",明細!I847)</f>
        <v/>
      </c>
      <c r="J853" s="265" t="str">
        <f>IF(明細!J847="","",明細!J847)</f>
        <v/>
      </c>
      <c r="K853" s="265" t="str">
        <f>IF(明細!K847="","",明細!K847)</f>
        <v/>
      </c>
      <c r="L853" s="265" t="str">
        <f>IF(明細!L847="","",明細!L847)</f>
        <v/>
      </c>
      <c r="M853" s="265" t="str">
        <f>IF(明細!M847="","",明細!M847)</f>
        <v/>
      </c>
      <c r="N853" s="265" t="str">
        <f>IF(明細!N847="","",明細!N847)</f>
        <v/>
      </c>
      <c r="O853" s="265" t="str">
        <f>IF(明細!O847="","",明細!O847)</f>
        <v/>
      </c>
      <c r="P853" s="265" t="str">
        <f>IF(明細!P847="","",明細!P847)</f>
        <v/>
      </c>
      <c r="Q853" s="265" t="str">
        <f>IF(明細!Q847="","",明細!Q847)</f>
        <v/>
      </c>
      <c r="R853" s="289" t="str">
        <f>IF(明細!R847="","",明細!R847)</f>
        <v/>
      </c>
      <c r="S853" s="291" t="str">
        <f>IF(明細!S847="","",明細!S847)</f>
        <v/>
      </c>
      <c r="T853" s="291" t="str">
        <f>IF(明細!T847="","",明細!T847)</f>
        <v/>
      </c>
      <c r="U853" s="291" t="str">
        <f>IF(明細!U847="","",明細!U847)</f>
        <v/>
      </c>
      <c r="V853" s="292" t="str">
        <f>IF(明細!V847="","",明細!V847)</f>
        <v>個</v>
      </c>
      <c r="W853" s="292" t="str">
        <f>IF(明細!W847="","",明細!W847)</f>
        <v/>
      </c>
      <c r="X853" s="293" t="str">
        <f>IF(明細!X847="","",明細!X847)</f>
        <v/>
      </c>
      <c r="Y853" s="134" t="str">
        <f>IF(明細!Y847="","",明細!Y847)</f>
        <v/>
      </c>
      <c r="Z853" s="135" t="str">
        <f>IF(明細!Z847="","",明細!Z847)</f>
        <v/>
      </c>
      <c r="AA853" s="134" t="str">
        <f>IF(明細!AA847="","",明細!AA847)</f>
        <v/>
      </c>
      <c r="AB853" s="303" t="str">
        <f>IF(明細!AB847="","",明細!AB847)</f>
        <v/>
      </c>
      <c r="AC853" s="134" t="str">
        <f>IF(明細!AC847="","",明細!AC847)</f>
        <v/>
      </c>
      <c r="AD853" s="183" t="str">
        <f>IF(明細!AD847="","",明細!AD847)</f>
        <v/>
      </c>
      <c r="AE853" s="184">
        <f>IF(明細!AE847="","",明細!AE847)</f>
        <v>0.1</v>
      </c>
      <c r="AF853" s="185" t="str">
        <f>IF(明細!AF847="","",明細!AF847)</f>
        <v/>
      </c>
      <c r="AG853" s="186" t="str">
        <f>IF(明細!AG847="","",明細!AG847)</f>
        <v/>
      </c>
      <c r="AH853" s="186" t="str">
        <f>IF(明細!AH847="","",明細!AH847)</f>
        <v/>
      </c>
      <c r="AI853" s="187" t="str">
        <f>IF(明細!AI847="","",明細!AI847)</f>
        <v/>
      </c>
      <c r="AJ853" s="296" t="str">
        <f>IF(明細!AJ847="","",明細!AJ847)</f>
        <v/>
      </c>
      <c r="AK853" s="297" t="str">
        <f>IF(明細!AK847="","",明細!AK847)</f>
        <v/>
      </c>
      <c r="AL853" s="298" t="str">
        <f>IF(明細!AL847="","",明細!AL847)</f>
        <v/>
      </c>
      <c r="AM853" s="299" t="str">
        <f>IF(明細!AM847="","",明細!AM847)</f>
        <v/>
      </c>
      <c r="AN853" s="300" t="str">
        <f>IF(明細!AN847="","",明細!AN847)</f>
        <v/>
      </c>
      <c r="AO853" s="300" t="str">
        <f>IF(明細!AO847="","",明細!AO847)</f>
        <v/>
      </c>
      <c r="AP853" s="300" t="str">
        <f>IF(明細!AP847="","",明細!AP847)</f>
        <v/>
      </c>
      <c r="AQ853" s="301" t="str">
        <f>IF(明細!AQ847="","",明細!AQ847)</f>
        <v/>
      </c>
      <c r="AR853" s="302" t="str">
        <f>IF(明細!AR847="","",明細!AR847)</f>
        <v/>
      </c>
      <c r="AU853" s="360"/>
      <c r="AV853" s="368"/>
      <c r="AW853" s="446" t="str">
        <f>IF(明細!AV847="","",明細!AV847)</f>
        <v/>
      </c>
      <c r="AX853" s="419" t="str">
        <f>IF(明細!AT847="","",明細!AT847)</f>
        <v/>
      </c>
      <c r="AY853" s="280" t="str">
        <f>IF($AX853="","",VLOOKUP($AX853,リスト!$CL:$CM,2,FALSE))</f>
        <v/>
      </c>
      <c r="AZ853" s="3"/>
      <c r="BA853" s="280" t="str">
        <f>IF(BB853="","",VLOOKUP(BB853,リスト!$K:$L,2,FALSE))</f>
        <v/>
      </c>
      <c r="BB853" s="3"/>
      <c r="BC853" s="3"/>
      <c r="BD853" s="87"/>
      <c r="BE853" s="280" t="str">
        <f>IF(BF853="","",VLOOKUP(BF853,リスト!$I:$J,2,FALSE))</f>
        <v/>
      </c>
      <c r="BF853" s="3"/>
      <c r="BG853" s="280" t="str">
        <f>IF(BH853="","",VLOOKUP(BH853,リスト!$M:$N,2,FALSE))</f>
        <v/>
      </c>
      <c r="BH853" s="282"/>
      <c r="BI853" s="280" t="str">
        <f>IF(BJ853="","",VLOOKUP(BJ853,リスト!$O:$P,2,FALSE))</f>
        <v/>
      </c>
      <c r="BJ853" s="24"/>
      <c r="BM853" s="451" t="str">
        <f>IF(明細!AV847="","",明細!AV847)</f>
        <v/>
      </c>
      <c r="BN853" s="453" t="str">
        <f>IF(明細!AT847="","",明細!AT847)</f>
        <v/>
      </c>
      <c r="BO853" s="280" t="str">
        <f>IF($BN853="","",VLOOKUP($BN853,リスト!$CL:$CM,2,FALSE))</f>
        <v/>
      </c>
      <c r="BP853" s="280" t="str">
        <f>IF(BQ853="","",VLOOKUP(BQ853,リスト!$K$5:$L$7,2,FALSE))</f>
        <v/>
      </c>
      <c r="BQ853" s="13"/>
      <c r="BR853" s="13"/>
      <c r="BS853" s="47"/>
      <c r="BT853" s="280" t="str">
        <f>IF(BU853="","",VLOOKUP(BU853,リスト!I844:J862,2,FALSE))</f>
        <v/>
      </c>
      <c r="BU853" s="13"/>
      <c r="BV853" s="13"/>
      <c r="BW853" s="282"/>
      <c r="BX853" s="282"/>
      <c r="BY853" s="280" t="str">
        <f>IF(BZ853="","",VLOOKUP(BZ853,リスト!$S$5:$T$6,2,FALSE))</f>
        <v/>
      </c>
      <c r="BZ853" s="3"/>
      <c r="CA853" s="3"/>
      <c r="CB853" s="81"/>
      <c r="CC853" s="280" t="str">
        <f t="shared" si="120"/>
        <v/>
      </c>
      <c r="CD853" s="83"/>
      <c r="CE853" s="83"/>
      <c r="CF853" s="83"/>
      <c r="CG853" s="83"/>
      <c r="CH853" s="282" t="str">
        <f t="shared" si="121"/>
        <v/>
      </c>
      <c r="CI853" s="83"/>
      <c r="CJ853" s="280" t="str">
        <f t="shared" si="122"/>
        <v/>
      </c>
      <c r="CK853" s="87"/>
      <c r="CL853" s="78"/>
      <c r="CM853" s="83"/>
      <c r="CN853" s="83"/>
      <c r="CO853" s="83"/>
      <c r="CP853" s="280" t="str">
        <f t="shared" si="127"/>
        <v/>
      </c>
      <c r="CQ853" s="81"/>
      <c r="CR853" s="280" t="str">
        <f t="shared" si="128"/>
        <v/>
      </c>
      <c r="CS853" s="3"/>
      <c r="CT853" s="3"/>
      <c r="CU853" s="280" t="str">
        <f>IF(CV853="","",VLOOKUP(CV853,リスト!$V$5:$W$6,2,FALSE))</f>
        <v/>
      </c>
      <c r="CV853" s="3"/>
      <c r="CW853" s="280" t="str">
        <f>IF(CX853="","",VLOOKUP(CX853,リスト!$X$5:$Y$6,2,FALSE))</f>
        <v/>
      </c>
      <c r="CX853" s="3"/>
      <c r="CY853" s="77"/>
      <c r="CZ853" s="77"/>
      <c r="DA853" s="75"/>
      <c r="DB853" s="75"/>
      <c r="DC853" s="75"/>
      <c r="DD853" s="75"/>
      <c r="DE853" s="280" t="str">
        <f>IF(DF853="","",VLOOKUP(DF853,リスト!$Z$5:$AA$10,2,FALSE))</f>
        <v/>
      </c>
      <c r="DF853" s="3"/>
      <c r="DG853" s="280" t="str">
        <f>IF(DH853="","",VLOOKUP(DH853,リスト!$AB$5:$AC$12,2,FALSE))</f>
        <v/>
      </c>
      <c r="DH853" s="63"/>
      <c r="DI853" s="280" t="str">
        <f>IF(DJ853="","",VLOOKUP(DJ853,リスト!$AD$5:$AE$7,2,FALSE))</f>
        <v/>
      </c>
      <c r="DJ853" s="3"/>
      <c r="DK853" s="280" t="str">
        <f>IF(DL853="","",VLOOKUP(DL853,リスト!$AF$5:$AG$10,2,FALSE))</f>
        <v/>
      </c>
      <c r="DL853" s="3"/>
      <c r="DM853" s="280" t="str">
        <f>IF(DN853="","",VLOOKUP(DN853,リスト!$AH$5:$AI$6,2,FALSE))</f>
        <v/>
      </c>
      <c r="DN853" s="3"/>
      <c r="DO853" s="280" t="str">
        <f>IF(DP853="","",VLOOKUP(DP853,リスト!$AJ$5:$AK$6,2,FALSE))</f>
        <v/>
      </c>
      <c r="DP853" s="3"/>
      <c r="DQ853" s="280" t="str">
        <f>IF(DR853="","",VLOOKUP(DR853,リスト!$AL$5:$AM$7,2,FALSE))</f>
        <v/>
      </c>
      <c r="DR853" s="3"/>
      <c r="DS853" s="13"/>
      <c r="DT853" s="85"/>
      <c r="DU853" s="85"/>
      <c r="DV853" s="281" t="str">
        <f>IF(DW853="","",VLOOKUP(DW853,リスト!$AN$5:$AO$6,2,FALSE))</f>
        <v/>
      </c>
      <c r="DW853" s="13"/>
      <c r="DX853" s="341"/>
      <c r="DY853" s="345"/>
      <c r="DZ853" s="341"/>
      <c r="EA853" s="345"/>
      <c r="EB853" s="280" t="str">
        <f>IF(EC853="","",VLOOKUP(EC853,リスト!$AW$5:$AX$8,2,FALSE))</f>
        <v/>
      </c>
      <c r="EC853" s="3"/>
      <c r="ED853" s="85"/>
      <c r="EE853" s="280" t="str">
        <f>IF(EF853="","",VLOOKUP(EF853,リスト!$AY$5:$AZ$10,2,FALSE))</f>
        <v/>
      </c>
      <c r="EF853" s="3"/>
      <c r="EG853" s="280" t="str">
        <f>IF(EH853="","",VLOOKUP(EH853,リスト!$BA$5:$BB$10,2,FALSE))</f>
        <v/>
      </c>
      <c r="EH853" s="3"/>
      <c r="EI853" s="280" t="str">
        <f>IF(EJ853="","",VLOOKUP(EJ853,リスト!$BC$5:$BD$10,2,FALSE))</f>
        <v/>
      </c>
      <c r="EJ853" s="3"/>
      <c r="EK853" s="280" t="str">
        <f>IF(EL853="","",VLOOKUP(EL853,リスト!$BE$5:$BF$10,2,FALSE))</f>
        <v/>
      </c>
      <c r="EL853" s="3"/>
      <c r="EM853" s="78"/>
      <c r="EN853" s="73"/>
      <c r="EO853" s="73"/>
      <c r="EP853" s="13"/>
      <c r="EQ853" s="13"/>
      <c r="ER853" s="280" t="str">
        <f>IF(ES853="","",VLOOKUP(ES853,リスト!$BG$5:$BH$10,2,FALSE))</f>
        <v/>
      </c>
      <c r="ES853" s="13"/>
      <c r="ET853" s="13"/>
      <c r="EU853" s="13"/>
      <c r="EV853" s="13"/>
      <c r="EW853" s="13"/>
      <c r="EX853" s="81"/>
      <c r="EY853" s="81"/>
      <c r="EZ853" s="26"/>
      <c r="FA853" s="281" t="str">
        <f>IF($EZ853="","",INDEX(リスト!$BI$5:$BJ$40,MATCH($EZ853,リスト!$BJ$5:$BJ$40,0),1))</f>
        <v/>
      </c>
      <c r="FB853" s="280" t="str">
        <f>IF(FC853="","",VLOOKUP(FC853,リスト!$BK:$BL,2,FALSE))</f>
        <v/>
      </c>
      <c r="FC853" s="13"/>
      <c r="FD853" s="331"/>
      <c r="FE853" s="3"/>
      <c r="FF853" s="280" t="str">
        <f>IF(FG853="","",VLOOKUP(FG853,リスト!$BO$5:$BP$6,2,FALSE))</f>
        <v/>
      </c>
      <c r="FG853" s="3"/>
      <c r="FH853" s="280" t="str">
        <f>IF(FI853="","",VLOOKUP(FI853,リスト!$BQ$5:$BR$8,2,FALSE))</f>
        <v/>
      </c>
      <c r="FI853" s="3"/>
      <c r="FJ853" s="282"/>
      <c r="FK853" s="280" t="str">
        <f>IF(FL853="","",VLOOKUP(FL853,リスト!$BS$5:$BT$6,2,FALSE))</f>
        <v/>
      </c>
      <c r="FL853" s="63"/>
      <c r="FM853" s="13"/>
      <c r="FN853" s="13"/>
      <c r="FO853" s="13"/>
      <c r="FP853" s="283" t="str">
        <f t="shared" si="123"/>
        <v/>
      </c>
      <c r="FQ853" s="283" t="str">
        <f t="shared" si="123"/>
        <v/>
      </c>
      <c r="FR853" s="13"/>
      <c r="FS853" s="85"/>
      <c r="FT853" s="85"/>
      <c r="FU853" s="281" t="str">
        <f t="shared" si="124"/>
        <v/>
      </c>
      <c r="FV853" s="280" t="str">
        <f>IF(FW853="","",VLOOKUP(FW853,リスト!$BV$5:$BW$10,2,FALSE))</f>
        <v/>
      </c>
      <c r="FW853" s="26"/>
      <c r="FX853" s="282" t="str">
        <f t="shared" si="125"/>
        <v/>
      </c>
      <c r="FY853" s="280" t="str">
        <f>IF(FZ853="","",VLOOKUP(FZ853,リスト!$BX$5:$BY$6,2,FALSE))</f>
        <v/>
      </c>
      <c r="FZ853" s="3"/>
      <c r="GA853" s="280" t="str">
        <f>IF(GB853="","",VLOOKUP(GB853,リスト!$BZ$5:$CA$6,2,FALSE))</f>
        <v/>
      </c>
      <c r="GB853" s="13"/>
      <c r="GC853" s="281" t="str">
        <f>IF(GD853="","",VLOOKUP(GD853,リスト!$CB$5:$CC$6,2,FALSE))</f>
        <v/>
      </c>
      <c r="GD853" s="13"/>
      <c r="GE853" s="13"/>
      <c r="GF853" s="13"/>
      <c r="GG853" s="75"/>
      <c r="GH853" s="281" t="str">
        <f t="shared" si="126"/>
        <v/>
      </c>
      <c r="GI853" s="128"/>
      <c r="GJ853" s="281" t="str">
        <f>IF(GK853="","",VLOOKUP(GK853,リスト!$CD$5:$CE$6,2,FALSE))</f>
        <v/>
      </c>
      <c r="GK853" s="13"/>
      <c r="GL853" s="281" t="str">
        <f>IF(GM853="","",VLOOKUP(GM853,リスト!$CF$5:$CG$5,2,FALSE))</f>
        <v/>
      </c>
      <c r="GM853" s="26"/>
      <c r="GN853" s="280" t="str">
        <f>IF(GO853="","",VLOOKUP(GO853,リスト!$CH$5:$CI$5,2,FALSE))</f>
        <v/>
      </c>
      <c r="GO853" s="284"/>
      <c r="GP853" s="284"/>
      <c r="GQ853" s="284"/>
      <c r="GR853" s="284"/>
      <c r="GS853" s="284"/>
      <c r="GT853" s="284"/>
      <c r="GU853" s="284"/>
      <c r="GV853" s="284"/>
      <c r="GW853" s="284"/>
      <c r="GX853" s="285"/>
    </row>
    <row r="854" spans="2:206" s="177" customFormat="1" ht="24.75" hidden="1" customHeight="1" outlineLevel="1">
      <c r="B854" s="286" t="str">
        <f>IF(明細!B848="","",明細!B848)</f>
        <v/>
      </c>
      <c r="C854" s="287" t="str">
        <f>IF(明細!C848="","",明細!C848)</f>
        <v/>
      </c>
      <c r="D854" s="265" t="str">
        <f>IF(明細!D848="","",明細!D848)</f>
        <v/>
      </c>
      <c r="E854" s="265" t="str">
        <f>IF(明細!E848="","",明細!E848)</f>
        <v/>
      </c>
      <c r="F854" s="265" t="str">
        <f>IF(明細!F848="","",明細!F848)</f>
        <v/>
      </c>
      <c r="G854" s="265" t="str">
        <f>IF(明細!G848="","",明細!G848)</f>
        <v/>
      </c>
      <c r="H854" s="265" t="str">
        <f>IF(明細!H848="","",明細!H848)</f>
        <v/>
      </c>
      <c r="I854" s="265" t="str">
        <f>IF(明細!I848="","",明細!I848)</f>
        <v/>
      </c>
      <c r="J854" s="265" t="str">
        <f>IF(明細!J848="","",明細!J848)</f>
        <v/>
      </c>
      <c r="K854" s="265" t="str">
        <f>IF(明細!K848="","",明細!K848)</f>
        <v/>
      </c>
      <c r="L854" s="265" t="str">
        <f>IF(明細!L848="","",明細!L848)</f>
        <v/>
      </c>
      <c r="M854" s="265" t="str">
        <f>IF(明細!M848="","",明細!M848)</f>
        <v/>
      </c>
      <c r="N854" s="265" t="str">
        <f>IF(明細!N848="","",明細!N848)</f>
        <v/>
      </c>
      <c r="O854" s="265" t="str">
        <f>IF(明細!O848="","",明細!O848)</f>
        <v/>
      </c>
      <c r="P854" s="265" t="str">
        <f>IF(明細!P848="","",明細!P848)</f>
        <v/>
      </c>
      <c r="Q854" s="265" t="str">
        <f>IF(明細!Q848="","",明細!Q848)</f>
        <v/>
      </c>
      <c r="R854" s="289" t="str">
        <f>IF(明細!R848="","",明細!R848)</f>
        <v/>
      </c>
      <c r="S854" s="291" t="str">
        <f>IF(明細!S848="","",明細!S848)</f>
        <v/>
      </c>
      <c r="T854" s="291" t="str">
        <f>IF(明細!T848="","",明細!T848)</f>
        <v/>
      </c>
      <c r="U854" s="291" t="str">
        <f>IF(明細!U848="","",明細!U848)</f>
        <v/>
      </c>
      <c r="V854" s="292" t="str">
        <f>IF(明細!V848="","",明細!V848)</f>
        <v>個</v>
      </c>
      <c r="W854" s="292" t="str">
        <f>IF(明細!W848="","",明細!W848)</f>
        <v/>
      </c>
      <c r="X854" s="293" t="str">
        <f>IF(明細!X848="","",明細!X848)</f>
        <v/>
      </c>
      <c r="Y854" s="134" t="str">
        <f>IF(明細!Y848="","",明細!Y848)</f>
        <v/>
      </c>
      <c r="Z854" s="135" t="str">
        <f>IF(明細!Z848="","",明細!Z848)</f>
        <v/>
      </c>
      <c r="AA854" s="134" t="str">
        <f>IF(明細!AA848="","",明細!AA848)</f>
        <v/>
      </c>
      <c r="AB854" s="303" t="str">
        <f>IF(明細!AB848="","",明細!AB848)</f>
        <v/>
      </c>
      <c r="AC854" s="134" t="str">
        <f>IF(明細!AC848="","",明細!AC848)</f>
        <v/>
      </c>
      <c r="AD854" s="183" t="str">
        <f>IF(明細!AD848="","",明細!AD848)</f>
        <v/>
      </c>
      <c r="AE854" s="184">
        <f>IF(明細!AE848="","",明細!AE848)</f>
        <v>0.1</v>
      </c>
      <c r="AF854" s="185" t="str">
        <f>IF(明細!AF848="","",明細!AF848)</f>
        <v/>
      </c>
      <c r="AG854" s="186" t="str">
        <f>IF(明細!AG848="","",明細!AG848)</f>
        <v/>
      </c>
      <c r="AH854" s="186" t="str">
        <f>IF(明細!AH848="","",明細!AH848)</f>
        <v/>
      </c>
      <c r="AI854" s="187" t="str">
        <f>IF(明細!AI848="","",明細!AI848)</f>
        <v/>
      </c>
      <c r="AJ854" s="296" t="str">
        <f>IF(明細!AJ848="","",明細!AJ848)</f>
        <v/>
      </c>
      <c r="AK854" s="297" t="str">
        <f>IF(明細!AK848="","",明細!AK848)</f>
        <v/>
      </c>
      <c r="AL854" s="298" t="str">
        <f>IF(明細!AL848="","",明細!AL848)</f>
        <v/>
      </c>
      <c r="AM854" s="299" t="str">
        <f>IF(明細!AM848="","",明細!AM848)</f>
        <v/>
      </c>
      <c r="AN854" s="300" t="str">
        <f>IF(明細!AN848="","",明細!AN848)</f>
        <v/>
      </c>
      <c r="AO854" s="300" t="str">
        <f>IF(明細!AO848="","",明細!AO848)</f>
        <v/>
      </c>
      <c r="AP854" s="300" t="str">
        <f>IF(明細!AP848="","",明細!AP848)</f>
        <v/>
      </c>
      <c r="AQ854" s="301" t="str">
        <f>IF(明細!AQ848="","",明細!AQ848)</f>
        <v/>
      </c>
      <c r="AR854" s="302" t="str">
        <f>IF(明細!AR848="","",明細!AR848)</f>
        <v/>
      </c>
      <c r="AU854" s="360"/>
      <c r="AV854" s="368"/>
      <c r="AW854" s="446" t="str">
        <f>IF(明細!AV848="","",明細!AV848)</f>
        <v/>
      </c>
      <c r="AX854" s="419" t="str">
        <f>IF(明細!AT848="","",明細!AT848)</f>
        <v/>
      </c>
      <c r="AY854" s="280" t="str">
        <f>IF($AX854="","",VLOOKUP($AX854,リスト!$CL:$CM,2,FALSE))</f>
        <v/>
      </c>
      <c r="AZ854" s="3"/>
      <c r="BA854" s="280" t="str">
        <f>IF(BB854="","",VLOOKUP(BB854,リスト!$K:$L,2,FALSE))</f>
        <v/>
      </c>
      <c r="BB854" s="3"/>
      <c r="BC854" s="3"/>
      <c r="BD854" s="87"/>
      <c r="BE854" s="280" t="str">
        <f>IF(BF854="","",VLOOKUP(BF854,リスト!$I:$J,2,FALSE))</f>
        <v/>
      </c>
      <c r="BF854" s="3"/>
      <c r="BG854" s="280" t="str">
        <f>IF(BH854="","",VLOOKUP(BH854,リスト!$M:$N,2,FALSE))</f>
        <v/>
      </c>
      <c r="BH854" s="282"/>
      <c r="BI854" s="280" t="str">
        <f>IF(BJ854="","",VLOOKUP(BJ854,リスト!$O:$P,2,FALSE))</f>
        <v/>
      </c>
      <c r="BJ854" s="24"/>
      <c r="BM854" s="451" t="str">
        <f>IF(明細!AV848="","",明細!AV848)</f>
        <v/>
      </c>
      <c r="BN854" s="453" t="str">
        <f>IF(明細!AT848="","",明細!AT848)</f>
        <v/>
      </c>
      <c r="BO854" s="280" t="str">
        <f>IF($BN854="","",VLOOKUP($BN854,リスト!$CL:$CM,2,FALSE))</f>
        <v/>
      </c>
      <c r="BP854" s="280" t="str">
        <f>IF(BQ854="","",VLOOKUP(BQ854,リスト!$K$5:$L$7,2,FALSE))</f>
        <v/>
      </c>
      <c r="BQ854" s="13"/>
      <c r="BR854" s="13"/>
      <c r="BS854" s="47"/>
      <c r="BT854" s="280" t="str">
        <f>IF(BU854="","",VLOOKUP(BU854,リスト!I845:J863,2,FALSE))</f>
        <v/>
      </c>
      <c r="BU854" s="13"/>
      <c r="BV854" s="13"/>
      <c r="BW854" s="282"/>
      <c r="BX854" s="282"/>
      <c r="BY854" s="280" t="str">
        <f>IF(BZ854="","",VLOOKUP(BZ854,リスト!$S$5:$T$6,2,FALSE))</f>
        <v/>
      </c>
      <c r="BZ854" s="3"/>
      <c r="CA854" s="3"/>
      <c r="CB854" s="81"/>
      <c r="CC854" s="280" t="str">
        <f t="shared" si="120"/>
        <v/>
      </c>
      <c r="CD854" s="83"/>
      <c r="CE854" s="83"/>
      <c r="CF854" s="83"/>
      <c r="CG854" s="83"/>
      <c r="CH854" s="282" t="str">
        <f t="shared" si="121"/>
        <v/>
      </c>
      <c r="CI854" s="83"/>
      <c r="CJ854" s="280" t="str">
        <f t="shared" si="122"/>
        <v/>
      </c>
      <c r="CK854" s="87"/>
      <c r="CL854" s="78"/>
      <c r="CM854" s="83"/>
      <c r="CN854" s="83"/>
      <c r="CO854" s="83"/>
      <c r="CP854" s="280" t="str">
        <f t="shared" si="127"/>
        <v/>
      </c>
      <c r="CQ854" s="81"/>
      <c r="CR854" s="280" t="str">
        <f t="shared" si="128"/>
        <v/>
      </c>
      <c r="CS854" s="3"/>
      <c r="CT854" s="3"/>
      <c r="CU854" s="280" t="str">
        <f>IF(CV854="","",VLOOKUP(CV854,リスト!$V$5:$W$6,2,FALSE))</f>
        <v/>
      </c>
      <c r="CV854" s="3"/>
      <c r="CW854" s="280" t="str">
        <f>IF(CX854="","",VLOOKUP(CX854,リスト!$X$5:$Y$6,2,FALSE))</f>
        <v/>
      </c>
      <c r="CX854" s="3"/>
      <c r="CY854" s="77"/>
      <c r="CZ854" s="77"/>
      <c r="DA854" s="75"/>
      <c r="DB854" s="75"/>
      <c r="DC854" s="75"/>
      <c r="DD854" s="75"/>
      <c r="DE854" s="280" t="str">
        <f>IF(DF854="","",VLOOKUP(DF854,リスト!$Z$5:$AA$10,2,FALSE))</f>
        <v/>
      </c>
      <c r="DF854" s="3"/>
      <c r="DG854" s="280" t="str">
        <f>IF(DH854="","",VLOOKUP(DH854,リスト!$AB$5:$AC$12,2,FALSE))</f>
        <v/>
      </c>
      <c r="DH854" s="63"/>
      <c r="DI854" s="280" t="str">
        <f>IF(DJ854="","",VLOOKUP(DJ854,リスト!$AD$5:$AE$7,2,FALSE))</f>
        <v/>
      </c>
      <c r="DJ854" s="3"/>
      <c r="DK854" s="280" t="str">
        <f>IF(DL854="","",VLOOKUP(DL854,リスト!$AF$5:$AG$10,2,FALSE))</f>
        <v/>
      </c>
      <c r="DL854" s="3"/>
      <c r="DM854" s="280" t="str">
        <f>IF(DN854="","",VLOOKUP(DN854,リスト!$AH$5:$AI$6,2,FALSE))</f>
        <v/>
      </c>
      <c r="DN854" s="3"/>
      <c r="DO854" s="280" t="str">
        <f>IF(DP854="","",VLOOKUP(DP854,リスト!$AJ$5:$AK$6,2,FALSE))</f>
        <v/>
      </c>
      <c r="DP854" s="3"/>
      <c r="DQ854" s="280" t="str">
        <f>IF(DR854="","",VLOOKUP(DR854,リスト!$AL$5:$AM$7,2,FALSE))</f>
        <v/>
      </c>
      <c r="DR854" s="3"/>
      <c r="DS854" s="13"/>
      <c r="DT854" s="85"/>
      <c r="DU854" s="85"/>
      <c r="DV854" s="281" t="str">
        <f>IF(DW854="","",VLOOKUP(DW854,リスト!$AN$5:$AO$6,2,FALSE))</f>
        <v/>
      </c>
      <c r="DW854" s="13"/>
      <c r="DX854" s="341"/>
      <c r="DY854" s="345"/>
      <c r="DZ854" s="341"/>
      <c r="EA854" s="345"/>
      <c r="EB854" s="280" t="str">
        <f>IF(EC854="","",VLOOKUP(EC854,リスト!$AW$5:$AX$8,2,FALSE))</f>
        <v/>
      </c>
      <c r="EC854" s="3"/>
      <c r="ED854" s="85"/>
      <c r="EE854" s="280" t="str">
        <f>IF(EF854="","",VLOOKUP(EF854,リスト!$AY$5:$AZ$10,2,FALSE))</f>
        <v/>
      </c>
      <c r="EF854" s="3"/>
      <c r="EG854" s="280" t="str">
        <f>IF(EH854="","",VLOOKUP(EH854,リスト!$BA$5:$BB$10,2,FALSE))</f>
        <v/>
      </c>
      <c r="EH854" s="3"/>
      <c r="EI854" s="280" t="str">
        <f>IF(EJ854="","",VLOOKUP(EJ854,リスト!$BC$5:$BD$10,2,FALSE))</f>
        <v/>
      </c>
      <c r="EJ854" s="3"/>
      <c r="EK854" s="280" t="str">
        <f>IF(EL854="","",VLOOKUP(EL854,リスト!$BE$5:$BF$10,2,FALSE))</f>
        <v/>
      </c>
      <c r="EL854" s="3"/>
      <c r="EM854" s="78"/>
      <c r="EN854" s="73"/>
      <c r="EO854" s="73"/>
      <c r="EP854" s="13"/>
      <c r="EQ854" s="13"/>
      <c r="ER854" s="280" t="str">
        <f>IF(ES854="","",VLOOKUP(ES854,リスト!$BG$5:$BH$10,2,FALSE))</f>
        <v/>
      </c>
      <c r="ES854" s="13"/>
      <c r="ET854" s="13"/>
      <c r="EU854" s="13"/>
      <c r="EV854" s="13"/>
      <c r="EW854" s="13"/>
      <c r="EX854" s="81"/>
      <c r="EY854" s="81"/>
      <c r="EZ854" s="26"/>
      <c r="FA854" s="281" t="str">
        <f>IF($EZ854="","",INDEX(リスト!$BI$5:$BJ$40,MATCH($EZ854,リスト!$BJ$5:$BJ$40,0),1))</f>
        <v/>
      </c>
      <c r="FB854" s="280" t="str">
        <f>IF(FC854="","",VLOOKUP(FC854,リスト!$BK:$BL,2,FALSE))</f>
        <v/>
      </c>
      <c r="FC854" s="13"/>
      <c r="FD854" s="331"/>
      <c r="FE854" s="3"/>
      <c r="FF854" s="280" t="str">
        <f>IF(FG854="","",VLOOKUP(FG854,リスト!$BO$5:$BP$6,2,FALSE))</f>
        <v/>
      </c>
      <c r="FG854" s="3"/>
      <c r="FH854" s="280" t="str">
        <f>IF(FI854="","",VLOOKUP(FI854,リスト!$BQ$5:$BR$8,2,FALSE))</f>
        <v/>
      </c>
      <c r="FI854" s="3"/>
      <c r="FJ854" s="282"/>
      <c r="FK854" s="280" t="str">
        <f>IF(FL854="","",VLOOKUP(FL854,リスト!$BS$5:$BT$6,2,FALSE))</f>
        <v/>
      </c>
      <c r="FL854" s="63"/>
      <c r="FM854" s="13"/>
      <c r="FN854" s="13"/>
      <c r="FO854" s="13"/>
      <c r="FP854" s="283" t="str">
        <f t="shared" si="123"/>
        <v/>
      </c>
      <c r="FQ854" s="283" t="str">
        <f t="shared" si="123"/>
        <v/>
      </c>
      <c r="FR854" s="13"/>
      <c r="FS854" s="85"/>
      <c r="FT854" s="85"/>
      <c r="FU854" s="281" t="str">
        <f t="shared" si="124"/>
        <v/>
      </c>
      <c r="FV854" s="280" t="str">
        <f>IF(FW854="","",VLOOKUP(FW854,リスト!$BV$5:$BW$10,2,FALSE))</f>
        <v/>
      </c>
      <c r="FW854" s="26"/>
      <c r="FX854" s="282" t="str">
        <f t="shared" si="125"/>
        <v/>
      </c>
      <c r="FY854" s="280" t="str">
        <f>IF(FZ854="","",VLOOKUP(FZ854,リスト!$BX$5:$BY$6,2,FALSE))</f>
        <v/>
      </c>
      <c r="FZ854" s="3"/>
      <c r="GA854" s="280" t="str">
        <f>IF(GB854="","",VLOOKUP(GB854,リスト!$BZ$5:$CA$6,2,FALSE))</f>
        <v/>
      </c>
      <c r="GB854" s="13"/>
      <c r="GC854" s="281" t="str">
        <f>IF(GD854="","",VLOOKUP(GD854,リスト!$CB$5:$CC$6,2,FALSE))</f>
        <v/>
      </c>
      <c r="GD854" s="13"/>
      <c r="GE854" s="13"/>
      <c r="GF854" s="13"/>
      <c r="GG854" s="75"/>
      <c r="GH854" s="281" t="str">
        <f t="shared" si="126"/>
        <v/>
      </c>
      <c r="GI854" s="128"/>
      <c r="GJ854" s="281" t="str">
        <f>IF(GK854="","",VLOOKUP(GK854,リスト!$CD$5:$CE$6,2,FALSE))</f>
        <v/>
      </c>
      <c r="GK854" s="13"/>
      <c r="GL854" s="281" t="str">
        <f>IF(GM854="","",VLOOKUP(GM854,リスト!$CF$5:$CG$5,2,FALSE))</f>
        <v/>
      </c>
      <c r="GM854" s="26"/>
      <c r="GN854" s="280" t="str">
        <f>IF(GO854="","",VLOOKUP(GO854,リスト!$CH$5:$CI$5,2,FALSE))</f>
        <v/>
      </c>
      <c r="GO854" s="284"/>
      <c r="GP854" s="284"/>
      <c r="GQ854" s="284"/>
      <c r="GR854" s="284"/>
      <c r="GS854" s="284"/>
      <c r="GT854" s="284"/>
      <c r="GU854" s="284"/>
      <c r="GV854" s="284"/>
      <c r="GW854" s="284"/>
      <c r="GX854" s="285"/>
    </row>
    <row r="855" spans="2:206" s="177" customFormat="1" ht="24.75" hidden="1" customHeight="1" outlineLevel="1">
      <c r="B855" s="286" t="str">
        <f>IF(明細!B849="","",明細!B849)</f>
        <v/>
      </c>
      <c r="C855" s="287" t="str">
        <f>IF(明細!C849="","",明細!C849)</f>
        <v/>
      </c>
      <c r="D855" s="265" t="str">
        <f>IF(明細!D849="","",明細!D849)</f>
        <v/>
      </c>
      <c r="E855" s="265" t="str">
        <f>IF(明細!E849="","",明細!E849)</f>
        <v/>
      </c>
      <c r="F855" s="265" t="str">
        <f>IF(明細!F849="","",明細!F849)</f>
        <v/>
      </c>
      <c r="G855" s="265" t="str">
        <f>IF(明細!G849="","",明細!G849)</f>
        <v/>
      </c>
      <c r="H855" s="265" t="str">
        <f>IF(明細!H849="","",明細!H849)</f>
        <v/>
      </c>
      <c r="I855" s="265" t="str">
        <f>IF(明細!I849="","",明細!I849)</f>
        <v/>
      </c>
      <c r="J855" s="265" t="str">
        <f>IF(明細!J849="","",明細!J849)</f>
        <v/>
      </c>
      <c r="K855" s="265" t="str">
        <f>IF(明細!K849="","",明細!K849)</f>
        <v/>
      </c>
      <c r="L855" s="265" t="str">
        <f>IF(明細!L849="","",明細!L849)</f>
        <v/>
      </c>
      <c r="M855" s="265" t="str">
        <f>IF(明細!M849="","",明細!M849)</f>
        <v/>
      </c>
      <c r="N855" s="265" t="str">
        <f>IF(明細!N849="","",明細!N849)</f>
        <v/>
      </c>
      <c r="O855" s="265" t="str">
        <f>IF(明細!O849="","",明細!O849)</f>
        <v/>
      </c>
      <c r="P855" s="265" t="str">
        <f>IF(明細!P849="","",明細!P849)</f>
        <v/>
      </c>
      <c r="Q855" s="265" t="str">
        <f>IF(明細!Q849="","",明細!Q849)</f>
        <v/>
      </c>
      <c r="R855" s="289" t="str">
        <f>IF(明細!R849="","",明細!R849)</f>
        <v/>
      </c>
      <c r="S855" s="291" t="str">
        <f>IF(明細!S849="","",明細!S849)</f>
        <v/>
      </c>
      <c r="T855" s="291" t="str">
        <f>IF(明細!T849="","",明細!T849)</f>
        <v/>
      </c>
      <c r="U855" s="291" t="str">
        <f>IF(明細!U849="","",明細!U849)</f>
        <v/>
      </c>
      <c r="V855" s="292" t="str">
        <f>IF(明細!V849="","",明細!V849)</f>
        <v>個</v>
      </c>
      <c r="W855" s="292" t="str">
        <f>IF(明細!W849="","",明細!W849)</f>
        <v/>
      </c>
      <c r="X855" s="293" t="str">
        <f>IF(明細!X849="","",明細!X849)</f>
        <v/>
      </c>
      <c r="Y855" s="134" t="str">
        <f>IF(明細!Y849="","",明細!Y849)</f>
        <v/>
      </c>
      <c r="Z855" s="135" t="str">
        <f>IF(明細!Z849="","",明細!Z849)</f>
        <v/>
      </c>
      <c r="AA855" s="134" t="str">
        <f>IF(明細!AA849="","",明細!AA849)</f>
        <v/>
      </c>
      <c r="AB855" s="303" t="str">
        <f>IF(明細!AB849="","",明細!AB849)</f>
        <v/>
      </c>
      <c r="AC855" s="134" t="str">
        <f>IF(明細!AC849="","",明細!AC849)</f>
        <v/>
      </c>
      <c r="AD855" s="183" t="str">
        <f>IF(明細!AD849="","",明細!AD849)</f>
        <v/>
      </c>
      <c r="AE855" s="184">
        <f>IF(明細!AE849="","",明細!AE849)</f>
        <v>0.1</v>
      </c>
      <c r="AF855" s="185" t="str">
        <f>IF(明細!AF849="","",明細!AF849)</f>
        <v/>
      </c>
      <c r="AG855" s="186" t="str">
        <f>IF(明細!AG849="","",明細!AG849)</f>
        <v/>
      </c>
      <c r="AH855" s="186" t="str">
        <f>IF(明細!AH849="","",明細!AH849)</f>
        <v/>
      </c>
      <c r="AI855" s="187" t="str">
        <f>IF(明細!AI849="","",明細!AI849)</f>
        <v/>
      </c>
      <c r="AJ855" s="296" t="str">
        <f>IF(明細!AJ849="","",明細!AJ849)</f>
        <v/>
      </c>
      <c r="AK855" s="297" t="str">
        <f>IF(明細!AK849="","",明細!AK849)</f>
        <v/>
      </c>
      <c r="AL855" s="298" t="str">
        <f>IF(明細!AL849="","",明細!AL849)</f>
        <v/>
      </c>
      <c r="AM855" s="299" t="str">
        <f>IF(明細!AM849="","",明細!AM849)</f>
        <v/>
      </c>
      <c r="AN855" s="300" t="str">
        <f>IF(明細!AN849="","",明細!AN849)</f>
        <v/>
      </c>
      <c r="AO855" s="300" t="str">
        <f>IF(明細!AO849="","",明細!AO849)</f>
        <v/>
      </c>
      <c r="AP855" s="300" t="str">
        <f>IF(明細!AP849="","",明細!AP849)</f>
        <v/>
      </c>
      <c r="AQ855" s="301" t="str">
        <f>IF(明細!AQ849="","",明細!AQ849)</f>
        <v/>
      </c>
      <c r="AR855" s="302" t="str">
        <f>IF(明細!AR849="","",明細!AR849)</f>
        <v/>
      </c>
      <c r="AU855" s="360"/>
      <c r="AV855" s="368"/>
      <c r="AW855" s="446" t="str">
        <f>IF(明細!AV849="","",明細!AV849)</f>
        <v/>
      </c>
      <c r="AX855" s="419" t="str">
        <f>IF(明細!AT849="","",明細!AT849)</f>
        <v/>
      </c>
      <c r="AY855" s="280" t="str">
        <f>IF($AX855="","",VLOOKUP($AX855,リスト!$CL:$CM,2,FALSE))</f>
        <v/>
      </c>
      <c r="AZ855" s="3"/>
      <c r="BA855" s="280" t="str">
        <f>IF(BB855="","",VLOOKUP(BB855,リスト!$K:$L,2,FALSE))</f>
        <v/>
      </c>
      <c r="BB855" s="3"/>
      <c r="BC855" s="3"/>
      <c r="BD855" s="87"/>
      <c r="BE855" s="280" t="str">
        <f>IF(BF855="","",VLOOKUP(BF855,リスト!$I:$J,2,FALSE))</f>
        <v/>
      </c>
      <c r="BF855" s="3"/>
      <c r="BG855" s="280" t="str">
        <f>IF(BH855="","",VLOOKUP(BH855,リスト!$M:$N,2,FALSE))</f>
        <v/>
      </c>
      <c r="BH855" s="282"/>
      <c r="BI855" s="280" t="str">
        <f>IF(BJ855="","",VLOOKUP(BJ855,リスト!$O:$P,2,FALSE))</f>
        <v/>
      </c>
      <c r="BJ855" s="24"/>
      <c r="BM855" s="451" t="str">
        <f>IF(明細!AV849="","",明細!AV849)</f>
        <v/>
      </c>
      <c r="BN855" s="453" t="str">
        <f>IF(明細!AT849="","",明細!AT849)</f>
        <v/>
      </c>
      <c r="BO855" s="280" t="str">
        <f>IF($BN855="","",VLOOKUP($BN855,リスト!$CL:$CM,2,FALSE))</f>
        <v/>
      </c>
      <c r="BP855" s="280" t="str">
        <f>IF(BQ855="","",VLOOKUP(BQ855,リスト!$K$5:$L$7,2,FALSE))</f>
        <v/>
      </c>
      <c r="BQ855" s="13"/>
      <c r="BR855" s="13"/>
      <c r="BS855" s="47"/>
      <c r="BT855" s="280" t="str">
        <f>IF(BU855="","",VLOOKUP(BU855,リスト!I846:J864,2,FALSE))</f>
        <v/>
      </c>
      <c r="BU855" s="13"/>
      <c r="BV855" s="13"/>
      <c r="BW855" s="282"/>
      <c r="BX855" s="282"/>
      <c r="BY855" s="280" t="str">
        <f>IF(BZ855="","",VLOOKUP(BZ855,リスト!$S$5:$T$6,2,FALSE))</f>
        <v/>
      </c>
      <c r="BZ855" s="3"/>
      <c r="CA855" s="3"/>
      <c r="CB855" s="81"/>
      <c r="CC855" s="280" t="str">
        <f t="shared" si="120"/>
        <v/>
      </c>
      <c r="CD855" s="83"/>
      <c r="CE855" s="83"/>
      <c r="CF855" s="83"/>
      <c r="CG855" s="83"/>
      <c r="CH855" s="282" t="str">
        <f t="shared" si="121"/>
        <v/>
      </c>
      <c r="CI855" s="83"/>
      <c r="CJ855" s="280" t="str">
        <f t="shared" si="122"/>
        <v/>
      </c>
      <c r="CK855" s="87"/>
      <c r="CL855" s="78"/>
      <c r="CM855" s="83"/>
      <c r="CN855" s="83"/>
      <c r="CO855" s="83"/>
      <c r="CP855" s="280" t="str">
        <f t="shared" si="127"/>
        <v/>
      </c>
      <c r="CQ855" s="81"/>
      <c r="CR855" s="280" t="str">
        <f t="shared" si="128"/>
        <v/>
      </c>
      <c r="CS855" s="3"/>
      <c r="CT855" s="3"/>
      <c r="CU855" s="280" t="str">
        <f>IF(CV855="","",VLOOKUP(CV855,リスト!$V$5:$W$6,2,FALSE))</f>
        <v/>
      </c>
      <c r="CV855" s="3"/>
      <c r="CW855" s="280" t="str">
        <f>IF(CX855="","",VLOOKUP(CX855,リスト!$X$5:$Y$6,2,FALSE))</f>
        <v/>
      </c>
      <c r="CX855" s="3"/>
      <c r="CY855" s="77"/>
      <c r="CZ855" s="77"/>
      <c r="DA855" s="75"/>
      <c r="DB855" s="75"/>
      <c r="DC855" s="75"/>
      <c r="DD855" s="75"/>
      <c r="DE855" s="280" t="str">
        <f>IF(DF855="","",VLOOKUP(DF855,リスト!$Z$5:$AA$10,2,FALSE))</f>
        <v/>
      </c>
      <c r="DF855" s="3"/>
      <c r="DG855" s="280" t="str">
        <f>IF(DH855="","",VLOOKUP(DH855,リスト!$AB$5:$AC$12,2,FALSE))</f>
        <v/>
      </c>
      <c r="DH855" s="63"/>
      <c r="DI855" s="280" t="str">
        <f>IF(DJ855="","",VLOOKUP(DJ855,リスト!$AD$5:$AE$7,2,FALSE))</f>
        <v/>
      </c>
      <c r="DJ855" s="3"/>
      <c r="DK855" s="280" t="str">
        <f>IF(DL855="","",VLOOKUP(DL855,リスト!$AF$5:$AG$10,2,FALSE))</f>
        <v/>
      </c>
      <c r="DL855" s="3"/>
      <c r="DM855" s="280" t="str">
        <f>IF(DN855="","",VLOOKUP(DN855,リスト!$AH$5:$AI$6,2,FALSE))</f>
        <v/>
      </c>
      <c r="DN855" s="3"/>
      <c r="DO855" s="280" t="str">
        <f>IF(DP855="","",VLOOKUP(DP855,リスト!$AJ$5:$AK$6,2,FALSE))</f>
        <v/>
      </c>
      <c r="DP855" s="3"/>
      <c r="DQ855" s="280" t="str">
        <f>IF(DR855="","",VLOOKUP(DR855,リスト!$AL$5:$AM$7,2,FALSE))</f>
        <v/>
      </c>
      <c r="DR855" s="3"/>
      <c r="DS855" s="13"/>
      <c r="DT855" s="85"/>
      <c r="DU855" s="85"/>
      <c r="DV855" s="281" t="str">
        <f>IF(DW855="","",VLOOKUP(DW855,リスト!$AN$5:$AO$6,2,FALSE))</f>
        <v/>
      </c>
      <c r="DW855" s="13"/>
      <c r="DX855" s="341"/>
      <c r="DY855" s="345"/>
      <c r="DZ855" s="341"/>
      <c r="EA855" s="345"/>
      <c r="EB855" s="280" t="str">
        <f>IF(EC855="","",VLOOKUP(EC855,リスト!$AW$5:$AX$8,2,FALSE))</f>
        <v/>
      </c>
      <c r="EC855" s="3"/>
      <c r="ED855" s="85"/>
      <c r="EE855" s="280" t="str">
        <f>IF(EF855="","",VLOOKUP(EF855,リスト!$AY$5:$AZ$10,2,FALSE))</f>
        <v/>
      </c>
      <c r="EF855" s="3"/>
      <c r="EG855" s="280" t="str">
        <f>IF(EH855="","",VLOOKUP(EH855,リスト!$BA$5:$BB$10,2,FALSE))</f>
        <v/>
      </c>
      <c r="EH855" s="3"/>
      <c r="EI855" s="280" t="str">
        <f>IF(EJ855="","",VLOOKUP(EJ855,リスト!$BC$5:$BD$10,2,FALSE))</f>
        <v/>
      </c>
      <c r="EJ855" s="3"/>
      <c r="EK855" s="280" t="str">
        <f>IF(EL855="","",VLOOKUP(EL855,リスト!$BE$5:$BF$10,2,FALSE))</f>
        <v/>
      </c>
      <c r="EL855" s="3"/>
      <c r="EM855" s="78"/>
      <c r="EN855" s="73"/>
      <c r="EO855" s="73"/>
      <c r="EP855" s="13"/>
      <c r="EQ855" s="13"/>
      <c r="ER855" s="280" t="str">
        <f>IF(ES855="","",VLOOKUP(ES855,リスト!$BG$5:$BH$10,2,FALSE))</f>
        <v/>
      </c>
      <c r="ES855" s="13"/>
      <c r="ET855" s="13"/>
      <c r="EU855" s="13"/>
      <c r="EV855" s="13"/>
      <c r="EW855" s="13"/>
      <c r="EX855" s="81"/>
      <c r="EY855" s="81"/>
      <c r="EZ855" s="26"/>
      <c r="FA855" s="281" t="str">
        <f>IF($EZ855="","",INDEX(リスト!$BI$5:$BJ$40,MATCH($EZ855,リスト!$BJ$5:$BJ$40,0),1))</f>
        <v/>
      </c>
      <c r="FB855" s="280" t="str">
        <f>IF(FC855="","",VLOOKUP(FC855,リスト!$BK:$BL,2,FALSE))</f>
        <v/>
      </c>
      <c r="FC855" s="13"/>
      <c r="FD855" s="331"/>
      <c r="FE855" s="3"/>
      <c r="FF855" s="280" t="str">
        <f>IF(FG855="","",VLOOKUP(FG855,リスト!$BO$5:$BP$6,2,FALSE))</f>
        <v/>
      </c>
      <c r="FG855" s="3"/>
      <c r="FH855" s="280" t="str">
        <f>IF(FI855="","",VLOOKUP(FI855,リスト!$BQ$5:$BR$8,2,FALSE))</f>
        <v/>
      </c>
      <c r="FI855" s="3"/>
      <c r="FJ855" s="282"/>
      <c r="FK855" s="280" t="str">
        <f>IF(FL855="","",VLOOKUP(FL855,リスト!$BS$5:$BT$6,2,FALSE))</f>
        <v/>
      </c>
      <c r="FL855" s="63"/>
      <c r="FM855" s="13"/>
      <c r="FN855" s="13"/>
      <c r="FO855" s="13"/>
      <c r="FP855" s="283" t="str">
        <f t="shared" si="123"/>
        <v/>
      </c>
      <c r="FQ855" s="283" t="str">
        <f t="shared" si="123"/>
        <v/>
      </c>
      <c r="FR855" s="13"/>
      <c r="FS855" s="85"/>
      <c r="FT855" s="85"/>
      <c r="FU855" s="281" t="str">
        <f t="shared" si="124"/>
        <v/>
      </c>
      <c r="FV855" s="280" t="str">
        <f>IF(FW855="","",VLOOKUP(FW855,リスト!$BV$5:$BW$10,2,FALSE))</f>
        <v/>
      </c>
      <c r="FW855" s="26"/>
      <c r="FX855" s="282" t="str">
        <f t="shared" si="125"/>
        <v/>
      </c>
      <c r="FY855" s="280" t="str">
        <f>IF(FZ855="","",VLOOKUP(FZ855,リスト!$BX$5:$BY$6,2,FALSE))</f>
        <v/>
      </c>
      <c r="FZ855" s="3"/>
      <c r="GA855" s="280" t="str">
        <f>IF(GB855="","",VLOOKUP(GB855,リスト!$BZ$5:$CA$6,2,FALSE))</f>
        <v/>
      </c>
      <c r="GB855" s="13"/>
      <c r="GC855" s="281" t="str">
        <f>IF(GD855="","",VLOOKUP(GD855,リスト!$CB$5:$CC$6,2,FALSE))</f>
        <v/>
      </c>
      <c r="GD855" s="13"/>
      <c r="GE855" s="13"/>
      <c r="GF855" s="13"/>
      <c r="GG855" s="75"/>
      <c r="GH855" s="281" t="str">
        <f t="shared" si="126"/>
        <v/>
      </c>
      <c r="GI855" s="128"/>
      <c r="GJ855" s="281" t="str">
        <f>IF(GK855="","",VLOOKUP(GK855,リスト!$CD$5:$CE$6,2,FALSE))</f>
        <v/>
      </c>
      <c r="GK855" s="13"/>
      <c r="GL855" s="281" t="str">
        <f>IF(GM855="","",VLOOKUP(GM855,リスト!$CF$5:$CG$5,2,FALSE))</f>
        <v/>
      </c>
      <c r="GM855" s="26"/>
      <c r="GN855" s="280" t="str">
        <f>IF(GO855="","",VLOOKUP(GO855,リスト!$CH$5:$CI$5,2,FALSE))</f>
        <v/>
      </c>
      <c r="GO855" s="284"/>
      <c r="GP855" s="284"/>
      <c r="GQ855" s="284"/>
      <c r="GR855" s="284"/>
      <c r="GS855" s="284"/>
      <c r="GT855" s="284"/>
      <c r="GU855" s="284"/>
      <c r="GV855" s="284"/>
      <c r="GW855" s="284"/>
      <c r="GX855" s="285"/>
    </row>
    <row r="856" spans="2:206" s="177" customFormat="1" ht="24.75" hidden="1" customHeight="1" outlineLevel="1">
      <c r="B856" s="286" t="str">
        <f>IF(明細!B850="","",明細!B850)</f>
        <v/>
      </c>
      <c r="C856" s="287" t="str">
        <f>IF(明細!C850="","",明細!C850)</f>
        <v/>
      </c>
      <c r="D856" s="265" t="str">
        <f>IF(明細!D850="","",明細!D850)</f>
        <v/>
      </c>
      <c r="E856" s="265" t="str">
        <f>IF(明細!E850="","",明細!E850)</f>
        <v/>
      </c>
      <c r="F856" s="265" t="str">
        <f>IF(明細!F850="","",明細!F850)</f>
        <v/>
      </c>
      <c r="G856" s="265" t="str">
        <f>IF(明細!G850="","",明細!G850)</f>
        <v/>
      </c>
      <c r="H856" s="265" t="str">
        <f>IF(明細!H850="","",明細!H850)</f>
        <v/>
      </c>
      <c r="I856" s="265" t="str">
        <f>IF(明細!I850="","",明細!I850)</f>
        <v/>
      </c>
      <c r="J856" s="265" t="str">
        <f>IF(明細!J850="","",明細!J850)</f>
        <v/>
      </c>
      <c r="K856" s="265" t="str">
        <f>IF(明細!K850="","",明細!K850)</f>
        <v/>
      </c>
      <c r="L856" s="265" t="str">
        <f>IF(明細!L850="","",明細!L850)</f>
        <v/>
      </c>
      <c r="M856" s="265" t="str">
        <f>IF(明細!M850="","",明細!M850)</f>
        <v/>
      </c>
      <c r="N856" s="265" t="str">
        <f>IF(明細!N850="","",明細!N850)</f>
        <v/>
      </c>
      <c r="O856" s="265" t="str">
        <f>IF(明細!O850="","",明細!O850)</f>
        <v/>
      </c>
      <c r="P856" s="265" t="str">
        <f>IF(明細!P850="","",明細!P850)</f>
        <v/>
      </c>
      <c r="Q856" s="265" t="str">
        <f>IF(明細!Q850="","",明細!Q850)</f>
        <v/>
      </c>
      <c r="R856" s="289" t="str">
        <f>IF(明細!R850="","",明細!R850)</f>
        <v/>
      </c>
      <c r="S856" s="291" t="str">
        <f>IF(明細!S850="","",明細!S850)</f>
        <v/>
      </c>
      <c r="T856" s="291" t="str">
        <f>IF(明細!T850="","",明細!T850)</f>
        <v/>
      </c>
      <c r="U856" s="291" t="str">
        <f>IF(明細!U850="","",明細!U850)</f>
        <v/>
      </c>
      <c r="V856" s="292" t="str">
        <f>IF(明細!V850="","",明細!V850)</f>
        <v>個</v>
      </c>
      <c r="W856" s="292" t="str">
        <f>IF(明細!W850="","",明細!W850)</f>
        <v/>
      </c>
      <c r="X856" s="293" t="str">
        <f>IF(明細!X850="","",明細!X850)</f>
        <v/>
      </c>
      <c r="Y856" s="134" t="str">
        <f>IF(明細!Y850="","",明細!Y850)</f>
        <v/>
      </c>
      <c r="Z856" s="135" t="str">
        <f>IF(明細!Z850="","",明細!Z850)</f>
        <v/>
      </c>
      <c r="AA856" s="134" t="str">
        <f>IF(明細!AA850="","",明細!AA850)</f>
        <v/>
      </c>
      <c r="AB856" s="303" t="str">
        <f>IF(明細!AB850="","",明細!AB850)</f>
        <v/>
      </c>
      <c r="AC856" s="134" t="str">
        <f>IF(明細!AC850="","",明細!AC850)</f>
        <v/>
      </c>
      <c r="AD856" s="183" t="str">
        <f>IF(明細!AD850="","",明細!AD850)</f>
        <v/>
      </c>
      <c r="AE856" s="184">
        <f>IF(明細!AE850="","",明細!AE850)</f>
        <v>0.1</v>
      </c>
      <c r="AF856" s="185" t="str">
        <f>IF(明細!AF850="","",明細!AF850)</f>
        <v/>
      </c>
      <c r="AG856" s="186" t="str">
        <f>IF(明細!AG850="","",明細!AG850)</f>
        <v/>
      </c>
      <c r="AH856" s="186" t="str">
        <f>IF(明細!AH850="","",明細!AH850)</f>
        <v/>
      </c>
      <c r="AI856" s="187" t="str">
        <f>IF(明細!AI850="","",明細!AI850)</f>
        <v/>
      </c>
      <c r="AJ856" s="296" t="str">
        <f>IF(明細!AJ850="","",明細!AJ850)</f>
        <v/>
      </c>
      <c r="AK856" s="297" t="str">
        <f>IF(明細!AK850="","",明細!AK850)</f>
        <v/>
      </c>
      <c r="AL856" s="298" t="str">
        <f>IF(明細!AL850="","",明細!AL850)</f>
        <v/>
      </c>
      <c r="AM856" s="299" t="str">
        <f>IF(明細!AM850="","",明細!AM850)</f>
        <v/>
      </c>
      <c r="AN856" s="300" t="str">
        <f>IF(明細!AN850="","",明細!AN850)</f>
        <v/>
      </c>
      <c r="AO856" s="300" t="str">
        <f>IF(明細!AO850="","",明細!AO850)</f>
        <v/>
      </c>
      <c r="AP856" s="300" t="str">
        <f>IF(明細!AP850="","",明細!AP850)</f>
        <v/>
      </c>
      <c r="AQ856" s="301" t="str">
        <f>IF(明細!AQ850="","",明細!AQ850)</f>
        <v/>
      </c>
      <c r="AR856" s="302" t="str">
        <f>IF(明細!AR850="","",明細!AR850)</f>
        <v/>
      </c>
      <c r="AU856" s="360"/>
      <c r="AV856" s="368"/>
      <c r="AW856" s="446" t="str">
        <f>IF(明細!AV850="","",明細!AV850)</f>
        <v/>
      </c>
      <c r="AX856" s="419" t="str">
        <f>IF(明細!AT850="","",明細!AT850)</f>
        <v/>
      </c>
      <c r="AY856" s="280" t="str">
        <f>IF($AX856="","",VLOOKUP($AX856,リスト!$CL:$CM,2,FALSE))</f>
        <v/>
      </c>
      <c r="AZ856" s="3"/>
      <c r="BA856" s="280" t="str">
        <f>IF(BB856="","",VLOOKUP(BB856,リスト!$K:$L,2,FALSE))</f>
        <v/>
      </c>
      <c r="BB856" s="3"/>
      <c r="BC856" s="3"/>
      <c r="BD856" s="87"/>
      <c r="BE856" s="280" t="str">
        <f>IF(BF856="","",VLOOKUP(BF856,リスト!$I:$J,2,FALSE))</f>
        <v/>
      </c>
      <c r="BF856" s="3"/>
      <c r="BG856" s="280" t="str">
        <f>IF(BH856="","",VLOOKUP(BH856,リスト!$M:$N,2,FALSE))</f>
        <v/>
      </c>
      <c r="BH856" s="282"/>
      <c r="BI856" s="280" t="str">
        <f>IF(BJ856="","",VLOOKUP(BJ856,リスト!$O:$P,2,FALSE))</f>
        <v/>
      </c>
      <c r="BJ856" s="24"/>
      <c r="BM856" s="451" t="str">
        <f>IF(明細!AV850="","",明細!AV850)</f>
        <v/>
      </c>
      <c r="BN856" s="453" t="str">
        <f>IF(明細!AT850="","",明細!AT850)</f>
        <v/>
      </c>
      <c r="BO856" s="280" t="str">
        <f>IF($BN856="","",VLOOKUP($BN856,リスト!$CL:$CM,2,FALSE))</f>
        <v/>
      </c>
      <c r="BP856" s="280" t="str">
        <f>IF(BQ856="","",VLOOKUP(BQ856,リスト!$K$5:$L$7,2,FALSE))</f>
        <v/>
      </c>
      <c r="BQ856" s="13"/>
      <c r="BR856" s="13"/>
      <c r="BS856" s="47"/>
      <c r="BT856" s="280" t="str">
        <f>IF(BU856="","",VLOOKUP(BU856,リスト!I847:J865,2,FALSE))</f>
        <v/>
      </c>
      <c r="BU856" s="13"/>
      <c r="BV856" s="13"/>
      <c r="BW856" s="282"/>
      <c r="BX856" s="282"/>
      <c r="BY856" s="280" t="str">
        <f>IF(BZ856="","",VLOOKUP(BZ856,リスト!$S$5:$T$6,2,FALSE))</f>
        <v/>
      </c>
      <c r="BZ856" s="3"/>
      <c r="CA856" s="3"/>
      <c r="CB856" s="81"/>
      <c r="CC856" s="280" t="str">
        <f t="shared" si="120"/>
        <v/>
      </c>
      <c r="CD856" s="83"/>
      <c r="CE856" s="83"/>
      <c r="CF856" s="83"/>
      <c r="CG856" s="83"/>
      <c r="CH856" s="282" t="str">
        <f t="shared" si="121"/>
        <v/>
      </c>
      <c r="CI856" s="83"/>
      <c r="CJ856" s="280" t="str">
        <f t="shared" si="122"/>
        <v/>
      </c>
      <c r="CK856" s="87"/>
      <c r="CL856" s="78"/>
      <c r="CM856" s="83"/>
      <c r="CN856" s="83"/>
      <c r="CO856" s="83"/>
      <c r="CP856" s="280" t="str">
        <f t="shared" si="127"/>
        <v/>
      </c>
      <c r="CQ856" s="81"/>
      <c r="CR856" s="280" t="str">
        <f t="shared" si="128"/>
        <v/>
      </c>
      <c r="CS856" s="3"/>
      <c r="CT856" s="3"/>
      <c r="CU856" s="280" t="str">
        <f>IF(CV856="","",VLOOKUP(CV856,リスト!$V$5:$W$6,2,FALSE))</f>
        <v/>
      </c>
      <c r="CV856" s="3"/>
      <c r="CW856" s="280" t="str">
        <f>IF(CX856="","",VLOOKUP(CX856,リスト!$X$5:$Y$6,2,FALSE))</f>
        <v/>
      </c>
      <c r="CX856" s="3"/>
      <c r="CY856" s="77"/>
      <c r="CZ856" s="77"/>
      <c r="DA856" s="75"/>
      <c r="DB856" s="75"/>
      <c r="DC856" s="75"/>
      <c r="DD856" s="75"/>
      <c r="DE856" s="280" t="str">
        <f>IF(DF856="","",VLOOKUP(DF856,リスト!$Z$5:$AA$10,2,FALSE))</f>
        <v/>
      </c>
      <c r="DF856" s="3"/>
      <c r="DG856" s="280" t="str">
        <f>IF(DH856="","",VLOOKUP(DH856,リスト!$AB$5:$AC$12,2,FALSE))</f>
        <v/>
      </c>
      <c r="DH856" s="63"/>
      <c r="DI856" s="280" t="str">
        <f>IF(DJ856="","",VLOOKUP(DJ856,リスト!$AD$5:$AE$7,2,FALSE))</f>
        <v/>
      </c>
      <c r="DJ856" s="3"/>
      <c r="DK856" s="280" t="str">
        <f>IF(DL856="","",VLOOKUP(DL856,リスト!$AF$5:$AG$10,2,FALSE))</f>
        <v/>
      </c>
      <c r="DL856" s="3"/>
      <c r="DM856" s="280" t="str">
        <f>IF(DN856="","",VLOOKUP(DN856,リスト!$AH$5:$AI$6,2,FALSE))</f>
        <v/>
      </c>
      <c r="DN856" s="3"/>
      <c r="DO856" s="280" t="str">
        <f>IF(DP856="","",VLOOKUP(DP856,リスト!$AJ$5:$AK$6,2,FALSE))</f>
        <v/>
      </c>
      <c r="DP856" s="3"/>
      <c r="DQ856" s="280" t="str">
        <f>IF(DR856="","",VLOOKUP(DR856,リスト!$AL$5:$AM$7,2,FALSE))</f>
        <v/>
      </c>
      <c r="DR856" s="3"/>
      <c r="DS856" s="13"/>
      <c r="DT856" s="85"/>
      <c r="DU856" s="85"/>
      <c r="DV856" s="281" t="str">
        <f>IF(DW856="","",VLOOKUP(DW856,リスト!$AN$5:$AO$6,2,FALSE))</f>
        <v/>
      </c>
      <c r="DW856" s="13"/>
      <c r="DX856" s="341"/>
      <c r="DY856" s="345"/>
      <c r="DZ856" s="341"/>
      <c r="EA856" s="345"/>
      <c r="EB856" s="280" t="str">
        <f>IF(EC856="","",VLOOKUP(EC856,リスト!$AW$5:$AX$8,2,FALSE))</f>
        <v/>
      </c>
      <c r="EC856" s="3"/>
      <c r="ED856" s="85"/>
      <c r="EE856" s="280" t="str">
        <f>IF(EF856="","",VLOOKUP(EF856,リスト!$AY$5:$AZ$10,2,FALSE))</f>
        <v/>
      </c>
      <c r="EF856" s="3"/>
      <c r="EG856" s="280" t="str">
        <f>IF(EH856="","",VLOOKUP(EH856,リスト!$BA$5:$BB$10,2,FALSE))</f>
        <v/>
      </c>
      <c r="EH856" s="3"/>
      <c r="EI856" s="280" t="str">
        <f>IF(EJ856="","",VLOOKUP(EJ856,リスト!$BC$5:$BD$10,2,FALSE))</f>
        <v/>
      </c>
      <c r="EJ856" s="3"/>
      <c r="EK856" s="280" t="str">
        <f>IF(EL856="","",VLOOKUP(EL856,リスト!$BE$5:$BF$10,2,FALSE))</f>
        <v/>
      </c>
      <c r="EL856" s="3"/>
      <c r="EM856" s="78"/>
      <c r="EN856" s="73"/>
      <c r="EO856" s="73"/>
      <c r="EP856" s="13"/>
      <c r="EQ856" s="13"/>
      <c r="ER856" s="280" t="str">
        <f>IF(ES856="","",VLOOKUP(ES856,リスト!$BG$5:$BH$10,2,FALSE))</f>
        <v/>
      </c>
      <c r="ES856" s="13"/>
      <c r="ET856" s="13"/>
      <c r="EU856" s="13"/>
      <c r="EV856" s="13"/>
      <c r="EW856" s="13"/>
      <c r="EX856" s="81"/>
      <c r="EY856" s="81"/>
      <c r="EZ856" s="26"/>
      <c r="FA856" s="281" t="str">
        <f>IF($EZ856="","",INDEX(リスト!$BI$5:$BJ$40,MATCH($EZ856,リスト!$BJ$5:$BJ$40,0),1))</f>
        <v/>
      </c>
      <c r="FB856" s="280" t="str">
        <f>IF(FC856="","",VLOOKUP(FC856,リスト!$BK:$BL,2,FALSE))</f>
        <v/>
      </c>
      <c r="FC856" s="13"/>
      <c r="FD856" s="331"/>
      <c r="FE856" s="3"/>
      <c r="FF856" s="280" t="str">
        <f>IF(FG856="","",VLOOKUP(FG856,リスト!$BO$5:$BP$6,2,FALSE))</f>
        <v/>
      </c>
      <c r="FG856" s="3"/>
      <c r="FH856" s="280" t="str">
        <f>IF(FI856="","",VLOOKUP(FI856,リスト!$BQ$5:$BR$8,2,FALSE))</f>
        <v/>
      </c>
      <c r="FI856" s="3"/>
      <c r="FJ856" s="282"/>
      <c r="FK856" s="280" t="str">
        <f>IF(FL856="","",VLOOKUP(FL856,リスト!$BS$5:$BT$6,2,FALSE))</f>
        <v/>
      </c>
      <c r="FL856" s="63"/>
      <c r="FM856" s="13"/>
      <c r="FN856" s="13"/>
      <c r="FO856" s="13"/>
      <c r="FP856" s="283" t="str">
        <f t="shared" si="123"/>
        <v/>
      </c>
      <c r="FQ856" s="283" t="str">
        <f t="shared" si="123"/>
        <v/>
      </c>
      <c r="FR856" s="13"/>
      <c r="FS856" s="85"/>
      <c r="FT856" s="85"/>
      <c r="FU856" s="281" t="str">
        <f t="shared" si="124"/>
        <v/>
      </c>
      <c r="FV856" s="280" t="str">
        <f>IF(FW856="","",VLOOKUP(FW856,リスト!$BV$5:$BW$10,2,FALSE))</f>
        <v/>
      </c>
      <c r="FW856" s="26"/>
      <c r="FX856" s="282" t="str">
        <f t="shared" si="125"/>
        <v/>
      </c>
      <c r="FY856" s="280" t="str">
        <f>IF(FZ856="","",VLOOKUP(FZ856,リスト!$BX$5:$BY$6,2,FALSE))</f>
        <v/>
      </c>
      <c r="FZ856" s="3"/>
      <c r="GA856" s="280" t="str">
        <f>IF(GB856="","",VLOOKUP(GB856,リスト!$BZ$5:$CA$6,2,FALSE))</f>
        <v/>
      </c>
      <c r="GB856" s="13"/>
      <c r="GC856" s="281" t="str">
        <f>IF(GD856="","",VLOOKUP(GD856,リスト!$CB$5:$CC$6,2,FALSE))</f>
        <v/>
      </c>
      <c r="GD856" s="13"/>
      <c r="GE856" s="13"/>
      <c r="GF856" s="13"/>
      <c r="GG856" s="75"/>
      <c r="GH856" s="281" t="str">
        <f t="shared" si="126"/>
        <v/>
      </c>
      <c r="GI856" s="128"/>
      <c r="GJ856" s="281" t="str">
        <f>IF(GK856="","",VLOOKUP(GK856,リスト!$CD$5:$CE$6,2,FALSE))</f>
        <v/>
      </c>
      <c r="GK856" s="13"/>
      <c r="GL856" s="281" t="str">
        <f>IF(GM856="","",VLOOKUP(GM856,リスト!$CF$5:$CG$5,2,FALSE))</f>
        <v/>
      </c>
      <c r="GM856" s="26"/>
      <c r="GN856" s="280" t="str">
        <f>IF(GO856="","",VLOOKUP(GO856,リスト!$CH$5:$CI$5,2,FALSE))</f>
        <v/>
      </c>
      <c r="GO856" s="284"/>
      <c r="GP856" s="284"/>
      <c r="GQ856" s="284"/>
      <c r="GR856" s="284"/>
      <c r="GS856" s="284"/>
      <c r="GT856" s="284"/>
      <c r="GU856" s="284"/>
      <c r="GV856" s="284"/>
      <c r="GW856" s="284"/>
      <c r="GX856" s="285"/>
    </row>
    <row r="857" spans="2:206" s="177" customFormat="1" ht="24.75" hidden="1" customHeight="1" outlineLevel="1">
      <c r="B857" s="286" t="str">
        <f>IF(明細!B851="","",明細!B851)</f>
        <v/>
      </c>
      <c r="C857" s="287" t="str">
        <f>IF(明細!C851="","",明細!C851)</f>
        <v/>
      </c>
      <c r="D857" s="265" t="str">
        <f>IF(明細!D851="","",明細!D851)</f>
        <v/>
      </c>
      <c r="E857" s="265" t="str">
        <f>IF(明細!E851="","",明細!E851)</f>
        <v/>
      </c>
      <c r="F857" s="265" t="str">
        <f>IF(明細!F851="","",明細!F851)</f>
        <v/>
      </c>
      <c r="G857" s="265" t="str">
        <f>IF(明細!G851="","",明細!G851)</f>
        <v/>
      </c>
      <c r="H857" s="265" t="str">
        <f>IF(明細!H851="","",明細!H851)</f>
        <v/>
      </c>
      <c r="I857" s="265" t="str">
        <f>IF(明細!I851="","",明細!I851)</f>
        <v/>
      </c>
      <c r="J857" s="265" t="str">
        <f>IF(明細!J851="","",明細!J851)</f>
        <v/>
      </c>
      <c r="K857" s="265" t="str">
        <f>IF(明細!K851="","",明細!K851)</f>
        <v/>
      </c>
      <c r="L857" s="265" t="str">
        <f>IF(明細!L851="","",明細!L851)</f>
        <v/>
      </c>
      <c r="M857" s="265" t="str">
        <f>IF(明細!M851="","",明細!M851)</f>
        <v/>
      </c>
      <c r="N857" s="265" t="str">
        <f>IF(明細!N851="","",明細!N851)</f>
        <v/>
      </c>
      <c r="O857" s="265" t="str">
        <f>IF(明細!O851="","",明細!O851)</f>
        <v/>
      </c>
      <c r="P857" s="265" t="str">
        <f>IF(明細!P851="","",明細!P851)</f>
        <v/>
      </c>
      <c r="Q857" s="265" t="str">
        <f>IF(明細!Q851="","",明細!Q851)</f>
        <v/>
      </c>
      <c r="R857" s="289" t="str">
        <f>IF(明細!R851="","",明細!R851)</f>
        <v/>
      </c>
      <c r="S857" s="291" t="str">
        <f>IF(明細!S851="","",明細!S851)</f>
        <v/>
      </c>
      <c r="T857" s="291" t="str">
        <f>IF(明細!T851="","",明細!T851)</f>
        <v/>
      </c>
      <c r="U857" s="291" t="str">
        <f>IF(明細!U851="","",明細!U851)</f>
        <v/>
      </c>
      <c r="V857" s="292" t="str">
        <f>IF(明細!V851="","",明細!V851)</f>
        <v>個</v>
      </c>
      <c r="W857" s="292" t="str">
        <f>IF(明細!W851="","",明細!W851)</f>
        <v/>
      </c>
      <c r="X857" s="293" t="str">
        <f>IF(明細!X851="","",明細!X851)</f>
        <v/>
      </c>
      <c r="Y857" s="134" t="str">
        <f>IF(明細!Y851="","",明細!Y851)</f>
        <v/>
      </c>
      <c r="Z857" s="135" t="str">
        <f>IF(明細!Z851="","",明細!Z851)</f>
        <v/>
      </c>
      <c r="AA857" s="134" t="str">
        <f>IF(明細!AA851="","",明細!AA851)</f>
        <v/>
      </c>
      <c r="AB857" s="303" t="str">
        <f>IF(明細!AB851="","",明細!AB851)</f>
        <v/>
      </c>
      <c r="AC857" s="134" t="str">
        <f>IF(明細!AC851="","",明細!AC851)</f>
        <v/>
      </c>
      <c r="AD857" s="183" t="str">
        <f>IF(明細!AD851="","",明細!AD851)</f>
        <v/>
      </c>
      <c r="AE857" s="184">
        <f>IF(明細!AE851="","",明細!AE851)</f>
        <v>0.1</v>
      </c>
      <c r="AF857" s="185" t="str">
        <f>IF(明細!AF851="","",明細!AF851)</f>
        <v/>
      </c>
      <c r="AG857" s="186" t="str">
        <f>IF(明細!AG851="","",明細!AG851)</f>
        <v/>
      </c>
      <c r="AH857" s="186" t="str">
        <f>IF(明細!AH851="","",明細!AH851)</f>
        <v/>
      </c>
      <c r="AI857" s="187" t="str">
        <f>IF(明細!AI851="","",明細!AI851)</f>
        <v/>
      </c>
      <c r="AJ857" s="296" t="str">
        <f>IF(明細!AJ851="","",明細!AJ851)</f>
        <v/>
      </c>
      <c r="AK857" s="297" t="str">
        <f>IF(明細!AK851="","",明細!AK851)</f>
        <v/>
      </c>
      <c r="AL857" s="298" t="str">
        <f>IF(明細!AL851="","",明細!AL851)</f>
        <v/>
      </c>
      <c r="AM857" s="299" t="str">
        <f>IF(明細!AM851="","",明細!AM851)</f>
        <v/>
      </c>
      <c r="AN857" s="300" t="str">
        <f>IF(明細!AN851="","",明細!AN851)</f>
        <v/>
      </c>
      <c r="AO857" s="300" t="str">
        <f>IF(明細!AO851="","",明細!AO851)</f>
        <v/>
      </c>
      <c r="AP857" s="300" t="str">
        <f>IF(明細!AP851="","",明細!AP851)</f>
        <v/>
      </c>
      <c r="AQ857" s="301" t="str">
        <f>IF(明細!AQ851="","",明細!AQ851)</f>
        <v/>
      </c>
      <c r="AR857" s="302" t="str">
        <f>IF(明細!AR851="","",明細!AR851)</f>
        <v/>
      </c>
      <c r="AU857" s="360"/>
      <c r="AV857" s="368"/>
      <c r="AW857" s="446" t="str">
        <f>IF(明細!AV851="","",明細!AV851)</f>
        <v/>
      </c>
      <c r="AX857" s="419" t="str">
        <f>IF(明細!AT851="","",明細!AT851)</f>
        <v/>
      </c>
      <c r="AY857" s="280" t="str">
        <f>IF($AX857="","",VLOOKUP($AX857,リスト!$CL:$CM,2,FALSE))</f>
        <v/>
      </c>
      <c r="AZ857" s="3"/>
      <c r="BA857" s="280" t="str">
        <f>IF(BB857="","",VLOOKUP(BB857,リスト!$K:$L,2,FALSE))</f>
        <v/>
      </c>
      <c r="BB857" s="3"/>
      <c r="BC857" s="3"/>
      <c r="BD857" s="87"/>
      <c r="BE857" s="280" t="str">
        <f>IF(BF857="","",VLOOKUP(BF857,リスト!$I:$J,2,FALSE))</f>
        <v/>
      </c>
      <c r="BF857" s="3"/>
      <c r="BG857" s="280" t="str">
        <f>IF(BH857="","",VLOOKUP(BH857,リスト!$M:$N,2,FALSE))</f>
        <v/>
      </c>
      <c r="BH857" s="282"/>
      <c r="BI857" s="280" t="str">
        <f>IF(BJ857="","",VLOOKUP(BJ857,リスト!$O:$P,2,FALSE))</f>
        <v/>
      </c>
      <c r="BJ857" s="24"/>
      <c r="BM857" s="451" t="str">
        <f>IF(明細!AV851="","",明細!AV851)</f>
        <v/>
      </c>
      <c r="BN857" s="453" t="str">
        <f>IF(明細!AT851="","",明細!AT851)</f>
        <v/>
      </c>
      <c r="BO857" s="280" t="str">
        <f>IF($BN857="","",VLOOKUP($BN857,リスト!$CL:$CM,2,FALSE))</f>
        <v/>
      </c>
      <c r="BP857" s="280" t="str">
        <f>IF(BQ857="","",VLOOKUP(BQ857,リスト!$K$5:$L$7,2,FALSE))</f>
        <v/>
      </c>
      <c r="BQ857" s="13"/>
      <c r="BR857" s="13"/>
      <c r="BS857" s="47"/>
      <c r="BT857" s="280" t="str">
        <f>IF(BU857="","",VLOOKUP(BU857,リスト!I848:J866,2,FALSE))</f>
        <v/>
      </c>
      <c r="BU857" s="13"/>
      <c r="BV857" s="13"/>
      <c r="BW857" s="282"/>
      <c r="BX857" s="282"/>
      <c r="BY857" s="280" t="str">
        <f>IF(BZ857="","",VLOOKUP(BZ857,リスト!$S$5:$T$6,2,FALSE))</f>
        <v/>
      </c>
      <c r="BZ857" s="3"/>
      <c r="CA857" s="3"/>
      <c r="CB857" s="81"/>
      <c r="CC857" s="280" t="str">
        <f t="shared" si="120"/>
        <v/>
      </c>
      <c r="CD857" s="83"/>
      <c r="CE857" s="83"/>
      <c r="CF857" s="83"/>
      <c r="CG857" s="83"/>
      <c r="CH857" s="282" t="str">
        <f t="shared" si="121"/>
        <v/>
      </c>
      <c r="CI857" s="83"/>
      <c r="CJ857" s="280" t="str">
        <f t="shared" si="122"/>
        <v/>
      </c>
      <c r="CK857" s="87"/>
      <c r="CL857" s="78"/>
      <c r="CM857" s="83"/>
      <c r="CN857" s="83"/>
      <c r="CO857" s="83"/>
      <c r="CP857" s="280" t="str">
        <f t="shared" si="127"/>
        <v/>
      </c>
      <c r="CQ857" s="81"/>
      <c r="CR857" s="280" t="str">
        <f t="shared" si="128"/>
        <v/>
      </c>
      <c r="CS857" s="3"/>
      <c r="CT857" s="3"/>
      <c r="CU857" s="280" t="str">
        <f>IF(CV857="","",VLOOKUP(CV857,リスト!$V$5:$W$6,2,FALSE))</f>
        <v/>
      </c>
      <c r="CV857" s="3"/>
      <c r="CW857" s="280" t="str">
        <f>IF(CX857="","",VLOOKUP(CX857,リスト!$X$5:$Y$6,2,FALSE))</f>
        <v/>
      </c>
      <c r="CX857" s="3"/>
      <c r="CY857" s="77"/>
      <c r="CZ857" s="77"/>
      <c r="DA857" s="75"/>
      <c r="DB857" s="75"/>
      <c r="DC857" s="75"/>
      <c r="DD857" s="75"/>
      <c r="DE857" s="280" t="str">
        <f>IF(DF857="","",VLOOKUP(DF857,リスト!$Z$5:$AA$10,2,FALSE))</f>
        <v/>
      </c>
      <c r="DF857" s="3"/>
      <c r="DG857" s="280" t="str">
        <f>IF(DH857="","",VLOOKUP(DH857,リスト!$AB$5:$AC$12,2,FALSE))</f>
        <v/>
      </c>
      <c r="DH857" s="63"/>
      <c r="DI857" s="280" t="str">
        <f>IF(DJ857="","",VLOOKUP(DJ857,リスト!$AD$5:$AE$7,2,FALSE))</f>
        <v/>
      </c>
      <c r="DJ857" s="3"/>
      <c r="DK857" s="280" t="str">
        <f>IF(DL857="","",VLOOKUP(DL857,リスト!$AF$5:$AG$10,2,FALSE))</f>
        <v/>
      </c>
      <c r="DL857" s="3"/>
      <c r="DM857" s="280" t="str">
        <f>IF(DN857="","",VLOOKUP(DN857,リスト!$AH$5:$AI$6,2,FALSE))</f>
        <v/>
      </c>
      <c r="DN857" s="3"/>
      <c r="DO857" s="280" t="str">
        <f>IF(DP857="","",VLOOKUP(DP857,リスト!$AJ$5:$AK$6,2,FALSE))</f>
        <v/>
      </c>
      <c r="DP857" s="3"/>
      <c r="DQ857" s="280" t="str">
        <f>IF(DR857="","",VLOOKUP(DR857,リスト!$AL$5:$AM$7,2,FALSE))</f>
        <v/>
      </c>
      <c r="DR857" s="3"/>
      <c r="DS857" s="13"/>
      <c r="DT857" s="85"/>
      <c r="DU857" s="85"/>
      <c r="DV857" s="281" t="str">
        <f>IF(DW857="","",VLOOKUP(DW857,リスト!$AN$5:$AO$6,2,FALSE))</f>
        <v/>
      </c>
      <c r="DW857" s="13"/>
      <c r="DX857" s="341"/>
      <c r="DY857" s="345"/>
      <c r="DZ857" s="341"/>
      <c r="EA857" s="345"/>
      <c r="EB857" s="280" t="str">
        <f>IF(EC857="","",VLOOKUP(EC857,リスト!$AW$5:$AX$8,2,FALSE))</f>
        <v/>
      </c>
      <c r="EC857" s="3"/>
      <c r="ED857" s="85"/>
      <c r="EE857" s="280" t="str">
        <f>IF(EF857="","",VLOOKUP(EF857,リスト!$AY$5:$AZ$10,2,FALSE))</f>
        <v/>
      </c>
      <c r="EF857" s="3"/>
      <c r="EG857" s="280" t="str">
        <f>IF(EH857="","",VLOOKUP(EH857,リスト!$BA$5:$BB$10,2,FALSE))</f>
        <v/>
      </c>
      <c r="EH857" s="3"/>
      <c r="EI857" s="280" t="str">
        <f>IF(EJ857="","",VLOOKUP(EJ857,リスト!$BC$5:$BD$10,2,FALSE))</f>
        <v/>
      </c>
      <c r="EJ857" s="3"/>
      <c r="EK857" s="280" t="str">
        <f>IF(EL857="","",VLOOKUP(EL857,リスト!$BE$5:$BF$10,2,FALSE))</f>
        <v/>
      </c>
      <c r="EL857" s="3"/>
      <c r="EM857" s="78"/>
      <c r="EN857" s="73"/>
      <c r="EO857" s="73"/>
      <c r="EP857" s="13"/>
      <c r="EQ857" s="13"/>
      <c r="ER857" s="280" t="str">
        <f>IF(ES857="","",VLOOKUP(ES857,リスト!$BG$5:$BH$10,2,FALSE))</f>
        <v/>
      </c>
      <c r="ES857" s="13"/>
      <c r="ET857" s="13"/>
      <c r="EU857" s="13"/>
      <c r="EV857" s="13"/>
      <c r="EW857" s="13"/>
      <c r="EX857" s="81"/>
      <c r="EY857" s="81"/>
      <c r="EZ857" s="26"/>
      <c r="FA857" s="281" t="str">
        <f>IF($EZ857="","",INDEX(リスト!$BI$5:$BJ$40,MATCH($EZ857,リスト!$BJ$5:$BJ$40,0),1))</f>
        <v/>
      </c>
      <c r="FB857" s="280" t="str">
        <f>IF(FC857="","",VLOOKUP(FC857,リスト!$BK:$BL,2,FALSE))</f>
        <v/>
      </c>
      <c r="FC857" s="13"/>
      <c r="FD857" s="331"/>
      <c r="FE857" s="3"/>
      <c r="FF857" s="280" t="str">
        <f>IF(FG857="","",VLOOKUP(FG857,リスト!$BO$5:$BP$6,2,FALSE))</f>
        <v/>
      </c>
      <c r="FG857" s="3"/>
      <c r="FH857" s="280" t="str">
        <f>IF(FI857="","",VLOOKUP(FI857,リスト!$BQ$5:$BR$8,2,FALSE))</f>
        <v/>
      </c>
      <c r="FI857" s="3"/>
      <c r="FJ857" s="282"/>
      <c r="FK857" s="280" t="str">
        <f>IF(FL857="","",VLOOKUP(FL857,リスト!$BS$5:$BT$6,2,FALSE))</f>
        <v/>
      </c>
      <c r="FL857" s="63"/>
      <c r="FM857" s="13"/>
      <c r="FN857" s="13"/>
      <c r="FO857" s="13"/>
      <c r="FP857" s="283" t="str">
        <f t="shared" si="123"/>
        <v/>
      </c>
      <c r="FQ857" s="283" t="str">
        <f t="shared" si="123"/>
        <v/>
      </c>
      <c r="FR857" s="13"/>
      <c r="FS857" s="85"/>
      <c r="FT857" s="85"/>
      <c r="FU857" s="281" t="str">
        <f t="shared" si="124"/>
        <v/>
      </c>
      <c r="FV857" s="280" t="str">
        <f>IF(FW857="","",VLOOKUP(FW857,リスト!$BV$5:$BW$10,2,FALSE))</f>
        <v/>
      </c>
      <c r="FW857" s="26"/>
      <c r="FX857" s="282" t="str">
        <f t="shared" si="125"/>
        <v/>
      </c>
      <c r="FY857" s="280" t="str">
        <f>IF(FZ857="","",VLOOKUP(FZ857,リスト!$BX$5:$BY$6,2,FALSE))</f>
        <v/>
      </c>
      <c r="FZ857" s="3"/>
      <c r="GA857" s="280" t="str">
        <f>IF(GB857="","",VLOOKUP(GB857,リスト!$BZ$5:$CA$6,2,FALSE))</f>
        <v/>
      </c>
      <c r="GB857" s="13"/>
      <c r="GC857" s="281" t="str">
        <f>IF(GD857="","",VLOOKUP(GD857,リスト!$CB$5:$CC$6,2,FALSE))</f>
        <v/>
      </c>
      <c r="GD857" s="13"/>
      <c r="GE857" s="13"/>
      <c r="GF857" s="13"/>
      <c r="GG857" s="75"/>
      <c r="GH857" s="281" t="str">
        <f t="shared" si="126"/>
        <v/>
      </c>
      <c r="GI857" s="128"/>
      <c r="GJ857" s="281" t="str">
        <f>IF(GK857="","",VLOOKUP(GK857,リスト!$CD$5:$CE$6,2,FALSE))</f>
        <v/>
      </c>
      <c r="GK857" s="13"/>
      <c r="GL857" s="281" t="str">
        <f>IF(GM857="","",VLOOKUP(GM857,リスト!$CF$5:$CG$5,2,FALSE))</f>
        <v/>
      </c>
      <c r="GM857" s="26"/>
      <c r="GN857" s="280" t="str">
        <f>IF(GO857="","",VLOOKUP(GO857,リスト!$CH$5:$CI$5,2,FALSE))</f>
        <v/>
      </c>
      <c r="GO857" s="284"/>
      <c r="GP857" s="284"/>
      <c r="GQ857" s="284"/>
      <c r="GR857" s="284"/>
      <c r="GS857" s="284"/>
      <c r="GT857" s="284"/>
      <c r="GU857" s="284"/>
      <c r="GV857" s="284"/>
      <c r="GW857" s="284"/>
      <c r="GX857" s="285"/>
    </row>
    <row r="858" spans="2:206" s="177" customFormat="1" ht="24.75" hidden="1" customHeight="1" outlineLevel="1">
      <c r="B858" s="286" t="str">
        <f>IF(明細!B852="","",明細!B852)</f>
        <v/>
      </c>
      <c r="C858" s="287" t="str">
        <f>IF(明細!C852="","",明細!C852)</f>
        <v/>
      </c>
      <c r="D858" s="265" t="str">
        <f>IF(明細!D852="","",明細!D852)</f>
        <v/>
      </c>
      <c r="E858" s="265" t="str">
        <f>IF(明細!E852="","",明細!E852)</f>
        <v/>
      </c>
      <c r="F858" s="265" t="str">
        <f>IF(明細!F852="","",明細!F852)</f>
        <v/>
      </c>
      <c r="G858" s="265" t="str">
        <f>IF(明細!G852="","",明細!G852)</f>
        <v/>
      </c>
      <c r="H858" s="265" t="str">
        <f>IF(明細!H852="","",明細!H852)</f>
        <v/>
      </c>
      <c r="I858" s="265" t="str">
        <f>IF(明細!I852="","",明細!I852)</f>
        <v/>
      </c>
      <c r="J858" s="265" t="str">
        <f>IF(明細!J852="","",明細!J852)</f>
        <v/>
      </c>
      <c r="K858" s="265" t="str">
        <f>IF(明細!K852="","",明細!K852)</f>
        <v/>
      </c>
      <c r="L858" s="265" t="str">
        <f>IF(明細!L852="","",明細!L852)</f>
        <v/>
      </c>
      <c r="M858" s="265" t="str">
        <f>IF(明細!M852="","",明細!M852)</f>
        <v/>
      </c>
      <c r="N858" s="265" t="str">
        <f>IF(明細!N852="","",明細!N852)</f>
        <v/>
      </c>
      <c r="O858" s="265" t="str">
        <f>IF(明細!O852="","",明細!O852)</f>
        <v/>
      </c>
      <c r="P858" s="265" t="str">
        <f>IF(明細!P852="","",明細!P852)</f>
        <v/>
      </c>
      <c r="Q858" s="265" t="str">
        <f>IF(明細!Q852="","",明細!Q852)</f>
        <v/>
      </c>
      <c r="R858" s="289" t="str">
        <f>IF(明細!R852="","",明細!R852)</f>
        <v/>
      </c>
      <c r="S858" s="291" t="str">
        <f>IF(明細!S852="","",明細!S852)</f>
        <v/>
      </c>
      <c r="T858" s="291" t="str">
        <f>IF(明細!T852="","",明細!T852)</f>
        <v/>
      </c>
      <c r="U858" s="291" t="str">
        <f>IF(明細!U852="","",明細!U852)</f>
        <v/>
      </c>
      <c r="V858" s="292" t="str">
        <f>IF(明細!V852="","",明細!V852)</f>
        <v>個</v>
      </c>
      <c r="W858" s="292" t="str">
        <f>IF(明細!W852="","",明細!W852)</f>
        <v/>
      </c>
      <c r="X858" s="293" t="str">
        <f>IF(明細!X852="","",明細!X852)</f>
        <v/>
      </c>
      <c r="Y858" s="134" t="str">
        <f>IF(明細!Y852="","",明細!Y852)</f>
        <v/>
      </c>
      <c r="Z858" s="135" t="str">
        <f>IF(明細!Z852="","",明細!Z852)</f>
        <v/>
      </c>
      <c r="AA858" s="134" t="str">
        <f>IF(明細!AA852="","",明細!AA852)</f>
        <v/>
      </c>
      <c r="AB858" s="303" t="str">
        <f>IF(明細!AB852="","",明細!AB852)</f>
        <v/>
      </c>
      <c r="AC858" s="134" t="str">
        <f>IF(明細!AC852="","",明細!AC852)</f>
        <v/>
      </c>
      <c r="AD858" s="183" t="str">
        <f>IF(明細!AD852="","",明細!AD852)</f>
        <v/>
      </c>
      <c r="AE858" s="184">
        <f>IF(明細!AE852="","",明細!AE852)</f>
        <v>0.1</v>
      </c>
      <c r="AF858" s="185" t="str">
        <f>IF(明細!AF852="","",明細!AF852)</f>
        <v/>
      </c>
      <c r="AG858" s="186" t="str">
        <f>IF(明細!AG852="","",明細!AG852)</f>
        <v/>
      </c>
      <c r="AH858" s="186" t="str">
        <f>IF(明細!AH852="","",明細!AH852)</f>
        <v/>
      </c>
      <c r="AI858" s="187" t="str">
        <f>IF(明細!AI852="","",明細!AI852)</f>
        <v/>
      </c>
      <c r="AJ858" s="296" t="str">
        <f>IF(明細!AJ852="","",明細!AJ852)</f>
        <v/>
      </c>
      <c r="AK858" s="297" t="str">
        <f>IF(明細!AK852="","",明細!AK852)</f>
        <v/>
      </c>
      <c r="AL858" s="298" t="str">
        <f>IF(明細!AL852="","",明細!AL852)</f>
        <v/>
      </c>
      <c r="AM858" s="299" t="str">
        <f>IF(明細!AM852="","",明細!AM852)</f>
        <v/>
      </c>
      <c r="AN858" s="300" t="str">
        <f>IF(明細!AN852="","",明細!AN852)</f>
        <v/>
      </c>
      <c r="AO858" s="300" t="str">
        <f>IF(明細!AO852="","",明細!AO852)</f>
        <v/>
      </c>
      <c r="AP858" s="300" t="str">
        <f>IF(明細!AP852="","",明細!AP852)</f>
        <v/>
      </c>
      <c r="AQ858" s="301" t="str">
        <f>IF(明細!AQ852="","",明細!AQ852)</f>
        <v/>
      </c>
      <c r="AR858" s="302" t="str">
        <f>IF(明細!AR852="","",明細!AR852)</f>
        <v/>
      </c>
      <c r="AU858" s="360"/>
      <c r="AV858" s="368"/>
      <c r="AW858" s="446" t="str">
        <f>IF(明細!AV852="","",明細!AV852)</f>
        <v/>
      </c>
      <c r="AX858" s="419" t="str">
        <f>IF(明細!AT852="","",明細!AT852)</f>
        <v/>
      </c>
      <c r="AY858" s="280" t="str">
        <f>IF($AX858="","",VLOOKUP($AX858,リスト!$CL:$CM,2,FALSE))</f>
        <v/>
      </c>
      <c r="AZ858" s="3"/>
      <c r="BA858" s="280" t="str">
        <f>IF(BB858="","",VLOOKUP(BB858,リスト!$K:$L,2,FALSE))</f>
        <v/>
      </c>
      <c r="BB858" s="3"/>
      <c r="BC858" s="3"/>
      <c r="BD858" s="87"/>
      <c r="BE858" s="280" t="str">
        <f>IF(BF858="","",VLOOKUP(BF858,リスト!$I:$J,2,FALSE))</f>
        <v/>
      </c>
      <c r="BF858" s="3"/>
      <c r="BG858" s="280" t="str">
        <f>IF(BH858="","",VLOOKUP(BH858,リスト!$M:$N,2,FALSE))</f>
        <v/>
      </c>
      <c r="BH858" s="282"/>
      <c r="BI858" s="280" t="str">
        <f>IF(BJ858="","",VLOOKUP(BJ858,リスト!$O:$P,2,FALSE))</f>
        <v/>
      </c>
      <c r="BJ858" s="24"/>
      <c r="BM858" s="451" t="str">
        <f>IF(明細!AV852="","",明細!AV852)</f>
        <v/>
      </c>
      <c r="BN858" s="453" t="str">
        <f>IF(明細!AT852="","",明細!AT852)</f>
        <v/>
      </c>
      <c r="BO858" s="280" t="str">
        <f>IF($BN858="","",VLOOKUP($BN858,リスト!$CL:$CM,2,FALSE))</f>
        <v/>
      </c>
      <c r="BP858" s="280" t="str">
        <f>IF(BQ858="","",VLOOKUP(BQ858,リスト!$K$5:$L$7,2,FALSE))</f>
        <v/>
      </c>
      <c r="BQ858" s="13"/>
      <c r="BR858" s="13"/>
      <c r="BS858" s="47"/>
      <c r="BT858" s="280" t="str">
        <f>IF(BU858="","",VLOOKUP(BU858,リスト!I849:J867,2,FALSE))</f>
        <v/>
      </c>
      <c r="BU858" s="13"/>
      <c r="BV858" s="13"/>
      <c r="BW858" s="282"/>
      <c r="BX858" s="282"/>
      <c r="BY858" s="280" t="str">
        <f>IF(BZ858="","",VLOOKUP(BZ858,リスト!$S$5:$T$6,2,FALSE))</f>
        <v/>
      </c>
      <c r="BZ858" s="3"/>
      <c r="CA858" s="3"/>
      <c r="CB858" s="81"/>
      <c r="CC858" s="280" t="str">
        <f t="shared" si="120"/>
        <v/>
      </c>
      <c r="CD858" s="83"/>
      <c r="CE858" s="83"/>
      <c r="CF858" s="83"/>
      <c r="CG858" s="83"/>
      <c r="CH858" s="282" t="str">
        <f t="shared" si="121"/>
        <v/>
      </c>
      <c r="CI858" s="83"/>
      <c r="CJ858" s="280" t="str">
        <f t="shared" si="122"/>
        <v/>
      </c>
      <c r="CK858" s="87"/>
      <c r="CL858" s="78"/>
      <c r="CM858" s="83"/>
      <c r="CN858" s="83"/>
      <c r="CO858" s="83"/>
      <c r="CP858" s="280" t="str">
        <f t="shared" si="127"/>
        <v/>
      </c>
      <c r="CQ858" s="81"/>
      <c r="CR858" s="280" t="str">
        <f t="shared" si="128"/>
        <v/>
      </c>
      <c r="CS858" s="3"/>
      <c r="CT858" s="3"/>
      <c r="CU858" s="280" t="str">
        <f>IF(CV858="","",VLOOKUP(CV858,リスト!$V$5:$W$6,2,FALSE))</f>
        <v/>
      </c>
      <c r="CV858" s="3"/>
      <c r="CW858" s="280" t="str">
        <f>IF(CX858="","",VLOOKUP(CX858,リスト!$X$5:$Y$6,2,FALSE))</f>
        <v/>
      </c>
      <c r="CX858" s="3"/>
      <c r="CY858" s="77"/>
      <c r="CZ858" s="77"/>
      <c r="DA858" s="75"/>
      <c r="DB858" s="75"/>
      <c r="DC858" s="75"/>
      <c r="DD858" s="75"/>
      <c r="DE858" s="280" t="str">
        <f>IF(DF858="","",VLOOKUP(DF858,リスト!$Z$5:$AA$10,2,FALSE))</f>
        <v/>
      </c>
      <c r="DF858" s="3"/>
      <c r="DG858" s="280" t="str">
        <f>IF(DH858="","",VLOOKUP(DH858,リスト!$AB$5:$AC$12,2,FALSE))</f>
        <v/>
      </c>
      <c r="DH858" s="63"/>
      <c r="DI858" s="280" t="str">
        <f>IF(DJ858="","",VLOOKUP(DJ858,リスト!$AD$5:$AE$7,2,FALSE))</f>
        <v/>
      </c>
      <c r="DJ858" s="3"/>
      <c r="DK858" s="280" t="str">
        <f>IF(DL858="","",VLOOKUP(DL858,リスト!$AF$5:$AG$10,2,FALSE))</f>
        <v/>
      </c>
      <c r="DL858" s="3"/>
      <c r="DM858" s="280" t="str">
        <f>IF(DN858="","",VLOOKUP(DN858,リスト!$AH$5:$AI$6,2,FALSE))</f>
        <v/>
      </c>
      <c r="DN858" s="3"/>
      <c r="DO858" s="280" t="str">
        <f>IF(DP858="","",VLOOKUP(DP858,リスト!$AJ$5:$AK$6,2,FALSE))</f>
        <v/>
      </c>
      <c r="DP858" s="3"/>
      <c r="DQ858" s="280" t="str">
        <f>IF(DR858="","",VLOOKUP(DR858,リスト!$AL$5:$AM$7,2,FALSE))</f>
        <v/>
      </c>
      <c r="DR858" s="3"/>
      <c r="DS858" s="13"/>
      <c r="DT858" s="85"/>
      <c r="DU858" s="85"/>
      <c r="DV858" s="281" t="str">
        <f>IF(DW858="","",VLOOKUP(DW858,リスト!$AN$5:$AO$6,2,FALSE))</f>
        <v/>
      </c>
      <c r="DW858" s="13"/>
      <c r="DX858" s="341"/>
      <c r="DY858" s="345"/>
      <c r="DZ858" s="341"/>
      <c r="EA858" s="345"/>
      <c r="EB858" s="280" t="str">
        <f>IF(EC858="","",VLOOKUP(EC858,リスト!$AW$5:$AX$8,2,FALSE))</f>
        <v/>
      </c>
      <c r="EC858" s="3"/>
      <c r="ED858" s="85"/>
      <c r="EE858" s="280" t="str">
        <f>IF(EF858="","",VLOOKUP(EF858,リスト!$AY$5:$AZ$10,2,FALSE))</f>
        <v/>
      </c>
      <c r="EF858" s="3"/>
      <c r="EG858" s="280" t="str">
        <f>IF(EH858="","",VLOOKUP(EH858,リスト!$BA$5:$BB$10,2,FALSE))</f>
        <v/>
      </c>
      <c r="EH858" s="3"/>
      <c r="EI858" s="280" t="str">
        <f>IF(EJ858="","",VLOOKUP(EJ858,リスト!$BC$5:$BD$10,2,FALSE))</f>
        <v/>
      </c>
      <c r="EJ858" s="3"/>
      <c r="EK858" s="280" t="str">
        <f>IF(EL858="","",VLOOKUP(EL858,リスト!$BE$5:$BF$10,2,FALSE))</f>
        <v/>
      </c>
      <c r="EL858" s="3"/>
      <c r="EM858" s="78"/>
      <c r="EN858" s="73"/>
      <c r="EO858" s="73"/>
      <c r="EP858" s="13"/>
      <c r="EQ858" s="13"/>
      <c r="ER858" s="280" t="str">
        <f>IF(ES858="","",VLOOKUP(ES858,リスト!$BG$5:$BH$10,2,FALSE))</f>
        <v/>
      </c>
      <c r="ES858" s="13"/>
      <c r="ET858" s="13"/>
      <c r="EU858" s="13"/>
      <c r="EV858" s="13"/>
      <c r="EW858" s="13"/>
      <c r="EX858" s="81"/>
      <c r="EY858" s="81"/>
      <c r="EZ858" s="26"/>
      <c r="FA858" s="281" t="str">
        <f>IF($EZ858="","",INDEX(リスト!$BI$5:$BJ$40,MATCH($EZ858,リスト!$BJ$5:$BJ$40,0),1))</f>
        <v/>
      </c>
      <c r="FB858" s="280" t="str">
        <f>IF(FC858="","",VLOOKUP(FC858,リスト!$BK:$BL,2,FALSE))</f>
        <v/>
      </c>
      <c r="FC858" s="13"/>
      <c r="FD858" s="331"/>
      <c r="FE858" s="3"/>
      <c r="FF858" s="280" t="str">
        <f>IF(FG858="","",VLOOKUP(FG858,リスト!$BO$5:$BP$6,2,FALSE))</f>
        <v/>
      </c>
      <c r="FG858" s="3"/>
      <c r="FH858" s="280" t="str">
        <f>IF(FI858="","",VLOOKUP(FI858,リスト!$BQ$5:$BR$8,2,FALSE))</f>
        <v/>
      </c>
      <c r="FI858" s="3"/>
      <c r="FJ858" s="282"/>
      <c r="FK858" s="280" t="str">
        <f>IF(FL858="","",VLOOKUP(FL858,リスト!$BS$5:$BT$6,2,FALSE))</f>
        <v/>
      </c>
      <c r="FL858" s="63"/>
      <c r="FM858" s="13"/>
      <c r="FN858" s="13"/>
      <c r="FO858" s="13"/>
      <c r="FP858" s="283" t="str">
        <f t="shared" si="123"/>
        <v/>
      </c>
      <c r="FQ858" s="283" t="str">
        <f t="shared" si="123"/>
        <v/>
      </c>
      <c r="FR858" s="13"/>
      <c r="FS858" s="85"/>
      <c r="FT858" s="85"/>
      <c r="FU858" s="281" t="str">
        <f t="shared" si="124"/>
        <v/>
      </c>
      <c r="FV858" s="280" t="str">
        <f>IF(FW858="","",VLOOKUP(FW858,リスト!$BV$5:$BW$10,2,FALSE))</f>
        <v/>
      </c>
      <c r="FW858" s="26"/>
      <c r="FX858" s="282" t="str">
        <f t="shared" si="125"/>
        <v/>
      </c>
      <c r="FY858" s="280" t="str">
        <f>IF(FZ858="","",VLOOKUP(FZ858,リスト!$BX$5:$BY$6,2,FALSE))</f>
        <v/>
      </c>
      <c r="FZ858" s="3"/>
      <c r="GA858" s="280" t="str">
        <f>IF(GB858="","",VLOOKUP(GB858,リスト!$BZ$5:$CA$6,2,FALSE))</f>
        <v/>
      </c>
      <c r="GB858" s="13"/>
      <c r="GC858" s="281" t="str">
        <f>IF(GD858="","",VLOOKUP(GD858,リスト!$CB$5:$CC$6,2,FALSE))</f>
        <v/>
      </c>
      <c r="GD858" s="13"/>
      <c r="GE858" s="13"/>
      <c r="GF858" s="13"/>
      <c r="GG858" s="75"/>
      <c r="GH858" s="281" t="str">
        <f t="shared" si="126"/>
        <v/>
      </c>
      <c r="GI858" s="128"/>
      <c r="GJ858" s="281" t="str">
        <f>IF(GK858="","",VLOOKUP(GK858,リスト!$CD$5:$CE$6,2,FALSE))</f>
        <v/>
      </c>
      <c r="GK858" s="13"/>
      <c r="GL858" s="281" t="str">
        <f>IF(GM858="","",VLOOKUP(GM858,リスト!$CF$5:$CG$5,2,FALSE))</f>
        <v/>
      </c>
      <c r="GM858" s="26"/>
      <c r="GN858" s="280" t="str">
        <f>IF(GO858="","",VLOOKUP(GO858,リスト!$CH$5:$CI$5,2,FALSE))</f>
        <v/>
      </c>
      <c r="GO858" s="284"/>
      <c r="GP858" s="284"/>
      <c r="GQ858" s="284"/>
      <c r="GR858" s="284"/>
      <c r="GS858" s="284"/>
      <c r="GT858" s="284"/>
      <c r="GU858" s="284"/>
      <c r="GV858" s="284"/>
      <c r="GW858" s="284"/>
      <c r="GX858" s="285"/>
    </row>
    <row r="859" spans="2:206" s="177" customFormat="1" ht="24.75" hidden="1" customHeight="1" outlineLevel="1">
      <c r="B859" s="286" t="str">
        <f>IF(明細!B853="","",明細!B853)</f>
        <v/>
      </c>
      <c r="C859" s="287" t="str">
        <f>IF(明細!C853="","",明細!C853)</f>
        <v/>
      </c>
      <c r="D859" s="265" t="str">
        <f>IF(明細!D853="","",明細!D853)</f>
        <v/>
      </c>
      <c r="E859" s="265" t="str">
        <f>IF(明細!E853="","",明細!E853)</f>
        <v/>
      </c>
      <c r="F859" s="265" t="str">
        <f>IF(明細!F853="","",明細!F853)</f>
        <v/>
      </c>
      <c r="G859" s="265" t="str">
        <f>IF(明細!G853="","",明細!G853)</f>
        <v/>
      </c>
      <c r="H859" s="265" t="str">
        <f>IF(明細!H853="","",明細!H853)</f>
        <v/>
      </c>
      <c r="I859" s="265" t="str">
        <f>IF(明細!I853="","",明細!I853)</f>
        <v/>
      </c>
      <c r="J859" s="265" t="str">
        <f>IF(明細!J853="","",明細!J853)</f>
        <v/>
      </c>
      <c r="K859" s="265" t="str">
        <f>IF(明細!K853="","",明細!K853)</f>
        <v/>
      </c>
      <c r="L859" s="265" t="str">
        <f>IF(明細!L853="","",明細!L853)</f>
        <v/>
      </c>
      <c r="M859" s="265" t="str">
        <f>IF(明細!M853="","",明細!M853)</f>
        <v/>
      </c>
      <c r="N859" s="265" t="str">
        <f>IF(明細!N853="","",明細!N853)</f>
        <v/>
      </c>
      <c r="O859" s="265" t="str">
        <f>IF(明細!O853="","",明細!O853)</f>
        <v/>
      </c>
      <c r="P859" s="265" t="str">
        <f>IF(明細!P853="","",明細!P853)</f>
        <v/>
      </c>
      <c r="Q859" s="265" t="str">
        <f>IF(明細!Q853="","",明細!Q853)</f>
        <v/>
      </c>
      <c r="R859" s="289" t="str">
        <f>IF(明細!R853="","",明細!R853)</f>
        <v/>
      </c>
      <c r="S859" s="291" t="str">
        <f>IF(明細!S853="","",明細!S853)</f>
        <v/>
      </c>
      <c r="T859" s="291" t="str">
        <f>IF(明細!T853="","",明細!T853)</f>
        <v/>
      </c>
      <c r="U859" s="291" t="str">
        <f>IF(明細!U853="","",明細!U853)</f>
        <v/>
      </c>
      <c r="V859" s="292" t="str">
        <f>IF(明細!V853="","",明細!V853)</f>
        <v>個</v>
      </c>
      <c r="W859" s="292" t="str">
        <f>IF(明細!W853="","",明細!W853)</f>
        <v/>
      </c>
      <c r="X859" s="293" t="str">
        <f>IF(明細!X853="","",明細!X853)</f>
        <v/>
      </c>
      <c r="Y859" s="134" t="str">
        <f>IF(明細!Y853="","",明細!Y853)</f>
        <v/>
      </c>
      <c r="Z859" s="135" t="str">
        <f>IF(明細!Z853="","",明細!Z853)</f>
        <v/>
      </c>
      <c r="AA859" s="134" t="str">
        <f>IF(明細!AA853="","",明細!AA853)</f>
        <v/>
      </c>
      <c r="AB859" s="303" t="str">
        <f>IF(明細!AB853="","",明細!AB853)</f>
        <v/>
      </c>
      <c r="AC859" s="134" t="str">
        <f>IF(明細!AC853="","",明細!AC853)</f>
        <v/>
      </c>
      <c r="AD859" s="183" t="str">
        <f>IF(明細!AD853="","",明細!AD853)</f>
        <v/>
      </c>
      <c r="AE859" s="184">
        <f>IF(明細!AE853="","",明細!AE853)</f>
        <v>0.1</v>
      </c>
      <c r="AF859" s="185" t="str">
        <f>IF(明細!AF853="","",明細!AF853)</f>
        <v/>
      </c>
      <c r="AG859" s="186" t="str">
        <f>IF(明細!AG853="","",明細!AG853)</f>
        <v/>
      </c>
      <c r="AH859" s="186" t="str">
        <f>IF(明細!AH853="","",明細!AH853)</f>
        <v/>
      </c>
      <c r="AI859" s="187" t="str">
        <f>IF(明細!AI853="","",明細!AI853)</f>
        <v/>
      </c>
      <c r="AJ859" s="296" t="str">
        <f>IF(明細!AJ853="","",明細!AJ853)</f>
        <v/>
      </c>
      <c r="AK859" s="297" t="str">
        <f>IF(明細!AK853="","",明細!AK853)</f>
        <v/>
      </c>
      <c r="AL859" s="298" t="str">
        <f>IF(明細!AL853="","",明細!AL853)</f>
        <v/>
      </c>
      <c r="AM859" s="299" t="str">
        <f>IF(明細!AM853="","",明細!AM853)</f>
        <v/>
      </c>
      <c r="AN859" s="300" t="str">
        <f>IF(明細!AN853="","",明細!AN853)</f>
        <v/>
      </c>
      <c r="AO859" s="300" t="str">
        <f>IF(明細!AO853="","",明細!AO853)</f>
        <v/>
      </c>
      <c r="AP859" s="300" t="str">
        <f>IF(明細!AP853="","",明細!AP853)</f>
        <v/>
      </c>
      <c r="AQ859" s="301" t="str">
        <f>IF(明細!AQ853="","",明細!AQ853)</f>
        <v/>
      </c>
      <c r="AR859" s="302" t="str">
        <f>IF(明細!AR853="","",明細!AR853)</f>
        <v/>
      </c>
      <c r="AU859" s="360"/>
      <c r="AV859" s="368"/>
      <c r="AW859" s="446" t="str">
        <f>IF(明細!AV853="","",明細!AV853)</f>
        <v/>
      </c>
      <c r="AX859" s="419" t="str">
        <f>IF(明細!AT853="","",明細!AT853)</f>
        <v/>
      </c>
      <c r="AY859" s="280" t="str">
        <f>IF($AX859="","",VLOOKUP($AX859,リスト!$CL:$CM,2,FALSE))</f>
        <v/>
      </c>
      <c r="AZ859" s="3"/>
      <c r="BA859" s="280" t="str">
        <f>IF(BB859="","",VLOOKUP(BB859,リスト!$K:$L,2,FALSE))</f>
        <v/>
      </c>
      <c r="BB859" s="3"/>
      <c r="BC859" s="3"/>
      <c r="BD859" s="87"/>
      <c r="BE859" s="280" t="str">
        <f>IF(BF859="","",VLOOKUP(BF859,リスト!$I:$J,2,FALSE))</f>
        <v/>
      </c>
      <c r="BF859" s="3"/>
      <c r="BG859" s="280" t="str">
        <f>IF(BH859="","",VLOOKUP(BH859,リスト!$M:$N,2,FALSE))</f>
        <v/>
      </c>
      <c r="BH859" s="282"/>
      <c r="BI859" s="280" t="str">
        <f>IF(BJ859="","",VLOOKUP(BJ859,リスト!$O:$P,2,FALSE))</f>
        <v/>
      </c>
      <c r="BJ859" s="24"/>
      <c r="BM859" s="451" t="str">
        <f>IF(明細!AV853="","",明細!AV853)</f>
        <v/>
      </c>
      <c r="BN859" s="453" t="str">
        <f>IF(明細!AT853="","",明細!AT853)</f>
        <v/>
      </c>
      <c r="BO859" s="280" t="str">
        <f>IF($BN859="","",VLOOKUP($BN859,リスト!$CL:$CM,2,FALSE))</f>
        <v/>
      </c>
      <c r="BP859" s="280" t="str">
        <f>IF(BQ859="","",VLOOKUP(BQ859,リスト!$K$5:$L$7,2,FALSE))</f>
        <v/>
      </c>
      <c r="BQ859" s="13"/>
      <c r="BR859" s="13"/>
      <c r="BS859" s="47"/>
      <c r="BT859" s="280" t="str">
        <f>IF(BU859="","",VLOOKUP(BU859,リスト!I850:J868,2,FALSE))</f>
        <v/>
      </c>
      <c r="BU859" s="13"/>
      <c r="BV859" s="13"/>
      <c r="BW859" s="282"/>
      <c r="BX859" s="282"/>
      <c r="BY859" s="280" t="str">
        <f>IF(BZ859="","",VLOOKUP(BZ859,リスト!$S$5:$T$6,2,FALSE))</f>
        <v/>
      </c>
      <c r="BZ859" s="3"/>
      <c r="CA859" s="3"/>
      <c r="CB859" s="81"/>
      <c r="CC859" s="280" t="str">
        <f t="shared" si="120"/>
        <v/>
      </c>
      <c r="CD859" s="83"/>
      <c r="CE859" s="83"/>
      <c r="CF859" s="83"/>
      <c r="CG859" s="83"/>
      <c r="CH859" s="282" t="str">
        <f t="shared" si="121"/>
        <v/>
      </c>
      <c r="CI859" s="83"/>
      <c r="CJ859" s="280" t="str">
        <f t="shared" si="122"/>
        <v/>
      </c>
      <c r="CK859" s="87"/>
      <c r="CL859" s="78"/>
      <c r="CM859" s="83"/>
      <c r="CN859" s="83"/>
      <c r="CO859" s="83"/>
      <c r="CP859" s="280" t="str">
        <f t="shared" si="127"/>
        <v/>
      </c>
      <c r="CQ859" s="81"/>
      <c r="CR859" s="280" t="str">
        <f t="shared" si="128"/>
        <v/>
      </c>
      <c r="CS859" s="3"/>
      <c r="CT859" s="3"/>
      <c r="CU859" s="280" t="str">
        <f>IF(CV859="","",VLOOKUP(CV859,リスト!$V$5:$W$6,2,FALSE))</f>
        <v/>
      </c>
      <c r="CV859" s="3"/>
      <c r="CW859" s="280" t="str">
        <f>IF(CX859="","",VLOOKUP(CX859,リスト!$X$5:$Y$6,2,FALSE))</f>
        <v/>
      </c>
      <c r="CX859" s="3"/>
      <c r="CY859" s="77"/>
      <c r="CZ859" s="77"/>
      <c r="DA859" s="75"/>
      <c r="DB859" s="75"/>
      <c r="DC859" s="75"/>
      <c r="DD859" s="75"/>
      <c r="DE859" s="280" t="str">
        <f>IF(DF859="","",VLOOKUP(DF859,リスト!$Z$5:$AA$10,2,FALSE))</f>
        <v/>
      </c>
      <c r="DF859" s="3"/>
      <c r="DG859" s="280" t="str">
        <f>IF(DH859="","",VLOOKUP(DH859,リスト!$AB$5:$AC$12,2,FALSE))</f>
        <v/>
      </c>
      <c r="DH859" s="63"/>
      <c r="DI859" s="280" t="str">
        <f>IF(DJ859="","",VLOOKUP(DJ859,リスト!$AD$5:$AE$7,2,FALSE))</f>
        <v/>
      </c>
      <c r="DJ859" s="3"/>
      <c r="DK859" s="280" t="str">
        <f>IF(DL859="","",VLOOKUP(DL859,リスト!$AF$5:$AG$10,2,FALSE))</f>
        <v/>
      </c>
      <c r="DL859" s="3"/>
      <c r="DM859" s="280" t="str">
        <f>IF(DN859="","",VLOOKUP(DN859,リスト!$AH$5:$AI$6,2,FALSE))</f>
        <v/>
      </c>
      <c r="DN859" s="3"/>
      <c r="DO859" s="280" t="str">
        <f>IF(DP859="","",VLOOKUP(DP859,リスト!$AJ$5:$AK$6,2,FALSE))</f>
        <v/>
      </c>
      <c r="DP859" s="3"/>
      <c r="DQ859" s="280" t="str">
        <f>IF(DR859="","",VLOOKUP(DR859,リスト!$AL$5:$AM$7,2,FALSE))</f>
        <v/>
      </c>
      <c r="DR859" s="3"/>
      <c r="DS859" s="13"/>
      <c r="DT859" s="85"/>
      <c r="DU859" s="85"/>
      <c r="DV859" s="281" t="str">
        <f>IF(DW859="","",VLOOKUP(DW859,リスト!$AN$5:$AO$6,2,FALSE))</f>
        <v/>
      </c>
      <c r="DW859" s="13"/>
      <c r="DX859" s="341"/>
      <c r="DY859" s="345"/>
      <c r="DZ859" s="341"/>
      <c r="EA859" s="345"/>
      <c r="EB859" s="280" t="str">
        <f>IF(EC859="","",VLOOKUP(EC859,リスト!$AW$5:$AX$8,2,FALSE))</f>
        <v/>
      </c>
      <c r="EC859" s="3"/>
      <c r="ED859" s="85"/>
      <c r="EE859" s="280" t="str">
        <f>IF(EF859="","",VLOOKUP(EF859,リスト!$AY$5:$AZ$10,2,FALSE))</f>
        <v/>
      </c>
      <c r="EF859" s="3"/>
      <c r="EG859" s="280" t="str">
        <f>IF(EH859="","",VLOOKUP(EH859,リスト!$BA$5:$BB$10,2,FALSE))</f>
        <v/>
      </c>
      <c r="EH859" s="3"/>
      <c r="EI859" s="280" t="str">
        <f>IF(EJ859="","",VLOOKUP(EJ859,リスト!$BC$5:$BD$10,2,FALSE))</f>
        <v/>
      </c>
      <c r="EJ859" s="3"/>
      <c r="EK859" s="280" t="str">
        <f>IF(EL859="","",VLOOKUP(EL859,リスト!$BE$5:$BF$10,2,FALSE))</f>
        <v/>
      </c>
      <c r="EL859" s="3"/>
      <c r="EM859" s="78"/>
      <c r="EN859" s="73"/>
      <c r="EO859" s="73"/>
      <c r="EP859" s="13"/>
      <c r="EQ859" s="13"/>
      <c r="ER859" s="280" t="str">
        <f>IF(ES859="","",VLOOKUP(ES859,リスト!$BG$5:$BH$10,2,FALSE))</f>
        <v/>
      </c>
      <c r="ES859" s="13"/>
      <c r="ET859" s="13"/>
      <c r="EU859" s="13"/>
      <c r="EV859" s="13"/>
      <c r="EW859" s="13"/>
      <c r="EX859" s="81"/>
      <c r="EY859" s="81"/>
      <c r="EZ859" s="26"/>
      <c r="FA859" s="281" t="str">
        <f>IF($EZ859="","",INDEX(リスト!$BI$5:$BJ$40,MATCH($EZ859,リスト!$BJ$5:$BJ$40,0),1))</f>
        <v/>
      </c>
      <c r="FB859" s="280" t="str">
        <f>IF(FC859="","",VLOOKUP(FC859,リスト!$BK:$BL,2,FALSE))</f>
        <v/>
      </c>
      <c r="FC859" s="13"/>
      <c r="FD859" s="331"/>
      <c r="FE859" s="3"/>
      <c r="FF859" s="280" t="str">
        <f>IF(FG859="","",VLOOKUP(FG859,リスト!$BO$5:$BP$6,2,FALSE))</f>
        <v/>
      </c>
      <c r="FG859" s="3"/>
      <c r="FH859" s="280" t="str">
        <f>IF(FI859="","",VLOOKUP(FI859,リスト!$BQ$5:$BR$8,2,FALSE))</f>
        <v/>
      </c>
      <c r="FI859" s="3"/>
      <c r="FJ859" s="282"/>
      <c r="FK859" s="280" t="str">
        <f>IF(FL859="","",VLOOKUP(FL859,リスト!$BS$5:$BT$6,2,FALSE))</f>
        <v/>
      </c>
      <c r="FL859" s="63"/>
      <c r="FM859" s="13"/>
      <c r="FN859" s="13"/>
      <c r="FO859" s="13"/>
      <c r="FP859" s="283" t="str">
        <f t="shared" si="123"/>
        <v/>
      </c>
      <c r="FQ859" s="283" t="str">
        <f t="shared" si="123"/>
        <v/>
      </c>
      <c r="FR859" s="13"/>
      <c r="FS859" s="85"/>
      <c r="FT859" s="85"/>
      <c r="FU859" s="281" t="str">
        <f t="shared" si="124"/>
        <v/>
      </c>
      <c r="FV859" s="280" t="str">
        <f>IF(FW859="","",VLOOKUP(FW859,リスト!$BV$5:$BW$10,2,FALSE))</f>
        <v/>
      </c>
      <c r="FW859" s="26"/>
      <c r="FX859" s="282" t="str">
        <f t="shared" si="125"/>
        <v/>
      </c>
      <c r="FY859" s="280" t="str">
        <f>IF(FZ859="","",VLOOKUP(FZ859,リスト!$BX$5:$BY$6,2,FALSE))</f>
        <v/>
      </c>
      <c r="FZ859" s="3"/>
      <c r="GA859" s="280" t="str">
        <f>IF(GB859="","",VLOOKUP(GB859,リスト!$BZ$5:$CA$6,2,FALSE))</f>
        <v/>
      </c>
      <c r="GB859" s="13"/>
      <c r="GC859" s="281" t="str">
        <f>IF(GD859="","",VLOOKUP(GD859,リスト!$CB$5:$CC$6,2,FALSE))</f>
        <v/>
      </c>
      <c r="GD859" s="13"/>
      <c r="GE859" s="13"/>
      <c r="GF859" s="13"/>
      <c r="GG859" s="75"/>
      <c r="GH859" s="281" t="str">
        <f t="shared" si="126"/>
        <v/>
      </c>
      <c r="GI859" s="128"/>
      <c r="GJ859" s="281" t="str">
        <f>IF(GK859="","",VLOOKUP(GK859,リスト!$CD$5:$CE$6,2,FALSE))</f>
        <v/>
      </c>
      <c r="GK859" s="13"/>
      <c r="GL859" s="281" t="str">
        <f>IF(GM859="","",VLOOKUP(GM859,リスト!$CF$5:$CG$5,2,FALSE))</f>
        <v/>
      </c>
      <c r="GM859" s="26"/>
      <c r="GN859" s="280" t="str">
        <f>IF(GO859="","",VLOOKUP(GO859,リスト!$CH$5:$CI$5,2,FALSE))</f>
        <v/>
      </c>
      <c r="GO859" s="284"/>
      <c r="GP859" s="284"/>
      <c r="GQ859" s="284"/>
      <c r="GR859" s="284"/>
      <c r="GS859" s="284"/>
      <c r="GT859" s="284"/>
      <c r="GU859" s="284"/>
      <c r="GV859" s="284"/>
      <c r="GW859" s="284"/>
      <c r="GX859" s="285"/>
    </row>
    <row r="860" spans="2:206" s="177" customFormat="1" ht="24.75" hidden="1" customHeight="1" outlineLevel="1">
      <c r="B860" s="286" t="str">
        <f>IF(明細!B854="","",明細!B854)</f>
        <v/>
      </c>
      <c r="C860" s="287" t="str">
        <f>IF(明細!C854="","",明細!C854)</f>
        <v/>
      </c>
      <c r="D860" s="265" t="str">
        <f>IF(明細!D854="","",明細!D854)</f>
        <v/>
      </c>
      <c r="E860" s="265" t="str">
        <f>IF(明細!E854="","",明細!E854)</f>
        <v/>
      </c>
      <c r="F860" s="265" t="str">
        <f>IF(明細!F854="","",明細!F854)</f>
        <v/>
      </c>
      <c r="G860" s="265" t="str">
        <f>IF(明細!G854="","",明細!G854)</f>
        <v/>
      </c>
      <c r="H860" s="265" t="str">
        <f>IF(明細!H854="","",明細!H854)</f>
        <v/>
      </c>
      <c r="I860" s="265" t="str">
        <f>IF(明細!I854="","",明細!I854)</f>
        <v/>
      </c>
      <c r="J860" s="265" t="str">
        <f>IF(明細!J854="","",明細!J854)</f>
        <v/>
      </c>
      <c r="K860" s="265" t="str">
        <f>IF(明細!K854="","",明細!K854)</f>
        <v/>
      </c>
      <c r="L860" s="265" t="str">
        <f>IF(明細!L854="","",明細!L854)</f>
        <v/>
      </c>
      <c r="M860" s="265" t="str">
        <f>IF(明細!M854="","",明細!M854)</f>
        <v/>
      </c>
      <c r="N860" s="265" t="str">
        <f>IF(明細!N854="","",明細!N854)</f>
        <v/>
      </c>
      <c r="O860" s="265" t="str">
        <f>IF(明細!O854="","",明細!O854)</f>
        <v/>
      </c>
      <c r="P860" s="265" t="str">
        <f>IF(明細!P854="","",明細!P854)</f>
        <v/>
      </c>
      <c r="Q860" s="265" t="str">
        <f>IF(明細!Q854="","",明細!Q854)</f>
        <v/>
      </c>
      <c r="R860" s="289" t="str">
        <f>IF(明細!R854="","",明細!R854)</f>
        <v/>
      </c>
      <c r="S860" s="291" t="str">
        <f>IF(明細!S854="","",明細!S854)</f>
        <v/>
      </c>
      <c r="T860" s="291" t="str">
        <f>IF(明細!T854="","",明細!T854)</f>
        <v/>
      </c>
      <c r="U860" s="291" t="str">
        <f>IF(明細!U854="","",明細!U854)</f>
        <v/>
      </c>
      <c r="V860" s="292" t="str">
        <f>IF(明細!V854="","",明細!V854)</f>
        <v>個</v>
      </c>
      <c r="W860" s="292" t="str">
        <f>IF(明細!W854="","",明細!W854)</f>
        <v/>
      </c>
      <c r="X860" s="293" t="str">
        <f>IF(明細!X854="","",明細!X854)</f>
        <v/>
      </c>
      <c r="Y860" s="134" t="str">
        <f>IF(明細!Y854="","",明細!Y854)</f>
        <v/>
      </c>
      <c r="Z860" s="135" t="str">
        <f>IF(明細!Z854="","",明細!Z854)</f>
        <v/>
      </c>
      <c r="AA860" s="134" t="str">
        <f>IF(明細!AA854="","",明細!AA854)</f>
        <v/>
      </c>
      <c r="AB860" s="303" t="str">
        <f>IF(明細!AB854="","",明細!AB854)</f>
        <v/>
      </c>
      <c r="AC860" s="134" t="str">
        <f>IF(明細!AC854="","",明細!AC854)</f>
        <v/>
      </c>
      <c r="AD860" s="183" t="str">
        <f>IF(明細!AD854="","",明細!AD854)</f>
        <v/>
      </c>
      <c r="AE860" s="184">
        <f>IF(明細!AE854="","",明細!AE854)</f>
        <v>0.1</v>
      </c>
      <c r="AF860" s="185" t="str">
        <f>IF(明細!AF854="","",明細!AF854)</f>
        <v/>
      </c>
      <c r="AG860" s="186" t="str">
        <f>IF(明細!AG854="","",明細!AG854)</f>
        <v/>
      </c>
      <c r="AH860" s="186" t="str">
        <f>IF(明細!AH854="","",明細!AH854)</f>
        <v/>
      </c>
      <c r="AI860" s="187" t="str">
        <f>IF(明細!AI854="","",明細!AI854)</f>
        <v/>
      </c>
      <c r="AJ860" s="296" t="str">
        <f>IF(明細!AJ854="","",明細!AJ854)</f>
        <v/>
      </c>
      <c r="AK860" s="297" t="str">
        <f>IF(明細!AK854="","",明細!AK854)</f>
        <v/>
      </c>
      <c r="AL860" s="298" t="str">
        <f>IF(明細!AL854="","",明細!AL854)</f>
        <v/>
      </c>
      <c r="AM860" s="299" t="str">
        <f>IF(明細!AM854="","",明細!AM854)</f>
        <v/>
      </c>
      <c r="AN860" s="300" t="str">
        <f>IF(明細!AN854="","",明細!AN854)</f>
        <v/>
      </c>
      <c r="AO860" s="300" t="str">
        <f>IF(明細!AO854="","",明細!AO854)</f>
        <v/>
      </c>
      <c r="AP860" s="300" t="str">
        <f>IF(明細!AP854="","",明細!AP854)</f>
        <v/>
      </c>
      <c r="AQ860" s="301" t="str">
        <f>IF(明細!AQ854="","",明細!AQ854)</f>
        <v/>
      </c>
      <c r="AR860" s="302" t="str">
        <f>IF(明細!AR854="","",明細!AR854)</f>
        <v/>
      </c>
      <c r="AU860" s="360"/>
      <c r="AV860" s="368"/>
      <c r="AW860" s="446" t="str">
        <f>IF(明細!AV854="","",明細!AV854)</f>
        <v/>
      </c>
      <c r="AX860" s="419" t="str">
        <f>IF(明細!AT854="","",明細!AT854)</f>
        <v/>
      </c>
      <c r="AY860" s="280" t="str">
        <f>IF($AX860="","",VLOOKUP($AX860,リスト!$CL:$CM,2,FALSE))</f>
        <v/>
      </c>
      <c r="AZ860" s="3"/>
      <c r="BA860" s="280" t="str">
        <f>IF(BB860="","",VLOOKUP(BB860,リスト!$K:$L,2,FALSE))</f>
        <v/>
      </c>
      <c r="BB860" s="3"/>
      <c r="BC860" s="3"/>
      <c r="BD860" s="87"/>
      <c r="BE860" s="280" t="str">
        <f>IF(BF860="","",VLOOKUP(BF860,リスト!$I:$J,2,FALSE))</f>
        <v/>
      </c>
      <c r="BF860" s="3"/>
      <c r="BG860" s="280" t="str">
        <f>IF(BH860="","",VLOOKUP(BH860,リスト!$M:$N,2,FALSE))</f>
        <v/>
      </c>
      <c r="BH860" s="282"/>
      <c r="BI860" s="280" t="str">
        <f>IF(BJ860="","",VLOOKUP(BJ860,リスト!$O:$P,2,FALSE))</f>
        <v/>
      </c>
      <c r="BJ860" s="24"/>
      <c r="BM860" s="451" t="str">
        <f>IF(明細!AV854="","",明細!AV854)</f>
        <v/>
      </c>
      <c r="BN860" s="453" t="str">
        <f>IF(明細!AT854="","",明細!AT854)</f>
        <v/>
      </c>
      <c r="BO860" s="280" t="str">
        <f>IF($BN860="","",VLOOKUP($BN860,リスト!$CL:$CM,2,FALSE))</f>
        <v/>
      </c>
      <c r="BP860" s="280" t="str">
        <f>IF(BQ860="","",VLOOKUP(BQ860,リスト!$K$5:$L$7,2,FALSE))</f>
        <v/>
      </c>
      <c r="BQ860" s="13"/>
      <c r="BR860" s="13"/>
      <c r="BS860" s="47"/>
      <c r="BT860" s="280" t="str">
        <f>IF(BU860="","",VLOOKUP(BU860,リスト!I851:J869,2,FALSE))</f>
        <v/>
      </c>
      <c r="BU860" s="13"/>
      <c r="BV860" s="13"/>
      <c r="BW860" s="282"/>
      <c r="BX860" s="282"/>
      <c r="BY860" s="280" t="str">
        <f>IF(BZ860="","",VLOOKUP(BZ860,リスト!$S$5:$T$6,2,FALSE))</f>
        <v/>
      </c>
      <c r="BZ860" s="3"/>
      <c r="CA860" s="3"/>
      <c r="CB860" s="81"/>
      <c r="CC860" s="280" t="str">
        <f t="shared" si="120"/>
        <v/>
      </c>
      <c r="CD860" s="83"/>
      <c r="CE860" s="83"/>
      <c r="CF860" s="83"/>
      <c r="CG860" s="83"/>
      <c r="CH860" s="282" t="str">
        <f t="shared" si="121"/>
        <v/>
      </c>
      <c r="CI860" s="83"/>
      <c r="CJ860" s="280" t="str">
        <f t="shared" si="122"/>
        <v/>
      </c>
      <c r="CK860" s="87"/>
      <c r="CL860" s="78"/>
      <c r="CM860" s="83"/>
      <c r="CN860" s="83"/>
      <c r="CO860" s="83"/>
      <c r="CP860" s="280" t="str">
        <f t="shared" si="127"/>
        <v/>
      </c>
      <c r="CQ860" s="81"/>
      <c r="CR860" s="280" t="str">
        <f t="shared" si="128"/>
        <v/>
      </c>
      <c r="CS860" s="3"/>
      <c r="CT860" s="3"/>
      <c r="CU860" s="280" t="str">
        <f>IF(CV860="","",VLOOKUP(CV860,リスト!$V$5:$W$6,2,FALSE))</f>
        <v/>
      </c>
      <c r="CV860" s="3"/>
      <c r="CW860" s="280" t="str">
        <f>IF(CX860="","",VLOOKUP(CX860,リスト!$X$5:$Y$6,2,FALSE))</f>
        <v/>
      </c>
      <c r="CX860" s="3"/>
      <c r="CY860" s="77"/>
      <c r="CZ860" s="77"/>
      <c r="DA860" s="75"/>
      <c r="DB860" s="75"/>
      <c r="DC860" s="75"/>
      <c r="DD860" s="75"/>
      <c r="DE860" s="280" t="str">
        <f>IF(DF860="","",VLOOKUP(DF860,リスト!$Z$5:$AA$10,2,FALSE))</f>
        <v/>
      </c>
      <c r="DF860" s="3"/>
      <c r="DG860" s="280" t="str">
        <f>IF(DH860="","",VLOOKUP(DH860,リスト!$AB$5:$AC$12,2,FALSE))</f>
        <v/>
      </c>
      <c r="DH860" s="63"/>
      <c r="DI860" s="280" t="str">
        <f>IF(DJ860="","",VLOOKUP(DJ860,リスト!$AD$5:$AE$7,2,FALSE))</f>
        <v/>
      </c>
      <c r="DJ860" s="3"/>
      <c r="DK860" s="280" t="str">
        <f>IF(DL860="","",VLOOKUP(DL860,リスト!$AF$5:$AG$10,2,FALSE))</f>
        <v/>
      </c>
      <c r="DL860" s="3"/>
      <c r="DM860" s="280" t="str">
        <f>IF(DN860="","",VLOOKUP(DN860,リスト!$AH$5:$AI$6,2,FALSE))</f>
        <v/>
      </c>
      <c r="DN860" s="3"/>
      <c r="DO860" s="280" t="str">
        <f>IF(DP860="","",VLOOKUP(DP860,リスト!$AJ$5:$AK$6,2,FALSE))</f>
        <v/>
      </c>
      <c r="DP860" s="3"/>
      <c r="DQ860" s="280" t="str">
        <f>IF(DR860="","",VLOOKUP(DR860,リスト!$AL$5:$AM$7,2,FALSE))</f>
        <v/>
      </c>
      <c r="DR860" s="3"/>
      <c r="DS860" s="13"/>
      <c r="DT860" s="85"/>
      <c r="DU860" s="85"/>
      <c r="DV860" s="281" t="str">
        <f>IF(DW860="","",VLOOKUP(DW860,リスト!$AN$5:$AO$6,2,FALSE))</f>
        <v/>
      </c>
      <c r="DW860" s="13"/>
      <c r="DX860" s="341"/>
      <c r="DY860" s="345"/>
      <c r="DZ860" s="341"/>
      <c r="EA860" s="345"/>
      <c r="EB860" s="280" t="str">
        <f>IF(EC860="","",VLOOKUP(EC860,リスト!$AW$5:$AX$8,2,FALSE))</f>
        <v/>
      </c>
      <c r="EC860" s="3"/>
      <c r="ED860" s="85"/>
      <c r="EE860" s="280" t="str">
        <f>IF(EF860="","",VLOOKUP(EF860,リスト!$AY$5:$AZ$10,2,FALSE))</f>
        <v/>
      </c>
      <c r="EF860" s="3"/>
      <c r="EG860" s="280" t="str">
        <f>IF(EH860="","",VLOOKUP(EH860,リスト!$BA$5:$BB$10,2,FALSE))</f>
        <v/>
      </c>
      <c r="EH860" s="3"/>
      <c r="EI860" s="280" t="str">
        <f>IF(EJ860="","",VLOOKUP(EJ860,リスト!$BC$5:$BD$10,2,FALSE))</f>
        <v/>
      </c>
      <c r="EJ860" s="3"/>
      <c r="EK860" s="280" t="str">
        <f>IF(EL860="","",VLOOKUP(EL860,リスト!$BE$5:$BF$10,2,FALSE))</f>
        <v/>
      </c>
      <c r="EL860" s="3"/>
      <c r="EM860" s="78"/>
      <c r="EN860" s="73"/>
      <c r="EO860" s="73"/>
      <c r="EP860" s="13"/>
      <c r="EQ860" s="13"/>
      <c r="ER860" s="280" t="str">
        <f>IF(ES860="","",VLOOKUP(ES860,リスト!$BG$5:$BH$10,2,FALSE))</f>
        <v/>
      </c>
      <c r="ES860" s="13"/>
      <c r="ET860" s="13"/>
      <c r="EU860" s="13"/>
      <c r="EV860" s="13"/>
      <c r="EW860" s="13"/>
      <c r="EX860" s="81"/>
      <c r="EY860" s="81"/>
      <c r="EZ860" s="26"/>
      <c r="FA860" s="281" t="str">
        <f>IF($EZ860="","",INDEX(リスト!$BI$5:$BJ$40,MATCH($EZ860,リスト!$BJ$5:$BJ$40,0),1))</f>
        <v/>
      </c>
      <c r="FB860" s="280" t="str">
        <f>IF(FC860="","",VLOOKUP(FC860,リスト!$BK:$BL,2,FALSE))</f>
        <v/>
      </c>
      <c r="FC860" s="13"/>
      <c r="FD860" s="331"/>
      <c r="FE860" s="3"/>
      <c r="FF860" s="280" t="str">
        <f>IF(FG860="","",VLOOKUP(FG860,リスト!$BO$5:$BP$6,2,FALSE))</f>
        <v/>
      </c>
      <c r="FG860" s="3"/>
      <c r="FH860" s="280" t="str">
        <f>IF(FI860="","",VLOOKUP(FI860,リスト!$BQ$5:$BR$8,2,FALSE))</f>
        <v/>
      </c>
      <c r="FI860" s="3"/>
      <c r="FJ860" s="282"/>
      <c r="FK860" s="280" t="str">
        <f>IF(FL860="","",VLOOKUP(FL860,リスト!$BS$5:$BT$6,2,FALSE))</f>
        <v/>
      </c>
      <c r="FL860" s="63"/>
      <c r="FM860" s="13"/>
      <c r="FN860" s="13"/>
      <c r="FO860" s="13"/>
      <c r="FP860" s="283" t="str">
        <f t="shared" si="123"/>
        <v/>
      </c>
      <c r="FQ860" s="283" t="str">
        <f t="shared" si="123"/>
        <v/>
      </c>
      <c r="FR860" s="13"/>
      <c r="FS860" s="85"/>
      <c r="FT860" s="85"/>
      <c r="FU860" s="281" t="str">
        <f t="shared" si="124"/>
        <v/>
      </c>
      <c r="FV860" s="280" t="str">
        <f>IF(FW860="","",VLOOKUP(FW860,リスト!$BV$5:$BW$10,2,FALSE))</f>
        <v/>
      </c>
      <c r="FW860" s="26"/>
      <c r="FX860" s="282" t="str">
        <f t="shared" si="125"/>
        <v/>
      </c>
      <c r="FY860" s="280" t="str">
        <f>IF(FZ860="","",VLOOKUP(FZ860,リスト!$BX$5:$BY$6,2,FALSE))</f>
        <v/>
      </c>
      <c r="FZ860" s="3"/>
      <c r="GA860" s="280" t="str">
        <f>IF(GB860="","",VLOOKUP(GB860,リスト!$BZ$5:$CA$6,2,FALSE))</f>
        <v/>
      </c>
      <c r="GB860" s="13"/>
      <c r="GC860" s="281" t="str">
        <f>IF(GD860="","",VLOOKUP(GD860,リスト!$CB$5:$CC$6,2,FALSE))</f>
        <v/>
      </c>
      <c r="GD860" s="13"/>
      <c r="GE860" s="13"/>
      <c r="GF860" s="13"/>
      <c r="GG860" s="75"/>
      <c r="GH860" s="281" t="str">
        <f t="shared" si="126"/>
        <v/>
      </c>
      <c r="GI860" s="128"/>
      <c r="GJ860" s="281" t="str">
        <f>IF(GK860="","",VLOOKUP(GK860,リスト!$CD$5:$CE$6,2,FALSE))</f>
        <v/>
      </c>
      <c r="GK860" s="13"/>
      <c r="GL860" s="281" t="str">
        <f>IF(GM860="","",VLOOKUP(GM860,リスト!$CF$5:$CG$5,2,FALSE))</f>
        <v/>
      </c>
      <c r="GM860" s="26"/>
      <c r="GN860" s="280" t="str">
        <f>IF(GO860="","",VLOOKUP(GO860,リスト!$CH$5:$CI$5,2,FALSE))</f>
        <v/>
      </c>
      <c r="GO860" s="284"/>
      <c r="GP860" s="284"/>
      <c r="GQ860" s="284"/>
      <c r="GR860" s="284"/>
      <c r="GS860" s="284"/>
      <c r="GT860" s="284"/>
      <c r="GU860" s="284"/>
      <c r="GV860" s="284"/>
      <c r="GW860" s="284"/>
      <c r="GX860" s="285"/>
    </row>
    <row r="861" spans="2:206" s="177" customFormat="1" ht="24.75" hidden="1" customHeight="1" outlineLevel="1">
      <c r="B861" s="286" t="str">
        <f>IF(明細!B855="","",明細!B855)</f>
        <v/>
      </c>
      <c r="C861" s="287" t="str">
        <f>IF(明細!C855="","",明細!C855)</f>
        <v/>
      </c>
      <c r="D861" s="265" t="str">
        <f>IF(明細!D855="","",明細!D855)</f>
        <v/>
      </c>
      <c r="E861" s="265" t="str">
        <f>IF(明細!E855="","",明細!E855)</f>
        <v/>
      </c>
      <c r="F861" s="265" t="str">
        <f>IF(明細!F855="","",明細!F855)</f>
        <v/>
      </c>
      <c r="G861" s="265" t="str">
        <f>IF(明細!G855="","",明細!G855)</f>
        <v/>
      </c>
      <c r="H861" s="265" t="str">
        <f>IF(明細!H855="","",明細!H855)</f>
        <v/>
      </c>
      <c r="I861" s="265" t="str">
        <f>IF(明細!I855="","",明細!I855)</f>
        <v/>
      </c>
      <c r="J861" s="265" t="str">
        <f>IF(明細!J855="","",明細!J855)</f>
        <v/>
      </c>
      <c r="K861" s="265" t="str">
        <f>IF(明細!K855="","",明細!K855)</f>
        <v/>
      </c>
      <c r="L861" s="265" t="str">
        <f>IF(明細!L855="","",明細!L855)</f>
        <v/>
      </c>
      <c r="M861" s="265" t="str">
        <f>IF(明細!M855="","",明細!M855)</f>
        <v/>
      </c>
      <c r="N861" s="265" t="str">
        <f>IF(明細!N855="","",明細!N855)</f>
        <v/>
      </c>
      <c r="O861" s="265" t="str">
        <f>IF(明細!O855="","",明細!O855)</f>
        <v/>
      </c>
      <c r="P861" s="265" t="str">
        <f>IF(明細!P855="","",明細!P855)</f>
        <v/>
      </c>
      <c r="Q861" s="265" t="str">
        <f>IF(明細!Q855="","",明細!Q855)</f>
        <v/>
      </c>
      <c r="R861" s="289" t="str">
        <f>IF(明細!R855="","",明細!R855)</f>
        <v/>
      </c>
      <c r="S861" s="291" t="str">
        <f>IF(明細!S855="","",明細!S855)</f>
        <v/>
      </c>
      <c r="T861" s="291" t="str">
        <f>IF(明細!T855="","",明細!T855)</f>
        <v/>
      </c>
      <c r="U861" s="291" t="str">
        <f>IF(明細!U855="","",明細!U855)</f>
        <v/>
      </c>
      <c r="V861" s="292" t="str">
        <f>IF(明細!V855="","",明細!V855)</f>
        <v>個</v>
      </c>
      <c r="W861" s="292" t="str">
        <f>IF(明細!W855="","",明細!W855)</f>
        <v/>
      </c>
      <c r="X861" s="293" t="str">
        <f>IF(明細!X855="","",明細!X855)</f>
        <v/>
      </c>
      <c r="Y861" s="134" t="str">
        <f>IF(明細!Y855="","",明細!Y855)</f>
        <v/>
      </c>
      <c r="Z861" s="135" t="str">
        <f>IF(明細!Z855="","",明細!Z855)</f>
        <v/>
      </c>
      <c r="AA861" s="134" t="str">
        <f>IF(明細!AA855="","",明細!AA855)</f>
        <v/>
      </c>
      <c r="AB861" s="303" t="str">
        <f>IF(明細!AB855="","",明細!AB855)</f>
        <v/>
      </c>
      <c r="AC861" s="134" t="str">
        <f>IF(明細!AC855="","",明細!AC855)</f>
        <v/>
      </c>
      <c r="AD861" s="183" t="str">
        <f>IF(明細!AD855="","",明細!AD855)</f>
        <v/>
      </c>
      <c r="AE861" s="184">
        <f>IF(明細!AE855="","",明細!AE855)</f>
        <v>0.1</v>
      </c>
      <c r="AF861" s="185" t="str">
        <f>IF(明細!AF855="","",明細!AF855)</f>
        <v/>
      </c>
      <c r="AG861" s="186" t="str">
        <f>IF(明細!AG855="","",明細!AG855)</f>
        <v/>
      </c>
      <c r="AH861" s="186" t="str">
        <f>IF(明細!AH855="","",明細!AH855)</f>
        <v/>
      </c>
      <c r="AI861" s="187" t="str">
        <f>IF(明細!AI855="","",明細!AI855)</f>
        <v/>
      </c>
      <c r="AJ861" s="296" t="str">
        <f>IF(明細!AJ855="","",明細!AJ855)</f>
        <v/>
      </c>
      <c r="AK861" s="297" t="str">
        <f>IF(明細!AK855="","",明細!AK855)</f>
        <v/>
      </c>
      <c r="AL861" s="298" t="str">
        <f>IF(明細!AL855="","",明細!AL855)</f>
        <v/>
      </c>
      <c r="AM861" s="299" t="str">
        <f>IF(明細!AM855="","",明細!AM855)</f>
        <v/>
      </c>
      <c r="AN861" s="300" t="str">
        <f>IF(明細!AN855="","",明細!AN855)</f>
        <v/>
      </c>
      <c r="AO861" s="300" t="str">
        <f>IF(明細!AO855="","",明細!AO855)</f>
        <v/>
      </c>
      <c r="AP861" s="300" t="str">
        <f>IF(明細!AP855="","",明細!AP855)</f>
        <v/>
      </c>
      <c r="AQ861" s="301" t="str">
        <f>IF(明細!AQ855="","",明細!AQ855)</f>
        <v/>
      </c>
      <c r="AR861" s="302" t="str">
        <f>IF(明細!AR855="","",明細!AR855)</f>
        <v/>
      </c>
      <c r="AU861" s="360"/>
      <c r="AV861" s="368"/>
      <c r="AW861" s="446" t="str">
        <f>IF(明細!AV855="","",明細!AV855)</f>
        <v/>
      </c>
      <c r="AX861" s="419" t="str">
        <f>IF(明細!AT855="","",明細!AT855)</f>
        <v/>
      </c>
      <c r="AY861" s="280" t="str">
        <f>IF($AX861="","",VLOOKUP($AX861,リスト!$CL:$CM,2,FALSE))</f>
        <v/>
      </c>
      <c r="AZ861" s="3"/>
      <c r="BA861" s="280" t="str">
        <f>IF(BB861="","",VLOOKUP(BB861,リスト!$K:$L,2,FALSE))</f>
        <v/>
      </c>
      <c r="BB861" s="3"/>
      <c r="BC861" s="3"/>
      <c r="BD861" s="87"/>
      <c r="BE861" s="280" t="str">
        <f>IF(BF861="","",VLOOKUP(BF861,リスト!$I:$J,2,FALSE))</f>
        <v/>
      </c>
      <c r="BF861" s="3"/>
      <c r="BG861" s="280" t="str">
        <f>IF(BH861="","",VLOOKUP(BH861,リスト!$M:$N,2,FALSE))</f>
        <v/>
      </c>
      <c r="BH861" s="282"/>
      <c r="BI861" s="280" t="str">
        <f>IF(BJ861="","",VLOOKUP(BJ861,リスト!$O:$P,2,FALSE))</f>
        <v/>
      </c>
      <c r="BJ861" s="24"/>
      <c r="BM861" s="451" t="str">
        <f>IF(明細!AV855="","",明細!AV855)</f>
        <v/>
      </c>
      <c r="BN861" s="453" t="str">
        <f>IF(明細!AT855="","",明細!AT855)</f>
        <v/>
      </c>
      <c r="BO861" s="280" t="str">
        <f>IF($BN861="","",VLOOKUP($BN861,リスト!$CL:$CM,2,FALSE))</f>
        <v/>
      </c>
      <c r="BP861" s="280" t="str">
        <f>IF(BQ861="","",VLOOKUP(BQ861,リスト!$K$5:$L$7,2,FALSE))</f>
        <v/>
      </c>
      <c r="BQ861" s="13"/>
      <c r="BR861" s="13"/>
      <c r="BS861" s="47"/>
      <c r="BT861" s="280" t="str">
        <f>IF(BU861="","",VLOOKUP(BU861,リスト!I852:J870,2,FALSE))</f>
        <v/>
      </c>
      <c r="BU861" s="13"/>
      <c r="BV861" s="13"/>
      <c r="BW861" s="282"/>
      <c r="BX861" s="282"/>
      <c r="BY861" s="280" t="str">
        <f>IF(BZ861="","",VLOOKUP(BZ861,リスト!$S$5:$T$6,2,FALSE))</f>
        <v/>
      </c>
      <c r="BZ861" s="3"/>
      <c r="CA861" s="3"/>
      <c r="CB861" s="81"/>
      <c r="CC861" s="280" t="str">
        <f t="shared" si="120"/>
        <v/>
      </c>
      <c r="CD861" s="83"/>
      <c r="CE861" s="83"/>
      <c r="CF861" s="83"/>
      <c r="CG861" s="83"/>
      <c r="CH861" s="282" t="str">
        <f t="shared" si="121"/>
        <v/>
      </c>
      <c r="CI861" s="83"/>
      <c r="CJ861" s="280" t="str">
        <f t="shared" si="122"/>
        <v/>
      </c>
      <c r="CK861" s="87"/>
      <c r="CL861" s="78"/>
      <c r="CM861" s="83"/>
      <c r="CN861" s="83"/>
      <c r="CO861" s="83"/>
      <c r="CP861" s="280" t="str">
        <f t="shared" si="127"/>
        <v/>
      </c>
      <c r="CQ861" s="81"/>
      <c r="CR861" s="280" t="str">
        <f t="shared" si="128"/>
        <v/>
      </c>
      <c r="CS861" s="3"/>
      <c r="CT861" s="3"/>
      <c r="CU861" s="280" t="str">
        <f>IF(CV861="","",VLOOKUP(CV861,リスト!$V$5:$W$6,2,FALSE))</f>
        <v/>
      </c>
      <c r="CV861" s="3"/>
      <c r="CW861" s="280" t="str">
        <f>IF(CX861="","",VLOOKUP(CX861,リスト!$X$5:$Y$6,2,FALSE))</f>
        <v/>
      </c>
      <c r="CX861" s="3"/>
      <c r="CY861" s="77"/>
      <c r="CZ861" s="77"/>
      <c r="DA861" s="75"/>
      <c r="DB861" s="75"/>
      <c r="DC861" s="75"/>
      <c r="DD861" s="75"/>
      <c r="DE861" s="280" t="str">
        <f>IF(DF861="","",VLOOKUP(DF861,リスト!$Z$5:$AA$10,2,FALSE))</f>
        <v/>
      </c>
      <c r="DF861" s="3"/>
      <c r="DG861" s="280" t="str">
        <f>IF(DH861="","",VLOOKUP(DH861,リスト!$AB$5:$AC$12,2,FALSE))</f>
        <v/>
      </c>
      <c r="DH861" s="63"/>
      <c r="DI861" s="280" t="str">
        <f>IF(DJ861="","",VLOOKUP(DJ861,リスト!$AD$5:$AE$7,2,FALSE))</f>
        <v/>
      </c>
      <c r="DJ861" s="3"/>
      <c r="DK861" s="280" t="str">
        <f>IF(DL861="","",VLOOKUP(DL861,リスト!$AF$5:$AG$10,2,FALSE))</f>
        <v/>
      </c>
      <c r="DL861" s="3"/>
      <c r="DM861" s="280" t="str">
        <f>IF(DN861="","",VLOOKUP(DN861,リスト!$AH$5:$AI$6,2,FALSE))</f>
        <v/>
      </c>
      <c r="DN861" s="3"/>
      <c r="DO861" s="280" t="str">
        <f>IF(DP861="","",VLOOKUP(DP861,リスト!$AJ$5:$AK$6,2,FALSE))</f>
        <v/>
      </c>
      <c r="DP861" s="3"/>
      <c r="DQ861" s="280" t="str">
        <f>IF(DR861="","",VLOOKUP(DR861,リスト!$AL$5:$AM$7,2,FALSE))</f>
        <v/>
      </c>
      <c r="DR861" s="3"/>
      <c r="DS861" s="13"/>
      <c r="DT861" s="85"/>
      <c r="DU861" s="85"/>
      <c r="DV861" s="281" t="str">
        <f>IF(DW861="","",VLOOKUP(DW861,リスト!$AN$5:$AO$6,2,FALSE))</f>
        <v/>
      </c>
      <c r="DW861" s="13"/>
      <c r="DX861" s="341"/>
      <c r="DY861" s="345"/>
      <c r="DZ861" s="341"/>
      <c r="EA861" s="345"/>
      <c r="EB861" s="280" t="str">
        <f>IF(EC861="","",VLOOKUP(EC861,リスト!$AW$5:$AX$8,2,FALSE))</f>
        <v/>
      </c>
      <c r="EC861" s="3"/>
      <c r="ED861" s="85"/>
      <c r="EE861" s="280" t="str">
        <f>IF(EF861="","",VLOOKUP(EF861,リスト!$AY$5:$AZ$10,2,FALSE))</f>
        <v/>
      </c>
      <c r="EF861" s="3"/>
      <c r="EG861" s="280" t="str">
        <f>IF(EH861="","",VLOOKUP(EH861,リスト!$BA$5:$BB$10,2,FALSE))</f>
        <v/>
      </c>
      <c r="EH861" s="3"/>
      <c r="EI861" s="280" t="str">
        <f>IF(EJ861="","",VLOOKUP(EJ861,リスト!$BC$5:$BD$10,2,FALSE))</f>
        <v/>
      </c>
      <c r="EJ861" s="3"/>
      <c r="EK861" s="280" t="str">
        <f>IF(EL861="","",VLOOKUP(EL861,リスト!$BE$5:$BF$10,2,FALSE))</f>
        <v/>
      </c>
      <c r="EL861" s="3"/>
      <c r="EM861" s="78"/>
      <c r="EN861" s="73"/>
      <c r="EO861" s="73"/>
      <c r="EP861" s="13"/>
      <c r="EQ861" s="13"/>
      <c r="ER861" s="280" t="str">
        <f>IF(ES861="","",VLOOKUP(ES861,リスト!$BG$5:$BH$10,2,FALSE))</f>
        <v/>
      </c>
      <c r="ES861" s="13"/>
      <c r="ET861" s="13"/>
      <c r="EU861" s="13"/>
      <c r="EV861" s="13"/>
      <c r="EW861" s="13"/>
      <c r="EX861" s="81"/>
      <c r="EY861" s="81"/>
      <c r="EZ861" s="26"/>
      <c r="FA861" s="281" t="str">
        <f>IF($EZ861="","",INDEX(リスト!$BI$5:$BJ$40,MATCH($EZ861,リスト!$BJ$5:$BJ$40,0),1))</f>
        <v/>
      </c>
      <c r="FB861" s="280" t="str">
        <f>IF(FC861="","",VLOOKUP(FC861,リスト!$BK:$BL,2,FALSE))</f>
        <v/>
      </c>
      <c r="FC861" s="13"/>
      <c r="FD861" s="331"/>
      <c r="FE861" s="3"/>
      <c r="FF861" s="280" t="str">
        <f>IF(FG861="","",VLOOKUP(FG861,リスト!$BO$5:$BP$6,2,FALSE))</f>
        <v/>
      </c>
      <c r="FG861" s="3"/>
      <c r="FH861" s="280" t="str">
        <f>IF(FI861="","",VLOOKUP(FI861,リスト!$BQ$5:$BR$8,2,FALSE))</f>
        <v/>
      </c>
      <c r="FI861" s="3"/>
      <c r="FJ861" s="282"/>
      <c r="FK861" s="280" t="str">
        <f>IF(FL861="","",VLOOKUP(FL861,リスト!$BS$5:$BT$6,2,FALSE))</f>
        <v/>
      </c>
      <c r="FL861" s="63"/>
      <c r="FM861" s="13"/>
      <c r="FN861" s="13"/>
      <c r="FO861" s="13"/>
      <c r="FP861" s="283" t="str">
        <f t="shared" si="123"/>
        <v/>
      </c>
      <c r="FQ861" s="283" t="str">
        <f t="shared" si="123"/>
        <v/>
      </c>
      <c r="FR861" s="13"/>
      <c r="FS861" s="85"/>
      <c r="FT861" s="85"/>
      <c r="FU861" s="281" t="str">
        <f t="shared" si="124"/>
        <v/>
      </c>
      <c r="FV861" s="280" t="str">
        <f>IF(FW861="","",VLOOKUP(FW861,リスト!$BV$5:$BW$10,2,FALSE))</f>
        <v/>
      </c>
      <c r="FW861" s="26"/>
      <c r="FX861" s="282" t="str">
        <f t="shared" si="125"/>
        <v/>
      </c>
      <c r="FY861" s="280" t="str">
        <f>IF(FZ861="","",VLOOKUP(FZ861,リスト!$BX$5:$BY$6,2,FALSE))</f>
        <v/>
      </c>
      <c r="FZ861" s="3"/>
      <c r="GA861" s="280" t="str">
        <f>IF(GB861="","",VLOOKUP(GB861,リスト!$BZ$5:$CA$6,2,FALSE))</f>
        <v/>
      </c>
      <c r="GB861" s="13"/>
      <c r="GC861" s="281" t="str">
        <f>IF(GD861="","",VLOOKUP(GD861,リスト!$CB$5:$CC$6,2,FALSE))</f>
        <v/>
      </c>
      <c r="GD861" s="13"/>
      <c r="GE861" s="13"/>
      <c r="GF861" s="13"/>
      <c r="GG861" s="75"/>
      <c r="GH861" s="281" t="str">
        <f t="shared" si="126"/>
        <v/>
      </c>
      <c r="GI861" s="128"/>
      <c r="GJ861" s="281" t="str">
        <f>IF(GK861="","",VLOOKUP(GK861,リスト!$CD$5:$CE$6,2,FALSE))</f>
        <v/>
      </c>
      <c r="GK861" s="13"/>
      <c r="GL861" s="281" t="str">
        <f>IF(GM861="","",VLOOKUP(GM861,リスト!$CF$5:$CG$5,2,FALSE))</f>
        <v/>
      </c>
      <c r="GM861" s="26"/>
      <c r="GN861" s="280" t="str">
        <f>IF(GO861="","",VLOOKUP(GO861,リスト!$CH$5:$CI$5,2,FALSE))</f>
        <v/>
      </c>
      <c r="GO861" s="284"/>
      <c r="GP861" s="284"/>
      <c r="GQ861" s="284"/>
      <c r="GR861" s="284"/>
      <c r="GS861" s="284"/>
      <c r="GT861" s="284"/>
      <c r="GU861" s="284"/>
      <c r="GV861" s="284"/>
      <c r="GW861" s="284"/>
      <c r="GX861" s="285"/>
    </row>
    <row r="862" spans="2:206" s="177" customFormat="1" ht="24.75" hidden="1" customHeight="1" outlineLevel="1">
      <c r="B862" s="286" t="str">
        <f>IF(明細!B856="","",明細!B856)</f>
        <v/>
      </c>
      <c r="C862" s="287" t="str">
        <f>IF(明細!C856="","",明細!C856)</f>
        <v/>
      </c>
      <c r="D862" s="265" t="str">
        <f>IF(明細!D856="","",明細!D856)</f>
        <v/>
      </c>
      <c r="E862" s="265" t="str">
        <f>IF(明細!E856="","",明細!E856)</f>
        <v/>
      </c>
      <c r="F862" s="265" t="str">
        <f>IF(明細!F856="","",明細!F856)</f>
        <v/>
      </c>
      <c r="G862" s="265" t="str">
        <f>IF(明細!G856="","",明細!G856)</f>
        <v/>
      </c>
      <c r="H862" s="265" t="str">
        <f>IF(明細!H856="","",明細!H856)</f>
        <v/>
      </c>
      <c r="I862" s="265" t="str">
        <f>IF(明細!I856="","",明細!I856)</f>
        <v/>
      </c>
      <c r="J862" s="265" t="str">
        <f>IF(明細!J856="","",明細!J856)</f>
        <v/>
      </c>
      <c r="K862" s="265" t="str">
        <f>IF(明細!K856="","",明細!K856)</f>
        <v/>
      </c>
      <c r="L862" s="265" t="str">
        <f>IF(明細!L856="","",明細!L856)</f>
        <v/>
      </c>
      <c r="M862" s="265" t="str">
        <f>IF(明細!M856="","",明細!M856)</f>
        <v/>
      </c>
      <c r="N862" s="265" t="str">
        <f>IF(明細!N856="","",明細!N856)</f>
        <v/>
      </c>
      <c r="O862" s="265" t="str">
        <f>IF(明細!O856="","",明細!O856)</f>
        <v/>
      </c>
      <c r="P862" s="265" t="str">
        <f>IF(明細!P856="","",明細!P856)</f>
        <v/>
      </c>
      <c r="Q862" s="265" t="str">
        <f>IF(明細!Q856="","",明細!Q856)</f>
        <v/>
      </c>
      <c r="R862" s="289" t="str">
        <f>IF(明細!R856="","",明細!R856)</f>
        <v/>
      </c>
      <c r="S862" s="291" t="str">
        <f>IF(明細!S856="","",明細!S856)</f>
        <v/>
      </c>
      <c r="T862" s="291" t="str">
        <f>IF(明細!T856="","",明細!T856)</f>
        <v/>
      </c>
      <c r="U862" s="291" t="str">
        <f>IF(明細!U856="","",明細!U856)</f>
        <v/>
      </c>
      <c r="V862" s="292" t="str">
        <f>IF(明細!V856="","",明細!V856)</f>
        <v>個</v>
      </c>
      <c r="W862" s="292" t="str">
        <f>IF(明細!W856="","",明細!W856)</f>
        <v/>
      </c>
      <c r="X862" s="293" t="str">
        <f>IF(明細!X856="","",明細!X856)</f>
        <v/>
      </c>
      <c r="Y862" s="134" t="str">
        <f>IF(明細!Y856="","",明細!Y856)</f>
        <v/>
      </c>
      <c r="Z862" s="135" t="str">
        <f>IF(明細!Z856="","",明細!Z856)</f>
        <v/>
      </c>
      <c r="AA862" s="134" t="str">
        <f>IF(明細!AA856="","",明細!AA856)</f>
        <v/>
      </c>
      <c r="AB862" s="303" t="str">
        <f>IF(明細!AB856="","",明細!AB856)</f>
        <v/>
      </c>
      <c r="AC862" s="134" t="str">
        <f>IF(明細!AC856="","",明細!AC856)</f>
        <v/>
      </c>
      <c r="AD862" s="183" t="str">
        <f>IF(明細!AD856="","",明細!AD856)</f>
        <v/>
      </c>
      <c r="AE862" s="184">
        <f>IF(明細!AE856="","",明細!AE856)</f>
        <v>0.1</v>
      </c>
      <c r="AF862" s="185" t="str">
        <f>IF(明細!AF856="","",明細!AF856)</f>
        <v/>
      </c>
      <c r="AG862" s="186" t="str">
        <f>IF(明細!AG856="","",明細!AG856)</f>
        <v/>
      </c>
      <c r="AH862" s="186" t="str">
        <f>IF(明細!AH856="","",明細!AH856)</f>
        <v/>
      </c>
      <c r="AI862" s="187" t="str">
        <f>IF(明細!AI856="","",明細!AI856)</f>
        <v/>
      </c>
      <c r="AJ862" s="296" t="str">
        <f>IF(明細!AJ856="","",明細!AJ856)</f>
        <v/>
      </c>
      <c r="AK862" s="297" t="str">
        <f>IF(明細!AK856="","",明細!AK856)</f>
        <v/>
      </c>
      <c r="AL862" s="298" t="str">
        <f>IF(明細!AL856="","",明細!AL856)</f>
        <v/>
      </c>
      <c r="AM862" s="299" t="str">
        <f>IF(明細!AM856="","",明細!AM856)</f>
        <v/>
      </c>
      <c r="AN862" s="300" t="str">
        <f>IF(明細!AN856="","",明細!AN856)</f>
        <v/>
      </c>
      <c r="AO862" s="300" t="str">
        <f>IF(明細!AO856="","",明細!AO856)</f>
        <v/>
      </c>
      <c r="AP862" s="300" t="str">
        <f>IF(明細!AP856="","",明細!AP856)</f>
        <v/>
      </c>
      <c r="AQ862" s="301" t="str">
        <f>IF(明細!AQ856="","",明細!AQ856)</f>
        <v/>
      </c>
      <c r="AR862" s="302" t="str">
        <f>IF(明細!AR856="","",明細!AR856)</f>
        <v/>
      </c>
      <c r="AU862" s="360"/>
      <c r="AV862" s="368"/>
      <c r="AW862" s="446" t="str">
        <f>IF(明細!AV856="","",明細!AV856)</f>
        <v/>
      </c>
      <c r="AX862" s="419" t="str">
        <f>IF(明細!AT856="","",明細!AT856)</f>
        <v/>
      </c>
      <c r="AY862" s="280" t="str">
        <f>IF($AX862="","",VLOOKUP($AX862,リスト!$CL:$CM,2,FALSE))</f>
        <v/>
      </c>
      <c r="AZ862" s="3"/>
      <c r="BA862" s="280" t="str">
        <f>IF(BB862="","",VLOOKUP(BB862,リスト!$K:$L,2,FALSE))</f>
        <v/>
      </c>
      <c r="BB862" s="3"/>
      <c r="BC862" s="3"/>
      <c r="BD862" s="87"/>
      <c r="BE862" s="280" t="str">
        <f>IF(BF862="","",VLOOKUP(BF862,リスト!$I:$J,2,FALSE))</f>
        <v/>
      </c>
      <c r="BF862" s="3"/>
      <c r="BG862" s="280" t="str">
        <f>IF(BH862="","",VLOOKUP(BH862,リスト!$M:$N,2,FALSE))</f>
        <v/>
      </c>
      <c r="BH862" s="282"/>
      <c r="BI862" s="280" t="str">
        <f>IF(BJ862="","",VLOOKUP(BJ862,リスト!$O:$P,2,FALSE))</f>
        <v/>
      </c>
      <c r="BJ862" s="24"/>
      <c r="BM862" s="451" t="str">
        <f>IF(明細!AV856="","",明細!AV856)</f>
        <v/>
      </c>
      <c r="BN862" s="453" t="str">
        <f>IF(明細!AT856="","",明細!AT856)</f>
        <v/>
      </c>
      <c r="BO862" s="280" t="str">
        <f>IF($BN862="","",VLOOKUP($BN862,リスト!$CL:$CM,2,FALSE))</f>
        <v/>
      </c>
      <c r="BP862" s="280" t="str">
        <f>IF(BQ862="","",VLOOKUP(BQ862,リスト!$K$5:$L$7,2,FALSE))</f>
        <v/>
      </c>
      <c r="BQ862" s="13"/>
      <c r="BR862" s="13"/>
      <c r="BS862" s="47"/>
      <c r="BT862" s="280" t="str">
        <f>IF(BU862="","",VLOOKUP(BU862,リスト!I853:J871,2,FALSE))</f>
        <v/>
      </c>
      <c r="BU862" s="13"/>
      <c r="BV862" s="13"/>
      <c r="BW862" s="282"/>
      <c r="BX862" s="282"/>
      <c r="BY862" s="280" t="str">
        <f>IF(BZ862="","",VLOOKUP(BZ862,リスト!$S$5:$T$6,2,FALSE))</f>
        <v/>
      </c>
      <c r="BZ862" s="3"/>
      <c r="CA862" s="3"/>
      <c r="CB862" s="81"/>
      <c r="CC862" s="280" t="str">
        <f t="shared" si="120"/>
        <v/>
      </c>
      <c r="CD862" s="83"/>
      <c r="CE862" s="83"/>
      <c r="CF862" s="83"/>
      <c r="CG862" s="83"/>
      <c r="CH862" s="282" t="str">
        <f t="shared" si="121"/>
        <v/>
      </c>
      <c r="CI862" s="83"/>
      <c r="CJ862" s="280" t="str">
        <f t="shared" si="122"/>
        <v/>
      </c>
      <c r="CK862" s="87"/>
      <c r="CL862" s="78"/>
      <c r="CM862" s="83"/>
      <c r="CN862" s="83"/>
      <c r="CO862" s="83"/>
      <c r="CP862" s="280" t="str">
        <f t="shared" si="127"/>
        <v/>
      </c>
      <c r="CQ862" s="81"/>
      <c r="CR862" s="280" t="str">
        <f t="shared" si="128"/>
        <v/>
      </c>
      <c r="CS862" s="3"/>
      <c r="CT862" s="3"/>
      <c r="CU862" s="280" t="str">
        <f>IF(CV862="","",VLOOKUP(CV862,リスト!$V$5:$W$6,2,FALSE))</f>
        <v/>
      </c>
      <c r="CV862" s="3"/>
      <c r="CW862" s="280" t="str">
        <f>IF(CX862="","",VLOOKUP(CX862,リスト!$X$5:$Y$6,2,FALSE))</f>
        <v/>
      </c>
      <c r="CX862" s="3"/>
      <c r="CY862" s="77"/>
      <c r="CZ862" s="77"/>
      <c r="DA862" s="75"/>
      <c r="DB862" s="75"/>
      <c r="DC862" s="75"/>
      <c r="DD862" s="75"/>
      <c r="DE862" s="280" t="str">
        <f>IF(DF862="","",VLOOKUP(DF862,リスト!$Z$5:$AA$10,2,FALSE))</f>
        <v/>
      </c>
      <c r="DF862" s="3"/>
      <c r="DG862" s="280" t="str">
        <f>IF(DH862="","",VLOOKUP(DH862,リスト!$AB$5:$AC$12,2,FALSE))</f>
        <v/>
      </c>
      <c r="DH862" s="63"/>
      <c r="DI862" s="280" t="str">
        <f>IF(DJ862="","",VLOOKUP(DJ862,リスト!$AD$5:$AE$7,2,FALSE))</f>
        <v/>
      </c>
      <c r="DJ862" s="3"/>
      <c r="DK862" s="280" t="str">
        <f>IF(DL862="","",VLOOKUP(DL862,リスト!$AF$5:$AG$10,2,FALSE))</f>
        <v/>
      </c>
      <c r="DL862" s="3"/>
      <c r="DM862" s="280" t="str">
        <f>IF(DN862="","",VLOOKUP(DN862,リスト!$AH$5:$AI$6,2,FALSE))</f>
        <v/>
      </c>
      <c r="DN862" s="3"/>
      <c r="DO862" s="280" t="str">
        <f>IF(DP862="","",VLOOKUP(DP862,リスト!$AJ$5:$AK$6,2,FALSE))</f>
        <v/>
      </c>
      <c r="DP862" s="3"/>
      <c r="DQ862" s="280" t="str">
        <f>IF(DR862="","",VLOOKUP(DR862,リスト!$AL$5:$AM$7,2,FALSE))</f>
        <v/>
      </c>
      <c r="DR862" s="3"/>
      <c r="DS862" s="13"/>
      <c r="DT862" s="85"/>
      <c r="DU862" s="85"/>
      <c r="DV862" s="281" t="str">
        <f>IF(DW862="","",VLOOKUP(DW862,リスト!$AN$5:$AO$6,2,FALSE))</f>
        <v/>
      </c>
      <c r="DW862" s="13"/>
      <c r="DX862" s="341"/>
      <c r="DY862" s="345"/>
      <c r="DZ862" s="341"/>
      <c r="EA862" s="345"/>
      <c r="EB862" s="280" t="str">
        <f>IF(EC862="","",VLOOKUP(EC862,リスト!$AW$5:$AX$8,2,FALSE))</f>
        <v/>
      </c>
      <c r="EC862" s="3"/>
      <c r="ED862" s="85"/>
      <c r="EE862" s="280" t="str">
        <f>IF(EF862="","",VLOOKUP(EF862,リスト!$AY$5:$AZ$10,2,FALSE))</f>
        <v/>
      </c>
      <c r="EF862" s="3"/>
      <c r="EG862" s="280" t="str">
        <f>IF(EH862="","",VLOOKUP(EH862,リスト!$BA$5:$BB$10,2,FALSE))</f>
        <v/>
      </c>
      <c r="EH862" s="3"/>
      <c r="EI862" s="280" t="str">
        <f>IF(EJ862="","",VLOOKUP(EJ862,リスト!$BC$5:$BD$10,2,FALSE))</f>
        <v/>
      </c>
      <c r="EJ862" s="3"/>
      <c r="EK862" s="280" t="str">
        <f>IF(EL862="","",VLOOKUP(EL862,リスト!$BE$5:$BF$10,2,FALSE))</f>
        <v/>
      </c>
      <c r="EL862" s="3"/>
      <c r="EM862" s="78"/>
      <c r="EN862" s="73"/>
      <c r="EO862" s="73"/>
      <c r="EP862" s="13"/>
      <c r="EQ862" s="13"/>
      <c r="ER862" s="280" t="str">
        <f>IF(ES862="","",VLOOKUP(ES862,リスト!$BG$5:$BH$10,2,FALSE))</f>
        <v/>
      </c>
      <c r="ES862" s="13"/>
      <c r="ET862" s="13"/>
      <c r="EU862" s="13"/>
      <c r="EV862" s="13"/>
      <c r="EW862" s="13"/>
      <c r="EX862" s="81"/>
      <c r="EY862" s="81"/>
      <c r="EZ862" s="26"/>
      <c r="FA862" s="281" t="str">
        <f>IF($EZ862="","",INDEX(リスト!$BI$5:$BJ$40,MATCH($EZ862,リスト!$BJ$5:$BJ$40,0),1))</f>
        <v/>
      </c>
      <c r="FB862" s="280" t="str">
        <f>IF(FC862="","",VLOOKUP(FC862,リスト!$BK:$BL,2,FALSE))</f>
        <v/>
      </c>
      <c r="FC862" s="13"/>
      <c r="FD862" s="331"/>
      <c r="FE862" s="3"/>
      <c r="FF862" s="280" t="str">
        <f>IF(FG862="","",VLOOKUP(FG862,リスト!$BO$5:$BP$6,2,FALSE))</f>
        <v/>
      </c>
      <c r="FG862" s="3"/>
      <c r="FH862" s="280" t="str">
        <f>IF(FI862="","",VLOOKUP(FI862,リスト!$BQ$5:$BR$8,2,FALSE))</f>
        <v/>
      </c>
      <c r="FI862" s="3"/>
      <c r="FJ862" s="282"/>
      <c r="FK862" s="280" t="str">
        <f>IF(FL862="","",VLOOKUP(FL862,リスト!$BS$5:$BT$6,2,FALSE))</f>
        <v/>
      </c>
      <c r="FL862" s="63"/>
      <c r="FM862" s="13"/>
      <c r="FN862" s="13"/>
      <c r="FO862" s="13"/>
      <c r="FP862" s="283" t="str">
        <f t="shared" si="123"/>
        <v/>
      </c>
      <c r="FQ862" s="283" t="str">
        <f t="shared" si="123"/>
        <v/>
      </c>
      <c r="FR862" s="13"/>
      <c r="FS862" s="85"/>
      <c r="FT862" s="85"/>
      <c r="FU862" s="281" t="str">
        <f t="shared" si="124"/>
        <v/>
      </c>
      <c r="FV862" s="280" t="str">
        <f>IF(FW862="","",VLOOKUP(FW862,リスト!$BV$5:$BW$10,2,FALSE))</f>
        <v/>
      </c>
      <c r="FW862" s="26"/>
      <c r="FX862" s="282" t="str">
        <f t="shared" si="125"/>
        <v/>
      </c>
      <c r="FY862" s="280" t="str">
        <f>IF(FZ862="","",VLOOKUP(FZ862,リスト!$BX$5:$BY$6,2,FALSE))</f>
        <v/>
      </c>
      <c r="FZ862" s="3"/>
      <c r="GA862" s="280" t="str">
        <f>IF(GB862="","",VLOOKUP(GB862,リスト!$BZ$5:$CA$6,2,FALSE))</f>
        <v/>
      </c>
      <c r="GB862" s="13"/>
      <c r="GC862" s="281" t="str">
        <f>IF(GD862="","",VLOOKUP(GD862,リスト!$CB$5:$CC$6,2,FALSE))</f>
        <v/>
      </c>
      <c r="GD862" s="13"/>
      <c r="GE862" s="13"/>
      <c r="GF862" s="13"/>
      <c r="GG862" s="75"/>
      <c r="GH862" s="281" t="str">
        <f t="shared" si="126"/>
        <v/>
      </c>
      <c r="GI862" s="128"/>
      <c r="GJ862" s="281" t="str">
        <f>IF(GK862="","",VLOOKUP(GK862,リスト!$CD$5:$CE$6,2,FALSE))</f>
        <v/>
      </c>
      <c r="GK862" s="13"/>
      <c r="GL862" s="281" t="str">
        <f>IF(GM862="","",VLOOKUP(GM862,リスト!$CF$5:$CG$5,2,FALSE))</f>
        <v/>
      </c>
      <c r="GM862" s="26"/>
      <c r="GN862" s="280" t="str">
        <f>IF(GO862="","",VLOOKUP(GO862,リスト!$CH$5:$CI$5,2,FALSE))</f>
        <v/>
      </c>
      <c r="GO862" s="284"/>
      <c r="GP862" s="284"/>
      <c r="GQ862" s="284"/>
      <c r="GR862" s="284"/>
      <c r="GS862" s="284"/>
      <c r="GT862" s="284"/>
      <c r="GU862" s="284"/>
      <c r="GV862" s="284"/>
      <c r="GW862" s="284"/>
      <c r="GX862" s="285"/>
    </row>
    <row r="863" spans="2:206" s="177" customFormat="1" ht="24.75" hidden="1" customHeight="1" outlineLevel="1">
      <c r="B863" s="286" t="str">
        <f>IF(明細!B857="","",明細!B857)</f>
        <v/>
      </c>
      <c r="C863" s="287" t="str">
        <f>IF(明細!C857="","",明細!C857)</f>
        <v/>
      </c>
      <c r="D863" s="265" t="str">
        <f>IF(明細!D857="","",明細!D857)</f>
        <v/>
      </c>
      <c r="E863" s="265" t="str">
        <f>IF(明細!E857="","",明細!E857)</f>
        <v/>
      </c>
      <c r="F863" s="265" t="str">
        <f>IF(明細!F857="","",明細!F857)</f>
        <v/>
      </c>
      <c r="G863" s="265" t="str">
        <f>IF(明細!G857="","",明細!G857)</f>
        <v/>
      </c>
      <c r="H863" s="265" t="str">
        <f>IF(明細!H857="","",明細!H857)</f>
        <v/>
      </c>
      <c r="I863" s="265" t="str">
        <f>IF(明細!I857="","",明細!I857)</f>
        <v/>
      </c>
      <c r="J863" s="265" t="str">
        <f>IF(明細!J857="","",明細!J857)</f>
        <v/>
      </c>
      <c r="K863" s="265" t="str">
        <f>IF(明細!K857="","",明細!K857)</f>
        <v/>
      </c>
      <c r="L863" s="265" t="str">
        <f>IF(明細!L857="","",明細!L857)</f>
        <v/>
      </c>
      <c r="M863" s="265" t="str">
        <f>IF(明細!M857="","",明細!M857)</f>
        <v/>
      </c>
      <c r="N863" s="265" t="str">
        <f>IF(明細!N857="","",明細!N857)</f>
        <v/>
      </c>
      <c r="O863" s="265" t="str">
        <f>IF(明細!O857="","",明細!O857)</f>
        <v/>
      </c>
      <c r="P863" s="265" t="str">
        <f>IF(明細!P857="","",明細!P857)</f>
        <v/>
      </c>
      <c r="Q863" s="265" t="str">
        <f>IF(明細!Q857="","",明細!Q857)</f>
        <v/>
      </c>
      <c r="R863" s="289" t="str">
        <f>IF(明細!R857="","",明細!R857)</f>
        <v/>
      </c>
      <c r="S863" s="291" t="str">
        <f>IF(明細!S857="","",明細!S857)</f>
        <v/>
      </c>
      <c r="T863" s="291" t="str">
        <f>IF(明細!T857="","",明細!T857)</f>
        <v/>
      </c>
      <c r="U863" s="291" t="str">
        <f>IF(明細!U857="","",明細!U857)</f>
        <v/>
      </c>
      <c r="V863" s="292" t="str">
        <f>IF(明細!V857="","",明細!V857)</f>
        <v>個</v>
      </c>
      <c r="W863" s="292" t="str">
        <f>IF(明細!W857="","",明細!W857)</f>
        <v/>
      </c>
      <c r="X863" s="293" t="str">
        <f>IF(明細!X857="","",明細!X857)</f>
        <v/>
      </c>
      <c r="Y863" s="134" t="str">
        <f>IF(明細!Y857="","",明細!Y857)</f>
        <v/>
      </c>
      <c r="Z863" s="135" t="str">
        <f>IF(明細!Z857="","",明細!Z857)</f>
        <v/>
      </c>
      <c r="AA863" s="134" t="str">
        <f>IF(明細!AA857="","",明細!AA857)</f>
        <v/>
      </c>
      <c r="AB863" s="303" t="str">
        <f>IF(明細!AB857="","",明細!AB857)</f>
        <v/>
      </c>
      <c r="AC863" s="134" t="str">
        <f>IF(明細!AC857="","",明細!AC857)</f>
        <v/>
      </c>
      <c r="AD863" s="183" t="str">
        <f>IF(明細!AD857="","",明細!AD857)</f>
        <v/>
      </c>
      <c r="AE863" s="184">
        <f>IF(明細!AE857="","",明細!AE857)</f>
        <v>0.1</v>
      </c>
      <c r="AF863" s="185" t="str">
        <f>IF(明細!AF857="","",明細!AF857)</f>
        <v/>
      </c>
      <c r="AG863" s="186" t="str">
        <f>IF(明細!AG857="","",明細!AG857)</f>
        <v/>
      </c>
      <c r="AH863" s="186" t="str">
        <f>IF(明細!AH857="","",明細!AH857)</f>
        <v/>
      </c>
      <c r="AI863" s="187" t="str">
        <f>IF(明細!AI857="","",明細!AI857)</f>
        <v/>
      </c>
      <c r="AJ863" s="296" t="str">
        <f>IF(明細!AJ857="","",明細!AJ857)</f>
        <v/>
      </c>
      <c r="AK863" s="297" t="str">
        <f>IF(明細!AK857="","",明細!AK857)</f>
        <v/>
      </c>
      <c r="AL863" s="298" t="str">
        <f>IF(明細!AL857="","",明細!AL857)</f>
        <v/>
      </c>
      <c r="AM863" s="299" t="str">
        <f>IF(明細!AM857="","",明細!AM857)</f>
        <v/>
      </c>
      <c r="AN863" s="300" t="str">
        <f>IF(明細!AN857="","",明細!AN857)</f>
        <v/>
      </c>
      <c r="AO863" s="300" t="str">
        <f>IF(明細!AO857="","",明細!AO857)</f>
        <v/>
      </c>
      <c r="AP863" s="300" t="str">
        <f>IF(明細!AP857="","",明細!AP857)</f>
        <v/>
      </c>
      <c r="AQ863" s="301" t="str">
        <f>IF(明細!AQ857="","",明細!AQ857)</f>
        <v/>
      </c>
      <c r="AR863" s="302" t="str">
        <f>IF(明細!AR857="","",明細!AR857)</f>
        <v/>
      </c>
      <c r="AU863" s="360"/>
      <c r="AV863" s="368"/>
      <c r="AW863" s="446" t="str">
        <f>IF(明細!AV857="","",明細!AV857)</f>
        <v/>
      </c>
      <c r="AX863" s="419" t="str">
        <f>IF(明細!AT857="","",明細!AT857)</f>
        <v/>
      </c>
      <c r="AY863" s="280" t="str">
        <f>IF($AX863="","",VLOOKUP($AX863,リスト!$CL:$CM,2,FALSE))</f>
        <v/>
      </c>
      <c r="AZ863" s="3"/>
      <c r="BA863" s="280" t="str">
        <f>IF(BB863="","",VLOOKUP(BB863,リスト!$K:$L,2,FALSE))</f>
        <v/>
      </c>
      <c r="BB863" s="3"/>
      <c r="BC863" s="3"/>
      <c r="BD863" s="87"/>
      <c r="BE863" s="280" t="str">
        <f>IF(BF863="","",VLOOKUP(BF863,リスト!$I:$J,2,FALSE))</f>
        <v/>
      </c>
      <c r="BF863" s="3"/>
      <c r="BG863" s="280" t="str">
        <f>IF(BH863="","",VLOOKUP(BH863,リスト!$M:$N,2,FALSE))</f>
        <v/>
      </c>
      <c r="BH863" s="282"/>
      <c r="BI863" s="280" t="str">
        <f>IF(BJ863="","",VLOOKUP(BJ863,リスト!$O:$P,2,FALSE))</f>
        <v/>
      </c>
      <c r="BJ863" s="24"/>
      <c r="BM863" s="451" t="str">
        <f>IF(明細!AV857="","",明細!AV857)</f>
        <v/>
      </c>
      <c r="BN863" s="453" t="str">
        <f>IF(明細!AT857="","",明細!AT857)</f>
        <v/>
      </c>
      <c r="BO863" s="280" t="str">
        <f>IF($BN863="","",VLOOKUP($BN863,リスト!$CL:$CM,2,FALSE))</f>
        <v/>
      </c>
      <c r="BP863" s="280" t="str">
        <f>IF(BQ863="","",VLOOKUP(BQ863,リスト!$K$5:$L$7,2,FALSE))</f>
        <v/>
      </c>
      <c r="BQ863" s="13"/>
      <c r="BR863" s="13"/>
      <c r="BS863" s="47"/>
      <c r="BT863" s="280" t="str">
        <f>IF(BU863="","",VLOOKUP(BU863,リスト!I854:J872,2,FALSE))</f>
        <v/>
      </c>
      <c r="BU863" s="13"/>
      <c r="BV863" s="13"/>
      <c r="BW863" s="282"/>
      <c r="BX863" s="282"/>
      <c r="BY863" s="280" t="str">
        <f>IF(BZ863="","",VLOOKUP(BZ863,リスト!$S$5:$T$6,2,FALSE))</f>
        <v/>
      </c>
      <c r="BZ863" s="3"/>
      <c r="CA863" s="3"/>
      <c r="CB863" s="81"/>
      <c r="CC863" s="280" t="str">
        <f t="shared" si="120"/>
        <v/>
      </c>
      <c r="CD863" s="83"/>
      <c r="CE863" s="83"/>
      <c r="CF863" s="83"/>
      <c r="CG863" s="83"/>
      <c r="CH863" s="282" t="str">
        <f t="shared" si="121"/>
        <v/>
      </c>
      <c r="CI863" s="83"/>
      <c r="CJ863" s="280" t="str">
        <f t="shared" si="122"/>
        <v/>
      </c>
      <c r="CK863" s="87"/>
      <c r="CL863" s="78"/>
      <c r="CM863" s="83"/>
      <c r="CN863" s="83"/>
      <c r="CO863" s="83"/>
      <c r="CP863" s="280" t="str">
        <f t="shared" si="127"/>
        <v/>
      </c>
      <c r="CQ863" s="81"/>
      <c r="CR863" s="280" t="str">
        <f t="shared" si="128"/>
        <v/>
      </c>
      <c r="CS863" s="3"/>
      <c r="CT863" s="3"/>
      <c r="CU863" s="280" t="str">
        <f>IF(CV863="","",VLOOKUP(CV863,リスト!$V$5:$W$6,2,FALSE))</f>
        <v/>
      </c>
      <c r="CV863" s="3"/>
      <c r="CW863" s="280" t="str">
        <f>IF(CX863="","",VLOOKUP(CX863,リスト!$X$5:$Y$6,2,FALSE))</f>
        <v/>
      </c>
      <c r="CX863" s="3"/>
      <c r="CY863" s="77"/>
      <c r="CZ863" s="77"/>
      <c r="DA863" s="75"/>
      <c r="DB863" s="75"/>
      <c r="DC863" s="75"/>
      <c r="DD863" s="75"/>
      <c r="DE863" s="280" t="str">
        <f>IF(DF863="","",VLOOKUP(DF863,リスト!$Z$5:$AA$10,2,FALSE))</f>
        <v/>
      </c>
      <c r="DF863" s="3"/>
      <c r="DG863" s="280" t="str">
        <f>IF(DH863="","",VLOOKUP(DH863,リスト!$AB$5:$AC$12,2,FALSE))</f>
        <v/>
      </c>
      <c r="DH863" s="63"/>
      <c r="DI863" s="280" t="str">
        <f>IF(DJ863="","",VLOOKUP(DJ863,リスト!$AD$5:$AE$7,2,FALSE))</f>
        <v/>
      </c>
      <c r="DJ863" s="3"/>
      <c r="DK863" s="280" t="str">
        <f>IF(DL863="","",VLOOKUP(DL863,リスト!$AF$5:$AG$10,2,FALSE))</f>
        <v/>
      </c>
      <c r="DL863" s="3"/>
      <c r="DM863" s="280" t="str">
        <f>IF(DN863="","",VLOOKUP(DN863,リスト!$AH$5:$AI$6,2,FALSE))</f>
        <v/>
      </c>
      <c r="DN863" s="3"/>
      <c r="DO863" s="280" t="str">
        <f>IF(DP863="","",VLOOKUP(DP863,リスト!$AJ$5:$AK$6,2,FALSE))</f>
        <v/>
      </c>
      <c r="DP863" s="3"/>
      <c r="DQ863" s="280" t="str">
        <f>IF(DR863="","",VLOOKUP(DR863,リスト!$AL$5:$AM$7,2,FALSE))</f>
        <v/>
      </c>
      <c r="DR863" s="3"/>
      <c r="DS863" s="13"/>
      <c r="DT863" s="85"/>
      <c r="DU863" s="85"/>
      <c r="DV863" s="281" t="str">
        <f>IF(DW863="","",VLOOKUP(DW863,リスト!$AN$5:$AO$6,2,FALSE))</f>
        <v/>
      </c>
      <c r="DW863" s="13"/>
      <c r="DX863" s="341"/>
      <c r="DY863" s="345"/>
      <c r="DZ863" s="341"/>
      <c r="EA863" s="345"/>
      <c r="EB863" s="280" t="str">
        <f>IF(EC863="","",VLOOKUP(EC863,リスト!$AW$5:$AX$8,2,FALSE))</f>
        <v/>
      </c>
      <c r="EC863" s="3"/>
      <c r="ED863" s="85"/>
      <c r="EE863" s="280" t="str">
        <f>IF(EF863="","",VLOOKUP(EF863,リスト!$AY$5:$AZ$10,2,FALSE))</f>
        <v/>
      </c>
      <c r="EF863" s="3"/>
      <c r="EG863" s="280" t="str">
        <f>IF(EH863="","",VLOOKUP(EH863,リスト!$BA$5:$BB$10,2,FALSE))</f>
        <v/>
      </c>
      <c r="EH863" s="3"/>
      <c r="EI863" s="280" t="str">
        <f>IF(EJ863="","",VLOOKUP(EJ863,リスト!$BC$5:$BD$10,2,FALSE))</f>
        <v/>
      </c>
      <c r="EJ863" s="3"/>
      <c r="EK863" s="280" t="str">
        <f>IF(EL863="","",VLOOKUP(EL863,リスト!$BE$5:$BF$10,2,FALSE))</f>
        <v/>
      </c>
      <c r="EL863" s="3"/>
      <c r="EM863" s="78"/>
      <c r="EN863" s="73"/>
      <c r="EO863" s="73"/>
      <c r="EP863" s="13"/>
      <c r="EQ863" s="13"/>
      <c r="ER863" s="280" t="str">
        <f>IF(ES863="","",VLOOKUP(ES863,リスト!$BG$5:$BH$10,2,FALSE))</f>
        <v/>
      </c>
      <c r="ES863" s="13"/>
      <c r="ET863" s="13"/>
      <c r="EU863" s="13"/>
      <c r="EV863" s="13"/>
      <c r="EW863" s="13"/>
      <c r="EX863" s="81"/>
      <c r="EY863" s="81"/>
      <c r="EZ863" s="26"/>
      <c r="FA863" s="281" t="str">
        <f>IF($EZ863="","",INDEX(リスト!$BI$5:$BJ$40,MATCH($EZ863,リスト!$BJ$5:$BJ$40,0),1))</f>
        <v/>
      </c>
      <c r="FB863" s="280" t="str">
        <f>IF(FC863="","",VLOOKUP(FC863,リスト!$BK:$BL,2,FALSE))</f>
        <v/>
      </c>
      <c r="FC863" s="13"/>
      <c r="FD863" s="331"/>
      <c r="FE863" s="3"/>
      <c r="FF863" s="280" t="str">
        <f>IF(FG863="","",VLOOKUP(FG863,リスト!$BO$5:$BP$6,2,FALSE))</f>
        <v/>
      </c>
      <c r="FG863" s="3"/>
      <c r="FH863" s="280" t="str">
        <f>IF(FI863="","",VLOOKUP(FI863,リスト!$BQ$5:$BR$8,2,FALSE))</f>
        <v/>
      </c>
      <c r="FI863" s="3"/>
      <c r="FJ863" s="282"/>
      <c r="FK863" s="280" t="str">
        <f>IF(FL863="","",VLOOKUP(FL863,リスト!$BS$5:$BT$6,2,FALSE))</f>
        <v/>
      </c>
      <c r="FL863" s="63"/>
      <c r="FM863" s="13"/>
      <c r="FN863" s="13"/>
      <c r="FO863" s="13"/>
      <c r="FP863" s="283" t="str">
        <f t="shared" si="123"/>
        <v/>
      </c>
      <c r="FQ863" s="283" t="str">
        <f t="shared" si="123"/>
        <v/>
      </c>
      <c r="FR863" s="13"/>
      <c r="FS863" s="85"/>
      <c r="FT863" s="85"/>
      <c r="FU863" s="281" t="str">
        <f t="shared" si="124"/>
        <v/>
      </c>
      <c r="FV863" s="280" t="str">
        <f>IF(FW863="","",VLOOKUP(FW863,リスト!$BV$5:$BW$10,2,FALSE))</f>
        <v/>
      </c>
      <c r="FW863" s="26"/>
      <c r="FX863" s="282" t="str">
        <f t="shared" si="125"/>
        <v/>
      </c>
      <c r="FY863" s="280" t="str">
        <f>IF(FZ863="","",VLOOKUP(FZ863,リスト!$BX$5:$BY$6,2,FALSE))</f>
        <v/>
      </c>
      <c r="FZ863" s="3"/>
      <c r="GA863" s="280" t="str">
        <f>IF(GB863="","",VLOOKUP(GB863,リスト!$BZ$5:$CA$6,2,FALSE))</f>
        <v/>
      </c>
      <c r="GB863" s="13"/>
      <c r="GC863" s="281" t="str">
        <f>IF(GD863="","",VLOOKUP(GD863,リスト!$CB$5:$CC$6,2,FALSE))</f>
        <v/>
      </c>
      <c r="GD863" s="13"/>
      <c r="GE863" s="13"/>
      <c r="GF863" s="13"/>
      <c r="GG863" s="75"/>
      <c r="GH863" s="281" t="str">
        <f t="shared" si="126"/>
        <v/>
      </c>
      <c r="GI863" s="128"/>
      <c r="GJ863" s="281" t="str">
        <f>IF(GK863="","",VLOOKUP(GK863,リスト!$CD$5:$CE$6,2,FALSE))</f>
        <v/>
      </c>
      <c r="GK863" s="13"/>
      <c r="GL863" s="281" t="str">
        <f>IF(GM863="","",VLOOKUP(GM863,リスト!$CF$5:$CG$5,2,FALSE))</f>
        <v/>
      </c>
      <c r="GM863" s="26"/>
      <c r="GN863" s="280" t="str">
        <f>IF(GO863="","",VLOOKUP(GO863,リスト!$CH$5:$CI$5,2,FALSE))</f>
        <v/>
      </c>
      <c r="GO863" s="284"/>
      <c r="GP863" s="284"/>
      <c r="GQ863" s="284"/>
      <c r="GR863" s="284"/>
      <c r="GS863" s="284"/>
      <c r="GT863" s="284"/>
      <c r="GU863" s="284"/>
      <c r="GV863" s="284"/>
      <c r="GW863" s="284"/>
      <c r="GX863" s="285"/>
    </row>
    <row r="864" spans="2:206" s="177" customFormat="1" ht="24.75" hidden="1" customHeight="1" outlineLevel="1">
      <c r="B864" s="286" t="str">
        <f>IF(明細!B858="","",明細!B858)</f>
        <v/>
      </c>
      <c r="C864" s="287" t="str">
        <f>IF(明細!C858="","",明細!C858)</f>
        <v/>
      </c>
      <c r="D864" s="265" t="str">
        <f>IF(明細!D858="","",明細!D858)</f>
        <v/>
      </c>
      <c r="E864" s="265" t="str">
        <f>IF(明細!E858="","",明細!E858)</f>
        <v/>
      </c>
      <c r="F864" s="265" t="str">
        <f>IF(明細!F858="","",明細!F858)</f>
        <v/>
      </c>
      <c r="G864" s="265" t="str">
        <f>IF(明細!G858="","",明細!G858)</f>
        <v/>
      </c>
      <c r="H864" s="265" t="str">
        <f>IF(明細!H858="","",明細!H858)</f>
        <v/>
      </c>
      <c r="I864" s="265" t="str">
        <f>IF(明細!I858="","",明細!I858)</f>
        <v/>
      </c>
      <c r="J864" s="265" t="str">
        <f>IF(明細!J858="","",明細!J858)</f>
        <v/>
      </c>
      <c r="K864" s="265" t="str">
        <f>IF(明細!K858="","",明細!K858)</f>
        <v/>
      </c>
      <c r="L864" s="265" t="str">
        <f>IF(明細!L858="","",明細!L858)</f>
        <v/>
      </c>
      <c r="M864" s="265" t="str">
        <f>IF(明細!M858="","",明細!M858)</f>
        <v/>
      </c>
      <c r="N864" s="265" t="str">
        <f>IF(明細!N858="","",明細!N858)</f>
        <v/>
      </c>
      <c r="O864" s="265" t="str">
        <f>IF(明細!O858="","",明細!O858)</f>
        <v/>
      </c>
      <c r="P864" s="265" t="str">
        <f>IF(明細!P858="","",明細!P858)</f>
        <v/>
      </c>
      <c r="Q864" s="265" t="str">
        <f>IF(明細!Q858="","",明細!Q858)</f>
        <v/>
      </c>
      <c r="R864" s="289" t="str">
        <f>IF(明細!R858="","",明細!R858)</f>
        <v/>
      </c>
      <c r="S864" s="291" t="str">
        <f>IF(明細!S858="","",明細!S858)</f>
        <v/>
      </c>
      <c r="T864" s="291" t="str">
        <f>IF(明細!T858="","",明細!T858)</f>
        <v/>
      </c>
      <c r="U864" s="291" t="str">
        <f>IF(明細!U858="","",明細!U858)</f>
        <v/>
      </c>
      <c r="V864" s="292" t="str">
        <f>IF(明細!V858="","",明細!V858)</f>
        <v>個</v>
      </c>
      <c r="W864" s="292" t="str">
        <f>IF(明細!W858="","",明細!W858)</f>
        <v/>
      </c>
      <c r="X864" s="293" t="str">
        <f>IF(明細!X858="","",明細!X858)</f>
        <v/>
      </c>
      <c r="Y864" s="134" t="str">
        <f>IF(明細!Y858="","",明細!Y858)</f>
        <v/>
      </c>
      <c r="Z864" s="135" t="str">
        <f>IF(明細!Z858="","",明細!Z858)</f>
        <v/>
      </c>
      <c r="AA864" s="134" t="str">
        <f>IF(明細!AA858="","",明細!AA858)</f>
        <v/>
      </c>
      <c r="AB864" s="303" t="str">
        <f>IF(明細!AB858="","",明細!AB858)</f>
        <v/>
      </c>
      <c r="AC864" s="134" t="str">
        <f>IF(明細!AC858="","",明細!AC858)</f>
        <v/>
      </c>
      <c r="AD864" s="183" t="str">
        <f>IF(明細!AD858="","",明細!AD858)</f>
        <v/>
      </c>
      <c r="AE864" s="184">
        <f>IF(明細!AE858="","",明細!AE858)</f>
        <v>0.1</v>
      </c>
      <c r="AF864" s="185" t="str">
        <f>IF(明細!AF858="","",明細!AF858)</f>
        <v/>
      </c>
      <c r="AG864" s="186" t="str">
        <f>IF(明細!AG858="","",明細!AG858)</f>
        <v/>
      </c>
      <c r="AH864" s="186" t="str">
        <f>IF(明細!AH858="","",明細!AH858)</f>
        <v/>
      </c>
      <c r="AI864" s="187" t="str">
        <f>IF(明細!AI858="","",明細!AI858)</f>
        <v/>
      </c>
      <c r="AJ864" s="296" t="str">
        <f>IF(明細!AJ858="","",明細!AJ858)</f>
        <v/>
      </c>
      <c r="AK864" s="297" t="str">
        <f>IF(明細!AK858="","",明細!AK858)</f>
        <v/>
      </c>
      <c r="AL864" s="298" t="str">
        <f>IF(明細!AL858="","",明細!AL858)</f>
        <v/>
      </c>
      <c r="AM864" s="299" t="str">
        <f>IF(明細!AM858="","",明細!AM858)</f>
        <v/>
      </c>
      <c r="AN864" s="300" t="str">
        <f>IF(明細!AN858="","",明細!AN858)</f>
        <v/>
      </c>
      <c r="AO864" s="300" t="str">
        <f>IF(明細!AO858="","",明細!AO858)</f>
        <v/>
      </c>
      <c r="AP864" s="300" t="str">
        <f>IF(明細!AP858="","",明細!AP858)</f>
        <v/>
      </c>
      <c r="AQ864" s="301" t="str">
        <f>IF(明細!AQ858="","",明細!AQ858)</f>
        <v/>
      </c>
      <c r="AR864" s="302" t="str">
        <f>IF(明細!AR858="","",明細!AR858)</f>
        <v/>
      </c>
      <c r="AU864" s="360"/>
      <c r="AV864" s="368"/>
      <c r="AW864" s="446" t="str">
        <f>IF(明細!AV858="","",明細!AV858)</f>
        <v/>
      </c>
      <c r="AX864" s="419" t="str">
        <f>IF(明細!AT858="","",明細!AT858)</f>
        <v/>
      </c>
      <c r="AY864" s="280" t="str">
        <f>IF($AX864="","",VLOOKUP($AX864,リスト!$CL:$CM,2,FALSE))</f>
        <v/>
      </c>
      <c r="AZ864" s="3"/>
      <c r="BA864" s="280" t="str">
        <f>IF(BB864="","",VLOOKUP(BB864,リスト!$K:$L,2,FALSE))</f>
        <v/>
      </c>
      <c r="BB864" s="3"/>
      <c r="BC864" s="3"/>
      <c r="BD864" s="87"/>
      <c r="BE864" s="280" t="str">
        <f>IF(BF864="","",VLOOKUP(BF864,リスト!$I:$J,2,FALSE))</f>
        <v/>
      </c>
      <c r="BF864" s="3"/>
      <c r="BG864" s="280" t="str">
        <f>IF(BH864="","",VLOOKUP(BH864,リスト!$M:$N,2,FALSE))</f>
        <v/>
      </c>
      <c r="BH864" s="282"/>
      <c r="BI864" s="280" t="str">
        <f>IF(BJ864="","",VLOOKUP(BJ864,リスト!$O:$P,2,FALSE))</f>
        <v/>
      </c>
      <c r="BJ864" s="24"/>
      <c r="BM864" s="451" t="str">
        <f>IF(明細!AV858="","",明細!AV858)</f>
        <v/>
      </c>
      <c r="BN864" s="453" t="str">
        <f>IF(明細!AT858="","",明細!AT858)</f>
        <v/>
      </c>
      <c r="BO864" s="280" t="str">
        <f>IF($BN864="","",VLOOKUP($BN864,リスト!$CL:$CM,2,FALSE))</f>
        <v/>
      </c>
      <c r="BP864" s="280" t="str">
        <f>IF(BQ864="","",VLOOKUP(BQ864,リスト!$K$5:$L$7,2,FALSE))</f>
        <v/>
      </c>
      <c r="BQ864" s="13"/>
      <c r="BR864" s="13"/>
      <c r="BS864" s="47"/>
      <c r="BT864" s="280" t="str">
        <f>IF(BU864="","",VLOOKUP(BU864,リスト!I855:J873,2,FALSE))</f>
        <v/>
      </c>
      <c r="BU864" s="13"/>
      <c r="BV864" s="13"/>
      <c r="BW864" s="282"/>
      <c r="BX864" s="282"/>
      <c r="BY864" s="280" t="str">
        <f>IF(BZ864="","",VLOOKUP(BZ864,リスト!$S$5:$T$6,2,FALSE))</f>
        <v/>
      </c>
      <c r="BZ864" s="3"/>
      <c r="CA864" s="3"/>
      <c r="CB864" s="81"/>
      <c r="CC864" s="280" t="str">
        <f t="shared" si="120"/>
        <v/>
      </c>
      <c r="CD864" s="83"/>
      <c r="CE864" s="83"/>
      <c r="CF864" s="83"/>
      <c r="CG864" s="83"/>
      <c r="CH864" s="282" t="str">
        <f t="shared" si="121"/>
        <v/>
      </c>
      <c r="CI864" s="83"/>
      <c r="CJ864" s="280" t="str">
        <f t="shared" si="122"/>
        <v/>
      </c>
      <c r="CK864" s="87"/>
      <c r="CL864" s="78"/>
      <c r="CM864" s="83"/>
      <c r="CN864" s="83"/>
      <c r="CO864" s="83"/>
      <c r="CP864" s="280" t="str">
        <f t="shared" si="127"/>
        <v/>
      </c>
      <c r="CQ864" s="81"/>
      <c r="CR864" s="280" t="str">
        <f t="shared" si="128"/>
        <v/>
      </c>
      <c r="CS864" s="3"/>
      <c r="CT864" s="3"/>
      <c r="CU864" s="280" t="str">
        <f>IF(CV864="","",VLOOKUP(CV864,リスト!$V$5:$W$6,2,FALSE))</f>
        <v/>
      </c>
      <c r="CV864" s="3"/>
      <c r="CW864" s="280" t="str">
        <f>IF(CX864="","",VLOOKUP(CX864,リスト!$X$5:$Y$6,2,FALSE))</f>
        <v/>
      </c>
      <c r="CX864" s="3"/>
      <c r="CY864" s="77"/>
      <c r="CZ864" s="77"/>
      <c r="DA864" s="75"/>
      <c r="DB864" s="75"/>
      <c r="DC864" s="75"/>
      <c r="DD864" s="75"/>
      <c r="DE864" s="280" t="str">
        <f>IF(DF864="","",VLOOKUP(DF864,リスト!$Z$5:$AA$10,2,FALSE))</f>
        <v/>
      </c>
      <c r="DF864" s="3"/>
      <c r="DG864" s="280" t="str">
        <f>IF(DH864="","",VLOOKUP(DH864,リスト!$AB$5:$AC$12,2,FALSE))</f>
        <v/>
      </c>
      <c r="DH864" s="63"/>
      <c r="DI864" s="280" t="str">
        <f>IF(DJ864="","",VLOOKUP(DJ864,リスト!$AD$5:$AE$7,2,FALSE))</f>
        <v/>
      </c>
      <c r="DJ864" s="3"/>
      <c r="DK864" s="280" t="str">
        <f>IF(DL864="","",VLOOKUP(DL864,リスト!$AF$5:$AG$10,2,FALSE))</f>
        <v/>
      </c>
      <c r="DL864" s="3"/>
      <c r="DM864" s="280" t="str">
        <f>IF(DN864="","",VLOOKUP(DN864,リスト!$AH$5:$AI$6,2,FALSE))</f>
        <v/>
      </c>
      <c r="DN864" s="3"/>
      <c r="DO864" s="280" t="str">
        <f>IF(DP864="","",VLOOKUP(DP864,リスト!$AJ$5:$AK$6,2,FALSE))</f>
        <v/>
      </c>
      <c r="DP864" s="3"/>
      <c r="DQ864" s="280" t="str">
        <f>IF(DR864="","",VLOOKUP(DR864,リスト!$AL$5:$AM$7,2,FALSE))</f>
        <v/>
      </c>
      <c r="DR864" s="3"/>
      <c r="DS864" s="13"/>
      <c r="DT864" s="85"/>
      <c r="DU864" s="85"/>
      <c r="DV864" s="281" t="str">
        <f>IF(DW864="","",VLOOKUP(DW864,リスト!$AN$5:$AO$6,2,FALSE))</f>
        <v/>
      </c>
      <c r="DW864" s="13"/>
      <c r="DX864" s="341"/>
      <c r="DY864" s="345"/>
      <c r="DZ864" s="341"/>
      <c r="EA864" s="345"/>
      <c r="EB864" s="280" t="str">
        <f>IF(EC864="","",VLOOKUP(EC864,リスト!$AW$5:$AX$8,2,FALSE))</f>
        <v/>
      </c>
      <c r="EC864" s="3"/>
      <c r="ED864" s="85"/>
      <c r="EE864" s="280" t="str">
        <f>IF(EF864="","",VLOOKUP(EF864,リスト!$AY$5:$AZ$10,2,FALSE))</f>
        <v/>
      </c>
      <c r="EF864" s="3"/>
      <c r="EG864" s="280" t="str">
        <f>IF(EH864="","",VLOOKUP(EH864,リスト!$BA$5:$BB$10,2,FALSE))</f>
        <v/>
      </c>
      <c r="EH864" s="3"/>
      <c r="EI864" s="280" t="str">
        <f>IF(EJ864="","",VLOOKUP(EJ864,リスト!$BC$5:$BD$10,2,FALSE))</f>
        <v/>
      </c>
      <c r="EJ864" s="3"/>
      <c r="EK864" s="280" t="str">
        <f>IF(EL864="","",VLOOKUP(EL864,リスト!$BE$5:$BF$10,2,FALSE))</f>
        <v/>
      </c>
      <c r="EL864" s="3"/>
      <c r="EM864" s="78"/>
      <c r="EN864" s="73"/>
      <c r="EO864" s="73"/>
      <c r="EP864" s="13"/>
      <c r="EQ864" s="13"/>
      <c r="ER864" s="280" t="str">
        <f>IF(ES864="","",VLOOKUP(ES864,リスト!$BG$5:$BH$10,2,FALSE))</f>
        <v/>
      </c>
      <c r="ES864" s="13"/>
      <c r="ET864" s="13"/>
      <c r="EU864" s="13"/>
      <c r="EV864" s="13"/>
      <c r="EW864" s="13"/>
      <c r="EX864" s="81"/>
      <c r="EY864" s="81"/>
      <c r="EZ864" s="26"/>
      <c r="FA864" s="281" t="str">
        <f>IF($EZ864="","",INDEX(リスト!$BI$5:$BJ$40,MATCH($EZ864,リスト!$BJ$5:$BJ$40,0),1))</f>
        <v/>
      </c>
      <c r="FB864" s="280" t="str">
        <f>IF(FC864="","",VLOOKUP(FC864,リスト!$BK:$BL,2,FALSE))</f>
        <v/>
      </c>
      <c r="FC864" s="13"/>
      <c r="FD864" s="331"/>
      <c r="FE864" s="3"/>
      <c r="FF864" s="280" t="str">
        <f>IF(FG864="","",VLOOKUP(FG864,リスト!$BO$5:$BP$6,2,FALSE))</f>
        <v/>
      </c>
      <c r="FG864" s="3"/>
      <c r="FH864" s="280" t="str">
        <f>IF(FI864="","",VLOOKUP(FI864,リスト!$BQ$5:$BR$8,2,FALSE))</f>
        <v/>
      </c>
      <c r="FI864" s="3"/>
      <c r="FJ864" s="282"/>
      <c r="FK864" s="280" t="str">
        <f>IF(FL864="","",VLOOKUP(FL864,リスト!$BS$5:$BT$6,2,FALSE))</f>
        <v/>
      </c>
      <c r="FL864" s="63"/>
      <c r="FM864" s="13"/>
      <c r="FN864" s="13"/>
      <c r="FO864" s="13"/>
      <c r="FP864" s="283" t="str">
        <f t="shared" si="123"/>
        <v/>
      </c>
      <c r="FQ864" s="283" t="str">
        <f t="shared" si="123"/>
        <v/>
      </c>
      <c r="FR864" s="13"/>
      <c r="FS864" s="85"/>
      <c r="FT864" s="85"/>
      <c r="FU864" s="281" t="str">
        <f t="shared" si="124"/>
        <v/>
      </c>
      <c r="FV864" s="280" t="str">
        <f>IF(FW864="","",VLOOKUP(FW864,リスト!$BV$5:$BW$10,2,FALSE))</f>
        <v/>
      </c>
      <c r="FW864" s="26"/>
      <c r="FX864" s="282" t="str">
        <f t="shared" si="125"/>
        <v/>
      </c>
      <c r="FY864" s="280" t="str">
        <f>IF(FZ864="","",VLOOKUP(FZ864,リスト!$BX$5:$BY$6,2,FALSE))</f>
        <v/>
      </c>
      <c r="FZ864" s="3"/>
      <c r="GA864" s="280" t="str">
        <f>IF(GB864="","",VLOOKUP(GB864,リスト!$BZ$5:$CA$6,2,FALSE))</f>
        <v/>
      </c>
      <c r="GB864" s="13"/>
      <c r="GC864" s="281" t="str">
        <f>IF(GD864="","",VLOOKUP(GD864,リスト!$CB$5:$CC$6,2,FALSE))</f>
        <v/>
      </c>
      <c r="GD864" s="13"/>
      <c r="GE864" s="13"/>
      <c r="GF864" s="13"/>
      <c r="GG864" s="75"/>
      <c r="GH864" s="281" t="str">
        <f t="shared" si="126"/>
        <v/>
      </c>
      <c r="GI864" s="128"/>
      <c r="GJ864" s="281" t="str">
        <f>IF(GK864="","",VLOOKUP(GK864,リスト!$CD$5:$CE$6,2,FALSE))</f>
        <v/>
      </c>
      <c r="GK864" s="13"/>
      <c r="GL864" s="281" t="str">
        <f>IF(GM864="","",VLOOKUP(GM864,リスト!$CF$5:$CG$5,2,FALSE))</f>
        <v/>
      </c>
      <c r="GM864" s="26"/>
      <c r="GN864" s="280" t="str">
        <f>IF(GO864="","",VLOOKUP(GO864,リスト!$CH$5:$CI$5,2,FALSE))</f>
        <v/>
      </c>
      <c r="GO864" s="284"/>
      <c r="GP864" s="284"/>
      <c r="GQ864" s="284"/>
      <c r="GR864" s="284"/>
      <c r="GS864" s="284"/>
      <c r="GT864" s="284"/>
      <c r="GU864" s="284"/>
      <c r="GV864" s="284"/>
      <c r="GW864" s="284"/>
      <c r="GX864" s="285"/>
    </row>
    <row r="865" spans="2:206" s="177" customFormat="1" ht="24.75" hidden="1" customHeight="1" outlineLevel="1">
      <c r="B865" s="286" t="str">
        <f>IF(明細!B859="","",明細!B859)</f>
        <v/>
      </c>
      <c r="C865" s="287" t="str">
        <f>IF(明細!C859="","",明細!C859)</f>
        <v/>
      </c>
      <c r="D865" s="265" t="str">
        <f>IF(明細!D859="","",明細!D859)</f>
        <v/>
      </c>
      <c r="E865" s="265" t="str">
        <f>IF(明細!E859="","",明細!E859)</f>
        <v/>
      </c>
      <c r="F865" s="265" t="str">
        <f>IF(明細!F859="","",明細!F859)</f>
        <v/>
      </c>
      <c r="G865" s="265" t="str">
        <f>IF(明細!G859="","",明細!G859)</f>
        <v/>
      </c>
      <c r="H865" s="265" t="str">
        <f>IF(明細!H859="","",明細!H859)</f>
        <v/>
      </c>
      <c r="I865" s="265" t="str">
        <f>IF(明細!I859="","",明細!I859)</f>
        <v/>
      </c>
      <c r="J865" s="265" t="str">
        <f>IF(明細!J859="","",明細!J859)</f>
        <v/>
      </c>
      <c r="K865" s="265" t="str">
        <f>IF(明細!K859="","",明細!K859)</f>
        <v/>
      </c>
      <c r="L865" s="265" t="str">
        <f>IF(明細!L859="","",明細!L859)</f>
        <v/>
      </c>
      <c r="M865" s="265" t="str">
        <f>IF(明細!M859="","",明細!M859)</f>
        <v/>
      </c>
      <c r="N865" s="265" t="str">
        <f>IF(明細!N859="","",明細!N859)</f>
        <v/>
      </c>
      <c r="O865" s="265" t="str">
        <f>IF(明細!O859="","",明細!O859)</f>
        <v/>
      </c>
      <c r="P865" s="265" t="str">
        <f>IF(明細!P859="","",明細!P859)</f>
        <v/>
      </c>
      <c r="Q865" s="265" t="str">
        <f>IF(明細!Q859="","",明細!Q859)</f>
        <v/>
      </c>
      <c r="R865" s="289" t="str">
        <f>IF(明細!R859="","",明細!R859)</f>
        <v/>
      </c>
      <c r="S865" s="291" t="str">
        <f>IF(明細!S859="","",明細!S859)</f>
        <v/>
      </c>
      <c r="T865" s="291" t="str">
        <f>IF(明細!T859="","",明細!T859)</f>
        <v/>
      </c>
      <c r="U865" s="291" t="str">
        <f>IF(明細!U859="","",明細!U859)</f>
        <v/>
      </c>
      <c r="V865" s="292" t="str">
        <f>IF(明細!V859="","",明細!V859)</f>
        <v>個</v>
      </c>
      <c r="W865" s="292" t="str">
        <f>IF(明細!W859="","",明細!W859)</f>
        <v/>
      </c>
      <c r="X865" s="293" t="str">
        <f>IF(明細!X859="","",明細!X859)</f>
        <v/>
      </c>
      <c r="Y865" s="134" t="str">
        <f>IF(明細!Y859="","",明細!Y859)</f>
        <v/>
      </c>
      <c r="Z865" s="135" t="str">
        <f>IF(明細!Z859="","",明細!Z859)</f>
        <v/>
      </c>
      <c r="AA865" s="134" t="str">
        <f>IF(明細!AA859="","",明細!AA859)</f>
        <v/>
      </c>
      <c r="AB865" s="303" t="str">
        <f>IF(明細!AB859="","",明細!AB859)</f>
        <v/>
      </c>
      <c r="AC865" s="134" t="str">
        <f>IF(明細!AC859="","",明細!AC859)</f>
        <v/>
      </c>
      <c r="AD865" s="183" t="str">
        <f>IF(明細!AD859="","",明細!AD859)</f>
        <v/>
      </c>
      <c r="AE865" s="184">
        <f>IF(明細!AE859="","",明細!AE859)</f>
        <v>0.1</v>
      </c>
      <c r="AF865" s="185" t="str">
        <f>IF(明細!AF859="","",明細!AF859)</f>
        <v/>
      </c>
      <c r="AG865" s="186" t="str">
        <f>IF(明細!AG859="","",明細!AG859)</f>
        <v/>
      </c>
      <c r="AH865" s="186" t="str">
        <f>IF(明細!AH859="","",明細!AH859)</f>
        <v/>
      </c>
      <c r="AI865" s="187" t="str">
        <f>IF(明細!AI859="","",明細!AI859)</f>
        <v/>
      </c>
      <c r="AJ865" s="296" t="str">
        <f>IF(明細!AJ859="","",明細!AJ859)</f>
        <v/>
      </c>
      <c r="AK865" s="297" t="str">
        <f>IF(明細!AK859="","",明細!AK859)</f>
        <v/>
      </c>
      <c r="AL865" s="298" t="str">
        <f>IF(明細!AL859="","",明細!AL859)</f>
        <v/>
      </c>
      <c r="AM865" s="299" t="str">
        <f>IF(明細!AM859="","",明細!AM859)</f>
        <v/>
      </c>
      <c r="AN865" s="300" t="str">
        <f>IF(明細!AN859="","",明細!AN859)</f>
        <v/>
      </c>
      <c r="AO865" s="300" t="str">
        <f>IF(明細!AO859="","",明細!AO859)</f>
        <v/>
      </c>
      <c r="AP865" s="300" t="str">
        <f>IF(明細!AP859="","",明細!AP859)</f>
        <v/>
      </c>
      <c r="AQ865" s="301" t="str">
        <f>IF(明細!AQ859="","",明細!AQ859)</f>
        <v/>
      </c>
      <c r="AR865" s="302" t="str">
        <f>IF(明細!AR859="","",明細!AR859)</f>
        <v/>
      </c>
      <c r="AU865" s="360"/>
      <c r="AV865" s="368"/>
      <c r="AW865" s="446" t="str">
        <f>IF(明細!AV859="","",明細!AV859)</f>
        <v/>
      </c>
      <c r="AX865" s="419" t="str">
        <f>IF(明細!AT859="","",明細!AT859)</f>
        <v/>
      </c>
      <c r="AY865" s="280" t="str">
        <f>IF($AX865="","",VLOOKUP($AX865,リスト!$CL:$CM,2,FALSE))</f>
        <v/>
      </c>
      <c r="AZ865" s="3"/>
      <c r="BA865" s="280" t="str">
        <f>IF(BB865="","",VLOOKUP(BB865,リスト!$K:$L,2,FALSE))</f>
        <v/>
      </c>
      <c r="BB865" s="3"/>
      <c r="BC865" s="3"/>
      <c r="BD865" s="87"/>
      <c r="BE865" s="280" t="str">
        <f>IF(BF865="","",VLOOKUP(BF865,リスト!$I:$J,2,FALSE))</f>
        <v/>
      </c>
      <c r="BF865" s="3"/>
      <c r="BG865" s="280" t="str">
        <f>IF(BH865="","",VLOOKUP(BH865,リスト!$M:$N,2,FALSE))</f>
        <v/>
      </c>
      <c r="BH865" s="282"/>
      <c r="BI865" s="280" t="str">
        <f>IF(BJ865="","",VLOOKUP(BJ865,リスト!$O:$P,2,FALSE))</f>
        <v/>
      </c>
      <c r="BJ865" s="24"/>
      <c r="BM865" s="451" t="str">
        <f>IF(明細!AV859="","",明細!AV859)</f>
        <v/>
      </c>
      <c r="BN865" s="453" t="str">
        <f>IF(明細!AT859="","",明細!AT859)</f>
        <v/>
      </c>
      <c r="BO865" s="280" t="str">
        <f>IF($BN865="","",VLOOKUP($BN865,リスト!$CL:$CM,2,FALSE))</f>
        <v/>
      </c>
      <c r="BP865" s="280" t="str">
        <f>IF(BQ865="","",VLOOKUP(BQ865,リスト!$K$5:$L$7,2,FALSE))</f>
        <v/>
      </c>
      <c r="BQ865" s="13"/>
      <c r="BR865" s="13"/>
      <c r="BS865" s="47"/>
      <c r="BT865" s="280" t="str">
        <f>IF(BU865="","",VLOOKUP(BU865,リスト!I856:J874,2,FALSE))</f>
        <v/>
      </c>
      <c r="BU865" s="13"/>
      <c r="BV865" s="13"/>
      <c r="BW865" s="282"/>
      <c r="BX865" s="282"/>
      <c r="BY865" s="280" t="str">
        <f>IF(BZ865="","",VLOOKUP(BZ865,リスト!$S$5:$T$6,2,FALSE))</f>
        <v/>
      </c>
      <c r="BZ865" s="3"/>
      <c r="CA865" s="3"/>
      <c r="CB865" s="81"/>
      <c r="CC865" s="280" t="str">
        <f t="shared" si="120"/>
        <v/>
      </c>
      <c r="CD865" s="83"/>
      <c r="CE865" s="83"/>
      <c r="CF865" s="83"/>
      <c r="CG865" s="83"/>
      <c r="CH865" s="282" t="str">
        <f t="shared" si="121"/>
        <v/>
      </c>
      <c r="CI865" s="83"/>
      <c r="CJ865" s="280" t="str">
        <f t="shared" si="122"/>
        <v/>
      </c>
      <c r="CK865" s="87"/>
      <c r="CL865" s="78"/>
      <c r="CM865" s="83"/>
      <c r="CN865" s="83"/>
      <c r="CO865" s="83"/>
      <c r="CP865" s="280" t="str">
        <f t="shared" si="127"/>
        <v/>
      </c>
      <c r="CQ865" s="81"/>
      <c r="CR865" s="280" t="str">
        <f t="shared" si="128"/>
        <v/>
      </c>
      <c r="CS865" s="3"/>
      <c r="CT865" s="3"/>
      <c r="CU865" s="280" t="str">
        <f>IF(CV865="","",VLOOKUP(CV865,リスト!$V$5:$W$6,2,FALSE))</f>
        <v/>
      </c>
      <c r="CV865" s="3"/>
      <c r="CW865" s="280" t="str">
        <f>IF(CX865="","",VLOOKUP(CX865,リスト!$X$5:$Y$6,2,FALSE))</f>
        <v/>
      </c>
      <c r="CX865" s="3"/>
      <c r="CY865" s="77"/>
      <c r="CZ865" s="77"/>
      <c r="DA865" s="75"/>
      <c r="DB865" s="75"/>
      <c r="DC865" s="75"/>
      <c r="DD865" s="75"/>
      <c r="DE865" s="280" t="str">
        <f>IF(DF865="","",VLOOKUP(DF865,リスト!$Z$5:$AA$10,2,FALSE))</f>
        <v/>
      </c>
      <c r="DF865" s="3"/>
      <c r="DG865" s="280" t="str">
        <f>IF(DH865="","",VLOOKUP(DH865,リスト!$AB$5:$AC$12,2,FALSE))</f>
        <v/>
      </c>
      <c r="DH865" s="63"/>
      <c r="DI865" s="280" t="str">
        <f>IF(DJ865="","",VLOOKUP(DJ865,リスト!$AD$5:$AE$7,2,FALSE))</f>
        <v/>
      </c>
      <c r="DJ865" s="3"/>
      <c r="DK865" s="280" t="str">
        <f>IF(DL865="","",VLOOKUP(DL865,リスト!$AF$5:$AG$10,2,FALSE))</f>
        <v/>
      </c>
      <c r="DL865" s="3"/>
      <c r="DM865" s="280" t="str">
        <f>IF(DN865="","",VLOOKUP(DN865,リスト!$AH$5:$AI$6,2,FALSE))</f>
        <v/>
      </c>
      <c r="DN865" s="3"/>
      <c r="DO865" s="280" t="str">
        <f>IF(DP865="","",VLOOKUP(DP865,リスト!$AJ$5:$AK$6,2,FALSE))</f>
        <v/>
      </c>
      <c r="DP865" s="3"/>
      <c r="DQ865" s="280" t="str">
        <f>IF(DR865="","",VLOOKUP(DR865,リスト!$AL$5:$AM$7,2,FALSE))</f>
        <v/>
      </c>
      <c r="DR865" s="3"/>
      <c r="DS865" s="13"/>
      <c r="DT865" s="85"/>
      <c r="DU865" s="85"/>
      <c r="DV865" s="281" t="str">
        <f>IF(DW865="","",VLOOKUP(DW865,リスト!$AN$5:$AO$6,2,FALSE))</f>
        <v/>
      </c>
      <c r="DW865" s="13"/>
      <c r="DX865" s="341"/>
      <c r="DY865" s="345"/>
      <c r="DZ865" s="341"/>
      <c r="EA865" s="345"/>
      <c r="EB865" s="280" t="str">
        <f>IF(EC865="","",VLOOKUP(EC865,リスト!$AW$5:$AX$8,2,FALSE))</f>
        <v/>
      </c>
      <c r="EC865" s="3"/>
      <c r="ED865" s="85"/>
      <c r="EE865" s="280" t="str">
        <f>IF(EF865="","",VLOOKUP(EF865,リスト!$AY$5:$AZ$10,2,FALSE))</f>
        <v/>
      </c>
      <c r="EF865" s="3"/>
      <c r="EG865" s="280" t="str">
        <f>IF(EH865="","",VLOOKUP(EH865,リスト!$BA$5:$BB$10,2,FALSE))</f>
        <v/>
      </c>
      <c r="EH865" s="3"/>
      <c r="EI865" s="280" t="str">
        <f>IF(EJ865="","",VLOOKUP(EJ865,リスト!$BC$5:$BD$10,2,FALSE))</f>
        <v/>
      </c>
      <c r="EJ865" s="3"/>
      <c r="EK865" s="280" t="str">
        <f>IF(EL865="","",VLOOKUP(EL865,リスト!$BE$5:$BF$10,2,FALSE))</f>
        <v/>
      </c>
      <c r="EL865" s="3"/>
      <c r="EM865" s="78"/>
      <c r="EN865" s="73"/>
      <c r="EO865" s="73"/>
      <c r="EP865" s="13"/>
      <c r="EQ865" s="13"/>
      <c r="ER865" s="280" t="str">
        <f>IF(ES865="","",VLOOKUP(ES865,リスト!$BG$5:$BH$10,2,FALSE))</f>
        <v/>
      </c>
      <c r="ES865" s="13"/>
      <c r="ET865" s="13"/>
      <c r="EU865" s="13"/>
      <c r="EV865" s="13"/>
      <c r="EW865" s="13"/>
      <c r="EX865" s="81"/>
      <c r="EY865" s="81"/>
      <c r="EZ865" s="26"/>
      <c r="FA865" s="281" t="str">
        <f>IF($EZ865="","",INDEX(リスト!$BI$5:$BJ$40,MATCH($EZ865,リスト!$BJ$5:$BJ$40,0),1))</f>
        <v/>
      </c>
      <c r="FB865" s="280" t="str">
        <f>IF(FC865="","",VLOOKUP(FC865,リスト!$BK:$BL,2,FALSE))</f>
        <v/>
      </c>
      <c r="FC865" s="13"/>
      <c r="FD865" s="331"/>
      <c r="FE865" s="3"/>
      <c r="FF865" s="280" t="str">
        <f>IF(FG865="","",VLOOKUP(FG865,リスト!$BO$5:$BP$6,2,FALSE))</f>
        <v/>
      </c>
      <c r="FG865" s="3"/>
      <c r="FH865" s="280" t="str">
        <f>IF(FI865="","",VLOOKUP(FI865,リスト!$BQ$5:$BR$8,2,FALSE))</f>
        <v/>
      </c>
      <c r="FI865" s="3"/>
      <c r="FJ865" s="282"/>
      <c r="FK865" s="280" t="str">
        <f>IF(FL865="","",VLOOKUP(FL865,リスト!$BS$5:$BT$6,2,FALSE))</f>
        <v/>
      </c>
      <c r="FL865" s="63"/>
      <c r="FM865" s="13"/>
      <c r="FN865" s="13"/>
      <c r="FO865" s="13"/>
      <c r="FP865" s="283" t="str">
        <f t="shared" si="123"/>
        <v/>
      </c>
      <c r="FQ865" s="283" t="str">
        <f t="shared" si="123"/>
        <v/>
      </c>
      <c r="FR865" s="13"/>
      <c r="FS865" s="85"/>
      <c r="FT865" s="85"/>
      <c r="FU865" s="281" t="str">
        <f t="shared" si="124"/>
        <v/>
      </c>
      <c r="FV865" s="280" t="str">
        <f>IF(FW865="","",VLOOKUP(FW865,リスト!$BV$5:$BW$10,2,FALSE))</f>
        <v/>
      </c>
      <c r="FW865" s="26"/>
      <c r="FX865" s="282" t="str">
        <f t="shared" si="125"/>
        <v/>
      </c>
      <c r="FY865" s="280" t="str">
        <f>IF(FZ865="","",VLOOKUP(FZ865,リスト!$BX$5:$BY$6,2,FALSE))</f>
        <v/>
      </c>
      <c r="FZ865" s="3"/>
      <c r="GA865" s="280" t="str">
        <f>IF(GB865="","",VLOOKUP(GB865,リスト!$BZ$5:$CA$6,2,FALSE))</f>
        <v/>
      </c>
      <c r="GB865" s="13"/>
      <c r="GC865" s="281" t="str">
        <f>IF(GD865="","",VLOOKUP(GD865,リスト!$CB$5:$CC$6,2,FALSE))</f>
        <v/>
      </c>
      <c r="GD865" s="13"/>
      <c r="GE865" s="13"/>
      <c r="GF865" s="13"/>
      <c r="GG865" s="75"/>
      <c r="GH865" s="281" t="str">
        <f t="shared" si="126"/>
        <v/>
      </c>
      <c r="GI865" s="128"/>
      <c r="GJ865" s="281" t="str">
        <f>IF(GK865="","",VLOOKUP(GK865,リスト!$CD$5:$CE$6,2,FALSE))</f>
        <v/>
      </c>
      <c r="GK865" s="13"/>
      <c r="GL865" s="281" t="str">
        <f>IF(GM865="","",VLOOKUP(GM865,リスト!$CF$5:$CG$5,2,FALSE))</f>
        <v/>
      </c>
      <c r="GM865" s="26"/>
      <c r="GN865" s="280" t="str">
        <f>IF(GO865="","",VLOOKUP(GO865,リスト!$CH$5:$CI$5,2,FALSE))</f>
        <v/>
      </c>
      <c r="GO865" s="284"/>
      <c r="GP865" s="284"/>
      <c r="GQ865" s="284"/>
      <c r="GR865" s="284"/>
      <c r="GS865" s="284"/>
      <c r="GT865" s="284"/>
      <c r="GU865" s="284"/>
      <c r="GV865" s="284"/>
      <c r="GW865" s="284"/>
      <c r="GX865" s="285"/>
    </row>
    <row r="866" spans="2:206" s="177" customFormat="1" ht="24.75" hidden="1" customHeight="1" outlineLevel="1">
      <c r="B866" s="286" t="str">
        <f>IF(明細!B860="","",明細!B860)</f>
        <v/>
      </c>
      <c r="C866" s="287" t="str">
        <f>IF(明細!C860="","",明細!C860)</f>
        <v/>
      </c>
      <c r="D866" s="265" t="str">
        <f>IF(明細!D860="","",明細!D860)</f>
        <v/>
      </c>
      <c r="E866" s="265" t="str">
        <f>IF(明細!E860="","",明細!E860)</f>
        <v/>
      </c>
      <c r="F866" s="265" t="str">
        <f>IF(明細!F860="","",明細!F860)</f>
        <v/>
      </c>
      <c r="G866" s="265" t="str">
        <f>IF(明細!G860="","",明細!G860)</f>
        <v/>
      </c>
      <c r="H866" s="265" t="str">
        <f>IF(明細!H860="","",明細!H860)</f>
        <v/>
      </c>
      <c r="I866" s="265" t="str">
        <f>IF(明細!I860="","",明細!I860)</f>
        <v/>
      </c>
      <c r="J866" s="265" t="str">
        <f>IF(明細!J860="","",明細!J860)</f>
        <v/>
      </c>
      <c r="K866" s="265" t="str">
        <f>IF(明細!K860="","",明細!K860)</f>
        <v/>
      </c>
      <c r="L866" s="265" t="str">
        <f>IF(明細!L860="","",明細!L860)</f>
        <v/>
      </c>
      <c r="M866" s="265" t="str">
        <f>IF(明細!M860="","",明細!M860)</f>
        <v/>
      </c>
      <c r="N866" s="265" t="str">
        <f>IF(明細!N860="","",明細!N860)</f>
        <v/>
      </c>
      <c r="O866" s="265" t="str">
        <f>IF(明細!O860="","",明細!O860)</f>
        <v/>
      </c>
      <c r="P866" s="265" t="str">
        <f>IF(明細!P860="","",明細!P860)</f>
        <v/>
      </c>
      <c r="Q866" s="265" t="str">
        <f>IF(明細!Q860="","",明細!Q860)</f>
        <v/>
      </c>
      <c r="R866" s="289" t="str">
        <f>IF(明細!R860="","",明細!R860)</f>
        <v/>
      </c>
      <c r="S866" s="291" t="str">
        <f>IF(明細!S860="","",明細!S860)</f>
        <v/>
      </c>
      <c r="T866" s="291" t="str">
        <f>IF(明細!T860="","",明細!T860)</f>
        <v/>
      </c>
      <c r="U866" s="291" t="str">
        <f>IF(明細!U860="","",明細!U860)</f>
        <v/>
      </c>
      <c r="V866" s="292" t="str">
        <f>IF(明細!V860="","",明細!V860)</f>
        <v>個</v>
      </c>
      <c r="W866" s="292" t="str">
        <f>IF(明細!W860="","",明細!W860)</f>
        <v/>
      </c>
      <c r="X866" s="293" t="str">
        <f>IF(明細!X860="","",明細!X860)</f>
        <v/>
      </c>
      <c r="Y866" s="134" t="str">
        <f>IF(明細!Y860="","",明細!Y860)</f>
        <v/>
      </c>
      <c r="Z866" s="135" t="str">
        <f>IF(明細!Z860="","",明細!Z860)</f>
        <v/>
      </c>
      <c r="AA866" s="134" t="str">
        <f>IF(明細!AA860="","",明細!AA860)</f>
        <v/>
      </c>
      <c r="AB866" s="303" t="str">
        <f>IF(明細!AB860="","",明細!AB860)</f>
        <v/>
      </c>
      <c r="AC866" s="134" t="str">
        <f>IF(明細!AC860="","",明細!AC860)</f>
        <v/>
      </c>
      <c r="AD866" s="183" t="str">
        <f>IF(明細!AD860="","",明細!AD860)</f>
        <v/>
      </c>
      <c r="AE866" s="184">
        <f>IF(明細!AE860="","",明細!AE860)</f>
        <v>0.1</v>
      </c>
      <c r="AF866" s="185" t="str">
        <f>IF(明細!AF860="","",明細!AF860)</f>
        <v/>
      </c>
      <c r="AG866" s="186" t="str">
        <f>IF(明細!AG860="","",明細!AG860)</f>
        <v/>
      </c>
      <c r="AH866" s="186" t="str">
        <f>IF(明細!AH860="","",明細!AH860)</f>
        <v/>
      </c>
      <c r="AI866" s="187" t="str">
        <f>IF(明細!AI860="","",明細!AI860)</f>
        <v/>
      </c>
      <c r="AJ866" s="296" t="str">
        <f>IF(明細!AJ860="","",明細!AJ860)</f>
        <v/>
      </c>
      <c r="AK866" s="297" t="str">
        <f>IF(明細!AK860="","",明細!AK860)</f>
        <v/>
      </c>
      <c r="AL866" s="298" t="str">
        <f>IF(明細!AL860="","",明細!AL860)</f>
        <v/>
      </c>
      <c r="AM866" s="299" t="str">
        <f>IF(明細!AM860="","",明細!AM860)</f>
        <v/>
      </c>
      <c r="AN866" s="300" t="str">
        <f>IF(明細!AN860="","",明細!AN860)</f>
        <v/>
      </c>
      <c r="AO866" s="300" t="str">
        <f>IF(明細!AO860="","",明細!AO860)</f>
        <v/>
      </c>
      <c r="AP866" s="300" t="str">
        <f>IF(明細!AP860="","",明細!AP860)</f>
        <v/>
      </c>
      <c r="AQ866" s="301" t="str">
        <f>IF(明細!AQ860="","",明細!AQ860)</f>
        <v/>
      </c>
      <c r="AR866" s="302" t="str">
        <f>IF(明細!AR860="","",明細!AR860)</f>
        <v/>
      </c>
      <c r="AU866" s="360"/>
      <c r="AV866" s="368"/>
      <c r="AW866" s="446" t="str">
        <f>IF(明細!AV860="","",明細!AV860)</f>
        <v/>
      </c>
      <c r="AX866" s="419" t="str">
        <f>IF(明細!AT860="","",明細!AT860)</f>
        <v/>
      </c>
      <c r="AY866" s="280" t="str">
        <f>IF($AX866="","",VLOOKUP($AX866,リスト!$CL:$CM,2,FALSE))</f>
        <v/>
      </c>
      <c r="AZ866" s="3"/>
      <c r="BA866" s="280" t="str">
        <f>IF(BB866="","",VLOOKUP(BB866,リスト!$K:$L,2,FALSE))</f>
        <v/>
      </c>
      <c r="BB866" s="3"/>
      <c r="BC866" s="3"/>
      <c r="BD866" s="87"/>
      <c r="BE866" s="280" t="str">
        <f>IF(BF866="","",VLOOKUP(BF866,リスト!$I:$J,2,FALSE))</f>
        <v/>
      </c>
      <c r="BF866" s="3"/>
      <c r="BG866" s="280" t="str">
        <f>IF(BH866="","",VLOOKUP(BH866,リスト!$M:$N,2,FALSE))</f>
        <v/>
      </c>
      <c r="BH866" s="282"/>
      <c r="BI866" s="280" t="str">
        <f>IF(BJ866="","",VLOOKUP(BJ866,リスト!$O:$P,2,FALSE))</f>
        <v/>
      </c>
      <c r="BJ866" s="24"/>
      <c r="BM866" s="451" t="str">
        <f>IF(明細!AV860="","",明細!AV860)</f>
        <v/>
      </c>
      <c r="BN866" s="453" t="str">
        <f>IF(明細!AT860="","",明細!AT860)</f>
        <v/>
      </c>
      <c r="BO866" s="280" t="str">
        <f>IF($BN866="","",VLOOKUP($BN866,リスト!$CL:$CM,2,FALSE))</f>
        <v/>
      </c>
      <c r="BP866" s="280" t="str">
        <f>IF(BQ866="","",VLOOKUP(BQ866,リスト!$K$5:$L$7,2,FALSE))</f>
        <v/>
      </c>
      <c r="BQ866" s="13"/>
      <c r="BR866" s="13"/>
      <c r="BS866" s="47"/>
      <c r="BT866" s="280" t="str">
        <f>IF(BU866="","",VLOOKUP(BU866,リスト!I857:J875,2,FALSE))</f>
        <v/>
      </c>
      <c r="BU866" s="13"/>
      <c r="BV866" s="13"/>
      <c r="BW866" s="282"/>
      <c r="BX866" s="282"/>
      <c r="BY866" s="280" t="str">
        <f>IF(BZ866="","",VLOOKUP(BZ866,リスト!$S$5:$T$6,2,FALSE))</f>
        <v/>
      </c>
      <c r="BZ866" s="3"/>
      <c r="CA866" s="3"/>
      <c r="CB866" s="81"/>
      <c r="CC866" s="280" t="str">
        <f t="shared" si="120"/>
        <v/>
      </c>
      <c r="CD866" s="83"/>
      <c r="CE866" s="83"/>
      <c r="CF866" s="83"/>
      <c r="CG866" s="83"/>
      <c r="CH866" s="282" t="str">
        <f t="shared" si="121"/>
        <v/>
      </c>
      <c r="CI866" s="83"/>
      <c r="CJ866" s="280" t="str">
        <f t="shared" si="122"/>
        <v/>
      </c>
      <c r="CK866" s="87"/>
      <c r="CL866" s="78"/>
      <c r="CM866" s="83"/>
      <c r="CN866" s="83"/>
      <c r="CO866" s="83"/>
      <c r="CP866" s="280" t="str">
        <f t="shared" si="127"/>
        <v/>
      </c>
      <c r="CQ866" s="81"/>
      <c r="CR866" s="280" t="str">
        <f t="shared" si="128"/>
        <v/>
      </c>
      <c r="CS866" s="3"/>
      <c r="CT866" s="3"/>
      <c r="CU866" s="280" t="str">
        <f>IF(CV866="","",VLOOKUP(CV866,リスト!$V$5:$W$6,2,FALSE))</f>
        <v/>
      </c>
      <c r="CV866" s="3"/>
      <c r="CW866" s="280" t="str">
        <f>IF(CX866="","",VLOOKUP(CX866,リスト!$X$5:$Y$6,2,FALSE))</f>
        <v/>
      </c>
      <c r="CX866" s="3"/>
      <c r="CY866" s="77"/>
      <c r="CZ866" s="77"/>
      <c r="DA866" s="75"/>
      <c r="DB866" s="75"/>
      <c r="DC866" s="75"/>
      <c r="DD866" s="75"/>
      <c r="DE866" s="280" t="str">
        <f>IF(DF866="","",VLOOKUP(DF866,リスト!$Z$5:$AA$10,2,FALSE))</f>
        <v/>
      </c>
      <c r="DF866" s="3"/>
      <c r="DG866" s="280" t="str">
        <f>IF(DH866="","",VLOOKUP(DH866,リスト!$AB$5:$AC$12,2,FALSE))</f>
        <v/>
      </c>
      <c r="DH866" s="63"/>
      <c r="DI866" s="280" t="str">
        <f>IF(DJ866="","",VLOOKUP(DJ866,リスト!$AD$5:$AE$7,2,FALSE))</f>
        <v/>
      </c>
      <c r="DJ866" s="3"/>
      <c r="DK866" s="280" t="str">
        <f>IF(DL866="","",VLOOKUP(DL866,リスト!$AF$5:$AG$10,2,FALSE))</f>
        <v/>
      </c>
      <c r="DL866" s="3"/>
      <c r="DM866" s="280" t="str">
        <f>IF(DN866="","",VLOOKUP(DN866,リスト!$AH$5:$AI$6,2,FALSE))</f>
        <v/>
      </c>
      <c r="DN866" s="3"/>
      <c r="DO866" s="280" t="str">
        <f>IF(DP866="","",VLOOKUP(DP866,リスト!$AJ$5:$AK$6,2,FALSE))</f>
        <v/>
      </c>
      <c r="DP866" s="3"/>
      <c r="DQ866" s="280" t="str">
        <f>IF(DR866="","",VLOOKUP(DR866,リスト!$AL$5:$AM$7,2,FALSE))</f>
        <v/>
      </c>
      <c r="DR866" s="3"/>
      <c r="DS866" s="13"/>
      <c r="DT866" s="85"/>
      <c r="DU866" s="85"/>
      <c r="DV866" s="281" t="str">
        <f>IF(DW866="","",VLOOKUP(DW866,リスト!$AN$5:$AO$6,2,FALSE))</f>
        <v/>
      </c>
      <c r="DW866" s="13"/>
      <c r="DX866" s="341"/>
      <c r="DY866" s="345"/>
      <c r="DZ866" s="341"/>
      <c r="EA866" s="345"/>
      <c r="EB866" s="280" t="str">
        <f>IF(EC866="","",VLOOKUP(EC866,リスト!$AW$5:$AX$8,2,FALSE))</f>
        <v/>
      </c>
      <c r="EC866" s="3"/>
      <c r="ED866" s="85"/>
      <c r="EE866" s="280" t="str">
        <f>IF(EF866="","",VLOOKUP(EF866,リスト!$AY$5:$AZ$10,2,FALSE))</f>
        <v/>
      </c>
      <c r="EF866" s="3"/>
      <c r="EG866" s="280" t="str">
        <f>IF(EH866="","",VLOOKUP(EH866,リスト!$BA$5:$BB$10,2,FALSE))</f>
        <v/>
      </c>
      <c r="EH866" s="3"/>
      <c r="EI866" s="280" t="str">
        <f>IF(EJ866="","",VLOOKUP(EJ866,リスト!$BC$5:$BD$10,2,FALSE))</f>
        <v/>
      </c>
      <c r="EJ866" s="3"/>
      <c r="EK866" s="280" t="str">
        <f>IF(EL866="","",VLOOKUP(EL866,リスト!$BE$5:$BF$10,2,FALSE))</f>
        <v/>
      </c>
      <c r="EL866" s="3"/>
      <c r="EM866" s="78"/>
      <c r="EN866" s="73"/>
      <c r="EO866" s="73"/>
      <c r="EP866" s="13"/>
      <c r="EQ866" s="13"/>
      <c r="ER866" s="280" t="str">
        <f>IF(ES866="","",VLOOKUP(ES866,リスト!$BG$5:$BH$10,2,FALSE))</f>
        <v/>
      </c>
      <c r="ES866" s="13"/>
      <c r="ET866" s="13"/>
      <c r="EU866" s="13"/>
      <c r="EV866" s="13"/>
      <c r="EW866" s="13"/>
      <c r="EX866" s="81"/>
      <c r="EY866" s="81"/>
      <c r="EZ866" s="26"/>
      <c r="FA866" s="281" t="str">
        <f>IF($EZ866="","",INDEX(リスト!$BI$5:$BJ$40,MATCH($EZ866,リスト!$BJ$5:$BJ$40,0),1))</f>
        <v/>
      </c>
      <c r="FB866" s="280" t="str">
        <f>IF(FC866="","",VLOOKUP(FC866,リスト!$BK:$BL,2,FALSE))</f>
        <v/>
      </c>
      <c r="FC866" s="13"/>
      <c r="FD866" s="331"/>
      <c r="FE866" s="3"/>
      <c r="FF866" s="280" t="str">
        <f>IF(FG866="","",VLOOKUP(FG866,リスト!$BO$5:$BP$6,2,FALSE))</f>
        <v/>
      </c>
      <c r="FG866" s="3"/>
      <c r="FH866" s="280" t="str">
        <f>IF(FI866="","",VLOOKUP(FI866,リスト!$BQ$5:$BR$8,2,FALSE))</f>
        <v/>
      </c>
      <c r="FI866" s="3"/>
      <c r="FJ866" s="282"/>
      <c r="FK866" s="280" t="str">
        <f>IF(FL866="","",VLOOKUP(FL866,リスト!$BS$5:$BT$6,2,FALSE))</f>
        <v/>
      </c>
      <c r="FL866" s="63"/>
      <c r="FM866" s="13"/>
      <c r="FN866" s="13"/>
      <c r="FO866" s="13"/>
      <c r="FP866" s="283" t="str">
        <f t="shared" si="123"/>
        <v/>
      </c>
      <c r="FQ866" s="283" t="str">
        <f t="shared" si="123"/>
        <v/>
      </c>
      <c r="FR866" s="13"/>
      <c r="FS866" s="85"/>
      <c r="FT866" s="85"/>
      <c r="FU866" s="281" t="str">
        <f t="shared" si="124"/>
        <v/>
      </c>
      <c r="FV866" s="280" t="str">
        <f>IF(FW866="","",VLOOKUP(FW866,リスト!$BV$5:$BW$10,2,FALSE))</f>
        <v/>
      </c>
      <c r="FW866" s="26"/>
      <c r="FX866" s="282" t="str">
        <f t="shared" si="125"/>
        <v/>
      </c>
      <c r="FY866" s="280" t="str">
        <f>IF(FZ866="","",VLOOKUP(FZ866,リスト!$BX$5:$BY$6,2,FALSE))</f>
        <v/>
      </c>
      <c r="FZ866" s="3"/>
      <c r="GA866" s="280" t="str">
        <f>IF(GB866="","",VLOOKUP(GB866,リスト!$BZ$5:$CA$6,2,FALSE))</f>
        <v/>
      </c>
      <c r="GB866" s="13"/>
      <c r="GC866" s="281" t="str">
        <f>IF(GD866="","",VLOOKUP(GD866,リスト!$CB$5:$CC$6,2,FALSE))</f>
        <v/>
      </c>
      <c r="GD866" s="13"/>
      <c r="GE866" s="13"/>
      <c r="GF866" s="13"/>
      <c r="GG866" s="75"/>
      <c r="GH866" s="281" t="str">
        <f t="shared" si="126"/>
        <v/>
      </c>
      <c r="GI866" s="128"/>
      <c r="GJ866" s="281" t="str">
        <f>IF(GK866="","",VLOOKUP(GK866,リスト!$CD$5:$CE$6,2,FALSE))</f>
        <v/>
      </c>
      <c r="GK866" s="13"/>
      <c r="GL866" s="281" t="str">
        <f>IF(GM866="","",VLOOKUP(GM866,リスト!$CF$5:$CG$5,2,FALSE))</f>
        <v/>
      </c>
      <c r="GM866" s="26"/>
      <c r="GN866" s="280" t="str">
        <f>IF(GO866="","",VLOOKUP(GO866,リスト!$CH$5:$CI$5,2,FALSE))</f>
        <v/>
      </c>
      <c r="GO866" s="284"/>
      <c r="GP866" s="284"/>
      <c r="GQ866" s="284"/>
      <c r="GR866" s="284"/>
      <c r="GS866" s="284"/>
      <c r="GT866" s="284"/>
      <c r="GU866" s="284"/>
      <c r="GV866" s="284"/>
      <c r="GW866" s="284"/>
      <c r="GX866" s="285"/>
    </row>
    <row r="867" spans="2:206" s="177" customFormat="1" ht="24.75" hidden="1" customHeight="1" outlineLevel="1">
      <c r="B867" s="286" t="str">
        <f>IF(明細!B861="","",明細!B861)</f>
        <v/>
      </c>
      <c r="C867" s="287" t="str">
        <f>IF(明細!C861="","",明細!C861)</f>
        <v/>
      </c>
      <c r="D867" s="265" t="str">
        <f>IF(明細!D861="","",明細!D861)</f>
        <v/>
      </c>
      <c r="E867" s="265" t="str">
        <f>IF(明細!E861="","",明細!E861)</f>
        <v/>
      </c>
      <c r="F867" s="265" t="str">
        <f>IF(明細!F861="","",明細!F861)</f>
        <v/>
      </c>
      <c r="G867" s="265" t="str">
        <f>IF(明細!G861="","",明細!G861)</f>
        <v/>
      </c>
      <c r="H867" s="265" t="str">
        <f>IF(明細!H861="","",明細!H861)</f>
        <v/>
      </c>
      <c r="I867" s="265" t="str">
        <f>IF(明細!I861="","",明細!I861)</f>
        <v/>
      </c>
      <c r="J867" s="265" t="str">
        <f>IF(明細!J861="","",明細!J861)</f>
        <v/>
      </c>
      <c r="K867" s="265" t="str">
        <f>IF(明細!K861="","",明細!K861)</f>
        <v/>
      </c>
      <c r="L867" s="265" t="str">
        <f>IF(明細!L861="","",明細!L861)</f>
        <v/>
      </c>
      <c r="M867" s="265" t="str">
        <f>IF(明細!M861="","",明細!M861)</f>
        <v/>
      </c>
      <c r="N867" s="265" t="str">
        <f>IF(明細!N861="","",明細!N861)</f>
        <v/>
      </c>
      <c r="O867" s="265" t="str">
        <f>IF(明細!O861="","",明細!O861)</f>
        <v/>
      </c>
      <c r="P867" s="265" t="str">
        <f>IF(明細!P861="","",明細!P861)</f>
        <v/>
      </c>
      <c r="Q867" s="265" t="str">
        <f>IF(明細!Q861="","",明細!Q861)</f>
        <v/>
      </c>
      <c r="R867" s="289" t="str">
        <f>IF(明細!R861="","",明細!R861)</f>
        <v/>
      </c>
      <c r="S867" s="291" t="str">
        <f>IF(明細!S861="","",明細!S861)</f>
        <v/>
      </c>
      <c r="T867" s="291" t="str">
        <f>IF(明細!T861="","",明細!T861)</f>
        <v/>
      </c>
      <c r="U867" s="291" t="str">
        <f>IF(明細!U861="","",明細!U861)</f>
        <v/>
      </c>
      <c r="V867" s="292" t="str">
        <f>IF(明細!V861="","",明細!V861)</f>
        <v>個</v>
      </c>
      <c r="W867" s="292" t="str">
        <f>IF(明細!W861="","",明細!W861)</f>
        <v/>
      </c>
      <c r="X867" s="293" t="str">
        <f>IF(明細!X861="","",明細!X861)</f>
        <v/>
      </c>
      <c r="Y867" s="134" t="str">
        <f>IF(明細!Y861="","",明細!Y861)</f>
        <v/>
      </c>
      <c r="Z867" s="135" t="str">
        <f>IF(明細!Z861="","",明細!Z861)</f>
        <v/>
      </c>
      <c r="AA867" s="134" t="str">
        <f>IF(明細!AA861="","",明細!AA861)</f>
        <v/>
      </c>
      <c r="AB867" s="303" t="str">
        <f>IF(明細!AB861="","",明細!AB861)</f>
        <v/>
      </c>
      <c r="AC867" s="134" t="str">
        <f>IF(明細!AC861="","",明細!AC861)</f>
        <v/>
      </c>
      <c r="AD867" s="183" t="str">
        <f>IF(明細!AD861="","",明細!AD861)</f>
        <v/>
      </c>
      <c r="AE867" s="184">
        <f>IF(明細!AE861="","",明細!AE861)</f>
        <v>0.1</v>
      </c>
      <c r="AF867" s="185" t="str">
        <f>IF(明細!AF861="","",明細!AF861)</f>
        <v/>
      </c>
      <c r="AG867" s="186" t="str">
        <f>IF(明細!AG861="","",明細!AG861)</f>
        <v/>
      </c>
      <c r="AH867" s="186" t="str">
        <f>IF(明細!AH861="","",明細!AH861)</f>
        <v/>
      </c>
      <c r="AI867" s="187" t="str">
        <f>IF(明細!AI861="","",明細!AI861)</f>
        <v/>
      </c>
      <c r="AJ867" s="296" t="str">
        <f>IF(明細!AJ861="","",明細!AJ861)</f>
        <v/>
      </c>
      <c r="AK867" s="297" t="str">
        <f>IF(明細!AK861="","",明細!AK861)</f>
        <v/>
      </c>
      <c r="AL867" s="298" t="str">
        <f>IF(明細!AL861="","",明細!AL861)</f>
        <v/>
      </c>
      <c r="AM867" s="299" t="str">
        <f>IF(明細!AM861="","",明細!AM861)</f>
        <v/>
      </c>
      <c r="AN867" s="300" t="str">
        <f>IF(明細!AN861="","",明細!AN861)</f>
        <v/>
      </c>
      <c r="AO867" s="300" t="str">
        <f>IF(明細!AO861="","",明細!AO861)</f>
        <v/>
      </c>
      <c r="AP867" s="300" t="str">
        <f>IF(明細!AP861="","",明細!AP861)</f>
        <v/>
      </c>
      <c r="AQ867" s="301" t="str">
        <f>IF(明細!AQ861="","",明細!AQ861)</f>
        <v/>
      </c>
      <c r="AR867" s="302" t="str">
        <f>IF(明細!AR861="","",明細!AR861)</f>
        <v/>
      </c>
      <c r="AU867" s="360"/>
      <c r="AV867" s="368"/>
      <c r="AW867" s="446" t="str">
        <f>IF(明細!AV861="","",明細!AV861)</f>
        <v/>
      </c>
      <c r="AX867" s="419" t="str">
        <f>IF(明細!AT861="","",明細!AT861)</f>
        <v/>
      </c>
      <c r="AY867" s="280" t="str">
        <f>IF($AX867="","",VLOOKUP($AX867,リスト!$CL:$CM,2,FALSE))</f>
        <v/>
      </c>
      <c r="AZ867" s="3"/>
      <c r="BA867" s="280" t="str">
        <f>IF(BB867="","",VLOOKUP(BB867,リスト!$K:$L,2,FALSE))</f>
        <v/>
      </c>
      <c r="BB867" s="3"/>
      <c r="BC867" s="3"/>
      <c r="BD867" s="87"/>
      <c r="BE867" s="280" t="str">
        <f>IF(BF867="","",VLOOKUP(BF867,リスト!$I:$J,2,FALSE))</f>
        <v/>
      </c>
      <c r="BF867" s="3"/>
      <c r="BG867" s="280" t="str">
        <f>IF(BH867="","",VLOOKUP(BH867,リスト!$M:$N,2,FALSE))</f>
        <v/>
      </c>
      <c r="BH867" s="282"/>
      <c r="BI867" s="280" t="str">
        <f>IF(BJ867="","",VLOOKUP(BJ867,リスト!$O:$P,2,FALSE))</f>
        <v/>
      </c>
      <c r="BJ867" s="24"/>
      <c r="BM867" s="451" t="str">
        <f>IF(明細!AV861="","",明細!AV861)</f>
        <v/>
      </c>
      <c r="BN867" s="453" t="str">
        <f>IF(明細!AT861="","",明細!AT861)</f>
        <v/>
      </c>
      <c r="BO867" s="280" t="str">
        <f>IF($BN867="","",VLOOKUP($BN867,リスト!$CL:$CM,2,FALSE))</f>
        <v/>
      </c>
      <c r="BP867" s="280" t="str">
        <f>IF(BQ867="","",VLOOKUP(BQ867,リスト!$K$5:$L$7,2,FALSE))</f>
        <v/>
      </c>
      <c r="BQ867" s="13"/>
      <c r="BR867" s="13"/>
      <c r="BS867" s="47"/>
      <c r="BT867" s="280" t="str">
        <f>IF(BU867="","",VLOOKUP(BU867,リスト!I858:J876,2,FALSE))</f>
        <v/>
      </c>
      <c r="BU867" s="13"/>
      <c r="BV867" s="13"/>
      <c r="BW867" s="282"/>
      <c r="BX867" s="282"/>
      <c r="BY867" s="280" t="str">
        <f>IF(BZ867="","",VLOOKUP(BZ867,リスト!$S$5:$T$6,2,FALSE))</f>
        <v/>
      </c>
      <c r="BZ867" s="3"/>
      <c r="CA867" s="3"/>
      <c r="CB867" s="81"/>
      <c r="CC867" s="280" t="str">
        <f t="shared" si="120"/>
        <v/>
      </c>
      <c r="CD867" s="83"/>
      <c r="CE867" s="83"/>
      <c r="CF867" s="83"/>
      <c r="CG867" s="83"/>
      <c r="CH867" s="282" t="str">
        <f t="shared" si="121"/>
        <v/>
      </c>
      <c r="CI867" s="83"/>
      <c r="CJ867" s="280" t="str">
        <f t="shared" si="122"/>
        <v/>
      </c>
      <c r="CK867" s="87"/>
      <c r="CL867" s="78"/>
      <c r="CM867" s="83"/>
      <c r="CN867" s="83"/>
      <c r="CO867" s="83"/>
      <c r="CP867" s="280" t="str">
        <f t="shared" si="127"/>
        <v/>
      </c>
      <c r="CQ867" s="81"/>
      <c r="CR867" s="280" t="str">
        <f t="shared" si="128"/>
        <v/>
      </c>
      <c r="CS867" s="3"/>
      <c r="CT867" s="3"/>
      <c r="CU867" s="280" t="str">
        <f>IF(CV867="","",VLOOKUP(CV867,リスト!$V$5:$W$6,2,FALSE))</f>
        <v/>
      </c>
      <c r="CV867" s="3"/>
      <c r="CW867" s="280" t="str">
        <f>IF(CX867="","",VLOOKUP(CX867,リスト!$X$5:$Y$6,2,FALSE))</f>
        <v/>
      </c>
      <c r="CX867" s="3"/>
      <c r="CY867" s="77"/>
      <c r="CZ867" s="77"/>
      <c r="DA867" s="75"/>
      <c r="DB867" s="75"/>
      <c r="DC867" s="75"/>
      <c r="DD867" s="75"/>
      <c r="DE867" s="280" t="str">
        <f>IF(DF867="","",VLOOKUP(DF867,リスト!$Z$5:$AA$10,2,FALSE))</f>
        <v/>
      </c>
      <c r="DF867" s="3"/>
      <c r="DG867" s="280" t="str">
        <f>IF(DH867="","",VLOOKUP(DH867,リスト!$AB$5:$AC$12,2,FALSE))</f>
        <v/>
      </c>
      <c r="DH867" s="63"/>
      <c r="DI867" s="280" t="str">
        <f>IF(DJ867="","",VLOOKUP(DJ867,リスト!$AD$5:$AE$7,2,FALSE))</f>
        <v/>
      </c>
      <c r="DJ867" s="3"/>
      <c r="DK867" s="280" t="str">
        <f>IF(DL867="","",VLOOKUP(DL867,リスト!$AF$5:$AG$10,2,FALSE))</f>
        <v/>
      </c>
      <c r="DL867" s="3"/>
      <c r="DM867" s="280" t="str">
        <f>IF(DN867="","",VLOOKUP(DN867,リスト!$AH$5:$AI$6,2,FALSE))</f>
        <v/>
      </c>
      <c r="DN867" s="3"/>
      <c r="DO867" s="280" t="str">
        <f>IF(DP867="","",VLOOKUP(DP867,リスト!$AJ$5:$AK$6,2,FALSE))</f>
        <v/>
      </c>
      <c r="DP867" s="3"/>
      <c r="DQ867" s="280" t="str">
        <f>IF(DR867="","",VLOOKUP(DR867,リスト!$AL$5:$AM$7,2,FALSE))</f>
        <v/>
      </c>
      <c r="DR867" s="3"/>
      <c r="DS867" s="13"/>
      <c r="DT867" s="85"/>
      <c r="DU867" s="85"/>
      <c r="DV867" s="281" t="str">
        <f>IF(DW867="","",VLOOKUP(DW867,リスト!$AN$5:$AO$6,2,FALSE))</f>
        <v/>
      </c>
      <c r="DW867" s="13"/>
      <c r="DX867" s="341"/>
      <c r="DY867" s="345"/>
      <c r="DZ867" s="341"/>
      <c r="EA867" s="345"/>
      <c r="EB867" s="280" t="str">
        <f>IF(EC867="","",VLOOKUP(EC867,リスト!$AW$5:$AX$8,2,FALSE))</f>
        <v/>
      </c>
      <c r="EC867" s="3"/>
      <c r="ED867" s="85"/>
      <c r="EE867" s="280" t="str">
        <f>IF(EF867="","",VLOOKUP(EF867,リスト!$AY$5:$AZ$10,2,FALSE))</f>
        <v/>
      </c>
      <c r="EF867" s="3"/>
      <c r="EG867" s="280" t="str">
        <f>IF(EH867="","",VLOOKUP(EH867,リスト!$BA$5:$BB$10,2,FALSE))</f>
        <v/>
      </c>
      <c r="EH867" s="3"/>
      <c r="EI867" s="280" t="str">
        <f>IF(EJ867="","",VLOOKUP(EJ867,リスト!$BC$5:$BD$10,2,FALSE))</f>
        <v/>
      </c>
      <c r="EJ867" s="3"/>
      <c r="EK867" s="280" t="str">
        <f>IF(EL867="","",VLOOKUP(EL867,リスト!$BE$5:$BF$10,2,FALSE))</f>
        <v/>
      </c>
      <c r="EL867" s="3"/>
      <c r="EM867" s="78"/>
      <c r="EN867" s="73"/>
      <c r="EO867" s="73"/>
      <c r="EP867" s="13"/>
      <c r="EQ867" s="13"/>
      <c r="ER867" s="280" t="str">
        <f>IF(ES867="","",VLOOKUP(ES867,リスト!$BG$5:$BH$10,2,FALSE))</f>
        <v/>
      </c>
      <c r="ES867" s="13"/>
      <c r="ET867" s="13"/>
      <c r="EU867" s="13"/>
      <c r="EV867" s="13"/>
      <c r="EW867" s="13"/>
      <c r="EX867" s="81"/>
      <c r="EY867" s="81"/>
      <c r="EZ867" s="26"/>
      <c r="FA867" s="281" t="str">
        <f>IF($EZ867="","",INDEX(リスト!$BI$5:$BJ$40,MATCH($EZ867,リスト!$BJ$5:$BJ$40,0),1))</f>
        <v/>
      </c>
      <c r="FB867" s="280" t="str">
        <f>IF(FC867="","",VLOOKUP(FC867,リスト!$BK:$BL,2,FALSE))</f>
        <v/>
      </c>
      <c r="FC867" s="13"/>
      <c r="FD867" s="331"/>
      <c r="FE867" s="3"/>
      <c r="FF867" s="280" t="str">
        <f>IF(FG867="","",VLOOKUP(FG867,リスト!$BO$5:$BP$6,2,FALSE))</f>
        <v/>
      </c>
      <c r="FG867" s="3"/>
      <c r="FH867" s="280" t="str">
        <f>IF(FI867="","",VLOOKUP(FI867,リスト!$BQ$5:$BR$8,2,FALSE))</f>
        <v/>
      </c>
      <c r="FI867" s="3"/>
      <c r="FJ867" s="282"/>
      <c r="FK867" s="280" t="str">
        <f>IF(FL867="","",VLOOKUP(FL867,リスト!$BS$5:$BT$6,2,FALSE))</f>
        <v/>
      </c>
      <c r="FL867" s="63"/>
      <c r="FM867" s="13"/>
      <c r="FN867" s="13"/>
      <c r="FO867" s="13"/>
      <c r="FP867" s="283" t="str">
        <f t="shared" si="123"/>
        <v/>
      </c>
      <c r="FQ867" s="283" t="str">
        <f t="shared" si="123"/>
        <v/>
      </c>
      <c r="FR867" s="13"/>
      <c r="FS867" s="85"/>
      <c r="FT867" s="85"/>
      <c r="FU867" s="281" t="str">
        <f t="shared" si="124"/>
        <v/>
      </c>
      <c r="FV867" s="280" t="str">
        <f>IF(FW867="","",VLOOKUP(FW867,リスト!$BV$5:$BW$10,2,FALSE))</f>
        <v/>
      </c>
      <c r="FW867" s="26"/>
      <c r="FX867" s="282" t="str">
        <f t="shared" si="125"/>
        <v/>
      </c>
      <c r="FY867" s="280" t="str">
        <f>IF(FZ867="","",VLOOKUP(FZ867,リスト!$BX$5:$BY$6,2,FALSE))</f>
        <v/>
      </c>
      <c r="FZ867" s="3"/>
      <c r="GA867" s="280" t="str">
        <f>IF(GB867="","",VLOOKUP(GB867,リスト!$BZ$5:$CA$6,2,FALSE))</f>
        <v/>
      </c>
      <c r="GB867" s="13"/>
      <c r="GC867" s="281" t="str">
        <f>IF(GD867="","",VLOOKUP(GD867,リスト!$CB$5:$CC$6,2,FALSE))</f>
        <v/>
      </c>
      <c r="GD867" s="13"/>
      <c r="GE867" s="13"/>
      <c r="GF867" s="13"/>
      <c r="GG867" s="75"/>
      <c r="GH867" s="281" t="str">
        <f t="shared" si="126"/>
        <v/>
      </c>
      <c r="GI867" s="128"/>
      <c r="GJ867" s="281" t="str">
        <f>IF(GK867="","",VLOOKUP(GK867,リスト!$CD$5:$CE$6,2,FALSE))</f>
        <v/>
      </c>
      <c r="GK867" s="13"/>
      <c r="GL867" s="281" t="str">
        <f>IF(GM867="","",VLOOKUP(GM867,リスト!$CF$5:$CG$5,2,FALSE))</f>
        <v/>
      </c>
      <c r="GM867" s="26"/>
      <c r="GN867" s="280" t="str">
        <f>IF(GO867="","",VLOOKUP(GO867,リスト!$CH$5:$CI$5,2,FALSE))</f>
        <v/>
      </c>
      <c r="GO867" s="284"/>
      <c r="GP867" s="284"/>
      <c r="GQ867" s="284"/>
      <c r="GR867" s="284"/>
      <c r="GS867" s="284"/>
      <c r="GT867" s="284"/>
      <c r="GU867" s="284"/>
      <c r="GV867" s="284"/>
      <c r="GW867" s="284"/>
      <c r="GX867" s="285"/>
    </row>
    <row r="868" spans="2:206" s="177" customFormat="1" ht="24.75" hidden="1" customHeight="1" outlineLevel="1">
      <c r="B868" s="286" t="str">
        <f>IF(明細!B862="","",明細!B862)</f>
        <v/>
      </c>
      <c r="C868" s="287" t="str">
        <f>IF(明細!C862="","",明細!C862)</f>
        <v/>
      </c>
      <c r="D868" s="265" t="str">
        <f>IF(明細!D862="","",明細!D862)</f>
        <v/>
      </c>
      <c r="E868" s="265" t="str">
        <f>IF(明細!E862="","",明細!E862)</f>
        <v/>
      </c>
      <c r="F868" s="265" t="str">
        <f>IF(明細!F862="","",明細!F862)</f>
        <v/>
      </c>
      <c r="G868" s="265" t="str">
        <f>IF(明細!G862="","",明細!G862)</f>
        <v/>
      </c>
      <c r="H868" s="265" t="str">
        <f>IF(明細!H862="","",明細!H862)</f>
        <v/>
      </c>
      <c r="I868" s="265" t="str">
        <f>IF(明細!I862="","",明細!I862)</f>
        <v/>
      </c>
      <c r="J868" s="265" t="str">
        <f>IF(明細!J862="","",明細!J862)</f>
        <v/>
      </c>
      <c r="K868" s="265" t="str">
        <f>IF(明細!K862="","",明細!K862)</f>
        <v/>
      </c>
      <c r="L868" s="265" t="str">
        <f>IF(明細!L862="","",明細!L862)</f>
        <v/>
      </c>
      <c r="M868" s="265" t="str">
        <f>IF(明細!M862="","",明細!M862)</f>
        <v/>
      </c>
      <c r="N868" s="265" t="str">
        <f>IF(明細!N862="","",明細!N862)</f>
        <v/>
      </c>
      <c r="O868" s="265" t="str">
        <f>IF(明細!O862="","",明細!O862)</f>
        <v/>
      </c>
      <c r="P868" s="265" t="str">
        <f>IF(明細!P862="","",明細!P862)</f>
        <v/>
      </c>
      <c r="Q868" s="265" t="str">
        <f>IF(明細!Q862="","",明細!Q862)</f>
        <v/>
      </c>
      <c r="R868" s="289" t="str">
        <f>IF(明細!R862="","",明細!R862)</f>
        <v/>
      </c>
      <c r="S868" s="291" t="str">
        <f>IF(明細!S862="","",明細!S862)</f>
        <v/>
      </c>
      <c r="T868" s="291" t="str">
        <f>IF(明細!T862="","",明細!T862)</f>
        <v/>
      </c>
      <c r="U868" s="291" t="str">
        <f>IF(明細!U862="","",明細!U862)</f>
        <v/>
      </c>
      <c r="V868" s="292" t="str">
        <f>IF(明細!V862="","",明細!V862)</f>
        <v>個</v>
      </c>
      <c r="W868" s="292" t="str">
        <f>IF(明細!W862="","",明細!W862)</f>
        <v/>
      </c>
      <c r="X868" s="293" t="str">
        <f>IF(明細!X862="","",明細!X862)</f>
        <v/>
      </c>
      <c r="Y868" s="134" t="str">
        <f>IF(明細!Y862="","",明細!Y862)</f>
        <v/>
      </c>
      <c r="Z868" s="135" t="str">
        <f>IF(明細!Z862="","",明細!Z862)</f>
        <v/>
      </c>
      <c r="AA868" s="134" t="str">
        <f>IF(明細!AA862="","",明細!AA862)</f>
        <v/>
      </c>
      <c r="AB868" s="303" t="str">
        <f>IF(明細!AB862="","",明細!AB862)</f>
        <v/>
      </c>
      <c r="AC868" s="134" t="str">
        <f>IF(明細!AC862="","",明細!AC862)</f>
        <v/>
      </c>
      <c r="AD868" s="183" t="str">
        <f>IF(明細!AD862="","",明細!AD862)</f>
        <v/>
      </c>
      <c r="AE868" s="184">
        <f>IF(明細!AE862="","",明細!AE862)</f>
        <v>0.1</v>
      </c>
      <c r="AF868" s="185" t="str">
        <f>IF(明細!AF862="","",明細!AF862)</f>
        <v/>
      </c>
      <c r="AG868" s="186" t="str">
        <f>IF(明細!AG862="","",明細!AG862)</f>
        <v/>
      </c>
      <c r="AH868" s="186" t="str">
        <f>IF(明細!AH862="","",明細!AH862)</f>
        <v/>
      </c>
      <c r="AI868" s="187" t="str">
        <f>IF(明細!AI862="","",明細!AI862)</f>
        <v/>
      </c>
      <c r="AJ868" s="296" t="str">
        <f>IF(明細!AJ862="","",明細!AJ862)</f>
        <v/>
      </c>
      <c r="AK868" s="297" t="str">
        <f>IF(明細!AK862="","",明細!AK862)</f>
        <v/>
      </c>
      <c r="AL868" s="298" t="str">
        <f>IF(明細!AL862="","",明細!AL862)</f>
        <v/>
      </c>
      <c r="AM868" s="299" t="str">
        <f>IF(明細!AM862="","",明細!AM862)</f>
        <v/>
      </c>
      <c r="AN868" s="300" t="str">
        <f>IF(明細!AN862="","",明細!AN862)</f>
        <v/>
      </c>
      <c r="AO868" s="300" t="str">
        <f>IF(明細!AO862="","",明細!AO862)</f>
        <v/>
      </c>
      <c r="AP868" s="300" t="str">
        <f>IF(明細!AP862="","",明細!AP862)</f>
        <v/>
      </c>
      <c r="AQ868" s="301" t="str">
        <f>IF(明細!AQ862="","",明細!AQ862)</f>
        <v/>
      </c>
      <c r="AR868" s="302" t="str">
        <f>IF(明細!AR862="","",明細!AR862)</f>
        <v/>
      </c>
      <c r="AU868" s="360"/>
      <c r="AV868" s="368"/>
      <c r="AW868" s="446" t="str">
        <f>IF(明細!AV862="","",明細!AV862)</f>
        <v/>
      </c>
      <c r="AX868" s="419" t="str">
        <f>IF(明細!AT862="","",明細!AT862)</f>
        <v/>
      </c>
      <c r="AY868" s="280" t="str">
        <f>IF($AX868="","",VLOOKUP($AX868,リスト!$CL:$CM,2,FALSE))</f>
        <v/>
      </c>
      <c r="AZ868" s="3"/>
      <c r="BA868" s="280" t="str">
        <f>IF(BB868="","",VLOOKUP(BB868,リスト!$K:$L,2,FALSE))</f>
        <v/>
      </c>
      <c r="BB868" s="3"/>
      <c r="BC868" s="3"/>
      <c r="BD868" s="87"/>
      <c r="BE868" s="280" t="str">
        <f>IF(BF868="","",VLOOKUP(BF868,リスト!$I:$J,2,FALSE))</f>
        <v/>
      </c>
      <c r="BF868" s="3"/>
      <c r="BG868" s="280" t="str">
        <f>IF(BH868="","",VLOOKUP(BH868,リスト!$M:$N,2,FALSE))</f>
        <v/>
      </c>
      <c r="BH868" s="282"/>
      <c r="BI868" s="280" t="str">
        <f>IF(BJ868="","",VLOOKUP(BJ868,リスト!$O:$P,2,FALSE))</f>
        <v/>
      </c>
      <c r="BJ868" s="24"/>
      <c r="BM868" s="451" t="str">
        <f>IF(明細!AV862="","",明細!AV862)</f>
        <v/>
      </c>
      <c r="BN868" s="453" t="str">
        <f>IF(明細!AT862="","",明細!AT862)</f>
        <v/>
      </c>
      <c r="BO868" s="280" t="str">
        <f>IF($BN868="","",VLOOKUP($BN868,リスト!$CL:$CM,2,FALSE))</f>
        <v/>
      </c>
      <c r="BP868" s="280" t="str">
        <f>IF(BQ868="","",VLOOKUP(BQ868,リスト!$K$5:$L$7,2,FALSE))</f>
        <v/>
      </c>
      <c r="BQ868" s="13"/>
      <c r="BR868" s="13"/>
      <c r="BS868" s="47"/>
      <c r="BT868" s="280" t="str">
        <f>IF(BU868="","",VLOOKUP(BU868,リスト!I859:J877,2,FALSE))</f>
        <v/>
      </c>
      <c r="BU868" s="13"/>
      <c r="BV868" s="13"/>
      <c r="BW868" s="282"/>
      <c r="BX868" s="282"/>
      <c r="BY868" s="280" t="str">
        <f>IF(BZ868="","",VLOOKUP(BZ868,リスト!$S$5:$T$6,2,FALSE))</f>
        <v/>
      </c>
      <c r="BZ868" s="3"/>
      <c r="CA868" s="3"/>
      <c r="CB868" s="81"/>
      <c r="CC868" s="280" t="str">
        <f t="shared" si="120"/>
        <v/>
      </c>
      <c r="CD868" s="83"/>
      <c r="CE868" s="83"/>
      <c r="CF868" s="83"/>
      <c r="CG868" s="83"/>
      <c r="CH868" s="282" t="str">
        <f t="shared" si="121"/>
        <v/>
      </c>
      <c r="CI868" s="83"/>
      <c r="CJ868" s="280" t="str">
        <f t="shared" si="122"/>
        <v/>
      </c>
      <c r="CK868" s="87"/>
      <c r="CL868" s="78"/>
      <c r="CM868" s="83"/>
      <c r="CN868" s="83"/>
      <c r="CO868" s="83"/>
      <c r="CP868" s="280" t="str">
        <f t="shared" si="127"/>
        <v/>
      </c>
      <c r="CQ868" s="81"/>
      <c r="CR868" s="280" t="str">
        <f t="shared" si="128"/>
        <v/>
      </c>
      <c r="CS868" s="3"/>
      <c r="CT868" s="3"/>
      <c r="CU868" s="280" t="str">
        <f>IF(CV868="","",VLOOKUP(CV868,リスト!$V$5:$W$6,2,FALSE))</f>
        <v/>
      </c>
      <c r="CV868" s="3"/>
      <c r="CW868" s="280" t="str">
        <f>IF(CX868="","",VLOOKUP(CX868,リスト!$X$5:$Y$6,2,FALSE))</f>
        <v/>
      </c>
      <c r="CX868" s="3"/>
      <c r="CY868" s="77"/>
      <c r="CZ868" s="77"/>
      <c r="DA868" s="75"/>
      <c r="DB868" s="75"/>
      <c r="DC868" s="75"/>
      <c r="DD868" s="75"/>
      <c r="DE868" s="280" t="str">
        <f>IF(DF868="","",VLOOKUP(DF868,リスト!$Z$5:$AA$10,2,FALSE))</f>
        <v/>
      </c>
      <c r="DF868" s="3"/>
      <c r="DG868" s="280" t="str">
        <f>IF(DH868="","",VLOOKUP(DH868,リスト!$AB$5:$AC$12,2,FALSE))</f>
        <v/>
      </c>
      <c r="DH868" s="63"/>
      <c r="DI868" s="280" t="str">
        <f>IF(DJ868="","",VLOOKUP(DJ868,リスト!$AD$5:$AE$7,2,FALSE))</f>
        <v/>
      </c>
      <c r="DJ868" s="3"/>
      <c r="DK868" s="280" t="str">
        <f>IF(DL868="","",VLOOKUP(DL868,リスト!$AF$5:$AG$10,2,FALSE))</f>
        <v/>
      </c>
      <c r="DL868" s="3"/>
      <c r="DM868" s="280" t="str">
        <f>IF(DN868="","",VLOOKUP(DN868,リスト!$AH$5:$AI$6,2,FALSE))</f>
        <v/>
      </c>
      <c r="DN868" s="3"/>
      <c r="DO868" s="280" t="str">
        <f>IF(DP868="","",VLOOKUP(DP868,リスト!$AJ$5:$AK$6,2,FALSE))</f>
        <v/>
      </c>
      <c r="DP868" s="3"/>
      <c r="DQ868" s="280" t="str">
        <f>IF(DR868="","",VLOOKUP(DR868,リスト!$AL$5:$AM$7,2,FALSE))</f>
        <v/>
      </c>
      <c r="DR868" s="3"/>
      <c r="DS868" s="13"/>
      <c r="DT868" s="85"/>
      <c r="DU868" s="85"/>
      <c r="DV868" s="281" t="str">
        <f>IF(DW868="","",VLOOKUP(DW868,リスト!$AN$5:$AO$6,2,FALSE))</f>
        <v/>
      </c>
      <c r="DW868" s="13"/>
      <c r="DX868" s="341"/>
      <c r="DY868" s="345"/>
      <c r="DZ868" s="341"/>
      <c r="EA868" s="345"/>
      <c r="EB868" s="280" t="str">
        <f>IF(EC868="","",VLOOKUP(EC868,リスト!$AW$5:$AX$8,2,FALSE))</f>
        <v/>
      </c>
      <c r="EC868" s="3"/>
      <c r="ED868" s="85"/>
      <c r="EE868" s="280" t="str">
        <f>IF(EF868="","",VLOOKUP(EF868,リスト!$AY$5:$AZ$10,2,FALSE))</f>
        <v/>
      </c>
      <c r="EF868" s="3"/>
      <c r="EG868" s="280" t="str">
        <f>IF(EH868="","",VLOOKUP(EH868,リスト!$BA$5:$BB$10,2,FALSE))</f>
        <v/>
      </c>
      <c r="EH868" s="3"/>
      <c r="EI868" s="280" t="str">
        <f>IF(EJ868="","",VLOOKUP(EJ868,リスト!$BC$5:$BD$10,2,FALSE))</f>
        <v/>
      </c>
      <c r="EJ868" s="3"/>
      <c r="EK868" s="280" t="str">
        <f>IF(EL868="","",VLOOKUP(EL868,リスト!$BE$5:$BF$10,2,FALSE))</f>
        <v/>
      </c>
      <c r="EL868" s="3"/>
      <c r="EM868" s="78"/>
      <c r="EN868" s="73"/>
      <c r="EO868" s="73"/>
      <c r="EP868" s="13"/>
      <c r="EQ868" s="13"/>
      <c r="ER868" s="280" t="str">
        <f>IF(ES868="","",VLOOKUP(ES868,リスト!$BG$5:$BH$10,2,FALSE))</f>
        <v/>
      </c>
      <c r="ES868" s="13"/>
      <c r="ET868" s="13"/>
      <c r="EU868" s="13"/>
      <c r="EV868" s="13"/>
      <c r="EW868" s="13"/>
      <c r="EX868" s="81"/>
      <c r="EY868" s="81"/>
      <c r="EZ868" s="26"/>
      <c r="FA868" s="281" t="str">
        <f>IF($EZ868="","",INDEX(リスト!$BI$5:$BJ$40,MATCH($EZ868,リスト!$BJ$5:$BJ$40,0),1))</f>
        <v/>
      </c>
      <c r="FB868" s="280" t="str">
        <f>IF(FC868="","",VLOOKUP(FC868,リスト!$BK:$BL,2,FALSE))</f>
        <v/>
      </c>
      <c r="FC868" s="13"/>
      <c r="FD868" s="331"/>
      <c r="FE868" s="3"/>
      <c r="FF868" s="280" t="str">
        <f>IF(FG868="","",VLOOKUP(FG868,リスト!$BO$5:$BP$6,2,FALSE))</f>
        <v/>
      </c>
      <c r="FG868" s="3"/>
      <c r="FH868" s="280" t="str">
        <f>IF(FI868="","",VLOOKUP(FI868,リスト!$BQ$5:$BR$8,2,FALSE))</f>
        <v/>
      </c>
      <c r="FI868" s="3"/>
      <c r="FJ868" s="282"/>
      <c r="FK868" s="280" t="str">
        <f>IF(FL868="","",VLOOKUP(FL868,リスト!$BS$5:$BT$6,2,FALSE))</f>
        <v/>
      </c>
      <c r="FL868" s="63"/>
      <c r="FM868" s="13"/>
      <c r="FN868" s="13"/>
      <c r="FO868" s="13"/>
      <c r="FP868" s="283" t="str">
        <f t="shared" si="123"/>
        <v/>
      </c>
      <c r="FQ868" s="283" t="str">
        <f t="shared" si="123"/>
        <v/>
      </c>
      <c r="FR868" s="13"/>
      <c r="FS868" s="85"/>
      <c r="FT868" s="85"/>
      <c r="FU868" s="281" t="str">
        <f t="shared" si="124"/>
        <v/>
      </c>
      <c r="FV868" s="280" t="str">
        <f>IF(FW868="","",VLOOKUP(FW868,リスト!$BV$5:$BW$10,2,FALSE))</f>
        <v/>
      </c>
      <c r="FW868" s="26"/>
      <c r="FX868" s="282" t="str">
        <f t="shared" si="125"/>
        <v/>
      </c>
      <c r="FY868" s="280" t="str">
        <f>IF(FZ868="","",VLOOKUP(FZ868,リスト!$BX$5:$BY$6,2,FALSE))</f>
        <v/>
      </c>
      <c r="FZ868" s="3"/>
      <c r="GA868" s="280" t="str">
        <f>IF(GB868="","",VLOOKUP(GB868,リスト!$BZ$5:$CA$6,2,FALSE))</f>
        <v/>
      </c>
      <c r="GB868" s="13"/>
      <c r="GC868" s="281" t="str">
        <f>IF(GD868="","",VLOOKUP(GD868,リスト!$CB$5:$CC$6,2,FALSE))</f>
        <v/>
      </c>
      <c r="GD868" s="13"/>
      <c r="GE868" s="13"/>
      <c r="GF868" s="13"/>
      <c r="GG868" s="75"/>
      <c r="GH868" s="281" t="str">
        <f t="shared" si="126"/>
        <v/>
      </c>
      <c r="GI868" s="128"/>
      <c r="GJ868" s="281" t="str">
        <f>IF(GK868="","",VLOOKUP(GK868,リスト!$CD$5:$CE$6,2,FALSE))</f>
        <v/>
      </c>
      <c r="GK868" s="13"/>
      <c r="GL868" s="281" t="str">
        <f>IF(GM868="","",VLOOKUP(GM868,リスト!$CF$5:$CG$5,2,FALSE))</f>
        <v/>
      </c>
      <c r="GM868" s="26"/>
      <c r="GN868" s="280" t="str">
        <f>IF(GO868="","",VLOOKUP(GO868,リスト!$CH$5:$CI$5,2,FALSE))</f>
        <v/>
      </c>
      <c r="GO868" s="284"/>
      <c r="GP868" s="284"/>
      <c r="GQ868" s="284"/>
      <c r="GR868" s="284"/>
      <c r="GS868" s="284"/>
      <c r="GT868" s="284"/>
      <c r="GU868" s="284"/>
      <c r="GV868" s="284"/>
      <c r="GW868" s="284"/>
      <c r="GX868" s="285"/>
    </row>
    <row r="869" spans="2:206" s="177" customFormat="1" ht="24.75" hidden="1" customHeight="1" outlineLevel="1">
      <c r="B869" s="286" t="str">
        <f>IF(明細!B863="","",明細!B863)</f>
        <v/>
      </c>
      <c r="C869" s="287" t="str">
        <f>IF(明細!C863="","",明細!C863)</f>
        <v/>
      </c>
      <c r="D869" s="265" t="str">
        <f>IF(明細!D863="","",明細!D863)</f>
        <v/>
      </c>
      <c r="E869" s="265" t="str">
        <f>IF(明細!E863="","",明細!E863)</f>
        <v/>
      </c>
      <c r="F869" s="265" t="str">
        <f>IF(明細!F863="","",明細!F863)</f>
        <v/>
      </c>
      <c r="G869" s="265" t="str">
        <f>IF(明細!G863="","",明細!G863)</f>
        <v/>
      </c>
      <c r="H869" s="265" t="str">
        <f>IF(明細!H863="","",明細!H863)</f>
        <v/>
      </c>
      <c r="I869" s="265" t="str">
        <f>IF(明細!I863="","",明細!I863)</f>
        <v/>
      </c>
      <c r="J869" s="265" t="str">
        <f>IF(明細!J863="","",明細!J863)</f>
        <v/>
      </c>
      <c r="K869" s="265" t="str">
        <f>IF(明細!K863="","",明細!K863)</f>
        <v/>
      </c>
      <c r="L869" s="265" t="str">
        <f>IF(明細!L863="","",明細!L863)</f>
        <v/>
      </c>
      <c r="M869" s="265" t="str">
        <f>IF(明細!M863="","",明細!M863)</f>
        <v/>
      </c>
      <c r="N869" s="265" t="str">
        <f>IF(明細!N863="","",明細!N863)</f>
        <v/>
      </c>
      <c r="O869" s="265" t="str">
        <f>IF(明細!O863="","",明細!O863)</f>
        <v/>
      </c>
      <c r="P869" s="265" t="str">
        <f>IF(明細!P863="","",明細!P863)</f>
        <v/>
      </c>
      <c r="Q869" s="265" t="str">
        <f>IF(明細!Q863="","",明細!Q863)</f>
        <v/>
      </c>
      <c r="R869" s="289" t="str">
        <f>IF(明細!R863="","",明細!R863)</f>
        <v/>
      </c>
      <c r="S869" s="291" t="str">
        <f>IF(明細!S863="","",明細!S863)</f>
        <v/>
      </c>
      <c r="T869" s="291" t="str">
        <f>IF(明細!T863="","",明細!T863)</f>
        <v/>
      </c>
      <c r="U869" s="291" t="str">
        <f>IF(明細!U863="","",明細!U863)</f>
        <v/>
      </c>
      <c r="V869" s="292" t="str">
        <f>IF(明細!V863="","",明細!V863)</f>
        <v>個</v>
      </c>
      <c r="W869" s="292" t="str">
        <f>IF(明細!W863="","",明細!W863)</f>
        <v/>
      </c>
      <c r="X869" s="293" t="str">
        <f>IF(明細!X863="","",明細!X863)</f>
        <v/>
      </c>
      <c r="Y869" s="134" t="str">
        <f>IF(明細!Y863="","",明細!Y863)</f>
        <v/>
      </c>
      <c r="Z869" s="135" t="str">
        <f>IF(明細!Z863="","",明細!Z863)</f>
        <v/>
      </c>
      <c r="AA869" s="134" t="str">
        <f>IF(明細!AA863="","",明細!AA863)</f>
        <v/>
      </c>
      <c r="AB869" s="303" t="str">
        <f>IF(明細!AB863="","",明細!AB863)</f>
        <v/>
      </c>
      <c r="AC869" s="134" t="str">
        <f>IF(明細!AC863="","",明細!AC863)</f>
        <v/>
      </c>
      <c r="AD869" s="183" t="str">
        <f>IF(明細!AD863="","",明細!AD863)</f>
        <v/>
      </c>
      <c r="AE869" s="184">
        <f>IF(明細!AE863="","",明細!AE863)</f>
        <v>0.1</v>
      </c>
      <c r="AF869" s="185" t="str">
        <f>IF(明細!AF863="","",明細!AF863)</f>
        <v/>
      </c>
      <c r="AG869" s="186" t="str">
        <f>IF(明細!AG863="","",明細!AG863)</f>
        <v/>
      </c>
      <c r="AH869" s="186" t="str">
        <f>IF(明細!AH863="","",明細!AH863)</f>
        <v/>
      </c>
      <c r="AI869" s="187" t="str">
        <f>IF(明細!AI863="","",明細!AI863)</f>
        <v/>
      </c>
      <c r="AJ869" s="296" t="str">
        <f>IF(明細!AJ863="","",明細!AJ863)</f>
        <v/>
      </c>
      <c r="AK869" s="297" t="str">
        <f>IF(明細!AK863="","",明細!AK863)</f>
        <v/>
      </c>
      <c r="AL869" s="298" t="str">
        <f>IF(明細!AL863="","",明細!AL863)</f>
        <v/>
      </c>
      <c r="AM869" s="299" t="str">
        <f>IF(明細!AM863="","",明細!AM863)</f>
        <v/>
      </c>
      <c r="AN869" s="300" t="str">
        <f>IF(明細!AN863="","",明細!AN863)</f>
        <v/>
      </c>
      <c r="AO869" s="300" t="str">
        <f>IF(明細!AO863="","",明細!AO863)</f>
        <v/>
      </c>
      <c r="AP869" s="300" t="str">
        <f>IF(明細!AP863="","",明細!AP863)</f>
        <v/>
      </c>
      <c r="AQ869" s="301" t="str">
        <f>IF(明細!AQ863="","",明細!AQ863)</f>
        <v/>
      </c>
      <c r="AR869" s="302" t="str">
        <f>IF(明細!AR863="","",明細!AR863)</f>
        <v/>
      </c>
      <c r="AU869" s="360"/>
      <c r="AV869" s="368"/>
      <c r="AW869" s="446" t="str">
        <f>IF(明細!AV863="","",明細!AV863)</f>
        <v/>
      </c>
      <c r="AX869" s="419" t="str">
        <f>IF(明細!AT863="","",明細!AT863)</f>
        <v/>
      </c>
      <c r="AY869" s="280" t="str">
        <f>IF($AX869="","",VLOOKUP($AX869,リスト!$CL:$CM,2,FALSE))</f>
        <v/>
      </c>
      <c r="AZ869" s="3"/>
      <c r="BA869" s="280" t="str">
        <f>IF(BB869="","",VLOOKUP(BB869,リスト!$K:$L,2,FALSE))</f>
        <v/>
      </c>
      <c r="BB869" s="3"/>
      <c r="BC869" s="3"/>
      <c r="BD869" s="87"/>
      <c r="BE869" s="280" t="str">
        <f>IF(BF869="","",VLOOKUP(BF869,リスト!$I:$J,2,FALSE))</f>
        <v/>
      </c>
      <c r="BF869" s="3"/>
      <c r="BG869" s="280" t="str">
        <f>IF(BH869="","",VLOOKUP(BH869,リスト!$M:$N,2,FALSE))</f>
        <v/>
      </c>
      <c r="BH869" s="282"/>
      <c r="BI869" s="280" t="str">
        <f>IF(BJ869="","",VLOOKUP(BJ869,リスト!$O:$P,2,FALSE))</f>
        <v/>
      </c>
      <c r="BJ869" s="24"/>
      <c r="BM869" s="451" t="str">
        <f>IF(明細!AV863="","",明細!AV863)</f>
        <v/>
      </c>
      <c r="BN869" s="453" t="str">
        <f>IF(明細!AT863="","",明細!AT863)</f>
        <v/>
      </c>
      <c r="BO869" s="280" t="str">
        <f>IF($BN869="","",VLOOKUP($BN869,リスト!$CL:$CM,2,FALSE))</f>
        <v/>
      </c>
      <c r="BP869" s="280" t="str">
        <f>IF(BQ869="","",VLOOKUP(BQ869,リスト!$K$5:$L$7,2,FALSE))</f>
        <v/>
      </c>
      <c r="BQ869" s="13"/>
      <c r="BR869" s="13"/>
      <c r="BS869" s="47"/>
      <c r="BT869" s="280" t="str">
        <f>IF(BU869="","",VLOOKUP(BU869,リスト!I860:J878,2,FALSE))</f>
        <v/>
      </c>
      <c r="BU869" s="13"/>
      <c r="BV869" s="13"/>
      <c r="BW869" s="282"/>
      <c r="BX869" s="282"/>
      <c r="BY869" s="280" t="str">
        <f>IF(BZ869="","",VLOOKUP(BZ869,リスト!$S$5:$T$6,2,FALSE))</f>
        <v/>
      </c>
      <c r="BZ869" s="3"/>
      <c r="CA869" s="3"/>
      <c r="CB869" s="81"/>
      <c r="CC869" s="280" t="str">
        <f t="shared" si="120"/>
        <v/>
      </c>
      <c r="CD869" s="83"/>
      <c r="CE869" s="83"/>
      <c r="CF869" s="83"/>
      <c r="CG869" s="83"/>
      <c r="CH869" s="282" t="str">
        <f t="shared" si="121"/>
        <v/>
      </c>
      <c r="CI869" s="83"/>
      <c r="CJ869" s="280" t="str">
        <f t="shared" si="122"/>
        <v/>
      </c>
      <c r="CK869" s="87"/>
      <c r="CL869" s="78"/>
      <c r="CM869" s="83"/>
      <c r="CN869" s="83"/>
      <c r="CO869" s="83"/>
      <c r="CP869" s="280" t="str">
        <f t="shared" si="127"/>
        <v/>
      </c>
      <c r="CQ869" s="81"/>
      <c r="CR869" s="280" t="str">
        <f t="shared" si="128"/>
        <v/>
      </c>
      <c r="CS869" s="3"/>
      <c r="CT869" s="3"/>
      <c r="CU869" s="280" t="str">
        <f>IF(CV869="","",VLOOKUP(CV869,リスト!$V$5:$W$6,2,FALSE))</f>
        <v/>
      </c>
      <c r="CV869" s="3"/>
      <c r="CW869" s="280" t="str">
        <f>IF(CX869="","",VLOOKUP(CX869,リスト!$X$5:$Y$6,2,FALSE))</f>
        <v/>
      </c>
      <c r="CX869" s="3"/>
      <c r="CY869" s="77"/>
      <c r="CZ869" s="77"/>
      <c r="DA869" s="75"/>
      <c r="DB869" s="75"/>
      <c r="DC869" s="75"/>
      <c r="DD869" s="75"/>
      <c r="DE869" s="280" t="str">
        <f>IF(DF869="","",VLOOKUP(DF869,リスト!$Z$5:$AA$10,2,FALSE))</f>
        <v/>
      </c>
      <c r="DF869" s="3"/>
      <c r="DG869" s="280" t="str">
        <f>IF(DH869="","",VLOOKUP(DH869,リスト!$AB$5:$AC$12,2,FALSE))</f>
        <v/>
      </c>
      <c r="DH869" s="63"/>
      <c r="DI869" s="280" t="str">
        <f>IF(DJ869="","",VLOOKUP(DJ869,リスト!$AD$5:$AE$7,2,FALSE))</f>
        <v/>
      </c>
      <c r="DJ869" s="3"/>
      <c r="DK869" s="280" t="str">
        <f>IF(DL869="","",VLOOKUP(DL869,リスト!$AF$5:$AG$10,2,FALSE))</f>
        <v/>
      </c>
      <c r="DL869" s="3"/>
      <c r="DM869" s="280" t="str">
        <f>IF(DN869="","",VLOOKUP(DN869,リスト!$AH$5:$AI$6,2,FALSE))</f>
        <v/>
      </c>
      <c r="DN869" s="3"/>
      <c r="DO869" s="280" t="str">
        <f>IF(DP869="","",VLOOKUP(DP869,リスト!$AJ$5:$AK$6,2,FALSE))</f>
        <v/>
      </c>
      <c r="DP869" s="3"/>
      <c r="DQ869" s="280" t="str">
        <f>IF(DR869="","",VLOOKUP(DR869,リスト!$AL$5:$AM$7,2,FALSE))</f>
        <v/>
      </c>
      <c r="DR869" s="3"/>
      <c r="DS869" s="13"/>
      <c r="DT869" s="85"/>
      <c r="DU869" s="85"/>
      <c r="DV869" s="281" t="str">
        <f>IF(DW869="","",VLOOKUP(DW869,リスト!$AN$5:$AO$6,2,FALSE))</f>
        <v/>
      </c>
      <c r="DW869" s="13"/>
      <c r="DX869" s="341"/>
      <c r="DY869" s="345"/>
      <c r="DZ869" s="341"/>
      <c r="EA869" s="345"/>
      <c r="EB869" s="280" t="str">
        <f>IF(EC869="","",VLOOKUP(EC869,リスト!$AW$5:$AX$8,2,FALSE))</f>
        <v/>
      </c>
      <c r="EC869" s="3"/>
      <c r="ED869" s="85"/>
      <c r="EE869" s="280" t="str">
        <f>IF(EF869="","",VLOOKUP(EF869,リスト!$AY$5:$AZ$10,2,FALSE))</f>
        <v/>
      </c>
      <c r="EF869" s="3"/>
      <c r="EG869" s="280" t="str">
        <f>IF(EH869="","",VLOOKUP(EH869,リスト!$BA$5:$BB$10,2,FALSE))</f>
        <v/>
      </c>
      <c r="EH869" s="3"/>
      <c r="EI869" s="280" t="str">
        <f>IF(EJ869="","",VLOOKUP(EJ869,リスト!$BC$5:$BD$10,2,FALSE))</f>
        <v/>
      </c>
      <c r="EJ869" s="3"/>
      <c r="EK869" s="280" t="str">
        <f>IF(EL869="","",VLOOKUP(EL869,リスト!$BE$5:$BF$10,2,FALSE))</f>
        <v/>
      </c>
      <c r="EL869" s="3"/>
      <c r="EM869" s="78"/>
      <c r="EN869" s="73"/>
      <c r="EO869" s="73"/>
      <c r="EP869" s="13"/>
      <c r="EQ869" s="13"/>
      <c r="ER869" s="280" t="str">
        <f>IF(ES869="","",VLOOKUP(ES869,リスト!$BG$5:$BH$10,2,FALSE))</f>
        <v/>
      </c>
      <c r="ES869" s="13"/>
      <c r="ET869" s="13"/>
      <c r="EU869" s="13"/>
      <c r="EV869" s="13"/>
      <c r="EW869" s="13"/>
      <c r="EX869" s="81"/>
      <c r="EY869" s="81"/>
      <c r="EZ869" s="26"/>
      <c r="FA869" s="281" t="str">
        <f>IF($EZ869="","",INDEX(リスト!$BI$5:$BJ$40,MATCH($EZ869,リスト!$BJ$5:$BJ$40,0),1))</f>
        <v/>
      </c>
      <c r="FB869" s="280" t="str">
        <f>IF(FC869="","",VLOOKUP(FC869,リスト!$BK:$BL,2,FALSE))</f>
        <v/>
      </c>
      <c r="FC869" s="13"/>
      <c r="FD869" s="331"/>
      <c r="FE869" s="3"/>
      <c r="FF869" s="280" t="str">
        <f>IF(FG869="","",VLOOKUP(FG869,リスト!$BO$5:$BP$6,2,FALSE))</f>
        <v/>
      </c>
      <c r="FG869" s="3"/>
      <c r="FH869" s="280" t="str">
        <f>IF(FI869="","",VLOOKUP(FI869,リスト!$BQ$5:$BR$8,2,FALSE))</f>
        <v/>
      </c>
      <c r="FI869" s="3"/>
      <c r="FJ869" s="282"/>
      <c r="FK869" s="280" t="str">
        <f>IF(FL869="","",VLOOKUP(FL869,リスト!$BS$5:$BT$6,2,FALSE))</f>
        <v/>
      </c>
      <c r="FL869" s="63"/>
      <c r="FM869" s="13"/>
      <c r="FN869" s="13"/>
      <c r="FO869" s="13"/>
      <c r="FP869" s="283" t="str">
        <f t="shared" si="123"/>
        <v/>
      </c>
      <c r="FQ869" s="283" t="str">
        <f t="shared" si="123"/>
        <v/>
      </c>
      <c r="FR869" s="13"/>
      <c r="FS869" s="85"/>
      <c r="FT869" s="85"/>
      <c r="FU869" s="281" t="str">
        <f t="shared" si="124"/>
        <v/>
      </c>
      <c r="FV869" s="280" t="str">
        <f>IF(FW869="","",VLOOKUP(FW869,リスト!$BV$5:$BW$10,2,FALSE))</f>
        <v/>
      </c>
      <c r="FW869" s="26"/>
      <c r="FX869" s="282" t="str">
        <f t="shared" si="125"/>
        <v/>
      </c>
      <c r="FY869" s="280" t="str">
        <f>IF(FZ869="","",VLOOKUP(FZ869,リスト!$BX$5:$BY$6,2,FALSE))</f>
        <v/>
      </c>
      <c r="FZ869" s="3"/>
      <c r="GA869" s="280" t="str">
        <f>IF(GB869="","",VLOOKUP(GB869,リスト!$BZ$5:$CA$6,2,FALSE))</f>
        <v/>
      </c>
      <c r="GB869" s="13"/>
      <c r="GC869" s="281" t="str">
        <f>IF(GD869="","",VLOOKUP(GD869,リスト!$CB$5:$CC$6,2,FALSE))</f>
        <v/>
      </c>
      <c r="GD869" s="13"/>
      <c r="GE869" s="13"/>
      <c r="GF869" s="13"/>
      <c r="GG869" s="75"/>
      <c r="GH869" s="281" t="str">
        <f t="shared" si="126"/>
        <v/>
      </c>
      <c r="GI869" s="128"/>
      <c r="GJ869" s="281" t="str">
        <f>IF(GK869="","",VLOOKUP(GK869,リスト!$CD$5:$CE$6,2,FALSE))</f>
        <v/>
      </c>
      <c r="GK869" s="13"/>
      <c r="GL869" s="281" t="str">
        <f>IF(GM869="","",VLOOKUP(GM869,リスト!$CF$5:$CG$5,2,FALSE))</f>
        <v/>
      </c>
      <c r="GM869" s="26"/>
      <c r="GN869" s="280" t="str">
        <f>IF(GO869="","",VLOOKUP(GO869,リスト!$CH$5:$CI$5,2,FALSE))</f>
        <v/>
      </c>
      <c r="GO869" s="284"/>
      <c r="GP869" s="284"/>
      <c r="GQ869" s="284"/>
      <c r="GR869" s="284"/>
      <c r="GS869" s="284"/>
      <c r="GT869" s="284"/>
      <c r="GU869" s="284"/>
      <c r="GV869" s="284"/>
      <c r="GW869" s="284"/>
      <c r="GX869" s="285"/>
    </row>
    <row r="870" spans="2:206" s="177" customFormat="1" ht="24.75" hidden="1" customHeight="1" outlineLevel="1">
      <c r="B870" s="286" t="str">
        <f>IF(明細!B864="","",明細!B864)</f>
        <v/>
      </c>
      <c r="C870" s="287" t="str">
        <f>IF(明細!C864="","",明細!C864)</f>
        <v/>
      </c>
      <c r="D870" s="265" t="str">
        <f>IF(明細!D864="","",明細!D864)</f>
        <v/>
      </c>
      <c r="E870" s="265" t="str">
        <f>IF(明細!E864="","",明細!E864)</f>
        <v/>
      </c>
      <c r="F870" s="265" t="str">
        <f>IF(明細!F864="","",明細!F864)</f>
        <v/>
      </c>
      <c r="G870" s="265" t="str">
        <f>IF(明細!G864="","",明細!G864)</f>
        <v/>
      </c>
      <c r="H870" s="265" t="str">
        <f>IF(明細!H864="","",明細!H864)</f>
        <v/>
      </c>
      <c r="I870" s="265" t="str">
        <f>IF(明細!I864="","",明細!I864)</f>
        <v/>
      </c>
      <c r="J870" s="265" t="str">
        <f>IF(明細!J864="","",明細!J864)</f>
        <v/>
      </c>
      <c r="K870" s="265" t="str">
        <f>IF(明細!K864="","",明細!K864)</f>
        <v/>
      </c>
      <c r="L870" s="265" t="str">
        <f>IF(明細!L864="","",明細!L864)</f>
        <v/>
      </c>
      <c r="M870" s="265" t="str">
        <f>IF(明細!M864="","",明細!M864)</f>
        <v/>
      </c>
      <c r="N870" s="265" t="str">
        <f>IF(明細!N864="","",明細!N864)</f>
        <v/>
      </c>
      <c r="O870" s="265" t="str">
        <f>IF(明細!O864="","",明細!O864)</f>
        <v/>
      </c>
      <c r="P870" s="265" t="str">
        <f>IF(明細!P864="","",明細!P864)</f>
        <v/>
      </c>
      <c r="Q870" s="265" t="str">
        <f>IF(明細!Q864="","",明細!Q864)</f>
        <v/>
      </c>
      <c r="R870" s="289" t="str">
        <f>IF(明細!R864="","",明細!R864)</f>
        <v/>
      </c>
      <c r="S870" s="291" t="str">
        <f>IF(明細!S864="","",明細!S864)</f>
        <v/>
      </c>
      <c r="T870" s="291" t="str">
        <f>IF(明細!T864="","",明細!T864)</f>
        <v/>
      </c>
      <c r="U870" s="291" t="str">
        <f>IF(明細!U864="","",明細!U864)</f>
        <v/>
      </c>
      <c r="V870" s="292" t="str">
        <f>IF(明細!V864="","",明細!V864)</f>
        <v>個</v>
      </c>
      <c r="W870" s="292" t="str">
        <f>IF(明細!W864="","",明細!W864)</f>
        <v/>
      </c>
      <c r="X870" s="293" t="str">
        <f>IF(明細!X864="","",明細!X864)</f>
        <v/>
      </c>
      <c r="Y870" s="134" t="str">
        <f>IF(明細!Y864="","",明細!Y864)</f>
        <v/>
      </c>
      <c r="Z870" s="135" t="str">
        <f>IF(明細!Z864="","",明細!Z864)</f>
        <v/>
      </c>
      <c r="AA870" s="134" t="str">
        <f>IF(明細!AA864="","",明細!AA864)</f>
        <v/>
      </c>
      <c r="AB870" s="303" t="str">
        <f>IF(明細!AB864="","",明細!AB864)</f>
        <v/>
      </c>
      <c r="AC870" s="134" t="str">
        <f>IF(明細!AC864="","",明細!AC864)</f>
        <v/>
      </c>
      <c r="AD870" s="183" t="str">
        <f>IF(明細!AD864="","",明細!AD864)</f>
        <v/>
      </c>
      <c r="AE870" s="184">
        <f>IF(明細!AE864="","",明細!AE864)</f>
        <v>0.1</v>
      </c>
      <c r="AF870" s="185" t="str">
        <f>IF(明細!AF864="","",明細!AF864)</f>
        <v/>
      </c>
      <c r="AG870" s="186" t="str">
        <f>IF(明細!AG864="","",明細!AG864)</f>
        <v/>
      </c>
      <c r="AH870" s="186" t="str">
        <f>IF(明細!AH864="","",明細!AH864)</f>
        <v/>
      </c>
      <c r="AI870" s="187" t="str">
        <f>IF(明細!AI864="","",明細!AI864)</f>
        <v/>
      </c>
      <c r="AJ870" s="296" t="str">
        <f>IF(明細!AJ864="","",明細!AJ864)</f>
        <v/>
      </c>
      <c r="AK870" s="297" t="str">
        <f>IF(明細!AK864="","",明細!AK864)</f>
        <v/>
      </c>
      <c r="AL870" s="298" t="str">
        <f>IF(明細!AL864="","",明細!AL864)</f>
        <v/>
      </c>
      <c r="AM870" s="299" t="str">
        <f>IF(明細!AM864="","",明細!AM864)</f>
        <v/>
      </c>
      <c r="AN870" s="300" t="str">
        <f>IF(明細!AN864="","",明細!AN864)</f>
        <v/>
      </c>
      <c r="AO870" s="300" t="str">
        <f>IF(明細!AO864="","",明細!AO864)</f>
        <v/>
      </c>
      <c r="AP870" s="300" t="str">
        <f>IF(明細!AP864="","",明細!AP864)</f>
        <v/>
      </c>
      <c r="AQ870" s="301" t="str">
        <f>IF(明細!AQ864="","",明細!AQ864)</f>
        <v/>
      </c>
      <c r="AR870" s="302" t="str">
        <f>IF(明細!AR864="","",明細!AR864)</f>
        <v/>
      </c>
      <c r="AU870" s="360"/>
      <c r="AV870" s="368"/>
      <c r="AW870" s="446" t="str">
        <f>IF(明細!AV864="","",明細!AV864)</f>
        <v/>
      </c>
      <c r="AX870" s="419" t="str">
        <f>IF(明細!AT864="","",明細!AT864)</f>
        <v/>
      </c>
      <c r="AY870" s="280" t="str">
        <f>IF($AX870="","",VLOOKUP($AX870,リスト!$CL:$CM,2,FALSE))</f>
        <v/>
      </c>
      <c r="AZ870" s="3"/>
      <c r="BA870" s="280" t="str">
        <f>IF(BB870="","",VLOOKUP(BB870,リスト!$K:$L,2,FALSE))</f>
        <v/>
      </c>
      <c r="BB870" s="3"/>
      <c r="BC870" s="3"/>
      <c r="BD870" s="87"/>
      <c r="BE870" s="280" t="str">
        <f>IF(BF870="","",VLOOKUP(BF870,リスト!$I:$J,2,FALSE))</f>
        <v/>
      </c>
      <c r="BF870" s="3"/>
      <c r="BG870" s="280" t="str">
        <f>IF(BH870="","",VLOOKUP(BH870,リスト!$M:$N,2,FALSE))</f>
        <v/>
      </c>
      <c r="BH870" s="282"/>
      <c r="BI870" s="280" t="str">
        <f>IF(BJ870="","",VLOOKUP(BJ870,リスト!$O:$P,2,FALSE))</f>
        <v/>
      </c>
      <c r="BJ870" s="24"/>
      <c r="BM870" s="451" t="str">
        <f>IF(明細!AV864="","",明細!AV864)</f>
        <v/>
      </c>
      <c r="BN870" s="453" t="str">
        <f>IF(明細!AT864="","",明細!AT864)</f>
        <v/>
      </c>
      <c r="BO870" s="280" t="str">
        <f>IF($BN870="","",VLOOKUP($BN870,リスト!$CL:$CM,2,FALSE))</f>
        <v/>
      </c>
      <c r="BP870" s="280" t="str">
        <f>IF(BQ870="","",VLOOKUP(BQ870,リスト!$K$5:$L$7,2,FALSE))</f>
        <v/>
      </c>
      <c r="BQ870" s="13"/>
      <c r="BR870" s="13"/>
      <c r="BS870" s="47"/>
      <c r="BT870" s="280" t="str">
        <f>IF(BU870="","",VLOOKUP(BU870,リスト!I861:J879,2,FALSE))</f>
        <v/>
      </c>
      <c r="BU870" s="13"/>
      <c r="BV870" s="13"/>
      <c r="BW870" s="282"/>
      <c r="BX870" s="282"/>
      <c r="BY870" s="280" t="str">
        <f>IF(BZ870="","",VLOOKUP(BZ870,リスト!$S$5:$T$6,2,FALSE))</f>
        <v/>
      </c>
      <c r="BZ870" s="3"/>
      <c r="CA870" s="3"/>
      <c r="CB870" s="81"/>
      <c r="CC870" s="280" t="str">
        <f t="shared" si="120"/>
        <v/>
      </c>
      <c r="CD870" s="83"/>
      <c r="CE870" s="83"/>
      <c r="CF870" s="83"/>
      <c r="CG870" s="83"/>
      <c r="CH870" s="282" t="str">
        <f t="shared" si="121"/>
        <v/>
      </c>
      <c r="CI870" s="83"/>
      <c r="CJ870" s="280" t="str">
        <f t="shared" si="122"/>
        <v/>
      </c>
      <c r="CK870" s="87"/>
      <c r="CL870" s="78"/>
      <c r="CM870" s="83"/>
      <c r="CN870" s="83"/>
      <c r="CO870" s="83"/>
      <c r="CP870" s="280" t="str">
        <f t="shared" si="127"/>
        <v/>
      </c>
      <c r="CQ870" s="81"/>
      <c r="CR870" s="280" t="str">
        <f t="shared" si="128"/>
        <v/>
      </c>
      <c r="CS870" s="3"/>
      <c r="CT870" s="3"/>
      <c r="CU870" s="280" t="str">
        <f>IF(CV870="","",VLOOKUP(CV870,リスト!$V$5:$W$6,2,FALSE))</f>
        <v/>
      </c>
      <c r="CV870" s="3"/>
      <c r="CW870" s="280" t="str">
        <f>IF(CX870="","",VLOOKUP(CX870,リスト!$X$5:$Y$6,2,FALSE))</f>
        <v/>
      </c>
      <c r="CX870" s="3"/>
      <c r="CY870" s="77"/>
      <c r="CZ870" s="77"/>
      <c r="DA870" s="75"/>
      <c r="DB870" s="75"/>
      <c r="DC870" s="75"/>
      <c r="DD870" s="75"/>
      <c r="DE870" s="280" t="str">
        <f>IF(DF870="","",VLOOKUP(DF870,リスト!$Z$5:$AA$10,2,FALSE))</f>
        <v/>
      </c>
      <c r="DF870" s="3"/>
      <c r="DG870" s="280" t="str">
        <f>IF(DH870="","",VLOOKUP(DH870,リスト!$AB$5:$AC$12,2,FALSE))</f>
        <v/>
      </c>
      <c r="DH870" s="63"/>
      <c r="DI870" s="280" t="str">
        <f>IF(DJ870="","",VLOOKUP(DJ870,リスト!$AD$5:$AE$7,2,FALSE))</f>
        <v/>
      </c>
      <c r="DJ870" s="3"/>
      <c r="DK870" s="280" t="str">
        <f>IF(DL870="","",VLOOKUP(DL870,リスト!$AF$5:$AG$10,2,FALSE))</f>
        <v/>
      </c>
      <c r="DL870" s="3"/>
      <c r="DM870" s="280" t="str">
        <f>IF(DN870="","",VLOOKUP(DN870,リスト!$AH$5:$AI$6,2,FALSE))</f>
        <v/>
      </c>
      <c r="DN870" s="3"/>
      <c r="DO870" s="280" t="str">
        <f>IF(DP870="","",VLOOKUP(DP870,リスト!$AJ$5:$AK$6,2,FALSE))</f>
        <v/>
      </c>
      <c r="DP870" s="3"/>
      <c r="DQ870" s="280" t="str">
        <f>IF(DR870="","",VLOOKUP(DR870,リスト!$AL$5:$AM$7,2,FALSE))</f>
        <v/>
      </c>
      <c r="DR870" s="3"/>
      <c r="DS870" s="13"/>
      <c r="DT870" s="85"/>
      <c r="DU870" s="85"/>
      <c r="DV870" s="281" t="str">
        <f>IF(DW870="","",VLOOKUP(DW870,リスト!$AN$5:$AO$6,2,FALSE))</f>
        <v/>
      </c>
      <c r="DW870" s="13"/>
      <c r="DX870" s="341"/>
      <c r="DY870" s="345"/>
      <c r="DZ870" s="341"/>
      <c r="EA870" s="345"/>
      <c r="EB870" s="280" t="str">
        <f>IF(EC870="","",VLOOKUP(EC870,リスト!$AW$5:$AX$8,2,FALSE))</f>
        <v/>
      </c>
      <c r="EC870" s="3"/>
      <c r="ED870" s="85"/>
      <c r="EE870" s="280" t="str">
        <f>IF(EF870="","",VLOOKUP(EF870,リスト!$AY$5:$AZ$10,2,FALSE))</f>
        <v/>
      </c>
      <c r="EF870" s="3"/>
      <c r="EG870" s="280" t="str">
        <f>IF(EH870="","",VLOOKUP(EH870,リスト!$BA$5:$BB$10,2,FALSE))</f>
        <v/>
      </c>
      <c r="EH870" s="3"/>
      <c r="EI870" s="280" t="str">
        <f>IF(EJ870="","",VLOOKUP(EJ870,リスト!$BC$5:$BD$10,2,FALSE))</f>
        <v/>
      </c>
      <c r="EJ870" s="3"/>
      <c r="EK870" s="280" t="str">
        <f>IF(EL870="","",VLOOKUP(EL870,リスト!$BE$5:$BF$10,2,FALSE))</f>
        <v/>
      </c>
      <c r="EL870" s="3"/>
      <c r="EM870" s="78"/>
      <c r="EN870" s="73"/>
      <c r="EO870" s="73"/>
      <c r="EP870" s="13"/>
      <c r="EQ870" s="13"/>
      <c r="ER870" s="280" t="str">
        <f>IF(ES870="","",VLOOKUP(ES870,リスト!$BG$5:$BH$10,2,FALSE))</f>
        <v/>
      </c>
      <c r="ES870" s="13"/>
      <c r="ET870" s="13"/>
      <c r="EU870" s="13"/>
      <c r="EV870" s="13"/>
      <c r="EW870" s="13"/>
      <c r="EX870" s="81"/>
      <c r="EY870" s="81"/>
      <c r="EZ870" s="26"/>
      <c r="FA870" s="281" t="str">
        <f>IF($EZ870="","",INDEX(リスト!$BI$5:$BJ$40,MATCH($EZ870,リスト!$BJ$5:$BJ$40,0),1))</f>
        <v/>
      </c>
      <c r="FB870" s="280" t="str">
        <f>IF(FC870="","",VLOOKUP(FC870,リスト!$BK:$BL,2,FALSE))</f>
        <v/>
      </c>
      <c r="FC870" s="13"/>
      <c r="FD870" s="331"/>
      <c r="FE870" s="3"/>
      <c r="FF870" s="280" t="str">
        <f>IF(FG870="","",VLOOKUP(FG870,リスト!$BO$5:$BP$6,2,FALSE))</f>
        <v/>
      </c>
      <c r="FG870" s="3"/>
      <c r="FH870" s="280" t="str">
        <f>IF(FI870="","",VLOOKUP(FI870,リスト!$BQ$5:$BR$8,2,FALSE))</f>
        <v/>
      </c>
      <c r="FI870" s="3"/>
      <c r="FJ870" s="282"/>
      <c r="FK870" s="280" t="str">
        <f>IF(FL870="","",VLOOKUP(FL870,リスト!$BS$5:$BT$6,2,FALSE))</f>
        <v/>
      </c>
      <c r="FL870" s="63"/>
      <c r="FM870" s="13"/>
      <c r="FN870" s="13"/>
      <c r="FO870" s="13"/>
      <c r="FP870" s="283" t="str">
        <f t="shared" si="123"/>
        <v/>
      </c>
      <c r="FQ870" s="283" t="str">
        <f t="shared" si="123"/>
        <v/>
      </c>
      <c r="FR870" s="13"/>
      <c r="FS870" s="85"/>
      <c r="FT870" s="85"/>
      <c r="FU870" s="281" t="str">
        <f t="shared" si="124"/>
        <v/>
      </c>
      <c r="FV870" s="280" t="str">
        <f>IF(FW870="","",VLOOKUP(FW870,リスト!$BV$5:$BW$10,2,FALSE))</f>
        <v/>
      </c>
      <c r="FW870" s="26"/>
      <c r="FX870" s="282" t="str">
        <f t="shared" si="125"/>
        <v/>
      </c>
      <c r="FY870" s="280" t="str">
        <f>IF(FZ870="","",VLOOKUP(FZ870,リスト!$BX$5:$BY$6,2,FALSE))</f>
        <v/>
      </c>
      <c r="FZ870" s="3"/>
      <c r="GA870" s="280" t="str">
        <f>IF(GB870="","",VLOOKUP(GB870,リスト!$BZ$5:$CA$6,2,FALSE))</f>
        <v/>
      </c>
      <c r="GB870" s="13"/>
      <c r="GC870" s="281" t="str">
        <f>IF(GD870="","",VLOOKUP(GD870,リスト!$CB$5:$CC$6,2,FALSE))</f>
        <v/>
      </c>
      <c r="GD870" s="13"/>
      <c r="GE870" s="13"/>
      <c r="GF870" s="13"/>
      <c r="GG870" s="75"/>
      <c r="GH870" s="281" t="str">
        <f t="shared" si="126"/>
        <v/>
      </c>
      <c r="GI870" s="128"/>
      <c r="GJ870" s="281" t="str">
        <f>IF(GK870="","",VLOOKUP(GK870,リスト!$CD$5:$CE$6,2,FALSE))</f>
        <v/>
      </c>
      <c r="GK870" s="13"/>
      <c r="GL870" s="281" t="str">
        <f>IF(GM870="","",VLOOKUP(GM870,リスト!$CF$5:$CG$5,2,FALSE))</f>
        <v/>
      </c>
      <c r="GM870" s="26"/>
      <c r="GN870" s="280" t="str">
        <f>IF(GO870="","",VLOOKUP(GO870,リスト!$CH$5:$CI$5,2,FALSE))</f>
        <v/>
      </c>
      <c r="GO870" s="284"/>
      <c r="GP870" s="284"/>
      <c r="GQ870" s="284"/>
      <c r="GR870" s="284"/>
      <c r="GS870" s="284"/>
      <c r="GT870" s="284"/>
      <c r="GU870" s="284"/>
      <c r="GV870" s="284"/>
      <c r="GW870" s="284"/>
      <c r="GX870" s="285"/>
    </row>
    <row r="871" spans="2:206" s="177" customFormat="1" ht="24.75" hidden="1" customHeight="1" outlineLevel="1">
      <c r="B871" s="286" t="str">
        <f>IF(明細!B865="","",明細!B865)</f>
        <v/>
      </c>
      <c r="C871" s="287" t="str">
        <f>IF(明細!C865="","",明細!C865)</f>
        <v/>
      </c>
      <c r="D871" s="265" t="str">
        <f>IF(明細!D865="","",明細!D865)</f>
        <v/>
      </c>
      <c r="E871" s="265" t="str">
        <f>IF(明細!E865="","",明細!E865)</f>
        <v/>
      </c>
      <c r="F871" s="265" t="str">
        <f>IF(明細!F865="","",明細!F865)</f>
        <v/>
      </c>
      <c r="G871" s="265" t="str">
        <f>IF(明細!G865="","",明細!G865)</f>
        <v/>
      </c>
      <c r="H871" s="265" t="str">
        <f>IF(明細!H865="","",明細!H865)</f>
        <v/>
      </c>
      <c r="I871" s="265" t="str">
        <f>IF(明細!I865="","",明細!I865)</f>
        <v/>
      </c>
      <c r="J871" s="265" t="str">
        <f>IF(明細!J865="","",明細!J865)</f>
        <v/>
      </c>
      <c r="K871" s="265" t="str">
        <f>IF(明細!K865="","",明細!K865)</f>
        <v/>
      </c>
      <c r="L871" s="265" t="str">
        <f>IF(明細!L865="","",明細!L865)</f>
        <v/>
      </c>
      <c r="M871" s="265" t="str">
        <f>IF(明細!M865="","",明細!M865)</f>
        <v/>
      </c>
      <c r="N871" s="265" t="str">
        <f>IF(明細!N865="","",明細!N865)</f>
        <v/>
      </c>
      <c r="O871" s="265" t="str">
        <f>IF(明細!O865="","",明細!O865)</f>
        <v/>
      </c>
      <c r="P871" s="265" t="str">
        <f>IF(明細!P865="","",明細!P865)</f>
        <v/>
      </c>
      <c r="Q871" s="265" t="str">
        <f>IF(明細!Q865="","",明細!Q865)</f>
        <v/>
      </c>
      <c r="R871" s="289" t="str">
        <f>IF(明細!R865="","",明細!R865)</f>
        <v/>
      </c>
      <c r="S871" s="291" t="str">
        <f>IF(明細!S865="","",明細!S865)</f>
        <v/>
      </c>
      <c r="T871" s="291" t="str">
        <f>IF(明細!T865="","",明細!T865)</f>
        <v/>
      </c>
      <c r="U871" s="291" t="str">
        <f>IF(明細!U865="","",明細!U865)</f>
        <v/>
      </c>
      <c r="V871" s="292" t="str">
        <f>IF(明細!V865="","",明細!V865)</f>
        <v>個</v>
      </c>
      <c r="W871" s="292" t="str">
        <f>IF(明細!W865="","",明細!W865)</f>
        <v/>
      </c>
      <c r="X871" s="293" t="str">
        <f>IF(明細!X865="","",明細!X865)</f>
        <v/>
      </c>
      <c r="Y871" s="134" t="str">
        <f>IF(明細!Y865="","",明細!Y865)</f>
        <v/>
      </c>
      <c r="Z871" s="135" t="str">
        <f>IF(明細!Z865="","",明細!Z865)</f>
        <v/>
      </c>
      <c r="AA871" s="134" t="str">
        <f>IF(明細!AA865="","",明細!AA865)</f>
        <v/>
      </c>
      <c r="AB871" s="303" t="str">
        <f>IF(明細!AB865="","",明細!AB865)</f>
        <v/>
      </c>
      <c r="AC871" s="134" t="str">
        <f>IF(明細!AC865="","",明細!AC865)</f>
        <v/>
      </c>
      <c r="AD871" s="183" t="str">
        <f>IF(明細!AD865="","",明細!AD865)</f>
        <v/>
      </c>
      <c r="AE871" s="184">
        <f>IF(明細!AE865="","",明細!AE865)</f>
        <v>0.1</v>
      </c>
      <c r="AF871" s="185" t="str">
        <f>IF(明細!AF865="","",明細!AF865)</f>
        <v/>
      </c>
      <c r="AG871" s="186" t="str">
        <f>IF(明細!AG865="","",明細!AG865)</f>
        <v/>
      </c>
      <c r="AH871" s="186" t="str">
        <f>IF(明細!AH865="","",明細!AH865)</f>
        <v/>
      </c>
      <c r="AI871" s="187" t="str">
        <f>IF(明細!AI865="","",明細!AI865)</f>
        <v/>
      </c>
      <c r="AJ871" s="296" t="str">
        <f>IF(明細!AJ865="","",明細!AJ865)</f>
        <v/>
      </c>
      <c r="AK871" s="297" t="str">
        <f>IF(明細!AK865="","",明細!AK865)</f>
        <v/>
      </c>
      <c r="AL871" s="298" t="str">
        <f>IF(明細!AL865="","",明細!AL865)</f>
        <v/>
      </c>
      <c r="AM871" s="299" t="str">
        <f>IF(明細!AM865="","",明細!AM865)</f>
        <v/>
      </c>
      <c r="AN871" s="300" t="str">
        <f>IF(明細!AN865="","",明細!AN865)</f>
        <v/>
      </c>
      <c r="AO871" s="300" t="str">
        <f>IF(明細!AO865="","",明細!AO865)</f>
        <v/>
      </c>
      <c r="AP871" s="300" t="str">
        <f>IF(明細!AP865="","",明細!AP865)</f>
        <v/>
      </c>
      <c r="AQ871" s="301" t="str">
        <f>IF(明細!AQ865="","",明細!AQ865)</f>
        <v/>
      </c>
      <c r="AR871" s="302" t="str">
        <f>IF(明細!AR865="","",明細!AR865)</f>
        <v/>
      </c>
      <c r="AU871" s="360"/>
      <c r="AV871" s="368"/>
      <c r="AW871" s="446" t="str">
        <f>IF(明細!AV865="","",明細!AV865)</f>
        <v/>
      </c>
      <c r="AX871" s="419" t="str">
        <f>IF(明細!AT865="","",明細!AT865)</f>
        <v/>
      </c>
      <c r="AY871" s="280" t="str">
        <f>IF($AX871="","",VLOOKUP($AX871,リスト!$CL:$CM,2,FALSE))</f>
        <v/>
      </c>
      <c r="AZ871" s="3"/>
      <c r="BA871" s="280" t="str">
        <f>IF(BB871="","",VLOOKUP(BB871,リスト!$K:$L,2,FALSE))</f>
        <v/>
      </c>
      <c r="BB871" s="3"/>
      <c r="BC871" s="3"/>
      <c r="BD871" s="87"/>
      <c r="BE871" s="280" t="str">
        <f>IF(BF871="","",VLOOKUP(BF871,リスト!$I:$J,2,FALSE))</f>
        <v/>
      </c>
      <c r="BF871" s="3"/>
      <c r="BG871" s="280" t="str">
        <f>IF(BH871="","",VLOOKUP(BH871,リスト!$M:$N,2,FALSE))</f>
        <v/>
      </c>
      <c r="BH871" s="282"/>
      <c r="BI871" s="280" t="str">
        <f>IF(BJ871="","",VLOOKUP(BJ871,リスト!$O:$P,2,FALSE))</f>
        <v/>
      </c>
      <c r="BJ871" s="24"/>
      <c r="BM871" s="451" t="str">
        <f>IF(明細!AV865="","",明細!AV865)</f>
        <v/>
      </c>
      <c r="BN871" s="453" t="str">
        <f>IF(明細!AT865="","",明細!AT865)</f>
        <v/>
      </c>
      <c r="BO871" s="280" t="str">
        <f>IF($BN871="","",VLOOKUP($BN871,リスト!$CL:$CM,2,FALSE))</f>
        <v/>
      </c>
      <c r="BP871" s="280" t="str">
        <f>IF(BQ871="","",VLOOKUP(BQ871,リスト!$K$5:$L$7,2,FALSE))</f>
        <v/>
      </c>
      <c r="BQ871" s="13"/>
      <c r="BR871" s="13"/>
      <c r="BS871" s="47"/>
      <c r="BT871" s="280" t="str">
        <f>IF(BU871="","",VLOOKUP(BU871,リスト!I862:J880,2,FALSE))</f>
        <v/>
      </c>
      <c r="BU871" s="13"/>
      <c r="BV871" s="13"/>
      <c r="BW871" s="282"/>
      <c r="BX871" s="282"/>
      <c r="BY871" s="280" t="str">
        <f>IF(BZ871="","",VLOOKUP(BZ871,リスト!$S$5:$T$6,2,FALSE))</f>
        <v/>
      </c>
      <c r="BZ871" s="3"/>
      <c r="CA871" s="3"/>
      <c r="CB871" s="81"/>
      <c r="CC871" s="280" t="str">
        <f t="shared" si="120"/>
        <v/>
      </c>
      <c r="CD871" s="83"/>
      <c r="CE871" s="83"/>
      <c r="CF871" s="83"/>
      <c r="CG871" s="83"/>
      <c r="CH871" s="282" t="str">
        <f t="shared" si="121"/>
        <v/>
      </c>
      <c r="CI871" s="83"/>
      <c r="CJ871" s="280" t="str">
        <f t="shared" si="122"/>
        <v/>
      </c>
      <c r="CK871" s="87"/>
      <c r="CL871" s="78"/>
      <c r="CM871" s="83"/>
      <c r="CN871" s="83"/>
      <c r="CO871" s="83"/>
      <c r="CP871" s="280" t="str">
        <f t="shared" si="127"/>
        <v/>
      </c>
      <c r="CQ871" s="81"/>
      <c r="CR871" s="280" t="str">
        <f t="shared" si="128"/>
        <v/>
      </c>
      <c r="CS871" s="3"/>
      <c r="CT871" s="3"/>
      <c r="CU871" s="280" t="str">
        <f>IF(CV871="","",VLOOKUP(CV871,リスト!$V$5:$W$6,2,FALSE))</f>
        <v/>
      </c>
      <c r="CV871" s="3"/>
      <c r="CW871" s="280" t="str">
        <f>IF(CX871="","",VLOOKUP(CX871,リスト!$X$5:$Y$6,2,FALSE))</f>
        <v/>
      </c>
      <c r="CX871" s="3"/>
      <c r="CY871" s="77"/>
      <c r="CZ871" s="77"/>
      <c r="DA871" s="75"/>
      <c r="DB871" s="75"/>
      <c r="DC871" s="75"/>
      <c r="DD871" s="75"/>
      <c r="DE871" s="280" t="str">
        <f>IF(DF871="","",VLOOKUP(DF871,リスト!$Z$5:$AA$10,2,FALSE))</f>
        <v/>
      </c>
      <c r="DF871" s="3"/>
      <c r="DG871" s="280" t="str">
        <f>IF(DH871="","",VLOOKUP(DH871,リスト!$AB$5:$AC$12,2,FALSE))</f>
        <v/>
      </c>
      <c r="DH871" s="63"/>
      <c r="DI871" s="280" t="str">
        <f>IF(DJ871="","",VLOOKUP(DJ871,リスト!$AD$5:$AE$7,2,FALSE))</f>
        <v/>
      </c>
      <c r="DJ871" s="3"/>
      <c r="DK871" s="280" t="str">
        <f>IF(DL871="","",VLOOKUP(DL871,リスト!$AF$5:$AG$10,2,FALSE))</f>
        <v/>
      </c>
      <c r="DL871" s="3"/>
      <c r="DM871" s="280" t="str">
        <f>IF(DN871="","",VLOOKUP(DN871,リスト!$AH$5:$AI$6,2,FALSE))</f>
        <v/>
      </c>
      <c r="DN871" s="3"/>
      <c r="DO871" s="280" t="str">
        <f>IF(DP871="","",VLOOKUP(DP871,リスト!$AJ$5:$AK$6,2,FALSE))</f>
        <v/>
      </c>
      <c r="DP871" s="3"/>
      <c r="DQ871" s="280" t="str">
        <f>IF(DR871="","",VLOOKUP(DR871,リスト!$AL$5:$AM$7,2,FALSE))</f>
        <v/>
      </c>
      <c r="DR871" s="3"/>
      <c r="DS871" s="13"/>
      <c r="DT871" s="85"/>
      <c r="DU871" s="85"/>
      <c r="DV871" s="281" t="str">
        <f>IF(DW871="","",VLOOKUP(DW871,リスト!$AN$5:$AO$6,2,FALSE))</f>
        <v/>
      </c>
      <c r="DW871" s="13"/>
      <c r="DX871" s="341"/>
      <c r="DY871" s="345"/>
      <c r="DZ871" s="341"/>
      <c r="EA871" s="345"/>
      <c r="EB871" s="280" t="str">
        <f>IF(EC871="","",VLOOKUP(EC871,リスト!$AW$5:$AX$8,2,FALSE))</f>
        <v/>
      </c>
      <c r="EC871" s="3"/>
      <c r="ED871" s="85"/>
      <c r="EE871" s="280" t="str">
        <f>IF(EF871="","",VLOOKUP(EF871,リスト!$AY$5:$AZ$10,2,FALSE))</f>
        <v/>
      </c>
      <c r="EF871" s="3"/>
      <c r="EG871" s="280" t="str">
        <f>IF(EH871="","",VLOOKUP(EH871,リスト!$BA$5:$BB$10,2,FALSE))</f>
        <v/>
      </c>
      <c r="EH871" s="3"/>
      <c r="EI871" s="280" t="str">
        <f>IF(EJ871="","",VLOOKUP(EJ871,リスト!$BC$5:$BD$10,2,FALSE))</f>
        <v/>
      </c>
      <c r="EJ871" s="3"/>
      <c r="EK871" s="280" t="str">
        <f>IF(EL871="","",VLOOKUP(EL871,リスト!$BE$5:$BF$10,2,FALSE))</f>
        <v/>
      </c>
      <c r="EL871" s="3"/>
      <c r="EM871" s="78"/>
      <c r="EN871" s="73"/>
      <c r="EO871" s="73"/>
      <c r="EP871" s="13"/>
      <c r="EQ871" s="13"/>
      <c r="ER871" s="280" t="str">
        <f>IF(ES871="","",VLOOKUP(ES871,リスト!$BG$5:$BH$10,2,FALSE))</f>
        <v/>
      </c>
      <c r="ES871" s="13"/>
      <c r="ET871" s="13"/>
      <c r="EU871" s="13"/>
      <c r="EV871" s="13"/>
      <c r="EW871" s="13"/>
      <c r="EX871" s="81"/>
      <c r="EY871" s="81"/>
      <c r="EZ871" s="26"/>
      <c r="FA871" s="281" t="str">
        <f>IF($EZ871="","",INDEX(リスト!$BI$5:$BJ$40,MATCH($EZ871,リスト!$BJ$5:$BJ$40,0),1))</f>
        <v/>
      </c>
      <c r="FB871" s="280" t="str">
        <f>IF(FC871="","",VLOOKUP(FC871,リスト!$BK:$BL,2,FALSE))</f>
        <v/>
      </c>
      <c r="FC871" s="13"/>
      <c r="FD871" s="331"/>
      <c r="FE871" s="3"/>
      <c r="FF871" s="280" t="str">
        <f>IF(FG871="","",VLOOKUP(FG871,リスト!$BO$5:$BP$6,2,FALSE))</f>
        <v/>
      </c>
      <c r="FG871" s="3"/>
      <c r="FH871" s="280" t="str">
        <f>IF(FI871="","",VLOOKUP(FI871,リスト!$BQ$5:$BR$8,2,FALSE))</f>
        <v/>
      </c>
      <c r="FI871" s="3"/>
      <c r="FJ871" s="282"/>
      <c r="FK871" s="280" t="str">
        <f>IF(FL871="","",VLOOKUP(FL871,リスト!$BS$5:$BT$6,2,FALSE))</f>
        <v/>
      </c>
      <c r="FL871" s="63"/>
      <c r="FM871" s="13"/>
      <c r="FN871" s="13"/>
      <c r="FO871" s="13"/>
      <c r="FP871" s="283" t="str">
        <f t="shared" si="123"/>
        <v/>
      </c>
      <c r="FQ871" s="283" t="str">
        <f t="shared" si="123"/>
        <v/>
      </c>
      <c r="FR871" s="13"/>
      <c r="FS871" s="85"/>
      <c r="FT871" s="85"/>
      <c r="FU871" s="281" t="str">
        <f t="shared" si="124"/>
        <v/>
      </c>
      <c r="FV871" s="280" t="str">
        <f>IF(FW871="","",VLOOKUP(FW871,リスト!$BV$5:$BW$10,2,FALSE))</f>
        <v/>
      </c>
      <c r="FW871" s="26"/>
      <c r="FX871" s="282" t="str">
        <f t="shared" si="125"/>
        <v/>
      </c>
      <c r="FY871" s="280" t="str">
        <f>IF(FZ871="","",VLOOKUP(FZ871,リスト!$BX$5:$BY$6,2,FALSE))</f>
        <v/>
      </c>
      <c r="FZ871" s="3"/>
      <c r="GA871" s="280" t="str">
        <f>IF(GB871="","",VLOOKUP(GB871,リスト!$BZ$5:$CA$6,2,FALSE))</f>
        <v/>
      </c>
      <c r="GB871" s="13"/>
      <c r="GC871" s="281" t="str">
        <f>IF(GD871="","",VLOOKUP(GD871,リスト!$CB$5:$CC$6,2,FALSE))</f>
        <v/>
      </c>
      <c r="GD871" s="13"/>
      <c r="GE871" s="13"/>
      <c r="GF871" s="13"/>
      <c r="GG871" s="75"/>
      <c r="GH871" s="281" t="str">
        <f t="shared" si="126"/>
        <v/>
      </c>
      <c r="GI871" s="128"/>
      <c r="GJ871" s="281" t="str">
        <f>IF(GK871="","",VLOOKUP(GK871,リスト!$CD$5:$CE$6,2,FALSE))</f>
        <v/>
      </c>
      <c r="GK871" s="13"/>
      <c r="GL871" s="281" t="str">
        <f>IF(GM871="","",VLOOKUP(GM871,リスト!$CF$5:$CG$5,2,FALSE))</f>
        <v/>
      </c>
      <c r="GM871" s="26"/>
      <c r="GN871" s="280" t="str">
        <f>IF(GO871="","",VLOOKUP(GO871,リスト!$CH$5:$CI$5,2,FALSE))</f>
        <v/>
      </c>
      <c r="GO871" s="284"/>
      <c r="GP871" s="284"/>
      <c r="GQ871" s="284"/>
      <c r="GR871" s="284"/>
      <c r="GS871" s="284"/>
      <c r="GT871" s="284"/>
      <c r="GU871" s="284"/>
      <c r="GV871" s="284"/>
      <c r="GW871" s="284"/>
      <c r="GX871" s="285"/>
    </row>
    <row r="872" spans="2:206" s="177" customFormat="1" ht="24.75" hidden="1" customHeight="1" outlineLevel="1">
      <c r="B872" s="286" t="str">
        <f>IF(明細!B866="","",明細!B866)</f>
        <v/>
      </c>
      <c r="C872" s="287" t="str">
        <f>IF(明細!C866="","",明細!C866)</f>
        <v/>
      </c>
      <c r="D872" s="265" t="str">
        <f>IF(明細!D866="","",明細!D866)</f>
        <v/>
      </c>
      <c r="E872" s="265" t="str">
        <f>IF(明細!E866="","",明細!E866)</f>
        <v/>
      </c>
      <c r="F872" s="265" t="str">
        <f>IF(明細!F866="","",明細!F866)</f>
        <v/>
      </c>
      <c r="G872" s="265" t="str">
        <f>IF(明細!G866="","",明細!G866)</f>
        <v/>
      </c>
      <c r="H872" s="265" t="str">
        <f>IF(明細!H866="","",明細!H866)</f>
        <v/>
      </c>
      <c r="I872" s="265" t="str">
        <f>IF(明細!I866="","",明細!I866)</f>
        <v/>
      </c>
      <c r="J872" s="265" t="str">
        <f>IF(明細!J866="","",明細!J866)</f>
        <v/>
      </c>
      <c r="K872" s="265" t="str">
        <f>IF(明細!K866="","",明細!K866)</f>
        <v/>
      </c>
      <c r="L872" s="265" t="str">
        <f>IF(明細!L866="","",明細!L866)</f>
        <v/>
      </c>
      <c r="M872" s="265" t="str">
        <f>IF(明細!M866="","",明細!M866)</f>
        <v/>
      </c>
      <c r="N872" s="265" t="str">
        <f>IF(明細!N866="","",明細!N866)</f>
        <v/>
      </c>
      <c r="O872" s="265" t="str">
        <f>IF(明細!O866="","",明細!O866)</f>
        <v/>
      </c>
      <c r="P872" s="265" t="str">
        <f>IF(明細!P866="","",明細!P866)</f>
        <v/>
      </c>
      <c r="Q872" s="265" t="str">
        <f>IF(明細!Q866="","",明細!Q866)</f>
        <v/>
      </c>
      <c r="R872" s="289" t="str">
        <f>IF(明細!R866="","",明細!R866)</f>
        <v/>
      </c>
      <c r="S872" s="291" t="str">
        <f>IF(明細!S866="","",明細!S866)</f>
        <v/>
      </c>
      <c r="T872" s="291" t="str">
        <f>IF(明細!T866="","",明細!T866)</f>
        <v/>
      </c>
      <c r="U872" s="291" t="str">
        <f>IF(明細!U866="","",明細!U866)</f>
        <v/>
      </c>
      <c r="V872" s="292" t="str">
        <f>IF(明細!V866="","",明細!V866)</f>
        <v>個</v>
      </c>
      <c r="W872" s="292" t="str">
        <f>IF(明細!W866="","",明細!W866)</f>
        <v/>
      </c>
      <c r="X872" s="293" t="str">
        <f>IF(明細!X866="","",明細!X866)</f>
        <v/>
      </c>
      <c r="Y872" s="134" t="str">
        <f>IF(明細!Y866="","",明細!Y866)</f>
        <v/>
      </c>
      <c r="Z872" s="135" t="str">
        <f>IF(明細!Z866="","",明細!Z866)</f>
        <v/>
      </c>
      <c r="AA872" s="134" t="str">
        <f>IF(明細!AA866="","",明細!AA866)</f>
        <v/>
      </c>
      <c r="AB872" s="303" t="str">
        <f>IF(明細!AB866="","",明細!AB866)</f>
        <v/>
      </c>
      <c r="AC872" s="134" t="str">
        <f>IF(明細!AC866="","",明細!AC866)</f>
        <v/>
      </c>
      <c r="AD872" s="183" t="str">
        <f>IF(明細!AD866="","",明細!AD866)</f>
        <v/>
      </c>
      <c r="AE872" s="184">
        <f>IF(明細!AE866="","",明細!AE866)</f>
        <v>0.1</v>
      </c>
      <c r="AF872" s="185" t="str">
        <f>IF(明細!AF866="","",明細!AF866)</f>
        <v/>
      </c>
      <c r="AG872" s="186" t="str">
        <f>IF(明細!AG866="","",明細!AG866)</f>
        <v/>
      </c>
      <c r="AH872" s="186" t="str">
        <f>IF(明細!AH866="","",明細!AH866)</f>
        <v/>
      </c>
      <c r="AI872" s="187" t="str">
        <f>IF(明細!AI866="","",明細!AI866)</f>
        <v/>
      </c>
      <c r="AJ872" s="296" t="str">
        <f>IF(明細!AJ866="","",明細!AJ866)</f>
        <v/>
      </c>
      <c r="AK872" s="297" t="str">
        <f>IF(明細!AK866="","",明細!AK866)</f>
        <v/>
      </c>
      <c r="AL872" s="298" t="str">
        <f>IF(明細!AL866="","",明細!AL866)</f>
        <v/>
      </c>
      <c r="AM872" s="299" t="str">
        <f>IF(明細!AM866="","",明細!AM866)</f>
        <v/>
      </c>
      <c r="AN872" s="300" t="str">
        <f>IF(明細!AN866="","",明細!AN866)</f>
        <v/>
      </c>
      <c r="AO872" s="300" t="str">
        <f>IF(明細!AO866="","",明細!AO866)</f>
        <v/>
      </c>
      <c r="AP872" s="300" t="str">
        <f>IF(明細!AP866="","",明細!AP866)</f>
        <v/>
      </c>
      <c r="AQ872" s="301" t="str">
        <f>IF(明細!AQ866="","",明細!AQ866)</f>
        <v/>
      </c>
      <c r="AR872" s="302" t="str">
        <f>IF(明細!AR866="","",明細!AR866)</f>
        <v/>
      </c>
      <c r="AU872" s="360"/>
      <c r="AV872" s="368"/>
      <c r="AW872" s="446" t="str">
        <f>IF(明細!AV866="","",明細!AV866)</f>
        <v/>
      </c>
      <c r="AX872" s="419" t="str">
        <f>IF(明細!AT866="","",明細!AT866)</f>
        <v/>
      </c>
      <c r="AY872" s="280" t="str">
        <f>IF($AX872="","",VLOOKUP($AX872,リスト!$CL:$CM,2,FALSE))</f>
        <v/>
      </c>
      <c r="AZ872" s="3"/>
      <c r="BA872" s="280" t="str">
        <f>IF(BB872="","",VLOOKUP(BB872,リスト!$K:$L,2,FALSE))</f>
        <v/>
      </c>
      <c r="BB872" s="3"/>
      <c r="BC872" s="3"/>
      <c r="BD872" s="87"/>
      <c r="BE872" s="280" t="str">
        <f>IF(BF872="","",VLOOKUP(BF872,リスト!$I:$J,2,FALSE))</f>
        <v/>
      </c>
      <c r="BF872" s="3"/>
      <c r="BG872" s="280" t="str">
        <f>IF(BH872="","",VLOOKUP(BH872,リスト!$M:$N,2,FALSE))</f>
        <v/>
      </c>
      <c r="BH872" s="282"/>
      <c r="BI872" s="280" t="str">
        <f>IF(BJ872="","",VLOOKUP(BJ872,リスト!$O:$P,2,FALSE))</f>
        <v/>
      </c>
      <c r="BJ872" s="24"/>
      <c r="BM872" s="451" t="str">
        <f>IF(明細!AV866="","",明細!AV866)</f>
        <v/>
      </c>
      <c r="BN872" s="453" t="str">
        <f>IF(明細!AT866="","",明細!AT866)</f>
        <v/>
      </c>
      <c r="BO872" s="280" t="str">
        <f>IF($BN872="","",VLOOKUP($BN872,リスト!$CL:$CM,2,FALSE))</f>
        <v/>
      </c>
      <c r="BP872" s="280" t="str">
        <f>IF(BQ872="","",VLOOKUP(BQ872,リスト!$K$5:$L$7,2,FALSE))</f>
        <v/>
      </c>
      <c r="BQ872" s="13"/>
      <c r="BR872" s="13"/>
      <c r="BS872" s="47"/>
      <c r="BT872" s="280" t="str">
        <f>IF(BU872="","",VLOOKUP(BU872,リスト!I863:J881,2,FALSE))</f>
        <v/>
      </c>
      <c r="BU872" s="13"/>
      <c r="BV872" s="13"/>
      <c r="BW872" s="282"/>
      <c r="BX872" s="282"/>
      <c r="BY872" s="280" t="str">
        <f>IF(BZ872="","",VLOOKUP(BZ872,リスト!$S$5:$T$6,2,FALSE))</f>
        <v/>
      </c>
      <c r="BZ872" s="3"/>
      <c r="CA872" s="3"/>
      <c r="CB872" s="81"/>
      <c r="CC872" s="280" t="str">
        <f t="shared" si="120"/>
        <v/>
      </c>
      <c r="CD872" s="83"/>
      <c r="CE872" s="83"/>
      <c r="CF872" s="83"/>
      <c r="CG872" s="83"/>
      <c r="CH872" s="282" t="str">
        <f t="shared" si="121"/>
        <v/>
      </c>
      <c r="CI872" s="83"/>
      <c r="CJ872" s="280" t="str">
        <f t="shared" si="122"/>
        <v/>
      </c>
      <c r="CK872" s="87"/>
      <c r="CL872" s="78"/>
      <c r="CM872" s="83"/>
      <c r="CN872" s="83"/>
      <c r="CO872" s="83"/>
      <c r="CP872" s="280" t="str">
        <f t="shared" si="127"/>
        <v/>
      </c>
      <c r="CQ872" s="81"/>
      <c r="CR872" s="280" t="str">
        <f t="shared" si="128"/>
        <v/>
      </c>
      <c r="CS872" s="3"/>
      <c r="CT872" s="3"/>
      <c r="CU872" s="280" t="str">
        <f>IF(CV872="","",VLOOKUP(CV872,リスト!$V$5:$W$6,2,FALSE))</f>
        <v/>
      </c>
      <c r="CV872" s="3"/>
      <c r="CW872" s="280" t="str">
        <f>IF(CX872="","",VLOOKUP(CX872,リスト!$X$5:$Y$6,2,FALSE))</f>
        <v/>
      </c>
      <c r="CX872" s="3"/>
      <c r="CY872" s="77"/>
      <c r="CZ872" s="77"/>
      <c r="DA872" s="75"/>
      <c r="DB872" s="75"/>
      <c r="DC872" s="75"/>
      <c r="DD872" s="75"/>
      <c r="DE872" s="280" t="str">
        <f>IF(DF872="","",VLOOKUP(DF872,リスト!$Z$5:$AA$10,2,FALSE))</f>
        <v/>
      </c>
      <c r="DF872" s="3"/>
      <c r="DG872" s="280" t="str">
        <f>IF(DH872="","",VLOOKUP(DH872,リスト!$AB$5:$AC$12,2,FALSE))</f>
        <v/>
      </c>
      <c r="DH872" s="63"/>
      <c r="DI872" s="280" t="str">
        <f>IF(DJ872="","",VLOOKUP(DJ872,リスト!$AD$5:$AE$7,2,FALSE))</f>
        <v/>
      </c>
      <c r="DJ872" s="3"/>
      <c r="DK872" s="280" t="str">
        <f>IF(DL872="","",VLOOKUP(DL872,リスト!$AF$5:$AG$10,2,FALSE))</f>
        <v/>
      </c>
      <c r="DL872" s="3"/>
      <c r="DM872" s="280" t="str">
        <f>IF(DN872="","",VLOOKUP(DN872,リスト!$AH$5:$AI$6,2,FALSE))</f>
        <v/>
      </c>
      <c r="DN872" s="3"/>
      <c r="DO872" s="280" t="str">
        <f>IF(DP872="","",VLOOKUP(DP872,リスト!$AJ$5:$AK$6,2,FALSE))</f>
        <v/>
      </c>
      <c r="DP872" s="3"/>
      <c r="DQ872" s="280" t="str">
        <f>IF(DR872="","",VLOOKUP(DR872,リスト!$AL$5:$AM$7,2,FALSE))</f>
        <v/>
      </c>
      <c r="DR872" s="3"/>
      <c r="DS872" s="13"/>
      <c r="DT872" s="85"/>
      <c r="DU872" s="85"/>
      <c r="DV872" s="281" t="str">
        <f>IF(DW872="","",VLOOKUP(DW872,リスト!$AN$5:$AO$6,2,FALSE))</f>
        <v/>
      </c>
      <c r="DW872" s="13"/>
      <c r="DX872" s="341"/>
      <c r="DY872" s="345"/>
      <c r="DZ872" s="341"/>
      <c r="EA872" s="345"/>
      <c r="EB872" s="280" t="str">
        <f>IF(EC872="","",VLOOKUP(EC872,リスト!$AW$5:$AX$8,2,FALSE))</f>
        <v/>
      </c>
      <c r="EC872" s="3"/>
      <c r="ED872" s="85"/>
      <c r="EE872" s="280" t="str">
        <f>IF(EF872="","",VLOOKUP(EF872,リスト!$AY$5:$AZ$10,2,FALSE))</f>
        <v/>
      </c>
      <c r="EF872" s="3"/>
      <c r="EG872" s="280" t="str">
        <f>IF(EH872="","",VLOOKUP(EH872,リスト!$BA$5:$BB$10,2,FALSE))</f>
        <v/>
      </c>
      <c r="EH872" s="3"/>
      <c r="EI872" s="280" t="str">
        <f>IF(EJ872="","",VLOOKUP(EJ872,リスト!$BC$5:$BD$10,2,FALSE))</f>
        <v/>
      </c>
      <c r="EJ872" s="3"/>
      <c r="EK872" s="280" t="str">
        <f>IF(EL872="","",VLOOKUP(EL872,リスト!$BE$5:$BF$10,2,FALSE))</f>
        <v/>
      </c>
      <c r="EL872" s="3"/>
      <c r="EM872" s="78"/>
      <c r="EN872" s="73"/>
      <c r="EO872" s="73"/>
      <c r="EP872" s="13"/>
      <c r="EQ872" s="13"/>
      <c r="ER872" s="280" t="str">
        <f>IF(ES872="","",VLOOKUP(ES872,リスト!$BG$5:$BH$10,2,FALSE))</f>
        <v/>
      </c>
      <c r="ES872" s="13"/>
      <c r="ET872" s="13"/>
      <c r="EU872" s="13"/>
      <c r="EV872" s="13"/>
      <c r="EW872" s="13"/>
      <c r="EX872" s="81"/>
      <c r="EY872" s="81"/>
      <c r="EZ872" s="26"/>
      <c r="FA872" s="281" t="str">
        <f>IF($EZ872="","",INDEX(リスト!$BI$5:$BJ$40,MATCH($EZ872,リスト!$BJ$5:$BJ$40,0),1))</f>
        <v/>
      </c>
      <c r="FB872" s="280" t="str">
        <f>IF(FC872="","",VLOOKUP(FC872,リスト!$BK:$BL,2,FALSE))</f>
        <v/>
      </c>
      <c r="FC872" s="13"/>
      <c r="FD872" s="331"/>
      <c r="FE872" s="3"/>
      <c r="FF872" s="280" t="str">
        <f>IF(FG872="","",VLOOKUP(FG872,リスト!$BO$5:$BP$6,2,FALSE))</f>
        <v/>
      </c>
      <c r="FG872" s="3"/>
      <c r="FH872" s="280" t="str">
        <f>IF(FI872="","",VLOOKUP(FI872,リスト!$BQ$5:$BR$8,2,FALSE))</f>
        <v/>
      </c>
      <c r="FI872" s="3"/>
      <c r="FJ872" s="282"/>
      <c r="FK872" s="280" t="str">
        <f>IF(FL872="","",VLOOKUP(FL872,リスト!$BS$5:$BT$6,2,FALSE))</f>
        <v/>
      </c>
      <c r="FL872" s="63"/>
      <c r="FM872" s="13"/>
      <c r="FN872" s="13"/>
      <c r="FO872" s="13"/>
      <c r="FP872" s="283" t="str">
        <f t="shared" si="123"/>
        <v/>
      </c>
      <c r="FQ872" s="283" t="str">
        <f t="shared" si="123"/>
        <v/>
      </c>
      <c r="FR872" s="13"/>
      <c r="FS872" s="85"/>
      <c r="FT872" s="85"/>
      <c r="FU872" s="281" t="str">
        <f t="shared" si="124"/>
        <v/>
      </c>
      <c r="FV872" s="280" t="str">
        <f>IF(FW872="","",VLOOKUP(FW872,リスト!$BV$5:$BW$10,2,FALSE))</f>
        <v/>
      </c>
      <c r="FW872" s="26"/>
      <c r="FX872" s="282" t="str">
        <f t="shared" si="125"/>
        <v/>
      </c>
      <c r="FY872" s="280" t="str">
        <f>IF(FZ872="","",VLOOKUP(FZ872,リスト!$BX$5:$BY$6,2,FALSE))</f>
        <v/>
      </c>
      <c r="FZ872" s="3"/>
      <c r="GA872" s="280" t="str">
        <f>IF(GB872="","",VLOOKUP(GB872,リスト!$BZ$5:$CA$6,2,FALSE))</f>
        <v/>
      </c>
      <c r="GB872" s="13"/>
      <c r="GC872" s="281" t="str">
        <f>IF(GD872="","",VLOOKUP(GD872,リスト!$CB$5:$CC$6,2,FALSE))</f>
        <v/>
      </c>
      <c r="GD872" s="13"/>
      <c r="GE872" s="13"/>
      <c r="GF872" s="13"/>
      <c r="GG872" s="75"/>
      <c r="GH872" s="281" t="str">
        <f t="shared" si="126"/>
        <v/>
      </c>
      <c r="GI872" s="128"/>
      <c r="GJ872" s="281" t="str">
        <f>IF(GK872="","",VLOOKUP(GK872,リスト!$CD$5:$CE$6,2,FALSE))</f>
        <v/>
      </c>
      <c r="GK872" s="13"/>
      <c r="GL872" s="281" t="str">
        <f>IF(GM872="","",VLOOKUP(GM872,リスト!$CF$5:$CG$5,2,FALSE))</f>
        <v/>
      </c>
      <c r="GM872" s="26"/>
      <c r="GN872" s="280" t="str">
        <f>IF(GO872="","",VLOOKUP(GO872,リスト!$CH$5:$CI$5,2,FALSE))</f>
        <v/>
      </c>
      <c r="GO872" s="284"/>
      <c r="GP872" s="284"/>
      <c r="GQ872" s="284"/>
      <c r="GR872" s="284"/>
      <c r="GS872" s="284"/>
      <c r="GT872" s="284"/>
      <c r="GU872" s="284"/>
      <c r="GV872" s="284"/>
      <c r="GW872" s="284"/>
      <c r="GX872" s="285"/>
    </row>
    <row r="873" spans="2:206" s="177" customFormat="1" ht="24.75" hidden="1" customHeight="1" outlineLevel="1">
      <c r="B873" s="286" t="str">
        <f>IF(明細!B867="","",明細!B867)</f>
        <v/>
      </c>
      <c r="C873" s="287" t="str">
        <f>IF(明細!C867="","",明細!C867)</f>
        <v/>
      </c>
      <c r="D873" s="265" t="str">
        <f>IF(明細!D867="","",明細!D867)</f>
        <v/>
      </c>
      <c r="E873" s="265" t="str">
        <f>IF(明細!E867="","",明細!E867)</f>
        <v/>
      </c>
      <c r="F873" s="265" t="str">
        <f>IF(明細!F867="","",明細!F867)</f>
        <v/>
      </c>
      <c r="G873" s="265" t="str">
        <f>IF(明細!G867="","",明細!G867)</f>
        <v/>
      </c>
      <c r="H873" s="265" t="str">
        <f>IF(明細!H867="","",明細!H867)</f>
        <v/>
      </c>
      <c r="I873" s="265" t="str">
        <f>IF(明細!I867="","",明細!I867)</f>
        <v/>
      </c>
      <c r="J873" s="265" t="str">
        <f>IF(明細!J867="","",明細!J867)</f>
        <v/>
      </c>
      <c r="K873" s="265" t="str">
        <f>IF(明細!K867="","",明細!K867)</f>
        <v/>
      </c>
      <c r="L873" s="265" t="str">
        <f>IF(明細!L867="","",明細!L867)</f>
        <v/>
      </c>
      <c r="M873" s="265" t="str">
        <f>IF(明細!M867="","",明細!M867)</f>
        <v/>
      </c>
      <c r="N873" s="265" t="str">
        <f>IF(明細!N867="","",明細!N867)</f>
        <v/>
      </c>
      <c r="O873" s="265" t="str">
        <f>IF(明細!O867="","",明細!O867)</f>
        <v/>
      </c>
      <c r="P873" s="265" t="str">
        <f>IF(明細!P867="","",明細!P867)</f>
        <v/>
      </c>
      <c r="Q873" s="265" t="str">
        <f>IF(明細!Q867="","",明細!Q867)</f>
        <v/>
      </c>
      <c r="R873" s="289" t="str">
        <f>IF(明細!R867="","",明細!R867)</f>
        <v/>
      </c>
      <c r="S873" s="291" t="str">
        <f>IF(明細!S867="","",明細!S867)</f>
        <v/>
      </c>
      <c r="T873" s="291" t="str">
        <f>IF(明細!T867="","",明細!T867)</f>
        <v/>
      </c>
      <c r="U873" s="291" t="str">
        <f>IF(明細!U867="","",明細!U867)</f>
        <v/>
      </c>
      <c r="V873" s="292" t="str">
        <f>IF(明細!V867="","",明細!V867)</f>
        <v>個</v>
      </c>
      <c r="W873" s="292" t="str">
        <f>IF(明細!W867="","",明細!W867)</f>
        <v/>
      </c>
      <c r="X873" s="293" t="str">
        <f>IF(明細!X867="","",明細!X867)</f>
        <v/>
      </c>
      <c r="Y873" s="134" t="str">
        <f>IF(明細!Y867="","",明細!Y867)</f>
        <v/>
      </c>
      <c r="Z873" s="135" t="str">
        <f>IF(明細!Z867="","",明細!Z867)</f>
        <v/>
      </c>
      <c r="AA873" s="134" t="str">
        <f>IF(明細!AA867="","",明細!AA867)</f>
        <v/>
      </c>
      <c r="AB873" s="303" t="str">
        <f>IF(明細!AB867="","",明細!AB867)</f>
        <v/>
      </c>
      <c r="AC873" s="134" t="str">
        <f>IF(明細!AC867="","",明細!AC867)</f>
        <v/>
      </c>
      <c r="AD873" s="183" t="str">
        <f>IF(明細!AD867="","",明細!AD867)</f>
        <v/>
      </c>
      <c r="AE873" s="184">
        <f>IF(明細!AE867="","",明細!AE867)</f>
        <v>0.1</v>
      </c>
      <c r="AF873" s="185" t="str">
        <f>IF(明細!AF867="","",明細!AF867)</f>
        <v/>
      </c>
      <c r="AG873" s="186" t="str">
        <f>IF(明細!AG867="","",明細!AG867)</f>
        <v/>
      </c>
      <c r="AH873" s="186" t="str">
        <f>IF(明細!AH867="","",明細!AH867)</f>
        <v/>
      </c>
      <c r="AI873" s="187" t="str">
        <f>IF(明細!AI867="","",明細!AI867)</f>
        <v/>
      </c>
      <c r="AJ873" s="296" t="str">
        <f>IF(明細!AJ867="","",明細!AJ867)</f>
        <v/>
      </c>
      <c r="AK873" s="297" t="str">
        <f>IF(明細!AK867="","",明細!AK867)</f>
        <v/>
      </c>
      <c r="AL873" s="298" t="str">
        <f>IF(明細!AL867="","",明細!AL867)</f>
        <v/>
      </c>
      <c r="AM873" s="299" t="str">
        <f>IF(明細!AM867="","",明細!AM867)</f>
        <v/>
      </c>
      <c r="AN873" s="300" t="str">
        <f>IF(明細!AN867="","",明細!AN867)</f>
        <v/>
      </c>
      <c r="AO873" s="300" t="str">
        <f>IF(明細!AO867="","",明細!AO867)</f>
        <v/>
      </c>
      <c r="AP873" s="300" t="str">
        <f>IF(明細!AP867="","",明細!AP867)</f>
        <v/>
      </c>
      <c r="AQ873" s="301" t="str">
        <f>IF(明細!AQ867="","",明細!AQ867)</f>
        <v/>
      </c>
      <c r="AR873" s="302" t="str">
        <f>IF(明細!AR867="","",明細!AR867)</f>
        <v/>
      </c>
      <c r="AU873" s="360"/>
      <c r="AV873" s="368"/>
      <c r="AW873" s="446" t="str">
        <f>IF(明細!AV867="","",明細!AV867)</f>
        <v/>
      </c>
      <c r="AX873" s="419" t="str">
        <f>IF(明細!AT867="","",明細!AT867)</f>
        <v/>
      </c>
      <c r="AY873" s="280" t="str">
        <f>IF($AX873="","",VLOOKUP($AX873,リスト!$CL:$CM,2,FALSE))</f>
        <v/>
      </c>
      <c r="AZ873" s="3"/>
      <c r="BA873" s="280" t="str">
        <f>IF(BB873="","",VLOOKUP(BB873,リスト!$K:$L,2,FALSE))</f>
        <v/>
      </c>
      <c r="BB873" s="3"/>
      <c r="BC873" s="3"/>
      <c r="BD873" s="87"/>
      <c r="BE873" s="280" t="str">
        <f>IF(BF873="","",VLOOKUP(BF873,リスト!$I:$J,2,FALSE))</f>
        <v/>
      </c>
      <c r="BF873" s="3"/>
      <c r="BG873" s="280" t="str">
        <f>IF(BH873="","",VLOOKUP(BH873,リスト!$M:$N,2,FALSE))</f>
        <v/>
      </c>
      <c r="BH873" s="282"/>
      <c r="BI873" s="280" t="str">
        <f>IF(BJ873="","",VLOOKUP(BJ873,リスト!$O:$P,2,FALSE))</f>
        <v/>
      </c>
      <c r="BJ873" s="24"/>
      <c r="BM873" s="451" t="str">
        <f>IF(明細!AV867="","",明細!AV867)</f>
        <v/>
      </c>
      <c r="BN873" s="453" t="str">
        <f>IF(明細!AT867="","",明細!AT867)</f>
        <v/>
      </c>
      <c r="BO873" s="280" t="str">
        <f>IF($BN873="","",VLOOKUP($BN873,リスト!$CL:$CM,2,FALSE))</f>
        <v/>
      </c>
      <c r="BP873" s="280" t="str">
        <f>IF(BQ873="","",VLOOKUP(BQ873,リスト!$K$5:$L$7,2,FALSE))</f>
        <v/>
      </c>
      <c r="BQ873" s="13"/>
      <c r="BR873" s="13"/>
      <c r="BS873" s="47"/>
      <c r="BT873" s="280" t="str">
        <f>IF(BU873="","",VLOOKUP(BU873,リスト!I864:J882,2,FALSE))</f>
        <v/>
      </c>
      <c r="BU873" s="13"/>
      <c r="BV873" s="13"/>
      <c r="BW873" s="282"/>
      <c r="BX873" s="282"/>
      <c r="BY873" s="280" t="str">
        <f>IF(BZ873="","",VLOOKUP(BZ873,リスト!$S$5:$T$6,2,FALSE))</f>
        <v/>
      </c>
      <c r="BZ873" s="3"/>
      <c r="CA873" s="3"/>
      <c r="CB873" s="81"/>
      <c r="CC873" s="280" t="str">
        <f t="shared" si="120"/>
        <v/>
      </c>
      <c r="CD873" s="83"/>
      <c r="CE873" s="83"/>
      <c r="CF873" s="83"/>
      <c r="CG873" s="83"/>
      <c r="CH873" s="282" t="str">
        <f t="shared" si="121"/>
        <v/>
      </c>
      <c r="CI873" s="83"/>
      <c r="CJ873" s="280" t="str">
        <f t="shared" si="122"/>
        <v/>
      </c>
      <c r="CK873" s="87"/>
      <c r="CL873" s="78"/>
      <c r="CM873" s="83"/>
      <c r="CN873" s="83"/>
      <c r="CO873" s="83"/>
      <c r="CP873" s="280" t="str">
        <f t="shared" si="127"/>
        <v/>
      </c>
      <c r="CQ873" s="81"/>
      <c r="CR873" s="280" t="str">
        <f t="shared" si="128"/>
        <v/>
      </c>
      <c r="CS873" s="3"/>
      <c r="CT873" s="3"/>
      <c r="CU873" s="280" t="str">
        <f>IF(CV873="","",VLOOKUP(CV873,リスト!$V$5:$W$6,2,FALSE))</f>
        <v/>
      </c>
      <c r="CV873" s="3"/>
      <c r="CW873" s="280" t="str">
        <f>IF(CX873="","",VLOOKUP(CX873,リスト!$X$5:$Y$6,2,FALSE))</f>
        <v/>
      </c>
      <c r="CX873" s="3"/>
      <c r="CY873" s="77"/>
      <c r="CZ873" s="77"/>
      <c r="DA873" s="75"/>
      <c r="DB873" s="75"/>
      <c r="DC873" s="75"/>
      <c r="DD873" s="75"/>
      <c r="DE873" s="280" t="str">
        <f>IF(DF873="","",VLOOKUP(DF873,リスト!$Z$5:$AA$10,2,FALSE))</f>
        <v/>
      </c>
      <c r="DF873" s="3"/>
      <c r="DG873" s="280" t="str">
        <f>IF(DH873="","",VLOOKUP(DH873,リスト!$AB$5:$AC$12,2,FALSE))</f>
        <v/>
      </c>
      <c r="DH873" s="63"/>
      <c r="DI873" s="280" t="str">
        <f>IF(DJ873="","",VLOOKUP(DJ873,リスト!$AD$5:$AE$7,2,FALSE))</f>
        <v/>
      </c>
      <c r="DJ873" s="3"/>
      <c r="DK873" s="280" t="str">
        <f>IF(DL873="","",VLOOKUP(DL873,リスト!$AF$5:$AG$10,2,FALSE))</f>
        <v/>
      </c>
      <c r="DL873" s="3"/>
      <c r="DM873" s="280" t="str">
        <f>IF(DN873="","",VLOOKUP(DN873,リスト!$AH$5:$AI$6,2,FALSE))</f>
        <v/>
      </c>
      <c r="DN873" s="3"/>
      <c r="DO873" s="280" t="str">
        <f>IF(DP873="","",VLOOKUP(DP873,リスト!$AJ$5:$AK$6,2,FALSE))</f>
        <v/>
      </c>
      <c r="DP873" s="3"/>
      <c r="DQ873" s="280" t="str">
        <f>IF(DR873="","",VLOOKUP(DR873,リスト!$AL$5:$AM$7,2,FALSE))</f>
        <v/>
      </c>
      <c r="DR873" s="3"/>
      <c r="DS873" s="13"/>
      <c r="DT873" s="85"/>
      <c r="DU873" s="85"/>
      <c r="DV873" s="281" t="str">
        <f>IF(DW873="","",VLOOKUP(DW873,リスト!$AN$5:$AO$6,2,FALSE))</f>
        <v/>
      </c>
      <c r="DW873" s="13"/>
      <c r="DX873" s="341"/>
      <c r="DY873" s="345"/>
      <c r="DZ873" s="341"/>
      <c r="EA873" s="345"/>
      <c r="EB873" s="280" t="str">
        <f>IF(EC873="","",VLOOKUP(EC873,リスト!$AW$5:$AX$8,2,FALSE))</f>
        <v/>
      </c>
      <c r="EC873" s="3"/>
      <c r="ED873" s="85"/>
      <c r="EE873" s="280" t="str">
        <f>IF(EF873="","",VLOOKUP(EF873,リスト!$AY$5:$AZ$10,2,FALSE))</f>
        <v/>
      </c>
      <c r="EF873" s="3"/>
      <c r="EG873" s="280" t="str">
        <f>IF(EH873="","",VLOOKUP(EH873,リスト!$BA$5:$BB$10,2,FALSE))</f>
        <v/>
      </c>
      <c r="EH873" s="3"/>
      <c r="EI873" s="280" t="str">
        <f>IF(EJ873="","",VLOOKUP(EJ873,リスト!$BC$5:$BD$10,2,FALSE))</f>
        <v/>
      </c>
      <c r="EJ873" s="3"/>
      <c r="EK873" s="280" t="str">
        <f>IF(EL873="","",VLOOKUP(EL873,リスト!$BE$5:$BF$10,2,FALSE))</f>
        <v/>
      </c>
      <c r="EL873" s="3"/>
      <c r="EM873" s="78"/>
      <c r="EN873" s="73"/>
      <c r="EO873" s="73"/>
      <c r="EP873" s="13"/>
      <c r="EQ873" s="13"/>
      <c r="ER873" s="280" t="str">
        <f>IF(ES873="","",VLOOKUP(ES873,リスト!$BG$5:$BH$10,2,FALSE))</f>
        <v/>
      </c>
      <c r="ES873" s="13"/>
      <c r="ET873" s="13"/>
      <c r="EU873" s="13"/>
      <c r="EV873" s="13"/>
      <c r="EW873" s="13"/>
      <c r="EX873" s="81"/>
      <c r="EY873" s="81"/>
      <c r="EZ873" s="26"/>
      <c r="FA873" s="281" t="str">
        <f>IF($EZ873="","",INDEX(リスト!$BI$5:$BJ$40,MATCH($EZ873,リスト!$BJ$5:$BJ$40,0),1))</f>
        <v/>
      </c>
      <c r="FB873" s="280" t="str">
        <f>IF(FC873="","",VLOOKUP(FC873,リスト!$BK:$BL,2,FALSE))</f>
        <v/>
      </c>
      <c r="FC873" s="13"/>
      <c r="FD873" s="331"/>
      <c r="FE873" s="3"/>
      <c r="FF873" s="280" t="str">
        <f>IF(FG873="","",VLOOKUP(FG873,リスト!$BO$5:$BP$6,2,FALSE))</f>
        <v/>
      </c>
      <c r="FG873" s="3"/>
      <c r="FH873" s="280" t="str">
        <f>IF(FI873="","",VLOOKUP(FI873,リスト!$BQ$5:$BR$8,2,FALSE))</f>
        <v/>
      </c>
      <c r="FI873" s="3"/>
      <c r="FJ873" s="282"/>
      <c r="FK873" s="280" t="str">
        <f>IF(FL873="","",VLOOKUP(FL873,リスト!$BS$5:$BT$6,2,FALSE))</f>
        <v/>
      </c>
      <c r="FL873" s="63"/>
      <c r="FM873" s="13"/>
      <c r="FN873" s="13"/>
      <c r="FO873" s="13"/>
      <c r="FP873" s="283" t="str">
        <f t="shared" si="123"/>
        <v/>
      </c>
      <c r="FQ873" s="283" t="str">
        <f t="shared" si="123"/>
        <v/>
      </c>
      <c r="FR873" s="13"/>
      <c r="FS873" s="85"/>
      <c r="FT873" s="85"/>
      <c r="FU873" s="281" t="str">
        <f t="shared" si="124"/>
        <v/>
      </c>
      <c r="FV873" s="280" t="str">
        <f>IF(FW873="","",VLOOKUP(FW873,リスト!$BV$5:$BW$10,2,FALSE))</f>
        <v/>
      </c>
      <c r="FW873" s="26"/>
      <c r="FX873" s="282" t="str">
        <f t="shared" si="125"/>
        <v/>
      </c>
      <c r="FY873" s="280" t="str">
        <f>IF(FZ873="","",VLOOKUP(FZ873,リスト!$BX$5:$BY$6,2,FALSE))</f>
        <v/>
      </c>
      <c r="FZ873" s="3"/>
      <c r="GA873" s="280" t="str">
        <f>IF(GB873="","",VLOOKUP(GB873,リスト!$BZ$5:$CA$6,2,FALSE))</f>
        <v/>
      </c>
      <c r="GB873" s="13"/>
      <c r="GC873" s="281" t="str">
        <f>IF(GD873="","",VLOOKUP(GD873,リスト!$CB$5:$CC$6,2,FALSE))</f>
        <v/>
      </c>
      <c r="GD873" s="13"/>
      <c r="GE873" s="13"/>
      <c r="GF873" s="13"/>
      <c r="GG873" s="75"/>
      <c r="GH873" s="281" t="str">
        <f t="shared" si="126"/>
        <v/>
      </c>
      <c r="GI873" s="128"/>
      <c r="GJ873" s="281" t="str">
        <f>IF(GK873="","",VLOOKUP(GK873,リスト!$CD$5:$CE$6,2,FALSE))</f>
        <v/>
      </c>
      <c r="GK873" s="13"/>
      <c r="GL873" s="281" t="str">
        <f>IF(GM873="","",VLOOKUP(GM873,リスト!$CF$5:$CG$5,2,FALSE))</f>
        <v/>
      </c>
      <c r="GM873" s="26"/>
      <c r="GN873" s="280" t="str">
        <f>IF(GO873="","",VLOOKUP(GO873,リスト!$CH$5:$CI$5,2,FALSE))</f>
        <v/>
      </c>
      <c r="GO873" s="284"/>
      <c r="GP873" s="284"/>
      <c r="GQ873" s="284"/>
      <c r="GR873" s="284"/>
      <c r="GS873" s="284"/>
      <c r="GT873" s="284"/>
      <c r="GU873" s="284"/>
      <c r="GV873" s="284"/>
      <c r="GW873" s="284"/>
      <c r="GX873" s="285"/>
    </row>
    <row r="874" spans="2:206" s="177" customFormat="1" ht="24.75" hidden="1" customHeight="1" outlineLevel="1">
      <c r="B874" s="286" t="str">
        <f>IF(明細!B868="","",明細!B868)</f>
        <v/>
      </c>
      <c r="C874" s="287" t="str">
        <f>IF(明細!C868="","",明細!C868)</f>
        <v/>
      </c>
      <c r="D874" s="265" t="str">
        <f>IF(明細!D868="","",明細!D868)</f>
        <v/>
      </c>
      <c r="E874" s="265" t="str">
        <f>IF(明細!E868="","",明細!E868)</f>
        <v/>
      </c>
      <c r="F874" s="265" t="str">
        <f>IF(明細!F868="","",明細!F868)</f>
        <v/>
      </c>
      <c r="G874" s="265" t="str">
        <f>IF(明細!G868="","",明細!G868)</f>
        <v/>
      </c>
      <c r="H874" s="265" t="str">
        <f>IF(明細!H868="","",明細!H868)</f>
        <v/>
      </c>
      <c r="I874" s="265" t="str">
        <f>IF(明細!I868="","",明細!I868)</f>
        <v/>
      </c>
      <c r="J874" s="265" t="str">
        <f>IF(明細!J868="","",明細!J868)</f>
        <v/>
      </c>
      <c r="K874" s="265" t="str">
        <f>IF(明細!K868="","",明細!K868)</f>
        <v/>
      </c>
      <c r="L874" s="265" t="str">
        <f>IF(明細!L868="","",明細!L868)</f>
        <v/>
      </c>
      <c r="M874" s="265" t="str">
        <f>IF(明細!M868="","",明細!M868)</f>
        <v/>
      </c>
      <c r="N874" s="265" t="str">
        <f>IF(明細!N868="","",明細!N868)</f>
        <v/>
      </c>
      <c r="O874" s="265" t="str">
        <f>IF(明細!O868="","",明細!O868)</f>
        <v/>
      </c>
      <c r="P874" s="265" t="str">
        <f>IF(明細!P868="","",明細!P868)</f>
        <v/>
      </c>
      <c r="Q874" s="265" t="str">
        <f>IF(明細!Q868="","",明細!Q868)</f>
        <v/>
      </c>
      <c r="R874" s="289" t="str">
        <f>IF(明細!R868="","",明細!R868)</f>
        <v/>
      </c>
      <c r="S874" s="291" t="str">
        <f>IF(明細!S868="","",明細!S868)</f>
        <v/>
      </c>
      <c r="T874" s="291" t="str">
        <f>IF(明細!T868="","",明細!T868)</f>
        <v/>
      </c>
      <c r="U874" s="291" t="str">
        <f>IF(明細!U868="","",明細!U868)</f>
        <v/>
      </c>
      <c r="V874" s="292" t="str">
        <f>IF(明細!V868="","",明細!V868)</f>
        <v>個</v>
      </c>
      <c r="W874" s="292" t="str">
        <f>IF(明細!W868="","",明細!W868)</f>
        <v/>
      </c>
      <c r="X874" s="293" t="str">
        <f>IF(明細!X868="","",明細!X868)</f>
        <v/>
      </c>
      <c r="Y874" s="134" t="str">
        <f>IF(明細!Y868="","",明細!Y868)</f>
        <v/>
      </c>
      <c r="Z874" s="135" t="str">
        <f>IF(明細!Z868="","",明細!Z868)</f>
        <v/>
      </c>
      <c r="AA874" s="134" t="str">
        <f>IF(明細!AA868="","",明細!AA868)</f>
        <v/>
      </c>
      <c r="AB874" s="303" t="str">
        <f>IF(明細!AB868="","",明細!AB868)</f>
        <v/>
      </c>
      <c r="AC874" s="134" t="str">
        <f>IF(明細!AC868="","",明細!AC868)</f>
        <v/>
      </c>
      <c r="AD874" s="183" t="str">
        <f>IF(明細!AD868="","",明細!AD868)</f>
        <v/>
      </c>
      <c r="AE874" s="184">
        <f>IF(明細!AE868="","",明細!AE868)</f>
        <v>0.1</v>
      </c>
      <c r="AF874" s="185" t="str">
        <f>IF(明細!AF868="","",明細!AF868)</f>
        <v/>
      </c>
      <c r="AG874" s="186" t="str">
        <f>IF(明細!AG868="","",明細!AG868)</f>
        <v/>
      </c>
      <c r="AH874" s="186" t="str">
        <f>IF(明細!AH868="","",明細!AH868)</f>
        <v/>
      </c>
      <c r="AI874" s="187" t="str">
        <f>IF(明細!AI868="","",明細!AI868)</f>
        <v/>
      </c>
      <c r="AJ874" s="296" t="str">
        <f>IF(明細!AJ868="","",明細!AJ868)</f>
        <v/>
      </c>
      <c r="AK874" s="297" t="str">
        <f>IF(明細!AK868="","",明細!AK868)</f>
        <v/>
      </c>
      <c r="AL874" s="298" t="str">
        <f>IF(明細!AL868="","",明細!AL868)</f>
        <v/>
      </c>
      <c r="AM874" s="299" t="str">
        <f>IF(明細!AM868="","",明細!AM868)</f>
        <v/>
      </c>
      <c r="AN874" s="300" t="str">
        <f>IF(明細!AN868="","",明細!AN868)</f>
        <v/>
      </c>
      <c r="AO874" s="300" t="str">
        <f>IF(明細!AO868="","",明細!AO868)</f>
        <v/>
      </c>
      <c r="AP874" s="300" t="str">
        <f>IF(明細!AP868="","",明細!AP868)</f>
        <v/>
      </c>
      <c r="AQ874" s="301" t="str">
        <f>IF(明細!AQ868="","",明細!AQ868)</f>
        <v/>
      </c>
      <c r="AR874" s="302" t="str">
        <f>IF(明細!AR868="","",明細!AR868)</f>
        <v/>
      </c>
      <c r="AU874" s="360"/>
      <c r="AV874" s="368"/>
      <c r="AW874" s="446" t="str">
        <f>IF(明細!AV868="","",明細!AV868)</f>
        <v/>
      </c>
      <c r="AX874" s="419" t="str">
        <f>IF(明細!AT868="","",明細!AT868)</f>
        <v/>
      </c>
      <c r="AY874" s="280" t="str">
        <f>IF($AX874="","",VLOOKUP($AX874,リスト!$CL:$CM,2,FALSE))</f>
        <v/>
      </c>
      <c r="AZ874" s="3"/>
      <c r="BA874" s="280" t="str">
        <f>IF(BB874="","",VLOOKUP(BB874,リスト!$K:$L,2,FALSE))</f>
        <v/>
      </c>
      <c r="BB874" s="3"/>
      <c r="BC874" s="3"/>
      <c r="BD874" s="87"/>
      <c r="BE874" s="280" t="str">
        <f>IF(BF874="","",VLOOKUP(BF874,リスト!$I:$J,2,FALSE))</f>
        <v/>
      </c>
      <c r="BF874" s="3"/>
      <c r="BG874" s="280" t="str">
        <f>IF(BH874="","",VLOOKUP(BH874,リスト!$M:$N,2,FALSE))</f>
        <v/>
      </c>
      <c r="BH874" s="282"/>
      <c r="BI874" s="280" t="str">
        <f>IF(BJ874="","",VLOOKUP(BJ874,リスト!$O:$P,2,FALSE))</f>
        <v/>
      </c>
      <c r="BJ874" s="24"/>
      <c r="BM874" s="451" t="str">
        <f>IF(明細!AV868="","",明細!AV868)</f>
        <v/>
      </c>
      <c r="BN874" s="453" t="str">
        <f>IF(明細!AT868="","",明細!AT868)</f>
        <v/>
      </c>
      <c r="BO874" s="280" t="str">
        <f>IF($BN874="","",VLOOKUP($BN874,リスト!$CL:$CM,2,FALSE))</f>
        <v/>
      </c>
      <c r="BP874" s="280" t="str">
        <f>IF(BQ874="","",VLOOKUP(BQ874,リスト!$K$5:$L$7,2,FALSE))</f>
        <v/>
      </c>
      <c r="BQ874" s="13"/>
      <c r="BR874" s="13"/>
      <c r="BS874" s="47"/>
      <c r="BT874" s="280" t="str">
        <f>IF(BU874="","",VLOOKUP(BU874,リスト!I865:J883,2,FALSE))</f>
        <v/>
      </c>
      <c r="BU874" s="13"/>
      <c r="BV874" s="13"/>
      <c r="BW874" s="282"/>
      <c r="BX874" s="282"/>
      <c r="BY874" s="280" t="str">
        <f>IF(BZ874="","",VLOOKUP(BZ874,リスト!$S$5:$T$6,2,FALSE))</f>
        <v/>
      </c>
      <c r="BZ874" s="3"/>
      <c r="CA874" s="3"/>
      <c r="CB874" s="81"/>
      <c r="CC874" s="280" t="str">
        <f t="shared" si="120"/>
        <v/>
      </c>
      <c r="CD874" s="83"/>
      <c r="CE874" s="83"/>
      <c r="CF874" s="83"/>
      <c r="CG874" s="83"/>
      <c r="CH874" s="282" t="str">
        <f t="shared" si="121"/>
        <v/>
      </c>
      <c r="CI874" s="83"/>
      <c r="CJ874" s="280" t="str">
        <f t="shared" si="122"/>
        <v/>
      </c>
      <c r="CK874" s="87"/>
      <c r="CL874" s="78"/>
      <c r="CM874" s="83"/>
      <c r="CN874" s="83"/>
      <c r="CO874" s="83"/>
      <c r="CP874" s="280" t="str">
        <f t="shared" si="127"/>
        <v/>
      </c>
      <c r="CQ874" s="81"/>
      <c r="CR874" s="280" t="str">
        <f t="shared" si="128"/>
        <v/>
      </c>
      <c r="CS874" s="3"/>
      <c r="CT874" s="3"/>
      <c r="CU874" s="280" t="str">
        <f>IF(CV874="","",VLOOKUP(CV874,リスト!$V$5:$W$6,2,FALSE))</f>
        <v/>
      </c>
      <c r="CV874" s="3"/>
      <c r="CW874" s="280" t="str">
        <f>IF(CX874="","",VLOOKUP(CX874,リスト!$X$5:$Y$6,2,FALSE))</f>
        <v/>
      </c>
      <c r="CX874" s="3"/>
      <c r="CY874" s="77"/>
      <c r="CZ874" s="77"/>
      <c r="DA874" s="75"/>
      <c r="DB874" s="75"/>
      <c r="DC874" s="75"/>
      <c r="DD874" s="75"/>
      <c r="DE874" s="280" t="str">
        <f>IF(DF874="","",VLOOKUP(DF874,リスト!$Z$5:$AA$10,2,FALSE))</f>
        <v/>
      </c>
      <c r="DF874" s="3"/>
      <c r="DG874" s="280" t="str">
        <f>IF(DH874="","",VLOOKUP(DH874,リスト!$AB$5:$AC$12,2,FALSE))</f>
        <v/>
      </c>
      <c r="DH874" s="63"/>
      <c r="DI874" s="280" t="str">
        <f>IF(DJ874="","",VLOOKUP(DJ874,リスト!$AD$5:$AE$7,2,FALSE))</f>
        <v/>
      </c>
      <c r="DJ874" s="3"/>
      <c r="DK874" s="280" t="str">
        <f>IF(DL874="","",VLOOKUP(DL874,リスト!$AF$5:$AG$10,2,FALSE))</f>
        <v/>
      </c>
      <c r="DL874" s="3"/>
      <c r="DM874" s="280" t="str">
        <f>IF(DN874="","",VLOOKUP(DN874,リスト!$AH$5:$AI$6,2,FALSE))</f>
        <v/>
      </c>
      <c r="DN874" s="3"/>
      <c r="DO874" s="280" t="str">
        <f>IF(DP874="","",VLOOKUP(DP874,リスト!$AJ$5:$AK$6,2,FALSE))</f>
        <v/>
      </c>
      <c r="DP874" s="3"/>
      <c r="DQ874" s="280" t="str">
        <f>IF(DR874="","",VLOOKUP(DR874,リスト!$AL$5:$AM$7,2,FALSE))</f>
        <v/>
      </c>
      <c r="DR874" s="3"/>
      <c r="DS874" s="13"/>
      <c r="DT874" s="85"/>
      <c r="DU874" s="85"/>
      <c r="DV874" s="281" t="str">
        <f>IF(DW874="","",VLOOKUP(DW874,リスト!$AN$5:$AO$6,2,FALSE))</f>
        <v/>
      </c>
      <c r="DW874" s="13"/>
      <c r="DX874" s="341"/>
      <c r="DY874" s="345"/>
      <c r="DZ874" s="341"/>
      <c r="EA874" s="345"/>
      <c r="EB874" s="280" t="str">
        <f>IF(EC874="","",VLOOKUP(EC874,リスト!$AW$5:$AX$8,2,FALSE))</f>
        <v/>
      </c>
      <c r="EC874" s="3"/>
      <c r="ED874" s="85"/>
      <c r="EE874" s="280" t="str">
        <f>IF(EF874="","",VLOOKUP(EF874,リスト!$AY$5:$AZ$10,2,FALSE))</f>
        <v/>
      </c>
      <c r="EF874" s="3"/>
      <c r="EG874" s="280" t="str">
        <f>IF(EH874="","",VLOOKUP(EH874,リスト!$BA$5:$BB$10,2,FALSE))</f>
        <v/>
      </c>
      <c r="EH874" s="3"/>
      <c r="EI874" s="280" t="str">
        <f>IF(EJ874="","",VLOOKUP(EJ874,リスト!$BC$5:$BD$10,2,FALSE))</f>
        <v/>
      </c>
      <c r="EJ874" s="3"/>
      <c r="EK874" s="280" t="str">
        <f>IF(EL874="","",VLOOKUP(EL874,リスト!$BE$5:$BF$10,2,FALSE))</f>
        <v/>
      </c>
      <c r="EL874" s="3"/>
      <c r="EM874" s="78"/>
      <c r="EN874" s="73"/>
      <c r="EO874" s="73"/>
      <c r="EP874" s="13"/>
      <c r="EQ874" s="13"/>
      <c r="ER874" s="280" t="str">
        <f>IF(ES874="","",VLOOKUP(ES874,リスト!$BG$5:$BH$10,2,FALSE))</f>
        <v/>
      </c>
      <c r="ES874" s="13"/>
      <c r="ET874" s="13"/>
      <c r="EU874" s="13"/>
      <c r="EV874" s="13"/>
      <c r="EW874" s="13"/>
      <c r="EX874" s="81"/>
      <c r="EY874" s="81"/>
      <c r="EZ874" s="26"/>
      <c r="FA874" s="281" t="str">
        <f>IF($EZ874="","",INDEX(リスト!$BI$5:$BJ$40,MATCH($EZ874,リスト!$BJ$5:$BJ$40,0),1))</f>
        <v/>
      </c>
      <c r="FB874" s="280" t="str">
        <f>IF(FC874="","",VLOOKUP(FC874,リスト!$BK:$BL,2,FALSE))</f>
        <v/>
      </c>
      <c r="FC874" s="13"/>
      <c r="FD874" s="331"/>
      <c r="FE874" s="3"/>
      <c r="FF874" s="280" t="str">
        <f>IF(FG874="","",VLOOKUP(FG874,リスト!$BO$5:$BP$6,2,FALSE))</f>
        <v/>
      </c>
      <c r="FG874" s="3"/>
      <c r="FH874" s="280" t="str">
        <f>IF(FI874="","",VLOOKUP(FI874,リスト!$BQ$5:$BR$8,2,FALSE))</f>
        <v/>
      </c>
      <c r="FI874" s="3"/>
      <c r="FJ874" s="282"/>
      <c r="FK874" s="280" t="str">
        <f>IF(FL874="","",VLOOKUP(FL874,リスト!$BS$5:$BT$6,2,FALSE))</f>
        <v/>
      </c>
      <c r="FL874" s="63"/>
      <c r="FM874" s="13"/>
      <c r="FN874" s="13"/>
      <c r="FO874" s="13"/>
      <c r="FP874" s="283" t="str">
        <f t="shared" si="123"/>
        <v/>
      </c>
      <c r="FQ874" s="283" t="str">
        <f t="shared" si="123"/>
        <v/>
      </c>
      <c r="FR874" s="13"/>
      <c r="FS874" s="85"/>
      <c r="FT874" s="85"/>
      <c r="FU874" s="281" t="str">
        <f t="shared" si="124"/>
        <v/>
      </c>
      <c r="FV874" s="280" t="str">
        <f>IF(FW874="","",VLOOKUP(FW874,リスト!$BV$5:$BW$10,2,FALSE))</f>
        <v/>
      </c>
      <c r="FW874" s="26"/>
      <c r="FX874" s="282" t="str">
        <f t="shared" si="125"/>
        <v/>
      </c>
      <c r="FY874" s="280" t="str">
        <f>IF(FZ874="","",VLOOKUP(FZ874,リスト!$BX$5:$BY$6,2,FALSE))</f>
        <v/>
      </c>
      <c r="FZ874" s="3"/>
      <c r="GA874" s="280" t="str">
        <f>IF(GB874="","",VLOOKUP(GB874,リスト!$BZ$5:$CA$6,2,FALSE))</f>
        <v/>
      </c>
      <c r="GB874" s="13"/>
      <c r="GC874" s="281" t="str">
        <f>IF(GD874="","",VLOOKUP(GD874,リスト!$CB$5:$CC$6,2,FALSE))</f>
        <v/>
      </c>
      <c r="GD874" s="13"/>
      <c r="GE874" s="13"/>
      <c r="GF874" s="13"/>
      <c r="GG874" s="75"/>
      <c r="GH874" s="281" t="str">
        <f t="shared" si="126"/>
        <v/>
      </c>
      <c r="GI874" s="128"/>
      <c r="GJ874" s="281" t="str">
        <f>IF(GK874="","",VLOOKUP(GK874,リスト!$CD$5:$CE$6,2,FALSE))</f>
        <v/>
      </c>
      <c r="GK874" s="13"/>
      <c r="GL874" s="281" t="str">
        <f>IF(GM874="","",VLOOKUP(GM874,リスト!$CF$5:$CG$5,2,FALSE))</f>
        <v/>
      </c>
      <c r="GM874" s="26"/>
      <c r="GN874" s="280" t="str">
        <f>IF(GO874="","",VLOOKUP(GO874,リスト!$CH$5:$CI$5,2,FALSE))</f>
        <v/>
      </c>
      <c r="GO874" s="284"/>
      <c r="GP874" s="284"/>
      <c r="GQ874" s="284"/>
      <c r="GR874" s="284"/>
      <c r="GS874" s="284"/>
      <c r="GT874" s="284"/>
      <c r="GU874" s="284"/>
      <c r="GV874" s="284"/>
      <c r="GW874" s="284"/>
      <c r="GX874" s="285"/>
    </row>
    <row r="875" spans="2:206" s="177" customFormat="1" ht="24.75" hidden="1" customHeight="1" outlineLevel="1">
      <c r="B875" s="286" t="str">
        <f>IF(明細!B869="","",明細!B869)</f>
        <v/>
      </c>
      <c r="C875" s="287" t="str">
        <f>IF(明細!C869="","",明細!C869)</f>
        <v/>
      </c>
      <c r="D875" s="265" t="str">
        <f>IF(明細!D869="","",明細!D869)</f>
        <v/>
      </c>
      <c r="E875" s="265" t="str">
        <f>IF(明細!E869="","",明細!E869)</f>
        <v/>
      </c>
      <c r="F875" s="265" t="str">
        <f>IF(明細!F869="","",明細!F869)</f>
        <v/>
      </c>
      <c r="G875" s="265" t="str">
        <f>IF(明細!G869="","",明細!G869)</f>
        <v/>
      </c>
      <c r="H875" s="265" t="str">
        <f>IF(明細!H869="","",明細!H869)</f>
        <v/>
      </c>
      <c r="I875" s="265" t="str">
        <f>IF(明細!I869="","",明細!I869)</f>
        <v/>
      </c>
      <c r="J875" s="265" t="str">
        <f>IF(明細!J869="","",明細!J869)</f>
        <v/>
      </c>
      <c r="K875" s="265" t="str">
        <f>IF(明細!K869="","",明細!K869)</f>
        <v/>
      </c>
      <c r="L875" s="265" t="str">
        <f>IF(明細!L869="","",明細!L869)</f>
        <v/>
      </c>
      <c r="M875" s="265" t="str">
        <f>IF(明細!M869="","",明細!M869)</f>
        <v/>
      </c>
      <c r="N875" s="265" t="str">
        <f>IF(明細!N869="","",明細!N869)</f>
        <v/>
      </c>
      <c r="O875" s="265" t="str">
        <f>IF(明細!O869="","",明細!O869)</f>
        <v/>
      </c>
      <c r="P875" s="265" t="str">
        <f>IF(明細!P869="","",明細!P869)</f>
        <v/>
      </c>
      <c r="Q875" s="265" t="str">
        <f>IF(明細!Q869="","",明細!Q869)</f>
        <v/>
      </c>
      <c r="R875" s="289" t="str">
        <f>IF(明細!R869="","",明細!R869)</f>
        <v/>
      </c>
      <c r="S875" s="291" t="str">
        <f>IF(明細!S869="","",明細!S869)</f>
        <v/>
      </c>
      <c r="T875" s="291" t="str">
        <f>IF(明細!T869="","",明細!T869)</f>
        <v/>
      </c>
      <c r="U875" s="291" t="str">
        <f>IF(明細!U869="","",明細!U869)</f>
        <v/>
      </c>
      <c r="V875" s="292" t="str">
        <f>IF(明細!V869="","",明細!V869)</f>
        <v>個</v>
      </c>
      <c r="W875" s="292" t="str">
        <f>IF(明細!W869="","",明細!W869)</f>
        <v/>
      </c>
      <c r="X875" s="293" t="str">
        <f>IF(明細!X869="","",明細!X869)</f>
        <v/>
      </c>
      <c r="Y875" s="134" t="str">
        <f>IF(明細!Y869="","",明細!Y869)</f>
        <v/>
      </c>
      <c r="Z875" s="135" t="str">
        <f>IF(明細!Z869="","",明細!Z869)</f>
        <v/>
      </c>
      <c r="AA875" s="134" t="str">
        <f>IF(明細!AA869="","",明細!AA869)</f>
        <v/>
      </c>
      <c r="AB875" s="303" t="str">
        <f>IF(明細!AB869="","",明細!AB869)</f>
        <v/>
      </c>
      <c r="AC875" s="134" t="str">
        <f>IF(明細!AC869="","",明細!AC869)</f>
        <v/>
      </c>
      <c r="AD875" s="183" t="str">
        <f>IF(明細!AD869="","",明細!AD869)</f>
        <v/>
      </c>
      <c r="AE875" s="184">
        <f>IF(明細!AE869="","",明細!AE869)</f>
        <v>0.1</v>
      </c>
      <c r="AF875" s="185" t="str">
        <f>IF(明細!AF869="","",明細!AF869)</f>
        <v/>
      </c>
      <c r="AG875" s="186" t="str">
        <f>IF(明細!AG869="","",明細!AG869)</f>
        <v/>
      </c>
      <c r="AH875" s="186" t="str">
        <f>IF(明細!AH869="","",明細!AH869)</f>
        <v/>
      </c>
      <c r="AI875" s="187" t="str">
        <f>IF(明細!AI869="","",明細!AI869)</f>
        <v/>
      </c>
      <c r="AJ875" s="296" t="str">
        <f>IF(明細!AJ869="","",明細!AJ869)</f>
        <v/>
      </c>
      <c r="AK875" s="297" t="str">
        <f>IF(明細!AK869="","",明細!AK869)</f>
        <v/>
      </c>
      <c r="AL875" s="298" t="str">
        <f>IF(明細!AL869="","",明細!AL869)</f>
        <v/>
      </c>
      <c r="AM875" s="299" t="str">
        <f>IF(明細!AM869="","",明細!AM869)</f>
        <v/>
      </c>
      <c r="AN875" s="300" t="str">
        <f>IF(明細!AN869="","",明細!AN869)</f>
        <v/>
      </c>
      <c r="AO875" s="300" t="str">
        <f>IF(明細!AO869="","",明細!AO869)</f>
        <v/>
      </c>
      <c r="AP875" s="300" t="str">
        <f>IF(明細!AP869="","",明細!AP869)</f>
        <v/>
      </c>
      <c r="AQ875" s="301" t="str">
        <f>IF(明細!AQ869="","",明細!AQ869)</f>
        <v/>
      </c>
      <c r="AR875" s="302" t="str">
        <f>IF(明細!AR869="","",明細!AR869)</f>
        <v/>
      </c>
      <c r="AU875" s="360"/>
      <c r="AV875" s="368"/>
      <c r="AW875" s="446" t="str">
        <f>IF(明細!AV869="","",明細!AV869)</f>
        <v/>
      </c>
      <c r="AX875" s="419" t="str">
        <f>IF(明細!AT869="","",明細!AT869)</f>
        <v/>
      </c>
      <c r="AY875" s="280" t="str">
        <f>IF($AX875="","",VLOOKUP($AX875,リスト!$CL:$CM,2,FALSE))</f>
        <v/>
      </c>
      <c r="AZ875" s="3"/>
      <c r="BA875" s="280" t="str">
        <f>IF(BB875="","",VLOOKUP(BB875,リスト!$K:$L,2,FALSE))</f>
        <v/>
      </c>
      <c r="BB875" s="3"/>
      <c r="BC875" s="3"/>
      <c r="BD875" s="87"/>
      <c r="BE875" s="280" t="str">
        <f>IF(BF875="","",VLOOKUP(BF875,リスト!$I:$J,2,FALSE))</f>
        <v/>
      </c>
      <c r="BF875" s="3"/>
      <c r="BG875" s="280" t="str">
        <f>IF(BH875="","",VLOOKUP(BH875,リスト!$M:$N,2,FALSE))</f>
        <v/>
      </c>
      <c r="BH875" s="282"/>
      <c r="BI875" s="280" t="str">
        <f>IF(BJ875="","",VLOOKUP(BJ875,リスト!$O:$P,2,FALSE))</f>
        <v/>
      </c>
      <c r="BJ875" s="24"/>
      <c r="BM875" s="451" t="str">
        <f>IF(明細!AV869="","",明細!AV869)</f>
        <v/>
      </c>
      <c r="BN875" s="453" t="str">
        <f>IF(明細!AT869="","",明細!AT869)</f>
        <v/>
      </c>
      <c r="BO875" s="280" t="str">
        <f>IF($BN875="","",VLOOKUP($BN875,リスト!$CL:$CM,2,FALSE))</f>
        <v/>
      </c>
      <c r="BP875" s="280" t="str">
        <f>IF(BQ875="","",VLOOKUP(BQ875,リスト!$K$5:$L$7,2,FALSE))</f>
        <v/>
      </c>
      <c r="BQ875" s="13"/>
      <c r="BR875" s="13"/>
      <c r="BS875" s="47"/>
      <c r="BT875" s="280" t="str">
        <f>IF(BU875="","",VLOOKUP(BU875,リスト!I866:J884,2,FALSE))</f>
        <v/>
      </c>
      <c r="BU875" s="13"/>
      <c r="BV875" s="13"/>
      <c r="BW875" s="282"/>
      <c r="BX875" s="282"/>
      <c r="BY875" s="280" t="str">
        <f>IF(BZ875="","",VLOOKUP(BZ875,リスト!$S$5:$T$6,2,FALSE))</f>
        <v/>
      </c>
      <c r="BZ875" s="3"/>
      <c r="CA875" s="3"/>
      <c r="CB875" s="81"/>
      <c r="CC875" s="280" t="str">
        <f t="shared" si="120"/>
        <v/>
      </c>
      <c r="CD875" s="83"/>
      <c r="CE875" s="83"/>
      <c r="CF875" s="83"/>
      <c r="CG875" s="83"/>
      <c r="CH875" s="282" t="str">
        <f t="shared" si="121"/>
        <v/>
      </c>
      <c r="CI875" s="83"/>
      <c r="CJ875" s="280" t="str">
        <f t="shared" si="122"/>
        <v/>
      </c>
      <c r="CK875" s="87"/>
      <c r="CL875" s="78"/>
      <c r="CM875" s="83"/>
      <c r="CN875" s="83"/>
      <c r="CO875" s="83"/>
      <c r="CP875" s="280" t="str">
        <f t="shared" si="127"/>
        <v/>
      </c>
      <c r="CQ875" s="81"/>
      <c r="CR875" s="280" t="str">
        <f t="shared" si="128"/>
        <v/>
      </c>
      <c r="CS875" s="3"/>
      <c r="CT875" s="3"/>
      <c r="CU875" s="280" t="str">
        <f>IF(CV875="","",VLOOKUP(CV875,リスト!$V$5:$W$6,2,FALSE))</f>
        <v/>
      </c>
      <c r="CV875" s="3"/>
      <c r="CW875" s="280" t="str">
        <f>IF(CX875="","",VLOOKUP(CX875,リスト!$X$5:$Y$6,2,FALSE))</f>
        <v/>
      </c>
      <c r="CX875" s="3"/>
      <c r="CY875" s="77"/>
      <c r="CZ875" s="77"/>
      <c r="DA875" s="75"/>
      <c r="DB875" s="75"/>
      <c r="DC875" s="75"/>
      <c r="DD875" s="75"/>
      <c r="DE875" s="280" t="str">
        <f>IF(DF875="","",VLOOKUP(DF875,リスト!$Z$5:$AA$10,2,FALSE))</f>
        <v/>
      </c>
      <c r="DF875" s="3"/>
      <c r="DG875" s="280" t="str">
        <f>IF(DH875="","",VLOOKUP(DH875,リスト!$AB$5:$AC$12,2,FALSE))</f>
        <v/>
      </c>
      <c r="DH875" s="63"/>
      <c r="DI875" s="280" t="str">
        <f>IF(DJ875="","",VLOOKUP(DJ875,リスト!$AD$5:$AE$7,2,FALSE))</f>
        <v/>
      </c>
      <c r="DJ875" s="3"/>
      <c r="DK875" s="280" t="str">
        <f>IF(DL875="","",VLOOKUP(DL875,リスト!$AF$5:$AG$10,2,FALSE))</f>
        <v/>
      </c>
      <c r="DL875" s="3"/>
      <c r="DM875" s="280" t="str">
        <f>IF(DN875="","",VLOOKUP(DN875,リスト!$AH$5:$AI$6,2,FALSE))</f>
        <v/>
      </c>
      <c r="DN875" s="3"/>
      <c r="DO875" s="280" t="str">
        <f>IF(DP875="","",VLOOKUP(DP875,リスト!$AJ$5:$AK$6,2,FALSE))</f>
        <v/>
      </c>
      <c r="DP875" s="3"/>
      <c r="DQ875" s="280" t="str">
        <f>IF(DR875="","",VLOOKUP(DR875,リスト!$AL$5:$AM$7,2,FALSE))</f>
        <v/>
      </c>
      <c r="DR875" s="3"/>
      <c r="DS875" s="13"/>
      <c r="DT875" s="85"/>
      <c r="DU875" s="85"/>
      <c r="DV875" s="281" t="str">
        <f>IF(DW875="","",VLOOKUP(DW875,リスト!$AN$5:$AO$6,2,FALSE))</f>
        <v/>
      </c>
      <c r="DW875" s="13"/>
      <c r="DX875" s="341"/>
      <c r="DY875" s="345"/>
      <c r="DZ875" s="341"/>
      <c r="EA875" s="345"/>
      <c r="EB875" s="280" t="str">
        <f>IF(EC875="","",VLOOKUP(EC875,リスト!$AW$5:$AX$8,2,FALSE))</f>
        <v/>
      </c>
      <c r="EC875" s="3"/>
      <c r="ED875" s="85"/>
      <c r="EE875" s="280" t="str">
        <f>IF(EF875="","",VLOOKUP(EF875,リスト!$AY$5:$AZ$10,2,FALSE))</f>
        <v/>
      </c>
      <c r="EF875" s="3"/>
      <c r="EG875" s="280" t="str">
        <f>IF(EH875="","",VLOOKUP(EH875,リスト!$BA$5:$BB$10,2,FALSE))</f>
        <v/>
      </c>
      <c r="EH875" s="3"/>
      <c r="EI875" s="280" t="str">
        <f>IF(EJ875="","",VLOOKUP(EJ875,リスト!$BC$5:$BD$10,2,FALSE))</f>
        <v/>
      </c>
      <c r="EJ875" s="3"/>
      <c r="EK875" s="280" t="str">
        <f>IF(EL875="","",VLOOKUP(EL875,リスト!$BE$5:$BF$10,2,FALSE))</f>
        <v/>
      </c>
      <c r="EL875" s="3"/>
      <c r="EM875" s="78"/>
      <c r="EN875" s="73"/>
      <c r="EO875" s="73"/>
      <c r="EP875" s="13"/>
      <c r="EQ875" s="13"/>
      <c r="ER875" s="280" t="str">
        <f>IF(ES875="","",VLOOKUP(ES875,リスト!$BG$5:$BH$10,2,FALSE))</f>
        <v/>
      </c>
      <c r="ES875" s="13"/>
      <c r="ET875" s="13"/>
      <c r="EU875" s="13"/>
      <c r="EV875" s="13"/>
      <c r="EW875" s="13"/>
      <c r="EX875" s="81"/>
      <c r="EY875" s="81"/>
      <c r="EZ875" s="26"/>
      <c r="FA875" s="281" t="str">
        <f>IF($EZ875="","",INDEX(リスト!$BI$5:$BJ$40,MATCH($EZ875,リスト!$BJ$5:$BJ$40,0),1))</f>
        <v/>
      </c>
      <c r="FB875" s="280" t="str">
        <f>IF(FC875="","",VLOOKUP(FC875,リスト!$BK:$BL,2,FALSE))</f>
        <v/>
      </c>
      <c r="FC875" s="13"/>
      <c r="FD875" s="331"/>
      <c r="FE875" s="3"/>
      <c r="FF875" s="280" t="str">
        <f>IF(FG875="","",VLOOKUP(FG875,リスト!$BO$5:$BP$6,2,FALSE))</f>
        <v/>
      </c>
      <c r="FG875" s="3"/>
      <c r="FH875" s="280" t="str">
        <f>IF(FI875="","",VLOOKUP(FI875,リスト!$BQ$5:$BR$8,2,FALSE))</f>
        <v/>
      </c>
      <c r="FI875" s="3"/>
      <c r="FJ875" s="282"/>
      <c r="FK875" s="280" t="str">
        <f>IF(FL875="","",VLOOKUP(FL875,リスト!$BS$5:$BT$6,2,FALSE))</f>
        <v/>
      </c>
      <c r="FL875" s="63"/>
      <c r="FM875" s="13"/>
      <c r="FN875" s="13"/>
      <c r="FO875" s="13"/>
      <c r="FP875" s="283" t="str">
        <f t="shared" si="123"/>
        <v/>
      </c>
      <c r="FQ875" s="283" t="str">
        <f t="shared" si="123"/>
        <v/>
      </c>
      <c r="FR875" s="13"/>
      <c r="FS875" s="85"/>
      <c r="FT875" s="85"/>
      <c r="FU875" s="281" t="str">
        <f t="shared" si="124"/>
        <v/>
      </c>
      <c r="FV875" s="280" t="str">
        <f>IF(FW875="","",VLOOKUP(FW875,リスト!$BV$5:$BW$10,2,FALSE))</f>
        <v/>
      </c>
      <c r="FW875" s="26"/>
      <c r="FX875" s="282" t="str">
        <f t="shared" si="125"/>
        <v/>
      </c>
      <c r="FY875" s="280" t="str">
        <f>IF(FZ875="","",VLOOKUP(FZ875,リスト!$BX$5:$BY$6,2,FALSE))</f>
        <v/>
      </c>
      <c r="FZ875" s="3"/>
      <c r="GA875" s="280" t="str">
        <f>IF(GB875="","",VLOOKUP(GB875,リスト!$BZ$5:$CA$6,2,FALSE))</f>
        <v/>
      </c>
      <c r="GB875" s="13"/>
      <c r="GC875" s="281" t="str">
        <f>IF(GD875="","",VLOOKUP(GD875,リスト!$CB$5:$CC$6,2,FALSE))</f>
        <v/>
      </c>
      <c r="GD875" s="13"/>
      <c r="GE875" s="13"/>
      <c r="GF875" s="13"/>
      <c r="GG875" s="75"/>
      <c r="GH875" s="281" t="str">
        <f t="shared" si="126"/>
        <v/>
      </c>
      <c r="GI875" s="128"/>
      <c r="GJ875" s="281" t="str">
        <f>IF(GK875="","",VLOOKUP(GK875,リスト!$CD$5:$CE$6,2,FALSE))</f>
        <v/>
      </c>
      <c r="GK875" s="13"/>
      <c r="GL875" s="281" t="str">
        <f>IF(GM875="","",VLOOKUP(GM875,リスト!$CF$5:$CG$5,2,FALSE))</f>
        <v/>
      </c>
      <c r="GM875" s="26"/>
      <c r="GN875" s="280" t="str">
        <f>IF(GO875="","",VLOOKUP(GO875,リスト!$CH$5:$CI$5,2,FALSE))</f>
        <v/>
      </c>
      <c r="GO875" s="284"/>
      <c r="GP875" s="284"/>
      <c r="GQ875" s="284"/>
      <c r="GR875" s="284"/>
      <c r="GS875" s="284"/>
      <c r="GT875" s="284"/>
      <c r="GU875" s="284"/>
      <c r="GV875" s="284"/>
      <c r="GW875" s="284"/>
      <c r="GX875" s="285"/>
    </row>
    <row r="876" spans="2:206" s="177" customFormat="1" ht="24.75" hidden="1" customHeight="1" outlineLevel="1">
      <c r="B876" s="286" t="str">
        <f>IF(明細!B870="","",明細!B870)</f>
        <v/>
      </c>
      <c r="C876" s="287" t="str">
        <f>IF(明細!C870="","",明細!C870)</f>
        <v/>
      </c>
      <c r="D876" s="265" t="str">
        <f>IF(明細!D870="","",明細!D870)</f>
        <v/>
      </c>
      <c r="E876" s="265" t="str">
        <f>IF(明細!E870="","",明細!E870)</f>
        <v/>
      </c>
      <c r="F876" s="265" t="str">
        <f>IF(明細!F870="","",明細!F870)</f>
        <v/>
      </c>
      <c r="G876" s="265" t="str">
        <f>IF(明細!G870="","",明細!G870)</f>
        <v/>
      </c>
      <c r="H876" s="265" t="str">
        <f>IF(明細!H870="","",明細!H870)</f>
        <v/>
      </c>
      <c r="I876" s="265" t="str">
        <f>IF(明細!I870="","",明細!I870)</f>
        <v/>
      </c>
      <c r="J876" s="265" t="str">
        <f>IF(明細!J870="","",明細!J870)</f>
        <v/>
      </c>
      <c r="K876" s="265" t="str">
        <f>IF(明細!K870="","",明細!K870)</f>
        <v/>
      </c>
      <c r="L876" s="265" t="str">
        <f>IF(明細!L870="","",明細!L870)</f>
        <v/>
      </c>
      <c r="M876" s="265" t="str">
        <f>IF(明細!M870="","",明細!M870)</f>
        <v/>
      </c>
      <c r="N876" s="265" t="str">
        <f>IF(明細!N870="","",明細!N870)</f>
        <v/>
      </c>
      <c r="O876" s="265" t="str">
        <f>IF(明細!O870="","",明細!O870)</f>
        <v/>
      </c>
      <c r="P876" s="265" t="str">
        <f>IF(明細!P870="","",明細!P870)</f>
        <v/>
      </c>
      <c r="Q876" s="265" t="str">
        <f>IF(明細!Q870="","",明細!Q870)</f>
        <v/>
      </c>
      <c r="R876" s="289" t="str">
        <f>IF(明細!R870="","",明細!R870)</f>
        <v/>
      </c>
      <c r="S876" s="291" t="str">
        <f>IF(明細!S870="","",明細!S870)</f>
        <v/>
      </c>
      <c r="T876" s="291" t="str">
        <f>IF(明細!T870="","",明細!T870)</f>
        <v/>
      </c>
      <c r="U876" s="291" t="str">
        <f>IF(明細!U870="","",明細!U870)</f>
        <v/>
      </c>
      <c r="V876" s="292" t="str">
        <f>IF(明細!V870="","",明細!V870)</f>
        <v>個</v>
      </c>
      <c r="W876" s="292" t="str">
        <f>IF(明細!W870="","",明細!W870)</f>
        <v/>
      </c>
      <c r="X876" s="293" t="str">
        <f>IF(明細!X870="","",明細!X870)</f>
        <v/>
      </c>
      <c r="Y876" s="134" t="str">
        <f>IF(明細!Y870="","",明細!Y870)</f>
        <v/>
      </c>
      <c r="Z876" s="135" t="str">
        <f>IF(明細!Z870="","",明細!Z870)</f>
        <v/>
      </c>
      <c r="AA876" s="134" t="str">
        <f>IF(明細!AA870="","",明細!AA870)</f>
        <v/>
      </c>
      <c r="AB876" s="303" t="str">
        <f>IF(明細!AB870="","",明細!AB870)</f>
        <v/>
      </c>
      <c r="AC876" s="134" t="str">
        <f>IF(明細!AC870="","",明細!AC870)</f>
        <v/>
      </c>
      <c r="AD876" s="183" t="str">
        <f>IF(明細!AD870="","",明細!AD870)</f>
        <v/>
      </c>
      <c r="AE876" s="184">
        <f>IF(明細!AE870="","",明細!AE870)</f>
        <v>0.1</v>
      </c>
      <c r="AF876" s="185" t="str">
        <f>IF(明細!AF870="","",明細!AF870)</f>
        <v/>
      </c>
      <c r="AG876" s="186" t="str">
        <f>IF(明細!AG870="","",明細!AG870)</f>
        <v/>
      </c>
      <c r="AH876" s="186" t="str">
        <f>IF(明細!AH870="","",明細!AH870)</f>
        <v/>
      </c>
      <c r="AI876" s="187" t="str">
        <f>IF(明細!AI870="","",明細!AI870)</f>
        <v/>
      </c>
      <c r="AJ876" s="296" t="str">
        <f>IF(明細!AJ870="","",明細!AJ870)</f>
        <v/>
      </c>
      <c r="AK876" s="297" t="str">
        <f>IF(明細!AK870="","",明細!AK870)</f>
        <v/>
      </c>
      <c r="AL876" s="298" t="str">
        <f>IF(明細!AL870="","",明細!AL870)</f>
        <v/>
      </c>
      <c r="AM876" s="299" t="str">
        <f>IF(明細!AM870="","",明細!AM870)</f>
        <v/>
      </c>
      <c r="AN876" s="300" t="str">
        <f>IF(明細!AN870="","",明細!AN870)</f>
        <v/>
      </c>
      <c r="AO876" s="300" t="str">
        <f>IF(明細!AO870="","",明細!AO870)</f>
        <v/>
      </c>
      <c r="AP876" s="300" t="str">
        <f>IF(明細!AP870="","",明細!AP870)</f>
        <v/>
      </c>
      <c r="AQ876" s="301" t="str">
        <f>IF(明細!AQ870="","",明細!AQ870)</f>
        <v/>
      </c>
      <c r="AR876" s="302" t="str">
        <f>IF(明細!AR870="","",明細!AR870)</f>
        <v/>
      </c>
      <c r="AU876" s="360"/>
      <c r="AV876" s="368"/>
      <c r="AW876" s="446" t="str">
        <f>IF(明細!AV870="","",明細!AV870)</f>
        <v/>
      </c>
      <c r="AX876" s="419" t="str">
        <f>IF(明細!AT870="","",明細!AT870)</f>
        <v/>
      </c>
      <c r="AY876" s="280" t="str">
        <f>IF($AX876="","",VLOOKUP($AX876,リスト!$CL:$CM,2,FALSE))</f>
        <v/>
      </c>
      <c r="AZ876" s="3"/>
      <c r="BA876" s="280" t="str">
        <f>IF(BB876="","",VLOOKUP(BB876,リスト!$K:$L,2,FALSE))</f>
        <v/>
      </c>
      <c r="BB876" s="3"/>
      <c r="BC876" s="3"/>
      <c r="BD876" s="87"/>
      <c r="BE876" s="280" t="str">
        <f>IF(BF876="","",VLOOKUP(BF876,リスト!$I:$J,2,FALSE))</f>
        <v/>
      </c>
      <c r="BF876" s="3"/>
      <c r="BG876" s="280" t="str">
        <f>IF(BH876="","",VLOOKUP(BH876,リスト!$M:$N,2,FALSE))</f>
        <v/>
      </c>
      <c r="BH876" s="282"/>
      <c r="BI876" s="280" t="str">
        <f>IF(BJ876="","",VLOOKUP(BJ876,リスト!$O:$P,2,FALSE))</f>
        <v/>
      </c>
      <c r="BJ876" s="24"/>
      <c r="BM876" s="451" t="str">
        <f>IF(明細!AV870="","",明細!AV870)</f>
        <v/>
      </c>
      <c r="BN876" s="453" t="str">
        <f>IF(明細!AT870="","",明細!AT870)</f>
        <v/>
      </c>
      <c r="BO876" s="280" t="str">
        <f>IF($BN876="","",VLOOKUP($BN876,リスト!$CL:$CM,2,FALSE))</f>
        <v/>
      </c>
      <c r="BP876" s="280" t="str">
        <f>IF(BQ876="","",VLOOKUP(BQ876,リスト!$K$5:$L$7,2,FALSE))</f>
        <v/>
      </c>
      <c r="BQ876" s="13"/>
      <c r="BR876" s="13"/>
      <c r="BS876" s="47"/>
      <c r="BT876" s="280" t="str">
        <f>IF(BU876="","",VLOOKUP(BU876,リスト!I867:J885,2,FALSE))</f>
        <v/>
      </c>
      <c r="BU876" s="13"/>
      <c r="BV876" s="13"/>
      <c r="BW876" s="282"/>
      <c r="BX876" s="282"/>
      <c r="BY876" s="280" t="str">
        <f>IF(BZ876="","",VLOOKUP(BZ876,リスト!$S$5:$T$6,2,FALSE))</f>
        <v/>
      </c>
      <c r="BZ876" s="3"/>
      <c r="CA876" s="3"/>
      <c r="CB876" s="81"/>
      <c r="CC876" s="280" t="str">
        <f t="shared" si="120"/>
        <v/>
      </c>
      <c r="CD876" s="83"/>
      <c r="CE876" s="83"/>
      <c r="CF876" s="83"/>
      <c r="CG876" s="83"/>
      <c r="CH876" s="282" t="str">
        <f t="shared" si="121"/>
        <v/>
      </c>
      <c r="CI876" s="83"/>
      <c r="CJ876" s="280" t="str">
        <f t="shared" si="122"/>
        <v/>
      </c>
      <c r="CK876" s="87"/>
      <c r="CL876" s="78"/>
      <c r="CM876" s="83"/>
      <c r="CN876" s="83"/>
      <c r="CO876" s="83"/>
      <c r="CP876" s="280" t="str">
        <f t="shared" si="127"/>
        <v/>
      </c>
      <c r="CQ876" s="81"/>
      <c r="CR876" s="280" t="str">
        <f t="shared" si="128"/>
        <v/>
      </c>
      <c r="CS876" s="3"/>
      <c r="CT876" s="3"/>
      <c r="CU876" s="280" t="str">
        <f>IF(CV876="","",VLOOKUP(CV876,リスト!$V$5:$W$6,2,FALSE))</f>
        <v/>
      </c>
      <c r="CV876" s="3"/>
      <c r="CW876" s="280" t="str">
        <f>IF(CX876="","",VLOOKUP(CX876,リスト!$X$5:$Y$6,2,FALSE))</f>
        <v/>
      </c>
      <c r="CX876" s="3"/>
      <c r="CY876" s="77"/>
      <c r="CZ876" s="77"/>
      <c r="DA876" s="75"/>
      <c r="DB876" s="75"/>
      <c r="DC876" s="75"/>
      <c r="DD876" s="75"/>
      <c r="DE876" s="280" t="str">
        <f>IF(DF876="","",VLOOKUP(DF876,リスト!$Z$5:$AA$10,2,FALSE))</f>
        <v/>
      </c>
      <c r="DF876" s="3"/>
      <c r="DG876" s="280" t="str">
        <f>IF(DH876="","",VLOOKUP(DH876,リスト!$AB$5:$AC$12,2,FALSE))</f>
        <v/>
      </c>
      <c r="DH876" s="63"/>
      <c r="DI876" s="280" t="str">
        <f>IF(DJ876="","",VLOOKUP(DJ876,リスト!$AD$5:$AE$7,2,FALSE))</f>
        <v/>
      </c>
      <c r="DJ876" s="3"/>
      <c r="DK876" s="280" t="str">
        <f>IF(DL876="","",VLOOKUP(DL876,リスト!$AF$5:$AG$10,2,FALSE))</f>
        <v/>
      </c>
      <c r="DL876" s="3"/>
      <c r="DM876" s="280" t="str">
        <f>IF(DN876="","",VLOOKUP(DN876,リスト!$AH$5:$AI$6,2,FALSE))</f>
        <v/>
      </c>
      <c r="DN876" s="3"/>
      <c r="DO876" s="280" t="str">
        <f>IF(DP876="","",VLOOKUP(DP876,リスト!$AJ$5:$AK$6,2,FALSE))</f>
        <v/>
      </c>
      <c r="DP876" s="3"/>
      <c r="DQ876" s="280" t="str">
        <f>IF(DR876="","",VLOOKUP(DR876,リスト!$AL$5:$AM$7,2,FALSE))</f>
        <v/>
      </c>
      <c r="DR876" s="3"/>
      <c r="DS876" s="13"/>
      <c r="DT876" s="85"/>
      <c r="DU876" s="85"/>
      <c r="DV876" s="281" t="str">
        <f>IF(DW876="","",VLOOKUP(DW876,リスト!$AN$5:$AO$6,2,FALSE))</f>
        <v/>
      </c>
      <c r="DW876" s="13"/>
      <c r="DX876" s="341"/>
      <c r="DY876" s="345"/>
      <c r="DZ876" s="341"/>
      <c r="EA876" s="345"/>
      <c r="EB876" s="280" t="str">
        <f>IF(EC876="","",VLOOKUP(EC876,リスト!$AW$5:$AX$8,2,FALSE))</f>
        <v/>
      </c>
      <c r="EC876" s="3"/>
      <c r="ED876" s="85"/>
      <c r="EE876" s="280" t="str">
        <f>IF(EF876="","",VLOOKUP(EF876,リスト!$AY$5:$AZ$10,2,FALSE))</f>
        <v/>
      </c>
      <c r="EF876" s="3"/>
      <c r="EG876" s="280" t="str">
        <f>IF(EH876="","",VLOOKUP(EH876,リスト!$BA$5:$BB$10,2,FALSE))</f>
        <v/>
      </c>
      <c r="EH876" s="3"/>
      <c r="EI876" s="280" t="str">
        <f>IF(EJ876="","",VLOOKUP(EJ876,リスト!$BC$5:$BD$10,2,FALSE))</f>
        <v/>
      </c>
      <c r="EJ876" s="3"/>
      <c r="EK876" s="280" t="str">
        <f>IF(EL876="","",VLOOKUP(EL876,リスト!$BE$5:$BF$10,2,FALSE))</f>
        <v/>
      </c>
      <c r="EL876" s="3"/>
      <c r="EM876" s="78"/>
      <c r="EN876" s="73"/>
      <c r="EO876" s="73"/>
      <c r="EP876" s="13"/>
      <c r="EQ876" s="13"/>
      <c r="ER876" s="280" t="str">
        <f>IF(ES876="","",VLOOKUP(ES876,リスト!$BG$5:$BH$10,2,FALSE))</f>
        <v/>
      </c>
      <c r="ES876" s="13"/>
      <c r="ET876" s="13"/>
      <c r="EU876" s="13"/>
      <c r="EV876" s="13"/>
      <c r="EW876" s="13"/>
      <c r="EX876" s="81"/>
      <c r="EY876" s="81"/>
      <c r="EZ876" s="26"/>
      <c r="FA876" s="281" t="str">
        <f>IF($EZ876="","",INDEX(リスト!$BI$5:$BJ$40,MATCH($EZ876,リスト!$BJ$5:$BJ$40,0),1))</f>
        <v/>
      </c>
      <c r="FB876" s="280" t="str">
        <f>IF(FC876="","",VLOOKUP(FC876,リスト!$BK:$BL,2,FALSE))</f>
        <v/>
      </c>
      <c r="FC876" s="13"/>
      <c r="FD876" s="331"/>
      <c r="FE876" s="3"/>
      <c r="FF876" s="280" t="str">
        <f>IF(FG876="","",VLOOKUP(FG876,リスト!$BO$5:$BP$6,2,FALSE))</f>
        <v/>
      </c>
      <c r="FG876" s="3"/>
      <c r="FH876" s="280" t="str">
        <f>IF(FI876="","",VLOOKUP(FI876,リスト!$BQ$5:$BR$8,2,FALSE))</f>
        <v/>
      </c>
      <c r="FI876" s="3"/>
      <c r="FJ876" s="282"/>
      <c r="FK876" s="280" t="str">
        <f>IF(FL876="","",VLOOKUP(FL876,リスト!$BS$5:$BT$6,2,FALSE))</f>
        <v/>
      </c>
      <c r="FL876" s="63"/>
      <c r="FM876" s="13"/>
      <c r="FN876" s="13"/>
      <c r="FO876" s="13"/>
      <c r="FP876" s="283" t="str">
        <f t="shared" si="123"/>
        <v/>
      </c>
      <c r="FQ876" s="283" t="str">
        <f t="shared" si="123"/>
        <v/>
      </c>
      <c r="FR876" s="13"/>
      <c r="FS876" s="85"/>
      <c r="FT876" s="85"/>
      <c r="FU876" s="281" t="str">
        <f t="shared" si="124"/>
        <v/>
      </c>
      <c r="FV876" s="280" t="str">
        <f>IF(FW876="","",VLOOKUP(FW876,リスト!$BV$5:$BW$10,2,FALSE))</f>
        <v/>
      </c>
      <c r="FW876" s="26"/>
      <c r="FX876" s="282" t="str">
        <f t="shared" si="125"/>
        <v/>
      </c>
      <c r="FY876" s="280" t="str">
        <f>IF(FZ876="","",VLOOKUP(FZ876,リスト!$BX$5:$BY$6,2,FALSE))</f>
        <v/>
      </c>
      <c r="FZ876" s="3"/>
      <c r="GA876" s="280" t="str">
        <f>IF(GB876="","",VLOOKUP(GB876,リスト!$BZ$5:$CA$6,2,FALSE))</f>
        <v/>
      </c>
      <c r="GB876" s="13"/>
      <c r="GC876" s="281" t="str">
        <f>IF(GD876="","",VLOOKUP(GD876,リスト!$CB$5:$CC$6,2,FALSE))</f>
        <v/>
      </c>
      <c r="GD876" s="13"/>
      <c r="GE876" s="13"/>
      <c r="GF876" s="13"/>
      <c r="GG876" s="75"/>
      <c r="GH876" s="281" t="str">
        <f t="shared" si="126"/>
        <v/>
      </c>
      <c r="GI876" s="128"/>
      <c r="GJ876" s="281" t="str">
        <f>IF(GK876="","",VLOOKUP(GK876,リスト!$CD$5:$CE$6,2,FALSE))</f>
        <v/>
      </c>
      <c r="GK876" s="13"/>
      <c r="GL876" s="281" t="str">
        <f>IF(GM876="","",VLOOKUP(GM876,リスト!$CF$5:$CG$5,2,FALSE))</f>
        <v/>
      </c>
      <c r="GM876" s="26"/>
      <c r="GN876" s="280" t="str">
        <f>IF(GO876="","",VLOOKUP(GO876,リスト!$CH$5:$CI$5,2,FALSE))</f>
        <v/>
      </c>
      <c r="GO876" s="284"/>
      <c r="GP876" s="284"/>
      <c r="GQ876" s="284"/>
      <c r="GR876" s="284"/>
      <c r="GS876" s="284"/>
      <c r="GT876" s="284"/>
      <c r="GU876" s="284"/>
      <c r="GV876" s="284"/>
      <c r="GW876" s="284"/>
      <c r="GX876" s="285"/>
    </row>
    <row r="877" spans="2:206" s="177" customFormat="1" ht="24.75" hidden="1" customHeight="1" outlineLevel="1">
      <c r="B877" s="286" t="str">
        <f>IF(明細!B871="","",明細!B871)</f>
        <v/>
      </c>
      <c r="C877" s="287" t="str">
        <f>IF(明細!C871="","",明細!C871)</f>
        <v/>
      </c>
      <c r="D877" s="265" t="str">
        <f>IF(明細!D871="","",明細!D871)</f>
        <v/>
      </c>
      <c r="E877" s="265" t="str">
        <f>IF(明細!E871="","",明細!E871)</f>
        <v/>
      </c>
      <c r="F877" s="265" t="str">
        <f>IF(明細!F871="","",明細!F871)</f>
        <v/>
      </c>
      <c r="G877" s="265" t="str">
        <f>IF(明細!G871="","",明細!G871)</f>
        <v/>
      </c>
      <c r="H877" s="265" t="str">
        <f>IF(明細!H871="","",明細!H871)</f>
        <v/>
      </c>
      <c r="I877" s="265" t="str">
        <f>IF(明細!I871="","",明細!I871)</f>
        <v/>
      </c>
      <c r="J877" s="265" t="str">
        <f>IF(明細!J871="","",明細!J871)</f>
        <v/>
      </c>
      <c r="K877" s="265" t="str">
        <f>IF(明細!K871="","",明細!K871)</f>
        <v/>
      </c>
      <c r="L877" s="265" t="str">
        <f>IF(明細!L871="","",明細!L871)</f>
        <v/>
      </c>
      <c r="M877" s="265" t="str">
        <f>IF(明細!M871="","",明細!M871)</f>
        <v/>
      </c>
      <c r="N877" s="265" t="str">
        <f>IF(明細!N871="","",明細!N871)</f>
        <v/>
      </c>
      <c r="O877" s="265" t="str">
        <f>IF(明細!O871="","",明細!O871)</f>
        <v/>
      </c>
      <c r="P877" s="265" t="str">
        <f>IF(明細!P871="","",明細!P871)</f>
        <v/>
      </c>
      <c r="Q877" s="265" t="str">
        <f>IF(明細!Q871="","",明細!Q871)</f>
        <v/>
      </c>
      <c r="R877" s="289" t="str">
        <f>IF(明細!R871="","",明細!R871)</f>
        <v/>
      </c>
      <c r="S877" s="291" t="str">
        <f>IF(明細!S871="","",明細!S871)</f>
        <v/>
      </c>
      <c r="T877" s="291" t="str">
        <f>IF(明細!T871="","",明細!T871)</f>
        <v/>
      </c>
      <c r="U877" s="291" t="str">
        <f>IF(明細!U871="","",明細!U871)</f>
        <v/>
      </c>
      <c r="V877" s="292" t="str">
        <f>IF(明細!V871="","",明細!V871)</f>
        <v>個</v>
      </c>
      <c r="W877" s="292" t="str">
        <f>IF(明細!W871="","",明細!W871)</f>
        <v/>
      </c>
      <c r="X877" s="293" t="str">
        <f>IF(明細!X871="","",明細!X871)</f>
        <v/>
      </c>
      <c r="Y877" s="134" t="str">
        <f>IF(明細!Y871="","",明細!Y871)</f>
        <v/>
      </c>
      <c r="Z877" s="135" t="str">
        <f>IF(明細!Z871="","",明細!Z871)</f>
        <v/>
      </c>
      <c r="AA877" s="134" t="str">
        <f>IF(明細!AA871="","",明細!AA871)</f>
        <v/>
      </c>
      <c r="AB877" s="303" t="str">
        <f>IF(明細!AB871="","",明細!AB871)</f>
        <v/>
      </c>
      <c r="AC877" s="134" t="str">
        <f>IF(明細!AC871="","",明細!AC871)</f>
        <v/>
      </c>
      <c r="AD877" s="183" t="str">
        <f>IF(明細!AD871="","",明細!AD871)</f>
        <v/>
      </c>
      <c r="AE877" s="184">
        <f>IF(明細!AE871="","",明細!AE871)</f>
        <v>0.1</v>
      </c>
      <c r="AF877" s="185" t="str">
        <f>IF(明細!AF871="","",明細!AF871)</f>
        <v/>
      </c>
      <c r="AG877" s="186" t="str">
        <f>IF(明細!AG871="","",明細!AG871)</f>
        <v/>
      </c>
      <c r="AH877" s="186" t="str">
        <f>IF(明細!AH871="","",明細!AH871)</f>
        <v/>
      </c>
      <c r="AI877" s="187" t="str">
        <f>IF(明細!AI871="","",明細!AI871)</f>
        <v/>
      </c>
      <c r="AJ877" s="296" t="str">
        <f>IF(明細!AJ871="","",明細!AJ871)</f>
        <v/>
      </c>
      <c r="AK877" s="297" t="str">
        <f>IF(明細!AK871="","",明細!AK871)</f>
        <v/>
      </c>
      <c r="AL877" s="298" t="str">
        <f>IF(明細!AL871="","",明細!AL871)</f>
        <v/>
      </c>
      <c r="AM877" s="299" t="str">
        <f>IF(明細!AM871="","",明細!AM871)</f>
        <v/>
      </c>
      <c r="AN877" s="300" t="str">
        <f>IF(明細!AN871="","",明細!AN871)</f>
        <v/>
      </c>
      <c r="AO877" s="300" t="str">
        <f>IF(明細!AO871="","",明細!AO871)</f>
        <v/>
      </c>
      <c r="AP877" s="300" t="str">
        <f>IF(明細!AP871="","",明細!AP871)</f>
        <v/>
      </c>
      <c r="AQ877" s="301" t="str">
        <f>IF(明細!AQ871="","",明細!AQ871)</f>
        <v/>
      </c>
      <c r="AR877" s="302" t="str">
        <f>IF(明細!AR871="","",明細!AR871)</f>
        <v/>
      </c>
      <c r="AU877" s="360"/>
      <c r="AV877" s="368"/>
      <c r="AW877" s="446" t="str">
        <f>IF(明細!AV871="","",明細!AV871)</f>
        <v/>
      </c>
      <c r="AX877" s="419" t="str">
        <f>IF(明細!AT871="","",明細!AT871)</f>
        <v/>
      </c>
      <c r="AY877" s="280" t="str">
        <f>IF($AX877="","",VLOOKUP($AX877,リスト!$CL:$CM,2,FALSE))</f>
        <v/>
      </c>
      <c r="AZ877" s="3"/>
      <c r="BA877" s="280" t="str">
        <f>IF(BB877="","",VLOOKUP(BB877,リスト!$K:$L,2,FALSE))</f>
        <v/>
      </c>
      <c r="BB877" s="3"/>
      <c r="BC877" s="3"/>
      <c r="BD877" s="87"/>
      <c r="BE877" s="280" t="str">
        <f>IF(BF877="","",VLOOKUP(BF877,リスト!$I:$J,2,FALSE))</f>
        <v/>
      </c>
      <c r="BF877" s="3"/>
      <c r="BG877" s="280" t="str">
        <f>IF(BH877="","",VLOOKUP(BH877,リスト!$M:$N,2,FALSE))</f>
        <v/>
      </c>
      <c r="BH877" s="282"/>
      <c r="BI877" s="280" t="str">
        <f>IF(BJ877="","",VLOOKUP(BJ877,リスト!$O:$P,2,FALSE))</f>
        <v/>
      </c>
      <c r="BJ877" s="24"/>
      <c r="BM877" s="451" t="str">
        <f>IF(明細!AV871="","",明細!AV871)</f>
        <v/>
      </c>
      <c r="BN877" s="453" t="str">
        <f>IF(明細!AT871="","",明細!AT871)</f>
        <v/>
      </c>
      <c r="BO877" s="280" t="str">
        <f>IF($BN877="","",VLOOKUP($BN877,リスト!$CL:$CM,2,FALSE))</f>
        <v/>
      </c>
      <c r="BP877" s="280" t="str">
        <f>IF(BQ877="","",VLOOKUP(BQ877,リスト!$K$5:$L$7,2,FALSE))</f>
        <v/>
      </c>
      <c r="BQ877" s="13"/>
      <c r="BR877" s="13"/>
      <c r="BS877" s="47"/>
      <c r="BT877" s="280" t="str">
        <f>IF(BU877="","",VLOOKUP(BU877,リスト!I868:J886,2,FALSE))</f>
        <v/>
      </c>
      <c r="BU877" s="13"/>
      <c r="BV877" s="13"/>
      <c r="BW877" s="282"/>
      <c r="BX877" s="282"/>
      <c r="BY877" s="280" t="str">
        <f>IF(BZ877="","",VLOOKUP(BZ877,リスト!$S$5:$T$6,2,FALSE))</f>
        <v/>
      </c>
      <c r="BZ877" s="3"/>
      <c r="CA877" s="3"/>
      <c r="CB877" s="81"/>
      <c r="CC877" s="280" t="str">
        <f t="shared" si="120"/>
        <v/>
      </c>
      <c r="CD877" s="83"/>
      <c r="CE877" s="83"/>
      <c r="CF877" s="83"/>
      <c r="CG877" s="83"/>
      <c r="CH877" s="282" t="str">
        <f t="shared" si="121"/>
        <v/>
      </c>
      <c r="CI877" s="83"/>
      <c r="CJ877" s="280" t="str">
        <f t="shared" si="122"/>
        <v/>
      </c>
      <c r="CK877" s="87"/>
      <c r="CL877" s="78"/>
      <c r="CM877" s="83"/>
      <c r="CN877" s="83"/>
      <c r="CO877" s="83"/>
      <c r="CP877" s="280" t="str">
        <f t="shared" si="127"/>
        <v/>
      </c>
      <c r="CQ877" s="81"/>
      <c r="CR877" s="280" t="str">
        <f t="shared" si="128"/>
        <v/>
      </c>
      <c r="CS877" s="3"/>
      <c r="CT877" s="3"/>
      <c r="CU877" s="280" t="str">
        <f>IF(CV877="","",VLOOKUP(CV877,リスト!$V$5:$W$6,2,FALSE))</f>
        <v/>
      </c>
      <c r="CV877" s="3"/>
      <c r="CW877" s="280" t="str">
        <f>IF(CX877="","",VLOOKUP(CX877,リスト!$X$5:$Y$6,2,FALSE))</f>
        <v/>
      </c>
      <c r="CX877" s="3"/>
      <c r="CY877" s="77"/>
      <c r="CZ877" s="77"/>
      <c r="DA877" s="75"/>
      <c r="DB877" s="75"/>
      <c r="DC877" s="75"/>
      <c r="DD877" s="75"/>
      <c r="DE877" s="280" t="str">
        <f>IF(DF877="","",VLOOKUP(DF877,リスト!$Z$5:$AA$10,2,FALSE))</f>
        <v/>
      </c>
      <c r="DF877" s="3"/>
      <c r="DG877" s="280" t="str">
        <f>IF(DH877="","",VLOOKUP(DH877,リスト!$AB$5:$AC$12,2,FALSE))</f>
        <v/>
      </c>
      <c r="DH877" s="63"/>
      <c r="DI877" s="280" t="str">
        <f>IF(DJ877="","",VLOOKUP(DJ877,リスト!$AD$5:$AE$7,2,FALSE))</f>
        <v/>
      </c>
      <c r="DJ877" s="3"/>
      <c r="DK877" s="280" t="str">
        <f>IF(DL877="","",VLOOKUP(DL877,リスト!$AF$5:$AG$10,2,FALSE))</f>
        <v/>
      </c>
      <c r="DL877" s="3"/>
      <c r="DM877" s="280" t="str">
        <f>IF(DN877="","",VLOOKUP(DN877,リスト!$AH$5:$AI$6,2,FALSE))</f>
        <v/>
      </c>
      <c r="DN877" s="3"/>
      <c r="DO877" s="280" t="str">
        <f>IF(DP877="","",VLOOKUP(DP877,リスト!$AJ$5:$AK$6,2,FALSE))</f>
        <v/>
      </c>
      <c r="DP877" s="3"/>
      <c r="DQ877" s="280" t="str">
        <f>IF(DR877="","",VLOOKUP(DR877,リスト!$AL$5:$AM$7,2,FALSE))</f>
        <v/>
      </c>
      <c r="DR877" s="3"/>
      <c r="DS877" s="13"/>
      <c r="DT877" s="85"/>
      <c r="DU877" s="85"/>
      <c r="DV877" s="281" t="str">
        <f>IF(DW877="","",VLOOKUP(DW877,リスト!$AN$5:$AO$6,2,FALSE))</f>
        <v/>
      </c>
      <c r="DW877" s="13"/>
      <c r="DX877" s="341"/>
      <c r="DY877" s="345"/>
      <c r="DZ877" s="341"/>
      <c r="EA877" s="345"/>
      <c r="EB877" s="280" t="str">
        <f>IF(EC877="","",VLOOKUP(EC877,リスト!$AW$5:$AX$8,2,FALSE))</f>
        <v/>
      </c>
      <c r="EC877" s="3"/>
      <c r="ED877" s="85"/>
      <c r="EE877" s="280" t="str">
        <f>IF(EF877="","",VLOOKUP(EF877,リスト!$AY$5:$AZ$10,2,FALSE))</f>
        <v/>
      </c>
      <c r="EF877" s="3"/>
      <c r="EG877" s="280" t="str">
        <f>IF(EH877="","",VLOOKUP(EH877,リスト!$BA$5:$BB$10,2,FALSE))</f>
        <v/>
      </c>
      <c r="EH877" s="3"/>
      <c r="EI877" s="280" t="str">
        <f>IF(EJ877="","",VLOOKUP(EJ877,リスト!$BC$5:$BD$10,2,FALSE))</f>
        <v/>
      </c>
      <c r="EJ877" s="3"/>
      <c r="EK877" s="280" t="str">
        <f>IF(EL877="","",VLOOKUP(EL877,リスト!$BE$5:$BF$10,2,FALSE))</f>
        <v/>
      </c>
      <c r="EL877" s="3"/>
      <c r="EM877" s="78"/>
      <c r="EN877" s="73"/>
      <c r="EO877" s="73"/>
      <c r="EP877" s="13"/>
      <c r="EQ877" s="13"/>
      <c r="ER877" s="280" t="str">
        <f>IF(ES877="","",VLOOKUP(ES877,リスト!$BG$5:$BH$10,2,FALSE))</f>
        <v/>
      </c>
      <c r="ES877" s="13"/>
      <c r="ET877" s="13"/>
      <c r="EU877" s="13"/>
      <c r="EV877" s="13"/>
      <c r="EW877" s="13"/>
      <c r="EX877" s="81"/>
      <c r="EY877" s="81"/>
      <c r="EZ877" s="26"/>
      <c r="FA877" s="281" t="str">
        <f>IF($EZ877="","",INDEX(リスト!$BI$5:$BJ$40,MATCH($EZ877,リスト!$BJ$5:$BJ$40,0),1))</f>
        <v/>
      </c>
      <c r="FB877" s="280" t="str">
        <f>IF(FC877="","",VLOOKUP(FC877,リスト!$BK:$BL,2,FALSE))</f>
        <v/>
      </c>
      <c r="FC877" s="13"/>
      <c r="FD877" s="331"/>
      <c r="FE877" s="3"/>
      <c r="FF877" s="280" t="str">
        <f>IF(FG877="","",VLOOKUP(FG877,リスト!$BO$5:$BP$6,2,FALSE))</f>
        <v/>
      </c>
      <c r="FG877" s="3"/>
      <c r="FH877" s="280" t="str">
        <f>IF(FI877="","",VLOOKUP(FI877,リスト!$BQ$5:$BR$8,2,FALSE))</f>
        <v/>
      </c>
      <c r="FI877" s="3"/>
      <c r="FJ877" s="282"/>
      <c r="FK877" s="280" t="str">
        <f>IF(FL877="","",VLOOKUP(FL877,リスト!$BS$5:$BT$6,2,FALSE))</f>
        <v/>
      </c>
      <c r="FL877" s="63"/>
      <c r="FM877" s="13"/>
      <c r="FN877" s="13"/>
      <c r="FO877" s="13"/>
      <c r="FP877" s="283" t="str">
        <f t="shared" si="123"/>
        <v/>
      </c>
      <c r="FQ877" s="283" t="str">
        <f t="shared" si="123"/>
        <v/>
      </c>
      <c r="FR877" s="13"/>
      <c r="FS877" s="85"/>
      <c r="FT877" s="85"/>
      <c r="FU877" s="281" t="str">
        <f t="shared" si="124"/>
        <v/>
      </c>
      <c r="FV877" s="280" t="str">
        <f>IF(FW877="","",VLOOKUP(FW877,リスト!$BV$5:$BW$10,2,FALSE))</f>
        <v/>
      </c>
      <c r="FW877" s="26"/>
      <c r="FX877" s="282" t="str">
        <f t="shared" si="125"/>
        <v/>
      </c>
      <c r="FY877" s="280" t="str">
        <f>IF(FZ877="","",VLOOKUP(FZ877,リスト!$BX$5:$BY$6,2,FALSE))</f>
        <v/>
      </c>
      <c r="FZ877" s="3"/>
      <c r="GA877" s="280" t="str">
        <f>IF(GB877="","",VLOOKUP(GB877,リスト!$BZ$5:$CA$6,2,FALSE))</f>
        <v/>
      </c>
      <c r="GB877" s="13"/>
      <c r="GC877" s="281" t="str">
        <f>IF(GD877="","",VLOOKUP(GD877,リスト!$CB$5:$CC$6,2,FALSE))</f>
        <v/>
      </c>
      <c r="GD877" s="13"/>
      <c r="GE877" s="13"/>
      <c r="GF877" s="13"/>
      <c r="GG877" s="75"/>
      <c r="GH877" s="281" t="str">
        <f t="shared" si="126"/>
        <v/>
      </c>
      <c r="GI877" s="128"/>
      <c r="GJ877" s="281" t="str">
        <f>IF(GK877="","",VLOOKUP(GK877,リスト!$CD$5:$CE$6,2,FALSE))</f>
        <v/>
      </c>
      <c r="GK877" s="13"/>
      <c r="GL877" s="281" t="str">
        <f>IF(GM877="","",VLOOKUP(GM877,リスト!$CF$5:$CG$5,2,FALSE))</f>
        <v/>
      </c>
      <c r="GM877" s="26"/>
      <c r="GN877" s="280" t="str">
        <f>IF(GO877="","",VLOOKUP(GO877,リスト!$CH$5:$CI$5,2,FALSE))</f>
        <v/>
      </c>
      <c r="GO877" s="284"/>
      <c r="GP877" s="284"/>
      <c r="GQ877" s="284"/>
      <c r="GR877" s="284"/>
      <c r="GS877" s="284"/>
      <c r="GT877" s="284"/>
      <c r="GU877" s="284"/>
      <c r="GV877" s="284"/>
      <c r="GW877" s="284"/>
      <c r="GX877" s="285"/>
    </row>
    <row r="878" spans="2:206" s="177" customFormat="1" ht="24.75" hidden="1" customHeight="1" outlineLevel="1">
      <c r="B878" s="286" t="str">
        <f>IF(明細!B872="","",明細!B872)</f>
        <v/>
      </c>
      <c r="C878" s="287" t="str">
        <f>IF(明細!C872="","",明細!C872)</f>
        <v/>
      </c>
      <c r="D878" s="265" t="str">
        <f>IF(明細!D872="","",明細!D872)</f>
        <v/>
      </c>
      <c r="E878" s="265" t="str">
        <f>IF(明細!E872="","",明細!E872)</f>
        <v/>
      </c>
      <c r="F878" s="265" t="str">
        <f>IF(明細!F872="","",明細!F872)</f>
        <v/>
      </c>
      <c r="G878" s="265" t="str">
        <f>IF(明細!G872="","",明細!G872)</f>
        <v/>
      </c>
      <c r="H878" s="265" t="str">
        <f>IF(明細!H872="","",明細!H872)</f>
        <v/>
      </c>
      <c r="I878" s="265" t="str">
        <f>IF(明細!I872="","",明細!I872)</f>
        <v/>
      </c>
      <c r="J878" s="265" t="str">
        <f>IF(明細!J872="","",明細!J872)</f>
        <v/>
      </c>
      <c r="K878" s="265" t="str">
        <f>IF(明細!K872="","",明細!K872)</f>
        <v/>
      </c>
      <c r="L878" s="265" t="str">
        <f>IF(明細!L872="","",明細!L872)</f>
        <v/>
      </c>
      <c r="M878" s="265" t="str">
        <f>IF(明細!M872="","",明細!M872)</f>
        <v/>
      </c>
      <c r="N878" s="265" t="str">
        <f>IF(明細!N872="","",明細!N872)</f>
        <v/>
      </c>
      <c r="O878" s="265" t="str">
        <f>IF(明細!O872="","",明細!O872)</f>
        <v/>
      </c>
      <c r="P878" s="265" t="str">
        <f>IF(明細!P872="","",明細!P872)</f>
        <v/>
      </c>
      <c r="Q878" s="265" t="str">
        <f>IF(明細!Q872="","",明細!Q872)</f>
        <v/>
      </c>
      <c r="R878" s="289" t="str">
        <f>IF(明細!R872="","",明細!R872)</f>
        <v/>
      </c>
      <c r="S878" s="291" t="str">
        <f>IF(明細!S872="","",明細!S872)</f>
        <v/>
      </c>
      <c r="T878" s="291" t="str">
        <f>IF(明細!T872="","",明細!T872)</f>
        <v/>
      </c>
      <c r="U878" s="291" t="str">
        <f>IF(明細!U872="","",明細!U872)</f>
        <v/>
      </c>
      <c r="V878" s="292" t="str">
        <f>IF(明細!V872="","",明細!V872)</f>
        <v>個</v>
      </c>
      <c r="W878" s="292" t="str">
        <f>IF(明細!W872="","",明細!W872)</f>
        <v/>
      </c>
      <c r="X878" s="293" t="str">
        <f>IF(明細!X872="","",明細!X872)</f>
        <v/>
      </c>
      <c r="Y878" s="134" t="str">
        <f>IF(明細!Y872="","",明細!Y872)</f>
        <v/>
      </c>
      <c r="Z878" s="135" t="str">
        <f>IF(明細!Z872="","",明細!Z872)</f>
        <v/>
      </c>
      <c r="AA878" s="134" t="str">
        <f>IF(明細!AA872="","",明細!AA872)</f>
        <v/>
      </c>
      <c r="AB878" s="303" t="str">
        <f>IF(明細!AB872="","",明細!AB872)</f>
        <v/>
      </c>
      <c r="AC878" s="134" t="str">
        <f>IF(明細!AC872="","",明細!AC872)</f>
        <v/>
      </c>
      <c r="AD878" s="183" t="str">
        <f>IF(明細!AD872="","",明細!AD872)</f>
        <v/>
      </c>
      <c r="AE878" s="184">
        <f>IF(明細!AE872="","",明細!AE872)</f>
        <v>0.1</v>
      </c>
      <c r="AF878" s="185" t="str">
        <f>IF(明細!AF872="","",明細!AF872)</f>
        <v/>
      </c>
      <c r="AG878" s="186" t="str">
        <f>IF(明細!AG872="","",明細!AG872)</f>
        <v/>
      </c>
      <c r="AH878" s="186" t="str">
        <f>IF(明細!AH872="","",明細!AH872)</f>
        <v/>
      </c>
      <c r="AI878" s="187" t="str">
        <f>IF(明細!AI872="","",明細!AI872)</f>
        <v/>
      </c>
      <c r="AJ878" s="296" t="str">
        <f>IF(明細!AJ872="","",明細!AJ872)</f>
        <v/>
      </c>
      <c r="AK878" s="297" t="str">
        <f>IF(明細!AK872="","",明細!AK872)</f>
        <v/>
      </c>
      <c r="AL878" s="298" t="str">
        <f>IF(明細!AL872="","",明細!AL872)</f>
        <v/>
      </c>
      <c r="AM878" s="299" t="str">
        <f>IF(明細!AM872="","",明細!AM872)</f>
        <v/>
      </c>
      <c r="AN878" s="300" t="str">
        <f>IF(明細!AN872="","",明細!AN872)</f>
        <v/>
      </c>
      <c r="AO878" s="300" t="str">
        <f>IF(明細!AO872="","",明細!AO872)</f>
        <v/>
      </c>
      <c r="AP878" s="300" t="str">
        <f>IF(明細!AP872="","",明細!AP872)</f>
        <v/>
      </c>
      <c r="AQ878" s="301" t="str">
        <f>IF(明細!AQ872="","",明細!AQ872)</f>
        <v/>
      </c>
      <c r="AR878" s="302" t="str">
        <f>IF(明細!AR872="","",明細!AR872)</f>
        <v/>
      </c>
      <c r="AU878" s="360"/>
      <c r="AV878" s="368"/>
      <c r="AW878" s="446" t="str">
        <f>IF(明細!AV872="","",明細!AV872)</f>
        <v/>
      </c>
      <c r="AX878" s="419" t="str">
        <f>IF(明細!AT872="","",明細!AT872)</f>
        <v/>
      </c>
      <c r="AY878" s="280" t="str">
        <f>IF($AX878="","",VLOOKUP($AX878,リスト!$CL:$CM,2,FALSE))</f>
        <v/>
      </c>
      <c r="AZ878" s="3"/>
      <c r="BA878" s="280" t="str">
        <f>IF(BB878="","",VLOOKUP(BB878,リスト!$K:$L,2,FALSE))</f>
        <v/>
      </c>
      <c r="BB878" s="3"/>
      <c r="BC878" s="3"/>
      <c r="BD878" s="87"/>
      <c r="BE878" s="280" t="str">
        <f>IF(BF878="","",VLOOKUP(BF878,リスト!$I:$J,2,FALSE))</f>
        <v/>
      </c>
      <c r="BF878" s="3"/>
      <c r="BG878" s="280" t="str">
        <f>IF(BH878="","",VLOOKUP(BH878,リスト!$M:$N,2,FALSE))</f>
        <v/>
      </c>
      <c r="BH878" s="282"/>
      <c r="BI878" s="280" t="str">
        <f>IF(BJ878="","",VLOOKUP(BJ878,リスト!$O:$P,2,FALSE))</f>
        <v/>
      </c>
      <c r="BJ878" s="24"/>
      <c r="BM878" s="451" t="str">
        <f>IF(明細!AV872="","",明細!AV872)</f>
        <v/>
      </c>
      <c r="BN878" s="453" t="str">
        <f>IF(明細!AT872="","",明細!AT872)</f>
        <v/>
      </c>
      <c r="BO878" s="280" t="str">
        <f>IF($BN878="","",VLOOKUP($BN878,リスト!$CL:$CM,2,FALSE))</f>
        <v/>
      </c>
      <c r="BP878" s="280" t="str">
        <f>IF(BQ878="","",VLOOKUP(BQ878,リスト!$K$5:$L$7,2,FALSE))</f>
        <v/>
      </c>
      <c r="BQ878" s="13"/>
      <c r="BR878" s="13"/>
      <c r="BS878" s="47"/>
      <c r="BT878" s="280" t="str">
        <f>IF(BU878="","",VLOOKUP(BU878,リスト!I869:J887,2,FALSE))</f>
        <v/>
      </c>
      <c r="BU878" s="13"/>
      <c r="BV878" s="13"/>
      <c r="BW878" s="282"/>
      <c r="BX878" s="282"/>
      <c r="BY878" s="280" t="str">
        <f>IF(BZ878="","",VLOOKUP(BZ878,リスト!$S$5:$T$6,2,FALSE))</f>
        <v/>
      </c>
      <c r="BZ878" s="3"/>
      <c r="CA878" s="3"/>
      <c r="CB878" s="81"/>
      <c r="CC878" s="280" t="str">
        <f t="shared" si="120"/>
        <v/>
      </c>
      <c r="CD878" s="83"/>
      <c r="CE878" s="83"/>
      <c r="CF878" s="83"/>
      <c r="CG878" s="83"/>
      <c r="CH878" s="282" t="str">
        <f t="shared" si="121"/>
        <v/>
      </c>
      <c r="CI878" s="83"/>
      <c r="CJ878" s="280" t="str">
        <f t="shared" si="122"/>
        <v/>
      </c>
      <c r="CK878" s="87"/>
      <c r="CL878" s="78"/>
      <c r="CM878" s="83"/>
      <c r="CN878" s="83"/>
      <c r="CO878" s="83"/>
      <c r="CP878" s="280" t="str">
        <f t="shared" si="127"/>
        <v/>
      </c>
      <c r="CQ878" s="81"/>
      <c r="CR878" s="280" t="str">
        <f t="shared" si="128"/>
        <v/>
      </c>
      <c r="CS878" s="3"/>
      <c r="CT878" s="3"/>
      <c r="CU878" s="280" t="str">
        <f>IF(CV878="","",VLOOKUP(CV878,リスト!$V$5:$W$6,2,FALSE))</f>
        <v/>
      </c>
      <c r="CV878" s="3"/>
      <c r="CW878" s="280" t="str">
        <f>IF(CX878="","",VLOOKUP(CX878,リスト!$X$5:$Y$6,2,FALSE))</f>
        <v/>
      </c>
      <c r="CX878" s="3"/>
      <c r="CY878" s="77"/>
      <c r="CZ878" s="77"/>
      <c r="DA878" s="75"/>
      <c r="DB878" s="75"/>
      <c r="DC878" s="75"/>
      <c r="DD878" s="75"/>
      <c r="DE878" s="280" t="str">
        <f>IF(DF878="","",VLOOKUP(DF878,リスト!$Z$5:$AA$10,2,FALSE))</f>
        <v/>
      </c>
      <c r="DF878" s="3"/>
      <c r="DG878" s="280" t="str">
        <f>IF(DH878="","",VLOOKUP(DH878,リスト!$AB$5:$AC$12,2,FALSE))</f>
        <v/>
      </c>
      <c r="DH878" s="63"/>
      <c r="DI878" s="280" t="str">
        <f>IF(DJ878="","",VLOOKUP(DJ878,リスト!$AD$5:$AE$7,2,FALSE))</f>
        <v/>
      </c>
      <c r="DJ878" s="3"/>
      <c r="DK878" s="280" t="str">
        <f>IF(DL878="","",VLOOKUP(DL878,リスト!$AF$5:$AG$10,2,FALSE))</f>
        <v/>
      </c>
      <c r="DL878" s="3"/>
      <c r="DM878" s="280" t="str">
        <f>IF(DN878="","",VLOOKUP(DN878,リスト!$AH$5:$AI$6,2,FALSE))</f>
        <v/>
      </c>
      <c r="DN878" s="3"/>
      <c r="DO878" s="280" t="str">
        <f>IF(DP878="","",VLOOKUP(DP878,リスト!$AJ$5:$AK$6,2,FALSE))</f>
        <v/>
      </c>
      <c r="DP878" s="3"/>
      <c r="DQ878" s="280" t="str">
        <f>IF(DR878="","",VLOOKUP(DR878,リスト!$AL$5:$AM$7,2,FALSE))</f>
        <v/>
      </c>
      <c r="DR878" s="3"/>
      <c r="DS878" s="13"/>
      <c r="DT878" s="85"/>
      <c r="DU878" s="85"/>
      <c r="DV878" s="281" t="str">
        <f>IF(DW878="","",VLOOKUP(DW878,リスト!$AN$5:$AO$6,2,FALSE))</f>
        <v/>
      </c>
      <c r="DW878" s="13"/>
      <c r="DX878" s="341"/>
      <c r="DY878" s="345"/>
      <c r="DZ878" s="341"/>
      <c r="EA878" s="345"/>
      <c r="EB878" s="280" t="str">
        <f>IF(EC878="","",VLOOKUP(EC878,リスト!$AW$5:$AX$8,2,FALSE))</f>
        <v/>
      </c>
      <c r="EC878" s="3"/>
      <c r="ED878" s="85"/>
      <c r="EE878" s="280" t="str">
        <f>IF(EF878="","",VLOOKUP(EF878,リスト!$AY$5:$AZ$10,2,FALSE))</f>
        <v/>
      </c>
      <c r="EF878" s="3"/>
      <c r="EG878" s="280" t="str">
        <f>IF(EH878="","",VLOOKUP(EH878,リスト!$BA$5:$BB$10,2,FALSE))</f>
        <v/>
      </c>
      <c r="EH878" s="3"/>
      <c r="EI878" s="280" t="str">
        <f>IF(EJ878="","",VLOOKUP(EJ878,リスト!$BC$5:$BD$10,2,FALSE))</f>
        <v/>
      </c>
      <c r="EJ878" s="3"/>
      <c r="EK878" s="280" t="str">
        <f>IF(EL878="","",VLOOKUP(EL878,リスト!$BE$5:$BF$10,2,FALSE))</f>
        <v/>
      </c>
      <c r="EL878" s="3"/>
      <c r="EM878" s="78"/>
      <c r="EN878" s="73"/>
      <c r="EO878" s="73"/>
      <c r="EP878" s="13"/>
      <c r="EQ878" s="13"/>
      <c r="ER878" s="280" t="str">
        <f>IF(ES878="","",VLOOKUP(ES878,リスト!$BG$5:$BH$10,2,FALSE))</f>
        <v/>
      </c>
      <c r="ES878" s="13"/>
      <c r="ET878" s="13"/>
      <c r="EU878" s="13"/>
      <c r="EV878" s="13"/>
      <c r="EW878" s="13"/>
      <c r="EX878" s="81"/>
      <c r="EY878" s="81"/>
      <c r="EZ878" s="26"/>
      <c r="FA878" s="281" t="str">
        <f>IF($EZ878="","",INDEX(リスト!$BI$5:$BJ$40,MATCH($EZ878,リスト!$BJ$5:$BJ$40,0),1))</f>
        <v/>
      </c>
      <c r="FB878" s="280" t="str">
        <f>IF(FC878="","",VLOOKUP(FC878,リスト!$BK:$BL,2,FALSE))</f>
        <v/>
      </c>
      <c r="FC878" s="13"/>
      <c r="FD878" s="331"/>
      <c r="FE878" s="3"/>
      <c r="FF878" s="280" t="str">
        <f>IF(FG878="","",VLOOKUP(FG878,リスト!$BO$5:$BP$6,2,FALSE))</f>
        <v/>
      </c>
      <c r="FG878" s="3"/>
      <c r="FH878" s="280" t="str">
        <f>IF(FI878="","",VLOOKUP(FI878,リスト!$BQ$5:$BR$8,2,FALSE))</f>
        <v/>
      </c>
      <c r="FI878" s="3"/>
      <c r="FJ878" s="282"/>
      <c r="FK878" s="280" t="str">
        <f>IF(FL878="","",VLOOKUP(FL878,リスト!$BS$5:$BT$6,2,FALSE))</f>
        <v/>
      </c>
      <c r="FL878" s="63"/>
      <c r="FM878" s="13"/>
      <c r="FN878" s="13"/>
      <c r="FO878" s="13"/>
      <c r="FP878" s="283" t="str">
        <f t="shared" si="123"/>
        <v/>
      </c>
      <c r="FQ878" s="283" t="str">
        <f t="shared" si="123"/>
        <v/>
      </c>
      <c r="FR878" s="13"/>
      <c r="FS878" s="85"/>
      <c r="FT878" s="85"/>
      <c r="FU878" s="281" t="str">
        <f t="shared" si="124"/>
        <v/>
      </c>
      <c r="FV878" s="280" t="str">
        <f>IF(FW878="","",VLOOKUP(FW878,リスト!$BV$5:$BW$10,2,FALSE))</f>
        <v/>
      </c>
      <c r="FW878" s="26"/>
      <c r="FX878" s="282" t="str">
        <f t="shared" si="125"/>
        <v/>
      </c>
      <c r="FY878" s="280" t="str">
        <f>IF(FZ878="","",VLOOKUP(FZ878,リスト!$BX$5:$BY$6,2,FALSE))</f>
        <v/>
      </c>
      <c r="FZ878" s="3"/>
      <c r="GA878" s="280" t="str">
        <f>IF(GB878="","",VLOOKUP(GB878,リスト!$BZ$5:$CA$6,2,FALSE))</f>
        <v/>
      </c>
      <c r="GB878" s="13"/>
      <c r="GC878" s="281" t="str">
        <f>IF(GD878="","",VLOOKUP(GD878,リスト!$CB$5:$CC$6,2,FALSE))</f>
        <v/>
      </c>
      <c r="GD878" s="13"/>
      <c r="GE878" s="13"/>
      <c r="GF878" s="13"/>
      <c r="GG878" s="75"/>
      <c r="GH878" s="281" t="str">
        <f t="shared" si="126"/>
        <v/>
      </c>
      <c r="GI878" s="128"/>
      <c r="GJ878" s="281" t="str">
        <f>IF(GK878="","",VLOOKUP(GK878,リスト!$CD$5:$CE$6,2,FALSE))</f>
        <v/>
      </c>
      <c r="GK878" s="13"/>
      <c r="GL878" s="281" t="str">
        <f>IF(GM878="","",VLOOKUP(GM878,リスト!$CF$5:$CG$5,2,FALSE))</f>
        <v/>
      </c>
      <c r="GM878" s="26"/>
      <c r="GN878" s="280" t="str">
        <f>IF(GO878="","",VLOOKUP(GO878,リスト!$CH$5:$CI$5,2,FALSE))</f>
        <v/>
      </c>
      <c r="GO878" s="284"/>
      <c r="GP878" s="284"/>
      <c r="GQ878" s="284"/>
      <c r="GR878" s="284"/>
      <c r="GS878" s="284"/>
      <c r="GT878" s="284"/>
      <c r="GU878" s="284"/>
      <c r="GV878" s="284"/>
      <c r="GW878" s="284"/>
      <c r="GX878" s="285"/>
    </row>
    <row r="879" spans="2:206" s="177" customFormat="1" ht="24.75" hidden="1" customHeight="1" outlineLevel="1">
      <c r="B879" s="286" t="str">
        <f>IF(明細!B873="","",明細!B873)</f>
        <v/>
      </c>
      <c r="C879" s="287" t="str">
        <f>IF(明細!C873="","",明細!C873)</f>
        <v/>
      </c>
      <c r="D879" s="265" t="str">
        <f>IF(明細!D873="","",明細!D873)</f>
        <v/>
      </c>
      <c r="E879" s="265" t="str">
        <f>IF(明細!E873="","",明細!E873)</f>
        <v/>
      </c>
      <c r="F879" s="265" t="str">
        <f>IF(明細!F873="","",明細!F873)</f>
        <v/>
      </c>
      <c r="G879" s="265" t="str">
        <f>IF(明細!G873="","",明細!G873)</f>
        <v/>
      </c>
      <c r="H879" s="265" t="str">
        <f>IF(明細!H873="","",明細!H873)</f>
        <v/>
      </c>
      <c r="I879" s="265" t="str">
        <f>IF(明細!I873="","",明細!I873)</f>
        <v/>
      </c>
      <c r="J879" s="265" t="str">
        <f>IF(明細!J873="","",明細!J873)</f>
        <v/>
      </c>
      <c r="K879" s="265" t="str">
        <f>IF(明細!K873="","",明細!K873)</f>
        <v/>
      </c>
      <c r="L879" s="265" t="str">
        <f>IF(明細!L873="","",明細!L873)</f>
        <v/>
      </c>
      <c r="M879" s="265" t="str">
        <f>IF(明細!M873="","",明細!M873)</f>
        <v/>
      </c>
      <c r="N879" s="265" t="str">
        <f>IF(明細!N873="","",明細!N873)</f>
        <v/>
      </c>
      <c r="O879" s="265" t="str">
        <f>IF(明細!O873="","",明細!O873)</f>
        <v/>
      </c>
      <c r="P879" s="265" t="str">
        <f>IF(明細!P873="","",明細!P873)</f>
        <v/>
      </c>
      <c r="Q879" s="265" t="str">
        <f>IF(明細!Q873="","",明細!Q873)</f>
        <v/>
      </c>
      <c r="R879" s="289" t="str">
        <f>IF(明細!R873="","",明細!R873)</f>
        <v/>
      </c>
      <c r="S879" s="291" t="str">
        <f>IF(明細!S873="","",明細!S873)</f>
        <v/>
      </c>
      <c r="T879" s="291" t="str">
        <f>IF(明細!T873="","",明細!T873)</f>
        <v/>
      </c>
      <c r="U879" s="291" t="str">
        <f>IF(明細!U873="","",明細!U873)</f>
        <v/>
      </c>
      <c r="V879" s="292" t="str">
        <f>IF(明細!V873="","",明細!V873)</f>
        <v>個</v>
      </c>
      <c r="W879" s="292" t="str">
        <f>IF(明細!W873="","",明細!W873)</f>
        <v/>
      </c>
      <c r="X879" s="293" t="str">
        <f>IF(明細!X873="","",明細!X873)</f>
        <v/>
      </c>
      <c r="Y879" s="134" t="str">
        <f>IF(明細!Y873="","",明細!Y873)</f>
        <v/>
      </c>
      <c r="Z879" s="135" t="str">
        <f>IF(明細!Z873="","",明細!Z873)</f>
        <v/>
      </c>
      <c r="AA879" s="134" t="str">
        <f>IF(明細!AA873="","",明細!AA873)</f>
        <v/>
      </c>
      <c r="AB879" s="303" t="str">
        <f>IF(明細!AB873="","",明細!AB873)</f>
        <v/>
      </c>
      <c r="AC879" s="134" t="str">
        <f>IF(明細!AC873="","",明細!AC873)</f>
        <v/>
      </c>
      <c r="AD879" s="183" t="str">
        <f>IF(明細!AD873="","",明細!AD873)</f>
        <v/>
      </c>
      <c r="AE879" s="184">
        <f>IF(明細!AE873="","",明細!AE873)</f>
        <v>0.1</v>
      </c>
      <c r="AF879" s="185" t="str">
        <f>IF(明細!AF873="","",明細!AF873)</f>
        <v/>
      </c>
      <c r="AG879" s="186" t="str">
        <f>IF(明細!AG873="","",明細!AG873)</f>
        <v/>
      </c>
      <c r="AH879" s="186" t="str">
        <f>IF(明細!AH873="","",明細!AH873)</f>
        <v/>
      </c>
      <c r="AI879" s="187" t="str">
        <f>IF(明細!AI873="","",明細!AI873)</f>
        <v/>
      </c>
      <c r="AJ879" s="296" t="str">
        <f>IF(明細!AJ873="","",明細!AJ873)</f>
        <v/>
      </c>
      <c r="AK879" s="297" t="str">
        <f>IF(明細!AK873="","",明細!AK873)</f>
        <v/>
      </c>
      <c r="AL879" s="298" t="str">
        <f>IF(明細!AL873="","",明細!AL873)</f>
        <v/>
      </c>
      <c r="AM879" s="299" t="str">
        <f>IF(明細!AM873="","",明細!AM873)</f>
        <v/>
      </c>
      <c r="AN879" s="300" t="str">
        <f>IF(明細!AN873="","",明細!AN873)</f>
        <v/>
      </c>
      <c r="AO879" s="300" t="str">
        <f>IF(明細!AO873="","",明細!AO873)</f>
        <v/>
      </c>
      <c r="AP879" s="300" t="str">
        <f>IF(明細!AP873="","",明細!AP873)</f>
        <v/>
      </c>
      <c r="AQ879" s="301" t="str">
        <f>IF(明細!AQ873="","",明細!AQ873)</f>
        <v/>
      </c>
      <c r="AR879" s="302" t="str">
        <f>IF(明細!AR873="","",明細!AR873)</f>
        <v/>
      </c>
      <c r="AU879" s="360"/>
      <c r="AV879" s="368"/>
      <c r="AW879" s="446" t="str">
        <f>IF(明細!AV873="","",明細!AV873)</f>
        <v/>
      </c>
      <c r="AX879" s="419" t="str">
        <f>IF(明細!AT873="","",明細!AT873)</f>
        <v/>
      </c>
      <c r="AY879" s="280" t="str">
        <f>IF($AX879="","",VLOOKUP($AX879,リスト!$CL:$CM,2,FALSE))</f>
        <v/>
      </c>
      <c r="AZ879" s="3"/>
      <c r="BA879" s="280" t="str">
        <f>IF(BB879="","",VLOOKUP(BB879,リスト!$K:$L,2,FALSE))</f>
        <v/>
      </c>
      <c r="BB879" s="3"/>
      <c r="BC879" s="3"/>
      <c r="BD879" s="87"/>
      <c r="BE879" s="280" t="str">
        <f>IF(BF879="","",VLOOKUP(BF879,リスト!$I:$J,2,FALSE))</f>
        <v/>
      </c>
      <c r="BF879" s="3"/>
      <c r="BG879" s="280" t="str">
        <f>IF(BH879="","",VLOOKUP(BH879,リスト!$M:$N,2,FALSE))</f>
        <v/>
      </c>
      <c r="BH879" s="282"/>
      <c r="BI879" s="280" t="str">
        <f>IF(BJ879="","",VLOOKUP(BJ879,リスト!$O:$P,2,FALSE))</f>
        <v/>
      </c>
      <c r="BJ879" s="24"/>
      <c r="BM879" s="451" t="str">
        <f>IF(明細!AV873="","",明細!AV873)</f>
        <v/>
      </c>
      <c r="BN879" s="453" t="str">
        <f>IF(明細!AT873="","",明細!AT873)</f>
        <v/>
      </c>
      <c r="BO879" s="280" t="str">
        <f>IF($BN879="","",VLOOKUP($BN879,リスト!$CL:$CM,2,FALSE))</f>
        <v/>
      </c>
      <c r="BP879" s="280" t="str">
        <f>IF(BQ879="","",VLOOKUP(BQ879,リスト!$K$5:$L$7,2,FALSE))</f>
        <v/>
      </c>
      <c r="BQ879" s="13"/>
      <c r="BR879" s="13"/>
      <c r="BS879" s="47"/>
      <c r="BT879" s="280" t="str">
        <f>IF(BU879="","",VLOOKUP(BU879,リスト!I870:J888,2,FALSE))</f>
        <v/>
      </c>
      <c r="BU879" s="13"/>
      <c r="BV879" s="13"/>
      <c r="BW879" s="282"/>
      <c r="BX879" s="282"/>
      <c r="BY879" s="280" t="str">
        <f>IF(BZ879="","",VLOOKUP(BZ879,リスト!$S$5:$T$6,2,FALSE))</f>
        <v/>
      </c>
      <c r="BZ879" s="3"/>
      <c r="CA879" s="3"/>
      <c r="CB879" s="81"/>
      <c r="CC879" s="280" t="str">
        <f t="shared" si="120"/>
        <v/>
      </c>
      <c r="CD879" s="83"/>
      <c r="CE879" s="83"/>
      <c r="CF879" s="83"/>
      <c r="CG879" s="83"/>
      <c r="CH879" s="282" t="str">
        <f t="shared" si="121"/>
        <v/>
      </c>
      <c r="CI879" s="83"/>
      <c r="CJ879" s="280" t="str">
        <f t="shared" si="122"/>
        <v/>
      </c>
      <c r="CK879" s="87"/>
      <c r="CL879" s="78"/>
      <c r="CM879" s="83"/>
      <c r="CN879" s="83"/>
      <c r="CO879" s="83"/>
      <c r="CP879" s="280" t="str">
        <f t="shared" si="127"/>
        <v/>
      </c>
      <c r="CQ879" s="81"/>
      <c r="CR879" s="280" t="str">
        <f t="shared" si="128"/>
        <v/>
      </c>
      <c r="CS879" s="3"/>
      <c r="CT879" s="3"/>
      <c r="CU879" s="280" t="str">
        <f>IF(CV879="","",VLOOKUP(CV879,リスト!$V$5:$W$6,2,FALSE))</f>
        <v/>
      </c>
      <c r="CV879" s="3"/>
      <c r="CW879" s="280" t="str">
        <f>IF(CX879="","",VLOOKUP(CX879,リスト!$X$5:$Y$6,2,FALSE))</f>
        <v/>
      </c>
      <c r="CX879" s="3"/>
      <c r="CY879" s="77"/>
      <c r="CZ879" s="77"/>
      <c r="DA879" s="75"/>
      <c r="DB879" s="75"/>
      <c r="DC879" s="75"/>
      <c r="DD879" s="75"/>
      <c r="DE879" s="280" t="str">
        <f>IF(DF879="","",VLOOKUP(DF879,リスト!$Z$5:$AA$10,2,FALSE))</f>
        <v/>
      </c>
      <c r="DF879" s="3"/>
      <c r="DG879" s="280" t="str">
        <f>IF(DH879="","",VLOOKUP(DH879,リスト!$AB$5:$AC$12,2,FALSE))</f>
        <v/>
      </c>
      <c r="DH879" s="63"/>
      <c r="DI879" s="280" t="str">
        <f>IF(DJ879="","",VLOOKUP(DJ879,リスト!$AD$5:$AE$7,2,FALSE))</f>
        <v/>
      </c>
      <c r="DJ879" s="3"/>
      <c r="DK879" s="280" t="str">
        <f>IF(DL879="","",VLOOKUP(DL879,リスト!$AF$5:$AG$10,2,FALSE))</f>
        <v/>
      </c>
      <c r="DL879" s="3"/>
      <c r="DM879" s="280" t="str">
        <f>IF(DN879="","",VLOOKUP(DN879,リスト!$AH$5:$AI$6,2,FALSE))</f>
        <v/>
      </c>
      <c r="DN879" s="3"/>
      <c r="DO879" s="280" t="str">
        <f>IF(DP879="","",VLOOKUP(DP879,リスト!$AJ$5:$AK$6,2,FALSE))</f>
        <v/>
      </c>
      <c r="DP879" s="3"/>
      <c r="DQ879" s="280" t="str">
        <f>IF(DR879="","",VLOOKUP(DR879,リスト!$AL$5:$AM$7,2,FALSE))</f>
        <v/>
      </c>
      <c r="DR879" s="3"/>
      <c r="DS879" s="13"/>
      <c r="DT879" s="85"/>
      <c r="DU879" s="85"/>
      <c r="DV879" s="281" t="str">
        <f>IF(DW879="","",VLOOKUP(DW879,リスト!$AN$5:$AO$6,2,FALSE))</f>
        <v/>
      </c>
      <c r="DW879" s="13"/>
      <c r="DX879" s="341"/>
      <c r="DY879" s="345"/>
      <c r="DZ879" s="341"/>
      <c r="EA879" s="345"/>
      <c r="EB879" s="280" t="str">
        <f>IF(EC879="","",VLOOKUP(EC879,リスト!$AW$5:$AX$8,2,FALSE))</f>
        <v/>
      </c>
      <c r="EC879" s="3"/>
      <c r="ED879" s="85"/>
      <c r="EE879" s="280" t="str">
        <f>IF(EF879="","",VLOOKUP(EF879,リスト!$AY$5:$AZ$10,2,FALSE))</f>
        <v/>
      </c>
      <c r="EF879" s="3"/>
      <c r="EG879" s="280" t="str">
        <f>IF(EH879="","",VLOOKUP(EH879,リスト!$BA$5:$BB$10,2,FALSE))</f>
        <v/>
      </c>
      <c r="EH879" s="3"/>
      <c r="EI879" s="280" t="str">
        <f>IF(EJ879="","",VLOOKUP(EJ879,リスト!$BC$5:$BD$10,2,FALSE))</f>
        <v/>
      </c>
      <c r="EJ879" s="3"/>
      <c r="EK879" s="280" t="str">
        <f>IF(EL879="","",VLOOKUP(EL879,リスト!$BE$5:$BF$10,2,FALSE))</f>
        <v/>
      </c>
      <c r="EL879" s="3"/>
      <c r="EM879" s="78"/>
      <c r="EN879" s="73"/>
      <c r="EO879" s="73"/>
      <c r="EP879" s="13"/>
      <c r="EQ879" s="13"/>
      <c r="ER879" s="280" t="str">
        <f>IF(ES879="","",VLOOKUP(ES879,リスト!$BG$5:$BH$10,2,FALSE))</f>
        <v/>
      </c>
      <c r="ES879" s="13"/>
      <c r="ET879" s="13"/>
      <c r="EU879" s="13"/>
      <c r="EV879" s="13"/>
      <c r="EW879" s="13"/>
      <c r="EX879" s="81"/>
      <c r="EY879" s="81"/>
      <c r="EZ879" s="26"/>
      <c r="FA879" s="281" t="str">
        <f>IF($EZ879="","",INDEX(リスト!$BI$5:$BJ$40,MATCH($EZ879,リスト!$BJ$5:$BJ$40,0),1))</f>
        <v/>
      </c>
      <c r="FB879" s="280" t="str">
        <f>IF(FC879="","",VLOOKUP(FC879,リスト!$BK:$BL,2,FALSE))</f>
        <v/>
      </c>
      <c r="FC879" s="13"/>
      <c r="FD879" s="331"/>
      <c r="FE879" s="3"/>
      <c r="FF879" s="280" t="str">
        <f>IF(FG879="","",VLOOKUP(FG879,リスト!$BO$5:$BP$6,2,FALSE))</f>
        <v/>
      </c>
      <c r="FG879" s="3"/>
      <c r="FH879" s="280" t="str">
        <f>IF(FI879="","",VLOOKUP(FI879,リスト!$BQ$5:$BR$8,2,FALSE))</f>
        <v/>
      </c>
      <c r="FI879" s="3"/>
      <c r="FJ879" s="282"/>
      <c r="FK879" s="280" t="str">
        <f>IF(FL879="","",VLOOKUP(FL879,リスト!$BS$5:$BT$6,2,FALSE))</f>
        <v/>
      </c>
      <c r="FL879" s="63"/>
      <c r="FM879" s="13"/>
      <c r="FN879" s="13"/>
      <c r="FO879" s="13"/>
      <c r="FP879" s="283" t="str">
        <f t="shared" ref="FP879:FQ910" si="129">IF($B879="","",1)</f>
        <v/>
      </c>
      <c r="FQ879" s="283" t="str">
        <f t="shared" si="129"/>
        <v/>
      </c>
      <c r="FR879" s="13"/>
      <c r="FS879" s="85"/>
      <c r="FT879" s="85"/>
      <c r="FU879" s="281" t="str">
        <f t="shared" si="124"/>
        <v/>
      </c>
      <c r="FV879" s="280" t="str">
        <f>IF(FW879="","",VLOOKUP(FW879,リスト!$BV$5:$BW$10,2,FALSE))</f>
        <v/>
      </c>
      <c r="FW879" s="26"/>
      <c r="FX879" s="282" t="str">
        <f t="shared" si="125"/>
        <v/>
      </c>
      <c r="FY879" s="280" t="str">
        <f>IF(FZ879="","",VLOOKUP(FZ879,リスト!$BX$5:$BY$6,2,FALSE))</f>
        <v/>
      </c>
      <c r="FZ879" s="3"/>
      <c r="GA879" s="280" t="str">
        <f>IF(GB879="","",VLOOKUP(GB879,リスト!$BZ$5:$CA$6,2,FALSE))</f>
        <v/>
      </c>
      <c r="GB879" s="13"/>
      <c r="GC879" s="281" t="str">
        <f>IF(GD879="","",VLOOKUP(GD879,リスト!$CB$5:$CC$6,2,FALSE))</f>
        <v/>
      </c>
      <c r="GD879" s="13"/>
      <c r="GE879" s="13"/>
      <c r="GF879" s="13"/>
      <c r="GG879" s="75"/>
      <c r="GH879" s="281" t="str">
        <f t="shared" si="126"/>
        <v/>
      </c>
      <c r="GI879" s="128"/>
      <c r="GJ879" s="281" t="str">
        <f>IF(GK879="","",VLOOKUP(GK879,リスト!$CD$5:$CE$6,2,FALSE))</f>
        <v/>
      </c>
      <c r="GK879" s="13"/>
      <c r="GL879" s="281" t="str">
        <f>IF(GM879="","",VLOOKUP(GM879,リスト!$CF$5:$CG$5,2,FALSE))</f>
        <v/>
      </c>
      <c r="GM879" s="26"/>
      <c r="GN879" s="280" t="str">
        <f>IF(GO879="","",VLOOKUP(GO879,リスト!$CH$5:$CI$5,2,FALSE))</f>
        <v/>
      </c>
      <c r="GO879" s="284"/>
      <c r="GP879" s="284"/>
      <c r="GQ879" s="284"/>
      <c r="GR879" s="284"/>
      <c r="GS879" s="284"/>
      <c r="GT879" s="284"/>
      <c r="GU879" s="284"/>
      <c r="GV879" s="284"/>
      <c r="GW879" s="284"/>
      <c r="GX879" s="285"/>
    </row>
    <row r="880" spans="2:206" s="177" customFormat="1" ht="24.75" hidden="1" customHeight="1" outlineLevel="1">
      <c r="B880" s="286" t="str">
        <f>IF(明細!B874="","",明細!B874)</f>
        <v/>
      </c>
      <c r="C880" s="287" t="str">
        <f>IF(明細!C874="","",明細!C874)</f>
        <v/>
      </c>
      <c r="D880" s="265" t="str">
        <f>IF(明細!D874="","",明細!D874)</f>
        <v/>
      </c>
      <c r="E880" s="265" t="str">
        <f>IF(明細!E874="","",明細!E874)</f>
        <v/>
      </c>
      <c r="F880" s="265" t="str">
        <f>IF(明細!F874="","",明細!F874)</f>
        <v/>
      </c>
      <c r="G880" s="265" t="str">
        <f>IF(明細!G874="","",明細!G874)</f>
        <v/>
      </c>
      <c r="H880" s="265" t="str">
        <f>IF(明細!H874="","",明細!H874)</f>
        <v/>
      </c>
      <c r="I880" s="265" t="str">
        <f>IF(明細!I874="","",明細!I874)</f>
        <v/>
      </c>
      <c r="J880" s="265" t="str">
        <f>IF(明細!J874="","",明細!J874)</f>
        <v/>
      </c>
      <c r="K880" s="265" t="str">
        <f>IF(明細!K874="","",明細!K874)</f>
        <v/>
      </c>
      <c r="L880" s="265" t="str">
        <f>IF(明細!L874="","",明細!L874)</f>
        <v/>
      </c>
      <c r="M880" s="265" t="str">
        <f>IF(明細!M874="","",明細!M874)</f>
        <v/>
      </c>
      <c r="N880" s="265" t="str">
        <f>IF(明細!N874="","",明細!N874)</f>
        <v/>
      </c>
      <c r="O880" s="265" t="str">
        <f>IF(明細!O874="","",明細!O874)</f>
        <v/>
      </c>
      <c r="P880" s="265" t="str">
        <f>IF(明細!P874="","",明細!P874)</f>
        <v/>
      </c>
      <c r="Q880" s="265" t="str">
        <f>IF(明細!Q874="","",明細!Q874)</f>
        <v/>
      </c>
      <c r="R880" s="289" t="str">
        <f>IF(明細!R874="","",明細!R874)</f>
        <v/>
      </c>
      <c r="S880" s="291" t="str">
        <f>IF(明細!S874="","",明細!S874)</f>
        <v/>
      </c>
      <c r="T880" s="291" t="str">
        <f>IF(明細!T874="","",明細!T874)</f>
        <v/>
      </c>
      <c r="U880" s="291" t="str">
        <f>IF(明細!U874="","",明細!U874)</f>
        <v/>
      </c>
      <c r="V880" s="292" t="str">
        <f>IF(明細!V874="","",明細!V874)</f>
        <v>個</v>
      </c>
      <c r="W880" s="292" t="str">
        <f>IF(明細!W874="","",明細!W874)</f>
        <v/>
      </c>
      <c r="X880" s="293" t="str">
        <f>IF(明細!X874="","",明細!X874)</f>
        <v/>
      </c>
      <c r="Y880" s="134" t="str">
        <f>IF(明細!Y874="","",明細!Y874)</f>
        <v/>
      </c>
      <c r="Z880" s="135" t="str">
        <f>IF(明細!Z874="","",明細!Z874)</f>
        <v/>
      </c>
      <c r="AA880" s="134" t="str">
        <f>IF(明細!AA874="","",明細!AA874)</f>
        <v/>
      </c>
      <c r="AB880" s="303" t="str">
        <f>IF(明細!AB874="","",明細!AB874)</f>
        <v/>
      </c>
      <c r="AC880" s="134" t="str">
        <f>IF(明細!AC874="","",明細!AC874)</f>
        <v/>
      </c>
      <c r="AD880" s="183" t="str">
        <f>IF(明細!AD874="","",明細!AD874)</f>
        <v/>
      </c>
      <c r="AE880" s="184">
        <f>IF(明細!AE874="","",明細!AE874)</f>
        <v>0.1</v>
      </c>
      <c r="AF880" s="185" t="str">
        <f>IF(明細!AF874="","",明細!AF874)</f>
        <v/>
      </c>
      <c r="AG880" s="186" t="str">
        <f>IF(明細!AG874="","",明細!AG874)</f>
        <v/>
      </c>
      <c r="AH880" s="186" t="str">
        <f>IF(明細!AH874="","",明細!AH874)</f>
        <v/>
      </c>
      <c r="AI880" s="187" t="str">
        <f>IF(明細!AI874="","",明細!AI874)</f>
        <v/>
      </c>
      <c r="AJ880" s="296" t="str">
        <f>IF(明細!AJ874="","",明細!AJ874)</f>
        <v/>
      </c>
      <c r="AK880" s="297" t="str">
        <f>IF(明細!AK874="","",明細!AK874)</f>
        <v/>
      </c>
      <c r="AL880" s="298" t="str">
        <f>IF(明細!AL874="","",明細!AL874)</f>
        <v/>
      </c>
      <c r="AM880" s="299" t="str">
        <f>IF(明細!AM874="","",明細!AM874)</f>
        <v/>
      </c>
      <c r="AN880" s="300" t="str">
        <f>IF(明細!AN874="","",明細!AN874)</f>
        <v/>
      </c>
      <c r="AO880" s="300" t="str">
        <f>IF(明細!AO874="","",明細!AO874)</f>
        <v/>
      </c>
      <c r="AP880" s="300" t="str">
        <f>IF(明細!AP874="","",明細!AP874)</f>
        <v/>
      </c>
      <c r="AQ880" s="301" t="str">
        <f>IF(明細!AQ874="","",明細!AQ874)</f>
        <v/>
      </c>
      <c r="AR880" s="302" t="str">
        <f>IF(明細!AR874="","",明細!AR874)</f>
        <v/>
      </c>
      <c r="AU880" s="360"/>
      <c r="AV880" s="368"/>
      <c r="AW880" s="446" t="str">
        <f>IF(明細!AV874="","",明細!AV874)</f>
        <v/>
      </c>
      <c r="AX880" s="419" t="str">
        <f>IF(明細!AT874="","",明細!AT874)</f>
        <v/>
      </c>
      <c r="AY880" s="280" t="str">
        <f>IF($AX880="","",VLOOKUP($AX880,リスト!$CL:$CM,2,FALSE))</f>
        <v/>
      </c>
      <c r="AZ880" s="3"/>
      <c r="BA880" s="280" t="str">
        <f>IF(BB880="","",VLOOKUP(BB880,リスト!$K:$L,2,FALSE))</f>
        <v/>
      </c>
      <c r="BB880" s="3"/>
      <c r="BC880" s="3"/>
      <c r="BD880" s="87"/>
      <c r="BE880" s="280" t="str">
        <f>IF(BF880="","",VLOOKUP(BF880,リスト!$I:$J,2,FALSE))</f>
        <v/>
      </c>
      <c r="BF880" s="3"/>
      <c r="BG880" s="280" t="str">
        <f>IF(BH880="","",VLOOKUP(BH880,リスト!$M:$N,2,FALSE))</f>
        <v/>
      </c>
      <c r="BH880" s="282"/>
      <c r="BI880" s="280" t="str">
        <f>IF(BJ880="","",VLOOKUP(BJ880,リスト!$O:$P,2,FALSE))</f>
        <v/>
      </c>
      <c r="BJ880" s="24"/>
      <c r="BM880" s="451" t="str">
        <f>IF(明細!AV874="","",明細!AV874)</f>
        <v/>
      </c>
      <c r="BN880" s="453" t="str">
        <f>IF(明細!AT874="","",明細!AT874)</f>
        <v/>
      </c>
      <c r="BO880" s="280" t="str">
        <f>IF($BN880="","",VLOOKUP($BN880,リスト!$CL:$CM,2,FALSE))</f>
        <v/>
      </c>
      <c r="BP880" s="280" t="str">
        <f>IF(BQ880="","",VLOOKUP(BQ880,リスト!$K$5:$L$7,2,FALSE))</f>
        <v/>
      </c>
      <c r="BQ880" s="13"/>
      <c r="BR880" s="13"/>
      <c r="BS880" s="47"/>
      <c r="BT880" s="280" t="str">
        <f>IF(BU880="","",VLOOKUP(BU880,リスト!I871:J889,2,FALSE))</f>
        <v/>
      </c>
      <c r="BU880" s="13"/>
      <c r="BV880" s="13"/>
      <c r="BW880" s="282"/>
      <c r="BX880" s="282"/>
      <c r="BY880" s="280" t="str">
        <f>IF(BZ880="","",VLOOKUP(BZ880,リスト!$S$5:$T$6,2,FALSE))</f>
        <v/>
      </c>
      <c r="BZ880" s="3"/>
      <c r="CA880" s="3"/>
      <c r="CB880" s="81"/>
      <c r="CC880" s="280" t="str">
        <f t="shared" si="120"/>
        <v/>
      </c>
      <c r="CD880" s="83"/>
      <c r="CE880" s="83"/>
      <c r="CF880" s="83"/>
      <c r="CG880" s="83"/>
      <c r="CH880" s="282" t="str">
        <f t="shared" si="121"/>
        <v/>
      </c>
      <c r="CI880" s="83"/>
      <c r="CJ880" s="280" t="str">
        <f t="shared" si="122"/>
        <v/>
      </c>
      <c r="CK880" s="87"/>
      <c r="CL880" s="78"/>
      <c r="CM880" s="83"/>
      <c r="CN880" s="83"/>
      <c r="CO880" s="83"/>
      <c r="CP880" s="280" t="str">
        <f t="shared" si="127"/>
        <v/>
      </c>
      <c r="CQ880" s="81"/>
      <c r="CR880" s="280" t="str">
        <f t="shared" si="128"/>
        <v/>
      </c>
      <c r="CS880" s="3"/>
      <c r="CT880" s="3"/>
      <c r="CU880" s="280" t="str">
        <f>IF(CV880="","",VLOOKUP(CV880,リスト!$V$5:$W$6,2,FALSE))</f>
        <v/>
      </c>
      <c r="CV880" s="3"/>
      <c r="CW880" s="280" t="str">
        <f>IF(CX880="","",VLOOKUP(CX880,リスト!$X$5:$Y$6,2,FALSE))</f>
        <v/>
      </c>
      <c r="CX880" s="3"/>
      <c r="CY880" s="77"/>
      <c r="CZ880" s="77"/>
      <c r="DA880" s="75"/>
      <c r="DB880" s="75"/>
      <c r="DC880" s="75"/>
      <c r="DD880" s="75"/>
      <c r="DE880" s="280" t="str">
        <f>IF(DF880="","",VLOOKUP(DF880,リスト!$Z$5:$AA$10,2,FALSE))</f>
        <v/>
      </c>
      <c r="DF880" s="3"/>
      <c r="DG880" s="280" t="str">
        <f>IF(DH880="","",VLOOKUP(DH880,リスト!$AB$5:$AC$12,2,FALSE))</f>
        <v/>
      </c>
      <c r="DH880" s="63"/>
      <c r="DI880" s="280" t="str">
        <f>IF(DJ880="","",VLOOKUP(DJ880,リスト!$AD$5:$AE$7,2,FALSE))</f>
        <v/>
      </c>
      <c r="DJ880" s="3"/>
      <c r="DK880" s="280" t="str">
        <f>IF(DL880="","",VLOOKUP(DL880,リスト!$AF$5:$AG$10,2,FALSE))</f>
        <v/>
      </c>
      <c r="DL880" s="3"/>
      <c r="DM880" s="280" t="str">
        <f>IF(DN880="","",VLOOKUP(DN880,リスト!$AH$5:$AI$6,2,FALSE))</f>
        <v/>
      </c>
      <c r="DN880" s="3"/>
      <c r="DO880" s="280" t="str">
        <f>IF(DP880="","",VLOOKUP(DP880,リスト!$AJ$5:$AK$6,2,FALSE))</f>
        <v/>
      </c>
      <c r="DP880" s="3"/>
      <c r="DQ880" s="280" t="str">
        <f>IF(DR880="","",VLOOKUP(DR880,リスト!$AL$5:$AM$7,2,FALSE))</f>
        <v/>
      </c>
      <c r="DR880" s="3"/>
      <c r="DS880" s="13"/>
      <c r="DT880" s="85"/>
      <c r="DU880" s="85"/>
      <c r="DV880" s="281" t="str">
        <f>IF(DW880="","",VLOOKUP(DW880,リスト!$AN$5:$AO$6,2,FALSE))</f>
        <v/>
      </c>
      <c r="DW880" s="13"/>
      <c r="DX880" s="341"/>
      <c r="DY880" s="345"/>
      <c r="DZ880" s="341"/>
      <c r="EA880" s="345"/>
      <c r="EB880" s="280" t="str">
        <f>IF(EC880="","",VLOOKUP(EC880,リスト!$AW$5:$AX$8,2,FALSE))</f>
        <v/>
      </c>
      <c r="EC880" s="3"/>
      <c r="ED880" s="85"/>
      <c r="EE880" s="280" t="str">
        <f>IF(EF880="","",VLOOKUP(EF880,リスト!$AY$5:$AZ$10,2,FALSE))</f>
        <v/>
      </c>
      <c r="EF880" s="3"/>
      <c r="EG880" s="280" t="str">
        <f>IF(EH880="","",VLOOKUP(EH880,リスト!$BA$5:$BB$10,2,FALSE))</f>
        <v/>
      </c>
      <c r="EH880" s="3"/>
      <c r="EI880" s="280" t="str">
        <f>IF(EJ880="","",VLOOKUP(EJ880,リスト!$BC$5:$BD$10,2,FALSE))</f>
        <v/>
      </c>
      <c r="EJ880" s="3"/>
      <c r="EK880" s="280" t="str">
        <f>IF(EL880="","",VLOOKUP(EL880,リスト!$BE$5:$BF$10,2,FALSE))</f>
        <v/>
      </c>
      <c r="EL880" s="3"/>
      <c r="EM880" s="78"/>
      <c r="EN880" s="73"/>
      <c r="EO880" s="73"/>
      <c r="EP880" s="13"/>
      <c r="EQ880" s="13"/>
      <c r="ER880" s="280" t="str">
        <f>IF(ES880="","",VLOOKUP(ES880,リスト!$BG$5:$BH$10,2,FALSE))</f>
        <v/>
      </c>
      <c r="ES880" s="13"/>
      <c r="ET880" s="13"/>
      <c r="EU880" s="13"/>
      <c r="EV880" s="13"/>
      <c r="EW880" s="13"/>
      <c r="EX880" s="81"/>
      <c r="EY880" s="81"/>
      <c r="EZ880" s="26"/>
      <c r="FA880" s="281" t="str">
        <f>IF($EZ880="","",INDEX(リスト!$BI$5:$BJ$40,MATCH($EZ880,リスト!$BJ$5:$BJ$40,0),1))</f>
        <v/>
      </c>
      <c r="FB880" s="280" t="str">
        <f>IF(FC880="","",VLOOKUP(FC880,リスト!$BK:$BL,2,FALSE))</f>
        <v/>
      </c>
      <c r="FC880" s="13"/>
      <c r="FD880" s="331"/>
      <c r="FE880" s="3"/>
      <c r="FF880" s="280" t="str">
        <f>IF(FG880="","",VLOOKUP(FG880,リスト!$BO$5:$BP$6,2,FALSE))</f>
        <v/>
      </c>
      <c r="FG880" s="3"/>
      <c r="FH880" s="280" t="str">
        <f>IF(FI880="","",VLOOKUP(FI880,リスト!$BQ$5:$BR$8,2,FALSE))</f>
        <v/>
      </c>
      <c r="FI880" s="3"/>
      <c r="FJ880" s="282"/>
      <c r="FK880" s="280" t="str">
        <f>IF(FL880="","",VLOOKUP(FL880,リスト!$BS$5:$BT$6,2,FALSE))</f>
        <v/>
      </c>
      <c r="FL880" s="63"/>
      <c r="FM880" s="13"/>
      <c r="FN880" s="13"/>
      <c r="FO880" s="13"/>
      <c r="FP880" s="283" t="str">
        <f t="shared" si="129"/>
        <v/>
      </c>
      <c r="FQ880" s="283" t="str">
        <f t="shared" si="129"/>
        <v/>
      </c>
      <c r="FR880" s="13"/>
      <c r="FS880" s="85"/>
      <c r="FT880" s="85"/>
      <c r="FU880" s="281" t="str">
        <f t="shared" si="124"/>
        <v/>
      </c>
      <c r="FV880" s="280" t="str">
        <f>IF(FW880="","",VLOOKUP(FW880,リスト!$BV$5:$BW$10,2,FALSE))</f>
        <v/>
      </c>
      <c r="FW880" s="26"/>
      <c r="FX880" s="282" t="str">
        <f t="shared" si="125"/>
        <v/>
      </c>
      <c r="FY880" s="280" t="str">
        <f>IF(FZ880="","",VLOOKUP(FZ880,リスト!$BX$5:$BY$6,2,FALSE))</f>
        <v/>
      </c>
      <c r="FZ880" s="3"/>
      <c r="GA880" s="280" t="str">
        <f>IF(GB880="","",VLOOKUP(GB880,リスト!$BZ$5:$CA$6,2,FALSE))</f>
        <v/>
      </c>
      <c r="GB880" s="13"/>
      <c r="GC880" s="281" t="str">
        <f>IF(GD880="","",VLOOKUP(GD880,リスト!$CB$5:$CC$6,2,FALSE))</f>
        <v/>
      </c>
      <c r="GD880" s="13"/>
      <c r="GE880" s="13"/>
      <c r="GF880" s="13"/>
      <c r="GG880" s="75"/>
      <c r="GH880" s="281" t="str">
        <f t="shared" si="126"/>
        <v/>
      </c>
      <c r="GI880" s="128"/>
      <c r="GJ880" s="281" t="str">
        <f>IF(GK880="","",VLOOKUP(GK880,リスト!$CD$5:$CE$6,2,FALSE))</f>
        <v/>
      </c>
      <c r="GK880" s="13"/>
      <c r="GL880" s="281" t="str">
        <f>IF(GM880="","",VLOOKUP(GM880,リスト!$CF$5:$CG$5,2,FALSE))</f>
        <v/>
      </c>
      <c r="GM880" s="26"/>
      <c r="GN880" s="280" t="str">
        <f>IF(GO880="","",VLOOKUP(GO880,リスト!$CH$5:$CI$5,2,FALSE))</f>
        <v/>
      </c>
      <c r="GO880" s="284"/>
      <c r="GP880" s="284"/>
      <c r="GQ880" s="284"/>
      <c r="GR880" s="284"/>
      <c r="GS880" s="284"/>
      <c r="GT880" s="284"/>
      <c r="GU880" s="284"/>
      <c r="GV880" s="284"/>
      <c r="GW880" s="284"/>
      <c r="GX880" s="285"/>
    </row>
    <row r="881" spans="2:206" s="177" customFormat="1" ht="24.75" hidden="1" customHeight="1" outlineLevel="1">
      <c r="B881" s="286" t="str">
        <f>IF(明細!B875="","",明細!B875)</f>
        <v/>
      </c>
      <c r="C881" s="287" t="str">
        <f>IF(明細!C875="","",明細!C875)</f>
        <v/>
      </c>
      <c r="D881" s="265" t="str">
        <f>IF(明細!D875="","",明細!D875)</f>
        <v/>
      </c>
      <c r="E881" s="265" t="str">
        <f>IF(明細!E875="","",明細!E875)</f>
        <v/>
      </c>
      <c r="F881" s="265" t="str">
        <f>IF(明細!F875="","",明細!F875)</f>
        <v/>
      </c>
      <c r="G881" s="265" t="str">
        <f>IF(明細!G875="","",明細!G875)</f>
        <v/>
      </c>
      <c r="H881" s="265" t="str">
        <f>IF(明細!H875="","",明細!H875)</f>
        <v/>
      </c>
      <c r="I881" s="265" t="str">
        <f>IF(明細!I875="","",明細!I875)</f>
        <v/>
      </c>
      <c r="J881" s="265" t="str">
        <f>IF(明細!J875="","",明細!J875)</f>
        <v/>
      </c>
      <c r="K881" s="265" t="str">
        <f>IF(明細!K875="","",明細!K875)</f>
        <v/>
      </c>
      <c r="L881" s="265" t="str">
        <f>IF(明細!L875="","",明細!L875)</f>
        <v/>
      </c>
      <c r="M881" s="265" t="str">
        <f>IF(明細!M875="","",明細!M875)</f>
        <v/>
      </c>
      <c r="N881" s="265" t="str">
        <f>IF(明細!N875="","",明細!N875)</f>
        <v/>
      </c>
      <c r="O881" s="265" t="str">
        <f>IF(明細!O875="","",明細!O875)</f>
        <v/>
      </c>
      <c r="P881" s="265" t="str">
        <f>IF(明細!P875="","",明細!P875)</f>
        <v/>
      </c>
      <c r="Q881" s="265" t="str">
        <f>IF(明細!Q875="","",明細!Q875)</f>
        <v/>
      </c>
      <c r="R881" s="289" t="str">
        <f>IF(明細!R875="","",明細!R875)</f>
        <v/>
      </c>
      <c r="S881" s="291" t="str">
        <f>IF(明細!S875="","",明細!S875)</f>
        <v/>
      </c>
      <c r="T881" s="291" t="str">
        <f>IF(明細!T875="","",明細!T875)</f>
        <v/>
      </c>
      <c r="U881" s="291" t="str">
        <f>IF(明細!U875="","",明細!U875)</f>
        <v/>
      </c>
      <c r="V881" s="292" t="str">
        <f>IF(明細!V875="","",明細!V875)</f>
        <v>個</v>
      </c>
      <c r="W881" s="292" t="str">
        <f>IF(明細!W875="","",明細!W875)</f>
        <v/>
      </c>
      <c r="X881" s="293" t="str">
        <f>IF(明細!X875="","",明細!X875)</f>
        <v/>
      </c>
      <c r="Y881" s="134" t="str">
        <f>IF(明細!Y875="","",明細!Y875)</f>
        <v/>
      </c>
      <c r="Z881" s="135" t="str">
        <f>IF(明細!Z875="","",明細!Z875)</f>
        <v/>
      </c>
      <c r="AA881" s="134" t="str">
        <f>IF(明細!AA875="","",明細!AA875)</f>
        <v/>
      </c>
      <c r="AB881" s="303" t="str">
        <f>IF(明細!AB875="","",明細!AB875)</f>
        <v/>
      </c>
      <c r="AC881" s="134" t="str">
        <f>IF(明細!AC875="","",明細!AC875)</f>
        <v/>
      </c>
      <c r="AD881" s="183" t="str">
        <f>IF(明細!AD875="","",明細!AD875)</f>
        <v/>
      </c>
      <c r="AE881" s="184">
        <f>IF(明細!AE875="","",明細!AE875)</f>
        <v>0.1</v>
      </c>
      <c r="AF881" s="185" t="str">
        <f>IF(明細!AF875="","",明細!AF875)</f>
        <v/>
      </c>
      <c r="AG881" s="186" t="str">
        <f>IF(明細!AG875="","",明細!AG875)</f>
        <v/>
      </c>
      <c r="AH881" s="186" t="str">
        <f>IF(明細!AH875="","",明細!AH875)</f>
        <v/>
      </c>
      <c r="AI881" s="187" t="str">
        <f>IF(明細!AI875="","",明細!AI875)</f>
        <v/>
      </c>
      <c r="AJ881" s="296" t="str">
        <f>IF(明細!AJ875="","",明細!AJ875)</f>
        <v/>
      </c>
      <c r="AK881" s="297" t="str">
        <f>IF(明細!AK875="","",明細!AK875)</f>
        <v/>
      </c>
      <c r="AL881" s="298" t="str">
        <f>IF(明細!AL875="","",明細!AL875)</f>
        <v/>
      </c>
      <c r="AM881" s="299" t="str">
        <f>IF(明細!AM875="","",明細!AM875)</f>
        <v/>
      </c>
      <c r="AN881" s="300" t="str">
        <f>IF(明細!AN875="","",明細!AN875)</f>
        <v/>
      </c>
      <c r="AO881" s="300" t="str">
        <f>IF(明細!AO875="","",明細!AO875)</f>
        <v/>
      </c>
      <c r="AP881" s="300" t="str">
        <f>IF(明細!AP875="","",明細!AP875)</f>
        <v/>
      </c>
      <c r="AQ881" s="301" t="str">
        <f>IF(明細!AQ875="","",明細!AQ875)</f>
        <v/>
      </c>
      <c r="AR881" s="302" t="str">
        <f>IF(明細!AR875="","",明細!AR875)</f>
        <v/>
      </c>
      <c r="AU881" s="360"/>
      <c r="AV881" s="368"/>
      <c r="AW881" s="446" t="str">
        <f>IF(明細!AV875="","",明細!AV875)</f>
        <v/>
      </c>
      <c r="AX881" s="419" t="str">
        <f>IF(明細!AT875="","",明細!AT875)</f>
        <v/>
      </c>
      <c r="AY881" s="280" t="str">
        <f>IF($AX881="","",VLOOKUP($AX881,リスト!$CL:$CM,2,FALSE))</f>
        <v/>
      </c>
      <c r="AZ881" s="3"/>
      <c r="BA881" s="280" t="str">
        <f>IF(BB881="","",VLOOKUP(BB881,リスト!$K:$L,2,FALSE))</f>
        <v/>
      </c>
      <c r="BB881" s="3"/>
      <c r="BC881" s="3"/>
      <c r="BD881" s="87"/>
      <c r="BE881" s="280" t="str">
        <f>IF(BF881="","",VLOOKUP(BF881,リスト!$I:$J,2,FALSE))</f>
        <v/>
      </c>
      <c r="BF881" s="3"/>
      <c r="BG881" s="280" t="str">
        <f>IF(BH881="","",VLOOKUP(BH881,リスト!$M:$N,2,FALSE))</f>
        <v/>
      </c>
      <c r="BH881" s="282"/>
      <c r="BI881" s="280" t="str">
        <f>IF(BJ881="","",VLOOKUP(BJ881,リスト!$O:$P,2,FALSE))</f>
        <v/>
      </c>
      <c r="BJ881" s="24"/>
      <c r="BM881" s="451" t="str">
        <f>IF(明細!AV875="","",明細!AV875)</f>
        <v/>
      </c>
      <c r="BN881" s="453" t="str">
        <f>IF(明細!AT875="","",明細!AT875)</f>
        <v/>
      </c>
      <c r="BO881" s="280" t="str">
        <f>IF($BN881="","",VLOOKUP($BN881,リスト!$CL:$CM,2,FALSE))</f>
        <v/>
      </c>
      <c r="BP881" s="280" t="str">
        <f>IF(BQ881="","",VLOOKUP(BQ881,リスト!$K$5:$L$7,2,FALSE))</f>
        <v/>
      </c>
      <c r="BQ881" s="13"/>
      <c r="BR881" s="13"/>
      <c r="BS881" s="47"/>
      <c r="BT881" s="280" t="str">
        <f>IF(BU881="","",VLOOKUP(BU881,リスト!I872:J890,2,FALSE))</f>
        <v/>
      </c>
      <c r="BU881" s="13"/>
      <c r="BV881" s="13"/>
      <c r="BW881" s="282"/>
      <c r="BX881" s="282"/>
      <c r="BY881" s="280" t="str">
        <f>IF(BZ881="","",VLOOKUP(BZ881,リスト!$S$5:$T$6,2,FALSE))</f>
        <v/>
      </c>
      <c r="BZ881" s="3"/>
      <c r="CA881" s="3"/>
      <c r="CB881" s="81"/>
      <c r="CC881" s="280" t="str">
        <f t="shared" si="120"/>
        <v/>
      </c>
      <c r="CD881" s="83"/>
      <c r="CE881" s="83"/>
      <c r="CF881" s="83"/>
      <c r="CG881" s="83"/>
      <c r="CH881" s="282" t="str">
        <f t="shared" si="121"/>
        <v/>
      </c>
      <c r="CI881" s="83"/>
      <c r="CJ881" s="280" t="str">
        <f t="shared" si="122"/>
        <v/>
      </c>
      <c r="CK881" s="87"/>
      <c r="CL881" s="78"/>
      <c r="CM881" s="83"/>
      <c r="CN881" s="83"/>
      <c r="CO881" s="83"/>
      <c r="CP881" s="280" t="str">
        <f t="shared" si="127"/>
        <v/>
      </c>
      <c r="CQ881" s="81"/>
      <c r="CR881" s="280" t="str">
        <f t="shared" si="128"/>
        <v/>
      </c>
      <c r="CS881" s="3"/>
      <c r="CT881" s="3"/>
      <c r="CU881" s="280" t="str">
        <f>IF(CV881="","",VLOOKUP(CV881,リスト!$V$5:$W$6,2,FALSE))</f>
        <v/>
      </c>
      <c r="CV881" s="3"/>
      <c r="CW881" s="280" t="str">
        <f>IF(CX881="","",VLOOKUP(CX881,リスト!$X$5:$Y$6,2,FALSE))</f>
        <v/>
      </c>
      <c r="CX881" s="3"/>
      <c r="CY881" s="77"/>
      <c r="CZ881" s="77"/>
      <c r="DA881" s="75"/>
      <c r="DB881" s="75"/>
      <c r="DC881" s="75"/>
      <c r="DD881" s="75"/>
      <c r="DE881" s="280" t="str">
        <f>IF(DF881="","",VLOOKUP(DF881,リスト!$Z$5:$AA$10,2,FALSE))</f>
        <v/>
      </c>
      <c r="DF881" s="3"/>
      <c r="DG881" s="280" t="str">
        <f>IF(DH881="","",VLOOKUP(DH881,リスト!$AB$5:$AC$12,2,FALSE))</f>
        <v/>
      </c>
      <c r="DH881" s="63"/>
      <c r="DI881" s="280" t="str">
        <f>IF(DJ881="","",VLOOKUP(DJ881,リスト!$AD$5:$AE$7,2,FALSE))</f>
        <v/>
      </c>
      <c r="DJ881" s="3"/>
      <c r="DK881" s="280" t="str">
        <f>IF(DL881="","",VLOOKUP(DL881,リスト!$AF$5:$AG$10,2,FALSE))</f>
        <v/>
      </c>
      <c r="DL881" s="3"/>
      <c r="DM881" s="280" t="str">
        <f>IF(DN881="","",VLOOKUP(DN881,リスト!$AH$5:$AI$6,2,FALSE))</f>
        <v/>
      </c>
      <c r="DN881" s="3"/>
      <c r="DO881" s="280" t="str">
        <f>IF(DP881="","",VLOOKUP(DP881,リスト!$AJ$5:$AK$6,2,FALSE))</f>
        <v/>
      </c>
      <c r="DP881" s="3"/>
      <c r="DQ881" s="280" t="str">
        <f>IF(DR881="","",VLOOKUP(DR881,リスト!$AL$5:$AM$7,2,FALSE))</f>
        <v/>
      </c>
      <c r="DR881" s="3"/>
      <c r="DS881" s="13"/>
      <c r="DT881" s="85"/>
      <c r="DU881" s="85"/>
      <c r="DV881" s="281" t="str">
        <f>IF(DW881="","",VLOOKUP(DW881,リスト!$AN$5:$AO$6,2,FALSE))</f>
        <v/>
      </c>
      <c r="DW881" s="13"/>
      <c r="DX881" s="341"/>
      <c r="DY881" s="345"/>
      <c r="DZ881" s="341"/>
      <c r="EA881" s="345"/>
      <c r="EB881" s="280" t="str">
        <f>IF(EC881="","",VLOOKUP(EC881,リスト!$AW$5:$AX$8,2,FALSE))</f>
        <v/>
      </c>
      <c r="EC881" s="3"/>
      <c r="ED881" s="85"/>
      <c r="EE881" s="280" t="str">
        <f>IF(EF881="","",VLOOKUP(EF881,リスト!$AY$5:$AZ$10,2,FALSE))</f>
        <v/>
      </c>
      <c r="EF881" s="3"/>
      <c r="EG881" s="280" t="str">
        <f>IF(EH881="","",VLOOKUP(EH881,リスト!$BA$5:$BB$10,2,FALSE))</f>
        <v/>
      </c>
      <c r="EH881" s="3"/>
      <c r="EI881" s="280" t="str">
        <f>IF(EJ881="","",VLOOKUP(EJ881,リスト!$BC$5:$BD$10,2,FALSE))</f>
        <v/>
      </c>
      <c r="EJ881" s="3"/>
      <c r="EK881" s="280" t="str">
        <f>IF(EL881="","",VLOOKUP(EL881,リスト!$BE$5:$BF$10,2,FALSE))</f>
        <v/>
      </c>
      <c r="EL881" s="3"/>
      <c r="EM881" s="78"/>
      <c r="EN881" s="73"/>
      <c r="EO881" s="73"/>
      <c r="EP881" s="13"/>
      <c r="EQ881" s="13"/>
      <c r="ER881" s="280" t="str">
        <f>IF(ES881="","",VLOOKUP(ES881,リスト!$BG$5:$BH$10,2,FALSE))</f>
        <v/>
      </c>
      <c r="ES881" s="13"/>
      <c r="ET881" s="13"/>
      <c r="EU881" s="13"/>
      <c r="EV881" s="13"/>
      <c r="EW881" s="13"/>
      <c r="EX881" s="81"/>
      <c r="EY881" s="81"/>
      <c r="EZ881" s="26"/>
      <c r="FA881" s="281" t="str">
        <f>IF($EZ881="","",INDEX(リスト!$BI$5:$BJ$40,MATCH($EZ881,リスト!$BJ$5:$BJ$40,0),1))</f>
        <v/>
      </c>
      <c r="FB881" s="280" t="str">
        <f>IF(FC881="","",VLOOKUP(FC881,リスト!$BK:$BL,2,FALSE))</f>
        <v/>
      </c>
      <c r="FC881" s="13"/>
      <c r="FD881" s="331"/>
      <c r="FE881" s="3"/>
      <c r="FF881" s="280" t="str">
        <f>IF(FG881="","",VLOOKUP(FG881,リスト!$BO$5:$BP$6,2,FALSE))</f>
        <v/>
      </c>
      <c r="FG881" s="3"/>
      <c r="FH881" s="280" t="str">
        <f>IF(FI881="","",VLOOKUP(FI881,リスト!$BQ$5:$BR$8,2,FALSE))</f>
        <v/>
      </c>
      <c r="FI881" s="3"/>
      <c r="FJ881" s="282"/>
      <c r="FK881" s="280" t="str">
        <f>IF(FL881="","",VLOOKUP(FL881,リスト!$BS$5:$BT$6,2,FALSE))</f>
        <v/>
      </c>
      <c r="FL881" s="63"/>
      <c r="FM881" s="13"/>
      <c r="FN881" s="13"/>
      <c r="FO881" s="13"/>
      <c r="FP881" s="283" t="str">
        <f t="shared" si="129"/>
        <v/>
      </c>
      <c r="FQ881" s="283" t="str">
        <f t="shared" si="129"/>
        <v/>
      </c>
      <c r="FR881" s="13"/>
      <c r="FS881" s="85"/>
      <c r="FT881" s="85"/>
      <c r="FU881" s="281" t="str">
        <f t="shared" si="124"/>
        <v/>
      </c>
      <c r="FV881" s="280" t="str">
        <f>IF(FW881="","",VLOOKUP(FW881,リスト!$BV$5:$BW$10,2,FALSE))</f>
        <v/>
      </c>
      <c r="FW881" s="26"/>
      <c r="FX881" s="282" t="str">
        <f t="shared" si="125"/>
        <v/>
      </c>
      <c r="FY881" s="280" t="str">
        <f>IF(FZ881="","",VLOOKUP(FZ881,リスト!$BX$5:$BY$6,2,FALSE))</f>
        <v/>
      </c>
      <c r="FZ881" s="3"/>
      <c r="GA881" s="280" t="str">
        <f>IF(GB881="","",VLOOKUP(GB881,リスト!$BZ$5:$CA$6,2,FALSE))</f>
        <v/>
      </c>
      <c r="GB881" s="13"/>
      <c r="GC881" s="281" t="str">
        <f>IF(GD881="","",VLOOKUP(GD881,リスト!$CB$5:$CC$6,2,FALSE))</f>
        <v/>
      </c>
      <c r="GD881" s="13"/>
      <c r="GE881" s="13"/>
      <c r="GF881" s="13"/>
      <c r="GG881" s="75"/>
      <c r="GH881" s="281" t="str">
        <f t="shared" si="126"/>
        <v/>
      </c>
      <c r="GI881" s="128"/>
      <c r="GJ881" s="281" t="str">
        <f>IF(GK881="","",VLOOKUP(GK881,リスト!$CD$5:$CE$6,2,FALSE))</f>
        <v/>
      </c>
      <c r="GK881" s="13"/>
      <c r="GL881" s="281" t="str">
        <f>IF(GM881="","",VLOOKUP(GM881,リスト!$CF$5:$CG$5,2,FALSE))</f>
        <v/>
      </c>
      <c r="GM881" s="26"/>
      <c r="GN881" s="280" t="str">
        <f>IF(GO881="","",VLOOKUP(GO881,リスト!$CH$5:$CI$5,2,FALSE))</f>
        <v/>
      </c>
      <c r="GO881" s="284"/>
      <c r="GP881" s="284"/>
      <c r="GQ881" s="284"/>
      <c r="GR881" s="284"/>
      <c r="GS881" s="284"/>
      <c r="GT881" s="284"/>
      <c r="GU881" s="284"/>
      <c r="GV881" s="284"/>
      <c r="GW881" s="284"/>
      <c r="GX881" s="285"/>
    </row>
    <row r="882" spans="2:206" s="177" customFormat="1" ht="24.75" hidden="1" customHeight="1" outlineLevel="1">
      <c r="B882" s="286" t="str">
        <f>IF(明細!B876="","",明細!B876)</f>
        <v/>
      </c>
      <c r="C882" s="287" t="str">
        <f>IF(明細!C876="","",明細!C876)</f>
        <v/>
      </c>
      <c r="D882" s="265" t="str">
        <f>IF(明細!D876="","",明細!D876)</f>
        <v/>
      </c>
      <c r="E882" s="265" t="str">
        <f>IF(明細!E876="","",明細!E876)</f>
        <v/>
      </c>
      <c r="F882" s="265" t="str">
        <f>IF(明細!F876="","",明細!F876)</f>
        <v/>
      </c>
      <c r="G882" s="265" t="str">
        <f>IF(明細!G876="","",明細!G876)</f>
        <v/>
      </c>
      <c r="H882" s="265" t="str">
        <f>IF(明細!H876="","",明細!H876)</f>
        <v/>
      </c>
      <c r="I882" s="265" t="str">
        <f>IF(明細!I876="","",明細!I876)</f>
        <v/>
      </c>
      <c r="J882" s="265" t="str">
        <f>IF(明細!J876="","",明細!J876)</f>
        <v/>
      </c>
      <c r="K882" s="265" t="str">
        <f>IF(明細!K876="","",明細!K876)</f>
        <v/>
      </c>
      <c r="L882" s="265" t="str">
        <f>IF(明細!L876="","",明細!L876)</f>
        <v/>
      </c>
      <c r="M882" s="265" t="str">
        <f>IF(明細!M876="","",明細!M876)</f>
        <v/>
      </c>
      <c r="N882" s="265" t="str">
        <f>IF(明細!N876="","",明細!N876)</f>
        <v/>
      </c>
      <c r="O882" s="265" t="str">
        <f>IF(明細!O876="","",明細!O876)</f>
        <v/>
      </c>
      <c r="P882" s="265" t="str">
        <f>IF(明細!P876="","",明細!P876)</f>
        <v/>
      </c>
      <c r="Q882" s="265" t="str">
        <f>IF(明細!Q876="","",明細!Q876)</f>
        <v/>
      </c>
      <c r="R882" s="289" t="str">
        <f>IF(明細!R876="","",明細!R876)</f>
        <v/>
      </c>
      <c r="S882" s="291" t="str">
        <f>IF(明細!S876="","",明細!S876)</f>
        <v/>
      </c>
      <c r="T882" s="291" t="str">
        <f>IF(明細!T876="","",明細!T876)</f>
        <v/>
      </c>
      <c r="U882" s="291" t="str">
        <f>IF(明細!U876="","",明細!U876)</f>
        <v/>
      </c>
      <c r="V882" s="292" t="str">
        <f>IF(明細!V876="","",明細!V876)</f>
        <v>個</v>
      </c>
      <c r="W882" s="292" t="str">
        <f>IF(明細!W876="","",明細!W876)</f>
        <v/>
      </c>
      <c r="X882" s="293" t="str">
        <f>IF(明細!X876="","",明細!X876)</f>
        <v/>
      </c>
      <c r="Y882" s="134" t="str">
        <f>IF(明細!Y876="","",明細!Y876)</f>
        <v/>
      </c>
      <c r="Z882" s="135" t="str">
        <f>IF(明細!Z876="","",明細!Z876)</f>
        <v/>
      </c>
      <c r="AA882" s="134" t="str">
        <f>IF(明細!AA876="","",明細!AA876)</f>
        <v/>
      </c>
      <c r="AB882" s="303" t="str">
        <f>IF(明細!AB876="","",明細!AB876)</f>
        <v/>
      </c>
      <c r="AC882" s="134" t="str">
        <f>IF(明細!AC876="","",明細!AC876)</f>
        <v/>
      </c>
      <c r="AD882" s="183" t="str">
        <f>IF(明細!AD876="","",明細!AD876)</f>
        <v/>
      </c>
      <c r="AE882" s="184">
        <f>IF(明細!AE876="","",明細!AE876)</f>
        <v>0.1</v>
      </c>
      <c r="AF882" s="185" t="str">
        <f>IF(明細!AF876="","",明細!AF876)</f>
        <v/>
      </c>
      <c r="AG882" s="186" t="str">
        <f>IF(明細!AG876="","",明細!AG876)</f>
        <v/>
      </c>
      <c r="AH882" s="186" t="str">
        <f>IF(明細!AH876="","",明細!AH876)</f>
        <v/>
      </c>
      <c r="AI882" s="187" t="str">
        <f>IF(明細!AI876="","",明細!AI876)</f>
        <v/>
      </c>
      <c r="AJ882" s="296" t="str">
        <f>IF(明細!AJ876="","",明細!AJ876)</f>
        <v/>
      </c>
      <c r="AK882" s="297" t="str">
        <f>IF(明細!AK876="","",明細!AK876)</f>
        <v/>
      </c>
      <c r="AL882" s="298" t="str">
        <f>IF(明細!AL876="","",明細!AL876)</f>
        <v/>
      </c>
      <c r="AM882" s="299" t="str">
        <f>IF(明細!AM876="","",明細!AM876)</f>
        <v/>
      </c>
      <c r="AN882" s="300" t="str">
        <f>IF(明細!AN876="","",明細!AN876)</f>
        <v/>
      </c>
      <c r="AO882" s="300" t="str">
        <f>IF(明細!AO876="","",明細!AO876)</f>
        <v/>
      </c>
      <c r="AP882" s="300" t="str">
        <f>IF(明細!AP876="","",明細!AP876)</f>
        <v/>
      </c>
      <c r="AQ882" s="301" t="str">
        <f>IF(明細!AQ876="","",明細!AQ876)</f>
        <v/>
      </c>
      <c r="AR882" s="302" t="str">
        <f>IF(明細!AR876="","",明細!AR876)</f>
        <v/>
      </c>
      <c r="AU882" s="360"/>
      <c r="AV882" s="368"/>
      <c r="AW882" s="446" t="str">
        <f>IF(明細!AV876="","",明細!AV876)</f>
        <v/>
      </c>
      <c r="AX882" s="419" t="str">
        <f>IF(明細!AT876="","",明細!AT876)</f>
        <v/>
      </c>
      <c r="AY882" s="280" t="str">
        <f>IF($AX882="","",VLOOKUP($AX882,リスト!$CL:$CM,2,FALSE))</f>
        <v/>
      </c>
      <c r="AZ882" s="3"/>
      <c r="BA882" s="280" t="str">
        <f>IF(BB882="","",VLOOKUP(BB882,リスト!$K:$L,2,FALSE))</f>
        <v/>
      </c>
      <c r="BB882" s="3"/>
      <c r="BC882" s="3"/>
      <c r="BD882" s="87"/>
      <c r="BE882" s="280" t="str">
        <f>IF(BF882="","",VLOOKUP(BF882,リスト!$I:$J,2,FALSE))</f>
        <v/>
      </c>
      <c r="BF882" s="3"/>
      <c r="BG882" s="280" t="str">
        <f>IF(BH882="","",VLOOKUP(BH882,リスト!$M:$N,2,FALSE))</f>
        <v/>
      </c>
      <c r="BH882" s="282"/>
      <c r="BI882" s="280" t="str">
        <f>IF(BJ882="","",VLOOKUP(BJ882,リスト!$O:$P,2,FALSE))</f>
        <v/>
      </c>
      <c r="BJ882" s="24"/>
      <c r="BM882" s="451" t="str">
        <f>IF(明細!AV876="","",明細!AV876)</f>
        <v/>
      </c>
      <c r="BN882" s="453" t="str">
        <f>IF(明細!AT876="","",明細!AT876)</f>
        <v/>
      </c>
      <c r="BO882" s="280" t="str">
        <f>IF($BN882="","",VLOOKUP($BN882,リスト!$CL:$CM,2,FALSE))</f>
        <v/>
      </c>
      <c r="BP882" s="280" t="str">
        <f>IF(BQ882="","",VLOOKUP(BQ882,リスト!$K$5:$L$7,2,FALSE))</f>
        <v/>
      </c>
      <c r="BQ882" s="13"/>
      <c r="BR882" s="13"/>
      <c r="BS882" s="47"/>
      <c r="BT882" s="280" t="str">
        <f>IF(BU882="","",VLOOKUP(BU882,リスト!I873:J891,2,FALSE))</f>
        <v/>
      </c>
      <c r="BU882" s="13"/>
      <c r="BV882" s="13"/>
      <c r="BW882" s="282"/>
      <c r="BX882" s="282"/>
      <c r="BY882" s="280" t="str">
        <f>IF(BZ882="","",VLOOKUP(BZ882,リスト!$S$5:$T$6,2,FALSE))</f>
        <v/>
      </c>
      <c r="BZ882" s="3"/>
      <c r="CA882" s="3"/>
      <c r="CB882" s="81"/>
      <c r="CC882" s="280" t="str">
        <f t="shared" si="120"/>
        <v/>
      </c>
      <c r="CD882" s="83"/>
      <c r="CE882" s="83"/>
      <c r="CF882" s="83"/>
      <c r="CG882" s="83"/>
      <c r="CH882" s="282" t="str">
        <f t="shared" si="121"/>
        <v/>
      </c>
      <c r="CI882" s="83"/>
      <c r="CJ882" s="280" t="str">
        <f t="shared" si="122"/>
        <v/>
      </c>
      <c r="CK882" s="87"/>
      <c r="CL882" s="78"/>
      <c r="CM882" s="83"/>
      <c r="CN882" s="83"/>
      <c r="CO882" s="83"/>
      <c r="CP882" s="280" t="str">
        <f t="shared" si="127"/>
        <v/>
      </c>
      <c r="CQ882" s="81"/>
      <c r="CR882" s="280" t="str">
        <f t="shared" si="128"/>
        <v/>
      </c>
      <c r="CS882" s="3"/>
      <c r="CT882" s="3"/>
      <c r="CU882" s="280" t="str">
        <f>IF(CV882="","",VLOOKUP(CV882,リスト!$V$5:$W$6,2,FALSE))</f>
        <v/>
      </c>
      <c r="CV882" s="3"/>
      <c r="CW882" s="280" t="str">
        <f>IF(CX882="","",VLOOKUP(CX882,リスト!$X$5:$Y$6,2,FALSE))</f>
        <v/>
      </c>
      <c r="CX882" s="3"/>
      <c r="CY882" s="77"/>
      <c r="CZ882" s="77"/>
      <c r="DA882" s="75"/>
      <c r="DB882" s="75"/>
      <c r="DC882" s="75"/>
      <c r="DD882" s="75"/>
      <c r="DE882" s="280" t="str">
        <f>IF(DF882="","",VLOOKUP(DF882,リスト!$Z$5:$AA$10,2,FALSE))</f>
        <v/>
      </c>
      <c r="DF882" s="3"/>
      <c r="DG882" s="280" t="str">
        <f>IF(DH882="","",VLOOKUP(DH882,リスト!$AB$5:$AC$12,2,FALSE))</f>
        <v/>
      </c>
      <c r="DH882" s="63"/>
      <c r="DI882" s="280" t="str">
        <f>IF(DJ882="","",VLOOKUP(DJ882,リスト!$AD$5:$AE$7,2,FALSE))</f>
        <v/>
      </c>
      <c r="DJ882" s="3"/>
      <c r="DK882" s="280" t="str">
        <f>IF(DL882="","",VLOOKUP(DL882,リスト!$AF$5:$AG$10,2,FALSE))</f>
        <v/>
      </c>
      <c r="DL882" s="3"/>
      <c r="DM882" s="280" t="str">
        <f>IF(DN882="","",VLOOKUP(DN882,リスト!$AH$5:$AI$6,2,FALSE))</f>
        <v/>
      </c>
      <c r="DN882" s="3"/>
      <c r="DO882" s="280" t="str">
        <f>IF(DP882="","",VLOOKUP(DP882,リスト!$AJ$5:$AK$6,2,FALSE))</f>
        <v/>
      </c>
      <c r="DP882" s="3"/>
      <c r="DQ882" s="280" t="str">
        <f>IF(DR882="","",VLOOKUP(DR882,リスト!$AL$5:$AM$7,2,FALSE))</f>
        <v/>
      </c>
      <c r="DR882" s="3"/>
      <c r="DS882" s="13"/>
      <c r="DT882" s="85"/>
      <c r="DU882" s="85"/>
      <c r="DV882" s="281" t="str">
        <f>IF(DW882="","",VLOOKUP(DW882,リスト!$AN$5:$AO$6,2,FALSE))</f>
        <v/>
      </c>
      <c r="DW882" s="13"/>
      <c r="DX882" s="341"/>
      <c r="DY882" s="345"/>
      <c r="DZ882" s="341"/>
      <c r="EA882" s="345"/>
      <c r="EB882" s="280" t="str">
        <f>IF(EC882="","",VLOOKUP(EC882,リスト!$AW$5:$AX$8,2,FALSE))</f>
        <v/>
      </c>
      <c r="EC882" s="3"/>
      <c r="ED882" s="85"/>
      <c r="EE882" s="280" t="str">
        <f>IF(EF882="","",VLOOKUP(EF882,リスト!$AY$5:$AZ$10,2,FALSE))</f>
        <v/>
      </c>
      <c r="EF882" s="3"/>
      <c r="EG882" s="280" t="str">
        <f>IF(EH882="","",VLOOKUP(EH882,リスト!$BA$5:$BB$10,2,FALSE))</f>
        <v/>
      </c>
      <c r="EH882" s="3"/>
      <c r="EI882" s="280" t="str">
        <f>IF(EJ882="","",VLOOKUP(EJ882,リスト!$BC$5:$BD$10,2,FALSE))</f>
        <v/>
      </c>
      <c r="EJ882" s="3"/>
      <c r="EK882" s="280" t="str">
        <f>IF(EL882="","",VLOOKUP(EL882,リスト!$BE$5:$BF$10,2,FALSE))</f>
        <v/>
      </c>
      <c r="EL882" s="3"/>
      <c r="EM882" s="78"/>
      <c r="EN882" s="73"/>
      <c r="EO882" s="73"/>
      <c r="EP882" s="13"/>
      <c r="EQ882" s="13"/>
      <c r="ER882" s="280" t="str">
        <f>IF(ES882="","",VLOOKUP(ES882,リスト!$BG$5:$BH$10,2,FALSE))</f>
        <v/>
      </c>
      <c r="ES882" s="13"/>
      <c r="ET882" s="13"/>
      <c r="EU882" s="13"/>
      <c r="EV882" s="13"/>
      <c r="EW882" s="13"/>
      <c r="EX882" s="81"/>
      <c r="EY882" s="81"/>
      <c r="EZ882" s="26"/>
      <c r="FA882" s="281" t="str">
        <f>IF($EZ882="","",INDEX(リスト!$BI$5:$BJ$40,MATCH($EZ882,リスト!$BJ$5:$BJ$40,0),1))</f>
        <v/>
      </c>
      <c r="FB882" s="280" t="str">
        <f>IF(FC882="","",VLOOKUP(FC882,リスト!$BK:$BL,2,FALSE))</f>
        <v/>
      </c>
      <c r="FC882" s="13"/>
      <c r="FD882" s="331"/>
      <c r="FE882" s="3"/>
      <c r="FF882" s="280" t="str">
        <f>IF(FG882="","",VLOOKUP(FG882,リスト!$BO$5:$BP$6,2,FALSE))</f>
        <v/>
      </c>
      <c r="FG882" s="3"/>
      <c r="FH882" s="280" t="str">
        <f>IF(FI882="","",VLOOKUP(FI882,リスト!$BQ$5:$BR$8,2,FALSE))</f>
        <v/>
      </c>
      <c r="FI882" s="3"/>
      <c r="FJ882" s="282"/>
      <c r="FK882" s="280" t="str">
        <f>IF(FL882="","",VLOOKUP(FL882,リスト!$BS$5:$BT$6,2,FALSE))</f>
        <v/>
      </c>
      <c r="FL882" s="63"/>
      <c r="FM882" s="13"/>
      <c r="FN882" s="13"/>
      <c r="FO882" s="13"/>
      <c r="FP882" s="283" t="str">
        <f t="shared" si="129"/>
        <v/>
      </c>
      <c r="FQ882" s="283" t="str">
        <f t="shared" si="129"/>
        <v/>
      </c>
      <c r="FR882" s="13"/>
      <c r="FS882" s="85"/>
      <c r="FT882" s="85"/>
      <c r="FU882" s="281" t="str">
        <f t="shared" si="124"/>
        <v/>
      </c>
      <c r="FV882" s="280" t="str">
        <f>IF(FW882="","",VLOOKUP(FW882,リスト!$BV$5:$BW$10,2,FALSE))</f>
        <v/>
      </c>
      <c r="FW882" s="26"/>
      <c r="FX882" s="282" t="str">
        <f t="shared" si="125"/>
        <v/>
      </c>
      <c r="FY882" s="280" t="str">
        <f>IF(FZ882="","",VLOOKUP(FZ882,リスト!$BX$5:$BY$6,2,FALSE))</f>
        <v/>
      </c>
      <c r="FZ882" s="3"/>
      <c r="GA882" s="280" t="str">
        <f>IF(GB882="","",VLOOKUP(GB882,リスト!$BZ$5:$CA$6,2,FALSE))</f>
        <v/>
      </c>
      <c r="GB882" s="13"/>
      <c r="GC882" s="281" t="str">
        <f>IF(GD882="","",VLOOKUP(GD882,リスト!$CB$5:$CC$6,2,FALSE))</f>
        <v/>
      </c>
      <c r="GD882" s="13"/>
      <c r="GE882" s="13"/>
      <c r="GF882" s="13"/>
      <c r="GG882" s="75"/>
      <c r="GH882" s="281" t="str">
        <f t="shared" si="126"/>
        <v/>
      </c>
      <c r="GI882" s="128"/>
      <c r="GJ882" s="281" t="str">
        <f>IF(GK882="","",VLOOKUP(GK882,リスト!$CD$5:$CE$6,2,FALSE))</f>
        <v/>
      </c>
      <c r="GK882" s="13"/>
      <c r="GL882" s="281" t="str">
        <f>IF(GM882="","",VLOOKUP(GM882,リスト!$CF$5:$CG$5,2,FALSE))</f>
        <v/>
      </c>
      <c r="GM882" s="26"/>
      <c r="GN882" s="280" t="str">
        <f>IF(GO882="","",VLOOKUP(GO882,リスト!$CH$5:$CI$5,2,FALSE))</f>
        <v/>
      </c>
      <c r="GO882" s="284"/>
      <c r="GP882" s="284"/>
      <c r="GQ882" s="284"/>
      <c r="GR882" s="284"/>
      <c r="GS882" s="284"/>
      <c r="GT882" s="284"/>
      <c r="GU882" s="284"/>
      <c r="GV882" s="284"/>
      <c r="GW882" s="284"/>
      <c r="GX882" s="285"/>
    </row>
    <row r="883" spans="2:206" s="177" customFormat="1" ht="24.75" hidden="1" customHeight="1" outlineLevel="1">
      <c r="B883" s="286" t="str">
        <f>IF(明細!B877="","",明細!B877)</f>
        <v/>
      </c>
      <c r="C883" s="287" t="str">
        <f>IF(明細!C877="","",明細!C877)</f>
        <v/>
      </c>
      <c r="D883" s="265" t="str">
        <f>IF(明細!D877="","",明細!D877)</f>
        <v/>
      </c>
      <c r="E883" s="265" t="str">
        <f>IF(明細!E877="","",明細!E877)</f>
        <v/>
      </c>
      <c r="F883" s="265" t="str">
        <f>IF(明細!F877="","",明細!F877)</f>
        <v/>
      </c>
      <c r="G883" s="265" t="str">
        <f>IF(明細!G877="","",明細!G877)</f>
        <v/>
      </c>
      <c r="H883" s="265" t="str">
        <f>IF(明細!H877="","",明細!H877)</f>
        <v/>
      </c>
      <c r="I883" s="265" t="str">
        <f>IF(明細!I877="","",明細!I877)</f>
        <v/>
      </c>
      <c r="J883" s="265" t="str">
        <f>IF(明細!J877="","",明細!J877)</f>
        <v/>
      </c>
      <c r="K883" s="265" t="str">
        <f>IF(明細!K877="","",明細!K877)</f>
        <v/>
      </c>
      <c r="L883" s="265" t="str">
        <f>IF(明細!L877="","",明細!L877)</f>
        <v/>
      </c>
      <c r="M883" s="265" t="str">
        <f>IF(明細!M877="","",明細!M877)</f>
        <v/>
      </c>
      <c r="N883" s="265" t="str">
        <f>IF(明細!N877="","",明細!N877)</f>
        <v/>
      </c>
      <c r="O883" s="265" t="str">
        <f>IF(明細!O877="","",明細!O877)</f>
        <v/>
      </c>
      <c r="P883" s="265" t="str">
        <f>IF(明細!P877="","",明細!P877)</f>
        <v/>
      </c>
      <c r="Q883" s="265" t="str">
        <f>IF(明細!Q877="","",明細!Q877)</f>
        <v/>
      </c>
      <c r="R883" s="289" t="str">
        <f>IF(明細!R877="","",明細!R877)</f>
        <v/>
      </c>
      <c r="S883" s="291" t="str">
        <f>IF(明細!S877="","",明細!S877)</f>
        <v/>
      </c>
      <c r="T883" s="291" t="str">
        <f>IF(明細!T877="","",明細!T877)</f>
        <v/>
      </c>
      <c r="U883" s="291" t="str">
        <f>IF(明細!U877="","",明細!U877)</f>
        <v/>
      </c>
      <c r="V883" s="292" t="str">
        <f>IF(明細!V877="","",明細!V877)</f>
        <v>個</v>
      </c>
      <c r="W883" s="292" t="str">
        <f>IF(明細!W877="","",明細!W877)</f>
        <v/>
      </c>
      <c r="X883" s="293" t="str">
        <f>IF(明細!X877="","",明細!X877)</f>
        <v/>
      </c>
      <c r="Y883" s="134" t="str">
        <f>IF(明細!Y877="","",明細!Y877)</f>
        <v/>
      </c>
      <c r="Z883" s="135" t="str">
        <f>IF(明細!Z877="","",明細!Z877)</f>
        <v/>
      </c>
      <c r="AA883" s="134" t="str">
        <f>IF(明細!AA877="","",明細!AA877)</f>
        <v/>
      </c>
      <c r="AB883" s="303" t="str">
        <f>IF(明細!AB877="","",明細!AB877)</f>
        <v/>
      </c>
      <c r="AC883" s="134" t="str">
        <f>IF(明細!AC877="","",明細!AC877)</f>
        <v/>
      </c>
      <c r="AD883" s="183" t="str">
        <f>IF(明細!AD877="","",明細!AD877)</f>
        <v/>
      </c>
      <c r="AE883" s="184">
        <f>IF(明細!AE877="","",明細!AE877)</f>
        <v>0.1</v>
      </c>
      <c r="AF883" s="185" t="str">
        <f>IF(明細!AF877="","",明細!AF877)</f>
        <v/>
      </c>
      <c r="AG883" s="186" t="str">
        <f>IF(明細!AG877="","",明細!AG877)</f>
        <v/>
      </c>
      <c r="AH883" s="186" t="str">
        <f>IF(明細!AH877="","",明細!AH877)</f>
        <v/>
      </c>
      <c r="AI883" s="187" t="str">
        <f>IF(明細!AI877="","",明細!AI877)</f>
        <v/>
      </c>
      <c r="AJ883" s="296" t="str">
        <f>IF(明細!AJ877="","",明細!AJ877)</f>
        <v/>
      </c>
      <c r="AK883" s="297" t="str">
        <f>IF(明細!AK877="","",明細!AK877)</f>
        <v/>
      </c>
      <c r="AL883" s="298" t="str">
        <f>IF(明細!AL877="","",明細!AL877)</f>
        <v/>
      </c>
      <c r="AM883" s="299" t="str">
        <f>IF(明細!AM877="","",明細!AM877)</f>
        <v/>
      </c>
      <c r="AN883" s="300" t="str">
        <f>IF(明細!AN877="","",明細!AN877)</f>
        <v/>
      </c>
      <c r="AO883" s="300" t="str">
        <f>IF(明細!AO877="","",明細!AO877)</f>
        <v/>
      </c>
      <c r="AP883" s="300" t="str">
        <f>IF(明細!AP877="","",明細!AP877)</f>
        <v/>
      </c>
      <c r="AQ883" s="301" t="str">
        <f>IF(明細!AQ877="","",明細!AQ877)</f>
        <v/>
      </c>
      <c r="AR883" s="302" t="str">
        <f>IF(明細!AR877="","",明細!AR877)</f>
        <v/>
      </c>
      <c r="AU883" s="360"/>
      <c r="AV883" s="368"/>
      <c r="AW883" s="446" t="str">
        <f>IF(明細!AV877="","",明細!AV877)</f>
        <v/>
      </c>
      <c r="AX883" s="419" t="str">
        <f>IF(明細!AT877="","",明細!AT877)</f>
        <v/>
      </c>
      <c r="AY883" s="280" t="str">
        <f>IF($AX883="","",VLOOKUP($AX883,リスト!$CL:$CM,2,FALSE))</f>
        <v/>
      </c>
      <c r="AZ883" s="3"/>
      <c r="BA883" s="280" t="str">
        <f>IF(BB883="","",VLOOKUP(BB883,リスト!$K:$L,2,FALSE))</f>
        <v/>
      </c>
      <c r="BB883" s="3"/>
      <c r="BC883" s="3"/>
      <c r="BD883" s="87"/>
      <c r="BE883" s="280" t="str">
        <f>IF(BF883="","",VLOOKUP(BF883,リスト!$I:$J,2,FALSE))</f>
        <v/>
      </c>
      <c r="BF883" s="3"/>
      <c r="BG883" s="280" t="str">
        <f>IF(BH883="","",VLOOKUP(BH883,リスト!$M:$N,2,FALSE))</f>
        <v/>
      </c>
      <c r="BH883" s="282"/>
      <c r="BI883" s="280" t="str">
        <f>IF(BJ883="","",VLOOKUP(BJ883,リスト!$O:$P,2,FALSE))</f>
        <v/>
      </c>
      <c r="BJ883" s="24"/>
      <c r="BM883" s="451" t="str">
        <f>IF(明細!AV877="","",明細!AV877)</f>
        <v/>
      </c>
      <c r="BN883" s="453" t="str">
        <f>IF(明細!AT877="","",明細!AT877)</f>
        <v/>
      </c>
      <c r="BO883" s="280" t="str">
        <f>IF($BN883="","",VLOOKUP($BN883,リスト!$CL:$CM,2,FALSE))</f>
        <v/>
      </c>
      <c r="BP883" s="280" t="str">
        <f>IF(BQ883="","",VLOOKUP(BQ883,リスト!$K$5:$L$7,2,FALSE))</f>
        <v/>
      </c>
      <c r="BQ883" s="13"/>
      <c r="BR883" s="13"/>
      <c r="BS883" s="47"/>
      <c r="BT883" s="280" t="str">
        <f>IF(BU883="","",VLOOKUP(BU883,リスト!I874:J892,2,FALSE))</f>
        <v/>
      </c>
      <c r="BU883" s="13"/>
      <c r="BV883" s="13"/>
      <c r="BW883" s="282"/>
      <c r="BX883" s="282"/>
      <c r="BY883" s="280" t="str">
        <f>IF(BZ883="","",VLOOKUP(BZ883,リスト!$S$5:$T$6,2,FALSE))</f>
        <v/>
      </c>
      <c r="BZ883" s="3"/>
      <c r="CA883" s="3"/>
      <c r="CB883" s="81"/>
      <c r="CC883" s="280" t="str">
        <f t="shared" si="120"/>
        <v/>
      </c>
      <c r="CD883" s="83"/>
      <c r="CE883" s="83"/>
      <c r="CF883" s="83"/>
      <c r="CG883" s="83"/>
      <c r="CH883" s="282" t="str">
        <f t="shared" si="121"/>
        <v/>
      </c>
      <c r="CI883" s="83"/>
      <c r="CJ883" s="280" t="str">
        <f t="shared" si="122"/>
        <v/>
      </c>
      <c r="CK883" s="87"/>
      <c r="CL883" s="78"/>
      <c r="CM883" s="83"/>
      <c r="CN883" s="83"/>
      <c r="CO883" s="83"/>
      <c r="CP883" s="280" t="str">
        <f t="shared" si="127"/>
        <v/>
      </c>
      <c r="CQ883" s="81"/>
      <c r="CR883" s="280" t="str">
        <f t="shared" si="128"/>
        <v/>
      </c>
      <c r="CS883" s="3"/>
      <c r="CT883" s="3"/>
      <c r="CU883" s="280" t="str">
        <f>IF(CV883="","",VLOOKUP(CV883,リスト!$V$5:$W$6,2,FALSE))</f>
        <v/>
      </c>
      <c r="CV883" s="3"/>
      <c r="CW883" s="280" t="str">
        <f>IF(CX883="","",VLOOKUP(CX883,リスト!$X$5:$Y$6,2,FALSE))</f>
        <v/>
      </c>
      <c r="CX883" s="3"/>
      <c r="CY883" s="77"/>
      <c r="CZ883" s="77"/>
      <c r="DA883" s="75"/>
      <c r="DB883" s="75"/>
      <c r="DC883" s="75"/>
      <c r="DD883" s="75"/>
      <c r="DE883" s="280" t="str">
        <f>IF(DF883="","",VLOOKUP(DF883,リスト!$Z$5:$AA$10,2,FALSE))</f>
        <v/>
      </c>
      <c r="DF883" s="3"/>
      <c r="DG883" s="280" t="str">
        <f>IF(DH883="","",VLOOKUP(DH883,リスト!$AB$5:$AC$12,2,FALSE))</f>
        <v/>
      </c>
      <c r="DH883" s="63"/>
      <c r="DI883" s="280" t="str">
        <f>IF(DJ883="","",VLOOKUP(DJ883,リスト!$AD$5:$AE$7,2,FALSE))</f>
        <v/>
      </c>
      <c r="DJ883" s="3"/>
      <c r="DK883" s="280" t="str">
        <f>IF(DL883="","",VLOOKUP(DL883,リスト!$AF$5:$AG$10,2,FALSE))</f>
        <v/>
      </c>
      <c r="DL883" s="3"/>
      <c r="DM883" s="280" t="str">
        <f>IF(DN883="","",VLOOKUP(DN883,リスト!$AH$5:$AI$6,2,FALSE))</f>
        <v/>
      </c>
      <c r="DN883" s="3"/>
      <c r="DO883" s="280" t="str">
        <f>IF(DP883="","",VLOOKUP(DP883,リスト!$AJ$5:$AK$6,2,FALSE))</f>
        <v/>
      </c>
      <c r="DP883" s="3"/>
      <c r="DQ883" s="280" t="str">
        <f>IF(DR883="","",VLOOKUP(DR883,リスト!$AL$5:$AM$7,2,FALSE))</f>
        <v/>
      </c>
      <c r="DR883" s="3"/>
      <c r="DS883" s="13"/>
      <c r="DT883" s="85"/>
      <c r="DU883" s="85"/>
      <c r="DV883" s="281" t="str">
        <f>IF(DW883="","",VLOOKUP(DW883,リスト!$AN$5:$AO$6,2,FALSE))</f>
        <v/>
      </c>
      <c r="DW883" s="13"/>
      <c r="DX883" s="341"/>
      <c r="DY883" s="345"/>
      <c r="DZ883" s="341"/>
      <c r="EA883" s="345"/>
      <c r="EB883" s="280" t="str">
        <f>IF(EC883="","",VLOOKUP(EC883,リスト!$AW$5:$AX$8,2,FALSE))</f>
        <v/>
      </c>
      <c r="EC883" s="3"/>
      <c r="ED883" s="85"/>
      <c r="EE883" s="280" t="str">
        <f>IF(EF883="","",VLOOKUP(EF883,リスト!$AY$5:$AZ$10,2,FALSE))</f>
        <v/>
      </c>
      <c r="EF883" s="3"/>
      <c r="EG883" s="280" t="str">
        <f>IF(EH883="","",VLOOKUP(EH883,リスト!$BA$5:$BB$10,2,FALSE))</f>
        <v/>
      </c>
      <c r="EH883" s="3"/>
      <c r="EI883" s="280" t="str">
        <f>IF(EJ883="","",VLOOKUP(EJ883,リスト!$BC$5:$BD$10,2,FALSE))</f>
        <v/>
      </c>
      <c r="EJ883" s="3"/>
      <c r="EK883" s="280" t="str">
        <f>IF(EL883="","",VLOOKUP(EL883,リスト!$BE$5:$BF$10,2,FALSE))</f>
        <v/>
      </c>
      <c r="EL883" s="3"/>
      <c r="EM883" s="78"/>
      <c r="EN883" s="73"/>
      <c r="EO883" s="73"/>
      <c r="EP883" s="13"/>
      <c r="EQ883" s="13"/>
      <c r="ER883" s="280" t="str">
        <f>IF(ES883="","",VLOOKUP(ES883,リスト!$BG$5:$BH$10,2,FALSE))</f>
        <v/>
      </c>
      <c r="ES883" s="13"/>
      <c r="ET883" s="13"/>
      <c r="EU883" s="13"/>
      <c r="EV883" s="13"/>
      <c r="EW883" s="13"/>
      <c r="EX883" s="81"/>
      <c r="EY883" s="81"/>
      <c r="EZ883" s="26"/>
      <c r="FA883" s="281" t="str">
        <f>IF($EZ883="","",INDEX(リスト!$BI$5:$BJ$40,MATCH($EZ883,リスト!$BJ$5:$BJ$40,0),1))</f>
        <v/>
      </c>
      <c r="FB883" s="280" t="str">
        <f>IF(FC883="","",VLOOKUP(FC883,リスト!$BK:$BL,2,FALSE))</f>
        <v/>
      </c>
      <c r="FC883" s="13"/>
      <c r="FD883" s="331"/>
      <c r="FE883" s="3"/>
      <c r="FF883" s="280" t="str">
        <f>IF(FG883="","",VLOOKUP(FG883,リスト!$BO$5:$BP$6,2,FALSE))</f>
        <v/>
      </c>
      <c r="FG883" s="3"/>
      <c r="FH883" s="280" t="str">
        <f>IF(FI883="","",VLOOKUP(FI883,リスト!$BQ$5:$BR$8,2,FALSE))</f>
        <v/>
      </c>
      <c r="FI883" s="3"/>
      <c r="FJ883" s="282"/>
      <c r="FK883" s="280" t="str">
        <f>IF(FL883="","",VLOOKUP(FL883,リスト!$BS$5:$BT$6,2,FALSE))</f>
        <v/>
      </c>
      <c r="FL883" s="63"/>
      <c r="FM883" s="13"/>
      <c r="FN883" s="13"/>
      <c r="FO883" s="13"/>
      <c r="FP883" s="283" t="str">
        <f t="shared" si="129"/>
        <v/>
      </c>
      <c r="FQ883" s="283" t="str">
        <f t="shared" si="129"/>
        <v/>
      </c>
      <c r="FR883" s="13"/>
      <c r="FS883" s="85"/>
      <c r="FT883" s="85"/>
      <c r="FU883" s="281" t="str">
        <f t="shared" si="124"/>
        <v/>
      </c>
      <c r="FV883" s="280" t="str">
        <f>IF(FW883="","",VLOOKUP(FW883,リスト!$BV$5:$BW$10,2,FALSE))</f>
        <v/>
      </c>
      <c r="FW883" s="26"/>
      <c r="FX883" s="282" t="str">
        <f t="shared" si="125"/>
        <v/>
      </c>
      <c r="FY883" s="280" t="str">
        <f>IF(FZ883="","",VLOOKUP(FZ883,リスト!$BX$5:$BY$6,2,FALSE))</f>
        <v/>
      </c>
      <c r="FZ883" s="3"/>
      <c r="GA883" s="280" t="str">
        <f>IF(GB883="","",VLOOKUP(GB883,リスト!$BZ$5:$CA$6,2,FALSE))</f>
        <v/>
      </c>
      <c r="GB883" s="13"/>
      <c r="GC883" s="281" t="str">
        <f>IF(GD883="","",VLOOKUP(GD883,リスト!$CB$5:$CC$6,2,FALSE))</f>
        <v/>
      </c>
      <c r="GD883" s="13"/>
      <c r="GE883" s="13"/>
      <c r="GF883" s="13"/>
      <c r="GG883" s="75"/>
      <c r="GH883" s="281" t="str">
        <f t="shared" si="126"/>
        <v/>
      </c>
      <c r="GI883" s="128"/>
      <c r="GJ883" s="281" t="str">
        <f>IF(GK883="","",VLOOKUP(GK883,リスト!$CD$5:$CE$6,2,FALSE))</f>
        <v/>
      </c>
      <c r="GK883" s="13"/>
      <c r="GL883" s="281" t="str">
        <f>IF(GM883="","",VLOOKUP(GM883,リスト!$CF$5:$CG$5,2,FALSE))</f>
        <v/>
      </c>
      <c r="GM883" s="26"/>
      <c r="GN883" s="280" t="str">
        <f>IF(GO883="","",VLOOKUP(GO883,リスト!$CH$5:$CI$5,2,FALSE))</f>
        <v/>
      </c>
      <c r="GO883" s="284"/>
      <c r="GP883" s="284"/>
      <c r="GQ883" s="284"/>
      <c r="GR883" s="284"/>
      <c r="GS883" s="284"/>
      <c r="GT883" s="284"/>
      <c r="GU883" s="284"/>
      <c r="GV883" s="284"/>
      <c r="GW883" s="284"/>
      <c r="GX883" s="285"/>
    </row>
    <row r="884" spans="2:206" s="177" customFormat="1" ht="24.75" hidden="1" customHeight="1" outlineLevel="1">
      <c r="B884" s="286" t="str">
        <f>IF(明細!B878="","",明細!B878)</f>
        <v/>
      </c>
      <c r="C884" s="287" t="str">
        <f>IF(明細!C878="","",明細!C878)</f>
        <v/>
      </c>
      <c r="D884" s="265" t="str">
        <f>IF(明細!D878="","",明細!D878)</f>
        <v/>
      </c>
      <c r="E884" s="265" t="str">
        <f>IF(明細!E878="","",明細!E878)</f>
        <v/>
      </c>
      <c r="F884" s="265" t="str">
        <f>IF(明細!F878="","",明細!F878)</f>
        <v/>
      </c>
      <c r="G884" s="265" t="str">
        <f>IF(明細!G878="","",明細!G878)</f>
        <v/>
      </c>
      <c r="H884" s="265" t="str">
        <f>IF(明細!H878="","",明細!H878)</f>
        <v/>
      </c>
      <c r="I884" s="265" t="str">
        <f>IF(明細!I878="","",明細!I878)</f>
        <v/>
      </c>
      <c r="J884" s="265" t="str">
        <f>IF(明細!J878="","",明細!J878)</f>
        <v/>
      </c>
      <c r="K884" s="265" t="str">
        <f>IF(明細!K878="","",明細!K878)</f>
        <v/>
      </c>
      <c r="L884" s="265" t="str">
        <f>IF(明細!L878="","",明細!L878)</f>
        <v/>
      </c>
      <c r="M884" s="265" t="str">
        <f>IF(明細!M878="","",明細!M878)</f>
        <v/>
      </c>
      <c r="N884" s="265" t="str">
        <f>IF(明細!N878="","",明細!N878)</f>
        <v/>
      </c>
      <c r="O884" s="265" t="str">
        <f>IF(明細!O878="","",明細!O878)</f>
        <v/>
      </c>
      <c r="P884" s="265" t="str">
        <f>IF(明細!P878="","",明細!P878)</f>
        <v/>
      </c>
      <c r="Q884" s="265" t="str">
        <f>IF(明細!Q878="","",明細!Q878)</f>
        <v/>
      </c>
      <c r="R884" s="289" t="str">
        <f>IF(明細!R878="","",明細!R878)</f>
        <v/>
      </c>
      <c r="S884" s="291" t="str">
        <f>IF(明細!S878="","",明細!S878)</f>
        <v/>
      </c>
      <c r="T884" s="291" t="str">
        <f>IF(明細!T878="","",明細!T878)</f>
        <v/>
      </c>
      <c r="U884" s="291" t="str">
        <f>IF(明細!U878="","",明細!U878)</f>
        <v/>
      </c>
      <c r="V884" s="292" t="str">
        <f>IF(明細!V878="","",明細!V878)</f>
        <v>個</v>
      </c>
      <c r="W884" s="292" t="str">
        <f>IF(明細!W878="","",明細!W878)</f>
        <v/>
      </c>
      <c r="X884" s="293" t="str">
        <f>IF(明細!X878="","",明細!X878)</f>
        <v/>
      </c>
      <c r="Y884" s="134" t="str">
        <f>IF(明細!Y878="","",明細!Y878)</f>
        <v/>
      </c>
      <c r="Z884" s="135" t="str">
        <f>IF(明細!Z878="","",明細!Z878)</f>
        <v/>
      </c>
      <c r="AA884" s="134" t="str">
        <f>IF(明細!AA878="","",明細!AA878)</f>
        <v/>
      </c>
      <c r="AB884" s="303" t="str">
        <f>IF(明細!AB878="","",明細!AB878)</f>
        <v/>
      </c>
      <c r="AC884" s="134" t="str">
        <f>IF(明細!AC878="","",明細!AC878)</f>
        <v/>
      </c>
      <c r="AD884" s="183" t="str">
        <f>IF(明細!AD878="","",明細!AD878)</f>
        <v/>
      </c>
      <c r="AE884" s="184">
        <f>IF(明細!AE878="","",明細!AE878)</f>
        <v>0.1</v>
      </c>
      <c r="AF884" s="185" t="str">
        <f>IF(明細!AF878="","",明細!AF878)</f>
        <v/>
      </c>
      <c r="AG884" s="186" t="str">
        <f>IF(明細!AG878="","",明細!AG878)</f>
        <v/>
      </c>
      <c r="AH884" s="186" t="str">
        <f>IF(明細!AH878="","",明細!AH878)</f>
        <v/>
      </c>
      <c r="AI884" s="187" t="str">
        <f>IF(明細!AI878="","",明細!AI878)</f>
        <v/>
      </c>
      <c r="AJ884" s="296" t="str">
        <f>IF(明細!AJ878="","",明細!AJ878)</f>
        <v/>
      </c>
      <c r="AK884" s="297" t="str">
        <f>IF(明細!AK878="","",明細!AK878)</f>
        <v/>
      </c>
      <c r="AL884" s="298" t="str">
        <f>IF(明細!AL878="","",明細!AL878)</f>
        <v/>
      </c>
      <c r="AM884" s="299" t="str">
        <f>IF(明細!AM878="","",明細!AM878)</f>
        <v/>
      </c>
      <c r="AN884" s="300" t="str">
        <f>IF(明細!AN878="","",明細!AN878)</f>
        <v/>
      </c>
      <c r="AO884" s="300" t="str">
        <f>IF(明細!AO878="","",明細!AO878)</f>
        <v/>
      </c>
      <c r="AP884" s="300" t="str">
        <f>IF(明細!AP878="","",明細!AP878)</f>
        <v/>
      </c>
      <c r="AQ884" s="301" t="str">
        <f>IF(明細!AQ878="","",明細!AQ878)</f>
        <v/>
      </c>
      <c r="AR884" s="302" t="str">
        <f>IF(明細!AR878="","",明細!AR878)</f>
        <v/>
      </c>
      <c r="AU884" s="360"/>
      <c r="AV884" s="368"/>
      <c r="AW884" s="446" t="str">
        <f>IF(明細!AV878="","",明細!AV878)</f>
        <v/>
      </c>
      <c r="AX884" s="419" t="str">
        <f>IF(明細!AT878="","",明細!AT878)</f>
        <v/>
      </c>
      <c r="AY884" s="280" t="str">
        <f>IF($AX884="","",VLOOKUP($AX884,リスト!$CL:$CM,2,FALSE))</f>
        <v/>
      </c>
      <c r="AZ884" s="3"/>
      <c r="BA884" s="280" t="str">
        <f>IF(BB884="","",VLOOKUP(BB884,リスト!$K:$L,2,FALSE))</f>
        <v/>
      </c>
      <c r="BB884" s="3"/>
      <c r="BC884" s="3"/>
      <c r="BD884" s="87"/>
      <c r="BE884" s="280" t="str">
        <f>IF(BF884="","",VLOOKUP(BF884,リスト!$I:$J,2,FALSE))</f>
        <v/>
      </c>
      <c r="BF884" s="3"/>
      <c r="BG884" s="280" t="str">
        <f>IF(BH884="","",VLOOKUP(BH884,リスト!$M:$N,2,FALSE))</f>
        <v/>
      </c>
      <c r="BH884" s="282"/>
      <c r="BI884" s="280" t="str">
        <f>IF(BJ884="","",VLOOKUP(BJ884,リスト!$O:$P,2,FALSE))</f>
        <v/>
      </c>
      <c r="BJ884" s="24"/>
      <c r="BM884" s="451" t="str">
        <f>IF(明細!AV878="","",明細!AV878)</f>
        <v/>
      </c>
      <c r="BN884" s="453" t="str">
        <f>IF(明細!AT878="","",明細!AT878)</f>
        <v/>
      </c>
      <c r="BO884" s="280" t="str">
        <f>IF($BN884="","",VLOOKUP($BN884,リスト!$CL:$CM,2,FALSE))</f>
        <v/>
      </c>
      <c r="BP884" s="280" t="str">
        <f>IF(BQ884="","",VLOOKUP(BQ884,リスト!$K$5:$L$7,2,FALSE))</f>
        <v/>
      </c>
      <c r="BQ884" s="13"/>
      <c r="BR884" s="13"/>
      <c r="BS884" s="47"/>
      <c r="BT884" s="280" t="str">
        <f>IF(BU884="","",VLOOKUP(BU884,リスト!I875:J893,2,FALSE))</f>
        <v/>
      </c>
      <c r="BU884" s="13"/>
      <c r="BV884" s="13"/>
      <c r="BW884" s="282"/>
      <c r="BX884" s="282"/>
      <c r="BY884" s="280" t="str">
        <f>IF(BZ884="","",VLOOKUP(BZ884,リスト!$S$5:$T$6,2,FALSE))</f>
        <v/>
      </c>
      <c r="BZ884" s="3"/>
      <c r="CA884" s="3"/>
      <c r="CB884" s="81"/>
      <c r="CC884" s="280" t="str">
        <f t="shared" si="120"/>
        <v/>
      </c>
      <c r="CD884" s="83"/>
      <c r="CE884" s="83"/>
      <c r="CF884" s="83"/>
      <c r="CG884" s="83"/>
      <c r="CH884" s="282" t="str">
        <f t="shared" si="121"/>
        <v/>
      </c>
      <c r="CI884" s="83"/>
      <c r="CJ884" s="280" t="str">
        <f t="shared" si="122"/>
        <v/>
      </c>
      <c r="CK884" s="87"/>
      <c r="CL884" s="78"/>
      <c r="CM884" s="83"/>
      <c r="CN884" s="83"/>
      <c r="CO884" s="83"/>
      <c r="CP884" s="280" t="str">
        <f t="shared" si="127"/>
        <v/>
      </c>
      <c r="CQ884" s="81"/>
      <c r="CR884" s="280" t="str">
        <f t="shared" si="128"/>
        <v/>
      </c>
      <c r="CS884" s="3"/>
      <c r="CT884" s="3"/>
      <c r="CU884" s="280" t="str">
        <f>IF(CV884="","",VLOOKUP(CV884,リスト!$V$5:$W$6,2,FALSE))</f>
        <v/>
      </c>
      <c r="CV884" s="3"/>
      <c r="CW884" s="280" t="str">
        <f>IF(CX884="","",VLOOKUP(CX884,リスト!$X$5:$Y$6,2,FALSE))</f>
        <v/>
      </c>
      <c r="CX884" s="3"/>
      <c r="CY884" s="77"/>
      <c r="CZ884" s="77"/>
      <c r="DA884" s="75"/>
      <c r="DB884" s="75"/>
      <c r="DC884" s="75"/>
      <c r="DD884" s="75"/>
      <c r="DE884" s="280" t="str">
        <f>IF(DF884="","",VLOOKUP(DF884,リスト!$Z$5:$AA$10,2,FALSE))</f>
        <v/>
      </c>
      <c r="DF884" s="3"/>
      <c r="DG884" s="280" t="str">
        <f>IF(DH884="","",VLOOKUP(DH884,リスト!$AB$5:$AC$12,2,FALSE))</f>
        <v/>
      </c>
      <c r="DH884" s="63"/>
      <c r="DI884" s="280" t="str">
        <f>IF(DJ884="","",VLOOKUP(DJ884,リスト!$AD$5:$AE$7,2,FALSE))</f>
        <v/>
      </c>
      <c r="DJ884" s="3"/>
      <c r="DK884" s="280" t="str">
        <f>IF(DL884="","",VLOOKUP(DL884,リスト!$AF$5:$AG$10,2,FALSE))</f>
        <v/>
      </c>
      <c r="DL884" s="3"/>
      <c r="DM884" s="280" t="str">
        <f>IF(DN884="","",VLOOKUP(DN884,リスト!$AH$5:$AI$6,2,FALSE))</f>
        <v/>
      </c>
      <c r="DN884" s="3"/>
      <c r="DO884" s="280" t="str">
        <f>IF(DP884="","",VLOOKUP(DP884,リスト!$AJ$5:$AK$6,2,FALSE))</f>
        <v/>
      </c>
      <c r="DP884" s="3"/>
      <c r="DQ884" s="280" t="str">
        <f>IF(DR884="","",VLOOKUP(DR884,リスト!$AL$5:$AM$7,2,FALSE))</f>
        <v/>
      </c>
      <c r="DR884" s="3"/>
      <c r="DS884" s="13"/>
      <c r="DT884" s="85"/>
      <c r="DU884" s="85"/>
      <c r="DV884" s="281" t="str">
        <f>IF(DW884="","",VLOOKUP(DW884,リスト!$AN$5:$AO$6,2,FALSE))</f>
        <v/>
      </c>
      <c r="DW884" s="13"/>
      <c r="DX884" s="341"/>
      <c r="DY884" s="345"/>
      <c r="DZ884" s="341"/>
      <c r="EA884" s="345"/>
      <c r="EB884" s="280" t="str">
        <f>IF(EC884="","",VLOOKUP(EC884,リスト!$AW$5:$AX$8,2,FALSE))</f>
        <v/>
      </c>
      <c r="EC884" s="3"/>
      <c r="ED884" s="85"/>
      <c r="EE884" s="280" t="str">
        <f>IF(EF884="","",VLOOKUP(EF884,リスト!$AY$5:$AZ$10,2,FALSE))</f>
        <v/>
      </c>
      <c r="EF884" s="3"/>
      <c r="EG884" s="280" t="str">
        <f>IF(EH884="","",VLOOKUP(EH884,リスト!$BA$5:$BB$10,2,FALSE))</f>
        <v/>
      </c>
      <c r="EH884" s="3"/>
      <c r="EI884" s="280" t="str">
        <f>IF(EJ884="","",VLOOKUP(EJ884,リスト!$BC$5:$BD$10,2,FALSE))</f>
        <v/>
      </c>
      <c r="EJ884" s="3"/>
      <c r="EK884" s="280" t="str">
        <f>IF(EL884="","",VLOOKUP(EL884,リスト!$BE$5:$BF$10,2,FALSE))</f>
        <v/>
      </c>
      <c r="EL884" s="3"/>
      <c r="EM884" s="78"/>
      <c r="EN884" s="73"/>
      <c r="EO884" s="73"/>
      <c r="EP884" s="13"/>
      <c r="EQ884" s="13"/>
      <c r="ER884" s="280" t="str">
        <f>IF(ES884="","",VLOOKUP(ES884,リスト!$BG$5:$BH$10,2,FALSE))</f>
        <v/>
      </c>
      <c r="ES884" s="13"/>
      <c r="ET884" s="13"/>
      <c r="EU884" s="13"/>
      <c r="EV884" s="13"/>
      <c r="EW884" s="13"/>
      <c r="EX884" s="81"/>
      <c r="EY884" s="81"/>
      <c r="EZ884" s="26"/>
      <c r="FA884" s="281" t="str">
        <f>IF($EZ884="","",INDEX(リスト!$BI$5:$BJ$40,MATCH($EZ884,リスト!$BJ$5:$BJ$40,0),1))</f>
        <v/>
      </c>
      <c r="FB884" s="280" t="str">
        <f>IF(FC884="","",VLOOKUP(FC884,リスト!$BK:$BL,2,FALSE))</f>
        <v/>
      </c>
      <c r="FC884" s="13"/>
      <c r="FD884" s="331"/>
      <c r="FE884" s="3"/>
      <c r="FF884" s="280" t="str">
        <f>IF(FG884="","",VLOOKUP(FG884,リスト!$BO$5:$BP$6,2,FALSE))</f>
        <v/>
      </c>
      <c r="FG884" s="3"/>
      <c r="FH884" s="280" t="str">
        <f>IF(FI884="","",VLOOKUP(FI884,リスト!$BQ$5:$BR$8,2,FALSE))</f>
        <v/>
      </c>
      <c r="FI884" s="3"/>
      <c r="FJ884" s="282"/>
      <c r="FK884" s="280" t="str">
        <f>IF(FL884="","",VLOOKUP(FL884,リスト!$BS$5:$BT$6,2,FALSE))</f>
        <v/>
      </c>
      <c r="FL884" s="63"/>
      <c r="FM884" s="13"/>
      <c r="FN884" s="13"/>
      <c r="FO884" s="13"/>
      <c r="FP884" s="283" t="str">
        <f t="shared" si="129"/>
        <v/>
      </c>
      <c r="FQ884" s="283" t="str">
        <f t="shared" si="129"/>
        <v/>
      </c>
      <c r="FR884" s="13"/>
      <c r="FS884" s="85"/>
      <c r="FT884" s="85"/>
      <c r="FU884" s="281" t="str">
        <f t="shared" si="124"/>
        <v/>
      </c>
      <c r="FV884" s="280" t="str">
        <f>IF(FW884="","",VLOOKUP(FW884,リスト!$BV$5:$BW$10,2,FALSE))</f>
        <v/>
      </c>
      <c r="FW884" s="26"/>
      <c r="FX884" s="282" t="str">
        <f t="shared" si="125"/>
        <v/>
      </c>
      <c r="FY884" s="280" t="str">
        <f>IF(FZ884="","",VLOOKUP(FZ884,リスト!$BX$5:$BY$6,2,FALSE))</f>
        <v/>
      </c>
      <c r="FZ884" s="3"/>
      <c r="GA884" s="280" t="str">
        <f>IF(GB884="","",VLOOKUP(GB884,リスト!$BZ$5:$CA$6,2,FALSE))</f>
        <v/>
      </c>
      <c r="GB884" s="13"/>
      <c r="GC884" s="281" t="str">
        <f>IF(GD884="","",VLOOKUP(GD884,リスト!$CB$5:$CC$6,2,FALSE))</f>
        <v/>
      </c>
      <c r="GD884" s="13"/>
      <c r="GE884" s="13"/>
      <c r="GF884" s="13"/>
      <c r="GG884" s="75"/>
      <c r="GH884" s="281" t="str">
        <f t="shared" si="126"/>
        <v/>
      </c>
      <c r="GI884" s="128"/>
      <c r="GJ884" s="281" t="str">
        <f>IF(GK884="","",VLOOKUP(GK884,リスト!$CD$5:$CE$6,2,FALSE))</f>
        <v/>
      </c>
      <c r="GK884" s="13"/>
      <c r="GL884" s="281" t="str">
        <f>IF(GM884="","",VLOOKUP(GM884,リスト!$CF$5:$CG$5,2,FALSE))</f>
        <v/>
      </c>
      <c r="GM884" s="26"/>
      <c r="GN884" s="280" t="str">
        <f>IF(GO884="","",VLOOKUP(GO884,リスト!$CH$5:$CI$5,2,FALSE))</f>
        <v/>
      </c>
      <c r="GO884" s="284"/>
      <c r="GP884" s="284"/>
      <c r="GQ884" s="284"/>
      <c r="GR884" s="284"/>
      <c r="GS884" s="284"/>
      <c r="GT884" s="284"/>
      <c r="GU884" s="284"/>
      <c r="GV884" s="284"/>
      <c r="GW884" s="284"/>
      <c r="GX884" s="285"/>
    </row>
    <row r="885" spans="2:206" s="177" customFormat="1" ht="24.75" hidden="1" customHeight="1" outlineLevel="1">
      <c r="B885" s="286" t="str">
        <f>IF(明細!B879="","",明細!B879)</f>
        <v/>
      </c>
      <c r="C885" s="287" t="str">
        <f>IF(明細!C879="","",明細!C879)</f>
        <v/>
      </c>
      <c r="D885" s="265" t="str">
        <f>IF(明細!D879="","",明細!D879)</f>
        <v/>
      </c>
      <c r="E885" s="265" t="str">
        <f>IF(明細!E879="","",明細!E879)</f>
        <v/>
      </c>
      <c r="F885" s="265" t="str">
        <f>IF(明細!F879="","",明細!F879)</f>
        <v/>
      </c>
      <c r="G885" s="265" t="str">
        <f>IF(明細!G879="","",明細!G879)</f>
        <v/>
      </c>
      <c r="H885" s="265" t="str">
        <f>IF(明細!H879="","",明細!H879)</f>
        <v/>
      </c>
      <c r="I885" s="265" t="str">
        <f>IF(明細!I879="","",明細!I879)</f>
        <v/>
      </c>
      <c r="J885" s="265" t="str">
        <f>IF(明細!J879="","",明細!J879)</f>
        <v/>
      </c>
      <c r="K885" s="265" t="str">
        <f>IF(明細!K879="","",明細!K879)</f>
        <v/>
      </c>
      <c r="L885" s="265" t="str">
        <f>IF(明細!L879="","",明細!L879)</f>
        <v/>
      </c>
      <c r="M885" s="265" t="str">
        <f>IF(明細!M879="","",明細!M879)</f>
        <v/>
      </c>
      <c r="N885" s="265" t="str">
        <f>IF(明細!N879="","",明細!N879)</f>
        <v/>
      </c>
      <c r="O885" s="265" t="str">
        <f>IF(明細!O879="","",明細!O879)</f>
        <v/>
      </c>
      <c r="P885" s="265" t="str">
        <f>IF(明細!P879="","",明細!P879)</f>
        <v/>
      </c>
      <c r="Q885" s="265" t="str">
        <f>IF(明細!Q879="","",明細!Q879)</f>
        <v/>
      </c>
      <c r="R885" s="289" t="str">
        <f>IF(明細!R879="","",明細!R879)</f>
        <v/>
      </c>
      <c r="S885" s="291" t="str">
        <f>IF(明細!S879="","",明細!S879)</f>
        <v/>
      </c>
      <c r="T885" s="291" t="str">
        <f>IF(明細!T879="","",明細!T879)</f>
        <v/>
      </c>
      <c r="U885" s="291" t="str">
        <f>IF(明細!U879="","",明細!U879)</f>
        <v/>
      </c>
      <c r="V885" s="292" t="str">
        <f>IF(明細!V879="","",明細!V879)</f>
        <v>個</v>
      </c>
      <c r="W885" s="292" t="str">
        <f>IF(明細!W879="","",明細!W879)</f>
        <v/>
      </c>
      <c r="X885" s="293" t="str">
        <f>IF(明細!X879="","",明細!X879)</f>
        <v/>
      </c>
      <c r="Y885" s="134" t="str">
        <f>IF(明細!Y879="","",明細!Y879)</f>
        <v/>
      </c>
      <c r="Z885" s="135" t="str">
        <f>IF(明細!Z879="","",明細!Z879)</f>
        <v/>
      </c>
      <c r="AA885" s="134" t="str">
        <f>IF(明細!AA879="","",明細!AA879)</f>
        <v/>
      </c>
      <c r="AB885" s="303" t="str">
        <f>IF(明細!AB879="","",明細!AB879)</f>
        <v/>
      </c>
      <c r="AC885" s="134" t="str">
        <f>IF(明細!AC879="","",明細!AC879)</f>
        <v/>
      </c>
      <c r="AD885" s="183" t="str">
        <f>IF(明細!AD879="","",明細!AD879)</f>
        <v/>
      </c>
      <c r="AE885" s="184">
        <f>IF(明細!AE879="","",明細!AE879)</f>
        <v>0.1</v>
      </c>
      <c r="AF885" s="185" t="str">
        <f>IF(明細!AF879="","",明細!AF879)</f>
        <v/>
      </c>
      <c r="AG885" s="186" t="str">
        <f>IF(明細!AG879="","",明細!AG879)</f>
        <v/>
      </c>
      <c r="AH885" s="186" t="str">
        <f>IF(明細!AH879="","",明細!AH879)</f>
        <v/>
      </c>
      <c r="AI885" s="187" t="str">
        <f>IF(明細!AI879="","",明細!AI879)</f>
        <v/>
      </c>
      <c r="AJ885" s="296" t="str">
        <f>IF(明細!AJ879="","",明細!AJ879)</f>
        <v/>
      </c>
      <c r="AK885" s="297" t="str">
        <f>IF(明細!AK879="","",明細!AK879)</f>
        <v/>
      </c>
      <c r="AL885" s="298" t="str">
        <f>IF(明細!AL879="","",明細!AL879)</f>
        <v/>
      </c>
      <c r="AM885" s="299" t="str">
        <f>IF(明細!AM879="","",明細!AM879)</f>
        <v/>
      </c>
      <c r="AN885" s="300" t="str">
        <f>IF(明細!AN879="","",明細!AN879)</f>
        <v/>
      </c>
      <c r="AO885" s="300" t="str">
        <f>IF(明細!AO879="","",明細!AO879)</f>
        <v/>
      </c>
      <c r="AP885" s="300" t="str">
        <f>IF(明細!AP879="","",明細!AP879)</f>
        <v/>
      </c>
      <c r="AQ885" s="301" t="str">
        <f>IF(明細!AQ879="","",明細!AQ879)</f>
        <v/>
      </c>
      <c r="AR885" s="302" t="str">
        <f>IF(明細!AR879="","",明細!AR879)</f>
        <v/>
      </c>
      <c r="AU885" s="360"/>
      <c r="AV885" s="368"/>
      <c r="AW885" s="446" t="str">
        <f>IF(明細!AV879="","",明細!AV879)</f>
        <v/>
      </c>
      <c r="AX885" s="419" t="str">
        <f>IF(明細!AT879="","",明細!AT879)</f>
        <v/>
      </c>
      <c r="AY885" s="280" t="str">
        <f>IF($AX885="","",VLOOKUP($AX885,リスト!$CL:$CM,2,FALSE))</f>
        <v/>
      </c>
      <c r="AZ885" s="3"/>
      <c r="BA885" s="280" t="str">
        <f>IF(BB885="","",VLOOKUP(BB885,リスト!$K:$L,2,FALSE))</f>
        <v/>
      </c>
      <c r="BB885" s="3"/>
      <c r="BC885" s="3"/>
      <c r="BD885" s="87"/>
      <c r="BE885" s="280" t="str">
        <f>IF(BF885="","",VLOOKUP(BF885,リスト!$I:$J,2,FALSE))</f>
        <v/>
      </c>
      <c r="BF885" s="3"/>
      <c r="BG885" s="280" t="str">
        <f>IF(BH885="","",VLOOKUP(BH885,リスト!$M:$N,2,FALSE))</f>
        <v/>
      </c>
      <c r="BH885" s="282"/>
      <c r="BI885" s="280" t="str">
        <f>IF(BJ885="","",VLOOKUP(BJ885,リスト!$O:$P,2,FALSE))</f>
        <v/>
      </c>
      <c r="BJ885" s="24"/>
      <c r="BM885" s="451" t="str">
        <f>IF(明細!AV879="","",明細!AV879)</f>
        <v/>
      </c>
      <c r="BN885" s="453" t="str">
        <f>IF(明細!AT879="","",明細!AT879)</f>
        <v/>
      </c>
      <c r="BO885" s="280" t="str">
        <f>IF($BN885="","",VLOOKUP($BN885,リスト!$CL:$CM,2,FALSE))</f>
        <v/>
      </c>
      <c r="BP885" s="280" t="str">
        <f>IF(BQ885="","",VLOOKUP(BQ885,リスト!$K$5:$L$7,2,FALSE))</f>
        <v/>
      </c>
      <c r="BQ885" s="13"/>
      <c r="BR885" s="13"/>
      <c r="BS885" s="47"/>
      <c r="BT885" s="280" t="str">
        <f>IF(BU885="","",VLOOKUP(BU885,リスト!I876:J894,2,FALSE))</f>
        <v/>
      </c>
      <c r="BU885" s="13"/>
      <c r="BV885" s="13"/>
      <c r="BW885" s="282"/>
      <c r="BX885" s="282"/>
      <c r="BY885" s="280" t="str">
        <f>IF(BZ885="","",VLOOKUP(BZ885,リスト!$S$5:$T$6,2,FALSE))</f>
        <v/>
      </c>
      <c r="BZ885" s="3"/>
      <c r="CA885" s="3"/>
      <c r="CB885" s="81"/>
      <c r="CC885" s="280" t="str">
        <f t="shared" si="120"/>
        <v/>
      </c>
      <c r="CD885" s="83"/>
      <c r="CE885" s="83"/>
      <c r="CF885" s="83"/>
      <c r="CG885" s="83"/>
      <c r="CH885" s="282" t="str">
        <f t="shared" si="121"/>
        <v/>
      </c>
      <c r="CI885" s="83"/>
      <c r="CJ885" s="280" t="str">
        <f t="shared" si="122"/>
        <v/>
      </c>
      <c r="CK885" s="87"/>
      <c r="CL885" s="78"/>
      <c r="CM885" s="83"/>
      <c r="CN885" s="83"/>
      <c r="CO885" s="83"/>
      <c r="CP885" s="280" t="str">
        <f t="shared" si="127"/>
        <v/>
      </c>
      <c r="CQ885" s="81"/>
      <c r="CR885" s="280" t="str">
        <f t="shared" si="128"/>
        <v/>
      </c>
      <c r="CS885" s="3"/>
      <c r="CT885" s="3"/>
      <c r="CU885" s="280" t="str">
        <f>IF(CV885="","",VLOOKUP(CV885,リスト!$V$5:$W$6,2,FALSE))</f>
        <v/>
      </c>
      <c r="CV885" s="3"/>
      <c r="CW885" s="280" t="str">
        <f>IF(CX885="","",VLOOKUP(CX885,リスト!$X$5:$Y$6,2,FALSE))</f>
        <v/>
      </c>
      <c r="CX885" s="3"/>
      <c r="CY885" s="77"/>
      <c r="CZ885" s="77"/>
      <c r="DA885" s="75"/>
      <c r="DB885" s="75"/>
      <c r="DC885" s="75"/>
      <c r="DD885" s="75"/>
      <c r="DE885" s="280" t="str">
        <f>IF(DF885="","",VLOOKUP(DF885,リスト!$Z$5:$AA$10,2,FALSE))</f>
        <v/>
      </c>
      <c r="DF885" s="3"/>
      <c r="DG885" s="280" t="str">
        <f>IF(DH885="","",VLOOKUP(DH885,リスト!$AB$5:$AC$12,2,FALSE))</f>
        <v/>
      </c>
      <c r="DH885" s="63"/>
      <c r="DI885" s="280" t="str">
        <f>IF(DJ885="","",VLOOKUP(DJ885,リスト!$AD$5:$AE$7,2,FALSE))</f>
        <v/>
      </c>
      <c r="DJ885" s="3"/>
      <c r="DK885" s="280" t="str">
        <f>IF(DL885="","",VLOOKUP(DL885,リスト!$AF$5:$AG$10,2,FALSE))</f>
        <v/>
      </c>
      <c r="DL885" s="3"/>
      <c r="DM885" s="280" t="str">
        <f>IF(DN885="","",VLOOKUP(DN885,リスト!$AH$5:$AI$6,2,FALSE))</f>
        <v/>
      </c>
      <c r="DN885" s="3"/>
      <c r="DO885" s="280" t="str">
        <f>IF(DP885="","",VLOOKUP(DP885,リスト!$AJ$5:$AK$6,2,FALSE))</f>
        <v/>
      </c>
      <c r="DP885" s="3"/>
      <c r="DQ885" s="280" t="str">
        <f>IF(DR885="","",VLOOKUP(DR885,リスト!$AL$5:$AM$7,2,FALSE))</f>
        <v/>
      </c>
      <c r="DR885" s="3"/>
      <c r="DS885" s="13"/>
      <c r="DT885" s="85"/>
      <c r="DU885" s="85"/>
      <c r="DV885" s="281" t="str">
        <f>IF(DW885="","",VLOOKUP(DW885,リスト!$AN$5:$AO$6,2,FALSE))</f>
        <v/>
      </c>
      <c r="DW885" s="13"/>
      <c r="DX885" s="341"/>
      <c r="DY885" s="345"/>
      <c r="DZ885" s="341"/>
      <c r="EA885" s="345"/>
      <c r="EB885" s="280" t="str">
        <f>IF(EC885="","",VLOOKUP(EC885,リスト!$AW$5:$AX$8,2,FALSE))</f>
        <v/>
      </c>
      <c r="EC885" s="3"/>
      <c r="ED885" s="85"/>
      <c r="EE885" s="280" t="str">
        <f>IF(EF885="","",VLOOKUP(EF885,リスト!$AY$5:$AZ$10,2,FALSE))</f>
        <v/>
      </c>
      <c r="EF885" s="3"/>
      <c r="EG885" s="280" t="str">
        <f>IF(EH885="","",VLOOKUP(EH885,リスト!$BA$5:$BB$10,2,FALSE))</f>
        <v/>
      </c>
      <c r="EH885" s="3"/>
      <c r="EI885" s="280" t="str">
        <f>IF(EJ885="","",VLOOKUP(EJ885,リスト!$BC$5:$BD$10,2,FALSE))</f>
        <v/>
      </c>
      <c r="EJ885" s="3"/>
      <c r="EK885" s="280" t="str">
        <f>IF(EL885="","",VLOOKUP(EL885,リスト!$BE$5:$BF$10,2,FALSE))</f>
        <v/>
      </c>
      <c r="EL885" s="3"/>
      <c r="EM885" s="78"/>
      <c r="EN885" s="73"/>
      <c r="EO885" s="73"/>
      <c r="EP885" s="13"/>
      <c r="EQ885" s="13"/>
      <c r="ER885" s="280" t="str">
        <f>IF(ES885="","",VLOOKUP(ES885,リスト!$BG$5:$BH$10,2,FALSE))</f>
        <v/>
      </c>
      <c r="ES885" s="13"/>
      <c r="ET885" s="13"/>
      <c r="EU885" s="13"/>
      <c r="EV885" s="13"/>
      <c r="EW885" s="13"/>
      <c r="EX885" s="81"/>
      <c r="EY885" s="81"/>
      <c r="EZ885" s="26"/>
      <c r="FA885" s="281" t="str">
        <f>IF($EZ885="","",INDEX(リスト!$BI$5:$BJ$40,MATCH($EZ885,リスト!$BJ$5:$BJ$40,0),1))</f>
        <v/>
      </c>
      <c r="FB885" s="280" t="str">
        <f>IF(FC885="","",VLOOKUP(FC885,リスト!$BK:$BL,2,FALSE))</f>
        <v/>
      </c>
      <c r="FC885" s="13"/>
      <c r="FD885" s="331"/>
      <c r="FE885" s="3"/>
      <c r="FF885" s="280" t="str">
        <f>IF(FG885="","",VLOOKUP(FG885,リスト!$BO$5:$BP$6,2,FALSE))</f>
        <v/>
      </c>
      <c r="FG885" s="3"/>
      <c r="FH885" s="280" t="str">
        <f>IF(FI885="","",VLOOKUP(FI885,リスト!$BQ$5:$BR$8,2,FALSE))</f>
        <v/>
      </c>
      <c r="FI885" s="3"/>
      <c r="FJ885" s="282"/>
      <c r="FK885" s="280" t="str">
        <f>IF(FL885="","",VLOOKUP(FL885,リスト!$BS$5:$BT$6,2,FALSE))</f>
        <v/>
      </c>
      <c r="FL885" s="63"/>
      <c r="FM885" s="13"/>
      <c r="FN885" s="13"/>
      <c r="FO885" s="13"/>
      <c r="FP885" s="283" t="str">
        <f t="shared" si="129"/>
        <v/>
      </c>
      <c r="FQ885" s="283" t="str">
        <f t="shared" si="129"/>
        <v/>
      </c>
      <c r="FR885" s="13"/>
      <c r="FS885" s="85"/>
      <c r="FT885" s="85"/>
      <c r="FU885" s="281" t="str">
        <f t="shared" si="124"/>
        <v/>
      </c>
      <c r="FV885" s="280" t="str">
        <f>IF(FW885="","",VLOOKUP(FW885,リスト!$BV$5:$BW$10,2,FALSE))</f>
        <v/>
      </c>
      <c r="FW885" s="26"/>
      <c r="FX885" s="282" t="str">
        <f t="shared" si="125"/>
        <v/>
      </c>
      <c r="FY885" s="280" t="str">
        <f>IF(FZ885="","",VLOOKUP(FZ885,リスト!$BX$5:$BY$6,2,FALSE))</f>
        <v/>
      </c>
      <c r="FZ885" s="3"/>
      <c r="GA885" s="280" t="str">
        <f>IF(GB885="","",VLOOKUP(GB885,リスト!$BZ$5:$CA$6,2,FALSE))</f>
        <v/>
      </c>
      <c r="GB885" s="13"/>
      <c r="GC885" s="281" t="str">
        <f>IF(GD885="","",VLOOKUP(GD885,リスト!$CB$5:$CC$6,2,FALSE))</f>
        <v/>
      </c>
      <c r="GD885" s="13"/>
      <c r="GE885" s="13"/>
      <c r="GF885" s="13"/>
      <c r="GG885" s="75"/>
      <c r="GH885" s="281" t="str">
        <f t="shared" si="126"/>
        <v/>
      </c>
      <c r="GI885" s="128"/>
      <c r="GJ885" s="281" t="str">
        <f>IF(GK885="","",VLOOKUP(GK885,リスト!$CD$5:$CE$6,2,FALSE))</f>
        <v/>
      </c>
      <c r="GK885" s="13"/>
      <c r="GL885" s="281" t="str">
        <f>IF(GM885="","",VLOOKUP(GM885,リスト!$CF$5:$CG$5,2,FALSE))</f>
        <v/>
      </c>
      <c r="GM885" s="26"/>
      <c r="GN885" s="280" t="str">
        <f>IF(GO885="","",VLOOKUP(GO885,リスト!$CH$5:$CI$5,2,FALSE))</f>
        <v/>
      </c>
      <c r="GO885" s="284"/>
      <c r="GP885" s="284"/>
      <c r="GQ885" s="284"/>
      <c r="GR885" s="284"/>
      <c r="GS885" s="284"/>
      <c r="GT885" s="284"/>
      <c r="GU885" s="284"/>
      <c r="GV885" s="284"/>
      <c r="GW885" s="284"/>
      <c r="GX885" s="285"/>
    </row>
    <row r="886" spans="2:206" s="177" customFormat="1" ht="24.75" hidden="1" customHeight="1" outlineLevel="1">
      <c r="B886" s="286" t="str">
        <f>IF(明細!B880="","",明細!B880)</f>
        <v/>
      </c>
      <c r="C886" s="287" t="str">
        <f>IF(明細!C880="","",明細!C880)</f>
        <v/>
      </c>
      <c r="D886" s="265" t="str">
        <f>IF(明細!D880="","",明細!D880)</f>
        <v/>
      </c>
      <c r="E886" s="265" t="str">
        <f>IF(明細!E880="","",明細!E880)</f>
        <v/>
      </c>
      <c r="F886" s="265" t="str">
        <f>IF(明細!F880="","",明細!F880)</f>
        <v/>
      </c>
      <c r="G886" s="265" t="str">
        <f>IF(明細!G880="","",明細!G880)</f>
        <v/>
      </c>
      <c r="H886" s="265" t="str">
        <f>IF(明細!H880="","",明細!H880)</f>
        <v/>
      </c>
      <c r="I886" s="265" t="str">
        <f>IF(明細!I880="","",明細!I880)</f>
        <v/>
      </c>
      <c r="J886" s="265" t="str">
        <f>IF(明細!J880="","",明細!J880)</f>
        <v/>
      </c>
      <c r="K886" s="265" t="str">
        <f>IF(明細!K880="","",明細!K880)</f>
        <v/>
      </c>
      <c r="L886" s="265" t="str">
        <f>IF(明細!L880="","",明細!L880)</f>
        <v/>
      </c>
      <c r="M886" s="265" t="str">
        <f>IF(明細!M880="","",明細!M880)</f>
        <v/>
      </c>
      <c r="N886" s="265" t="str">
        <f>IF(明細!N880="","",明細!N880)</f>
        <v/>
      </c>
      <c r="O886" s="265" t="str">
        <f>IF(明細!O880="","",明細!O880)</f>
        <v/>
      </c>
      <c r="P886" s="265" t="str">
        <f>IF(明細!P880="","",明細!P880)</f>
        <v/>
      </c>
      <c r="Q886" s="265" t="str">
        <f>IF(明細!Q880="","",明細!Q880)</f>
        <v/>
      </c>
      <c r="R886" s="289" t="str">
        <f>IF(明細!R880="","",明細!R880)</f>
        <v/>
      </c>
      <c r="S886" s="291" t="str">
        <f>IF(明細!S880="","",明細!S880)</f>
        <v/>
      </c>
      <c r="T886" s="291" t="str">
        <f>IF(明細!T880="","",明細!T880)</f>
        <v/>
      </c>
      <c r="U886" s="291" t="str">
        <f>IF(明細!U880="","",明細!U880)</f>
        <v/>
      </c>
      <c r="V886" s="292" t="str">
        <f>IF(明細!V880="","",明細!V880)</f>
        <v>個</v>
      </c>
      <c r="W886" s="292" t="str">
        <f>IF(明細!W880="","",明細!W880)</f>
        <v/>
      </c>
      <c r="X886" s="293" t="str">
        <f>IF(明細!X880="","",明細!X880)</f>
        <v/>
      </c>
      <c r="Y886" s="134" t="str">
        <f>IF(明細!Y880="","",明細!Y880)</f>
        <v/>
      </c>
      <c r="Z886" s="135" t="str">
        <f>IF(明細!Z880="","",明細!Z880)</f>
        <v/>
      </c>
      <c r="AA886" s="134" t="str">
        <f>IF(明細!AA880="","",明細!AA880)</f>
        <v/>
      </c>
      <c r="AB886" s="303" t="str">
        <f>IF(明細!AB880="","",明細!AB880)</f>
        <v/>
      </c>
      <c r="AC886" s="134" t="str">
        <f>IF(明細!AC880="","",明細!AC880)</f>
        <v/>
      </c>
      <c r="AD886" s="183" t="str">
        <f>IF(明細!AD880="","",明細!AD880)</f>
        <v/>
      </c>
      <c r="AE886" s="184">
        <f>IF(明細!AE880="","",明細!AE880)</f>
        <v>0.1</v>
      </c>
      <c r="AF886" s="185" t="str">
        <f>IF(明細!AF880="","",明細!AF880)</f>
        <v/>
      </c>
      <c r="AG886" s="186" t="str">
        <f>IF(明細!AG880="","",明細!AG880)</f>
        <v/>
      </c>
      <c r="AH886" s="186" t="str">
        <f>IF(明細!AH880="","",明細!AH880)</f>
        <v/>
      </c>
      <c r="AI886" s="187" t="str">
        <f>IF(明細!AI880="","",明細!AI880)</f>
        <v/>
      </c>
      <c r="AJ886" s="296" t="str">
        <f>IF(明細!AJ880="","",明細!AJ880)</f>
        <v/>
      </c>
      <c r="AK886" s="297" t="str">
        <f>IF(明細!AK880="","",明細!AK880)</f>
        <v/>
      </c>
      <c r="AL886" s="298" t="str">
        <f>IF(明細!AL880="","",明細!AL880)</f>
        <v/>
      </c>
      <c r="AM886" s="299" t="str">
        <f>IF(明細!AM880="","",明細!AM880)</f>
        <v/>
      </c>
      <c r="AN886" s="300" t="str">
        <f>IF(明細!AN880="","",明細!AN880)</f>
        <v/>
      </c>
      <c r="AO886" s="300" t="str">
        <f>IF(明細!AO880="","",明細!AO880)</f>
        <v/>
      </c>
      <c r="AP886" s="300" t="str">
        <f>IF(明細!AP880="","",明細!AP880)</f>
        <v/>
      </c>
      <c r="AQ886" s="301" t="str">
        <f>IF(明細!AQ880="","",明細!AQ880)</f>
        <v/>
      </c>
      <c r="AR886" s="302" t="str">
        <f>IF(明細!AR880="","",明細!AR880)</f>
        <v/>
      </c>
      <c r="AU886" s="360"/>
      <c r="AV886" s="368"/>
      <c r="AW886" s="446" t="str">
        <f>IF(明細!AV880="","",明細!AV880)</f>
        <v/>
      </c>
      <c r="AX886" s="419" t="str">
        <f>IF(明細!AT880="","",明細!AT880)</f>
        <v/>
      </c>
      <c r="AY886" s="280" t="str">
        <f>IF($AX886="","",VLOOKUP($AX886,リスト!$CL:$CM,2,FALSE))</f>
        <v/>
      </c>
      <c r="AZ886" s="3"/>
      <c r="BA886" s="280" t="str">
        <f>IF(BB886="","",VLOOKUP(BB886,リスト!$K:$L,2,FALSE))</f>
        <v/>
      </c>
      <c r="BB886" s="3"/>
      <c r="BC886" s="3"/>
      <c r="BD886" s="87"/>
      <c r="BE886" s="280" t="str">
        <f>IF(BF886="","",VLOOKUP(BF886,リスト!$I:$J,2,FALSE))</f>
        <v/>
      </c>
      <c r="BF886" s="3"/>
      <c r="BG886" s="280" t="str">
        <f>IF(BH886="","",VLOOKUP(BH886,リスト!$M:$N,2,FALSE))</f>
        <v/>
      </c>
      <c r="BH886" s="282"/>
      <c r="BI886" s="280" t="str">
        <f>IF(BJ886="","",VLOOKUP(BJ886,リスト!$O:$P,2,FALSE))</f>
        <v/>
      </c>
      <c r="BJ886" s="24"/>
      <c r="BM886" s="451" t="str">
        <f>IF(明細!AV880="","",明細!AV880)</f>
        <v/>
      </c>
      <c r="BN886" s="453" t="str">
        <f>IF(明細!AT880="","",明細!AT880)</f>
        <v/>
      </c>
      <c r="BO886" s="280" t="str">
        <f>IF($BN886="","",VLOOKUP($BN886,リスト!$CL:$CM,2,FALSE))</f>
        <v/>
      </c>
      <c r="BP886" s="280" t="str">
        <f>IF(BQ886="","",VLOOKUP(BQ886,リスト!$K$5:$L$7,2,FALSE))</f>
        <v/>
      </c>
      <c r="BQ886" s="13"/>
      <c r="BR886" s="13"/>
      <c r="BS886" s="47"/>
      <c r="BT886" s="280" t="str">
        <f>IF(BU886="","",VLOOKUP(BU886,リスト!I877:J895,2,FALSE))</f>
        <v/>
      </c>
      <c r="BU886" s="13"/>
      <c r="BV886" s="13"/>
      <c r="BW886" s="282"/>
      <c r="BX886" s="282"/>
      <c r="BY886" s="280" t="str">
        <f>IF(BZ886="","",VLOOKUP(BZ886,リスト!$S$5:$T$6,2,FALSE))</f>
        <v/>
      </c>
      <c r="BZ886" s="3"/>
      <c r="CA886" s="3"/>
      <c r="CB886" s="81"/>
      <c r="CC886" s="280" t="str">
        <f t="shared" si="120"/>
        <v/>
      </c>
      <c r="CD886" s="83"/>
      <c r="CE886" s="83"/>
      <c r="CF886" s="83"/>
      <c r="CG886" s="83"/>
      <c r="CH886" s="282" t="str">
        <f t="shared" si="121"/>
        <v/>
      </c>
      <c r="CI886" s="83"/>
      <c r="CJ886" s="280" t="str">
        <f t="shared" si="122"/>
        <v/>
      </c>
      <c r="CK886" s="87"/>
      <c r="CL886" s="78"/>
      <c r="CM886" s="83"/>
      <c r="CN886" s="83"/>
      <c r="CO886" s="83"/>
      <c r="CP886" s="280" t="str">
        <f t="shared" si="127"/>
        <v/>
      </c>
      <c r="CQ886" s="81"/>
      <c r="CR886" s="280" t="str">
        <f t="shared" si="128"/>
        <v/>
      </c>
      <c r="CS886" s="3"/>
      <c r="CT886" s="3"/>
      <c r="CU886" s="280" t="str">
        <f>IF(CV886="","",VLOOKUP(CV886,リスト!$V$5:$W$6,2,FALSE))</f>
        <v/>
      </c>
      <c r="CV886" s="3"/>
      <c r="CW886" s="280" t="str">
        <f>IF(CX886="","",VLOOKUP(CX886,リスト!$X$5:$Y$6,2,FALSE))</f>
        <v/>
      </c>
      <c r="CX886" s="3"/>
      <c r="CY886" s="77"/>
      <c r="CZ886" s="77"/>
      <c r="DA886" s="75"/>
      <c r="DB886" s="75"/>
      <c r="DC886" s="75"/>
      <c r="DD886" s="75"/>
      <c r="DE886" s="280" t="str">
        <f>IF(DF886="","",VLOOKUP(DF886,リスト!$Z$5:$AA$10,2,FALSE))</f>
        <v/>
      </c>
      <c r="DF886" s="3"/>
      <c r="DG886" s="280" t="str">
        <f>IF(DH886="","",VLOOKUP(DH886,リスト!$AB$5:$AC$12,2,FALSE))</f>
        <v/>
      </c>
      <c r="DH886" s="63"/>
      <c r="DI886" s="280" t="str">
        <f>IF(DJ886="","",VLOOKUP(DJ886,リスト!$AD$5:$AE$7,2,FALSE))</f>
        <v/>
      </c>
      <c r="DJ886" s="3"/>
      <c r="DK886" s="280" t="str">
        <f>IF(DL886="","",VLOOKUP(DL886,リスト!$AF$5:$AG$10,2,FALSE))</f>
        <v/>
      </c>
      <c r="DL886" s="3"/>
      <c r="DM886" s="280" t="str">
        <f>IF(DN886="","",VLOOKUP(DN886,リスト!$AH$5:$AI$6,2,FALSE))</f>
        <v/>
      </c>
      <c r="DN886" s="3"/>
      <c r="DO886" s="280" t="str">
        <f>IF(DP886="","",VLOOKUP(DP886,リスト!$AJ$5:$AK$6,2,FALSE))</f>
        <v/>
      </c>
      <c r="DP886" s="3"/>
      <c r="DQ886" s="280" t="str">
        <f>IF(DR886="","",VLOOKUP(DR886,リスト!$AL$5:$AM$7,2,FALSE))</f>
        <v/>
      </c>
      <c r="DR886" s="3"/>
      <c r="DS886" s="13"/>
      <c r="DT886" s="85"/>
      <c r="DU886" s="85"/>
      <c r="DV886" s="281" t="str">
        <f>IF(DW886="","",VLOOKUP(DW886,リスト!$AN$5:$AO$6,2,FALSE))</f>
        <v/>
      </c>
      <c r="DW886" s="13"/>
      <c r="DX886" s="341"/>
      <c r="DY886" s="345"/>
      <c r="DZ886" s="341"/>
      <c r="EA886" s="345"/>
      <c r="EB886" s="280" t="str">
        <f>IF(EC886="","",VLOOKUP(EC886,リスト!$AW$5:$AX$8,2,FALSE))</f>
        <v/>
      </c>
      <c r="EC886" s="3"/>
      <c r="ED886" s="85"/>
      <c r="EE886" s="280" t="str">
        <f>IF(EF886="","",VLOOKUP(EF886,リスト!$AY$5:$AZ$10,2,FALSE))</f>
        <v/>
      </c>
      <c r="EF886" s="3"/>
      <c r="EG886" s="280" t="str">
        <f>IF(EH886="","",VLOOKUP(EH886,リスト!$BA$5:$BB$10,2,FALSE))</f>
        <v/>
      </c>
      <c r="EH886" s="3"/>
      <c r="EI886" s="280" t="str">
        <f>IF(EJ886="","",VLOOKUP(EJ886,リスト!$BC$5:$BD$10,2,FALSE))</f>
        <v/>
      </c>
      <c r="EJ886" s="3"/>
      <c r="EK886" s="280" t="str">
        <f>IF(EL886="","",VLOOKUP(EL886,リスト!$BE$5:$BF$10,2,FALSE))</f>
        <v/>
      </c>
      <c r="EL886" s="3"/>
      <c r="EM886" s="78"/>
      <c r="EN886" s="73"/>
      <c r="EO886" s="73"/>
      <c r="EP886" s="13"/>
      <c r="EQ886" s="13"/>
      <c r="ER886" s="280" t="str">
        <f>IF(ES886="","",VLOOKUP(ES886,リスト!$BG$5:$BH$10,2,FALSE))</f>
        <v/>
      </c>
      <c r="ES886" s="13"/>
      <c r="ET886" s="13"/>
      <c r="EU886" s="13"/>
      <c r="EV886" s="13"/>
      <c r="EW886" s="13"/>
      <c r="EX886" s="81"/>
      <c r="EY886" s="81"/>
      <c r="EZ886" s="26"/>
      <c r="FA886" s="281" t="str">
        <f>IF($EZ886="","",INDEX(リスト!$BI$5:$BJ$40,MATCH($EZ886,リスト!$BJ$5:$BJ$40,0),1))</f>
        <v/>
      </c>
      <c r="FB886" s="280" t="str">
        <f>IF(FC886="","",VLOOKUP(FC886,リスト!$BK:$BL,2,FALSE))</f>
        <v/>
      </c>
      <c r="FC886" s="13"/>
      <c r="FD886" s="331"/>
      <c r="FE886" s="3"/>
      <c r="FF886" s="280" t="str">
        <f>IF(FG886="","",VLOOKUP(FG886,リスト!$BO$5:$BP$6,2,FALSE))</f>
        <v/>
      </c>
      <c r="FG886" s="3"/>
      <c r="FH886" s="280" t="str">
        <f>IF(FI886="","",VLOOKUP(FI886,リスト!$BQ$5:$BR$8,2,FALSE))</f>
        <v/>
      </c>
      <c r="FI886" s="3"/>
      <c r="FJ886" s="282"/>
      <c r="FK886" s="280" t="str">
        <f>IF(FL886="","",VLOOKUP(FL886,リスト!$BS$5:$BT$6,2,FALSE))</f>
        <v/>
      </c>
      <c r="FL886" s="63"/>
      <c r="FM886" s="13"/>
      <c r="FN886" s="13"/>
      <c r="FO886" s="13"/>
      <c r="FP886" s="283" t="str">
        <f t="shared" si="129"/>
        <v/>
      </c>
      <c r="FQ886" s="283" t="str">
        <f t="shared" si="129"/>
        <v/>
      </c>
      <c r="FR886" s="13"/>
      <c r="FS886" s="85"/>
      <c r="FT886" s="85"/>
      <c r="FU886" s="281" t="str">
        <f t="shared" si="124"/>
        <v/>
      </c>
      <c r="FV886" s="280" t="str">
        <f>IF(FW886="","",VLOOKUP(FW886,リスト!$BV$5:$BW$10,2,FALSE))</f>
        <v/>
      </c>
      <c r="FW886" s="26"/>
      <c r="FX886" s="282" t="str">
        <f t="shared" si="125"/>
        <v/>
      </c>
      <c r="FY886" s="280" t="str">
        <f>IF(FZ886="","",VLOOKUP(FZ886,リスト!$BX$5:$BY$6,2,FALSE))</f>
        <v/>
      </c>
      <c r="FZ886" s="3"/>
      <c r="GA886" s="280" t="str">
        <f>IF(GB886="","",VLOOKUP(GB886,リスト!$BZ$5:$CA$6,2,FALSE))</f>
        <v/>
      </c>
      <c r="GB886" s="13"/>
      <c r="GC886" s="281" t="str">
        <f>IF(GD886="","",VLOOKUP(GD886,リスト!$CB$5:$CC$6,2,FALSE))</f>
        <v/>
      </c>
      <c r="GD886" s="13"/>
      <c r="GE886" s="13"/>
      <c r="GF886" s="13"/>
      <c r="GG886" s="75"/>
      <c r="GH886" s="281" t="str">
        <f t="shared" si="126"/>
        <v/>
      </c>
      <c r="GI886" s="128"/>
      <c r="GJ886" s="281" t="str">
        <f>IF(GK886="","",VLOOKUP(GK886,リスト!$CD$5:$CE$6,2,FALSE))</f>
        <v/>
      </c>
      <c r="GK886" s="13"/>
      <c r="GL886" s="281" t="str">
        <f>IF(GM886="","",VLOOKUP(GM886,リスト!$CF$5:$CG$5,2,FALSE))</f>
        <v/>
      </c>
      <c r="GM886" s="26"/>
      <c r="GN886" s="280" t="str">
        <f>IF(GO886="","",VLOOKUP(GO886,リスト!$CH$5:$CI$5,2,FALSE))</f>
        <v/>
      </c>
      <c r="GO886" s="284"/>
      <c r="GP886" s="284"/>
      <c r="GQ886" s="284"/>
      <c r="GR886" s="284"/>
      <c r="GS886" s="284"/>
      <c r="GT886" s="284"/>
      <c r="GU886" s="284"/>
      <c r="GV886" s="284"/>
      <c r="GW886" s="284"/>
      <c r="GX886" s="285"/>
    </row>
    <row r="887" spans="2:206" s="177" customFormat="1" ht="24.75" hidden="1" customHeight="1" outlineLevel="1">
      <c r="B887" s="286" t="str">
        <f>IF(明細!B881="","",明細!B881)</f>
        <v/>
      </c>
      <c r="C887" s="287" t="str">
        <f>IF(明細!C881="","",明細!C881)</f>
        <v/>
      </c>
      <c r="D887" s="265" t="str">
        <f>IF(明細!D881="","",明細!D881)</f>
        <v/>
      </c>
      <c r="E887" s="265" t="str">
        <f>IF(明細!E881="","",明細!E881)</f>
        <v/>
      </c>
      <c r="F887" s="265" t="str">
        <f>IF(明細!F881="","",明細!F881)</f>
        <v/>
      </c>
      <c r="G887" s="265" t="str">
        <f>IF(明細!G881="","",明細!G881)</f>
        <v/>
      </c>
      <c r="H887" s="265" t="str">
        <f>IF(明細!H881="","",明細!H881)</f>
        <v/>
      </c>
      <c r="I887" s="265" t="str">
        <f>IF(明細!I881="","",明細!I881)</f>
        <v/>
      </c>
      <c r="J887" s="265" t="str">
        <f>IF(明細!J881="","",明細!J881)</f>
        <v/>
      </c>
      <c r="K887" s="265" t="str">
        <f>IF(明細!K881="","",明細!K881)</f>
        <v/>
      </c>
      <c r="L887" s="265" t="str">
        <f>IF(明細!L881="","",明細!L881)</f>
        <v/>
      </c>
      <c r="M887" s="265" t="str">
        <f>IF(明細!M881="","",明細!M881)</f>
        <v/>
      </c>
      <c r="N887" s="265" t="str">
        <f>IF(明細!N881="","",明細!N881)</f>
        <v/>
      </c>
      <c r="O887" s="265" t="str">
        <f>IF(明細!O881="","",明細!O881)</f>
        <v/>
      </c>
      <c r="P887" s="265" t="str">
        <f>IF(明細!P881="","",明細!P881)</f>
        <v/>
      </c>
      <c r="Q887" s="265" t="str">
        <f>IF(明細!Q881="","",明細!Q881)</f>
        <v/>
      </c>
      <c r="R887" s="289" t="str">
        <f>IF(明細!R881="","",明細!R881)</f>
        <v/>
      </c>
      <c r="S887" s="291" t="str">
        <f>IF(明細!S881="","",明細!S881)</f>
        <v/>
      </c>
      <c r="T887" s="291" t="str">
        <f>IF(明細!T881="","",明細!T881)</f>
        <v/>
      </c>
      <c r="U887" s="291" t="str">
        <f>IF(明細!U881="","",明細!U881)</f>
        <v/>
      </c>
      <c r="V887" s="292" t="str">
        <f>IF(明細!V881="","",明細!V881)</f>
        <v>個</v>
      </c>
      <c r="W887" s="292" t="str">
        <f>IF(明細!W881="","",明細!W881)</f>
        <v/>
      </c>
      <c r="X887" s="293" t="str">
        <f>IF(明細!X881="","",明細!X881)</f>
        <v/>
      </c>
      <c r="Y887" s="134" t="str">
        <f>IF(明細!Y881="","",明細!Y881)</f>
        <v/>
      </c>
      <c r="Z887" s="135" t="str">
        <f>IF(明細!Z881="","",明細!Z881)</f>
        <v/>
      </c>
      <c r="AA887" s="134" t="str">
        <f>IF(明細!AA881="","",明細!AA881)</f>
        <v/>
      </c>
      <c r="AB887" s="303" t="str">
        <f>IF(明細!AB881="","",明細!AB881)</f>
        <v/>
      </c>
      <c r="AC887" s="134" t="str">
        <f>IF(明細!AC881="","",明細!AC881)</f>
        <v/>
      </c>
      <c r="AD887" s="183" t="str">
        <f>IF(明細!AD881="","",明細!AD881)</f>
        <v/>
      </c>
      <c r="AE887" s="184">
        <f>IF(明細!AE881="","",明細!AE881)</f>
        <v>0.1</v>
      </c>
      <c r="AF887" s="185" t="str">
        <f>IF(明細!AF881="","",明細!AF881)</f>
        <v/>
      </c>
      <c r="AG887" s="186" t="str">
        <f>IF(明細!AG881="","",明細!AG881)</f>
        <v/>
      </c>
      <c r="AH887" s="186" t="str">
        <f>IF(明細!AH881="","",明細!AH881)</f>
        <v/>
      </c>
      <c r="AI887" s="187" t="str">
        <f>IF(明細!AI881="","",明細!AI881)</f>
        <v/>
      </c>
      <c r="AJ887" s="296" t="str">
        <f>IF(明細!AJ881="","",明細!AJ881)</f>
        <v/>
      </c>
      <c r="AK887" s="297" t="str">
        <f>IF(明細!AK881="","",明細!AK881)</f>
        <v/>
      </c>
      <c r="AL887" s="298" t="str">
        <f>IF(明細!AL881="","",明細!AL881)</f>
        <v/>
      </c>
      <c r="AM887" s="299" t="str">
        <f>IF(明細!AM881="","",明細!AM881)</f>
        <v/>
      </c>
      <c r="AN887" s="300" t="str">
        <f>IF(明細!AN881="","",明細!AN881)</f>
        <v/>
      </c>
      <c r="AO887" s="300" t="str">
        <f>IF(明細!AO881="","",明細!AO881)</f>
        <v/>
      </c>
      <c r="AP887" s="300" t="str">
        <f>IF(明細!AP881="","",明細!AP881)</f>
        <v/>
      </c>
      <c r="AQ887" s="301" t="str">
        <f>IF(明細!AQ881="","",明細!AQ881)</f>
        <v/>
      </c>
      <c r="AR887" s="302" t="str">
        <f>IF(明細!AR881="","",明細!AR881)</f>
        <v/>
      </c>
      <c r="AU887" s="360"/>
      <c r="AV887" s="368"/>
      <c r="AW887" s="446" t="str">
        <f>IF(明細!AV881="","",明細!AV881)</f>
        <v/>
      </c>
      <c r="AX887" s="419" t="str">
        <f>IF(明細!AT881="","",明細!AT881)</f>
        <v/>
      </c>
      <c r="AY887" s="280" t="str">
        <f>IF($AX887="","",VLOOKUP($AX887,リスト!$CL:$CM,2,FALSE))</f>
        <v/>
      </c>
      <c r="AZ887" s="3"/>
      <c r="BA887" s="280" t="str">
        <f>IF(BB887="","",VLOOKUP(BB887,リスト!$K:$L,2,FALSE))</f>
        <v/>
      </c>
      <c r="BB887" s="3"/>
      <c r="BC887" s="3"/>
      <c r="BD887" s="87"/>
      <c r="BE887" s="280" t="str">
        <f>IF(BF887="","",VLOOKUP(BF887,リスト!$I:$J,2,FALSE))</f>
        <v/>
      </c>
      <c r="BF887" s="3"/>
      <c r="BG887" s="280" t="str">
        <f>IF(BH887="","",VLOOKUP(BH887,リスト!$M:$N,2,FALSE))</f>
        <v/>
      </c>
      <c r="BH887" s="282"/>
      <c r="BI887" s="280" t="str">
        <f>IF(BJ887="","",VLOOKUP(BJ887,リスト!$O:$P,2,FALSE))</f>
        <v/>
      </c>
      <c r="BJ887" s="24"/>
      <c r="BM887" s="451" t="str">
        <f>IF(明細!AV881="","",明細!AV881)</f>
        <v/>
      </c>
      <c r="BN887" s="453" t="str">
        <f>IF(明細!AT881="","",明細!AT881)</f>
        <v/>
      </c>
      <c r="BO887" s="280" t="str">
        <f>IF($BN887="","",VLOOKUP($BN887,リスト!$CL:$CM,2,FALSE))</f>
        <v/>
      </c>
      <c r="BP887" s="280" t="str">
        <f>IF(BQ887="","",VLOOKUP(BQ887,リスト!$K$5:$L$7,2,FALSE))</f>
        <v/>
      </c>
      <c r="BQ887" s="13"/>
      <c r="BR887" s="13"/>
      <c r="BS887" s="47"/>
      <c r="BT887" s="280" t="str">
        <f>IF(BU887="","",VLOOKUP(BU887,リスト!I878:J896,2,FALSE))</f>
        <v/>
      </c>
      <c r="BU887" s="13"/>
      <c r="BV887" s="13"/>
      <c r="BW887" s="282"/>
      <c r="BX887" s="282"/>
      <c r="BY887" s="280" t="str">
        <f>IF(BZ887="","",VLOOKUP(BZ887,リスト!$S$5:$T$6,2,FALSE))</f>
        <v/>
      </c>
      <c r="BZ887" s="3"/>
      <c r="CA887" s="3"/>
      <c r="CB887" s="81"/>
      <c r="CC887" s="280" t="str">
        <f t="shared" si="120"/>
        <v/>
      </c>
      <c r="CD887" s="83"/>
      <c r="CE887" s="83"/>
      <c r="CF887" s="83"/>
      <c r="CG887" s="83"/>
      <c r="CH887" s="282" t="str">
        <f t="shared" si="121"/>
        <v/>
      </c>
      <c r="CI887" s="83"/>
      <c r="CJ887" s="280" t="str">
        <f t="shared" si="122"/>
        <v/>
      </c>
      <c r="CK887" s="87"/>
      <c r="CL887" s="78"/>
      <c r="CM887" s="83"/>
      <c r="CN887" s="83"/>
      <c r="CO887" s="83"/>
      <c r="CP887" s="280" t="str">
        <f t="shared" si="127"/>
        <v/>
      </c>
      <c r="CQ887" s="81"/>
      <c r="CR887" s="280" t="str">
        <f t="shared" si="128"/>
        <v/>
      </c>
      <c r="CS887" s="3"/>
      <c r="CT887" s="3"/>
      <c r="CU887" s="280" t="str">
        <f>IF(CV887="","",VLOOKUP(CV887,リスト!$V$5:$W$6,2,FALSE))</f>
        <v/>
      </c>
      <c r="CV887" s="3"/>
      <c r="CW887" s="280" t="str">
        <f>IF(CX887="","",VLOOKUP(CX887,リスト!$X$5:$Y$6,2,FALSE))</f>
        <v/>
      </c>
      <c r="CX887" s="3"/>
      <c r="CY887" s="77"/>
      <c r="CZ887" s="77"/>
      <c r="DA887" s="75"/>
      <c r="DB887" s="75"/>
      <c r="DC887" s="75"/>
      <c r="DD887" s="75"/>
      <c r="DE887" s="280" t="str">
        <f>IF(DF887="","",VLOOKUP(DF887,リスト!$Z$5:$AA$10,2,FALSE))</f>
        <v/>
      </c>
      <c r="DF887" s="3"/>
      <c r="DG887" s="280" t="str">
        <f>IF(DH887="","",VLOOKUP(DH887,リスト!$AB$5:$AC$12,2,FALSE))</f>
        <v/>
      </c>
      <c r="DH887" s="63"/>
      <c r="DI887" s="280" t="str">
        <f>IF(DJ887="","",VLOOKUP(DJ887,リスト!$AD$5:$AE$7,2,FALSE))</f>
        <v/>
      </c>
      <c r="DJ887" s="3"/>
      <c r="DK887" s="280" t="str">
        <f>IF(DL887="","",VLOOKUP(DL887,リスト!$AF$5:$AG$10,2,FALSE))</f>
        <v/>
      </c>
      <c r="DL887" s="3"/>
      <c r="DM887" s="280" t="str">
        <f>IF(DN887="","",VLOOKUP(DN887,リスト!$AH$5:$AI$6,2,FALSE))</f>
        <v/>
      </c>
      <c r="DN887" s="3"/>
      <c r="DO887" s="280" t="str">
        <f>IF(DP887="","",VLOOKUP(DP887,リスト!$AJ$5:$AK$6,2,FALSE))</f>
        <v/>
      </c>
      <c r="DP887" s="3"/>
      <c r="DQ887" s="280" t="str">
        <f>IF(DR887="","",VLOOKUP(DR887,リスト!$AL$5:$AM$7,2,FALSE))</f>
        <v/>
      </c>
      <c r="DR887" s="3"/>
      <c r="DS887" s="13"/>
      <c r="DT887" s="85"/>
      <c r="DU887" s="85"/>
      <c r="DV887" s="281" t="str">
        <f>IF(DW887="","",VLOOKUP(DW887,リスト!$AN$5:$AO$6,2,FALSE))</f>
        <v/>
      </c>
      <c r="DW887" s="13"/>
      <c r="DX887" s="341"/>
      <c r="DY887" s="345"/>
      <c r="DZ887" s="341"/>
      <c r="EA887" s="345"/>
      <c r="EB887" s="280" t="str">
        <f>IF(EC887="","",VLOOKUP(EC887,リスト!$AW$5:$AX$8,2,FALSE))</f>
        <v/>
      </c>
      <c r="EC887" s="3"/>
      <c r="ED887" s="85"/>
      <c r="EE887" s="280" t="str">
        <f>IF(EF887="","",VLOOKUP(EF887,リスト!$AY$5:$AZ$10,2,FALSE))</f>
        <v/>
      </c>
      <c r="EF887" s="3"/>
      <c r="EG887" s="280" t="str">
        <f>IF(EH887="","",VLOOKUP(EH887,リスト!$BA$5:$BB$10,2,FALSE))</f>
        <v/>
      </c>
      <c r="EH887" s="3"/>
      <c r="EI887" s="280" t="str">
        <f>IF(EJ887="","",VLOOKUP(EJ887,リスト!$BC$5:$BD$10,2,FALSE))</f>
        <v/>
      </c>
      <c r="EJ887" s="3"/>
      <c r="EK887" s="280" t="str">
        <f>IF(EL887="","",VLOOKUP(EL887,リスト!$BE$5:$BF$10,2,FALSE))</f>
        <v/>
      </c>
      <c r="EL887" s="3"/>
      <c r="EM887" s="78"/>
      <c r="EN887" s="73"/>
      <c r="EO887" s="73"/>
      <c r="EP887" s="13"/>
      <c r="EQ887" s="13"/>
      <c r="ER887" s="280" t="str">
        <f>IF(ES887="","",VLOOKUP(ES887,リスト!$BG$5:$BH$10,2,FALSE))</f>
        <v/>
      </c>
      <c r="ES887" s="13"/>
      <c r="ET887" s="13"/>
      <c r="EU887" s="13"/>
      <c r="EV887" s="13"/>
      <c r="EW887" s="13"/>
      <c r="EX887" s="81"/>
      <c r="EY887" s="81"/>
      <c r="EZ887" s="26"/>
      <c r="FA887" s="281" t="str">
        <f>IF($EZ887="","",INDEX(リスト!$BI$5:$BJ$40,MATCH($EZ887,リスト!$BJ$5:$BJ$40,0),1))</f>
        <v/>
      </c>
      <c r="FB887" s="280" t="str">
        <f>IF(FC887="","",VLOOKUP(FC887,リスト!$BK:$BL,2,FALSE))</f>
        <v/>
      </c>
      <c r="FC887" s="13"/>
      <c r="FD887" s="331"/>
      <c r="FE887" s="3"/>
      <c r="FF887" s="280" t="str">
        <f>IF(FG887="","",VLOOKUP(FG887,リスト!$BO$5:$BP$6,2,FALSE))</f>
        <v/>
      </c>
      <c r="FG887" s="3"/>
      <c r="FH887" s="280" t="str">
        <f>IF(FI887="","",VLOOKUP(FI887,リスト!$BQ$5:$BR$8,2,FALSE))</f>
        <v/>
      </c>
      <c r="FI887" s="3"/>
      <c r="FJ887" s="282"/>
      <c r="FK887" s="280" t="str">
        <f>IF(FL887="","",VLOOKUP(FL887,リスト!$BS$5:$BT$6,2,FALSE))</f>
        <v/>
      </c>
      <c r="FL887" s="63"/>
      <c r="FM887" s="13"/>
      <c r="FN887" s="13"/>
      <c r="FO887" s="13"/>
      <c r="FP887" s="283" t="str">
        <f t="shared" si="129"/>
        <v/>
      </c>
      <c r="FQ887" s="283" t="str">
        <f t="shared" si="129"/>
        <v/>
      </c>
      <c r="FR887" s="13"/>
      <c r="FS887" s="85"/>
      <c r="FT887" s="85"/>
      <c r="FU887" s="281" t="str">
        <f t="shared" si="124"/>
        <v/>
      </c>
      <c r="FV887" s="280" t="str">
        <f>IF(FW887="","",VLOOKUP(FW887,リスト!$BV$5:$BW$10,2,FALSE))</f>
        <v/>
      </c>
      <c r="FW887" s="26"/>
      <c r="FX887" s="282" t="str">
        <f t="shared" si="125"/>
        <v/>
      </c>
      <c r="FY887" s="280" t="str">
        <f>IF(FZ887="","",VLOOKUP(FZ887,リスト!$BX$5:$BY$6,2,FALSE))</f>
        <v/>
      </c>
      <c r="FZ887" s="3"/>
      <c r="GA887" s="280" t="str">
        <f>IF(GB887="","",VLOOKUP(GB887,リスト!$BZ$5:$CA$6,2,FALSE))</f>
        <v/>
      </c>
      <c r="GB887" s="13"/>
      <c r="GC887" s="281" t="str">
        <f>IF(GD887="","",VLOOKUP(GD887,リスト!$CB$5:$CC$6,2,FALSE))</f>
        <v/>
      </c>
      <c r="GD887" s="13"/>
      <c r="GE887" s="13"/>
      <c r="GF887" s="13"/>
      <c r="GG887" s="75"/>
      <c r="GH887" s="281" t="str">
        <f t="shared" si="126"/>
        <v/>
      </c>
      <c r="GI887" s="128"/>
      <c r="GJ887" s="281" t="str">
        <f>IF(GK887="","",VLOOKUP(GK887,リスト!$CD$5:$CE$6,2,FALSE))</f>
        <v/>
      </c>
      <c r="GK887" s="13"/>
      <c r="GL887" s="281" t="str">
        <f>IF(GM887="","",VLOOKUP(GM887,リスト!$CF$5:$CG$5,2,FALSE))</f>
        <v/>
      </c>
      <c r="GM887" s="26"/>
      <c r="GN887" s="280" t="str">
        <f>IF(GO887="","",VLOOKUP(GO887,リスト!$CH$5:$CI$5,2,FALSE))</f>
        <v/>
      </c>
      <c r="GO887" s="284"/>
      <c r="GP887" s="284"/>
      <c r="GQ887" s="284"/>
      <c r="GR887" s="284"/>
      <c r="GS887" s="284"/>
      <c r="GT887" s="284"/>
      <c r="GU887" s="284"/>
      <c r="GV887" s="284"/>
      <c r="GW887" s="284"/>
      <c r="GX887" s="285"/>
    </row>
    <row r="888" spans="2:206" s="177" customFormat="1" ht="24.75" hidden="1" customHeight="1" outlineLevel="1">
      <c r="B888" s="286" t="str">
        <f>IF(明細!B882="","",明細!B882)</f>
        <v/>
      </c>
      <c r="C888" s="287" t="str">
        <f>IF(明細!C882="","",明細!C882)</f>
        <v/>
      </c>
      <c r="D888" s="265" t="str">
        <f>IF(明細!D882="","",明細!D882)</f>
        <v/>
      </c>
      <c r="E888" s="265" t="str">
        <f>IF(明細!E882="","",明細!E882)</f>
        <v/>
      </c>
      <c r="F888" s="265" t="str">
        <f>IF(明細!F882="","",明細!F882)</f>
        <v/>
      </c>
      <c r="G888" s="265" t="str">
        <f>IF(明細!G882="","",明細!G882)</f>
        <v/>
      </c>
      <c r="H888" s="265" t="str">
        <f>IF(明細!H882="","",明細!H882)</f>
        <v/>
      </c>
      <c r="I888" s="265" t="str">
        <f>IF(明細!I882="","",明細!I882)</f>
        <v/>
      </c>
      <c r="J888" s="265" t="str">
        <f>IF(明細!J882="","",明細!J882)</f>
        <v/>
      </c>
      <c r="K888" s="265" t="str">
        <f>IF(明細!K882="","",明細!K882)</f>
        <v/>
      </c>
      <c r="L888" s="265" t="str">
        <f>IF(明細!L882="","",明細!L882)</f>
        <v/>
      </c>
      <c r="M888" s="265" t="str">
        <f>IF(明細!M882="","",明細!M882)</f>
        <v/>
      </c>
      <c r="N888" s="265" t="str">
        <f>IF(明細!N882="","",明細!N882)</f>
        <v/>
      </c>
      <c r="O888" s="265" t="str">
        <f>IF(明細!O882="","",明細!O882)</f>
        <v/>
      </c>
      <c r="P888" s="265" t="str">
        <f>IF(明細!P882="","",明細!P882)</f>
        <v/>
      </c>
      <c r="Q888" s="265" t="str">
        <f>IF(明細!Q882="","",明細!Q882)</f>
        <v/>
      </c>
      <c r="R888" s="289" t="str">
        <f>IF(明細!R882="","",明細!R882)</f>
        <v/>
      </c>
      <c r="S888" s="291" t="str">
        <f>IF(明細!S882="","",明細!S882)</f>
        <v/>
      </c>
      <c r="T888" s="291" t="str">
        <f>IF(明細!T882="","",明細!T882)</f>
        <v/>
      </c>
      <c r="U888" s="291" t="str">
        <f>IF(明細!U882="","",明細!U882)</f>
        <v/>
      </c>
      <c r="V888" s="292" t="str">
        <f>IF(明細!V882="","",明細!V882)</f>
        <v>個</v>
      </c>
      <c r="W888" s="292" t="str">
        <f>IF(明細!W882="","",明細!W882)</f>
        <v/>
      </c>
      <c r="X888" s="293" t="str">
        <f>IF(明細!X882="","",明細!X882)</f>
        <v/>
      </c>
      <c r="Y888" s="134" t="str">
        <f>IF(明細!Y882="","",明細!Y882)</f>
        <v/>
      </c>
      <c r="Z888" s="135" t="str">
        <f>IF(明細!Z882="","",明細!Z882)</f>
        <v/>
      </c>
      <c r="AA888" s="134" t="str">
        <f>IF(明細!AA882="","",明細!AA882)</f>
        <v/>
      </c>
      <c r="AB888" s="303" t="str">
        <f>IF(明細!AB882="","",明細!AB882)</f>
        <v/>
      </c>
      <c r="AC888" s="134" t="str">
        <f>IF(明細!AC882="","",明細!AC882)</f>
        <v/>
      </c>
      <c r="AD888" s="183" t="str">
        <f>IF(明細!AD882="","",明細!AD882)</f>
        <v/>
      </c>
      <c r="AE888" s="184">
        <f>IF(明細!AE882="","",明細!AE882)</f>
        <v>0.1</v>
      </c>
      <c r="AF888" s="185" t="str">
        <f>IF(明細!AF882="","",明細!AF882)</f>
        <v/>
      </c>
      <c r="AG888" s="186" t="str">
        <f>IF(明細!AG882="","",明細!AG882)</f>
        <v/>
      </c>
      <c r="AH888" s="186" t="str">
        <f>IF(明細!AH882="","",明細!AH882)</f>
        <v/>
      </c>
      <c r="AI888" s="187" t="str">
        <f>IF(明細!AI882="","",明細!AI882)</f>
        <v/>
      </c>
      <c r="AJ888" s="296" t="str">
        <f>IF(明細!AJ882="","",明細!AJ882)</f>
        <v/>
      </c>
      <c r="AK888" s="297" t="str">
        <f>IF(明細!AK882="","",明細!AK882)</f>
        <v/>
      </c>
      <c r="AL888" s="298" t="str">
        <f>IF(明細!AL882="","",明細!AL882)</f>
        <v/>
      </c>
      <c r="AM888" s="299" t="str">
        <f>IF(明細!AM882="","",明細!AM882)</f>
        <v/>
      </c>
      <c r="AN888" s="300" t="str">
        <f>IF(明細!AN882="","",明細!AN882)</f>
        <v/>
      </c>
      <c r="AO888" s="300" t="str">
        <f>IF(明細!AO882="","",明細!AO882)</f>
        <v/>
      </c>
      <c r="AP888" s="300" t="str">
        <f>IF(明細!AP882="","",明細!AP882)</f>
        <v/>
      </c>
      <c r="AQ888" s="301" t="str">
        <f>IF(明細!AQ882="","",明細!AQ882)</f>
        <v/>
      </c>
      <c r="AR888" s="302" t="str">
        <f>IF(明細!AR882="","",明細!AR882)</f>
        <v/>
      </c>
      <c r="AU888" s="360"/>
      <c r="AV888" s="368"/>
      <c r="AW888" s="446" t="str">
        <f>IF(明細!AV882="","",明細!AV882)</f>
        <v/>
      </c>
      <c r="AX888" s="419" t="str">
        <f>IF(明細!AT882="","",明細!AT882)</f>
        <v/>
      </c>
      <c r="AY888" s="280" t="str">
        <f>IF($AX888="","",VLOOKUP($AX888,リスト!$CL:$CM,2,FALSE))</f>
        <v/>
      </c>
      <c r="AZ888" s="3"/>
      <c r="BA888" s="280" t="str">
        <f>IF(BB888="","",VLOOKUP(BB888,リスト!$K:$L,2,FALSE))</f>
        <v/>
      </c>
      <c r="BB888" s="3"/>
      <c r="BC888" s="3"/>
      <c r="BD888" s="87"/>
      <c r="BE888" s="280" t="str">
        <f>IF(BF888="","",VLOOKUP(BF888,リスト!$I:$J,2,FALSE))</f>
        <v/>
      </c>
      <c r="BF888" s="3"/>
      <c r="BG888" s="280" t="str">
        <f>IF(BH888="","",VLOOKUP(BH888,リスト!$M:$N,2,FALSE))</f>
        <v/>
      </c>
      <c r="BH888" s="282"/>
      <c r="BI888" s="280" t="str">
        <f>IF(BJ888="","",VLOOKUP(BJ888,リスト!$O:$P,2,FALSE))</f>
        <v/>
      </c>
      <c r="BJ888" s="24"/>
      <c r="BM888" s="451" t="str">
        <f>IF(明細!AV882="","",明細!AV882)</f>
        <v/>
      </c>
      <c r="BN888" s="453" t="str">
        <f>IF(明細!AT882="","",明細!AT882)</f>
        <v/>
      </c>
      <c r="BO888" s="280" t="str">
        <f>IF($BN888="","",VLOOKUP($BN888,リスト!$CL:$CM,2,FALSE))</f>
        <v/>
      </c>
      <c r="BP888" s="280" t="str">
        <f>IF(BQ888="","",VLOOKUP(BQ888,リスト!$K$5:$L$7,2,FALSE))</f>
        <v/>
      </c>
      <c r="BQ888" s="13"/>
      <c r="BR888" s="13"/>
      <c r="BS888" s="47"/>
      <c r="BT888" s="280" t="str">
        <f>IF(BU888="","",VLOOKUP(BU888,リスト!I879:J897,2,FALSE))</f>
        <v/>
      </c>
      <c r="BU888" s="13"/>
      <c r="BV888" s="13"/>
      <c r="BW888" s="282"/>
      <c r="BX888" s="282"/>
      <c r="BY888" s="280" t="str">
        <f>IF(BZ888="","",VLOOKUP(BZ888,リスト!$S$5:$T$6,2,FALSE))</f>
        <v/>
      </c>
      <c r="BZ888" s="3"/>
      <c r="CA888" s="3"/>
      <c r="CB888" s="81"/>
      <c r="CC888" s="280" t="str">
        <f t="shared" si="120"/>
        <v/>
      </c>
      <c r="CD888" s="83"/>
      <c r="CE888" s="83"/>
      <c r="CF888" s="83"/>
      <c r="CG888" s="83"/>
      <c r="CH888" s="282" t="str">
        <f t="shared" si="121"/>
        <v/>
      </c>
      <c r="CI888" s="83"/>
      <c r="CJ888" s="280" t="str">
        <f t="shared" si="122"/>
        <v/>
      </c>
      <c r="CK888" s="87"/>
      <c r="CL888" s="78"/>
      <c r="CM888" s="83"/>
      <c r="CN888" s="83"/>
      <c r="CO888" s="83"/>
      <c r="CP888" s="280" t="str">
        <f t="shared" si="127"/>
        <v/>
      </c>
      <c r="CQ888" s="81"/>
      <c r="CR888" s="280" t="str">
        <f t="shared" si="128"/>
        <v/>
      </c>
      <c r="CS888" s="3"/>
      <c r="CT888" s="3"/>
      <c r="CU888" s="280" t="str">
        <f>IF(CV888="","",VLOOKUP(CV888,リスト!$V$5:$W$6,2,FALSE))</f>
        <v/>
      </c>
      <c r="CV888" s="3"/>
      <c r="CW888" s="280" t="str">
        <f>IF(CX888="","",VLOOKUP(CX888,リスト!$X$5:$Y$6,2,FALSE))</f>
        <v/>
      </c>
      <c r="CX888" s="3"/>
      <c r="CY888" s="77"/>
      <c r="CZ888" s="77"/>
      <c r="DA888" s="75"/>
      <c r="DB888" s="75"/>
      <c r="DC888" s="75"/>
      <c r="DD888" s="75"/>
      <c r="DE888" s="280" t="str">
        <f>IF(DF888="","",VLOOKUP(DF888,リスト!$Z$5:$AA$10,2,FALSE))</f>
        <v/>
      </c>
      <c r="DF888" s="3"/>
      <c r="DG888" s="280" t="str">
        <f>IF(DH888="","",VLOOKUP(DH888,リスト!$AB$5:$AC$12,2,FALSE))</f>
        <v/>
      </c>
      <c r="DH888" s="63"/>
      <c r="DI888" s="280" t="str">
        <f>IF(DJ888="","",VLOOKUP(DJ888,リスト!$AD$5:$AE$7,2,FALSE))</f>
        <v/>
      </c>
      <c r="DJ888" s="3"/>
      <c r="DK888" s="280" t="str">
        <f>IF(DL888="","",VLOOKUP(DL888,リスト!$AF$5:$AG$10,2,FALSE))</f>
        <v/>
      </c>
      <c r="DL888" s="3"/>
      <c r="DM888" s="280" t="str">
        <f>IF(DN888="","",VLOOKUP(DN888,リスト!$AH$5:$AI$6,2,FALSE))</f>
        <v/>
      </c>
      <c r="DN888" s="3"/>
      <c r="DO888" s="280" t="str">
        <f>IF(DP888="","",VLOOKUP(DP888,リスト!$AJ$5:$AK$6,2,FALSE))</f>
        <v/>
      </c>
      <c r="DP888" s="3"/>
      <c r="DQ888" s="280" t="str">
        <f>IF(DR888="","",VLOOKUP(DR888,リスト!$AL$5:$AM$7,2,FALSE))</f>
        <v/>
      </c>
      <c r="DR888" s="3"/>
      <c r="DS888" s="13"/>
      <c r="DT888" s="85"/>
      <c r="DU888" s="85"/>
      <c r="DV888" s="281" t="str">
        <f>IF(DW888="","",VLOOKUP(DW888,リスト!$AN$5:$AO$6,2,FALSE))</f>
        <v/>
      </c>
      <c r="DW888" s="13"/>
      <c r="DX888" s="341"/>
      <c r="DY888" s="345"/>
      <c r="DZ888" s="341"/>
      <c r="EA888" s="345"/>
      <c r="EB888" s="280" t="str">
        <f>IF(EC888="","",VLOOKUP(EC888,リスト!$AW$5:$AX$8,2,FALSE))</f>
        <v/>
      </c>
      <c r="EC888" s="3"/>
      <c r="ED888" s="85"/>
      <c r="EE888" s="280" t="str">
        <f>IF(EF888="","",VLOOKUP(EF888,リスト!$AY$5:$AZ$10,2,FALSE))</f>
        <v/>
      </c>
      <c r="EF888" s="3"/>
      <c r="EG888" s="280" t="str">
        <f>IF(EH888="","",VLOOKUP(EH888,リスト!$BA$5:$BB$10,2,FALSE))</f>
        <v/>
      </c>
      <c r="EH888" s="3"/>
      <c r="EI888" s="280" t="str">
        <f>IF(EJ888="","",VLOOKUP(EJ888,リスト!$BC$5:$BD$10,2,FALSE))</f>
        <v/>
      </c>
      <c r="EJ888" s="3"/>
      <c r="EK888" s="280" t="str">
        <f>IF(EL888="","",VLOOKUP(EL888,リスト!$BE$5:$BF$10,2,FALSE))</f>
        <v/>
      </c>
      <c r="EL888" s="3"/>
      <c r="EM888" s="78"/>
      <c r="EN888" s="73"/>
      <c r="EO888" s="73"/>
      <c r="EP888" s="13"/>
      <c r="EQ888" s="13"/>
      <c r="ER888" s="280" t="str">
        <f>IF(ES888="","",VLOOKUP(ES888,リスト!$BG$5:$BH$10,2,FALSE))</f>
        <v/>
      </c>
      <c r="ES888" s="13"/>
      <c r="ET888" s="13"/>
      <c r="EU888" s="13"/>
      <c r="EV888" s="13"/>
      <c r="EW888" s="13"/>
      <c r="EX888" s="81"/>
      <c r="EY888" s="81"/>
      <c r="EZ888" s="26"/>
      <c r="FA888" s="281" t="str">
        <f>IF($EZ888="","",INDEX(リスト!$BI$5:$BJ$40,MATCH($EZ888,リスト!$BJ$5:$BJ$40,0),1))</f>
        <v/>
      </c>
      <c r="FB888" s="280" t="str">
        <f>IF(FC888="","",VLOOKUP(FC888,リスト!$BK:$BL,2,FALSE))</f>
        <v/>
      </c>
      <c r="FC888" s="13"/>
      <c r="FD888" s="331"/>
      <c r="FE888" s="3"/>
      <c r="FF888" s="280" t="str">
        <f>IF(FG888="","",VLOOKUP(FG888,リスト!$BO$5:$BP$6,2,FALSE))</f>
        <v/>
      </c>
      <c r="FG888" s="3"/>
      <c r="FH888" s="280" t="str">
        <f>IF(FI888="","",VLOOKUP(FI888,リスト!$BQ$5:$BR$8,2,FALSE))</f>
        <v/>
      </c>
      <c r="FI888" s="3"/>
      <c r="FJ888" s="282"/>
      <c r="FK888" s="280" t="str">
        <f>IF(FL888="","",VLOOKUP(FL888,リスト!$BS$5:$BT$6,2,FALSE))</f>
        <v/>
      </c>
      <c r="FL888" s="63"/>
      <c r="FM888" s="13"/>
      <c r="FN888" s="13"/>
      <c r="FO888" s="13"/>
      <c r="FP888" s="283" t="str">
        <f t="shared" si="129"/>
        <v/>
      </c>
      <c r="FQ888" s="283" t="str">
        <f t="shared" si="129"/>
        <v/>
      </c>
      <c r="FR888" s="13"/>
      <c r="FS888" s="85"/>
      <c r="FT888" s="85"/>
      <c r="FU888" s="281" t="str">
        <f t="shared" si="124"/>
        <v/>
      </c>
      <c r="FV888" s="280" t="str">
        <f>IF(FW888="","",VLOOKUP(FW888,リスト!$BV$5:$BW$10,2,FALSE))</f>
        <v/>
      </c>
      <c r="FW888" s="26"/>
      <c r="FX888" s="282" t="str">
        <f t="shared" si="125"/>
        <v/>
      </c>
      <c r="FY888" s="280" t="str">
        <f>IF(FZ888="","",VLOOKUP(FZ888,リスト!$BX$5:$BY$6,2,FALSE))</f>
        <v/>
      </c>
      <c r="FZ888" s="3"/>
      <c r="GA888" s="280" t="str">
        <f>IF(GB888="","",VLOOKUP(GB888,リスト!$BZ$5:$CA$6,2,FALSE))</f>
        <v/>
      </c>
      <c r="GB888" s="13"/>
      <c r="GC888" s="281" t="str">
        <f>IF(GD888="","",VLOOKUP(GD888,リスト!$CB$5:$CC$6,2,FALSE))</f>
        <v/>
      </c>
      <c r="GD888" s="13"/>
      <c r="GE888" s="13"/>
      <c r="GF888" s="13"/>
      <c r="GG888" s="75"/>
      <c r="GH888" s="281" t="str">
        <f t="shared" si="126"/>
        <v/>
      </c>
      <c r="GI888" s="128"/>
      <c r="GJ888" s="281" t="str">
        <f>IF(GK888="","",VLOOKUP(GK888,リスト!$CD$5:$CE$6,2,FALSE))</f>
        <v/>
      </c>
      <c r="GK888" s="13"/>
      <c r="GL888" s="281" t="str">
        <f>IF(GM888="","",VLOOKUP(GM888,リスト!$CF$5:$CG$5,2,FALSE))</f>
        <v/>
      </c>
      <c r="GM888" s="26"/>
      <c r="GN888" s="280" t="str">
        <f>IF(GO888="","",VLOOKUP(GO888,リスト!$CH$5:$CI$5,2,FALSE))</f>
        <v/>
      </c>
      <c r="GO888" s="284"/>
      <c r="GP888" s="284"/>
      <c r="GQ888" s="284"/>
      <c r="GR888" s="284"/>
      <c r="GS888" s="284"/>
      <c r="GT888" s="284"/>
      <c r="GU888" s="284"/>
      <c r="GV888" s="284"/>
      <c r="GW888" s="284"/>
      <c r="GX888" s="285"/>
    </row>
    <row r="889" spans="2:206" s="177" customFormat="1" ht="24.75" hidden="1" customHeight="1" outlineLevel="1">
      <c r="B889" s="286" t="str">
        <f>IF(明細!B883="","",明細!B883)</f>
        <v/>
      </c>
      <c r="C889" s="287" t="str">
        <f>IF(明細!C883="","",明細!C883)</f>
        <v/>
      </c>
      <c r="D889" s="265" t="str">
        <f>IF(明細!D883="","",明細!D883)</f>
        <v/>
      </c>
      <c r="E889" s="265" t="str">
        <f>IF(明細!E883="","",明細!E883)</f>
        <v/>
      </c>
      <c r="F889" s="265" t="str">
        <f>IF(明細!F883="","",明細!F883)</f>
        <v/>
      </c>
      <c r="G889" s="265" t="str">
        <f>IF(明細!G883="","",明細!G883)</f>
        <v/>
      </c>
      <c r="H889" s="265" t="str">
        <f>IF(明細!H883="","",明細!H883)</f>
        <v/>
      </c>
      <c r="I889" s="265" t="str">
        <f>IF(明細!I883="","",明細!I883)</f>
        <v/>
      </c>
      <c r="J889" s="265" t="str">
        <f>IF(明細!J883="","",明細!J883)</f>
        <v/>
      </c>
      <c r="K889" s="265" t="str">
        <f>IF(明細!K883="","",明細!K883)</f>
        <v/>
      </c>
      <c r="L889" s="265" t="str">
        <f>IF(明細!L883="","",明細!L883)</f>
        <v/>
      </c>
      <c r="M889" s="265" t="str">
        <f>IF(明細!M883="","",明細!M883)</f>
        <v/>
      </c>
      <c r="N889" s="265" t="str">
        <f>IF(明細!N883="","",明細!N883)</f>
        <v/>
      </c>
      <c r="O889" s="265" t="str">
        <f>IF(明細!O883="","",明細!O883)</f>
        <v/>
      </c>
      <c r="P889" s="265" t="str">
        <f>IF(明細!P883="","",明細!P883)</f>
        <v/>
      </c>
      <c r="Q889" s="265" t="str">
        <f>IF(明細!Q883="","",明細!Q883)</f>
        <v/>
      </c>
      <c r="R889" s="289" t="str">
        <f>IF(明細!R883="","",明細!R883)</f>
        <v/>
      </c>
      <c r="S889" s="291" t="str">
        <f>IF(明細!S883="","",明細!S883)</f>
        <v/>
      </c>
      <c r="T889" s="291" t="str">
        <f>IF(明細!T883="","",明細!T883)</f>
        <v/>
      </c>
      <c r="U889" s="291" t="str">
        <f>IF(明細!U883="","",明細!U883)</f>
        <v/>
      </c>
      <c r="V889" s="292" t="str">
        <f>IF(明細!V883="","",明細!V883)</f>
        <v>個</v>
      </c>
      <c r="W889" s="292" t="str">
        <f>IF(明細!W883="","",明細!W883)</f>
        <v/>
      </c>
      <c r="X889" s="293" t="str">
        <f>IF(明細!X883="","",明細!X883)</f>
        <v/>
      </c>
      <c r="Y889" s="134" t="str">
        <f>IF(明細!Y883="","",明細!Y883)</f>
        <v/>
      </c>
      <c r="Z889" s="135" t="str">
        <f>IF(明細!Z883="","",明細!Z883)</f>
        <v/>
      </c>
      <c r="AA889" s="134" t="str">
        <f>IF(明細!AA883="","",明細!AA883)</f>
        <v/>
      </c>
      <c r="AB889" s="303" t="str">
        <f>IF(明細!AB883="","",明細!AB883)</f>
        <v/>
      </c>
      <c r="AC889" s="134" t="str">
        <f>IF(明細!AC883="","",明細!AC883)</f>
        <v/>
      </c>
      <c r="AD889" s="183" t="str">
        <f>IF(明細!AD883="","",明細!AD883)</f>
        <v/>
      </c>
      <c r="AE889" s="184">
        <f>IF(明細!AE883="","",明細!AE883)</f>
        <v>0.1</v>
      </c>
      <c r="AF889" s="185" t="str">
        <f>IF(明細!AF883="","",明細!AF883)</f>
        <v/>
      </c>
      <c r="AG889" s="186" t="str">
        <f>IF(明細!AG883="","",明細!AG883)</f>
        <v/>
      </c>
      <c r="AH889" s="186" t="str">
        <f>IF(明細!AH883="","",明細!AH883)</f>
        <v/>
      </c>
      <c r="AI889" s="187" t="str">
        <f>IF(明細!AI883="","",明細!AI883)</f>
        <v/>
      </c>
      <c r="AJ889" s="296" t="str">
        <f>IF(明細!AJ883="","",明細!AJ883)</f>
        <v/>
      </c>
      <c r="AK889" s="297" t="str">
        <f>IF(明細!AK883="","",明細!AK883)</f>
        <v/>
      </c>
      <c r="AL889" s="298" t="str">
        <f>IF(明細!AL883="","",明細!AL883)</f>
        <v/>
      </c>
      <c r="AM889" s="299" t="str">
        <f>IF(明細!AM883="","",明細!AM883)</f>
        <v/>
      </c>
      <c r="AN889" s="300" t="str">
        <f>IF(明細!AN883="","",明細!AN883)</f>
        <v/>
      </c>
      <c r="AO889" s="300" t="str">
        <f>IF(明細!AO883="","",明細!AO883)</f>
        <v/>
      </c>
      <c r="AP889" s="300" t="str">
        <f>IF(明細!AP883="","",明細!AP883)</f>
        <v/>
      </c>
      <c r="AQ889" s="301" t="str">
        <f>IF(明細!AQ883="","",明細!AQ883)</f>
        <v/>
      </c>
      <c r="AR889" s="302" t="str">
        <f>IF(明細!AR883="","",明細!AR883)</f>
        <v/>
      </c>
      <c r="AU889" s="360"/>
      <c r="AV889" s="368"/>
      <c r="AW889" s="446" t="str">
        <f>IF(明細!AV883="","",明細!AV883)</f>
        <v/>
      </c>
      <c r="AX889" s="419" t="str">
        <f>IF(明細!AT883="","",明細!AT883)</f>
        <v/>
      </c>
      <c r="AY889" s="280" t="str">
        <f>IF($AX889="","",VLOOKUP($AX889,リスト!$CL:$CM,2,FALSE))</f>
        <v/>
      </c>
      <c r="AZ889" s="3"/>
      <c r="BA889" s="280" t="str">
        <f>IF(BB889="","",VLOOKUP(BB889,リスト!$K:$L,2,FALSE))</f>
        <v/>
      </c>
      <c r="BB889" s="3"/>
      <c r="BC889" s="3"/>
      <c r="BD889" s="87"/>
      <c r="BE889" s="280" t="str">
        <f>IF(BF889="","",VLOOKUP(BF889,リスト!$I:$J,2,FALSE))</f>
        <v/>
      </c>
      <c r="BF889" s="3"/>
      <c r="BG889" s="280" t="str">
        <f>IF(BH889="","",VLOOKUP(BH889,リスト!$M:$N,2,FALSE))</f>
        <v/>
      </c>
      <c r="BH889" s="282"/>
      <c r="BI889" s="280" t="str">
        <f>IF(BJ889="","",VLOOKUP(BJ889,リスト!$O:$P,2,FALSE))</f>
        <v/>
      </c>
      <c r="BJ889" s="24"/>
      <c r="BM889" s="451" t="str">
        <f>IF(明細!AV883="","",明細!AV883)</f>
        <v/>
      </c>
      <c r="BN889" s="453" t="str">
        <f>IF(明細!AT883="","",明細!AT883)</f>
        <v/>
      </c>
      <c r="BO889" s="280" t="str">
        <f>IF($BN889="","",VLOOKUP($BN889,リスト!$CL:$CM,2,FALSE))</f>
        <v/>
      </c>
      <c r="BP889" s="280" t="str">
        <f>IF(BQ889="","",VLOOKUP(BQ889,リスト!$K$5:$L$7,2,FALSE))</f>
        <v/>
      </c>
      <c r="BQ889" s="13"/>
      <c r="BR889" s="13"/>
      <c r="BS889" s="47"/>
      <c r="BT889" s="280" t="str">
        <f>IF(BU889="","",VLOOKUP(BU889,リスト!I880:J898,2,FALSE))</f>
        <v/>
      </c>
      <c r="BU889" s="13"/>
      <c r="BV889" s="13"/>
      <c r="BW889" s="282"/>
      <c r="BX889" s="282"/>
      <c r="BY889" s="280" t="str">
        <f>IF(BZ889="","",VLOOKUP(BZ889,リスト!$S$5:$T$6,2,FALSE))</f>
        <v/>
      </c>
      <c r="BZ889" s="3"/>
      <c r="CA889" s="3"/>
      <c r="CB889" s="81"/>
      <c r="CC889" s="280" t="str">
        <f t="shared" si="120"/>
        <v/>
      </c>
      <c r="CD889" s="83"/>
      <c r="CE889" s="83"/>
      <c r="CF889" s="83"/>
      <c r="CG889" s="83"/>
      <c r="CH889" s="282" t="str">
        <f t="shared" si="121"/>
        <v/>
      </c>
      <c r="CI889" s="83"/>
      <c r="CJ889" s="280" t="str">
        <f t="shared" si="122"/>
        <v/>
      </c>
      <c r="CK889" s="87"/>
      <c r="CL889" s="78"/>
      <c r="CM889" s="83"/>
      <c r="CN889" s="83"/>
      <c r="CO889" s="83"/>
      <c r="CP889" s="280" t="str">
        <f t="shared" si="127"/>
        <v/>
      </c>
      <c r="CQ889" s="81"/>
      <c r="CR889" s="280" t="str">
        <f t="shared" si="128"/>
        <v/>
      </c>
      <c r="CS889" s="3"/>
      <c r="CT889" s="3"/>
      <c r="CU889" s="280" t="str">
        <f>IF(CV889="","",VLOOKUP(CV889,リスト!$V$5:$W$6,2,FALSE))</f>
        <v/>
      </c>
      <c r="CV889" s="3"/>
      <c r="CW889" s="280" t="str">
        <f>IF(CX889="","",VLOOKUP(CX889,リスト!$X$5:$Y$6,2,FALSE))</f>
        <v/>
      </c>
      <c r="CX889" s="3"/>
      <c r="CY889" s="77"/>
      <c r="CZ889" s="77"/>
      <c r="DA889" s="75"/>
      <c r="DB889" s="75"/>
      <c r="DC889" s="75"/>
      <c r="DD889" s="75"/>
      <c r="DE889" s="280" t="str">
        <f>IF(DF889="","",VLOOKUP(DF889,リスト!$Z$5:$AA$10,2,FALSE))</f>
        <v/>
      </c>
      <c r="DF889" s="3"/>
      <c r="DG889" s="280" t="str">
        <f>IF(DH889="","",VLOOKUP(DH889,リスト!$AB$5:$AC$12,2,FALSE))</f>
        <v/>
      </c>
      <c r="DH889" s="63"/>
      <c r="DI889" s="280" t="str">
        <f>IF(DJ889="","",VLOOKUP(DJ889,リスト!$AD$5:$AE$7,2,FALSE))</f>
        <v/>
      </c>
      <c r="DJ889" s="3"/>
      <c r="DK889" s="280" t="str">
        <f>IF(DL889="","",VLOOKUP(DL889,リスト!$AF$5:$AG$10,2,FALSE))</f>
        <v/>
      </c>
      <c r="DL889" s="3"/>
      <c r="DM889" s="280" t="str">
        <f>IF(DN889="","",VLOOKUP(DN889,リスト!$AH$5:$AI$6,2,FALSE))</f>
        <v/>
      </c>
      <c r="DN889" s="3"/>
      <c r="DO889" s="280" t="str">
        <f>IF(DP889="","",VLOOKUP(DP889,リスト!$AJ$5:$AK$6,2,FALSE))</f>
        <v/>
      </c>
      <c r="DP889" s="3"/>
      <c r="DQ889" s="280" t="str">
        <f>IF(DR889="","",VLOOKUP(DR889,リスト!$AL$5:$AM$7,2,FALSE))</f>
        <v/>
      </c>
      <c r="DR889" s="3"/>
      <c r="DS889" s="13"/>
      <c r="DT889" s="85"/>
      <c r="DU889" s="85"/>
      <c r="DV889" s="281" t="str">
        <f>IF(DW889="","",VLOOKUP(DW889,リスト!$AN$5:$AO$6,2,FALSE))</f>
        <v/>
      </c>
      <c r="DW889" s="13"/>
      <c r="DX889" s="341"/>
      <c r="DY889" s="345"/>
      <c r="DZ889" s="341"/>
      <c r="EA889" s="345"/>
      <c r="EB889" s="280" t="str">
        <f>IF(EC889="","",VLOOKUP(EC889,リスト!$AW$5:$AX$8,2,FALSE))</f>
        <v/>
      </c>
      <c r="EC889" s="3"/>
      <c r="ED889" s="85"/>
      <c r="EE889" s="280" t="str">
        <f>IF(EF889="","",VLOOKUP(EF889,リスト!$AY$5:$AZ$10,2,FALSE))</f>
        <v/>
      </c>
      <c r="EF889" s="3"/>
      <c r="EG889" s="280" t="str">
        <f>IF(EH889="","",VLOOKUP(EH889,リスト!$BA$5:$BB$10,2,FALSE))</f>
        <v/>
      </c>
      <c r="EH889" s="3"/>
      <c r="EI889" s="280" t="str">
        <f>IF(EJ889="","",VLOOKUP(EJ889,リスト!$BC$5:$BD$10,2,FALSE))</f>
        <v/>
      </c>
      <c r="EJ889" s="3"/>
      <c r="EK889" s="280" t="str">
        <f>IF(EL889="","",VLOOKUP(EL889,リスト!$BE$5:$BF$10,2,FALSE))</f>
        <v/>
      </c>
      <c r="EL889" s="3"/>
      <c r="EM889" s="78"/>
      <c r="EN889" s="73"/>
      <c r="EO889" s="73"/>
      <c r="EP889" s="13"/>
      <c r="EQ889" s="13"/>
      <c r="ER889" s="280" t="str">
        <f>IF(ES889="","",VLOOKUP(ES889,リスト!$BG$5:$BH$10,2,FALSE))</f>
        <v/>
      </c>
      <c r="ES889" s="13"/>
      <c r="ET889" s="13"/>
      <c r="EU889" s="13"/>
      <c r="EV889" s="13"/>
      <c r="EW889" s="13"/>
      <c r="EX889" s="81"/>
      <c r="EY889" s="81"/>
      <c r="EZ889" s="26"/>
      <c r="FA889" s="281" t="str">
        <f>IF($EZ889="","",INDEX(リスト!$BI$5:$BJ$40,MATCH($EZ889,リスト!$BJ$5:$BJ$40,0),1))</f>
        <v/>
      </c>
      <c r="FB889" s="280" t="str">
        <f>IF(FC889="","",VLOOKUP(FC889,リスト!$BK:$BL,2,FALSE))</f>
        <v/>
      </c>
      <c r="FC889" s="13"/>
      <c r="FD889" s="331"/>
      <c r="FE889" s="3"/>
      <c r="FF889" s="280" t="str">
        <f>IF(FG889="","",VLOOKUP(FG889,リスト!$BO$5:$BP$6,2,FALSE))</f>
        <v/>
      </c>
      <c r="FG889" s="3"/>
      <c r="FH889" s="280" t="str">
        <f>IF(FI889="","",VLOOKUP(FI889,リスト!$BQ$5:$BR$8,2,FALSE))</f>
        <v/>
      </c>
      <c r="FI889" s="3"/>
      <c r="FJ889" s="282"/>
      <c r="FK889" s="280" t="str">
        <f>IF(FL889="","",VLOOKUP(FL889,リスト!$BS$5:$BT$6,2,FALSE))</f>
        <v/>
      </c>
      <c r="FL889" s="63"/>
      <c r="FM889" s="13"/>
      <c r="FN889" s="13"/>
      <c r="FO889" s="13"/>
      <c r="FP889" s="283" t="str">
        <f t="shared" si="129"/>
        <v/>
      </c>
      <c r="FQ889" s="283" t="str">
        <f t="shared" si="129"/>
        <v/>
      </c>
      <c r="FR889" s="13"/>
      <c r="FS889" s="85"/>
      <c r="FT889" s="85"/>
      <c r="FU889" s="281" t="str">
        <f t="shared" si="124"/>
        <v/>
      </c>
      <c r="FV889" s="280" t="str">
        <f>IF(FW889="","",VLOOKUP(FW889,リスト!$BV$5:$BW$10,2,FALSE))</f>
        <v/>
      </c>
      <c r="FW889" s="26"/>
      <c r="FX889" s="282" t="str">
        <f t="shared" si="125"/>
        <v/>
      </c>
      <c r="FY889" s="280" t="str">
        <f>IF(FZ889="","",VLOOKUP(FZ889,リスト!$BX$5:$BY$6,2,FALSE))</f>
        <v/>
      </c>
      <c r="FZ889" s="3"/>
      <c r="GA889" s="280" t="str">
        <f>IF(GB889="","",VLOOKUP(GB889,リスト!$BZ$5:$CA$6,2,FALSE))</f>
        <v/>
      </c>
      <c r="GB889" s="13"/>
      <c r="GC889" s="281" t="str">
        <f>IF(GD889="","",VLOOKUP(GD889,リスト!$CB$5:$CC$6,2,FALSE))</f>
        <v/>
      </c>
      <c r="GD889" s="13"/>
      <c r="GE889" s="13"/>
      <c r="GF889" s="13"/>
      <c r="GG889" s="75"/>
      <c r="GH889" s="281" t="str">
        <f t="shared" si="126"/>
        <v/>
      </c>
      <c r="GI889" s="128"/>
      <c r="GJ889" s="281" t="str">
        <f>IF(GK889="","",VLOOKUP(GK889,リスト!$CD$5:$CE$6,2,FALSE))</f>
        <v/>
      </c>
      <c r="GK889" s="13"/>
      <c r="GL889" s="281" t="str">
        <f>IF(GM889="","",VLOOKUP(GM889,リスト!$CF$5:$CG$5,2,FALSE))</f>
        <v/>
      </c>
      <c r="GM889" s="26"/>
      <c r="GN889" s="280" t="str">
        <f>IF(GO889="","",VLOOKUP(GO889,リスト!$CH$5:$CI$5,2,FALSE))</f>
        <v/>
      </c>
      <c r="GO889" s="284"/>
      <c r="GP889" s="284"/>
      <c r="GQ889" s="284"/>
      <c r="GR889" s="284"/>
      <c r="GS889" s="284"/>
      <c r="GT889" s="284"/>
      <c r="GU889" s="284"/>
      <c r="GV889" s="284"/>
      <c r="GW889" s="284"/>
      <c r="GX889" s="285"/>
    </row>
    <row r="890" spans="2:206" s="177" customFormat="1" ht="24.75" hidden="1" customHeight="1" outlineLevel="1">
      <c r="B890" s="286" t="str">
        <f>IF(明細!B884="","",明細!B884)</f>
        <v/>
      </c>
      <c r="C890" s="287" t="str">
        <f>IF(明細!C884="","",明細!C884)</f>
        <v/>
      </c>
      <c r="D890" s="265" t="str">
        <f>IF(明細!D884="","",明細!D884)</f>
        <v/>
      </c>
      <c r="E890" s="265" t="str">
        <f>IF(明細!E884="","",明細!E884)</f>
        <v/>
      </c>
      <c r="F890" s="265" t="str">
        <f>IF(明細!F884="","",明細!F884)</f>
        <v/>
      </c>
      <c r="G890" s="265" t="str">
        <f>IF(明細!G884="","",明細!G884)</f>
        <v/>
      </c>
      <c r="H890" s="265" t="str">
        <f>IF(明細!H884="","",明細!H884)</f>
        <v/>
      </c>
      <c r="I890" s="265" t="str">
        <f>IF(明細!I884="","",明細!I884)</f>
        <v/>
      </c>
      <c r="J890" s="265" t="str">
        <f>IF(明細!J884="","",明細!J884)</f>
        <v/>
      </c>
      <c r="K890" s="265" t="str">
        <f>IF(明細!K884="","",明細!K884)</f>
        <v/>
      </c>
      <c r="L890" s="265" t="str">
        <f>IF(明細!L884="","",明細!L884)</f>
        <v/>
      </c>
      <c r="M890" s="265" t="str">
        <f>IF(明細!M884="","",明細!M884)</f>
        <v/>
      </c>
      <c r="N890" s="265" t="str">
        <f>IF(明細!N884="","",明細!N884)</f>
        <v/>
      </c>
      <c r="O890" s="265" t="str">
        <f>IF(明細!O884="","",明細!O884)</f>
        <v/>
      </c>
      <c r="P890" s="265" t="str">
        <f>IF(明細!P884="","",明細!P884)</f>
        <v/>
      </c>
      <c r="Q890" s="265" t="str">
        <f>IF(明細!Q884="","",明細!Q884)</f>
        <v/>
      </c>
      <c r="R890" s="289" t="str">
        <f>IF(明細!R884="","",明細!R884)</f>
        <v/>
      </c>
      <c r="S890" s="291" t="str">
        <f>IF(明細!S884="","",明細!S884)</f>
        <v/>
      </c>
      <c r="T890" s="291" t="str">
        <f>IF(明細!T884="","",明細!T884)</f>
        <v/>
      </c>
      <c r="U890" s="291" t="str">
        <f>IF(明細!U884="","",明細!U884)</f>
        <v/>
      </c>
      <c r="V890" s="292" t="str">
        <f>IF(明細!V884="","",明細!V884)</f>
        <v>個</v>
      </c>
      <c r="W890" s="292" t="str">
        <f>IF(明細!W884="","",明細!W884)</f>
        <v/>
      </c>
      <c r="X890" s="293" t="str">
        <f>IF(明細!X884="","",明細!X884)</f>
        <v/>
      </c>
      <c r="Y890" s="134" t="str">
        <f>IF(明細!Y884="","",明細!Y884)</f>
        <v/>
      </c>
      <c r="Z890" s="135" t="str">
        <f>IF(明細!Z884="","",明細!Z884)</f>
        <v/>
      </c>
      <c r="AA890" s="134" t="str">
        <f>IF(明細!AA884="","",明細!AA884)</f>
        <v/>
      </c>
      <c r="AB890" s="303" t="str">
        <f>IF(明細!AB884="","",明細!AB884)</f>
        <v/>
      </c>
      <c r="AC890" s="134" t="str">
        <f>IF(明細!AC884="","",明細!AC884)</f>
        <v/>
      </c>
      <c r="AD890" s="183" t="str">
        <f>IF(明細!AD884="","",明細!AD884)</f>
        <v/>
      </c>
      <c r="AE890" s="184">
        <f>IF(明細!AE884="","",明細!AE884)</f>
        <v>0.1</v>
      </c>
      <c r="AF890" s="185" t="str">
        <f>IF(明細!AF884="","",明細!AF884)</f>
        <v/>
      </c>
      <c r="AG890" s="186" t="str">
        <f>IF(明細!AG884="","",明細!AG884)</f>
        <v/>
      </c>
      <c r="AH890" s="186" t="str">
        <f>IF(明細!AH884="","",明細!AH884)</f>
        <v/>
      </c>
      <c r="AI890" s="187" t="str">
        <f>IF(明細!AI884="","",明細!AI884)</f>
        <v/>
      </c>
      <c r="AJ890" s="296" t="str">
        <f>IF(明細!AJ884="","",明細!AJ884)</f>
        <v/>
      </c>
      <c r="AK890" s="297" t="str">
        <f>IF(明細!AK884="","",明細!AK884)</f>
        <v/>
      </c>
      <c r="AL890" s="298" t="str">
        <f>IF(明細!AL884="","",明細!AL884)</f>
        <v/>
      </c>
      <c r="AM890" s="299" t="str">
        <f>IF(明細!AM884="","",明細!AM884)</f>
        <v/>
      </c>
      <c r="AN890" s="300" t="str">
        <f>IF(明細!AN884="","",明細!AN884)</f>
        <v/>
      </c>
      <c r="AO890" s="300" t="str">
        <f>IF(明細!AO884="","",明細!AO884)</f>
        <v/>
      </c>
      <c r="AP890" s="300" t="str">
        <f>IF(明細!AP884="","",明細!AP884)</f>
        <v/>
      </c>
      <c r="AQ890" s="301" t="str">
        <f>IF(明細!AQ884="","",明細!AQ884)</f>
        <v/>
      </c>
      <c r="AR890" s="302" t="str">
        <f>IF(明細!AR884="","",明細!AR884)</f>
        <v/>
      </c>
      <c r="AU890" s="360"/>
      <c r="AV890" s="368"/>
      <c r="AW890" s="446" t="str">
        <f>IF(明細!AV884="","",明細!AV884)</f>
        <v/>
      </c>
      <c r="AX890" s="419" t="str">
        <f>IF(明細!AT884="","",明細!AT884)</f>
        <v/>
      </c>
      <c r="AY890" s="280" t="str">
        <f>IF($AX890="","",VLOOKUP($AX890,リスト!$CL:$CM,2,FALSE))</f>
        <v/>
      </c>
      <c r="AZ890" s="3"/>
      <c r="BA890" s="280" t="str">
        <f>IF(BB890="","",VLOOKUP(BB890,リスト!$K:$L,2,FALSE))</f>
        <v/>
      </c>
      <c r="BB890" s="3"/>
      <c r="BC890" s="3"/>
      <c r="BD890" s="87"/>
      <c r="BE890" s="280" t="str">
        <f>IF(BF890="","",VLOOKUP(BF890,リスト!$I:$J,2,FALSE))</f>
        <v/>
      </c>
      <c r="BF890" s="3"/>
      <c r="BG890" s="280" t="str">
        <f>IF(BH890="","",VLOOKUP(BH890,リスト!$M:$N,2,FALSE))</f>
        <v/>
      </c>
      <c r="BH890" s="282"/>
      <c r="BI890" s="280" t="str">
        <f>IF(BJ890="","",VLOOKUP(BJ890,リスト!$O:$P,2,FALSE))</f>
        <v/>
      </c>
      <c r="BJ890" s="24"/>
      <c r="BM890" s="451" t="str">
        <f>IF(明細!AV884="","",明細!AV884)</f>
        <v/>
      </c>
      <c r="BN890" s="453" t="str">
        <f>IF(明細!AT884="","",明細!AT884)</f>
        <v/>
      </c>
      <c r="BO890" s="280" t="str">
        <f>IF($BN890="","",VLOOKUP($BN890,リスト!$CL:$CM,2,FALSE))</f>
        <v/>
      </c>
      <c r="BP890" s="280" t="str">
        <f>IF(BQ890="","",VLOOKUP(BQ890,リスト!$K$5:$L$7,2,FALSE))</f>
        <v/>
      </c>
      <c r="BQ890" s="13"/>
      <c r="BR890" s="13"/>
      <c r="BS890" s="47"/>
      <c r="BT890" s="280" t="str">
        <f>IF(BU890="","",VLOOKUP(BU890,リスト!I881:J899,2,FALSE))</f>
        <v/>
      </c>
      <c r="BU890" s="13"/>
      <c r="BV890" s="13"/>
      <c r="BW890" s="282"/>
      <c r="BX890" s="282"/>
      <c r="BY890" s="280" t="str">
        <f>IF(BZ890="","",VLOOKUP(BZ890,リスト!$S$5:$T$6,2,FALSE))</f>
        <v/>
      </c>
      <c r="BZ890" s="3"/>
      <c r="CA890" s="3"/>
      <c r="CB890" s="81"/>
      <c r="CC890" s="280" t="str">
        <f t="shared" si="120"/>
        <v/>
      </c>
      <c r="CD890" s="83"/>
      <c r="CE890" s="83"/>
      <c r="CF890" s="83"/>
      <c r="CG890" s="83"/>
      <c r="CH890" s="282" t="str">
        <f t="shared" si="121"/>
        <v/>
      </c>
      <c r="CI890" s="83"/>
      <c r="CJ890" s="280" t="str">
        <f t="shared" si="122"/>
        <v/>
      </c>
      <c r="CK890" s="87"/>
      <c r="CL890" s="78"/>
      <c r="CM890" s="83"/>
      <c r="CN890" s="83"/>
      <c r="CO890" s="83"/>
      <c r="CP890" s="280" t="str">
        <f t="shared" si="127"/>
        <v/>
      </c>
      <c r="CQ890" s="81"/>
      <c r="CR890" s="280" t="str">
        <f t="shared" si="128"/>
        <v/>
      </c>
      <c r="CS890" s="3"/>
      <c r="CT890" s="3"/>
      <c r="CU890" s="280" t="str">
        <f>IF(CV890="","",VLOOKUP(CV890,リスト!$V$5:$W$6,2,FALSE))</f>
        <v/>
      </c>
      <c r="CV890" s="3"/>
      <c r="CW890" s="280" t="str">
        <f>IF(CX890="","",VLOOKUP(CX890,リスト!$X$5:$Y$6,2,FALSE))</f>
        <v/>
      </c>
      <c r="CX890" s="3"/>
      <c r="CY890" s="77"/>
      <c r="CZ890" s="77"/>
      <c r="DA890" s="75"/>
      <c r="DB890" s="75"/>
      <c r="DC890" s="75"/>
      <c r="DD890" s="75"/>
      <c r="DE890" s="280" t="str">
        <f>IF(DF890="","",VLOOKUP(DF890,リスト!$Z$5:$AA$10,2,FALSE))</f>
        <v/>
      </c>
      <c r="DF890" s="3"/>
      <c r="DG890" s="280" t="str">
        <f>IF(DH890="","",VLOOKUP(DH890,リスト!$AB$5:$AC$12,2,FALSE))</f>
        <v/>
      </c>
      <c r="DH890" s="63"/>
      <c r="DI890" s="280" t="str">
        <f>IF(DJ890="","",VLOOKUP(DJ890,リスト!$AD$5:$AE$7,2,FALSE))</f>
        <v/>
      </c>
      <c r="DJ890" s="3"/>
      <c r="DK890" s="280" t="str">
        <f>IF(DL890="","",VLOOKUP(DL890,リスト!$AF$5:$AG$10,2,FALSE))</f>
        <v/>
      </c>
      <c r="DL890" s="3"/>
      <c r="DM890" s="280" t="str">
        <f>IF(DN890="","",VLOOKUP(DN890,リスト!$AH$5:$AI$6,2,FALSE))</f>
        <v/>
      </c>
      <c r="DN890" s="3"/>
      <c r="DO890" s="280" t="str">
        <f>IF(DP890="","",VLOOKUP(DP890,リスト!$AJ$5:$AK$6,2,FALSE))</f>
        <v/>
      </c>
      <c r="DP890" s="3"/>
      <c r="DQ890" s="280" t="str">
        <f>IF(DR890="","",VLOOKUP(DR890,リスト!$AL$5:$AM$7,2,FALSE))</f>
        <v/>
      </c>
      <c r="DR890" s="3"/>
      <c r="DS890" s="13"/>
      <c r="DT890" s="85"/>
      <c r="DU890" s="85"/>
      <c r="DV890" s="281" t="str">
        <f>IF(DW890="","",VLOOKUP(DW890,リスト!$AN$5:$AO$6,2,FALSE))</f>
        <v/>
      </c>
      <c r="DW890" s="13"/>
      <c r="DX890" s="341"/>
      <c r="DY890" s="345"/>
      <c r="DZ890" s="341"/>
      <c r="EA890" s="345"/>
      <c r="EB890" s="280" t="str">
        <f>IF(EC890="","",VLOOKUP(EC890,リスト!$AW$5:$AX$8,2,FALSE))</f>
        <v/>
      </c>
      <c r="EC890" s="3"/>
      <c r="ED890" s="85"/>
      <c r="EE890" s="280" t="str">
        <f>IF(EF890="","",VLOOKUP(EF890,リスト!$AY$5:$AZ$10,2,FALSE))</f>
        <v/>
      </c>
      <c r="EF890" s="3"/>
      <c r="EG890" s="280" t="str">
        <f>IF(EH890="","",VLOOKUP(EH890,リスト!$BA$5:$BB$10,2,FALSE))</f>
        <v/>
      </c>
      <c r="EH890" s="3"/>
      <c r="EI890" s="280" t="str">
        <f>IF(EJ890="","",VLOOKUP(EJ890,リスト!$BC$5:$BD$10,2,FALSE))</f>
        <v/>
      </c>
      <c r="EJ890" s="3"/>
      <c r="EK890" s="280" t="str">
        <f>IF(EL890="","",VLOOKUP(EL890,リスト!$BE$5:$BF$10,2,FALSE))</f>
        <v/>
      </c>
      <c r="EL890" s="3"/>
      <c r="EM890" s="78"/>
      <c r="EN890" s="73"/>
      <c r="EO890" s="73"/>
      <c r="EP890" s="13"/>
      <c r="EQ890" s="13"/>
      <c r="ER890" s="280" t="str">
        <f>IF(ES890="","",VLOOKUP(ES890,リスト!$BG$5:$BH$10,2,FALSE))</f>
        <v/>
      </c>
      <c r="ES890" s="13"/>
      <c r="ET890" s="13"/>
      <c r="EU890" s="13"/>
      <c r="EV890" s="13"/>
      <c r="EW890" s="13"/>
      <c r="EX890" s="81"/>
      <c r="EY890" s="81"/>
      <c r="EZ890" s="26"/>
      <c r="FA890" s="281" t="str">
        <f>IF($EZ890="","",INDEX(リスト!$BI$5:$BJ$40,MATCH($EZ890,リスト!$BJ$5:$BJ$40,0),1))</f>
        <v/>
      </c>
      <c r="FB890" s="280" t="str">
        <f>IF(FC890="","",VLOOKUP(FC890,リスト!$BK:$BL,2,FALSE))</f>
        <v/>
      </c>
      <c r="FC890" s="13"/>
      <c r="FD890" s="331"/>
      <c r="FE890" s="3"/>
      <c r="FF890" s="280" t="str">
        <f>IF(FG890="","",VLOOKUP(FG890,リスト!$BO$5:$BP$6,2,FALSE))</f>
        <v/>
      </c>
      <c r="FG890" s="3"/>
      <c r="FH890" s="280" t="str">
        <f>IF(FI890="","",VLOOKUP(FI890,リスト!$BQ$5:$BR$8,2,FALSE))</f>
        <v/>
      </c>
      <c r="FI890" s="3"/>
      <c r="FJ890" s="282"/>
      <c r="FK890" s="280" t="str">
        <f>IF(FL890="","",VLOOKUP(FL890,リスト!$BS$5:$BT$6,2,FALSE))</f>
        <v/>
      </c>
      <c r="FL890" s="63"/>
      <c r="FM890" s="13"/>
      <c r="FN890" s="13"/>
      <c r="FO890" s="13"/>
      <c r="FP890" s="283" t="str">
        <f t="shared" si="129"/>
        <v/>
      </c>
      <c r="FQ890" s="283" t="str">
        <f t="shared" si="129"/>
        <v/>
      </c>
      <c r="FR890" s="13"/>
      <c r="FS890" s="85"/>
      <c r="FT890" s="85"/>
      <c r="FU890" s="281" t="str">
        <f t="shared" si="124"/>
        <v/>
      </c>
      <c r="FV890" s="280" t="str">
        <f>IF(FW890="","",VLOOKUP(FW890,リスト!$BV$5:$BW$10,2,FALSE))</f>
        <v/>
      </c>
      <c r="FW890" s="26"/>
      <c r="FX890" s="282" t="str">
        <f t="shared" si="125"/>
        <v/>
      </c>
      <c r="FY890" s="280" t="str">
        <f>IF(FZ890="","",VLOOKUP(FZ890,リスト!$BX$5:$BY$6,2,FALSE))</f>
        <v/>
      </c>
      <c r="FZ890" s="3"/>
      <c r="GA890" s="280" t="str">
        <f>IF(GB890="","",VLOOKUP(GB890,リスト!$BZ$5:$CA$6,2,FALSE))</f>
        <v/>
      </c>
      <c r="GB890" s="13"/>
      <c r="GC890" s="281" t="str">
        <f>IF(GD890="","",VLOOKUP(GD890,リスト!$CB$5:$CC$6,2,FALSE))</f>
        <v/>
      </c>
      <c r="GD890" s="13"/>
      <c r="GE890" s="13"/>
      <c r="GF890" s="13"/>
      <c r="GG890" s="75"/>
      <c r="GH890" s="281" t="str">
        <f t="shared" si="126"/>
        <v/>
      </c>
      <c r="GI890" s="128"/>
      <c r="GJ890" s="281" t="str">
        <f>IF(GK890="","",VLOOKUP(GK890,リスト!$CD$5:$CE$6,2,FALSE))</f>
        <v/>
      </c>
      <c r="GK890" s="13"/>
      <c r="GL890" s="281" t="str">
        <f>IF(GM890="","",VLOOKUP(GM890,リスト!$CF$5:$CG$5,2,FALSE))</f>
        <v/>
      </c>
      <c r="GM890" s="26"/>
      <c r="GN890" s="280" t="str">
        <f>IF(GO890="","",VLOOKUP(GO890,リスト!$CH$5:$CI$5,2,FALSE))</f>
        <v/>
      </c>
      <c r="GO890" s="284"/>
      <c r="GP890" s="284"/>
      <c r="GQ890" s="284"/>
      <c r="GR890" s="284"/>
      <c r="GS890" s="284"/>
      <c r="GT890" s="284"/>
      <c r="GU890" s="284"/>
      <c r="GV890" s="284"/>
      <c r="GW890" s="284"/>
      <c r="GX890" s="285"/>
    </row>
    <row r="891" spans="2:206" s="177" customFormat="1" ht="24.75" hidden="1" customHeight="1" outlineLevel="1">
      <c r="B891" s="286" t="str">
        <f>IF(明細!B885="","",明細!B885)</f>
        <v/>
      </c>
      <c r="C891" s="287" t="str">
        <f>IF(明細!C885="","",明細!C885)</f>
        <v/>
      </c>
      <c r="D891" s="265" t="str">
        <f>IF(明細!D885="","",明細!D885)</f>
        <v/>
      </c>
      <c r="E891" s="265" t="str">
        <f>IF(明細!E885="","",明細!E885)</f>
        <v/>
      </c>
      <c r="F891" s="265" t="str">
        <f>IF(明細!F885="","",明細!F885)</f>
        <v/>
      </c>
      <c r="G891" s="265" t="str">
        <f>IF(明細!G885="","",明細!G885)</f>
        <v/>
      </c>
      <c r="H891" s="265" t="str">
        <f>IF(明細!H885="","",明細!H885)</f>
        <v/>
      </c>
      <c r="I891" s="265" t="str">
        <f>IF(明細!I885="","",明細!I885)</f>
        <v/>
      </c>
      <c r="J891" s="265" t="str">
        <f>IF(明細!J885="","",明細!J885)</f>
        <v/>
      </c>
      <c r="K891" s="265" t="str">
        <f>IF(明細!K885="","",明細!K885)</f>
        <v/>
      </c>
      <c r="L891" s="265" t="str">
        <f>IF(明細!L885="","",明細!L885)</f>
        <v/>
      </c>
      <c r="M891" s="265" t="str">
        <f>IF(明細!M885="","",明細!M885)</f>
        <v/>
      </c>
      <c r="N891" s="265" t="str">
        <f>IF(明細!N885="","",明細!N885)</f>
        <v/>
      </c>
      <c r="O891" s="265" t="str">
        <f>IF(明細!O885="","",明細!O885)</f>
        <v/>
      </c>
      <c r="P891" s="265" t="str">
        <f>IF(明細!P885="","",明細!P885)</f>
        <v/>
      </c>
      <c r="Q891" s="265" t="str">
        <f>IF(明細!Q885="","",明細!Q885)</f>
        <v/>
      </c>
      <c r="R891" s="289" t="str">
        <f>IF(明細!R885="","",明細!R885)</f>
        <v/>
      </c>
      <c r="S891" s="291" t="str">
        <f>IF(明細!S885="","",明細!S885)</f>
        <v/>
      </c>
      <c r="T891" s="291" t="str">
        <f>IF(明細!T885="","",明細!T885)</f>
        <v/>
      </c>
      <c r="U891" s="291" t="str">
        <f>IF(明細!U885="","",明細!U885)</f>
        <v/>
      </c>
      <c r="V891" s="292" t="str">
        <f>IF(明細!V885="","",明細!V885)</f>
        <v>個</v>
      </c>
      <c r="W891" s="292" t="str">
        <f>IF(明細!W885="","",明細!W885)</f>
        <v/>
      </c>
      <c r="X891" s="293" t="str">
        <f>IF(明細!X885="","",明細!X885)</f>
        <v/>
      </c>
      <c r="Y891" s="134" t="str">
        <f>IF(明細!Y885="","",明細!Y885)</f>
        <v/>
      </c>
      <c r="Z891" s="135" t="str">
        <f>IF(明細!Z885="","",明細!Z885)</f>
        <v/>
      </c>
      <c r="AA891" s="134" t="str">
        <f>IF(明細!AA885="","",明細!AA885)</f>
        <v/>
      </c>
      <c r="AB891" s="303" t="str">
        <f>IF(明細!AB885="","",明細!AB885)</f>
        <v/>
      </c>
      <c r="AC891" s="134" t="str">
        <f>IF(明細!AC885="","",明細!AC885)</f>
        <v/>
      </c>
      <c r="AD891" s="183" t="str">
        <f>IF(明細!AD885="","",明細!AD885)</f>
        <v/>
      </c>
      <c r="AE891" s="184">
        <f>IF(明細!AE885="","",明細!AE885)</f>
        <v>0.1</v>
      </c>
      <c r="AF891" s="185" t="str">
        <f>IF(明細!AF885="","",明細!AF885)</f>
        <v/>
      </c>
      <c r="AG891" s="186" t="str">
        <f>IF(明細!AG885="","",明細!AG885)</f>
        <v/>
      </c>
      <c r="AH891" s="186" t="str">
        <f>IF(明細!AH885="","",明細!AH885)</f>
        <v/>
      </c>
      <c r="AI891" s="187" t="str">
        <f>IF(明細!AI885="","",明細!AI885)</f>
        <v/>
      </c>
      <c r="AJ891" s="296" t="str">
        <f>IF(明細!AJ885="","",明細!AJ885)</f>
        <v/>
      </c>
      <c r="AK891" s="297" t="str">
        <f>IF(明細!AK885="","",明細!AK885)</f>
        <v/>
      </c>
      <c r="AL891" s="298" t="str">
        <f>IF(明細!AL885="","",明細!AL885)</f>
        <v/>
      </c>
      <c r="AM891" s="299" t="str">
        <f>IF(明細!AM885="","",明細!AM885)</f>
        <v/>
      </c>
      <c r="AN891" s="300" t="str">
        <f>IF(明細!AN885="","",明細!AN885)</f>
        <v/>
      </c>
      <c r="AO891" s="300" t="str">
        <f>IF(明細!AO885="","",明細!AO885)</f>
        <v/>
      </c>
      <c r="AP891" s="300" t="str">
        <f>IF(明細!AP885="","",明細!AP885)</f>
        <v/>
      </c>
      <c r="AQ891" s="301" t="str">
        <f>IF(明細!AQ885="","",明細!AQ885)</f>
        <v/>
      </c>
      <c r="AR891" s="302" t="str">
        <f>IF(明細!AR885="","",明細!AR885)</f>
        <v/>
      </c>
      <c r="AU891" s="360"/>
      <c r="AV891" s="368"/>
      <c r="AW891" s="446" t="str">
        <f>IF(明細!AV885="","",明細!AV885)</f>
        <v/>
      </c>
      <c r="AX891" s="419" t="str">
        <f>IF(明細!AT885="","",明細!AT885)</f>
        <v/>
      </c>
      <c r="AY891" s="280" t="str">
        <f>IF($AX891="","",VLOOKUP($AX891,リスト!$CL:$CM,2,FALSE))</f>
        <v/>
      </c>
      <c r="AZ891" s="3"/>
      <c r="BA891" s="280" t="str">
        <f>IF(BB891="","",VLOOKUP(BB891,リスト!$K:$L,2,FALSE))</f>
        <v/>
      </c>
      <c r="BB891" s="3"/>
      <c r="BC891" s="3"/>
      <c r="BD891" s="87"/>
      <c r="BE891" s="280" t="str">
        <f>IF(BF891="","",VLOOKUP(BF891,リスト!$I:$J,2,FALSE))</f>
        <v/>
      </c>
      <c r="BF891" s="3"/>
      <c r="BG891" s="280" t="str">
        <f>IF(BH891="","",VLOOKUP(BH891,リスト!$M:$N,2,FALSE))</f>
        <v/>
      </c>
      <c r="BH891" s="282"/>
      <c r="BI891" s="280" t="str">
        <f>IF(BJ891="","",VLOOKUP(BJ891,リスト!$O:$P,2,FALSE))</f>
        <v/>
      </c>
      <c r="BJ891" s="24"/>
      <c r="BM891" s="451" t="str">
        <f>IF(明細!AV885="","",明細!AV885)</f>
        <v/>
      </c>
      <c r="BN891" s="453" t="str">
        <f>IF(明細!AT885="","",明細!AT885)</f>
        <v/>
      </c>
      <c r="BO891" s="280" t="str">
        <f>IF($BN891="","",VLOOKUP($BN891,リスト!$CL:$CM,2,FALSE))</f>
        <v/>
      </c>
      <c r="BP891" s="280" t="str">
        <f>IF(BQ891="","",VLOOKUP(BQ891,リスト!$K$5:$L$7,2,FALSE))</f>
        <v/>
      </c>
      <c r="BQ891" s="13"/>
      <c r="BR891" s="13"/>
      <c r="BS891" s="47"/>
      <c r="BT891" s="280" t="str">
        <f>IF(BU891="","",VLOOKUP(BU891,リスト!I882:J900,2,FALSE))</f>
        <v/>
      </c>
      <c r="BU891" s="13"/>
      <c r="BV891" s="13"/>
      <c r="BW891" s="282"/>
      <c r="BX891" s="282"/>
      <c r="BY891" s="280" t="str">
        <f>IF(BZ891="","",VLOOKUP(BZ891,リスト!$S$5:$T$6,2,FALSE))</f>
        <v/>
      </c>
      <c r="BZ891" s="3"/>
      <c r="CA891" s="3"/>
      <c r="CB891" s="81"/>
      <c r="CC891" s="280" t="str">
        <f t="shared" si="120"/>
        <v/>
      </c>
      <c r="CD891" s="83"/>
      <c r="CE891" s="83"/>
      <c r="CF891" s="83"/>
      <c r="CG891" s="83"/>
      <c r="CH891" s="282" t="str">
        <f t="shared" si="121"/>
        <v/>
      </c>
      <c r="CI891" s="83"/>
      <c r="CJ891" s="280" t="str">
        <f t="shared" si="122"/>
        <v/>
      </c>
      <c r="CK891" s="87"/>
      <c r="CL891" s="78"/>
      <c r="CM891" s="83"/>
      <c r="CN891" s="83"/>
      <c r="CO891" s="83"/>
      <c r="CP891" s="280" t="str">
        <f t="shared" si="127"/>
        <v/>
      </c>
      <c r="CQ891" s="81"/>
      <c r="CR891" s="280" t="str">
        <f t="shared" si="128"/>
        <v/>
      </c>
      <c r="CS891" s="3"/>
      <c r="CT891" s="3"/>
      <c r="CU891" s="280" t="str">
        <f>IF(CV891="","",VLOOKUP(CV891,リスト!$V$5:$W$6,2,FALSE))</f>
        <v/>
      </c>
      <c r="CV891" s="3"/>
      <c r="CW891" s="280" t="str">
        <f>IF(CX891="","",VLOOKUP(CX891,リスト!$X$5:$Y$6,2,FALSE))</f>
        <v/>
      </c>
      <c r="CX891" s="3"/>
      <c r="CY891" s="77"/>
      <c r="CZ891" s="77"/>
      <c r="DA891" s="75"/>
      <c r="DB891" s="75"/>
      <c r="DC891" s="75"/>
      <c r="DD891" s="75"/>
      <c r="DE891" s="280" t="str">
        <f>IF(DF891="","",VLOOKUP(DF891,リスト!$Z$5:$AA$10,2,FALSE))</f>
        <v/>
      </c>
      <c r="DF891" s="3"/>
      <c r="DG891" s="280" t="str">
        <f>IF(DH891="","",VLOOKUP(DH891,リスト!$AB$5:$AC$12,2,FALSE))</f>
        <v/>
      </c>
      <c r="DH891" s="63"/>
      <c r="DI891" s="280" t="str">
        <f>IF(DJ891="","",VLOOKUP(DJ891,リスト!$AD$5:$AE$7,2,FALSE))</f>
        <v/>
      </c>
      <c r="DJ891" s="3"/>
      <c r="DK891" s="280" t="str">
        <f>IF(DL891="","",VLOOKUP(DL891,リスト!$AF$5:$AG$10,2,FALSE))</f>
        <v/>
      </c>
      <c r="DL891" s="3"/>
      <c r="DM891" s="280" t="str">
        <f>IF(DN891="","",VLOOKUP(DN891,リスト!$AH$5:$AI$6,2,FALSE))</f>
        <v/>
      </c>
      <c r="DN891" s="3"/>
      <c r="DO891" s="280" t="str">
        <f>IF(DP891="","",VLOOKUP(DP891,リスト!$AJ$5:$AK$6,2,FALSE))</f>
        <v/>
      </c>
      <c r="DP891" s="3"/>
      <c r="DQ891" s="280" t="str">
        <f>IF(DR891="","",VLOOKUP(DR891,リスト!$AL$5:$AM$7,2,FALSE))</f>
        <v/>
      </c>
      <c r="DR891" s="3"/>
      <c r="DS891" s="13"/>
      <c r="DT891" s="85"/>
      <c r="DU891" s="85"/>
      <c r="DV891" s="281" t="str">
        <f>IF(DW891="","",VLOOKUP(DW891,リスト!$AN$5:$AO$6,2,FALSE))</f>
        <v/>
      </c>
      <c r="DW891" s="13"/>
      <c r="DX891" s="341"/>
      <c r="DY891" s="345"/>
      <c r="DZ891" s="341"/>
      <c r="EA891" s="345"/>
      <c r="EB891" s="280" t="str">
        <f>IF(EC891="","",VLOOKUP(EC891,リスト!$AW$5:$AX$8,2,FALSE))</f>
        <v/>
      </c>
      <c r="EC891" s="3"/>
      <c r="ED891" s="85"/>
      <c r="EE891" s="280" t="str">
        <f>IF(EF891="","",VLOOKUP(EF891,リスト!$AY$5:$AZ$10,2,FALSE))</f>
        <v/>
      </c>
      <c r="EF891" s="3"/>
      <c r="EG891" s="280" t="str">
        <f>IF(EH891="","",VLOOKUP(EH891,リスト!$BA$5:$BB$10,2,FALSE))</f>
        <v/>
      </c>
      <c r="EH891" s="3"/>
      <c r="EI891" s="280" t="str">
        <f>IF(EJ891="","",VLOOKUP(EJ891,リスト!$BC$5:$BD$10,2,FALSE))</f>
        <v/>
      </c>
      <c r="EJ891" s="3"/>
      <c r="EK891" s="280" t="str">
        <f>IF(EL891="","",VLOOKUP(EL891,リスト!$BE$5:$BF$10,2,FALSE))</f>
        <v/>
      </c>
      <c r="EL891" s="3"/>
      <c r="EM891" s="78"/>
      <c r="EN891" s="73"/>
      <c r="EO891" s="73"/>
      <c r="EP891" s="13"/>
      <c r="EQ891" s="13"/>
      <c r="ER891" s="280" t="str">
        <f>IF(ES891="","",VLOOKUP(ES891,リスト!$BG$5:$BH$10,2,FALSE))</f>
        <v/>
      </c>
      <c r="ES891" s="13"/>
      <c r="ET891" s="13"/>
      <c r="EU891" s="13"/>
      <c r="EV891" s="13"/>
      <c r="EW891" s="13"/>
      <c r="EX891" s="81"/>
      <c r="EY891" s="81"/>
      <c r="EZ891" s="26"/>
      <c r="FA891" s="281" t="str">
        <f>IF($EZ891="","",INDEX(リスト!$BI$5:$BJ$40,MATCH($EZ891,リスト!$BJ$5:$BJ$40,0),1))</f>
        <v/>
      </c>
      <c r="FB891" s="280" t="str">
        <f>IF(FC891="","",VLOOKUP(FC891,リスト!$BK:$BL,2,FALSE))</f>
        <v/>
      </c>
      <c r="FC891" s="13"/>
      <c r="FD891" s="331"/>
      <c r="FE891" s="3"/>
      <c r="FF891" s="280" t="str">
        <f>IF(FG891="","",VLOOKUP(FG891,リスト!$BO$5:$BP$6,2,FALSE))</f>
        <v/>
      </c>
      <c r="FG891" s="3"/>
      <c r="FH891" s="280" t="str">
        <f>IF(FI891="","",VLOOKUP(FI891,リスト!$BQ$5:$BR$8,2,FALSE))</f>
        <v/>
      </c>
      <c r="FI891" s="3"/>
      <c r="FJ891" s="282"/>
      <c r="FK891" s="280" t="str">
        <f>IF(FL891="","",VLOOKUP(FL891,リスト!$BS$5:$BT$6,2,FALSE))</f>
        <v/>
      </c>
      <c r="FL891" s="63"/>
      <c r="FM891" s="13"/>
      <c r="FN891" s="13"/>
      <c r="FO891" s="13"/>
      <c r="FP891" s="283" t="str">
        <f t="shared" si="129"/>
        <v/>
      </c>
      <c r="FQ891" s="283" t="str">
        <f t="shared" si="129"/>
        <v/>
      </c>
      <c r="FR891" s="13"/>
      <c r="FS891" s="85"/>
      <c r="FT891" s="85"/>
      <c r="FU891" s="281" t="str">
        <f t="shared" si="124"/>
        <v/>
      </c>
      <c r="FV891" s="280" t="str">
        <f>IF(FW891="","",VLOOKUP(FW891,リスト!$BV$5:$BW$10,2,FALSE))</f>
        <v/>
      </c>
      <c r="FW891" s="26"/>
      <c r="FX891" s="282" t="str">
        <f t="shared" si="125"/>
        <v/>
      </c>
      <c r="FY891" s="280" t="str">
        <f>IF(FZ891="","",VLOOKUP(FZ891,リスト!$BX$5:$BY$6,2,FALSE))</f>
        <v/>
      </c>
      <c r="FZ891" s="3"/>
      <c r="GA891" s="280" t="str">
        <f>IF(GB891="","",VLOOKUP(GB891,リスト!$BZ$5:$CA$6,2,FALSE))</f>
        <v/>
      </c>
      <c r="GB891" s="13"/>
      <c r="GC891" s="281" t="str">
        <f>IF(GD891="","",VLOOKUP(GD891,リスト!$CB$5:$CC$6,2,FALSE))</f>
        <v/>
      </c>
      <c r="GD891" s="13"/>
      <c r="GE891" s="13"/>
      <c r="GF891" s="13"/>
      <c r="GG891" s="75"/>
      <c r="GH891" s="281" t="str">
        <f t="shared" si="126"/>
        <v/>
      </c>
      <c r="GI891" s="128"/>
      <c r="GJ891" s="281" t="str">
        <f>IF(GK891="","",VLOOKUP(GK891,リスト!$CD$5:$CE$6,2,FALSE))</f>
        <v/>
      </c>
      <c r="GK891" s="13"/>
      <c r="GL891" s="281" t="str">
        <f>IF(GM891="","",VLOOKUP(GM891,リスト!$CF$5:$CG$5,2,FALSE))</f>
        <v/>
      </c>
      <c r="GM891" s="26"/>
      <c r="GN891" s="280" t="str">
        <f>IF(GO891="","",VLOOKUP(GO891,リスト!$CH$5:$CI$5,2,FALSE))</f>
        <v/>
      </c>
      <c r="GO891" s="284"/>
      <c r="GP891" s="284"/>
      <c r="GQ891" s="284"/>
      <c r="GR891" s="284"/>
      <c r="GS891" s="284"/>
      <c r="GT891" s="284"/>
      <c r="GU891" s="284"/>
      <c r="GV891" s="284"/>
      <c r="GW891" s="284"/>
      <c r="GX891" s="285"/>
    </row>
    <row r="892" spans="2:206" s="177" customFormat="1" ht="24.75" hidden="1" customHeight="1" outlineLevel="1">
      <c r="B892" s="286" t="str">
        <f>IF(明細!B886="","",明細!B886)</f>
        <v/>
      </c>
      <c r="C892" s="287" t="str">
        <f>IF(明細!C886="","",明細!C886)</f>
        <v/>
      </c>
      <c r="D892" s="265" t="str">
        <f>IF(明細!D886="","",明細!D886)</f>
        <v/>
      </c>
      <c r="E892" s="265" t="str">
        <f>IF(明細!E886="","",明細!E886)</f>
        <v/>
      </c>
      <c r="F892" s="265" t="str">
        <f>IF(明細!F886="","",明細!F886)</f>
        <v/>
      </c>
      <c r="G892" s="265" t="str">
        <f>IF(明細!G886="","",明細!G886)</f>
        <v/>
      </c>
      <c r="H892" s="265" t="str">
        <f>IF(明細!H886="","",明細!H886)</f>
        <v/>
      </c>
      <c r="I892" s="265" t="str">
        <f>IF(明細!I886="","",明細!I886)</f>
        <v/>
      </c>
      <c r="J892" s="265" t="str">
        <f>IF(明細!J886="","",明細!J886)</f>
        <v/>
      </c>
      <c r="K892" s="265" t="str">
        <f>IF(明細!K886="","",明細!K886)</f>
        <v/>
      </c>
      <c r="L892" s="265" t="str">
        <f>IF(明細!L886="","",明細!L886)</f>
        <v/>
      </c>
      <c r="M892" s="265" t="str">
        <f>IF(明細!M886="","",明細!M886)</f>
        <v/>
      </c>
      <c r="N892" s="265" t="str">
        <f>IF(明細!N886="","",明細!N886)</f>
        <v/>
      </c>
      <c r="O892" s="265" t="str">
        <f>IF(明細!O886="","",明細!O886)</f>
        <v/>
      </c>
      <c r="P892" s="265" t="str">
        <f>IF(明細!P886="","",明細!P886)</f>
        <v/>
      </c>
      <c r="Q892" s="265" t="str">
        <f>IF(明細!Q886="","",明細!Q886)</f>
        <v/>
      </c>
      <c r="R892" s="289" t="str">
        <f>IF(明細!R886="","",明細!R886)</f>
        <v/>
      </c>
      <c r="S892" s="291" t="str">
        <f>IF(明細!S886="","",明細!S886)</f>
        <v/>
      </c>
      <c r="T892" s="291" t="str">
        <f>IF(明細!T886="","",明細!T886)</f>
        <v/>
      </c>
      <c r="U892" s="291" t="str">
        <f>IF(明細!U886="","",明細!U886)</f>
        <v/>
      </c>
      <c r="V892" s="292" t="str">
        <f>IF(明細!V886="","",明細!V886)</f>
        <v>個</v>
      </c>
      <c r="W892" s="292" t="str">
        <f>IF(明細!W886="","",明細!W886)</f>
        <v/>
      </c>
      <c r="X892" s="293" t="str">
        <f>IF(明細!X886="","",明細!X886)</f>
        <v/>
      </c>
      <c r="Y892" s="134" t="str">
        <f>IF(明細!Y886="","",明細!Y886)</f>
        <v/>
      </c>
      <c r="Z892" s="135" t="str">
        <f>IF(明細!Z886="","",明細!Z886)</f>
        <v/>
      </c>
      <c r="AA892" s="134" t="str">
        <f>IF(明細!AA886="","",明細!AA886)</f>
        <v/>
      </c>
      <c r="AB892" s="303" t="str">
        <f>IF(明細!AB886="","",明細!AB886)</f>
        <v/>
      </c>
      <c r="AC892" s="134" t="str">
        <f>IF(明細!AC886="","",明細!AC886)</f>
        <v/>
      </c>
      <c r="AD892" s="183" t="str">
        <f>IF(明細!AD886="","",明細!AD886)</f>
        <v/>
      </c>
      <c r="AE892" s="184">
        <f>IF(明細!AE886="","",明細!AE886)</f>
        <v>0.1</v>
      </c>
      <c r="AF892" s="185" t="str">
        <f>IF(明細!AF886="","",明細!AF886)</f>
        <v/>
      </c>
      <c r="AG892" s="186" t="str">
        <f>IF(明細!AG886="","",明細!AG886)</f>
        <v/>
      </c>
      <c r="AH892" s="186" t="str">
        <f>IF(明細!AH886="","",明細!AH886)</f>
        <v/>
      </c>
      <c r="AI892" s="187" t="str">
        <f>IF(明細!AI886="","",明細!AI886)</f>
        <v/>
      </c>
      <c r="AJ892" s="296" t="str">
        <f>IF(明細!AJ886="","",明細!AJ886)</f>
        <v/>
      </c>
      <c r="AK892" s="297" t="str">
        <f>IF(明細!AK886="","",明細!AK886)</f>
        <v/>
      </c>
      <c r="AL892" s="298" t="str">
        <f>IF(明細!AL886="","",明細!AL886)</f>
        <v/>
      </c>
      <c r="AM892" s="299" t="str">
        <f>IF(明細!AM886="","",明細!AM886)</f>
        <v/>
      </c>
      <c r="AN892" s="300" t="str">
        <f>IF(明細!AN886="","",明細!AN886)</f>
        <v/>
      </c>
      <c r="AO892" s="300" t="str">
        <f>IF(明細!AO886="","",明細!AO886)</f>
        <v/>
      </c>
      <c r="AP892" s="300" t="str">
        <f>IF(明細!AP886="","",明細!AP886)</f>
        <v/>
      </c>
      <c r="AQ892" s="301" t="str">
        <f>IF(明細!AQ886="","",明細!AQ886)</f>
        <v/>
      </c>
      <c r="AR892" s="302" t="str">
        <f>IF(明細!AR886="","",明細!AR886)</f>
        <v/>
      </c>
      <c r="AU892" s="360"/>
      <c r="AV892" s="368"/>
      <c r="AW892" s="446" t="str">
        <f>IF(明細!AV886="","",明細!AV886)</f>
        <v/>
      </c>
      <c r="AX892" s="419" t="str">
        <f>IF(明細!AT886="","",明細!AT886)</f>
        <v/>
      </c>
      <c r="AY892" s="280" t="str">
        <f>IF($AX892="","",VLOOKUP($AX892,リスト!$CL:$CM,2,FALSE))</f>
        <v/>
      </c>
      <c r="AZ892" s="3"/>
      <c r="BA892" s="280" t="str">
        <f>IF(BB892="","",VLOOKUP(BB892,リスト!$K:$L,2,FALSE))</f>
        <v/>
      </c>
      <c r="BB892" s="3"/>
      <c r="BC892" s="3"/>
      <c r="BD892" s="87"/>
      <c r="BE892" s="280" t="str">
        <f>IF(BF892="","",VLOOKUP(BF892,リスト!$I:$J,2,FALSE))</f>
        <v/>
      </c>
      <c r="BF892" s="3"/>
      <c r="BG892" s="280" t="str">
        <f>IF(BH892="","",VLOOKUP(BH892,リスト!$M:$N,2,FALSE))</f>
        <v/>
      </c>
      <c r="BH892" s="282"/>
      <c r="BI892" s="280" t="str">
        <f>IF(BJ892="","",VLOOKUP(BJ892,リスト!$O:$P,2,FALSE))</f>
        <v/>
      </c>
      <c r="BJ892" s="24"/>
      <c r="BM892" s="451" t="str">
        <f>IF(明細!AV886="","",明細!AV886)</f>
        <v/>
      </c>
      <c r="BN892" s="453" t="str">
        <f>IF(明細!AT886="","",明細!AT886)</f>
        <v/>
      </c>
      <c r="BO892" s="280" t="str">
        <f>IF($BN892="","",VLOOKUP($BN892,リスト!$CL:$CM,2,FALSE))</f>
        <v/>
      </c>
      <c r="BP892" s="280" t="str">
        <f>IF(BQ892="","",VLOOKUP(BQ892,リスト!$K$5:$L$7,2,FALSE))</f>
        <v/>
      </c>
      <c r="BQ892" s="13"/>
      <c r="BR892" s="13"/>
      <c r="BS892" s="47"/>
      <c r="BT892" s="280" t="str">
        <f>IF(BU892="","",VLOOKUP(BU892,リスト!I883:J901,2,FALSE))</f>
        <v/>
      </c>
      <c r="BU892" s="13"/>
      <c r="BV892" s="13"/>
      <c r="BW892" s="282"/>
      <c r="BX892" s="282"/>
      <c r="BY892" s="280" t="str">
        <f>IF(BZ892="","",VLOOKUP(BZ892,リスト!$S$5:$T$6,2,FALSE))</f>
        <v/>
      </c>
      <c r="BZ892" s="3"/>
      <c r="CA892" s="3"/>
      <c r="CB892" s="81"/>
      <c r="CC892" s="280" t="str">
        <f t="shared" si="120"/>
        <v/>
      </c>
      <c r="CD892" s="83"/>
      <c r="CE892" s="83"/>
      <c r="CF892" s="83"/>
      <c r="CG892" s="83"/>
      <c r="CH892" s="282" t="str">
        <f t="shared" si="121"/>
        <v/>
      </c>
      <c r="CI892" s="83"/>
      <c r="CJ892" s="280" t="str">
        <f t="shared" si="122"/>
        <v/>
      </c>
      <c r="CK892" s="87"/>
      <c r="CL892" s="78"/>
      <c r="CM892" s="83"/>
      <c r="CN892" s="83"/>
      <c r="CO892" s="83"/>
      <c r="CP892" s="280" t="str">
        <f t="shared" si="127"/>
        <v/>
      </c>
      <c r="CQ892" s="81"/>
      <c r="CR892" s="280" t="str">
        <f t="shared" si="128"/>
        <v/>
      </c>
      <c r="CS892" s="3"/>
      <c r="CT892" s="3"/>
      <c r="CU892" s="280" t="str">
        <f>IF(CV892="","",VLOOKUP(CV892,リスト!$V$5:$W$6,2,FALSE))</f>
        <v/>
      </c>
      <c r="CV892" s="3"/>
      <c r="CW892" s="280" t="str">
        <f>IF(CX892="","",VLOOKUP(CX892,リスト!$X$5:$Y$6,2,FALSE))</f>
        <v/>
      </c>
      <c r="CX892" s="3"/>
      <c r="CY892" s="77"/>
      <c r="CZ892" s="77"/>
      <c r="DA892" s="75"/>
      <c r="DB892" s="75"/>
      <c r="DC892" s="75"/>
      <c r="DD892" s="75"/>
      <c r="DE892" s="280" t="str">
        <f>IF(DF892="","",VLOOKUP(DF892,リスト!$Z$5:$AA$10,2,FALSE))</f>
        <v/>
      </c>
      <c r="DF892" s="3"/>
      <c r="DG892" s="280" t="str">
        <f>IF(DH892="","",VLOOKUP(DH892,リスト!$AB$5:$AC$12,2,FALSE))</f>
        <v/>
      </c>
      <c r="DH892" s="63"/>
      <c r="DI892" s="280" t="str">
        <f>IF(DJ892="","",VLOOKUP(DJ892,リスト!$AD$5:$AE$7,2,FALSE))</f>
        <v/>
      </c>
      <c r="DJ892" s="3"/>
      <c r="DK892" s="280" t="str">
        <f>IF(DL892="","",VLOOKUP(DL892,リスト!$AF$5:$AG$10,2,FALSE))</f>
        <v/>
      </c>
      <c r="DL892" s="3"/>
      <c r="DM892" s="280" t="str">
        <f>IF(DN892="","",VLOOKUP(DN892,リスト!$AH$5:$AI$6,2,FALSE))</f>
        <v/>
      </c>
      <c r="DN892" s="3"/>
      <c r="DO892" s="280" t="str">
        <f>IF(DP892="","",VLOOKUP(DP892,リスト!$AJ$5:$AK$6,2,FALSE))</f>
        <v/>
      </c>
      <c r="DP892" s="3"/>
      <c r="DQ892" s="280" t="str">
        <f>IF(DR892="","",VLOOKUP(DR892,リスト!$AL$5:$AM$7,2,FALSE))</f>
        <v/>
      </c>
      <c r="DR892" s="3"/>
      <c r="DS892" s="13"/>
      <c r="DT892" s="85"/>
      <c r="DU892" s="85"/>
      <c r="DV892" s="281" t="str">
        <f>IF(DW892="","",VLOOKUP(DW892,リスト!$AN$5:$AO$6,2,FALSE))</f>
        <v/>
      </c>
      <c r="DW892" s="13"/>
      <c r="DX892" s="341"/>
      <c r="DY892" s="345"/>
      <c r="DZ892" s="341"/>
      <c r="EA892" s="345"/>
      <c r="EB892" s="280" t="str">
        <f>IF(EC892="","",VLOOKUP(EC892,リスト!$AW$5:$AX$8,2,FALSE))</f>
        <v/>
      </c>
      <c r="EC892" s="3"/>
      <c r="ED892" s="85"/>
      <c r="EE892" s="280" t="str">
        <f>IF(EF892="","",VLOOKUP(EF892,リスト!$AY$5:$AZ$10,2,FALSE))</f>
        <v/>
      </c>
      <c r="EF892" s="3"/>
      <c r="EG892" s="280" t="str">
        <f>IF(EH892="","",VLOOKUP(EH892,リスト!$BA$5:$BB$10,2,FALSE))</f>
        <v/>
      </c>
      <c r="EH892" s="3"/>
      <c r="EI892" s="280" t="str">
        <f>IF(EJ892="","",VLOOKUP(EJ892,リスト!$BC$5:$BD$10,2,FALSE))</f>
        <v/>
      </c>
      <c r="EJ892" s="3"/>
      <c r="EK892" s="280" t="str">
        <f>IF(EL892="","",VLOOKUP(EL892,リスト!$BE$5:$BF$10,2,FALSE))</f>
        <v/>
      </c>
      <c r="EL892" s="3"/>
      <c r="EM892" s="78"/>
      <c r="EN892" s="73"/>
      <c r="EO892" s="73"/>
      <c r="EP892" s="13"/>
      <c r="EQ892" s="13"/>
      <c r="ER892" s="280" t="str">
        <f>IF(ES892="","",VLOOKUP(ES892,リスト!$BG$5:$BH$10,2,FALSE))</f>
        <v/>
      </c>
      <c r="ES892" s="13"/>
      <c r="ET892" s="13"/>
      <c r="EU892" s="13"/>
      <c r="EV892" s="13"/>
      <c r="EW892" s="13"/>
      <c r="EX892" s="81"/>
      <c r="EY892" s="81"/>
      <c r="EZ892" s="26"/>
      <c r="FA892" s="281" t="str">
        <f>IF($EZ892="","",INDEX(リスト!$BI$5:$BJ$40,MATCH($EZ892,リスト!$BJ$5:$BJ$40,0),1))</f>
        <v/>
      </c>
      <c r="FB892" s="280" t="str">
        <f>IF(FC892="","",VLOOKUP(FC892,リスト!$BK:$BL,2,FALSE))</f>
        <v/>
      </c>
      <c r="FC892" s="13"/>
      <c r="FD892" s="331"/>
      <c r="FE892" s="3"/>
      <c r="FF892" s="280" t="str">
        <f>IF(FG892="","",VLOOKUP(FG892,リスト!$BO$5:$BP$6,2,FALSE))</f>
        <v/>
      </c>
      <c r="FG892" s="3"/>
      <c r="FH892" s="280" t="str">
        <f>IF(FI892="","",VLOOKUP(FI892,リスト!$BQ$5:$BR$8,2,FALSE))</f>
        <v/>
      </c>
      <c r="FI892" s="3"/>
      <c r="FJ892" s="282"/>
      <c r="FK892" s="280" t="str">
        <f>IF(FL892="","",VLOOKUP(FL892,リスト!$BS$5:$BT$6,2,FALSE))</f>
        <v/>
      </c>
      <c r="FL892" s="63"/>
      <c r="FM892" s="13"/>
      <c r="FN892" s="13"/>
      <c r="FO892" s="13"/>
      <c r="FP892" s="283" t="str">
        <f t="shared" si="129"/>
        <v/>
      </c>
      <c r="FQ892" s="283" t="str">
        <f t="shared" si="129"/>
        <v/>
      </c>
      <c r="FR892" s="13"/>
      <c r="FS892" s="85"/>
      <c r="FT892" s="85"/>
      <c r="FU892" s="281" t="str">
        <f t="shared" si="124"/>
        <v/>
      </c>
      <c r="FV892" s="280" t="str">
        <f>IF(FW892="","",VLOOKUP(FW892,リスト!$BV$5:$BW$10,2,FALSE))</f>
        <v/>
      </c>
      <c r="FW892" s="26"/>
      <c r="FX892" s="282" t="str">
        <f t="shared" si="125"/>
        <v/>
      </c>
      <c r="FY892" s="280" t="str">
        <f>IF(FZ892="","",VLOOKUP(FZ892,リスト!$BX$5:$BY$6,2,FALSE))</f>
        <v/>
      </c>
      <c r="FZ892" s="3"/>
      <c r="GA892" s="280" t="str">
        <f>IF(GB892="","",VLOOKUP(GB892,リスト!$BZ$5:$CA$6,2,FALSE))</f>
        <v/>
      </c>
      <c r="GB892" s="13"/>
      <c r="GC892" s="281" t="str">
        <f>IF(GD892="","",VLOOKUP(GD892,リスト!$CB$5:$CC$6,2,FALSE))</f>
        <v/>
      </c>
      <c r="GD892" s="13"/>
      <c r="GE892" s="13"/>
      <c r="GF892" s="13"/>
      <c r="GG892" s="75"/>
      <c r="GH892" s="281" t="str">
        <f t="shared" si="126"/>
        <v/>
      </c>
      <c r="GI892" s="128"/>
      <c r="GJ892" s="281" t="str">
        <f>IF(GK892="","",VLOOKUP(GK892,リスト!$CD$5:$CE$6,2,FALSE))</f>
        <v/>
      </c>
      <c r="GK892" s="13"/>
      <c r="GL892" s="281" t="str">
        <f>IF(GM892="","",VLOOKUP(GM892,リスト!$CF$5:$CG$5,2,FALSE))</f>
        <v/>
      </c>
      <c r="GM892" s="26"/>
      <c r="GN892" s="280" t="str">
        <f>IF(GO892="","",VLOOKUP(GO892,リスト!$CH$5:$CI$5,2,FALSE))</f>
        <v/>
      </c>
      <c r="GO892" s="284"/>
      <c r="GP892" s="284"/>
      <c r="GQ892" s="284"/>
      <c r="GR892" s="284"/>
      <c r="GS892" s="284"/>
      <c r="GT892" s="284"/>
      <c r="GU892" s="284"/>
      <c r="GV892" s="284"/>
      <c r="GW892" s="284"/>
      <c r="GX892" s="285"/>
    </row>
    <row r="893" spans="2:206" s="177" customFormat="1" ht="24.75" hidden="1" customHeight="1" outlineLevel="1">
      <c r="B893" s="286" t="str">
        <f>IF(明細!B887="","",明細!B887)</f>
        <v/>
      </c>
      <c r="C893" s="287" t="str">
        <f>IF(明細!C887="","",明細!C887)</f>
        <v/>
      </c>
      <c r="D893" s="265" t="str">
        <f>IF(明細!D887="","",明細!D887)</f>
        <v/>
      </c>
      <c r="E893" s="265" t="str">
        <f>IF(明細!E887="","",明細!E887)</f>
        <v/>
      </c>
      <c r="F893" s="265" t="str">
        <f>IF(明細!F887="","",明細!F887)</f>
        <v/>
      </c>
      <c r="G893" s="265" t="str">
        <f>IF(明細!G887="","",明細!G887)</f>
        <v/>
      </c>
      <c r="H893" s="265" t="str">
        <f>IF(明細!H887="","",明細!H887)</f>
        <v/>
      </c>
      <c r="I893" s="265" t="str">
        <f>IF(明細!I887="","",明細!I887)</f>
        <v/>
      </c>
      <c r="J893" s="265" t="str">
        <f>IF(明細!J887="","",明細!J887)</f>
        <v/>
      </c>
      <c r="K893" s="265" t="str">
        <f>IF(明細!K887="","",明細!K887)</f>
        <v/>
      </c>
      <c r="L893" s="265" t="str">
        <f>IF(明細!L887="","",明細!L887)</f>
        <v/>
      </c>
      <c r="M893" s="265" t="str">
        <f>IF(明細!M887="","",明細!M887)</f>
        <v/>
      </c>
      <c r="N893" s="265" t="str">
        <f>IF(明細!N887="","",明細!N887)</f>
        <v/>
      </c>
      <c r="O893" s="265" t="str">
        <f>IF(明細!O887="","",明細!O887)</f>
        <v/>
      </c>
      <c r="P893" s="265" t="str">
        <f>IF(明細!P887="","",明細!P887)</f>
        <v/>
      </c>
      <c r="Q893" s="265" t="str">
        <f>IF(明細!Q887="","",明細!Q887)</f>
        <v/>
      </c>
      <c r="R893" s="289" t="str">
        <f>IF(明細!R887="","",明細!R887)</f>
        <v/>
      </c>
      <c r="S893" s="291" t="str">
        <f>IF(明細!S887="","",明細!S887)</f>
        <v/>
      </c>
      <c r="T893" s="291" t="str">
        <f>IF(明細!T887="","",明細!T887)</f>
        <v/>
      </c>
      <c r="U893" s="291" t="str">
        <f>IF(明細!U887="","",明細!U887)</f>
        <v/>
      </c>
      <c r="V893" s="292" t="str">
        <f>IF(明細!V887="","",明細!V887)</f>
        <v>個</v>
      </c>
      <c r="W893" s="292" t="str">
        <f>IF(明細!W887="","",明細!W887)</f>
        <v/>
      </c>
      <c r="X893" s="293" t="str">
        <f>IF(明細!X887="","",明細!X887)</f>
        <v/>
      </c>
      <c r="Y893" s="134" t="str">
        <f>IF(明細!Y887="","",明細!Y887)</f>
        <v/>
      </c>
      <c r="Z893" s="135" t="str">
        <f>IF(明細!Z887="","",明細!Z887)</f>
        <v/>
      </c>
      <c r="AA893" s="134" t="str">
        <f>IF(明細!AA887="","",明細!AA887)</f>
        <v/>
      </c>
      <c r="AB893" s="303" t="str">
        <f>IF(明細!AB887="","",明細!AB887)</f>
        <v/>
      </c>
      <c r="AC893" s="134" t="str">
        <f>IF(明細!AC887="","",明細!AC887)</f>
        <v/>
      </c>
      <c r="AD893" s="183" t="str">
        <f>IF(明細!AD887="","",明細!AD887)</f>
        <v/>
      </c>
      <c r="AE893" s="184">
        <f>IF(明細!AE887="","",明細!AE887)</f>
        <v>0.1</v>
      </c>
      <c r="AF893" s="185" t="str">
        <f>IF(明細!AF887="","",明細!AF887)</f>
        <v/>
      </c>
      <c r="AG893" s="186" t="str">
        <f>IF(明細!AG887="","",明細!AG887)</f>
        <v/>
      </c>
      <c r="AH893" s="186" t="str">
        <f>IF(明細!AH887="","",明細!AH887)</f>
        <v/>
      </c>
      <c r="AI893" s="187" t="str">
        <f>IF(明細!AI887="","",明細!AI887)</f>
        <v/>
      </c>
      <c r="AJ893" s="296" t="str">
        <f>IF(明細!AJ887="","",明細!AJ887)</f>
        <v/>
      </c>
      <c r="AK893" s="297" t="str">
        <f>IF(明細!AK887="","",明細!AK887)</f>
        <v/>
      </c>
      <c r="AL893" s="298" t="str">
        <f>IF(明細!AL887="","",明細!AL887)</f>
        <v/>
      </c>
      <c r="AM893" s="299" t="str">
        <f>IF(明細!AM887="","",明細!AM887)</f>
        <v/>
      </c>
      <c r="AN893" s="300" t="str">
        <f>IF(明細!AN887="","",明細!AN887)</f>
        <v/>
      </c>
      <c r="AO893" s="300" t="str">
        <f>IF(明細!AO887="","",明細!AO887)</f>
        <v/>
      </c>
      <c r="AP893" s="300" t="str">
        <f>IF(明細!AP887="","",明細!AP887)</f>
        <v/>
      </c>
      <c r="AQ893" s="301" t="str">
        <f>IF(明細!AQ887="","",明細!AQ887)</f>
        <v/>
      </c>
      <c r="AR893" s="302" t="str">
        <f>IF(明細!AR887="","",明細!AR887)</f>
        <v/>
      </c>
      <c r="AU893" s="360"/>
      <c r="AV893" s="368"/>
      <c r="AW893" s="446" t="str">
        <f>IF(明細!AV887="","",明細!AV887)</f>
        <v/>
      </c>
      <c r="AX893" s="419" t="str">
        <f>IF(明細!AT887="","",明細!AT887)</f>
        <v/>
      </c>
      <c r="AY893" s="280" t="str">
        <f>IF($AX893="","",VLOOKUP($AX893,リスト!$CL:$CM,2,FALSE))</f>
        <v/>
      </c>
      <c r="AZ893" s="3"/>
      <c r="BA893" s="280" t="str">
        <f>IF(BB893="","",VLOOKUP(BB893,リスト!$K:$L,2,FALSE))</f>
        <v/>
      </c>
      <c r="BB893" s="3"/>
      <c r="BC893" s="3"/>
      <c r="BD893" s="87"/>
      <c r="BE893" s="280" t="str">
        <f>IF(BF893="","",VLOOKUP(BF893,リスト!$I:$J,2,FALSE))</f>
        <v/>
      </c>
      <c r="BF893" s="3"/>
      <c r="BG893" s="280" t="str">
        <f>IF(BH893="","",VLOOKUP(BH893,リスト!$M:$N,2,FALSE))</f>
        <v/>
      </c>
      <c r="BH893" s="282"/>
      <c r="BI893" s="280" t="str">
        <f>IF(BJ893="","",VLOOKUP(BJ893,リスト!$O:$P,2,FALSE))</f>
        <v/>
      </c>
      <c r="BJ893" s="24"/>
      <c r="BM893" s="451" t="str">
        <f>IF(明細!AV887="","",明細!AV887)</f>
        <v/>
      </c>
      <c r="BN893" s="453" t="str">
        <f>IF(明細!AT887="","",明細!AT887)</f>
        <v/>
      </c>
      <c r="BO893" s="280" t="str">
        <f>IF($BN893="","",VLOOKUP($BN893,リスト!$CL:$CM,2,FALSE))</f>
        <v/>
      </c>
      <c r="BP893" s="280" t="str">
        <f>IF(BQ893="","",VLOOKUP(BQ893,リスト!$K$5:$L$7,2,FALSE))</f>
        <v/>
      </c>
      <c r="BQ893" s="13"/>
      <c r="BR893" s="13"/>
      <c r="BS893" s="47"/>
      <c r="BT893" s="280" t="str">
        <f>IF(BU893="","",VLOOKUP(BU893,リスト!I884:J902,2,FALSE))</f>
        <v/>
      </c>
      <c r="BU893" s="13"/>
      <c r="BV893" s="13"/>
      <c r="BW893" s="282"/>
      <c r="BX893" s="282"/>
      <c r="BY893" s="280" t="str">
        <f>IF(BZ893="","",VLOOKUP(BZ893,リスト!$S$5:$T$6,2,FALSE))</f>
        <v/>
      </c>
      <c r="BZ893" s="3"/>
      <c r="CA893" s="3"/>
      <c r="CB893" s="81"/>
      <c r="CC893" s="280" t="str">
        <f t="shared" si="120"/>
        <v/>
      </c>
      <c r="CD893" s="83"/>
      <c r="CE893" s="83"/>
      <c r="CF893" s="83"/>
      <c r="CG893" s="83"/>
      <c r="CH893" s="282" t="str">
        <f t="shared" si="121"/>
        <v/>
      </c>
      <c r="CI893" s="83"/>
      <c r="CJ893" s="280" t="str">
        <f t="shared" si="122"/>
        <v/>
      </c>
      <c r="CK893" s="87"/>
      <c r="CL893" s="78"/>
      <c r="CM893" s="83"/>
      <c r="CN893" s="83"/>
      <c r="CO893" s="83"/>
      <c r="CP893" s="280" t="str">
        <f t="shared" si="127"/>
        <v/>
      </c>
      <c r="CQ893" s="81"/>
      <c r="CR893" s="280" t="str">
        <f t="shared" si="128"/>
        <v/>
      </c>
      <c r="CS893" s="3"/>
      <c r="CT893" s="3"/>
      <c r="CU893" s="280" t="str">
        <f>IF(CV893="","",VLOOKUP(CV893,リスト!$V$5:$W$6,2,FALSE))</f>
        <v/>
      </c>
      <c r="CV893" s="3"/>
      <c r="CW893" s="280" t="str">
        <f>IF(CX893="","",VLOOKUP(CX893,リスト!$X$5:$Y$6,2,FALSE))</f>
        <v/>
      </c>
      <c r="CX893" s="3"/>
      <c r="CY893" s="77"/>
      <c r="CZ893" s="77"/>
      <c r="DA893" s="75"/>
      <c r="DB893" s="75"/>
      <c r="DC893" s="75"/>
      <c r="DD893" s="75"/>
      <c r="DE893" s="280" t="str">
        <f>IF(DF893="","",VLOOKUP(DF893,リスト!$Z$5:$AA$10,2,FALSE))</f>
        <v/>
      </c>
      <c r="DF893" s="3"/>
      <c r="DG893" s="280" t="str">
        <f>IF(DH893="","",VLOOKUP(DH893,リスト!$AB$5:$AC$12,2,FALSE))</f>
        <v/>
      </c>
      <c r="DH893" s="63"/>
      <c r="DI893" s="280" t="str">
        <f>IF(DJ893="","",VLOOKUP(DJ893,リスト!$AD$5:$AE$7,2,FALSE))</f>
        <v/>
      </c>
      <c r="DJ893" s="3"/>
      <c r="DK893" s="280" t="str">
        <f>IF(DL893="","",VLOOKUP(DL893,リスト!$AF$5:$AG$10,2,FALSE))</f>
        <v/>
      </c>
      <c r="DL893" s="3"/>
      <c r="DM893" s="280" t="str">
        <f>IF(DN893="","",VLOOKUP(DN893,リスト!$AH$5:$AI$6,2,FALSE))</f>
        <v/>
      </c>
      <c r="DN893" s="3"/>
      <c r="DO893" s="280" t="str">
        <f>IF(DP893="","",VLOOKUP(DP893,リスト!$AJ$5:$AK$6,2,FALSE))</f>
        <v/>
      </c>
      <c r="DP893" s="3"/>
      <c r="DQ893" s="280" t="str">
        <f>IF(DR893="","",VLOOKUP(DR893,リスト!$AL$5:$AM$7,2,FALSE))</f>
        <v/>
      </c>
      <c r="DR893" s="3"/>
      <c r="DS893" s="13"/>
      <c r="DT893" s="85"/>
      <c r="DU893" s="85"/>
      <c r="DV893" s="281" t="str">
        <f>IF(DW893="","",VLOOKUP(DW893,リスト!$AN$5:$AO$6,2,FALSE))</f>
        <v/>
      </c>
      <c r="DW893" s="13"/>
      <c r="DX893" s="341"/>
      <c r="DY893" s="345"/>
      <c r="DZ893" s="341"/>
      <c r="EA893" s="345"/>
      <c r="EB893" s="280" t="str">
        <f>IF(EC893="","",VLOOKUP(EC893,リスト!$AW$5:$AX$8,2,FALSE))</f>
        <v/>
      </c>
      <c r="EC893" s="3"/>
      <c r="ED893" s="85"/>
      <c r="EE893" s="280" t="str">
        <f>IF(EF893="","",VLOOKUP(EF893,リスト!$AY$5:$AZ$10,2,FALSE))</f>
        <v/>
      </c>
      <c r="EF893" s="3"/>
      <c r="EG893" s="280" t="str">
        <f>IF(EH893="","",VLOOKUP(EH893,リスト!$BA$5:$BB$10,2,FALSE))</f>
        <v/>
      </c>
      <c r="EH893" s="3"/>
      <c r="EI893" s="280" t="str">
        <f>IF(EJ893="","",VLOOKUP(EJ893,リスト!$BC$5:$BD$10,2,FALSE))</f>
        <v/>
      </c>
      <c r="EJ893" s="3"/>
      <c r="EK893" s="280" t="str">
        <f>IF(EL893="","",VLOOKUP(EL893,リスト!$BE$5:$BF$10,2,FALSE))</f>
        <v/>
      </c>
      <c r="EL893" s="3"/>
      <c r="EM893" s="78"/>
      <c r="EN893" s="73"/>
      <c r="EO893" s="73"/>
      <c r="EP893" s="13"/>
      <c r="EQ893" s="13"/>
      <c r="ER893" s="280" t="str">
        <f>IF(ES893="","",VLOOKUP(ES893,リスト!$BG$5:$BH$10,2,FALSE))</f>
        <v/>
      </c>
      <c r="ES893" s="13"/>
      <c r="ET893" s="13"/>
      <c r="EU893" s="13"/>
      <c r="EV893" s="13"/>
      <c r="EW893" s="13"/>
      <c r="EX893" s="81"/>
      <c r="EY893" s="81"/>
      <c r="EZ893" s="26"/>
      <c r="FA893" s="281" t="str">
        <f>IF($EZ893="","",INDEX(リスト!$BI$5:$BJ$40,MATCH($EZ893,リスト!$BJ$5:$BJ$40,0),1))</f>
        <v/>
      </c>
      <c r="FB893" s="280" t="str">
        <f>IF(FC893="","",VLOOKUP(FC893,リスト!$BK:$BL,2,FALSE))</f>
        <v/>
      </c>
      <c r="FC893" s="13"/>
      <c r="FD893" s="331"/>
      <c r="FE893" s="3"/>
      <c r="FF893" s="280" t="str">
        <f>IF(FG893="","",VLOOKUP(FG893,リスト!$BO$5:$BP$6,2,FALSE))</f>
        <v/>
      </c>
      <c r="FG893" s="3"/>
      <c r="FH893" s="280" t="str">
        <f>IF(FI893="","",VLOOKUP(FI893,リスト!$BQ$5:$BR$8,2,FALSE))</f>
        <v/>
      </c>
      <c r="FI893" s="3"/>
      <c r="FJ893" s="282"/>
      <c r="FK893" s="280" t="str">
        <f>IF(FL893="","",VLOOKUP(FL893,リスト!$BS$5:$BT$6,2,FALSE))</f>
        <v/>
      </c>
      <c r="FL893" s="63"/>
      <c r="FM893" s="13"/>
      <c r="FN893" s="13"/>
      <c r="FO893" s="13"/>
      <c r="FP893" s="283" t="str">
        <f t="shared" si="129"/>
        <v/>
      </c>
      <c r="FQ893" s="283" t="str">
        <f t="shared" si="129"/>
        <v/>
      </c>
      <c r="FR893" s="13"/>
      <c r="FS893" s="85"/>
      <c r="FT893" s="85"/>
      <c r="FU893" s="281" t="str">
        <f t="shared" si="124"/>
        <v/>
      </c>
      <c r="FV893" s="280" t="str">
        <f>IF(FW893="","",VLOOKUP(FW893,リスト!$BV$5:$BW$10,2,FALSE))</f>
        <v/>
      </c>
      <c r="FW893" s="26"/>
      <c r="FX893" s="282" t="str">
        <f t="shared" si="125"/>
        <v/>
      </c>
      <c r="FY893" s="280" t="str">
        <f>IF(FZ893="","",VLOOKUP(FZ893,リスト!$BX$5:$BY$6,2,FALSE))</f>
        <v/>
      </c>
      <c r="FZ893" s="3"/>
      <c r="GA893" s="280" t="str">
        <f>IF(GB893="","",VLOOKUP(GB893,リスト!$BZ$5:$CA$6,2,FALSE))</f>
        <v/>
      </c>
      <c r="GB893" s="13"/>
      <c r="GC893" s="281" t="str">
        <f>IF(GD893="","",VLOOKUP(GD893,リスト!$CB$5:$CC$6,2,FALSE))</f>
        <v/>
      </c>
      <c r="GD893" s="13"/>
      <c r="GE893" s="13"/>
      <c r="GF893" s="13"/>
      <c r="GG893" s="75"/>
      <c r="GH893" s="281" t="str">
        <f t="shared" si="126"/>
        <v/>
      </c>
      <c r="GI893" s="128"/>
      <c r="GJ893" s="281" t="str">
        <f>IF(GK893="","",VLOOKUP(GK893,リスト!$CD$5:$CE$6,2,FALSE))</f>
        <v/>
      </c>
      <c r="GK893" s="13"/>
      <c r="GL893" s="281" t="str">
        <f>IF(GM893="","",VLOOKUP(GM893,リスト!$CF$5:$CG$5,2,FALSE))</f>
        <v/>
      </c>
      <c r="GM893" s="26"/>
      <c r="GN893" s="280" t="str">
        <f>IF(GO893="","",VLOOKUP(GO893,リスト!$CH$5:$CI$5,2,FALSE))</f>
        <v/>
      </c>
      <c r="GO893" s="284"/>
      <c r="GP893" s="284"/>
      <c r="GQ893" s="284"/>
      <c r="GR893" s="284"/>
      <c r="GS893" s="284"/>
      <c r="GT893" s="284"/>
      <c r="GU893" s="284"/>
      <c r="GV893" s="284"/>
      <c r="GW893" s="284"/>
      <c r="GX893" s="285"/>
    </row>
    <row r="894" spans="2:206" s="177" customFormat="1" ht="24.75" hidden="1" customHeight="1" outlineLevel="1">
      <c r="B894" s="286" t="str">
        <f>IF(明細!B888="","",明細!B888)</f>
        <v/>
      </c>
      <c r="C894" s="287" t="str">
        <f>IF(明細!C888="","",明細!C888)</f>
        <v/>
      </c>
      <c r="D894" s="265" t="str">
        <f>IF(明細!D888="","",明細!D888)</f>
        <v/>
      </c>
      <c r="E894" s="265" t="str">
        <f>IF(明細!E888="","",明細!E888)</f>
        <v/>
      </c>
      <c r="F894" s="265" t="str">
        <f>IF(明細!F888="","",明細!F888)</f>
        <v/>
      </c>
      <c r="G894" s="265" t="str">
        <f>IF(明細!G888="","",明細!G888)</f>
        <v/>
      </c>
      <c r="H894" s="265" t="str">
        <f>IF(明細!H888="","",明細!H888)</f>
        <v/>
      </c>
      <c r="I894" s="265" t="str">
        <f>IF(明細!I888="","",明細!I888)</f>
        <v/>
      </c>
      <c r="J894" s="265" t="str">
        <f>IF(明細!J888="","",明細!J888)</f>
        <v/>
      </c>
      <c r="K894" s="265" t="str">
        <f>IF(明細!K888="","",明細!K888)</f>
        <v/>
      </c>
      <c r="L894" s="265" t="str">
        <f>IF(明細!L888="","",明細!L888)</f>
        <v/>
      </c>
      <c r="M894" s="265" t="str">
        <f>IF(明細!M888="","",明細!M888)</f>
        <v/>
      </c>
      <c r="N894" s="265" t="str">
        <f>IF(明細!N888="","",明細!N888)</f>
        <v/>
      </c>
      <c r="O894" s="265" t="str">
        <f>IF(明細!O888="","",明細!O888)</f>
        <v/>
      </c>
      <c r="P894" s="265" t="str">
        <f>IF(明細!P888="","",明細!P888)</f>
        <v/>
      </c>
      <c r="Q894" s="265" t="str">
        <f>IF(明細!Q888="","",明細!Q888)</f>
        <v/>
      </c>
      <c r="R894" s="289" t="str">
        <f>IF(明細!R888="","",明細!R888)</f>
        <v/>
      </c>
      <c r="S894" s="291" t="str">
        <f>IF(明細!S888="","",明細!S888)</f>
        <v/>
      </c>
      <c r="T894" s="291" t="str">
        <f>IF(明細!T888="","",明細!T888)</f>
        <v/>
      </c>
      <c r="U894" s="291" t="str">
        <f>IF(明細!U888="","",明細!U888)</f>
        <v/>
      </c>
      <c r="V894" s="292" t="str">
        <f>IF(明細!V888="","",明細!V888)</f>
        <v>個</v>
      </c>
      <c r="W894" s="292" t="str">
        <f>IF(明細!W888="","",明細!W888)</f>
        <v/>
      </c>
      <c r="X894" s="293" t="str">
        <f>IF(明細!X888="","",明細!X888)</f>
        <v/>
      </c>
      <c r="Y894" s="134" t="str">
        <f>IF(明細!Y888="","",明細!Y888)</f>
        <v/>
      </c>
      <c r="Z894" s="135" t="str">
        <f>IF(明細!Z888="","",明細!Z888)</f>
        <v/>
      </c>
      <c r="AA894" s="134" t="str">
        <f>IF(明細!AA888="","",明細!AA888)</f>
        <v/>
      </c>
      <c r="AB894" s="303" t="str">
        <f>IF(明細!AB888="","",明細!AB888)</f>
        <v/>
      </c>
      <c r="AC894" s="134" t="str">
        <f>IF(明細!AC888="","",明細!AC888)</f>
        <v/>
      </c>
      <c r="AD894" s="183" t="str">
        <f>IF(明細!AD888="","",明細!AD888)</f>
        <v/>
      </c>
      <c r="AE894" s="184">
        <f>IF(明細!AE888="","",明細!AE888)</f>
        <v>0.1</v>
      </c>
      <c r="AF894" s="185" t="str">
        <f>IF(明細!AF888="","",明細!AF888)</f>
        <v/>
      </c>
      <c r="AG894" s="186" t="str">
        <f>IF(明細!AG888="","",明細!AG888)</f>
        <v/>
      </c>
      <c r="AH894" s="186" t="str">
        <f>IF(明細!AH888="","",明細!AH888)</f>
        <v/>
      </c>
      <c r="AI894" s="187" t="str">
        <f>IF(明細!AI888="","",明細!AI888)</f>
        <v/>
      </c>
      <c r="AJ894" s="296" t="str">
        <f>IF(明細!AJ888="","",明細!AJ888)</f>
        <v/>
      </c>
      <c r="AK894" s="297" t="str">
        <f>IF(明細!AK888="","",明細!AK888)</f>
        <v/>
      </c>
      <c r="AL894" s="298" t="str">
        <f>IF(明細!AL888="","",明細!AL888)</f>
        <v/>
      </c>
      <c r="AM894" s="299" t="str">
        <f>IF(明細!AM888="","",明細!AM888)</f>
        <v/>
      </c>
      <c r="AN894" s="300" t="str">
        <f>IF(明細!AN888="","",明細!AN888)</f>
        <v/>
      </c>
      <c r="AO894" s="300" t="str">
        <f>IF(明細!AO888="","",明細!AO888)</f>
        <v/>
      </c>
      <c r="AP894" s="300" t="str">
        <f>IF(明細!AP888="","",明細!AP888)</f>
        <v/>
      </c>
      <c r="AQ894" s="301" t="str">
        <f>IF(明細!AQ888="","",明細!AQ888)</f>
        <v/>
      </c>
      <c r="AR894" s="302" t="str">
        <f>IF(明細!AR888="","",明細!AR888)</f>
        <v/>
      </c>
      <c r="AU894" s="360"/>
      <c r="AV894" s="368"/>
      <c r="AW894" s="446" t="str">
        <f>IF(明細!AV888="","",明細!AV888)</f>
        <v/>
      </c>
      <c r="AX894" s="419" t="str">
        <f>IF(明細!AT888="","",明細!AT888)</f>
        <v/>
      </c>
      <c r="AY894" s="280" t="str">
        <f>IF($AX894="","",VLOOKUP($AX894,リスト!$CL:$CM,2,FALSE))</f>
        <v/>
      </c>
      <c r="AZ894" s="3"/>
      <c r="BA894" s="280" t="str">
        <f>IF(BB894="","",VLOOKUP(BB894,リスト!$K:$L,2,FALSE))</f>
        <v/>
      </c>
      <c r="BB894" s="3"/>
      <c r="BC894" s="3"/>
      <c r="BD894" s="87"/>
      <c r="BE894" s="280" t="str">
        <f>IF(BF894="","",VLOOKUP(BF894,リスト!$I:$J,2,FALSE))</f>
        <v/>
      </c>
      <c r="BF894" s="3"/>
      <c r="BG894" s="280" t="str">
        <f>IF(BH894="","",VLOOKUP(BH894,リスト!$M:$N,2,FALSE))</f>
        <v/>
      </c>
      <c r="BH894" s="282"/>
      <c r="BI894" s="280" t="str">
        <f>IF(BJ894="","",VLOOKUP(BJ894,リスト!$O:$P,2,FALSE))</f>
        <v/>
      </c>
      <c r="BJ894" s="24"/>
      <c r="BM894" s="451" t="str">
        <f>IF(明細!AV888="","",明細!AV888)</f>
        <v/>
      </c>
      <c r="BN894" s="453" t="str">
        <f>IF(明細!AT888="","",明細!AT888)</f>
        <v/>
      </c>
      <c r="BO894" s="280" t="str">
        <f>IF($BN894="","",VLOOKUP($BN894,リスト!$CL:$CM,2,FALSE))</f>
        <v/>
      </c>
      <c r="BP894" s="280" t="str">
        <f>IF(BQ894="","",VLOOKUP(BQ894,リスト!$K$5:$L$7,2,FALSE))</f>
        <v/>
      </c>
      <c r="BQ894" s="13"/>
      <c r="BR894" s="13"/>
      <c r="BS894" s="47"/>
      <c r="BT894" s="280" t="str">
        <f>IF(BU894="","",VLOOKUP(BU894,リスト!I885:J903,2,FALSE))</f>
        <v/>
      </c>
      <c r="BU894" s="13"/>
      <c r="BV894" s="13"/>
      <c r="BW894" s="282"/>
      <c r="BX894" s="282"/>
      <c r="BY894" s="280" t="str">
        <f>IF(BZ894="","",VLOOKUP(BZ894,リスト!$S$5:$T$6,2,FALSE))</f>
        <v/>
      </c>
      <c r="BZ894" s="3"/>
      <c r="CA894" s="3"/>
      <c r="CB894" s="81"/>
      <c r="CC894" s="280" t="str">
        <f t="shared" si="120"/>
        <v/>
      </c>
      <c r="CD894" s="83"/>
      <c r="CE894" s="83"/>
      <c r="CF894" s="83"/>
      <c r="CG894" s="83"/>
      <c r="CH894" s="282" t="str">
        <f t="shared" si="121"/>
        <v/>
      </c>
      <c r="CI894" s="83"/>
      <c r="CJ894" s="280" t="str">
        <f t="shared" si="122"/>
        <v/>
      </c>
      <c r="CK894" s="87"/>
      <c r="CL894" s="78"/>
      <c r="CM894" s="83"/>
      <c r="CN894" s="83"/>
      <c r="CO894" s="83"/>
      <c r="CP894" s="280" t="str">
        <f t="shared" si="127"/>
        <v/>
      </c>
      <c r="CQ894" s="81"/>
      <c r="CR894" s="280" t="str">
        <f t="shared" si="128"/>
        <v/>
      </c>
      <c r="CS894" s="3"/>
      <c r="CT894" s="3"/>
      <c r="CU894" s="280" t="str">
        <f>IF(CV894="","",VLOOKUP(CV894,リスト!$V$5:$W$6,2,FALSE))</f>
        <v/>
      </c>
      <c r="CV894" s="3"/>
      <c r="CW894" s="280" t="str">
        <f>IF(CX894="","",VLOOKUP(CX894,リスト!$X$5:$Y$6,2,FALSE))</f>
        <v/>
      </c>
      <c r="CX894" s="3"/>
      <c r="CY894" s="77"/>
      <c r="CZ894" s="77"/>
      <c r="DA894" s="75"/>
      <c r="DB894" s="75"/>
      <c r="DC894" s="75"/>
      <c r="DD894" s="75"/>
      <c r="DE894" s="280" t="str">
        <f>IF(DF894="","",VLOOKUP(DF894,リスト!$Z$5:$AA$10,2,FALSE))</f>
        <v/>
      </c>
      <c r="DF894" s="3"/>
      <c r="DG894" s="280" t="str">
        <f>IF(DH894="","",VLOOKUP(DH894,リスト!$AB$5:$AC$12,2,FALSE))</f>
        <v/>
      </c>
      <c r="DH894" s="63"/>
      <c r="DI894" s="280" t="str">
        <f>IF(DJ894="","",VLOOKUP(DJ894,リスト!$AD$5:$AE$7,2,FALSE))</f>
        <v/>
      </c>
      <c r="DJ894" s="3"/>
      <c r="DK894" s="280" t="str">
        <f>IF(DL894="","",VLOOKUP(DL894,リスト!$AF$5:$AG$10,2,FALSE))</f>
        <v/>
      </c>
      <c r="DL894" s="3"/>
      <c r="DM894" s="280" t="str">
        <f>IF(DN894="","",VLOOKUP(DN894,リスト!$AH$5:$AI$6,2,FALSE))</f>
        <v/>
      </c>
      <c r="DN894" s="3"/>
      <c r="DO894" s="280" t="str">
        <f>IF(DP894="","",VLOOKUP(DP894,リスト!$AJ$5:$AK$6,2,FALSE))</f>
        <v/>
      </c>
      <c r="DP894" s="3"/>
      <c r="DQ894" s="280" t="str">
        <f>IF(DR894="","",VLOOKUP(DR894,リスト!$AL$5:$AM$7,2,FALSE))</f>
        <v/>
      </c>
      <c r="DR894" s="3"/>
      <c r="DS894" s="13"/>
      <c r="DT894" s="85"/>
      <c r="DU894" s="85"/>
      <c r="DV894" s="281" t="str">
        <f>IF(DW894="","",VLOOKUP(DW894,リスト!$AN$5:$AO$6,2,FALSE))</f>
        <v/>
      </c>
      <c r="DW894" s="13"/>
      <c r="DX894" s="341"/>
      <c r="DY894" s="345"/>
      <c r="DZ894" s="341"/>
      <c r="EA894" s="345"/>
      <c r="EB894" s="280" t="str">
        <f>IF(EC894="","",VLOOKUP(EC894,リスト!$AW$5:$AX$8,2,FALSE))</f>
        <v/>
      </c>
      <c r="EC894" s="3"/>
      <c r="ED894" s="85"/>
      <c r="EE894" s="280" t="str">
        <f>IF(EF894="","",VLOOKUP(EF894,リスト!$AY$5:$AZ$10,2,FALSE))</f>
        <v/>
      </c>
      <c r="EF894" s="3"/>
      <c r="EG894" s="280" t="str">
        <f>IF(EH894="","",VLOOKUP(EH894,リスト!$BA$5:$BB$10,2,FALSE))</f>
        <v/>
      </c>
      <c r="EH894" s="3"/>
      <c r="EI894" s="280" t="str">
        <f>IF(EJ894="","",VLOOKUP(EJ894,リスト!$BC$5:$BD$10,2,FALSE))</f>
        <v/>
      </c>
      <c r="EJ894" s="3"/>
      <c r="EK894" s="280" t="str">
        <f>IF(EL894="","",VLOOKUP(EL894,リスト!$BE$5:$BF$10,2,FALSE))</f>
        <v/>
      </c>
      <c r="EL894" s="3"/>
      <c r="EM894" s="78"/>
      <c r="EN894" s="73"/>
      <c r="EO894" s="73"/>
      <c r="EP894" s="13"/>
      <c r="EQ894" s="13"/>
      <c r="ER894" s="280" t="str">
        <f>IF(ES894="","",VLOOKUP(ES894,リスト!$BG$5:$BH$10,2,FALSE))</f>
        <v/>
      </c>
      <c r="ES894" s="13"/>
      <c r="ET894" s="13"/>
      <c r="EU894" s="13"/>
      <c r="EV894" s="13"/>
      <c r="EW894" s="13"/>
      <c r="EX894" s="81"/>
      <c r="EY894" s="81"/>
      <c r="EZ894" s="26"/>
      <c r="FA894" s="281" t="str">
        <f>IF($EZ894="","",INDEX(リスト!$BI$5:$BJ$40,MATCH($EZ894,リスト!$BJ$5:$BJ$40,0),1))</f>
        <v/>
      </c>
      <c r="FB894" s="280" t="str">
        <f>IF(FC894="","",VLOOKUP(FC894,リスト!$BK:$BL,2,FALSE))</f>
        <v/>
      </c>
      <c r="FC894" s="13"/>
      <c r="FD894" s="331"/>
      <c r="FE894" s="3"/>
      <c r="FF894" s="280" t="str">
        <f>IF(FG894="","",VLOOKUP(FG894,リスト!$BO$5:$BP$6,2,FALSE))</f>
        <v/>
      </c>
      <c r="FG894" s="3"/>
      <c r="FH894" s="280" t="str">
        <f>IF(FI894="","",VLOOKUP(FI894,リスト!$BQ$5:$BR$8,2,FALSE))</f>
        <v/>
      </c>
      <c r="FI894" s="3"/>
      <c r="FJ894" s="282"/>
      <c r="FK894" s="280" t="str">
        <f>IF(FL894="","",VLOOKUP(FL894,リスト!$BS$5:$BT$6,2,FALSE))</f>
        <v/>
      </c>
      <c r="FL894" s="63"/>
      <c r="FM894" s="13"/>
      <c r="FN894" s="13"/>
      <c r="FO894" s="13"/>
      <c r="FP894" s="283" t="str">
        <f t="shared" si="129"/>
        <v/>
      </c>
      <c r="FQ894" s="283" t="str">
        <f t="shared" si="129"/>
        <v/>
      </c>
      <c r="FR894" s="13"/>
      <c r="FS894" s="85"/>
      <c r="FT894" s="85"/>
      <c r="FU894" s="281" t="str">
        <f t="shared" si="124"/>
        <v/>
      </c>
      <c r="FV894" s="280" t="str">
        <f>IF(FW894="","",VLOOKUP(FW894,リスト!$BV$5:$BW$10,2,FALSE))</f>
        <v/>
      </c>
      <c r="FW894" s="26"/>
      <c r="FX894" s="282" t="str">
        <f t="shared" si="125"/>
        <v/>
      </c>
      <c r="FY894" s="280" t="str">
        <f>IF(FZ894="","",VLOOKUP(FZ894,リスト!$BX$5:$BY$6,2,FALSE))</f>
        <v/>
      </c>
      <c r="FZ894" s="3"/>
      <c r="GA894" s="280" t="str">
        <f>IF(GB894="","",VLOOKUP(GB894,リスト!$BZ$5:$CA$6,2,FALSE))</f>
        <v/>
      </c>
      <c r="GB894" s="13"/>
      <c r="GC894" s="281" t="str">
        <f>IF(GD894="","",VLOOKUP(GD894,リスト!$CB$5:$CC$6,2,FALSE))</f>
        <v/>
      </c>
      <c r="GD894" s="13"/>
      <c r="GE894" s="13"/>
      <c r="GF894" s="13"/>
      <c r="GG894" s="75"/>
      <c r="GH894" s="281" t="str">
        <f t="shared" si="126"/>
        <v/>
      </c>
      <c r="GI894" s="128"/>
      <c r="GJ894" s="281" t="str">
        <f>IF(GK894="","",VLOOKUP(GK894,リスト!$CD$5:$CE$6,2,FALSE))</f>
        <v/>
      </c>
      <c r="GK894" s="13"/>
      <c r="GL894" s="281" t="str">
        <f>IF(GM894="","",VLOOKUP(GM894,リスト!$CF$5:$CG$5,2,FALSE))</f>
        <v/>
      </c>
      <c r="GM894" s="26"/>
      <c r="GN894" s="280" t="str">
        <f>IF(GO894="","",VLOOKUP(GO894,リスト!$CH$5:$CI$5,2,FALSE))</f>
        <v/>
      </c>
      <c r="GO894" s="284"/>
      <c r="GP894" s="284"/>
      <c r="GQ894" s="284"/>
      <c r="GR894" s="284"/>
      <c r="GS894" s="284"/>
      <c r="GT894" s="284"/>
      <c r="GU894" s="284"/>
      <c r="GV894" s="284"/>
      <c r="GW894" s="284"/>
      <c r="GX894" s="285"/>
    </row>
    <row r="895" spans="2:206" s="177" customFormat="1" ht="24.75" hidden="1" customHeight="1" outlineLevel="1">
      <c r="B895" s="286" t="str">
        <f>IF(明細!B889="","",明細!B889)</f>
        <v/>
      </c>
      <c r="C895" s="287" t="str">
        <f>IF(明細!C889="","",明細!C889)</f>
        <v/>
      </c>
      <c r="D895" s="265" t="str">
        <f>IF(明細!D889="","",明細!D889)</f>
        <v/>
      </c>
      <c r="E895" s="265" t="str">
        <f>IF(明細!E889="","",明細!E889)</f>
        <v/>
      </c>
      <c r="F895" s="265" t="str">
        <f>IF(明細!F889="","",明細!F889)</f>
        <v/>
      </c>
      <c r="G895" s="265" t="str">
        <f>IF(明細!G889="","",明細!G889)</f>
        <v/>
      </c>
      <c r="H895" s="265" t="str">
        <f>IF(明細!H889="","",明細!H889)</f>
        <v/>
      </c>
      <c r="I895" s="265" t="str">
        <f>IF(明細!I889="","",明細!I889)</f>
        <v/>
      </c>
      <c r="J895" s="265" t="str">
        <f>IF(明細!J889="","",明細!J889)</f>
        <v/>
      </c>
      <c r="K895" s="265" t="str">
        <f>IF(明細!K889="","",明細!K889)</f>
        <v/>
      </c>
      <c r="L895" s="265" t="str">
        <f>IF(明細!L889="","",明細!L889)</f>
        <v/>
      </c>
      <c r="M895" s="265" t="str">
        <f>IF(明細!M889="","",明細!M889)</f>
        <v/>
      </c>
      <c r="N895" s="265" t="str">
        <f>IF(明細!N889="","",明細!N889)</f>
        <v/>
      </c>
      <c r="O895" s="265" t="str">
        <f>IF(明細!O889="","",明細!O889)</f>
        <v/>
      </c>
      <c r="P895" s="265" t="str">
        <f>IF(明細!P889="","",明細!P889)</f>
        <v/>
      </c>
      <c r="Q895" s="265" t="str">
        <f>IF(明細!Q889="","",明細!Q889)</f>
        <v/>
      </c>
      <c r="R895" s="289" t="str">
        <f>IF(明細!R889="","",明細!R889)</f>
        <v/>
      </c>
      <c r="S895" s="291" t="str">
        <f>IF(明細!S889="","",明細!S889)</f>
        <v/>
      </c>
      <c r="T895" s="291" t="str">
        <f>IF(明細!T889="","",明細!T889)</f>
        <v/>
      </c>
      <c r="U895" s="291" t="str">
        <f>IF(明細!U889="","",明細!U889)</f>
        <v/>
      </c>
      <c r="V895" s="292" t="str">
        <f>IF(明細!V889="","",明細!V889)</f>
        <v>個</v>
      </c>
      <c r="W895" s="292" t="str">
        <f>IF(明細!W889="","",明細!W889)</f>
        <v/>
      </c>
      <c r="X895" s="293" t="str">
        <f>IF(明細!X889="","",明細!X889)</f>
        <v/>
      </c>
      <c r="Y895" s="134" t="str">
        <f>IF(明細!Y889="","",明細!Y889)</f>
        <v/>
      </c>
      <c r="Z895" s="135" t="str">
        <f>IF(明細!Z889="","",明細!Z889)</f>
        <v/>
      </c>
      <c r="AA895" s="134" t="str">
        <f>IF(明細!AA889="","",明細!AA889)</f>
        <v/>
      </c>
      <c r="AB895" s="303" t="str">
        <f>IF(明細!AB889="","",明細!AB889)</f>
        <v/>
      </c>
      <c r="AC895" s="134" t="str">
        <f>IF(明細!AC889="","",明細!AC889)</f>
        <v/>
      </c>
      <c r="AD895" s="183" t="str">
        <f>IF(明細!AD889="","",明細!AD889)</f>
        <v/>
      </c>
      <c r="AE895" s="184">
        <f>IF(明細!AE889="","",明細!AE889)</f>
        <v>0.1</v>
      </c>
      <c r="AF895" s="185" t="str">
        <f>IF(明細!AF889="","",明細!AF889)</f>
        <v/>
      </c>
      <c r="AG895" s="186" t="str">
        <f>IF(明細!AG889="","",明細!AG889)</f>
        <v/>
      </c>
      <c r="AH895" s="186" t="str">
        <f>IF(明細!AH889="","",明細!AH889)</f>
        <v/>
      </c>
      <c r="AI895" s="187" t="str">
        <f>IF(明細!AI889="","",明細!AI889)</f>
        <v/>
      </c>
      <c r="AJ895" s="296" t="str">
        <f>IF(明細!AJ889="","",明細!AJ889)</f>
        <v/>
      </c>
      <c r="AK895" s="297" t="str">
        <f>IF(明細!AK889="","",明細!AK889)</f>
        <v/>
      </c>
      <c r="AL895" s="298" t="str">
        <f>IF(明細!AL889="","",明細!AL889)</f>
        <v/>
      </c>
      <c r="AM895" s="299" t="str">
        <f>IF(明細!AM889="","",明細!AM889)</f>
        <v/>
      </c>
      <c r="AN895" s="300" t="str">
        <f>IF(明細!AN889="","",明細!AN889)</f>
        <v/>
      </c>
      <c r="AO895" s="300" t="str">
        <f>IF(明細!AO889="","",明細!AO889)</f>
        <v/>
      </c>
      <c r="AP895" s="300" t="str">
        <f>IF(明細!AP889="","",明細!AP889)</f>
        <v/>
      </c>
      <c r="AQ895" s="301" t="str">
        <f>IF(明細!AQ889="","",明細!AQ889)</f>
        <v/>
      </c>
      <c r="AR895" s="302" t="str">
        <f>IF(明細!AR889="","",明細!AR889)</f>
        <v/>
      </c>
      <c r="AU895" s="360"/>
      <c r="AV895" s="368"/>
      <c r="AW895" s="446" t="str">
        <f>IF(明細!AV889="","",明細!AV889)</f>
        <v/>
      </c>
      <c r="AX895" s="419" t="str">
        <f>IF(明細!AT889="","",明細!AT889)</f>
        <v/>
      </c>
      <c r="AY895" s="280" t="str">
        <f>IF($AX895="","",VLOOKUP($AX895,リスト!$CL:$CM,2,FALSE))</f>
        <v/>
      </c>
      <c r="AZ895" s="3"/>
      <c r="BA895" s="280" t="str">
        <f>IF(BB895="","",VLOOKUP(BB895,リスト!$K:$L,2,FALSE))</f>
        <v/>
      </c>
      <c r="BB895" s="3"/>
      <c r="BC895" s="3"/>
      <c r="BD895" s="87"/>
      <c r="BE895" s="280" t="str">
        <f>IF(BF895="","",VLOOKUP(BF895,リスト!$I:$J,2,FALSE))</f>
        <v/>
      </c>
      <c r="BF895" s="3"/>
      <c r="BG895" s="280" t="str">
        <f>IF(BH895="","",VLOOKUP(BH895,リスト!$M:$N,2,FALSE))</f>
        <v/>
      </c>
      <c r="BH895" s="282"/>
      <c r="BI895" s="280" t="str">
        <f>IF(BJ895="","",VLOOKUP(BJ895,リスト!$O:$P,2,FALSE))</f>
        <v/>
      </c>
      <c r="BJ895" s="24"/>
      <c r="BM895" s="451" t="str">
        <f>IF(明細!AV889="","",明細!AV889)</f>
        <v/>
      </c>
      <c r="BN895" s="453" t="str">
        <f>IF(明細!AT889="","",明細!AT889)</f>
        <v/>
      </c>
      <c r="BO895" s="280" t="str">
        <f>IF($BN895="","",VLOOKUP($BN895,リスト!$CL:$CM,2,FALSE))</f>
        <v/>
      </c>
      <c r="BP895" s="280" t="str">
        <f>IF(BQ895="","",VLOOKUP(BQ895,リスト!$K$5:$L$7,2,FALSE))</f>
        <v/>
      </c>
      <c r="BQ895" s="13"/>
      <c r="BR895" s="13"/>
      <c r="BS895" s="47"/>
      <c r="BT895" s="280" t="str">
        <f>IF(BU895="","",VLOOKUP(BU895,リスト!I886:J904,2,FALSE))</f>
        <v/>
      </c>
      <c r="BU895" s="13"/>
      <c r="BV895" s="13"/>
      <c r="BW895" s="282"/>
      <c r="BX895" s="282"/>
      <c r="BY895" s="280" t="str">
        <f>IF(BZ895="","",VLOOKUP(BZ895,リスト!$S$5:$T$6,2,FALSE))</f>
        <v/>
      </c>
      <c r="BZ895" s="3"/>
      <c r="CA895" s="3"/>
      <c r="CB895" s="81"/>
      <c r="CC895" s="280" t="str">
        <f t="shared" si="120"/>
        <v/>
      </c>
      <c r="CD895" s="83"/>
      <c r="CE895" s="83"/>
      <c r="CF895" s="83"/>
      <c r="CG895" s="83"/>
      <c r="CH895" s="282" t="str">
        <f t="shared" si="121"/>
        <v/>
      </c>
      <c r="CI895" s="83"/>
      <c r="CJ895" s="280" t="str">
        <f t="shared" si="122"/>
        <v/>
      </c>
      <c r="CK895" s="87"/>
      <c r="CL895" s="78"/>
      <c r="CM895" s="83"/>
      <c r="CN895" s="83"/>
      <c r="CO895" s="83"/>
      <c r="CP895" s="280" t="str">
        <f t="shared" si="127"/>
        <v/>
      </c>
      <c r="CQ895" s="81"/>
      <c r="CR895" s="280" t="str">
        <f t="shared" si="128"/>
        <v/>
      </c>
      <c r="CS895" s="3"/>
      <c r="CT895" s="3"/>
      <c r="CU895" s="280" t="str">
        <f>IF(CV895="","",VLOOKUP(CV895,リスト!$V$5:$W$6,2,FALSE))</f>
        <v/>
      </c>
      <c r="CV895" s="3"/>
      <c r="CW895" s="280" t="str">
        <f>IF(CX895="","",VLOOKUP(CX895,リスト!$X$5:$Y$6,2,FALSE))</f>
        <v/>
      </c>
      <c r="CX895" s="3"/>
      <c r="CY895" s="77"/>
      <c r="CZ895" s="77"/>
      <c r="DA895" s="75"/>
      <c r="DB895" s="75"/>
      <c r="DC895" s="75"/>
      <c r="DD895" s="75"/>
      <c r="DE895" s="280" t="str">
        <f>IF(DF895="","",VLOOKUP(DF895,リスト!$Z$5:$AA$10,2,FALSE))</f>
        <v/>
      </c>
      <c r="DF895" s="3"/>
      <c r="DG895" s="280" t="str">
        <f>IF(DH895="","",VLOOKUP(DH895,リスト!$AB$5:$AC$12,2,FALSE))</f>
        <v/>
      </c>
      <c r="DH895" s="63"/>
      <c r="DI895" s="280" t="str">
        <f>IF(DJ895="","",VLOOKUP(DJ895,リスト!$AD$5:$AE$7,2,FALSE))</f>
        <v/>
      </c>
      <c r="DJ895" s="3"/>
      <c r="DK895" s="280" t="str">
        <f>IF(DL895="","",VLOOKUP(DL895,リスト!$AF$5:$AG$10,2,FALSE))</f>
        <v/>
      </c>
      <c r="DL895" s="3"/>
      <c r="DM895" s="280" t="str">
        <f>IF(DN895="","",VLOOKUP(DN895,リスト!$AH$5:$AI$6,2,FALSE))</f>
        <v/>
      </c>
      <c r="DN895" s="3"/>
      <c r="DO895" s="280" t="str">
        <f>IF(DP895="","",VLOOKUP(DP895,リスト!$AJ$5:$AK$6,2,FALSE))</f>
        <v/>
      </c>
      <c r="DP895" s="3"/>
      <c r="DQ895" s="280" t="str">
        <f>IF(DR895="","",VLOOKUP(DR895,リスト!$AL$5:$AM$7,2,FALSE))</f>
        <v/>
      </c>
      <c r="DR895" s="3"/>
      <c r="DS895" s="13"/>
      <c r="DT895" s="85"/>
      <c r="DU895" s="85"/>
      <c r="DV895" s="281" t="str">
        <f>IF(DW895="","",VLOOKUP(DW895,リスト!$AN$5:$AO$6,2,FALSE))</f>
        <v/>
      </c>
      <c r="DW895" s="13"/>
      <c r="DX895" s="341"/>
      <c r="DY895" s="345"/>
      <c r="DZ895" s="341"/>
      <c r="EA895" s="345"/>
      <c r="EB895" s="280" t="str">
        <f>IF(EC895="","",VLOOKUP(EC895,リスト!$AW$5:$AX$8,2,FALSE))</f>
        <v/>
      </c>
      <c r="EC895" s="3"/>
      <c r="ED895" s="85"/>
      <c r="EE895" s="280" t="str">
        <f>IF(EF895="","",VLOOKUP(EF895,リスト!$AY$5:$AZ$10,2,FALSE))</f>
        <v/>
      </c>
      <c r="EF895" s="3"/>
      <c r="EG895" s="280" t="str">
        <f>IF(EH895="","",VLOOKUP(EH895,リスト!$BA$5:$BB$10,2,FALSE))</f>
        <v/>
      </c>
      <c r="EH895" s="3"/>
      <c r="EI895" s="280" t="str">
        <f>IF(EJ895="","",VLOOKUP(EJ895,リスト!$BC$5:$BD$10,2,FALSE))</f>
        <v/>
      </c>
      <c r="EJ895" s="3"/>
      <c r="EK895" s="280" t="str">
        <f>IF(EL895="","",VLOOKUP(EL895,リスト!$BE$5:$BF$10,2,FALSE))</f>
        <v/>
      </c>
      <c r="EL895" s="3"/>
      <c r="EM895" s="78"/>
      <c r="EN895" s="73"/>
      <c r="EO895" s="73"/>
      <c r="EP895" s="13"/>
      <c r="EQ895" s="13"/>
      <c r="ER895" s="280" t="str">
        <f>IF(ES895="","",VLOOKUP(ES895,リスト!$BG$5:$BH$10,2,FALSE))</f>
        <v/>
      </c>
      <c r="ES895" s="13"/>
      <c r="ET895" s="13"/>
      <c r="EU895" s="13"/>
      <c r="EV895" s="13"/>
      <c r="EW895" s="13"/>
      <c r="EX895" s="81"/>
      <c r="EY895" s="81"/>
      <c r="EZ895" s="26"/>
      <c r="FA895" s="281" t="str">
        <f>IF($EZ895="","",INDEX(リスト!$BI$5:$BJ$40,MATCH($EZ895,リスト!$BJ$5:$BJ$40,0),1))</f>
        <v/>
      </c>
      <c r="FB895" s="280" t="str">
        <f>IF(FC895="","",VLOOKUP(FC895,リスト!$BK:$BL,2,FALSE))</f>
        <v/>
      </c>
      <c r="FC895" s="13"/>
      <c r="FD895" s="331"/>
      <c r="FE895" s="3"/>
      <c r="FF895" s="280" t="str">
        <f>IF(FG895="","",VLOOKUP(FG895,リスト!$BO$5:$BP$6,2,FALSE))</f>
        <v/>
      </c>
      <c r="FG895" s="3"/>
      <c r="FH895" s="280" t="str">
        <f>IF(FI895="","",VLOOKUP(FI895,リスト!$BQ$5:$BR$8,2,FALSE))</f>
        <v/>
      </c>
      <c r="FI895" s="3"/>
      <c r="FJ895" s="282"/>
      <c r="FK895" s="280" t="str">
        <f>IF(FL895="","",VLOOKUP(FL895,リスト!$BS$5:$BT$6,2,FALSE))</f>
        <v/>
      </c>
      <c r="FL895" s="63"/>
      <c r="FM895" s="13"/>
      <c r="FN895" s="13"/>
      <c r="FO895" s="13"/>
      <c r="FP895" s="283" t="str">
        <f t="shared" si="129"/>
        <v/>
      </c>
      <c r="FQ895" s="283" t="str">
        <f t="shared" si="129"/>
        <v/>
      </c>
      <c r="FR895" s="13"/>
      <c r="FS895" s="85"/>
      <c r="FT895" s="85"/>
      <c r="FU895" s="281" t="str">
        <f t="shared" si="124"/>
        <v/>
      </c>
      <c r="FV895" s="280" t="str">
        <f>IF(FW895="","",VLOOKUP(FW895,リスト!$BV$5:$BW$10,2,FALSE))</f>
        <v/>
      </c>
      <c r="FW895" s="26"/>
      <c r="FX895" s="282" t="str">
        <f t="shared" si="125"/>
        <v/>
      </c>
      <c r="FY895" s="280" t="str">
        <f>IF(FZ895="","",VLOOKUP(FZ895,リスト!$BX$5:$BY$6,2,FALSE))</f>
        <v/>
      </c>
      <c r="FZ895" s="3"/>
      <c r="GA895" s="280" t="str">
        <f>IF(GB895="","",VLOOKUP(GB895,リスト!$BZ$5:$CA$6,2,FALSE))</f>
        <v/>
      </c>
      <c r="GB895" s="13"/>
      <c r="GC895" s="281" t="str">
        <f>IF(GD895="","",VLOOKUP(GD895,リスト!$CB$5:$CC$6,2,FALSE))</f>
        <v/>
      </c>
      <c r="GD895" s="13"/>
      <c r="GE895" s="13"/>
      <c r="GF895" s="13"/>
      <c r="GG895" s="75"/>
      <c r="GH895" s="281" t="str">
        <f t="shared" si="126"/>
        <v/>
      </c>
      <c r="GI895" s="128"/>
      <c r="GJ895" s="281" t="str">
        <f>IF(GK895="","",VLOOKUP(GK895,リスト!$CD$5:$CE$6,2,FALSE))</f>
        <v/>
      </c>
      <c r="GK895" s="13"/>
      <c r="GL895" s="281" t="str">
        <f>IF(GM895="","",VLOOKUP(GM895,リスト!$CF$5:$CG$5,2,FALSE))</f>
        <v/>
      </c>
      <c r="GM895" s="26"/>
      <c r="GN895" s="280" t="str">
        <f>IF(GO895="","",VLOOKUP(GO895,リスト!$CH$5:$CI$5,2,FALSE))</f>
        <v/>
      </c>
      <c r="GO895" s="284"/>
      <c r="GP895" s="284"/>
      <c r="GQ895" s="284"/>
      <c r="GR895" s="284"/>
      <c r="GS895" s="284"/>
      <c r="GT895" s="284"/>
      <c r="GU895" s="284"/>
      <c r="GV895" s="284"/>
      <c r="GW895" s="284"/>
      <c r="GX895" s="285"/>
    </row>
    <row r="896" spans="2:206" s="177" customFormat="1" ht="24.75" hidden="1" customHeight="1" outlineLevel="1">
      <c r="B896" s="286" t="str">
        <f>IF(明細!B890="","",明細!B890)</f>
        <v/>
      </c>
      <c r="C896" s="287" t="str">
        <f>IF(明細!C890="","",明細!C890)</f>
        <v/>
      </c>
      <c r="D896" s="265" t="str">
        <f>IF(明細!D890="","",明細!D890)</f>
        <v/>
      </c>
      <c r="E896" s="265" t="str">
        <f>IF(明細!E890="","",明細!E890)</f>
        <v/>
      </c>
      <c r="F896" s="265" t="str">
        <f>IF(明細!F890="","",明細!F890)</f>
        <v/>
      </c>
      <c r="G896" s="265" t="str">
        <f>IF(明細!G890="","",明細!G890)</f>
        <v/>
      </c>
      <c r="H896" s="265" t="str">
        <f>IF(明細!H890="","",明細!H890)</f>
        <v/>
      </c>
      <c r="I896" s="265" t="str">
        <f>IF(明細!I890="","",明細!I890)</f>
        <v/>
      </c>
      <c r="J896" s="265" t="str">
        <f>IF(明細!J890="","",明細!J890)</f>
        <v/>
      </c>
      <c r="K896" s="265" t="str">
        <f>IF(明細!K890="","",明細!K890)</f>
        <v/>
      </c>
      <c r="L896" s="265" t="str">
        <f>IF(明細!L890="","",明細!L890)</f>
        <v/>
      </c>
      <c r="M896" s="265" t="str">
        <f>IF(明細!M890="","",明細!M890)</f>
        <v/>
      </c>
      <c r="N896" s="265" t="str">
        <f>IF(明細!N890="","",明細!N890)</f>
        <v/>
      </c>
      <c r="O896" s="265" t="str">
        <f>IF(明細!O890="","",明細!O890)</f>
        <v/>
      </c>
      <c r="P896" s="265" t="str">
        <f>IF(明細!P890="","",明細!P890)</f>
        <v/>
      </c>
      <c r="Q896" s="265" t="str">
        <f>IF(明細!Q890="","",明細!Q890)</f>
        <v/>
      </c>
      <c r="R896" s="289" t="str">
        <f>IF(明細!R890="","",明細!R890)</f>
        <v/>
      </c>
      <c r="S896" s="291" t="str">
        <f>IF(明細!S890="","",明細!S890)</f>
        <v/>
      </c>
      <c r="T896" s="291" t="str">
        <f>IF(明細!T890="","",明細!T890)</f>
        <v/>
      </c>
      <c r="U896" s="291" t="str">
        <f>IF(明細!U890="","",明細!U890)</f>
        <v/>
      </c>
      <c r="V896" s="292" t="str">
        <f>IF(明細!V890="","",明細!V890)</f>
        <v>個</v>
      </c>
      <c r="W896" s="292" t="str">
        <f>IF(明細!W890="","",明細!W890)</f>
        <v/>
      </c>
      <c r="X896" s="293" t="str">
        <f>IF(明細!X890="","",明細!X890)</f>
        <v/>
      </c>
      <c r="Y896" s="134" t="str">
        <f>IF(明細!Y890="","",明細!Y890)</f>
        <v/>
      </c>
      <c r="Z896" s="135" t="str">
        <f>IF(明細!Z890="","",明細!Z890)</f>
        <v/>
      </c>
      <c r="AA896" s="134" t="str">
        <f>IF(明細!AA890="","",明細!AA890)</f>
        <v/>
      </c>
      <c r="AB896" s="303" t="str">
        <f>IF(明細!AB890="","",明細!AB890)</f>
        <v/>
      </c>
      <c r="AC896" s="134" t="str">
        <f>IF(明細!AC890="","",明細!AC890)</f>
        <v/>
      </c>
      <c r="AD896" s="183" t="str">
        <f>IF(明細!AD890="","",明細!AD890)</f>
        <v/>
      </c>
      <c r="AE896" s="184">
        <f>IF(明細!AE890="","",明細!AE890)</f>
        <v>0.1</v>
      </c>
      <c r="AF896" s="185" t="str">
        <f>IF(明細!AF890="","",明細!AF890)</f>
        <v/>
      </c>
      <c r="AG896" s="186" t="str">
        <f>IF(明細!AG890="","",明細!AG890)</f>
        <v/>
      </c>
      <c r="AH896" s="186" t="str">
        <f>IF(明細!AH890="","",明細!AH890)</f>
        <v/>
      </c>
      <c r="AI896" s="187" t="str">
        <f>IF(明細!AI890="","",明細!AI890)</f>
        <v/>
      </c>
      <c r="AJ896" s="296" t="str">
        <f>IF(明細!AJ890="","",明細!AJ890)</f>
        <v/>
      </c>
      <c r="AK896" s="297" t="str">
        <f>IF(明細!AK890="","",明細!AK890)</f>
        <v/>
      </c>
      <c r="AL896" s="298" t="str">
        <f>IF(明細!AL890="","",明細!AL890)</f>
        <v/>
      </c>
      <c r="AM896" s="299" t="str">
        <f>IF(明細!AM890="","",明細!AM890)</f>
        <v/>
      </c>
      <c r="AN896" s="300" t="str">
        <f>IF(明細!AN890="","",明細!AN890)</f>
        <v/>
      </c>
      <c r="AO896" s="300" t="str">
        <f>IF(明細!AO890="","",明細!AO890)</f>
        <v/>
      </c>
      <c r="AP896" s="300" t="str">
        <f>IF(明細!AP890="","",明細!AP890)</f>
        <v/>
      </c>
      <c r="AQ896" s="301" t="str">
        <f>IF(明細!AQ890="","",明細!AQ890)</f>
        <v/>
      </c>
      <c r="AR896" s="302" t="str">
        <f>IF(明細!AR890="","",明細!AR890)</f>
        <v/>
      </c>
      <c r="AU896" s="360"/>
      <c r="AV896" s="368"/>
      <c r="AW896" s="446" t="str">
        <f>IF(明細!AV890="","",明細!AV890)</f>
        <v/>
      </c>
      <c r="AX896" s="419" t="str">
        <f>IF(明細!AT890="","",明細!AT890)</f>
        <v/>
      </c>
      <c r="AY896" s="280" t="str">
        <f>IF($AX896="","",VLOOKUP($AX896,リスト!$CL:$CM,2,FALSE))</f>
        <v/>
      </c>
      <c r="AZ896" s="3"/>
      <c r="BA896" s="280" t="str">
        <f>IF(BB896="","",VLOOKUP(BB896,リスト!$K:$L,2,FALSE))</f>
        <v/>
      </c>
      <c r="BB896" s="3"/>
      <c r="BC896" s="3"/>
      <c r="BD896" s="87"/>
      <c r="BE896" s="280" t="str">
        <f>IF(BF896="","",VLOOKUP(BF896,リスト!$I:$J,2,FALSE))</f>
        <v/>
      </c>
      <c r="BF896" s="3"/>
      <c r="BG896" s="280" t="str">
        <f>IF(BH896="","",VLOOKUP(BH896,リスト!$M:$N,2,FALSE))</f>
        <v/>
      </c>
      <c r="BH896" s="282"/>
      <c r="BI896" s="280" t="str">
        <f>IF(BJ896="","",VLOOKUP(BJ896,リスト!$O:$P,2,FALSE))</f>
        <v/>
      </c>
      <c r="BJ896" s="24"/>
      <c r="BM896" s="451" t="str">
        <f>IF(明細!AV890="","",明細!AV890)</f>
        <v/>
      </c>
      <c r="BN896" s="453" t="str">
        <f>IF(明細!AT890="","",明細!AT890)</f>
        <v/>
      </c>
      <c r="BO896" s="280" t="str">
        <f>IF($BN896="","",VLOOKUP($BN896,リスト!$CL:$CM,2,FALSE))</f>
        <v/>
      </c>
      <c r="BP896" s="280" t="str">
        <f>IF(BQ896="","",VLOOKUP(BQ896,リスト!$K$5:$L$7,2,FALSE))</f>
        <v/>
      </c>
      <c r="BQ896" s="13"/>
      <c r="BR896" s="13"/>
      <c r="BS896" s="47"/>
      <c r="BT896" s="280" t="str">
        <f>IF(BU896="","",VLOOKUP(BU896,リスト!I887:J905,2,FALSE))</f>
        <v/>
      </c>
      <c r="BU896" s="13"/>
      <c r="BV896" s="13"/>
      <c r="BW896" s="282"/>
      <c r="BX896" s="282"/>
      <c r="BY896" s="280" t="str">
        <f>IF(BZ896="","",VLOOKUP(BZ896,リスト!$S$5:$T$6,2,FALSE))</f>
        <v/>
      </c>
      <c r="BZ896" s="3"/>
      <c r="CA896" s="3"/>
      <c r="CB896" s="81"/>
      <c r="CC896" s="280" t="str">
        <f t="shared" si="120"/>
        <v/>
      </c>
      <c r="CD896" s="83"/>
      <c r="CE896" s="83"/>
      <c r="CF896" s="83"/>
      <c r="CG896" s="83"/>
      <c r="CH896" s="282" t="str">
        <f t="shared" si="121"/>
        <v/>
      </c>
      <c r="CI896" s="83"/>
      <c r="CJ896" s="280" t="str">
        <f t="shared" si="122"/>
        <v/>
      </c>
      <c r="CK896" s="87"/>
      <c r="CL896" s="78"/>
      <c r="CM896" s="83"/>
      <c r="CN896" s="83"/>
      <c r="CO896" s="83"/>
      <c r="CP896" s="280" t="str">
        <f t="shared" si="127"/>
        <v/>
      </c>
      <c r="CQ896" s="81"/>
      <c r="CR896" s="280" t="str">
        <f t="shared" si="128"/>
        <v/>
      </c>
      <c r="CS896" s="3"/>
      <c r="CT896" s="3"/>
      <c r="CU896" s="280" t="str">
        <f>IF(CV896="","",VLOOKUP(CV896,リスト!$V$5:$W$6,2,FALSE))</f>
        <v/>
      </c>
      <c r="CV896" s="3"/>
      <c r="CW896" s="280" t="str">
        <f>IF(CX896="","",VLOOKUP(CX896,リスト!$X$5:$Y$6,2,FALSE))</f>
        <v/>
      </c>
      <c r="CX896" s="3"/>
      <c r="CY896" s="77"/>
      <c r="CZ896" s="77"/>
      <c r="DA896" s="75"/>
      <c r="DB896" s="75"/>
      <c r="DC896" s="75"/>
      <c r="DD896" s="75"/>
      <c r="DE896" s="280" t="str">
        <f>IF(DF896="","",VLOOKUP(DF896,リスト!$Z$5:$AA$10,2,FALSE))</f>
        <v/>
      </c>
      <c r="DF896" s="3"/>
      <c r="DG896" s="280" t="str">
        <f>IF(DH896="","",VLOOKUP(DH896,リスト!$AB$5:$AC$12,2,FALSE))</f>
        <v/>
      </c>
      <c r="DH896" s="63"/>
      <c r="DI896" s="280" t="str">
        <f>IF(DJ896="","",VLOOKUP(DJ896,リスト!$AD$5:$AE$7,2,FALSE))</f>
        <v/>
      </c>
      <c r="DJ896" s="3"/>
      <c r="DK896" s="280" t="str">
        <f>IF(DL896="","",VLOOKUP(DL896,リスト!$AF$5:$AG$10,2,FALSE))</f>
        <v/>
      </c>
      <c r="DL896" s="3"/>
      <c r="DM896" s="280" t="str">
        <f>IF(DN896="","",VLOOKUP(DN896,リスト!$AH$5:$AI$6,2,FALSE))</f>
        <v/>
      </c>
      <c r="DN896" s="3"/>
      <c r="DO896" s="280" t="str">
        <f>IF(DP896="","",VLOOKUP(DP896,リスト!$AJ$5:$AK$6,2,FALSE))</f>
        <v/>
      </c>
      <c r="DP896" s="3"/>
      <c r="DQ896" s="280" t="str">
        <f>IF(DR896="","",VLOOKUP(DR896,リスト!$AL$5:$AM$7,2,FALSE))</f>
        <v/>
      </c>
      <c r="DR896" s="3"/>
      <c r="DS896" s="13"/>
      <c r="DT896" s="85"/>
      <c r="DU896" s="85"/>
      <c r="DV896" s="281" t="str">
        <f>IF(DW896="","",VLOOKUP(DW896,リスト!$AN$5:$AO$6,2,FALSE))</f>
        <v/>
      </c>
      <c r="DW896" s="13"/>
      <c r="DX896" s="341"/>
      <c r="DY896" s="345"/>
      <c r="DZ896" s="341"/>
      <c r="EA896" s="345"/>
      <c r="EB896" s="280" t="str">
        <f>IF(EC896="","",VLOOKUP(EC896,リスト!$AW$5:$AX$8,2,FALSE))</f>
        <v/>
      </c>
      <c r="EC896" s="3"/>
      <c r="ED896" s="85"/>
      <c r="EE896" s="280" t="str">
        <f>IF(EF896="","",VLOOKUP(EF896,リスト!$AY$5:$AZ$10,2,FALSE))</f>
        <v/>
      </c>
      <c r="EF896" s="3"/>
      <c r="EG896" s="280" t="str">
        <f>IF(EH896="","",VLOOKUP(EH896,リスト!$BA$5:$BB$10,2,FALSE))</f>
        <v/>
      </c>
      <c r="EH896" s="3"/>
      <c r="EI896" s="280" t="str">
        <f>IF(EJ896="","",VLOOKUP(EJ896,リスト!$BC$5:$BD$10,2,FALSE))</f>
        <v/>
      </c>
      <c r="EJ896" s="3"/>
      <c r="EK896" s="280" t="str">
        <f>IF(EL896="","",VLOOKUP(EL896,リスト!$BE$5:$BF$10,2,FALSE))</f>
        <v/>
      </c>
      <c r="EL896" s="3"/>
      <c r="EM896" s="78"/>
      <c r="EN896" s="73"/>
      <c r="EO896" s="73"/>
      <c r="EP896" s="13"/>
      <c r="EQ896" s="13"/>
      <c r="ER896" s="280" t="str">
        <f>IF(ES896="","",VLOOKUP(ES896,リスト!$BG$5:$BH$10,2,FALSE))</f>
        <v/>
      </c>
      <c r="ES896" s="13"/>
      <c r="ET896" s="13"/>
      <c r="EU896" s="13"/>
      <c r="EV896" s="13"/>
      <c r="EW896" s="13"/>
      <c r="EX896" s="81"/>
      <c r="EY896" s="81"/>
      <c r="EZ896" s="26"/>
      <c r="FA896" s="281" t="str">
        <f>IF($EZ896="","",INDEX(リスト!$BI$5:$BJ$40,MATCH($EZ896,リスト!$BJ$5:$BJ$40,0),1))</f>
        <v/>
      </c>
      <c r="FB896" s="280" t="str">
        <f>IF(FC896="","",VLOOKUP(FC896,リスト!$BK:$BL,2,FALSE))</f>
        <v/>
      </c>
      <c r="FC896" s="13"/>
      <c r="FD896" s="331"/>
      <c r="FE896" s="3"/>
      <c r="FF896" s="280" t="str">
        <f>IF(FG896="","",VLOOKUP(FG896,リスト!$BO$5:$BP$6,2,FALSE))</f>
        <v/>
      </c>
      <c r="FG896" s="3"/>
      <c r="FH896" s="280" t="str">
        <f>IF(FI896="","",VLOOKUP(FI896,リスト!$BQ$5:$BR$8,2,FALSE))</f>
        <v/>
      </c>
      <c r="FI896" s="3"/>
      <c r="FJ896" s="282"/>
      <c r="FK896" s="280" t="str">
        <f>IF(FL896="","",VLOOKUP(FL896,リスト!$BS$5:$BT$6,2,FALSE))</f>
        <v/>
      </c>
      <c r="FL896" s="63"/>
      <c r="FM896" s="13"/>
      <c r="FN896" s="13"/>
      <c r="FO896" s="13"/>
      <c r="FP896" s="283" t="str">
        <f t="shared" si="129"/>
        <v/>
      </c>
      <c r="FQ896" s="283" t="str">
        <f t="shared" si="129"/>
        <v/>
      </c>
      <c r="FR896" s="13"/>
      <c r="FS896" s="85"/>
      <c r="FT896" s="85"/>
      <c r="FU896" s="281" t="str">
        <f t="shared" si="124"/>
        <v/>
      </c>
      <c r="FV896" s="280" t="str">
        <f>IF(FW896="","",VLOOKUP(FW896,リスト!$BV$5:$BW$10,2,FALSE))</f>
        <v/>
      </c>
      <c r="FW896" s="26"/>
      <c r="FX896" s="282" t="str">
        <f t="shared" si="125"/>
        <v/>
      </c>
      <c r="FY896" s="280" t="str">
        <f>IF(FZ896="","",VLOOKUP(FZ896,リスト!$BX$5:$BY$6,2,FALSE))</f>
        <v/>
      </c>
      <c r="FZ896" s="3"/>
      <c r="GA896" s="280" t="str">
        <f>IF(GB896="","",VLOOKUP(GB896,リスト!$BZ$5:$CA$6,2,FALSE))</f>
        <v/>
      </c>
      <c r="GB896" s="13"/>
      <c r="GC896" s="281" t="str">
        <f>IF(GD896="","",VLOOKUP(GD896,リスト!$CB$5:$CC$6,2,FALSE))</f>
        <v/>
      </c>
      <c r="GD896" s="13"/>
      <c r="GE896" s="13"/>
      <c r="GF896" s="13"/>
      <c r="GG896" s="75"/>
      <c r="GH896" s="281" t="str">
        <f t="shared" si="126"/>
        <v/>
      </c>
      <c r="GI896" s="128"/>
      <c r="GJ896" s="281" t="str">
        <f>IF(GK896="","",VLOOKUP(GK896,リスト!$CD$5:$CE$6,2,FALSE))</f>
        <v/>
      </c>
      <c r="GK896" s="13"/>
      <c r="GL896" s="281" t="str">
        <f>IF(GM896="","",VLOOKUP(GM896,リスト!$CF$5:$CG$5,2,FALSE))</f>
        <v/>
      </c>
      <c r="GM896" s="26"/>
      <c r="GN896" s="280" t="str">
        <f>IF(GO896="","",VLOOKUP(GO896,リスト!$CH$5:$CI$5,2,FALSE))</f>
        <v/>
      </c>
      <c r="GO896" s="284"/>
      <c r="GP896" s="284"/>
      <c r="GQ896" s="284"/>
      <c r="GR896" s="284"/>
      <c r="GS896" s="284"/>
      <c r="GT896" s="284"/>
      <c r="GU896" s="284"/>
      <c r="GV896" s="284"/>
      <c r="GW896" s="284"/>
      <c r="GX896" s="285"/>
    </row>
    <row r="897" spans="2:206" s="177" customFormat="1" ht="24.75" hidden="1" customHeight="1" outlineLevel="1">
      <c r="B897" s="286" t="str">
        <f>IF(明細!B891="","",明細!B891)</f>
        <v/>
      </c>
      <c r="C897" s="287" t="str">
        <f>IF(明細!C891="","",明細!C891)</f>
        <v/>
      </c>
      <c r="D897" s="265" t="str">
        <f>IF(明細!D891="","",明細!D891)</f>
        <v/>
      </c>
      <c r="E897" s="265" t="str">
        <f>IF(明細!E891="","",明細!E891)</f>
        <v/>
      </c>
      <c r="F897" s="265" t="str">
        <f>IF(明細!F891="","",明細!F891)</f>
        <v/>
      </c>
      <c r="G897" s="265" t="str">
        <f>IF(明細!G891="","",明細!G891)</f>
        <v/>
      </c>
      <c r="H897" s="265" t="str">
        <f>IF(明細!H891="","",明細!H891)</f>
        <v/>
      </c>
      <c r="I897" s="265" t="str">
        <f>IF(明細!I891="","",明細!I891)</f>
        <v/>
      </c>
      <c r="J897" s="265" t="str">
        <f>IF(明細!J891="","",明細!J891)</f>
        <v/>
      </c>
      <c r="K897" s="265" t="str">
        <f>IF(明細!K891="","",明細!K891)</f>
        <v/>
      </c>
      <c r="L897" s="265" t="str">
        <f>IF(明細!L891="","",明細!L891)</f>
        <v/>
      </c>
      <c r="M897" s="265" t="str">
        <f>IF(明細!M891="","",明細!M891)</f>
        <v/>
      </c>
      <c r="N897" s="265" t="str">
        <f>IF(明細!N891="","",明細!N891)</f>
        <v/>
      </c>
      <c r="O897" s="265" t="str">
        <f>IF(明細!O891="","",明細!O891)</f>
        <v/>
      </c>
      <c r="P897" s="265" t="str">
        <f>IF(明細!P891="","",明細!P891)</f>
        <v/>
      </c>
      <c r="Q897" s="265" t="str">
        <f>IF(明細!Q891="","",明細!Q891)</f>
        <v/>
      </c>
      <c r="R897" s="289" t="str">
        <f>IF(明細!R891="","",明細!R891)</f>
        <v/>
      </c>
      <c r="S897" s="291" t="str">
        <f>IF(明細!S891="","",明細!S891)</f>
        <v/>
      </c>
      <c r="T897" s="291" t="str">
        <f>IF(明細!T891="","",明細!T891)</f>
        <v/>
      </c>
      <c r="U897" s="291" t="str">
        <f>IF(明細!U891="","",明細!U891)</f>
        <v/>
      </c>
      <c r="V897" s="292" t="str">
        <f>IF(明細!V891="","",明細!V891)</f>
        <v>個</v>
      </c>
      <c r="W897" s="292" t="str">
        <f>IF(明細!W891="","",明細!W891)</f>
        <v/>
      </c>
      <c r="X897" s="293" t="str">
        <f>IF(明細!X891="","",明細!X891)</f>
        <v/>
      </c>
      <c r="Y897" s="134" t="str">
        <f>IF(明細!Y891="","",明細!Y891)</f>
        <v/>
      </c>
      <c r="Z897" s="135" t="str">
        <f>IF(明細!Z891="","",明細!Z891)</f>
        <v/>
      </c>
      <c r="AA897" s="134" t="str">
        <f>IF(明細!AA891="","",明細!AA891)</f>
        <v/>
      </c>
      <c r="AB897" s="303" t="str">
        <f>IF(明細!AB891="","",明細!AB891)</f>
        <v/>
      </c>
      <c r="AC897" s="134" t="str">
        <f>IF(明細!AC891="","",明細!AC891)</f>
        <v/>
      </c>
      <c r="AD897" s="183" t="str">
        <f>IF(明細!AD891="","",明細!AD891)</f>
        <v/>
      </c>
      <c r="AE897" s="184">
        <f>IF(明細!AE891="","",明細!AE891)</f>
        <v>0.1</v>
      </c>
      <c r="AF897" s="185" t="str">
        <f>IF(明細!AF891="","",明細!AF891)</f>
        <v/>
      </c>
      <c r="AG897" s="186" t="str">
        <f>IF(明細!AG891="","",明細!AG891)</f>
        <v/>
      </c>
      <c r="AH897" s="186" t="str">
        <f>IF(明細!AH891="","",明細!AH891)</f>
        <v/>
      </c>
      <c r="AI897" s="187" t="str">
        <f>IF(明細!AI891="","",明細!AI891)</f>
        <v/>
      </c>
      <c r="AJ897" s="296" t="str">
        <f>IF(明細!AJ891="","",明細!AJ891)</f>
        <v/>
      </c>
      <c r="AK897" s="297" t="str">
        <f>IF(明細!AK891="","",明細!AK891)</f>
        <v/>
      </c>
      <c r="AL897" s="298" t="str">
        <f>IF(明細!AL891="","",明細!AL891)</f>
        <v/>
      </c>
      <c r="AM897" s="299" t="str">
        <f>IF(明細!AM891="","",明細!AM891)</f>
        <v/>
      </c>
      <c r="AN897" s="300" t="str">
        <f>IF(明細!AN891="","",明細!AN891)</f>
        <v/>
      </c>
      <c r="AO897" s="300" t="str">
        <f>IF(明細!AO891="","",明細!AO891)</f>
        <v/>
      </c>
      <c r="AP897" s="300" t="str">
        <f>IF(明細!AP891="","",明細!AP891)</f>
        <v/>
      </c>
      <c r="AQ897" s="301" t="str">
        <f>IF(明細!AQ891="","",明細!AQ891)</f>
        <v/>
      </c>
      <c r="AR897" s="302" t="str">
        <f>IF(明細!AR891="","",明細!AR891)</f>
        <v/>
      </c>
      <c r="AU897" s="360"/>
      <c r="AV897" s="368"/>
      <c r="AW897" s="446" t="str">
        <f>IF(明細!AV891="","",明細!AV891)</f>
        <v/>
      </c>
      <c r="AX897" s="419" t="str">
        <f>IF(明細!AT891="","",明細!AT891)</f>
        <v/>
      </c>
      <c r="AY897" s="280" t="str">
        <f>IF($AX897="","",VLOOKUP($AX897,リスト!$CL:$CM,2,FALSE))</f>
        <v/>
      </c>
      <c r="AZ897" s="3"/>
      <c r="BA897" s="280" t="str">
        <f>IF(BB897="","",VLOOKUP(BB897,リスト!$K:$L,2,FALSE))</f>
        <v/>
      </c>
      <c r="BB897" s="3"/>
      <c r="BC897" s="3"/>
      <c r="BD897" s="87"/>
      <c r="BE897" s="280" t="str">
        <f>IF(BF897="","",VLOOKUP(BF897,リスト!$I:$J,2,FALSE))</f>
        <v/>
      </c>
      <c r="BF897" s="3"/>
      <c r="BG897" s="280" t="str">
        <f>IF(BH897="","",VLOOKUP(BH897,リスト!$M:$N,2,FALSE))</f>
        <v/>
      </c>
      <c r="BH897" s="282"/>
      <c r="BI897" s="280" t="str">
        <f>IF(BJ897="","",VLOOKUP(BJ897,リスト!$O:$P,2,FALSE))</f>
        <v/>
      </c>
      <c r="BJ897" s="24"/>
      <c r="BM897" s="451" t="str">
        <f>IF(明細!AV891="","",明細!AV891)</f>
        <v/>
      </c>
      <c r="BN897" s="453" t="str">
        <f>IF(明細!AT891="","",明細!AT891)</f>
        <v/>
      </c>
      <c r="BO897" s="280" t="str">
        <f>IF($BN897="","",VLOOKUP($BN897,リスト!$CL:$CM,2,FALSE))</f>
        <v/>
      </c>
      <c r="BP897" s="280" t="str">
        <f>IF(BQ897="","",VLOOKUP(BQ897,リスト!$K$5:$L$7,2,FALSE))</f>
        <v/>
      </c>
      <c r="BQ897" s="13"/>
      <c r="BR897" s="13"/>
      <c r="BS897" s="47"/>
      <c r="BT897" s="280" t="str">
        <f>IF(BU897="","",VLOOKUP(BU897,リスト!I888:J906,2,FALSE))</f>
        <v/>
      </c>
      <c r="BU897" s="13"/>
      <c r="BV897" s="13"/>
      <c r="BW897" s="282"/>
      <c r="BX897" s="282"/>
      <c r="BY897" s="280" t="str">
        <f>IF(BZ897="","",VLOOKUP(BZ897,リスト!$S$5:$T$6,2,FALSE))</f>
        <v/>
      </c>
      <c r="BZ897" s="3"/>
      <c r="CA897" s="3"/>
      <c r="CB897" s="81"/>
      <c r="CC897" s="280" t="str">
        <f t="shared" si="120"/>
        <v/>
      </c>
      <c r="CD897" s="83"/>
      <c r="CE897" s="83"/>
      <c r="CF897" s="83"/>
      <c r="CG897" s="83"/>
      <c r="CH897" s="282" t="str">
        <f t="shared" si="121"/>
        <v/>
      </c>
      <c r="CI897" s="83"/>
      <c r="CJ897" s="280" t="str">
        <f t="shared" si="122"/>
        <v/>
      </c>
      <c r="CK897" s="87"/>
      <c r="CL897" s="78"/>
      <c r="CM897" s="83"/>
      <c r="CN897" s="83"/>
      <c r="CO897" s="83"/>
      <c r="CP897" s="280" t="str">
        <f t="shared" si="127"/>
        <v/>
      </c>
      <c r="CQ897" s="81"/>
      <c r="CR897" s="280" t="str">
        <f t="shared" si="128"/>
        <v/>
      </c>
      <c r="CS897" s="3"/>
      <c r="CT897" s="3"/>
      <c r="CU897" s="280" t="str">
        <f>IF(CV897="","",VLOOKUP(CV897,リスト!$V$5:$W$6,2,FALSE))</f>
        <v/>
      </c>
      <c r="CV897" s="3"/>
      <c r="CW897" s="280" t="str">
        <f>IF(CX897="","",VLOOKUP(CX897,リスト!$X$5:$Y$6,2,FALSE))</f>
        <v/>
      </c>
      <c r="CX897" s="3"/>
      <c r="CY897" s="77"/>
      <c r="CZ897" s="77"/>
      <c r="DA897" s="75"/>
      <c r="DB897" s="75"/>
      <c r="DC897" s="75"/>
      <c r="DD897" s="75"/>
      <c r="DE897" s="280" t="str">
        <f>IF(DF897="","",VLOOKUP(DF897,リスト!$Z$5:$AA$10,2,FALSE))</f>
        <v/>
      </c>
      <c r="DF897" s="3"/>
      <c r="DG897" s="280" t="str">
        <f>IF(DH897="","",VLOOKUP(DH897,リスト!$AB$5:$AC$12,2,FALSE))</f>
        <v/>
      </c>
      <c r="DH897" s="63"/>
      <c r="DI897" s="280" t="str">
        <f>IF(DJ897="","",VLOOKUP(DJ897,リスト!$AD$5:$AE$7,2,FALSE))</f>
        <v/>
      </c>
      <c r="DJ897" s="3"/>
      <c r="DK897" s="280" t="str">
        <f>IF(DL897="","",VLOOKUP(DL897,リスト!$AF$5:$AG$10,2,FALSE))</f>
        <v/>
      </c>
      <c r="DL897" s="3"/>
      <c r="DM897" s="280" t="str">
        <f>IF(DN897="","",VLOOKUP(DN897,リスト!$AH$5:$AI$6,2,FALSE))</f>
        <v/>
      </c>
      <c r="DN897" s="3"/>
      <c r="DO897" s="280" t="str">
        <f>IF(DP897="","",VLOOKUP(DP897,リスト!$AJ$5:$AK$6,2,FALSE))</f>
        <v/>
      </c>
      <c r="DP897" s="3"/>
      <c r="DQ897" s="280" t="str">
        <f>IF(DR897="","",VLOOKUP(DR897,リスト!$AL$5:$AM$7,2,FALSE))</f>
        <v/>
      </c>
      <c r="DR897" s="3"/>
      <c r="DS897" s="13"/>
      <c r="DT897" s="85"/>
      <c r="DU897" s="85"/>
      <c r="DV897" s="281" t="str">
        <f>IF(DW897="","",VLOOKUP(DW897,リスト!$AN$5:$AO$6,2,FALSE))</f>
        <v/>
      </c>
      <c r="DW897" s="13"/>
      <c r="DX897" s="341"/>
      <c r="DY897" s="345"/>
      <c r="DZ897" s="341"/>
      <c r="EA897" s="345"/>
      <c r="EB897" s="280" t="str">
        <f>IF(EC897="","",VLOOKUP(EC897,リスト!$AW$5:$AX$8,2,FALSE))</f>
        <v/>
      </c>
      <c r="EC897" s="3"/>
      <c r="ED897" s="85"/>
      <c r="EE897" s="280" t="str">
        <f>IF(EF897="","",VLOOKUP(EF897,リスト!$AY$5:$AZ$10,2,FALSE))</f>
        <v/>
      </c>
      <c r="EF897" s="3"/>
      <c r="EG897" s="280" t="str">
        <f>IF(EH897="","",VLOOKUP(EH897,リスト!$BA$5:$BB$10,2,FALSE))</f>
        <v/>
      </c>
      <c r="EH897" s="3"/>
      <c r="EI897" s="280" t="str">
        <f>IF(EJ897="","",VLOOKUP(EJ897,リスト!$BC$5:$BD$10,2,FALSE))</f>
        <v/>
      </c>
      <c r="EJ897" s="3"/>
      <c r="EK897" s="280" t="str">
        <f>IF(EL897="","",VLOOKUP(EL897,リスト!$BE$5:$BF$10,2,FALSE))</f>
        <v/>
      </c>
      <c r="EL897" s="3"/>
      <c r="EM897" s="78"/>
      <c r="EN897" s="73"/>
      <c r="EO897" s="73"/>
      <c r="EP897" s="13"/>
      <c r="EQ897" s="13"/>
      <c r="ER897" s="280" t="str">
        <f>IF(ES897="","",VLOOKUP(ES897,リスト!$BG$5:$BH$10,2,FALSE))</f>
        <v/>
      </c>
      <c r="ES897" s="13"/>
      <c r="ET897" s="13"/>
      <c r="EU897" s="13"/>
      <c r="EV897" s="13"/>
      <c r="EW897" s="13"/>
      <c r="EX897" s="81"/>
      <c r="EY897" s="81"/>
      <c r="EZ897" s="26"/>
      <c r="FA897" s="281" t="str">
        <f>IF($EZ897="","",INDEX(リスト!$BI$5:$BJ$40,MATCH($EZ897,リスト!$BJ$5:$BJ$40,0),1))</f>
        <v/>
      </c>
      <c r="FB897" s="280" t="str">
        <f>IF(FC897="","",VLOOKUP(FC897,リスト!$BK:$BL,2,FALSE))</f>
        <v/>
      </c>
      <c r="FC897" s="13"/>
      <c r="FD897" s="331"/>
      <c r="FE897" s="3"/>
      <c r="FF897" s="280" t="str">
        <f>IF(FG897="","",VLOOKUP(FG897,リスト!$BO$5:$BP$6,2,FALSE))</f>
        <v/>
      </c>
      <c r="FG897" s="3"/>
      <c r="FH897" s="280" t="str">
        <f>IF(FI897="","",VLOOKUP(FI897,リスト!$BQ$5:$BR$8,2,FALSE))</f>
        <v/>
      </c>
      <c r="FI897" s="3"/>
      <c r="FJ897" s="282"/>
      <c r="FK897" s="280" t="str">
        <f>IF(FL897="","",VLOOKUP(FL897,リスト!$BS$5:$BT$6,2,FALSE))</f>
        <v/>
      </c>
      <c r="FL897" s="63"/>
      <c r="FM897" s="13"/>
      <c r="FN897" s="13"/>
      <c r="FO897" s="13"/>
      <c r="FP897" s="283" t="str">
        <f t="shared" si="129"/>
        <v/>
      </c>
      <c r="FQ897" s="283" t="str">
        <f t="shared" si="129"/>
        <v/>
      </c>
      <c r="FR897" s="13"/>
      <c r="FS897" s="85"/>
      <c r="FT897" s="85"/>
      <c r="FU897" s="281" t="str">
        <f t="shared" si="124"/>
        <v/>
      </c>
      <c r="FV897" s="280" t="str">
        <f>IF(FW897="","",VLOOKUP(FW897,リスト!$BV$5:$BW$10,2,FALSE))</f>
        <v/>
      </c>
      <c r="FW897" s="26"/>
      <c r="FX897" s="282" t="str">
        <f t="shared" si="125"/>
        <v/>
      </c>
      <c r="FY897" s="280" t="str">
        <f>IF(FZ897="","",VLOOKUP(FZ897,リスト!$BX$5:$BY$6,2,FALSE))</f>
        <v/>
      </c>
      <c r="FZ897" s="3"/>
      <c r="GA897" s="280" t="str">
        <f>IF(GB897="","",VLOOKUP(GB897,リスト!$BZ$5:$CA$6,2,FALSE))</f>
        <v/>
      </c>
      <c r="GB897" s="13"/>
      <c r="GC897" s="281" t="str">
        <f>IF(GD897="","",VLOOKUP(GD897,リスト!$CB$5:$CC$6,2,FALSE))</f>
        <v/>
      </c>
      <c r="GD897" s="13"/>
      <c r="GE897" s="13"/>
      <c r="GF897" s="13"/>
      <c r="GG897" s="75"/>
      <c r="GH897" s="281" t="str">
        <f t="shared" si="126"/>
        <v/>
      </c>
      <c r="GI897" s="128"/>
      <c r="GJ897" s="281" t="str">
        <f>IF(GK897="","",VLOOKUP(GK897,リスト!$CD$5:$CE$6,2,FALSE))</f>
        <v/>
      </c>
      <c r="GK897" s="13"/>
      <c r="GL897" s="281" t="str">
        <f>IF(GM897="","",VLOOKUP(GM897,リスト!$CF$5:$CG$5,2,FALSE))</f>
        <v/>
      </c>
      <c r="GM897" s="26"/>
      <c r="GN897" s="280" t="str">
        <f>IF(GO897="","",VLOOKUP(GO897,リスト!$CH$5:$CI$5,2,FALSE))</f>
        <v/>
      </c>
      <c r="GO897" s="284"/>
      <c r="GP897" s="284"/>
      <c r="GQ897" s="284"/>
      <c r="GR897" s="284"/>
      <c r="GS897" s="284"/>
      <c r="GT897" s="284"/>
      <c r="GU897" s="284"/>
      <c r="GV897" s="284"/>
      <c r="GW897" s="284"/>
      <c r="GX897" s="285"/>
    </row>
    <row r="898" spans="2:206" s="177" customFormat="1" ht="24.75" hidden="1" customHeight="1" outlineLevel="1">
      <c r="B898" s="286" t="str">
        <f>IF(明細!B892="","",明細!B892)</f>
        <v/>
      </c>
      <c r="C898" s="287" t="str">
        <f>IF(明細!C892="","",明細!C892)</f>
        <v/>
      </c>
      <c r="D898" s="265" t="str">
        <f>IF(明細!D892="","",明細!D892)</f>
        <v/>
      </c>
      <c r="E898" s="265" t="str">
        <f>IF(明細!E892="","",明細!E892)</f>
        <v/>
      </c>
      <c r="F898" s="265" t="str">
        <f>IF(明細!F892="","",明細!F892)</f>
        <v/>
      </c>
      <c r="G898" s="265" t="str">
        <f>IF(明細!G892="","",明細!G892)</f>
        <v/>
      </c>
      <c r="H898" s="265" t="str">
        <f>IF(明細!H892="","",明細!H892)</f>
        <v/>
      </c>
      <c r="I898" s="265" t="str">
        <f>IF(明細!I892="","",明細!I892)</f>
        <v/>
      </c>
      <c r="J898" s="265" t="str">
        <f>IF(明細!J892="","",明細!J892)</f>
        <v/>
      </c>
      <c r="K898" s="265" t="str">
        <f>IF(明細!K892="","",明細!K892)</f>
        <v/>
      </c>
      <c r="L898" s="265" t="str">
        <f>IF(明細!L892="","",明細!L892)</f>
        <v/>
      </c>
      <c r="M898" s="265" t="str">
        <f>IF(明細!M892="","",明細!M892)</f>
        <v/>
      </c>
      <c r="N898" s="265" t="str">
        <f>IF(明細!N892="","",明細!N892)</f>
        <v/>
      </c>
      <c r="O898" s="265" t="str">
        <f>IF(明細!O892="","",明細!O892)</f>
        <v/>
      </c>
      <c r="P898" s="265" t="str">
        <f>IF(明細!P892="","",明細!P892)</f>
        <v/>
      </c>
      <c r="Q898" s="265" t="str">
        <f>IF(明細!Q892="","",明細!Q892)</f>
        <v/>
      </c>
      <c r="R898" s="289" t="str">
        <f>IF(明細!R892="","",明細!R892)</f>
        <v/>
      </c>
      <c r="S898" s="291" t="str">
        <f>IF(明細!S892="","",明細!S892)</f>
        <v/>
      </c>
      <c r="T898" s="291" t="str">
        <f>IF(明細!T892="","",明細!T892)</f>
        <v/>
      </c>
      <c r="U898" s="291" t="str">
        <f>IF(明細!U892="","",明細!U892)</f>
        <v/>
      </c>
      <c r="V898" s="292" t="str">
        <f>IF(明細!V892="","",明細!V892)</f>
        <v>個</v>
      </c>
      <c r="W898" s="292" t="str">
        <f>IF(明細!W892="","",明細!W892)</f>
        <v/>
      </c>
      <c r="X898" s="293" t="str">
        <f>IF(明細!X892="","",明細!X892)</f>
        <v/>
      </c>
      <c r="Y898" s="134" t="str">
        <f>IF(明細!Y892="","",明細!Y892)</f>
        <v/>
      </c>
      <c r="Z898" s="135" t="str">
        <f>IF(明細!Z892="","",明細!Z892)</f>
        <v/>
      </c>
      <c r="AA898" s="134" t="str">
        <f>IF(明細!AA892="","",明細!AA892)</f>
        <v/>
      </c>
      <c r="AB898" s="303" t="str">
        <f>IF(明細!AB892="","",明細!AB892)</f>
        <v/>
      </c>
      <c r="AC898" s="134" t="str">
        <f>IF(明細!AC892="","",明細!AC892)</f>
        <v/>
      </c>
      <c r="AD898" s="183" t="str">
        <f>IF(明細!AD892="","",明細!AD892)</f>
        <v/>
      </c>
      <c r="AE898" s="184">
        <f>IF(明細!AE892="","",明細!AE892)</f>
        <v>0.1</v>
      </c>
      <c r="AF898" s="185" t="str">
        <f>IF(明細!AF892="","",明細!AF892)</f>
        <v/>
      </c>
      <c r="AG898" s="186" t="str">
        <f>IF(明細!AG892="","",明細!AG892)</f>
        <v/>
      </c>
      <c r="AH898" s="186" t="str">
        <f>IF(明細!AH892="","",明細!AH892)</f>
        <v/>
      </c>
      <c r="AI898" s="187" t="str">
        <f>IF(明細!AI892="","",明細!AI892)</f>
        <v/>
      </c>
      <c r="AJ898" s="296" t="str">
        <f>IF(明細!AJ892="","",明細!AJ892)</f>
        <v/>
      </c>
      <c r="AK898" s="297" t="str">
        <f>IF(明細!AK892="","",明細!AK892)</f>
        <v/>
      </c>
      <c r="AL898" s="298" t="str">
        <f>IF(明細!AL892="","",明細!AL892)</f>
        <v/>
      </c>
      <c r="AM898" s="299" t="str">
        <f>IF(明細!AM892="","",明細!AM892)</f>
        <v/>
      </c>
      <c r="AN898" s="300" t="str">
        <f>IF(明細!AN892="","",明細!AN892)</f>
        <v/>
      </c>
      <c r="AO898" s="300" t="str">
        <f>IF(明細!AO892="","",明細!AO892)</f>
        <v/>
      </c>
      <c r="AP898" s="300" t="str">
        <f>IF(明細!AP892="","",明細!AP892)</f>
        <v/>
      </c>
      <c r="AQ898" s="301" t="str">
        <f>IF(明細!AQ892="","",明細!AQ892)</f>
        <v/>
      </c>
      <c r="AR898" s="302" t="str">
        <f>IF(明細!AR892="","",明細!AR892)</f>
        <v/>
      </c>
      <c r="AU898" s="360"/>
      <c r="AV898" s="368"/>
      <c r="AW898" s="446" t="str">
        <f>IF(明細!AV892="","",明細!AV892)</f>
        <v/>
      </c>
      <c r="AX898" s="419" t="str">
        <f>IF(明細!AT892="","",明細!AT892)</f>
        <v/>
      </c>
      <c r="AY898" s="280" t="str">
        <f>IF($AX898="","",VLOOKUP($AX898,リスト!$CL:$CM,2,FALSE))</f>
        <v/>
      </c>
      <c r="AZ898" s="3"/>
      <c r="BA898" s="280" t="str">
        <f>IF(BB898="","",VLOOKUP(BB898,リスト!$K:$L,2,FALSE))</f>
        <v/>
      </c>
      <c r="BB898" s="3"/>
      <c r="BC898" s="3"/>
      <c r="BD898" s="87"/>
      <c r="BE898" s="280" t="str">
        <f>IF(BF898="","",VLOOKUP(BF898,リスト!$I:$J,2,FALSE))</f>
        <v/>
      </c>
      <c r="BF898" s="3"/>
      <c r="BG898" s="280" t="str">
        <f>IF(BH898="","",VLOOKUP(BH898,リスト!$M:$N,2,FALSE))</f>
        <v/>
      </c>
      <c r="BH898" s="282"/>
      <c r="BI898" s="280" t="str">
        <f>IF(BJ898="","",VLOOKUP(BJ898,リスト!$O:$P,2,FALSE))</f>
        <v/>
      </c>
      <c r="BJ898" s="24"/>
      <c r="BM898" s="451" t="str">
        <f>IF(明細!AV892="","",明細!AV892)</f>
        <v/>
      </c>
      <c r="BN898" s="453" t="str">
        <f>IF(明細!AT892="","",明細!AT892)</f>
        <v/>
      </c>
      <c r="BO898" s="280" t="str">
        <f>IF($BN898="","",VLOOKUP($BN898,リスト!$CL:$CM,2,FALSE))</f>
        <v/>
      </c>
      <c r="BP898" s="280" t="str">
        <f>IF(BQ898="","",VLOOKUP(BQ898,リスト!$K$5:$L$7,2,FALSE))</f>
        <v/>
      </c>
      <c r="BQ898" s="13"/>
      <c r="BR898" s="13"/>
      <c r="BS898" s="47"/>
      <c r="BT898" s="280" t="str">
        <f>IF(BU898="","",VLOOKUP(BU898,リスト!I889:J907,2,FALSE))</f>
        <v/>
      </c>
      <c r="BU898" s="13"/>
      <c r="BV898" s="13"/>
      <c r="BW898" s="282"/>
      <c r="BX898" s="282"/>
      <c r="BY898" s="280" t="str">
        <f>IF(BZ898="","",VLOOKUP(BZ898,リスト!$S$5:$T$6,2,FALSE))</f>
        <v/>
      </c>
      <c r="BZ898" s="3"/>
      <c r="CA898" s="3"/>
      <c r="CB898" s="81"/>
      <c r="CC898" s="280" t="str">
        <f t="shared" si="120"/>
        <v/>
      </c>
      <c r="CD898" s="83"/>
      <c r="CE898" s="83"/>
      <c r="CF898" s="83"/>
      <c r="CG898" s="83"/>
      <c r="CH898" s="282" t="str">
        <f t="shared" si="121"/>
        <v/>
      </c>
      <c r="CI898" s="83"/>
      <c r="CJ898" s="280" t="str">
        <f t="shared" si="122"/>
        <v/>
      </c>
      <c r="CK898" s="87"/>
      <c r="CL898" s="78"/>
      <c r="CM898" s="83"/>
      <c r="CN898" s="83"/>
      <c r="CO898" s="83"/>
      <c r="CP898" s="280" t="str">
        <f t="shared" si="127"/>
        <v/>
      </c>
      <c r="CQ898" s="81"/>
      <c r="CR898" s="280" t="str">
        <f t="shared" si="128"/>
        <v/>
      </c>
      <c r="CS898" s="3"/>
      <c r="CT898" s="3"/>
      <c r="CU898" s="280" t="str">
        <f>IF(CV898="","",VLOOKUP(CV898,リスト!$V$5:$W$6,2,FALSE))</f>
        <v/>
      </c>
      <c r="CV898" s="3"/>
      <c r="CW898" s="280" t="str">
        <f>IF(CX898="","",VLOOKUP(CX898,リスト!$X$5:$Y$6,2,FALSE))</f>
        <v/>
      </c>
      <c r="CX898" s="3"/>
      <c r="CY898" s="77"/>
      <c r="CZ898" s="77"/>
      <c r="DA898" s="75"/>
      <c r="DB898" s="75"/>
      <c r="DC898" s="75"/>
      <c r="DD898" s="75"/>
      <c r="DE898" s="280" t="str">
        <f>IF(DF898="","",VLOOKUP(DF898,リスト!$Z$5:$AA$10,2,FALSE))</f>
        <v/>
      </c>
      <c r="DF898" s="3"/>
      <c r="DG898" s="280" t="str">
        <f>IF(DH898="","",VLOOKUP(DH898,リスト!$AB$5:$AC$12,2,FALSE))</f>
        <v/>
      </c>
      <c r="DH898" s="63"/>
      <c r="DI898" s="280" t="str">
        <f>IF(DJ898="","",VLOOKUP(DJ898,リスト!$AD$5:$AE$7,2,FALSE))</f>
        <v/>
      </c>
      <c r="DJ898" s="3"/>
      <c r="DK898" s="280" t="str">
        <f>IF(DL898="","",VLOOKUP(DL898,リスト!$AF$5:$AG$10,2,FALSE))</f>
        <v/>
      </c>
      <c r="DL898" s="3"/>
      <c r="DM898" s="280" t="str">
        <f>IF(DN898="","",VLOOKUP(DN898,リスト!$AH$5:$AI$6,2,FALSE))</f>
        <v/>
      </c>
      <c r="DN898" s="3"/>
      <c r="DO898" s="280" t="str">
        <f>IF(DP898="","",VLOOKUP(DP898,リスト!$AJ$5:$AK$6,2,FALSE))</f>
        <v/>
      </c>
      <c r="DP898" s="3"/>
      <c r="DQ898" s="280" t="str">
        <f>IF(DR898="","",VLOOKUP(DR898,リスト!$AL$5:$AM$7,2,FALSE))</f>
        <v/>
      </c>
      <c r="DR898" s="3"/>
      <c r="DS898" s="13"/>
      <c r="DT898" s="85"/>
      <c r="DU898" s="85"/>
      <c r="DV898" s="281" t="str">
        <f>IF(DW898="","",VLOOKUP(DW898,リスト!$AN$5:$AO$6,2,FALSE))</f>
        <v/>
      </c>
      <c r="DW898" s="13"/>
      <c r="DX898" s="341"/>
      <c r="DY898" s="345"/>
      <c r="DZ898" s="341"/>
      <c r="EA898" s="345"/>
      <c r="EB898" s="280" t="str">
        <f>IF(EC898="","",VLOOKUP(EC898,リスト!$AW$5:$AX$8,2,FALSE))</f>
        <v/>
      </c>
      <c r="EC898" s="3"/>
      <c r="ED898" s="85"/>
      <c r="EE898" s="280" t="str">
        <f>IF(EF898="","",VLOOKUP(EF898,リスト!$AY$5:$AZ$10,2,FALSE))</f>
        <v/>
      </c>
      <c r="EF898" s="3"/>
      <c r="EG898" s="280" t="str">
        <f>IF(EH898="","",VLOOKUP(EH898,リスト!$BA$5:$BB$10,2,FALSE))</f>
        <v/>
      </c>
      <c r="EH898" s="3"/>
      <c r="EI898" s="280" t="str">
        <f>IF(EJ898="","",VLOOKUP(EJ898,リスト!$BC$5:$BD$10,2,FALSE))</f>
        <v/>
      </c>
      <c r="EJ898" s="3"/>
      <c r="EK898" s="280" t="str">
        <f>IF(EL898="","",VLOOKUP(EL898,リスト!$BE$5:$BF$10,2,FALSE))</f>
        <v/>
      </c>
      <c r="EL898" s="3"/>
      <c r="EM898" s="78"/>
      <c r="EN898" s="73"/>
      <c r="EO898" s="73"/>
      <c r="EP898" s="13"/>
      <c r="EQ898" s="13"/>
      <c r="ER898" s="280" t="str">
        <f>IF(ES898="","",VLOOKUP(ES898,リスト!$BG$5:$BH$10,2,FALSE))</f>
        <v/>
      </c>
      <c r="ES898" s="13"/>
      <c r="ET898" s="13"/>
      <c r="EU898" s="13"/>
      <c r="EV898" s="13"/>
      <c r="EW898" s="13"/>
      <c r="EX898" s="81"/>
      <c r="EY898" s="81"/>
      <c r="EZ898" s="26"/>
      <c r="FA898" s="281" t="str">
        <f>IF($EZ898="","",INDEX(リスト!$BI$5:$BJ$40,MATCH($EZ898,リスト!$BJ$5:$BJ$40,0),1))</f>
        <v/>
      </c>
      <c r="FB898" s="280" t="str">
        <f>IF(FC898="","",VLOOKUP(FC898,リスト!$BK:$BL,2,FALSE))</f>
        <v/>
      </c>
      <c r="FC898" s="13"/>
      <c r="FD898" s="331"/>
      <c r="FE898" s="3"/>
      <c r="FF898" s="280" t="str">
        <f>IF(FG898="","",VLOOKUP(FG898,リスト!$BO$5:$BP$6,2,FALSE))</f>
        <v/>
      </c>
      <c r="FG898" s="3"/>
      <c r="FH898" s="280" t="str">
        <f>IF(FI898="","",VLOOKUP(FI898,リスト!$BQ$5:$BR$8,2,FALSE))</f>
        <v/>
      </c>
      <c r="FI898" s="3"/>
      <c r="FJ898" s="282"/>
      <c r="FK898" s="280" t="str">
        <f>IF(FL898="","",VLOOKUP(FL898,リスト!$BS$5:$BT$6,2,FALSE))</f>
        <v/>
      </c>
      <c r="FL898" s="63"/>
      <c r="FM898" s="13"/>
      <c r="FN898" s="13"/>
      <c r="FO898" s="13"/>
      <c r="FP898" s="283" t="str">
        <f t="shared" si="129"/>
        <v/>
      </c>
      <c r="FQ898" s="283" t="str">
        <f t="shared" si="129"/>
        <v/>
      </c>
      <c r="FR898" s="13"/>
      <c r="FS898" s="85"/>
      <c r="FT898" s="85"/>
      <c r="FU898" s="281" t="str">
        <f t="shared" si="124"/>
        <v/>
      </c>
      <c r="FV898" s="280" t="str">
        <f>IF(FW898="","",VLOOKUP(FW898,リスト!$BV$5:$BW$10,2,FALSE))</f>
        <v/>
      </c>
      <c r="FW898" s="26"/>
      <c r="FX898" s="282" t="str">
        <f t="shared" si="125"/>
        <v/>
      </c>
      <c r="FY898" s="280" t="str">
        <f>IF(FZ898="","",VLOOKUP(FZ898,リスト!$BX$5:$BY$6,2,FALSE))</f>
        <v/>
      </c>
      <c r="FZ898" s="3"/>
      <c r="GA898" s="280" t="str">
        <f>IF(GB898="","",VLOOKUP(GB898,リスト!$BZ$5:$CA$6,2,FALSE))</f>
        <v/>
      </c>
      <c r="GB898" s="13"/>
      <c r="GC898" s="281" t="str">
        <f>IF(GD898="","",VLOOKUP(GD898,リスト!$CB$5:$CC$6,2,FALSE))</f>
        <v/>
      </c>
      <c r="GD898" s="13"/>
      <c r="GE898" s="13"/>
      <c r="GF898" s="13"/>
      <c r="GG898" s="75"/>
      <c r="GH898" s="281" t="str">
        <f t="shared" si="126"/>
        <v/>
      </c>
      <c r="GI898" s="128"/>
      <c r="GJ898" s="281" t="str">
        <f>IF(GK898="","",VLOOKUP(GK898,リスト!$CD$5:$CE$6,2,FALSE))</f>
        <v/>
      </c>
      <c r="GK898" s="13"/>
      <c r="GL898" s="281" t="str">
        <f>IF(GM898="","",VLOOKUP(GM898,リスト!$CF$5:$CG$5,2,FALSE))</f>
        <v/>
      </c>
      <c r="GM898" s="26"/>
      <c r="GN898" s="280" t="str">
        <f>IF(GO898="","",VLOOKUP(GO898,リスト!$CH$5:$CI$5,2,FALSE))</f>
        <v/>
      </c>
      <c r="GO898" s="284"/>
      <c r="GP898" s="284"/>
      <c r="GQ898" s="284"/>
      <c r="GR898" s="284"/>
      <c r="GS898" s="284"/>
      <c r="GT898" s="284"/>
      <c r="GU898" s="284"/>
      <c r="GV898" s="284"/>
      <c r="GW898" s="284"/>
      <c r="GX898" s="285"/>
    </row>
    <row r="899" spans="2:206" s="177" customFormat="1" ht="24.75" hidden="1" customHeight="1" outlineLevel="1">
      <c r="B899" s="286" t="str">
        <f>IF(明細!B893="","",明細!B893)</f>
        <v/>
      </c>
      <c r="C899" s="287" t="str">
        <f>IF(明細!C893="","",明細!C893)</f>
        <v/>
      </c>
      <c r="D899" s="265" t="str">
        <f>IF(明細!D893="","",明細!D893)</f>
        <v/>
      </c>
      <c r="E899" s="265" t="str">
        <f>IF(明細!E893="","",明細!E893)</f>
        <v/>
      </c>
      <c r="F899" s="265" t="str">
        <f>IF(明細!F893="","",明細!F893)</f>
        <v/>
      </c>
      <c r="G899" s="265" t="str">
        <f>IF(明細!G893="","",明細!G893)</f>
        <v/>
      </c>
      <c r="H899" s="265" t="str">
        <f>IF(明細!H893="","",明細!H893)</f>
        <v/>
      </c>
      <c r="I899" s="265" t="str">
        <f>IF(明細!I893="","",明細!I893)</f>
        <v/>
      </c>
      <c r="J899" s="265" t="str">
        <f>IF(明細!J893="","",明細!J893)</f>
        <v/>
      </c>
      <c r="K899" s="265" t="str">
        <f>IF(明細!K893="","",明細!K893)</f>
        <v/>
      </c>
      <c r="L899" s="265" t="str">
        <f>IF(明細!L893="","",明細!L893)</f>
        <v/>
      </c>
      <c r="M899" s="265" t="str">
        <f>IF(明細!M893="","",明細!M893)</f>
        <v/>
      </c>
      <c r="N899" s="265" t="str">
        <f>IF(明細!N893="","",明細!N893)</f>
        <v/>
      </c>
      <c r="O899" s="265" t="str">
        <f>IF(明細!O893="","",明細!O893)</f>
        <v/>
      </c>
      <c r="P899" s="265" t="str">
        <f>IF(明細!P893="","",明細!P893)</f>
        <v/>
      </c>
      <c r="Q899" s="265" t="str">
        <f>IF(明細!Q893="","",明細!Q893)</f>
        <v/>
      </c>
      <c r="R899" s="289" t="str">
        <f>IF(明細!R893="","",明細!R893)</f>
        <v/>
      </c>
      <c r="S899" s="291" t="str">
        <f>IF(明細!S893="","",明細!S893)</f>
        <v/>
      </c>
      <c r="T899" s="291" t="str">
        <f>IF(明細!T893="","",明細!T893)</f>
        <v/>
      </c>
      <c r="U899" s="291" t="str">
        <f>IF(明細!U893="","",明細!U893)</f>
        <v/>
      </c>
      <c r="V899" s="292" t="str">
        <f>IF(明細!V893="","",明細!V893)</f>
        <v>個</v>
      </c>
      <c r="W899" s="292" t="str">
        <f>IF(明細!W893="","",明細!W893)</f>
        <v/>
      </c>
      <c r="X899" s="293" t="str">
        <f>IF(明細!X893="","",明細!X893)</f>
        <v/>
      </c>
      <c r="Y899" s="134" t="str">
        <f>IF(明細!Y893="","",明細!Y893)</f>
        <v/>
      </c>
      <c r="Z899" s="135" t="str">
        <f>IF(明細!Z893="","",明細!Z893)</f>
        <v/>
      </c>
      <c r="AA899" s="134" t="str">
        <f>IF(明細!AA893="","",明細!AA893)</f>
        <v/>
      </c>
      <c r="AB899" s="303" t="str">
        <f>IF(明細!AB893="","",明細!AB893)</f>
        <v/>
      </c>
      <c r="AC899" s="134" t="str">
        <f>IF(明細!AC893="","",明細!AC893)</f>
        <v/>
      </c>
      <c r="AD899" s="183" t="str">
        <f>IF(明細!AD893="","",明細!AD893)</f>
        <v/>
      </c>
      <c r="AE899" s="184">
        <f>IF(明細!AE893="","",明細!AE893)</f>
        <v>0.1</v>
      </c>
      <c r="AF899" s="185" t="str">
        <f>IF(明細!AF893="","",明細!AF893)</f>
        <v/>
      </c>
      <c r="AG899" s="186" t="str">
        <f>IF(明細!AG893="","",明細!AG893)</f>
        <v/>
      </c>
      <c r="AH899" s="186" t="str">
        <f>IF(明細!AH893="","",明細!AH893)</f>
        <v/>
      </c>
      <c r="AI899" s="187" t="str">
        <f>IF(明細!AI893="","",明細!AI893)</f>
        <v/>
      </c>
      <c r="AJ899" s="296" t="str">
        <f>IF(明細!AJ893="","",明細!AJ893)</f>
        <v/>
      </c>
      <c r="AK899" s="297" t="str">
        <f>IF(明細!AK893="","",明細!AK893)</f>
        <v/>
      </c>
      <c r="AL899" s="298" t="str">
        <f>IF(明細!AL893="","",明細!AL893)</f>
        <v/>
      </c>
      <c r="AM899" s="299" t="str">
        <f>IF(明細!AM893="","",明細!AM893)</f>
        <v/>
      </c>
      <c r="AN899" s="300" t="str">
        <f>IF(明細!AN893="","",明細!AN893)</f>
        <v/>
      </c>
      <c r="AO899" s="300" t="str">
        <f>IF(明細!AO893="","",明細!AO893)</f>
        <v/>
      </c>
      <c r="AP899" s="300" t="str">
        <f>IF(明細!AP893="","",明細!AP893)</f>
        <v/>
      </c>
      <c r="AQ899" s="301" t="str">
        <f>IF(明細!AQ893="","",明細!AQ893)</f>
        <v/>
      </c>
      <c r="AR899" s="302" t="str">
        <f>IF(明細!AR893="","",明細!AR893)</f>
        <v/>
      </c>
      <c r="AU899" s="360"/>
      <c r="AV899" s="368"/>
      <c r="AW899" s="446" t="str">
        <f>IF(明細!AV893="","",明細!AV893)</f>
        <v/>
      </c>
      <c r="AX899" s="419" t="str">
        <f>IF(明細!AT893="","",明細!AT893)</f>
        <v/>
      </c>
      <c r="AY899" s="280" t="str">
        <f>IF($AX899="","",VLOOKUP($AX899,リスト!$CL:$CM,2,FALSE))</f>
        <v/>
      </c>
      <c r="AZ899" s="3"/>
      <c r="BA899" s="280" t="str">
        <f>IF(BB899="","",VLOOKUP(BB899,リスト!$K:$L,2,FALSE))</f>
        <v/>
      </c>
      <c r="BB899" s="3"/>
      <c r="BC899" s="3"/>
      <c r="BD899" s="87"/>
      <c r="BE899" s="280" t="str">
        <f>IF(BF899="","",VLOOKUP(BF899,リスト!$I:$J,2,FALSE))</f>
        <v/>
      </c>
      <c r="BF899" s="3"/>
      <c r="BG899" s="280" t="str">
        <f>IF(BH899="","",VLOOKUP(BH899,リスト!$M:$N,2,FALSE))</f>
        <v/>
      </c>
      <c r="BH899" s="282"/>
      <c r="BI899" s="280" t="str">
        <f>IF(BJ899="","",VLOOKUP(BJ899,リスト!$O:$P,2,FALSE))</f>
        <v/>
      </c>
      <c r="BJ899" s="24"/>
      <c r="BM899" s="451" t="str">
        <f>IF(明細!AV893="","",明細!AV893)</f>
        <v/>
      </c>
      <c r="BN899" s="453" t="str">
        <f>IF(明細!AT893="","",明細!AT893)</f>
        <v/>
      </c>
      <c r="BO899" s="280" t="str">
        <f>IF($BN899="","",VLOOKUP($BN899,リスト!$CL:$CM,2,FALSE))</f>
        <v/>
      </c>
      <c r="BP899" s="280" t="str">
        <f>IF(BQ899="","",VLOOKUP(BQ899,リスト!$K$5:$L$7,2,FALSE))</f>
        <v/>
      </c>
      <c r="BQ899" s="13"/>
      <c r="BR899" s="13"/>
      <c r="BS899" s="47"/>
      <c r="BT899" s="280" t="str">
        <f>IF(BU899="","",VLOOKUP(BU899,リスト!I890:J908,2,FALSE))</f>
        <v/>
      </c>
      <c r="BU899" s="13"/>
      <c r="BV899" s="13"/>
      <c r="BW899" s="282"/>
      <c r="BX899" s="282"/>
      <c r="BY899" s="280" t="str">
        <f>IF(BZ899="","",VLOOKUP(BZ899,リスト!$S$5:$T$6,2,FALSE))</f>
        <v/>
      </c>
      <c r="BZ899" s="3"/>
      <c r="CA899" s="3"/>
      <c r="CB899" s="81"/>
      <c r="CC899" s="280" t="str">
        <f t="shared" si="120"/>
        <v/>
      </c>
      <c r="CD899" s="83"/>
      <c r="CE899" s="83"/>
      <c r="CF899" s="83"/>
      <c r="CG899" s="83"/>
      <c r="CH899" s="282" t="str">
        <f t="shared" si="121"/>
        <v/>
      </c>
      <c r="CI899" s="83"/>
      <c r="CJ899" s="280" t="str">
        <f t="shared" si="122"/>
        <v/>
      </c>
      <c r="CK899" s="87"/>
      <c r="CL899" s="78"/>
      <c r="CM899" s="83"/>
      <c r="CN899" s="83"/>
      <c r="CO899" s="83"/>
      <c r="CP899" s="280" t="str">
        <f t="shared" si="127"/>
        <v/>
      </c>
      <c r="CQ899" s="81"/>
      <c r="CR899" s="280" t="str">
        <f t="shared" si="128"/>
        <v/>
      </c>
      <c r="CS899" s="3"/>
      <c r="CT899" s="3"/>
      <c r="CU899" s="280" t="str">
        <f>IF(CV899="","",VLOOKUP(CV899,リスト!$V$5:$W$6,2,FALSE))</f>
        <v/>
      </c>
      <c r="CV899" s="3"/>
      <c r="CW899" s="280" t="str">
        <f>IF(CX899="","",VLOOKUP(CX899,リスト!$X$5:$Y$6,2,FALSE))</f>
        <v/>
      </c>
      <c r="CX899" s="3"/>
      <c r="CY899" s="77"/>
      <c r="CZ899" s="77"/>
      <c r="DA899" s="75"/>
      <c r="DB899" s="75"/>
      <c r="DC899" s="75"/>
      <c r="DD899" s="75"/>
      <c r="DE899" s="280" t="str">
        <f>IF(DF899="","",VLOOKUP(DF899,リスト!$Z$5:$AA$10,2,FALSE))</f>
        <v/>
      </c>
      <c r="DF899" s="3"/>
      <c r="DG899" s="280" t="str">
        <f>IF(DH899="","",VLOOKUP(DH899,リスト!$AB$5:$AC$12,2,FALSE))</f>
        <v/>
      </c>
      <c r="DH899" s="63"/>
      <c r="DI899" s="280" t="str">
        <f>IF(DJ899="","",VLOOKUP(DJ899,リスト!$AD$5:$AE$7,2,FALSE))</f>
        <v/>
      </c>
      <c r="DJ899" s="3"/>
      <c r="DK899" s="280" t="str">
        <f>IF(DL899="","",VLOOKUP(DL899,リスト!$AF$5:$AG$10,2,FALSE))</f>
        <v/>
      </c>
      <c r="DL899" s="3"/>
      <c r="DM899" s="280" t="str">
        <f>IF(DN899="","",VLOOKUP(DN899,リスト!$AH$5:$AI$6,2,FALSE))</f>
        <v/>
      </c>
      <c r="DN899" s="3"/>
      <c r="DO899" s="280" t="str">
        <f>IF(DP899="","",VLOOKUP(DP899,リスト!$AJ$5:$AK$6,2,FALSE))</f>
        <v/>
      </c>
      <c r="DP899" s="3"/>
      <c r="DQ899" s="280" t="str">
        <f>IF(DR899="","",VLOOKUP(DR899,リスト!$AL$5:$AM$7,2,FALSE))</f>
        <v/>
      </c>
      <c r="DR899" s="3"/>
      <c r="DS899" s="13"/>
      <c r="DT899" s="85"/>
      <c r="DU899" s="85"/>
      <c r="DV899" s="281" t="str">
        <f>IF(DW899="","",VLOOKUP(DW899,リスト!$AN$5:$AO$6,2,FALSE))</f>
        <v/>
      </c>
      <c r="DW899" s="13"/>
      <c r="DX899" s="341"/>
      <c r="DY899" s="345"/>
      <c r="DZ899" s="341"/>
      <c r="EA899" s="345"/>
      <c r="EB899" s="280" t="str">
        <f>IF(EC899="","",VLOOKUP(EC899,リスト!$AW$5:$AX$8,2,FALSE))</f>
        <v/>
      </c>
      <c r="EC899" s="3"/>
      <c r="ED899" s="85"/>
      <c r="EE899" s="280" t="str">
        <f>IF(EF899="","",VLOOKUP(EF899,リスト!$AY$5:$AZ$10,2,FALSE))</f>
        <v/>
      </c>
      <c r="EF899" s="3"/>
      <c r="EG899" s="280" t="str">
        <f>IF(EH899="","",VLOOKUP(EH899,リスト!$BA$5:$BB$10,2,FALSE))</f>
        <v/>
      </c>
      <c r="EH899" s="3"/>
      <c r="EI899" s="280" t="str">
        <f>IF(EJ899="","",VLOOKUP(EJ899,リスト!$BC$5:$BD$10,2,FALSE))</f>
        <v/>
      </c>
      <c r="EJ899" s="3"/>
      <c r="EK899" s="280" t="str">
        <f>IF(EL899="","",VLOOKUP(EL899,リスト!$BE$5:$BF$10,2,FALSE))</f>
        <v/>
      </c>
      <c r="EL899" s="3"/>
      <c r="EM899" s="78"/>
      <c r="EN899" s="73"/>
      <c r="EO899" s="73"/>
      <c r="EP899" s="13"/>
      <c r="EQ899" s="13"/>
      <c r="ER899" s="280" t="str">
        <f>IF(ES899="","",VLOOKUP(ES899,リスト!$BG$5:$BH$10,2,FALSE))</f>
        <v/>
      </c>
      <c r="ES899" s="13"/>
      <c r="ET899" s="13"/>
      <c r="EU899" s="13"/>
      <c r="EV899" s="13"/>
      <c r="EW899" s="13"/>
      <c r="EX899" s="81"/>
      <c r="EY899" s="81"/>
      <c r="EZ899" s="26"/>
      <c r="FA899" s="281" t="str">
        <f>IF($EZ899="","",INDEX(リスト!$BI$5:$BJ$40,MATCH($EZ899,リスト!$BJ$5:$BJ$40,0),1))</f>
        <v/>
      </c>
      <c r="FB899" s="280" t="str">
        <f>IF(FC899="","",VLOOKUP(FC899,リスト!$BK:$BL,2,FALSE))</f>
        <v/>
      </c>
      <c r="FC899" s="13"/>
      <c r="FD899" s="331"/>
      <c r="FE899" s="3"/>
      <c r="FF899" s="280" t="str">
        <f>IF(FG899="","",VLOOKUP(FG899,リスト!$BO$5:$BP$6,2,FALSE))</f>
        <v/>
      </c>
      <c r="FG899" s="3"/>
      <c r="FH899" s="280" t="str">
        <f>IF(FI899="","",VLOOKUP(FI899,リスト!$BQ$5:$BR$8,2,FALSE))</f>
        <v/>
      </c>
      <c r="FI899" s="3"/>
      <c r="FJ899" s="282"/>
      <c r="FK899" s="280" t="str">
        <f>IF(FL899="","",VLOOKUP(FL899,リスト!$BS$5:$BT$6,2,FALSE))</f>
        <v/>
      </c>
      <c r="FL899" s="63"/>
      <c r="FM899" s="13"/>
      <c r="FN899" s="13"/>
      <c r="FO899" s="13"/>
      <c r="FP899" s="283" t="str">
        <f t="shared" si="129"/>
        <v/>
      </c>
      <c r="FQ899" s="283" t="str">
        <f t="shared" si="129"/>
        <v/>
      </c>
      <c r="FR899" s="13"/>
      <c r="FS899" s="85"/>
      <c r="FT899" s="85"/>
      <c r="FU899" s="281" t="str">
        <f t="shared" si="124"/>
        <v/>
      </c>
      <c r="FV899" s="280" t="str">
        <f>IF(FW899="","",VLOOKUP(FW899,リスト!$BV$5:$BW$10,2,FALSE))</f>
        <v/>
      </c>
      <c r="FW899" s="26"/>
      <c r="FX899" s="282" t="str">
        <f t="shared" si="125"/>
        <v/>
      </c>
      <c r="FY899" s="280" t="str">
        <f>IF(FZ899="","",VLOOKUP(FZ899,リスト!$BX$5:$BY$6,2,FALSE))</f>
        <v/>
      </c>
      <c r="FZ899" s="3"/>
      <c r="GA899" s="280" t="str">
        <f>IF(GB899="","",VLOOKUP(GB899,リスト!$BZ$5:$CA$6,2,FALSE))</f>
        <v/>
      </c>
      <c r="GB899" s="13"/>
      <c r="GC899" s="281" t="str">
        <f>IF(GD899="","",VLOOKUP(GD899,リスト!$CB$5:$CC$6,2,FALSE))</f>
        <v/>
      </c>
      <c r="GD899" s="13"/>
      <c r="GE899" s="13"/>
      <c r="GF899" s="13"/>
      <c r="GG899" s="75"/>
      <c r="GH899" s="281" t="str">
        <f t="shared" si="126"/>
        <v/>
      </c>
      <c r="GI899" s="128"/>
      <c r="GJ899" s="281" t="str">
        <f>IF(GK899="","",VLOOKUP(GK899,リスト!$CD$5:$CE$6,2,FALSE))</f>
        <v/>
      </c>
      <c r="GK899" s="13"/>
      <c r="GL899" s="281" t="str">
        <f>IF(GM899="","",VLOOKUP(GM899,リスト!$CF$5:$CG$5,2,FALSE))</f>
        <v/>
      </c>
      <c r="GM899" s="26"/>
      <c r="GN899" s="280" t="str">
        <f>IF(GO899="","",VLOOKUP(GO899,リスト!$CH$5:$CI$5,2,FALSE))</f>
        <v/>
      </c>
      <c r="GO899" s="284"/>
      <c r="GP899" s="284"/>
      <c r="GQ899" s="284"/>
      <c r="GR899" s="284"/>
      <c r="GS899" s="284"/>
      <c r="GT899" s="284"/>
      <c r="GU899" s="284"/>
      <c r="GV899" s="284"/>
      <c r="GW899" s="284"/>
      <c r="GX899" s="285"/>
    </row>
    <row r="900" spans="2:206" s="177" customFormat="1" ht="24.75" hidden="1" customHeight="1" outlineLevel="1">
      <c r="B900" s="286" t="str">
        <f>IF(明細!B894="","",明細!B894)</f>
        <v/>
      </c>
      <c r="C900" s="287" t="str">
        <f>IF(明細!C894="","",明細!C894)</f>
        <v/>
      </c>
      <c r="D900" s="265" t="str">
        <f>IF(明細!D894="","",明細!D894)</f>
        <v/>
      </c>
      <c r="E900" s="265" t="str">
        <f>IF(明細!E894="","",明細!E894)</f>
        <v/>
      </c>
      <c r="F900" s="265" t="str">
        <f>IF(明細!F894="","",明細!F894)</f>
        <v/>
      </c>
      <c r="G900" s="265" t="str">
        <f>IF(明細!G894="","",明細!G894)</f>
        <v/>
      </c>
      <c r="H900" s="265" t="str">
        <f>IF(明細!H894="","",明細!H894)</f>
        <v/>
      </c>
      <c r="I900" s="265" t="str">
        <f>IF(明細!I894="","",明細!I894)</f>
        <v/>
      </c>
      <c r="J900" s="265" t="str">
        <f>IF(明細!J894="","",明細!J894)</f>
        <v/>
      </c>
      <c r="K900" s="265" t="str">
        <f>IF(明細!K894="","",明細!K894)</f>
        <v/>
      </c>
      <c r="L900" s="265" t="str">
        <f>IF(明細!L894="","",明細!L894)</f>
        <v/>
      </c>
      <c r="M900" s="265" t="str">
        <f>IF(明細!M894="","",明細!M894)</f>
        <v/>
      </c>
      <c r="N900" s="265" t="str">
        <f>IF(明細!N894="","",明細!N894)</f>
        <v/>
      </c>
      <c r="O900" s="265" t="str">
        <f>IF(明細!O894="","",明細!O894)</f>
        <v/>
      </c>
      <c r="P900" s="265" t="str">
        <f>IF(明細!P894="","",明細!P894)</f>
        <v/>
      </c>
      <c r="Q900" s="265" t="str">
        <f>IF(明細!Q894="","",明細!Q894)</f>
        <v/>
      </c>
      <c r="R900" s="289" t="str">
        <f>IF(明細!R894="","",明細!R894)</f>
        <v/>
      </c>
      <c r="S900" s="291" t="str">
        <f>IF(明細!S894="","",明細!S894)</f>
        <v/>
      </c>
      <c r="T900" s="291" t="str">
        <f>IF(明細!T894="","",明細!T894)</f>
        <v/>
      </c>
      <c r="U900" s="291" t="str">
        <f>IF(明細!U894="","",明細!U894)</f>
        <v/>
      </c>
      <c r="V900" s="292" t="str">
        <f>IF(明細!V894="","",明細!V894)</f>
        <v>個</v>
      </c>
      <c r="W900" s="292" t="str">
        <f>IF(明細!W894="","",明細!W894)</f>
        <v/>
      </c>
      <c r="X900" s="293" t="str">
        <f>IF(明細!X894="","",明細!X894)</f>
        <v/>
      </c>
      <c r="Y900" s="134" t="str">
        <f>IF(明細!Y894="","",明細!Y894)</f>
        <v/>
      </c>
      <c r="Z900" s="135" t="str">
        <f>IF(明細!Z894="","",明細!Z894)</f>
        <v/>
      </c>
      <c r="AA900" s="134" t="str">
        <f>IF(明細!AA894="","",明細!AA894)</f>
        <v/>
      </c>
      <c r="AB900" s="303" t="str">
        <f>IF(明細!AB894="","",明細!AB894)</f>
        <v/>
      </c>
      <c r="AC900" s="134" t="str">
        <f>IF(明細!AC894="","",明細!AC894)</f>
        <v/>
      </c>
      <c r="AD900" s="183" t="str">
        <f>IF(明細!AD894="","",明細!AD894)</f>
        <v/>
      </c>
      <c r="AE900" s="184">
        <f>IF(明細!AE894="","",明細!AE894)</f>
        <v>0.1</v>
      </c>
      <c r="AF900" s="185" t="str">
        <f>IF(明細!AF894="","",明細!AF894)</f>
        <v/>
      </c>
      <c r="AG900" s="186" t="str">
        <f>IF(明細!AG894="","",明細!AG894)</f>
        <v/>
      </c>
      <c r="AH900" s="186" t="str">
        <f>IF(明細!AH894="","",明細!AH894)</f>
        <v/>
      </c>
      <c r="AI900" s="187" t="str">
        <f>IF(明細!AI894="","",明細!AI894)</f>
        <v/>
      </c>
      <c r="AJ900" s="296" t="str">
        <f>IF(明細!AJ894="","",明細!AJ894)</f>
        <v/>
      </c>
      <c r="AK900" s="297" t="str">
        <f>IF(明細!AK894="","",明細!AK894)</f>
        <v/>
      </c>
      <c r="AL900" s="298" t="str">
        <f>IF(明細!AL894="","",明細!AL894)</f>
        <v/>
      </c>
      <c r="AM900" s="299" t="str">
        <f>IF(明細!AM894="","",明細!AM894)</f>
        <v/>
      </c>
      <c r="AN900" s="300" t="str">
        <f>IF(明細!AN894="","",明細!AN894)</f>
        <v/>
      </c>
      <c r="AO900" s="300" t="str">
        <f>IF(明細!AO894="","",明細!AO894)</f>
        <v/>
      </c>
      <c r="AP900" s="300" t="str">
        <f>IF(明細!AP894="","",明細!AP894)</f>
        <v/>
      </c>
      <c r="AQ900" s="301" t="str">
        <f>IF(明細!AQ894="","",明細!AQ894)</f>
        <v/>
      </c>
      <c r="AR900" s="302" t="str">
        <f>IF(明細!AR894="","",明細!AR894)</f>
        <v/>
      </c>
      <c r="AU900" s="360"/>
      <c r="AV900" s="368"/>
      <c r="AW900" s="446" t="str">
        <f>IF(明細!AV894="","",明細!AV894)</f>
        <v/>
      </c>
      <c r="AX900" s="419" t="str">
        <f>IF(明細!AT894="","",明細!AT894)</f>
        <v/>
      </c>
      <c r="AY900" s="280" t="str">
        <f>IF($AX900="","",VLOOKUP($AX900,リスト!$CL:$CM,2,FALSE))</f>
        <v/>
      </c>
      <c r="AZ900" s="3"/>
      <c r="BA900" s="280" t="str">
        <f>IF(BB900="","",VLOOKUP(BB900,リスト!$K:$L,2,FALSE))</f>
        <v/>
      </c>
      <c r="BB900" s="3"/>
      <c r="BC900" s="3"/>
      <c r="BD900" s="87"/>
      <c r="BE900" s="280" t="str">
        <f>IF(BF900="","",VLOOKUP(BF900,リスト!$I:$J,2,FALSE))</f>
        <v/>
      </c>
      <c r="BF900" s="3"/>
      <c r="BG900" s="280" t="str">
        <f>IF(BH900="","",VLOOKUP(BH900,リスト!$M:$N,2,FALSE))</f>
        <v/>
      </c>
      <c r="BH900" s="282"/>
      <c r="BI900" s="280" t="str">
        <f>IF(BJ900="","",VLOOKUP(BJ900,リスト!$O:$P,2,FALSE))</f>
        <v/>
      </c>
      <c r="BJ900" s="24"/>
      <c r="BM900" s="451" t="str">
        <f>IF(明細!AV894="","",明細!AV894)</f>
        <v/>
      </c>
      <c r="BN900" s="453" t="str">
        <f>IF(明細!AT894="","",明細!AT894)</f>
        <v/>
      </c>
      <c r="BO900" s="280" t="str">
        <f>IF($BN900="","",VLOOKUP($BN900,リスト!$CL:$CM,2,FALSE))</f>
        <v/>
      </c>
      <c r="BP900" s="280" t="str">
        <f>IF(BQ900="","",VLOOKUP(BQ900,リスト!$K$5:$L$7,2,FALSE))</f>
        <v/>
      </c>
      <c r="BQ900" s="13"/>
      <c r="BR900" s="13"/>
      <c r="BS900" s="47"/>
      <c r="BT900" s="280" t="str">
        <f>IF(BU900="","",VLOOKUP(BU900,リスト!I891:J909,2,FALSE))</f>
        <v/>
      </c>
      <c r="BU900" s="13"/>
      <c r="BV900" s="13"/>
      <c r="BW900" s="282"/>
      <c r="BX900" s="282"/>
      <c r="BY900" s="280" t="str">
        <f>IF(BZ900="","",VLOOKUP(BZ900,リスト!$S$5:$T$6,2,FALSE))</f>
        <v/>
      </c>
      <c r="BZ900" s="3"/>
      <c r="CA900" s="3"/>
      <c r="CB900" s="81"/>
      <c r="CC900" s="280" t="str">
        <f t="shared" si="120"/>
        <v/>
      </c>
      <c r="CD900" s="83"/>
      <c r="CE900" s="83"/>
      <c r="CF900" s="83"/>
      <c r="CG900" s="83"/>
      <c r="CH900" s="282" t="str">
        <f t="shared" si="121"/>
        <v/>
      </c>
      <c r="CI900" s="83"/>
      <c r="CJ900" s="280" t="str">
        <f t="shared" si="122"/>
        <v/>
      </c>
      <c r="CK900" s="87"/>
      <c r="CL900" s="78"/>
      <c r="CM900" s="83"/>
      <c r="CN900" s="83"/>
      <c r="CO900" s="83"/>
      <c r="CP900" s="280" t="str">
        <f t="shared" si="127"/>
        <v/>
      </c>
      <c r="CQ900" s="81"/>
      <c r="CR900" s="280" t="str">
        <f t="shared" si="128"/>
        <v/>
      </c>
      <c r="CS900" s="3"/>
      <c r="CT900" s="3"/>
      <c r="CU900" s="280" t="str">
        <f>IF(CV900="","",VLOOKUP(CV900,リスト!$V$5:$W$6,2,FALSE))</f>
        <v/>
      </c>
      <c r="CV900" s="3"/>
      <c r="CW900" s="280" t="str">
        <f>IF(CX900="","",VLOOKUP(CX900,リスト!$X$5:$Y$6,2,FALSE))</f>
        <v/>
      </c>
      <c r="CX900" s="3"/>
      <c r="CY900" s="77"/>
      <c r="CZ900" s="77"/>
      <c r="DA900" s="75"/>
      <c r="DB900" s="75"/>
      <c r="DC900" s="75"/>
      <c r="DD900" s="75"/>
      <c r="DE900" s="280" t="str">
        <f>IF(DF900="","",VLOOKUP(DF900,リスト!$Z$5:$AA$10,2,FALSE))</f>
        <v/>
      </c>
      <c r="DF900" s="3"/>
      <c r="DG900" s="280" t="str">
        <f>IF(DH900="","",VLOOKUP(DH900,リスト!$AB$5:$AC$12,2,FALSE))</f>
        <v/>
      </c>
      <c r="DH900" s="63"/>
      <c r="DI900" s="280" t="str">
        <f>IF(DJ900="","",VLOOKUP(DJ900,リスト!$AD$5:$AE$7,2,FALSE))</f>
        <v/>
      </c>
      <c r="DJ900" s="3"/>
      <c r="DK900" s="280" t="str">
        <f>IF(DL900="","",VLOOKUP(DL900,リスト!$AF$5:$AG$10,2,FALSE))</f>
        <v/>
      </c>
      <c r="DL900" s="3"/>
      <c r="DM900" s="280" t="str">
        <f>IF(DN900="","",VLOOKUP(DN900,リスト!$AH$5:$AI$6,2,FALSE))</f>
        <v/>
      </c>
      <c r="DN900" s="3"/>
      <c r="DO900" s="280" t="str">
        <f>IF(DP900="","",VLOOKUP(DP900,リスト!$AJ$5:$AK$6,2,FALSE))</f>
        <v/>
      </c>
      <c r="DP900" s="3"/>
      <c r="DQ900" s="280" t="str">
        <f>IF(DR900="","",VLOOKUP(DR900,リスト!$AL$5:$AM$7,2,FALSE))</f>
        <v/>
      </c>
      <c r="DR900" s="3"/>
      <c r="DS900" s="13"/>
      <c r="DT900" s="85"/>
      <c r="DU900" s="85"/>
      <c r="DV900" s="281" t="str">
        <f>IF(DW900="","",VLOOKUP(DW900,リスト!$AN$5:$AO$6,2,FALSE))</f>
        <v/>
      </c>
      <c r="DW900" s="13"/>
      <c r="DX900" s="341"/>
      <c r="DY900" s="345"/>
      <c r="DZ900" s="341"/>
      <c r="EA900" s="345"/>
      <c r="EB900" s="280" t="str">
        <f>IF(EC900="","",VLOOKUP(EC900,リスト!$AW$5:$AX$8,2,FALSE))</f>
        <v/>
      </c>
      <c r="EC900" s="3"/>
      <c r="ED900" s="85"/>
      <c r="EE900" s="280" t="str">
        <f>IF(EF900="","",VLOOKUP(EF900,リスト!$AY$5:$AZ$10,2,FALSE))</f>
        <v/>
      </c>
      <c r="EF900" s="3"/>
      <c r="EG900" s="280" t="str">
        <f>IF(EH900="","",VLOOKUP(EH900,リスト!$BA$5:$BB$10,2,FALSE))</f>
        <v/>
      </c>
      <c r="EH900" s="3"/>
      <c r="EI900" s="280" t="str">
        <f>IF(EJ900="","",VLOOKUP(EJ900,リスト!$BC$5:$BD$10,2,FALSE))</f>
        <v/>
      </c>
      <c r="EJ900" s="3"/>
      <c r="EK900" s="280" t="str">
        <f>IF(EL900="","",VLOOKUP(EL900,リスト!$BE$5:$BF$10,2,FALSE))</f>
        <v/>
      </c>
      <c r="EL900" s="3"/>
      <c r="EM900" s="78"/>
      <c r="EN900" s="73"/>
      <c r="EO900" s="73"/>
      <c r="EP900" s="13"/>
      <c r="EQ900" s="13"/>
      <c r="ER900" s="280" t="str">
        <f>IF(ES900="","",VLOOKUP(ES900,リスト!$BG$5:$BH$10,2,FALSE))</f>
        <v/>
      </c>
      <c r="ES900" s="13"/>
      <c r="ET900" s="13"/>
      <c r="EU900" s="13"/>
      <c r="EV900" s="13"/>
      <c r="EW900" s="13"/>
      <c r="EX900" s="81"/>
      <c r="EY900" s="81"/>
      <c r="EZ900" s="26"/>
      <c r="FA900" s="281" t="str">
        <f>IF($EZ900="","",INDEX(リスト!$BI$5:$BJ$40,MATCH($EZ900,リスト!$BJ$5:$BJ$40,0),1))</f>
        <v/>
      </c>
      <c r="FB900" s="280" t="str">
        <f>IF(FC900="","",VLOOKUP(FC900,リスト!$BK:$BL,2,FALSE))</f>
        <v/>
      </c>
      <c r="FC900" s="13"/>
      <c r="FD900" s="331"/>
      <c r="FE900" s="3"/>
      <c r="FF900" s="280" t="str">
        <f>IF(FG900="","",VLOOKUP(FG900,リスト!$BO$5:$BP$6,2,FALSE))</f>
        <v/>
      </c>
      <c r="FG900" s="3"/>
      <c r="FH900" s="280" t="str">
        <f>IF(FI900="","",VLOOKUP(FI900,リスト!$BQ$5:$BR$8,2,FALSE))</f>
        <v/>
      </c>
      <c r="FI900" s="3"/>
      <c r="FJ900" s="282"/>
      <c r="FK900" s="280" t="str">
        <f>IF(FL900="","",VLOOKUP(FL900,リスト!$BS$5:$BT$6,2,FALSE))</f>
        <v/>
      </c>
      <c r="FL900" s="63"/>
      <c r="FM900" s="13"/>
      <c r="FN900" s="13"/>
      <c r="FO900" s="13"/>
      <c r="FP900" s="283" t="str">
        <f t="shared" si="129"/>
        <v/>
      </c>
      <c r="FQ900" s="283" t="str">
        <f t="shared" si="129"/>
        <v/>
      </c>
      <c r="FR900" s="13"/>
      <c r="FS900" s="85"/>
      <c r="FT900" s="85"/>
      <c r="FU900" s="281" t="str">
        <f t="shared" si="124"/>
        <v/>
      </c>
      <c r="FV900" s="280" t="str">
        <f>IF(FW900="","",VLOOKUP(FW900,リスト!$BV$5:$BW$10,2,FALSE))</f>
        <v/>
      </c>
      <c r="FW900" s="26"/>
      <c r="FX900" s="282" t="str">
        <f t="shared" si="125"/>
        <v/>
      </c>
      <c r="FY900" s="280" t="str">
        <f>IF(FZ900="","",VLOOKUP(FZ900,リスト!$BX$5:$BY$6,2,FALSE))</f>
        <v/>
      </c>
      <c r="FZ900" s="3"/>
      <c r="GA900" s="280" t="str">
        <f>IF(GB900="","",VLOOKUP(GB900,リスト!$BZ$5:$CA$6,2,FALSE))</f>
        <v/>
      </c>
      <c r="GB900" s="13"/>
      <c r="GC900" s="281" t="str">
        <f>IF(GD900="","",VLOOKUP(GD900,リスト!$CB$5:$CC$6,2,FALSE))</f>
        <v/>
      </c>
      <c r="GD900" s="13"/>
      <c r="GE900" s="13"/>
      <c r="GF900" s="13"/>
      <c r="GG900" s="75"/>
      <c r="GH900" s="281" t="str">
        <f t="shared" si="126"/>
        <v/>
      </c>
      <c r="GI900" s="128"/>
      <c r="GJ900" s="281" t="str">
        <f>IF(GK900="","",VLOOKUP(GK900,リスト!$CD$5:$CE$6,2,FALSE))</f>
        <v/>
      </c>
      <c r="GK900" s="13"/>
      <c r="GL900" s="281" t="str">
        <f>IF(GM900="","",VLOOKUP(GM900,リスト!$CF$5:$CG$5,2,FALSE))</f>
        <v/>
      </c>
      <c r="GM900" s="26"/>
      <c r="GN900" s="280" t="str">
        <f>IF(GO900="","",VLOOKUP(GO900,リスト!$CH$5:$CI$5,2,FALSE))</f>
        <v/>
      </c>
      <c r="GO900" s="284"/>
      <c r="GP900" s="284"/>
      <c r="GQ900" s="284"/>
      <c r="GR900" s="284"/>
      <c r="GS900" s="284"/>
      <c r="GT900" s="284"/>
      <c r="GU900" s="284"/>
      <c r="GV900" s="284"/>
      <c r="GW900" s="284"/>
      <c r="GX900" s="285"/>
    </row>
    <row r="901" spans="2:206" s="177" customFormat="1" ht="24.75" hidden="1" customHeight="1" outlineLevel="1">
      <c r="B901" s="286" t="str">
        <f>IF(明細!B895="","",明細!B895)</f>
        <v/>
      </c>
      <c r="C901" s="287" t="str">
        <f>IF(明細!C895="","",明細!C895)</f>
        <v/>
      </c>
      <c r="D901" s="265" t="str">
        <f>IF(明細!D895="","",明細!D895)</f>
        <v/>
      </c>
      <c r="E901" s="265" t="str">
        <f>IF(明細!E895="","",明細!E895)</f>
        <v/>
      </c>
      <c r="F901" s="265" t="str">
        <f>IF(明細!F895="","",明細!F895)</f>
        <v/>
      </c>
      <c r="G901" s="265" t="str">
        <f>IF(明細!G895="","",明細!G895)</f>
        <v/>
      </c>
      <c r="H901" s="265" t="str">
        <f>IF(明細!H895="","",明細!H895)</f>
        <v/>
      </c>
      <c r="I901" s="265" t="str">
        <f>IF(明細!I895="","",明細!I895)</f>
        <v/>
      </c>
      <c r="J901" s="265" t="str">
        <f>IF(明細!J895="","",明細!J895)</f>
        <v/>
      </c>
      <c r="K901" s="265" t="str">
        <f>IF(明細!K895="","",明細!K895)</f>
        <v/>
      </c>
      <c r="L901" s="265" t="str">
        <f>IF(明細!L895="","",明細!L895)</f>
        <v/>
      </c>
      <c r="M901" s="265" t="str">
        <f>IF(明細!M895="","",明細!M895)</f>
        <v/>
      </c>
      <c r="N901" s="265" t="str">
        <f>IF(明細!N895="","",明細!N895)</f>
        <v/>
      </c>
      <c r="O901" s="265" t="str">
        <f>IF(明細!O895="","",明細!O895)</f>
        <v/>
      </c>
      <c r="P901" s="265" t="str">
        <f>IF(明細!P895="","",明細!P895)</f>
        <v/>
      </c>
      <c r="Q901" s="265" t="str">
        <f>IF(明細!Q895="","",明細!Q895)</f>
        <v/>
      </c>
      <c r="R901" s="289" t="str">
        <f>IF(明細!R895="","",明細!R895)</f>
        <v/>
      </c>
      <c r="S901" s="291" t="str">
        <f>IF(明細!S895="","",明細!S895)</f>
        <v/>
      </c>
      <c r="T901" s="291" t="str">
        <f>IF(明細!T895="","",明細!T895)</f>
        <v/>
      </c>
      <c r="U901" s="291" t="str">
        <f>IF(明細!U895="","",明細!U895)</f>
        <v/>
      </c>
      <c r="V901" s="292" t="str">
        <f>IF(明細!V895="","",明細!V895)</f>
        <v>個</v>
      </c>
      <c r="W901" s="292" t="str">
        <f>IF(明細!W895="","",明細!W895)</f>
        <v/>
      </c>
      <c r="X901" s="293" t="str">
        <f>IF(明細!X895="","",明細!X895)</f>
        <v/>
      </c>
      <c r="Y901" s="134" t="str">
        <f>IF(明細!Y895="","",明細!Y895)</f>
        <v/>
      </c>
      <c r="Z901" s="135" t="str">
        <f>IF(明細!Z895="","",明細!Z895)</f>
        <v/>
      </c>
      <c r="AA901" s="134" t="str">
        <f>IF(明細!AA895="","",明細!AA895)</f>
        <v/>
      </c>
      <c r="AB901" s="303" t="str">
        <f>IF(明細!AB895="","",明細!AB895)</f>
        <v/>
      </c>
      <c r="AC901" s="134" t="str">
        <f>IF(明細!AC895="","",明細!AC895)</f>
        <v/>
      </c>
      <c r="AD901" s="183" t="str">
        <f>IF(明細!AD895="","",明細!AD895)</f>
        <v/>
      </c>
      <c r="AE901" s="184">
        <f>IF(明細!AE895="","",明細!AE895)</f>
        <v>0.1</v>
      </c>
      <c r="AF901" s="185" t="str">
        <f>IF(明細!AF895="","",明細!AF895)</f>
        <v/>
      </c>
      <c r="AG901" s="186" t="str">
        <f>IF(明細!AG895="","",明細!AG895)</f>
        <v/>
      </c>
      <c r="AH901" s="186" t="str">
        <f>IF(明細!AH895="","",明細!AH895)</f>
        <v/>
      </c>
      <c r="AI901" s="187" t="str">
        <f>IF(明細!AI895="","",明細!AI895)</f>
        <v/>
      </c>
      <c r="AJ901" s="296" t="str">
        <f>IF(明細!AJ895="","",明細!AJ895)</f>
        <v/>
      </c>
      <c r="AK901" s="297" t="str">
        <f>IF(明細!AK895="","",明細!AK895)</f>
        <v/>
      </c>
      <c r="AL901" s="298" t="str">
        <f>IF(明細!AL895="","",明細!AL895)</f>
        <v/>
      </c>
      <c r="AM901" s="299" t="str">
        <f>IF(明細!AM895="","",明細!AM895)</f>
        <v/>
      </c>
      <c r="AN901" s="300" t="str">
        <f>IF(明細!AN895="","",明細!AN895)</f>
        <v/>
      </c>
      <c r="AO901" s="300" t="str">
        <f>IF(明細!AO895="","",明細!AO895)</f>
        <v/>
      </c>
      <c r="AP901" s="300" t="str">
        <f>IF(明細!AP895="","",明細!AP895)</f>
        <v/>
      </c>
      <c r="AQ901" s="301" t="str">
        <f>IF(明細!AQ895="","",明細!AQ895)</f>
        <v/>
      </c>
      <c r="AR901" s="302" t="str">
        <f>IF(明細!AR895="","",明細!AR895)</f>
        <v/>
      </c>
      <c r="AU901" s="360"/>
      <c r="AV901" s="368"/>
      <c r="AW901" s="446" t="str">
        <f>IF(明細!AV895="","",明細!AV895)</f>
        <v/>
      </c>
      <c r="AX901" s="419" t="str">
        <f>IF(明細!AT895="","",明細!AT895)</f>
        <v/>
      </c>
      <c r="AY901" s="280" t="str">
        <f>IF($AX901="","",VLOOKUP($AX901,リスト!$CL:$CM,2,FALSE))</f>
        <v/>
      </c>
      <c r="AZ901" s="3"/>
      <c r="BA901" s="280" t="str">
        <f>IF(BB901="","",VLOOKUP(BB901,リスト!$K:$L,2,FALSE))</f>
        <v/>
      </c>
      <c r="BB901" s="3"/>
      <c r="BC901" s="3"/>
      <c r="BD901" s="87"/>
      <c r="BE901" s="280" t="str">
        <f>IF(BF901="","",VLOOKUP(BF901,リスト!$I:$J,2,FALSE))</f>
        <v/>
      </c>
      <c r="BF901" s="3"/>
      <c r="BG901" s="280" t="str">
        <f>IF(BH901="","",VLOOKUP(BH901,リスト!$M:$N,2,FALSE))</f>
        <v/>
      </c>
      <c r="BH901" s="282"/>
      <c r="BI901" s="280" t="str">
        <f>IF(BJ901="","",VLOOKUP(BJ901,リスト!$O:$P,2,FALSE))</f>
        <v/>
      </c>
      <c r="BJ901" s="24"/>
      <c r="BM901" s="451" t="str">
        <f>IF(明細!AV895="","",明細!AV895)</f>
        <v/>
      </c>
      <c r="BN901" s="453" t="str">
        <f>IF(明細!AT895="","",明細!AT895)</f>
        <v/>
      </c>
      <c r="BO901" s="280" t="str">
        <f>IF($BN901="","",VLOOKUP($BN901,リスト!$CL:$CM,2,FALSE))</f>
        <v/>
      </c>
      <c r="BP901" s="280" t="str">
        <f>IF(BQ901="","",VLOOKUP(BQ901,リスト!$K$5:$L$7,2,FALSE))</f>
        <v/>
      </c>
      <c r="BQ901" s="13"/>
      <c r="BR901" s="13"/>
      <c r="BS901" s="47"/>
      <c r="BT901" s="280" t="str">
        <f>IF(BU901="","",VLOOKUP(BU901,リスト!I892:J910,2,FALSE))</f>
        <v/>
      </c>
      <c r="BU901" s="13"/>
      <c r="BV901" s="13"/>
      <c r="BW901" s="282"/>
      <c r="BX901" s="282"/>
      <c r="BY901" s="280" t="str">
        <f>IF(BZ901="","",VLOOKUP(BZ901,リスト!$S$5:$T$6,2,FALSE))</f>
        <v/>
      </c>
      <c r="BZ901" s="3"/>
      <c r="CA901" s="3"/>
      <c r="CB901" s="81"/>
      <c r="CC901" s="280" t="str">
        <f t="shared" si="120"/>
        <v/>
      </c>
      <c r="CD901" s="83"/>
      <c r="CE901" s="83"/>
      <c r="CF901" s="83"/>
      <c r="CG901" s="83"/>
      <c r="CH901" s="282" t="str">
        <f t="shared" si="121"/>
        <v/>
      </c>
      <c r="CI901" s="83"/>
      <c r="CJ901" s="280" t="str">
        <f t="shared" si="122"/>
        <v/>
      </c>
      <c r="CK901" s="87"/>
      <c r="CL901" s="78"/>
      <c r="CM901" s="83"/>
      <c r="CN901" s="83"/>
      <c r="CO901" s="83"/>
      <c r="CP901" s="280" t="str">
        <f t="shared" si="127"/>
        <v/>
      </c>
      <c r="CQ901" s="81"/>
      <c r="CR901" s="280" t="str">
        <f t="shared" si="128"/>
        <v/>
      </c>
      <c r="CS901" s="3"/>
      <c r="CT901" s="3"/>
      <c r="CU901" s="280" t="str">
        <f>IF(CV901="","",VLOOKUP(CV901,リスト!$V$5:$W$6,2,FALSE))</f>
        <v/>
      </c>
      <c r="CV901" s="3"/>
      <c r="CW901" s="280" t="str">
        <f>IF(CX901="","",VLOOKUP(CX901,リスト!$X$5:$Y$6,2,FALSE))</f>
        <v/>
      </c>
      <c r="CX901" s="3"/>
      <c r="CY901" s="77"/>
      <c r="CZ901" s="77"/>
      <c r="DA901" s="75"/>
      <c r="DB901" s="75"/>
      <c r="DC901" s="75"/>
      <c r="DD901" s="75"/>
      <c r="DE901" s="280" t="str">
        <f>IF(DF901="","",VLOOKUP(DF901,リスト!$Z$5:$AA$10,2,FALSE))</f>
        <v/>
      </c>
      <c r="DF901" s="3"/>
      <c r="DG901" s="280" t="str">
        <f>IF(DH901="","",VLOOKUP(DH901,リスト!$AB$5:$AC$12,2,FALSE))</f>
        <v/>
      </c>
      <c r="DH901" s="63"/>
      <c r="DI901" s="280" t="str">
        <f>IF(DJ901="","",VLOOKUP(DJ901,リスト!$AD$5:$AE$7,2,FALSE))</f>
        <v/>
      </c>
      <c r="DJ901" s="3"/>
      <c r="DK901" s="280" t="str">
        <f>IF(DL901="","",VLOOKUP(DL901,リスト!$AF$5:$AG$10,2,FALSE))</f>
        <v/>
      </c>
      <c r="DL901" s="3"/>
      <c r="DM901" s="280" t="str">
        <f>IF(DN901="","",VLOOKUP(DN901,リスト!$AH$5:$AI$6,2,FALSE))</f>
        <v/>
      </c>
      <c r="DN901" s="3"/>
      <c r="DO901" s="280" t="str">
        <f>IF(DP901="","",VLOOKUP(DP901,リスト!$AJ$5:$AK$6,2,FALSE))</f>
        <v/>
      </c>
      <c r="DP901" s="3"/>
      <c r="DQ901" s="280" t="str">
        <f>IF(DR901="","",VLOOKUP(DR901,リスト!$AL$5:$AM$7,2,FALSE))</f>
        <v/>
      </c>
      <c r="DR901" s="3"/>
      <c r="DS901" s="13"/>
      <c r="DT901" s="85"/>
      <c r="DU901" s="85"/>
      <c r="DV901" s="281" t="str">
        <f>IF(DW901="","",VLOOKUP(DW901,リスト!$AN$5:$AO$6,2,FALSE))</f>
        <v/>
      </c>
      <c r="DW901" s="13"/>
      <c r="DX901" s="341"/>
      <c r="DY901" s="345"/>
      <c r="DZ901" s="341"/>
      <c r="EA901" s="345"/>
      <c r="EB901" s="280" t="str">
        <f>IF(EC901="","",VLOOKUP(EC901,リスト!$AW$5:$AX$8,2,FALSE))</f>
        <v/>
      </c>
      <c r="EC901" s="3"/>
      <c r="ED901" s="85"/>
      <c r="EE901" s="280" t="str">
        <f>IF(EF901="","",VLOOKUP(EF901,リスト!$AY$5:$AZ$10,2,FALSE))</f>
        <v/>
      </c>
      <c r="EF901" s="3"/>
      <c r="EG901" s="280" t="str">
        <f>IF(EH901="","",VLOOKUP(EH901,リスト!$BA$5:$BB$10,2,FALSE))</f>
        <v/>
      </c>
      <c r="EH901" s="3"/>
      <c r="EI901" s="280" t="str">
        <f>IF(EJ901="","",VLOOKUP(EJ901,リスト!$BC$5:$BD$10,2,FALSE))</f>
        <v/>
      </c>
      <c r="EJ901" s="3"/>
      <c r="EK901" s="280" t="str">
        <f>IF(EL901="","",VLOOKUP(EL901,リスト!$BE$5:$BF$10,2,FALSE))</f>
        <v/>
      </c>
      <c r="EL901" s="3"/>
      <c r="EM901" s="78"/>
      <c r="EN901" s="73"/>
      <c r="EO901" s="73"/>
      <c r="EP901" s="13"/>
      <c r="EQ901" s="13"/>
      <c r="ER901" s="280" t="str">
        <f>IF(ES901="","",VLOOKUP(ES901,リスト!$BG$5:$BH$10,2,FALSE))</f>
        <v/>
      </c>
      <c r="ES901" s="13"/>
      <c r="ET901" s="13"/>
      <c r="EU901" s="13"/>
      <c r="EV901" s="13"/>
      <c r="EW901" s="13"/>
      <c r="EX901" s="81"/>
      <c r="EY901" s="81"/>
      <c r="EZ901" s="26"/>
      <c r="FA901" s="281" t="str">
        <f>IF($EZ901="","",INDEX(リスト!$BI$5:$BJ$40,MATCH($EZ901,リスト!$BJ$5:$BJ$40,0),1))</f>
        <v/>
      </c>
      <c r="FB901" s="280" t="str">
        <f>IF(FC901="","",VLOOKUP(FC901,リスト!$BK:$BL,2,FALSE))</f>
        <v/>
      </c>
      <c r="FC901" s="13"/>
      <c r="FD901" s="331"/>
      <c r="FE901" s="3"/>
      <c r="FF901" s="280" t="str">
        <f>IF(FG901="","",VLOOKUP(FG901,リスト!$BO$5:$BP$6,2,FALSE))</f>
        <v/>
      </c>
      <c r="FG901" s="3"/>
      <c r="FH901" s="280" t="str">
        <f>IF(FI901="","",VLOOKUP(FI901,リスト!$BQ$5:$BR$8,2,FALSE))</f>
        <v/>
      </c>
      <c r="FI901" s="3"/>
      <c r="FJ901" s="282"/>
      <c r="FK901" s="280" t="str">
        <f>IF(FL901="","",VLOOKUP(FL901,リスト!$BS$5:$BT$6,2,FALSE))</f>
        <v/>
      </c>
      <c r="FL901" s="63"/>
      <c r="FM901" s="13"/>
      <c r="FN901" s="13"/>
      <c r="FO901" s="13"/>
      <c r="FP901" s="283" t="str">
        <f t="shared" si="129"/>
        <v/>
      </c>
      <c r="FQ901" s="283" t="str">
        <f t="shared" si="129"/>
        <v/>
      </c>
      <c r="FR901" s="13"/>
      <c r="FS901" s="85"/>
      <c r="FT901" s="85"/>
      <c r="FU901" s="281" t="str">
        <f t="shared" si="124"/>
        <v/>
      </c>
      <c r="FV901" s="280" t="str">
        <f>IF(FW901="","",VLOOKUP(FW901,リスト!$BV$5:$BW$10,2,FALSE))</f>
        <v/>
      </c>
      <c r="FW901" s="26"/>
      <c r="FX901" s="282" t="str">
        <f t="shared" si="125"/>
        <v/>
      </c>
      <c r="FY901" s="280" t="str">
        <f>IF(FZ901="","",VLOOKUP(FZ901,リスト!$BX$5:$BY$6,2,FALSE))</f>
        <v/>
      </c>
      <c r="FZ901" s="3"/>
      <c r="GA901" s="280" t="str">
        <f>IF(GB901="","",VLOOKUP(GB901,リスト!$BZ$5:$CA$6,2,FALSE))</f>
        <v/>
      </c>
      <c r="GB901" s="13"/>
      <c r="GC901" s="281" t="str">
        <f>IF(GD901="","",VLOOKUP(GD901,リスト!$CB$5:$CC$6,2,FALSE))</f>
        <v/>
      </c>
      <c r="GD901" s="13"/>
      <c r="GE901" s="13"/>
      <c r="GF901" s="13"/>
      <c r="GG901" s="75"/>
      <c r="GH901" s="281" t="str">
        <f t="shared" si="126"/>
        <v/>
      </c>
      <c r="GI901" s="128"/>
      <c r="GJ901" s="281" t="str">
        <f>IF(GK901="","",VLOOKUP(GK901,リスト!$CD$5:$CE$6,2,FALSE))</f>
        <v/>
      </c>
      <c r="GK901" s="13"/>
      <c r="GL901" s="281" t="str">
        <f>IF(GM901="","",VLOOKUP(GM901,リスト!$CF$5:$CG$5,2,FALSE))</f>
        <v/>
      </c>
      <c r="GM901" s="26"/>
      <c r="GN901" s="280" t="str">
        <f>IF(GO901="","",VLOOKUP(GO901,リスト!$CH$5:$CI$5,2,FALSE))</f>
        <v/>
      </c>
      <c r="GO901" s="284"/>
      <c r="GP901" s="284"/>
      <c r="GQ901" s="284"/>
      <c r="GR901" s="284"/>
      <c r="GS901" s="284"/>
      <c r="GT901" s="284"/>
      <c r="GU901" s="284"/>
      <c r="GV901" s="284"/>
      <c r="GW901" s="284"/>
      <c r="GX901" s="285"/>
    </row>
    <row r="902" spans="2:206" s="177" customFormat="1" ht="24.75" hidden="1" customHeight="1" outlineLevel="1">
      <c r="B902" s="286" t="str">
        <f>IF(明細!B896="","",明細!B896)</f>
        <v/>
      </c>
      <c r="C902" s="287" t="str">
        <f>IF(明細!C896="","",明細!C896)</f>
        <v/>
      </c>
      <c r="D902" s="265" t="str">
        <f>IF(明細!D896="","",明細!D896)</f>
        <v/>
      </c>
      <c r="E902" s="265" t="str">
        <f>IF(明細!E896="","",明細!E896)</f>
        <v/>
      </c>
      <c r="F902" s="265" t="str">
        <f>IF(明細!F896="","",明細!F896)</f>
        <v/>
      </c>
      <c r="G902" s="265" t="str">
        <f>IF(明細!G896="","",明細!G896)</f>
        <v/>
      </c>
      <c r="H902" s="265" t="str">
        <f>IF(明細!H896="","",明細!H896)</f>
        <v/>
      </c>
      <c r="I902" s="265" t="str">
        <f>IF(明細!I896="","",明細!I896)</f>
        <v/>
      </c>
      <c r="J902" s="265" t="str">
        <f>IF(明細!J896="","",明細!J896)</f>
        <v/>
      </c>
      <c r="K902" s="265" t="str">
        <f>IF(明細!K896="","",明細!K896)</f>
        <v/>
      </c>
      <c r="L902" s="265" t="str">
        <f>IF(明細!L896="","",明細!L896)</f>
        <v/>
      </c>
      <c r="M902" s="265" t="str">
        <f>IF(明細!M896="","",明細!M896)</f>
        <v/>
      </c>
      <c r="N902" s="265" t="str">
        <f>IF(明細!N896="","",明細!N896)</f>
        <v/>
      </c>
      <c r="O902" s="265" t="str">
        <f>IF(明細!O896="","",明細!O896)</f>
        <v/>
      </c>
      <c r="P902" s="265" t="str">
        <f>IF(明細!P896="","",明細!P896)</f>
        <v/>
      </c>
      <c r="Q902" s="265" t="str">
        <f>IF(明細!Q896="","",明細!Q896)</f>
        <v/>
      </c>
      <c r="R902" s="289" t="str">
        <f>IF(明細!R896="","",明細!R896)</f>
        <v/>
      </c>
      <c r="S902" s="291" t="str">
        <f>IF(明細!S896="","",明細!S896)</f>
        <v/>
      </c>
      <c r="T902" s="291" t="str">
        <f>IF(明細!T896="","",明細!T896)</f>
        <v/>
      </c>
      <c r="U902" s="291" t="str">
        <f>IF(明細!U896="","",明細!U896)</f>
        <v/>
      </c>
      <c r="V902" s="292" t="str">
        <f>IF(明細!V896="","",明細!V896)</f>
        <v>個</v>
      </c>
      <c r="W902" s="292" t="str">
        <f>IF(明細!W896="","",明細!W896)</f>
        <v/>
      </c>
      <c r="X902" s="293" t="str">
        <f>IF(明細!X896="","",明細!X896)</f>
        <v/>
      </c>
      <c r="Y902" s="134" t="str">
        <f>IF(明細!Y896="","",明細!Y896)</f>
        <v/>
      </c>
      <c r="Z902" s="135" t="str">
        <f>IF(明細!Z896="","",明細!Z896)</f>
        <v/>
      </c>
      <c r="AA902" s="134" t="str">
        <f>IF(明細!AA896="","",明細!AA896)</f>
        <v/>
      </c>
      <c r="AB902" s="303" t="str">
        <f>IF(明細!AB896="","",明細!AB896)</f>
        <v/>
      </c>
      <c r="AC902" s="134" t="str">
        <f>IF(明細!AC896="","",明細!AC896)</f>
        <v/>
      </c>
      <c r="AD902" s="183" t="str">
        <f>IF(明細!AD896="","",明細!AD896)</f>
        <v/>
      </c>
      <c r="AE902" s="184">
        <f>IF(明細!AE896="","",明細!AE896)</f>
        <v>0.1</v>
      </c>
      <c r="AF902" s="185" t="str">
        <f>IF(明細!AF896="","",明細!AF896)</f>
        <v/>
      </c>
      <c r="AG902" s="186" t="str">
        <f>IF(明細!AG896="","",明細!AG896)</f>
        <v/>
      </c>
      <c r="AH902" s="186" t="str">
        <f>IF(明細!AH896="","",明細!AH896)</f>
        <v/>
      </c>
      <c r="AI902" s="187" t="str">
        <f>IF(明細!AI896="","",明細!AI896)</f>
        <v/>
      </c>
      <c r="AJ902" s="296" t="str">
        <f>IF(明細!AJ896="","",明細!AJ896)</f>
        <v/>
      </c>
      <c r="AK902" s="297" t="str">
        <f>IF(明細!AK896="","",明細!AK896)</f>
        <v/>
      </c>
      <c r="AL902" s="298" t="str">
        <f>IF(明細!AL896="","",明細!AL896)</f>
        <v/>
      </c>
      <c r="AM902" s="299" t="str">
        <f>IF(明細!AM896="","",明細!AM896)</f>
        <v/>
      </c>
      <c r="AN902" s="300" t="str">
        <f>IF(明細!AN896="","",明細!AN896)</f>
        <v/>
      </c>
      <c r="AO902" s="300" t="str">
        <f>IF(明細!AO896="","",明細!AO896)</f>
        <v/>
      </c>
      <c r="AP902" s="300" t="str">
        <f>IF(明細!AP896="","",明細!AP896)</f>
        <v/>
      </c>
      <c r="AQ902" s="301" t="str">
        <f>IF(明細!AQ896="","",明細!AQ896)</f>
        <v/>
      </c>
      <c r="AR902" s="302" t="str">
        <f>IF(明細!AR896="","",明細!AR896)</f>
        <v/>
      </c>
      <c r="AU902" s="360"/>
      <c r="AV902" s="368"/>
      <c r="AW902" s="446" t="str">
        <f>IF(明細!AV896="","",明細!AV896)</f>
        <v/>
      </c>
      <c r="AX902" s="419" t="str">
        <f>IF(明細!AT896="","",明細!AT896)</f>
        <v/>
      </c>
      <c r="AY902" s="280" t="str">
        <f>IF($AX902="","",VLOOKUP($AX902,リスト!$CL:$CM,2,FALSE))</f>
        <v/>
      </c>
      <c r="AZ902" s="3"/>
      <c r="BA902" s="280" t="str">
        <f>IF(BB902="","",VLOOKUP(BB902,リスト!$K:$L,2,FALSE))</f>
        <v/>
      </c>
      <c r="BB902" s="3"/>
      <c r="BC902" s="3"/>
      <c r="BD902" s="87"/>
      <c r="BE902" s="280" t="str">
        <f>IF(BF902="","",VLOOKUP(BF902,リスト!$I:$J,2,FALSE))</f>
        <v/>
      </c>
      <c r="BF902" s="3"/>
      <c r="BG902" s="280" t="str">
        <f>IF(BH902="","",VLOOKUP(BH902,リスト!$M:$N,2,FALSE))</f>
        <v/>
      </c>
      <c r="BH902" s="282"/>
      <c r="BI902" s="280" t="str">
        <f>IF(BJ902="","",VLOOKUP(BJ902,リスト!$O:$P,2,FALSE))</f>
        <v/>
      </c>
      <c r="BJ902" s="24"/>
      <c r="BM902" s="451" t="str">
        <f>IF(明細!AV896="","",明細!AV896)</f>
        <v/>
      </c>
      <c r="BN902" s="453" t="str">
        <f>IF(明細!AT896="","",明細!AT896)</f>
        <v/>
      </c>
      <c r="BO902" s="280" t="str">
        <f>IF($BN902="","",VLOOKUP($BN902,リスト!$CL:$CM,2,FALSE))</f>
        <v/>
      </c>
      <c r="BP902" s="280" t="str">
        <f>IF(BQ902="","",VLOOKUP(BQ902,リスト!$K$5:$L$7,2,FALSE))</f>
        <v/>
      </c>
      <c r="BQ902" s="13"/>
      <c r="BR902" s="13"/>
      <c r="BS902" s="47"/>
      <c r="BT902" s="280" t="str">
        <f>IF(BU902="","",VLOOKUP(BU902,リスト!I893:J911,2,FALSE))</f>
        <v/>
      </c>
      <c r="BU902" s="13"/>
      <c r="BV902" s="13"/>
      <c r="BW902" s="282"/>
      <c r="BX902" s="282"/>
      <c r="BY902" s="280" t="str">
        <f>IF(BZ902="","",VLOOKUP(BZ902,リスト!$S$5:$T$6,2,FALSE))</f>
        <v/>
      </c>
      <c r="BZ902" s="3"/>
      <c r="CA902" s="3"/>
      <c r="CB902" s="81"/>
      <c r="CC902" s="280" t="str">
        <f t="shared" si="120"/>
        <v/>
      </c>
      <c r="CD902" s="83"/>
      <c r="CE902" s="83"/>
      <c r="CF902" s="83"/>
      <c r="CG902" s="83"/>
      <c r="CH902" s="282" t="str">
        <f t="shared" si="121"/>
        <v/>
      </c>
      <c r="CI902" s="83"/>
      <c r="CJ902" s="280" t="str">
        <f t="shared" si="122"/>
        <v/>
      </c>
      <c r="CK902" s="87"/>
      <c r="CL902" s="78"/>
      <c r="CM902" s="83"/>
      <c r="CN902" s="83"/>
      <c r="CO902" s="83"/>
      <c r="CP902" s="280" t="str">
        <f t="shared" si="127"/>
        <v/>
      </c>
      <c r="CQ902" s="81"/>
      <c r="CR902" s="280" t="str">
        <f t="shared" si="128"/>
        <v/>
      </c>
      <c r="CS902" s="3"/>
      <c r="CT902" s="3"/>
      <c r="CU902" s="280" t="str">
        <f>IF(CV902="","",VLOOKUP(CV902,リスト!$V$5:$W$6,2,FALSE))</f>
        <v/>
      </c>
      <c r="CV902" s="3"/>
      <c r="CW902" s="280" t="str">
        <f>IF(CX902="","",VLOOKUP(CX902,リスト!$X$5:$Y$6,2,FALSE))</f>
        <v/>
      </c>
      <c r="CX902" s="3"/>
      <c r="CY902" s="77"/>
      <c r="CZ902" s="77"/>
      <c r="DA902" s="75"/>
      <c r="DB902" s="75"/>
      <c r="DC902" s="75"/>
      <c r="DD902" s="75"/>
      <c r="DE902" s="280" t="str">
        <f>IF(DF902="","",VLOOKUP(DF902,リスト!$Z$5:$AA$10,2,FALSE))</f>
        <v/>
      </c>
      <c r="DF902" s="3"/>
      <c r="DG902" s="280" t="str">
        <f>IF(DH902="","",VLOOKUP(DH902,リスト!$AB$5:$AC$12,2,FALSE))</f>
        <v/>
      </c>
      <c r="DH902" s="63"/>
      <c r="DI902" s="280" t="str">
        <f>IF(DJ902="","",VLOOKUP(DJ902,リスト!$AD$5:$AE$7,2,FALSE))</f>
        <v/>
      </c>
      <c r="DJ902" s="3"/>
      <c r="DK902" s="280" t="str">
        <f>IF(DL902="","",VLOOKUP(DL902,リスト!$AF$5:$AG$10,2,FALSE))</f>
        <v/>
      </c>
      <c r="DL902" s="3"/>
      <c r="DM902" s="280" t="str">
        <f>IF(DN902="","",VLOOKUP(DN902,リスト!$AH$5:$AI$6,2,FALSE))</f>
        <v/>
      </c>
      <c r="DN902" s="3"/>
      <c r="DO902" s="280" t="str">
        <f>IF(DP902="","",VLOOKUP(DP902,リスト!$AJ$5:$AK$6,2,FALSE))</f>
        <v/>
      </c>
      <c r="DP902" s="3"/>
      <c r="DQ902" s="280" t="str">
        <f>IF(DR902="","",VLOOKUP(DR902,リスト!$AL$5:$AM$7,2,FALSE))</f>
        <v/>
      </c>
      <c r="DR902" s="3"/>
      <c r="DS902" s="13"/>
      <c r="DT902" s="85"/>
      <c r="DU902" s="85"/>
      <c r="DV902" s="281" t="str">
        <f>IF(DW902="","",VLOOKUP(DW902,リスト!$AN$5:$AO$6,2,FALSE))</f>
        <v/>
      </c>
      <c r="DW902" s="13"/>
      <c r="DX902" s="341"/>
      <c r="DY902" s="345"/>
      <c r="DZ902" s="341"/>
      <c r="EA902" s="345"/>
      <c r="EB902" s="280" t="str">
        <f>IF(EC902="","",VLOOKUP(EC902,リスト!$AW$5:$AX$8,2,FALSE))</f>
        <v/>
      </c>
      <c r="EC902" s="3"/>
      <c r="ED902" s="85"/>
      <c r="EE902" s="280" t="str">
        <f>IF(EF902="","",VLOOKUP(EF902,リスト!$AY$5:$AZ$10,2,FALSE))</f>
        <v/>
      </c>
      <c r="EF902" s="3"/>
      <c r="EG902" s="280" t="str">
        <f>IF(EH902="","",VLOOKUP(EH902,リスト!$BA$5:$BB$10,2,FALSE))</f>
        <v/>
      </c>
      <c r="EH902" s="3"/>
      <c r="EI902" s="280" t="str">
        <f>IF(EJ902="","",VLOOKUP(EJ902,リスト!$BC$5:$BD$10,2,FALSE))</f>
        <v/>
      </c>
      <c r="EJ902" s="3"/>
      <c r="EK902" s="280" t="str">
        <f>IF(EL902="","",VLOOKUP(EL902,リスト!$BE$5:$BF$10,2,FALSE))</f>
        <v/>
      </c>
      <c r="EL902" s="3"/>
      <c r="EM902" s="78"/>
      <c r="EN902" s="73"/>
      <c r="EO902" s="73"/>
      <c r="EP902" s="13"/>
      <c r="EQ902" s="13"/>
      <c r="ER902" s="280" t="str">
        <f>IF(ES902="","",VLOOKUP(ES902,リスト!$BG$5:$BH$10,2,FALSE))</f>
        <v/>
      </c>
      <c r="ES902" s="13"/>
      <c r="ET902" s="13"/>
      <c r="EU902" s="13"/>
      <c r="EV902" s="13"/>
      <c r="EW902" s="13"/>
      <c r="EX902" s="81"/>
      <c r="EY902" s="81"/>
      <c r="EZ902" s="26"/>
      <c r="FA902" s="281" t="str">
        <f>IF($EZ902="","",INDEX(リスト!$BI$5:$BJ$40,MATCH($EZ902,リスト!$BJ$5:$BJ$40,0),1))</f>
        <v/>
      </c>
      <c r="FB902" s="280" t="str">
        <f>IF(FC902="","",VLOOKUP(FC902,リスト!$BK:$BL,2,FALSE))</f>
        <v/>
      </c>
      <c r="FC902" s="13"/>
      <c r="FD902" s="331"/>
      <c r="FE902" s="3"/>
      <c r="FF902" s="280" t="str">
        <f>IF(FG902="","",VLOOKUP(FG902,リスト!$BO$5:$BP$6,2,FALSE))</f>
        <v/>
      </c>
      <c r="FG902" s="3"/>
      <c r="FH902" s="280" t="str">
        <f>IF(FI902="","",VLOOKUP(FI902,リスト!$BQ$5:$BR$8,2,FALSE))</f>
        <v/>
      </c>
      <c r="FI902" s="3"/>
      <c r="FJ902" s="282"/>
      <c r="FK902" s="280" t="str">
        <f>IF(FL902="","",VLOOKUP(FL902,リスト!$BS$5:$BT$6,2,FALSE))</f>
        <v/>
      </c>
      <c r="FL902" s="63"/>
      <c r="FM902" s="13"/>
      <c r="FN902" s="13"/>
      <c r="FO902" s="13"/>
      <c r="FP902" s="283" t="str">
        <f t="shared" si="129"/>
        <v/>
      </c>
      <c r="FQ902" s="283" t="str">
        <f t="shared" si="129"/>
        <v/>
      </c>
      <c r="FR902" s="13"/>
      <c r="FS902" s="85"/>
      <c r="FT902" s="85"/>
      <c r="FU902" s="281" t="str">
        <f t="shared" si="124"/>
        <v/>
      </c>
      <c r="FV902" s="280" t="str">
        <f>IF(FW902="","",VLOOKUP(FW902,リスト!$BV$5:$BW$10,2,FALSE))</f>
        <v/>
      </c>
      <c r="FW902" s="26"/>
      <c r="FX902" s="282" t="str">
        <f t="shared" si="125"/>
        <v/>
      </c>
      <c r="FY902" s="280" t="str">
        <f>IF(FZ902="","",VLOOKUP(FZ902,リスト!$BX$5:$BY$6,2,FALSE))</f>
        <v/>
      </c>
      <c r="FZ902" s="3"/>
      <c r="GA902" s="280" t="str">
        <f>IF(GB902="","",VLOOKUP(GB902,リスト!$BZ$5:$CA$6,2,FALSE))</f>
        <v/>
      </c>
      <c r="GB902" s="13"/>
      <c r="GC902" s="281" t="str">
        <f>IF(GD902="","",VLOOKUP(GD902,リスト!$CB$5:$CC$6,2,FALSE))</f>
        <v/>
      </c>
      <c r="GD902" s="13"/>
      <c r="GE902" s="13"/>
      <c r="GF902" s="13"/>
      <c r="GG902" s="75"/>
      <c r="GH902" s="281" t="str">
        <f t="shared" si="126"/>
        <v/>
      </c>
      <c r="GI902" s="128"/>
      <c r="GJ902" s="281" t="str">
        <f>IF(GK902="","",VLOOKUP(GK902,リスト!$CD$5:$CE$6,2,FALSE))</f>
        <v/>
      </c>
      <c r="GK902" s="13"/>
      <c r="GL902" s="281" t="str">
        <f>IF(GM902="","",VLOOKUP(GM902,リスト!$CF$5:$CG$5,2,FALSE))</f>
        <v/>
      </c>
      <c r="GM902" s="26"/>
      <c r="GN902" s="280" t="str">
        <f>IF(GO902="","",VLOOKUP(GO902,リスト!$CH$5:$CI$5,2,FALSE))</f>
        <v/>
      </c>
      <c r="GO902" s="284"/>
      <c r="GP902" s="284"/>
      <c r="GQ902" s="284"/>
      <c r="GR902" s="284"/>
      <c r="GS902" s="284"/>
      <c r="GT902" s="284"/>
      <c r="GU902" s="284"/>
      <c r="GV902" s="284"/>
      <c r="GW902" s="284"/>
      <c r="GX902" s="285"/>
    </row>
    <row r="903" spans="2:206" s="177" customFormat="1" ht="24.75" hidden="1" customHeight="1" outlineLevel="1">
      <c r="B903" s="286" t="str">
        <f>IF(明細!B897="","",明細!B897)</f>
        <v/>
      </c>
      <c r="C903" s="287" t="str">
        <f>IF(明細!C897="","",明細!C897)</f>
        <v/>
      </c>
      <c r="D903" s="265" t="str">
        <f>IF(明細!D897="","",明細!D897)</f>
        <v/>
      </c>
      <c r="E903" s="265" t="str">
        <f>IF(明細!E897="","",明細!E897)</f>
        <v/>
      </c>
      <c r="F903" s="265" t="str">
        <f>IF(明細!F897="","",明細!F897)</f>
        <v/>
      </c>
      <c r="G903" s="265" t="str">
        <f>IF(明細!G897="","",明細!G897)</f>
        <v/>
      </c>
      <c r="H903" s="265" t="str">
        <f>IF(明細!H897="","",明細!H897)</f>
        <v/>
      </c>
      <c r="I903" s="265" t="str">
        <f>IF(明細!I897="","",明細!I897)</f>
        <v/>
      </c>
      <c r="J903" s="265" t="str">
        <f>IF(明細!J897="","",明細!J897)</f>
        <v/>
      </c>
      <c r="K903" s="265" t="str">
        <f>IF(明細!K897="","",明細!K897)</f>
        <v/>
      </c>
      <c r="L903" s="265" t="str">
        <f>IF(明細!L897="","",明細!L897)</f>
        <v/>
      </c>
      <c r="M903" s="265" t="str">
        <f>IF(明細!M897="","",明細!M897)</f>
        <v/>
      </c>
      <c r="N903" s="265" t="str">
        <f>IF(明細!N897="","",明細!N897)</f>
        <v/>
      </c>
      <c r="O903" s="265" t="str">
        <f>IF(明細!O897="","",明細!O897)</f>
        <v/>
      </c>
      <c r="P903" s="265" t="str">
        <f>IF(明細!P897="","",明細!P897)</f>
        <v/>
      </c>
      <c r="Q903" s="265" t="str">
        <f>IF(明細!Q897="","",明細!Q897)</f>
        <v/>
      </c>
      <c r="R903" s="289" t="str">
        <f>IF(明細!R897="","",明細!R897)</f>
        <v/>
      </c>
      <c r="S903" s="291" t="str">
        <f>IF(明細!S897="","",明細!S897)</f>
        <v/>
      </c>
      <c r="T903" s="291" t="str">
        <f>IF(明細!T897="","",明細!T897)</f>
        <v/>
      </c>
      <c r="U903" s="291" t="str">
        <f>IF(明細!U897="","",明細!U897)</f>
        <v/>
      </c>
      <c r="V903" s="292" t="str">
        <f>IF(明細!V897="","",明細!V897)</f>
        <v>個</v>
      </c>
      <c r="W903" s="292" t="str">
        <f>IF(明細!W897="","",明細!W897)</f>
        <v/>
      </c>
      <c r="X903" s="293" t="str">
        <f>IF(明細!X897="","",明細!X897)</f>
        <v/>
      </c>
      <c r="Y903" s="134" t="str">
        <f>IF(明細!Y897="","",明細!Y897)</f>
        <v/>
      </c>
      <c r="Z903" s="135" t="str">
        <f>IF(明細!Z897="","",明細!Z897)</f>
        <v/>
      </c>
      <c r="AA903" s="134" t="str">
        <f>IF(明細!AA897="","",明細!AA897)</f>
        <v/>
      </c>
      <c r="AB903" s="303" t="str">
        <f>IF(明細!AB897="","",明細!AB897)</f>
        <v/>
      </c>
      <c r="AC903" s="134" t="str">
        <f>IF(明細!AC897="","",明細!AC897)</f>
        <v/>
      </c>
      <c r="AD903" s="183" t="str">
        <f>IF(明細!AD897="","",明細!AD897)</f>
        <v/>
      </c>
      <c r="AE903" s="184">
        <f>IF(明細!AE897="","",明細!AE897)</f>
        <v>0.1</v>
      </c>
      <c r="AF903" s="185" t="str">
        <f>IF(明細!AF897="","",明細!AF897)</f>
        <v/>
      </c>
      <c r="AG903" s="186" t="str">
        <f>IF(明細!AG897="","",明細!AG897)</f>
        <v/>
      </c>
      <c r="AH903" s="186" t="str">
        <f>IF(明細!AH897="","",明細!AH897)</f>
        <v/>
      </c>
      <c r="AI903" s="187" t="str">
        <f>IF(明細!AI897="","",明細!AI897)</f>
        <v/>
      </c>
      <c r="AJ903" s="296" t="str">
        <f>IF(明細!AJ897="","",明細!AJ897)</f>
        <v/>
      </c>
      <c r="AK903" s="297" t="str">
        <f>IF(明細!AK897="","",明細!AK897)</f>
        <v/>
      </c>
      <c r="AL903" s="298" t="str">
        <f>IF(明細!AL897="","",明細!AL897)</f>
        <v/>
      </c>
      <c r="AM903" s="299" t="str">
        <f>IF(明細!AM897="","",明細!AM897)</f>
        <v/>
      </c>
      <c r="AN903" s="300" t="str">
        <f>IF(明細!AN897="","",明細!AN897)</f>
        <v/>
      </c>
      <c r="AO903" s="300" t="str">
        <f>IF(明細!AO897="","",明細!AO897)</f>
        <v/>
      </c>
      <c r="AP903" s="300" t="str">
        <f>IF(明細!AP897="","",明細!AP897)</f>
        <v/>
      </c>
      <c r="AQ903" s="301" t="str">
        <f>IF(明細!AQ897="","",明細!AQ897)</f>
        <v/>
      </c>
      <c r="AR903" s="302" t="str">
        <f>IF(明細!AR897="","",明細!AR897)</f>
        <v/>
      </c>
      <c r="AU903" s="360"/>
      <c r="AV903" s="368"/>
      <c r="AW903" s="446" t="str">
        <f>IF(明細!AV897="","",明細!AV897)</f>
        <v/>
      </c>
      <c r="AX903" s="419" t="str">
        <f>IF(明細!AT897="","",明細!AT897)</f>
        <v/>
      </c>
      <c r="AY903" s="280" t="str">
        <f>IF($AX903="","",VLOOKUP($AX903,リスト!$CL:$CM,2,FALSE))</f>
        <v/>
      </c>
      <c r="AZ903" s="3"/>
      <c r="BA903" s="280" t="str">
        <f>IF(BB903="","",VLOOKUP(BB903,リスト!$K:$L,2,FALSE))</f>
        <v/>
      </c>
      <c r="BB903" s="3"/>
      <c r="BC903" s="3"/>
      <c r="BD903" s="87"/>
      <c r="BE903" s="280" t="str">
        <f>IF(BF903="","",VLOOKUP(BF903,リスト!$I:$J,2,FALSE))</f>
        <v/>
      </c>
      <c r="BF903" s="3"/>
      <c r="BG903" s="280" t="str">
        <f>IF(BH903="","",VLOOKUP(BH903,リスト!$M:$N,2,FALSE))</f>
        <v/>
      </c>
      <c r="BH903" s="282"/>
      <c r="BI903" s="280" t="str">
        <f>IF(BJ903="","",VLOOKUP(BJ903,リスト!$O:$P,2,FALSE))</f>
        <v/>
      </c>
      <c r="BJ903" s="24"/>
      <c r="BM903" s="451" t="str">
        <f>IF(明細!AV897="","",明細!AV897)</f>
        <v/>
      </c>
      <c r="BN903" s="453" t="str">
        <f>IF(明細!AT897="","",明細!AT897)</f>
        <v/>
      </c>
      <c r="BO903" s="280" t="str">
        <f>IF($BN903="","",VLOOKUP($BN903,リスト!$CL:$CM,2,FALSE))</f>
        <v/>
      </c>
      <c r="BP903" s="280" t="str">
        <f>IF(BQ903="","",VLOOKUP(BQ903,リスト!$K$5:$L$7,2,FALSE))</f>
        <v/>
      </c>
      <c r="BQ903" s="13"/>
      <c r="BR903" s="13"/>
      <c r="BS903" s="47"/>
      <c r="BT903" s="280" t="str">
        <f>IF(BU903="","",VLOOKUP(BU903,リスト!I894:J912,2,FALSE))</f>
        <v/>
      </c>
      <c r="BU903" s="13"/>
      <c r="BV903" s="13"/>
      <c r="BW903" s="282"/>
      <c r="BX903" s="282"/>
      <c r="BY903" s="280" t="str">
        <f>IF(BZ903="","",VLOOKUP(BZ903,リスト!$S$5:$T$6,2,FALSE))</f>
        <v/>
      </c>
      <c r="BZ903" s="3"/>
      <c r="CA903" s="3"/>
      <c r="CB903" s="81"/>
      <c r="CC903" s="280" t="str">
        <f t="shared" si="120"/>
        <v/>
      </c>
      <c r="CD903" s="83"/>
      <c r="CE903" s="83"/>
      <c r="CF903" s="83"/>
      <c r="CG903" s="83"/>
      <c r="CH903" s="282" t="str">
        <f t="shared" si="121"/>
        <v/>
      </c>
      <c r="CI903" s="83"/>
      <c r="CJ903" s="280" t="str">
        <f t="shared" si="122"/>
        <v/>
      </c>
      <c r="CK903" s="87"/>
      <c r="CL903" s="78"/>
      <c r="CM903" s="83"/>
      <c r="CN903" s="83"/>
      <c r="CO903" s="83"/>
      <c r="CP903" s="280" t="str">
        <f t="shared" si="127"/>
        <v/>
      </c>
      <c r="CQ903" s="81"/>
      <c r="CR903" s="280" t="str">
        <f t="shared" si="128"/>
        <v/>
      </c>
      <c r="CS903" s="3"/>
      <c r="CT903" s="3"/>
      <c r="CU903" s="280" t="str">
        <f>IF(CV903="","",VLOOKUP(CV903,リスト!$V$5:$W$6,2,FALSE))</f>
        <v/>
      </c>
      <c r="CV903" s="3"/>
      <c r="CW903" s="280" t="str">
        <f>IF(CX903="","",VLOOKUP(CX903,リスト!$X$5:$Y$6,2,FALSE))</f>
        <v/>
      </c>
      <c r="CX903" s="3"/>
      <c r="CY903" s="77"/>
      <c r="CZ903" s="77"/>
      <c r="DA903" s="75"/>
      <c r="DB903" s="75"/>
      <c r="DC903" s="75"/>
      <c r="DD903" s="75"/>
      <c r="DE903" s="280" t="str">
        <f>IF(DF903="","",VLOOKUP(DF903,リスト!$Z$5:$AA$10,2,FALSE))</f>
        <v/>
      </c>
      <c r="DF903" s="3"/>
      <c r="DG903" s="280" t="str">
        <f>IF(DH903="","",VLOOKUP(DH903,リスト!$AB$5:$AC$12,2,FALSE))</f>
        <v/>
      </c>
      <c r="DH903" s="63"/>
      <c r="DI903" s="280" t="str">
        <f>IF(DJ903="","",VLOOKUP(DJ903,リスト!$AD$5:$AE$7,2,FALSE))</f>
        <v/>
      </c>
      <c r="DJ903" s="3"/>
      <c r="DK903" s="280" t="str">
        <f>IF(DL903="","",VLOOKUP(DL903,リスト!$AF$5:$AG$10,2,FALSE))</f>
        <v/>
      </c>
      <c r="DL903" s="3"/>
      <c r="DM903" s="280" t="str">
        <f>IF(DN903="","",VLOOKUP(DN903,リスト!$AH$5:$AI$6,2,FALSE))</f>
        <v/>
      </c>
      <c r="DN903" s="3"/>
      <c r="DO903" s="280" t="str">
        <f>IF(DP903="","",VLOOKUP(DP903,リスト!$AJ$5:$AK$6,2,FALSE))</f>
        <v/>
      </c>
      <c r="DP903" s="3"/>
      <c r="DQ903" s="280" t="str">
        <f>IF(DR903="","",VLOOKUP(DR903,リスト!$AL$5:$AM$7,2,FALSE))</f>
        <v/>
      </c>
      <c r="DR903" s="3"/>
      <c r="DS903" s="13"/>
      <c r="DT903" s="85"/>
      <c r="DU903" s="85"/>
      <c r="DV903" s="281" t="str">
        <f>IF(DW903="","",VLOOKUP(DW903,リスト!$AN$5:$AO$6,2,FALSE))</f>
        <v/>
      </c>
      <c r="DW903" s="13"/>
      <c r="DX903" s="341"/>
      <c r="DY903" s="345"/>
      <c r="DZ903" s="341"/>
      <c r="EA903" s="345"/>
      <c r="EB903" s="280" t="str">
        <f>IF(EC903="","",VLOOKUP(EC903,リスト!$AW$5:$AX$8,2,FALSE))</f>
        <v/>
      </c>
      <c r="EC903" s="3"/>
      <c r="ED903" s="85"/>
      <c r="EE903" s="280" t="str">
        <f>IF(EF903="","",VLOOKUP(EF903,リスト!$AY$5:$AZ$10,2,FALSE))</f>
        <v/>
      </c>
      <c r="EF903" s="3"/>
      <c r="EG903" s="280" t="str">
        <f>IF(EH903="","",VLOOKUP(EH903,リスト!$BA$5:$BB$10,2,FALSE))</f>
        <v/>
      </c>
      <c r="EH903" s="3"/>
      <c r="EI903" s="280" t="str">
        <f>IF(EJ903="","",VLOOKUP(EJ903,リスト!$BC$5:$BD$10,2,FALSE))</f>
        <v/>
      </c>
      <c r="EJ903" s="3"/>
      <c r="EK903" s="280" t="str">
        <f>IF(EL903="","",VLOOKUP(EL903,リスト!$BE$5:$BF$10,2,FALSE))</f>
        <v/>
      </c>
      <c r="EL903" s="3"/>
      <c r="EM903" s="78"/>
      <c r="EN903" s="73"/>
      <c r="EO903" s="73"/>
      <c r="EP903" s="13"/>
      <c r="EQ903" s="13"/>
      <c r="ER903" s="280" t="str">
        <f>IF(ES903="","",VLOOKUP(ES903,リスト!$BG$5:$BH$10,2,FALSE))</f>
        <v/>
      </c>
      <c r="ES903" s="13"/>
      <c r="ET903" s="13"/>
      <c r="EU903" s="13"/>
      <c r="EV903" s="13"/>
      <c r="EW903" s="13"/>
      <c r="EX903" s="81"/>
      <c r="EY903" s="81"/>
      <c r="EZ903" s="26"/>
      <c r="FA903" s="281" t="str">
        <f>IF($EZ903="","",INDEX(リスト!$BI$5:$BJ$40,MATCH($EZ903,リスト!$BJ$5:$BJ$40,0),1))</f>
        <v/>
      </c>
      <c r="FB903" s="280" t="str">
        <f>IF(FC903="","",VLOOKUP(FC903,リスト!$BK:$BL,2,FALSE))</f>
        <v/>
      </c>
      <c r="FC903" s="13"/>
      <c r="FD903" s="331"/>
      <c r="FE903" s="3"/>
      <c r="FF903" s="280" t="str">
        <f>IF(FG903="","",VLOOKUP(FG903,リスト!$BO$5:$BP$6,2,FALSE))</f>
        <v/>
      </c>
      <c r="FG903" s="3"/>
      <c r="FH903" s="280" t="str">
        <f>IF(FI903="","",VLOOKUP(FI903,リスト!$BQ$5:$BR$8,2,FALSE))</f>
        <v/>
      </c>
      <c r="FI903" s="3"/>
      <c r="FJ903" s="282"/>
      <c r="FK903" s="280" t="str">
        <f>IF(FL903="","",VLOOKUP(FL903,リスト!$BS$5:$BT$6,2,FALSE))</f>
        <v/>
      </c>
      <c r="FL903" s="63"/>
      <c r="FM903" s="13"/>
      <c r="FN903" s="13"/>
      <c r="FO903" s="13"/>
      <c r="FP903" s="283" t="str">
        <f t="shared" si="129"/>
        <v/>
      </c>
      <c r="FQ903" s="283" t="str">
        <f t="shared" si="129"/>
        <v/>
      </c>
      <c r="FR903" s="13"/>
      <c r="FS903" s="85"/>
      <c r="FT903" s="85"/>
      <c r="FU903" s="281" t="str">
        <f t="shared" si="124"/>
        <v/>
      </c>
      <c r="FV903" s="280" t="str">
        <f>IF(FW903="","",VLOOKUP(FW903,リスト!$BV$5:$BW$10,2,FALSE))</f>
        <v/>
      </c>
      <c r="FW903" s="26"/>
      <c r="FX903" s="282" t="str">
        <f t="shared" si="125"/>
        <v/>
      </c>
      <c r="FY903" s="280" t="str">
        <f>IF(FZ903="","",VLOOKUP(FZ903,リスト!$BX$5:$BY$6,2,FALSE))</f>
        <v/>
      </c>
      <c r="FZ903" s="3"/>
      <c r="GA903" s="280" t="str">
        <f>IF(GB903="","",VLOOKUP(GB903,リスト!$BZ$5:$CA$6,2,FALSE))</f>
        <v/>
      </c>
      <c r="GB903" s="13"/>
      <c r="GC903" s="281" t="str">
        <f>IF(GD903="","",VLOOKUP(GD903,リスト!$CB$5:$CC$6,2,FALSE))</f>
        <v/>
      </c>
      <c r="GD903" s="13"/>
      <c r="GE903" s="13"/>
      <c r="GF903" s="13"/>
      <c r="GG903" s="75"/>
      <c r="GH903" s="281" t="str">
        <f t="shared" si="126"/>
        <v/>
      </c>
      <c r="GI903" s="128"/>
      <c r="GJ903" s="281" t="str">
        <f>IF(GK903="","",VLOOKUP(GK903,リスト!$CD$5:$CE$6,2,FALSE))</f>
        <v/>
      </c>
      <c r="GK903" s="13"/>
      <c r="GL903" s="281" t="str">
        <f>IF(GM903="","",VLOOKUP(GM903,リスト!$CF$5:$CG$5,2,FALSE))</f>
        <v/>
      </c>
      <c r="GM903" s="26"/>
      <c r="GN903" s="280" t="str">
        <f>IF(GO903="","",VLOOKUP(GO903,リスト!$CH$5:$CI$5,2,FALSE))</f>
        <v/>
      </c>
      <c r="GO903" s="284"/>
      <c r="GP903" s="284"/>
      <c r="GQ903" s="284"/>
      <c r="GR903" s="284"/>
      <c r="GS903" s="284"/>
      <c r="GT903" s="284"/>
      <c r="GU903" s="284"/>
      <c r="GV903" s="284"/>
      <c r="GW903" s="284"/>
      <c r="GX903" s="285"/>
    </row>
    <row r="904" spans="2:206" s="177" customFormat="1" ht="24.75" hidden="1" customHeight="1" outlineLevel="1">
      <c r="B904" s="286" t="str">
        <f>IF(明細!B898="","",明細!B898)</f>
        <v/>
      </c>
      <c r="C904" s="287" t="str">
        <f>IF(明細!C898="","",明細!C898)</f>
        <v/>
      </c>
      <c r="D904" s="265" t="str">
        <f>IF(明細!D898="","",明細!D898)</f>
        <v/>
      </c>
      <c r="E904" s="265" t="str">
        <f>IF(明細!E898="","",明細!E898)</f>
        <v/>
      </c>
      <c r="F904" s="265" t="str">
        <f>IF(明細!F898="","",明細!F898)</f>
        <v/>
      </c>
      <c r="G904" s="265" t="str">
        <f>IF(明細!G898="","",明細!G898)</f>
        <v/>
      </c>
      <c r="H904" s="265" t="str">
        <f>IF(明細!H898="","",明細!H898)</f>
        <v/>
      </c>
      <c r="I904" s="265" t="str">
        <f>IF(明細!I898="","",明細!I898)</f>
        <v/>
      </c>
      <c r="J904" s="265" t="str">
        <f>IF(明細!J898="","",明細!J898)</f>
        <v/>
      </c>
      <c r="K904" s="265" t="str">
        <f>IF(明細!K898="","",明細!K898)</f>
        <v/>
      </c>
      <c r="L904" s="265" t="str">
        <f>IF(明細!L898="","",明細!L898)</f>
        <v/>
      </c>
      <c r="M904" s="265" t="str">
        <f>IF(明細!M898="","",明細!M898)</f>
        <v/>
      </c>
      <c r="N904" s="265" t="str">
        <f>IF(明細!N898="","",明細!N898)</f>
        <v/>
      </c>
      <c r="O904" s="265" t="str">
        <f>IF(明細!O898="","",明細!O898)</f>
        <v/>
      </c>
      <c r="P904" s="265" t="str">
        <f>IF(明細!P898="","",明細!P898)</f>
        <v/>
      </c>
      <c r="Q904" s="265" t="str">
        <f>IF(明細!Q898="","",明細!Q898)</f>
        <v/>
      </c>
      <c r="R904" s="289" t="str">
        <f>IF(明細!R898="","",明細!R898)</f>
        <v/>
      </c>
      <c r="S904" s="291" t="str">
        <f>IF(明細!S898="","",明細!S898)</f>
        <v/>
      </c>
      <c r="T904" s="291" t="str">
        <f>IF(明細!T898="","",明細!T898)</f>
        <v/>
      </c>
      <c r="U904" s="291" t="str">
        <f>IF(明細!U898="","",明細!U898)</f>
        <v/>
      </c>
      <c r="V904" s="292" t="str">
        <f>IF(明細!V898="","",明細!V898)</f>
        <v>個</v>
      </c>
      <c r="W904" s="292" t="str">
        <f>IF(明細!W898="","",明細!W898)</f>
        <v/>
      </c>
      <c r="X904" s="293" t="str">
        <f>IF(明細!X898="","",明細!X898)</f>
        <v/>
      </c>
      <c r="Y904" s="134" t="str">
        <f>IF(明細!Y898="","",明細!Y898)</f>
        <v/>
      </c>
      <c r="Z904" s="135" t="str">
        <f>IF(明細!Z898="","",明細!Z898)</f>
        <v/>
      </c>
      <c r="AA904" s="134" t="str">
        <f>IF(明細!AA898="","",明細!AA898)</f>
        <v/>
      </c>
      <c r="AB904" s="303" t="str">
        <f>IF(明細!AB898="","",明細!AB898)</f>
        <v/>
      </c>
      <c r="AC904" s="134" t="str">
        <f>IF(明細!AC898="","",明細!AC898)</f>
        <v/>
      </c>
      <c r="AD904" s="183" t="str">
        <f>IF(明細!AD898="","",明細!AD898)</f>
        <v/>
      </c>
      <c r="AE904" s="184">
        <f>IF(明細!AE898="","",明細!AE898)</f>
        <v>0.1</v>
      </c>
      <c r="AF904" s="185" t="str">
        <f>IF(明細!AF898="","",明細!AF898)</f>
        <v/>
      </c>
      <c r="AG904" s="186" t="str">
        <f>IF(明細!AG898="","",明細!AG898)</f>
        <v/>
      </c>
      <c r="AH904" s="186" t="str">
        <f>IF(明細!AH898="","",明細!AH898)</f>
        <v/>
      </c>
      <c r="AI904" s="187" t="str">
        <f>IF(明細!AI898="","",明細!AI898)</f>
        <v/>
      </c>
      <c r="AJ904" s="296" t="str">
        <f>IF(明細!AJ898="","",明細!AJ898)</f>
        <v/>
      </c>
      <c r="AK904" s="297" t="str">
        <f>IF(明細!AK898="","",明細!AK898)</f>
        <v/>
      </c>
      <c r="AL904" s="298" t="str">
        <f>IF(明細!AL898="","",明細!AL898)</f>
        <v/>
      </c>
      <c r="AM904" s="299" t="str">
        <f>IF(明細!AM898="","",明細!AM898)</f>
        <v/>
      </c>
      <c r="AN904" s="300" t="str">
        <f>IF(明細!AN898="","",明細!AN898)</f>
        <v/>
      </c>
      <c r="AO904" s="300" t="str">
        <f>IF(明細!AO898="","",明細!AO898)</f>
        <v/>
      </c>
      <c r="AP904" s="300" t="str">
        <f>IF(明細!AP898="","",明細!AP898)</f>
        <v/>
      </c>
      <c r="AQ904" s="301" t="str">
        <f>IF(明細!AQ898="","",明細!AQ898)</f>
        <v/>
      </c>
      <c r="AR904" s="302" t="str">
        <f>IF(明細!AR898="","",明細!AR898)</f>
        <v/>
      </c>
      <c r="AU904" s="360"/>
      <c r="AV904" s="368"/>
      <c r="AW904" s="446" t="str">
        <f>IF(明細!AV898="","",明細!AV898)</f>
        <v/>
      </c>
      <c r="AX904" s="419" t="str">
        <f>IF(明細!AT898="","",明細!AT898)</f>
        <v/>
      </c>
      <c r="AY904" s="280" t="str">
        <f>IF($AX904="","",VLOOKUP($AX904,リスト!$CL:$CM,2,FALSE))</f>
        <v/>
      </c>
      <c r="AZ904" s="3"/>
      <c r="BA904" s="280" t="str">
        <f>IF(BB904="","",VLOOKUP(BB904,リスト!$K:$L,2,FALSE))</f>
        <v/>
      </c>
      <c r="BB904" s="3"/>
      <c r="BC904" s="3"/>
      <c r="BD904" s="87"/>
      <c r="BE904" s="280" t="str">
        <f>IF(BF904="","",VLOOKUP(BF904,リスト!$I:$J,2,FALSE))</f>
        <v/>
      </c>
      <c r="BF904" s="3"/>
      <c r="BG904" s="280" t="str">
        <f>IF(BH904="","",VLOOKUP(BH904,リスト!$M:$N,2,FALSE))</f>
        <v/>
      </c>
      <c r="BH904" s="282"/>
      <c r="BI904" s="280" t="str">
        <f>IF(BJ904="","",VLOOKUP(BJ904,リスト!$O:$P,2,FALSE))</f>
        <v/>
      </c>
      <c r="BJ904" s="24"/>
      <c r="BM904" s="451" t="str">
        <f>IF(明細!AV898="","",明細!AV898)</f>
        <v/>
      </c>
      <c r="BN904" s="453" t="str">
        <f>IF(明細!AT898="","",明細!AT898)</f>
        <v/>
      </c>
      <c r="BO904" s="280" t="str">
        <f>IF($BN904="","",VLOOKUP($BN904,リスト!$CL:$CM,2,FALSE))</f>
        <v/>
      </c>
      <c r="BP904" s="280" t="str">
        <f>IF(BQ904="","",VLOOKUP(BQ904,リスト!$K$5:$L$7,2,FALSE))</f>
        <v/>
      </c>
      <c r="BQ904" s="13"/>
      <c r="BR904" s="13"/>
      <c r="BS904" s="47"/>
      <c r="BT904" s="280" t="str">
        <f>IF(BU904="","",VLOOKUP(BU904,リスト!I895:J913,2,FALSE))</f>
        <v/>
      </c>
      <c r="BU904" s="13"/>
      <c r="BV904" s="13"/>
      <c r="BW904" s="282"/>
      <c r="BX904" s="282"/>
      <c r="BY904" s="280" t="str">
        <f>IF(BZ904="","",VLOOKUP(BZ904,リスト!$S$5:$T$6,2,FALSE))</f>
        <v/>
      </c>
      <c r="BZ904" s="3"/>
      <c r="CA904" s="3"/>
      <c r="CB904" s="81"/>
      <c r="CC904" s="280" t="str">
        <f t="shared" si="120"/>
        <v/>
      </c>
      <c r="CD904" s="83"/>
      <c r="CE904" s="83"/>
      <c r="CF904" s="83"/>
      <c r="CG904" s="83"/>
      <c r="CH904" s="282" t="str">
        <f t="shared" si="121"/>
        <v/>
      </c>
      <c r="CI904" s="83"/>
      <c r="CJ904" s="280" t="str">
        <f t="shared" si="122"/>
        <v/>
      </c>
      <c r="CK904" s="87"/>
      <c r="CL904" s="78"/>
      <c r="CM904" s="83"/>
      <c r="CN904" s="83"/>
      <c r="CO904" s="83"/>
      <c r="CP904" s="280" t="str">
        <f t="shared" si="127"/>
        <v/>
      </c>
      <c r="CQ904" s="81"/>
      <c r="CR904" s="280" t="str">
        <f t="shared" si="128"/>
        <v/>
      </c>
      <c r="CS904" s="3"/>
      <c r="CT904" s="3"/>
      <c r="CU904" s="280" t="str">
        <f>IF(CV904="","",VLOOKUP(CV904,リスト!$V$5:$W$6,2,FALSE))</f>
        <v/>
      </c>
      <c r="CV904" s="3"/>
      <c r="CW904" s="280" t="str">
        <f>IF(CX904="","",VLOOKUP(CX904,リスト!$X$5:$Y$6,2,FALSE))</f>
        <v/>
      </c>
      <c r="CX904" s="3"/>
      <c r="CY904" s="77"/>
      <c r="CZ904" s="77"/>
      <c r="DA904" s="75"/>
      <c r="DB904" s="75"/>
      <c r="DC904" s="75"/>
      <c r="DD904" s="75"/>
      <c r="DE904" s="280" t="str">
        <f>IF(DF904="","",VLOOKUP(DF904,リスト!$Z$5:$AA$10,2,FALSE))</f>
        <v/>
      </c>
      <c r="DF904" s="3"/>
      <c r="DG904" s="280" t="str">
        <f>IF(DH904="","",VLOOKUP(DH904,リスト!$AB$5:$AC$12,2,FALSE))</f>
        <v/>
      </c>
      <c r="DH904" s="63"/>
      <c r="DI904" s="280" t="str">
        <f>IF(DJ904="","",VLOOKUP(DJ904,リスト!$AD$5:$AE$7,2,FALSE))</f>
        <v/>
      </c>
      <c r="DJ904" s="3"/>
      <c r="DK904" s="280" t="str">
        <f>IF(DL904="","",VLOOKUP(DL904,リスト!$AF$5:$AG$10,2,FALSE))</f>
        <v/>
      </c>
      <c r="DL904" s="3"/>
      <c r="DM904" s="280" t="str">
        <f>IF(DN904="","",VLOOKUP(DN904,リスト!$AH$5:$AI$6,2,FALSE))</f>
        <v/>
      </c>
      <c r="DN904" s="3"/>
      <c r="DO904" s="280" t="str">
        <f>IF(DP904="","",VLOOKUP(DP904,リスト!$AJ$5:$AK$6,2,FALSE))</f>
        <v/>
      </c>
      <c r="DP904" s="3"/>
      <c r="DQ904" s="280" t="str">
        <f>IF(DR904="","",VLOOKUP(DR904,リスト!$AL$5:$AM$7,2,FALSE))</f>
        <v/>
      </c>
      <c r="DR904" s="3"/>
      <c r="DS904" s="13"/>
      <c r="DT904" s="85"/>
      <c r="DU904" s="85"/>
      <c r="DV904" s="281" t="str">
        <f>IF(DW904="","",VLOOKUP(DW904,リスト!$AN$5:$AO$6,2,FALSE))</f>
        <v/>
      </c>
      <c r="DW904" s="13"/>
      <c r="DX904" s="341"/>
      <c r="DY904" s="345"/>
      <c r="DZ904" s="341"/>
      <c r="EA904" s="345"/>
      <c r="EB904" s="280" t="str">
        <f>IF(EC904="","",VLOOKUP(EC904,リスト!$AW$5:$AX$8,2,FALSE))</f>
        <v/>
      </c>
      <c r="EC904" s="3"/>
      <c r="ED904" s="85"/>
      <c r="EE904" s="280" t="str">
        <f>IF(EF904="","",VLOOKUP(EF904,リスト!$AY$5:$AZ$10,2,FALSE))</f>
        <v/>
      </c>
      <c r="EF904" s="3"/>
      <c r="EG904" s="280" t="str">
        <f>IF(EH904="","",VLOOKUP(EH904,リスト!$BA$5:$BB$10,2,FALSE))</f>
        <v/>
      </c>
      <c r="EH904" s="3"/>
      <c r="EI904" s="280" t="str">
        <f>IF(EJ904="","",VLOOKUP(EJ904,リスト!$BC$5:$BD$10,2,FALSE))</f>
        <v/>
      </c>
      <c r="EJ904" s="3"/>
      <c r="EK904" s="280" t="str">
        <f>IF(EL904="","",VLOOKUP(EL904,リスト!$BE$5:$BF$10,2,FALSE))</f>
        <v/>
      </c>
      <c r="EL904" s="3"/>
      <c r="EM904" s="78"/>
      <c r="EN904" s="73"/>
      <c r="EO904" s="73"/>
      <c r="EP904" s="13"/>
      <c r="EQ904" s="13"/>
      <c r="ER904" s="280" t="str">
        <f>IF(ES904="","",VLOOKUP(ES904,リスト!$BG$5:$BH$10,2,FALSE))</f>
        <v/>
      </c>
      <c r="ES904" s="13"/>
      <c r="ET904" s="13"/>
      <c r="EU904" s="13"/>
      <c r="EV904" s="13"/>
      <c r="EW904" s="13"/>
      <c r="EX904" s="81"/>
      <c r="EY904" s="81"/>
      <c r="EZ904" s="26"/>
      <c r="FA904" s="281" t="str">
        <f>IF($EZ904="","",INDEX(リスト!$BI$5:$BJ$40,MATCH($EZ904,リスト!$BJ$5:$BJ$40,0),1))</f>
        <v/>
      </c>
      <c r="FB904" s="280" t="str">
        <f>IF(FC904="","",VLOOKUP(FC904,リスト!$BK:$BL,2,FALSE))</f>
        <v/>
      </c>
      <c r="FC904" s="13"/>
      <c r="FD904" s="331"/>
      <c r="FE904" s="3"/>
      <c r="FF904" s="280" t="str">
        <f>IF(FG904="","",VLOOKUP(FG904,リスト!$BO$5:$BP$6,2,FALSE))</f>
        <v/>
      </c>
      <c r="FG904" s="3"/>
      <c r="FH904" s="280" t="str">
        <f>IF(FI904="","",VLOOKUP(FI904,リスト!$BQ$5:$BR$8,2,FALSE))</f>
        <v/>
      </c>
      <c r="FI904" s="3"/>
      <c r="FJ904" s="282"/>
      <c r="FK904" s="280" t="str">
        <f>IF(FL904="","",VLOOKUP(FL904,リスト!$BS$5:$BT$6,2,FALSE))</f>
        <v/>
      </c>
      <c r="FL904" s="63"/>
      <c r="FM904" s="13"/>
      <c r="FN904" s="13"/>
      <c r="FO904" s="13"/>
      <c r="FP904" s="283" t="str">
        <f t="shared" si="129"/>
        <v/>
      </c>
      <c r="FQ904" s="283" t="str">
        <f t="shared" si="129"/>
        <v/>
      </c>
      <c r="FR904" s="13"/>
      <c r="FS904" s="85"/>
      <c r="FT904" s="85"/>
      <c r="FU904" s="281" t="str">
        <f t="shared" si="124"/>
        <v/>
      </c>
      <c r="FV904" s="280" t="str">
        <f>IF(FW904="","",VLOOKUP(FW904,リスト!$BV$5:$BW$10,2,FALSE))</f>
        <v/>
      </c>
      <c r="FW904" s="26"/>
      <c r="FX904" s="282" t="str">
        <f t="shared" si="125"/>
        <v/>
      </c>
      <c r="FY904" s="280" t="str">
        <f>IF(FZ904="","",VLOOKUP(FZ904,リスト!$BX$5:$BY$6,2,FALSE))</f>
        <v/>
      </c>
      <c r="FZ904" s="3"/>
      <c r="GA904" s="280" t="str">
        <f>IF(GB904="","",VLOOKUP(GB904,リスト!$BZ$5:$CA$6,2,FALSE))</f>
        <v/>
      </c>
      <c r="GB904" s="13"/>
      <c r="GC904" s="281" t="str">
        <f>IF(GD904="","",VLOOKUP(GD904,リスト!$CB$5:$CC$6,2,FALSE))</f>
        <v/>
      </c>
      <c r="GD904" s="13"/>
      <c r="GE904" s="13"/>
      <c r="GF904" s="13"/>
      <c r="GG904" s="75"/>
      <c r="GH904" s="281" t="str">
        <f t="shared" si="126"/>
        <v/>
      </c>
      <c r="GI904" s="128"/>
      <c r="GJ904" s="281" t="str">
        <f>IF(GK904="","",VLOOKUP(GK904,リスト!$CD$5:$CE$6,2,FALSE))</f>
        <v/>
      </c>
      <c r="GK904" s="13"/>
      <c r="GL904" s="281" t="str">
        <f>IF(GM904="","",VLOOKUP(GM904,リスト!$CF$5:$CG$5,2,FALSE))</f>
        <v/>
      </c>
      <c r="GM904" s="26"/>
      <c r="GN904" s="280" t="str">
        <f>IF(GO904="","",VLOOKUP(GO904,リスト!$CH$5:$CI$5,2,FALSE))</f>
        <v/>
      </c>
      <c r="GO904" s="284"/>
      <c r="GP904" s="284"/>
      <c r="GQ904" s="284"/>
      <c r="GR904" s="284"/>
      <c r="GS904" s="284"/>
      <c r="GT904" s="284"/>
      <c r="GU904" s="284"/>
      <c r="GV904" s="284"/>
      <c r="GW904" s="284"/>
      <c r="GX904" s="285"/>
    </row>
    <row r="905" spans="2:206" s="177" customFormat="1" ht="24.75" hidden="1" customHeight="1" outlineLevel="1">
      <c r="B905" s="286" t="str">
        <f>IF(明細!B899="","",明細!B899)</f>
        <v/>
      </c>
      <c r="C905" s="287" t="str">
        <f>IF(明細!C899="","",明細!C899)</f>
        <v/>
      </c>
      <c r="D905" s="265" t="str">
        <f>IF(明細!D899="","",明細!D899)</f>
        <v/>
      </c>
      <c r="E905" s="265" t="str">
        <f>IF(明細!E899="","",明細!E899)</f>
        <v/>
      </c>
      <c r="F905" s="265" t="str">
        <f>IF(明細!F899="","",明細!F899)</f>
        <v/>
      </c>
      <c r="G905" s="265" t="str">
        <f>IF(明細!G899="","",明細!G899)</f>
        <v/>
      </c>
      <c r="H905" s="265" t="str">
        <f>IF(明細!H899="","",明細!H899)</f>
        <v/>
      </c>
      <c r="I905" s="265" t="str">
        <f>IF(明細!I899="","",明細!I899)</f>
        <v/>
      </c>
      <c r="J905" s="265" t="str">
        <f>IF(明細!J899="","",明細!J899)</f>
        <v/>
      </c>
      <c r="K905" s="265" t="str">
        <f>IF(明細!K899="","",明細!K899)</f>
        <v/>
      </c>
      <c r="L905" s="265" t="str">
        <f>IF(明細!L899="","",明細!L899)</f>
        <v/>
      </c>
      <c r="M905" s="265" t="str">
        <f>IF(明細!M899="","",明細!M899)</f>
        <v/>
      </c>
      <c r="N905" s="265" t="str">
        <f>IF(明細!N899="","",明細!N899)</f>
        <v/>
      </c>
      <c r="O905" s="265" t="str">
        <f>IF(明細!O899="","",明細!O899)</f>
        <v/>
      </c>
      <c r="P905" s="265" t="str">
        <f>IF(明細!P899="","",明細!P899)</f>
        <v/>
      </c>
      <c r="Q905" s="265" t="str">
        <f>IF(明細!Q899="","",明細!Q899)</f>
        <v/>
      </c>
      <c r="R905" s="289" t="str">
        <f>IF(明細!R899="","",明細!R899)</f>
        <v/>
      </c>
      <c r="S905" s="291" t="str">
        <f>IF(明細!S899="","",明細!S899)</f>
        <v/>
      </c>
      <c r="T905" s="291" t="str">
        <f>IF(明細!T899="","",明細!T899)</f>
        <v/>
      </c>
      <c r="U905" s="291" t="str">
        <f>IF(明細!U899="","",明細!U899)</f>
        <v/>
      </c>
      <c r="V905" s="292" t="str">
        <f>IF(明細!V899="","",明細!V899)</f>
        <v>個</v>
      </c>
      <c r="W905" s="292" t="str">
        <f>IF(明細!W899="","",明細!W899)</f>
        <v/>
      </c>
      <c r="X905" s="293" t="str">
        <f>IF(明細!X899="","",明細!X899)</f>
        <v/>
      </c>
      <c r="Y905" s="134" t="str">
        <f>IF(明細!Y899="","",明細!Y899)</f>
        <v/>
      </c>
      <c r="Z905" s="135" t="str">
        <f>IF(明細!Z899="","",明細!Z899)</f>
        <v/>
      </c>
      <c r="AA905" s="134" t="str">
        <f>IF(明細!AA899="","",明細!AA899)</f>
        <v/>
      </c>
      <c r="AB905" s="303" t="str">
        <f>IF(明細!AB899="","",明細!AB899)</f>
        <v/>
      </c>
      <c r="AC905" s="134" t="str">
        <f>IF(明細!AC899="","",明細!AC899)</f>
        <v/>
      </c>
      <c r="AD905" s="183" t="str">
        <f>IF(明細!AD899="","",明細!AD899)</f>
        <v/>
      </c>
      <c r="AE905" s="184">
        <f>IF(明細!AE899="","",明細!AE899)</f>
        <v>0.1</v>
      </c>
      <c r="AF905" s="185" t="str">
        <f>IF(明細!AF899="","",明細!AF899)</f>
        <v/>
      </c>
      <c r="AG905" s="186" t="str">
        <f>IF(明細!AG899="","",明細!AG899)</f>
        <v/>
      </c>
      <c r="AH905" s="186" t="str">
        <f>IF(明細!AH899="","",明細!AH899)</f>
        <v/>
      </c>
      <c r="AI905" s="187" t="str">
        <f>IF(明細!AI899="","",明細!AI899)</f>
        <v/>
      </c>
      <c r="AJ905" s="296" t="str">
        <f>IF(明細!AJ899="","",明細!AJ899)</f>
        <v/>
      </c>
      <c r="AK905" s="297" t="str">
        <f>IF(明細!AK899="","",明細!AK899)</f>
        <v/>
      </c>
      <c r="AL905" s="298" t="str">
        <f>IF(明細!AL899="","",明細!AL899)</f>
        <v/>
      </c>
      <c r="AM905" s="299" t="str">
        <f>IF(明細!AM899="","",明細!AM899)</f>
        <v/>
      </c>
      <c r="AN905" s="300" t="str">
        <f>IF(明細!AN899="","",明細!AN899)</f>
        <v/>
      </c>
      <c r="AO905" s="300" t="str">
        <f>IF(明細!AO899="","",明細!AO899)</f>
        <v/>
      </c>
      <c r="AP905" s="300" t="str">
        <f>IF(明細!AP899="","",明細!AP899)</f>
        <v/>
      </c>
      <c r="AQ905" s="301" t="str">
        <f>IF(明細!AQ899="","",明細!AQ899)</f>
        <v/>
      </c>
      <c r="AR905" s="302" t="str">
        <f>IF(明細!AR899="","",明細!AR899)</f>
        <v/>
      </c>
      <c r="AU905" s="360"/>
      <c r="AV905" s="368"/>
      <c r="AW905" s="446" t="str">
        <f>IF(明細!AV899="","",明細!AV899)</f>
        <v/>
      </c>
      <c r="AX905" s="419" t="str">
        <f>IF(明細!AT899="","",明細!AT899)</f>
        <v/>
      </c>
      <c r="AY905" s="280" t="str">
        <f>IF($AX905="","",VLOOKUP($AX905,リスト!$CL:$CM,2,FALSE))</f>
        <v/>
      </c>
      <c r="AZ905" s="3"/>
      <c r="BA905" s="280" t="str">
        <f>IF(BB905="","",VLOOKUP(BB905,リスト!$K:$L,2,FALSE))</f>
        <v/>
      </c>
      <c r="BB905" s="3"/>
      <c r="BC905" s="3"/>
      <c r="BD905" s="87"/>
      <c r="BE905" s="280" t="str">
        <f>IF(BF905="","",VLOOKUP(BF905,リスト!$I:$J,2,FALSE))</f>
        <v/>
      </c>
      <c r="BF905" s="3"/>
      <c r="BG905" s="280" t="str">
        <f>IF(BH905="","",VLOOKUP(BH905,リスト!$M:$N,2,FALSE))</f>
        <v/>
      </c>
      <c r="BH905" s="282"/>
      <c r="BI905" s="280" t="str">
        <f>IF(BJ905="","",VLOOKUP(BJ905,リスト!$O:$P,2,FALSE))</f>
        <v/>
      </c>
      <c r="BJ905" s="24"/>
      <c r="BM905" s="451" t="str">
        <f>IF(明細!AV899="","",明細!AV899)</f>
        <v/>
      </c>
      <c r="BN905" s="453" t="str">
        <f>IF(明細!AT899="","",明細!AT899)</f>
        <v/>
      </c>
      <c r="BO905" s="280" t="str">
        <f>IF($BN905="","",VLOOKUP($BN905,リスト!$CL:$CM,2,FALSE))</f>
        <v/>
      </c>
      <c r="BP905" s="280" t="str">
        <f>IF(BQ905="","",VLOOKUP(BQ905,リスト!$K$5:$L$7,2,FALSE))</f>
        <v/>
      </c>
      <c r="BQ905" s="13"/>
      <c r="BR905" s="13"/>
      <c r="BS905" s="47"/>
      <c r="BT905" s="280" t="str">
        <f>IF(BU905="","",VLOOKUP(BU905,リスト!I896:J914,2,FALSE))</f>
        <v/>
      </c>
      <c r="BU905" s="13"/>
      <c r="BV905" s="13"/>
      <c r="BW905" s="282"/>
      <c r="BX905" s="282"/>
      <c r="BY905" s="280" t="str">
        <f>IF(BZ905="","",VLOOKUP(BZ905,リスト!$S$5:$T$6,2,FALSE))</f>
        <v/>
      </c>
      <c r="BZ905" s="3"/>
      <c r="CA905" s="3"/>
      <c r="CB905" s="81"/>
      <c r="CC905" s="280" t="str">
        <f t="shared" si="120"/>
        <v/>
      </c>
      <c r="CD905" s="83"/>
      <c r="CE905" s="83"/>
      <c r="CF905" s="83"/>
      <c r="CG905" s="83"/>
      <c r="CH905" s="282" t="str">
        <f t="shared" si="121"/>
        <v/>
      </c>
      <c r="CI905" s="83"/>
      <c r="CJ905" s="280" t="str">
        <f t="shared" si="122"/>
        <v/>
      </c>
      <c r="CK905" s="87"/>
      <c r="CL905" s="78"/>
      <c r="CM905" s="83"/>
      <c r="CN905" s="83"/>
      <c r="CO905" s="83"/>
      <c r="CP905" s="280" t="str">
        <f t="shared" si="127"/>
        <v/>
      </c>
      <c r="CQ905" s="81"/>
      <c r="CR905" s="280" t="str">
        <f t="shared" si="128"/>
        <v/>
      </c>
      <c r="CS905" s="3"/>
      <c r="CT905" s="3"/>
      <c r="CU905" s="280" t="str">
        <f>IF(CV905="","",VLOOKUP(CV905,リスト!$V$5:$W$6,2,FALSE))</f>
        <v/>
      </c>
      <c r="CV905" s="3"/>
      <c r="CW905" s="280" t="str">
        <f>IF(CX905="","",VLOOKUP(CX905,リスト!$X$5:$Y$6,2,FALSE))</f>
        <v/>
      </c>
      <c r="CX905" s="3"/>
      <c r="CY905" s="77"/>
      <c r="CZ905" s="77"/>
      <c r="DA905" s="75"/>
      <c r="DB905" s="75"/>
      <c r="DC905" s="75"/>
      <c r="DD905" s="75"/>
      <c r="DE905" s="280" t="str">
        <f>IF(DF905="","",VLOOKUP(DF905,リスト!$Z$5:$AA$10,2,FALSE))</f>
        <v/>
      </c>
      <c r="DF905" s="3"/>
      <c r="DG905" s="280" t="str">
        <f>IF(DH905="","",VLOOKUP(DH905,リスト!$AB$5:$AC$12,2,FALSE))</f>
        <v/>
      </c>
      <c r="DH905" s="63"/>
      <c r="DI905" s="280" t="str">
        <f>IF(DJ905="","",VLOOKUP(DJ905,リスト!$AD$5:$AE$7,2,FALSE))</f>
        <v/>
      </c>
      <c r="DJ905" s="3"/>
      <c r="DK905" s="280" t="str">
        <f>IF(DL905="","",VLOOKUP(DL905,リスト!$AF$5:$AG$10,2,FALSE))</f>
        <v/>
      </c>
      <c r="DL905" s="3"/>
      <c r="DM905" s="280" t="str">
        <f>IF(DN905="","",VLOOKUP(DN905,リスト!$AH$5:$AI$6,2,FALSE))</f>
        <v/>
      </c>
      <c r="DN905" s="3"/>
      <c r="DO905" s="280" t="str">
        <f>IF(DP905="","",VLOOKUP(DP905,リスト!$AJ$5:$AK$6,2,FALSE))</f>
        <v/>
      </c>
      <c r="DP905" s="3"/>
      <c r="DQ905" s="280" t="str">
        <f>IF(DR905="","",VLOOKUP(DR905,リスト!$AL$5:$AM$7,2,FALSE))</f>
        <v/>
      </c>
      <c r="DR905" s="3"/>
      <c r="DS905" s="13"/>
      <c r="DT905" s="85"/>
      <c r="DU905" s="85"/>
      <c r="DV905" s="281" t="str">
        <f>IF(DW905="","",VLOOKUP(DW905,リスト!$AN$5:$AO$6,2,FALSE))</f>
        <v/>
      </c>
      <c r="DW905" s="13"/>
      <c r="DX905" s="341"/>
      <c r="DY905" s="345"/>
      <c r="DZ905" s="341"/>
      <c r="EA905" s="345"/>
      <c r="EB905" s="280" t="str">
        <f>IF(EC905="","",VLOOKUP(EC905,リスト!$AW$5:$AX$8,2,FALSE))</f>
        <v/>
      </c>
      <c r="EC905" s="3"/>
      <c r="ED905" s="85"/>
      <c r="EE905" s="280" t="str">
        <f>IF(EF905="","",VLOOKUP(EF905,リスト!$AY$5:$AZ$10,2,FALSE))</f>
        <v/>
      </c>
      <c r="EF905" s="3"/>
      <c r="EG905" s="280" t="str">
        <f>IF(EH905="","",VLOOKUP(EH905,リスト!$BA$5:$BB$10,2,FALSE))</f>
        <v/>
      </c>
      <c r="EH905" s="3"/>
      <c r="EI905" s="280" t="str">
        <f>IF(EJ905="","",VLOOKUP(EJ905,リスト!$BC$5:$BD$10,2,FALSE))</f>
        <v/>
      </c>
      <c r="EJ905" s="3"/>
      <c r="EK905" s="280" t="str">
        <f>IF(EL905="","",VLOOKUP(EL905,リスト!$BE$5:$BF$10,2,FALSE))</f>
        <v/>
      </c>
      <c r="EL905" s="3"/>
      <c r="EM905" s="78"/>
      <c r="EN905" s="73"/>
      <c r="EO905" s="73"/>
      <c r="EP905" s="13"/>
      <c r="EQ905" s="13"/>
      <c r="ER905" s="280" t="str">
        <f>IF(ES905="","",VLOOKUP(ES905,リスト!$BG$5:$BH$10,2,FALSE))</f>
        <v/>
      </c>
      <c r="ES905" s="13"/>
      <c r="ET905" s="13"/>
      <c r="EU905" s="13"/>
      <c r="EV905" s="13"/>
      <c r="EW905" s="13"/>
      <c r="EX905" s="81"/>
      <c r="EY905" s="81"/>
      <c r="EZ905" s="26"/>
      <c r="FA905" s="281" t="str">
        <f>IF($EZ905="","",INDEX(リスト!$BI$5:$BJ$40,MATCH($EZ905,リスト!$BJ$5:$BJ$40,0),1))</f>
        <v/>
      </c>
      <c r="FB905" s="280" t="str">
        <f>IF(FC905="","",VLOOKUP(FC905,リスト!$BK:$BL,2,FALSE))</f>
        <v/>
      </c>
      <c r="FC905" s="13"/>
      <c r="FD905" s="331"/>
      <c r="FE905" s="3"/>
      <c r="FF905" s="280" t="str">
        <f>IF(FG905="","",VLOOKUP(FG905,リスト!$BO$5:$BP$6,2,FALSE))</f>
        <v/>
      </c>
      <c r="FG905" s="3"/>
      <c r="FH905" s="280" t="str">
        <f>IF(FI905="","",VLOOKUP(FI905,リスト!$BQ$5:$BR$8,2,FALSE))</f>
        <v/>
      </c>
      <c r="FI905" s="3"/>
      <c r="FJ905" s="282"/>
      <c r="FK905" s="280" t="str">
        <f>IF(FL905="","",VLOOKUP(FL905,リスト!$BS$5:$BT$6,2,FALSE))</f>
        <v/>
      </c>
      <c r="FL905" s="63"/>
      <c r="FM905" s="13"/>
      <c r="FN905" s="13"/>
      <c r="FO905" s="13"/>
      <c r="FP905" s="283" t="str">
        <f t="shared" si="129"/>
        <v/>
      </c>
      <c r="FQ905" s="283" t="str">
        <f t="shared" si="129"/>
        <v/>
      </c>
      <c r="FR905" s="13"/>
      <c r="FS905" s="85"/>
      <c r="FT905" s="85"/>
      <c r="FU905" s="281" t="str">
        <f t="shared" si="124"/>
        <v/>
      </c>
      <c r="FV905" s="280" t="str">
        <f>IF(FW905="","",VLOOKUP(FW905,リスト!$BV$5:$BW$10,2,FALSE))</f>
        <v/>
      </c>
      <c r="FW905" s="26"/>
      <c r="FX905" s="282" t="str">
        <f t="shared" si="125"/>
        <v/>
      </c>
      <c r="FY905" s="280" t="str">
        <f>IF(FZ905="","",VLOOKUP(FZ905,リスト!$BX$5:$BY$6,2,FALSE))</f>
        <v/>
      </c>
      <c r="FZ905" s="3"/>
      <c r="GA905" s="280" t="str">
        <f>IF(GB905="","",VLOOKUP(GB905,リスト!$BZ$5:$CA$6,2,FALSE))</f>
        <v/>
      </c>
      <c r="GB905" s="13"/>
      <c r="GC905" s="281" t="str">
        <f>IF(GD905="","",VLOOKUP(GD905,リスト!$CB$5:$CC$6,2,FALSE))</f>
        <v/>
      </c>
      <c r="GD905" s="13"/>
      <c r="GE905" s="13"/>
      <c r="GF905" s="13"/>
      <c r="GG905" s="75"/>
      <c r="GH905" s="281" t="str">
        <f t="shared" si="126"/>
        <v/>
      </c>
      <c r="GI905" s="128"/>
      <c r="GJ905" s="281" t="str">
        <f>IF(GK905="","",VLOOKUP(GK905,リスト!$CD$5:$CE$6,2,FALSE))</f>
        <v/>
      </c>
      <c r="GK905" s="13"/>
      <c r="GL905" s="281" t="str">
        <f>IF(GM905="","",VLOOKUP(GM905,リスト!$CF$5:$CG$5,2,FALSE))</f>
        <v/>
      </c>
      <c r="GM905" s="26"/>
      <c r="GN905" s="280" t="str">
        <f>IF(GO905="","",VLOOKUP(GO905,リスト!$CH$5:$CI$5,2,FALSE))</f>
        <v/>
      </c>
      <c r="GO905" s="284"/>
      <c r="GP905" s="284"/>
      <c r="GQ905" s="284"/>
      <c r="GR905" s="284"/>
      <c r="GS905" s="284"/>
      <c r="GT905" s="284"/>
      <c r="GU905" s="284"/>
      <c r="GV905" s="284"/>
      <c r="GW905" s="284"/>
      <c r="GX905" s="285"/>
    </row>
    <row r="906" spans="2:206" s="177" customFormat="1" ht="24.75" hidden="1" customHeight="1" outlineLevel="1">
      <c r="B906" s="286" t="str">
        <f>IF(明細!B900="","",明細!B900)</f>
        <v/>
      </c>
      <c r="C906" s="287" t="str">
        <f>IF(明細!C900="","",明細!C900)</f>
        <v/>
      </c>
      <c r="D906" s="265" t="str">
        <f>IF(明細!D900="","",明細!D900)</f>
        <v/>
      </c>
      <c r="E906" s="265" t="str">
        <f>IF(明細!E900="","",明細!E900)</f>
        <v/>
      </c>
      <c r="F906" s="265" t="str">
        <f>IF(明細!F900="","",明細!F900)</f>
        <v/>
      </c>
      <c r="G906" s="265" t="str">
        <f>IF(明細!G900="","",明細!G900)</f>
        <v/>
      </c>
      <c r="H906" s="265" t="str">
        <f>IF(明細!H900="","",明細!H900)</f>
        <v/>
      </c>
      <c r="I906" s="265" t="str">
        <f>IF(明細!I900="","",明細!I900)</f>
        <v/>
      </c>
      <c r="J906" s="265" t="str">
        <f>IF(明細!J900="","",明細!J900)</f>
        <v/>
      </c>
      <c r="K906" s="265" t="str">
        <f>IF(明細!K900="","",明細!K900)</f>
        <v/>
      </c>
      <c r="L906" s="265" t="str">
        <f>IF(明細!L900="","",明細!L900)</f>
        <v/>
      </c>
      <c r="M906" s="265" t="str">
        <f>IF(明細!M900="","",明細!M900)</f>
        <v/>
      </c>
      <c r="N906" s="265" t="str">
        <f>IF(明細!N900="","",明細!N900)</f>
        <v/>
      </c>
      <c r="O906" s="265" t="str">
        <f>IF(明細!O900="","",明細!O900)</f>
        <v/>
      </c>
      <c r="P906" s="265" t="str">
        <f>IF(明細!P900="","",明細!P900)</f>
        <v/>
      </c>
      <c r="Q906" s="265" t="str">
        <f>IF(明細!Q900="","",明細!Q900)</f>
        <v/>
      </c>
      <c r="R906" s="289" t="str">
        <f>IF(明細!R900="","",明細!R900)</f>
        <v/>
      </c>
      <c r="S906" s="291" t="str">
        <f>IF(明細!S900="","",明細!S900)</f>
        <v/>
      </c>
      <c r="T906" s="291" t="str">
        <f>IF(明細!T900="","",明細!T900)</f>
        <v/>
      </c>
      <c r="U906" s="291" t="str">
        <f>IF(明細!U900="","",明細!U900)</f>
        <v/>
      </c>
      <c r="V906" s="292" t="str">
        <f>IF(明細!V900="","",明細!V900)</f>
        <v>個</v>
      </c>
      <c r="W906" s="292" t="str">
        <f>IF(明細!W900="","",明細!W900)</f>
        <v/>
      </c>
      <c r="X906" s="293" t="str">
        <f>IF(明細!X900="","",明細!X900)</f>
        <v/>
      </c>
      <c r="Y906" s="134" t="str">
        <f>IF(明細!Y900="","",明細!Y900)</f>
        <v/>
      </c>
      <c r="Z906" s="135" t="str">
        <f>IF(明細!Z900="","",明細!Z900)</f>
        <v/>
      </c>
      <c r="AA906" s="134" t="str">
        <f>IF(明細!AA900="","",明細!AA900)</f>
        <v/>
      </c>
      <c r="AB906" s="303" t="str">
        <f>IF(明細!AB900="","",明細!AB900)</f>
        <v/>
      </c>
      <c r="AC906" s="134" t="str">
        <f>IF(明細!AC900="","",明細!AC900)</f>
        <v/>
      </c>
      <c r="AD906" s="183" t="str">
        <f>IF(明細!AD900="","",明細!AD900)</f>
        <v/>
      </c>
      <c r="AE906" s="184">
        <f>IF(明細!AE900="","",明細!AE900)</f>
        <v>0.1</v>
      </c>
      <c r="AF906" s="185" t="str">
        <f>IF(明細!AF900="","",明細!AF900)</f>
        <v/>
      </c>
      <c r="AG906" s="186" t="str">
        <f>IF(明細!AG900="","",明細!AG900)</f>
        <v/>
      </c>
      <c r="AH906" s="186" t="str">
        <f>IF(明細!AH900="","",明細!AH900)</f>
        <v/>
      </c>
      <c r="AI906" s="187" t="str">
        <f>IF(明細!AI900="","",明細!AI900)</f>
        <v/>
      </c>
      <c r="AJ906" s="296" t="str">
        <f>IF(明細!AJ900="","",明細!AJ900)</f>
        <v/>
      </c>
      <c r="AK906" s="297" t="str">
        <f>IF(明細!AK900="","",明細!AK900)</f>
        <v/>
      </c>
      <c r="AL906" s="298" t="str">
        <f>IF(明細!AL900="","",明細!AL900)</f>
        <v/>
      </c>
      <c r="AM906" s="299" t="str">
        <f>IF(明細!AM900="","",明細!AM900)</f>
        <v/>
      </c>
      <c r="AN906" s="300" t="str">
        <f>IF(明細!AN900="","",明細!AN900)</f>
        <v/>
      </c>
      <c r="AO906" s="300" t="str">
        <f>IF(明細!AO900="","",明細!AO900)</f>
        <v/>
      </c>
      <c r="AP906" s="300" t="str">
        <f>IF(明細!AP900="","",明細!AP900)</f>
        <v/>
      </c>
      <c r="AQ906" s="301" t="str">
        <f>IF(明細!AQ900="","",明細!AQ900)</f>
        <v/>
      </c>
      <c r="AR906" s="302" t="str">
        <f>IF(明細!AR900="","",明細!AR900)</f>
        <v/>
      </c>
      <c r="AU906" s="360"/>
      <c r="AV906" s="368"/>
      <c r="AW906" s="446" t="str">
        <f>IF(明細!AV900="","",明細!AV900)</f>
        <v/>
      </c>
      <c r="AX906" s="419" t="str">
        <f>IF(明細!AT900="","",明細!AT900)</f>
        <v/>
      </c>
      <c r="AY906" s="280" t="str">
        <f>IF($AX906="","",VLOOKUP($AX906,リスト!$CL:$CM,2,FALSE))</f>
        <v/>
      </c>
      <c r="AZ906" s="3"/>
      <c r="BA906" s="280" t="str">
        <f>IF(BB906="","",VLOOKUP(BB906,リスト!$K:$L,2,FALSE))</f>
        <v/>
      </c>
      <c r="BB906" s="3"/>
      <c r="BC906" s="3"/>
      <c r="BD906" s="87"/>
      <c r="BE906" s="280" t="str">
        <f>IF(BF906="","",VLOOKUP(BF906,リスト!$I:$J,2,FALSE))</f>
        <v/>
      </c>
      <c r="BF906" s="3"/>
      <c r="BG906" s="280" t="str">
        <f>IF(BH906="","",VLOOKUP(BH906,リスト!$M:$N,2,FALSE))</f>
        <v/>
      </c>
      <c r="BH906" s="282"/>
      <c r="BI906" s="280" t="str">
        <f>IF(BJ906="","",VLOOKUP(BJ906,リスト!$O:$P,2,FALSE))</f>
        <v/>
      </c>
      <c r="BJ906" s="24"/>
      <c r="BM906" s="451" t="str">
        <f>IF(明細!AV900="","",明細!AV900)</f>
        <v/>
      </c>
      <c r="BN906" s="453" t="str">
        <f>IF(明細!AT900="","",明細!AT900)</f>
        <v/>
      </c>
      <c r="BO906" s="280" t="str">
        <f>IF($BN906="","",VLOOKUP($BN906,リスト!$CL:$CM,2,FALSE))</f>
        <v/>
      </c>
      <c r="BP906" s="280" t="str">
        <f>IF(BQ906="","",VLOOKUP(BQ906,リスト!$K$5:$L$7,2,FALSE))</f>
        <v/>
      </c>
      <c r="BQ906" s="13"/>
      <c r="BR906" s="13"/>
      <c r="BS906" s="47"/>
      <c r="BT906" s="280" t="str">
        <f>IF(BU906="","",VLOOKUP(BU906,リスト!I897:J915,2,FALSE))</f>
        <v/>
      </c>
      <c r="BU906" s="13"/>
      <c r="BV906" s="13"/>
      <c r="BW906" s="282"/>
      <c r="BX906" s="282"/>
      <c r="BY906" s="280" t="str">
        <f>IF(BZ906="","",VLOOKUP(BZ906,リスト!$S$5:$T$6,2,FALSE))</f>
        <v/>
      </c>
      <c r="BZ906" s="3"/>
      <c r="CA906" s="3"/>
      <c r="CB906" s="81"/>
      <c r="CC906" s="280" t="str">
        <f t="shared" si="120"/>
        <v/>
      </c>
      <c r="CD906" s="83"/>
      <c r="CE906" s="83"/>
      <c r="CF906" s="83"/>
      <c r="CG906" s="83"/>
      <c r="CH906" s="282" t="str">
        <f t="shared" si="121"/>
        <v/>
      </c>
      <c r="CI906" s="83"/>
      <c r="CJ906" s="280" t="str">
        <f t="shared" si="122"/>
        <v/>
      </c>
      <c r="CK906" s="87"/>
      <c r="CL906" s="78"/>
      <c r="CM906" s="83"/>
      <c r="CN906" s="83"/>
      <c r="CO906" s="83"/>
      <c r="CP906" s="280" t="str">
        <f t="shared" si="127"/>
        <v/>
      </c>
      <c r="CQ906" s="81"/>
      <c r="CR906" s="280" t="str">
        <f t="shared" si="128"/>
        <v/>
      </c>
      <c r="CS906" s="3"/>
      <c r="CT906" s="3"/>
      <c r="CU906" s="280" t="str">
        <f>IF(CV906="","",VLOOKUP(CV906,リスト!$V$5:$W$6,2,FALSE))</f>
        <v/>
      </c>
      <c r="CV906" s="3"/>
      <c r="CW906" s="280" t="str">
        <f>IF(CX906="","",VLOOKUP(CX906,リスト!$X$5:$Y$6,2,FALSE))</f>
        <v/>
      </c>
      <c r="CX906" s="3"/>
      <c r="CY906" s="77"/>
      <c r="CZ906" s="77"/>
      <c r="DA906" s="75"/>
      <c r="DB906" s="75"/>
      <c r="DC906" s="75"/>
      <c r="DD906" s="75"/>
      <c r="DE906" s="280" t="str">
        <f>IF(DF906="","",VLOOKUP(DF906,リスト!$Z$5:$AA$10,2,FALSE))</f>
        <v/>
      </c>
      <c r="DF906" s="3"/>
      <c r="DG906" s="280" t="str">
        <f>IF(DH906="","",VLOOKUP(DH906,リスト!$AB$5:$AC$12,2,FALSE))</f>
        <v/>
      </c>
      <c r="DH906" s="63"/>
      <c r="DI906" s="280" t="str">
        <f>IF(DJ906="","",VLOOKUP(DJ906,リスト!$AD$5:$AE$7,2,FALSE))</f>
        <v/>
      </c>
      <c r="DJ906" s="3"/>
      <c r="DK906" s="280" t="str">
        <f>IF(DL906="","",VLOOKUP(DL906,リスト!$AF$5:$AG$10,2,FALSE))</f>
        <v/>
      </c>
      <c r="DL906" s="3"/>
      <c r="DM906" s="280" t="str">
        <f>IF(DN906="","",VLOOKUP(DN906,リスト!$AH$5:$AI$6,2,FALSE))</f>
        <v/>
      </c>
      <c r="DN906" s="3"/>
      <c r="DO906" s="280" t="str">
        <f>IF(DP906="","",VLOOKUP(DP906,リスト!$AJ$5:$AK$6,2,FALSE))</f>
        <v/>
      </c>
      <c r="DP906" s="3"/>
      <c r="DQ906" s="280" t="str">
        <f>IF(DR906="","",VLOOKUP(DR906,リスト!$AL$5:$AM$7,2,FALSE))</f>
        <v/>
      </c>
      <c r="DR906" s="3"/>
      <c r="DS906" s="13"/>
      <c r="DT906" s="85"/>
      <c r="DU906" s="85"/>
      <c r="DV906" s="281" t="str">
        <f>IF(DW906="","",VLOOKUP(DW906,リスト!$AN$5:$AO$6,2,FALSE))</f>
        <v/>
      </c>
      <c r="DW906" s="13"/>
      <c r="DX906" s="341"/>
      <c r="DY906" s="345"/>
      <c r="DZ906" s="341"/>
      <c r="EA906" s="345"/>
      <c r="EB906" s="280" t="str">
        <f>IF(EC906="","",VLOOKUP(EC906,リスト!$AW$5:$AX$8,2,FALSE))</f>
        <v/>
      </c>
      <c r="EC906" s="3"/>
      <c r="ED906" s="85"/>
      <c r="EE906" s="280" t="str">
        <f>IF(EF906="","",VLOOKUP(EF906,リスト!$AY$5:$AZ$10,2,FALSE))</f>
        <v/>
      </c>
      <c r="EF906" s="3"/>
      <c r="EG906" s="280" t="str">
        <f>IF(EH906="","",VLOOKUP(EH906,リスト!$BA$5:$BB$10,2,FALSE))</f>
        <v/>
      </c>
      <c r="EH906" s="3"/>
      <c r="EI906" s="280" t="str">
        <f>IF(EJ906="","",VLOOKUP(EJ906,リスト!$BC$5:$BD$10,2,FALSE))</f>
        <v/>
      </c>
      <c r="EJ906" s="3"/>
      <c r="EK906" s="280" t="str">
        <f>IF(EL906="","",VLOOKUP(EL906,リスト!$BE$5:$BF$10,2,FALSE))</f>
        <v/>
      </c>
      <c r="EL906" s="3"/>
      <c r="EM906" s="78"/>
      <c r="EN906" s="73"/>
      <c r="EO906" s="73"/>
      <c r="EP906" s="13"/>
      <c r="EQ906" s="13"/>
      <c r="ER906" s="280" t="str">
        <f>IF(ES906="","",VLOOKUP(ES906,リスト!$BG$5:$BH$10,2,FALSE))</f>
        <v/>
      </c>
      <c r="ES906" s="13"/>
      <c r="ET906" s="13"/>
      <c r="EU906" s="13"/>
      <c r="EV906" s="13"/>
      <c r="EW906" s="13"/>
      <c r="EX906" s="81"/>
      <c r="EY906" s="81"/>
      <c r="EZ906" s="26"/>
      <c r="FA906" s="281" t="str">
        <f>IF($EZ906="","",INDEX(リスト!$BI$5:$BJ$40,MATCH($EZ906,リスト!$BJ$5:$BJ$40,0),1))</f>
        <v/>
      </c>
      <c r="FB906" s="280" t="str">
        <f>IF(FC906="","",VLOOKUP(FC906,リスト!$BK:$BL,2,FALSE))</f>
        <v/>
      </c>
      <c r="FC906" s="13"/>
      <c r="FD906" s="331"/>
      <c r="FE906" s="3"/>
      <c r="FF906" s="280" t="str">
        <f>IF(FG906="","",VLOOKUP(FG906,リスト!$BO$5:$BP$6,2,FALSE))</f>
        <v/>
      </c>
      <c r="FG906" s="3"/>
      <c r="FH906" s="280" t="str">
        <f>IF(FI906="","",VLOOKUP(FI906,リスト!$BQ$5:$BR$8,2,FALSE))</f>
        <v/>
      </c>
      <c r="FI906" s="3"/>
      <c r="FJ906" s="282"/>
      <c r="FK906" s="280" t="str">
        <f>IF(FL906="","",VLOOKUP(FL906,リスト!$BS$5:$BT$6,2,FALSE))</f>
        <v/>
      </c>
      <c r="FL906" s="63"/>
      <c r="FM906" s="13"/>
      <c r="FN906" s="13"/>
      <c r="FO906" s="13"/>
      <c r="FP906" s="283" t="str">
        <f t="shared" si="129"/>
        <v/>
      </c>
      <c r="FQ906" s="283" t="str">
        <f t="shared" si="129"/>
        <v/>
      </c>
      <c r="FR906" s="13"/>
      <c r="FS906" s="85"/>
      <c r="FT906" s="85"/>
      <c r="FU906" s="281" t="str">
        <f t="shared" si="124"/>
        <v/>
      </c>
      <c r="FV906" s="280" t="str">
        <f>IF(FW906="","",VLOOKUP(FW906,リスト!$BV$5:$BW$10,2,FALSE))</f>
        <v/>
      </c>
      <c r="FW906" s="26"/>
      <c r="FX906" s="282" t="str">
        <f t="shared" si="125"/>
        <v/>
      </c>
      <c r="FY906" s="280" t="str">
        <f>IF(FZ906="","",VLOOKUP(FZ906,リスト!$BX$5:$BY$6,2,FALSE))</f>
        <v/>
      </c>
      <c r="FZ906" s="3"/>
      <c r="GA906" s="280" t="str">
        <f>IF(GB906="","",VLOOKUP(GB906,リスト!$BZ$5:$CA$6,2,FALSE))</f>
        <v/>
      </c>
      <c r="GB906" s="13"/>
      <c r="GC906" s="281" t="str">
        <f>IF(GD906="","",VLOOKUP(GD906,リスト!$CB$5:$CC$6,2,FALSE))</f>
        <v/>
      </c>
      <c r="GD906" s="13"/>
      <c r="GE906" s="13"/>
      <c r="GF906" s="13"/>
      <c r="GG906" s="75"/>
      <c r="GH906" s="281" t="str">
        <f t="shared" si="126"/>
        <v/>
      </c>
      <c r="GI906" s="128"/>
      <c r="GJ906" s="281" t="str">
        <f>IF(GK906="","",VLOOKUP(GK906,リスト!$CD$5:$CE$6,2,FALSE))</f>
        <v/>
      </c>
      <c r="GK906" s="13"/>
      <c r="GL906" s="281" t="str">
        <f>IF(GM906="","",VLOOKUP(GM906,リスト!$CF$5:$CG$5,2,FALSE))</f>
        <v/>
      </c>
      <c r="GM906" s="26"/>
      <c r="GN906" s="280" t="str">
        <f>IF(GO906="","",VLOOKUP(GO906,リスト!$CH$5:$CI$5,2,FALSE))</f>
        <v/>
      </c>
      <c r="GO906" s="284"/>
      <c r="GP906" s="284"/>
      <c r="GQ906" s="284"/>
      <c r="GR906" s="284"/>
      <c r="GS906" s="284"/>
      <c r="GT906" s="284"/>
      <c r="GU906" s="284"/>
      <c r="GV906" s="284"/>
      <c r="GW906" s="284"/>
      <c r="GX906" s="285"/>
    </row>
    <row r="907" spans="2:206" s="177" customFormat="1" ht="24.75" hidden="1" customHeight="1" outlineLevel="1">
      <c r="B907" s="286" t="str">
        <f>IF(明細!B901="","",明細!B901)</f>
        <v/>
      </c>
      <c r="C907" s="287" t="str">
        <f>IF(明細!C901="","",明細!C901)</f>
        <v/>
      </c>
      <c r="D907" s="265" t="str">
        <f>IF(明細!D901="","",明細!D901)</f>
        <v/>
      </c>
      <c r="E907" s="265" t="str">
        <f>IF(明細!E901="","",明細!E901)</f>
        <v/>
      </c>
      <c r="F907" s="265" t="str">
        <f>IF(明細!F901="","",明細!F901)</f>
        <v/>
      </c>
      <c r="G907" s="265" t="str">
        <f>IF(明細!G901="","",明細!G901)</f>
        <v/>
      </c>
      <c r="H907" s="265" t="str">
        <f>IF(明細!H901="","",明細!H901)</f>
        <v/>
      </c>
      <c r="I907" s="265" t="str">
        <f>IF(明細!I901="","",明細!I901)</f>
        <v/>
      </c>
      <c r="J907" s="265" t="str">
        <f>IF(明細!J901="","",明細!J901)</f>
        <v/>
      </c>
      <c r="K907" s="265" t="str">
        <f>IF(明細!K901="","",明細!K901)</f>
        <v/>
      </c>
      <c r="L907" s="265" t="str">
        <f>IF(明細!L901="","",明細!L901)</f>
        <v/>
      </c>
      <c r="M907" s="265" t="str">
        <f>IF(明細!M901="","",明細!M901)</f>
        <v/>
      </c>
      <c r="N907" s="265" t="str">
        <f>IF(明細!N901="","",明細!N901)</f>
        <v/>
      </c>
      <c r="O907" s="265" t="str">
        <f>IF(明細!O901="","",明細!O901)</f>
        <v/>
      </c>
      <c r="P907" s="265" t="str">
        <f>IF(明細!P901="","",明細!P901)</f>
        <v/>
      </c>
      <c r="Q907" s="265" t="str">
        <f>IF(明細!Q901="","",明細!Q901)</f>
        <v/>
      </c>
      <c r="R907" s="289" t="str">
        <f>IF(明細!R901="","",明細!R901)</f>
        <v/>
      </c>
      <c r="S907" s="291" t="str">
        <f>IF(明細!S901="","",明細!S901)</f>
        <v/>
      </c>
      <c r="T907" s="291" t="str">
        <f>IF(明細!T901="","",明細!T901)</f>
        <v/>
      </c>
      <c r="U907" s="291" t="str">
        <f>IF(明細!U901="","",明細!U901)</f>
        <v/>
      </c>
      <c r="V907" s="292" t="str">
        <f>IF(明細!V901="","",明細!V901)</f>
        <v>個</v>
      </c>
      <c r="W907" s="292" t="str">
        <f>IF(明細!W901="","",明細!W901)</f>
        <v/>
      </c>
      <c r="X907" s="293" t="str">
        <f>IF(明細!X901="","",明細!X901)</f>
        <v/>
      </c>
      <c r="Y907" s="134" t="str">
        <f>IF(明細!Y901="","",明細!Y901)</f>
        <v/>
      </c>
      <c r="Z907" s="135" t="str">
        <f>IF(明細!Z901="","",明細!Z901)</f>
        <v/>
      </c>
      <c r="AA907" s="134" t="str">
        <f>IF(明細!AA901="","",明細!AA901)</f>
        <v/>
      </c>
      <c r="AB907" s="303" t="str">
        <f>IF(明細!AB901="","",明細!AB901)</f>
        <v/>
      </c>
      <c r="AC907" s="134" t="str">
        <f>IF(明細!AC901="","",明細!AC901)</f>
        <v/>
      </c>
      <c r="AD907" s="183" t="str">
        <f>IF(明細!AD901="","",明細!AD901)</f>
        <v/>
      </c>
      <c r="AE907" s="184">
        <f>IF(明細!AE901="","",明細!AE901)</f>
        <v>0.1</v>
      </c>
      <c r="AF907" s="185" t="str">
        <f>IF(明細!AF901="","",明細!AF901)</f>
        <v/>
      </c>
      <c r="AG907" s="186" t="str">
        <f>IF(明細!AG901="","",明細!AG901)</f>
        <v/>
      </c>
      <c r="AH907" s="186" t="str">
        <f>IF(明細!AH901="","",明細!AH901)</f>
        <v/>
      </c>
      <c r="AI907" s="187" t="str">
        <f>IF(明細!AI901="","",明細!AI901)</f>
        <v/>
      </c>
      <c r="AJ907" s="296" t="str">
        <f>IF(明細!AJ901="","",明細!AJ901)</f>
        <v/>
      </c>
      <c r="AK907" s="297" t="str">
        <f>IF(明細!AK901="","",明細!AK901)</f>
        <v/>
      </c>
      <c r="AL907" s="298" t="str">
        <f>IF(明細!AL901="","",明細!AL901)</f>
        <v/>
      </c>
      <c r="AM907" s="299" t="str">
        <f>IF(明細!AM901="","",明細!AM901)</f>
        <v/>
      </c>
      <c r="AN907" s="300" t="str">
        <f>IF(明細!AN901="","",明細!AN901)</f>
        <v/>
      </c>
      <c r="AO907" s="300" t="str">
        <f>IF(明細!AO901="","",明細!AO901)</f>
        <v/>
      </c>
      <c r="AP907" s="300" t="str">
        <f>IF(明細!AP901="","",明細!AP901)</f>
        <v/>
      </c>
      <c r="AQ907" s="301" t="str">
        <f>IF(明細!AQ901="","",明細!AQ901)</f>
        <v/>
      </c>
      <c r="AR907" s="302" t="str">
        <f>IF(明細!AR901="","",明細!AR901)</f>
        <v/>
      </c>
      <c r="AU907" s="360"/>
      <c r="AV907" s="368"/>
      <c r="AW907" s="446" t="str">
        <f>IF(明細!AV901="","",明細!AV901)</f>
        <v/>
      </c>
      <c r="AX907" s="419" t="str">
        <f>IF(明細!AT901="","",明細!AT901)</f>
        <v/>
      </c>
      <c r="AY907" s="280" t="str">
        <f>IF($AX907="","",VLOOKUP($AX907,リスト!$CL:$CM,2,FALSE))</f>
        <v/>
      </c>
      <c r="AZ907" s="3"/>
      <c r="BA907" s="280" t="str">
        <f>IF(BB907="","",VLOOKUP(BB907,リスト!$K:$L,2,FALSE))</f>
        <v/>
      </c>
      <c r="BB907" s="3"/>
      <c r="BC907" s="3"/>
      <c r="BD907" s="87"/>
      <c r="BE907" s="280" t="str">
        <f>IF(BF907="","",VLOOKUP(BF907,リスト!$I:$J,2,FALSE))</f>
        <v/>
      </c>
      <c r="BF907" s="3"/>
      <c r="BG907" s="280" t="str">
        <f>IF(BH907="","",VLOOKUP(BH907,リスト!$M:$N,2,FALSE))</f>
        <v/>
      </c>
      <c r="BH907" s="282"/>
      <c r="BI907" s="280" t="str">
        <f>IF(BJ907="","",VLOOKUP(BJ907,リスト!$O:$P,2,FALSE))</f>
        <v/>
      </c>
      <c r="BJ907" s="24"/>
      <c r="BM907" s="451" t="str">
        <f>IF(明細!AV901="","",明細!AV901)</f>
        <v/>
      </c>
      <c r="BN907" s="453" t="str">
        <f>IF(明細!AT901="","",明細!AT901)</f>
        <v/>
      </c>
      <c r="BO907" s="280" t="str">
        <f>IF($BN907="","",VLOOKUP($BN907,リスト!$CL:$CM,2,FALSE))</f>
        <v/>
      </c>
      <c r="BP907" s="280" t="str">
        <f>IF(BQ907="","",VLOOKUP(BQ907,リスト!$K$5:$L$7,2,FALSE))</f>
        <v/>
      </c>
      <c r="BQ907" s="13"/>
      <c r="BR907" s="13"/>
      <c r="BS907" s="47"/>
      <c r="BT907" s="280" t="str">
        <f>IF(BU907="","",VLOOKUP(BU907,リスト!I898:J916,2,FALSE))</f>
        <v/>
      </c>
      <c r="BU907" s="13"/>
      <c r="BV907" s="13"/>
      <c r="BW907" s="282"/>
      <c r="BX907" s="282"/>
      <c r="BY907" s="280" t="str">
        <f>IF(BZ907="","",VLOOKUP(BZ907,リスト!$S$5:$T$6,2,FALSE))</f>
        <v/>
      </c>
      <c r="BZ907" s="3"/>
      <c r="CA907" s="3"/>
      <c r="CB907" s="81"/>
      <c r="CC907" s="280" t="str">
        <f t="shared" si="120"/>
        <v/>
      </c>
      <c r="CD907" s="83"/>
      <c r="CE907" s="83"/>
      <c r="CF907" s="83"/>
      <c r="CG907" s="83"/>
      <c r="CH907" s="282" t="str">
        <f t="shared" si="121"/>
        <v/>
      </c>
      <c r="CI907" s="83"/>
      <c r="CJ907" s="280" t="str">
        <f t="shared" si="122"/>
        <v/>
      </c>
      <c r="CK907" s="87"/>
      <c r="CL907" s="78"/>
      <c r="CM907" s="83"/>
      <c r="CN907" s="83"/>
      <c r="CO907" s="83"/>
      <c r="CP907" s="280" t="str">
        <f t="shared" si="127"/>
        <v/>
      </c>
      <c r="CQ907" s="81"/>
      <c r="CR907" s="280" t="str">
        <f t="shared" si="128"/>
        <v/>
      </c>
      <c r="CS907" s="3"/>
      <c r="CT907" s="3"/>
      <c r="CU907" s="280" t="str">
        <f>IF(CV907="","",VLOOKUP(CV907,リスト!$V$5:$W$6,2,FALSE))</f>
        <v/>
      </c>
      <c r="CV907" s="3"/>
      <c r="CW907" s="280" t="str">
        <f>IF(CX907="","",VLOOKUP(CX907,リスト!$X$5:$Y$6,2,FALSE))</f>
        <v/>
      </c>
      <c r="CX907" s="3"/>
      <c r="CY907" s="77"/>
      <c r="CZ907" s="77"/>
      <c r="DA907" s="75"/>
      <c r="DB907" s="75"/>
      <c r="DC907" s="75"/>
      <c r="DD907" s="75"/>
      <c r="DE907" s="280" t="str">
        <f>IF(DF907="","",VLOOKUP(DF907,リスト!$Z$5:$AA$10,2,FALSE))</f>
        <v/>
      </c>
      <c r="DF907" s="3"/>
      <c r="DG907" s="280" t="str">
        <f>IF(DH907="","",VLOOKUP(DH907,リスト!$AB$5:$AC$12,2,FALSE))</f>
        <v/>
      </c>
      <c r="DH907" s="63"/>
      <c r="DI907" s="280" t="str">
        <f>IF(DJ907="","",VLOOKUP(DJ907,リスト!$AD$5:$AE$7,2,FALSE))</f>
        <v/>
      </c>
      <c r="DJ907" s="3"/>
      <c r="DK907" s="280" t="str">
        <f>IF(DL907="","",VLOOKUP(DL907,リスト!$AF$5:$AG$10,2,FALSE))</f>
        <v/>
      </c>
      <c r="DL907" s="3"/>
      <c r="DM907" s="280" t="str">
        <f>IF(DN907="","",VLOOKUP(DN907,リスト!$AH$5:$AI$6,2,FALSE))</f>
        <v/>
      </c>
      <c r="DN907" s="3"/>
      <c r="DO907" s="280" t="str">
        <f>IF(DP907="","",VLOOKUP(DP907,リスト!$AJ$5:$AK$6,2,FALSE))</f>
        <v/>
      </c>
      <c r="DP907" s="3"/>
      <c r="DQ907" s="280" t="str">
        <f>IF(DR907="","",VLOOKUP(DR907,リスト!$AL$5:$AM$7,2,FALSE))</f>
        <v/>
      </c>
      <c r="DR907" s="3"/>
      <c r="DS907" s="13"/>
      <c r="DT907" s="85"/>
      <c r="DU907" s="85"/>
      <c r="DV907" s="281" t="str">
        <f>IF(DW907="","",VLOOKUP(DW907,リスト!$AN$5:$AO$6,2,FALSE))</f>
        <v/>
      </c>
      <c r="DW907" s="13"/>
      <c r="DX907" s="341"/>
      <c r="DY907" s="345"/>
      <c r="DZ907" s="341"/>
      <c r="EA907" s="345"/>
      <c r="EB907" s="280" t="str">
        <f>IF(EC907="","",VLOOKUP(EC907,リスト!$AW$5:$AX$8,2,FALSE))</f>
        <v/>
      </c>
      <c r="EC907" s="3"/>
      <c r="ED907" s="85"/>
      <c r="EE907" s="280" t="str">
        <f>IF(EF907="","",VLOOKUP(EF907,リスト!$AY$5:$AZ$10,2,FALSE))</f>
        <v/>
      </c>
      <c r="EF907" s="3"/>
      <c r="EG907" s="280" t="str">
        <f>IF(EH907="","",VLOOKUP(EH907,リスト!$BA$5:$BB$10,2,FALSE))</f>
        <v/>
      </c>
      <c r="EH907" s="3"/>
      <c r="EI907" s="280" t="str">
        <f>IF(EJ907="","",VLOOKUP(EJ907,リスト!$BC$5:$BD$10,2,FALSE))</f>
        <v/>
      </c>
      <c r="EJ907" s="3"/>
      <c r="EK907" s="280" t="str">
        <f>IF(EL907="","",VLOOKUP(EL907,リスト!$BE$5:$BF$10,2,FALSE))</f>
        <v/>
      </c>
      <c r="EL907" s="3"/>
      <c r="EM907" s="78"/>
      <c r="EN907" s="73"/>
      <c r="EO907" s="73"/>
      <c r="EP907" s="13"/>
      <c r="EQ907" s="13"/>
      <c r="ER907" s="280" t="str">
        <f>IF(ES907="","",VLOOKUP(ES907,リスト!$BG$5:$BH$10,2,FALSE))</f>
        <v/>
      </c>
      <c r="ES907" s="13"/>
      <c r="ET907" s="13"/>
      <c r="EU907" s="13"/>
      <c r="EV907" s="13"/>
      <c r="EW907" s="13"/>
      <c r="EX907" s="81"/>
      <c r="EY907" s="81"/>
      <c r="EZ907" s="26"/>
      <c r="FA907" s="281" t="str">
        <f>IF($EZ907="","",INDEX(リスト!$BI$5:$BJ$40,MATCH($EZ907,リスト!$BJ$5:$BJ$40,0),1))</f>
        <v/>
      </c>
      <c r="FB907" s="280" t="str">
        <f>IF(FC907="","",VLOOKUP(FC907,リスト!$BK:$BL,2,FALSE))</f>
        <v/>
      </c>
      <c r="FC907" s="13"/>
      <c r="FD907" s="331"/>
      <c r="FE907" s="3"/>
      <c r="FF907" s="280" t="str">
        <f>IF(FG907="","",VLOOKUP(FG907,リスト!$BO$5:$BP$6,2,FALSE))</f>
        <v/>
      </c>
      <c r="FG907" s="3"/>
      <c r="FH907" s="280" t="str">
        <f>IF(FI907="","",VLOOKUP(FI907,リスト!$BQ$5:$BR$8,2,FALSE))</f>
        <v/>
      </c>
      <c r="FI907" s="3"/>
      <c r="FJ907" s="282"/>
      <c r="FK907" s="280" t="str">
        <f>IF(FL907="","",VLOOKUP(FL907,リスト!$BS$5:$BT$6,2,FALSE))</f>
        <v/>
      </c>
      <c r="FL907" s="63"/>
      <c r="FM907" s="13"/>
      <c r="FN907" s="13"/>
      <c r="FO907" s="13"/>
      <c r="FP907" s="283" t="str">
        <f t="shared" si="129"/>
        <v/>
      </c>
      <c r="FQ907" s="283" t="str">
        <f t="shared" si="129"/>
        <v/>
      </c>
      <c r="FR907" s="13"/>
      <c r="FS907" s="85"/>
      <c r="FT907" s="85"/>
      <c r="FU907" s="281" t="str">
        <f t="shared" si="124"/>
        <v/>
      </c>
      <c r="FV907" s="280" t="str">
        <f>IF(FW907="","",VLOOKUP(FW907,リスト!$BV$5:$BW$10,2,FALSE))</f>
        <v/>
      </c>
      <c r="FW907" s="26"/>
      <c r="FX907" s="282" t="str">
        <f t="shared" si="125"/>
        <v/>
      </c>
      <c r="FY907" s="280" t="str">
        <f>IF(FZ907="","",VLOOKUP(FZ907,リスト!$BX$5:$BY$6,2,FALSE))</f>
        <v/>
      </c>
      <c r="FZ907" s="3"/>
      <c r="GA907" s="280" t="str">
        <f>IF(GB907="","",VLOOKUP(GB907,リスト!$BZ$5:$CA$6,2,FALSE))</f>
        <v/>
      </c>
      <c r="GB907" s="13"/>
      <c r="GC907" s="281" t="str">
        <f>IF(GD907="","",VLOOKUP(GD907,リスト!$CB$5:$CC$6,2,FALSE))</f>
        <v/>
      </c>
      <c r="GD907" s="13"/>
      <c r="GE907" s="13"/>
      <c r="GF907" s="13"/>
      <c r="GG907" s="75"/>
      <c r="GH907" s="281" t="str">
        <f t="shared" si="126"/>
        <v/>
      </c>
      <c r="GI907" s="128"/>
      <c r="GJ907" s="281" t="str">
        <f>IF(GK907="","",VLOOKUP(GK907,リスト!$CD$5:$CE$6,2,FALSE))</f>
        <v/>
      </c>
      <c r="GK907" s="13"/>
      <c r="GL907" s="281" t="str">
        <f>IF(GM907="","",VLOOKUP(GM907,リスト!$CF$5:$CG$5,2,FALSE))</f>
        <v/>
      </c>
      <c r="GM907" s="26"/>
      <c r="GN907" s="280" t="str">
        <f>IF(GO907="","",VLOOKUP(GO907,リスト!$CH$5:$CI$5,2,FALSE))</f>
        <v/>
      </c>
      <c r="GO907" s="284"/>
      <c r="GP907" s="284"/>
      <c r="GQ907" s="284"/>
      <c r="GR907" s="284"/>
      <c r="GS907" s="284"/>
      <c r="GT907" s="284"/>
      <c r="GU907" s="284"/>
      <c r="GV907" s="284"/>
      <c r="GW907" s="284"/>
      <c r="GX907" s="285"/>
    </row>
    <row r="908" spans="2:206" s="177" customFormat="1" ht="24.75" hidden="1" customHeight="1" outlineLevel="1">
      <c r="B908" s="286" t="str">
        <f>IF(明細!B902="","",明細!B902)</f>
        <v/>
      </c>
      <c r="C908" s="287" t="str">
        <f>IF(明細!C902="","",明細!C902)</f>
        <v/>
      </c>
      <c r="D908" s="265" t="str">
        <f>IF(明細!D902="","",明細!D902)</f>
        <v/>
      </c>
      <c r="E908" s="265" t="str">
        <f>IF(明細!E902="","",明細!E902)</f>
        <v/>
      </c>
      <c r="F908" s="265" t="str">
        <f>IF(明細!F902="","",明細!F902)</f>
        <v/>
      </c>
      <c r="G908" s="265" t="str">
        <f>IF(明細!G902="","",明細!G902)</f>
        <v/>
      </c>
      <c r="H908" s="265" t="str">
        <f>IF(明細!H902="","",明細!H902)</f>
        <v/>
      </c>
      <c r="I908" s="265" t="str">
        <f>IF(明細!I902="","",明細!I902)</f>
        <v/>
      </c>
      <c r="J908" s="265" t="str">
        <f>IF(明細!J902="","",明細!J902)</f>
        <v/>
      </c>
      <c r="K908" s="265" t="str">
        <f>IF(明細!K902="","",明細!K902)</f>
        <v/>
      </c>
      <c r="L908" s="265" t="str">
        <f>IF(明細!L902="","",明細!L902)</f>
        <v/>
      </c>
      <c r="M908" s="265" t="str">
        <f>IF(明細!M902="","",明細!M902)</f>
        <v/>
      </c>
      <c r="N908" s="265" t="str">
        <f>IF(明細!N902="","",明細!N902)</f>
        <v/>
      </c>
      <c r="O908" s="265" t="str">
        <f>IF(明細!O902="","",明細!O902)</f>
        <v/>
      </c>
      <c r="P908" s="265" t="str">
        <f>IF(明細!P902="","",明細!P902)</f>
        <v/>
      </c>
      <c r="Q908" s="265" t="str">
        <f>IF(明細!Q902="","",明細!Q902)</f>
        <v/>
      </c>
      <c r="R908" s="289" t="str">
        <f>IF(明細!R902="","",明細!R902)</f>
        <v/>
      </c>
      <c r="S908" s="291" t="str">
        <f>IF(明細!S902="","",明細!S902)</f>
        <v/>
      </c>
      <c r="T908" s="291" t="str">
        <f>IF(明細!T902="","",明細!T902)</f>
        <v/>
      </c>
      <c r="U908" s="291" t="str">
        <f>IF(明細!U902="","",明細!U902)</f>
        <v/>
      </c>
      <c r="V908" s="292" t="str">
        <f>IF(明細!V902="","",明細!V902)</f>
        <v>個</v>
      </c>
      <c r="W908" s="292" t="str">
        <f>IF(明細!W902="","",明細!W902)</f>
        <v/>
      </c>
      <c r="X908" s="293" t="str">
        <f>IF(明細!X902="","",明細!X902)</f>
        <v/>
      </c>
      <c r="Y908" s="134" t="str">
        <f>IF(明細!Y902="","",明細!Y902)</f>
        <v/>
      </c>
      <c r="Z908" s="135" t="str">
        <f>IF(明細!Z902="","",明細!Z902)</f>
        <v/>
      </c>
      <c r="AA908" s="134" t="str">
        <f>IF(明細!AA902="","",明細!AA902)</f>
        <v/>
      </c>
      <c r="AB908" s="303" t="str">
        <f>IF(明細!AB902="","",明細!AB902)</f>
        <v/>
      </c>
      <c r="AC908" s="134" t="str">
        <f>IF(明細!AC902="","",明細!AC902)</f>
        <v/>
      </c>
      <c r="AD908" s="183" t="str">
        <f>IF(明細!AD902="","",明細!AD902)</f>
        <v/>
      </c>
      <c r="AE908" s="184">
        <f>IF(明細!AE902="","",明細!AE902)</f>
        <v>0.1</v>
      </c>
      <c r="AF908" s="185" t="str">
        <f>IF(明細!AF902="","",明細!AF902)</f>
        <v/>
      </c>
      <c r="AG908" s="186" t="str">
        <f>IF(明細!AG902="","",明細!AG902)</f>
        <v/>
      </c>
      <c r="AH908" s="186" t="str">
        <f>IF(明細!AH902="","",明細!AH902)</f>
        <v/>
      </c>
      <c r="AI908" s="187" t="str">
        <f>IF(明細!AI902="","",明細!AI902)</f>
        <v/>
      </c>
      <c r="AJ908" s="296" t="str">
        <f>IF(明細!AJ902="","",明細!AJ902)</f>
        <v/>
      </c>
      <c r="AK908" s="297" t="str">
        <f>IF(明細!AK902="","",明細!AK902)</f>
        <v/>
      </c>
      <c r="AL908" s="298" t="str">
        <f>IF(明細!AL902="","",明細!AL902)</f>
        <v/>
      </c>
      <c r="AM908" s="299" t="str">
        <f>IF(明細!AM902="","",明細!AM902)</f>
        <v/>
      </c>
      <c r="AN908" s="300" t="str">
        <f>IF(明細!AN902="","",明細!AN902)</f>
        <v/>
      </c>
      <c r="AO908" s="300" t="str">
        <f>IF(明細!AO902="","",明細!AO902)</f>
        <v/>
      </c>
      <c r="AP908" s="300" t="str">
        <f>IF(明細!AP902="","",明細!AP902)</f>
        <v/>
      </c>
      <c r="AQ908" s="301" t="str">
        <f>IF(明細!AQ902="","",明細!AQ902)</f>
        <v/>
      </c>
      <c r="AR908" s="302" t="str">
        <f>IF(明細!AR902="","",明細!AR902)</f>
        <v/>
      </c>
      <c r="AU908" s="360"/>
      <c r="AV908" s="368"/>
      <c r="AW908" s="446" t="str">
        <f>IF(明細!AV902="","",明細!AV902)</f>
        <v/>
      </c>
      <c r="AX908" s="419" t="str">
        <f>IF(明細!AT902="","",明細!AT902)</f>
        <v/>
      </c>
      <c r="AY908" s="280" t="str">
        <f>IF($AX908="","",VLOOKUP($AX908,リスト!$CL:$CM,2,FALSE))</f>
        <v/>
      </c>
      <c r="AZ908" s="3"/>
      <c r="BA908" s="280" t="str">
        <f>IF(BB908="","",VLOOKUP(BB908,リスト!$K:$L,2,FALSE))</f>
        <v/>
      </c>
      <c r="BB908" s="3"/>
      <c r="BC908" s="3"/>
      <c r="BD908" s="87"/>
      <c r="BE908" s="280" t="str">
        <f>IF(BF908="","",VLOOKUP(BF908,リスト!$I:$J,2,FALSE))</f>
        <v/>
      </c>
      <c r="BF908" s="3"/>
      <c r="BG908" s="280" t="str">
        <f>IF(BH908="","",VLOOKUP(BH908,リスト!$M:$N,2,FALSE))</f>
        <v/>
      </c>
      <c r="BH908" s="282"/>
      <c r="BI908" s="280" t="str">
        <f>IF(BJ908="","",VLOOKUP(BJ908,リスト!$O:$P,2,FALSE))</f>
        <v/>
      </c>
      <c r="BJ908" s="24"/>
      <c r="BM908" s="451" t="str">
        <f>IF(明細!AV902="","",明細!AV902)</f>
        <v/>
      </c>
      <c r="BN908" s="453" t="str">
        <f>IF(明細!AT902="","",明細!AT902)</f>
        <v/>
      </c>
      <c r="BO908" s="280" t="str">
        <f>IF($BN908="","",VLOOKUP($BN908,リスト!$CL:$CM,2,FALSE))</f>
        <v/>
      </c>
      <c r="BP908" s="280" t="str">
        <f>IF(BQ908="","",VLOOKUP(BQ908,リスト!$K$5:$L$7,2,FALSE))</f>
        <v/>
      </c>
      <c r="BQ908" s="13"/>
      <c r="BR908" s="13"/>
      <c r="BS908" s="47"/>
      <c r="BT908" s="280" t="str">
        <f>IF(BU908="","",VLOOKUP(BU908,リスト!I899:J917,2,FALSE))</f>
        <v/>
      </c>
      <c r="BU908" s="13"/>
      <c r="BV908" s="13"/>
      <c r="BW908" s="282"/>
      <c r="BX908" s="282"/>
      <c r="BY908" s="280" t="str">
        <f>IF(BZ908="","",VLOOKUP(BZ908,リスト!$S$5:$T$6,2,FALSE))</f>
        <v/>
      </c>
      <c r="BZ908" s="3"/>
      <c r="CA908" s="3"/>
      <c r="CB908" s="81"/>
      <c r="CC908" s="280" t="str">
        <f t="shared" si="120"/>
        <v/>
      </c>
      <c r="CD908" s="83"/>
      <c r="CE908" s="83"/>
      <c r="CF908" s="83"/>
      <c r="CG908" s="83"/>
      <c r="CH908" s="282" t="str">
        <f t="shared" si="121"/>
        <v/>
      </c>
      <c r="CI908" s="83"/>
      <c r="CJ908" s="280" t="str">
        <f t="shared" si="122"/>
        <v/>
      </c>
      <c r="CK908" s="87"/>
      <c r="CL908" s="78"/>
      <c r="CM908" s="83"/>
      <c r="CN908" s="83"/>
      <c r="CO908" s="83"/>
      <c r="CP908" s="280" t="str">
        <f t="shared" si="127"/>
        <v/>
      </c>
      <c r="CQ908" s="81"/>
      <c r="CR908" s="280" t="str">
        <f t="shared" si="128"/>
        <v/>
      </c>
      <c r="CS908" s="3"/>
      <c r="CT908" s="3"/>
      <c r="CU908" s="280" t="str">
        <f>IF(CV908="","",VLOOKUP(CV908,リスト!$V$5:$W$6,2,FALSE))</f>
        <v/>
      </c>
      <c r="CV908" s="3"/>
      <c r="CW908" s="280" t="str">
        <f>IF(CX908="","",VLOOKUP(CX908,リスト!$X$5:$Y$6,2,FALSE))</f>
        <v/>
      </c>
      <c r="CX908" s="3"/>
      <c r="CY908" s="77"/>
      <c r="CZ908" s="77"/>
      <c r="DA908" s="75"/>
      <c r="DB908" s="75"/>
      <c r="DC908" s="75"/>
      <c r="DD908" s="75"/>
      <c r="DE908" s="280" t="str">
        <f>IF(DF908="","",VLOOKUP(DF908,リスト!$Z$5:$AA$10,2,FALSE))</f>
        <v/>
      </c>
      <c r="DF908" s="3"/>
      <c r="DG908" s="280" t="str">
        <f>IF(DH908="","",VLOOKUP(DH908,リスト!$AB$5:$AC$12,2,FALSE))</f>
        <v/>
      </c>
      <c r="DH908" s="63"/>
      <c r="DI908" s="280" t="str">
        <f>IF(DJ908="","",VLOOKUP(DJ908,リスト!$AD$5:$AE$7,2,FALSE))</f>
        <v/>
      </c>
      <c r="DJ908" s="3"/>
      <c r="DK908" s="280" t="str">
        <f>IF(DL908="","",VLOOKUP(DL908,リスト!$AF$5:$AG$10,2,FALSE))</f>
        <v/>
      </c>
      <c r="DL908" s="3"/>
      <c r="DM908" s="280" t="str">
        <f>IF(DN908="","",VLOOKUP(DN908,リスト!$AH$5:$AI$6,2,FALSE))</f>
        <v/>
      </c>
      <c r="DN908" s="3"/>
      <c r="DO908" s="280" t="str">
        <f>IF(DP908="","",VLOOKUP(DP908,リスト!$AJ$5:$AK$6,2,FALSE))</f>
        <v/>
      </c>
      <c r="DP908" s="3"/>
      <c r="DQ908" s="280" t="str">
        <f>IF(DR908="","",VLOOKUP(DR908,リスト!$AL$5:$AM$7,2,FALSE))</f>
        <v/>
      </c>
      <c r="DR908" s="3"/>
      <c r="DS908" s="13"/>
      <c r="DT908" s="85"/>
      <c r="DU908" s="85"/>
      <c r="DV908" s="281" t="str">
        <f>IF(DW908="","",VLOOKUP(DW908,リスト!$AN$5:$AO$6,2,FALSE))</f>
        <v/>
      </c>
      <c r="DW908" s="13"/>
      <c r="DX908" s="341"/>
      <c r="DY908" s="345"/>
      <c r="DZ908" s="341"/>
      <c r="EA908" s="345"/>
      <c r="EB908" s="280" t="str">
        <f>IF(EC908="","",VLOOKUP(EC908,リスト!$AW$5:$AX$8,2,FALSE))</f>
        <v/>
      </c>
      <c r="EC908" s="3"/>
      <c r="ED908" s="85"/>
      <c r="EE908" s="280" t="str">
        <f>IF(EF908="","",VLOOKUP(EF908,リスト!$AY$5:$AZ$10,2,FALSE))</f>
        <v/>
      </c>
      <c r="EF908" s="3"/>
      <c r="EG908" s="280" t="str">
        <f>IF(EH908="","",VLOOKUP(EH908,リスト!$BA$5:$BB$10,2,FALSE))</f>
        <v/>
      </c>
      <c r="EH908" s="3"/>
      <c r="EI908" s="280" t="str">
        <f>IF(EJ908="","",VLOOKUP(EJ908,リスト!$BC$5:$BD$10,2,FALSE))</f>
        <v/>
      </c>
      <c r="EJ908" s="3"/>
      <c r="EK908" s="280" t="str">
        <f>IF(EL908="","",VLOOKUP(EL908,リスト!$BE$5:$BF$10,2,FALSE))</f>
        <v/>
      </c>
      <c r="EL908" s="3"/>
      <c r="EM908" s="78"/>
      <c r="EN908" s="73"/>
      <c r="EO908" s="73"/>
      <c r="EP908" s="13"/>
      <c r="EQ908" s="13"/>
      <c r="ER908" s="280" t="str">
        <f>IF(ES908="","",VLOOKUP(ES908,リスト!$BG$5:$BH$10,2,FALSE))</f>
        <v/>
      </c>
      <c r="ES908" s="13"/>
      <c r="ET908" s="13"/>
      <c r="EU908" s="13"/>
      <c r="EV908" s="13"/>
      <c r="EW908" s="13"/>
      <c r="EX908" s="81"/>
      <c r="EY908" s="81"/>
      <c r="EZ908" s="26"/>
      <c r="FA908" s="281" t="str">
        <f>IF($EZ908="","",INDEX(リスト!$BI$5:$BJ$40,MATCH($EZ908,リスト!$BJ$5:$BJ$40,0),1))</f>
        <v/>
      </c>
      <c r="FB908" s="280" t="str">
        <f>IF(FC908="","",VLOOKUP(FC908,リスト!$BK:$BL,2,FALSE))</f>
        <v/>
      </c>
      <c r="FC908" s="13"/>
      <c r="FD908" s="331"/>
      <c r="FE908" s="3"/>
      <c r="FF908" s="280" t="str">
        <f>IF(FG908="","",VLOOKUP(FG908,リスト!$BO$5:$BP$6,2,FALSE))</f>
        <v/>
      </c>
      <c r="FG908" s="3"/>
      <c r="FH908" s="280" t="str">
        <f>IF(FI908="","",VLOOKUP(FI908,リスト!$BQ$5:$BR$8,2,FALSE))</f>
        <v/>
      </c>
      <c r="FI908" s="3"/>
      <c r="FJ908" s="282"/>
      <c r="FK908" s="280" t="str">
        <f>IF(FL908="","",VLOOKUP(FL908,リスト!$BS$5:$BT$6,2,FALSE))</f>
        <v/>
      </c>
      <c r="FL908" s="63"/>
      <c r="FM908" s="13"/>
      <c r="FN908" s="13"/>
      <c r="FO908" s="13"/>
      <c r="FP908" s="283" t="str">
        <f t="shared" si="129"/>
        <v/>
      </c>
      <c r="FQ908" s="283" t="str">
        <f t="shared" si="129"/>
        <v/>
      </c>
      <c r="FR908" s="13"/>
      <c r="FS908" s="85"/>
      <c r="FT908" s="85"/>
      <c r="FU908" s="281" t="str">
        <f t="shared" si="124"/>
        <v/>
      </c>
      <c r="FV908" s="280" t="str">
        <f>IF(FW908="","",VLOOKUP(FW908,リスト!$BV$5:$BW$10,2,FALSE))</f>
        <v/>
      </c>
      <c r="FW908" s="26"/>
      <c r="FX908" s="282" t="str">
        <f t="shared" si="125"/>
        <v/>
      </c>
      <c r="FY908" s="280" t="str">
        <f>IF(FZ908="","",VLOOKUP(FZ908,リスト!$BX$5:$BY$6,2,FALSE))</f>
        <v/>
      </c>
      <c r="FZ908" s="3"/>
      <c r="GA908" s="280" t="str">
        <f>IF(GB908="","",VLOOKUP(GB908,リスト!$BZ$5:$CA$6,2,FALSE))</f>
        <v/>
      </c>
      <c r="GB908" s="13"/>
      <c r="GC908" s="281" t="str">
        <f>IF(GD908="","",VLOOKUP(GD908,リスト!$CB$5:$CC$6,2,FALSE))</f>
        <v/>
      </c>
      <c r="GD908" s="13"/>
      <c r="GE908" s="13"/>
      <c r="GF908" s="13"/>
      <c r="GG908" s="75"/>
      <c r="GH908" s="281" t="str">
        <f t="shared" si="126"/>
        <v/>
      </c>
      <c r="GI908" s="128"/>
      <c r="GJ908" s="281" t="str">
        <f>IF(GK908="","",VLOOKUP(GK908,リスト!$CD$5:$CE$6,2,FALSE))</f>
        <v/>
      </c>
      <c r="GK908" s="13"/>
      <c r="GL908" s="281" t="str">
        <f>IF(GM908="","",VLOOKUP(GM908,リスト!$CF$5:$CG$5,2,FALSE))</f>
        <v/>
      </c>
      <c r="GM908" s="26"/>
      <c r="GN908" s="280" t="str">
        <f>IF(GO908="","",VLOOKUP(GO908,リスト!$CH$5:$CI$5,2,FALSE))</f>
        <v/>
      </c>
      <c r="GO908" s="284"/>
      <c r="GP908" s="284"/>
      <c r="GQ908" s="284"/>
      <c r="GR908" s="284"/>
      <c r="GS908" s="284"/>
      <c r="GT908" s="284"/>
      <c r="GU908" s="284"/>
      <c r="GV908" s="284"/>
      <c r="GW908" s="284"/>
      <c r="GX908" s="285"/>
    </row>
    <row r="909" spans="2:206" s="177" customFormat="1" ht="24.75" hidden="1" customHeight="1" outlineLevel="1">
      <c r="B909" s="286" t="str">
        <f>IF(明細!B903="","",明細!B903)</f>
        <v/>
      </c>
      <c r="C909" s="287" t="str">
        <f>IF(明細!C903="","",明細!C903)</f>
        <v/>
      </c>
      <c r="D909" s="265" t="str">
        <f>IF(明細!D903="","",明細!D903)</f>
        <v/>
      </c>
      <c r="E909" s="265" t="str">
        <f>IF(明細!E903="","",明細!E903)</f>
        <v/>
      </c>
      <c r="F909" s="265" t="str">
        <f>IF(明細!F903="","",明細!F903)</f>
        <v/>
      </c>
      <c r="G909" s="265" t="str">
        <f>IF(明細!G903="","",明細!G903)</f>
        <v/>
      </c>
      <c r="H909" s="265" t="str">
        <f>IF(明細!H903="","",明細!H903)</f>
        <v/>
      </c>
      <c r="I909" s="265" t="str">
        <f>IF(明細!I903="","",明細!I903)</f>
        <v/>
      </c>
      <c r="J909" s="265" t="str">
        <f>IF(明細!J903="","",明細!J903)</f>
        <v/>
      </c>
      <c r="K909" s="265" t="str">
        <f>IF(明細!K903="","",明細!K903)</f>
        <v/>
      </c>
      <c r="L909" s="265" t="str">
        <f>IF(明細!L903="","",明細!L903)</f>
        <v/>
      </c>
      <c r="M909" s="265" t="str">
        <f>IF(明細!M903="","",明細!M903)</f>
        <v/>
      </c>
      <c r="N909" s="265" t="str">
        <f>IF(明細!N903="","",明細!N903)</f>
        <v/>
      </c>
      <c r="O909" s="265" t="str">
        <f>IF(明細!O903="","",明細!O903)</f>
        <v/>
      </c>
      <c r="P909" s="265" t="str">
        <f>IF(明細!P903="","",明細!P903)</f>
        <v/>
      </c>
      <c r="Q909" s="265" t="str">
        <f>IF(明細!Q903="","",明細!Q903)</f>
        <v/>
      </c>
      <c r="R909" s="289" t="str">
        <f>IF(明細!R903="","",明細!R903)</f>
        <v/>
      </c>
      <c r="S909" s="291" t="str">
        <f>IF(明細!S903="","",明細!S903)</f>
        <v/>
      </c>
      <c r="T909" s="291" t="str">
        <f>IF(明細!T903="","",明細!T903)</f>
        <v/>
      </c>
      <c r="U909" s="291" t="str">
        <f>IF(明細!U903="","",明細!U903)</f>
        <v/>
      </c>
      <c r="V909" s="292" t="str">
        <f>IF(明細!V903="","",明細!V903)</f>
        <v>個</v>
      </c>
      <c r="W909" s="292" t="str">
        <f>IF(明細!W903="","",明細!W903)</f>
        <v/>
      </c>
      <c r="X909" s="293" t="str">
        <f>IF(明細!X903="","",明細!X903)</f>
        <v/>
      </c>
      <c r="Y909" s="134" t="str">
        <f>IF(明細!Y903="","",明細!Y903)</f>
        <v/>
      </c>
      <c r="Z909" s="135" t="str">
        <f>IF(明細!Z903="","",明細!Z903)</f>
        <v/>
      </c>
      <c r="AA909" s="134" t="str">
        <f>IF(明細!AA903="","",明細!AA903)</f>
        <v/>
      </c>
      <c r="AB909" s="303" t="str">
        <f>IF(明細!AB903="","",明細!AB903)</f>
        <v/>
      </c>
      <c r="AC909" s="134" t="str">
        <f>IF(明細!AC903="","",明細!AC903)</f>
        <v/>
      </c>
      <c r="AD909" s="183" t="str">
        <f>IF(明細!AD903="","",明細!AD903)</f>
        <v/>
      </c>
      <c r="AE909" s="184">
        <f>IF(明細!AE903="","",明細!AE903)</f>
        <v>0.1</v>
      </c>
      <c r="AF909" s="185" t="str">
        <f>IF(明細!AF903="","",明細!AF903)</f>
        <v/>
      </c>
      <c r="AG909" s="186" t="str">
        <f>IF(明細!AG903="","",明細!AG903)</f>
        <v/>
      </c>
      <c r="AH909" s="186" t="str">
        <f>IF(明細!AH903="","",明細!AH903)</f>
        <v/>
      </c>
      <c r="AI909" s="187" t="str">
        <f>IF(明細!AI903="","",明細!AI903)</f>
        <v/>
      </c>
      <c r="AJ909" s="296" t="str">
        <f>IF(明細!AJ903="","",明細!AJ903)</f>
        <v/>
      </c>
      <c r="AK909" s="297" t="str">
        <f>IF(明細!AK903="","",明細!AK903)</f>
        <v/>
      </c>
      <c r="AL909" s="298" t="str">
        <f>IF(明細!AL903="","",明細!AL903)</f>
        <v/>
      </c>
      <c r="AM909" s="299" t="str">
        <f>IF(明細!AM903="","",明細!AM903)</f>
        <v/>
      </c>
      <c r="AN909" s="300" t="str">
        <f>IF(明細!AN903="","",明細!AN903)</f>
        <v/>
      </c>
      <c r="AO909" s="300" t="str">
        <f>IF(明細!AO903="","",明細!AO903)</f>
        <v/>
      </c>
      <c r="AP909" s="300" t="str">
        <f>IF(明細!AP903="","",明細!AP903)</f>
        <v/>
      </c>
      <c r="AQ909" s="301" t="str">
        <f>IF(明細!AQ903="","",明細!AQ903)</f>
        <v/>
      </c>
      <c r="AR909" s="302" t="str">
        <f>IF(明細!AR903="","",明細!AR903)</f>
        <v/>
      </c>
      <c r="AU909" s="360"/>
      <c r="AV909" s="368"/>
      <c r="AW909" s="446" t="str">
        <f>IF(明細!AV903="","",明細!AV903)</f>
        <v/>
      </c>
      <c r="AX909" s="419" t="str">
        <f>IF(明細!AT903="","",明細!AT903)</f>
        <v/>
      </c>
      <c r="AY909" s="280" t="str">
        <f>IF($AX909="","",VLOOKUP($AX909,リスト!$CL:$CM,2,FALSE))</f>
        <v/>
      </c>
      <c r="AZ909" s="3"/>
      <c r="BA909" s="280" t="str">
        <f>IF(BB909="","",VLOOKUP(BB909,リスト!$K:$L,2,FALSE))</f>
        <v/>
      </c>
      <c r="BB909" s="3"/>
      <c r="BC909" s="3"/>
      <c r="BD909" s="87"/>
      <c r="BE909" s="280" t="str">
        <f>IF(BF909="","",VLOOKUP(BF909,リスト!$I:$J,2,FALSE))</f>
        <v/>
      </c>
      <c r="BF909" s="3"/>
      <c r="BG909" s="280" t="str">
        <f>IF(BH909="","",VLOOKUP(BH909,リスト!$M:$N,2,FALSE))</f>
        <v/>
      </c>
      <c r="BH909" s="282"/>
      <c r="BI909" s="280" t="str">
        <f>IF(BJ909="","",VLOOKUP(BJ909,リスト!$O:$P,2,FALSE))</f>
        <v/>
      </c>
      <c r="BJ909" s="24"/>
      <c r="BM909" s="451" t="str">
        <f>IF(明細!AV903="","",明細!AV903)</f>
        <v/>
      </c>
      <c r="BN909" s="453" t="str">
        <f>IF(明細!AT903="","",明細!AT903)</f>
        <v/>
      </c>
      <c r="BO909" s="280" t="str">
        <f>IF($BN909="","",VLOOKUP($BN909,リスト!$CL:$CM,2,FALSE))</f>
        <v/>
      </c>
      <c r="BP909" s="280" t="str">
        <f>IF(BQ909="","",VLOOKUP(BQ909,リスト!$K$5:$L$7,2,FALSE))</f>
        <v/>
      </c>
      <c r="BQ909" s="13"/>
      <c r="BR909" s="13"/>
      <c r="BS909" s="47"/>
      <c r="BT909" s="280" t="str">
        <f>IF(BU909="","",VLOOKUP(BU909,リスト!I900:J918,2,FALSE))</f>
        <v/>
      </c>
      <c r="BU909" s="13"/>
      <c r="BV909" s="13"/>
      <c r="BW909" s="282"/>
      <c r="BX909" s="282"/>
      <c r="BY909" s="280" t="str">
        <f>IF(BZ909="","",VLOOKUP(BZ909,リスト!$S$5:$T$6,2,FALSE))</f>
        <v/>
      </c>
      <c r="BZ909" s="3"/>
      <c r="CA909" s="3"/>
      <c r="CB909" s="81"/>
      <c r="CC909" s="280" t="str">
        <f t="shared" si="120"/>
        <v/>
      </c>
      <c r="CD909" s="83"/>
      <c r="CE909" s="83"/>
      <c r="CF909" s="83"/>
      <c r="CG909" s="83"/>
      <c r="CH909" s="282" t="str">
        <f t="shared" si="121"/>
        <v/>
      </c>
      <c r="CI909" s="83"/>
      <c r="CJ909" s="280" t="str">
        <f t="shared" si="122"/>
        <v/>
      </c>
      <c r="CK909" s="87"/>
      <c r="CL909" s="78"/>
      <c r="CM909" s="83"/>
      <c r="CN909" s="83"/>
      <c r="CO909" s="83"/>
      <c r="CP909" s="280" t="str">
        <f t="shared" si="127"/>
        <v/>
      </c>
      <c r="CQ909" s="81"/>
      <c r="CR909" s="280" t="str">
        <f t="shared" si="128"/>
        <v/>
      </c>
      <c r="CS909" s="3"/>
      <c r="CT909" s="3"/>
      <c r="CU909" s="280" t="str">
        <f>IF(CV909="","",VLOOKUP(CV909,リスト!$V$5:$W$6,2,FALSE))</f>
        <v/>
      </c>
      <c r="CV909" s="3"/>
      <c r="CW909" s="280" t="str">
        <f>IF(CX909="","",VLOOKUP(CX909,リスト!$X$5:$Y$6,2,FALSE))</f>
        <v/>
      </c>
      <c r="CX909" s="3"/>
      <c r="CY909" s="77"/>
      <c r="CZ909" s="77"/>
      <c r="DA909" s="75"/>
      <c r="DB909" s="75"/>
      <c r="DC909" s="75"/>
      <c r="DD909" s="75"/>
      <c r="DE909" s="280" t="str">
        <f>IF(DF909="","",VLOOKUP(DF909,リスト!$Z$5:$AA$10,2,FALSE))</f>
        <v/>
      </c>
      <c r="DF909" s="3"/>
      <c r="DG909" s="280" t="str">
        <f>IF(DH909="","",VLOOKUP(DH909,リスト!$AB$5:$AC$12,2,FALSE))</f>
        <v/>
      </c>
      <c r="DH909" s="63"/>
      <c r="DI909" s="280" t="str">
        <f>IF(DJ909="","",VLOOKUP(DJ909,リスト!$AD$5:$AE$7,2,FALSE))</f>
        <v/>
      </c>
      <c r="DJ909" s="3"/>
      <c r="DK909" s="280" t="str">
        <f>IF(DL909="","",VLOOKUP(DL909,リスト!$AF$5:$AG$10,2,FALSE))</f>
        <v/>
      </c>
      <c r="DL909" s="3"/>
      <c r="DM909" s="280" t="str">
        <f>IF(DN909="","",VLOOKUP(DN909,リスト!$AH$5:$AI$6,2,FALSE))</f>
        <v/>
      </c>
      <c r="DN909" s="3"/>
      <c r="DO909" s="280" t="str">
        <f>IF(DP909="","",VLOOKUP(DP909,リスト!$AJ$5:$AK$6,2,FALSE))</f>
        <v/>
      </c>
      <c r="DP909" s="3"/>
      <c r="DQ909" s="280" t="str">
        <f>IF(DR909="","",VLOOKUP(DR909,リスト!$AL$5:$AM$7,2,FALSE))</f>
        <v/>
      </c>
      <c r="DR909" s="3"/>
      <c r="DS909" s="13"/>
      <c r="DT909" s="85"/>
      <c r="DU909" s="85"/>
      <c r="DV909" s="281" t="str">
        <f>IF(DW909="","",VLOOKUP(DW909,リスト!$AN$5:$AO$6,2,FALSE))</f>
        <v/>
      </c>
      <c r="DW909" s="13"/>
      <c r="DX909" s="341"/>
      <c r="DY909" s="345"/>
      <c r="DZ909" s="341"/>
      <c r="EA909" s="345"/>
      <c r="EB909" s="280" t="str">
        <f>IF(EC909="","",VLOOKUP(EC909,リスト!$AW$5:$AX$8,2,FALSE))</f>
        <v/>
      </c>
      <c r="EC909" s="3"/>
      <c r="ED909" s="85"/>
      <c r="EE909" s="280" t="str">
        <f>IF(EF909="","",VLOOKUP(EF909,リスト!$AY$5:$AZ$10,2,FALSE))</f>
        <v/>
      </c>
      <c r="EF909" s="3"/>
      <c r="EG909" s="280" t="str">
        <f>IF(EH909="","",VLOOKUP(EH909,リスト!$BA$5:$BB$10,2,FALSE))</f>
        <v/>
      </c>
      <c r="EH909" s="3"/>
      <c r="EI909" s="280" t="str">
        <f>IF(EJ909="","",VLOOKUP(EJ909,リスト!$BC$5:$BD$10,2,FALSE))</f>
        <v/>
      </c>
      <c r="EJ909" s="3"/>
      <c r="EK909" s="280" t="str">
        <f>IF(EL909="","",VLOOKUP(EL909,リスト!$BE$5:$BF$10,2,FALSE))</f>
        <v/>
      </c>
      <c r="EL909" s="3"/>
      <c r="EM909" s="78"/>
      <c r="EN909" s="73"/>
      <c r="EO909" s="73"/>
      <c r="EP909" s="13"/>
      <c r="EQ909" s="13"/>
      <c r="ER909" s="280" t="str">
        <f>IF(ES909="","",VLOOKUP(ES909,リスト!$BG$5:$BH$10,2,FALSE))</f>
        <v/>
      </c>
      <c r="ES909" s="13"/>
      <c r="ET909" s="13"/>
      <c r="EU909" s="13"/>
      <c r="EV909" s="13"/>
      <c r="EW909" s="13"/>
      <c r="EX909" s="81"/>
      <c r="EY909" s="81"/>
      <c r="EZ909" s="26"/>
      <c r="FA909" s="281" t="str">
        <f>IF($EZ909="","",INDEX(リスト!$BI$5:$BJ$40,MATCH($EZ909,リスト!$BJ$5:$BJ$40,0),1))</f>
        <v/>
      </c>
      <c r="FB909" s="280" t="str">
        <f>IF(FC909="","",VLOOKUP(FC909,リスト!$BK:$BL,2,FALSE))</f>
        <v/>
      </c>
      <c r="FC909" s="13"/>
      <c r="FD909" s="331"/>
      <c r="FE909" s="3"/>
      <c r="FF909" s="280" t="str">
        <f>IF(FG909="","",VLOOKUP(FG909,リスト!$BO$5:$BP$6,2,FALSE))</f>
        <v/>
      </c>
      <c r="FG909" s="3"/>
      <c r="FH909" s="280" t="str">
        <f>IF(FI909="","",VLOOKUP(FI909,リスト!$BQ$5:$BR$8,2,FALSE))</f>
        <v/>
      </c>
      <c r="FI909" s="3"/>
      <c r="FJ909" s="282"/>
      <c r="FK909" s="280" t="str">
        <f>IF(FL909="","",VLOOKUP(FL909,リスト!$BS$5:$BT$6,2,FALSE))</f>
        <v/>
      </c>
      <c r="FL909" s="63"/>
      <c r="FM909" s="13"/>
      <c r="FN909" s="13"/>
      <c r="FO909" s="13"/>
      <c r="FP909" s="283" t="str">
        <f t="shared" si="129"/>
        <v/>
      </c>
      <c r="FQ909" s="283" t="str">
        <f t="shared" si="129"/>
        <v/>
      </c>
      <c r="FR909" s="13"/>
      <c r="FS909" s="85"/>
      <c r="FT909" s="85"/>
      <c r="FU909" s="281" t="str">
        <f t="shared" si="124"/>
        <v/>
      </c>
      <c r="FV909" s="280" t="str">
        <f>IF(FW909="","",VLOOKUP(FW909,リスト!$BV$5:$BW$10,2,FALSE))</f>
        <v/>
      </c>
      <c r="FW909" s="26"/>
      <c r="FX909" s="282" t="str">
        <f t="shared" si="125"/>
        <v/>
      </c>
      <c r="FY909" s="280" t="str">
        <f>IF(FZ909="","",VLOOKUP(FZ909,リスト!$BX$5:$BY$6,2,FALSE))</f>
        <v/>
      </c>
      <c r="FZ909" s="3"/>
      <c r="GA909" s="280" t="str">
        <f>IF(GB909="","",VLOOKUP(GB909,リスト!$BZ$5:$CA$6,2,FALSE))</f>
        <v/>
      </c>
      <c r="GB909" s="13"/>
      <c r="GC909" s="281" t="str">
        <f>IF(GD909="","",VLOOKUP(GD909,リスト!$CB$5:$CC$6,2,FALSE))</f>
        <v/>
      </c>
      <c r="GD909" s="13"/>
      <c r="GE909" s="13"/>
      <c r="GF909" s="13"/>
      <c r="GG909" s="75"/>
      <c r="GH909" s="281" t="str">
        <f t="shared" si="126"/>
        <v/>
      </c>
      <c r="GI909" s="128"/>
      <c r="GJ909" s="281" t="str">
        <f>IF(GK909="","",VLOOKUP(GK909,リスト!$CD$5:$CE$6,2,FALSE))</f>
        <v/>
      </c>
      <c r="GK909" s="13"/>
      <c r="GL909" s="281" t="str">
        <f>IF(GM909="","",VLOOKUP(GM909,リスト!$CF$5:$CG$5,2,FALSE))</f>
        <v/>
      </c>
      <c r="GM909" s="26"/>
      <c r="GN909" s="280" t="str">
        <f>IF(GO909="","",VLOOKUP(GO909,リスト!$CH$5:$CI$5,2,FALSE))</f>
        <v/>
      </c>
      <c r="GO909" s="284"/>
      <c r="GP909" s="284"/>
      <c r="GQ909" s="284"/>
      <c r="GR909" s="284"/>
      <c r="GS909" s="284"/>
      <c r="GT909" s="284"/>
      <c r="GU909" s="284"/>
      <c r="GV909" s="284"/>
      <c r="GW909" s="284"/>
      <c r="GX909" s="285"/>
    </row>
    <row r="910" spans="2:206" s="177" customFormat="1" ht="24.75" hidden="1" customHeight="1" outlineLevel="1">
      <c r="B910" s="286" t="str">
        <f>IF(明細!B904="","",明細!B904)</f>
        <v/>
      </c>
      <c r="C910" s="287" t="str">
        <f>IF(明細!C904="","",明細!C904)</f>
        <v/>
      </c>
      <c r="D910" s="265" t="str">
        <f>IF(明細!D904="","",明細!D904)</f>
        <v/>
      </c>
      <c r="E910" s="265" t="str">
        <f>IF(明細!E904="","",明細!E904)</f>
        <v/>
      </c>
      <c r="F910" s="265" t="str">
        <f>IF(明細!F904="","",明細!F904)</f>
        <v/>
      </c>
      <c r="G910" s="265" t="str">
        <f>IF(明細!G904="","",明細!G904)</f>
        <v/>
      </c>
      <c r="H910" s="265" t="str">
        <f>IF(明細!H904="","",明細!H904)</f>
        <v/>
      </c>
      <c r="I910" s="265" t="str">
        <f>IF(明細!I904="","",明細!I904)</f>
        <v/>
      </c>
      <c r="J910" s="265" t="str">
        <f>IF(明細!J904="","",明細!J904)</f>
        <v/>
      </c>
      <c r="K910" s="265" t="str">
        <f>IF(明細!K904="","",明細!K904)</f>
        <v/>
      </c>
      <c r="L910" s="265" t="str">
        <f>IF(明細!L904="","",明細!L904)</f>
        <v/>
      </c>
      <c r="M910" s="265" t="str">
        <f>IF(明細!M904="","",明細!M904)</f>
        <v/>
      </c>
      <c r="N910" s="265" t="str">
        <f>IF(明細!N904="","",明細!N904)</f>
        <v/>
      </c>
      <c r="O910" s="265" t="str">
        <f>IF(明細!O904="","",明細!O904)</f>
        <v/>
      </c>
      <c r="P910" s="265" t="str">
        <f>IF(明細!P904="","",明細!P904)</f>
        <v/>
      </c>
      <c r="Q910" s="265" t="str">
        <f>IF(明細!Q904="","",明細!Q904)</f>
        <v/>
      </c>
      <c r="R910" s="289" t="str">
        <f>IF(明細!R904="","",明細!R904)</f>
        <v/>
      </c>
      <c r="S910" s="291" t="str">
        <f>IF(明細!S904="","",明細!S904)</f>
        <v/>
      </c>
      <c r="T910" s="291" t="str">
        <f>IF(明細!T904="","",明細!T904)</f>
        <v/>
      </c>
      <c r="U910" s="291" t="str">
        <f>IF(明細!U904="","",明細!U904)</f>
        <v/>
      </c>
      <c r="V910" s="292" t="str">
        <f>IF(明細!V904="","",明細!V904)</f>
        <v>個</v>
      </c>
      <c r="W910" s="292" t="str">
        <f>IF(明細!W904="","",明細!W904)</f>
        <v/>
      </c>
      <c r="X910" s="293" t="str">
        <f>IF(明細!X904="","",明細!X904)</f>
        <v/>
      </c>
      <c r="Y910" s="134" t="str">
        <f>IF(明細!Y904="","",明細!Y904)</f>
        <v/>
      </c>
      <c r="Z910" s="135" t="str">
        <f>IF(明細!Z904="","",明細!Z904)</f>
        <v/>
      </c>
      <c r="AA910" s="134" t="str">
        <f>IF(明細!AA904="","",明細!AA904)</f>
        <v/>
      </c>
      <c r="AB910" s="303" t="str">
        <f>IF(明細!AB904="","",明細!AB904)</f>
        <v/>
      </c>
      <c r="AC910" s="134" t="str">
        <f>IF(明細!AC904="","",明細!AC904)</f>
        <v/>
      </c>
      <c r="AD910" s="183" t="str">
        <f>IF(明細!AD904="","",明細!AD904)</f>
        <v/>
      </c>
      <c r="AE910" s="184">
        <f>IF(明細!AE904="","",明細!AE904)</f>
        <v>0.1</v>
      </c>
      <c r="AF910" s="185" t="str">
        <f>IF(明細!AF904="","",明細!AF904)</f>
        <v/>
      </c>
      <c r="AG910" s="186" t="str">
        <f>IF(明細!AG904="","",明細!AG904)</f>
        <v/>
      </c>
      <c r="AH910" s="186" t="str">
        <f>IF(明細!AH904="","",明細!AH904)</f>
        <v/>
      </c>
      <c r="AI910" s="187" t="str">
        <f>IF(明細!AI904="","",明細!AI904)</f>
        <v/>
      </c>
      <c r="AJ910" s="296" t="str">
        <f>IF(明細!AJ904="","",明細!AJ904)</f>
        <v/>
      </c>
      <c r="AK910" s="297" t="str">
        <f>IF(明細!AK904="","",明細!AK904)</f>
        <v/>
      </c>
      <c r="AL910" s="298" t="str">
        <f>IF(明細!AL904="","",明細!AL904)</f>
        <v/>
      </c>
      <c r="AM910" s="299" t="str">
        <f>IF(明細!AM904="","",明細!AM904)</f>
        <v/>
      </c>
      <c r="AN910" s="300" t="str">
        <f>IF(明細!AN904="","",明細!AN904)</f>
        <v/>
      </c>
      <c r="AO910" s="300" t="str">
        <f>IF(明細!AO904="","",明細!AO904)</f>
        <v/>
      </c>
      <c r="AP910" s="300" t="str">
        <f>IF(明細!AP904="","",明細!AP904)</f>
        <v/>
      </c>
      <c r="AQ910" s="301" t="str">
        <f>IF(明細!AQ904="","",明細!AQ904)</f>
        <v/>
      </c>
      <c r="AR910" s="302" t="str">
        <f>IF(明細!AR904="","",明細!AR904)</f>
        <v/>
      </c>
      <c r="AU910" s="360"/>
      <c r="AV910" s="368"/>
      <c r="AW910" s="446" t="str">
        <f>IF(明細!AV904="","",明細!AV904)</f>
        <v/>
      </c>
      <c r="AX910" s="419" t="str">
        <f>IF(明細!AT904="","",明細!AT904)</f>
        <v/>
      </c>
      <c r="AY910" s="280" t="str">
        <f>IF($AX910="","",VLOOKUP($AX910,リスト!$CL:$CM,2,FALSE))</f>
        <v/>
      </c>
      <c r="AZ910" s="3"/>
      <c r="BA910" s="280" t="str">
        <f>IF(BB910="","",VLOOKUP(BB910,リスト!$K:$L,2,FALSE))</f>
        <v/>
      </c>
      <c r="BB910" s="3"/>
      <c r="BC910" s="3"/>
      <c r="BD910" s="87"/>
      <c r="BE910" s="280" t="str">
        <f>IF(BF910="","",VLOOKUP(BF910,リスト!$I:$J,2,FALSE))</f>
        <v/>
      </c>
      <c r="BF910" s="3"/>
      <c r="BG910" s="280" t="str">
        <f>IF(BH910="","",VLOOKUP(BH910,リスト!$M:$N,2,FALSE))</f>
        <v/>
      </c>
      <c r="BH910" s="282"/>
      <c r="BI910" s="280" t="str">
        <f>IF(BJ910="","",VLOOKUP(BJ910,リスト!$O:$P,2,FALSE))</f>
        <v/>
      </c>
      <c r="BJ910" s="24"/>
      <c r="BM910" s="451" t="str">
        <f>IF(明細!AV904="","",明細!AV904)</f>
        <v/>
      </c>
      <c r="BN910" s="453" t="str">
        <f>IF(明細!AT904="","",明細!AT904)</f>
        <v/>
      </c>
      <c r="BO910" s="280" t="str">
        <f>IF($BN910="","",VLOOKUP($BN910,リスト!$CL:$CM,2,FALSE))</f>
        <v/>
      </c>
      <c r="BP910" s="280" t="str">
        <f>IF(BQ910="","",VLOOKUP(BQ910,リスト!$K$5:$L$7,2,FALSE))</f>
        <v/>
      </c>
      <c r="BQ910" s="13"/>
      <c r="BR910" s="13"/>
      <c r="BS910" s="47"/>
      <c r="BT910" s="280" t="str">
        <f>IF(BU910="","",VLOOKUP(BU910,リスト!I901:J919,2,FALSE))</f>
        <v/>
      </c>
      <c r="BU910" s="13"/>
      <c r="BV910" s="13"/>
      <c r="BW910" s="282"/>
      <c r="BX910" s="282"/>
      <c r="BY910" s="280" t="str">
        <f>IF(BZ910="","",VLOOKUP(BZ910,リスト!$S$5:$T$6,2,FALSE))</f>
        <v/>
      </c>
      <c r="BZ910" s="3"/>
      <c r="CA910" s="3"/>
      <c r="CB910" s="81"/>
      <c r="CC910" s="280" t="str">
        <f t="shared" si="120"/>
        <v/>
      </c>
      <c r="CD910" s="83"/>
      <c r="CE910" s="83"/>
      <c r="CF910" s="83"/>
      <c r="CG910" s="83"/>
      <c r="CH910" s="282" t="str">
        <f t="shared" si="121"/>
        <v/>
      </c>
      <c r="CI910" s="83"/>
      <c r="CJ910" s="280" t="str">
        <f t="shared" si="122"/>
        <v/>
      </c>
      <c r="CK910" s="87"/>
      <c r="CL910" s="78"/>
      <c r="CM910" s="83"/>
      <c r="CN910" s="83"/>
      <c r="CO910" s="83"/>
      <c r="CP910" s="280" t="str">
        <f t="shared" si="127"/>
        <v/>
      </c>
      <c r="CQ910" s="81"/>
      <c r="CR910" s="280" t="str">
        <f t="shared" si="128"/>
        <v/>
      </c>
      <c r="CS910" s="3"/>
      <c r="CT910" s="3"/>
      <c r="CU910" s="280" t="str">
        <f>IF(CV910="","",VLOOKUP(CV910,リスト!$V$5:$W$6,2,FALSE))</f>
        <v/>
      </c>
      <c r="CV910" s="3"/>
      <c r="CW910" s="280" t="str">
        <f>IF(CX910="","",VLOOKUP(CX910,リスト!$X$5:$Y$6,2,FALSE))</f>
        <v/>
      </c>
      <c r="CX910" s="3"/>
      <c r="CY910" s="77"/>
      <c r="CZ910" s="77"/>
      <c r="DA910" s="75"/>
      <c r="DB910" s="75"/>
      <c r="DC910" s="75"/>
      <c r="DD910" s="75"/>
      <c r="DE910" s="280" t="str">
        <f>IF(DF910="","",VLOOKUP(DF910,リスト!$Z$5:$AA$10,2,FALSE))</f>
        <v/>
      </c>
      <c r="DF910" s="3"/>
      <c r="DG910" s="280" t="str">
        <f>IF(DH910="","",VLOOKUP(DH910,リスト!$AB$5:$AC$12,2,FALSE))</f>
        <v/>
      </c>
      <c r="DH910" s="63"/>
      <c r="DI910" s="280" t="str">
        <f>IF(DJ910="","",VLOOKUP(DJ910,リスト!$AD$5:$AE$7,2,FALSE))</f>
        <v/>
      </c>
      <c r="DJ910" s="3"/>
      <c r="DK910" s="280" t="str">
        <f>IF(DL910="","",VLOOKUP(DL910,リスト!$AF$5:$AG$10,2,FALSE))</f>
        <v/>
      </c>
      <c r="DL910" s="3"/>
      <c r="DM910" s="280" t="str">
        <f>IF(DN910="","",VLOOKUP(DN910,リスト!$AH$5:$AI$6,2,FALSE))</f>
        <v/>
      </c>
      <c r="DN910" s="3"/>
      <c r="DO910" s="280" t="str">
        <f>IF(DP910="","",VLOOKUP(DP910,リスト!$AJ$5:$AK$6,2,FALSE))</f>
        <v/>
      </c>
      <c r="DP910" s="3"/>
      <c r="DQ910" s="280" t="str">
        <f>IF(DR910="","",VLOOKUP(DR910,リスト!$AL$5:$AM$7,2,FALSE))</f>
        <v/>
      </c>
      <c r="DR910" s="3"/>
      <c r="DS910" s="13"/>
      <c r="DT910" s="85"/>
      <c r="DU910" s="85"/>
      <c r="DV910" s="281" t="str">
        <f>IF(DW910="","",VLOOKUP(DW910,リスト!$AN$5:$AO$6,2,FALSE))</f>
        <v/>
      </c>
      <c r="DW910" s="13"/>
      <c r="DX910" s="341"/>
      <c r="DY910" s="345"/>
      <c r="DZ910" s="341"/>
      <c r="EA910" s="345"/>
      <c r="EB910" s="280" t="str">
        <f>IF(EC910="","",VLOOKUP(EC910,リスト!$AW$5:$AX$8,2,FALSE))</f>
        <v/>
      </c>
      <c r="EC910" s="3"/>
      <c r="ED910" s="85"/>
      <c r="EE910" s="280" t="str">
        <f>IF(EF910="","",VLOOKUP(EF910,リスト!$AY$5:$AZ$10,2,FALSE))</f>
        <v/>
      </c>
      <c r="EF910" s="3"/>
      <c r="EG910" s="280" t="str">
        <f>IF(EH910="","",VLOOKUP(EH910,リスト!$BA$5:$BB$10,2,FALSE))</f>
        <v/>
      </c>
      <c r="EH910" s="3"/>
      <c r="EI910" s="280" t="str">
        <f>IF(EJ910="","",VLOOKUP(EJ910,リスト!$BC$5:$BD$10,2,FALSE))</f>
        <v/>
      </c>
      <c r="EJ910" s="3"/>
      <c r="EK910" s="280" t="str">
        <f>IF(EL910="","",VLOOKUP(EL910,リスト!$BE$5:$BF$10,2,FALSE))</f>
        <v/>
      </c>
      <c r="EL910" s="3"/>
      <c r="EM910" s="78"/>
      <c r="EN910" s="73"/>
      <c r="EO910" s="73"/>
      <c r="EP910" s="13"/>
      <c r="EQ910" s="13"/>
      <c r="ER910" s="280" t="str">
        <f>IF(ES910="","",VLOOKUP(ES910,リスト!$BG$5:$BH$10,2,FALSE))</f>
        <v/>
      </c>
      <c r="ES910" s="13"/>
      <c r="ET910" s="13"/>
      <c r="EU910" s="13"/>
      <c r="EV910" s="13"/>
      <c r="EW910" s="13"/>
      <c r="EX910" s="81"/>
      <c r="EY910" s="81"/>
      <c r="EZ910" s="26"/>
      <c r="FA910" s="281" t="str">
        <f>IF($EZ910="","",INDEX(リスト!$BI$5:$BJ$40,MATCH($EZ910,リスト!$BJ$5:$BJ$40,0),1))</f>
        <v/>
      </c>
      <c r="FB910" s="280" t="str">
        <f>IF(FC910="","",VLOOKUP(FC910,リスト!$BK:$BL,2,FALSE))</f>
        <v/>
      </c>
      <c r="FC910" s="13"/>
      <c r="FD910" s="331"/>
      <c r="FE910" s="3"/>
      <c r="FF910" s="280" t="str">
        <f>IF(FG910="","",VLOOKUP(FG910,リスト!$BO$5:$BP$6,2,FALSE))</f>
        <v/>
      </c>
      <c r="FG910" s="3"/>
      <c r="FH910" s="280" t="str">
        <f>IF(FI910="","",VLOOKUP(FI910,リスト!$BQ$5:$BR$8,2,FALSE))</f>
        <v/>
      </c>
      <c r="FI910" s="3"/>
      <c r="FJ910" s="282"/>
      <c r="FK910" s="280" t="str">
        <f>IF(FL910="","",VLOOKUP(FL910,リスト!$BS$5:$BT$6,2,FALSE))</f>
        <v/>
      </c>
      <c r="FL910" s="63"/>
      <c r="FM910" s="13"/>
      <c r="FN910" s="13"/>
      <c r="FO910" s="13"/>
      <c r="FP910" s="283" t="str">
        <f t="shared" si="129"/>
        <v/>
      </c>
      <c r="FQ910" s="283" t="str">
        <f t="shared" si="129"/>
        <v/>
      </c>
      <c r="FR910" s="13"/>
      <c r="FS910" s="85"/>
      <c r="FT910" s="85"/>
      <c r="FU910" s="281" t="str">
        <f t="shared" si="124"/>
        <v/>
      </c>
      <c r="FV910" s="280" t="str">
        <f>IF(FW910="","",VLOOKUP(FW910,リスト!$BV$5:$BW$10,2,FALSE))</f>
        <v/>
      </c>
      <c r="FW910" s="26"/>
      <c r="FX910" s="282" t="str">
        <f t="shared" si="125"/>
        <v/>
      </c>
      <c r="FY910" s="280" t="str">
        <f>IF(FZ910="","",VLOOKUP(FZ910,リスト!$BX$5:$BY$6,2,FALSE))</f>
        <v/>
      </c>
      <c r="FZ910" s="3"/>
      <c r="GA910" s="280" t="str">
        <f>IF(GB910="","",VLOOKUP(GB910,リスト!$BZ$5:$CA$6,2,FALSE))</f>
        <v/>
      </c>
      <c r="GB910" s="13"/>
      <c r="GC910" s="281" t="str">
        <f>IF(GD910="","",VLOOKUP(GD910,リスト!$CB$5:$CC$6,2,FALSE))</f>
        <v/>
      </c>
      <c r="GD910" s="13"/>
      <c r="GE910" s="13"/>
      <c r="GF910" s="13"/>
      <c r="GG910" s="75"/>
      <c r="GH910" s="281" t="str">
        <f t="shared" si="126"/>
        <v/>
      </c>
      <c r="GI910" s="128"/>
      <c r="GJ910" s="281" t="str">
        <f>IF(GK910="","",VLOOKUP(GK910,リスト!$CD$5:$CE$6,2,FALSE))</f>
        <v/>
      </c>
      <c r="GK910" s="13"/>
      <c r="GL910" s="281" t="str">
        <f>IF(GM910="","",VLOOKUP(GM910,リスト!$CF$5:$CG$5,2,FALSE))</f>
        <v/>
      </c>
      <c r="GM910" s="26"/>
      <c r="GN910" s="280" t="str">
        <f>IF(GO910="","",VLOOKUP(GO910,リスト!$CH$5:$CI$5,2,FALSE))</f>
        <v/>
      </c>
      <c r="GO910" s="284"/>
      <c r="GP910" s="284"/>
      <c r="GQ910" s="284"/>
      <c r="GR910" s="284"/>
      <c r="GS910" s="284"/>
      <c r="GT910" s="284"/>
      <c r="GU910" s="284"/>
      <c r="GV910" s="284"/>
      <c r="GW910" s="284"/>
      <c r="GX910" s="285"/>
    </row>
    <row r="911" spans="2:206" s="177" customFormat="1" ht="24.75" hidden="1" customHeight="1" outlineLevel="1">
      <c r="B911" s="286" t="str">
        <f>IF(明細!B905="","",明細!B905)</f>
        <v/>
      </c>
      <c r="C911" s="287" t="str">
        <f>IF(明細!C905="","",明細!C905)</f>
        <v/>
      </c>
      <c r="D911" s="265" t="str">
        <f>IF(明細!D905="","",明細!D905)</f>
        <v/>
      </c>
      <c r="E911" s="265" t="str">
        <f>IF(明細!E905="","",明細!E905)</f>
        <v/>
      </c>
      <c r="F911" s="265" t="str">
        <f>IF(明細!F905="","",明細!F905)</f>
        <v/>
      </c>
      <c r="G911" s="265" t="str">
        <f>IF(明細!G905="","",明細!G905)</f>
        <v/>
      </c>
      <c r="H911" s="265" t="str">
        <f>IF(明細!H905="","",明細!H905)</f>
        <v/>
      </c>
      <c r="I911" s="265" t="str">
        <f>IF(明細!I905="","",明細!I905)</f>
        <v/>
      </c>
      <c r="J911" s="265" t="str">
        <f>IF(明細!J905="","",明細!J905)</f>
        <v/>
      </c>
      <c r="K911" s="265" t="str">
        <f>IF(明細!K905="","",明細!K905)</f>
        <v/>
      </c>
      <c r="L911" s="265" t="str">
        <f>IF(明細!L905="","",明細!L905)</f>
        <v/>
      </c>
      <c r="M911" s="265" t="str">
        <f>IF(明細!M905="","",明細!M905)</f>
        <v/>
      </c>
      <c r="N911" s="265" t="str">
        <f>IF(明細!N905="","",明細!N905)</f>
        <v/>
      </c>
      <c r="O911" s="265" t="str">
        <f>IF(明細!O905="","",明細!O905)</f>
        <v/>
      </c>
      <c r="P911" s="265" t="str">
        <f>IF(明細!P905="","",明細!P905)</f>
        <v/>
      </c>
      <c r="Q911" s="265" t="str">
        <f>IF(明細!Q905="","",明細!Q905)</f>
        <v/>
      </c>
      <c r="R911" s="289" t="str">
        <f>IF(明細!R905="","",明細!R905)</f>
        <v/>
      </c>
      <c r="S911" s="291" t="str">
        <f>IF(明細!S905="","",明細!S905)</f>
        <v/>
      </c>
      <c r="T911" s="291" t="str">
        <f>IF(明細!T905="","",明細!T905)</f>
        <v/>
      </c>
      <c r="U911" s="291" t="str">
        <f>IF(明細!U905="","",明細!U905)</f>
        <v/>
      </c>
      <c r="V911" s="292" t="str">
        <f>IF(明細!V905="","",明細!V905)</f>
        <v>個</v>
      </c>
      <c r="W911" s="292" t="str">
        <f>IF(明細!W905="","",明細!W905)</f>
        <v/>
      </c>
      <c r="X911" s="293" t="str">
        <f>IF(明細!X905="","",明細!X905)</f>
        <v/>
      </c>
      <c r="Y911" s="134" t="str">
        <f>IF(明細!Y905="","",明細!Y905)</f>
        <v/>
      </c>
      <c r="Z911" s="135" t="str">
        <f>IF(明細!Z905="","",明細!Z905)</f>
        <v/>
      </c>
      <c r="AA911" s="134" t="str">
        <f>IF(明細!AA905="","",明細!AA905)</f>
        <v/>
      </c>
      <c r="AB911" s="303" t="str">
        <f>IF(明細!AB905="","",明細!AB905)</f>
        <v/>
      </c>
      <c r="AC911" s="134" t="str">
        <f>IF(明細!AC905="","",明細!AC905)</f>
        <v/>
      </c>
      <c r="AD911" s="183" t="str">
        <f>IF(明細!AD905="","",明細!AD905)</f>
        <v/>
      </c>
      <c r="AE911" s="184">
        <f>IF(明細!AE905="","",明細!AE905)</f>
        <v>0.1</v>
      </c>
      <c r="AF911" s="185" t="str">
        <f>IF(明細!AF905="","",明細!AF905)</f>
        <v/>
      </c>
      <c r="AG911" s="186" t="str">
        <f>IF(明細!AG905="","",明細!AG905)</f>
        <v/>
      </c>
      <c r="AH911" s="186" t="str">
        <f>IF(明細!AH905="","",明細!AH905)</f>
        <v/>
      </c>
      <c r="AI911" s="187" t="str">
        <f>IF(明細!AI905="","",明細!AI905)</f>
        <v/>
      </c>
      <c r="AJ911" s="296" t="str">
        <f>IF(明細!AJ905="","",明細!AJ905)</f>
        <v/>
      </c>
      <c r="AK911" s="297" t="str">
        <f>IF(明細!AK905="","",明細!AK905)</f>
        <v/>
      </c>
      <c r="AL911" s="298" t="str">
        <f>IF(明細!AL905="","",明細!AL905)</f>
        <v/>
      </c>
      <c r="AM911" s="299" t="str">
        <f>IF(明細!AM905="","",明細!AM905)</f>
        <v/>
      </c>
      <c r="AN911" s="300" t="str">
        <f>IF(明細!AN905="","",明細!AN905)</f>
        <v/>
      </c>
      <c r="AO911" s="300" t="str">
        <f>IF(明細!AO905="","",明細!AO905)</f>
        <v/>
      </c>
      <c r="AP911" s="300" t="str">
        <f>IF(明細!AP905="","",明細!AP905)</f>
        <v/>
      </c>
      <c r="AQ911" s="301" t="str">
        <f>IF(明細!AQ905="","",明細!AQ905)</f>
        <v/>
      </c>
      <c r="AR911" s="302" t="str">
        <f>IF(明細!AR905="","",明細!AR905)</f>
        <v/>
      </c>
      <c r="AU911" s="360"/>
      <c r="AV911" s="368"/>
      <c r="AW911" s="446" t="str">
        <f>IF(明細!AV905="","",明細!AV905)</f>
        <v/>
      </c>
      <c r="AX911" s="419" t="str">
        <f>IF(明細!AT905="","",明細!AT905)</f>
        <v/>
      </c>
      <c r="AY911" s="280" t="str">
        <f>IF($AX911="","",VLOOKUP($AX911,リスト!$CL:$CM,2,FALSE))</f>
        <v/>
      </c>
      <c r="AZ911" s="3"/>
      <c r="BA911" s="280" t="str">
        <f>IF(BB911="","",VLOOKUP(BB911,リスト!$K:$L,2,FALSE))</f>
        <v/>
      </c>
      <c r="BB911" s="3"/>
      <c r="BC911" s="3"/>
      <c r="BD911" s="87"/>
      <c r="BE911" s="280" t="str">
        <f>IF(BF911="","",VLOOKUP(BF911,リスト!$I:$J,2,FALSE))</f>
        <v/>
      </c>
      <c r="BF911" s="3"/>
      <c r="BG911" s="280" t="str">
        <f>IF(BH911="","",VLOOKUP(BH911,リスト!$M:$N,2,FALSE))</f>
        <v/>
      </c>
      <c r="BH911" s="282"/>
      <c r="BI911" s="280" t="str">
        <f>IF(BJ911="","",VLOOKUP(BJ911,リスト!$O:$P,2,FALSE))</f>
        <v/>
      </c>
      <c r="BJ911" s="24"/>
      <c r="BM911" s="451" t="str">
        <f>IF(明細!AV905="","",明細!AV905)</f>
        <v/>
      </c>
      <c r="BN911" s="453" t="str">
        <f>IF(明細!AT905="","",明細!AT905)</f>
        <v/>
      </c>
      <c r="BO911" s="280" t="str">
        <f>IF($BN911="","",VLOOKUP($BN911,リスト!$CL:$CM,2,FALSE))</f>
        <v/>
      </c>
      <c r="BP911" s="280" t="str">
        <f>IF(BQ911="","",VLOOKUP(BQ911,リスト!$K$5:$L$7,2,FALSE))</f>
        <v/>
      </c>
      <c r="BQ911" s="13"/>
      <c r="BR911" s="13"/>
      <c r="BS911" s="47"/>
      <c r="BT911" s="280" t="str">
        <f>IF(BU911="","",VLOOKUP(BU911,リスト!I902:J920,2,FALSE))</f>
        <v/>
      </c>
      <c r="BU911" s="13"/>
      <c r="BV911" s="13"/>
      <c r="BW911" s="282"/>
      <c r="BX911" s="282"/>
      <c r="BY911" s="280" t="str">
        <f>IF(BZ911="","",VLOOKUP(BZ911,リスト!$S$5:$T$6,2,FALSE))</f>
        <v/>
      </c>
      <c r="BZ911" s="3"/>
      <c r="CA911" s="3"/>
      <c r="CB911" s="81"/>
      <c r="CC911" s="280" t="str">
        <f t="shared" ref="CC911:CC974" si="130">IF($B911="","","G")</f>
        <v/>
      </c>
      <c r="CD911" s="83"/>
      <c r="CE911" s="83"/>
      <c r="CF911" s="83"/>
      <c r="CG911" s="83"/>
      <c r="CH911" s="282" t="str">
        <f t="shared" ref="CH911:CH974" si="131">IF($B911="","","MM")</f>
        <v/>
      </c>
      <c r="CI911" s="83"/>
      <c r="CJ911" s="280" t="str">
        <f t="shared" ref="CJ911:CJ974" si="132">IF($B911="","","MM3")</f>
        <v/>
      </c>
      <c r="CK911" s="87"/>
      <c r="CL911" s="78"/>
      <c r="CM911" s="83"/>
      <c r="CN911" s="83"/>
      <c r="CO911" s="83"/>
      <c r="CP911" s="280" t="str">
        <f t="shared" si="127"/>
        <v/>
      </c>
      <c r="CQ911" s="81"/>
      <c r="CR911" s="280" t="str">
        <f t="shared" si="128"/>
        <v/>
      </c>
      <c r="CS911" s="3"/>
      <c r="CT911" s="3"/>
      <c r="CU911" s="280" t="str">
        <f>IF(CV911="","",VLOOKUP(CV911,リスト!$V$5:$W$6,2,FALSE))</f>
        <v/>
      </c>
      <c r="CV911" s="3"/>
      <c r="CW911" s="280" t="str">
        <f>IF(CX911="","",VLOOKUP(CX911,リスト!$X$5:$Y$6,2,FALSE))</f>
        <v/>
      </c>
      <c r="CX911" s="3"/>
      <c r="CY911" s="77"/>
      <c r="CZ911" s="77"/>
      <c r="DA911" s="75"/>
      <c r="DB911" s="75"/>
      <c r="DC911" s="75"/>
      <c r="DD911" s="75"/>
      <c r="DE911" s="280" t="str">
        <f>IF(DF911="","",VLOOKUP(DF911,リスト!$Z$5:$AA$10,2,FALSE))</f>
        <v/>
      </c>
      <c r="DF911" s="3"/>
      <c r="DG911" s="280" t="str">
        <f>IF(DH911="","",VLOOKUP(DH911,リスト!$AB$5:$AC$12,2,FALSE))</f>
        <v/>
      </c>
      <c r="DH911" s="63"/>
      <c r="DI911" s="280" t="str">
        <f>IF(DJ911="","",VLOOKUP(DJ911,リスト!$AD$5:$AE$7,2,FALSE))</f>
        <v/>
      </c>
      <c r="DJ911" s="3"/>
      <c r="DK911" s="280" t="str">
        <f>IF(DL911="","",VLOOKUP(DL911,リスト!$AF$5:$AG$10,2,FALSE))</f>
        <v/>
      </c>
      <c r="DL911" s="3"/>
      <c r="DM911" s="280" t="str">
        <f>IF(DN911="","",VLOOKUP(DN911,リスト!$AH$5:$AI$6,2,FALSE))</f>
        <v/>
      </c>
      <c r="DN911" s="3"/>
      <c r="DO911" s="280" t="str">
        <f>IF(DP911="","",VLOOKUP(DP911,リスト!$AJ$5:$AK$6,2,FALSE))</f>
        <v/>
      </c>
      <c r="DP911" s="3"/>
      <c r="DQ911" s="280" t="str">
        <f>IF(DR911="","",VLOOKUP(DR911,リスト!$AL$5:$AM$7,2,FALSE))</f>
        <v/>
      </c>
      <c r="DR911" s="3"/>
      <c r="DS911" s="13"/>
      <c r="DT911" s="85"/>
      <c r="DU911" s="85"/>
      <c r="DV911" s="281" t="str">
        <f>IF(DW911="","",VLOOKUP(DW911,リスト!$AN$5:$AO$6,2,FALSE))</f>
        <v/>
      </c>
      <c r="DW911" s="13"/>
      <c r="DX911" s="341"/>
      <c r="DY911" s="345"/>
      <c r="DZ911" s="341"/>
      <c r="EA911" s="345"/>
      <c r="EB911" s="280" t="str">
        <f>IF(EC911="","",VLOOKUP(EC911,リスト!$AW$5:$AX$8,2,FALSE))</f>
        <v/>
      </c>
      <c r="EC911" s="3"/>
      <c r="ED911" s="85"/>
      <c r="EE911" s="280" t="str">
        <f>IF(EF911="","",VLOOKUP(EF911,リスト!$AY$5:$AZ$10,2,FALSE))</f>
        <v/>
      </c>
      <c r="EF911" s="3"/>
      <c r="EG911" s="280" t="str">
        <f>IF(EH911="","",VLOOKUP(EH911,リスト!$BA$5:$BB$10,2,FALSE))</f>
        <v/>
      </c>
      <c r="EH911" s="3"/>
      <c r="EI911" s="280" t="str">
        <f>IF(EJ911="","",VLOOKUP(EJ911,リスト!$BC$5:$BD$10,2,FALSE))</f>
        <v/>
      </c>
      <c r="EJ911" s="3"/>
      <c r="EK911" s="280" t="str">
        <f>IF(EL911="","",VLOOKUP(EL911,リスト!$BE$5:$BF$10,2,FALSE))</f>
        <v/>
      </c>
      <c r="EL911" s="3"/>
      <c r="EM911" s="78"/>
      <c r="EN911" s="73"/>
      <c r="EO911" s="73"/>
      <c r="EP911" s="13"/>
      <c r="EQ911" s="13"/>
      <c r="ER911" s="280" t="str">
        <f>IF(ES911="","",VLOOKUP(ES911,リスト!$BG$5:$BH$10,2,FALSE))</f>
        <v/>
      </c>
      <c r="ES911" s="13"/>
      <c r="ET911" s="13"/>
      <c r="EU911" s="13"/>
      <c r="EV911" s="13"/>
      <c r="EW911" s="13"/>
      <c r="EX911" s="81"/>
      <c r="EY911" s="81"/>
      <c r="EZ911" s="26"/>
      <c r="FA911" s="281" t="str">
        <f>IF($EZ911="","",INDEX(リスト!$BI$5:$BJ$40,MATCH($EZ911,リスト!$BJ$5:$BJ$40,0),1))</f>
        <v/>
      </c>
      <c r="FB911" s="280" t="str">
        <f>IF(FC911="","",VLOOKUP(FC911,リスト!$BK:$BL,2,FALSE))</f>
        <v/>
      </c>
      <c r="FC911" s="13"/>
      <c r="FD911" s="331"/>
      <c r="FE911" s="3"/>
      <c r="FF911" s="280" t="str">
        <f>IF(FG911="","",VLOOKUP(FG911,リスト!$BO$5:$BP$6,2,FALSE))</f>
        <v/>
      </c>
      <c r="FG911" s="3"/>
      <c r="FH911" s="280" t="str">
        <f>IF(FI911="","",VLOOKUP(FI911,リスト!$BQ$5:$BR$8,2,FALSE))</f>
        <v/>
      </c>
      <c r="FI911" s="3"/>
      <c r="FJ911" s="282"/>
      <c r="FK911" s="280" t="str">
        <f>IF(FL911="","",VLOOKUP(FL911,リスト!$BS$5:$BT$6,2,FALSE))</f>
        <v/>
      </c>
      <c r="FL911" s="63"/>
      <c r="FM911" s="13"/>
      <c r="FN911" s="13"/>
      <c r="FO911" s="13"/>
      <c r="FP911" s="283" t="str">
        <f t="shared" ref="FP911:FQ942" si="133">IF($B911="","",1)</f>
        <v/>
      </c>
      <c r="FQ911" s="283" t="str">
        <f t="shared" si="133"/>
        <v/>
      </c>
      <c r="FR911" s="13"/>
      <c r="FS911" s="85"/>
      <c r="FT911" s="85"/>
      <c r="FU911" s="281" t="str">
        <f t="shared" ref="FU911:FU974" si="134">IF($B911="","","D")</f>
        <v/>
      </c>
      <c r="FV911" s="280" t="str">
        <f>IF(FW911="","",VLOOKUP(FW911,リスト!$BV$5:$BW$10,2,FALSE))</f>
        <v/>
      </c>
      <c r="FW911" s="26"/>
      <c r="FX911" s="282" t="str">
        <f t="shared" ref="FX911:FX974" si="135">IF($B911="","","X")</f>
        <v/>
      </c>
      <c r="FY911" s="280" t="str">
        <f>IF(FZ911="","",VLOOKUP(FZ911,リスト!$BX$5:$BY$6,2,FALSE))</f>
        <v/>
      </c>
      <c r="FZ911" s="3"/>
      <c r="GA911" s="280" t="str">
        <f>IF(GB911="","",VLOOKUP(GB911,リスト!$BZ$5:$CA$6,2,FALSE))</f>
        <v/>
      </c>
      <c r="GB911" s="13"/>
      <c r="GC911" s="281" t="str">
        <f>IF(GD911="","",VLOOKUP(GD911,リスト!$CB$5:$CC$6,2,FALSE))</f>
        <v/>
      </c>
      <c r="GD911" s="13"/>
      <c r="GE911" s="13"/>
      <c r="GF911" s="13"/>
      <c r="GG911" s="75"/>
      <c r="GH911" s="281" t="str">
        <f t="shared" ref="GH911:GH974" si="136">(IF($CA911&lt;&gt;"",$CA911,""))</f>
        <v/>
      </c>
      <c r="GI911" s="128"/>
      <c r="GJ911" s="281" t="str">
        <f>IF(GK911="","",VLOOKUP(GK911,リスト!$CD$5:$CE$6,2,FALSE))</f>
        <v/>
      </c>
      <c r="GK911" s="13"/>
      <c r="GL911" s="281" t="str">
        <f>IF(GM911="","",VLOOKUP(GM911,リスト!$CF$5:$CG$5,2,FALSE))</f>
        <v/>
      </c>
      <c r="GM911" s="26"/>
      <c r="GN911" s="280" t="str">
        <f>IF(GO911="","",VLOOKUP(GO911,リスト!$CH$5:$CI$5,2,FALSE))</f>
        <v/>
      </c>
      <c r="GO911" s="284"/>
      <c r="GP911" s="284"/>
      <c r="GQ911" s="284"/>
      <c r="GR911" s="284"/>
      <c r="GS911" s="284"/>
      <c r="GT911" s="284"/>
      <c r="GU911" s="284"/>
      <c r="GV911" s="284"/>
      <c r="GW911" s="284"/>
      <c r="GX911" s="285"/>
    </row>
    <row r="912" spans="2:206" s="177" customFormat="1" ht="24.75" hidden="1" customHeight="1" outlineLevel="1">
      <c r="B912" s="286" t="str">
        <f>IF(明細!B906="","",明細!B906)</f>
        <v/>
      </c>
      <c r="C912" s="287" t="str">
        <f>IF(明細!C906="","",明細!C906)</f>
        <v/>
      </c>
      <c r="D912" s="265" t="str">
        <f>IF(明細!D906="","",明細!D906)</f>
        <v/>
      </c>
      <c r="E912" s="265" t="str">
        <f>IF(明細!E906="","",明細!E906)</f>
        <v/>
      </c>
      <c r="F912" s="265" t="str">
        <f>IF(明細!F906="","",明細!F906)</f>
        <v/>
      </c>
      <c r="G912" s="265" t="str">
        <f>IF(明細!G906="","",明細!G906)</f>
        <v/>
      </c>
      <c r="H912" s="265" t="str">
        <f>IF(明細!H906="","",明細!H906)</f>
        <v/>
      </c>
      <c r="I912" s="265" t="str">
        <f>IF(明細!I906="","",明細!I906)</f>
        <v/>
      </c>
      <c r="J912" s="265" t="str">
        <f>IF(明細!J906="","",明細!J906)</f>
        <v/>
      </c>
      <c r="K912" s="265" t="str">
        <f>IF(明細!K906="","",明細!K906)</f>
        <v/>
      </c>
      <c r="L912" s="265" t="str">
        <f>IF(明細!L906="","",明細!L906)</f>
        <v/>
      </c>
      <c r="M912" s="265" t="str">
        <f>IF(明細!M906="","",明細!M906)</f>
        <v/>
      </c>
      <c r="N912" s="265" t="str">
        <f>IF(明細!N906="","",明細!N906)</f>
        <v/>
      </c>
      <c r="O912" s="265" t="str">
        <f>IF(明細!O906="","",明細!O906)</f>
        <v/>
      </c>
      <c r="P912" s="265" t="str">
        <f>IF(明細!P906="","",明細!P906)</f>
        <v/>
      </c>
      <c r="Q912" s="265" t="str">
        <f>IF(明細!Q906="","",明細!Q906)</f>
        <v/>
      </c>
      <c r="R912" s="289" t="str">
        <f>IF(明細!R906="","",明細!R906)</f>
        <v/>
      </c>
      <c r="S912" s="291" t="str">
        <f>IF(明細!S906="","",明細!S906)</f>
        <v/>
      </c>
      <c r="T912" s="291" t="str">
        <f>IF(明細!T906="","",明細!T906)</f>
        <v/>
      </c>
      <c r="U912" s="291" t="str">
        <f>IF(明細!U906="","",明細!U906)</f>
        <v/>
      </c>
      <c r="V912" s="292" t="str">
        <f>IF(明細!V906="","",明細!V906)</f>
        <v>個</v>
      </c>
      <c r="W912" s="292" t="str">
        <f>IF(明細!W906="","",明細!W906)</f>
        <v/>
      </c>
      <c r="X912" s="293" t="str">
        <f>IF(明細!X906="","",明細!X906)</f>
        <v/>
      </c>
      <c r="Y912" s="134" t="str">
        <f>IF(明細!Y906="","",明細!Y906)</f>
        <v/>
      </c>
      <c r="Z912" s="135" t="str">
        <f>IF(明細!Z906="","",明細!Z906)</f>
        <v/>
      </c>
      <c r="AA912" s="134" t="str">
        <f>IF(明細!AA906="","",明細!AA906)</f>
        <v/>
      </c>
      <c r="AB912" s="303" t="str">
        <f>IF(明細!AB906="","",明細!AB906)</f>
        <v/>
      </c>
      <c r="AC912" s="134" t="str">
        <f>IF(明細!AC906="","",明細!AC906)</f>
        <v/>
      </c>
      <c r="AD912" s="183" t="str">
        <f>IF(明細!AD906="","",明細!AD906)</f>
        <v/>
      </c>
      <c r="AE912" s="184">
        <f>IF(明細!AE906="","",明細!AE906)</f>
        <v>0.1</v>
      </c>
      <c r="AF912" s="185" t="str">
        <f>IF(明細!AF906="","",明細!AF906)</f>
        <v/>
      </c>
      <c r="AG912" s="186" t="str">
        <f>IF(明細!AG906="","",明細!AG906)</f>
        <v/>
      </c>
      <c r="AH912" s="186" t="str">
        <f>IF(明細!AH906="","",明細!AH906)</f>
        <v/>
      </c>
      <c r="AI912" s="187" t="str">
        <f>IF(明細!AI906="","",明細!AI906)</f>
        <v/>
      </c>
      <c r="AJ912" s="296" t="str">
        <f>IF(明細!AJ906="","",明細!AJ906)</f>
        <v/>
      </c>
      <c r="AK912" s="297" t="str">
        <f>IF(明細!AK906="","",明細!AK906)</f>
        <v/>
      </c>
      <c r="AL912" s="298" t="str">
        <f>IF(明細!AL906="","",明細!AL906)</f>
        <v/>
      </c>
      <c r="AM912" s="299" t="str">
        <f>IF(明細!AM906="","",明細!AM906)</f>
        <v/>
      </c>
      <c r="AN912" s="300" t="str">
        <f>IF(明細!AN906="","",明細!AN906)</f>
        <v/>
      </c>
      <c r="AO912" s="300" t="str">
        <f>IF(明細!AO906="","",明細!AO906)</f>
        <v/>
      </c>
      <c r="AP912" s="300" t="str">
        <f>IF(明細!AP906="","",明細!AP906)</f>
        <v/>
      </c>
      <c r="AQ912" s="301" t="str">
        <f>IF(明細!AQ906="","",明細!AQ906)</f>
        <v/>
      </c>
      <c r="AR912" s="302" t="str">
        <f>IF(明細!AR906="","",明細!AR906)</f>
        <v/>
      </c>
      <c r="AU912" s="360"/>
      <c r="AV912" s="368"/>
      <c r="AW912" s="446" t="str">
        <f>IF(明細!AV906="","",明細!AV906)</f>
        <v/>
      </c>
      <c r="AX912" s="419" t="str">
        <f>IF(明細!AT906="","",明細!AT906)</f>
        <v/>
      </c>
      <c r="AY912" s="280" t="str">
        <f>IF($AX912="","",VLOOKUP($AX912,リスト!$CL:$CM,2,FALSE))</f>
        <v/>
      </c>
      <c r="AZ912" s="3"/>
      <c r="BA912" s="280" t="str">
        <f>IF(BB912="","",VLOOKUP(BB912,リスト!$K:$L,2,FALSE))</f>
        <v/>
      </c>
      <c r="BB912" s="3"/>
      <c r="BC912" s="3"/>
      <c r="BD912" s="87"/>
      <c r="BE912" s="280" t="str">
        <f>IF(BF912="","",VLOOKUP(BF912,リスト!$I:$J,2,FALSE))</f>
        <v/>
      </c>
      <c r="BF912" s="3"/>
      <c r="BG912" s="280" t="str">
        <f>IF(BH912="","",VLOOKUP(BH912,リスト!$M:$N,2,FALSE))</f>
        <v/>
      </c>
      <c r="BH912" s="282"/>
      <c r="BI912" s="280" t="str">
        <f>IF(BJ912="","",VLOOKUP(BJ912,リスト!$O:$P,2,FALSE))</f>
        <v/>
      </c>
      <c r="BJ912" s="24"/>
      <c r="BM912" s="451" t="str">
        <f>IF(明細!AV906="","",明細!AV906)</f>
        <v/>
      </c>
      <c r="BN912" s="453" t="str">
        <f>IF(明細!AT906="","",明細!AT906)</f>
        <v/>
      </c>
      <c r="BO912" s="280" t="str">
        <f>IF($BN912="","",VLOOKUP($BN912,リスト!$CL:$CM,2,FALSE))</f>
        <v/>
      </c>
      <c r="BP912" s="280" t="str">
        <f>IF(BQ912="","",VLOOKUP(BQ912,リスト!$K$5:$L$7,2,FALSE))</f>
        <v/>
      </c>
      <c r="BQ912" s="13"/>
      <c r="BR912" s="13"/>
      <c r="BS912" s="47"/>
      <c r="BT912" s="280" t="str">
        <f>IF(BU912="","",VLOOKUP(BU912,リスト!I903:J921,2,FALSE))</f>
        <v/>
      </c>
      <c r="BU912" s="13"/>
      <c r="BV912" s="13"/>
      <c r="BW912" s="282"/>
      <c r="BX912" s="282"/>
      <c r="BY912" s="280" t="str">
        <f>IF(BZ912="","",VLOOKUP(BZ912,リスト!$S$5:$T$6,2,FALSE))</f>
        <v/>
      </c>
      <c r="BZ912" s="3"/>
      <c r="CA912" s="3"/>
      <c r="CB912" s="81"/>
      <c r="CC912" s="280" t="str">
        <f t="shared" si="130"/>
        <v/>
      </c>
      <c r="CD912" s="83"/>
      <c r="CE912" s="83"/>
      <c r="CF912" s="83"/>
      <c r="CG912" s="83"/>
      <c r="CH912" s="282" t="str">
        <f t="shared" si="131"/>
        <v/>
      </c>
      <c r="CI912" s="83"/>
      <c r="CJ912" s="280" t="str">
        <f t="shared" si="132"/>
        <v/>
      </c>
      <c r="CK912" s="87"/>
      <c r="CL912" s="78"/>
      <c r="CM912" s="83"/>
      <c r="CN912" s="83"/>
      <c r="CO912" s="83"/>
      <c r="CP912" s="280" t="str">
        <f t="shared" si="127"/>
        <v/>
      </c>
      <c r="CQ912" s="81"/>
      <c r="CR912" s="280" t="str">
        <f t="shared" si="128"/>
        <v/>
      </c>
      <c r="CS912" s="3"/>
      <c r="CT912" s="3"/>
      <c r="CU912" s="280" t="str">
        <f>IF(CV912="","",VLOOKUP(CV912,リスト!$V$5:$W$6,2,FALSE))</f>
        <v/>
      </c>
      <c r="CV912" s="3"/>
      <c r="CW912" s="280" t="str">
        <f>IF(CX912="","",VLOOKUP(CX912,リスト!$X$5:$Y$6,2,FALSE))</f>
        <v/>
      </c>
      <c r="CX912" s="3"/>
      <c r="CY912" s="77"/>
      <c r="CZ912" s="77"/>
      <c r="DA912" s="75"/>
      <c r="DB912" s="75"/>
      <c r="DC912" s="75"/>
      <c r="DD912" s="75"/>
      <c r="DE912" s="280" t="str">
        <f>IF(DF912="","",VLOOKUP(DF912,リスト!$Z$5:$AA$10,2,FALSE))</f>
        <v/>
      </c>
      <c r="DF912" s="3"/>
      <c r="DG912" s="280" t="str">
        <f>IF(DH912="","",VLOOKUP(DH912,リスト!$AB$5:$AC$12,2,FALSE))</f>
        <v/>
      </c>
      <c r="DH912" s="63"/>
      <c r="DI912" s="280" t="str">
        <f>IF(DJ912="","",VLOOKUP(DJ912,リスト!$AD$5:$AE$7,2,FALSE))</f>
        <v/>
      </c>
      <c r="DJ912" s="3"/>
      <c r="DK912" s="280" t="str">
        <f>IF(DL912="","",VLOOKUP(DL912,リスト!$AF$5:$AG$10,2,FALSE))</f>
        <v/>
      </c>
      <c r="DL912" s="3"/>
      <c r="DM912" s="280" t="str">
        <f>IF(DN912="","",VLOOKUP(DN912,リスト!$AH$5:$AI$6,2,FALSE))</f>
        <v/>
      </c>
      <c r="DN912" s="3"/>
      <c r="DO912" s="280" t="str">
        <f>IF(DP912="","",VLOOKUP(DP912,リスト!$AJ$5:$AK$6,2,FALSE))</f>
        <v/>
      </c>
      <c r="DP912" s="3"/>
      <c r="DQ912" s="280" t="str">
        <f>IF(DR912="","",VLOOKUP(DR912,リスト!$AL$5:$AM$7,2,FALSE))</f>
        <v/>
      </c>
      <c r="DR912" s="3"/>
      <c r="DS912" s="13"/>
      <c r="DT912" s="85"/>
      <c r="DU912" s="85"/>
      <c r="DV912" s="281" t="str">
        <f>IF(DW912="","",VLOOKUP(DW912,リスト!$AN$5:$AO$6,2,FALSE))</f>
        <v/>
      </c>
      <c r="DW912" s="13"/>
      <c r="DX912" s="341"/>
      <c r="DY912" s="345"/>
      <c r="DZ912" s="341"/>
      <c r="EA912" s="345"/>
      <c r="EB912" s="280" t="str">
        <f>IF(EC912="","",VLOOKUP(EC912,リスト!$AW$5:$AX$8,2,FALSE))</f>
        <v/>
      </c>
      <c r="EC912" s="3"/>
      <c r="ED912" s="85"/>
      <c r="EE912" s="280" t="str">
        <f>IF(EF912="","",VLOOKUP(EF912,リスト!$AY$5:$AZ$10,2,FALSE))</f>
        <v/>
      </c>
      <c r="EF912" s="3"/>
      <c r="EG912" s="280" t="str">
        <f>IF(EH912="","",VLOOKUP(EH912,リスト!$BA$5:$BB$10,2,FALSE))</f>
        <v/>
      </c>
      <c r="EH912" s="3"/>
      <c r="EI912" s="280" t="str">
        <f>IF(EJ912="","",VLOOKUP(EJ912,リスト!$BC$5:$BD$10,2,FALSE))</f>
        <v/>
      </c>
      <c r="EJ912" s="3"/>
      <c r="EK912" s="280" t="str">
        <f>IF(EL912="","",VLOOKUP(EL912,リスト!$BE$5:$BF$10,2,FALSE))</f>
        <v/>
      </c>
      <c r="EL912" s="3"/>
      <c r="EM912" s="78"/>
      <c r="EN912" s="73"/>
      <c r="EO912" s="73"/>
      <c r="EP912" s="13"/>
      <c r="EQ912" s="13"/>
      <c r="ER912" s="280" t="str">
        <f>IF(ES912="","",VLOOKUP(ES912,リスト!$BG$5:$BH$10,2,FALSE))</f>
        <v/>
      </c>
      <c r="ES912" s="13"/>
      <c r="ET912" s="13"/>
      <c r="EU912" s="13"/>
      <c r="EV912" s="13"/>
      <c r="EW912" s="13"/>
      <c r="EX912" s="81"/>
      <c r="EY912" s="81"/>
      <c r="EZ912" s="26"/>
      <c r="FA912" s="281" t="str">
        <f>IF($EZ912="","",INDEX(リスト!$BI$5:$BJ$40,MATCH($EZ912,リスト!$BJ$5:$BJ$40,0),1))</f>
        <v/>
      </c>
      <c r="FB912" s="280" t="str">
        <f>IF(FC912="","",VLOOKUP(FC912,リスト!$BK:$BL,2,FALSE))</f>
        <v/>
      </c>
      <c r="FC912" s="13"/>
      <c r="FD912" s="331"/>
      <c r="FE912" s="3"/>
      <c r="FF912" s="280" t="str">
        <f>IF(FG912="","",VLOOKUP(FG912,リスト!$BO$5:$BP$6,2,FALSE))</f>
        <v/>
      </c>
      <c r="FG912" s="3"/>
      <c r="FH912" s="280" t="str">
        <f>IF(FI912="","",VLOOKUP(FI912,リスト!$BQ$5:$BR$8,2,FALSE))</f>
        <v/>
      </c>
      <c r="FI912" s="3"/>
      <c r="FJ912" s="282"/>
      <c r="FK912" s="280" t="str">
        <f>IF(FL912="","",VLOOKUP(FL912,リスト!$BS$5:$BT$6,2,FALSE))</f>
        <v/>
      </c>
      <c r="FL912" s="63"/>
      <c r="FM912" s="13"/>
      <c r="FN912" s="13"/>
      <c r="FO912" s="13"/>
      <c r="FP912" s="283" t="str">
        <f t="shared" si="133"/>
        <v/>
      </c>
      <c r="FQ912" s="283" t="str">
        <f t="shared" si="133"/>
        <v/>
      </c>
      <c r="FR912" s="13"/>
      <c r="FS912" s="85"/>
      <c r="FT912" s="85"/>
      <c r="FU912" s="281" t="str">
        <f t="shared" si="134"/>
        <v/>
      </c>
      <c r="FV912" s="280" t="str">
        <f>IF(FW912="","",VLOOKUP(FW912,リスト!$BV$5:$BW$10,2,FALSE))</f>
        <v/>
      </c>
      <c r="FW912" s="26"/>
      <c r="FX912" s="282" t="str">
        <f t="shared" si="135"/>
        <v/>
      </c>
      <c r="FY912" s="280" t="str">
        <f>IF(FZ912="","",VLOOKUP(FZ912,リスト!$BX$5:$BY$6,2,FALSE))</f>
        <v/>
      </c>
      <c r="FZ912" s="3"/>
      <c r="GA912" s="280" t="str">
        <f>IF(GB912="","",VLOOKUP(GB912,リスト!$BZ$5:$CA$6,2,FALSE))</f>
        <v/>
      </c>
      <c r="GB912" s="13"/>
      <c r="GC912" s="281" t="str">
        <f>IF(GD912="","",VLOOKUP(GD912,リスト!$CB$5:$CC$6,2,FALSE))</f>
        <v/>
      </c>
      <c r="GD912" s="13"/>
      <c r="GE912" s="13"/>
      <c r="GF912" s="13"/>
      <c r="GG912" s="75"/>
      <c r="GH912" s="281" t="str">
        <f t="shared" si="136"/>
        <v/>
      </c>
      <c r="GI912" s="128"/>
      <c r="GJ912" s="281" t="str">
        <f>IF(GK912="","",VLOOKUP(GK912,リスト!$CD$5:$CE$6,2,FALSE))</f>
        <v/>
      </c>
      <c r="GK912" s="13"/>
      <c r="GL912" s="281" t="str">
        <f>IF(GM912="","",VLOOKUP(GM912,リスト!$CF$5:$CG$5,2,FALSE))</f>
        <v/>
      </c>
      <c r="GM912" s="26"/>
      <c r="GN912" s="280" t="str">
        <f>IF(GO912="","",VLOOKUP(GO912,リスト!$CH$5:$CI$5,2,FALSE))</f>
        <v/>
      </c>
      <c r="GO912" s="284"/>
      <c r="GP912" s="284"/>
      <c r="GQ912" s="284"/>
      <c r="GR912" s="284"/>
      <c r="GS912" s="284"/>
      <c r="GT912" s="284"/>
      <c r="GU912" s="284"/>
      <c r="GV912" s="284"/>
      <c r="GW912" s="284"/>
      <c r="GX912" s="285"/>
    </row>
    <row r="913" spans="2:206" s="177" customFormat="1" ht="24.75" customHeight="1" collapsed="1">
      <c r="B913" s="286" t="str">
        <f>IF(明細!B907="","",明細!B907)</f>
        <v/>
      </c>
      <c r="C913" s="287" t="str">
        <f>IF(明細!C907="","",明細!C907)</f>
        <v/>
      </c>
      <c r="D913" s="265" t="str">
        <f>IF(明細!D907="","",明細!D907)</f>
        <v/>
      </c>
      <c r="E913" s="265" t="str">
        <f>IF(明細!E907="","",明細!E907)</f>
        <v/>
      </c>
      <c r="F913" s="265" t="str">
        <f>IF(明細!F907="","",明細!F907)</f>
        <v/>
      </c>
      <c r="G913" s="265" t="str">
        <f>IF(明細!G907="","",明細!G907)</f>
        <v/>
      </c>
      <c r="H913" s="265" t="str">
        <f>IF(明細!H907="","",明細!H907)</f>
        <v/>
      </c>
      <c r="I913" s="265" t="str">
        <f>IF(明細!I907="","",明細!I907)</f>
        <v/>
      </c>
      <c r="J913" s="265" t="str">
        <f>IF(明細!J907="","",明細!J907)</f>
        <v/>
      </c>
      <c r="K913" s="265" t="str">
        <f>IF(明細!K907="","",明細!K907)</f>
        <v/>
      </c>
      <c r="L913" s="265" t="str">
        <f>IF(明細!L907="","",明細!L907)</f>
        <v/>
      </c>
      <c r="M913" s="265" t="str">
        <f>IF(明細!M907="","",明細!M907)</f>
        <v/>
      </c>
      <c r="N913" s="265" t="str">
        <f>IF(明細!N907="","",明細!N907)</f>
        <v/>
      </c>
      <c r="O913" s="265" t="str">
        <f>IF(明細!O907="","",明細!O907)</f>
        <v/>
      </c>
      <c r="P913" s="265" t="str">
        <f>IF(明細!P907="","",明細!P907)</f>
        <v/>
      </c>
      <c r="Q913" s="265" t="str">
        <f>IF(明細!Q907="","",明細!Q907)</f>
        <v/>
      </c>
      <c r="R913" s="289" t="str">
        <f>IF(明細!R907="","",明細!R907)</f>
        <v/>
      </c>
      <c r="S913" s="291" t="str">
        <f>IF(明細!S907="","",明細!S907)</f>
        <v/>
      </c>
      <c r="T913" s="291" t="str">
        <f>IF(明細!T907="","",明細!T907)</f>
        <v/>
      </c>
      <c r="U913" s="291" t="str">
        <f>IF(明細!U907="","",明細!U907)</f>
        <v/>
      </c>
      <c r="V913" s="292" t="str">
        <f>IF(明細!V907="","",明細!V907)</f>
        <v>個</v>
      </c>
      <c r="W913" s="292" t="str">
        <f>IF(明細!W907="","",明細!W907)</f>
        <v/>
      </c>
      <c r="X913" s="293" t="str">
        <f>IF(明細!X907="","",明細!X907)</f>
        <v/>
      </c>
      <c r="Y913" s="134" t="str">
        <f>IF(明細!Y907="","",明細!Y907)</f>
        <v/>
      </c>
      <c r="Z913" s="135" t="str">
        <f>IF(明細!Z907="","",明細!Z907)</f>
        <v/>
      </c>
      <c r="AA913" s="134" t="str">
        <f>IF(明細!AA907="","",明細!AA907)</f>
        <v/>
      </c>
      <c r="AB913" s="303" t="str">
        <f>IF(明細!AB907="","",明細!AB907)</f>
        <v/>
      </c>
      <c r="AC913" s="134" t="str">
        <f>IF(明細!AC907="","",明細!AC907)</f>
        <v/>
      </c>
      <c r="AD913" s="183" t="str">
        <f>IF(明細!AD907="","",明細!AD907)</f>
        <v/>
      </c>
      <c r="AE913" s="184">
        <f>IF(明細!AE907="","",明細!AE907)</f>
        <v>0.1</v>
      </c>
      <c r="AF913" s="185" t="str">
        <f>IF(明細!AF907="","",明細!AF907)</f>
        <v/>
      </c>
      <c r="AG913" s="186" t="str">
        <f>IF(明細!AG907="","",明細!AG907)</f>
        <v/>
      </c>
      <c r="AH913" s="186" t="str">
        <f>IF(明細!AH907="","",明細!AH907)</f>
        <v/>
      </c>
      <c r="AI913" s="187" t="str">
        <f>IF(明細!AI907="","",明細!AI907)</f>
        <v/>
      </c>
      <c r="AJ913" s="296" t="str">
        <f>IF(明細!AJ907="","",明細!AJ907)</f>
        <v/>
      </c>
      <c r="AK913" s="297" t="str">
        <f>IF(明細!AK907="","",明細!AK907)</f>
        <v/>
      </c>
      <c r="AL913" s="298" t="str">
        <f>IF(明細!AL907="","",明細!AL907)</f>
        <v/>
      </c>
      <c r="AM913" s="299" t="str">
        <f>IF(明細!AM907="","",明細!AM907)</f>
        <v/>
      </c>
      <c r="AN913" s="300" t="str">
        <f>IF(明細!AN907="","",明細!AN907)</f>
        <v/>
      </c>
      <c r="AO913" s="300" t="str">
        <f>IF(明細!AO907="","",明細!AO907)</f>
        <v/>
      </c>
      <c r="AP913" s="300" t="str">
        <f>IF(明細!AP907="","",明細!AP907)</f>
        <v/>
      </c>
      <c r="AQ913" s="301" t="str">
        <f>IF(明細!AQ907="","",明細!AQ907)</f>
        <v/>
      </c>
      <c r="AR913" s="302" t="str">
        <f>IF(明細!AR907="","",明細!AR907)</f>
        <v/>
      </c>
      <c r="AU913" s="360"/>
      <c r="AV913" s="368"/>
      <c r="AW913" s="446" t="str">
        <f>IF(明細!AV907="","",明細!AV907)</f>
        <v/>
      </c>
      <c r="AX913" s="419" t="str">
        <f>IF(明細!AT907="","",明細!AT907)</f>
        <v/>
      </c>
      <c r="AY913" s="280" t="str">
        <f>IF($AX913="","",VLOOKUP($AX913,リスト!$CL:$CM,2,FALSE))</f>
        <v/>
      </c>
      <c r="AZ913" s="3"/>
      <c r="BA913" s="280" t="str">
        <f>IF(BB913="","",VLOOKUP(BB913,リスト!$K:$L,2,FALSE))</f>
        <v/>
      </c>
      <c r="BB913" s="3"/>
      <c r="BC913" s="3"/>
      <c r="BD913" s="87"/>
      <c r="BE913" s="280" t="str">
        <f>IF(BF913="","",VLOOKUP(BF913,リスト!$I:$J,2,FALSE))</f>
        <v/>
      </c>
      <c r="BF913" s="3"/>
      <c r="BG913" s="280" t="str">
        <f>IF(BH913="","",VLOOKUP(BH913,リスト!$M:$N,2,FALSE))</f>
        <v/>
      </c>
      <c r="BH913" s="282"/>
      <c r="BI913" s="280" t="str">
        <f>IF(BJ913="","",VLOOKUP(BJ913,リスト!$O:$P,2,FALSE))</f>
        <v/>
      </c>
      <c r="BJ913" s="24"/>
      <c r="BM913" s="451" t="str">
        <f>IF(明細!AV907="","",明細!AV907)</f>
        <v/>
      </c>
      <c r="BN913" s="453" t="str">
        <f>IF(明細!AT907="","",明細!AT907)</f>
        <v/>
      </c>
      <c r="BO913" s="280" t="str">
        <f>IF($BN913="","",VLOOKUP($BN913,リスト!$CL:$CM,2,FALSE))</f>
        <v/>
      </c>
      <c r="BP913" s="280" t="str">
        <f>IF(BQ913="","",VLOOKUP(BQ913,リスト!$K$5:$L$7,2,FALSE))</f>
        <v/>
      </c>
      <c r="BQ913" s="13"/>
      <c r="BR913" s="13"/>
      <c r="BS913" s="47"/>
      <c r="BT913" s="280" t="str">
        <f>IF(BU913="","",VLOOKUP(BU913,リスト!I904:J922,2,FALSE))</f>
        <v/>
      </c>
      <c r="BU913" s="13"/>
      <c r="BV913" s="13"/>
      <c r="BW913" s="282"/>
      <c r="BX913" s="282"/>
      <c r="BY913" s="280" t="str">
        <f>IF(BZ913="","",VLOOKUP(BZ913,リスト!$S$5:$T$6,2,FALSE))</f>
        <v/>
      </c>
      <c r="BZ913" s="3"/>
      <c r="CA913" s="3"/>
      <c r="CB913" s="81"/>
      <c r="CC913" s="280" t="str">
        <f t="shared" si="130"/>
        <v/>
      </c>
      <c r="CD913" s="83"/>
      <c r="CE913" s="83"/>
      <c r="CF913" s="83"/>
      <c r="CG913" s="83"/>
      <c r="CH913" s="282" t="str">
        <f t="shared" si="131"/>
        <v/>
      </c>
      <c r="CI913" s="83"/>
      <c r="CJ913" s="280" t="str">
        <f t="shared" si="132"/>
        <v/>
      </c>
      <c r="CK913" s="87"/>
      <c r="CL913" s="78"/>
      <c r="CM913" s="83"/>
      <c r="CN913" s="83"/>
      <c r="CO913" s="83"/>
      <c r="CP913" s="280" t="str">
        <f t="shared" si="127"/>
        <v/>
      </c>
      <c r="CQ913" s="81"/>
      <c r="CR913" s="280" t="str">
        <f t="shared" si="128"/>
        <v/>
      </c>
      <c r="CS913" s="3"/>
      <c r="CT913" s="3"/>
      <c r="CU913" s="280" t="str">
        <f>IF(CV913="","",VLOOKUP(CV913,リスト!$V$5:$W$6,2,FALSE))</f>
        <v/>
      </c>
      <c r="CV913" s="3"/>
      <c r="CW913" s="280" t="str">
        <f>IF(CX913="","",VLOOKUP(CX913,リスト!$X$5:$Y$6,2,FALSE))</f>
        <v/>
      </c>
      <c r="CX913" s="3"/>
      <c r="CY913" s="77"/>
      <c r="CZ913" s="77"/>
      <c r="DA913" s="75"/>
      <c r="DB913" s="75"/>
      <c r="DC913" s="75"/>
      <c r="DD913" s="75"/>
      <c r="DE913" s="280" t="str">
        <f>IF(DF913="","",VLOOKUP(DF913,リスト!$Z$5:$AA$10,2,FALSE))</f>
        <v/>
      </c>
      <c r="DF913" s="3"/>
      <c r="DG913" s="280" t="str">
        <f>IF(DH913="","",VLOOKUP(DH913,リスト!$AB$5:$AC$12,2,FALSE))</f>
        <v/>
      </c>
      <c r="DH913" s="63"/>
      <c r="DI913" s="280" t="str">
        <f>IF(DJ913="","",VLOOKUP(DJ913,リスト!$AD$5:$AE$7,2,FALSE))</f>
        <v/>
      </c>
      <c r="DJ913" s="3"/>
      <c r="DK913" s="280" t="str">
        <f>IF(DL913="","",VLOOKUP(DL913,リスト!$AF$5:$AG$10,2,FALSE))</f>
        <v/>
      </c>
      <c r="DL913" s="3"/>
      <c r="DM913" s="280" t="str">
        <f>IF(DN913="","",VLOOKUP(DN913,リスト!$AH$5:$AI$6,2,FALSE))</f>
        <v/>
      </c>
      <c r="DN913" s="3"/>
      <c r="DO913" s="280" t="str">
        <f>IF(DP913="","",VLOOKUP(DP913,リスト!$AJ$5:$AK$6,2,FALSE))</f>
        <v/>
      </c>
      <c r="DP913" s="3"/>
      <c r="DQ913" s="280" t="str">
        <f>IF(DR913="","",VLOOKUP(DR913,リスト!$AL$5:$AM$7,2,FALSE))</f>
        <v/>
      </c>
      <c r="DR913" s="3"/>
      <c r="DS913" s="13"/>
      <c r="DT913" s="85"/>
      <c r="DU913" s="85"/>
      <c r="DV913" s="281" t="str">
        <f>IF(DW913="","",VLOOKUP(DW913,リスト!$AN$5:$AO$6,2,FALSE))</f>
        <v/>
      </c>
      <c r="DW913" s="13"/>
      <c r="DX913" s="341"/>
      <c r="DY913" s="345"/>
      <c r="DZ913" s="341"/>
      <c r="EA913" s="345"/>
      <c r="EB913" s="280" t="str">
        <f>IF(EC913="","",VLOOKUP(EC913,リスト!$AW$5:$AX$8,2,FALSE))</f>
        <v/>
      </c>
      <c r="EC913" s="3"/>
      <c r="ED913" s="85"/>
      <c r="EE913" s="280" t="str">
        <f>IF(EF913="","",VLOOKUP(EF913,リスト!$AY$5:$AZ$10,2,FALSE))</f>
        <v/>
      </c>
      <c r="EF913" s="3"/>
      <c r="EG913" s="280" t="str">
        <f>IF(EH913="","",VLOOKUP(EH913,リスト!$BA$5:$BB$10,2,FALSE))</f>
        <v/>
      </c>
      <c r="EH913" s="3"/>
      <c r="EI913" s="280" t="str">
        <f>IF(EJ913="","",VLOOKUP(EJ913,リスト!$BC$5:$BD$10,2,FALSE))</f>
        <v/>
      </c>
      <c r="EJ913" s="3"/>
      <c r="EK913" s="280" t="str">
        <f>IF(EL913="","",VLOOKUP(EL913,リスト!$BE$5:$BF$10,2,FALSE))</f>
        <v/>
      </c>
      <c r="EL913" s="3"/>
      <c r="EM913" s="78"/>
      <c r="EN913" s="73"/>
      <c r="EO913" s="73"/>
      <c r="EP913" s="13"/>
      <c r="EQ913" s="13"/>
      <c r="ER913" s="280" t="str">
        <f>IF(ES913="","",VLOOKUP(ES913,リスト!$BG$5:$BH$10,2,FALSE))</f>
        <v/>
      </c>
      <c r="ES913" s="13"/>
      <c r="ET913" s="13"/>
      <c r="EU913" s="13"/>
      <c r="EV913" s="13"/>
      <c r="EW913" s="13"/>
      <c r="EX913" s="81"/>
      <c r="EY913" s="81"/>
      <c r="EZ913" s="26"/>
      <c r="FA913" s="281" t="str">
        <f>IF($EZ913="","",INDEX(リスト!$BI$5:$BJ$40,MATCH($EZ913,リスト!$BJ$5:$BJ$40,0),1))</f>
        <v/>
      </c>
      <c r="FB913" s="280" t="str">
        <f>IF(FC913="","",VLOOKUP(FC913,リスト!$BK:$BL,2,FALSE))</f>
        <v/>
      </c>
      <c r="FC913" s="13"/>
      <c r="FD913" s="331"/>
      <c r="FE913" s="3"/>
      <c r="FF913" s="280" t="str">
        <f>IF(FG913="","",VLOOKUP(FG913,リスト!$BO$5:$BP$6,2,FALSE))</f>
        <v/>
      </c>
      <c r="FG913" s="3"/>
      <c r="FH913" s="280" t="str">
        <f>IF(FI913="","",VLOOKUP(FI913,リスト!$BQ$5:$BR$8,2,FALSE))</f>
        <v/>
      </c>
      <c r="FI913" s="3"/>
      <c r="FJ913" s="282"/>
      <c r="FK913" s="280" t="str">
        <f>IF(FL913="","",VLOOKUP(FL913,リスト!$BS$5:$BT$6,2,FALSE))</f>
        <v/>
      </c>
      <c r="FL913" s="63"/>
      <c r="FM913" s="13"/>
      <c r="FN913" s="13"/>
      <c r="FO913" s="13"/>
      <c r="FP913" s="283" t="str">
        <f t="shared" si="133"/>
        <v/>
      </c>
      <c r="FQ913" s="283" t="str">
        <f t="shared" si="133"/>
        <v/>
      </c>
      <c r="FR913" s="13"/>
      <c r="FS913" s="85"/>
      <c r="FT913" s="85"/>
      <c r="FU913" s="281" t="str">
        <f t="shared" si="134"/>
        <v/>
      </c>
      <c r="FV913" s="280" t="str">
        <f>IF(FW913="","",VLOOKUP(FW913,リスト!$BV$5:$BW$10,2,FALSE))</f>
        <v/>
      </c>
      <c r="FW913" s="26"/>
      <c r="FX913" s="282" t="str">
        <f t="shared" si="135"/>
        <v/>
      </c>
      <c r="FY913" s="280" t="str">
        <f>IF(FZ913="","",VLOOKUP(FZ913,リスト!$BX$5:$BY$6,2,FALSE))</f>
        <v/>
      </c>
      <c r="FZ913" s="3"/>
      <c r="GA913" s="280" t="str">
        <f>IF(GB913="","",VLOOKUP(GB913,リスト!$BZ$5:$CA$6,2,FALSE))</f>
        <v/>
      </c>
      <c r="GB913" s="13"/>
      <c r="GC913" s="281" t="str">
        <f>IF(GD913="","",VLOOKUP(GD913,リスト!$CB$5:$CC$6,2,FALSE))</f>
        <v/>
      </c>
      <c r="GD913" s="13"/>
      <c r="GE913" s="13"/>
      <c r="GF913" s="13"/>
      <c r="GG913" s="75"/>
      <c r="GH913" s="281" t="str">
        <f t="shared" si="136"/>
        <v/>
      </c>
      <c r="GI913" s="128"/>
      <c r="GJ913" s="281" t="str">
        <f>IF(GK913="","",VLOOKUP(GK913,リスト!$CD$5:$CE$6,2,FALSE))</f>
        <v/>
      </c>
      <c r="GK913" s="13"/>
      <c r="GL913" s="281" t="str">
        <f>IF(GM913="","",VLOOKUP(GM913,リスト!$CF$5:$CG$5,2,FALSE))</f>
        <v/>
      </c>
      <c r="GM913" s="26"/>
      <c r="GN913" s="280" t="str">
        <f>IF(GO913="","",VLOOKUP(GO913,リスト!$CH$5:$CI$5,2,FALSE))</f>
        <v/>
      </c>
      <c r="GO913" s="284"/>
      <c r="GP913" s="284"/>
      <c r="GQ913" s="284"/>
      <c r="GR913" s="284"/>
      <c r="GS913" s="284"/>
      <c r="GT913" s="284"/>
      <c r="GU913" s="284"/>
      <c r="GV913" s="284"/>
      <c r="GW913" s="284"/>
      <c r="GX913" s="285"/>
    </row>
    <row r="914" spans="2:206" s="177" customFormat="1" ht="24.75" hidden="1" customHeight="1" outlineLevel="1">
      <c r="B914" s="286" t="str">
        <f>IF(明細!B908="","",明細!B908)</f>
        <v/>
      </c>
      <c r="C914" s="287" t="str">
        <f>IF(明細!C908="","",明細!C908)</f>
        <v/>
      </c>
      <c r="D914" s="265" t="str">
        <f>IF(明細!D908="","",明細!D908)</f>
        <v/>
      </c>
      <c r="E914" s="265" t="str">
        <f>IF(明細!E908="","",明細!E908)</f>
        <v/>
      </c>
      <c r="F914" s="265" t="str">
        <f>IF(明細!F908="","",明細!F908)</f>
        <v/>
      </c>
      <c r="G914" s="265" t="str">
        <f>IF(明細!G908="","",明細!G908)</f>
        <v/>
      </c>
      <c r="H914" s="265" t="str">
        <f>IF(明細!H908="","",明細!H908)</f>
        <v/>
      </c>
      <c r="I914" s="265" t="str">
        <f>IF(明細!I908="","",明細!I908)</f>
        <v/>
      </c>
      <c r="J914" s="265" t="str">
        <f>IF(明細!J908="","",明細!J908)</f>
        <v/>
      </c>
      <c r="K914" s="265" t="str">
        <f>IF(明細!K908="","",明細!K908)</f>
        <v/>
      </c>
      <c r="L914" s="265" t="str">
        <f>IF(明細!L908="","",明細!L908)</f>
        <v/>
      </c>
      <c r="M914" s="265" t="str">
        <f>IF(明細!M908="","",明細!M908)</f>
        <v/>
      </c>
      <c r="N914" s="265" t="str">
        <f>IF(明細!N908="","",明細!N908)</f>
        <v/>
      </c>
      <c r="O914" s="265" t="str">
        <f>IF(明細!O908="","",明細!O908)</f>
        <v/>
      </c>
      <c r="P914" s="265" t="str">
        <f>IF(明細!P908="","",明細!P908)</f>
        <v/>
      </c>
      <c r="Q914" s="265" t="str">
        <f>IF(明細!Q908="","",明細!Q908)</f>
        <v/>
      </c>
      <c r="R914" s="289" t="str">
        <f>IF(明細!R908="","",明細!R908)</f>
        <v/>
      </c>
      <c r="S914" s="291" t="str">
        <f>IF(明細!S908="","",明細!S908)</f>
        <v/>
      </c>
      <c r="T914" s="291" t="str">
        <f>IF(明細!T908="","",明細!T908)</f>
        <v/>
      </c>
      <c r="U914" s="291" t="str">
        <f>IF(明細!U908="","",明細!U908)</f>
        <v/>
      </c>
      <c r="V914" s="292" t="str">
        <f>IF(明細!V908="","",明細!V908)</f>
        <v>個</v>
      </c>
      <c r="W914" s="292" t="str">
        <f>IF(明細!W908="","",明細!W908)</f>
        <v/>
      </c>
      <c r="X914" s="293" t="str">
        <f>IF(明細!X908="","",明細!X908)</f>
        <v/>
      </c>
      <c r="Y914" s="134" t="str">
        <f>IF(明細!Y908="","",明細!Y908)</f>
        <v/>
      </c>
      <c r="Z914" s="135" t="str">
        <f>IF(明細!Z908="","",明細!Z908)</f>
        <v/>
      </c>
      <c r="AA914" s="134" t="str">
        <f>IF(明細!AA908="","",明細!AA908)</f>
        <v/>
      </c>
      <c r="AB914" s="303" t="str">
        <f>IF(明細!AB908="","",明細!AB908)</f>
        <v/>
      </c>
      <c r="AC914" s="134" t="str">
        <f>IF(明細!AC908="","",明細!AC908)</f>
        <v/>
      </c>
      <c r="AD914" s="183" t="str">
        <f>IF(明細!AD908="","",明細!AD908)</f>
        <v/>
      </c>
      <c r="AE914" s="184">
        <f>IF(明細!AE908="","",明細!AE908)</f>
        <v>0.1</v>
      </c>
      <c r="AF914" s="185" t="str">
        <f>IF(明細!AF908="","",明細!AF908)</f>
        <v/>
      </c>
      <c r="AG914" s="186" t="str">
        <f>IF(明細!AG908="","",明細!AG908)</f>
        <v/>
      </c>
      <c r="AH914" s="186" t="str">
        <f>IF(明細!AH908="","",明細!AH908)</f>
        <v/>
      </c>
      <c r="AI914" s="187" t="str">
        <f>IF(明細!AI908="","",明細!AI908)</f>
        <v/>
      </c>
      <c r="AJ914" s="296" t="str">
        <f>IF(明細!AJ908="","",明細!AJ908)</f>
        <v/>
      </c>
      <c r="AK914" s="297" t="str">
        <f>IF(明細!AK908="","",明細!AK908)</f>
        <v/>
      </c>
      <c r="AL914" s="298" t="str">
        <f>IF(明細!AL908="","",明細!AL908)</f>
        <v/>
      </c>
      <c r="AM914" s="299" t="str">
        <f>IF(明細!AM908="","",明細!AM908)</f>
        <v/>
      </c>
      <c r="AN914" s="300" t="str">
        <f>IF(明細!AN908="","",明細!AN908)</f>
        <v/>
      </c>
      <c r="AO914" s="300" t="str">
        <f>IF(明細!AO908="","",明細!AO908)</f>
        <v/>
      </c>
      <c r="AP914" s="300" t="str">
        <f>IF(明細!AP908="","",明細!AP908)</f>
        <v/>
      </c>
      <c r="AQ914" s="301" t="str">
        <f>IF(明細!AQ908="","",明細!AQ908)</f>
        <v/>
      </c>
      <c r="AR914" s="302" t="str">
        <f>IF(明細!AR908="","",明細!AR908)</f>
        <v/>
      </c>
      <c r="AU914" s="360"/>
      <c r="AV914" s="368"/>
      <c r="AW914" s="446" t="str">
        <f>IF(明細!AV908="","",明細!AV908)</f>
        <v/>
      </c>
      <c r="AX914" s="419" t="str">
        <f>IF(明細!AT908="","",明細!AT908)</f>
        <v/>
      </c>
      <c r="AY914" s="280" t="str">
        <f>IF($AX914="","",VLOOKUP($AX914,リスト!$CL:$CM,2,FALSE))</f>
        <v/>
      </c>
      <c r="AZ914" s="3"/>
      <c r="BA914" s="280" t="str">
        <f>IF(BB914="","",VLOOKUP(BB914,リスト!$K:$L,2,FALSE))</f>
        <v/>
      </c>
      <c r="BB914" s="3"/>
      <c r="BC914" s="3"/>
      <c r="BD914" s="87"/>
      <c r="BE914" s="280" t="str">
        <f>IF(BF914="","",VLOOKUP(BF914,リスト!$I:$J,2,FALSE))</f>
        <v/>
      </c>
      <c r="BF914" s="3"/>
      <c r="BG914" s="280" t="str">
        <f>IF(BH914="","",VLOOKUP(BH914,リスト!$M:$N,2,FALSE))</f>
        <v/>
      </c>
      <c r="BH914" s="282"/>
      <c r="BI914" s="280" t="str">
        <f>IF(BJ914="","",VLOOKUP(BJ914,リスト!$O:$P,2,FALSE))</f>
        <v/>
      </c>
      <c r="BJ914" s="24"/>
      <c r="BM914" s="451" t="str">
        <f>IF(明細!AV908="","",明細!AV908)</f>
        <v/>
      </c>
      <c r="BN914" s="453" t="str">
        <f>IF(明細!AT908="","",明細!AT908)</f>
        <v/>
      </c>
      <c r="BO914" s="280" t="str">
        <f>IF($BN914="","",VLOOKUP($BN914,リスト!$CL:$CM,2,FALSE))</f>
        <v/>
      </c>
      <c r="BP914" s="280" t="str">
        <f>IF(BQ914="","",VLOOKUP(BQ914,リスト!$K$5:$L$7,2,FALSE))</f>
        <v/>
      </c>
      <c r="BQ914" s="13"/>
      <c r="BR914" s="13"/>
      <c r="BS914" s="47"/>
      <c r="BT914" s="280" t="str">
        <f>IF(BU914="","",VLOOKUP(BU914,リスト!I905:J923,2,FALSE))</f>
        <v/>
      </c>
      <c r="BU914" s="13"/>
      <c r="BV914" s="13"/>
      <c r="BW914" s="282"/>
      <c r="BX914" s="282"/>
      <c r="BY914" s="280" t="str">
        <f>IF(BZ914="","",VLOOKUP(BZ914,リスト!$S$5:$T$6,2,FALSE))</f>
        <v/>
      </c>
      <c r="BZ914" s="3"/>
      <c r="CA914" s="3"/>
      <c r="CB914" s="81"/>
      <c r="CC914" s="280" t="str">
        <f t="shared" si="130"/>
        <v/>
      </c>
      <c r="CD914" s="83"/>
      <c r="CE914" s="83"/>
      <c r="CF914" s="83"/>
      <c r="CG914" s="83"/>
      <c r="CH914" s="282" t="str">
        <f t="shared" si="131"/>
        <v/>
      </c>
      <c r="CI914" s="83"/>
      <c r="CJ914" s="280" t="str">
        <f t="shared" si="132"/>
        <v/>
      </c>
      <c r="CK914" s="87"/>
      <c r="CL914" s="78"/>
      <c r="CM914" s="83"/>
      <c r="CN914" s="83"/>
      <c r="CO914" s="83"/>
      <c r="CP914" s="280" t="str">
        <f t="shared" ref="CP914:CP977" si="137">IF($B914="","","MM")</f>
        <v/>
      </c>
      <c r="CQ914" s="81"/>
      <c r="CR914" s="280" t="str">
        <f t="shared" ref="CR914:CR977" si="138">IF($B914="","","MM3")</f>
        <v/>
      </c>
      <c r="CS914" s="3"/>
      <c r="CT914" s="3"/>
      <c r="CU914" s="280" t="str">
        <f>IF(CV914="","",VLOOKUP(CV914,リスト!$V$5:$W$6,2,FALSE))</f>
        <v/>
      </c>
      <c r="CV914" s="3"/>
      <c r="CW914" s="280" t="str">
        <f>IF(CX914="","",VLOOKUP(CX914,リスト!$X$5:$Y$6,2,FALSE))</f>
        <v/>
      </c>
      <c r="CX914" s="3"/>
      <c r="CY914" s="77"/>
      <c r="CZ914" s="77"/>
      <c r="DA914" s="75"/>
      <c r="DB914" s="75"/>
      <c r="DC914" s="75"/>
      <c r="DD914" s="75"/>
      <c r="DE914" s="280" t="str">
        <f>IF(DF914="","",VLOOKUP(DF914,リスト!$Z$5:$AA$10,2,FALSE))</f>
        <v/>
      </c>
      <c r="DF914" s="3"/>
      <c r="DG914" s="280" t="str">
        <f>IF(DH914="","",VLOOKUP(DH914,リスト!$AB$5:$AC$12,2,FALSE))</f>
        <v/>
      </c>
      <c r="DH914" s="63"/>
      <c r="DI914" s="280" t="str">
        <f>IF(DJ914="","",VLOOKUP(DJ914,リスト!$AD$5:$AE$7,2,FALSE))</f>
        <v/>
      </c>
      <c r="DJ914" s="3"/>
      <c r="DK914" s="280" t="str">
        <f>IF(DL914="","",VLOOKUP(DL914,リスト!$AF$5:$AG$10,2,FALSE))</f>
        <v/>
      </c>
      <c r="DL914" s="3"/>
      <c r="DM914" s="280" t="str">
        <f>IF(DN914="","",VLOOKUP(DN914,リスト!$AH$5:$AI$6,2,FALSE))</f>
        <v/>
      </c>
      <c r="DN914" s="3"/>
      <c r="DO914" s="280" t="str">
        <f>IF(DP914="","",VLOOKUP(DP914,リスト!$AJ$5:$AK$6,2,FALSE))</f>
        <v/>
      </c>
      <c r="DP914" s="3"/>
      <c r="DQ914" s="280" t="str">
        <f>IF(DR914="","",VLOOKUP(DR914,リスト!$AL$5:$AM$7,2,FALSE))</f>
        <v/>
      </c>
      <c r="DR914" s="3"/>
      <c r="DS914" s="13"/>
      <c r="DT914" s="85"/>
      <c r="DU914" s="85"/>
      <c r="DV914" s="281" t="str">
        <f>IF(DW914="","",VLOOKUP(DW914,リスト!$AN$5:$AO$6,2,FALSE))</f>
        <v/>
      </c>
      <c r="DW914" s="13"/>
      <c r="DX914" s="341"/>
      <c r="DY914" s="345"/>
      <c r="DZ914" s="341"/>
      <c r="EA914" s="345"/>
      <c r="EB914" s="280" t="str">
        <f>IF(EC914="","",VLOOKUP(EC914,リスト!$AW$5:$AX$8,2,FALSE))</f>
        <v/>
      </c>
      <c r="EC914" s="3"/>
      <c r="ED914" s="85"/>
      <c r="EE914" s="280" t="str">
        <f>IF(EF914="","",VLOOKUP(EF914,リスト!$AY$5:$AZ$10,2,FALSE))</f>
        <v/>
      </c>
      <c r="EF914" s="3"/>
      <c r="EG914" s="280" t="str">
        <f>IF(EH914="","",VLOOKUP(EH914,リスト!$BA$5:$BB$10,2,FALSE))</f>
        <v/>
      </c>
      <c r="EH914" s="3"/>
      <c r="EI914" s="280" t="str">
        <f>IF(EJ914="","",VLOOKUP(EJ914,リスト!$BC$5:$BD$10,2,FALSE))</f>
        <v/>
      </c>
      <c r="EJ914" s="3"/>
      <c r="EK914" s="280" t="str">
        <f>IF(EL914="","",VLOOKUP(EL914,リスト!$BE$5:$BF$10,2,FALSE))</f>
        <v/>
      </c>
      <c r="EL914" s="3"/>
      <c r="EM914" s="78"/>
      <c r="EN914" s="73"/>
      <c r="EO914" s="73"/>
      <c r="EP914" s="13"/>
      <c r="EQ914" s="13"/>
      <c r="ER914" s="280" t="str">
        <f>IF(ES914="","",VLOOKUP(ES914,リスト!$BG$5:$BH$10,2,FALSE))</f>
        <v/>
      </c>
      <c r="ES914" s="13"/>
      <c r="ET914" s="13"/>
      <c r="EU914" s="13"/>
      <c r="EV914" s="13"/>
      <c r="EW914" s="13"/>
      <c r="EX914" s="81"/>
      <c r="EY914" s="81"/>
      <c r="EZ914" s="26"/>
      <c r="FA914" s="281" t="str">
        <f>IF($EZ914="","",INDEX(リスト!$BI$5:$BJ$40,MATCH($EZ914,リスト!$BJ$5:$BJ$40,0),1))</f>
        <v/>
      </c>
      <c r="FB914" s="280" t="str">
        <f>IF(FC914="","",VLOOKUP(FC914,リスト!$BK:$BL,2,FALSE))</f>
        <v/>
      </c>
      <c r="FC914" s="13"/>
      <c r="FD914" s="331"/>
      <c r="FE914" s="3"/>
      <c r="FF914" s="280" t="str">
        <f>IF(FG914="","",VLOOKUP(FG914,リスト!$BO$5:$BP$6,2,FALSE))</f>
        <v/>
      </c>
      <c r="FG914" s="3"/>
      <c r="FH914" s="280" t="str">
        <f>IF(FI914="","",VLOOKUP(FI914,リスト!$BQ$5:$BR$8,2,FALSE))</f>
        <v/>
      </c>
      <c r="FI914" s="3"/>
      <c r="FJ914" s="282"/>
      <c r="FK914" s="280" t="str">
        <f>IF(FL914="","",VLOOKUP(FL914,リスト!$BS$5:$BT$6,2,FALSE))</f>
        <v/>
      </c>
      <c r="FL914" s="63"/>
      <c r="FM914" s="13"/>
      <c r="FN914" s="13"/>
      <c r="FO914" s="13"/>
      <c r="FP914" s="283" t="str">
        <f t="shared" si="133"/>
        <v/>
      </c>
      <c r="FQ914" s="283" t="str">
        <f t="shared" si="133"/>
        <v/>
      </c>
      <c r="FR914" s="13"/>
      <c r="FS914" s="85"/>
      <c r="FT914" s="85"/>
      <c r="FU914" s="281" t="str">
        <f t="shared" si="134"/>
        <v/>
      </c>
      <c r="FV914" s="280" t="str">
        <f>IF(FW914="","",VLOOKUP(FW914,リスト!$BV$5:$BW$10,2,FALSE))</f>
        <v/>
      </c>
      <c r="FW914" s="26"/>
      <c r="FX914" s="282" t="str">
        <f t="shared" si="135"/>
        <v/>
      </c>
      <c r="FY914" s="280" t="str">
        <f>IF(FZ914="","",VLOOKUP(FZ914,リスト!$BX$5:$BY$6,2,FALSE))</f>
        <v/>
      </c>
      <c r="FZ914" s="3"/>
      <c r="GA914" s="280" t="str">
        <f>IF(GB914="","",VLOOKUP(GB914,リスト!$BZ$5:$CA$6,2,FALSE))</f>
        <v/>
      </c>
      <c r="GB914" s="13"/>
      <c r="GC914" s="281" t="str">
        <f>IF(GD914="","",VLOOKUP(GD914,リスト!$CB$5:$CC$6,2,FALSE))</f>
        <v/>
      </c>
      <c r="GD914" s="13"/>
      <c r="GE914" s="13"/>
      <c r="GF914" s="13"/>
      <c r="GG914" s="75"/>
      <c r="GH914" s="281" t="str">
        <f t="shared" si="136"/>
        <v/>
      </c>
      <c r="GI914" s="128"/>
      <c r="GJ914" s="281" t="str">
        <f>IF(GK914="","",VLOOKUP(GK914,リスト!$CD$5:$CE$6,2,FALSE))</f>
        <v/>
      </c>
      <c r="GK914" s="13"/>
      <c r="GL914" s="281" t="str">
        <f>IF(GM914="","",VLOOKUP(GM914,リスト!$CF$5:$CG$5,2,FALSE))</f>
        <v/>
      </c>
      <c r="GM914" s="26"/>
      <c r="GN914" s="280" t="str">
        <f>IF(GO914="","",VLOOKUP(GO914,リスト!$CH$5:$CI$5,2,FALSE))</f>
        <v/>
      </c>
      <c r="GO914" s="284"/>
      <c r="GP914" s="284"/>
      <c r="GQ914" s="284"/>
      <c r="GR914" s="284"/>
      <c r="GS914" s="284"/>
      <c r="GT914" s="284"/>
      <c r="GU914" s="284"/>
      <c r="GV914" s="284"/>
      <c r="GW914" s="284"/>
      <c r="GX914" s="285"/>
    </row>
    <row r="915" spans="2:206" s="177" customFormat="1" ht="24.75" hidden="1" customHeight="1" outlineLevel="1">
      <c r="B915" s="286" t="str">
        <f>IF(明細!B909="","",明細!B909)</f>
        <v/>
      </c>
      <c r="C915" s="287" t="str">
        <f>IF(明細!C909="","",明細!C909)</f>
        <v/>
      </c>
      <c r="D915" s="265" t="str">
        <f>IF(明細!D909="","",明細!D909)</f>
        <v/>
      </c>
      <c r="E915" s="265" t="str">
        <f>IF(明細!E909="","",明細!E909)</f>
        <v/>
      </c>
      <c r="F915" s="265" t="str">
        <f>IF(明細!F909="","",明細!F909)</f>
        <v/>
      </c>
      <c r="G915" s="265" t="str">
        <f>IF(明細!G909="","",明細!G909)</f>
        <v/>
      </c>
      <c r="H915" s="265" t="str">
        <f>IF(明細!H909="","",明細!H909)</f>
        <v/>
      </c>
      <c r="I915" s="265" t="str">
        <f>IF(明細!I909="","",明細!I909)</f>
        <v/>
      </c>
      <c r="J915" s="265" t="str">
        <f>IF(明細!J909="","",明細!J909)</f>
        <v/>
      </c>
      <c r="K915" s="265" t="str">
        <f>IF(明細!K909="","",明細!K909)</f>
        <v/>
      </c>
      <c r="L915" s="265" t="str">
        <f>IF(明細!L909="","",明細!L909)</f>
        <v/>
      </c>
      <c r="M915" s="265" t="str">
        <f>IF(明細!M909="","",明細!M909)</f>
        <v/>
      </c>
      <c r="N915" s="265" t="str">
        <f>IF(明細!N909="","",明細!N909)</f>
        <v/>
      </c>
      <c r="O915" s="265" t="str">
        <f>IF(明細!O909="","",明細!O909)</f>
        <v/>
      </c>
      <c r="P915" s="265" t="str">
        <f>IF(明細!P909="","",明細!P909)</f>
        <v/>
      </c>
      <c r="Q915" s="265" t="str">
        <f>IF(明細!Q909="","",明細!Q909)</f>
        <v/>
      </c>
      <c r="R915" s="289" t="str">
        <f>IF(明細!R909="","",明細!R909)</f>
        <v/>
      </c>
      <c r="S915" s="291" t="str">
        <f>IF(明細!S909="","",明細!S909)</f>
        <v/>
      </c>
      <c r="T915" s="291" t="str">
        <f>IF(明細!T909="","",明細!T909)</f>
        <v/>
      </c>
      <c r="U915" s="291" t="str">
        <f>IF(明細!U909="","",明細!U909)</f>
        <v/>
      </c>
      <c r="V915" s="292" t="str">
        <f>IF(明細!V909="","",明細!V909)</f>
        <v>個</v>
      </c>
      <c r="W915" s="292" t="str">
        <f>IF(明細!W909="","",明細!W909)</f>
        <v/>
      </c>
      <c r="X915" s="293" t="str">
        <f>IF(明細!X909="","",明細!X909)</f>
        <v/>
      </c>
      <c r="Y915" s="134" t="str">
        <f>IF(明細!Y909="","",明細!Y909)</f>
        <v/>
      </c>
      <c r="Z915" s="135" t="str">
        <f>IF(明細!Z909="","",明細!Z909)</f>
        <v/>
      </c>
      <c r="AA915" s="134" t="str">
        <f>IF(明細!AA909="","",明細!AA909)</f>
        <v/>
      </c>
      <c r="AB915" s="303" t="str">
        <f>IF(明細!AB909="","",明細!AB909)</f>
        <v/>
      </c>
      <c r="AC915" s="134" t="str">
        <f>IF(明細!AC909="","",明細!AC909)</f>
        <v/>
      </c>
      <c r="AD915" s="183" t="str">
        <f>IF(明細!AD909="","",明細!AD909)</f>
        <v/>
      </c>
      <c r="AE915" s="184">
        <f>IF(明細!AE909="","",明細!AE909)</f>
        <v>0.1</v>
      </c>
      <c r="AF915" s="185" t="str">
        <f>IF(明細!AF909="","",明細!AF909)</f>
        <v/>
      </c>
      <c r="AG915" s="186" t="str">
        <f>IF(明細!AG909="","",明細!AG909)</f>
        <v/>
      </c>
      <c r="AH915" s="186" t="str">
        <f>IF(明細!AH909="","",明細!AH909)</f>
        <v/>
      </c>
      <c r="AI915" s="187" t="str">
        <f>IF(明細!AI909="","",明細!AI909)</f>
        <v/>
      </c>
      <c r="AJ915" s="296" t="str">
        <f>IF(明細!AJ909="","",明細!AJ909)</f>
        <v/>
      </c>
      <c r="AK915" s="297" t="str">
        <f>IF(明細!AK909="","",明細!AK909)</f>
        <v/>
      </c>
      <c r="AL915" s="298" t="str">
        <f>IF(明細!AL909="","",明細!AL909)</f>
        <v/>
      </c>
      <c r="AM915" s="299" t="str">
        <f>IF(明細!AM909="","",明細!AM909)</f>
        <v/>
      </c>
      <c r="AN915" s="300" t="str">
        <f>IF(明細!AN909="","",明細!AN909)</f>
        <v/>
      </c>
      <c r="AO915" s="300" t="str">
        <f>IF(明細!AO909="","",明細!AO909)</f>
        <v/>
      </c>
      <c r="AP915" s="300" t="str">
        <f>IF(明細!AP909="","",明細!AP909)</f>
        <v/>
      </c>
      <c r="AQ915" s="301" t="str">
        <f>IF(明細!AQ909="","",明細!AQ909)</f>
        <v/>
      </c>
      <c r="AR915" s="302" t="str">
        <f>IF(明細!AR909="","",明細!AR909)</f>
        <v/>
      </c>
      <c r="AU915" s="360"/>
      <c r="AV915" s="368"/>
      <c r="AW915" s="446" t="str">
        <f>IF(明細!AV909="","",明細!AV909)</f>
        <v/>
      </c>
      <c r="AX915" s="419" t="str">
        <f>IF(明細!AT909="","",明細!AT909)</f>
        <v/>
      </c>
      <c r="AY915" s="280" t="str">
        <f>IF($AX915="","",VLOOKUP($AX915,リスト!$CL:$CM,2,FALSE))</f>
        <v/>
      </c>
      <c r="AZ915" s="3"/>
      <c r="BA915" s="280" t="str">
        <f>IF(BB915="","",VLOOKUP(BB915,リスト!$K:$L,2,FALSE))</f>
        <v/>
      </c>
      <c r="BB915" s="3"/>
      <c r="BC915" s="3"/>
      <c r="BD915" s="87"/>
      <c r="BE915" s="280" t="str">
        <f>IF(BF915="","",VLOOKUP(BF915,リスト!$I:$J,2,FALSE))</f>
        <v/>
      </c>
      <c r="BF915" s="3"/>
      <c r="BG915" s="280" t="str">
        <f>IF(BH915="","",VLOOKUP(BH915,リスト!$M:$N,2,FALSE))</f>
        <v/>
      </c>
      <c r="BH915" s="282"/>
      <c r="BI915" s="280" t="str">
        <f>IF(BJ915="","",VLOOKUP(BJ915,リスト!$O:$P,2,FALSE))</f>
        <v/>
      </c>
      <c r="BJ915" s="24"/>
      <c r="BM915" s="451" t="str">
        <f>IF(明細!AV909="","",明細!AV909)</f>
        <v/>
      </c>
      <c r="BN915" s="453" t="str">
        <f>IF(明細!AT909="","",明細!AT909)</f>
        <v/>
      </c>
      <c r="BO915" s="280" t="str">
        <f>IF($BN915="","",VLOOKUP($BN915,リスト!$CL:$CM,2,FALSE))</f>
        <v/>
      </c>
      <c r="BP915" s="280" t="str">
        <f>IF(BQ915="","",VLOOKUP(BQ915,リスト!$K$5:$L$7,2,FALSE))</f>
        <v/>
      </c>
      <c r="BQ915" s="13"/>
      <c r="BR915" s="13"/>
      <c r="BS915" s="47"/>
      <c r="BT915" s="280" t="str">
        <f>IF(BU915="","",VLOOKUP(BU915,リスト!I906:J924,2,FALSE))</f>
        <v/>
      </c>
      <c r="BU915" s="13"/>
      <c r="BV915" s="13"/>
      <c r="BW915" s="282"/>
      <c r="BX915" s="282"/>
      <c r="BY915" s="280" t="str">
        <f>IF(BZ915="","",VLOOKUP(BZ915,リスト!$S$5:$T$6,2,FALSE))</f>
        <v/>
      </c>
      <c r="BZ915" s="3"/>
      <c r="CA915" s="3"/>
      <c r="CB915" s="81"/>
      <c r="CC915" s="280" t="str">
        <f t="shared" si="130"/>
        <v/>
      </c>
      <c r="CD915" s="83"/>
      <c r="CE915" s="83"/>
      <c r="CF915" s="83"/>
      <c r="CG915" s="83"/>
      <c r="CH915" s="282" t="str">
        <f t="shared" si="131"/>
        <v/>
      </c>
      <c r="CI915" s="83"/>
      <c r="CJ915" s="280" t="str">
        <f t="shared" si="132"/>
        <v/>
      </c>
      <c r="CK915" s="87"/>
      <c r="CL915" s="78"/>
      <c r="CM915" s="83"/>
      <c r="CN915" s="83"/>
      <c r="CO915" s="83"/>
      <c r="CP915" s="280" t="str">
        <f t="shared" si="137"/>
        <v/>
      </c>
      <c r="CQ915" s="81"/>
      <c r="CR915" s="280" t="str">
        <f t="shared" si="138"/>
        <v/>
      </c>
      <c r="CS915" s="3"/>
      <c r="CT915" s="3"/>
      <c r="CU915" s="280" t="str">
        <f>IF(CV915="","",VLOOKUP(CV915,リスト!$V$5:$W$6,2,FALSE))</f>
        <v/>
      </c>
      <c r="CV915" s="3"/>
      <c r="CW915" s="280" t="str">
        <f>IF(CX915="","",VLOOKUP(CX915,リスト!$X$5:$Y$6,2,FALSE))</f>
        <v/>
      </c>
      <c r="CX915" s="3"/>
      <c r="CY915" s="77"/>
      <c r="CZ915" s="77"/>
      <c r="DA915" s="75"/>
      <c r="DB915" s="75"/>
      <c r="DC915" s="75"/>
      <c r="DD915" s="75"/>
      <c r="DE915" s="280" t="str">
        <f>IF(DF915="","",VLOOKUP(DF915,リスト!$Z$5:$AA$10,2,FALSE))</f>
        <v/>
      </c>
      <c r="DF915" s="3"/>
      <c r="DG915" s="280" t="str">
        <f>IF(DH915="","",VLOOKUP(DH915,リスト!$AB$5:$AC$12,2,FALSE))</f>
        <v/>
      </c>
      <c r="DH915" s="63"/>
      <c r="DI915" s="280" t="str">
        <f>IF(DJ915="","",VLOOKUP(DJ915,リスト!$AD$5:$AE$7,2,FALSE))</f>
        <v/>
      </c>
      <c r="DJ915" s="3"/>
      <c r="DK915" s="280" t="str">
        <f>IF(DL915="","",VLOOKUP(DL915,リスト!$AF$5:$AG$10,2,FALSE))</f>
        <v/>
      </c>
      <c r="DL915" s="3"/>
      <c r="DM915" s="280" t="str">
        <f>IF(DN915="","",VLOOKUP(DN915,リスト!$AH$5:$AI$6,2,FALSE))</f>
        <v/>
      </c>
      <c r="DN915" s="3"/>
      <c r="DO915" s="280" t="str">
        <f>IF(DP915="","",VLOOKUP(DP915,リスト!$AJ$5:$AK$6,2,FALSE))</f>
        <v/>
      </c>
      <c r="DP915" s="3"/>
      <c r="DQ915" s="280" t="str">
        <f>IF(DR915="","",VLOOKUP(DR915,リスト!$AL$5:$AM$7,2,FALSE))</f>
        <v/>
      </c>
      <c r="DR915" s="3"/>
      <c r="DS915" s="13"/>
      <c r="DT915" s="85"/>
      <c r="DU915" s="85"/>
      <c r="DV915" s="281" t="str">
        <f>IF(DW915="","",VLOOKUP(DW915,リスト!$AN$5:$AO$6,2,FALSE))</f>
        <v/>
      </c>
      <c r="DW915" s="13"/>
      <c r="DX915" s="341"/>
      <c r="DY915" s="345"/>
      <c r="DZ915" s="341"/>
      <c r="EA915" s="345"/>
      <c r="EB915" s="280" t="str">
        <f>IF(EC915="","",VLOOKUP(EC915,リスト!$AW$5:$AX$8,2,FALSE))</f>
        <v/>
      </c>
      <c r="EC915" s="3"/>
      <c r="ED915" s="85"/>
      <c r="EE915" s="280" t="str">
        <f>IF(EF915="","",VLOOKUP(EF915,リスト!$AY$5:$AZ$10,2,FALSE))</f>
        <v/>
      </c>
      <c r="EF915" s="3"/>
      <c r="EG915" s="280" t="str">
        <f>IF(EH915="","",VLOOKUP(EH915,リスト!$BA$5:$BB$10,2,FALSE))</f>
        <v/>
      </c>
      <c r="EH915" s="3"/>
      <c r="EI915" s="280" t="str">
        <f>IF(EJ915="","",VLOOKUP(EJ915,リスト!$BC$5:$BD$10,2,FALSE))</f>
        <v/>
      </c>
      <c r="EJ915" s="3"/>
      <c r="EK915" s="280" t="str">
        <f>IF(EL915="","",VLOOKUP(EL915,リスト!$BE$5:$BF$10,2,FALSE))</f>
        <v/>
      </c>
      <c r="EL915" s="3"/>
      <c r="EM915" s="78"/>
      <c r="EN915" s="73"/>
      <c r="EO915" s="73"/>
      <c r="EP915" s="13"/>
      <c r="EQ915" s="13"/>
      <c r="ER915" s="280" t="str">
        <f>IF(ES915="","",VLOOKUP(ES915,リスト!$BG$5:$BH$10,2,FALSE))</f>
        <v/>
      </c>
      <c r="ES915" s="13"/>
      <c r="ET915" s="13"/>
      <c r="EU915" s="13"/>
      <c r="EV915" s="13"/>
      <c r="EW915" s="13"/>
      <c r="EX915" s="81"/>
      <c r="EY915" s="81"/>
      <c r="EZ915" s="26"/>
      <c r="FA915" s="281" t="str">
        <f>IF($EZ915="","",INDEX(リスト!$BI$5:$BJ$40,MATCH($EZ915,リスト!$BJ$5:$BJ$40,0),1))</f>
        <v/>
      </c>
      <c r="FB915" s="280" t="str">
        <f>IF(FC915="","",VLOOKUP(FC915,リスト!$BK:$BL,2,FALSE))</f>
        <v/>
      </c>
      <c r="FC915" s="13"/>
      <c r="FD915" s="331"/>
      <c r="FE915" s="3"/>
      <c r="FF915" s="280" t="str">
        <f>IF(FG915="","",VLOOKUP(FG915,リスト!$BO$5:$BP$6,2,FALSE))</f>
        <v/>
      </c>
      <c r="FG915" s="3"/>
      <c r="FH915" s="280" t="str">
        <f>IF(FI915="","",VLOOKUP(FI915,リスト!$BQ$5:$BR$8,2,FALSE))</f>
        <v/>
      </c>
      <c r="FI915" s="3"/>
      <c r="FJ915" s="282"/>
      <c r="FK915" s="280" t="str">
        <f>IF(FL915="","",VLOOKUP(FL915,リスト!$BS$5:$BT$6,2,FALSE))</f>
        <v/>
      </c>
      <c r="FL915" s="63"/>
      <c r="FM915" s="13"/>
      <c r="FN915" s="13"/>
      <c r="FO915" s="13"/>
      <c r="FP915" s="283" t="str">
        <f t="shared" si="133"/>
        <v/>
      </c>
      <c r="FQ915" s="283" t="str">
        <f t="shared" si="133"/>
        <v/>
      </c>
      <c r="FR915" s="13"/>
      <c r="FS915" s="85"/>
      <c r="FT915" s="85"/>
      <c r="FU915" s="281" t="str">
        <f t="shared" si="134"/>
        <v/>
      </c>
      <c r="FV915" s="280" t="str">
        <f>IF(FW915="","",VLOOKUP(FW915,リスト!$BV$5:$BW$10,2,FALSE))</f>
        <v/>
      </c>
      <c r="FW915" s="26"/>
      <c r="FX915" s="282" t="str">
        <f t="shared" si="135"/>
        <v/>
      </c>
      <c r="FY915" s="280" t="str">
        <f>IF(FZ915="","",VLOOKUP(FZ915,リスト!$BX$5:$BY$6,2,FALSE))</f>
        <v/>
      </c>
      <c r="FZ915" s="3"/>
      <c r="GA915" s="280" t="str">
        <f>IF(GB915="","",VLOOKUP(GB915,リスト!$BZ$5:$CA$6,2,FALSE))</f>
        <v/>
      </c>
      <c r="GB915" s="13"/>
      <c r="GC915" s="281" t="str">
        <f>IF(GD915="","",VLOOKUP(GD915,リスト!$CB$5:$CC$6,2,FALSE))</f>
        <v/>
      </c>
      <c r="GD915" s="13"/>
      <c r="GE915" s="13"/>
      <c r="GF915" s="13"/>
      <c r="GG915" s="75"/>
      <c r="GH915" s="281" t="str">
        <f t="shared" si="136"/>
        <v/>
      </c>
      <c r="GI915" s="128"/>
      <c r="GJ915" s="281" t="str">
        <f>IF(GK915="","",VLOOKUP(GK915,リスト!$CD$5:$CE$6,2,FALSE))</f>
        <v/>
      </c>
      <c r="GK915" s="13"/>
      <c r="GL915" s="281" t="str">
        <f>IF(GM915="","",VLOOKUP(GM915,リスト!$CF$5:$CG$5,2,FALSE))</f>
        <v/>
      </c>
      <c r="GM915" s="26"/>
      <c r="GN915" s="280" t="str">
        <f>IF(GO915="","",VLOOKUP(GO915,リスト!$CH$5:$CI$5,2,FALSE))</f>
        <v/>
      </c>
      <c r="GO915" s="284"/>
      <c r="GP915" s="284"/>
      <c r="GQ915" s="284"/>
      <c r="GR915" s="284"/>
      <c r="GS915" s="284"/>
      <c r="GT915" s="284"/>
      <c r="GU915" s="284"/>
      <c r="GV915" s="284"/>
      <c r="GW915" s="284"/>
      <c r="GX915" s="285"/>
    </row>
    <row r="916" spans="2:206" s="177" customFormat="1" ht="24.75" hidden="1" customHeight="1" outlineLevel="1">
      <c r="B916" s="286" t="str">
        <f>IF(明細!B910="","",明細!B910)</f>
        <v/>
      </c>
      <c r="C916" s="287" t="str">
        <f>IF(明細!C910="","",明細!C910)</f>
        <v/>
      </c>
      <c r="D916" s="265" t="str">
        <f>IF(明細!D910="","",明細!D910)</f>
        <v/>
      </c>
      <c r="E916" s="265" t="str">
        <f>IF(明細!E910="","",明細!E910)</f>
        <v/>
      </c>
      <c r="F916" s="265" t="str">
        <f>IF(明細!F910="","",明細!F910)</f>
        <v/>
      </c>
      <c r="G916" s="265" t="str">
        <f>IF(明細!G910="","",明細!G910)</f>
        <v/>
      </c>
      <c r="H916" s="265" t="str">
        <f>IF(明細!H910="","",明細!H910)</f>
        <v/>
      </c>
      <c r="I916" s="265" t="str">
        <f>IF(明細!I910="","",明細!I910)</f>
        <v/>
      </c>
      <c r="J916" s="265" t="str">
        <f>IF(明細!J910="","",明細!J910)</f>
        <v/>
      </c>
      <c r="K916" s="265" t="str">
        <f>IF(明細!K910="","",明細!K910)</f>
        <v/>
      </c>
      <c r="L916" s="265" t="str">
        <f>IF(明細!L910="","",明細!L910)</f>
        <v/>
      </c>
      <c r="M916" s="265" t="str">
        <f>IF(明細!M910="","",明細!M910)</f>
        <v/>
      </c>
      <c r="N916" s="265" t="str">
        <f>IF(明細!N910="","",明細!N910)</f>
        <v/>
      </c>
      <c r="O916" s="265" t="str">
        <f>IF(明細!O910="","",明細!O910)</f>
        <v/>
      </c>
      <c r="P916" s="265" t="str">
        <f>IF(明細!P910="","",明細!P910)</f>
        <v/>
      </c>
      <c r="Q916" s="265" t="str">
        <f>IF(明細!Q910="","",明細!Q910)</f>
        <v/>
      </c>
      <c r="R916" s="289" t="str">
        <f>IF(明細!R910="","",明細!R910)</f>
        <v/>
      </c>
      <c r="S916" s="291" t="str">
        <f>IF(明細!S910="","",明細!S910)</f>
        <v/>
      </c>
      <c r="T916" s="291" t="str">
        <f>IF(明細!T910="","",明細!T910)</f>
        <v/>
      </c>
      <c r="U916" s="291" t="str">
        <f>IF(明細!U910="","",明細!U910)</f>
        <v/>
      </c>
      <c r="V916" s="292" t="str">
        <f>IF(明細!V910="","",明細!V910)</f>
        <v>個</v>
      </c>
      <c r="W916" s="292" t="str">
        <f>IF(明細!W910="","",明細!W910)</f>
        <v/>
      </c>
      <c r="X916" s="293" t="str">
        <f>IF(明細!X910="","",明細!X910)</f>
        <v/>
      </c>
      <c r="Y916" s="134" t="str">
        <f>IF(明細!Y910="","",明細!Y910)</f>
        <v/>
      </c>
      <c r="Z916" s="135" t="str">
        <f>IF(明細!Z910="","",明細!Z910)</f>
        <v/>
      </c>
      <c r="AA916" s="134" t="str">
        <f>IF(明細!AA910="","",明細!AA910)</f>
        <v/>
      </c>
      <c r="AB916" s="303" t="str">
        <f>IF(明細!AB910="","",明細!AB910)</f>
        <v/>
      </c>
      <c r="AC916" s="134" t="str">
        <f>IF(明細!AC910="","",明細!AC910)</f>
        <v/>
      </c>
      <c r="AD916" s="183" t="str">
        <f>IF(明細!AD910="","",明細!AD910)</f>
        <v/>
      </c>
      <c r="AE916" s="184">
        <f>IF(明細!AE910="","",明細!AE910)</f>
        <v>0.1</v>
      </c>
      <c r="AF916" s="185" t="str">
        <f>IF(明細!AF910="","",明細!AF910)</f>
        <v/>
      </c>
      <c r="AG916" s="186" t="str">
        <f>IF(明細!AG910="","",明細!AG910)</f>
        <v/>
      </c>
      <c r="AH916" s="186" t="str">
        <f>IF(明細!AH910="","",明細!AH910)</f>
        <v/>
      </c>
      <c r="AI916" s="187" t="str">
        <f>IF(明細!AI910="","",明細!AI910)</f>
        <v/>
      </c>
      <c r="AJ916" s="296" t="str">
        <f>IF(明細!AJ910="","",明細!AJ910)</f>
        <v/>
      </c>
      <c r="AK916" s="297" t="str">
        <f>IF(明細!AK910="","",明細!AK910)</f>
        <v/>
      </c>
      <c r="AL916" s="298" t="str">
        <f>IF(明細!AL910="","",明細!AL910)</f>
        <v/>
      </c>
      <c r="AM916" s="299" t="str">
        <f>IF(明細!AM910="","",明細!AM910)</f>
        <v/>
      </c>
      <c r="AN916" s="300" t="str">
        <f>IF(明細!AN910="","",明細!AN910)</f>
        <v/>
      </c>
      <c r="AO916" s="300" t="str">
        <f>IF(明細!AO910="","",明細!AO910)</f>
        <v/>
      </c>
      <c r="AP916" s="300" t="str">
        <f>IF(明細!AP910="","",明細!AP910)</f>
        <v/>
      </c>
      <c r="AQ916" s="301" t="str">
        <f>IF(明細!AQ910="","",明細!AQ910)</f>
        <v/>
      </c>
      <c r="AR916" s="302" t="str">
        <f>IF(明細!AR910="","",明細!AR910)</f>
        <v/>
      </c>
      <c r="AU916" s="360"/>
      <c r="AV916" s="368"/>
      <c r="AW916" s="446" t="str">
        <f>IF(明細!AV910="","",明細!AV910)</f>
        <v/>
      </c>
      <c r="AX916" s="419" t="str">
        <f>IF(明細!AT910="","",明細!AT910)</f>
        <v/>
      </c>
      <c r="AY916" s="280" t="str">
        <f>IF($AX916="","",VLOOKUP($AX916,リスト!$CL:$CM,2,FALSE))</f>
        <v/>
      </c>
      <c r="AZ916" s="3"/>
      <c r="BA916" s="280" t="str">
        <f>IF(BB916="","",VLOOKUP(BB916,リスト!$K:$L,2,FALSE))</f>
        <v/>
      </c>
      <c r="BB916" s="3"/>
      <c r="BC916" s="3"/>
      <c r="BD916" s="87"/>
      <c r="BE916" s="280" t="str">
        <f>IF(BF916="","",VLOOKUP(BF916,リスト!$I:$J,2,FALSE))</f>
        <v/>
      </c>
      <c r="BF916" s="3"/>
      <c r="BG916" s="280" t="str">
        <f>IF(BH916="","",VLOOKUP(BH916,リスト!$M:$N,2,FALSE))</f>
        <v/>
      </c>
      <c r="BH916" s="282"/>
      <c r="BI916" s="280" t="str">
        <f>IF(BJ916="","",VLOOKUP(BJ916,リスト!$O:$P,2,FALSE))</f>
        <v/>
      </c>
      <c r="BJ916" s="24"/>
      <c r="BM916" s="451" t="str">
        <f>IF(明細!AV910="","",明細!AV910)</f>
        <v/>
      </c>
      <c r="BN916" s="453" t="str">
        <f>IF(明細!AT910="","",明細!AT910)</f>
        <v/>
      </c>
      <c r="BO916" s="280" t="str">
        <f>IF($BN916="","",VLOOKUP($BN916,リスト!$CL:$CM,2,FALSE))</f>
        <v/>
      </c>
      <c r="BP916" s="280" t="str">
        <f>IF(BQ916="","",VLOOKUP(BQ916,リスト!$K$5:$L$7,2,FALSE))</f>
        <v/>
      </c>
      <c r="BQ916" s="13"/>
      <c r="BR916" s="13"/>
      <c r="BS916" s="47"/>
      <c r="BT916" s="280" t="str">
        <f>IF(BU916="","",VLOOKUP(BU916,リスト!I907:J925,2,FALSE))</f>
        <v/>
      </c>
      <c r="BU916" s="13"/>
      <c r="BV916" s="13"/>
      <c r="BW916" s="282"/>
      <c r="BX916" s="282"/>
      <c r="BY916" s="280" t="str">
        <f>IF(BZ916="","",VLOOKUP(BZ916,リスト!$S$5:$T$6,2,FALSE))</f>
        <v/>
      </c>
      <c r="BZ916" s="3"/>
      <c r="CA916" s="3"/>
      <c r="CB916" s="81"/>
      <c r="CC916" s="280" t="str">
        <f t="shared" si="130"/>
        <v/>
      </c>
      <c r="CD916" s="83"/>
      <c r="CE916" s="83"/>
      <c r="CF916" s="83"/>
      <c r="CG916" s="83"/>
      <c r="CH916" s="282" t="str">
        <f t="shared" si="131"/>
        <v/>
      </c>
      <c r="CI916" s="83"/>
      <c r="CJ916" s="280" t="str">
        <f t="shared" si="132"/>
        <v/>
      </c>
      <c r="CK916" s="87"/>
      <c r="CL916" s="78"/>
      <c r="CM916" s="83"/>
      <c r="CN916" s="83"/>
      <c r="CO916" s="83"/>
      <c r="CP916" s="280" t="str">
        <f t="shared" si="137"/>
        <v/>
      </c>
      <c r="CQ916" s="81"/>
      <c r="CR916" s="280" t="str">
        <f t="shared" si="138"/>
        <v/>
      </c>
      <c r="CS916" s="3"/>
      <c r="CT916" s="3"/>
      <c r="CU916" s="280" t="str">
        <f>IF(CV916="","",VLOOKUP(CV916,リスト!$V$5:$W$6,2,FALSE))</f>
        <v/>
      </c>
      <c r="CV916" s="3"/>
      <c r="CW916" s="280" t="str">
        <f>IF(CX916="","",VLOOKUP(CX916,リスト!$X$5:$Y$6,2,FALSE))</f>
        <v/>
      </c>
      <c r="CX916" s="3"/>
      <c r="CY916" s="77"/>
      <c r="CZ916" s="77"/>
      <c r="DA916" s="75"/>
      <c r="DB916" s="75"/>
      <c r="DC916" s="75"/>
      <c r="DD916" s="75"/>
      <c r="DE916" s="280" t="str">
        <f>IF(DF916="","",VLOOKUP(DF916,リスト!$Z$5:$AA$10,2,FALSE))</f>
        <v/>
      </c>
      <c r="DF916" s="3"/>
      <c r="DG916" s="280" t="str">
        <f>IF(DH916="","",VLOOKUP(DH916,リスト!$AB$5:$AC$12,2,FALSE))</f>
        <v/>
      </c>
      <c r="DH916" s="63"/>
      <c r="DI916" s="280" t="str">
        <f>IF(DJ916="","",VLOOKUP(DJ916,リスト!$AD$5:$AE$7,2,FALSE))</f>
        <v/>
      </c>
      <c r="DJ916" s="3"/>
      <c r="DK916" s="280" t="str">
        <f>IF(DL916="","",VLOOKUP(DL916,リスト!$AF$5:$AG$10,2,FALSE))</f>
        <v/>
      </c>
      <c r="DL916" s="3"/>
      <c r="DM916" s="280" t="str">
        <f>IF(DN916="","",VLOOKUP(DN916,リスト!$AH$5:$AI$6,2,FALSE))</f>
        <v/>
      </c>
      <c r="DN916" s="3"/>
      <c r="DO916" s="280" t="str">
        <f>IF(DP916="","",VLOOKUP(DP916,リスト!$AJ$5:$AK$6,2,FALSE))</f>
        <v/>
      </c>
      <c r="DP916" s="3"/>
      <c r="DQ916" s="280" t="str">
        <f>IF(DR916="","",VLOOKUP(DR916,リスト!$AL$5:$AM$7,2,FALSE))</f>
        <v/>
      </c>
      <c r="DR916" s="3"/>
      <c r="DS916" s="13"/>
      <c r="DT916" s="85"/>
      <c r="DU916" s="85"/>
      <c r="DV916" s="281" t="str">
        <f>IF(DW916="","",VLOOKUP(DW916,リスト!$AN$5:$AO$6,2,FALSE))</f>
        <v/>
      </c>
      <c r="DW916" s="13"/>
      <c r="DX916" s="341"/>
      <c r="DY916" s="345"/>
      <c r="DZ916" s="341"/>
      <c r="EA916" s="345"/>
      <c r="EB916" s="280" t="str">
        <f>IF(EC916="","",VLOOKUP(EC916,リスト!$AW$5:$AX$8,2,FALSE))</f>
        <v/>
      </c>
      <c r="EC916" s="3"/>
      <c r="ED916" s="85"/>
      <c r="EE916" s="280" t="str">
        <f>IF(EF916="","",VLOOKUP(EF916,リスト!$AY$5:$AZ$10,2,FALSE))</f>
        <v/>
      </c>
      <c r="EF916" s="3"/>
      <c r="EG916" s="280" t="str">
        <f>IF(EH916="","",VLOOKUP(EH916,リスト!$BA$5:$BB$10,2,FALSE))</f>
        <v/>
      </c>
      <c r="EH916" s="3"/>
      <c r="EI916" s="280" t="str">
        <f>IF(EJ916="","",VLOOKUP(EJ916,リスト!$BC$5:$BD$10,2,FALSE))</f>
        <v/>
      </c>
      <c r="EJ916" s="3"/>
      <c r="EK916" s="280" t="str">
        <f>IF(EL916="","",VLOOKUP(EL916,リスト!$BE$5:$BF$10,2,FALSE))</f>
        <v/>
      </c>
      <c r="EL916" s="3"/>
      <c r="EM916" s="78"/>
      <c r="EN916" s="73"/>
      <c r="EO916" s="73"/>
      <c r="EP916" s="13"/>
      <c r="EQ916" s="13"/>
      <c r="ER916" s="280" t="str">
        <f>IF(ES916="","",VLOOKUP(ES916,リスト!$BG$5:$BH$10,2,FALSE))</f>
        <v/>
      </c>
      <c r="ES916" s="13"/>
      <c r="ET916" s="13"/>
      <c r="EU916" s="13"/>
      <c r="EV916" s="13"/>
      <c r="EW916" s="13"/>
      <c r="EX916" s="81"/>
      <c r="EY916" s="81"/>
      <c r="EZ916" s="26"/>
      <c r="FA916" s="281" t="str">
        <f>IF($EZ916="","",INDEX(リスト!$BI$5:$BJ$40,MATCH($EZ916,リスト!$BJ$5:$BJ$40,0),1))</f>
        <v/>
      </c>
      <c r="FB916" s="280" t="str">
        <f>IF(FC916="","",VLOOKUP(FC916,リスト!$BK:$BL,2,FALSE))</f>
        <v/>
      </c>
      <c r="FC916" s="13"/>
      <c r="FD916" s="331"/>
      <c r="FE916" s="3"/>
      <c r="FF916" s="280" t="str">
        <f>IF(FG916="","",VLOOKUP(FG916,リスト!$BO$5:$BP$6,2,FALSE))</f>
        <v/>
      </c>
      <c r="FG916" s="3"/>
      <c r="FH916" s="280" t="str">
        <f>IF(FI916="","",VLOOKUP(FI916,リスト!$BQ$5:$BR$8,2,FALSE))</f>
        <v/>
      </c>
      <c r="FI916" s="3"/>
      <c r="FJ916" s="282"/>
      <c r="FK916" s="280" t="str">
        <f>IF(FL916="","",VLOOKUP(FL916,リスト!$BS$5:$BT$6,2,FALSE))</f>
        <v/>
      </c>
      <c r="FL916" s="63"/>
      <c r="FM916" s="13"/>
      <c r="FN916" s="13"/>
      <c r="FO916" s="13"/>
      <c r="FP916" s="283" t="str">
        <f t="shared" si="133"/>
        <v/>
      </c>
      <c r="FQ916" s="283" t="str">
        <f t="shared" si="133"/>
        <v/>
      </c>
      <c r="FR916" s="13"/>
      <c r="FS916" s="85"/>
      <c r="FT916" s="85"/>
      <c r="FU916" s="281" t="str">
        <f t="shared" si="134"/>
        <v/>
      </c>
      <c r="FV916" s="280" t="str">
        <f>IF(FW916="","",VLOOKUP(FW916,リスト!$BV$5:$BW$10,2,FALSE))</f>
        <v/>
      </c>
      <c r="FW916" s="26"/>
      <c r="FX916" s="282" t="str">
        <f t="shared" si="135"/>
        <v/>
      </c>
      <c r="FY916" s="280" t="str">
        <f>IF(FZ916="","",VLOOKUP(FZ916,リスト!$BX$5:$BY$6,2,FALSE))</f>
        <v/>
      </c>
      <c r="FZ916" s="3"/>
      <c r="GA916" s="280" t="str">
        <f>IF(GB916="","",VLOOKUP(GB916,リスト!$BZ$5:$CA$6,2,FALSE))</f>
        <v/>
      </c>
      <c r="GB916" s="13"/>
      <c r="GC916" s="281" t="str">
        <f>IF(GD916="","",VLOOKUP(GD916,リスト!$CB$5:$CC$6,2,FALSE))</f>
        <v/>
      </c>
      <c r="GD916" s="13"/>
      <c r="GE916" s="13"/>
      <c r="GF916" s="13"/>
      <c r="GG916" s="75"/>
      <c r="GH916" s="281" t="str">
        <f t="shared" si="136"/>
        <v/>
      </c>
      <c r="GI916" s="128"/>
      <c r="GJ916" s="281" t="str">
        <f>IF(GK916="","",VLOOKUP(GK916,リスト!$CD$5:$CE$6,2,FALSE))</f>
        <v/>
      </c>
      <c r="GK916" s="13"/>
      <c r="GL916" s="281" t="str">
        <f>IF(GM916="","",VLOOKUP(GM916,リスト!$CF$5:$CG$5,2,FALSE))</f>
        <v/>
      </c>
      <c r="GM916" s="26"/>
      <c r="GN916" s="280" t="str">
        <f>IF(GO916="","",VLOOKUP(GO916,リスト!$CH$5:$CI$5,2,FALSE))</f>
        <v/>
      </c>
      <c r="GO916" s="284"/>
      <c r="GP916" s="284"/>
      <c r="GQ916" s="284"/>
      <c r="GR916" s="284"/>
      <c r="GS916" s="284"/>
      <c r="GT916" s="284"/>
      <c r="GU916" s="284"/>
      <c r="GV916" s="284"/>
      <c r="GW916" s="284"/>
      <c r="GX916" s="285"/>
    </row>
    <row r="917" spans="2:206" s="177" customFormat="1" ht="24.75" hidden="1" customHeight="1" outlineLevel="1">
      <c r="B917" s="286" t="str">
        <f>IF(明細!B911="","",明細!B911)</f>
        <v/>
      </c>
      <c r="C917" s="287" t="str">
        <f>IF(明細!C911="","",明細!C911)</f>
        <v/>
      </c>
      <c r="D917" s="265" t="str">
        <f>IF(明細!D911="","",明細!D911)</f>
        <v/>
      </c>
      <c r="E917" s="265" t="str">
        <f>IF(明細!E911="","",明細!E911)</f>
        <v/>
      </c>
      <c r="F917" s="265" t="str">
        <f>IF(明細!F911="","",明細!F911)</f>
        <v/>
      </c>
      <c r="G917" s="265" t="str">
        <f>IF(明細!G911="","",明細!G911)</f>
        <v/>
      </c>
      <c r="H917" s="265" t="str">
        <f>IF(明細!H911="","",明細!H911)</f>
        <v/>
      </c>
      <c r="I917" s="265" t="str">
        <f>IF(明細!I911="","",明細!I911)</f>
        <v/>
      </c>
      <c r="J917" s="265" t="str">
        <f>IF(明細!J911="","",明細!J911)</f>
        <v/>
      </c>
      <c r="K917" s="265" t="str">
        <f>IF(明細!K911="","",明細!K911)</f>
        <v/>
      </c>
      <c r="L917" s="265" t="str">
        <f>IF(明細!L911="","",明細!L911)</f>
        <v/>
      </c>
      <c r="M917" s="265" t="str">
        <f>IF(明細!M911="","",明細!M911)</f>
        <v/>
      </c>
      <c r="N917" s="265" t="str">
        <f>IF(明細!N911="","",明細!N911)</f>
        <v/>
      </c>
      <c r="O917" s="265" t="str">
        <f>IF(明細!O911="","",明細!O911)</f>
        <v/>
      </c>
      <c r="P917" s="265" t="str">
        <f>IF(明細!P911="","",明細!P911)</f>
        <v/>
      </c>
      <c r="Q917" s="265" t="str">
        <f>IF(明細!Q911="","",明細!Q911)</f>
        <v/>
      </c>
      <c r="R917" s="289" t="str">
        <f>IF(明細!R911="","",明細!R911)</f>
        <v/>
      </c>
      <c r="S917" s="291" t="str">
        <f>IF(明細!S911="","",明細!S911)</f>
        <v/>
      </c>
      <c r="T917" s="291" t="str">
        <f>IF(明細!T911="","",明細!T911)</f>
        <v/>
      </c>
      <c r="U917" s="291" t="str">
        <f>IF(明細!U911="","",明細!U911)</f>
        <v/>
      </c>
      <c r="V917" s="292" t="str">
        <f>IF(明細!V911="","",明細!V911)</f>
        <v>個</v>
      </c>
      <c r="W917" s="292" t="str">
        <f>IF(明細!W911="","",明細!W911)</f>
        <v/>
      </c>
      <c r="X917" s="293" t="str">
        <f>IF(明細!X911="","",明細!X911)</f>
        <v/>
      </c>
      <c r="Y917" s="134" t="str">
        <f>IF(明細!Y911="","",明細!Y911)</f>
        <v/>
      </c>
      <c r="Z917" s="135" t="str">
        <f>IF(明細!Z911="","",明細!Z911)</f>
        <v/>
      </c>
      <c r="AA917" s="134" t="str">
        <f>IF(明細!AA911="","",明細!AA911)</f>
        <v/>
      </c>
      <c r="AB917" s="303" t="str">
        <f>IF(明細!AB911="","",明細!AB911)</f>
        <v/>
      </c>
      <c r="AC917" s="134" t="str">
        <f>IF(明細!AC911="","",明細!AC911)</f>
        <v/>
      </c>
      <c r="AD917" s="183" t="str">
        <f>IF(明細!AD911="","",明細!AD911)</f>
        <v/>
      </c>
      <c r="AE917" s="184">
        <f>IF(明細!AE911="","",明細!AE911)</f>
        <v>0.1</v>
      </c>
      <c r="AF917" s="185" t="str">
        <f>IF(明細!AF911="","",明細!AF911)</f>
        <v/>
      </c>
      <c r="AG917" s="186" t="str">
        <f>IF(明細!AG911="","",明細!AG911)</f>
        <v/>
      </c>
      <c r="AH917" s="186" t="str">
        <f>IF(明細!AH911="","",明細!AH911)</f>
        <v/>
      </c>
      <c r="AI917" s="187" t="str">
        <f>IF(明細!AI911="","",明細!AI911)</f>
        <v/>
      </c>
      <c r="AJ917" s="296" t="str">
        <f>IF(明細!AJ911="","",明細!AJ911)</f>
        <v/>
      </c>
      <c r="AK917" s="297" t="str">
        <f>IF(明細!AK911="","",明細!AK911)</f>
        <v/>
      </c>
      <c r="AL917" s="298" t="str">
        <f>IF(明細!AL911="","",明細!AL911)</f>
        <v/>
      </c>
      <c r="AM917" s="299" t="str">
        <f>IF(明細!AM911="","",明細!AM911)</f>
        <v/>
      </c>
      <c r="AN917" s="300" t="str">
        <f>IF(明細!AN911="","",明細!AN911)</f>
        <v/>
      </c>
      <c r="AO917" s="300" t="str">
        <f>IF(明細!AO911="","",明細!AO911)</f>
        <v/>
      </c>
      <c r="AP917" s="300" t="str">
        <f>IF(明細!AP911="","",明細!AP911)</f>
        <v/>
      </c>
      <c r="AQ917" s="301" t="str">
        <f>IF(明細!AQ911="","",明細!AQ911)</f>
        <v/>
      </c>
      <c r="AR917" s="302" t="str">
        <f>IF(明細!AR911="","",明細!AR911)</f>
        <v/>
      </c>
      <c r="AU917" s="360"/>
      <c r="AV917" s="368"/>
      <c r="AW917" s="446" t="str">
        <f>IF(明細!AV911="","",明細!AV911)</f>
        <v/>
      </c>
      <c r="AX917" s="419" t="str">
        <f>IF(明細!AT911="","",明細!AT911)</f>
        <v/>
      </c>
      <c r="AY917" s="280" t="str">
        <f>IF($AX917="","",VLOOKUP($AX917,リスト!$CL:$CM,2,FALSE))</f>
        <v/>
      </c>
      <c r="AZ917" s="3"/>
      <c r="BA917" s="280" t="str">
        <f>IF(BB917="","",VLOOKUP(BB917,リスト!$K:$L,2,FALSE))</f>
        <v/>
      </c>
      <c r="BB917" s="3"/>
      <c r="BC917" s="3"/>
      <c r="BD917" s="87"/>
      <c r="BE917" s="280" t="str">
        <f>IF(BF917="","",VLOOKUP(BF917,リスト!$I:$J,2,FALSE))</f>
        <v/>
      </c>
      <c r="BF917" s="3"/>
      <c r="BG917" s="280" t="str">
        <f>IF(BH917="","",VLOOKUP(BH917,リスト!$M:$N,2,FALSE))</f>
        <v/>
      </c>
      <c r="BH917" s="282"/>
      <c r="BI917" s="280" t="str">
        <f>IF(BJ917="","",VLOOKUP(BJ917,リスト!$O:$P,2,FALSE))</f>
        <v/>
      </c>
      <c r="BJ917" s="24"/>
      <c r="BM917" s="451" t="str">
        <f>IF(明細!AV911="","",明細!AV911)</f>
        <v/>
      </c>
      <c r="BN917" s="453" t="str">
        <f>IF(明細!AT911="","",明細!AT911)</f>
        <v/>
      </c>
      <c r="BO917" s="280" t="str">
        <f>IF($BN917="","",VLOOKUP($BN917,リスト!$CL:$CM,2,FALSE))</f>
        <v/>
      </c>
      <c r="BP917" s="280" t="str">
        <f>IF(BQ917="","",VLOOKUP(BQ917,リスト!$K$5:$L$7,2,FALSE))</f>
        <v/>
      </c>
      <c r="BQ917" s="13"/>
      <c r="BR917" s="13"/>
      <c r="BS917" s="47"/>
      <c r="BT917" s="280" t="str">
        <f>IF(BU917="","",VLOOKUP(BU917,リスト!I908:J926,2,FALSE))</f>
        <v/>
      </c>
      <c r="BU917" s="13"/>
      <c r="BV917" s="13"/>
      <c r="BW917" s="282"/>
      <c r="BX917" s="282"/>
      <c r="BY917" s="280" t="str">
        <f>IF(BZ917="","",VLOOKUP(BZ917,リスト!$S$5:$T$6,2,FALSE))</f>
        <v/>
      </c>
      <c r="BZ917" s="3"/>
      <c r="CA917" s="3"/>
      <c r="CB917" s="81"/>
      <c r="CC917" s="280" t="str">
        <f t="shared" si="130"/>
        <v/>
      </c>
      <c r="CD917" s="83"/>
      <c r="CE917" s="83"/>
      <c r="CF917" s="83"/>
      <c r="CG917" s="83"/>
      <c r="CH917" s="282" t="str">
        <f t="shared" si="131"/>
        <v/>
      </c>
      <c r="CI917" s="83"/>
      <c r="CJ917" s="280" t="str">
        <f t="shared" si="132"/>
        <v/>
      </c>
      <c r="CK917" s="87"/>
      <c r="CL917" s="78"/>
      <c r="CM917" s="83"/>
      <c r="CN917" s="83"/>
      <c r="CO917" s="83"/>
      <c r="CP917" s="280" t="str">
        <f t="shared" si="137"/>
        <v/>
      </c>
      <c r="CQ917" s="81"/>
      <c r="CR917" s="280" t="str">
        <f t="shared" si="138"/>
        <v/>
      </c>
      <c r="CS917" s="3"/>
      <c r="CT917" s="3"/>
      <c r="CU917" s="280" t="str">
        <f>IF(CV917="","",VLOOKUP(CV917,リスト!$V$5:$W$6,2,FALSE))</f>
        <v/>
      </c>
      <c r="CV917" s="3"/>
      <c r="CW917" s="280" t="str">
        <f>IF(CX917="","",VLOOKUP(CX917,リスト!$X$5:$Y$6,2,FALSE))</f>
        <v/>
      </c>
      <c r="CX917" s="3"/>
      <c r="CY917" s="77"/>
      <c r="CZ917" s="77"/>
      <c r="DA917" s="75"/>
      <c r="DB917" s="75"/>
      <c r="DC917" s="75"/>
      <c r="DD917" s="75"/>
      <c r="DE917" s="280" t="str">
        <f>IF(DF917="","",VLOOKUP(DF917,リスト!$Z$5:$AA$10,2,FALSE))</f>
        <v/>
      </c>
      <c r="DF917" s="3"/>
      <c r="DG917" s="280" t="str">
        <f>IF(DH917="","",VLOOKUP(DH917,リスト!$AB$5:$AC$12,2,FALSE))</f>
        <v/>
      </c>
      <c r="DH917" s="63"/>
      <c r="DI917" s="280" t="str">
        <f>IF(DJ917="","",VLOOKUP(DJ917,リスト!$AD$5:$AE$7,2,FALSE))</f>
        <v/>
      </c>
      <c r="DJ917" s="3"/>
      <c r="DK917" s="280" t="str">
        <f>IF(DL917="","",VLOOKUP(DL917,リスト!$AF$5:$AG$10,2,FALSE))</f>
        <v/>
      </c>
      <c r="DL917" s="3"/>
      <c r="DM917" s="280" t="str">
        <f>IF(DN917="","",VLOOKUP(DN917,リスト!$AH$5:$AI$6,2,FALSE))</f>
        <v/>
      </c>
      <c r="DN917" s="3"/>
      <c r="DO917" s="280" t="str">
        <f>IF(DP917="","",VLOOKUP(DP917,リスト!$AJ$5:$AK$6,2,FALSE))</f>
        <v/>
      </c>
      <c r="DP917" s="3"/>
      <c r="DQ917" s="280" t="str">
        <f>IF(DR917="","",VLOOKUP(DR917,リスト!$AL$5:$AM$7,2,FALSE))</f>
        <v/>
      </c>
      <c r="DR917" s="3"/>
      <c r="DS917" s="13"/>
      <c r="DT917" s="85"/>
      <c r="DU917" s="85"/>
      <c r="DV917" s="281" t="str">
        <f>IF(DW917="","",VLOOKUP(DW917,リスト!$AN$5:$AO$6,2,FALSE))</f>
        <v/>
      </c>
      <c r="DW917" s="13"/>
      <c r="DX917" s="341"/>
      <c r="DY917" s="345"/>
      <c r="DZ917" s="341"/>
      <c r="EA917" s="345"/>
      <c r="EB917" s="280" t="str">
        <f>IF(EC917="","",VLOOKUP(EC917,リスト!$AW$5:$AX$8,2,FALSE))</f>
        <v/>
      </c>
      <c r="EC917" s="3"/>
      <c r="ED917" s="85"/>
      <c r="EE917" s="280" t="str">
        <f>IF(EF917="","",VLOOKUP(EF917,リスト!$AY$5:$AZ$10,2,FALSE))</f>
        <v/>
      </c>
      <c r="EF917" s="3"/>
      <c r="EG917" s="280" t="str">
        <f>IF(EH917="","",VLOOKUP(EH917,リスト!$BA$5:$BB$10,2,FALSE))</f>
        <v/>
      </c>
      <c r="EH917" s="3"/>
      <c r="EI917" s="280" t="str">
        <f>IF(EJ917="","",VLOOKUP(EJ917,リスト!$BC$5:$BD$10,2,FALSE))</f>
        <v/>
      </c>
      <c r="EJ917" s="3"/>
      <c r="EK917" s="280" t="str">
        <f>IF(EL917="","",VLOOKUP(EL917,リスト!$BE$5:$BF$10,2,FALSE))</f>
        <v/>
      </c>
      <c r="EL917" s="3"/>
      <c r="EM917" s="78"/>
      <c r="EN917" s="73"/>
      <c r="EO917" s="73"/>
      <c r="EP917" s="13"/>
      <c r="EQ917" s="13"/>
      <c r="ER917" s="280" t="str">
        <f>IF(ES917="","",VLOOKUP(ES917,リスト!$BG$5:$BH$10,2,FALSE))</f>
        <v/>
      </c>
      <c r="ES917" s="13"/>
      <c r="ET917" s="13"/>
      <c r="EU917" s="13"/>
      <c r="EV917" s="13"/>
      <c r="EW917" s="13"/>
      <c r="EX917" s="81"/>
      <c r="EY917" s="81"/>
      <c r="EZ917" s="26"/>
      <c r="FA917" s="281" t="str">
        <f>IF($EZ917="","",INDEX(リスト!$BI$5:$BJ$40,MATCH($EZ917,リスト!$BJ$5:$BJ$40,0),1))</f>
        <v/>
      </c>
      <c r="FB917" s="280" t="str">
        <f>IF(FC917="","",VLOOKUP(FC917,リスト!$BK:$BL,2,FALSE))</f>
        <v/>
      </c>
      <c r="FC917" s="13"/>
      <c r="FD917" s="331"/>
      <c r="FE917" s="3"/>
      <c r="FF917" s="280" t="str">
        <f>IF(FG917="","",VLOOKUP(FG917,リスト!$BO$5:$BP$6,2,FALSE))</f>
        <v/>
      </c>
      <c r="FG917" s="3"/>
      <c r="FH917" s="280" t="str">
        <f>IF(FI917="","",VLOOKUP(FI917,リスト!$BQ$5:$BR$8,2,FALSE))</f>
        <v/>
      </c>
      <c r="FI917" s="3"/>
      <c r="FJ917" s="282"/>
      <c r="FK917" s="280" t="str">
        <f>IF(FL917="","",VLOOKUP(FL917,リスト!$BS$5:$BT$6,2,FALSE))</f>
        <v/>
      </c>
      <c r="FL917" s="63"/>
      <c r="FM917" s="13"/>
      <c r="FN917" s="13"/>
      <c r="FO917" s="13"/>
      <c r="FP917" s="283" t="str">
        <f t="shared" si="133"/>
        <v/>
      </c>
      <c r="FQ917" s="283" t="str">
        <f t="shared" si="133"/>
        <v/>
      </c>
      <c r="FR917" s="13"/>
      <c r="FS917" s="85"/>
      <c r="FT917" s="85"/>
      <c r="FU917" s="281" t="str">
        <f t="shared" si="134"/>
        <v/>
      </c>
      <c r="FV917" s="280" t="str">
        <f>IF(FW917="","",VLOOKUP(FW917,リスト!$BV$5:$BW$10,2,FALSE))</f>
        <v/>
      </c>
      <c r="FW917" s="26"/>
      <c r="FX917" s="282" t="str">
        <f t="shared" si="135"/>
        <v/>
      </c>
      <c r="FY917" s="280" t="str">
        <f>IF(FZ917="","",VLOOKUP(FZ917,リスト!$BX$5:$BY$6,2,FALSE))</f>
        <v/>
      </c>
      <c r="FZ917" s="3"/>
      <c r="GA917" s="280" t="str">
        <f>IF(GB917="","",VLOOKUP(GB917,リスト!$BZ$5:$CA$6,2,FALSE))</f>
        <v/>
      </c>
      <c r="GB917" s="13"/>
      <c r="GC917" s="281" t="str">
        <f>IF(GD917="","",VLOOKUP(GD917,リスト!$CB$5:$CC$6,2,FALSE))</f>
        <v/>
      </c>
      <c r="GD917" s="13"/>
      <c r="GE917" s="13"/>
      <c r="GF917" s="13"/>
      <c r="GG917" s="75"/>
      <c r="GH917" s="281" t="str">
        <f t="shared" si="136"/>
        <v/>
      </c>
      <c r="GI917" s="128"/>
      <c r="GJ917" s="281" t="str">
        <f>IF(GK917="","",VLOOKUP(GK917,リスト!$CD$5:$CE$6,2,FALSE))</f>
        <v/>
      </c>
      <c r="GK917" s="13"/>
      <c r="GL917" s="281" t="str">
        <f>IF(GM917="","",VLOOKUP(GM917,リスト!$CF$5:$CG$5,2,FALSE))</f>
        <v/>
      </c>
      <c r="GM917" s="26"/>
      <c r="GN917" s="280" t="str">
        <f>IF(GO917="","",VLOOKUP(GO917,リスト!$CH$5:$CI$5,2,FALSE))</f>
        <v/>
      </c>
      <c r="GO917" s="284"/>
      <c r="GP917" s="284"/>
      <c r="GQ917" s="284"/>
      <c r="GR917" s="284"/>
      <c r="GS917" s="284"/>
      <c r="GT917" s="284"/>
      <c r="GU917" s="284"/>
      <c r="GV917" s="284"/>
      <c r="GW917" s="284"/>
      <c r="GX917" s="285"/>
    </row>
    <row r="918" spans="2:206" s="177" customFormat="1" ht="24.75" hidden="1" customHeight="1" outlineLevel="1">
      <c r="B918" s="286" t="str">
        <f>IF(明細!B912="","",明細!B912)</f>
        <v/>
      </c>
      <c r="C918" s="287" t="str">
        <f>IF(明細!C912="","",明細!C912)</f>
        <v/>
      </c>
      <c r="D918" s="265" t="str">
        <f>IF(明細!D912="","",明細!D912)</f>
        <v/>
      </c>
      <c r="E918" s="265" t="str">
        <f>IF(明細!E912="","",明細!E912)</f>
        <v/>
      </c>
      <c r="F918" s="265" t="str">
        <f>IF(明細!F912="","",明細!F912)</f>
        <v/>
      </c>
      <c r="G918" s="265" t="str">
        <f>IF(明細!G912="","",明細!G912)</f>
        <v/>
      </c>
      <c r="H918" s="265" t="str">
        <f>IF(明細!H912="","",明細!H912)</f>
        <v/>
      </c>
      <c r="I918" s="265" t="str">
        <f>IF(明細!I912="","",明細!I912)</f>
        <v/>
      </c>
      <c r="J918" s="265" t="str">
        <f>IF(明細!J912="","",明細!J912)</f>
        <v/>
      </c>
      <c r="K918" s="265" t="str">
        <f>IF(明細!K912="","",明細!K912)</f>
        <v/>
      </c>
      <c r="L918" s="265" t="str">
        <f>IF(明細!L912="","",明細!L912)</f>
        <v/>
      </c>
      <c r="M918" s="265" t="str">
        <f>IF(明細!M912="","",明細!M912)</f>
        <v/>
      </c>
      <c r="N918" s="265" t="str">
        <f>IF(明細!N912="","",明細!N912)</f>
        <v/>
      </c>
      <c r="O918" s="265" t="str">
        <f>IF(明細!O912="","",明細!O912)</f>
        <v/>
      </c>
      <c r="P918" s="265" t="str">
        <f>IF(明細!P912="","",明細!P912)</f>
        <v/>
      </c>
      <c r="Q918" s="265" t="str">
        <f>IF(明細!Q912="","",明細!Q912)</f>
        <v/>
      </c>
      <c r="R918" s="289" t="str">
        <f>IF(明細!R912="","",明細!R912)</f>
        <v/>
      </c>
      <c r="S918" s="291" t="str">
        <f>IF(明細!S912="","",明細!S912)</f>
        <v/>
      </c>
      <c r="T918" s="291" t="str">
        <f>IF(明細!T912="","",明細!T912)</f>
        <v/>
      </c>
      <c r="U918" s="291" t="str">
        <f>IF(明細!U912="","",明細!U912)</f>
        <v/>
      </c>
      <c r="V918" s="292" t="str">
        <f>IF(明細!V912="","",明細!V912)</f>
        <v>個</v>
      </c>
      <c r="W918" s="292" t="str">
        <f>IF(明細!W912="","",明細!W912)</f>
        <v/>
      </c>
      <c r="X918" s="293" t="str">
        <f>IF(明細!X912="","",明細!X912)</f>
        <v/>
      </c>
      <c r="Y918" s="134" t="str">
        <f>IF(明細!Y912="","",明細!Y912)</f>
        <v/>
      </c>
      <c r="Z918" s="135" t="str">
        <f>IF(明細!Z912="","",明細!Z912)</f>
        <v/>
      </c>
      <c r="AA918" s="134" t="str">
        <f>IF(明細!AA912="","",明細!AA912)</f>
        <v/>
      </c>
      <c r="AB918" s="303" t="str">
        <f>IF(明細!AB912="","",明細!AB912)</f>
        <v/>
      </c>
      <c r="AC918" s="134" t="str">
        <f>IF(明細!AC912="","",明細!AC912)</f>
        <v/>
      </c>
      <c r="AD918" s="183" t="str">
        <f>IF(明細!AD912="","",明細!AD912)</f>
        <v/>
      </c>
      <c r="AE918" s="184">
        <f>IF(明細!AE912="","",明細!AE912)</f>
        <v>0.1</v>
      </c>
      <c r="AF918" s="185" t="str">
        <f>IF(明細!AF912="","",明細!AF912)</f>
        <v/>
      </c>
      <c r="AG918" s="186" t="str">
        <f>IF(明細!AG912="","",明細!AG912)</f>
        <v/>
      </c>
      <c r="AH918" s="186" t="str">
        <f>IF(明細!AH912="","",明細!AH912)</f>
        <v/>
      </c>
      <c r="AI918" s="187" t="str">
        <f>IF(明細!AI912="","",明細!AI912)</f>
        <v/>
      </c>
      <c r="AJ918" s="296" t="str">
        <f>IF(明細!AJ912="","",明細!AJ912)</f>
        <v/>
      </c>
      <c r="AK918" s="297" t="str">
        <f>IF(明細!AK912="","",明細!AK912)</f>
        <v/>
      </c>
      <c r="AL918" s="298" t="str">
        <f>IF(明細!AL912="","",明細!AL912)</f>
        <v/>
      </c>
      <c r="AM918" s="299" t="str">
        <f>IF(明細!AM912="","",明細!AM912)</f>
        <v/>
      </c>
      <c r="AN918" s="300" t="str">
        <f>IF(明細!AN912="","",明細!AN912)</f>
        <v/>
      </c>
      <c r="AO918" s="300" t="str">
        <f>IF(明細!AO912="","",明細!AO912)</f>
        <v/>
      </c>
      <c r="AP918" s="300" t="str">
        <f>IF(明細!AP912="","",明細!AP912)</f>
        <v/>
      </c>
      <c r="AQ918" s="301" t="str">
        <f>IF(明細!AQ912="","",明細!AQ912)</f>
        <v/>
      </c>
      <c r="AR918" s="302" t="str">
        <f>IF(明細!AR912="","",明細!AR912)</f>
        <v/>
      </c>
      <c r="AU918" s="360"/>
      <c r="AV918" s="368"/>
      <c r="AW918" s="446" t="str">
        <f>IF(明細!AV912="","",明細!AV912)</f>
        <v/>
      </c>
      <c r="AX918" s="419" t="str">
        <f>IF(明細!AT912="","",明細!AT912)</f>
        <v/>
      </c>
      <c r="AY918" s="280" t="str">
        <f>IF($AX918="","",VLOOKUP($AX918,リスト!$CL:$CM,2,FALSE))</f>
        <v/>
      </c>
      <c r="AZ918" s="3"/>
      <c r="BA918" s="280" t="str">
        <f>IF(BB918="","",VLOOKUP(BB918,リスト!$K:$L,2,FALSE))</f>
        <v/>
      </c>
      <c r="BB918" s="3"/>
      <c r="BC918" s="3"/>
      <c r="BD918" s="87"/>
      <c r="BE918" s="280" t="str">
        <f>IF(BF918="","",VLOOKUP(BF918,リスト!$I:$J,2,FALSE))</f>
        <v/>
      </c>
      <c r="BF918" s="3"/>
      <c r="BG918" s="280" t="str">
        <f>IF(BH918="","",VLOOKUP(BH918,リスト!$M:$N,2,FALSE))</f>
        <v/>
      </c>
      <c r="BH918" s="282"/>
      <c r="BI918" s="280" t="str">
        <f>IF(BJ918="","",VLOOKUP(BJ918,リスト!$O:$P,2,FALSE))</f>
        <v/>
      </c>
      <c r="BJ918" s="24"/>
      <c r="BM918" s="451" t="str">
        <f>IF(明細!AV912="","",明細!AV912)</f>
        <v/>
      </c>
      <c r="BN918" s="453" t="str">
        <f>IF(明細!AT912="","",明細!AT912)</f>
        <v/>
      </c>
      <c r="BO918" s="280" t="str">
        <f>IF($BN918="","",VLOOKUP($BN918,リスト!$CL:$CM,2,FALSE))</f>
        <v/>
      </c>
      <c r="BP918" s="280" t="str">
        <f>IF(BQ918="","",VLOOKUP(BQ918,リスト!$K$5:$L$7,2,FALSE))</f>
        <v/>
      </c>
      <c r="BQ918" s="13"/>
      <c r="BR918" s="13"/>
      <c r="BS918" s="47"/>
      <c r="BT918" s="280" t="str">
        <f>IF(BU918="","",VLOOKUP(BU918,リスト!I909:J927,2,FALSE))</f>
        <v/>
      </c>
      <c r="BU918" s="13"/>
      <c r="BV918" s="13"/>
      <c r="BW918" s="282"/>
      <c r="BX918" s="282"/>
      <c r="BY918" s="280" t="str">
        <f>IF(BZ918="","",VLOOKUP(BZ918,リスト!$S$5:$T$6,2,FALSE))</f>
        <v/>
      </c>
      <c r="BZ918" s="3"/>
      <c r="CA918" s="3"/>
      <c r="CB918" s="81"/>
      <c r="CC918" s="280" t="str">
        <f t="shared" si="130"/>
        <v/>
      </c>
      <c r="CD918" s="83"/>
      <c r="CE918" s="83"/>
      <c r="CF918" s="83"/>
      <c r="CG918" s="83"/>
      <c r="CH918" s="282" t="str">
        <f t="shared" si="131"/>
        <v/>
      </c>
      <c r="CI918" s="83"/>
      <c r="CJ918" s="280" t="str">
        <f t="shared" si="132"/>
        <v/>
      </c>
      <c r="CK918" s="87"/>
      <c r="CL918" s="78"/>
      <c r="CM918" s="83"/>
      <c r="CN918" s="83"/>
      <c r="CO918" s="83"/>
      <c r="CP918" s="280" t="str">
        <f t="shared" si="137"/>
        <v/>
      </c>
      <c r="CQ918" s="81"/>
      <c r="CR918" s="280" t="str">
        <f t="shared" si="138"/>
        <v/>
      </c>
      <c r="CS918" s="3"/>
      <c r="CT918" s="3"/>
      <c r="CU918" s="280" t="str">
        <f>IF(CV918="","",VLOOKUP(CV918,リスト!$V$5:$W$6,2,FALSE))</f>
        <v/>
      </c>
      <c r="CV918" s="3"/>
      <c r="CW918" s="280" t="str">
        <f>IF(CX918="","",VLOOKUP(CX918,リスト!$X$5:$Y$6,2,FALSE))</f>
        <v/>
      </c>
      <c r="CX918" s="3"/>
      <c r="CY918" s="77"/>
      <c r="CZ918" s="77"/>
      <c r="DA918" s="75"/>
      <c r="DB918" s="75"/>
      <c r="DC918" s="75"/>
      <c r="DD918" s="75"/>
      <c r="DE918" s="280" t="str">
        <f>IF(DF918="","",VLOOKUP(DF918,リスト!$Z$5:$AA$10,2,FALSE))</f>
        <v/>
      </c>
      <c r="DF918" s="3"/>
      <c r="DG918" s="280" t="str">
        <f>IF(DH918="","",VLOOKUP(DH918,リスト!$AB$5:$AC$12,2,FALSE))</f>
        <v/>
      </c>
      <c r="DH918" s="63"/>
      <c r="DI918" s="280" t="str">
        <f>IF(DJ918="","",VLOOKUP(DJ918,リスト!$AD$5:$AE$7,2,FALSE))</f>
        <v/>
      </c>
      <c r="DJ918" s="3"/>
      <c r="DK918" s="280" t="str">
        <f>IF(DL918="","",VLOOKUP(DL918,リスト!$AF$5:$AG$10,2,FALSE))</f>
        <v/>
      </c>
      <c r="DL918" s="3"/>
      <c r="DM918" s="280" t="str">
        <f>IF(DN918="","",VLOOKUP(DN918,リスト!$AH$5:$AI$6,2,FALSE))</f>
        <v/>
      </c>
      <c r="DN918" s="3"/>
      <c r="DO918" s="280" t="str">
        <f>IF(DP918="","",VLOOKUP(DP918,リスト!$AJ$5:$AK$6,2,FALSE))</f>
        <v/>
      </c>
      <c r="DP918" s="3"/>
      <c r="DQ918" s="280" t="str">
        <f>IF(DR918="","",VLOOKUP(DR918,リスト!$AL$5:$AM$7,2,FALSE))</f>
        <v/>
      </c>
      <c r="DR918" s="3"/>
      <c r="DS918" s="13"/>
      <c r="DT918" s="85"/>
      <c r="DU918" s="85"/>
      <c r="DV918" s="281" t="str">
        <f>IF(DW918="","",VLOOKUP(DW918,リスト!$AN$5:$AO$6,2,FALSE))</f>
        <v/>
      </c>
      <c r="DW918" s="13"/>
      <c r="DX918" s="341"/>
      <c r="DY918" s="345"/>
      <c r="DZ918" s="341"/>
      <c r="EA918" s="345"/>
      <c r="EB918" s="280" t="str">
        <f>IF(EC918="","",VLOOKUP(EC918,リスト!$AW$5:$AX$8,2,FALSE))</f>
        <v/>
      </c>
      <c r="EC918" s="3"/>
      <c r="ED918" s="85"/>
      <c r="EE918" s="280" t="str">
        <f>IF(EF918="","",VLOOKUP(EF918,リスト!$AY$5:$AZ$10,2,FALSE))</f>
        <v/>
      </c>
      <c r="EF918" s="3"/>
      <c r="EG918" s="280" t="str">
        <f>IF(EH918="","",VLOOKUP(EH918,リスト!$BA$5:$BB$10,2,FALSE))</f>
        <v/>
      </c>
      <c r="EH918" s="3"/>
      <c r="EI918" s="280" t="str">
        <f>IF(EJ918="","",VLOOKUP(EJ918,リスト!$BC$5:$BD$10,2,FALSE))</f>
        <v/>
      </c>
      <c r="EJ918" s="3"/>
      <c r="EK918" s="280" t="str">
        <f>IF(EL918="","",VLOOKUP(EL918,リスト!$BE$5:$BF$10,2,FALSE))</f>
        <v/>
      </c>
      <c r="EL918" s="3"/>
      <c r="EM918" s="78"/>
      <c r="EN918" s="73"/>
      <c r="EO918" s="73"/>
      <c r="EP918" s="13"/>
      <c r="EQ918" s="13"/>
      <c r="ER918" s="280" t="str">
        <f>IF(ES918="","",VLOOKUP(ES918,リスト!$BG$5:$BH$10,2,FALSE))</f>
        <v/>
      </c>
      <c r="ES918" s="13"/>
      <c r="ET918" s="13"/>
      <c r="EU918" s="13"/>
      <c r="EV918" s="13"/>
      <c r="EW918" s="13"/>
      <c r="EX918" s="81"/>
      <c r="EY918" s="81"/>
      <c r="EZ918" s="26"/>
      <c r="FA918" s="281" t="str">
        <f>IF($EZ918="","",INDEX(リスト!$BI$5:$BJ$40,MATCH($EZ918,リスト!$BJ$5:$BJ$40,0),1))</f>
        <v/>
      </c>
      <c r="FB918" s="280" t="str">
        <f>IF(FC918="","",VLOOKUP(FC918,リスト!$BK:$BL,2,FALSE))</f>
        <v/>
      </c>
      <c r="FC918" s="13"/>
      <c r="FD918" s="331"/>
      <c r="FE918" s="3"/>
      <c r="FF918" s="280" t="str">
        <f>IF(FG918="","",VLOOKUP(FG918,リスト!$BO$5:$BP$6,2,FALSE))</f>
        <v/>
      </c>
      <c r="FG918" s="3"/>
      <c r="FH918" s="280" t="str">
        <f>IF(FI918="","",VLOOKUP(FI918,リスト!$BQ$5:$BR$8,2,FALSE))</f>
        <v/>
      </c>
      <c r="FI918" s="3"/>
      <c r="FJ918" s="282"/>
      <c r="FK918" s="280" t="str">
        <f>IF(FL918="","",VLOOKUP(FL918,リスト!$BS$5:$BT$6,2,FALSE))</f>
        <v/>
      </c>
      <c r="FL918" s="63"/>
      <c r="FM918" s="13"/>
      <c r="FN918" s="13"/>
      <c r="FO918" s="13"/>
      <c r="FP918" s="283" t="str">
        <f t="shared" si="133"/>
        <v/>
      </c>
      <c r="FQ918" s="283" t="str">
        <f t="shared" si="133"/>
        <v/>
      </c>
      <c r="FR918" s="13"/>
      <c r="FS918" s="85"/>
      <c r="FT918" s="85"/>
      <c r="FU918" s="281" t="str">
        <f t="shared" si="134"/>
        <v/>
      </c>
      <c r="FV918" s="280" t="str">
        <f>IF(FW918="","",VLOOKUP(FW918,リスト!$BV$5:$BW$10,2,FALSE))</f>
        <v/>
      </c>
      <c r="FW918" s="26"/>
      <c r="FX918" s="282" t="str">
        <f t="shared" si="135"/>
        <v/>
      </c>
      <c r="FY918" s="280" t="str">
        <f>IF(FZ918="","",VLOOKUP(FZ918,リスト!$BX$5:$BY$6,2,FALSE))</f>
        <v/>
      </c>
      <c r="FZ918" s="3"/>
      <c r="GA918" s="280" t="str">
        <f>IF(GB918="","",VLOOKUP(GB918,リスト!$BZ$5:$CA$6,2,FALSE))</f>
        <v/>
      </c>
      <c r="GB918" s="13"/>
      <c r="GC918" s="281" t="str">
        <f>IF(GD918="","",VLOOKUP(GD918,リスト!$CB$5:$CC$6,2,FALSE))</f>
        <v/>
      </c>
      <c r="GD918" s="13"/>
      <c r="GE918" s="13"/>
      <c r="GF918" s="13"/>
      <c r="GG918" s="75"/>
      <c r="GH918" s="281" t="str">
        <f t="shared" si="136"/>
        <v/>
      </c>
      <c r="GI918" s="128"/>
      <c r="GJ918" s="281" t="str">
        <f>IF(GK918="","",VLOOKUP(GK918,リスト!$CD$5:$CE$6,2,FALSE))</f>
        <v/>
      </c>
      <c r="GK918" s="13"/>
      <c r="GL918" s="281" t="str">
        <f>IF(GM918="","",VLOOKUP(GM918,リスト!$CF$5:$CG$5,2,FALSE))</f>
        <v/>
      </c>
      <c r="GM918" s="26"/>
      <c r="GN918" s="280" t="str">
        <f>IF(GO918="","",VLOOKUP(GO918,リスト!$CH$5:$CI$5,2,FALSE))</f>
        <v/>
      </c>
      <c r="GO918" s="284"/>
      <c r="GP918" s="284"/>
      <c r="GQ918" s="284"/>
      <c r="GR918" s="284"/>
      <c r="GS918" s="284"/>
      <c r="GT918" s="284"/>
      <c r="GU918" s="284"/>
      <c r="GV918" s="284"/>
      <c r="GW918" s="284"/>
      <c r="GX918" s="285"/>
    </row>
    <row r="919" spans="2:206" s="177" customFormat="1" ht="24.75" hidden="1" customHeight="1" outlineLevel="1">
      <c r="B919" s="286" t="str">
        <f>IF(明細!B913="","",明細!B913)</f>
        <v/>
      </c>
      <c r="C919" s="287" t="str">
        <f>IF(明細!C913="","",明細!C913)</f>
        <v/>
      </c>
      <c r="D919" s="265" t="str">
        <f>IF(明細!D913="","",明細!D913)</f>
        <v/>
      </c>
      <c r="E919" s="265" t="str">
        <f>IF(明細!E913="","",明細!E913)</f>
        <v/>
      </c>
      <c r="F919" s="265" t="str">
        <f>IF(明細!F913="","",明細!F913)</f>
        <v/>
      </c>
      <c r="G919" s="265" t="str">
        <f>IF(明細!G913="","",明細!G913)</f>
        <v/>
      </c>
      <c r="H919" s="265" t="str">
        <f>IF(明細!H913="","",明細!H913)</f>
        <v/>
      </c>
      <c r="I919" s="265" t="str">
        <f>IF(明細!I913="","",明細!I913)</f>
        <v/>
      </c>
      <c r="J919" s="265" t="str">
        <f>IF(明細!J913="","",明細!J913)</f>
        <v/>
      </c>
      <c r="K919" s="265" t="str">
        <f>IF(明細!K913="","",明細!K913)</f>
        <v/>
      </c>
      <c r="L919" s="265" t="str">
        <f>IF(明細!L913="","",明細!L913)</f>
        <v/>
      </c>
      <c r="M919" s="265" t="str">
        <f>IF(明細!M913="","",明細!M913)</f>
        <v/>
      </c>
      <c r="N919" s="265" t="str">
        <f>IF(明細!N913="","",明細!N913)</f>
        <v/>
      </c>
      <c r="O919" s="265" t="str">
        <f>IF(明細!O913="","",明細!O913)</f>
        <v/>
      </c>
      <c r="P919" s="265" t="str">
        <f>IF(明細!P913="","",明細!P913)</f>
        <v/>
      </c>
      <c r="Q919" s="265" t="str">
        <f>IF(明細!Q913="","",明細!Q913)</f>
        <v/>
      </c>
      <c r="R919" s="289" t="str">
        <f>IF(明細!R913="","",明細!R913)</f>
        <v/>
      </c>
      <c r="S919" s="291" t="str">
        <f>IF(明細!S913="","",明細!S913)</f>
        <v/>
      </c>
      <c r="T919" s="291" t="str">
        <f>IF(明細!T913="","",明細!T913)</f>
        <v/>
      </c>
      <c r="U919" s="291" t="str">
        <f>IF(明細!U913="","",明細!U913)</f>
        <v/>
      </c>
      <c r="V919" s="292" t="str">
        <f>IF(明細!V913="","",明細!V913)</f>
        <v>個</v>
      </c>
      <c r="W919" s="292" t="str">
        <f>IF(明細!W913="","",明細!W913)</f>
        <v/>
      </c>
      <c r="X919" s="293" t="str">
        <f>IF(明細!X913="","",明細!X913)</f>
        <v/>
      </c>
      <c r="Y919" s="134" t="str">
        <f>IF(明細!Y913="","",明細!Y913)</f>
        <v/>
      </c>
      <c r="Z919" s="135" t="str">
        <f>IF(明細!Z913="","",明細!Z913)</f>
        <v/>
      </c>
      <c r="AA919" s="134" t="str">
        <f>IF(明細!AA913="","",明細!AA913)</f>
        <v/>
      </c>
      <c r="AB919" s="303" t="str">
        <f>IF(明細!AB913="","",明細!AB913)</f>
        <v/>
      </c>
      <c r="AC919" s="134" t="str">
        <f>IF(明細!AC913="","",明細!AC913)</f>
        <v/>
      </c>
      <c r="AD919" s="183" t="str">
        <f>IF(明細!AD913="","",明細!AD913)</f>
        <v/>
      </c>
      <c r="AE919" s="184">
        <f>IF(明細!AE913="","",明細!AE913)</f>
        <v>0.1</v>
      </c>
      <c r="AF919" s="185" t="str">
        <f>IF(明細!AF913="","",明細!AF913)</f>
        <v/>
      </c>
      <c r="AG919" s="186" t="str">
        <f>IF(明細!AG913="","",明細!AG913)</f>
        <v/>
      </c>
      <c r="AH919" s="186" t="str">
        <f>IF(明細!AH913="","",明細!AH913)</f>
        <v/>
      </c>
      <c r="AI919" s="187" t="str">
        <f>IF(明細!AI913="","",明細!AI913)</f>
        <v/>
      </c>
      <c r="AJ919" s="296" t="str">
        <f>IF(明細!AJ913="","",明細!AJ913)</f>
        <v/>
      </c>
      <c r="AK919" s="297" t="str">
        <f>IF(明細!AK913="","",明細!AK913)</f>
        <v/>
      </c>
      <c r="AL919" s="298" t="str">
        <f>IF(明細!AL913="","",明細!AL913)</f>
        <v/>
      </c>
      <c r="AM919" s="299" t="str">
        <f>IF(明細!AM913="","",明細!AM913)</f>
        <v/>
      </c>
      <c r="AN919" s="300" t="str">
        <f>IF(明細!AN913="","",明細!AN913)</f>
        <v/>
      </c>
      <c r="AO919" s="300" t="str">
        <f>IF(明細!AO913="","",明細!AO913)</f>
        <v/>
      </c>
      <c r="AP919" s="300" t="str">
        <f>IF(明細!AP913="","",明細!AP913)</f>
        <v/>
      </c>
      <c r="AQ919" s="301" t="str">
        <f>IF(明細!AQ913="","",明細!AQ913)</f>
        <v/>
      </c>
      <c r="AR919" s="302" t="str">
        <f>IF(明細!AR913="","",明細!AR913)</f>
        <v/>
      </c>
      <c r="AU919" s="360"/>
      <c r="AV919" s="368"/>
      <c r="AW919" s="446" t="str">
        <f>IF(明細!AV913="","",明細!AV913)</f>
        <v/>
      </c>
      <c r="AX919" s="419" t="str">
        <f>IF(明細!AT913="","",明細!AT913)</f>
        <v/>
      </c>
      <c r="AY919" s="280" t="str">
        <f>IF($AX919="","",VLOOKUP($AX919,リスト!$CL:$CM,2,FALSE))</f>
        <v/>
      </c>
      <c r="AZ919" s="3"/>
      <c r="BA919" s="280" t="str">
        <f>IF(BB919="","",VLOOKUP(BB919,リスト!$K:$L,2,FALSE))</f>
        <v/>
      </c>
      <c r="BB919" s="3"/>
      <c r="BC919" s="3"/>
      <c r="BD919" s="87"/>
      <c r="BE919" s="280" t="str">
        <f>IF(BF919="","",VLOOKUP(BF919,リスト!$I:$J,2,FALSE))</f>
        <v/>
      </c>
      <c r="BF919" s="3"/>
      <c r="BG919" s="280" t="str">
        <f>IF(BH919="","",VLOOKUP(BH919,リスト!$M:$N,2,FALSE))</f>
        <v/>
      </c>
      <c r="BH919" s="282"/>
      <c r="BI919" s="280" t="str">
        <f>IF(BJ919="","",VLOOKUP(BJ919,リスト!$O:$P,2,FALSE))</f>
        <v/>
      </c>
      <c r="BJ919" s="24"/>
      <c r="BM919" s="451" t="str">
        <f>IF(明細!AV913="","",明細!AV913)</f>
        <v/>
      </c>
      <c r="BN919" s="453" t="str">
        <f>IF(明細!AT913="","",明細!AT913)</f>
        <v/>
      </c>
      <c r="BO919" s="280" t="str">
        <f>IF($BN919="","",VLOOKUP($BN919,リスト!$CL:$CM,2,FALSE))</f>
        <v/>
      </c>
      <c r="BP919" s="280" t="str">
        <f>IF(BQ919="","",VLOOKUP(BQ919,リスト!$K$5:$L$7,2,FALSE))</f>
        <v/>
      </c>
      <c r="BQ919" s="13"/>
      <c r="BR919" s="13"/>
      <c r="BS919" s="47"/>
      <c r="BT919" s="280" t="str">
        <f>IF(BU919="","",VLOOKUP(BU919,リスト!I910:J928,2,FALSE))</f>
        <v/>
      </c>
      <c r="BU919" s="13"/>
      <c r="BV919" s="13"/>
      <c r="BW919" s="282"/>
      <c r="BX919" s="282"/>
      <c r="BY919" s="280" t="str">
        <f>IF(BZ919="","",VLOOKUP(BZ919,リスト!$S$5:$T$6,2,FALSE))</f>
        <v/>
      </c>
      <c r="BZ919" s="3"/>
      <c r="CA919" s="3"/>
      <c r="CB919" s="81"/>
      <c r="CC919" s="280" t="str">
        <f t="shared" si="130"/>
        <v/>
      </c>
      <c r="CD919" s="83"/>
      <c r="CE919" s="83"/>
      <c r="CF919" s="83"/>
      <c r="CG919" s="83"/>
      <c r="CH919" s="282" t="str">
        <f t="shared" si="131"/>
        <v/>
      </c>
      <c r="CI919" s="83"/>
      <c r="CJ919" s="280" t="str">
        <f t="shared" si="132"/>
        <v/>
      </c>
      <c r="CK919" s="87"/>
      <c r="CL919" s="78"/>
      <c r="CM919" s="83"/>
      <c r="CN919" s="83"/>
      <c r="CO919" s="83"/>
      <c r="CP919" s="280" t="str">
        <f t="shared" si="137"/>
        <v/>
      </c>
      <c r="CQ919" s="81"/>
      <c r="CR919" s="280" t="str">
        <f t="shared" si="138"/>
        <v/>
      </c>
      <c r="CS919" s="3"/>
      <c r="CT919" s="3"/>
      <c r="CU919" s="280" t="str">
        <f>IF(CV919="","",VLOOKUP(CV919,リスト!$V$5:$W$6,2,FALSE))</f>
        <v/>
      </c>
      <c r="CV919" s="3"/>
      <c r="CW919" s="280" t="str">
        <f>IF(CX919="","",VLOOKUP(CX919,リスト!$X$5:$Y$6,2,FALSE))</f>
        <v/>
      </c>
      <c r="CX919" s="3"/>
      <c r="CY919" s="77"/>
      <c r="CZ919" s="77"/>
      <c r="DA919" s="75"/>
      <c r="DB919" s="75"/>
      <c r="DC919" s="75"/>
      <c r="DD919" s="75"/>
      <c r="DE919" s="280" t="str">
        <f>IF(DF919="","",VLOOKUP(DF919,リスト!$Z$5:$AA$10,2,FALSE))</f>
        <v/>
      </c>
      <c r="DF919" s="3"/>
      <c r="DG919" s="280" t="str">
        <f>IF(DH919="","",VLOOKUP(DH919,リスト!$AB$5:$AC$12,2,FALSE))</f>
        <v/>
      </c>
      <c r="DH919" s="63"/>
      <c r="DI919" s="280" t="str">
        <f>IF(DJ919="","",VLOOKUP(DJ919,リスト!$AD$5:$AE$7,2,FALSE))</f>
        <v/>
      </c>
      <c r="DJ919" s="3"/>
      <c r="DK919" s="280" t="str">
        <f>IF(DL919="","",VLOOKUP(DL919,リスト!$AF$5:$AG$10,2,FALSE))</f>
        <v/>
      </c>
      <c r="DL919" s="3"/>
      <c r="DM919" s="280" t="str">
        <f>IF(DN919="","",VLOOKUP(DN919,リスト!$AH$5:$AI$6,2,FALSE))</f>
        <v/>
      </c>
      <c r="DN919" s="3"/>
      <c r="DO919" s="280" t="str">
        <f>IF(DP919="","",VLOOKUP(DP919,リスト!$AJ$5:$AK$6,2,FALSE))</f>
        <v/>
      </c>
      <c r="DP919" s="3"/>
      <c r="DQ919" s="280" t="str">
        <f>IF(DR919="","",VLOOKUP(DR919,リスト!$AL$5:$AM$7,2,FALSE))</f>
        <v/>
      </c>
      <c r="DR919" s="3"/>
      <c r="DS919" s="13"/>
      <c r="DT919" s="85"/>
      <c r="DU919" s="85"/>
      <c r="DV919" s="281" t="str">
        <f>IF(DW919="","",VLOOKUP(DW919,リスト!$AN$5:$AO$6,2,FALSE))</f>
        <v/>
      </c>
      <c r="DW919" s="13"/>
      <c r="DX919" s="341"/>
      <c r="DY919" s="345"/>
      <c r="DZ919" s="341"/>
      <c r="EA919" s="345"/>
      <c r="EB919" s="280" t="str">
        <f>IF(EC919="","",VLOOKUP(EC919,リスト!$AW$5:$AX$8,2,FALSE))</f>
        <v/>
      </c>
      <c r="EC919" s="3"/>
      <c r="ED919" s="85"/>
      <c r="EE919" s="280" t="str">
        <f>IF(EF919="","",VLOOKUP(EF919,リスト!$AY$5:$AZ$10,2,FALSE))</f>
        <v/>
      </c>
      <c r="EF919" s="3"/>
      <c r="EG919" s="280" t="str">
        <f>IF(EH919="","",VLOOKUP(EH919,リスト!$BA$5:$BB$10,2,FALSE))</f>
        <v/>
      </c>
      <c r="EH919" s="3"/>
      <c r="EI919" s="280" t="str">
        <f>IF(EJ919="","",VLOOKUP(EJ919,リスト!$BC$5:$BD$10,2,FALSE))</f>
        <v/>
      </c>
      <c r="EJ919" s="3"/>
      <c r="EK919" s="280" t="str">
        <f>IF(EL919="","",VLOOKUP(EL919,リスト!$BE$5:$BF$10,2,FALSE))</f>
        <v/>
      </c>
      <c r="EL919" s="3"/>
      <c r="EM919" s="78"/>
      <c r="EN919" s="73"/>
      <c r="EO919" s="73"/>
      <c r="EP919" s="13"/>
      <c r="EQ919" s="13"/>
      <c r="ER919" s="280" t="str">
        <f>IF(ES919="","",VLOOKUP(ES919,リスト!$BG$5:$BH$10,2,FALSE))</f>
        <v/>
      </c>
      <c r="ES919" s="13"/>
      <c r="ET919" s="13"/>
      <c r="EU919" s="13"/>
      <c r="EV919" s="13"/>
      <c r="EW919" s="13"/>
      <c r="EX919" s="81"/>
      <c r="EY919" s="81"/>
      <c r="EZ919" s="26"/>
      <c r="FA919" s="281" t="str">
        <f>IF($EZ919="","",INDEX(リスト!$BI$5:$BJ$40,MATCH($EZ919,リスト!$BJ$5:$BJ$40,0),1))</f>
        <v/>
      </c>
      <c r="FB919" s="280" t="str">
        <f>IF(FC919="","",VLOOKUP(FC919,リスト!$BK:$BL,2,FALSE))</f>
        <v/>
      </c>
      <c r="FC919" s="13"/>
      <c r="FD919" s="331"/>
      <c r="FE919" s="3"/>
      <c r="FF919" s="280" t="str">
        <f>IF(FG919="","",VLOOKUP(FG919,リスト!$BO$5:$BP$6,2,FALSE))</f>
        <v/>
      </c>
      <c r="FG919" s="3"/>
      <c r="FH919" s="280" t="str">
        <f>IF(FI919="","",VLOOKUP(FI919,リスト!$BQ$5:$BR$8,2,FALSE))</f>
        <v/>
      </c>
      <c r="FI919" s="3"/>
      <c r="FJ919" s="282"/>
      <c r="FK919" s="280" t="str">
        <f>IF(FL919="","",VLOOKUP(FL919,リスト!$BS$5:$BT$6,2,FALSE))</f>
        <v/>
      </c>
      <c r="FL919" s="63"/>
      <c r="FM919" s="13"/>
      <c r="FN919" s="13"/>
      <c r="FO919" s="13"/>
      <c r="FP919" s="283" t="str">
        <f t="shared" si="133"/>
        <v/>
      </c>
      <c r="FQ919" s="283" t="str">
        <f t="shared" si="133"/>
        <v/>
      </c>
      <c r="FR919" s="13"/>
      <c r="FS919" s="85"/>
      <c r="FT919" s="85"/>
      <c r="FU919" s="281" t="str">
        <f t="shared" si="134"/>
        <v/>
      </c>
      <c r="FV919" s="280" t="str">
        <f>IF(FW919="","",VLOOKUP(FW919,リスト!$BV$5:$BW$10,2,FALSE))</f>
        <v/>
      </c>
      <c r="FW919" s="26"/>
      <c r="FX919" s="282" t="str">
        <f t="shared" si="135"/>
        <v/>
      </c>
      <c r="FY919" s="280" t="str">
        <f>IF(FZ919="","",VLOOKUP(FZ919,リスト!$BX$5:$BY$6,2,FALSE))</f>
        <v/>
      </c>
      <c r="FZ919" s="3"/>
      <c r="GA919" s="280" t="str">
        <f>IF(GB919="","",VLOOKUP(GB919,リスト!$BZ$5:$CA$6,2,FALSE))</f>
        <v/>
      </c>
      <c r="GB919" s="13"/>
      <c r="GC919" s="281" t="str">
        <f>IF(GD919="","",VLOOKUP(GD919,リスト!$CB$5:$CC$6,2,FALSE))</f>
        <v/>
      </c>
      <c r="GD919" s="13"/>
      <c r="GE919" s="13"/>
      <c r="GF919" s="13"/>
      <c r="GG919" s="75"/>
      <c r="GH919" s="281" t="str">
        <f t="shared" si="136"/>
        <v/>
      </c>
      <c r="GI919" s="128"/>
      <c r="GJ919" s="281" t="str">
        <f>IF(GK919="","",VLOOKUP(GK919,リスト!$CD$5:$CE$6,2,FALSE))</f>
        <v/>
      </c>
      <c r="GK919" s="13"/>
      <c r="GL919" s="281" t="str">
        <f>IF(GM919="","",VLOOKUP(GM919,リスト!$CF$5:$CG$5,2,FALSE))</f>
        <v/>
      </c>
      <c r="GM919" s="26"/>
      <c r="GN919" s="280" t="str">
        <f>IF(GO919="","",VLOOKUP(GO919,リスト!$CH$5:$CI$5,2,FALSE))</f>
        <v/>
      </c>
      <c r="GO919" s="284"/>
      <c r="GP919" s="284"/>
      <c r="GQ919" s="284"/>
      <c r="GR919" s="284"/>
      <c r="GS919" s="284"/>
      <c r="GT919" s="284"/>
      <c r="GU919" s="284"/>
      <c r="GV919" s="284"/>
      <c r="GW919" s="284"/>
      <c r="GX919" s="285"/>
    </row>
    <row r="920" spans="2:206" s="177" customFormat="1" ht="24.75" hidden="1" customHeight="1" outlineLevel="1">
      <c r="B920" s="286" t="str">
        <f>IF(明細!B914="","",明細!B914)</f>
        <v/>
      </c>
      <c r="C920" s="287" t="str">
        <f>IF(明細!C914="","",明細!C914)</f>
        <v/>
      </c>
      <c r="D920" s="265" t="str">
        <f>IF(明細!D914="","",明細!D914)</f>
        <v/>
      </c>
      <c r="E920" s="265" t="str">
        <f>IF(明細!E914="","",明細!E914)</f>
        <v/>
      </c>
      <c r="F920" s="265" t="str">
        <f>IF(明細!F914="","",明細!F914)</f>
        <v/>
      </c>
      <c r="G920" s="265" t="str">
        <f>IF(明細!G914="","",明細!G914)</f>
        <v/>
      </c>
      <c r="H920" s="265" t="str">
        <f>IF(明細!H914="","",明細!H914)</f>
        <v/>
      </c>
      <c r="I920" s="265" t="str">
        <f>IF(明細!I914="","",明細!I914)</f>
        <v/>
      </c>
      <c r="J920" s="265" t="str">
        <f>IF(明細!J914="","",明細!J914)</f>
        <v/>
      </c>
      <c r="K920" s="265" t="str">
        <f>IF(明細!K914="","",明細!K914)</f>
        <v/>
      </c>
      <c r="L920" s="265" t="str">
        <f>IF(明細!L914="","",明細!L914)</f>
        <v/>
      </c>
      <c r="M920" s="265" t="str">
        <f>IF(明細!M914="","",明細!M914)</f>
        <v/>
      </c>
      <c r="N920" s="265" t="str">
        <f>IF(明細!N914="","",明細!N914)</f>
        <v/>
      </c>
      <c r="O920" s="265" t="str">
        <f>IF(明細!O914="","",明細!O914)</f>
        <v/>
      </c>
      <c r="P920" s="265" t="str">
        <f>IF(明細!P914="","",明細!P914)</f>
        <v/>
      </c>
      <c r="Q920" s="265" t="str">
        <f>IF(明細!Q914="","",明細!Q914)</f>
        <v/>
      </c>
      <c r="R920" s="289" t="str">
        <f>IF(明細!R914="","",明細!R914)</f>
        <v/>
      </c>
      <c r="S920" s="291" t="str">
        <f>IF(明細!S914="","",明細!S914)</f>
        <v/>
      </c>
      <c r="T920" s="291" t="str">
        <f>IF(明細!T914="","",明細!T914)</f>
        <v/>
      </c>
      <c r="U920" s="291" t="str">
        <f>IF(明細!U914="","",明細!U914)</f>
        <v/>
      </c>
      <c r="V920" s="292" t="str">
        <f>IF(明細!V914="","",明細!V914)</f>
        <v>個</v>
      </c>
      <c r="W920" s="292" t="str">
        <f>IF(明細!W914="","",明細!W914)</f>
        <v/>
      </c>
      <c r="X920" s="293" t="str">
        <f>IF(明細!X914="","",明細!X914)</f>
        <v/>
      </c>
      <c r="Y920" s="134" t="str">
        <f>IF(明細!Y914="","",明細!Y914)</f>
        <v/>
      </c>
      <c r="Z920" s="135" t="str">
        <f>IF(明細!Z914="","",明細!Z914)</f>
        <v/>
      </c>
      <c r="AA920" s="134" t="str">
        <f>IF(明細!AA914="","",明細!AA914)</f>
        <v/>
      </c>
      <c r="AB920" s="303" t="str">
        <f>IF(明細!AB914="","",明細!AB914)</f>
        <v/>
      </c>
      <c r="AC920" s="134" t="str">
        <f>IF(明細!AC914="","",明細!AC914)</f>
        <v/>
      </c>
      <c r="AD920" s="183" t="str">
        <f>IF(明細!AD914="","",明細!AD914)</f>
        <v/>
      </c>
      <c r="AE920" s="184">
        <f>IF(明細!AE914="","",明細!AE914)</f>
        <v>0.1</v>
      </c>
      <c r="AF920" s="185" t="str">
        <f>IF(明細!AF914="","",明細!AF914)</f>
        <v/>
      </c>
      <c r="AG920" s="186" t="str">
        <f>IF(明細!AG914="","",明細!AG914)</f>
        <v/>
      </c>
      <c r="AH920" s="186" t="str">
        <f>IF(明細!AH914="","",明細!AH914)</f>
        <v/>
      </c>
      <c r="AI920" s="187" t="str">
        <f>IF(明細!AI914="","",明細!AI914)</f>
        <v/>
      </c>
      <c r="AJ920" s="296" t="str">
        <f>IF(明細!AJ914="","",明細!AJ914)</f>
        <v/>
      </c>
      <c r="AK920" s="297" t="str">
        <f>IF(明細!AK914="","",明細!AK914)</f>
        <v/>
      </c>
      <c r="AL920" s="298" t="str">
        <f>IF(明細!AL914="","",明細!AL914)</f>
        <v/>
      </c>
      <c r="AM920" s="299" t="str">
        <f>IF(明細!AM914="","",明細!AM914)</f>
        <v/>
      </c>
      <c r="AN920" s="300" t="str">
        <f>IF(明細!AN914="","",明細!AN914)</f>
        <v/>
      </c>
      <c r="AO920" s="300" t="str">
        <f>IF(明細!AO914="","",明細!AO914)</f>
        <v/>
      </c>
      <c r="AP920" s="300" t="str">
        <f>IF(明細!AP914="","",明細!AP914)</f>
        <v/>
      </c>
      <c r="AQ920" s="301" t="str">
        <f>IF(明細!AQ914="","",明細!AQ914)</f>
        <v/>
      </c>
      <c r="AR920" s="302" t="str">
        <f>IF(明細!AR914="","",明細!AR914)</f>
        <v/>
      </c>
      <c r="AU920" s="360"/>
      <c r="AV920" s="368"/>
      <c r="AW920" s="446" t="str">
        <f>IF(明細!AV914="","",明細!AV914)</f>
        <v/>
      </c>
      <c r="AX920" s="419" t="str">
        <f>IF(明細!AT914="","",明細!AT914)</f>
        <v/>
      </c>
      <c r="AY920" s="280" t="str">
        <f>IF($AX920="","",VLOOKUP($AX920,リスト!$CL:$CM,2,FALSE))</f>
        <v/>
      </c>
      <c r="AZ920" s="3"/>
      <c r="BA920" s="280" t="str">
        <f>IF(BB920="","",VLOOKUP(BB920,リスト!$K:$L,2,FALSE))</f>
        <v/>
      </c>
      <c r="BB920" s="3"/>
      <c r="BC920" s="3"/>
      <c r="BD920" s="87"/>
      <c r="BE920" s="280" t="str">
        <f>IF(BF920="","",VLOOKUP(BF920,リスト!$I:$J,2,FALSE))</f>
        <v/>
      </c>
      <c r="BF920" s="3"/>
      <c r="BG920" s="280" t="str">
        <f>IF(BH920="","",VLOOKUP(BH920,リスト!$M:$N,2,FALSE))</f>
        <v/>
      </c>
      <c r="BH920" s="282"/>
      <c r="BI920" s="280" t="str">
        <f>IF(BJ920="","",VLOOKUP(BJ920,リスト!$O:$P,2,FALSE))</f>
        <v/>
      </c>
      <c r="BJ920" s="24"/>
      <c r="BM920" s="451" t="str">
        <f>IF(明細!AV914="","",明細!AV914)</f>
        <v/>
      </c>
      <c r="BN920" s="453" t="str">
        <f>IF(明細!AT914="","",明細!AT914)</f>
        <v/>
      </c>
      <c r="BO920" s="280" t="str">
        <f>IF($BN920="","",VLOOKUP($BN920,リスト!$CL:$CM,2,FALSE))</f>
        <v/>
      </c>
      <c r="BP920" s="280" t="str">
        <f>IF(BQ920="","",VLOOKUP(BQ920,リスト!$K$5:$L$7,2,FALSE))</f>
        <v/>
      </c>
      <c r="BQ920" s="13"/>
      <c r="BR920" s="13"/>
      <c r="BS920" s="47"/>
      <c r="BT920" s="280" t="str">
        <f>IF(BU920="","",VLOOKUP(BU920,リスト!I911:J929,2,FALSE))</f>
        <v/>
      </c>
      <c r="BU920" s="13"/>
      <c r="BV920" s="13"/>
      <c r="BW920" s="282"/>
      <c r="BX920" s="282"/>
      <c r="BY920" s="280" t="str">
        <f>IF(BZ920="","",VLOOKUP(BZ920,リスト!$S$5:$T$6,2,FALSE))</f>
        <v/>
      </c>
      <c r="BZ920" s="3"/>
      <c r="CA920" s="3"/>
      <c r="CB920" s="81"/>
      <c r="CC920" s="280" t="str">
        <f t="shared" si="130"/>
        <v/>
      </c>
      <c r="CD920" s="83"/>
      <c r="CE920" s="83"/>
      <c r="CF920" s="83"/>
      <c r="CG920" s="83"/>
      <c r="CH920" s="282" t="str">
        <f t="shared" si="131"/>
        <v/>
      </c>
      <c r="CI920" s="83"/>
      <c r="CJ920" s="280" t="str">
        <f t="shared" si="132"/>
        <v/>
      </c>
      <c r="CK920" s="87"/>
      <c r="CL920" s="78"/>
      <c r="CM920" s="83"/>
      <c r="CN920" s="83"/>
      <c r="CO920" s="83"/>
      <c r="CP920" s="280" t="str">
        <f t="shared" si="137"/>
        <v/>
      </c>
      <c r="CQ920" s="81"/>
      <c r="CR920" s="280" t="str">
        <f t="shared" si="138"/>
        <v/>
      </c>
      <c r="CS920" s="3"/>
      <c r="CT920" s="3"/>
      <c r="CU920" s="280" t="str">
        <f>IF(CV920="","",VLOOKUP(CV920,リスト!$V$5:$W$6,2,FALSE))</f>
        <v/>
      </c>
      <c r="CV920" s="3"/>
      <c r="CW920" s="280" t="str">
        <f>IF(CX920="","",VLOOKUP(CX920,リスト!$X$5:$Y$6,2,FALSE))</f>
        <v/>
      </c>
      <c r="CX920" s="3"/>
      <c r="CY920" s="77"/>
      <c r="CZ920" s="77"/>
      <c r="DA920" s="75"/>
      <c r="DB920" s="75"/>
      <c r="DC920" s="75"/>
      <c r="DD920" s="75"/>
      <c r="DE920" s="280" t="str">
        <f>IF(DF920="","",VLOOKUP(DF920,リスト!$Z$5:$AA$10,2,FALSE))</f>
        <v/>
      </c>
      <c r="DF920" s="3"/>
      <c r="DG920" s="280" t="str">
        <f>IF(DH920="","",VLOOKUP(DH920,リスト!$AB$5:$AC$12,2,FALSE))</f>
        <v/>
      </c>
      <c r="DH920" s="63"/>
      <c r="DI920" s="280" t="str">
        <f>IF(DJ920="","",VLOOKUP(DJ920,リスト!$AD$5:$AE$7,2,FALSE))</f>
        <v/>
      </c>
      <c r="DJ920" s="3"/>
      <c r="DK920" s="280" t="str">
        <f>IF(DL920="","",VLOOKUP(DL920,リスト!$AF$5:$AG$10,2,FALSE))</f>
        <v/>
      </c>
      <c r="DL920" s="3"/>
      <c r="DM920" s="280" t="str">
        <f>IF(DN920="","",VLOOKUP(DN920,リスト!$AH$5:$AI$6,2,FALSE))</f>
        <v/>
      </c>
      <c r="DN920" s="3"/>
      <c r="DO920" s="280" t="str">
        <f>IF(DP920="","",VLOOKUP(DP920,リスト!$AJ$5:$AK$6,2,FALSE))</f>
        <v/>
      </c>
      <c r="DP920" s="3"/>
      <c r="DQ920" s="280" t="str">
        <f>IF(DR920="","",VLOOKUP(DR920,リスト!$AL$5:$AM$7,2,FALSE))</f>
        <v/>
      </c>
      <c r="DR920" s="3"/>
      <c r="DS920" s="13"/>
      <c r="DT920" s="85"/>
      <c r="DU920" s="85"/>
      <c r="DV920" s="281" t="str">
        <f>IF(DW920="","",VLOOKUP(DW920,リスト!$AN$5:$AO$6,2,FALSE))</f>
        <v/>
      </c>
      <c r="DW920" s="13"/>
      <c r="DX920" s="341"/>
      <c r="DY920" s="345"/>
      <c r="DZ920" s="341"/>
      <c r="EA920" s="345"/>
      <c r="EB920" s="280" t="str">
        <f>IF(EC920="","",VLOOKUP(EC920,リスト!$AW$5:$AX$8,2,FALSE))</f>
        <v/>
      </c>
      <c r="EC920" s="3"/>
      <c r="ED920" s="85"/>
      <c r="EE920" s="280" t="str">
        <f>IF(EF920="","",VLOOKUP(EF920,リスト!$AY$5:$AZ$10,2,FALSE))</f>
        <v/>
      </c>
      <c r="EF920" s="3"/>
      <c r="EG920" s="280" t="str">
        <f>IF(EH920="","",VLOOKUP(EH920,リスト!$BA$5:$BB$10,2,FALSE))</f>
        <v/>
      </c>
      <c r="EH920" s="3"/>
      <c r="EI920" s="280" t="str">
        <f>IF(EJ920="","",VLOOKUP(EJ920,リスト!$BC$5:$BD$10,2,FALSE))</f>
        <v/>
      </c>
      <c r="EJ920" s="3"/>
      <c r="EK920" s="280" t="str">
        <f>IF(EL920="","",VLOOKUP(EL920,リスト!$BE$5:$BF$10,2,FALSE))</f>
        <v/>
      </c>
      <c r="EL920" s="3"/>
      <c r="EM920" s="78"/>
      <c r="EN920" s="73"/>
      <c r="EO920" s="73"/>
      <c r="EP920" s="13"/>
      <c r="EQ920" s="13"/>
      <c r="ER920" s="280" t="str">
        <f>IF(ES920="","",VLOOKUP(ES920,リスト!$BG$5:$BH$10,2,FALSE))</f>
        <v/>
      </c>
      <c r="ES920" s="13"/>
      <c r="ET920" s="13"/>
      <c r="EU920" s="13"/>
      <c r="EV920" s="13"/>
      <c r="EW920" s="13"/>
      <c r="EX920" s="81"/>
      <c r="EY920" s="81"/>
      <c r="EZ920" s="26"/>
      <c r="FA920" s="281" t="str">
        <f>IF($EZ920="","",INDEX(リスト!$BI$5:$BJ$40,MATCH($EZ920,リスト!$BJ$5:$BJ$40,0),1))</f>
        <v/>
      </c>
      <c r="FB920" s="280" t="str">
        <f>IF(FC920="","",VLOOKUP(FC920,リスト!$BK:$BL,2,FALSE))</f>
        <v/>
      </c>
      <c r="FC920" s="13"/>
      <c r="FD920" s="331"/>
      <c r="FE920" s="3"/>
      <c r="FF920" s="280" t="str">
        <f>IF(FG920="","",VLOOKUP(FG920,リスト!$BO$5:$BP$6,2,FALSE))</f>
        <v/>
      </c>
      <c r="FG920" s="3"/>
      <c r="FH920" s="280" t="str">
        <f>IF(FI920="","",VLOOKUP(FI920,リスト!$BQ$5:$BR$8,2,FALSE))</f>
        <v/>
      </c>
      <c r="FI920" s="3"/>
      <c r="FJ920" s="282"/>
      <c r="FK920" s="280" t="str">
        <f>IF(FL920="","",VLOOKUP(FL920,リスト!$BS$5:$BT$6,2,FALSE))</f>
        <v/>
      </c>
      <c r="FL920" s="63"/>
      <c r="FM920" s="13"/>
      <c r="FN920" s="13"/>
      <c r="FO920" s="13"/>
      <c r="FP920" s="283" t="str">
        <f t="shared" si="133"/>
        <v/>
      </c>
      <c r="FQ920" s="283" t="str">
        <f t="shared" si="133"/>
        <v/>
      </c>
      <c r="FR920" s="13"/>
      <c r="FS920" s="85"/>
      <c r="FT920" s="85"/>
      <c r="FU920" s="281" t="str">
        <f t="shared" si="134"/>
        <v/>
      </c>
      <c r="FV920" s="280" t="str">
        <f>IF(FW920="","",VLOOKUP(FW920,リスト!$BV$5:$BW$10,2,FALSE))</f>
        <v/>
      </c>
      <c r="FW920" s="26"/>
      <c r="FX920" s="282" t="str">
        <f t="shared" si="135"/>
        <v/>
      </c>
      <c r="FY920" s="280" t="str">
        <f>IF(FZ920="","",VLOOKUP(FZ920,リスト!$BX$5:$BY$6,2,FALSE))</f>
        <v/>
      </c>
      <c r="FZ920" s="3"/>
      <c r="GA920" s="280" t="str">
        <f>IF(GB920="","",VLOOKUP(GB920,リスト!$BZ$5:$CA$6,2,FALSE))</f>
        <v/>
      </c>
      <c r="GB920" s="13"/>
      <c r="GC920" s="281" t="str">
        <f>IF(GD920="","",VLOOKUP(GD920,リスト!$CB$5:$CC$6,2,FALSE))</f>
        <v/>
      </c>
      <c r="GD920" s="13"/>
      <c r="GE920" s="13"/>
      <c r="GF920" s="13"/>
      <c r="GG920" s="75"/>
      <c r="GH920" s="281" t="str">
        <f t="shared" si="136"/>
        <v/>
      </c>
      <c r="GI920" s="128"/>
      <c r="GJ920" s="281" t="str">
        <f>IF(GK920="","",VLOOKUP(GK920,リスト!$CD$5:$CE$6,2,FALSE))</f>
        <v/>
      </c>
      <c r="GK920" s="13"/>
      <c r="GL920" s="281" t="str">
        <f>IF(GM920="","",VLOOKUP(GM920,リスト!$CF$5:$CG$5,2,FALSE))</f>
        <v/>
      </c>
      <c r="GM920" s="26"/>
      <c r="GN920" s="280" t="str">
        <f>IF(GO920="","",VLOOKUP(GO920,リスト!$CH$5:$CI$5,2,FALSE))</f>
        <v/>
      </c>
      <c r="GO920" s="284"/>
      <c r="GP920" s="284"/>
      <c r="GQ920" s="284"/>
      <c r="GR920" s="284"/>
      <c r="GS920" s="284"/>
      <c r="GT920" s="284"/>
      <c r="GU920" s="284"/>
      <c r="GV920" s="284"/>
      <c r="GW920" s="284"/>
      <c r="GX920" s="285"/>
    </row>
    <row r="921" spans="2:206" s="177" customFormat="1" ht="24.75" hidden="1" customHeight="1" outlineLevel="1">
      <c r="B921" s="286" t="str">
        <f>IF(明細!B915="","",明細!B915)</f>
        <v/>
      </c>
      <c r="C921" s="287" t="str">
        <f>IF(明細!C915="","",明細!C915)</f>
        <v/>
      </c>
      <c r="D921" s="265" t="str">
        <f>IF(明細!D915="","",明細!D915)</f>
        <v/>
      </c>
      <c r="E921" s="265" t="str">
        <f>IF(明細!E915="","",明細!E915)</f>
        <v/>
      </c>
      <c r="F921" s="265" t="str">
        <f>IF(明細!F915="","",明細!F915)</f>
        <v/>
      </c>
      <c r="G921" s="265" t="str">
        <f>IF(明細!G915="","",明細!G915)</f>
        <v/>
      </c>
      <c r="H921" s="265" t="str">
        <f>IF(明細!H915="","",明細!H915)</f>
        <v/>
      </c>
      <c r="I921" s="265" t="str">
        <f>IF(明細!I915="","",明細!I915)</f>
        <v/>
      </c>
      <c r="J921" s="265" t="str">
        <f>IF(明細!J915="","",明細!J915)</f>
        <v/>
      </c>
      <c r="K921" s="265" t="str">
        <f>IF(明細!K915="","",明細!K915)</f>
        <v/>
      </c>
      <c r="L921" s="265" t="str">
        <f>IF(明細!L915="","",明細!L915)</f>
        <v/>
      </c>
      <c r="M921" s="265" t="str">
        <f>IF(明細!M915="","",明細!M915)</f>
        <v/>
      </c>
      <c r="N921" s="265" t="str">
        <f>IF(明細!N915="","",明細!N915)</f>
        <v/>
      </c>
      <c r="O921" s="265" t="str">
        <f>IF(明細!O915="","",明細!O915)</f>
        <v/>
      </c>
      <c r="P921" s="265" t="str">
        <f>IF(明細!P915="","",明細!P915)</f>
        <v/>
      </c>
      <c r="Q921" s="265" t="str">
        <f>IF(明細!Q915="","",明細!Q915)</f>
        <v/>
      </c>
      <c r="R921" s="289" t="str">
        <f>IF(明細!R915="","",明細!R915)</f>
        <v/>
      </c>
      <c r="S921" s="291" t="str">
        <f>IF(明細!S915="","",明細!S915)</f>
        <v/>
      </c>
      <c r="T921" s="291" t="str">
        <f>IF(明細!T915="","",明細!T915)</f>
        <v/>
      </c>
      <c r="U921" s="291" t="str">
        <f>IF(明細!U915="","",明細!U915)</f>
        <v/>
      </c>
      <c r="V921" s="292" t="str">
        <f>IF(明細!V915="","",明細!V915)</f>
        <v>個</v>
      </c>
      <c r="W921" s="292" t="str">
        <f>IF(明細!W915="","",明細!W915)</f>
        <v/>
      </c>
      <c r="X921" s="293" t="str">
        <f>IF(明細!X915="","",明細!X915)</f>
        <v/>
      </c>
      <c r="Y921" s="134" t="str">
        <f>IF(明細!Y915="","",明細!Y915)</f>
        <v/>
      </c>
      <c r="Z921" s="135" t="str">
        <f>IF(明細!Z915="","",明細!Z915)</f>
        <v/>
      </c>
      <c r="AA921" s="134" t="str">
        <f>IF(明細!AA915="","",明細!AA915)</f>
        <v/>
      </c>
      <c r="AB921" s="303" t="str">
        <f>IF(明細!AB915="","",明細!AB915)</f>
        <v/>
      </c>
      <c r="AC921" s="134" t="str">
        <f>IF(明細!AC915="","",明細!AC915)</f>
        <v/>
      </c>
      <c r="AD921" s="183" t="str">
        <f>IF(明細!AD915="","",明細!AD915)</f>
        <v/>
      </c>
      <c r="AE921" s="184">
        <f>IF(明細!AE915="","",明細!AE915)</f>
        <v>0.1</v>
      </c>
      <c r="AF921" s="185" t="str">
        <f>IF(明細!AF915="","",明細!AF915)</f>
        <v/>
      </c>
      <c r="AG921" s="186" t="str">
        <f>IF(明細!AG915="","",明細!AG915)</f>
        <v/>
      </c>
      <c r="AH921" s="186" t="str">
        <f>IF(明細!AH915="","",明細!AH915)</f>
        <v/>
      </c>
      <c r="AI921" s="187" t="str">
        <f>IF(明細!AI915="","",明細!AI915)</f>
        <v/>
      </c>
      <c r="AJ921" s="296" t="str">
        <f>IF(明細!AJ915="","",明細!AJ915)</f>
        <v/>
      </c>
      <c r="AK921" s="297" t="str">
        <f>IF(明細!AK915="","",明細!AK915)</f>
        <v/>
      </c>
      <c r="AL921" s="298" t="str">
        <f>IF(明細!AL915="","",明細!AL915)</f>
        <v/>
      </c>
      <c r="AM921" s="299" t="str">
        <f>IF(明細!AM915="","",明細!AM915)</f>
        <v/>
      </c>
      <c r="AN921" s="300" t="str">
        <f>IF(明細!AN915="","",明細!AN915)</f>
        <v/>
      </c>
      <c r="AO921" s="300" t="str">
        <f>IF(明細!AO915="","",明細!AO915)</f>
        <v/>
      </c>
      <c r="AP921" s="300" t="str">
        <f>IF(明細!AP915="","",明細!AP915)</f>
        <v/>
      </c>
      <c r="AQ921" s="301" t="str">
        <f>IF(明細!AQ915="","",明細!AQ915)</f>
        <v/>
      </c>
      <c r="AR921" s="302" t="str">
        <f>IF(明細!AR915="","",明細!AR915)</f>
        <v/>
      </c>
      <c r="AU921" s="360"/>
      <c r="AV921" s="368"/>
      <c r="AW921" s="446" t="str">
        <f>IF(明細!AV915="","",明細!AV915)</f>
        <v/>
      </c>
      <c r="AX921" s="419" t="str">
        <f>IF(明細!AT915="","",明細!AT915)</f>
        <v/>
      </c>
      <c r="AY921" s="280" t="str">
        <f>IF($AX921="","",VLOOKUP($AX921,リスト!$CL:$CM,2,FALSE))</f>
        <v/>
      </c>
      <c r="AZ921" s="3"/>
      <c r="BA921" s="280" t="str">
        <f>IF(BB921="","",VLOOKUP(BB921,リスト!$K:$L,2,FALSE))</f>
        <v/>
      </c>
      <c r="BB921" s="3"/>
      <c r="BC921" s="3"/>
      <c r="BD921" s="87"/>
      <c r="BE921" s="280" t="str">
        <f>IF(BF921="","",VLOOKUP(BF921,リスト!$I:$J,2,FALSE))</f>
        <v/>
      </c>
      <c r="BF921" s="3"/>
      <c r="BG921" s="280" t="str">
        <f>IF(BH921="","",VLOOKUP(BH921,リスト!$M:$N,2,FALSE))</f>
        <v/>
      </c>
      <c r="BH921" s="282"/>
      <c r="BI921" s="280" t="str">
        <f>IF(BJ921="","",VLOOKUP(BJ921,リスト!$O:$P,2,FALSE))</f>
        <v/>
      </c>
      <c r="BJ921" s="24"/>
      <c r="BM921" s="451" t="str">
        <f>IF(明細!AV915="","",明細!AV915)</f>
        <v/>
      </c>
      <c r="BN921" s="453" t="str">
        <f>IF(明細!AT915="","",明細!AT915)</f>
        <v/>
      </c>
      <c r="BO921" s="280" t="str">
        <f>IF($BN921="","",VLOOKUP($BN921,リスト!$CL:$CM,2,FALSE))</f>
        <v/>
      </c>
      <c r="BP921" s="280" t="str">
        <f>IF(BQ921="","",VLOOKUP(BQ921,リスト!$K$5:$L$7,2,FALSE))</f>
        <v/>
      </c>
      <c r="BQ921" s="13"/>
      <c r="BR921" s="13"/>
      <c r="BS921" s="47"/>
      <c r="BT921" s="280" t="str">
        <f>IF(BU921="","",VLOOKUP(BU921,リスト!I912:J930,2,FALSE))</f>
        <v/>
      </c>
      <c r="BU921" s="13"/>
      <c r="BV921" s="13"/>
      <c r="BW921" s="282"/>
      <c r="BX921" s="282"/>
      <c r="BY921" s="280" t="str">
        <f>IF(BZ921="","",VLOOKUP(BZ921,リスト!$S$5:$T$6,2,FALSE))</f>
        <v/>
      </c>
      <c r="BZ921" s="3"/>
      <c r="CA921" s="3"/>
      <c r="CB921" s="81"/>
      <c r="CC921" s="280" t="str">
        <f t="shared" si="130"/>
        <v/>
      </c>
      <c r="CD921" s="83"/>
      <c r="CE921" s="83"/>
      <c r="CF921" s="83"/>
      <c r="CG921" s="83"/>
      <c r="CH921" s="282" t="str">
        <f t="shared" si="131"/>
        <v/>
      </c>
      <c r="CI921" s="83"/>
      <c r="CJ921" s="280" t="str">
        <f t="shared" si="132"/>
        <v/>
      </c>
      <c r="CK921" s="87"/>
      <c r="CL921" s="78"/>
      <c r="CM921" s="83"/>
      <c r="CN921" s="83"/>
      <c r="CO921" s="83"/>
      <c r="CP921" s="280" t="str">
        <f t="shared" si="137"/>
        <v/>
      </c>
      <c r="CQ921" s="81"/>
      <c r="CR921" s="280" t="str">
        <f t="shared" si="138"/>
        <v/>
      </c>
      <c r="CS921" s="3"/>
      <c r="CT921" s="3"/>
      <c r="CU921" s="280" t="str">
        <f>IF(CV921="","",VLOOKUP(CV921,リスト!$V$5:$W$6,2,FALSE))</f>
        <v/>
      </c>
      <c r="CV921" s="3"/>
      <c r="CW921" s="280" t="str">
        <f>IF(CX921="","",VLOOKUP(CX921,リスト!$X$5:$Y$6,2,FALSE))</f>
        <v/>
      </c>
      <c r="CX921" s="3"/>
      <c r="CY921" s="77"/>
      <c r="CZ921" s="77"/>
      <c r="DA921" s="75"/>
      <c r="DB921" s="75"/>
      <c r="DC921" s="75"/>
      <c r="DD921" s="75"/>
      <c r="DE921" s="280" t="str">
        <f>IF(DF921="","",VLOOKUP(DF921,リスト!$Z$5:$AA$10,2,FALSE))</f>
        <v/>
      </c>
      <c r="DF921" s="3"/>
      <c r="DG921" s="280" t="str">
        <f>IF(DH921="","",VLOOKUP(DH921,リスト!$AB$5:$AC$12,2,FALSE))</f>
        <v/>
      </c>
      <c r="DH921" s="63"/>
      <c r="DI921" s="280" t="str">
        <f>IF(DJ921="","",VLOOKUP(DJ921,リスト!$AD$5:$AE$7,2,FALSE))</f>
        <v/>
      </c>
      <c r="DJ921" s="3"/>
      <c r="DK921" s="280" t="str">
        <f>IF(DL921="","",VLOOKUP(DL921,リスト!$AF$5:$AG$10,2,FALSE))</f>
        <v/>
      </c>
      <c r="DL921" s="3"/>
      <c r="DM921" s="280" t="str">
        <f>IF(DN921="","",VLOOKUP(DN921,リスト!$AH$5:$AI$6,2,FALSE))</f>
        <v/>
      </c>
      <c r="DN921" s="3"/>
      <c r="DO921" s="280" t="str">
        <f>IF(DP921="","",VLOOKUP(DP921,リスト!$AJ$5:$AK$6,2,FALSE))</f>
        <v/>
      </c>
      <c r="DP921" s="3"/>
      <c r="DQ921" s="280" t="str">
        <f>IF(DR921="","",VLOOKUP(DR921,リスト!$AL$5:$AM$7,2,FALSE))</f>
        <v/>
      </c>
      <c r="DR921" s="3"/>
      <c r="DS921" s="13"/>
      <c r="DT921" s="85"/>
      <c r="DU921" s="85"/>
      <c r="DV921" s="281" t="str">
        <f>IF(DW921="","",VLOOKUP(DW921,リスト!$AN$5:$AO$6,2,FALSE))</f>
        <v/>
      </c>
      <c r="DW921" s="13"/>
      <c r="DX921" s="341"/>
      <c r="DY921" s="345"/>
      <c r="DZ921" s="341"/>
      <c r="EA921" s="345"/>
      <c r="EB921" s="280" t="str">
        <f>IF(EC921="","",VLOOKUP(EC921,リスト!$AW$5:$AX$8,2,FALSE))</f>
        <v/>
      </c>
      <c r="EC921" s="3"/>
      <c r="ED921" s="85"/>
      <c r="EE921" s="280" t="str">
        <f>IF(EF921="","",VLOOKUP(EF921,リスト!$AY$5:$AZ$10,2,FALSE))</f>
        <v/>
      </c>
      <c r="EF921" s="3"/>
      <c r="EG921" s="280" t="str">
        <f>IF(EH921="","",VLOOKUP(EH921,リスト!$BA$5:$BB$10,2,FALSE))</f>
        <v/>
      </c>
      <c r="EH921" s="3"/>
      <c r="EI921" s="280" t="str">
        <f>IF(EJ921="","",VLOOKUP(EJ921,リスト!$BC$5:$BD$10,2,FALSE))</f>
        <v/>
      </c>
      <c r="EJ921" s="3"/>
      <c r="EK921" s="280" t="str">
        <f>IF(EL921="","",VLOOKUP(EL921,リスト!$BE$5:$BF$10,2,FALSE))</f>
        <v/>
      </c>
      <c r="EL921" s="3"/>
      <c r="EM921" s="78"/>
      <c r="EN921" s="73"/>
      <c r="EO921" s="73"/>
      <c r="EP921" s="13"/>
      <c r="EQ921" s="13"/>
      <c r="ER921" s="280" t="str">
        <f>IF(ES921="","",VLOOKUP(ES921,リスト!$BG$5:$BH$10,2,FALSE))</f>
        <v/>
      </c>
      <c r="ES921" s="13"/>
      <c r="ET921" s="13"/>
      <c r="EU921" s="13"/>
      <c r="EV921" s="13"/>
      <c r="EW921" s="13"/>
      <c r="EX921" s="81"/>
      <c r="EY921" s="81"/>
      <c r="EZ921" s="26"/>
      <c r="FA921" s="281" t="str">
        <f>IF($EZ921="","",INDEX(リスト!$BI$5:$BJ$40,MATCH($EZ921,リスト!$BJ$5:$BJ$40,0),1))</f>
        <v/>
      </c>
      <c r="FB921" s="280" t="str">
        <f>IF(FC921="","",VLOOKUP(FC921,リスト!$BK:$BL,2,FALSE))</f>
        <v/>
      </c>
      <c r="FC921" s="13"/>
      <c r="FD921" s="331"/>
      <c r="FE921" s="3"/>
      <c r="FF921" s="280" t="str">
        <f>IF(FG921="","",VLOOKUP(FG921,リスト!$BO$5:$BP$6,2,FALSE))</f>
        <v/>
      </c>
      <c r="FG921" s="3"/>
      <c r="FH921" s="280" t="str">
        <f>IF(FI921="","",VLOOKUP(FI921,リスト!$BQ$5:$BR$8,2,FALSE))</f>
        <v/>
      </c>
      <c r="FI921" s="3"/>
      <c r="FJ921" s="282"/>
      <c r="FK921" s="280" t="str">
        <f>IF(FL921="","",VLOOKUP(FL921,リスト!$BS$5:$BT$6,2,FALSE))</f>
        <v/>
      </c>
      <c r="FL921" s="63"/>
      <c r="FM921" s="13"/>
      <c r="FN921" s="13"/>
      <c r="FO921" s="13"/>
      <c r="FP921" s="283" t="str">
        <f t="shared" si="133"/>
        <v/>
      </c>
      <c r="FQ921" s="283" t="str">
        <f t="shared" si="133"/>
        <v/>
      </c>
      <c r="FR921" s="13"/>
      <c r="FS921" s="85"/>
      <c r="FT921" s="85"/>
      <c r="FU921" s="281" t="str">
        <f t="shared" si="134"/>
        <v/>
      </c>
      <c r="FV921" s="280" t="str">
        <f>IF(FW921="","",VLOOKUP(FW921,リスト!$BV$5:$BW$10,2,FALSE))</f>
        <v/>
      </c>
      <c r="FW921" s="26"/>
      <c r="FX921" s="282" t="str">
        <f t="shared" si="135"/>
        <v/>
      </c>
      <c r="FY921" s="280" t="str">
        <f>IF(FZ921="","",VLOOKUP(FZ921,リスト!$BX$5:$BY$6,2,FALSE))</f>
        <v/>
      </c>
      <c r="FZ921" s="3"/>
      <c r="GA921" s="280" t="str">
        <f>IF(GB921="","",VLOOKUP(GB921,リスト!$BZ$5:$CA$6,2,FALSE))</f>
        <v/>
      </c>
      <c r="GB921" s="13"/>
      <c r="GC921" s="281" t="str">
        <f>IF(GD921="","",VLOOKUP(GD921,リスト!$CB$5:$CC$6,2,FALSE))</f>
        <v/>
      </c>
      <c r="GD921" s="13"/>
      <c r="GE921" s="13"/>
      <c r="GF921" s="13"/>
      <c r="GG921" s="75"/>
      <c r="GH921" s="281" t="str">
        <f t="shared" si="136"/>
        <v/>
      </c>
      <c r="GI921" s="128"/>
      <c r="GJ921" s="281" t="str">
        <f>IF(GK921="","",VLOOKUP(GK921,リスト!$CD$5:$CE$6,2,FALSE))</f>
        <v/>
      </c>
      <c r="GK921" s="13"/>
      <c r="GL921" s="281" t="str">
        <f>IF(GM921="","",VLOOKUP(GM921,リスト!$CF$5:$CG$5,2,FALSE))</f>
        <v/>
      </c>
      <c r="GM921" s="26"/>
      <c r="GN921" s="280" t="str">
        <f>IF(GO921="","",VLOOKUP(GO921,リスト!$CH$5:$CI$5,2,FALSE))</f>
        <v/>
      </c>
      <c r="GO921" s="284"/>
      <c r="GP921" s="284"/>
      <c r="GQ921" s="284"/>
      <c r="GR921" s="284"/>
      <c r="GS921" s="284"/>
      <c r="GT921" s="284"/>
      <c r="GU921" s="284"/>
      <c r="GV921" s="284"/>
      <c r="GW921" s="284"/>
      <c r="GX921" s="285"/>
    </row>
    <row r="922" spans="2:206" s="177" customFormat="1" ht="24.75" hidden="1" customHeight="1" outlineLevel="1">
      <c r="B922" s="286" t="str">
        <f>IF(明細!B916="","",明細!B916)</f>
        <v/>
      </c>
      <c r="C922" s="287" t="str">
        <f>IF(明細!C916="","",明細!C916)</f>
        <v/>
      </c>
      <c r="D922" s="265" t="str">
        <f>IF(明細!D916="","",明細!D916)</f>
        <v/>
      </c>
      <c r="E922" s="265" t="str">
        <f>IF(明細!E916="","",明細!E916)</f>
        <v/>
      </c>
      <c r="F922" s="265" t="str">
        <f>IF(明細!F916="","",明細!F916)</f>
        <v/>
      </c>
      <c r="G922" s="265" t="str">
        <f>IF(明細!G916="","",明細!G916)</f>
        <v/>
      </c>
      <c r="H922" s="265" t="str">
        <f>IF(明細!H916="","",明細!H916)</f>
        <v/>
      </c>
      <c r="I922" s="265" t="str">
        <f>IF(明細!I916="","",明細!I916)</f>
        <v/>
      </c>
      <c r="J922" s="265" t="str">
        <f>IF(明細!J916="","",明細!J916)</f>
        <v/>
      </c>
      <c r="K922" s="265" t="str">
        <f>IF(明細!K916="","",明細!K916)</f>
        <v/>
      </c>
      <c r="L922" s="265" t="str">
        <f>IF(明細!L916="","",明細!L916)</f>
        <v/>
      </c>
      <c r="M922" s="265" t="str">
        <f>IF(明細!M916="","",明細!M916)</f>
        <v/>
      </c>
      <c r="N922" s="265" t="str">
        <f>IF(明細!N916="","",明細!N916)</f>
        <v/>
      </c>
      <c r="O922" s="265" t="str">
        <f>IF(明細!O916="","",明細!O916)</f>
        <v/>
      </c>
      <c r="P922" s="265" t="str">
        <f>IF(明細!P916="","",明細!P916)</f>
        <v/>
      </c>
      <c r="Q922" s="265" t="str">
        <f>IF(明細!Q916="","",明細!Q916)</f>
        <v/>
      </c>
      <c r="R922" s="289" t="str">
        <f>IF(明細!R916="","",明細!R916)</f>
        <v/>
      </c>
      <c r="S922" s="291" t="str">
        <f>IF(明細!S916="","",明細!S916)</f>
        <v/>
      </c>
      <c r="T922" s="291" t="str">
        <f>IF(明細!T916="","",明細!T916)</f>
        <v/>
      </c>
      <c r="U922" s="291" t="str">
        <f>IF(明細!U916="","",明細!U916)</f>
        <v/>
      </c>
      <c r="V922" s="292" t="str">
        <f>IF(明細!V916="","",明細!V916)</f>
        <v>個</v>
      </c>
      <c r="W922" s="292" t="str">
        <f>IF(明細!W916="","",明細!W916)</f>
        <v/>
      </c>
      <c r="X922" s="293" t="str">
        <f>IF(明細!X916="","",明細!X916)</f>
        <v/>
      </c>
      <c r="Y922" s="134" t="str">
        <f>IF(明細!Y916="","",明細!Y916)</f>
        <v/>
      </c>
      <c r="Z922" s="135" t="str">
        <f>IF(明細!Z916="","",明細!Z916)</f>
        <v/>
      </c>
      <c r="AA922" s="134" t="str">
        <f>IF(明細!AA916="","",明細!AA916)</f>
        <v/>
      </c>
      <c r="AB922" s="303" t="str">
        <f>IF(明細!AB916="","",明細!AB916)</f>
        <v/>
      </c>
      <c r="AC922" s="134" t="str">
        <f>IF(明細!AC916="","",明細!AC916)</f>
        <v/>
      </c>
      <c r="AD922" s="183" t="str">
        <f>IF(明細!AD916="","",明細!AD916)</f>
        <v/>
      </c>
      <c r="AE922" s="184">
        <f>IF(明細!AE916="","",明細!AE916)</f>
        <v>0.1</v>
      </c>
      <c r="AF922" s="185" t="str">
        <f>IF(明細!AF916="","",明細!AF916)</f>
        <v/>
      </c>
      <c r="AG922" s="186" t="str">
        <f>IF(明細!AG916="","",明細!AG916)</f>
        <v/>
      </c>
      <c r="AH922" s="186" t="str">
        <f>IF(明細!AH916="","",明細!AH916)</f>
        <v/>
      </c>
      <c r="AI922" s="187" t="str">
        <f>IF(明細!AI916="","",明細!AI916)</f>
        <v/>
      </c>
      <c r="AJ922" s="296" t="str">
        <f>IF(明細!AJ916="","",明細!AJ916)</f>
        <v/>
      </c>
      <c r="AK922" s="297" t="str">
        <f>IF(明細!AK916="","",明細!AK916)</f>
        <v/>
      </c>
      <c r="AL922" s="298" t="str">
        <f>IF(明細!AL916="","",明細!AL916)</f>
        <v/>
      </c>
      <c r="AM922" s="299" t="str">
        <f>IF(明細!AM916="","",明細!AM916)</f>
        <v/>
      </c>
      <c r="AN922" s="300" t="str">
        <f>IF(明細!AN916="","",明細!AN916)</f>
        <v/>
      </c>
      <c r="AO922" s="300" t="str">
        <f>IF(明細!AO916="","",明細!AO916)</f>
        <v/>
      </c>
      <c r="AP922" s="300" t="str">
        <f>IF(明細!AP916="","",明細!AP916)</f>
        <v/>
      </c>
      <c r="AQ922" s="301" t="str">
        <f>IF(明細!AQ916="","",明細!AQ916)</f>
        <v/>
      </c>
      <c r="AR922" s="302" t="str">
        <f>IF(明細!AR916="","",明細!AR916)</f>
        <v/>
      </c>
      <c r="AU922" s="360"/>
      <c r="AV922" s="368"/>
      <c r="AW922" s="446" t="str">
        <f>IF(明細!AV916="","",明細!AV916)</f>
        <v/>
      </c>
      <c r="AX922" s="419" t="str">
        <f>IF(明細!AT916="","",明細!AT916)</f>
        <v/>
      </c>
      <c r="AY922" s="280" t="str">
        <f>IF($AX922="","",VLOOKUP($AX922,リスト!$CL:$CM,2,FALSE))</f>
        <v/>
      </c>
      <c r="AZ922" s="3"/>
      <c r="BA922" s="280" t="str">
        <f>IF(BB922="","",VLOOKUP(BB922,リスト!$K:$L,2,FALSE))</f>
        <v/>
      </c>
      <c r="BB922" s="3"/>
      <c r="BC922" s="3"/>
      <c r="BD922" s="87"/>
      <c r="BE922" s="280" t="str">
        <f>IF(BF922="","",VLOOKUP(BF922,リスト!$I:$J,2,FALSE))</f>
        <v/>
      </c>
      <c r="BF922" s="3"/>
      <c r="BG922" s="280" t="str">
        <f>IF(BH922="","",VLOOKUP(BH922,リスト!$M:$N,2,FALSE))</f>
        <v/>
      </c>
      <c r="BH922" s="282"/>
      <c r="BI922" s="280" t="str">
        <f>IF(BJ922="","",VLOOKUP(BJ922,リスト!$O:$P,2,FALSE))</f>
        <v/>
      </c>
      <c r="BJ922" s="24"/>
      <c r="BM922" s="451" t="str">
        <f>IF(明細!AV916="","",明細!AV916)</f>
        <v/>
      </c>
      <c r="BN922" s="453" t="str">
        <f>IF(明細!AT916="","",明細!AT916)</f>
        <v/>
      </c>
      <c r="BO922" s="280" t="str">
        <f>IF($BN922="","",VLOOKUP($BN922,リスト!$CL:$CM,2,FALSE))</f>
        <v/>
      </c>
      <c r="BP922" s="280" t="str">
        <f>IF(BQ922="","",VLOOKUP(BQ922,リスト!$K$5:$L$7,2,FALSE))</f>
        <v/>
      </c>
      <c r="BQ922" s="13"/>
      <c r="BR922" s="13"/>
      <c r="BS922" s="47"/>
      <c r="BT922" s="280" t="str">
        <f>IF(BU922="","",VLOOKUP(BU922,リスト!I913:J931,2,FALSE))</f>
        <v/>
      </c>
      <c r="BU922" s="13"/>
      <c r="BV922" s="13"/>
      <c r="BW922" s="282"/>
      <c r="BX922" s="282"/>
      <c r="BY922" s="280" t="str">
        <f>IF(BZ922="","",VLOOKUP(BZ922,リスト!$S$5:$T$6,2,FALSE))</f>
        <v/>
      </c>
      <c r="BZ922" s="3"/>
      <c r="CA922" s="3"/>
      <c r="CB922" s="81"/>
      <c r="CC922" s="280" t="str">
        <f t="shared" si="130"/>
        <v/>
      </c>
      <c r="CD922" s="83"/>
      <c r="CE922" s="83"/>
      <c r="CF922" s="83"/>
      <c r="CG922" s="83"/>
      <c r="CH922" s="282" t="str">
        <f t="shared" si="131"/>
        <v/>
      </c>
      <c r="CI922" s="83"/>
      <c r="CJ922" s="280" t="str">
        <f t="shared" si="132"/>
        <v/>
      </c>
      <c r="CK922" s="87"/>
      <c r="CL922" s="78"/>
      <c r="CM922" s="83"/>
      <c r="CN922" s="83"/>
      <c r="CO922" s="83"/>
      <c r="CP922" s="280" t="str">
        <f t="shared" si="137"/>
        <v/>
      </c>
      <c r="CQ922" s="81"/>
      <c r="CR922" s="280" t="str">
        <f t="shared" si="138"/>
        <v/>
      </c>
      <c r="CS922" s="3"/>
      <c r="CT922" s="3"/>
      <c r="CU922" s="280" t="str">
        <f>IF(CV922="","",VLOOKUP(CV922,リスト!$V$5:$W$6,2,FALSE))</f>
        <v/>
      </c>
      <c r="CV922" s="3"/>
      <c r="CW922" s="280" t="str">
        <f>IF(CX922="","",VLOOKUP(CX922,リスト!$X$5:$Y$6,2,FALSE))</f>
        <v/>
      </c>
      <c r="CX922" s="3"/>
      <c r="CY922" s="77"/>
      <c r="CZ922" s="77"/>
      <c r="DA922" s="75"/>
      <c r="DB922" s="75"/>
      <c r="DC922" s="75"/>
      <c r="DD922" s="75"/>
      <c r="DE922" s="280" t="str">
        <f>IF(DF922="","",VLOOKUP(DF922,リスト!$Z$5:$AA$10,2,FALSE))</f>
        <v/>
      </c>
      <c r="DF922" s="3"/>
      <c r="DG922" s="280" t="str">
        <f>IF(DH922="","",VLOOKUP(DH922,リスト!$AB$5:$AC$12,2,FALSE))</f>
        <v/>
      </c>
      <c r="DH922" s="63"/>
      <c r="DI922" s="280" t="str">
        <f>IF(DJ922="","",VLOOKUP(DJ922,リスト!$AD$5:$AE$7,2,FALSE))</f>
        <v/>
      </c>
      <c r="DJ922" s="3"/>
      <c r="DK922" s="280" t="str">
        <f>IF(DL922="","",VLOOKUP(DL922,リスト!$AF$5:$AG$10,2,FALSE))</f>
        <v/>
      </c>
      <c r="DL922" s="3"/>
      <c r="DM922" s="280" t="str">
        <f>IF(DN922="","",VLOOKUP(DN922,リスト!$AH$5:$AI$6,2,FALSE))</f>
        <v/>
      </c>
      <c r="DN922" s="3"/>
      <c r="DO922" s="280" t="str">
        <f>IF(DP922="","",VLOOKUP(DP922,リスト!$AJ$5:$AK$6,2,FALSE))</f>
        <v/>
      </c>
      <c r="DP922" s="3"/>
      <c r="DQ922" s="280" t="str">
        <f>IF(DR922="","",VLOOKUP(DR922,リスト!$AL$5:$AM$7,2,FALSE))</f>
        <v/>
      </c>
      <c r="DR922" s="3"/>
      <c r="DS922" s="13"/>
      <c r="DT922" s="85"/>
      <c r="DU922" s="85"/>
      <c r="DV922" s="281" t="str">
        <f>IF(DW922="","",VLOOKUP(DW922,リスト!$AN$5:$AO$6,2,FALSE))</f>
        <v/>
      </c>
      <c r="DW922" s="13"/>
      <c r="DX922" s="341"/>
      <c r="DY922" s="345"/>
      <c r="DZ922" s="341"/>
      <c r="EA922" s="345"/>
      <c r="EB922" s="280" t="str">
        <f>IF(EC922="","",VLOOKUP(EC922,リスト!$AW$5:$AX$8,2,FALSE))</f>
        <v/>
      </c>
      <c r="EC922" s="3"/>
      <c r="ED922" s="85"/>
      <c r="EE922" s="280" t="str">
        <f>IF(EF922="","",VLOOKUP(EF922,リスト!$AY$5:$AZ$10,2,FALSE))</f>
        <v/>
      </c>
      <c r="EF922" s="3"/>
      <c r="EG922" s="280" t="str">
        <f>IF(EH922="","",VLOOKUP(EH922,リスト!$BA$5:$BB$10,2,FALSE))</f>
        <v/>
      </c>
      <c r="EH922" s="3"/>
      <c r="EI922" s="280" t="str">
        <f>IF(EJ922="","",VLOOKUP(EJ922,リスト!$BC$5:$BD$10,2,FALSE))</f>
        <v/>
      </c>
      <c r="EJ922" s="3"/>
      <c r="EK922" s="280" t="str">
        <f>IF(EL922="","",VLOOKUP(EL922,リスト!$BE$5:$BF$10,2,FALSE))</f>
        <v/>
      </c>
      <c r="EL922" s="3"/>
      <c r="EM922" s="78"/>
      <c r="EN922" s="73"/>
      <c r="EO922" s="73"/>
      <c r="EP922" s="13"/>
      <c r="EQ922" s="13"/>
      <c r="ER922" s="280" t="str">
        <f>IF(ES922="","",VLOOKUP(ES922,リスト!$BG$5:$BH$10,2,FALSE))</f>
        <v/>
      </c>
      <c r="ES922" s="13"/>
      <c r="ET922" s="13"/>
      <c r="EU922" s="13"/>
      <c r="EV922" s="13"/>
      <c r="EW922" s="13"/>
      <c r="EX922" s="81"/>
      <c r="EY922" s="81"/>
      <c r="EZ922" s="26"/>
      <c r="FA922" s="281" t="str">
        <f>IF($EZ922="","",INDEX(リスト!$BI$5:$BJ$40,MATCH($EZ922,リスト!$BJ$5:$BJ$40,0),1))</f>
        <v/>
      </c>
      <c r="FB922" s="280" t="str">
        <f>IF(FC922="","",VLOOKUP(FC922,リスト!$BK:$BL,2,FALSE))</f>
        <v/>
      </c>
      <c r="FC922" s="13"/>
      <c r="FD922" s="331"/>
      <c r="FE922" s="3"/>
      <c r="FF922" s="280" t="str">
        <f>IF(FG922="","",VLOOKUP(FG922,リスト!$BO$5:$BP$6,2,FALSE))</f>
        <v/>
      </c>
      <c r="FG922" s="3"/>
      <c r="FH922" s="280" t="str">
        <f>IF(FI922="","",VLOOKUP(FI922,リスト!$BQ$5:$BR$8,2,FALSE))</f>
        <v/>
      </c>
      <c r="FI922" s="3"/>
      <c r="FJ922" s="282"/>
      <c r="FK922" s="280" t="str">
        <f>IF(FL922="","",VLOOKUP(FL922,リスト!$BS$5:$BT$6,2,FALSE))</f>
        <v/>
      </c>
      <c r="FL922" s="63"/>
      <c r="FM922" s="13"/>
      <c r="FN922" s="13"/>
      <c r="FO922" s="13"/>
      <c r="FP922" s="283" t="str">
        <f t="shared" si="133"/>
        <v/>
      </c>
      <c r="FQ922" s="283" t="str">
        <f t="shared" si="133"/>
        <v/>
      </c>
      <c r="FR922" s="13"/>
      <c r="FS922" s="85"/>
      <c r="FT922" s="85"/>
      <c r="FU922" s="281" t="str">
        <f t="shared" si="134"/>
        <v/>
      </c>
      <c r="FV922" s="280" t="str">
        <f>IF(FW922="","",VLOOKUP(FW922,リスト!$BV$5:$BW$10,2,FALSE))</f>
        <v/>
      </c>
      <c r="FW922" s="26"/>
      <c r="FX922" s="282" t="str">
        <f t="shared" si="135"/>
        <v/>
      </c>
      <c r="FY922" s="280" t="str">
        <f>IF(FZ922="","",VLOOKUP(FZ922,リスト!$BX$5:$BY$6,2,FALSE))</f>
        <v/>
      </c>
      <c r="FZ922" s="3"/>
      <c r="GA922" s="280" t="str">
        <f>IF(GB922="","",VLOOKUP(GB922,リスト!$BZ$5:$CA$6,2,FALSE))</f>
        <v/>
      </c>
      <c r="GB922" s="13"/>
      <c r="GC922" s="281" t="str">
        <f>IF(GD922="","",VLOOKUP(GD922,リスト!$CB$5:$CC$6,2,FALSE))</f>
        <v/>
      </c>
      <c r="GD922" s="13"/>
      <c r="GE922" s="13"/>
      <c r="GF922" s="13"/>
      <c r="GG922" s="75"/>
      <c r="GH922" s="281" t="str">
        <f t="shared" si="136"/>
        <v/>
      </c>
      <c r="GI922" s="128"/>
      <c r="GJ922" s="281" t="str">
        <f>IF(GK922="","",VLOOKUP(GK922,リスト!$CD$5:$CE$6,2,FALSE))</f>
        <v/>
      </c>
      <c r="GK922" s="13"/>
      <c r="GL922" s="281" t="str">
        <f>IF(GM922="","",VLOOKUP(GM922,リスト!$CF$5:$CG$5,2,FALSE))</f>
        <v/>
      </c>
      <c r="GM922" s="26"/>
      <c r="GN922" s="280" t="str">
        <f>IF(GO922="","",VLOOKUP(GO922,リスト!$CH$5:$CI$5,2,FALSE))</f>
        <v/>
      </c>
      <c r="GO922" s="284"/>
      <c r="GP922" s="284"/>
      <c r="GQ922" s="284"/>
      <c r="GR922" s="284"/>
      <c r="GS922" s="284"/>
      <c r="GT922" s="284"/>
      <c r="GU922" s="284"/>
      <c r="GV922" s="284"/>
      <c r="GW922" s="284"/>
      <c r="GX922" s="285"/>
    </row>
    <row r="923" spans="2:206" s="177" customFormat="1" ht="24.75" hidden="1" customHeight="1" outlineLevel="1">
      <c r="B923" s="286" t="str">
        <f>IF(明細!B917="","",明細!B917)</f>
        <v/>
      </c>
      <c r="C923" s="287" t="str">
        <f>IF(明細!C917="","",明細!C917)</f>
        <v/>
      </c>
      <c r="D923" s="265" t="str">
        <f>IF(明細!D917="","",明細!D917)</f>
        <v/>
      </c>
      <c r="E923" s="265" t="str">
        <f>IF(明細!E917="","",明細!E917)</f>
        <v/>
      </c>
      <c r="F923" s="265" t="str">
        <f>IF(明細!F917="","",明細!F917)</f>
        <v/>
      </c>
      <c r="G923" s="265" t="str">
        <f>IF(明細!G917="","",明細!G917)</f>
        <v/>
      </c>
      <c r="H923" s="265" t="str">
        <f>IF(明細!H917="","",明細!H917)</f>
        <v/>
      </c>
      <c r="I923" s="265" t="str">
        <f>IF(明細!I917="","",明細!I917)</f>
        <v/>
      </c>
      <c r="J923" s="265" t="str">
        <f>IF(明細!J917="","",明細!J917)</f>
        <v/>
      </c>
      <c r="K923" s="265" t="str">
        <f>IF(明細!K917="","",明細!K917)</f>
        <v/>
      </c>
      <c r="L923" s="265" t="str">
        <f>IF(明細!L917="","",明細!L917)</f>
        <v/>
      </c>
      <c r="M923" s="265" t="str">
        <f>IF(明細!M917="","",明細!M917)</f>
        <v/>
      </c>
      <c r="N923" s="265" t="str">
        <f>IF(明細!N917="","",明細!N917)</f>
        <v/>
      </c>
      <c r="O923" s="265" t="str">
        <f>IF(明細!O917="","",明細!O917)</f>
        <v/>
      </c>
      <c r="P923" s="265" t="str">
        <f>IF(明細!P917="","",明細!P917)</f>
        <v/>
      </c>
      <c r="Q923" s="265" t="str">
        <f>IF(明細!Q917="","",明細!Q917)</f>
        <v/>
      </c>
      <c r="R923" s="289" t="str">
        <f>IF(明細!R917="","",明細!R917)</f>
        <v/>
      </c>
      <c r="S923" s="291" t="str">
        <f>IF(明細!S917="","",明細!S917)</f>
        <v/>
      </c>
      <c r="T923" s="291" t="str">
        <f>IF(明細!T917="","",明細!T917)</f>
        <v/>
      </c>
      <c r="U923" s="291" t="str">
        <f>IF(明細!U917="","",明細!U917)</f>
        <v/>
      </c>
      <c r="V923" s="292" t="str">
        <f>IF(明細!V917="","",明細!V917)</f>
        <v>個</v>
      </c>
      <c r="W923" s="292" t="str">
        <f>IF(明細!W917="","",明細!W917)</f>
        <v/>
      </c>
      <c r="X923" s="293" t="str">
        <f>IF(明細!X917="","",明細!X917)</f>
        <v/>
      </c>
      <c r="Y923" s="134" t="str">
        <f>IF(明細!Y917="","",明細!Y917)</f>
        <v/>
      </c>
      <c r="Z923" s="135" t="str">
        <f>IF(明細!Z917="","",明細!Z917)</f>
        <v/>
      </c>
      <c r="AA923" s="134" t="str">
        <f>IF(明細!AA917="","",明細!AA917)</f>
        <v/>
      </c>
      <c r="AB923" s="303" t="str">
        <f>IF(明細!AB917="","",明細!AB917)</f>
        <v/>
      </c>
      <c r="AC923" s="134" t="str">
        <f>IF(明細!AC917="","",明細!AC917)</f>
        <v/>
      </c>
      <c r="AD923" s="183" t="str">
        <f>IF(明細!AD917="","",明細!AD917)</f>
        <v/>
      </c>
      <c r="AE923" s="184">
        <f>IF(明細!AE917="","",明細!AE917)</f>
        <v>0.1</v>
      </c>
      <c r="AF923" s="185" t="str">
        <f>IF(明細!AF917="","",明細!AF917)</f>
        <v/>
      </c>
      <c r="AG923" s="186" t="str">
        <f>IF(明細!AG917="","",明細!AG917)</f>
        <v/>
      </c>
      <c r="AH923" s="186" t="str">
        <f>IF(明細!AH917="","",明細!AH917)</f>
        <v/>
      </c>
      <c r="AI923" s="187" t="str">
        <f>IF(明細!AI917="","",明細!AI917)</f>
        <v/>
      </c>
      <c r="AJ923" s="296" t="str">
        <f>IF(明細!AJ917="","",明細!AJ917)</f>
        <v/>
      </c>
      <c r="AK923" s="297" t="str">
        <f>IF(明細!AK917="","",明細!AK917)</f>
        <v/>
      </c>
      <c r="AL923" s="298" t="str">
        <f>IF(明細!AL917="","",明細!AL917)</f>
        <v/>
      </c>
      <c r="AM923" s="299" t="str">
        <f>IF(明細!AM917="","",明細!AM917)</f>
        <v/>
      </c>
      <c r="AN923" s="300" t="str">
        <f>IF(明細!AN917="","",明細!AN917)</f>
        <v/>
      </c>
      <c r="AO923" s="300" t="str">
        <f>IF(明細!AO917="","",明細!AO917)</f>
        <v/>
      </c>
      <c r="AP923" s="300" t="str">
        <f>IF(明細!AP917="","",明細!AP917)</f>
        <v/>
      </c>
      <c r="AQ923" s="301" t="str">
        <f>IF(明細!AQ917="","",明細!AQ917)</f>
        <v/>
      </c>
      <c r="AR923" s="302" t="str">
        <f>IF(明細!AR917="","",明細!AR917)</f>
        <v/>
      </c>
      <c r="AU923" s="360"/>
      <c r="AV923" s="368"/>
      <c r="AW923" s="446" t="str">
        <f>IF(明細!AV917="","",明細!AV917)</f>
        <v/>
      </c>
      <c r="AX923" s="419" t="str">
        <f>IF(明細!AT917="","",明細!AT917)</f>
        <v/>
      </c>
      <c r="AY923" s="280" t="str">
        <f>IF($AX923="","",VLOOKUP($AX923,リスト!$CL:$CM,2,FALSE))</f>
        <v/>
      </c>
      <c r="AZ923" s="3"/>
      <c r="BA923" s="280" t="str">
        <f>IF(BB923="","",VLOOKUP(BB923,リスト!$K:$L,2,FALSE))</f>
        <v/>
      </c>
      <c r="BB923" s="3"/>
      <c r="BC923" s="3"/>
      <c r="BD923" s="87"/>
      <c r="BE923" s="280" t="str">
        <f>IF(BF923="","",VLOOKUP(BF923,リスト!$I:$J,2,FALSE))</f>
        <v/>
      </c>
      <c r="BF923" s="3"/>
      <c r="BG923" s="280" t="str">
        <f>IF(BH923="","",VLOOKUP(BH923,リスト!$M:$N,2,FALSE))</f>
        <v/>
      </c>
      <c r="BH923" s="282"/>
      <c r="BI923" s="280" t="str">
        <f>IF(BJ923="","",VLOOKUP(BJ923,リスト!$O:$P,2,FALSE))</f>
        <v/>
      </c>
      <c r="BJ923" s="24"/>
      <c r="BM923" s="451" t="str">
        <f>IF(明細!AV917="","",明細!AV917)</f>
        <v/>
      </c>
      <c r="BN923" s="453" t="str">
        <f>IF(明細!AT917="","",明細!AT917)</f>
        <v/>
      </c>
      <c r="BO923" s="280" t="str">
        <f>IF($BN923="","",VLOOKUP($BN923,リスト!$CL:$CM,2,FALSE))</f>
        <v/>
      </c>
      <c r="BP923" s="280" t="str">
        <f>IF(BQ923="","",VLOOKUP(BQ923,リスト!$K$5:$L$7,2,FALSE))</f>
        <v/>
      </c>
      <c r="BQ923" s="13"/>
      <c r="BR923" s="13"/>
      <c r="BS923" s="47"/>
      <c r="BT923" s="280" t="str">
        <f>IF(BU923="","",VLOOKUP(BU923,リスト!I914:J932,2,FALSE))</f>
        <v/>
      </c>
      <c r="BU923" s="13"/>
      <c r="BV923" s="13"/>
      <c r="BW923" s="282"/>
      <c r="BX923" s="282"/>
      <c r="BY923" s="280" t="str">
        <f>IF(BZ923="","",VLOOKUP(BZ923,リスト!$S$5:$T$6,2,FALSE))</f>
        <v/>
      </c>
      <c r="BZ923" s="3"/>
      <c r="CA923" s="3"/>
      <c r="CB923" s="81"/>
      <c r="CC923" s="280" t="str">
        <f t="shared" si="130"/>
        <v/>
      </c>
      <c r="CD923" s="83"/>
      <c r="CE923" s="83"/>
      <c r="CF923" s="83"/>
      <c r="CG923" s="83"/>
      <c r="CH923" s="282" t="str">
        <f t="shared" si="131"/>
        <v/>
      </c>
      <c r="CI923" s="83"/>
      <c r="CJ923" s="280" t="str">
        <f t="shared" si="132"/>
        <v/>
      </c>
      <c r="CK923" s="87"/>
      <c r="CL923" s="78"/>
      <c r="CM923" s="83"/>
      <c r="CN923" s="83"/>
      <c r="CO923" s="83"/>
      <c r="CP923" s="280" t="str">
        <f t="shared" si="137"/>
        <v/>
      </c>
      <c r="CQ923" s="81"/>
      <c r="CR923" s="280" t="str">
        <f t="shared" si="138"/>
        <v/>
      </c>
      <c r="CS923" s="3"/>
      <c r="CT923" s="3"/>
      <c r="CU923" s="280" t="str">
        <f>IF(CV923="","",VLOOKUP(CV923,リスト!$V$5:$W$6,2,FALSE))</f>
        <v/>
      </c>
      <c r="CV923" s="3"/>
      <c r="CW923" s="280" t="str">
        <f>IF(CX923="","",VLOOKUP(CX923,リスト!$X$5:$Y$6,2,FALSE))</f>
        <v/>
      </c>
      <c r="CX923" s="3"/>
      <c r="CY923" s="77"/>
      <c r="CZ923" s="77"/>
      <c r="DA923" s="75"/>
      <c r="DB923" s="75"/>
      <c r="DC923" s="75"/>
      <c r="DD923" s="75"/>
      <c r="DE923" s="280" t="str">
        <f>IF(DF923="","",VLOOKUP(DF923,リスト!$Z$5:$AA$10,2,FALSE))</f>
        <v/>
      </c>
      <c r="DF923" s="3"/>
      <c r="DG923" s="280" t="str">
        <f>IF(DH923="","",VLOOKUP(DH923,リスト!$AB$5:$AC$12,2,FALSE))</f>
        <v/>
      </c>
      <c r="DH923" s="63"/>
      <c r="DI923" s="280" t="str">
        <f>IF(DJ923="","",VLOOKUP(DJ923,リスト!$AD$5:$AE$7,2,FALSE))</f>
        <v/>
      </c>
      <c r="DJ923" s="3"/>
      <c r="DK923" s="280" t="str">
        <f>IF(DL923="","",VLOOKUP(DL923,リスト!$AF$5:$AG$10,2,FALSE))</f>
        <v/>
      </c>
      <c r="DL923" s="3"/>
      <c r="DM923" s="280" t="str">
        <f>IF(DN923="","",VLOOKUP(DN923,リスト!$AH$5:$AI$6,2,FALSE))</f>
        <v/>
      </c>
      <c r="DN923" s="3"/>
      <c r="DO923" s="280" t="str">
        <f>IF(DP923="","",VLOOKUP(DP923,リスト!$AJ$5:$AK$6,2,FALSE))</f>
        <v/>
      </c>
      <c r="DP923" s="3"/>
      <c r="DQ923" s="280" t="str">
        <f>IF(DR923="","",VLOOKUP(DR923,リスト!$AL$5:$AM$7,2,FALSE))</f>
        <v/>
      </c>
      <c r="DR923" s="3"/>
      <c r="DS923" s="13"/>
      <c r="DT923" s="85"/>
      <c r="DU923" s="85"/>
      <c r="DV923" s="281" t="str">
        <f>IF(DW923="","",VLOOKUP(DW923,リスト!$AN$5:$AO$6,2,FALSE))</f>
        <v/>
      </c>
      <c r="DW923" s="13"/>
      <c r="DX923" s="341"/>
      <c r="DY923" s="345"/>
      <c r="DZ923" s="341"/>
      <c r="EA923" s="345"/>
      <c r="EB923" s="280" t="str">
        <f>IF(EC923="","",VLOOKUP(EC923,リスト!$AW$5:$AX$8,2,FALSE))</f>
        <v/>
      </c>
      <c r="EC923" s="3"/>
      <c r="ED923" s="85"/>
      <c r="EE923" s="280" t="str">
        <f>IF(EF923="","",VLOOKUP(EF923,リスト!$AY$5:$AZ$10,2,FALSE))</f>
        <v/>
      </c>
      <c r="EF923" s="3"/>
      <c r="EG923" s="280" t="str">
        <f>IF(EH923="","",VLOOKUP(EH923,リスト!$BA$5:$BB$10,2,FALSE))</f>
        <v/>
      </c>
      <c r="EH923" s="3"/>
      <c r="EI923" s="280" t="str">
        <f>IF(EJ923="","",VLOOKUP(EJ923,リスト!$BC$5:$BD$10,2,FALSE))</f>
        <v/>
      </c>
      <c r="EJ923" s="3"/>
      <c r="EK923" s="280" t="str">
        <f>IF(EL923="","",VLOOKUP(EL923,リスト!$BE$5:$BF$10,2,FALSE))</f>
        <v/>
      </c>
      <c r="EL923" s="3"/>
      <c r="EM923" s="78"/>
      <c r="EN923" s="73"/>
      <c r="EO923" s="73"/>
      <c r="EP923" s="13"/>
      <c r="EQ923" s="13"/>
      <c r="ER923" s="280" t="str">
        <f>IF(ES923="","",VLOOKUP(ES923,リスト!$BG$5:$BH$10,2,FALSE))</f>
        <v/>
      </c>
      <c r="ES923" s="13"/>
      <c r="ET923" s="13"/>
      <c r="EU923" s="13"/>
      <c r="EV923" s="13"/>
      <c r="EW923" s="13"/>
      <c r="EX923" s="81"/>
      <c r="EY923" s="81"/>
      <c r="EZ923" s="26"/>
      <c r="FA923" s="281" t="str">
        <f>IF($EZ923="","",INDEX(リスト!$BI$5:$BJ$40,MATCH($EZ923,リスト!$BJ$5:$BJ$40,0),1))</f>
        <v/>
      </c>
      <c r="FB923" s="280" t="str">
        <f>IF(FC923="","",VLOOKUP(FC923,リスト!$BK:$BL,2,FALSE))</f>
        <v/>
      </c>
      <c r="FC923" s="13"/>
      <c r="FD923" s="331"/>
      <c r="FE923" s="3"/>
      <c r="FF923" s="280" t="str">
        <f>IF(FG923="","",VLOOKUP(FG923,リスト!$BO$5:$BP$6,2,FALSE))</f>
        <v/>
      </c>
      <c r="FG923" s="3"/>
      <c r="FH923" s="280" t="str">
        <f>IF(FI923="","",VLOOKUP(FI923,リスト!$BQ$5:$BR$8,2,FALSE))</f>
        <v/>
      </c>
      <c r="FI923" s="3"/>
      <c r="FJ923" s="282"/>
      <c r="FK923" s="280" t="str">
        <f>IF(FL923="","",VLOOKUP(FL923,リスト!$BS$5:$BT$6,2,FALSE))</f>
        <v/>
      </c>
      <c r="FL923" s="63"/>
      <c r="FM923" s="13"/>
      <c r="FN923" s="13"/>
      <c r="FO923" s="13"/>
      <c r="FP923" s="283" t="str">
        <f t="shared" si="133"/>
        <v/>
      </c>
      <c r="FQ923" s="283" t="str">
        <f t="shared" si="133"/>
        <v/>
      </c>
      <c r="FR923" s="13"/>
      <c r="FS923" s="85"/>
      <c r="FT923" s="85"/>
      <c r="FU923" s="281" t="str">
        <f t="shared" si="134"/>
        <v/>
      </c>
      <c r="FV923" s="280" t="str">
        <f>IF(FW923="","",VLOOKUP(FW923,リスト!$BV$5:$BW$10,2,FALSE))</f>
        <v/>
      </c>
      <c r="FW923" s="26"/>
      <c r="FX923" s="282" t="str">
        <f t="shared" si="135"/>
        <v/>
      </c>
      <c r="FY923" s="280" t="str">
        <f>IF(FZ923="","",VLOOKUP(FZ923,リスト!$BX$5:$BY$6,2,FALSE))</f>
        <v/>
      </c>
      <c r="FZ923" s="3"/>
      <c r="GA923" s="280" t="str">
        <f>IF(GB923="","",VLOOKUP(GB923,リスト!$BZ$5:$CA$6,2,FALSE))</f>
        <v/>
      </c>
      <c r="GB923" s="13"/>
      <c r="GC923" s="281" t="str">
        <f>IF(GD923="","",VLOOKUP(GD923,リスト!$CB$5:$CC$6,2,FALSE))</f>
        <v/>
      </c>
      <c r="GD923" s="13"/>
      <c r="GE923" s="13"/>
      <c r="GF923" s="13"/>
      <c r="GG923" s="75"/>
      <c r="GH923" s="281" t="str">
        <f t="shared" si="136"/>
        <v/>
      </c>
      <c r="GI923" s="128"/>
      <c r="GJ923" s="281" t="str">
        <f>IF(GK923="","",VLOOKUP(GK923,リスト!$CD$5:$CE$6,2,FALSE))</f>
        <v/>
      </c>
      <c r="GK923" s="13"/>
      <c r="GL923" s="281" t="str">
        <f>IF(GM923="","",VLOOKUP(GM923,リスト!$CF$5:$CG$5,2,FALSE))</f>
        <v/>
      </c>
      <c r="GM923" s="26"/>
      <c r="GN923" s="280" t="str">
        <f>IF(GO923="","",VLOOKUP(GO923,リスト!$CH$5:$CI$5,2,FALSE))</f>
        <v/>
      </c>
      <c r="GO923" s="284"/>
      <c r="GP923" s="284"/>
      <c r="GQ923" s="284"/>
      <c r="GR923" s="284"/>
      <c r="GS923" s="284"/>
      <c r="GT923" s="284"/>
      <c r="GU923" s="284"/>
      <c r="GV923" s="284"/>
      <c r="GW923" s="284"/>
      <c r="GX923" s="285"/>
    </row>
    <row r="924" spans="2:206" s="177" customFormat="1" ht="24.75" hidden="1" customHeight="1" outlineLevel="1">
      <c r="B924" s="286" t="str">
        <f>IF(明細!B918="","",明細!B918)</f>
        <v/>
      </c>
      <c r="C924" s="287" t="str">
        <f>IF(明細!C918="","",明細!C918)</f>
        <v/>
      </c>
      <c r="D924" s="265" t="str">
        <f>IF(明細!D918="","",明細!D918)</f>
        <v/>
      </c>
      <c r="E924" s="265" t="str">
        <f>IF(明細!E918="","",明細!E918)</f>
        <v/>
      </c>
      <c r="F924" s="265" t="str">
        <f>IF(明細!F918="","",明細!F918)</f>
        <v/>
      </c>
      <c r="G924" s="265" t="str">
        <f>IF(明細!G918="","",明細!G918)</f>
        <v/>
      </c>
      <c r="H924" s="265" t="str">
        <f>IF(明細!H918="","",明細!H918)</f>
        <v/>
      </c>
      <c r="I924" s="265" t="str">
        <f>IF(明細!I918="","",明細!I918)</f>
        <v/>
      </c>
      <c r="J924" s="265" t="str">
        <f>IF(明細!J918="","",明細!J918)</f>
        <v/>
      </c>
      <c r="K924" s="265" t="str">
        <f>IF(明細!K918="","",明細!K918)</f>
        <v/>
      </c>
      <c r="L924" s="265" t="str">
        <f>IF(明細!L918="","",明細!L918)</f>
        <v/>
      </c>
      <c r="M924" s="265" t="str">
        <f>IF(明細!M918="","",明細!M918)</f>
        <v/>
      </c>
      <c r="N924" s="265" t="str">
        <f>IF(明細!N918="","",明細!N918)</f>
        <v/>
      </c>
      <c r="O924" s="265" t="str">
        <f>IF(明細!O918="","",明細!O918)</f>
        <v/>
      </c>
      <c r="P924" s="265" t="str">
        <f>IF(明細!P918="","",明細!P918)</f>
        <v/>
      </c>
      <c r="Q924" s="265" t="str">
        <f>IF(明細!Q918="","",明細!Q918)</f>
        <v/>
      </c>
      <c r="R924" s="289" t="str">
        <f>IF(明細!R918="","",明細!R918)</f>
        <v/>
      </c>
      <c r="S924" s="291" t="str">
        <f>IF(明細!S918="","",明細!S918)</f>
        <v/>
      </c>
      <c r="T924" s="291" t="str">
        <f>IF(明細!T918="","",明細!T918)</f>
        <v/>
      </c>
      <c r="U924" s="291" t="str">
        <f>IF(明細!U918="","",明細!U918)</f>
        <v/>
      </c>
      <c r="V924" s="292" t="str">
        <f>IF(明細!V918="","",明細!V918)</f>
        <v>個</v>
      </c>
      <c r="W924" s="292" t="str">
        <f>IF(明細!W918="","",明細!W918)</f>
        <v/>
      </c>
      <c r="X924" s="293" t="str">
        <f>IF(明細!X918="","",明細!X918)</f>
        <v/>
      </c>
      <c r="Y924" s="134" t="str">
        <f>IF(明細!Y918="","",明細!Y918)</f>
        <v/>
      </c>
      <c r="Z924" s="135" t="str">
        <f>IF(明細!Z918="","",明細!Z918)</f>
        <v/>
      </c>
      <c r="AA924" s="134" t="str">
        <f>IF(明細!AA918="","",明細!AA918)</f>
        <v/>
      </c>
      <c r="AB924" s="303" t="str">
        <f>IF(明細!AB918="","",明細!AB918)</f>
        <v/>
      </c>
      <c r="AC924" s="134" t="str">
        <f>IF(明細!AC918="","",明細!AC918)</f>
        <v/>
      </c>
      <c r="AD924" s="183" t="str">
        <f>IF(明細!AD918="","",明細!AD918)</f>
        <v/>
      </c>
      <c r="AE924" s="184">
        <f>IF(明細!AE918="","",明細!AE918)</f>
        <v>0.1</v>
      </c>
      <c r="AF924" s="185" t="str">
        <f>IF(明細!AF918="","",明細!AF918)</f>
        <v/>
      </c>
      <c r="AG924" s="186" t="str">
        <f>IF(明細!AG918="","",明細!AG918)</f>
        <v/>
      </c>
      <c r="AH924" s="186" t="str">
        <f>IF(明細!AH918="","",明細!AH918)</f>
        <v/>
      </c>
      <c r="AI924" s="187" t="str">
        <f>IF(明細!AI918="","",明細!AI918)</f>
        <v/>
      </c>
      <c r="AJ924" s="296" t="str">
        <f>IF(明細!AJ918="","",明細!AJ918)</f>
        <v/>
      </c>
      <c r="AK924" s="297" t="str">
        <f>IF(明細!AK918="","",明細!AK918)</f>
        <v/>
      </c>
      <c r="AL924" s="298" t="str">
        <f>IF(明細!AL918="","",明細!AL918)</f>
        <v/>
      </c>
      <c r="AM924" s="299" t="str">
        <f>IF(明細!AM918="","",明細!AM918)</f>
        <v/>
      </c>
      <c r="AN924" s="300" t="str">
        <f>IF(明細!AN918="","",明細!AN918)</f>
        <v/>
      </c>
      <c r="AO924" s="300" t="str">
        <f>IF(明細!AO918="","",明細!AO918)</f>
        <v/>
      </c>
      <c r="AP924" s="300" t="str">
        <f>IF(明細!AP918="","",明細!AP918)</f>
        <v/>
      </c>
      <c r="AQ924" s="301" t="str">
        <f>IF(明細!AQ918="","",明細!AQ918)</f>
        <v/>
      </c>
      <c r="AR924" s="302" t="str">
        <f>IF(明細!AR918="","",明細!AR918)</f>
        <v/>
      </c>
      <c r="AU924" s="360"/>
      <c r="AV924" s="368"/>
      <c r="AW924" s="446" t="str">
        <f>IF(明細!AV918="","",明細!AV918)</f>
        <v/>
      </c>
      <c r="AX924" s="419" t="str">
        <f>IF(明細!AT918="","",明細!AT918)</f>
        <v/>
      </c>
      <c r="AY924" s="280" t="str">
        <f>IF($AX924="","",VLOOKUP($AX924,リスト!$CL:$CM,2,FALSE))</f>
        <v/>
      </c>
      <c r="AZ924" s="3"/>
      <c r="BA924" s="280" t="str">
        <f>IF(BB924="","",VLOOKUP(BB924,リスト!$K:$L,2,FALSE))</f>
        <v/>
      </c>
      <c r="BB924" s="3"/>
      <c r="BC924" s="3"/>
      <c r="BD924" s="87"/>
      <c r="BE924" s="280" t="str">
        <f>IF(BF924="","",VLOOKUP(BF924,リスト!$I:$J,2,FALSE))</f>
        <v/>
      </c>
      <c r="BF924" s="3"/>
      <c r="BG924" s="280" t="str">
        <f>IF(BH924="","",VLOOKUP(BH924,リスト!$M:$N,2,FALSE))</f>
        <v/>
      </c>
      <c r="BH924" s="282"/>
      <c r="BI924" s="280" t="str">
        <f>IF(BJ924="","",VLOOKUP(BJ924,リスト!$O:$P,2,FALSE))</f>
        <v/>
      </c>
      <c r="BJ924" s="24"/>
      <c r="BM924" s="451" t="str">
        <f>IF(明細!AV918="","",明細!AV918)</f>
        <v/>
      </c>
      <c r="BN924" s="453" t="str">
        <f>IF(明細!AT918="","",明細!AT918)</f>
        <v/>
      </c>
      <c r="BO924" s="280" t="str">
        <f>IF($BN924="","",VLOOKUP($BN924,リスト!$CL:$CM,2,FALSE))</f>
        <v/>
      </c>
      <c r="BP924" s="280" t="str">
        <f>IF(BQ924="","",VLOOKUP(BQ924,リスト!$K$5:$L$7,2,FALSE))</f>
        <v/>
      </c>
      <c r="BQ924" s="13"/>
      <c r="BR924" s="13"/>
      <c r="BS924" s="47"/>
      <c r="BT924" s="280" t="str">
        <f>IF(BU924="","",VLOOKUP(BU924,リスト!I915:J933,2,FALSE))</f>
        <v/>
      </c>
      <c r="BU924" s="13"/>
      <c r="BV924" s="13"/>
      <c r="BW924" s="282"/>
      <c r="BX924" s="282"/>
      <c r="BY924" s="280" t="str">
        <f>IF(BZ924="","",VLOOKUP(BZ924,リスト!$S$5:$T$6,2,FALSE))</f>
        <v/>
      </c>
      <c r="BZ924" s="3"/>
      <c r="CA924" s="3"/>
      <c r="CB924" s="81"/>
      <c r="CC924" s="280" t="str">
        <f t="shared" si="130"/>
        <v/>
      </c>
      <c r="CD924" s="83"/>
      <c r="CE924" s="83"/>
      <c r="CF924" s="83"/>
      <c r="CG924" s="83"/>
      <c r="CH924" s="282" t="str">
        <f t="shared" si="131"/>
        <v/>
      </c>
      <c r="CI924" s="83"/>
      <c r="CJ924" s="280" t="str">
        <f t="shared" si="132"/>
        <v/>
      </c>
      <c r="CK924" s="87"/>
      <c r="CL924" s="78"/>
      <c r="CM924" s="83"/>
      <c r="CN924" s="83"/>
      <c r="CO924" s="83"/>
      <c r="CP924" s="280" t="str">
        <f t="shared" si="137"/>
        <v/>
      </c>
      <c r="CQ924" s="81"/>
      <c r="CR924" s="280" t="str">
        <f t="shared" si="138"/>
        <v/>
      </c>
      <c r="CS924" s="3"/>
      <c r="CT924" s="3"/>
      <c r="CU924" s="280" t="str">
        <f>IF(CV924="","",VLOOKUP(CV924,リスト!$V$5:$W$6,2,FALSE))</f>
        <v/>
      </c>
      <c r="CV924" s="3"/>
      <c r="CW924" s="280" t="str">
        <f>IF(CX924="","",VLOOKUP(CX924,リスト!$X$5:$Y$6,2,FALSE))</f>
        <v/>
      </c>
      <c r="CX924" s="3"/>
      <c r="CY924" s="77"/>
      <c r="CZ924" s="77"/>
      <c r="DA924" s="75"/>
      <c r="DB924" s="75"/>
      <c r="DC924" s="75"/>
      <c r="DD924" s="75"/>
      <c r="DE924" s="280" t="str">
        <f>IF(DF924="","",VLOOKUP(DF924,リスト!$Z$5:$AA$10,2,FALSE))</f>
        <v/>
      </c>
      <c r="DF924" s="3"/>
      <c r="DG924" s="280" t="str">
        <f>IF(DH924="","",VLOOKUP(DH924,リスト!$AB$5:$AC$12,2,FALSE))</f>
        <v/>
      </c>
      <c r="DH924" s="63"/>
      <c r="DI924" s="280" t="str">
        <f>IF(DJ924="","",VLOOKUP(DJ924,リスト!$AD$5:$AE$7,2,FALSE))</f>
        <v/>
      </c>
      <c r="DJ924" s="3"/>
      <c r="DK924" s="280" t="str">
        <f>IF(DL924="","",VLOOKUP(DL924,リスト!$AF$5:$AG$10,2,FALSE))</f>
        <v/>
      </c>
      <c r="DL924" s="3"/>
      <c r="DM924" s="280" t="str">
        <f>IF(DN924="","",VLOOKUP(DN924,リスト!$AH$5:$AI$6,2,FALSE))</f>
        <v/>
      </c>
      <c r="DN924" s="3"/>
      <c r="DO924" s="280" t="str">
        <f>IF(DP924="","",VLOOKUP(DP924,リスト!$AJ$5:$AK$6,2,FALSE))</f>
        <v/>
      </c>
      <c r="DP924" s="3"/>
      <c r="DQ924" s="280" t="str">
        <f>IF(DR924="","",VLOOKUP(DR924,リスト!$AL$5:$AM$7,2,FALSE))</f>
        <v/>
      </c>
      <c r="DR924" s="3"/>
      <c r="DS924" s="13"/>
      <c r="DT924" s="85"/>
      <c r="DU924" s="85"/>
      <c r="DV924" s="281" t="str">
        <f>IF(DW924="","",VLOOKUP(DW924,リスト!$AN$5:$AO$6,2,FALSE))</f>
        <v/>
      </c>
      <c r="DW924" s="13"/>
      <c r="DX924" s="341"/>
      <c r="DY924" s="345"/>
      <c r="DZ924" s="341"/>
      <c r="EA924" s="345"/>
      <c r="EB924" s="280" t="str">
        <f>IF(EC924="","",VLOOKUP(EC924,リスト!$AW$5:$AX$8,2,FALSE))</f>
        <v/>
      </c>
      <c r="EC924" s="3"/>
      <c r="ED924" s="85"/>
      <c r="EE924" s="280" t="str">
        <f>IF(EF924="","",VLOOKUP(EF924,リスト!$AY$5:$AZ$10,2,FALSE))</f>
        <v/>
      </c>
      <c r="EF924" s="3"/>
      <c r="EG924" s="280" t="str">
        <f>IF(EH924="","",VLOOKUP(EH924,リスト!$BA$5:$BB$10,2,FALSE))</f>
        <v/>
      </c>
      <c r="EH924" s="3"/>
      <c r="EI924" s="280" t="str">
        <f>IF(EJ924="","",VLOOKUP(EJ924,リスト!$BC$5:$BD$10,2,FALSE))</f>
        <v/>
      </c>
      <c r="EJ924" s="3"/>
      <c r="EK924" s="280" t="str">
        <f>IF(EL924="","",VLOOKUP(EL924,リスト!$BE$5:$BF$10,2,FALSE))</f>
        <v/>
      </c>
      <c r="EL924" s="3"/>
      <c r="EM924" s="78"/>
      <c r="EN924" s="73"/>
      <c r="EO924" s="73"/>
      <c r="EP924" s="13"/>
      <c r="EQ924" s="13"/>
      <c r="ER924" s="280" t="str">
        <f>IF(ES924="","",VLOOKUP(ES924,リスト!$BG$5:$BH$10,2,FALSE))</f>
        <v/>
      </c>
      <c r="ES924" s="13"/>
      <c r="ET924" s="13"/>
      <c r="EU924" s="13"/>
      <c r="EV924" s="13"/>
      <c r="EW924" s="13"/>
      <c r="EX924" s="81"/>
      <c r="EY924" s="81"/>
      <c r="EZ924" s="26"/>
      <c r="FA924" s="281" t="str">
        <f>IF($EZ924="","",INDEX(リスト!$BI$5:$BJ$40,MATCH($EZ924,リスト!$BJ$5:$BJ$40,0),1))</f>
        <v/>
      </c>
      <c r="FB924" s="280" t="str">
        <f>IF(FC924="","",VLOOKUP(FC924,リスト!$BK:$BL,2,FALSE))</f>
        <v/>
      </c>
      <c r="FC924" s="13"/>
      <c r="FD924" s="331"/>
      <c r="FE924" s="3"/>
      <c r="FF924" s="280" t="str">
        <f>IF(FG924="","",VLOOKUP(FG924,リスト!$BO$5:$BP$6,2,FALSE))</f>
        <v/>
      </c>
      <c r="FG924" s="3"/>
      <c r="FH924" s="280" t="str">
        <f>IF(FI924="","",VLOOKUP(FI924,リスト!$BQ$5:$BR$8,2,FALSE))</f>
        <v/>
      </c>
      <c r="FI924" s="3"/>
      <c r="FJ924" s="282"/>
      <c r="FK924" s="280" t="str">
        <f>IF(FL924="","",VLOOKUP(FL924,リスト!$BS$5:$BT$6,2,FALSE))</f>
        <v/>
      </c>
      <c r="FL924" s="63"/>
      <c r="FM924" s="13"/>
      <c r="FN924" s="13"/>
      <c r="FO924" s="13"/>
      <c r="FP924" s="283" t="str">
        <f t="shared" si="133"/>
        <v/>
      </c>
      <c r="FQ924" s="283" t="str">
        <f t="shared" si="133"/>
        <v/>
      </c>
      <c r="FR924" s="13"/>
      <c r="FS924" s="85"/>
      <c r="FT924" s="85"/>
      <c r="FU924" s="281" t="str">
        <f t="shared" si="134"/>
        <v/>
      </c>
      <c r="FV924" s="280" t="str">
        <f>IF(FW924="","",VLOOKUP(FW924,リスト!$BV$5:$BW$10,2,FALSE))</f>
        <v/>
      </c>
      <c r="FW924" s="26"/>
      <c r="FX924" s="282" t="str">
        <f t="shared" si="135"/>
        <v/>
      </c>
      <c r="FY924" s="280" t="str">
        <f>IF(FZ924="","",VLOOKUP(FZ924,リスト!$BX$5:$BY$6,2,FALSE))</f>
        <v/>
      </c>
      <c r="FZ924" s="3"/>
      <c r="GA924" s="280" t="str">
        <f>IF(GB924="","",VLOOKUP(GB924,リスト!$BZ$5:$CA$6,2,FALSE))</f>
        <v/>
      </c>
      <c r="GB924" s="13"/>
      <c r="GC924" s="281" t="str">
        <f>IF(GD924="","",VLOOKUP(GD924,リスト!$CB$5:$CC$6,2,FALSE))</f>
        <v/>
      </c>
      <c r="GD924" s="13"/>
      <c r="GE924" s="13"/>
      <c r="GF924" s="13"/>
      <c r="GG924" s="75"/>
      <c r="GH924" s="281" t="str">
        <f t="shared" si="136"/>
        <v/>
      </c>
      <c r="GI924" s="128"/>
      <c r="GJ924" s="281" t="str">
        <f>IF(GK924="","",VLOOKUP(GK924,リスト!$CD$5:$CE$6,2,FALSE))</f>
        <v/>
      </c>
      <c r="GK924" s="13"/>
      <c r="GL924" s="281" t="str">
        <f>IF(GM924="","",VLOOKUP(GM924,リスト!$CF$5:$CG$5,2,FALSE))</f>
        <v/>
      </c>
      <c r="GM924" s="26"/>
      <c r="GN924" s="280" t="str">
        <f>IF(GO924="","",VLOOKUP(GO924,リスト!$CH$5:$CI$5,2,FALSE))</f>
        <v/>
      </c>
      <c r="GO924" s="284"/>
      <c r="GP924" s="284"/>
      <c r="GQ924" s="284"/>
      <c r="GR924" s="284"/>
      <c r="GS924" s="284"/>
      <c r="GT924" s="284"/>
      <c r="GU924" s="284"/>
      <c r="GV924" s="284"/>
      <c r="GW924" s="284"/>
      <c r="GX924" s="285"/>
    </row>
    <row r="925" spans="2:206" s="177" customFormat="1" ht="24.75" hidden="1" customHeight="1" outlineLevel="1">
      <c r="B925" s="286" t="str">
        <f>IF(明細!B919="","",明細!B919)</f>
        <v/>
      </c>
      <c r="C925" s="287" t="str">
        <f>IF(明細!C919="","",明細!C919)</f>
        <v/>
      </c>
      <c r="D925" s="265" t="str">
        <f>IF(明細!D919="","",明細!D919)</f>
        <v/>
      </c>
      <c r="E925" s="265" t="str">
        <f>IF(明細!E919="","",明細!E919)</f>
        <v/>
      </c>
      <c r="F925" s="265" t="str">
        <f>IF(明細!F919="","",明細!F919)</f>
        <v/>
      </c>
      <c r="G925" s="265" t="str">
        <f>IF(明細!G919="","",明細!G919)</f>
        <v/>
      </c>
      <c r="H925" s="265" t="str">
        <f>IF(明細!H919="","",明細!H919)</f>
        <v/>
      </c>
      <c r="I925" s="265" t="str">
        <f>IF(明細!I919="","",明細!I919)</f>
        <v/>
      </c>
      <c r="J925" s="265" t="str">
        <f>IF(明細!J919="","",明細!J919)</f>
        <v/>
      </c>
      <c r="K925" s="265" t="str">
        <f>IF(明細!K919="","",明細!K919)</f>
        <v/>
      </c>
      <c r="L925" s="265" t="str">
        <f>IF(明細!L919="","",明細!L919)</f>
        <v/>
      </c>
      <c r="M925" s="265" t="str">
        <f>IF(明細!M919="","",明細!M919)</f>
        <v/>
      </c>
      <c r="N925" s="265" t="str">
        <f>IF(明細!N919="","",明細!N919)</f>
        <v/>
      </c>
      <c r="O925" s="265" t="str">
        <f>IF(明細!O919="","",明細!O919)</f>
        <v/>
      </c>
      <c r="P925" s="265" t="str">
        <f>IF(明細!P919="","",明細!P919)</f>
        <v/>
      </c>
      <c r="Q925" s="265" t="str">
        <f>IF(明細!Q919="","",明細!Q919)</f>
        <v/>
      </c>
      <c r="R925" s="289" t="str">
        <f>IF(明細!R919="","",明細!R919)</f>
        <v/>
      </c>
      <c r="S925" s="291" t="str">
        <f>IF(明細!S919="","",明細!S919)</f>
        <v/>
      </c>
      <c r="T925" s="291" t="str">
        <f>IF(明細!T919="","",明細!T919)</f>
        <v/>
      </c>
      <c r="U925" s="291" t="str">
        <f>IF(明細!U919="","",明細!U919)</f>
        <v/>
      </c>
      <c r="V925" s="292" t="str">
        <f>IF(明細!V919="","",明細!V919)</f>
        <v>個</v>
      </c>
      <c r="W925" s="292" t="str">
        <f>IF(明細!W919="","",明細!W919)</f>
        <v/>
      </c>
      <c r="X925" s="293" t="str">
        <f>IF(明細!X919="","",明細!X919)</f>
        <v/>
      </c>
      <c r="Y925" s="134" t="str">
        <f>IF(明細!Y919="","",明細!Y919)</f>
        <v/>
      </c>
      <c r="Z925" s="135" t="str">
        <f>IF(明細!Z919="","",明細!Z919)</f>
        <v/>
      </c>
      <c r="AA925" s="134" t="str">
        <f>IF(明細!AA919="","",明細!AA919)</f>
        <v/>
      </c>
      <c r="AB925" s="303" t="str">
        <f>IF(明細!AB919="","",明細!AB919)</f>
        <v/>
      </c>
      <c r="AC925" s="134" t="str">
        <f>IF(明細!AC919="","",明細!AC919)</f>
        <v/>
      </c>
      <c r="AD925" s="183" t="str">
        <f>IF(明細!AD919="","",明細!AD919)</f>
        <v/>
      </c>
      <c r="AE925" s="184">
        <f>IF(明細!AE919="","",明細!AE919)</f>
        <v>0.1</v>
      </c>
      <c r="AF925" s="185" t="str">
        <f>IF(明細!AF919="","",明細!AF919)</f>
        <v/>
      </c>
      <c r="AG925" s="186" t="str">
        <f>IF(明細!AG919="","",明細!AG919)</f>
        <v/>
      </c>
      <c r="AH925" s="186" t="str">
        <f>IF(明細!AH919="","",明細!AH919)</f>
        <v/>
      </c>
      <c r="AI925" s="187" t="str">
        <f>IF(明細!AI919="","",明細!AI919)</f>
        <v/>
      </c>
      <c r="AJ925" s="296" t="str">
        <f>IF(明細!AJ919="","",明細!AJ919)</f>
        <v/>
      </c>
      <c r="AK925" s="297" t="str">
        <f>IF(明細!AK919="","",明細!AK919)</f>
        <v/>
      </c>
      <c r="AL925" s="298" t="str">
        <f>IF(明細!AL919="","",明細!AL919)</f>
        <v/>
      </c>
      <c r="AM925" s="299" t="str">
        <f>IF(明細!AM919="","",明細!AM919)</f>
        <v/>
      </c>
      <c r="AN925" s="300" t="str">
        <f>IF(明細!AN919="","",明細!AN919)</f>
        <v/>
      </c>
      <c r="AO925" s="300" t="str">
        <f>IF(明細!AO919="","",明細!AO919)</f>
        <v/>
      </c>
      <c r="AP925" s="300" t="str">
        <f>IF(明細!AP919="","",明細!AP919)</f>
        <v/>
      </c>
      <c r="AQ925" s="301" t="str">
        <f>IF(明細!AQ919="","",明細!AQ919)</f>
        <v/>
      </c>
      <c r="AR925" s="302" t="str">
        <f>IF(明細!AR919="","",明細!AR919)</f>
        <v/>
      </c>
      <c r="AU925" s="360"/>
      <c r="AV925" s="368"/>
      <c r="AW925" s="446" t="str">
        <f>IF(明細!AV919="","",明細!AV919)</f>
        <v/>
      </c>
      <c r="AX925" s="419" t="str">
        <f>IF(明細!AT919="","",明細!AT919)</f>
        <v/>
      </c>
      <c r="AY925" s="280" t="str">
        <f>IF($AX925="","",VLOOKUP($AX925,リスト!$CL:$CM,2,FALSE))</f>
        <v/>
      </c>
      <c r="AZ925" s="3"/>
      <c r="BA925" s="280" t="str">
        <f>IF(BB925="","",VLOOKUP(BB925,リスト!$K:$L,2,FALSE))</f>
        <v/>
      </c>
      <c r="BB925" s="3"/>
      <c r="BC925" s="3"/>
      <c r="BD925" s="87"/>
      <c r="BE925" s="280" t="str">
        <f>IF(BF925="","",VLOOKUP(BF925,リスト!$I:$J,2,FALSE))</f>
        <v/>
      </c>
      <c r="BF925" s="3"/>
      <c r="BG925" s="280" t="str">
        <f>IF(BH925="","",VLOOKUP(BH925,リスト!$M:$N,2,FALSE))</f>
        <v/>
      </c>
      <c r="BH925" s="282"/>
      <c r="BI925" s="280" t="str">
        <f>IF(BJ925="","",VLOOKUP(BJ925,リスト!$O:$P,2,FALSE))</f>
        <v/>
      </c>
      <c r="BJ925" s="24"/>
      <c r="BM925" s="451" t="str">
        <f>IF(明細!AV919="","",明細!AV919)</f>
        <v/>
      </c>
      <c r="BN925" s="453" t="str">
        <f>IF(明細!AT919="","",明細!AT919)</f>
        <v/>
      </c>
      <c r="BO925" s="280" t="str">
        <f>IF($BN925="","",VLOOKUP($BN925,リスト!$CL:$CM,2,FALSE))</f>
        <v/>
      </c>
      <c r="BP925" s="280" t="str">
        <f>IF(BQ925="","",VLOOKUP(BQ925,リスト!$K$5:$L$7,2,FALSE))</f>
        <v/>
      </c>
      <c r="BQ925" s="13"/>
      <c r="BR925" s="13"/>
      <c r="BS925" s="47"/>
      <c r="BT925" s="280" t="str">
        <f>IF(BU925="","",VLOOKUP(BU925,リスト!I916:J934,2,FALSE))</f>
        <v/>
      </c>
      <c r="BU925" s="13"/>
      <c r="BV925" s="13"/>
      <c r="BW925" s="282"/>
      <c r="BX925" s="282"/>
      <c r="BY925" s="280" t="str">
        <f>IF(BZ925="","",VLOOKUP(BZ925,リスト!$S$5:$T$6,2,FALSE))</f>
        <v/>
      </c>
      <c r="BZ925" s="3"/>
      <c r="CA925" s="3"/>
      <c r="CB925" s="81"/>
      <c r="CC925" s="280" t="str">
        <f t="shared" si="130"/>
        <v/>
      </c>
      <c r="CD925" s="83"/>
      <c r="CE925" s="83"/>
      <c r="CF925" s="83"/>
      <c r="CG925" s="83"/>
      <c r="CH925" s="282" t="str">
        <f t="shared" si="131"/>
        <v/>
      </c>
      <c r="CI925" s="83"/>
      <c r="CJ925" s="280" t="str">
        <f t="shared" si="132"/>
        <v/>
      </c>
      <c r="CK925" s="87"/>
      <c r="CL925" s="78"/>
      <c r="CM925" s="83"/>
      <c r="CN925" s="83"/>
      <c r="CO925" s="83"/>
      <c r="CP925" s="280" t="str">
        <f t="shared" si="137"/>
        <v/>
      </c>
      <c r="CQ925" s="81"/>
      <c r="CR925" s="280" t="str">
        <f t="shared" si="138"/>
        <v/>
      </c>
      <c r="CS925" s="3"/>
      <c r="CT925" s="3"/>
      <c r="CU925" s="280" t="str">
        <f>IF(CV925="","",VLOOKUP(CV925,リスト!$V$5:$W$6,2,FALSE))</f>
        <v/>
      </c>
      <c r="CV925" s="3"/>
      <c r="CW925" s="280" t="str">
        <f>IF(CX925="","",VLOOKUP(CX925,リスト!$X$5:$Y$6,2,FALSE))</f>
        <v/>
      </c>
      <c r="CX925" s="3"/>
      <c r="CY925" s="77"/>
      <c r="CZ925" s="77"/>
      <c r="DA925" s="75"/>
      <c r="DB925" s="75"/>
      <c r="DC925" s="75"/>
      <c r="DD925" s="75"/>
      <c r="DE925" s="280" t="str">
        <f>IF(DF925="","",VLOOKUP(DF925,リスト!$Z$5:$AA$10,2,FALSE))</f>
        <v/>
      </c>
      <c r="DF925" s="3"/>
      <c r="DG925" s="280" t="str">
        <f>IF(DH925="","",VLOOKUP(DH925,リスト!$AB$5:$AC$12,2,FALSE))</f>
        <v/>
      </c>
      <c r="DH925" s="63"/>
      <c r="DI925" s="280" t="str">
        <f>IF(DJ925="","",VLOOKUP(DJ925,リスト!$AD$5:$AE$7,2,FALSE))</f>
        <v/>
      </c>
      <c r="DJ925" s="3"/>
      <c r="DK925" s="280" t="str">
        <f>IF(DL925="","",VLOOKUP(DL925,リスト!$AF$5:$AG$10,2,FALSE))</f>
        <v/>
      </c>
      <c r="DL925" s="3"/>
      <c r="DM925" s="280" t="str">
        <f>IF(DN925="","",VLOOKUP(DN925,リスト!$AH$5:$AI$6,2,FALSE))</f>
        <v/>
      </c>
      <c r="DN925" s="3"/>
      <c r="DO925" s="280" t="str">
        <f>IF(DP925="","",VLOOKUP(DP925,リスト!$AJ$5:$AK$6,2,FALSE))</f>
        <v/>
      </c>
      <c r="DP925" s="3"/>
      <c r="DQ925" s="280" t="str">
        <f>IF(DR925="","",VLOOKUP(DR925,リスト!$AL$5:$AM$7,2,FALSE))</f>
        <v/>
      </c>
      <c r="DR925" s="3"/>
      <c r="DS925" s="13"/>
      <c r="DT925" s="85"/>
      <c r="DU925" s="85"/>
      <c r="DV925" s="281" t="str">
        <f>IF(DW925="","",VLOOKUP(DW925,リスト!$AN$5:$AO$6,2,FALSE))</f>
        <v/>
      </c>
      <c r="DW925" s="13"/>
      <c r="DX925" s="341"/>
      <c r="DY925" s="345"/>
      <c r="DZ925" s="341"/>
      <c r="EA925" s="345"/>
      <c r="EB925" s="280" t="str">
        <f>IF(EC925="","",VLOOKUP(EC925,リスト!$AW$5:$AX$8,2,FALSE))</f>
        <v/>
      </c>
      <c r="EC925" s="3"/>
      <c r="ED925" s="85"/>
      <c r="EE925" s="280" t="str">
        <f>IF(EF925="","",VLOOKUP(EF925,リスト!$AY$5:$AZ$10,2,FALSE))</f>
        <v/>
      </c>
      <c r="EF925" s="3"/>
      <c r="EG925" s="280" t="str">
        <f>IF(EH925="","",VLOOKUP(EH925,リスト!$BA$5:$BB$10,2,FALSE))</f>
        <v/>
      </c>
      <c r="EH925" s="3"/>
      <c r="EI925" s="280" t="str">
        <f>IF(EJ925="","",VLOOKUP(EJ925,リスト!$BC$5:$BD$10,2,FALSE))</f>
        <v/>
      </c>
      <c r="EJ925" s="3"/>
      <c r="EK925" s="280" t="str">
        <f>IF(EL925="","",VLOOKUP(EL925,リスト!$BE$5:$BF$10,2,FALSE))</f>
        <v/>
      </c>
      <c r="EL925" s="3"/>
      <c r="EM925" s="78"/>
      <c r="EN925" s="73"/>
      <c r="EO925" s="73"/>
      <c r="EP925" s="13"/>
      <c r="EQ925" s="13"/>
      <c r="ER925" s="280" t="str">
        <f>IF(ES925="","",VLOOKUP(ES925,リスト!$BG$5:$BH$10,2,FALSE))</f>
        <v/>
      </c>
      <c r="ES925" s="13"/>
      <c r="ET925" s="13"/>
      <c r="EU925" s="13"/>
      <c r="EV925" s="13"/>
      <c r="EW925" s="13"/>
      <c r="EX925" s="81"/>
      <c r="EY925" s="81"/>
      <c r="EZ925" s="26"/>
      <c r="FA925" s="281" t="str">
        <f>IF($EZ925="","",INDEX(リスト!$BI$5:$BJ$40,MATCH($EZ925,リスト!$BJ$5:$BJ$40,0),1))</f>
        <v/>
      </c>
      <c r="FB925" s="280" t="str">
        <f>IF(FC925="","",VLOOKUP(FC925,リスト!$BK:$BL,2,FALSE))</f>
        <v/>
      </c>
      <c r="FC925" s="13"/>
      <c r="FD925" s="331"/>
      <c r="FE925" s="3"/>
      <c r="FF925" s="280" t="str">
        <f>IF(FG925="","",VLOOKUP(FG925,リスト!$BO$5:$BP$6,2,FALSE))</f>
        <v/>
      </c>
      <c r="FG925" s="3"/>
      <c r="FH925" s="280" t="str">
        <f>IF(FI925="","",VLOOKUP(FI925,リスト!$BQ$5:$BR$8,2,FALSE))</f>
        <v/>
      </c>
      <c r="FI925" s="3"/>
      <c r="FJ925" s="282"/>
      <c r="FK925" s="280" t="str">
        <f>IF(FL925="","",VLOOKUP(FL925,リスト!$BS$5:$BT$6,2,FALSE))</f>
        <v/>
      </c>
      <c r="FL925" s="63"/>
      <c r="FM925" s="13"/>
      <c r="FN925" s="13"/>
      <c r="FO925" s="13"/>
      <c r="FP925" s="283" t="str">
        <f t="shared" si="133"/>
        <v/>
      </c>
      <c r="FQ925" s="283" t="str">
        <f t="shared" si="133"/>
        <v/>
      </c>
      <c r="FR925" s="13"/>
      <c r="FS925" s="85"/>
      <c r="FT925" s="85"/>
      <c r="FU925" s="281" t="str">
        <f t="shared" si="134"/>
        <v/>
      </c>
      <c r="FV925" s="280" t="str">
        <f>IF(FW925="","",VLOOKUP(FW925,リスト!$BV$5:$BW$10,2,FALSE))</f>
        <v/>
      </c>
      <c r="FW925" s="26"/>
      <c r="FX925" s="282" t="str">
        <f t="shared" si="135"/>
        <v/>
      </c>
      <c r="FY925" s="280" t="str">
        <f>IF(FZ925="","",VLOOKUP(FZ925,リスト!$BX$5:$BY$6,2,FALSE))</f>
        <v/>
      </c>
      <c r="FZ925" s="3"/>
      <c r="GA925" s="280" t="str">
        <f>IF(GB925="","",VLOOKUP(GB925,リスト!$BZ$5:$CA$6,2,FALSE))</f>
        <v/>
      </c>
      <c r="GB925" s="13"/>
      <c r="GC925" s="281" t="str">
        <f>IF(GD925="","",VLOOKUP(GD925,リスト!$CB$5:$CC$6,2,FALSE))</f>
        <v/>
      </c>
      <c r="GD925" s="13"/>
      <c r="GE925" s="13"/>
      <c r="GF925" s="13"/>
      <c r="GG925" s="75"/>
      <c r="GH925" s="281" t="str">
        <f t="shared" si="136"/>
        <v/>
      </c>
      <c r="GI925" s="128"/>
      <c r="GJ925" s="281" t="str">
        <f>IF(GK925="","",VLOOKUP(GK925,リスト!$CD$5:$CE$6,2,FALSE))</f>
        <v/>
      </c>
      <c r="GK925" s="13"/>
      <c r="GL925" s="281" t="str">
        <f>IF(GM925="","",VLOOKUP(GM925,リスト!$CF$5:$CG$5,2,FALSE))</f>
        <v/>
      </c>
      <c r="GM925" s="26"/>
      <c r="GN925" s="280" t="str">
        <f>IF(GO925="","",VLOOKUP(GO925,リスト!$CH$5:$CI$5,2,FALSE))</f>
        <v/>
      </c>
      <c r="GO925" s="284"/>
      <c r="GP925" s="284"/>
      <c r="GQ925" s="284"/>
      <c r="GR925" s="284"/>
      <c r="GS925" s="284"/>
      <c r="GT925" s="284"/>
      <c r="GU925" s="284"/>
      <c r="GV925" s="284"/>
      <c r="GW925" s="284"/>
      <c r="GX925" s="285"/>
    </row>
    <row r="926" spans="2:206" s="177" customFormat="1" ht="24.75" hidden="1" customHeight="1" outlineLevel="1">
      <c r="B926" s="286" t="str">
        <f>IF(明細!B920="","",明細!B920)</f>
        <v/>
      </c>
      <c r="C926" s="287" t="str">
        <f>IF(明細!C920="","",明細!C920)</f>
        <v/>
      </c>
      <c r="D926" s="265" t="str">
        <f>IF(明細!D920="","",明細!D920)</f>
        <v/>
      </c>
      <c r="E926" s="265" t="str">
        <f>IF(明細!E920="","",明細!E920)</f>
        <v/>
      </c>
      <c r="F926" s="265" t="str">
        <f>IF(明細!F920="","",明細!F920)</f>
        <v/>
      </c>
      <c r="G926" s="265" t="str">
        <f>IF(明細!G920="","",明細!G920)</f>
        <v/>
      </c>
      <c r="H926" s="265" t="str">
        <f>IF(明細!H920="","",明細!H920)</f>
        <v/>
      </c>
      <c r="I926" s="265" t="str">
        <f>IF(明細!I920="","",明細!I920)</f>
        <v/>
      </c>
      <c r="J926" s="265" t="str">
        <f>IF(明細!J920="","",明細!J920)</f>
        <v/>
      </c>
      <c r="K926" s="265" t="str">
        <f>IF(明細!K920="","",明細!K920)</f>
        <v/>
      </c>
      <c r="L926" s="265" t="str">
        <f>IF(明細!L920="","",明細!L920)</f>
        <v/>
      </c>
      <c r="M926" s="265" t="str">
        <f>IF(明細!M920="","",明細!M920)</f>
        <v/>
      </c>
      <c r="N926" s="265" t="str">
        <f>IF(明細!N920="","",明細!N920)</f>
        <v/>
      </c>
      <c r="O926" s="265" t="str">
        <f>IF(明細!O920="","",明細!O920)</f>
        <v/>
      </c>
      <c r="P926" s="265" t="str">
        <f>IF(明細!P920="","",明細!P920)</f>
        <v/>
      </c>
      <c r="Q926" s="265" t="str">
        <f>IF(明細!Q920="","",明細!Q920)</f>
        <v/>
      </c>
      <c r="R926" s="289" t="str">
        <f>IF(明細!R920="","",明細!R920)</f>
        <v/>
      </c>
      <c r="S926" s="291" t="str">
        <f>IF(明細!S920="","",明細!S920)</f>
        <v/>
      </c>
      <c r="T926" s="291" t="str">
        <f>IF(明細!T920="","",明細!T920)</f>
        <v/>
      </c>
      <c r="U926" s="291" t="str">
        <f>IF(明細!U920="","",明細!U920)</f>
        <v/>
      </c>
      <c r="V926" s="292" t="str">
        <f>IF(明細!V920="","",明細!V920)</f>
        <v>個</v>
      </c>
      <c r="W926" s="292" t="str">
        <f>IF(明細!W920="","",明細!W920)</f>
        <v/>
      </c>
      <c r="X926" s="293" t="str">
        <f>IF(明細!X920="","",明細!X920)</f>
        <v/>
      </c>
      <c r="Y926" s="134" t="str">
        <f>IF(明細!Y920="","",明細!Y920)</f>
        <v/>
      </c>
      <c r="Z926" s="135" t="str">
        <f>IF(明細!Z920="","",明細!Z920)</f>
        <v/>
      </c>
      <c r="AA926" s="134" t="str">
        <f>IF(明細!AA920="","",明細!AA920)</f>
        <v/>
      </c>
      <c r="AB926" s="303" t="str">
        <f>IF(明細!AB920="","",明細!AB920)</f>
        <v/>
      </c>
      <c r="AC926" s="134" t="str">
        <f>IF(明細!AC920="","",明細!AC920)</f>
        <v/>
      </c>
      <c r="AD926" s="183" t="str">
        <f>IF(明細!AD920="","",明細!AD920)</f>
        <v/>
      </c>
      <c r="AE926" s="184">
        <f>IF(明細!AE920="","",明細!AE920)</f>
        <v>0.1</v>
      </c>
      <c r="AF926" s="185" t="str">
        <f>IF(明細!AF920="","",明細!AF920)</f>
        <v/>
      </c>
      <c r="AG926" s="186" t="str">
        <f>IF(明細!AG920="","",明細!AG920)</f>
        <v/>
      </c>
      <c r="AH926" s="186" t="str">
        <f>IF(明細!AH920="","",明細!AH920)</f>
        <v/>
      </c>
      <c r="AI926" s="187" t="str">
        <f>IF(明細!AI920="","",明細!AI920)</f>
        <v/>
      </c>
      <c r="AJ926" s="296" t="str">
        <f>IF(明細!AJ920="","",明細!AJ920)</f>
        <v/>
      </c>
      <c r="AK926" s="297" t="str">
        <f>IF(明細!AK920="","",明細!AK920)</f>
        <v/>
      </c>
      <c r="AL926" s="298" t="str">
        <f>IF(明細!AL920="","",明細!AL920)</f>
        <v/>
      </c>
      <c r="AM926" s="299" t="str">
        <f>IF(明細!AM920="","",明細!AM920)</f>
        <v/>
      </c>
      <c r="AN926" s="300" t="str">
        <f>IF(明細!AN920="","",明細!AN920)</f>
        <v/>
      </c>
      <c r="AO926" s="300" t="str">
        <f>IF(明細!AO920="","",明細!AO920)</f>
        <v/>
      </c>
      <c r="AP926" s="300" t="str">
        <f>IF(明細!AP920="","",明細!AP920)</f>
        <v/>
      </c>
      <c r="AQ926" s="301" t="str">
        <f>IF(明細!AQ920="","",明細!AQ920)</f>
        <v/>
      </c>
      <c r="AR926" s="302" t="str">
        <f>IF(明細!AR920="","",明細!AR920)</f>
        <v/>
      </c>
      <c r="AU926" s="360"/>
      <c r="AV926" s="368"/>
      <c r="AW926" s="446" t="str">
        <f>IF(明細!AV920="","",明細!AV920)</f>
        <v/>
      </c>
      <c r="AX926" s="419" t="str">
        <f>IF(明細!AT920="","",明細!AT920)</f>
        <v/>
      </c>
      <c r="AY926" s="280" t="str">
        <f>IF($AX926="","",VLOOKUP($AX926,リスト!$CL:$CM,2,FALSE))</f>
        <v/>
      </c>
      <c r="AZ926" s="3"/>
      <c r="BA926" s="280" t="str">
        <f>IF(BB926="","",VLOOKUP(BB926,リスト!$K:$L,2,FALSE))</f>
        <v/>
      </c>
      <c r="BB926" s="3"/>
      <c r="BC926" s="3"/>
      <c r="BD926" s="87"/>
      <c r="BE926" s="280" t="str">
        <f>IF(BF926="","",VLOOKUP(BF926,リスト!$I:$J,2,FALSE))</f>
        <v/>
      </c>
      <c r="BF926" s="3"/>
      <c r="BG926" s="280" t="str">
        <f>IF(BH926="","",VLOOKUP(BH926,リスト!$M:$N,2,FALSE))</f>
        <v/>
      </c>
      <c r="BH926" s="282"/>
      <c r="BI926" s="280" t="str">
        <f>IF(BJ926="","",VLOOKUP(BJ926,リスト!$O:$P,2,FALSE))</f>
        <v/>
      </c>
      <c r="BJ926" s="24"/>
      <c r="BM926" s="451" t="str">
        <f>IF(明細!AV920="","",明細!AV920)</f>
        <v/>
      </c>
      <c r="BN926" s="453" t="str">
        <f>IF(明細!AT920="","",明細!AT920)</f>
        <v/>
      </c>
      <c r="BO926" s="280" t="str">
        <f>IF($BN926="","",VLOOKUP($BN926,リスト!$CL:$CM,2,FALSE))</f>
        <v/>
      </c>
      <c r="BP926" s="280" t="str">
        <f>IF(BQ926="","",VLOOKUP(BQ926,リスト!$K$5:$L$7,2,FALSE))</f>
        <v/>
      </c>
      <c r="BQ926" s="13"/>
      <c r="BR926" s="13"/>
      <c r="BS926" s="47"/>
      <c r="BT926" s="280" t="str">
        <f>IF(BU926="","",VLOOKUP(BU926,リスト!I917:J935,2,FALSE))</f>
        <v/>
      </c>
      <c r="BU926" s="13"/>
      <c r="BV926" s="13"/>
      <c r="BW926" s="282"/>
      <c r="BX926" s="282"/>
      <c r="BY926" s="280" t="str">
        <f>IF(BZ926="","",VLOOKUP(BZ926,リスト!$S$5:$T$6,2,FALSE))</f>
        <v/>
      </c>
      <c r="BZ926" s="3"/>
      <c r="CA926" s="3"/>
      <c r="CB926" s="81"/>
      <c r="CC926" s="280" t="str">
        <f t="shared" si="130"/>
        <v/>
      </c>
      <c r="CD926" s="83"/>
      <c r="CE926" s="83"/>
      <c r="CF926" s="83"/>
      <c r="CG926" s="83"/>
      <c r="CH926" s="282" t="str">
        <f t="shared" si="131"/>
        <v/>
      </c>
      <c r="CI926" s="83"/>
      <c r="CJ926" s="280" t="str">
        <f t="shared" si="132"/>
        <v/>
      </c>
      <c r="CK926" s="87"/>
      <c r="CL926" s="78"/>
      <c r="CM926" s="83"/>
      <c r="CN926" s="83"/>
      <c r="CO926" s="83"/>
      <c r="CP926" s="280" t="str">
        <f t="shared" si="137"/>
        <v/>
      </c>
      <c r="CQ926" s="81"/>
      <c r="CR926" s="280" t="str">
        <f t="shared" si="138"/>
        <v/>
      </c>
      <c r="CS926" s="3"/>
      <c r="CT926" s="3"/>
      <c r="CU926" s="280" t="str">
        <f>IF(CV926="","",VLOOKUP(CV926,リスト!$V$5:$W$6,2,FALSE))</f>
        <v/>
      </c>
      <c r="CV926" s="3"/>
      <c r="CW926" s="280" t="str">
        <f>IF(CX926="","",VLOOKUP(CX926,リスト!$X$5:$Y$6,2,FALSE))</f>
        <v/>
      </c>
      <c r="CX926" s="3"/>
      <c r="CY926" s="77"/>
      <c r="CZ926" s="77"/>
      <c r="DA926" s="75"/>
      <c r="DB926" s="75"/>
      <c r="DC926" s="75"/>
      <c r="DD926" s="75"/>
      <c r="DE926" s="280" t="str">
        <f>IF(DF926="","",VLOOKUP(DF926,リスト!$Z$5:$AA$10,2,FALSE))</f>
        <v/>
      </c>
      <c r="DF926" s="3"/>
      <c r="DG926" s="280" t="str">
        <f>IF(DH926="","",VLOOKUP(DH926,リスト!$AB$5:$AC$12,2,FALSE))</f>
        <v/>
      </c>
      <c r="DH926" s="63"/>
      <c r="DI926" s="280" t="str">
        <f>IF(DJ926="","",VLOOKUP(DJ926,リスト!$AD$5:$AE$7,2,FALSE))</f>
        <v/>
      </c>
      <c r="DJ926" s="3"/>
      <c r="DK926" s="280" t="str">
        <f>IF(DL926="","",VLOOKUP(DL926,リスト!$AF$5:$AG$10,2,FALSE))</f>
        <v/>
      </c>
      <c r="DL926" s="3"/>
      <c r="DM926" s="280" t="str">
        <f>IF(DN926="","",VLOOKUP(DN926,リスト!$AH$5:$AI$6,2,FALSE))</f>
        <v/>
      </c>
      <c r="DN926" s="3"/>
      <c r="DO926" s="280" t="str">
        <f>IF(DP926="","",VLOOKUP(DP926,リスト!$AJ$5:$AK$6,2,FALSE))</f>
        <v/>
      </c>
      <c r="DP926" s="3"/>
      <c r="DQ926" s="280" t="str">
        <f>IF(DR926="","",VLOOKUP(DR926,リスト!$AL$5:$AM$7,2,FALSE))</f>
        <v/>
      </c>
      <c r="DR926" s="3"/>
      <c r="DS926" s="13"/>
      <c r="DT926" s="85"/>
      <c r="DU926" s="85"/>
      <c r="DV926" s="281" t="str">
        <f>IF(DW926="","",VLOOKUP(DW926,リスト!$AN$5:$AO$6,2,FALSE))</f>
        <v/>
      </c>
      <c r="DW926" s="13"/>
      <c r="DX926" s="341"/>
      <c r="DY926" s="345"/>
      <c r="DZ926" s="341"/>
      <c r="EA926" s="345"/>
      <c r="EB926" s="280" t="str">
        <f>IF(EC926="","",VLOOKUP(EC926,リスト!$AW$5:$AX$8,2,FALSE))</f>
        <v/>
      </c>
      <c r="EC926" s="3"/>
      <c r="ED926" s="85"/>
      <c r="EE926" s="280" t="str">
        <f>IF(EF926="","",VLOOKUP(EF926,リスト!$AY$5:$AZ$10,2,FALSE))</f>
        <v/>
      </c>
      <c r="EF926" s="3"/>
      <c r="EG926" s="280" t="str">
        <f>IF(EH926="","",VLOOKUP(EH926,リスト!$BA$5:$BB$10,2,FALSE))</f>
        <v/>
      </c>
      <c r="EH926" s="3"/>
      <c r="EI926" s="280" t="str">
        <f>IF(EJ926="","",VLOOKUP(EJ926,リスト!$BC$5:$BD$10,2,FALSE))</f>
        <v/>
      </c>
      <c r="EJ926" s="3"/>
      <c r="EK926" s="280" t="str">
        <f>IF(EL926="","",VLOOKUP(EL926,リスト!$BE$5:$BF$10,2,FALSE))</f>
        <v/>
      </c>
      <c r="EL926" s="3"/>
      <c r="EM926" s="78"/>
      <c r="EN926" s="73"/>
      <c r="EO926" s="73"/>
      <c r="EP926" s="13"/>
      <c r="EQ926" s="13"/>
      <c r="ER926" s="280" t="str">
        <f>IF(ES926="","",VLOOKUP(ES926,リスト!$BG$5:$BH$10,2,FALSE))</f>
        <v/>
      </c>
      <c r="ES926" s="13"/>
      <c r="ET926" s="13"/>
      <c r="EU926" s="13"/>
      <c r="EV926" s="13"/>
      <c r="EW926" s="13"/>
      <c r="EX926" s="81"/>
      <c r="EY926" s="81"/>
      <c r="EZ926" s="26"/>
      <c r="FA926" s="281" t="str">
        <f>IF($EZ926="","",INDEX(リスト!$BI$5:$BJ$40,MATCH($EZ926,リスト!$BJ$5:$BJ$40,0),1))</f>
        <v/>
      </c>
      <c r="FB926" s="280" t="str">
        <f>IF(FC926="","",VLOOKUP(FC926,リスト!$BK:$BL,2,FALSE))</f>
        <v/>
      </c>
      <c r="FC926" s="13"/>
      <c r="FD926" s="331"/>
      <c r="FE926" s="3"/>
      <c r="FF926" s="280" t="str">
        <f>IF(FG926="","",VLOOKUP(FG926,リスト!$BO$5:$BP$6,2,FALSE))</f>
        <v/>
      </c>
      <c r="FG926" s="3"/>
      <c r="FH926" s="280" t="str">
        <f>IF(FI926="","",VLOOKUP(FI926,リスト!$BQ$5:$BR$8,2,FALSE))</f>
        <v/>
      </c>
      <c r="FI926" s="3"/>
      <c r="FJ926" s="282"/>
      <c r="FK926" s="280" t="str">
        <f>IF(FL926="","",VLOOKUP(FL926,リスト!$BS$5:$BT$6,2,FALSE))</f>
        <v/>
      </c>
      <c r="FL926" s="63"/>
      <c r="FM926" s="13"/>
      <c r="FN926" s="13"/>
      <c r="FO926" s="13"/>
      <c r="FP926" s="283" t="str">
        <f t="shared" si="133"/>
        <v/>
      </c>
      <c r="FQ926" s="283" t="str">
        <f t="shared" si="133"/>
        <v/>
      </c>
      <c r="FR926" s="13"/>
      <c r="FS926" s="85"/>
      <c r="FT926" s="85"/>
      <c r="FU926" s="281" t="str">
        <f t="shared" si="134"/>
        <v/>
      </c>
      <c r="FV926" s="280" t="str">
        <f>IF(FW926="","",VLOOKUP(FW926,リスト!$BV$5:$BW$10,2,FALSE))</f>
        <v/>
      </c>
      <c r="FW926" s="26"/>
      <c r="FX926" s="282" t="str">
        <f t="shared" si="135"/>
        <v/>
      </c>
      <c r="FY926" s="280" t="str">
        <f>IF(FZ926="","",VLOOKUP(FZ926,リスト!$BX$5:$BY$6,2,FALSE))</f>
        <v/>
      </c>
      <c r="FZ926" s="3"/>
      <c r="GA926" s="280" t="str">
        <f>IF(GB926="","",VLOOKUP(GB926,リスト!$BZ$5:$CA$6,2,FALSE))</f>
        <v/>
      </c>
      <c r="GB926" s="13"/>
      <c r="GC926" s="281" t="str">
        <f>IF(GD926="","",VLOOKUP(GD926,リスト!$CB$5:$CC$6,2,FALSE))</f>
        <v/>
      </c>
      <c r="GD926" s="13"/>
      <c r="GE926" s="13"/>
      <c r="GF926" s="13"/>
      <c r="GG926" s="75"/>
      <c r="GH926" s="281" t="str">
        <f t="shared" si="136"/>
        <v/>
      </c>
      <c r="GI926" s="128"/>
      <c r="GJ926" s="281" t="str">
        <f>IF(GK926="","",VLOOKUP(GK926,リスト!$CD$5:$CE$6,2,FALSE))</f>
        <v/>
      </c>
      <c r="GK926" s="13"/>
      <c r="GL926" s="281" t="str">
        <f>IF(GM926="","",VLOOKUP(GM926,リスト!$CF$5:$CG$5,2,FALSE))</f>
        <v/>
      </c>
      <c r="GM926" s="26"/>
      <c r="GN926" s="280" t="str">
        <f>IF(GO926="","",VLOOKUP(GO926,リスト!$CH$5:$CI$5,2,FALSE))</f>
        <v/>
      </c>
      <c r="GO926" s="284"/>
      <c r="GP926" s="284"/>
      <c r="GQ926" s="284"/>
      <c r="GR926" s="284"/>
      <c r="GS926" s="284"/>
      <c r="GT926" s="284"/>
      <c r="GU926" s="284"/>
      <c r="GV926" s="284"/>
      <c r="GW926" s="284"/>
      <c r="GX926" s="285"/>
    </row>
    <row r="927" spans="2:206" s="177" customFormat="1" ht="24.75" hidden="1" customHeight="1" outlineLevel="1">
      <c r="B927" s="286" t="str">
        <f>IF(明細!B921="","",明細!B921)</f>
        <v/>
      </c>
      <c r="C927" s="287" t="str">
        <f>IF(明細!C921="","",明細!C921)</f>
        <v/>
      </c>
      <c r="D927" s="265" t="str">
        <f>IF(明細!D921="","",明細!D921)</f>
        <v/>
      </c>
      <c r="E927" s="265" t="str">
        <f>IF(明細!E921="","",明細!E921)</f>
        <v/>
      </c>
      <c r="F927" s="265" t="str">
        <f>IF(明細!F921="","",明細!F921)</f>
        <v/>
      </c>
      <c r="G927" s="265" t="str">
        <f>IF(明細!G921="","",明細!G921)</f>
        <v/>
      </c>
      <c r="H927" s="265" t="str">
        <f>IF(明細!H921="","",明細!H921)</f>
        <v/>
      </c>
      <c r="I927" s="265" t="str">
        <f>IF(明細!I921="","",明細!I921)</f>
        <v/>
      </c>
      <c r="J927" s="265" t="str">
        <f>IF(明細!J921="","",明細!J921)</f>
        <v/>
      </c>
      <c r="K927" s="265" t="str">
        <f>IF(明細!K921="","",明細!K921)</f>
        <v/>
      </c>
      <c r="L927" s="265" t="str">
        <f>IF(明細!L921="","",明細!L921)</f>
        <v/>
      </c>
      <c r="M927" s="265" t="str">
        <f>IF(明細!M921="","",明細!M921)</f>
        <v/>
      </c>
      <c r="N927" s="265" t="str">
        <f>IF(明細!N921="","",明細!N921)</f>
        <v/>
      </c>
      <c r="O927" s="265" t="str">
        <f>IF(明細!O921="","",明細!O921)</f>
        <v/>
      </c>
      <c r="P927" s="265" t="str">
        <f>IF(明細!P921="","",明細!P921)</f>
        <v/>
      </c>
      <c r="Q927" s="265" t="str">
        <f>IF(明細!Q921="","",明細!Q921)</f>
        <v/>
      </c>
      <c r="R927" s="289" t="str">
        <f>IF(明細!R921="","",明細!R921)</f>
        <v/>
      </c>
      <c r="S927" s="291" t="str">
        <f>IF(明細!S921="","",明細!S921)</f>
        <v/>
      </c>
      <c r="T927" s="291" t="str">
        <f>IF(明細!T921="","",明細!T921)</f>
        <v/>
      </c>
      <c r="U927" s="291" t="str">
        <f>IF(明細!U921="","",明細!U921)</f>
        <v/>
      </c>
      <c r="V927" s="292" t="str">
        <f>IF(明細!V921="","",明細!V921)</f>
        <v>個</v>
      </c>
      <c r="W927" s="292" t="str">
        <f>IF(明細!W921="","",明細!W921)</f>
        <v/>
      </c>
      <c r="X927" s="293" t="str">
        <f>IF(明細!X921="","",明細!X921)</f>
        <v/>
      </c>
      <c r="Y927" s="134" t="str">
        <f>IF(明細!Y921="","",明細!Y921)</f>
        <v/>
      </c>
      <c r="Z927" s="135" t="str">
        <f>IF(明細!Z921="","",明細!Z921)</f>
        <v/>
      </c>
      <c r="AA927" s="134" t="str">
        <f>IF(明細!AA921="","",明細!AA921)</f>
        <v/>
      </c>
      <c r="AB927" s="303" t="str">
        <f>IF(明細!AB921="","",明細!AB921)</f>
        <v/>
      </c>
      <c r="AC927" s="134" t="str">
        <f>IF(明細!AC921="","",明細!AC921)</f>
        <v/>
      </c>
      <c r="AD927" s="183" t="str">
        <f>IF(明細!AD921="","",明細!AD921)</f>
        <v/>
      </c>
      <c r="AE927" s="184">
        <f>IF(明細!AE921="","",明細!AE921)</f>
        <v>0.1</v>
      </c>
      <c r="AF927" s="185" t="str">
        <f>IF(明細!AF921="","",明細!AF921)</f>
        <v/>
      </c>
      <c r="AG927" s="186" t="str">
        <f>IF(明細!AG921="","",明細!AG921)</f>
        <v/>
      </c>
      <c r="AH927" s="186" t="str">
        <f>IF(明細!AH921="","",明細!AH921)</f>
        <v/>
      </c>
      <c r="AI927" s="187" t="str">
        <f>IF(明細!AI921="","",明細!AI921)</f>
        <v/>
      </c>
      <c r="AJ927" s="296" t="str">
        <f>IF(明細!AJ921="","",明細!AJ921)</f>
        <v/>
      </c>
      <c r="AK927" s="297" t="str">
        <f>IF(明細!AK921="","",明細!AK921)</f>
        <v/>
      </c>
      <c r="AL927" s="298" t="str">
        <f>IF(明細!AL921="","",明細!AL921)</f>
        <v/>
      </c>
      <c r="AM927" s="299" t="str">
        <f>IF(明細!AM921="","",明細!AM921)</f>
        <v/>
      </c>
      <c r="AN927" s="300" t="str">
        <f>IF(明細!AN921="","",明細!AN921)</f>
        <v/>
      </c>
      <c r="AO927" s="300" t="str">
        <f>IF(明細!AO921="","",明細!AO921)</f>
        <v/>
      </c>
      <c r="AP927" s="300" t="str">
        <f>IF(明細!AP921="","",明細!AP921)</f>
        <v/>
      </c>
      <c r="AQ927" s="301" t="str">
        <f>IF(明細!AQ921="","",明細!AQ921)</f>
        <v/>
      </c>
      <c r="AR927" s="302" t="str">
        <f>IF(明細!AR921="","",明細!AR921)</f>
        <v/>
      </c>
      <c r="AU927" s="360"/>
      <c r="AV927" s="368"/>
      <c r="AW927" s="446" t="str">
        <f>IF(明細!AV921="","",明細!AV921)</f>
        <v/>
      </c>
      <c r="AX927" s="419" t="str">
        <f>IF(明細!AT921="","",明細!AT921)</f>
        <v/>
      </c>
      <c r="AY927" s="280" t="str">
        <f>IF($AX927="","",VLOOKUP($AX927,リスト!$CL:$CM,2,FALSE))</f>
        <v/>
      </c>
      <c r="AZ927" s="3"/>
      <c r="BA927" s="280" t="str">
        <f>IF(BB927="","",VLOOKUP(BB927,リスト!$K:$L,2,FALSE))</f>
        <v/>
      </c>
      <c r="BB927" s="3"/>
      <c r="BC927" s="3"/>
      <c r="BD927" s="87"/>
      <c r="BE927" s="280" t="str">
        <f>IF(BF927="","",VLOOKUP(BF927,リスト!$I:$J,2,FALSE))</f>
        <v/>
      </c>
      <c r="BF927" s="3"/>
      <c r="BG927" s="280" t="str">
        <f>IF(BH927="","",VLOOKUP(BH927,リスト!$M:$N,2,FALSE))</f>
        <v/>
      </c>
      <c r="BH927" s="282"/>
      <c r="BI927" s="280" t="str">
        <f>IF(BJ927="","",VLOOKUP(BJ927,リスト!$O:$P,2,FALSE))</f>
        <v/>
      </c>
      <c r="BJ927" s="24"/>
      <c r="BM927" s="451" t="str">
        <f>IF(明細!AV921="","",明細!AV921)</f>
        <v/>
      </c>
      <c r="BN927" s="453" t="str">
        <f>IF(明細!AT921="","",明細!AT921)</f>
        <v/>
      </c>
      <c r="BO927" s="280" t="str">
        <f>IF($BN927="","",VLOOKUP($BN927,リスト!$CL:$CM,2,FALSE))</f>
        <v/>
      </c>
      <c r="BP927" s="280" t="str">
        <f>IF(BQ927="","",VLOOKUP(BQ927,リスト!$K$5:$L$7,2,FALSE))</f>
        <v/>
      </c>
      <c r="BQ927" s="13"/>
      <c r="BR927" s="13"/>
      <c r="BS927" s="47"/>
      <c r="BT927" s="280" t="str">
        <f>IF(BU927="","",VLOOKUP(BU927,リスト!I918:J936,2,FALSE))</f>
        <v/>
      </c>
      <c r="BU927" s="13"/>
      <c r="BV927" s="13"/>
      <c r="BW927" s="282"/>
      <c r="BX927" s="282"/>
      <c r="BY927" s="280" t="str">
        <f>IF(BZ927="","",VLOOKUP(BZ927,リスト!$S$5:$T$6,2,FALSE))</f>
        <v/>
      </c>
      <c r="BZ927" s="3"/>
      <c r="CA927" s="3"/>
      <c r="CB927" s="81"/>
      <c r="CC927" s="280" t="str">
        <f t="shared" si="130"/>
        <v/>
      </c>
      <c r="CD927" s="83"/>
      <c r="CE927" s="83"/>
      <c r="CF927" s="83"/>
      <c r="CG927" s="83"/>
      <c r="CH927" s="282" t="str">
        <f t="shared" si="131"/>
        <v/>
      </c>
      <c r="CI927" s="83"/>
      <c r="CJ927" s="280" t="str">
        <f t="shared" si="132"/>
        <v/>
      </c>
      <c r="CK927" s="87"/>
      <c r="CL927" s="78"/>
      <c r="CM927" s="83"/>
      <c r="CN927" s="83"/>
      <c r="CO927" s="83"/>
      <c r="CP927" s="280" t="str">
        <f t="shared" si="137"/>
        <v/>
      </c>
      <c r="CQ927" s="81"/>
      <c r="CR927" s="280" t="str">
        <f t="shared" si="138"/>
        <v/>
      </c>
      <c r="CS927" s="3"/>
      <c r="CT927" s="3"/>
      <c r="CU927" s="280" t="str">
        <f>IF(CV927="","",VLOOKUP(CV927,リスト!$V$5:$W$6,2,FALSE))</f>
        <v/>
      </c>
      <c r="CV927" s="3"/>
      <c r="CW927" s="280" t="str">
        <f>IF(CX927="","",VLOOKUP(CX927,リスト!$X$5:$Y$6,2,FALSE))</f>
        <v/>
      </c>
      <c r="CX927" s="3"/>
      <c r="CY927" s="77"/>
      <c r="CZ927" s="77"/>
      <c r="DA927" s="75"/>
      <c r="DB927" s="75"/>
      <c r="DC927" s="75"/>
      <c r="DD927" s="75"/>
      <c r="DE927" s="280" t="str">
        <f>IF(DF927="","",VLOOKUP(DF927,リスト!$Z$5:$AA$10,2,FALSE))</f>
        <v/>
      </c>
      <c r="DF927" s="3"/>
      <c r="DG927" s="280" t="str">
        <f>IF(DH927="","",VLOOKUP(DH927,リスト!$AB$5:$AC$12,2,FALSE))</f>
        <v/>
      </c>
      <c r="DH927" s="63"/>
      <c r="DI927" s="280" t="str">
        <f>IF(DJ927="","",VLOOKUP(DJ927,リスト!$AD$5:$AE$7,2,FALSE))</f>
        <v/>
      </c>
      <c r="DJ927" s="3"/>
      <c r="DK927" s="280" t="str">
        <f>IF(DL927="","",VLOOKUP(DL927,リスト!$AF$5:$AG$10,2,FALSE))</f>
        <v/>
      </c>
      <c r="DL927" s="3"/>
      <c r="DM927" s="280" t="str">
        <f>IF(DN927="","",VLOOKUP(DN927,リスト!$AH$5:$AI$6,2,FALSE))</f>
        <v/>
      </c>
      <c r="DN927" s="3"/>
      <c r="DO927" s="280" t="str">
        <f>IF(DP927="","",VLOOKUP(DP927,リスト!$AJ$5:$AK$6,2,FALSE))</f>
        <v/>
      </c>
      <c r="DP927" s="3"/>
      <c r="DQ927" s="280" t="str">
        <f>IF(DR927="","",VLOOKUP(DR927,リスト!$AL$5:$AM$7,2,FALSE))</f>
        <v/>
      </c>
      <c r="DR927" s="3"/>
      <c r="DS927" s="13"/>
      <c r="DT927" s="85"/>
      <c r="DU927" s="85"/>
      <c r="DV927" s="281" t="str">
        <f>IF(DW927="","",VLOOKUP(DW927,リスト!$AN$5:$AO$6,2,FALSE))</f>
        <v/>
      </c>
      <c r="DW927" s="13"/>
      <c r="DX927" s="341"/>
      <c r="DY927" s="345"/>
      <c r="DZ927" s="341"/>
      <c r="EA927" s="345"/>
      <c r="EB927" s="280" t="str">
        <f>IF(EC927="","",VLOOKUP(EC927,リスト!$AW$5:$AX$8,2,FALSE))</f>
        <v/>
      </c>
      <c r="EC927" s="3"/>
      <c r="ED927" s="85"/>
      <c r="EE927" s="280" t="str">
        <f>IF(EF927="","",VLOOKUP(EF927,リスト!$AY$5:$AZ$10,2,FALSE))</f>
        <v/>
      </c>
      <c r="EF927" s="3"/>
      <c r="EG927" s="280" t="str">
        <f>IF(EH927="","",VLOOKUP(EH927,リスト!$BA$5:$BB$10,2,FALSE))</f>
        <v/>
      </c>
      <c r="EH927" s="3"/>
      <c r="EI927" s="280" t="str">
        <f>IF(EJ927="","",VLOOKUP(EJ927,リスト!$BC$5:$BD$10,2,FALSE))</f>
        <v/>
      </c>
      <c r="EJ927" s="3"/>
      <c r="EK927" s="280" t="str">
        <f>IF(EL927="","",VLOOKUP(EL927,リスト!$BE$5:$BF$10,2,FALSE))</f>
        <v/>
      </c>
      <c r="EL927" s="3"/>
      <c r="EM927" s="78"/>
      <c r="EN927" s="73"/>
      <c r="EO927" s="73"/>
      <c r="EP927" s="13"/>
      <c r="EQ927" s="13"/>
      <c r="ER927" s="280" t="str">
        <f>IF(ES927="","",VLOOKUP(ES927,リスト!$BG$5:$BH$10,2,FALSE))</f>
        <v/>
      </c>
      <c r="ES927" s="13"/>
      <c r="ET927" s="13"/>
      <c r="EU927" s="13"/>
      <c r="EV927" s="13"/>
      <c r="EW927" s="13"/>
      <c r="EX927" s="81"/>
      <c r="EY927" s="81"/>
      <c r="EZ927" s="26"/>
      <c r="FA927" s="281" t="str">
        <f>IF($EZ927="","",INDEX(リスト!$BI$5:$BJ$40,MATCH($EZ927,リスト!$BJ$5:$BJ$40,0),1))</f>
        <v/>
      </c>
      <c r="FB927" s="280" t="str">
        <f>IF(FC927="","",VLOOKUP(FC927,リスト!$BK:$BL,2,FALSE))</f>
        <v/>
      </c>
      <c r="FC927" s="13"/>
      <c r="FD927" s="331"/>
      <c r="FE927" s="3"/>
      <c r="FF927" s="280" t="str">
        <f>IF(FG927="","",VLOOKUP(FG927,リスト!$BO$5:$BP$6,2,FALSE))</f>
        <v/>
      </c>
      <c r="FG927" s="3"/>
      <c r="FH927" s="280" t="str">
        <f>IF(FI927="","",VLOOKUP(FI927,リスト!$BQ$5:$BR$8,2,FALSE))</f>
        <v/>
      </c>
      <c r="FI927" s="3"/>
      <c r="FJ927" s="282"/>
      <c r="FK927" s="280" t="str">
        <f>IF(FL927="","",VLOOKUP(FL927,リスト!$BS$5:$BT$6,2,FALSE))</f>
        <v/>
      </c>
      <c r="FL927" s="63"/>
      <c r="FM927" s="13"/>
      <c r="FN927" s="13"/>
      <c r="FO927" s="13"/>
      <c r="FP927" s="283" t="str">
        <f t="shared" si="133"/>
        <v/>
      </c>
      <c r="FQ927" s="283" t="str">
        <f t="shared" si="133"/>
        <v/>
      </c>
      <c r="FR927" s="13"/>
      <c r="FS927" s="85"/>
      <c r="FT927" s="85"/>
      <c r="FU927" s="281" t="str">
        <f t="shared" si="134"/>
        <v/>
      </c>
      <c r="FV927" s="280" t="str">
        <f>IF(FW927="","",VLOOKUP(FW927,リスト!$BV$5:$BW$10,2,FALSE))</f>
        <v/>
      </c>
      <c r="FW927" s="26"/>
      <c r="FX927" s="282" t="str">
        <f t="shared" si="135"/>
        <v/>
      </c>
      <c r="FY927" s="280" t="str">
        <f>IF(FZ927="","",VLOOKUP(FZ927,リスト!$BX$5:$BY$6,2,FALSE))</f>
        <v/>
      </c>
      <c r="FZ927" s="3"/>
      <c r="GA927" s="280" t="str">
        <f>IF(GB927="","",VLOOKUP(GB927,リスト!$BZ$5:$CA$6,2,FALSE))</f>
        <v/>
      </c>
      <c r="GB927" s="13"/>
      <c r="GC927" s="281" t="str">
        <f>IF(GD927="","",VLOOKUP(GD927,リスト!$CB$5:$CC$6,2,FALSE))</f>
        <v/>
      </c>
      <c r="GD927" s="13"/>
      <c r="GE927" s="13"/>
      <c r="GF927" s="13"/>
      <c r="GG927" s="75"/>
      <c r="GH927" s="281" t="str">
        <f t="shared" si="136"/>
        <v/>
      </c>
      <c r="GI927" s="128"/>
      <c r="GJ927" s="281" t="str">
        <f>IF(GK927="","",VLOOKUP(GK927,リスト!$CD$5:$CE$6,2,FALSE))</f>
        <v/>
      </c>
      <c r="GK927" s="13"/>
      <c r="GL927" s="281" t="str">
        <f>IF(GM927="","",VLOOKUP(GM927,リスト!$CF$5:$CG$5,2,FALSE))</f>
        <v/>
      </c>
      <c r="GM927" s="26"/>
      <c r="GN927" s="280" t="str">
        <f>IF(GO927="","",VLOOKUP(GO927,リスト!$CH$5:$CI$5,2,FALSE))</f>
        <v/>
      </c>
      <c r="GO927" s="284"/>
      <c r="GP927" s="284"/>
      <c r="GQ927" s="284"/>
      <c r="GR927" s="284"/>
      <c r="GS927" s="284"/>
      <c r="GT927" s="284"/>
      <c r="GU927" s="284"/>
      <c r="GV927" s="284"/>
      <c r="GW927" s="284"/>
      <c r="GX927" s="285"/>
    </row>
    <row r="928" spans="2:206" s="177" customFormat="1" ht="24.75" hidden="1" customHeight="1" outlineLevel="1">
      <c r="B928" s="286" t="str">
        <f>IF(明細!B922="","",明細!B922)</f>
        <v/>
      </c>
      <c r="C928" s="287" t="str">
        <f>IF(明細!C922="","",明細!C922)</f>
        <v/>
      </c>
      <c r="D928" s="265" t="str">
        <f>IF(明細!D922="","",明細!D922)</f>
        <v/>
      </c>
      <c r="E928" s="265" t="str">
        <f>IF(明細!E922="","",明細!E922)</f>
        <v/>
      </c>
      <c r="F928" s="265" t="str">
        <f>IF(明細!F922="","",明細!F922)</f>
        <v/>
      </c>
      <c r="G928" s="265" t="str">
        <f>IF(明細!G922="","",明細!G922)</f>
        <v/>
      </c>
      <c r="H928" s="265" t="str">
        <f>IF(明細!H922="","",明細!H922)</f>
        <v/>
      </c>
      <c r="I928" s="265" t="str">
        <f>IF(明細!I922="","",明細!I922)</f>
        <v/>
      </c>
      <c r="J928" s="265" t="str">
        <f>IF(明細!J922="","",明細!J922)</f>
        <v/>
      </c>
      <c r="K928" s="265" t="str">
        <f>IF(明細!K922="","",明細!K922)</f>
        <v/>
      </c>
      <c r="L928" s="265" t="str">
        <f>IF(明細!L922="","",明細!L922)</f>
        <v/>
      </c>
      <c r="M928" s="265" t="str">
        <f>IF(明細!M922="","",明細!M922)</f>
        <v/>
      </c>
      <c r="N928" s="265" t="str">
        <f>IF(明細!N922="","",明細!N922)</f>
        <v/>
      </c>
      <c r="O928" s="265" t="str">
        <f>IF(明細!O922="","",明細!O922)</f>
        <v/>
      </c>
      <c r="P928" s="265" t="str">
        <f>IF(明細!P922="","",明細!P922)</f>
        <v/>
      </c>
      <c r="Q928" s="265" t="str">
        <f>IF(明細!Q922="","",明細!Q922)</f>
        <v/>
      </c>
      <c r="R928" s="289" t="str">
        <f>IF(明細!R922="","",明細!R922)</f>
        <v/>
      </c>
      <c r="S928" s="291" t="str">
        <f>IF(明細!S922="","",明細!S922)</f>
        <v/>
      </c>
      <c r="T928" s="291" t="str">
        <f>IF(明細!T922="","",明細!T922)</f>
        <v/>
      </c>
      <c r="U928" s="291" t="str">
        <f>IF(明細!U922="","",明細!U922)</f>
        <v/>
      </c>
      <c r="V928" s="292" t="str">
        <f>IF(明細!V922="","",明細!V922)</f>
        <v>個</v>
      </c>
      <c r="W928" s="292" t="str">
        <f>IF(明細!W922="","",明細!W922)</f>
        <v/>
      </c>
      <c r="X928" s="293" t="str">
        <f>IF(明細!X922="","",明細!X922)</f>
        <v/>
      </c>
      <c r="Y928" s="134" t="str">
        <f>IF(明細!Y922="","",明細!Y922)</f>
        <v/>
      </c>
      <c r="Z928" s="135" t="str">
        <f>IF(明細!Z922="","",明細!Z922)</f>
        <v/>
      </c>
      <c r="AA928" s="134" t="str">
        <f>IF(明細!AA922="","",明細!AA922)</f>
        <v/>
      </c>
      <c r="AB928" s="303" t="str">
        <f>IF(明細!AB922="","",明細!AB922)</f>
        <v/>
      </c>
      <c r="AC928" s="134" t="str">
        <f>IF(明細!AC922="","",明細!AC922)</f>
        <v/>
      </c>
      <c r="AD928" s="183" t="str">
        <f>IF(明細!AD922="","",明細!AD922)</f>
        <v/>
      </c>
      <c r="AE928" s="184">
        <f>IF(明細!AE922="","",明細!AE922)</f>
        <v>0.1</v>
      </c>
      <c r="AF928" s="185" t="str">
        <f>IF(明細!AF922="","",明細!AF922)</f>
        <v/>
      </c>
      <c r="AG928" s="186" t="str">
        <f>IF(明細!AG922="","",明細!AG922)</f>
        <v/>
      </c>
      <c r="AH928" s="186" t="str">
        <f>IF(明細!AH922="","",明細!AH922)</f>
        <v/>
      </c>
      <c r="AI928" s="187" t="str">
        <f>IF(明細!AI922="","",明細!AI922)</f>
        <v/>
      </c>
      <c r="AJ928" s="296" t="str">
        <f>IF(明細!AJ922="","",明細!AJ922)</f>
        <v/>
      </c>
      <c r="AK928" s="297" t="str">
        <f>IF(明細!AK922="","",明細!AK922)</f>
        <v/>
      </c>
      <c r="AL928" s="298" t="str">
        <f>IF(明細!AL922="","",明細!AL922)</f>
        <v/>
      </c>
      <c r="AM928" s="299" t="str">
        <f>IF(明細!AM922="","",明細!AM922)</f>
        <v/>
      </c>
      <c r="AN928" s="300" t="str">
        <f>IF(明細!AN922="","",明細!AN922)</f>
        <v/>
      </c>
      <c r="AO928" s="300" t="str">
        <f>IF(明細!AO922="","",明細!AO922)</f>
        <v/>
      </c>
      <c r="AP928" s="300" t="str">
        <f>IF(明細!AP922="","",明細!AP922)</f>
        <v/>
      </c>
      <c r="AQ928" s="301" t="str">
        <f>IF(明細!AQ922="","",明細!AQ922)</f>
        <v/>
      </c>
      <c r="AR928" s="302" t="str">
        <f>IF(明細!AR922="","",明細!AR922)</f>
        <v/>
      </c>
      <c r="AU928" s="360"/>
      <c r="AV928" s="368"/>
      <c r="AW928" s="446" t="str">
        <f>IF(明細!AV922="","",明細!AV922)</f>
        <v/>
      </c>
      <c r="AX928" s="419" t="str">
        <f>IF(明細!AT922="","",明細!AT922)</f>
        <v/>
      </c>
      <c r="AY928" s="280" t="str">
        <f>IF($AX928="","",VLOOKUP($AX928,リスト!$CL:$CM,2,FALSE))</f>
        <v/>
      </c>
      <c r="AZ928" s="3"/>
      <c r="BA928" s="280" t="str">
        <f>IF(BB928="","",VLOOKUP(BB928,リスト!$K:$L,2,FALSE))</f>
        <v/>
      </c>
      <c r="BB928" s="3"/>
      <c r="BC928" s="3"/>
      <c r="BD928" s="87"/>
      <c r="BE928" s="280" t="str">
        <f>IF(BF928="","",VLOOKUP(BF928,リスト!$I:$J,2,FALSE))</f>
        <v/>
      </c>
      <c r="BF928" s="3"/>
      <c r="BG928" s="280" t="str">
        <f>IF(BH928="","",VLOOKUP(BH928,リスト!$M:$N,2,FALSE))</f>
        <v/>
      </c>
      <c r="BH928" s="282"/>
      <c r="BI928" s="280" t="str">
        <f>IF(BJ928="","",VLOOKUP(BJ928,リスト!$O:$P,2,FALSE))</f>
        <v/>
      </c>
      <c r="BJ928" s="24"/>
      <c r="BM928" s="451" t="str">
        <f>IF(明細!AV922="","",明細!AV922)</f>
        <v/>
      </c>
      <c r="BN928" s="453" t="str">
        <f>IF(明細!AT922="","",明細!AT922)</f>
        <v/>
      </c>
      <c r="BO928" s="280" t="str">
        <f>IF($BN928="","",VLOOKUP($BN928,リスト!$CL:$CM,2,FALSE))</f>
        <v/>
      </c>
      <c r="BP928" s="280" t="str">
        <f>IF(BQ928="","",VLOOKUP(BQ928,リスト!$K$5:$L$7,2,FALSE))</f>
        <v/>
      </c>
      <c r="BQ928" s="13"/>
      <c r="BR928" s="13"/>
      <c r="BS928" s="47"/>
      <c r="BT928" s="280" t="str">
        <f>IF(BU928="","",VLOOKUP(BU928,リスト!I919:J937,2,FALSE))</f>
        <v/>
      </c>
      <c r="BU928" s="13"/>
      <c r="BV928" s="13"/>
      <c r="BW928" s="282"/>
      <c r="BX928" s="282"/>
      <c r="BY928" s="280" t="str">
        <f>IF(BZ928="","",VLOOKUP(BZ928,リスト!$S$5:$T$6,2,FALSE))</f>
        <v/>
      </c>
      <c r="BZ928" s="3"/>
      <c r="CA928" s="3"/>
      <c r="CB928" s="81"/>
      <c r="CC928" s="280" t="str">
        <f t="shared" si="130"/>
        <v/>
      </c>
      <c r="CD928" s="83"/>
      <c r="CE928" s="83"/>
      <c r="CF928" s="83"/>
      <c r="CG928" s="83"/>
      <c r="CH928" s="282" t="str">
        <f t="shared" si="131"/>
        <v/>
      </c>
      <c r="CI928" s="83"/>
      <c r="CJ928" s="280" t="str">
        <f t="shared" si="132"/>
        <v/>
      </c>
      <c r="CK928" s="87"/>
      <c r="CL928" s="78"/>
      <c r="CM928" s="83"/>
      <c r="CN928" s="83"/>
      <c r="CO928" s="83"/>
      <c r="CP928" s="280" t="str">
        <f t="shared" si="137"/>
        <v/>
      </c>
      <c r="CQ928" s="81"/>
      <c r="CR928" s="280" t="str">
        <f t="shared" si="138"/>
        <v/>
      </c>
      <c r="CS928" s="3"/>
      <c r="CT928" s="3"/>
      <c r="CU928" s="280" t="str">
        <f>IF(CV928="","",VLOOKUP(CV928,リスト!$V$5:$W$6,2,FALSE))</f>
        <v/>
      </c>
      <c r="CV928" s="3"/>
      <c r="CW928" s="280" t="str">
        <f>IF(CX928="","",VLOOKUP(CX928,リスト!$X$5:$Y$6,2,FALSE))</f>
        <v/>
      </c>
      <c r="CX928" s="3"/>
      <c r="CY928" s="77"/>
      <c r="CZ928" s="77"/>
      <c r="DA928" s="75"/>
      <c r="DB928" s="75"/>
      <c r="DC928" s="75"/>
      <c r="DD928" s="75"/>
      <c r="DE928" s="280" t="str">
        <f>IF(DF928="","",VLOOKUP(DF928,リスト!$Z$5:$AA$10,2,FALSE))</f>
        <v/>
      </c>
      <c r="DF928" s="3"/>
      <c r="DG928" s="280" t="str">
        <f>IF(DH928="","",VLOOKUP(DH928,リスト!$AB$5:$AC$12,2,FALSE))</f>
        <v/>
      </c>
      <c r="DH928" s="63"/>
      <c r="DI928" s="280" t="str">
        <f>IF(DJ928="","",VLOOKUP(DJ928,リスト!$AD$5:$AE$7,2,FALSE))</f>
        <v/>
      </c>
      <c r="DJ928" s="3"/>
      <c r="DK928" s="280" t="str">
        <f>IF(DL928="","",VLOOKUP(DL928,リスト!$AF$5:$AG$10,2,FALSE))</f>
        <v/>
      </c>
      <c r="DL928" s="3"/>
      <c r="DM928" s="280" t="str">
        <f>IF(DN928="","",VLOOKUP(DN928,リスト!$AH$5:$AI$6,2,FALSE))</f>
        <v/>
      </c>
      <c r="DN928" s="3"/>
      <c r="DO928" s="280" t="str">
        <f>IF(DP928="","",VLOOKUP(DP928,リスト!$AJ$5:$AK$6,2,FALSE))</f>
        <v/>
      </c>
      <c r="DP928" s="3"/>
      <c r="DQ928" s="280" t="str">
        <f>IF(DR928="","",VLOOKUP(DR928,リスト!$AL$5:$AM$7,2,FALSE))</f>
        <v/>
      </c>
      <c r="DR928" s="3"/>
      <c r="DS928" s="13"/>
      <c r="DT928" s="85"/>
      <c r="DU928" s="85"/>
      <c r="DV928" s="281" t="str">
        <f>IF(DW928="","",VLOOKUP(DW928,リスト!$AN$5:$AO$6,2,FALSE))</f>
        <v/>
      </c>
      <c r="DW928" s="13"/>
      <c r="DX928" s="341"/>
      <c r="DY928" s="345"/>
      <c r="DZ928" s="341"/>
      <c r="EA928" s="345"/>
      <c r="EB928" s="280" t="str">
        <f>IF(EC928="","",VLOOKUP(EC928,リスト!$AW$5:$AX$8,2,FALSE))</f>
        <v/>
      </c>
      <c r="EC928" s="3"/>
      <c r="ED928" s="85"/>
      <c r="EE928" s="280" t="str">
        <f>IF(EF928="","",VLOOKUP(EF928,リスト!$AY$5:$AZ$10,2,FALSE))</f>
        <v/>
      </c>
      <c r="EF928" s="3"/>
      <c r="EG928" s="280" t="str">
        <f>IF(EH928="","",VLOOKUP(EH928,リスト!$BA$5:$BB$10,2,FALSE))</f>
        <v/>
      </c>
      <c r="EH928" s="3"/>
      <c r="EI928" s="280" t="str">
        <f>IF(EJ928="","",VLOOKUP(EJ928,リスト!$BC$5:$BD$10,2,FALSE))</f>
        <v/>
      </c>
      <c r="EJ928" s="3"/>
      <c r="EK928" s="280" t="str">
        <f>IF(EL928="","",VLOOKUP(EL928,リスト!$BE$5:$BF$10,2,FALSE))</f>
        <v/>
      </c>
      <c r="EL928" s="3"/>
      <c r="EM928" s="78"/>
      <c r="EN928" s="73"/>
      <c r="EO928" s="73"/>
      <c r="EP928" s="13"/>
      <c r="EQ928" s="13"/>
      <c r="ER928" s="280" t="str">
        <f>IF(ES928="","",VLOOKUP(ES928,リスト!$BG$5:$BH$10,2,FALSE))</f>
        <v/>
      </c>
      <c r="ES928" s="13"/>
      <c r="ET928" s="13"/>
      <c r="EU928" s="13"/>
      <c r="EV928" s="13"/>
      <c r="EW928" s="13"/>
      <c r="EX928" s="81"/>
      <c r="EY928" s="81"/>
      <c r="EZ928" s="26"/>
      <c r="FA928" s="281" t="str">
        <f>IF($EZ928="","",INDEX(リスト!$BI$5:$BJ$40,MATCH($EZ928,リスト!$BJ$5:$BJ$40,0),1))</f>
        <v/>
      </c>
      <c r="FB928" s="280" t="str">
        <f>IF(FC928="","",VLOOKUP(FC928,リスト!$BK:$BL,2,FALSE))</f>
        <v/>
      </c>
      <c r="FC928" s="13"/>
      <c r="FD928" s="331"/>
      <c r="FE928" s="3"/>
      <c r="FF928" s="280" t="str">
        <f>IF(FG928="","",VLOOKUP(FG928,リスト!$BO$5:$BP$6,2,FALSE))</f>
        <v/>
      </c>
      <c r="FG928" s="3"/>
      <c r="FH928" s="280" t="str">
        <f>IF(FI928="","",VLOOKUP(FI928,リスト!$BQ$5:$BR$8,2,FALSE))</f>
        <v/>
      </c>
      <c r="FI928" s="3"/>
      <c r="FJ928" s="282"/>
      <c r="FK928" s="280" t="str">
        <f>IF(FL928="","",VLOOKUP(FL928,リスト!$BS$5:$BT$6,2,FALSE))</f>
        <v/>
      </c>
      <c r="FL928" s="63"/>
      <c r="FM928" s="13"/>
      <c r="FN928" s="13"/>
      <c r="FO928" s="13"/>
      <c r="FP928" s="283" t="str">
        <f t="shared" si="133"/>
        <v/>
      </c>
      <c r="FQ928" s="283" t="str">
        <f t="shared" si="133"/>
        <v/>
      </c>
      <c r="FR928" s="13"/>
      <c r="FS928" s="85"/>
      <c r="FT928" s="85"/>
      <c r="FU928" s="281" t="str">
        <f t="shared" si="134"/>
        <v/>
      </c>
      <c r="FV928" s="280" t="str">
        <f>IF(FW928="","",VLOOKUP(FW928,リスト!$BV$5:$BW$10,2,FALSE))</f>
        <v/>
      </c>
      <c r="FW928" s="26"/>
      <c r="FX928" s="282" t="str">
        <f t="shared" si="135"/>
        <v/>
      </c>
      <c r="FY928" s="280" t="str">
        <f>IF(FZ928="","",VLOOKUP(FZ928,リスト!$BX$5:$BY$6,2,FALSE))</f>
        <v/>
      </c>
      <c r="FZ928" s="3"/>
      <c r="GA928" s="280" t="str">
        <f>IF(GB928="","",VLOOKUP(GB928,リスト!$BZ$5:$CA$6,2,FALSE))</f>
        <v/>
      </c>
      <c r="GB928" s="13"/>
      <c r="GC928" s="281" t="str">
        <f>IF(GD928="","",VLOOKUP(GD928,リスト!$CB$5:$CC$6,2,FALSE))</f>
        <v/>
      </c>
      <c r="GD928" s="13"/>
      <c r="GE928" s="13"/>
      <c r="GF928" s="13"/>
      <c r="GG928" s="75"/>
      <c r="GH928" s="281" t="str">
        <f t="shared" si="136"/>
        <v/>
      </c>
      <c r="GI928" s="128"/>
      <c r="GJ928" s="281" t="str">
        <f>IF(GK928="","",VLOOKUP(GK928,リスト!$CD$5:$CE$6,2,FALSE))</f>
        <v/>
      </c>
      <c r="GK928" s="13"/>
      <c r="GL928" s="281" t="str">
        <f>IF(GM928="","",VLOOKUP(GM928,リスト!$CF$5:$CG$5,2,FALSE))</f>
        <v/>
      </c>
      <c r="GM928" s="26"/>
      <c r="GN928" s="280" t="str">
        <f>IF(GO928="","",VLOOKUP(GO928,リスト!$CH$5:$CI$5,2,FALSE))</f>
        <v/>
      </c>
      <c r="GO928" s="284"/>
      <c r="GP928" s="284"/>
      <c r="GQ928" s="284"/>
      <c r="GR928" s="284"/>
      <c r="GS928" s="284"/>
      <c r="GT928" s="284"/>
      <c r="GU928" s="284"/>
      <c r="GV928" s="284"/>
      <c r="GW928" s="284"/>
      <c r="GX928" s="285"/>
    </row>
    <row r="929" spans="2:206" s="177" customFormat="1" ht="24.75" hidden="1" customHeight="1" outlineLevel="1">
      <c r="B929" s="286" t="str">
        <f>IF(明細!B923="","",明細!B923)</f>
        <v/>
      </c>
      <c r="C929" s="287" t="str">
        <f>IF(明細!C923="","",明細!C923)</f>
        <v/>
      </c>
      <c r="D929" s="265" t="str">
        <f>IF(明細!D923="","",明細!D923)</f>
        <v/>
      </c>
      <c r="E929" s="265" t="str">
        <f>IF(明細!E923="","",明細!E923)</f>
        <v/>
      </c>
      <c r="F929" s="265" t="str">
        <f>IF(明細!F923="","",明細!F923)</f>
        <v/>
      </c>
      <c r="G929" s="265" t="str">
        <f>IF(明細!G923="","",明細!G923)</f>
        <v/>
      </c>
      <c r="H929" s="265" t="str">
        <f>IF(明細!H923="","",明細!H923)</f>
        <v/>
      </c>
      <c r="I929" s="265" t="str">
        <f>IF(明細!I923="","",明細!I923)</f>
        <v/>
      </c>
      <c r="J929" s="265" t="str">
        <f>IF(明細!J923="","",明細!J923)</f>
        <v/>
      </c>
      <c r="K929" s="265" t="str">
        <f>IF(明細!K923="","",明細!K923)</f>
        <v/>
      </c>
      <c r="L929" s="265" t="str">
        <f>IF(明細!L923="","",明細!L923)</f>
        <v/>
      </c>
      <c r="M929" s="265" t="str">
        <f>IF(明細!M923="","",明細!M923)</f>
        <v/>
      </c>
      <c r="N929" s="265" t="str">
        <f>IF(明細!N923="","",明細!N923)</f>
        <v/>
      </c>
      <c r="O929" s="265" t="str">
        <f>IF(明細!O923="","",明細!O923)</f>
        <v/>
      </c>
      <c r="P929" s="265" t="str">
        <f>IF(明細!P923="","",明細!P923)</f>
        <v/>
      </c>
      <c r="Q929" s="265" t="str">
        <f>IF(明細!Q923="","",明細!Q923)</f>
        <v/>
      </c>
      <c r="R929" s="289" t="str">
        <f>IF(明細!R923="","",明細!R923)</f>
        <v/>
      </c>
      <c r="S929" s="291" t="str">
        <f>IF(明細!S923="","",明細!S923)</f>
        <v/>
      </c>
      <c r="T929" s="291" t="str">
        <f>IF(明細!T923="","",明細!T923)</f>
        <v/>
      </c>
      <c r="U929" s="291" t="str">
        <f>IF(明細!U923="","",明細!U923)</f>
        <v/>
      </c>
      <c r="V929" s="292" t="str">
        <f>IF(明細!V923="","",明細!V923)</f>
        <v>個</v>
      </c>
      <c r="W929" s="292" t="str">
        <f>IF(明細!W923="","",明細!W923)</f>
        <v/>
      </c>
      <c r="X929" s="293" t="str">
        <f>IF(明細!X923="","",明細!X923)</f>
        <v/>
      </c>
      <c r="Y929" s="134" t="str">
        <f>IF(明細!Y923="","",明細!Y923)</f>
        <v/>
      </c>
      <c r="Z929" s="135" t="str">
        <f>IF(明細!Z923="","",明細!Z923)</f>
        <v/>
      </c>
      <c r="AA929" s="134" t="str">
        <f>IF(明細!AA923="","",明細!AA923)</f>
        <v/>
      </c>
      <c r="AB929" s="303" t="str">
        <f>IF(明細!AB923="","",明細!AB923)</f>
        <v/>
      </c>
      <c r="AC929" s="134" t="str">
        <f>IF(明細!AC923="","",明細!AC923)</f>
        <v/>
      </c>
      <c r="AD929" s="183" t="str">
        <f>IF(明細!AD923="","",明細!AD923)</f>
        <v/>
      </c>
      <c r="AE929" s="184">
        <f>IF(明細!AE923="","",明細!AE923)</f>
        <v>0.1</v>
      </c>
      <c r="AF929" s="185" t="str">
        <f>IF(明細!AF923="","",明細!AF923)</f>
        <v/>
      </c>
      <c r="AG929" s="186" t="str">
        <f>IF(明細!AG923="","",明細!AG923)</f>
        <v/>
      </c>
      <c r="AH929" s="186" t="str">
        <f>IF(明細!AH923="","",明細!AH923)</f>
        <v/>
      </c>
      <c r="AI929" s="187" t="str">
        <f>IF(明細!AI923="","",明細!AI923)</f>
        <v/>
      </c>
      <c r="AJ929" s="296" t="str">
        <f>IF(明細!AJ923="","",明細!AJ923)</f>
        <v/>
      </c>
      <c r="AK929" s="297" t="str">
        <f>IF(明細!AK923="","",明細!AK923)</f>
        <v/>
      </c>
      <c r="AL929" s="298" t="str">
        <f>IF(明細!AL923="","",明細!AL923)</f>
        <v/>
      </c>
      <c r="AM929" s="299" t="str">
        <f>IF(明細!AM923="","",明細!AM923)</f>
        <v/>
      </c>
      <c r="AN929" s="300" t="str">
        <f>IF(明細!AN923="","",明細!AN923)</f>
        <v/>
      </c>
      <c r="AO929" s="300" t="str">
        <f>IF(明細!AO923="","",明細!AO923)</f>
        <v/>
      </c>
      <c r="AP929" s="300" t="str">
        <f>IF(明細!AP923="","",明細!AP923)</f>
        <v/>
      </c>
      <c r="AQ929" s="301" t="str">
        <f>IF(明細!AQ923="","",明細!AQ923)</f>
        <v/>
      </c>
      <c r="AR929" s="302" t="str">
        <f>IF(明細!AR923="","",明細!AR923)</f>
        <v/>
      </c>
      <c r="AU929" s="360"/>
      <c r="AV929" s="368"/>
      <c r="AW929" s="446" t="str">
        <f>IF(明細!AV923="","",明細!AV923)</f>
        <v/>
      </c>
      <c r="AX929" s="419" t="str">
        <f>IF(明細!AT923="","",明細!AT923)</f>
        <v/>
      </c>
      <c r="AY929" s="280" t="str">
        <f>IF($AX929="","",VLOOKUP($AX929,リスト!$CL:$CM,2,FALSE))</f>
        <v/>
      </c>
      <c r="AZ929" s="3"/>
      <c r="BA929" s="280" t="str">
        <f>IF(BB929="","",VLOOKUP(BB929,リスト!$K:$L,2,FALSE))</f>
        <v/>
      </c>
      <c r="BB929" s="3"/>
      <c r="BC929" s="3"/>
      <c r="BD929" s="87"/>
      <c r="BE929" s="280" t="str">
        <f>IF(BF929="","",VLOOKUP(BF929,リスト!$I:$J,2,FALSE))</f>
        <v/>
      </c>
      <c r="BF929" s="3"/>
      <c r="BG929" s="280" t="str">
        <f>IF(BH929="","",VLOOKUP(BH929,リスト!$M:$N,2,FALSE))</f>
        <v/>
      </c>
      <c r="BH929" s="282"/>
      <c r="BI929" s="280" t="str">
        <f>IF(BJ929="","",VLOOKUP(BJ929,リスト!$O:$P,2,FALSE))</f>
        <v/>
      </c>
      <c r="BJ929" s="24"/>
      <c r="BM929" s="451" t="str">
        <f>IF(明細!AV923="","",明細!AV923)</f>
        <v/>
      </c>
      <c r="BN929" s="453" t="str">
        <f>IF(明細!AT923="","",明細!AT923)</f>
        <v/>
      </c>
      <c r="BO929" s="280" t="str">
        <f>IF($BN929="","",VLOOKUP($BN929,リスト!$CL:$CM,2,FALSE))</f>
        <v/>
      </c>
      <c r="BP929" s="280" t="str">
        <f>IF(BQ929="","",VLOOKUP(BQ929,リスト!$K$5:$L$7,2,FALSE))</f>
        <v/>
      </c>
      <c r="BQ929" s="13"/>
      <c r="BR929" s="13"/>
      <c r="BS929" s="47"/>
      <c r="BT929" s="280" t="str">
        <f>IF(BU929="","",VLOOKUP(BU929,リスト!I920:J938,2,FALSE))</f>
        <v/>
      </c>
      <c r="BU929" s="13"/>
      <c r="BV929" s="13"/>
      <c r="BW929" s="282"/>
      <c r="BX929" s="282"/>
      <c r="BY929" s="280" t="str">
        <f>IF(BZ929="","",VLOOKUP(BZ929,リスト!$S$5:$T$6,2,FALSE))</f>
        <v/>
      </c>
      <c r="BZ929" s="3"/>
      <c r="CA929" s="3"/>
      <c r="CB929" s="81"/>
      <c r="CC929" s="280" t="str">
        <f t="shared" si="130"/>
        <v/>
      </c>
      <c r="CD929" s="83"/>
      <c r="CE929" s="83"/>
      <c r="CF929" s="83"/>
      <c r="CG929" s="83"/>
      <c r="CH929" s="282" t="str">
        <f t="shared" si="131"/>
        <v/>
      </c>
      <c r="CI929" s="83"/>
      <c r="CJ929" s="280" t="str">
        <f t="shared" si="132"/>
        <v/>
      </c>
      <c r="CK929" s="87"/>
      <c r="CL929" s="78"/>
      <c r="CM929" s="83"/>
      <c r="CN929" s="83"/>
      <c r="CO929" s="83"/>
      <c r="CP929" s="280" t="str">
        <f t="shared" si="137"/>
        <v/>
      </c>
      <c r="CQ929" s="81"/>
      <c r="CR929" s="280" t="str">
        <f t="shared" si="138"/>
        <v/>
      </c>
      <c r="CS929" s="3"/>
      <c r="CT929" s="3"/>
      <c r="CU929" s="280" t="str">
        <f>IF(CV929="","",VLOOKUP(CV929,リスト!$V$5:$W$6,2,FALSE))</f>
        <v/>
      </c>
      <c r="CV929" s="3"/>
      <c r="CW929" s="280" t="str">
        <f>IF(CX929="","",VLOOKUP(CX929,リスト!$X$5:$Y$6,2,FALSE))</f>
        <v/>
      </c>
      <c r="CX929" s="3"/>
      <c r="CY929" s="77"/>
      <c r="CZ929" s="77"/>
      <c r="DA929" s="75"/>
      <c r="DB929" s="75"/>
      <c r="DC929" s="75"/>
      <c r="DD929" s="75"/>
      <c r="DE929" s="280" t="str">
        <f>IF(DF929="","",VLOOKUP(DF929,リスト!$Z$5:$AA$10,2,FALSE))</f>
        <v/>
      </c>
      <c r="DF929" s="3"/>
      <c r="DG929" s="280" t="str">
        <f>IF(DH929="","",VLOOKUP(DH929,リスト!$AB$5:$AC$12,2,FALSE))</f>
        <v/>
      </c>
      <c r="DH929" s="63"/>
      <c r="DI929" s="280" t="str">
        <f>IF(DJ929="","",VLOOKUP(DJ929,リスト!$AD$5:$AE$7,2,FALSE))</f>
        <v/>
      </c>
      <c r="DJ929" s="3"/>
      <c r="DK929" s="280" t="str">
        <f>IF(DL929="","",VLOOKUP(DL929,リスト!$AF$5:$AG$10,2,FALSE))</f>
        <v/>
      </c>
      <c r="DL929" s="3"/>
      <c r="DM929" s="280" t="str">
        <f>IF(DN929="","",VLOOKUP(DN929,リスト!$AH$5:$AI$6,2,FALSE))</f>
        <v/>
      </c>
      <c r="DN929" s="3"/>
      <c r="DO929" s="280" t="str">
        <f>IF(DP929="","",VLOOKUP(DP929,リスト!$AJ$5:$AK$6,2,FALSE))</f>
        <v/>
      </c>
      <c r="DP929" s="3"/>
      <c r="DQ929" s="280" t="str">
        <f>IF(DR929="","",VLOOKUP(DR929,リスト!$AL$5:$AM$7,2,FALSE))</f>
        <v/>
      </c>
      <c r="DR929" s="3"/>
      <c r="DS929" s="13"/>
      <c r="DT929" s="85"/>
      <c r="DU929" s="85"/>
      <c r="DV929" s="281" t="str">
        <f>IF(DW929="","",VLOOKUP(DW929,リスト!$AN$5:$AO$6,2,FALSE))</f>
        <v/>
      </c>
      <c r="DW929" s="13"/>
      <c r="DX929" s="341"/>
      <c r="DY929" s="345"/>
      <c r="DZ929" s="341"/>
      <c r="EA929" s="345"/>
      <c r="EB929" s="280" t="str">
        <f>IF(EC929="","",VLOOKUP(EC929,リスト!$AW$5:$AX$8,2,FALSE))</f>
        <v/>
      </c>
      <c r="EC929" s="3"/>
      <c r="ED929" s="85"/>
      <c r="EE929" s="280" t="str">
        <f>IF(EF929="","",VLOOKUP(EF929,リスト!$AY$5:$AZ$10,2,FALSE))</f>
        <v/>
      </c>
      <c r="EF929" s="3"/>
      <c r="EG929" s="280" t="str">
        <f>IF(EH929="","",VLOOKUP(EH929,リスト!$BA$5:$BB$10,2,FALSE))</f>
        <v/>
      </c>
      <c r="EH929" s="3"/>
      <c r="EI929" s="280" t="str">
        <f>IF(EJ929="","",VLOOKUP(EJ929,リスト!$BC$5:$BD$10,2,FALSE))</f>
        <v/>
      </c>
      <c r="EJ929" s="3"/>
      <c r="EK929" s="280" t="str">
        <f>IF(EL929="","",VLOOKUP(EL929,リスト!$BE$5:$BF$10,2,FALSE))</f>
        <v/>
      </c>
      <c r="EL929" s="3"/>
      <c r="EM929" s="78"/>
      <c r="EN929" s="73"/>
      <c r="EO929" s="73"/>
      <c r="EP929" s="13"/>
      <c r="EQ929" s="13"/>
      <c r="ER929" s="280" t="str">
        <f>IF(ES929="","",VLOOKUP(ES929,リスト!$BG$5:$BH$10,2,FALSE))</f>
        <v/>
      </c>
      <c r="ES929" s="13"/>
      <c r="ET929" s="13"/>
      <c r="EU929" s="13"/>
      <c r="EV929" s="13"/>
      <c r="EW929" s="13"/>
      <c r="EX929" s="81"/>
      <c r="EY929" s="81"/>
      <c r="EZ929" s="26"/>
      <c r="FA929" s="281" t="str">
        <f>IF($EZ929="","",INDEX(リスト!$BI$5:$BJ$40,MATCH($EZ929,リスト!$BJ$5:$BJ$40,0),1))</f>
        <v/>
      </c>
      <c r="FB929" s="280" t="str">
        <f>IF(FC929="","",VLOOKUP(FC929,リスト!$BK:$BL,2,FALSE))</f>
        <v/>
      </c>
      <c r="FC929" s="13"/>
      <c r="FD929" s="331"/>
      <c r="FE929" s="3"/>
      <c r="FF929" s="280" t="str">
        <f>IF(FG929="","",VLOOKUP(FG929,リスト!$BO$5:$BP$6,2,FALSE))</f>
        <v/>
      </c>
      <c r="FG929" s="3"/>
      <c r="FH929" s="280" t="str">
        <f>IF(FI929="","",VLOOKUP(FI929,リスト!$BQ$5:$BR$8,2,FALSE))</f>
        <v/>
      </c>
      <c r="FI929" s="3"/>
      <c r="FJ929" s="282"/>
      <c r="FK929" s="280" t="str">
        <f>IF(FL929="","",VLOOKUP(FL929,リスト!$BS$5:$BT$6,2,FALSE))</f>
        <v/>
      </c>
      <c r="FL929" s="63"/>
      <c r="FM929" s="13"/>
      <c r="FN929" s="13"/>
      <c r="FO929" s="13"/>
      <c r="FP929" s="283" t="str">
        <f t="shared" si="133"/>
        <v/>
      </c>
      <c r="FQ929" s="283" t="str">
        <f t="shared" si="133"/>
        <v/>
      </c>
      <c r="FR929" s="13"/>
      <c r="FS929" s="85"/>
      <c r="FT929" s="85"/>
      <c r="FU929" s="281" t="str">
        <f t="shared" si="134"/>
        <v/>
      </c>
      <c r="FV929" s="280" t="str">
        <f>IF(FW929="","",VLOOKUP(FW929,リスト!$BV$5:$BW$10,2,FALSE))</f>
        <v/>
      </c>
      <c r="FW929" s="26"/>
      <c r="FX929" s="282" t="str">
        <f t="shared" si="135"/>
        <v/>
      </c>
      <c r="FY929" s="280" t="str">
        <f>IF(FZ929="","",VLOOKUP(FZ929,リスト!$BX$5:$BY$6,2,FALSE))</f>
        <v/>
      </c>
      <c r="FZ929" s="3"/>
      <c r="GA929" s="280" t="str">
        <f>IF(GB929="","",VLOOKUP(GB929,リスト!$BZ$5:$CA$6,2,FALSE))</f>
        <v/>
      </c>
      <c r="GB929" s="13"/>
      <c r="GC929" s="281" t="str">
        <f>IF(GD929="","",VLOOKUP(GD929,リスト!$CB$5:$CC$6,2,FALSE))</f>
        <v/>
      </c>
      <c r="GD929" s="13"/>
      <c r="GE929" s="13"/>
      <c r="GF929" s="13"/>
      <c r="GG929" s="75"/>
      <c r="GH929" s="281" t="str">
        <f t="shared" si="136"/>
        <v/>
      </c>
      <c r="GI929" s="128"/>
      <c r="GJ929" s="281" t="str">
        <f>IF(GK929="","",VLOOKUP(GK929,リスト!$CD$5:$CE$6,2,FALSE))</f>
        <v/>
      </c>
      <c r="GK929" s="13"/>
      <c r="GL929" s="281" t="str">
        <f>IF(GM929="","",VLOOKUP(GM929,リスト!$CF$5:$CG$5,2,FALSE))</f>
        <v/>
      </c>
      <c r="GM929" s="26"/>
      <c r="GN929" s="280" t="str">
        <f>IF(GO929="","",VLOOKUP(GO929,リスト!$CH$5:$CI$5,2,FALSE))</f>
        <v/>
      </c>
      <c r="GO929" s="284"/>
      <c r="GP929" s="284"/>
      <c r="GQ929" s="284"/>
      <c r="GR929" s="284"/>
      <c r="GS929" s="284"/>
      <c r="GT929" s="284"/>
      <c r="GU929" s="284"/>
      <c r="GV929" s="284"/>
      <c r="GW929" s="284"/>
      <c r="GX929" s="285"/>
    </row>
    <row r="930" spans="2:206" s="177" customFormat="1" ht="24.75" hidden="1" customHeight="1" outlineLevel="1">
      <c r="B930" s="286" t="str">
        <f>IF(明細!B924="","",明細!B924)</f>
        <v/>
      </c>
      <c r="C930" s="287" t="str">
        <f>IF(明細!C924="","",明細!C924)</f>
        <v/>
      </c>
      <c r="D930" s="265" t="str">
        <f>IF(明細!D924="","",明細!D924)</f>
        <v/>
      </c>
      <c r="E930" s="265" t="str">
        <f>IF(明細!E924="","",明細!E924)</f>
        <v/>
      </c>
      <c r="F930" s="265" t="str">
        <f>IF(明細!F924="","",明細!F924)</f>
        <v/>
      </c>
      <c r="G930" s="265" t="str">
        <f>IF(明細!G924="","",明細!G924)</f>
        <v/>
      </c>
      <c r="H930" s="265" t="str">
        <f>IF(明細!H924="","",明細!H924)</f>
        <v/>
      </c>
      <c r="I930" s="265" t="str">
        <f>IF(明細!I924="","",明細!I924)</f>
        <v/>
      </c>
      <c r="J930" s="265" t="str">
        <f>IF(明細!J924="","",明細!J924)</f>
        <v/>
      </c>
      <c r="K930" s="265" t="str">
        <f>IF(明細!K924="","",明細!K924)</f>
        <v/>
      </c>
      <c r="L930" s="265" t="str">
        <f>IF(明細!L924="","",明細!L924)</f>
        <v/>
      </c>
      <c r="M930" s="265" t="str">
        <f>IF(明細!M924="","",明細!M924)</f>
        <v/>
      </c>
      <c r="N930" s="265" t="str">
        <f>IF(明細!N924="","",明細!N924)</f>
        <v/>
      </c>
      <c r="O930" s="265" t="str">
        <f>IF(明細!O924="","",明細!O924)</f>
        <v/>
      </c>
      <c r="P930" s="265" t="str">
        <f>IF(明細!P924="","",明細!P924)</f>
        <v/>
      </c>
      <c r="Q930" s="265" t="str">
        <f>IF(明細!Q924="","",明細!Q924)</f>
        <v/>
      </c>
      <c r="R930" s="289" t="str">
        <f>IF(明細!R924="","",明細!R924)</f>
        <v/>
      </c>
      <c r="S930" s="291" t="str">
        <f>IF(明細!S924="","",明細!S924)</f>
        <v/>
      </c>
      <c r="T930" s="291" t="str">
        <f>IF(明細!T924="","",明細!T924)</f>
        <v/>
      </c>
      <c r="U930" s="291" t="str">
        <f>IF(明細!U924="","",明細!U924)</f>
        <v/>
      </c>
      <c r="V930" s="292" t="str">
        <f>IF(明細!V924="","",明細!V924)</f>
        <v>個</v>
      </c>
      <c r="W930" s="292" t="str">
        <f>IF(明細!W924="","",明細!W924)</f>
        <v/>
      </c>
      <c r="X930" s="293" t="str">
        <f>IF(明細!X924="","",明細!X924)</f>
        <v/>
      </c>
      <c r="Y930" s="134" t="str">
        <f>IF(明細!Y924="","",明細!Y924)</f>
        <v/>
      </c>
      <c r="Z930" s="135" t="str">
        <f>IF(明細!Z924="","",明細!Z924)</f>
        <v/>
      </c>
      <c r="AA930" s="134" t="str">
        <f>IF(明細!AA924="","",明細!AA924)</f>
        <v/>
      </c>
      <c r="AB930" s="303" t="str">
        <f>IF(明細!AB924="","",明細!AB924)</f>
        <v/>
      </c>
      <c r="AC930" s="134" t="str">
        <f>IF(明細!AC924="","",明細!AC924)</f>
        <v/>
      </c>
      <c r="AD930" s="183" t="str">
        <f>IF(明細!AD924="","",明細!AD924)</f>
        <v/>
      </c>
      <c r="AE930" s="184">
        <f>IF(明細!AE924="","",明細!AE924)</f>
        <v>0.1</v>
      </c>
      <c r="AF930" s="185" t="str">
        <f>IF(明細!AF924="","",明細!AF924)</f>
        <v/>
      </c>
      <c r="AG930" s="186" t="str">
        <f>IF(明細!AG924="","",明細!AG924)</f>
        <v/>
      </c>
      <c r="AH930" s="186" t="str">
        <f>IF(明細!AH924="","",明細!AH924)</f>
        <v/>
      </c>
      <c r="AI930" s="187" t="str">
        <f>IF(明細!AI924="","",明細!AI924)</f>
        <v/>
      </c>
      <c r="AJ930" s="296" t="str">
        <f>IF(明細!AJ924="","",明細!AJ924)</f>
        <v/>
      </c>
      <c r="AK930" s="297" t="str">
        <f>IF(明細!AK924="","",明細!AK924)</f>
        <v/>
      </c>
      <c r="AL930" s="298" t="str">
        <f>IF(明細!AL924="","",明細!AL924)</f>
        <v/>
      </c>
      <c r="AM930" s="299" t="str">
        <f>IF(明細!AM924="","",明細!AM924)</f>
        <v/>
      </c>
      <c r="AN930" s="300" t="str">
        <f>IF(明細!AN924="","",明細!AN924)</f>
        <v/>
      </c>
      <c r="AO930" s="300" t="str">
        <f>IF(明細!AO924="","",明細!AO924)</f>
        <v/>
      </c>
      <c r="AP930" s="300" t="str">
        <f>IF(明細!AP924="","",明細!AP924)</f>
        <v/>
      </c>
      <c r="AQ930" s="301" t="str">
        <f>IF(明細!AQ924="","",明細!AQ924)</f>
        <v/>
      </c>
      <c r="AR930" s="302" t="str">
        <f>IF(明細!AR924="","",明細!AR924)</f>
        <v/>
      </c>
      <c r="AU930" s="360"/>
      <c r="AV930" s="368"/>
      <c r="AW930" s="446" t="str">
        <f>IF(明細!AV924="","",明細!AV924)</f>
        <v/>
      </c>
      <c r="AX930" s="419" t="str">
        <f>IF(明細!AT924="","",明細!AT924)</f>
        <v/>
      </c>
      <c r="AY930" s="280" t="str">
        <f>IF($AX930="","",VLOOKUP($AX930,リスト!$CL:$CM,2,FALSE))</f>
        <v/>
      </c>
      <c r="AZ930" s="3"/>
      <c r="BA930" s="280" t="str">
        <f>IF(BB930="","",VLOOKUP(BB930,リスト!$K:$L,2,FALSE))</f>
        <v/>
      </c>
      <c r="BB930" s="3"/>
      <c r="BC930" s="3"/>
      <c r="BD930" s="87"/>
      <c r="BE930" s="280" t="str">
        <f>IF(BF930="","",VLOOKUP(BF930,リスト!$I:$J,2,FALSE))</f>
        <v/>
      </c>
      <c r="BF930" s="3"/>
      <c r="BG930" s="280" t="str">
        <f>IF(BH930="","",VLOOKUP(BH930,リスト!$M:$N,2,FALSE))</f>
        <v/>
      </c>
      <c r="BH930" s="282"/>
      <c r="BI930" s="280" t="str">
        <f>IF(BJ930="","",VLOOKUP(BJ930,リスト!$O:$P,2,FALSE))</f>
        <v/>
      </c>
      <c r="BJ930" s="24"/>
      <c r="BM930" s="451" t="str">
        <f>IF(明細!AV924="","",明細!AV924)</f>
        <v/>
      </c>
      <c r="BN930" s="453" t="str">
        <f>IF(明細!AT924="","",明細!AT924)</f>
        <v/>
      </c>
      <c r="BO930" s="280" t="str">
        <f>IF($BN930="","",VLOOKUP($BN930,リスト!$CL:$CM,2,FALSE))</f>
        <v/>
      </c>
      <c r="BP930" s="280" t="str">
        <f>IF(BQ930="","",VLOOKUP(BQ930,リスト!$K$5:$L$7,2,FALSE))</f>
        <v/>
      </c>
      <c r="BQ930" s="13"/>
      <c r="BR930" s="13"/>
      <c r="BS930" s="47"/>
      <c r="BT930" s="280" t="str">
        <f>IF(BU930="","",VLOOKUP(BU930,リスト!I921:J939,2,FALSE))</f>
        <v/>
      </c>
      <c r="BU930" s="13"/>
      <c r="BV930" s="13"/>
      <c r="BW930" s="282"/>
      <c r="BX930" s="282"/>
      <c r="BY930" s="280" t="str">
        <f>IF(BZ930="","",VLOOKUP(BZ930,リスト!$S$5:$T$6,2,FALSE))</f>
        <v/>
      </c>
      <c r="BZ930" s="3"/>
      <c r="CA930" s="3"/>
      <c r="CB930" s="81"/>
      <c r="CC930" s="280" t="str">
        <f t="shared" si="130"/>
        <v/>
      </c>
      <c r="CD930" s="83"/>
      <c r="CE930" s="83"/>
      <c r="CF930" s="83"/>
      <c r="CG930" s="83"/>
      <c r="CH930" s="282" t="str">
        <f t="shared" si="131"/>
        <v/>
      </c>
      <c r="CI930" s="83"/>
      <c r="CJ930" s="280" t="str">
        <f t="shared" si="132"/>
        <v/>
      </c>
      <c r="CK930" s="87"/>
      <c r="CL930" s="78"/>
      <c r="CM930" s="83"/>
      <c r="CN930" s="83"/>
      <c r="CO930" s="83"/>
      <c r="CP930" s="280" t="str">
        <f t="shared" si="137"/>
        <v/>
      </c>
      <c r="CQ930" s="81"/>
      <c r="CR930" s="280" t="str">
        <f t="shared" si="138"/>
        <v/>
      </c>
      <c r="CS930" s="3"/>
      <c r="CT930" s="3"/>
      <c r="CU930" s="280" t="str">
        <f>IF(CV930="","",VLOOKUP(CV930,リスト!$V$5:$W$6,2,FALSE))</f>
        <v/>
      </c>
      <c r="CV930" s="3"/>
      <c r="CW930" s="280" t="str">
        <f>IF(CX930="","",VLOOKUP(CX930,リスト!$X$5:$Y$6,2,FALSE))</f>
        <v/>
      </c>
      <c r="CX930" s="3"/>
      <c r="CY930" s="77"/>
      <c r="CZ930" s="77"/>
      <c r="DA930" s="75"/>
      <c r="DB930" s="75"/>
      <c r="DC930" s="75"/>
      <c r="DD930" s="75"/>
      <c r="DE930" s="280" t="str">
        <f>IF(DF930="","",VLOOKUP(DF930,リスト!$Z$5:$AA$10,2,FALSE))</f>
        <v/>
      </c>
      <c r="DF930" s="3"/>
      <c r="DG930" s="280" t="str">
        <f>IF(DH930="","",VLOOKUP(DH930,リスト!$AB$5:$AC$12,2,FALSE))</f>
        <v/>
      </c>
      <c r="DH930" s="63"/>
      <c r="DI930" s="280" t="str">
        <f>IF(DJ930="","",VLOOKUP(DJ930,リスト!$AD$5:$AE$7,2,FALSE))</f>
        <v/>
      </c>
      <c r="DJ930" s="3"/>
      <c r="DK930" s="280" t="str">
        <f>IF(DL930="","",VLOOKUP(DL930,リスト!$AF$5:$AG$10,2,FALSE))</f>
        <v/>
      </c>
      <c r="DL930" s="3"/>
      <c r="DM930" s="280" t="str">
        <f>IF(DN930="","",VLOOKUP(DN930,リスト!$AH$5:$AI$6,2,FALSE))</f>
        <v/>
      </c>
      <c r="DN930" s="3"/>
      <c r="DO930" s="280" t="str">
        <f>IF(DP930="","",VLOOKUP(DP930,リスト!$AJ$5:$AK$6,2,FALSE))</f>
        <v/>
      </c>
      <c r="DP930" s="3"/>
      <c r="DQ930" s="280" t="str">
        <f>IF(DR930="","",VLOOKUP(DR930,リスト!$AL$5:$AM$7,2,FALSE))</f>
        <v/>
      </c>
      <c r="DR930" s="3"/>
      <c r="DS930" s="13"/>
      <c r="DT930" s="85"/>
      <c r="DU930" s="85"/>
      <c r="DV930" s="281" t="str">
        <f>IF(DW930="","",VLOOKUP(DW930,リスト!$AN$5:$AO$6,2,FALSE))</f>
        <v/>
      </c>
      <c r="DW930" s="13"/>
      <c r="DX930" s="341"/>
      <c r="DY930" s="345"/>
      <c r="DZ930" s="341"/>
      <c r="EA930" s="345"/>
      <c r="EB930" s="280" t="str">
        <f>IF(EC930="","",VLOOKUP(EC930,リスト!$AW$5:$AX$8,2,FALSE))</f>
        <v/>
      </c>
      <c r="EC930" s="3"/>
      <c r="ED930" s="85"/>
      <c r="EE930" s="280" t="str">
        <f>IF(EF930="","",VLOOKUP(EF930,リスト!$AY$5:$AZ$10,2,FALSE))</f>
        <v/>
      </c>
      <c r="EF930" s="3"/>
      <c r="EG930" s="280" t="str">
        <f>IF(EH930="","",VLOOKUP(EH930,リスト!$BA$5:$BB$10,2,FALSE))</f>
        <v/>
      </c>
      <c r="EH930" s="3"/>
      <c r="EI930" s="280" t="str">
        <f>IF(EJ930="","",VLOOKUP(EJ930,リスト!$BC$5:$BD$10,2,FALSE))</f>
        <v/>
      </c>
      <c r="EJ930" s="3"/>
      <c r="EK930" s="280" t="str">
        <f>IF(EL930="","",VLOOKUP(EL930,リスト!$BE$5:$BF$10,2,FALSE))</f>
        <v/>
      </c>
      <c r="EL930" s="3"/>
      <c r="EM930" s="78"/>
      <c r="EN930" s="73"/>
      <c r="EO930" s="73"/>
      <c r="EP930" s="13"/>
      <c r="EQ930" s="13"/>
      <c r="ER930" s="280" t="str">
        <f>IF(ES930="","",VLOOKUP(ES930,リスト!$BG$5:$BH$10,2,FALSE))</f>
        <v/>
      </c>
      <c r="ES930" s="13"/>
      <c r="ET930" s="13"/>
      <c r="EU930" s="13"/>
      <c r="EV930" s="13"/>
      <c r="EW930" s="13"/>
      <c r="EX930" s="81"/>
      <c r="EY930" s="81"/>
      <c r="EZ930" s="26"/>
      <c r="FA930" s="281" t="str">
        <f>IF($EZ930="","",INDEX(リスト!$BI$5:$BJ$40,MATCH($EZ930,リスト!$BJ$5:$BJ$40,0),1))</f>
        <v/>
      </c>
      <c r="FB930" s="280" t="str">
        <f>IF(FC930="","",VLOOKUP(FC930,リスト!$BK:$BL,2,FALSE))</f>
        <v/>
      </c>
      <c r="FC930" s="13"/>
      <c r="FD930" s="331"/>
      <c r="FE930" s="3"/>
      <c r="FF930" s="280" t="str">
        <f>IF(FG930="","",VLOOKUP(FG930,リスト!$BO$5:$BP$6,2,FALSE))</f>
        <v/>
      </c>
      <c r="FG930" s="3"/>
      <c r="FH930" s="280" t="str">
        <f>IF(FI930="","",VLOOKUP(FI930,リスト!$BQ$5:$BR$8,2,FALSE))</f>
        <v/>
      </c>
      <c r="FI930" s="3"/>
      <c r="FJ930" s="282"/>
      <c r="FK930" s="280" t="str">
        <f>IF(FL930="","",VLOOKUP(FL930,リスト!$BS$5:$BT$6,2,FALSE))</f>
        <v/>
      </c>
      <c r="FL930" s="63"/>
      <c r="FM930" s="13"/>
      <c r="FN930" s="13"/>
      <c r="FO930" s="13"/>
      <c r="FP930" s="283" t="str">
        <f t="shared" si="133"/>
        <v/>
      </c>
      <c r="FQ930" s="283" t="str">
        <f t="shared" si="133"/>
        <v/>
      </c>
      <c r="FR930" s="13"/>
      <c r="FS930" s="85"/>
      <c r="FT930" s="85"/>
      <c r="FU930" s="281" t="str">
        <f t="shared" si="134"/>
        <v/>
      </c>
      <c r="FV930" s="280" t="str">
        <f>IF(FW930="","",VLOOKUP(FW930,リスト!$BV$5:$BW$10,2,FALSE))</f>
        <v/>
      </c>
      <c r="FW930" s="26"/>
      <c r="FX930" s="282" t="str">
        <f t="shared" si="135"/>
        <v/>
      </c>
      <c r="FY930" s="280" t="str">
        <f>IF(FZ930="","",VLOOKUP(FZ930,リスト!$BX$5:$BY$6,2,FALSE))</f>
        <v/>
      </c>
      <c r="FZ930" s="3"/>
      <c r="GA930" s="280" t="str">
        <f>IF(GB930="","",VLOOKUP(GB930,リスト!$BZ$5:$CA$6,2,FALSE))</f>
        <v/>
      </c>
      <c r="GB930" s="13"/>
      <c r="GC930" s="281" t="str">
        <f>IF(GD930="","",VLOOKUP(GD930,リスト!$CB$5:$CC$6,2,FALSE))</f>
        <v/>
      </c>
      <c r="GD930" s="13"/>
      <c r="GE930" s="13"/>
      <c r="GF930" s="13"/>
      <c r="GG930" s="75"/>
      <c r="GH930" s="281" t="str">
        <f t="shared" si="136"/>
        <v/>
      </c>
      <c r="GI930" s="128"/>
      <c r="GJ930" s="281" t="str">
        <f>IF(GK930="","",VLOOKUP(GK930,リスト!$CD$5:$CE$6,2,FALSE))</f>
        <v/>
      </c>
      <c r="GK930" s="13"/>
      <c r="GL930" s="281" t="str">
        <f>IF(GM930="","",VLOOKUP(GM930,リスト!$CF$5:$CG$5,2,FALSE))</f>
        <v/>
      </c>
      <c r="GM930" s="26"/>
      <c r="GN930" s="280" t="str">
        <f>IF(GO930="","",VLOOKUP(GO930,リスト!$CH$5:$CI$5,2,FALSE))</f>
        <v/>
      </c>
      <c r="GO930" s="284"/>
      <c r="GP930" s="284"/>
      <c r="GQ930" s="284"/>
      <c r="GR930" s="284"/>
      <c r="GS930" s="284"/>
      <c r="GT930" s="284"/>
      <c r="GU930" s="284"/>
      <c r="GV930" s="284"/>
      <c r="GW930" s="284"/>
      <c r="GX930" s="285"/>
    </row>
    <row r="931" spans="2:206" s="177" customFormat="1" ht="24.75" hidden="1" customHeight="1" outlineLevel="1">
      <c r="B931" s="286" t="str">
        <f>IF(明細!B925="","",明細!B925)</f>
        <v/>
      </c>
      <c r="C931" s="287" t="str">
        <f>IF(明細!C925="","",明細!C925)</f>
        <v/>
      </c>
      <c r="D931" s="265" t="str">
        <f>IF(明細!D925="","",明細!D925)</f>
        <v/>
      </c>
      <c r="E931" s="265" t="str">
        <f>IF(明細!E925="","",明細!E925)</f>
        <v/>
      </c>
      <c r="F931" s="265" t="str">
        <f>IF(明細!F925="","",明細!F925)</f>
        <v/>
      </c>
      <c r="G931" s="265" t="str">
        <f>IF(明細!G925="","",明細!G925)</f>
        <v/>
      </c>
      <c r="H931" s="265" t="str">
        <f>IF(明細!H925="","",明細!H925)</f>
        <v/>
      </c>
      <c r="I931" s="265" t="str">
        <f>IF(明細!I925="","",明細!I925)</f>
        <v/>
      </c>
      <c r="J931" s="265" t="str">
        <f>IF(明細!J925="","",明細!J925)</f>
        <v/>
      </c>
      <c r="K931" s="265" t="str">
        <f>IF(明細!K925="","",明細!K925)</f>
        <v/>
      </c>
      <c r="L931" s="265" t="str">
        <f>IF(明細!L925="","",明細!L925)</f>
        <v/>
      </c>
      <c r="M931" s="265" t="str">
        <f>IF(明細!M925="","",明細!M925)</f>
        <v/>
      </c>
      <c r="N931" s="265" t="str">
        <f>IF(明細!N925="","",明細!N925)</f>
        <v/>
      </c>
      <c r="O931" s="265" t="str">
        <f>IF(明細!O925="","",明細!O925)</f>
        <v/>
      </c>
      <c r="P931" s="265" t="str">
        <f>IF(明細!P925="","",明細!P925)</f>
        <v/>
      </c>
      <c r="Q931" s="265" t="str">
        <f>IF(明細!Q925="","",明細!Q925)</f>
        <v/>
      </c>
      <c r="R931" s="289" t="str">
        <f>IF(明細!R925="","",明細!R925)</f>
        <v/>
      </c>
      <c r="S931" s="291" t="str">
        <f>IF(明細!S925="","",明細!S925)</f>
        <v/>
      </c>
      <c r="T931" s="291" t="str">
        <f>IF(明細!T925="","",明細!T925)</f>
        <v/>
      </c>
      <c r="U931" s="291" t="str">
        <f>IF(明細!U925="","",明細!U925)</f>
        <v/>
      </c>
      <c r="V931" s="292" t="str">
        <f>IF(明細!V925="","",明細!V925)</f>
        <v>個</v>
      </c>
      <c r="W931" s="292" t="str">
        <f>IF(明細!W925="","",明細!W925)</f>
        <v/>
      </c>
      <c r="X931" s="293" t="str">
        <f>IF(明細!X925="","",明細!X925)</f>
        <v/>
      </c>
      <c r="Y931" s="134" t="str">
        <f>IF(明細!Y925="","",明細!Y925)</f>
        <v/>
      </c>
      <c r="Z931" s="135" t="str">
        <f>IF(明細!Z925="","",明細!Z925)</f>
        <v/>
      </c>
      <c r="AA931" s="134" t="str">
        <f>IF(明細!AA925="","",明細!AA925)</f>
        <v/>
      </c>
      <c r="AB931" s="303" t="str">
        <f>IF(明細!AB925="","",明細!AB925)</f>
        <v/>
      </c>
      <c r="AC931" s="134" t="str">
        <f>IF(明細!AC925="","",明細!AC925)</f>
        <v/>
      </c>
      <c r="AD931" s="183" t="str">
        <f>IF(明細!AD925="","",明細!AD925)</f>
        <v/>
      </c>
      <c r="AE931" s="184">
        <f>IF(明細!AE925="","",明細!AE925)</f>
        <v>0.1</v>
      </c>
      <c r="AF931" s="185" t="str">
        <f>IF(明細!AF925="","",明細!AF925)</f>
        <v/>
      </c>
      <c r="AG931" s="186" t="str">
        <f>IF(明細!AG925="","",明細!AG925)</f>
        <v/>
      </c>
      <c r="AH931" s="186" t="str">
        <f>IF(明細!AH925="","",明細!AH925)</f>
        <v/>
      </c>
      <c r="AI931" s="187" t="str">
        <f>IF(明細!AI925="","",明細!AI925)</f>
        <v/>
      </c>
      <c r="AJ931" s="296" t="str">
        <f>IF(明細!AJ925="","",明細!AJ925)</f>
        <v/>
      </c>
      <c r="AK931" s="297" t="str">
        <f>IF(明細!AK925="","",明細!AK925)</f>
        <v/>
      </c>
      <c r="AL931" s="298" t="str">
        <f>IF(明細!AL925="","",明細!AL925)</f>
        <v/>
      </c>
      <c r="AM931" s="299" t="str">
        <f>IF(明細!AM925="","",明細!AM925)</f>
        <v/>
      </c>
      <c r="AN931" s="300" t="str">
        <f>IF(明細!AN925="","",明細!AN925)</f>
        <v/>
      </c>
      <c r="AO931" s="300" t="str">
        <f>IF(明細!AO925="","",明細!AO925)</f>
        <v/>
      </c>
      <c r="AP931" s="300" t="str">
        <f>IF(明細!AP925="","",明細!AP925)</f>
        <v/>
      </c>
      <c r="AQ931" s="301" t="str">
        <f>IF(明細!AQ925="","",明細!AQ925)</f>
        <v/>
      </c>
      <c r="AR931" s="302" t="str">
        <f>IF(明細!AR925="","",明細!AR925)</f>
        <v/>
      </c>
      <c r="AU931" s="360"/>
      <c r="AV931" s="368"/>
      <c r="AW931" s="446" t="str">
        <f>IF(明細!AV925="","",明細!AV925)</f>
        <v/>
      </c>
      <c r="AX931" s="419" t="str">
        <f>IF(明細!AT925="","",明細!AT925)</f>
        <v/>
      </c>
      <c r="AY931" s="280" t="str">
        <f>IF($AX931="","",VLOOKUP($AX931,リスト!$CL:$CM,2,FALSE))</f>
        <v/>
      </c>
      <c r="AZ931" s="3"/>
      <c r="BA931" s="280" t="str">
        <f>IF(BB931="","",VLOOKUP(BB931,リスト!$K:$L,2,FALSE))</f>
        <v/>
      </c>
      <c r="BB931" s="3"/>
      <c r="BC931" s="3"/>
      <c r="BD931" s="87"/>
      <c r="BE931" s="280" t="str">
        <f>IF(BF931="","",VLOOKUP(BF931,リスト!$I:$J,2,FALSE))</f>
        <v/>
      </c>
      <c r="BF931" s="3"/>
      <c r="BG931" s="280" t="str">
        <f>IF(BH931="","",VLOOKUP(BH931,リスト!$M:$N,2,FALSE))</f>
        <v/>
      </c>
      <c r="BH931" s="282"/>
      <c r="BI931" s="280" t="str">
        <f>IF(BJ931="","",VLOOKUP(BJ931,リスト!$O:$P,2,FALSE))</f>
        <v/>
      </c>
      <c r="BJ931" s="24"/>
      <c r="BM931" s="451" t="str">
        <f>IF(明細!AV925="","",明細!AV925)</f>
        <v/>
      </c>
      <c r="BN931" s="453" t="str">
        <f>IF(明細!AT925="","",明細!AT925)</f>
        <v/>
      </c>
      <c r="BO931" s="280" t="str">
        <f>IF($BN931="","",VLOOKUP($BN931,リスト!$CL:$CM,2,FALSE))</f>
        <v/>
      </c>
      <c r="BP931" s="280" t="str">
        <f>IF(BQ931="","",VLOOKUP(BQ931,リスト!$K$5:$L$7,2,FALSE))</f>
        <v/>
      </c>
      <c r="BQ931" s="13"/>
      <c r="BR931" s="13"/>
      <c r="BS931" s="47"/>
      <c r="BT931" s="280" t="str">
        <f>IF(BU931="","",VLOOKUP(BU931,リスト!I922:J940,2,FALSE))</f>
        <v/>
      </c>
      <c r="BU931" s="13"/>
      <c r="BV931" s="13"/>
      <c r="BW931" s="282"/>
      <c r="BX931" s="282"/>
      <c r="BY931" s="280" t="str">
        <f>IF(BZ931="","",VLOOKUP(BZ931,リスト!$S$5:$T$6,2,FALSE))</f>
        <v/>
      </c>
      <c r="BZ931" s="3"/>
      <c r="CA931" s="3"/>
      <c r="CB931" s="81"/>
      <c r="CC931" s="280" t="str">
        <f t="shared" si="130"/>
        <v/>
      </c>
      <c r="CD931" s="83"/>
      <c r="CE931" s="83"/>
      <c r="CF931" s="83"/>
      <c r="CG931" s="83"/>
      <c r="CH931" s="282" t="str">
        <f t="shared" si="131"/>
        <v/>
      </c>
      <c r="CI931" s="83"/>
      <c r="CJ931" s="280" t="str">
        <f t="shared" si="132"/>
        <v/>
      </c>
      <c r="CK931" s="87"/>
      <c r="CL931" s="78"/>
      <c r="CM931" s="83"/>
      <c r="CN931" s="83"/>
      <c r="CO931" s="83"/>
      <c r="CP931" s="280" t="str">
        <f t="shared" si="137"/>
        <v/>
      </c>
      <c r="CQ931" s="81"/>
      <c r="CR931" s="280" t="str">
        <f t="shared" si="138"/>
        <v/>
      </c>
      <c r="CS931" s="3"/>
      <c r="CT931" s="3"/>
      <c r="CU931" s="280" t="str">
        <f>IF(CV931="","",VLOOKUP(CV931,リスト!$V$5:$W$6,2,FALSE))</f>
        <v/>
      </c>
      <c r="CV931" s="3"/>
      <c r="CW931" s="280" t="str">
        <f>IF(CX931="","",VLOOKUP(CX931,リスト!$X$5:$Y$6,2,FALSE))</f>
        <v/>
      </c>
      <c r="CX931" s="3"/>
      <c r="CY931" s="77"/>
      <c r="CZ931" s="77"/>
      <c r="DA931" s="75"/>
      <c r="DB931" s="75"/>
      <c r="DC931" s="75"/>
      <c r="DD931" s="75"/>
      <c r="DE931" s="280" t="str">
        <f>IF(DF931="","",VLOOKUP(DF931,リスト!$Z$5:$AA$10,2,FALSE))</f>
        <v/>
      </c>
      <c r="DF931" s="3"/>
      <c r="DG931" s="280" t="str">
        <f>IF(DH931="","",VLOOKUP(DH931,リスト!$AB$5:$AC$12,2,FALSE))</f>
        <v/>
      </c>
      <c r="DH931" s="63"/>
      <c r="DI931" s="280" t="str">
        <f>IF(DJ931="","",VLOOKUP(DJ931,リスト!$AD$5:$AE$7,2,FALSE))</f>
        <v/>
      </c>
      <c r="DJ931" s="3"/>
      <c r="DK931" s="280" t="str">
        <f>IF(DL931="","",VLOOKUP(DL931,リスト!$AF$5:$AG$10,2,FALSE))</f>
        <v/>
      </c>
      <c r="DL931" s="3"/>
      <c r="DM931" s="280" t="str">
        <f>IF(DN931="","",VLOOKUP(DN931,リスト!$AH$5:$AI$6,2,FALSE))</f>
        <v/>
      </c>
      <c r="DN931" s="3"/>
      <c r="DO931" s="280" t="str">
        <f>IF(DP931="","",VLOOKUP(DP931,リスト!$AJ$5:$AK$6,2,FALSE))</f>
        <v/>
      </c>
      <c r="DP931" s="3"/>
      <c r="DQ931" s="280" t="str">
        <f>IF(DR931="","",VLOOKUP(DR931,リスト!$AL$5:$AM$7,2,FALSE))</f>
        <v/>
      </c>
      <c r="DR931" s="3"/>
      <c r="DS931" s="13"/>
      <c r="DT931" s="85"/>
      <c r="DU931" s="85"/>
      <c r="DV931" s="281" t="str">
        <f>IF(DW931="","",VLOOKUP(DW931,リスト!$AN$5:$AO$6,2,FALSE))</f>
        <v/>
      </c>
      <c r="DW931" s="13"/>
      <c r="DX931" s="341"/>
      <c r="DY931" s="345"/>
      <c r="DZ931" s="341"/>
      <c r="EA931" s="345"/>
      <c r="EB931" s="280" t="str">
        <f>IF(EC931="","",VLOOKUP(EC931,リスト!$AW$5:$AX$8,2,FALSE))</f>
        <v/>
      </c>
      <c r="EC931" s="3"/>
      <c r="ED931" s="85"/>
      <c r="EE931" s="280" t="str">
        <f>IF(EF931="","",VLOOKUP(EF931,リスト!$AY$5:$AZ$10,2,FALSE))</f>
        <v/>
      </c>
      <c r="EF931" s="3"/>
      <c r="EG931" s="280" t="str">
        <f>IF(EH931="","",VLOOKUP(EH931,リスト!$BA$5:$BB$10,2,FALSE))</f>
        <v/>
      </c>
      <c r="EH931" s="3"/>
      <c r="EI931" s="280" t="str">
        <f>IF(EJ931="","",VLOOKUP(EJ931,リスト!$BC$5:$BD$10,2,FALSE))</f>
        <v/>
      </c>
      <c r="EJ931" s="3"/>
      <c r="EK931" s="280" t="str">
        <f>IF(EL931="","",VLOOKUP(EL931,リスト!$BE$5:$BF$10,2,FALSE))</f>
        <v/>
      </c>
      <c r="EL931" s="3"/>
      <c r="EM931" s="78"/>
      <c r="EN931" s="73"/>
      <c r="EO931" s="73"/>
      <c r="EP931" s="13"/>
      <c r="EQ931" s="13"/>
      <c r="ER931" s="280" t="str">
        <f>IF(ES931="","",VLOOKUP(ES931,リスト!$BG$5:$BH$10,2,FALSE))</f>
        <v/>
      </c>
      <c r="ES931" s="13"/>
      <c r="ET931" s="13"/>
      <c r="EU931" s="13"/>
      <c r="EV931" s="13"/>
      <c r="EW931" s="13"/>
      <c r="EX931" s="81"/>
      <c r="EY931" s="81"/>
      <c r="EZ931" s="26"/>
      <c r="FA931" s="281" t="str">
        <f>IF($EZ931="","",INDEX(リスト!$BI$5:$BJ$40,MATCH($EZ931,リスト!$BJ$5:$BJ$40,0),1))</f>
        <v/>
      </c>
      <c r="FB931" s="280" t="str">
        <f>IF(FC931="","",VLOOKUP(FC931,リスト!$BK:$BL,2,FALSE))</f>
        <v/>
      </c>
      <c r="FC931" s="13"/>
      <c r="FD931" s="331"/>
      <c r="FE931" s="3"/>
      <c r="FF931" s="280" t="str">
        <f>IF(FG931="","",VLOOKUP(FG931,リスト!$BO$5:$BP$6,2,FALSE))</f>
        <v/>
      </c>
      <c r="FG931" s="3"/>
      <c r="FH931" s="280" t="str">
        <f>IF(FI931="","",VLOOKUP(FI931,リスト!$BQ$5:$BR$8,2,FALSE))</f>
        <v/>
      </c>
      <c r="FI931" s="3"/>
      <c r="FJ931" s="282"/>
      <c r="FK931" s="280" t="str">
        <f>IF(FL931="","",VLOOKUP(FL931,リスト!$BS$5:$BT$6,2,FALSE))</f>
        <v/>
      </c>
      <c r="FL931" s="63"/>
      <c r="FM931" s="13"/>
      <c r="FN931" s="13"/>
      <c r="FO931" s="13"/>
      <c r="FP931" s="283" t="str">
        <f t="shared" si="133"/>
        <v/>
      </c>
      <c r="FQ931" s="283" t="str">
        <f t="shared" si="133"/>
        <v/>
      </c>
      <c r="FR931" s="13"/>
      <c r="FS931" s="85"/>
      <c r="FT931" s="85"/>
      <c r="FU931" s="281" t="str">
        <f t="shared" si="134"/>
        <v/>
      </c>
      <c r="FV931" s="280" t="str">
        <f>IF(FW931="","",VLOOKUP(FW931,リスト!$BV$5:$BW$10,2,FALSE))</f>
        <v/>
      </c>
      <c r="FW931" s="26"/>
      <c r="FX931" s="282" t="str">
        <f t="shared" si="135"/>
        <v/>
      </c>
      <c r="FY931" s="280" t="str">
        <f>IF(FZ931="","",VLOOKUP(FZ931,リスト!$BX$5:$BY$6,2,FALSE))</f>
        <v/>
      </c>
      <c r="FZ931" s="3"/>
      <c r="GA931" s="280" t="str">
        <f>IF(GB931="","",VLOOKUP(GB931,リスト!$BZ$5:$CA$6,2,FALSE))</f>
        <v/>
      </c>
      <c r="GB931" s="13"/>
      <c r="GC931" s="281" t="str">
        <f>IF(GD931="","",VLOOKUP(GD931,リスト!$CB$5:$CC$6,2,FALSE))</f>
        <v/>
      </c>
      <c r="GD931" s="13"/>
      <c r="GE931" s="13"/>
      <c r="GF931" s="13"/>
      <c r="GG931" s="75"/>
      <c r="GH931" s="281" t="str">
        <f t="shared" si="136"/>
        <v/>
      </c>
      <c r="GI931" s="128"/>
      <c r="GJ931" s="281" t="str">
        <f>IF(GK931="","",VLOOKUP(GK931,リスト!$CD$5:$CE$6,2,FALSE))</f>
        <v/>
      </c>
      <c r="GK931" s="13"/>
      <c r="GL931" s="281" t="str">
        <f>IF(GM931="","",VLOOKUP(GM931,リスト!$CF$5:$CG$5,2,FALSE))</f>
        <v/>
      </c>
      <c r="GM931" s="26"/>
      <c r="GN931" s="280" t="str">
        <f>IF(GO931="","",VLOOKUP(GO931,リスト!$CH$5:$CI$5,2,FALSE))</f>
        <v/>
      </c>
      <c r="GO931" s="284"/>
      <c r="GP931" s="284"/>
      <c r="GQ931" s="284"/>
      <c r="GR931" s="284"/>
      <c r="GS931" s="284"/>
      <c r="GT931" s="284"/>
      <c r="GU931" s="284"/>
      <c r="GV931" s="284"/>
      <c r="GW931" s="284"/>
      <c r="GX931" s="285"/>
    </row>
    <row r="932" spans="2:206" s="177" customFormat="1" ht="24.75" hidden="1" customHeight="1" outlineLevel="1">
      <c r="B932" s="286" t="str">
        <f>IF(明細!B926="","",明細!B926)</f>
        <v/>
      </c>
      <c r="C932" s="287" t="str">
        <f>IF(明細!C926="","",明細!C926)</f>
        <v/>
      </c>
      <c r="D932" s="265" t="str">
        <f>IF(明細!D926="","",明細!D926)</f>
        <v/>
      </c>
      <c r="E932" s="265" t="str">
        <f>IF(明細!E926="","",明細!E926)</f>
        <v/>
      </c>
      <c r="F932" s="265" t="str">
        <f>IF(明細!F926="","",明細!F926)</f>
        <v/>
      </c>
      <c r="G932" s="265" t="str">
        <f>IF(明細!G926="","",明細!G926)</f>
        <v/>
      </c>
      <c r="H932" s="265" t="str">
        <f>IF(明細!H926="","",明細!H926)</f>
        <v/>
      </c>
      <c r="I932" s="265" t="str">
        <f>IF(明細!I926="","",明細!I926)</f>
        <v/>
      </c>
      <c r="J932" s="265" t="str">
        <f>IF(明細!J926="","",明細!J926)</f>
        <v/>
      </c>
      <c r="K932" s="265" t="str">
        <f>IF(明細!K926="","",明細!K926)</f>
        <v/>
      </c>
      <c r="L932" s="265" t="str">
        <f>IF(明細!L926="","",明細!L926)</f>
        <v/>
      </c>
      <c r="M932" s="265" t="str">
        <f>IF(明細!M926="","",明細!M926)</f>
        <v/>
      </c>
      <c r="N932" s="265" t="str">
        <f>IF(明細!N926="","",明細!N926)</f>
        <v/>
      </c>
      <c r="O932" s="265" t="str">
        <f>IF(明細!O926="","",明細!O926)</f>
        <v/>
      </c>
      <c r="P932" s="265" t="str">
        <f>IF(明細!P926="","",明細!P926)</f>
        <v/>
      </c>
      <c r="Q932" s="265" t="str">
        <f>IF(明細!Q926="","",明細!Q926)</f>
        <v/>
      </c>
      <c r="R932" s="289" t="str">
        <f>IF(明細!R926="","",明細!R926)</f>
        <v/>
      </c>
      <c r="S932" s="291" t="str">
        <f>IF(明細!S926="","",明細!S926)</f>
        <v/>
      </c>
      <c r="T932" s="291" t="str">
        <f>IF(明細!T926="","",明細!T926)</f>
        <v/>
      </c>
      <c r="U932" s="291" t="str">
        <f>IF(明細!U926="","",明細!U926)</f>
        <v/>
      </c>
      <c r="V932" s="292" t="str">
        <f>IF(明細!V926="","",明細!V926)</f>
        <v>個</v>
      </c>
      <c r="W932" s="292" t="str">
        <f>IF(明細!W926="","",明細!W926)</f>
        <v/>
      </c>
      <c r="X932" s="293" t="str">
        <f>IF(明細!X926="","",明細!X926)</f>
        <v/>
      </c>
      <c r="Y932" s="134" t="str">
        <f>IF(明細!Y926="","",明細!Y926)</f>
        <v/>
      </c>
      <c r="Z932" s="135" t="str">
        <f>IF(明細!Z926="","",明細!Z926)</f>
        <v/>
      </c>
      <c r="AA932" s="134" t="str">
        <f>IF(明細!AA926="","",明細!AA926)</f>
        <v/>
      </c>
      <c r="AB932" s="303" t="str">
        <f>IF(明細!AB926="","",明細!AB926)</f>
        <v/>
      </c>
      <c r="AC932" s="134" t="str">
        <f>IF(明細!AC926="","",明細!AC926)</f>
        <v/>
      </c>
      <c r="AD932" s="183" t="str">
        <f>IF(明細!AD926="","",明細!AD926)</f>
        <v/>
      </c>
      <c r="AE932" s="184">
        <f>IF(明細!AE926="","",明細!AE926)</f>
        <v>0.1</v>
      </c>
      <c r="AF932" s="185" t="str">
        <f>IF(明細!AF926="","",明細!AF926)</f>
        <v/>
      </c>
      <c r="AG932" s="186" t="str">
        <f>IF(明細!AG926="","",明細!AG926)</f>
        <v/>
      </c>
      <c r="AH932" s="186" t="str">
        <f>IF(明細!AH926="","",明細!AH926)</f>
        <v/>
      </c>
      <c r="AI932" s="187" t="str">
        <f>IF(明細!AI926="","",明細!AI926)</f>
        <v/>
      </c>
      <c r="AJ932" s="296" t="str">
        <f>IF(明細!AJ926="","",明細!AJ926)</f>
        <v/>
      </c>
      <c r="AK932" s="297" t="str">
        <f>IF(明細!AK926="","",明細!AK926)</f>
        <v/>
      </c>
      <c r="AL932" s="298" t="str">
        <f>IF(明細!AL926="","",明細!AL926)</f>
        <v/>
      </c>
      <c r="AM932" s="299" t="str">
        <f>IF(明細!AM926="","",明細!AM926)</f>
        <v/>
      </c>
      <c r="AN932" s="300" t="str">
        <f>IF(明細!AN926="","",明細!AN926)</f>
        <v/>
      </c>
      <c r="AO932" s="300" t="str">
        <f>IF(明細!AO926="","",明細!AO926)</f>
        <v/>
      </c>
      <c r="AP932" s="300" t="str">
        <f>IF(明細!AP926="","",明細!AP926)</f>
        <v/>
      </c>
      <c r="AQ932" s="301" t="str">
        <f>IF(明細!AQ926="","",明細!AQ926)</f>
        <v/>
      </c>
      <c r="AR932" s="302" t="str">
        <f>IF(明細!AR926="","",明細!AR926)</f>
        <v/>
      </c>
      <c r="AU932" s="360"/>
      <c r="AV932" s="368"/>
      <c r="AW932" s="446" t="str">
        <f>IF(明細!AV926="","",明細!AV926)</f>
        <v/>
      </c>
      <c r="AX932" s="419" t="str">
        <f>IF(明細!AT926="","",明細!AT926)</f>
        <v/>
      </c>
      <c r="AY932" s="280" t="str">
        <f>IF($AX932="","",VLOOKUP($AX932,リスト!$CL:$CM,2,FALSE))</f>
        <v/>
      </c>
      <c r="AZ932" s="3"/>
      <c r="BA932" s="280" t="str">
        <f>IF(BB932="","",VLOOKUP(BB932,リスト!$K:$L,2,FALSE))</f>
        <v/>
      </c>
      <c r="BB932" s="3"/>
      <c r="BC932" s="3"/>
      <c r="BD932" s="87"/>
      <c r="BE932" s="280" t="str">
        <f>IF(BF932="","",VLOOKUP(BF932,リスト!$I:$J,2,FALSE))</f>
        <v/>
      </c>
      <c r="BF932" s="3"/>
      <c r="BG932" s="280" t="str">
        <f>IF(BH932="","",VLOOKUP(BH932,リスト!$M:$N,2,FALSE))</f>
        <v/>
      </c>
      <c r="BH932" s="282"/>
      <c r="BI932" s="280" t="str">
        <f>IF(BJ932="","",VLOOKUP(BJ932,リスト!$O:$P,2,FALSE))</f>
        <v/>
      </c>
      <c r="BJ932" s="24"/>
      <c r="BM932" s="451" t="str">
        <f>IF(明細!AV926="","",明細!AV926)</f>
        <v/>
      </c>
      <c r="BN932" s="453" t="str">
        <f>IF(明細!AT926="","",明細!AT926)</f>
        <v/>
      </c>
      <c r="BO932" s="280" t="str">
        <f>IF($BN932="","",VLOOKUP($BN932,リスト!$CL:$CM,2,FALSE))</f>
        <v/>
      </c>
      <c r="BP932" s="280" t="str">
        <f>IF(BQ932="","",VLOOKUP(BQ932,リスト!$K$5:$L$7,2,FALSE))</f>
        <v/>
      </c>
      <c r="BQ932" s="13"/>
      <c r="BR932" s="13"/>
      <c r="BS932" s="47"/>
      <c r="BT932" s="280" t="str">
        <f>IF(BU932="","",VLOOKUP(BU932,リスト!I923:J941,2,FALSE))</f>
        <v/>
      </c>
      <c r="BU932" s="13"/>
      <c r="BV932" s="13"/>
      <c r="BW932" s="282"/>
      <c r="BX932" s="282"/>
      <c r="BY932" s="280" t="str">
        <f>IF(BZ932="","",VLOOKUP(BZ932,リスト!$S$5:$T$6,2,FALSE))</f>
        <v/>
      </c>
      <c r="BZ932" s="3"/>
      <c r="CA932" s="3"/>
      <c r="CB932" s="81"/>
      <c r="CC932" s="280" t="str">
        <f t="shared" si="130"/>
        <v/>
      </c>
      <c r="CD932" s="83"/>
      <c r="CE932" s="83"/>
      <c r="CF932" s="83"/>
      <c r="CG932" s="83"/>
      <c r="CH932" s="282" t="str">
        <f t="shared" si="131"/>
        <v/>
      </c>
      <c r="CI932" s="83"/>
      <c r="CJ932" s="280" t="str">
        <f t="shared" si="132"/>
        <v/>
      </c>
      <c r="CK932" s="87"/>
      <c r="CL932" s="78"/>
      <c r="CM932" s="83"/>
      <c r="CN932" s="83"/>
      <c r="CO932" s="83"/>
      <c r="CP932" s="280" t="str">
        <f t="shared" si="137"/>
        <v/>
      </c>
      <c r="CQ932" s="81"/>
      <c r="CR932" s="280" t="str">
        <f t="shared" si="138"/>
        <v/>
      </c>
      <c r="CS932" s="3"/>
      <c r="CT932" s="3"/>
      <c r="CU932" s="280" t="str">
        <f>IF(CV932="","",VLOOKUP(CV932,リスト!$V$5:$W$6,2,FALSE))</f>
        <v/>
      </c>
      <c r="CV932" s="3"/>
      <c r="CW932" s="280" t="str">
        <f>IF(CX932="","",VLOOKUP(CX932,リスト!$X$5:$Y$6,2,FALSE))</f>
        <v/>
      </c>
      <c r="CX932" s="3"/>
      <c r="CY932" s="77"/>
      <c r="CZ932" s="77"/>
      <c r="DA932" s="75"/>
      <c r="DB932" s="75"/>
      <c r="DC932" s="75"/>
      <c r="DD932" s="75"/>
      <c r="DE932" s="280" t="str">
        <f>IF(DF932="","",VLOOKUP(DF932,リスト!$Z$5:$AA$10,2,FALSE))</f>
        <v/>
      </c>
      <c r="DF932" s="3"/>
      <c r="DG932" s="280" t="str">
        <f>IF(DH932="","",VLOOKUP(DH932,リスト!$AB$5:$AC$12,2,FALSE))</f>
        <v/>
      </c>
      <c r="DH932" s="63"/>
      <c r="DI932" s="280" t="str">
        <f>IF(DJ932="","",VLOOKUP(DJ932,リスト!$AD$5:$AE$7,2,FALSE))</f>
        <v/>
      </c>
      <c r="DJ932" s="3"/>
      <c r="DK932" s="280" t="str">
        <f>IF(DL932="","",VLOOKUP(DL932,リスト!$AF$5:$AG$10,2,FALSE))</f>
        <v/>
      </c>
      <c r="DL932" s="3"/>
      <c r="DM932" s="280" t="str">
        <f>IF(DN932="","",VLOOKUP(DN932,リスト!$AH$5:$AI$6,2,FALSE))</f>
        <v/>
      </c>
      <c r="DN932" s="3"/>
      <c r="DO932" s="280" t="str">
        <f>IF(DP932="","",VLOOKUP(DP932,リスト!$AJ$5:$AK$6,2,FALSE))</f>
        <v/>
      </c>
      <c r="DP932" s="3"/>
      <c r="DQ932" s="280" t="str">
        <f>IF(DR932="","",VLOOKUP(DR932,リスト!$AL$5:$AM$7,2,FALSE))</f>
        <v/>
      </c>
      <c r="DR932" s="3"/>
      <c r="DS932" s="13"/>
      <c r="DT932" s="85"/>
      <c r="DU932" s="85"/>
      <c r="DV932" s="281" t="str">
        <f>IF(DW932="","",VLOOKUP(DW932,リスト!$AN$5:$AO$6,2,FALSE))</f>
        <v/>
      </c>
      <c r="DW932" s="13"/>
      <c r="DX932" s="341"/>
      <c r="DY932" s="345"/>
      <c r="DZ932" s="341"/>
      <c r="EA932" s="345"/>
      <c r="EB932" s="280" t="str">
        <f>IF(EC932="","",VLOOKUP(EC932,リスト!$AW$5:$AX$8,2,FALSE))</f>
        <v/>
      </c>
      <c r="EC932" s="3"/>
      <c r="ED932" s="85"/>
      <c r="EE932" s="280" t="str">
        <f>IF(EF932="","",VLOOKUP(EF932,リスト!$AY$5:$AZ$10,2,FALSE))</f>
        <v/>
      </c>
      <c r="EF932" s="3"/>
      <c r="EG932" s="280" t="str">
        <f>IF(EH932="","",VLOOKUP(EH932,リスト!$BA$5:$BB$10,2,FALSE))</f>
        <v/>
      </c>
      <c r="EH932" s="3"/>
      <c r="EI932" s="280" t="str">
        <f>IF(EJ932="","",VLOOKUP(EJ932,リスト!$BC$5:$BD$10,2,FALSE))</f>
        <v/>
      </c>
      <c r="EJ932" s="3"/>
      <c r="EK932" s="280" t="str">
        <f>IF(EL932="","",VLOOKUP(EL932,リスト!$BE$5:$BF$10,2,FALSE))</f>
        <v/>
      </c>
      <c r="EL932" s="3"/>
      <c r="EM932" s="78"/>
      <c r="EN932" s="73"/>
      <c r="EO932" s="73"/>
      <c r="EP932" s="13"/>
      <c r="EQ932" s="13"/>
      <c r="ER932" s="280" t="str">
        <f>IF(ES932="","",VLOOKUP(ES932,リスト!$BG$5:$BH$10,2,FALSE))</f>
        <v/>
      </c>
      <c r="ES932" s="13"/>
      <c r="ET932" s="13"/>
      <c r="EU932" s="13"/>
      <c r="EV932" s="13"/>
      <c r="EW932" s="13"/>
      <c r="EX932" s="81"/>
      <c r="EY932" s="81"/>
      <c r="EZ932" s="26"/>
      <c r="FA932" s="281" t="str">
        <f>IF($EZ932="","",INDEX(リスト!$BI$5:$BJ$40,MATCH($EZ932,リスト!$BJ$5:$BJ$40,0),1))</f>
        <v/>
      </c>
      <c r="FB932" s="280" t="str">
        <f>IF(FC932="","",VLOOKUP(FC932,リスト!$BK:$BL,2,FALSE))</f>
        <v/>
      </c>
      <c r="FC932" s="13"/>
      <c r="FD932" s="331"/>
      <c r="FE932" s="3"/>
      <c r="FF932" s="280" t="str">
        <f>IF(FG932="","",VLOOKUP(FG932,リスト!$BO$5:$BP$6,2,FALSE))</f>
        <v/>
      </c>
      <c r="FG932" s="3"/>
      <c r="FH932" s="280" t="str">
        <f>IF(FI932="","",VLOOKUP(FI932,リスト!$BQ$5:$BR$8,2,FALSE))</f>
        <v/>
      </c>
      <c r="FI932" s="3"/>
      <c r="FJ932" s="282"/>
      <c r="FK932" s="280" t="str">
        <f>IF(FL932="","",VLOOKUP(FL932,リスト!$BS$5:$BT$6,2,FALSE))</f>
        <v/>
      </c>
      <c r="FL932" s="63"/>
      <c r="FM932" s="13"/>
      <c r="FN932" s="13"/>
      <c r="FO932" s="13"/>
      <c r="FP932" s="283" t="str">
        <f t="shared" si="133"/>
        <v/>
      </c>
      <c r="FQ932" s="283" t="str">
        <f t="shared" si="133"/>
        <v/>
      </c>
      <c r="FR932" s="13"/>
      <c r="FS932" s="85"/>
      <c r="FT932" s="85"/>
      <c r="FU932" s="281" t="str">
        <f t="shared" si="134"/>
        <v/>
      </c>
      <c r="FV932" s="280" t="str">
        <f>IF(FW932="","",VLOOKUP(FW932,リスト!$BV$5:$BW$10,2,FALSE))</f>
        <v/>
      </c>
      <c r="FW932" s="26"/>
      <c r="FX932" s="282" t="str">
        <f t="shared" si="135"/>
        <v/>
      </c>
      <c r="FY932" s="280" t="str">
        <f>IF(FZ932="","",VLOOKUP(FZ932,リスト!$BX$5:$BY$6,2,FALSE))</f>
        <v/>
      </c>
      <c r="FZ932" s="3"/>
      <c r="GA932" s="280" t="str">
        <f>IF(GB932="","",VLOOKUP(GB932,リスト!$BZ$5:$CA$6,2,FALSE))</f>
        <v/>
      </c>
      <c r="GB932" s="13"/>
      <c r="GC932" s="281" t="str">
        <f>IF(GD932="","",VLOOKUP(GD932,リスト!$CB$5:$CC$6,2,FALSE))</f>
        <v/>
      </c>
      <c r="GD932" s="13"/>
      <c r="GE932" s="13"/>
      <c r="GF932" s="13"/>
      <c r="GG932" s="75"/>
      <c r="GH932" s="281" t="str">
        <f t="shared" si="136"/>
        <v/>
      </c>
      <c r="GI932" s="128"/>
      <c r="GJ932" s="281" t="str">
        <f>IF(GK932="","",VLOOKUP(GK932,リスト!$CD$5:$CE$6,2,FALSE))</f>
        <v/>
      </c>
      <c r="GK932" s="13"/>
      <c r="GL932" s="281" t="str">
        <f>IF(GM932="","",VLOOKUP(GM932,リスト!$CF$5:$CG$5,2,FALSE))</f>
        <v/>
      </c>
      <c r="GM932" s="26"/>
      <c r="GN932" s="280" t="str">
        <f>IF(GO932="","",VLOOKUP(GO932,リスト!$CH$5:$CI$5,2,FALSE))</f>
        <v/>
      </c>
      <c r="GO932" s="284"/>
      <c r="GP932" s="284"/>
      <c r="GQ932" s="284"/>
      <c r="GR932" s="284"/>
      <c r="GS932" s="284"/>
      <c r="GT932" s="284"/>
      <c r="GU932" s="284"/>
      <c r="GV932" s="284"/>
      <c r="GW932" s="284"/>
      <c r="GX932" s="285"/>
    </row>
    <row r="933" spans="2:206" s="177" customFormat="1" ht="24.75" hidden="1" customHeight="1" outlineLevel="1">
      <c r="B933" s="286" t="str">
        <f>IF(明細!B927="","",明細!B927)</f>
        <v/>
      </c>
      <c r="C933" s="287" t="str">
        <f>IF(明細!C927="","",明細!C927)</f>
        <v/>
      </c>
      <c r="D933" s="265" t="str">
        <f>IF(明細!D927="","",明細!D927)</f>
        <v/>
      </c>
      <c r="E933" s="265" t="str">
        <f>IF(明細!E927="","",明細!E927)</f>
        <v/>
      </c>
      <c r="F933" s="265" t="str">
        <f>IF(明細!F927="","",明細!F927)</f>
        <v/>
      </c>
      <c r="G933" s="265" t="str">
        <f>IF(明細!G927="","",明細!G927)</f>
        <v/>
      </c>
      <c r="H933" s="265" t="str">
        <f>IF(明細!H927="","",明細!H927)</f>
        <v/>
      </c>
      <c r="I933" s="265" t="str">
        <f>IF(明細!I927="","",明細!I927)</f>
        <v/>
      </c>
      <c r="J933" s="265" t="str">
        <f>IF(明細!J927="","",明細!J927)</f>
        <v/>
      </c>
      <c r="K933" s="265" t="str">
        <f>IF(明細!K927="","",明細!K927)</f>
        <v/>
      </c>
      <c r="L933" s="265" t="str">
        <f>IF(明細!L927="","",明細!L927)</f>
        <v/>
      </c>
      <c r="M933" s="265" t="str">
        <f>IF(明細!M927="","",明細!M927)</f>
        <v/>
      </c>
      <c r="N933" s="265" t="str">
        <f>IF(明細!N927="","",明細!N927)</f>
        <v/>
      </c>
      <c r="O933" s="265" t="str">
        <f>IF(明細!O927="","",明細!O927)</f>
        <v/>
      </c>
      <c r="P933" s="265" t="str">
        <f>IF(明細!P927="","",明細!P927)</f>
        <v/>
      </c>
      <c r="Q933" s="265" t="str">
        <f>IF(明細!Q927="","",明細!Q927)</f>
        <v/>
      </c>
      <c r="R933" s="289" t="str">
        <f>IF(明細!R927="","",明細!R927)</f>
        <v/>
      </c>
      <c r="S933" s="291" t="str">
        <f>IF(明細!S927="","",明細!S927)</f>
        <v/>
      </c>
      <c r="T933" s="291" t="str">
        <f>IF(明細!T927="","",明細!T927)</f>
        <v/>
      </c>
      <c r="U933" s="291" t="str">
        <f>IF(明細!U927="","",明細!U927)</f>
        <v/>
      </c>
      <c r="V933" s="292" t="str">
        <f>IF(明細!V927="","",明細!V927)</f>
        <v>個</v>
      </c>
      <c r="W933" s="292" t="str">
        <f>IF(明細!W927="","",明細!W927)</f>
        <v/>
      </c>
      <c r="X933" s="293" t="str">
        <f>IF(明細!X927="","",明細!X927)</f>
        <v/>
      </c>
      <c r="Y933" s="134" t="str">
        <f>IF(明細!Y927="","",明細!Y927)</f>
        <v/>
      </c>
      <c r="Z933" s="135" t="str">
        <f>IF(明細!Z927="","",明細!Z927)</f>
        <v/>
      </c>
      <c r="AA933" s="134" t="str">
        <f>IF(明細!AA927="","",明細!AA927)</f>
        <v/>
      </c>
      <c r="AB933" s="303" t="str">
        <f>IF(明細!AB927="","",明細!AB927)</f>
        <v/>
      </c>
      <c r="AC933" s="134" t="str">
        <f>IF(明細!AC927="","",明細!AC927)</f>
        <v/>
      </c>
      <c r="AD933" s="183" t="str">
        <f>IF(明細!AD927="","",明細!AD927)</f>
        <v/>
      </c>
      <c r="AE933" s="184">
        <f>IF(明細!AE927="","",明細!AE927)</f>
        <v>0.1</v>
      </c>
      <c r="AF933" s="185" t="str">
        <f>IF(明細!AF927="","",明細!AF927)</f>
        <v/>
      </c>
      <c r="AG933" s="186" t="str">
        <f>IF(明細!AG927="","",明細!AG927)</f>
        <v/>
      </c>
      <c r="AH933" s="186" t="str">
        <f>IF(明細!AH927="","",明細!AH927)</f>
        <v/>
      </c>
      <c r="AI933" s="187" t="str">
        <f>IF(明細!AI927="","",明細!AI927)</f>
        <v/>
      </c>
      <c r="AJ933" s="296" t="str">
        <f>IF(明細!AJ927="","",明細!AJ927)</f>
        <v/>
      </c>
      <c r="AK933" s="297" t="str">
        <f>IF(明細!AK927="","",明細!AK927)</f>
        <v/>
      </c>
      <c r="AL933" s="298" t="str">
        <f>IF(明細!AL927="","",明細!AL927)</f>
        <v/>
      </c>
      <c r="AM933" s="299" t="str">
        <f>IF(明細!AM927="","",明細!AM927)</f>
        <v/>
      </c>
      <c r="AN933" s="300" t="str">
        <f>IF(明細!AN927="","",明細!AN927)</f>
        <v/>
      </c>
      <c r="AO933" s="300" t="str">
        <f>IF(明細!AO927="","",明細!AO927)</f>
        <v/>
      </c>
      <c r="AP933" s="300" t="str">
        <f>IF(明細!AP927="","",明細!AP927)</f>
        <v/>
      </c>
      <c r="AQ933" s="301" t="str">
        <f>IF(明細!AQ927="","",明細!AQ927)</f>
        <v/>
      </c>
      <c r="AR933" s="302" t="str">
        <f>IF(明細!AR927="","",明細!AR927)</f>
        <v/>
      </c>
      <c r="AU933" s="360"/>
      <c r="AV933" s="368"/>
      <c r="AW933" s="446" t="str">
        <f>IF(明細!AV927="","",明細!AV927)</f>
        <v/>
      </c>
      <c r="AX933" s="419" t="str">
        <f>IF(明細!AT927="","",明細!AT927)</f>
        <v/>
      </c>
      <c r="AY933" s="280" t="str">
        <f>IF($AX933="","",VLOOKUP($AX933,リスト!$CL:$CM,2,FALSE))</f>
        <v/>
      </c>
      <c r="AZ933" s="3"/>
      <c r="BA933" s="280" t="str">
        <f>IF(BB933="","",VLOOKUP(BB933,リスト!$K:$L,2,FALSE))</f>
        <v/>
      </c>
      <c r="BB933" s="3"/>
      <c r="BC933" s="3"/>
      <c r="BD933" s="87"/>
      <c r="BE933" s="280" t="str">
        <f>IF(BF933="","",VLOOKUP(BF933,リスト!$I:$J,2,FALSE))</f>
        <v/>
      </c>
      <c r="BF933" s="3"/>
      <c r="BG933" s="280" t="str">
        <f>IF(BH933="","",VLOOKUP(BH933,リスト!$M:$N,2,FALSE))</f>
        <v/>
      </c>
      <c r="BH933" s="282"/>
      <c r="BI933" s="280" t="str">
        <f>IF(BJ933="","",VLOOKUP(BJ933,リスト!$O:$P,2,FALSE))</f>
        <v/>
      </c>
      <c r="BJ933" s="24"/>
      <c r="BM933" s="451" t="str">
        <f>IF(明細!AV927="","",明細!AV927)</f>
        <v/>
      </c>
      <c r="BN933" s="453" t="str">
        <f>IF(明細!AT927="","",明細!AT927)</f>
        <v/>
      </c>
      <c r="BO933" s="280" t="str">
        <f>IF($BN933="","",VLOOKUP($BN933,リスト!$CL:$CM,2,FALSE))</f>
        <v/>
      </c>
      <c r="BP933" s="280" t="str">
        <f>IF(BQ933="","",VLOOKUP(BQ933,リスト!$K$5:$L$7,2,FALSE))</f>
        <v/>
      </c>
      <c r="BQ933" s="13"/>
      <c r="BR933" s="13"/>
      <c r="BS933" s="47"/>
      <c r="BT933" s="280" t="str">
        <f>IF(BU933="","",VLOOKUP(BU933,リスト!I924:J942,2,FALSE))</f>
        <v/>
      </c>
      <c r="BU933" s="13"/>
      <c r="BV933" s="13"/>
      <c r="BW933" s="282"/>
      <c r="BX933" s="282"/>
      <c r="BY933" s="280" t="str">
        <f>IF(BZ933="","",VLOOKUP(BZ933,リスト!$S$5:$T$6,2,FALSE))</f>
        <v/>
      </c>
      <c r="BZ933" s="3"/>
      <c r="CA933" s="3"/>
      <c r="CB933" s="81"/>
      <c r="CC933" s="280" t="str">
        <f t="shared" si="130"/>
        <v/>
      </c>
      <c r="CD933" s="83"/>
      <c r="CE933" s="83"/>
      <c r="CF933" s="83"/>
      <c r="CG933" s="83"/>
      <c r="CH933" s="282" t="str">
        <f t="shared" si="131"/>
        <v/>
      </c>
      <c r="CI933" s="83"/>
      <c r="CJ933" s="280" t="str">
        <f t="shared" si="132"/>
        <v/>
      </c>
      <c r="CK933" s="87"/>
      <c r="CL933" s="78"/>
      <c r="CM933" s="83"/>
      <c r="CN933" s="83"/>
      <c r="CO933" s="83"/>
      <c r="CP933" s="280" t="str">
        <f t="shared" si="137"/>
        <v/>
      </c>
      <c r="CQ933" s="81"/>
      <c r="CR933" s="280" t="str">
        <f t="shared" si="138"/>
        <v/>
      </c>
      <c r="CS933" s="3"/>
      <c r="CT933" s="3"/>
      <c r="CU933" s="280" t="str">
        <f>IF(CV933="","",VLOOKUP(CV933,リスト!$V$5:$W$6,2,FALSE))</f>
        <v/>
      </c>
      <c r="CV933" s="3"/>
      <c r="CW933" s="280" t="str">
        <f>IF(CX933="","",VLOOKUP(CX933,リスト!$X$5:$Y$6,2,FALSE))</f>
        <v/>
      </c>
      <c r="CX933" s="3"/>
      <c r="CY933" s="77"/>
      <c r="CZ933" s="77"/>
      <c r="DA933" s="75"/>
      <c r="DB933" s="75"/>
      <c r="DC933" s="75"/>
      <c r="DD933" s="75"/>
      <c r="DE933" s="280" t="str">
        <f>IF(DF933="","",VLOOKUP(DF933,リスト!$Z$5:$AA$10,2,FALSE))</f>
        <v/>
      </c>
      <c r="DF933" s="3"/>
      <c r="DG933" s="280" t="str">
        <f>IF(DH933="","",VLOOKUP(DH933,リスト!$AB$5:$AC$12,2,FALSE))</f>
        <v/>
      </c>
      <c r="DH933" s="63"/>
      <c r="DI933" s="280" t="str">
        <f>IF(DJ933="","",VLOOKUP(DJ933,リスト!$AD$5:$AE$7,2,FALSE))</f>
        <v/>
      </c>
      <c r="DJ933" s="3"/>
      <c r="DK933" s="280" t="str">
        <f>IF(DL933="","",VLOOKUP(DL933,リスト!$AF$5:$AG$10,2,FALSE))</f>
        <v/>
      </c>
      <c r="DL933" s="3"/>
      <c r="DM933" s="280" t="str">
        <f>IF(DN933="","",VLOOKUP(DN933,リスト!$AH$5:$AI$6,2,FALSE))</f>
        <v/>
      </c>
      <c r="DN933" s="3"/>
      <c r="DO933" s="280" t="str">
        <f>IF(DP933="","",VLOOKUP(DP933,リスト!$AJ$5:$AK$6,2,FALSE))</f>
        <v/>
      </c>
      <c r="DP933" s="3"/>
      <c r="DQ933" s="280" t="str">
        <f>IF(DR933="","",VLOOKUP(DR933,リスト!$AL$5:$AM$7,2,FALSE))</f>
        <v/>
      </c>
      <c r="DR933" s="3"/>
      <c r="DS933" s="13"/>
      <c r="DT933" s="85"/>
      <c r="DU933" s="85"/>
      <c r="DV933" s="281" t="str">
        <f>IF(DW933="","",VLOOKUP(DW933,リスト!$AN$5:$AO$6,2,FALSE))</f>
        <v/>
      </c>
      <c r="DW933" s="13"/>
      <c r="DX933" s="341"/>
      <c r="DY933" s="345"/>
      <c r="DZ933" s="341"/>
      <c r="EA933" s="345"/>
      <c r="EB933" s="280" t="str">
        <f>IF(EC933="","",VLOOKUP(EC933,リスト!$AW$5:$AX$8,2,FALSE))</f>
        <v/>
      </c>
      <c r="EC933" s="3"/>
      <c r="ED933" s="85"/>
      <c r="EE933" s="280" t="str">
        <f>IF(EF933="","",VLOOKUP(EF933,リスト!$AY$5:$AZ$10,2,FALSE))</f>
        <v/>
      </c>
      <c r="EF933" s="3"/>
      <c r="EG933" s="280" t="str">
        <f>IF(EH933="","",VLOOKUP(EH933,リスト!$BA$5:$BB$10,2,FALSE))</f>
        <v/>
      </c>
      <c r="EH933" s="3"/>
      <c r="EI933" s="280" t="str">
        <f>IF(EJ933="","",VLOOKUP(EJ933,リスト!$BC$5:$BD$10,2,FALSE))</f>
        <v/>
      </c>
      <c r="EJ933" s="3"/>
      <c r="EK933" s="280" t="str">
        <f>IF(EL933="","",VLOOKUP(EL933,リスト!$BE$5:$BF$10,2,FALSE))</f>
        <v/>
      </c>
      <c r="EL933" s="3"/>
      <c r="EM933" s="78"/>
      <c r="EN933" s="73"/>
      <c r="EO933" s="73"/>
      <c r="EP933" s="13"/>
      <c r="EQ933" s="13"/>
      <c r="ER933" s="280" t="str">
        <f>IF(ES933="","",VLOOKUP(ES933,リスト!$BG$5:$BH$10,2,FALSE))</f>
        <v/>
      </c>
      <c r="ES933" s="13"/>
      <c r="ET933" s="13"/>
      <c r="EU933" s="13"/>
      <c r="EV933" s="13"/>
      <c r="EW933" s="13"/>
      <c r="EX933" s="81"/>
      <c r="EY933" s="81"/>
      <c r="EZ933" s="26"/>
      <c r="FA933" s="281" t="str">
        <f>IF($EZ933="","",INDEX(リスト!$BI$5:$BJ$40,MATCH($EZ933,リスト!$BJ$5:$BJ$40,0),1))</f>
        <v/>
      </c>
      <c r="FB933" s="280" t="str">
        <f>IF(FC933="","",VLOOKUP(FC933,リスト!$BK:$BL,2,FALSE))</f>
        <v/>
      </c>
      <c r="FC933" s="13"/>
      <c r="FD933" s="331"/>
      <c r="FE933" s="3"/>
      <c r="FF933" s="280" t="str">
        <f>IF(FG933="","",VLOOKUP(FG933,リスト!$BO$5:$BP$6,2,FALSE))</f>
        <v/>
      </c>
      <c r="FG933" s="3"/>
      <c r="FH933" s="280" t="str">
        <f>IF(FI933="","",VLOOKUP(FI933,リスト!$BQ$5:$BR$8,2,FALSE))</f>
        <v/>
      </c>
      <c r="FI933" s="3"/>
      <c r="FJ933" s="282"/>
      <c r="FK933" s="280" t="str">
        <f>IF(FL933="","",VLOOKUP(FL933,リスト!$BS$5:$BT$6,2,FALSE))</f>
        <v/>
      </c>
      <c r="FL933" s="63"/>
      <c r="FM933" s="13"/>
      <c r="FN933" s="13"/>
      <c r="FO933" s="13"/>
      <c r="FP933" s="283" t="str">
        <f t="shared" si="133"/>
        <v/>
      </c>
      <c r="FQ933" s="283" t="str">
        <f t="shared" si="133"/>
        <v/>
      </c>
      <c r="FR933" s="13"/>
      <c r="FS933" s="85"/>
      <c r="FT933" s="85"/>
      <c r="FU933" s="281" t="str">
        <f t="shared" si="134"/>
        <v/>
      </c>
      <c r="FV933" s="280" t="str">
        <f>IF(FW933="","",VLOOKUP(FW933,リスト!$BV$5:$BW$10,2,FALSE))</f>
        <v/>
      </c>
      <c r="FW933" s="26"/>
      <c r="FX933" s="282" t="str">
        <f t="shared" si="135"/>
        <v/>
      </c>
      <c r="FY933" s="280" t="str">
        <f>IF(FZ933="","",VLOOKUP(FZ933,リスト!$BX$5:$BY$6,2,FALSE))</f>
        <v/>
      </c>
      <c r="FZ933" s="3"/>
      <c r="GA933" s="280" t="str">
        <f>IF(GB933="","",VLOOKUP(GB933,リスト!$BZ$5:$CA$6,2,FALSE))</f>
        <v/>
      </c>
      <c r="GB933" s="13"/>
      <c r="GC933" s="281" t="str">
        <f>IF(GD933="","",VLOOKUP(GD933,リスト!$CB$5:$CC$6,2,FALSE))</f>
        <v/>
      </c>
      <c r="GD933" s="13"/>
      <c r="GE933" s="13"/>
      <c r="GF933" s="13"/>
      <c r="GG933" s="75"/>
      <c r="GH933" s="281" t="str">
        <f t="shared" si="136"/>
        <v/>
      </c>
      <c r="GI933" s="128"/>
      <c r="GJ933" s="281" t="str">
        <f>IF(GK933="","",VLOOKUP(GK933,リスト!$CD$5:$CE$6,2,FALSE))</f>
        <v/>
      </c>
      <c r="GK933" s="13"/>
      <c r="GL933" s="281" t="str">
        <f>IF(GM933="","",VLOOKUP(GM933,リスト!$CF$5:$CG$5,2,FALSE))</f>
        <v/>
      </c>
      <c r="GM933" s="26"/>
      <c r="GN933" s="280" t="str">
        <f>IF(GO933="","",VLOOKUP(GO933,リスト!$CH$5:$CI$5,2,FALSE))</f>
        <v/>
      </c>
      <c r="GO933" s="284"/>
      <c r="GP933" s="284"/>
      <c r="GQ933" s="284"/>
      <c r="GR933" s="284"/>
      <c r="GS933" s="284"/>
      <c r="GT933" s="284"/>
      <c r="GU933" s="284"/>
      <c r="GV933" s="284"/>
      <c r="GW933" s="284"/>
      <c r="GX933" s="285"/>
    </row>
    <row r="934" spans="2:206" s="177" customFormat="1" ht="24.75" hidden="1" customHeight="1" outlineLevel="1">
      <c r="B934" s="286" t="str">
        <f>IF(明細!B928="","",明細!B928)</f>
        <v/>
      </c>
      <c r="C934" s="287" t="str">
        <f>IF(明細!C928="","",明細!C928)</f>
        <v/>
      </c>
      <c r="D934" s="265" t="str">
        <f>IF(明細!D928="","",明細!D928)</f>
        <v/>
      </c>
      <c r="E934" s="265" t="str">
        <f>IF(明細!E928="","",明細!E928)</f>
        <v/>
      </c>
      <c r="F934" s="265" t="str">
        <f>IF(明細!F928="","",明細!F928)</f>
        <v/>
      </c>
      <c r="G934" s="265" t="str">
        <f>IF(明細!G928="","",明細!G928)</f>
        <v/>
      </c>
      <c r="H934" s="265" t="str">
        <f>IF(明細!H928="","",明細!H928)</f>
        <v/>
      </c>
      <c r="I934" s="265" t="str">
        <f>IF(明細!I928="","",明細!I928)</f>
        <v/>
      </c>
      <c r="J934" s="265" t="str">
        <f>IF(明細!J928="","",明細!J928)</f>
        <v/>
      </c>
      <c r="K934" s="265" t="str">
        <f>IF(明細!K928="","",明細!K928)</f>
        <v/>
      </c>
      <c r="L934" s="265" t="str">
        <f>IF(明細!L928="","",明細!L928)</f>
        <v/>
      </c>
      <c r="M934" s="265" t="str">
        <f>IF(明細!M928="","",明細!M928)</f>
        <v/>
      </c>
      <c r="N934" s="265" t="str">
        <f>IF(明細!N928="","",明細!N928)</f>
        <v/>
      </c>
      <c r="O934" s="265" t="str">
        <f>IF(明細!O928="","",明細!O928)</f>
        <v/>
      </c>
      <c r="P934" s="265" t="str">
        <f>IF(明細!P928="","",明細!P928)</f>
        <v/>
      </c>
      <c r="Q934" s="265" t="str">
        <f>IF(明細!Q928="","",明細!Q928)</f>
        <v/>
      </c>
      <c r="R934" s="289" t="str">
        <f>IF(明細!R928="","",明細!R928)</f>
        <v/>
      </c>
      <c r="S934" s="291" t="str">
        <f>IF(明細!S928="","",明細!S928)</f>
        <v/>
      </c>
      <c r="T934" s="291" t="str">
        <f>IF(明細!T928="","",明細!T928)</f>
        <v/>
      </c>
      <c r="U934" s="291" t="str">
        <f>IF(明細!U928="","",明細!U928)</f>
        <v/>
      </c>
      <c r="V934" s="292" t="str">
        <f>IF(明細!V928="","",明細!V928)</f>
        <v>個</v>
      </c>
      <c r="W934" s="292" t="str">
        <f>IF(明細!W928="","",明細!W928)</f>
        <v/>
      </c>
      <c r="X934" s="293" t="str">
        <f>IF(明細!X928="","",明細!X928)</f>
        <v/>
      </c>
      <c r="Y934" s="134" t="str">
        <f>IF(明細!Y928="","",明細!Y928)</f>
        <v/>
      </c>
      <c r="Z934" s="135" t="str">
        <f>IF(明細!Z928="","",明細!Z928)</f>
        <v/>
      </c>
      <c r="AA934" s="134" t="str">
        <f>IF(明細!AA928="","",明細!AA928)</f>
        <v/>
      </c>
      <c r="AB934" s="303" t="str">
        <f>IF(明細!AB928="","",明細!AB928)</f>
        <v/>
      </c>
      <c r="AC934" s="134" t="str">
        <f>IF(明細!AC928="","",明細!AC928)</f>
        <v/>
      </c>
      <c r="AD934" s="183" t="str">
        <f>IF(明細!AD928="","",明細!AD928)</f>
        <v/>
      </c>
      <c r="AE934" s="184">
        <f>IF(明細!AE928="","",明細!AE928)</f>
        <v>0.1</v>
      </c>
      <c r="AF934" s="185" t="str">
        <f>IF(明細!AF928="","",明細!AF928)</f>
        <v/>
      </c>
      <c r="AG934" s="186" t="str">
        <f>IF(明細!AG928="","",明細!AG928)</f>
        <v/>
      </c>
      <c r="AH934" s="186" t="str">
        <f>IF(明細!AH928="","",明細!AH928)</f>
        <v/>
      </c>
      <c r="AI934" s="187" t="str">
        <f>IF(明細!AI928="","",明細!AI928)</f>
        <v/>
      </c>
      <c r="AJ934" s="296" t="str">
        <f>IF(明細!AJ928="","",明細!AJ928)</f>
        <v/>
      </c>
      <c r="AK934" s="297" t="str">
        <f>IF(明細!AK928="","",明細!AK928)</f>
        <v/>
      </c>
      <c r="AL934" s="298" t="str">
        <f>IF(明細!AL928="","",明細!AL928)</f>
        <v/>
      </c>
      <c r="AM934" s="299" t="str">
        <f>IF(明細!AM928="","",明細!AM928)</f>
        <v/>
      </c>
      <c r="AN934" s="300" t="str">
        <f>IF(明細!AN928="","",明細!AN928)</f>
        <v/>
      </c>
      <c r="AO934" s="300" t="str">
        <f>IF(明細!AO928="","",明細!AO928)</f>
        <v/>
      </c>
      <c r="AP934" s="300" t="str">
        <f>IF(明細!AP928="","",明細!AP928)</f>
        <v/>
      </c>
      <c r="AQ934" s="301" t="str">
        <f>IF(明細!AQ928="","",明細!AQ928)</f>
        <v/>
      </c>
      <c r="AR934" s="302" t="str">
        <f>IF(明細!AR928="","",明細!AR928)</f>
        <v/>
      </c>
      <c r="AU934" s="360"/>
      <c r="AV934" s="368"/>
      <c r="AW934" s="446" t="str">
        <f>IF(明細!AV928="","",明細!AV928)</f>
        <v/>
      </c>
      <c r="AX934" s="419" t="str">
        <f>IF(明細!AT928="","",明細!AT928)</f>
        <v/>
      </c>
      <c r="AY934" s="280" t="str">
        <f>IF($AX934="","",VLOOKUP($AX934,リスト!$CL:$CM,2,FALSE))</f>
        <v/>
      </c>
      <c r="AZ934" s="3"/>
      <c r="BA934" s="280" t="str">
        <f>IF(BB934="","",VLOOKUP(BB934,リスト!$K:$L,2,FALSE))</f>
        <v/>
      </c>
      <c r="BB934" s="3"/>
      <c r="BC934" s="3"/>
      <c r="BD934" s="87"/>
      <c r="BE934" s="280" t="str">
        <f>IF(BF934="","",VLOOKUP(BF934,リスト!$I:$J,2,FALSE))</f>
        <v/>
      </c>
      <c r="BF934" s="3"/>
      <c r="BG934" s="280" t="str">
        <f>IF(BH934="","",VLOOKUP(BH934,リスト!$M:$N,2,FALSE))</f>
        <v/>
      </c>
      <c r="BH934" s="282"/>
      <c r="BI934" s="280" t="str">
        <f>IF(BJ934="","",VLOOKUP(BJ934,リスト!$O:$P,2,FALSE))</f>
        <v/>
      </c>
      <c r="BJ934" s="24"/>
      <c r="BM934" s="451" t="str">
        <f>IF(明細!AV928="","",明細!AV928)</f>
        <v/>
      </c>
      <c r="BN934" s="453" t="str">
        <f>IF(明細!AT928="","",明細!AT928)</f>
        <v/>
      </c>
      <c r="BO934" s="280" t="str">
        <f>IF($BN934="","",VLOOKUP($BN934,リスト!$CL:$CM,2,FALSE))</f>
        <v/>
      </c>
      <c r="BP934" s="280" t="str">
        <f>IF(BQ934="","",VLOOKUP(BQ934,リスト!$K$5:$L$7,2,FALSE))</f>
        <v/>
      </c>
      <c r="BQ934" s="13"/>
      <c r="BR934" s="13"/>
      <c r="BS934" s="47"/>
      <c r="BT934" s="280" t="str">
        <f>IF(BU934="","",VLOOKUP(BU934,リスト!I925:J943,2,FALSE))</f>
        <v/>
      </c>
      <c r="BU934" s="13"/>
      <c r="BV934" s="13"/>
      <c r="BW934" s="282"/>
      <c r="BX934" s="282"/>
      <c r="BY934" s="280" t="str">
        <f>IF(BZ934="","",VLOOKUP(BZ934,リスト!$S$5:$T$6,2,FALSE))</f>
        <v/>
      </c>
      <c r="BZ934" s="3"/>
      <c r="CA934" s="3"/>
      <c r="CB934" s="81"/>
      <c r="CC934" s="280" t="str">
        <f t="shared" si="130"/>
        <v/>
      </c>
      <c r="CD934" s="83"/>
      <c r="CE934" s="83"/>
      <c r="CF934" s="83"/>
      <c r="CG934" s="83"/>
      <c r="CH934" s="282" t="str">
        <f t="shared" si="131"/>
        <v/>
      </c>
      <c r="CI934" s="83"/>
      <c r="CJ934" s="280" t="str">
        <f t="shared" si="132"/>
        <v/>
      </c>
      <c r="CK934" s="87"/>
      <c r="CL934" s="78"/>
      <c r="CM934" s="83"/>
      <c r="CN934" s="83"/>
      <c r="CO934" s="83"/>
      <c r="CP934" s="280" t="str">
        <f t="shared" si="137"/>
        <v/>
      </c>
      <c r="CQ934" s="81"/>
      <c r="CR934" s="280" t="str">
        <f t="shared" si="138"/>
        <v/>
      </c>
      <c r="CS934" s="3"/>
      <c r="CT934" s="3"/>
      <c r="CU934" s="280" t="str">
        <f>IF(CV934="","",VLOOKUP(CV934,リスト!$V$5:$W$6,2,FALSE))</f>
        <v/>
      </c>
      <c r="CV934" s="3"/>
      <c r="CW934" s="280" t="str">
        <f>IF(CX934="","",VLOOKUP(CX934,リスト!$X$5:$Y$6,2,FALSE))</f>
        <v/>
      </c>
      <c r="CX934" s="3"/>
      <c r="CY934" s="77"/>
      <c r="CZ934" s="77"/>
      <c r="DA934" s="75"/>
      <c r="DB934" s="75"/>
      <c r="DC934" s="75"/>
      <c r="DD934" s="75"/>
      <c r="DE934" s="280" t="str">
        <f>IF(DF934="","",VLOOKUP(DF934,リスト!$Z$5:$AA$10,2,FALSE))</f>
        <v/>
      </c>
      <c r="DF934" s="3"/>
      <c r="DG934" s="280" t="str">
        <f>IF(DH934="","",VLOOKUP(DH934,リスト!$AB$5:$AC$12,2,FALSE))</f>
        <v/>
      </c>
      <c r="DH934" s="63"/>
      <c r="DI934" s="280" t="str">
        <f>IF(DJ934="","",VLOOKUP(DJ934,リスト!$AD$5:$AE$7,2,FALSE))</f>
        <v/>
      </c>
      <c r="DJ934" s="3"/>
      <c r="DK934" s="280" t="str">
        <f>IF(DL934="","",VLOOKUP(DL934,リスト!$AF$5:$AG$10,2,FALSE))</f>
        <v/>
      </c>
      <c r="DL934" s="3"/>
      <c r="DM934" s="280" t="str">
        <f>IF(DN934="","",VLOOKUP(DN934,リスト!$AH$5:$AI$6,2,FALSE))</f>
        <v/>
      </c>
      <c r="DN934" s="3"/>
      <c r="DO934" s="280" t="str">
        <f>IF(DP934="","",VLOOKUP(DP934,リスト!$AJ$5:$AK$6,2,FALSE))</f>
        <v/>
      </c>
      <c r="DP934" s="3"/>
      <c r="DQ934" s="280" t="str">
        <f>IF(DR934="","",VLOOKUP(DR934,リスト!$AL$5:$AM$7,2,FALSE))</f>
        <v/>
      </c>
      <c r="DR934" s="3"/>
      <c r="DS934" s="13"/>
      <c r="DT934" s="85"/>
      <c r="DU934" s="85"/>
      <c r="DV934" s="281" t="str">
        <f>IF(DW934="","",VLOOKUP(DW934,リスト!$AN$5:$AO$6,2,FALSE))</f>
        <v/>
      </c>
      <c r="DW934" s="13"/>
      <c r="DX934" s="341"/>
      <c r="DY934" s="345"/>
      <c r="DZ934" s="341"/>
      <c r="EA934" s="345"/>
      <c r="EB934" s="280" t="str">
        <f>IF(EC934="","",VLOOKUP(EC934,リスト!$AW$5:$AX$8,2,FALSE))</f>
        <v/>
      </c>
      <c r="EC934" s="3"/>
      <c r="ED934" s="85"/>
      <c r="EE934" s="280" t="str">
        <f>IF(EF934="","",VLOOKUP(EF934,リスト!$AY$5:$AZ$10,2,FALSE))</f>
        <v/>
      </c>
      <c r="EF934" s="3"/>
      <c r="EG934" s="280" t="str">
        <f>IF(EH934="","",VLOOKUP(EH934,リスト!$BA$5:$BB$10,2,FALSE))</f>
        <v/>
      </c>
      <c r="EH934" s="3"/>
      <c r="EI934" s="280" t="str">
        <f>IF(EJ934="","",VLOOKUP(EJ934,リスト!$BC$5:$BD$10,2,FALSE))</f>
        <v/>
      </c>
      <c r="EJ934" s="3"/>
      <c r="EK934" s="280" t="str">
        <f>IF(EL934="","",VLOOKUP(EL934,リスト!$BE$5:$BF$10,2,FALSE))</f>
        <v/>
      </c>
      <c r="EL934" s="3"/>
      <c r="EM934" s="78"/>
      <c r="EN934" s="73"/>
      <c r="EO934" s="73"/>
      <c r="EP934" s="13"/>
      <c r="EQ934" s="13"/>
      <c r="ER934" s="280" t="str">
        <f>IF(ES934="","",VLOOKUP(ES934,リスト!$BG$5:$BH$10,2,FALSE))</f>
        <v/>
      </c>
      <c r="ES934" s="13"/>
      <c r="ET934" s="13"/>
      <c r="EU934" s="13"/>
      <c r="EV934" s="13"/>
      <c r="EW934" s="13"/>
      <c r="EX934" s="81"/>
      <c r="EY934" s="81"/>
      <c r="EZ934" s="26"/>
      <c r="FA934" s="281" t="str">
        <f>IF($EZ934="","",INDEX(リスト!$BI$5:$BJ$40,MATCH($EZ934,リスト!$BJ$5:$BJ$40,0),1))</f>
        <v/>
      </c>
      <c r="FB934" s="280" t="str">
        <f>IF(FC934="","",VLOOKUP(FC934,リスト!$BK:$BL,2,FALSE))</f>
        <v/>
      </c>
      <c r="FC934" s="13"/>
      <c r="FD934" s="331"/>
      <c r="FE934" s="3"/>
      <c r="FF934" s="280" t="str">
        <f>IF(FG934="","",VLOOKUP(FG934,リスト!$BO$5:$BP$6,2,FALSE))</f>
        <v/>
      </c>
      <c r="FG934" s="3"/>
      <c r="FH934" s="280" t="str">
        <f>IF(FI934="","",VLOOKUP(FI934,リスト!$BQ$5:$BR$8,2,FALSE))</f>
        <v/>
      </c>
      <c r="FI934" s="3"/>
      <c r="FJ934" s="282"/>
      <c r="FK934" s="280" t="str">
        <f>IF(FL934="","",VLOOKUP(FL934,リスト!$BS$5:$BT$6,2,FALSE))</f>
        <v/>
      </c>
      <c r="FL934" s="63"/>
      <c r="FM934" s="13"/>
      <c r="FN934" s="13"/>
      <c r="FO934" s="13"/>
      <c r="FP934" s="283" t="str">
        <f t="shared" si="133"/>
        <v/>
      </c>
      <c r="FQ934" s="283" t="str">
        <f t="shared" si="133"/>
        <v/>
      </c>
      <c r="FR934" s="13"/>
      <c r="FS934" s="85"/>
      <c r="FT934" s="85"/>
      <c r="FU934" s="281" t="str">
        <f t="shared" si="134"/>
        <v/>
      </c>
      <c r="FV934" s="280" t="str">
        <f>IF(FW934="","",VLOOKUP(FW934,リスト!$BV$5:$BW$10,2,FALSE))</f>
        <v/>
      </c>
      <c r="FW934" s="26"/>
      <c r="FX934" s="282" t="str">
        <f t="shared" si="135"/>
        <v/>
      </c>
      <c r="FY934" s="280" t="str">
        <f>IF(FZ934="","",VLOOKUP(FZ934,リスト!$BX$5:$BY$6,2,FALSE))</f>
        <v/>
      </c>
      <c r="FZ934" s="3"/>
      <c r="GA934" s="280" t="str">
        <f>IF(GB934="","",VLOOKUP(GB934,リスト!$BZ$5:$CA$6,2,FALSE))</f>
        <v/>
      </c>
      <c r="GB934" s="13"/>
      <c r="GC934" s="281" t="str">
        <f>IF(GD934="","",VLOOKUP(GD934,リスト!$CB$5:$CC$6,2,FALSE))</f>
        <v/>
      </c>
      <c r="GD934" s="13"/>
      <c r="GE934" s="13"/>
      <c r="GF934" s="13"/>
      <c r="GG934" s="75"/>
      <c r="GH934" s="281" t="str">
        <f t="shared" si="136"/>
        <v/>
      </c>
      <c r="GI934" s="128"/>
      <c r="GJ934" s="281" t="str">
        <f>IF(GK934="","",VLOOKUP(GK934,リスト!$CD$5:$CE$6,2,FALSE))</f>
        <v/>
      </c>
      <c r="GK934" s="13"/>
      <c r="GL934" s="281" t="str">
        <f>IF(GM934="","",VLOOKUP(GM934,リスト!$CF$5:$CG$5,2,FALSE))</f>
        <v/>
      </c>
      <c r="GM934" s="26"/>
      <c r="GN934" s="280" t="str">
        <f>IF(GO934="","",VLOOKUP(GO934,リスト!$CH$5:$CI$5,2,FALSE))</f>
        <v/>
      </c>
      <c r="GO934" s="284"/>
      <c r="GP934" s="284"/>
      <c r="GQ934" s="284"/>
      <c r="GR934" s="284"/>
      <c r="GS934" s="284"/>
      <c r="GT934" s="284"/>
      <c r="GU934" s="284"/>
      <c r="GV934" s="284"/>
      <c r="GW934" s="284"/>
      <c r="GX934" s="285"/>
    </row>
    <row r="935" spans="2:206" s="177" customFormat="1" ht="24.75" hidden="1" customHeight="1" outlineLevel="1">
      <c r="B935" s="286" t="str">
        <f>IF(明細!B929="","",明細!B929)</f>
        <v/>
      </c>
      <c r="C935" s="287" t="str">
        <f>IF(明細!C929="","",明細!C929)</f>
        <v/>
      </c>
      <c r="D935" s="265" t="str">
        <f>IF(明細!D929="","",明細!D929)</f>
        <v/>
      </c>
      <c r="E935" s="265" t="str">
        <f>IF(明細!E929="","",明細!E929)</f>
        <v/>
      </c>
      <c r="F935" s="265" t="str">
        <f>IF(明細!F929="","",明細!F929)</f>
        <v/>
      </c>
      <c r="G935" s="265" t="str">
        <f>IF(明細!G929="","",明細!G929)</f>
        <v/>
      </c>
      <c r="H935" s="265" t="str">
        <f>IF(明細!H929="","",明細!H929)</f>
        <v/>
      </c>
      <c r="I935" s="265" t="str">
        <f>IF(明細!I929="","",明細!I929)</f>
        <v/>
      </c>
      <c r="J935" s="265" t="str">
        <f>IF(明細!J929="","",明細!J929)</f>
        <v/>
      </c>
      <c r="K935" s="265" t="str">
        <f>IF(明細!K929="","",明細!K929)</f>
        <v/>
      </c>
      <c r="L935" s="265" t="str">
        <f>IF(明細!L929="","",明細!L929)</f>
        <v/>
      </c>
      <c r="M935" s="265" t="str">
        <f>IF(明細!M929="","",明細!M929)</f>
        <v/>
      </c>
      <c r="N935" s="265" t="str">
        <f>IF(明細!N929="","",明細!N929)</f>
        <v/>
      </c>
      <c r="O935" s="265" t="str">
        <f>IF(明細!O929="","",明細!O929)</f>
        <v/>
      </c>
      <c r="P935" s="265" t="str">
        <f>IF(明細!P929="","",明細!P929)</f>
        <v/>
      </c>
      <c r="Q935" s="265" t="str">
        <f>IF(明細!Q929="","",明細!Q929)</f>
        <v/>
      </c>
      <c r="R935" s="289" t="str">
        <f>IF(明細!R929="","",明細!R929)</f>
        <v/>
      </c>
      <c r="S935" s="291" t="str">
        <f>IF(明細!S929="","",明細!S929)</f>
        <v/>
      </c>
      <c r="T935" s="291" t="str">
        <f>IF(明細!T929="","",明細!T929)</f>
        <v/>
      </c>
      <c r="U935" s="291" t="str">
        <f>IF(明細!U929="","",明細!U929)</f>
        <v/>
      </c>
      <c r="V935" s="292" t="str">
        <f>IF(明細!V929="","",明細!V929)</f>
        <v>個</v>
      </c>
      <c r="W935" s="292" t="str">
        <f>IF(明細!W929="","",明細!W929)</f>
        <v/>
      </c>
      <c r="X935" s="293" t="str">
        <f>IF(明細!X929="","",明細!X929)</f>
        <v/>
      </c>
      <c r="Y935" s="134" t="str">
        <f>IF(明細!Y929="","",明細!Y929)</f>
        <v/>
      </c>
      <c r="Z935" s="135" t="str">
        <f>IF(明細!Z929="","",明細!Z929)</f>
        <v/>
      </c>
      <c r="AA935" s="134" t="str">
        <f>IF(明細!AA929="","",明細!AA929)</f>
        <v/>
      </c>
      <c r="AB935" s="303" t="str">
        <f>IF(明細!AB929="","",明細!AB929)</f>
        <v/>
      </c>
      <c r="AC935" s="134" t="str">
        <f>IF(明細!AC929="","",明細!AC929)</f>
        <v/>
      </c>
      <c r="AD935" s="183" t="str">
        <f>IF(明細!AD929="","",明細!AD929)</f>
        <v/>
      </c>
      <c r="AE935" s="184">
        <f>IF(明細!AE929="","",明細!AE929)</f>
        <v>0.1</v>
      </c>
      <c r="AF935" s="185" t="str">
        <f>IF(明細!AF929="","",明細!AF929)</f>
        <v/>
      </c>
      <c r="AG935" s="186" t="str">
        <f>IF(明細!AG929="","",明細!AG929)</f>
        <v/>
      </c>
      <c r="AH935" s="186" t="str">
        <f>IF(明細!AH929="","",明細!AH929)</f>
        <v/>
      </c>
      <c r="AI935" s="187" t="str">
        <f>IF(明細!AI929="","",明細!AI929)</f>
        <v/>
      </c>
      <c r="AJ935" s="296" t="str">
        <f>IF(明細!AJ929="","",明細!AJ929)</f>
        <v/>
      </c>
      <c r="AK935" s="297" t="str">
        <f>IF(明細!AK929="","",明細!AK929)</f>
        <v/>
      </c>
      <c r="AL935" s="298" t="str">
        <f>IF(明細!AL929="","",明細!AL929)</f>
        <v/>
      </c>
      <c r="AM935" s="299" t="str">
        <f>IF(明細!AM929="","",明細!AM929)</f>
        <v/>
      </c>
      <c r="AN935" s="300" t="str">
        <f>IF(明細!AN929="","",明細!AN929)</f>
        <v/>
      </c>
      <c r="AO935" s="300" t="str">
        <f>IF(明細!AO929="","",明細!AO929)</f>
        <v/>
      </c>
      <c r="AP935" s="300" t="str">
        <f>IF(明細!AP929="","",明細!AP929)</f>
        <v/>
      </c>
      <c r="AQ935" s="301" t="str">
        <f>IF(明細!AQ929="","",明細!AQ929)</f>
        <v/>
      </c>
      <c r="AR935" s="302" t="str">
        <f>IF(明細!AR929="","",明細!AR929)</f>
        <v/>
      </c>
      <c r="AU935" s="360"/>
      <c r="AV935" s="368"/>
      <c r="AW935" s="446" t="str">
        <f>IF(明細!AV929="","",明細!AV929)</f>
        <v/>
      </c>
      <c r="AX935" s="419" t="str">
        <f>IF(明細!AT929="","",明細!AT929)</f>
        <v/>
      </c>
      <c r="AY935" s="280" t="str">
        <f>IF($AX935="","",VLOOKUP($AX935,リスト!$CL:$CM,2,FALSE))</f>
        <v/>
      </c>
      <c r="AZ935" s="3"/>
      <c r="BA935" s="280" t="str">
        <f>IF(BB935="","",VLOOKUP(BB935,リスト!$K:$L,2,FALSE))</f>
        <v/>
      </c>
      <c r="BB935" s="3"/>
      <c r="BC935" s="3"/>
      <c r="BD935" s="87"/>
      <c r="BE935" s="280" t="str">
        <f>IF(BF935="","",VLOOKUP(BF935,リスト!$I:$J,2,FALSE))</f>
        <v/>
      </c>
      <c r="BF935" s="3"/>
      <c r="BG935" s="280" t="str">
        <f>IF(BH935="","",VLOOKUP(BH935,リスト!$M:$N,2,FALSE))</f>
        <v/>
      </c>
      <c r="BH935" s="282"/>
      <c r="BI935" s="280" t="str">
        <f>IF(BJ935="","",VLOOKUP(BJ935,リスト!$O:$P,2,FALSE))</f>
        <v/>
      </c>
      <c r="BJ935" s="24"/>
      <c r="BM935" s="451" t="str">
        <f>IF(明細!AV929="","",明細!AV929)</f>
        <v/>
      </c>
      <c r="BN935" s="453" t="str">
        <f>IF(明細!AT929="","",明細!AT929)</f>
        <v/>
      </c>
      <c r="BO935" s="280" t="str">
        <f>IF($BN935="","",VLOOKUP($BN935,リスト!$CL:$CM,2,FALSE))</f>
        <v/>
      </c>
      <c r="BP935" s="280" t="str">
        <f>IF(BQ935="","",VLOOKUP(BQ935,リスト!$K$5:$L$7,2,FALSE))</f>
        <v/>
      </c>
      <c r="BQ935" s="13"/>
      <c r="BR935" s="13"/>
      <c r="BS935" s="47"/>
      <c r="BT935" s="280" t="str">
        <f>IF(BU935="","",VLOOKUP(BU935,リスト!I926:J944,2,FALSE))</f>
        <v/>
      </c>
      <c r="BU935" s="13"/>
      <c r="BV935" s="13"/>
      <c r="BW935" s="282"/>
      <c r="BX935" s="282"/>
      <c r="BY935" s="280" t="str">
        <f>IF(BZ935="","",VLOOKUP(BZ935,リスト!$S$5:$T$6,2,FALSE))</f>
        <v/>
      </c>
      <c r="BZ935" s="3"/>
      <c r="CA935" s="3"/>
      <c r="CB935" s="81"/>
      <c r="CC935" s="280" t="str">
        <f t="shared" si="130"/>
        <v/>
      </c>
      <c r="CD935" s="83"/>
      <c r="CE935" s="83"/>
      <c r="CF935" s="83"/>
      <c r="CG935" s="83"/>
      <c r="CH935" s="282" t="str">
        <f t="shared" si="131"/>
        <v/>
      </c>
      <c r="CI935" s="83"/>
      <c r="CJ935" s="280" t="str">
        <f t="shared" si="132"/>
        <v/>
      </c>
      <c r="CK935" s="87"/>
      <c r="CL935" s="78"/>
      <c r="CM935" s="83"/>
      <c r="CN935" s="83"/>
      <c r="CO935" s="83"/>
      <c r="CP935" s="280" t="str">
        <f t="shared" si="137"/>
        <v/>
      </c>
      <c r="CQ935" s="81"/>
      <c r="CR935" s="280" t="str">
        <f t="shared" si="138"/>
        <v/>
      </c>
      <c r="CS935" s="3"/>
      <c r="CT935" s="3"/>
      <c r="CU935" s="280" t="str">
        <f>IF(CV935="","",VLOOKUP(CV935,リスト!$V$5:$W$6,2,FALSE))</f>
        <v/>
      </c>
      <c r="CV935" s="3"/>
      <c r="CW935" s="280" t="str">
        <f>IF(CX935="","",VLOOKUP(CX935,リスト!$X$5:$Y$6,2,FALSE))</f>
        <v/>
      </c>
      <c r="CX935" s="3"/>
      <c r="CY935" s="77"/>
      <c r="CZ935" s="77"/>
      <c r="DA935" s="75"/>
      <c r="DB935" s="75"/>
      <c r="DC935" s="75"/>
      <c r="DD935" s="75"/>
      <c r="DE935" s="280" t="str">
        <f>IF(DF935="","",VLOOKUP(DF935,リスト!$Z$5:$AA$10,2,FALSE))</f>
        <v/>
      </c>
      <c r="DF935" s="3"/>
      <c r="DG935" s="280" t="str">
        <f>IF(DH935="","",VLOOKUP(DH935,リスト!$AB$5:$AC$12,2,FALSE))</f>
        <v/>
      </c>
      <c r="DH935" s="63"/>
      <c r="DI935" s="280" t="str">
        <f>IF(DJ935="","",VLOOKUP(DJ935,リスト!$AD$5:$AE$7,2,FALSE))</f>
        <v/>
      </c>
      <c r="DJ935" s="3"/>
      <c r="DK935" s="280" t="str">
        <f>IF(DL935="","",VLOOKUP(DL935,リスト!$AF$5:$AG$10,2,FALSE))</f>
        <v/>
      </c>
      <c r="DL935" s="3"/>
      <c r="DM935" s="280" t="str">
        <f>IF(DN935="","",VLOOKUP(DN935,リスト!$AH$5:$AI$6,2,FALSE))</f>
        <v/>
      </c>
      <c r="DN935" s="3"/>
      <c r="DO935" s="280" t="str">
        <f>IF(DP935="","",VLOOKUP(DP935,リスト!$AJ$5:$AK$6,2,FALSE))</f>
        <v/>
      </c>
      <c r="DP935" s="3"/>
      <c r="DQ935" s="280" t="str">
        <f>IF(DR935="","",VLOOKUP(DR935,リスト!$AL$5:$AM$7,2,FALSE))</f>
        <v/>
      </c>
      <c r="DR935" s="3"/>
      <c r="DS935" s="13"/>
      <c r="DT935" s="85"/>
      <c r="DU935" s="85"/>
      <c r="DV935" s="281" t="str">
        <f>IF(DW935="","",VLOOKUP(DW935,リスト!$AN$5:$AO$6,2,FALSE))</f>
        <v/>
      </c>
      <c r="DW935" s="13"/>
      <c r="DX935" s="341"/>
      <c r="DY935" s="345"/>
      <c r="DZ935" s="341"/>
      <c r="EA935" s="345"/>
      <c r="EB935" s="280" t="str">
        <f>IF(EC935="","",VLOOKUP(EC935,リスト!$AW$5:$AX$8,2,FALSE))</f>
        <v/>
      </c>
      <c r="EC935" s="3"/>
      <c r="ED935" s="85"/>
      <c r="EE935" s="280" t="str">
        <f>IF(EF935="","",VLOOKUP(EF935,リスト!$AY$5:$AZ$10,2,FALSE))</f>
        <v/>
      </c>
      <c r="EF935" s="3"/>
      <c r="EG935" s="280" t="str">
        <f>IF(EH935="","",VLOOKUP(EH935,リスト!$BA$5:$BB$10,2,FALSE))</f>
        <v/>
      </c>
      <c r="EH935" s="3"/>
      <c r="EI935" s="280" t="str">
        <f>IF(EJ935="","",VLOOKUP(EJ935,リスト!$BC$5:$BD$10,2,FALSE))</f>
        <v/>
      </c>
      <c r="EJ935" s="3"/>
      <c r="EK935" s="280" t="str">
        <f>IF(EL935="","",VLOOKUP(EL935,リスト!$BE$5:$BF$10,2,FALSE))</f>
        <v/>
      </c>
      <c r="EL935" s="3"/>
      <c r="EM935" s="78"/>
      <c r="EN935" s="73"/>
      <c r="EO935" s="73"/>
      <c r="EP935" s="13"/>
      <c r="EQ935" s="13"/>
      <c r="ER935" s="280" t="str">
        <f>IF(ES935="","",VLOOKUP(ES935,リスト!$BG$5:$BH$10,2,FALSE))</f>
        <v/>
      </c>
      <c r="ES935" s="13"/>
      <c r="ET935" s="13"/>
      <c r="EU935" s="13"/>
      <c r="EV935" s="13"/>
      <c r="EW935" s="13"/>
      <c r="EX935" s="81"/>
      <c r="EY935" s="81"/>
      <c r="EZ935" s="26"/>
      <c r="FA935" s="281" t="str">
        <f>IF($EZ935="","",INDEX(リスト!$BI$5:$BJ$40,MATCH($EZ935,リスト!$BJ$5:$BJ$40,0),1))</f>
        <v/>
      </c>
      <c r="FB935" s="280" t="str">
        <f>IF(FC935="","",VLOOKUP(FC935,リスト!$BK:$BL,2,FALSE))</f>
        <v/>
      </c>
      <c r="FC935" s="13"/>
      <c r="FD935" s="331"/>
      <c r="FE935" s="3"/>
      <c r="FF935" s="280" t="str">
        <f>IF(FG935="","",VLOOKUP(FG935,リスト!$BO$5:$BP$6,2,FALSE))</f>
        <v/>
      </c>
      <c r="FG935" s="3"/>
      <c r="FH935" s="280" t="str">
        <f>IF(FI935="","",VLOOKUP(FI935,リスト!$BQ$5:$BR$8,2,FALSE))</f>
        <v/>
      </c>
      <c r="FI935" s="3"/>
      <c r="FJ935" s="282"/>
      <c r="FK935" s="280" t="str">
        <f>IF(FL935="","",VLOOKUP(FL935,リスト!$BS$5:$BT$6,2,FALSE))</f>
        <v/>
      </c>
      <c r="FL935" s="63"/>
      <c r="FM935" s="13"/>
      <c r="FN935" s="13"/>
      <c r="FO935" s="13"/>
      <c r="FP935" s="283" t="str">
        <f t="shared" si="133"/>
        <v/>
      </c>
      <c r="FQ935" s="283" t="str">
        <f t="shared" si="133"/>
        <v/>
      </c>
      <c r="FR935" s="13"/>
      <c r="FS935" s="85"/>
      <c r="FT935" s="85"/>
      <c r="FU935" s="281" t="str">
        <f t="shared" si="134"/>
        <v/>
      </c>
      <c r="FV935" s="280" t="str">
        <f>IF(FW935="","",VLOOKUP(FW935,リスト!$BV$5:$BW$10,2,FALSE))</f>
        <v/>
      </c>
      <c r="FW935" s="26"/>
      <c r="FX935" s="282" t="str">
        <f t="shared" si="135"/>
        <v/>
      </c>
      <c r="FY935" s="280" t="str">
        <f>IF(FZ935="","",VLOOKUP(FZ935,リスト!$BX$5:$BY$6,2,FALSE))</f>
        <v/>
      </c>
      <c r="FZ935" s="3"/>
      <c r="GA935" s="280" t="str">
        <f>IF(GB935="","",VLOOKUP(GB935,リスト!$BZ$5:$CA$6,2,FALSE))</f>
        <v/>
      </c>
      <c r="GB935" s="13"/>
      <c r="GC935" s="281" t="str">
        <f>IF(GD935="","",VLOOKUP(GD935,リスト!$CB$5:$CC$6,2,FALSE))</f>
        <v/>
      </c>
      <c r="GD935" s="13"/>
      <c r="GE935" s="13"/>
      <c r="GF935" s="13"/>
      <c r="GG935" s="75"/>
      <c r="GH935" s="281" t="str">
        <f t="shared" si="136"/>
        <v/>
      </c>
      <c r="GI935" s="128"/>
      <c r="GJ935" s="281" t="str">
        <f>IF(GK935="","",VLOOKUP(GK935,リスト!$CD$5:$CE$6,2,FALSE))</f>
        <v/>
      </c>
      <c r="GK935" s="13"/>
      <c r="GL935" s="281" t="str">
        <f>IF(GM935="","",VLOOKUP(GM935,リスト!$CF$5:$CG$5,2,FALSE))</f>
        <v/>
      </c>
      <c r="GM935" s="26"/>
      <c r="GN935" s="280" t="str">
        <f>IF(GO935="","",VLOOKUP(GO935,リスト!$CH$5:$CI$5,2,FALSE))</f>
        <v/>
      </c>
      <c r="GO935" s="284"/>
      <c r="GP935" s="284"/>
      <c r="GQ935" s="284"/>
      <c r="GR935" s="284"/>
      <c r="GS935" s="284"/>
      <c r="GT935" s="284"/>
      <c r="GU935" s="284"/>
      <c r="GV935" s="284"/>
      <c r="GW935" s="284"/>
      <c r="GX935" s="285"/>
    </row>
    <row r="936" spans="2:206" s="177" customFormat="1" ht="24.75" hidden="1" customHeight="1" outlineLevel="1">
      <c r="B936" s="286" t="str">
        <f>IF(明細!B930="","",明細!B930)</f>
        <v/>
      </c>
      <c r="C936" s="287" t="str">
        <f>IF(明細!C930="","",明細!C930)</f>
        <v/>
      </c>
      <c r="D936" s="265" t="str">
        <f>IF(明細!D930="","",明細!D930)</f>
        <v/>
      </c>
      <c r="E936" s="265" t="str">
        <f>IF(明細!E930="","",明細!E930)</f>
        <v/>
      </c>
      <c r="F936" s="265" t="str">
        <f>IF(明細!F930="","",明細!F930)</f>
        <v/>
      </c>
      <c r="G936" s="265" t="str">
        <f>IF(明細!G930="","",明細!G930)</f>
        <v/>
      </c>
      <c r="H936" s="265" t="str">
        <f>IF(明細!H930="","",明細!H930)</f>
        <v/>
      </c>
      <c r="I936" s="265" t="str">
        <f>IF(明細!I930="","",明細!I930)</f>
        <v/>
      </c>
      <c r="J936" s="265" t="str">
        <f>IF(明細!J930="","",明細!J930)</f>
        <v/>
      </c>
      <c r="K936" s="265" t="str">
        <f>IF(明細!K930="","",明細!K930)</f>
        <v/>
      </c>
      <c r="L936" s="265" t="str">
        <f>IF(明細!L930="","",明細!L930)</f>
        <v/>
      </c>
      <c r="M936" s="265" t="str">
        <f>IF(明細!M930="","",明細!M930)</f>
        <v/>
      </c>
      <c r="N936" s="265" t="str">
        <f>IF(明細!N930="","",明細!N930)</f>
        <v/>
      </c>
      <c r="O936" s="265" t="str">
        <f>IF(明細!O930="","",明細!O930)</f>
        <v/>
      </c>
      <c r="P936" s="265" t="str">
        <f>IF(明細!P930="","",明細!P930)</f>
        <v/>
      </c>
      <c r="Q936" s="265" t="str">
        <f>IF(明細!Q930="","",明細!Q930)</f>
        <v/>
      </c>
      <c r="R936" s="289" t="str">
        <f>IF(明細!R930="","",明細!R930)</f>
        <v/>
      </c>
      <c r="S936" s="291" t="str">
        <f>IF(明細!S930="","",明細!S930)</f>
        <v/>
      </c>
      <c r="T936" s="291" t="str">
        <f>IF(明細!T930="","",明細!T930)</f>
        <v/>
      </c>
      <c r="U936" s="291" t="str">
        <f>IF(明細!U930="","",明細!U930)</f>
        <v/>
      </c>
      <c r="V936" s="292" t="str">
        <f>IF(明細!V930="","",明細!V930)</f>
        <v>個</v>
      </c>
      <c r="W936" s="292" t="str">
        <f>IF(明細!W930="","",明細!W930)</f>
        <v/>
      </c>
      <c r="X936" s="293" t="str">
        <f>IF(明細!X930="","",明細!X930)</f>
        <v/>
      </c>
      <c r="Y936" s="134" t="str">
        <f>IF(明細!Y930="","",明細!Y930)</f>
        <v/>
      </c>
      <c r="Z936" s="135" t="str">
        <f>IF(明細!Z930="","",明細!Z930)</f>
        <v/>
      </c>
      <c r="AA936" s="134" t="str">
        <f>IF(明細!AA930="","",明細!AA930)</f>
        <v/>
      </c>
      <c r="AB936" s="303" t="str">
        <f>IF(明細!AB930="","",明細!AB930)</f>
        <v/>
      </c>
      <c r="AC936" s="134" t="str">
        <f>IF(明細!AC930="","",明細!AC930)</f>
        <v/>
      </c>
      <c r="AD936" s="183" t="str">
        <f>IF(明細!AD930="","",明細!AD930)</f>
        <v/>
      </c>
      <c r="AE936" s="184">
        <f>IF(明細!AE930="","",明細!AE930)</f>
        <v>0.1</v>
      </c>
      <c r="AF936" s="185" t="str">
        <f>IF(明細!AF930="","",明細!AF930)</f>
        <v/>
      </c>
      <c r="AG936" s="186" t="str">
        <f>IF(明細!AG930="","",明細!AG930)</f>
        <v/>
      </c>
      <c r="AH936" s="186" t="str">
        <f>IF(明細!AH930="","",明細!AH930)</f>
        <v/>
      </c>
      <c r="AI936" s="187" t="str">
        <f>IF(明細!AI930="","",明細!AI930)</f>
        <v/>
      </c>
      <c r="AJ936" s="296" t="str">
        <f>IF(明細!AJ930="","",明細!AJ930)</f>
        <v/>
      </c>
      <c r="AK936" s="297" t="str">
        <f>IF(明細!AK930="","",明細!AK930)</f>
        <v/>
      </c>
      <c r="AL936" s="298" t="str">
        <f>IF(明細!AL930="","",明細!AL930)</f>
        <v/>
      </c>
      <c r="AM936" s="299" t="str">
        <f>IF(明細!AM930="","",明細!AM930)</f>
        <v/>
      </c>
      <c r="AN936" s="300" t="str">
        <f>IF(明細!AN930="","",明細!AN930)</f>
        <v/>
      </c>
      <c r="AO936" s="300" t="str">
        <f>IF(明細!AO930="","",明細!AO930)</f>
        <v/>
      </c>
      <c r="AP936" s="300" t="str">
        <f>IF(明細!AP930="","",明細!AP930)</f>
        <v/>
      </c>
      <c r="AQ936" s="301" t="str">
        <f>IF(明細!AQ930="","",明細!AQ930)</f>
        <v/>
      </c>
      <c r="AR936" s="302" t="str">
        <f>IF(明細!AR930="","",明細!AR930)</f>
        <v/>
      </c>
      <c r="AU936" s="360"/>
      <c r="AV936" s="368"/>
      <c r="AW936" s="446" t="str">
        <f>IF(明細!AV930="","",明細!AV930)</f>
        <v/>
      </c>
      <c r="AX936" s="419" t="str">
        <f>IF(明細!AT930="","",明細!AT930)</f>
        <v/>
      </c>
      <c r="AY936" s="280" t="str">
        <f>IF($AX936="","",VLOOKUP($AX936,リスト!$CL:$CM,2,FALSE))</f>
        <v/>
      </c>
      <c r="AZ936" s="3"/>
      <c r="BA936" s="280" t="str">
        <f>IF(BB936="","",VLOOKUP(BB936,リスト!$K:$L,2,FALSE))</f>
        <v/>
      </c>
      <c r="BB936" s="3"/>
      <c r="BC936" s="3"/>
      <c r="BD936" s="87"/>
      <c r="BE936" s="280" t="str">
        <f>IF(BF936="","",VLOOKUP(BF936,リスト!$I:$J,2,FALSE))</f>
        <v/>
      </c>
      <c r="BF936" s="3"/>
      <c r="BG936" s="280" t="str">
        <f>IF(BH936="","",VLOOKUP(BH936,リスト!$M:$N,2,FALSE))</f>
        <v/>
      </c>
      <c r="BH936" s="282"/>
      <c r="BI936" s="280" t="str">
        <f>IF(BJ936="","",VLOOKUP(BJ936,リスト!$O:$P,2,FALSE))</f>
        <v/>
      </c>
      <c r="BJ936" s="24"/>
      <c r="BM936" s="451" t="str">
        <f>IF(明細!AV930="","",明細!AV930)</f>
        <v/>
      </c>
      <c r="BN936" s="453" t="str">
        <f>IF(明細!AT930="","",明細!AT930)</f>
        <v/>
      </c>
      <c r="BO936" s="280" t="str">
        <f>IF($BN936="","",VLOOKUP($BN936,リスト!$CL:$CM,2,FALSE))</f>
        <v/>
      </c>
      <c r="BP936" s="280" t="str">
        <f>IF(BQ936="","",VLOOKUP(BQ936,リスト!$K$5:$L$7,2,FALSE))</f>
        <v/>
      </c>
      <c r="BQ936" s="13"/>
      <c r="BR936" s="13"/>
      <c r="BS936" s="47"/>
      <c r="BT936" s="280" t="str">
        <f>IF(BU936="","",VLOOKUP(BU936,リスト!I927:J945,2,FALSE))</f>
        <v/>
      </c>
      <c r="BU936" s="13"/>
      <c r="BV936" s="13"/>
      <c r="BW936" s="282"/>
      <c r="BX936" s="282"/>
      <c r="BY936" s="280" t="str">
        <f>IF(BZ936="","",VLOOKUP(BZ936,リスト!$S$5:$T$6,2,FALSE))</f>
        <v/>
      </c>
      <c r="BZ936" s="3"/>
      <c r="CA936" s="3"/>
      <c r="CB936" s="81"/>
      <c r="CC936" s="280" t="str">
        <f t="shared" si="130"/>
        <v/>
      </c>
      <c r="CD936" s="83"/>
      <c r="CE936" s="83"/>
      <c r="CF936" s="83"/>
      <c r="CG936" s="83"/>
      <c r="CH936" s="282" t="str">
        <f t="shared" si="131"/>
        <v/>
      </c>
      <c r="CI936" s="83"/>
      <c r="CJ936" s="280" t="str">
        <f t="shared" si="132"/>
        <v/>
      </c>
      <c r="CK936" s="87"/>
      <c r="CL936" s="78"/>
      <c r="CM936" s="83"/>
      <c r="CN936" s="83"/>
      <c r="CO936" s="83"/>
      <c r="CP936" s="280" t="str">
        <f t="shared" si="137"/>
        <v/>
      </c>
      <c r="CQ936" s="81"/>
      <c r="CR936" s="280" t="str">
        <f t="shared" si="138"/>
        <v/>
      </c>
      <c r="CS936" s="3"/>
      <c r="CT936" s="3"/>
      <c r="CU936" s="280" t="str">
        <f>IF(CV936="","",VLOOKUP(CV936,リスト!$V$5:$W$6,2,FALSE))</f>
        <v/>
      </c>
      <c r="CV936" s="3"/>
      <c r="CW936" s="280" t="str">
        <f>IF(CX936="","",VLOOKUP(CX936,リスト!$X$5:$Y$6,2,FALSE))</f>
        <v/>
      </c>
      <c r="CX936" s="3"/>
      <c r="CY936" s="77"/>
      <c r="CZ936" s="77"/>
      <c r="DA936" s="75"/>
      <c r="DB936" s="75"/>
      <c r="DC936" s="75"/>
      <c r="DD936" s="75"/>
      <c r="DE936" s="280" t="str">
        <f>IF(DF936="","",VLOOKUP(DF936,リスト!$Z$5:$AA$10,2,FALSE))</f>
        <v/>
      </c>
      <c r="DF936" s="3"/>
      <c r="DG936" s="280" t="str">
        <f>IF(DH936="","",VLOOKUP(DH936,リスト!$AB$5:$AC$12,2,FALSE))</f>
        <v/>
      </c>
      <c r="DH936" s="63"/>
      <c r="DI936" s="280" t="str">
        <f>IF(DJ936="","",VLOOKUP(DJ936,リスト!$AD$5:$AE$7,2,FALSE))</f>
        <v/>
      </c>
      <c r="DJ936" s="3"/>
      <c r="DK936" s="280" t="str">
        <f>IF(DL936="","",VLOOKUP(DL936,リスト!$AF$5:$AG$10,2,FALSE))</f>
        <v/>
      </c>
      <c r="DL936" s="3"/>
      <c r="DM936" s="280" t="str">
        <f>IF(DN936="","",VLOOKUP(DN936,リスト!$AH$5:$AI$6,2,FALSE))</f>
        <v/>
      </c>
      <c r="DN936" s="3"/>
      <c r="DO936" s="280" t="str">
        <f>IF(DP936="","",VLOOKUP(DP936,リスト!$AJ$5:$AK$6,2,FALSE))</f>
        <v/>
      </c>
      <c r="DP936" s="3"/>
      <c r="DQ936" s="280" t="str">
        <f>IF(DR936="","",VLOOKUP(DR936,リスト!$AL$5:$AM$7,2,FALSE))</f>
        <v/>
      </c>
      <c r="DR936" s="3"/>
      <c r="DS936" s="13"/>
      <c r="DT936" s="85"/>
      <c r="DU936" s="85"/>
      <c r="DV936" s="281" t="str">
        <f>IF(DW936="","",VLOOKUP(DW936,リスト!$AN$5:$AO$6,2,FALSE))</f>
        <v/>
      </c>
      <c r="DW936" s="13"/>
      <c r="DX936" s="341"/>
      <c r="DY936" s="345"/>
      <c r="DZ936" s="341"/>
      <c r="EA936" s="345"/>
      <c r="EB936" s="280" t="str">
        <f>IF(EC936="","",VLOOKUP(EC936,リスト!$AW$5:$AX$8,2,FALSE))</f>
        <v/>
      </c>
      <c r="EC936" s="3"/>
      <c r="ED936" s="85"/>
      <c r="EE936" s="280" t="str">
        <f>IF(EF936="","",VLOOKUP(EF936,リスト!$AY$5:$AZ$10,2,FALSE))</f>
        <v/>
      </c>
      <c r="EF936" s="3"/>
      <c r="EG936" s="280" t="str">
        <f>IF(EH936="","",VLOOKUP(EH936,リスト!$BA$5:$BB$10,2,FALSE))</f>
        <v/>
      </c>
      <c r="EH936" s="3"/>
      <c r="EI936" s="280" t="str">
        <f>IF(EJ936="","",VLOOKUP(EJ936,リスト!$BC$5:$BD$10,2,FALSE))</f>
        <v/>
      </c>
      <c r="EJ936" s="3"/>
      <c r="EK936" s="280" t="str">
        <f>IF(EL936="","",VLOOKUP(EL936,リスト!$BE$5:$BF$10,2,FALSE))</f>
        <v/>
      </c>
      <c r="EL936" s="3"/>
      <c r="EM936" s="78"/>
      <c r="EN936" s="73"/>
      <c r="EO936" s="73"/>
      <c r="EP936" s="13"/>
      <c r="EQ936" s="13"/>
      <c r="ER936" s="280" t="str">
        <f>IF(ES936="","",VLOOKUP(ES936,リスト!$BG$5:$BH$10,2,FALSE))</f>
        <v/>
      </c>
      <c r="ES936" s="13"/>
      <c r="ET936" s="13"/>
      <c r="EU936" s="13"/>
      <c r="EV936" s="13"/>
      <c r="EW936" s="13"/>
      <c r="EX936" s="81"/>
      <c r="EY936" s="81"/>
      <c r="EZ936" s="26"/>
      <c r="FA936" s="281" t="str">
        <f>IF($EZ936="","",INDEX(リスト!$BI$5:$BJ$40,MATCH($EZ936,リスト!$BJ$5:$BJ$40,0),1))</f>
        <v/>
      </c>
      <c r="FB936" s="280" t="str">
        <f>IF(FC936="","",VLOOKUP(FC936,リスト!$BK:$BL,2,FALSE))</f>
        <v/>
      </c>
      <c r="FC936" s="13"/>
      <c r="FD936" s="331"/>
      <c r="FE936" s="3"/>
      <c r="FF936" s="280" t="str">
        <f>IF(FG936="","",VLOOKUP(FG936,リスト!$BO$5:$BP$6,2,FALSE))</f>
        <v/>
      </c>
      <c r="FG936" s="3"/>
      <c r="FH936" s="280" t="str">
        <f>IF(FI936="","",VLOOKUP(FI936,リスト!$BQ$5:$BR$8,2,FALSE))</f>
        <v/>
      </c>
      <c r="FI936" s="3"/>
      <c r="FJ936" s="282"/>
      <c r="FK936" s="280" t="str">
        <f>IF(FL936="","",VLOOKUP(FL936,リスト!$BS$5:$BT$6,2,FALSE))</f>
        <v/>
      </c>
      <c r="FL936" s="63"/>
      <c r="FM936" s="13"/>
      <c r="FN936" s="13"/>
      <c r="FO936" s="13"/>
      <c r="FP936" s="283" t="str">
        <f t="shared" si="133"/>
        <v/>
      </c>
      <c r="FQ936" s="283" t="str">
        <f t="shared" si="133"/>
        <v/>
      </c>
      <c r="FR936" s="13"/>
      <c r="FS936" s="85"/>
      <c r="FT936" s="85"/>
      <c r="FU936" s="281" t="str">
        <f t="shared" si="134"/>
        <v/>
      </c>
      <c r="FV936" s="280" t="str">
        <f>IF(FW936="","",VLOOKUP(FW936,リスト!$BV$5:$BW$10,2,FALSE))</f>
        <v/>
      </c>
      <c r="FW936" s="26"/>
      <c r="FX936" s="282" t="str">
        <f t="shared" si="135"/>
        <v/>
      </c>
      <c r="FY936" s="280" t="str">
        <f>IF(FZ936="","",VLOOKUP(FZ936,リスト!$BX$5:$BY$6,2,FALSE))</f>
        <v/>
      </c>
      <c r="FZ936" s="3"/>
      <c r="GA936" s="280" t="str">
        <f>IF(GB936="","",VLOOKUP(GB936,リスト!$BZ$5:$CA$6,2,FALSE))</f>
        <v/>
      </c>
      <c r="GB936" s="13"/>
      <c r="GC936" s="281" t="str">
        <f>IF(GD936="","",VLOOKUP(GD936,リスト!$CB$5:$CC$6,2,FALSE))</f>
        <v/>
      </c>
      <c r="GD936" s="13"/>
      <c r="GE936" s="13"/>
      <c r="GF936" s="13"/>
      <c r="GG936" s="75"/>
      <c r="GH936" s="281" t="str">
        <f t="shared" si="136"/>
        <v/>
      </c>
      <c r="GI936" s="128"/>
      <c r="GJ936" s="281" t="str">
        <f>IF(GK936="","",VLOOKUP(GK936,リスト!$CD$5:$CE$6,2,FALSE))</f>
        <v/>
      </c>
      <c r="GK936" s="13"/>
      <c r="GL936" s="281" t="str">
        <f>IF(GM936="","",VLOOKUP(GM936,リスト!$CF$5:$CG$5,2,FALSE))</f>
        <v/>
      </c>
      <c r="GM936" s="26"/>
      <c r="GN936" s="280" t="str">
        <f>IF(GO936="","",VLOOKUP(GO936,リスト!$CH$5:$CI$5,2,FALSE))</f>
        <v/>
      </c>
      <c r="GO936" s="284"/>
      <c r="GP936" s="284"/>
      <c r="GQ936" s="284"/>
      <c r="GR936" s="284"/>
      <c r="GS936" s="284"/>
      <c r="GT936" s="284"/>
      <c r="GU936" s="284"/>
      <c r="GV936" s="284"/>
      <c r="GW936" s="284"/>
      <c r="GX936" s="285"/>
    </row>
    <row r="937" spans="2:206" s="177" customFormat="1" ht="24.75" hidden="1" customHeight="1" outlineLevel="1">
      <c r="B937" s="286" t="str">
        <f>IF(明細!B931="","",明細!B931)</f>
        <v/>
      </c>
      <c r="C937" s="287" t="str">
        <f>IF(明細!C931="","",明細!C931)</f>
        <v/>
      </c>
      <c r="D937" s="265" t="str">
        <f>IF(明細!D931="","",明細!D931)</f>
        <v/>
      </c>
      <c r="E937" s="265" t="str">
        <f>IF(明細!E931="","",明細!E931)</f>
        <v/>
      </c>
      <c r="F937" s="265" t="str">
        <f>IF(明細!F931="","",明細!F931)</f>
        <v/>
      </c>
      <c r="G937" s="265" t="str">
        <f>IF(明細!G931="","",明細!G931)</f>
        <v/>
      </c>
      <c r="H937" s="265" t="str">
        <f>IF(明細!H931="","",明細!H931)</f>
        <v/>
      </c>
      <c r="I937" s="265" t="str">
        <f>IF(明細!I931="","",明細!I931)</f>
        <v/>
      </c>
      <c r="J937" s="265" t="str">
        <f>IF(明細!J931="","",明細!J931)</f>
        <v/>
      </c>
      <c r="K937" s="265" t="str">
        <f>IF(明細!K931="","",明細!K931)</f>
        <v/>
      </c>
      <c r="L937" s="265" t="str">
        <f>IF(明細!L931="","",明細!L931)</f>
        <v/>
      </c>
      <c r="M937" s="265" t="str">
        <f>IF(明細!M931="","",明細!M931)</f>
        <v/>
      </c>
      <c r="N937" s="265" t="str">
        <f>IF(明細!N931="","",明細!N931)</f>
        <v/>
      </c>
      <c r="O937" s="265" t="str">
        <f>IF(明細!O931="","",明細!O931)</f>
        <v/>
      </c>
      <c r="P937" s="265" t="str">
        <f>IF(明細!P931="","",明細!P931)</f>
        <v/>
      </c>
      <c r="Q937" s="265" t="str">
        <f>IF(明細!Q931="","",明細!Q931)</f>
        <v/>
      </c>
      <c r="R937" s="289" t="str">
        <f>IF(明細!R931="","",明細!R931)</f>
        <v/>
      </c>
      <c r="S937" s="291" t="str">
        <f>IF(明細!S931="","",明細!S931)</f>
        <v/>
      </c>
      <c r="T937" s="291" t="str">
        <f>IF(明細!T931="","",明細!T931)</f>
        <v/>
      </c>
      <c r="U937" s="291" t="str">
        <f>IF(明細!U931="","",明細!U931)</f>
        <v/>
      </c>
      <c r="V937" s="292" t="str">
        <f>IF(明細!V931="","",明細!V931)</f>
        <v>個</v>
      </c>
      <c r="W937" s="292" t="str">
        <f>IF(明細!W931="","",明細!W931)</f>
        <v/>
      </c>
      <c r="X937" s="293" t="str">
        <f>IF(明細!X931="","",明細!X931)</f>
        <v/>
      </c>
      <c r="Y937" s="134" t="str">
        <f>IF(明細!Y931="","",明細!Y931)</f>
        <v/>
      </c>
      <c r="Z937" s="135" t="str">
        <f>IF(明細!Z931="","",明細!Z931)</f>
        <v/>
      </c>
      <c r="AA937" s="134" t="str">
        <f>IF(明細!AA931="","",明細!AA931)</f>
        <v/>
      </c>
      <c r="AB937" s="303" t="str">
        <f>IF(明細!AB931="","",明細!AB931)</f>
        <v/>
      </c>
      <c r="AC937" s="134" t="str">
        <f>IF(明細!AC931="","",明細!AC931)</f>
        <v/>
      </c>
      <c r="AD937" s="183" t="str">
        <f>IF(明細!AD931="","",明細!AD931)</f>
        <v/>
      </c>
      <c r="AE937" s="184">
        <f>IF(明細!AE931="","",明細!AE931)</f>
        <v>0.1</v>
      </c>
      <c r="AF937" s="185" t="str">
        <f>IF(明細!AF931="","",明細!AF931)</f>
        <v/>
      </c>
      <c r="AG937" s="186" t="str">
        <f>IF(明細!AG931="","",明細!AG931)</f>
        <v/>
      </c>
      <c r="AH937" s="186" t="str">
        <f>IF(明細!AH931="","",明細!AH931)</f>
        <v/>
      </c>
      <c r="AI937" s="187" t="str">
        <f>IF(明細!AI931="","",明細!AI931)</f>
        <v/>
      </c>
      <c r="AJ937" s="296" t="str">
        <f>IF(明細!AJ931="","",明細!AJ931)</f>
        <v/>
      </c>
      <c r="AK937" s="297" t="str">
        <f>IF(明細!AK931="","",明細!AK931)</f>
        <v/>
      </c>
      <c r="AL937" s="298" t="str">
        <f>IF(明細!AL931="","",明細!AL931)</f>
        <v/>
      </c>
      <c r="AM937" s="299" t="str">
        <f>IF(明細!AM931="","",明細!AM931)</f>
        <v/>
      </c>
      <c r="AN937" s="300" t="str">
        <f>IF(明細!AN931="","",明細!AN931)</f>
        <v/>
      </c>
      <c r="AO937" s="300" t="str">
        <f>IF(明細!AO931="","",明細!AO931)</f>
        <v/>
      </c>
      <c r="AP937" s="300" t="str">
        <f>IF(明細!AP931="","",明細!AP931)</f>
        <v/>
      </c>
      <c r="AQ937" s="301" t="str">
        <f>IF(明細!AQ931="","",明細!AQ931)</f>
        <v/>
      </c>
      <c r="AR937" s="302" t="str">
        <f>IF(明細!AR931="","",明細!AR931)</f>
        <v/>
      </c>
      <c r="AU937" s="360"/>
      <c r="AV937" s="368"/>
      <c r="AW937" s="446" t="str">
        <f>IF(明細!AV931="","",明細!AV931)</f>
        <v/>
      </c>
      <c r="AX937" s="419" t="str">
        <f>IF(明細!AT931="","",明細!AT931)</f>
        <v/>
      </c>
      <c r="AY937" s="280" t="str">
        <f>IF($AX937="","",VLOOKUP($AX937,リスト!$CL:$CM,2,FALSE))</f>
        <v/>
      </c>
      <c r="AZ937" s="3"/>
      <c r="BA937" s="280" t="str">
        <f>IF(BB937="","",VLOOKUP(BB937,リスト!$K:$L,2,FALSE))</f>
        <v/>
      </c>
      <c r="BB937" s="3"/>
      <c r="BC937" s="3"/>
      <c r="BD937" s="87"/>
      <c r="BE937" s="280" t="str">
        <f>IF(BF937="","",VLOOKUP(BF937,リスト!$I:$J,2,FALSE))</f>
        <v/>
      </c>
      <c r="BF937" s="3"/>
      <c r="BG937" s="280" t="str">
        <f>IF(BH937="","",VLOOKUP(BH937,リスト!$M:$N,2,FALSE))</f>
        <v/>
      </c>
      <c r="BH937" s="282"/>
      <c r="BI937" s="280" t="str">
        <f>IF(BJ937="","",VLOOKUP(BJ937,リスト!$O:$P,2,FALSE))</f>
        <v/>
      </c>
      <c r="BJ937" s="24"/>
      <c r="BM937" s="451" t="str">
        <f>IF(明細!AV931="","",明細!AV931)</f>
        <v/>
      </c>
      <c r="BN937" s="453" t="str">
        <f>IF(明細!AT931="","",明細!AT931)</f>
        <v/>
      </c>
      <c r="BO937" s="280" t="str">
        <f>IF($BN937="","",VLOOKUP($BN937,リスト!$CL:$CM,2,FALSE))</f>
        <v/>
      </c>
      <c r="BP937" s="280" t="str">
        <f>IF(BQ937="","",VLOOKUP(BQ937,リスト!$K$5:$L$7,2,FALSE))</f>
        <v/>
      </c>
      <c r="BQ937" s="13"/>
      <c r="BR937" s="13"/>
      <c r="BS937" s="47"/>
      <c r="BT937" s="280" t="str">
        <f>IF(BU937="","",VLOOKUP(BU937,リスト!I928:J946,2,FALSE))</f>
        <v/>
      </c>
      <c r="BU937" s="13"/>
      <c r="BV937" s="13"/>
      <c r="BW937" s="282"/>
      <c r="BX937" s="282"/>
      <c r="BY937" s="280" t="str">
        <f>IF(BZ937="","",VLOOKUP(BZ937,リスト!$S$5:$T$6,2,FALSE))</f>
        <v/>
      </c>
      <c r="BZ937" s="3"/>
      <c r="CA937" s="3"/>
      <c r="CB937" s="81"/>
      <c r="CC937" s="280" t="str">
        <f t="shared" si="130"/>
        <v/>
      </c>
      <c r="CD937" s="83"/>
      <c r="CE937" s="83"/>
      <c r="CF937" s="83"/>
      <c r="CG937" s="83"/>
      <c r="CH937" s="282" t="str">
        <f t="shared" si="131"/>
        <v/>
      </c>
      <c r="CI937" s="83"/>
      <c r="CJ937" s="280" t="str">
        <f t="shared" si="132"/>
        <v/>
      </c>
      <c r="CK937" s="87"/>
      <c r="CL937" s="78"/>
      <c r="CM937" s="83"/>
      <c r="CN937" s="83"/>
      <c r="CO937" s="83"/>
      <c r="CP937" s="280" t="str">
        <f t="shared" si="137"/>
        <v/>
      </c>
      <c r="CQ937" s="81"/>
      <c r="CR937" s="280" t="str">
        <f t="shared" si="138"/>
        <v/>
      </c>
      <c r="CS937" s="3"/>
      <c r="CT937" s="3"/>
      <c r="CU937" s="280" t="str">
        <f>IF(CV937="","",VLOOKUP(CV937,リスト!$V$5:$W$6,2,FALSE))</f>
        <v/>
      </c>
      <c r="CV937" s="3"/>
      <c r="CW937" s="280" t="str">
        <f>IF(CX937="","",VLOOKUP(CX937,リスト!$X$5:$Y$6,2,FALSE))</f>
        <v/>
      </c>
      <c r="CX937" s="3"/>
      <c r="CY937" s="77"/>
      <c r="CZ937" s="77"/>
      <c r="DA937" s="75"/>
      <c r="DB937" s="75"/>
      <c r="DC937" s="75"/>
      <c r="DD937" s="75"/>
      <c r="DE937" s="280" t="str">
        <f>IF(DF937="","",VLOOKUP(DF937,リスト!$Z$5:$AA$10,2,FALSE))</f>
        <v/>
      </c>
      <c r="DF937" s="3"/>
      <c r="DG937" s="280" t="str">
        <f>IF(DH937="","",VLOOKUP(DH937,リスト!$AB$5:$AC$12,2,FALSE))</f>
        <v/>
      </c>
      <c r="DH937" s="63"/>
      <c r="DI937" s="280" t="str">
        <f>IF(DJ937="","",VLOOKUP(DJ937,リスト!$AD$5:$AE$7,2,FALSE))</f>
        <v/>
      </c>
      <c r="DJ937" s="3"/>
      <c r="DK937" s="280" t="str">
        <f>IF(DL937="","",VLOOKUP(DL937,リスト!$AF$5:$AG$10,2,FALSE))</f>
        <v/>
      </c>
      <c r="DL937" s="3"/>
      <c r="DM937" s="280" t="str">
        <f>IF(DN937="","",VLOOKUP(DN937,リスト!$AH$5:$AI$6,2,FALSE))</f>
        <v/>
      </c>
      <c r="DN937" s="3"/>
      <c r="DO937" s="280" t="str">
        <f>IF(DP937="","",VLOOKUP(DP937,リスト!$AJ$5:$AK$6,2,FALSE))</f>
        <v/>
      </c>
      <c r="DP937" s="3"/>
      <c r="DQ937" s="280" t="str">
        <f>IF(DR937="","",VLOOKUP(DR937,リスト!$AL$5:$AM$7,2,FALSE))</f>
        <v/>
      </c>
      <c r="DR937" s="3"/>
      <c r="DS937" s="13"/>
      <c r="DT937" s="85"/>
      <c r="DU937" s="85"/>
      <c r="DV937" s="281" t="str">
        <f>IF(DW937="","",VLOOKUP(DW937,リスト!$AN$5:$AO$6,2,FALSE))</f>
        <v/>
      </c>
      <c r="DW937" s="13"/>
      <c r="DX937" s="341"/>
      <c r="DY937" s="345"/>
      <c r="DZ937" s="341"/>
      <c r="EA937" s="345"/>
      <c r="EB937" s="280" t="str">
        <f>IF(EC937="","",VLOOKUP(EC937,リスト!$AW$5:$AX$8,2,FALSE))</f>
        <v/>
      </c>
      <c r="EC937" s="3"/>
      <c r="ED937" s="85"/>
      <c r="EE937" s="280" t="str">
        <f>IF(EF937="","",VLOOKUP(EF937,リスト!$AY$5:$AZ$10,2,FALSE))</f>
        <v/>
      </c>
      <c r="EF937" s="3"/>
      <c r="EG937" s="280" t="str">
        <f>IF(EH937="","",VLOOKUP(EH937,リスト!$BA$5:$BB$10,2,FALSE))</f>
        <v/>
      </c>
      <c r="EH937" s="3"/>
      <c r="EI937" s="280" t="str">
        <f>IF(EJ937="","",VLOOKUP(EJ937,リスト!$BC$5:$BD$10,2,FALSE))</f>
        <v/>
      </c>
      <c r="EJ937" s="3"/>
      <c r="EK937" s="280" t="str">
        <f>IF(EL937="","",VLOOKUP(EL937,リスト!$BE$5:$BF$10,2,FALSE))</f>
        <v/>
      </c>
      <c r="EL937" s="3"/>
      <c r="EM937" s="78"/>
      <c r="EN937" s="73"/>
      <c r="EO937" s="73"/>
      <c r="EP937" s="13"/>
      <c r="EQ937" s="13"/>
      <c r="ER937" s="280" t="str">
        <f>IF(ES937="","",VLOOKUP(ES937,リスト!$BG$5:$BH$10,2,FALSE))</f>
        <v/>
      </c>
      <c r="ES937" s="13"/>
      <c r="ET937" s="13"/>
      <c r="EU937" s="13"/>
      <c r="EV937" s="13"/>
      <c r="EW937" s="13"/>
      <c r="EX937" s="81"/>
      <c r="EY937" s="81"/>
      <c r="EZ937" s="26"/>
      <c r="FA937" s="281" t="str">
        <f>IF($EZ937="","",INDEX(リスト!$BI$5:$BJ$40,MATCH($EZ937,リスト!$BJ$5:$BJ$40,0),1))</f>
        <v/>
      </c>
      <c r="FB937" s="280" t="str">
        <f>IF(FC937="","",VLOOKUP(FC937,リスト!$BK:$BL,2,FALSE))</f>
        <v/>
      </c>
      <c r="FC937" s="13"/>
      <c r="FD937" s="331"/>
      <c r="FE937" s="3"/>
      <c r="FF937" s="280" t="str">
        <f>IF(FG937="","",VLOOKUP(FG937,リスト!$BO$5:$BP$6,2,FALSE))</f>
        <v/>
      </c>
      <c r="FG937" s="3"/>
      <c r="FH937" s="280" t="str">
        <f>IF(FI937="","",VLOOKUP(FI937,リスト!$BQ$5:$BR$8,2,FALSE))</f>
        <v/>
      </c>
      <c r="FI937" s="3"/>
      <c r="FJ937" s="282"/>
      <c r="FK937" s="280" t="str">
        <f>IF(FL937="","",VLOOKUP(FL937,リスト!$BS$5:$BT$6,2,FALSE))</f>
        <v/>
      </c>
      <c r="FL937" s="63"/>
      <c r="FM937" s="13"/>
      <c r="FN937" s="13"/>
      <c r="FO937" s="13"/>
      <c r="FP937" s="283" t="str">
        <f t="shared" si="133"/>
        <v/>
      </c>
      <c r="FQ937" s="283" t="str">
        <f t="shared" si="133"/>
        <v/>
      </c>
      <c r="FR937" s="13"/>
      <c r="FS937" s="85"/>
      <c r="FT937" s="85"/>
      <c r="FU937" s="281" t="str">
        <f t="shared" si="134"/>
        <v/>
      </c>
      <c r="FV937" s="280" t="str">
        <f>IF(FW937="","",VLOOKUP(FW937,リスト!$BV$5:$BW$10,2,FALSE))</f>
        <v/>
      </c>
      <c r="FW937" s="26"/>
      <c r="FX937" s="282" t="str">
        <f t="shared" si="135"/>
        <v/>
      </c>
      <c r="FY937" s="280" t="str">
        <f>IF(FZ937="","",VLOOKUP(FZ937,リスト!$BX$5:$BY$6,2,FALSE))</f>
        <v/>
      </c>
      <c r="FZ937" s="3"/>
      <c r="GA937" s="280" t="str">
        <f>IF(GB937="","",VLOOKUP(GB937,リスト!$BZ$5:$CA$6,2,FALSE))</f>
        <v/>
      </c>
      <c r="GB937" s="13"/>
      <c r="GC937" s="281" t="str">
        <f>IF(GD937="","",VLOOKUP(GD937,リスト!$CB$5:$CC$6,2,FALSE))</f>
        <v/>
      </c>
      <c r="GD937" s="13"/>
      <c r="GE937" s="13"/>
      <c r="GF937" s="13"/>
      <c r="GG937" s="75"/>
      <c r="GH937" s="281" t="str">
        <f t="shared" si="136"/>
        <v/>
      </c>
      <c r="GI937" s="128"/>
      <c r="GJ937" s="281" t="str">
        <f>IF(GK937="","",VLOOKUP(GK937,リスト!$CD$5:$CE$6,2,FALSE))</f>
        <v/>
      </c>
      <c r="GK937" s="13"/>
      <c r="GL937" s="281" t="str">
        <f>IF(GM937="","",VLOOKUP(GM937,リスト!$CF$5:$CG$5,2,FALSE))</f>
        <v/>
      </c>
      <c r="GM937" s="26"/>
      <c r="GN937" s="280" t="str">
        <f>IF(GO937="","",VLOOKUP(GO937,リスト!$CH$5:$CI$5,2,FALSE))</f>
        <v/>
      </c>
      <c r="GO937" s="284"/>
      <c r="GP937" s="284"/>
      <c r="GQ937" s="284"/>
      <c r="GR937" s="284"/>
      <c r="GS937" s="284"/>
      <c r="GT937" s="284"/>
      <c r="GU937" s="284"/>
      <c r="GV937" s="284"/>
      <c r="GW937" s="284"/>
      <c r="GX937" s="285"/>
    </row>
    <row r="938" spans="2:206" s="177" customFormat="1" ht="24.75" hidden="1" customHeight="1" outlineLevel="1">
      <c r="B938" s="286" t="str">
        <f>IF(明細!B932="","",明細!B932)</f>
        <v/>
      </c>
      <c r="C938" s="287" t="str">
        <f>IF(明細!C932="","",明細!C932)</f>
        <v/>
      </c>
      <c r="D938" s="265" t="str">
        <f>IF(明細!D932="","",明細!D932)</f>
        <v/>
      </c>
      <c r="E938" s="265" t="str">
        <f>IF(明細!E932="","",明細!E932)</f>
        <v/>
      </c>
      <c r="F938" s="265" t="str">
        <f>IF(明細!F932="","",明細!F932)</f>
        <v/>
      </c>
      <c r="G938" s="265" t="str">
        <f>IF(明細!G932="","",明細!G932)</f>
        <v/>
      </c>
      <c r="H938" s="265" t="str">
        <f>IF(明細!H932="","",明細!H932)</f>
        <v/>
      </c>
      <c r="I938" s="265" t="str">
        <f>IF(明細!I932="","",明細!I932)</f>
        <v/>
      </c>
      <c r="J938" s="265" t="str">
        <f>IF(明細!J932="","",明細!J932)</f>
        <v/>
      </c>
      <c r="K938" s="265" t="str">
        <f>IF(明細!K932="","",明細!K932)</f>
        <v/>
      </c>
      <c r="L938" s="265" t="str">
        <f>IF(明細!L932="","",明細!L932)</f>
        <v/>
      </c>
      <c r="M938" s="265" t="str">
        <f>IF(明細!M932="","",明細!M932)</f>
        <v/>
      </c>
      <c r="N938" s="265" t="str">
        <f>IF(明細!N932="","",明細!N932)</f>
        <v/>
      </c>
      <c r="O938" s="265" t="str">
        <f>IF(明細!O932="","",明細!O932)</f>
        <v/>
      </c>
      <c r="P938" s="265" t="str">
        <f>IF(明細!P932="","",明細!P932)</f>
        <v/>
      </c>
      <c r="Q938" s="265" t="str">
        <f>IF(明細!Q932="","",明細!Q932)</f>
        <v/>
      </c>
      <c r="R938" s="289" t="str">
        <f>IF(明細!R932="","",明細!R932)</f>
        <v/>
      </c>
      <c r="S938" s="291" t="str">
        <f>IF(明細!S932="","",明細!S932)</f>
        <v/>
      </c>
      <c r="T938" s="291" t="str">
        <f>IF(明細!T932="","",明細!T932)</f>
        <v/>
      </c>
      <c r="U938" s="291" t="str">
        <f>IF(明細!U932="","",明細!U932)</f>
        <v/>
      </c>
      <c r="V938" s="292" t="str">
        <f>IF(明細!V932="","",明細!V932)</f>
        <v>個</v>
      </c>
      <c r="W938" s="292" t="str">
        <f>IF(明細!W932="","",明細!W932)</f>
        <v/>
      </c>
      <c r="X938" s="293" t="str">
        <f>IF(明細!X932="","",明細!X932)</f>
        <v/>
      </c>
      <c r="Y938" s="134" t="str">
        <f>IF(明細!Y932="","",明細!Y932)</f>
        <v/>
      </c>
      <c r="Z938" s="135" t="str">
        <f>IF(明細!Z932="","",明細!Z932)</f>
        <v/>
      </c>
      <c r="AA938" s="134" t="str">
        <f>IF(明細!AA932="","",明細!AA932)</f>
        <v/>
      </c>
      <c r="AB938" s="303" t="str">
        <f>IF(明細!AB932="","",明細!AB932)</f>
        <v/>
      </c>
      <c r="AC938" s="134" t="str">
        <f>IF(明細!AC932="","",明細!AC932)</f>
        <v/>
      </c>
      <c r="AD938" s="183" t="str">
        <f>IF(明細!AD932="","",明細!AD932)</f>
        <v/>
      </c>
      <c r="AE938" s="184">
        <f>IF(明細!AE932="","",明細!AE932)</f>
        <v>0.1</v>
      </c>
      <c r="AF938" s="185" t="str">
        <f>IF(明細!AF932="","",明細!AF932)</f>
        <v/>
      </c>
      <c r="AG938" s="186" t="str">
        <f>IF(明細!AG932="","",明細!AG932)</f>
        <v/>
      </c>
      <c r="AH938" s="186" t="str">
        <f>IF(明細!AH932="","",明細!AH932)</f>
        <v/>
      </c>
      <c r="AI938" s="187" t="str">
        <f>IF(明細!AI932="","",明細!AI932)</f>
        <v/>
      </c>
      <c r="AJ938" s="296" t="str">
        <f>IF(明細!AJ932="","",明細!AJ932)</f>
        <v/>
      </c>
      <c r="AK938" s="297" t="str">
        <f>IF(明細!AK932="","",明細!AK932)</f>
        <v/>
      </c>
      <c r="AL938" s="298" t="str">
        <f>IF(明細!AL932="","",明細!AL932)</f>
        <v/>
      </c>
      <c r="AM938" s="299" t="str">
        <f>IF(明細!AM932="","",明細!AM932)</f>
        <v/>
      </c>
      <c r="AN938" s="300" t="str">
        <f>IF(明細!AN932="","",明細!AN932)</f>
        <v/>
      </c>
      <c r="AO938" s="300" t="str">
        <f>IF(明細!AO932="","",明細!AO932)</f>
        <v/>
      </c>
      <c r="AP938" s="300" t="str">
        <f>IF(明細!AP932="","",明細!AP932)</f>
        <v/>
      </c>
      <c r="AQ938" s="301" t="str">
        <f>IF(明細!AQ932="","",明細!AQ932)</f>
        <v/>
      </c>
      <c r="AR938" s="302" t="str">
        <f>IF(明細!AR932="","",明細!AR932)</f>
        <v/>
      </c>
      <c r="AU938" s="360"/>
      <c r="AV938" s="368"/>
      <c r="AW938" s="446" t="str">
        <f>IF(明細!AV932="","",明細!AV932)</f>
        <v/>
      </c>
      <c r="AX938" s="419" t="str">
        <f>IF(明細!AT932="","",明細!AT932)</f>
        <v/>
      </c>
      <c r="AY938" s="280" t="str">
        <f>IF($AX938="","",VLOOKUP($AX938,リスト!$CL:$CM,2,FALSE))</f>
        <v/>
      </c>
      <c r="AZ938" s="3"/>
      <c r="BA938" s="280" t="str">
        <f>IF(BB938="","",VLOOKUP(BB938,リスト!$K:$L,2,FALSE))</f>
        <v/>
      </c>
      <c r="BB938" s="3"/>
      <c r="BC938" s="3"/>
      <c r="BD938" s="87"/>
      <c r="BE938" s="280" t="str">
        <f>IF(BF938="","",VLOOKUP(BF938,リスト!$I:$J,2,FALSE))</f>
        <v/>
      </c>
      <c r="BF938" s="3"/>
      <c r="BG938" s="280" t="str">
        <f>IF(BH938="","",VLOOKUP(BH938,リスト!$M:$N,2,FALSE))</f>
        <v/>
      </c>
      <c r="BH938" s="282"/>
      <c r="BI938" s="280" t="str">
        <f>IF(BJ938="","",VLOOKUP(BJ938,リスト!$O:$P,2,FALSE))</f>
        <v/>
      </c>
      <c r="BJ938" s="24"/>
      <c r="BM938" s="451" t="str">
        <f>IF(明細!AV932="","",明細!AV932)</f>
        <v/>
      </c>
      <c r="BN938" s="453" t="str">
        <f>IF(明細!AT932="","",明細!AT932)</f>
        <v/>
      </c>
      <c r="BO938" s="280" t="str">
        <f>IF($BN938="","",VLOOKUP($BN938,リスト!$CL:$CM,2,FALSE))</f>
        <v/>
      </c>
      <c r="BP938" s="280" t="str">
        <f>IF(BQ938="","",VLOOKUP(BQ938,リスト!$K$5:$L$7,2,FALSE))</f>
        <v/>
      </c>
      <c r="BQ938" s="13"/>
      <c r="BR938" s="13"/>
      <c r="BS938" s="47"/>
      <c r="BT938" s="280" t="str">
        <f>IF(BU938="","",VLOOKUP(BU938,リスト!I929:J947,2,FALSE))</f>
        <v/>
      </c>
      <c r="BU938" s="13"/>
      <c r="BV938" s="13"/>
      <c r="BW938" s="282"/>
      <c r="BX938" s="282"/>
      <c r="BY938" s="280" t="str">
        <f>IF(BZ938="","",VLOOKUP(BZ938,リスト!$S$5:$T$6,2,FALSE))</f>
        <v/>
      </c>
      <c r="BZ938" s="3"/>
      <c r="CA938" s="3"/>
      <c r="CB938" s="81"/>
      <c r="CC938" s="280" t="str">
        <f t="shared" si="130"/>
        <v/>
      </c>
      <c r="CD938" s="83"/>
      <c r="CE938" s="83"/>
      <c r="CF938" s="83"/>
      <c r="CG938" s="83"/>
      <c r="CH938" s="282" t="str">
        <f t="shared" si="131"/>
        <v/>
      </c>
      <c r="CI938" s="83"/>
      <c r="CJ938" s="280" t="str">
        <f t="shared" si="132"/>
        <v/>
      </c>
      <c r="CK938" s="87"/>
      <c r="CL938" s="78"/>
      <c r="CM938" s="83"/>
      <c r="CN938" s="83"/>
      <c r="CO938" s="83"/>
      <c r="CP938" s="280" t="str">
        <f t="shared" si="137"/>
        <v/>
      </c>
      <c r="CQ938" s="81"/>
      <c r="CR938" s="280" t="str">
        <f t="shared" si="138"/>
        <v/>
      </c>
      <c r="CS938" s="3"/>
      <c r="CT938" s="3"/>
      <c r="CU938" s="280" t="str">
        <f>IF(CV938="","",VLOOKUP(CV938,リスト!$V$5:$W$6,2,FALSE))</f>
        <v/>
      </c>
      <c r="CV938" s="3"/>
      <c r="CW938" s="280" t="str">
        <f>IF(CX938="","",VLOOKUP(CX938,リスト!$X$5:$Y$6,2,FALSE))</f>
        <v/>
      </c>
      <c r="CX938" s="3"/>
      <c r="CY938" s="77"/>
      <c r="CZ938" s="77"/>
      <c r="DA938" s="75"/>
      <c r="DB938" s="75"/>
      <c r="DC938" s="75"/>
      <c r="DD938" s="75"/>
      <c r="DE938" s="280" t="str">
        <f>IF(DF938="","",VLOOKUP(DF938,リスト!$Z$5:$AA$10,2,FALSE))</f>
        <v/>
      </c>
      <c r="DF938" s="3"/>
      <c r="DG938" s="280" t="str">
        <f>IF(DH938="","",VLOOKUP(DH938,リスト!$AB$5:$AC$12,2,FALSE))</f>
        <v/>
      </c>
      <c r="DH938" s="63"/>
      <c r="DI938" s="280" t="str">
        <f>IF(DJ938="","",VLOOKUP(DJ938,リスト!$AD$5:$AE$7,2,FALSE))</f>
        <v/>
      </c>
      <c r="DJ938" s="3"/>
      <c r="DK938" s="280" t="str">
        <f>IF(DL938="","",VLOOKUP(DL938,リスト!$AF$5:$AG$10,2,FALSE))</f>
        <v/>
      </c>
      <c r="DL938" s="3"/>
      <c r="DM938" s="280" t="str">
        <f>IF(DN938="","",VLOOKUP(DN938,リスト!$AH$5:$AI$6,2,FALSE))</f>
        <v/>
      </c>
      <c r="DN938" s="3"/>
      <c r="DO938" s="280" t="str">
        <f>IF(DP938="","",VLOOKUP(DP938,リスト!$AJ$5:$AK$6,2,FALSE))</f>
        <v/>
      </c>
      <c r="DP938" s="3"/>
      <c r="DQ938" s="280" t="str">
        <f>IF(DR938="","",VLOOKUP(DR938,リスト!$AL$5:$AM$7,2,FALSE))</f>
        <v/>
      </c>
      <c r="DR938" s="3"/>
      <c r="DS938" s="13"/>
      <c r="DT938" s="85"/>
      <c r="DU938" s="85"/>
      <c r="DV938" s="281" t="str">
        <f>IF(DW938="","",VLOOKUP(DW938,リスト!$AN$5:$AO$6,2,FALSE))</f>
        <v/>
      </c>
      <c r="DW938" s="13"/>
      <c r="DX938" s="341"/>
      <c r="DY938" s="345"/>
      <c r="DZ938" s="341"/>
      <c r="EA938" s="345"/>
      <c r="EB938" s="280" t="str">
        <f>IF(EC938="","",VLOOKUP(EC938,リスト!$AW$5:$AX$8,2,FALSE))</f>
        <v/>
      </c>
      <c r="EC938" s="3"/>
      <c r="ED938" s="85"/>
      <c r="EE938" s="280" t="str">
        <f>IF(EF938="","",VLOOKUP(EF938,リスト!$AY$5:$AZ$10,2,FALSE))</f>
        <v/>
      </c>
      <c r="EF938" s="3"/>
      <c r="EG938" s="280" t="str">
        <f>IF(EH938="","",VLOOKUP(EH938,リスト!$BA$5:$BB$10,2,FALSE))</f>
        <v/>
      </c>
      <c r="EH938" s="3"/>
      <c r="EI938" s="280" t="str">
        <f>IF(EJ938="","",VLOOKUP(EJ938,リスト!$BC$5:$BD$10,2,FALSE))</f>
        <v/>
      </c>
      <c r="EJ938" s="3"/>
      <c r="EK938" s="280" t="str">
        <f>IF(EL938="","",VLOOKUP(EL938,リスト!$BE$5:$BF$10,2,FALSE))</f>
        <v/>
      </c>
      <c r="EL938" s="3"/>
      <c r="EM938" s="78"/>
      <c r="EN938" s="73"/>
      <c r="EO938" s="73"/>
      <c r="EP938" s="13"/>
      <c r="EQ938" s="13"/>
      <c r="ER938" s="280" t="str">
        <f>IF(ES938="","",VLOOKUP(ES938,リスト!$BG$5:$BH$10,2,FALSE))</f>
        <v/>
      </c>
      <c r="ES938" s="13"/>
      <c r="ET938" s="13"/>
      <c r="EU938" s="13"/>
      <c r="EV938" s="13"/>
      <c r="EW938" s="13"/>
      <c r="EX938" s="81"/>
      <c r="EY938" s="81"/>
      <c r="EZ938" s="26"/>
      <c r="FA938" s="281" t="str">
        <f>IF($EZ938="","",INDEX(リスト!$BI$5:$BJ$40,MATCH($EZ938,リスト!$BJ$5:$BJ$40,0),1))</f>
        <v/>
      </c>
      <c r="FB938" s="280" t="str">
        <f>IF(FC938="","",VLOOKUP(FC938,リスト!$BK:$BL,2,FALSE))</f>
        <v/>
      </c>
      <c r="FC938" s="13"/>
      <c r="FD938" s="331"/>
      <c r="FE938" s="3"/>
      <c r="FF938" s="280" t="str">
        <f>IF(FG938="","",VLOOKUP(FG938,リスト!$BO$5:$BP$6,2,FALSE))</f>
        <v/>
      </c>
      <c r="FG938" s="3"/>
      <c r="FH938" s="280" t="str">
        <f>IF(FI938="","",VLOOKUP(FI938,リスト!$BQ$5:$BR$8,2,FALSE))</f>
        <v/>
      </c>
      <c r="FI938" s="3"/>
      <c r="FJ938" s="282"/>
      <c r="FK938" s="280" t="str">
        <f>IF(FL938="","",VLOOKUP(FL938,リスト!$BS$5:$BT$6,2,FALSE))</f>
        <v/>
      </c>
      <c r="FL938" s="63"/>
      <c r="FM938" s="13"/>
      <c r="FN938" s="13"/>
      <c r="FO938" s="13"/>
      <c r="FP938" s="283" t="str">
        <f t="shared" si="133"/>
        <v/>
      </c>
      <c r="FQ938" s="283" t="str">
        <f t="shared" si="133"/>
        <v/>
      </c>
      <c r="FR938" s="13"/>
      <c r="FS938" s="85"/>
      <c r="FT938" s="85"/>
      <c r="FU938" s="281" t="str">
        <f t="shared" si="134"/>
        <v/>
      </c>
      <c r="FV938" s="280" t="str">
        <f>IF(FW938="","",VLOOKUP(FW938,リスト!$BV$5:$BW$10,2,FALSE))</f>
        <v/>
      </c>
      <c r="FW938" s="26"/>
      <c r="FX938" s="282" t="str">
        <f t="shared" si="135"/>
        <v/>
      </c>
      <c r="FY938" s="280" t="str">
        <f>IF(FZ938="","",VLOOKUP(FZ938,リスト!$BX$5:$BY$6,2,FALSE))</f>
        <v/>
      </c>
      <c r="FZ938" s="3"/>
      <c r="GA938" s="280" t="str">
        <f>IF(GB938="","",VLOOKUP(GB938,リスト!$BZ$5:$CA$6,2,FALSE))</f>
        <v/>
      </c>
      <c r="GB938" s="13"/>
      <c r="GC938" s="281" t="str">
        <f>IF(GD938="","",VLOOKUP(GD938,リスト!$CB$5:$CC$6,2,FALSE))</f>
        <v/>
      </c>
      <c r="GD938" s="13"/>
      <c r="GE938" s="13"/>
      <c r="GF938" s="13"/>
      <c r="GG938" s="75"/>
      <c r="GH938" s="281" t="str">
        <f t="shared" si="136"/>
        <v/>
      </c>
      <c r="GI938" s="128"/>
      <c r="GJ938" s="281" t="str">
        <f>IF(GK938="","",VLOOKUP(GK938,リスト!$CD$5:$CE$6,2,FALSE))</f>
        <v/>
      </c>
      <c r="GK938" s="13"/>
      <c r="GL938" s="281" t="str">
        <f>IF(GM938="","",VLOOKUP(GM938,リスト!$CF$5:$CG$5,2,FALSE))</f>
        <v/>
      </c>
      <c r="GM938" s="26"/>
      <c r="GN938" s="280" t="str">
        <f>IF(GO938="","",VLOOKUP(GO938,リスト!$CH$5:$CI$5,2,FALSE))</f>
        <v/>
      </c>
      <c r="GO938" s="284"/>
      <c r="GP938" s="284"/>
      <c r="GQ938" s="284"/>
      <c r="GR938" s="284"/>
      <c r="GS938" s="284"/>
      <c r="GT938" s="284"/>
      <c r="GU938" s="284"/>
      <c r="GV938" s="284"/>
      <c r="GW938" s="284"/>
      <c r="GX938" s="285"/>
    </row>
    <row r="939" spans="2:206" s="177" customFormat="1" ht="24.75" hidden="1" customHeight="1" outlineLevel="1">
      <c r="B939" s="286" t="str">
        <f>IF(明細!B933="","",明細!B933)</f>
        <v/>
      </c>
      <c r="C939" s="287" t="str">
        <f>IF(明細!C933="","",明細!C933)</f>
        <v/>
      </c>
      <c r="D939" s="265" t="str">
        <f>IF(明細!D933="","",明細!D933)</f>
        <v/>
      </c>
      <c r="E939" s="265" t="str">
        <f>IF(明細!E933="","",明細!E933)</f>
        <v/>
      </c>
      <c r="F939" s="265" t="str">
        <f>IF(明細!F933="","",明細!F933)</f>
        <v/>
      </c>
      <c r="G939" s="265" t="str">
        <f>IF(明細!G933="","",明細!G933)</f>
        <v/>
      </c>
      <c r="H939" s="265" t="str">
        <f>IF(明細!H933="","",明細!H933)</f>
        <v/>
      </c>
      <c r="I939" s="265" t="str">
        <f>IF(明細!I933="","",明細!I933)</f>
        <v/>
      </c>
      <c r="J939" s="265" t="str">
        <f>IF(明細!J933="","",明細!J933)</f>
        <v/>
      </c>
      <c r="K939" s="265" t="str">
        <f>IF(明細!K933="","",明細!K933)</f>
        <v/>
      </c>
      <c r="L939" s="265" t="str">
        <f>IF(明細!L933="","",明細!L933)</f>
        <v/>
      </c>
      <c r="M939" s="265" t="str">
        <f>IF(明細!M933="","",明細!M933)</f>
        <v/>
      </c>
      <c r="N939" s="265" t="str">
        <f>IF(明細!N933="","",明細!N933)</f>
        <v/>
      </c>
      <c r="O939" s="265" t="str">
        <f>IF(明細!O933="","",明細!O933)</f>
        <v/>
      </c>
      <c r="P939" s="265" t="str">
        <f>IF(明細!P933="","",明細!P933)</f>
        <v/>
      </c>
      <c r="Q939" s="265" t="str">
        <f>IF(明細!Q933="","",明細!Q933)</f>
        <v/>
      </c>
      <c r="R939" s="289" t="str">
        <f>IF(明細!R933="","",明細!R933)</f>
        <v/>
      </c>
      <c r="S939" s="291" t="str">
        <f>IF(明細!S933="","",明細!S933)</f>
        <v/>
      </c>
      <c r="T939" s="291" t="str">
        <f>IF(明細!T933="","",明細!T933)</f>
        <v/>
      </c>
      <c r="U939" s="291" t="str">
        <f>IF(明細!U933="","",明細!U933)</f>
        <v/>
      </c>
      <c r="V939" s="292" t="str">
        <f>IF(明細!V933="","",明細!V933)</f>
        <v>個</v>
      </c>
      <c r="W939" s="292" t="str">
        <f>IF(明細!W933="","",明細!W933)</f>
        <v/>
      </c>
      <c r="X939" s="293" t="str">
        <f>IF(明細!X933="","",明細!X933)</f>
        <v/>
      </c>
      <c r="Y939" s="134" t="str">
        <f>IF(明細!Y933="","",明細!Y933)</f>
        <v/>
      </c>
      <c r="Z939" s="135" t="str">
        <f>IF(明細!Z933="","",明細!Z933)</f>
        <v/>
      </c>
      <c r="AA939" s="134" t="str">
        <f>IF(明細!AA933="","",明細!AA933)</f>
        <v/>
      </c>
      <c r="AB939" s="303" t="str">
        <f>IF(明細!AB933="","",明細!AB933)</f>
        <v/>
      </c>
      <c r="AC939" s="134" t="str">
        <f>IF(明細!AC933="","",明細!AC933)</f>
        <v/>
      </c>
      <c r="AD939" s="183" t="str">
        <f>IF(明細!AD933="","",明細!AD933)</f>
        <v/>
      </c>
      <c r="AE939" s="184">
        <f>IF(明細!AE933="","",明細!AE933)</f>
        <v>0.1</v>
      </c>
      <c r="AF939" s="185" t="str">
        <f>IF(明細!AF933="","",明細!AF933)</f>
        <v/>
      </c>
      <c r="AG939" s="186" t="str">
        <f>IF(明細!AG933="","",明細!AG933)</f>
        <v/>
      </c>
      <c r="AH939" s="186" t="str">
        <f>IF(明細!AH933="","",明細!AH933)</f>
        <v/>
      </c>
      <c r="AI939" s="187" t="str">
        <f>IF(明細!AI933="","",明細!AI933)</f>
        <v/>
      </c>
      <c r="AJ939" s="296" t="str">
        <f>IF(明細!AJ933="","",明細!AJ933)</f>
        <v/>
      </c>
      <c r="AK939" s="297" t="str">
        <f>IF(明細!AK933="","",明細!AK933)</f>
        <v/>
      </c>
      <c r="AL939" s="298" t="str">
        <f>IF(明細!AL933="","",明細!AL933)</f>
        <v/>
      </c>
      <c r="AM939" s="299" t="str">
        <f>IF(明細!AM933="","",明細!AM933)</f>
        <v/>
      </c>
      <c r="AN939" s="300" t="str">
        <f>IF(明細!AN933="","",明細!AN933)</f>
        <v/>
      </c>
      <c r="AO939" s="300" t="str">
        <f>IF(明細!AO933="","",明細!AO933)</f>
        <v/>
      </c>
      <c r="AP939" s="300" t="str">
        <f>IF(明細!AP933="","",明細!AP933)</f>
        <v/>
      </c>
      <c r="AQ939" s="301" t="str">
        <f>IF(明細!AQ933="","",明細!AQ933)</f>
        <v/>
      </c>
      <c r="AR939" s="302" t="str">
        <f>IF(明細!AR933="","",明細!AR933)</f>
        <v/>
      </c>
      <c r="AU939" s="360"/>
      <c r="AV939" s="368"/>
      <c r="AW939" s="446" t="str">
        <f>IF(明細!AV933="","",明細!AV933)</f>
        <v/>
      </c>
      <c r="AX939" s="419" t="str">
        <f>IF(明細!AT933="","",明細!AT933)</f>
        <v/>
      </c>
      <c r="AY939" s="280" t="str">
        <f>IF($AX939="","",VLOOKUP($AX939,リスト!$CL:$CM,2,FALSE))</f>
        <v/>
      </c>
      <c r="AZ939" s="3"/>
      <c r="BA939" s="280" t="str">
        <f>IF(BB939="","",VLOOKUP(BB939,リスト!$K:$L,2,FALSE))</f>
        <v/>
      </c>
      <c r="BB939" s="3"/>
      <c r="BC939" s="3"/>
      <c r="BD939" s="87"/>
      <c r="BE939" s="280" t="str">
        <f>IF(BF939="","",VLOOKUP(BF939,リスト!$I:$J,2,FALSE))</f>
        <v/>
      </c>
      <c r="BF939" s="3"/>
      <c r="BG939" s="280" t="str">
        <f>IF(BH939="","",VLOOKUP(BH939,リスト!$M:$N,2,FALSE))</f>
        <v/>
      </c>
      <c r="BH939" s="282"/>
      <c r="BI939" s="280" t="str">
        <f>IF(BJ939="","",VLOOKUP(BJ939,リスト!$O:$P,2,FALSE))</f>
        <v/>
      </c>
      <c r="BJ939" s="24"/>
      <c r="BM939" s="451" t="str">
        <f>IF(明細!AV933="","",明細!AV933)</f>
        <v/>
      </c>
      <c r="BN939" s="453" t="str">
        <f>IF(明細!AT933="","",明細!AT933)</f>
        <v/>
      </c>
      <c r="BO939" s="280" t="str">
        <f>IF($BN939="","",VLOOKUP($BN939,リスト!$CL:$CM,2,FALSE))</f>
        <v/>
      </c>
      <c r="BP939" s="280" t="str">
        <f>IF(BQ939="","",VLOOKUP(BQ939,リスト!$K$5:$L$7,2,FALSE))</f>
        <v/>
      </c>
      <c r="BQ939" s="13"/>
      <c r="BR939" s="13"/>
      <c r="BS939" s="47"/>
      <c r="BT939" s="280" t="str">
        <f>IF(BU939="","",VLOOKUP(BU939,リスト!I930:J948,2,FALSE))</f>
        <v/>
      </c>
      <c r="BU939" s="13"/>
      <c r="BV939" s="13"/>
      <c r="BW939" s="282"/>
      <c r="BX939" s="282"/>
      <c r="BY939" s="280" t="str">
        <f>IF(BZ939="","",VLOOKUP(BZ939,リスト!$S$5:$T$6,2,FALSE))</f>
        <v/>
      </c>
      <c r="BZ939" s="3"/>
      <c r="CA939" s="3"/>
      <c r="CB939" s="81"/>
      <c r="CC939" s="280" t="str">
        <f t="shared" si="130"/>
        <v/>
      </c>
      <c r="CD939" s="83"/>
      <c r="CE939" s="83"/>
      <c r="CF939" s="83"/>
      <c r="CG939" s="83"/>
      <c r="CH939" s="282" t="str">
        <f t="shared" si="131"/>
        <v/>
      </c>
      <c r="CI939" s="83"/>
      <c r="CJ939" s="280" t="str">
        <f t="shared" si="132"/>
        <v/>
      </c>
      <c r="CK939" s="87"/>
      <c r="CL939" s="78"/>
      <c r="CM939" s="83"/>
      <c r="CN939" s="83"/>
      <c r="CO939" s="83"/>
      <c r="CP939" s="280" t="str">
        <f t="shared" si="137"/>
        <v/>
      </c>
      <c r="CQ939" s="81"/>
      <c r="CR939" s="280" t="str">
        <f t="shared" si="138"/>
        <v/>
      </c>
      <c r="CS939" s="3"/>
      <c r="CT939" s="3"/>
      <c r="CU939" s="280" t="str">
        <f>IF(CV939="","",VLOOKUP(CV939,リスト!$V$5:$W$6,2,FALSE))</f>
        <v/>
      </c>
      <c r="CV939" s="3"/>
      <c r="CW939" s="280" t="str">
        <f>IF(CX939="","",VLOOKUP(CX939,リスト!$X$5:$Y$6,2,FALSE))</f>
        <v/>
      </c>
      <c r="CX939" s="3"/>
      <c r="CY939" s="77"/>
      <c r="CZ939" s="77"/>
      <c r="DA939" s="75"/>
      <c r="DB939" s="75"/>
      <c r="DC939" s="75"/>
      <c r="DD939" s="75"/>
      <c r="DE939" s="280" t="str">
        <f>IF(DF939="","",VLOOKUP(DF939,リスト!$Z$5:$AA$10,2,FALSE))</f>
        <v/>
      </c>
      <c r="DF939" s="3"/>
      <c r="DG939" s="280" t="str">
        <f>IF(DH939="","",VLOOKUP(DH939,リスト!$AB$5:$AC$12,2,FALSE))</f>
        <v/>
      </c>
      <c r="DH939" s="63"/>
      <c r="DI939" s="280" t="str">
        <f>IF(DJ939="","",VLOOKUP(DJ939,リスト!$AD$5:$AE$7,2,FALSE))</f>
        <v/>
      </c>
      <c r="DJ939" s="3"/>
      <c r="DK939" s="280" t="str">
        <f>IF(DL939="","",VLOOKUP(DL939,リスト!$AF$5:$AG$10,2,FALSE))</f>
        <v/>
      </c>
      <c r="DL939" s="3"/>
      <c r="DM939" s="280" t="str">
        <f>IF(DN939="","",VLOOKUP(DN939,リスト!$AH$5:$AI$6,2,FALSE))</f>
        <v/>
      </c>
      <c r="DN939" s="3"/>
      <c r="DO939" s="280" t="str">
        <f>IF(DP939="","",VLOOKUP(DP939,リスト!$AJ$5:$AK$6,2,FALSE))</f>
        <v/>
      </c>
      <c r="DP939" s="3"/>
      <c r="DQ939" s="280" t="str">
        <f>IF(DR939="","",VLOOKUP(DR939,リスト!$AL$5:$AM$7,2,FALSE))</f>
        <v/>
      </c>
      <c r="DR939" s="3"/>
      <c r="DS939" s="13"/>
      <c r="DT939" s="85"/>
      <c r="DU939" s="85"/>
      <c r="DV939" s="281" t="str">
        <f>IF(DW939="","",VLOOKUP(DW939,リスト!$AN$5:$AO$6,2,FALSE))</f>
        <v/>
      </c>
      <c r="DW939" s="13"/>
      <c r="DX939" s="341"/>
      <c r="DY939" s="345"/>
      <c r="DZ939" s="341"/>
      <c r="EA939" s="345"/>
      <c r="EB939" s="280" t="str">
        <f>IF(EC939="","",VLOOKUP(EC939,リスト!$AW$5:$AX$8,2,FALSE))</f>
        <v/>
      </c>
      <c r="EC939" s="3"/>
      <c r="ED939" s="85"/>
      <c r="EE939" s="280" t="str">
        <f>IF(EF939="","",VLOOKUP(EF939,リスト!$AY$5:$AZ$10,2,FALSE))</f>
        <v/>
      </c>
      <c r="EF939" s="3"/>
      <c r="EG939" s="280" t="str">
        <f>IF(EH939="","",VLOOKUP(EH939,リスト!$BA$5:$BB$10,2,FALSE))</f>
        <v/>
      </c>
      <c r="EH939" s="3"/>
      <c r="EI939" s="280" t="str">
        <f>IF(EJ939="","",VLOOKUP(EJ939,リスト!$BC$5:$BD$10,2,FALSE))</f>
        <v/>
      </c>
      <c r="EJ939" s="3"/>
      <c r="EK939" s="280" t="str">
        <f>IF(EL939="","",VLOOKUP(EL939,リスト!$BE$5:$BF$10,2,FALSE))</f>
        <v/>
      </c>
      <c r="EL939" s="3"/>
      <c r="EM939" s="78"/>
      <c r="EN939" s="73"/>
      <c r="EO939" s="73"/>
      <c r="EP939" s="13"/>
      <c r="EQ939" s="13"/>
      <c r="ER939" s="280" t="str">
        <f>IF(ES939="","",VLOOKUP(ES939,リスト!$BG$5:$BH$10,2,FALSE))</f>
        <v/>
      </c>
      <c r="ES939" s="13"/>
      <c r="ET939" s="13"/>
      <c r="EU939" s="13"/>
      <c r="EV939" s="13"/>
      <c r="EW939" s="13"/>
      <c r="EX939" s="81"/>
      <c r="EY939" s="81"/>
      <c r="EZ939" s="26"/>
      <c r="FA939" s="281" t="str">
        <f>IF($EZ939="","",INDEX(リスト!$BI$5:$BJ$40,MATCH($EZ939,リスト!$BJ$5:$BJ$40,0),1))</f>
        <v/>
      </c>
      <c r="FB939" s="280" t="str">
        <f>IF(FC939="","",VLOOKUP(FC939,リスト!$BK:$BL,2,FALSE))</f>
        <v/>
      </c>
      <c r="FC939" s="13"/>
      <c r="FD939" s="331"/>
      <c r="FE939" s="3"/>
      <c r="FF939" s="280" t="str">
        <f>IF(FG939="","",VLOOKUP(FG939,リスト!$BO$5:$BP$6,2,FALSE))</f>
        <v/>
      </c>
      <c r="FG939" s="3"/>
      <c r="FH939" s="280" t="str">
        <f>IF(FI939="","",VLOOKUP(FI939,リスト!$BQ$5:$BR$8,2,FALSE))</f>
        <v/>
      </c>
      <c r="FI939" s="3"/>
      <c r="FJ939" s="282"/>
      <c r="FK939" s="280" t="str">
        <f>IF(FL939="","",VLOOKUP(FL939,リスト!$BS$5:$BT$6,2,FALSE))</f>
        <v/>
      </c>
      <c r="FL939" s="63"/>
      <c r="FM939" s="13"/>
      <c r="FN939" s="13"/>
      <c r="FO939" s="13"/>
      <c r="FP939" s="283" t="str">
        <f t="shared" si="133"/>
        <v/>
      </c>
      <c r="FQ939" s="283" t="str">
        <f t="shared" si="133"/>
        <v/>
      </c>
      <c r="FR939" s="13"/>
      <c r="FS939" s="85"/>
      <c r="FT939" s="85"/>
      <c r="FU939" s="281" t="str">
        <f t="shared" si="134"/>
        <v/>
      </c>
      <c r="FV939" s="280" t="str">
        <f>IF(FW939="","",VLOOKUP(FW939,リスト!$BV$5:$BW$10,2,FALSE))</f>
        <v/>
      </c>
      <c r="FW939" s="26"/>
      <c r="FX939" s="282" t="str">
        <f t="shared" si="135"/>
        <v/>
      </c>
      <c r="FY939" s="280" t="str">
        <f>IF(FZ939="","",VLOOKUP(FZ939,リスト!$BX$5:$BY$6,2,FALSE))</f>
        <v/>
      </c>
      <c r="FZ939" s="3"/>
      <c r="GA939" s="280" t="str">
        <f>IF(GB939="","",VLOOKUP(GB939,リスト!$BZ$5:$CA$6,2,FALSE))</f>
        <v/>
      </c>
      <c r="GB939" s="13"/>
      <c r="GC939" s="281" t="str">
        <f>IF(GD939="","",VLOOKUP(GD939,リスト!$CB$5:$CC$6,2,FALSE))</f>
        <v/>
      </c>
      <c r="GD939" s="13"/>
      <c r="GE939" s="13"/>
      <c r="GF939" s="13"/>
      <c r="GG939" s="75"/>
      <c r="GH939" s="281" t="str">
        <f t="shared" si="136"/>
        <v/>
      </c>
      <c r="GI939" s="128"/>
      <c r="GJ939" s="281" t="str">
        <f>IF(GK939="","",VLOOKUP(GK939,リスト!$CD$5:$CE$6,2,FALSE))</f>
        <v/>
      </c>
      <c r="GK939" s="13"/>
      <c r="GL939" s="281" t="str">
        <f>IF(GM939="","",VLOOKUP(GM939,リスト!$CF$5:$CG$5,2,FALSE))</f>
        <v/>
      </c>
      <c r="GM939" s="26"/>
      <c r="GN939" s="280" t="str">
        <f>IF(GO939="","",VLOOKUP(GO939,リスト!$CH$5:$CI$5,2,FALSE))</f>
        <v/>
      </c>
      <c r="GO939" s="284"/>
      <c r="GP939" s="284"/>
      <c r="GQ939" s="284"/>
      <c r="GR939" s="284"/>
      <c r="GS939" s="284"/>
      <c r="GT939" s="284"/>
      <c r="GU939" s="284"/>
      <c r="GV939" s="284"/>
      <c r="GW939" s="284"/>
      <c r="GX939" s="285"/>
    </row>
    <row r="940" spans="2:206" s="177" customFormat="1" ht="24.75" hidden="1" customHeight="1" outlineLevel="1">
      <c r="B940" s="286" t="str">
        <f>IF(明細!B934="","",明細!B934)</f>
        <v/>
      </c>
      <c r="C940" s="287" t="str">
        <f>IF(明細!C934="","",明細!C934)</f>
        <v/>
      </c>
      <c r="D940" s="265" t="str">
        <f>IF(明細!D934="","",明細!D934)</f>
        <v/>
      </c>
      <c r="E940" s="265" t="str">
        <f>IF(明細!E934="","",明細!E934)</f>
        <v/>
      </c>
      <c r="F940" s="265" t="str">
        <f>IF(明細!F934="","",明細!F934)</f>
        <v/>
      </c>
      <c r="G940" s="265" t="str">
        <f>IF(明細!G934="","",明細!G934)</f>
        <v/>
      </c>
      <c r="H940" s="265" t="str">
        <f>IF(明細!H934="","",明細!H934)</f>
        <v/>
      </c>
      <c r="I940" s="265" t="str">
        <f>IF(明細!I934="","",明細!I934)</f>
        <v/>
      </c>
      <c r="J940" s="265" t="str">
        <f>IF(明細!J934="","",明細!J934)</f>
        <v/>
      </c>
      <c r="K940" s="265" t="str">
        <f>IF(明細!K934="","",明細!K934)</f>
        <v/>
      </c>
      <c r="L940" s="265" t="str">
        <f>IF(明細!L934="","",明細!L934)</f>
        <v/>
      </c>
      <c r="M940" s="265" t="str">
        <f>IF(明細!M934="","",明細!M934)</f>
        <v/>
      </c>
      <c r="N940" s="265" t="str">
        <f>IF(明細!N934="","",明細!N934)</f>
        <v/>
      </c>
      <c r="O940" s="265" t="str">
        <f>IF(明細!O934="","",明細!O934)</f>
        <v/>
      </c>
      <c r="P940" s="265" t="str">
        <f>IF(明細!P934="","",明細!P934)</f>
        <v/>
      </c>
      <c r="Q940" s="265" t="str">
        <f>IF(明細!Q934="","",明細!Q934)</f>
        <v/>
      </c>
      <c r="R940" s="289" t="str">
        <f>IF(明細!R934="","",明細!R934)</f>
        <v/>
      </c>
      <c r="S940" s="291" t="str">
        <f>IF(明細!S934="","",明細!S934)</f>
        <v/>
      </c>
      <c r="T940" s="291" t="str">
        <f>IF(明細!T934="","",明細!T934)</f>
        <v/>
      </c>
      <c r="U940" s="291" t="str">
        <f>IF(明細!U934="","",明細!U934)</f>
        <v/>
      </c>
      <c r="V940" s="292" t="str">
        <f>IF(明細!V934="","",明細!V934)</f>
        <v>個</v>
      </c>
      <c r="W940" s="292" t="str">
        <f>IF(明細!W934="","",明細!W934)</f>
        <v/>
      </c>
      <c r="X940" s="293" t="str">
        <f>IF(明細!X934="","",明細!X934)</f>
        <v/>
      </c>
      <c r="Y940" s="134" t="str">
        <f>IF(明細!Y934="","",明細!Y934)</f>
        <v/>
      </c>
      <c r="Z940" s="135" t="str">
        <f>IF(明細!Z934="","",明細!Z934)</f>
        <v/>
      </c>
      <c r="AA940" s="134" t="str">
        <f>IF(明細!AA934="","",明細!AA934)</f>
        <v/>
      </c>
      <c r="AB940" s="303" t="str">
        <f>IF(明細!AB934="","",明細!AB934)</f>
        <v/>
      </c>
      <c r="AC940" s="134" t="str">
        <f>IF(明細!AC934="","",明細!AC934)</f>
        <v/>
      </c>
      <c r="AD940" s="183" t="str">
        <f>IF(明細!AD934="","",明細!AD934)</f>
        <v/>
      </c>
      <c r="AE940" s="184">
        <f>IF(明細!AE934="","",明細!AE934)</f>
        <v>0.1</v>
      </c>
      <c r="AF940" s="185" t="str">
        <f>IF(明細!AF934="","",明細!AF934)</f>
        <v/>
      </c>
      <c r="AG940" s="186" t="str">
        <f>IF(明細!AG934="","",明細!AG934)</f>
        <v/>
      </c>
      <c r="AH940" s="186" t="str">
        <f>IF(明細!AH934="","",明細!AH934)</f>
        <v/>
      </c>
      <c r="AI940" s="187" t="str">
        <f>IF(明細!AI934="","",明細!AI934)</f>
        <v/>
      </c>
      <c r="AJ940" s="296" t="str">
        <f>IF(明細!AJ934="","",明細!AJ934)</f>
        <v/>
      </c>
      <c r="AK940" s="297" t="str">
        <f>IF(明細!AK934="","",明細!AK934)</f>
        <v/>
      </c>
      <c r="AL940" s="298" t="str">
        <f>IF(明細!AL934="","",明細!AL934)</f>
        <v/>
      </c>
      <c r="AM940" s="299" t="str">
        <f>IF(明細!AM934="","",明細!AM934)</f>
        <v/>
      </c>
      <c r="AN940" s="300" t="str">
        <f>IF(明細!AN934="","",明細!AN934)</f>
        <v/>
      </c>
      <c r="AO940" s="300" t="str">
        <f>IF(明細!AO934="","",明細!AO934)</f>
        <v/>
      </c>
      <c r="AP940" s="300" t="str">
        <f>IF(明細!AP934="","",明細!AP934)</f>
        <v/>
      </c>
      <c r="AQ940" s="301" t="str">
        <f>IF(明細!AQ934="","",明細!AQ934)</f>
        <v/>
      </c>
      <c r="AR940" s="302" t="str">
        <f>IF(明細!AR934="","",明細!AR934)</f>
        <v/>
      </c>
      <c r="AU940" s="360"/>
      <c r="AV940" s="368"/>
      <c r="AW940" s="446" t="str">
        <f>IF(明細!AV934="","",明細!AV934)</f>
        <v/>
      </c>
      <c r="AX940" s="419" t="str">
        <f>IF(明細!AT934="","",明細!AT934)</f>
        <v/>
      </c>
      <c r="AY940" s="280" t="str">
        <f>IF($AX940="","",VLOOKUP($AX940,リスト!$CL:$CM,2,FALSE))</f>
        <v/>
      </c>
      <c r="AZ940" s="3"/>
      <c r="BA940" s="280" t="str">
        <f>IF(BB940="","",VLOOKUP(BB940,リスト!$K:$L,2,FALSE))</f>
        <v/>
      </c>
      <c r="BB940" s="3"/>
      <c r="BC940" s="3"/>
      <c r="BD940" s="87"/>
      <c r="BE940" s="280" t="str">
        <f>IF(BF940="","",VLOOKUP(BF940,リスト!$I:$J,2,FALSE))</f>
        <v/>
      </c>
      <c r="BF940" s="3"/>
      <c r="BG940" s="280" t="str">
        <f>IF(BH940="","",VLOOKUP(BH940,リスト!$M:$N,2,FALSE))</f>
        <v/>
      </c>
      <c r="BH940" s="282"/>
      <c r="BI940" s="280" t="str">
        <f>IF(BJ940="","",VLOOKUP(BJ940,リスト!$O:$P,2,FALSE))</f>
        <v/>
      </c>
      <c r="BJ940" s="24"/>
      <c r="BM940" s="451" t="str">
        <f>IF(明細!AV934="","",明細!AV934)</f>
        <v/>
      </c>
      <c r="BN940" s="453" t="str">
        <f>IF(明細!AT934="","",明細!AT934)</f>
        <v/>
      </c>
      <c r="BO940" s="280" t="str">
        <f>IF($BN940="","",VLOOKUP($BN940,リスト!$CL:$CM,2,FALSE))</f>
        <v/>
      </c>
      <c r="BP940" s="280" t="str">
        <f>IF(BQ940="","",VLOOKUP(BQ940,リスト!$K$5:$L$7,2,FALSE))</f>
        <v/>
      </c>
      <c r="BQ940" s="13"/>
      <c r="BR940" s="13"/>
      <c r="BS940" s="47"/>
      <c r="BT940" s="280" t="str">
        <f>IF(BU940="","",VLOOKUP(BU940,リスト!I931:J949,2,FALSE))</f>
        <v/>
      </c>
      <c r="BU940" s="13"/>
      <c r="BV940" s="13"/>
      <c r="BW940" s="282"/>
      <c r="BX940" s="282"/>
      <c r="BY940" s="280" t="str">
        <f>IF(BZ940="","",VLOOKUP(BZ940,リスト!$S$5:$T$6,2,FALSE))</f>
        <v/>
      </c>
      <c r="BZ940" s="3"/>
      <c r="CA940" s="3"/>
      <c r="CB940" s="81"/>
      <c r="CC940" s="280" t="str">
        <f t="shared" si="130"/>
        <v/>
      </c>
      <c r="CD940" s="83"/>
      <c r="CE940" s="83"/>
      <c r="CF940" s="83"/>
      <c r="CG940" s="83"/>
      <c r="CH940" s="282" t="str">
        <f t="shared" si="131"/>
        <v/>
      </c>
      <c r="CI940" s="83"/>
      <c r="CJ940" s="280" t="str">
        <f t="shared" si="132"/>
        <v/>
      </c>
      <c r="CK940" s="87"/>
      <c r="CL940" s="78"/>
      <c r="CM940" s="83"/>
      <c r="CN940" s="83"/>
      <c r="CO940" s="83"/>
      <c r="CP940" s="280" t="str">
        <f t="shared" si="137"/>
        <v/>
      </c>
      <c r="CQ940" s="81"/>
      <c r="CR940" s="280" t="str">
        <f t="shared" si="138"/>
        <v/>
      </c>
      <c r="CS940" s="3"/>
      <c r="CT940" s="3"/>
      <c r="CU940" s="280" t="str">
        <f>IF(CV940="","",VLOOKUP(CV940,リスト!$V$5:$W$6,2,FALSE))</f>
        <v/>
      </c>
      <c r="CV940" s="3"/>
      <c r="CW940" s="280" t="str">
        <f>IF(CX940="","",VLOOKUP(CX940,リスト!$X$5:$Y$6,2,FALSE))</f>
        <v/>
      </c>
      <c r="CX940" s="3"/>
      <c r="CY940" s="77"/>
      <c r="CZ940" s="77"/>
      <c r="DA940" s="75"/>
      <c r="DB940" s="75"/>
      <c r="DC940" s="75"/>
      <c r="DD940" s="75"/>
      <c r="DE940" s="280" t="str">
        <f>IF(DF940="","",VLOOKUP(DF940,リスト!$Z$5:$AA$10,2,FALSE))</f>
        <v/>
      </c>
      <c r="DF940" s="3"/>
      <c r="DG940" s="280" t="str">
        <f>IF(DH940="","",VLOOKUP(DH940,リスト!$AB$5:$AC$12,2,FALSE))</f>
        <v/>
      </c>
      <c r="DH940" s="63"/>
      <c r="DI940" s="280" t="str">
        <f>IF(DJ940="","",VLOOKUP(DJ940,リスト!$AD$5:$AE$7,2,FALSE))</f>
        <v/>
      </c>
      <c r="DJ940" s="3"/>
      <c r="DK940" s="280" t="str">
        <f>IF(DL940="","",VLOOKUP(DL940,リスト!$AF$5:$AG$10,2,FALSE))</f>
        <v/>
      </c>
      <c r="DL940" s="3"/>
      <c r="DM940" s="280" t="str">
        <f>IF(DN940="","",VLOOKUP(DN940,リスト!$AH$5:$AI$6,2,FALSE))</f>
        <v/>
      </c>
      <c r="DN940" s="3"/>
      <c r="DO940" s="280" t="str">
        <f>IF(DP940="","",VLOOKUP(DP940,リスト!$AJ$5:$AK$6,2,FALSE))</f>
        <v/>
      </c>
      <c r="DP940" s="3"/>
      <c r="DQ940" s="280" t="str">
        <f>IF(DR940="","",VLOOKUP(DR940,リスト!$AL$5:$AM$7,2,FALSE))</f>
        <v/>
      </c>
      <c r="DR940" s="3"/>
      <c r="DS940" s="13"/>
      <c r="DT940" s="85"/>
      <c r="DU940" s="85"/>
      <c r="DV940" s="281" t="str">
        <f>IF(DW940="","",VLOOKUP(DW940,リスト!$AN$5:$AO$6,2,FALSE))</f>
        <v/>
      </c>
      <c r="DW940" s="13"/>
      <c r="DX940" s="341"/>
      <c r="DY940" s="345"/>
      <c r="DZ940" s="341"/>
      <c r="EA940" s="345"/>
      <c r="EB940" s="280" t="str">
        <f>IF(EC940="","",VLOOKUP(EC940,リスト!$AW$5:$AX$8,2,FALSE))</f>
        <v/>
      </c>
      <c r="EC940" s="3"/>
      <c r="ED940" s="85"/>
      <c r="EE940" s="280" t="str">
        <f>IF(EF940="","",VLOOKUP(EF940,リスト!$AY$5:$AZ$10,2,FALSE))</f>
        <v/>
      </c>
      <c r="EF940" s="3"/>
      <c r="EG940" s="280" t="str">
        <f>IF(EH940="","",VLOOKUP(EH940,リスト!$BA$5:$BB$10,2,FALSE))</f>
        <v/>
      </c>
      <c r="EH940" s="3"/>
      <c r="EI940" s="280" t="str">
        <f>IF(EJ940="","",VLOOKUP(EJ940,リスト!$BC$5:$BD$10,2,FALSE))</f>
        <v/>
      </c>
      <c r="EJ940" s="3"/>
      <c r="EK940" s="280" t="str">
        <f>IF(EL940="","",VLOOKUP(EL940,リスト!$BE$5:$BF$10,2,FALSE))</f>
        <v/>
      </c>
      <c r="EL940" s="3"/>
      <c r="EM940" s="78"/>
      <c r="EN940" s="73"/>
      <c r="EO940" s="73"/>
      <c r="EP940" s="13"/>
      <c r="EQ940" s="13"/>
      <c r="ER940" s="280" t="str">
        <f>IF(ES940="","",VLOOKUP(ES940,リスト!$BG$5:$BH$10,2,FALSE))</f>
        <v/>
      </c>
      <c r="ES940" s="13"/>
      <c r="ET940" s="13"/>
      <c r="EU940" s="13"/>
      <c r="EV940" s="13"/>
      <c r="EW940" s="13"/>
      <c r="EX940" s="81"/>
      <c r="EY940" s="81"/>
      <c r="EZ940" s="26"/>
      <c r="FA940" s="281" t="str">
        <f>IF($EZ940="","",INDEX(リスト!$BI$5:$BJ$40,MATCH($EZ940,リスト!$BJ$5:$BJ$40,0),1))</f>
        <v/>
      </c>
      <c r="FB940" s="280" t="str">
        <f>IF(FC940="","",VLOOKUP(FC940,リスト!$BK:$BL,2,FALSE))</f>
        <v/>
      </c>
      <c r="FC940" s="13"/>
      <c r="FD940" s="331"/>
      <c r="FE940" s="3"/>
      <c r="FF940" s="280" t="str">
        <f>IF(FG940="","",VLOOKUP(FG940,リスト!$BO$5:$BP$6,2,FALSE))</f>
        <v/>
      </c>
      <c r="FG940" s="3"/>
      <c r="FH940" s="280" t="str">
        <f>IF(FI940="","",VLOOKUP(FI940,リスト!$BQ$5:$BR$8,2,FALSE))</f>
        <v/>
      </c>
      <c r="FI940" s="3"/>
      <c r="FJ940" s="282"/>
      <c r="FK940" s="280" t="str">
        <f>IF(FL940="","",VLOOKUP(FL940,リスト!$BS$5:$BT$6,2,FALSE))</f>
        <v/>
      </c>
      <c r="FL940" s="63"/>
      <c r="FM940" s="13"/>
      <c r="FN940" s="13"/>
      <c r="FO940" s="13"/>
      <c r="FP940" s="283" t="str">
        <f t="shared" si="133"/>
        <v/>
      </c>
      <c r="FQ940" s="283" t="str">
        <f t="shared" si="133"/>
        <v/>
      </c>
      <c r="FR940" s="13"/>
      <c r="FS940" s="85"/>
      <c r="FT940" s="85"/>
      <c r="FU940" s="281" t="str">
        <f t="shared" si="134"/>
        <v/>
      </c>
      <c r="FV940" s="280" t="str">
        <f>IF(FW940="","",VLOOKUP(FW940,リスト!$BV$5:$BW$10,2,FALSE))</f>
        <v/>
      </c>
      <c r="FW940" s="26"/>
      <c r="FX940" s="282" t="str">
        <f t="shared" si="135"/>
        <v/>
      </c>
      <c r="FY940" s="280" t="str">
        <f>IF(FZ940="","",VLOOKUP(FZ940,リスト!$BX$5:$BY$6,2,FALSE))</f>
        <v/>
      </c>
      <c r="FZ940" s="3"/>
      <c r="GA940" s="280" t="str">
        <f>IF(GB940="","",VLOOKUP(GB940,リスト!$BZ$5:$CA$6,2,FALSE))</f>
        <v/>
      </c>
      <c r="GB940" s="13"/>
      <c r="GC940" s="281" t="str">
        <f>IF(GD940="","",VLOOKUP(GD940,リスト!$CB$5:$CC$6,2,FALSE))</f>
        <v/>
      </c>
      <c r="GD940" s="13"/>
      <c r="GE940" s="13"/>
      <c r="GF940" s="13"/>
      <c r="GG940" s="75"/>
      <c r="GH940" s="281" t="str">
        <f t="shared" si="136"/>
        <v/>
      </c>
      <c r="GI940" s="128"/>
      <c r="GJ940" s="281" t="str">
        <f>IF(GK940="","",VLOOKUP(GK940,リスト!$CD$5:$CE$6,2,FALSE))</f>
        <v/>
      </c>
      <c r="GK940" s="13"/>
      <c r="GL940" s="281" t="str">
        <f>IF(GM940="","",VLOOKUP(GM940,リスト!$CF$5:$CG$5,2,FALSE))</f>
        <v/>
      </c>
      <c r="GM940" s="26"/>
      <c r="GN940" s="280" t="str">
        <f>IF(GO940="","",VLOOKUP(GO940,リスト!$CH$5:$CI$5,2,FALSE))</f>
        <v/>
      </c>
      <c r="GO940" s="284"/>
      <c r="GP940" s="284"/>
      <c r="GQ940" s="284"/>
      <c r="GR940" s="284"/>
      <c r="GS940" s="284"/>
      <c r="GT940" s="284"/>
      <c r="GU940" s="284"/>
      <c r="GV940" s="284"/>
      <c r="GW940" s="284"/>
      <c r="GX940" s="285"/>
    </row>
    <row r="941" spans="2:206" s="177" customFormat="1" ht="24.75" hidden="1" customHeight="1" outlineLevel="1">
      <c r="B941" s="286" t="str">
        <f>IF(明細!B935="","",明細!B935)</f>
        <v/>
      </c>
      <c r="C941" s="287" t="str">
        <f>IF(明細!C935="","",明細!C935)</f>
        <v/>
      </c>
      <c r="D941" s="265" t="str">
        <f>IF(明細!D935="","",明細!D935)</f>
        <v/>
      </c>
      <c r="E941" s="265" t="str">
        <f>IF(明細!E935="","",明細!E935)</f>
        <v/>
      </c>
      <c r="F941" s="265" t="str">
        <f>IF(明細!F935="","",明細!F935)</f>
        <v/>
      </c>
      <c r="G941" s="265" t="str">
        <f>IF(明細!G935="","",明細!G935)</f>
        <v/>
      </c>
      <c r="H941" s="265" t="str">
        <f>IF(明細!H935="","",明細!H935)</f>
        <v/>
      </c>
      <c r="I941" s="265" t="str">
        <f>IF(明細!I935="","",明細!I935)</f>
        <v/>
      </c>
      <c r="J941" s="265" t="str">
        <f>IF(明細!J935="","",明細!J935)</f>
        <v/>
      </c>
      <c r="K941" s="265" t="str">
        <f>IF(明細!K935="","",明細!K935)</f>
        <v/>
      </c>
      <c r="L941" s="265" t="str">
        <f>IF(明細!L935="","",明細!L935)</f>
        <v/>
      </c>
      <c r="M941" s="265" t="str">
        <f>IF(明細!M935="","",明細!M935)</f>
        <v/>
      </c>
      <c r="N941" s="265" t="str">
        <f>IF(明細!N935="","",明細!N935)</f>
        <v/>
      </c>
      <c r="O941" s="265" t="str">
        <f>IF(明細!O935="","",明細!O935)</f>
        <v/>
      </c>
      <c r="P941" s="265" t="str">
        <f>IF(明細!P935="","",明細!P935)</f>
        <v/>
      </c>
      <c r="Q941" s="265" t="str">
        <f>IF(明細!Q935="","",明細!Q935)</f>
        <v/>
      </c>
      <c r="R941" s="289" t="str">
        <f>IF(明細!R935="","",明細!R935)</f>
        <v/>
      </c>
      <c r="S941" s="291" t="str">
        <f>IF(明細!S935="","",明細!S935)</f>
        <v/>
      </c>
      <c r="T941" s="291" t="str">
        <f>IF(明細!T935="","",明細!T935)</f>
        <v/>
      </c>
      <c r="U941" s="291" t="str">
        <f>IF(明細!U935="","",明細!U935)</f>
        <v/>
      </c>
      <c r="V941" s="292" t="str">
        <f>IF(明細!V935="","",明細!V935)</f>
        <v>個</v>
      </c>
      <c r="W941" s="292" t="str">
        <f>IF(明細!W935="","",明細!W935)</f>
        <v/>
      </c>
      <c r="X941" s="293" t="str">
        <f>IF(明細!X935="","",明細!X935)</f>
        <v/>
      </c>
      <c r="Y941" s="134" t="str">
        <f>IF(明細!Y935="","",明細!Y935)</f>
        <v/>
      </c>
      <c r="Z941" s="135" t="str">
        <f>IF(明細!Z935="","",明細!Z935)</f>
        <v/>
      </c>
      <c r="AA941" s="134" t="str">
        <f>IF(明細!AA935="","",明細!AA935)</f>
        <v/>
      </c>
      <c r="AB941" s="303" t="str">
        <f>IF(明細!AB935="","",明細!AB935)</f>
        <v/>
      </c>
      <c r="AC941" s="134" t="str">
        <f>IF(明細!AC935="","",明細!AC935)</f>
        <v/>
      </c>
      <c r="AD941" s="183" t="str">
        <f>IF(明細!AD935="","",明細!AD935)</f>
        <v/>
      </c>
      <c r="AE941" s="184">
        <f>IF(明細!AE935="","",明細!AE935)</f>
        <v>0.1</v>
      </c>
      <c r="AF941" s="185" t="str">
        <f>IF(明細!AF935="","",明細!AF935)</f>
        <v/>
      </c>
      <c r="AG941" s="186" t="str">
        <f>IF(明細!AG935="","",明細!AG935)</f>
        <v/>
      </c>
      <c r="AH941" s="186" t="str">
        <f>IF(明細!AH935="","",明細!AH935)</f>
        <v/>
      </c>
      <c r="AI941" s="187" t="str">
        <f>IF(明細!AI935="","",明細!AI935)</f>
        <v/>
      </c>
      <c r="AJ941" s="296" t="str">
        <f>IF(明細!AJ935="","",明細!AJ935)</f>
        <v/>
      </c>
      <c r="AK941" s="297" t="str">
        <f>IF(明細!AK935="","",明細!AK935)</f>
        <v/>
      </c>
      <c r="AL941" s="298" t="str">
        <f>IF(明細!AL935="","",明細!AL935)</f>
        <v/>
      </c>
      <c r="AM941" s="299" t="str">
        <f>IF(明細!AM935="","",明細!AM935)</f>
        <v/>
      </c>
      <c r="AN941" s="300" t="str">
        <f>IF(明細!AN935="","",明細!AN935)</f>
        <v/>
      </c>
      <c r="AO941" s="300" t="str">
        <f>IF(明細!AO935="","",明細!AO935)</f>
        <v/>
      </c>
      <c r="AP941" s="300" t="str">
        <f>IF(明細!AP935="","",明細!AP935)</f>
        <v/>
      </c>
      <c r="AQ941" s="301" t="str">
        <f>IF(明細!AQ935="","",明細!AQ935)</f>
        <v/>
      </c>
      <c r="AR941" s="302" t="str">
        <f>IF(明細!AR935="","",明細!AR935)</f>
        <v/>
      </c>
      <c r="AU941" s="360"/>
      <c r="AV941" s="368"/>
      <c r="AW941" s="446" t="str">
        <f>IF(明細!AV935="","",明細!AV935)</f>
        <v/>
      </c>
      <c r="AX941" s="419" t="str">
        <f>IF(明細!AT935="","",明細!AT935)</f>
        <v/>
      </c>
      <c r="AY941" s="280" t="str">
        <f>IF($AX941="","",VLOOKUP($AX941,リスト!$CL:$CM,2,FALSE))</f>
        <v/>
      </c>
      <c r="AZ941" s="3"/>
      <c r="BA941" s="280" t="str">
        <f>IF(BB941="","",VLOOKUP(BB941,リスト!$K:$L,2,FALSE))</f>
        <v/>
      </c>
      <c r="BB941" s="3"/>
      <c r="BC941" s="3"/>
      <c r="BD941" s="87"/>
      <c r="BE941" s="280" t="str">
        <f>IF(BF941="","",VLOOKUP(BF941,リスト!$I:$J,2,FALSE))</f>
        <v/>
      </c>
      <c r="BF941" s="3"/>
      <c r="BG941" s="280" t="str">
        <f>IF(BH941="","",VLOOKUP(BH941,リスト!$M:$N,2,FALSE))</f>
        <v/>
      </c>
      <c r="BH941" s="282"/>
      <c r="BI941" s="280" t="str">
        <f>IF(BJ941="","",VLOOKUP(BJ941,リスト!$O:$P,2,FALSE))</f>
        <v/>
      </c>
      <c r="BJ941" s="24"/>
      <c r="BM941" s="451" t="str">
        <f>IF(明細!AV935="","",明細!AV935)</f>
        <v/>
      </c>
      <c r="BN941" s="453" t="str">
        <f>IF(明細!AT935="","",明細!AT935)</f>
        <v/>
      </c>
      <c r="BO941" s="280" t="str">
        <f>IF($BN941="","",VLOOKUP($BN941,リスト!$CL:$CM,2,FALSE))</f>
        <v/>
      </c>
      <c r="BP941" s="280" t="str">
        <f>IF(BQ941="","",VLOOKUP(BQ941,リスト!$K$5:$L$7,2,FALSE))</f>
        <v/>
      </c>
      <c r="BQ941" s="13"/>
      <c r="BR941" s="13"/>
      <c r="BS941" s="47"/>
      <c r="BT941" s="280" t="str">
        <f>IF(BU941="","",VLOOKUP(BU941,リスト!I932:J950,2,FALSE))</f>
        <v/>
      </c>
      <c r="BU941" s="13"/>
      <c r="BV941" s="13"/>
      <c r="BW941" s="282"/>
      <c r="BX941" s="282"/>
      <c r="BY941" s="280" t="str">
        <f>IF(BZ941="","",VLOOKUP(BZ941,リスト!$S$5:$T$6,2,FALSE))</f>
        <v/>
      </c>
      <c r="BZ941" s="3"/>
      <c r="CA941" s="3"/>
      <c r="CB941" s="81"/>
      <c r="CC941" s="280" t="str">
        <f t="shared" si="130"/>
        <v/>
      </c>
      <c r="CD941" s="83"/>
      <c r="CE941" s="83"/>
      <c r="CF941" s="83"/>
      <c r="CG941" s="83"/>
      <c r="CH941" s="282" t="str">
        <f t="shared" si="131"/>
        <v/>
      </c>
      <c r="CI941" s="83"/>
      <c r="CJ941" s="280" t="str">
        <f t="shared" si="132"/>
        <v/>
      </c>
      <c r="CK941" s="87"/>
      <c r="CL941" s="78"/>
      <c r="CM941" s="83"/>
      <c r="CN941" s="83"/>
      <c r="CO941" s="83"/>
      <c r="CP941" s="280" t="str">
        <f t="shared" si="137"/>
        <v/>
      </c>
      <c r="CQ941" s="81"/>
      <c r="CR941" s="280" t="str">
        <f t="shared" si="138"/>
        <v/>
      </c>
      <c r="CS941" s="3"/>
      <c r="CT941" s="3"/>
      <c r="CU941" s="280" t="str">
        <f>IF(CV941="","",VLOOKUP(CV941,リスト!$V$5:$W$6,2,FALSE))</f>
        <v/>
      </c>
      <c r="CV941" s="3"/>
      <c r="CW941" s="280" t="str">
        <f>IF(CX941="","",VLOOKUP(CX941,リスト!$X$5:$Y$6,2,FALSE))</f>
        <v/>
      </c>
      <c r="CX941" s="3"/>
      <c r="CY941" s="77"/>
      <c r="CZ941" s="77"/>
      <c r="DA941" s="75"/>
      <c r="DB941" s="75"/>
      <c r="DC941" s="75"/>
      <c r="DD941" s="75"/>
      <c r="DE941" s="280" t="str">
        <f>IF(DF941="","",VLOOKUP(DF941,リスト!$Z$5:$AA$10,2,FALSE))</f>
        <v/>
      </c>
      <c r="DF941" s="3"/>
      <c r="DG941" s="280" t="str">
        <f>IF(DH941="","",VLOOKUP(DH941,リスト!$AB$5:$AC$12,2,FALSE))</f>
        <v/>
      </c>
      <c r="DH941" s="63"/>
      <c r="DI941" s="280" t="str">
        <f>IF(DJ941="","",VLOOKUP(DJ941,リスト!$AD$5:$AE$7,2,FALSE))</f>
        <v/>
      </c>
      <c r="DJ941" s="3"/>
      <c r="DK941" s="280" t="str">
        <f>IF(DL941="","",VLOOKUP(DL941,リスト!$AF$5:$AG$10,2,FALSE))</f>
        <v/>
      </c>
      <c r="DL941" s="3"/>
      <c r="DM941" s="280" t="str">
        <f>IF(DN941="","",VLOOKUP(DN941,リスト!$AH$5:$AI$6,2,FALSE))</f>
        <v/>
      </c>
      <c r="DN941" s="3"/>
      <c r="DO941" s="280" t="str">
        <f>IF(DP941="","",VLOOKUP(DP941,リスト!$AJ$5:$AK$6,2,FALSE))</f>
        <v/>
      </c>
      <c r="DP941" s="3"/>
      <c r="DQ941" s="280" t="str">
        <f>IF(DR941="","",VLOOKUP(DR941,リスト!$AL$5:$AM$7,2,FALSE))</f>
        <v/>
      </c>
      <c r="DR941" s="3"/>
      <c r="DS941" s="13"/>
      <c r="DT941" s="85"/>
      <c r="DU941" s="85"/>
      <c r="DV941" s="281" t="str">
        <f>IF(DW941="","",VLOOKUP(DW941,リスト!$AN$5:$AO$6,2,FALSE))</f>
        <v/>
      </c>
      <c r="DW941" s="13"/>
      <c r="DX941" s="341"/>
      <c r="DY941" s="345"/>
      <c r="DZ941" s="341"/>
      <c r="EA941" s="345"/>
      <c r="EB941" s="280" t="str">
        <f>IF(EC941="","",VLOOKUP(EC941,リスト!$AW$5:$AX$8,2,FALSE))</f>
        <v/>
      </c>
      <c r="EC941" s="3"/>
      <c r="ED941" s="85"/>
      <c r="EE941" s="280" t="str">
        <f>IF(EF941="","",VLOOKUP(EF941,リスト!$AY$5:$AZ$10,2,FALSE))</f>
        <v/>
      </c>
      <c r="EF941" s="3"/>
      <c r="EG941" s="280" t="str">
        <f>IF(EH941="","",VLOOKUP(EH941,リスト!$BA$5:$BB$10,2,FALSE))</f>
        <v/>
      </c>
      <c r="EH941" s="3"/>
      <c r="EI941" s="280" t="str">
        <f>IF(EJ941="","",VLOOKUP(EJ941,リスト!$BC$5:$BD$10,2,FALSE))</f>
        <v/>
      </c>
      <c r="EJ941" s="3"/>
      <c r="EK941" s="280" t="str">
        <f>IF(EL941="","",VLOOKUP(EL941,リスト!$BE$5:$BF$10,2,FALSE))</f>
        <v/>
      </c>
      <c r="EL941" s="3"/>
      <c r="EM941" s="78"/>
      <c r="EN941" s="73"/>
      <c r="EO941" s="73"/>
      <c r="EP941" s="13"/>
      <c r="EQ941" s="13"/>
      <c r="ER941" s="280" t="str">
        <f>IF(ES941="","",VLOOKUP(ES941,リスト!$BG$5:$BH$10,2,FALSE))</f>
        <v/>
      </c>
      <c r="ES941" s="13"/>
      <c r="ET941" s="13"/>
      <c r="EU941" s="13"/>
      <c r="EV941" s="13"/>
      <c r="EW941" s="13"/>
      <c r="EX941" s="81"/>
      <c r="EY941" s="81"/>
      <c r="EZ941" s="26"/>
      <c r="FA941" s="281" t="str">
        <f>IF($EZ941="","",INDEX(リスト!$BI$5:$BJ$40,MATCH($EZ941,リスト!$BJ$5:$BJ$40,0),1))</f>
        <v/>
      </c>
      <c r="FB941" s="280" t="str">
        <f>IF(FC941="","",VLOOKUP(FC941,リスト!$BK:$BL,2,FALSE))</f>
        <v/>
      </c>
      <c r="FC941" s="13"/>
      <c r="FD941" s="331"/>
      <c r="FE941" s="3"/>
      <c r="FF941" s="280" t="str">
        <f>IF(FG941="","",VLOOKUP(FG941,リスト!$BO$5:$BP$6,2,FALSE))</f>
        <v/>
      </c>
      <c r="FG941" s="3"/>
      <c r="FH941" s="280" t="str">
        <f>IF(FI941="","",VLOOKUP(FI941,リスト!$BQ$5:$BR$8,2,FALSE))</f>
        <v/>
      </c>
      <c r="FI941" s="3"/>
      <c r="FJ941" s="282"/>
      <c r="FK941" s="280" t="str">
        <f>IF(FL941="","",VLOOKUP(FL941,リスト!$BS$5:$BT$6,2,FALSE))</f>
        <v/>
      </c>
      <c r="FL941" s="63"/>
      <c r="FM941" s="13"/>
      <c r="FN941" s="13"/>
      <c r="FO941" s="13"/>
      <c r="FP941" s="283" t="str">
        <f t="shared" si="133"/>
        <v/>
      </c>
      <c r="FQ941" s="283" t="str">
        <f t="shared" si="133"/>
        <v/>
      </c>
      <c r="FR941" s="13"/>
      <c r="FS941" s="85"/>
      <c r="FT941" s="85"/>
      <c r="FU941" s="281" t="str">
        <f t="shared" si="134"/>
        <v/>
      </c>
      <c r="FV941" s="280" t="str">
        <f>IF(FW941="","",VLOOKUP(FW941,リスト!$BV$5:$BW$10,2,FALSE))</f>
        <v/>
      </c>
      <c r="FW941" s="26"/>
      <c r="FX941" s="282" t="str">
        <f t="shared" si="135"/>
        <v/>
      </c>
      <c r="FY941" s="280" t="str">
        <f>IF(FZ941="","",VLOOKUP(FZ941,リスト!$BX$5:$BY$6,2,FALSE))</f>
        <v/>
      </c>
      <c r="FZ941" s="3"/>
      <c r="GA941" s="280" t="str">
        <f>IF(GB941="","",VLOOKUP(GB941,リスト!$BZ$5:$CA$6,2,FALSE))</f>
        <v/>
      </c>
      <c r="GB941" s="13"/>
      <c r="GC941" s="281" t="str">
        <f>IF(GD941="","",VLOOKUP(GD941,リスト!$CB$5:$CC$6,2,FALSE))</f>
        <v/>
      </c>
      <c r="GD941" s="13"/>
      <c r="GE941" s="13"/>
      <c r="GF941" s="13"/>
      <c r="GG941" s="75"/>
      <c r="GH941" s="281" t="str">
        <f t="shared" si="136"/>
        <v/>
      </c>
      <c r="GI941" s="128"/>
      <c r="GJ941" s="281" t="str">
        <f>IF(GK941="","",VLOOKUP(GK941,リスト!$CD$5:$CE$6,2,FALSE))</f>
        <v/>
      </c>
      <c r="GK941" s="13"/>
      <c r="GL941" s="281" t="str">
        <f>IF(GM941="","",VLOOKUP(GM941,リスト!$CF$5:$CG$5,2,FALSE))</f>
        <v/>
      </c>
      <c r="GM941" s="26"/>
      <c r="GN941" s="280" t="str">
        <f>IF(GO941="","",VLOOKUP(GO941,リスト!$CH$5:$CI$5,2,FALSE))</f>
        <v/>
      </c>
      <c r="GO941" s="284"/>
      <c r="GP941" s="284"/>
      <c r="GQ941" s="284"/>
      <c r="GR941" s="284"/>
      <c r="GS941" s="284"/>
      <c r="GT941" s="284"/>
      <c r="GU941" s="284"/>
      <c r="GV941" s="284"/>
      <c r="GW941" s="284"/>
      <c r="GX941" s="285"/>
    </row>
    <row r="942" spans="2:206" s="177" customFormat="1" ht="24.75" hidden="1" customHeight="1" outlineLevel="1">
      <c r="B942" s="286" t="str">
        <f>IF(明細!B936="","",明細!B936)</f>
        <v/>
      </c>
      <c r="C942" s="287" t="str">
        <f>IF(明細!C936="","",明細!C936)</f>
        <v/>
      </c>
      <c r="D942" s="265" t="str">
        <f>IF(明細!D936="","",明細!D936)</f>
        <v/>
      </c>
      <c r="E942" s="265" t="str">
        <f>IF(明細!E936="","",明細!E936)</f>
        <v/>
      </c>
      <c r="F942" s="265" t="str">
        <f>IF(明細!F936="","",明細!F936)</f>
        <v/>
      </c>
      <c r="G942" s="265" t="str">
        <f>IF(明細!G936="","",明細!G936)</f>
        <v/>
      </c>
      <c r="H942" s="265" t="str">
        <f>IF(明細!H936="","",明細!H936)</f>
        <v/>
      </c>
      <c r="I942" s="265" t="str">
        <f>IF(明細!I936="","",明細!I936)</f>
        <v/>
      </c>
      <c r="J942" s="265" t="str">
        <f>IF(明細!J936="","",明細!J936)</f>
        <v/>
      </c>
      <c r="K942" s="265" t="str">
        <f>IF(明細!K936="","",明細!K936)</f>
        <v/>
      </c>
      <c r="L942" s="265" t="str">
        <f>IF(明細!L936="","",明細!L936)</f>
        <v/>
      </c>
      <c r="M942" s="265" t="str">
        <f>IF(明細!M936="","",明細!M936)</f>
        <v/>
      </c>
      <c r="N942" s="265" t="str">
        <f>IF(明細!N936="","",明細!N936)</f>
        <v/>
      </c>
      <c r="O942" s="265" t="str">
        <f>IF(明細!O936="","",明細!O936)</f>
        <v/>
      </c>
      <c r="P942" s="265" t="str">
        <f>IF(明細!P936="","",明細!P936)</f>
        <v/>
      </c>
      <c r="Q942" s="265" t="str">
        <f>IF(明細!Q936="","",明細!Q936)</f>
        <v/>
      </c>
      <c r="R942" s="289" t="str">
        <f>IF(明細!R936="","",明細!R936)</f>
        <v/>
      </c>
      <c r="S942" s="291" t="str">
        <f>IF(明細!S936="","",明細!S936)</f>
        <v/>
      </c>
      <c r="T942" s="291" t="str">
        <f>IF(明細!T936="","",明細!T936)</f>
        <v/>
      </c>
      <c r="U942" s="291" t="str">
        <f>IF(明細!U936="","",明細!U936)</f>
        <v/>
      </c>
      <c r="V942" s="292" t="str">
        <f>IF(明細!V936="","",明細!V936)</f>
        <v>個</v>
      </c>
      <c r="W942" s="292" t="str">
        <f>IF(明細!W936="","",明細!W936)</f>
        <v/>
      </c>
      <c r="X942" s="293" t="str">
        <f>IF(明細!X936="","",明細!X936)</f>
        <v/>
      </c>
      <c r="Y942" s="134" t="str">
        <f>IF(明細!Y936="","",明細!Y936)</f>
        <v/>
      </c>
      <c r="Z942" s="135" t="str">
        <f>IF(明細!Z936="","",明細!Z936)</f>
        <v/>
      </c>
      <c r="AA942" s="134" t="str">
        <f>IF(明細!AA936="","",明細!AA936)</f>
        <v/>
      </c>
      <c r="AB942" s="303" t="str">
        <f>IF(明細!AB936="","",明細!AB936)</f>
        <v/>
      </c>
      <c r="AC942" s="134" t="str">
        <f>IF(明細!AC936="","",明細!AC936)</f>
        <v/>
      </c>
      <c r="AD942" s="183" t="str">
        <f>IF(明細!AD936="","",明細!AD936)</f>
        <v/>
      </c>
      <c r="AE942" s="184">
        <f>IF(明細!AE936="","",明細!AE936)</f>
        <v>0.1</v>
      </c>
      <c r="AF942" s="185" t="str">
        <f>IF(明細!AF936="","",明細!AF936)</f>
        <v/>
      </c>
      <c r="AG942" s="186" t="str">
        <f>IF(明細!AG936="","",明細!AG936)</f>
        <v/>
      </c>
      <c r="AH942" s="186" t="str">
        <f>IF(明細!AH936="","",明細!AH936)</f>
        <v/>
      </c>
      <c r="AI942" s="187" t="str">
        <f>IF(明細!AI936="","",明細!AI936)</f>
        <v/>
      </c>
      <c r="AJ942" s="296" t="str">
        <f>IF(明細!AJ936="","",明細!AJ936)</f>
        <v/>
      </c>
      <c r="AK942" s="297" t="str">
        <f>IF(明細!AK936="","",明細!AK936)</f>
        <v/>
      </c>
      <c r="AL942" s="298" t="str">
        <f>IF(明細!AL936="","",明細!AL936)</f>
        <v/>
      </c>
      <c r="AM942" s="299" t="str">
        <f>IF(明細!AM936="","",明細!AM936)</f>
        <v/>
      </c>
      <c r="AN942" s="300" t="str">
        <f>IF(明細!AN936="","",明細!AN936)</f>
        <v/>
      </c>
      <c r="AO942" s="300" t="str">
        <f>IF(明細!AO936="","",明細!AO936)</f>
        <v/>
      </c>
      <c r="AP942" s="300" t="str">
        <f>IF(明細!AP936="","",明細!AP936)</f>
        <v/>
      </c>
      <c r="AQ942" s="301" t="str">
        <f>IF(明細!AQ936="","",明細!AQ936)</f>
        <v/>
      </c>
      <c r="AR942" s="302" t="str">
        <f>IF(明細!AR936="","",明細!AR936)</f>
        <v/>
      </c>
      <c r="AU942" s="360"/>
      <c r="AV942" s="368"/>
      <c r="AW942" s="446" t="str">
        <f>IF(明細!AV936="","",明細!AV936)</f>
        <v/>
      </c>
      <c r="AX942" s="419" t="str">
        <f>IF(明細!AT936="","",明細!AT936)</f>
        <v/>
      </c>
      <c r="AY942" s="280" t="str">
        <f>IF($AX942="","",VLOOKUP($AX942,リスト!$CL:$CM,2,FALSE))</f>
        <v/>
      </c>
      <c r="AZ942" s="3"/>
      <c r="BA942" s="280" t="str">
        <f>IF(BB942="","",VLOOKUP(BB942,リスト!$K:$L,2,FALSE))</f>
        <v/>
      </c>
      <c r="BB942" s="3"/>
      <c r="BC942" s="3"/>
      <c r="BD942" s="87"/>
      <c r="BE942" s="280" t="str">
        <f>IF(BF942="","",VLOOKUP(BF942,リスト!$I:$J,2,FALSE))</f>
        <v/>
      </c>
      <c r="BF942" s="3"/>
      <c r="BG942" s="280" t="str">
        <f>IF(BH942="","",VLOOKUP(BH942,リスト!$M:$N,2,FALSE))</f>
        <v/>
      </c>
      <c r="BH942" s="282"/>
      <c r="BI942" s="280" t="str">
        <f>IF(BJ942="","",VLOOKUP(BJ942,リスト!$O:$P,2,FALSE))</f>
        <v/>
      </c>
      <c r="BJ942" s="24"/>
      <c r="BM942" s="451" t="str">
        <f>IF(明細!AV936="","",明細!AV936)</f>
        <v/>
      </c>
      <c r="BN942" s="453" t="str">
        <f>IF(明細!AT936="","",明細!AT936)</f>
        <v/>
      </c>
      <c r="BO942" s="280" t="str">
        <f>IF($BN942="","",VLOOKUP($BN942,リスト!$CL:$CM,2,FALSE))</f>
        <v/>
      </c>
      <c r="BP942" s="280" t="str">
        <f>IF(BQ942="","",VLOOKUP(BQ942,リスト!$K$5:$L$7,2,FALSE))</f>
        <v/>
      </c>
      <c r="BQ942" s="13"/>
      <c r="BR942" s="13"/>
      <c r="BS942" s="47"/>
      <c r="BT942" s="280" t="str">
        <f>IF(BU942="","",VLOOKUP(BU942,リスト!I933:J951,2,FALSE))</f>
        <v/>
      </c>
      <c r="BU942" s="13"/>
      <c r="BV942" s="13"/>
      <c r="BW942" s="282"/>
      <c r="BX942" s="282"/>
      <c r="BY942" s="280" t="str">
        <f>IF(BZ942="","",VLOOKUP(BZ942,リスト!$S$5:$T$6,2,FALSE))</f>
        <v/>
      </c>
      <c r="BZ942" s="3"/>
      <c r="CA942" s="3"/>
      <c r="CB942" s="81"/>
      <c r="CC942" s="280" t="str">
        <f t="shared" si="130"/>
        <v/>
      </c>
      <c r="CD942" s="83"/>
      <c r="CE942" s="83"/>
      <c r="CF942" s="83"/>
      <c r="CG942" s="83"/>
      <c r="CH942" s="282" t="str">
        <f t="shared" si="131"/>
        <v/>
      </c>
      <c r="CI942" s="83"/>
      <c r="CJ942" s="280" t="str">
        <f t="shared" si="132"/>
        <v/>
      </c>
      <c r="CK942" s="87"/>
      <c r="CL942" s="78"/>
      <c r="CM942" s="83"/>
      <c r="CN942" s="83"/>
      <c r="CO942" s="83"/>
      <c r="CP942" s="280" t="str">
        <f t="shared" si="137"/>
        <v/>
      </c>
      <c r="CQ942" s="81"/>
      <c r="CR942" s="280" t="str">
        <f t="shared" si="138"/>
        <v/>
      </c>
      <c r="CS942" s="3"/>
      <c r="CT942" s="3"/>
      <c r="CU942" s="280" t="str">
        <f>IF(CV942="","",VLOOKUP(CV942,リスト!$V$5:$W$6,2,FALSE))</f>
        <v/>
      </c>
      <c r="CV942" s="3"/>
      <c r="CW942" s="280" t="str">
        <f>IF(CX942="","",VLOOKUP(CX942,リスト!$X$5:$Y$6,2,FALSE))</f>
        <v/>
      </c>
      <c r="CX942" s="3"/>
      <c r="CY942" s="77"/>
      <c r="CZ942" s="77"/>
      <c r="DA942" s="75"/>
      <c r="DB942" s="75"/>
      <c r="DC942" s="75"/>
      <c r="DD942" s="75"/>
      <c r="DE942" s="280" t="str">
        <f>IF(DF942="","",VLOOKUP(DF942,リスト!$Z$5:$AA$10,2,FALSE))</f>
        <v/>
      </c>
      <c r="DF942" s="3"/>
      <c r="DG942" s="280" t="str">
        <f>IF(DH942="","",VLOOKUP(DH942,リスト!$AB$5:$AC$12,2,FALSE))</f>
        <v/>
      </c>
      <c r="DH942" s="63"/>
      <c r="DI942" s="280" t="str">
        <f>IF(DJ942="","",VLOOKUP(DJ942,リスト!$AD$5:$AE$7,2,FALSE))</f>
        <v/>
      </c>
      <c r="DJ942" s="3"/>
      <c r="DK942" s="280" t="str">
        <f>IF(DL942="","",VLOOKUP(DL942,リスト!$AF$5:$AG$10,2,FALSE))</f>
        <v/>
      </c>
      <c r="DL942" s="3"/>
      <c r="DM942" s="280" t="str">
        <f>IF(DN942="","",VLOOKUP(DN942,リスト!$AH$5:$AI$6,2,FALSE))</f>
        <v/>
      </c>
      <c r="DN942" s="3"/>
      <c r="DO942" s="280" t="str">
        <f>IF(DP942="","",VLOOKUP(DP942,リスト!$AJ$5:$AK$6,2,FALSE))</f>
        <v/>
      </c>
      <c r="DP942" s="3"/>
      <c r="DQ942" s="280" t="str">
        <f>IF(DR942="","",VLOOKUP(DR942,リスト!$AL$5:$AM$7,2,FALSE))</f>
        <v/>
      </c>
      <c r="DR942" s="3"/>
      <c r="DS942" s="13"/>
      <c r="DT942" s="85"/>
      <c r="DU942" s="85"/>
      <c r="DV942" s="281" t="str">
        <f>IF(DW942="","",VLOOKUP(DW942,リスト!$AN$5:$AO$6,2,FALSE))</f>
        <v/>
      </c>
      <c r="DW942" s="13"/>
      <c r="DX942" s="341"/>
      <c r="DY942" s="345"/>
      <c r="DZ942" s="341"/>
      <c r="EA942" s="345"/>
      <c r="EB942" s="280" t="str">
        <f>IF(EC942="","",VLOOKUP(EC942,リスト!$AW$5:$AX$8,2,FALSE))</f>
        <v/>
      </c>
      <c r="EC942" s="3"/>
      <c r="ED942" s="85"/>
      <c r="EE942" s="280" t="str">
        <f>IF(EF942="","",VLOOKUP(EF942,リスト!$AY$5:$AZ$10,2,FALSE))</f>
        <v/>
      </c>
      <c r="EF942" s="3"/>
      <c r="EG942" s="280" t="str">
        <f>IF(EH942="","",VLOOKUP(EH942,リスト!$BA$5:$BB$10,2,FALSE))</f>
        <v/>
      </c>
      <c r="EH942" s="3"/>
      <c r="EI942" s="280" t="str">
        <f>IF(EJ942="","",VLOOKUP(EJ942,リスト!$BC$5:$BD$10,2,FALSE))</f>
        <v/>
      </c>
      <c r="EJ942" s="3"/>
      <c r="EK942" s="280" t="str">
        <f>IF(EL942="","",VLOOKUP(EL942,リスト!$BE$5:$BF$10,2,FALSE))</f>
        <v/>
      </c>
      <c r="EL942" s="3"/>
      <c r="EM942" s="78"/>
      <c r="EN942" s="73"/>
      <c r="EO942" s="73"/>
      <c r="EP942" s="13"/>
      <c r="EQ942" s="13"/>
      <c r="ER942" s="280" t="str">
        <f>IF(ES942="","",VLOOKUP(ES942,リスト!$BG$5:$BH$10,2,FALSE))</f>
        <v/>
      </c>
      <c r="ES942" s="13"/>
      <c r="ET942" s="13"/>
      <c r="EU942" s="13"/>
      <c r="EV942" s="13"/>
      <c r="EW942" s="13"/>
      <c r="EX942" s="81"/>
      <c r="EY942" s="81"/>
      <c r="EZ942" s="26"/>
      <c r="FA942" s="281" t="str">
        <f>IF($EZ942="","",INDEX(リスト!$BI$5:$BJ$40,MATCH($EZ942,リスト!$BJ$5:$BJ$40,0),1))</f>
        <v/>
      </c>
      <c r="FB942" s="280" t="str">
        <f>IF(FC942="","",VLOOKUP(FC942,リスト!$BK:$BL,2,FALSE))</f>
        <v/>
      </c>
      <c r="FC942" s="13"/>
      <c r="FD942" s="331"/>
      <c r="FE942" s="3"/>
      <c r="FF942" s="280" t="str">
        <f>IF(FG942="","",VLOOKUP(FG942,リスト!$BO$5:$BP$6,2,FALSE))</f>
        <v/>
      </c>
      <c r="FG942" s="3"/>
      <c r="FH942" s="280" t="str">
        <f>IF(FI942="","",VLOOKUP(FI942,リスト!$BQ$5:$BR$8,2,FALSE))</f>
        <v/>
      </c>
      <c r="FI942" s="3"/>
      <c r="FJ942" s="282"/>
      <c r="FK942" s="280" t="str">
        <f>IF(FL942="","",VLOOKUP(FL942,リスト!$BS$5:$BT$6,2,FALSE))</f>
        <v/>
      </c>
      <c r="FL942" s="63"/>
      <c r="FM942" s="13"/>
      <c r="FN942" s="13"/>
      <c r="FO942" s="13"/>
      <c r="FP942" s="283" t="str">
        <f t="shared" si="133"/>
        <v/>
      </c>
      <c r="FQ942" s="283" t="str">
        <f t="shared" si="133"/>
        <v/>
      </c>
      <c r="FR942" s="13"/>
      <c r="FS942" s="85"/>
      <c r="FT942" s="85"/>
      <c r="FU942" s="281" t="str">
        <f t="shared" si="134"/>
        <v/>
      </c>
      <c r="FV942" s="280" t="str">
        <f>IF(FW942="","",VLOOKUP(FW942,リスト!$BV$5:$BW$10,2,FALSE))</f>
        <v/>
      </c>
      <c r="FW942" s="26"/>
      <c r="FX942" s="282" t="str">
        <f t="shared" si="135"/>
        <v/>
      </c>
      <c r="FY942" s="280" t="str">
        <f>IF(FZ942="","",VLOOKUP(FZ942,リスト!$BX$5:$BY$6,2,FALSE))</f>
        <v/>
      </c>
      <c r="FZ942" s="3"/>
      <c r="GA942" s="280" t="str">
        <f>IF(GB942="","",VLOOKUP(GB942,リスト!$BZ$5:$CA$6,2,FALSE))</f>
        <v/>
      </c>
      <c r="GB942" s="13"/>
      <c r="GC942" s="281" t="str">
        <f>IF(GD942="","",VLOOKUP(GD942,リスト!$CB$5:$CC$6,2,FALSE))</f>
        <v/>
      </c>
      <c r="GD942" s="13"/>
      <c r="GE942" s="13"/>
      <c r="GF942" s="13"/>
      <c r="GG942" s="75"/>
      <c r="GH942" s="281" t="str">
        <f t="shared" si="136"/>
        <v/>
      </c>
      <c r="GI942" s="128"/>
      <c r="GJ942" s="281" t="str">
        <f>IF(GK942="","",VLOOKUP(GK942,リスト!$CD$5:$CE$6,2,FALSE))</f>
        <v/>
      </c>
      <c r="GK942" s="13"/>
      <c r="GL942" s="281" t="str">
        <f>IF(GM942="","",VLOOKUP(GM942,リスト!$CF$5:$CG$5,2,FALSE))</f>
        <v/>
      </c>
      <c r="GM942" s="26"/>
      <c r="GN942" s="280" t="str">
        <f>IF(GO942="","",VLOOKUP(GO942,リスト!$CH$5:$CI$5,2,FALSE))</f>
        <v/>
      </c>
      <c r="GO942" s="284"/>
      <c r="GP942" s="284"/>
      <c r="GQ942" s="284"/>
      <c r="GR942" s="284"/>
      <c r="GS942" s="284"/>
      <c r="GT942" s="284"/>
      <c r="GU942" s="284"/>
      <c r="GV942" s="284"/>
      <c r="GW942" s="284"/>
      <c r="GX942" s="285"/>
    </row>
    <row r="943" spans="2:206" s="177" customFormat="1" ht="24.75" hidden="1" customHeight="1" outlineLevel="1">
      <c r="B943" s="286" t="str">
        <f>IF(明細!B937="","",明細!B937)</f>
        <v/>
      </c>
      <c r="C943" s="287" t="str">
        <f>IF(明細!C937="","",明細!C937)</f>
        <v/>
      </c>
      <c r="D943" s="265" t="str">
        <f>IF(明細!D937="","",明細!D937)</f>
        <v/>
      </c>
      <c r="E943" s="265" t="str">
        <f>IF(明細!E937="","",明細!E937)</f>
        <v/>
      </c>
      <c r="F943" s="265" t="str">
        <f>IF(明細!F937="","",明細!F937)</f>
        <v/>
      </c>
      <c r="G943" s="265" t="str">
        <f>IF(明細!G937="","",明細!G937)</f>
        <v/>
      </c>
      <c r="H943" s="265" t="str">
        <f>IF(明細!H937="","",明細!H937)</f>
        <v/>
      </c>
      <c r="I943" s="265" t="str">
        <f>IF(明細!I937="","",明細!I937)</f>
        <v/>
      </c>
      <c r="J943" s="265" t="str">
        <f>IF(明細!J937="","",明細!J937)</f>
        <v/>
      </c>
      <c r="K943" s="265" t="str">
        <f>IF(明細!K937="","",明細!K937)</f>
        <v/>
      </c>
      <c r="L943" s="265" t="str">
        <f>IF(明細!L937="","",明細!L937)</f>
        <v/>
      </c>
      <c r="M943" s="265" t="str">
        <f>IF(明細!M937="","",明細!M937)</f>
        <v/>
      </c>
      <c r="N943" s="265" t="str">
        <f>IF(明細!N937="","",明細!N937)</f>
        <v/>
      </c>
      <c r="O943" s="265" t="str">
        <f>IF(明細!O937="","",明細!O937)</f>
        <v/>
      </c>
      <c r="P943" s="265" t="str">
        <f>IF(明細!P937="","",明細!P937)</f>
        <v/>
      </c>
      <c r="Q943" s="265" t="str">
        <f>IF(明細!Q937="","",明細!Q937)</f>
        <v/>
      </c>
      <c r="R943" s="289" t="str">
        <f>IF(明細!R937="","",明細!R937)</f>
        <v/>
      </c>
      <c r="S943" s="291" t="str">
        <f>IF(明細!S937="","",明細!S937)</f>
        <v/>
      </c>
      <c r="T943" s="291" t="str">
        <f>IF(明細!T937="","",明細!T937)</f>
        <v/>
      </c>
      <c r="U943" s="291" t="str">
        <f>IF(明細!U937="","",明細!U937)</f>
        <v/>
      </c>
      <c r="V943" s="292" t="str">
        <f>IF(明細!V937="","",明細!V937)</f>
        <v>個</v>
      </c>
      <c r="W943" s="292" t="str">
        <f>IF(明細!W937="","",明細!W937)</f>
        <v/>
      </c>
      <c r="X943" s="293" t="str">
        <f>IF(明細!X937="","",明細!X937)</f>
        <v/>
      </c>
      <c r="Y943" s="134" t="str">
        <f>IF(明細!Y937="","",明細!Y937)</f>
        <v/>
      </c>
      <c r="Z943" s="135" t="str">
        <f>IF(明細!Z937="","",明細!Z937)</f>
        <v/>
      </c>
      <c r="AA943" s="134" t="str">
        <f>IF(明細!AA937="","",明細!AA937)</f>
        <v/>
      </c>
      <c r="AB943" s="303" t="str">
        <f>IF(明細!AB937="","",明細!AB937)</f>
        <v/>
      </c>
      <c r="AC943" s="134" t="str">
        <f>IF(明細!AC937="","",明細!AC937)</f>
        <v/>
      </c>
      <c r="AD943" s="183" t="str">
        <f>IF(明細!AD937="","",明細!AD937)</f>
        <v/>
      </c>
      <c r="AE943" s="184">
        <f>IF(明細!AE937="","",明細!AE937)</f>
        <v>0.1</v>
      </c>
      <c r="AF943" s="185" t="str">
        <f>IF(明細!AF937="","",明細!AF937)</f>
        <v/>
      </c>
      <c r="AG943" s="186" t="str">
        <f>IF(明細!AG937="","",明細!AG937)</f>
        <v/>
      </c>
      <c r="AH943" s="186" t="str">
        <f>IF(明細!AH937="","",明細!AH937)</f>
        <v/>
      </c>
      <c r="AI943" s="187" t="str">
        <f>IF(明細!AI937="","",明細!AI937)</f>
        <v/>
      </c>
      <c r="AJ943" s="296" t="str">
        <f>IF(明細!AJ937="","",明細!AJ937)</f>
        <v/>
      </c>
      <c r="AK943" s="297" t="str">
        <f>IF(明細!AK937="","",明細!AK937)</f>
        <v/>
      </c>
      <c r="AL943" s="298" t="str">
        <f>IF(明細!AL937="","",明細!AL937)</f>
        <v/>
      </c>
      <c r="AM943" s="299" t="str">
        <f>IF(明細!AM937="","",明細!AM937)</f>
        <v/>
      </c>
      <c r="AN943" s="300" t="str">
        <f>IF(明細!AN937="","",明細!AN937)</f>
        <v/>
      </c>
      <c r="AO943" s="300" t="str">
        <f>IF(明細!AO937="","",明細!AO937)</f>
        <v/>
      </c>
      <c r="AP943" s="300" t="str">
        <f>IF(明細!AP937="","",明細!AP937)</f>
        <v/>
      </c>
      <c r="AQ943" s="301" t="str">
        <f>IF(明細!AQ937="","",明細!AQ937)</f>
        <v/>
      </c>
      <c r="AR943" s="302" t="str">
        <f>IF(明細!AR937="","",明細!AR937)</f>
        <v/>
      </c>
      <c r="AU943" s="360"/>
      <c r="AV943" s="368"/>
      <c r="AW943" s="446" t="str">
        <f>IF(明細!AV937="","",明細!AV937)</f>
        <v/>
      </c>
      <c r="AX943" s="419" t="str">
        <f>IF(明細!AT937="","",明細!AT937)</f>
        <v/>
      </c>
      <c r="AY943" s="280" t="str">
        <f>IF($AX943="","",VLOOKUP($AX943,リスト!$CL:$CM,2,FALSE))</f>
        <v/>
      </c>
      <c r="AZ943" s="3"/>
      <c r="BA943" s="280" t="str">
        <f>IF(BB943="","",VLOOKUP(BB943,リスト!$K:$L,2,FALSE))</f>
        <v/>
      </c>
      <c r="BB943" s="3"/>
      <c r="BC943" s="3"/>
      <c r="BD943" s="87"/>
      <c r="BE943" s="280" t="str">
        <f>IF(BF943="","",VLOOKUP(BF943,リスト!$I:$J,2,FALSE))</f>
        <v/>
      </c>
      <c r="BF943" s="3"/>
      <c r="BG943" s="280" t="str">
        <f>IF(BH943="","",VLOOKUP(BH943,リスト!$M:$N,2,FALSE))</f>
        <v/>
      </c>
      <c r="BH943" s="282"/>
      <c r="BI943" s="280" t="str">
        <f>IF(BJ943="","",VLOOKUP(BJ943,リスト!$O:$P,2,FALSE))</f>
        <v/>
      </c>
      <c r="BJ943" s="24"/>
      <c r="BM943" s="451" t="str">
        <f>IF(明細!AV937="","",明細!AV937)</f>
        <v/>
      </c>
      <c r="BN943" s="453" t="str">
        <f>IF(明細!AT937="","",明細!AT937)</f>
        <v/>
      </c>
      <c r="BO943" s="280" t="str">
        <f>IF($BN943="","",VLOOKUP($BN943,リスト!$CL:$CM,2,FALSE))</f>
        <v/>
      </c>
      <c r="BP943" s="280" t="str">
        <f>IF(BQ943="","",VLOOKUP(BQ943,リスト!$K$5:$L$7,2,FALSE))</f>
        <v/>
      </c>
      <c r="BQ943" s="13"/>
      <c r="BR943" s="13"/>
      <c r="BS943" s="47"/>
      <c r="BT943" s="280" t="str">
        <f>IF(BU943="","",VLOOKUP(BU943,リスト!I934:J952,2,FALSE))</f>
        <v/>
      </c>
      <c r="BU943" s="13"/>
      <c r="BV943" s="13"/>
      <c r="BW943" s="282"/>
      <c r="BX943" s="282"/>
      <c r="BY943" s="280" t="str">
        <f>IF(BZ943="","",VLOOKUP(BZ943,リスト!$S$5:$T$6,2,FALSE))</f>
        <v/>
      </c>
      <c r="BZ943" s="3"/>
      <c r="CA943" s="3"/>
      <c r="CB943" s="81"/>
      <c r="CC943" s="280" t="str">
        <f t="shared" si="130"/>
        <v/>
      </c>
      <c r="CD943" s="83"/>
      <c r="CE943" s="83"/>
      <c r="CF943" s="83"/>
      <c r="CG943" s="83"/>
      <c r="CH943" s="282" t="str">
        <f t="shared" si="131"/>
        <v/>
      </c>
      <c r="CI943" s="83"/>
      <c r="CJ943" s="280" t="str">
        <f t="shared" si="132"/>
        <v/>
      </c>
      <c r="CK943" s="87"/>
      <c r="CL943" s="78"/>
      <c r="CM943" s="83"/>
      <c r="CN943" s="83"/>
      <c r="CO943" s="83"/>
      <c r="CP943" s="280" t="str">
        <f t="shared" si="137"/>
        <v/>
      </c>
      <c r="CQ943" s="81"/>
      <c r="CR943" s="280" t="str">
        <f t="shared" si="138"/>
        <v/>
      </c>
      <c r="CS943" s="3"/>
      <c r="CT943" s="3"/>
      <c r="CU943" s="280" t="str">
        <f>IF(CV943="","",VLOOKUP(CV943,リスト!$V$5:$W$6,2,FALSE))</f>
        <v/>
      </c>
      <c r="CV943" s="3"/>
      <c r="CW943" s="280" t="str">
        <f>IF(CX943="","",VLOOKUP(CX943,リスト!$X$5:$Y$6,2,FALSE))</f>
        <v/>
      </c>
      <c r="CX943" s="3"/>
      <c r="CY943" s="77"/>
      <c r="CZ943" s="77"/>
      <c r="DA943" s="75"/>
      <c r="DB943" s="75"/>
      <c r="DC943" s="75"/>
      <c r="DD943" s="75"/>
      <c r="DE943" s="280" t="str">
        <f>IF(DF943="","",VLOOKUP(DF943,リスト!$Z$5:$AA$10,2,FALSE))</f>
        <v/>
      </c>
      <c r="DF943" s="3"/>
      <c r="DG943" s="280" t="str">
        <f>IF(DH943="","",VLOOKUP(DH943,リスト!$AB$5:$AC$12,2,FALSE))</f>
        <v/>
      </c>
      <c r="DH943" s="63"/>
      <c r="DI943" s="280" t="str">
        <f>IF(DJ943="","",VLOOKUP(DJ943,リスト!$AD$5:$AE$7,2,FALSE))</f>
        <v/>
      </c>
      <c r="DJ943" s="3"/>
      <c r="DK943" s="280" t="str">
        <f>IF(DL943="","",VLOOKUP(DL943,リスト!$AF$5:$AG$10,2,FALSE))</f>
        <v/>
      </c>
      <c r="DL943" s="3"/>
      <c r="DM943" s="280" t="str">
        <f>IF(DN943="","",VLOOKUP(DN943,リスト!$AH$5:$AI$6,2,FALSE))</f>
        <v/>
      </c>
      <c r="DN943" s="3"/>
      <c r="DO943" s="280" t="str">
        <f>IF(DP943="","",VLOOKUP(DP943,リスト!$AJ$5:$AK$6,2,FALSE))</f>
        <v/>
      </c>
      <c r="DP943" s="3"/>
      <c r="DQ943" s="280" t="str">
        <f>IF(DR943="","",VLOOKUP(DR943,リスト!$AL$5:$AM$7,2,FALSE))</f>
        <v/>
      </c>
      <c r="DR943" s="3"/>
      <c r="DS943" s="13"/>
      <c r="DT943" s="85"/>
      <c r="DU943" s="85"/>
      <c r="DV943" s="281" t="str">
        <f>IF(DW943="","",VLOOKUP(DW943,リスト!$AN$5:$AO$6,2,FALSE))</f>
        <v/>
      </c>
      <c r="DW943" s="13"/>
      <c r="DX943" s="341"/>
      <c r="DY943" s="345"/>
      <c r="DZ943" s="341"/>
      <c r="EA943" s="345"/>
      <c r="EB943" s="280" t="str">
        <f>IF(EC943="","",VLOOKUP(EC943,リスト!$AW$5:$AX$8,2,FALSE))</f>
        <v/>
      </c>
      <c r="EC943" s="3"/>
      <c r="ED943" s="85"/>
      <c r="EE943" s="280" t="str">
        <f>IF(EF943="","",VLOOKUP(EF943,リスト!$AY$5:$AZ$10,2,FALSE))</f>
        <v/>
      </c>
      <c r="EF943" s="3"/>
      <c r="EG943" s="280" t="str">
        <f>IF(EH943="","",VLOOKUP(EH943,リスト!$BA$5:$BB$10,2,FALSE))</f>
        <v/>
      </c>
      <c r="EH943" s="3"/>
      <c r="EI943" s="280" t="str">
        <f>IF(EJ943="","",VLOOKUP(EJ943,リスト!$BC$5:$BD$10,2,FALSE))</f>
        <v/>
      </c>
      <c r="EJ943" s="3"/>
      <c r="EK943" s="280" t="str">
        <f>IF(EL943="","",VLOOKUP(EL943,リスト!$BE$5:$BF$10,2,FALSE))</f>
        <v/>
      </c>
      <c r="EL943" s="3"/>
      <c r="EM943" s="78"/>
      <c r="EN943" s="73"/>
      <c r="EO943" s="73"/>
      <c r="EP943" s="13"/>
      <c r="EQ943" s="13"/>
      <c r="ER943" s="280" t="str">
        <f>IF(ES943="","",VLOOKUP(ES943,リスト!$BG$5:$BH$10,2,FALSE))</f>
        <v/>
      </c>
      <c r="ES943" s="13"/>
      <c r="ET943" s="13"/>
      <c r="EU943" s="13"/>
      <c r="EV943" s="13"/>
      <c r="EW943" s="13"/>
      <c r="EX943" s="81"/>
      <c r="EY943" s="81"/>
      <c r="EZ943" s="26"/>
      <c r="FA943" s="281" t="str">
        <f>IF($EZ943="","",INDEX(リスト!$BI$5:$BJ$40,MATCH($EZ943,リスト!$BJ$5:$BJ$40,0),1))</f>
        <v/>
      </c>
      <c r="FB943" s="280" t="str">
        <f>IF(FC943="","",VLOOKUP(FC943,リスト!$BK:$BL,2,FALSE))</f>
        <v/>
      </c>
      <c r="FC943" s="13"/>
      <c r="FD943" s="331"/>
      <c r="FE943" s="3"/>
      <c r="FF943" s="280" t="str">
        <f>IF(FG943="","",VLOOKUP(FG943,リスト!$BO$5:$BP$6,2,FALSE))</f>
        <v/>
      </c>
      <c r="FG943" s="3"/>
      <c r="FH943" s="280" t="str">
        <f>IF(FI943="","",VLOOKUP(FI943,リスト!$BQ$5:$BR$8,2,FALSE))</f>
        <v/>
      </c>
      <c r="FI943" s="3"/>
      <c r="FJ943" s="282"/>
      <c r="FK943" s="280" t="str">
        <f>IF(FL943="","",VLOOKUP(FL943,リスト!$BS$5:$BT$6,2,FALSE))</f>
        <v/>
      </c>
      <c r="FL943" s="63"/>
      <c r="FM943" s="13"/>
      <c r="FN943" s="13"/>
      <c r="FO943" s="13"/>
      <c r="FP943" s="283" t="str">
        <f t="shared" ref="FP943:FQ974" si="139">IF($B943="","",1)</f>
        <v/>
      </c>
      <c r="FQ943" s="283" t="str">
        <f t="shared" si="139"/>
        <v/>
      </c>
      <c r="FR943" s="13"/>
      <c r="FS943" s="85"/>
      <c r="FT943" s="85"/>
      <c r="FU943" s="281" t="str">
        <f t="shared" si="134"/>
        <v/>
      </c>
      <c r="FV943" s="280" t="str">
        <f>IF(FW943="","",VLOOKUP(FW943,リスト!$BV$5:$BW$10,2,FALSE))</f>
        <v/>
      </c>
      <c r="FW943" s="26"/>
      <c r="FX943" s="282" t="str">
        <f t="shared" si="135"/>
        <v/>
      </c>
      <c r="FY943" s="280" t="str">
        <f>IF(FZ943="","",VLOOKUP(FZ943,リスト!$BX$5:$BY$6,2,FALSE))</f>
        <v/>
      </c>
      <c r="FZ943" s="3"/>
      <c r="GA943" s="280" t="str">
        <f>IF(GB943="","",VLOOKUP(GB943,リスト!$BZ$5:$CA$6,2,FALSE))</f>
        <v/>
      </c>
      <c r="GB943" s="13"/>
      <c r="GC943" s="281" t="str">
        <f>IF(GD943="","",VLOOKUP(GD943,リスト!$CB$5:$CC$6,2,FALSE))</f>
        <v/>
      </c>
      <c r="GD943" s="13"/>
      <c r="GE943" s="13"/>
      <c r="GF943" s="13"/>
      <c r="GG943" s="75"/>
      <c r="GH943" s="281" t="str">
        <f t="shared" si="136"/>
        <v/>
      </c>
      <c r="GI943" s="128"/>
      <c r="GJ943" s="281" t="str">
        <f>IF(GK943="","",VLOOKUP(GK943,リスト!$CD$5:$CE$6,2,FALSE))</f>
        <v/>
      </c>
      <c r="GK943" s="13"/>
      <c r="GL943" s="281" t="str">
        <f>IF(GM943="","",VLOOKUP(GM943,リスト!$CF$5:$CG$5,2,FALSE))</f>
        <v/>
      </c>
      <c r="GM943" s="26"/>
      <c r="GN943" s="280" t="str">
        <f>IF(GO943="","",VLOOKUP(GO943,リスト!$CH$5:$CI$5,2,FALSE))</f>
        <v/>
      </c>
      <c r="GO943" s="284"/>
      <c r="GP943" s="284"/>
      <c r="GQ943" s="284"/>
      <c r="GR943" s="284"/>
      <c r="GS943" s="284"/>
      <c r="GT943" s="284"/>
      <c r="GU943" s="284"/>
      <c r="GV943" s="284"/>
      <c r="GW943" s="284"/>
      <c r="GX943" s="285"/>
    </row>
    <row r="944" spans="2:206" s="177" customFormat="1" ht="24.75" hidden="1" customHeight="1" outlineLevel="1">
      <c r="B944" s="286" t="str">
        <f>IF(明細!B938="","",明細!B938)</f>
        <v/>
      </c>
      <c r="C944" s="287" t="str">
        <f>IF(明細!C938="","",明細!C938)</f>
        <v/>
      </c>
      <c r="D944" s="265" t="str">
        <f>IF(明細!D938="","",明細!D938)</f>
        <v/>
      </c>
      <c r="E944" s="265" t="str">
        <f>IF(明細!E938="","",明細!E938)</f>
        <v/>
      </c>
      <c r="F944" s="265" t="str">
        <f>IF(明細!F938="","",明細!F938)</f>
        <v/>
      </c>
      <c r="G944" s="265" t="str">
        <f>IF(明細!G938="","",明細!G938)</f>
        <v/>
      </c>
      <c r="H944" s="265" t="str">
        <f>IF(明細!H938="","",明細!H938)</f>
        <v/>
      </c>
      <c r="I944" s="265" t="str">
        <f>IF(明細!I938="","",明細!I938)</f>
        <v/>
      </c>
      <c r="J944" s="265" t="str">
        <f>IF(明細!J938="","",明細!J938)</f>
        <v/>
      </c>
      <c r="K944" s="265" t="str">
        <f>IF(明細!K938="","",明細!K938)</f>
        <v/>
      </c>
      <c r="L944" s="265" t="str">
        <f>IF(明細!L938="","",明細!L938)</f>
        <v/>
      </c>
      <c r="M944" s="265" t="str">
        <f>IF(明細!M938="","",明細!M938)</f>
        <v/>
      </c>
      <c r="N944" s="265" t="str">
        <f>IF(明細!N938="","",明細!N938)</f>
        <v/>
      </c>
      <c r="O944" s="265" t="str">
        <f>IF(明細!O938="","",明細!O938)</f>
        <v/>
      </c>
      <c r="P944" s="265" t="str">
        <f>IF(明細!P938="","",明細!P938)</f>
        <v/>
      </c>
      <c r="Q944" s="265" t="str">
        <f>IF(明細!Q938="","",明細!Q938)</f>
        <v/>
      </c>
      <c r="R944" s="289" t="str">
        <f>IF(明細!R938="","",明細!R938)</f>
        <v/>
      </c>
      <c r="S944" s="291" t="str">
        <f>IF(明細!S938="","",明細!S938)</f>
        <v/>
      </c>
      <c r="T944" s="291" t="str">
        <f>IF(明細!T938="","",明細!T938)</f>
        <v/>
      </c>
      <c r="U944" s="291" t="str">
        <f>IF(明細!U938="","",明細!U938)</f>
        <v/>
      </c>
      <c r="V944" s="292" t="str">
        <f>IF(明細!V938="","",明細!V938)</f>
        <v>個</v>
      </c>
      <c r="W944" s="292" t="str">
        <f>IF(明細!W938="","",明細!W938)</f>
        <v/>
      </c>
      <c r="X944" s="293" t="str">
        <f>IF(明細!X938="","",明細!X938)</f>
        <v/>
      </c>
      <c r="Y944" s="134" t="str">
        <f>IF(明細!Y938="","",明細!Y938)</f>
        <v/>
      </c>
      <c r="Z944" s="135" t="str">
        <f>IF(明細!Z938="","",明細!Z938)</f>
        <v/>
      </c>
      <c r="AA944" s="134" t="str">
        <f>IF(明細!AA938="","",明細!AA938)</f>
        <v/>
      </c>
      <c r="AB944" s="303" t="str">
        <f>IF(明細!AB938="","",明細!AB938)</f>
        <v/>
      </c>
      <c r="AC944" s="134" t="str">
        <f>IF(明細!AC938="","",明細!AC938)</f>
        <v/>
      </c>
      <c r="AD944" s="183" t="str">
        <f>IF(明細!AD938="","",明細!AD938)</f>
        <v/>
      </c>
      <c r="AE944" s="184">
        <f>IF(明細!AE938="","",明細!AE938)</f>
        <v>0.1</v>
      </c>
      <c r="AF944" s="185" t="str">
        <f>IF(明細!AF938="","",明細!AF938)</f>
        <v/>
      </c>
      <c r="AG944" s="186" t="str">
        <f>IF(明細!AG938="","",明細!AG938)</f>
        <v/>
      </c>
      <c r="AH944" s="186" t="str">
        <f>IF(明細!AH938="","",明細!AH938)</f>
        <v/>
      </c>
      <c r="AI944" s="187" t="str">
        <f>IF(明細!AI938="","",明細!AI938)</f>
        <v/>
      </c>
      <c r="AJ944" s="296" t="str">
        <f>IF(明細!AJ938="","",明細!AJ938)</f>
        <v/>
      </c>
      <c r="AK944" s="297" t="str">
        <f>IF(明細!AK938="","",明細!AK938)</f>
        <v/>
      </c>
      <c r="AL944" s="298" t="str">
        <f>IF(明細!AL938="","",明細!AL938)</f>
        <v/>
      </c>
      <c r="AM944" s="299" t="str">
        <f>IF(明細!AM938="","",明細!AM938)</f>
        <v/>
      </c>
      <c r="AN944" s="300" t="str">
        <f>IF(明細!AN938="","",明細!AN938)</f>
        <v/>
      </c>
      <c r="AO944" s="300" t="str">
        <f>IF(明細!AO938="","",明細!AO938)</f>
        <v/>
      </c>
      <c r="AP944" s="300" t="str">
        <f>IF(明細!AP938="","",明細!AP938)</f>
        <v/>
      </c>
      <c r="AQ944" s="301" t="str">
        <f>IF(明細!AQ938="","",明細!AQ938)</f>
        <v/>
      </c>
      <c r="AR944" s="302" t="str">
        <f>IF(明細!AR938="","",明細!AR938)</f>
        <v/>
      </c>
      <c r="AU944" s="360"/>
      <c r="AV944" s="368"/>
      <c r="AW944" s="446" t="str">
        <f>IF(明細!AV938="","",明細!AV938)</f>
        <v/>
      </c>
      <c r="AX944" s="419" t="str">
        <f>IF(明細!AT938="","",明細!AT938)</f>
        <v/>
      </c>
      <c r="AY944" s="280" t="str">
        <f>IF($AX944="","",VLOOKUP($AX944,リスト!$CL:$CM,2,FALSE))</f>
        <v/>
      </c>
      <c r="AZ944" s="3"/>
      <c r="BA944" s="280" t="str">
        <f>IF(BB944="","",VLOOKUP(BB944,リスト!$K:$L,2,FALSE))</f>
        <v/>
      </c>
      <c r="BB944" s="3"/>
      <c r="BC944" s="3"/>
      <c r="BD944" s="87"/>
      <c r="BE944" s="280" t="str">
        <f>IF(BF944="","",VLOOKUP(BF944,リスト!$I:$J,2,FALSE))</f>
        <v/>
      </c>
      <c r="BF944" s="3"/>
      <c r="BG944" s="280" t="str">
        <f>IF(BH944="","",VLOOKUP(BH944,リスト!$M:$N,2,FALSE))</f>
        <v/>
      </c>
      <c r="BH944" s="282"/>
      <c r="BI944" s="280" t="str">
        <f>IF(BJ944="","",VLOOKUP(BJ944,リスト!$O:$P,2,FALSE))</f>
        <v/>
      </c>
      <c r="BJ944" s="24"/>
      <c r="BM944" s="451" t="str">
        <f>IF(明細!AV938="","",明細!AV938)</f>
        <v/>
      </c>
      <c r="BN944" s="453" t="str">
        <f>IF(明細!AT938="","",明細!AT938)</f>
        <v/>
      </c>
      <c r="BO944" s="280" t="str">
        <f>IF($BN944="","",VLOOKUP($BN944,リスト!$CL:$CM,2,FALSE))</f>
        <v/>
      </c>
      <c r="BP944" s="280" t="str">
        <f>IF(BQ944="","",VLOOKUP(BQ944,リスト!$K$5:$L$7,2,FALSE))</f>
        <v/>
      </c>
      <c r="BQ944" s="13"/>
      <c r="BR944" s="13"/>
      <c r="BS944" s="47"/>
      <c r="BT944" s="280" t="str">
        <f>IF(BU944="","",VLOOKUP(BU944,リスト!I935:J953,2,FALSE))</f>
        <v/>
      </c>
      <c r="BU944" s="13"/>
      <c r="BV944" s="13"/>
      <c r="BW944" s="282"/>
      <c r="BX944" s="282"/>
      <c r="BY944" s="280" t="str">
        <f>IF(BZ944="","",VLOOKUP(BZ944,リスト!$S$5:$T$6,2,FALSE))</f>
        <v/>
      </c>
      <c r="BZ944" s="3"/>
      <c r="CA944" s="3"/>
      <c r="CB944" s="81"/>
      <c r="CC944" s="280" t="str">
        <f t="shared" si="130"/>
        <v/>
      </c>
      <c r="CD944" s="83"/>
      <c r="CE944" s="83"/>
      <c r="CF944" s="83"/>
      <c r="CG944" s="83"/>
      <c r="CH944" s="282" t="str">
        <f t="shared" si="131"/>
        <v/>
      </c>
      <c r="CI944" s="83"/>
      <c r="CJ944" s="280" t="str">
        <f t="shared" si="132"/>
        <v/>
      </c>
      <c r="CK944" s="87"/>
      <c r="CL944" s="78"/>
      <c r="CM944" s="83"/>
      <c r="CN944" s="83"/>
      <c r="CO944" s="83"/>
      <c r="CP944" s="280" t="str">
        <f t="shared" si="137"/>
        <v/>
      </c>
      <c r="CQ944" s="81"/>
      <c r="CR944" s="280" t="str">
        <f t="shared" si="138"/>
        <v/>
      </c>
      <c r="CS944" s="3"/>
      <c r="CT944" s="3"/>
      <c r="CU944" s="280" t="str">
        <f>IF(CV944="","",VLOOKUP(CV944,リスト!$V$5:$W$6,2,FALSE))</f>
        <v/>
      </c>
      <c r="CV944" s="3"/>
      <c r="CW944" s="280" t="str">
        <f>IF(CX944="","",VLOOKUP(CX944,リスト!$X$5:$Y$6,2,FALSE))</f>
        <v/>
      </c>
      <c r="CX944" s="3"/>
      <c r="CY944" s="77"/>
      <c r="CZ944" s="77"/>
      <c r="DA944" s="75"/>
      <c r="DB944" s="75"/>
      <c r="DC944" s="75"/>
      <c r="DD944" s="75"/>
      <c r="DE944" s="280" t="str">
        <f>IF(DF944="","",VLOOKUP(DF944,リスト!$Z$5:$AA$10,2,FALSE))</f>
        <v/>
      </c>
      <c r="DF944" s="3"/>
      <c r="DG944" s="280" t="str">
        <f>IF(DH944="","",VLOOKUP(DH944,リスト!$AB$5:$AC$12,2,FALSE))</f>
        <v/>
      </c>
      <c r="DH944" s="63"/>
      <c r="DI944" s="280" t="str">
        <f>IF(DJ944="","",VLOOKUP(DJ944,リスト!$AD$5:$AE$7,2,FALSE))</f>
        <v/>
      </c>
      <c r="DJ944" s="3"/>
      <c r="DK944" s="280" t="str">
        <f>IF(DL944="","",VLOOKUP(DL944,リスト!$AF$5:$AG$10,2,FALSE))</f>
        <v/>
      </c>
      <c r="DL944" s="3"/>
      <c r="DM944" s="280" t="str">
        <f>IF(DN944="","",VLOOKUP(DN944,リスト!$AH$5:$AI$6,2,FALSE))</f>
        <v/>
      </c>
      <c r="DN944" s="3"/>
      <c r="DO944" s="280" t="str">
        <f>IF(DP944="","",VLOOKUP(DP944,リスト!$AJ$5:$AK$6,2,FALSE))</f>
        <v/>
      </c>
      <c r="DP944" s="3"/>
      <c r="DQ944" s="280" t="str">
        <f>IF(DR944="","",VLOOKUP(DR944,リスト!$AL$5:$AM$7,2,FALSE))</f>
        <v/>
      </c>
      <c r="DR944" s="3"/>
      <c r="DS944" s="13"/>
      <c r="DT944" s="85"/>
      <c r="DU944" s="85"/>
      <c r="DV944" s="281" t="str">
        <f>IF(DW944="","",VLOOKUP(DW944,リスト!$AN$5:$AO$6,2,FALSE))</f>
        <v/>
      </c>
      <c r="DW944" s="13"/>
      <c r="DX944" s="341"/>
      <c r="DY944" s="345"/>
      <c r="DZ944" s="341"/>
      <c r="EA944" s="345"/>
      <c r="EB944" s="280" t="str">
        <f>IF(EC944="","",VLOOKUP(EC944,リスト!$AW$5:$AX$8,2,FALSE))</f>
        <v/>
      </c>
      <c r="EC944" s="3"/>
      <c r="ED944" s="85"/>
      <c r="EE944" s="280" t="str">
        <f>IF(EF944="","",VLOOKUP(EF944,リスト!$AY$5:$AZ$10,2,FALSE))</f>
        <v/>
      </c>
      <c r="EF944" s="3"/>
      <c r="EG944" s="280" t="str">
        <f>IF(EH944="","",VLOOKUP(EH944,リスト!$BA$5:$BB$10,2,FALSE))</f>
        <v/>
      </c>
      <c r="EH944" s="3"/>
      <c r="EI944" s="280" t="str">
        <f>IF(EJ944="","",VLOOKUP(EJ944,リスト!$BC$5:$BD$10,2,FALSE))</f>
        <v/>
      </c>
      <c r="EJ944" s="3"/>
      <c r="EK944" s="280" t="str">
        <f>IF(EL944="","",VLOOKUP(EL944,リスト!$BE$5:$BF$10,2,FALSE))</f>
        <v/>
      </c>
      <c r="EL944" s="3"/>
      <c r="EM944" s="78"/>
      <c r="EN944" s="73"/>
      <c r="EO944" s="73"/>
      <c r="EP944" s="13"/>
      <c r="EQ944" s="13"/>
      <c r="ER944" s="280" t="str">
        <f>IF(ES944="","",VLOOKUP(ES944,リスト!$BG$5:$BH$10,2,FALSE))</f>
        <v/>
      </c>
      <c r="ES944" s="13"/>
      <c r="ET944" s="13"/>
      <c r="EU944" s="13"/>
      <c r="EV944" s="13"/>
      <c r="EW944" s="13"/>
      <c r="EX944" s="81"/>
      <c r="EY944" s="81"/>
      <c r="EZ944" s="26"/>
      <c r="FA944" s="281" t="str">
        <f>IF($EZ944="","",INDEX(リスト!$BI$5:$BJ$40,MATCH($EZ944,リスト!$BJ$5:$BJ$40,0),1))</f>
        <v/>
      </c>
      <c r="FB944" s="280" t="str">
        <f>IF(FC944="","",VLOOKUP(FC944,リスト!$BK:$BL,2,FALSE))</f>
        <v/>
      </c>
      <c r="FC944" s="13"/>
      <c r="FD944" s="331"/>
      <c r="FE944" s="3"/>
      <c r="FF944" s="280" t="str">
        <f>IF(FG944="","",VLOOKUP(FG944,リスト!$BO$5:$BP$6,2,FALSE))</f>
        <v/>
      </c>
      <c r="FG944" s="3"/>
      <c r="FH944" s="280" t="str">
        <f>IF(FI944="","",VLOOKUP(FI944,リスト!$BQ$5:$BR$8,2,FALSE))</f>
        <v/>
      </c>
      <c r="FI944" s="3"/>
      <c r="FJ944" s="282"/>
      <c r="FK944" s="280" t="str">
        <f>IF(FL944="","",VLOOKUP(FL944,リスト!$BS$5:$BT$6,2,FALSE))</f>
        <v/>
      </c>
      <c r="FL944" s="63"/>
      <c r="FM944" s="13"/>
      <c r="FN944" s="13"/>
      <c r="FO944" s="13"/>
      <c r="FP944" s="283" t="str">
        <f t="shared" si="139"/>
        <v/>
      </c>
      <c r="FQ944" s="283" t="str">
        <f t="shared" si="139"/>
        <v/>
      </c>
      <c r="FR944" s="13"/>
      <c r="FS944" s="85"/>
      <c r="FT944" s="85"/>
      <c r="FU944" s="281" t="str">
        <f t="shared" si="134"/>
        <v/>
      </c>
      <c r="FV944" s="280" t="str">
        <f>IF(FW944="","",VLOOKUP(FW944,リスト!$BV$5:$BW$10,2,FALSE))</f>
        <v/>
      </c>
      <c r="FW944" s="26"/>
      <c r="FX944" s="282" t="str">
        <f t="shared" si="135"/>
        <v/>
      </c>
      <c r="FY944" s="280" t="str">
        <f>IF(FZ944="","",VLOOKUP(FZ944,リスト!$BX$5:$BY$6,2,FALSE))</f>
        <v/>
      </c>
      <c r="FZ944" s="3"/>
      <c r="GA944" s="280" t="str">
        <f>IF(GB944="","",VLOOKUP(GB944,リスト!$BZ$5:$CA$6,2,FALSE))</f>
        <v/>
      </c>
      <c r="GB944" s="13"/>
      <c r="GC944" s="281" t="str">
        <f>IF(GD944="","",VLOOKUP(GD944,リスト!$CB$5:$CC$6,2,FALSE))</f>
        <v/>
      </c>
      <c r="GD944" s="13"/>
      <c r="GE944" s="13"/>
      <c r="GF944" s="13"/>
      <c r="GG944" s="75"/>
      <c r="GH944" s="281" t="str">
        <f t="shared" si="136"/>
        <v/>
      </c>
      <c r="GI944" s="128"/>
      <c r="GJ944" s="281" t="str">
        <f>IF(GK944="","",VLOOKUP(GK944,リスト!$CD$5:$CE$6,2,FALSE))</f>
        <v/>
      </c>
      <c r="GK944" s="13"/>
      <c r="GL944" s="281" t="str">
        <f>IF(GM944="","",VLOOKUP(GM944,リスト!$CF$5:$CG$5,2,FALSE))</f>
        <v/>
      </c>
      <c r="GM944" s="26"/>
      <c r="GN944" s="280" t="str">
        <f>IF(GO944="","",VLOOKUP(GO944,リスト!$CH$5:$CI$5,2,FALSE))</f>
        <v/>
      </c>
      <c r="GO944" s="284"/>
      <c r="GP944" s="284"/>
      <c r="GQ944" s="284"/>
      <c r="GR944" s="284"/>
      <c r="GS944" s="284"/>
      <c r="GT944" s="284"/>
      <c r="GU944" s="284"/>
      <c r="GV944" s="284"/>
      <c r="GW944" s="284"/>
      <c r="GX944" s="285"/>
    </row>
    <row r="945" spans="2:206" s="177" customFormat="1" ht="24.75" hidden="1" customHeight="1" outlineLevel="1">
      <c r="B945" s="286" t="str">
        <f>IF(明細!B939="","",明細!B939)</f>
        <v/>
      </c>
      <c r="C945" s="287" t="str">
        <f>IF(明細!C939="","",明細!C939)</f>
        <v/>
      </c>
      <c r="D945" s="265" t="str">
        <f>IF(明細!D939="","",明細!D939)</f>
        <v/>
      </c>
      <c r="E945" s="265" t="str">
        <f>IF(明細!E939="","",明細!E939)</f>
        <v/>
      </c>
      <c r="F945" s="265" t="str">
        <f>IF(明細!F939="","",明細!F939)</f>
        <v/>
      </c>
      <c r="G945" s="265" t="str">
        <f>IF(明細!G939="","",明細!G939)</f>
        <v/>
      </c>
      <c r="H945" s="265" t="str">
        <f>IF(明細!H939="","",明細!H939)</f>
        <v/>
      </c>
      <c r="I945" s="265" t="str">
        <f>IF(明細!I939="","",明細!I939)</f>
        <v/>
      </c>
      <c r="J945" s="265" t="str">
        <f>IF(明細!J939="","",明細!J939)</f>
        <v/>
      </c>
      <c r="K945" s="265" t="str">
        <f>IF(明細!K939="","",明細!K939)</f>
        <v/>
      </c>
      <c r="L945" s="265" t="str">
        <f>IF(明細!L939="","",明細!L939)</f>
        <v/>
      </c>
      <c r="M945" s="265" t="str">
        <f>IF(明細!M939="","",明細!M939)</f>
        <v/>
      </c>
      <c r="N945" s="265" t="str">
        <f>IF(明細!N939="","",明細!N939)</f>
        <v/>
      </c>
      <c r="O945" s="265" t="str">
        <f>IF(明細!O939="","",明細!O939)</f>
        <v/>
      </c>
      <c r="P945" s="265" t="str">
        <f>IF(明細!P939="","",明細!P939)</f>
        <v/>
      </c>
      <c r="Q945" s="265" t="str">
        <f>IF(明細!Q939="","",明細!Q939)</f>
        <v/>
      </c>
      <c r="R945" s="289" t="str">
        <f>IF(明細!R939="","",明細!R939)</f>
        <v/>
      </c>
      <c r="S945" s="291" t="str">
        <f>IF(明細!S939="","",明細!S939)</f>
        <v/>
      </c>
      <c r="T945" s="291" t="str">
        <f>IF(明細!T939="","",明細!T939)</f>
        <v/>
      </c>
      <c r="U945" s="291" t="str">
        <f>IF(明細!U939="","",明細!U939)</f>
        <v/>
      </c>
      <c r="V945" s="292" t="str">
        <f>IF(明細!V939="","",明細!V939)</f>
        <v>個</v>
      </c>
      <c r="W945" s="292" t="str">
        <f>IF(明細!W939="","",明細!W939)</f>
        <v/>
      </c>
      <c r="X945" s="293" t="str">
        <f>IF(明細!X939="","",明細!X939)</f>
        <v/>
      </c>
      <c r="Y945" s="134" t="str">
        <f>IF(明細!Y939="","",明細!Y939)</f>
        <v/>
      </c>
      <c r="Z945" s="135" t="str">
        <f>IF(明細!Z939="","",明細!Z939)</f>
        <v/>
      </c>
      <c r="AA945" s="134" t="str">
        <f>IF(明細!AA939="","",明細!AA939)</f>
        <v/>
      </c>
      <c r="AB945" s="303" t="str">
        <f>IF(明細!AB939="","",明細!AB939)</f>
        <v/>
      </c>
      <c r="AC945" s="134" t="str">
        <f>IF(明細!AC939="","",明細!AC939)</f>
        <v/>
      </c>
      <c r="AD945" s="183" t="str">
        <f>IF(明細!AD939="","",明細!AD939)</f>
        <v/>
      </c>
      <c r="AE945" s="184">
        <f>IF(明細!AE939="","",明細!AE939)</f>
        <v>0.1</v>
      </c>
      <c r="AF945" s="185" t="str">
        <f>IF(明細!AF939="","",明細!AF939)</f>
        <v/>
      </c>
      <c r="AG945" s="186" t="str">
        <f>IF(明細!AG939="","",明細!AG939)</f>
        <v/>
      </c>
      <c r="AH945" s="186" t="str">
        <f>IF(明細!AH939="","",明細!AH939)</f>
        <v/>
      </c>
      <c r="AI945" s="187" t="str">
        <f>IF(明細!AI939="","",明細!AI939)</f>
        <v/>
      </c>
      <c r="AJ945" s="296" t="str">
        <f>IF(明細!AJ939="","",明細!AJ939)</f>
        <v/>
      </c>
      <c r="AK945" s="297" t="str">
        <f>IF(明細!AK939="","",明細!AK939)</f>
        <v/>
      </c>
      <c r="AL945" s="298" t="str">
        <f>IF(明細!AL939="","",明細!AL939)</f>
        <v/>
      </c>
      <c r="AM945" s="299" t="str">
        <f>IF(明細!AM939="","",明細!AM939)</f>
        <v/>
      </c>
      <c r="AN945" s="300" t="str">
        <f>IF(明細!AN939="","",明細!AN939)</f>
        <v/>
      </c>
      <c r="AO945" s="300" t="str">
        <f>IF(明細!AO939="","",明細!AO939)</f>
        <v/>
      </c>
      <c r="AP945" s="300" t="str">
        <f>IF(明細!AP939="","",明細!AP939)</f>
        <v/>
      </c>
      <c r="AQ945" s="301" t="str">
        <f>IF(明細!AQ939="","",明細!AQ939)</f>
        <v/>
      </c>
      <c r="AR945" s="302" t="str">
        <f>IF(明細!AR939="","",明細!AR939)</f>
        <v/>
      </c>
      <c r="AU945" s="360"/>
      <c r="AV945" s="368"/>
      <c r="AW945" s="446" t="str">
        <f>IF(明細!AV939="","",明細!AV939)</f>
        <v/>
      </c>
      <c r="AX945" s="419" t="str">
        <f>IF(明細!AT939="","",明細!AT939)</f>
        <v/>
      </c>
      <c r="AY945" s="280" t="str">
        <f>IF($AX945="","",VLOOKUP($AX945,リスト!$CL:$CM,2,FALSE))</f>
        <v/>
      </c>
      <c r="AZ945" s="3"/>
      <c r="BA945" s="280" t="str">
        <f>IF(BB945="","",VLOOKUP(BB945,リスト!$K:$L,2,FALSE))</f>
        <v/>
      </c>
      <c r="BB945" s="3"/>
      <c r="BC945" s="3"/>
      <c r="BD945" s="87"/>
      <c r="BE945" s="280" t="str">
        <f>IF(BF945="","",VLOOKUP(BF945,リスト!$I:$J,2,FALSE))</f>
        <v/>
      </c>
      <c r="BF945" s="3"/>
      <c r="BG945" s="280" t="str">
        <f>IF(BH945="","",VLOOKUP(BH945,リスト!$M:$N,2,FALSE))</f>
        <v/>
      </c>
      <c r="BH945" s="282"/>
      <c r="BI945" s="280" t="str">
        <f>IF(BJ945="","",VLOOKUP(BJ945,リスト!$O:$P,2,FALSE))</f>
        <v/>
      </c>
      <c r="BJ945" s="24"/>
      <c r="BM945" s="451" t="str">
        <f>IF(明細!AV939="","",明細!AV939)</f>
        <v/>
      </c>
      <c r="BN945" s="453" t="str">
        <f>IF(明細!AT939="","",明細!AT939)</f>
        <v/>
      </c>
      <c r="BO945" s="280" t="str">
        <f>IF($BN945="","",VLOOKUP($BN945,リスト!$CL:$CM,2,FALSE))</f>
        <v/>
      </c>
      <c r="BP945" s="280" t="str">
        <f>IF(BQ945="","",VLOOKUP(BQ945,リスト!$K$5:$L$7,2,FALSE))</f>
        <v/>
      </c>
      <c r="BQ945" s="13"/>
      <c r="BR945" s="13"/>
      <c r="BS945" s="47"/>
      <c r="BT945" s="280" t="str">
        <f>IF(BU945="","",VLOOKUP(BU945,リスト!I936:J954,2,FALSE))</f>
        <v/>
      </c>
      <c r="BU945" s="13"/>
      <c r="BV945" s="13"/>
      <c r="BW945" s="282"/>
      <c r="BX945" s="282"/>
      <c r="BY945" s="280" t="str">
        <f>IF(BZ945="","",VLOOKUP(BZ945,リスト!$S$5:$T$6,2,FALSE))</f>
        <v/>
      </c>
      <c r="BZ945" s="3"/>
      <c r="CA945" s="3"/>
      <c r="CB945" s="81"/>
      <c r="CC945" s="280" t="str">
        <f t="shared" si="130"/>
        <v/>
      </c>
      <c r="CD945" s="83"/>
      <c r="CE945" s="83"/>
      <c r="CF945" s="83"/>
      <c r="CG945" s="83"/>
      <c r="CH945" s="282" t="str">
        <f t="shared" si="131"/>
        <v/>
      </c>
      <c r="CI945" s="83"/>
      <c r="CJ945" s="280" t="str">
        <f t="shared" si="132"/>
        <v/>
      </c>
      <c r="CK945" s="87"/>
      <c r="CL945" s="78"/>
      <c r="CM945" s="83"/>
      <c r="CN945" s="83"/>
      <c r="CO945" s="83"/>
      <c r="CP945" s="280" t="str">
        <f t="shared" si="137"/>
        <v/>
      </c>
      <c r="CQ945" s="81"/>
      <c r="CR945" s="280" t="str">
        <f t="shared" si="138"/>
        <v/>
      </c>
      <c r="CS945" s="3"/>
      <c r="CT945" s="3"/>
      <c r="CU945" s="280" t="str">
        <f>IF(CV945="","",VLOOKUP(CV945,リスト!$V$5:$W$6,2,FALSE))</f>
        <v/>
      </c>
      <c r="CV945" s="3"/>
      <c r="CW945" s="280" t="str">
        <f>IF(CX945="","",VLOOKUP(CX945,リスト!$X$5:$Y$6,2,FALSE))</f>
        <v/>
      </c>
      <c r="CX945" s="3"/>
      <c r="CY945" s="77"/>
      <c r="CZ945" s="77"/>
      <c r="DA945" s="75"/>
      <c r="DB945" s="75"/>
      <c r="DC945" s="75"/>
      <c r="DD945" s="75"/>
      <c r="DE945" s="280" t="str">
        <f>IF(DF945="","",VLOOKUP(DF945,リスト!$Z$5:$AA$10,2,FALSE))</f>
        <v/>
      </c>
      <c r="DF945" s="3"/>
      <c r="DG945" s="280" t="str">
        <f>IF(DH945="","",VLOOKUP(DH945,リスト!$AB$5:$AC$12,2,FALSE))</f>
        <v/>
      </c>
      <c r="DH945" s="63"/>
      <c r="DI945" s="280" t="str">
        <f>IF(DJ945="","",VLOOKUP(DJ945,リスト!$AD$5:$AE$7,2,FALSE))</f>
        <v/>
      </c>
      <c r="DJ945" s="3"/>
      <c r="DK945" s="280" t="str">
        <f>IF(DL945="","",VLOOKUP(DL945,リスト!$AF$5:$AG$10,2,FALSE))</f>
        <v/>
      </c>
      <c r="DL945" s="3"/>
      <c r="DM945" s="280" t="str">
        <f>IF(DN945="","",VLOOKUP(DN945,リスト!$AH$5:$AI$6,2,FALSE))</f>
        <v/>
      </c>
      <c r="DN945" s="3"/>
      <c r="DO945" s="280" t="str">
        <f>IF(DP945="","",VLOOKUP(DP945,リスト!$AJ$5:$AK$6,2,FALSE))</f>
        <v/>
      </c>
      <c r="DP945" s="3"/>
      <c r="DQ945" s="280" t="str">
        <f>IF(DR945="","",VLOOKUP(DR945,リスト!$AL$5:$AM$7,2,FALSE))</f>
        <v/>
      </c>
      <c r="DR945" s="3"/>
      <c r="DS945" s="13"/>
      <c r="DT945" s="85"/>
      <c r="DU945" s="85"/>
      <c r="DV945" s="281" t="str">
        <f>IF(DW945="","",VLOOKUP(DW945,リスト!$AN$5:$AO$6,2,FALSE))</f>
        <v/>
      </c>
      <c r="DW945" s="13"/>
      <c r="DX945" s="341"/>
      <c r="DY945" s="345"/>
      <c r="DZ945" s="341"/>
      <c r="EA945" s="345"/>
      <c r="EB945" s="280" t="str">
        <f>IF(EC945="","",VLOOKUP(EC945,リスト!$AW$5:$AX$8,2,FALSE))</f>
        <v/>
      </c>
      <c r="EC945" s="3"/>
      <c r="ED945" s="85"/>
      <c r="EE945" s="280" t="str">
        <f>IF(EF945="","",VLOOKUP(EF945,リスト!$AY$5:$AZ$10,2,FALSE))</f>
        <v/>
      </c>
      <c r="EF945" s="3"/>
      <c r="EG945" s="280" t="str">
        <f>IF(EH945="","",VLOOKUP(EH945,リスト!$BA$5:$BB$10,2,FALSE))</f>
        <v/>
      </c>
      <c r="EH945" s="3"/>
      <c r="EI945" s="280" t="str">
        <f>IF(EJ945="","",VLOOKUP(EJ945,リスト!$BC$5:$BD$10,2,FALSE))</f>
        <v/>
      </c>
      <c r="EJ945" s="3"/>
      <c r="EK945" s="280" t="str">
        <f>IF(EL945="","",VLOOKUP(EL945,リスト!$BE$5:$BF$10,2,FALSE))</f>
        <v/>
      </c>
      <c r="EL945" s="3"/>
      <c r="EM945" s="78"/>
      <c r="EN945" s="73"/>
      <c r="EO945" s="73"/>
      <c r="EP945" s="13"/>
      <c r="EQ945" s="13"/>
      <c r="ER945" s="280" t="str">
        <f>IF(ES945="","",VLOOKUP(ES945,リスト!$BG$5:$BH$10,2,FALSE))</f>
        <v/>
      </c>
      <c r="ES945" s="13"/>
      <c r="ET945" s="13"/>
      <c r="EU945" s="13"/>
      <c r="EV945" s="13"/>
      <c r="EW945" s="13"/>
      <c r="EX945" s="81"/>
      <c r="EY945" s="81"/>
      <c r="EZ945" s="26"/>
      <c r="FA945" s="281" t="str">
        <f>IF($EZ945="","",INDEX(リスト!$BI$5:$BJ$40,MATCH($EZ945,リスト!$BJ$5:$BJ$40,0),1))</f>
        <v/>
      </c>
      <c r="FB945" s="280" t="str">
        <f>IF(FC945="","",VLOOKUP(FC945,リスト!$BK:$BL,2,FALSE))</f>
        <v/>
      </c>
      <c r="FC945" s="13"/>
      <c r="FD945" s="331"/>
      <c r="FE945" s="3"/>
      <c r="FF945" s="280" t="str">
        <f>IF(FG945="","",VLOOKUP(FG945,リスト!$BO$5:$BP$6,2,FALSE))</f>
        <v/>
      </c>
      <c r="FG945" s="3"/>
      <c r="FH945" s="280" t="str">
        <f>IF(FI945="","",VLOOKUP(FI945,リスト!$BQ$5:$BR$8,2,FALSE))</f>
        <v/>
      </c>
      <c r="FI945" s="3"/>
      <c r="FJ945" s="282"/>
      <c r="FK945" s="280" t="str">
        <f>IF(FL945="","",VLOOKUP(FL945,リスト!$BS$5:$BT$6,2,FALSE))</f>
        <v/>
      </c>
      <c r="FL945" s="63"/>
      <c r="FM945" s="13"/>
      <c r="FN945" s="13"/>
      <c r="FO945" s="13"/>
      <c r="FP945" s="283" t="str">
        <f t="shared" si="139"/>
        <v/>
      </c>
      <c r="FQ945" s="283" t="str">
        <f t="shared" si="139"/>
        <v/>
      </c>
      <c r="FR945" s="13"/>
      <c r="FS945" s="85"/>
      <c r="FT945" s="85"/>
      <c r="FU945" s="281" t="str">
        <f t="shared" si="134"/>
        <v/>
      </c>
      <c r="FV945" s="280" t="str">
        <f>IF(FW945="","",VLOOKUP(FW945,リスト!$BV$5:$BW$10,2,FALSE))</f>
        <v/>
      </c>
      <c r="FW945" s="26"/>
      <c r="FX945" s="282" t="str">
        <f t="shared" si="135"/>
        <v/>
      </c>
      <c r="FY945" s="280" t="str">
        <f>IF(FZ945="","",VLOOKUP(FZ945,リスト!$BX$5:$BY$6,2,FALSE))</f>
        <v/>
      </c>
      <c r="FZ945" s="3"/>
      <c r="GA945" s="280" t="str">
        <f>IF(GB945="","",VLOOKUP(GB945,リスト!$BZ$5:$CA$6,2,FALSE))</f>
        <v/>
      </c>
      <c r="GB945" s="13"/>
      <c r="GC945" s="281" t="str">
        <f>IF(GD945="","",VLOOKUP(GD945,リスト!$CB$5:$CC$6,2,FALSE))</f>
        <v/>
      </c>
      <c r="GD945" s="13"/>
      <c r="GE945" s="13"/>
      <c r="GF945" s="13"/>
      <c r="GG945" s="75"/>
      <c r="GH945" s="281" t="str">
        <f t="shared" si="136"/>
        <v/>
      </c>
      <c r="GI945" s="128"/>
      <c r="GJ945" s="281" t="str">
        <f>IF(GK945="","",VLOOKUP(GK945,リスト!$CD$5:$CE$6,2,FALSE))</f>
        <v/>
      </c>
      <c r="GK945" s="13"/>
      <c r="GL945" s="281" t="str">
        <f>IF(GM945="","",VLOOKUP(GM945,リスト!$CF$5:$CG$5,2,FALSE))</f>
        <v/>
      </c>
      <c r="GM945" s="26"/>
      <c r="GN945" s="280" t="str">
        <f>IF(GO945="","",VLOOKUP(GO945,リスト!$CH$5:$CI$5,2,FALSE))</f>
        <v/>
      </c>
      <c r="GO945" s="284"/>
      <c r="GP945" s="284"/>
      <c r="GQ945" s="284"/>
      <c r="GR945" s="284"/>
      <c r="GS945" s="284"/>
      <c r="GT945" s="284"/>
      <c r="GU945" s="284"/>
      <c r="GV945" s="284"/>
      <c r="GW945" s="284"/>
      <c r="GX945" s="285"/>
    </row>
    <row r="946" spans="2:206" s="177" customFormat="1" ht="24.75" hidden="1" customHeight="1" outlineLevel="1">
      <c r="B946" s="286" t="str">
        <f>IF(明細!B940="","",明細!B940)</f>
        <v/>
      </c>
      <c r="C946" s="287" t="str">
        <f>IF(明細!C940="","",明細!C940)</f>
        <v/>
      </c>
      <c r="D946" s="265" t="str">
        <f>IF(明細!D940="","",明細!D940)</f>
        <v/>
      </c>
      <c r="E946" s="265" t="str">
        <f>IF(明細!E940="","",明細!E940)</f>
        <v/>
      </c>
      <c r="F946" s="265" t="str">
        <f>IF(明細!F940="","",明細!F940)</f>
        <v/>
      </c>
      <c r="G946" s="265" t="str">
        <f>IF(明細!G940="","",明細!G940)</f>
        <v/>
      </c>
      <c r="H946" s="265" t="str">
        <f>IF(明細!H940="","",明細!H940)</f>
        <v/>
      </c>
      <c r="I946" s="265" t="str">
        <f>IF(明細!I940="","",明細!I940)</f>
        <v/>
      </c>
      <c r="J946" s="265" t="str">
        <f>IF(明細!J940="","",明細!J940)</f>
        <v/>
      </c>
      <c r="K946" s="265" t="str">
        <f>IF(明細!K940="","",明細!K940)</f>
        <v/>
      </c>
      <c r="L946" s="265" t="str">
        <f>IF(明細!L940="","",明細!L940)</f>
        <v/>
      </c>
      <c r="M946" s="265" t="str">
        <f>IF(明細!M940="","",明細!M940)</f>
        <v/>
      </c>
      <c r="N946" s="265" t="str">
        <f>IF(明細!N940="","",明細!N940)</f>
        <v/>
      </c>
      <c r="O946" s="265" t="str">
        <f>IF(明細!O940="","",明細!O940)</f>
        <v/>
      </c>
      <c r="P946" s="265" t="str">
        <f>IF(明細!P940="","",明細!P940)</f>
        <v/>
      </c>
      <c r="Q946" s="265" t="str">
        <f>IF(明細!Q940="","",明細!Q940)</f>
        <v/>
      </c>
      <c r="R946" s="289" t="str">
        <f>IF(明細!R940="","",明細!R940)</f>
        <v/>
      </c>
      <c r="S946" s="291" t="str">
        <f>IF(明細!S940="","",明細!S940)</f>
        <v/>
      </c>
      <c r="T946" s="291" t="str">
        <f>IF(明細!T940="","",明細!T940)</f>
        <v/>
      </c>
      <c r="U946" s="291" t="str">
        <f>IF(明細!U940="","",明細!U940)</f>
        <v/>
      </c>
      <c r="V946" s="292" t="str">
        <f>IF(明細!V940="","",明細!V940)</f>
        <v>個</v>
      </c>
      <c r="W946" s="292" t="str">
        <f>IF(明細!W940="","",明細!W940)</f>
        <v/>
      </c>
      <c r="X946" s="293" t="str">
        <f>IF(明細!X940="","",明細!X940)</f>
        <v/>
      </c>
      <c r="Y946" s="134" t="str">
        <f>IF(明細!Y940="","",明細!Y940)</f>
        <v/>
      </c>
      <c r="Z946" s="135" t="str">
        <f>IF(明細!Z940="","",明細!Z940)</f>
        <v/>
      </c>
      <c r="AA946" s="134" t="str">
        <f>IF(明細!AA940="","",明細!AA940)</f>
        <v/>
      </c>
      <c r="AB946" s="303" t="str">
        <f>IF(明細!AB940="","",明細!AB940)</f>
        <v/>
      </c>
      <c r="AC946" s="134" t="str">
        <f>IF(明細!AC940="","",明細!AC940)</f>
        <v/>
      </c>
      <c r="AD946" s="183" t="str">
        <f>IF(明細!AD940="","",明細!AD940)</f>
        <v/>
      </c>
      <c r="AE946" s="184">
        <f>IF(明細!AE940="","",明細!AE940)</f>
        <v>0.1</v>
      </c>
      <c r="AF946" s="185" t="str">
        <f>IF(明細!AF940="","",明細!AF940)</f>
        <v/>
      </c>
      <c r="AG946" s="186" t="str">
        <f>IF(明細!AG940="","",明細!AG940)</f>
        <v/>
      </c>
      <c r="AH946" s="186" t="str">
        <f>IF(明細!AH940="","",明細!AH940)</f>
        <v/>
      </c>
      <c r="AI946" s="187" t="str">
        <f>IF(明細!AI940="","",明細!AI940)</f>
        <v/>
      </c>
      <c r="AJ946" s="296" t="str">
        <f>IF(明細!AJ940="","",明細!AJ940)</f>
        <v/>
      </c>
      <c r="AK946" s="297" t="str">
        <f>IF(明細!AK940="","",明細!AK940)</f>
        <v/>
      </c>
      <c r="AL946" s="298" t="str">
        <f>IF(明細!AL940="","",明細!AL940)</f>
        <v/>
      </c>
      <c r="AM946" s="299" t="str">
        <f>IF(明細!AM940="","",明細!AM940)</f>
        <v/>
      </c>
      <c r="AN946" s="300" t="str">
        <f>IF(明細!AN940="","",明細!AN940)</f>
        <v/>
      </c>
      <c r="AO946" s="300" t="str">
        <f>IF(明細!AO940="","",明細!AO940)</f>
        <v/>
      </c>
      <c r="AP946" s="300" t="str">
        <f>IF(明細!AP940="","",明細!AP940)</f>
        <v/>
      </c>
      <c r="AQ946" s="301" t="str">
        <f>IF(明細!AQ940="","",明細!AQ940)</f>
        <v/>
      </c>
      <c r="AR946" s="302" t="str">
        <f>IF(明細!AR940="","",明細!AR940)</f>
        <v/>
      </c>
      <c r="AU946" s="360"/>
      <c r="AV946" s="368"/>
      <c r="AW946" s="446" t="str">
        <f>IF(明細!AV940="","",明細!AV940)</f>
        <v/>
      </c>
      <c r="AX946" s="419" t="str">
        <f>IF(明細!AT940="","",明細!AT940)</f>
        <v/>
      </c>
      <c r="AY946" s="280" t="str">
        <f>IF($AX946="","",VLOOKUP($AX946,リスト!$CL:$CM,2,FALSE))</f>
        <v/>
      </c>
      <c r="AZ946" s="3"/>
      <c r="BA946" s="280" t="str">
        <f>IF(BB946="","",VLOOKUP(BB946,リスト!$K:$L,2,FALSE))</f>
        <v/>
      </c>
      <c r="BB946" s="3"/>
      <c r="BC946" s="3"/>
      <c r="BD946" s="87"/>
      <c r="BE946" s="280" t="str">
        <f>IF(BF946="","",VLOOKUP(BF946,リスト!$I:$J,2,FALSE))</f>
        <v/>
      </c>
      <c r="BF946" s="3"/>
      <c r="BG946" s="280" t="str">
        <f>IF(BH946="","",VLOOKUP(BH946,リスト!$M:$N,2,FALSE))</f>
        <v/>
      </c>
      <c r="BH946" s="282"/>
      <c r="BI946" s="280" t="str">
        <f>IF(BJ946="","",VLOOKUP(BJ946,リスト!$O:$P,2,FALSE))</f>
        <v/>
      </c>
      <c r="BJ946" s="24"/>
      <c r="BM946" s="451" t="str">
        <f>IF(明細!AV940="","",明細!AV940)</f>
        <v/>
      </c>
      <c r="BN946" s="453" t="str">
        <f>IF(明細!AT940="","",明細!AT940)</f>
        <v/>
      </c>
      <c r="BO946" s="280" t="str">
        <f>IF($BN946="","",VLOOKUP($BN946,リスト!$CL:$CM,2,FALSE))</f>
        <v/>
      </c>
      <c r="BP946" s="280" t="str">
        <f>IF(BQ946="","",VLOOKUP(BQ946,リスト!$K$5:$L$7,2,FALSE))</f>
        <v/>
      </c>
      <c r="BQ946" s="13"/>
      <c r="BR946" s="13"/>
      <c r="BS946" s="47"/>
      <c r="BT946" s="280" t="str">
        <f>IF(BU946="","",VLOOKUP(BU946,リスト!I937:J955,2,FALSE))</f>
        <v/>
      </c>
      <c r="BU946" s="13"/>
      <c r="BV946" s="13"/>
      <c r="BW946" s="282"/>
      <c r="BX946" s="282"/>
      <c r="BY946" s="280" t="str">
        <f>IF(BZ946="","",VLOOKUP(BZ946,リスト!$S$5:$T$6,2,FALSE))</f>
        <v/>
      </c>
      <c r="BZ946" s="3"/>
      <c r="CA946" s="3"/>
      <c r="CB946" s="81"/>
      <c r="CC946" s="280" t="str">
        <f t="shared" si="130"/>
        <v/>
      </c>
      <c r="CD946" s="83"/>
      <c r="CE946" s="83"/>
      <c r="CF946" s="83"/>
      <c r="CG946" s="83"/>
      <c r="CH946" s="282" t="str">
        <f t="shared" si="131"/>
        <v/>
      </c>
      <c r="CI946" s="83"/>
      <c r="CJ946" s="280" t="str">
        <f t="shared" si="132"/>
        <v/>
      </c>
      <c r="CK946" s="87"/>
      <c r="CL946" s="78"/>
      <c r="CM946" s="83"/>
      <c r="CN946" s="83"/>
      <c r="CO946" s="83"/>
      <c r="CP946" s="280" t="str">
        <f t="shared" si="137"/>
        <v/>
      </c>
      <c r="CQ946" s="81"/>
      <c r="CR946" s="280" t="str">
        <f t="shared" si="138"/>
        <v/>
      </c>
      <c r="CS946" s="3"/>
      <c r="CT946" s="3"/>
      <c r="CU946" s="280" t="str">
        <f>IF(CV946="","",VLOOKUP(CV946,リスト!$V$5:$W$6,2,FALSE))</f>
        <v/>
      </c>
      <c r="CV946" s="3"/>
      <c r="CW946" s="280" t="str">
        <f>IF(CX946="","",VLOOKUP(CX946,リスト!$X$5:$Y$6,2,FALSE))</f>
        <v/>
      </c>
      <c r="CX946" s="3"/>
      <c r="CY946" s="77"/>
      <c r="CZ946" s="77"/>
      <c r="DA946" s="75"/>
      <c r="DB946" s="75"/>
      <c r="DC946" s="75"/>
      <c r="DD946" s="75"/>
      <c r="DE946" s="280" t="str">
        <f>IF(DF946="","",VLOOKUP(DF946,リスト!$Z$5:$AA$10,2,FALSE))</f>
        <v/>
      </c>
      <c r="DF946" s="3"/>
      <c r="DG946" s="280" t="str">
        <f>IF(DH946="","",VLOOKUP(DH946,リスト!$AB$5:$AC$12,2,FALSE))</f>
        <v/>
      </c>
      <c r="DH946" s="63"/>
      <c r="DI946" s="280" t="str">
        <f>IF(DJ946="","",VLOOKUP(DJ946,リスト!$AD$5:$AE$7,2,FALSE))</f>
        <v/>
      </c>
      <c r="DJ946" s="3"/>
      <c r="DK946" s="280" t="str">
        <f>IF(DL946="","",VLOOKUP(DL946,リスト!$AF$5:$AG$10,2,FALSE))</f>
        <v/>
      </c>
      <c r="DL946" s="3"/>
      <c r="DM946" s="280" t="str">
        <f>IF(DN946="","",VLOOKUP(DN946,リスト!$AH$5:$AI$6,2,FALSE))</f>
        <v/>
      </c>
      <c r="DN946" s="3"/>
      <c r="DO946" s="280" t="str">
        <f>IF(DP946="","",VLOOKUP(DP946,リスト!$AJ$5:$AK$6,2,FALSE))</f>
        <v/>
      </c>
      <c r="DP946" s="3"/>
      <c r="DQ946" s="280" t="str">
        <f>IF(DR946="","",VLOOKUP(DR946,リスト!$AL$5:$AM$7,2,FALSE))</f>
        <v/>
      </c>
      <c r="DR946" s="3"/>
      <c r="DS946" s="13"/>
      <c r="DT946" s="85"/>
      <c r="DU946" s="85"/>
      <c r="DV946" s="281" t="str">
        <f>IF(DW946="","",VLOOKUP(DW946,リスト!$AN$5:$AO$6,2,FALSE))</f>
        <v/>
      </c>
      <c r="DW946" s="13"/>
      <c r="DX946" s="341"/>
      <c r="DY946" s="345"/>
      <c r="DZ946" s="341"/>
      <c r="EA946" s="345"/>
      <c r="EB946" s="280" t="str">
        <f>IF(EC946="","",VLOOKUP(EC946,リスト!$AW$5:$AX$8,2,FALSE))</f>
        <v/>
      </c>
      <c r="EC946" s="3"/>
      <c r="ED946" s="85"/>
      <c r="EE946" s="280" t="str">
        <f>IF(EF946="","",VLOOKUP(EF946,リスト!$AY$5:$AZ$10,2,FALSE))</f>
        <v/>
      </c>
      <c r="EF946" s="3"/>
      <c r="EG946" s="280" t="str">
        <f>IF(EH946="","",VLOOKUP(EH946,リスト!$BA$5:$BB$10,2,FALSE))</f>
        <v/>
      </c>
      <c r="EH946" s="3"/>
      <c r="EI946" s="280" t="str">
        <f>IF(EJ946="","",VLOOKUP(EJ946,リスト!$BC$5:$BD$10,2,FALSE))</f>
        <v/>
      </c>
      <c r="EJ946" s="3"/>
      <c r="EK946" s="280" t="str">
        <f>IF(EL946="","",VLOOKUP(EL946,リスト!$BE$5:$BF$10,2,FALSE))</f>
        <v/>
      </c>
      <c r="EL946" s="3"/>
      <c r="EM946" s="78"/>
      <c r="EN946" s="73"/>
      <c r="EO946" s="73"/>
      <c r="EP946" s="13"/>
      <c r="EQ946" s="13"/>
      <c r="ER946" s="280" t="str">
        <f>IF(ES946="","",VLOOKUP(ES946,リスト!$BG$5:$BH$10,2,FALSE))</f>
        <v/>
      </c>
      <c r="ES946" s="13"/>
      <c r="ET946" s="13"/>
      <c r="EU946" s="13"/>
      <c r="EV946" s="13"/>
      <c r="EW946" s="13"/>
      <c r="EX946" s="81"/>
      <c r="EY946" s="81"/>
      <c r="EZ946" s="26"/>
      <c r="FA946" s="281" t="str">
        <f>IF($EZ946="","",INDEX(リスト!$BI$5:$BJ$40,MATCH($EZ946,リスト!$BJ$5:$BJ$40,0),1))</f>
        <v/>
      </c>
      <c r="FB946" s="280" t="str">
        <f>IF(FC946="","",VLOOKUP(FC946,リスト!$BK:$BL,2,FALSE))</f>
        <v/>
      </c>
      <c r="FC946" s="13"/>
      <c r="FD946" s="331"/>
      <c r="FE946" s="3"/>
      <c r="FF946" s="280" t="str">
        <f>IF(FG946="","",VLOOKUP(FG946,リスト!$BO$5:$BP$6,2,FALSE))</f>
        <v/>
      </c>
      <c r="FG946" s="3"/>
      <c r="FH946" s="280" t="str">
        <f>IF(FI946="","",VLOOKUP(FI946,リスト!$BQ$5:$BR$8,2,FALSE))</f>
        <v/>
      </c>
      <c r="FI946" s="3"/>
      <c r="FJ946" s="282"/>
      <c r="FK946" s="280" t="str">
        <f>IF(FL946="","",VLOOKUP(FL946,リスト!$BS$5:$BT$6,2,FALSE))</f>
        <v/>
      </c>
      <c r="FL946" s="63"/>
      <c r="FM946" s="13"/>
      <c r="FN946" s="13"/>
      <c r="FO946" s="13"/>
      <c r="FP946" s="283" t="str">
        <f t="shared" si="139"/>
        <v/>
      </c>
      <c r="FQ946" s="283" t="str">
        <f t="shared" si="139"/>
        <v/>
      </c>
      <c r="FR946" s="13"/>
      <c r="FS946" s="85"/>
      <c r="FT946" s="85"/>
      <c r="FU946" s="281" t="str">
        <f t="shared" si="134"/>
        <v/>
      </c>
      <c r="FV946" s="280" t="str">
        <f>IF(FW946="","",VLOOKUP(FW946,リスト!$BV$5:$BW$10,2,FALSE))</f>
        <v/>
      </c>
      <c r="FW946" s="26"/>
      <c r="FX946" s="282" t="str">
        <f t="shared" si="135"/>
        <v/>
      </c>
      <c r="FY946" s="280" t="str">
        <f>IF(FZ946="","",VLOOKUP(FZ946,リスト!$BX$5:$BY$6,2,FALSE))</f>
        <v/>
      </c>
      <c r="FZ946" s="3"/>
      <c r="GA946" s="280" t="str">
        <f>IF(GB946="","",VLOOKUP(GB946,リスト!$BZ$5:$CA$6,2,FALSE))</f>
        <v/>
      </c>
      <c r="GB946" s="13"/>
      <c r="GC946" s="281" t="str">
        <f>IF(GD946="","",VLOOKUP(GD946,リスト!$CB$5:$CC$6,2,FALSE))</f>
        <v/>
      </c>
      <c r="GD946" s="13"/>
      <c r="GE946" s="13"/>
      <c r="GF946" s="13"/>
      <c r="GG946" s="75"/>
      <c r="GH946" s="281" t="str">
        <f t="shared" si="136"/>
        <v/>
      </c>
      <c r="GI946" s="128"/>
      <c r="GJ946" s="281" t="str">
        <f>IF(GK946="","",VLOOKUP(GK946,リスト!$CD$5:$CE$6,2,FALSE))</f>
        <v/>
      </c>
      <c r="GK946" s="13"/>
      <c r="GL946" s="281" t="str">
        <f>IF(GM946="","",VLOOKUP(GM946,リスト!$CF$5:$CG$5,2,FALSE))</f>
        <v/>
      </c>
      <c r="GM946" s="26"/>
      <c r="GN946" s="280" t="str">
        <f>IF(GO946="","",VLOOKUP(GO946,リスト!$CH$5:$CI$5,2,FALSE))</f>
        <v/>
      </c>
      <c r="GO946" s="284"/>
      <c r="GP946" s="284"/>
      <c r="GQ946" s="284"/>
      <c r="GR946" s="284"/>
      <c r="GS946" s="284"/>
      <c r="GT946" s="284"/>
      <c r="GU946" s="284"/>
      <c r="GV946" s="284"/>
      <c r="GW946" s="284"/>
      <c r="GX946" s="285"/>
    </row>
    <row r="947" spans="2:206" s="177" customFormat="1" ht="24.75" hidden="1" customHeight="1" outlineLevel="1">
      <c r="B947" s="286" t="str">
        <f>IF(明細!B941="","",明細!B941)</f>
        <v/>
      </c>
      <c r="C947" s="287" t="str">
        <f>IF(明細!C941="","",明細!C941)</f>
        <v/>
      </c>
      <c r="D947" s="265" t="str">
        <f>IF(明細!D941="","",明細!D941)</f>
        <v/>
      </c>
      <c r="E947" s="265" t="str">
        <f>IF(明細!E941="","",明細!E941)</f>
        <v/>
      </c>
      <c r="F947" s="265" t="str">
        <f>IF(明細!F941="","",明細!F941)</f>
        <v/>
      </c>
      <c r="G947" s="265" t="str">
        <f>IF(明細!G941="","",明細!G941)</f>
        <v/>
      </c>
      <c r="H947" s="265" t="str">
        <f>IF(明細!H941="","",明細!H941)</f>
        <v/>
      </c>
      <c r="I947" s="265" t="str">
        <f>IF(明細!I941="","",明細!I941)</f>
        <v/>
      </c>
      <c r="J947" s="265" t="str">
        <f>IF(明細!J941="","",明細!J941)</f>
        <v/>
      </c>
      <c r="K947" s="265" t="str">
        <f>IF(明細!K941="","",明細!K941)</f>
        <v/>
      </c>
      <c r="L947" s="265" t="str">
        <f>IF(明細!L941="","",明細!L941)</f>
        <v/>
      </c>
      <c r="M947" s="265" t="str">
        <f>IF(明細!M941="","",明細!M941)</f>
        <v/>
      </c>
      <c r="N947" s="265" t="str">
        <f>IF(明細!N941="","",明細!N941)</f>
        <v/>
      </c>
      <c r="O947" s="265" t="str">
        <f>IF(明細!O941="","",明細!O941)</f>
        <v/>
      </c>
      <c r="P947" s="265" t="str">
        <f>IF(明細!P941="","",明細!P941)</f>
        <v/>
      </c>
      <c r="Q947" s="265" t="str">
        <f>IF(明細!Q941="","",明細!Q941)</f>
        <v/>
      </c>
      <c r="R947" s="289" t="str">
        <f>IF(明細!R941="","",明細!R941)</f>
        <v/>
      </c>
      <c r="S947" s="291" t="str">
        <f>IF(明細!S941="","",明細!S941)</f>
        <v/>
      </c>
      <c r="T947" s="291" t="str">
        <f>IF(明細!T941="","",明細!T941)</f>
        <v/>
      </c>
      <c r="U947" s="291" t="str">
        <f>IF(明細!U941="","",明細!U941)</f>
        <v/>
      </c>
      <c r="V947" s="292" t="str">
        <f>IF(明細!V941="","",明細!V941)</f>
        <v>個</v>
      </c>
      <c r="W947" s="292" t="str">
        <f>IF(明細!W941="","",明細!W941)</f>
        <v/>
      </c>
      <c r="X947" s="293" t="str">
        <f>IF(明細!X941="","",明細!X941)</f>
        <v/>
      </c>
      <c r="Y947" s="134" t="str">
        <f>IF(明細!Y941="","",明細!Y941)</f>
        <v/>
      </c>
      <c r="Z947" s="135" t="str">
        <f>IF(明細!Z941="","",明細!Z941)</f>
        <v/>
      </c>
      <c r="AA947" s="134" t="str">
        <f>IF(明細!AA941="","",明細!AA941)</f>
        <v/>
      </c>
      <c r="AB947" s="303" t="str">
        <f>IF(明細!AB941="","",明細!AB941)</f>
        <v/>
      </c>
      <c r="AC947" s="134" t="str">
        <f>IF(明細!AC941="","",明細!AC941)</f>
        <v/>
      </c>
      <c r="AD947" s="183" t="str">
        <f>IF(明細!AD941="","",明細!AD941)</f>
        <v/>
      </c>
      <c r="AE947" s="184">
        <f>IF(明細!AE941="","",明細!AE941)</f>
        <v>0.1</v>
      </c>
      <c r="AF947" s="185" t="str">
        <f>IF(明細!AF941="","",明細!AF941)</f>
        <v/>
      </c>
      <c r="AG947" s="186" t="str">
        <f>IF(明細!AG941="","",明細!AG941)</f>
        <v/>
      </c>
      <c r="AH947" s="186" t="str">
        <f>IF(明細!AH941="","",明細!AH941)</f>
        <v/>
      </c>
      <c r="AI947" s="187" t="str">
        <f>IF(明細!AI941="","",明細!AI941)</f>
        <v/>
      </c>
      <c r="AJ947" s="296" t="str">
        <f>IF(明細!AJ941="","",明細!AJ941)</f>
        <v/>
      </c>
      <c r="AK947" s="297" t="str">
        <f>IF(明細!AK941="","",明細!AK941)</f>
        <v/>
      </c>
      <c r="AL947" s="298" t="str">
        <f>IF(明細!AL941="","",明細!AL941)</f>
        <v/>
      </c>
      <c r="AM947" s="299" t="str">
        <f>IF(明細!AM941="","",明細!AM941)</f>
        <v/>
      </c>
      <c r="AN947" s="300" t="str">
        <f>IF(明細!AN941="","",明細!AN941)</f>
        <v/>
      </c>
      <c r="AO947" s="300" t="str">
        <f>IF(明細!AO941="","",明細!AO941)</f>
        <v/>
      </c>
      <c r="AP947" s="300" t="str">
        <f>IF(明細!AP941="","",明細!AP941)</f>
        <v/>
      </c>
      <c r="AQ947" s="301" t="str">
        <f>IF(明細!AQ941="","",明細!AQ941)</f>
        <v/>
      </c>
      <c r="AR947" s="302" t="str">
        <f>IF(明細!AR941="","",明細!AR941)</f>
        <v/>
      </c>
      <c r="AU947" s="360"/>
      <c r="AV947" s="368"/>
      <c r="AW947" s="446" t="str">
        <f>IF(明細!AV941="","",明細!AV941)</f>
        <v/>
      </c>
      <c r="AX947" s="419" t="str">
        <f>IF(明細!AT941="","",明細!AT941)</f>
        <v/>
      </c>
      <c r="AY947" s="280" t="str">
        <f>IF($AX947="","",VLOOKUP($AX947,リスト!$CL:$CM,2,FALSE))</f>
        <v/>
      </c>
      <c r="AZ947" s="3"/>
      <c r="BA947" s="280" t="str">
        <f>IF(BB947="","",VLOOKUP(BB947,リスト!$K:$L,2,FALSE))</f>
        <v/>
      </c>
      <c r="BB947" s="3"/>
      <c r="BC947" s="3"/>
      <c r="BD947" s="87"/>
      <c r="BE947" s="280" t="str">
        <f>IF(BF947="","",VLOOKUP(BF947,リスト!$I:$J,2,FALSE))</f>
        <v/>
      </c>
      <c r="BF947" s="3"/>
      <c r="BG947" s="280" t="str">
        <f>IF(BH947="","",VLOOKUP(BH947,リスト!$M:$N,2,FALSE))</f>
        <v/>
      </c>
      <c r="BH947" s="282"/>
      <c r="BI947" s="280" t="str">
        <f>IF(BJ947="","",VLOOKUP(BJ947,リスト!$O:$P,2,FALSE))</f>
        <v/>
      </c>
      <c r="BJ947" s="24"/>
      <c r="BM947" s="451" t="str">
        <f>IF(明細!AV941="","",明細!AV941)</f>
        <v/>
      </c>
      <c r="BN947" s="453" t="str">
        <f>IF(明細!AT941="","",明細!AT941)</f>
        <v/>
      </c>
      <c r="BO947" s="280" t="str">
        <f>IF($BN947="","",VLOOKUP($BN947,リスト!$CL:$CM,2,FALSE))</f>
        <v/>
      </c>
      <c r="BP947" s="280" t="str">
        <f>IF(BQ947="","",VLOOKUP(BQ947,リスト!$K$5:$L$7,2,FALSE))</f>
        <v/>
      </c>
      <c r="BQ947" s="13"/>
      <c r="BR947" s="13"/>
      <c r="BS947" s="47"/>
      <c r="BT947" s="280" t="str">
        <f>IF(BU947="","",VLOOKUP(BU947,リスト!I938:J956,2,FALSE))</f>
        <v/>
      </c>
      <c r="BU947" s="13"/>
      <c r="BV947" s="13"/>
      <c r="BW947" s="282"/>
      <c r="BX947" s="282"/>
      <c r="BY947" s="280" t="str">
        <f>IF(BZ947="","",VLOOKUP(BZ947,リスト!$S$5:$T$6,2,FALSE))</f>
        <v/>
      </c>
      <c r="BZ947" s="3"/>
      <c r="CA947" s="3"/>
      <c r="CB947" s="81"/>
      <c r="CC947" s="280" t="str">
        <f t="shared" si="130"/>
        <v/>
      </c>
      <c r="CD947" s="83"/>
      <c r="CE947" s="83"/>
      <c r="CF947" s="83"/>
      <c r="CG947" s="83"/>
      <c r="CH947" s="282" t="str">
        <f t="shared" si="131"/>
        <v/>
      </c>
      <c r="CI947" s="83"/>
      <c r="CJ947" s="280" t="str">
        <f t="shared" si="132"/>
        <v/>
      </c>
      <c r="CK947" s="87"/>
      <c r="CL947" s="78"/>
      <c r="CM947" s="83"/>
      <c r="CN947" s="83"/>
      <c r="CO947" s="83"/>
      <c r="CP947" s="280" t="str">
        <f t="shared" si="137"/>
        <v/>
      </c>
      <c r="CQ947" s="81"/>
      <c r="CR947" s="280" t="str">
        <f t="shared" si="138"/>
        <v/>
      </c>
      <c r="CS947" s="3"/>
      <c r="CT947" s="3"/>
      <c r="CU947" s="280" t="str">
        <f>IF(CV947="","",VLOOKUP(CV947,リスト!$V$5:$W$6,2,FALSE))</f>
        <v/>
      </c>
      <c r="CV947" s="3"/>
      <c r="CW947" s="280" t="str">
        <f>IF(CX947="","",VLOOKUP(CX947,リスト!$X$5:$Y$6,2,FALSE))</f>
        <v/>
      </c>
      <c r="CX947" s="3"/>
      <c r="CY947" s="77"/>
      <c r="CZ947" s="77"/>
      <c r="DA947" s="75"/>
      <c r="DB947" s="75"/>
      <c r="DC947" s="75"/>
      <c r="DD947" s="75"/>
      <c r="DE947" s="280" t="str">
        <f>IF(DF947="","",VLOOKUP(DF947,リスト!$Z$5:$AA$10,2,FALSE))</f>
        <v/>
      </c>
      <c r="DF947" s="3"/>
      <c r="DG947" s="280" t="str">
        <f>IF(DH947="","",VLOOKUP(DH947,リスト!$AB$5:$AC$12,2,FALSE))</f>
        <v/>
      </c>
      <c r="DH947" s="63"/>
      <c r="DI947" s="280" t="str">
        <f>IF(DJ947="","",VLOOKUP(DJ947,リスト!$AD$5:$AE$7,2,FALSE))</f>
        <v/>
      </c>
      <c r="DJ947" s="3"/>
      <c r="DK947" s="280" t="str">
        <f>IF(DL947="","",VLOOKUP(DL947,リスト!$AF$5:$AG$10,2,FALSE))</f>
        <v/>
      </c>
      <c r="DL947" s="3"/>
      <c r="DM947" s="280" t="str">
        <f>IF(DN947="","",VLOOKUP(DN947,リスト!$AH$5:$AI$6,2,FALSE))</f>
        <v/>
      </c>
      <c r="DN947" s="3"/>
      <c r="DO947" s="280" t="str">
        <f>IF(DP947="","",VLOOKUP(DP947,リスト!$AJ$5:$AK$6,2,FALSE))</f>
        <v/>
      </c>
      <c r="DP947" s="3"/>
      <c r="DQ947" s="280" t="str">
        <f>IF(DR947="","",VLOOKUP(DR947,リスト!$AL$5:$AM$7,2,FALSE))</f>
        <v/>
      </c>
      <c r="DR947" s="3"/>
      <c r="DS947" s="13"/>
      <c r="DT947" s="85"/>
      <c r="DU947" s="85"/>
      <c r="DV947" s="281" t="str">
        <f>IF(DW947="","",VLOOKUP(DW947,リスト!$AN$5:$AO$6,2,FALSE))</f>
        <v/>
      </c>
      <c r="DW947" s="13"/>
      <c r="DX947" s="341"/>
      <c r="DY947" s="345"/>
      <c r="DZ947" s="341"/>
      <c r="EA947" s="345"/>
      <c r="EB947" s="280" t="str">
        <f>IF(EC947="","",VLOOKUP(EC947,リスト!$AW$5:$AX$8,2,FALSE))</f>
        <v/>
      </c>
      <c r="EC947" s="3"/>
      <c r="ED947" s="85"/>
      <c r="EE947" s="280" t="str">
        <f>IF(EF947="","",VLOOKUP(EF947,リスト!$AY$5:$AZ$10,2,FALSE))</f>
        <v/>
      </c>
      <c r="EF947" s="3"/>
      <c r="EG947" s="280" t="str">
        <f>IF(EH947="","",VLOOKUP(EH947,リスト!$BA$5:$BB$10,2,FALSE))</f>
        <v/>
      </c>
      <c r="EH947" s="3"/>
      <c r="EI947" s="280" t="str">
        <f>IF(EJ947="","",VLOOKUP(EJ947,リスト!$BC$5:$BD$10,2,FALSE))</f>
        <v/>
      </c>
      <c r="EJ947" s="3"/>
      <c r="EK947" s="280" t="str">
        <f>IF(EL947="","",VLOOKUP(EL947,リスト!$BE$5:$BF$10,2,FALSE))</f>
        <v/>
      </c>
      <c r="EL947" s="3"/>
      <c r="EM947" s="78"/>
      <c r="EN947" s="73"/>
      <c r="EO947" s="73"/>
      <c r="EP947" s="13"/>
      <c r="EQ947" s="13"/>
      <c r="ER947" s="280" t="str">
        <f>IF(ES947="","",VLOOKUP(ES947,リスト!$BG$5:$BH$10,2,FALSE))</f>
        <v/>
      </c>
      <c r="ES947" s="13"/>
      <c r="ET947" s="13"/>
      <c r="EU947" s="13"/>
      <c r="EV947" s="13"/>
      <c r="EW947" s="13"/>
      <c r="EX947" s="81"/>
      <c r="EY947" s="81"/>
      <c r="EZ947" s="26"/>
      <c r="FA947" s="281" t="str">
        <f>IF($EZ947="","",INDEX(リスト!$BI$5:$BJ$40,MATCH($EZ947,リスト!$BJ$5:$BJ$40,0),1))</f>
        <v/>
      </c>
      <c r="FB947" s="280" t="str">
        <f>IF(FC947="","",VLOOKUP(FC947,リスト!$BK:$BL,2,FALSE))</f>
        <v/>
      </c>
      <c r="FC947" s="13"/>
      <c r="FD947" s="331"/>
      <c r="FE947" s="3"/>
      <c r="FF947" s="280" t="str">
        <f>IF(FG947="","",VLOOKUP(FG947,リスト!$BO$5:$BP$6,2,FALSE))</f>
        <v/>
      </c>
      <c r="FG947" s="3"/>
      <c r="FH947" s="280" t="str">
        <f>IF(FI947="","",VLOOKUP(FI947,リスト!$BQ$5:$BR$8,2,FALSE))</f>
        <v/>
      </c>
      <c r="FI947" s="3"/>
      <c r="FJ947" s="282"/>
      <c r="FK947" s="280" t="str">
        <f>IF(FL947="","",VLOOKUP(FL947,リスト!$BS$5:$BT$6,2,FALSE))</f>
        <v/>
      </c>
      <c r="FL947" s="63"/>
      <c r="FM947" s="13"/>
      <c r="FN947" s="13"/>
      <c r="FO947" s="13"/>
      <c r="FP947" s="283" t="str">
        <f t="shared" si="139"/>
        <v/>
      </c>
      <c r="FQ947" s="283" t="str">
        <f t="shared" si="139"/>
        <v/>
      </c>
      <c r="FR947" s="13"/>
      <c r="FS947" s="85"/>
      <c r="FT947" s="85"/>
      <c r="FU947" s="281" t="str">
        <f t="shared" si="134"/>
        <v/>
      </c>
      <c r="FV947" s="280" t="str">
        <f>IF(FW947="","",VLOOKUP(FW947,リスト!$BV$5:$BW$10,2,FALSE))</f>
        <v/>
      </c>
      <c r="FW947" s="26"/>
      <c r="FX947" s="282" t="str">
        <f t="shared" si="135"/>
        <v/>
      </c>
      <c r="FY947" s="280" t="str">
        <f>IF(FZ947="","",VLOOKUP(FZ947,リスト!$BX$5:$BY$6,2,FALSE))</f>
        <v/>
      </c>
      <c r="FZ947" s="3"/>
      <c r="GA947" s="280" t="str">
        <f>IF(GB947="","",VLOOKUP(GB947,リスト!$BZ$5:$CA$6,2,FALSE))</f>
        <v/>
      </c>
      <c r="GB947" s="13"/>
      <c r="GC947" s="281" t="str">
        <f>IF(GD947="","",VLOOKUP(GD947,リスト!$CB$5:$CC$6,2,FALSE))</f>
        <v/>
      </c>
      <c r="GD947" s="13"/>
      <c r="GE947" s="13"/>
      <c r="GF947" s="13"/>
      <c r="GG947" s="75"/>
      <c r="GH947" s="281" t="str">
        <f t="shared" si="136"/>
        <v/>
      </c>
      <c r="GI947" s="128"/>
      <c r="GJ947" s="281" t="str">
        <f>IF(GK947="","",VLOOKUP(GK947,リスト!$CD$5:$CE$6,2,FALSE))</f>
        <v/>
      </c>
      <c r="GK947" s="13"/>
      <c r="GL947" s="281" t="str">
        <f>IF(GM947="","",VLOOKUP(GM947,リスト!$CF$5:$CG$5,2,FALSE))</f>
        <v/>
      </c>
      <c r="GM947" s="26"/>
      <c r="GN947" s="280" t="str">
        <f>IF(GO947="","",VLOOKUP(GO947,リスト!$CH$5:$CI$5,2,FALSE))</f>
        <v/>
      </c>
      <c r="GO947" s="284"/>
      <c r="GP947" s="284"/>
      <c r="GQ947" s="284"/>
      <c r="GR947" s="284"/>
      <c r="GS947" s="284"/>
      <c r="GT947" s="284"/>
      <c r="GU947" s="284"/>
      <c r="GV947" s="284"/>
      <c r="GW947" s="284"/>
      <c r="GX947" s="285"/>
    </row>
    <row r="948" spans="2:206" s="177" customFormat="1" ht="24.75" hidden="1" customHeight="1" outlineLevel="1">
      <c r="B948" s="286" t="str">
        <f>IF(明細!B942="","",明細!B942)</f>
        <v/>
      </c>
      <c r="C948" s="287" t="str">
        <f>IF(明細!C942="","",明細!C942)</f>
        <v/>
      </c>
      <c r="D948" s="265" t="str">
        <f>IF(明細!D942="","",明細!D942)</f>
        <v/>
      </c>
      <c r="E948" s="265" t="str">
        <f>IF(明細!E942="","",明細!E942)</f>
        <v/>
      </c>
      <c r="F948" s="265" t="str">
        <f>IF(明細!F942="","",明細!F942)</f>
        <v/>
      </c>
      <c r="G948" s="265" t="str">
        <f>IF(明細!G942="","",明細!G942)</f>
        <v/>
      </c>
      <c r="H948" s="265" t="str">
        <f>IF(明細!H942="","",明細!H942)</f>
        <v/>
      </c>
      <c r="I948" s="265" t="str">
        <f>IF(明細!I942="","",明細!I942)</f>
        <v/>
      </c>
      <c r="J948" s="265" t="str">
        <f>IF(明細!J942="","",明細!J942)</f>
        <v/>
      </c>
      <c r="K948" s="265" t="str">
        <f>IF(明細!K942="","",明細!K942)</f>
        <v/>
      </c>
      <c r="L948" s="265" t="str">
        <f>IF(明細!L942="","",明細!L942)</f>
        <v/>
      </c>
      <c r="M948" s="265" t="str">
        <f>IF(明細!M942="","",明細!M942)</f>
        <v/>
      </c>
      <c r="N948" s="265" t="str">
        <f>IF(明細!N942="","",明細!N942)</f>
        <v/>
      </c>
      <c r="O948" s="265" t="str">
        <f>IF(明細!O942="","",明細!O942)</f>
        <v/>
      </c>
      <c r="P948" s="265" t="str">
        <f>IF(明細!P942="","",明細!P942)</f>
        <v/>
      </c>
      <c r="Q948" s="265" t="str">
        <f>IF(明細!Q942="","",明細!Q942)</f>
        <v/>
      </c>
      <c r="R948" s="289" t="str">
        <f>IF(明細!R942="","",明細!R942)</f>
        <v/>
      </c>
      <c r="S948" s="291" t="str">
        <f>IF(明細!S942="","",明細!S942)</f>
        <v/>
      </c>
      <c r="T948" s="291" t="str">
        <f>IF(明細!T942="","",明細!T942)</f>
        <v/>
      </c>
      <c r="U948" s="291" t="str">
        <f>IF(明細!U942="","",明細!U942)</f>
        <v/>
      </c>
      <c r="V948" s="292" t="str">
        <f>IF(明細!V942="","",明細!V942)</f>
        <v>個</v>
      </c>
      <c r="W948" s="292" t="str">
        <f>IF(明細!W942="","",明細!W942)</f>
        <v/>
      </c>
      <c r="X948" s="293" t="str">
        <f>IF(明細!X942="","",明細!X942)</f>
        <v/>
      </c>
      <c r="Y948" s="134" t="str">
        <f>IF(明細!Y942="","",明細!Y942)</f>
        <v/>
      </c>
      <c r="Z948" s="135" t="str">
        <f>IF(明細!Z942="","",明細!Z942)</f>
        <v/>
      </c>
      <c r="AA948" s="134" t="str">
        <f>IF(明細!AA942="","",明細!AA942)</f>
        <v/>
      </c>
      <c r="AB948" s="303" t="str">
        <f>IF(明細!AB942="","",明細!AB942)</f>
        <v/>
      </c>
      <c r="AC948" s="134" t="str">
        <f>IF(明細!AC942="","",明細!AC942)</f>
        <v/>
      </c>
      <c r="AD948" s="183" t="str">
        <f>IF(明細!AD942="","",明細!AD942)</f>
        <v/>
      </c>
      <c r="AE948" s="184">
        <f>IF(明細!AE942="","",明細!AE942)</f>
        <v>0.1</v>
      </c>
      <c r="AF948" s="185" t="str">
        <f>IF(明細!AF942="","",明細!AF942)</f>
        <v/>
      </c>
      <c r="AG948" s="186" t="str">
        <f>IF(明細!AG942="","",明細!AG942)</f>
        <v/>
      </c>
      <c r="AH948" s="186" t="str">
        <f>IF(明細!AH942="","",明細!AH942)</f>
        <v/>
      </c>
      <c r="AI948" s="187" t="str">
        <f>IF(明細!AI942="","",明細!AI942)</f>
        <v/>
      </c>
      <c r="AJ948" s="296" t="str">
        <f>IF(明細!AJ942="","",明細!AJ942)</f>
        <v/>
      </c>
      <c r="AK948" s="297" t="str">
        <f>IF(明細!AK942="","",明細!AK942)</f>
        <v/>
      </c>
      <c r="AL948" s="298" t="str">
        <f>IF(明細!AL942="","",明細!AL942)</f>
        <v/>
      </c>
      <c r="AM948" s="299" t="str">
        <f>IF(明細!AM942="","",明細!AM942)</f>
        <v/>
      </c>
      <c r="AN948" s="300" t="str">
        <f>IF(明細!AN942="","",明細!AN942)</f>
        <v/>
      </c>
      <c r="AO948" s="300" t="str">
        <f>IF(明細!AO942="","",明細!AO942)</f>
        <v/>
      </c>
      <c r="AP948" s="300" t="str">
        <f>IF(明細!AP942="","",明細!AP942)</f>
        <v/>
      </c>
      <c r="AQ948" s="301" t="str">
        <f>IF(明細!AQ942="","",明細!AQ942)</f>
        <v/>
      </c>
      <c r="AR948" s="302" t="str">
        <f>IF(明細!AR942="","",明細!AR942)</f>
        <v/>
      </c>
      <c r="AU948" s="360"/>
      <c r="AV948" s="368"/>
      <c r="AW948" s="446" t="str">
        <f>IF(明細!AV942="","",明細!AV942)</f>
        <v/>
      </c>
      <c r="AX948" s="419" t="str">
        <f>IF(明細!AT942="","",明細!AT942)</f>
        <v/>
      </c>
      <c r="AY948" s="280" t="str">
        <f>IF($AX948="","",VLOOKUP($AX948,リスト!$CL:$CM,2,FALSE))</f>
        <v/>
      </c>
      <c r="AZ948" s="3"/>
      <c r="BA948" s="280" t="str">
        <f>IF(BB948="","",VLOOKUP(BB948,リスト!$K:$L,2,FALSE))</f>
        <v/>
      </c>
      <c r="BB948" s="3"/>
      <c r="BC948" s="3"/>
      <c r="BD948" s="87"/>
      <c r="BE948" s="280" t="str">
        <f>IF(BF948="","",VLOOKUP(BF948,リスト!$I:$J,2,FALSE))</f>
        <v/>
      </c>
      <c r="BF948" s="3"/>
      <c r="BG948" s="280" t="str">
        <f>IF(BH948="","",VLOOKUP(BH948,リスト!$M:$N,2,FALSE))</f>
        <v/>
      </c>
      <c r="BH948" s="282"/>
      <c r="BI948" s="280" t="str">
        <f>IF(BJ948="","",VLOOKUP(BJ948,リスト!$O:$P,2,FALSE))</f>
        <v/>
      </c>
      <c r="BJ948" s="24"/>
      <c r="BM948" s="451" t="str">
        <f>IF(明細!AV942="","",明細!AV942)</f>
        <v/>
      </c>
      <c r="BN948" s="453" t="str">
        <f>IF(明細!AT942="","",明細!AT942)</f>
        <v/>
      </c>
      <c r="BO948" s="280" t="str">
        <f>IF($BN948="","",VLOOKUP($BN948,リスト!$CL:$CM,2,FALSE))</f>
        <v/>
      </c>
      <c r="BP948" s="280" t="str">
        <f>IF(BQ948="","",VLOOKUP(BQ948,リスト!$K$5:$L$7,2,FALSE))</f>
        <v/>
      </c>
      <c r="BQ948" s="13"/>
      <c r="BR948" s="13"/>
      <c r="BS948" s="47"/>
      <c r="BT948" s="280" t="str">
        <f>IF(BU948="","",VLOOKUP(BU948,リスト!I939:J957,2,FALSE))</f>
        <v/>
      </c>
      <c r="BU948" s="13"/>
      <c r="BV948" s="13"/>
      <c r="BW948" s="282"/>
      <c r="BX948" s="282"/>
      <c r="BY948" s="280" t="str">
        <f>IF(BZ948="","",VLOOKUP(BZ948,リスト!$S$5:$T$6,2,FALSE))</f>
        <v/>
      </c>
      <c r="BZ948" s="3"/>
      <c r="CA948" s="3"/>
      <c r="CB948" s="81"/>
      <c r="CC948" s="280" t="str">
        <f t="shared" si="130"/>
        <v/>
      </c>
      <c r="CD948" s="83"/>
      <c r="CE948" s="83"/>
      <c r="CF948" s="83"/>
      <c r="CG948" s="83"/>
      <c r="CH948" s="282" t="str">
        <f t="shared" si="131"/>
        <v/>
      </c>
      <c r="CI948" s="83"/>
      <c r="CJ948" s="280" t="str">
        <f t="shared" si="132"/>
        <v/>
      </c>
      <c r="CK948" s="87"/>
      <c r="CL948" s="78"/>
      <c r="CM948" s="83"/>
      <c r="CN948" s="83"/>
      <c r="CO948" s="83"/>
      <c r="CP948" s="280" t="str">
        <f t="shared" si="137"/>
        <v/>
      </c>
      <c r="CQ948" s="81"/>
      <c r="CR948" s="280" t="str">
        <f t="shared" si="138"/>
        <v/>
      </c>
      <c r="CS948" s="3"/>
      <c r="CT948" s="3"/>
      <c r="CU948" s="280" t="str">
        <f>IF(CV948="","",VLOOKUP(CV948,リスト!$V$5:$W$6,2,FALSE))</f>
        <v/>
      </c>
      <c r="CV948" s="3"/>
      <c r="CW948" s="280" t="str">
        <f>IF(CX948="","",VLOOKUP(CX948,リスト!$X$5:$Y$6,2,FALSE))</f>
        <v/>
      </c>
      <c r="CX948" s="3"/>
      <c r="CY948" s="77"/>
      <c r="CZ948" s="77"/>
      <c r="DA948" s="75"/>
      <c r="DB948" s="75"/>
      <c r="DC948" s="75"/>
      <c r="DD948" s="75"/>
      <c r="DE948" s="280" t="str">
        <f>IF(DF948="","",VLOOKUP(DF948,リスト!$Z$5:$AA$10,2,FALSE))</f>
        <v/>
      </c>
      <c r="DF948" s="3"/>
      <c r="DG948" s="280" t="str">
        <f>IF(DH948="","",VLOOKUP(DH948,リスト!$AB$5:$AC$12,2,FALSE))</f>
        <v/>
      </c>
      <c r="DH948" s="63"/>
      <c r="DI948" s="280" t="str">
        <f>IF(DJ948="","",VLOOKUP(DJ948,リスト!$AD$5:$AE$7,2,FALSE))</f>
        <v/>
      </c>
      <c r="DJ948" s="3"/>
      <c r="DK948" s="280" t="str">
        <f>IF(DL948="","",VLOOKUP(DL948,リスト!$AF$5:$AG$10,2,FALSE))</f>
        <v/>
      </c>
      <c r="DL948" s="3"/>
      <c r="DM948" s="280" t="str">
        <f>IF(DN948="","",VLOOKUP(DN948,リスト!$AH$5:$AI$6,2,FALSE))</f>
        <v/>
      </c>
      <c r="DN948" s="3"/>
      <c r="DO948" s="280" t="str">
        <f>IF(DP948="","",VLOOKUP(DP948,リスト!$AJ$5:$AK$6,2,FALSE))</f>
        <v/>
      </c>
      <c r="DP948" s="3"/>
      <c r="DQ948" s="280" t="str">
        <f>IF(DR948="","",VLOOKUP(DR948,リスト!$AL$5:$AM$7,2,FALSE))</f>
        <v/>
      </c>
      <c r="DR948" s="3"/>
      <c r="DS948" s="13"/>
      <c r="DT948" s="85"/>
      <c r="DU948" s="85"/>
      <c r="DV948" s="281" t="str">
        <f>IF(DW948="","",VLOOKUP(DW948,リスト!$AN$5:$AO$6,2,FALSE))</f>
        <v/>
      </c>
      <c r="DW948" s="13"/>
      <c r="DX948" s="341"/>
      <c r="DY948" s="345"/>
      <c r="DZ948" s="341"/>
      <c r="EA948" s="345"/>
      <c r="EB948" s="280" t="str">
        <f>IF(EC948="","",VLOOKUP(EC948,リスト!$AW$5:$AX$8,2,FALSE))</f>
        <v/>
      </c>
      <c r="EC948" s="3"/>
      <c r="ED948" s="85"/>
      <c r="EE948" s="280" t="str">
        <f>IF(EF948="","",VLOOKUP(EF948,リスト!$AY$5:$AZ$10,2,FALSE))</f>
        <v/>
      </c>
      <c r="EF948" s="3"/>
      <c r="EG948" s="280" t="str">
        <f>IF(EH948="","",VLOOKUP(EH948,リスト!$BA$5:$BB$10,2,FALSE))</f>
        <v/>
      </c>
      <c r="EH948" s="3"/>
      <c r="EI948" s="280" t="str">
        <f>IF(EJ948="","",VLOOKUP(EJ948,リスト!$BC$5:$BD$10,2,FALSE))</f>
        <v/>
      </c>
      <c r="EJ948" s="3"/>
      <c r="EK948" s="280" t="str">
        <f>IF(EL948="","",VLOOKUP(EL948,リスト!$BE$5:$BF$10,2,FALSE))</f>
        <v/>
      </c>
      <c r="EL948" s="3"/>
      <c r="EM948" s="78"/>
      <c r="EN948" s="73"/>
      <c r="EO948" s="73"/>
      <c r="EP948" s="13"/>
      <c r="EQ948" s="13"/>
      <c r="ER948" s="280" t="str">
        <f>IF(ES948="","",VLOOKUP(ES948,リスト!$BG$5:$BH$10,2,FALSE))</f>
        <v/>
      </c>
      <c r="ES948" s="13"/>
      <c r="ET948" s="13"/>
      <c r="EU948" s="13"/>
      <c r="EV948" s="13"/>
      <c r="EW948" s="13"/>
      <c r="EX948" s="81"/>
      <c r="EY948" s="81"/>
      <c r="EZ948" s="26"/>
      <c r="FA948" s="281" t="str">
        <f>IF($EZ948="","",INDEX(リスト!$BI$5:$BJ$40,MATCH($EZ948,リスト!$BJ$5:$BJ$40,0),1))</f>
        <v/>
      </c>
      <c r="FB948" s="280" t="str">
        <f>IF(FC948="","",VLOOKUP(FC948,リスト!$BK:$BL,2,FALSE))</f>
        <v/>
      </c>
      <c r="FC948" s="13"/>
      <c r="FD948" s="331"/>
      <c r="FE948" s="3"/>
      <c r="FF948" s="280" t="str">
        <f>IF(FG948="","",VLOOKUP(FG948,リスト!$BO$5:$BP$6,2,FALSE))</f>
        <v/>
      </c>
      <c r="FG948" s="3"/>
      <c r="FH948" s="280" t="str">
        <f>IF(FI948="","",VLOOKUP(FI948,リスト!$BQ$5:$BR$8,2,FALSE))</f>
        <v/>
      </c>
      <c r="FI948" s="3"/>
      <c r="FJ948" s="282"/>
      <c r="FK948" s="280" t="str">
        <f>IF(FL948="","",VLOOKUP(FL948,リスト!$BS$5:$BT$6,2,FALSE))</f>
        <v/>
      </c>
      <c r="FL948" s="63"/>
      <c r="FM948" s="13"/>
      <c r="FN948" s="13"/>
      <c r="FO948" s="13"/>
      <c r="FP948" s="283" t="str">
        <f t="shared" si="139"/>
        <v/>
      </c>
      <c r="FQ948" s="283" t="str">
        <f t="shared" si="139"/>
        <v/>
      </c>
      <c r="FR948" s="13"/>
      <c r="FS948" s="85"/>
      <c r="FT948" s="85"/>
      <c r="FU948" s="281" t="str">
        <f t="shared" si="134"/>
        <v/>
      </c>
      <c r="FV948" s="280" t="str">
        <f>IF(FW948="","",VLOOKUP(FW948,リスト!$BV$5:$BW$10,2,FALSE))</f>
        <v/>
      </c>
      <c r="FW948" s="26"/>
      <c r="FX948" s="282" t="str">
        <f t="shared" si="135"/>
        <v/>
      </c>
      <c r="FY948" s="280" t="str">
        <f>IF(FZ948="","",VLOOKUP(FZ948,リスト!$BX$5:$BY$6,2,FALSE))</f>
        <v/>
      </c>
      <c r="FZ948" s="3"/>
      <c r="GA948" s="280" t="str">
        <f>IF(GB948="","",VLOOKUP(GB948,リスト!$BZ$5:$CA$6,2,FALSE))</f>
        <v/>
      </c>
      <c r="GB948" s="13"/>
      <c r="GC948" s="281" t="str">
        <f>IF(GD948="","",VLOOKUP(GD948,リスト!$CB$5:$CC$6,2,FALSE))</f>
        <v/>
      </c>
      <c r="GD948" s="13"/>
      <c r="GE948" s="13"/>
      <c r="GF948" s="13"/>
      <c r="GG948" s="75"/>
      <c r="GH948" s="281" t="str">
        <f t="shared" si="136"/>
        <v/>
      </c>
      <c r="GI948" s="128"/>
      <c r="GJ948" s="281" t="str">
        <f>IF(GK948="","",VLOOKUP(GK948,リスト!$CD$5:$CE$6,2,FALSE))</f>
        <v/>
      </c>
      <c r="GK948" s="13"/>
      <c r="GL948" s="281" t="str">
        <f>IF(GM948="","",VLOOKUP(GM948,リスト!$CF$5:$CG$5,2,FALSE))</f>
        <v/>
      </c>
      <c r="GM948" s="26"/>
      <c r="GN948" s="280" t="str">
        <f>IF(GO948="","",VLOOKUP(GO948,リスト!$CH$5:$CI$5,2,FALSE))</f>
        <v/>
      </c>
      <c r="GO948" s="284"/>
      <c r="GP948" s="284"/>
      <c r="GQ948" s="284"/>
      <c r="GR948" s="284"/>
      <c r="GS948" s="284"/>
      <c r="GT948" s="284"/>
      <c r="GU948" s="284"/>
      <c r="GV948" s="284"/>
      <c r="GW948" s="284"/>
      <c r="GX948" s="285"/>
    </row>
    <row r="949" spans="2:206" s="177" customFormat="1" ht="24.75" hidden="1" customHeight="1" outlineLevel="1">
      <c r="B949" s="286" t="str">
        <f>IF(明細!B943="","",明細!B943)</f>
        <v/>
      </c>
      <c r="C949" s="287" t="str">
        <f>IF(明細!C943="","",明細!C943)</f>
        <v/>
      </c>
      <c r="D949" s="265" t="str">
        <f>IF(明細!D943="","",明細!D943)</f>
        <v/>
      </c>
      <c r="E949" s="265" t="str">
        <f>IF(明細!E943="","",明細!E943)</f>
        <v/>
      </c>
      <c r="F949" s="265" t="str">
        <f>IF(明細!F943="","",明細!F943)</f>
        <v/>
      </c>
      <c r="G949" s="265" t="str">
        <f>IF(明細!G943="","",明細!G943)</f>
        <v/>
      </c>
      <c r="H949" s="265" t="str">
        <f>IF(明細!H943="","",明細!H943)</f>
        <v/>
      </c>
      <c r="I949" s="265" t="str">
        <f>IF(明細!I943="","",明細!I943)</f>
        <v/>
      </c>
      <c r="J949" s="265" t="str">
        <f>IF(明細!J943="","",明細!J943)</f>
        <v/>
      </c>
      <c r="K949" s="265" t="str">
        <f>IF(明細!K943="","",明細!K943)</f>
        <v/>
      </c>
      <c r="L949" s="265" t="str">
        <f>IF(明細!L943="","",明細!L943)</f>
        <v/>
      </c>
      <c r="M949" s="265" t="str">
        <f>IF(明細!M943="","",明細!M943)</f>
        <v/>
      </c>
      <c r="N949" s="265" t="str">
        <f>IF(明細!N943="","",明細!N943)</f>
        <v/>
      </c>
      <c r="O949" s="265" t="str">
        <f>IF(明細!O943="","",明細!O943)</f>
        <v/>
      </c>
      <c r="P949" s="265" t="str">
        <f>IF(明細!P943="","",明細!P943)</f>
        <v/>
      </c>
      <c r="Q949" s="265" t="str">
        <f>IF(明細!Q943="","",明細!Q943)</f>
        <v/>
      </c>
      <c r="R949" s="289" t="str">
        <f>IF(明細!R943="","",明細!R943)</f>
        <v/>
      </c>
      <c r="S949" s="291" t="str">
        <f>IF(明細!S943="","",明細!S943)</f>
        <v/>
      </c>
      <c r="T949" s="291" t="str">
        <f>IF(明細!T943="","",明細!T943)</f>
        <v/>
      </c>
      <c r="U949" s="291" t="str">
        <f>IF(明細!U943="","",明細!U943)</f>
        <v/>
      </c>
      <c r="V949" s="292" t="str">
        <f>IF(明細!V943="","",明細!V943)</f>
        <v>個</v>
      </c>
      <c r="W949" s="292" t="str">
        <f>IF(明細!W943="","",明細!W943)</f>
        <v/>
      </c>
      <c r="X949" s="293" t="str">
        <f>IF(明細!X943="","",明細!X943)</f>
        <v/>
      </c>
      <c r="Y949" s="134" t="str">
        <f>IF(明細!Y943="","",明細!Y943)</f>
        <v/>
      </c>
      <c r="Z949" s="135" t="str">
        <f>IF(明細!Z943="","",明細!Z943)</f>
        <v/>
      </c>
      <c r="AA949" s="134" t="str">
        <f>IF(明細!AA943="","",明細!AA943)</f>
        <v/>
      </c>
      <c r="AB949" s="303" t="str">
        <f>IF(明細!AB943="","",明細!AB943)</f>
        <v/>
      </c>
      <c r="AC949" s="134" t="str">
        <f>IF(明細!AC943="","",明細!AC943)</f>
        <v/>
      </c>
      <c r="AD949" s="183" t="str">
        <f>IF(明細!AD943="","",明細!AD943)</f>
        <v/>
      </c>
      <c r="AE949" s="184">
        <f>IF(明細!AE943="","",明細!AE943)</f>
        <v>0.1</v>
      </c>
      <c r="AF949" s="185" t="str">
        <f>IF(明細!AF943="","",明細!AF943)</f>
        <v/>
      </c>
      <c r="AG949" s="186" t="str">
        <f>IF(明細!AG943="","",明細!AG943)</f>
        <v/>
      </c>
      <c r="AH949" s="186" t="str">
        <f>IF(明細!AH943="","",明細!AH943)</f>
        <v/>
      </c>
      <c r="AI949" s="187" t="str">
        <f>IF(明細!AI943="","",明細!AI943)</f>
        <v/>
      </c>
      <c r="AJ949" s="296" t="str">
        <f>IF(明細!AJ943="","",明細!AJ943)</f>
        <v/>
      </c>
      <c r="AK949" s="297" t="str">
        <f>IF(明細!AK943="","",明細!AK943)</f>
        <v/>
      </c>
      <c r="AL949" s="298" t="str">
        <f>IF(明細!AL943="","",明細!AL943)</f>
        <v/>
      </c>
      <c r="AM949" s="299" t="str">
        <f>IF(明細!AM943="","",明細!AM943)</f>
        <v/>
      </c>
      <c r="AN949" s="300" t="str">
        <f>IF(明細!AN943="","",明細!AN943)</f>
        <v/>
      </c>
      <c r="AO949" s="300" t="str">
        <f>IF(明細!AO943="","",明細!AO943)</f>
        <v/>
      </c>
      <c r="AP949" s="300" t="str">
        <f>IF(明細!AP943="","",明細!AP943)</f>
        <v/>
      </c>
      <c r="AQ949" s="301" t="str">
        <f>IF(明細!AQ943="","",明細!AQ943)</f>
        <v/>
      </c>
      <c r="AR949" s="302" t="str">
        <f>IF(明細!AR943="","",明細!AR943)</f>
        <v/>
      </c>
      <c r="AU949" s="360"/>
      <c r="AV949" s="368"/>
      <c r="AW949" s="446" t="str">
        <f>IF(明細!AV943="","",明細!AV943)</f>
        <v/>
      </c>
      <c r="AX949" s="419" t="str">
        <f>IF(明細!AT943="","",明細!AT943)</f>
        <v/>
      </c>
      <c r="AY949" s="280" t="str">
        <f>IF($AX949="","",VLOOKUP($AX949,リスト!$CL:$CM,2,FALSE))</f>
        <v/>
      </c>
      <c r="AZ949" s="3"/>
      <c r="BA949" s="280" t="str">
        <f>IF(BB949="","",VLOOKUP(BB949,リスト!$K:$L,2,FALSE))</f>
        <v/>
      </c>
      <c r="BB949" s="3"/>
      <c r="BC949" s="3"/>
      <c r="BD949" s="87"/>
      <c r="BE949" s="280" t="str">
        <f>IF(BF949="","",VLOOKUP(BF949,リスト!$I:$J,2,FALSE))</f>
        <v/>
      </c>
      <c r="BF949" s="3"/>
      <c r="BG949" s="280" t="str">
        <f>IF(BH949="","",VLOOKUP(BH949,リスト!$M:$N,2,FALSE))</f>
        <v/>
      </c>
      <c r="BH949" s="282"/>
      <c r="BI949" s="280" t="str">
        <f>IF(BJ949="","",VLOOKUP(BJ949,リスト!$O:$P,2,FALSE))</f>
        <v/>
      </c>
      <c r="BJ949" s="24"/>
      <c r="BM949" s="451" t="str">
        <f>IF(明細!AV943="","",明細!AV943)</f>
        <v/>
      </c>
      <c r="BN949" s="453" t="str">
        <f>IF(明細!AT943="","",明細!AT943)</f>
        <v/>
      </c>
      <c r="BO949" s="280" t="str">
        <f>IF($BN949="","",VLOOKUP($BN949,リスト!$CL:$CM,2,FALSE))</f>
        <v/>
      </c>
      <c r="BP949" s="280" t="str">
        <f>IF(BQ949="","",VLOOKUP(BQ949,リスト!$K$5:$L$7,2,FALSE))</f>
        <v/>
      </c>
      <c r="BQ949" s="13"/>
      <c r="BR949" s="13"/>
      <c r="BS949" s="47"/>
      <c r="BT949" s="280" t="str">
        <f>IF(BU949="","",VLOOKUP(BU949,リスト!I940:J958,2,FALSE))</f>
        <v/>
      </c>
      <c r="BU949" s="13"/>
      <c r="BV949" s="13"/>
      <c r="BW949" s="282"/>
      <c r="BX949" s="282"/>
      <c r="BY949" s="280" t="str">
        <f>IF(BZ949="","",VLOOKUP(BZ949,リスト!$S$5:$T$6,2,FALSE))</f>
        <v/>
      </c>
      <c r="BZ949" s="3"/>
      <c r="CA949" s="3"/>
      <c r="CB949" s="81"/>
      <c r="CC949" s="280" t="str">
        <f t="shared" si="130"/>
        <v/>
      </c>
      <c r="CD949" s="83"/>
      <c r="CE949" s="83"/>
      <c r="CF949" s="83"/>
      <c r="CG949" s="83"/>
      <c r="CH949" s="282" t="str">
        <f t="shared" si="131"/>
        <v/>
      </c>
      <c r="CI949" s="83"/>
      <c r="CJ949" s="280" t="str">
        <f t="shared" si="132"/>
        <v/>
      </c>
      <c r="CK949" s="87"/>
      <c r="CL949" s="78"/>
      <c r="CM949" s="83"/>
      <c r="CN949" s="83"/>
      <c r="CO949" s="83"/>
      <c r="CP949" s="280" t="str">
        <f t="shared" si="137"/>
        <v/>
      </c>
      <c r="CQ949" s="81"/>
      <c r="CR949" s="280" t="str">
        <f t="shared" si="138"/>
        <v/>
      </c>
      <c r="CS949" s="3"/>
      <c r="CT949" s="3"/>
      <c r="CU949" s="280" t="str">
        <f>IF(CV949="","",VLOOKUP(CV949,リスト!$V$5:$W$6,2,FALSE))</f>
        <v/>
      </c>
      <c r="CV949" s="3"/>
      <c r="CW949" s="280" t="str">
        <f>IF(CX949="","",VLOOKUP(CX949,リスト!$X$5:$Y$6,2,FALSE))</f>
        <v/>
      </c>
      <c r="CX949" s="3"/>
      <c r="CY949" s="77"/>
      <c r="CZ949" s="77"/>
      <c r="DA949" s="75"/>
      <c r="DB949" s="75"/>
      <c r="DC949" s="75"/>
      <c r="DD949" s="75"/>
      <c r="DE949" s="280" t="str">
        <f>IF(DF949="","",VLOOKUP(DF949,リスト!$Z$5:$AA$10,2,FALSE))</f>
        <v/>
      </c>
      <c r="DF949" s="3"/>
      <c r="DG949" s="280" t="str">
        <f>IF(DH949="","",VLOOKUP(DH949,リスト!$AB$5:$AC$12,2,FALSE))</f>
        <v/>
      </c>
      <c r="DH949" s="63"/>
      <c r="DI949" s="280" t="str">
        <f>IF(DJ949="","",VLOOKUP(DJ949,リスト!$AD$5:$AE$7,2,FALSE))</f>
        <v/>
      </c>
      <c r="DJ949" s="3"/>
      <c r="DK949" s="280" t="str">
        <f>IF(DL949="","",VLOOKUP(DL949,リスト!$AF$5:$AG$10,2,FALSE))</f>
        <v/>
      </c>
      <c r="DL949" s="3"/>
      <c r="DM949" s="280" t="str">
        <f>IF(DN949="","",VLOOKUP(DN949,リスト!$AH$5:$AI$6,2,FALSE))</f>
        <v/>
      </c>
      <c r="DN949" s="3"/>
      <c r="DO949" s="280" t="str">
        <f>IF(DP949="","",VLOOKUP(DP949,リスト!$AJ$5:$AK$6,2,FALSE))</f>
        <v/>
      </c>
      <c r="DP949" s="3"/>
      <c r="DQ949" s="280" t="str">
        <f>IF(DR949="","",VLOOKUP(DR949,リスト!$AL$5:$AM$7,2,FALSE))</f>
        <v/>
      </c>
      <c r="DR949" s="3"/>
      <c r="DS949" s="13"/>
      <c r="DT949" s="85"/>
      <c r="DU949" s="85"/>
      <c r="DV949" s="281" t="str">
        <f>IF(DW949="","",VLOOKUP(DW949,リスト!$AN$5:$AO$6,2,FALSE))</f>
        <v/>
      </c>
      <c r="DW949" s="13"/>
      <c r="DX949" s="341"/>
      <c r="DY949" s="345"/>
      <c r="DZ949" s="341"/>
      <c r="EA949" s="345"/>
      <c r="EB949" s="280" t="str">
        <f>IF(EC949="","",VLOOKUP(EC949,リスト!$AW$5:$AX$8,2,FALSE))</f>
        <v/>
      </c>
      <c r="EC949" s="3"/>
      <c r="ED949" s="85"/>
      <c r="EE949" s="280" t="str">
        <f>IF(EF949="","",VLOOKUP(EF949,リスト!$AY$5:$AZ$10,2,FALSE))</f>
        <v/>
      </c>
      <c r="EF949" s="3"/>
      <c r="EG949" s="280" t="str">
        <f>IF(EH949="","",VLOOKUP(EH949,リスト!$BA$5:$BB$10,2,FALSE))</f>
        <v/>
      </c>
      <c r="EH949" s="3"/>
      <c r="EI949" s="280" t="str">
        <f>IF(EJ949="","",VLOOKUP(EJ949,リスト!$BC$5:$BD$10,2,FALSE))</f>
        <v/>
      </c>
      <c r="EJ949" s="3"/>
      <c r="EK949" s="280" t="str">
        <f>IF(EL949="","",VLOOKUP(EL949,リスト!$BE$5:$BF$10,2,FALSE))</f>
        <v/>
      </c>
      <c r="EL949" s="3"/>
      <c r="EM949" s="78"/>
      <c r="EN949" s="73"/>
      <c r="EO949" s="73"/>
      <c r="EP949" s="13"/>
      <c r="EQ949" s="13"/>
      <c r="ER949" s="280" t="str">
        <f>IF(ES949="","",VLOOKUP(ES949,リスト!$BG$5:$BH$10,2,FALSE))</f>
        <v/>
      </c>
      <c r="ES949" s="13"/>
      <c r="ET949" s="13"/>
      <c r="EU949" s="13"/>
      <c r="EV949" s="13"/>
      <c r="EW949" s="13"/>
      <c r="EX949" s="81"/>
      <c r="EY949" s="81"/>
      <c r="EZ949" s="26"/>
      <c r="FA949" s="281" t="str">
        <f>IF($EZ949="","",INDEX(リスト!$BI$5:$BJ$40,MATCH($EZ949,リスト!$BJ$5:$BJ$40,0),1))</f>
        <v/>
      </c>
      <c r="FB949" s="280" t="str">
        <f>IF(FC949="","",VLOOKUP(FC949,リスト!$BK:$BL,2,FALSE))</f>
        <v/>
      </c>
      <c r="FC949" s="13"/>
      <c r="FD949" s="331"/>
      <c r="FE949" s="3"/>
      <c r="FF949" s="280" t="str">
        <f>IF(FG949="","",VLOOKUP(FG949,リスト!$BO$5:$BP$6,2,FALSE))</f>
        <v/>
      </c>
      <c r="FG949" s="3"/>
      <c r="FH949" s="280" t="str">
        <f>IF(FI949="","",VLOOKUP(FI949,リスト!$BQ$5:$BR$8,2,FALSE))</f>
        <v/>
      </c>
      <c r="FI949" s="3"/>
      <c r="FJ949" s="282"/>
      <c r="FK949" s="280" t="str">
        <f>IF(FL949="","",VLOOKUP(FL949,リスト!$BS$5:$BT$6,2,FALSE))</f>
        <v/>
      </c>
      <c r="FL949" s="63"/>
      <c r="FM949" s="13"/>
      <c r="FN949" s="13"/>
      <c r="FO949" s="13"/>
      <c r="FP949" s="283" t="str">
        <f t="shared" si="139"/>
        <v/>
      </c>
      <c r="FQ949" s="283" t="str">
        <f t="shared" si="139"/>
        <v/>
      </c>
      <c r="FR949" s="13"/>
      <c r="FS949" s="85"/>
      <c r="FT949" s="85"/>
      <c r="FU949" s="281" t="str">
        <f t="shared" si="134"/>
        <v/>
      </c>
      <c r="FV949" s="280" t="str">
        <f>IF(FW949="","",VLOOKUP(FW949,リスト!$BV$5:$BW$10,2,FALSE))</f>
        <v/>
      </c>
      <c r="FW949" s="26"/>
      <c r="FX949" s="282" t="str">
        <f t="shared" si="135"/>
        <v/>
      </c>
      <c r="FY949" s="280" t="str">
        <f>IF(FZ949="","",VLOOKUP(FZ949,リスト!$BX$5:$BY$6,2,FALSE))</f>
        <v/>
      </c>
      <c r="FZ949" s="3"/>
      <c r="GA949" s="280" t="str">
        <f>IF(GB949="","",VLOOKUP(GB949,リスト!$BZ$5:$CA$6,2,FALSE))</f>
        <v/>
      </c>
      <c r="GB949" s="13"/>
      <c r="GC949" s="281" t="str">
        <f>IF(GD949="","",VLOOKUP(GD949,リスト!$CB$5:$CC$6,2,FALSE))</f>
        <v/>
      </c>
      <c r="GD949" s="13"/>
      <c r="GE949" s="13"/>
      <c r="GF949" s="13"/>
      <c r="GG949" s="75"/>
      <c r="GH949" s="281" t="str">
        <f t="shared" si="136"/>
        <v/>
      </c>
      <c r="GI949" s="128"/>
      <c r="GJ949" s="281" t="str">
        <f>IF(GK949="","",VLOOKUP(GK949,リスト!$CD$5:$CE$6,2,FALSE))</f>
        <v/>
      </c>
      <c r="GK949" s="13"/>
      <c r="GL949" s="281" t="str">
        <f>IF(GM949="","",VLOOKUP(GM949,リスト!$CF$5:$CG$5,2,FALSE))</f>
        <v/>
      </c>
      <c r="GM949" s="26"/>
      <c r="GN949" s="280" t="str">
        <f>IF(GO949="","",VLOOKUP(GO949,リスト!$CH$5:$CI$5,2,FALSE))</f>
        <v/>
      </c>
      <c r="GO949" s="284"/>
      <c r="GP949" s="284"/>
      <c r="GQ949" s="284"/>
      <c r="GR949" s="284"/>
      <c r="GS949" s="284"/>
      <c r="GT949" s="284"/>
      <c r="GU949" s="284"/>
      <c r="GV949" s="284"/>
      <c r="GW949" s="284"/>
      <c r="GX949" s="285"/>
    </row>
    <row r="950" spans="2:206" s="177" customFormat="1" ht="24.75" hidden="1" customHeight="1" outlineLevel="1">
      <c r="B950" s="286" t="str">
        <f>IF(明細!B944="","",明細!B944)</f>
        <v/>
      </c>
      <c r="C950" s="287" t="str">
        <f>IF(明細!C944="","",明細!C944)</f>
        <v/>
      </c>
      <c r="D950" s="265" t="str">
        <f>IF(明細!D944="","",明細!D944)</f>
        <v/>
      </c>
      <c r="E950" s="265" t="str">
        <f>IF(明細!E944="","",明細!E944)</f>
        <v/>
      </c>
      <c r="F950" s="265" t="str">
        <f>IF(明細!F944="","",明細!F944)</f>
        <v/>
      </c>
      <c r="G950" s="265" t="str">
        <f>IF(明細!G944="","",明細!G944)</f>
        <v/>
      </c>
      <c r="H950" s="265" t="str">
        <f>IF(明細!H944="","",明細!H944)</f>
        <v/>
      </c>
      <c r="I950" s="265" t="str">
        <f>IF(明細!I944="","",明細!I944)</f>
        <v/>
      </c>
      <c r="J950" s="265" t="str">
        <f>IF(明細!J944="","",明細!J944)</f>
        <v/>
      </c>
      <c r="K950" s="265" t="str">
        <f>IF(明細!K944="","",明細!K944)</f>
        <v/>
      </c>
      <c r="L950" s="265" t="str">
        <f>IF(明細!L944="","",明細!L944)</f>
        <v/>
      </c>
      <c r="M950" s="265" t="str">
        <f>IF(明細!M944="","",明細!M944)</f>
        <v/>
      </c>
      <c r="N950" s="265" t="str">
        <f>IF(明細!N944="","",明細!N944)</f>
        <v/>
      </c>
      <c r="O950" s="265" t="str">
        <f>IF(明細!O944="","",明細!O944)</f>
        <v/>
      </c>
      <c r="P950" s="265" t="str">
        <f>IF(明細!P944="","",明細!P944)</f>
        <v/>
      </c>
      <c r="Q950" s="265" t="str">
        <f>IF(明細!Q944="","",明細!Q944)</f>
        <v/>
      </c>
      <c r="R950" s="289" t="str">
        <f>IF(明細!R944="","",明細!R944)</f>
        <v/>
      </c>
      <c r="S950" s="291" t="str">
        <f>IF(明細!S944="","",明細!S944)</f>
        <v/>
      </c>
      <c r="T950" s="291" t="str">
        <f>IF(明細!T944="","",明細!T944)</f>
        <v/>
      </c>
      <c r="U950" s="291" t="str">
        <f>IF(明細!U944="","",明細!U944)</f>
        <v/>
      </c>
      <c r="V950" s="292" t="str">
        <f>IF(明細!V944="","",明細!V944)</f>
        <v>個</v>
      </c>
      <c r="W950" s="292" t="str">
        <f>IF(明細!W944="","",明細!W944)</f>
        <v/>
      </c>
      <c r="X950" s="293" t="str">
        <f>IF(明細!X944="","",明細!X944)</f>
        <v/>
      </c>
      <c r="Y950" s="134" t="str">
        <f>IF(明細!Y944="","",明細!Y944)</f>
        <v/>
      </c>
      <c r="Z950" s="135" t="str">
        <f>IF(明細!Z944="","",明細!Z944)</f>
        <v/>
      </c>
      <c r="AA950" s="134" t="str">
        <f>IF(明細!AA944="","",明細!AA944)</f>
        <v/>
      </c>
      <c r="AB950" s="303" t="str">
        <f>IF(明細!AB944="","",明細!AB944)</f>
        <v/>
      </c>
      <c r="AC950" s="134" t="str">
        <f>IF(明細!AC944="","",明細!AC944)</f>
        <v/>
      </c>
      <c r="AD950" s="183" t="str">
        <f>IF(明細!AD944="","",明細!AD944)</f>
        <v/>
      </c>
      <c r="AE950" s="184">
        <f>IF(明細!AE944="","",明細!AE944)</f>
        <v>0.1</v>
      </c>
      <c r="AF950" s="185" t="str">
        <f>IF(明細!AF944="","",明細!AF944)</f>
        <v/>
      </c>
      <c r="AG950" s="186" t="str">
        <f>IF(明細!AG944="","",明細!AG944)</f>
        <v/>
      </c>
      <c r="AH950" s="186" t="str">
        <f>IF(明細!AH944="","",明細!AH944)</f>
        <v/>
      </c>
      <c r="AI950" s="187" t="str">
        <f>IF(明細!AI944="","",明細!AI944)</f>
        <v/>
      </c>
      <c r="AJ950" s="296" t="str">
        <f>IF(明細!AJ944="","",明細!AJ944)</f>
        <v/>
      </c>
      <c r="AK950" s="297" t="str">
        <f>IF(明細!AK944="","",明細!AK944)</f>
        <v/>
      </c>
      <c r="AL950" s="298" t="str">
        <f>IF(明細!AL944="","",明細!AL944)</f>
        <v/>
      </c>
      <c r="AM950" s="299" t="str">
        <f>IF(明細!AM944="","",明細!AM944)</f>
        <v/>
      </c>
      <c r="AN950" s="300" t="str">
        <f>IF(明細!AN944="","",明細!AN944)</f>
        <v/>
      </c>
      <c r="AO950" s="300" t="str">
        <f>IF(明細!AO944="","",明細!AO944)</f>
        <v/>
      </c>
      <c r="AP950" s="300" t="str">
        <f>IF(明細!AP944="","",明細!AP944)</f>
        <v/>
      </c>
      <c r="AQ950" s="301" t="str">
        <f>IF(明細!AQ944="","",明細!AQ944)</f>
        <v/>
      </c>
      <c r="AR950" s="302" t="str">
        <f>IF(明細!AR944="","",明細!AR944)</f>
        <v/>
      </c>
      <c r="AU950" s="360"/>
      <c r="AV950" s="368"/>
      <c r="AW950" s="446" t="str">
        <f>IF(明細!AV944="","",明細!AV944)</f>
        <v/>
      </c>
      <c r="AX950" s="419" t="str">
        <f>IF(明細!AT944="","",明細!AT944)</f>
        <v/>
      </c>
      <c r="AY950" s="280" t="str">
        <f>IF($AX950="","",VLOOKUP($AX950,リスト!$CL:$CM,2,FALSE))</f>
        <v/>
      </c>
      <c r="AZ950" s="3"/>
      <c r="BA950" s="280" t="str">
        <f>IF(BB950="","",VLOOKUP(BB950,リスト!$K:$L,2,FALSE))</f>
        <v/>
      </c>
      <c r="BB950" s="3"/>
      <c r="BC950" s="3"/>
      <c r="BD950" s="87"/>
      <c r="BE950" s="280" t="str">
        <f>IF(BF950="","",VLOOKUP(BF950,リスト!$I:$J,2,FALSE))</f>
        <v/>
      </c>
      <c r="BF950" s="3"/>
      <c r="BG950" s="280" t="str">
        <f>IF(BH950="","",VLOOKUP(BH950,リスト!$M:$N,2,FALSE))</f>
        <v/>
      </c>
      <c r="BH950" s="282"/>
      <c r="BI950" s="280" t="str">
        <f>IF(BJ950="","",VLOOKUP(BJ950,リスト!$O:$P,2,FALSE))</f>
        <v/>
      </c>
      <c r="BJ950" s="24"/>
      <c r="BM950" s="451" t="str">
        <f>IF(明細!AV944="","",明細!AV944)</f>
        <v/>
      </c>
      <c r="BN950" s="453" t="str">
        <f>IF(明細!AT944="","",明細!AT944)</f>
        <v/>
      </c>
      <c r="BO950" s="280" t="str">
        <f>IF($BN950="","",VLOOKUP($BN950,リスト!$CL:$CM,2,FALSE))</f>
        <v/>
      </c>
      <c r="BP950" s="280" t="str">
        <f>IF(BQ950="","",VLOOKUP(BQ950,リスト!$K$5:$L$7,2,FALSE))</f>
        <v/>
      </c>
      <c r="BQ950" s="13"/>
      <c r="BR950" s="13"/>
      <c r="BS950" s="47"/>
      <c r="BT950" s="280" t="str">
        <f>IF(BU950="","",VLOOKUP(BU950,リスト!I941:J959,2,FALSE))</f>
        <v/>
      </c>
      <c r="BU950" s="13"/>
      <c r="BV950" s="13"/>
      <c r="BW950" s="282"/>
      <c r="BX950" s="282"/>
      <c r="BY950" s="280" t="str">
        <f>IF(BZ950="","",VLOOKUP(BZ950,リスト!$S$5:$T$6,2,FALSE))</f>
        <v/>
      </c>
      <c r="BZ950" s="3"/>
      <c r="CA950" s="3"/>
      <c r="CB950" s="81"/>
      <c r="CC950" s="280" t="str">
        <f t="shared" si="130"/>
        <v/>
      </c>
      <c r="CD950" s="83"/>
      <c r="CE950" s="83"/>
      <c r="CF950" s="83"/>
      <c r="CG950" s="83"/>
      <c r="CH950" s="282" t="str">
        <f t="shared" si="131"/>
        <v/>
      </c>
      <c r="CI950" s="83"/>
      <c r="CJ950" s="280" t="str">
        <f t="shared" si="132"/>
        <v/>
      </c>
      <c r="CK950" s="87"/>
      <c r="CL950" s="78"/>
      <c r="CM950" s="83"/>
      <c r="CN950" s="83"/>
      <c r="CO950" s="83"/>
      <c r="CP950" s="280" t="str">
        <f t="shared" si="137"/>
        <v/>
      </c>
      <c r="CQ950" s="81"/>
      <c r="CR950" s="280" t="str">
        <f t="shared" si="138"/>
        <v/>
      </c>
      <c r="CS950" s="3"/>
      <c r="CT950" s="3"/>
      <c r="CU950" s="280" t="str">
        <f>IF(CV950="","",VLOOKUP(CV950,リスト!$V$5:$W$6,2,FALSE))</f>
        <v/>
      </c>
      <c r="CV950" s="3"/>
      <c r="CW950" s="280" t="str">
        <f>IF(CX950="","",VLOOKUP(CX950,リスト!$X$5:$Y$6,2,FALSE))</f>
        <v/>
      </c>
      <c r="CX950" s="3"/>
      <c r="CY950" s="77"/>
      <c r="CZ950" s="77"/>
      <c r="DA950" s="75"/>
      <c r="DB950" s="75"/>
      <c r="DC950" s="75"/>
      <c r="DD950" s="75"/>
      <c r="DE950" s="280" t="str">
        <f>IF(DF950="","",VLOOKUP(DF950,リスト!$Z$5:$AA$10,2,FALSE))</f>
        <v/>
      </c>
      <c r="DF950" s="3"/>
      <c r="DG950" s="280" t="str">
        <f>IF(DH950="","",VLOOKUP(DH950,リスト!$AB$5:$AC$12,2,FALSE))</f>
        <v/>
      </c>
      <c r="DH950" s="63"/>
      <c r="DI950" s="280" t="str">
        <f>IF(DJ950="","",VLOOKUP(DJ950,リスト!$AD$5:$AE$7,2,FALSE))</f>
        <v/>
      </c>
      <c r="DJ950" s="3"/>
      <c r="DK950" s="280" t="str">
        <f>IF(DL950="","",VLOOKUP(DL950,リスト!$AF$5:$AG$10,2,FALSE))</f>
        <v/>
      </c>
      <c r="DL950" s="3"/>
      <c r="DM950" s="280" t="str">
        <f>IF(DN950="","",VLOOKUP(DN950,リスト!$AH$5:$AI$6,2,FALSE))</f>
        <v/>
      </c>
      <c r="DN950" s="3"/>
      <c r="DO950" s="280" t="str">
        <f>IF(DP950="","",VLOOKUP(DP950,リスト!$AJ$5:$AK$6,2,FALSE))</f>
        <v/>
      </c>
      <c r="DP950" s="3"/>
      <c r="DQ950" s="280" t="str">
        <f>IF(DR950="","",VLOOKUP(DR950,リスト!$AL$5:$AM$7,2,FALSE))</f>
        <v/>
      </c>
      <c r="DR950" s="3"/>
      <c r="DS950" s="13"/>
      <c r="DT950" s="85"/>
      <c r="DU950" s="85"/>
      <c r="DV950" s="281" t="str">
        <f>IF(DW950="","",VLOOKUP(DW950,リスト!$AN$5:$AO$6,2,FALSE))</f>
        <v/>
      </c>
      <c r="DW950" s="13"/>
      <c r="DX950" s="341"/>
      <c r="DY950" s="345"/>
      <c r="DZ950" s="341"/>
      <c r="EA950" s="345"/>
      <c r="EB950" s="280" t="str">
        <f>IF(EC950="","",VLOOKUP(EC950,リスト!$AW$5:$AX$8,2,FALSE))</f>
        <v/>
      </c>
      <c r="EC950" s="3"/>
      <c r="ED950" s="85"/>
      <c r="EE950" s="280" t="str">
        <f>IF(EF950="","",VLOOKUP(EF950,リスト!$AY$5:$AZ$10,2,FALSE))</f>
        <v/>
      </c>
      <c r="EF950" s="3"/>
      <c r="EG950" s="280" t="str">
        <f>IF(EH950="","",VLOOKUP(EH950,リスト!$BA$5:$BB$10,2,FALSE))</f>
        <v/>
      </c>
      <c r="EH950" s="3"/>
      <c r="EI950" s="280" t="str">
        <f>IF(EJ950="","",VLOOKUP(EJ950,リスト!$BC$5:$BD$10,2,FALSE))</f>
        <v/>
      </c>
      <c r="EJ950" s="3"/>
      <c r="EK950" s="280" t="str">
        <f>IF(EL950="","",VLOOKUP(EL950,リスト!$BE$5:$BF$10,2,FALSE))</f>
        <v/>
      </c>
      <c r="EL950" s="3"/>
      <c r="EM950" s="78"/>
      <c r="EN950" s="73"/>
      <c r="EO950" s="73"/>
      <c r="EP950" s="13"/>
      <c r="EQ950" s="13"/>
      <c r="ER950" s="280" t="str">
        <f>IF(ES950="","",VLOOKUP(ES950,リスト!$BG$5:$BH$10,2,FALSE))</f>
        <v/>
      </c>
      <c r="ES950" s="13"/>
      <c r="ET950" s="13"/>
      <c r="EU950" s="13"/>
      <c r="EV950" s="13"/>
      <c r="EW950" s="13"/>
      <c r="EX950" s="81"/>
      <c r="EY950" s="81"/>
      <c r="EZ950" s="26"/>
      <c r="FA950" s="281" t="str">
        <f>IF($EZ950="","",INDEX(リスト!$BI$5:$BJ$40,MATCH($EZ950,リスト!$BJ$5:$BJ$40,0),1))</f>
        <v/>
      </c>
      <c r="FB950" s="280" t="str">
        <f>IF(FC950="","",VLOOKUP(FC950,リスト!$BK:$BL,2,FALSE))</f>
        <v/>
      </c>
      <c r="FC950" s="13"/>
      <c r="FD950" s="331"/>
      <c r="FE950" s="3"/>
      <c r="FF950" s="280" t="str">
        <f>IF(FG950="","",VLOOKUP(FG950,リスト!$BO$5:$BP$6,2,FALSE))</f>
        <v/>
      </c>
      <c r="FG950" s="3"/>
      <c r="FH950" s="280" t="str">
        <f>IF(FI950="","",VLOOKUP(FI950,リスト!$BQ$5:$BR$8,2,FALSE))</f>
        <v/>
      </c>
      <c r="FI950" s="3"/>
      <c r="FJ950" s="282"/>
      <c r="FK950" s="280" t="str">
        <f>IF(FL950="","",VLOOKUP(FL950,リスト!$BS$5:$BT$6,2,FALSE))</f>
        <v/>
      </c>
      <c r="FL950" s="63"/>
      <c r="FM950" s="13"/>
      <c r="FN950" s="13"/>
      <c r="FO950" s="13"/>
      <c r="FP950" s="283" t="str">
        <f t="shared" si="139"/>
        <v/>
      </c>
      <c r="FQ950" s="283" t="str">
        <f t="shared" si="139"/>
        <v/>
      </c>
      <c r="FR950" s="13"/>
      <c r="FS950" s="85"/>
      <c r="FT950" s="85"/>
      <c r="FU950" s="281" t="str">
        <f t="shared" si="134"/>
        <v/>
      </c>
      <c r="FV950" s="280" t="str">
        <f>IF(FW950="","",VLOOKUP(FW950,リスト!$BV$5:$BW$10,2,FALSE))</f>
        <v/>
      </c>
      <c r="FW950" s="26"/>
      <c r="FX950" s="282" t="str">
        <f t="shared" si="135"/>
        <v/>
      </c>
      <c r="FY950" s="280" t="str">
        <f>IF(FZ950="","",VLOOKUP(FZ950,リスト!$BX$5:$BY$6,2,FALSE))</f>
        <v/>
      </c>
      <c r="FZ950" s="3"/>
      <c r="GA950" s="280" t="str">
        <f>IF(GB950="","",VLOOKUP(GB950,リスト!$BZ$5:$CA$6,2,FALSE))</f>
        <v/>
      </c>
      <c r="GB950" s="13"/>
      <c r="GC950" s="281" t="str">
        <f>IF(GD950="","",VLOOKUP(GD950,リスト!$CB$5:$CC$6,2,FALSE))</f>
        <v/>
      </c>
      <c r="GD950" s="13"/>
      <c r="GE950" s="13"/>
      <c r="GF950" s="13"/>
      <c r="GG950" s="75"/>
      <c r="GH950" s="281" t="str">
        <f t="shared" si="136"/>
        <v/>
      </c>
      <c r="GI950" s="128"/>
      <c r="GJ950" s="281" t="str">
        <f>IF(GK950="","",VLOOKUP(GK950,リスト!$CD$5:$CE$6,2,FALSE))</f>
        <v/>
      </c>
      <c r="GK950" s="13"/>
      <c r="GL950" s="281" t="str">
        <f>IF(GM950="","",VLOOKUP(GM950,リスト!$CF$5:$CG$5,2,FALSE))</f>
        <v/>
      </c>
      <c r="GM950" s="26"/>
      <c r="GN950" s="280" t="str">
        <f>IF(GO950="","",VLOOKUP(GO950,リスト!$CH$5:$CI$5,2,FALSE))</f>
        <v/>
      </c>
      <c r="GO950" s="284"/>
      <c r="GP950" s="284"/>
      <c r="GQ950" s="284"/>
      <c r="GR950" s="284"/>
      <c r="GS950" s="284"/>
      <c r="GT950" s="284"/>
      <c r="GU950" s="284"/>
      <c r="GV950" s="284"/>
      <c r="GW950" s="284"/>
      <c r="GX950" s="285"/>
    </row>
    <row r="951" spans="2:206" s="177" customFormat="1" ht="24.75" hidden="1" customHeight="1" outlineLevel="1">
      <c r="B951" s="286" t="str">
        <f>IF(明細!B945="","",明細!B945)</f>
        <v/>
      </c>
      <c r="C951" s="287" t="str">
        <f>IF(明細!C945="","",明細!C945)</f>
        <v/>
      </c>
      <c r="D951" s="265" t="str">
        <f>IF(明細!D945="","",明細!D945)</f>
        <v/>
      </c>
      <c r="E951" s="265" t="str">
        <f>IF(明細!E945="","",明細!E945)</f>
        <v/>
      </c>
      <c r="F951" s="265" t="str">
        <f>IF(明細!F945="","",明細!F945)</f>
        <v/>
      </c>
      <c r="G951" s="265" t="str">
        <f>IF(明細!G945="","",明細!G945)</f>
        <v/>
      </c>
      <c r="H951" s="265" t="str">
        <f>IF(明細!H945="","",明細!H945)</f>
        <v/>
      </c>
      <c r="I951" s="265" t="str">
        <f>IF(明細!I945="","",明細!I945)</f>
        <v/>
      </c>
      <c r="J951" s="265" t="str">
        <f>IF(明細!J945="","",明細!J945)</f>
        <v/>
      </c>
      <c r="K951" s="265" t="str">
        <f>IF(明細!K945="","",明細!K945)</f>
        <v/>
      </c>
      <c r="L951" s="265" t="str">
        <f>IF(明細!L945="","",明細!L945)</f>
        <v/>
      </c>
      <c r="M951" s="265" t="str">
        <f>IF(明細!M945="","",明細!M945)</f>
        <v/>
      </c>
      <c r="N951" s="265" t="str">
        <f>IF(明細!N945="","",明細!N945)</f>
        <v/>
      </c>
      <c r="O951" s="265" t="str">
        <f>IF(明細!O945="","",明細!O945)</f>
        <v/>
      </c>
      <c r="P951" s="265" t="str">
        <f>IF(明細!P945="","",明細!P945)</f>
        <v/>
      </c>
      <c r="Q951" s="265" t="str">
        <f>IF(明細!Q945="","",明細!Q945)</f>
        <v/>
      </c>
      <c r="R951" s="289" t="str">
        <f>IF(明細!R945="","",明細!R945)</f>
        <v/>
      </c>
      <c r="S951" s="291" t="str">
        <f>IF(明細!S945="","",明細!S945)</f>
        <v/>
      </c>
      <c r="T951" s="291" t="str">
        <f>IF(明細!T945="","",明細!T945)</f>
        <v/>
      </c>
      <c r="U951" s="291" t="str">
        <f>IF(明細!U945="","",明細!U945)</f>
        <v/>
      </c>
      <c r="V951" s="292" t="str">
        <f>IF(明細!V945="","",明細!V945)</f>
        <v>個</v>
      </c>
      <c r="W951" s="292" t="str">
        <f>IF(明細!W945="","",明細!W945)</f>
        <v/>
      </c>
      <c r="X951" s="293" t="str">
        <f>IF(明細!X945="","",明細!X945)</f>
        <v/>
      </c>
      <c r="Y951" s="134" t="str">
        <f>IF(明細!Y945="","",明細!Y945)</f>
        <v/>
      </c>
      <c r="Z951" s="135" t="str">
        <f>IF(明細!Z945="","",明細!Z945)</f>
        <v/>
      </c>
      <c r="AA951" s="134" t="str">
        <f>IF(明細!AA945="","",明細!AA945)</f>
        <v/>
      </c>
      <c r="AB951" s="303" t="str">
        <f>IF(明細!AB945="","",明細!AB945)</f>
        <v/>
      </c>
      <c r="AC951" s="134" t="str">
        <f>IF(明細!AC945="","",明細!AC945)</f>
        <v/>
      </c>
      <c r="AD951" s="183" t="str">
        <f>IF(明細!AD945="","",明細!AD945)</f>
        <v/>
      </c>
      <c r="AE951" s="184">
        <f>IF(明細!AE945="","",明細!AE945)</f>
        <v>0.1</v>
      </c>
      <c r="AF951" s="185" t="str">
        <f>IF(明細!AF945="","",明細!AF945)</f>
        <v/>
      </c>
      <c r="AG951" s="186" t="str">
        <f>IF(明細!AG945="","",明細!AG945)</f>
        <v/>
      </c>
      <c r="AH951" s="186" t="str">
        <f>IF(明細!AH945="","",明細!AH945)</f>
        <v/>
      </c>
      <c r="AI951" s="187" t="str">
        <f>IF(明細!AI945="","",明細!AI945)</f>
        <v/>
      </c>
      <c r="AJ951" s="296" t="str">
        <f>IF(明細!AJ945="","",明細!AJ945)</f>
        <v/>
      </c>
      <c r="AK951" s="297" t="str">
        <f>IF(明細!AK945="","",明細!AK945)</f>
        <v/>
      </c>
      <c r="AL951" s="298" t="str">
        <f>IF(明細!AL945="","",明細!AL945)</f>
        <v/>
      </c>
      <c r="AM951" s="299" t="str">
        <f>IF(明細!AM945="","",明細!AM945)</f>
        <v/>
      </c>
      <c r="AN951" s="300" t="str">
        <f>IF(明細!AN945="","",明細!AN945)</f>
        <v/>
      </c>
      <c r="AO951" s="300" t="str">
        <f>IF(明細!AO945="","",明細!AO945)</f>
        <v/>
      </c>
      <c r="AP951" s="300" t="str">
        <f>IF(明細!AP945="","",明細!AP945)</f>
        <v/>
      </c>
      <c r="AQ951" s="301" t="str">
        <f>IF(明細!AQ945="","",明細!AQ945)</f>
        <v/>
      </c>
      <c r="AR951" s="302" t="str">
        <f>IF(明細!AR945="","",明細!AR945)</f>
        <v/>
      </c>
      <c r="AU951" s="360"/>
      <c r="AV951" s="368"/>
      <c r="AW951" s="446" t="str">
        <f>IF(明細!AV945="","",明細!AV945)</f>
        <v/>
      </c>
      <c r="AX951" s="419" t="str">
        <f>IF(明細!AT945="","",明細!AT945)</f>
        <v/>
      </c>
      <c r="AY951" s="280" t="str">
        <f>IF($AX951="","",VLOOKUP($AX951,リスト!$CL:$CM,2,FALSE))</f>
        <v/>
      </c>
      <c r="AZ951" s="3"/>
      <c r="BA951" s="280" t="str">
        <f>IF(BB951="","",VLOOKUP(BB951,リスト!$K:$L,2,FALSE))</f>
        <v/>
      </c>
      <c r="BB951" s="3"/>
      <c r="BC951" s="3"/>
      <c r="BD951" s="87"/>
      <c r="BE951" s="280" t="str">
        <f>IF(BF951="","",VLOOKUP(BF951,リスト!$I:$J,2,FALSE))</f>
        <v/>
      </c>
      <c r="BF951" s="3"/>
      <c r="BG951" s="280" t="str">
        <f>IF(BH951="","",VLOOKUP(BH951,リスト!$M:$N,2,FALSE))</f>
        <v/>
      </c>
      <c r="BH951" s="282"/>
      <c r="BI951" s="280" t="str">
        <f>IF(BJ951="","",VLOOKUP(BJ951,リスト!$O:$P,2,FALSE))</f>
        <v/>
      </c>
      <c r="BJ951" s="24"/>
      <c r="BM951" s="451" t="str">
        <f>IF(明細!AV945="","",明細!AV945)</f>
        <v/>
      </c>
      <c r="BN951" s="453" t="str">
        <f>IF(明細!AT945="","",明細!AT945)</f>
        <v/>
      </c>
      <c r="BO951" s="280" t="str">
        <f>IF($BN951="","",VLOOKUP($BN951,リスト!$CL:$CM,2,FALSE))</f>
        <v/>
      </c>
      <c r="BP951" s="280" t="str">
        <f>IF(BQ951="","",VLOOKUP(BQ951,リスト!$K$5:$L$7,2,FALSE))</f>
        <v/>
      </c>
      <c r="BQ951" s="13"/>
      <c r="BR951" s="13"/>
      <c r="BS951" s="47"/>
      <c r="BT951" s="280" t="str">
        <f>IF(BU951="","",VLOOKUP(BU951,リスト!I942:J960,2,FALSE))</f>
        <v/>
      </c>
      <c r="BU951" s="13"/>
      <c r="BV951" s="13"/>
      <c r="BW951" s="282"/>
      <c r="BX951" s="282"/>
      <c r="BY951" s="280" t="str">
        <f>IF(BZ951="","",VLOOKUP(BZ951,リスト!$S$5:$T$6,2,FALSE))</f>
        <v/>
      </c>
      <c r="BZ951" s="3"/>
      <c r="CA951" s="3"/>
      <c r="CB951" s="81"/>
      <c r="CC951" s="280" t="str">
        <f t="shared" si="130"/>
        <v/>
      </c>
      <c r="CD951" s="83"/>
      <c r="CE951" s="83"/>
      <c r="CF951" s="83"/>
      <c r="CG951" s="83"/>
      <c r="CH951" s="282" t="str">
        <f t="shared" si="131"/>
        <v/>
      </c>
      <c r="CI951" s="83"/>
      <c r="CJ951" s="280" t="str">
        <f t="shared" si="132"/>
        <v/>
      </c>
      <c r="CK951" s="87"/>
      <c r="CL951" s="78"/>
      <c r="CM951" s="83"/>
      <c r="CN951" s="83"/>
      <c r="CO951" s="83"/>
      <c r="CP951" s="280" t="str">
        <f t="shared" si="137"/>
        <v/>
      </c>
      <c r="CQ951" s="81"/>
      <c r="CR951" s="280" t="str">
        <f t="shared" si="138"/>
        <v/>
      </c>
      <c r="CS951" s="3"/>
      <c r="CT951" s="3"/>
      <c r="CU951" s="280" t="str">
        <f>IF(CV951="","",VLOOKUP(CV951,リスト!$V$5:$W$6,2,FALSE))</f>
        <v/>
      </c>
      <c r="CV951" s="3"/>
      <c r="CW951" s="280" t="str">
        <f>IF(CX951="","",VLOOKUP(CX951,リスト!$X$5:$Y$6,2,FALSE))</f>
        <v/>
      </c>
      <c r="CX951" s="3"/>
      <c r="CY951" s="77"/>
      <c r="CZ951" s="77"/>
      <c r="DA951" s="75"/>
      <c r="DB951" s="75"/>
      <c r="DC951" s="75"/>
      <c r="DD951" s="75"/>
      <c r="DE951" s="280" t="str">
        <f>IF(DF951="","",VLOOKUP(DF951,リスト!$Z$5:$AA$10,2,FALSE))</f>
        <v/>
      </c>
      <c r="DF951" s="3"/>
      <c r="DG951" s="280" t="str">
        <f>IF(DH951="","",VLOOKUP(DH951,リスト!$AB$5:$AC$12,2,FALSE))</f>
        <v/>
      </c>
      <c r="DH951" s="63"/>
      <c r="DI951" s="280" t="str">
        <f>IF(DJ951="","",VLOOKUP(DJ951,リスト!$AD$5:$AE$7,2,FALSE))</f>
        <v/>
      </c>
      <c r="DJ951" s="3"/>
      <c r="DK951" s="280" t="str">
        <f>IF(DL951="","",VLOOKUP(DL951,リスト!$AF$5:$AG$10,2,FALSE))</f>
        <v/>
      </c>
      <c r="DL951" s="3"/>
      <c r="DM951" s="280" t="str">
        <f>IF(DN951="","",VLOOKUP(DN951,リスト!$AH$5:$AI$6,2,FALSE))</f>
        <v/>
      </c>
      <c r="DN951" s="3"/>
      <c r="DO951" s="280" t="str">
        <f>IF(DP951="","",VLOOKUP(DP951,リスト!$AJ$5:$AK$6,2,FALSE))</f>
        <v/>
      </c>
      <c r="DP951" s="3"/>
      <c r="DQ951" s="280" t="str">
        <f>IF(DR951="","",VLOOKUP(DR951,リスト!$AL$5:$AM$7,2,FALSE))</f>
        <v/>
      </c>
      <c r="DR951" s="3"/>
      <c r="DS951" s="13"/>
      <c r="DT951" s="85"/>
      <c r="DU951" s="85"/>
      <c r="DV951" s="281" t="str">
        <f>IF(DW951="","",VLOOKUP(DW951,リスト!$AN$5:$AO$6,2,FALSE))</f>
        <v/>
      </c>
      <c r="DW951" s="13"/>
      <c r="DX951" s="341"/>
      <c r="DY951" s="345"/>
      <c r="DZ951" s="341"/>
      <c r="EA951" s="345"/>
      <c r="EB951" s="280" t="str">
        <f>IF(EC951="","",VLOOKUP(EC951,リスト!$AW$5:$AX$8,2,FALSE))</f>
        <v/>
      </c>
      <c r="EC951" s="3"/>
      <c r="ED951" s="85"/>
      <c r="EE951" s="280" t="str">
        <f>IF(EF951="","",VLOOKUP(EF951,リスト!$AY$5:$AZ$10,2,FALSE))</f>
        <v/>
      </c>
      <c r="EF951" s="3"/>
      <c r="EG951" s="280" t="str">
        <f>IF(EH951="","",VLOOKUP(EH951,リスト!$BA$5:$BB$10,2,FALSE))</f>
        <v/>
      </c>
      <c r="EH951" s="3"/>
      <c r="EI951" s="280" t="str">
        <f>IF(EJ951="","",VLOOKUP(EJ951,リスト!$BC$5:$BD$10,2,FALSE))</f>
        <v/>
      </c>
      <c r="EJ951" s="3"/>
      <c r="EK951" s="280" t="str">
        <f>IF(EL951="","",VLOOKUP(EL951,リスト!$BE$5:$BF$10,2,FALSE))</f>
        <v/>
      </c>
      <c r="EL951" s="3"/>
      <c r="EM951" s="78"/>
      <c r="EN951" s="73"/>
      <c r="EO951" s="73"/>
      <c r="EP951" s="13"/>
      <c r="EQ951" s="13"/>
      <c r="ER951" s="280" t="str">
        <f>IF(ES951="","",VLOOKUP(ES951,リスト!$BG$5:$BH$10,2,FALSE))</f>
        <v/>
      </c>
      <c r="ES951" s="13"/>
      <c r="ET951" s="13"/>
      <c r="EU951" s="13"/>
      <c r="EV951" s="13"/>
      <c r="EW951" s="13"/>
      <c r="EX951" s="81"/>
      <c r="EY951" s="81"/>
      <c r="EZ951" s="26"/>
      <c r="FA951" s="281" t="str">
        <f>IF($EZ951="","",INDEX(リスト!$BI$5:$BJ$40,MATCH($EZ951,リスト!$BJ$5:$BJ$40,0),1))</f>
        <v/>
      </c>
      <c r="FB951" s="280" t="str">
        <f>IF(FC951="","",VLOOKUP(FC951,リスト!$BK:$BL,2,FALSE))</f>
        <v/>
      </c>
      <c r="FC951" s="13"/>
      <c r="FD951" s="331"/>
      <c r="FE951" s="3"/>
      <c r="FF951" s="280" t="str">
        <f>IF(FG951="","",VLOOKUP(FG951,リスト!$BO$5:$BP$6,2,FALSE))</f>
        <v/>
      </c>
      <c r="FG951" s="3"/>
      <c r="FH951" s="280" t="str">
        <f>IF(FI951="","",VLOOKUP(FI951,リスト!$BQ$5:$BR$8,2,FALSE))</f>
        <v/>
      </c>
      <c r="FI951" s="3"/>
      <c r="FJ951" s="282"/>
      <c r="FK951" s="280" t="str">
        <f>IF(FL951="","",VLOOKUP(FL951,リスト!$BS$5:$BT$6,2,FALSE))</f>
        <v/>
      </c>
      <c r="FL951" s="63"/>
      <c r="FM951" s="13"/>
      <c r="FN951" s="13"/>
      <c r="FO951" s="13"/>
      <c r="FP951" s="283" t="str">
        <f t="shared" si="139"/>
        <v/>
      </c>
      <c r="FQ951" s="283" t="str">
        <f t="shared" si="139"/>
        <v/>
      </c>
      <c r="FR951" s="13"/>
      <c r="FS951" s="85"/>
      <c r="FT951" s="85"/>
      <c r="FU951" s="281" t="str">
        <f t="shared" si="134"/>
        <v/>
      </c>
      <c r="FV951" s="280" t="str">
        <f>IF(FW951="","",VLOOKUP(FW951,リスト!$BV$5:$BW$10,2,FALSE))</f>
        <v/>
      </c>
      <c r="FW951" s="26"/>
      <c r="FX951" s="282" t="str">
        <f t="shared" si="135"/>
        <v/>
      </c>
      <c r="FY951" s="280" t="str">
        <f>IF(FZ951="","",VLOOKUP(FZ951,リスト!$BX$5:$BY$6,2,FALSE))</f>
        <v/>
      </c>
      <c r="FZ951" s="3"/>
      <c r="GA951" s="280" t="str">
        <f>IF(GB951="","",VLOOKUP(GB951,リスト!$BZ$5:$CA$6,2,FALSE))</f>
        <v/>
      </c>
      <c r="GB951" s="13"/>
      <c r="GC951" s="281" t="str">
        <f>IF(GD951="","",VLOOKUP(GD951,リスト!$CB$5:$CC$6,2,FALSE))</f>
        <v/>
      </c>
      <c r="GD951" s="13"/>
      <c r="GE951" s="13"/>
      <c r="GF951" s="13"/>
      <c r="GG951" s="75"/>
      <c r="GH951" s="281" t="str">
        <f t="shared" si="136"/>
        <v/>
      </c>
      <c r="GI951" s="128"/>
      <c r="GJ951" s="281" t="str">
        <f>IF(GK951="","",VLOOKUP(GK951,リスト!$CD$5:$CE$6,2,FALSE))</f>
        <v/>
      </c>
      <c r="GK951" s="13"/>
      <c r="GL951" s="281" t="str">
        <f>IF(GM951="","",VLOOKUP(GM951,リスト!$CF$5:$CG$5,2,FALSE))</f>
        <v/>
      </c>
      <c r="GM951" s="26"/>
      <c r="GN951" s="280" t="str">
        <f>IF(GO951="","",VLOOKUP(GO951,リスト!$CH$5:$CI$5,2,FALSE))</f>
        <v/>
      </c>
      <c r="GO951" s="284"/>
      <c r="GP951" s="284"/>
      <c r="GQ951" s="284"/>
      <c r="GR951" s="284"/>
      <c r="GS951" s="284"/>
      <c r="GT951" s="284"/>
      <c r="GU951" s="284"/>
      <c r="GV951" s="284"/>
      <c r="GW951" s="284"/>
      <c r="GX951" s="285"/>
    </row>
    <row r="952" spans="2:206" s="177" customFormat="1" ht="24.75" hidden="1" customHeight="1" outlineLevel="1">
      <c r="B952" s="286" t="str">
        <f>IF(明細!B946="","",明細!B946)</f>
        <v/>
      </c>
      <c r="C952" s="287" t="str">
        <f>IF(明細!C946="","",明細!C946)</f>
        <v/>
      </c>
      <c r="D952" s="265" t="str">
        <f>IF(明細!D946="","",明細!D946)</f>
        <v/>
      </c>
      <c r="E952" s="265" t="str">
        <f>IF(明細!E946="","",明細!E946)</f>
        <v/>
      </c>
      <c r="F952" s="265" t="str">
        <f>IF(明細!F946="","",明細!F946)</f>
        <v/>
      </c>
      <c r="G952" s="265" t="str">
        <f>IF(明細!G946="","",明細!G946)</f>
        <v/>
      </c>
      <c r="H952" s="265" t="str">
        <f>IF(明細!H946="","",明細!H946)</f>
        <v/>
      </c>
      <c r="I952" s="265" t="str">
        <f>IF(明細!I946="","",明細!I946)</f>
        <v/>
      </c>
      <c r="J952" s="265" t="str">
        <f>IF(明細!J946="","",明細!J946)</f>
        <v/>
      </c>
      <c r="K952" s="265" t="str">
        <f>IF(明細!K946="","",明細!K946)</f>
        <v/>
      </c>
      <c r="L952" s="265" t="str">
        <f>IF(明細!L946="","",明細!L946)</f>
        <v/>
      </c>
      <c r="M952" s="265" t="str">
        <f>IF(明細!M946="","",明細!M946)</f>
        <v/>
      </c>
      <c r="N952" s="265" t="str">
        <f>IF(明細!N946="","",明細!N946)</f>
        <v/>
      </c>
      <c r="O952" s="265" t="str">
        <f>IF(明細!O946="","",明細!O946)</f>
        <v/>
      </c>
      <c r="P952" s="265" t="str">
        <f>IF(明細!P946="","",明細!P946)</f>
        <v/>
      </c>
      <c r="Q952" s="265" t="str">
        <f>IF(明細!Q946="","",明細!Q946)</f>
        <v/>
      </c>
      <c r="R952" s="289" t="str">
        <f>IF(明細!R946="","",明細!R946)</f>
        <v/>
      </c>
      <c r="S952" s="291" t="str">
        <f>IF(明細!S946="","",明細!S946)</f>
        <v/>
      </c>
      <c r="T952" s="291" t="str">
        <f>IF(明細!T946="","",明細!T946)</f>
        <v/>
      </c>
      <c r="U952" s="291" t="str">
        <f>IF(明細!U946="","",明細!U946)</f>
        <v/>
      </c>
      <c r="V952" s="292" t="str">
        <f>IF(明細!V946="","",明細!V946)</f>
        <v>個</v>
      </c>
      <c r="W952" s="292" t="str">
        <f>IF(明細!W946="","",明細!W946)</f>
        <v/>
      </c>
      <c r="X952" s="293" t="str">
        <f>IF(明細!X946="","",明細!X946)</f>
        <v/>
      </c>
      <c r="Y952" s="134" t="str">
        <f>IF(明細!Y946="","",明細!Y946)</f>
        <v/>
      </c>
      <c r="Z952" s="135" t="str">
        <f>IF(明細!Z946="","",明細!Z946)</f>
        <v/>
      </c>
      <c r="AA952" s="134" t="str">
        <f>IF(明細!AA946="","",明細!AA946)</f>
        <v/>
      </c>
      <c r="AB952" s="303" t="str">
        <f>IF(明細!AB946="","",明細!AB946)</f>
        <v/>
      </c>
      <c r="AC952" s="134" t="str">
        <f>IF(明細!AC946="","",明細!AC946)</f>
        <v/>
      </c>
      <c r="AD952" s="183" t="str">
        <f>IF(明細!AD946="","",明細!AD946)</f>
        <v/>
      </c>
      <c r="AE952" s="184">
        <f>IF(明細!AE946="","",明細!AE946)</f>
        <v>0.1</v>
      </c>
      <c r="AF952" s="185" t="str">
        <f>IF(明細!AF946="","",明細!AF946)</f>
        <v/>
      </c>
      <c r="AG952" s="186" t="str">
        <f>IF(明細!AG946="","",明細!AG946)</f>
        <v/>
      </c>
      <c r="AH952" s="186" t="str">
        <f>IF(明細!AH946="","",明細!AH946)</f>
        <v/>
      </c>
      <c r="AI952" s="187" t="str">
        <f>IF(明細!AI946="","",明細!AI946)</f>
        <v/>
      </c>
      <c r="AJ952" s="296" t="str">
        <f>IF(明細!AJ946="","",明細!AJ946)</f>
        <v/>
      </c>
      <c r="AK952" s="297" t="str">
        <f>IF(明細!AK946="","",明細!AK946)</f>
        <v/>
      </c>
      <c r="AL952" s="298" t="str">
        <f>IF(明細!AL946="","",明細!AL946)</f>
        <v/>
      </c>
      <c r="AM952" s="299" t="str">
        <f>IF(明細!AM946="","",明細!AM946)</f>
        <v/>
      </c>
      <c r="AN952" s="300" t="str">
        <f>IF(明細!AN946="","",明細!AN946)</f>
        <v/>
      </c>
      <c r="AO952" s="300" t="str">
        <f>IF(明細!AO946="","",明細!AO946)</f>
        <v/>
      </c>
      <c r="AP952" s="300" t="str">
        <f>IF(明細!AP946="","",明細!AP946)</f>
        <v/>
      </c>
      <c r="AQ952" s="301" t="str">
        <f>IF(明細!AQ946="","",明細!AQ946)</f>
        <v/>
      </c>
      <c r="AR952" s="302" t="str">
        <f>IF(明細!AR946="","",明細!AR946)</f>
        <v/>
      </c>
      <c r="AU952" s="360"/>
      <c r="AV952" s="368"/>
      <c r="AW952" s="446" t="str">
        <f>IF(明細!AV946="","",明細!AV946)</f>
        <v/>
      </c>
      <c r="AX952" s="419" t="str">
        <f>IF(明細!AT946="","",明細!AT946)</f>
        <v/>
      </c>
      <c r="AY952" s="280" t="str">
        <f>IF($AX952="","",VLOOKUP($AX952,リスト!$CL:$CM,2,FALSE))</f>
        <v/>
      </c>
      <c r="AZ952" s="3"/>
      <c r="BA952" s="280" t="str">
        <f>IF(BB952="","",VLOOKUP(BB952,リスト!$K:$L,2,FALSE))</f>
        <v/>
      </c>
      <c r="BB952" s="3"/>
      <c r="BC952" s="3"/>
      <c r="BD952" s="87"/>
      <c r="BE952" s="280" t="str">
        <f>IF(BF952="","",VLOOKUP(BF952,リスト!$I:$J,2,FALSE))</f>
        <v/>
      </c>
      <c r="BF952" s="3"/>
      <c r="BG952" s="280" t="str">
        <f>IF(BH952="","",VLOOKUP(BH952,リスト!$M:$N,2,FALSE))</f>
        <v/>
      </c>
      <c r="BH952" s="282"/>
      <c r="BI952" s="280" t="str">
        <f>IF(BJ952="","",VLOOKUP(BJ952,リスト!$O:$P,2,FALSE))</f>
        <v/>
      </c>
      <c r="BJ952" s="24"/>
      <c r="BM952" s="451" t="str">
        <f>IF(明細!AV946="","",明細!AV946)</f>
        <v/>
      </c>
      <c r="BN952" s="453" t="str">
        <f>IF(明細!AT946="","",明細!AT946)</f>
        <v/>
      </c>
      <c r="BO952" s="280" t="str">
        <f>IF($BN952="","",VLOOKUP($BN952,リスト!$CL:$CM,2,FALSE))</f>
        <v/>
      </c>
      <c r="BP952" s="280" t="str">
        <f>IF(BQ952="","",VLOOKUP(BQ952,リスト!$K$5:$L$7,2,FALSE))</f>
        <v/>
      </c>
      <c r="BQ952" s="13"/>
      <c r="BR952" s="13"/>
      <c r="BS952" s="47"/>
      <c r="BT952" s="280" t="str">
        <f>IF(BU952="","",VLOOKUP(BU952,リスト!I943:J961,2,FALSE))</f>
        <v/>
      </c>
      <c r="BU952" s="13"/>
      <c r="BV952" s="13"/>
      <c r="BW952" s="282"/>
      <c r="BX952" s="282"/>
      <c r="BY952" s="280" t="str">
        <f>IF(BZ952="","",VLOOKUP(BZ952,リスト!$S$5:$T$6,2,FALSE))</f>
        <v/>
      </c>
      <c r="BZ952" s="3"/>
      <c r="CA952" s="3"/>
      <c r="CB952" s="81"/>
      <c r="CC952" s="280" t="str">
        <f t="shared" si="130"/>
        <v/>
      </c>
      <c r="CD952" s="83"/>
      <c r="CE952" s="83"/>
      <c r="CF952" s="83"/>
      <c r="CG952" s="83"/>
      <c r="CH952" s="282" t="str">
        <f t="shared" si="131"/>
        <v/>
      </c>
      <c r="CI952" s="83"/>
      <c r="CJ952" s="280" t="str">
        <f t="shared" si="132"/>
        <v/>
      </c>
      <c r="CK952" s="87"/>
      <c r="CL952" s="78"/>
      <c r="CM952" s="83"/>
      <c r="CN952" s="83"/>
      <c r="CO952" s="83"/>
      <c r="CP952" s="280" t="str">
        <f t="shared" si="137"/>
        <v/>
      </c>
      <c r="CQ952" s="81"/>
      <c r="CR952" s="280" t="str">
        <f t="shared" si="138"/>
        <v/>
      </c>
      <c r="CS952" s="3"/>
      <c r="CT952" s="3"/>
      <c r="CU952" s="280" t="str">
        <f>IF(CV952="","",VLOOKUP(CV952,リスト!$V$5:$W$6,2,FALSE))</f>
        <v/>
      </c>
      <c r="CV952" s="3"/>
      <c r="CW952" s="280" t="str">
        <f>IF(CX952="","",VLOOKUP(CX952,リスト!$X$5:$Y$6,2,FALSE))</f>
        <v/>
      </c>
      <c r="CX952" s="3"/>
      <c r="CY952" s="77"/>
      <c r="CZ952" s="77"/>
      <c r="DA952" s="75"/>
      <c r="DB952" s="75"/>
      <c r="DC952" s="75"/>
      <c r="DD952" s="75"/>
      <c r="DE952" s="280" t="str">
        <f>IF(DF952="","",VLOOKUP(DF952,リスト!$Z$5:$AA$10,2,FALSE))</f>
        <v/>
      </c>
      <c r="DF952" s="3"/>
      <c r="DG952" s="280" t="str">
        <f>IF(DH952="","",VLOOKUP(DH952,リスト!$AB$5:$AC$12,2,FALSE))</f>
        <v/>
      </c>
      <c r="DH952" s="63"/>
      <c r="DI952" s="280" t="str">
        <f>IF(DJ952="","",VLOOKUP(DJ952,リスト!$AD$5:$AE$7,2,FALSE))</f>
        <v/>
      </c>
      <c r="DJ952" s="3"/>
      <c r="DK952" s="280" t="str">
        <f>IF(DL952="","",VLOOKUP(DL952,リスト!$AF$5:$AG$10,2,FALSE))</f>
        <v/>
      </c>
      <c r="DL952" s="3"/>
      <c r="DM952" s="280" t="str">
        <f>IF(DN952="","",VLOOKUP(DN952,リスト!$AH$5:$AI$6,2,FALSE))</f>
        <v/>
      </c>
      <c r="DN952" s="3"/>
      <c r="DO952" s="280" t="str">
        <f>IF(DP952="","",VLOOKUP(DP952,リスト!$AJ$5:$AK$6,2,FALSE))</f>
        <v/>
      </c>
      <c r="DP952" s="3"/>
      <c r="DQ952" s="280" t="str">
        <f>IF(DR952="","",VLOOKUP(DR952,リスト!$AL$5:$AM$7,2,FALSE))</f>
        <v/>
      </c>
      <c r="DR952" s="3"/>
      <c r="DS952" s="13"/>
      <c r="DT952" s="85"/>
      <c r="DU952" s="85"/>
      <c r="DV952" s="281" t="str">
        <f>IF(DW952="","",VLOOKUP(DW952,リスト!$AN$5:$AO$6,2,FALSE))</f>
        <v/>
      </c>
      <c r="DW952" s="13"/>
      <c r="DX952" s="341"/>
      <c r="DY952" s="345"/>
      <c r="DZ952" s="341"/>
      <c r="EA952" s="345"/>
      <c r="EB952" s="280" t="str">
        <f>IF(EC952="","",VLOOKUP(EC952,リスト!$AW$5:$AX$8,2,FALSE))</f>
        <v/>
      </c>
      <c r="EC952" s="3"/>
      <c r="ED952" s="85"/>
      <c r="EE952" s="280" t="str">
        <f>IF(EF952="","",VLOOKUP(EF952,リスト!$AY$5:$AZ$10,2,FALSE))</f>
        <v/>
      </c>
      <c r="EF952" s="3"/>
      <c r="EG952" s="280" t="str">
        <f>IF(EH952="","",VLOOKUP(EH952,リスト!$BA$5:$BB$10,2,FALSE))</f>
        <v/>
      </c>
      <c r="EH952" s="3"/>
      <c r="EI952" s="280" t="str">
        <f>IF(EJ952="","",VLOOKUP(EJ952,リスト!$BC$5:$BD$10,2,FALSE))</f>
        <v/>
      </c>
      <c r="EJ952" s="3"/>
      <c r="EK952" s="280" t="str">
        <f>IF(EL952="","",VLOOKUP(EL952,リスト!$BE$5:$BF$10,2,FALSE))</f>
        <v/>
      </c>
      <c r="EL952" s="3"/>
      <c r="EM952" s="78"/>
      <c r="EN952" s="73"/>
      <c r="EO952" s="73"/>
      <c r="EP952" s="13"/>
      <c r="EQ952" s="13"/>
      <c r="ER952" s="280" t="str">
        <f>IF(ES952="","",VLOOKUP(ES952,リスト!$BG$5:$BH$10,2,FALSE))</f>
        <v/>
      </c>
      <c r="ES952" s="13"/>
      <c r="ET952" s="13"/>
      <c r="EU952" s="13"/>
      <c r="EV952" s="13"/>
      <c r="EW952" s="13"/>
      <c r="EX952" s="81"/>
      <c r="EY952" s="81"/>
      <c r="EZ952" s="26"/>
      <c r="FA952" s="281" t="str">
        <f>IF($EZ952="","",INDEX(リスト!$BI$5:$BJ$40,MATCH($EZ952,リスト!$BJ$5:$BJ$40,0),1))</f>
        <v/>
      </c>
      <c r="FB952" s="280" t="str">
        <f>IF(FC952="","",VLOOKUP(FC952,リスト!$BK:$BL,2,FALSE))</f>
        <v/>
      </c>
      <c r="FC952" s="13"/>
      <c r="FD952" s="331"/>
      <c r="FE952" s="3"/>
      <c r="FF952" s="280" t="str">
        <f>IF(FG952="","",VLOOKUP(FG952,リスト!$BO$5:$BP$6,2,FALSE))</f>
        <v/>
      </c>
      <c r="FG952" s="3"/>
      <c r="FH952" s="280" t="str">
        <f>IF(FI952="","",VLOOKUP(FI952,リスト!$BQ$5:$BR$8,2,FALSE))</f>
        <v/>
      </c>
      <c r="FI952" s="3"/>
      <c r="FJ952" s="282"/>
      <c r="FK952" s="280" t="str">
        <f>IF(FL952="","",VLOOKUP(FL952,リスト!$BS$5:$BT$6,2,FALSE))</f>
        <v/>
      </c>
      <c r="FL952" s="63"/>
      <c r="FM952" s="13"/>
      <c r="FN952" s="13"/>
      <c r="FO952" s="13"/>
      <c r="FP952" s="283" t="str">
        <f t="shared" si="139"/>
        <v/>
      </c>
      <c r="FQ952" s="283" t="str">
        <f t="shared" si="139"/>
        <v/>
      </c>
      <c r="FR952" s="13"/>
      <c r="FS952" s="85"/>
      <c r="FT952" s="85"/>
      <c r="FU952" s="281" t="str">
        <f t="shared" si="134"/>
        <v/>
      </c>
      <c r="FV952" s="280" t="str">
        <f>IF(FW952="","",VLOOKUP(FW952,リスト!$BV$5:$BW$10,2,FALSE))</f>
        <v/>
      </c>
      <c r="FW952" s="26"/>
      <c r="FX952" s="282" t="str">
        <f t="shared" si="135"/>
        <v/>
      </c>
      <c r="FY952" s="280" t="str">
        <f>IF(FZ952="","",VLOOKUP(FZ952,リスト!$BX$5:$BY$6,2,FALSE))</f>
        <v/>
      </c>
      <c r="FZ952" s="3"/>
      <c r="GA952" s="280" t="str">
        <f>IF(GB952="","",VLOOKUP(GB952,リスト!$BZ$5:$CA$6,2,FALSE))</f>
        <v/>
      </c>
      <c r="GB952" s="13"/>
      <c r="GC952" s="281" t="str">
        <f>IF(GD952="","",VLOOKUP(GD952,リスト!$CB$5:$CC$6,2,FALSE))</f>
        <v/>
      </c>
      <c r="GD952" s="13"/>
      <c r="GE952" s="13"/>
      <c r="GF952" s="13"/>
      <c r="GG952" s="75"/>
      <c r="GH952" s="281" t="str">
        <f t="shared" si="136"/>
        <v/>
      </c>
      <c r="GI952" s="128"/>
      <c r="GJ952" s="281" t="str">
        <f>IF(GK952="","",VLOOKUP(GK952,リスト!$CD$5:$CE$6,2,FALSE))</f>
        <v/>
      </c>
      <c r="GK952" s="13"/>
      <c r="GL952" s="281" t="str">
        <f>IF(GM952="","",VLOOKUP(GM952,リスト!$CF$5:$CG$5,2,FALSE))</f>
        <v/>
      </c>
      <c r="GM952" s="26"/>
      <c r="GN952" s="280" t="str">
        <f>IF(GO952="","",VLOOKUP(GO952,リスト!$CH$5:$CI$5,2,FALSE))</f>
        <v/>
      </c>
      <c r="GO952" s="284"/>
      <c r="GP952" s="284"/>
      <c r="GQ952" s="284"/>
      <c r="GR952" s="284"/>
      <c r="GS952" s="284"/>
      <c r="GT952" s="284"/>
      <c r="GU952" s="284"/>
      <c r="GV952" s="284"/>
      <c r="GW952" s="284"/>
      <c r="GX952" s="285"/>
    </row>
    <row r="953" spans="2:206" s="177" customFormat="1" ht="24.75" hidden="1" customHeight="1" outlineLevel="1">
      <c r="B953" s="286" t="str">
        <f>IF(明細!B947="","",明細!B947)</f>
        <v/>
      </c>
      <c r="C953" s="287" t="str">
        <f>IF(明細!C947="","",明細!C947)</f>
        <v/>
      </c>
      <c r="D953" s="265" t="str">
        <f>IF(明細!D947="","",明細!D947)</f>
        <v/>
      </c>
      <c r="E953" s="265" t="str">
        <f>IF(明細!E947="","",明細!E947)</f>
        <v/>
      </c>
      <c r="F953" s="265" t="str">
        <f>IF(明細!F947="","",明細!F947)</f>
        <v/>
      </c>
      <c r="G953" s="265" t="str">
        <f>IF(明細!G947="","",明細!G947)</f>
        <v/>
      </c>
      <c r="H953" s="265" t="str">
        <f>IF(明細!H947="","",明細!H947)</f>
        <v/>
      </c>
      <c r="I953" s="265" t="str">
        <f>IF(明細!I947="","",明細!I947)</f>
        <v/>
      </c>
      <c r="J953" s="265" t="str">
        <f>IF(明細!J947="","",明細!J947)</f>
        <v/>
      </c>
      <c r="K953" s="265" t="str">
        <f>IF(明細!K947="","",明細!K947)</f>
        <v/>
      </c>
      <c r="L953" s="265" t="str">
        <f>IF(明細!L947="","",明細!L947)</f>
        <v/>
      </c>
      <c r="M953" s="265" t="str">
        <f>IF(明細!M947="","",明細!M947)</f>
        <v/>
      </c>
      <c r="N953" s="265" t="str">
        <f>IF(明細!N947="","",明細!N947)</f>
        <v/>
      </c>
      <c r="O953" s="265" t="str">
        <f>IF(明細!O947="","",明細!O947)</f>
        <v/>
      </c>
      <c r="P953" s="265" t="str">
        <f>IF(明細!P947="","",明細!P947)</f>
        <v/>
      </c>
      <c r="Q953" s="265" t="str">
        <f>IF(明細!Q947="","",明細!Q947)</f>
        <v/>
      </c>
      <c r="R953" s="289" t="str">
        <f>IF(明細!R947="","",明細!R947)</f>
        <v/>
      </c>
      <c r="S953" s="291" t="str">
        <f>IF(明細!S947="","",明細!S947)</f>
        <v/>
      </c>
      <c r="T953" s="291" t="str">
        <f>IF(明細!T947="","",明細!T947)</f>
        <v/>
      </c>
      <c r="U953" s="291" t="str">
        <f>IF(明細!U947="","",明細!U947)</f>
        <v/>
      </c>
      <c r="V953" s="292" t="str">
        <f>IF(明細!V947="","",明細!V947)</f>
        <v>個</v>
      </c>
      <c r="W953" s="292" t="str">
        <f>IF(明細!W947="","",明細!W947)</f>
        <v/>
      </c>
      <c r="X953" s="293" t="str">
        <f>IF(明細!X947="","",明細!X947)</f>
        <v/>
      </c>
      <c r="Y953" s="134" t="str">
        <f>IF(明細!Y947="","",明細!Y947)</f>
        <v/>
      </c>
      <c r="Z953" s="135" t="str">
        <f>IF(明細!Z947="","",明細!Z947)</f>
        <v/>
      </c>
      <c r="AA953" s="134" t="str">
        <f>IF(明細!AA947="","",明細!AA947)</f>
        <v/>
      </c>
      <c r="AB953" s="303" t="str">
        <f>IF(明細!AB947="","",明細!AB947)</f>
        <v/>
      </c>
      <c r="AC953" s="134" t="str">
        <f>IF(明細!AC947="","",明細!AC947)</f>
        <v/>
      </c>
      <c r="AD953" s="183" t="str">
        <f>IF(明細!AD947="","",明細!AD947)</f>
        <v/>
      </c>
      <c r="AE953" s="184">
        <f>IF(明細!AE947="","",明細!AE947)</f>
        <v>0.1</v>
      </c>
      <c r="AF953" s="185" t="str">
        <f>IF(明細!AF947="","",明細!AF947)</f>
        <v/>
      </c>
      <c r="AG953" s="186" t="str">
        <f>IF(明細!AG947="","",明細!AG947)</f>
        <v/>
      </c>
      <c r="AH953" s="186" t="str">
        <f>IF(明細!AH947="","",明細!AH947)</f>
        <v/>
      </c>
      <c r="AI953" s="187" t="str">
        <f>IF(明細!AI947="","",明細!AI947)</f>
        <v/>
      </c>
      <c r="AJ953" s="296" t="str">
        <f>IF(明細!AJ947="","",明細!AJ947)</f>
        <v/>
      </c>
      <c r="AK953" s="297" t="str">
        <f>IF(明細!AK947="","",明細!AK947)</f>
        <v/>
      </c>
      <c r="AL953" s="298" t="str">
        <f>IF(明細!AL947="","",明細!AL947)</f>
        <v/>
      </c>
      <c r="AM953" s="299" t="str">
        <f>IF(明細!AM947="","",明細!AM947)</f>
        <v/>
      </c>
      <c r="AN953" s="300" t="str">
        <f>IF(明細!AN947="","",明細!AN947)</f>
        <v/>
      </c>
      <c r="AO953" s="300" t="str">
        <f>IF(明細!AO947="","",明細!AO947)</f>
        <v/>
      </c>
      <c r="AP953" s="300" t="str">
        <f>IF(明細!AP947="","",明細!AP947)</f>
        <v/>
      </c>
      <c r="AQ953" s="301" t="str">
        <f>IF(明細!AQ947="","",明細!AQ947)</f>
        <v/>
      </c>
      <c r="AR953" s="302" t="str">
        <f>IF(明細!AR947="","",明細!AR947)</f>
        <v/>
      </c>
      <c r="AU953" s="360"/>
      <c r="AV953" s="368"/>
      <c r="AW953" s="446" t="str">
        <f>IF(明細!AV947="","",明細!AV947)</f>
        <v/>
      </c>
      <c r="AX953" s="419" t="str">
        <f>IF(明細!AT947="","",明細!AT947)</f>
        <v/>
      </c>
      <c r="AY953" s="280" t="str">
        <f>IF($AX953="","",VLOOKUP($AX953,リスト!$CL:$CM,2,FALSE))</f>
        <v/>
      </c>
      <c r="AZ953" s="3"/>
      <c r="BA953" s="280" t="str">
        <f>IF(BB953="","",VLOOKUP(BB953,リスト!$K:$L,2,FALSE))</f>
        <v/>
      </c>
      <c r="BB953" s="3"/>
      <c r="BC953" s="3"/>
      <c r="BD953" s="87"/>
      <c r="BE953" s="280" t="str">
        <f>IF(BF953="","",VLOOKUP(BF953,リスト!$I:$J,2,FALSE))</f>
        <v/>
      </c>
      <c r="BF953" s="3"/>
      <c r="BG953" s="280" t="str">
        <f>IF(BH953="","",VLOOKUP(BH953,リスト!$M:$N,2,FALSE))</f>
        <v/>
      </c>
      <c r="BH953" s="282"/>
      <c r="BI953" s="280" t="str">
        <f>IF(BJ953="","",VLOOKUP(BJ953,リスト!$O:$P,2,FALSE))</f>
        <v/>
      </c>
      <c r="BJ953" s="24"/>
      <c r="BM953" s="451" t="str">
        <f>IF(明細!AV947="","",明細!AV947)</f>
        <v/>
      </c>
      <c r="BN953" s="453" t="str">
        <f>IF(明細!AT947="","",明細!AT947)</f>
        <v/>
      </c>
      <c r="BO953" s="280" t="str">
        <f>IF($BN953="","",VLOOKUP($BN953,リスト!$CL:$CM,2,FALSE))</f>
        <v/>
      </c>
      <c r="BP953" s="280" t="str">
        <f>IF(BQ953="","",VLOOKUP(BQ953,リスト!$K$5:$L$7,2,FALSE))</f>
        <v/>
      </c>
      <c r="BQ953" s="13"/>
      <c r="BR953" s="13"/>
      <c r="BS953" s="47"/>
      <c r="BT953" s="280" t="str">
        <f>IF(BU953="","",VLOOKUP(BU953,リスト!I944:J962,2,FALSE))</f>
        <v/>
      </c>
      <c r="BU953" s="13"/>
      <c r="BV953" s="13"/>
      <c r="BW953" s="282"/>
      <c r="BX953" s="282"/>
      <c r="BY953" s="280" t="str">
        <f>IF(BZ953="","",VLOOKUP(BZ953,リスト!$S$5:$T$6,2,FALSE))</f>
        <v/>
      </c>
      <c r="BZ953" s="3"/>
      <c r="CA953" s="3"/>
      <c r="CB953" s="81"/>
      <c r="CC953" s="280" t="str">
        <f t="shared" si="130"/>
        <v/>
      </c>
      <c r="CD953" s="83"/>
      <c r="CE953" s="83"/>
      <c r="CF953" s="83"/>
      <c r="CG953" s="83"/>
      <c r="CH953" s="282" t="str">
        <f t="shared" si="131"/>
        <v/>
      </c>
      <c r="CI953" s="83"/>
      <c r="CJ953" s="280" t="str">
        <f t="shared" si="132"/>
        <v/>
      </c>
      <c r="CK953" s="87"/>
      <c r="CL953" s="78"/>
      <c r="CM953" s="83"/>
      <c r="CN953" s="83"/>
      <c r="CO953" s="83"/>
      <c r="CP953" s="280" t="str">
        <f t="shared" si="137"/>
        <v/>
      </c>
      <c r="CQ953" s="81"/>
      <c r="CR953" s="280" t="str">
        <f t="shared" si="138"/>
        <v/>
      </c>
      <c r="CS953" s="3"/>
      <c r="CT953" s="3"/>
      <c r="CU953" s="280" t="str">
        <f>IF(CV953="","",VLOOKUP(CV953,リスト!$V$5:$W$6,2,FALSE))</f>
        <v/>
      </c>
      <c r="CV953" s="3"/>
      <c r="CW953" s="280" t="str">
        <f>IF(CX953="","",VLOOKUP(CX953,リスト!$X$5:$Y$6,2,FALSE))</f>
        <v/>
      </c>
      <c r="CX953" s="3"/>
      <c r="CY953" s="77"/>
      <c r="CZ953" s="77"/>
      <c r="DA953" s="75"/>
      <c r="DB953" s="75"/>
      <c r="DC953" s="75"/>
      <c r="DD953" s="75"/>
      <c r="DE953" s="280" t="str">
        <f>IF(DF953="","",VLOOKUP(DF953,リスト!$Z$5:$AA$10,2,FALSE))</f>
        <v/>
      </c>
      <c r="DF953" s="3"/>
      <c r="DG953" s="280" t="str">
        <f>IF(DH953="","",VLOOKUP(DH953,リスト!$AB$5:$AC$12,2,FALSE))</f>
        <v/>
      </c>
      <c r="DH953" s="63"/>
      <c r="DI953" s="280" t="str">
        <f>IF(DJ953="","",VLOOKUP(DJ953,リスト!$AD$5:$AE$7,2,FALSE))</f>
        <v/>
      </c>
      <c r="DJ953" s="3"/>
      <c r="DK953" s="280" t="str">
        <f>IF(DL953="","",VLOOKUP(DL953,リスト!$AF$5:$AG$10,2,FALSE))</f>
        <v/>
      </c>
      <c r="DL953" s="3"/>
      <c r="DM953" s="280" t="str">
        <f>IF(DN953="","",VLOOKUP(DN953,リスト!$AH$5:$AI$6,2,FALSE))</f>
        <v/>
      </c>
      <c r="DN953" s="3"/>
      <c r="DO953" s="280" t="str">
        <f>IF(DP953="","",VLOOKUP(DP953,リスト!$AJ$5:$AK$6,2,FALSE))</f>
        <v/>
      </c>
      <c r="DP953" s="3"/>
      <c r="DQ953" s="280" t="str">
        <f>IF(DR953="","",VLOOKUP(DR953,リスト!$AL$5:$AM$7,2,FALSE))</f>
        <v/>
      </c>
      <c r="DR953" s="3"/>
      <c r="DS953" s="13"/>
      <c r="DT953" s="85"/>
      <c r="DU953" s="85"/>
      <c r="DV953" s="281" t="str">
        <f>IF(DW953="","",VLOOKUP(DW953,リスト!$AN$5:$AO$6,2,FALSE))</f>
        <v/>
      </c>
      <c r="DW953" s="13"/>
      <c r="DX953" s="341"/>
      <c r="DY953" s="345"/>
      <c r="DZ953" s="341"/>
      <c r="EA953" s="345"/>
      <c r="EB953" s="280" t="str">
        <f>IF(EC953="","",VLOOKUP(EC953,リスト!$AW$5:$AX$8,2,FALSE))</f>
        <v/>
      </c>
      <c r="EC953" s="3"/>
      <c r="ED953" s="85"/>
      <c r="EE953" s="280" t="str">
        <f>IF(EF953="","",VLOOKUP(EF953,リスト!$AY$5:$AZ$10,2,FALSE))</f>
        <v/>
      </c>
      <c r="EF953" s="3"/>
      <c r="EG953" s="280" t="str">
        <f>IF(EH953="","",VLOOKUP(EH953,リスト!$BA$5:$BB$10,2,FALSE))</f>
        <v/>
      </c>
      <c r="EH953" s="3"/>
      <c r="EI953" s="280" t="str">
        <f>IF(EJ953="","",VLOOKUP(EJ953,リスト!$BC$5:$BD$10,2,FALSE))</f>
        <v/>
      </c>
      <c r="EJ953" s="3"/>
      <c r="EK953" s="280" t="str">
        <f>IF(EL953="","",VLOOKUP(EL953,リスト!$BE$5:$BF$10,2,FALSE))</f>
        <v/>
      </c>
      <c r="EL953" s="3"/>
      <c r="EM953" s="78"/>
      <c r="EN953" s="73"/>
      <c r="EO953" s="73"/>
      <c r="EP953" s="13"/>
      <c r="EQ953" s="13"/>
      <c r="ER953" s="280" t="str">
        <f>IF(ES953="","",VLOOKUP(ES953,リスト!$BG$5:$BH$10,2,FALSE))</f>
        <v/>
      </c>
      <c r="ES953" s="13"/>
      <c r="ET953" s="13"/>
      <c r="EU953" s="13"/>
      <c r="EV953" s="13"/>
      <c r="EW953" s="13"/>
      <c r="EX953" s="81"/>
      <c r="EY953" s="81"/>
      <c r="EZ953" s="26"/>
      <c r="FA953" s="281" t="str">
        <f>IF($EZ953="","",INDEX(リスト!$BI$5:$BJ$40,MATCH($EZ953,リスト!$BJ$5:$BJ$40,0),1))</f>
        <v/>
      </c>
      <c r="FB953" s="280" t="str">
        <f>IF(FC953="","",VLOOKUP(FC953,リスト!$BK:$BL,2,FALSE))</f>
        <v/>
      </c>
      <c r="FC953" s="13"/>
      <c r="FD953" s="331"/>
      <c r="FE953" s="3"/>
      <c r="FF953" s="280" t="str">
        <f>IF(FG953="","",VLOOKUP(FG953,リスト!$BO$5:$BP$6,2,FALSE))</f>
        <v/>
      </c>
      <c r="FG953" s="3"/>
      <c r="FH953" s="280" t="str">
        <f>IF(FI953="","",VLOOKUP(FI953,リスト!$BQ$5:$BR$8,2,FALSE))</f>
        <v/>
      </c>
      <c r="FI953" s="3"/>
      <c r="FJ953" s="282"/>
      <c r="FK953" s="280" t="str">
        <f>IF(FL953="","",VLOOKUP(FL953,リスト!$BS$5:$BT$6,2,FALSE))</f>
        <v/>
      </c>
      <c r="FL953" s="63"/>
      <c r="FM953" s="13"/>
      <c r="FN953" s="13"/>
      <c r="FO953" s="13"/>
      <c r="FP953" s="283" t="str">
        <f t="shared" si="139"/>
        <v/>
      </c>
      <c r="FQ953" s="283" t="str">
        <f t="shared" si="139"/>
        <v/>
      </c>
      <c r="FR953" s="13"/>
      <c r="FS953" s="85"/>
      <c r="FT953" s="85"/>
      <c r="FU953" s="281" t="str">
        <f t="shared" si="134"/>
        <v/>
      </c>
      <c r="FV953" s="280" t="str">
        <f>IF(FW953="","",VLOOKUP(FW953,リスト!$BV$5:$BW$10,2,FALSE))</f>
        <v/>
      </c>
      <c r="FW953" s="26"/>
      <c r="FX953" s="282" t="str">
        <f t="shared" si="135"/>
        <v/>
      </c>
      <c r="FY953" s="280" t="str">
        <f>IF(FZ953="","",VLOOKUP(FZ953,リスト!$BX$5:$BY$6,2,FALSE))</f>
        <v/>
      </c>
      <c r="FZ953" s="3"/>
      <c r="GA953" s="280" t="str">
        <f>IF(GB953="","",VLOOKUP(GB953,リスト!$BZ$5:$CA$6,2,FALSE))</f>
        <v/>
      </c>
      <c r="GB953" s="13"/>
      <c r="GC953" s="281" t="str">
        <f>IF(GD953="","",VLOOKUP(GD953,リスト!$CB$5:$CC$6,2,FALSE))</f>
        <v/>
      </c>
      <c r="GD953" s="13"/>
      <c r="GE953" s="13"/>
      <c r="GF953" s="13"/>
      <c r="GG953" s="75"/>
      <c r="GH953" s="281" t="str">
        <f t="shared" si="136"/>
        <v/>
      </c>
      <c r="GI953" s="128"/>
      <c r="GJ953" s="281" t="str">
        <f>IF(GK953="","",VLOOKUP(GK953,リスト!$CD$5:$CE$6,2,FALSE))</f>
        <v/>
      </c>
      <c r="GK953" s="13"/>
      <c r="GL953" s="281" t="str">
        <f>IF(GM953="","",VLOOKUP(GM953,リスト!$CF$5:$CG$5,2,FALSE))</f>
        <v/>
      </c>
      <c r="GM953" s="26"/>
      <c r="GN953" s="280" t="str">
        <f>IF(GO953="","",VLOOKUP(GO953,リスト!$CH$5:$CI$5,2,FALSE))</f>
        <v/>
      </c>
      <c r="GO953" s="284"/>
      <c r="GP953" s="284"/>
      <c r="GQ953" s="284"/>
      <c r="GR953" s="284"/>
      <c r="GS953" s="284"/>
      <c r="GT953" s="284"/>
      <c r="GU953" s="284"/>
      <c r="GV953" s="284"/>
      <c r="GW953" s="284"/>
      <c r="GX953" s="285"/>
    </row>
    <row r="954" spans="2:206" s="177" customFormat="1" ht="24.75" hidden="1" customHeight="1" outlineLevel="1">
      <c r="B954" s="286" t="str">
        <f>IF(明細!B948="","",明細!B948)</f>
        <v/>
      </c>
      <c r="C954" s="287" t="str">
        <f>IF(明細!C948="","",明細!C948)</f>
        <v/>
      </c>
      <c r="D954" s="265" t="str">
        <f>IF(明細!D948="","",明細!D948)</f>
        <v/>
      </c>
      <c r="E954" s="265" t="str">
        <f>IF(明細!E948="","",明細!E948)</f>
        <v/>
      </c>
      <c r="F954" s="265" t="str">
        <f>IF(明細!F948="","",明細!F948)</f>
        <v/>
      </c>
      <c r="G954" s="265" t="str">
        <f>IF(明細!G948="","",明細!G948)</f>
        <v/>
      </c>
      <c r="H954" s="265" t="str">
        <f>IF(明細!H948="","",明細!H948)</f>
        <v/>
      </c>
      <c r="I954" s="265" t="str">
        <f>IF(明細!I948="","",明細!I948)</f>
        <v/>
      </c>
      <c r="J954" s="265" t="str">
        <f>IF(明細!J948="","",明細!J948)</f>
        <v/>
      </c>
      <c r="K954" s="265" t="str">
        <f>IF(明細!K948="","",明細!K948)</f>
        <v/>
      </c>
      <c r="L954" s="265" t="str">
        <f>IF(明細!L948="","",明細!L948)</f>
        <v/>
      </c>
      <c r="M954" s="265" t="str">
        <f>IF(明細!M948="","",明細!M948)</f>
        <v/>
      </c>
      <c r="N954" s="265" t="str">
        <f>IF(明細!N948="","",明細!N948)</f>
        <v/>
      </c>
      <c r="O954" s="265" t="str">
        <f>IF(明細!O948="","",明細!O948)</f>
        <v/>
      </c>
      <c r="P954" s="265" t="str">
        <f>IF(明細!P948="","",明細!P948)</f>
        <v/>
      </c>
      <c r="Q954" s="265" t="str">
        <f>IF(明細!Q948="","",明細!Q948)</f>
        <v/>
      </c>
      <c r="R954" s="289" t="str">
        <f>IF(明細!R948="","",明細!R948)</f>
        <v/>
      </c>
      <c r="S954" s="291" t="str">
        <f>IF(明細!S948="","",明細!S948)</f>
        <v/>
      </c>
      <c r="T954" s="291" t="str">
        <f>IF(明細!T948="","",明細!T948)</f>
        <v/>
      </c>
      <c r="U954" s="291" t="str">
        <f>IF(明細!U948="","",明細!U948)</f>
        <v/>
      </c>
      <c r="V954" s="292" t="str">
        <f>IF(明細!V948="","",明細!V948)</f>
        <v>個</v>
      </c>
      <c r="W954" s="292" t="str">
        <f>IF(明細!W948="","",明細!W948)</f>
        <v/>
      </c>
      <c r="X954" s="293" t="str">
        <f>IF(明細!X948="","",明細!X948)</f>
        <v/>
      </c>
      <c r="Y954" s="134" t="str">
        <f>IF(明細!Y948="","",明細!Y948)</f>
        <v/>
      </c>
      <c r="Z954" s="135" t="str">
        <f>IF(明細!Z948="","",明細!Z948)</f>
        <v/>
      </c>
      <c r="AA954" s="134" t="str">
        <f>IF(明細!AA948="","",明細!AA948)</f>
        <v/>
      </c>
      <c r="AB954" s="303" t="str">
        <f>IF(明細!AB948="","",明細!AB948)</f>
        <v/>
      </c>
      <c r="AC954" s="134" t="str">
        <f>IF(明細!AC948="","",明細!AC948)</f>
        <v/>
      </c>
      <c r="AD954" s="183" t="str">
        <f>IF(明細!AD948="","",明細!AD948)</f>
        <v/>
      </c>
      <c r="AE954" s="184">
        <f>IF(明細!AE948="","",明細!AE948)</f>
        <v>0.1</v>
      </c>
      <c r="AF954" s="185" t="str">
        <f>IF(明細!AF948="","",明細!AF948)</f>
        <v/>
      </c>
      <c r="AG954" s="186" t="str">
        <f>IF(明細!AG948="","",明細!AG948)</f>
        <v/>
      </c>
      <c r="AH954" s="186" t="str">
        <f>IF(明細!AH948="","",明細!AH948)</f>
        <v/>
      </c>
      <c r="AI954" s="187" t="str">
        <f>IF(明細!AI948="","",明細!AI948)</f>
        <v/>
      </c>
      <c r="AJ954" s="296" t="str">
        <f>IF(明細!AJ948="","",明細!AJ948)</f>
        <v/>
      </c>
      <c r="AK954" s="297" t="str">
        <f>IF(明細!AK948="","",明細!AK948)</f>
        <v/>
      </c>
      <c r="AL954" s="298" t="str">
        <f>IF(明細!AL948="","",明細!AL948)</f>
        <v/>
      </c>
      <c r="AM954" s="299" t="str">
        <f>IF(明細!AM948="","",明細!AM948)</f>
        <v/>
      </c>
      <c r="AN954" s="300" t="str">
        <f>IF(明細!AN948="","",明細!AN948)</f>
        <v/>
      </c>
      <c r="AO954" s="300" t="str">
        <f>IF(明細!AO948="","",明細!AO948)</f>
        <v/>
      </c>
      <c r="AP954" s="300" t="str">
        <f>IF(明細!AP948="","",明細!AP948)</f>
        <v/>
      </c>
      <c r="AQ954" s="301" t="str">
        <f>IF(明細!AQ948="","",明細!AQ948)</f>
        <v/>
      </c>
      <c r="AR954" s="302" t="str">
        <f>IF(明細!AR948="","",明細!AR948)</f>
        <v/>
      </c>
      <c r="AU954" s="360"/>
      <c r="AV954" s="368"/>
      <c r="AW954" s="446" t="str">
        <f>IF(明細!AV948="","",明細!AV948)</f>
        <v/>
      </c>
      <c r="AX954" s="419" t="str">
        <f>IF(明細!AT948="","",明細!AT948)</f>
        <v/>
      </c>
      <c r="AY954" s="280" t="str">
        <f>IF($AX954="","",VLOOKUP($AX954,リスト!$CL:$CM,2,FALSE))</f>
        <v/>
      </c>
      <c r="AZ954" s="3"/>
      <c r="BA954" s="280" t="str">
        <f>IF(BB954="","",VLOOKUP(BB954,リスト!$K:$L,2,FALSE))</f>
        <v/>
      </c>
      <c r="BB954" s="3"/>
      <c r="BC954" s="3"/>
      <c r="BD954" s="87"/>
      <c r="BE954" s="280" t="str">
        <f>IF(BF954="","",VLOOKUP(BF954,リスト!$I:$J,2,FALSE))</f>
        <v/>
      </c>
      <c r="BF954" s="3"/>
      <c r="BG954" s="280" t="str">
        <f>IF(BH954="","",VLOOKUP(BH954,リスト!$M:$N,2,FALSE))</f>
        <v/>
      </c>
      <c r="BH954" s="282"/>
      <c r="BI954" s="280" t="str">
        <f>IF(BJ954="","",VLOOKUP(BJ954,リスト!$O:$P,2,FALSE))</f>
        <v/>
      </c>
      <c r="BJ954" s="24"/>
      <c r="BM954" s="451" t="str">
        <f>IF(明細!AV948="","",明細!AV948)</f>
        <v/>
      </c>
      <c r="BN954" s="453" t="str">
        <f>IF(明細!AT948="","",明細!AT948)</f>
        <v/>
      </c>
      <c r="BO954" s="280" t="str">
        <f>IF($BN954="","",VLOOKUP($BN954,リスト!$CL:$CM,2,FALSE))</f>
        <v/>
      </c>
      <c r="BP954" s="280" t="str">
        <f>IF(BQ954="","",VLOOKUP(BQ954,リスト!$K$5:$L$7,2,FALSE))</f>
        <v/>
      </c>
      <c r="BQ954" s="13"/>
      <c r="BR954" s="13"/>
      <c r="BS954" s="47"/>
      <c r="BT954" s="280" t="str">
        <f>IF(BU954="","",VLOOKUP(BU954,リスト!I945:J963,2,FALSE))</f>
        <v/>
      </c>
      <c r="BU954" s="13"/>
      <c r="BV954" s="13"/>
      <c r="BW954" s="282"/>
      <c r="BX954" s="282"/>
      <c r="BY954" s="280" t="str">
        <f>IF(BZ954="","",VLOOKUP(BZ954,リスト!$S$5:$T$6,2,FALSE))</f>
        <v/>
      </c>
      <c r="BZ954" s="3"/>
      <c r="CA954" s="3"/>
      <c r="CB954" s="81"/>
      <c r="CC954" s="280" t="str">
        <f t="shared" si="130"/>
        <v/>
      </c>
      <c r="CD954" s="83"/>
      <c r="CE954" s="83"/>
      <c r="CF954" s="83"/>
      <c r="CG954" s="83"/>
      <c r="CH954" s="282" t="str">
        <f t="shared" si="131"/>
        <v/>
      </c>
      <c r="CI954" s="83"/>
      <c r="CJ954" s="280" t="str">
        <f t="shared" si="132"/>
        <v/>
      </c>
      <c r="CK954" s="87"/>
      <c r="CL954" s="78"/>
      <c r="CM954" s="83"/>
      <c r="CN954" s="83"/>
      <c r="CO954" s="83"/>
      <c r="CP954" s="280" t="str">
        <f t="shared" si="137"/>
        <v/>
      </c>
      <c r="CQ954" s="81"/>
      <c r="CR954" s="280" t="str">
        <f t="shared" si="138"/>
        <v/>
      </c>
      <c r="CS954" s="3"/>
      <c r="CT954" s="3"/>
      <c r="CU954" s="280" t="str">
        <f>IF(CV954="","",VLOOKUP(CV954,リスト!$V$5:$W$6,2,FALSE))</f>
        <v/>
      </c>
      <c r="CV954" s="3"/>
      <c r="CW954" s="280" t="str">
        <f>IF(CX954="","",VLOOKUP(CX954,リスト!$X$5:$Y$6,2,FALSE))</f>
        <v/>
      </c>
      <c r="CX954" s="3"/>
      <c r="CY954" s="77"/>
      <c r="CZ954" s="77"/>
      <c r="DA954" s="75"/>
      <c r="DB954" s="75"/>
      <c r="DC954" s="75"/>
      <c r="DD954" s="75"/>
      <c r="DE954" s="280" t="str">
        <f>IF(DF954="","",VLOOKUP(DF954,リスト!$Z$5:$AA$10,2,FALSE))</f>
        <v/>
      </c>
      <c r="DF954" s="3"/>
      <c r="DG954" s="280" t="str">
        <f>IF(DH954="","",VLOOKUP(DH954,リスト!$AB$5:$AC$12,2,FALSE))</f>
        <v/>
      </c>
      <c r="DH954" s="63"/>
      <c r="DI954" s="280" t="str">
        <f>IF(DJ954="","",VLOOKUP(DJ954,リスト!$AD$5:$AE$7,2,FALSE))</f>
        <v/>
      </c>
      <c r="DJ954" s="3"/>
      <c r="DK954" s="280" t="str">
        <f>IF(DL954="","",VLOOKUP(DL954,リスト!$AF$5:$AG$10,2,FALSE))</f>
        <v/>
      </c>
      <c r="DL954" s="3"/>
      <c r="DM954" s="280" t="str">
        <f>IF(DN954="","",VLOOKUP(DN954,リスト!$AH$5:$AI$6,2,FALSE))</f>
        <v/>
      </c>
      <c r="DN954" s="3"/>
      <c r="DO954" s="280" t="str">
        <f>IF(DP954="","",VLOOKUP(DP954,リスト!$AJ$5:$AK$6,2,FALSE))</f>
        <v/>
      </c>
      <c r="DP954" s="3"/>
      <c r="DQ954" s="280" t="str">
        <f>IF(DR954="","",VLOOKUP(DR954,リスト!$AL$5:$AM$7,2,FALSE))</f>
        <v/>
      </c>
      <c r="DR954" s="3"/>
      <c r="DS954" s="13"/>
      <c r="DT954" s="85"/>
      <c r="DU954" s="85"/>
      <c r="DV954" s="281" t="str">
        <f>IF(DW954="","",VLOOKUP(DW954,リスト!$AN$5:$AO$6,2,FALSE))</f>
        <v/>
      </c>
      <c r="DW954" s="13"/>
      <c r="DX954" s="341"/>
      <c r="DY954" s="345"/>
      <c r="DZ954" s="341"/>
      <c r="EA954" s="345"/>
      <c r="EB954" s="280" t="str">
        <f>IF(EC954="","",VLOOKUP(EC954,リスト!$AW$5:$AX$8,2,FALSE))</f>
        <v/>
      </c>
      <c r="EC954" s="3"/>
      <c r="ED954" s="85"/>
      <c r="EE954" s="280" t="str">
        <f>IF(EF954="","",VLOOKUP(EF954,リスト!$AY$5:$AZ$10,2,FALSE))</f>
        <v/>
      </c>
      <c r="EF954" s="3"/>
      <c r="EG954" s="280" t="str">
        <f>IF(EH954="","",VLOOKUP(EH954,リスト!$BA$5:$BB$10,2,FALSE))</f>
        <v/>
      </c>
      <c r="EH954" s="3"/>
      <c r="EI954" s="280" t="str">
        <f>IF(EJ954="","",VLOOKUP(EJ954,リスト!$BC$5:$BD$10,2,FALSE))</f>
        <v/>
      </c>
      <c r="EJ954" s="3"/>
      <c r="EK954" s="280" t="str">
        <f>IF(EL954="","",VLOOKUP(EL954,リスト!$BE$5:$BF$10,2,FALSE))</f>
        <v/>
      </c>
      <c r="EL954" s="3"/>
      <c r="EM954" s="78"/>
      <c r="EN954" s="73"/>
      <c r="EO954" s="73"/>
      <c r="EP954" s="13"/>
      <c r="EQ954" s="13"/>
      <c r="ER954" s="280" t="str">
        <f>IF(ES954="","",VLOOKUP(ES954,リスト!$BG$5:$BH$10,2,FALSE))</f>
        <v/>
      </c>
      <c r="ES954" s="13"/>
      <c r="ET954" s="13"/>
      <c r="EU954" s="13"/>
      <c r="EV954" s="13"/>
      <c r="EW954" s="13"/>
      <c r="EX954" s="81"/>
      <c r="EY954" s="81"/>
      <c r="EZ954" s="26"/>
      <c r="FA954" s="281" t="str">
        <f>IF($EZ954="","",INDEX(リスト!$BI$5:$BJ$40,MATCH($EZ954,リスト!$BJ$5:$BJ$40,0),1))</f>
        <v/>
      </c>
      <c r="FB954" s="280" t="str">
        <f>IF(FC954="","",VLOOKUP(FC954,リスト!$BK:$BL,2,FALSE))</f>
        <v/>
      </c>
      <c r="FC954" s="13"/>
      <c r="FD954" s="331"/>
      <c r="FE954" s="3"/>
      <c r="FF954" s="280" t="str">
        <f>IF(FG954="","",VLOOKUP(FG954,リスト!$BO$5:$BP$6,2,FALSE))</f>
        <v/>
      </c>
      <c r="FG954" s="3"/>
      <c r="FH954" s="280" t="str">
        <f>IF(FI954="","",VLOOKUP(FI954,リスト!$BQ$5:$BR$8,2,FALSE))</f>
        <v/>
      </c>
      <c r="FI954" s="3"/>
      <c r="FJ954" s="282"/>
      <c r="FK954" s="280" t="str">
        <f>IF(FL954="","",VLOOKUP(FL954,リスト!$BS$5:$BT$6,2,FALSE))</f>
        <v/>
      </c>
      <c r="FL954" s="63"/>
      <c r="FM954" s="13"/>
      <c r="FN954" s="13"/>
      <c r="FO954" s="13"/>
      <c r="FP954" s="283" t="str">
        <f t="shared" si="139"/>
        <v/>
      </c>
      <c r="FQ954" s="283" t="str">
        <f t="shared" si="139"/>
        <v/>
      </c>
      <c r="FR954" s="13"/>
      <c r="FS954" s="85"/>
      <c r="FT954" s="85"/>
      <c r="FU954" s="281" t="str">
        <f t="shared" si="134"/>
        <v/>
      </c>
      <c r="FV954" s="280" t="str">
        <f>IF(FW954="","",VLOOKUP(FW954,リスト!$BV$5:$BW$10,2,FALSE))</f>
        <v/>
      </c>
      <c r="FW954" s="26"/>
      <c r="FX954" s="282" t="str">
        <f t="shared" si="135"/>
        <v/>
      </c>
      <c r="FY954" s="280" t="str">
        <f>IF(FZ954="","",VLOOKUP(FZ954,リスト!$BX$5:$BY$6,2,FALSE))</f>
        <v/>
      </c>
      <c r="FZ954" s="3"/>
      <c r="GA954" s="280" t="str">
        <f>IF(GB954="","",VLOOKUP(GB954,リスト!$BZ$5:$CA$6,2,FALSE))</f>
        <v/>
      </c>
      <c r="GB954" s="13"/>
      <c r="GC954" s="281" t="str">
        <f>IF(GD954="","",VLOOKUP(GD954,リスト!$CB$5:$CC$6,2,FALSE))</f>
        <v/>
      </c>
      <c r="GD954" s="13"/>
      <c r="GE954" s="13"/>
      <c r="GF954" s="13"/>
      <c r="GG954" s="75"/>
      <c r="GH954" s="281" t="str">
        <f t="shared" si="136"/>
        <v/>
      </c>
      <c r="GI954" s="128"/>
      <c r="GJ954" s="281" t="str">
        <f>IF(GK954="","",VLOOKUP(GK954,リスト!$CD$5:$CE$6,2,FALSE))</f>
        <v/>
      </c>
      <c r="GK954" s="13"/>
      <c r="GL954" s="281" t="str">
        <f>IF(GM954="","",VLOOKUP(GM954,リスト!$CF$5:$CG$5,2,FALSE))</f>
        <v/>
      </c>
      <c r="GM954" s="26"/>
      <c r="GN954" s="280" t="str">
        <f>IF(GO954="","",VLOOKUP(GO954,リスト!$CH$5:$CI$5,2,FALSE))</f>
        <v/>
      </c>
      <c r="GO954" s="284"/>
      <c r="GP954" s="284"/>
      <c r="GQ954" s="284"/>
      <c r="GR954" s="284"/>
      <c r="GS954" s="284"/>
      <c r="GT954" s="284"/>
      <c r="GU954" s="284"/>
      <c r="GV954" s="284"/>
      <c r="GW954" s="284"/>
      <c r="GX954" s="285"/>
    </row>
    <row r="955" spans="2:206" s="177" customFormat="1" ht="24.75" hidden="1" customHeight="1" outlineLevel="1">
      <c r="B955" s="286" t="str">
        <f>IF(明細!B949="","",明細!B949)</f>
        <v/>
      </c>
      <c r="C955" s="287" t="str">
        <f>IF(明細!C949="","",明細!C949)</f>
        <v/>
      </c>
      <c r="D955" s="265" t="str">
        <f>IF(明細!D949="","",明細!D949)</f>
        <v/>
      </c>
      <c r="E955" s="265" t="str">
        <f>IF(明細!E949="","",明細!E949)</f>
        <v/>
      </c>
      <c r="F955" s="265" t="str">
        <f>IF(明細!F949="","",明細!F949)</f>
        <v/>
      </c>
      <c r="G955" s="265" t="str">
        <f>IF(明細!G949="","",明細!G949)</f>
        <v/>
      </c>
      <c r="H955" s="265" t="str">
        <f>IF(明細!H949="","",明細!H949)</f>
        <v/>
      </c>
      <c r="I955" s="265" t="str">
        <f>IF(明細!I949="","",明細!I949)</f>
        <v/>
      </c>
      <c r="J955" s="265" t="str">
        <f>IF(明細!J949="","",明細!J949)</f>
        <v/>
      </c>
      <c r="K955" s="265" t="str">
        <f>IF(明細!K949="","",明細!K949)</f>
        <v/>
      </c>
      <c r="L955" s="265" t="str">
        <f>IF(明細!L949="","",明細!L949)</f>
        <v/>
      </c>
      <c r="M955" s="265" t="str">
        <f>IF(明細!M949="","",明細!M949)</f>
        <v/>
      </c>
      <c r="N955" s="265" t="str">
        <f>IF(明細!N949="","",明細!N949)</f>
        <v/>
      </c>
      <c r="O955" s="265" t="str">
        <f>IF(明細!O949="","",明細!O949)</f>
        <v/>
      </c>
      <c r="P955" s="265" t="str">
        <f>IF(明細!P949="","",明細!P949)</f>
        <v/>
      </c>
      <c r="Q955" s="265" t="str">
        <f>IF(明細!Q949="","",明細!Q949)</f>
        <v/>
      </c>
      <c r="R955" s="289" t="str">
        <f>IF(明細!R949="","",明細!R949)</f>
        <v/>
      </c>
      <c r="S955" s="291" t="str">
        <f>IF(明細!S949="","",明細!S949)</f>
        <v/>
      </c>
      <c r="T955" s="291" t="str">
        <f>IF(明細!T949="","",明細!T949)</f>
        <v/>
      </c>
      <c r="U955" s="291" t="str">
        <f>IF(明細!U949="","",明細!U949)</f>
        <v/>
      </c>
      <c r="V955" s="292" t="str">
        <f>IF(明細!V949="","",明細!V949)</f>
        <v>個</v>
      </c>
      <c r="W955" s="292" t="str">
        <f>IF(明細!W949="","",明細!W949)</f>
        <v/>
      </c>
      <c r="X955" s="293" t="str">
        <f>IF(明細!X949="","",明細!X949)</f>
        <v/>
      </c>
      <c r="Y955" s="134" t="str">
        <f>IF(明細!Y949="","",明細!Y949)</f>
        <v/>
      </c>
      <c r="Z955" s="135" t="str">
        <f>IF(明細!Z949="","",明細!Z949)</f>
        <v/>
      </c>
      <c r="AA955" s="134" t="str">
        <f>IF(明細!AA949="","",明細!AA949)</f>
        <v/>
      </c>
      <c r="AB955" s="303" t="str">
        <f>IF(明細!AB949="","",明細!AB949)</f>
        <v/>
      </c>
      <c r="AC955" s="134" t="str">
        <f>IF(明細!AC949="","",明細!AC949)</f>
        <v/>
      </c>
      <c r="AD955" s="183" t="str">
        <f>IF(明細!AD949="","",明細!AD949)</f>
        <v/>
      </c>
      <c r="AE955" s="184">
        <f>IF(明細!AE949="","",明細!AE949)</f>
        <v>0.1</v>
      </c>
      <c r="AF955" s="185" t="str">
        <f>IF(明細!AF949="","",明細!AF949)</f>
        <v/>
      </c>
      <c r="AG955" s="186" t="str">
        <f>IF(明細!AG949="","",明細!AG949)</f>
        <v/>
      </c>
      <c r="AH955" s="186" t="str">
        <f>IF(明細!AH949="","",明細!AH949)</f>
        <v/>
      </c>
      <c r="AI955" s="187" t="str">
        <f>IF(明細!AI949="","",明細!AI949)</f>
        <v/>
      </c>
      <c r="AJ955" s="296" t="str">
        <f>IF(明細!AJ949="","",明細!AJ949)</f>
        <v/>
      </c>
      <c r="AK955" s="297" t="str">
        <f>IF(明細!AK949="","",明細!AK949)</f>
        <v/>
      </c>
      <c r="AL955" s="298" t="str">
        <f>IF(明細!AL949="","",明細!AL949)</f>
        <v/>
      </c>
      <c r="AM955" s="299" t="str">
        <f>IF(明細!AM949="","",明細!AM949)</f>
        <v/>
      </c>
      <c r="AN955" s="300" t="str">
        <f>IF(明細!AN949="","",明細!AN949)</f>
        <v/>
      </c>
      <c r="AO955" s="300" t="str">
        <f>IF(明細!AO949="","",明細!AO949)</f>
        <v/>
      </c>
      <c r="AP955" s="300" t="str">
        <f>IF(明細!AP949="","",明細!AP949)</f>
        <v/>
      </c>
      <c r="AQ955" s="301" t="str">
        <f>IF(明細!AQ949="","",明細!AQ949)</f>
        <v/>
      </c>
      <c r="AR955" s="302" t="str">
        <f>IF(明細!AR949="","",明細!AR949)</f>
        <v/>
      </c>
      <c r="AU955" s="360"/>
      <c r="AV955" s="368"/>
      <c r="AW955" s="446" t="str">
        <f>IF(明細!AV949="","",明細!AV949)</f>
        <v/>
      </c>
      <c r="AX955" s="419" t="str">
        <f>IF(明細!AT949="","",明細!AT949)</f>
        <v/>
      </c>
      <c r="AY955" s="280" t="str">
        <f>IF($AX955="","",VLOOKUP($AX955,リスト!$CL:$CM,2,FALSE))</f>
        <v/>
      </c>
      <c r="AZ955" s="3"/>
      <c r="BA955" s="280" t="str">
        <f>IF(BB955="","",VLOOKUP(BB955,リスト!$K:$L,2,FALSE))</f>
        <v/>
      </c>
      <c r="BB955" s="3"/>
      <c r="BC955" s="3"/>
      <c r="BD955" s="87"/>
      <c r="BE955" s="280" t="str">
        <f>IF(BF955="","",VLOOKUP(BF955,リスト!$I:$J,2,FALSE))</f>
        <v/>
      </c>
      <c r="BF955" s="3"/>
      <c r="BG955" s="280" t="str">
        <f>IF(BH955="","",VLOOKUP(BH955,リスト!$M:$N,2,FALSE))</f>
        <v/>
      </c>
      <c r="BH955" s="282"/>
      <c r="BI955" s="280" t="str">
        <f>IF(BJ955="","",VLOOKUP(BJ955,リスト!$O:$P,2,FALSE))</f>
        <v/>
      </c>
      <c r="BJ955" s="24"/>
      <c r="BM955" s="451" t="str">
        <f>IF(明細!AV949="","",明細!AV949)</f>
        <v/>
      </c>
      <c r="BN955" s="453" t="str">
        <f>IF(明細!AT949="","",明細!AT949)</f>
        <v/>
      </c>
      <c r="BO955" s="280" t="str">
        <f>IF($BN955="","",VLOOKUP($BN955,リスト!$CL:$CM,2,FALSE))</f>
        <v/>
      </c>
      <c r="BP955" s="280" t="str">
        <f>IF(BQ955="","",VLOOKUP(BQ955,リスト!$K$5:$L$7,2,FALSE))</f>
        <v/>
      </c>
      <c r="BQ955" s="13"/>
      <c r="BR955" s="13"/>
      <c r="BS955" s="47"/>
      <c r="BT955" s="280" t="str">
        <f>IF(BU955="","",VLOOKUP(BU955,リスト!I946:J964,2,FALSE))</f>
        <v/>
      </c>
      <c r="BU955" s="13"/>
      <c r="BV955" s="13"/>
      <c r="BW955" s="282"/>
      <c r="BX955" s="282"/>
      <c r="BY955" s="280" t="str">
        <f>IF(BZ955="","",VLOOKUP(BZ955,リスト!$S$5:$T$6,2,FALSE))</f>
        <v/>
      </c>
      <c r="BZ955" s="3"/>
      <c r="CA955" s="3"/>
      <c r="CB955" s="81"/>
      <c r="CC955" s="280" t="str">
        <f t="shared" si="130"/>
        <v/>
      </c>
      <c r="CD955" s="83"/>
      <c r="CE955" s="83"/>
      <c r="CF955" s="83"/>
      <c r="CG955" s="83"/>
      <c r="CH955" s="282" t="str">
        <f t="shared" si="131"/>
        <v/>
      </c>
      <c r="CI955" s="83"/>
      <c r="CJ955" s="280" t="str">
        <f t="shared" si="132"/>
        <v/>
      </c>
      <c r="CK955" s="87"/>
      <c r="CL955" s="78"/>
      <c r="CM955" s="83"/>
      <c r="CN955" s="83"/>
      <c r="CO955" s="83"/>
      <c r="CP955" s="280" t="str">
        <f t="shared" si="137"/>
        <v/>
      </c>
      <c r="CQ955" s="81"/>
      <c r="CR955" s="280" t="str">
        <f t="shared" si="138"/>
        <v/>
      </c>
      <c r="CS955" s="3"/>
      <c r="CT955" s="3"/>
      <c r="CU955" s="280" t="str">
        <f>IF(CV955="","",VLOOKUP(CV955,リスト!$V$5:$W$6,2,FALSE))</f>
        <v/>
      </c>
      <c r="CV955" s="3"/>
      <c r="CW955" s="280" t="str">
        <f>IF(CX955="","",VLOOKUP(CX955,リスト!$X$5:$Y$6,2,FALSE))</f>
        <v/>
      </c>
      <c r="CX955" s="3"/>
      <c r="CY955" s="77"/>
      <c r="CZ955" s="77"/>
      <c r="DA955" s="75"/>
      <c r="DB955" s="75"/>
      <c r="DC955" s="75"/>
      <c r="DD955" s="75"/>
      <c r="DE955" s="280" t="str">
        <f>IF(DF955="","",VLOOKUP(DF955,リスト!$Z$5:$AA$10,2,FALSE))</f>
        <v/>
      </c>
      <c r="DF955" s="3"/>
      <c r="DG955" s="280" t="str">
        <f>IF(DH955="","",VLOOKUP(DH955,リスト!$AB$5:$AC$12,2,FALSE))</f>
        <v/>
      </c>
      <c r="DH955" s="63"/>
      <c r="DI955" s="280" t="str">
        <f>IF(DJ955="","",VLOOKUP(DJ955,リスト!$AD$5:$AE$7,2,FALSE))</f>
        <v/>
      </c>
      <c r="DJ955" s="3"/>
      <c r="DK955" s="280" t="str">
        <f>IF(DL955="","",VLOOKUP(DL955,リスト!$AF$5:$AG$10,2,FALSE))</f>
        <v/>
      </c>
      <c r="DL955" s="3"/>
      <c r="DM955" s="280" t="str">
        <f>IF(DN955="","",VLOOKUP(DN955,リスト!$AH$5:$AI$6,2,FALSE))</f>
        <v/>
      </c>
      <c r="DN955" s="3"/>
      <c r="DO955" s="280" t="str">
        <f>IF(DP955="","",VLOOKUP(DP955,リスト!$AJ$5:$AK$6,2,FALSE))</f>
        <v/>
      </c>
      <c r="DP955" s="3"/>
      <c r="DQ955" s="280" t="str">
        <f>IF(DR955="","",VLOOKUP(DR955,リスト!$AL$5:$AM$7,2,FALSE))</f>
        <v/>
      </c>
      <c r="DR955" s="3"/>
      <c r="DS955" s="13"/>
      <c r="DT955" s="85"/>
      <c r="DU955" s="85"/>
      <c r="DV955" s="281" t="str">
        <f>IF(DW955="","",VLOOKUP(DW955,リスト!$AN$5:$AO$6,2,FALSE))</f>
        <v/>
      </c>
      <c r="DW955" s="13"/>
      <c r="DX955" s="341"/>
      <c r="DY955" s="345"/>
      <c r="DZ955" s="341"/>
      <c r="EA955" s="345"/>
      <c r="EB955" s="280" t="str">
        <f>IF(EC955="","",VLOOKUP(EC955,リスト!$AW$5:$AX$8,2,FALSE))</f>
        <v/>
      </c>
      <c r="EC955" s="3"/>
      <c r="ED955" s="85"/>
      <c r="EE955" s="280" t="str">
        <f>IF(EF955="","",VLOOKUP(EF955,リスト!$AY$5:$AZ$10,2,FALSE))</f>
        <v/>
      </c>
      <c r="EF955" s="3"/>
      <c r="EG955" s="280" t="str">
        <f>IF(EH955="","",VLOOKUP(EH955,リスト!$BA$5:$BB$10,2,FALSE))</f>
        <v/>
      </c>
      <c r="EH955" s="3"/>
      <c r="EI955" s="280" t="str">
        <f>IF(EJ955="","",VLOOKUP(EJ955,リスト!$BC$5:$BD$10,2,FALSE))</f>
        <v/>
      </c>
      <c r="EJ955" s="3"/>
      <c r="EK955" s="280" t="str">
        <f>IF(EL955="","",VLOOKUP(EL955,リスト!$BE$5:$BF$10,2,FALSE))</f>
        <v/>
      </c>
      <c r="EL955" s="3"/>
      <c r="EM955" s="78"/>
      <c r="EN955" s="73"/>
      <c r="EO955" s="73"/>
      <c r="EP955" s="13"/>
      <c r="EQ955" s="13"/>
      <c r="ER955" s="280" t="str">
        <f>IF(ES955="","",VLOOKUP(ES955,リスト!$BG$5:$BH$10,2,FALSE))</f>
        <v/>
      </c>
      <c r="ES955" s="13"/>
      <c r="ET955" s="13"/>
      <c r="EU955" s="13"/>
      <c r="EV955" s="13"/>
      <c r="EW955" s="13"/>
      <c r="EX955" s="81"/>
      <c r="EY955" s="81"/>
      <c r="EZ955" s="26"/>
      <c r="FA955" s="281" t="str">
        <f>IF($EZ955="","",INDEX(リスト!$BI$5:$BJ$40,MATCH($EZ955,リスト!$BJ$5:$BJ$40,0),1))</f>
        <v/>
      </c>
      <c r="FB955" s="280" t="str">
        <f>IF(FC955="","",VLOOKUP(FC955,リスト!$BK:$BL,2,FALSE))</f>
        <v/>
      </c>
      <c r="FC955" s="13"/>
      <c r="FD955" s="331"/>
      <c r="FE955" s="3"/>
      <c r="FF955" s="280" t="str">
        <f>IF(FG955="","",VLOOKUP(FG955,リスト!$BO$5:$BP$6,2,FALSE))</f>
        <v/>
      </c>
      <c r="FG955" s="3"/>
      <c r="FH955" s="280" t="str">
        <f>IF(FI955="","",VLOOKUP(FI955,リスト!$BQ$5:$BR$8,2,FALSE))</f>
        <v/>
      </c>
      <c r="FI955" s="3"/>
      <c r="FJ955" s="282"/>
      <c r="FK955" s="280" t="str">
        <f>IF(FL955="","",VLOOKUP(FL955,リスト!$BS$5:$BT$6,2,FALSE))</f>
        <v/>
      </c>
      <c r="FL955" s="63"/>
      <c r="FM955" s="13"/>
      <c r="FN955" s="13"/>
      <c r="FO955" s="13"/>
      <c r="FP955" s="283" t="str">
        <f t="shared" si="139"/>
        <v/>
      </c>
      <c r="FQ955" s="283" t="str">
        <f t="shared" si="139"/>
        <v/>
      </c>
      <c r="FR955" s="13"/>
      <c r="FS955" s="85"/>
      <c r="FT955" s="85"/>
      <c r="FU955" s="281" t="str">
        <f t="shared" si="134"/>
        <v/>
      </c>
      <c r="FV955" s="280" t="str">
        <f>IF(FW955="","",VLOOKUP(FW955,リスト!$BV$5:$BW$10,2,FALSE))</f>
        <v/>
      </c>
      <c r="FW955" s="26"/>
      <c r="FX955" s="282" t="str">
        <f t="shared" si="135"/>
        <v/>
      </c>
      <c r="FY955" s="280" t="str">
        <f>IF(FZ955="","",VLOOKUP(FZ955,リスト!$BX$5:$BY$6,2,FALSE))</f>
        <v/>
      </c>
      <c r="FZ955" s="3"/>
      <c r="GA955" s="280" t="str">
        <f>IF(GB955="","",VLOOKUP(GB955,リスト!$BZ$5:$CA$6,2,FALSE))</f>
        <v/>
      </c>
      <c r="GB955" s="13"/>
      <c r="GC955" s="281" t="str">
        <f>IF(GD955="","",VLOOKUP(GD955,リスト!$CB$5:$CC$6,2,FALSE))</f>
        <v/>
      </c>
      <c r="GD955" s="13"/>
      <c r="GE955" s="13"/>
      <c r="GF955" s="13"/>
      <c r="GG955" s="75"/>
      <c r="GH955" s="281" t="str">
        <f t="shared" si="136"/>
        <v/>
      </c>
      <c r="GI955" s="128"/>
      <c r="GJ955" s="281" t="str">
        <f>IF(GK955="","",VLOOKUP(GK955,リスト!$CD$5:$CE$6,2,FALSE))</f>
        <v/>
      </c>
      <c r="GK955" s="13"/>
      <c r="GL955" s="281" t="str">
        <f>IF(GM955="","",VLOOKUP(GM955,リスト!$CF$5:$CG$5,2,FALSE))</f>
        <v/>
      </c>
      <c r="GM955" s="26"/>
      <c r="GN955" s="280" t="str">
        <f>IF(GO955="","",VLOOKUP(GO955,リスト!$CH$5:$CI$5,2,FALSE))</f>
        <v/>
      </c>
      <c r="GO955" s="284"/>
      <c r="GP955" s="284"/>
      <c r="GQ955" s="284"/>
      <c r="GR955" s="284"/>
      <c r="GS955" s="284"/>
      <c r="GT955" s="284"/>
      <c r="GU955" s="284"/>
      <c r="GV955" s="284"/>
      <c r="GW955" s="284"/>
      <c r="GX955" s="285"/>
    </row>
    <row r="956" spans="2:206" s="177" customFormat="1" ht="24.75" hidden="1" customHeight="1" outlineLevel="1">
      <c r="B956" s="286" t="str">
        <f>IF(明細!B950="","",明細!B950)</f>
        <v/>
      </c>
      <c r="C956" s="287" t="str">
        <f>IF(明細!C950="","",明細!C950)</f>
        <v/>
      </c>
      <c r="D956" s="265" t="str">
        <f>IF(明細!D950="","",明細!D950)</f>
        <v/>
      </c>
      <c r="E956" s="265" t="str">
        <f>IF(明細!E950="","",明細!E950)</f>
        <v/>
      </c>
      <c r="F956" s="265" t="str">
        <f>IF(明細!F950="","",明細!F950)</f>
        <v/>
      </c>
      <c r="G956" s="265" t="str">
        <f>IF(明細!G950="","",明細!G950)</f>
        <v/>
      </c>
      <c r="H956" s="265" t="str">
        <f>IF(明細!H950="","",明細!H950)</f>
        <v/>
      </c>
      <c r="I956" s="265" t="str">
        <f>IF(明細!I950="","",明細!I950)</f>
        <v/>
      </c>
      <c r="J956" s="265" t="str">
        <f>IF(明細!J950="","",明細!J950)</f>
        <v/>
      </c>
      <c r="K956" s="265" t="str">
        <f>IF(明細!K950="","",明細!K950)</f>
        <v/>
      </c>
      <c r="L956" s="265" t="str">
        <f>IF(明細!L950="","",明細!L950)</f>
        <v/>
      </c>
      <c r="M956" s="265" t="str">
        <f>IF(明細!M950="","",明細!M950)</f>
        <v/>
      </c>
      <c r="N956" s="265" t="str">
        <f>IF(明細!N950="","",明細!N950)</f>
        <v/>
      </c>
      <c r="O956" s="265" t="str">
        <f>IF(明細!O950="","",明細!O950)</f>
        <v/>
      </c>
      <c r="P956" s="265" t="str">
        <f>IF(明細!P950="","",明細!P950)</f>
        <v/>
      </c>
      <c r="Q956" s="265" t="str">
        <f>IF(明細!Q950="","",明細!Q950)</f>
        <v/>
      </c>
      <c r="R956" s="289" t="str">
        <f>IF(明細!R950="","",明細!R950)</f>
        <v/>
      </c>
      <c r="S956" s="291" t="str">
        <f>IF(明細!S950="","",明細!S950)</f>
        <v/>
      </c>
      <c r="T956" s="291" t="str">
        <f>IF(明細!T950="","",明細!T950)</f>
        <v/>
      </c>
      <c r="U956" s="291" t="str">
        <f>IF(明細!U950="","",明細!U950)</f>
        <v/>
      </c>
      <c r="V956" s="292" t="str">
        <f>IF(明細!V950="","",明細!V950)</f>
        <v>個</v>
      </c>
      <c r="W956" s="292" t="str">
        <f>IF(明細!W950="","",明細!W950)</f>
        <v/>
      </c>
      <c r="X956" s="293" t="str">
        <f>IF(明細!X950="","",明細!X950)</f>
        <v/>
      </c>
      <c r="Y956" s="134" t="str">
        <f>IF(明細!Y950="","",明細!Y950)</f>
        <v/>
      </c>
      <c r="Z956" s="135" t="str">
        <f>IF(明細!Z950="","",明細!Z950)</f>
        <v/>
      </c>
      <c r="AA956" s="134" t="str">
        <f>IF(明細!AA950="","",明細!AA950)</f>
        <v/>
      </c>
      <c r="AB956" s="303" t="str">
        <f>IF(明細!AB950="","",明細!AB950)</f>
        <v/>
      </c>
      <c r="AC956" s="134" t="str">
        <f>IF(明細!AC950="","",明細!AC950)</f>
        <v/>
      </c>
      <c r="AD956" s="183" t="str">
        <f>IF(明細!AD950="","",明細!AD950)</f>
        <v/>
      </c>
      <c r="AE956" s="184">
        <f>IF(明細!AE950="","",明細!AE950)</f>
        <v>0.1</v>
      </c>
      <c r="AF956" s="185" t="str">
        <f>IF(明細!AF950="","",明細!AF950)</f>
        <v/>
      </c>
      <c r="AG956" s="186" t="str">
        <f>IF(明細!AG950="","",明細!AG950)</f>
        <v/>
      </c>
      <c r="AH956" s="186" t="str">
        <f>IF(明細!AH950="","",明細!AH950)</f>
        <v/>
      </c>
      <c r="AI956" s="187" t="str">
        <f>IF(明細!AI950="","",明細!AI950)</f>
        <v/>
      </c>
      <c r="AJ956" s="296" t="str">
        <f>IF(明細!AJ950="","",明細!AJ950)</f>
        <v/>
      </c>
      <c r="AK956" s="297" t="str">
        <f>IF(明細!AK950="","",明細!AK950)</f>
        <v/>
      </c>
      <c r="AL956" s="298" t="str">
        <f>IF(明細!AL950="","",明細!AL950)</f>
        <v/>
      </c>
      <c r="AM956" s="299" t="str">
        <f>IF(明細!AM950="","",明細!AM950)</f>
        <v/>
      </c>
      <c r="AN956" s="300" t="str">
        <f>IF(明細!AN950="","",明細!AN950)</f>
        <v/>
      </c>
      <c r="AO956" s="300" t="str">
        <f>IF(明細!AO950="","",明細!AO950)</f>
        <v/>
      </c>
      <c r="AP956" s="300" t="str">
        <f>IF(明細!AP950="","",明細!AP950)</f>
        <v/>
      </c>
      <c r="AQ956" s="301" t="str">
        <f>IF(明細!AQ950="","",明細!AQ950)</f>
        <v/>
      </c>
      <c r="AR956" s="302" t="str">
        <f>IF(明細!AR950="","",明細!AR950)</f>
        <v/>
      </c>
      <c r="AU956" s="360"/>
      <c r="AV956" s="368"/>
      <c r="AW956" s="446" t="str">
        <f>IF(明細!AV950="","",明細!AV950)</f>
        <v/>
      </c>
      <c r="AX956" s="419" t="str">
        <f>IF(明細!AT950="","",明細!AT950)</f>
        <v/>
      </c>
      <c r="AY956" s="280" t="str">
        <f>IF($AX956="","",VLOOKUP($AX956,リスト!$CL:$CM,2,FALSE))</f>
        <v/>
      </c>
      <c r="AZ956" s="3"/>
      <c r="BA956" s="280" t="str">
        <f>IF(BB956="","",VLOOKUP(BB956,リスト!$K:$L,2,FALSE))</f>
        <v/>
      </c>
      <c r="BB956" s="3"/>
      <c r="BC956" s="3"/>
      <c r="BD956" s="87"/>
      <c r="BE956" s="280" t="str">
        <f>IF(BF956="","",VLOOKUP(BF956,リスト!$I:$J,2,FALSE))</f>
        <v/>
      </c>
      <c r="BF956" s="3"/>
      <c r="BG956" s="280" t="str">
        <f>IF(BH956="","",VLOOKUP(BH956,リスト!$M:$N,2,FALSE))</f>
        <v/>
      </c>
      <c r="BH956" s="282"/>
      <c r="BI956" s="280" t="str">
        <f>IF(BJ956="","",VLOOKUP(BJ956,リスト!$O:$P,2,FALSE))</f>
        <v/>
      </c>
      <c r="BJ956" s="24"/>
      <c r="BM956" s="451" t="str">
        <f>IF(明細!AV950="","",明細!AV950)</f>
        <v/>
      </c>
      <c r="BN956" s="453" t="str">
        <f>IF(明細!AT950="","",明細!AT950)</f>
        <v/>
      </c>
      <c r="BO956" s="280" t="str">
        <f>IF($BN956="","",VLOOKUP($BN956,リスト!$CL:$CM,2,FALSE))</f>
        <v/>
      </c>
      <c r="BP956" s="280" t="str">
        <f>IF(BQ956="","",VLOOKUP(BQ956,リスト!$K$5:$L$7,2,FALSE))</f>
        <v/>
      </c>
      <c r="BQ956" s="13"/>
      <c r="BR956" s="13"/>
      <c r="BS956" s="47"/>
      <c r="BT956" s="280" t="str">
        <f>IF(BU956="","",VLOOKUP(BU956,リスト!I947:J965,2,FALSE))</f>
        <v/>
      </c>
      <c r="BU956" s="13"/>
      <c r="BV956" s="13"/>
      <c r="BW956" s="282"/>
      <c r="BX956" s="282"/>
      <c r="BY956" s="280" t="str">
        <f>IF(BZ956="","",VLOOKUP(BZ956,リスト!$S$5:$T$6,2,FALSE))</f>
        <v/>
      </c>
      <c r="BZ956" s="3"/>
      <c r="CA956" s="3"/>
      <c r="CB956" s="81"/>
      <c r="CC956" s="280" t="str">
        <f t="shared" si="130"/>
        <v/>
      </c>
      <c r="CD956" s="83"/>
      <c r="CE956" s="83"/>
      <c r="CF956" s="83"/>
      <c r="CG956" s="83"/>
      <c r="CH956" s="282" t="str">
        <f t="shared" si="131"/>
        <v/>
      </c>
      <c r="CI956" s="83"/>
      <c r="CJ956" s="280" t="str">
        <f t="shared" si="132"/>
        <v/>
      </c>
      <c r="CK956" s="87"/>
      <c r="CL956" s="78"/>
      <c r="CM956" s="83"/>
      <c r="CN956" s="83"/>
      <c r="CO956" s="83"/>
      <c r="CP956" s="280" t="str">
        <f t="shared" si="137"/>
        <v/>
      </c>
      <c r="CQ956" s="81"/>
      <c r="CR956" s="280" t="str">
        <f t="shared" si="138"/>
        <v/>
      </c>
      <c r="CS956" s="3"/>
      <c r="CT956" s="3"/>
      <c r="CU956" s="280" t="str">
        <f>IF(CV956="","",VLOOKUP(CV956,リスト!$V$5:$W$6,2,FALSE))</f>
        <v/>
      </c>
      <c r="CV956" s="3"/>
      <c r="CW956" s="280" t="str">
        <f>IF(CX956="","",VLOOKUP(CX956,リスト!$X$5:$Y$6,2,FALSE))</f>
        <v/>
      </c>
      <c r="CX956" s="3"/>
      <c r="CY956" s="77"/>
      <c r="CZ956" s="77"/>
      <c r="DA956" s="75"/>
      <c r="DB956" s="75"/>
      <c r="DC956" s="75"/>
      <c r="DD956" s="75"/>
      <c r="DE956" s="280" t="str">
        <f>IF(DF956="","",VLOOKUP(DF956,リスト!$Z$5:$AA$10,2,FALSE))</f>
        <v/>
      </c>
      <c r="DF956" s="3"/>
      <c r="DG956" s="280" t="str">
        <f>IF(DH956="","",VLOOKUP(DH956,リスト!$AB$5:$AC$12,2,FALSE))</f>
        <v/>
      </c>
      <c r="DH956" s="63"/>
      <c r="DI956" s="280" t="str">
        <f>IF(DJ956="","",VLOOKUP(DJ956,リスト!$AD$5:$AE$7,2,FALSE))</f>
        <v/>
      </c>
      <c r="DJ956" s="3"/>
      <c r="DK956" s="280" t="str">
        <f>IF(DL956="","",VLOOKUP(DL956,リスト!$AF$5:$AG$10,2,FALSE))</f>
        <v/>
      </c>
      <c r="DL956" s="3"/>
      <c r="DM956" s="280" t="str">
        <f>IF(DN956="","",VLOOKUP(DN956,リスト!$AH$5:$AI$6,2,FALSE))</f>
        <v/>
      </c>
      <c r="DN956" s="3"/>
      <c r="DO956" s="280" t="str">
        <f>IF(DP956="","",VLOOKUP(DP956,リスト!$AJ$5:$AK$6,2,FALSE))</f>
        <v/>
      </c>
      <c r="DP956" s="3"/>
      <c r="DQ956" s="280" t="str">
        <f>IF(DR956="","",VLOOKUP(DR956,リスト!$AL$5:$AM$7,2,FALSE))</f>
        <v/>
      </c>
      <c r="DR956" s="3"/>
      <c r="DS956" s="13"/>
      <c r="DT956" s="85"/>
      <c r="DU956" s="85"/>
      <c r="DV956" s="281" t="str">
        <f>IF(DW956="","",VLOOKUP(DW956,リスト!$AN$5:$AO$6,2,FALSE))</f>
        <v/>
      </c>
      <c r="DW956" s="13"/>
      <c r="DX956" s="341"/>
      <c r="DY956" s="345"/>
      <c r="DZ956" s="341"/>
      <c r="EA956" s="345"/>
      <c r="EB956" s="280" t="str">
        <f>IF(EC956="","",VLOOKUP(EC956,リスト!$AW$5:$AX$8,2,FALSE))</f>
        <v/>
      </c>
      <c r="EC956" s="3"/>
      <c r="ED956" s="85"/>
      <c r="EE956" s="280" t="str">
        <f>IF(EF956="","",VLOOKUP(EF956,リスト!$AY$5:$AZ$10,2,FALSE))</f>
        <v/>
      </c>
      <c r="EF956" s="3"/>
      <c r="EG956" s="280" t="str">
        <f>IF(EH956="","",VLOOKUP(EH956,リスト!$BA$5:$BB$10,2,FALSE))</f>
        <v/>
      </c>
      <c r="EH956" s="3"/>
      <c r="EI956" s="280" t="str">
        <f>IF(EJ956="","",VLOOKUP(EJ956,リスト!$BC$5:$BD$10,2,FALSE))</f>
        <v/>
      </c>
      <c r="EJ956" s="3"/>
      <c r="EK956" s="280" t="str">
        <f>IF(EL956="","",VLOOKUP(EL956,リスト!$BE$5:$BF$10,2,FALSE))</f>
        <v/>
      </c>
      <c r="EL956" s="3"/>
      <c r="EM956" s="78"/>
      <c r="EN956" s="73"/>
      <c r="EO956" s="73"/>
      <c r="EP956" s="13"/>
      <c r="EQ956" s="13"/>
      <c r="ER956" s="280" t="str">
        <f>IF(ES956="","",VLOOKUP(ES956,リスト!$BG$5:$BH$10,2,FALSE))</f>
        <v/>
      </c>
      <c r="ES956" s="13"/>
      <c r="ET956" s="13"/>
      <c r="EU956" s="13"/>
      <c r="EV956" s="13"/>
      <c r="EW956" s="13"/>
      <c r="EX956" s="81"/>
      <c r="EY956" s="81"/>
      <c r="EZ956" s="26"/>
      <c r="FA956" s="281" t="str">
        <f>IF($EZ956="","",INDEX(リスト!$BI$5:$BJ$40,MATCH($EZ956,リスト!$BJ$5:$BJ$40,0),1))</f>
        <v/>
      </c>
      <c r="FB956" s="280" t="str">
        <f>IF(FC956="","",VLOOKUP(FC956,リスト!$BK:$BL,2,FALSE))</f>
        <v/>
      </c>
      <c r="FC956" s="13"/>
      <c r="FD956" s="331"/>
      <c r="FE956" s="3"/>
      <c r="FF956" s="280" t="str">
        <f>IF(FG956="","",VLOOKUP(FG956,リスト!$BO$5:$BP$6,2,FALSE))</f>
        <v/>
      </c>
      <c r="FG956" s="3"/>
      <c r="FH956" s="280" t="str">
        <f>IF(FI956="","",VLOOKUP(FI956,リスト!$BQ$5:$BR$8,2,FALSE))</f>
        <v/>
      </c>
      <c r="FI956" s="3"/>
      <c r="FJ956" s="282"/>
      <c r="FK956" s="280" t="str">
        <f>IF(FL956="","",VLOOKUP(FL956,リスト!$BS$5:$BT$6,2,FALSE))</f>
        <v/>
      </c>
      <c r="FL956" s="63"/>
      <c r="FM956" s="13"/>
      <c r="FN956" s="13"/>
      <c r="FO956" s="13"/>
      <c r="FP956" s="283" t="str">
        <f t="shared" si="139"/>
        <v/>
      </c>
      <c r="FQ956" s="283" t="str">
        <f t="shared" si="139"/>
        <v/>
      </c>
      <c r="FR956" s="13"/>
      <c r="FS956" s="85"/>
      <c r="FT956" s="85"/>
      <c r="FU956" s="281" t="str">
        <f t="shared" si="134"/>
        <v/>
      </c>
      <c r="FV956" s="280" t="str">
        <f>IF(FW956="","",VLOOKUP(FW956,リスト!$BV$5:$BW$10,2,FALSE))</f>
        <v/>
      </c>
      <c r="FW956" s="26"/>
      <c r="FX956" s="282" t="str">
        <f t="shared" si="135"/>
        <v/>
      </c>
      <c r="FY956" s="280" t="str">
        <f>IF(FZ956="","",VLOOKUP(FZ956,リスト!$BX$5:$BY$6,2,FALSE))</f>
        <v/>
      </c>
      <c r="FZ956" s="3"/>
      <c r="GA956" s="280" t="str">
        <f>IF(GB956="","",VLOOKUP(GB956,リスト!$BZ$5:$CA$6,2,FALSE))</f>
        <v/>
      </c>
      <c r="GB956" s="13"/>
      <c r="GC956" s="281" t="str">
        <f>IF(GD956="","",VLOOKUP(GD956,リスト!$CB$5:$CC$6,2,FALSE))</f>
        <v/>
      </c>
      <c r="GD956" s="13"/>
      <c r="GE956" s="13"/>
      <c r="GF956" s="13"/>
      <c r="GG956" s="75"/>
      <c r="GH956" s="281" t="str">
        <f t="shared" si="136"/>
        <v/>
      </c>
      <c r="GI956" s="128"/>
      <c r="GJ956" s="281" t="str">
        <f>IF(GK956="","",VLOOKUP(GK956,リスト!$CD$5:$CE$6,2,FALSE))</f>
        <v/>
      </c>
      <c r="GK956" s="13"/>
      <c r="GL956" s="281" t="str">
        <f>IF(GM956="","",VLOOKUP(GM956,リスト!$CF$5:$CG$5,2,FALSE))</f>
        <v/>
      </c>
      <c r="GM956" s="26"/>
      <c r="GN956" s="280" t="str">
        <f>IF(GO956="","",VLOOKUP(GO956,リスト!$CH$5:$CI$5,2,FALSE))</f>
        <v/>
      </c>
      <c r="GO956" s="284"/>
      <c r="GP956" s="284"/>
      <c r="GQ956" s="284"/>
      <c r="GR956" s="284"/>
      <c r="GS956" s="284"/>
      <c r="GT956" s="284"/>
      <c r="GU956" s="284"/>
      <c r="GV956" s="284"/>
      <c r="GW956" s="284"/>
      <c r="GX956" s="285"/>
    </row>
    <row r="957" spans="2:206" s="177" customFormat="1" ht="24.75" hidden="1" customHeight="1" outlineLevel="1">
      <c r="B957" s="286" t="str">
        <f>IF(明細!B951="","",明細!B951)</f>
        <v/>
      </c>
      <c r="C957" s="287" t="str">
        <f>IF(明細!C951="","",明細!C951)</f>
        <v/>
      </c>
      <c r="D957" s="265" t="str">
        <f>IF(明細!D951="","",明細!D951)</f>
        <v/>
      </c>
      <c r="E957" s="265" t="str">
        <f>IF(明細!E951="","",明細!E951)</f>
        <v/>
      </c>
      <c r="F957" s="265" t="str">
        <f>IF(明細!F951="","",明細!F951)</f>
        <v/>
      </c>
      <c r="G957" s="265" t="str">
        <f>IF(明細!G951="","",明細!G951)</f>
        <v/>
      </c>
      <c r="H957" s="265" t="str">
        <f>IF(明細!H951="","",明細!H951)</f>
        <v/>
      </c>
      <c r="I957" s="265" t="str">
        <f>IF(明細!I951="","",明細!I951)</f>
        <v/>
      </c>
      <c r="J957" s="265" t="str">
        <f>IF(明細!J951="","",明細!J951)</f>
        <v/>
      </c>
      <c r="K957" s="265" t="str">
        <f>IF(明細!K951="","",明細!K951)</f>
        <v/>
      </c>
      <c r="L957" s="265" t="str">
        <f>IF(明細!L951="","",明細!L951)</f>
        <v/>
      </c>
      <c r="M957" s="265" t="str">
        <f>IF(明細!M951="","",明細!M951)</f>
        <v/>
      </c>
      <c r="N957" s="265" t="str">
        <f>IF(明細!N951="","",明細!N951)</f>
        <v/>
      </c>
      <c r="O957" s="265" t="str">
        <f>IF(明細!O951="","",明細!O951)</f>
        <v/>
      </c>
      <c r="P957" s="265" t="str">
        <f>IF(明細!P951="","",明細!P951)</f>
        <v/>
      </c>
      <c r="Q957" s="265" t="str">
        <f>IF(明細!Q951="","",明細!Q951)</f>
        <v/>
      </c>
      <c r="R957" s="289" t="str">
        <f>IF(明細!R951="","",明細!R951)</f>
        <v/>
      </c>
      <c r="S957" s="291" t="str">
        <f>IF(明細!S951="","",明細!S951)</f>
        <v/>
      </c>
      <c r="T957" s="291" t="str">
        <f>IF(明細!T951="","",明細!T951)</f>
        <v/>
      </c>
      <c r="U957" s="291" t="str">
        <f>IF(明細!U951="","",明細!U951)</f>
        <v/>
      </c>
      <c r="V957" s="292" t="str">
        <f>IF(明細!V951="","",明細!V951)</f>
        <v>個</v>
      </c>
      <c r="W957" s="292" t="str">
        <f>IF(明細!W951="","",明細!W951)</f>
        <v/>
      </c>
      <c r="X957" s="293" t="str">
        <f>IF(明細!X951="","",明細!X951)</f>
        <v/>
      </c>
      <c r="Y957" s="134" t="str">
        <f>IF(明細!Y951="","",明細!Y951)</f>
        <v/>
      </c>
      <c r="Z957" s="135" t="str">
        <f>IF(明細!Z951="","",明細!Z951)</f>
        <v/>
      </c>
      <c r="AA957" s="134" t="str">
        <f>IF(明細!AA951="","",明細!AA951)</f>
        <v/>
      </c>
      <c r="AB957" s="303" t="str">
        <f>IF(明細!AB951="","",明細!AB951)</f>
        <v/>
      </c>
      <c r="AC957" s="134" t="str">
        <f>IF(明細!AC951="","",明細!AC951)</f>
        <v/>
      </c>
      <c r="AD957" s="183" t="str">
        <f>IF(明細!AD951="","",明細!AD951)</f>
        <v/>
      </c>
      <c r="AE957" s="184">
        <f>IF(明細!AE951="","",明細!AE951)</f>
        <v>0.1</v>
      </c>
      <c r="AF957" s="185" t="str">
        <f>IF(明細!AF951="","",明細!AF951)</f>
        <v/>
      </c>
      <c r="AG957" s="186" t="str">
        <f>IF(明細!AG951="","",明細!AG951)</f>
        <v/>
      </c>
      <c r="AH957" s="186" t="str">
        <f>IF(明細!AH951="","",明細!AH951)</f>
        <v/>
      </c>
      <c r="AI957" s="187" t="str">
        <f>IF(明細!AI951="","",明細!AI951)</f>
        <v/>
      </c>
      <c r="AJ957" s="296" t="str">
        <f>IF(明細!AJ951="","",明細!AJ951)</f>
        <v/>
      </c>
      <c r="AK957" s="297" t="str">
        <f>IF(明細!AK951="","",明細!AK951)</f>
        <v/>
      </c>
      <c r="AL957" s="298" t="str">
        <f>IF(明細!AL951="","",明細!AL951)</f>
        <v/>
      </c>
      <c r="AM957" s="299" t="str">
        <f>IF(明細!AM951="","",明細!AM951)</f>
        <v/>
      </c>
      <c r="AN957" s="300" t="str">
        <f>IF(明細!AN951="","",明細!AN951)</f>
        <v/>
      </c>
      <c r="AO957" s="300" t="str">
        <f>IF(明細!AO951="","",明細!AO951)</f>
        <v/>
      </c>
      <c r="AP957" s="300" t="str">
        <f>IF(明細!AP951="","",明細!AP951)</f>
        <v/>
      </c>
      <c r="AQ957" s="301" t="str">
        <f>IF(明細!AQ951="","",明細!AQ951)</f>
        <v/>
      </c>
      <c r="AR957" s="302" t="str">
        <f>IF(明細!AR951="","",明細!AR951)</f>
        <v/>
      </c>
      <c r="AU957" s="360"/>
      <c r="AV957" s="368"/>
      <c r="AW957" s="446" t="str">
        <f>IF(明細!AV951="","",明細!AV951)</f>
        <v/>
      </c>
      <c r="AX957" s="419" t="str">
        <f>IF(明細!AT951="","",明細!AT951)</f>
        <v/>
      </c>
      <c r="AY957" s="280" t="str">
        <f>IF($AX957="","",VLOOKUP($AX957,リスト!$CL:$CM,2,FALSE))</f>
        <v/>
      </c>
      <c r="AZ957" s="3"/>
      <c r="BA957" s="280" t="str">
        <f>IF(BB957="","",VLOOKUP(BB957,リスト!$K:$L,2,FALSE))</f>
        <v/>
      </c>
      <c r="BB957" s="3"/>
      <c r="BC957" s="3"/>
      <c r="BD957" s="87"/>
      <c r="BE957" s="280" t="str">
        <f>IF(BF957="","",VLOOKUP(BF957,リスト!$I:$J,2,FALSE))</f>
        <v/>
      </c>
      <c r="BF957" s="3"/>
      <c r="BG957" s="280" t="str">
        <f>IF(BH957="","",VLOOKUP(BH957,リスト!$M:$N,2,FALSE))</f>
        <v/>
      </c>
      <c r="BH957" s="282"/>
      <c r="BI957" s="280" t="str">
        <f>IF(BJ957="","",VLOOKUP(BJ957,リスト!$O:$P,2,FALSE))</f>
        <v/>
      </c>
      <c r="BJ957" s="24"/>
      <c r="BM957" s="451" t="str">
        <f>IF(明細!AV951="","",明細!AV951)</f>
        <v/>
      </c>
      <c r="BN957" s="453" t="str">
        <f>IF(明細!AT951="","",明細!AT951)</f>
        <v/>
      </c>
      <c r="BO957" s="280" t="str">
        <f>IF($BN957="","",VLOOKUP($BN957,リスト!$CL:$CM,2,FALSE))</f>
        <v/>
      </c>
      <c r="BP957" s="280" t="str">
        <f>IF(BQ957="","",VLOOKUP(BQ957,リスト!$K$5:$L$7,2,FALSE))</f>
        <v/>
      </c>
      <c r="BQ957" s="13"/>
      <c r="BR957" s="13"/>
      <c r="BS957" s="47"/>
      <c r="BT957" s="280" t="str">
        <f>IF(BU957="","",VLOOKUP(BU957,リスト!I948:J966,2,FALSE))</f>
        <v/>
      </c>
      <c r="BU957" s="13"/>
      <c r="BV957" s="13"/>
      <c r="BW957" s="282"/>
      <c r="BX957" s="282"/>
      <c r="BY957" s="280" t="str">
        <f>IF(BZ957="","",VLOOKUP(BZ957,リスト!$S$5:$T$6,2,FALSE))</f>
        <v/>
      </c>
      <c r="BZ957" s="3"/>
      <c r="CA957" s="3"/>
      <c r="CB957" s="81"/>
      <c r="CC957" s="280" t="str">
        <f t="shared" si="130"/>
        <v/>
      </c>
      <c r="CD957" s="83"/>
      <c r="CE957" s="83"/>
      <c r="CF957" s="83"/>
      <c r="CG957" s="83"/>
      <c r="CH957" s="282" t="str">
        <f t="shared" si="131"/>
        <v/>
      </c>
      <c r="CI957" s="83"/>
      <c r="CJ957" s="280" t="str">
        <f t="shared" si="132"/>
        <v/>
      </c>
      <c r="CK957" s="87"/>
      <c r="CL957" s="78"/>
      <c r="CM957" s="83"/>
      <c r="CN957" s="83"/>
      <c r="CO957" s="83"/>
      <c r="CP957" s="280" t="str">
        <f t="shared" si="137"/>
        <v/>
      </c>
      <c r="CQ957" s="81"/>
      <c r="CR957" s="280" t="str">
        <f t="shared" si="138"/>
        <v/>
      </c>
      <c r="CS957" s="3"/>
      <c r="CT957" s="3"/>
      <c r="CU957" s="280" t="str">
        <f>IF(CV957="","",VLOOKUP(CV957,リスト!$V$5:$W$6,2,FALSE))</f>
        <v/>
      </c>
      <c r="CV957" s="3"/>
      <c r="CW957" s="280" t="str">
        <f>IF(CX957="","",VLOOKUP(CX957,リスト!$X$5:$Y$6,2,FALSE))</f>
        <v/>
      </c>
      <c r="CX957" s="3"/>
      <c r="CY957" s="77"/>
      <c r="CZ957" s="77"/>
      <c r="DA957" s="75"/>
      <c r="DB957" s="75"/>
      <c r="DC957" s="75"/>
      <c r="DD957" s="75"/>
      <c r="DE957" s="280" t="str">
        <f>IF(DF957="","",VLOOKUP(DF957,リスト!$Z$5:$AA$10,2,FALSE))</f>
        <v/>
      </c>
      <c r="DF957" s="3"/>
      <c r="DG957" s="280" t="str">
        <f>IF(DH957="","",VLOOKUP(DH957,リスト!$AB$5:$AC$12,2,FALSE))</f>
        <v/>
      </c>
      <c r="DH957" s="63"/>
      <c r="DI957" s="280" t="str">
        <f>IF(DJ957="","",VLOOKUP(DJ957,リスト!$AD$5:$AE$7,2,FALSE))</f>
        <v/>
      </c>
      <c r="DJ957" s="3"/>
      <c r="DK957" s="280" t="str">
        <f>IF(DL957="","",VLOOKUP(DL957,リスト!$AF$5:$AG$10,2,FALSE))</f>
        <v/>
      </c>
      <c r="DL957" s="3"/>
      <c r="DM957" s="280" t="str">
        <f>IF(DN957="","",VLOOKUP(DN957,リスト!$AH$5:$AI$6,2,FALSE))</f>
        <v/>
      </c>
      <c r="DN957" s="3"/>
      <c r="DO957" s="280" t="str">
        <f>IF(DP957="","",VLOOKUP(DP957,リスト!$AJ$5:$AK$6,2,FALSE))</f>
        <v/>
      </c>
      <c r="DP957" s="3"/>
      <c r="DQ957" s="280" t="str">
        <f>IF(DR957="","",VLOOKUP(DR957,リスト!$AL$5:$AM$7,2,FALSE))</f>
        <v/>
      </c>
      <c r="DR957" s="3"/>
      <c r="DS957" s="13"/>
      <c r="DT957" s="85"/>
      <c r="DU957" s="85"/>
      <c r="DV957" s="281" t="str">
        <f>IF(DW957="","",VLOOKUP(DW957,リスト!$AN$5:$AO$6,2,FALSE))</f>
        <v/>
      </c>
      <c r="DW957" s="13"/>
      <c r="DX957" s="341"/>
      <c r="DY957" s="345"/>
      <c r="DZ957" s="341"/>
      <c r="EA957" s="345"/>
      <c r="EB957" s="280" t="str">
        <f>IF(EC957="","",VLOOKUP(EC957,リスト!$AW$5:$AX$8,2,FALSE))</f>
        <v/>
      </c>
      <c r="EC957" s="3"/>
      <c r="ED957" s="85"/>
      <c r="EE957" s="280" t="str">
        <f>IF(EF957="","",VLOOKUP(EF957,リスト!$AY$5:$AZ$10,2,FALSE))</f>
        <v/>
      </c>
      <c r="EF957" s="3"/>
      <c r="EG957" s="280" t="str">
        <f>IF(EH957="","",VLOOKUP(EH957,リスト!$BA$5:$BB$10,2,FALSE))</f>
        <v/>
      </c>
      <c r="EH957" s="3"/>
      <c r="EI957" s="280" t="str">
        <f>IF(EJ957="","",VLOOKUP(EJ957,リスト!$BC$5:$BD$10,2,FALSE))</f>
        <v/>
      </c>
      <c r="EJ957" s="3"/>
      <c r="EK957" s="280" t="str">
        <f>IF(EL957="","",VLOOKUP(EL957,リスト!$BE$5:$BF$10,2,FALSE))</f>
        <v/>
      </c>
      <c r="EL957" s="3"/>
      <c r="EM957" s="78"/>
      <c r="EN957" s="73"/>
      <c r="EO957" s="73"/>
      <c r="EP957" s="13"/>
      <c r="EQ957" s="13"/>
      <c r="ER957" s="280" t="str">
        <f>IF(ES957="","",VLOOKUP(ES957,リスト!$BG$5:$BH$10,2,FALSE))</f>
        <v/>
      </c>
      <c r="ES957" s="13"/>
      <c r="ET957" s="13"/>
      <c r="EU957" s="13"/>
      <c r="EV957" s="13"/>
      <c r="EW957" s="13"/>
      <c r="EX957" s="81"/>
      <c r="EY957" s="81"/>
      <c r="EZ957" s="26"/>
      <c r="FA957" s="281" t="str">
        <f>IF($EZ957="","",INDEX(リスト!$BI$5:$BJ$40,MATCH($EZ957,リスト!$BJ$5:$BJ$40,0),1))</f>
        <v/>
      </c>
      <c r="FB957" s="280" t="str">
        <f>IF(FC957="","",VLOOKUP(FC957,リスト!$BK:$BL,2,FALSE))</f>
        <v/>
      </c>
      <c r="FC957" s="13"/>
      <c r="FD957" s="331"/>
      <c r="FE957" s="3"/>
      <c r="FF957" s="280" t="str">
        <f>IF(FG957="","",VLOOKUP(FG957,リスト!$BO$5:$BP$6,2,FALSE))</f>
        <v/>
      </c>
      <c r="FG957" s="3"/>
      <c r="FH957" s="280" t="str">
        <f>IF(FI957="","",VLOOKUP(FI957,リスト!$BQ$5:$BR$8,2,FALSE))</f>
        <v/>
      </c>
      <c r="FI957" s="3"/>
      <c r="FJ957" s="282"/>
      <c r="FK957" s="280" t="str">
        <f>IF(FL957="","",VLOOKUP(FL957,リスト!$BS$5:$BT$6,2,FALSE))</f>
        <v/>
      </c>
      <c r="FL957" s="63"/>
      <c r="FM957" s="13"/>
      <c r="FN957" s="13"/>
      <c r="FO957" s="13"/>
      <c r="FP957" s="283" t="str">
        <f t="shared" si="139"/>
        <v/>
      </c>
      <c r="FQ957" s="283" t="str">
        <f t="shared" si="139"/>
        <v/>
      </c>
      <c r="FR957" s="13"/>
      <c r="FS957" s="85"/>
      <c r="FT957" s="85"/>
      <c r="FU957" s="281" t="str">
        <f t="shared" si="134"/>
        <v/>
      </c>
      <c r="FV957" s="280" t="str">
        <f>IF(FW957="","",VLOOKUP(FW957,リスト!$BV$5:$BW$10,2,FALSE))</f>
        <v/>
      </c>
      <c r="FW957" s="26"/>
      <c r="FX957" s="282" t="str">
        <f t="shared" si="135"/>
        <v/>
      </c>
      <c r="FY957" s="280" t="str">
        <f>IF(FZ957="","",VLOOKUP(FZ957,リスト!$BX$5:$BY$6,2,FALSE))</f>
        <v/>
      </c>
      <c r="FZ957" s="3"/>
      <c r="GA957" s="280" t="str">
        <f>IF(GB957="","",VLOOKUP(GB957,リスト!$BZ$5:$CA$6,2,FALSE))</f>
        <v/>
      </c>
      <c r="GB957" s="13"/>
      <c r="GC957" s="281" t="str">
        <f>IF(GD957="","",VLOOKUP(GD957,リスト!$CB$5:$CC$6,2,FALSE))</f>
        <v/>
      </c>
      <c r="GD957" s="13"/>
      <c r="GE957" s="13"/>
      <c r="GF957" s="13"/>
      <c r="GG957" s="75"/>
      <c r="GH957" s="281" t="str">
        <f t="shared" si="136"/>
        <v/>
      </c>
      <c r="GI957" s="128"/>
      <c r="GJ957" s="281" t="str">
        <f>IF(GK957="","",VLOOKUP(GK957,リスト!$CD$5:$CE$6,2,FALSE))</f>
        <v/>
      </c>
      <c r="GK957" s="13"/>
      <c r="GL957" s="281" t="str">
        <f>IF(GM957="","",VLOOKUP(GM957,リスト!$CF$5:$CG$5,2,FALSE))</f>
        <v/>
      </c>
      <c r="GM957" s="26"/>
      <c r="GN957" s="280" t="str">
        <f>IF(GO957="","",VLOOKUP(GO957,リスト!$CH$5:$CI$5,2,FALSE))</f>
        <v/>
      </c>
      <c r="GO957" s="284"/>
      <c r="GP957" s="284"/>
      <c r="GQ957" s="284"/>
      <c r="GR957" s="284"/>
      <c r="GS957" s="284"/>
      <c r="GT957" s="284"/>
      <c r="GU957" s="284"/>
      <c r="GV957" s="284"/>
      <c r="GW957" s="284"/>
      <c r="GX957" s="285"/>
    </row>
    <row r="958" spans="2:206" s="177" customFormat="1" ht="24.75" hidden="1" customHeight="1" outlineLevel="1">
      <c r="B958" s="286" t="str">
        <f>IF(明細!B952="","",明細!B952)</f>
        <v/>
      </c>
      <c r="C958" s="287" t="str">
        <f>IF(明細!C952="","",明細!C952)</f>
        <v/>
      </c>
      <c r="D958" s="265" t="str">
        <f>IF(明細!D952="","",明細!D952)</f>
        <v/>
      </c>
      <c r="E958" s="265" t="str">
        <f>IF(明細!E952="","",明細!E952)</f>
        <v/>
      </c>
      <c r="F958" s="265" t="str">
        <f>IF(明細!F952="","",明細!F952)</f>
        <v/>
      </c>
      <c r="G958" s="265" t="str">
        <f>IF(明細!G952="","",明細!G952)</f>
        <v/>
      </c>
      <c r="H958" s="265" t="str">
        <f>IF(明細!H952="","",明細!H952)</f>
        <v/>
      </c>
      <c r="I958" s="265" t="str">
        <f>IF(明細!I952="","",明細!I952)</f>
        <v/>
      </c>
      <c r="J958" s="265" t="str">
        <f>IF(明細!J952="","",明細!J952)</f>
        <v/>
      </c>
      <c r="K958" s="265" t="str">
        <f>IF(明細!K952="","",明細!K952)</f>
        <v/>
      </c>
      <c r="L958" s="265" t="str">
        <f>IF(明細!L952="","",明細!L952)</f>
        <v/>
      </c>
      <c r="M958" s="265" t="str">
        <f>IF(明細!M952="","",明細!M952)</f>
        <v/>
      </c>
      <c r="N958" s="265" t="str">
        <f>IF(明細!N952="","",明細!N952)</f>
        <v/>
      </c>
      <c r="O958" s="265" t="str">
        <f>IF(明細!O952="","",明細!O952)</f>
        <v/>
      </c>
      <c r="P958" s="265" t="str">
        <f>IF(明細!P952="","",明細!P952)</f>
        <v/>
      </c>
      <c r="Q958" s="265" t="str">
        <f>IF(明細!Q952="","",明細!Q952)</f>
        <v/>
      </c>
      <c r="R958" s="289" t="str">
        <f>IF(明細!R952="","",明細!R952)</f>
        <v/>
      </c>
      <c r="S958" s="291" t="str">
        <f>IF(明細!S952="","",明細!S952)</f>
        <v/>
      </c>
      <c r="T958" s="291" t="str">
        <f>IF(明細!T952="","",明細!T952)</f>
        <v/>
      </c>
      <c r="U958" s="291" t="str">
        <f>IF(明細!U952="","",明細!U952)</f>
        <v/>
      </c>
      <c r="V958" s="292" t="str">
        <f>IF(明細!V952="","",明細!V952)</f>
        <v>個</v>
      </c>
      <c r="W958" s="292" t="str">
        <f>IF(明細!W952="","",明細!W952)</f>
        <v/>
      </c>
      <c r="X958" s="293" t="str">
        <f>IF(明細!X952="","",明細!X952)</f>
        <v/>
      </c>
      <c r="Y958" s="134" t="str">
        <f>IF(明細!Y952="","",明細!Y952)</f>
        <v/>
      </c>
      <c r="Z958" s="135" t="str">
        <f>IF(明細!Z952="","",明細!Z952)</f>
        <v/>
      </c>
      <c r="AA958" s="134" t="str">
        <f>IF(明細!AA952="","",明細!AA952)</f>
        <v/>
      </c>
      <c r="AB958" s="303" t="str">
        <f>IF(明細!AB952="","",明細!AB952)</f>
        <v/>
      </c>
      <c r="AC958" s="134" t="str">
        <f>IF(明細!AC952="","",明細!AC952)</f>
        <v/>
      </c>
      <c r="AD958" s="183" t="str">
        <f>IF(明細!AD952="","",明細!AD952)</f>
        <v/>
      </c>
      <c r="AE958" s="184">
        <f>IF(明細!AE952="","",明細!AE952)</f>
        <v>0.1</v>
      </c>
      <c r="AF958" s="185" t="str">
        <f>IF(明細!AF952="","",明細!AF952)</f>
        <v/>
      </c>
      <c r="AG958" s="186" t="str">
        <f>IF(明細!AG952="","",明細!AG952)</f>
        <v/>
      </c>
      <c r="AH958" s="186" t="str">
        <f>IF(明細!AH952="","",明細!AH952)</f>
        <v/>
      </c>
      <c r="AI958" s="187" t="str">
        <f>IF(明細!AI952="","",明細!AI952)</f>
        <v/>
      </c>
      <c r="AJ958" s="296" t="str">
        <f>IF(明細!AJ952="","",明細!AJ952)</f>
        <v/>
      </c>
      <c r="AK958" s="297" t="str">
        <f>IF(明細!AK952="","",明細!AK952)</f>
        <v/>
      </c>
      <c r="AL958" s="298" t="str">
        <f>IF(明細!AL952="","",明細!AL952)</f>
        <v/>
      </c>
      <c r="AM958" s="299" t="str">
        <f>IF(明細!AM952="","",明細!AM952)</f>
        <v/>
      </c>
      <c r="AN958" s="300" t="str">
        <f>IF(明細!AN952="","",明細!AN952)</f>
        <v/>
      </c>
      <c r="AO958" s="300" t="str">
        <f>IF(明細!AO952="","",明細!AO952)</f>
        <v/>
      </c>
      <c r="AP958" s="300" t="str">
        <f>IF(明細!AP952="","",明細!AP952)</f>
        <v/>
      </c>
      <c r="AQ958" s="301" t="str">
        <f>IF(明細!AQ952="","",明細!AQ952)</f>
        <v/>
      </c>
      <c r="AR958" s="302" t="str">
        <f>IF(明細!AR952="","",明細!AR952)</f>
        <v/>
      </c>
      <c r="AU958" s="360"/>
      <c r="AV958" s="368"/>
      <c r="AW958" s="446" t="str">
        <f>IF(明細!AV952="","",明細!AV952)</f>
        <v/>
      </c>
      <c r="AX958" s="419" t="str">
        <f>IF(明細!AT952="","",明細!AT952)</f>
        <v/>
      </c>
      <c r="AY958" s="280" t="str">
        <f>IF($AX958="","",VLOOKUP($AX958,リスト!$CL:$CM,2,FALSE))</f>
        <v/>
      </c>
      <c r="AZ958" s="3"/>
      <c r="BA958" s="280" t="str">
        <f>IF(BB958="","",VLOOKUP(BB958,リスト!$K:$L,2,FALSE))</f>
        <v/>
      </c>
      <c r="BB958" s="3"/>
      <c r="BC958" s="3"/>
      <c r="BD958" s="87"/>
      <c r="BE958" s="280" t="str">
        <f>IF(BF958="","",VLOOKUP(BF958,リスト!$I:$J,2,FALSE))</f>
        <v/>
      </c>
      <c r="BF958" s="3"/>
      <c r="BG958" s="280" t="str">
        <f>IF(BH958="","",VLOOKUP(BH958,リスト!$M:$N,2,FALSE))</f>
        <v/>
      </c>
      <c r="BH958" s="282"/>
      <c r="BI958" s="280" t="str">
        <f>IF(BJ958="","",VLOOKUP(BJ958,リスト!$O:$P,2,FALSE))</f>
        <v/>
      </c>
      <c r="BJ958" s="24"/>
      <c r="BM958" s="451" t="str">
        <f>IF(明細!AV952="","",明細!AV952)</f>
        <v/>
      </c>
      <c r="BN958" s="453" t="str">
        <f>IF(明細!AT952="","",明細!AT952)</f>
        <v/>
      </c>
      <c r="BO958" s="280" t="str">
        <f>IF($BN958="","",VLOOKUP($BN958,リスト!$CL:$CM,2,FALSE))</f>
        <v/>
      </c>
      <c r="BP958" s="280" t="str">
        <f>IF(BQ958="","",VLOOKUP(BQ958,リスト!$K$5:$L$7,2,FALSE))</f>
        <v/>
      </c>
      <c r="BQ958" s="13"/>
      <c r="BR958" s="13"/>
      <c r="BS958" s="47"/>
      <c r="BT958" s="280" t="str">
        <f>IF(BU958="","",VLOOKUP(BU958,リスト!I949:J967,2,FALSE))</f>
        <v/>
      </c>
      <c r="BU958" s="13"/>
      <c r="BV958" s="13"/>
      <c r="BW958" s="282"/>
      <c r="BX958" s="282"/>
      <c r="BY958" s="280" t="str">
        <f>IF(BZ958="","",VLOOKUP(BZ958,リスト!$S$5:$T$6,2,FALSE))</f>
        <v/>
      </c>
      <c r="BZ958" s="3"/>
      <c r="CA958" s="3"/>
      <c r="CB958" s="81"/>
      <c r="CC958" s="280" t="str">
        <f t="shared" si="130"/>
        <v/>
      </c>
      <c r="CD958" s="83"/>
      <c r="CE958" s="83"/>
      <c r="CF958" s="83"/>
      <c r="CG958" s="83"/>
      <c r="CH958" s="282" t="str">
        <f t="shared" si="131"/>
        <v/>
      </c>
      <c r="CI958" s="83"/>
      <c r="CJ958" s="280" t="str">
        <f t="shared" si="132"/>
        <v/>
      </c>
      <c r="CK958" s="87"/>
      <c r="CL958" s="78"/>
      <c r="CM958" s="83"/>
      <c r="CN958" s="83"/>
      <c r="CO958" s="83"/>
      <c r="CP958" s="280" t="str">
        <f t="shared" si="137"/>
        <v/>
      </c>
      <c r="CQ958" s="81"/>
      <c r="CR958" s="280" t="str">
        <f t="shared" si="138"/>
        <v/>
      </c>
      <c r="CS958" s="3"/>
      <c r="CT958" s="3"/>
      <c r="CU958" s="280" t="str">
        <f>IF(CV958="","",VLOOKUP(CV958,リスト!$V$5:$W$6,2,FALSE))</f>
        <v/>
      </c>
      <c r="CV958" s="3"/>
      <c r="CW958" s="280" t="str">
        <f>IF(CX958="","",VLOOKUP(CX958,リスト!$X$5:$Y$6,2,FALSE))</f>
        <v/>
      </c>
      <c r="CX958" s="3"/>
      <c r="CY958" s="77"/>
      <c r="CZ958" s="77"/>
      <c r="DA958" s="75"/>
      <c r="DB958" s="75"/>
      <c r="DC958" s="75"/>
      <c r="DD958" s="75"/>
      <c r="DE958" s="280" t="str">
        <f>IF(DF958="","",VLOOKUP(DF958,リスト!$Z$5:$AA$10,2,FALSE))</f>
        <v/>
      </c>
      <c r="DF958" s="3"/>
      <c r="DG958" s="280" t="str">
        <f>IF(DH958="","",VLOOKUP(DH958,リスト!$AB$5:$AC$12,2,FALSE))</f>
        <v/>
      </c>
      <c r="DH958" s="63"/>
      <c r="DI958" s="280" t="str">
        <f>IF(DJ958="","",VLOOKUP(DJ958,リスト!$AD$5:$AE$7,2,FALSE))</f>
        <v/>
      </c>
      <c r="DJ958" s="3"/>
      <c r="DK958" s="280" t="str">
        <f>IF(DL958="","",VLOOKUP(DL958,リスト!$AF$5:$AG$10,2,FALSE))</f>
        <v/>
      </c>
      <c r="DL958" s="3"/>
      <c r="DM958" s="280" t="str">
        <f>IF(DN958="","",VLOOKUP(DN958,リスト!$AH$5:$AI$6,2,FALSE))</f>
        <v/>
      </c>
      <c r="DN958" s="3"/>
      <c r="DO958" s="280" t="str">
        <f>IF(DP958="","",VLOOKUP(DP958,リスト!$AJ$5:$AK$6,2,FALSE))</f>
        <v/>
      </c>
      <c r="DP958" s="3"/>
      <c r="DQ958" s="280" t="str">
        <f>IF(DR958="","",VLOOKUP(DR958,リスト!$AL$5:$AM$7,2,FALSE))</f>
        <v/>
      </c>
      <c r="DR958" s="3"/>
      <c r="DS958" s="13"/>
      <c r="DT958" s="85"/>
      <c r="DU958" s="85"/>
      <c r="DV958" s="281" t="str">
        <f>IF(DW958="","",VLOOKUP(DW958,リスト!$AN$5:$AO$6,2,FALSE))</f>
        <v/>
      </c>
      <c r="DW958" s="13"/>
      <c r="DX958" s="341"/>
      <c r="DY958" s="345"/>
      <c r="DZ958" s="341"/>
      <c r="EA958" s="345"/>
      <c r="EB958" s="280" t="str">
        <f>IF(EC958="","",VLOOKUP(EC958,リスト!$AW$5:$AX$8,2,FALSE))</f>
        <v/>
      </c>
      <c r="EC958" s="3"/>
      <c r="ED958" s="85"/>
      <c r="EE958" s="280" t="str">
        <f>IF(EF958="","",VLOOKUP(EF958,リスト!$AY$5:$AZ$10,2,FALSE))</f>
        <v/>
      </c>
      <c r="EF958" s="3"/>
      <c r="EG958" s="280" t="str">
        <f>IF(EH958="","",VLOOKUP(EH958,リスト!$BA$5:$BB$10,2,FALSE))</f>
        <v/>
      </c>
      <c r="EH958" s="3"/>
      <c r="EI958" s="280" t="str">
        <f>IF(EJ958="","",VLOOKUP(EJ958,リスト!$BC$5:$BD$10,2,FALSE))</f>
        <v/>
      </c>
      <c r="EJ958" s="3"/>
      <c r="EK958" s="280" t="str">
        <f>IF(EL958="","",VLOOKUP(EL958,リスト!$BE$5:$BF$10,2,FALSE))</f>
        <v/>
      </c>
      <c r="EL958" s="3"/>
      <c r="EM958" s="78"/>
      <c r="EN958" s="73"/>
      <c r="EO958" s="73"/>
      <c r="EP958" s="13"/>
      <c r="EQ958" s="13"/>
      <c r="ER958" s="280" t="str">
        <f>IF(ES958="","",VLOOKUP(ES958,リスト!$BG$5:$BH$10,2,FALSE))</f>
        <v/>
      </c>
      <c r="ES958" s="13"/>
      <c r="ET958" s="13"/>
      <c r="EU958" s="13"/>
      <c r="EV958" s="13"/>
      <c r="EW958" s="13"/>
      <c r="EX958" s="81"/>
      <c r="EY958" s="81"/>
      <c r="EZ958" s="26"/>
      <c r="FA958" s="281" t="str">
        <f>IF($EZ958="","",INDEX(リスト!$BI$5:$BJ$40,MATCH($EZ958,リスト!$BJ$5:$BJ$40,0),1))</f>
        <v/>
      </c>
      <c r="FB958" s="280" t="str">
        <f>IF(FC958="","",VLOOKUP(FC958,リスト!$BK:$BL,2,FALSE))</f>
        <v/>
      </c>
      <c r="FC958" s="13"/>
      <c r="FD958" s="331"/>
      <c r="FE958" s="3"/>
      <c r="FF958" s="280" t="str">
        <f>IF(FG958="","",VLOOKUP(FG958,リスト!$BO$5:$BP$6,2,FALSE))</f>
        <v/>
      </c>
      <c r="FG958" s="3"/>
      <c r="FH958" s="280" t="str">
        <f>IF(FI958="","",VLOOKUP(FI958,リスト!$BQ$5:$BR$8,2,FALSE))</f>
        <v/>
      </c>
      <c r="FI958" s="3"/>
      <c r="FJ958" s="282"/>
      <c r="FK958" s="280" t="str">
        <f>IF(FL958="","",VLOOKUP(FL958,リスト!$BS$5:$BT$6,2,FALSE))</f>
        <v/>
      </c>
      <c r="FL958" s="63"/>
      <c r="FM958" s="13"/>
      <c r="FN958" s="13"/>
      <c r="FO958" s="13"/>
      <c r="FP958" s="283" t="str">
        <f t="shared" si="139"/>
        <v/>
      </c>
      <c r="FQ958" s="283" t="str">
        <f t="shared" si="139"/>
        <v/>
      </c>
      <c r="FR958" s="13"/>
      <c r="FS958" s="85"/>
      <c r="FT958" s="85"/>
      <c r="FU958" s="281" t="str">
        <f t="shared" si="134"/>
        <v/>
      </c>
      <c r="FV958" s="280" t="str">
        <f>IF(FW958="","",VLOOKUP(FW958,リスト!$BV$5:$BW$10,2,FALSE))</f>
        <v/>
      </c>
      <c r="FW958" s="26"/>
      <c r="FX958" s="282" t="str">
        <f t="shared" si="135"/>
        <v/>
      </c>
      <c r="FY958" s="280" t="str">
        <f>IF(FZ958="","",VLOOKUP(FZ958,リスト!$BX$5:$BY$6,2,FALSE))</f>
        <v/>
      </c>
      <c r="FZ958" s="3"/>
      <c r="GA958" s="280" t="str">
        <f>IF(GB958="","",VLOOKUP(GB958,リスト!$BZ$5:$CA$6,2,FALSE))</f>
        <v/>
      </c>
      <c r="GB958" s="13"/>
      <c r="GC958" s="281" t="str">
        <f>IF(GD958="","",VLOOKUP(GD958,リスト!$CB$5:$CC$6,2,FALSE))</f>
        <v/>
      </c>
      <c r="GD958" s="13"/>
      <c r="GE958" s="13"/>
      <c r="GF958" s="13"/>
      <c r="GG958" s="75"/>
      <c r="GH958" s="281" t="str">
        <f t="shared" si="136"/>
        <v/>
      </c>
      <c r="GI958" s="128"/>
      <c r="GJ958" s="281" t="str">
        <f>IF(GK958="","",VLOOKUP(GK958,リスト!$CD$5:$CE$6,2,FALSE))</f>
        <v/>
      </c>
      <c r="GK958" s="13"/>
      <c r="GL958" s="281" t="str">
        <f>IF(GM958="","",VLOOKUP(GM958,リスト!$CF$5:$CG$5,2,FALSE))</f>
        <v/>
      </c>
      <c r="GM958" s="26"/>
      <c r="GN958" s="280" t="str">
        <f>IF(GO958="","",VLOOKUP(GO958,リスト!$CH$5:$CI$5,2,FALSE))</f>
        <v/>
      </c>
      <c r="GO958" s="284"/>
      <c r="GP958" s="284"/>
      <c r="GQ958" s="284"/>
      <c r="GR958" s="284"/>
      <c r="GS958" s="284"/>
      <c r="GT958" s="284"/>
      <c r="GU958" s="284"/>
      <c r="GV958" s="284"/>
      <c r="GW958" s="284"/>
      <c r="GX958" s="285"/>
    </row>
    <row r="959" spans="2:206" s="177" customFormat="1" ht="24.75" hidden="1" customHeight="1" outlineLevel="1">
      <c r="B959" s="286" t="str">
        <f>IF(明細!B953="","",明細!B953)</f>
        <v/>
      </c>
      <c r="C959" s="287" t="str">
        <f>IF(明細!C953="","",明細!C953)</f>
        <v/>
      </c>
      <c r="D959" s="265" t="str">
        <f>IF(明細!D953="","",明細!D953)</f>
        <v/>
      </c>
      <c r="E959" s="265" t="str">
        <f>IF(明細!E953="","",明細!E953)</f>
        <v/>
      </c>
      <c r="F959" s="265" t="str">
        <f>IF(明細!F953="","",明細!F953)</f>
        <v/>
      </c>
      <c r="G959" s="265" t="str">
        <f>IF(明細!G953="","",明細!G953)</f>
        <v/>
      </c>
      <c r="H959" s="265" t="str">
        <f>IF(明細!H953="","",明細!H953)</f>
        <v/>
      </c>
      <c r="I959" s="265" t="str">
        <f>IF(明細!I953="","",明細!I953)</f>
        <v/>
      </c>
      <c r="J959" s="265" t="str">
        <f>IF(明細!J953="","",明細!J953)</f>
        <v/>
      </c>
      <c r="K959" s="265" t="str">
        <f>IF(明細!K953="","",明細!K953)</f>
        <v/>
      </c>
      <c r="L959" s="265" t="str">
        <f>IF(明細!L953="","",明細!L953)</f>
        <v/>
      </c>
      <c r="M959" s="265" t="str">
        <f>IF(明細!M953="","",明細!M953)</f>
        <v/>
      </c>
      <c r="N959" s="265" t="str">
        <f>IF(明細!N953="","",明細!N953)</f>
        <v/>
      </c>
      <c r="O959" s="265" t="str">
        <f>IF(明細!O953="","",明細!O953)</f>
        <v/>
      </c>
      <c r="P959" s="265" t="str">
        <f>IF(明細!P953="","",明細!P953)</f>
        <v/>
      </c>
      <c r="Q959" s="265" t="str">
        <f>IF(明細!Q953="","",明細!Q953)</f>
        <v/>
      </c>
      <c r="R959" s="289" t="str">
        <f>IF(明細!R953="","",明細!R953)</f>
        <v/>
      </c>
      <c r="S959" s="291" t="str">
        <f>IF(明細!S953="","",明細!S953)</f>
        <v/>
      </c>
      <c r="T959" s="291" t="str">
        <f>IF(明細!T953="","",明細!T953)</f>
        <v/>
      </c>
      <c r="U959" s="291" t="str">
        <f>IF(明細!U953="","",明細!U953)</f>
        <v/>
      </c>
      <c r="V959" s="292" t="str">
        <f>IF(明細!V953="","",明細!V953)</f>
        <v>個</v>
      </c>
      <c r="W959" s="292" t="str">
        <f>IF(明細!W953="","",明細!W953)</f>
        <v/>
      </c>
      <c r="X959" s="293" t="str">
        <f>IF(明細!X953="","",明細!X953)</f>
        <v/>
      </c>
      <c r="Y959" s="134" t="str">
        <f>IF(明細!Y953="","",明細!Y953)</f>
        <v/>
      </c>
      <c r="Z959" s="135" t="str">
        <f>IF(明細!Z953="","",明細!Z953)</f>
        <v/>
      </c>
      <c r="AA959" s="134" t="str">
        <f>IF(明細!AA953="","",明細!AA953)</f>
        <v/>
      </c>
      <c r="AB959" s="303" t="str">
        <f>IF(明細!AB953="","",明細!AB953)</f>
        <v/>
      </c>
      <c r="AC959" s="134" t="str">
        <f>IF(明細!AC953="","",明細!AC953)</f>
        <v/>
      </c>
      <c r="AD959" s="183" t="str">
        <f>IF(明細!AD953="","",明細!AD953)</f>
        <v/>
      </c>
      <c r="AE959" s="184">
        <f>IF(明細!AE953="","",明細!AE953)</f>
        <v>0.1</v>
      </c>
      <c r="AF959" s="185" t="str">
        <f>IF(明細!AF953="","",明細!AF953)</f>
        <v/>
      </c>
      <c r="AG959" s="186" t="str">
        <f>IF(明細!AG953="","",明細!AG953)</f>
        <v/>
      </c>
      <c r="AH959" s="186" t="str">
        <f>IF(明細!AH953="","",明細!AH953)</f>
        <v/>
      </c>
      <c r="AI959" s="187" t="str">
        <f>IF(明細!AI953="","",明細!AI953)</f>
        <v/>
      </c>
      <c r="AJ959" s="296" t="str">
        <f>IF(明細!AJ953="","",明細!AJ953)</f>
        <v/>
      </c>
      <c r="AK959" s="297" t="str">
        <f>IF(明細!AK953="","",明細!AK953)</f>
        <v/>
      </c>
      <c r="AL959" s="298" t="str">
        <f>IF(明細!AL953="","",明細!AL953)</f>
        <v/>
      </c>
      <c r="AM959" s="299" t="str">
        <f>IF(明細!AM953="","",明細!AM953)</f>
        <v/>
      </c>
      <c r="AN959" s="300" t="str">
        <f>IF(明細!AN953="","",明細!AN953)</f>
        <v/>
      </c>
      <c r="AO959" s="300" t="str">
        <f>IF(明細!AO953="","",明細!AO953)</f>
        <v/>
      </c>
      <c r="AP959" s="300" t="str">
        <f>IF(明細!AP953="","",明細!AP953)</f>
        <v/>
      </c>
      <c r="AQ959" s="301" t="str">
        <f>IF(明細!AQ953="","",明細!AQ953)</f>
        <v/>
      </c>
      <c r="AR959" s="302" t="str">
        <f>IF(明細!AR953="","",明細!AR953)</f>
        <v/>
      </c>
      <c r="AU959" s="360"/>
      <c r="AV959" s="368"/>
      <c r="AW959" s="446" t="str">
        <f>IF(明細!AV953="","",明細!AV953)</f>
        <v/>
      </c>
      <c r="AX959" s="419" t="str">
        <f>IF(明細!AT953="","",明細!AT953)</f>
        <v/>
      </c>
      <c r="AY959" s="280" t="str">
        <f>IF($AX959="","",VLOOKUP($AX959,リスト!$CL:$CM,2,FALSE))</f>
        <v/>
      </c>
      <c r="AZ959" s="3"/>
      <c r="BA959" s="280" t="str">
        <f>IF(BB959="","",VLOOKUP(BB959,リスト!$K:$L,2,FALSE))</f>
        <v/>
      </c>
      <c r="BB959" s="3"/>
      <c r="BC959" s="3"/>
      <c r="BD959" s="87"/>
      <c r="BE959" s="280" t="str">
        <f>IF(BF959="","",VLOOKUP(BF959,リスト!$I:$J,2,FALSE))</f>
        <v/>
      </c>
      <c r="BF959" s="3"/>
      <c r="BG959" s="280" t="str">
        <f>IF(BH959="","",VLOOKUP(BH959,リスト!$M:$N,2,FALSE))</f>
        <v/>
      </c>
      <c r="BH959" s="282"/>
      <c r="BI959" s="280" t="str">
        <f>IF(BJ959="","",VLOOKUP(BJ959,リスト!$O:$P,2,FALSE))</f>
        <v/>
      </c>
      <c r="BJ959" s="24"/>
      <c r="BM959" s="451" t="str">
        <f>IF(明細!AV953="","",明細!AV953)</f>
        <v/>
      </c>
      <c r="BN959" s="453" t="str">
        <f>IF(明細!AT953="","",明細!AT953)</f>
        <v/>
      </c>
      <c r="BO959" s="280" t="str">
        <f>IF($BN959="","",VLOOKUP($BN959,リスト!$CL:$CM,2,FALSE))</f>
        <v/>
      </c>
      <c r="BP959" s="280" t="str">
        <f>IF(BQ959="","",VLOOKUP(BQ959,リスト!$K$5:$L$7,2,FALSE))</f>
        <v/>
      </c>
      <c r="BQ959" s="13"/>
      <c r="BR959" s="13"/>
      <c r="BS959" s="47"/>
      <c r="BT959" s="280" t="str">
        <f>IF(BU959="","",VLOOKUP(BU959,リスト!I950:J968,2,FALSE))</f>
        <v/>
      </c>
      <c r="BU959" s="13"/>
      <c r="BV959" s="13"/>
      <c r="BW959" s="282"/>
      <c r="BX959" s="282"/>
      <c r="BY959" s="280" t="str">
        <f>IF(BZ959="","",VLOOKUP(BZ959,リスト!$S$5:$T$6,2,FALSE))</f>
        <v/>
      </c>
      <c r="BZ959" s="3"/>
      <c r="CA959" s="3"/>
      <c r="CB959" s="81"/>
      <c r="CC959" s="280" t="str">
        <f t="shared" si="130"/>
        <v/>
      </c>
      <c r="CD959" s="83"/>
      <c r="CE959" s="83"/>
      <c r="CF959" s="83"/>
      <c r="CG959" s="83"/>
      <c r="CH959" s="282" t="str">
        <f t="shared" si="131"/>
        <v/>
      </c>
      <c r="CI959" s="83"/>
      <c r="CJ959" s="280" t="str">
        <f t="shared" si="132"/>
        <v/>
      </c>
      <c r="CK959" s="87"/>
      <c r="CL959" s="78"/>
      <c r="CM959" s="83"/>
      <c r="CN959" s="83"/>
      <c r="CO959" s="83"/>
      <c r="CP959" s="280" t="str">
        <f t="shared" si="137"/>
        <v/>
      </c>
      <c r="CQ959" s="81"/>
      <c r="CR959" s="280" t="str">
        <f t="shared" si="138"/>
        <v/>
      </c>
      <c r="CS959" s="3"/>
      <c r="CT959" s="3"/>
      <c r="CU959" s="280" t="str">
        <f>IF(CV959="","",VLOOKUP(CV959,リスト!$V$5:$W$6,2,FALSE))</f>
        <v/>
      </c>
      <c r="CV959" s="3"/>
      <c r="CW959" s="280" t="str">
        <f>IF(CX959="","",VLOOKUP(CX959,リスト!$X$5:$Y$6,2,FALSE))</f>
        <v/>
      </c>
      <c r="CX959" s="3"/>
      <c r="CY959" s="77"/>
      <c r="CZ959" s="77"/>
      <c r="DA959" s="75"/>
      <c r="DB959" s="75"/>
      <c r="DC959" s="75"/>
      <c r="DD959" s="75"/>
      <c r="DE959" s="280" t="str">
        <f>IF(DF959="","",VLOOKUP(DF959,リスト!$Z$5:$AA$10,2,FALSE))</f>
        <v/>
      </c>
      <c r="DF959" s="3"/>
      <c r="DG959" s="280" t="str">
        <f>IF(DH959="","",VLOOKUP(DH959,リスト!$AB$5:$AC$12,2,FALSE))</f>
        <v/>
      </c>
      <c r="DH959" s="63"/>
      <c r="DI959" s="280" t="str">
        <f>IF(DJ959="","",VLOOKUP(DJ959,リスト!$AD$5:$AE$7,2,FALSE))</f>
        <v/>
      </c>
      <c r="DJ959" s="3"/>
      <c r="DK959" s="280" t="str">
        <f>IF(DL959="","",VLOOKUP(DL959,リスト!$AF$5:$AG$10,2,FALSE))</f>
        <v/>
      </c>
      <c r="DL959" s="3"/>
      <c r="DM959" s="280" t="str">
        <f>IF(DN959="","",VLOOKUP(DN959,リスト!$AH$5:$AI$6,2,FALSE))</f>
        <v/>
      </c>
      <c r="DN959" s="3"/>
      <c r="DO959" s="280" t="str">
        <f>IF(DP959="","",VLOOKUP(DP959,リスト!$AJ$5:$AK$6,2,FALSE))</f>
        <v/>
      </c>
      <c r="DP959" s="3"/>
      <c r="DQ959" s="280" t="str">
        <f>IF(DR959="","",VLOOKUP(DR959,リスト!$AL$5:$AM$7,2,FALSE))</f>
        <v/>
      </c>
      <c r="DR959" s="3"/>
      <c r="DS959" s="13"/>
      <c r="DT959" s="85"/>
      <c r="DU959" s="85"/>
      <c r="DV959" s="281" t="str">
        <f>IF(DW959="","",VLOOKUP(DW959,リスト!$AN$5:$AO$6,2,FALSE))</f>
        <v/>
      </c>
      <c r="DW959" s="13"/>
      <c r="DX959" s="341"/>
      <c r="DY959" s="345"/>
      <c r="DZ959" s="341"/>
      <c r="EA959" s="345"/>
      <c r="EB959" s="280" t="str">
        <f>IF(EC959="","",VLOOKUP(EC959,リスト!$AW$5:$AX$8,2,FALSE))</f>
        <v/>
      </c>
      <c r="EC959" s="3"/>
      <c r="ED959" s="85"/>
      <c r="EE959" s="280" t="str">
        <f>IF(EF959="","",VLOOKUP(EF959,リスト!$AY$5:$AZ$10,2,FALSE))</f>
        <v/>
      </c>
      <c r="EF959" s="3"/>
      <c r="EG959" s="280" t="str">
        <f>IF(EH959="","",VLOOKUP(EH959,リスト!$BA$5:$BB$10,2,FALSE))</f>
        <v/>
      </c>
      <c r="EH959" s="3"/>
      <c r="EI959" s="280" t="str">
        <f>IF(EJ959="","",VLOOKUP(EJ959,リスト!$BC$5:$BD$10,2,FALSE))</f>
        <v/>
      </c>
      <c r="EJ959" s="3"/>
      <c r="EK959" s="280" t="str">
        <f>IF(EL959="","",VLOOKUP(EL959,リスト!$BE$5:$BF$10,2,FALSE))</f>
        <v/>
      </c>
      <c r="EL959" s="3"/>
      <c r="EM959" s="78"/>
      <c r="EN959" s="73"/>
      <c r="EO959" s="73"/>
      <c r="EP959" s="13"/>
      <c r="EQ959" s="13"/>
      <c r="ER959" s="280" t="str">
        <f>IF(ES959="","",VLOOKUP(ES959,リスト!$BG$5:$BH$10,2,FALSE))</f>
        <v/>
      </c>
      <c r="ES959" s="13"/>
      <c r="ET959" s="13"/>
      <c r="EU959" s="13"/>
      <c r="EV959" s="13"/>
      <c r="EW959" s="13"/>
      <c r="EX959" s="81"/>
      <c r="EY959" s="81"/>
      <c r="EZ959" s="26"/>
      <c r="FA959" s="281" t="str">
        <f>IF($EZ959="","",INDEX(リスト!$BI$5:$BJ$40,MATCH($EZ959,リスト!$BJ$5:$BJ$40,0),1))</f>
        <v/>
      </c>
      <c r="FB959" s="280" t="str">
        <f>IF(FC959="","",VLOOKUP(FC959,リスト!$BK:$BL,2,FALSE))</f>
        <v/>
      </c>
      <c r="FC959" s="13"/>
      <c r="FD959" s="331"/>
      <c r="FE959" s="3"/>
      <c r="FF959" s="280" t="str">
        <f>IF(FG959="","",VLOOKUP(FG959,リスト!$BO$5:$BP$6,2,FALSE))</f>
        <v/>
      </c>
      <c r="FG959" s="3"/>
      <c r="FH959" s="280" t="str">
        <f>IF(FI959="","",VLOOKUP(FI959,リスト!$BQ$5:$BR$8,2,FALSE))</f>
        <v/>
      </c>
      <c r="FI959" s="3"/>
      <c r="FJ959" s="282"/>
      <c r="FK959" s="280" t="str">
        <f>IF(FL959="","",VLOOKUP(FL959,リスト!$BS$5:$BT$6,2,FALSE))</f>
        <v/>
      </c>
      <c r="FL959" s="63"/>
      <c r="FM959" s="13"/>
      <c r="FN959" s="13"/>
      <c r="FO959" s="13"/>
      <c r="FP959" s="283" t="str">
        <f t="shared" si="139"/>
        <v/>
      </c>
      <c r="FQ959" s="283" t="str">
        <f t="shared" si="139"/>
        <v/>
      </c>
      <c r="FR959" s="13"/>
      <c r="FS959" s="85"/>
      <c r="FT959" s="85"/>
      <c r="FU959" s="281" t="str">
        <f t="shared" si="134"/>
        <v/>
      </c>
      <c r="FV959" s="280" t="str">
        <f>IF(FW959="","",VLOOKUP(FW959,リスト!$BV$5:$BW$10,2,FALSE))</f>
        <v/>
      </c>
      <c r="FW959" s="26"/>
      <c r="FX959" s="282" t="str">
        <f t="shared" si="135"/>
        <v/>
      </c>
      <c r="FY959" s="280" t="str">
        <f>IF(FZ959="","",VLOOKUP(FZ959,リスト!$BX$5:$BY$6,2,FALSE))</f>
        <v/>
      </c>
      <c r="FZ959" s="3"/>
      <c r="GA959" s="280" t="str">
        <f>IF(GB959="","",VLOOKUP(GB959,リスト!$BZ$5:$CA$6,2,FALSE))</f>
        <v/>
      </c>
      <c r="GB959" s="13"/>
      <c r="GC959" s="281" t="str">
        <f>IF(GD959="","",VLOOKUP(GD959,リスト!$CB$5:$CC$6,2,FALSE))</f>
        <v/>
      </c>
      <c r="GD959" s="13"/>
      <c r="GE959" s="13"/>
      <c r="GF959" s="13"/>
      <c r="GG959" s="75"/>
      <c r="GH959" s="281" t="str">
        <f t="shared" si="136"/>
        <v/>
      </c>
      <c r="GI959" s="128"/>
      <c r="GJ959" s="281" t="str">
        <f>IF(GK959="","",VLOOKUP(GK959,リスト!$CD$5:$CE$6,2,FALSE))</f>
        <v/>
      </c>
      <c r="GK959" s="13"/>
      <c r="GL959" s="281" t="str">
        <f>IF(GM959="","",VLOOKUP(GM959,リスト!$CF$5:$CG$5,2,FALSE))</f>
        <v/>
      </c>
      <c r="GM959" s="26"/>
      <c r="GN959" s="280" t="str">
        <f>IF(GO959="","",VLOOKUP(GO959,リスト!$CH$5:$CI$5,2,FALSE))</f>
        <v/>
      </c>
      <c r="GO959" s="284"/>
      <c r="GP959" s="284"/>
      <c r="GQ959" s="284"/>
      <c r="GR959" s="284"/>
      <c r="GS959" s="284"/>
      <c r="GT959" s="284"/>
      <c r="GU959" s="284"/>
      <c r="GV959" s="284"/>
      <c r="GW959" s="284"/>
      <c r="GX959" s="285"/>
    </row>
    <row r="960" spans="2:206" s="177" customFormat="1" ht="24.75" hidden="1" customHeight="1" outlineLevel="1">
      <c r="B960" s="286" t="str">
        <f>IF(明細!B954="","",明細!B954)</f>
        <v/>
      </c>
      <c r="C960" s="287" t="str">
        <f>IF(明細!C954="","",明細!C954)</f>
        <v/>
      </c>
      <c r="D960" s="265" t="str">
        <f>IF(明細!D954="","",明細!D954)</f>
        <v/>
      </c>
      <c r="E960" s="265" t="str">
        <f>IF(明細!E954="","",明細!E954)</f>
        <v/>
      </c>
      <c r="F960" s="265" t="str">
        <f>IF(明細!F954="","",明細!F954)</f>
        <v/>
      </c>
      <c r="G960" s="265" t="str">
        <f>IF(明細!G954="","",明細!G954)</f>
        <v/>
      </c>
      <c r="H960" s="265" t="str">
        <f>IF(明細!H954="","",明細!H954)</f>
        <v/>
      </c>
      <c r="I960" s="265" t="str">
        <f>IF(明細!I954="","",明細!I954)</f>
        <v/>
      </c>
      <c r="J960" s="265" t="str">
        <f>IF(明細!J954="","",明細!J954)</f>
        <v/>
      </c>
      <c r="K960" s="265" t="str">
        <f>IF(明細!K954="","",明細!K954)</f>
        <v/>
      </c>
      <c r="L960" s="265" t="str">
        <f>IF(明細!L954="","",明細!L954)</f>
        <v/>
      </c>
      <c r="M960" s="265" t="str">
        <f>IF(明細!M954="","",明細!M954)</f>
        <v/>
      </c>
      <c r="N960" s="265" t="str">
        <f>IF(明細!N954="","",明細!N954)</f>
        <v/>
      </c>
      <c r="O960" s="265" t="str">
        <f>IF(明細!O954="","",明細!O954)</f>
        <v/>
      </c>
      <c r="P960" s="265" t="str">
        <f>IF(明細!P954="","",明細!P954)</f>
        <v/>
      </c>
      <c r="Q960" s="265" t="str">
        <f>IF(明細!Q954="","",明細!Q954)</f>
        <v/>
      </c>
      <c r="R960" s="289" t="str">
        <f>IF(明細!R954="","",明細!R954)</f>
        <v/>
      </c>
      <c r="S960" s="291" t="str">
        <f>IF(明細!S954="","",明細!S954)</f>
        <v/>
      </c>
      <c r="T960" s="291" t="str">
        <f>IF(明細!T954="","",明細!T954)</f>
        <v/>
      </c>
      <c r="U960" s="291" t="str">
        <f>IF(明細!U954="","",明細!U954)</f>
        <v/>
      </c>
      <c r="V960" s="292" t="str">
        <f>IF(明細!V954="","",明細!V954)</f>
        <v>個</v>
      </c>
      <c r="W960" s="292" t="str">
        <f>IF(明細!W954="","",明細!W954)</f>
        <v/>
      </c>
      <c r="X960" s="293" t="str">
        <f>IF(明細!X954="","",明細!X954)</f>
        <v/>
      </c>
      <c r="Y960" s="134" t="str">
        <f>IF(明細!Y954="","",明細!Y954)</f>
        <v/>
      </c>
      <c r="Z960" s="135" t="str">
        <f>IF(明細!Z954="","",明細!Z954)</f>
        <v/>
      </c>
      <c r="AA960" s="134" t="str">
        <f>IF(明細!AA954="","",明細!AA954)</f>
        <v/>
      </c>
      <c r="AB960" s="303" t="str">
        <f>IF(明細!AB954="","",明細!AB954)</f>
        <v/>
      </c>
      <c r="AC960" s="134" t="str">
        <f>IF(明細!AC954="","",明細!AC954)</f>
        <v/>
      </c>
      <c r="AD960" s="183" t="str">
        <f>IF(明細!AD954="","",明細!AD954)</f>
        <v/>
      </c>
      <c r="AE960" s="184">
        <f>IF(明細!AE954="","",明細!AE954)</f>
        <v>0.1</v>
      </c>
      <c r="AF960" s="185" t="str">
        <f>IF(明細!AF954="","",明細!AF954)</f>
        <v/>
      </c>
      <c r="AG960" s="186" t="str">
        <f>IF(明細!AG954="","",明細!AG954)</f>
        <v/>
      </c>
      <c r="AH960" s="186" t="str">
        <f>IF(明細!AH954="","",明細!AH954)</f>
        <v/>
      </c>
      <c r="AI960" s="187" t="str">
        <f>IF(明細!AI954="","",明細!AI954)</f>
        <v/>
      </c>
      <c r="AJ960" s="296" t="str">
        <f>IF(明細!AJ954="","",明細!AJ954)</f>
        <v/>
      </c>
      <c r="AK960" s="297" t="str">
        <f>IF(明細!AK954="","",明細!AK954)</f>
        <v/>
      </c>
      <c r="AL960" s="298" t="str">
        <f>IF(明細!AL954="","",明細!AL954)</f>
        <v/>
      </c>
      <c r="AM960" s="299" t="str">
        <f>IF(明細!AM954="","",明細!AM954)</f>
        <v/>
      </c>
      <c r="AN960" s="300" t="str">
        <f>IF(明細!AN954="","",明細!AN954)</f>
        <v/>
      </c>
      <c r="AO960" s="300" t="str">
        <f>IF(明細!AO954="","",明細!AO954)</f>
        <v/>
      </c>
      <c r="AP960" s="300" t="str">
        <f>IF(明細!AP954="","",明細!AP954)</f>
        <v/>
      </c>
      <c r="AQ960" s="301" t="str">
        <f>IF(明細!AQ954="","",明細!AQ954)</f>
        <v/>
      </c>
      <c r="AR960" s="302" t="str">
        <f>IF(明細!AR954="","",明細!AR954)</f>
        <v/>
      </c>
      <c r="AU960" s="360"/>
      <c r="AV960" s="368"/>
      <c r="AW960" s="446" t="str">
        <f>IF(明細!AV954="","",明細!AV954)</f>
        <v/>
      </c>
      <c r="AX960" s="419" t="str">
        <f>IF(明細!AT954="","",明細!AT954)</f>
        <v/>
      </c>
      <c r="AY960" s="280" t="str">
        <f>IF($AX960="","",VLOOKUP($AX960,リスト!$CL:$CM,2,FALSE))</f>
        <v/>
      </c>
      <c r="AZ960" s="3"/>
      <c r="BA960" s="280" t="str">
        <f>IF(BB960="","",VLOOKUP(BB960,リスト!$K:$L,2,FALSE))</f>
        <v/>
      </c>
      <c r="BB960" s="3"/>
      <c r="BC960" s="3"/>
      <c r="BD960" s="87"/>
      <c r="BE960" s="280" t="str">
        <f>IF(BF960="","",VLOOKUP(BF960,リスト!$I:$J,2,FALSE))</f>
        <v/>
      </c>
      <c r="BF960" s="3"/>
      <c r="BG960" s="280" t="str">
        <f>IF(BH960="","",VLOOKUP(BH960,リスト!$M:$N,2,FALSE))</f>
        <v/>
      </c>
      <c r="BH960" s="282"/>
      <c r="BI960" s="280" t="str">
        <f>IF(BJ960="","",VLOOKUP(BJ960,リスト!$O:$P,2,FALSE))</f>
        <v/>
      </c>
      <c r="BJ960" s="24"/>
      <c r="BM960" s="451" t="str">
        <f>IF(明細!AV954="","",明細!AV954)</f>
        <v/>
      </c>
      <c r="BN960" s="453" t="str">
        <f>IF(明細!AT954="","",明細!AT954)</f>
        <v/>
      </c>
      <c r="BO960" s="280" t="str">
        <f>IF($BN960="","",VLOOKUP($BN960,リスト!$CL:$CM,2,FALSE))</f>
        <v/>
      </c>
      <c r="BP960" s="280" t="str">
        <f>IF(BQ960="","",VLOOKUP(BQ960,リスト!$K$5:$L$7,2,FALSE))</f>
        <v/>
      </c>
      <c r="BQ960" s="13"/>
      <c r="BR960" s="13"/>
      <c r="BS960" s="47"/>
      <c r="BT960" s="280" t="str">
        <f>IF(BU960="","",VLOOKUP(BU960,リスト!I951:J969,2,FALSE))</f>
        <v/>
      </c>
      <c r="BU960" s="13"/>
      <c r="BV960" s="13"/>
      <c r="BW960" s="282"/>
      <c r="BX960" s="282"/>
      <c r="BY960" s="280" t="str">
        <f>IF(BZ960="","",VLOOKUP(BZ960,リスト!$S$5:$T$6,2,FALSE))</f>
        <v/>
      </c>
      <c r="BZ960" s="3"/>
      <c r="CA960" s="3"/>
      <c r="CB960" s="81"/>
      <c r="CC960" s="280" t="str">
        <f t="shared" si="130"/>
        <v/>
      </c>
      <c r="CD960" s="83"/>
      <c r="CE960" s="83"/>
      <c r="CF960" s="83"/>
      <c r="CG960" s="83"/>
      <c r="CH960" s="282" t="str">
        <f t="shared" si="131"/>
        <v/>
      </c>
      <c r="CI960" s="83"/>
      <c r="CJ960" s="280" t="str">
        <f t="shared" si="132"/>
        <v/>
      </c>
      <c r="CK960" s="87"/>
      <c r="CL960" s="78"/>
      <c r="CM960" s="83"/>
      <c r="CN960" s="83"/>
      <c r="CO960" s="83"/>
      <c r="CP960" s="280" t="str">
        <f t="shared" si="137"/>
        <v/>
      </c>
      <c r="CQ960" s="81"/>
      <c r="CR960" s="280" t="str">
        <f t="shared" si="138"/>
        <v/>
      </c>
      <c r="CS960" s="3"/>
      <c r="CT960" s="3"/>
      <c r="CU960" s="280" t="str">
        <f>IF(CV960="","",VLOOKUP(CV960,リスト!$V$5:$W$6,2,FALSE))</f>
        <v/>
      </c>
      <c r="CV960" s="3"/>
      <c r="CW960" s="280" t="str">
        <f>IF(CX960="","",VLOOKUP(CX960,リスト!$X$5:$Y$6,2,FALSE))</f>
        <v/>
      </c>
      <c r="CX960" s="3"/>
      <c r="CY960" s="77"/>
      <c r="CZ960" s="77"/>
      <c r="DA960" s="75"/>
      <c r="DB960" s="75"/>
      <c r="DC960" s="75"/>
      <c r="DD960" s="75"/>
      <c r="DE960" s="280" t="str">
        <f>IF(DF960="","",VLOOKUP(DF960,リスト!$Z$5:$AA$10,2,FALSE))</f>
        <v/>
      </c>
      <c r="DF960" s="3"/>
      <c r="DG960" s="280" t="str">
        <f>IF(DH960="","",VLOOKUP(DH960,リスト!$AB$5:$AC$12,2,FALSE))</f>
        <v/>
      </c>
      <c r="DH960" s="63"/>
      <c r="DI960" s="280" t="str">
        <f>IF(DJ960="","",VLOOKUP(DJ960,リスト!$AD$5:$AE$7,2,FALSE))</f>
        <v/>
      </c>
      <c r="DJ960" s="3"/>
      <c r="DK960" s="280" t="str">
        <f>IF(DL960="","",VLOOKUP(DL960,リスト!$AF$5:$AG$10,2,FALSE))</f>
        <v/>
      </c>
      <c r="DL960" s="3"/>
      <c r="DM960" s="280" t="str">
        <f>IF(DN960="","",VLOOKUP(DN960,リスト!$AH$5:$AI$6,2,FALSE))</f>
        <v/>
      </c>
      <c r="DN960" s="3"/>
      <c r="DO960" s="280" t="str">
        <f>IF(DP960="","",VLOOKUP(DP960,リスト!$AJ$5:$AK$6,2,FALSE))</f>
        <v/>
      </c>
      <c r="DP960" s="3"/>
      <c r="DQ960" s="280" t="str">
        <f>IF(DR960="","",VLOOKUP(DR960,リスト!$AL$5:$AM$7,2,FALSE))</f>
        <v/>
      </c>
      <c r="DR960" s="3"/>
      <c r="DS960" s="13"/>
      <c r="DT960" s="85"/>
      <c r="DU960" s="85"/>
      <c r="DV960" s="281" t="str">
        <f>IF(DW960="","",VLOOKUP(DW960,リスト!$AN$5:$AO$6,2,FALSE))</f>
        <v/>
      </c>
      <c r="DW960" s="13"/>
      <c r="DX960" s="341"/>
      <c r="DY960" s="345"/>
      <c r="DZ960" s="341"/>
      <c r="EA960" s="345"/>
      <c r="EB960" s="280" t="str">
        <f>IF(EC960="","",VLOOKUP(EC960,リスト!$AW$5:$AX$8,2,FALSE))</f>
        <v/>
      </c>
      <c r="EC960" s="3"/>
      <c r="ED960" s="85"/>
      <c r="EE960" s="280" t="str">
        <f>IF(EF960="","",VLOOKUP(EF960,リスト!$AY$5:$AZ$10,2,FALSE))</f>
        <v/>
      </c>
      <c r="EF960" s="3"/>
      <c r="EG960" s="280" t="str">
        <f>IF(EH960="","",VLOOKUP(EH960,リスト!$BA$5:$BB$10,2,FALSE))</f>
        <v/>
      </c>
      <c r="EH960" s="3"/>
      <c r="EI960" s="280" t="str">
        <f>IF(EJ960="","",VLOOKUP(EJ960,リスト!$BC$5:$BD$10,2,FALSE))</f>
        <v/>
      </c>
      <c r="EJ960" s="3"/>
      <c r="EK960" s="280" t="str">
        <f>IF(EL960="","",VLOOKUP(EL960,リスト!$BE$5:$BF$10,2,FALSE))</f>
        <v/>
      </c>
      <c r="EL960" s="3"/>
      <c r="EM960" s="78"/>
      <c r="EN960" s="73"/>
      <c r="EO960" s="73"/>
      <c r="EP960" s="13"/>
      <c r="EQ960" s="13"/>
      <c r="ER960" s="280" t="str">
        <f>IF(ES960="","",VLOOKUP(ES960,リスト!$BG$5:$BH$10,2,FALSE))</f>
        <v/>
      </c>
      <c r="ES960" s="13"/>
      <c r="ET960" s="13"/>
      <c r="EU960" s="13"/>
      <c r="EV960" s="13"/>
      <c r="EW960" s="13"/>
      <c r="EX960" s="81"/>
      <c r="EY960" s="81"/>
      <c r="EZ960" s="26"/>
      <c r="FA960" s="281" t="str">
        <f>IF($EZ960="","",INDEX(リスト!$BI$5:$BJ$40,MATCH($EZ960,リスト!$BJ$5:$BJ$40,0),1))</f>
        <v/>
      </c>
      <c r="FB960" s="280" t="str">
        <f>IF(FC960="","",VLOOKUP(FC960,リスト!$BK:$BL,2,FALSE))</f>
        <v/>
      </c>
      <c r="FC960" s="13"/>
      <c r="FD960" s="331"/>
      <c r="FE960" s="3"/>
      <c r="FF960" s="280" t="str">
        <f>IF(FG960="","",VLOOKUP(FG960,リスト!$BO$5:$BP$6,2,FALSE))</f>
        <v/>
      </c>
      <c r="FG960" s="3"/>
      <c r="FH960" s="280" t="str">
        <f>IF(FI960="","",VLOOKUP(FI960,リスト!$BQ$5:$BR$8,2,FALSE))</f>
        <v/>
      </c>
      <c r="FI960" s="3"/>
      <c r="FJ960" s="282"/>
      <c r="FK960" s="280" t="str">
        <f>IF(FL960="","",VLOOKUP(FL960,リスト!$BS$5:$BT$6,2,FALSE))</f>
        <v/>
      </c>
      <c r="FL960" s="63"/>
      <c r="FM960" s="13"/>
      <c r="FN960" s="13"/>
      <c r="FO960" s="13"/>
      <c r="FP960" s="283" t="str">
        <f t="shared" si="139"/>
        <v/>
      </c>
      <c r="FQ960" s="283" t="str">
        <f t="shared" si="139"/>
        <v/>
      </c>
      <c r="FR960" s="13"/>
      <c r="FS960" s="85"/>
      <c r="FT960" s="85"/>
      <c r="FU960" s="281" t="str">
        <f t="shared" si="134"/>
        <v/>
      </c>
      <c r="FV960" s="280" t="str">
        <f>IF(FW960="","",VLOOKUP(FW960,リスト!$BV$5:$BW$10,2,FALSE))</f>
        <v/>
      </c>
      <c r="FW960" s="26"/>
      <c r="FX960" s="282" t="str">
        <f t="shared" si="135"/>
        <v/>
      </c>
      <c r="FY960" s="280" t="str">
        <f>IF(FZ960="","",VLOOKUP(FZ960,リスト!$BX$5:$BY$6,2,FALSE))</f>
        <v/>
      </c>
      <c r="FZ960" s="3"/>
      <c r="GA960" s="280" t="str">
        <f>IF(GB960="","",VLOOKUP(GB960,リスト!$BZ$5:$CA$6,2,FALSE))</f>
        <v/>
      </c>
      <c r="GB960" s="13"/>
      <c r="GC960" s="281" t="str">
        <f>IF(GD960="","",VLOOKUP(GD960,リスト!$CB$5:$CC$6,2,FALSE))</f>
        <v/>
      </c>
      <c r="GD960" s="13"/>
      <c r="GE960" s="13"/>
      <c r="GF960" s="13"/>
      <c r="GG960" s="75"/>
      <c r="GH960" s="281" t="str">
        <f t="shared" si="136"/>
        <v/>
      </c>
      <c r="GI960" s="128"/>
      <c r="GJ960" s="281" t="str">
        <f>IF(GK960="","",VLOOKUP(GK960,リスト!$CD$5:$CE$6,2,FALSE))</f>
        <v/>
      </c>
      <c r="GK960" s="13"/>
      <c r="GL960" s="281" t="str">
        <f>IF(GM960="","",VLOOKUP(GM960,リスト!$CF$5:$CG$5,2,FALSE))</f>
        <v/>
      </c>
      <c r="GM960" s="26"/>
      <c r="GN960" s="280" t="str">
        <f>IF(GO960="","",VLOOKUP(GO960,リスト!$CH$5:$CI$5,2,FALSE))</f>
        <v/>
      </c>
      <c r="GO960" s="284"/>
      <c r="GP960" s="284"/>
      <c r="GQ960" s="284"/>
      <c r="GR960" s="284"/>
      <c r="GS960" s="284"/>
      <c r="GT960" s="284"/>
      <c r="GU960" s="284"/>
      <c r="GV960" s="284"/>
      <c r="GW960" s="284"/>
      <c r="GX960" s="285"/>
    </row>
    <row r="961" spans="2:206" s="177" customFormat="1" ht="24.75" hidden="1" customHeight="1" outlineLevel="1">
      <c r="B961" s="286" t="str">
        <f>IF(明細!B955="","",明細!B955)</f>
        <v/>
      </c>
      <c r="C961" s="287" t="str">
        <f>IF(明細!C955="","",明細!C955)</f>
        <v/>
      </c>
      <c r="D961" s="265" t="str">
        <f>IF(明細!D955="","",明細!D955)</f>
        <v/>
      </c>
      <c r="E961" s="265" t="str">
        <f>IF(明細!E955="","",明細!E955)</f>
        <v/>
      </c>
      <c r="F961" s="265" t="str">
        <f>IF(明細!F955="","",明細!F955)</f>
        <v/>
      </c>
      <c r="G961" s="265" t="str">
        <f>IF(明細!G955="","",明細!G955)</f>
        <v/>
      </c>
      <c r="H961" s="265" t="str">
        <f>IF(明細!H955="","",明細!H955)</f>
        <v/>
      </c>
      <c r="I961" s="265" t="str">
        <f>IF(明細!I955="","",明細!I955)</f>
        <v/>
      </c>
      <c r="J961" s="265" t="str">
        <f>IF(明細!J955="","",明細!J955)</f>
        <v/>
      </c>
      <c r="K961" s="265" t="str">
        <f>IF(明細!K955="","",明細!K955)</f>
        <v/>
      </c>
      <c r="L961" s="265" t="str">
        <f>IF(明細!L955="","",明細!L955)</f>
        <v/>
      </c>
      <c r="M961" s="265" t="str">
        <f>IF(明細!M955="","",明細!M955)</f>
        <v/>
      </c>
      <c r="N961" s="265" t="str">
        <f>IF(明細!N955="","",明細!N955)</f>
        <v/>
      </c>
      <c r="O961" s="265" t="str">
        <f>IF(明細!O955="","",明細!O955)</f>
        <v/>
      </c>
      <c r="P961" s="265" t="str">
        <f>IF(明細!P955="","",明細!P955)</f>
        <v/>
      </c>
      <c r="Q961" s="265" t="str">
        <f>IF(明細!Q955="","",明細!Q955)</f>
        <v/>
      </c>
      <c r="R961" s="289" t="str">
        <f>IF(明細!R955="","",明細!R955)</f>
        <v/>
      </c>
      <c r="S961" s="291" t="str">
        <f>IF(明細!S955="","",明細!S955)</f>
        <v/>
      </c>
      <c r="T961" s="291" t="str">
        <f>IF(明細!T955="","",明細!T955)</f>
        <v/>
      </c>
      <c r="U961" s="291" t="str">
        <f>IF(明細!U955="","",明細!U955)</f>
        <v/>
      </c>
      <c r="V961" s="292" t="str">
        <f>IF(明細!V955="","",明細!V955)</f>
        <v>個</v>
      </c>
      <c r="W961" s="292" t="str">
        <f>IF(明細!W955="","",明細!W955)</f>
        <v/>
      </c>
      <c r="X961" s="293" t="str">
        <f>IF(明細!X955="","",明細!X955)</f>
        <v/>
      </c>
      <c r="Y961" s="134" t="str">
        <f>IF(明細!Y955="","",明細!Y955)</f>
        <v/>
      </c>
      <c r="Z961" s="135" t="str">
        <f>IF(明細!Z955="","",明細!Z955)</f>
        <v/>
      </c>
      <c r="AA961" s="134" t="str">
        <f>IF(明細!AA955="","",明細!AA955)</f>
        <v/>
      </c>
      <c r="AB961" s="303" t="str">
        <f>IF(明細!AB955="","",明細!AB955)</f>
        <v/>
      </c>
      <c r="AC961" s="134" t="str">
        <f>IF(明細!AC955="","",明細!AC955)</f>
        <v/>
      </c>
      <c r="AD961" s="183" t="str">
        <f>IF(明細!AD955="","",明細!AD955)</f>
        <v/>
      </c>
      <c r="AE961" s="184">
        <f>IF(明細!AE955="","",明細!AE955)</f>
        <v>0.1</v>
      </c>
      <c r="AF961" s="185" t="str">
        <f>IF(明細!AF955="","",明細!AF955)</f>
        <v/>
      </c>
      <c r="AG961" s="186" t="str">
        <f>IF(明細!AG955="","",明細!AG955)</f>
        <v/>
      </c>
      <c r="AH961" s="186" t="str">
        <f>IF(明細!AH955="","",明細!AH955)</f>
        <v/>
      </c>
      <c r="AI961" s="187" t="str">
        <f>IF(明細!AI955="","",明細!AI955)</f>
        <v/>
      </c>
      <c r="AJ961" s="296" t="str">
        <f>IF(明細!AJ955="","",明細!AJ955)</f>
        <v/>
      </c>
      <c r="AK961" s="297" t="str">
        <f>IF(明細!AK955="","",明細!AK955)</f>
        <v/>
      </c>
      <c r="AL961" s="298" t="str">
        <f>IF(明細!AL955="","",明細!AL955)</f>
        <v/>
      </c>
      <c r="AM961" s="299" t="str">
        <f>IF(明細!AM955="","",明細!AM955)</f>
        <v/>
      </c>
      <c r="AN961" s="300" t="str">
        <f>IF(明細!AN955="","",明細!AN955)</f>
        <v/>
      </c>
      <c r="AO961" s="300" t="str">
        <f>IF(明細!AO955="","",明細!AO955)</f>
        <v/>
      </c>
      <c r="AP961" s="300" t="str">
        <f>IF(明細!AP955="","",明細!AP955)</f>
        <v/>
      </c>
      <c r="AQ961" s="301" t="str">
        <f>IF(明細!AQ955="","",明細!AQ955)</f>
        <v/>
      </c>
      <c r="AR961" s="302" t="str">
        <f>IF(明細!AR955="","",明細!AR955)</f>
        <v/>
      </c>
      <c r="AU961" s="360"/>
      <c r="AV961" s="368"/>
      <c r="AW961" s="446" t="str">
        <f>IF(明細!AV955="","",明細!AV955)</f>
        <v/>
      </c>
      <c r="AX961" s="419" t="str">
        <f>IF(明細!AT955="","",明細!AT955)</f>
        <v/>
      </c>
      <c r="AY961" s="280" t="str">
        <f>IF($AX961="","",VLOOKUP($AX961,リスト!$CL:$CM,2,FALSE))</f>
        <v/>
      </c>
      <c r="AZ961" s="3"/>
      <c r="BA961" s="280" t="str">
        <f>IF(BB961="","",VLOOKUP(BB961,リスト!$K:$L,2,FALSE))</f>
        <v/>
      </c>
      <c r="BB961" s="3"/>
      <c r="BC961" s="3"/>
      <c r="BD961" s="87"/>
      <c r="BE961" s="280" t="str">
        <f>IF(BF961="","",VLOOKUP(BF961,リスト!$I:$J,2,FALSE))</f>
        <v/>
      </c>
      <c r="BF961" s="3"/>
      <c r="BG961" s="280" t="str">
        <f>IF(BH961="","",VLOOKUP(BH961,リスト!$M:$N,2,FALSE))</f>
        <v/>
      </c>
      <c r="BH961" s="282"/>
      <c r="BI961" s="280" t="str">
        <f>IF(BJ961="","",VLOOKUP(BJ961,リスト!$O:$P,2,FALSE))</f>
        <v/>
      </c>
      <c r="BJ961" s="24"/>
      <c r="BM961" s="451" t="str">
        <f>IF(明細!AV955="","",明細!AV955)</f>
        <v/>
      </c>
      <c r="BN961" s="453" t="str">
        <f>IF(明細!AT955="","",明細!AT955)</f>
        <v/>
      </c>
      <c r="BO961" s="280" t="str">
        <f>IF($BN961="","",VLOOKUP($BN961,リスト!$CL:$CM,2,FALSE))</f>
        <v/>
      </c>
      <c r="BP961" s="280" t="str">
        <f>IF(BQ961="","",VLOOKUP(BQ961,リスト!$K$5:$L$7,2,FALSE))</f>
        <v/>
      </c>
      <c r="BQ961" s="13"/>
      <c r="BR961" s="13"/>
      <c r="BS961" s="47"/>
      <c r="BT961" s="280" t="str">
        <f>IF(BU961="","",VLOOKUP(BU961,リスト!I952:J970,2,FALSE))</f>
        <v/>
      </c>
      <c r="BU961" s="13"/>
      <c r="BV961" s="13"/>
      <c r="BW961" s="282"/>
      <c r="BX961" s="282"/>
      <c r="BY961" s="280" t="str">
        <f>IF(BZ961="","",VLOOKUP(BZ961,リスト!$S$5:$T$6,2,FALSE))</f>
        <v/>
      </c>
      <c r="BZ961" s="3"/>
      <c r="CA961" s="3"/>
      <c r="CB961" s="81"/>
      <c r="CC961" s="280" t="str">
        <f t="shared" si="130"/>
        <v/>
      </c>
      <c r="CD961" s="83"/>
      <c r="CE961" s="83"/>
      <c r="CF961" s="83"/>
      <c r="CG961" s="83"/>
      <c r="CH961" s="282" t="str">
        <f t="shared" si="131"/>
        <v/>
      </c>
      <c r="CI961" s="83"/>
      <c r="CJ961" s="280" t="str">
        <f t="shared" si="132"/>
        <v/>
      </c>
      <c r="CK961" s="87"/>
      <c r="CL961" s="78"/>
      <c r="CM961" s="83"/>
      <c r="CN961" s="83"/>
      <c r="CO961" s="83"/>
      <c r="CP961" s="280" t="str">
        <f t="shared" si="137"/>
        <v/>
      </c>
      <c r="CQ961" s="81"/>
      <c r="CR961" s="280" t="str">
        <f t="shared" si="138"/>
        <v/>
      </c>
      <c r="CS961" s="3"/>
      <c r="CT961" s="3"/>
      <c r="CU961" s="280" t="str">
        <f>IF(CV961="","",VLOOKUP(CV961,リスト!$V$5:$W$6,2,FALSE))</f>
        <v/>
      </c>
      <c r="CV961" s="3"/>
      <c r="CW961" s="280" t="str">
        <f>IF(CX961="","",VLOOKUP(CX961,リスト!$X$5:$Y$6,2,FALSE))</f>
        <v/>
      </c>
      <c r="CX961" s="3"/>
      <c r="CY961" s="77"/>
      <c r="CZ961" s="77"/>
      <c r="DA961" s="75"/>
      <c r="DB961" s="75"/>
      <c r="DC961" s="75"/>
      <c r="DD961" s="75"/>
      <c r="DE961" s="280" t="str">
        <f>IF(DF961="","",VLOOKUP(DF961,リスト!$Z$5:$AA$10,2,FALSE))</f>
        <v/>
      </c>
      <c r="DF961" s="3"/>
      <c r="DG961" s="280" t="str">
        <f>IF(DH961="","",VLOOKUP(DH961,リスト!$AB$5:$AC$12,2,FALSE))</f>
        <v/>
      </c>
      <c r="DH961" s="63"/>
      <c r="DI961" s="280" t="str">
        <f>IF(DJ961="","",VLOOKUP(DJ961,リスト!$AD$5:$AE$7,2,FALSE))</f>
        <v/>
      </c>
      <c r="DJ961" s="3"/>
      <c r="DK961" s="280" t="str">
        <f>IF(DL961="","",VLOOKUP(DL961,リスト!$AF$5:$AG$10,2,FALSE))</f>
        <v/>
      </c>
      <c r="DL961" s="3"/>
      <c r="DM961" s="280" t="str">
        <f>IF(DN961="","",VLOOKUP(DN961,リスト!$AH$5:$AI$6,2,FALSE))</f>
        <v/>
      </c>
      <c r="DN961" s="3"/>
      <c r="DO961" s="280" t="str">
        <f>IF(DP961="","",VLOOKUP(DP961,リスト!$AJ$5:$AK$6,2,FALSE))</f>
        <v/>
      </c>
      <c r="DP961" s="3"/>
      <c r="DQ961" s="280" t="str">
        <f>IF(DR961="","",VLOOKUP(DR961,リスト!$AL$5:$AM$7,2,FALSE))</f>
        <v/>
      </c>
      <c r="DR961" s="3"/>
      <c r="DS961" s="13"/>
      <c r="DT961" s="85"/>
      <c r="DU961" s="85"/>
      <c r="DV961" s="281" t="str">
        <f>IF(DW961="","",VLOOKUP(DW961,リスト!$AN$5:$AO$6,2,FALSE))</f>
        <v/>
      </c>
      <c r="DW961" s="13"/>
      <c r="DX961" s="341"/>
      <c r="DY961" s="345"/>
      <c r="DZ961" s="341"/>
      <c r="EA961" s="345"/>
      <c r="EB961" s="280" t="str">
        <f>IF(EC961="","",VLOOKUP(EC961,リスト!$AW$5:$AX$8,2,FALSE))</f>
        <v/>
      </c>
      <c r="EC961" s="3"/>
      <c r="ED961" s="85"/>
      <c r="EE961" s="280" t="str">
        <f>IF(EF961="","",VLOOKUP(EF961,リスト!$AY$5:$AZ$10,2,FALSE))</f>
        <v/>
      </c>
      <c r="EF961" s="3"/>
      <c r="EG961" s="280" t="str">
        <f>IF(EH961="","",VLOOKUP(EH961,リスト!$BA$5:$BB$10,2,FALSE))</f>
        <v/>
      </c>
      <c r="EH961" s="3"/>
      <c r="EI961" s="280" t="str">
        <f>IF(EJ961="","",VLOOKUP(EJ961,リスト!$BC$5:$BD$10,2,FALSE))</f>
        <v/>
      </c>
      <c r="EJ961" s="3"/>
      <c r="EK961" s="280" t="str">
        <f>IF(EL961="","",VLOOKUP(EL961,リスト!$BE$5:$BF$10,2,FALSE))</f>
        <v/>
      </c>
      <c r="EL961" s="3"/>
      <c r="EM961" s="78"/>
      <c r="EN961" s="73"/>
      <c r="EO961" s="73"/>
      <c r="EP961" s="13"/>
      <c r="EQ961" s="13"/>
      <c r="ER961" s="280" t="str">
        <f>IF(ES961="","",VLOOKUP(ES961,リスト!$BG$5:$BH$10,2,FALSE))</f>
        <v/>
      </c>
      <c r="ES961" s="13"/>
      <c r="ET961" s="13"/>
      <c r="EU961" s="13"/>
      <c r="EV961" s="13"/>
      <c r="EW961" s="13"/>
      <c r="EX961" s="81"/>
      <c r="EY961" s="81"/>
      <c r="EZ961" s="26"/>
      <c r="FA961" s="281" t="str">
        <f>IF($EZ961="","",INDEX(リスト!$BI$5:$BJ$40,MATCH($EZ961,リスト!$BJ$5:$BJ$40,0),1))</f>
        <v/>
      </c>
      <c r="FB961" s="280" t="str">
        <f>IF(FC961="","",VLOOKUP(FC961,リスト!$BK:$BL,2,FALSE))</f>
        <v/>
      </c>
      <c r="FC961" s="13"/>
      <c r="FD961" s="331"/>
      <c r="FE961" s="3"/>
      <c r="FF961" s="280" t="str">
        <f>IF(FG961="","",VLOOKUP(FG961,リスト!$BO$5:$BP$6,2,FALSE))</f>
        <v/>
      </c>
      <c r="FG961" s="3"/>
      <c r="FH961" s="280" t="str">
        <f>IF(FI961="","",VLOOKUP(FI961,リスト!$BQ$5:$BR$8,2,FALSE))</f>
        <v/>
      </c>
      <c r="FI961" s="3"/>
      <c r="FJ961" s="282"/>
      <c r="FK961" s="280" t="str">
        <f>IF(FL961="","",VLOOKUP(FL961,リスト!$BS$5:$BT$6,2,FALSE))</f>
        <v/>
      </c>
      <c r="FL961" s="63"/>
      <c r="FM961" s="13"/>
      <c r="FN961" s="13"/>
      <c r="FO961" s="13"/>
      <c r="FP961" s="283" t="str">
        <f t="shared" si="139"/>
        <v/>
      </c>
      <c r="FQ961" s="283" t="str">
        <f t="shared" si="139"/>
        <v/>
      </c>
      <c r="FR961" s="13"/>
      <c r="FS961" s="85"/>
      <c r="FT961" s="85"/>
      <c r="FU961" s="281" t="str">
        <f t="shared" si="134"/>
        <v/>
      </c>
      <c r="FV961" s="280" t="str">
        <f>IF(FW961="","",VLOOKUP(FW961,リスト!$BV$5:$BW$10,2,FALSE))</f>
        <v/>
      </c>
      <c r="FW961" s="26"/>
      <c r="FX961" s="282" t="str">
        <f t="shared" si="135"/>
        <v/>
      </c>
      <c r="FY961" s="280" t="str">
        <f>IF(FZ961="","",VLOOKUP(FZ961,リスト!$BX$5:$BY$6,2,FALSE))</f>
        <v/>
      </c>
      <c r="FZ961" s="3"/>
      <c r="GA961" s="280" t="str">
        <f>IF(GB961="","",VLOOKUP(GB961,リスト!$BZ$5:$CA$6,2,FALSE))</f>
        <v/>
      </c>
      <c r="GB961" s="13"/>
      <c r="GC961" s="281" t="str">
        <f>IF(GD961="","",VLOOKUP(GD961,リスト!$CB$5:$CC$6,2,FALSE))</f>
        <v/>
      </c>
      <c r="GD961" s="13"/>
      <c r="GE961" s="13"/>
      <c r="GF961" s="13"/>
      <c r="GG961" s="75"/>
      <c r="GH961" s="281" t="str">
        <f t="shared" si="136"/>
        <v/>
      </c>
      <c r="GI961" s="128"/>
      <c r="GJ961" s="281" t="str">
        <f>IF(GK961="","",VLOOKUP(GK961,リスト!$CD$5:$CE$6,2,FALSE))</f>
        <v/>
      </c>
      <c r="GK961" s="13"/>
      <c r="GL961" s="281" t="str">
        <f>IF(GM961="","",VLOOKUP(GM961,リスト!$CF$5:$CG$5,2,FALSE))</f>
        <v/>
      </c>
      <c r="GM961" s="26"/>
      <c r="GN961" s="280" t="str">
        <f>IF(GO961="","",VLOOKUP(GO961,リスト!$CH$5:$CI$5,2,FALSE))</f>
        <v/>
      </c>
      <c r="GO961" s="284"/>
      <c r="GP961" s="284"/>
      <c r="GQ961" s="284"/>
      <c r="GR961" s="284"/>
      <c r="GS961" s="284"/>
      <c r="GT961" s="284"/>
      <c r="GU961" s="284"/>
      <c r="GV961" s="284"/>
      <c r="GW961" s="284"/>
      <c r="GX961" s="285"/>
    </row>
    <row r="962" spans="2:206" s="177" customFormat="1" ht="24.75" hidden="1" customHeight="1" outlineLevel="1">
      <c r="B962" s="286" t="str">
        <f>IF(明細!B956="","",明細!B956)</f>
        <v/>
      </c>
      <c r="C962" s="287" t="str">
        <f>IF(明細!C956="","",明細!C956)</f>
        <v/>
      </c>
      <c r="D962" s="265" t="str">
        <f>IF(明細!D956="","",明細!D956)</f>
        <v/>
      </c>
      <c r="E962" s="265" t="str">
        <f>IF(明細!E956="","",明細!E956)</f>
        <v/>
      </c>
      <c r="F962" s="265" t="str">
        <f>IF(明細!F956="","",明細!F956)</f>
        <v/>
      </c>
      <c r="G962" s="265" t="str">
        <f>IF(明細!G956="","",明細!G956)</f>
        <v/>
      </c>
      <c r="H962" s="265" t="str">
        <f>IF(明細!H956="","",明細!H956)</f>
        <v/>
      </c>
      <c r="I962" s="265" t="str">
        <f>IF(明細!I956="","",明細!I956)</f>
        <v/>
      </c>
      <c r="J962" s="265" t="str">
        <f>IF(明細!J956="","",明細!J956)</f>
        <v/>
      </c>
      <c r="K962" s="265" t="str">
        <f>IF(明細!K956="","",明細!K956)</f>
        <v/>
      </c>
      <c r="L962" s="265" t="str">
        <f>IF(明細!L956="","",明細!L956)</f>
        <v/>
      </c>
      <c r="M962" s="265" t="str">
        <f>IF(明細!M956="","",明細!M956)</f>
        <v/>
      </c>
      <c r="N962" s="265" t="str">
        <f>IF(明細!N956="","",明細!N956)</f>
        <v/>
      </c>
      <c r="O962" s="265" t="str">
        <f>IF(明細!O956="","",明細!O956)</f>
        <v/>
      </c>
      <c r="P962" s="265" t="str">
        <f>IF(明細!P956="","",明細!P956)</f>
        <v/>
      </c>
      <c r="Q962" s="265" t="str">
        <f>IF(明細!Q956="","",明細!Q956)</f>
        <v/>
      </c>
      <c r="R962" s="289" t="str">
        <f>IF(明細!R956="","",明細!R956)</f>
        <v/>
      </c>
      <c r="S962" s="291" t="str">
        <f>IF(明細!S956="","",明細!S956)</f>
        <v/>
      </c>
      <c r="T962" s="291" t="str">
        <f>IF(明細!T956="","",明細!T956)</f>
        <v/>
      </c>
      <c r="U962" s="291" t="str">
        <f>IF(明細!U956="","",明細!U956)</f>
        <v/>
      </c>
      <c r="V962" s="292" t="str">
        <f>IF(明細!V956="","",明細!V956)</f>
        <v>個</v>
      </c>
      <c r="W962" s="292" t="str">
        <f>IF(明細!W956="","",明細!W956)</f>
        <v/>
      </c>
      <c r="X962" s="293" t="str">
        <f>IF(明細!X956="","",明細!X956)</f>
        <v/>
      </c>
      <c r="Y962" s="134" t="str">
        <f>IF(明細!Y956="","",明細!Y956)</f>
        <v/>
      </c>
      <c r="Z962" s="135" t="str">
        <f>IF(明細!Z956="","",明細!Z956)</f>
        <v/>
      </c>
      <c r="AA962" s="134" t="str">
        <f>IF(明細!AA956="","",明細!AA956)</f>
        <v/>
      </c>
      <c r="AB962" s="303" t="str">
        <f>IF(明細!AB956="","",明細!AB956)</f>
        <v/>
      </c>
      <c r="AC962" s="134" t="str">
        <f>IF(明細!AC956="","",明細!AC956)</f>
        <v/>
      </c>
      <c r="AD962" s="183" t="str">
        <f>IF(明細!AD956="","",明細!AD956)</f>
        <v/>
      </c>
      <c r="AE962" s="184">
        <f>IF(明細!AE956="","",明細!AE956)</f>
        <v>0.1</v>
      </c>
      <c r="AF962" s="185" t="str">
        <f>IF(明細!AF956="","",明細!AF956)</f>
        <v/>
      </c>
      <c r="AG962" s="186" t="str">
        <f>IF(明細!AG956="","",明細!AG956)</f>
        <v/>
      </c>
      <c r="AH962" s="186" t="str">
        <f>IF(明細!AH956="","",明細!AH956)</f>
        <v/>
      </c>
      <c r="AI962" s="187" t="str">
        <f>IF(明細!AI956="","",明細!AI956)</f>
        <v/>
      </c>
      <c r="AJ962" s="296" t="str">
        <f>IF(明細!AJ956="","",明細!AJ956)</f>
        <v/>
      </c>
      <c r="AK962" s="297" t="str">
        <f>IF(明細!AK956="","",明細!AK956)</f>
        <v/>
      </c>
      <c r="AL962" s="298" t="str">
        <f>IF(明細!AL956="","",明細!AL956)</f>
        <v/>
      </c>
      <c r="AM962" s="299" t="str">
        <f>IF(明細!AM956="","",明細!AM956)</f>
        <v/>
      </c>
      <c r="AN962" s="300" t="str">
        <f>IF(明細!AN956="","",明細!AN956)</f>
        <v/>
      </c>
      <c r="AO962" s="300" t="str">
        <f>IF(明細!AO956="","",明細!AO956)</f>
        <v/>
      </c>
      <c r="AP962" s="300" t="str">
        <f>IF(明細!AP956="","",明細!AP956)</f>
        <v/>
      </c>
      <c r="AQ962" s="301" t="str">
        <f>IF(明細!AQ956="","",明細!AQ956)</f>
        <v/>
      </c>
      <c r="AR962" s="302" t="str">
        <f>IF(明細!AR956="","",明細!AR956)</f>
        <v/>
      </c>
      <c r="AU962" s="360"/>
      <c r="AV962" s="368"/>
      <c r="AW962" s="446" t="str">
        <f>IF(明細!AV956="","",明細!AV956)</f>
        <v/>
      </c>
      <c r="AX962" s="419" t="str">
        <f>IF(明細!AT956="","",明細!AT956)</f>
        <v/>
      </c>
      <c r="AY962" s="280" t="str">
        <f>IF($AX962="","",VLOOKUP($AX962,リスト!$CL:$CM,2,FALSE))</f>
        <v/>
      </c>
      <c r="AZ962" s="3"/>
      <c r="BA962" s="280" t="str">
        <f>IF(BB962="","",VLOOKUP(BB962,リスト!$K:$L,2,FALSE))</f>
        <v/>
      </c>
      <c r="BB962" s="3"/>
      <c r="BC962" s="3"/>
      <c r="BD962" s="87"/>
      <c r="BE962" s="280" t="str">
        <f>IF(BF962="","",VLOOKUP(BF962,リスト!$I:$J,2,FALSE))</f>
        <v/>
      </c>
      <c r="BF962" s="3"/>
      <c r="BG962" s="280" t="str">
        <f>IF(BH962="","",VLOOKUP(BH962,リスト!$M:$N,2,FALSE))</f>
        <v/>
      </c>
      <c r="BH962" s="282"/>
      <c r="BI962" s="280" t="str">
        <f>IF(BJ962="","",VLOOKUP(BJ962,リスト!$O:$P,2,FALSE))</f>
        <v/>
      </c>
      <c r="BJ962" s="24"/>
      <c r="BM962" s="451" t="str">
        <f>IF(明細!AV956="","",明細!AV956)</f>
        <v/>
      </c>
      <c r="BN962" s="453" t="str">
        <f>IF(明細!AT956="","",明細!AT956)</f>
        <v/>
      </c>
      <c r="BO962" s="280" t="str">
        <f>IF($BN962="","",VLOOKUP($BN962,リスト!$CL:$CM,2,FALSE))</f>
        <v/>
      </c>
      <c r="BP962" s="280" t="str">
        <f>IF(BQ962="","",VLOOKUP(BQ962,リスト!$K$5:$L$7,2,FALSE))</f>
        <v/>
      </c>
      <c r="BQ962" s="13"/>
      <c r="BR962" s="13"/>
      <c r="BS962" s="47"/>
      <c r="BT962" s="280" t="str">
        <f>IF(BU962="","",VLOOKUP(BU962,リスト!I953:J971,2,FALSE))</f>
        <v/>
      </c>
      <c r="BU962" s="13"/>
      <c r="BV962" s="13"/>
      <c r="BW962" s="282"/>
      <c r="BX962" s="282"/>
      <c r="BY962" s="280" t="str">
        <f>IF(BZ962="","",VLOOKUP(BZ962,リスト!$S$5:$T$6,2,FALSE))</f>
        <v/>
      </c>
      <c r="BZ962" s="3"/>
      <c r="CA962" s="3"/>
      <c r="CB962" s="81"/>
      <c r="CC962" s="280" t="str">
        <f t="shared" si="130"/>
        <v/>
      </c>
      <c r="CD962" s="83"/>
      <c r="CE962" s="83"/>
      <c r="CF962" s="83"/>
      <c r="CG962" s="83"/>
      <c r="CH962" s="282" t="str">
        <f t="shared" si="131"/>
        <v/>
      </c>
      <c r="CI962" s="83"/>
      <c r="CJ962" s="280" t="str">
        <f t="shared" si="132"/>
        <v/>
      </c>
      <c r="CK962" s="87"/>
      <c r="CL962" s="78"/>
      <c r="CM962" s="83"/>
      <c r="CN962" s="83"/>
      <c r="CO962" s="83"/>
      <c r="CP962" s="280" t="str">
        <f t="shared" si="137"/>
        <v/>
      </c>
      <c r="CQ962" s="81"/>
      <c r="CR962" s="280" t="str">
        <f t="shared" si="138"/>
        <v/>
      </c>
      <c r="CS962" s="3"/>
      <c r="CT962" s="3"/>
      <c r="CU962" s="280" t="str">
        <f>IF(CV962="","",VLOOKUP(CV962,リスト!$V$5:$W$6,2,FALSE))</f>
        <v/>
      </c>
      <c r="CV962" s="3"/>
      <c r="CW962" s="280" t="str">
        <f>IF(CX962="","",VLOOKUP(CX962,リスト!$X$5:$Y$6,2,FALSE))</f>
        <v/>
      </c>
      <c r="CX962" s="3"/>
      <c r="CY962" s="77"/>
      <c r="CZ962" s="77"/>
      <c r="DA962" s="75"/>
      <c r="DB962" s="75"/>
      <c r="DC962" s="75"/>
      <c r="DD962" s="75"/>
      <c r="DE962" s="280" t="str">
        <f>IF(DF962="","",VLOOKUP(DF962,リスト!$Z$5:$AA$10,2,FALSE))</f>
        <v/>
      </c>
      <c r="DF962" s="3"/>
      <c r="DG962" s="280" t="str">
        <f>IF(DH962="","",VLOOKUP(DH962,リスト!$AB$5:$AC$12,2,FALSE))</f>
        <v/>
      </c>
      <c r="DH962" s="63"/>
      <c r="DI962" s="280" t="str">
        <f>IF(DJ962="","",VLOOKUP(DJ962,リスト!$AD$5:$AE$7,2,FALSE))</f>
        <v/>
      </c>
      <c r="DJ962" s="3"/>
      <c r="DK962" s="280" t="str">
        <f>IF(DL962="","",VLOOKUP(DL962,リスト!$AF$5:$AG$10,2,FALSE))</f>
        <v/>
      </c>
      <c r="DL962" s="3"/>
      <c r="DM962" s="280" t="str">
        <f>IF(DN962="","",VLOOKUP(DN962,リスト!$AH$5:$AI$6,2,FALSE))</f>
        <v/>
      </c>
      <c r="DN962" s="3"/>
      <c r="DO962" s="280" t="str">
        <f>IF(DP962="","",VLOOKUP(DP962,リスト!$AJ$5:$AK$6,2,FALSE))</f>
        <v/>
      </c>
      <c r="DP962" s="3"/>
      <c r="DQ962" s="280" t="str">
        <f>IF(DR962="","",VLOOKUP(DR962,リスト!$AL$5:$AM$7,2,FALSE))</f>
        <v/>
      </c>
      <c r="DR962" s="3"/>
      <c r="DS962" s="13"/>
      <c r="DT962" s="85"/>
      <c r="DU962" s="85"/>
      <c r="DV962" s="281" t="str">
        <f>IF(DW962="","",VLOOKUP(DW962,リスト!$AN$5:$AO$6,2,FALSE))</f>
        <v/>
      </c>
      <c r="DW962" s="13"/>
      <c r="DX962" s="341"/>
      <c r="DY962" s="345"/>
      <c r="DZ962" s="341"/>
      <c r="EA962" s="345"/>
      <c r="EB962" s="280" t="str">
        <f>IF(EC962="","",VLOOKUP(EC962,リスト!$AW$5:$AX$8,2,FALSE))</f>
        <v/>
      </c>
      <c r="EC962" s="3"/>
      <c r="ED962" s="85"/>
      <c r="EE962" s="280" t="str">
        <f>IF(EF962="","",VLOOKUP(EF962,リスト!$AY$5:$AZ$10,2,FALSE))</f>
        <v/>
      </c>
      <c r="EF962" s="3"/>
      <c r="EG962" s="280" t="str">
        <f>IF(EH962="","",VLOOKUP(EH962,リスト!$BA$5:$BB$10,2,FALSE))</f>
        <v/>
      </c>
      <c r="EH962" s="3"/>
      <c r="EI962" s="280" t="str">
        <f>IF(EJ962="","",VLOOKUP(EJ962,リスト!$BC$5:$BD$10,2,FALSE))</f>
        <v/>
      </c>
      <c r="EJ962" s="3"/>
      <c r="EK962" s="280" t="str">
        <f>IF(EL962="","",VLOOKUP(EL962,リスト!$BE$5:$BF$10,2,FALSE))</f>
        <v/>
      </c>
      <c r="EL962" s="3"/>
      <c r="EM962" s="78"/>
      <c r="EN962" s="73"/>
      <c r="EO962" s="73"/>
      <c r="EP962" s="13"/>
      <c r="EQ962" s="13"/>
      <c r="ER962" s="280" t="str">
        <f>IF(ES962="","",VLOOKUP(ES962,リスト!$BG$5:$BH$10,2,FALSE))</f>
        <v/>
      </c>
      <c r="ES962" s="13"/>
      <c r="ET962" s="13"/>
      <c r="EU962" s="13"/>
      <c r="EV962" s="13"/>
      <c r="EW962" s="13"/>
      <c r="EX962" s="81"/>
      <c r="EY962" s="81"/>
      <c r="EZ962" s="26"/>
      <c r="FA962" s="281" t="str">
        <f>IF($EZ962="","",INDEX(リスト!$BI$5:$BJ$40,MATCH($EZ962,リスト!$BJ$5:$BJ$40,0),1))</f>
        <v/>
      </c>
      <c r="FB962" s="280" t="str">
        <f>IF(FC962="","",VLOOKUP(FC962,リスト!$BK:$BL,2,FALSE))</f>
        <v/>
      </c>
      <c r="FC962" s="13"/>
      <c r="FD962" s="331"/>
      <c r="FE962" s="3"/>
      <c r="FF962" s="280" t="str">
        <f>IF(FG962="","",VLOOKUP(FG962,リスト!$BO$5:$BP$6,2,FALSE))</f>
        <v/>
      </c>
      <c r="FG962" s="3"/>
      <c r="FH962" s="280" t="str">
        <f>IF(FI962="","",VLOOKUP(FI962,リスト!$BQ$5:$BR$8,2,FALSE))</f>
        <v/>
      </c>
      <c r="FI962" s="3"/>
      <c r="FJ962" s="282"/>
      <c r="FK962" s="280" t="str">
        <f>IF(FL962="","",VLOOKUP(FL962,リスト!$BS$5:$BT$6,2,FALSE))</f>
        <v/>
      </c>
      <c r="FL962" s="63"/>
      <c r="FM962" s="13"/>
      <c r="FN962" s="13"/>
      <c r="FO962" s="13"/>
      <c r="FP962" s="283" t="str">
        <f t="shared" si="139"/>
        <v/>
      </c>
      <c r="FQ962" s="283" t="str">
        <f t="shared" si="139"/>
        <v/>
      </c>
      <c r="FR962" s="13"/>
      <c r="FS962" s="85"/>
      <c r="FT962" s="85"/>
      <c r="FU962" s="281" t="str">
        <f t="shared" si="134"/>
        <v/>
      </c>
      <c r="FV962" s="280" t="str">
        <f>IF(FW962="","",VLOOKUP(FW962,リスト!$BV$5:$BW$10,2,FALSE))</f>
        <v/>
      </c>
      <c r="FW962" s="26"/>
      <c r="FX962" s="282" t="str">
        <f t="shared" si="135"/>
        <v/>
      </c>
      <c r="FY962" s="280" t="str">
        <f>IF(FZ962="","",VLOOKUP(FZ962,リスト!$BX$5:$BY$6,2,FALSE))</f>
        <v/>
      </c>
      <c r="FZ962" s="3"/>
      <c r="GA962" s="280" t="str">
        <f>IF(GB962="","",VLOOKUP(GB962,リスト!$BZ$5:$CA$6,2,FALSE))</f>
        <v/>
      </c>
      <c r="GB962" s="13"/>
      <c r="GC962" s="281" t="str">
        <f>IF(GD962="","",VLOOKUP(GD962,リスト!$CB$5:$CC$6,2,FALSE))</f>
        <v/>
      </c>
      <c r="GD962" s="13"/>
      <c r="GE962" s="13"/>
      <c r="GF962" s="13"/>
      <c r="GG962" s="75"/>
      <c r="GH962" s="281" t="str">
        <f t="shared" si="136"/>
        <v/>
      </c>
      <c r="GI962" s="128"/>
      <c r="GJ962" s="281" t="str">
        <f>IF(GK962="","",VLOOKUP(GK962,リスト!$CD$5:$CE$6,2,FALSE))</f>
        <v/>
      </c>
      <c r="GK962" s="13"/>
      <c r="GL962" s="281" t="str">
        <f>IF(GM962="","",VLOOKUP(GM962,リスト!$CF$5:$CG$5,2,FALSE))</f>
        <v/>
      </c>
      <c r="GM962" s="26"/>
      <c r="GN962" s="280" t="str">
        <f>IF(GO962="","",VLOOKUP(GO962,リスト!$CH$5:$CI$5,2,FALSE))</f>
        <v/>
      </c>
      <c r="GO962" s="284"/>
      <c r="GP962" s="284"/>
      <c r="GQ962" s="284"/>
      <c r="GR962" s="284"/>
      <c r="GS962" s="284"/>
      <c r="GT962" s="284"/>
      <c r="GU962" s="284"/>
      <c r="GV962" s="284"/>
      <c r="GW962" s="284"/>
      <c r="GX962" s="285"/>
    </row>
    <row r="963" spans="2:206" s="177" customFormat="1" ht="24.75" hidden="1" customHeight="1" outlineLevel="1">
      <c r="B963" s="286" t="str">
        <f>IF(明細!B957="","",明細!B957)</f>
        <v/>
      </c>
      <c r="C963" s="287" t="str">
        <f>IF(明細!C957="","",明細!C957)</f>
        <v/>
      </c>
      <c r="D963" s="265" t="str">
        <f>IF(明細!D957="","",明細!D957)</f>
        <v/>
      </c>
      <c r="E963" s="265" t="str">
        <f>IF(明細!E957="","",明細!E957)</f>
        <v/>
      </c>
      <c r="F963" s="265" t="str">
        <f>IF(明細!F957="","",明細!F957)</f>
        <v/>
      </c>
      <c r="G963" s="265" t="str">
        <f>IF(明細!G957="","",明細!G957)</f>
        <v/>
      </c>
      <c r="H963" s="265" t="str">
        <f>IF(明細!H957="","",明細!H957)</f>
        <v/>
      </c>
      <c r="I963" s="265" t="str">
        <f>IF(明細!I957="","",明細!I957)</f>
        <v/>
      </c>
      <c r="J963" s="265" t="str">
        <f>IF(明細!J957="","",明細!J957)</f>
        <v/>
      </c>
      <c r="K963" s="265" t="str">
        <f>IF(明細!K957="","",明細!K957)</f>
        <v/>
      </c>
      <c r="L963" s="265" t="str">
        <f>IF(明細!L957="","",明細!L957)</f>
        <v/>
      </c>
      <c r="M963" s="265" t="str">
        <f>IF(明細!M957="","",明細!M957)</f>
        <v/>
      </c>
      <c r="N963" s="265" t="str">
        <f>IF(明細!N957="","",明細!N957)</f>
        <v/>
      </c>
      <c r="O963" s="265" t="str">
        <f>IF(明細!O957="","",明細!O957)</f>
        <v/>
      </c>
      <c r="P963" s="265" t="str">
        <f>IF(明細!P957="","",明細!P957)</f>
        <v/>
      </c>
      <c r="Q963" s="265" t="str">
        <f>IF(明細!Q957="","",明細!Q957)</f>
        <v/>
      </c>
      <c r="R963" s="289" t="str">
        <f>IF(明細!R957="","",明細!R957)</f>
        <v/>
      </c>
      <c r="S963" s="291" t="str">
        <f>IF(明細!S957="","",明細!S957)</f>
        <v/>
      </c>
      <c r="T963" s="291" t="str">
        <f>IF(明細!T957="","",明細!T957)</f>
        <v/>
      </c>
      <c r="U963" s="291" t="str">
        <f>IF(明細!U957="","",明細!U957)</f>
        <v/>
      </c>
      <c r="V963" s="292" t="str">
        <f>IF(明細!V957="","",明細!V957)</f>
        <v>個</v>
      </c>
      <c r="W963" s="292" t="str">
        <f>IF(明細!W957="","",明細!W957)</f>
        <v/>
      </c>
      <c r="X963" s="293" t="str">
        <f>IF(明細!X957="","",明細!X957)</f>
        <v/>
      </c>
      <c r="Y963" s="134" t="str">
        <f>IF(明細!Y957="","",明細!Y957)</f>
        <v/>
      </c>
      <c r="Z963" s="135" t="str">
        <f>IF(明細!Z957="","",明細!Z957)</f>
        <v/>
      </c>
      <c r="AA963" s="134" t="str">
        <f>IF(明細!AA957="","",明細!AA957)</f>
        <v/>
      </c>
      <c r="AB963" s="303" t="str">
        <f>IF(明細!AB957="","",明細!AB957)</f>
        <v/>
      </c>
      <c r="AC963" s="134" t="str">
        <f>IF(明細!AC957="","",明細!AC957)</f>
        <v/>
      </c>
      <c r="AD963" s="183" t="str">
        <f>IF(明細!AD957="","",明細!AD957)</f>
        <v/>
      </c>
      <c r="AE963" s="184">
        <f>IF(明細!AE957="","",明細!AE957)</f>
        <v>0.1</v>
      </c>
      <c r="AF963" s="185" t="str">
        <f>IF(明細!AF957="","",明細!AF957)</f>
        <v/>
      </c>
      <c r="AG963" s="186" t="str">
        <f>IF(明細!AG957="","",明細!AG957)</f>
        <v/>
      </c>
      <c r="AH963" s="186" t="str">
        <f>IF(明細!AH957="","",明細!AH957)</f>
        <v/>
      </c>
      <c r="AI963" s="187" t="str">
        <f>IF(明細!AI957="","",明細!AI957)</f>
        <v/>
      </c>
      <c r="AJ963" s="296" t="str">
        <f>IF(明細!AJ957="","",明細!AJ957)</f>
        <v/>
      </c>
      <c r="AK963" s="297" t="str">
        <f>IF(明細!AK957="","",明細!AK957)</f>
        <v/>
      </c>
      <c r="AL963" s="298" t="str">
        <f>IF(明細!AL957="","",明細!AL957)</f>
        <v/>
      </c>
      <c r="AM963" s="299" t="str">
        <f>IF(明細!AM957="","",明細!AM957)</f>
        <v/>
      </c>
      <c r="AN963" s="300" t="str">
        <f>IF(明細!AN957="","",明細!AN957)</f>
        <v/>
      </c>
      <c r="AO963" s="300" t="str">
        <f>IF(明細!AO957="","",明細!AO957)</f>
        <v/>
      </c>
      <c r="AP963" s="300" t="str">
        <f>IF(明細!AP957="","",明細!AP957)</f>
        <v/>
      </c>
      <c r="AQ963" s="301" t="str">
        <f>IF(明細!AQ957="","",明細!AQ957)</f>
        <v/>
      </c>
      <c r="AR963" s="302" t="str">
        <f>IF(明細!AR957="","",明細!AR957)</f>
        <v/>
      </c>
      <c r="AU963" s="360"/>
      <c r="AV963" s="368"/>
      <c r="AW963" s="446" t="str">
        <f>IF(明細!AV957="","",明細!AV957)</f>
        <v/>
      </c>
      <c r="AX963" s="419" t="str">
        <f>IF(明細!AT957="","",明細!AT957)</f>
        <v/>
      </c>
      <c r="AY963" s="280" t="str">
        <f>IF($AX963="","",VLOOKUP($AX963,リスト!$CL:$CM,2,FALSE))</f>
        <v/>
      </c>
      <c r="AZ963" s="3"/>
      <c r="BA963" s="280" t="str">
        <f>IF(BB963="","",VLOOKUP(BB963,リスト!$K:$L,2,FALSE))</f>
        <v/>
      </c>
      <c r="BB963" s="3"/>
      <c r="BC963" s="3"/>
      <c r="BD963" s="87"/>
      <c r="BE963" s="280" t="str">
        <f>IF(BF963="","",VLOOKUP(BF963,リスト!$I:$J,2,FALSE))</f>
        <v/>
      </c>
      <c r="BF963" s="3"/>
      <c r="BG963" s="280" t="str">
        <f>IF(BH963="","",VLOOKUP(BH963,リスト!$M:$N,2,FALSE))</f>
        <v/>
      </c>
      <c r="BH963" s="282"/>
      <c r="BI963" s="280" t="str">
        <f>IF(BJ963="","",VLOOKUP(BJ963,リスト!$O:$P,2,FALSE))</f>
        <v/>
      </c>
      <c r="BJ963" s="24"/>
      <c r="BM963" s="451" t="str">
        <f>IF(明細!AV957="","",明細!AV957)</f>
        <v/>
      </c>
      <c r="BN963" s="453" t="str">
        <f>IF(明細!AT957="","",明細!AT957)</f>
        <v/>
      </c>
      <c r="BO963" s="280" t="str">
        <f>IF($BN963="","",VLOOKUP($BN963,リスト!$CL:$CM,2,FALSE))</f>
        <v/>
      </c>
      <c r="BP963" s="280" t="str">
        <f>IF(BQ963="","",VLOOKUP(BQ963,リスト!$K$5:$L$7,2,FALSE))</f>
        <v/>
      </c>
      <c r="BQ963" s="13"/>
      <c r="BR963" s="13"/>
      <c r="BS963" s="47"/>
      <c r="BT963" s="280" t="str">
        <f>IF(BU963="","",VLOOKUP(BU963,リスト!I954:J972,2,FALSE))</f>
        <v/>
      </c>
      <c r="BU963" s="13"/>
      <c r="BV963" s="13"/>
      <c r="BW963" s="282"/>
      <c r="BX963" s="282"/>
      <c r="BY963" s="280" t="str">
        <f>IF(BZ963="","",VLOOKUP(BZ963,リスト!$S$5:$T$6,2,FALSE))</f>
        <v/>
      </c>
      <c r="BZ963" s="3"/>
      <c r="CA963" s="3"/>
      <c r="CB963" s="81"/>
      <c r="CC963" s="280" t="str">
        <f t="shared" si="130"/>
        <v/>
      </c>
      <c r="CD963" s="83"/>
      <c r="CE963" s="83"/>
      <c r="CF963" s="83"/>
      <c r="CG963" s="83"/>
      <c r="CH963" s="282" t="str">
        <f t="shared" si="131"/>
        <v/>
      </c>
      <c r="CI963" s="83"/>
      <c r="CJ963" s="280" t="str">
        <f t="shared" si="132"/>
        <v/>
      </c>
      <c r="CK963" s="87"/>
      <c r="CL963" s="78"/>
      <c r="CM963" s="83"/>
      <c r="CN963" s="83"/>
      <c r="CO963" s="83"/>
      <c r="CP963" s="280" t="str">
        <f t="shared" si="137"/>
        <v/>
      </c>
      <c r="CQ963" s="81"/>
      <c r="CR963" s="280" t="str">
        <f t="shared" si="138"/>
        <v/>
      </c>
      <c r="CS963" s="3"/>
      <c r="CT963" s="3"/>
      <c r="CU963" s="280" t="str">
        <f>IF(CV963="","",VLOOKUP(CV963,リスト!$V$5:$W$6,2,FALSE))</f>
        <v/>
      </c>
      <c r="CV963" s="3"/>
      <c r="CW963" s="280" t="str">
        <f>IF(CX963="","",VLOOKUP(CX963,リスト!$X$5:$Y$6,2,FALSE))</f>
        <v/>
      </c>
      <c r="CX963" s="3"/>
      <c r="CY963" s="77"/>
      <c r="CZ963" s="77"/>
      <c r="DA963" s="75"/>
      <c r="DB963" s="75"/>
      <c r="DC963" s="75"/>
      <c r="DD963" s="75"/>
      <c r="DE963" s="280" t="str">
        <f>IF(DF963="","",VLOOKUP(DF963,リスト!$Z$5:$AA$10,2,FALSE))</f>
        <v/>
      </c>
      <c r="DF963" s="3"/>
      <c r="DG963" s="280" t="str">
        <f>IF(DH963="","",VLOOKUP(DH963,リスト!$AB$5:$AC$12,2,FALSE))</f>
        <v/>
      </c>
      <c r="DH963" s="63"/>
      <c r="DI963" s="280" t="str">
        <f>IF(DJ963="","",VLOOKUP(DJ963,リスト!$AD$5:$AE$7,2,FALSE))</f>
        <v/>
      </c>
      <c r="DJ963" s="3"/>
      <c r="DK963" s="280" t="str">
        <f>IF(DL963="","",VLOOKUP(DL963,リスト!$AF$5:$AG$10,2,FALSE))</f>
        <v/>
      </c>
      <c r="DL963" s="3"/>
      <c r="DM963" s="280" t="str">
        <f>IF(DN963="","",VLOOKUP(DN963,リスト!$AH$5:$AI$6,2,FALSE))</f>
        <v/>
      </c>
      <c r="DN963" s="3"/>
      <c r="DO963" s="280" t="str">
        <f>IF(DP963="","",VLOOKUP(DP963,リスト!$AJ$5:$AK$6,2,FALSE))</f>
        <v/>
      </c>
      <c r="DP963" s="3"/>
      <c r="DQ963" s="280" t="str">
        <f>IF(DR963="","",VLOOKUP(DR963,リスト!$AL$5:$AM$7,2,FALSE))</f>
        <v/>
      </c>
      <c r="DR963" s="3"/>
      <c r="DS963" s="13"/>
      <c r="DT963" s="85"/>
      <c r="DU963" s="85"/>
      <c r="DV963" s="281" t="str">
        <f>IF(DW963="","",VLOOKUP(DW963,リスト!$AN$5:$AO$6,2,FALSE))</f>
        <v/>
      </c>
      <c r="DW963" s="13"/>
      <c r="DX963" s="341"/>
      <c r="DY963" s="345"/>
      <c r="DZ963" s="341"/>
      <c r="EA963" s="345"/>
      <c r="EB963" s="280" t="str">
        <f>IF(EC963="","",VLOOKUP(EC963,リスト!$AW$5:$AX$8,2,FALSE))</f>
        <v/>
      </c>
      <c r="EC963" s="3"/>
      <c r="ED963" s="85"/>
      <c r="EE963" s="280" t="str">
        <f>IF(EF963="","",VLOOKUP(EF963,リスト!$AY$5:$AZ$10,2,FALSE))</f>
        <v/>
      </c>
      <c r="EF963" s="3"/>
      <c r="EG963" s="280" t="str">
        <f>IF(EH963="","",VLOOKUP(EH963,リスト!$BA$5:$BB$10,2,FALSE))</f>
        <v/>
      </c>
      <c r="EH963" s="3"/>
      <c r="EI963" s="280" t="str">
        <f>IF(EJ963="","",VLOOKUP(EJ963,リスト!$BC$5:$BD$10,2,FALSE))</f>
        <v/>
      </c>
      <c r="EJ963" s="3"/>
      <c r="EK963" s="280" t="str">
        <f>IF(EL963="","",VLOOKUP(EL963,リスト!$BE$5:$BF$10,2,FALSE))</f>
        <v/>
      </c>
      <c r="EL963" s="3"/>
      <c r="EM963" s="78"/>
      <c r="EN963" s="73"/>
      <c r="EO963" s="73"/>
      <c r="EP963" s="13"/>
      <c r="EQ963" s="13"/>
      <c r="ER963" s="280" t="str">
        <f>IF(ES963="","",VLOOKUP(ES963,リスト!$BG$5:$BH$10,2,FALSE))</f>
        <v/>
      </c>
      <c r="ES963" s="13"/>
      <c r="ET963" s="13"/>
      <c r="EU963" s="13"/>
      <c r="EV963" s="13"/>
      <c r="EW963" s="13"/>
      <c r="EX963" s="81"/>
      <c r="EY963" s="81"/>
      <c r="EZ963" s="26"/>
      <c r="FA963" s="281" t="str">
        <f>IF($EZ963="","",INDEX(リスト!$BI$5:$BJ$40,MATCH($EZ963,リスト!$BJ$5:$BJ$40,0),1))</f>
        <v/>
      </c>
      <c r="FB963" s="280" t="str">
        <f>IF(FC963="","",VLOOKUP(FC963,リスト!$BK:$BL,2,FALSE))</f>
        <v/>
      </c>
      <c r="FC963" s="13"/>
      <c r="FD963" s="331"/>
      <c r="FE963" s="3"/>
      <c r="FF963" s="280" t="str">
        <f>IF(FG963="","",VLOOKUP(FG963,リスト!$BO$5:$BP$6,2,FALSE))</f>
        <v/>
      </c>
      <c r="FG963" s="3"/>
      <c r="FH963" s="280" t="str">
        <f>IF(FI963="","",VLOOKUP(FI963,リスト!$BQ$5:$BR$8,2,FALSE))</f>
        <v/>
      </c>
      <c r="FI963" s="3"/>
      <c r="FJ963" s="282"/>
      <c r="FK963" s="280" t="str">
        <f>IF(FL963="","",VLOOKUP(FL963,リスト!$BS$5:$BT$6,2,FALSE))</f>
        <v/>
      </c>
      <c r="FL963" s="63"/>
      <c r="FM963" s="13"/>
      <c r="FN963" s="13"/>
      <c r="FO963" s="13"/>
      <c r="FP963" s="283" t="str">
        <f t="shared" si="139"/>
        <v/>
      </c>
      <c r="FQ963" s="283" t="str">
        <f t="shared" si="139"/>
        <v/>
      </c>
      <c r="FR963" s="13"/>
      <c r="FS963" s="85"/>
      <c r="FT963" s="85"/>
      <c r="FU963" s="281" t="str">
        <f t="shared" si="134"/>
        <v/>
      </c>
      <c r="FV963" s="280" t="str">
        <f>IF(FW963="","",VLOOKUP(FW963,リスト!$BV$5:$BW$10,2,FALSE))</f>
        <v/>
      </c>
      <c r="FW963" s="26"/>
      <c r="FX963" s="282" t="str">
        <f t="shared" si="135"/>
        <v/>
      </c>
      <c r="FY963" s="280" t="str">
        <f>IF(FZ963="","",VLOOKUP(FZ963,リスト!$BX$5:$BY$6,2,FALSE))</f>
        <v/>
      </c>
      <c r="FZ963" s="3"/>
      <c r="GA963" s="280" t="str">
        <f>IF(GB963="","",VLOOKUP(GB963,リスト!$BZ$5:$CA$6,2,FALSE))</f>
        <v/>
      </c>
      <c r="GB963" s="13"/>
      <c r="GC963" s="281" t="str">
        <f>IF(GD963="","",VLOOKUP(GD963,リスト!$CB$5:$CC$6,2,FALSE))</f>
        <v/>
      </c>
      <c r="GD963" s="13"/>
      <c r="GE963" s="13"/>
      <c r="GF963" s="13"/>
      <c r="GG963" s="75"/>
      <c r="GH963" s="281" t="str">
        <f t="shared" si="136"/>
        <v/>
      </c>
      <c r="GI963" s="128"/>
      <c r="GJ963" s="281" t="str">
        <f>IF(GK963="","",VLOOKUP(GK963,リスト!$CD$5:$CE$6,2,FALSE))</f>
        <v/>
      </c>
      <c r="GK963" s="13"/>
      <c r="GL963" s="281" t="str">
        <f>IF(GM963="","",VLOOKUP(GM963,リスト!$CF$5:$CG$5,2,FALSE))</f>
        <v/>
      </c>
      <c r="GM963" s="26"/>
      <c r="GN963" s="280" t="str">
        <f>IF(GO963="","",VLOOKUP(GO963,リスト!$CH$5:$CI$5,2,FALSE))</f>
        <v/>
      </c>
      <c r="GO963" s="284"/>
      <c r="GP963" s="284"/>
      <c r="GQ963" s="284"/>
      <c r="GR963" s="284"/>
      <c r="GS963" s="284"/>
      <c r="GT963" s="284"/>
      <c r="GU963" s="284"/>
      <c r="GV963" s="284"/>
      <c r="GW963" s="284"/>
      <c r="GX963" s="285"/>
    </row>
    <row r="964" spans="2:206" s="177" customFormat="1" ht="24.75" hidden="1" customHeight="1" outlineLevel="1">
      <c r="B964" s="286" t="str">
        <f>IF(明細!B958="","",明細!B958)</f>
        <v/>
      </c>
      <c r="C964" s="287" t="str">
        <f>IF(明細!C958="","",明細!C958)</f>
        <v/>
      </c>
      <c r="D964" s="265" t="str">
        <f>IF(明細!D958="","",明細!D958)</f>
        <v/>
      </c>
      <c r="E964" s="265" t="str">
        <f>IF(明細!E958="","",明細!E958)</f>
        <v/>
      </c>
      <c r="F964" s="265" t="str">
        <f>IF(明細!F958="","",明細!F958)</f>
        <v/>
      </c>
      <c r="G964" s="265" t="str">
        <f>IF(明細!G958="","",明細!G958)</f>
        <v/>
      </c>
      <c r="H964" s="265" t="str">
        <f>IF(明細!H958="","",明細!H958)</f>
        <v/>
      </c>
      <c r="I964" s="265" t="str">
        <f>IF(明細!I958="","",明細!I958)</f>
        <v/>
      </c>
      <c r="J964" s="265" t="str">
        <f>IF(明細!J958="","",明細!J958)</f>
        <v/>
      </c>
      <c r="K964" s="265" t="str">
        <f>IF(明細!K958="","",明細!K958)</f>
        <v/>
      </c>
      <c r="L964" s="265" t="str">
        <f>IF(明細!L958="","",明細!L958)</f>
        <v/>
      </c>
      <c r="M964" s="265" t="str">
        <f>IF(明細!M958="","",明細!M958)</f>
        <v/>
      </c>
      <c r="N964" s="265" t="str">
        <f>IF(明細!N958="","",明細!N958)</f>
        <v/>
      </c>
      <c r="O964" s="265" t="str">
        <f>IF(明細!O958="","",明細!O958)</f>
        <v/>
      </c>
      <c r="P964" s="265" t="str">
        <f>IF(明細!P958="","",明細!P958)</f>
        <v/>
      </c>
      <c r="Q964" s="265" t="str">
        <f>IF(明細!Q958="","",明細!Q958)</f>
        <v/>
      </c>
      <c r="R964" s="289" t="str">
        <f>IF(明細!R958="","",明細!R958)</f>
        <v/>
      </c>
      <c r="S964" s="291" t="str">
        <f>IF(明細!S958="","",明細!S958)</f>
        <v/>
      </c>
      <c r="T964" s="291" t="str">
        <f>IF(明細!T958="","",明細!T958)</f>
        <v/>
      </c>
      <c r="U964" s="291" t="str">
        <f>IF(明細!U958="","",明細!U958)</f>
        <v/>
      </c>
      <c r="V964" s="292" t="str">
        <f>IF(明細!V958="","",明細!V958)</f>
        <v>個</v>
      </c>
      <c r="W964" s="292" t="str">
        <f>IF(明細!W958="","",明細!W958)</f>
        <v/>
      </c>
      <c r="X964" s="293" t="str">
        <f>IF(明細!X958="","",明細!X958)</f>
        <v/>
      </c>
      <c r="Y964" s="134" t="str">
        <f>IF(明細!Y958="","",明細!Y958)</f>
        <v/>
      </c>
      <c r="Z964" s="135" t="str">
        <f>IF(明細!Z958="","",明細!Z958)</f>
        <v/>
      </c>
      <c r="AA964" s="134" t="str">
        <f>IF(明細!AA958="","",明細!AA958)</f>
        <v/>
      </c>
      <c r="AB964" s="303" t="str">
        <f>IF(明細!AB958="","",明細!AB958)</f>
        <v/>
      </c>
      <c r="AC964" s="134" t="str">
        <f>IF(明細!AC958="","",明細!AC958)</f>
        <v/>
      </c>
      <c r="AD964" s="183" t="str">
        <f>IF(明細!AD958="","",明細!AD958)</f>
        <v/>
      </c>
      <c r="AE964" s="184">
        <f>IF(明細!AE958="","",明細!AE958)</f>
        <v>0.1</v>
      </c>
      <c r="AF964" s="185" t="str">
        <f>IF(明細!AF958="","",明細!AF958)</f>
        <v/>
      </c>
      <c r="AG964" s="186" t="str">
        <f>IF(明細!AG958="","",明細!AG958)</f>
        <v/>
      </c>
      <c r="AH964" s="186" t="str">
        <f>IF(明細!AH958="","",明細!AH958)</f>
        <v/>
      </c>
      <c r="AI964" s="187" t="str">
        <f>IF(明細!AI958="","",明細!AI958)</f>
        <v/>
      </c>
      <c r="AJ964" s="296" t="str">
        <f>IF(明細!AJ958="","",明細!AJ958)</f>
        <v/>
      </c>
      <c r="AK964" s="297" t="str">
        <f>IF(明細!AK958="","",明細!AK958)</f>
        <v/>
      </c>
      <c r="AL964" s="298" t="str">
        <f>IF(明細!AL958="","",明細!AL958)</f>
        <v/>
      </c>
      <c r="AM964" s="299" t="str">
        <f>IF(明細!AM958="","",明細!AM958)</f>
        <v/>
      </c>
      <c r="AN964" s="300" t="str">
        <f>IF(明細!AN958="","",明細!AN958)</f>
        <v/>
      </c>
      <c r="AO964" s="300" t="str">
        <f>IF(明細!AO958="","",明細!AO958)</f>
        <v/>
      </c>
      <c r="AP964" s="300" t="str">
        <f>IF(明細!AP958="","",明細!AP958)</f>
        <v/>
      </c>
      <c r="AQ964" s="301" t="str">
        <f>IF(明細!AQ958="","",明細!AQ958)</f>
        <v/>
      </c>
      <c r="AR964" s="302" t="str">
        <f>IF(明細!AR958="","",明細!AR958)</f>
        <v/>
      </c>
      <c r="AU964" s="360"/>
      <c r="AV964" s="368"/>
      <c r="AW964" s="446" t="str">
        <f>IF(明細!AV958="","",明細!AV958)</f>
        <v/>
      </c>
      <c r="AX964" s="419" t="str">
        <f>IF(明細!AT958="","",明細!AT958)</f>
        <v/>
      </c>
      <c r="AY964" s="280" t="str">
        <f>IF($AX964="","",VLOOKUP($AX964,リスト!$CL:$CM,2,FALSE))</f>
        <v/>
      </c>
      <c r="AZ964" s="3"/>
      <c r="BA964" s="280" t="str">
        <f>IF(BB964="","",VLOOKUP(BB964,リスト!$K:$L,2,FALSE))</f>
        <v/>
      </c>
      <c r="BB964" s="3"/>
      <c r="BC964" s="3"/>
      <c r="BD964" s="87"/>
      <c r="BE964" s="280" t="str">
        <f>IF(BF964="","",VLOOKUP(BF964,リスト!$I:$J,2,FALSE))</f>
        <v/>
      </c>
      <c r="BF964" s="3"/>
      <c r="BG964" s="280" t="str">
        <f>IF(BH964="","",VLOOKUP(BH964,リスト!$M:$N,2,FALSE))</f>
        <v/>
      </c>
      <c r="BH964" s="282"/>
      <c r="BI964" s="280" t="str">
        <f>IF(BJ964="","",VLOOKUP(BJ964,リスト!$O:$P,2,FALSE))</f>
        <v/>
      </c>
      <c r="BJ964" s="24"/>
      <c r="BM964" s="451" t="str">
        <f>IF(明細!AV958="","",明細!AV958)</f>
        <v/>
      </c>
      <c r="BN964" s="453" t="str">
        <f>IF(明細!AT958="","",明細!AT958)</f>
        <v/>
      </c>
      <c r="BO964" s="280" t="str">
        <f>IF($BN964="","",VLOOKUP($BN964,リスト!$CL:$CM,2,FALSE))</f>
        <v/>
      </c>
      <c r="BP964" s="280" t="str">
        <f>IF(BQ964="","",VLOOKUP(BQ964,リスト!$K$5:$L$7,2,FALSE))</f>
        <v/>
      </c>
      <c r="BQ964" s="13"/>
      <c r="BR964" s="13"/>
      <c r="BS964" s="47"/>
      <c r="BT964" s="280" t="str">
        <f>IF(BU964="","",VLOOKUP(BU964,リスト!I955:J973,2,FALSE))</f>
        <v/>
      </c>
      <c r="BU964" s="13"/>
      <c r="BV964" s="13"/>
      <c r="BW964" s="282"/>
      <c r="BX964" s="282"/>
      <c r="BY964" s="280" t="str">
        <f>IF(BZ964="","",VLOOKUP(BZ964,リスト!$S$5:$T$6,2,FALSE))</f>
        <v/>
      </c>
      <c r="BZ964" s="3"/>
      <c r="CA964" s="3"/>
      <c r="CB964" s="81"/>
      <c r="CC964" s="280" t="str">
        <f t="shared" si="130"/>
        <v/>
      </c>
      <c r="CD964" s="83"/>
      <c r="CE964" s="83"/>
      <c r="CF964" s="83"/>
      <c r="CG964" s="83"/>
      <c r="CH964" s="282" t="str">
        <f t="shared" si="131"/>
        <v/>
      </c>
      <c r="CI964" s="83"/>
      <c r="CJ964" s="280" t="str">
        <f t="shared" si="132"/>
        <v/>
      </c>
      <c r="CK964" s="87"/>
      <c r="CL964" s="78"/>
      <c r="CM964" s="83"/>
      <c r="CN964" s="83"/>
      <c r="CO964" s="83"/>
      <c r="CP964" s="280" t="str">
        <f t="shared" si="137"/>
        <v/>
      </c>
      <c r="CQ964" s="81"/>
      <c r="CR964" s="280" t="str">
        <f t="shared" si="138"/>
        <v/>
      </c>
      <c r="CS964" s="3"/>
      <c r="CT964" s="3"/>
      <c r="CU964" s="280" t="str">
        <f>IF(CV964="","",VLOOKUP(CV964,リスト!$V$5:$W$6,2,FALSE))</f>
        <v/>
      </c>
      <c r="CV964" s="3"/>
      <c r="CW964" s="280" t="str">
        <f>IF(CX964="","",VLOOKUP(CX964,リスト!$X$5:$Y$6,2,FALSE))</f>
        <v/>
      </c>
      <c r="CX964" s="3"/>
      <c r="CY964" s="77"/>
      <c r="CZ964" s="77"/>
      <c r="DA964" s="75"/>
      <c r="DB964" s="75"/>
      <c r="DC964" s="75"/>
      <c r="DD964" s="75"/>
      <c r="DE964" s="280" t="str">
        <f>IF(DF964="","",VLOOKUP(DF964,リスト!$Z$5:$AA$10,2,FALSE))</f>
        <v/>
      </c>
      <c r="DF964" s="3"/>
      <c r="DG964" s="280" t="str">
        <f>IF(DH964="","",VLOOKUP(DH964,リスト!$AB$5:$AC$12,2,FALSE))</f>
        <v/>
      </c>
      <c r="DH964" s="63"/>
      <c r="DI964" s="280" t="str">
        <f>IF(DJ964="","",VLOOKUP(DJ964,リスト!$AD$5:$AE$7,2,FALSE))</f>
        <v/>
      </c>
      <c r="DJ964" s="3"/>
      <c r="DK964" s="280" t="str">
        <f>IF(DL964="","",VLOOKUP(DL964,リスト!$AF$5:$AG$10,2,FALSE))</f>
        <v/>
      </c>
      <c r="DL964" s="3"/>
      <c r="DM964" s="280" t="str">
        <f>IF(DN964="","",VLOOKUP(DN964,リスト!$AH$5:$AI$6,2,FALSE))</f>
        <v/>
      </c>
      <c r="DN964" s="3"/>
      <c r="DO964" s="280" t="str">
        <f>IF(DP964="","",VLOOKUP(DP964,リスト!$AJ$5:$AK$6,2,FALSE))</f>
        <v/>
      </c>
      <c r="DP964" s="3"/>
      <c r="DQ964" s="280" t="str">
        <f>IF(DR964="","",VLOOKUP(DR964,リスト!$AL$5:$AM$7,2,FALSE))</f>
        <v/>
      </c>
      <c r="DR964" s="3"/>
      <c r="DS964" s="13"/>
      <c r="DT964" s="85"/>
      <c r="DU964" s="85"/>
      <c r="DV964" s="281" t="str">
        <f>IF(DW964="","",VLOOKUP(DW964,リスト!$AN$5:$AO$6,2,FALSE))</f>
        <v/>
      </c>
      <c r="DW964" s="13"/>
      <c r="DX964" s="341"/>
      <c r="DY964" s="345"/>
      <c r="DZ964" s="341"/>
      <c r="EA964" s="345"/>
      <c r="EB964" s="280" t="str">
        <f>IF(EC964="","",VLOOKUP(EC964,リスト!$AW$5:$AX$8,2,FALSE))</f>
        <v/>
      </c>
      <c r="EC964" s="3"/>
      <c r="ED964" s="85"/>
      <c r="EE964" s="280" t="str">
        <f>IF(EF964="","",VLOOKUP(EF964,リスト!$AY$5:$AZ$10,2,FALSE))</f>
        <v/>
      </c>
      <c r="EF964" s="3"/>
      <c r="EG964" s="280" t="str">
        <f>IF(EH964="","",VLOOKUP(EH964,リスト!$BA$5:$BB$10,2,FALSE))</f>
        <v/>
      </c>
      <c r="EH964" s="3"/>
      <c r="EI964" s="280" t="str">
        <f>IF(EJ964="","",VLOOKUP(EJ964,リスト!$BC$5:$BD$10,2,FALSE))</f>
        <v/>
      </c>
      <c r="EJ964" s="3"/>
      <c r="EK964" s="280" t="str">
        <f>IF(EL964="","",VLOOKUP(EL964,リスト!$BE$5:$BF$10,2,FALSE))</f>
        <v/>
      </c>
      <c r="EL964" s="3"/>
      <c r="EM964" s="78"/>
      <c r="EN964" s="73"/>
      <c r="EO964" s="73"/>
      <c r="EP964" s="13"/>
      <c r="EQ964" s="13"/>
      <c r="ER964" s="280" t="str">
        <f>IF(ES964="","",VLOOKUP(ES964,リスト!$BG$5:$BH$10,2,FALSE))</f>
        <v/>
      </c>
      <c r="ES964" s="13"/>
      <c r="ET964" s="13"/>
      <c r="EU964" s="13"/>
      <c r="EV964" s="13"/>
      <c r="EW964" s="13"/>
      <c r="EX964" s="81"/>
      <c r="EY964" s="81"/>
      <c r="EZ964" s="26"/>
      <c r="FA964" s="281" t="str">
        <f>IF($EZ964="","",INDEX(リスト!$BI$5:$BJ$40,MATCH($EZ964,リスト!$BJ$5:$BJ$40,0),1))</f>
        <v/>
      </c>
      <c r="FB964" s="280" t="str">
        <f>IF(FC964="","",VLOOKUP(FC964,リスト!$BK:$BL,2,FALSE))</f>
        <v/>
      </c>
      <c r="FC964" s="13"/>
      <c r="FD964" s="331"/>
      <c r="FE964" s="3"/>
      <c r="FF964" s="280" t="str">
        <f>IF(FG964="","",VLOOKUP(FG964,リスト!$BO$5:$BP$6,2,FALSE))</f>
        <v/>
      </c>
      <c r="FG964" s="3"/>
      <c r="FH964" s="280" t="str">
        <f>IF(FI964="","",VLOOKUP(FI964,リスト!$BQ$5:$BR$8,2,FALSE))</f>
        <v/>
      </c>
      <c r="FI964" s="3"/>
      <c r="FJ964" s="282"/>
      <c r="FK964" s="280" t="str">
        <f>IF(FL964="","",VLOOKUP(FL964,リスト!$BS$5:$BT$6,2,FALSE))</f>
        <v/>
      </c>
      <c r="FL964" s="63"/>
      <c r="FM964" s="13"/>
      <c r="FN964" s="13"/>
      <c r="FO964" s="13"/>
      <c r="FP964" s="283" t="str">
        <f t="shared" si="139"/>
        <v/>
      </c>
      <c r="FQ964" s="283" t="str">
        <f t="shared" si="139"/>
        <v/>
      </c>
      <c r="FR964" s="13"/>
      <c r="FS964" s="85"/>
      <c r="FT964" s="85"/>
      <c r="FU964" s="281" t="str">
        <f t="shared" si="134"/>
        <v/>
      </c>
      <c r="FV964" s="280" t="str">
        <f>IF(FW964="","",VLOOKUP(FW964,リスト!$BV$5:$BW$10,2,FALSE))</f>
        <v/>
      </c>
      <c r="FW964" s="26"/>
      <c r="FX964" s="282" t="str">
        <f t="shared" si="135"/>
        <v/>
      </c>
      <c r="FY964" s="280" t="str">
        <f>IF(FZ964="","",VLOOKUP(FZ964,リスト!$BX$5:$BY$6,2,FALSE))</f>
        <v/>
      </c>
      <c r="FZ964" s="3"/>
      <c r="GA964" s="280" t="str">
        <f>IF(GB964="","",VLOOKUP(GB964,リスト!$BZ$5:$CA$6,2,FALSE))</f>
        <v/>
      </c>
      <c r="GB964" s="13"/>
      <c r="GC964" s="281" t="str">
        <f>IF(GD964="","",VLOOKUP(GD964,リスト!$CB$5:$CC$6,2,FALSE))</f>
        <v/>
      </c>
      <c r="GD964" s="13"/>
      <c r="GE964" s="13"/>
      <c r="GF964" s="13"/>
      <c r="GG964" s="75"/>
      <c r="GH964" s="281" t="str">
        <f t="shared" si="136"/>
        <v/>
      </c>
      <c r="GI964" s="128"/>
      <c r="GJ964" s="281" t="str">
        <f>IF(GK964="","",VLOOKUP(GK964,リスト!$CD$5:$CE$6,2,FALSE))</f>
        <v/>
      </c>
      <c r="GK964" s="13"/>
      <c r="GL964" s="281" t="str">
        <f>IF(GM964="","",VLOOKUP(GM964,リスト!$CF$5:$CG$5,2,FALSE))</f>
        <v/>
      </c>
      <c r="GM964" s="26"/>
      <c r="GN964" s="280" t="str">
        <f>IF(GO964="","",VLOOKUP(GO964,リスト!$CH$5:$CI$5,2,FALSE))</f>
        <v/>
      </c>
      <c r="GO964" s="284"/>
      <c r="GP964" s="284"/>
      <c r="GQ964" s="284"/>
      <c r="GR964" s="284"/>
      <c r="GS964" s="284"/>
      <c r="GT964" s="284"/>
      <c r="GU964" s="284"/>
      <c r="GV964" s="284"/>
      <c r="GW964" s="284"/>
      <c r="GX964" s="285"/>
    </row>
    <row r="965" spans="2:206" s="177" customFormat="1" ht="24.75" hidden="1" customHeight="1" outlineLevel="1">
      <c r="B965" s="286" t="str">
        <f>IF(明細!B959="","",明細!B959)</f>
        <v/>
      </c>
      <c r="C965" s="287" t="str">
        <f>IF(明細!C959="","",明細!C959)</f>
        <v/>
      </c>
      <c r="D965" s="265" t="str">
        <f>IF(明細!D959="","",明細!D959)</f>
        <v/>
      </c>
      <c r="E965" s="265" t="str">
        <f>IF(明細!E959="","",明細!E959)</f>
        <v/>
      </c>
      <c r="F965" s="265" t="str">
        <f>IF(明細!F959="","",明細!F959)</f>
        <v/>
      </c>
      <c r="G965" s="265" t="str">
        <f>IF(明細!G959="","",明細!G959)</f>
        <v/>
      </c>
      <c r="H965" s="265" t="str">
        <f>IF(明細!H959="","",明細!H959)</f>
        <v/>
      </c>
      <c r="I965" s="265" t="str">
        <f>IF(明細!I959="","",明細!I959)</f>
        <v/>
      </c>
      <c r="J965" s="265" t="str">
        <f>IF(明細!J959="","",明細!J959)</f>
        <v/>
      </c>
      <c r="K965" s="265" t="str">
        <f>IF(明細!K959="","",明細!K959)</f>
        <v/>
      </c>
      <c r="L965" s="265" t="str">
        <f>IF(明細!L959="","",明細!L959)</f>
        <v/>
      </c>
      <c r="M965" s="265" t="str">
        <f>IF(明細!M959="","",明細!M959)</f>
        <v/>
      </c>
      <c r="N965" s="265" t="str">
        <f>IF(明細!N959="","",明細!N959)</f>
        <v/>
      </c>
      <c r="O965" s="265" t="str">
        <f>IF(明細!O959="","",明細!O959)</f>
        <v/>
      </c>
      <c r="P965" s="265" t="str">
        <f>IF(明細!P959="","",明細!P959)</f>
        <v/>
      </c>
      <c r="Q965" s="265" t="str">
        <f>IF(明細!Q959="","",明細!Q959)</f>
        <v/>
      </c>
      <c r="R965" s="289" t="str">
        <f>IF(明細!R959="","",明細!R959)</f>
        <v/>
      </c>
      <c r="S965" s="291" t="str">
        <f>IF(明細!S959="","",明細!S959)</f>
        <v/>
      </c>
      <c r="T965" s="291" t="str">
        <f>IF(明細!T959="","",明細!T959)</f>
        <v/>
      </c>
      <c r="U965" s="291" t="str">
        <f>IF(明細!U959="","",明細!U959)</f>
        <v/>
      </c>
      <c r="V965" s="292" t="str">
        <f>IF(明細!V959="","",明細!V959)</f>
        <v>個</v>
      </c>
      <c r="W965" s="292" t="str">
        <f>IF(明細!W959="","",明細!W959)</f>
        <v/>
      </c>
      <c r="X965" s="293" t="str">
        <f>IF(明細!X959="","",明細!X959)</f>
        <v/>
      </c>
      <c r="Y965" s="134" t="str">
        <f>IF(明細!Y959="","",明細!Y959)</f>
        <v/>
      </c>
      <c r="Z965" s="135" t="str">
        <f>IF(明細!Z959="","",明細!Z959)</f>
        <v/>
      </c>
      <c r="AA965" s="134" t="str">
        <f>IF(明細!AA959="","",明細!AA959)</f>
        <v/>
      </c>
      <c r="AB965" s="303" t="str">
        <f>IF(明細!AB959="","",明細!AB959)</f>
        <v/>
      </c>
      <c r="AC965" s="134" t="str">
        <f>IF(明細!AC959="","",明細!AC959)</f>
        <v/>
      </c>
      <c r="AD965" s="183" t="str">
        <f>IF(明細!AD959="","",明細!AD959)</f>
        <v/>
      </c>
      <c r="AE965" s="184">
        <f>IF(明細!AE959="","",明細!AE959)</f>
        <v>0.1</v>
      </c>
      <c r="AF965" s="185" t="str">
        <f>IF(明細!AF959="","",明細!AF959)</f>
        <v/>
      </c>
      <c r="AG965" s="186" t="str">
        <f>IF(明細!AG959="","",明細!AG959)</f>
        <v/>
      </c>
      <c r="AH965" s="186" t="str">
        <f>IF(明細!AH959="","",明細!AH959)</f>
        <v/>
      </c>
      <c r="AI965" s="187" t="str">
        <f>IF(明細!AI959="","",明細!AI959)</f>
        <v/>
      </c>
      <c r="AJ965" s="296" t="str">
        <f>IF(明細!AJ959="","",明細!AJ959)</f>
        <v/>
      </c>
      <c r="AK965" s="297" t="str">
        <f>IF(明細!AK959="","",明細!AK959)</f>
        <v/>
      </c>
      <c r="AL965" s="298" t="str">
        <f>IF(明細!AL959="","",明細!AL959)</f>
        <v/>
      </c>
      <c r="AM965" s="299" t="str">
        <f>IF(明細!AM959="","",明細!AM959)</f>
        <v/>
      </c>
      <c r="AN965" s="300" t="str">
        <f>IF(明細!AN959="","",明細!AN959)</f>
        <v/>
      </c>
      <c r="AO965" s="300" t="str">
        <f>IF(明細!AO959="","",明細!AO959)</f>
        <v/>
      </c>
      <c r="AP965" s="300" t="str">
        <f>IF(明細!AP959="","",明細!AP959)</f>
        <v/>
      </c>
      <c r="AQ965" s="301" t="str">
        <f>IF(明細!AQ959="","",明細!AQ959)</f>
        <v/>
      </c>
      <c r="AR965" s="302" t="str">
        <f>IF(明細!AR959="","",明細!AR959)</f>
        <v/>
      </c>
      <c r="AU965" s="360"/>
      <c r="AV965" s="368"/>
      <c r="AW965" s="446" t="str">
        <f>IF(明細!AV959="","",明細!AV959)</f>
        <v/>
      </c>
      <c r="AX965" s="419" t="str">
        <f>IF(明細!AT959="","",明細!AT959)</f>
        <v/>
      </c>
      <c r="AY965" s="280" t="str">
        <f>IF($AX965="","",VLOOKUP($AX965,リスト!$CL:$CM,2,FALSE))</f>
        <v/>
      </c>
      <c r="AZ965" s="3"/>
      <c r="BA965" s="280" t="str">
        <f>IF(BB965="","",VLOOKUP(BB965,リスト!$K:$L,2,FALSE))</f>
        <v/>
      </c>
      <c r="BB965" s="3"/>
      <c r="BC965" s="3"/>
      <c r="BD965" s="87"/>
      <c r="BE965" s="280" t="str">
        <f>IF(BF965="","",VLOOKUP(BF965,リスト!$I:$J,2,FALSE))</f>
        <v/>
      </c>
      <c r="BF965" s="3"/>
      <c r="BG965" s="280" t="str">
        <f>IF(BH965="","",VLOOKUP(BH965,リスト!$M:$N,2,FALSE))</f>
        <v/>
      </c>
      <c r="BH965" s="282"/>
      <c r="BI965" s="280" t="str">
        <f>IF(BJ965="","",VLOOKUP(BJ965,リスト!$O:$P,2,FALSE))</f>
        <v/>
      </c>
      <c r="BJ965" s="24"/>
      <c r="BM965" s="451" t="str">
        <f>IF(明細!AV959="","",明細!AV959)</f>
        <v/>
      </c>
      <c r="BN965" s="453" t="str">
        <f>IF(明細!AT959="","",明細!AT959)</f>
        <v/>
      </c>
      <c r="BO965" s="280" t="str">
        <f>IF($BN965="","",VLOOKUP($BN965,リスト!$CL:$CM,2,FALSE))</f>
        <v/>
      </c>
      <c r="BP965" s="280" t="str">
        <f>IF(BQ965="","",VLOOKUP(BQ965,リスト!$K$5:$L$7,2,FALSE))</f>
        <v/>
      </c>
      <c r="BQ965" s="13"/>
      <c r="BR965" s="13"/>
      <c r="BS965" s="47"/>
      <c r="BT965" s="280" t="str">
        <f>IF(BU965="","",VLOOKUP(BU965,リスト!I956:J974,2,FALSE))</f>
        <v/>
      </c>
      <c r="BU965" s="13"/>
      <c r="BV965" s="13"/>
      <c r="BW965" s="282"/>
      <c r="BX965" s="282"/>
      <c r="BY965" s="280" t="str">
        <f>IF(BZ965="","",VLOOKUP(BZ965,リスト!$S$5:$T$6,2,FALSE))</f>
        <v/>
      </c>
      <c r="BZ965" s="3"/>
      <c r="CA965" s="3"/>
      <c r="CB965" s="81"/>
      <c r="CC965" s="280" t="str">
        <f t="shared" si="130"/>
        <v/>
      </c>
      <c r="CD965" s="83"/>
      <c r="CE965" s="83"/>
      <c r="CF965" s="83"/>
      <c r="CG965" s="83"/>
      <c r="CH965" s="282" t="str">
        <f t="shared" si="131"/>
        <v/>
      </c>
      <c r="CI965" s="83"/>
      <c r="CJ965" s="280" t="str">
        <f t="shared" si="132"/>
        <v/>
      </c>
      <c r="CK965" s="87"/>
      <c r="CL965" s="78"/>
      <c r="CM965" s="83"/>
      <c r="CN965" s="83"/>
      <c r="CO965" s="83"/>
      <c r="CP965" s="280" t="str">
        <f t="shared" si="137"/>
        <v/>
      </c>
      <c r="CQ965" s="81"/>
      <c r="CR965" s="280" t="str">
        <f t="shared" si="138"/>
        <v/>
      </c>
      <c r="CS965" s="3"/>
      <c r="CT965" s="3"/>
      <c r="CU965" s="280" t="str">
        <f>IF(CV965="","",VLOOKUP(CV965,リスト!$V$5:$W$6,2,FALSE))</f>
        <v/>
      </c>
      <c r="CV965" s="3"/>
      <c r="CW965" s="280" t="str">
        <f>IF(CX965="","",VLOOKUP(CX965,リスト!$X$5:$Y$6,2,FALSE))</f>
        <v/>
      </c>
      <c r="CX965" s="3"/>
      <c r="CY965" s="77"/>
      <c r="CZ965" s="77"/>
      <c r="DA965" s="75"/>
      <c r="DB965" s="75"/>
      <c r="DC965" s="75"/>
      <c r="DD965" s="75"/>
      <c r="DE965" s="280" t="str">
        <f>IF(DF965="","",VLOOKUP(DF965,リスト!$Z$5:$AA$10,2,FALSE))</f>
        <v/>
      </c>
      <c r="DF965" s="3"/>
      <c r="DG965" s="280" t="str">
        <f>IF(DH965="","",VLOOKUP(DH965,リスト!$AB$5:$AC$12,2,FALSE))</f>
        <v/>
      </c>
      <c r="DH965" s="63"/>
      <c r="DI965" s="280" t="str">
        <f>IF(DJ965="","",VLOOKUP(DJ965,リスト!$AD$5:$AE$7,2,FALSE))</f>
        <v/>
      </c>
      <c r="DJ965" s="3"/>
      <c r="DK965" s="280" t="str">
        <f>IF(DL965="","",VLOOKUP(DL965,リスト!$AF$5:$AG$10,2,FALSE))</f>
        <v/>
      </c>
      <c r="DL965" s="3"/>
      <c r="DM965" s="280" t="str">
        <f>IF(DN965="","",VLOOKUP(DN965,リスト!$AH$5:$AI$6,2,FALSE))</f>
        <v/>
      </c>
      <c r="DN965" s="3"/>
      <c r="DO965" s="280" t="str">
        <f>IF(DP965="","",VLOOKUP(DP965,リスト!$AJ$5:$AK$6,2,FALSE))</f>
        <v/>
      </c>
      <c r="DP965" s="3"/>
      <c r="DQ965" s="280" t="str">
        <f>IF(DR965="","",VLOOKUP(DR965,リスト!$AL$5:$AM$7,2,FALSE))</f>
        <v/>
      </c>
      <c r="DR965" s="3"/>
      <c r="DS965" s="13"/>
      <c r="DT965" s="85"/>
      <c r="DU965" s="85"/>
      <c r="DV965" s="281" t="str">
        <f>IF(DW965="","",VLOOKUP(DW965,リスト!$AN$5:$AO$6,2,FALSE))</f>
        <v/>
      </c>
      <c r="DW965" s="13"/>
      <c r="DX965" s="341"/>
      <c r="DY965" s="345"/>
      <c r="DZ965" s="341"/>
      <c r="EA965" s="345"/>
      <c r="EB965" s="280" t="str">
        <f>IF(EC965="","",VLOOKUP(EC965,リスト!$AW$5:$AX$8,2,FALSE))</f>
        <v/>
      </c>
      <c r="EC965" s="3"/>
      <c r="ED965" s="85"/>
      <c r="EE965" s="280" t="str">
        <f>IF(EF965="","",VLOOKUP(EF965,リスト!$AY$5:$AZ$10,2,FALSE))</f>
        <v/>
      </c>
      <c r="EF965" s="3"/>
      <c r="EG965" s="280" t="str">
        <f>IF(EH965="","",VLOOKUP(EH965,リスト!$BA$5:$BB$10,2,FALSE))</f>
        <v/>
      </c>
      <c r="EH965" s="3"/>
      <c r="EI965" s="280" t="str">
        <f>IF(EJ965="","",VLOOKUP(EJ965,リスト!$BC$5:$BD$10,2,FALSE))</f>
        <v/>
      </c>
      <c r="EJ965" s="3"/>
      <c r="EK965" s="280" t="str">
        <f>IF(EL965="","",VLOOKUP(EL965,リスト!$BE$5:$BF$10,2,FALSE))</f>
        <v/>
      </c>
      <c r="EL965" s="3"/>
      <c r="EM965" s="78"/>
      <c r="EN965" s="73"/>
      <c r="EO965" s="73"/>
      <c r="EP965" s="13"/>
      <c r="EQ965" s="13"/>
      <c r="ER965" s="280" t="str">
        <f>IF(ES965="","",VLOOKUP(ES965,リスト!$BG$5:$BH$10,2,FALSE))</f>
        <v/>
      </c>
      <c r="ES965" s="13"/>
      <c r="ET965" s="13"/>
      <c r="EU965" s="13"/>
      <c r="EV965" s="13"/>
      <c r="EW965" s="13"/>
      <c r="EX965" s="81"/>
      <c r="EY965" s="81"/>
      <c r="EZ965" s="26"/>
      <c r="FA965" s="281" t="str">
        <f>IF($EZ965="","",INDEX(リスト!$BI$5:$BJ$40,MATCH($EZ965,リスト!$BJ$5:$BJ$40,0),1))</f>
        <v/>
      </c>
      <c r="FB965" s="280" t="str">
        <f>IF(FC965="","",VLOOKUP(FC965,リスト!$BK:$BL,2,FALSE))</f>
        <v/>
      </c>
      <c r="FC965" s="13"/>
      <c r="FD965" s="331"/>
      <c r="FE965" s="3"/>
      <c r="FF965" s="280" t="str">
        <f>IF(FG965="","",VLOOKUP(FG965,リスト!$BO$5:$BP$6,2,FALSE))</f>
        <v/>
      </c>
      <c r="FG965" s="3"/>
      <c r="FH965" s="280" t="str">
        <f>IF(FI965="","",VLOOKUP(FI965,リスト!$BQ$5:$BR$8,2,FALSE))</f>
        <v/>
      </c>
      <c r="FI965" s="3"/>
      <c r="FJ965" s="282"/>
      <c r="FK965" s="280" t="str">
        <f>IF(FL965="","",VLOOKUP(FL965,リスト!$BS$5:$BT$6,2,FALSE))</f>
        <v/>
      </c>
      <c r="FL965" s="63"/>
      <c r="FM965" s="13"/>
      <c r="FN965" s="13"/>
      <c r="FO965" s="13"/>
      <c r="FP965" s="283" t="str">
        <f t="shared" si="139"/>
        <v/>
      </c>
      <c r="FQ965" s="283" t="str">
        <f t="shared" si="139"/>
        <v/>
      </c>
      <c r="FR965" s="13"/>
      <c r="FS965" s="85"/>
      <c r="FT965" s="85"/>
      <c r="FU965" s="281" t="str">
        <f t="shared" si="134"/>
        <v/>
      </c>
      <c r="FV965" s="280" t="str">
        <f>IF(FW965="","",VLOOKUP(FW965,リスト!$BV$5:$BW$10,2,FALSE))</f>
        <v/>
      </c>
      <c r="FW965" s="26"/>
      <c r="FX965" s="282" t="str">
        <f t="shared" si="135"/>
        <v/>
      </c>
      <c r="FY965" s="280" t="str">
        <f>IF(FZ965="","",VLOOKUP(FZ965,リスト!$BX$5:$BY$6,2,FALSE))</f>
        <v/>
      </c>
      <c r="FZ965" s="3"/>
      <c r="GA965" s="280" t="str">
        <f>IF(GB965="","",VLOOKUP(GB965,リスト!$BZ$5:$CA$6,2,FALSE))</f>
        <v/>
      </c>
      <c r="GB965" s="13"/>
      <c r="GC965" s="281" t="str">
        <f>IF(GD965="","",VLOOKUP(GD965,リスト!$CB$5:$CC$6,2,FALSE))</f>
        <v/>
      </c>
      <c r="GD965" s="13"/>
      <c r="GE965" s="13"/>
      <c r="GF965" s="13"/>
      <c r="GG965" s="75"/>
      <c r="GH965" s="281" t="str">
        <f t="shared" si="136"/>
        <v/>
      </c>
      <c r="GI965" s="128"/>
      <c r="GJ965" s="281" t="str">
        <f>IF(GK965="","",VLOOKUP(GK965,リスト!$CD$5:$CE$6,2,FALSE))</f>
        <v/>
      </c>
      <c r="GK965" s="13"/>
      <c r="GL965" s="281" t="str">
        <f>IF(GM965="","",VLOOKUP(GM965,リスト!$CF$5:$CG$5,2,FALSE))</f>
        <v/>
      </c>
      <c r="GM965" s="26"/>
      <c r="GN965" s="280" t="str">
        <f>IF(GO965="","",VLOOKUP(GO965,リスト!$CH$5:$CI$5,2,FALSE))</f>
        <v/>
      </c>
      <c r="GO965" s="284"/>
      <c r="GP965" s="284"/>
      <c r="GQ965" s="284"/>
      <c r="GR965" s="284"/>
      <c r="GS965" s="284"/>
      <c r="GT965" s="284"/>
      <c r="GU965" s="284"/>
      <c r="GV965" s="284"/>
      <c r="GW965" s="284"/>
      <c r="GX965" s="285"/>
    </row>
    <row r="966" spans="2:206" s="177" customFormat="1" ht="24.75" hidden="1" customHeight="1" outlineLevel="1">
      <c r="B966" s="286" t="str">
        <f>IF(明細!B960="","",明細!B960)</f>
        <v/>
      </c>
      <c r="C966" s="287" t="str">
        <f>IF(明細!C960="","",明細!C960)</f>
        <v/>
      </c>
      <c r="D966" s="265" t="str">
        <f>IF(明細!D960="","",明細!D960)</f>
        <v/>
      </c>
      <c r="E966" s="265" t="str">
        <f>IF(明細!E960="","",明細!E960)</f>
        <v/>
      </c>
      <c r="F966" s="265" t="str">
        <f>IF(明細!F960="","",明細!F960)</f>
        <v/>
      </c>
      <c r="G966" s="265" t="str">
        <f>IF(明細!G960="","",明細!G960)</f>
        <v/>
      </c>
      <c r="H966" s="265" t="str">
        <f>IF(明細!H960="","",明細!H960)</f>
        <v/>
      </c>
      <c r="I966" s="265" t="str">
        <f>IF(明細!I960="","",明細!I960)</f>
        <v/>
      </c>
      <c r="J966" s="265" t="str">
        <f>IF(明細!J960="","",明細!J960)</f>
        <v/>
      </c>
      <c r="K966" s="265" t="str">
        <f>IF(明細!K960="","",明細!K960)</f>
        <v/>
      </c>
      <c r="L966" s="265" t="str">
        <f>IF(明細!L960="","",明細!L960)</f>
        <v/>
      </c>
      <c r="M966" s="265" t="str">
        <f>IF(明細!M960="","",明細!M960)</f>
        <v/>
      </c>
      <c r="N966" s="265" t="str">
        <f>IF(明細!N960="","",明細!N960)</f>
        <v/>
      </c>
      <c r="O966" s="265" t="str">
        <f>IF(明細!O960="","",明細!O960)</f>
        <v/>
      </c>
      <c r="P966" s="265" t="str">
        <f>IF(明細!P960="","",明細!P960)</f>
        <v/>
      </c>
      <c r="Q966" s="265" t="str">
        <f>IF(明細!Q960="","",明細!Q960)</f>
        <v/>
      </c>
      <c r="R966" s="289" t="str">
        <f>IF(明細!R960="","",明細!R960)</f>
        <v/>
      </c>
      <c r="S966" s="291" t="str">
        <f>IF(明細!S960="","",明細!S960)</f>
        <v/>
      </c>
      <c r="T966" s="291" t="str">
        <f>IF(明細!T960="","",明細!T960)</f>
        <v/>
      </c>
      <c r="U966" s="291" t="str">
        <f>IF(明細!U960="","",明細!U960)</f>
        <v/>
      </c>
      <c r="V966" s="292" t="str">
        <f>IF(明細!V960="","",明細!V960)</f>
        <v>個</v>
      </c>
      <c r="W966" s="292" t="str">
        <f>IF(明細!W960="","",明細!W960)</f>
        <v/>
      </c>
      <c r="X966" s="293" t="str">
        <f>IF(明細!X960="","",明細!X960)</f>
        <v/>
      </c>
      <c r="Y966" s="134" t="str">
        <f>IF(明細!Y960="","",明細!Y960)</f>
        <v/>
      </c>
      <c r="Z966" s="135" t="str">
        <f>IF(明細!Z960="","",明細!Z960)</f>
        <v/>
      </c>
      <c r="AA966" s="134" t="str">
        <f>IF(明細!AA960="","",明細!AA960)</f>
        <v/>
      </c>
      <c r="AB966" s="303" t="str">
        <f>IF(明細!AB960="","",明細!AB960)</f>
        <v/>
      </c>
      <c r="AC966" s="134" t="str">
        <f>IF(明細!AC960="","",明細!AC960)</f>
        <v/>
      </c>
      <c r="AD966" s="183" t="str">
        <f>IF(明細!AD960="","",明細!AD960)</f>
        <v/>
      </c>
      <c r="AE966" s="184">
        <f>IF(明細!AE960="","",明細!AE960)</f>
        <v>0.1</v>
      </c>
      <c r="AF966" s="185" t="str">
        <f>IF(明細!AF960="","",明細!AF960)</f>
        <v/>
      </c>
      <c r="AG966" s="186" t="str">
        <f>IF(明細!AG960="","",明細!AG960)</f>
        <v/>
      </c>
      <c r="AH966" s="186" t="str">
        <f>IF(明細!AH960="","",明細!AH960)</f>
        <v/>
      </c>
      <c r="AI966" s="187" t="str">
        <f>IF(明細!AI960="","",明細!AI960)</f>
        <v/>
      </c>
      <c r="AJ966" s="296" t="str">
        <f>IF(明細!AJ960="","",明細!AJ960)</f>
        <v/>
      </c>
      <c r="AK966" s="297" t="str">
        <f>IF(明細!AK960="","",明細!AK960)</f>
        <v/>
      </c>
      <c r="AL966" s="298" t="str">
        <f>IF(明細!AL960="","",明細!AL960)</f>
        <v/>
      </c>
      <c r="AM966" s="299" t="str">
        <f>IF(明細!AM960="","",明細!AM960)</f>
        <v/>
      </c>
      <c r="AN966" s="300" t="str">
        <f>IF(明細!AN960="","",明細!AN960)</f>
        <v/>
      </c>
      <c r="AO966" s="300" t="str">
        <f>IF(明細!AO960="","",明細!AO960)</f>
        <v/>
      </c>
      <c r="AP966" s="300" t="str">
        <f>IF(明細!AP960="","",明細!AP960)</f>
        <v/>
      </c>
      <c r="AQ966" s="301" t="str">
        <f>IF(明細!AQ960="","",明細!AQ960)</f>
        <v/>
      </c>
      <c r="AR966" s="302" t="str">
        <f>IF(明細!AR960="","",明細!AR960)</f>
        <v/>
      </c>
      <c r="AU966" s="360"/>
      <c r="AV966" s="368"/>
      <c r="AW966" s="446" t="str">
        <f>IF(明細!AV960="","",明細!AV960)</f>
        <v/>
      </c>
      <c r="AX966" s="419" t="str">
        <f>IF(明細!AT960="","",明細!AT960)</f>
        <v/>
      </c>
      <c r="AY966" s="280" t="str">
        <f>IF($AX966="","",VLOOKUP($AX966,リスト!$CL:$CM,2,FALSE))</f>
        <v/>
      </c>
      <c r="AZ966" s="3"/>
      <c r="BA966" s="280" t="str">
        <f>IF(BB966="","",VLOOKUP(BB966,リスト!$K:$L,2,FALSE))</f>
        <v/>
      </c>
      <c r="BB966" s="3"/>
      <c r="BC966" s="3"/>
      <c r="BD966" s="87"/>
      <c r="BE966" s="280" t="str">
        <f>IF(BF966="","",VLOOKUP(BF966,リスト!$I:$J,2,FALSE))</f>
        <v/>
      </c>
      <c r="BF966" s="3"/>
      <c r="BG966" s="280" t="str">
        <f>IF(BH966="","",VLOOKUP(BH966,リスト!$M:$N,2,FALSE))</f>
        <v/>
      </c>
      <c r="BH966" s="282"/>
      <c r="BI966" s="280" t="str">
        <f>IF(BJ966="","",VLOOKUP(BJ966,リスト!$O:$P,2,FALSE))</f>
        <v/>
      </c>
      <c r="BJ966" s="24"/>
      <c r="BM966" s="451" t="str">
        <f>IF(明細!AV960="","",明細!AV960)</f>
        <v/>
      </c>
      <c r="BN966" s="453" t="str">
        <f>IF(明細!AT960="","",明細!AT960)</f>
        <v/>
      </c>
      <c r="BO966" s="280" t="str">
        <f>IF($BN966="","",VLOOKUP($BN966,リスト!$CL:$CM,2,FALSE))</f>
        <v/>
      </c>
      <c r="BP966" s="280" t="str">
        <f>IF(BQ966="","",VLOOKUP(BQ966,リスト!$K$5:$L$7,2,FALSE))</f>
        <v/>
      </c>
      <c r="BQ966" s="13"/>
      <c r="BR966" s="13"/>
      <c r="BS966" s="47"/>
      <c r="BT966" s="280" t="str">
        <f>IF(BU966="","",VLOOKUP(BU966,リスト!I957:J975,2,FALSE))</f>
        <v/>
      </c>
      <c r="BU966" s="13"/>
      <c r="BV966" s="13"/>
      <c r="BW966" s="282"/>
      <c r="BX966" s="282"/>
      <c r="BY966" s="280" t="str">
        <f>IF(BZ966="","",VLOOKUP(BZ966,リスト!$S$5:$T$6,2,FALSE))</f>
        <v/>
      </c>
      <c r="BZ966" s="3"/>
      <c r="CA966" s="3"/>
      <c r="CB966" s="81"/>
      <c r="CC966" s="280" t="str">
        <f t="shared" si="130"/>
        <v/>
      </c>
      <c r="CD966" s="83"/>
      <c r="CE966" s="83"/>
      <c r="CF966" s="83"/>
      <c r="CG966" s="83"/>
      <c r="CH966" s="282" t="str">
        <f t="shared" si="131"/>
        <v/>
      </c>
      <c r="CI966" s="83"/>
      <c r="CJ966" s="280" t="str">
        <f t="shared" si="132"/>
        <v/>
      </c>
      <c r="CK966" s="87"/>
      <c r="CL966" s="78"/>
      <c r="CM966" s="83"/>
      <c r="CN966" s="83"/>
      <c r="CO966" s="83"/>
      <c r="CP966" s="280" t="str">
        <f t="shared" si="137"/>
        <v/>
      </c>
      <c r="CQ966" s="81"/>
      <c r="CR966" s="280" t="str">
        <f t="shared" si="138"/>
        <v/>
      </c>
      <c r="CS966" s="3"/>
      <c r="CT966" s="3"/>
      <c r="CU966" s="280" t="str">
        <f>IF(CV966="","",VLOOKUP(CV966,リスト!$V$5:$W$6,2,FALSE))</f>
        <v/>
      </c>
      <c r="CV966" s="3"/>
      <c r="CW966" s="280" t="str">
        <f>IF(CX966="","",VLOOKUP(CX966,リスト!$X$5:$Y$6,2,FALSE))</f>
        <v/>
      </c>
      <c r="CX966" s="3"/>
      <c r="CY966" s="77"/>
      <c r="CZ966" s="77"/>
      <c r="DA966" s="75"/>
      <c r="DB966" s="75"/>
      <c r="DC966" s="75"/>
      <c r="DD966" s="75"/>
      <c r="DE966" s="280" t="str">
        <f>IF(DF966="","",VLOOKUP(DF966,リスト!$Z$5:$AA$10,2,FALSE))</f>
        <v/>
      </c>
      <c r="DF966" s="3"/>
      <c r="DG966" s="280" t="str">
        <f>IF(DH966="","",VLOOKUP(DH966,リスト!$AB$5:$AC$12,2,FALSE))</f>
        <v/>
      </c>
      <c r="DH966" s="63"/>
      <c r="DI966" s="280" t="str">
        <f>IF(DJ966="","",VLOOKUP(DJ966,リスト!$AD$5:$AE$7,2,FALSE))</f>
        <v/>
      </c>
      <c r="DJ966" s="3"/>
      <c r="DK966" s="280" t="str">
        <f>IF(DL966="","",VLOOKUP(DL966,リスト!$AF$5:$AG$10,2,FALSE))</f>
        <v/>
      </c>
      <c r="DL966" s="3"/>
      <c r="DM966" s="280" t="str">
        <f>IF(DN966="","",VLOOKUP(DN966,リスト!$AH$5:$AI$6,2,FALSE))</f>
        <v/>
      </c>
      <c r="DN966" s="3"/>
      <c r="DO966" s="280" t="str">
        <f>IF(DP966="","",VLOOKUP(DP966,リスト!$AJ$5:$AK$6,2,FALSE))</f>
        <v/>
      </c>
      <c r="DP966" s="3"/>
      <c r="DQ966" s="280" t="str">
        <f>IF(DR966="","",VLOOKUP(DR966,リスト!$AL$5:$AM$7,2,FALSE))</f>
        <v/>
      </c>
      <c r="DR966" s="3"/>
      <c r="DS966" s="13"/>
      <c r="DT966" s="85"/>
      <c r="DU966" s="85"/>
      <c r="DV966" s="281" t="str">
        <f>IF(DW966="","",VLOOKUP(DW966,リスト!$AN$5:$AO$6,2,FALSE))</f>
        <v/>
      </c>
      <c r="DW966" s="13"/>
      <c r="DX966" s="341"/>
      <c r="DY966" s="345"/>
      <c r="DZ966" s="341"/>
      <c r="EA966" s="345"/>
      <c r="EB966" s="280" t="str">
        <f>IF(EC966="","",VLOOKUP(EC966,リスト!$AW$5:$AX$8,2,FALSE))</f>
        <v/>
      </c>
      <c r="EC966" s="3"/>
      <c r="ED966" s="85"/>
      <c r="EE966" s="280" t="str">
        <f>IF(EF966="","",VLOOKUP(EF966,リスト!$AY$5:$AZ$10,2,FALSE))</f>
        <v/>
      </c>
      <c r="EF966" s="3"/>
      <c r="EG966" s="280" t="str">
        <f>IF(EH966="","",VLOOKUP(EH966,リスト!$BA$5:$BB$10,2,FALSE))</f>
        <v/>
      </c>
      <c r="EH966" s="3"/>
      <c r="EI966" s="280" t="str">
        <f>IF(EJ966="","",VLOOKUP(EJ966,リスト!$BC$5:$BD$10,2,FALSE))</f>
        <v/>
      </c>
      <c r="EJ966" s="3"/>
      <c r="EK966" s="280" t="str">
        <f>IF(EL966="","",VLOOKUP(EL966,リスト!$BE$5:$BF$10,2,FALSE))</f>
        <v/>
      </c>
      <c r="EL966" s="3"/>
      <c r="EM966" s="78"/>
      <c r="EN966" s="73"/>
      <c r="EO966" s="73"/>
      <c r="EP966" s="13"/>
      <c r="EQ966" s="13"/>
      <c r="ER966" s="280" t="str">
        <f>IF(ES966="","",VLOOKUP(ES966,リスト!$BG$5:$BH$10,2,FALSE))</f>
        <v/>
      </c>
      <c r="ES966" s="13"/>
      <c r="ET966" s="13"/>
      <c r="EU966" s="13"/>
      <c r="EV966" s="13"/>
      <c r="EW966" s="13"/>
      <c r="EX966" s="81"/>
      <c r="EY966" s="81"/>
      <c r="EZ966" s="26"/>
      <c r="FA966" s="281" t="str">
        <f>IF($EZ966="","",INDEX(リスト!$BI$5:$BJ$40,MATCH($EZ966,リスト!$BJ$5:$BJ$40,0),1))</f>
        <v/>
      </c>
      <c r="FB966" s="280" t="str">
        <f>IF(FC966="","",VLOOKUP(FC966,リスト!$BK:$BL,2,FALSE))</f>
        <v/>
      </c>
      <c r="FC966" s="13"/>
      <c r="FD966" s="331"/>
      <c r="FE966" s="3"/>
      <c r="FF966" s="280" t="str">
        <f>IF(FG966="","",VLOOKUP(FG966,リスト!$BO$5:$BP$6,2,FALSE))</f>
        <v/>
      </c>
      <c r="FG966" s="3"/>
      <c r="FH966" s="280" t="str">
        <f>IF(FI966="","",VLOOKUP(FI966,リスト!$BQ$5:$BR$8,2,FALSE))</f>
        <v/>
      </c>
      <c r="FI966" s="3"/>
      <c r="FJ966" s="282"/>
      <c r="FK966" s="280" t="str">
        <f>IF(FL966="","",VLOOKUP(FL966,リスト!$BS$5:$BT$6,2,FALSE))</f>
        <v/>
      </c>
      <c r="FL966" s="63"/>
      <c r="FM966" s="13"/>
      <c r="FN966" s="13"/>
      <c r="FO966" s="13"/>
      <c r="FP966" s="283" t="str">
        <f t="shared" si="139"/>
        <v/>
      </c>
      <c r="FQ966" s="283" t="str">
        <f t="shared" si="139"/>
        <v/>
      </c>
      <c r="FR966" s="13"/>
      <c r="FS966" s="85"/>
      <c r="FT966" s="85"/>
      <c r="FU966" s="281" t="str">
        <f t="shared" si="134"/>
        <v/>
      </c>
      <c r="FV966" s="280" t="str">
        <f>IF(FW966="","",VLOOKUP(FW966,リスト!$BV$5:$BW$10,2,FALSE))</f>
        <v/>
      </c>
      <c r="FW966" s="26"/>
      <c r="FX966" s="282" t="str">
        <f t="shared" si="135"/>
        <v/>
      </c>
      <c r="FY966" s="280" t="str">
        <f>IF(FZ966="","",VLOOKUP(FZ966,リスト!$BX$5:$BY$6,2,FALSE))</f>
        <v/>
      </c>
      <c r="FZ966" s="3"/>
      <c r="GA966" s="280" t="str">
        <f>IF(GB966="","",VLOOKUP(GB966,リスト!$BZ$5:$CA$6,2,FALSE))</f>
        <v/>
      </c>
      <c r="GB966" s="13"/>
      <c r="GC966" s="281" t="str">
        <f>IF(GD966="","",VLOOKUP(GD966,リスト!$CB$5:$CC$6,2,FALSE))</f>
        <v/>
      </c>
      <c r="GD966" s="13"/>
      <c r="GE966" s="13"/>
      <c r="GF966" s="13"/>
      <c r="GG966" s="75"/>
      <c r="GH966" s="281" t="str">
        <f t="shared" si="136"/>
        <v/>
      </c>
      <c r="GI966" s="128"/>
      <c r="GJ966" s="281" t="str">
        <f>IF(GK966="","",VLOOKUP(GK966,リスト!$CD$5:$CE$6,2,FALSE))</f>
        <v/>
      </c>
      <c r="GK966" s="13"/>
      <c r="GL966" s="281" t="str">
        <f>IF(GM966="","",VLOOKUP(GM966,リスト!$CF$5:$CG$5,2,FALSE))</f>
        <v/>
      </c>
      <c r="GM966" s="26"/>
      <c r="GN966" s="280" t="str">
        <f>IF(GO966="","",VLOOKUP(GO966,リスト!$CH$5:$CI$5,2,FALSE))</f>
        <v/>
      </c>
      <c r="GO966" s="284"/>
      <c r="GP966" s="284"/>
      <c r="GQ966" s="284"/>
      <c r="GR966" s="284"/>
      <c r="GS966" s="284"/>
      <c r="GT966" s="284"/>
      <c r="GU966" s="284"/>
      <c r="GV966" s="284"/>
      <c r="GW966" s="284"/>
      <c r="GX966" s="285"/>
    </row>
    <row r="967" spans="2:206" s="177" customFormat="1" ht="24.75" hidden="1" customHeight="1" outlineLevel="1">
      <c r="B967" s="286" t="str">
        <f>IF(明細!B961="","",明細!B961)</f>
        <v/>
      </c>
      <c r="C967" s="287" t="str">
        <f>IF(明細!C961="","",明細!C961)</f>
        <v/>
      </c>
      <c r="D967" s="265" t="str">
        <f>IF(明細!D961="","",明細!D961)</f>
        <v/>
      </c>
      <c r="E967" s="265" t="str">
        <f>IF(明細!E961="","",明細!E961)</f>
        <v/>
      </c>
      <c r="F967" s="265" t="str">
        <f>IF(明細!F961="","",明細!F961)</f>
        <v/>
      </c>
      <c r="G967" s="265" t="str">
        <f>IF(明細!G961="","",明細!G961)</f>
        <v/>
      </c>
      <c r="H967" s="265" t="str">
        <f>IF(明細!H961="","",明細!H961)</f>
        <v/>
      </c>
      <c r="I967" s="265" t="str">
        <f>IF(明細!I961="","",明細!I961)</f>
        <v/>
      </c>
      <c r="J967" s="265" t="str">
        <f>IF(明細!J961="","",明細!J961)</f>
        <v/>
      </c>
      <c r="K967" s="265" t="str">
        <f>IF(明細!K961="","",明細!K961)</f>
        <v/>
      </c>
      <c r="L967" s="265" t="str">
        <f>IF(明細!L961="","",明細!L961)</f>
        <v/>
      </c>
      <c r="M967" s="265" t="str">
        <f>IF(明細!M961="","",明細!M961)</f>
        <v/>
      </c>
      <c r="N967" s="265" t="str">
        <f>IF(明細!N961="","",明細!N961)</f>
        <v/>
      </c>
      <c r="O967" s="265" t="str">
        <f>IF(明細!O961="","",明細!O961)</f>
        <v/>
      </c>
      <c r="P967" s="265" t="str">
        <f>IF(明細!P961="","",明細!P961)</f>
        <v/>
      </c>
      <c r="Q967" s="265" t="str">
        <f>IF(明細!Q961="","",明細!Q961)</f>
        <v/>
      </c>
      <c r="R967" s="289" t="str">
        <f>IF(明細!R961="","",明細!R961)</f>
        <v/>
      </c>
      <c r="S967" s="291" t="str">
        <f>IF(明細!S961="","",明細!S961)</f>
        <v/>
      </c>
      <c r="T967" s="291" t="str">
        <f>IF(明細!T961="","",明細!T961)</f>
        <v/>
      </c>
      <c r="U967" s="291" t="str">
        <f>IF(明細!U961="","",明細!U961)</f>
        <v/>
      </c>
      <c r="V967" s="292" t="str">
        <f>IF(明細!V961="","",明細!V961)</f>
        <v>個</v>
      </c>
      <c r="W967" s="292" t="str">
        <f>IF(明細!W961="","",明細!W961)</f>
        <v/>
      </c>
      <c r="X967" s="293" t="str">
        <f>IF(明細!X961="","",明細!X961)</f>
        <v/>
      </c>
      <c r="Y967" s="134" t="str">
        <f>IF(明細!Y961="","",明細!Y961)</f>
        <v/>
      </c>
      <c r="Z967" s="135" t="str">
        <f>IF(明細!Z961="","",明細!Z961)</f>
        <v/>
      </c>
      <c r="AA967" s="134" t="str">
        <f>IF(明細!AA961="","",明細!AA961)</f>
        <v/>
      </c>
      <c r="AB967" s="303" t="str">
        <f>IF(明細!AB961="","",明細!AB961)</f>
        <v/>
      </c>
      <c r="AC967" s="134" t="str">
        <f>IF(明細!AC961="","",明細!AC961)</f>
        <v/>
      </c>
      <c r="AD967" s="183" t="str">
        <f>IF(明細!AD961="","",明細!AD961)</f>
        <v/>
      </c>
      <c r="AE967" s="184">
        <f>IF(明細!AE961="","",明細!AE961)</f>
        <v>0.1</v>
      </c>
      <c r="AF967" s="185" t="str">
        <f>IF(明細!AF961="","",明細!AF961)</f>
        <v/>
      </c>
      <c r="AG967" s="186" t="str">
        <f>IF(明細!AG961="","",明細!AG961)</f>
        <v/>
      </c>
      <c r="AH967" s="186" t="str">
        <f>IF(明細!AH961="","",明細!AH961)</f>
        <v/>
      </c>
      <c r="AI967" s="187" t="str">
        <f>IF(明細!AI961="","",明細!AI961)</f>
        <v/>
      </c>
      <c r="AJ967" s="296" t="str">
        <f>IF(明細!AJ961="","",明細!AJ961)</f>
        <v/>
      </c>
      <c r="AK967" s="297" t="str">
        <f>IF(明細!AK961="","",明細!AK961)</f>
        <v/>
      </c>
      <c r="AL967" s="298" t="str">
        <f>IF(明細!AL961="","",明細!AL961)</f>
        <v/>
      </c>
      <c r="AM967" s="299" t="str">
        <f>IF(明細!AM961="","",明細!AM961)</f>
        <v/>
      </c>
      <c r="AN967" s="300" t="str">
        <f>IF(明細!AN961="","",明細!AN961)</f>
        <v/>
      </c>
      <c r="AO967" s="300" t="str">
        <f>IF(明細!AO961="","",明細!AO961)</f>
        <v/>
      </c>
      <c r="AP967" s="300" t="str">
        <f>IF(明細!AP961="","",明細!AP961)</f>
        <v/>
      </c>
      <c r="AQ967" s="301" t="str">
        <f>IF(明細!AQ961="","",明細!AQ961)</f>
        <v/>
      </c>
      <c r="AR967" s="302" t="str">
        <f>IF(明細!AR961="","",明細!AR961)</f>
        <v/>
      </c>
      <c r="AU967" s="360"/>
      <c r="AV967" s="368"/>
      <c r="AW967" s="446" t="str">
        <f>IF(明細!AV961="","",明細!AV961)</f>
        <v/>
      </c>
      <c r="AX967" s="419" t="str">
        <f>IF(明細!AT961="","",明細!AT961)</f>
        <v/>
      </c>
      <c r="AY967" s="280" t="str">
        <f>IF($AX967="","",VLOOKUP($AX967,リスト!$CL:$CM,2,FALSE))</f>
        <v/>
      </c>
      <c r="AZ967" s="3"/>
      <c r="BA967" s="280" t="str">
        <f>IF(BB967="","",VLOOKUP(BB967,リスト!$K:$L,2,FALSE))</f>
        <v/>
      </c>
      <c r="BB967" s="3"/>
      <c r="BC967" s="3"/>
      <c r="BD967" s="87"/>
      <c r="BE967" s="280" t="str">
        <f>IF(BF967="","",VLOOKUP(BF967,リスト!$I:$J,2,FALSE))</f>
        <v/>
      </c>
      <c r="BF967" s="3"/>
      <c r="BG967" s="280" t="str">
        <f>IF(BH967="","",VLOOKUP(BH967,リスト!$M:$N,2,FALSE))</f>
        <v/>
      </c>
      <c r="BH967" s="282"/>
      <c r="BI967" s="280" t="str">
        <f>IF(BJ967="","",VLOOKUP(BJ967,リスト!$O:$P,2,FALSE))</f>
        <v/>
      </c>
      <c r="BJ967" s="24"/>
      <c r="BM967" s="451" t="str">
        <f>IF(明細!AV961="","",明細!AV961)</f>
        <v/>
      </c>
      <c r="BN967" s="453" t="str">
        <f>IF(明細!AT961="","",明細!AT961)</f>
        <v/>
      </c>
      <c r="BO967" s="280" t="str">
        <f>IF($BN967="","",VLOOKUP($BN967,リスト!$CL:$CM,2,FALSE))</f>
        <v/>
      </c>
      <c r="BP967" s="280" t="str">
        <f>IF(BQ967="","",VLOOKUP(BQ967,リスト!$K$5:$L$7,2,FALSE))</f>
        <v/>
      </c>
      <c r="BQ967" s="13"/>
      <c r="BR967" s="13"/>
      <c r="BS967" s="47"/>
      <c r="BT967" s="280" t="str">
        <f>IF(BU967="","",VLOOKUP(BU967,リスト!I958:J976,2,FALSE))</f>
        <v/>
      </c>
      <c r="BU967" s="13"/>
      <c r="BV967" s="13"/>
      <c r="BW967" s="282"/>
      <c r="BX967" s="282"/>
      <c r="BY967" s="280" t="str">
        <f>IF(BZ967="","",VLOOKUP(BZ967,リスト!$S$5:$T$6,2,FALSE))</f>
        <v/>
      </c>
      <c r="BZ967" s="3"/>
      <c r="CA967" s="3"/>
      <c r="CB967" s="81"/>
      <c r="CC967" s="280" t="str">
        <f t="shared" si="130"/>
        <v/>
      </c>
      <c r="CD967" s="83"/>
      <c r="CE967" s="83"/>
      <c r="CF967" s="83"/>
      <c r="CG967" s="83"/>
      <c r="CH967" s="282" t="str">
        <f t="shared" si="131"/>
        <v/>
      </c>
      <c r="CI967" s="83"/>
      <c r="CJ967" s="280" t="str">
        <f t="shared" si="132"/>
        <v/>
      </c>
      <c r="CK967" s="87"/>
      <c r="CL967" s="78"/>
      <c r="CM967" s="83"/>
      <c r="CN967" s="83"/>
      <c r="CO967" s="83"/>
      <c r="CP967" s="280" t="str">
        <f t="shared" si="137"/>
        <v/>
      </c>
      <c r="CQ967" s="81"/>
      <c r="CR967" s="280" t="str">
        <f t="shared" si="138"/>
        <v/>
      </c>
      <c r="CS967" s="3"/>
      <c r="CT967" s="3"/>
      <c r="CU967" s="280" t="str">
        <f>IF(CV967="","",VLOOKUP(CV967,リスト!$V$5:$W$6,2,FALSE))</f>
        <v/>
      </c>
      <c r="CV967" s="3"/>
      <c r="CW967" s="280" t="str">
        <f>IF(CX967="","",VLOOKUP(CX967,リスト!$X$5:$Y$6,2,FALSE))</f>
        <v/>
      </c>
      <c r="CX967" s="3"/>
      <c r="CY967" s="77"/>
      <c r="CZ967" s="77"/>
      <c r="DA967" s="75"/>
      <c r="DB967" s="75"/>
      <c r="DC967" s="75"/>
      <c r="DD967" s="75"/>
      <c r="DE967" s="280" t="str">
        <f>IF(DF967="","",VLOOKUP(DF967,リスト!$Z$5:$AA$10,2,FALSE))</f>
        <v/>
      </c>
      <c r="DF967" s="3"/>
      <c r="DG967" s="280" t="str">
        <f>IF(DH967="","",VLOOKUP(DH967,リスト!$AB$5:$AC$12,2,FALSE))</f>
        <v/>
      </c>
      <c r="DH967" s="63"/>
      <c r="DI967" s="280" t="str">
        <f>IF(DJ967="","",VLOOKUP(DJ967,リスト!$AD$5:$AE$7,2,FALSE))</f>
        <v/>
      </c>
      <c r="DJ967" s="3"/>
      <c r="DK967" s="280" t="str">
        <f>IF(DL967="","",VLOOKUP(DL967,リスト!$AF$5:$AG$10,2,FALSE))</f>
        <v/>
      </c>
      <c r="DL967" s="3"/>
      <c r="DM967" s="280" t="str">
        <f>IF(DN967="","",VLOOKUP(DN967,リスト!$AH$5:$AI$6,2,FALSE))</f>
        <v/>
      </c>
      <c r="DN967" s="3"/>
      <c r="DO967" s="280" t="str">
        <f>IF(DP967="","",VLOOKUP(DP967,リスト!$AJ$5:$AK$6,2,FALSE))</f>
        <v/>
      </c>
      <c r="DP967" s="3"/>
      <c r="DQ967" s="280" t="str">
        <f>IF(DR967="","",VLOOKUP(DR967,リスト!$AL$5:$AM$7,2,FALSE))</f>
        <v/>
      </c>
      <c r="DR967" s="3"/>
      <c r="DS967" s="13"/>
      <c r="DT967" s="85"/>
      <c r="DU967" s="85"/>
      <c r="DV967" s="281" t="str">
        <f>IF(DW967="","",VLOOKUP(DW967,リスト!$AN$5:$AO$6,2,FALSE))</f>
        <v/>
      </c>
      <c r="DW967" s="13"/>
      <c r="DX967" s="341"/>
      <c r="DY967" s="345"/>
      <c r="DZ967" s="341"/>
      <c r="EA967" s="345"/>
      <c r="EB967" s="280" t="str">
        <f>IF(EC967="","",VLOOKUP(EC967,リスト!$AW$5:$AX$8,2,FALSE))</f>
        <v/>
      </c>
      <c r="EC967" s="3"/>
      <c r="ED967" s="85"/>
      <c r="EE967" s="280" t="str">
        <f>IF(EF967="","",VLOOKUP(EF967,リスト!$AY$5:$AZ$10,2,FALSE))</f>
        <v/>
      </c>
      <c r="EF967" s="3"/>
      <c r="EG967" s="280" t="str">
        <f>IF(EH967="","",VLOOKUP(EH967,リスト!$BA$5:$BB$10,2,FALSE))</f>
        <v/>
      </c>
      <c r="EH967" s="3"/>
      <c r="EI967" s="280" t="str">
        <f>IF(EJ967="","",VLOOKUP(EJ967,リスト!$BC$5:$BD$10,2,FALSE))</f>
        <v/>
      </c>
      <c r="EJ967" s="3"/>
      <c r="EK967" s="280" t="str">
        <f>IF(EL967="","",VLOOKUP(EL967,リスト!$BE$5:$BF$10,2,FALSE))</f>
        <v/>
      </c>
      <c r="EL967" s="3"/>
      <c r="EM967" s="78"/>
      <c r="EN967" s="73"/>
      <c r="EO967" s="73"/>
      <c r="EP967" s="13"/>
      <c r="EQ967" s="13"/>
      <c r="ER967" s="280" t="str">
        <f>IF(ES967="","",VLOOKUP(ES967,リスト!$BG$5:$BH$10,2,FALSE))</f>
        <v/>
      </c>
      <c r="ES967" s="13"/>
      <c r="ET967" s="13"/>
      <c r="EU967" s="13"/>
      <c r="EV967" s="13"/>
      <c r="EW967" s="13"/>
      <c r="EX967" s="81"/>
      <c r="EY967" s="81"/>
      <c r="EZ967" s="26"/>
      <c r="FA967" s="281" t="str">
        <f>IF($EZ967="","",INDEX(リスト!$BI$5:$BJ$40,MATCH($EZ967,リスト!$BJ$5:$BJ$40,0),1))</f>
        <v/>
      </c>
      <c r="FB967" s="280" t="str">
        <f>IF(FC967="","",VLOOKUP(FC967,リスト!$BK:$BL,2,FALSE))</f>
        <v/>
      </c>
      <c r="FC967" s="13"/>
      <c r="FD967" s="331"/>
      <c r="FE967" s="3"/>
      <c r="FF967" s="280" t="str">
        <f>IF(FG967="","",VLOOKUP(FG967,リスト!$BO$5:$BP$6,2,FALSE))</f>
        <v/>
      </c>
      <c r="FG967" s="3"/>
      <c r="FH967" s="280" t="str">
        <f>IF(FI967="","",VLOOKUP(FI967,リスト!$BQ$5:$BR$8,2,FALSE))</f>
        <v/>
      </c>
      <c r="FI967" s="3"/>
      <c r="FJ967" s="282"/>
      <c r="FK967" s="280" t="str">
        <f>IF(FL967="","",VLOOKUP(FL967,リスト!$BS$5:$BT$6,2,FALSE))</f>
        <v/>
      </c>
      <c r="FL967" s="63"/>
      <c r="FM967" s="13"/>
      <c r="FN967" s="13"/>
      <c r="FO967" s="13"/>
      <c r="FP967" s="283" t="str">
        <f t="shared" si="139"/>
        <v/>
      </c>
      <c r="FQ967" s="283" t="str">
        <f t="shared" si="139"/>
        <v/>
      </c>
      <c r="FR967" s="13"/>
      <c r="FS967" s="85"/>
      <c r="FT967" s="85"/>
      <c r="FU967" s="281" t="str">
        <f t="shared" si="134"/>
        <v/>
      </c>
      <c r="FV967" s="280" t="str">
        <f>IF(FW967="","",VLOOKUP(FW967,リスト!$BV$5:$BW$10,2,FALSE))</f>
        <v/>
      </c>
      <c r="FW967" s="26"/>
      <c r="FX967" s="282" t="str">
        <f t="shared" si="135"/>
        <v/>
      </c>
      <c r="FY967" s="280" t="str">
        <f>IF(FZ967="","",VLOOKUP(FZ967,リスト!$BX$5:$BY$6,2,FALSE))</f>
        <v/>
      </c>
      <c r="FZ967" s="3"/>
      <c r="GA967" s="280" t="str">
        <f>IF(GB967="","",VLOOKUP(GB967,リスト!$BZ$5:$CA$6,2,FALSE))</f>
        <v/>
      </c>
      <c r="GB967" s="13"/>
      <c r="GC967" s="281" t="str">
        <f>IF(GD967="","",VLOOKUP(GD967,リスト!$CB$5:$CC$6,2,FALSE))</f>
        <v/>
      </c>
      <c r="GD967" s="13"/>
      <c r="GE967" s="13"/>
      <c r="GF967" s="13"/>
      <c r="GG967" s="75"/>
      <c r="GH967" s="281" t="str">
        <f t="shared" si="136"/>
        <v/>
      </c>
      <c r="GI967" s="128"/>
      <c r="GJ967" s="281" t="str">
        <f>IF(GK967="","",VLOOKUP(GK967,リスト!$CD$5:$CE$6,2,FALSE))</f>
        <v/>
      </c>
      <c r="GK967" s="13"/>
      <c r="GL967" s="281" t="str">
        <f>IF(GM967="","",VLOOKUP(GM967,リスト!$CF$5:$CG$5,2,FALSE))</f>
        <v/>
      </c>
      <c r="GM967" s="26"/>
      <c r="GN967" s="280" t="str">
        <f>IF(GO967="","",VLOOKUP(GO967,リスト!$CH$5:$CI$5,2,FALSE))</f>
        <v/>
      </c>
      <c r="GO967" s="284"/>
      <c r="GP967" s="284"/>
      <c r="GQ967" s="284"/>
      <c r="GR967" s="284"/>
      <c r="GS967" s="284"/>
      <c r="GT967" s="284"/>
      <c r="GU967" s="284"/>
      <c r="GV967" s="284"/>
      <c r="GW967" s="284"/>
      <c r="GX967" s="285"/>
    </row>
    <row r="968" spans="2:206" s="177" customFormat="1" ht="24.75" hidden="1" customHeight="1" outlineLevel="1">
      <c r="B968" s="286" t="str">
        <f>IF(明細!B962="","",明細!B962)</f>
        <v/>
      </c>
      <c r="C968" s="287" t="str">
        <f>IF(明細!C962="","",明細!C962)</f>
        <v/>
      </c>
      <c r="D968" s="265" t="str">
        <f>IF(明細!D962="","",明細!D962)</f>
        <v/>
      </c>
      <c r="E968" s="265" t="str">
        <f>IF(明細!E962="","",明細!E962)</f>
        <v/>
      </c>
      <c r="F968" s="265" t="str">
        <f>IF(明細!F962="","",明細!F962)</f>
        <v/>
      </c>
      <c r="G968" s="265" t="str">
        <f>IF(明細!G962="","",明細!G962)</f>
        <v/>
      </c>
      <c r="H968" s="265" t="str">
        <f>IF(明細!H962="","",明細!H962)</f>
        <v/>
      </c>
      <c r="I968" s="265" t="str">
        <f>IF(明細!I962="","",明細!I962)</f>
        <v/>
      </c>
      <c r="J968" s="265" t="str">
        <f>IF(明細!J962="","",明細!J962)</f>
        <v/>
      </c>
      <c r="K968" s="265" t="str">
        <f>IF(明細!K962="","",明細!K962)</f>
        <v/>
      </c>
      <c r="L968" s="265" t="str">
        <f>IF(明細!L962="","",明細!L962)</f>
        <v/>
      </c>
      <c r="M968" s="265" t="str">
        <f>IF(明細!M962="","",明細!M962)</f>
        <v/>
      </c>
      <c r="N968" s="265" t="str">
        <f>IF(明細!N962="","",明細!N962)</f>
        <v/>
      </c>
      <c r="O968" s="265" t="str">
        <f>IF(明細!O962="","",明細!O962)</f>
        <v/>
      </c>
      <c r="P968" s="265" t="str">
        <f>IF(明細!P962="","",明細!P962)</f>
        <v/>
      </c>
      <c r="Q968" s="265" t="str">
        <f>IF(明細!Q962="","",明細!Q962)</f>
        <v/>
      </c>
      <c r="R968" s="289" t="str">
        <f>IF(明細!R962="","",明細!R962)</f>
        <v/>
      </c>
      <c r="S968" s="291" t="str">
        <f>IF(明細!S962="","",明細!S962)</f>
        <v/>
      </c>
      <c r="T968" s="291" t="str">
        <f>IF(明細!T962="","",明細!T962)</f>
        <v/>
      </c>
      <c r="U968" s="291" t="str">
        <f>IF(明細!U962="","",明細!U962)</f>
        <v/>
      </c>
      <c r="V968" s="292" t="str">
        <f>IF(明細!V962="","",明細!V962)</f>
        <v>個</v>
      </c>
      <c r="W968" s="292" t="str">
        <f>IF(明細!W962="","",明細!W962)</f>
        <v/>
      </c>
      <c r="X968" s="293" t="str">
        <f>IF(明細!X962="","",明細!X962)</f>
        <v/>
      </c>
      <c r="Y968" s="134" t="str">
        <f>IF(明細!Y962="","",明細!Y962)</f>
        <v/>
      </c>
      <c r="Z968" s="135" t="str">
        <f>IF(明細!Z962="","",明細!Z962)</f>
        <v/>
      </c>
      <c r="AA968" s="134" t="str">
        <f>IF(明細!AA962="","",明細!AA962)</f>
        <v/>
      </c>
      <c r="AB968" s="303" t="str">
        <f>IF(明細!AB962="","",明細!AB962)</f>
        <v/>
      </c>
      <c r="AC968" s="134" t="str">
        <f>IF(明細!AC962="","",明細!AC962)</f>
        <v/>
      </c>
      <c r="AD968" s="183" t="str">
        <f>IF(明細!AD962="","",明細!AD962)</f>
        <v/>
      </c>
      <c r="AE968" s="184">
        <f>IF(明細!AE962="","",明細!AE962)</f>
        <v>0.1</v>
      </c>
      <c r="AF968" s="185" t="str">
        <f>IF(明細!AF962="","",明細!AF962)</f>
        <v/>
      </c>
      <c r="AG968" s="186" t="str">
        <f>IF(明細!AG962="","",明細!AG962)</f>
        <v/>
      </c>
      <c r="AH968" s="186" t="str">
        <f>IF(明細!AH962="","",明細!AH962)</f>
        <v/>
      </c>
      <c r="AI968" s="187" t="str">
        <f>IF(明細!AI962="","",明細!AI962)</f>
        <v/>
      </c>
      <c r="AJ968" s="296" t="str">
        <f>IF(明細!AJ962="","",明細!AJ962)</f>
        <v/>
      </c>
      <c r="AK968" s="297" t="str">
        <f>IF(明細!AK962="","",明細!AK962)</f>
        <v/>
      </c>
      <c r="AL968" s="298" t="str">
        <f>IF(明細!AL962="","",明細!AL962)</f>
        <v/>
      </c>
      <c r="AM968" s="299" t="str">
        <f>IF(明細!AM962="","",明細!AM962)</f>
        <v/>
      </c>
      <c r="AN968" s="300" t="str">
        <f>IF(明細!AN962="","",明細!AN962)</f>
        <v/>
      </c>
      <c r="AO968" s="300" t="str">
        <f>IF(明細!AO962="","",明細!AO962)</f>
        <v/>
      </c>
      <c r="AP968" s="300" t="str">
        <f>IF(明細!AP962="","",明細!AP962)</f>
        <v/>
      </c>
      <c r="AQ968" s="301" t="str">
        <f>IF(明細!AQ962="","",明細!AQ962)</f>
        <v/>
      </c>
      <c r="AR968" s="302" t="str">
        <f>IF(明細!AR962="","",明細!AR962)</f>
        <v/>
      </c>
      <c r="AU968" s="360"/>
      <c r="AV968" s="368"/>
      <c r="AW968" s="446" t="str">
        <f>IF(明細!AV962="","",明細!AV962)</f>
        <v/>
      </c>
      <c r="AX968" s="419" t="str">
        <f>IF(明細!AT962="","",明細!AT962)</f>
        <v/>
      </c>
      <c r="AY968" s="280" t="str">
        <f>IF($AX968="","",VLOOKUP($AX968,リスト!$CL:$CM,2,FALSE))</f>
        <v/>
      </c>
      <c r="AZ968" s="3"/>
      <c r="BA968" s="280" t="str">
        <f>IF(BB968="","",VLOOKUP(BB968,リスト!$K:$L,2,FALSE))</f>
        <v/>
      </c>
      <c r="BB968" s="3"/>
      <c r="BC968" s="3"/>
      <c r="BD968" s="87"/>
      <c r="BE968" s="280" t="str">
        <f>IF(BF968="","",VLOOKUP(BF968,リスト!$I:$J,2,FALSE))</f>
        <v/>
      </c>
      <c r="BF968" s="3"/>
      <c r="BG968" s="280" t="str">
        <f>IF(BH968="","",VLOOKUP(BH968,リスト!$M:$N,2,FALSE))</f>
        <v/>
      </c>
      <c r="BH968" s="282"/>
      <c r="BI968" s="280" t="str">
        <f>IF(BJ968="","",VLOOKUP(BJ968,リスト!$O:$P,2,FALSE))</f>
        <v/>
      </c>
      <c r="BJ968" s="24"/>
      <c r="BM968" s="451" t="str">
        <f>IF(明細!AV962="","",明細!AV962)</f>
        <v/>
      </c>
      <c r="BN968" s="453" t="str">
        <f>IF(明細!AT962="","",明細!AT962)</f>
        <v/>
      </c>
      <c r="BO968" s="280" t="str">
        <f>IF($BN968="","",VLOOKUP($BN968,リスト!$CL:$CM,2,FALSE))</f>
        <v/>
      </c>
      <c r="BP968" s="280" t="str">
        <f>IF(BQ968="","",VLOOKUP(BQ968,リスト!$K$5:$L$7,2,FALSE))</f>
        <v/>
      </c>
      <c r="BQ968" s="13"/>
      <c r="BR968" s="13"/>
      <c r="BS968" s="47"/>
      <c r="BT968" s="280" t="str">
        <f>IF(BU968="","",VLOOKUP(BU968,リスト!I959:J977,2,FALSE))</f>
        <v/>
      </c>
      <c r="BU968" s="13"/>
      <c r="BV968" s="13"/>
      <c r="BW968" s="282"/>
      <c r="BX968" s="282"/>
      <c r="BY968" s="280" t="str">
        <f>IF(BZ968="","",VLOOKUP(BZ968,リスト!$S$5:$T$6,2,FALSE))</f>
        <v/>
      </c>
      <c r="BZ968" s="3"/>
      <c r="CA968" s="3"/>
      <c r="CB968" s="81"/>
      <c r="CC968" s="280" t="str">
        <f t="shared" si="130"/>
        <v/>
      </c>
      <c r="CD968" s="83"/>
      <c r="CE968" s="83"/>
      <c r="CF968" s="83"/>
      <c r="CG968" s="83"/>
      <c r="CH968" s="282" t="str">
        <f t="shared" si="131"/>
        <v/>
      </c>
      <c r="CI968" s="83"/>
      <c r="CJ968" s="280" t="str">
        <f t="shared" si="132"/>
        <v/>
      </c>
      <c r="CK968" s="87"/>
      <c r="CL968" s="78"/>
      <c r="CM968" s="83"/>
      <c r="CN968" s="83"/>
      <c r="CO968" s="83"/>
      <c r="CP968" s="280" t="str">
        <f t="shared" si="137"/>
        <v/>
      </c>
      <c r="CQ968" s="81"/>
      <c r="CR968" s="280" t="str">
        <f t="shared" si="138"/>
        <v/>
      </c>
      <c r="CS968" s="3"/>
      <c r="CT968" s="3"/>
      <c r="CU968" s="280" t="str">
        <f>IF(CV968="","",VLOOKUP(CV968,リスト!$V$5:$W$6,2,FALSE))</f>
        <v/>
      </c>
      <c r="CV968" s="3"/>
      <c r="CW968" s="280" t="str">
        <f>IF(CX968="","",VLOOKUP(CX968,リスト!$X$5:$Y$6,2,FALSE))</f>
        <v/>
      </c>
      <c r="CX968" s="3"/>
      <c r="CY968" s="77"/>
      <c r="CZ968" s="77"/>
      <c r="DA968" s="75"/>
      <c r="DB968" s="75"/>
      <c r="DC968" s="75"/>
      <c r="DD968" s="75"/>
      <c r="DE968" s="280" t="str">
        <f>IF(DF968="","",VLOOKUP(DF968,リスト!$Z$5:$AA$10,2,FALSE))</f>
        <v/>
      </c>
      <c r="DF968" s="3"/>
      <c r="DG968" s="280" t="str">
        <f>IF(DH968="","",VLOOKUP(DH968,リスト!$AB$5:$AC$12,2,FALSE))</f>
        <v/>
      </c>
      <c r="DH968" s="63"/>
      <c r="DI968" s="280" t="str">
        <f>IF(DJ968="","",VLOOKUP(DJ968,リスト!$AD$5:$AE$7,2,FALSE))</f>
        <v/>
      </c>
      <c r="DJ968" s="3"/>
      <c r="DK968" s="280" t="str">
        <f>IF(DL968="","",VLOOKUP(DL968,リスト!$AF$5:$AG$10,2,FALSE))</f>
        <v/>
      </c>
      <c r="DL968" s="3"/>
      <c r="DM968" s="280" t="str">
        <f>IF(DN968="","",VLOOKUP(DN968,リスト!$AH$5:$AI$6,2,FALSE))</f>
        <v/>
      </c>
      <c r="DN968" s="3"/>
      <c r="DO968" s="280" t="str">
        <f>IF(DP968="","",VLOOKUP(DP968,リスト!$AJ$5:$AK$6,2,FALSE))</f>
        <v/>
      </c>
      <c r="DP968" s="3"/>
      <c r="DQ968" s="280" t="str">
        <f>IF(DR968="","",VLOOKUP(DR968,リスト!$AL$5:$AM$7,2,FALSE))</f>
        <v/>
      </c>
      <c r="DR968" s="3"/>
      <c r="DS968" s="13"/>
      <c r="DT968" s="85"/>
      <c r="DU968" s="85"/>
      <c r="DV968" s="281" t="str">
        <f>IF(DW968="","",VLOOKUP(DW968,リスト!$AN$5:$AO$6,2,FALSE))</f>
        <v/>
      </c>
      <c r="DW968" s="13"/>
      <c r="DX968" s="341"/>
      <c r="DY968" s="345"/>
      <c r="DZ968" s="341"/>
      <c r="EA968" s="345"/>
      <c r="EB968" s="280" t="str">
        <f>IF(EC968="","",VLOOKUP(EC968,リスト!$AW$5:$AX$8,2,FALSE))</f>
        <v/>
      </c>
      <c r="EC968" s="3"/>
      <c r="ED968" s="85"/>
      <c r="EE968" s="280" t="str">
        <f>IF(EF968="","",VLOOKUP(EF968,リスト!$AY$5:$AZ$10,2,FALSE))</f>
        <v/>
      </c>
      <c r="EF968" s="3"/>
      <c r="EG968" s="280" t="str">
        <f>IF(EH968="","",VLOOKUP(EH968,リスト!$BA$5:$BB$10,2,FALSE))</f>
        <v/>
      </c>
      <c r="EH968" s="3"/>
      <c r="EI968" s="280" t="str">
        <f>IF(EJ968="","",VLOOKUP(EJ968,リスト!$BC$5:$BD$10,2,FALSE))</f>
        <v/>
      </c>
      <c r="EJ968" s="3"/>
      <c r="EK968" s="280" t="str">
        <f>IF(EL968="","",VLOOKUP(EL968,リスト!$BE$5:$BF$10,2,FALSE))</f>
        <v/>
      </c>
      <c r="EL968" s="3"/>
      <c r="EM968" s="78"/>
      <c r="EN968" s="73"/>
      <c r="EO968" s="73"/>
      <c r="EP968" s="13"/>
      <c r="EQ968" s="13"/>
      <c r="ER968" s="280" t="str">
        <f>IF(ES968="","",VLOOKUP(ES968,リスト!$BG$5:$BH$10,2,FALSE))</f>
        <v/>
      </c>
      <c r="ES968" s="13"/>
      <c r="ET968" s="13"/>
      <c r="EU968" s="13"/>
      <c r="EV968" s="13"/>
      <c r="EW968" s="13"/>
      <c r="EX968" s="81"/>
      <c r="EY968" s="81"/>
      <c r="EZ968" s="26"/>
      <c r="FA968" s="281" t="str">
        <f>IF($EZ968="","",INDEX(リスト!$BI$5:$BJ$40,MATCH($EZ968,リスト!$BJ$5:$BJ$40,0),1))</f>
        <v/>
      </c>
      <c r="FB968" s="280" t="str">
        <f>IF(FC968="","",VLOOKUP(FC968,リスト!$BK:$BL,2,FALSE))</f>
        <v/>
      </c>
      <c r="FC968" s="13"/>
      <c r="FD968" s="331"/>
      <c r="FE968" s="3"/>
      <c r="FF968" s="280" t="str">
        <f>IF(FG968="","",VLOOKUP(FG968,リスト!$BO$5:$BP$6,2,FALSE))</f>
        <v/>
      </c>
      <c r="FG968" s="3"/>
      <c r="FH968" s="280" t="str">
        <f>IF(FI968="","",VLOOKUP(FI968,リスト!$BQ$5:$BR$8,2,FALSE))</f>
        <v/>
      </c>
      <c r="FI968" s="3"/>
      <c r="FJ968" s="282"/>
      <c r="FK968" s="280" t="str">
        <f>IF(FL968="","",VLOOKUP(FL968,リスト!$BS$5:$BT$6,2,FALSE))</f>
        <v/>
      </c>
      <c r="FL968" s="63"/>
      <c r="FM968" s="13"/>
      <c r="FN968" s="13"/>
      <c r="FO968" s="13"/>
      <c r="FP968" s="283" t="str">
        <f t="shared" si="139"/>
        <v/>
      </c>
      <c r="FQ968" s="283" t="str">
        <f t="shared" si="139"/>
        <v/>
      </c>
      <c r="FR968" s="13"/>
      <c r="FS968" s="85"/>
      <c r="FT968" s="85"/>
      <c r="FU968" s="281" t="str">
        <f t="shared" si="134"/>
        <v/>
      </c>
      <c r="FV968" s="280" t="str">
        <f>IF(FW968="","",VLOOKUP(FW968,リスト!$BV$5:$BW$10,2,FALSE))</f>
        <v/>
      </c>
      <c r="FW968" s="26"/>
      <c r="FX968" s="282" t="str">
        <f t="shared" si="135"/>
        <v/>
      </c>
      <c r="FY968" s="280" t="str">
        <f>IF(FZ968="","",VLOOKUP(FZ968,リスト!$BX$5:$BY$6,2,FALSE))</f>
        <v/>
      </c>
      <c r="FZ968" s="3"/>
      <c r="GA968" s="280" t="str">
        <f>IF(GB968="","",VLOOKUP(GB968,リスト!$BZ$5:$CA$6,2,FALSE))</f>
        <v/>
      </c>
      <c r="GB968" s="13"/>
      <c r="GC968" s="281" t="str">
        <f>IF(GD968="","",VLOOKUP(GD968,リスト!$CB$5:$CC$6,2,FALSE))</f>
        <v/>
      </c>
      <c r="GD968" s="13"/>
      <c r="GE968" s="13"/>
      <c r="GF968" s="13"/>
      <c r="GG968" s="75"/>
      <c r="GH968" s="281" t="str">
        <f t="shared" si="136"/>
        <v/>
      </c>
      <c r="GI968" s="128"/>
      <c r="GJ968" s="281" t="str">
        <f>IF(GK968="","",VLOOKUP(GK968,リスト!$CD$5:$CE$6,2,FALSE))</f>
        <v/>
      </c>
      <c r="GK968" s="13"/>
      <c r="GL968" s="281" t="str">
        <f>IF(GM968="","",VLOOKUP(GM968,リスト!$CF$5:$CG$5,2,FALSE))</f>
        <v/>
      </c>
      <c r="GM968" s="26"/>
      <c r="GN968" s="280" t="str">
        <f>IF(GO968="","",VLOOKUP(GO968,リスト!$CH$5:$CI$5,2,FALSE))</f>
        <v/>
      </c>
      <c r="GO968" s="284"/>
      <c r="GP968" s="284"/>
      <c r="GQ968" s="284"/>
      <c r="GR968" s="284"/>
      <c r="GS968" s="284"/>
      <c r="GT968" s="284"/>
      <c r="GU968" s="284"/>
      <c r="GV968" s="284"/>
      <c r="GW968" s="284"/>
      <c r="GX968" s="285"/>
    </row>
    <row r="969" spans="2:206" s="177" customFormat="1" ht="24.75" hidden="1" customHeight="1" outlineLevel="1">
      <c r="B969" s="286" t="str">
        <f>IF(明細!B963="","",明細!B963)</f>
        <v/>
      </c>
      <c r="C969" s="287" t="str">
        <f>IF(明細!C963="","",明細!C963)</f>
        <v/>
      </c>
      <c r="D969" s="265" t="str">
        <f>IF(明細!D963="","",明細!D963)</f>
        <v/>
      </c>
      <c r="E969" s="265" t="str">
        <f>IF(明細!E963="","",明細!E963)</f>
        <v/>
      </c>
      <c r="F969" s="265" t="str">
        <f>IF(明細!F963="","",明細!F963)</f>
        <v/>
      </c>
      <c r="G969" s="265" t="str">
        <f>IF(明細!G963="","",明細!G963)</f>
        <v/>
      </c>
      <c r="H969" s="265" t="str">
        <f>IF(明細!H963="","",明細!H963)</f>
        <v/>
      </c>
      <c r="I969" s="265" t="str">
        <f>IF(明細!I963="","",明細!I963)</f>
        <v/>
      </c>
      <c r="J969" s="265" t="str">
        <f>IF(明細!J963="","",明細!J963)</f>
        <v/>
      </c>
      <c r="K969" s="265" t="str">
        <f>IF(明細!K963="","",明細!K963)</f>
        <v/>
      </c>
      <c r="L969" s="265" t="str">
        <f>IF(明細!L963="","",明細!L963)</f>
        <v/>
      </c>
      <c r="M969" s="265" t="str">
        <f>IF(明細!M963="","",明細!M963)</f>
        <v/>
      </c>
      <c r="N969" s="265" t="str">
        <f>IF(明細!N963="","",明細!N963)</f>
        <v/>
      </c>
      <c r="O969" s="265" t="str">
        <f>IF(明細!O963="","",明細!O963)</f>
        <v/>
      </c>
      <c r="P969" s="265" t="str">
        <f>IF(明細!P963="","",明細!P963)</f>
        <v/>
      </c>
      <c r="Q969" s="265" t="str">
        <f>IF(明細!Q963="","",明細!Q963)</f>
        <v/>
      </c>
      <c r="R969" s="289" t="str">
        <f>IF(明細!R963="","",明細!R963)</f>
        <v/>
      </c>
      <c r="S969" s="291" t="str">
        <f>IF(明細!S963="","",明細!S963)</f>
        <v/>
      </c>
      <c r="T969" s="291" t="str">
        <f>IF(明細!T963="","",明細!T963)</f>
        <v/>
      </c>
      <c r="U969" s="291" t="str">
        <f>IF(明細!U963="","",明細!U963)</f>
        <v/>
      </c>
      <c r="V969" s="292" t="str">
        <f>IF(明細!V963="","",明細!V963)</f>
        <v>個</v>
      </c>
      <c r="W969" s="292" t="str">
        <f>IF(明細!W963="","",明細!W963)</f>
        <v/>
      </c>
      <c r="X969" s="293" t="str">
        <f>IF(明細!X963="","",明細!X963)</f>
        <v/>
      </c>
      <c r="Y969" s="134" t="str">
        <f>IF(明細!Y963="","",明細!Y963)</f>
        <v/>
      </c>
      <c r="Z969" s="135" t="str">
        <f>IF(明細!Z963="","",明細!Z963)</f>
        <v/>
      </c>
      <c r="AA969" s="134" t="str">
        <f>IF(明細!AA963="","",明細!AA963)</f>
        <v/>
      </c>
      <c r="AB969" s="303" t="str">
        <f>IF(明細!AB963="","",明細!AB963)</f>
        <v/>
      </c>
      <c r="AC969" s="134" t="str">
        <f>IF(明細!AC963="","",明細!AC963)</f>
        <v/>
      </c>
      <c r="AD969" s="183" t="str">
        <f>IF(明細!AD963="","",明細!AD963)</f>
        <v/>
      </c>
      <c r="AE969" s="184">
        <f>IF(明細!AE963="","",明細!AE963)</f>
        <v>0.1</v>
      </c>
      <c r="AF969" s="185" t="str">
        <f>IF(明細!AF963="","",明細!AF963)</f>
        <v/>
      </c>
      <c r="AG969" s="186" t="str">
        <f>IF(明細!AG963="","",明細!AG963)</f>
        <v/>
      </c>
      <c r="AH969" s="186" t="str">
        <f>IF(明細!AH963="","",明細!AH963)</f>
        <v/>
      </c>
      <c r="AI969" s="187" t="str">
        <f>IF(明細!AI963="","",明細!AI963)</f>
        <v/>
      </c>
      <c r="AJ969" s="296" t="str">
        <f>IF(明細!AJ963="","",明細!AJ963)</f>
        <v/>
      </c>
      <c r="AK969" s="297" t="str">
        <f>IF(明細!AK963="","",明細!AK963)</f>
        <v/>
      </c>
      <c r="AL969" s="298" t="str">
        <f>IF(明細!AL963="","",明細!AL963)</f>
        <v/>
      </c>
      <c r="AM969" s="299" t="str">
        <f>IF(明細!AM963="","",明細!AM963)</f>
        <v/>
      </c>
      <c r="AN969" s="300" t="str">
        <f>IF(明細!AN963="","",明細!AN963)</f>
        <v/>
      </c>
      <c r="AO969" s="300" t="str">
        <f>IF(明細!AO963="","",明細!AO963)</f>
        <v/>
      </c>
      <c r="AP969" s="300" t="str">
        <f>IF(明細!AP963="","",明細!AP963)</f>
        <v/>
      </c>
      <c r="AQ969" s="301" t="str">
        <f>IF(明細!AQ963="","",明細!AQ963)</f>
        <v/>
      </c>
      <c r="AR969" s="302" t="str">
        <f>IF(明細!AR963="","",明細!AR963)</f>
        <v/>
      </c>
      <c r="AU969" s="360"/>
      <c r="AV969" s="368"/>
      <c r="AW969" s="446" t="str">
        <f>IF(明細!AV963="","",明細!AV963)</f>
        <v/>
      </c>
      <c r="AX969" s="419" t="str">
        <f>IF(明細!AT963="","",明細!AT963)</f>
        <v/>
      </c>
      <c r="AY969" s="280" t="str">
        <f>IF($AX969="","",VLOOKUP($AX969,リスト!$CL:$CM,2,FALSE))</f>
        <v/>
      </c>
      <c r="AZ969" s="3"/>
      <c r="BA969" s="280" t="str">
        <f>IF(BB969="","",VLOOKUP(BB969,リスト!$K:$L,2,FALSE))</f>
        <v/>
      </c>
      <c r="BB969" s="3"/>
      <c r="BC969" s="3"/>
      <c r="BD969" s="87"/>
      <c r="BE969" s="280" t="str">
        <f>IF(BF969="","",VLOOKUP(BF969,リスト!$I:$J,2,FALSE))</f>
        <v/>
      </c>
      <c r="BF969" s="3"/>
      <c r="BG969" s="280" t="str">
        <f>IF(BH969="","",VLOOKUP(BH969,リスト!$M:$N,2,FALSE))</f>
        <v/>
      </c>
      <c r="BH969" s="282"/>
      <c r="BI969" s="280" t="str">
        <f>IF(BJ969="","",VLOOKUP(BJ969,リスト!$O:$P,2,FALSE))</f>
        <v/>
      </c>
      <c r="BJ969" s="24"/>
      <c r="BM969" s="451" t="str">
        <f>IF(明細!AV963="","",明細!AV963)</f>
        <v/>
      </c>
      <c r="BN969" s="453" t="str">
        <f>IF(明細!AT963="","",明細!AT963)</f>
        <v/>
      </c>
      <c r="BO969" s="280" t="str">
        <f>IF($BN969="","",VLOOKUP($BN969,リスト!$CL:$CM,2,FALSE))</f>
        <v/>
      </c>
      <c r="BP969" s="280" t="str">
        <f>IF(BQ969="","",VLOOKUP(BQ969,リスト!$K$5:$L$7,2,FALSE))</f>
        <v/>
      </c>
      <c r="BQ969" s="13"/>
      <c r="BR969" s="13"/>
      <c r="BS969" s="47"/>
      <c r="BT969" s="280" t="str">
        <f>IF(BU969="","",VLOOKUP(BU969,リスト!I960:J978,2,FALSE))</f>
        <v/>
      </c>
      <c r="BU969" s="13"/>
      <c r="BV969" s="13"/>
      <c r="BW969" s="282"/>
      <c r="BX969" s="282"/>
      <c r="BY969" s="280" t="str">
        <f>IF(BZ969="","",VLOOKUP(BZ969,リスト!$S$5:$T$6,2,FALSE))</f>
        <v/>
      </c>
      <c r="BZ969" s="3"/>
      <c r="CA969" s="3"/>
      <c r="CB969" s="81"/>
      <c r="CC969" s="280" t="str">
        <f t="shared" si="130"/>
        <v/>
      </c>
      <c r="CD969" s="83"/>
      <c r="CE969" s="83"/>
      <c r="CF969" s="83"/>
      <c r="CG969" s="83"/>
      <c r="CH969" s="282" t="str">
        <f t="shared" si="131"/>
        <v/>
      </c>
      <c r="CI969" s="83"/>
      <c r="CJ969" s="280" t="str">
        <f t="shared" si="132"/>
        <v/>
      </c>
      <c r="CK969" s="87"/>
      <c r="CL969" s="78"/>
      <c r="CM969" s="83"/>
      <c r="CN969" s="83"/>
      <c r="CO969" s="83"/>
      <c r="CP969" s="280" t="str">
        <f t="shared" si="137"/>
        <v/>
      </c>
      <c r="CQ969" s="81"/>
      <c r="CR969" s="280" t="str">
        <f t="shared" si="138"/>
        <v/>
      </c>
      <c r="CS969" s="3"/>
      <c r="CT969" s="3"/>
      <c r="CU969" s="280" t="str">
        <f>IF(CV969="","",VLOOKUP(CV969,リスト!$V$5:$W$6,2,FALSE))</f>
        <v/>
      </c>
      <c r="CV969" s="3"/>
      <c r="CW969" s="280" t="str">
        <f>IF(CX969="","",VLOOKUP(CX969,リスト!$X$5:$Y$6,2,FALSE))</f>
        <v/>
      </c>
      <c r="CX969" s="3"/>
      <c r="CY969" s="77"/>
      <c r="CZ969" s="77"/>
      <c r="DA969" s="75"/>
      <c r="DB969" s="75"/>
      <c r="DC969" s="75"/>
      <c r="DD969" s="75"/>
      <c r="DE969" s="280" t="str">
        <f>IF(DF969="","",VLOOKUP(DF969,リスト!$Z$5:$AA$10,2,FALSE))</f>
        <v/>
      </c>
      <c r="DF969" s="3"/>
      <c r="DG969" s="280" t="str">
        <f>IF(DH969="","",VLOOKUP(DH969,リスト!$AB$5:$AC$12,2,FALSE))</f>
        <v/>
      </c>
      <c r="DH969" s="63"/>
      <c r="DI969" s="280" t="str">
        <f>IF(DJ969="","",VLOOKUP(DJ969,リスト!$AD$5:$AE$7,2,FALSE))</f>
        <v/>
      </c>
      <c r="DJ969" s="3"/>
      <c r="DK969" s="280" t="str">
        <f>IF(DL969="","",VLOOKUP(DL969,リスト!$AF$5:$AG$10,2,FALSE))</f>
        <v/>
      </c>
      <c r="DL969" s="3"/>
      <c r="DM969" s="280" t="str">
        <f>IF(DN969="","",VLOOKUP(DN969,リスト!$AH$5:$AI$6,2,FALSE))</f>
        <v/>
      </c>
      <c r="DN969" s="3"/>
      <c r="DO969" s="280" t="str">
        <f>IF(DP969="","",VLOOKUP(DP969,リスト!$AJ$5:$AK$6,2,FALSE))</f>
        <v/>
      </c>
      <c r="DP969" s="3"/>
      <c r="DQ969" s="280" t="str">
        <f>IF(DR969="","",VLOOKUP(DR969,リスト!$AL$5:$AM$7,2,FALSE))</f>
        <v/>
      </c>
      <c r="DR969" s="3"/>
      <c r="DS969" s="13"/>
      <c r="DT969" s="85"/>
      <c r="DU969" s="85"/>
      <c r="DV969" s="281" t="str">
        <f>IF(DW969="","",VLOOKUP(DW969,リスト!$AN$5:$AO$6,2,FALSE))</f>
        <v/>
      </c>
      <c r="DW969" s="13"/>
      <c r="DX969" s="341"/>
      <c r="DY969" s="345"/>
      <c r="DZ969" s="341"/>
      <c r="EA969" s="345"/>
      <c r="EB969" s="280" t="str">
        <f>IF(EC969="","",VLOOKUP(EC969,リスト!$AW$5:$AX$8,2,FALSE))</f>
        <v/>
      </c>
      <c r="EC969" s="3"/>
      <c r="ED969" s="85"/>
      <c r="EE969" s="280" t="str">
        <f>IF(EF969="","",VLOOKUP(EF969,リスト!$AY$5:$AZ$10,2,FALSE))</f>
        <v/>
      </c>
      <c r="EF969" s="3"/>
      <c r="EG969" s="280" t="str">
        <f>IF(EH969="","",VLOOKUP(EH969,リスト!$BA$5:$BB$10,2,FALSE))</f>
        <v/>
      </c>
      <c r="EH969" s="3"/>
      <c r="EI969" s="280" t="str">
        <f>IF(EJ969="","",VLOOKUP(EJ969,リスト!$BC$5:$BD$10,2,FALSE))</f>
        <v/>
      </c>
      <c r="EJ969" s="3"/>
      <c r="EK969" s="280" t="str">
        <f>IF(EL969="","",VLOOKUP(EL969,リスト!$BE$5:$BF$10,2,FALSE))</f>
        <v/>
      </c>
      <c r="EL969" s="3"/>
      <c r="EM969" s="78"/>
      <c r="EN969" s="73"/>
      <c r="EO969" s="73"/>
      <c r="EP969" s="13"/>
      <c r="EQ969" s="13"/>
      <c r="ER969" s="280" t="str">
        <f>IF(ES969="","",VLOOKUP(ES969,リスト!$BG$5:$BH$10,2,FALSE))</f>
        <v/>
      </c>
      <c r="ES969" s="13"/>
      <c r="ET969" s="13"/>
      <c r="EU969" s="13"/>
      <c r="EV969" s="13"/>
      <c r="EW969" s="13"/>
      <c r="EX969" s="81"/>
      <c r="EY969" s="81"/>
      <c r="EZ969" s="26"/>
      <c r="FA969" s="281" t="str">
        <f>IF($EZ969="","",INDEX(リスト!$BI$5:$BJ$40,MATCH($EZ969,リスト!$BJ$5:$BJ$40,0),1))</f>
        <v/>
      </c>
      <c r="FB969" s="280" t="str">
        <f>IF(FC969="","",VLOOKUP(FC969,リスト!$BK:$BL,2,FALSE))</f>
        <v/>
      </c>
      <c r="FC969" s="13"/>
      <c r="FD969" s="331"/>
      <c r="FE969" s="3"/>
      <c r="FF969" s="280" t="str">
        <f>IF(FG969="","",VLOOKUP(FG969,リスト!$BO$5:$BP$6,2,FALSE))</f>
        <v/>
      </c>
      <c r="FG969" s="3"/>
      <c r="FH969" s="280" t="str">
        <f>IF(FI969="","",VLOOKUP(FI969,リスト!$BQ$5:$BR$8,2,FALSE))</f>
        <v/>
      </c>
      <c r="FI969" s="3"/>
      <c r="FJ969" s="282"/>
      <c r="FK969" s="280" t="str">
        <f>IF(FL969="","",VLOOKUP(FL969,リスト!$BS$5:$BT$6,2,FALSE))</f>
        <v/>
      </c>
      <c r="FL969" s="63"/>
      <c r="FM969" s="13"/>
      <c r="FN969" s="13"/>
      <c r="FO969" s="13"/>
      <c r="FP969" s="283" t="str">
        <f t="shared" si="139"/>
        <v/>
      </c>
      <c r="FQ969" s="283" t="str">
        <f t="shared" si="139"/>
        <v/>
      </c>
      <c r="FR969" s="13"/>
      <c r="FS969" s="85"/>
      <c r="FT969" s="85"/>
      <c r="FU969" s="281" t="str">
        <f t="shared" si="134"/>
        <v/>
      </c>
      <c r="FV969" s="280" t="str">
        <f>IF(FW969="","",VLOOKUP(FW969,リスト!$BV$5:$BW$10,2,FALSE))</f>
        <v/>
      </c>
      <c r="FW969" s="26"/>
      <c r="FX969" s="282" t="str">
        <f t="shared" si="135"/>
        <v/>
      </c>
      <c r="FY969" s="280" t="str">
        <f>IF(FZ969="","",VLOOKUP(FZ969,リスト!$BX$5:$BY$6,2,FALSE))</f>
        <v/>
      </c>
      <c r="FZ969" s="3"/>
      <c r="GA969" s="280" t="str">
        <f>IF(GB969="","",VLOOKUP(GB969,リスト!$BZ$5:$CA$6,2,FALSE))</f>
        <v/>
      </c>
      <c r="GB969" s="13"/>
      <c r="GC969" s="281" t="str">
        <f>IF(GD969="","",VLOOKUP(GD969,リスト!$CB$5:$CC$6,2,FALSE))</f>
        <v/>
      </c>
      <c r="GD969" s="13"/>
      <c r="GE969" s="13"/>
      <c r="GF969" s="13"/>
      <c r="GG969" s="75"/>
      <c r="GH969" s="281" t="str">
        <f t="shared" si="136"/>
        <v/>
      </c>
      <c r="GI969" s="128"/>
      <c r="GJ969" s="281" t="str">
        <f>IF(GK969="","",VLOOKUP(GK969,リスト!$CD$5:$CE$6,2,FALSE))</f>
        <v/>
      </c>
      <c r="GK969" s="13"/>
      <c r="GL969" s="281" t="str">
        <f>IF(GM969="","",VLOOKUP(GM969,リスト!$CF$5:$CG$5,2,FALSE))</f>
        <v/>
      </c>
      <c r="GM969" s="26"/>
      <c r="GN969" s="280" t="str">
        <f>IF(GO969="","",VLOOKUP(GO969,リスト!$CH$5:$CI$5,2,FALSE))</f>
        <v/>
      </c>
      <c r="GO969" s="284"/>
      <c r="GP969" s="284"/>
      <c r="GQ969" s="284"/>
      <c r="GR969" s="284"/>
      <c r="GS969" s="284"/>
      <c r="GT969" s="284"/>
      <c r="GU969" s="284"/>
      <c r="GV969" s="284"/>
      <c r="GW969" s="284"/>
      <c r="GX969" s="285"/>
    </row>
    <row r="970" spans="2:206" s="177" customFormat="1" ht="24.75" hidden="1" customHeight="1" outlineLevel="1">
      <c r="B970" s="286" t="str">
        <f>IF(明細!B964="","",明細!B964)</f>
        <v/>
      </c>
      <c r="C970" s="287" t="str">
        <f>IF(明細!C964="","",明細!C964)</f>
        <v/>
      </c>
      <c r="D970" s="265" t="str">
        <f>IF(明細!D964="","",明細!D964)</f>
        <v/>
      </c>
      <c r="E970" s="265" t="str">
        <f>IF(明細!E964="","",明細!E964)</f>
        <v/>
      </c>
      <c r="F970" s="265" t="str">
        <f>IF(明細!F964="","",明細!F964)</f>
        <v/>
      </c>
      <c r="G970" s="265" t="str">
        <f>IF(明細!G964="","",明細!G964)</f>
        <v/>
      </c>
      <c r="H970" s="265" t="str">
        <f>IF(明細!H964="","",明細!H964)</f>
        <v/>
      </c>
      <c r="I970" s="265" t="str">
        <f>IF(明細!I964="","",明細!I964)</f>
        <v/>
      </c>
      <c r="J970" s="265" t="str">
        <f>IF(明細!J964="","",明細!J964)</f>
        <v/>
      </c>
      <c r="K970" s="265" t="str">
        <f>IF(明細!K964="","",明細!K964)</f>
        <v/>
      </c>
      <c r="L970" s="265" t="str">
        <f>IF(明細!L964="","",明細!L964)</f>
        <v/>
      </c>
      <c r="M970" s="265" t="str">
        <f>IF(明細!M964="","",明細!M964)</f>
        <v/>
      </c>
      <c r="N970" s="265" t="str">
        <f>IF(明細!N964="","",明細!N964)</f>
        <v/>
      </c>
      <c r="O970" s="265" t="str">
        <f>IF(明細!O964="","",明細!O964)</f>
        <v/>
      </c>
      <c r="P970" s="265" t="str">
        <f>IF(明細!P964="","",明細!P964)</f>
        <v/>
      </c>
      <c r="Q970" s="265" t="str">
        <f>IF(明細!Q964="","",明細!Q964)</f>
        <v/>
      </c>
      <c r="R970" s="289" t="str">
        <f>IF(明細!R964="","",明細!R964)</f>
        <v/>
      </c>
      <c r="S970" s="291" t="str">
        <f>IF(明細!S964="","",明細!S964)</f>
        <v/>
      </c>
      <c r="T970" s="291" t="str">
        <f>IF(明細!T964="","",明細!T964)</f>
        <v/>
      </c>
      <c r="U970" s="291" t="str">
        <f>IF(明細!U964="","",明細!U964)</f>
        <v/>
      </c>
      <c r="V970" s="292" t="str">
        <f>IF(明細!V964="","",明細!V964)</f>
        <v>個</v>
      </c>
      <c r="W970" s="292" t="str">
        <f>IF(明細!W964="","",明細!W964)</f>
        <v/>
      </c>
      <c r="X970" s="293" t="str">
        <f>IF(明細!X964="","",明細!X964)</f>
        <v/>
      </c>
      <c r="Y970" s="134" t="str">
        <f>IF(明細!Y964="","",明細!Y964)</f>
        <v/>
      </c>
      <c r="Z970" s="135" t="str">
        <f>IF(明細!Z964="","",明細!Z964)</f>
        <v/>
      </c>
      <c r="AA970" s="134" t="str">
        <f>IF(明細!AA964="","",明細!AA964)</f>
        <v/>
      </c>
      <c r="AB970" s="303" t="str">
        <f>IF(明細!AB964="","",明細!AB964)</f>
        <v/>
      </c>
      <c r="AC970" s="134" t="str">
        <f>IF(明細!AC964="","",明細!AC964)</f>
        <v/>
      </c>
      <c r="AD970" s="183" t="str">
        <f>IF(明細!AD964="","",明細!AD964)</f>
        <v/>
      </c>
      <c r="AE970" s="184">
        <f>IF(明細!AE964="","",明細!AE964)</f>
        <v>0.1</v>
      </c>
      <c r="AF970" s="185" t="str">
        <f>IF(明細!AF964="","",明細!AF964)</f>
        <v/>
      </c>
      <c r="AG970" s="186" t="str">
        <f>IF(明細!AG964="","",明細!AG964)</f>
        <v/>
      </c>
      <c r="AH970" s="186" t="str">
        <f>IF(明細!AH964="","",明細!AH964)</f>
        <v/>
      </c>
      <c r="AI970" s="187" t="str">
        <f>IF(明細!AI964="","",明細!AI964)</f>
        <v/>
      </c>
      <c r="AJ970" s="296" t="str">
        <f>IF(明細!AJ964="","",明細!AJ964)</f>
        <v/>
      </c>
      <c r="AK970" s="297" t="str">
        <f>IF(明細!AK964="","",明細!AK964)</f>
        <v/>
      </c>
      <c r="AL970" s="298" t="str">
        <f>IF(明細!AL964="","",明細!AL964)</f>
        <v/>
      </c>
      <c r="AM970" s="299" t="str">
        <f>IF(明細!AM964="","",明細!AM964)</f>
        <v/>
      </c>
      <c r="AN970" s="300" t="str">
        <f>IF(明細!AN964="","",明細!AN964)</f>
        <v/>
      </c>
      <c r="AO970" s="300" t="str">
        <f>IF(明細!AO964="","",明細!AO964)</f>
        <v/>
      </c>
      <c r="AP970" s="300" t="str">
        <f>IF(明細!AP964="","",明細!AP964)</f>
        <v/>
      </c>
      <c r="AQ970" s="301" t="str">
        <f>IF(明細!AQ964="","",明細!AQ964)</f>
        <v/>
      </c>
      <c r="AR970" s="302" t="str">
        <f>IF(明細!AR964="","",明細!AR964)</f>
        <v/>
      </c>
      <c r="AU970" s="360"/>
      <c r="AV970" s="368"/>
      <c r="AW970" s="446" t="str">
        <f>IF(明細!AV964="","",明細!AV964)</f>
        <v/>
      </c>
      <c r="AX970" s="419" t="str">
        <f>IF(明細!AT964="","",明細!AT964)</f>
        <v/>
      </c>
      <c r="AY970" s="280" t="str">
        <f>IF($AX970="","",VLOOKUP($AX970,リスト!$CL:$CM,2,FALSE))</f>
        <v/>
      </c>
      <c r="AZ970" s="3"/>
      <c r="BA970" s="280" t="str">
        <f>IF(BB970="","",VLOOKUP(BB970,リスト!$K:$L,2,FALSE))</f>
        <v/>
      </c>
      <c r="BB970" s="3"/>
      <c r="BC970" s="3"/>
      <c r="BD970" s="87"/>
      <c r="BE970" s="280" t="str">
        <f>IF(BF970="","",VLOOKUP(BF970,リスト!$I:$J,2,FALSE))</f>
        <v/>
      </c>
      <c r="BF970" s="3"/>
      <c r="BG970" s="280" t="str">
        <f>IF(BH970="","",VLOOKUP(BH970,リスト!$M:$N,2,FALSE))</f>
        <v/>
      </c>
      <c r="BH970" s="282"/>
      <c r="BI970" s="280" t="str">
        <f>IF(BJ970="","",VLOOKUP(BJ970,リスト!$O:$P,2,FALSE))</f>
        <v/>
      </c>
      <c r="BJ970" s="24"/>
      <c r="BM970" s="451" t="str">
        <f>IF(明細!AV964="","",明細!AV964)</f>
        <v/>
      </c>
      <c r="BN970" s="453" t="str">
        <f>IF(明細!AT964="","",明細!AT964)</f>
        <v/>
      </c>
      <c r="BO970" s="280" t="str">
        <f>IF($BN970="","",VLOOKUP($BN970,リスト!$CL:$CM,2,FALSE))</f>
        <v/>
      </c>
      <c r="BP970" s="280" t="str">
        <f>IF(BQ970="","",VLOOKUP(BQ970,リスト!$K$5:$L$7,2,FALSE))</f>
        <v/>
      </c>
      <c r="BQ970" s="13"/>
      <c r="BR970" s="13"/>
      <c r="BS970" s="47"/>
      <c r="BT970" s="280" t="str">
        <f>IF(BU970="","",VLOOKUP(BU970,リスト!I961:J979,2,FALSE))</f>
        <v/>
      </c>
      <c r="BU970" s="13"/>
      <c r="BV970" s="13"/>
      <c r="BW970" s="282"/>
      <c r="BX970" s="282"/>
      <c r="BY970" s="280" t="str">
        <f>IF(BZ970="","",VLOOKUP(BZ970,リスト!$S$5:$T$6,2,FALSE))</f>
        <v/>
      </c>
      <c r="BZ970" s="3"/>
      <c r="CA970" s="3"/>
      <c r="CB970" s="81"/>
      <c r="CC970" s="280" t="str">
        <f t="shared" si="130"/>
        <v/>
      </c>
      <c r="CD970" s="83"/>
      <c r="CE970" s="83"/>
      <c r="CF970" s="83"/>
      <c r="CG970" s="83"/>
      <c r="CH970" s="282" t="str">
        <f t="shared" si="131"/>
        <v/>
      </c>
      <c r="CI970" s="83"/>
      <c r="CJ970" s="280" t="str">
        <f t="shared" si="132"/>
        <v/>
      </c>
      <c r="CK970" s="87"/>
      <c r="CL970" s="78"/>
      <c r="CM970" s="83"/>
      <c r="CN970" s="83"/>
      <c r="CO970" s="83"/>
      <c r="CP970" s="280" t="str">
        <f t="shared" si="137"/>
        <v/>
      </c>
      <c r="CQ970" s="81"/>
      <c r="CR970" s="280" t="str">
        <f t="shared" si="138"/>
        <v/>
      </c>
      <c r="CS970" s="3"/>
      <c r="CT970" s="3"/>
      <c r="CU970" s="280" t="str">
        <f>IF(CV970="","",VLOOKUP(CV970,リスト!$V$5:$W$6,2,FALSE))</f>
        <v/>
      </c>
      <c r="CV970" s="3"/>
      <c r="CW970" s="280" t="str">
        <f>IF(CX970="","",VLOOKUP(CX970,リスト!$X$5:$Y$6,2,FALSE))</f>
        <v/>
      </c>
      <c r="CX970" s="3"/>
      <c r="CY970" s="77"/>
      <c r="CZ970" s="77"/>
      <c r="DA970" s="75"/>
      <c r="DB970" s="75"/>
      <c r="DC970" s="75"/>
      <c r="DD970" s="75"/>
      <c r="DE970" s="280" t="str">
        <f>IF(DF970="","",VLOOKUP(DF970,リスト!$Z$5:$AA$10,2,FALSE))</f>
        <v/>
      </c>
      <c r="DF970" s="3"/>
      <c r="DG970" s="280" t="str">
        <f>IF(DH970="","",VLOOKUP(DH970,リスト!$AB$5:$AC$12,2,FALSE))</f>
        <v/>
      </c>
      <c r="DH970" s="63"/>
      <c r="DI970" s="280" t="str">
        <f>IF(DJ970="","",VLOOKUP(DJ970,リスト!$AD$5:$AE$7,2,FALSE))</f>
        <v/>
      </c>
      <c r="DJ970" s="3"/>
      <c r="DK970" s="280" t="str">
        <f>IF(DL970="","",VLOOKUP(DL970,リスト!$AF$5:$AG$10,2,FALSE))</f>
        <v/>
      </c>
      <c r="DL970" s="3"/>
      <c r="DM970" s="280" t="str">
        <f>IF(DN970="","",VLOOKUP(DN970,リスト!$AH$5:$AI$6,2,FALSE))</f>
        <v/>
      </c>
      <c r="DN970" s="3"/>
      <c r="DO970" s="280" t="str">
        <f>IF(DP970="","",VLOOKUP(DP970,リスト!$AJ$5:$AK$6,2,FALSE))</f>
        <v/>
      </c>
      <c r="DP970" s="3"/>
      <c r="DQ970" s="280" t="str">
        <f>IF(DR970="","",VLOOKUP(DR970,リスト!$AL$5:$AM$7,2,FALSE))</f>
        <v/>
      </c>
      <c r="DR970" s="3"/>
      <c r="DS970" s="13"/>
      <c r="DT970" s="85"/>
      <c r="DU970" s="85"/>
      <c r="DV970" s="281" t="str">
        <f>IF(DW970="","",VLOOKUP(DW970,リスト!$AN$5:$AO$6,2,FALSE))</f>
        <v/>
      </c>
      <c r="DW970" s="13"/>
      <c r="DX970" s="341"/>
      <c r="DY970" s="345"/>
      <c r="DZ970" s="341"/>
      <c r="EA970" s="345"/>
      <c r="EB970" s="280" t="str">
        <f>IF(EC970="","",VLOOKUP(EC970,リスト!$AW$5:$AX$8,2,FALSE))</f>
        <v/>
      </c>
      <c r="EC970" s="3"/>
      <c r="ED970" s="85"/>
      <c r="EE970" s="280" t="str">
        <f>IF(EF970="","",VLOOKUP(EF970,リスト!$AY$5:$AZ$10,2,FALSE))</f>
        <v/>
      </c>
      <c r="EF970" s="3"/>
      <c r="EG970" s="280" t="str">
        <f>IF(EH970="","",VLOOKUP(EH970,リスト!$BA$5:$BB$10,2,FALSE))</f>
        <v/>
      </c>
      <c r="EH970" s="3"/>
      <c r="EI970" s="280" t="str">
        <f>IF(EJ970="","",VLOOKUP(EJ970,リスト!$BC$5:$BD$10,2,FALSE))</f>
        <v/>
      </c>
      <c r="EJ970" s="3"/>
      <c r="EK970" s="280" t="str">
        <f>IF(EL970="","",VLOOKUP(EL970,リスト!$BE$5:$BF$10,2,FALSE))</f>
        <v/>
      </c>
      <c r="EL970" s="3"/>
      <c r="EM970" s="78"/>
      <c r="EN970" s="73"/>
      <c r="EO970" s="73"/>
      <c r="EP970" s="13"/>
      <c r="EQ970" s="13"/>
      <c r="ER970" s="280" t="str">
        <f>IF(ES970="","",VLOOKUP(ES970,リスト!$BG$5:$BH$10,2,FALSE))</f>
        <v/>
      </c>
      <c r="ES970" s="13"/>
      <c r="ET970" s="13"/>
      <c r="EU970" s="13"/>
      <c r="EV970" s="13"/>
      <c r="EW970" s="13"/>
      <c r="EX970" s="81"/>
      <c r="EY970" s="81"/>
      <c r="EZ970" s="26"/>
      <c r="FA970" s="281" t="str">
        <f>IF($EZ970="","",INDEX(リスト!$BI$5:$BJ$40,MATCH($EZ970,リスト!$BJ$5:$BJ$40,0),1))</f>
        <v/>
      </c>
      <c r="FB970" s="280" t="str">
        <f>IF(FC970="","",VLOOKUP(FC970,リスト!$BK:$BL,2,FALSE))</f>
        <v/>
      </c>
      <c r="FC970" s="13"/>
      <c r="FD970" s="331"/>
      <c r="FE970" s="3"/>
      <c r="FF970" s="280" t="str">
        <f>IF(FG970="","",VLOOKUP(FG970,リスト!$BO$5:$BP$6,2,FALSE))</f>
        <v/>
      </c>
      <c r="FG970" s="3"/>
      <c r="FH970" s="280" t="str">
        <f>IF(FI970="","",VLOOKUP(FI970,リスト!$BQ$5:$BR$8,2,FALSE))</f>
        <v/>
      </c>
      <c r="FI970" s="3"/>
      <c r="FJ970" s="282"/>
      <c r="FK970" s="280" t="str">
        <f>IF(FL970="","",VLOOKUP(FL970,リスト!$BS$5:$BT$6,2,FALSE))</f>
        <v/>
      </c>
      <c r="FL970" s="63"/>
      <c r="FM970" s="13"/>
      <c r="FN970" s="13"/>
      <c r="FO970" s="13"/>
      <c r="FP970" s="283" t="str">
        <f t="shared" si="139"/>
        <v/>
      </c>
      <c r="FQ970" s="283" t="str">
        <f t="shared" si="139"/>
        <v/>
      </c>
      <c r="FR970" s="13"/>
      <c r="FS970" s="85"/>
      <c r="FT970" s="85"/>
      <c r="FU970" s="281" t="str">
        <f t="shared" si="134"/>
        <v/>
      </c>
      <c r="FV970" s="280" t="str">
        <f>IF(FW970="","",VLOOKUP(FW970,リスト!$BV$5:$BW$10,2,FALSE))</f>
        <v/>
      </c>
      <c r="FW970" s="26"/>
      <c r="FX970" s="282" t="str">
        <f t="shared" si="135"/>
        <v/>
      </c>
      <c r="FY970" s="280" t="str">
        <f>IF(FZ970="","",VLOOKUP(FZ970,リスト!$BX$5:$BY$6,2,FALSE))</f>
        <v/>
      </c>
      <c r="FZ970" s="3"/>
      <c r="GA970" s="280" t="str">
        <f>IF(GB970="","",VLOOKUP(GB970,リスト!$BZ$5:$CA$6,2,FALSE))</f>
        <v/>
      </c>
      <c r="GB970" s="13"/>
      <c r="GC970" s="281" t="str">
        <f>IF(GD970="","",VLOOKUP(GD970,リスト!$CB$5:$CC$6,2,FALSE))</f>
        <v/>
      </c>
      <c r="GD970" s="13"/>
      <c r="GE970" s="13"/>
      <c r="GF970" s="13"/>
      <c r="GG970" s="75"/>
      <c r="GH970" s="281" t="str">
        <f t="shared" si="136"/>
        <v/>
      </c>
      <c r="GI970" s="128"/>
      <c r="GJ970" s="281" t="str">
        <f>IF(GK970="","",VLOOKUP(GK970,リスト!$CD$5:$CE$6,2,FALSE))</f>
        <v/>
      </c>
      <c r="GK970" s="13"/>
      <c r="GL970" s="281" t="str">
        <f>IF(GM970="","",VLOOKUP(GM970,リスト!$CF$5:$CG$5,2,FALSE))</f>
        <v/>
      </c>
      <c r="GM970" s="26"/>
      <c r="GN970" s="280" t="str">
        <f>IF(GO970="","",VLOOKUP(GO970,リスト!$CH$5:$CI$5,2,FALSE))</f>
        <v/>
      </c>
      <c r="GO970" s="284"/>
      <c r="GP970" s="284"/>
      <c r="GQ970" s="284"/>
      <c r="GR970" s="284"/>
      <c r="GS970" s="284"/>
      <c r="GT970" s="284"/>
      <c r="GU970" s="284"/>
      <c r="GV970" s="284"/>
      <c r="GW970" s="284"/>
      <c r="GX970" s="285"/>
    </row>
    <row r="971" spans="2:206" s="177" customFormat="1" ht="24.75" hidden="1" customHeight="1" outlineLevel="1">
      <c r="B971" s="286" t="str">
        <f>IF(明細!B965="","",明細!B965)</f>
        <v/>
      </c>
      <c r="C971" s="287" t="str">
        <f>IF(明細!C965="","",明細!C965)</f>
        <v/>
      </c>
      <c r="D971" s="265" t="str">
        <f>IF(明細!D965="","",明細!D965)</f>
        <v/>
      </c>
      <c r="E971" s="265" t="str">
        <f>IF(明細!E965="","",明細!E965)</f>
        <v/>
      </c>
      <c r="F971" s="265" t="str">
        <f>IF(明細!F965="","",明細!F965)</f>
        <v/>
      </c>
      <c r="G971" s="265" t="str">
        <f>IF(明細!G965="","",明細!G965)</f>
        <v/>
      </c>
      <c r="H971" s="265" t="str">
        <f>IF(明細!H965="","",明細!H965)</f>
        <v/>
      </c>
      <c r="I971" s="265" t="str">
        <f>IF(明細!I965="","",明細!I965)</f>
        <v/>
      </c>
      <c r="J971" s="265" t="str">
        <f>IF(明細!J965="","",明細!J965)</f>
        <v/>
      </c>
      <c r="K971" s="265" t="str">
        <f>IF(明細!K965="","",明細!K965)</f>
        <v/>
      </c>
      <c r="L971" s="265" t="str">
        <f>IF(明細!L965="","",明細!L965)</f>
        <v/>
      </c>
      <c r="M971" s="265" t="str">
        <f>IF(明細!M965="","",明細!M965)</f>
        <v/>
      </c>
      <c r="N971" s="265" t="str">
        <f>IF(明細!N965="","",明細!N965)</f>
        <v/>
      </c>
      <c r="O971" s="265" t="str">
        <f>IF(明細!O965="","",明細!O965)</f>
        <v/>
      </c>
      <c r="P971" s="265" t="str">
        <f>IF(明細!P965="","",明細!P965)</f>
        <v/>
      </c>
      <c r="Q971" s="265" t="str">
        <f>IF(明細!Q965="","",明細!Q965)</f>
        <v/>
      </c>
      <c r="R971" s="289" t="str">
        <f>IF(明細!R965="","",明細!R965)</f>
        <v/>
      </c>
      <c r="S971" s="291" t="str">
        <f>IF(明細!S965="","",明細!S965)</f>
        <v/>
      </c>
      <c r="T971" s="291" t="str">
        <f>IF(明細!T965="","",明細!T965)</f>
        <v/>
      </c>
      <c r="U971" s="291" t="str">
        <f>IF(明細!U965="","",明細!U965)</f>
        <v/>
      </c>
      <c r="V971" s="292" t="str">
        <f>IF(明細!V965="","",明細!V965)</f>
        <v>個</v>
      </c>
      <c r="W971" s="292" t="str">
        <f>IF(明細!W965="","",明細!W965)</f>
        <v/>
      </c>
      <c r="X971" s="293" t="str">
        <f>IF(明細!X965="","",明細!X965)</f>
        <v/>
      </c>
      <c r="Y971" s="134" t="str">
        <f>IF(明細!Y965="","",明細!Y965)</f>
        <v/>
      </c>
      <c r="Z971" s="135" t="str">
        <f>IF(明細!Z965="","",明細!Z965)</f>
        <v/>
      </c>
      <c r="AA971" s="134" t="str">
        <f>IF(明細!AA965="","",明細!AA965)</f>
        <v/>
      </c>
      <c r="AB971" s="303" t="str">
        <f>IF(明細!AB965="","",明細!AB965)</f>
        <v/>
      </c>
      <c r="AC971" s="134" t="str">
        <f>IF(明細!AC965="","",明細!AC965)</f>
        <v/>
      </c>
      <c r="AD971" s="183" t="str">
        <f>IF(明細!AD965="","",明細!AD965)</f>
        <v/>
      </c>
      <c r="AE971" s="184">
        <f>IF(明細!AE965="","",明細!AE965)</f>
        <v>0.1</v>
      </c>
      <c r="AF971" s="185" t="str">
        <f>IF(明細!AF965="","",明細!AF965)</f>
        <v/>
      </c>
      <c r="AG971" s="186" t="str">
        <f>IF(明細!AG965="","",明細!AG965)</f>
        <v/>
      </c>
      <c r="AH971" s="186" t="str">
        <f>IF(明細!AH965="","",明細!AH965)</f>
        <v/>
      </c>
      <c r="AI971" s="187" t="str">
        <f>IF(明細!AI965="","",明細!AI965)</f>
        <v/>
      </c>
      <c r="AJ971" s="296" t="str">
        <f>IF(明細!AJ965="","",明細!AJ965)</f>
        <v/>
      </c>
      <c r="AK971" s="297" t="str">
        <f>IF(明細!AK965="","",明細!AK965)</f>
        <v/>
      </c>
      <c r="AL971" s="298" t="str">
        <f>IF(明細!AL965="","",明細!AL965)</f>
        <v/>
      </c>
      <c r="AM971" s="299" t="str">
        <f>IF(明細!AM965="","",明細!AM965)</f>
        <v/>
      </c>
      <c r="AN971" s="300" t="str">
        <f>IF(明細!AN965="","",明細!AN965)</f>
        <v/>
      </c>
      <c r="AO971" s="300" t="str">
        <f>IF(明細!AO965="","",明細!AO965)</f>
        <v/>
      </c>
      <c r="AP971" s="300" t="str">
        <f>IF(明細!AP965="","",明細!AP965)</f>
        <v/>
      </c>
      <c r="AQ971" s="301" t="str">
        <f>IF(明細!AQ965="","",明細!AQ965)</f>
        <v/>
      </c>
      <c r="AR971" s="302" t="str">
        <f>IF(明細!AR965="","",明細!AR965)</f>
        <v/>
      </c>
      <c r="AU971" s="360"/>
      <c r="AV971" s="368"/>
      <c r="AW971" s="446" t="str">
        <f>IF(明細!AV965="","",明細!AV965)</f>
        <v/>
      </c>
      <c r="AX971" s="419" t="str">
        <f>IF(明細!AT965="","",明細!AT965)</f>
        <v/>
      </c>
      <c r="AY971" s="280" t="str">
        <f>IF($AX971="","",VLOOKUP($AX971,リスト!$CL:$CM,2,FALSE))</f>
        <v/>
      </c>
      <c r="AZ971" s="3"/>
      <c r="BA971" s="280" t="str">
        <f>IF(BB971="","",VLOOKUP(BB971,リスト!$K:$L,2,FALSE))</f>
        <v/>
      </c>
      <c r="BB971" s="3"/>
      <c r="BC971" s="3"/>
      <c r="BD971" s="87"/>
      <c r="BE971" s="280" t="str">
        <f>IF(BF971="","",VLOOKUP(BF971,リスト!$I:$J,2,FALSE))</f>
        <v/>
      </c>
      <c r="BF971" s="3"/>
      <c r="BG971" s="280" t="str">
        <f>IF(BH971="","",VLOOKUP(BH971,リスト!$M:$N,2,FALSE))</f>
        <v/>
      </c>
      <c r="BH971" s="282"/>
      <c r="BI971" s="280" t="str">
        <f>IF(BJ971="","",VLOOKUP(BJ971,リスト!$O:$P,2,FALSE))</f>
        <v/>
      </c>
      <c r="BJ971" s="24"/>
      <c r="BM971" s="451" t="str">
        <f>IF(明細!AV965="","",明細!AV965)</f>
        <v/>
      </c>
      <c r="BN971" s="453" t="str">
        <f>IF(明細!AT965="","",明細!AT965)</f>
        <v/>
      </c>
      <c r="BO971" s="280" t="str">
        <f>IF($BN971="","",VLOOKUP($BN971,リスト!$CL:$CM,2,FALSE))</f>
        <v/>
      </c>
      <c r="BP971" s="280" t="str">
        <f>IF(BQ971="","",VLOOKUP(BQ971,リスト!$K$5:$L$7,2,FALSE))</f>
        <v/>
      </c>
      <c r="BQ971" s="13"/>
      <c r="BR971" s="13"/>
      <c r="BS971" s="47"/>
      <c r="BT971" s="280" t="str">
        <f>IF(BU971="","",VLOOKUP(BU971,リスト!I962:J980,2,FALSE))</f>
        <v/>
      </c>
      <c r="BU971" s="13"/>
      <c r="BV971" s="13"/>
      <c r="BW971" s="282"/>
      <c r="BX971" s="282"/>
      <c r="BY971" s="280" t="str">
        <f>IF(BZ971="","",VLOOKUP(BZ971,リスト!$S$5:$T$6,2,FALSE))</f>
        <v/>
      </c>
      <c r="BZ971" s="3"/>
      <c r="CA971" s="3"/>
      <c r="CB971" s="81"/>
      <c r="CC971" s="280" t="str">
        <f t="shared" si="130"/>
        <v/>
      </c>
      <c r="CD971" s="83"/>
      <c r="CE971" s="83"/>
      <c r="CF971" s="83"/>
      <c r="CG971" s="83"/>
      <c r="CH971" s="282" t="str">
        <f t="shared" si="131"/>
        <v/>
      </c>
      <c r="CI971" s="83"/>
      <c r="CJ971" s="280" t="str">
        <f t="shared" si="132"/>
        <v/>
      </c>
      <c r="CK971" s="87"/>
      <c r="CL971" s="78"/>
      <c r="CM971" s="83"/>
      <c r="CN971" s="83"/>
      <c r="CO971" s="83"/>
      <c r="CP971" s="280" t="str">
        <f t="shared" si="137"/>
        <v/>
      </c>
      <c r="CQ971" s="81"/>
      <c r="CR971" s="280" t="str">
        <f t="shared" si="138"/>
        <v/>
      </c>
      <c r="CS971" s="3"/>
      <c r="CT971" s="3"/>
      <c r="CU971" s="280" t="str">
        <f>IF(CV971="","",VLOOKUP(CV971,リスト!$V$5:$W$6,2,FALSE))</f>
        <v/>
      </c>
      <c r="CV971" s="3"/>
      <c r="CW971" s="280" t="str">
        <f>IF(CX971="","",VLOOKUP(CX971,リスト!$X$5:$Y$6,2,FALSE))</f>
        <v/>
      </c>
      <c r="CX971" s="3"/>
      <c r="CY971" s="77"/>
      <c r="CZ971" s="77"/>
      <c r="DA971" s="75"/>
      <c r="DB971" s="75"/>
      <c r="DC971" s="75"/>
      <c r="DD971" s="75"/>
      <c r="DE971" s="280" t="str">
        <f>IF(DF971="","",VLOOKUP(DF971,リスト!$Z$5:$AA$10,2,FALSE))</f>
        <v/>
      </c>
      <c r="DF971" s="3"/>
      <c r="DG971" s="280" t="str">
        <f>IF(DH971="","",VLOOKUP(DH971,リスト!$AB$5:$AC$12,2,FALSE))</f>
        <v/>
      </c>
      <c r="DH971" s="63"/>
      <c r="DI971" s="280" t="str">
        <f>IF(DJ971="","",VLOOKUP(DJ971,リスト!$AD$5:$AE$7,2,FALSE))</f>
        <v/>
      </c>
      <c r="DJ971" s="3"/>
      <c r="DK971" s="280" t="str">
        <f>IF(DL971="","",VLOOKUP(DL971,リスト!$AF$5:$AG$10,2,FALSE))</f>
        <v/>
      </c>
      <c r="DL971" s="3"/>
      <c r="DM971" s="280" t="str">
        <f>IF(DN971="","",VLOOKUP(DN971,リスト!$AH$5:$AI$6,2,FALSE))</f>
        <v/>
      </c>
      <c r="DN971" s="3"/>
      <c r="DO971" s="280" t="str">
        <f>IF(DP971="","",VLOOKUP(DP971,リスト!$AJ$5:$AK$6,2,FALSE))</f>
        <v/>
      </c>
      <c r="DP971" s="3"/>
      <c r="DQ971" s="280" t="str">
        <f>IF(DR971="","",VLOOKUP(DR971,リスト!$AL$5:$AM$7,2,FALSE))</f>
        <v/>
      </c>
      <c r="DR971" s="3"/>
      <c r="DS971" s="13"/>
      <c r="DT971" s="85"/>
      <c r="DU971" s="85"/>
      <c r="DV971" s="281" t="str">
        <f>IF(DW971="","",VLOOKUP(DW971,リスト!$AN$5:$AO$6,2,FALSE))</f>
        <v/>
      </c>
      <c r="DW971" s="13"/>
      <c r="DX971" s="341"/>
      <c r="DY971" s="345"/>
      <c r="DZ971" s="341"/>
      <c r="EA971" s="345"/>
      <c r="EB971" s="280" t="str">
        <f>IF(EC971="","",VLOOKUP(EC971,リスト!$AW$5:$AX$8,2,FALSE))</f>
        <v/>
      </c>
      <c r="EC971" s="3"/>
      <c r="ED971" s="85"/>
      <c r="EE971" s="280" t="str">
        <f>IF(EF971="","",VLOOKUP(EF971,リスト!$AY$5:$AZ$10,2,FALSE))</f>
        <v/>
      </c>
      <c r="EF971" s="3"/>
      <c r="EG971" s="280" t="str">
        <f>IF(EH971="","",VLOOKUP(EH971,リスト!$BA$5:$BB$10,2,FALSE))</f>
        <v/>
      </c>
      <c r="EH971" s="3"/>
      <c r="EI971" s="280" t="str">
        <f>IF(EJ971="","",VLOOKUP(EJ971,リスト!$BC$5:$BD$10,2,FALSE))</f>
        <v/>
      </c>
      <c r="EJ971" s="3"/>
      <c r="EK971" s="280" t="str">
        <f>IF(EL971="","",VLOOKUP(EL971,リスト!$BE$5:$BF$10,2,FALSE))</f>
        <v/>
      </c>
      <c r="EL971" s="3"/>
      <c r="EM971" s="78"/>
      <c r="EN971" s="73"/>
      <c r="EO971" s="73"/>
      <c r="EP971" s="13"/>
      <c r="EQ971" s="13"/>
      <c r="ER971" s="280" t="str">
        <f>IF(ES971="","",VLOOKUP(ES971,リスト!$BG$5:$BH$10,2,FALSE))</f>
        <v/>
      </c>
      <c r="ES971" s="13"/>
      <c r="ET971" s="13"/>
      <c r="EU971" s="13"/>
      <c r="EV971" s="13"/>
      <c r="EW971" s="13"/>
      <c r="EX971" s="81"/>
      <c r="EY971" s="81"/>
      <c r="EZ971" s="26"/>
      <c r="FA971" s="281" t="str">
        <f>IF($EZ971="","",INDEX(リスト!$BI$5:$BJ$40,MATCH($EZ971,リスト!$BJ$5:$BJ$40,0),1))</f>
        <v/>
      </c>
      <c r="FB971" s="280" t="str">
        <f>IF(FC971="","",VLOOKUP(FC971,リスト!$BK:$BL,2,FALSE))</f>
        <v/>
      </c>
      <c r="FC971" s="13"/>
      <c r="FD971" s="331"/>
      <c r="FE971" s="3"/>
      <c r="FF971" s="280" t="str">
        <f>IF(FG971="","",VLOOKUP(FG971,リスト!$BO$5:$BP$6,2,FALSE))</f>
        <v/>
      </c>
      <c r="FG971" s="3"/>
      <c r="FH971" s="280" t="str">
        <f>IF(FI971="","",VLOOKUP(FI971,リスト!$BQ$5:$BR$8,2,FALSE))</f>
        <v/>
      </c>
      <c r="FI971" s="3"/>
      <c r="FJ971" s="282"/>
      <c r="FK971" s="280" t="str">
        <f>IF(FL971="","",VLOOKUP(FL971,リスト!$BS$5:$BT$6,2,FALSE))</f>
        <v/>
      </c>
      <c r="FL971" s="63"/>
      <c r="FM971" s="13"/>
      <c r="FN971" s="13"/>
      <c r="FO971" s="13"/>
      <c r="FP971" s="283" t="str">
        <f t="shared" si="139"/>
        <v/>
      </c>
      <c r="FQ971" s="283" t="str">
        <f t="shared" si="139"/>
        <v/>
      </c>
      <c r="FR971" s="13"/>
      <c r="FS971" s="85"/>
      <c r="FT971" s="85"/>
      <c r="FU971" s="281" t="str">
        <f t="shared" si="134"/>
        <v/>
      </c>
      <c r="FV971" s="280" t="str">
        <f>IF(FW971="","",VLOOKUP(FW971,リスト!$BV$5:$BW$10,2,FALSE))</f>
        <v/>
      </c>
      <c r="FW971" s="26"/>
      <c r="FX971" s="282" t="str">
        <f t="shared" si="135"/>
        <v/>
      </c>
      <c r="FY971" s="280" t="str">
        <f>IF(FZ971="","",VLOOKUP(FZ971,リスト!$BX$5:$BY$6,2,FALSE))</f>
        <v/>
      </c>
      <c r="FZ971" s="3"/>
      <c r="GA971" s="280" t="str">
        <f>IF(GB971="","",VLOOKUP(GB971,リスト!$BZ$5:$CA$6,2,FALSE))</f>
        <v/>
      </c>
      <c r="GB971" s="13"/>
      <c r="GC971" s="281" t="str">
        <f>IF(GD971="","",VLOOKUP(GD971,リスト!$CB$5:$CC$6,2,FALSE))</f>
        <v/>
      </c>
      <c r="GD971" s="13"/>
      <c r="GE971" s="13"/>
      <c r="GF971" s="13"/>
      <c r="GG971" s="75"/>
      <c r="GH971" s="281" t="str">
        <f t="shared" si="136"/>
        <v/>
      </c>
      <c r="GI971" s="128"/>
      <c r="GJ971" s="281" t="str">
        <f>IF(GK971="","",VLOOKUP(GK971,リスト!$CD$5:$CE$6,2,FALSE))</f>
        <v/>
      </c>
      <c r="GK971" s="13"/>
      <c r="GL971" s="281" t="str">
        <f>IF(GM971="","",VLOOKUP(GM971,リスト!$CF$5:$CG$5,2,FALSE))</f>
        <v/>
      </c>
      <c r="GM971" s="26"/>
      <c r="GN971" s="280" t="str">
        <f>IF(GO971="","",VLOOKUP(GO971,リスト!$CH$5:$CI$5,2,FALSE))</f>
        <v/>
      </c>
      <c r="GO971" s="284"/>
      <c r="GP971" s="284"/>
      <c r="GQ971" s="284"/>
      <c r="GR971" s="284"/>
      <c r="GS971" s="284"/>
      <c r="GT971" s="284"/>
      <c r="GU971" s="284"/>
      <c r="GV971" s="284"/>
      <c r="GW971" s="284"/>
      <c r="GX971" s="285"/>
    </row>
    <row r="972" spans="2:206" s="177" customFormat="1" ht="24.75" hidden="1" customHeight="1" outlineLevel="1">
      <c r="B972" s="286" t="str">
        <f>IF(明細!B966="","",明細!B966)</f>
        <v/>
      </c>
      <c r="C972" s="287" t="str">
        <f>IF(明細!C966="","",明細!C966)</f>
        <v/>
      </c>
      <c r="D972" s="265" t="str">
        <f>IF(明細!D966="","",明細!D966)</f>
        <v/>
      </c>
      <c r="E972" s="265" t="str">
        <f>IF(明細!E966="","",明細!E966)</f>
        <v/>
      </c>
      <c r="F972" s="265" t="str">
        <f>IF(明細!F966="","",明細!F966)</f>
        <v/>
      </c>
      <c r="G972" s="265" t="str">
        <f>IF(明細!G966="","",明細!G966)</f>
        <v/>
      </c>
      <c r="H972" s="265" t="str">
        <f>IF(明細!H966="","",明細!H966)</f>
        <v/>
      </c>
      <c r="I972" s="265" t="str">
        <f>IF(明細!I966="","",明細!I966)</f>
        <v/>
      </c>
      <c r="J972" s="265" t="str">
        <f>IF(明細!J966="","",明細!J966)</f>
        <v/>
      </c>
      <c r="K972" s="265" t="str">
        <f>IF(明細!K966="","",明細!K966)</f>
        <v/>
      </c>
      <c r="L972" s="265" t="str">
        <f>IF(明細!L966="","",明細!L966)</f>
        <v/>
      </c>
      <c r="M972" s="265" t="str">
        <f>IF(明細!M966="","",明細!M966)</f>
        <v/>
      </c>
      <c r="N972" s="265" t="str">
        <f>IF(明細!N966="","",明細!N966)</f>
        <v/>
      </c>
      <c r="O972" s="265" t="str">
        <f>IF(明細!O966="","",明細!O966)</f>
        <v/>
      </c>
      <c r="P972" s="265" t="str">
        <f>IF(明細!P966="","",明細!P966)</f>
        <v/>
      </c>
      <c r="Q972" s="265" t="str">
        <f>IF(明細!Q966="","",明細!Q966)</f>
        <v/>
      </c>
      <c r="R972" s="289" t="str">
        <f>IF(明細!R966="","",明細!R966)</f>
        <v/>
      </c>
      <c r="S972" s="291" t="str">
        <f>IF(明細!S966="","",明細!S966)</f>
        <v/>
      </c>
      <c r="T972" s="291" t="str">
        <f>IF(明細!T966="","",明細!T966)</f>
        <v/>
      </c>
      <c r="U972" s="291" t="str">
        <f>IF(明細!U966="","",明細!U966)</f>
        <v/>
      </c>
      <c r="V972" s="292" t="str">
        <f>IF(明細!V966="","",明細!V966)</f>
        <v>個</v>
      </c>
      <c r="W972" s="292" t="str">
        <f>IF(明細!W966="","",明細!W966)</f>
        <v/>
      </c>
      <c r="X972" s="293" t="str">
        <f>IF(明細!X966="","",明細!X966)</f>
        <v/>
      </c>
      <c r="Y972" s="134" t="str">
        <f>IF(明細!Y966="","",明細!Y966)</f>
        <v/>
      </c>
      <c r="Z972" s="135" t="str">
        <f>IF(明細!Z966="","",明細!Z966)</f>
        <v/>
      </c>
      <c r="AA972" s="134" t="str">
        <f>IF(明細!AA966="","",明細!AA966)</f>
        <v/>
      </c>
      <c r="AB972" s="303" t="str">
        <f>IF(明細!AB966="","",明細!AB966)</f>
        <v/>
      </c>
      <c r="AC972" s="134" t="str">
        <f>IF(明細!AC966="","",明細!AC966)</f>
        <v/>
      </c>
      <c r="AD972" s="183" t="str">
        <f>IF(明細!AD966="","",明細!AD966)</f>
        <v/>
      </c>
      <c r="AE972" s="184">
        <f>IF(明細!AE966="","",明細!AE966)</f>
        <v>0.1</v>
      </c>
      <c r="AF972" s="185" t="str">
        <f>IF(明細!AF966="","",明細!AF966)</f>
        <v/>
      </c>
      <c r="AG972" s="186" t="str">
        <f>IF(明細!AG966="","",明細!AG966)</f>
        <v/>
      </c>
      <c r="AH972" s="186" t="str">
        <f>IF(明細!AH966="","",明細!AH966)</f>
        <v/>
      </c>
      <c r="AI972" s="187" t="str">
        <f>IF(明細!AI966="","",明細!AI966)</f>
        <v/>
      </c>
      <c r="AJ972" s="296" t="str">
        <f>IF(明細!AJ966="","",明細!AJ966)</f>
        <v/>
      </c>
      <c r="AK972" s="297" t="str">
        <f>IF(明細!AK966="","",明細!AK966)</f>
        <v/>
      </c>
      <c r="AL972" s="298" t="str">
        <f>IF(明細!AL966="","",明細!AL966)</f>
        <v/>
      </c>
      <c r="AM972" s="299" t="str">
        <f>IF(明細!AM966="","",明細!AM966)</f>
        <v/>
      </c>
      <c r="AN972" s="300" t="str">
        <f>IF(明細!AN966="","",明細!AN966)</f>
        <v/>
      </c>
      <c r="AO972" s="300" t="str">
        <f>IF(明細!AO966="","",明細!AO966)</f>
        <v/>
      </c>
      <c r="AP972" s="300" t="str">
        <f>IF(明細!AP966="","",明細!AP966)</f>
        <v/>
      </c>
      <c r="AQ972" s="301" t="str">
        <f>IF(明細!AQ966="","",明細!AQ966)</f>
        <v/>
      </c>
      <c r="AR972" s="302" t="str">
        <f>IF(明細!AR966="","",明細!AR966)</f>
        <v/>
      </c>
      <c r="AU972" s="360"/>
      <c r="AV972" s="368"/>
      <c r="AW972" s="446" t="str">
        <f>IF(明細!AV966="","",明細!AV966)</f>
        <v/>
      </c>
      <c r="AX972" s="419" t="str">
        <f>IF(明細!AT966="","",明細!AT966)</f>
        <v/>
      </c>
      <c r="AY972" s="280" t="str">
        <f>IF($AX972="","",VLOOKUP($AX972,リスト!$CL:$CM,2,FALSE))</f>
        <v/>
      </c>
      <c r="AZ972" s="3"/>
      <c r="BA972" s="280" t="str">
        <f>IF(BB972="","",VLOOKUP(BB972,リスト!$K:$L,2,FALSE))</f>
        <v/>
      </c>
      <c r="BB972" s="3"/>
      <c r="BC972" s="3"/>
      <c r="BD972" s="87"/>
      <c r="BE972" s="280" t="str">
        <f>IF(BF972="","",VLOOKUP(BF972,リスト!$I:$J,2,FALSE))</f>
        <v/>
      </c>
      <c r="BF972" s="3"/>
      <c r="BG972" s="280" t="str">
        <f>IF(BH972="","",VLOOKUP(BH972,リスト!$M:$N,2,FALSE))</f>
        <v/>
      </c>
      <c r="BH972" s="282"/>
      <c r="BI972" s="280" t="str">
        <f>IF(BJ972="","",VLOOKUP(BJ972,リスト!$O:$P,2,FALSE))</f>
        <v/>
      </c>
      <c r="BJ972" s="24"/>
      <c r="BM972" s="451" t="str">
        <f>IF(明細!AV966="","",明細!AV966)</f>
        <v/>
      </c>
      <c r="BN972" s="453" t="str">
        <f>IF(明細!AT966="","",明細!AT966)</f>
        <v/>
      </c>
      <c r="BO972" s="280" t="str">
        <f>IF($BN972="","",VLOOKUP($BN972,リスト!$CL:$CM,2,FALSE))</f>
        <v/>
      </c>
      <c r="BP972" s="280" t="str">
        <f>IF(BQ972="","",VLOOKUP(BQ972,リスト!$K$5:$L$7,2,FALSE))</f>
        <v/>
      </c>
      <c r="BQ972" s="13"/>
      <c r="BR972" s="13"/>
      <c r="BS972" s="47"/>
      <c r="BT972" s="280" t="str">
        <f>IF(BU972="","",VLOOKUP(BU972,リスト!I963:J981,2,FALSE))</f>
        <v/>
      </c>
      <c r="BU972" s="13"/>
      <c r="BV972" s="13"/>
      <c r="BW972" s="282"/>
      <c r="BX972" s="282"/>
      <c r="BY972" s="280" t="str">
        <f>IF(BZ972="","",VLOOKUP(BZ972,リスト!$S$5:$T$6,2,FALSE))</f>
        <v/>
      </c>
      <c r="BZ972" s="3"/>
      <c r="CA972" s="3"/>
      <c r="CB972" s="81"/>
      <c r="CC972" s="280" t="str">
        <f t="shared" si="130"/>
        <v/>
      </c>
      <c r="CD972" s="83"/>
      <c r="CE972" s="83"/>
      <c r="CF972" s="83"/>
      <c r="CG972" s="83"/>
      <c r="CH972" s="282" t="str">
        <f t="shared" si="131"/>
        <v/>
      </c>
      <c r="CI972" s="83"/>
      <c r="CJ972" s="280" t="str">
        <f t="shared" si="132"/>
        <v/>
      </c>
      <c r="CK972" s="87"/>
      <c r="CL972" s="78"/>
      <c r="CM972" s="83"/>
      <c r="CN972" s="83"/>
      <c r="CO972" s="83"/>
      <c r="CP972" s="280" t="str">
        <f t="shared" si="137"/>
        <v/>
      </c>
      <c r="CQ972" s="81"/>
      <c r="CR972" s="280" t="str">
        <f t="shared" si="138"/>
        <v/>
      </c>
      <c r="CS972" s="3"/>
      <c r="CT972" s="3"/>
      <c r="CU972" s="280" t="str">
        <f>IF(CV972="","",VLOOKUP(CV972,リスト!$V$5:$W$6,2,FALSE))</f>
        <v/>
      </c>
      <c r="CV972" s="3"/>
      <c r="CW972" s="280" t="str">
        <f>IF(CX972="","",VLOOKUP(CX972,リスト!$X$5:$Y$6,2,FALSE))</f>
        <v/>
      </c>
      <c r="CX972" s="3"/>
      <c r="CY972" s="77"/>
      <c r="CZ972" s="77"/>
      <c r="DA972" s="75"/>
      <c r="DB972" s="75"/>
      <c r="DC972" s="75"/>
      <c r="DD972" s="75"/>
      <c r="DE972" s="280" t="str">
        <f>IF(DF972="","",VLOOKUP(DF972,リスト!$Z$5:$AA$10,2,FALSE))</f>
        <v/>
      </c>
      <c r="DF972" s="3"/>
      <c r="DG972" s="280" t="str">
        <f>IF(DH972="","",VLOOKUP(DH972,リスト!$AB$5:$AC$12,2,FALSE))</f>
        <v/>
      </c>
      <c r="DH972" s="63"/>
      <c r="DI972" s="280" t="str">
        <f>IF(DJ972="","",VLOOKUP(DJ972,リスト!$AD$5:$AE$7,2,FALSE))</f>
        <v/>
      </c>
      <c r="DJ972" s="3"/>
      <c r="DK972" s="280" t="str">
        <f>IF(DL972="","",VLOOKUP(DL972,リスト!$AF$5:$AG$10,2,FALSE))</f>
        <v/>
      </c>
      <c r="DL972" s="3"/>
      <c r="DM972" s="280" t="str">
        <f>IF(DN972="","",VLOOKUP(DN972,リスト!$AH$5:$AI$6,2,FALSE))</f>
        <v/>
      </c>
      <c r="DN972" s="3"/>
      <c r="DO972" s="280" t="str">
        <f>IF(DP972="","",VLOOKUP(DP972,リスト!$AJ$5:$AK$6,2,FALSE))</f>
        <v/>
      </c>
      <c r="DP972" s="3"/>
      <c r="DQ972" s="280" t="str">
        <f>IF(DR972="","",VLOOKUP(DR972,リスト!$AL$5:$AM$7,2,FALSE))</f>
        <v/>
      </c>
      <c r="DR972" s="3"/>
      <c r="DS972" s="13"/>
      <c r="DT972" s="85"/>
      <c r="DU972" s="85"/>
      <c r="DV972" s="281" t="str">
        <f>IF(DW972="","",VLOOKUP(DW972,リスト!$AN$5:$AO$6,2,FALSE))</f>
        <v/>
      </c>
      <c r="DW972" s="13"/>
      <c r="DX972" s="341"/>
      <c r="DY972" s="345"/>
      <c r="DZ972" s="341"/>
      <c r="EA972" s="345"/>
      <c r="EB972" s="280" t="str">
        <f>IF(EC972="","",VLOOKUP(EC972,リスト!$AW$5:$AX$8,2,FALSE))</f>
        <v/>
      </c>
      <c r="EC972" s="3"/>
      <c r="ED972" s="85"/>
      <c r="EE972" s="280" t="str">
        <f>IF(EF972="","",VLOOKUP(EF972,リスト!$AY$5:$AZ$10,2,FALSE))</f>
        <v/>
      </c>
      <c r="EF972" s="3"/>
      <c r="EG972" s="280" t="str">
        <f>IF(EH972="","",VLOOKUP(EH972,リスト!$BA$5:$BB$10,2,FALSE))</f>
        <v/>
      </c>
      <c r="EH972" s="3"/>
      <c r="EI972" s="280" t="str">
        <f>IF(EJ972="","",VLOOKUP(EJ972,リスト!$BC$5:$BD$10,2,FALSE))</f>
        <v/>
      </c>
      <c r="EJ972" s="3"/>
      <c r="EK972" s="280" t="str">
        <f>IF(EL972="","",VLOOKUP(EL972,リスト!$BE$5:$BF$10,2,FALSE))</f>
        <v/>
      </c>
      <c r="EL972" s="3"/>
      <c r="EM972" s="78"/>
      <c r="EN972" s="73"/>
      <c r="EO972" s="73"/>
      <c r="EP972" s="13"/>
      <c r="EQ972" s="13"/>
      <c r="ER972" s="280" t="str">
        <f>IF(ES972="","",VLOOKUP(ES972,リスト!$BG$5:$BH$10,2,FALSE))</f>
        <v/>
      </c>
      <c r="ES972" s="13"/>
      <c r="ET972" s="13"/>
      <c r="EU972" s="13"/>
      <c r="EV972" s="13"/>
      <c r="EW972" s="13"/>
      <c r="EX972" s="81"/>
      <c r="EY972" s="81"/>
      <c r="EZ972" s="26"/>
      <c r="FA972" s="281" t="str">
        <f>IF($EZ972="","",INDEX(リスト!$BI$5:$BJ$40,MATCH($EZ972,リスト!$BJ$5:$BJ$40,0),1))</f>
        <v/>
      </c>
      <c r="FB972" s="280" t="str">
        <f>IF(FC972="","",VLOOKUP(FC972,リスト!$BK:$BL,2,FALSE))</f>
        <v/>
      </c>
      <c r="FC972" s="13"/>
      <c r="FD972" s="331"/>
      <c r="FE972" s="3"/>
      <c r="FF972" s="280" t="str">
        <f>IF(FG972="","",VLOOKUP(FG972,リスト!$BO$5:$BP$6,2,FALSE))</f>
        <v/>
      </c>
      <c r="FG972" s="3"/>
      <c r="FH972" s="280" t="str">
        <f>IF(FI972="","",VLOOKUP(FI972,リスト!$BQ$5:$BR$8,2,FALSE))</f>
        <v/>
      </c>
      <c r="FI972" s="3"/>
      <c r="FJ972" s="282"/>
      <c r="FK972" s="280" t="str">
        <f>IF(FL972="","",VLOOKUP(FL972,リスト!$BS$5:$BT$6,2,FALSE))</f>
        <v/>
      </c>
      <c r="FL972" s="63"/>
      <c r="FM972" s="13"/>
      <c r="FN972" s="13"/>
      <c r="FO972" s="13"/>
      <c r="FP972" s="283" t="str">
        <f t="shared" si="139"/>
        <v/>
      </c>
      <c r="FQ972" s="283" t="str">
        <f t="shared" si="139"/>
        <v/>
      </c>
      <c r="FR972" s="13"/>
      <c r="FS972" s="85"/>
      <c r="FT972" s="85"/>
      <c r="FU972" s="281" t="str">
        <f t="shared" si="134"/>
        <v/>
      </c>
      <c r="FV972" s="280" t="str">
        <f>IF(FW972="","",VLOOKUP(FW972,リスト!$BV$5:$BW$10,2,FALSE))</f>
        <v/>
      </c>
      <c r="FW972" s="26"/>
      <c r="FX972" s="282" t="str">
        <f t="shared" si="135"/>
        <v/>
      </c>
      <c r="FY972" s="280" t="str">
        <f>IF(FZ972="","",VLOOKUP(FZ972,リスト!$BX$5:$BY$6,2,FALSE))</f>
        <v/>
      </c>
      <c r="FZ972" s="3"/>
      <c r="GA972" s="280" t="str">
        <f>IF(GB972="","",VLOOKUP(GB972,リスト!$BZ$5:$CA$6,2,FALSE))</f>
        <v/>
      </c>
      <c r="GB972" s="13"/>
      <c r="GC972" s="281" t="str">
        <f>IF(GD972="","",VLOOKUP(GD972,リスト!$CB$5:$CC$6,2,FALSE))</f>
        <v/>
      </c>
      <c r="GD972" s="13"/>
      <c r="GE972" s="13"/>
      <c r="GF972" s="13"/>
      <c r="GG972" s="75"/>
      <c r="GH972" s="281" t="str">
        <f t="shared" si="136"/>
        <v/>
      </c>
      <c r="GI972" s="128"/>
      <c r="GJ972" s="281" t="str">
        <f>IF(GK972="","",VLOOKUP(GK972,リスト!$CD$5:$CE$6,2,FALSE))</f>
        <v/>
      </c>
      <c r="GK972" s="13"/>
      <c r="GL972" s="281" t="str">
        <f>IF(GM972="","",VLOOKUP(GM972,リスト!$CF$5:$CG$5,2,FALSE))</f>
        <v/>
      </c>
      <c r="GM972" s="26"/>
      <c r="GN972" s="280" t="str">
        <f>IF(GO972="","",VLOOKUP(GO972,リスト!$CH$5:$CI$5,2,FALSE))</f>
        <v/>
      </c>
      <c r="GO972" s="284"/>
      <c r="GP972" s="284"/>
      <c r="GQ972" s="284"/>
      <c r="GR972" s="284"/>
      <c r="GS972" s="284"/>
      <c r="GT972" s="284"/>
      <c r="GU972" s="284"/>
      <c r="GV972" s="284"/>
      <c r="GW972" s="284"/>
      <c r="GX972" s="285"/>
    </row>
    <row r="973" spans="2:206" s="177" customFormat="1" ht="24.75" hidden="1" customHeight="1" outlineLevel="1">
      <c r="B973" s="286" t="str">
        <f>IF(明細!B967="","",明細!B967)</f>
        <v/>
      </c>
      <c r="C973" s="287" t="str">
        <f>IF(明細!C967="","",明細!C967)</f>
        <v/>
      </c>
      <c r="D973" s="265" t="str">
        <f>IF(明細!D967="","",明細!D967)</f>
        <v/>
      </c>
      <c r="E973" s="265" t="str">
        <f>IF(明細!E967="","",明細!E967)</f>
        <v/>
      </c>
      <c r="F973" s="265" t="str">
        <f>IF(明細!F967="","",明細!F967)</f>
        <v/>
      </c>
      <c r="G973" s="265" t="str">
        <f>IF(明細!G967="","",明細!G967)</f>
        <v/>
      </c>
      <c r="H973" s="265" t="str">
        <f>IF(明細!H967="","",明細!H967)</f>
        <v/>
      </c>
      <c r="I973" s="265" t="str">
        <f>IF(明細!I967="","",明細!I967)</f>
        <v/>
      </c>
      <c r="J973" s="265" t="str">
        <f>IF(明細!J967="","",明細!J967)</f>
        <v/>
      </c>
      <c r="K973" s="265" t="str">
        <f>IF(明細!K967="","",明細!K967)</f>
        <v/>
      </c>
      <c r="L973" s="265" t="str">
        <f>IF(明細!L967="","",明細!L967)</f>
        <v/>
      </c>
      <c r="M973" s="265" t="str">
        <f>IF(明細!M967="","",明細!M967)</f>
        <v/>
      </c>
      <c r="N973" s="265" t="str">
        <f>IF(明細!N967="","",明細!N967)</f>
        <v/>
      </c>
      <c r="O973" s="265" t="str">
        <f>IF(明細!O967="","",明細!O967)</f>
        <v/>
      </c>
      <c r="P973" s="265" t="str">
        <f>IF(明細!P967="","",明細!P967)</f>
        <v/>
      </c>
      <c r="Q973" s="265" t="str">
        <f>IF(明細!Q967="","",明細!Q967)</f>
        <v/>
      </c>
      <c r="R973" s="289" t="str">
        <f>IF(明細!R967="","",明細!R967)</f>
        <v/>
      </c>
      <c r="S973" s="291" t="str">
        <f>IF(明細!S967="","",明細!S967)</f>
        <v/>
      </c>
      <c r="T973" s="291" t="str">
        <f>IF(明細!T967="","",明細!T967)</f>
        <v/>
      </c>
      <c r="U973" s="291" t="str">
        <f>IF(明細!U967="","",明細!U967)</f>
        <v/>
      </c>
      <c r="V973" s="292" t="str">
        <f>IF(明細!V967="","",明細!V967)</f>
        <v>個</v>
      </c>
      <c r="W973" s="292" t="str">
        <f>IF(明細!W967="","",明細!W967)</f>
        <v/>
      </c>
      <c r="X973" s="293" t="str">
        <f>IF(明細!X967="","",明細!X967)</f>
        <v/>
      </c>
      <c r="Y973" s="134" t="str">
        <f>IF(明細!Y967="","",明細!Y967)</f>
        <v/>
      </c>
      <c r="Z973" s="135" t="str">
        <f>IF(明細!Z967="","",明細!Z967)</f>
        <v/>
      </c>
      <c r="AA973" s="134" t="str">
        <f>IF(明細!AA967="","",明細!AA967)</f>
        <v/>
      </c>
      <c r="AB973" s="303" t="str">
        <f>IF(明細!AB967="","",明細!AB967)</f>
        <v/>
      </c>
      <c r="AC973" s="134" t="str">
        <f>IF(明細!AC967="","",明細!AC967)</f>
        <v/>
      </c>
      <c r="AD973" s="183" t="str">
        <f>IF(明細!AD967="","",明細!AD967)</f>
        <v/>
      </c>
      <c r="AE973" s="184">
        <f>IF(明細!AE967="","",明細!AE967)</f>
        <v>0.1</v>
      </c>
      <c r="AF973" s="185" t="str">
        <f>IF(明細!AF967="","",明細!AF967)</f>
        <v/>
      </c>
      <c r="AG973" s="186" t="str">
        <f>IF(明細!AG967="","",明細!AG967)</f>
        <v/>
      </c>
      <c r="AH973" s="186" t="str">
        <f>IF(明細!AH967="","",明細!AH967)</f>
        <v/>
      </c>
      <c r="AI973" s="187" t="str">
        <f>IF(明細!AI967="","",明細!AI967)</f>
        <v/>
      </c>
      <c r="AJ973" s="296" t="str">
        <f>IF(明細!AJ967="","",明細!AJ967)</f>
        <v/>
      </c>
      <c r="AK973" s="297" t="str">
        <f>IF(明細!AK967="","",明細!AK967)</f>
        <v/>
      </c>
      <c r="AL973" s="298" t="str">
        <f>IF(明細!AL967="","",明細!AL967)</f>
        <v/>
      </c>
      <c r="AM973" s="299" t="str">
        <f>IF(明細!AM967="","",明細!AM967)</f>
        <v/>
      </c>
      <c r="AN973" s="300" t="str">
        <f>IF(明細!AN967="","",明細!AN967)</f>
        <v/>
      </c>
      <c r="AO973" s="300" t="str">
        <f>IF(明細!AO967="","",明細!AO967)</f>
        <v/>
      </c>
      <c r="AP973" s="300" t="str">
        <f>IF(明細!AP967="","",明細!AP967)</f>
        <v/>
      </c>
      <c r="AQ973" s="301" t="str">
        <f>IF(明細!AQ967="","",明細!AQ967)</f>
        <v/>
      </c>
      <c r="AR973" s="302" t="str">
        <f>IF(明細!AR967="","",明細!AR967)</f>
        <v/>
      </c>
      <c r="AU973" s="360"/>
      <c r="AV973" s="368"/>
      <c r="AW973" s="446" t="str">
        <f>IF(明細!AV967="","",明細!AV967)</f>
        <v/>
      </c>
      <c r="AX973" s="419" t="str">
        <f>IF(明細!AT967="","",明細!AT967)</f>
        <v/>
      </c>
      <c r="AY973" s="280" t="str">
        <f>IF($AX973="","",VLOOKUP($AX973,リスト!$CL:$CM,2,FALSE))</f>
        <v/>
      </c>
      <c r="AZ973" s="3"/>
      <c r="BA973" s="280" t="str">
        <f>IF(BB973="","",VLOOKUP(BB973,リスト!$K:$L,2,FALSE))</f>
        <v/>
      </c>
      <c r="BB973" s="3"/>
      <c r="BC973" s="3"/>
      <c r="BD973" s="87"/>
      <c r="BE973" s="280" t="str">
        <f>IF(BF973="","",VLOOKUP(BF973,リスト!$I:$J,2,FALSE))</f>
        <v/>
      </c>
      <c r="BF973" s="3"/>
      <c r="BG973" s="280" t="str">
        <f>IF(BH973="","",VLOOKUP(BH973,リスト!$M:$N,2,FALSE))</f>
        <v/>
      </c>
      <c r="BH973" s="282"/>
      <c r="BI973" s="280" t="str">
        <f>IF(BJ973="","",VLOOKUP(BJ973,リスト!$O:$P,2,FALSE))</f>
        <v/>
      </c>
      <c r="BJ973" s="24"/>
      <c r="BM973" s="451" t="str">
        <f>IF(明細!AV967="","",明細!AV967)</f>
        <v/>
      </c>
      <c r="BN973" s="453" t="str">
        <f>IF(明細!AT967="","",明細!AT967)</f>
        <v/>
      </c>
      <c r="BO973" s="280" t="str">
        <f>IF($BN973="","",VLOOKUP($BN973,リスト!$CL:$CM,2,FALSE))</f>
        <v/>
      </c>
      <c r="BP973" s="280" t="str">
        <f>IF(BQ973="","",VLOOKUP(BQ973,リスト!$K$5:$L$7,2,FALSE))</f>
        <v/>
      </c>
      <c r="BQ973" s="13"/>
      <c r="BR973" s="13"/>
      <c r="BS973" s="47"/>
      <c r="BT973" s="280" t="str">
        <f>IF(BU973="","",VLOOKUP(BU973,リスト!I964:J982,2,FALSE))</f>
        <v/>
      </c>
      <c r="BU973" s="13"/>
      <c r="BV973" s="13"/>
      <c r="BW973" s="282"/>
      <c r="BX973" s="282"/>
      <c r="BY973" s="280" t="str">
        <f>IF(BZ973="","",VLOOKUP(BZ973,リスト!$S$5:$T$6,2,FALSE))</f>
        <v/>
      </c>
      <c r="BZ973" s="3"/>
      <c r="CA973" s="3"/>
      <c r="CB973" s="81"/>
      <c r="CC973" s="280" t="str">
        <f t="shared" si="130"/>
        <v/>
      </c>
      <c r="CD973" s="83"/>
      <c r="CE973" s="83"/>
      <c r="CF973" s="83"/>
      <c r="CG973" s="83"/>
      <c r="CH973" s="282" t="str">
        <f t="shared" si="131"/>
        <v/>
      </c>
      <c r="CI973" s="83"/>
      <c r="CJ973" s="280" t="str">
        <f t="shared" si="132"/>
        <v/>
      </c>
      <c r="CK973" s="87"/>
      <c r="CL973" s="78"/>
      <c r="CM973" s="83"/>
      <c r="CN973" s="83"/>
      <c r="CO973" s="83"/>
      <c r="CP973" s="280" t="str">
        <f t="shared" si="137"/>
        <v/>
      </c>
      <c r="CQ973" s="81"/>
      <c r="CR973" s="280" t="str">
        <f t="shared" si="138"/>
        <v/>
      </c>
      <c r="CS973" s="3"/>
      <c r="CT973" s="3"/>
      <c r="CU973" s="280" t="str">
        <f>IF(CV973="","",VLOOKUP(CV973,リスト!$V$5:$W$6,2,FALSE))</f>
        <v/>
      </c>
      <c r="CV973" s="3"/>
      <c r="CW973" s="280" t="str">
        <f>IF(CX973="","",VLOOKUP(CX973,リスト!$X$5:$Y$6,2,FALSE))</f>
        <v/>
      </c>
      <c r="CX973" s="3"/>
      <c r="CY973" s="77"/>
      <c r="CZ973" s="77"/>
      <c r="DA973" s="75"/>
      <c r="DB973" s="75"/>
      <c r="DC973" s="75"/>
      <c r="DD973" s="75"/>
      <c r="DE973" s="280" t="str">
        <f>IF(DF973="","",VLOOKUP(DF973,リスト!$Z$5:$AA$10,2,FALSE))</f>
        <v/>
      </c>
      <c r="DF973" s="3"/>
      <c r="DG973" s="280" t="str">
        <f>IF(DH973="","",VLOOKUP(DH973,リスト!$AB$5:$AC$12,2,FALSE))</f>
        <v/>
      </c>
      <c r="DH973" s="63"/>
      <c r="DI973" s="280" t="str">
        <f>IF(DJ973="","",VLOOKUP(DJ973,リスト!$AD$5:$AE$7,2,FALSE))</f>
        <v/>
      </c>
      <c r="DJ973" s="3"/>
      <c r="DK973" s="280" t="str">
        <f>IF(DL973="","",VLOOKUP(DL973,リスト!$AF$5:$AG$10,2,FALSE))</f>
        <v/>
      </c>
      <c r="DL973" s="3"/>
      <c r="DM973" s="280" t="str">
        <f>IF(DN973="","",VLOOKUP(DN973,リスト!$AH$5:$AI$6,2,FALSE))</f>
        <v/>
      </c>
      <c r="DN973" s="3"/>
      <c r="DO973" s="280" t="str">
        <f>IF(DP973="","",VLOOKUP(DP973,リスト!$AJ$5:$AK$6,2,FALSE))</f>
        <v/>
      </c>
      <c r="DP973" s="3"/>
      <c r="DQ973" s="280" t="str">
        <f>IF(DR973="","",VLOOKUP(DR973,リスト!$AL$5:$AM$7,2,FALSE))</f>
        <v/>
      </c>
      <c r="DR973" s="3"/>
      <c r="DS973" s="13"/>
      <c r="DT973" s="85"/>
      <c r="DU973" s="85"/>
      <c r="DV973" s="281" t="str">
        <f>IF(DW973="","",VLOOKUP(DW973,リスト!$AN$5:$AO$6,2,FALSE))</f>
        <v/>
      </c>
      <c r="DW973" s="13"/>
      <c r="DX973" s="341"/>
      <c r="DY973" s="345"/>
      <c r="DZ973" s="341"/>
      <c r="EA973" s="345"/>
      <c r="EB973" s="280" t="str">
        <f>IF(EC973="","",VLOOKUP(EC973,リスト!$AW$5:$AX$8,2,FALSE))</f>
        <v/>
      </c>
      <c r="EC973" s="3"/>
      <c r="ED973" s="85"/>
      <c r="EE973" s="280" t="str">
        <f>IF(EF973="","",VLOOKUP(EF973,リスト!$AY$5:$AZ$10,2,FALSE))</f>
        <v/>
      </c>
      <c r="EF973" s="3"/>
      <c r="EG973" s="280" t="str">
        <f>IF(EH973="","",VLOOKUP(EH973,リスト!$BA$5:$BB$10,2,FALSE))</f>
        <v/>
      </c>
      <c r="EH973" s="3"/>
      <c r="EI973" s="280" t="str">
        <f>IF(EJ973="","",VLOOKUP(EJ973,リスト!$BC$5:$BD$10,2,FALSE))</f>
        <v/>
      </c>
      <c r="EJ973" s="3"/>
      <c r="EK973" s="280" t="str">
        <f>IF(EL973="","",VLOOKUP(EL973,リスト!$BE$5:$BF$10,2,FALSE))</f>
        <v/>
      </c>
      <c r="EL973" s="3"/>
      <c r="EM973" s="78"/>
      <c r="EN973" s="73"/>
      <c r="EO973" s="73"/>
      <c r="EP973" s="13"/>
      <c r="EQ973" s="13"/>
      <c r="ER973" s="280" t="str">
        <f>IF(ES973="","",VLOOKUP(ES973,リスト!$BG$5:$BH$10,2,FALSE))</f>
        <v/>
      </c>
      <c r="ES973" s="13"/>
      <c r="ET973" s="13"/>
      <c r="EU973" s="13"/>
      <c r="EV973" s="13"/>
      <c r="EW973" s="13"/>
      <c r="EX973" s="81"/>
      <c r="EY973" s="81"/>
      <c r="EZ973" s="26"/>
      <c r="FA973" s="281" t="str">
        <f>IF($EZ973="","",INDEX(リスト!$BI$5:$BJ$40,MATCH($EZ973,リスト!$BJ$5:$BJ$40,0),1))</f>
        <v/>
      </c>
      <c r="FB973" s="280" t="str">
        <f>IF(FC973="","",VLOOKUP(FC973,リスト!$BK:$BL,2,FALSE))</f>
        <v/>
      </c>
      <c r="FC973" s="13"/>
      <c r="FD973" s="331"/>
      <c r="FE973" s="3"/>
      <c r="FF973" s="280" t="str">
        <f>IF(FG973="","",VLOOKUP(FG973,リスト!$BO$5:$BP$6,2,FALSE))</f>
        <v/>
      </c>
      <c r="FG973" s="3"/>
      <c r="FH973" s="280" t="str">
        <f>IF(FI973="","",VLOOKUP(FI973,リスト!$BQ$5:$BR$8,2,FALSE))</f>
        <v/>
      </c>
      <c r="FI973" s="3"/>
      <c r="FJ973" s="282"/>
      <c r="FK973" s="280" t="str">
        <f>IF(FL973="","",VLOOKUP(FL973,リスト!$BS$5:$BT$6,2,FALSE))</f>
        <v/>
      </c>
      <c r="FL973" s="63"/>
      <c r="FM973" s="13"/>
      <c r="FN973" s="13"/>
      <c r="FO973" s="13"/>
      <c r="FP973" s="283" t="str">
        <f t="shared" si="139"/>
        <v/>
      </c>
      <c r="FQ973" s="283" t="str">
        <f t="shared" si="139"/>
        <v/>
      </c>
      <c r="FR973" s="13"/>
      <c r="FS973" s="85"/>
      <c r="FT973" s="85"/>
      <c r="FU973" s="281" t="str">
        <f t="shared" si="134"/>
        <v/>
      </c>
      <c r="FV973" s="280" t="str">
        <f>IF(FW973="","",VLOOKUP(FW973,リスト!$BV$5:$BW$10,2,FALSE))</f>
        <v/>
      </c>
      <c r="FW973" s="26"/>
      <c r="FX973" s="282" t="str">
        <f t="shared" si="135"/>
        <v/>
      </c>
      <c r="FY973" s="280" t="str">
        <f>IF(FZ973="","",VLOOKUP(FZ973,リスト!$BX$5:$BY$6,2,FALSE))</f>
        <v/>
      </c>
      <c r="FZ973" s="3"/>
      <c r="GA973" s="280" t="str">
        <f>IF(GB973="","",VLOOKUP(GB973,リスト!$BZ$5:$CA$6,2,FALSE))</f>
        <v/>
      </c>
      <c r="GB973" s="13"/>
      <c r="GC973" s="281" t="str">
        <f>IF(GD973="","",VLOOKUP(GD973,リスト!$CB$5:$CC$6,2,FALSE))</f>
        <v/>
      </c>
      <c r="GD973" s="13"/>
      <c r="GE973" s="13"/>
      <c r="GF973" s="13"/>
      <c r="GG973" s="75"/>
      <c r="GH973" s="281" t="str">
        <f t="shared" si="136"/>
        <v/>
      </c>
      <c r="GI973" s="128"/>
      <c r="GJ973" s="281" t="str">
        <f>IF(GK973="","",VLOOKUP(GK973,リスト!$CD$5:$CE$6,2,FALSE))</f>
        <v/>
      </c>
      <c r="GK973" s="13"/>
      <c r="GL973" s="281" t="str">
        <f>IF(GM973="","",VLOOKUP(GM973,リスト!$CF$5:$CG$5,2,FALSE))</f>
        <v/>
      </c>
      <c r="GM973" s="26"/>
      <c r="GN973" s="280" t="str">
        <f>IF(GO973="","",VLOOKUP(GO973,リスト!$CH$5:$CI$5,2,FALSE))</f>
        <v/>
      </c>
      <c r="GO973" s="284"/>
      <c r="GP973" s="284"/>
      <c r="GQ973" s="284"/>
      <c r="GR973" s="284"/>
      <c r="GS973" s="284"/>
      <c r="GT973" s="284"/>
      <c r="GU973" s="284"/>
      <c r="GV973" s="284"/>
      <c r="GW973" s="284"/>
      <c r="GX973" s="285"/>
    </row>
    <row r="974" spans="2:206" s="177" customFormat="1" ht="24.75" hidden="1" customHeight="1" outlineLevel="1">
      <c r="B974" s="286" t="str">
        <f>IF(明細!B968="","",明細!B968)</f>
        <v/>
      </c>
      <c r="C974" s="287" t="str">
        <f>IF(明細!C968="","",明細!C968)</f>
        <v/>
      </c>
      <c r="D974" s="265" t="str">
        <f>IF(明細!D968="","",明細!D968)</f>
        <v/>
      </c>
      <c r="E974" s="265" t="str">
        <f>IF(明細!E968="","",明細!E968)</f>
        <v/>
      </c>
      <c r="F974" s="265" t="str">
        <f>IF(明細!F968="","",明細!F968)</f>
        <v/>
      </c>
      <c r="G974" s="265" t="str">
        <f>IF(明細!G968="","",明細!G968)</f>
        <v/>
      </c>
      <c r="H974" s="265" t="str">
        <f>IF(明細!H968="","",明細!H968)</f>
        <v/>
      </c>
      <c r="I974" s="265" t="str">
        <f>IF(明細!I968="","",明細!I968)</f>
        <v/>
      </c>
      <c r="J974" s="265" t="str">
        <f>IF(明細!J968="","",明細!J968)</f>
        <v/>
      </c>
      <c r="K974" s="265" t="str">
        <f>IF(明細!K968="","",明細!K968)</f>
        <v/>
      </c>
      <c r="L974" s="265" t="str">
        <f>IF(明細!L968="","",明細!L968)</f>
        <v/>
      </c>
      <c r="M974" s="265" t="str">
        <f>IF(明細!M968="","",明細!M968)</f>
        <v/>
      </c>
      <c r="N974" s="265" t="str">
        <f>IF(明細!N968="","",明細!N968)</f>
        <v/>
      </c>
      <c r="O974" s="265" t="str">
        <f>IF(明細!O968="","",明細!O968)</f>
        <v/>
      </c>
      <c r="P974" s="265" t="str">
        <f>IF(明細!P968="","",明細!P968)</f>
        <v/>
      </c>
      <c r="Q974" s="265" t="str">
        <f>IF(明細!Q968="","",明細!Q968)</f>
        <v/>
      </c>
      <c r="R974" s="289" t="str">
        <f>IF(明細!R968="","",明細!R968)</f>
        <v/>
      </c>
      <c r="S974" s="291" t="str">
        <f>IF(明細!S968="","",明細!S968)</f>
        <v/>
      </c>
      <c r="T974" s="291" t="str">
        <f>IF(明細!T968="","",明細!T968)</f>
        <v/>
      </c>
      <c r="U974" s="291" t="str">
        <f>IF(明細!U968="","",明細!U968)</f>
        <v/>
      </c>
      <c r="V974" s="292" t="str">
        <f>IF(明細!V968="","",明細!V968)</f>
        <v>個</v>
      </c>
      <c r="W974" s="292" t="str">
        <f>IF(明細!W968="","",明細!W968)</f>
        <v/>
      </c>
      <c r="X974" s="293" t="str">
        <f>IF(明細!X968="","",明細!X968)</f>
        <v/>
      </c>
      <c r="Y974" s="134" t="str">
        <f>IF(明細!Y968="","",明細!Y968)</f>
        <v/>
      </c>
      <c r="Z974" s="135" t="str">
        <f>IF(明細!Z968="","",明細!Z968)</f>
        <v/>
      </c>
      <c r="AA974" s="134" t="str">
        <f>IF(明細!AA968="","",明細!AA968)</f>
        <v/>
      </c>
      <c r="AB974" s="303" t="str">
        <f>IF(明細!AB968="","",明細!AB968)</f>
        <v/>
      </c>
      <c r="AC974" s="134" t="str">
        <f>IF(明細!AC968="","",明細!AC968)</f>
        <v/>
      </c>
      <c r="AD974" s="183" t="str">
        <f>IF(明細!AD968="","",明細!AD968)</f>
        <v/>
      </c>
      <c r="AE974" s="184">
        <f>IF(明細!AE968="","",明細!AE968)</f>
        <v>0.1</v>
      </c>
      <c r="AF974" s="185" t="str">
        <f>IF(明細!AF968="","",明細!AF968)</f>
        <v/>
      </c>
      <c r="AG974" s="186" t="str">
        <f>IF(明細!AG968="","",明細!AG968)</f>
        <v/>
      </c>
      <c r="AH974" s="186" t="str">
        <f>IF(明細!AH968="","",明細!AH968)</f>
        <v/>
      </c>
      <c r="AI974" s="187" t="str">
        <f>IF(明細!AI968="","",明細!AI968)</f>
        <v/>
      </c>
      <c r="AJ974" s="296" t="str">
        <f>IF(明細!AJ968="","",明細!AJ968)</f>
        <v/>
      </c>
      <c r="AK974" s="297" t="str">
        <f>IF(明細!AK968="","",明細!AK968)</f>
        <v/>
      </c>
      <c r="AL974" s="298" t="str">
        <f>IF(明細!AL968="","",明細!AL968)</f>
        <v/>
      </c>
      <c r="AM974" s="299" t="str">
        <f>IF(明細!AM968="","",明細!AM968)</f>
        <v/>
      </c>
      <c r="AN974" s="300" t="str">
        <f>IF(明細!AN968="","",明細!AN968)</f>
        <v/>
      </c>
      <c r="AO974" s="300" t="str">
        <f>IF(明細!AO968="","",明細!AO968)</f>
        <v/>
      </c>
      <c r="AP974" s="300" t="str">
        <f>IF(明細!AP968="","",明細!AP968)</f>
        <v/>
      </c>
      <c r="AQ974" s="301" t="str">
        <f>IF(明細!AQ968="","",明細!AQ968)</f>
        <v/>
      </c>
      <c r="AR974" s="302" t="str">
        <f>IF(明細!AR968="","",明細!AR968)</f>
        <v/>
      </c>
      <c r="AU974" s="360"/>
      <c r="AV974" s="368"/>
      <c r="AW974" s="446" t="str">
        <f>IF(明細!AV968="","",明細!AV968)</f>
        <v/>
      </c>
      <c r="AX974" s="419" t="str">
        <f>IF(明細!AT968="","",明細!AT968)</f>
        <v/>
      </c>
      <c r="AY974" s="280" t="str">
        <f>IF($AX974="","",VLOOKUP($AX974,リスト!$CL:$CM,2,FALSE))</f>
        <v/>
      </c>
      <c r="AZ974" s="3"/>
      <c r="BA974" s="280" t="str">
        <f>IF(BB974="","",VLOOKUP(BB974,リスト!$K:$L,2,FALSE))</f>
        <v/>
      </c>
      <c r="BB974" s="3"/>
      <c r="BC974" s="3"/>
      <c r="BD974" s="87"/>
      <c r="BE974" s="280" t="str">
        <f>IF(BF974="","",VLOOKUP(BF974,リスト!$I:$J,2,FALSE))</f>
        <v/>
      </c>
      <c r="BF974" s="3"/>
      <c r="BG974" s="280" t="str">
        <f>IF(BH974="","",VLOOKUP(BH974,リスト!$M:$N,2,FALSE))</f>
        <v/>
      </c>
      <c r="BH974" s="282"/>
      <c r="BI974" s="280" t="str">
        <f>IF(BJ974="","",VLOOKUP(BJ974,リスト!$O:$P,2,FALSE))</f>
        <v/>
      </c>
      <c r="BJ974" s="24"/>
      <c r="BM974" s="451" t="str">
        <f>IF(明細!AV968="","",明細!AV968)</f>
        <v/>
      </c>
      <c r="BN974" s="453" t="str">
        <f>IF(明細!AT968="","",明細!AT968)</f>
        <v/>
      </c>
      <c r="BO974" s="280" t="str">
        <f>IF($BN974="","",VLOOKUP($BN974,リスト!$CL:$CM,2,FALSE))</f>
        <v/>
      </c>
      <c r="BP974" s="280" t="str">
        <f>IF(BQ974="","",VLOOKUP(BQ974,リスト!$K$5:$L$7,2,FALSE))</f>
        <v/>
      </c>
      <c r="BQ974" s="13"/>
      <c r="BR974" s="13"/>
      <c r="BS974" s="47"/>
      <c r="BT974" s="280" t="str">
        <f>IF(BU974="","",VLOOKUP(BU974,リスト!I965:J983,2,FALSE))</f>
        <v/>
      </c>
      <c r="BU974" s="13"/>
      <c r="BV974" s="13"/>
      <c r="BW974" s="282"/>
      <c r="BX974" s="282"/>
      <c r="BY974" s="280" t="str">
        <f>IF(BZ974="","",VLOOKUP(BZ974,リスト!$S$5:$T$6,2,FALSE))</f>
        <v/>
      </c>
      <c r="BZ974" s="3"/>
      <c r="CA974" s="3"/>
      <c r="CB974" s="81"/>
      <c r="CC974" s="280" t="str">
        <f t="shared" si="130"/>
        <v/>
      </c>
      <c r="CD974" s="83"/>
      <c r="CE974" s="83"/>
      <c r="CF974" s="83"/>
      <c r="CG974" s="83"/>
      <c r="CH974" s="282" t="str">
        <f t="shared" si="131"/>
        <v/>
      </c>
      <c r="CI974" s="83"/>
      <c r="CJ974" s="280" t="str">
        <f t="shared" si="132"/>
        <v/>
      </c>
      <c r="CK974" s="87"/>
      <c r="CL974" s="78"/>
      <c r="CM974" s="83"/>
      <c r="CN974" s="83"/>
      <c r="CO974" s="83"/>
      <c r="CP974" s="280" t="str">
        <f t="shared" si="137"/>
        <v/>
      </c>
      <c r="CQ974" s="81"/>
      <c r="CR974" s="280" t="str">
        <f t="shared" si="138"/>
        <v/>
      </c>
      <c r="CS974" s="3"/>
      <c r="CT974" s="3"/>
      <c r="CU974" s="280" t="str">
        <f>IF(CV974="","",VLOOKUP(CV974,リスト!$V$5:$W$6,2,FALSE))</f>
        <v/>
      </c>
      <c r="CV974" s="3"/>
      <c r="CW974" s="280" t="str">
        <f>IF(CX974="","",VLOOKUP(CX974,リスト!$X$5:$Y$6,2,FALSE))</f>
        <v/>
      </c>
      <c r="CX974" s="3"/>
      <c r="CY974" s="77"/>
      <c r="CZ974" s="77"/>
      <c r="DA974" s="75"/>
      <c r="DB974" s="75"/>
      <c r="DC974" s="75"/>
      <c r="DD974" s="75"/>
      <c r="DE974" s="280" t="str">
        <f>IF(DF974="","",VLOOKUP(DF974,リスト!$Z$5:$AA$10,2,FALSE))</f>
        <v/>
      </c>
      <c r="DF974" s="3"/>
      <c r="DG974" s="280" t="str">
        <f>IF(DH974="","",VLOOKUP(DH974,リスト!$AB$5:$AC$12,2,FALSE))</f>
        <v/>
      </c>
      <c r="DH974" s="63"/>
      <c r="DI974" s="280" t="str">
        <f>IF(DJ974="","",VLOOKUP(DJ974,リスト!$AD$5:$AE$7,2,FALSE))</f>
        <v/>
      </c>
      <c r="DJ974" s="3"/>
      <c r="DK974" s="280" t="str">
        <f>IF(DL974="","",VLOOKUP(DL974,リスト!$AF$5:$AG$10,2,FALSE))</f>
        <v/>
      </c>
      <c r="DL974" s="3"/>
      <c r="DM974" s="280" t="str">
        <f>IF(DN974="","",VLOOKUP(DN974,リスト!$AH$5:$AI$6,2,FALSE))</f>
        <v/>
      </c>
      <c r="DN974" s="3"/>
      <c r="DO974" s="280" t="str">
        <f>IF(DP974="","",VLOOKUP(DP974,リスト!$AJ$5:$AK$6,2,FALSE))</f>
        <v/>
      </c>
      <c r="DP974" s="3"/>
      <c r="DQ974" s="280" t="str">
        <f>IF(DR974="","",VLOOKUP(DR974,リスト!$AL$5:$AM$7,2,FALSE))</f>
        <v/>
      </c>
      <c r="DR974" s="3"/>
      <c r="DS974" s="13"/>
      <c r="DT974" s="85"/>
      <c r="DU974" s="85"/>
      <c r="DV974" s="281" t="str">
        <f>IF(DW974="","",VLOOKUP(DW974,リスト!$AN$5:$AO$6,2,FALSE))</f>
        <v/>
      </c>
      <c r="DW974" s="13"/>
      <c r="DX974" s="341"/>
      <c r="DY974" s="345"/>
      <c r="DZ974" s="341"/>
      <c r="EA974" s="345"/>
      <c r="EB974" s="280" t="str">
        <f>IF(EC974="","",VLOOKUP(EC974,リスト!$AW$5:$AX$8,2,FALSE))</f>
        <v/>
      </c>
      <c r="EC974" s="3"/>
      <c r="ED974" s="85"/>
      <c r="EE974" s="280" t="str">
        <f>IF(EF974="","",VLOOKUP(EF974,リスト!$AY$5:$AZ$10,2,FALSE))</f>
        <v/>
      </c>
      <c r="EF974" s="3"/>
      <c r="EG974" s="280" t="str">
        <f>IF(EH974="","",VLOOKUP(EH974,リスト!$BA$5:$BB$10,2,FALSE))</f>
        <v/>
      </c>
      <c r="EH974" s="3"/>
      <c r="EI974" s="280" t="str">
        <f>IF(EJ974="","",VLOOKUP(EJ974,リスト!$BC$5:$BD$10,2,FALSE))</f>
        <v/>
      </c>
      <c r="EJ974" s="3"/>
      <c r="EK974" s="280" t="str">
        <f>IF(EL974="","",VLOOKUP(EL974,リスト!$BE$5:$BF$10,2,FALSE))</f>
        <v/>
      </c>
      <c r="EL974" s="3"/>
      <c r="EM974" s="78"/>
      <c r="EN974" s="73"/>
      <c r="EO974" s="73"/>
      <c r="EP974" s="13"/>
      <c r="EQ974" s="13"/>
      <c r="ER974" s="280" t="str">
        <f>IF(ES974="","",VLOOKUP(ES974,リスト!$BG$5:$BH$10,2,FALSE))</f>
        <v/>
      </c>
      <c r="ES974" s="13"/>
      <c r="ET974" s="13"/>
      <c r="EU974" s="13"/>
      <c r="EV974" s="13"/>
      <c r="EW974" s="13"/>
      <c r="EX974" s="81"/>
      <c r="EY974" s="81"/>
      <c r="EZ974" s="26"/>
      <c r="FA974" s="281" t="str">
        <f>IF($EZ974="","",INDEX(リスト!$BI$5:$BJ$40,MATCH($EZ974,リスト!$BJ$5:$BJ$40,0),1))</f>
        <v/>
      </c>
      <c r="FB974" s="280" t="str">
        <f>IF(FC974="","",VLOOKUP(FC974,リスト!$BK:$BL,2,FALSE))</f>
        <v/>
      </c>
      <c r="FC974" s="13"/>
      <c r="FD974" s="331"/>
      <c r="FE974" s="3"/>
      <c r="FF974" s="280" t="str">
        <f>IF(FG974="","",VLOOKUP(FG974,リスト!$BO$5:$BP$6,2,FALSE))</f>
        <v/>
      </c>
      <c r="FG974" s="3"/>
      <c r="FH974" s="280" t="str">
        <f>IF(FI974="","",VLOOKUP(FI974,リスト!$BQ$5:$BR$8,2,FALSE))</f>
        <v/>
      </c>
      <c r="FI974" s="3"/>
      <c r="FJ974" s="282"/>
      <c r="FK974" s="280" t="str">
        <f>IF(FL974="","",VLOOKUP(FL974,リスト!$BS$5:$BT$6,2,FALSE))</f>
        <v/>
      </c>
      <c r="FL974" s="63"/>
      <c r="FM974" s="13"/>
      <c r="FN974" s="13"/>
      <c r="FO974" s="13"/>
      <c r="FP974" s="283" t="str">
        <f t="shared" si="139"/>
        <v/>
      </c>
      <c r="FQ974" s="283" t="str">
        <f t="shared" si="139"/>
        <v/>
      </c>
      <c r="FR974" s="13"/>
      <c r="FS974" s="85"/>
      <c r="FT974" s="85"/>
      <c r="FU974" s="281" t="str">
        <f t="shared" si="134"/>
        <v/>
      </c>
      <c r="FV974" s="280" t="str">
        <f>IF(FW974="","",VLOOKUP(FW974,リスト!$BV$5:$BW$10,2,FALSE))</f>
        <v/>
      </c>
      <c r="FW974" s="26"/>
      <c r="FX974" s="282" t="str">
        <f t="shared" si="135"/>
        <v/>
      </c>
      <c r="FY974" s="280" t="str">
        <f>IF(FZ974="","",VLOOKUP(FZ974,リスト!$BX$5:$BY$6,2,FALSE))</f>
        <v/>
      </c>
      <c r="FZ974" s="3"/>
      <c r="GA974" s="280" t="str">
        <f>IF(GB974="","",VLOOKUP(GB974,リスト!$BZ$5:$CA$6,2,FALSE))</f>
        <v/>
      </c>
      <c r="GB974" s="13"/>
      <c r="GC974" s="281" t="str">
        <f>IF(GD974="","",VLOOKUP(GD974,リスト!$CB$5:$CC$6,2,FALSE))</f>
        <v/>
      </c>
      <c r="GD974" s="13"/>
      <c r="GE974" s="13"/>
      <c r="GF974" s="13"/>
      <c r="GG974" s="75"/>
      <c r="GH974" s="281" t="str">
        <f t="shared" si="136"/>
        <v/>
      </c>
      <c r="GI974" s="128"/>
      <c r="GJ974" s="281" t="str">
        <f>IF(GK974="","",VLOOKUP(GK974,リスト!$CD$5:$CE$6,2,FALSE))</f>
        <v/>
      </c>
      <c r="GK974" s="13"/>
      <c r="GL974" s="281" t="str">
        <f>IF(GM974="","",VLOOKUP(GM974,リスト!$CF$5:$CG$5,2,FALSE))</f>
        <v/>
      </c>
      <c r="GM974" s="26"/>
      <c r="GN974" s="280" t="str">
        <f>IF(GO974="","",VLOOKUP(GO974,リスト!$CH$5:$CI$5,2,FALSE))</f>
        <v/>
      </c>
      <c r="GO974" s="284"/>
      <c r="GP974" s="284"/>
      <c r="GQ974" s="284"/>
      <c r="GR974" s="284"/>
      <c r="GS974" s="284"/>
      <c r="GT974" s="284"/>
      <c r="GU974" s="284"/>
      <c r="GV974" s="284"/>
      <c r="GW974" s="284"/>
      <c r="GX974" s="285"/>
    </row>
    <row r="975" spans="2:206" s="177" customFormat="1" ht="24.75" hidden="1" customHeight="1" outlineLevel="1">
      <c r="B975" s="286" t="str">
        <f>IF(明細!B969="","",明細!B969)</f>
        <v/>
      </c>
      <c r="C975" s="287" t="str">
        <f>IF(明細!C969="","",明細!C969)</f>
        <v/>
      </c>
      <c r="D975" s="265" t="str">
        <f>IF(明細!D969="","",明細!D969)</f>
        <v/>
      </c>
      <c r="E975" s="265" t="str">
        <f>IF(明細!E969="","",明細!E969)</f>
        <v/>
      </c>
      <c r="F975" s="265" t="str">
        <f>IF(明細!F969="","",明細!F969)</f>
        <v/>
      </c>
      <c r="G975" s="265" t="str">
        <f>IF(明細!G969="","",明細!G969)</f>
        <v/>
      </c>
      <c r="H975" s="265" t="str">
        <f>IF(明細!H969="","",明細!H969)</f>
        <v/>
      </c>
      <c r="I975" s="265" t="str">
        <f>IF(明細!I969="","",明細!I969)</f>
        <v/>
      </c>
      <c r="J975" s="265" t="str">
        <f>IF(明細!J969="","",明細!J969)</f>
        <v/>
      </c>
      <c r="K975" s="265" t="str">
        <f>IF(明細!K969="","",明細!K969)</f>
        <v/>
      </c>
      <c r="L975" s="265" t="str">
        <f>IF(明細!L969="","",明細!L969)</f>
        <v/>
      </c>
      <c r="M975" s="265" t="str">
        <f>IF(明細!M969="","",明細!M969)</f>
        <v/>
      </c>
      <c r="N975" s="265" t="str">
        <f>IF(明細!N969="","",明細!N969)</f>
        <v/>
      </c>
      <c r="O975" s="265" t="str">
        <f>IF(明細!O969="","",明細!O969)</f>
        <v/>
      </c>
      <c r="P975" s="265" t="str">
        <f>IF(明細!P969="","",明細!P969)</f>
        <v/>
      </c>
      <c r="Q975" s="265" t="str">
        <f>IF(明細!Q969="","",明細!Q969)</f>
        <v/>
      </c>
      <c r="R975" s="289" t="str">
        <f>IF(明細!R969="","",明細!R969)</f>
        <v/>
      </c>
      <c r="S975" s="291" t="str">
        <f>IF(明細!S969="","",明細!S969)</f>
        <v/>
      </c>
      <c r="T975" s="291" t="str">
        <f>IF(明細!T969="","",明細!T969)</f>
        <v/>
      </c>
      <c r="U975" s="291" t="str">
        <f>IF(明細!U969="","",明細!U969)</f>
        <v/>
      </c>
      <c r="V975" s="292" t="str">
        <f>IF(明細!V969="","",明細!V969)</f>
        <v>個</v>
      </c>
      <c r="W975" s="292" t="str">
        <f>IF(明細!W969="","",明細!W969)</f>
        <v/>
      </c>
      <c r="X975" s="293" t="str">
        <f>IF(明細!X969="","",明細!X969)</f>
        <v/>
      </c>
      <c r="Y975" s="134" t="str">
        <f>IF(明細!Y969="","",明細!Y969)</f>
        <v/>
      </c>
      <c r="Z975" s="135" t="str">
        <f>IF(明細!Z969="","",明細!Z969)</f>
        <v/>
      </c>
      <c r="AA975" s="134" t="str">
        <f>IF(明細!AA969="","",明細!AA969)</f>
        <v/>
      </c>
      <c r="AB975" s="303" t="str">
        <f>IF(明細!AB969="","",明細!AB969)</f>
        <v/>
      </c>
      <c r="AC975" s="134" t="str">
        <f>IF(明細!AC969="","",明細!AC969)</f>
        <v/>
      </c>
      <c r="AD975" s="183" t="str">
        <f>IF(明細!AD969="","",明細!AD969)</f>
        <v/>
      </c>
      <c r="AE975" s="184">
        <f>IF(明細!AE969="","",明細!AE969)</f>
        <v>0.1</v>
      </c>
      <c r="AF975" s="185" t="str">
        <f>IF(明細!AF969="","",明細!AF969)</f>
        <v/>
      </c>
      <c r="AG975" s="186" t="str">
        <f>IF(明細!AG969="","",明細!AG969)</f>
        <v/>
      </c>
      <c r="AH975" s="186" t="str">
        <f>IF(明細!AH969="","",明細!AH969)</f>
        <v/>
      </c>
      <c r="AI975" s="187" t="str">
        <f>IF(明細!AI969="","",明細!AI969)</f>
        <v/>
      </c>
      <c r="AJ975" s="296" t="str">
        <f>IF(明細!AJ969="","",明細!AJ969)</f>
        <v/>
      </c>
      <c r="AK975" s="297" t="str">
        <f>IF(明細!AK969="","",明細!AK969)</f>
        <v/>
      </c>
      <c r="AL975" s="298" t="str">
        <f>IF(明細!AL969="","",明細!AL969)</f>
        <v/>
      </c>
      <c r="AM975" s="299" t="str">
        <f>IF(明細!AM969="","",明細!AM969)</f>
        <v/>
      </c>
      <c r="AN975" s="300" t="str">
        <f>IF(明細!AN969="","",明細!AN969)</f>
        <v/>
      </c>
      <c r="AO975" s="300" t="str">
        <f>IF(明細!AO969="","",明細!AO969)</f>
        <v/>
      </c>
      <c r="AP975" s="300" t="str">
        <f>IF(明細!AP969="","",明細!AP969)</f>
        <v/>
      </c>
      <c r="AQ975" s="301" t="str">
        <f>IF(明細!AQ969="","",明細!AQ969)</f>
        <v/>
      </c>
      <c r="AR975" s="302" t="str">
        <f>IF(明細!AR969="","",明細!AR969)</f>
        <v/>
      </c>
      <c r="AU975" s="360"/>
      <c r="AV975" s="368"/>
      <c r="AW975" s="446" t="str">
        <f>IF(明細!AV969="","",明細!AV969)</f>
        <v/>
      </c>
      <c r="AX975" s="419" t="str">
        <f>IF(明細!AT969="","",明細!AT969)</f>
        <v/>
      </c>
      <c r="AY975" s="280" t="str">
        <f>IF($AX975="","",VLOOKUP($AX975,リスト!$CL:$CM,2,FALSE))</f>
        <v/>
      </c>
      <c r="AZ975" s="3"/>
      <c r="BA975" s="280" t="str">
        <f>IF(BB975="","",VLOOKUP(BB975,リスト!$K:$L,2,FALSE))</f>
        <v/>
      </c>
      <c r="BB975" s="3"/>
      <c r="BC975" s="3"/>
      <c r="BD975" s="87"/>
      <c r="BE975" s="280" t="str">
        <f>IF(BF975="","",VLOOKUP(BF975,リスト!$I:$J,2,FALSE))</f>
        <v/>
      </c>
      <c r="BF975" s="3"/>
      <c r="BG975" s="280" t="str">
        <f>IF(BH975="","",VLOOKUP(BH975,リスト!$M:$N,2,FALSE))</f>
        <v/>
      </c>
      <c r="BH975" s="282"/>
      <c r="BI975" s="280" t="str">
        <f>IF(BJ975="","",VLOOKUP(BJ975,リスト!$O:$P,2,FALSE))</f>
        <v/>
      </c>
      <c r="BJ975" s="24"/>
      <c r="BM975" s="451" t="str">
        <f>IF(明細!AV969="","",明細!AV969)</f>
        <v/>
      </c>
      <c r="BN975" s="453" t="str">
        <f>IF(明細!AT969="","",明細!AT969)</f>
        <v/>
      </c>
      <c r="BO975" s="280" t="str">
        <f>IF($BN975="","",VLOOKUP($BN975,リスト!$CL:$CM,2,FALSE))</f>
        <v/>
      </c>
      <c r="BP975" s="280" t="str">
        <f>IF(BQ975="","",VLOOKUP(BQ975,リスト!$K$5:$L$7,2,FALSE))</f>
        <v/>
      </c>
      <c r="BQ975" s="13"/>
      <c r="BR975" s="13"/>
      <c r="BS975" s="47"/>
      <c r="BT975" s="280" t="str">
        <f>IF(BU975="","",VLOOKUP(BU975,リスト!I966:J984,2,FALSE))</f>
        <v/>
      </c>
      <c r="BU975" s="13"/>
      <c r="BV975" s="13"/>
      <c r="BW975" s="282"/>
      <c r="BX975" s="282"/>
      <c r="BY975" s="280" t="str">
        <f>IF(BZ975="","",VLOOKUP(BZ975,リスト!$S$5:$T$6,2,FALSE))</f>
        <v/>
      </c>
      <c r="BZ975" s="3"/>
      <c r="CA975" s="3"/>
      <c r="CB975" s="81"/>
      <c r="CC975" s="280" t="str">
        <f t="shared" ref="CC975:CC1013" si="140">IF($B975="","","G")</f>
        <v/>
      </c>
      <c r="CD975" s="83"/>
      <c r="CE975" s="83"/>
      <c r="CF975" s="83"/>
      <c r="CG975" s="83"/>
      <c r="CH975" s="282" t="str">
        <f t="shared" ref="CH975:CH1013" si="141">IF($B975="","","MM")</f>
        <v/>
      </c>
      <c r="CI975" s="83"/>
      <c r="CJ975" s="280" t="str">
        <f t="shared" ref="CJ975:CJ1013" si="142">IF($B975="","","MM3")</f>
        <v/>
      </c>
      <c r="CK975" s="87"/>
      <c r="CL975" s="78"/>
      <c r="CM975" s="83"/>
      <c r="CN975" s="83"/>
      <c r="CO975" s="83"/>
      <c r="CP975" s="280" t="str">
        <f t="shared" si="137"/>
        <v/>
      </c>
      <c r="CQ975" s="81"/>
      <c r="CR975" s="280" t="str">
        <f t="shared" si="138"/>
        <v/>
      </c>
      <c r="CS975" s="3"/>
      <c r="CT975" s="3"/>
      <c r="CU975" s="280" t="str">
        <f>IF(CV975="","",VLOOKUP(CV975,リスト!$V$5:$W$6,2,FALSE))</f>
        <v/>
      </c>
      <c r="CV975" s="3"/>
      <c r="CW975" s="280" t="str">
        <f>IF(CX975="","",VLOOKUP(CX975,リスト!$X$5:$Y$6,2,FALSE))</f>
        <v/>
      </c>
      <c r="CX975" s="3"/>
      <c r="CY975" s="77"/>
      <c r="CZ975" s="77"/>
      <c r="DA975" s="75"/>
      <c r="DB975" s="75"/>
      <c r="DC975" s="75"/>
      <c r="DD975" s="75"/>
      <c r="DE975" s="280" t="str">
        <f>IF(DF975="","",VLOOKUP(DF975,リスト!$Z$5:$AA$10,2,FALSE))</f>
        <v/>
      </c>
      <c r="DF975" s="3"/>
      <c r="DG975" s="280" t="str">
        <f>IF(DH975="","",VLOOKUP(DH975,リスト!$AB$5:$AC$12,2,FALSE))</f>
        <v/>
      </c>
      <c r="DH975" s="63"/>
      <c r="DI975" s="280" t="str">
        <f>IF(DJ975="","",VLOOKUP(DJ975,リスト!$AD$5:$AE$7,2,FALSE))</f>
        <v/>
      </c>
      <c r="DJ975" s="3"/>
      <c r="DK975" s="280" t="str">
        <f>IF(DL975="","",VLOOKUP(DL975,リスト!$AF$5:$AG$10,2,FALSE))</f>
        <v/>
      </c>
      <c r="DL975" s="3"/>
      <c r="DM975" s="280" t="str">
        <f>IF(DN975="","",VLOOKUP(DN975,リスト!$AH$5:$AI$6,2,FALSE))</f>
        <v/>
      </c>
      <c r="DN975" s="3"/>
      <c r="DO975" s="280" t="str">
        <f>IF(DP975="","",VLOOKUP(DP975,リスト!$AJ$5:$AK$6,2,FALSE))</f>
        <v/>
      </c>
      <c r="DP975" s="3"/>
      <c r="DQ975" s="280" t="str">
        <f>IF(DR975="","",VLOOKUP(DR975,リスト!$AL$5:$AM$7,2,FALSE))</f>
        <v/>
      </c>
      <c r="DR975" s="3"/>
      <c r="DS975" s="13"/>
      <c r="DT975" s="85"/>
      <c r="DU975" s="85"/>
      <c r="DV975" s="281" t="str">
        <f>IF(DW975="","",VLOOKUP(DW975,リスト!$AN$5:$AO$6,2,FALSE))</f>
        <v/>
      </c>
      <c r="DW975" s="13"/>
      <c r="DX975" s="341"/>
      <c r="DY975" s="345"/>
      <c r="DZ975" s="341"/>
      <c r="EA975" s="345"/>
      <c r="EB975" s="280" t="str">
        <f>IF(EC975="","",VLOOKUP(EC975,リスト!$AW$5:$AX$8,2,FALSE))</f>
        <v/>
      </c>
      <c r="EC975" s="3"/>
      <c r="ED975" s="85"/>
      <c r="EE975" s="280" t="str">
        <f>IF(EF975="","",VLOOKUP(EF975,リスト!$AY$5:$AZ$10,2,FALSE))</f>
        <v/>
      </c>
      <c r="EF975" s="3"/>
      <c r="EG975" s="280" t="str">
        <f>IF(EH975="","",VLOOKUP(EH975,リスト!$BA$5:$BB$10,2,FALSE))</f>
        <v/>
      </c>
      <c r="EH975" s="3"/>
      <c r="EI975" s="280" t="str">
        <f>IF(EJ975="","",VLOOKUP(EJ975,リスト!$BC$5:$BD$10,2,FALSE))</f>
        <v/>
      </c>
      <c r="EJ975" s="3"/>
      <c r="EK975" s="280" t="str">
        <f>IF(EL975="","",VLOOKUP(EL975,リスト!$BE$5:$BF$10,2,FALSE))</f>
        <v/>
      </c>
      <c r="EL975" s="3"/>
      <c r="EM975" s="78"/>
      <c r="EN975" s="73"/>
      <c r="EO975" s="73"/>
      <c r="EP975" s="13"/>
      <c r="EQ975" s="13"/>
      <c r="ER975" s="280" t="str">
        <f>IF(ES975="","",VLOOKUP(ES975,リスト!$BG$5:$BH$10,2,FALSE))</f>
        <v/>
      </c>
      <c r="ES975" s="13"/>
      <c r="ET975" s="13"/>
      <c r="EU975" s="13"/>
      <c r="EV975" s="13"/>
      <c r="EW975" s="13"/>
      <c r="EX975" s="81"/>
      <c r="EY975" s="81"/>
      <c r="EZ975" s="26"/>
      <c r="FA975" s="281" t="str">
        <f>IF($EZ975="","",INDEX(リスト!$BI$5:$BJ$40,MATCH($EZ975,リスト!$BJ$5:$BJ$40,0),1))</f>
        <v/>
      </c>
      <c r="FB975" s="280" t="str">
        <f>IF(FC975="","",VLOOKUP(FC975,リスト!$BK:$BL,2,FALSE))</f>
        <v/>
      </c>
      <c r="FC975" s="13"/>
      <c r="FD975" s="331"/>
      <c r="FE975" s="3"/>
      <c r="FF975" s="280" t="str">
        <f>IF(FG975="","",VLOOKUP(FG975,リスト!$BO$5:$BP$6,2,FALSE))</f>
        <v/>
      </c>
      <c r="FG975" s="3"/>
      <c r="FH975" s="280" t="str">
        <f>IF(FI975="","",VLOOKUP(FI975,リスト!$BQ$5:$BR$8,2,FALSE))</f>
        <v/>
      </c>
      <c r="FI975" s="3"/>
      <c r="FJ975" s="282"/>
      <c r="FK975" s="280" t="str">
        <f>IF(FL975="","",VLOOKUP(FL975,リスト!$BS$5:$BT$6,2,FALSE))</f>
        <v/>
      </c>
      <c r="FL975" s="63"/>
      <c r="FM975" s="13"/>
      <c r="FN975" s="13"/>
      <c r="FO975" s="13"/>
      <c r="FP975" s="283" t="str">
        <f t="shared" ref="FP975:FQ1013" si="143">IF($B975="","",1)</f>
        <v/>
      </c>
      <c r="FQ975" s="283" t="str">
        <f t="shared" si="143"/>
        <v/>
      </c>
      <c r="FR975" s="13"/>
      <c r="FS975" s="85"/>
      <c r="FT975" s="85"/>
      <c r="FU975" s="281" t="str">
        <f t="shared" ref="FU975:FU1013" si="144">IF($B975="","","D")</f>
        <v/>
      </c>
      <c r="FV975" s="280" t="str">
        <f>IF(FW975="","",VLOOKUP(FW975,リスト!$BV$5:$BW$10,2,FALSE))</f>
        <v/>
      </c>
      <c r="FW975" s="26"/>
      <c r="FX975" s="282" t="str">
        <f t="shared" ref="FX975:FX1013" si="145">IF($B975="","","X")</f>
        <v/>
      </c>
      <c r="FY975" s="280" t="str">
        <f>IF(FZ975="","",VLOOKUP(FZ975,リスト!$BX$5:$BY$6,2,FALSE))</f>
        <v/>
      </c>
      <c r="FZ975" s="3"/>
      <c r="GA975" s="280" t="str">
        <f>IF(GB975="","",VLOOKUP(GB975,リスト!$BZ$5:$CA$6,2,FALSE))</f>
        <v/>
      </c>
      <c r="GB975" s="13"/>
      <c r="GC975" s="281" t="str">
        <f>IF(GD975="","",VLOOKUP(GD975,リスト!$CB$5:$CC$6,2,FALSE))</f>
        <v/>
      </c>
      <c r="GD975" s="13"/>
      <c r="GE975" s="13"/>
      <c r="GF975" s="13"/>
      <c r="GG975" s="75"/>
      <c r="GH975" s="281" t="str">
        <f t="shared" ref="GH975:GH1013" si="146">(IF($CA975&lt;&gt;"",$CA975,""))</f>
        <v/>
      </c>
      <c r="GI975" s="128"/>
      <c r="GJ975" s="281" t="str">
        <f>IF(GK975="","",VLOOKUP(GK975,リスト!$CD$5:$CE$6,2,FALSE))</f>
        <v/>
      </c>
      <c r="GK975" s="13"/>
      <c r="GL975" s="281" t="str">
        <f>IF(GM975="","",VLOOKUP(GM975,リスト!$CF$5:$CG$5,2,FALSE))</f>
        <v/>
      </c>
      <c r="GM975" s="26"/>
      <c r="GN975" s="280" t="str">
        <f>IF(GO975="","",VLOOKUP(GO975,リスト!$CH$5:$CI$5,2,FALSE))</f>
        <v/>
      </c>
      <c r="GO975" s="284"/>
      <c r="GP975" s="284"/>
      <c r="GQ975" s="284"/>
      <c r="GR975" s="284"/>
      <c r="GS975" s="284"/>
      <c r="GT975" s="284"/>
      <c r="GU975" s="284"/>
      <c r="GV975" s="284"/>
      <c r="GW975" s="284"/>
      <c r="GX975" s="285"/>
    </row>
    <row r="976" spans="2:206" s="177" customFormat="1" ht="24.75" hidden="1" customHeight="1" outlineLevel="1">
      <c r="B976" s="286" t="str">
        <f>IF(明細!B970="","",明細!B970)</f>
        <v/>
      </c>
      <c r="C976" s="287" t="str">
        <f>IF(明細!C970="","",明細!C970)</f>
        <v/>
      </c>
      <c r="D976" s="265" t="str">
        <f>IF(明細!D970="","",明細!D970)</f>
        <v/>
      </c>
      <c r="E976" s="265" t="str">
        <f>IF(明細!E970="","",明細!E970)</f>
        <v/>
      </c>
      <c r="F976" s="265" t="str">
        <f>IF(明細!F970="","",明細!F970)</f>
        <v/>
      </c>
      <c r="G976" s="265" t="str">
        <f>IF(明細!G970="","",明細!G970)</f>
        <v/>
      </c>
      <c r="H976" s="265" t="str">
        <f>IF(明細!H970="","",明細!H970)</f>
        <v/>
      </c>
      <c r="I976" s="265" t="str">
        <f>IF(明細!I970="","",明細!I970)</f>
        <v/>
      </c>
      <c r="J976" s="265" t="str">
        <f>IF(明細!J970="","",明細!J970)</f>
        <v/>
      </c>
      <c r="K976" s="265" t="str">
        <f>IF(明細!K970="","",明細!K970)</f>
        <v/>
      </c>
      <c r="L976" s="265" t="str">
        <f>IF(明細!L970="","",明細!L970)</f>
        <v/>
      </c>
      <c r="M976" s="265" t="str">
        <f>IF(明細!M970="","",明細!M970)</f>
        <v/>
      </c>
      <c r="N976" s="265" t="str">
        <f>IF(明細!N970="","",明細!N970)</f>
        <v/>
      </c>
      <c r="O976" s="265" t="str">
        <f>IF(明細!O970="","",明細!O970)</f>
        <v/>
      </c>
      <c r="P976" s="265" t="str">
        <f>IF(明細!P970="","",明細!P970)</f>
        <v/>
      </c>
      <c r="Q976" s="265" t="str">
        <f>IF(明細!Q970="","",明細!Q970)</f>
        <v/>
      </c>
      <c r="R976" s="289" t="str">
        <f>IF(明細!R970="","",明細!R970)</f>
        <v/>
      </c>
      <c r="S976" s="291" t="str">
        <f>IF(明細!S970="","",明細!S970)</f>
        <v/>
      </c>
      <c r="T976" s="291" t="str">
        <f>IF(明細!T970="","",明細!T970)</f>
        <v/>
      </c>
      <c r="U976" s="291" t="str">
        <f>IF(明細!U970="","",明細!U970)</f>
        <v/>
      </c>
      <c r="V976" s="292" t="str">
        <f>IF(明細!V970="","",明細!V970)</f>
        <v>個</v>
      </c>
      <c r="W976" s="292" t="str">
        <f>IF(明細!W970="","",明細!W970)</f>
        <v/>
      </c>
      <c r="X976" s="293" t="str">
        <f>IF(明細!X970="","",明細!X970)</f>
        <v/>
      </c>
      <c r="Y976" s="134" t="str">
        <f>IF(明細!Y970="","",明細!Y970)</f>
        <v/>
      </c>
      <c r="Z976" s="135" t="str">
        <f>IF(明細!Z970="","",明細!Z970)</f>
        <v/>
      </c>
      <c r="AA976" s="134" t="str">
        <f>IF(明細!AA970="","",明細!AA970)</f>
        <v/>
      </c>
      <c r="AB976" s="303" t="str">
        <f>IF(明細!AB970="","",明細!AB970)</f>
        <v/>
      </c>
      <c r="AC976" s="134" t="str">
        <f>IF(明細!AC970="","",明細!AC970)</f>
        <v/>
      </c>
      <c r="AD976" s="183" t="str">
        <f>IF(明細!AD970="","",明細!AD970)</f>
        <v/>
      </c>
      <c r="AE976" s="184">
        <f>IF(明細!AE970="","",明細!AE970)</f>
        <v>0.1</v>
      </c>
      <c r="AF976" s="185" t="str">
        <f>IF(明細!AF970="","",明細!AF970)</f>
        <v/>
      </c>
      <c r="AG976" s="186" t="str">
        <f>IF(明細!AG970="","",明細!AG970)</f>
        <v/>
      </c>
      <c r="AH976" s="186" t="str">
        <f>IF(明細!AH970="","",明細!AH970)</f>
        <v/>
      </c>
      <c r="AI976" s="187" t="str">
        <f>IF(明細!AI970="","",明細!AI970)</f>
        <v/>
      </c>
      <c r="AJ976" s="296" t="str">
        <f>IF(明細!AJ970="","",明細!AJ970)</f>
        <v/>
      </c>
      <c r="AK976" s="297" t="str">
        <f>IF(明細!AK970="","",明細!AK970)</f>
        <v/>
      </c>
      <c r="AL976" s="298" t="str">
        <f>IF(明細!AL970="","",明細!AL970)</f>
        <v/>
      </c>
      <c r="AM976" s="299" t="str">
        <f>IF(明細!AM970="","",明細!AM970)</f>
        <v/>
      </c>
      <c r="AN976" s="300" t="str">
        <f>IF(明細!AN970="","",明細!AN970)</f>
        <v/>
      </c>
      <c r="AO976" s="300" t="str">
        <f>IF(明細!AO970="","",明細!AO970)</f>
        <v/>
      </c>
      <c r="AP976" s="300" t="str">
        <f>IF(明細!AP970="","",明細!AP970)</f>
        <v/>
      </c>
      <c r="AQ976" s="301" t="str">
        <f>IF(明細!AQ970="","",明細!AQ970)</f>
        <v/>
      </c>
      <c r="AR976" s="302" t="str">
        <f>IF(明細!AR970="","",明細!AR970)</f>
        <v/>
      </c>
      <c r="AU976" s="360"/>
      <c r="AV976" s="368"/>
      <c r="AW976" s="446" t="str">
        <f>IF(明細!AV970="","",明細!AV970)</f>
        <v/>
      </c>
      <c r="AX976" s="419" t="str">
        <f>IF(明細!AT970="","",明細!AT970)</f>
        <v/>
      </c>
      <c r="AY976" s="280" t="str">
        <f>IF($AX976="","",VLOOKUP($AX976,リスト!$CL:$CM,2,FALSE))</f>
        <v/>
      </c>
      <c r="AZ976" s="3"/>
      <c r="BA976" s="280" t="str">
        <f>IF(BB976="","",VLOOKUP(BB976,リスト!$K:$L,2,FALSE))</f>
        <v/>
      </c>
      <c r="BB976" s="3"/>
      <c r="BC976" s="3"/>
      <c r="BD976" s="87"/>
      <c r="BE976" s="280" t="str">
        <f>IF(BF976="","",VLOOKUP(BF976,リスト!$I:$J,2,FALSE))</f>
        <v/>
      </c>
      <c r="BF976" s="3"/>
      <c r="BG976" s="280" t="str">
        <f>IF(BH976="","",VLOOKUP(BH976,リスト!$M:$N,2,FALSE))</f>
        <v/>
      </c>
      <c r="BH976" s="282"/>
      <c r="BI976" s="280" t="str">
        <f>IF(BJ976="","",VLOOKUP(BJ976,リスト!$O:$P,2,FALSE))</f>
        <v/>
      </c>
      <c r="BJ976" s="24"/>
      <c r="BM976" s="451" t="str">
        <f>IF(明細!AV970="","",明細!AV970)</f>
        <v/>
      </c>
      <c r="BN976" s="453" t="str">
        <f>IF(明細!AT970="","",明細!AT970)</f>
        <v/>
      </c>
      <c r="BO976" s="280" t="str">
        <f>IF($BN976="","",VLOOKUP($BN976,リスト!$CL:$CM,2,FALSE))</f>
        <v/>
      </c>
      <c r="BP976" s="280" t="str">
        <f>IF(BQ976="","",VLOOKUP(BQ976,リスト!$K$5:$L$7,2,FALSE))</f>
        <v/>
      </c>
      <c r="BQ976" s="13"/>
      <c r="BR976" s="13"/>
      <c r="BS976" s="47"/>
      <c r="BT976" s="280" t="str">
        <f>IF(BU976="","",VLOOKUP(BU976,リスト!I967:J985,2,FALSE))</f>
        <v/>
      </c>
      <c r="BU976" s="13"/>
      <c r="BV976" s="13"/>
      <c r="BW976" s="282"/>
      <c r="BX976" s="282"/>
      <c r="BY976" s="280" t="str">
        <f>IF(BZ976="","",VLOOKUP(BZ976,リスト!$S$5:$T$6,2,FALSE))</f>
        <v/>
      </c>
      <c r="BZ976" s="3"/>
      <c r="CA976" s="3"/>
      <c r="CB976" s="81"/>
      <c r="CC976" s="280" t="str">
        <f t="shared" si="140"/>
        <v/>
      </c>
      <c r="CD976" s="83"/>
      <c r="CE976" s="83"/>
      <c r="CF976" s="83"/>
      <c r="CG976" s="83"/>
      <c r="CH976" s="282" t="str">
        <f t="shared" si="141"/>
        <v/>
      </c>
      <c r="CI976" s="83"/>
      <c r="CJ976" s="280" t="str">
        <f t="shared" si="142"/>
        <v/>
      </c>
      <c r="CK976" s="87"/>
      <c r="CL976" s="78"/>
      <c r="CM976" s="83"/>
      <c r="CN976" s="83"/>
      <c r="CO976" s="83"/>
      <c r="CP976" s="280" t="str">
        <f t="shared" si="137"/>
        <v/>
      </c>
      <c r="CQ976" s="81"/>
      <c r="CR976" s="280" t="str">
        <f t="shared" si="138"/>
        <v/>
      </c>
      <c r="CS976" s="3"/>
      <c r="CT976" s="3"/>
      <c r="CU976" s="280" t="str">
        <f>IF(CV976="","",VLOOKUP(CV976,リスト!$V$5:$W$6,2,FALSE))</f>
        <v/>
      </c>
      <c r="CV976" s="3"/>
      <c r="CW976" s="280" t="str">
        <f>IF(CX976="","",VLOOKUP(CX976,リスト!$X$5:$Y$6,2,FALSE))</f>
        <v/>
      </c>
      <c r="CX976" s="3"/>
      <c r="CY976" s="77"/>
      <c r="CZ976" s="77"/>
      <c r="DA976" s="75"/>
      <c r="DB976" s="75"/>
      <c r="DC976" s="75"/>
      <c r="DD976" s="75"/>
      <c r="DE976" s="280" t="str">
        <f>IF(DF976="","",VLOOKUP(DF976,リスト!$Z$5:$AA$10,2,FALSE))</f>
        <v/>
      </c>
      <c r="DF976" s="3"/>
      <c r="DG976" s="280" t="str">
        <f>IF(DH976="","",VLOOKUP(DH976,リスト!$AB$5:$AC$12,2,FALSE))</f>
        <v/>
      </c>
      <c r="DH976" s="63"/>
      <c r="DI976" s="280" t="str">
        <f>IF(DJ976="","",VLOOKUP(DJ976,リスト!$AD$5:$AE$7,2,FALSE))</f>
        <v/>
      </c>
      <c r="DJ976" s="3"/>
      <c r="DK976" s="280" t="str">
        <f>IF(DL976="","",VLOOKUP(DL976,リスト!$AF$5:$AG$10,2,FALSE))</f>
        <v/>
      </c>
      <c r="DL976" s="3"/>
      <c r="DM976" s="280" t="str">
        <f>IF(DN976="","",VLOOKUP(DN976,リスト!$AH$5:$AI$6,2,FALSE))</f>
        <v/>
      </c>
      <c r="DN976" s="3"/>
      <c r="DO976" s="280" t="str">
        <f>IF(DP976="","",VLOOKUP(DP976,リスト!$AJ$5:$AK$6,2,FALSE))</f>
        <v/>
      </c>
      <c r="DP976" s="3"/>
      <c r="DQ976" s="280" t="str">
        <f>IF(DR976="","",VLOOKUP(DR976,リスト!$AL$5:$AM$7,2,FALSE))</f>
        <v/>
      </c>
      <c r="DR976" s="3"/>
      <c r="DS976" s="13"/>
      <c r="DT976" s="85"/>
      <c r="DU976" s="85"/>
      <c r="DV976" s="281" t="str">
        <f>IF(DW976="","",VLOOKUP(DW976,リスト!$AN$5:$AO$6,2,FALSE))</f>
        <v/>
      </c>
      <c r="DW976" s="13"/>
      <c r="DX976" s="341"/>
      <c r="DY976" s="345"/>
      <c r="DZ976" s="341"/>
      <c r="EA976" s="345"/>
      <c r="EB976" s="280" t="str">
        <f>IF(EC976="","",VLOOKUP(EC976,リスト!$AW$5:$AX$8,2,FALSE))</f>
        <v/>
      </c>
      <c r="EC976" s="3"/>
      <c r="ED976" s="85"/>
      <c r="EE976" s="280" t="str">
        <f>IF(EF976="","",VLOOKUP(EF976,リスト!$AY$5:$AZ$10,2,FALSE))</f>
        <v/>
      </c>
      <c r="EF976" s="3"/>
      <c r="EG976" s="280" t="str">
        <f>IF(EH976="","",VLOOKUP(EH976,リスト!$BA$5:$BB$10,2,FALSE))</f>
        <v/>
      </c>
      <c r="EH976" s="3"/>
      <c r="EI976" s="280" t="str">
        <f>IF(EJ976="","",VLOOKUP(EJ976,リスト!$BC$5:$BD$10,2,FALSE))</f>
        <v/>
      </c>
      <c r="EJ976" s="3"/>
      <c r="EK976" s="280" t="str">
        <f>IF(EL976="","",VLOOKUP(EL976,リスト!$BE$5:$BF$10,2,FALSE))</f>
        <v/>
      </c>
      <c r="EL976" s="3"/>
      <c r="EM976" s="78"/>
      <c r="EN976" s="73"/>
      <c r="EO976" s="73"/>
      <c r="EP976" s="13"/>
      <c r="EQ976" s="13"/>
      <c r="ER976" s="280" t="str">
        <f>IF(ES976="","",VLOOKUP(ES976,リスト!$BG$5:$BH$10,2,FALSE))</f>
        <v/>
      </c>
      <c r="ES976" s="13"/>
      <c r="ET976" s="13"/>
      <c r="EU976" s="13"/>
      <c r="EV976" s="13"/>
      <c r="EW976" s="13"/>
      <c r="EX976" s="81"/>
      <c r="EY976" s="81"/>
      <c r="EZ976" s="26"/>
      <c r="FA976" s="281" t="str">
        <f>IF($EZ976="","",INDEX(リスト!$BI$5:$BJ$40,MATCH($EZ976,リスト!$BJ$5:$BJ$40,0),1))</f>
        <v/>
      </c>
      <c r="FB976" s="280" t="str">
        <f>IF(FC976="","",VLOOKUP(FC976,リスト!$BK:$BL,2,FALSE))</f>
        <v/>
      </c>
      <c r="FC976" s="13"/>
      <c r="FD976" s="331"/>
      <c r="FE976" s="3"/>
      <c r="FF976" s="280" t="str">
        <f>IF(FG976="","",VLOOKUP(FG976,リスト!$BO$5:$BP$6,2,FALSE))</f>
        <v/>
      </c>
      <c r="FG976" s="3"/>
      <c r="FH976" s="280" t="str">
        <f>IF(FI976="","",VLOOKUP(FI976,リスト!$BQ$5:$BR$8,2,FALSE))</f>
        <v/>
      </c>
      <c r="FI976" s="3"/>
      <c r="FJ976" s="282"/>
      <c r="FK976" s="280" t="str">
        <f>IF(FL976="","",VLOOKUP(FL976,リスト!$BS$5:$BT$6,2,FALSE))</f>
        <v/>
      </c>
      <c r="FL976" s="63"/>
      <c r="FM976" s="13"/>
      <c r="FN976" s="13"/>
      <c r="FO976" s="13"/>
      <c r="FP976" s="283" t="str">
        <f t="shared" si="143"/>
        <v/>
      </c>
      <c r="FQ976" s="283" t="str">
        <f t="shared" si="143"/>
        <v/>
      </c>
      <c r="FR976" s="13"/>
      <c r="FS976" s="85"/>
      <c r="FT976" s="85"/>
      <c r="FU976" s="281" t="str">
        <f t="shared" si="144"/>
        <v/>
      </c>
      <c r="FV976" s="280" t="str">
        <f>IF(FW976="","",VLOOKUP(FW976,リスト!$BV$5:$BW$10,2,FALSE))</f>
        <v/>
      </c>
      <c r="FW976" s="26"/>
      <c r="FX976" s="282" t="str">
        <f t="shared" si="145"/>
        <v/>
      </c>
      <c r="FY976" s="280" t="str">
        <f>IF(FZ976="","",VLOOKUP(FZ976,リスト!$BX$5:$BY$6,2,FALSE))</f>
        <v/>
      </c>
      <c r="FZ976" s="3"/>
      <c r="GA976" s="280" t="str">
        <f>IF(GB976="","",VLOOKUP(GB976,リスト!$BZ$5:$CA$6,2,FALSE))</f>
        <v/>
      </c>
      <c r="GB976" s="13"/>
      <c r="GC976" s="281" t="str">
        <f>IF(GD976="","",VLOOKUP(GD976,リスト!$CB$5:$CC$6,2,FALSE))</f>
        <v/>
      </c>
      <c r="GD976" s="13"/>
      <c r="GE976" s="13"/>
      <c r="GF976" s="13"/>
      <c r="GG976" s="75"/>
      <c r="GH976" s="281" t="str">
        <f t="shared" si="146"/>
        <v/>
      </c>
      <c r="GI976" s="128"/>
      <c r="GJ976" s="281" t="str">
        <f>IF(GK976="","",VLOOKUP(GK976,リスト!$CD$5:$CE$6,2,FALSE))</f>
        <v/>
      </c>
      <c r="GK976" s="13"/>
      <c r="GL976" s="281" t="str">
        <f>IF(GM976="","",VLOOKUP(GM976,リスト!$CF$5:$CG$5,2,FALSE))</f>
        <v/>
      </c>
      <c r="GM976" s="26"/>
      <c r="GN976" s="280" t="str">
        <f>IF(GO976="","",VLOOKUP(GO976,リスト!$CH$5:$CI$5,2,FALSE))</f>
        <v/>
      </c>
      <c r="GO976" s="284"/>
      <c r="GP976" s="284"/>
      <c r="GQ976" s="284"/>
      <c r="GR976" s="284"/>
      <c r="GS976" s="284"/>
      <c r="GT976" s="284"/>
      <c r="GU976" s="284"/>
      <c r="GV976" s="284"/>
      <c r="GW976" s="284"/>
      <c r="GX976" s="285"/>
    </row>
    <row r="977" spans="2:206" s="177" customFormat="1" ht="24.75" hidden="1" customHeight="1" outlineLevel="1">
      <c r="B977" s="286" t="str">
        <f>IF(明細!B971="","",明細!B971)</f>
        <v/>
      </c>
      <c r="C977" s="287" t="str">
        <f>IF(明細!C971="","",明細!C971)</f>
        <v/>
      </c>
      <c r="D977" s="265" t="str">
        <f>IF(明細!D971="","",明細!D971)</f>
        <v/>
      </c>
      <c r="E977" s="265" t="str">
        <f>IF(明細!E971="","",明細!E971)</f>
        <v/>
      </c>
      <c r="F977" s="265" t="str">
        <f>IF(明細!F971="","",明細!F971)</f>
        <v/>
      </c>
      <c r="G977" s="265" t="str">
        <f>IF(明細!G971="","",明細!G971)</f>
        <v/>
      </c>
      <c r="H977" s="265" t="str">
        <f>IF(明細!H971="","",明細!H971)</f>
        <v/>
      </c>
      <c r="I977" s="265" t="str">
        <f>IF(明細!I971="","",明細!I971)</f>
        <v/>
      </c>
      <c r="J977" s="265" t="str">
        <f>IF(明細!J971="","",明細!J971)</f>
        <v/>
      </c>
      <c r="K977" s="265" t="str">
        <f>IF(明細!K971="","",明細!K971)</f>
        <v/>
      </c>
      <c r="L977" s="265" t="str">
        <f>IF(明細!L971="","",明細!L971)</f>
        <v/>
      </c>
      <c r="M977" s="265" t="str">
        <f>IF(明細!M971="","",明細!M971)</f>
        <v/>
      </c>
      <c r="N977" s="265" t="str">
        <f>IF(明細!N971="","",明細!N971)</f>
        <v/>
      </c>
      <c r="O977" s="265" t="str">
        <f>IF(明細!O971="","",明細!O971)</f>
        <v/>
      </c>
      <c r="P977" s="265" t="str">
        <f>IF(明細!P971="","",明細!P971)</f>
        <v/>
      </c>
      <c r="Q977" s="265" t="str">
        <f>IF(明細!Q971="","",明細!Q971)</f>
        <v/>
      </c>
      <c r="R977" s="289" t="str">
        <f>IF(明細!R971="","",明細!R971)</f>
        <v/>
      </c>
      <c r="S977" s="291" t="str">
        <f>IF(明細!S971="","",明細!S971)</f>
        <v/>
      </c>
      <c r="T977" s="291" t="str">
        <f>IF(明細!T971="","",明細!T971)</f>
        <v/>
      </c>
      <c r="U977" s="291" t="str">
        <f>IF(明細!U971="","",明細!U971)</f>
        <v/>
      </c>
      <c r="V977" s="292" t="str">
        <f>IF(明細!V971="","",明細!V971)</f>
        <v>個</v>
      </c>
      <c r="W977" s="292" t="str">
        <f>IF(明細!W971="","",明細!W971)</f>
        <v/>
      </c>
      <c r="X977" s="293" t="str">
        <f>IF(明細!X971="","",明細!X971)</f>
        <v/>
      </c>
      <c r="Y977" s="134" t="str">
        <f>IF(明細!Y971="","",明細!Y971)</f>
        <v/>
      </c>
      <c r="Z977" s="135" t="str">
        <f>IF(明細!Z971="","",明細!Z971)</f>
        <v/>
      </c>
      <c r="AA977" s="134" t="str">
        <f>IF(明細!AA971="","",明細!AA971)</f>
        <v/>
      </c>
      <c r="AB977" s="303" t="str">
        <f>IF(明細!AB971="","",明細!AB971)</f>
        <v/>
      </c>
      <c r="AC977" s="134" t="str">
        <f>IF(明細!AC971="","",明細!AC971)</f>
        <v/>
      </c>
      <c r="AD977" s="183" t="str">
        <f>IF(明細!AD971="","",明細!AD971)</f>
        <v/>
      </c>
      <c r="AE977" s="184">
        <f>IF(明細!AE971="","",明細!AE971)</f>
        <v>0.1</v>
      </c>
      <c r="AF977" s="185" t="str">
        <f>IF(明細!AF971="","",明細!AF971)</f>
        <v/>
      </c>
      <c r="AG977" s="186" t="str">
        <f>IF(明細!AG971="","",明細!AG971)</f>
        <v/>
      </c>
      <c r="AH977" s="186" t="str">
        <f>IF(明細!AH971="","",明細!AH971)</f>
        <v/>
      </c>
      <c r="AI977" s="187" t="str">
        <f>IF(明細!AI971="","",明細!AI971)</f>
        <v/>
      </c>
      <c r="AJ977" s="296" t="str">
        <f>IF(明細!AJ971="","",明細!AJ971)</f>
        <v/>
      </c>
      <c r="AK977" s="297" t="str">
        <f>IF(明細!AK971="","",明細!AK971)</f>
        <v/>
      </c>
      <c r="AL977" s="298" t="str">
        <f>IF(明細!AL971="","",明細!AL971)</f>
        <v/>
      </c>
      <c r="AM977" s="299" t="str">
        <f>IF(明細!AM971="","",明細!AM971)</f>
        <v/>
      </c>
      <c r="AN977" s="300" t="str">
        <f>IF(明細!AN971="","",明細!AN971)</f>
        <v/>
      </c>
      <c r="AO977" s="300" t="str">
        <f>IF(明細!AO971="","",明細!AO971)</f>
        <v/>
      </c>
      <c r="AP977" s="300" t="str">
        <f>IF(明細!AP971="","",明細!AP971)</f>
        <v/>
      </c>
      <c r="AQ977" s="301" t="str">
        <f>IF(明細!AQ971="","",明細!AQ971)</f>
        <v/>
      </c>
      <c r="AR977" s="302" t="str">
        <f>IF(明細!AR971="","",明細!AR971)</f>
        <v/>
      </c>
      <c r="AU977" s="360"/>
      <c r="AV977" s="368"/>
      <c r="AW977" s="446" t="str">
        <f>IF(明細!AV971="","",明細!AV971)</f>
        <v/>
      </c>
      <c r="AX977" s="419" t="str">
        <f>IF(明細!AT971="","",明細!AT971)</f>
        <v/>
      </c>
      <c r="AY977" s="280" t="str">
        <f>IF($AX977="","",VLOOKUP($AX977,リスト!$CL:$CM,2,FALSE))</f>
        <v/>
      </c>
      <c r="AZ977" s="3"/>
      <c r="BA977" s="280" t="str">
        <f>IF(BB977="","",VLOOKUP(BB977,リスト!$K:$L,2,FALSE))</f>
        <v/>
      </c>
      <c r="BB977" s="3"/>
      <c r="BC977" s="3"/>
      <c r="BD977" s="87"/>
      <c r="BE977" s="280" t="str">
        <f>IF(BF977="","",VLOOKUP(BF977,リスト!$I:$J,2,FALSE))</f>
        <v/>
      </c>
      <c r="BF977" s="3"/>
      <c r="BG977" s="280" t="str">
        <f>IF(BH977="","",VLOOKUP(BH977,リスト!$M:$N,2,FALSE))</f>
        <v/>
      </c>
      <c r="BH977" s="282"/>
      <c r="BI977" s="280" t="str">
        <f>IF(BJ977="","",VLOOKUP(BJ977,リスト!$O:$P,2,FALSE))</f>
        <v/>
      </c>
      <c r="BJ977" s="24"/>
      <c r="BM977" s="451" t="str">
        <f>IF(明細!AV971="","",明細!AV971)</f>
        <v/>
      </c>
      <c r="BN977" s="453" t="str">
        <f>IF(明細!AT971="","",明細!AT971)</f>
        <v/>
      </c>
      <c r="BO977" s="280" t="str">
        <f>IF($BN977="","",VLOOKUP($BN977,リスト!$CL:$CM,2,FALSE))</f>
        <v/>
      </c>
      <c r="BP977" s="280" t="str">
        <f>IF(BQ977="","",VLOOKUP(BQ977,リスト!$K$5:$L$7,2,FALSE))</f>
        <v/>
      </c>
      <c r="BQ977" s="13"/>
      <c r="BR977" s="13"/>
      <c r="BS977" s="47"/>
      <c r="BT977" s="280" t="str">
        <f>IF(BU977="","",VLOOKUP(BU977,リスト!I968:J986,2,FALSE))</f>
        <v/>
      </c>
      <c r="BU977" s="13"/>
      <c r="BV977" s="13"/>
      <c r="BW977" s="282"/>
      <c r="BX977" s="282"/>
      <c r="BY977" s="280" t="str">
        <f>IF(BZ977="","",VLOOKUP(BZ977,リスト!$S$5:$T$6,2,FALSE))</f>
        <v/>
      </c>
      <c r="BZ977" s="3"/>
      <c r="CA977" s="3"/>
      <c r="CB977" s="81"/>
      <c r="CC977" s="280" t="str">
        <f t="shared" si="140"/>
        <v/>
      </c>
      <c r="CD977" s="83"/>
      <c r="CE977" s="83"/>
      <c r="CF977" s="83"/>
      <c r="CG977" s="83"/>
      <c r="CH977" s="282" t="str">
        <f t="shared" si="141"/>
        <v/>
      </c>
      <c r="CI977" s="83"/>
      <c r="CJ977" s="280" t="str">
        <f t="shared" si="142"/>
        <v/>
      </c>
      <c r="CK977" s="87"/>
      <c r="CL977" s="78"/>
      <c r="CM977" s="83"/>
      <c r="CN977" s="83"/>
      <c r="CO977" s="83"/>
      <c r="CP977" s="280" t="str">
        <f t="shared" si="137"/>
        <v/>
      </c>
      <c r="CQ977" s="81"/>
      <c r="CR977" s="280" t="str">
        <f t="shared" si="138"/>
        <v/>
      </c>
      <c r="CS977" s="3"/>
      <c r="CT977" s="3"/>
      <c r="CU977" s="280" t="str">
        <f>IF(CV977="","",VLOOKUP(CV977,リスト!$V$5:$W$6,2,FALSE))</f>
        <v/>
      </c>
      <c r="CV977" s="3"/>
      <c r="CW977" s="280" t="str">
        <f>IF(CX977="","",VLOOKUP(CX977,リスト!$X$5:$Y$6,2,FALSE))</f>
        <v/>
      </c>
      <c r="CX977" s="3"/>
      <c r="CY977" s="77"/>
      <c r="CZ977" s="77"/>
      <c r="DA977" s="75"/>
      <c r="DB977" s="75"/>
      <c r="DC977" s="75"/>
      <c r="DD977" s="75"/>
      <c r="DE977" s="280" t="str">
        <f>IF(DF977="","",VLOOKUP(DF977,リスト!$Z$5:$AA$10,2,FALSE))</f>
        <v/>
      </c>
      <c r="DF977" s="3"/>
      <c r="DG977" s="280" t="str">
        <f>IF(DH977="","",VLOOKUP(DH977,リスト!$AB$5:$AC$12,2,FALSE))</f>
        <v/>
      </c>
      <c r="DH977" s="63"/>
      <c r="DI977" s="280" t="str">
        <f>IF(DJ977="","",VLOOKUP(DJ977,リスト!$AD$5:$AE$7,2,FALSE))</f>
        <v/>
      </c>
      <c r="DJ977" s="3"/>
      <c r="DK977" s="280" t="str">
        <f>IF(DL977="","",VLOOKUP(DL977,リスト!$AF$5:$AG$10,2,FALSE))</f>
        <v/>
      </c>
      <c r="DL977" s="3"/>
      <c r="DM977" s="280" t="str">
        <f>IF(DN977="","",VLOOKUP(DN977,リスト!$AH$5:$AI$6,2,FALSE))</f>
        <v/>
      </c>
      <c r="DN977" s="3"/>
      <c r="DO977" s="280" t="str">
        <f>IF(DP977="","",VLOOKUP(DP977,リスト!$AJ$5:$AK$6,2,FALSE))</f>
        <v/>
      </c>
      <c r="DP977" s="3"/>
      <c r="DQ977" s="280" t="str">
        <f>IF(DR977="","",VLOOKUP(DR977,リスト!$AL$5:$AM$7,2,FALSE))</f>
        <v/>
      </c>
      <c r="DR977" s="3"/>
      <c r="DS977" s="13"/>
      <c r="DT977" s="85"/>
      <c r="DU977" s="85"/>
      <c r="DV977" s="281" t="str">
        <f>IF(DW977="","",VLOOKUP(DW977,リスト!$AN$5:$AO$6,2,FALSE))</f>
        <v/>
      </c>
      <c r="DW977" s="13"/>
      <c r="DX977" s="341"/>
      <c r="DY977" s="345"/>
      <c r="DZ977" s="341"/>
      <c r="EA977" s="345"/>
      <c r="EB977" s="280" t="str">
        <f>IF(EC977="","",VLOOKUP(EC977,リスト!$AW$5:$AX$8,2,FALSE))</f>
        <v/>
      </c>
      <c r="EC977" s="3"/>
      <c r="ED977" s="85"/>
      <c r="EE977" s="280" t="str">
        <f>IF(EF977="","",VLOOKUP(EF977,リスト!$AY$5:$AZ$10,2,FALSE))</f>
        <v/>
      </c>
      <c r="EF977" s="3"/>
      <c r="EG977" s="280" t="str">
        <f>IF(EH977="","",VLOOKUP(EH977,リスト!$BA$5:$BB$10,2,FALSE))</f>
        <v/>
      </c>
      <c r="EH977" s="3"/>
      <c r="EI977" s="280" t="str">
        <f>IF(EJ977="","",VLOOKUP(EJ977,リスト!$BC$5:$BD$10,2,FALSE))</f>
        <v/>
      </c>
      <c r="EJ977" s="3"/>
      <c r="EK977" s="280" t="str">
        <f>IF(EL977="","",VLOOKUP(EL977,リスト!$BE$5:$BF$10,2,FALSE))</f>
        <v/>
      </c>
      <c r="EL977" s="3"/>
      <c r="EM977" s="78"/>
      <c r="EN977" s="73"/>
      <c r="EO977" s="73"/>
      <c r="EP977" s="13"/>
      <c r="EQ977" s="13"/>
      <c r="ER977" s="280" t="str">
        <f>IF(ES977="","",VLOOKUP(ES977,リスト!$BG$5:$BH$10,2,FALSE))</f>
        <v/>
      </c>
      <c r="ES977" s="13"/>
      <c r="ET977" s="13"/>
      <c r="EU977" s="13"/>
      <c r="EV977" s="13"/>
      <c r="EW977" s="13"/>
      <c r="EX977" s="81"/>
      <c r="EY977" s="81"/>
      <c r="EZ977" s="26"/>
      <c r="FA977" s="281" t="str">
        <f>IF($EZ977="","",INDEX(リスト!$BI$5:$BJ$40,MATCH($EZ977,リスト!$BJ$5:$BJ$40,0),1))</f>
        <v/>
      </c>
      <c r="FB977" s="280" t="str">
        <f>IF(FC977="","",VLOOKUP(FC977,リスト!$BK:$BL,2,FALSE))</f>
        <v/>
      </c>
      <c r="FC977" s="13"/>
      <c r="FD977" s="331"/>
      <c r="FE977" s="3"/>
      <c r="FF977" s="280" t="str">
        <f>IF(FG977="","",VLOOKUP(FG977,リスト!$BO$5:$BP$6,2,FALSE))</f>
        <v/>
      </c>
      <c r="FG977" s="3"/>
      <c r="FH977" s="280" t="str">
        <f>IF(FI977="","",VLOOKUP(FI977,リスト!$BQ$5:$BR$8,2,FALSE))</f>
        <v/>
      </c>
      <c r="FI977" s="3"/>
      <c r="FJ977" s="282"/>
      <c r="FK977" s="280" t="str">
        <f>IF(FL977="","",VLOOKUP(FL977,リスト!$BS$5:$BT$6,2,FALSE))</f>
        <v/>
      </c>
      <c r="FL977" s="63"/>
      <c r="FM977" s="13"/>
      <c r="FN977" s="13"/>
      <c r="FO977" s="13"/>
      <c r="FP977" s="283" t="str">
        <f t="shared" si="143"/>
        <v/>
      </c>
      <c r="FQ977" s="283" t="str">
        <f t="shared" si="143"/>
        <v/>
      </c>
      <c r="FR977" s="13"/>
      <c r="FS977" s="85"/>
      <c r="FT977" s="85"/>
      <c r="FU977" s="281" t="str">
        <f t="shared" si="144"/>
        <v/>
      </c>
      <c r="FV977" s="280" t="str">
        <f>IF(FW977="","",VLOOKUP(FW977,リスト!$BV$5:$BW$10,2,FALSE))</f>
        <v/>
      </c>
      <c r="FW977" s="26"/>
      <c r="FX977" s="282" t="str">
        <f t="shared" si="145"/>
        <v/>
      </c>
      <c r="FY977" s="280" t="str">
        <f>IF(FZ977="","",VLOOKUP(FZ977,リスト!$BX$5:$BY$6,2,FALSE))</f>
        <v/>
      </c>
      <c r="FZ977" s="3"/>
      <c r="GA977" s="280" t="str">
        <f>IF(GB977="","",VLOOKUP(GB977,リスト!$BZ$5:$CA$6,2,FALSE))</f>
        <v/>
      </c>
      <c r="GB977" s="13"/>
      <c r="GC977" s="281" t="str">
        <f>IF(GD977="","",VLOOKUP(GD977,リスト!$CB$5:$CC$6,2,FALSE))</f>
        <v/>
      </c>
      <c r="GD977" s="13"/>
      <c r="GE977" s="13"/>
      <c r="GF977" s="13"/>
      <c r="GG977" s="75"/>
      <c r="GH977" s="281" t="str">
        <f t="shared" si="146"/>
        <v/>
      </c>
      <c r="GI977" s="128"/>
      <c r="GJ977" s="281" t="str">
        <f>IF(GK977="","",VLOOKUP(GK977,リスト!$CD$5:$CE$6,2,FALSE))</f>
        <v/>
      </c>
      <c r="GK977" s="13"/>
      <c r="GL977" s="281" t="str">
        <f>IF(GM977="","",VLOOKUP(GM977,リスト!$CF$5:$CG$5,2,FALSE))</f>
        <v/>
      </c>
      <c r="GM977" s="26"/>
      <c r="GN977" s="280" t="str">
        <f>IF(GO977="","",VLOOKUP(GO977,リスト!$CH$5:$CI$5,2,FALSE))</f>
        <v/>
      </c>
      <c r="GO977" s="284"/>
      <c r="GP977" s="284"/>
      <c r="GQ977" s="284"/>
      <c r="GR977" s="284"/>
      <c r="GS977" s="284"/>
      <c r="GT977" s="284"/>
      <c r="GU977" s="284"/>
      <c r="GV977" s="284"/>
      <c r="GW977" s="284"/>
      <c r="GX977" s="285"/>
    </row>
    <row r="978" spans="2:206" s="177" customFormat="1" ht="24.75" hidden="1" customHeight="1" outlineLevel="1">
      <c r="B978" s="286" t="str">
        <f>IF(明細!B972="","",明細!B972)</f>
        <v/>
      </c>
      <c r="C978" s="287" t="str">
        <f>IF(明細!C972="","",明細!C972)</f>
        <v/>
      </c>
      <c r="D978" s="265" t="str">
        <f>IF(明細!D972="","",明細!D972)</f>
        <v/>
      </c>
      <c r="E978" s="265" t="str">
        <f>IF(明細!E972="","",明細!E972)</f>
        <v/>
      </c>
      <c r="F978" s="265" t="str">
        <f>IF(明細!F972="","",明細!F972)</f>
        <v/>
      </c>
      <c r="G978" s="265" t="str">
        <f>IF(明細!G972="","",明細!G972)</f>
        <v/>
      </c>
      <c r="H978" s="265" t="str">
        <f>IF(明細!H972="","",明細!H972)</f>
        <v/>
      </c>
      <c r="I978" s="265" t="str">
        <f>IF(明細!I972="","",明細!I972)</f>
        <v/>
      </c>
      <c r="J978" s="265" t="str">
        <f>IF(明細!J972="","",明細!J972)</f>
        <v/>
      </c>
      <c r="K978" s="265" t="str">
        <f>IF(明細!K972="","",明細!K972)</f>
        <v/>
      </c>
      <c r="L978" s="265" t="str">
        <f>IF(明細!L972="","",明細!L972)</f>
        <v/>
      </c>
      <c r="M978" s="265" t="str">
        <f>IF(明細!M972="","",明細!M972)</f>
        <v/>
      </c>
      <c r="N978" s="265" t="str">
        <f>IF(明細!N972="","",明細!N972)</f>
        <v/>
      </c>
      <c r="O978" s="265" t="str">
        <f>IF(明細!O972="","",明細!O972)</f>
        <v/>
      </c>
      <c r="P978" s="265" t="str">
        <f>IF(明細!P972="","",明細!P972)</f>
        <v/>
      </c>
      <c r="Q978" s="265" t="str">
        <f>IF(明細!Q972="","",明細!Q972)</f>
        <v/>
      </c>
      <c r="R978" s="289" t="str">
        <f>IF(明細!R972="","",明細!R972)</f>
        <v/>
      </c>
      <c r="S978" s="291" t="str">
        <f>IF(明細!S972="","",明細!S972)</f>
        <v/>
      </c>
      <c r="T978" s="291" t="str">
        <f>IF(明細!T972="","",明細!T972)</f>
        <v/>
      </c>
      <c r="U978" s="291" t="str">
        <f>IF(明細!U972="","",明細!U972)</f>
        <v/>
      </c>
      <c r="V978" s="292" t="str">
        <f>IF(明細!V972="","",明細!V972)</f>
        <v>個</v>
      </c>
      <c r="W978" s="292" t="str">
        <f>IF(明細!W972="","",明細!W972)</f>
        <v/>
      </c>
      <c r="X978" s="293" t="str">
        <f>IF(明細!X972="","",明細!X972)</f>
        <v/>
      </c>
      <c r="Y978" s="134" t="str">
        <f>IF(明細!Y972="","",明細!Y972)</f>
        <v/>
      </c>
      <c r="Z978" s="135" t="str">
        <f>IF(明細!Z972="","",明細!Z972)</f>
        <v/>
      </c>
      <c r="AA978" s="134" t="str">
        <f>IF(明細!AA972="","",明細!AA972)</f>
        <v/>
      </c>
      <c r="AB978" s="303" t="str">
        <f>IF(明細!AB972="","",明細!AB972)</f>
        <v/>
      </c>
      <c r="AC978" s="134" t="str">
        <f>IF(明細!AC972="","",明細!AC972)</f>
        <v/>
      </c>
      <c r="AD978" s="183" t="str">
        <f>IF(明細!AD972="","",明細!AD972)</f>
        <v/>
      </c>
      <c r="AE978" s="184">
        <f>IF(明細!AE972="","",明細!AE972)</f>
        <v>0.1</v>
      </c>
      <c r="AF978" s="185" t="str">
        <f>IF(明細!AF972="","",明細!AF972)</f>
        <v/>
      </c>
      <c r="AG978" s="186" t="str">
        <f>IF(明細!AG972="","",明細!AG972)</f>
        <v/>
      </c>
      <c r="AH978" s="186" t="str">
        <f>IF(明細!AH972="","",明細!AH972)</f>
        <v/>
      </c>
      <c r="AI978" s="187" t="str">
        <f>IF(明細!AI972="","",明細!AI972)</f>
        <v/>
      </c>
      <c r="AJ978" s="296" t="str">
        <f>IF(明細!AJ972="","",明細!AJ972)</f>
        <v/>
      </c>
      <c r="AK978" s="297" t="str">
        <f>IF(明細!AK972="","",明細!AK972)</f>
        <v/>
      </c>
      <c r="AL978" s="298" t="str">
        <f>IF(明細!AL972="","",明細!AL972)</f>
        <v/>
      </c>
      <c r="AM978" s="299" t="str">
        <f>IF(明細!AM972="","",明細!AM972)</f>
        <v/>
      </c>
      <c r="AN978" s="300" t="str">
        <f>IF(明細!AN972="","",明細!AN972)</f>
        <v/>
      </c>
      <c r="AO978" s="300" t="str">
        <f>IF(明細!AO972="","",明細!AO972)</f>
        <v/>
      </c>
      <c r="AP978" s="300" t="str">
        <f>IF(明細!AP972="","",明細!AP972)</f>
        <v/>
      </c>
      <c r="AQ978" s="301" t="str">
        <f>IF(明細!AQ972="","",明細!AQ972)</f>
        <v/>
      </c>
      <c r="AR978" s="302" t="str">
        <f>IF(明細!AR972="","",明細!AR972)</f>
        <v/>
      </c>
      <c r="AU978" s="360"/>
      <c r="AV978" s="368"/>
      <c r="AW978" s="446" t="str">
        <f>IF(明細!AV972="","",明細!AV972)</f>
        <v/>
      </c>
      <c r="AX978" s="419" t="str">
        <f>IF(明細!AT972="","",明細!AT972)</f>
        <v/>
      </c>
      <c r="AY978" s="280" t="str">
        <f>IF($AX978="","",VLOOKUP($AX978,リスト!$CL:$CM,2,FALSE))</f>
        <v/>
      </c>
      <c r="AZ978" s="3"/>
      <c r="BA978" s="280" t="str">
        <f>IF(BB978="","",VLOOKUP(BB978,リスト!$K:$L,2,FALSE))</f>
        <v/>
      </c>
      <c r="BB978" s="3"/>
      <c r="BC978" s="3"/>
      <c r="BD978" s="87"/>
      <c r="BE978" s="280" t="str">
        <f>IF(BF978="","",VLOOKUP(BF978,リスト!$I:$J,2,FALSE))</f>
        <v/>
      </c>
      <c r="BF978" s="3"/>
      <c r="BG978" s="280" t="str">
        <f>IF(BH978="","",VLOOKUP(BH978,リスト!$M:$N,2,FALSE))</f>
        <v/>
      </c>
      <c r="BH978" s="282"/>
      <c r="BI978" s="280" t="str">
        <f>IF(BJ978="","",VLOOKUP(BJ978,リスト!$O:$P,2,FALSE))</f>
        <v/>
      </c>
      <c r="BJ978" s="24"/>
      <c r="BM978" s="451" t="str">
        <f>IF(明細!AV972="","",明細!AV972)</f>
        <v/>
      </c>
      <c r="BN978" s="453" t="str">
        <f>IF(明細!AT972="","",明細!AT972)</f>
        <v/>
      </c>
      <c r="BO978" s="280" t="str">
        <f>IF($BN978="","",VLOOKUP($BN978,リスト!$CL:$CM,2,FALSE))</f>
        <v/>
      </c>
      <c r="BP978" s="280" t="str">
        <f>IF(BQ978="","",VLOOKUP(BQ978,リスト!$K$5:$L$7,2,FALSE))</f>
        <v/>
      </c>
      <c r="BQ978" s="13"/>
      <c r="BR978" s="13"/>
      <c r="BS978" s="47"/>
      <c r="BT978" s="280" t="str">
        <f>IF(BU978="","",VLOOKUP(BU978,リスト!I969:J987,2,FALSE))</f>
        <v/>
      </c>
      <c r="BU978" s="13"/>
      <c r="BV978" s="13"/>
      <c r="BW978" s="282"/>
      <c r="BX978" s="282"/>
      <c r="BY978" s="280" t="str">
        <f>IF(BZ978="","",VLOOKUP(BZ978,リスト!$S$5:$T$6,2,FALSE))</f>
        <v/>
      </c>
      <c r="BZ978" s="3"/>
      <c r="CA978" s="3"/>
      <c r="CB978" s="81"/>
      <c r="CC978" s="280" t="str">
        <f t="shared" si="140"/>
        <v/>
      </c>
      <c r="CD978" s="83"/>
      <c r="CE978" s="83"/>
      <c r="CF978" s="83"/>
      <c r="CG978" s="83"/>
      <c r="CH978" s="282" t="str">
        <f t="shared" si="141"/>
        <v/>
      </c>
      <c r="CI978" s="83"/>
      <c r="CJ978" s="280" t="str">
        <f t="shared" si="142"/>
        <v/>
      </c>
      <c r="CK978" s="87"/>
      <c r="CL978" s="78"/>
      <c r="CM978" s="83"/>
      <c r="CN978" s="83"/>
      <c r="CO978" s="83"/>
      <c r="CP978" s="280" t="str">
        <f t="shared" ref="CP978:CP1013" si="147">IF($B978="","","MM")</f>
        <v/>
      </c>
      <c r="CQ978" s="81"/>
      <c r="CR978" s="280" t="str">
        <f t="shared" ref="CR978:CR1013" si="148">IF($B978="","","MM3")</f>
        <v/>
      </c>
      <c r="CS978" s="3"/>
      <c r="CT978" s="3"/>
      <c r="CU978" s="280" t="str">
        <f>IF(CV978="","",VLOOKUP(CV978,リスト!$V$5:$W$6,2,FALSE))</f>
        <v/>
      </c>
      <c r="CV978" s="3"/>
      <c r="CW978" s="280" t="str">
        <f>IF(CX978="","",VLOOKUP(CX978,リスト!$X$5:$Y$6,2,FALSE))</f>
        <v/>
      </c>
      <c r="CX978" s="3"/>
      <c r="CY978" s="77"/>
      <c r="CZ978" s="77"/>
      <c r="DA978" s="75"/>
      <c r="DB978" s="75"/>
      <c r="DC978" s="75"/>
      <c r="DD978" s="75"/>
      <c r="DE978" s="280" t="str">
        <f>IF(DF978="","",VLOOKUP(DF978,リスト!$Z$5:$AA$10,2,FALSE))</f>
        <v/>
      </c>
      <c r="DF978" s="3"/>
      <c r="DG978" s="280" t="str">
        <f>IF(DH978="","",VLOOKUP(DH978,リスト!$AB$5:$AC$12,2,FALSE))</f>
        <v/>
      </c>
      <c r="DH978" s="63"/>
      <c r="DI978" s="280" t="str">
        <f>IF(DJ978="","",VLOOKUP(DJ978,リスト!$AD$5:$AE$7,2,FALSE))</f>
        <v/>
      </c>
      <c r="DJ978" s="3"/>
      <c r="DK978" s="280" t="str">
        <f>IF(DL978="","",VLOOKUP(DL978,リスト!$AF$5:$AG$10,2,FALSE))</f>
        <v/>
      </c>
      <c r="DL978" s="3"/>
      <c r="DM978" s="280" t="str">
        <f>IF(DN978="","",VLOOKUP(DN978,リスト!$AH$5:$AI$6,2,FALSE))</f>
        <v/>
      </c>
      <c r="DN978" s="3"/>
      <c r="DO978" s="280" t="str">
        <f>IF(DP978="","",VLOOKUP(DP978,リスト!$AJ$5:$AK$6,2,FALSE))</f>
        <v/>
      </c>
      <c r="DP978" s="3"/>
      <c r="DQ978" s="280" t="str">
        <f>IF(DR978="","",VLOOKUP(DR978,リスト!$AL$5:$AM$7,2,FALSE))</f>
        <v/>
      </c>
      <c r="DR978" s="3"/>
      <c r="DS978" s="13"/>
      <c r="DT978" s="85"/>
      <c r="DU978" s="85"/>
      <c r="DV978" s="281" t="str">
        <f>IF(DW978="","",VLOOKUP(DW978,リスト!$AN$5:$AO$6,2,FALSE))</f>
        <v/>
      </c>
      <c r="DW978" s="13"/>
      <c r="DX978" s="341"/>
      <c r="DY978" s="345"/>
      <c r="DZ978" s="341"/>
      <c r="EA978" s="345"/>
      <c r="EB978" s="280" t="str">
        <f>IF(EC978="","",VLOOKUP(EC978,リスト!$AW$5:$AX$8,2,FALSE))</f>
        <v/>
      </c>
      <c r="EC978" s="3"/>
      <c r="ED978" s="85"/>
      <c r="EE978" s="280" t="str">
        <f>IF(EF978="","",VLOOKUP(EF978,リスト!$AY$5:$AZ$10,2,FALSE))</f>
        <v/>
      </c>
      <c r="EF978" s="3"/>
      <c r="EG978" s="280" t="str">
        <f>IF(EH978="","",VLOOKUP(EH978,リスト!$BA$5:$BB$10,2,FALSE))</f>
        <v/>
      </c>
      <c r="EH978" s="3"/>
      <c r="EI978" s="280" t="str">
        <f>IF(EJ978="","",VLOOKUP(EJ978,リスト!$BC$5:$BD$10,2,FALSE))</f>
        <v/>
      </c>
      <c r="EJ978" s="3"/>
      <c r="EK978" s="280" t="str">
        <f>IF(EL978="","",VLOOKUP(EL978,リスト!$BE$5:$BF$10,2,FALSE))</f>
        <v/>
      </c>
      <c r="EL978" s="3"/>
      <c r="EM978" s="78"/>
      <c r="EN978" s="73"/>
      <c r="EO978" s="73"/>
      <c r="EP978" s="13"/>
      <c r="EQ978" s="13"/>
      <c r="ER978" s="280" t="str">
        <f>IF(ES978="","",VLOOKUP(ES978,リスト!$BG$5:$BH$10,2,FALSE))</f>
        <v/>
      </c>
      <c r="ES978" s="13"/>
      <c r="ET978" s="13"/>
      <c r="EU978" s="13"/>
      <c r="EV978" s="13"/>
      <c r="EW978" s="13"/>
      <c r="EX978" s="81"/>
      <c r="EY978" s="81"/>
      <c r="EZ978" s="26"/>
      <c r="FA978" s="281" t="str">
        <f>IF($EZ978="","",INDEX(リスト!$BI$5:$BJ$40,MATCH($EZ978,リスト!$BJ$5:$BJ$40,0),1))</f>
        <v/>
      </c>
      <c r="FB978" s="280" t="str">
        <f>IF(FC978="","",VLOOKUP(FC978,リスト!$BK:$BL,2,FALSE))</f>
        <v/>
      </c>
      <c r="FC978" s="13"/>
      <c r="FD978" s="331"/>
      <c r="FE978" s="3"/>
      <c r="FF978" s="280" t="str">
        <f>IF(FG978="","",VLOOKUP(FG978,リスト!$BO$5:$BP$6,2,FALSE))</f>
        <v/>
      </c>
      <c r="FG978" s="3"/>
      <c r="FH978" s="280" t="str">
        <f>IF(FI978="","",VLOOKUP(FI978,リスト!$BQ$5:$BR$8,2,FALSE))</f>
        <v/>
      </c>
      <c r="FI978" s="3"/>
      <c r="FJ978" s="282"/>
      <c r="FK978" s="280" t="str">
        <f>IF(FL978="","",VLOOKUP(FL978,リスト!$BS$5:$BT$6,2,FALSE))</f>
        <v/>
      </c>
      <c r="FL978" s="63"/>
      <c r="FM978" s="13"/>
      <c r="FN978" s="13"/>
      <c r="FO978" s="13"/>
      <c r="FP978" s="283" t="str">
        <f t="shared" si="143"/>
        <v/>
      </c>
      <c r="FQ978" s="283" t="str">
        <f t="shared" si="143"/>
        <v/>
      </c>
      <c r="FR978" s="13"/>
      <c r="FS978" s="85"/>
      <c r="FT978" s="85"/>
      <c r="FU978" s="281" t="str">
        <f t="shared" si="144"/>
        <v/>
      </c>
      <c r="FV978" s="280" t="str">
        <f>IF(FW978="","",VLOOKUP(FW978,リスト!$BV$5:$BW$10,2,FALSE))</f>
        <v/>
      </c>
      <c r="FW978" s="26"/>
      <c r="FX978" s="282" t="str">
        <f t="shared" si="145"/>
        <v/>
      </c>
      <c r="FY978" s="280" t="str">
        <f>IF(FZ978="","",VLOOKUP(FZ978,リスト!$BX$5:$BY$6,2,FALSE))</f>
        <v/>
      </c>
      <c r="FZ978" s="3"/>
      <c r="GA978" s="280" t="str">
        <f>IF(GB978="","",VLOOKUP(GB978,リスト!$BZ$5:$CA$6,2,FALSE))</f>
        <v/>
      </c>
      <c r="GB978" s="13"/>
      <c r="GC978" s="281" t="str">
        <f>IF(GD978="","",VLOOKUP(GD978,リスト!$CB$5:$CC$6,2,FALSE))</f>
        <v/>
      </c>
      <c r="GD978" s="13"/>
      <c r="GE978" s="13"/>
      <c r="GF978" s="13"/>
      <c r="GG978" s="75"/>
      <c r="GH978" s="281" t="str">
        <f t="shared" si="146"/>
        <v/>
      </c>
      <c r="GI978" s="128"/>
      <c r="GJ978" s="281" t="str">
        <f>IF(GK978="","",VLOOKUP(GK978,リスト!$CD$5:$CE$6,2,FALSE))</f>
        <v/>
      </c>
      <c r="GK978" s="13"/>
      <c r="GL978" s="281" t="str">
        <f>IF(GM978="","",VLOOKUP(GM978,リスト!$CF$5:$CG$5,2,FALSE))</f>
        <v/>
      </c>
      <c r="GM978" s="26"/>
      <c r="GN978" s="280" t="str">
        <f>IF(GO978="","",VLOOKUP(GO978,リスト!$CH$5:$CI$5,2,FALSE))</f>
        <v/>
      </c>
      <c r="GO978" s="284"/>
      <c r="GP978" s="284"/>
      <c r="GQ978" s="284"/>
      <c r="GR978" s="284"/>
      <c r="GS978" s="284"/>
      <c r="GT978" s="284"/>
      <c r="GU978" s="284"/>
      <c r="GV978" s="284"/>
      <c r="GW978" s="284"/>
      <c r="GX978" s="285"/>
    </row>
    <row r="979" spans="2:206" s="177" customFormat="1" ht="24.75" hidden="1" customHeight="1" outlineLevel="1">
      <c r="B979" s="286" t="str">
        <f>IF(明細!B973="","",明細!B973)</f>
        <v/>
      </c>
      <c r="C979" s="287" t="str">
        <f>IF(明細!C973="","",明細!C973)</f>
        <v/>
      </c>
      <c r="D979" s="265" t="str">
        <f>IF(明細!D973="","",明細!D973)</f>
        <v/>
      </c>
      <c r="E979" s="265" t="str">
        <f>IF(明細!E973="","",明細!E973)</f>
        <v/>
      </c>
      <c r="F979" s="265" t="str">
        <f>IF(明細!F973="","",明細!F973)</f>
        <v/>
      </c>
      <c r="G979" s="265" t="str">
        <f>IF(明細!G973="","",明細!G973)</f>
        <v/>
      </c>
      <c r="H979" s="265" t="str">
        <f>IF(明細!H973="","",明細!H973)</f>
        <v/>
      </c>
      <c r="I979" s="265" t="str">
        <f>IF(明細!I973="","",明細!I973)</f>
        <v/>
      </c>
      <c r="J979" s="265" t="str">
        <f>IF(明細!J973="","",明細!J973)</f>
        <v/>
      </c>
      <c r="K979" s="265" t="str">
        <f>IF(明細!K973="","",明細!K973)</f>
        <v/>
      </c>
      <c r="L979" s="265" t="str">
        <f>IF(明細!L973="","",明細!L973)</f>
        <v/>
      </c>
      <c r="M979" s="265" t="str">
        <f>IF(明細!M973="","",明細!M973)</f>
        <v/>
      </c>
      <c r="N979" s="265" t="str">
        <f>IF(明細!N973="","",明細!N973)</f>
        <v/>
      </c>
      <c r="O979" s="265" t="str">
        <f>IF(明細!O973="","",明細!O973)</f>
        <v/>
      </c>
      <c r="P979" s="265" t="str">
        <f>IF(明細!P973="","",明細!P973)</f>
        <v/>
      </c>
      <c r="Q979" s="265" t="str">
        <f>IF(明細!Q973="","",明細!Q973)</f>
        <v/>
      </c>
      <c r="R979" s="289" t="str">
        <f>IF(明細!R973="","",明細!R973)</f>
        <v/>
      </c>
      <c r="S979" s="291" t="str">
        <f>IF(明細!S973="","",明細!S973)</f>
        <v/>
      </c>
      <c r="T979" s="291" t="str">
        <f>IF(明細!T973="","",明細!T973)</f>
        <v/>
      </c>
      <c r="U979" s="291" t="str">
        <f>IF(明細!U973="","",明細!U973)</f>
        <v/>
      </c>
      <c r="V979" s="292" t="str">
        <f>IF(明細!V973="","",明細!V973)</f>
        <v>個</v>
      </c>
      <c r="W979" s="292" t="str">
        <f>IF(明細!W973="","",明細!W973)</f>
        <v/>
      </c>
      <c r="X979" s="293" t="str">
        <f>IF(明細!X973="","",明細!X973)</f>
        <v/>
      </c>
      <c r="Y979" s="134" t="str">
        <f>IF(明細!Y973="","",明細!Y973)</f>
        <v/>
      </c>
      <c r="Z979" s="135" t="str">
        <f>IF(明細!Z973="","",明細!Z973)</f>
        <v/>
      </c>
      <c r="AA979" s="134" t="str">
        <f>IF(明細!AA973="","",明細!AA973)</f>
        <v/>
      </c>
      <c r="AB979" s="303" t="str">
        <f>IF(明細!AB973="","",明細!AB973)</f>
        <v/>
      </c>
      <c r="AC979" s="134" t="str">
        <f>IF(明細!AC973="","",明細!AC973)</f>
        <v/>
      </c>
      <c r="AD979" s="183" t="str">
        <f>IF(明細!AD973="","",明細!AD973)</f>
        <v/>
      </c>
      <c r="AE979" s="184">
        <f>IF(明細!AE973="","",明細!AE973)</f>
        <v>0.1</v>
      </c>
      <c r="AF979" s="185" t="str">
        <f>IF(明細!AF973="","",明細!AF973)</f>
        <v/>
      </c>
      <c r="AG979" s="186" t="str">
        <f>IF(明細!AG973="","",明細!AG973)</f>
        <v/>
      </c>
      <c r="AH979" s="186" t="str">
        <f>IF(明細!AH973="","",明細!AH973)</f>
        <v/>
      </c>
      <c r="AI979" s="187" t="str">
        <f>IF(明細!AI973="","",明細!AI973)</f>
        <v/>
      </c>
      <c r="AJ979" s="296" t="str">
        <f>IF(明細!AJ973="","",明細!AJ973)</f>
        <v/>
      </c>
      <c r="AK979" s="297" t="str">
        <f>IF(明細!AK973="","",明細!AK973)</f>
        <v/>
      </c>
      <c r="AL979" s="298" t="str">
        <f>IF(明細!AL973="","",明細!AL973)</f>
        <v/>
      </c>
      <c r="AM979" s="299" t="str">
        <f>IF(明細!AM973="","",明細!AM973)</f>
        <v/>
      </c>
      <c r="AN979" s="300" t="str">
        <f>IF(明細!AN973="","",明細!AN973)</f>
        <v/>
      </c>
      <c r="AO979" s="300" t="str">
        <f>IF(明細!AO973="","",明細!AO973)</f>
        <v/>
      </c>
      <c r="AP979" s="300" t="str">
        <f>IF(明細!AP973="","",明細!AP973)</f>
        <v/>
      </c>
      <c r="AQ979" s="301" t="str">
        <f>IF(明細!AQ973="","",明細!AQ973)</f>
        <v/>
      </c>
      <c r="AR979" s="302" t="str">
        <f>IF(明細!AR973="","",明細!AR973)</f>
        <v/>
      </c>
      <c r="AU979" s="360"/>
      <c r="AV979" s="368"/>
      <c r="AW979" s="446" t="str">
        <f>IF(明細!AV973="","",明細!AV973)</f>
        <v/>
      </c>
      <c r="AX979" s="419" t="str">
        <f>IF(明細!AT973="","",明細!AT973)</f>
        <v/>
      </c>
      <c r="AY979" s="280" t="str">
        <f>IF($AX979="","",VLOOKUP($AX979,リスト!$CL:$CM,2,FALSE))</f>
        <v/>
      </c>
      <c r="AZ979" s="3"/>
      <c r="BA979" s="280" t="str">
        <f>IF(BB979="","",VLOOKUP(BB979,リスト!$K:$L,2,FALSE))</f>
        <v/>
      </c>
      <c r="BB979" s="3"/>
      <c r="BC979" s="3"/>
      <c r="BD979" s="87"/>
      <c r="BE979" s="280" t="str">
        <f>IF(BF979="","",VLOOKUP(BF979,リスト!$I:$J,2,FALSE))</f>
        <v/>
      </c>
      <c r="BF979" s="3"/>
      <c r="BG979" s="280" t="str">
        <f>IF(BH979="","",VLOOKUP(BH979,リスト!$M:$N,2,FALSE))</f>
        <v/>
      </c>
      <c r="BH979" s="282"/>
      <c r="BI979" s="280" t="str">
        <f>IF(BJ979="","",VLOOKUP(BJ979,リスト!$O:$P,2,FALSE))</f>
        <v/>
      </c>
      <c r="BJ979" s="24"/>
      <c r="BM979" s="451" t="str">
        <f>IF(明細!AV973="","",明細!AV973)</f>
        <v/>
      </c>
      <c r="BN979" s="453" t="str">
        <f>IF(明細!AT973="","",明細!AT973)</f>
        <v/>
      </c>
      <c r="BO979" s="280" t="str">
        <f>IF($BN979="","",VLOOKUP($BN979,リスト!$CL:$CM,2,FALSE))</f>
        <v/>
      </c>
      <c r="BP979" s="280" t="str">
        <f>IF(BQ979="","",VLOOKUP(BQ979,リスト!$K$5:$L$7,2,FALSE))</f>
        <v/>
      </c>
      <c r="BQ979" s="13"/>
      <c r="BR979" s="13"/>
      <c r="BS979" s="47"/>
      <c r="BT979" s="280" t="str">
        <f>IF(BU979="","",VLOOKUP(BU979,リスト!I970:J988,2,FALSE))</f>
        <v/>
      </c>
      <c r="BU979" s="13"/>
      <c r="BV979" s="13"/>
      <c r="BW979" s="282"/>
      <c r="BX979" s="282"/>
      <c r="BY979" s="280" t="str">
        <f>IF(BZ979="","",VLOOKUP(BZ979,リスト!$S$5:$T$6,2,FALSE))</f>
        <v/>
      </c>
      <c r="BZ979" s="3"/>
      <c r="CA979" s="3"/>
      <c r="CB979" s="81"/>
      <c r="CC979" s="280" t="str">
        <f t="shared" si="140"/>
        <v/>
      </c>
      <c r="CD979" s="83"/>
      <c r="CE979" s="83"/>
      <c r="CF979" s="83"/>
      <c r="CG979" s="83"/>
      <c r="CH979" s="282" t="str">
        <f t="shared" si="141"/>
        <v/>
      </c>
      <c r="CI979" s="83"/>
      <c r="CJ979" s="280" t="str">
        <f t="shared" si="142"/>
        <v/>
      </c>
      <c r="CK979" s="87"/>
      <c r="CL979" s="78"/>
      <c r="CM979" s="83"/>
      <c r="CN979" s="83"/>
      <c r="CO979" s="83"/>
      <c r="CP979" s="280" t="str">
        <f t="shared" si="147"/>
        <v/>
      </c>
      <c r="CQ979" s="81"/>
      <c r="CR979" s="280" t="str">
        <f t="shared" si="148"/>
        <v/>
      </c>
      <c r="CS979" s="3"/>
      <c r="CT979" s="3"/>
      <c r="CU979" s="280" t="str">
        <f>IF(CV979="","",VLOOKUP(CV979,リスト!$V$5:$W$6,2,FALSE))</f>
        <v/>
      </c>
      <c r="CV979" s="3"/>
      <c r="CW979" s="280" t="str">
        <f>IF(CX979="","",VLOOKUP(CX979,リスト!$X$5:$Y$6,2,FALSE))</f>
        <v/>
      </c>
      <c r="CX979" s="3"/>
      <c r="CY979" s="77"/>
      <c r="CZ979" s="77"/>
      <c r="DA979" s="75"/>
      <c r="DB979" s="75"/>
      <c r="DC979" s="75"/>
      <c r="DD979" s="75"/>
      <c r="DE979" s="280" t="str">
        <f>IF(DF979="","",VLOOKUP(DF979,リスト!$Z$5:$AA$10,2,FALSE))</f>
        <v/>
      </c>
      <c r="DF979" s="3"/>
      <c r="DG979" s="280" t="str">
        <f>IF(DH979="","",VLOOKUP(DH979,リスト!$AB$5:$AC$12,2,FALSE))</f>
        <v/>
      </c>
      <c r="DH979" s="63"/>
      <c r="DI979" s="280" t="str">
        <f>IF(DJ979="","",VLOOKUP(DJ979,リスト!$AD$5:$AE$7,2,FALSE))</f>
        <v/>
      </c>
      <c r="DJ979" s="3"/>
      <c r="DK979" s="280" t="str">
        <f>IF(DL979="","",VLOOKUP(DL979,リスト!$AF$5:$AG$10,2,FALSE))</f>
        <v/>
      </c>
      <c r="DL979" s="3"/>
      <c r="DM979" s="280" t="str">
        <f>IF(DN979="","",VLOOKUP(DN979,リスト!$AH$5:$AI$6,2,FALSE))</f>
        <v/>
      </c>
      <c r="DN979" s="3"/>
      <c r="DO979" s="280" t="str">
        <f>IF(DP979="","",VLOOKUP(DP979,リスト!$AJ$5:$AK$6,2,FALSE))</f>
        <v/>
      </c>
      <c r="DP979" s="3"/>
      <c r="DQ979" s="280" t="str">
        <f>IF(DR979="","",VLOOKUP(DR979,リスト!$AL$5:$AM$7,2,FALSE))</f>
        <v/>
      </c>
      <c r="DR979" s="3"/>
      <c r="DS979" s="13"/>
      <c r="DT979" s="85"/>
      <c r="DU979" s="85"/>
      <c r="DV979" s="281" t="str">
        <f>IF(DW979="","",VLOOKUP(DW979,リスト!$AN$5:$AO$6,2,FALSE))</f>
        <v/>
      </c>
      <c r="DW979" s="13"/>
      <c r="DX979" s="341"/>
      <c r="DY979" s="345"/>
      <c r="DZ979" s="341"/>
      <c r="EA979" s="345"/>
      <c r="EB979" s="280" t="str">
        <f>IF(EC979="","",VLOOKUP(EC979,リスト!$AW$5:$AX$8,2,FALSE))</f>
        <v/>
      </c>
      <c r="EC979" s="3"/>
      <c r="ED979" s="85"/>
      <c r="EE979" s="280" t="str">
        <f>IF(EF979="","",VLOOKUP(EF979,リスト!$AY$5:$AZ$10,2,FALSE))</f>
        <v/>
      </c>
      <c r="EF979" s="3"/>
      <c r="EG979" s="280" t="str">
        <f>IF(EH979="","",VLOOKUP(EH979,リスト!$BA$5:$BB$10,2,FALSE))</f>
        <v/>
      </c>
      <c r="EH979" s="3"/>
      <c r="EI979" s="280" t="str">
        <f>IF(EJ979="","",VLOOKUP(EJ979,リスト!$BC$5:$BD$10,2,FALSE))</f>
        <v/>
      </c>
      <c r="EJ979" s="3"/>
      <c r="EK979" s="280" t="str">
        <f>IF(EL979="","",VLOOKUP(EL979,リスト!$BE$5:$BF$10,2,FALSE))</f>
        <v/>
      </c>
      <c r="EL979" s="3"/>
      <c r="EM979" s="78"/>
      <c r="EN979" s="73"/>
      <c r="EO979" s="73"/>
      <c r="EP979" s="13"/>
      <c r="EQ979" s="13"/>
      <c r="ER979" s="280" t="str">
        <f>IF(ES979="","",VLOOKUP(ES979,リスト!$BG$5:$BH$10,2,FALSE))</f>
        <v/>
      </c>
      <c r="ES979" s="13"/>
      <c r="ET979" s="13"/>
      <c r="EU979" s="13"/>
      <c r="EV979" s="13"/>
      <c r="EW979" s="13"/>
      <c r="EX979" s="81"/>
      <c r="EY979" s="81"/>
      <c r="EZ979" s="26"/>
      <c r="FA979" s="281" t="str">
        <f>IF($EZ979="","",INDEX(リスト!$BI$5:$BJ$40,MATCH($EZ979,リスト!$BJ$5:$BJ$40,0),1))</f>
        <v/>
      </c>
      <c r="FB979" s="280" t="str">
        <f>IF(FC979="","",VLOOKUP(FC979,リスト!$BK:$BL,2,FALSE))</f>
        <v/>
      </c>
      <c r="FC979" s="13"/>
      <c r="FD979" s="331"/>
      <c r="FE979" s="3"/>
      <c r="FF979" s="280" t="str">
        <f>IF(FG979="","",VLOOKUP(FG979,リスト!$BO$5:$BP$6,2,FALSE))</f>
        <v/>
      </c>
      <c r="FG979" s="3"/>
      <c r="FH979" s="280" t="str">
        <f>IF(FI979="","",VLOOKUP(FI979,リスト!$BQ$5:$BR$8,2,FALSE))</f>
        <v/>
      </c>
      <c r="FI979" s="3"/>
      <c r="FJ979" s="282"/>
      <c r="FK979" s="280" t="str">
        <f>IF(FL979="","",VLOOKUP(FL979,リスト!$BS$5:$BT$6,2,FALSE))</f>
        <v/>
      </c>
      <c r="FL979" s="63"/>
      <c r="FM979" s="13"/>
      <c r="FN979" s="13"/>
      <c r="FO979" s="13"/>
      <c r="FP979" s="283" t="str">
        <f t="shared" si="143"/>
        <v/>
      </c>
      <c r="FQ979" s="283" t="str">
        <f t="shared" si="143"/>
        <v/>
      </c>
      <c r="FR979" s="13"/>
      <c r="FS979" s="85"/>
      <c r="FT979" s="85"/>
      <c r="FU979" s="281" t="str">
        <f t="shared" si="144"/>
        <v/>
      </c>
      <c r="FV979" s="280" t="str">
        <f>IF(FW979="","",VLOOKUP(FW979,リスト!$BV$5:$BW$10,2,FALSE))</f>
        <v/>
      </c>
      <c r="FW979" s="26"/>
      <c r="FX979" s="282" t="str">
        <f t="shared" si="145"/>
        <v/>
      </c>
      <c r="FY979" s="280" t="str">
        <f>IF(FZ979="","",VLOOKUP(FZ979,リスト!$BX$5:$BY$6,2,FALSE))</f>
        <v/>
      </c>
      <c r="FZ979" s="3"/>
      <c r="GA979" s="280" t="str">
        <f>IF(GB979="","",VLOOKUP(GB979,リスト!$BZ$5:$CA$6,2,FALSE))</f>
        <v/>
      </c>
      <c r="GB979" s="13"/>
      <c r="GC979" s="281" t="str">
        <f>IF(GD979="","",VLOOKUP(GD979,リスト!$CB$5:$CC$6,2,FALSE))</f>
        <v/>
      </c>
      <c r="GD979" s="13"/>
      <c r="GE979" s="13"/>
      <c r="GF979" s="13"/>
      <c r="GG979" s="75"/>
      <c r="GH979" s="281" t="str">
        <f t="shared" si="146"/>
        <v/>
      </c>
      <c r="GI979" s="128"/>
      <c r="GJ979" s="281" t="str">
        <f>IF(GK979="","",VLOOKUP(GK979,リスト!$CD$5:$CE$6,2,FALSE))</f>
        <v/>
      </c>
      <c r="GK979" s="13"/>
      <c r="GL979" s="281" t="str">
        <f>IF(GM979="","",VLOOKUP(GM979,リスト!$CF$5:$CG$5,2,FALSE))</f>
        <v/>
      </c>
      <c r="GM979" s="26"/>
      <c r="GN979" s="280" t="str">
        <f>IF(GO979="","",VLOOKUP(GO979,リスト!$CH$5:$CI$5,2,FALSE))</f>
        <v/>
      </c>
      <c r="GO979" s="284"/>
      <c r="GP979" s="284"/>
      <c r="GQ979" s="284"/>
      <c r="GR979" s="284"/>
      <c r="GS979" s="284"/>
      <c r="GT979" s="284"/>
      <c r="GU979" s="284"/>
      <c r="GV979" s="284"/>
      <c r="GW979" s="284"/>
      <c r="GX979" s="285"/>
    </row>
    <row r="980" spans="2:206" s="177" customFormat="1" ht="24.75" hidden="1" customHeight="1" outlineLevel="1">
      <c r="B980" s="286" t="str">
        <f>IF(明細!B974="","",明細!B974)</f>
        <v/>
      </c>
      <c r="C980" s="287" t="str">
        <f>IF(明細!C974="","",明細!C974)</f>
        <v/>
      </c>
      <c r="D980" s="265" t="str">
        <f>IF(明細!D974="","",明細!D974)</f>
        <v/>
      </c>
      <c r="E980" s="265" t="str">
        <f>IF(明細!E974="","",明細!E974)</f>
        <v/>
      </c>
      <c r="F980" s="265" t="str">
        <f>IF(明細!F974="","",明細!F974)</f>
        <v/>
      </c>
      <c r="G980" s="265" t="str">
        <f>IF(明細!G974="","",明細!G974)</f>
        <v/>
      </c>
      <c r="H980" s="265" t="str">
        <f>IF(明細!H974="","",明細!H974)</f>
        <v/>
      </c>
      <c r="I980" s="265" t="str">
        <f>IF(明細!I974="","",明細!I974)</f>
        <v/>
      </c>
      <c r="J980" s="265" t="str">
        <f>IF(明細!J974="","",明細!J974)</f>
        <v/>
      </c>
      <c r="K980" s="265" t="str">
        <f>IF(明細!K974="","",明細!K974)</f>
        <v/>
      </c>
      <c r="L980" s="265" t="str">
        <f>IF(明細!L974="","",明細!L974)</f>
        <v/>
      </c>
      <c r="M980" s="265" t="str">
        <f>IF(明細!M974="","",明細!M974)</f>
        <v/>
      </c>
      <c r="N980" s="265" t="str">
        <f>IF(明細!N974="","",明細!N974)</f>
        <v/>
      </c>
      <c r="O980" s="265" t="str">
        <f>IF(明細!O974="","",明細!O974)</f>
        <v/>
      </c>
      <c r="P980" s="265" t="str">
        <f>IF(明細!P974="","",明細!P974)</f>
        <v/>
      </c>
      <c r="Q980" s="265" t="str">
        <f>IF(明細!Q974="","",明細!Q974)</f>
        <v/>
      </c>
      <c r="R980" s="289" t="str">
        <f>IF(明細!R974="","",明細!R974)</f>
        <v/>
      </c>
      <c r="S980" s="291" t="str">
        <f>IF(明細!S974="","",明細!S974)</f>
        <v/>
      </c>
      <c r="T980" s="291" t="str">
        <f>IF(明細!T974="","",明細!T974)</f>
        <v/>
      </c>
      <c r="U980" s="291" t="str">
        <f>IF(明細!U974="","",明細!U974)</f>
        <v/>
      </c>
      <c r="V980" s="292" t="str">
        <f>IF(明細!V974="","",明細!V974)</f>
        <v>個</v>
      </c>
      <c r="W980" s="292" t="str">
        <f>IF(明細!W974="","",明細!W974)</f>
        <v/>
      </c>
      <c r="X980" s="293" t="str">
        <f>IF(明細!X974="","",明細!X974)</f>
        <v/>
      </c>
      <c r="Y980" s="134" t="str">
        <f>IF(明細!Y974="","",明細!Y974)</f>
        <v/>
      </c>
      <c r="Z980" s="135" t="str">
        <f>IF(明細!Z974="","",明細!Z974)</f>
        <v/>
      </c>
      <c r="AA980" s="134" t="str">
        <f>IF(明細!AA974="","",明細!AA974)</f>
        <v/>
      </c>
      <c r="AB980" s="303" t="str">
        <f>IF(明細!AB974="","",明細!AB974)</f>
        <v/>
      </c>
      <c r="AC980" s="134" t="str">
        <f>IF(明細!AC974="","",明細!AC974)</f>
        <v/>
      </c>
      <c r="AD980" s="183" t="str">
        <f>IF(明細!AD974="","",明細!AD974)</f>
        <v/>
      </c>
      <c r="AE980" s="184">
        <f>IF(明細!AE974="","",明細!AE974)</f>
        <v>0.1</v>
      </c>
      <c r="AF980" s="185" t="str">
        <f>IF(明細!AF974="","",明細!AF974)</f>
        <v/>
      </c>
      <c r="AG980" s="186" t="str">
        <f>IF(明細!AG974="","",明細!AG974)</f>
        <v/>
      </c>
      <c r="AH980" s="186" t="str">
        <f>IF(明細!AH974="","",明細!AH974)</f>
        <v/>
      </c>
      <c r="AI980" s="187" t="str">
        <f>IF(明細!AI974="","",明細!AI974)</f>
        <v/>
      </c>
      <c r="AJ980" s="296" t="str">
        <f>IF(明細!AJ974="","",明細!AJ974)</f>
        <v/>
      </c>
      <c r="AK980" s="297" t="str">
        <f>IF(明細!AK974="","",明細!AK974)</f>
        <v/>
      </c>
      <c r="AL980" s="298" t="str">
        <f>IF(明細!AL974="","",明細!AL974)</f>
        <v/>
      </c>
      <c r="AM980" s="299" t="str">
        <f>IF(明細!AM974="","",明細!AM974)</f>
        <v/>
      </c>
      <c r="AN980" s="300" t="str">
        <f>IF(明細!AN974="","",明細!AN974)</f>
        <v/>
      </c>
      <c r="AO980" s="300" t="str">
        <f>IF(明細!AO974="","",明細!AO974)</f>
        <v/>
      </c>
      <c r="AP980" s="300" t="str">
        <f>IF(明細!AP974="","",明細!AP974)</f>
        <v/>
      </c>
      <c r="AQ980" s="301" t="str">
        <f>IF(明細!AQ974="","",明細!AQ974)</f>
        <v/>
      </c>
      <c r="AR980" s="302" t="str">
        <f>IF(明細!AR974="","",明細!AR974)</f>
        <v/>
      </c>
      <c r="AU980" s="360"/>
      <c r="AV980" s="368"/>
      <c r="AW980" s="446" t="str">
        <f>IF(明細!AV974="","",明細!AV974)</f>
        <v/>
      </c>
      <c r="AX980" s="419" t="str">
        <f>IF(明細!AT974="","",明細!AT974)</f>
        <v/>
      </c>
      <c r="AY980" s="280" t="str">
        <f>IF($AX980="","",VLOOKUP($AX980,リスト!$CL:$CM,2,FALSE))</f>
        <v/>
      </c>
      <c r="AZ980" s="3"/>
      <c r="BA980" s="280" t="str">
        <f>IF(BB980="","",VLOOKUP(BB980,リスト!$K:$L,2,FALSE))</f>
        <v/>
      </c>
      <c r="BB980" s="3"/>
      <c r="BC980" s="3"/>
      <c r="BD980" s="87"/>
      <c r="BE980" s="280" t="str">
        <f>IF(BF980="","",VLOOKUP(BF980,リスト!$I:$J,2,FALSE))</f>
        <v/>
      </c>
      <c r="BF980" s="3"/>
      <c r="BG980" s="280" t="str">
        <f>IF(BH980="","",VLOOKUP(BH980,リスト!$M:$N,2,FALSE))</f>
        <v/>
      </c>
      <c r="BH980" s="282"/>
      <c r="BI980" s="280" t="str">
        <f>IF(BJ980="","",VLOOKUP(BJ980,リスト!$O:$P,2,FALSE))</f>
        <v/>
      </c>
      <c r="BJ980" s="24"/>
      <c r="BM980" s="451" t="str">
        <f>IF(明細!AV974="","",明細!AV974)</f>
        <v/>
      </c>
      <c r="BN980" s="453" t="str">
        <f>IF(明細!AT974="","",明細!AT974)</f>
        <v/>
      </c>
      <c r="BO980" s="280" t="str">
        <f>IF($BN980="","",VLOOKUP($BN980,リスト!$CL:$CM,2,FALSE))</f>
        <v/>
      </c>
      <c r="BP980" s="280" t="str">
        <f>IF(BQ980="","",VLOOKUP(BQ980,リスト!$K$5:$L$7,2,FALSE))</f>
        <v/>
      </c>
      <c r="BQ980" s="13"/>
      <c r="BR980" s="13"/>
      <c r="BS980" s="47"/>
      <c r="BT980" s="280" t="str">
        <f>IF(BU980="","",VLOOKUP(BU980,リスト!I971:J989,2,FALSE))</f>
        <v/>
      </c>
      <c r="BU980" s="13"/>
      <c r="BV980" s="13"/>
      <c r="BW980" s="282"/>
      <c r="BX980" s="282"/>
      <c r="BY980" s="280" t="str">
        <f>IF(BZ980="","",VLOOKUP(BZ980,リスト!$S$5:$T$6,2,FALSE))</f>
        <v/>
      </c>
      <c r="BZ980" s="3"/>
      <c r="CA980" s="3"/>
      <c r="CB980" s="81"/>
      <c r="CC980" s="280" t="str">
        <f t="shared" si="140"/>
        <v/>
      </c>
      <c r="CD980" s="83"/>
      <c r="CE980" s="83"/>
      <c r="CF980" s="83"/>
      <c r="CG980" s="83"/>
      <c r="CH980" s="282" t="str">
        <f t="shared" si="141"/>
        <v/>
      </c>
      <c r="CI980" s="83"/>
      <c r="CJ980" s="280" t="str">
        <f t="shared" si="142"/>
        <v/>
      </c>
      <c r="CK980" s="87"/>
      <c r="CL980" s="78"/>
      <c r="CM980" s="83"/>
      <c r="CN980" s="83"/>
      <c r="CO980" s="83"/>
      <c r="CP980" s="280" t="str">
        <f t="shared" si="147"/>
        <v/>
      </c>
      <c r="CQ980" s="81"/>
      <c r="CR980" s="280" t="str">
        <f t="shared" si="148"/>
        <v/>
      </c>
      <c r="CS980" s="3"/>
      <c r="CT980" s="3"/>
      <c r="CU980" s="280" t="str">
        <f>IF(CV980="","",VLOOKUP(CV980,リスト!$V$5:$W$6,2,FALSE))</f>
        <v/>
      </c>
      <c r="CV980" s="3"/>
      <c r="CW980" s="280" t="str">
        <f>IF(CX980="","",VLOOKUP(CX980,リスト!$X$5:$Y$6,2,FALSE))</f>
        <v/>
      </c>
      <c r="CX980" s="3"/>
      <c r="CY980" s="77"/>
      <c r="CZ980" s="77"/>
      <c r="DA980" s="75"/>
      <c r="DB980" s="75"/>
      <c r="DC980" s="75"/>
      <c r="DD980" s="75"/>
      <c r="DE980" s="280" t="str">
        <f>IF(DF980="","",VLOOKUP(DF980,リスト!$Z$5:$AA$10,2,FALSE))</f>
        <v/>
      </c>
      <c r="DF980" s="3"/>
      <c r="DG980" s="280" t="str">
        <f>IF(DH980="","",VLOOKUP(DH980,リスト!$AB$5:$AC$12,2,FALSE))</f>
        <v/>
      </c>
      <c r="DH980" s="63"/>
      <c r="DI980" s="280" t="str">
        <f>IF(DJ980="","",VLOOKUP(DJ980,リスト!$AD$5:$AE$7,2,FALSE))</f>
        <v/>
      </c>
      <c r="DJ980" s="3"/>
      <c r="DK980" s="280" t="str">
        <f>IF(DL980="","",VLOOKUP(DL980,リスト!$AF$5:$AG$10,2,FALSE))</f>
        <v/>
      </c>
      <c r="DL980" s="3"/>
      <c r="DM980" s="280" t="str">
        <f>IF(DN980="","",VLOOKUP(DN980,リスト!$AH$5:$AI$6,2,FALSE))</f>
        <v/>
      </c>
      <c r="DN980" s="3"/>
      <c r="DO980" s="280" t="str">
        <f>IF(DP980="","",VLOOKUP(DP980,リスト!$AJ$5:$AK$6,2,FALSE))</f>
        <v/>
      </c>
      <c r="DP980" s="3"/>
      <c r="DQ980" s="280" t="str">
        <f>IF(DR980="","",VLOOKUP(DR980,リスト!$AL$5:$AM$7,2,FALSE))</f>
        <v/>
      </c>
      <c r="DR980" s="3"/>
      <c r="DS980" s="13"/>
      <c r="DT980" s="85"/>
      <c r="DU980" s="85"/>
      <c r="DV980" s="281" t="str">
        <f>IF(DW980="","",VLOOKUP(DW980,リスト!$AN$5:$AO$6,2,FALSE))</f>
        <v/>
      </c>
      <c r="DW980" s="13"/>
      <c r="DX980" s="341"/>
      <c r="DY980" s="345"/>
      <c r="DZ980" s="341"/>
      <c r="EA980" s="345"/>
      <c r="EB980" s="280" t="str">
        <f>IF(EC980="","",VLOOKUP(EC980,リスト!$AW$5:$AX$8,2,FALSE))</f>
        <v/>
      </c>
      <c r="EC980" s="3"/>
      <c r="ED980" s="85"/>
      <c r="EE980" s="280" t="str">
        <f>IF(EF980="","",VLOOKUP(EF980,リスト!$AY$5:$AZ$10,2,FALSE))</f>
        <v/>
      </c>
      <c r="EF980" s="3"/>
      <c r="EG980" s="280" t="str">
        <f>IF(EH980="","",VLOOKUP(EH980,リスト!$BA$5:$BB$10,2,FALSE))</f>
        <v/>
      </c>
      <c r="EH980" s="3"/>
      <c r="EI980" s="280" t="str">
        <f>IF(EJ980="","",VLOOKUP(EJ980,リスト!$BC$5:$BD$10,2,FALSE))</f>
        <v/>
      </c>
      <c r="EJ980" s="3"/>
      <c r="EK980" s="280" t="str">
        <f>IF(EL980="","",VLOOKUP(EL980,リスト!$BE$5:$BF$10,2,FALSE))</f>
        <v/>
      </c>
      <c r="EL980" s="3"/>
      <c r="EM980" s="78"/>
      <c r="EN980" s="73"/>
      <c r="EO980" s="73"/>
      <c r="EP980" s="13"/>
      <c r="EQ980" s="13"/>
      <c r="ER980" s="280" t="str">
        <f>IF(ES980="","",VLOOKUP(ES980,リスト!$BG$5:$BH$10,2,FALSE))</f>
        <v/>
      </c>
      <c r="ES980" s="13"/>
      <c r="ET980" s="13"/>
      <c r="EU980" s="13"/>
      <c r="EV980" s="13"/>
      <c r="EW980" s="13"/>
      <c r="EX980" s="81"/>
      <c r="EY980" s="81"/>
      <c r="EZ980" s="26"/>
      <c r="FA980" s="281" t="str">
        <f>IF($EZ980="","",INDEX(リスト!$BI$5:$BJ$40,MATCH($EZ980,リスト!$BJ$5:$BJ$40,0),1))</f>
        <v/>
      </c>
      <c r="FB980" s="280" t="str">
        <f>IF(FC980="","",VLOOKUP(FC980,リスト!$BK:$BL,2,FALSE))</f>
        <v/>
      </c>
      <c r="FC980" s="13"/>
      <c r="FD980" s="331"/>
      <c r="FE980" s="3"/>
      <c r="FF980" s="280" t="str">
        <f>IF(FG980="","",VLOOKUP(FG980,リスト!$BO$5:$BP$6,2,FALSE))</f>
        <v/>
      </c>
      <c r="FG980" s="3"/>
      <c r="FH980" s="280" t="str">
        <f>IF(FI980="","",VLOOKUP(FI980,リスト!$BQ$5:$BR$8,2,FALSE))</f>
        <v/>
      </c>
      <c r="FI980" s="3"/>
      <c r="FJ980" s="282"/>
      <c r="FK980" s="280" t="str">
        <f>IF(FL980="","",VLOOKUP(FL980,リスト!$BS$5:$BT$6,2,FALSE))</f>
        <v/>
      </c>
      <c r="FL980" s="63"/>
      <c r="FM980" s="13"/>
      <c r="FN980" s="13"/>
      <c r="FO980" s="13"/>
      <c r="FP980" s="283" t="str">
        <f t="shared" si="143"/>
        <v/>
      </c>
      <c r="FQ980" s="283" t="str">
        <f t="shared" si="143"/>
        <v/>
      </c>
      <c r="FR980" s="13"/>
      <c r="FS980" s="85"/>
      <c r="FT980" s="85"/>
      <c r="FU980" s="281" t="str">
        <f t="shared" si="144"/>
        <v/>
      </c>
      <c r="FV980" s="280" t="str">
        <f>IF(FW980="","",VLOOKUP(FW980,リスト!$BV$5:$BW$10,2,FALSE))</f>
        <v/>
      </c>
      <c r="FW980" s="26"/>
      <c r="FX980" s="282" t="str">
        <f t="shared" si="145"/>
        <v/>
      </c>
      <c r="FY980" s="280" t="str">
        <f>IF(FZ980="","",VLOOKUP(FZ980,リスト!$BX$5:$BY$6,2,FALSE))</f>
        <v/>
      </c>
      <c r="FZ980" s="3"/>
      <c r="GA980" s="280" t="str">
        <f>IF(GB980="","",VLOOKUP(GB980,リスト!$BZ$5:$CA$6,2,FALSE))</f>
        <v/>
      </c>
      <c r="GB980" s="13"/>
      <c r="GC980" s="281" t="str">
        <f>IF(GD980="","",VLOOKUP(GD980,リスト!$CB$5:$CC$6,2,FALSE))</f>
        <v/>
      </c>
      <c r="GD980" s="13"/>
      <c r="GE980" s="13"/>
      <c r="GF980" s="13"/>
      <c r="GG980" s="75"/>
      <c r="GH980" s="281" t="str">
        <f t="shared" si="146"/>
        <v/>
      </c>
      <c r="GI980" s="128"/>
      <c r="GJ980" s="281" t="str">
        <f>IF(GK980="","",VLOOKUP(GK980,リスト!$CD$5:$CE$6,2,FALSE))</f>
        <v/>
      </c>
      <c r="GK980" s="13"/>
      <c r="GL980" s="281" t="str">
        <f>IF(GM980="","",VLOOKUP(GM980,リスト!$CF$5:$CG$5,2,FALSE))</f>
        <v/>
      </c>
      <c r="GM980" s="26"/>
      <c r="GN980" s="280" t="str">
        <f>IF(GO980="","",VLOOKUP(GO980,リスト!$CH$5:$CI$5,2,FALSE))</f>
        <v/>
      </c>
      <c r="GO980" s="284"/>
      <c r="GP980" s="284"/>
      <c r="GQ980" s="284"/>
      <c r="GR980" s="284"/>
      <c r="GS980" s="284"/>
      <c r="GT980" s="284"/>
      <c r="GU980" s="284"/>
      <c r="GV980" s="284"/>
      <c r="GW980" s="284"/>
      <c r="GX980" s="285"/>
    </row>
    <row r="981" spans="2:206" s="177" customFormat="1" ht="24.75" hidden="1" customHeight="1" outlineLevel="1">
      <c r="B981" s="286" t="str">
        <f>IF(明細!B975="","",明細!B975)</f>
        <v/>
      </c>
      <c r="C981" s="287" t="str">
        <f>IF(明細!C975="","",明細!C975)</f>
        <v/>
      </c>
      <c r="D981" s="265" t="str">
        <f>IF(明細!D975="","",明細!D975)</f>
        <v/>
      </c>
      <c r="E981" s="265" t="str">
        <f>IF(明細!E975="","",明細!E975)</f>
        <v/>
      </c>
      <c r="F981" s="265" t="str">
        <f>IF(明細!F975="","",明細!F975)</f>
        <v/>
      </c>
      <c r="G981" s="265" t="str">
        <f>IF(明細!G975="","",明細!G975)</f>
        <v/>
      </c>
      <c r="H981" s="265" t="str">
        <f>IF(明細!H975="","",明細!H975)</f>
        <v/>
      </c>
      <c r="I981" s="265" t="str">
        <f>IF(明細!I975="","",明細!I975)</f>
        <v/>
      </c>
      <c r="J981" s="265" t="str">
        <f>IF(明細!J975="","",明細!J975)</f>
        <v/>
      </c>
      <c r="K981" s="265" t="str">
        <f>IF(明細!K975="","",明細!K975)</f>
        <v/>
      </c>
      <c r="L981" s="265" t="str">
        <f>IF(明細!L975="","",明細!L975)</f>
        <v/>
      </c>
      <c r="M981" s="265" t="str">
        <f>IF(明細!M975="","",明細!M975)</f>
        <v/>
      </c>
      <c r="N981" s="265" t="str">
        <f>IF(明細!N975="","",明細!N975)</f>
        <v/>
      </c>
      <c r="O981" s="265" t="str">
        <f>IF(明細!O975="","",明細!O975)</f>
        <v/>
      </c>
      <c r="P981" s="265" t="str">
        <f>IF(明細!P975="","",明細!P975)</f>
        <v/>
      </c>
      <c r="Q981" s="265" t="str">
        <f>IF(明細!Q975="","",明細!Q975)</f>
        <v/>
      </c>
      <c r="R981" s="289" t="str">
        <f>IF(明細!R975="","",明細!R975)</f>
        <v/>
      </c>
      <c r="S981" s="291" t="str">
        <f>IF(明細!S975="","",明細!S975)</f>
        <v/>
      </c>
      <c r="T981" s="291" t="str">
        <f>IF(明細!T975="","",明細!T975)</f>
        <v/>
      </c>
      <c r="U981" s="291" t="str">
        <f>IF(明細!U975="","",明細!U975)</f>
        <v/>
      </c>
      <c r="V981" s="292" t="str">
        <f>IF(明細!V975="","",明細!V975)</f>
        <v>個</v>
      </c>
      <c r="W981" s="292" t="str">
        <f>IF(明細!W975="","",明細!W975)</f>
        <v/>
      </c>
      <c r="X981" s="293" t="str">
        <f>IF(明細!X975="","",明細!X975)</f>
        <v/>
      </c>
      <c r="Y981" s="134" t="str">
        <f>IF(明細!Y975="","",明細!Y975)</f>
        <v/>
      </c>
      <c r="Z981" s="135" t="str">
        <f>IF(明細!Z975="","",明細!Z975)</f>
        <v/>
      </c>
      <c r="AA981" s="134" t="str">
        <f>IF(明細!AA975="","",明細!AA975)</f>
        <v/>
      </c>
      <c r="AB981" s="303" t="str">
        <f>IF(明細!AB975="","",明細!AB975)</f>
        <v/>
      </c>
      <c r="AC981" s="134" t="str">
        <f>IF(明細!AC975="","",明細!AC975)</f>
        <v/>
      </c>
      <c r="AD981" s="183" t="str">
        <f>IF(明細!AD975="","",明細!AD975)</f>
        <v/>
      </c>
      <c r="AE981" s="184">
        <f>IF(明細!AE975="","",明細!AE975)</f>
        <v>0.1</v>
      </c>
      <c r="AF981" s="185" t="str">
        <f>IF(明細!AF975="","",明細!AF975)</f>
        <v/>
      </c>
      <c r="AG981" s="186" t="str">
        <f>IF(明細!AG975="","",明細!AG975)</f>
        <v/>
      </c>
      <c r="AH981" s="186" t="str">
        <f>IF(明細!AH975="","",明細!AH975)</f>
        <v/>
      </c>
      <c r="AI981" s="187" t="str">
        <f>IF(明細!AI975="","",明細!AI975)</f>
        <v/>
      </c>
      <c r="AJ981" s="296" t="str">
        <f>IF(明細!AJ975="","",明細!AJ975)</f>
        <v/>
      </c>
      <c r="AK981" s="297" t="str">
        <f>IF(明細!AK975="","",明細!AK975)</f>
        <v/>
      </c>
      <c r="AL981" s="298" t="str">
        <f>IF(明細!AL975="","",明細!AL975)</f>
        <v/>
      </c>
      <c r="AM981" s="299" t="str">
        <f>IF(明細!AM975="","",明細!AM975)</f>
        <v/>
      </c>
      <c r="AN981" s="300" t="str">
        <f>IF(明細!AN975="","",明細!AN975)</f>
        <v/>
      </c>
      <c r="AO981" s="300" t="str">
        <f>IF(明細!AO975="","",明細!AO975)</f>
        <v/>
      </c>
      <c r="AP981" s="300" t="str">
        <f>IF(明細!AP975="","",明細!AP975)</f>
        <v/>
      </c>
      <c r="AQ981" s="301" t="str">
        <f>IF(明細!AQ975="","",明細!AQ975)</f>
        <v/>
      </c>
      <c r="AR981" s="302" t="str">
        <f>IF(明細!AR975="","",明細!AR975)</f>
        <v/>
      </c>
      <c r="AU981" s="360"/>
      <c r="AV981" s="368"/>
      <c r="AW981" s="446" t="str">
        <f>IF(明細!AV975="","",明細!AV975)</f>
        <v/>
      </c>
      <c r="AX981" s="419" t="str">
        <f>IF(明細!AT975="","",明細!AT975)</f>
        <v/>
      </c>
      <c r="AY981" s="280" t="str">
        <f>IF($AX981="","",VLOOKUP($AX981,リスト!$CL:$CM,2,FALSE))</f>
        <v/>
      </c>
      <c r="AZ981" s="3"/>
      <c r="BA981" s="280" t="str">
        <f>IF(BB981="","",VLOOKUP(BB981,リスト!$K:$L,2,FALSE))</f>
        <v/>
      </c>
      <c r="BB981" s="3"/>
      <c r="BC981" s="3"/>
      <c r="BD981" s="87"/>
      <c r="BE981" s="280" t="str">
        <f>IF(BF981="","",VLOOKUP(BF981,リスト!$I:$J,2,FALSE))</f>
        <v/>
      </c>
      <c r="BF981" s="3"/>
      <c r="BG981" s="280" t="str">
        <f>IF(BH981="","",VLOOKUP(BH981,リスト!$M:$N,2,FALSE))</f>
        <v/>
      </c>
      <c r="BH981" s="282"/>
      <c r="BI981" s="280" t="str">
        <f>IF(BJ981="","",VLOOKUP(BJ981,リスト!$O:$P,2,FALSE))</f>
        <v/>
      </c>
      <c r="BJ981" s="24"/>
      <c r="BM981" s="451" t="str">
        <f>IF(明細!AV975="","",明細!AV975)</f>
        <v/>
      </c>
      <c r="BN981" s="453" t="str">
        <f>IF(明細!AT975="","",明細!AT975)</f>
        <v/>
      </c>
      <c r="BO981" s="280" t="str">
        <f>IF($BN981="","",VLOOKUP($BN981,リスト!$CL:$CM,2,FALSE))</f>
        <v/>
      </c>
      <c r="BP981" s="280" t="str">
        <f>IF(BQ981="","",VLOOKUP(BQ981,リスト!$K$5:$L$7,2,FALSE))</f>
        <v/>
      </c>
      <c r="BQ981" s="13"/>
      <c r="BR981" s="13"/>
      <c r="BS981" s="47"/>
      <c r="BT981" s="280" t="str">
        <f>IF(BU981="","",VLOOKUP(BU981,リスト!I972:J990,2,FALSE))</f>
        <v/>
      </c>
      <c r="BU981" s="13"/>
      <c r="BV981" s="13"/>
      <c r="BW981" s="282"/>
      <c r="BX981" s="282"/>
      <c r="BY981" s="280" t="str">
        <f>IF(BZ981="","",VLOOKUP(BZ981,リスト!$S$5:$T$6,2,FALSE))</f>
        <v/>
      </c>
      <c r="BZ981" s="3"/>
      <c r="CA981" s="3"/>
      <c r="CB981" s="81"/>
      <c r="CC981" s="280" t="str">
        <f t="shared" si="140"/>
        <v/>
      </c>
      <c r="CD981" s="83"/>
      <c r="CE981" s="83"/>
      <c r="CF981" s="83"/>
      <c r="CG981" s="83"/>
      <c r="CH981" s="282" t="str">
        <f t="shared" si="141"/>
        <v/>
      </c>
      <c r="CI981" s="83"/>
      <c r="CJ981" s="280" t="str">
        <f t="shared" si="142"/>
        <v/>
      </c>
      <c r="CK981" s="87"/>
      <c r="CL981" s="78"/>
      <c r="CM981" s="83"/>
      <c r="CN981" s="83"/>
      <c r="CO981" s="83"/>
      <c r="CP981" s="280" t="str">
        <f t="shared" si="147"/>
        <v/>
      </c>
      <c r="CQ981" s="81"/>
      <c r="CR981" s="280" t="str">
        <f t="shared" si="148"/>
        <v/>
      </c>
      <c r="CS981" s="3"/>
      <c r="CT981" s="3"/>
      <c r="CU981" s="280" t="str">
        <f>IF(CV981="","",VLOOKUP(CV981,リスト!$V$5:$W$6,2,FALSE))</f>
        <v/>
      </c>
      <c r="CV981" s="3"/>
      <c r="CW981" s="280" t="str">
        <f>IF(CX981="","",VLOOKUP(CX981,リスト!$X$5:$Y$6,2,FALSE))</f>
        <v/>
      </c>
      <c r="CX981" s="3"/>
      <c r="CY981" s="77"/>
      <c r="CZ981" s="77"/>
      <c r="DA981" s="75"/>
      <c r="DB981" s="75"/>
      <c r="DC981" s="75"/>
      <c r="DD981" s="75"/>
      <c r="DE981" s="280" t="str">
        <f>IF(DF981="","",VLOOKUP(DF981,リスト!$Z$5:$AA$10,2,FALSE))</f>
        <v/>
      </c>
      <c r="DF981" s="3"/>
      <c r="DG981" s="280" t="str">
        <f>IF(DH981="","",VLOOKUP(DH981,リスト!$AB$5:$AC$12,2,FALSE))</f>
        <v/>
      </c>
      <c r="DH981" s="63"/>
      <c r="DI981" s="280" t="str">
        <f>IF(DJ981="","",VLOOKUP(DJ981,リスト!$AD$5:$AE$7,2,FALSE))</f>
        <v/>
      </c>
      <c r="DJ981" s="3"/>
      <c r="DK981" s="280" t="str">
        <f>IF(DL981="","",VLOOKUP(DL981,リスト!$AF$5:$AG$10,2,FALSE))</f>
        <v/>
      </c>
      <c r="DL981" s="3"/>
      <c r="DM981" s="280" t="str">
        <f>IF(DN981="","",VLOOKUP(DN981,リスト!$AH$5:$AI$6,2,FALSE))</f>
        <v/>
      </c>
      <c r="DN981" s="3"/>
      <c r="DO981" s="280" t="str">
        <f>IF(DP981="","",VLOOKUP(DP981,リスト!$AJ$5:$AK$6,2,FALSE))</f>
        <v/>
      </c>
      <c r="DP981" s="3"/>
      <c r="DQ981" s="280" t="str">
        <f>IF(DR981="","",VLOOKUP(DR981,リスト!$AL$5:$AM$7,2,FALSE))</f>
        <v/>
      </c>
      <c r="DR981" s="3"/>
      <c r="DS981" s="13"/>
      <c r="DT981" s="85"/>
      <c r="DU981" s="85"/>
      <c r="DV981" s="281" t="str">
        <f>IF(DW981="","",VLOOKUP(DW981,リスト!$AN$5:$AO$6,2,FALSE))</f>
        <v/>
      </c>
      <c r="DW981" s="13"/>
      <c r="DX981" s="341"/>
      <c r="DY981" s="345"/>
      <c r="DZ981" s="341"/>
      <c r="EA981" s="345"/>
      <c r="EB981" s="280" t="str">
        <f>IF(EC981="","",VLOOKUP(EC981,リスト!$AW$5:$AX$8,2,FALSE))</f>
        <v/>
      </c>
      <c r="EC981" s="3"/>
      <c r="ED981" s="85"/>
      <c r="EE981" s="280" t="str">
        <f>IF(EF981="","",VLOOKUP(EF981,リスト!$AY$5:$AZ$10,2,FALSE))</f>
        <v/>
      </c>
      <c r="EF981" s="3"/>
      <c r="EG981" s="280" t="str">
        <f>IF(EH981="","",VLOOKUP(EH981,リスト!$BA$5:$BB$10,2,FALSE))</f>
        <v/>
      </c>
      <c r="EH981" s="3"/>
      <c r="EI981" s="280" t="str">
        <f>IF(EJ981="","",VLOOKUP(EJ981,リスト!$BC$5:$BD$10,2,FALSE))</f>
        <v/>
      </c>
      <c r="EJ981" s="3"/>
      <c r="EK981" s="280" t="str">
        <f>IF(EL981="","",VLOOKUP(EL981,リスト!$BE$5:$BF$10,2,FALSE))</f>
        <v/>
      </c>
      <c r="EL981" s="3"/>
      <c r="EM981" s="78"/>
      <c r="EN981" s="73"/>
      <c r="EO981" s="73"/>
      <c r="EP981" s="13"/>
      <c r="EQ981" s="13"/>
      <c r="ER981" s="280" t="str">
        <f>IF(ES981="","",VLOOKUP(ES981,リスト!$BG$5:$BH$10,2,FALSE))</f>
        <v/>
      </c>
      <c r="ES981" s="13"/>
      <c r="ET981" s="13"/>
      <c r="EU981" s="13"/>
      <c r="EV981" s="13"/>
      <c r="EW981" s="13"/>
      <c r="EX981" s="81"/>
      <c r="EY981" s="81"/>
      <c r="EZ981" s="26"/>
      <c r="FA981" s="281" t="str">
        <f>IF($EZ981="","",INDEX(リスト!$BI$5:$BJ$40,MATCH($EZ981,リスト!$BJ$5:$BJ$40,0),1))</f>
        <v/>
      </c>
      <c r="FB981" s="280" t="str">
        <f>IF(FC981="","",VLOOKUP(FC981,リスト!$BK:$BL,2,FALSE))</f>
        <v/>
      </c>
      <c r="FC981" s="13"/>
      <c r="FD981" s="331"/>
      <c r="FE981" s="3"/>
      <c r="FF981" s="280" t="str">
        <f>IF(FG981="","",VLOOKUP(FG981,リスト!$BO$5:$BP$6,2,FALSE))</f>
        <v/>
      </c>
      <c r="FG981" s="3"/>
      <c r="FH981" s="280" t="str">
        <f>IF(FI981="","",VLOOKUP(FI981,リスト!$BQ$5:$BR$8,2,FALSE))</f>
        <v/>
      </c>
      <c r="FI981" s="3"/>
      <c r="FJ981" s="282"/>
      <c r="FK981" s="280" t="str">
        <f>IF(FL981="","",VLOOKUP(FL981,リスト!$BS$5:$BT$6,2,FALSE))</f>
        <v/>
      </c>
      <c r="FL981" s="63"/>
      <c r="FM981" s="13"/>
      <c r="FN981" s="13"/>
      <c r="FO981" s="13"/>
      <c r="FP981" s="283" t="str">
        <f t="shared" si="143"/>
        <v/>
      </c>
      <c r="FQ981" s="283" t="str">
        <f t="shared" si="143"/>
        <v/>
      </c>
      <c r="FR981" s="13"/>
      <c r="FS981" s="85"/>
      <c r="FT981" s="85"/>
      <c r="FU981" s="281" t="str">
        <f t="shared" si="144"/>
        <v/>
      </c>
      <c r="FV981" s="280" t="str">
        <f>IF(FW981="","",VLOOKUP(FW981,リスト!$BV$5:$BW$10,2,FALSE))</f>
        <v/>
      </c>
      <c r="FW981" s="26"/>
      <c r="FX981" s="282" t="str">
        <f t="shared" si="145"/>
        <v/>
      </c>
      <c r="FY981" s="280" t="str">
        <f>IF(FZ981="","",VLOOKUP(FZ981,リスト!$BX$5:$BY$6,2,FALSE))</f>
        <v/>
      </c>
      <c r="FZ981" s="3"/>
      <c r="GA981" s="280" t="str">
        <f>IF(GB981="","",VLOOKUP(GB981,リスト!$BZ$5:$CA$6,2,FALSE))</f>
        <v/>
      </c>
      <c r="GB981" s="13"/>
      <c r="GC981" s="281" t="str">
        <f>IF(GD981="","",VLOOKUP(GD981,リスト!$CB$5:$CC$6,2,FALSE))</f>
        <v/>
      </c>
      <c r="GD981" s="13"/>
      <c r="GE981" s="13"/>
      <c r="GF981" s="13"/>
      <c r="GG981" s="75"/>
      <c r="GH981" s="281" t="str">
        <f t="shared" si="146"/>
        <v/>
      </c>
      <c r="GI981" s="128"/>
      <c r="GJ981" s="281" t="str">
        <f>IF(GK981="","",VLOOKUP(GK981,リスト!$CD$5:$CE$6,2,FALSE))</f>
        <v/>
      </c>
      <c r="GK981" s="13"/>
      <c r="GL981" s="281" t="str">
        <f>IF(GM981="","",VLOOKUP(GM981,リスト!$CF$5:$CG$5,2,FALSE))</f>
        <v/>
      </c>
      <c r="GM981" s="26"/>
      <c r="GN981" s="280" t="str">
        <f>IF(GO981="","",VLOOKUP(GO981,リスト!$CH$5:$CI$5,2,FALSE))</f>
        <v/>
      </c>
      <c r="GO981" s="284"/>
      <c r="GP981" s="284"/>
      <c r="GQ981" s="284"/>
      <c r="GR981" s="284"/>
      <c r="GS981" s="284"/>
      <c r="GT981" s="284"/>
      <c r="GU981" s="284"/>
      <c r="GV981" s="284"/>
      <c r="GW981" s="284"/>
      <c r="GX981" s="285"/>
    </row>
    <row r="982" spans="2:206" s="177" customFormat="1" ht="24.75" hidden="1" customHeight="1" outlineLevel="1">
      <c r="B982" s="286" t="str">
        <f>IF(明細!B976="","",明細!B976)</f>
        <v/>
      </c>
      <c r="C982" s="287" t="str">
        <f>IF(明細!C976="","",明細!C976)</f>
        <v/>
      </c>
      <c r="D982" s="265" t="str">
        <f>IF(明細!D976="","",明細!D976)</f>
        <v/>
      </c>
      <c r="E982" s="265" t="str">
        <f>IF(明細!E976="","",明細!E976)</f>
        <v/>
      </c>
      <c r="F982" s="265" t="str">
        <f>IF(明細!F976="","",明細!F976)</f>
        <v/>
      </c>
      <c r="G982" s="265" t="str">
        <f>IF(明細!G976="","",明細!G976)</f>
        <v/>
      </c>
      <c r="H982" s="265" t="str">
        <f>IF(明細!H976="","",明細!H976)</f>
        <v/>
      </c>
      <c r="I982" s="265" t="str">
        <f>IF(明細!I976="","",明細!I976)</f>
        <v/>
      </c>
      <c r="J982" s="265" t="str">
        <f>IF(明細!J976="","",明細!J976)</f>
        <v/>
      </c>
      <c r="K982" s="265" t="str">
        <f>IF(明細!K976="","",明細!K976)</f>
        <v/>
      </c>
      <c r="L982" s="265" t="str">
        <f>IF(明細!L976="","",明細!L976)</f>
        <v/>
      </c>
      <c r="M982" s="265" t="str">
        <f>IF(明細!M976="","",明細!M976)</f>
        <v/>
      </c>
      <c r="N982" s="265" t="str">
        <f>IF(明細!N976="","",明細!N976)</f>
        <v/>
      </c>
      <c r="O982" s="265" t="str">
        <f>IF(明細!O976="","",明細!O976)</f>
        <v/>
      </c>
      <c r="P982" s="265" t="str">
        <f>IF(明細!P976="","",明細!P976)</f>
        <v/>
      </c>
      <c r="Q982" s="265" t="str">
        <f>IF(明細!Q976="","",明細!Q976)</f>
        <v/>
      </c>
      <c r="R982" s="289" t="str">
        <f>IF(明細!R976="","",明細!R976)</f>
        <v/>
      </c>
      <c r="S982" s="291" t="str">
        <f>IF(明細!S976="","",明細!S976)</f>
        <v/>
      </c>
      <c r="T982" s="291" t="str">
        <f>IF(明細!T976="","",明細!T976)</f>
        <v/>
      </c>
      <c r="U982" s="291" t="str">
        <f>IF(明細!U976="","",明細!U976)</f>
        <v/>
      </c>
      <c r="V982" s="292" t="str">
        <f>IF(明細!V976="","",明細!V976)</f>
        <v>個</v>
      </c>
      <c r="W982" s="292" t="str">
        <f>IF(明細!W976="","",明細!W976)</f>
        <v/>
      </c>
      <c r="X982" s="293" t="str">
        <f>IF(明細!X976="","",明細!X976)</f>
        <v/>
      </c>
      <c r="Y982" s="134" t="str">
        <f>IF(明細!Y976="","",明細!Y976)</f>
        <v/>
      </c>
      <c r="Z982" s="135" t="str">
        <f>IF(明細!Z976="","",明細!Z976)</f>
        <v/>
      </c>
      <c r="AA982" s="134" t="str">
        <f>IF(明細!AA976="","",明細!AA976)</f>
        <v/>
      </c>
      <c r="AB982" s="303" t="str">
        <f>IF(明細!AB976="","",明細!AB976)</f>
        <v/>
      </c>
      <c r="AC982" s="134" t="str">
        <f>IF(明細!AC976="","",明細!AC976)</f>
        <v/>
      </c>
      <c r="AD982" s="183" t="str">
        <f>IF(明細!AD976="","",明細!AD976)</f>
        <v/>
      </c>
      <c r="AE982" s="184">
        <f>IF(明細!AE976="","",明細!AE976)</f>
        <v>0.1</v>
      </c>
      <c r="AF982" s="185" t="str">
        <f>IF(明細!AF976="","",明細!AF976)</f>
        <v/>
      </c>
      <c r="AG982" s="186" t="str">
        <f>IF(明細!AG976="","",明細!AG976)</f>
        <v/>
      </c>
      <c r="AH982" s="186" t="str">
        <f>IF(明細!AH976="","",明細!AH976)</f>
        <v/>
      </c>
      <c r="AI982" s="187" t="str">
        <f>IF(明細!AI976="","",明細!AI976)</f>
        <v/>
      </c>
      <c r="AJ982" s="296" t="str">
        <f>IF(明細!AJ976="","",明細!AJ976)</f>
        <v/>
      </c>
      <c r="AK982" s="297" t="str">
        <f>IF(明細!AK976="","",明細!AK976)</f>
        <v/>
      </c>
      <c r="AL982" s="298" t="str">
        <f>IF(明細!AL976="","",明細!AL976)</f>
        <v/>
      </c>
      <c r="AM982" s="299" t="str">
        <f>IF(明細!AM976="","",明細!AM976)</f>
        <v/>
      </c>
      <c r="AN982" s="300" t="str">
        <f>IF(明細!AN976="","",明細!AN976)</f>
        <v/>
      </c>
      <c r="AO982" s="300" t="str">
        <f>IF(明細!AO976="","",明細!AO976)</f>
        <v/>
      </c>
      <c r="AP982" s="300" t="str">
        <f>IF(明細!AP976="","",明細!AP976)</f>
        <v/>
      </c>
      <c r="AQ982" s="301" t="str">
        <f>IF(明細!AQ976="","",明細!AQ976)</f>
        <v/>
      </c>
      <c r="AR982" s="302" t="str">
        <f>IF(明細!AR976="","",明細!AR976)</f>
        <v/>
      </c>
      <c r="AU982" s="360"/>
      <c r="AV982" s="368"/>
      <c r="AW982" s="446" t="str">
        <f>IF(明細!AV976="","",明細!AV976)</f>
        <v/>
      </c>
      <c r="AX982" s="419" t="str">
        <f>IF(明細!AT976="","",明細!AT976)</f>
        <v/>
      </c>
      <c r="AY982" s="280" t="str">
        <f>IF($AX982="","",VLOOKUP($AX982,リスト!$CL:$CM,2,FALSE))</f>
        <v/>
      </c>
      <c r="AZ982" s="3"/>
      <c r="BA982" s="280" t="str">
        <f>IF(BB982="","",VLOOKUP(BB982,リスト!$K:$L,2,FALSE))</f>
        <v/>
      </c>
      <c r="BB982" s="3"/>
      <c r="BC982" s="3"/>
      <c r="BD982" s="87"/>
      <c r="BE982" s="280" t="str">
        <f>IF(BF982="","",VLOOKUP(BF982,リスト!$I:$J,2,FALSE))</f>
        <v/>
      </c>
      <c r="BF982" s="3"/>
      <c r="BG982" s="280" t="str">
        <f>IF(BH982="","",VLOOKUP(BH982,リスト!$M:$N,2,FALSE))</f>
        <v/>
      </c>
      <c r="BH982" s="282"/>
      <c r="BI982" s="280" t="str">
        <f>IF(BJ982="","",VLOOKUP(BJ982,リスト!$O:$P,2,FALSE))</f>
        <v/>
      </c>
      <c r="BJ982" s="24"/>
      <c r="BM982" s="451" t="str">
        <f>IF(明細!AV976="","",明細!AV976)</f>
        <v/>
      </c>
      <c r="BN982" s="453" t="str">
        <f>IF(明細!AT976="","",明細!AT976)</f>
        <v/>
      </c>
      <c r="BO982" s="280" t="str">
        <f>IF($BN982="","",VLOOKUP($BN982,リスト!$CL:$CM,2,FALSE))</f>
        <v/>
      </c>
      <c r="BP982" s="280" t="str">
        <f>IF(BQ982="","",VLOOKUP(BQ982,リスト!$K$5:$L$7,2,FALSE))</f>
        <v/>
      </c>
      <c r="BQ982" s="13"/>
      <c r="BR982" s="13"/>
      <c r="BS982" s="47"/>
      <c r="BT982" s="280" t="str">
        <f>IF(BU982="","",VLOOKUP(BU982,リスト!I973:J991,2,FALSE))</f>
        <v/>
      </c>
      <c r="BU982" s="13"/>
      <c r="BV982" s="13"/>
      <c r="BW982" s="282"/>
      <c r="BX982" s="282"/>
      <c r="BY982" s="280" t="str">
        <f>IF(BZ982="","",VLOOKUP(BZ982,リスト!$S$5:$T$6,2,FALSE))</f>
        <v/>
      </c>
      <c r="BZ982" s="3"/>
      <c r="CA982" s="3"/>
      <c r="CB982" s="81"/>
      <c r="CC982" s="280" t="str">
        <f t="shared" si="140"/>
        <v/>
      </c>
      <c r="CD982" s="83"/>
      <c r="CE982" s="83"/>
      <c r="CF982" s="83"/>
      <c r="CG982" s="83"/>
      <c r="CH982" s="282" t="str">
        <f t="shared" si="141"/>
        <v/>
      </c>
      <c r="CI982" s="83"/>
      <c r="CJ982" s="280" t="str">
        <f t="shared" si="142"/>
        <v/>
      </c>
      <c r="CK982" s="87"/>
      <c r="CL982" s="78"/>
      <c r="CM982" s="83"/>
      <c r="CN982" s="83"/>
      <c r="CO982" s="83"/>
      <c r="CP982" s="280" t="str">
        <f t="shared" si="147"/>
        <v/>
      </c>
      <c r="CQ982" s="81"/>
      <c r="CR982" s="280" t="str">
        <f t="shared" si="148"/>
        <v/>
      </c>
      <c r="CS982" s="3"/>
      <c r="CT982" s="3"/>
      <c r="CU982" s="280" t="str">
        <f>IF(CV982="","",VLOOKUP(CV982,リスト!$V$5:$W$6,2,FALSE))</f>
        <v/>
      </c>
      <c r="CV982" s="3"/>
      <c r="CW982" s="280" t="str">
        <f>IF(CX982="","",VLOOKUP(CX982,リスト!$X$5:$Y$6,2,FALSE))</f>
        <v/>
      </c>
      <c r="CX982" s="3"/>
      <c r="CY982" s="77"/>
      <c r="CZ982" s="77"/>
      <c r="DA982" s="75"/>
      <c r="DB982" s="75"/>
      <c r="DC982" s="75"/>
      <c r="DD982" s="75"/>
      <c r="DE982" s="280" t="str">
        <f>IF(DF982="","",VLOOKUP(DF982,リスト!$Z$5:$AA$10,2,FALSE))</f>
        <v/>
      </c>
      <c r="DF982" s="3"/>
      <c r="DG982" s="280" t="str">
        <f>IF(DH982="","",VLOOKUP(DH982,リスト!$AB$5:$AC$12,2,FALSE))</f>
        <v/>
      </c>
      <c r="DH982" s="63"/>
      <c r="DI982" s="280" t="str">
        <f>IF(DJ982="","",VLOOKUP(DJ982,リスト!$AD$5:$AE$7,2,FALSE))</f>
        <v/>
      </c>
      <c r="DJ982" s="3"/>
      <c r="DK982" s="280" t="str">
        <f>IF(DL982="","",VLOOKUP(DL982,リスト!$AF$5:$AG$10,2,FALSE))</f>
        <v/>
      </c>
      <c r="DL982" s="3"/>
      <c r="DM982" s="280" t="str">
        <f>IF(DN982="","",VLOOKUP(DN982,リスト!$AH$5:$AI$6,2,FALSE))</f>
        <v/>
      </c>
      <c r="DN982" s="3"/>
      <c r="DO982" s="280" t="str">
        <f>IF(DP982="","",VLOOKUP(DP982,リスト!$AJ$5:$AK$6,2,FALSE))</f>
        <v/>
      </c>
      <c r="DP982" s="3"/>
      <c r="DQ982" s="280" t="str">
        <f>IF(DR982="","",VLOOKUP(DR982,リスト!$AL$5:$AM$7,2,FALSE))</f>
        <v/>
      </c>
      <c r="DR982" s="3"/>
      <c r="DS982" s="13"/>
      <c r="DT982" s="85"/>
      <c r="DU982" s="85"/>
      <c r="DV982" s="281" t="str">
        <f>IF(DW982="","",VLOOKUP(DW982,リスト!$AN$5:$AO$6,2,FALSE))</f>
        <v/>
      </c>
      <c r="DW982" s="13"/>
      <c r="DX982" s="341"/>
      <c r="DY982" s="345"/>
      <c r="DZ982" s="341"/>
      <c r="EA982" s="345"/>
      <c r="EB982" s="280" t="str">
        <f>IF(EC982="","",VLOOKUP(EC982,リスト!$AW$5:$AX$8,2,FALSE))</f>
        <v/>
      </c>
      <c r="EC982" s="3"/>
      <c r="ED982" s="85"/>
      <c r="EE982" s="280" t="str">
        <f>IF(EF982="","",VLOOKUP(EF982,リスト!$AY$5:$AZ$10,2,FALSE))</f>
        <v/>
      </c>
      <c r="EF982" s="3"/>
      <c r="EG982" s="280" t="str">
        <f>IF(EH982="","",VLOOKUP(EH982,リスト!$BA$5:$BB$10,2,FALSE))</f>
        <v/>
      </c>
      <c r="EH982" s="3"/>
      <c r="EI982" s="280" t="str">
        <f>IF(EJ982="","",VLOOKUP(EJ982,リスト!$BC$5:$BD$10,2,FALSE))</f>
        <v/>
      </c>
      <c r="EJ982" s="3"/>
      <c r="EK982" s="280" t="str">
        <f>IF(EL982="","",VLOOKUP(EL982,リスト!$BE$5:$BF$10,2,FALSE))</f>
        <v/>
      </c>
      <c r="EL982" s="3"/>
      <c r="EM982" s="78"/>
      <c r="EN982" s="73"/>
      <c r="EO982" s="73"/>
      <c r="EP982" s="13"/>
      <c r="EQ982" s="13"/>
      <c r="ER982" s="280" t="str">
        <f>IF(ES982="","",VLOOKUP(ES982,リスト!$BG$5:$BH$10,2,FALSE))</f>
        <v/>
      </c>
      <c r="ES982" s="13"/>
      <c r="ET982" s="13"/>
      <c r="EU982" s="13"/>
      <c r="EV982" s="13"/>
      <c r="EW982" s="13"/>
      <c r="EX982" s="81"/>
      <c r="EY982" s="81"/>
      <c r="EZ982" s="26"/>
      <c r="FA982" s="281" t="str">
        <f>IF($EZ982="","",INDEX(リスト!$BI$5:$BJ$40,MATCH($EZ982,リスト!$BJ$5:$BJ$40,0),1))</f>
        <v/>
      </c>
      <c r="FB982" s="280" t="str">
        <f>IF(FC982="","",VLOOKUP(FC982,リスト!$BK:$BL,2,FALSE))</f>
        <v/>
      </c>
      <c r="FC982" s="13"/>
      <c r="FD982" s="331"/>
      <c r="FE982" s="3"/>
      <c r="FF982" s="280" t="str">
        <f>IF(FG982="","",VLOOKUP(FG982,リスト!$BO$5:$BP$6,2,FALSE))</f>
        <v/>
      </c>
      <c r="FG982" s="3"/>
      <c r="FH982" s="280" t="str">
        <f>IF(FI982="","",VLOOKUP(FI982,リスト!$BQ$5:$BR$8,2,FALSE))</f>
        <v/>
      </c>
      <c r="FI982" s="3"/>
      <c r="FJ982" s="282"/>
      <c r="FK982" s="280" t="str">
        <f>IF(FL982="","",VLOOKUP(FL982,リスト!$BS$5:$BT$6,2,FALSE))</f>
        <v/>
      </c>
      <c r="FL982" s="63"/>
      <c r="FM982" s="13"/>
      <c r="FN982" s="13"/>
      <c r="FO982" s="13"/>
      <c r="FP982" s="283" t="str">
        <f t="shared" si="143"/>
        <v/>
      </c>
      <c r="FQ982" s="283" t="str">
        <f t="shared" si="143"/>
        <v/>
      </c>
      <c r="FR982" s="13"/>
      <c r="FS982" s="85"/>
      <c r="FT982" s="85"/>
      <c r="FU982" s="281" t="str">
        <f t="shared" si="144"/>
        <v/>
      </c>
      <c r="FV982" s="280" t="str">
        <f>IF(FW982="","",VLOOKUP(FW982,リスト!$BV$5:$BW$10,2,FALSE))</f>
        <v/>
      </c>
      <c r="FW982" s="26"/>
      <c r="FX982" s="282" t="str">
        <f t="shared" si="145"/>
        <v/>
      </c>
      <c r="FY982" s="280" t="str">
        <f>IF(FZ982="","",VLOOKUP(FZ982,リスト!$BX$5:$BY$6,2,FALSE))</f>
        <v/>
      </c>
      <c r="FZ982" s="3"/>
      <c r="GA982" s="280" t="str">
        <f>IF(GB982="","",VLOOKUP(GB982,リスト!$BZ$5:$CA$6,2,FALSE))</f>
        <v/>
      </c>
      <c r="GB982" s="13"/>
      <c r="GC982" s="281" t="str">
        <f>IF(GD982="","",VLOOKUP(GD982,リスト!$CB$5:$CC$6,2,FALSE))</f>
        <v/>
      </c>
      <c r="GD982" s="13"/>
      <c r="GE982" s="13"/>
      <c r="GF982" s="13"/>
      <c r="GG982" s="75"/>
      <c r="GH982" s="281" t="str">
        <f t="shared" si="146"/>
        <v/>
      </c>
      <c r="GI982" s="128"/>
      <c r="GJ982" s="281" t="str">
        <f>IF(GK982="","",VLOOKUP(GK982,リスト!$CD$5:$CE$6,2,FALSE))</f>
        <v/>
      </c>
      <c r="GK982" s="13"/>
      <c r="GL982" s="281" t="str">
        <f>IF(GM982="","",VLOOKUP(GM982,リスト!$CF$5:$CG$5,2,FALSE))</f>
        <v/>
      </c>
      <c r="GM982" s="26"/>
      <c r="GN982" s="280" t="str">
        <f>IF(GO982="","",VLOOKUP(GO982,リスト!$CH$5:$CI$5,2,FALSE))</f>
        <v/>
      </c>
      <c r="GO982" s="284"/>
      <c r="GP982" s="284"/>
      <c r="GQ982" s="284"/>
      <c r="GR982" s="284"/>
      <c r="GS982" s="284"/>
      <c r="GT982" s="284"/>
      <c r="GU982" s="284"/>
      <c r="GV982" s="284"/>
      <c r="GW982" s="284"/>
      <c r="GX982" s="285"/>
    </row>
    <row r="983" spans="2:206" s="177" customFormat="1" ht="24.75" hidden="1" customHeight="1" outlineLevel="1">
      <c r="B983" s="286" t="str">
        <f>IF(明細!B977="","",明細!B977)</f>
        <v/>
      </c>
      <c r="C983" s="287" t="str">
        <f>IF(明細!C977="","",明細!C977)</f>
        <v/>
      </c>
      <c r="D983" s="265" t="str">
        <f>IF(明細!D977="","",明細!D977)</f>
        <v/>
      </c>
      <c r="E983" s="265" t="str">
        <f>IF(明細!E977="","",明細!E977)</f>
        <v/>
      </c>
      <c r="F983" s="265" t="str">
        <f>IF(明細!F977="","",明細!F977)</f>
        <v/>
      </c>
      <c r="G983" s="265" t="str">
        <f>IF(明細!G977="","",明細!G977)</f>
        <v/>
      </c>
      <c r="H983" s="265" t="str">
        <f>IF(明細!H977="","",明細!H977)</f>
        <v/>
      </c>
      <c r="I983" s="265" t="str">
        <f>IF(明細!I977="","",明細!I977)</f>
        <v/>
      </c>
      <c r="J983" s="265" t="str">
        <f>IF(明細!J977="","",明細!J977)</f>
        <v/>
      </c>
      <c r="K983" s="265" t="str">
        <f>IF(明細!K977="","",明細!K977)</f>
        <v/>
      </c>
      <c r="L983" s="265" t="str">
        <f>IF(明細!L977="","",明細!L977)</f>
        <v/>
      </c>
      <c r="M983" s="265" t="str">
        <f>IF(明細!M977="","",明細!M977)</f>
        <v/>
      </c>
      <c r="N983" s="265" t="str">
        <f>IF(明細!N977="","",明細!N977)</f>
        <v/>
      </c>
      <c r="O983" s="265" t="str">
        <f>IF(明細!O977="","",明細!O977)</f>
        <v/>
      </c>
      <c r="P983" s="265" t="str">
        <f>IF(明細!P977="","",明細!P977)</f>
        <v/>
      </c>
      <c r="Q983" s="265" t="str">
        <f>IF(明細!Q977="","",明細!Q977)</f>
        <v/>
      </c>
      <c r="R983" s="289" t="str">
        <f>IF(明細!R977="","",明細!R977)</f>
        <v/>
      </c>
      <c r="S983" s="291" t="str">
        <f>IF(明細!S977="","",明細!S977)</f>
        <v/>
      </c>
      <c r="T983" s="291" t="str">
        <f>IF(明細!T977="","",明細!T977)</f>
        <v/>
      </c>
      <c r="U983" s="291" t="str">
        <f>IF(明細!U977="","",明細!U977)</f>
        <v/>
      </c>
      <c r="V983" s="292" t="str">
        <f>IF(明細!V977="","",明細!V977)</f>
        <v>個</v>
      </c>
      <c r="W983" s="292" t="str">
        <f>IF(明細!W977="","",明細!W977)</f>
        <v/>
      </c>
      <c r="X983" s="293" t="str">
        <f>IF(明細!X977="","",明細!X977)</f>
        <v/>
      </c>
      <c r="Y983" s="134" t="str">
        <f>IF(明細!Y977="","",明細!Y977)</f>
        <v/>
      </c>
      <c r="Z983" s="135" t="str">
        <f>IF(明細!Z977="","",明細!Z977)</f>
        <v/>
      </c>
      <c r="AA983" s="134" t="str">
        <f>IF(明細!AA977="","",明細!AA977)</f>
        <v/>
      </c>
      <c r="AB983" s="303" t="str">
        <f>IF(明細!AB977="","",明細!AB977)</f>
        <v/>
      </c>
      <c r="AC983" s="134" t="str">
        <f>IF(明細!AC977="","",明細!AC977)</f>
        <v/>
      </c>
      <c r="AD983" s="183" t="str">
        <f>IF(明細!AD977="","",明細!AD977)</f>
        <v/>
      </c>
      <c r="AE983" s="184">
        <f>IF(明細!AE977="","",明細!AE977)</f>
        <v>0.1</v>
      </c>
      <c r="AF983" s="185" t="str">
        <f>IF(明細!AF977="","",明細!AF977)</f>
        <v/>
      </c>
      <c r="AG983" s="186" t="str">
        <f>IF(明細!AG977="","",明細!AG977)</f>
        <v/>
      </c>
      <c r="AH983" s="186" t="str">
        <f>IF(明細!AH977="","",明細!AH977)</f>
        <v/>
      </c>
      <c r="AI983" s="187" t="str">
        <f>IF(明細!AI977="","",明細!AI977)</f>
        <v/>
      </c>
      <c r="AJ983" s="296" t="str">
        <f>IF(明細!AJ977="","",明細!AJ977)</f>
        <v/>
      </c>
      <c r="AK983" s="297" t="str">
        <f>IF(明細!AK977="","",明細!AK977)</f>
        <v/>
      </c>
      <c r="AL983" s="298" t="str">
        <f>IF(明細!AL977="","",明細!AL977)</f>
        <v/>
      </c>
      <c r="AM983" s="299" t="str">
        <f>IF(明細!AM977="","",明細!AM977)</f>
        <v/>
      </c>
      <c r="AN983" s="300" t="str">
        <f>IF(明細!AN977="","",明細!AN977)</f>
        <v/>
      </c>
      <c r="AO983" s="300" t="str">
        <f>IF(明細!AO977="","",明細!AO977)</f>
        <v/>
      </c>
      <c r="AP983" s="300" t="str">
        <f>IF(明細!AP977="","",明細!AP977)</f>
        <v/>
      </c>
      <c r="AQ983" s="301" t="str">
        <f>IF(明細!AQ977="","",明細!AQ977)</f>
        <v/>
      </c>
      <c r="AR983" s="302" t="str">
        <f>IF(明細!AR977="","",明細!AR977)</f>
        <v/>
      </c>
      <c r="AU983" s="360"/>
      <c r="AV983" s="368"/>
      <c r="AW983" s="446" t="str">
        <f>IF(明細!AV977="","",明細!AV977)</f>
        <v/>
      </c>
      <c r="AX983" s="419" t="str">
        <f>IF(明細!AT977="","",明細!AT977)</f>
        <v/>
      </c>
      <c r="AY983" s="280" t="str">
        <f>IF($AX983="","",VLOOKUP($AX983,リスト!$CL:$CM,2,FALSE))</f>
        <v/>
      </c>
      <c r="AZ983" s="3"/>
      <c r="BA983" s="280" t="str">
        <f>IF(BB983="","",VLOOKUP(BB983,リスト!$K:$L,2,FALSE))</f>
        <v/>
      </c>
      <c r="BB983" s="3"/>
      <c r="BC983" s="3"/>
      <c r="BD983" s="87"/>
      <c r="BE983" s="280" t="str">
        <f>IF(BF983="","",VLOOKUP(BF983,リスト!$I:$J,2,FALSE))</f>
        <v/>
      </c>
      <c r="BF983" s="3"/>
      <c r="BG983" s="280" t="str">
        <f>IF(BH983="","",VLOOKUP(BH983,リスト!$M:$N,2,FALSE))</f>
        <v/>
      </c>
      <c r="BH983" s="282"/>
      <c r="BI983" s="280" t="str">
        <f>IF(BJ983="","",VLOOKUP(BJ983,リスト!$O:$P,2,FALSE))</f>
        <v/>
      </c>
      <c r="BJ983" s="24"/>
      <c r="BM983" s="451" t="str">
        <f>IF(明細!AV977="","",明細!AV977)</f>
        <v/>
      </c>
      <c r="BN983" s="453" t="str">
        <f>IF(明細!AT977="","",明細!AT977)</f>
        <v/>
      </c>
      <c r="BO983" s="280" t="str">
        <f>IF($BN983="","",VLOOKUP($BN983,リスト!$CL:$CM,2,FALSE))</f>
        <v/>
      </c>
      <c r="BP983" s="280" t="str">
        <f>IF(BQ983="","",VLOOKUP(BQ983,リスト!$K$5:$L$7,2,FALSE))</f>
        <v/>
      </c>
      <c r="BQ983" s="13"/>
      <c r="BR983" s="13"/>
      <c r="BS983" s="47"/>
      <c r="BT983" s="280" t="str">
        <f>IF(BU983="","",VLOOKUP(BU983,リスト!I974:J992,2,FALSE))</f>
        <v/>
      </c>
      <c r="BU983" s="13"/>
      <c r="BV983" s="13"/>
      <c r="BW983" s="282"/>
      <c r="BX983" s="282"/>
      <c r="BY983" s="280" t="str">
        <f>IF(BZ983="","",VLOOKUP(BZ983,リスト!$S$5:$T$6,2,FALSE))</f>
        <v/>
      </c>
      <c r="BZ983" s="3"/>
      <c r="CA983" s="3"/>
      <c r="CB983" s="81"/>
      <c r="CC983" s="280" t="str">
        <f t="shared" si="140"/>
        <v/>
      </c>
      <c r="CD983" s="83"/>
      <c r="CE983" s="83"/>
      <c r="CF983" s="83"/>
      <c r="CG983" s="83"/>
      <c r="CH983" s="282" t="str">
        <f t="shared" si="141"/>
        <v/>
      </c>
      <c r="CI983" s="83"/>
      <c r="CJ983" s="280" t="str">
        <f t="shared" si="142"/>
        <v/>
      </c>
      <c r="CK983" s="87"/>
      <c r="CL983" s="78"/>
      <c r="CM983" s="83"/>
      <c r="CN983" s="83"/>
      <c r="CO983" s="83"/>
      <c r="CP983" s="280" t="str">
        <f t="shared" si="147"/>
        <v/>
      </c>
      <c r="CQ983" s="81"/>
      <c r="CR983" s="280" t="str">
        <f t="shared" si="148"/>
        <v/>
      </c>
      <c r="CS983" s="3"/>
      <c r="CT983" s="3"/>
      <c r="CU983" s="280" t="str">
        <f>IF(CV983="","",VLOOKUP(CV983,リスト!$V$5:$W$6,2,FALSE))</f>
        <v/>
      </c>
      <c r="CV983" s="3"/>
      <c r="CW983" s="280" t="str">
        <f>IF(CX983="","",VLOOKUP(CX983,リスト!$X$5:$Y$6,2,FALSE))</f>
        <v/>
      </c>
      <c r="CX983" s="3"/>
      <c r="CY983" s="77"/>
      <c r="CZ983" s="77"/>
      <c r="DA983" s="75"/>
      <c r="DB983" s="75"/>
      <c r="DC983" s="75"/>
      <c r="DD983" s="75"/>
      <c r="DE983" s="280" t="str">
        <f>IF(DF983="","",VLOOKUP(DF983,リスト!$Z$5:$AA$10,2,FALSE))</f>
        <v/>
      </c>
      <c r="DF983" s="3"/>
      <c r="DG983" s="280" t="str">
        <f>IF(DH983="","",VLOOKUP(DH983,リスト!$AB$5:$AC$12,2,FALSE))</f>
        <v/>
      </c>
      <c r="DH983" s="63"/>
      <c r="DI983" s="280" t="str">
        <f>IF(DJ983="","",VLOOKUP(DJ983,リスト!$AD$5:$AE$7,2,FALSE))</f>
        <v/>
      </c>
      <c r="DJ983" s="3"/>
      <c r="DK983" s="280" t="str">
        <f>IF(DL983="","",VLOOKUP(DL983,リスト!$AF$5:$AG$10,2,FALSE))</f>
        <v/>
      </c>
      <c r="DL983" s="3"/>
      <c r="DM983" s="280" t="str">
        <f>IF(DN983="","",VLOOKUP(DN983,リスト!$AH$5:$AI$6,2,FALSE))</f>
        <v/>
      </c>
      <c r="DN983" s="3"/>
      <c r="DO983" s="280" t="str">
        <f>IF(DP983="","",VLOOKUP(DP983,リスト!$AJ$5:$AK$6,2,FALSE))</f>
        <v/>
      </c>
      <c r="DP983" s="3"/>
      <c r="DQ983" s="280" t="str">
        <f>IF(DR983="","",VLOOKUP(DR983,リスト!$AL$5:$AM$7,2,FALSE))</f>
        <v/>
      </c>
      <c r="DR983" s="3"/>
      <c r="DS983" s="13"/>
      <c r="DT983" s="85"/>
      <c r="DU983" s="85"/>
      <c r="DV983" s="281" t="str">
        <f>IF(DW983="","",VLOOKUP(DW983,リスト!$AN$5:$AO$6,2,FALSE))</f>
        <v/>
      </c>
      <c r="DW983" s="13"/>
      <c r="DX983" s="341"/>
      <c r="DY983" s="345"/>
      <c r="DZ983" s="341"/>
      <c r="EA983" s="345"/>
      <c r="EB983" s="280" t="str">
        <f>IF(EC983="","",VLOOKUP(EC983,リスト!$AW$5:$AX$8,2,FALSE))</f>
        <v/>
      </c>
      <c r="EC983" s="3"/>
      <c r="ED983" s="85"/>
      <c r="EE983" s="280" t="str">
        <f>IF(EF983="","",VLOOKUP(EF983,リスト!$AY$5:$AZ$10,2,FALSE))</f>
        <v/>
      </c>
      <c r="EF983" s="3"/>
      <c r="EG983" s="280" t="str">
        <f>IF(EH983="","",VLOOKUP(EH983,リスト!$BA$5:$BB$10,2,FALSE))</f>
        <v/>
      </c>
      <c r="EH983" s="3"/>
      <c r="EI983" s="280" t="str">
        <f>IF(EJ983="","",VLOOKUP(EJ983,リスト!$BC$5:$BD$10,2,FALSE))</f>
        <v/>
      </c>
      <c r="EJ983" s="3"/>
      <c r="EK983" s="280" t="str">
        <f>IF(EL983="","",VLOOKUP(EL983,リスト!$BE$5:$BF$10,2,FALSE))</f>
        <v/>
      </c>
      <c r="EL983" s="3"/>
      <c r="EM983" s="78"/>
      <c r="EN983" s="73"/>
      <c r="EO983" s="73"/>
      <c r="EP983" s="13"/>
      <c r="EQ983" s="13"/>
      <c r="ER983" s="280" t="str">
        <f>IF(ES983="","",VLOOKUP(ES983,リスト!$BG$5:$BH$10,2,FALSE))</f>
        <v/>
      </c>
      <c r="ES983" s="13"/>
      <c r="ET983" s="13"/>
      <c r="EU983" s="13"/>
      <c r="EV983" s="13"/>
      <c r="EW983" s="13"/>
      <c r="EX983" s="81"/>
      <c r="EY983" s="81"/>
      <c r="EZ983" s="26"/>
      <c r="FA983" s="281" t="str">
        <f>IF($EZ983="","",INDEX(リスト!$BI$5:$BJ$40,MATCH($EZ983,リスト!$BJ$5:$BJ$40,0),1))</f>
        <v/>
      </c>
      <c r="FB983" s="280" t="str">
        <f>IF(FC983="","",VLOOKUP(FC983,リスト!$BK:$BL,2,FALSE))</f>
        <v/>
      </c>
      <c r="FC983" s="13"/>
      <c r="FD983" s="331"/>
      <c r="FE983" s="3"/>
      <c r="FF983" s="280" t="str">
        <f>IF(FG983="","",VLOOKUP(FG983,リスト!$BO$5:$BP$6,2,FALSE))</f>
        <v/>
      </c>
      <c r="FG983" s="3"/>
      <c r="FH983" s="280" t="str">
        <f>IF(FI983="","",VLOOKUP(FI983,リスト!$BQ$5:$BR$8,2,FALSE))</f>
        <v/>
      </c>
      <c r="FI983" s="3"/>
      <c r="FJ983" s="282"/>
      <c r="FK983" s="280" t="str">
        <f>IF(FL983="","",VLOOKUP(FL983,リスト!$BS$5:$BT$6,2,FALSE))</f>
        <v/>
      </c>
      <c r="FL983" s="63"/>
      <c r="FM983" s="13"/>
      <c r="FN983" s="13"/>
      <c r="FO983" s="13"/>
      <c r="FP983" s="283" t="str">
        <f t="shared" si="143"/>
        <v/>
      </c>
      <c r="FQ983" s="283" t="str">
        <f t="shared" si="143"/>
        <v/>
      </c>
      <c r="FR983" s="13"/>
      <c r="FS983" s="85"/>
      <c r="FT983" s="85"/>
      <c r="FU983" s="281" t="str">
        <f t="shared" si="144"/>
        <v/>
      </c>
      <c r="FV983" s="280" t="str">
        <f>IF(FW983="","",VLOOKUP(FW983,リスト!$BV$5:$BW$10,2,FALSE))</f>
        <v/>
      </c>
      <c r="FW983" s="26"/>
      <c r="FX983" s="282" t="str">
        <f t="shared" si="145"/>
        <v/>
      </c>
      <c r="FY983" s="280" t="str">
        <f>IF(FZ983="","",VLOOKUP(FZ983,リスト!$BX$5:$BY$6,2,FALSE))</f>
        <v/>
      </c>
      <c r="FZ983" s="3"/>
      <c r="GA983" s="280" t="str">
        <f>IF(GB983="","",VLOOKUP(GB983,リスト!$BZ$5:$CA$6,2,FALSE))</f>
        <v/>
      </c>
      <c r="GB983" s="13"/>
      <c r="GC983" s="281" t="str">
        <f>IF(GD983="","",VLOOKUP(GD983,リスト!$CB$5:$CC$6,2,FALSE))</f>
        <v/>
      </c>
      <c r="GD983" s="13"/>
      <c r="GE983" s="13"/>
      <c r="GF983" s="13"/>
      <c r="GG983" s="75"/>
      <c r="GH983" s="281" t="str">
        <f t="shared" si="146"/>
        <v/>
      </c>
      <c r="GI983" s="128"/>
      <c r="GJ983" s="281" t="str">
        <f>IF(GK983="","",VLOOKUP(GK983,リスト!$CD$5:$CE$6,2,FALSE))</f>
        <v/>
      </c>
      <c r="GK983" s="13"/>
      <c r="GL983" s="281" t="str">
        <f>IF(GM983="","",VLOOKUP(GM983,リスト!$CF$5:$CG$5,2,FALSE))</f>
        <v/>
      </c>
      <c r="GM983" s="26"/>
      <c r="GN983" s="280" t="str">
        <f>IF(GO983="","",VLOOKUP(GO983,リスト!$CH$5:$CI$5,2,FALSE))</f>
        <v/>
      </c>
      <c r="GO983" s="284"/>
      <c r="GP983" s="284"/>
      <c r="GQ983" s="284"/>
      <c r="GR983" s="284"/>
      <c r="GS983" s="284"/>
      <c r="GT983" s="284"/>
      <c r="GU983" s="284"/>
      <c r="GV983" s="284"/>
      <c r="GW983" s="284"/>
      <c r="GX983" s="285"/>
    </row>
    <row r="984" spans="2:206" s="177" customFormat="1" ht="24.75" hidden="1" customHeight="1" outlineLevel="1">
      <c r="B984" s="286" t="str">
        <f>IF(明細!B978="","",明細!B978)</f>
        <v/>
      </c>
      <c r="C984" s="287" t="str">
        <f>IF(明細!C978="","",明細!C978)</f>
        <v/>
      </c>
      <c r="D984" s="265" t="str">
        <f>IF(明細!D978="","",明細!D978)</f>
        <v/>
      </c>
      <c r="E984" s="265" t="str">
        <f>IF(明細!E978="","",明細!E978)</f>
        <v/>
      </c>
      <c r="F984" s="265" t="str">
        <f>IF(明細!F978="","",明細!F978)</f>
        <v/>
      </c>
      <c r="G984" s="265" t="str">
        <f>IF(明細!G978="","",明細!G978)</f>
        <v/>
      </c>
      <c r="H984" s="265" t="str">
        <f>IF(明細!H978="","",明細!H978)</f>
        <v/>
      </c>
      <c r="I984" s="265" t="str">
        <f>IF(明細!I978="","",明細!I978)</f>
        <v/>
      </c>
      <c r="J984" s="265" t="str">
        <f>IF(明細!J978="","",明細!J978)</f>
        <v/>
      </c>
      <c r="K984" s="265" t="str">
        <f>IF(明細!K978="","",明細!K978)</f>
        <v/>
      </c>
      <c r="L984" s="265" t="str">
        <f>IF(明細!L978="","",明細!L978)</f>
        <v/>
      </c>
      <c r="M984" s="265" t="str">
        <f>IF(明細!M978="","",明細!M978)</f>
        <v/>
      </c>
      <c r="N984" s="265" t="str">
        <f>IF(明細!N978="","",明細!N978)</f>
        <v/>
      </c>
      <c r="O984" s="265" t="str">
        <f>IF(明細!O978="","",明細!O978)</f>
        <v/>
      </c>
      <c r="P984" s="265" t="str">
        <f>IF(明細!P978="","",明細!P978)</f>
        <v/>
      </c>
      <c r="Q984" s="265" t="str">
        <f>IF(明細!Q978="","",明細!Q978)</f>
        <v/>
      </c>
      <c r="R984" s="289" t="str">
        <f>IF(明細!R978="","",明細!R978)</f>
        <v/>
      </c>
      <c r="S984" s="291" t="str">
        <f>IF(明細!S978="","",明細!S978)</f>
        <v/>
      </c>
      <c r="T984" s="291" t="str">
        <f>IF(明細!T978="","",明細!T978)</f>
        <v/>
      </c>
      <c r="U984" s="291" t="str">
        <f>IF(明細!U978="","",明細!U978)</f>
        <v/>
      </c>
      <c r="V984" s="292" t="str">
        <f>IF(明細!V978="","",明細!V978)</f>
        <v>個</v>
      </c>
      <c r="W984" s="292" t="str">
        <f>IF(明細!W978="","",明細!W978)</f>
        <v/>
      </c>
      <c r="X984" s="293" t="str">
        <f>IF(明細!X978="","",明細!X978)</f>
        <v/>
      </c>
      <c r="Y984" s="134" t="str">
        <f>IF(明細!Y978="","",明細!Y978)</f>
        <v/>
      </c>
      <c r="Z984" s="135" t="str">
        <f>IF(明細!Z978="","",明細!Z978)</f>
        <v/>
      </c>
      <c r="AA984" s="134" t="str">
        <f>IF(明細!AA978="","",明細!AA978)</f>
        <v/>
      </c>
      <c r="AB984" s="303" t="str">
        <f>IF(明細!AB978="","",明細!AB978)</f>
        <v/>
      </c>
      <c r="AC984" s="134" t="str">
        <f>IF(明細!AC978="","",明細!AC978)</f>
        <v/>
      </c>
      <c r="AD984" s="183" t="str">
        <f>IF(明細!AD978="","",明細!AD978)</f>
        <v/>
      </c>
      <c r="AE984" s="184">
        <f>IF(明細!AE978="","",明細!AE978)</f>
        <v>0.1</v>
      </c>
      <c r="AF984" s="185" t="str">
        <f>IF(明細!AF978="","",明細!AF978)</f>
        <v/>
      </c>
      <c r="AG984" s="186" t="str">
        <f>IF(明細!AG978="","",明細!AG978)</f>
        <v/>
      </c>
      <c r="AH984" s="186" t="str">
        <f>IF(明細!AH978="","",明細!AH978)</f>
        <v/>
      </c>
      <c r="AI984" s="187" t="str">
        <f>IF(明細!AI978="","",明細!AI978)</f>
        <v/>
      </c>
      <c r="AJ984" s="296" t="str">
        <f>IF(明細!AJ978="","",明細!AJ978)</f>
        <v/>
      </c>
      <c r="AK984" s="297" t="str">
        <f>IF(明細!AK978="","",明細!AK978)</f>
        <v/>
      </c>
      <c r="AL984" s="298" t="str">
        <f>IF(明細!AL978="","",明細!AL978)</f>
        <v/>
      </c>
      <c r="AM984" s="299" t="str">
        <f>IF(明細!AM978="","",明細!AM978)</f>
        <v/>
      </c>
      <c r="AN984" s="300" t="str">
        <f>IF(明細!AN978="","",明細!AN978)</f>
        <v/>
      </c>
      <c r="AO984" s="300" t="str">
        <f>IF(明細!AO978="","",明細!AO978)</f>
        <v/>
      </c>
      <c r="AP984" s="300" t="str">
        <f>IF(明細!AP978="","",明細!AP978)</f>
        <v/>
      </c>
      <c r="AQ984" s="301" t="str">
        <f>IF(明細!AQ978="","",明細!AQ978)</f>
        <v/>
      </c>
      <c r="AR984" s="302" t="str">
        <f>IF(明細!AR978="","",明細!AR978)</f>
        <v/>
      </c>
      <c r="AU984" s="360"/>
      <c r="AV984" s="368"/>
      <c r="AW984" s="446" t="str">
        <f>IF(明細!AV978="","",明細!AV978)</f>
        <v/>
      </c>
      <c r="AX984" s="419" t="str">
        <f>IF(明細!AT978="","",明細!AT978)</f>
        <v/>
      </c>
      <c r="AY984" s="280" t="str">
        <f>IF($AX984="","",VLOOKUP($AX984,リスト!$CL:$CM,2,FALSE))</f>
        <v/>
      </c>
      <c r="AZ984" s="3"/>
      <c r="BA984" s="280" t="str">
        <f>IF(BB984="","",VLOOKUP(BB984,リスト!$K:$L,2,FALSE))</f>
        <v/>
      </c>
      <c r="BB984" s="3"/>
      <c r="BC984" s="3"/>
      <c r="BD984" s="87"/>
      <c r="BE984" s="280" t="str">
        <f>IF(BF984="","",VLOOKUP(BF984,リスト!$I:$J,2,FALSE))</f>
        <v/>
      </c>
      <c r="BF984" s="3"/>
      <c r="BG984" s="280" t="str">
        <f>IF(BH984="","",VLOOKUP(BH984,リスト!$M:$N,2,FALSE))</f>
        <v/>
      </c>
      <c r="BH984" s="282"/>
      <c r="BI984" s="280" t="str">
        <f>IF(BJ984="","",VLOOKUP(BJ984,リスト!$O:$P,2,FALSE))</f>
        <v/>
      </c>
      <c r="BJ984" s="24"/>
      <c r="BM984" s="451" t="str">
        <f>IF(明細!AV978="","",明細!AV978)</f>
        <v/>
      </c>
      <c r="BN984" s="453" t="str">
        <f>IF(明細!AT978="","",明細!AT978)</f>
        <v/>
      </c>
      <c r="BO984" s="280" t="str">
        <f>IF($BN984="","",VLOOKUP($BN984,リスト!$CL:$CM,2,FALSE))</f>
        <v/>
      </c>
      <c r="BP984" s="280" t="str">
        <f>IF(BQ984="","",VLOOKUP(BQ984,リスト!$K$5:$L$7,2,FALSE))</f>
        <v/>
      </c>
      <c r="BQ984" s="13"/>
      <c r="BR984" s="13"/>
      <c r="BS984" s="47"/>
      <c r="BT984" s="280" t="str">
        <f>IF(BU984="","",VLOOKUP(BU984,リスト!I975:J993,2,FALSE))</f>
        <v/>
      </c>
      <c r="BU984" s="13"/>
      <c r="BV984" s="13"/>
      <c r="BW984" s="282"/>
      <c r="BX984" s="282"/>
      <c r="BY984" s="280" t="str">
        <f>IF(BZ984="","",VLOOKUP(BZ984,リスト!$S$5:$T$6,2,FALSE))</f>
        <v/>
      </c>
      <c r="BZ984" s="3"/>
      <c r="CA984" s="3"/>
      <c r="CB984" s="81"/>
      <c r="CC984" s="280" t="str">
        <f t="shared" si="140"/>
        <v/>
      </c>
      <c r="CD984" s="83"/>
      <c r="CE984" s="83"/>
      <c r="CF984" s="83"/>
      <c r="CG984" s="83"/>
      <c r="CH984" s="282" t="str">
        <f t="shared" si="141"/>
        <v/>
      </c>
      <c r="CI984" s="83"/>
      <c r="CJ984" s="280" t="str">
        <f t="shared" si="142"/>
        <v/>
      </c>
      <c r="CK984" s="87"/>
      <c r="CL984" s="78"/>
      <c r="CM984" s="83"/>
      <c r="CN984" s="83"/>
      <c r="CO984" s="83"/>
      <c r="CP984" s="280" t="str">
        <f t="shared" si="147"/>
        <v/>
      </c>
      <c r="CQ984" s="81"/>
      <c r="CR984" s="280" t="str">
        <f t="shared" si="148"/>
        <v/>
      </c>
      <c r="CS984" s="3"/>
      <c r="CT984" s="3"/>
      <c r="CU984" s="280" t="str">
        <f>IF(CV984="","",VLOOKUP(CV984,リスト!$V$5:$W$6,2,FALSE))</f>
        <v/>
      </c>
      <c r="CV984" s="3"/>
      <c r="CW984" s="280" t="str">
        <f>IF(CX984="","",VLOOKUP(CX984,リスト!$X$5:$Y$6,2,FALSE))</f>
        <v/>
      </c>
      <c r="CX984" s="3"/>
      <c r="CY984" s="77"/>
      <c r="CZ984" s="77"/>
      <c r="DA984" s="75"/>
      <c r="DB984" s="75"/>
      <c r="DC984" s="75"/>
      <c r="DD984" s="75"/>
      <c r="DE984" s="280" t="str">
        <f>IF(DF984="","",VLOOKUP(DF984,リスト!$Z$5:$AA$10,2,FALSE))</f>
        <v/>
      </c>
      <c r="DF984" s="3"/>
      <c r="DG984" s="280" t="str">
        <f>IF(DH984="","",VLOOKUP(DH984,リスト!$AB$5:$AC$12,2,FALSE))</f>
        <v/>
      </c>
      <c r="DH984" s="63"/>
      <c r="DI984" s="280" t="str">
        <f>IF(DJ984="","",VLOOKUP(DJ984,リスト!$AD$5:$AE$7,2,FALSE))</f>
        <v/>
      </c>
      <c r="DJ984" s="3"/>
      <c r="DK984" s="280" t="str">
        <f>IF(DL984="","",VLOOKUP(DL984,リスト!$AF$5:$AG$10,2,FALSE))</f>
        <v/>
      </c>
      <c r="DL984" s="3"/>
      <c r="DM984" s="280" t="str">
        <f>IF(DN984="","",VLOOKUP(DN984,リスト!$AH$5:$AI$6,2,FALSE))</f>
        <v/>
      </c>
      <c r="DN984" s="3"/>
      <c r="DO984" s="280" t="str">
        <f>IF(DP984="","",VLOOKUP(DP984,リスト!$AJ$5:$AK$6,2,FALSE))</f>
        <v/>
      </c>
      <c r="DP984" s="3"/>
      <c r="DQ984" s="280" t="str">
        <f>IF(DR984="","",VLOOKUP(DR984,リスト!$AL$5:$AM$7,2,FALSE))</f>
        <v/>
      </c>
      <c r="DR984" s="3"/>
      <c r="DS984" s="13"/>
      <c r="DT984" s="85"/>
      <c r="DU984" s="85"/>
      <c r="DV984" s="281" t="str">
        <f>IF(DW984="","",VLOOKUP(DW984,リスト!$AN$5:$AO$6,2,FALSE))</f>
        <v/>
      </c>
      <c r="DW984" s="13"/>
      <c r="DX984" s="341"/>
      <c r="DY984" s="345"/>
      <c r="DZ984" s="341"/>
      <c r="EA984" s="345"/>
      <c r="EB984" s="280" t="str">
        <f>IF(EC984="","",VLOOKUP(EC984,リスト!$AW$5:$AX$8,2,FALSE))</f>
        <v/>
      </c>
      <c r="EC984" s="3"/>
      <c r="ED984" s="85"/>
      <c r="EE984" s="280" t="str">
        <f>IF(EF984="","",VLOOKUP(EF984,リスト!$AY$5:$AZ$10,2,FALSE))</f>
        <v/>
      </c>
      <c r="EF984" s="3"/>
      <c r="EG984" s="280" t="str">
        <f>IF(EH984="","",VLOOKUP(EH984,リスト!$BA$5:$BB$10,2,FALSE))</f>
        <v/>
      </c>
      <c r="EH984" s="3"/>
      <c r="EI984" s="280" t="str">
        <f>IF(EJ984="","",VLOOKUP(EJ984,リスト!$BC$5:$BD$10,2,FALSE))</f>
        <v/>
      </c>
      <c r="EJ984" s="3"/>
      <c r="EK984" s="280" t="str">
        <f>IF(EL984="","",VLOOKUP(EL984,リスト!$BE$5:$BF$10,2,FALSE))</f>
        <v/>
      </c>
      <c r="EL984" s="3"/>
      <c r="EM984" s="78"/>
      <c r="EN984" s="73"/>
      <c r="EO984" s="73"/>
      <c r="EP984" s="13"/>
      <c r="EQ984" s="13"/>
      <c r="ER984" s="280" t="str">
        <f>IF(ES984="","",VLOOKUP(ES984,リスト!$BG$5:$BH$10,2,FALSE))</f>
        <v/>
      </c>
      <c r="ES984" s="13"/>
      <c r="ET984" s="13"/>
      <c r="EU984" s="13"/>
      <c r="EV984" s="13"/>
      <c r="EW984" s="13"/>
      <c r="EX984" s="81"/>
      <c r="EY984" s="81"/>
      <c r="EZ984" s="26"/>
      <c r="FA984" s="281" t="str">
        <f>IF($EZ984="","",INDEX(リスト!$BI$5:$BJ$40,MATCH($EZ984,リスト!$BJ$5:$BJ$40,0),1))</f>
        <v/>
      </c>
      <c r="FB984" s="280" t="str">
        <f>IF(FC984="","",VLOOKUP(FC984,リスト!$BK:$BL,2,FALSE))</f>
        <v/>
      </c>
      <c r="FC984" s="13"/>
      <c r="FD984" s="331"/>
      <c r="FE984" s="3"/>
      <c r="FF984" s="280" t="str">
        <f>IF(FG984="","",VLOOKUP(FG984,リスト!$BO$5:$BP$6,2,FALSE))</f>
        <v/>
      </c>
      <c r="FG984" s="3"/>
      <c r="FH984" s="280" t="str">
        <f>IF(FI984="","",VLOOKUP(FI984,リスト!$BQ$5:$BR$8,2,FALSE))</f>
        <v/>
      </c>
      <c r="FI984" s="3"/>
      <c r="FJ984" s="282"/>
      <c r="FK984" s="280" t="str">
        <f>IF(FL984="","",VLOOKUP(FL984,リスト!$BS$5:$BT$6,2,FALSE))</f>
        <v/>
      </c>
      <c r="FL984" s="63"/>
      <c r="FM984" s="13"/>
      <c r="FN984" s="13"/>
      <c r="FO984" s="13"/>
      <c r="FP984" s="283" t="str">
        <f t="shared" si="143"/>
        <v/>
      </c>
      <c r="FQ984" s="283" t="str">
        <f t="shared" si="143"/>
        <v/>
      </c>
      <c r="FR984" s="13"/>
      <c r="FS984" s="85"/>
      <c r="FT984" s="85"/>
      <c r="FU984" s="281" t="str">
        <f t="shared" si="144"/>
        <v/>
      </c>
      <c r="FV984" s="280" t="str">
        <f>IF(FW984="","",VLOOKUP(FW984,リスト!$BV$5:$BW$10,2,FALSE))</f>
        <v/>
      </c>
      <c r="FW984" s="26"/>
      <c r="FX984" s="282" t="str">
        <f t="shared" si="145"/>
        <v/>
      </c>
      <c r="FY984" s="280" t="str">
        <f>IF(FZ984="","",VLOOKUP(FZ984,リスト!$BX$5:$BY$6,2,FALSE))</f>
        <v/>
      </c>
      <c r="FZ984" s="3"/>
      <c r="GA984" s="280" t="str">
        <f>IF(GB984="","",VLOOKUP(GB984,リスト!$BZ$5:$CA$6,2,FALSE))</f>
        <v/>
      </c>
      <c r="GB984" s="13"/>
      <c r="GC984" s="281" t="str">
        <f>IF(GD984="","",VLOOKUP(GD984,リスト!$CB$5:$CC$6,2,FALSE))</f>
        <v/>
      </c>
      <c r="GD984" s="13"/>
      <c r="GE984" s="13"/>
      <c r="GF984" s="13"/>
      <c r="GG984" s="75"/>
      <c r="GH984" s="281" t="str">
        <f t="shared" si="146"/>
        <v/>
      </c>
      <c r="GI984" s="128"/>
      <c r="GJ984" s="281" t="str">
        <f>IF(GK984="","",VLOOKUP(GK984,リスト!$CD$5:$CE$6,2,FALSE))</f>
        <v/>
      </c>
      <c r="GK984" s="13"/>
      <c r="GL984" s="281" t="str">
        <f>IF(GM984="","",VLOOKUP(GM984,リスト!$CF$5:$CG$5,2,FALSE))</f>
        <v/>
      </c>
      <c r="GM984" s="26"/>
      <c r="GN984" s="280" t="str">
        <f>IF(GO984="","",VLOOKUP(GO984,リスト!$CH$5:$CI$5,2,FALSE))</f>
        <v/>
      </c>
      <c r="GO984" s="284"/>
      <c r="GP984" s="284"/>
      <c r="GQ984" s="284"/>
      <c r="GR984" s="284"/>
      <c r="GS984" s="284"/>
      <c r="GT984" s="284"/>
      <c r="GU984" s="284"/>
      <c r="GV984" s="284"/>
      <c r="GW984" s="284"/>
      <c r="GX984" s="285"/>
    </row>
    <row r="985" spans="2:206" s="177" customFormat="1" ht="24.75" hidden="1" customHeight="1" outlineLevel="1">
      <c r="B985" s="286" t="str">
        <f>IF(明細!B979="","",明細!B979)</f>
        <v/>
      </c>
      <c r="C985" s="287" t="str">
        <f>IF(明細!C979="","",明細!C979)</f>
        <v/>
      </c>
      <c r="D985" s="265" t="str">
        <f>IF(明細!D979="","",明細!D979)</f>
        <v/>
      </c>
      <c r="E985" s="265" t="str">
        <f>IF(明細!E979="","",明細!E979)</f>
        <v/>
      </c>
      <c r="F985" s="265" t="str">
        <f>IF(明細!F979="","",明細!F979)</f>
        <v/>
      </c>
      <c r="G985" s="265" t="str">
        <f>IF(明細!G979="","",明細!G979)</f>
        <v/>
      </c>
      <c r="H985" s="265" t="str">
        <f>IF(明細!H979="","",明細!H979)</f>
        <v/>
      </c>
      <c r="I985" s="265" t="str">
        <f>IF(明細!I979="","",明細!I979)</f>
        <v/>
      </c>
      <c r="J985" s="265" t="str">
        <f>IF(明細!J979="","",明細!J979)</f>
        <v/>
      </c>
      <c r="K985" s="265" t="str">
        <f>IF(明細!K979="","",明細!K979)</f>
        <v/>
      </c>
      <c r="L985" s="265" t="str">
        <f>IF(明細!L979="","",明細!L979)</f>
        <v/>
      </c>
      <c r="M985" s="265" t="str">
        <f>IF(明細!M979="","",明細!M979)</f>
        <v/>
      </c>
      <c r="N985" s="265" t="str">
        <f>IF(明細!N979="","",明細!N979)</f>
        <v/>
      </c>
      <c r="O985" s="265" t="str">
        <f>IF(明細!O979="","",明細!O979)</f>
        <v/>
      </c>
      <c r="P985" s="265" t="str">
        <f>IF(明細!P979="","",明細!P979)</f>
        <v/>
      </c>
      <c r="Q985" s="265" t="str">
        <f>IF(明細!Q979="","",明細!Q979)</f>
        <v/>
      </c>
      <c r="R985" s="289" t="str">
        <f>IF(明細!R979="","",明細!R979)</f>
        <v/>
      </c>
      <c r="S985" s="291" t="str">
        <f>IF(明細!S979="","",明細!S979)</f>
        <v/>
      </c>
      <c r="T985" s="291" t="str">
        <f>IF(明細!T979="","",明細!T979)</f>
        <v/>
      </c>
      <c r="U985" s="291" t="str">
        <f>IF(明細!U979="","",明細!U979)</f>
        <v/>
      </c>
      <c r="V985" s="292" t="str">
        <f>IF(明細!V979="","",明細!V979)</f>
        <v>個</v>
      </c>
      <c r="W985" s="292" t="str">
        <f>IF(明細!W979="","",明細!W979)</f>
        <v/>
      </c>
      <c r="X985" s="293" t="str">
        <f>IF(明細!X979="","",明細!X979)</f>
        <v/>
      </c>
      <c r="Y985" s="134" t="str">
        <f>IF(明細!Y979="","",明細!Y979)</f>
        <v/>
      </c>
      <c r="Z985" s="135" t="str">
        <f>IF(明細!Z979="","",明細!Z979)</f>
        <v/>
      </c>
      <c r="AA985" s="134" t="str">
        <f>IF(明細!AA979="","",明細!AA979)</f>
        <v/>
      </c>
      <c r="AB985" s="303" t="str">
        <f>IF(明細!AB979="","",明細!AB979)</f>
        <v/>
      </c>
      <c r="AC985" s="134" t="str">
        <f>IF(明細!AC979="","",明細!AC979)</f>
        <v/>
      </c>
      <c r="AD985" s="183" t="str">
        <f>IF(明細!AD979="","",明細!AD979)</f>
        <v/>
      </c>
      <c r="AE985" s="184">
        <f>IF(明細!AE979="","",明細!AE979)</f>
        <v>0.1</v>
      </c>
      <c r="AF985" s="185" t="str">
        <f>IF(明細!AF979="","",明細!AF979)</f>
        <v/>
      </c>
      <c r="AG985" s="186" t="str">
        <f>IF(明細!AG979="","",明細!AG979)</f>
        <v/>
      </c>
      <c r="AH985" s="186" t="str">
        <f>IF(明細!AH979="","",明細!AH979)</f>
        <v/>
      </c>
      <c r="AI985" s="187" t="str">
        <f>IF(明細!AI979="","",明細!AI979)</f>
        <v/>
      </c>
      <c r="AJ985" s="296" t="str">
        <f>IF(明細!AJ979="","",明細!AJ979)</f>
        <v/>
      </c>
      <c r="AK985" s="297" t="str">
        <f>IF(明細!AK979="","",明細!AK979)</f>
        <v/>
      </c>
      <c r="AL985" s="298" t="str">
        <f>IF(明細!AL979="","",明細!AL979)</f>
        <v/>
      </c>
      <c r="AM985" s="299" t="str">
        <f>IF(明細!AM979="","",明細!AM979)</f>
        <v/>
      </c>
      <c r="AN985" s="300" t="str">
        <f>IF(明細!AN979="","",明細!AN979)</f>
        <v/>
      </c>
      <c r="AO985" s="300" t="str">
        <f>IF(明細!AO979="","",明細!AO979)</f>
        <v/>
      </c>
      <c r="AP985" s="300" t="str">
        <f>IF(明細!AP979="","",明細!AP979)</f>
        <v/>
      </c>
      <c r="AQ985" s="301" t="str">
        <f>IF(明細!AQ979="","",明細!AQ979)</f>
        <v/>
      </c>
      <c r="AR985" s="302" t="str">
        <f>IF(明細!AR979="","",明細!AR979)</f>
        <v/>
      </c>
      <c r="AU985" s="360"/>
      <c r="AV985" s="368"/>
      <c r="AW985" s="446" t="str">
        <f>IF(明細!AV979="","",明細!AV979)</f>
        <v/>
      </c>
      <c r="AX985" s="419" t="str">
        <f>IF(明細!AT979="","",明細!AT979)</f>
        <v/>
      </c>
      <c r="AY985" s="280" t="str">
        <f>IF($AX985="","",VLOOKUP($AX985,リスト!$CL:$CM,2,FALSE))</f>
        <v/>
      </c>
      <c r="AZ985" s="3"/>
      <c r="BA985" s="280" t="str">
        <f>IF(BB985="","",VLOOKUP(BB985,リスト!$K:$L,2,FALSE))</f>
        <v/>
      </c>
      <c r="BB985" s="3"/>
      <c r="BC985" s="3"/>
      <c r="BD985" s="87"/>
      <c r="BE985" s="280" t="str">
        <f>IF(BF985="","",VLOOKUP(BF985,リスト!$I:$J,2,FALSE))</f>
        <v/>
      </c>
      <c r="BF985" s="3"/>
      <c r="BG985" s="280" t="str">
        <f>IF(BH985="","",VLOOKUP(BH985,リスト!$M:$N,2,FALSE))</f>
        <v/>
      </c>
      <c r="BH985" s="282"/>
      <c r="BI985" s="280" t="str">
        <f>IF(BJ985="","",VLOOKUP(BJ985,リスト!$O:$P,2,FALSE))</f>
        <v/>
      </c>
      <c r="BJ985" s="24"/>
      <c r="BM985" s="451" t="str">
        <f>IF(明細!AV979="","",明細!AV979)</f>
        <v/>
      </c>
      <c r="BN985" s="453" t="str">
        <f>IF(明細!AT979="","",明細!AT979)</f>
        <v/>
      </c>
      <c r="BO985" s="280" t="str">
        <f>IF($BN985="","",VLOOKUP($BN985,リスト!$CL:$CM,2,FALSE))</f>
        <v/>
      </c>
      <c r="BP985" s="280" t="str">
        <f>IF(BQ985="","",VLOOKUP(BQ985,リスト!$K$5:$L$7,2,FALSE))</f>
        <v/>
      </c>
      <c r="BQ985" s="13"/>
      <c r="BR985" s="13"/>
      <c r="BS985" s="47"/>
      <c r="BT985" s="280" t="str">
        <f>IF(BU985="","",VLOOKUP(BU985,リスト!I976:J994,2,FALSE))</f>
        <v/>
      </c>
      <c r="BU985" s="13"/>
      <c r="BV985" s="13"/>
      <c r="BW985" s="282"/>
      <c r="BX985" s="282"/>
      <c r="BY985" s="280" t="str">
        <f>IF(BZ985="","",VLOOKUP(BZ985,リスト!$S$5:$T$6,2,FALSE))</f>
        <v/>
      </c>
      <c r="BZ985" s="3"/>
      <c r="CA985" s="3"/>
      <c r="CB985" s="81"/>
      <c r="CC985" s="280" t="str">
        <f t="shared" si="140"/>
        <v/>
      </c>
      <c r="CD985" s="83"/>
      <c r="CE985" s="83"/>
      <c r="CF985" s="83"/>
      <c r="CG985" s="83"/>
      <c r="CH985" s="282" t="str">
        <f t="shared" si="141"/>
        <v/>
      </c>
      <c r="CI985" s="83"/>
      <c r="CJ985" s="280" t="str">
        <f t="shared" si="142"/>
        <v/>
      </c>
      <c r="CK985" s="87"/>
      <c r="CL985" s="78"/>
      <c r="CM985" s="83"/>
      <c r="CN985" s="83"/>
      <c r="CO985" s="83"/>
      <c r="CP985" s="280" t="str">
        <f t="shared" si="147"/>
        <v/>
      </c>
      <c r="CQ985" s="81"/>
      <c r="CR985" s="280" t="str">
        <f t="shared" si="148"/>
        <v/>
      </c>
      <c r="CS985" s="3"/>
      <c r="CT985" s="3"/>
      <c r="CU985" s="280" t="str">
        <f>IF(CV985="","",VLOOKUP(CV985,リスト!$V$5:$W$6,2,FALSE))</f>
        <v/>
      </c>
      <c r="CV985" s="3"/>
      <c r="CW985" s="280" t="str">
        <f>IF(CX985="","",VLOOKUP(CX985,リスト!$X$5:$Y$6,2,FALSE))</f>
        <v/>
      </c>
      <c r="CX985" s="3"/>
      <c r="CY985" s="77"/>
      <c r="CZ985" s="77"/>
      <c r="DA985" s="75"/>
      <c r="DB985" s="75"/>
      <c r="DC985" s="75"/>
      <c r="DD985" s="75"/>
      <c r="DE985" s="280" t="str">
        <f>IF(DF985="","",VLOOKUP(DF985,リスト!$Z$5:$AA$10,2,FALSE))</f>
        <v/>
      </c>
      <c r="DF985" s="3"/>
      <c r="DG985" s="280" t="str">
        <f>IF(DH985="","",VLOOKUP(DH985,リスト!$AB$5:$AC$12,2,FALSE))</f>
        <v/>
      </c>
      <c r="DH985" s="63"/>
      <c r="DI985" s="280" t="str">
        <f>IF(DJ985="","",VLOOKUP(DJ985,リスト!$AD$5:$AE$7,2,FALSE))</f>
        <v/>
      </c>
      <c r="DJ985" s="3"/>
      <c r="DK985" s="280" t="str">
        <f>IF(DL985="","",VLOOKUP(DL985,リスト!$AF$5:$AG$10,2,FALSE))</f>
        <v/>
      </c>
      <c r="DL985" s="3"/>
      <c r="DM985" s="280" t="str">
        <f>IF(DN985="","",VLOOKUP(DN985,リスト!$AH$5:$AI$6,2,FALSE))</f>
        <v/>
      </c>
      <c r="DN985" s="3"/>
      <c r="DO985" s="280" t="str">
        <f>IF(DP985="","",VLOOKUP(DP985,リスト!$AJ$5:$AK$6,2,FALSE))</f>
        <v/>
      </c>
      <c r="DP985" s="3"/>
      <c r="DQ985" s="280" t="str">
        <f>IF(DR985="","",VLOOKUP(DR985,リスト!$AL$5:$AM$7,2,FALSE))</f>
        <v/>
      </c>
      <c r="DR985" s="3"/>
      <c r="DS985" s="13"/>
      <c r="DT985" s="85"/>
      <c r="DU985" s="85"/>
      <c r="DV985" s="281" t="str">
        <f>IF(DW985="","",VLOOKUP(DW985,リスト!$AN$5:$AO$6,2,FALSE))</f>
        <v/>
      </c>
      <c r="DW985" s="13"/>
      <c r="DX985" s="341"/>
      <c r="DY985" s="345"/>
      <c r="DZ985" s="341"/>
      <c r="EA985" s="345"/>
      <c r="EB985" s="280" t="str">
        <f>IF(EC985="","",VLOOKUP(EC985,リスト!$AW$5:$AX$8,2,FALSE))</f>
        <v/>
      </c>
      <c r="EC985" s="3"/>
      <c r="ED985" s="85"/>
      <c r="EE985" s="280" t="str">
        <f>IF(EF985="","",VLOOKUP(EF985,リスト!$AY$5:$AZ$10,2,FALSE))</f>
        <v/>
      </c>
      <c r="EF985" s="3"/>
      <c r="EG985" s="280" t="str">
        <f>IF(EH985="","",VLOOKUP(EH985,リスト!$BA$5:$BB$10,2,FALSE))</f>
        <v/>
      </c>
      <c r="EH985" s="3"/>
      <c r="EI985" s="280" t="str">
        <f>IF(EJ985="","",VLOOKUP(EJ985,リスト!$BC$5:$BD$10,2,FALSE))</f>
        <v/>
      </c>
      <c r="EJ985" s="3"/>
      <c r="EK985" s="280" t="str">
        <f>IF(EL985="","",VLOOKUP(EL985,リスト!$BE$5:$BF$10,2,FALSE))</f>
        <v/>
      </c>
      <c r="EL985" s="3"/>
      <c r="EM985" s="78"/>
      <c r="EN985" s="73"/>
      <c r="EO985" s="73"/>
      <c r="EP985" s="13"/>
      <c r="EQ985" s="13"/>
      <c r="ER985" s="280" t="str">
        <f>IF(ES985="","",VLOOKUP(ES985,リスト!$BG$5:$BH$10,2,FALSE))</f>
        <v/>
      </c>
      <c r="ES985" s="13"/>
      <c r="ET985" s="13"/>
      <c r="EU985" s="13"/>
      <c r="EV985" s="13"/>
      <c r="EW985" s="13"/>
      <c r="EX985" s="81"/>
      <c r="EY985" s="81"/>
      <c r="EZ985" s="26"/>
      <c r="FA985" s="281" t="str">
        <f>IF($EZ985="","",INDEX(リスト!$BI$5:$BJ$40,MATCH($EZ985,リスト!$BJ$5:$BJ$40,0),1))</f>
        <v/>
      </c>
      <c r="FB985" s="280" t="str">
        <f>IF(FC985="","",VLOOKUP(FC985,リスト!$BK:$BL,2,FALSE))</f>
        <v/>
      </c>
      <c r="FC985" s="13"/>
      <c r="FD985" s="331"/>
      <c r="FE985" s="3"/>
      <c r="FF985" s="280" t="str">
        <f>IF(FG985="","",VLOOKUP(FG985,リスト!$BO$5:$BP$6,2,FALSE))</f>
        <v/>
      </c>
      <c r="FG985" s="3"/>
      <c r="FH985" s="280" t="str">
        <f>IF(FI985="","",VLOOKUP(FI985,リスト!$BQ$5:$BR$8,2,FALSE))</f>
        <v/>
      </c>
      <c r="FI985" s="3"/>
      <c r="FJ985" s="282"/>
      <c r="FK985" s="280" t="str">
        <f>IF(FL985="","",VLOOKUP(FL985,リスト!$BS$5:$BT$6,2,FALSE))</f>
        <v/>
      </c>
      <c r="FL985" s="63"/>
      <c r="FM985" s="13"/>
      <c r="FN985" s="13"/>
      <c r="FO985" s="13"/>
      <c r="FP985" s="283" t="str">
        <f t="shared" si="143"/>
        <v/>
      </c>
      <c r="FQ985" s="283" t="str">
        <f t="shared" si="143"/>
        <v/>
      </c>
      <c r="FR985" s="13"/>
      <c r="FS985" s="85"/>
      <c r="FT985" s="85"/>
      <c r="FU985" s="281" t="str">
        <f t="shared" si="144"/>
        <v/>
      </c>
      <c r="FV985" s="280" t="str">
        <f>IF(FW985="","",VLOOKUP(FW985,リスト!$BV$5:$BW$10,2,FALSE))</f>
        <v/>
      </c>
      <c r="FW985" s="26"/>
      <c r="FX985" s="282" t="str">
        <f t="shared" si="145"/>
        <v/>
      </c>
      <c r="FY985" s="280" t="str">
        <f>IF(FZ985="","",VLOOKUP(FZ985,リスト!$BX$5:$BY$6,2,FALSE))</f>
        <v/>
      </c>
      <c r="FZ985" s="3"/>
      <c r="GA985" s="280" t="str">
        <f>IF(GB985="","",VLOOKUP(GB985,リスト!$BZ$5:$CA$6,2,FALSE))</f>
        <v/>
      </c>
      <c r="GB985" s="13"/>
      <c r="GC985" s="281" t="str">
        <f>IF(GD985="","",VLOOKUP(GD985,リスト!$CB$5:$CC$6,2,FALSE))</f>
        <v/>
      </c>
      <c r="GD985" s="13"/>
      <c r="GE985" s="13"/>
      <c r="GF985" s="13"/>
      <c r="GG985" s="75"/>
      <c r="GH985" s="281" t="str">
        <f t="shared" si="146"/>
        <v/>
      </c>
      <c r="GI985" s="128"/>
      <c r="GJ985" s="281" t="str">
        <f>IF(GK985="","",VLOOKUP(GK985,リスト!$CD$5:$CE$6,2,FALSE))</f>
        <v/>
      </c>
      <c r="GK985" s="13"/>
      <c r="GL985" s="281" t="str">
        <f>IF(GM985="","",VLOOKUP(GM985,リスト!$CF$5:$CG$5,2,FALSE))</f>
        <v/>
      </c>
      <c r="GM985" s="26"/>
      <c r="GN985" s="280" t="str">
        <f>IF(GO985="","",VLOOKUP(GO985,リスト!$CH$5:$CI$5,2,FALSE))</f>
        <v/>
      </c>
      <c r="GO985" s="284"/>
      <c r="GP985" s="284"/>
      <c r="GQ985" s="284"/>
      <c r="GR985" s="284"/>
      <c r="GS985" s="284"/>
      <c r="GT985" s="284"/>
      <c r="GU985" s="284"/>
      <c r="GV985" s="284"/>
      <c r="GW985" s="284"/>
      <c r="GX985" s="285"/>
    </row>
    <row r="986" spans="2:206" s="177" customFormat="1" ht="24.75" hidden="1" customHeight="1" outlineLevel="1">
      <c r="B986" s="286" t="str">
        <f>IF(明細!B980="","",明細!B980)</f>
        <v/>
      </c>
      <c r="C986" s="287" t="str">
        <f>IF(明細!C980="","",明細!C980)</f>
        <v/>
      </c>
      <c r="D986" s="265" t="str">
        <f>IF(明細!D980="","",明細!D980)</f>
        <v/>
      </c>
      <c r="E986" s="265" t="str">
        <f>IF(明細!E980="","",明細!E980)</f>
        <v/>
      </c>
      <c r="F986" s="265" t="str">
        <f>IF(明細!F980="","",明細!F980)</f>
        <v/>
      </c>
      <c r="G986" s="265" t="str">
        <f>IF(明細!G980="","",明細!G980)</f>
        <v/>
      </c>
      <c r="H986" s="265" t="str">
        <f>IF(明細!H980="","",明細!H980)</f>
        <v/>
      </c>
      <c r="I986" s="265" t="str">
        <f>IF(明細!I980="","",明細!I980)</f>
        <v/>
      </c>
      <c r="J986" s="265" t="str">
        <f>IF(明細!J980="","",明細!J980)</f>
        <v/>
      </c>
      <c r="K986" s="265" t="str">
        <f>IF(明細!K980="","",明細!K980)</f>
        <v/>
      </c>
      <c r="L986" s="265" t="str">
        <f>IF(明細!L980="","",明細!L980)</f>
        <v/>
      </c>
      <c r="M986" s="265" t="str">
        <f>IF(明細!M980="","",明細!M980)</f>
        <v/>
      </c>
      <c r="N986" s="265" t="str">
        <f>IF(明細!N980="","",明細!N980)</f>
        <v/>
      </c>
      <c r="O986" s="265" t="str">
        <f>IF(明細!O980="","",明細!O980)</f>
        <v/>
      </c>
      <c r="P986" s="265" t="str">
        <f>IF(明細!P980="","",明細!P980)</f>
        <v/>
      </c>
      <c r="Q986" s="265" t="str">
        <f>IF(明細!Q980="","",明細!Q980)</f>
        <v/>
      </c>
      <c r="R986" s="289" t="str">
        <f>IF(明細!R980="","",明細!R980)</f>
        <v/>
      </c>
      <c r="S986" s="291" t="str">
        <f>IF(明細!S980="","",明細!S980)</f>
        <v/>
      </c>
      <c r="T986" s="291" t="str">
        <f>IF(明細!T980="","",明細!T980)</f>
        <v/>
      </c>
      <c r="U986" s="291" t="str">
        <f>IF(明細!U980="","",明細!U980)</f>
        <v/>
      </c>
      <c r="V986" s="292" t="str">
        <f>IF(明細!V980="","",明細!V980)</f>
        <v>個</v>
      </c>
      <c r="W986" s="292" t="str">
        <f>IF(明細!W980="","",明細!W980)</f>
        <v/>
      </c>
      <c r="X986" s="293" t="str">
        <f>IF(明細!X980="","",明細!X980)</f>
        <v/>
      </c>
      <c r="Y986" s="134" t="str">
        <f>IF(明細!Y980="","",明細!Y980)</f>
        <v/>
      </c>
      <c r="Z986" s="135" t="str">
        <f>IF(明細!Z980="","",明細!Z980)</f>
        <v/>
      </c>
      <c r="AA986" s="134" t="str">
        <f>IF(明細!AA980="","",明細!AA980)</f>
        <v/>
      </c>
      <c r="AB986" s="303" t="str">
        <f>IF(明細!AB980="","",明細!AB980)</f>
        <v/>
      </c>
      <c r="AC986" s="134" t="str">
        <f>IF(明細!AC980="","",明細!AC980)</f>
        <v/>
      </c>
      <c r="AD986" s="183" t="str">
        <f>IF(明細!AD980="","",明細!AD980)</f>
        <v/>
      </c>
      <c r="AE986" s="184">
        <f>IF(明細!AE980="","",明細!AE980)</f>
        <v>0.1</v>
      </c>
      <c r="AF986" s="185" t="str">
        <f>IF(明細!AF980="","",明細!AF980)</f>
        <v/>
      </c>
      <c r="AG986" s="186" t="str">
        <f>IF(明細!AG980="","",明細!AG980)</f>
        <v/>
      </c>
      <c r="AH986" s="186" t="str">
        <f>IF(明細!AH980="","",明細!AH980)</f>
        <v/>
      </c>
      <c r="AI986" s="187" t="str">
        <f>IF(明細!AI980="","",明細!AI980)</f>
        <v/>
      </c>
      <c r="AJ986" s="296" t="str">
        <f>IF(明細!AJ980="","",明細!AJ980)</f>
        <v/>
      </c>
      <c r="AK986" s="297" t="str">
        <f>IF(明細!AK980="","",明細!AK980)</f>
        <v/>
      </c>
      <c r="AL986" s="298" t="str">
        <f>IF(明細!AL980="","",明細!AL980)</f>
        <v/>
      </c>
      <c r="AM986" s="299" t="str">
        <f>IF(明細!AM980="","",明細!AM980)</f>
        <v/>
      </c>
      <c r="AN986" s="300" t="str">
        <f>IF(明細!AN980="","",明細!AN980)</f>
        <v/>
      </c>
      <c r="AO986" s="300" t="str">
        <f>IF(明細!AO980="","",明細!AO980)</f>
        <v/>
      </c>
      <c r="AP986" s="300" t="str">
        <f>IF(明細!AP980="","",明細!AP980)</f>
        <v/>
      </c>
      <c r="AQ986" s="301" t="str">
        <f>IF(明細!AQ980="","",明細!AQ980)</f>
        <v/>
      </c>
      <c r="AR986" s="302" t="str">
        <f>IF(明細!AR980="","",明細!AR980)</f>
        <v/>
      </c>
      <c r="AU986" s="360"/>
      <c r="AV986" s="368"/>
      <c r="AW986" s="446" t="str">
        <f>IF(明細!AV980="","",明細!AV980)</f>
        <v/>
      </c>
      <c r="AX986" s="419" t="str">
        <f>IF(明細!AT980="","",明細!AT980)</f>
        <v/>
      </c>
      <c r="AY986" s="280" t="str">
        <f>IF($AX986="","",VLOOKUP($AX986,リスト!$CL:$CM,2,FALSE))</f>
        <v/>
      </c>
      <c r="AZ986" s="3"/>
      <c r="BA986" s="280" t="str">
        <f>IF(BB986="","",VLOOKUP(BB986,リスト!$K:$L,2,FALSE))</f>
        <v/>
      </c>
      <c r="BB986" s="3"/>
      <c r="BC986" s="3"/>
      <c r="BD986" s="87"/>
      <c r="BE986" s="280" t="str">
        <f>IF(BF986="","",VLOOKUP(BF986,リスト!$I:$J,2,FALSE))</f>
        <v/>
      </c>
      <c r="BF986" s="3"/>
      <c r="BG986" s="280" t="str">
        <f>IF(BH986="","",VLOOKUP(BH986,リスト!$M:$N,2,FALSE))</f>
        <v/>
      </c>
      <c r="BH986" s="282"/>
      <c r="BI986" s="280" t="str">
        <f>IF(BJ986="","",VLOOKUP(BJ986,リスト!$O:$P,2,FALSE))</f>
        <v/>
      </c>
      <c r="BJ986" s="24"/>
      <c r="BM986" s="451" t="str">
        <f>IF(明細!AV980="","",明細!AV980)</f>
        <v/>
      </c>
      <c r="BN986" s="453" t="str">
        <f>IF(明細!AT980="","",明細!AT980)</f>
        <v/>
      </c>
      <c r="BO986" s="280" t="str">
        <f>IF($BN986="","",VLOOKUP($BN986,リスト!$CL:$CM,2,FALSE))</f>
        <v/>
      </c>
      <c r="BP986" s="280" t="str">
        <f>IF(BQ986="","",VLOOKUP(BQ986,リスト!$K$5:$L$7,2,FALSE))</f>
        <v/>
      </c>
      <c r="BQ986" s="13"/>
      <c r="BR986" s="13"/>
      <c r="BS986" s="47"/>
      <c r="BT986" s="280" t="str">
        <f>IF(BU986="","",VLOOKUP(BU986,リスト!I977:J995,2,FALSE))</f>
        <v/>
      </c>
      <c r="BU986" s="13"/>
      <c r="BV986" s="13"/>
      <c r="BW986" s="282"/>
      <c r="BX986" s="282"/>
      <c r="BY986" s="280" t="str">
        <f>IF(BZ986="","",VLOOKUP(BZ986,リスト!$S$5:$T$6,2,FALSE))</f>
        <v/>
      </c>
      <c r="BZ986" s="3"/>
      <c r="CA986" s="3"/>
      <c r="CB986" s="81"/>
      <c r="CC986" s="280" t="str">
        <f t="shared" si="140"/>
        <v/>
      </c>
      <c r="CD986" s="83"/>
      <c r="CE986" s="83"/>
      <c r="CF986" s="83"/>
      <c r="CG986" s="83"/>
      <c r="CH986" s="282" t="str">
        <f t="shared" si="141"/>
        <v/>
      </c>
      <c r="CI986" s="83"/>
      <c r="CJ986" s="280" t="str">
        <f t="shared" si="142"/>
        <v/>
      </c>
      <c r="CK986" s="87"/>
      <c r="CL986" s="78"/>
      <c r="CM986" s="83"/>
      <c r="CN986" s="83"/>
      <c r="CO986" s="83"/>
      <c r="CP986" s="280" t="str">
        <f t="shared" si="147"/>
        <v/>
      </c>
      <c r="CQ986" s="81"/>
      <c r="CR986" s="280" t="str">
        <f t="shared" si="148"/>
        <v/>
      </c>
      <c r="CS986" s="3"/>
      <c r="CT986" s="3"/>
      <c r="CU986" s="280" t="str">
        <f>IF(CV986="","",VLOOKUP(CV986,リスト!$V$5:$W$6,2,FALSE))</f>
        <v/>
      </c>
      <c r="CV986" s="3"/>
      <c r="CW986" s="280" t="str">
        <f>IF(CX986="","",VLOOKUP(CX986,リスト!$X$5:$Y$6,2,FALSE))</f>
        <v/>
      </c>
      <c r="CX986" s="3"/>
      <c r="CY986" s="77"/>
      <c r="CZ986" s="77"/>
      <c r="DA986" s="75"/>
      <c r="DB986" s="75"/>
      <c r="DC986" s="75"/>
      <c r="DD986" s="75"/>
      <c r="DE986" s="280" t="str">
        <f>IF(DF986="","",VLOOKUP(DF986,リスト!$Z$5:$AA$10,2,FALSE))</f>
        <v/>
      </c>
      <c r="DF986" s="3"/>
      <c r="DG986" s="280" t="str">
        <f>IF(DH986="","",VLOOKUP(DH986,リスト!$AB$5:$AC$12,2,FALSE))</f>
        <v/>
      </c>
      <c r="DH986" s="63"/>
      <c r="DI986" s="280" t="str">
        <f>IF(DJ986="","",VLOOKUP(DJ986,リスト!$AD$5:$AE$7,2,FALSE))</f>
        <v/>
      </c>
      <c r="DJ986" s="3"/>
      <c r="DK986" s="280" t="str">
        <f>IF(DL986="","",VLOOKUP(DL986,リスト!$AF$5:$AG$10,2,FALSE))</f>
        <v/>
      </c>
      <c r="DL986" s="3"/>
      <c r="DM986" s="280" t="str">
        <f>IF(DN986="","",VLOOKUP(DN986,リスト!$AH$5:$AI$6,2,FALSE))</f>
        <v/>
      </c>
      <c r="DN986" s="3"/>
      <c r="DO986" s="280" t="str">
        <f>IF(DP986="","",VLOOKUP(DP986,リスト!$AJ$5:$AK$6,2,FALSE))</f>
        <v/>
      </c>
      <c r="DP986" s="3"/>
      <c r="DQ986" s="280" t="str">
        <f>IF(DR986="","",VLOOKUP(DR986,リスト!$AL$5:$AM$7,2,FALSE))</f>
        <v/>
      </c>
      <c r="DR986" s="3"/>
      <c r="DS986" s="13"/>
      <c r="DT986" s="85"/>
      <c r="DU986" s="85"/>
      <c r="DV986" s="281" t="str">
        <f>IF(DW986="","",VLOOKUP(DW986,リスト!$AN$5:$AO$6,2,FALSE))</f>
        <v/>
      </c>
      <c r="DW986" s="13"/>
      <c r="DX986" s="341"/>
      <c r="DY986" s="345"/>
      <c r="DZ986" s="341"/>
      <c r="EA986" s="345"/>
      <c r="EB986" s="280" t="str">
        <f>IF(EC986="","",VLOOKUP(EC986,リスト!$AW$5:$AX$8,2,FALSE))</f>
        <v/>
      </c>
      <c r="EC986" s="3"/>
      <c r="ED986" s="85"/>
      <c r="EE986" s="280" t="str">
        <f>IF(EF986="","",VLOOKUP(EF986,リスト!$AY$5:$AZ$10,2,FALSE))</f>
        <v/>
      </c>
      <c r="EF986" s="3"/>
      <c r="EG986" s="280" t="str">
        <f>IF(EH986="","",VLOOKUP(EH986,リスト!$BA$5:$BB$10,2,FALSE))</f>
        <v/>
      </c>
      <c r="EH986" s="3"/>
      <c r="EI986" s="280" t="str">
        <f>IF(EJ986="","",VLOOKUP(EJ986,リスト!$BC$5:$BD$10,2,FALSE))</f>
        <v/>
      </c>
      <c r="EJ986" s="3"/>
      <c r="EK986" s="280" t="str">
        <f>IF(EL986="","",VLOOKUP(EL986,リスト!$BE$5:$BF$10,2,FALSE))</f>
        <v/>
      </c>
      <c r="EL986" s="3"/>
      <c r="EM986" s="78"/>
      <c r="EN986" s="73"/>
      <c r="EO986" s="73"/>
      <c r="EP986" s="13"/>
      <c r="EQ986" s="13"/>
      <c r="ER986" s="280" t="str">
        <f>IF(ES986="","",VLOOKUP(ES986,リスト!$BG$5:$BH$10,2,FALSE))</f>
        <v/>
      </c>
      <c r="ES986" s="13"/>
      <c r="ET986" s="13"/>
      <c r="EU986" s="13"/>
      <c r="EV986" s="13"/>
      <c r="EW986" s="13"/>
      <c r="EX986" s="81"/>
      <c r="EY986" s="81"/>
      <c r="EZ986" s="26"/>
      <c r="FA986" s="281" t="str">
        <f>IF($EZ986="","",INDEX(リスト!$BI$5:$BJ$40,MATCH($EZ986,リスト!$BJ$5:$BJ$40,0),1))</f>
        <v/>
      </c>
      <c r="FB986" s="280" t="str">
        <f>IF(FC986="","",VLOOKUP(FC986,リスト!$BK:$BL,2,FALSE))</f>
        <v/>
      </c>
      <c r="FC986" s="13"/>
      <c r="FD986" s="331"/>
      <c r="FE986" s="3"/>
      <c r="FF986" s="280" t="str">
        <f>IF(FG986="","",VLOOKUP(FG986,リスト!$BO$5:$BP$6,2,FALSE))</f>
        <v/>
      </c>
      <c r="FG986" s="3"/>
      <c r="FH986" s="280" t="str">
        <f>IF(FI986="","",VLOOKUP(FI986,リスト!$BQ$5:$BR$8,2,FALSE))</f>
        <v/>
      </c>
      <c r="FI986" s="3"/>
      <c r="FJ986" s="282"/>
      <c r="FK986" s="280" t="str">
        <f>IF(FL986="","",VLOOKUP(FL986,リスト!$BS$5:$BT$6,2,FALSE))</f>
        <v/>
      </c>
      <c r="FL986" s="63"/>
      <c r="FM986" s="13"/>
      <c r="FN986" s="13"/>
      <c r="FO986" s="13"/>
      <c r="FP986" s="283" t="str">
        <f t="shared" si="143"/>
        <v/>
      </c>
      <c r="FQ986" s="283" t="str">
        <f t="shared" si="143"/>
        <v/>
      </c>
      <c r="FR986" s="13"/>
      <c r="FS986" s="85"/>
      <c r="FT986" s="85"/>
      <c r="FU986" s="281" t="str">
        <f t="shared" si="144"/>
        <v/>
      </c>
      <c r="FV986" s="280" t="str">
        <f>IF(FW986="","",VLOOKUP(FW986,リスト!$BV$5:$BW$10,2,FALSE))</f>
        <v/>
      </c>
      <c r="FW986" s="26"/>
      <c r="FX986" s="282" t="str">
        <f t="shared" si="145"/>
        <v/>
      </c>
      <c r="FY986" s="280" t="str">
        <f>IF(FZ986="","",VLOOKUP(FZ986,リスト!$BX$5:$BY$6,2,FALSE))</f>
        <v/>
      </c>
      <c r="FZ986" s="3"/>
      <c r="GA986" s="280" t="str">
        <f>IF(GB986="","",VLOOKUP(GB986,リスト!$BZ$5:$CA$6,2,FALSE))</f>
        <v/>
      </c>
      <c r="GB986" s="13"/>
      <c r="GC986" s="281" t="str">
        <f>IF(GD986="","",VLOOKUP(GD986,リスト!$CB$5:$CC$6,2,FALSE))</f>
        <v/>
      </c>
      <c r="GD986" s="13"/>
      <c r="GE986" s="13"/>
      <c r="GF986" s="13"/>
      <c r="GG986" s="75"/>
      <c r="GH986" s="281" t="str">
        <f t="shared" si="146"/>
        <v/>
      </c>
      <c r="GI986" s="128"/>
      <c r="GJ986" s="281" t="str">
        <f>IF(GK986="","",VLOOKUP(GK986,リスト!$CD$5:$CE$6,2,FALSE))</f>
        <v/>
      </c>
      <c r="GK986" s="13"/>
      <c r="GL986" s="281" t="str">
        <f>IF(GM986="","",VLOOKUP(GM986,リスト!$CF$5:$CG$5,2,FALSE))</f>
        <v/>
      </c>
      <c r="GM986" s="26"/>
      <c r="GN986" s="280" t="str">
        <f>IF(GO986="","",VLOOKUP(GO986,リスト!$CH$5:$CI$5,2,FALSE))</f>
        <v/>
      </c>
      <c r="GO986" s="284"/>
      <c r="GP986" s="284"/>
      <c r="GQ986" s="284"/>
      <c r="GR986" s="284"/>
      <c r="GS986" s="284"/>
      <c r="GT986" s="284"/>
      <c r="GU986" s="284"/>
      <c r="GV986" s="284"/>
      <c r="GW986" s="284"/>
      <c r="GX986" s="285"/>
    </row>
    <row r="987" spans="2:206" s="177" customFormat="1" ht="24.75" hidden="1" customHeight="1" outlineLevel="1">
      <c r="B987" s="286" t="str">
        <f>IF(明細!B981="","",明細!B981)</f>
        <v/>
      </c>
      <c r="C987" s="287" t="str">
        <f>IF(明細!C981="","",明細!C981)</f>
        <v/>
      </c>
      <c r="D987" s="265" t="str">
        <f>IF(明細!D981="","",明細!D981)</f>
        <v/>
      </c>
      <c r="E987" s="265" t="str">
        <f>IF(明細!E981="","",明細!E981)</f>
        <v/>
      </c>
      <c r="F987" s="265" t="str">
        <f>IF(明細!F981="","",明細!F981)</f>
        <v/>
      </c>
      <c r="G987" s="265" t="str">
        <f>IF(明細!G981="","",明細!G981)</f>
        <v/>
      </c>
      <c r="H987" s="265" t="str">
        <f>IF(明細!H981="","",明細!H981)</f>
        <v/>
      </c>
      <c r="I987" s="265" t="str">
        <f>IF(明細!I981="","",明細!I981)</f>
        <v/>
      </c>
      <c r="J987" s="265" t="str">
        <f>IF(明細!J981="","",明細!J981)</f>
        <v/>
      </c>
      <c r="K987" s="265" t="str">
        <f>IF(明細!K981="","",明細!K981)</f>
        <v/>
      </c>
      <c r="L987" s="265" t="str">
        <f>IF(明細!L981="","",明細!L981)</f>
        <v/>
      </c>
      <c r="M987" s="265" t="str">
        <f>IF(明細!M981="","",明細!M981)</f>
        <v/>
      </c>
      <c r="N987" s="265" t="str">
        <f>IF(明細!N981="","",明細!N981)</f>
        <v/>
      </c>
      <c r="O987" s="265" t="str">
        <f>IF(明細!O981="","",明細!O981)</f>
        <v/>
      </c>
      <c r="P987" s="265" t="str">
        <f>IF(明細!P981="","",明細!P981)</f>
        <v/>
      </c>
      <c r="Q987" s="265" t="str">
        <f>IF(明細!Q981="","",明細!Q981)</f>
        <v/>
      </c>
      <c r="R987" s="289" t="str">
        <f>IF(明細!R981="","",明細!R981)</f>
        <v/>
      </c>
      <c r="S987" s="291" t="str">
        <f>IF(明細!S981="","",明細!S981)</f>
        <v/>
      </c>
      <c r="T987" s="291" t="str">
        <f>IF(明細!T981="","",明細!T981)</f>
        <v/>
      </c>
      <c r="U987" s="291" t="str">
        <f>IF(明細!U981="","",明細!U981)</f>
        <v/>
      </c>
      <c r="V987" s="292" t="str">
        <f>IF(明細!V981="","",明細!V981)</f>
        <v>個</v>
      </c>
      <c r="W987" s="292" t="str">
        <f>IF(明細!W981="","",明細!W981)</f>
        <v/>
      </c>
      <c r="X987" s="293" t="str">
        <f>IF(明細!X981="","",明細!X981)</f>
        <v/>
      </c>
      <c r="Y987" s="134" t="str">
        <f>IF(明細!Y981="","",明細!Y981)</f>
        <v/>
      </c>
      <c r="Z987" s="135" t="str">
        <f>IF(明細!Z981="","",明細!Z981)</f>
        <v/>
      </c>
      <c r="AA987" s="134" t="str">
        <f>IF(明細!AA981="","",明細!AA981)</f>
        <v/>
      </c>
      <c r="AB987" s="303" t="str">
        <f>IF(明細!AB981="","",明細!AB981)</f>
        <v/>
      </c>
      <c r="AC987" s="134" t="str">
        <f>IF(明細!AC981="","",明細!AC981)</f>
        <v/>
      </c>
      <c r="AD987" s="183" t="str">
        <f>IF(明細!AD981="","",明細!AD981)</f>
        <v/>
      </c>
      <c r="AE987" s="184">
        <f>IF(明細!AE981="","",明細!AE981)</f>
        <v>0.1</v>
      </c>
      <c r="AF987" s="185" t="str">
        <f>IF(明細!AF981="","",明細!AF981)</f>
        <v/>
      </c>
      <c r="AG987" s="186" t="str">
        <f>IF(明細!AG981="","",明細!AG981)</f>
        <v/>
      </c>
      <c r="AH987" s="186" t="str">
        <f>IF(明細!AH981="","",明細!AH981)</f>
        <v/>
      </c>
      <c r="AI987" s="187" t="str">
        <f>IF(明細!AI981="","",明細!AI981)</f>
        <v/>
      </c>
      <c r="AJ987" s="296" t="str">
        <f>IF(明細!AJ981="","",明細!AJ981)</f>
        <v/>
      </c>
      <c r="AK987" s="297" t="str">
        <f>IF(明細!AK981="","",明細!AK981)</f>
        <v/>
      </c>
      <c r="AL987" s="298" t="str">
        <f>IF(明細!AL981="","",明細!AL981)</f>
        <v/>
      </c>
      <c r="AM987" s="299" t="str">
        <f>IF(明細!AM981="","",明細!AM981)</f>
        <v/>
      </c>
      <c r="AN987" s="300" t="str">
        <f>IF(明細!AN981="","",明細!AN981)</f>
        <v/>
      </c>
      <c r="AO987" s="300" t="str">
        <f>IF(明細!AO981="","",明細!AO981)</f>
        <v/>
      </c>
      <c r="AP987" s="300" t="str">
        <f>IF(明細!AP981="","",明細!AP981)</f>
        <v/>
      </c>
      <c r="AQ987" s="301" t="str">
        <f>IF(明細!AQ981="","",明細!AQ981)</f>
        <v/>
      </c>
      <c r="AR987" s="302" t="str">
        <f>IF(明細!AR981="","",明細!AR981)</f>
        <v/>
      </c>
      <c r="AU987" s="360"/>
      <c r="AV987" s="368"/>
      <c r="AW987" s="446" t="str">
        <f>IF(明細!AV981="","",明細!AV981)</f>
        <v/>
      </c>
      <c r="AX987" s="419" t="str">
        <f>IF(明細!AT981="","",明細!AT981)</f>
        <v/>
      </c>
      <c r="AY987" s="280" t="str">
        <f>IF($AX987="","",VLOOKUP($AX987,リスト!$CL:$CM,2,FALSE))</f>
        <v/>
      </c>
      <c r="AZ987" s="3"/>
      <c r="BA987" s="280" t="str">
        <f>IF(BB987="","",VLOOKUP(BB987,リスト!$K:$L,2,FALSE))</f>
        <v/>
      </c>
      <c r="BB987" s="3"/>
      <c r="BC987" s="3"/>
      <c r="BD987" s="87"/>
      <c r="BE987" s="280" t="str">
        <f>IF(BF987="","",VLOOKUP(BF987,リスト!$I:$J,2,FALSE))</f>
        <v/>
      </c>
      <c r="BF987" s="3"/>
      <c r="BG987" s="280" t="str">
        <f>IF(BH987="","",VLOOKUP(BH987,リスト!$M:$N,2,FALSE))</f>
        <v/>
      </c>
      <c r="BH987" s="282"/>
      <c r="BI987" s="280" t="str">
        <f>IF(BJ987="","",VLOOKUP(BJ987,リスト!$O:$P,2,FALSE))</f>
        <v/>
      </c>
      <c r="BJ987" s="24"/>
      <c r="BM987" s="451" t="str">
        <f>IF(明細!AV981="","",明細!AV981)</f>
        <v/>
      </c>
      <c r="BN987" s="453" t="str">
        <f>IF(明細!AT981="","",明細!AT981)</f>
        <v/>
      </c>
      <c r="BO987" s="280" t="str">
        <f>IF($BN987="","",VLOOKUP($BN987,リスト!$CL:$CM,2,FALSE))</f>
        <v/>
      </c>
      <c r="BP987" s="280" t="str">
        <f>IF(BQ987="","",VLOOKUP(BQ987,リスト!$K$5:$L$7,2,FALSE))</f>
        <v/>
      </c>
      <c r="BQ987" s="13"/>
      <c r="BR987" s="13"/>
      <c r="BS987" s="47"/>
      <c r="BT987" s="280" t="str">
        <f>IF(BU987="","",VLOOKUP(BU987,リスト!I978:J996,2,FALSE))</f>
        <v/>
      </c>
      <c r="BU987" s="13"/>
      <c r="BV987" s="13"/>
      <c r="BW987" s="282"/>
      <c r="BX987" s="282"/>
      <c r="BY987" s="280" t="str">
        <f>IF(BZ987="","",VLOOKUP(BZ987,リスト!$S$5:$T$6,2,FALSE))</f>
        <v/>
      </c>
      <c r="BZ987" s="3"/>
      <c r="CA987" s="3"/>
      <c r="CB987" s="81"/>
      <c r="CC987" s="280" t="str">
        <f t="shared" si="140"/>
        <v/>
      </c>
      <c r="CD987" s="83"/>
      <c r="CE987" s="83"/>
      <c r="CF987" s="83"/>
      <c r="CG987" s="83"/>
      <c r="CH987" s="282" t="str">
        <f t="shared" si="141"/>
        <v/>
      </c>
      <c r="CI987" s="83"/>
      <c r="CJ987" s="280" t="str">
        <f t="shared" si="142"/>
        <v/>
      </c>
      <c r="CK987" s="87"/>
      <c r="CL987" s="78"/>
      <c r="CM987" s="83"/>
      <c r="CN987" s="83"/>
      <c r="CO987" s="83"/>
      <c r="CP987" s="280" t="str">
        <f t="shared" si="147"/>
        <v/>
      </c>
      <c r="CQ987" s="81"/>
      <c r="CR987" s="280" t="str">
        <f t="shared" si="148"/>
        <v/>
      </c>
      <c r="CS987" s="3"/>
      <c r="CT987" s="3"/>
      <c r="CU987" s="280" t="str">
        <f>IF(CV987="","",VLOOKUP(CV987,リスト!$V$5:$W$6,2,FALSE))</f>
        <v/>
      </c>
      <c r="CV987" s="3"/>
      <c r="CW987" s="280" t="str">
        <f>IF(CX987="","",VLOOKUP(CX987,リスト!$X$5:$Y$6,2,FALSE))</f>
        <v/>
      </c>
      <c r="CX987" s="3"/>
      <c r="CY987" s="77"/>
      <c r="CZ987" s="77"/>
      <c r="DA987" s="75"/>
      <c r="DB987" s="75"/>
      <c r="DC987" s="75"/>
      <c r="DD987" s="75"/>
      <c r="DE987" s="280" t="str">
        <f>IF(DF987="","",VLOOKUP(DF987,リスト!$Z$5:$AA$10,2,FALSE))</f>
        <v/>
      </c>
      <c r="DF987" s="3"/>
      <c r="DG987" s="280" t="str">
        <f>IF(DH987="","",VLOOKUP(DH987,リスト!$AB$5:$AC$12,2,FALSE))</f>
        <v/>
      </c>
      <c r="DH987" s="63"/>
      <c r="DI987" s="280" t="str">
        <f>IF(DJ987="","",VLOOKUP(DJ987,リスト!$AD$5:$AE$7,2,FALSE))</f>
        <v/>
      </c>
      <c r="DJ987" s="3"/>
      <c r="DK987" s="280" t="str">
        <f>IF(DL987="","",VLOOKUP(DL987,リスト!$AF$5:$AG$10,2,FALSE))</f>
        <v/>
      </c>
      <c r="DL987" s="3"/>
      <c r="DM987" s="280" t="str">
        <f>IF(DN987="","",VLOOKUP(DN987,リスト!$AH$5:$AI$6,2,FALSE))</f>
        <v/>
      </c>
      <c r="DN987" s="3"/>
      <c r="DO987" s="280" t="str">
        <f>IF(DP987="","",VLOOKUP(DP987,リスト!$AJ$5:$AK$6,2,FALSE))</f>
        <v/>
      </c>
      <c r="DP987" s="3"/>
      <c r="DQ987" s="280" t="str">
        <f>IF(DR987="","",VLOOKUP(DR987,リスト!$AL$5:$AM$7,2,FALSE))</f>
        <v/>
      </c>
      <c r="DR987" s="3"/>
      <c r="DS987" s="13"/>
      <c r="DT987" s="85"/>
      <c r="DU987" s="85"/>
      <c r="DV987" s="281" t="str">
        <f>IF(DW987="","",VLOOKUP(DW987,リスト!$AN$5:$AO$6,2,FALSE))</f>
        <v/>
      </c>
      <c r="DW987" s="13"/>
      <c r="DX987" s="341"/>
      <c r="DY987" s="345"/>
      <c r="DZ987" s="341"/>
      <c r="EA987" s="345"/>
      <c r="EB987" s="280" t="str">
        <f>IF(EC987="","",VLOOKUP(EC987,リスト!$AW$5:$AX$8,2,FALSE))</f>
        <v/>
      </c>
      <c r="EC987" s="3"/>
      <c r="ED987" s="85"/>
      <c r="EE987" s="280" t="str">
        <f>IF(EF987="","",VLOOKUP(EF987,リスト!$AY$5:$AZ$10,2,FALSE))</f>
        <v/>
      </c>
      <c r="EF987" s="3"/>
      <c r="EG987" s="280" t="str">
        <f>IF(EH987="","",VLOOKUP(EH987,リスト!$BA$5:$BB$10,2,FALSE))</f>
        <v/>
      </c>
      <c r="EH987" s="3"/>
      <c r="EI987" s="280" t="str">
        <f>IF(EJ987="","",VLOOKUP(EJ987,リスト!$BC$5:$BD$10,2,FALSE))</f>
        <v/>
      </c>
      <c r="EJ987" s="3"/>
      <c r="EK987" s="280" t="str">
        <f>IF(EL987="","",VLOOKUP(EL987,リスト!$BE$5:$BF$10,2,FALSE))</f>
        <v/>
      </c>
      <c r="EL987" s="3"/>
      <c r="EM987" s="78"/>
      <c r="EN987" s="73"/>
      <c r="EO987" s="73"/>
      <c r="EP987" s="13"/>
      <c r="EQ987" s="13"/>
      <c r="ER987" s="280" t="str">
        <f>IF(ES987="","",VLOOKUP(ES987,リスト!$BG$5:$BH$10,2,FALSE))</f>
        <v/>
      </c>
      <c r="ES987" s="13"/>
      <c r="ET987" s="13"/>
      <c r="EU987" s="13"/>
      <c r="EV987" s="13"/>
      <c r="EW987" s="13"/>
      <c r="EX987" s="81"/>
      <c r="EY987" s="81"/>
      <c r="EZ987" s="26"/>
      <c r="FA987" s="281" t="str">
        <f>IF($EZ987="","",INDEX(リスト!$BI$5:$BJ$40,MATCH($EZ987,リスト!$BJ$5:$BJ$40,0),1))</f>
        <v/>
      </c>
      <c r="FB987" s="280" t="str">
        <f>IF(FC987="","",VLOOKUP(FC987,リスト!$BK:$BL,2,FALSE))</f>
        <v/>
      </c>
      <c r="FC987" s="13"/>
      <c r="FD987" s="331"/>
      <c r="FE987" s="3"/>
      <c r="FF987" s="280" t="str">
        <f>IF(FG987="","",VLOOKUP(FG987,リスト!$BO$5:$BP$6,2,FALSE))</f>
        <v/>
      </c>
      <c r="FG987" s="3"/>
      <c r="FH987" s="280" t="str">
        <f>IF(FI987="","",VLOOKUP(FI987,リスト!$BQ$5:$BR$8,2,FALSE))</f>
        <v/>
      </c>
      <c r="FI987" s="3"/>
      <c r="FJ987" s="282"/>
      <c r="FK987" s="280" t="str">
        <f>IF(FL987="","",VLOOKUP(FL987,リスト!$BS$5:$BT$6,2,FALSE))</f>
        <v/>
      </c>
      <c r="FL987" s="63"/>
      <c r="FM987" s="13"/>
      <c r="FN987" s="13"/>
      <c r="FO987" s="13"/>
      <c r="FP987" s="283" t="str">
        <f t="shared" si="143"/>
        <v/>
      </c>
      <c r="FQ987" s="283" t="str">
        <f t="shared" si="143"/>
        <v/>
      </c>
      <c r="FR987" s="13"/>
      <c r="FS987" s="85"/>
      <c r="FT987" s="85"/>
      <c r="FU987" s="281" t="str">
        <f t="shared" si="144"/>
        <v/>
      </c>
      <c r="FV987" s="280" t="str">
        <f>IF(FW987="","",VLOOKUP(FW987,リスト!$BV$5:$BW$10,2,FALSE))</f>
        <v/>
      </c>
      <c r="FW987" s="26"/>
      <c r="FX987" s="282" t="str">
        <f t="shared" si="145"/>
        <v/>
      </c>
      <c r="FY987" s="280" t="str">
        <f>IF(FZ987="","",VLOOKUP(FZ987,リスト!$BX$5:$BY$6,2,FALSE))</f>
        <v/>
      </c>
      <c r="FZ987" s="3"/>
      <c r="GA987" s="280" t="str">
        <f>IF(GB987="","",VLOOKUP(GB987,リスト!$BZ$5:$CA$6,2,FALSE))</f>
        <v/>
      </c>
      <c r="GB987" s="13"/>
      <c r="GC987" s="281" t="str">
        <f>IF(GD987="","",VLOOKUP(GD987,リスト!$CB$5:$CC$6,2,FALSE))</f>
        <v/>
      </c>
      <c r="GD987" s="13"/>
      <c r="GE987" s="13"/>
      <c r="GF987" s="13"/>
      <c r="GG987" s="75"/>
      <c r="GH987" s="281" t="str">
        <f t="shared" si="146"/>
        <v/>
      </c>
      <c r="GI987" s="128"/>
      <c r="GJ987" s="281" t="str">
        <f>IF(GK987="","",VLOOKUP(GK987,リスト!$CD$5:$CE$6,2,FALSE))</f>
        <v/>
      </c>
      <c r="GK987" s="13"/>
      <c r="GL987" s="281" t="str">
        <f>IF(GM987="","",VLOOKUP(GM987,リスト!$CF$5:$CG$5,2,FALSE))</f>
        <v/>
      </c>
      <c r="GM987" s="26"/>
      <c r="GN987" s="280" t="str">
        <f>IF(GO987="","",VLOOKUP(GO987,リスト!$CH$5:$CI$5,2,FALSE))</f>
        <v/>
      </c>
      <c r="GO987" s="284"/>
      <c r="GP987" s="284"/>
      <c r="GQ987" s="284"/>
      <c r="GR987" s="284"/>
      <c r="GS987" s="284"/>
      <c r="GT987" s="284"/>
      <c r="GU987" s="284"/>
      <c r="GV987" s="284"/>
      <c r="GW987" s="284"/>
      <c r="GX987" s="285"/>
    </row>
    <row r="988" spans="2:206" s="177" customFormat="1" ht="24.75" hidden="1" customHeight="1" outlineLevel="1">
      <c r="B988" s="286" t="str">
        <f>IF(明細!B982="","",明細!B982)</f>
        <v/>
      </c>
      <c r="C988" s="287" t="str">
        <f>IF(明細!C982="","",明細!C982)</f>
        <v/>
      </c>
      <c r="D988" s="265" t="str">
        <f>IF(明細!D982="","",明細!D982)</f>
        <v/>
      </c>
      <c r="E988" s="265" t="str">
        <f>IF(明細!E982="","",明細!E982)</f>
        <v/>
      </c>
      <c r="F988" s="265" t="str">
        <f>IF(明細!F982="","",明細!F982)</f>
        <v/>
      </c>
      <c r="G988" s="265" t="str">
        <f>IF(明細!G982="","",明細!G982)</f>
        <v/>
      </c>
      <c r="H988" s="265" t="str">
        <f>IF(明細!H982="","",明細!H982)</f>
        <v/>
      </c>
      <c r="I988" s="265" t="str">
        <f>IF(明細!I982="","",明細!I982)</f>
        <v/>
      </c>
      <c r="J988" s="265" t="str">
        <f>IF(明細!J982="","",明細!J982)</f>
        <v/>
      </c>
      <c r="K988" s="265" t="str">
        <f>IF(明細!K982="","",明細!K982)</f>
        <v/>
      </c>
      <c r="L988" s="265" t="str">
        <f>IF(明細!L982="","",明細!L982)</f>
        <v/>
      </c>
      <c r="M988" s="265" t="str">
        <f>IF(明細!M982="","",明細!M982)</f>
        <v/>
      </c>
      <c r="N988" s="265" t="str">
        <f>IF(明細!N982="","",明細!N982)</f>
        <v/>
      </c>
      <c r="O988" s="265" t="str">
        <f>IF(明細!O982="","",明細!O982)</f>
        <v/>
      </c>
      <c r="P988" s="265" t="str">
        <f>IF(明細!P982="","",明細!P982)</f>
        <v/>
      </c>
      <c r="Q988" s="265" t="str">
        <f>IF(明細!Q982="","",明細!Q982)</f>
        <v/>
      </c>
      <c r="R988" s="289" t="str">
        <f>IF(明細!R982="","",明細!R982)</f>
        <v/>
      </c>
      <c r="S988" s="291" t="str">
        <f>IF(明細!S982="","",明細!S982)</f>
        <v/>
      </c>
      <c r="T988" s="291" t="str">
        <f>IF(明細!T982="","",明細!T982)</f>
        <v/>
      </c>
      <c r="U988" s="291" t="str">
        <f>IF(明細!U982="","",明細!U982)</f>
        <v/>
      </c>
      <c r="V988" s="292" t="str">
        <f>IF(明細!V982="","",明細!V982)</f>
        <v>個</v>
      </c>
      <c r="W988" s="292" t="str">
        <f>IF(明細!W982="","",明細!W982)</f>
        <v/>
      </c>
      <c r="X988" s="293" t="str">
        <f>IF(明細!X982="","",明細!X982)</f>
        <v/>
      </c>
      <c r="Y988" s="134" t="str">
        <f>IF(明細!Y982="","",明細!Y982)</f>
        <v/>
      </c>
      <c r="Z988" s="135" t="str">
        <f>IF(明細!Z982="","",明細!Z982)</f>
        <v/>
      </c>
      <c r="AA988" s="134" t="str">
        <f>IF(明細!AA982="","",明細!AA982)</f>
        <v/>
      </c>
      <c r="AB988" s="303" t="str">
        <f>IF(明細!AB982="","",明細!AB982)</f>
        <v/>
      </c>
      <c r="AC988" s="134" t="str">
        <f>IF(明細!AC982="","",明細!AC982)</f>
        <v/>
      </c>
      <c r="AD988" s="183" t="str">
        <f>IF(明細!AD982="","",明細!AD982)</f>
        <v/>
      </c>
      <c r="AE988" s="184">
        <f>IF(明細!AE982="","",明細!AE982)</f>
        <v>0.1</v>
      </c>
      <c r="AF988" s="185" t="str">
        <f>IF(明細!AF982="","",明細!AF982)</f>
        <v/>
      </c>
      <c r="AG988" s="186" t="str">
        <f>IF(明細!AG982="","",明細!AG982)</f>
        <v/>
      </c>
      <c r="AH988" s="186" t="str">
        <f>IF(明細!AH982="","",明細!AH982)</f>
        <v/>
      </c>
      <c r="AI988" s="187" t="str">
        <f>IF(明細!AI982="","",明細!AI982)</f>
        <v/>
      </c>
      <c r="AJ988" s="296" t="str">
        <f>IF(明細!AJ982="","",明細!AJ982)</f>
        <v/>
      </c>
      <c r="AK988" s="297" t="str">
        <f>IF(明細!AK982="","",明細!AK982)</f>
        <v/>
      </c>
      <c r="AL988" s="298" t="str">
        <f>IF(明細!AL982="","",明細!AL982)</f>
        <v/>
      </c>
      <c r="AM988" s="299" t="str">
        <f>IF(明細!AM982="","",明細!AM982)</f>
        <v/>
      </c>
      <c r="AN988" s="300" t="str">
        <f>IF(明細!AN982="","",明細!AN982)</f>
        <v/>
      </c>
      <c r="AO988" s="300" t="str">
        <f>IF(明細!AO982="","",明細!AO982)</f>
        <v/>
      </c>
      <c r="AP988" s="300" t="str">
        <f>IF(明細!AP982="","",明細!AP982)</f>
        <v/>
      </c>
      <c r="AQ988" s="301" t="str">
        <f>IF(明細!AQ982="","",明細!AQ982)</f>
        <v/>
      </c>
      <c r="AR988" s="302" t="str">
        <f>IF(明細!AR982="","",明細!AR982)</f>
        <v/>
      </c>
      <c r="AU988" s="360"/>
      <c r="AV988" s="368"/>
      <c r="AW988" s="446" t="str">
        <f>IF(明細!AV982="","",明細!AV982)</f>
        <v/>
      </c>
      <c r="AX988" s="419" t="str">
        <f>IF(明細!AT982="","",明細!AT982)</f>
        <v/>
      </c>
      <c r="AY988" s="280" t="str">
        <f>IF($AX988="","",VLOOKUP($AX988,リスト!$CL:$CM,2,FALSE))</f>
        <v/>
      </c>
      <c r="AZ988" s="3"/>
      <c r="BA988" s="280" t="str">
        <f>IF(BB988="","",VLOOKUP(BB988,リスト!$K:$L,2,FALSE))</f>
        <v/>
      </c>
      <c r="BB988" s="3"/>
      <c r="BC988" s="3"/>
      <c r="BD988" s="87"/>
      <c r="BE988" s="280" t="str">
        <f>IF(BF988="","",VLOOKUP(BF988,リスト!$I:$J,2,FALSE))</f>
        <v/>
      </c>
      <c r="BF988" s="3"/>
      <c r="BG988" s="280" t="str">
        <f>IF(BH988="","",VLOOKUP(BH988,リスト!$M:$N,2,FALSE))</f>
        <v/>
      </c>
      <c r="BH988" s="282"/>
      <c r="BI988" s="280" t="str">
        <f>IF(BJ988="","",VLOOKUP(BJ988,リスト!$O:$P,2,FALSE))</f>
        <v/>
      </c>
      <c r="BJ988" s="24"/>
      <c r="BM988" s="451" t="str">
        <f>IF(明細!AV982="","",明細!AV982)</f>
        <v/>
      </c>
      <c r="BN988" s="453" t="str">
        <f>IF(明細!AT982="","",明細!AT982)</f>
        <v/>
      </c>
      <c r="BO988" s="280" t="str">
        <f>IF($BN988="","",VLOOKUP($BN988,リスト!$CL:$CM,2,FALSE))</f>
        <v/>
      </c>
      <c r="BP988" s="280" t="str">
        <f>IF(BQ988="","",VLOOKUP(BQ988,リスト!$K$5:$L$7,2,FALSE))</f>
        <v/>
      </c>
      <c r="BQ988" s="13"/>
      <c r="BR988" s="13"/>
      <c r="BS988" s="47"/>
      <c r="BT988" s="280" t="str">
        <f>IF(BU988="","",VLOOKUP(BU988,リスト!I979:J997,2,FALSE))</f>
        <v/>
      </c>
      <c r="BU988" s="13"/>
      <c r="BV988" s="13"/>
      <c r="BW988" s="282"/>
      <c r="BX988" s="282"/>
      <c r="BY988" s="280" t="str">
        <f>IF(BZ988="","",VLOOKUP(BZ988,リスト!$S$5:$T$6,2,FALSE))</f>
        <v/>
      </c>
      <c r="BZ988" s="3"/>
      <c r="CA988" s="3"/>
      <c r="CB988" s="81"/>
      <c r="CC988" s="280" t="str">
        <f t="shared" si="140"/>
        <v/>
      </c>
      <c r="CD988" s="83"/>
      <c r="CE988" s="83"/>
      <c r="CF988" s="83"/>
      <c r="CG988" s="83"/>
      <c r="CH988" s="282" t="str">
        <f t="shared" si="141"/>
        <v/>
      </c>
      <c r="CI988" s="83"/>
      <c r="CJ988" s="280" t="str">
        <f t="shared" si="142"/>
        <v/>
      </c>
      <c r="CK988" s="87"/>
      <c r="CL988" s="78"/>
      <c r="CM988" s="83"/>
      <c r="CN988" s="83"/>
      <c r="CO988" s="83"/>
      <c r="CP988" s="280" t="str">
        <f t="shared" si="147"/>
        <v/>
      </c>
      <c r="CQ988" s="81"/>
      <c r="CR988" s="280" t="str">
        <f t="shared" si="148"/>
        <v/>
      </c>
      <c r="CS988" s="3"/>
      <c r="CT988" s="3"/>
      <c r="CU988" s="280" t="str">
        <f>IF(CV988="","",VLOOKUP(CV988,リスト!$V$5:$W$6,2,FALSE))</f>
        <v/>
      </c>
      <c r="CV988" s="3"/>
      <c r="CW988" s="280" t="str">
        <f>IF(CX988="","",VLOOKUP(CX988,リスト!$X$5:$Y$6,2,FALSE))</f>
        <v/>
      </c>
      <c r="CX988" s="3"/>
      <c r="CY988" s="77"/>
      <c r="CZ988" s="77"/>
      <c r="DA988" s="75"/>
      <c r="DB988" s="75"/>
      <c r="DC988" s="75"/>
      <c r="DD988" s="75"/>
      <c r="DE988" s="280" t="str">
        <f>IF(DF988="","",VLOOKUP(DF988,リスト!$Z$5:$AA$10,2,FALSE))</f>
        <v/>
      </c>
      <c r="DF988" s="3"/>
      <c r="DG988" s="280" t="str">
        <f>IF(DH988="","",VLOOKUP(DH988,リスト!$AB$5:$AC$12,2,FALSE))</f>
        <v/>
      </c>
      <c r="DH988" s="63"/>
      <c r="DI988" s="280" t="str">
        <f>IF(DJ988="","",VLOOKUP(DJ988,リスト!$AD$5:$AE$7,2,FALSE))</f>
        <v/>
      </c>
      <c r="DJ988" s="3"/>
      <c r="DK988" s="280" t="str">
        <f>IF(DL988="","",VLOOKUP(DL988,リスト!$AF$5:$AG$10,2,FALSE))</f>
        <v/>
      </c>
      <c r="DL988" s="3"/>
      <c r="DM988" s="280" t="str">
        <f>IF(DN988="","",VLOOKUP(DN988,リスト!$AH$5:$AI$6,2,FALSE))</f>
        <v/>
      </c>
      <c r="DN988" s="3"/>
      <c r="DO988" s="280" t="str">
        <f>IF(DP988="","",VLOOKUP(DP988,リスト!$AJ$5:$AK$6,2,FALSE))</f>
        <v/>
      </c>
      <c r="DP988" s="3"/>
      <c r="DQ988" s="280" t="str">
        <f>IF(DR988="","",VLOOKUP(DR988,リスト!$AL$5:$AM$7,2,FALSE))</f>
        <v/>
      </c>
      <c r="DR988" s="3"/>
      <c r="DS988" s="13"/>
      <c r="DT988" s="85"/>
      <c r="DU988" s="85"/>
      <c r="DV988" s="281" t="str">
        <f>IF(DW988="","",VLOOKUP(DW988,リスト!$AN$5:$AO$6,2,FALSE))</f>
        <v/>
      </c>
      <c r="DW988" s="13"/>
      <c r="DX988" s="341"/>
      <c r="DY988" s="345"/>
      <c r="DZ988" s="341"/>
      <c r="EA988" s="345"/>
      <c r="EB988" s="280" t="str">
        <f>IF(EC988="","",VLOOKUP(EC988,リスト!$AW$5:$AX$8,2,FALSE))</f>
        <v/>
      </c>
      <c r="EC988" s="3"/>
      <c r="ED988" s="85"/>
      <c r="EE988" s="280" t="str">
        <f>IF(EF988="","",VLOOKUP(EF988,リスト!$AY$5:$AZ$10,2,FALSE))</f>
        <v/>
      </c>
      <c r="EF988" s="3"/>
      <c r="EG988" s="280" t="str">
        <f>IF(EH988="","",VLOOKUP(EH988,リスト!$BA$5:$BB$10,2,FALSE))</f>
        <v/>
      </c>
      <c r="EH988" s="3"/>
      <c r="EI988" s="280" t="str">
        <f>IF(EJ988="","",VLOOKUP(EJ988,リスト!$BC$5:$BD$10,2,FALSE))</f>
        <v/>
      </c>
      <c r="EJ988" s="3"/>
      <c r="EK988" s="280" t="str">
        <f>IF(EL988="","",VLOOKUP(EL988,リスト!$BE$5:$BF$10,2,FALSE))</f>
        <v/>
      </c>
      <c r="EL988" s="3"/>
      <c r="EM988" s="78"/>
      <c r="EN988" s="73"/>
      <c r="EO988" s="73"/>
      <c r="EP988" s="13"/>
      <c r="EQ988" s="13"/>
      <c r="ER988" s="280" t="str">
        <f>IF(ES988="","",VLOOKUP(ES988,リスト!$BG$5:$BH$10,2,FALSE))</f>
        <v/>
      </c>
      <c r="ES988" s="13"/>
      <c r="ET988" s="13"/>
      <c r="EU988" s="13"/>
      <c r="EV988" s="13"/>
      <c r="EW988" s="13"/>
      <c r="EX988" s="81"/>
      <c r="EY988" s="81"/>
      <c r="EZ988" s="26"/>
      <c r="FA988" s="281" t="str">
        <f>IF($EZ988="","",INDEX(リスト!$BI$5:$BJ$40,MATCH($EZ988,リスト!$BJ$5:$BJ$40,0),1))</f>
        <v/>
      </c>
      <c r="FB988" s="280" t="str">
        <f>IF(FC988="","",VLOOKUP(FC988,リスト!$BK:$BL,2,FALSE))</f>
        <v/>
      </c>
      <c r="FC988" s="13"/>
      <c r="FD988" s="331"/>
      <c r="FE988" s="3"/>
      <c r="FF988" s="280" t="str">
        <f>IF(FG988="","",VLOOKUP(FG988,リスト!$BO$5:$BP$6,2,FALSE))</f>
        <v/>
      </c>
      <c r="FG988" s="3"/>
      <c r="FH988" s="280" t="str">
        <f>IF(FI988="","",VLOOKUP(FI988,リスト!$BQ$5:$BR$8,2,FALSE))</f>
        <v/>
      </c>
      <c r="FI988" s="3"/>
      <c r="FJ988" s="282"/>
      <c r="FK988" s="280" t="str">
        <f>IF(FL988="","",VLOOKUP(FL988,リスト!$BS$5:$BT$6,2,FALSE))</f>
        <v/>
      </c>
      <c r="FL988" s="63"/>
      <c r="FM988" s="13"/>
      <c r="FN988" s="13"/>
      <c r="FO988" s="13"/>
      <c r="FP988" s="283" t="str">
        <f t="shared" si="143"/>
        <v/>
      </c>
      <c r="FQ988" s="283" t="str">
        <f t="shared" si="143"/>
        <v/>
      </c>
      <c r="FR988" s="13"/>
      <c r="FS988" s="85"/>
      <c r="FT988" s="85"/>
      <c r="FU988" s="281" t="str">
        <f t="shared" si="144"/>
        <v/>
      </c>
      <c r="FV988" s="280" t="str">
        <f>IF(FW988="","",VLOOKUP(FW988,リスト!$BV$5:$BW$10,2,FALSE))</f>
        <v/>
      </c>
      <c r="FW988" s="26"/>
      <c r="FX988" s="282" t="str">
        <f t="shared" si="145"/>
        <v/>
      </c>
      <c r="FY988" s="280" t="str">
        <f>IF(FZ988="","",VLOOKUP(FZ988,リスト!$BX$5:$BY$6,2,FALSE))</f>
        <v/>
      </c>
      <c r="FZ988" s="3"/>
      <c r="GA988" s="280" t="str">
        <f>IF(GB988="","",VLOOKUP(GB988,リスト!$BZ$5:$CA$6,2,FALSE))</f>
        <v/>
      </c>
      <c r="GB988" s="13"/>
      <c r="GC988" s="281" t="str">
        <f>IF(GD988="","",VLOOKUP(GD988,リスト!$CB$5:$CC$6,2,FALSE))</f>
        <v/>
      </c>
      <c r="GD988" s="13"/>
      <c r="GE988" s="13"/>
      <c r="GF988" s="13"/>
      <c r="GG988" s="75"/>
      <c r="GH988" s="281" t="str">
        <f t="shared" si="146"/>
        <v/>
      </c>
      <c r="GI988" s="128"/>
      <c r="GJ988" s="281" t="str">
        <f>IF(GK988="","",VLOOKUP(GK988,リスト!$CD$5:$CE$6,2,FALSE))</f>
        <v/>
      </c>
      <c r="GK988" s="13"/>
      <c r="GL988" s="281" t="str">
        <f>IF(GM988="","",VLOOKUP(GM988,リスト!$CF$5:$CG$5,2,FALSE))</f>
        <v/>
      </c>
      <c r="GM988" s="26"/>
      <c r="GN988" s="280" t="str">
        <f>IF(GO988="","",VLOOKUP(GO988,リスト!$CH$5:$CI$5,2,FALSE))</f>
        <v/>
      </c>
      <c r="GO988" s="284"/>
      <c r="GP988" s="284"/>
      <c r="GQ988" s="284"/>
      <c r="GR988" s="284"/>
      <c r="GS988" s="284"/>
      <c r="GT988" s="284"/>
      <c r="GU988" s="284"/>
      <c r="GV988" s="284"/>
      <c r="GW988" s="284"/>
      <c r="GX988" s="285"/>
    </row>
    <row r="989" spans="2:206" s="177" customFormat="1" ht="24.75" hidden="1" customHeight="1" outlineLevel="1">
      <c r="B989" s="286" t="str">
        <f>IF(明細!B983="","",明細!B983)</f>
        <v/>
      </c>
      <c r="C989" s="287" t="str">
        <f>IF(明細!C983="","",明細!C983)</f>
        <v/>
      </c>
      <c r="D989" s="265" t="str">
        <f>IF(明細!D983="","",明細!D983)</f>
        <v/>
      </c>
      <c r="E989" s="265" t="str">
        <f>IF(明細!E983="","",明細!E983)</f>
        <v/>
      </c>
      <c r="F989" s="265" t="str">
        <f>IF(明細!F983="","",明細!F983)</f>
        <v/>
      </c>
      <c r="G989" s="265" t="str">
        <f>IF(明細!G983="","",明細!G983)</f>
        <v/>
      </c>
      <c r="H989" s="265" t="str">
        <f>IF(明細!H983="","",明細!H983)</f>
        <v/>
      </c>
      <c r="I989" s="265" t="str">
        <f>IF(明細!I983="","",明細!I983)</f>
        <v/>
      </c>
      <c r="J989" s="265" t="str">
        <f>IF(明細!J983="","",明細!J983)</f>
        <v/>
      </c>
      <c r="K989" s="265" t="str">
        <f>IF(明細!K983="","",明細!K983)</f>
        <v/>
      </c>
      <c r="L989" s="265" t="str">
        <f>IF(明細!L983="","",明細!L983)</f>
        <v/>
      </c>
      <c r="M989" s="265" t="str">
        <f>IF(明細!M983="","",明細!M983)</f>
        <v/>
      </c>
      <c r="N989" s="265" t="str">
        <f>IF(明細!N983="","",明細!N983)</f>
        <v/>
      </c>
      <c r="O989" s="265" t="str">
        <f>IF(明細!O983="","",明細!O983)</f>
        <v/>
      </c>
      <c r="P989" s="265" t="str">
        <f>IF(明細!P983="","",明細!P983)</f>
        <v/>
      </c>
      <c r="Q989" s="265" t="str">
        <f>IF(明細!Q983="","",明細!Q983)</f>
        <v/>
      </c>
      <c r="R989" s="289" t="str">
        <f>IF(明細!R983="","",明細!R983)</f>
        <v/>
      </c>
      <c r="S989" s="291" t="str">
        <f>IF(明細!S983="","",明細!S983)</f>
        <v/>
      </c>
      <c r="T989" s="291" t="str">
        <f>IF(明細!T983="","",明細!T983)</f>
        <v/>
      </c>
      <c r="U989" s="291" t="str">
        <f>IF(明細!U983="","",明細!U983)</f>
        <v/>
      </c>
      <c r="V989" s="292" t="str">
        <f>IF(明細!V983="","",明細!V983)</f>
        <v>個</v>
      </c>
      <c r="W989" s="292" t="str">
        <f>IF(明細!W983="","",明細!W983)</f>
        <v/>
      </c>
      <c r="X989" s="293" t="str">
        <f>IF(明細!X983="","",明細!X983)</f>
        <v/>
      </c>
      <c r="Y989" s="134" t="str">
        <f>IF(明細!Y983="","",明細!Y983)</f>
        <v/>
      </c>
      <c r="Z989" s="135" t="str">
        <f>IF(明細!Z983="","",明細!Z983)</f>
        <v/>
      </c>
      <c r="AA989" s="134" t="str">
        <f>IF(明細!AA983="","",明細!AA983)</f>
        <v/>
      </c>
      <c r="AB989" s="303" t="str">
        <f>IF(明細!AB983="","",明細!AB983)</f>
        <v/>
      </c>
      <c r="AC989" s="134" t="str">
        <f>IF(明細!AC983="","",明細!AC983)</f>
        <v/>
      </c>
      <c r="AD989" s="183" t="str">
        <f>IF(明細!AD983="","",明細!AD983)</f>
        <v/>
      </c>
      <c r="AE989" s="184">
        <f>IF(明細!AE983="","",明細!AE983)</f>
        <v>0.1</v>
      </c>
      <c r="AF989" s="185" t="str">
        <f>IF(明細!AF983="","",明細!AF983)</f>
        <v/>
      </c>
      <c r="AG989" s="186" t="str">
        <f>IF(明細!AG983="","",明細!AG983)</f>
        <v/>
      </c>
      <c r="AH989" s="186" t="str">
        <f>IF(明細!AH983="","",明細!AH983)</f>
        <v/>
      </c>
      <c r="AI989" s="187" t="str">
        <f>IF(明細!AI983="","",明細!AI983)</f>
        <v/>
      </c>
      <c r="AJ989" s="296" t="str">
        <f>IF(明細!AJ983="","",明細!AJ983)</f>
        <v/>
      </c>
      <c r="AK989" s="297" t="str">
        <f>IF(明細!AK983="","",明細!AK983)</f>
        <v/>
      </c>
      <c r="AL989" s="298" t="str">
        <f>IF(明細!AL983="","",明細!AL983)</f>
        <v/>
      </c>
      <c r="AM989" s="299" t="str">
        <f>IF(明細!AM983="","",明細!AM983)</f>
        <v/>
      </c>
      <c r="AN989" s="300" t="str">
        <f>IF(明細!AN983="","",明細!AN983)</f>
        <v/>
      </c>
      <c r="AO989" s="300" t="str">
        <f>IF(明細!AO983="","",明細!AO983)</f>
        <v/>
      </c>
      <c r="AP989" s="300" t="str">
        <f>IF(明細!AP983="","",明細!AP983)</f>
        <v/>
      </c>
      <c r="AQ989" s="301" t="str">
        <f>IF(明細!AQ983="","",明細!AQ983)</f>
        <v/>
      </c>
      <c r="AR989" s="302" t="str">
        <f>IF(明細!AR983="","",明細!AR983)</f>
        <v/>
      </c>
      <c r="AU989" s="360"/>
      <c r="AV989" s="368"/>
      <c r="AW989" s="446" t="str">
        <f>IF(明細!AV983="","",明細!AV983)</f>
        <v/>
      </c>
      <c r="AX989" s="419" t="str">
        <f>IF(明細!AT983="","",明細!AT983)</f>
        <v/>
      </c>
      <c r="AY989" s="280" t="str">
        <f>IF($AX989="","",VLOOKUP($AX989,リスト!$CL:$CM,2,FALSE))</f>
        <v/>
      </c>
      <c r="AZ989" s="3"/>
      <c r="BA989" s="280" t="str">
        <f>IF(BB989="","",VLOOKUP(BB989,リスト!$K:$L,2,FALSE))</f>
        <v/>
      </c>
      <c r="BB989" s="3"/>
      <c r="BC989" s="3"/>
      <c r="BD989" s="87"/>
      <c r="BE989" s="280" t="str">
        <f>IF(BF989="","",VLOOKUP(BF989,リスト!$I:$J,2,FALSE))</f>
        <v/>
      </c>
      <c r="BF989" s="3"/>
      <c r="BG989" s="280" t="str">
        <f>IF(BH989="","",VLOOKUP(BH989,リスト!$M:$N,2,FALSE))</f>
        <v/>
      </c>
      <c r="BH989" s="282"/>
      <c r="BI989" s="280" t="str">
        <f>IF(BJ989="","",VLOOKUP(BJ989,リスト!$O:$P,2,FALSE))</f>
        <v/>
      </c>
      <c r="BJ989" s="24"/>
      <c r="BM989" s="451" t="str">
        <f>IF(明細!AV983="","",明細!AV983)</f>
        <v/>
      </c>
      <c r="BN989" s="453" t="str">
        <f>IF(明細!AT983="","",明細!AT983)</f>
        <v/>
      </c>
      <c r="BO989" s="280" t="str">
        <f>IF($BN989="","",VLOOKUP($BN989,リスト!$CL:$CM,2,FALSE))</f>
        <v/>
      </c>
      <c r="BP989" s="280" t="str">
        <f>IF(BQ989="","",VLOOKUP(BQ989,リスト!$K$5:$L$7,2,FALSE))</f>
        <v/>
      </c>
      <c r="BQ989" s="13"/>
      <c r="BR989" s="13"/>
      <c r="BS989" s="47"/>
      <c r="BT989" s="280" t="str">
        <f>IF(BU989="","",VLOOKUP(BU989,リスト!I980:J998,2,FALSE))</f>
        <v/>
      </c>
      <c r="BU989" s="13"/>
      <c r="BV989" s="13"/>
      <c r="BW989" s="282"/>
      <c r="BX989" s="282"/>
      <c r="BY989" s="280" t="str">
        <f>IF(BZ989="","",VLOOKUP(BZ989,リスト!$S$5:$T$6,2,FALSE))</f>
        <v/>
      </c>
      <c r="BZ989" s="3"/>
      <c r="CA989" s="3"/>
      <c r="CB989" s="81"/>
      <c r="CC989" s="280" t="str">
        <f t="shared" si="140"/>
        <v/>
      </c>
      <c r="CD989" s="83"/>
      <c r="CE989" s="83"/>
      <c r="CF989" s="83"/>
      <c r="CG989" s="83"/>
      <c r="CH989" s="282" t="str">
        <f t="shared" si="141"/>
        <v/>
      </c>
      <c r="CI989" s="83"/>
      <c r="CJ989" s="280" t="str">
        <f t="shared" si="142"/>
        <v/>
      </c>
      <c r="CK989" s="87"/>
      <c r="CL989" s="78"/>
      <c r="CM989" s="83"/>
      <c r="CN989" s="83"/>
      <c r="CO989" s="83"/>
      <c r="CP989" s="280" t="str">
        <f t="shared" si="147"/>
        <v/>
      </c>
      <c r="CQ989" s="81"/>
      <c r="CR989" s="280" t="str">
        <f t="shared" si="148"/>
        <v/>
      </c>
      <c r="CS989" s="3"/>
      <c r="CT989" s="3"/>
      <c r="CU989" s="280" t="str">
        <f>IF(CV989="","",VLOOKUP(CV989,リスト!$V$5:$W$6,2,FALSE))</f>
        <v/>
      </c>
      <c r="CV989" s="3"/>
      <c r="CW989" s="280" t="str">
        <f>IF(CX989="","",VLOOKUP(CX989,リスト!$X$5:$Y$6,2,FALSE))</f>
        <v/>
      </c>
      <c r="CX989" s="3"/>
      <c r="CY989" s="77"/>
      <c r="CZ989" s="77"/>
      <c r="DA989" s="75"/>
      <c r="DB989" s="75"/>
      <c r="DC989" s="75"/>
      <c r="DD989" s="75"/>
      <c r="DE989" s="280" t="str">
        <f>IF(DF989="","",VLOOKUP(DF989,リスト!$Z$5:$AA$10,2,FALSE))</f>
        <v/>
      </c>
      <c r="DF989" s="3"/>
      <c r="DG989" s="280" t="str">
        <f>IF(DH989="","",VLOOKUP(DH989,リスト!$AB$5:$AC$12,2,FALSE))</f>
        <v/>
      </c>
      <c r="DH989" s="63"/>
      <c r="DI989" s="280" t="str">
        <f>IF(DJ989="","",VLOOKUP(DJ989,リスト!$AD$5:$AE$7,2,FALSE))</f>
        <v/>
      </c>
      <c r="DJ989" s="3"/>
      <c r="DK989" s="280" t="str">
        <f>IF(DL989="","",VLOOKUP(DL989,リスト!$AF$5:$AG$10,2,FALSE))</f>
        <v/>
      </c>
      <c r="DL989" s="3"/>
      <c r="DM989" s="280" t="str">
        <f>IF(DN989="","",VLOOKUP(DN989,リスト!$AH$5:$AI$6,2,FALSE))</f>
        <v/>
      </c>
      <c r="DN989" s="3"/>
      <c r="DO989" s="280" t="str">
        <f>IF(DP989="","",VLOOKUP(DP989,リスト!$AJ$5:$AK$6,2,FALSE))</f>
        <v/>
      </c>
      <c r="DP989" s="3"/>
      <c r="DQ989" s="280" t="str">
        <f>IF(DR989="","",VLOOKUP(DR989,リスト!$AL$5:$AM$7,2,FALSE))</f>
        <v/>
      </c>
      <c r="DR989" s="3"/>
      <c r="DS989" s="13"/>
      <c r="DT989" s="85"/>
      <c r="DU989" s="85"/>
      <c r="DV989" s="281" t="str">
        <f>IF(DW989="","",VLOOKUP(DW989,リスト!$AN$5:$AO$6,2,FALSE))</f>
        <v/>
      </c>
      <c r="DW989" s="13"/>
      <c r="DX989" s="341"/>
      <c r="DY989" s="345"/>
      <c r="DZ989" s="341"/>
      <c r="EA989" s="345"/>
      <c r="EB989" s="280" t="str">
        <f>IF(EC989="","",VLOOKUP(EC989,リスト!$AW$5:$AX$8,2,FALSE))</f>
        <v/>
      </c>
      <c r="EC989" s="3"/>
      <c r="ED989" s="85"/>
      <c r="EE989" s="280" t="str">
        <f>IF(EF989="","",VLOOKUP(EF989,リスト!$AY$5:$AZ$10,2,FALSE))</f>
        <v/>
      </c>
      <c r="EF989" s="3"/>
      <c r="EG989" s="280" t="str">
        <f>IF(EH989="","",VLOOKUP(EH989,リスト!$BA$5:$BB$10,2,FALSE))</f>
        <v/>
      </c>
      <c r="EH989" s="3"/>
      <c r="EI989" s="280" t="str">
        <f>IF(EJ989="","",VLOOKUP(EJ989,リスト!$BC$5:$BD$10,2,FALSE))</f>
        <v/>
      </c>
      <c r="EJ989" s="3"/>
      <c r="EK989" s="280" t="str">
        <f>IF(EL989="","",VLOOKUP(EL989,リスト!$BE$5:$BF$10,2,FALSE))</f>
        <v/>
      </c>
      <c r="EL989" s="3"/>
      <c r="EM989" s="78"/>
      <c r="EN989" s="73"/>
      <c r="EO989" s="73"/>
      <c r="EP989" s="13"/>
      <c r="EQ989" s="13"/>
      <c r="ER989" s="280" t="str">
        <f>IF(ES989="","",VLOOKUP(ES989,リスト!$BG$5:$BH$10,2,FALSE))</f>
        <v/>
      </c>
      <c r="ES989" s="13"/>
      <c r="ET989" s="13"/>
      <c r="EU989" s="13"/>
      <c r="EV989" s="13"/>
      <c r="EW989" s="13"/>
      <c r="EX989" s="81"/>
      <c r="EY989" s="81"/>
      <c r="EZ989" s="26"/>
      <c r="FA989" s="281" t="str">
        <f>IF($EZ989="","",INDEX(リスト!$BI$5:$BJ$40,MATCH($EZ989,リスト!$BJ$5:$BJ$40,0),1))</f>
        <v/>
      </c>
      <c r="FB989" s="280" t="str">
        <f>IF(FC989="","",VLOOKUP(FC989,リスト!$BK:$BL,2,FALSE))</f>
        <v/>
      </c>
      <c r="FC989" s="13"/>
      <c r="FD989" s="331"/>
      <c r="FE989" s="3"/>
      <c r="FF989" s="280" t="str">
        <f>IF(FG989="","",VLOOKUP(FG989,リスト!$BO$5:$BP$6,2,FALSE))</f>
        <v/>
      </c>
      <c r="FG989" s="3"/>
      <c r="FH989" s="280" t="str">
        <f>IF(FI989="","",VLOOKUP(FI989,リスト!$BQ$5:$BR$8,2,FALSE))</f>
        <v/>
      </c>
      <c r="FI989" s="3"/>
      <c r="FJ989" s="282"/>
      <c r="FK989" s="280" t="str">
        <f>IF(FL989="","",VLOOKUP(FL989,リスト!$BS$5:$BT$6,2,FALSE))</f>
        <v/>
      </c>
      <c r="FL989" s="63"/>
      <c r="FM989" s="13"/>
      <c r="FN989" s="13"/>
      <c r="FO989" s="13"/>
      <c r="FP989" s="283" t="str">
        <f t="shared" si="143"/>
        <v/>
      </c>
      <c r="FQ989" s="283" t="str">
        <f t="shared" si="143"/>
        <v/>
      </c>
      <c r="FR989" s="13"/>
      <c r="FS989" s="85"/>
      <c r="FT989" s="85"/>
      <c r="FU989" s="281" t="str">
        <f t="shared" si="144"/>
        <v/>
      </c>
      <c r="FV989" s="280" t="str">
        <f>IF(FW989="","",VLOOKUP(FW989,リスト!$BV$5:$BW$10,2,FALSE))</f>
        <v/>
      </c>
      <c r="FW989" s="26"/>
      <c r="FX989" s="282" t="str">
        <f t="shared" si="145"/>
        <v/>
      </c>
      <c r="FY989" s="280" t="str">
        <f>IF(FZ989="","",VLOOKUP(FZ989,リスト!$BX$5:$BY$6,2,FALSE))</f>
        <v/>
      </c>
      <c r="FZ989" s="3"/>
      <c r="GA989" s="280" t="str">
        <f>IF(GB989="","",VLOOKUP(GB989,リスト!$BZ$5:$CA$6,2,FALSE))</f>
        <v/>
      </c>
      <c r="GB989" s="13"/>
      <c r="GC989" s="281" t="str">
        <f>IF(GD989="","",VLOOKUP(GD989,リスト!$CB$5:$CC$6,2,FALSE))</f>
        <v/>
      </c>
      <c r="GD989" s="13"/>
      <c r="GE989" s="13"/>
      <c r="GF989" s="13"/>
      <c r="GG989" s="75"/>
      <c r="GH989" s="281" t="str">
        <f t="shared" si="146"/>
        <v/>
      </c>
      <c r="GI989" s="128"/>
      <c r="GJ989" s="281" t="str">
        <f>IF(GK989="","",VLOOKUP(GK989,リスト!$CD$5:$CE$6,2,FALSE))</f>
        <v/>
      </c>
      <c r="GK989" s="13"/>
      <c r="GL989" s="281" t="str">
        <f>IF(GM989="","",VLOOKUP(GM989,リスト!$CF$5:$CG$5,2,FALSE))</f>
        <v/>
      </c>
      <c r="GM989" s="26"/>
      <c r="GN989" s="280" t="str">
        <f>IF(GO989="","",VLOOKUP(GO989,リスト!$CH$5:$CI$5,2,FALSE))</f>
        <v/>
      </c>
      <c r="GO989" s="284"/>
      <c r="GP989" s="284"/>
      <c r="GQ989" s="284"/>
      <c r="GR989" s="284"/>
      <c r="GS989" s="284"/>
      <c r="GT989" s="284"/>
      <c r="GU989" s="284"/>
      <c r="GV989" s="284"/>
      <c r="GW989" s="284"/>
      <c r="GX989" s="285"/>
    </row>
    <row r="990" spans="2:206" s="177" customFormat="1" ht="24.75" hidden="1" customHeight="1" outlineLevel="1">
      <c r="B990" s="286" t="str">
        <f>IF(明細!B984="","",明細!B984)</f>
        <v/>
      </c>
      <c r="C990" s="287" t="str">
        <f>IF(明細!C984="","",明細!C984)</f>
        <v/>
      </c>
      <c r="D990" s="265" t="str">
        <f>IF(明細!D984="","",明細!D984)</f>
        <v/>
      </c>
      <c r="E990" s="265" t="str">
        <f>IF(明細!E984="","",明細!E984)</f>
        <v/>
      </c>
      <c r="F990" s="265" t="str">
        <f>IF(明細!F984="","",明細!F984)</f>
        <v/>
      </c>
      <c r="G990" s="265" t="str">
        <f>IF(明細!G984="","",明細!G984)</f>
        <v/>
      </c>
      <c r="H990" s="265" t="str">
        <f>IF(明細!H984="","",明細!H984)</f>
        <v/>
      </c>
      <c r="I990" s="265" t="str">
        <f>IF(明細!I984="","",明細!I984)</f>
        <v/>
      </c>
      <c r="J990" s="265" t="str">
        <f>IF(明細!J984="","",明細!J984)</f>
        <v/>
      </c>
      <c r="K990" s="265" t="str">
        <f>IF(明細!K984="","",明細!K984)</f>
        <v/>
      </c>
      <c r="L990" s="265" t="str">
        <f>IF(明細!L984="","",明細!L984)</f>
        <v/>
      </c>
      <c r="M990" s="265" t="str">
        <f>IF(明細!M984="","",明細!M984)</f>
        <v/>
      </c>
      <c r="N990" s="265" t="str">
        <f>IF(明細!N984="","",明細!N984)</f>
        <v/>
      </c>
      <c r="O990" s="265" t="str">
        <f>IF(明細!O984="","",明細!O984)</f>
        <v/>
      </c>
      <c r="P990" s="265" t="str">
        <f>IF(明細!P984="","",明細!P984)</f>
        <v/>
      </c>
      <c r="Q990" s="265" t="str">
        <f>IF(明細!Q984="","",明細!Q984)</f>
        <v/>
      </c>
      <c r="R990" s="289" t="str">
        <f>IF(明細!R984="","",明細!R984)</f>
        <v/>
      </c>
      <c r="S990" s="291" t="str">
        <f>IF(明細!S984="","",明細!S984)</f>
        <v/>
      </c>
      <c r="T990" s="291" t="str">
        <f>IF(明細!T984="","",明細!T984)</f>
        <v/>
      </c>
      <c r="U990" s="291" t="str">
        <f>IF(明細!U984="","",明細!U984)</f>
        <v/>
      </c>
      <c r="V990" s="292" t="str">
        <f>IF(明細!V984="","",明細!V984)</f>
        <v>個</v>
      </c>
      <c r="W990" s="292" t="str">
        <f>IF(明細!W984="","",明細!W984)</f>
        <v/>
      </c>
      <c r="X990" s="293" t="str">
        <f>IF(明細!X984="","",明細!X984)</f>
        <v/>
      </c>
      <c r="Y990" s="134" t="str">
        <f>IF(明細!Y984="","",明細!Y984)</f>
        <v/>
      </c>
      <c r="Z990" s="135" t="str">
        <f>IF(明細!Z984="","",明細!Z984)</f>
        <v/>
      </c>
      <c r="AA990" s="134" t="str">
        <f>IF(明細!AA984="","",明細!AA984)</f>
        <v/>
      </c>
      <c r="AB990" s="303" t="str">
        <f>IF(明細!AB984="","",明細!AB984)</f>
        <v/>
      </c>
      <c r="AC990" s="134" t="str">
        <f>IF(明細!AC984="","",明細!AC984)</f>
        <v/>
      </c>
      <c r="AD990" s="183" t="str">
        <f>IF(明細!AD984="","",明細!AD984)</f>
        <v/>
      </c>
      <c r="AE990" s="184">
        <f>IF(明細!AE984="","",明細!AE984)</f>
        <v>0.1</v>
      </c>
      <c r="AF990" s="185" t="str">
        <f>IF(明細!AF984="","",明細!AF984)</f>
        <v/>
      </c>
      <c r="AG990" s="186" t="str">
        <f>IF(明細!AG984="","",明細!AG984)</f>
        <v/>
      </c>
      <c r="AH990" s="186" t="str">
        <f>IF(明細!AH984="","",明細!AH984)</f>
        <v/>
      </c>
      <c r="AI990" s="187" t="str">
        <f>IF(明細!AI984="","",明細!AI984)</f>
        <v/>
      </c>
      <c r="AJ990" s="296" t="str">
        <f>IF(明細!AJ984="","",明細!AJ984)</f>
        <v/>
      </c>
      <c r="AK990" s="297" t="str">
        <f>IF(明細!AK984="","",明細!AK984)</f>
        <v/>
      </c>
      <c r="AL990" s="298" t="str">
        <f>IF(明細!AL984="","",明細!AL984)</f>
        <v/>
      </c>
      <c r="AM990" s="299" t="str">
        <f>IF(明細!AM984="","",明細!AM984)</f>
        <v/>
      </c>
      <c r="AN990" s="300" t="str">
        <f>IF(明細!AN984="","",明細!AN984)</f>
        <v/>
      </c>
      <c r="AO990" s="300" t="str">
        <f>IF(明細!AO984="","",明細!AO984)</f>
        <v/>
      </c>
      <c r="AP990" s="300" t="str">
        <f>IF(明細!AP984="","",明細!AP984)</f>
        <v/>
      </c>
      <c r="AQ990" s="301" t="str">
        <f>IF(明細!AQ984="","",明細!AQ984)</f>
        <v/>
      </c>
      <c r="AR990" s="302" t="str">
        <f>IF(明細!AR984="","",明細!AR984)</f>
        <v/>
      </c>
      <c r="AU990" s="360"/>
      <c r="AV990" s="368"/>
      <c r="AW990" s="446" t="str">
        <f>IF(明細!AV984="","",明細!AV984)</f>
        <v/>
      </c>
      <c r="AX990" s="419" t="str">
        <f>IF(明細!AT984="","",明細!AT984)</f>
        <v/>
      </c>
      <c r="AY990" s="280" t="str">
        <f>IF($AX990="","",VLOOKUP($AX990,リスト!$CL:$CM,2,FALSE))</f>
        <v/>
      </c>
      <c r="AZ990" s="3"/>
      <c r="BA990" s="280" t="str">
        <f>IF(BB990="","",VLOOKUP(BB990,リスト!$K:$L,2,FALSE))</f>
        <v/>
      </c>
      <c r="BB990" s="3"/>
      <c r="BC990" s="3"/>
      <c r="BD990" s="87"/>
      <c r="BE990" s="280" t="str">
        <f>IF(BF990="","",VLOOKUP(BF990,リスト!$I:$J,2,FALSE))</f>
        <v/>
      </c>
      <c r="BF990" s="3"/>
      <c r="BG990" s="280" t="str">
        <f>IF(BH990="","",VLOOKUP(BH990,リスト!$M:$N,2,FALSE))</f>
        <v/>
      </c>
      <c r="BH990" s="282"/>
      <c r="BI990" s="280" t="str">
        <f>IF(BJ990="","",VLOOKUP(BJ990,リスト!$O:$P,2,FALSE))</f>
        <v/>
      </c>
      <c r="BJ990" s="24"/>
      <c r="BM990" s="451" t="str">
        <f>IF(明細!AV984="","",明細!AV984)</f>
        <v/>
      </c>
      <c r="BN990" s="453" t="str">
        <f>IF(明細!AT984="","",明細!AT984)</f>
        <v/>
      </c>
      <c r="BO990" s="280" t="str">
        <f>IF($BN990="","",VLOOKUP($BN990,リスト!$CL:$CM,2,FALSE))</f>
        <v/>
      </c>
      <c r="BP990" s="280" t="str">
        <f>IF(BQ990="","",VLOOKUP(BQ990,リスト!$K$5:$L$7,2,FALSE))</f>
        <v/>
      </c>
      <c r="BQ990" s="13"/>
      <c r="BR990" s="13"/>
      <c r="BS990" s="47"/>
      <c r="BT990" s="280" t="str">
        <f>IF(BU990="","",VLOOKUP(BU990,リスト!I981:J999,2,FALSE))</f>
        <v/>
      </c>
      <c r="BU990" s="13"/>
      <c r="BV990" s="13"/>
      <c r="BW990" s="282"/>
      <c r="BX990" s="282"/>
      <c r="BY990" s="280" t="str">
        <f>IF(BZ990="","",VLOOKUP(BZ990,リスト!$S$5:$T$6,2,FALSE))</f>
        <v/>
      </c>
      <c r="BZ990" s="3"/>
      <c r="CA990" s="3"/>
      <c r="CB990" s="81"/>
      <c r="CC990" s="280" t="str">
        <f t="shared" si="140"/>
        <v/>
      </c>
      <c r="CD990" s="83"/>
      <c r="CE990" s="83"/>
      <c r="CF990" s="83"/>
      <c r="CG990" s="83"/>
      <c r="CH990" s="282" t="str">
        <f t="shared" si="141"/>
        <v/>
      </c>
      <c r="CI990" s="83"/>
      <c r="CJ990" s="280" t="str">
        <f t="shared" si="142"/>
        <v/>
      </c>
      <c r="CK990" s="87"/>
      <c r="CL990" s="78"/>
      <c r="CM990" s="83"/>
      <c r="CN990" s="83"/>
      <c r="CO990" s="83"/>
      <c r="CP990" s="280" t="str">
        <f t="shared" si="147"/>
        <v/>
      </c>
      <c r="CQ990" s="81"/>
      <c r="CR990" s="280" t="str">
        <f t="shared" si="148"/>
        <v/>
      </c>
      <c r="CS990" s="3"/>
      <c r="CT990" s="3"/>
      <c r="CU990" s="280" t="str">
        <f>IF(CV990="","",VLOOKUP(CV990,リスト!$V$5:$W$6,2,FALSE))</f>
        <v/>
      </c>
      <c r="CV990" s="3"/>
      <c r="CW990" s="280" t="str">
        <f>IF(CX990="","",VLOOKUP(CX990,リスト!$X$5:$Y$6,2,FALSE))</f>
        <v/>
      </c>
      <c r="CX990" s="3"/>
      <c r="CY990" s="77"/>
      <c r="CZ990" s="77"/>
      <c r="DA990" s="75"/>
      <c r="DB990" s="75"/>
      <c r="DC990" s="75"/>
      <c r="DD990" s="75"/>
      <c r="DE990" s="280" t="str">
        <f>IF(DF990="","",VLOOKUP(DF990,リスト!$Z$5:$AA$10,2,FALSE))</f>
        <v/>
      </c>
      <c r="DF990" s="3"/>
      <c r="DG990" s="280" t="str">
        <f>IF(DH990="","",VLOOKUP(DH990,リスト!$AB$5:$AC$12,2,FALSE))</f>
        <v/>
      </c>
      <c r="DH990" s="63"/>
      <c r="DI990" s="280" t="str">
        <f>IF(DJ990="","",VLOOKUP(DJ990,リスト!$AD$5:$AE$7,2,FALSE))</f>
        <v/>
      </c>
      <c r="DJ990" s="3"/>
      <c r="DK990" s="280" t="str">
        <f>IF(DL990="","",VLOOKUP(DL990,リスト!$AF$5:$AG$10,2,FALSE))</f>
        <v/>
      </c>
      <c r="DL990" s="3"/>
      <c r="DM990" s="280" t="str">
        <f>IF(DN990="","",VLOOKUP(DN990,リスト!$AH$5:$AI$6,2,FALSE))</f>
        <v/>
      </c>
      <c r="DN990" s="3"/>
      <c r="DO990" s="280" t="str">
        <f>IF(DP990="","",VLOOKUP(DP990,リスト!$AJ$5:$AK$6,2,FALSE))</f>
        <v/>
      </c>
      <c r="DP990" s="3"/>
      <c r="DQ990" s="280" t="str">
        <f>IF(DR990="","",VLOOKUP(DR990,リスト!$AL$5:$AM$7,2,FALSE))</f>
        <v/>
      </c>
      <c r="DR990" s="3"/>
      <c r="DS990" s="13"/>
      <c r="DT990" s="85"/>
      <c r="DU990" s="85"/>
      <c r="DV990" s="281" t="str">
        <f>IF(DW990="","",VLOOKUP(DW990,リスト!$AN$5:$AO$6,2,FALSE))</f>
        <v/>
      </c>
      <c r="DW990" s="13"/>
      <c r="DX990" s="341"/>
      <c r="DY990" s="345"/>
      <c r="DZ990" s="341"/>
      <c r="EA990" s="345"/>
      <c r="EB990" s="280" t="str">
        <f>IF(EC990="","",VLOOKUP(EC990,リスト!$AW$5:$AX$8,2,FALSE))</f>
        <v/>
      </c>
      <c r="EC990" s="3"/>
      <c r="ED990" s="85"/>
      <c r="EE990" s="280" t="str">
        <f>IF(EF990="","",VLOOKUP(EF990,リスト!$AY$5:$AZ$10,2,FALSE))</f>
        <v/>
      </c>
      <c r="EF990" s="3"/>
      <c r="EG990" s="280" t="str">
        <f>IF(EH990="","",VLOOKUP(EH990,リスト!$BA$5:$BB$10,2,FALSE))</f>
        <v/>
      </c>
      <c r="EH990" s="3"/>
      <c r="EI990" s="280" t="str">
        <f>IF(EJ990="","",VLOOKUP(EJ990,リスト!$BC$5:$BD$10,2,FALSE))</f>
        <v/>
      </c>
      <c r="EJ990" s="3"/>
      <c r="EK990" s="280" t="str">
        <f>IF(EL990="","",VLOOKUP(EL990,リスト!$BE$5:$BF$10,2,FALSE))</f>
        <v/>
      </c>
      <c r="EL990" s="3"/>
      <c r="EM990" s="78"/>
      <c r="EN990" s="73"/>
      <c r="EO990" s="73"/>
      <c r="EP990" s="13"/>
      <c r="EQ990" s="13"/>
      <c r="ER990" s="280" t="str">
        <f>IF(ES990="","",VLOOKUP(ES990,リスト!$BG$5:$BH$10,2,FALSE))</f>
        <v/>
      </c>
      <c r="ES990" s="13"/>
      <c r="ET990" s="13"/>
      <c r="EU990" s="13"/>
      <c r="EV990" s="13"/>
      <c r="EW990" s="13"/>
      <c r="EX990" s="81"/>
      <c r="EY990" s="81"/>
      <c r="EZ990" s="26"/>
      <c r="FA990" s="281" t="str">
        <f>IF($EZ990="","",INDEX(リスト!$BI$5:$BJ$40,MATCH($EZ990,リスト!$BJ$5:$BJ$40,0),1))</f>
        <v/>
      </c>
      <c r="FB990" s="280" t="str">
        <f>IF(FC990="","",VLOOKUP(FC990,リスト!$BK:$BL,2,FALSE))</f>
        <v/>
      </c>
      <c r="FC990" s="13"/>
      <c r="FD990" s="331"/>
      <c r="FE990" s="3"/>
      <c r="FF990" s="280" t="str">
        <f>IF(FG990="","",VLOOKUP(FG990,リスト!$BO$5:$BP$6,2,FALSE))</f>
        <v/>
      </c>
      <c r="FG990" s="3"/>
      <c r="FH990" s="280" t="str">
        <f>IF(FI990="","",VLOOKUP(FI990,リスト!$BQ$5:$BR$8,2,FALSE))</f>
        <v/>
      </c>
      <c r="FI990" s="3"/>
      <c r="FJ990" s="282"/>
      <c r="FK990" s="280" t="str">
        <f>IF(FL990="","",VLOOKUP(FL990,リスト!$BS$5:$BT$6,2,FALSE))</f>
        <v/>
      </c>
      <c r="FL990" s="63"/>
      <c r="FM990" s="13"/>
      <c r="FN990" s="13"/>
      <c r="FO990" s="13"/>
      <c r="FP990" s="283" t="str">
        <f t="shared" si="143"/>
        <v/>
      </c>
      <c r="FQ990" s="283" t="str">
        <f t="shared" si="143"/>
        <v/>
      </c>
      <c r="FR990" s="13"/>
      <c r="FS990" s="85"/>
      <c r="FT990" s="85"/>
      <c r="FU990" s="281" t="str">
        <f t="shared" si="144"/>
        <v/>
      </c>
      <c r="FV990" s="280" t="str">
        <f>IF(FW990="","",VLOOKUP(FW990,リスト!$BV$5:$BW$10,2,FALSE))</f>
        <v/>
      </c>
      <c r="FW990" s="26"/>
      <c r="FX990" s="282" t="str">
        <f t="shared" si="145"/>
        <v/>
      </c>
      <c r="FY990" s="280" t="str">
        <f>IF(FZ990="","",VLOOKUP(FZ990,リスト!$BX$5:$BY$6,2,FALSE))</f>
        <v/>
      </c>
      <c r="FZ990" s="3"/>
      <c r="GA990" s="280" t="str">
        <f>IF(GB990="","",VLOOKUP(GB990,リスト!$BZ$5:$CA$6,2,FALSE))</f>
        <v/>
      </c>
      <c r="GB990" s="13"/>
      <c r="GC990" s="281" t="str">
        <f>IF(GD990="","",VLOOKUP(GD990,リスト!$CB$5:$CC$6,2,FALSE))</f>
        <v/>
      </c>
      <c r="GD990" s="13"/>
      <c r="GE990" s="13"/>
      <c r="GF990" s="13"/>
      <c r="GG990" s="75"/>
      <c r="GH990" s="281" t="str">
        <f t="shared" si="146"/>
        <v/>
      </c>
      <c r="GI990" s="128"/>
      <c r="GJ990" s="281" t="str">
        <f>IF(GK990="","",VLOOKUP(GK990,リスト!$CD$5:$CE$6,2,FALSE))</f>
        <v/>
      </c>
      <c r="GK990" s="13"/>
      <c r="GL990" s="281" t="str">
        <f>IF(GM990="","",VLOOKUP(GM990,リスト!$CF$5:$CG$5,2,FALSE))</f>
        <v/>
      </c>
      <c r="GM990" s="26"/>
      <c r="GN990" s="280" t="str">
        <f>IF(GO990="","",VLOOKUP(GO990,リスト!$CH$5:$CI$5,2,FALSE))</f>
        <v/>
      </c>
      <c r="GO990" s="284"/>
      <c r="GP990" s="284"/>
      <c r="GQ990" s="284"/>
      <c r="GR990" s="284"/>
      <c r="GS990" s="284"/>
      <c r="GT990" s="284"/>
      <c r="GU990" s="284"/>
      <c r="GV990" s="284"/>
      <c r="GW990" s="284"/>
      <c r="GX990" s="285"/>
    </row>
    <row r="991" spans="2:206" s="177" customFormat="1" ht="24.75" hidden="1" customHeight="1" outlineLevel="1">
      <c r="B991" s="286" t="str">
        <f>IF(明細!B985="","",明細!B985)</f>
        <v/>
      </c>
      <c r="C991" s="287" t="str">
        <f>IF(明細!C985="","",明細!C985)</f>
        <v/>
      </c>
      <c r="D991" s="265" t="str">
        <f>IF(明細!D985="","",明細!D985)</f>
        <v/>
      </c>
      <c r="E991" s="265" t="str">
        <f>IF(明細!E985="","",明細!E985)</f>
        <v/>
      </c>
      <c r="F991" s="265" t="str">
        <f>IF(明細!F985="","",明細!F985)</f>
        <v/>
      </c>
      <c r="G991" s="265" t="str">
        <f>IF(明細!G985="","",明細!G985)</f>
        <v/>
      </c>
      <c r="H991" s="265" t="str">
        <f>IF(明細!H985="","",明細!H985)</f>
        <v/>
      </c>
      <c r="I991" s="265" t="str">
        <f>IF(明細!I985="","",明細!I985)</f>
        <v/>
      </c>
      <c r="J991" s="265" t="str">
        <f>IF(明細!J985="","",明細!J985)</f>
        <v/>
      </c>
      <c r="K991" s="265" t="str">
        <f>IF(明細!K985="","",明細!K985)</f>
        <v/>
      </c>
      <c r="L991" s="265" t="str">
        <f>IF(明細!L985="","",明細!L985)</f>
        <v/>
      </c>
      <c r="M991" s="265" t="str">
        <f>IF(明細!M985="","",明細!M985)</f>
        <v/>
      </c>
      <c r="N991" s="265" t="str">
        <f>IF(明細!N985="","",明細!N985)</f>
        <v/>
      </c>
      <c r="O991" s="265" t="str">
        <f>IF(明細!O985="","",明細!O985)</f>
        <v/>
      </c>
      <c r="P991" s="265" t="str">
        <f>IF(明細!P985="","",明細!P985)</f>
        <v/>
      </c>
      <c r="Q991" s="265" t="str">
        <f>IF(明細!Q985="","",明細!Q985)</f>
        <v/>
      </c>
      <c r="R991" s="289" t="str">
        <f>IF(明細!R985="","",明細!R985)</f>
        <v/>
      </c>
      <c r="S991" s="291" t="str">
        <f>IF(明細!S985="","",明細!S985)</f>
        <v/>
      </c>
      <c r="T991" s="291" t="str">
        <f>IF(明細!T985="","",明細!T985)</f>
        <v/>
      </c>
      <c r="U991" s="291" t="str">
        <f>IF(明細!U985="","",明細!U985)</f>
        <v/>
      </c>
      <c r="V991" s="292" t="str">
        <f>IF(明細!V985="","",明細!V985)</f>
        <v>個</v>
      </c>
      <c r="W991" s="292" t="str">
        <f>IF(明細!W985="","",明細!W985)</f>
        <v/>
      </c>
      <c r="X991" s="293" t="str">
        <f>IF(明細!X985="","",明細!X985)</f>
        <v/>
      </c>
      <c r="Y991" s="134" t="str">
        <f>IF(明細!Y985="","",明細!Y985)</f>
        <v/>
      </c>
      <c r="Z991" s="135" t="str">
        <f>IF(明細!Z985="","",明細!Z985)</f>
        <v/>
      </c>
      <c r="AA991" s="134" t="str">
        <f>IF(明細!AA985="","",明細!AA985)</f>
        <v/>
      </c>
      <c r="AB991" s="303" t="str">
        <f>IF(明細!AB985="","",明細!AB985)</f>
        <v/>
      </c>
      <c r="AC991" s="134" t="str">
        <f>IF(明細!AC985="","",明細!AC985)</f>
        <v/>
      </c>
      <c r="AD991" s="183" t="str">
        <f>IF(明細!AD985="","",明細!AD985)</f>
        <v/>
      </c>
      <c r="AE991" s="184">
        <f>IF(明細!AE985="","",明細!AE985)</f>
        <v>0.1</v>
      </c>
      <c r="AF991" s="185" t="str">
        <f>IF(明細!AF985="","",明細!AF985)</f>
        <v/>
      </c>
      <c r="AG991" s="186" t="str">
        <f>IF(明細!AG985="","",明細!AG985)</f>
        <v/>
      </c>
      <c r="AH991" s="186" t="str">
        <f>IF(明細!AH985="","",明細!AH985)</f>
        <v/>
      </c>
      <c r="AI991" s="187" t="str">
        <f>IF(明細!AI985="","",明細!AI985)</f>
        <v/>
      </c>
      <c r="AJ991" s="296" t="str">
        <f>IF(明細!AJ985="","",明細!AJ985)</f>
        <v/>
      </c>
      <c r="AK991" s="297" t="str">
        <f>IF(明細!AK985="","",明細!AK985)</f>
        <v/>
      </c>
      <c r="AL991" s="298" t="str">
        <f>IF(明細!AL985="","",明細!AL985)</f>
        <v/>
      </c>
      <c r="AM991" s="299" t="str">
        <f>IF(明細!AM985="","",明細!AM985)</f>
        <v/>
      </c>
      <c r="AN991" s="300" t="str">
        <f>IF(明細!AN985="","",明細!AN985)</f>
        <v/>
      </c>
      <c r="AO991" s="300" t="str">
        <f>IF(明細!AO985="","",明細!AO985)</f>
        <v/>
      </c>
      <c r="AP991" s="300" t="str">
        <f>IF(明細!AP985="","",明細!AP985)</f>
        <v/>
      </c>
      <c r="AQ991" s="301" t="str">
        <f>IF(明細!AQ985="","",明細!AQ985)</f>
        <v/>
      </c>
      <c r="AR991" s="302" t="str">
        <f>IF(明細!AR985="","",明細!AR985)</f>
        <v/>
      </c>
      <c r="AU991" s="360"/>
      <c r="AV991" s="368"/>
      <c r="AW991" s="446" t="str">
        <f>IF(明細!AV985="","",明細!AV985)</f>
        <v/>
      </c>
      <c r="AX991" s="419" t="str">
        <f>IF(明細!AT985="","",明細!AT985)</f>
        <v/>
      </c>
      <c r="AY991" s="280" t="str">
        <f>IF($AX991="","",VLOOKUP($AX991,リスト!$CL:$CM,2,FALSE))</f>
        <v/>
      </c>
      <c r="AZ991" s="3"/>
      <c r="BA991" s="280" t="str">
        <f>IF(BB991="","",VLOOKUP(BB991,リスト!$K:$L,2,FALSE))</f>
        <v/>
      </c>
      <c r="BB991" s="3"/>
      <c r="BC991" s="3"/>
      <c r="BD991" s="87"/>
      <c r="BE991" s="280" t="str">
        <f>IF(BF991="","",VLOOKUP(BF991,リスト!$I:$J,2,FALSE))</f>
        <v/>
      </c>
      <c r="BF991" s="3"/>
      <c r="BG991" s="280" t="str">
        <f>IF(BH991="","",VLOOKUP(BH991,リスト!$M:$N,2,FALSE))</f>
        <v/>
      </c>
      <c r="BH991" s="282"/>
      <c r="BI991" s="280" t="str">
        <f>IF(BJ991="","",VLOOKUP(BJ991,リスト!$O:$P,2,FALSE))</f>
        <v/>
      </c>
      <c r="BJ991" s="24"/>
      <c r="BM991" s="451" t="str">
        <f>IF(明細!AV985="","",明細!AV985)</f>
        <v/>
      </c>
      <c r="BN991" s="453" t="str">
        <f>IF(明細!AT985="","",明細!AT985)</f>
        <v/>
      </c>
      <c r="BO991" s="280" t="str">
        <f>IF($BN991="","",VLOOKUP($BN991,リスト!$CL:$CM,2,FALSE))</f>
        <v/>
      </c>
      <c r="BP991" s="280" t="str">
        <f>IF(BQ991="","",VLOOKUP(BQ991,リスト!$K$5:$L$7,2,FALSE))</f>
        <v/>
      </c>
      <c r="BQ991" s="13"/>
      <c r="BR991" s="13"/>
      <c r="BS991" s="47"/>
      <c r="BT991" s="280" t="str">
        <f>IF(BU991="","",VLOOKUP(BU991,リスト!I982:J1000,2,FALSE))</f>
        <v/>
      </c>
      <c r="BU991" s="13"/>
      <c r="BV991" s="13"/>
      <c r="BW991" s="282"/>
      <c r="BX991" s="282"/>
      <c r="BY991" s="280" t="str">
        <f>IF(BZ991="","",VLOOKUP(BZ991,リスト!$S$5:$T$6,2,FALSE))</f>
        <v/>
      </c>
      <c r="BZ991" s="3"/>
      <c r="CA991" s="3"/>
      <c r="CB991" s="81"/>
      <c r="CC991" s="280" t="str">
        <f t="shared" si="140"/>
        <v/>
      </c>
      <c r="CD991" s="83"/>
      <c r="CE991" s="83"/>
      <c r="CF991" s="83"/>
      <c r="CG991" s="83"/>
      <c r="CH991" s="282" t="str">
        <f t="shared" si="141"/>
        <v/>
      </c>
      <c r="CI991" s="83"/>
      <c r="CJ991" s="280" t="str">
        <f t="shared" si="142"/>
        <v/>
      </c>
      <c r="CK991" s="87"/>
      <c r="CL991" s="78"/>
      <c r="CM991" s="83"/>
      <c r="CN991" s="83"/>
      <c r="CO991" s="83"/>
      <c r="CP991" s="280" t="str">
        <f t="shared" si="147"/>
        <v/>
      </c>
      <c r="CQ991" s="81"/>
      <c r="CR991" s="280" t="str">
        <f t="shared" si="148"/>
        <v/>
      </c>
      <c r="CS991" s="3"/>
      <c r="CT991" s="3"/>
      <c r="CU991" s="280" t="str">
        <f>IF(CV991="","",VLOOKUP(CV991,リスト!$V$5:$W$6,2,FALSE))</f>
        <v/>
      </c>
      <c r="CV991" s="3"/>
      <c r="CW991" s="280" t="str">
        <f>IF(CX991="","",VLOOKUP(CX991,リスト!$X$5:$Y$6,2,FALSE))</f>
        <v/>
      </c>
      <c r="CX991" s="3"/>
      <c r="CY991" s="77"/>
      <c r="CZ991" s="77"/>
      <c r="DA991" s="75"/>
      <c r="DB991" s="75"/>
      <c r="DC991" s="75"/>
      <c r="DD991" s="75"/>
      <c r="DE991" s="280" t="str">
        <f>IF(DF991="","",VLOOKUP(DF991,リスト!$Z$5:$AA$10,2,FALSE))</f>
        <v/>
      </c>
      <c r="DF991" s="3"/>
      <c r="DG991" s="280" t="str">
        <f>IF(DH991="","",VLOOKUP(DH991,リスト!$AB$5:$AC$12,2,FALSE))</f>
        <v/>
      </c>
      <c r="DH991" s="63"/>
      <c r="DI991" s="280" t="str">
        <f>IF(DJ991="","",VLOOKUP(DJ991,リスト!$AD$5:$AE$7,2,FALSE))</f>
        <v/>
      </c>
      <c r="DJ991" s="3"/>
      <c r="DK991" s="280" t="str">
        <f>IF(DL991="","",VLOOKUP(DL991,リスト!$AF$5:$AG$10,2,FALSE))</f>
        <v/>
      </c>
      <c r="DL991" s="3"/>
      <c r="DM991" s="280" t="str">
        <f>IF(DN991="","",VLOOKUP(DN991,リスト!$AH$5:$AI$6,2,FALSE))</f>
        <v/>
      </c>
      <c r="DN991" s="3"/>
      <c r="DO991" s="280" t="str">
        <f>IF(DP991="","",VLOOKUP(DP991,リスト!$AJ$5:$AK$6,2,FALSE))</f>
        <v/>
      </c>
      <c r="DP991" s="3"/>
      <c r="DQ991" s="280" t="str">
        <f>IF(DR991="","",VLOOKUP(DR991,リスト!$AL$5:$AM$7,2,FALSE))</f>
        <v/>
      </c>
      <c r="DR991" s="3"/>
      <c r="DS991" s="13"/>
      <c r="DT991" s="85"/>
      <c r="DU991" s="85"/>
      <c r="DV991" s="281" t="str">
        <f>IF(DW991="","",VLOOKUP(DW991,リスト!$AN$5:$AO$6,2,FALSE))</f>
        <v/>
      </c>
      <c r="DW991" s="13"/>
      <c r="DX991" s="341"/>
      <c r="DY991" s="345"/>
      <c r="DZ991" s="341"/>
      <c r="EA991" s="345"/>
      <c r="EB991" s="280" t="str">
        <f>IF(EC991="","",VLOOKUP(EC991,リスト!$AW$5:$AX$8,2,FALSE))</f>
        <v/>
      </c>
      <c r="EC991" s="3"/>
      <c r="ED991" s="85"/>
      <c r="EE991" s="280" t="str">
        <f>IF(EF991="","",VLOOKUP(EF991,リスト!$AY$5:$AZ$10,2,FALSE))</f>
        <v/>
      </c>
      <c r="EF991" s="3"/>
      <c r="EG991" s="280" t="str">
        <f>IF(EH991="","",VLOOKUP(EH991,リスト!$BA$5:$BB$10,2,FALSE))</f>
        <v/>
      </c>
      <c r="EH991" s="3"/>
      <c r="EI991" s="280" t="str">
        <f>IF(EJ991="","",VLOOKUP(EJ991,リスト!$BC$5:$BD$10,2,FALSE))</f>
        <v/>
      </c>
      <c r="EJ991" s="3"/>
      <c r="EK991" s="280" t="str">
        <f>IF(EL991="","",VLOOKUP(EL991,リスト!$BE$5:$BF$10,2,FALSE))</f>
        <v/>
      </c>
      <c r="EL991" s="3"/>
      <c r="EM991" s="78"/>
      <c r="EN991" s="73"/>
      <c r="EO991" s="73"/>
      <c r="EP991" s="13"/>
      <c r="EQ991" s="13"/>
      <c r="ER991" s="280" t="str">
        <f>IF(ES991="","",VLOOKUP(ES991,リスト!$BG$5:$BH$10,2,FALSE))</f>
        <v/>
      </c>
      <c r="ES991" s="13"/>
      <c r="ET991" s="13"/>
      <c r="EU991" s="13"/>
      <c r="EV991" s="13"/>
      <c r="EW991" s="13"/>
      <c r="EX991" s="81"/>
      <c r="EY991" s="81"/>
      <c r="EZ991" s="26"/>
      <c r="FA991" s="281" t="str">
        <f>IF($EZ991="","",INDEX(リスト!$BI$5:$BJ$40,MATCH($EZ991,リスト!$BJ$5:$BJ$40,0),1))</f>
        <v/>
      </c>
      <c r="FB991" s="280" t="str">
        <f>IF(FC991="","",VLOOKUP(FC991,リスト!$BK:$BL,2,FALSE))</f>
        <v/>
      </c>
      <c r="FC991" s="13"/>
      <c r="FD991" s="331"/>
      <c r="FE991" s="3"/>
      <c r="FF991" s="280" t="str">
        <f>IF(FG991="","",VLOOKUP(FG991,リスト!$BO$5:$BP$6,2,FALSE))</f>
        <v/>
      </c>
      <c r="FG991" s="3"/>
      <c r="FH991" s="280" t="str">
        <f>IF(FI991="","",VLOOKUP(FI991,リスト!$BQ$5:$BR$8,2,FALSE))</f>
        <v/>
      </c>
      <c r="FI991" s="3"/>
      <c r="FJ991" s="282"/>
      <c r="FK991" s="280" t="str">
        <f>IF(FL991="","",VLOOKUP(FL991,リスト!$BS$5:$BT$6,2,FALSE))</f>
        <v/>
      </c>
      <c r="FL991" s="63"/>
      <c r="FM991" s="13"/>
      <c r="FN991" s="13"/>
      <c r="FO991" s="13"/>
      <c r="FP991" s="283" t="str">
        <f t="shared" si="143"/>
        <v/>
      </c>
      <c r="FQ991" s="283" t="str">
        <f t="shared" si="143"/>
        <v/>
      </c>
      <c r="FR991" s="13"/>
      <c r="FS991" s="85"/>
      <c r="FT991" s="85"/>
      <c r="FU991" s="281" t="str">
        <f t="shared" si="144"/>
        <v/>
      </c>
      <c r="FV991" s="280" t="str">
        <f>IF(FW991="","",VLOOKUP(FW991,リスト!$BV$5:$BW$10,2,FALSE))</f>
        <v/>
      </c>
      <c r="FW991" s="26"/>
      <c r="FX991" s="282" t="str">
        <f t="shared" si="145"/>
        <v/>
      </c>
      <c r="FY991" s="280" t="str">
        <f>IF(FZ991="","",VLOOKUP(FZ991,リスト!$BX$5:$BY$6,2,FALSE))</f>
        <v/>
      </c>
      <c r="FZ991" s="3"/>
      <c r="GA991" s="280" t="str">
        <f>IF(GB991="","",VLOOKUP(GB991,リスト!$BZ$5:$CA$6,2,FALSE))</f>
        <v/>
      </c>
      <c r="GB991" s="13"/>
      <c r="GC991" s="281" t="str">
        <f>IF(GD991="","",VLOOKUP(GD991,リスト!$CB$5:$CC$6,2,FALSE))</f>
        <v/>
      </c>
      <c r="GD991" s="13"/>
      <c r="GE991" s="13"/>
      <c r="GF991" s="13"/>
      <c r="GG991" s="75"/>
      <c r="GH991" s="281" t="str">
        <f t="shared" si="146"/>
        <v/>
      </c>
      <c r="GI991" s="128"/>
      <c r="GJ991" s="281" t="str">
        <f>IF(GK991="","",VLOOKUP(GK991,リスト!$CD$5:$CE$6,2,FALSE))</f>
        <v/>
      </c>
      <c r="GK991" s="13"/>
      <c r="GL991" s="281" t="str">
        <f>IF(GM991="","",VLOOKUP(GM991,リスト!$CF$5:$CG$5,2,FALSE))</f>
        <v/>
      </c>
      <c r="GM991" s="26"/>
      <c r="GN991" s="280" t="str">
        <f>IF(GO991="","",VLOOKUP(GO991,リスト!$CH$5:$CI$5,2,FALSE))</f>
        <v/>
      </c>
      <c r="GO991" s="284"/>
      <c r="GP991" s="284"/>
      <c r="GQ991" s="284"/>
      <c r="GR991" s="284"/>
      <c r="GS991" s="284"/>
      <c r="GT991" s="284"/>
      <c r="GU991" s="284"/>
      <c r="GV991" s="284"/>
      <c r="GW991" s="284"/>
      <c r="GX991" s="285"/>
    </row>
    <row r="992" spans="2:206" s="177" customFormat="1" ht="24.75" hidden="1" customHeight="1" outlineLevel="1">
      <c r="B992" s="286" t="str">
        <f>IF(明細!B986="","",明細!B986)</f>
        <v/>
      </c>
      <c r="C992" s="287" t="str">
        <f>IF(明細!C986="","",明細!C986)</f>
        <v/>
      </c>
      <c r="D992" s="265" t="str">
        <f>IF(明細!D986="","",明細!D986)</f>
        <v/>
      </c>
      <c r="E992" s="265" t="str">
        <f>IF(明細!E986="","",明細!E986)</f>
        <v/>
      </c>
      <c r="F992" s="265" t="str">
        <f>IF(明細!F986="","",明細!F986)</f>
        <v/>
      </c>
      <c r="G992" s="265" t="str">
        <f>IF(明細!G986="","",明細!G986)</f>
        <v/>
      </c>
      <c r="H992" s="265" t="str">
        <f>IF(明細!H986="","",明細!H986)</f>
        <v/>
      </c>
      <c r="I992" s="265" t="str">
        <f>IF(明細!I986="","",明細!I986)</f>
        <v/>
      </c>
      <c r="J992" s="265" t="str">
        <f>IF(明細!J986="","",明細!J986)</f>
        <v/>
      </c>
      <c r="K992" s="265" t="str">
        <f>IF(明細!K986="","",明細!K986)</f>
        <v/>
      </c>
      <c r="L992" s="265" t="str">
        <f>IF(明細!L986="","",明細!L986)</f>
        <v/>
      </c>
      <c r="M992" s="265" t="str">
        <f>IF(明細!M986="","",明細!M986)</f>
        <v/>
      </c>
      <c r="N992" s="265" t="str">
        <f>IF(明細!N986="","",明細!N986)</f>
        <v/>
      </c>
      <c r="O992" s="265" t="str">
        <f>IF(明細!O986="","",明細!O986)</f>
        <v/>
      </c>
      <c r="P992" s="265" t="str">
        <f>IF(明細!P986="","",明細!P986)</f>
        <v/>
      </c>
      <c r="Q992" s="265" t="str">
        <f>IF(明細!Q986="","",明細!Q986)</f>
        <v/>
      </c>
      <c r="R992" s="289" t="str">
        <f>IF(明細!R986="","",明細!R986)</f>
        <v/>
      </c>
      <c r="S992" s="291" t="str">
        <f>IF(明細!S986="","",明細!S986)</f>
        <v/>
      </c>
      <c r="T992" s="291" t="str">
        <f>IF(明細!T986="","",明細!T986)</f>
        <v/>
      </c>
      <c r="U992" s="291" t="str">
        <f>IF(明細!U986="","",明細!U986)</f>
        <v/>
      </c>
      <c r="V992" s="292" t="str">
        <f>IF(明細!V986="","",明細!V986)</f>
        <v>個</v>
      </c>
      <c r="W992" s="292" t="str">
        <f>IF(明細!W986="","",明細!W986)</f>
        <v/>
      </c>
      <c r="X992" s="293" t="str">
        <f>IF(明細!X986="","",明細!X986)</f>
        <v/>
      </c>
      <c r="Y992" s="134" t="str">
        <f>IF(明細!Y986="","",明細!Y986)</f>
        <v/>
      </c>
      <c r="Z992" s="135" t="str">
        <f>IF(明細!Z986="","",明細!Z986)</f>
        <v/>
      </c>
      <c r="AA992" s="134" t="str">
        <f>IF(明細!AA986="","",明細!AA986)</f>
        <v/>
      </c>
      <c r="AB992" s="303" t="str">
        <f>IF(明細!AB986="","",明細!AB986)</f>
        <v/>
      </c>
      <c r="AC992" s="134" t="str">
        <f>IF(明細!AC986="","",明細!AC986)</f>
        <v/>
      </c>
      <c r="AD992" s="183" t="str">
        <f>IF(明細!AD986="","",明細!AD986)</f>
        <v/>
      </c>
      <c r="AE992" s="184">
        <f>IF(明細!AE986="","",明細!AE986)</f>
        <v>0.1</v>
      </c>
      <c r="AF992" s="185" t="str">
        <f>IF(明細!AF986="","",明細!AF986)</f>
        <v/>
      </c>
      <c r="AG992" s="186" t="str">
        <f>IF(明細!AG986="","",明細!AG986)</f>
        <v/>
      </c>
      <c r="AH992" s="186" t="str">
        <f>IF(明細!AH986="","",明細!AH986)</f>
        <v/>
      </c>
      <c r="AI992" s="187" t="str">
        <f>IF(明細!AI986="","",明細!AI986)</f>
        <v/>
      </c>
      <c r="AJ992" s="296" t="str">
        <f>IF(明細!AJ986="","",明細!AJ986)</f>
        <v/>
      </c>
      <c r="AK992" s="297" t="str">
        <f>IF(明細!AK986="","",明細!AK986)</f>
        <v/>
      </c>
      <c r="AL992" s="298" t="str">
        <f>IF(明細!AL986="","",明細!AL986)</f>
        <v/>
      </c>
      <c r="AM992" s="299" t="str">
        <f>IF(明細!AM986="","",明細!AM986)</f>
        <v/>
      </c>
      <c r="AN992" s="300" t="str">
        <f>IF(明細!AN986="","",明細!AN986)</f>
        <v/>
      </c>
      <c r="AO992" s="300" t="str">
        <f>IF(明細!AO986="","",明細!AO986)</f>
        <v/>
      </c>
      <c r="AP992" s="300" t="str">
        <f>IF(明細!AP986="","",明細!AP986)</f>
        <v/>
      </c>
      <c r="AQ992" s="301" t="str">
        <f>IF(明細!AQ986="","",明細!AQ986)</f>
        <v/>
      </c>
      <c r="AR992" s="302" t="str">
        <f>IF(明細!AR986="","",明細!AR986)</f>
        <v/>
      </c>
      <c r="AU992" s="360"/>
      <c r="AV992" s="368"/>
      <c r="AW992" s="446" t="str">
        <f>IF(明細!AV986="","",明細!AV986)</f>
        <v/>
      </c>
      <c r="AX992" s="419" t="str">
        <f>IF(明細!AT986="","",明細!AT986)</f>
        <v/>
      </c>
      <c r="AY992" s="280" t="str">
        <f>IF($AX992="","",VLOOKUP($AX992,リスト!$CL:$CM,2,FALSE))</f>
        <v/>
      </c>
      <c r="AZ992" s="3"/>
      <c r="BA992" s="280" t="str">
        <f>IF(BB992="","",VLOOKUP(BB992,リスト!$K:$L,2,FALSE))</f>
        <v/>
      </c>
      <c r="BB992" s="3"/>
      <c r="BC992" s="3"/>
      <c r="BD992" s="87"/>
      <c r="BE992" s="280" t="str">
        <f>IF(BF992="","",VLOOKUP(BF992,リスト!$I:$J,2,FALSE))</f>
        <v/>
      </c>
      <c r="BF992" s="3"/>
      <c r="BG992" s="280" t="str">
        <f>IF(BH992="","",VLOOKUP(BH992,リスト!$M:$N,2,FALSE))</f>
        <v/>
      </c>
      <c r="BH992" s="282"/>
      <c r="BI992" s="280" t="str">
        <f>IF(BJ992="","",VLOOKUP(BJ992,リスト!$O:$P,2,FALSE))</f>
        <v/>
      </c>
      <c r="BJ992" s="24"/>
      <c r="BM992" s="451" t="str">
        <f>IF(明細!AV986="","",明細!AV986)</f>
        <v/>
      </c>
      <c r="BN992" s="453" t="str">
        <f>IF(明細!AT986="","",明細!AT986)</f>
        <v/>
      </c>
      <c r="BO992" s="280" t="str">
        <f>IF($BN992="","",VLOOKUP($BN992,リスト!$CL:$CM,2,FALSE))</f>
        <v/>
      </c>
      <c r="BP992" s="280" t="str">
        <f>IF(BQ992="","",VLOOKUP(BQ992,リスト!$K$5:$L$7,2,FALSE))</f>
        <v/>
      </c>
      <c r="BQ992" s="13"/>
      <c r="BR992" s="13"/>
      <c r="BS992" s="47"/>
      <c r="BT992" s="280" t="str">
        <f>IF(BU992="","",VLOOKUP(BU992,リスト!I983:J1001,2,FALSE))</f>
        <v/>
      </c>
      <c r="BU992" s="13"/>
      <c r="BV992" s="13"/>
      <c r="BW992" s="282"/>
      <c r="BX992" s="282"/>
      <c r="BY992" s="280" t="str">
        <f>IF(BZ992="","",VLOOKUP(BZ992,リスト!$S$5:$T$6,2,FALSE))</f>
        <v/>
      </c>
      <c r="BZ992" s="3"/>
      <c r="CA992" s="3"/>
      <c r="CB992" s="81"/>
      <c r="CC992" s="280" t="str">
        <f t="shared" si="140"/>
        <v/>
      </c>
      <c r="CD992" s="83"/>
      <c r="CE992" s="83"/>
      <c r="CF992" s="83"/>
      <c r="CG992" s="83"/>
      <c r="CH992" s="282" t="str">
        <f t="shared" si="141"/>
        <v/>
      </c>
      <c r="CI992" s="83"/>
      <c r="CJ992" s="280" t="str">
        <f t="shared" si="142"/>
        <v/>
      </c>
      <c r="CK992" s="87"/>
      <c r="CL992" s="78"/>
      <c r="CM992" s="83"/>
      <c r="CN992" s="83"/>
      <c r="CO992" s="83"/>
      <c r="CP992" s="280" t="str">
        <f t="shared" si="147"/>
        <v/>
      </c>
      <c r="CQ992" s="81"/>
      <c r="CR992" s="280" t="str">
        <f t="shared" si="148"/>
        <v/>
      </c>
      <c r="CS992" s="3"/>
      <c r="CT992" s="3"/>
      <c r="CU992" s="280" t="str">
        <f>IF(CV992="","",VLOOKUP(CV992,リスト!$V$5:$W$6,2,FALSE))</f>
        <v/>
      </c>
      <c r="CV992" s="3"/>
      <c r="CW992" s="280" t="str">
        <f>IF(CX992="","",VLOOKUP(CX992,リスト!$X$5:$Y$6,2,FALSE))</f>
        <v/>
      </c>
      <c r="CX992" s="3"/>
      <c r="CY992" s="77"/>
      <c r="CZ992" s="77"/>
      <c r="DA992" s="75"/>
      <c r="DB992" s="75"/>
      <c r="DC992" s="75"/>
      <c r="DD992" s="75"/>
      <c r="DE992" s="280" t="str">
        <f>IF(DF992="","",VLOOKUP(DF992,リスト!$Z$5:$AA$10,2,FALSE))</f>
        <v/>
      </c>
      <c r="DF992" s="3"/>
      <c r="DG992" s="280" t="str">
        <f>IF(DH992="","",VLOOKUP(DH992,リスト!$AB$5:$AC$12,2,FALSE))</f>
        <v/>
      </c>
      <c r="DH992" s="63"/>
      <c r="DI992" s="280" t="str">
        <f>IF(DJ992="","",VLOOKUP(DJ992,リスト!$AD$5:$AE$7,2,FALSE))</f>
        <v/>
      </c>
      <c r="DJ992" s="3"/>
      <c r="DK992" s="280" t="str">
        <f>IF(DL992="","",VLOOKUP(DL992,リスト!$AF$5:$AG$10,2,FALSE))</f>
        <v/>
      </c>
      <c r="DL992" s="3"/>
      <c r="DM992" s="280" t="str">
        <f>IF(DN992="","",VLOOKUP(DN992,リスト!$AH$5:$AI$6,2,FALSE))</f>
        <v/>
      </c>
      <c r="DN992" s="3"/>
      <c r="DO992" s="280" t="str">
        <f>IF(DP992="","",VLOOKUP(DP992,リスト!$AJ$5:$AK$6,2,FALSE))</f>
        <v/>
      </c>
      <c r="DP992" s="3"/>
      <c r="DQ992" s="280" t="str">
        <f>IF(DR992="","",VLOOKUP(DR992,リスト!$AL$5:$AM$7,2,FALSE))</f>
        <v/>
      </c>
      <c r="DR992" s="3"/>
      <c r="DS992" s="13"/>
      <c r="DT992" s="85"/>
      <c r="DU992" s="85"/>
      <c r="DV992" s="281" t="str">
        <f>IF(DW992="","",VLOOKUP(DW992,リスト!$AN$5:$AO$6,2,FALSE))</f>
        <v/>
      </c>
      <c r="DW992" s="13"/>
      <c r="DX992" s="341"/>
      <c r="DY992" s="345"/>
      <c r="DZ992" s="341"/>
      <c r="EA992" s="345"/>
      <c r="EB992" s="280" t="str">
        <f>IF(EC992="","",VLOOKUP(EC992,リスト!$AW$5:$AX$8,2,FALSE))</f>
        <v/>
      </c>
      <c r="EC992" s="3"/>
      <c r="ED992" s="85"/>
      <c r="EE992" s="280" t="str">
        <f>IF(EF992="","",VLOOKUP(EF992,リスト!$AY$5:$AZ$10,2,FALSE))</f>
        <v/>
      </c>
      <c r="EF992" s="3"/>
      <c r="EG992" s="280" t="str">
        <f>IF(EH992="","",VLOOKUP(EH992,リスト!$BA$5:$BB$10,2,FALSE))</f>
        <v/>
      </c>
      <c r="EH992" s="3"/>
      <c r="EI992" s="280" t="str">
        <f>IF(EJ992="","",VLOOKUP(EJ992,リスト!$BC$5:$BD$10,2,FALSE))</f>
        <v/>
      </c>
      <c r="EJ992" s="3"/>
      <c r="EK992" s="280" t="str">
        <f>IF(EL992="","",VLOOKUP(EL992,リスト!$BE$5:$BF$10,2,FALSE))</f>
        <v/>
      </c>
      <c r="EL992" s="3"/>
      <c r="EM992" s="78"/>
      <c r="EN992" s="73"/>
      <c r="EO992" s="73"/>
      <c r="EP992" s="13"/>
      <c r="EQ992" s="13"/>
      <c r="ER992" s="280" t="str">
        <f>IF(ES992="","",VLOOKUP(ES992,リスト!$BG$5:$BH$10,2,FALSE))</f>
        <v/>
      </c>
      <c r="ES992" s="13"/>
      <c r="ET992" s="13"/>
      <c r="EU992" s="13"/>
      <c r="EV992" s="13"/>
      <c r="EW992" s="13"/>
      <c r="EX992" s="81"/>
      <c r="EY992" s="81"/>
      <c r="EZ992" s="26"/>
      <c r="FA992" s="281" t="str">
        <f>IF($EZ992="","",INDEX(リスト!$BI$5:$BJ$40,MATCH($EZ992,リスト!$BJ$5:$BJ$40,0),1))</f>
        <v/>
      </c>
      <c r="FB992" s="280" t="str">
        <f>IF(FC992="","",VLOOKUP(FC992,リスト!$BK:$BL,2,FALSE))</f>
        <v/>
      </c>
      <c r="FC992" s="13"/>
      <c r="FD992" s="331"/>
      <c r="FE992" s="3"/>
      <c r="FF992" s="280" t="str">
        <f>IF(FG992="","",VLOOKUP(FG992,リスト!$BO$5:$BP$6,2,FALSE))</f>
        <v/>
      </c>
      <c r="FG992" s="3"/>
      <c r="FH992" s="280" t="str">
        <f>IF(FI992="","",VLOOKUP(FI992,リスト!$BQ$5:$BR$8,2,FALSE))</f>
        <v/>
      </c>
      <c r="FI992" s="3"/>
      <c r="FJ992" s="282"/>
      <c r="FK992" s="280" t="str">
        <f>IF(FL992="","",VLOOKUP(FL992,リスト!$BS$5:$BT$6,2,FALSE))</f>
        <v/>
      </c>
      <c r="FL992" s="63"/>
      <c r="FM992" s="13"/>
      <c r="FN992" s="13"/>
      <c r="FO992" s="13"/>
      <c r="FP992" s="283" t="str">
        <f t="shared" si="143"/>
        <v/>
      </c>
      <c r="FQ992" s="283" t="str">
        <f t="shared" si="143"/>
        <v/>
      </c>
      <c r="FR992" s="13"/>
      <c r="FS992" s="85"/>
      <c r="FT992" s="85"/>
      <c r="FU992" s="281" t="str">
        <f t="shared" si="144"/>
        <v/>
      </c>
      <c r="FV992" s="280" t="str">
        <f>IF(FW992="","",VLOOKUP(FW992,リスト!$BV$5:$BW$10,2,FALSE))</f>
        <v/>
      </c>
      <c r="FW992" s="26"/>
      <c r="FX992" s="282" t="str">
        <f t="shared" si="145"/>
        <v/>
      </c>
      <c r="FY992" s="280" t="str">
        <f>IF(FZ992="","",VLOOKUP(FZ992,リスト!$BX$5:$BY$6,2,FALSE))</f>
        <v/>
      </c>
      <c r="FZ992" s="3"/>
      <c r="GA992" s="280" t="str">
        <f>IF(GB992="","",VLOOKUP(GB992,リスト!$BZ$5:$CA$6,2,FALSE))</f>
        <v/>
      </c>
      <c r="GB992" s="13"/>
      <c r="GC992" s="281" t="str">
        <f>IF(GD992="","",VLOOKUP(GD992,リスト!$CB$5:$CC$6,2,FALSE))</f>
        <v/>
      </c>
      <c r="GD992" s="13"/>
      <c r="GE992" s="13"/>
      <c r="GF992" s="13"/>
      <c r="GG992" s="75"/>
      <c r="GH992" s="281" t="str">
        <f t="shared" si="146"/>
        <v/>
      </c>
      <c r="GI992" s="128"/>
      <c r="GJ992" s="281" t="str">
        <f>IF(GK992="","",VLOOKUP(GK992,リスト!$CD$5:$CE$6,2,FALSE))</f>
        <v/>
      </c>
      <c r="GK992" s="13"/>
      <c r="GL992" s="281" t="str">
        <f>IF(GM992="","",VLOOKUP(GM992,リスト!$CF$5:$CG$5,2,FALSE))</f>
        <v/>
      </c>
      <c r="GM992" s="26"/>
      <c r="GN992" s="280" t="str">
        <f>IF(GO992="","",VLOOKUP(GO992,リスト!$CH$5:$CI$5,2,FALSE))</f>
        <v/>
      </c>
      <c r="GO992" s="284"/>
      <c r="GP992" s="284"/>
      <c r="GQ992" s="284"/>
      <c r="GR992" s="284"/>
      <c r="GS992" s="284"/>
      <c r="GT992" s="284"/>
      <c r="GU992" s="284"/>
      <c r="GV992" s="284"/>
      <c r="GW992" s="284"/>
      <c r="GX992" s="285"/>
    </row>
    <row r="993" spans="2:206" s="177" customFormat="1" ht="24.75" hidden="1" customHeight="1" outlineLevel="1">
      <c r="B993" s="286" t="str">
        <f>IF(明細!B987="","",明細!B987)</f>
        <v/>
      </c>
      <c r="C993" s="287" t="str">
        <f>IF(明細!C987="","",明細!C987)</f>
        <v/>
      </c>
      <c r="D993" s="265" t="str">
        <f>IF(明細!D987="","",明細!D987)</f>
        <v/>
      </c>
      <c r="E993" s="265" t="str">
        <f>IF(明細!E987="","",明細!E987)</f>
        <v/>
      </c>
      <c r="F993" s="265" t="str">
        <f>IF(明細!F987="","",明細!F987)</f>
        <v/>
      </c>
      <c r="G993" s="265" t="str">
        <f>IF(明細!G987="","",明細!G987)</f>
        <v/>
      </c>
      <c r="H993" s="265" t="str">
        <f>IF(明細!H987="","",明細!H987)</f>
        <v/>
      </c>
      <c r="I993" s="265" t="str">
        <f>IF(明細!I987="","",明細!I987)</f>
        <v/>
      </c>
      <c r="J993" s="265" t="str">
        <f>IF(明細!J987="","",明細!J987)</f>
        <v/>
      </c>
      <c r="K993" s="265" t="str">
        <f>IF(明細!K987="","",明細!K987)</f>
        <v/>
      </c>
      <c r="L993" s="265" t="str">
        <f>IF(明細!L987="","",明細!L987)</f>
        <v/>
      </c>
      <c r="M993" s="265" t="str">
        <f>IF(明細!M987="","",明細!M987)</f>
        <v/>
      </c>
      <c r="N993" s="265" t="str">
        <f>IF(明細!N987="","",明細!N987)</f>
        <v/>
      </c>
      <c r="O993" s="265" t="str">
        <f>IF(明細!O987="","",明細!O987)</f>
        <v/>
      </c>
      <c r="P993" s="265" t="str">
        <f>IF(明細!P987="","",明細!P987)</f>
        <v/>
      </c>
      <c r="Q993" s="265" t="str">
        <f>IF(明細!Q987="","",明細!Q987)</f>
        <v/>
      </c>
      <c r="R993" s="289" t="str">
        <f>IF(明細!R987="","",明細!R987)</f>
        <v/>
      </c>
      <c r="S993" s="291" t="str">
        <f>IF(明細!S987="","",明細!S987)</f>
        <v/>
      </c>
      <c r="T993" s="291" t="str">
        <f>IF(明細!T987="","",明細!T987)</f>
        <v/>
      </c>
      <c r="U993" s="291" t="str">
        <f>IF(明細!U987="","",明細!U987)</f>
        <v/>
      </c>
      <c r="V993" s="292" t="str">
        <f>IF(明細!V987="","",明細!V987)</f>
        <v>個</v>
      </c>
      <c r="W993" s="292" t="str">
        <f>IF(明細!W987="","",明細!W987)</f>
        <v/>
      </c>
      <c r="X993" s="293" t="str">
        <f>IF(明細!X987="","",明細!X987)</f>
        <v/>
      </c>
      <c r="Y993" s="134" t="str">
        <f>IF(明細!Y987="","",明細!Y987)</f>
        <v/>
      </c>
      <c r="Z993" s="135" t="str">
        <f>IF(明細!Z987="","",明細!Z987)</f>
        <v/>
      </c>
      <c r="AA993" s="134" t="str">
        <f>IF(明細!AA987="","",明細!AA987)</f>
        <v/>
      </c>
      <c r="AB993" s="303" t="str">
        <f>IF(明細!AB987="","",明細!AB987)</f>
        <v/>
      </c>
      <c r="AC993" s="134" t="str">
        <f>IF(明細!AC987="","",明細!AC987)</f>
        <v/>
      </c>
      <c r="AD993" s="183" t="str">
        <f>IF(明細!AD987="","",明細!AD987)</f>
        <v/>
      </c>
      <c r="AE993" s="184">
        <f>IF(明細!AE987="","",明細!AE987)</f>
        <v>0.1</v>
      </c>
      <c r="AF993" s="185" t="str">
        <f>IF(明細!AF987="","",明細!AF987)</f>
        <v/>
      </c>
      <c r="AG993" s="186" t="str">
        <f>IF(明細!AG987="","",明細!AG987)</f>
        <v/>
      </c>
      <c r="AH993" s="186" t="str">
        <f>IF(明細!AH987="","",明細!AH987)</f>
        <v/>
      </c>
      <c r="AI993" s="187" t="str">
        <f>IF(明細!AI987="","",明細!AI987)</f>
        <v/>
      </c>
      <c r="AJ993" s="296" t="str">
        <f>IF(明細!AJ987="","",明細!AJ987)</f>
        <v/>
      </c>
      <c r="AK993" s="297" t="str">
        <f>IF(明細!AK987="","",明細!AK987)</f>
        <v/>
      </c>
      <c r="AL993" s="298" t="str">
        <f>IF(明細!AL987="","",明細!AL987)</f>
        <v/>
      </c>
      <c r="AM993" s="299" t="str">
        <f>IF(明細!AM987="","",明細!AM987)</f>
        <v/>
      </c>
      <c r="AN993" s="300" t="str">
        <f>IF(明細!AN987="","",明細!AN987)</f>
        <v/>
      </c>
      <c r="AO993" s="300" t="str">
        <f>IF(明細!AO987="","",明細!AO987)</f>
        <v/>
      </c>
      <c r="AP993" s="300" t="str">
        <f>IF(明細!AP987="","",明細!AP987)</f>
        <v/>
      </c>
      <c r="AQ993" s="301" t="str">
        <f>IF(明細!AQ987="","",明細!AQ987)</f>
        <v/>
      </c>
      <c r="AR993" s="302" t="str">
        <f>IF(明細!AR987="","",明細!AR987)</f>
        <v/>
      </c>
      <c r="AU993" s="360"/>
      <c r="AV993" s="368"/>
      <c r="AW993" s="446" t="str">
        <f>IF(明細!AV987="","",明細!AV987)</f>
        <v/>
      </c>
      <c r="AX993" s="419" t="str">
        <f>IF(明細!AT987="","",明細!AT987)</f>
        <v/>
      </c>
      <c r="AY993" s="280" t="str">
        <f>IF($AX993="","",VLOOKUP($AX993,リスト!$CL:$CM,2,FALSE))</f>
        <v/>
      </c>
      <c r="AZ993" s="3"/>
      <c r="BA993" s="280" t="str">
        <f>IF(BB993="","",VLOOKUP(BB993,リスト!$K:$L,2,FALSE))</f>
        <v/>
      </c>
      <c r="BB993" s="3"/>
      <c r="BC993" s="3"/>
      <c r="BD993" s="87"/>
      <c r="BE993" s="280" t="str">
        <f>IF(BF993="","",VLOOKUP(BF993,リスト!$I:$J,2,FALSE))</f>
        <v/>
      </c>
      <c r="BF993" s="3"/>
      <c r="BG993" s="280" t="str">
        <f>IF(BH993="","",VLOOKUP(BH993,リスト!$M:$N,2,FALSE))</f>
        <v/>
      </c>
      <c r="BH993" s="282"/>
      <c r="BI993" s="280" t="str">
        <f>IF(BJ993="","",VLOOKUP(BJ993,リスト!$O:$P,2,FALSE))</f>
        <v/>
      </c>
      <c r="BJ993" s="24"/>
      <c r="BM993" s="451" t="str">
        <f>IF(明細!AV987="","",明細!AV987)</f>
        <v/>
      </c>
      <c r="BN993" s="453" t="str">
        <f>IF(明細!AT987="","",明細!AT987)</f>
        <v/>
      </c>
      <c r="BO993" s="280" t="str">
        <f>IF($BN993="","",VLOOKUP($BN993,リスト!$CL:$CM,2,FALSE))</f>
        <v/>
      </c>
      <c r="BP993" s="280" t="str">
        <f>IF(BQ993="","",VLOOKUP(BQ993,リスト!$K$5:$L$7,2,FALSE))</f>
        <v/>
      </c>
      <c r="BQ993" s="13"/>
      <c r="BR993" s="13"/>
      <c r="BS993" s="47"/>
      <c r="BT993" s="280" t="str">
        <f>IF(BU993="","",VLOOKUP(BU993,リスト!I984:J1002,2,FALSE))</f>
        <v/>
      </c>
      <c r="BU993" s="13"/>
      <c r="BV993" s="13"/>
      <c r="BW993" s="282"/>
      <c r="BX993" s="282"/>
      <c r="BY993" s="280" t="str">
        <f>IF(BZ993="","",VLOOKUP(BZ993,リスト!$S$5:$T$6,2,FALSE))</f>
        <v/>
      </c>
      <c r="BZ993" s="3"/>
      <c r="CA993" s="3"/>
      <c r="CB993" s="81"/>
      <c r="CC993" s="280" t="str">
        <f t="shared" si="140"/>
        <v/>
      </c>
      <c r="CD993" s="83"/>
      <c r="CE993" s="83"/>
      <c r="CF993" s="83"/>
      <c r="CG993" s="83"/>
      <c r="CH993" s="282" t="str">
        <f t="shared" si="141"/>
        <v/>
      </c>
      <c r="CI993" s="83"/>
      <c r="CJ993" s="280" t="str">
        <f t="shared" si="142"/>
        <v/>
      </c>
      <c r="CK993" s="87"/>
      <c r="CL993" s="78"/>
      <c r="CM993" s="83"/>
      <c r="CN993" s="83"/>
      <c r="CO993" s="83"/>
      <c r="CP993" s="280" t="str">
        <f t="shared" si="147"/>
        <v/>
      </c>
      <c r="CQ993" s="81"/>
      <c r="CR993" s="280" t="str">
        <f t="shared" si="148"/>
        <v/>
      </c>
      <c r="CS993" s="3"/>
      <c r="CT993" s="3"/>
      <c r="CU993" s="280" t="str">
        <f>IF(CV993="","",VLOOKUP(CV993,リスト!$V$5:$W$6,2,FALSE))</f>
        <v/>
      </c>
      <c r="CV993" s="3"/>
      <c r="CW993" s="280" t="str">
        <f>IF(CX993="","",VLOOKUP(CX993,リスト!$X$5:$Y$6,2,FALSE))</f>
        <v/>
      </c>
      <c r="CX993" s="3"/>
      <c r="CY993" s="77"/>
      <c r="CZ993" s="77"/>
      <c r="DA993" s="75"/>
      <c r="DB993" s="75"/>
      <c r="DC993" s="75"/>
      <c r="DD993" s="75"/>
      <c r="DE993" s="280" t="str">
        <f>IF(DF993="","",VLOOKUP(DF993,リスト!$Z$5:$AA$10,2,FALSE))</f>
        <v/>
      </c>
      <c r="DF993" s="3"/>
      <c r="DG993" s="280" t="str">
        <f>IF(DH993="","",VLOOKUP(DH993,リスト!$AB$5:$AC$12,2,FALSE))</f>
        <v/>
      </c>
      <c r="DH993" s="63"/>
      <c r="DI993" s="280" t="str">
        <f>IF(DJ993="","",VLOOKUP(DJ993,リスト!$AD$5:$AE$7,2,FALSE))</f>
        <v/>
      </c>
      <c r="DJ993" s="3"/>
      <c r="DK993" s="280" t="str">
        <f>IF(DL993="","",VLOOKUP(DL993,リスト!$AF$5:$AG$10,2,FALSE))</f>
        <v/>
      </c>
      <c r="DL993" s="3"/>
      <c r="DM993" s="280" t="str">
        <f>IF(DN993="","",VLOOKUP(DN993,リスト!$AH$5:$AI$6,2,FALSE))</f>
        <v/>
      </c>
      <c r="DN993" s="3"/>
      <c r="DO993" s="280" t="str">
        <f>IF(DP993="","",VLOOKUP(DP993,リスト!$AJ$5:$AK$6,2,FALSE))</f>
        <v/>
      </c>
      <c r="DP993" s="3"/>
      <c r="DQ993" s="280" t="str">
        <f>IF(DR993="","",VLOOKUP(DR993,リスト!$AL$5:$AM$7,2,FALSE))</f>
        <v/>
      </c>
      <c r="DR993" s="3"/>
      <c r="DS993" s="13"/>
      <c r="DT993" s="85"/>
      <c r="DU993" s="85"/>
      <c r="DV993" s="281" t="str">
        <f>IF(DW993="","",VLOOKUP(DW993,リスト!$AN$5:$AO$6,2,FALSE))</f>
        <v/>
      </c>
      <c r="DW993" s="13"/>
      <c r="DX993" s="341"/>
      <c r="DY993" s="345"/>
      <c r="DZ993" s="341"/>
      <c r="EA993" s="345"/>
      <c r="EB993" s="280" t="str">
        <f>IF(EC993="","",VLOOKUP(EC993,リスト!$AW$5:$AX$8,2,FALSE))</f>
        <v/>
      </c>
      <c r="EC993" s="3"/>
      <c r="ED993" s="85"/>
      <c r="EE993" s="280" t="str">
        <f>IF(EF993="","",VLOOKUP(EF993,リスト!$AY$5:$AZ$10,2,FALSE))</f>
        <v/>
      </c>
      <c r="EF993" s="3"/>
      <c r="EG993" s="280" t="str">
        <f>IF(EH993="","",VLOOKUP(EH993,リスト!$BA$5:$BB$10,2,FALSE))</f>
        <v/>
      </c>
      <c r="EH993" s="3"/>
      <c r="EI993" s="280" t="str">
        <f>IF(EJ993="","",VLOOKUP(EJ993,リスト!$BC$5:$BD$10,2,FALSE))</f>
        <v/>
      </c>
      <c r="EJ993" s="3"/>
      <c r="EK993" s="280" t="str">
        <f>IF(EL993="","",VLOOKUP(EL993,リスト!$BE$5:$BF$10,2,FALSE))</f>
        <v/>
      </c>
      <c r="EL993" s="3"/>
      <c r="EM993" s="78"/>
      <c r="EN993" s="73"/>
      <c r="EO993" s="73"/>
      <c r="EP993" s="13"/>
      <c r="EQ993" s="13"/>
      <c r="ER993" s="280" t="str">
        <f>IF(ES993="","",VLOOKUP(ES993,リスト!$BG$5:$BH$10,2,FALSE))</f>
        <v/>
      </c>
      <c r="ES993" s="13"/>
      <c r="ET993" s="13"/>
      <c r="EU993" s="13"/>
      <c r="EV993" s="13"/>
      <c r="EW993" s="13"/>
      <c r="EX993" s="81"/>
      <c r="EY993" s="81"/>
      <c r="EZ993" s="26"/>
      <c r="FA993" s="281" t="str">
        <f>IF($EZ993="","",INDEX(リスト!$BI$5:$BJ$40,MATCH($EZ993,リスト!$BJ$5:$BJ$40,0),1))</f>
        <v/>
      </c>
      <c r="FB993" s="280" t="str">
        <f>IF(FC993="","",VLOOKUP(FC993,リスト!$BK:$BL,2,FALSE))</f>
        <v/>
      </c>
      <c r="FC993" s="13"/>
      <c r="FD993" s="331"/>
      <c r="FE993" s="3"/>
      <c r="FF993" s="280" t="str">
        <f>IF(FG993="","",VLOOKUP(FG993,リスト!$BO$5:$BP$6,2,FALSE))</f>
        <v/>
      </c>
      <c r="FG993" s="3"/>
      <c r="FH993" s="280" t="str">
        <f>IF(FI993="","",VLOOKUP(FI993,リスト!$BQ$5:$BR$8,2,FALSE))</f>
        <v/>
      </c>
      <c r="FI993" s="3"/>
      <c r="FJ993" s="282"/>
      <c r="FK993" s="280" t="str">
        <f>IF(FL993="","",VLOOKUP(FL993,リスト!$BS$5:$BT$6,2,FALSE))</f>
        <v/>
      </c>
      <c r="FL993" s="63"/>
      <c r="FM993" s="13"/>
      <c r="FN993" s="13"/>
      <c r="FO993" s="13"/>
      <c r="FP993" s="283" t="str">
        <f t="shared" si="143"/>
        <v/>
      </c>
      <c r="FQ993" s="283" t="str">
        <f t="shared" si="143"/>
        <v/>
      </c>
      <c r="FR993" s="13"/>
      <c r="FS993" s="85"/>
      <c r="FT993" s="85"/>
      <c r="FU993" s="281" t="str">
        <f t="shared" si="144"/>
        <v/>
      </c>
      <c r="FV993" s="280" t="str">
        <f>IF(FW993="","",VLOOKUP(FW993,リスト!$BV$5:$BW$10,2,FALSE))</f>
        <v/>
      </c>
      <c r="FW993" s="26"/>
      <c r="FX993" s="282" t="str">
        <f t="shared" si="145"/>
        <v/>
      </c>
      <c r="FY993" s="280" t="str">
        <f>IF(FZ993="","",VLOOKUP(FZ993,リスト!$BX$5:$BY$6,2,FALSE))</f>
        <v/>
      </c>
      <c r="FZ993" s="3"/>
      <c r="GA993" s="280" t="str">
        <f>IF(GB993="","",VLOOKUP(GB993,リスト!$BZ$5:$CA$6,2,FALSE))</f>
        <v/>
      </c>
      <c r="GB993" s="13"/>
      <c r="GC993" s="281" t="str">
        <f>IF(GD993="","",VLOOKUP(GD993,リスト!$CB$5:$CC$6,2,FALSE))</f>
        <v/>
      </c>
      <c r="GD993" s="13"/>
      <c r="GE993" s="13"/>
      <c r="GF993" s="13"/>
      <c r="GG993" s="75"/>
      <c r="GH993" s="281" t="str">
        <f t="shared" si="146"/>
        <v/>
      </c>
      <c r="GI993" s="128"/>
      <c r="GJ993" s="281" t="str">
        <f>IF(GK993="","",VLOOKUP(GK993,リスト!$CD$5:$CE$6,2,FALSE))</f>
        <v/>
      </c>
      <c r="GK993" s="13"/>
      <c r="GL993" s="281" t="str">
        <f>IF(GM993="","",VLOOKUP(GM993,リスト!$CF$5:$CG$5,2,FALSE))</f>
        <v/>
      </c>
      <c r="GM993" s="26"/>
      <c r="GN993" s="280" t="str">
        <f>IF(GO993="","",VLOOKUP(GO993,リスト!$CH$5:$CI$5,2,FALSE))</f>
        <v/>
      </c>
      <c r="GO993" s="284"/>
      <c r="GP993" s="284"/>
      <c r="GQ993" s="284"/>
      <c r="GR993" s="284"/>
      <c r="GS993" s="284"/>
      <c r="GT993" s="284"/>
      <c r="GU993" s="284"/>
      <c r="GV993" s="284"/>
      <c r="GW993" s="284"/>
      <c r="GX993" s="285"/>
    </row>
    <row r="994" spans="2:206" s="177" customFormat="1" ht="24.75" hidden="1" customHeight="1" outlineLevel="1">
      <c r="B994" s="286" t="str">
        <f>IF(明細!B988="","",明細!B988)</f>
        <v/>
      </c>
      <c r="C994" s="287" t="str">
        <f>IF(明細!C988="","",明細!C988)</f>
        <v/>
      </c>
      <c r="D994" s="265" t="str">
        <f>IF(明細!D988="","",明細!D988)</f>
        <v/>
      </c>
      <c r="E994" s="265" t="str">
        <f>IF(明細!E988="","",明細!E988)</f>
        <v/>
      </c>
      <c r="F994" s="265" t="str">
        <f>IF(明細!F988="","",明細!F988)</f>
        <v/>
      </c>
      <c r="G994" s="265" t="str">
        <f>IF(明細!G988="","",明細!G988)</f>
        <v/>
      </c>
      <c r="H994" s="265" t="str">
        <f>IF(明細!H988="","",明細!H988)</f>
        <v/>
      </c>
      <c r="I994" s="265" t="str">
        <f>IF(明細!I988="","",明細!I988)</f>
        <v/>
      </c>
      <c r="J994" s="265" t="str">
        <f>IF(明細!J988="","",明細!J988)</f>
        <v/>
      </c>
      <c r="K994" s="265" t="str">
        <f>IF(明細!K988="","",明細!K988)</f>
        <v/>
      </c>
      <c r="L994" s="265" t="str">
        <f>IF(明細!L988="","",明細!L988)</f>
        <v/>
      </c>
      <c r="M994" s="265" t="str">
        <f>IF(明細!M988="","",明細!M988)</f>
        <v/>
      </c>
      <c r="N994" s="265" t="str">
        <f>IF(明細!N988="","",明細!N988)</f>
        <v/>
      </c>
      <c r="O994" s="265" t="str">
        <f>IF(明細!O988="","",明細!O988)</f>
        <v/>
      </c>
      <c r="P994" s="265" t="str">
        <f>IF(明細!P988="","",明細!P988)</f>
        <v/>
      </c>
      <c r="Q994" s="265" t="str">
        <f>IF(明細!Q988="","",明細!Q988)</f>
        <v/>
      </c>
      <c r="R994" s="289" t="str">
        <f>IF(明細!R988="","",明細!R988)</f>
        <v/>
      </c>
      <c r="S994" s="291" t="str">
        <f>IF(明細!S988="","",明細!S988)</f>
        <v/>
      </c>
      <c r="T994" s="291" t="str">
        <f>IF(明細!T988="","",明細!T988)</f>
        <v/>
      </c>
      <c r="U994" s="291" t="str">
        <f>IF(明細!U988="","",明細!U988)</f>
        <v/>
      </c>
      <c r="V994" s="292" t="str">
        <f>IF(明細!V988="","",明細!V988)</f>
        <v>個</v>
      </c>
      <c r="W994" s="292" t="str">
        <f>IF(明細!W988="","",明細!W988)</f>
        <v/>
      </c>
      <c r="X994" s="293" t="str">
        <f>IF(明細!X988="","",明細!X988)</f>
        <v/>
      </c>
      <c r="Y994" s="134" t="str">
        <f>IF(明細!Y988="","",明細!Y988)</f>
        <v/>
      </c>
      <c r="Z994" s="135" t="str">
        <f>IF(明細!Z988="","",明細!Z988)</f>
        <v/>
      </c>
      <c r="AA994" s="134" t="str">
        <f>IF(明細!AA988="","",明細!AA988)</f>
        <v/>
      </c>
      <c r="AB994" s="303" t="str">
        <f>IF(明細!AB988="","",明細!AB988)</f>
        <v/>
      </c>
      <c r="AC994" s="134" t="str">
        <f>IF(明細!AC988="","",明細!AC988)</f>
        <v/>
      </c>
      <c r="AD994" s="183" t="str">
        <f>IF(明細!AD988="","",明細!AD988)</f>
        <v/>
      </c>
      <c r="AE994" s="184">
        <f>IF(明細!AE988="","",明細!AE988)</f>
        <v>0.1</v>
      </c>
      <c r="AF994" s="185" t="str">
        <f>IF(明細!AF988="","",明細!AF988)</f>
        <v/>
      </c>
      <c r="AG994" s="186" t="str">
        <f>IF(明細!AG988="","",明細!AG988)</f>
        <v/>
      </c>
      <c r="AH994" s="186" t="str">
        <f>IF(明細!AH988="","",明細!AH988)</f>
        <v/>
      </c>
      <c r="AI994" s="187" t="str">
        <f>IF(明細!AI988="","",明細!AI988)</f>
        <v/>
      </c>
      <c r="AJ994" s="296" t="str">
        <f>IF(明細!AJ988="","",明細!AJ988)</f>
        <v/>
      </c>
      <c r="AK994" s="297" t="str">
        <f>IF(明細!AK988="","",明細!AK988)</f>
        <v/>
      </c>
      <c r="AL994" s="298" t="str">
        <f>IF(明細!AL988="","",明細!AL988)</f>
        <v/>
      </c>
      <c r="AM994" s="299" t="str">
        <f>IF(明細!AM988="","",明細!AM988)</f>
        <v/>
      </c>
      <c r="AN994" s="300" t="str">
        <f>IF(明細!AN988="","",明細!AN988)</f>
        <v/>
      </c>
      <c r="AO994" s="300" t="str">
        <f>IF(明細!AO988="","",明細!AO988)</f>
        <v/>
      </c>
      <c r="AP994" s="300" t="str">
        <f>IF(明細!AP988="","",明細!AP988)</f>
        <v/>
      </c>
      <c r="AQ994" s="301" t="str">
        <f>IF(明細!AQ988="","",明細!AQ988)</f>
        <v/>
      </c>
      <c r="AR994" s="302" t="str">
        <f>IF(明細!AR988="","",明細!AR988)</f>
        <v/>
      </c>
      <c r="AU994" s="360"/>
      <c r="AV994" s="368"/>
      <c r="AW994" s="446" t="str">
        <f>IF(明細!AV988="","",明細!AV988)</f>
        <v/>
      </c>
      <c r="AX994" s="419" t="str">
        <f>IF(明細!AT988="","",明細!AT988)</f>
        <v/>
      </c>
      <c r="AY994" s="280" t="str">
        <f>IF($AX994="","",VLOOKUP($AX994,リスト!$CL:$CM,2,FALSE))</f>
        <v/>
      </c>
      <c r="AZ994" s="3"/>
      <c r="BA994" s="280" t="str">
        <f>IF(BB994="","",VLOOKUP(BB994,リスト!$K:$L,2,FALSE))</f>
        <v/>
      </c>
      <c r="BB994" s="3"/>
      <c r="BC994" s="3"/>
      <c r="BD994" s="87"/>
      <c r="BE994" s="280" t="str">
        <f>IF(BF994="","",VLOOKUP(BF994,リスト!$I:$J,2,FALSE))</f>
        <v/>
      </c>
      <c r="BF994" s="3"/>
      <c r="BG994" s="280" t="str">
        <f>IF(BH994="","",VLOOKUP(BH994,リスト!$M:$N,2,FALSE))</f>
        <v/>
      </c>
      <c r="BH994" s="282"/>
      <c r="BI994" s="280" t="str">
        <f>IF(BJ994="","",VLOOKUP(BJ994,リスト!$O:$P,2,FALSE))</f>
        <v/>
      </c>
      <c r="BJ994" s="24"/>
      <c r="BM994" s="451" t="str">
        <f>IF(明細!AV988="","",明細!AV988)</f>
        <v/>
      </c>
      <c r="BN994" s="453" t="str">
        <f>IF(明細!AT988="","",明細!AT988)</f>
        <v/>
      </c>
      <c r="BO994" s="280" t="str">
        <f>IF($BN994="","",VLOOKUP($BN994,リスト!$CL:$CM,2,FALSE))</f>
        <v/>
      </c>
      <c r="BP994" s="280" t="str">
        <f>IF(BQ994="","",VLOOKUP(BQ994,リスト!$K$5:$L$7,2,FALSE))</f>
        <v/>
      </c>
      <c r="BQ994" s="13"/>
      <c r="BR994" s="13"/>
      <c r="BS994" s="47"/>
      <c r="BT994" s="280" t="str">
        <f>IF(BU994="","",VLOOKUP(BU994,リスト!I985:J1003,2,FALSE))</f>
        <v/>
      </c>
      <c r="BU994" s="13"/>
      <c r="BV994" s="13"/>
      <c r="BW994" s="282"/>
      <c r="BX994" s="282"/>
      <c r="BY994" s="280" t="str">
        <f>IF(BZ994="","",VLOOKUP(BZ994,リスト!$S$5:$T$6,2,FALSE))</f>
        <v/>
      </c>
      <c r="BZ994" s="3"/>
      <c r="CA994" s="3"/>
      <c r="CB994" s="81"/>
      <c r="CC994" s="280" t="str">
        <f t="shared" si="140"/>
        <v/>
      </c>
      <c r="CD994" s="83"/>
      <c r="CE994" s="83"/>
      <c r="CF994" s="83"/>
      <c r="CG994" s="83"/>
      <c r="CH994" s="282" t="str">
        <f t="shared" si="141"/>
        <v/>
      </c>
      <c r="CI994" s="83"/>
      <c r="CJ994" s="280" t="str">
        <f t="shared" si="142"/>
        <v/>
      </c>
      <c r="CK994" s="87"/>
      <c r="CL994" s="78"/>
      <c r="CM994" s="83"/>
      <c r="CN994" s="83"/>
      <c r="CO994" s="83"/>
      <c r="CP994" s="280" t="str">
        <f t="shared" si="147"/>
        <v/>
      </c>
      <c r="CQ994" s="81"/>
      <c r="CR994" s="280" t="str">
        <f t="shared" si="148"/>
        <v/>
      </c>
      <c r="CS994" s="3"/>
      <c r="CT994" s="3"/>
      <c r="CU994" s="280" t="str">
        <f>IF(CV994="","",VLOOKUP(CV994,リスト!$V$5:$W$6,2,FALSE))</f>
        <v/>
      </c>
      <c r="CV994" s="3"/>
      <c r="CW994" s="280" t="str">
        <f>IF(CX994="","",VLOOKUP(CX994,リスト!$X$5:$Y$6,2,FALSE))</f>
        <v/>
      </c>
      <c r="CX994" s="3"/>
      <c r="CY994" s="77"/>
      <c r="CZ994" s="77"/>
      <c r="DA994" s="75"/>
      <c r="DB994" s="75"/>
      <c r="DC994" s="75"/>
      <c r="DD994" s="75"/>
      <c r="DE994" s="280" t="str">
        <f>IF(DF994="","",VLOOKUP(DF994,リスト!$Z$5:$AA$10,2,FALSE))</f>
        <v/>
      </c>
      <c r="DF994" s="3"/>
      <c r="DG994" s="280" t="str">
        <f>IF(DH994="","",VLOOKUP(DH994,リスト!$AB$5:$AC$12,2,FALSE))</f>
        <v/>
      </c>
      <c r="DH994" s="63"/>
      <c r="DI994" s="280" t="str">
        <f>IF(DJ994="","",VLOOKUP(DJ994,リスト!$AD$5:$AE$7,2,FALSE))</f>
        <v/>
      </c>
      <c r="DJ994" s="3"/>
      <c r="DK994" s="280" t="str">
        <f>IF(DL994="","",VLOOKUP(DL994,リスト!$AF$5:$AG$10,2,FALSE))</f>
        <v/>
      </c>
      <c r="DL994" s="3"/>
      <c r="DM994" s="280" t="str">
        <f>IF(DN994="","",VLOOKUP(DN994,リスト!$AH$5:$AI$6,2,FALSE))</f>
        <v/>
      </c>
      <c r="DN994" s="3"/>
      <c r="DO994" s="280" t="str">
        <f>IF(DP994="","",VLOOKUP(DP994,リスト!$AJ$5:$AK$6,2,FALSE))</f>
        <v/>
      </c>
      <c r="DP994" s="3"/>
      <c r="DQ994" s="280" t="str">
        <f>IF(DR994="","",VLOOKUP(DR994,リスト!$AL$5:$AM$7,2,FALSE))</f>
        <v/>
      </c>
      <c r="DR994" s="3"/>
      <c r="DS994" s="13"/>
      <c r="DT994" s="85"/>
      <c r="DU994" s="85"/>
      <c r="DV994" s="281" t="str">
        <f>IF(DW994="","",VLOOKUP(DW994,リスト!$AN$5:$AO$6,2,FALSE))</f>
        <v/>
      </c>
      <c r="DW994" s="13"/>
      <c r="DX994" s="341"/>
      <c r="DY994" s="345"/>
      <c r="DZ994" s="341"/>
      <c r="EA994" s="345"/>
      <c r="EB994" s="280" t="str">
        <f>IF(EC994="","",VLOOKUP(EC994,リスト!$AW$5:$AX$8,2,FALSE))</f>
        <v/>
      </c>
      <c r="EC994" s="3"/>
      <c r="ED994" s="85"/>
      <c r="EE994" s="280" t="str">
        <f>IF(EF994="","",VLOOKUP(EF994,リスト!$AY$5:$AZ$10,2,FALSE))</f>
        <v/>
      </c>
      <c r="EF994" s="3"/>
      <c r="EG994" s="280" t="str">
        <f>IF(EH994="","",VLOOKUP(EH994,リスト!$BA$5:$BB$10,2,FALSE))</f>
        <v/>
      </c>
      <c r="EH994" s="3"/>
      <c r="EI994" s="280" t="str">
        <f>IF(EJ994="","",VLOOKUP(EJ994,リスト!$BC$5:$BD$10,2,FALSE))</f>
        <v/>
      </c>
      <c r="EJ994" s="3"/>
      <c r="EK994" s="280" t="str">
        <f>IF(EL994="","",VLOOKUP(EL994,リスト!$BE$5:$BF$10,2,FALSE))</f>
        <v/>
      </c>
      <c r="EL994" s="3"/>
      <c r="EM994" s="78"/>
      <c r="EN994" s="73"/>
      <c r="EO994" s="73"/>
      <c r="EP994" s="13"/>
      <c r="EQ994" s="13"/>
      <c r="ER994" s="280" t="str">
        <f>IF(ES994="","",VLOOKUP(ES994,リスト!$BG$5:$BH$10,2,FALSE))</f>
        <v/>
      </c>
      <c r="ES994" s="13"/>
      <c r="ET994" s="13"/>
      <c r="EU994" s="13"/>
      <c r="EV994" s="13"/>
      <c r="EW994" s="13"/>
      <c r="EX994" s="81"/>
      <c r="EY994" s="81"/>
      <c r="EZ994" s="26"/>
      <c r="FA994" s="281" t="str">
        <f>IF($EZ994="","",INDEX(リスト!$BI$5:$BJ$40,MATCH($EZ994,リスト!$BJ$5:$BJ$40,0),1))</f>
        <v/>
      </c>
      <c r="FB994" s="280" t="str">
        <f>IF(FC994="","",VLOOKUP(FC994,リスト!$BK:$BL,2,FALSE))</f>
        <v/>
      </c>
      <c r="FC994" s="13"/>
      <c r="FD994" s="331"/>
      <c r="FE994" s="3"/>
      <c r="FF994" s="280" t="str">
        <f>IF(FG994="","",VLOOKUP(FG994,リスト!$BO$5:$BP$6,2,FALSE))</f>
        <v/>
      </c>
      <c r="FG994" s="3"/>
      <c r="FH994" s="280" t="str">
        <f>IF(FI994="","",VLOOKUP(FI994,リスト!$BQ$5:$BR$8,2,FALSE))</f>
        <v/>
      </c>
      <c r="FI994" s="3"/>
      <c r="FJ994" s="282"/>
      <c r="FK994" s="280" t="str">
        <f>IF(FL994="","",VLOOKUP(FL994,リスト!$BS$5:$BT$6,2,FALSE))</f>
        <v/>
      </c>
      <c r="FL994" s="63"/>
      <c r="FM994" s="13"/>
      <c r="FN994" s="13"/>
      <c r="FO994" s="13"/>
      <c r="FP994" s="283" t="str">
        <f t="shared" si="143"/>
        <v/>
      </c>
      <c r="FQ994" s="283" t="str">
        <f t="shared" si="143"/>
        <v/>
      </c>
      <c r="FR994" s="13"/>
      <c r="FS994" s="85"/>
      <c r="FT994" s="85"/>
      <c r="FU994" s="281" t="str">
        <f t="shared" si="144"/>
        <v/>
      </c>
      <c r="FV994" s="280" t="str">
        <f>IF(FW994="","",VLOOKUP(FW994,リスト!$BV$5:$BW$10,2,FALSE))</f>
        <v/>
      </c>
      <c r="FW994" s="26"/>
      <c r="FX994" s="282" t="str">
        <f t="shared" si="145"/>
        <v/>
      </c>
      <c r="FY994" s="280" t="str">
        <f>IF(FZ994="","",VLOOKUP(FZ994,リスト!$BX$5:$BY$6,2,FALSE))</f>
        <v/>
      </c>
      <c r="FZ994" s="3"/>
      <c r="GA994" s="280" t="str">
        <f>IF(GB994="","",VLOOKUP(GB994,リスト!$BZ$5:$CA$6,2,FALSE))</f>
        <v/>
      </c>
      <c r="GB994" s="13"/>
      <c r="GC994" s="281" t="str">
        <f>IF(GD994="","",VLOOKUP(GD994,リスト!$CB$5:$CC$6,2,FALSE))</f>
        <v/>
      </c>
      <c r="GD994" s="13"/>
      <c r="GE994" s="13"/>
      <c r="GF994" s="13"/>
      <c r="GG994" s="75"/>
      <c r="GH994" s="281" t="str">
        <f t="shared" si="146"/>
        <v/>
      </c>
      <c r="GI994" s="128"/>
      <c r="GJ994" s="281" t="str">
        <f>IF(GK994="","",VLOOKUP(GK994,リスト!$CD$5:$CE$6,2,FALSE))</f>
        <v/>
      </c>
      <c r="GK994" s="13"/>
      <c r="GL994" s="281" t="str">
        <f>IF(GM994="","",VLOOKUP(GM994,リスト!$CF$5:$CG$5,2,FALSE))</f>
        <v/>
      </c>
      <c r="GM994" s="26"/>
      <c r="GN994" s="280" t="str">
        <f>IF(GO994="","",VLOOKUP(GO994,リスト!$CH$5:$CI$5,2,FALSE))</f>
        <v/>
      </c>
      <c r="GO994" s="284"/>
      <c r="GP994" s="284"/>
      <c r="GQ994" s="284"/>
      <c r="GR994" s="284"/>
      <c r="GS994" s="284"/>
      <c r="GT994" s="284"/>
      <c r="GU994" s="284"/>
      <c r="GV994" s="284"/>
      <c r="GW994" s="284"/>
      <c r="GX994" s="285"/>
    </row>
    <row r="995" spans="2:206" s="177" customFormat="1" ht="24.75" hidden="1" customHeight="1" outlineLevel="1">
      <c r="B995" s="286" t="str">
        <f>IF(明細!B989="","",明細!B989)</f>
        <v/>
      </c>
      <c r="C995" s="287" t="str">
        <f>IF(明細!C989="","",明細!C989)</f>
        <v/>
      </c>
      <c r="D995" s="265" t="str">
        <f>IF(明細!D989="","",明細!D989)</f>
        <v/>
      </c>
      <c r="E995" s="265" t="str">
        <f>IF(明細!E989="","",明細!E989)</f>
        <v/>
      </c>
      <c r="F995" s="265" t="str">
        <f>IF(明細!F989="","",明細!F989)</f>
        <v/>
      </c>
      <c r="G995" s="265" t="str">
        <f>IF(明細!G989="","",明細!G989)</f>
        <v/>
      </c>
      <c r="H995" s="265" t="str">
        <f>IF(明細!H989="","",明細!H989)</f>
        <v/>
      </c>
      <c r="I995" s="265" t="str">
        <f>IF(明細!I989="","",明細!I989)</f>
        <v/>
      </c>
      <c r="J995" s="265" t="str">
        <f>IF(明細!J989="","",明細!J989)</f>
        <v/>
      </c>
      <c r="K995" s="265" t="str">
        <f>IF(明細!K989="","",明細!K989)</f>
        <v/>
      </c>
      <c r="L995" s="265" t="str">
        <f>IF(明細!L989="","",明細!L989)</f>
        <v/>
      </c>
      <c r="M995" s="265" t="str">
        <f>IF(明細!M989="","",明細!M989)</f>
        <v/>
      </c>
      <c r="N995" s="265" t="str">
        <f>IF(明細!N989="","",明細!N989)</f>
        <v/>
      </c>
      <c r="O995" s="265" t="str">
        <f>IF(明細!O989="","",明細!O989)</f>
        <v/>
      </c>
      <c r="P995" s="265" t="str">
        <f>IF(明細!P989="","",明細!P989)</f>
        <v/>
      </c>
      <c r="Q995" s="265" t="str">
        <f>IF(明細!Q989="","",明細!Q989)</f>
        <v/>
      </c>
      <c r="R995" s="289" t="str">
        <f>IF(明細!R989="","",明細!R989)</f>
        <v/>
      </c>
      <c r="S995" s="291" t="str">
        <f>IF(明細!S989="","",明細!S989)</f>
        <v/>
      </c>
      <c r="T995" s="291" t="str">
        <f>IF(明細!T989="","",明細!T989)</f>
        <v/>
      </c>
      <c r="U995" s="291" t="str">
        <f>IF(明細!U989="","",明細!U989)</f>
        <v/>
      </c>
      <c r="V995" s="292" t="str">
        <f>IF(明細!V989="","",明細!V989)</f>
        <v>個</v>
      </c>
      <c r="W995" s="292" t="str">
        <f>IF(明細!W989="","",明細!W989)</f>
        <v/>
      </c>
      <c r="X995" s="293" t="str">
        <f>IF(明細!X989="","",明細!X989)</f>
        <v/>
      </c>
      <c r="Y995" s="134" t="str">
        <f>IF(明細!Y989="","",明細!Y989)</f>
        <v/>
      </c>
      <c r="Z995" s="135" t="str">
        <f>IF(明細!Z989="","",明細!Z989)</f>
        <v/>
      </c>
      <c r="AA995" s="134" t="str">
        <f>IF(明細!AA989="","",明細!AA989)</f>
        <v/>
      </c>
      <c r="AB995" s="303" t="str">
        <f>IF(明細!AB989="","",明細!AB989)</f>
        <v/>
      </c>
      <c r="AC995" s="134" t="str">
        <f>IF(明細!AC989="","",明細!AC989)</f>
        <v/>
      </c>
      <c r="AD995" s="183" t="str">
        <f>IF(明細!AD989="","",明細!AD989)</f>
        <v/>
      </c>
      <c r="AE995" s="184">
        <f>IF(明細!AE989="","",明細!AE989)</f>
        <v>0.1</v>
      </c>
      <c r="AF995" s="185" t="str">
        <f>IF(明細!AF989="","",明細!AF989)</f>
        <v/>
      </c>
      <c r="AG995" s="186" t="str">
        <f>IF(明細!AG989="","",明細!AG989)</f>
        <v/>
      </c>
      <c r="AH995" s="186" t="str">
        <f>IF(明細!AH989="","",明細!AH989)</f>
        <v/>
      </c>
      <c r="AI995" s="187" t="str">
        <f>IF(明細!AI989="","",明細!AI989)</f>
        <v/>
      </c>
      <c r="AJ995" s="296" t="str">
        <f>IF(明細!AJ989="","",明細!AJ989)</f>
        <v/>
      </c>
      <c r="AK995" s="297" t="str">
        <f>IF(明細!AK989="","",明細!AK989)</f>
        <v/>
      </c>
      <c r="AL995" s="298" t="str">
        <f>IF(明細!AL989="","",明細!AL989)</f>
        <v/>
      </c>
      <c r="AM995" s="299" t="str">
        <f>IF(明細!AM989="","",明細!AM989)</f>
        <v/>
      </c>
      <c r="AN995" s="300" t="str">
        <f>IF(明細!AN989="","",明細!AN989)</f>
        <v/>
      </c>
      <c r="AO995" s="300" t="str">
        <f>IF(明細!AO989="","",明細!AO989)</f>
        <v/>
      </c>
      <c r="AP995" s="300" t="str">
        <f>IF(明細!AP989="","",明細!AP989)</f>
        <v/>
      </c>
      <c r="AQ995" s="301" t="str">
        <f>IF(明細!AQ989="","",明細!AQ989)</f>
        <v/>
      </c>
      <c r="AR995" s="302" t="str">
        <f>IF(明細!AR989="","",明細!AR989)</f>
        <v/>
      </c>
      <c r="AU995" s="360"/>
      <c r="AV995" s="368"/>
      <c r="AW995" s="446" t="str">
        <f>IF(明細!AV989="","",明細!AV989)</f>
        <v/>
      </c>
      <c r="AX995" s="419" t="str">
        <f>IF(明細!AT989="","",明細!AT989)</f>
        <v/>
      </c>
      <c r="AY995" s="280" t="str">
        <f>IF($AX995="","",VLOOKUP($AX995,リスト!$CL:$CM,2,FALSE))</f>
        <v/>
      </c>
      <c r="AZ995" s="3"/>
      <c r="BA995" s="280" t="str">
        <f>IF(BB995="","",VLOOKUP(BB995,リスト!$K:$L,2,FALSE))</f>
        <v/>
      </c>
      <c r="BB995" s="3"/>
      <c r="BC995" s="3"/>
      <c r="BD995" s="87"/>
      <c r="BE995" s="280" t="str">
        <f>IF(BF995="","",VLOOKUP(BF995,リスト!$I:$J,2,FALSE))</f>
        <v/>
      </c>
      <c r="BF995" s="3"/>
      <c r="BG995" s="280" t="str">
        <f>IF(BH995="","",VLOOKUP(BH995,リスト!$M:$N,2,FALSE))</f>
        <v/>
      </c>
      <c r="BH995" s="282"/>
      <c r="BI995" s="280" t="str">
        <f>IF(BJ995="","",VLOOKUP(BJ995,リスト!$O:$P,2,FALSE))</f>
        <v/>
      </c>
      <c r="BJ995" s="24"/>
      <c r="BM995" s="451" t="str">
        <f>IF(明細!AV989="","",明細!AV989)</f>
        <v/>
      </c>
      <c r="BN995" s="453" t="str">
        <f>IF(明細!AT989="","",明細!AT989)</f>
        <v/>
      </c>
      <c r="BO995" s="280" t="str">
        <f>IF($BN995="","",VLOOKUP($BN995,リスト!$CL:$CM,2,FALSE))</f>
        <v/>
      </c>
      <c r="BP995" s="280" t="str">
        <f>IF(BQ995="","",VLOOKUP(BQ995,リスト!$K$5:$L$7,2,FALSE))</f>
        <v/>
      </c>
      <c r="BQ995" s="13"/>
      <c r="BR995" s="13"/>
      <c r="BS995" s="47"/>
      <c r="BT995" s="280" t="str">
        <f>IF(BU995="","",VLOOKUP(BU995,リスト!I986:J1004,2,FALSE))</f>
        <v/>
      </c>
      <c r="BU995" s="13"/>
      <c r="BV995" s="13"/>
      <c r="BW995" s="282"/>
      <c r="BX995" s="282"/>
      <c r="BY995" s="280" t="str">
        <f>IF(BZ995="","",VLOOKUP(BZ995,リスト!$S$5:$T$6,2,FALSE))</f>
        <v/>
      </c>
      <c r="BZ995" s="3"/>
      <c r="CA995" s="3"/>
      <c r="CB995" s="81"/>
      <c r="CC995" s="280" t="str">
        <f t="shared" si="140"/>
        <v/>
      </c>
      <c r="CD995" s="83"/>
      <c r="CE995" s="83"/>
      <c r="CF995" s="83"/>
      <c r="CG995" s="83"/>
      <c r="CH995" s="282" t="str">
        <f t="shared" si="141"/>
        <v/>
      </c>
      <c r="CI995" s="83"/>
      <c r="CJ995" s="280" t="str">
        <f t="shared" si="142"/>
        <v/>
      </c>
      <c r="CK995" s="87"/>
      <c r="CL995" s="78"/>
      <c r="CM995" s="83"/>
      <c r="CN995" s="83"/>
      <c r="CO995" s="83"/>
      <c r="CP995" s="280" t="str">
        <f t="shared" si="147"/>
        <v/>
      </c>
      <c r="CQ995" s="81"/>
      <c r="CR995" s="280" t="str">
        <f t="shared" si="148"/>
        <v/>
      </c>
      <c r="CS995" s="3"/>
      <c r="CT995" s="3"/>
      <c r="CU995" s="280" t="str">
        <f>IF(CV995="","",VLOOKUP(CV995,リスト!$V$5:$W$6,2,FALSE))</f>
        <v/>
      </c>
      <c r="CV995" s="3"/>
      <c r="CW995" s="280" t="str">
        <f>IF(CX995="","",VLOOKUP(CX995,リスト!$X$5:$Y$6,2,FALSE))</f>
        <v/>
      </c>
      <c r="CX995" s="3"/>
      <c r="CY995" s="77"/>
      <c r="CZ995" s="77"/>
      <c r="DA995" s="75"/>
      <c r="DB995" s="75"/>
      <c r="DC995" s="75"/>
      <c r="DD995" s="75"/>
      <c r="DE995" s="280" t="str">
        <f>IF(DF995="","",VLOOKUP(DF995,リスト!$Z$5:$AA$10,2,FALSE))</f>
        <v/>
      </c>
      <c r="DF995" s="3"/>
      <c r="DG995" s="280" t="str">
        <f>IF(DH995="","",VLOOKUP(DH995,リスト!$AB$5:$AC$12,2,FALSE))</f>
        <v/>
      </c>
      <c r="DH995" s="63"/>
      <c r="DI995" s="280" t="str">
        <f>IF(DJ995="","",VLOOKUP(DJ995,リスト!$AD$5:$AE$7,2,FALSE))</f>
        <v/>
      </c>
      <c r="DJ995" s="3"/>
      <c r="DK995" s="280" t="str">
        <f>IF(DL995="","",VLOOKUP(DL995,リスト!$AF$5:$AG$10,2,FALSE))</f>
        <v/>
      </c>
      <c r="DL995" s="3"/>
      <c r="DM995" s="280" t="str">
        <f>IF(DN995="","",VLOOKUP(DN995,リスト!$AH$5:$AI$6,2,FALSE))</f>
        <v/>
      </c>
      <c r="DN995" s="3"/>
      <c r="DO995" s="280" t="str">
        <f>IF(DP995="","",VLOOKUP(DP995,リスト!$AJ$5:$AK$6,2,FALSE))</f>
        <v/>
      </c>
      <c r="DP995" s="3"/>
      <c r="DQ995" s="280" t="str">
        <f>IF(DR995="","",VLOOKUP(DR995,リスト!$AL$5:$AM$7,2,FALSE))</f>
        <v/>
      </c>
      <c r="DR995" s="3"/>
      <c r="DS995" s="13"/>
      <c r="DT995" s="85"/>
      <c r="DU995" s="85"/>
      <c r="DV995" s="281" t="str">
        <f>IF(DW995="","",VLOOKUP(DW995,リスト!$AN$5:$AO$6,2,FALSE))</f>
        <v/>
      </c>
      <c r="DW995" s="13"/>
      <c r="DX995" s="341"/>
      <c r="DY995" s="345"/>
      <c r="DZ995" s="341"/>
      <c r="EA995" s="345"/>
      <c r="EB995" s="280" t="str">
        <f>IF(EC995="","",VLOOKUP(EC995,リスト!$AW$5:$AX$8,2,FALSE))</f>
        <v/>
      </c>
      <c r="EC995" s="3"/>
      <c r="ED995" s="85"/>
      <c r="EE995" s="280" t="str">
        <f>IF(EF995="","",VLOOKUP(EF995,リスト!$AY$5:$AZ$10,2,FALSE))</f>
        <v/>
      </c>
      <c r="EF995" s="3"/>
      <c r="EG995" s="280" t="str">
        <f>IF(EH995="","",VLOOKUP(EH995,リスト!$BA$5:$BB$10,2,FALSE))</f>
        <v/>
      </c>
      <c r="EH995" s="3"/>
      <c r="EI995" s="280" t="str">
        <f>IF(EJ995="","",VLOOKUP(EJ995,リスト!$BC$5:$BD$10,2,FALSE))</f>
        <v/>
      </c>
      <c r="EJ995" s="3"/>
      <c r="EK995" s="280" t="str">
        <f>IF(EL995="","",VLOOKUP(EL995,リスト!$BE$5:$BF$10,2,FALSE))</f>
        <v/>
      </c>
      <c r="EL995" s="3"/>
      <c r="EM995" s="78"/>
      <c r="EN995" s="73"/>
      <c r="EO995" s="73"/>
      <c r="EP995" s="13"/>
      <c r="EQ995" s="13"/>
      <c r="ER995" s="280" t="str">
        <f>IF(ES995="","",VLOOKUP(ES995,リスト!$BG$5:$BH$10,2,FALSE))</f>
        <v/>
      </c>
      <c r="ES995" s="13"/>
      <c r="ET995" s="13"/>
      <c r="EU995" s="13"/>
      <c r="EV995" s="13"/>
      <c r="EW995" s="13"/>
      <c r="EX995" s="81"/>
      <c r="EY995" s="81"/>
      <c r="EZ995" s="26"/>
      <c r="FA995" s="281" t="str">
        <f>IF($EZ995="","",INDEX(リスト!$BI$5:$BJ$40,MATCH($EZ995,リスト!$BJ$5:$BJ$40,0),1))</f>
        <v/>
      </c>
      <c r="FB995" s="280" t="str">
        <f>IF(FC995="","",VLOOKUP(FC995,リスト!$BK:$BL,2,FALSE))</f>
        <v/>
      </c>
      <c r="FC995" s="13"/>
      <c r="FD995" s="331"/>
      <c r="FE995" s="3"/>
      <c r="FF995" s="280" t="str">
        <f>IF(FG995="","",VLOOKUP(FG995,リスト!$BO$5:$BP$6,2,FALSE))</f>
        <v/>
      </c>
      <c r="FG995" s="3"/>
      <c r="FH995" s="280" t="str">
        <f>IF(FI995="","",VLOOKUP(FI995,リスト!$BQ$5:$BR$8,2,FALSE))</f>
        <v/>
      </c>
      <c r="FI995" s="3"/>
      <c r="FJ995" s="282"/>
      <c r="FK995" s="280" t="str">
        <f>IF(FL995="","",VLOOKUP(FL995,リスト!$BS$5:$BT$6,2,FALSE))</f>
        <v/>
      </c>
      <c r="FL995" s="63"/>
      <c r="FM995" s="13"/>
      <c r="FN995" s="13"/>
      <c r="FO995" s="13"/>
      <c r="FP995" s="283" t="str">
        <f t="shared" si="143"/>
        <v/>
      </c>
      <c r="FQ995" s="283" t="str">
        <f t="shared" si="143"/>
        <v/>
      </c>
      <c r="FR995" s="13"/>
      <c r="FS995" s="85"/>
      <c r="FT995" s="85"/>
      <c r="FU995" s="281" t="str">
        <f t="shared" si="144"/>
        <v/>
      </c>
      <c r="FV995" s="280" t="str">
        <f>IF(FW995="","",VLOOKUP(FW995,リスト!$BV$5:$BW$10,2,FALSE))</f>
        <v/>
      </c>
      <c r="FW995" s="26"/>
      <c r="FX995" s="282" t="str">
        <f t="shared" si="145"/>
        <v/>
      </c>
      <c r="FY995" s="280" t="str">
        <f>IF(FZ995="","",VLOOKUP(FZ995,リスト!$BX$5:$BY$6,2,FALSE))</f>
        <v/>
      </c>
      <c r="FZ995" s="3"/>
      <c r="GA995" s="280" t="str">
        <f>IF(GB995="","",VLOOKUP(GB995,リスト!$BZ$5:$CA$6,2,FALSE))</f>
        <v/>
      </c>
      <c r="GB995" s="13"/>
      <c r="GC995" s="281" t="str">
        <f>IF(GD995="","",VLOOKUP(GD995,リスト!$CB$5:$CC$6,2,FALSE))</f>
        <v/>
      </c>
      <c r="GD995" s="13"/>
      <c r="GE995" s="13"/>
      <c r="GF995" s="13"/>
      <c r="GG995" s="75"/>
      <c r="GH995" s="281" t="str">
        <f t="shared" si="146"/>
        <v/>
      </c>
      <c r="GI995" s="128"/>
      <c r="GJ995" s="281" t="str">
        <f>IF(GK995="","",VLOOKUP(GK995,リスト!$CD$5:$CE$6,2,FALSE))</f>
        <v/>
      </c>
      <c r="GK995" s="13"/>
      <c r="GL995" s="281" t="str">
        <f>IF(GM995="","",VLOOKUP(GM995,リスト!$CF$5:$CG$5,2,FALSE))</f>
        <v/>
      </c>
      <c r="GM995" s="26"/>
      <c r="GN995" s="280" t="str">
        <f>IF(GO995="","",VLOOKUP(GO995,リスト!$CH$5:$CI$5,2,FALSE))</f>
        <v/>
      </c>
      <c r="GO995" s="284"/>
      <c r="GP995" s="284"/>
      <c r="GQ995" s="284"/>
      <c r="GR995" s="284"/>
      <c r="GS995" s="284"/>
      <c r="GT995" s="284"/>
      <c r="GU995" s="284"/>
      <c r="GV995" s="284"/>
      <c r="GW995" s="284"/>
      <c r="GX995" s="285"/>
    </row>
    <row r="996" spans="2:206" s="177" customFormat="1" ht="24.75" hidden="1" customHeight="1" outlineLevel="1">
      <c r="B996" s="286" t="str">
        <f>IF(明細!B990="","",明細!B990)</f>
        <v/>
      </c>
      <c r="C996" s="287" t="str">
        <f>IF(明細!C990="","",明細!C990)</f>
        <v/>
      </c>
      <c r="D996" s="265" t="str">
        <f>IF(明細!D990="","",明細!D990)</f>
        <v/>
      </c>
      <c r="E996" s="265" t="str">
        <f>IF(明細!E990="","",明細!E990)</f>
        <v/>
      </c>
      <c r="F996" s="265" t="str">
        <f>IF(明細!F990="","",明細!F990)</f>
        <v/>
      </c>
      <c r="G996" s="265" t="str">
        <f>IF(明細!G990="","",明細!G990)</f>
        <v/>
      </c>
      <c r="H996" s="265" t="str">
        <f>IF(明細!H990="","",明細!H990)</f>
        <v/>
      </c>
      <c r="I996" s="265" t="str">
        <f>IF(明細!I990="","",明細!I990)</f>
        <v/>
      </c>
      <c r="J996" s="265" t="str">
        <f>IF(明細!J990="","",明細!J990)</f>
        <v/>
      </c>
      <c r="K996" s="265" t="str">
        <f>IF(明細!K990="","",明細!K990)</f>
        <v/>
      </c>
      <c r="L996" s="265" t="str">
        <f>IF(明細!L990="","",明細!L990)</f>
        <v/>
      </c>
      <c r="M996" s="265" t="str">
        <f>IF(明細!M990="","",明細!M990)</f>
        <v/>
      </c>
      <c r="N996" s="265" t="str">
        <f>IF(明細!N990="","",明細!N990)</f>
        <v/>
      </c>
      <c r="O996" s="265" t="str">
        <f>IF(明細!O990="","",明細!O990)</f>
        <v/>
      </c>
      <c r="P996" s="265" t="str">
        <f>IF(明細!P990="","",明細!P990)</f>
        <v/>
      </c>
      <c r="Q996" s="265" t="str">
        <f>IF(明細!Q990="","",明細!Q990)</f>
        <v/>
      </c>
      <c r="R996" s="289" t="str">
        <f>IF(明細!R990="","",明細!R990)</f>
        <v/>
      </c>
      <c r="S996" s="291" t="str">
        <f>IF(明細!S990="","",明細!S990)</f>
        <v/>
      </c>
      <c r="T996" s="291" t="str">
        <f>IF(明細!T990="","",明細!T990)</f>
        <v/>
      </c>
      <c r="U996" s="291" t="str">
        <f>IF(明細!U990="","",明細!U990)</f>
        <v/>
      </c>
      <c r="V996" s="292" t="str">
        <f>IF(明細!V990="","",明細!V990)</f>
        <v>個</v>
      </c>
      <c r="W996" s="292" t="str">
        <f>IF(明細!W990="","",明細!W990)</f>
        <v/>
      </c>
      <c r="X996" s="293" t="str">
        <f>IF(明細!X990="","",明細!X990)</f>
        <v/>
      </c>
      <c r="Y996" s="134" t="str">
        <f>IF(明細!Y990="","",明細!Y990)</f>
        <v/>
      </c>
      <c r="Z996" s="135" t="str">
        <f>IF(明細!Z990="","",明細!Z990)</f>
        <v/>
      </c>
      <c r="AA996" s="134" t="str">
        <f>IF(明細!AA990="","",明細!AA990)</f>
        <v/>
      </c>
      <c r="AB996" s="303" t="str">
        <f>IF(明細!AB990="","",明細!AB990)</f>
        <v/>
      </c>
      <c r="AC996" s="134" t="str">
        <f>IF(明細!AC990="","",明細!AC990)</f>
        <v/>
      </c>
      <c r="AD996" s="183" t="str">
        <f>IF(明細!AD990="","",明細!AD990)</f>
        <v/>
      </c>
      <c r="AE996" s="184">
        <f>IF(明細!AE990="","",明細!AE990)</f>
        <v>0.1</v>
      </c>
      <c r="AF996" s="185" t="str">
        <f>IF(明細!AF990="","",明細!AF990)</f>
        <v/>
      </c>
      <c r="AG996" s="186" t="str">
        <f>IF(明細!AG990="","",明細!AG990)</f>
        <v/>
      </c>
      <c r="AH996" s="186" t="str">
        <f>IF(明細!AH990="","",明細!AH990)</f>
        <v/>
      </c>
      <c r="AI996" s="187" t="str">
        <f>IF(明細!AI990="","",明細!AI990)</f>
        <v/>
      </c>
      <c r="AJ996" s="296" t="str">
        <f>IF(明細!AJ990="","",明細!AJ990)</f>
        <v/>
      </c>
      <c r="AK996" s="297" t="str">
        <f>IF(明細!AK990="","",明細!AK990)</f>
        <v/>
      </c>
      <c r="AL996" s="298" t="str">
        <f>IF(明細!AL990="","",明細!AL990)</f>
        <v/>
      </c>
      <c r="AM996" s="299" t="str">
        <f>IF(明細!AM990="","",明細!AM990)</f>
        <v/>
      </c>
      <c r="AN996" s="300" t="str">
        <f>IF(明細!AN990="","",明細!AN990)</f>
        <v/>
      </c>
      <c r="AO996" s="300" t="str">
        <f>IF(明細!AO990="","",明細!AO990)</f>
        <v/>
      </c>
      <c r="AP996" s="300" t="str">
        <f>IF(明細!AP990="","",明細!AP990)</f>
        <v/>
      </c>
      <c r="AQ996" s="301" t="str">
        <f>IF(明細!AQ990="","",明細!AQ990)</f>
        <v/>
      </c>
      <c r="AR996" s="302" t="str">
        <f>IF(明細!AR990="","",明細!AR990)</f>
        <v/>
      </c>
      <c r="AU996" s="360"/>
      <c r="AV996" s="368"/>
      <c r="AW996" s="446" t="str">
        <f>IF(明細!AV990="","",明細!AV990)</f>
        <v/>
      </c>
      <c r="AX996" s="419" t="str">
        <f>IF(明細!AT990="","",明細!AT990)</f>
        <v/>
      </c>
      <c r="AY996" s="280" t="str">
        <f>IF($AX996="","",VLOOKUP($AX996,リスト!$CL:$CM,2,FALSE))</f>
        <v/>
      </c>
      <c r="AZ996" s="3"/>
      <c r="BA996" s="280" t="str">
        <f>IF(BB996="","",VLOOKUP(BB996,リスト!$K:$L,2,FALSE))</f>
        <v/>
      </c>
      <c r="BB996" s="3"/>
      <c r="BC996" s="3"/>
      <c r="BD996" s="87"/>
      <c r="BE996" s="280" t="str">
        <f>IF(BF996="","",VLOOKUP(BF996,リスト!$I:$J,2,FALSE))</f>
        <v/>
      </c>
      <c r="BF996" s="3"/>
      <c r="BG996" s="280" t="str">
        <f>IF(BH996="","",VLOOKUP(BH996,リスト!$M:$N,2,FALSE))</f>
        <v/>
      </c>
      <c r="BH996" s="282"/>
      <c r="BI996" s="280" t="str">
        <f>IF(BJ996="","",VLOOKUP(BJ996,リスト!$O:$P,2,FALSE))</f>
        <v/>
      </c>
      <c r="BJ996" s="24"/>
      <c r="BM996" s="451" t="str">
        <f>IF(明細!AV990="","",明細!AV990)</f>
        <v/>
      </c>
      <c r="BN996" s="453" t="str">
        <f>IF(明細!AT990="","",明細!AT990)</f>
        <v/>
      </c>
      <c r="BO996" s="280" t="str">
        <f>IF($BN996="","",VLOOKUP($BN996,リスト!$CL:$CM,2,FALSE))</f>
        <v/>
      </c>
      <c r="BP996" s="280" t="str">
        <f>IF(BQ996="","",VLOOKUP(BQ996,リスト!$K$5:$L$7,2,FALSE))</f>
        <v/>
      </c>
      <c r="BQ996" s="13"/>
      <c r="BR996" s="13"/>
      <c r="BS996" s="47"/>
      <c r="BT996" s="280" t="str">
        <f>IF(BU996="","",VLOOKUP(BU996,リスト!I987:J1005,2,FALSE))</f>
        <v/>
      </c>
      <c r="BU996" s="13"/>
      <c r="BV996" s="13"/>
      <c r="BW996" s="282"/>
      <c r="BX996" s="282"/>
      <c r="BY996" s="280" t="str">
        <f>IF(BZ996="","",VLOOKUP(BZ996,リスト!$S$5:$T$6,2,FALSE))</f>
        <v/>
      </c>
      <c r="BZ996" s="3"/>
      <c r="CA996" s="3"/>
      <c r="CB996" s="81"/>
      <c r="CC996" s="280" t="str">
        <f t="shared" si="140"/>
        <v/>
      </c>
      <c r="CD996" s="83"/>
      <c r="CE996" s="83"/>
      <c r="CF996" s="83"/>
      <c r="CG996" s="83"/>
      <c r="CH996" s="282" t="str">
        <f t="shared" si="141"/>
        <v/>
      </c>
      <c r="CI996" s="83"/>
      <c r="CJ996" s="280" t="str">
        <f t="shared" si="142"/>
        <v/>
      </c>
      <c r="CK996" s="87"/>
      <c r="CL996" s="78"/>
      <c r="CM996" s="83"/>
      <c r="CN996" s="83"/>
      <c r="CO996" s="83"/>
      <c r="CP996" s="280" t="str">
        <f t="shared" si="147"/>
        <v/>
      </c>
      <c r="CQ996" s="81"/>
      <c r="CR996" s="280" t="str">
        <f t="shared" si="148"/>
        <v/>
      </c>
      <c r="CS996" s="3"/>
      <c r="CT996" s="3"/>
      <c r="CU996" s="280" t="str">
        <f>IF(CV996="","",VLOOKUP(CV996,リスト!$V$5:$W$6,2,FALSE))</f>
        <v/>
      </c>
      <c r="CV996" s="3"/>
      <c r="CW996" s="280" t="str">
        <f>IF(CX996="","",VLOOKUP(CX996,リスト!$X$5:$Y$6,2,FALSE))</f>
        <v/>
      </c>
      <c r="CX996" s="3"/>
      <c r="CY996" s="77"/>
      <c r="CZ996" s="77"/>
      <c r="DA996" s="75"/>
      <c r="DB996" s="75"/>
      <c r="DC996" s="75"/>
      <c r="DD996" s="75"/>
      <c r="DE996" s="280" t="str">
        <f>IF(DF996="","",VLOOKUP(DF996,リスト!$Z$5:$AA$10,2,FALSE))</f>
        <v/>
      </c>
      <c r="DF996" s="3"/>
      <c r="DG996" s="280" t="str">
        <f>IF(DH996="","",VLOOKUP(DH996,リスト!$AB$5:$AC$12,2,FALSE))</f>
        <v/>
      </c>
      <c r="DH996" s="63"/>
      <c r="DI996" s="280" t="str">
        <f>IF(DJ996="","",VLOOKUP(DJ996,リスト!$AD$5:$AE$7,2,FALSE))</f>
        <v/>
      </c>
      <c r="DJ996" s="3"/>
      <c r="DK996" s="280" t="str">
        <f>IF(DL996="","",VLOOKUP(DL996,リスト!$AF$5:$AG$10,2,FALSE))</f>
        <v/>
      </c>
      <c r="DL996" s="3"/>
      <c r="DM996" s="280" t="str">
        <f>IF(DN996="","",VLOOKUP(DN996,リスト!$AH$5:$AI$6,2,FALSE))</f>
        <v/>
      </c>
      <c r="DN996" s="3"/>
      <c r="DO996" s="280" t="str">
        <f>IF(DP996="","",VLOOKUP(DP996,リスト!$AJ$5:$AK$6,2,FALSE))</f>
        <v/>
      </c>
      <c r="DP996" s="3"/>
      <c r="DQ996" s="280" t="str">
        <f>IF(DR996="","",VLOOKUP(DR996,リスト!$AL$5:$AM$7,2,FALSE))</f>
        <v/>
      </c>
      <c r="DR996" s="3"/>
      <c r="DS996" s="13"/>
      <c r="DT996" s="85"/>
      <c r="DU996" s="85"/>
      <c r="DV996" s="281" t="str">
        <f>IF(DW996="","",VLOOKUP(DW996,リスト!$AN$5:$AO$6,2,FALSE))</f>
        <v/>
      </c>
      <c r="DW996" s="13"/>
      <c r="DX996" s="341"/>
      <c r="DY996" s="345"/>
      <c r="DZ996" s="341"/>
      <c r="EA996" s="345"/>
      <c r="EB996" s="280" t="str">
        <f>IF(EC996="","",VLOOKUP(EC996,リスト!$AW$5:$AX$8,2,FALSE))</f>
        <v/>
      </c>
      <c r="EC996" s="3"/>
      <c r="ED996" s="85"/>
      <c r="EE996" s="280" t="str">
        <f>IF(EF996="","",VLOOKUP(EF996,リスト!$AY$5:$AZ$10,2,FALSE))</f>
        <v/>
      </c>
      <c r="EF996" s="3"/>
      <c r="EG996" s="280" t="str">
        <f>IF(EH996="","",VLOOKUP(EH996,リスト!$BA$5:$BB$10,2,FALSE))</f>
        <v/>
      </c>
      <c r="EH996" s="3"/>
      <c r="EI996" s="280" t="str">
        <f>IF(EJ996="","",VLOOKUP(EJ996,リスト!$BC$5:$BD$10,2,FALSE))</f>
        <v/>
      </c>
      <c r="EJ996" s="3"/>
      <c r="EK996" s="280" t="str">
        <f>IF(EL996="","",VLOOKUP(EL996,リスト!$BE$5:$BF$10,2,FALSE))</f>
        <v/>
      </c>
      <c r="EL996" s="3"/>
      <c r="EM996" s="78"/>
      <c r="EN996" s="73"/>
      <c r="EO996" s="73"/>
      <c r="EP996" s="13"/>
      <c r="EQ996" s="13"/>
      <c r="ER996" s="280" t="str">
        <f>IF(ES996="","",VLOOKUP(ES996,リスト!$BG$5:$BH$10,2,FALSE))</f>
        <v/>
      </c>
      <c r="ES996" s="13"/>
      <c r="ET996" s="13"/>
      <c r="EU996" s="13"/>
      <c r="EV996" s="13"/>
      <c r="EW996" s="13"/>
      <c r="EX996" s="81"/>
      <c r="EY996" s="81"/>
      <c r="EZ996" s="26"/>
      <c r="FA996" s="281" t="str">
        <f>IF($EZ996="","",INDEX(リスト!$BI$5:$BJ$40,MATCH($EZ996,リスト!$BJ$5:$BJ$40,0),1))</f>
        <v/>
      </c>
      <c r="FB996" s="280" t="str">
        <f>IF(FC996="","",VLOOKUP(FC996,リスト!$BK:$BL,2,FALSE))</f>
        <v/>
      </c>
      <c r="FC996" s="13"/>
      <c r="FD996" s="331"/>
      <c r="FE996" s="3"/>
      <c r="FF996" s="280" t="str">
        <f>IF(FG996="","",VLOOKUP(FG996,リスト!$BO$5:$BP$6,2,FALSE))</f>
        <v/>
      </c>
      <c r="FG996" s="3"/>
      <c r="FH996" s="280" t="str">
        <f>IF(FI996="","",VLOOKUP(FI996,リスト!$BQ$5:$BR$8,2,FALSE))</f>
        <v/>
      </c>
      <c r="FI996" s="3"/>
      <c r="FJ996" s="282"/>
      <c r="FK996" s="280" t="str">
        <f>IF(FL996="","",VLOOKUP(FL996,リスト!$BS$5:$BT$6,2,FALSE))</f>
        <v/>
      </c>
      <c r="FL996" s="63"/>
      <c r="FM996" s="13"/>
      <c r="FN996" s="13"/>
      <c r="FO996" s="13"/>
      <c r="FP996" s="283" t="str">
        <f t="shared" si="143"/>
        <v/>
      </c>
      <c r="FQ996" s="283" t="str">
        <f t="shared" si="143"/>
        <v/>
      </c>
      <c r="FR996" s="13"/>
      <c r="FS996" s="85"/>
      <c r="FT996" s="85"/>
      <c r="FU996" s="281" t="str">
        <f t="shared" si="144"/>
        <v/>
      </c>
      <c r="FV996" s="280" t="str">
        <f>IF(FW996="","",VLOOKUP(FW996,リスト!$BV$5:$BW$10,2,FALSE))</f>
        <v/>
      </c>
      <c r="FW996" s="26"/>
      <c r="FX996" s="282" t="str">
        <f t="shared" si="145"/>
        <v/>
      </c>
      <c r="FY996" s="280" t="str">
        <f>IF(FZ996="","",VLOOKUP(FZ996,リスト!$BX$5:$BY$6,2,FALSE))</f>
        <v/>
      </c>
      <c r="FZ996" s="3"/>
      <c r="GA996" s="280" t="str">
        <f>IF(GB996="","",VLOOKUP(GB996,リスト!$BZ$5:$CA$6,2,FALSE))</f>
        <v/>
      </c>
      <c r="GB996" s="13"/>
      <c r="GC996" s="281" t="str">
        <f>IF(GD996="","",VLOOKUP(GD996,リスト!$CB$5:$CC$6,2,FALSE))</f>
        <v/>
      </c>
      <c r="GD996" s="13"/>
      <c r="GE996" s="13"/>
      <c r="GF996" s="13"/>
      <c r="GG996" s="75"/>
      <c r="GH996" s="281" t="str">
        <f t="shared" si="146"/>
        <v/>
      </c>
      <c r="GI996" s="128"/>
      <c r="GJ996" s="281" t="str">
        <f>IF(GK996="","",VLOOKUP(GK996,リスト!$CD$5:$CE$6,2,FALSE))</f>
        <v/>
      </c>
      <c r="GK996" s="13"/>
      <c r="GL996" s="281" t="str">
        <f>IF(GM996="","",VLOOKUP(GM996,リスト!$CF$5:$CG$5,2,FALSE))</f>
        <v/>
      </c>
      <c r="GM996" s="26"/>
      <c r="GN996" s="280" t="str">
        <f>IF(GO996="","",VLOOKUP(GO996,リスト!$CH$5:$CI$5,2,FALSE))</f>
        <v/>
      </c>
      <c r="GO996" s="284"/>
      <c r="GP996" s="284"/>
      <c r="GQ996" s="284"/>
      <c r="GR996" s="284"/>
      <c r="GS996" s="284"/>
      <c r="GT996" s="284"/>
      <c r="GU996" s="284"/>
      <c r="GV996" s="284"/>
      <c r="GW996" s="284"/>
      <c r="GX996" s="285"/>
    </row>
    <row r="997" spans="2:206" s="177" customFormat="1" ht="24.75" hidden="1" customHeight="1" outlineLevel="1">
      <c r="B997" s="286" t="str">
        <f>IF(明細!B991="","",明細!B991)</f>
        <v/>
      </c>
      <c r="C997" s="287" t="str">
        <f>IF(明細!C991="","",明細!C991)</f>
        <v/>
      </c>
      <c r="D997" s="265" t="str">
        <f>IF(明細!D991="","",明細!D991)</f>
        <v/>
      </c>
      <c r="E997" s="265" t="str">
        <f>IF(明細!E991="","",明細!E991)</f>
        <v/>
      </c>
      <c r="F997" s="265" t="str">
        <f>IF(明細!F991="","",明細!F991)</f>
        <v/>
      </c>
      <c r="G997" s="265" t="str">
        <f>IF(明細!G991="","",明細!G991)</f>
        <v/>
      </c>
      <c r="H997" s="265" t="str">
        <f>IF(明細!H991="","",明細!H991)</f>
        <v/>
      </c>
      <c r="I997" s="265" t="str">
        <f>IF(明細!I991="","",明細!I991)</f>
        <v/>
      </c>
      <c r="J997" s="265" t="str">
        <f>IF(明細!J991="","",明細!J991)</f>
        <v/>
      </c>
      <c r="K997" s="265" t="str">
        <f>IF(明細!K991="","",明細!K991)</f>
        <v/>
      </c>
      <c r="L997" s="265" t="str">
        <f>IF(明細!L991="","",明細!L991)</f>
        <v/>
      </c>
      <c r="M997" s="265" t="str">
        <f>IF(明細!M991="","",明細!M991)</f>
        <v/>
      </c>
      <c r="N997" s="265" t="str">
        <f>IF(明細!N991="","",明細!N991)</f>
        <v/>
      </c>
      <c r="O997" s="265" t="str">
        <f>IF(明細!O991="","",明細!O991)</f>
        <v/>
      </c>
      <c r="P997" s="265" t="str">
        <f>IF(明細!P991="","",明細!P991)</f>
        <v/>
      </c>
      <c r="Q997" s="265" t="str">
        <f>IF(明細!Q991="","",明細!Q991)</f>
        <v/>
      </c>
      <c r="R997" s="289" t="str">
        <f>IF(明細!R991="","",明細!R991)</f>
        <v/>
      </c>
      <c r="S997" s="291" t="str">
        <f>IF(明細!S991="","",明細!S991)</f>
        <v/>
      </c>
      <c r="T997" s="291" t="str">
        <f>IF(明細!T991="","",明細!T991)</f>
        <v/>
      </c>
      <c r="U997" s="291" t="str">
        <f>IF(明細!U991="","",明細!U991)</f>
        <v/>
      </c>
      <c r="V997" s="292" t="str">
        <f>IF(明細!V991="","",明細!V991)</f>
        <v>個</v>
      </c>
      <c r="W997" s="292" t="str">
        <f>IF(明細!W991="","",明細!W991)</f>
        <v/>
      </c>
      <c r="X997" s="293" t="str">
        <f>IF(明細!X991="","",明細!X991)</f>
        <v/>
      </c>
      <c r="Y997" s="134" t="str">
        <f>IF(明細!Y991="","",明細!Y991)</f>
        <v/>
      </c>
      <c r="Z997" s="135" t="str">
        <f>IF(明細!Z991="","",明細!Z991)</f>
        <v/>
      </c>
      <c r="AA997" s="134" t="str">
        <f>IF(明細!AA991="","",明細!AA991)</f>
        <v/>
      </c>
      <c r="AB997" s="303" t="str">
        <f>IF(明細!AB991="","",明細!AB991)</f>
        <v/>
      </c>
      <c r="AC997" s="134" t="str">
        <f>IF(明細!AC991="","",明細!AC991)</f>
        <v/>
      </c>
      <c r="AD997" s="183" t="str">
        <f>IF(明細!AD991="","",明細!AD991)</f>
        <v/>
      </c>
      <c r="AE997" s="184">
        <f>IF(明細!AE991="","",明細!AE991)</f>
        <v>0.1</v>
      </c>
      <c r="AF997" s="185" t="str">
        <f>IF(明細!AF991="","",明細!AF991)</f>
        <v/>
      </c>
      <c r="AG997" s="186" t="str">
        <f>IF(明細!AG991="","",明細!AG991)</f>
        <v/>
      </c>
      <c r="AH997" s="186" t="str">
        <f>IF(明細!AH991="","",明細!AH991)</f>
        <v/>
      </c>
      <c r="AI997" s="187" t="str">
        <f>IF(明細!AI991="","",明細!AI991)</f>
        <v/>
      </c>
      <c r="AJ997" s="296" t="str">
        <f>IF(明細!AJ991="","",明細!AJ991)</f>
        <v/>
      </c>
      <c r="AK997" s="297" t="str">
        <f>IF(明細!AK991="","",明細!AK991)</f>
        <v/>
      </c>
      <c r="AL997" s="298" t="str">
        <f>IF(明細!AL991="","",明細!AL991)</f>
        <v/>
      </c>
      <c r="AM997" s="299" t="str">
        <f>IF(明細!AM991="","",明細!AM991)</f>
        <v/>
      </c>
      <c r="AN997" s="300" t="str">
        <f>IF(明細!AN991="","",明細!AN991)</f>
        <v/>
      </c>
      <c r="AO997" s="300" t="str">
        <f>IF(明細!AO991="","",明細!AO991)</f>
        <v/>
      </c>
      <c r="AP997" s="300" t="str">
        <f>IF(明細!AP991="","",明細!AP991)</f>
        <v/>
      </c>
      <c r="AQ997" s="301" t="str">
        <f>IF(明細!AQ991="","",明細!AQ991)</f>
        <v/>
      </c>
      <c r="AR997" s="302" t="str">
        <f>IF(明細!AR991="","",明細!AR991)</f>
        <v/>
      </c>
      <c r="AU997" s="360"/>
      <c r="AV997" s="368"/>
      <c r="AW997" s="446" t="str">
        <f>IF(明細!AV991="","",明細!AV991)</f>
        <v/>
      </c>
      <c r="AX997" s="419" t="str">
        <f>IF(明細!AT991="","",明細!AT991)</f>
        <v/>
      </c>
      <c r="AY997" s="280" t="str">
        <f>IF($AX997="","",VLOOKUP($AX997,リスト!$CL:$CM,2,FALSE))</f>
        <v/>
      </c>
      <c r="AZ997" s="3"/>
      <c r="BA997" s="280" t="str">
        <f>IF(BB997="","",VLOOKUP(BB997,リスト!$K:$L,2,FALSE))</f>
        <v/>
      </c>
      <c r="BB997" s="3"/>
      <c r="BC997" s="3"/>
      <c r="BD997" s="87"/>
      <c r="BE997" s="280" t="str">
        <f>IF(BF997="","",VLOOKUP(BF997,リスト!$I:$J,2,FALSE))</f>
        <v/>
      </c>
      <c r="BF997" s="3"/>
      <c r="BG997" s="280" t="str">
        <f>IF(BH997="","",VLOOKUP(BH997,リスト!$M:$N,2,FALSE))</f>
        <v/>
      </c>
      <c r="BH997" s="282"/>
      <c r="BI997" s="280" t="str">
        <f>IF(BJ997="","",VLOOKUP(BJ997,リスト!$O:$P,2,FALSE))</f>
        <v/>
      </c>
      <c r="BJ997" s="24"/>
      <c r="BM997" s="451" t="str">
        <f>IF(明細!AV991="","",明細!AV991)</f>
        <v/>
      </c>
      <c r="BN997" s="453" t="str">
        <f>IF(明細!AT991="","",明細!AT991)</f>
        <v/>
      </c>
      <c r="BO997" s="280" t="str">
        <f>IF($BN997="","",VLOOKUP($BN997,リスト!$CL:$CM,2,FALSE))</f>
        <v/>
      </c>
      <c r="BP997" s="280" t="str">
        <f>IF(BQ997="","",VLOOKUP(BQ997,リスト!$K$5:$L$7,2,FALSE))</f>
        <v/>
      </c>
      <c r="BQ997" s="13"/>
      <c r="BR997" s="13"/>
      <c r="BS997" s="47"/>
      <c r="BT997" s="280" t="str">
        <f>IF(BU997="","",VLOOKUP(BU997,リスト!I988:J1006,2,FALSE))</f>
        <v/>
      </c>
      <c r="BU997" s="13"/>
      <c r="BV997" s="13"/>
      <c r="BW997" s="282"/>
      <c r="BX997" s="282"/>
      <c r="BY997" s="280" t="str">
        <f>IF(BZ997="","",VLOOKUP(BZ997,リスト!$S$5:$T$6,2,FALSE))</f>
        <v/>
      </c>
      <c r="BZ997" s="3"/>
      <c r="CA997" s="3"/>
      <c r="CB997" s="81"/>
      <c r="CC997" s="280" t="str">
        <f t="shared" si="140"/>
        <v/>
      </c>
      <c r="CD997" s="83"/>
      <c r="CE997" s="83"/>
      <c r="CF997" s="83"/>
      <c r="CG997" s="83"/>
      <c r="CH997" s="282" t="str">
        <f t="shared" si="141"/>
        <v/>
      </c>
      <c r="CI997" s="83"/>
      <c r="CJ997" s="280" t="str">
        <f t="shared" si="142"/>
        <v/>
      </c>
      <c r="CK997" s="87"/>
      <c r="CL997" s="78"/>
      <c r="CM997" s="83"/>
      <c r="CN997" s="83"/>
      <c r="CO997" s="83"/>
      <c r="CP997" s="280" t="str">
        <f t="shared" si="147"/>
        <v/>
      </c>
      <c r="CQ997" s="81"/>
      <c r="CR997" s="280" t="str">
        <f t="shared" si="148"/>
        <v/>
      </c>
      <c r="CS997" s="3"/>
      <c r="CT997" s="3"/>
      <c r="CU997" s="280" t="str">
        <f>IF(CV997="","",VLOOKUP(CV997,リスト!$V$5:$W$6,2,FALSE))</f>
        <v/>
      </c>
      <c r="CV997" s="3"/>
      <c r="CW997" s="280" t="str">
        <f>IF(CX997="","",VLOOKUP(CX997,リスト!$X$5:$Y$6,2,FALSE))</f>
        <v/>
      </c>
      <c r="CX997" s="3"/>
      <c r="CY997" s="77"/>
      <c r="CZ997" s="77"/>
      <c r="DA997" s="75"/>
      <c r="DB997" s="75"/>
      <c r="DC997" s="75"/>
      <c r="DD997" s="75"/>
      <c r="DE997" s="280" t="str">
        <f>IF(DF997="","",VLOOKUP(DF997,リスト!$Z$5:$AA$10,2,FALSE))</f>
        <v/>
      </c>
      <c r="DF997" s="3"/>
      <c r="DG997" s="280" t="str">
        <f>IF(DH997="","",VLOOKUP(DH997,リスト!$AB$5:$AC$12,2,FALSE))</f>
        <v/>
      </c>
      <c r="DH997" s="63"/>
      <c r="DI997" s="280" t="str">
        <f>IF(DJ997="","",VLOOKUP(DJ997,リスト!$AD$5:$AE$7,2,FALSE))</f>
        <v/>
      </c>
      <c r="DJ997" s="3"/>
      <c r="DK997" s="280" t="str">
        <f>IF(DL997="","",VLOOKUP(DL997,リスト!$AF$5:$AG$10,2,FALSE))</f>
        <v/>
      </c>
      <c r="DL997" s="3"/>
      <c r="DM997" s="280" t="str">
        <f>IF(DN997="","",VLOOKUP(DN997,リスト!$AH$5:$AI$6,2,FALSE))</f>
        <v/>
      </c>
      <c r="DN997" s="3"/>
      <c r="DO997" s="280" t="str">
        <f>IF(DP997="","",VLOOKUP(DP997,リスト!$AJ$5:$AK$6,2,FALSE))</f>
        <v/>
      </c>
      <c r="DP997" s="3"/>
      <c r="DQ997" s="280" t="str">
        <f>IF(DR997="","",VLOOKUP(DR997,リスト!$AL$5:$AM$7,2,FALSE))</f>
        <v/>
      </c>
      <c r="DR997" s="3"/>
      <c r="DS997" s="13"/>
      <c r="DT997" s="85"/>
      <c r="DU997" s="85"/>
      <c r="DV997" s="281" t="str">
        <f>IF(DW997="","",VLOOKUP(DW997,リスト!$AN$5:$AO$6,2,FALSE))</f>
        <v/>
      </c>
      <c r="DW997" s="13"/>
      <c r="DX997" s="341"/>
      <c r="DY997" s="345"/>
      <c r="DZ997" s="341"/>
      <c r="EA997" s="345"/>
      <c r="EB997" s="280" t="str">
        <f>IF(EC997="","",VLOOKUP(EC997,リスト!$AW$5:$AX$8,2,FALSE))</f>
        <v/>
      </c>
      <c r="EC997" s="3"/>
      <c r="ED997" s="85"/>
      <c r="EE997" s="280" t="str">
        <f>IF(EF997="","",VLOOKUP(EF997,リスト!$AY$5:$AZ$10,2,FALSE))</f>
        <v/>
      </c>
      <c r="EF997" s="3"/>
      <c r="EG997" s="280" t="str">
        <f>IF(EH997="","",VLOOKUP(EH997,リスト!$BA$5:$BB$10,2,FALSE))</f>
        <v/>
      </c>
      <c r="EH997" s="3"/>
      <c r="EI997" s="280" t="str">
        <f>IF(EJ997="","",VLOOKUP(EJ997,リスト!$BC$5:$BD$10,2,FALSE))</f>
        <v/>
      </c>
      <c r="EJ997" s="3"/>
      <c r="EK997" s="280" t="str">
        <f>IF(EL997="","",VLOOKUP(EL997,リスト!$BE$5:$BF$10,2,FALSE))</f>
        <v/>
      </c>
      <c r="EL997" s="3"/>
      <c r="EM997" s="78"/>
      <c r="EN997" s="73"/>
      <c r="EO997" s="73"/>
      <c r="EP997" s="13"/>
      <c r="EQ997" s="13"/>
      <c r="ER997" s="280" t="str">
        <f>IF(ES997="","",VLOOKUP(ES997,リスト!$BG$5:$BH$10,2,FALSE))</f>
        <v/>
      </c>
      <c r="ES997" s="13"/>
      <c r="ET997" s="13"/>
      <c r="EU997" s="13"/>
      <c r="EV997" s="13"/>
      <c r="EW997" s="13"/>
      <c r="EX997" s="81"/>
      <c r="EY997" s="81"/>
      <c r="EZ997" s="26"/>
      <c r="FA997" s="281" t="str">
        <f>IF($EZ997="","",INDEX(リスト!$BI$5:$BJ$40,MATCH($EZ997,リスト!$BJ$5:$BJ$40,0),1))</f>
        <v/>
      </c>
      <c r="FB997" s="280" t="str">
        <f>IF(FC997="","",VLOOKUP(FC997,リスト!$BK:$BL,2,FALSE))</f>
        <v/>
      </c>
      <c r="FC997" s="13"/>
      <c r="FD997" s="331"/>
      <c r="FE997" s="3"/>
      <c r="FF997" s="280" t="str">
        <f>IF(FG997="","",VLOOKUP(FG997,リスト!$BO$5:$BP$6,2,FALSE))</f>
        <v/>
      </c>
      <c r="FG997" s="3"/>
      <c r="FH997" s="280" t="str">
        <f>IF(FI997="","",VLOOKUP(FI997,リスト!$BQ$5:$BR$8,2,FALSE))</f>
        <v/>
      </c>
      <c r="FI997" s="3"/>
      <c r="FJ997" s="282"/>
      <c r="FK997" s="280" t="str">
        <f>IF(FL997="","",VLOOKUP(FL997,リスト!$BS$5:$BT$6,2,FALSE))</f>
        <v/>
      </c>
      <c r="FL997" s="63"/>
      <c r="FM997" s="13"/>
      <c r="FN997" s="13"/>
      <c r="FO997" s="13"/>
      <c r="FP997" s="283" t="str">
        <f t="shared" si="143"/>
        <v/>
      </c>
      <c r="FQ997" s="283" t="str">
        <f t="shared" si="143"/>
        <v/>
      </c>
      <c r="FR997" s="13"/>
      <c r="FS997" s="85"/>
      <c r="FT997" s="85"/>
      <c r="FU997" s="281" t="str">
        <f t="shared" si="144"/>
        <v/>
      </c>
      <c r="FV997" s="280" t="str">
        <f>IF(FW997="","",VLOOKUP(FW997,リスト!$BV$5:$BW$10,2,FALSE))</f>
        <v/>
      </c>
      <c r="FW997" s="26"/>
      <c r="FX997" s="282" t="str">
        <f t="shared" si="145"/>
        <v/>
      </c>
      <c r="FY997" s="280" t="str">
        <f>IF(FZ997="","",VLOOKUP(FZ997,リスト!$BX$5:$BY$6,2,FALSE))</f>
        <v/>
      </c>
      <c r="FZ997" s="3"/>
      <c r="GA997" s="280" t="str">
        <f>IF(GB997="","",VLOOKUP(GB997,リスト!$BZ$5:$CA$6,2,FALSE))</f>
        <v/>
      </c>
      <c r="GB997" s="13"/>
      <c r="GC997" s="281" t="str">
        <f>IF(GD997="","",VLOOKUP(GD997,リスト!$CB$5:$CC$6,2,FALSE))</f>
        <v/>
      </c>
      <c r="GD997" s="13"/>
      <c r="GE997" s="13"/>
      <c r="GF997" s="13"/>
      <c r="GG997" s="75"/>
      <c r="GH997" s="281" t="str">
        <f t="shared" si="146"/>
        <v/>
      </c>
      <c r="GI997" s="128"/>
      <c r="GJ997" s="281" t="str">
        <f>IF(GK997="","",VLOOKUP(GK997,リスト!$CD$5:$CE$6,2,FALSE))</f>
        <v/>
      </c>
      <c r="GK997" s="13"/>
      <c r="GL997" s="281" t="str">
        <f>IF(GM997="","",VLOOKUP(GM997,リスト!$CF$5:$CG$5,2,FALSE))</f>
        <v/>
      </c>
      <c r="GM997" s="26"/>
      <c r="GN997" s="280" t="str">
        <f>IF(GO997="","",VLOOKUP(GO997,リスト!$CH$5:$CI$5,2,FALSE))</f>
        <v/>
      </c>
      <c r="GO997" s="284"/>
      <c r="GP997" s="284"/>
      <c r="GQ997" s="284"/>
      <c r="GR997" s="284"/>
      <c r="GS997" s="284"/>
      <c r="GT997" s="284"/>
      <c r="GU997" s="284"/>
      <c r="GV997" s="284"/>
      <c r="GW997" s="284"/>
      <c r="GX997" s="285"/>
    </row>
    <row r="998" spans="2:206" s="177" customFormat="1" ht="24.75" hidden="1" customHeight="1" outlineLevel="1">
      <c r="B998" s="286" t="str">
        <f>IF(明細!B992="","",明細!B992)</f>
        <v/>
      </c>
      <c r="C998" s="287" t="str">
        <f>IF(明細!C992="","",明細!C992)</f>
        <v/>
      </c>
      <c r="D998" s="265" t="str">
        <f>IF(明細!D992="","",明細!D992)</f>
        <v/>
      </c>
      <c r="E998" s="265" t="str">
        <f>IF(明細!E992="","",明細!E992)</f>
        <v/>
      </c>
      <c r="F998" s="265" t="str">
        <f>IF(明細!F992="","",明細!F992)</f>
        <v/>
      </c>
      <c r="G998" s="265" t="str">
        <f>IF(明細!G992="","",明細!G992)</f>
        <v/>
      </c>
      <c r="H998" s="265" t="str">
        <f>IF(明細!H992="","",明細!H992)</f>
        <v/>
      </c>
      <c r="I998" s="265" t="str">
        <f>IF(明細!I992="","",明細!I992)</f>
        <v/>
      </c>
      <c r="J998" s="265" t="str">
        <f>IF(明細!J992="","",明細!J992)</f>
        <v/>
      </c>
      <c r="K998" s="265" t="str">
        <f>IF(明細!K992="","",明細!K992)</f>
        <v/>
      </c>
      <c r="L998" s="265" t="str">
        <f>IF(明細!L992="","",明細!L992)</f>
        <v/>
      </c>
      <c r="M998" s="265" t="str">
        <f>IF(明細!M992="","",明細!M992)</f>
        <v/>
      </c>
      <c r="N998" s="265" t="str">
        <f>IF(明細!N992="","",明細!N992)</f>
        <v/>
      </c>
      <c r="O998" s="265" t="str">
        <f>IF(明細!O992="","",明細!O992)</f>
        <v/>
      </c>
      <c r="P998" s="265" t="str">
        <f>IF(明細!P992="","",明細!P992)</f>
        <v/>
      </c>
      <c r="Q998" s="265" t="str">
        <f>IF(明細!Q992="","",明細!Q992)</f>
        <v/>
      </c>
      <c r="R998" s="289" t="str">
        <f>IF(明細!R992="","",明細!R992)</f>
        <v/>
      </c>
      <c r="S998" s="291" t="str">
        <f>IF(明細!S992="","",明細!S992)</f>
        <v/>
      </c>
      <c r="T998" s="291" t="str">
        <f>IF(明細!T992="","",明細!T992)</f>
        <v/>
      </c>
      <c r="U998" s="291" t="str">
        <f>IF(明細!U992="","",明細!U992)</f>
        <v/>
      </c>
      <c r="V998" s="292" t="str">
        <f>IF(明細!V992="","",明細!V992)</f>
        <v>個</v>
      </c>
      <c r="W998" s="292" t="str">
        <f>IF(明細!W992="","",明細!W992)</f>
        <v/>
      </c>
      <c r="X998" s="293" t="str">
        <f>IF(明細!X992="","",明細!X992)</f>
        <v/>
      </c>
      <c r="Y998" s="134" t="str">
        <f>IF(明細!Y992="","",明細!Y992)</f>
        <v/>
      </c>
      <c r="Z998" s="135" t="str">
        <f>IF(明細!Z992="","",明細!Z992)</f>
        <v/>
      </c>
      <c r="AA998" s="134" t="str">
        <f>IF(明細!AA992="","",明細!AA992)</f>
        <v/>
      </c>
      <c r="AB998" s="303" t="str">
        <f>IF(明細!AB992="","",明細!AB992)</f>
        <v/>
      </c>
      <c r="AC998" s="134" t="str">
        <f>IF(明細!AC992="","",明細!AC992)</f>
        <v/>
      </c>
      <c r="AD998" s="183" t="str">
        <f>IF(明細!AD992="","",明細!AD992)</f>
        <v/>
      </c>
      <c r="AE998" s="184">
        <f>IF(明細!AE992="","",明細!AE992)</f>
        <v>0.1</v>
      </c>
      <c r="AF998" s="185" t="str">
        <f>IF(明細!AF992="","",明細!AF992)</f>
        <v/>
      </c>
      <c r="AG998" s="186" t="str">
        <f>IF(明細!AG992="","",明細!AG992)</f>
        <v/>
      </c>
      <c r="AH998" s="186" t="str">
        <f>IF(明細!AH992="","",明細!AH992)</f>
        <v/>
      </c>
      <c r="AI998" s="187" t="str">
        <f>IF(明細!AI992="","",明細!AI992)</f>
        <v/>
      </c>
      <c r="AJ998" s="296" t="str">
        <f>IF(明細!AJ992="","",明細!AJ992)</f>
        <v/>
      </c>
      <c r="AK998" s="297" t="str">
        <f>IF(明細!AK992="","",明細!AK992)</f>
        <v/>
      </c>
      <c r="AL998" s="298" t="str">
        <f>IF(明細!AL992="","",明細!AL992)</f>
        <v/>
      </c>
      <c r="AM998" s="299" t="str">
        <f>IF(明細!AM992="","",明細!AM992)</f>
        <v/>
      </c>
      <c r="AN998" s="300" t="str">
        <f>IF(明細!AN992="","",明細!AN992)</f>
        <v/>
      </c>
      <c r="AO998" s="300" t="str">
        <f>IF(明細!AO992="","",明細!AO992)</f>
        <v/>
      </c>
      <c r="AP998" s="300" t="str">
        <f>IF(明細!AP992="","",明細!AP992)</f>
        <v/>
      </c>
      <c r="AQ998" s="301" t="str">
        <f>IF(明細!AQ992="","",明細!AQ992)</f>
        <v/>
      </c>
      <c r="AR998" s="302" t="str">
        <f>IF(明細!AR992="","",明細!AR992)</f>
        <v/>
      </c>
      <c r="AU998" s="360"/>
      <c r="AV998" s="368"/>
      <c r="AW998" s="446" t="str">
        <f>IF(明細!AV992="","",明細!AV992)</f>
        <v/>
      </c>
      <c r="AX998" s="419" t="str">
        <f>IF(明細!AT992="","",明細!AT992)</f>
        <v/>
      </c>
      <c r="AY998" s="280" t="str">
        <f>IF($AX998="","",VLOOKUP($AX998,リスト!$CL:$CM,2,FALSE))</f>
        <v/>
      </c>
      <c r="AZ998" s="3"/>
      <c r="BA998" s="280" t="str">
        <f>IF(BB998="","",VLOOKUP(BB998,リスト!$K:$L,2,FALSE))</f>
        <v/>
      </c>
      <c r="BB998" s="3"/>
      <c r="BC998" s="3"/>
      <c r="BD998" s="87"/>
      <c r="BE998" s="280" t="str">
        <f>IF(BF998="","",VLOOKUP(BF998,リスト!$I:$J,2,FALSE))</f>
        <v/>
      </c>
      <c r="BF998" s="3"/>
      <c r="BG998" s="280" t="str">
        <f>IF(BH998="","",VLOOKUP(BH998,リスト!$M:$N,2,FALSE))</f>
        <v/>
      </c>
      <c r="BH998" s="282"/>
      <c r="BI998" s="280" t="str">
        <f>IF(BJ998="","",VLOOKUP(BJ998,リスト!$O:$P,2,FALSE))</f>
        <v/>
      </c>
      <c r="BJ998" s="24"/>
      <c r="BM998" s="451" t="str">
        <f>IF(明細!AV992="","",明細!AV992)</f>
        <v/>
      </c>
      <c r="BN998" s="453" t="str">
        <f>IF(明細!AT992="","",明細!AT992)</f>
        <v/>
      </c>
      <c r="BO998" s="280" t="str">
        <f>IF($BN998="","",VLOOKUP($BN998,リスト!$CL:$CM,2,FALSE))</f>
        <v/>
      </c>
      <c r="BP998" s="280" t="str">
        <f>IF(BQ998="","",VLOOKUP(BQ998,リスト!$K$5:$L$7,2,FALSE))</f>
        <v/>
      </c>
      <c r="BQ998" s="13"/>
      <c r="BR998" s="13"/>
      <c r="BS998" s="47"/>
      <c r="BT998" s="280" t="str">
        <f>IF(BU998="","",VLOOKUP(BU998,リスト!I989:J1007,2,FALSE))</f>
        <v/>
      </c>
      <c r="BU998" s="13"/>
      <c r="BV998" s="13"/>
      <c r="BW998" s="282"/>
      <c r="BX998" s="282"/>
      <c r="BY998" s="280" t="str">
        <f>IF(BZ998="","",VLOOKUP(BZ998,リスト!$S$5:$T$6,2,FALSE))</f>
        <v/>
      </c>
      <c r="BZ998" s="3"/>
      <c r="CA998" s="3"/>
      <c r="CB998" s="81"/>
      <c r="CC998" s="280" t="str">
        <f t="shared" si="140"/>
        <v/>
      </c>
      <c r="CD998" s="83"/>
      <c r="CE998" s="83"/>
      <c r="CF998" s="83"/>
      <c r="CG998" s="83"/>
      <c r="CH998" s="282" t="str">
        <f t="shared" si="141"/>
        <v/>
      </c>
      <c r="CI998" s="83"/>
      <c r="CJ998" s="280" t="str">
        <f t="shared" si="142"/>
        <v/>
      </c>
      <c r="CK998" s="87"/>
      <c r="CL998" s="78"/>
      <c r="CM998" s="83"/>
      <c r="CN998" s="83"/>
      <c r="CO998" s="83"/>
      <c r="CP998" s="280" t="str">
        <f t="shared" si="147"/>
        <v/>
      </c>
      <c r="CQ998" s="81"/>
      <c r="CR998" s="280" t="str">
        <f t="shared" si="148"/>
        <v/>
      </c>
      <c r="CS998" s="3"/>
      <c r="CT998" s="3"/>
      <c r="CU998" s="280" t="str">
        <f>IF(CV998="","",VLOOKUP(CV998,リスト!$V$5:$W$6,2,FALSE))</f>
        <v/>
      </c>
      <c r="CV998" s="3"/>
      <c r="CW998" s="280" t="str">
        <f>IF(CX998="","",VLOOKUP(CX998,リスト!$X$5:$Y$6,2,FALSE))</f>
        <v/>
      </c>
      <c r="CX998" s="3"/>
      <c r="CY998" s="77"/>
      <c r="CZ998" s="77"/>
      <c r="DA998" s="75"/>
      <c r="DB998" s="75"/>
      <c r="DC998" s="75"/>
      <c r="DD998" s="75"/>
      <c r="DE998" s="280" t="str">
        <f>IF(DF998="","",VLOOKUP(DF998,リスト!$Z$5:$AA$10,2,FALSE))</f>
        <v/>
      </c>
      <c r="DF998" s="3"/>
      <c r="DG998" s="280" t="str">
        <f>IF(DH998="","",VLOOKUP(DH998,リスト!$AB$5:$AC$12,2,FALSE))</f>
        <v/>
      </c>
      <c r="DH998" s="63"/>
      <c r="DI998" s="280" t="str">
        <f>IF(DJ998="","",VLOOKUP(DJ998,リスト!$AD$5:$AE$7,2,FALSE))</f>
        <v/>
      </c>
      <c r="DJ998" s="3"/>
      <c r="DK998" s="280" t="str">
        <f>IF(DL998="","",VLOOKUP(DL998,リスト!$AF$5:$AG$10,2,FALSE))</f>
        <v/>
      </c>
      <c r="DL998" s="3"/>
      <c r="DM998" s="280" t="str">
        <f>IF(DN998="","",VLOOKUP(DN998,リスト!$AH$5:$AI$6,2,FALSE))</f>
        <v/>
      </c>
      <c r="DN998" s="3"/>
      <c r="DO998" s="280" t="str">
        <f>IF(DP998="","",VLOOKUP(DP998,リスト!$AJ$5:$AK$6,2,FALSE))</f>
        <v/>
      </c>
      <c r="DP998" s="3"/>
      <c r="DQ998" s="280" t="str">
        <f>IF(DR998="","",VLOOKUP(DR998,リスト!$AL$5:$AM$7,2,FALSE))</f>
        <v/>
      </c>
      <c r="DR998" s="3"/>
      <c r="DS998" s="13"/>
      <c r="DT998" s="85"/>
      <c r="DU998" s="85"/>
      <c r="DV998" s="281" t="str">
        <f>IF(DW998="","",VLOOKUP(DW998,リスト!$AN$5:$AO$6,2,FALSE))</f>
        <v/>
      </c>
      <c r="DW998" s="13"/>
      <c r="DX998" s="341"/>
      <c r="DY998" s="345"/>
      <c r="DZ998" s="341"/>
      <c r="EA998" s="345"/>
      <c r="EB998" s="280" t="str">
        <f>IF(EC998="","",VLOOKUP(EC998,リスト!$AW$5:$AX$8,2,FALSE))</f>
        <v/>
      </c>
      <c r="EC998" s="3"/>
      <c r="ED998" s="85"/>
      <c r="EE998" s="280" t="str">
        <f>IF(EF998="","",VLOOKUP(EF998,リスト!$AY$5:$AZ$10,2,FALSE))</f>
        <v/>
      </c>
      <c r="EF998" s="3"/>
      <c r="EG998" s="280" t="str">
        <f>IF(EH998="","",VLOOKUP(EH998,リスト!$BA$5:$BB$10,2,FALSE))</f>
        <v/>
      </c>
      <c r="EH998" s="3"/>
      <c r="EI998" s="280" t="str">
        <f>IF(EJ998="","",VLOOKUP(EJ998,リスト!$BC$5:$BD$10,2,FALSE))</f>
        <v/>
      </c>
      <c r="EJ998" s="3"/>
      <c r="EK998" s="280" t="str">
        <f>IF(EL998="","",VLOOKUP(EL998,リスト!$BE$5:$BF$10,2,FALSE))</f>
        <v/>
      </c>
      <c r="EL998" s="3"/>
      <c r="EM998" s="78"/>
      <c r="EN998" s="73"/>
      <c r="EO998" s="73"/>
      <c r="EP998" s="13"/>
      <c r="EQ998" s="13"/>
      <c r="ER998" s="280" t="str">
        <f>IF(ES998="","",VLOOKUP(ES998,リスト!$BG$5:$BH$10,2,FALSE))</f>
        <v/>
      </c>
      <c r="ES998" s="13"/>
      <c r="ET998" s="13"/>
      <c r="EU998" s="13"/>
      <c r="EV998" s="13"/>
      <c r="EW998" s="13"/>
      <c r="EX998" s="81"/>
      <c r="EY998" s="81"/>
      <c r="EZ998" s="26"/>
      <c r="FA998" s="281" t="str">
        <f>IF($EZ998="","",INDEX(リスト!$BI$5:$BJ$40,MATCH($EZ998,リスト!$BJ$5:$BJ$40,0),1))</f>
        <v/>
      </c>
      <c r="FB998" s="280" t="str">
        <f>IF(FC998="","",VLOOKUP(FC998,リスト!$BK:$BL,2,FALSE))</f>
        <v/>
      </c>
      <c r="FC998" s="13"/>
      <c r="FD998" s="331"/>
      <c r="FE998" s="3"/>
      <c r="FF998" s="280" t="str">
        <f>IF(FG998="","",VLOOKUP(FG998,リスト!$BO$5:$BP$6,2,FALSE))</f>
        <v/>
      </c>
      <c r="FG998" s="3"/>
      <c r="FH998" s="280" t="str">
        <f>IF(FI998="","",VLOOKUP(FI998,リスト!$BQ$5:$BR$8,2,FALSE))</f>
        <v/>
      </c>
      <c r="FI998" s="3"/>
      <c r="FJ998" s="282"/>
      <c r="FK998" s="280" t="str">
        <f>IF(FL998="","",VLOOKUP(FL998,リスト!$BS$5:$BT$6,2,FALSE))</f>
        <v/>
      </c>
      <c r="FL998" s="63"/>
      <c r="FM998" s="13"/>
      <c r="FN998" s="13"/>
      <c r="FO998" s="13"/>
      <c r="FP998" s="283" t="str">
        <f t="shared" si="143"/>
        <v/>
      </c>
      <c r="FQ998" s="283" t="str">
        <f t="shared" si="143"/>
        <v/>
      </c>
      <c r="FR998" s="13"/>
      <c r="FS998" s="85"/>
      <c r="FT998" s="85"/>
      <c r="FU998" s="281" t="str">
        <f t="shared" si="144"/>
        <v/>
      </c>
      <c r="FV998" s="280" t="str">
        <f>IF(FW998="","",VLOOKUP(FW998,リスト!$BV$5:$BW$10,2,FALSE))</f>
        <v/>
      </c>
      <c r="FW998" s="26"/>
      <c r="FX998" s="282" t="str">
        <f t="shared" si="145"/>
        <v/>
      </c>
      <c r="FY998" s="280" t="str">
        <f>IF(FZ998="","",VLOOKUP(FZ998,リスト!$BX$5:$BY$6,2,FALSE))</f>
        <v/>
      </c>
      <c r="FZ998" s="3"/>
      <c r="GA998" s="280" t="str">
        <f>IF(GB998="","",VLOOKUP(GB998,リスト!$BZ$5:$CA$6,2,FALSE))</f>
        <v/>
      </c>
      <c r="GB998" s="13"/>
      <c r="GC998" s="281" t="str">
        <f>IF(GD998="","",VLOOKUP(GD998,リスト!$CB$5:$CC$6,2,FALSE))</f>
        <v/>
      </c>
      <c r="GD998" s="13"/>
      <c r="GE998" s="13"/>
      <c r="GF998" s="13"/>
      <c r="GG998" s="75"/>
      <c r="GH998" s="281" t="str">
        <f t="shared" si="146"/>
        <v/>
      </c>
      <c r="GI998" s="128"/>
      <c r="GJ998" s="281" t="str">
        <f>IF(GK998="","",VLOOKUP(GK998,リスト!$CD$5:$CE$6,2,FALSE))</f>
        <v/>
      </c>
      <c r="GK998" s="13"/>
      <c r="GL998" s="281" t="str">
        <f>IF(GM998="","",VLOOKUP(GM998,リスト!$CF$5:$CG$5,2,FALSE))</f>
        <v/>
      </c>
      <c r="GM998" s="26"/>
      <c r="GN998" s="280" t="str">
        <f>IF(GO998="","",VLOOKUP(GO998,リスト!$CH$5:$CI$5,2,FALSE))</f>
        <v/>
      </c>
      <c r="GO998" s="284"/>
      <c r="GP998" s="284"/>
      <c r="GQ998" s="284"/>
      <c r="GR998" s="284"/>
      <c r="GS998" s="284"/>
      <c r="GT998" s="284"/>
      <c r="GU998" s="284"/>
      <c r="GV998" s="284"/>
      <c r="GW998" s="284"/>
      <c r="GX998" s="285"/>
    </row>
    <row r="999" spans="2:206" s="177" customFormat="1" ht="24.75" hidden="1" customHeight="1" outlineLevel="1">
      <c r="B999" s="286" t="str">
        <f>IF(明細!B993="","",明細!B993)</f>
        <v/>
      </c>
      <c r="C999" s="287" t="str">
        <f>IF(明細!C993="","",明細!C993)</f>
        <v/>
      </c>
      <c r="D999" s="265" t="str">
        <f>IF(明細!D993="","",明細!D993)</f>
        <v/>
      </c>
      <c r="E999" s="265" t="str">
        <f>IF(明細!E993="","",明細!E993)</f>
        <v/>
      </c>
      <c r="F999" s="265" t="str">
        <f>IF(明細!F993="","",明細!F993)</f>
        <v/>
      </c>
      <c r="G999" s="265" t="str">
        <f>IF(明細!G993="","",明細!G993)</f>
        <v/>
      </c>
      <c r="H999" s="265" t="str">
        <f>IF(明細!H993="","",明細!H993)</f>
        <v/>
      </c>
      <c r="I999" s="265" t="str">
        <f>IF(明細!I993="","",明細!I993)</f>
        <v/>
      </c>
      <c r="J999" s="265" t="str">
        <f>IF(明細!J993="","",明細!J993)</f>
        <v/>
      </c>
      <c r="K999" s="265" t="str">
        <f>IF(明細!K993="","",明細!K993)</f>
        <v/>
      </c>
      <c r="L999" s="265" t="str">
        <f>IF(明細!L993="","",明細!L993)</f>
        <v/>
      </c>
      <c r="M999" s="265" t="str">
        <f>IF(明細!M993="","",明細!M993)</f>
        <v/>
      </c>
      <c r="N999" s="265" t="str">
        <f>IF(明細!N993="","",明細!N993)</f>
        <v/>
      </c>
      <c r="O999" s="265" t="str">
        <f>IF(明細!O993="","",明細!O993)</f>
        <v/>
      </c>
      <c r="P999" s="265" t="str">
        <f>IF(明細!P993="","",明細!P993)</f>
        <v/>
      </c>
      <c r="Q999" s="265" t="str">
        <f>IF(明細!Q993="","",明細!Q993)</f>
        <v/>
      </c>
      <c r="R999" s="289" t="str">
        <f>IF(明細!R993="","",明細!R993)</f>
        <v/>
      </c>
      <c r="S999" s="291" t="str">
        <f>IF(明細!S993="","",明細!S993)</f>
        <v/>
      </c>
      <c r="T999" s="291" t="str">
        <f>IF(明細!T993="","",明細!T993)</f>
        <v/>
      </c>
      <c r="U999" s="291" t="str">
        <f>IF(明細!U993="","",明細!U993)</f>
        <v/>
      </c>
      <c r="V999" s="292" t="str">
        <f>IF(明細!V993="","",明細!V993)</f>
        <v>個</v>
      </c>
      <c r="W999" s="292" t="str">
        <f>IF(明細!W993="","",明細!W993)</f>
        <v/>
      </c>
      <c r="X999" s="293" t="str">
        <f>IF(明細!X993="","",明細!X993)</f>
        <v/>
      </c>
      <c r="Y999" s="134" t="str">
        <f>IF(明細!Y993="","",明細!Y993)</f>
        <v/>
      </c>
      <c r="Z999" s="135" t="str">
        <f>IF(明細!Z993="","",明細!Z993)</f>
        <v/>
      </c>
      <c r="AA999" s="134" t="str">
        <f>IF(明細!AA993="","",明細!AA993)</f>
        <v/>
      </c>
      <c r="AB999" s="303" t="str">
        <f>IF(明細!AB993="","",明細!AB993)</f>
        <v/>
      </c>
      <c r="AC999" s="134" t="str">
        <f>IF(明細!AC993="","",明細!AC993)</f>
        <v/>
      </c>
      <c r="AD999" s="183" t="str">
        <f>IF(明細!AD993="","",明細!AD993)</f>
        <v/>
      </c>
      <c r="AE999" s="184">
        <f>IF(明細!AE993="","",明細!AE993)</f>
        <v>0.1</v>
      </c>
      <c r="AF999" s="185" t="str">
        <f>IF(明細!AF993="","",明細!AF993)</f>
        <v/>
      </c>
      <c r="AG999" s="186" t="str">
        <f>IF(明細!AG993="","",明細!AG993)</f>
        <v/>
      </c>
      <c r="AH999" s="186" t="str">
        <f>IF(明細!AH993="","",明細!AH993)</f>
        <v/>
      </c>
      <c r="AI999" s="187" t="str">
        <f>IF(明細!AI993="","",明細!AI993)</f>
        <v/>
      </c>
      <c r="AJ999" s="296" t="str">
        <f>IF(明細!AJ993="","",明細!AJ993)</f>
        <v/>
      </c>
      <c r="AK999" s="297" t="str">
        <f>IF(明細!AK993="","",明細!AK993)</f>
        <v/>
      </c>
      <c r="AL999" s="298" t="str">
        <f>IF(明細!AL993="","",明細!AL993)</f>
        <v/>
      </c>
      <c r="AM999" s="299" t="str">
        <f>IF(明細!AM993="","",明細!AM993)</f>
        <v/>
      </c>
      <c r="AN999" s="300" t="str">
        <f>IF(明細!AN993="","",明細!AN993)</f>
        <v/>
      </c>
      <c r="AO999" s="300" t="str">
        <f>IF(明細!AO993="","",明細!AO993)</f>
        <v/>
      </c>
      <c r="AP999" s="300" t="str">
        <f>IF(明細!AP993="","",明細!AP993)</f>
        <v/>
      </c>
      <c r="AQ999" s="301" t="str">
        <f>IF(明細!AQ993="","",明細!AQ993)</f>
        <v/>
      </c>
      <c r="AR999" s="302" t="str">
        <f>IF(明細!AR993="","",明細!AR993)</f>
        <v/>
      </c>
      <c r="AU999" s="360"/>
      <c r="AV999" s="368"/>
      <c r="AW999" s="446" t="str">
        <f>IF(明細!AV993="","",明細!AV993)</f>
        <v/>
      </c>
      <c r="AX999" s="419" t="str">
        <f>IF(明細!AT993="","",明細!AT993)</f>
        <v/>
      </c>
      <c r="AY999" s="280" t="str">
        <f>IF($AX999="","",VLOOKUP($AX999,リスト!$CL:$CM,2,FALSE))</f>
        <v/>
      </c>
      <c r="AZ999" s="3"/>
      <c r="BA999" s="280" t="str">
        <f>IF(BB999="","",VLOOKUP(BB999,リスト!$K:$L,2,FALSE))</f>
        <v/>
      </c>
      <c r="BB999" s="3"/>
      <c r="BC999" s="3"/>
      <c r="BD999" s="87"/>
      <c r="BE999" s="280" t="str">
        <f>IF(BF999="","",VLOOKUP(BF999,リスト!$I:$J,2,FALSE))</f>
        <v/>
      </c>
      <c r="BF999" s="3"/>
      <c r="BG999" s="280" t="str">
        <f>IF(BH999="","",VLOOKUP(BH999,リスト!$M:$N,2,FALSE))</f>
        <v/>
      </c>
      <c r="BH999" s="282"/>
      <c r="BI999" s="280" t="str">
        <f>IF(BJ999="","",VLOOKUP(BJ999,リスト!$O:$P,2,FALSE))</f>
        <v/>
      </c>
      <c r="BJ999" s="24"/>
      <c r="BM999" s="451" t="str">
        <f>IF(明細!AV993="","",明細!AV993)</f>
        <v/>
      </c>
      <c r="BN999" s="453" t="str">
        <f>IF(明細!AT993="","",明細!AT993)</f>
        <v/>
      </c>
      <c r="BO999" s="280" t="str">
        <f>IF($BN999="","",VLOOKUP($BN999,リスト!$CL:$CM,2,FALSE))</f>
        <v/>
      </c>
      <c r="BP999" s="280" t="str">
        <f>IF(BQ999="","",VLOOKUP(BQ999,リスト!$K$5:$L$7,2,FALSE))</f>
        <v/>
      </c>
      <c r="BQ999" s="13"/>
      <c r="BR999" s="13"/>
      <c r="BS999" s="47"/>
      <c r="BT999" s="280" t="str">
        <f>IF(BU999="","",VLOOKUP(BU999,リスト!I990:J1008,2,FALSE))</f>
        <v/>
      </c>
      <c r="BU999" s="13"/>
      <c r="BV999" s="13"/>
      <c r="BW999" s="282"/>
      <c r="BX999" s="282"/>
      <c r="BY999" s="280" t="str">
        <f>IF(BZ999="","",VLOOKUP(BZ999,リスト!$S$5:$T$6,2,FALSE))</f>
        <v/>
      </c>
      <c r="BZ999" s="3"/>
      <c r="CA999" s="3"/>
      <c r="CB999" s="81"/>
      <c r="CC999" s="280" t="str">
        <f t="shared" si="140"/>
        <v/>
      </c>
      <c r="CD999" s="83"/>
      <c r="CE999" s="83"/>
      <c r="CF999" s="83"/>
      <c r="CG999" s="83"/>
      <c r="CH999" s="282" t="str">
        <f t="shared" si="141"/>
        <v/>
      </c>
      <c r="CI999" s="83"/>
      <c r="CJ999" s="280" t="str">
        <f t="shared" si="142"/>
        <v/>
      </c>
      <c r="CK999" s="87"/>
      <c r="CL999" s="78"/>
      <c r="CM999" s="83"/>
      <c r="CN999" s="83"/>
      <c r="CO999" s="83"/>
      <c r="CP999" s="280" t="str">
        <f t="shared" si="147"/>
        <v/>
      </c>
      <c r="CQ999" s="81"/>
      <c r="CR999" s="280" t="str">
        <f t="shared" si="148"/>
        <v/>
      </c>
      <c r="CS999" s="3"/>
      <c r="CT999" s="3"/>
      <c r="CU999" s="280" t="str">
        <f>IF(CV999="","",VLOOKUP(CV999,リスト!$V$5:$W$6,2,FALSE))</f>
        <v/>
      </c>
      <c r="CV999" s="3"/>
      <c r="CW999" s="280" t="str">
        <f>IF(CX999="","",VLOOKUP(CX999,リスト!$X$5:$Y$6,2,FALSE))</f>
        <v/>
      </c>
      <c r="CX999" s="3"/>
      <c r="CY999" s="77"/>
      <c r="CZ999" s="77"/>
      <c r="DA999" s="75"/>
      <c r="DB999" s="75"/>
      <c r="DC999" s="75"/>
      <c r="DD999" s="75"/>
      <c r="DE999" s="280" t="str">
        <f>IF(DF999="","",VLOOKUP(DF999,リスト!$Z$5:$AA$10,2,FALSE))</f>
        <v/>
      </c>
      <c r="DF999" s="3"/>
      <c r="DG999" s="280" t="str">
        <f>IF(DH999="","",VLOOKUP(DH999,リスト!$AB$5:$AC$12,2,FALSE))</f>
        <v/>
      </c>
      <c r="DH999" s="63"/>
      <c r="DI999" s="280" t="str">
        <f>IF(DJ999="","",VLOOKUP(DJ999,リスト!$AD$5:$AE$7,2,FALSE))</f>
        <v/>
      </c>
      <c r="DJ999" s="3"/>
      <c r="DK999" s="280" t="str">
        <f>IF(DL999="","",VLOOKUP(DL999,リスト!$AF$5:$AG$10,2,FALSE))</f>
        <v/>
      </c>
      <c r="DL999" s="3"/>
      <c r="DM999" s="280" t="str">
        <f>IF(DN999="","",VLOOKUP(DN999,リスト!$AH$5:$AI$6,2,FALSE))</f>
        <v/>
      </c>
      <c r="DN999" s="3"/>
      <c r="DO999" s="280" t="str">
        <f>IF(DP999="","",VLOOKUP(DP999,リスト!$AJ$5:$AK$6,2,FALSE))</f>
        <v/>
      </c>
      <c r="DP999" s="3"/>
      <c r="DQ999" s="280" t="str">
        <f>IF(DR999="","",VLOOKUP(DR999,リスト!$AL$5:$AM$7,2,FALSE))</f>
        <v/>
      </c>
      <c r="DR999" s="3"/>
      <c r="DS999" s="13"/>
      <c r="DT999" s="85"/>
      <c r="DU999" s="85"/>
      <c r="DV999" s="281" t="str">
        <f>IF(DW999="","",VLOOKUP(DW999,リスト!$AN$5:$AO$6,2,FALSE))</f>
        <v/>
      </c>
      <c r="DW999" s="13"/>
      <c r="DX999" s="341"/>
      <c r="DY999" s="345"/>
      <c r="DZ999" s="341"/>
      <c r="EA999" s="345"/>
      <c r="EB999" s="280" t="str">
        <f>IF(EC999="","",VLOOKUP(EC999,リスト!$AW$5:$AX$8,2,FALSE))</f>
        <v/>
      </c>
      <c r="EC999" s="3"/>
      <c r="ED999" s="85"/>
      <c r="EE999" s="280" t="str">
        <f>IF(EF999="","",VLOOKUP(EF999,リスト!$AY$5:$AZ$10,2,FALSE))</f>
        <v/>
      </c>
      <c r="EF999" s="3"/>
      <c r="EG999" s="280" t="str">
        <f>IF(EH999="","",VLOOKUP(EH999,リスト!$BA$5:$BB$10,2,FALSE))</f>
        <v/>
      </c>
      <c r="EH999" s="3"/>
      <c r="EI999" s="280" t="str">
        <f>IF(EJ999="","",VLOOKUP(EJ999,リスト!$BC$5:$BD$10,2,FALSE))</f>
        <v/>
      </c>
      <c r="EJ999" s="3"/>
      <c r="EK999" s="280" t="str">
        <f>IF(EL999="","",VLOOKUP(EL999,リスト!$BE$5:$BF$10,2,FALSE))</f>
        <v/>
      </c>
      <c r="EL999" s="3"/>
      <c r="EM999" s="78"/>
      <c r="EN999" s="73"/>
      <c r="EO999" s="73"/>
      <c r="EP999" s="13"/>
      <c r="EQ999" s="13"/>
      <c r="ER999" s="280" t="str">
        <f>IF(ES999="","",VLOOKUP(ES999,リスト!$BG$5:$BH$10,2,FALSE))</f>
        <v/>
      </c>
      <c r="ES999" s="13"/>
      <c r="ET999" s="13"/>
      <c r="EU999" s="13"/>
      <c r="EV999" s="13"/>
      <c r="EW999" s="13"/>
      <c r="EX999" s="81"/>
      <c r="EY999" s="81"/>
      <c r="EZ999" s="26"/>
      <c r="FA999" s="281" t="str">
        <f>IF($EZ999="","",INDEX(リスト!$BI$5:$BJ$40,MATCH($EZ999,リスト!$BJ$5:$BJ$40,0),1))</f>
        <v/>
      </c>
      <c r="FB999" s="280" t="str">
        <f>IF(FC999="","",VLOOKUP(FC999,リスト!$BK:$BL,2,FALSE))</f>
        <v/>
      </c>
      <c r="FC999" s="13"/>
      <c r="FD999" s="331"/>
      <c r="FE999" s="3"/>
      <c r="FF999" s="280" t="str">
        <f>IF(FG999="","",VLOOKUP(FG999,リスト!$BO$5:$BP$6,2,FALSE))</f>
        <v/>
      </c>
      <c r="FG999" s="3"/>
      <c r="FH999" s="280" t="str">
        <f>IF(FI999="","",VLOOKUP(FI999,リスト!$BQ$5:$BR$8,2,FALSE))</f>
        <v/>
      </c>
      <c r="FI999" s="3"/>
      <c r="FJ999" s="282"/>
      <c r="FK999" s="280" t="str">
        <f>IF(FL999="","",VLOOKUP(FL999,リスト!$BS$5:$BT$6,2,FALSE))</f>
        <v/>
      </c>
      <c r="FL999" s="63"/>
      <c r="FM999" s="13"/>
      <c r="FN999" s="13"/>
      <c r="FO999" s="13"/>
      <c r="FP999" s="283" t="str">
        <f t="shared" si="143"/>
        <v/>
      </c>
      <c r="FQ999" s="283" t="str">
        <f t="shared" si="143"/>
        <v/>
      </c>
      <c r="FR999" s="13"/>
      <c r="FS999" s="85"/>
      <c r="FT999" s="85"/>
      <c r="FU999" s="281" t="str">
        <f t="shared" si="144"/>
        <v/>
      </c>
      <c r="FV999" s="280" t="str">
        <f>IF(FW999="","",VLOOKUP(FW999,リスト!$BV$5:$BW$10,2,FALSE))</f>
        <v/>
      </c>
      <c r="FW999" s="26"/>
      <c r="FX999" s="282" t="str">
        <f t="shared" si="145"/>
        <v/>
      </c>
      <c r="FY999" s="280" t="str">
        <f>IF(FZ999="","",VLOOKUP(FZ999,リスト!$BX$5:$BY$6,2,FALSE))</f>
        <v/>
      </c>
      <c r="FZ999" s="3"/>
      <c r="GA999" s="280" t="str">
        <f>IF(GB999="","",VLOOKUP(GB999,リスト!$BZ$5:$CA$6,2,FALSE))</f>
        <v/>
      </c>
      <c r="GB999" s="13"/>
      <c r="GC999" s="281" t="str">
        <f>IF(GD999="","",VLOOKUP(GD999,リスト!$CB$5:$CC$6,2,FALSE))</f>
        <v/>
      </c>
      <c r="GD999" s="13"/>
      <c r="GE999" s="13"/>
      <c r="GF999" s="13"/>
      <c r="GG999" s="75"/>
      <c r="GH999" s="281" t="str">
        <f t="shared" si="146"/>
        <v/>
      </c>
      <c r="GI999" s="128"/>
      <c r="GJ999" s="281" t="str">
        <f>IF(GK999="","",VLOOKUP(GK999,リスト!$CD$5:$CE$6,2,FALSE))</f>
        <v/>
      </c>
      <c r="GK999" s="13"/>
      <c r="GL999" s="281" t="str">
        <f>IF(GM999="","",VLOOKUP(GM999,リスト!$CF$5:$CG$5,2,FALSE))</f>
        <v/>
      </c>
      <c r="GM999" s="26"/>
      <c r="GN999" s="280" t="str">
        <f>IF(GO999="","",VLOOKUP(GO999,リスト!$CH$5:$CI$5,2,FALSE))</f>
        <v/>
      </c>
      <c r="GO999" s="284"/>
      <c r="GP999" s="284"/>
      <c r="GQ999" s="284"/>
      <c r="GR999" s="284"/>
      <c r="GS999" s="284"/>
      <c r="GT999" s="284"/>
      <c r="GU999" s="284"/>
      <c r="GV999" s="284"/>
      <c r="GW999" s="284"/>
      <c r="GX999" s="285"/>
    </row>
    <row r="1000" spans="2:206" s="177" customFormat="1" ht="24.75" hidden="1" customHeight="1" outlineLevel="1">
      <c r="B1000" s="286" t="str">
        <f>IF(明細!B994="","",明細!B994)</f>
        <v/>
      </c>
      <c r="C1000" s="287" t="str">
        <f>IF(明細!C994="","",明細!C994)</f>
        <v/>
      </c>
      <c r="D1000" s="265" t="str">
        <f>IF(明細!D994="","",明細!D994)</f>
        <v/>
      </c>
      <c r="E1000" s="265" t="str">
        <f>IF(明細!E994="","",明細!E994)</f>
        <v/>
      </c>
      <c r="F1000" s="265" t="str">
        <f>IF(明細!F994="","",明細!F994)</f>
        <v/>
      </c>
      <c r="G1000" s="265" t="str">
        <f>IF(明細!G994="","",明細!G994)</f>
        <v/>
      </c>
      <c r="H1000" s="265" t="str">
        <f>IF(明細!H994="","",明細!H994)</f>
        <v/>
      </c>
      <c r="I1000" s="265" t="str">
        <f>IF(明細!I994="","",明細!I994)</f>
        <v/>
      </c>
      <c r="J1000" s="265" t="str">
        <f>IF(明細!J994="","",明細!J994)</f>
        <v/>
      </c>
      <c r="K1000" s="265" t="str">
        <f>IF(明細!K994="","",明細!K994)</f>
        <v/>
      </c>
      <c r="L1000" s="265" t="str">
        <f>IF(明細!L994="","",明細!L994)</f>
        <v/>
      </c>
      <c r="M1000" s="265" t="str">
        <f>IF(明細!M994="","",明細!M994)</f>
        <v/>
      </c>
      <c r="N1000" s="265" t="str">
        <f>IF(明細!N994="","",明細!N994)</f>
        <v/>
      </c>
      <c r="O1000" s="265" t="str">
        <f>IF(明細!O994="","",明細!O994)</f>
        <v/>
      </c>
      <c r="P1000" s="265" t="str">
        <f>IF(明細!P994="","",明細!P994)</f>
        <v/>
      </c>
      <c r="Q1000" s="265" t="str">
        <f>IF(明細!Q994="","",明細!Q994)</f>
        <v/>
      </c>
      <c r="R1000" s="289" t="str">
        <f>IF(明細!R994="","",明細!R994)</f>
        <v/>
      </c>
      <c r="S1000" s="291" t="str">
        <f>IF(明細!S994="","",明細!S994)</f>
        <v/>
      </c>
      <c r="T1000" s="291" t="str">
        <f>IF(明細!T994="","",明細!T994)</f>
        <v/>
      </c>
      <c r="U1000" s="291" t="str">
        <f>IF(明細!U994="","",明細!U994)</f>
        <v/>
      </c>
      <c r="V1000" s="292" t="str">
        <f>IF(明細!V994="","",明細!V994)</f>
        <v>個</v>
      </c>
      <c r="W1000" s="292" t="str">
        <f>IF(明細!W994="","",明細!W994)</f>
        <v/>
      </c>
      <c r="X1000" s="293" t="str">
        <f>IF(明細!X994="","",明細!X994)</f>
        <v/>
      </c>
      <c r="Y1000" s="134" t="str">
        <f>IF(明細!Y994="","",明細!Y994)</f>
        <v/>
      </c>
      <c r="Z1000" s="135" t="str">
        <f>IF(明細!Z994="","",明細!Z994)</f>
        <v/>
      </c>
      <c r="AA1000" s="134" t="str">
        <f>IF(明細!AA994="","",明細!AA994)</f>
        <v/>
      </c>
      <c r="AB1000" s="303" t="str">
        <f>IF(明細!AB994="","",明細!AB994)</f>
        <v/>
      </c>
      <c r="AC1000" s="134" t="str">
        <f>IF(明細!AC994="","",明細!AC994)</f>
        <v/>
      </c>
      <c r="AD1000" s="183" t="str">
        <f>IF(明細!AD994="","",明細!AD994)</f>
        <v/>
      </c>
      <c r="AE1000" s="184">
        <f>IF(明細!AE994="","",明細!AE994)</f>
        <v>0.1</v>
      </c>
      <c r="AF1000" s="185" t="str">
        <f>IF(明細!AF994="","",明細!AF994)</f>
        <v/>
      </c>
      <c r="AG1000" s="186" t="str">
        <f>IF(明細!AG994="","",明細!AG994)</f>
        <v/>
      </c>
      <c r="AH1000" s="186" t="str">
        <f>IF(明細!AH994="","",明細!AH994)</f>
        <v/>
      </c>
      <c r="AI1000" s="187" t="str">
        <f>IF(明細!AI994="","",明細!AI994)</f>
        <v/>
      </c>
      <c r="AJ1000" s="296" t="str">
        <f>IF(明細!AJ994="","",明細!AJ994)</f>
        <v/>
      </c>
      <c r="AK1000" s="297" t="str">
        <f>IF(明細!AK994="","",明細!AK994)</f>
        <v/>
      </c>
      <c r="AL1000" s="298" t="str">
        <f>IF(明細!AL994="","",明細!AL994)</f>
        <v/>
      </c>
      <c r="AM1000" s="299" t="str">
        <f>IF(明細!AM994="","",明細!AM994)</f>
        <v/>
      </c>
      <c r="AN1000" s="300" t="str">
        <f>IF(明細!AN994="","",明細!AN994)</f>
        <v/>
      </c>
      <c r="AO1000" s="300" t="str">
        <f>IF(明細!AO994="","",明細!AO994)</f>
        <v/>
      </c>
      <c r="AP1000" s="300" t="str">
        <f>IF(明細!AP994="","",明細!AP994)</f>
        <v/>
      </c>
      <c r="AQ1000" s="301" t="str">
        <f>IF(明細!AQ994="","",明細!AQ994)</f>
        <v/>
      </c>
      <c r="AR1000" s="302" t="str">
        <f>IF(明細!AR994="","",明細!AR994)</f>
        <v/>
      </c>
      <c r="AU1000" s="360"/>
      <c r="AV1000" s="368"/>
      <c r="AW1000" s="446" t="str">
        <f>IF(明細!AV994="","",明細!AV994)</f>
        <v/>
      </c>
      <c r="AX1000" s="419" t="str">
        <f>IF(明細!AT994="","",明細!AT994)</f>
        <v/>
      </c>
      <c r="AY1000" s="280" t="str">
        <f>IF($AX1000="","",VLOOKUP($AX1000,リスト!$CL:$CM,2,FALSE))</f>
        <v/>
      </c>
      <c r="AZ1000" s="3"/>
      <c r="BA1000" s="280" t="str">
        <f>IF(BB1000="","",VLOOKUP(BB1000,リスト!$K:$L,2,FALSE))</f>
        <v/>
      </c>
      <c r="BB1000" s="3"/>
      <c r="BC1000" s="3"/>
      <c r="BD1000" s="87"/>
      <c r="BE1000" s="280" t="str">
        <f>IF(BF1000="","",VLOOKUP(BF1000,リスト!$I:$J,2,FALSE))</f>
        <v/>
      </c>
      <c r="BF1000" s="3"/>
      <c r="BG1000" s="280" t="str">
        <f>IF(BH1000="","",VLOOKUP(BH1000,リスト!$M:$N,2,FALSE))</f>
        <v/>
      </c>
      <c r="BH1000" s="282"/>
      <c r="BI1000" s="280" t="str">
        <f>IF(BJ1000="","",VLOOKUP(BJ1000,リスト!$O:$P,2,FALSE))</f>
        <v/>
      </c>
      <c r="BJ1000" s="24"/>
      <c r="BM1000" s="451" t="str">
        <f>IF(明細!AV994="","",明細!AV994)</f>
        <v/>
      </c>
      <c r="BN1000" s="453" t="str">
        <f>IF(明細!AT994="","",明細!AT994)</f>
        <v/>
      </c>
      <c r="BO1000" s="280" t="str">
        <f>IF($BN1000="","",VLOOKUP($BN1000,リスト!$CL:$CM,2,FALSE))</f>
        <v/>
      </c>
      <c r="BP1000" s="280" t="str">
        <f>IF(BQ1000="","",VLOOKUP(BQ1000,リスト!$K$5:$L$7,2,FALSE))</f>
        <v/>
      </c>
      <c r="BQ1000" s="13"/>
      <c r="BR1000" s="13"/>
      <c r="BS1000" s="47"/>
      <c r="BT1000" s="280" t="str">
        <f>IF(BU1000="","",VLOOKUP(BU1000,リスト!I991:J1009,2,FALSE))</f>
        <v/>
      </c>
      <c r="BU1000" s="13"/>
      <c r="BV1000" s="13"/>
      <c r="BW1000" s="282"/>
      <c r="BX1000" s="282"/>
      <c r="BY1000" s="280" t="str">
        <f>IF(BZ1000="","",VLOOKUP(BZ1000,リスト!$S$5:$T$6,2,FALSE))</f>
        <v/>
      </c>
      <c r="BZ1000" s="3"/>
      <c r="CA1000" s="3"/>
      <c r="CB1000" s="81"/>
      <c r="CC1000" s="280" t="str">
        <f t="shared" si="140"/>
        <v/>
      </c>
      <c r="CD1000" s="83"/>
      <c r="CE1000" s="83"/>
      <c r="CF1000" s="83"/>
      <c r="CG1000" s="83"/>
      <c r="CH1000" s="282" t="str">
        <f t="shared" si="141"/>
        <v/>
      </c>
      <c r="CI1000" s="83"/>
      <c r="CJ1000" s="280" t="str">
        <f t="shared" si="142"/>
        <v/>
      </c>
      <c r="CK1000" s="87"/>
      <c r="CL1000" s="78"/>
      <c r="CM1000" s="83"/>
      <c r="CN1000" s="83"/>
      <c r="CO1000" s="83"/>
      <c r="CP1000" s="280" t="str">
        <f t="shared" si="147"/>
        <v/>
      </c>
      <c r="CQ1000" s="81"/>
      <c r="CR1000" s="280" t="str">
        <f t="shared" si="148"/>
        <v/>
      </c>
      <c r="CS1000" s="3"/>
      <c r="CT1000" s="3"/>
      <c r="CU1000" s="280" t="str">
        <f>IF(CV1000="","",VLOOKUP(CV1000,リスト!$V$5:$W$6,2,FALSE))</f>
        <v/>
      </c>
      <c r="CV1000" s="3"/>
      <c r="CW1000" s="280" t="str">
        <f>IF(CX1000="","",VLOOKUP(CX1000,リスト!$X$5:$Y$6,2,FALSE))</f>
        <v/>
      </c>
      <c r="CX1000" s="3"/>
      <c r="CY1000" s="77"/>
      <c r="CZ1000" s="77"/>
      <c r="DA1000" s="75"/>
      <c r="DB1000" s="75"/>
      <c r="DC1000" s="75"/>
      <c r="DD1000" s="75"/>
      <c r="DE1000" s="280" t="str">
        <f>IF(DF1000="","",VLOOKUP(DF1000,リスト!$Z$5:$AA$10,2,FALSE))</f>
        <v/>
      </c>
      <c r="DF1000" s="3"/>
      <c r="DG1000" s="280" t="str">
        <f>IF(DH1000="","",VLOOKUP(DH1000,リスト!$AB$5:$AC$12,2,FALSE))</f>
        <v/>
      </c>
      <c r="DH1000" s="63"/>
      <c r="DI1000" s="280" t="str">
        <f>IF(DJ1000="","",VLOOKUP(DJ1000,リスト!$AD$5:$AE$7,2,FALSE))</f>
        <v/>
      </c>
      <c r="DJ1000" s="3"/>
      <c r="DK1000" s="280" t="str">
        <f>IF(DL1000="","",VLOOKUP(DL1000,リスト!$AF$5:$AG$10,2,FALSE))</f>
        <v/>
      </c>
      <c r="DL1000" s="3"/>
      <c r="DM1000" s="280" t="str">
        <f>IF(DN1000="","",VLOOKUP(DN1000,リスト!$AH$5:$AI$6,2,FALSE))</f>
        <v/>
      </c>
      <c r="DN1000" s="3"/>
      <c r="DO1000" s="280" t="str">
        <f>IF(DP1000="","",VLOOKUP(DP1000,リスト!$AJ$5:$AK$6,2,FALSE))</f>
        <v/>
      </c>
      <c r="DP1000" s="3"/>
      <c r="DQ1000" s="280" t="str">
        <f>IF(DR1000="","",VLOOKUP(DR1000,リスト!$AL$5:$AM$7,2,FALSE))</f>
        <v/>
      </c>
      <c r="DR1000" s="3"/>
      <c r="DS1000" s="13"/>
      <c r="DT1000" s="85"/>
      <c r="DU1000" s="85"/>
      <c r="DV1000" s="281" t="str">
        <f>IF(DW1000="","",VLOOKUP(DW1000,リスト!$AN$5:$AO$6,2,FALSE))</f>
        <v/>
      </c>
      <c r="DW1000" s="13"/>
      <c r="DX1000" s="341"/>
      <c r="DY1000" s="345"/>
      <c r="DZ1000" s="341"/>
      <c r="EA1000" s="345"/>
      <c r="EB1000" s="280" t="str">
        <f>IF(EC1000="","",VLOOKUP(EC1000,リスト!$AW$5:$AX$8,2,FALSE))</f>
        <v/>
      </c>
      <c r="EC1000" s="3"/>
      <c r="ED1000" s="85"/>
      <c r="EE1000" s="280" t="str">
        <f>IF(EF1000="","",VLOOKUP(EF1000,リスト!$AY$5:$AZ$10,2,FALSE))</f>
        <v/>
      </c>
      <c r="EF1000" s="3"/>
      <c r="EG1000" s="280" t="str">
        <f>IF(EH1000="","",VLOOKUP(EH1000,リスト!$BA$5:$BB$10,2,FALSE))</f>
        <v/>
      </c>
      <c r="EH1000" s="3"/>
      <c r="EI1000" s="280" t="str">
        <f>IF(EJ1000="","",VLOOKUP(EJ1000,リスト!$BC$5:$BD$10,2,FALSE))</f>
        <v/>
      </c>
      <c r="EJ1000" s="3"/>
      <c r="EK1000" s="280" t="str">
        <f>IF(EL1000="","",VLOOKUP(EL1000,リスト!$BE$5:$BF$10,2,FALSE))</f>
        <v/>
      </c>
      <c r="EL1000" s="3"/>
      <c r="EM1000" s="78"/>
      <c r="EN1000" s="73"/>
      <c r="EO1000" s="73"/>
      <c r="EP1000" s="13"/>
      <c r="EQ1000" s="13"/>
      <c r="ER1000" s="280" t="str">
        <f>IF(ES1000="","",VLOOKUP(ES1000,リスト!$BG$5:$BH$10,2,FALSE))</f>
        <v/>
      </c>
      <c r="ES1000" s="13"/>
      <c r="ET1000" s="13"/>
      <c r="EU1000" s="13"/>
      <c r="EV1000" s="13"/>
      <c r="EW1000" s="13"/>
      <c r="EX1000" s="81"/>
      <c r="EY1000" s="81"/>
      <c r="EZ1000" s="26"/>
      <c r="FA1000" s="281" t="str">
        <f>IF($EZ1000="","",INDEX(リスト!$BI$5:$BJ$40,MATCH($EZ1000,リスト!$BJ$5:$BJ$40,0),1))</f>
        <v/>
      </c>
      <c r="FB1000" s="280" t="str">
        <f>IF(FC1000="","",VLOOKUP(FC1000,リスト!$BK:$BL,2,FALSE))</f>
        <v/>
      </c>
      <c r="FC1000" s="13"/>
      <c r="FD1000" s="331"/>
      <c r="FE1000" s="3"/>
      <c r="FF1000" s="280" t="str">
        <f>IF(FG1000="","",VLOOKUP(FG1000,リスト!$BO$5:$BP$6,2,FALSE))</f>
        <v/>
      </c>
      <c r="FG1000" s="3"/>
      <c r="FH1000" s="280" t="str">
        <f>IF(FI1000="","",VLOOKUP(FI1000,リスト!$BQ$5:$BR$8,2,FALSE))</f>
        <v/>
      </c>
      <c r="FI1000" s="3"/>
      <c r="FJ1000" s="282"/>
      <c r="FK1000" s="280" t="str">
        <f>IF(FL1000="","",VLOOKUP(FL1000,リスト!$BS$5:$BT$6,2,FALSE))</f>
        <v/>
      </c>
      <c r="FL1000" s="63"/>
      <c r="FM1000" s="13"/>
      <c r="FN1000" s="13"/>
      <c r="FO1000" s="13"/>
      <c r="FP1000" s="283" t="str">
        <f t="shared" si="143"/>
        <v/>
      </c>
      <c r="FQ1000" s="283" t="str">
        <f t="shared" si="143"/>
        <v/>
      </c>
      <c r="FR1000" s="13"/>
      <c r="FS1000" s="85"/>
      <c r="FT1000" s="85"/>
      <c r="FU1000" s="281" t="str">
        <f t="shared" si="144"/>
        <v/>
      </c>
      <c r="FV1000" s="280" t="str">
        <f>IF(FW1000="","",VLOOKUP(FW1000,リスト!$BV$5:$BW$10,2,FALSE))</f>
        <v/>
      </c>
      <c r="FW1000" s="26"/>
      <c r="FX1000" s="282" t="str">
        <f t="shared" si="145"/>
        <v/>
      </c>
      <c r="FY1000" s="280" t="str">
        <f>IF(FZ1000="","",VLOOKUP(FZ1000,リスト!$BX$5:$BY$6,2,FALSE))</f>
        <v/>
      </c>
      <c r="FZ1000" s="3"/>
      <c r="GA1000" s="280" t="str">
        <f>IF(GB1000="","",VLOOKUP(GB1000,リスト!$BZ$5:$CA$6,2,FALSE))</f>
        <v/>
      </c>
      <c r="GB1000" s="13"/>
      <c r="GC1000" s="281" t="str">
        <f>IF(GD1000="","",VLOOKUP(GD1000,リスト!$CB$5:$CC$6,2,FALSE))</f>
        <v/>
      </c>
      <c r="GD1000" s="13"/>
      <c r="GE1000" s="13"/>
      <c r="GF1000" s="13"/>
      <c r="GG1000" s="75"/>
      <c r="GH1000" s="281" t="str">
        <f t="shared" si="146"/>
        <v/>
      </c>
      <c r="GI1000" s="128"/>
      <c r="GJ1000" s="281" t="str">
        <f>IF(GK1000="","",VLOOKUP(GK1000,リスト!$CD$5:$CE$6,2,FALSE))</f>
        <v/>
      </c>
      <c r="GK1000" s="13"/>
      <c r="GL1000" s="281" t="str">
        <f>IF(GM1000="","",VLOOKUP(GM1000,リスト!$CF$5:$CG$5,2,FALSE))</f>
        <v/>
      </c>
      <c r="GM1000" s="26"/>
      <c r="GN1000" s="280" t="str">
        <f>IF(GO1000="","",VLOOKUP(GO1000,リスト!$CH$5:$CI$5,2,FALSE))</f>
        <v/>
      </c>
      <c r="GO1000" s="284"/>
      <c r="GP1000" s="284"/>
      <c r="GQ1000" s="284"/>
      <c r="GR1000" s="284"/>
      <c r="GS1000" s="284"/>
      <c r="GT1000" s="284"/>
      <c r="GU1000" s="284"/>
      <c r="GV1000" s="284"/>
      <c r="GW1000" s="284"/>
      <c r="GX1000" s="285"/>
    </row>
    <row r="1001" spans="2:206" s="177" customFormat="1" ht="24.75" hidden="1" customHeight="1" outlineLevel="1">
      <c r="B1001" s="286" t="str">
        <f>IF(明細!B995="","",明細!B995)</f>
        <v/>
      </c>
      <c r="C1001" s="287" t="str">
        <f>IF(明細!C995="","",明細!C995)</f>
        <v/>
      </c>
      <c r="D1001" s="265" t="str">
        <f>IF(明細!D995="","",明細!D995)</f>
        <v/>
      </c>
      <c r="E1001" s="265" t="str">
        <f>IF(明細!E995="","",明細!E995)</f>
        <v/>
      </c>
      <c r="F1001" s="265" t="str">
        <f>IF(明細!F995="","",明細!F995)</f>
        <v/>
      </c>
      <c r="G1001" s="265" t="str">
        <f>IF(明細!G995="","",明細!G995)</f>
        <v/>
      </c>
      <c r="H1001" s="265" t="str">
        <f>IF(明細!H995="","",明細!H995)</f>
        <v/>
      </c>
      <c r="I1001" s="265" t="str">
        <f>IF(明細!I995="","",明細!I995)</f>
        <v/>
      </c>
      <c r="J1001" s="265" t="str">
        <f>IF(明細!J995="","",明細!J995)</f>
        <v/>
      </c>
      <c r="K1001" s="265" t="str">
        <f>IF(明細!K995="","",明細!K995)</f>
        <v/>
      </c>
      <c r="L1001" s="265" t="str">
        <f>IF(明細!L995="","",明細!L995)</f>
        <v/>
      </c>
      <c r="M1001" s="265" t="str">
        <f>IF(明細!M995="","",明細!M995)</f>
        <v/>
      </c>
      <c r="N1001" s="265" t="str">
        <f>IF(明細!N995="","",明細!N995)</f>
        <v/>
      </c>
      <c r="O1001" s="265" t="str">
        <f>IF(明細!O995="","",明細!O995)</f>
        <v/>
      </c>
      <c r="P1001" s="265" t="str">
        <f>IF(明細!P995="","",明細!P995)</f>
        <v/>
      </c>
      <c r="Q1001" s="265" t="str">
        <f>IF(明細!Q995="","",明細!Q995)</f>
        <v/>
      </c>
      <c r="R1001" s="289" t="str">
        <f>IF(明細!R995="","",明細!R995)</f>
        <v/>
      </c>
      <c r="S1001" s="291" t="str">
        <f>IF(明細!S995="","",明細!S995)</f>
        <v/>
      </c>
      <c r="T1001" s="291" t="str">
        <f>IF(明細!T995="","",明細!T995)</f>
        <v/>
      </c>
      <c r="U1001" s="291" t="str">
        <f>IF(明細!U995="","",明細!U995)</f>
        <v/>
      </c>
      <c r="V1001" s="292" t="str">
        <f>IF(明細!V995="","",明細!V995)</f>
        <v>個</v>
      </c>
      <c r="W1001" s="292" t="str">
        <f>IF(明細!W995="","",明細!W995)</f>
        <v/>
      </c>
      <c r="X1001" s="293" t="str">
        <f>IF(明細!X995="","",明細!X995)</f>
        <v/>
      </c>
      <c r="Y1001" s="134" t="str">
        <f>IF(明細!Y995="","",明細!Y995)</f>
        <v/>
      </c>
      <c r="Z1001" s="135" t="str">
        <f>IF(明細!Z995="","",明細!Z995)</f>
        <v/>
      </c>
      <c r="AA1001" s="134" t="str">
        <f>IF(明細!AA995="","",明細!AA995)</f>
        <v/>
      </c>
      <c r="AB1001" s="303" t="str">
        <f>IF(明細!AB995="","",明細!AB995)</f>
        <v/>
      </c>
      <c r="AC1001" s="134" t="str">
        <f>IF(明細!AC995="","",明細!AC995)</f>
        <v/>
      </c>
      <c r="AD1001" s="183" t="str">
        <f>IF(明細!AD995="","",明細!AD995)</f>
        <v/>
      </c>
      <c r="AE1001" s="184">
        <f>IF(明細!AE995="","",明細!AE995)</f>
        <v>0.1</v>
      </c>
      <c r="AF1001" s="185" t="str">
        <f>IF(明細!AF995="","",明細!AF995)</f>
        <v/>
      </c>
      <c r="AG1001" s="186" t="str">
        <f>IF(明細!AG995="","",明細!AG995)</f>
        <v/>
      </c>
      <c r="AH1001" s="186" t="str">
        <f>IF(明細!AH995="","",明細!AH995)</f>
        <v/>
      </c>
      <c r="AI1001" s="187" t="str">
        <f>IF(明細!AI995="","",明細!AI995)</f>
        <v/>
      </c>
      <c r="AJ1001" s="296" t="str">
        <f>IF(明細!AJ995="","",明細!AJ995)</f>
        <v/>
      </c>
      <c r="AK1001" s="297" t="str">
        <f>IF(明細!AK995="","",明細!AK995)</f>
        <v/>
      </c>
      <c r="AL1001" s="298" t="str">
        <f>IF(明細!AL995="","",明細!AL995)</f>
        <v/>
      </c>
      <c r="AM1001" s="299" t="str">
        <f>IF(明細!AM995="","",明細!AM995)</f>
        <v/>
      </c>
      <c r="AN1001" s="300" t="str">
        <f>IF(明細!AN995="","",明細!AN995)</f>
        <v/>
      </c>
      <c r="AO1001" s="300" t="str">
        <f>IF(明細!AO995="","",明細!AO995)</f>
        <v/>
      </c>
      <c r="AP1001" s="300" t="str">
        <f>IF(明細!AP995="","",明細!AP995)</f>
        <v/>
      </c>
      <c r="AQ1001" s="301" t="str">
        <f>IF(明細!AQ995="","",明細!AQ995)</f>
        <v/>
      </c>
      <c r="AR1001" s="302" t="str">
        <f>IF(明細!AR995="","",明細!AR995)</f>
        <v/>
      </c>
      <c r="AU1001" s="360"/>
      <c r="AV1001" s="368"/>
      <c r="AW1001" s="446" t="str">
        <f>IF(明細!AV995="","",明細!AV995)</f>
        <v/>
      </c>
      <c r="AX1001" s="419" t="str">
        <f>IF(明細!AT995="","",明細!AT995)</f>
        <v/>
      </c>
      <c r="AY1001" s="280" t="str">
        <f>IF($AX1001="","",VLOOKUP($AX1001,リスト!$CL:$CM,2,FALSE))</f>
        <v/>
      </c>
      <c r="AZ1001" s="3"/>
      <c r="BA1001" s="280" t="str">
        <f>IF(BB1001="","",VLOOKUP(BB1001,リスト!$K:$L,2,FALSE))</f>
        <v/>
      </c>
      <c r="BB1001" s="3"/>
      <c r="BC1001" s="3"/>
      <c r="BD1001" s="87"/>
      <c r="BE1001" s="280" t="str">
        <f>IF(BF1001="","",VLOOKUP(BF1001,リスト!$I:$J,2,FALSE))</f>
        <v/>
      </c>
      <c r="BF1001" s="3"/>
      <c r="BG1001" s="280" t="str">
        <f>IF(BH1001="","",VLOOKUP(BH1001,リスト!$M:$N,2,FALSE))</f>
        <v/>
      </c>
      <c r="BH1001" s="282"/>
      <c r="BI1001" s="280" t="str">
        <f>IF(BJ1001="","",VLOOKUP(BJ1001,リスト!$O:$P,2,FALSE))</f>
        <v/>
      </c>
      <c r="BJ1001" s="24"/>
      <c r="BM1001" s="451" t="str">
        <f>IF(明細!AV995="","",明細!AV995)</f>
        <v/>
      </c>
      <c r="BN1001" s="453" t="str">
        <f>IF(明細!AT995="","",明細!AT995)</f>
        <v/>
      </c>
      <c r="BO1001" s="280" t="str">
        <f>IF($BN1001="","",VLOOKUP($BN1001,リスト!$CL:$CM,2,FALSE))</f>
        <v/>
      </c>
      <c r="BP1001" s="280" t="str">
        <f>IF(BQ1001="","",VLOOKUP(BQ1001,リスト!$K$5:$L$7,2,FALSE))</f>
        <v/>
      </c>
      <c r="BQ1001" s="13"/>
      <c r="BR1001" s="13"/>
      <c r="BS1001" s="47"/>
      <c r="BT1001" s="280" t="str">
        <f>IF(BU1001="","",VLOOKUP(BU1001,リスト!I992:J1010,2,FALSE))</f>
        <v/>
      </c>
      <c r="BU1001" s="13"/>
      <c r="BV1001" s="13"/>
      <c r="BW1001" s="282"/>
      <c r="BX1001" s="282"/>
      <c r="BY1001" s="280" t="str">
        <f>IF(BZ1001="","",VLOOKUP(BZ1001,リスト!$S$5:$T$6,2,FALSE))</f>
        <v/>
      </c>
      <c r="BZ1001" s="3"/>
      <c r="CA1001" s="3"/>
      <c r="CB1001" s="81"/>
      <c r="CC1001" s="280" t="str">
        <f t="shared" si="140"/>
        <v/>
      </c>
      <c r="CD1001" s="83"/>
      <c r="CE1001" s="83"/>
      <c r="CF1001" s="83"/>
      <c r="CG1001" s="83"/>
      <c r="CH1001" s="282" t="str">
        <f t="shared" si="141"/>
        <v/>
      </c>
      <c r="CI1001" s="83"/>
      <c r="CJ1001" s="280" t="str">
        <f t="shared" si="142"/>
        <v/>
      </c>
      <c r="CK1001" s="87"/>
      <c r="CL1001" s="78"/>
      <c r="CM1001" s="83"/>
      <c r="CN1001" s="83"/>
      <c r="CO1001" s="83"/>
      <c r="CP1001" s="280" t="str">
        <f t="shared" si="147"/>
        <v/>
      </c>
      <c r="CQ1001" s="81"/>
      <c r="CR1001" s="280" t="str">
        <f t="shared" si="148"/>
        <v/>
      </c>
      <c r="CS1001" s="3"/>
      <c r="CT1001" s="3"/>
      <c r="CU1001" s="280" t="str">
        <f>IF(CV1001="","",VLOOKUP(CV1001,リスト!$V$5:$W$6,2,FALSE))</f>
        <v/>
      </c>
      <c r="CV1001" s="3"/>
      <c r="CW1001" s="280" t="str">
        <f>IF(CX1001="","",VLOOKUP(CX1001,リスト!$X$5:$Y$6,2,FALSE))</f>
        <v/>
      </c>
      <c r="CX1001" s="3"/>
      <c r="CY1001" s="77"/>
      <c r="CZ1001" s="77"/>
      <c r="DA1001" s="75"/>
      <c r="DB1001" s="75"/>
      <c r="DC1001" s="75"/>
      <c r="DD1001" s="75"/>
      <c r="DE1001" s="280" t="str">
        <f>IF(DF1001="","",VLOOKUP(DF1001,リスト!$Z$5:$AA$10,2,FALSE))</f>
        <v/>
      </c>
      <c r="DF1001" s="3"/>
      <c r="DG1001" s="280" t="str">
        <f>IF(DH1001="","",VLOOKUP(DH1001,リスト!$AB$5:$AC$12,2,FALSE))</f>
        <v/>
      </c>
      <c r="DH1001" s="63"/>
      <c r="DI1001" s="280" t="str">
        <f>IF(DJ1001="","",VLOOKUP(DJ1001,リスト!$AD$5:$AE$7,2,FALSE))</f>
        <v/>
      </c>
      <c r="DJ1001" s="3"/>
      <c r="DK1001" s="280" t="str">
        <f>IF(DL1001="","",VLOOKUP(DL1001,リスト!$AF$5:$AG$10,2,FALSE))</f>
        <v/>
      </c>
      <c r="DL1001" s="3"/>
      <c r="DM1001" s="280" t="str">
        <f>IF(DN1001="","",VLOOKUP(DN1001,リスト!$AH$5:$AI$6,2,FALSE))</f>
        <v/>
      </c>
      <c r="DN1001" s="3"/>
      <c r="DO1001" s="280" t="str">
        <f>IF(DP1001="","",VLOOKUP(DP1001,リスト!$AJ$5:$AK$6,2,FALSE))</f>
        <v/>
      </c>
      <c r="DP1001" s="3"/>
      <c r="DQ1001" s="280" t="str">
        <f>IF(DR1001="","",VLOOKUP(DR1001,リスト!$AL$5:$AM$7,2,FALSE))</f>
        <v/>
      </c>
      <c r="DR1001" s="3"/>
      <c r="DS1001" s="13"/>
      <c r="DT1001" s="85"/>
      <c r="DU1001" s="85"/>
      <c r="DV1001" s="281" t="str">
        <f>IF(DW1001="","",VLOOKUP(DW1001,リスト!$AN$5:$AO$6,2,FALSE))</f>
        <v/>
      </c>
      <c r="DW1001" s="13"/>
      <c r="DX1001" s="341"/>
      <c r="DY1001" s="345"/>
      <c r="DZ1001" s="341"/>
      <c r="EA1001" s="345"/>
      <c r="EB1001" s="280" t="str">
        <f>IF(EC1001="","",VLOOKUP(EC1001,リスト!$AW$5:$AX$8,2,FALSE))</f>
        <v/>
      </c>
      <c r="EC1001" s="3"/>
      <c r="ED1001" s="85"/>
      <c r="EE1001" s="280" t="str">
        <f>IF(EF1001="","",VLOOKUP(EF1001,リスト!$AY$5:$AZ$10,2,FALSE))</f>
        <v/>
      </c>
      <c r="EF1001" s="3"/>
      <c r="EG1001" s="280" t="str">
        <f>IF(EH1001="","",VLOOKUP(EH1001,リスト!$BA$5:$BB$10,2,FALSE))</f>
        <v/>
      </c>
      <c r="EH1001" s="3"/>
      <c r="EI1001" s="280" t="str">
        <f>IF(EJ1001="","",VLOOKUP(EJ1001,リスト!$BC$5:$BD$10,2,FALSE))</f>
        <v/>
      </c>
      <c r="EJ1001" s="3"/>
      <c r="EK1001" s="280" t="str">
        <f>IF(EL1001="","",VLOOKUP(EL1001,リスト!$BE$5:$BF$10,2,FALSE))</f>
        <v/>
      </c>
      <c r="EL1001" s="3"/>
      <c r="EM1001" s="78"/>
      <c r="EN1001" s="73"/>
      <c r="EO1001" s="73"/>
      <c r="EP1001" s="13"/>
      <c r="EQ1001" s="13"/>
      <c r="ER1001" s="280" t="str">
        <f>IF(ES1001="","",VLOOKUP(ES1001,リスト!$BG$5:$BH$10,2,FALSE))</f>
        <v/>
      </c>
      <c r="ES1001" s="13"/>
      <c r="ET1001" s="13"/>
      <c r="EU1001" s="13"/>
      <c r="EV1001" s="13"/>
      <c r="EW1001" s="13"/>
      <c r="EX1001" s="81"/>
      <c r="EY1001" s="81"/>
      <c r="EZ1001" s="26"/>
      <c r="FA1001" s="281" t="str">
        <f>IF($EZ1001="","",INDEX(リスト!$BI$5:$BJ$40,MATCH($EZ1001,リスト!$BJ$5:$BJ$40,0),1))</f>
        <v/>
      </c>
      <c r="FB1001" s="280" t="str">
        <f>IF(FC1001="","",VLOOKUP(FC1001,リスト!$BK:$BL,2,FALSE))</f>
        <v/>
      </c>
      <c r="FC1001" s="13"/>
      <c r="FD1001" s="331"/>
      <c r="FE1001" s="3"/>
      <c r="FF1001" s="280" t="str">
        <f>IF(FG1001="","",VLOOKUP(FG1001,リスト!$BO$5:$BP$6,2,FALSE))</f>
        <v/>
      </c>
      <c r="FG1001" s="3"/>
      <c r="FH1001" s="280" t="str">
        <f>IF(FI1001="","",VLOOKUP(FI1001,リスト!$BQ$5:$BR$8,2,FALSE))</f>
        <v/>
      </c>
      <c r="FI1001" s="3"/>
      <c r="FJ1001" s="282"/>
      <c r="FK1001" s="280" t="str">
        <f>IF(FL1001="","",VLOOKUP(FL1001,リスト!$BS$5:$BT$6,2,FALSE))</f>
        <v/>
      </c>
      <c r="FL1001" s="63"/>
      <c r="FM1001" s="13"/>
      <c r="FN1001" s="13"/>
      <c r="FO1001" s="13"/>
      <c r="FP1001" s="283" t="str">
        <f t="shared" si="143"/>
        <v/>
      </c>
      <c r="FQ1001" s="283" t="str">
        <f t="shared" si="143"/>
        <v/>
      </c>
      <c r="FR1001" s="13"/>
      <c r="FS1001" s="85"/>
      <c r="FT1001" s="85"/>
      <c r="FU1001" s="281" t="str">
        <f t="shared" si="144"/>
        <v/>
      </c>
      <c r="FV1001" s="280" t="str">
        <f>IF(FW1001="","",VLOOKUP(FW1001,リスト!$BV$5:$BW$10,2,FALSE))</f>
        <v/>
      </c>
      <c r="FW1001" s="26"/>
      <c r="FX1001" s="282" t="str">
        <f t="shared" si="145"/>
        <v/>
      </c>
      <c r="FY1001" s="280" t="str">
        <f>IF(FZ1001="","",VLOOKUP(FZ1001,リスト!$BX$5:$BY$6,2,FALSE))</f>
        <v/>
      </c>
      <c r="FZ1001" s="3"/>
      <c r="GA1001" s="280" t="str">
        <f>IF(GB1001="","",VLOOKUP(GB1001,リスト!$BZ$5:$CA$6,2,FALSE))</f>
        <v/>
      </c>
      <c r="GB1001" s="13"/>
      <c r="GC1001" s="281" t="str">
        <f>IF(GD1001="","",VLOOKUP(GD1001,リスト!$CB$5:$CC$6,2,FALSE))</f>
        <v/>
      </c>
      <c r="GD1001" s="13"/>
      <c r="GE1001" s="13"/>
      <c r="GF1001" s="13"/>
      <c r="GG1001" s="75"/>
      <c r="GH1001" s="281" t="str">
        <f t="shared" si="146"/>
        <v/>
      </c>
      <c r="GI1001" s="128"/>
      <c r="GJ1001" s="281" t="str">
        <f>IF(GK1001="","",VLOOKUP(GK1001,リスト!$CD$5:$CE$6,2,FALSE))</f>
        <v/>
      </c>
      <c r="GK1001" s="13"/>
      <c r="GL1001" s="281" t="str">
        <f>IF(GM1001="","",VLOOKUP(GM1001,リスト!$CF$5:$CG$5,2,FALSE))</f>
        <v/>
      </c>
      <c r="GM1001" s="26"/>
      <c r="GN1001" s="280" t="str">
        <f>IF(GO1001="","",VLOOKUP(GO1001,リスト!$CH$5:$CI$5,2,FALSE))</f>
        <v/>
      </c>
      <c r="GO1001" s="284"/>
      <c r="GP1001" s="284"/>
      <c r="GQ1001" s="284"/>
      <c r="GR1001" s="284"/>
      <c r="GS1001" s="284"/>
      <c r="GT1001" s="284"/>
      <c r="GU1001" s="284"/>
      <c r="GV1001" s="284"/>
      <c r="GW1001" s="284"/>
      <c r="GX1001" s="285"/>
    </row>
    <row r="1002" spans="2:206" s="177" customFormat="1" ht="24.75" hidden="1" customHeight="1" outlineLevel="1">
      <c r="B1002" s="286" t="str">
        <f>IF(明細!B996="","",明細!B996)</f>
        <v/>
      </c>
      <c r="C1002" s="287" t="str">
        <f>IF(明細!C996="","",明細!C996)</f>
        <v/>
      </c>
      <c r="D1002" s="265" t="str">
        <f>IF(明細!D996="","",明細!D996)</f>
        <v/>
      </c>
      <c r="E1002" s="265" t="str">
        <f>IF(明細!E996="","",明細!E996)</f>
        <v/>
      </c>
      <c r="F1002" s="265" t="str">
        <f>IF(明細!F996="","",明細!F996)</f>
        <v/>
      </c>
      <c r="G1002" s="265" t="str">
        <f>IF(明細!G996="","",明細!G996)</f>
        <v/>
      </c>
      <c r="H1002" s="265" t="str">
        <f>IF(明細!H996="","",明細!H996)</f>
        <v/>
      </c>
      <c r="I1002" s="265" t="str">
        <f>IF(明細!I996="","",明細!I996)</f>
        <v/>
      </c>
      <c r="J1002" s="265" t="str">
        <f>IF(明細!J996="","",明細!J996)</f>
        <v/>
      </c>
      <c r="K1002" s="265" t="str">
        <f>IF(明細!K996="","",明細!K996)</f>
        <v/>
      </c>
      <c r="L1002" s="265" t="str">
        <f>IF(明細!L996="","",明細!L996)</f>
        <v/>
      </c>
      <c r="M1002" s="265" t="str">
        <f>IF(明細!M996="","",明細!M996)</f>
        <v/>
      </c>
      <c r="N1002" s="265" t="str">
        <f>IF(明細!N996="","",明細!N996)</f>
        <v/>
      </c>
      <c r="O1002" s="265" t="str">
        <f>IF(明細!O996="","",明細!O996)</f>
        <v/>
      </c>
      <c r="P1002" s="265" t="str">
        <f>IF(明細!P996="","",明細!P996)</f>
        <v/>
      </c>
      <c r="Q1002" s="265" t="str">
        <f>IF(明細!Q996="","",明細!Q996)</f>
        <v/>
      </c>
      <c r="R1002" s="289" t="str">
        <f>IF(明細!R996="","",明細!R996)</f>
        <v/>
      </c>
      <c r="S1002" s="291" t="str">
        <f>IF(明細!S996="","",明細!S996)</f>
        <v/>
      </c>
      <c r="T1002" s="291" t="str">
        <f>IF(明細!T996="","",明細!T996)</f>
        <v/>
      </c>
      <c r="U1002" s="291" t="str">
        <f>IF(明細!U996="","",明細!U996)</f>
        <v/>
      </c>
      <c r="V1002" s="292" t="str">
        <f>IF(明細!V996="","",明細!V996)</f>
        <v>個</v>
      </c>
      <c r="W1002" s="292" t="str">
        <f>IF(明細!W996="","",明細!W996)</f>
        <v/>
      </c>
      <c r="X1002" s="293" t="str">
        <f>IF(明細!X996="","",明細!X996)</f>
        <v/>
      </c>
      <c r="Y1002" s="134" t="str">
        <f>IF(明細!Y996="","",明細!Y996)</f>
        <v/>
      </c>
      <c r="Z1002" s="135" t="str">
        <f>IF(明細!Z996="","",明細!Z996)</f>
        <v/>
      </c>
      <c r="AA1002" s="134" t="str">
        <f>IF(明細!AA996="","",明細!AA996)</f>
        <v/>
      </c>
      <c r="AB1002" s="303" t="str">
        <f>IF(明細!AB996="","",明細!AB996)</f>
        <v/>
      </c>
      <c r="AC1002" s="134" t="str">
        <f>IF(明細!AC996="","",明細!AC996)</f>
        <v/>
      </c>
      <c r="AD1002" s="183" t="str">
        <f>IF(明細!AD996="","",明細!AD996)</f>
        <v/>
      </c>
      <c r="AE1002" s="184">
        <f>IF(明細!AE996="","",明細!AE996)</f>
        <v>0.1</v>
      </c>
      <c r="AF1002" s="185" t="str">
        <f>IF(明細!AF996="","",明細!AF996)</f>
        <v/>
      </c>
      <c r="AG1002" s="186" t="str">
        <f>IF(明細!AG996="","",明細!AG996)</f>
        <v/>
      </c>
      <c r="AH1002" s="186" t="str">
        <f>IF(明細!AH996="","",明細!AH996)</f>
        <v/>
      </c>
      <c r="AI1002" s="187" t="str">
        <f>IF(明細!AI996="","",明細!AI996)</f>
        <v/>
      </c>
      <c r="AJ1002" s="296" t="str">
        <f>IF(明細!AJ996="","",明細!AJ996)</f>
        <v/>
      </c>
      <c r="AK1002" s="297" t="str">
        <f>IF(明細!AK996="","",明細!AK996)</f>
        <v/>
      </c>
      <c r="AL1002" s="298" t="str">
        <f>IF(明細!AL996="","",明細!AL996)</f>
        <v/>
      </c>
      <c r="AM1002" s="299" t="str">
        <f>IF(明細!AM996="","",明細!AM996)</f>
        <v/>
      </c>
      <c r="AN1002" s="300" t="str">
        <f>IF(明細!AN996="","",明細!AN996)</f>
        <v/>
      </c>
      <c r="AO1002" s="300" t="str">
        <f>IF(明細!AO996="","",明細!AO996)</f>
        <v/>
      </c>
      <c r="AP1002" s="300" t="str">
        <f>IF(明細!AP996="","",明細!AP996)</f>
        <v/>
      </c>
      <c r="AQ1002" s="301" t="str">
        <f>IF(明細!AQ996="","",明細!AQ996)</f>
        <v/>
      </c>
      <c r="AR1002" s="302" t="str">
        <f>IF(明細!AR996="","",明細!AR996)</f>
        <v/>
      </c>
      <c r="AU1002" s="360"/>
      <c r="AV1002" s="368"/>
      <c r="AW1002" s="446" t="str">
        <f>IF(明細!AV996="","",明細!AV996)</f>
        <v/>
      </c>
      <c r="AX1002" s="419" t="str">
        <f>IF(明細!AT996="","",明細!AT996)</f>
        <v/>
      </c>
      <c r="AY1002" s="280" t="str">
        <f>IF($AX1002="","",VLOOKUP($AX1002,リスト!$CL:$CM,2,FALSE))</f>
        <v/>
      </c>
      <c r="AZ1002" s="3"/>
      <c r="BA1002" s="280" t="str">
        <f>IF(BB1002="","",VLOOKUP(BB1002,リスト!$K:$L,2,FALSE))</f>
        <v/>
      </c>
      <c r="BB1002" s="3"/>
      <c r="BC1002" s="3"/>
      <c r="BD1002" s="87"/>
      <c r="BE1002" s="280" t="str">
        <f>IF(BF1002="","",VLOOKUP(BF1002,リスト!$I:$J,2,FALSE))</f>
        <v/>
      </c>
      <c r="BF1002" s="3"/>
      <c r="BG1002" s="280" t="str">
        <f>IF(BH1002="","",VLOOKUP(BH1002,リスト!$M:$N,2,FALSE))</f>
        <v/>
      </c>
      <c r="BH1002" s="282"/>
      <c r="BI1002" s="280" t="str">
        <f>IF(BJ1002="","",VLOOKUP(BJ1002,リスト!$O:$P,2,FALSE))</f>
        <v/>
      </c>
      <c r="BJ1002" s="24"/>
      <c r="BM1002" s="451" t="str">
        <f>IF(明細!AV996="","",明細!AV996)</f>
        <v/>
      </c>
      <c r="BN1002" s="453" t="str">
        <f>IF(明細!AT996="","",明細!AT996)</f>
        <v/>
      </c>
      <c r="BO1002" s="280" t="str">
        <f>IF($BN1002="","",VLOOKUP($BN1002,リスト!$CL:$CM,2,FALSE))</f>
        <v/>
      </c>
      <c r="BP1002" s="280" t="str">
        <f>IF(BQ1002="","",VLOOKUP(BQ1002,リスト!$K$5:$L$7,2,FALSE))</f>
        <v/>
      </c>
      <c r="BQ1002" s="13"/>
      <c r="BR1002" s="13"/>
      <c r="BS1002" s="47"/>
      <c r="BT1002" s="280" t="str">
        <f>IF(BU1002="","",VLOOKUP(BU1002,リスト!I993:J1011,2,FALSE))</f>
        <v/>
      </c>
      <c r="BU1002" s="13"/>
      <c r="BV1002" s="13"/>
      <c r="BW1002" s="282"/>
      <c r="BX1002" s="282"/>
      <c r="BY1002" s="280" t="str">
        <f>IF(BZ1002="","",VLOOKUP(BZ1002,リスト!$S$5:$T$6,2,FALSE))</f>
        <v/>
      </c>
      <c r="BZ1002" s="3"/>
      <c r="CA1002" s="3"/>
      <c r="CB1002" s="81"/>
      <c r="CC1002" s="280" t="str">
        <f t="shared" si="140"/>
        <v/>
      </c>
      <c r="CD1002" s="83"/>
      <c r="CE1002" s="83"/>
      <c r="CF1002" s="83"/>
      <c r="CG1002" s="83"/>
      <c r="CH1002" s="282" t="str">
        <f t="shared" si="141"/>
        <v/>
      </c>
      <c r="CI1002" s="83"/>
      <c r="CJ1002" s="280" t="str">
        <f t="shared" si="142"/>
        <v/>
      </c>
      <c r="CK1002" s="87"/>
      <c r="CL1002" s="78"/>
      <c r="CM1002" s="83"/>
      <c r="CN1002" s="83"/>
      <c r="CO1002" s="83"/>
      <c r="CP1002" s="280" t="str">
        <f t="shared" si="147"/>
        <v/>
      </c>
      <c r="CQ1002" s="81"/>
      <c r="CR1002" s="280" t="str">
        <f t="shared" si="148"/>
        <v/>
      </c>
      <c r="CS1002" s="3"/>
      <c r="CT1002" s="3"/>
      <c r="CU1002" s="280" t="str">
        <f>IF(CV1002="","",VLOOKUP(CV1002,リスト!$V$5:$W$6,2,FALSE))</f>
        <v/>
      </c>
      <c r="CV1002" s="3"/>
      <c r="CW1002" s="280" t="str">
        <f>IF(CX1002="","",VLOOKUP(CX1002,リスト!$X$5:$Y$6,2,FALSE))</f>
        <v/>
      </c>
      <c r="CX1002" s="3"/>
      <c r="CY1002" s="77"/>
      <c r="CZ1002" s="77"/>
      <c r="DA1002" s="75"/>
      <c r="DB1002" s="75"/>
      <c r="DC1002" s="75"/>
      <c r="DD1002" s="75"/>
      <c r="DE1002" s="280" t="str">
        <f>IF(DF1002="","",VLOOKUP(DF1002,リスト!$Z$5:$AA$10,2,FALSE))</f>
        <v/>
      </c>
      <c r="DF1002" s="3"/>
      <c r="DG1002" s="280" t="str">
        <f>IF(DH1002="","",VLOOKUP(DH1002,リスト!$AB$5:$AC$12,2,FALSE))</f>
        <v/>
      </c>
      <c r="DH1002" s="63"/>
      <c r="DI1002" s="280" t="str">
        <f>IF(DJ1002="","",VLOOKUP(DJ1002,リスト!$AD$5:$AE$7,2,FALSE))</f>
        <v/>
      </c>
      <c r="DJ1002" s="3"/>
      <c r="DK1002" s="280" t="str">
        <f>IF(DL1002="","",VLOOKUP(DL1002,リスト!$AF$5:$AG$10,2,FALSE))</f>
        <v/>
      </c>
      <c r="DL1002" s="3"/>
      <c r="DM1002" s="280" t="str">
        <f>IF(DN1002="","",VLOOKUP(DN1002,リスト!$AH$5:$AI$6,2,FALSE))</f>
        <v/>
      </c>
      <c r="DN1002" s="3"/>
      <c r="DO1002" s="280" t="str">
        <f>IF(DP1002="","",VLOOKUP(DP1002,リスト!$AJ$5:$AK$6,2,FALSE))</f>
        <v/>
      </c>
      <c r="DP1002" s="3"/>
      <c r="DQ1002" s="280" t="str">
        <f>IF(DR1002="","",VLOOKUP(DR1002,リスト!$AL$5:$AM$7,2,FALSE))</f>
        <v/>
      </c>
      <c r="DR1002" s="3"/>
      <c r="DS1002" s="13"/>
      <c r="DT1002" s="85"/>
      <c r="DU1002" s="85"/>
      <c r="DV1002" s="281" t="str">
        <f>IF(DW1002="","",VLOOKUP(DW1002,リスト!$AN$5:$AO$6,2,FALSE))</f>
        <v/>
      </c>
      <c r="DW1002" s="13"/>
      <c r="DX1002" s="341"/>
      <c r="DY1002" s="345"/>
      <c r="DZ1002" s="341"/>
      <c r="EA1002" s="345"/>
      <c r="EB1002" s="280" t="str">
        <f>IF(EC1002="","",VLOOKUP(EC1002,リスト!$AW$5:$AX$8,2,FALSE))</f>
        <v/>
      </c>
      <c r="EC1002" s="3"/>
      <c r="ED1002" s="85"/>
      <c r="EE1002" s="280" t="str">
        <f>IF(EF1002="","",VLOOKUP(EF1002,リスト!$AY$5:$AZ$10,2,FALSE))</f>
        <v/>
      </c>
      <c r="EF1002" s="3"/>
      <c r="EG1002" s="280" t="str">
        <f>IF(EH1002="","",VLOOKUP(EH1002,リスト!$BA$5:$BB$10,2,FALSE))</f>
        <v/>
      </c>
      <c r="EH1002" s="3"/>
      <c r="EI1002" s="280" t="str">
        <f>IF(EJ1002="","",VLOOKUP(EJ1002,リスト!$BC$5:$BD$10,2,FALSE))</f>
        <v/>
      </c>
      <c r="EJ1002" s="3"/>
      <c r="EK1002" s="280" t="str">
        <f>IF(EL1002="","",VLOOKUP(EL1002,リスト!$BE$5:$BF$10,2,FALSE))</f>
        <v/>
      </c>
      <c r="EL1002" s="3"/>
      <c r="EM1002" s="78"/>
      <c r="EN1002" s="73"/>
      <c r="EO1002" s="73"/>
      <c r="EP1002" s="13"/>
      <c r="EQ1002" s="13"/>
      <c r="ER1002" s="280" t="str">
        <f>IF(ES1002="","",VLOOKUP(ES1002,リスト!$BG$5:$BH$10,2,FALSE))</f>
        <v/>
      </c>
      <c r="ES1002" s="13"/>
      <c r="ET1002" s="13"/>
      <c r="EU1002" s="13"/>
      <c r="EV1002" s="13"/>
      <c r="EW1002" s="13"/>
      <c r="EX1002" s="81"/>
      <c r="EY1002" s="81"/>
      <c r="EZ1002" s="26"/>
      <c r="FA1002" s="281" t="str">
        <f>IF($EZ1002="","",INDEX(リスト!$BI$5:$BJ$40,MATCH($EZ1002,リスト!$BJ$5:$BJ$40,0),1))</f>
        <v/>
      </c>
      <c r="FB1002" s="280" t="str">
        <f>IF(FC1002="","",VLOOKUP(FC1002,リスト!$BK:$BL,2,FALSE))</f>
        <v/>
      </c>
      <c r="FC1002" s="13"/>
      <c r="FD1002" s="331"/>
      <c r="FE1002" s="3"/>
      <c r="FF1002" s="280" t="str">
        <f>IF(FG1002="","",VLOOKUP(FG1002,リスト!$BO$5:$BP$6,2,FALSE))</f>
        <v/>
      </c>
      <c r="FG1002" s="3"/>
      <c r="FH1002" s="280" t="str">
        <f>IF(FI1002="","",VLOOKUP(FI1002,リスト!$BQ$5:$BR$8,2,FALSE))</f>
        <v/>
      </c>
      <c r="FI1002" s="3"/>
      <c r="FJ1002" s="282"/>
      <c r="FK1002" s="280" t="str">
        <f>IF(FL1002="","",VLOOKUP(FL1002,リスト!$BS$5:$BT$6,2,FALSE))</f>
        <v/>
      </c>
      <c r="FL1002" s="63"/>
      <c r="FM1002" s="13"/>
      <c r="FN1002" s="13"/>
      <c r="FO1002" s="13"/>
      <c r="FP1002" s="283" t="str">
        <f t="shared" si="143"/>
        <v/>
      </c>
      <c r="FQ1002" s="283" t="str">
        <f t="shared" si="143"/>
        <v/>
      </c>
      <c r="FR1002" s="13"/>
      <c r="FS1002" s="85"/>
      <c r="FT1002" s="85"/>
      <c r="FU1002" s="281" t="str">
        <f t="shared" si="144"/>
        <v/>
      </c>
      <c r="FV1002" s="280" t="str">
        <f>IF(FW1002="","",VLOOKUP(FW1002,リスト!$BV$5:$BW$10,2,FALSE))</f>
        <v/>
      </c>
      <c r="FW1002" s="26"/>
      <c r="FX1002" s="282" t="str">
        <f t="shared" si="145"/>
        <v/>
      </c>
      <c r="FY1002" s="280" t="str">
        <f>IF(FZ1002="","",VLOOKUP(FZ1002,リスト!$BX$5:$BY$6,2,FALSE))</f>
        <v/>
      </c>
      <c r="FZ1002" s="3"/>
      <c r="GA1002" s="280" t="str">
        <f>IF(GB1002="","",VLOOKUP(GB1002,リスト!$BZ$5:$CA$6,2,FALSE))</f>
        <v/>
      </c>
      <c r="GB1002" s="13"/>
      <c r="GC1002" s="281" t="str">
        <f>IF(GD1002="","",VLOOKUP(GD1002,リスト!$CB$5:$CC$6,2,FALSE))</f>
        <v/>
      </c>
      <c r="GD1002" s="13"/>
      <c r="GE1002" s="13"/>
      <c r="GF1002" s="13"/>
      <c r="GG1002" s="75"/>
      <c r="GH1002" s="281" t="str">
        <f t="shared" si="146"/>
        <v/>
      </c>
      <c r="GI1002" s="128"/>
      <c r="GJ1002" s="281" t="str">
        <f>IF(GK1002="","",VLOOKUP(GK1002,リスト!$CD$5:$CE$6,2,FALSE))</f>
        <v/>
      </c>
      <c r="GK1002" s="13"/>
      <c r="GL1002" s="281" t="str">
        <f>IF(GM1002="","",VLOOKUP(GM1002,リスト!$CF$5:$CG$5,2,FALSE))</f>
        <v/>
      </c>
      <c r="GM1002" s="26"/>
      <c r="GN1002" s="280" t="str">
        <f>IF(GO1002="","",VLOOKUP(GO1002,リスト!$CH$5:$CI$5,2,FALSE))</f>
        <v/>
      </c>
      <c r="GO1002" s="284"/>
      <c r="GP1002" s="284"/>
      <c r="GQ1002" s="284"/>
      <c r="GR1002" s="284"/>
      <c r="GS1002" s="284"/>
      <c r="GT1002" s="284"/>
      <c r="GU1002" s="284"/>
      <c r="GV1002" s="284"/>
      <c r="GW1002" s="284"/>
      <c r="GX1002" s="285"/>
    </row>
    <row r="1003" spans="2:206" s="177" customFormat="1" ht="24.75" hidden="1" customHeight="1" outlineLevel="1">
      <c r="B1003" s="286" t="str">
        <f>IF(明細!B997="","",明細!B997)</f>
        <v/>
      </c>
      <c r="C1003" s="287" t="str">
        <f>IF(明細!C997="","",明細!C997)</f>
        <v/>
      </c>
      <c r="D1003" s="265" t="str">
        <f>IF(明細!D997="","",明細!D997)</f>
        <v/>
      </c>
      <c r="E1003" s="265" t="str">
        <f>IF(明細!E997="","",明細!E997)</f>
        <v/>
      </c>
      <c r="F1003" s="265" t="str">
        <f>IF(明細!F997="","",明細!F997)</f>
        <v/>
      </c>
      <c r="G1003" s="265" t="str">
        <f>IF(明細!G997="","",明細!G997)</f>
        <v/>
      </c>
      <c r="H1003" s="265" t="str">
        <f>IF(明細!H997="","",明細!H997)</f>
        <v/>
      </c>
      <c r="I1003" s="265" t="str">
        <f>IF(明細!I997="","",明細!I997)</f>
        <v/>
      </c>
      <c r="J1003" s="265" t="str">
        <f>IF(明細!J997="","",明細!J997)</f>
        <v/>
      </c>
      <c r="K1003" s="265" t="str">
        <f>IF(明細!K997="","",明細!K997)</f>
        <v/>
      </c>
      <c r="L1003" s="265" t="str">
        <f>IF(明細!L997="","",明細!L997)</f>
        <v/>
      </c>
      <c r="M1003" s="265" t="str">
        <f>IF(明細!M997="","",明細!M997)</f>
        <v/>
      </c>
      <c r="N1003" s="265" t="str">
        <f>IF(明細!N997="","",明細!N997)</f>
        <v/>
      </c>
      <c r="O1003" s="265" t="str">
        <f>IF(明細!O997="","",明細!O997)</f>
        <v/>
      </c>
      <c r="P1003" s="265" t="str">
        <f>IF(明細!P997="","",明細!P997)</f>
        <v/>
      </c>
      <c r="Q1003" s="265" t="str">
        <f>IF(明細!Q997="","",明細!Q997)</f>
        <v/>
      </c>
      <c r="R1003" s="289" t="str">
        <f>IF(明細!R997="","",明細!R997)</f>
        <v/>
      </c>
      <c r="S1003" s="291" t="str">
        <f>IF(明細!S997="","",明細!S997)</f>
        <v/>
      </c>
      <c r="T1003" s="291" t="str">
        <f>IF(明細!T997="","",明細!T997)</f>
        <v/>
      </c>
      <c r="U1003" s="291" t="str">
        <f>IF(明細!U997="","",明細!U997)</f>
        <v/>
      </c>
      <c r="V1003" s="292" t="str">
        <f>IF(明細!V997="","",明細!V997)</f>
        <v>個</v>
      </c>
      <c r="W1003" s="292" t="str">
        <f>IF(明細!W997="","",明細!W997)</f>
        <v/>
      </c>
      <c r="X1003" s="293" t="str">
        <f>IF(明細!X997="","",明細!X997)</f>
        <v/>
      </c>
      <c r="Y1003" s="134" t="str">
        <f>IF(明細!Y997="","",明細!Y997)</f>
        <v/>
      </c>
      <c r="Z1003" s="135" t="str">
        <f>IF(明細!Z997="","",明細!Z997)</f>
        <v/>
      </c>
      <c r="AA1003" s="134" t="str">
        <f>IF(明細!AA997="","",明細!AA997)</f>
        <v/>
      </c>
      <c r="AB1003" s="303" t="str">
        <f>IF(明細!AB997="","",明細!AB997)</f>
        <v/>
      </c>
      <c r="AC1003" s="134" t="str">
        <f>IF(明細!AC997="","",明細!AC997)</f>
        <v/>
      </c>
      <c r="AD1003" s="183" t="str">
        <f>IF(明細!AD997="","",明細!AD997)</f>
        <v/>
      </c>
      <c r="AE1003" s="184">
        <f>IF(明細!AE997="","",明細!AE997)</f>
        <v>0.1</v>
      </c>
      <c r="AF1003" s="185" t="str">
        <f>IF(明細!AF997="","",明細!AF997)</f>
        <v/>
      </c>
      <c r="AG1003" s="186" t="str">
        <f>IF(明細!AG997="","",明細!AG997)</f>
        <v/>
      </c>
      <c r="AH1003" s="186" t="str">
        <f>IF(明細!AH997="","",明細!AH997)</f>
        <v/>
      </c>
      <c r="AI1003" s="187" t="str">
        <f>IF(明細!AI997="","",明細!AI997)</f>
        <v/>
      </c>
      <c r="AJ1003" s="296" t="str">
        <f>IF(明細!AJ997="","",明細!AJ997)</f>
        <v/>
      </c>
      <c r="AK1003" s="297" t="str">
        <f>IF(明細!AK997="","",明細!AK997)</f>
        <v/>
      </c>
      <c r="AL1003" s="298" t="str">
        <f>IF(明細!AL997="","",明細!AL997)</f>
        <v/>
      </c>
      <c r="AM1003" s="299" t="str">
        <f>IF(明細!AM997="","",明細!AM997)</f>
        <v/>
      </c>
      <c r="AN1003" s="300" t="str">
        <f>IF(明細!AN997="","",明細!AN997)</f>
        <v/>
      </c>
      <c r="AO1003" s="300" t="str">
        <f>IF(明細!AO997="","",明細!AO997)</f>
        <v/>
      </c>
      <c r="AP1003" s="300" t="str">
        <f>IF(明細!AP997="","",明細!AP997)</f>
        <v/>
      </c>
      <c r="AQ1003" s="301" t="str">
        <f>IF(明細!AQ997="","",明細!AQ997)</f>
        <v/>
      </c>
      <c r="AR1003" s="302" t="str">
        <f>IF(明細!AR997="","",明細!AR997)</f>
        <v/>
      </c>
      <c r="AU1003" s="360"/>
      <c r="AV1003" s="368"/>
      <c r="AW1003" s="446" t="str">
        <f>IF(明細!AV997="","",明細!AV997)</f>
        <v/>
      </c>
      <c r="AX1003" s="419" t="str">
        <f>IF(明細!AT997="","",明細!AT997)</f>
        <v/>
      </c>
      <c r="AY1003" s="280" t="str">
        <f>IF($AX1003="","",VLOOKUP($AX1003,リスト!$CL:$CM,2,FALSE))</f>
        <v/>
      </c>
      <c r="AZ1003" s="3"/>
      <c r="BA1003" s="280" t="str">
        <f>IF(BB1003="","",VLOOKUP(BB1003,リスト!$K:$L,2,FALSE))</f>
        <v/>
      </c>
      <c r="BB1003" s="3"/>
      <c r="BC1003" s="3"/>
      <c r="BD1003" s="87"/>
      <c r="BE1003" s="280" t="str">
        <f>IF(BF1003="","",VLOOKUP(BF1003,リスト!$I:$J,2,FALSE))</f>
        <v/>
      </c>
      <c r="BF1003" s="3"/>
      <c r="BG1003" s="280" t="str">
        <f>IF(BH1003="","",VLOOKUP(BH1003,リスト!$M:$N,2,FALSE))</f>
        <v/>
      </c>
      <c r="BH1003" s="282"/>
      <c r="BI1003" s="280" t="str">
        <f>IF(BJ1003="","",VLOOKUP(BJ1003,リスト!$O:$P,2,FALSE))</f>
        <v/>
      </c>
      <c r="BJ1003" s="24"/>
      <c r="BM1003" s="451" t="str">
        <f>IF(明細!AV997="","",明細!AV997)</f>
        <v/>
      </c>
      <c r="BN1003" s="453" t="str">
        <f>IF(明細!AT997="","",明細!AT997)</f>
        <v/>
      </c>
      <c r="BO1003" s="280" t="str">
        <f>IF($BN1003="","",VLOOKUP($BN1003,リスト!$CL:$CM,2,FALSE))</f>
        <v/>
      </c>
      <c r="BP1003" s="280" t="str">
        <f>IF(BQ1003="","",VLOOKUP(BQ1003,リスト!$K$5:$L$7,2,FALSE))</f>
        <v/>
      </c>
      <c r="BQ1003" s="13"/>
      <c r="BR1003" s="13"/>
      <c r="BS1003" s="47"/>
      <c r="BT1003" s="280" t="str">
        <f>IF(BU1003="","",VLOOKUP(BU1003,リスト!I994:J1012,2,FALSE))</f>
        <v/>
      </c>
      <c r="BU1003" s="13"/>
      <c r="BV1003" s="13"/>
      <c r="BW1003" s="282"/>
      <c r="BX1003" s="282"/>
      <c r="BY1003" s="280" t="str">
        <f>IF(BZ1003="","",VLOOKUP(BZ1003,リスト!$S$5:$T$6,2,FALSE))</f>
        <v/>
      </c>
      <c r="BZ1003" s="3"/>
      <c r="CA1003" s="3"/>
      <c r="CB1003" s="81"/>
      <c r="CC1003" s="280" t="str">
        <f t="shared" si="140"/>
        <v/>
      </c>
      <c r="CD1003" s="83"/>
      <c r="CE1003" s="83"/>
      <c r="CF1003" s="83"/>
      <c r="CG1003" s="83"/>
      <c r="CH1003" s="282" t="str">
        <f t="shared" si="141"/>
        <v/>
      </c>
      <c r="CI1003" s="83"/>
      <c r="CJ1003" s="280" t="str">
        <f t="shared" si="142"/>
        <v/>
      </c>
      <c r="CK1003" s="87"/>
      <c r="CL1003" s="78"/>
      <c r="CM1003" s="83"/>
      <c r="CN1003" s="83"/>
      <c r="CO1003" s="83"/>
      <c r="CP1003" s="280" t="str">
        <f t="shared" si="147"/>
        <v/>
      </c>
      <c r="CQ1003" s="81"/>
      <c r="CR1003" s="280" t="str">
        <f t="shared" si="148"/>
        <v/>
      </c>
      <c r="CS1003" s="3"/>
      <c r="CT1003" s="3"/>
      <c r="CU1003" s="280" t="str">
        <f>IF(CV1003="","",VLOOKUP(CV1003,リスト!$V$5:$W$6,2,FALSE))</f>
        <v/>
      </c>
      <c r="CV1003" s="3"/>
      <c r="CW1003" s="280" t="str">
        <f>IF(CX1003="","",VLOOKUP(CX1003,リスト!$X$5:$Y$6,2,FALSE))</f>
        <v/>
      </c>
      <c r="CX1003" s="3"/>
      <c r="CY1003" s="77"/>
      <c r="CZ1003" s="77"/>
      <c r="DA1003" s="75"/>
      <c r="DB1003" s="75"/>
      <c r="DC1003" s="75"/>
      <c r="DD1003" s="75"/>
      <c r="DE1003" s="280" t="str">
        <f>IF(DF1003="","",VLOOKUP(DF1003,リスト!$Z$5:$AA$10,2,FALSE))</f>
        <v/>
      </c>
      <c r="DF1003" s="3"/>
      <c r="DG1003" s="280" t="str">
        <f>IF(DH1003="","",VLOOKUP(DH1003,リスト!$AB$5:$AC$12,2,FALSE))</f>
        <v/>
      </c>
      <c r="DH1003" s="63"/>
      <c r="DI1003" s="280" t="str">
        <f>IF(DJ1003="","",VLOOKUP(DJ1003,リスト!$AD$5:$AE$7,2,FALSE))</f>
        <v/>
      </c>
      <c r="DJ1003" s="3"/>
      <c r="DK1003" s="280" t="str">
        <f>IF(DL1003="","",VLOOKUP(DL1003,リスト!$AF$5:$AG$10,2,FALSE))</f>
        <v/>
      </c>
      <c r="DL1003" s="3"/>
      <c r="DM1003" s="280" t="str">
        <f>IF(DN1003="","",VLOOKUP(DN1003,リスト!$AH$5:$AI$6,2,FALSE))</f>
        <v/>
      </c>
      <c r="DN1003" s="3"/>
      <c r="DO1003" s="280" t="str">
        <f>IF(DP1003="","",VLOOKUP(DP1003,リスト!$AJ$5:$AK$6,2,FALSE))</f>
        <v/>
      </c>
      <c r="DP1003" s="3"/>
      <c r="DQ1003" s="280" t="str">
        <f>IF(DR1003="","",VLOOKUP(DR1003,リスト!$AL$5:$AM$7,2,FALSE))</f>
        <v/>
      </c>
      <c r="DR1003" s="3"/>
      <c r="DS1003" s="13"/>
      <c r="DT1003" s="85"/>
      <c r="DU1003" s="85"/>
      <c r="DV1003" s="281" t="str">
        <f>IF(DW1003="","",VLOOKUP(DW1003,リスト!$AN$5:$AO$6,2,FALSE))</f>
        <v/>
      </c>
      <c r="DW1003" s="13"/>
      <c r="DX1003" s="341"/>
      <c r="DY1003" s="345"/>
      <c r="DZ1003" s="341"/>
      <c r="EA1003" s="345"/>
      <c r="EB1003" s="280" t="str">
        <f>IF(EC1003="","",VLOOKUP(EC1003,リスト!$AW$5:$AX$8,2,FALSE))</f>
        <v/>
      </c>
      <c r="EC1003" s="3"/>
      <c r="ED1003" s="85"/>
      <c r="EE1003" s="280" t="str">
        <f>IF(EF1003="","",VLOOKUP(EF1003,リスト!$AY$5:$AZ$10,2,FALSE))</f>
        <v/>
      </c>
      <c r="EF1003" s="3"/>
      <c r="EG1003" s="280" t="str">
        <f>IF(EH1003="","",VLOOKUP(EH1003,リスト!$BA$5:$BB$10,2,FALSE))</f>
        <v/>
      </c>
      <c r="EH1003" s="3"/>
      <c r="EI1003" s="280" t="str">
        <f>IF(EJ1003="","",VLOOKUP(EJ1003,リスト!$BC$5:$BD$10,2,FALSE))</f>
        <v/>
      </c>
      <c r="EJ1003" s="3"/>
      <c r="EK1003" s="280" t="str">
        <f>IF(EL1003="","",VLOOKUP(EL1003,リスト!$BE$5:$BF$10,2,FALSE))</f>
        <v/>
      </c>
      <c r="EL1003" s="3"/>
      <c r="EM1003" s="78"/>
      <c r="EN1003" s="73"/>
      <c r="EO1003" s="73"/>
      <c r="EP1003" s="13"/>
      <c r="EQ1003" s="13"/>
      <c r="ER1003" s="280" t="str">
        <f>IF(ES1003="","",VLOOKUP(ES1003,リスト!$BG$5:$BH$10,2,FALSE))</f>
        <v/>
      </c>
      <c r="ES1003" s="13"/>
      <c r="ET1003" s="13"/>
      <c r="EU1003" s="13"/>
      <c r="EV1003" s="13"/>
      <c r="EW1003" s="13"/>
      <c r="EX1003" s="81"/>
      <c r="EY1003" s="81"/>
      <c r="EZ1003" s="26"/>
      <c r="FA1003" s="281" t="str">
        <f>IF($EZ1003="","",INDEX(リスト!$BI$5:$BJ$40,MATCH($EZ1003,リスト!$BJ$5:$BJ$40,0),1))</f>
        <v/>
      </c>
      <c r="FB1003" s="280" t="str">
        <f>IF(FC1003="","",VLOOKUP(FC1003,リスト!$BK:$BL,2,FALSE))</f>
        <v/>
      </c>
      <c r="FC1003" s="13"/>
      <c r="FD1003" s="331"/>
      <c r="FE1003" s="3"/>
      <c r="FF1003" s="280" t="str">
        <f>IF(FG1003="","",VLOOKUP(FG1003,リスト!$BO$5:$BP$6,2,FALSE))</f>
        <v/>
      </c>
      <c r="FG1003" s="3"/>
      <c r="FH1003" s="280" t="str">
        <f>IF(FI1003="","",VLOOKUP(FI1003,リスト!$BQ$5:$BR$8,2,FALSE))</f>
        <v/>
      </c>
      <c r="FI1003" s="3"/>
      <c r="FJ1003" s="282"/>
      <c r="FK1003" s="280" t="str">
        <f>IF(FL1003="","",VLOOKUP(FL1003,リスト!$BS$5:$BT$6,2,FALSE))</f>
        <v/>
      </c>
      <c r="FL1003" s="63"/>
      <c r="FM1003" s="13"/>
      <c r="FN1003" s="13"/>
      <c r="FO1003" s="13"/>
      <c r="FP1003" s="283" t="str">
        <f t="shared" si="143"/>
        <v/>
      </c>
      <c r="FQ1003" s="283" t="str">
        <f t="shared" si="143"/>
        <v/>
      </c>
      <c r="FR1003" s="13"/>
      <c r="FS1003" s="85"/>
      <c r="FT1003" s="85"/>
      <c r="FU1003" s="281" t="str">
        <f t="shared" si="144"/>
        <v/>
      </c>
      <c r="FV1003" s="280" t="str">
        <f>IF(FW1003="","",VLOOKUP(FW1003,リスト!$BV$5:$BW$10,2,FALSE))</f>
        <v/>
      </c>
      <c r="FW1003" s="26"/>
      <c r="FX1003" s="282" t="str">
        <f t="shared" si="145"/>
        <v/>
      </c>
      <c r="FY1003" s="280" t="str">
        <f>IF(FZ1003="","",VLOOKUP(FZ1003,リスト!$BX$5:$BY$6,2,FALSE))</f>
        <v/>
      </c>
      <c r="FZ1003" s="3"/>
      <c r="GA1003" s="280" t="str">
        <f>IF(GB1003="","",VLOOKUP(GB1003,リスト!$BZ$5:$CA$6,2,FALSE))</f>
        <v/>
      </c>
      <c r="GB1003" s="13"/>
      <c r="GC1003" s="281" t="str">
        <f>IF(GD1003="","",VLOOKUP(GD1003,リスト!$CB$5:$CC$6,2,FALSE))</f>
        <v/>
      </c>
      <c r="GD1003" s="13"/>
      <c r="GE1003" s="13"/>
      <c r="GF1003" s="13"/>
      <c r="GG1003" s="75"/>
      <c r="GH1003" s="281" t="str">
        <f t="shared" si="146"/>
        <v/>
      </c>
      <c r="GI1003" s="128"/>
      <c r="GJ1003" s="281" t="str">
        <f>IF(GK1003="","",VLOOKUP(GK1003,リスト!$CD$5:$CE$6,2,FALSE))</f>
        <v/>
      </c>
      <c r="GK1003" s="13"/>
      <c r="GL1003" s="281" t="str">
        <f>IF(GM1003="","",VLOOKUP(GM1003,リスト!$CF$5:$CG$5,2,FALSE))</f>
        <v/>
      </c>
      <c r="GM1003" s="26"/>
      <c r="GN1003" s="280" t="str">
        <f>IF(GO1003="","",VLOOKUP(GO1003,リスト!$CH$5:$CI$5,2,FALSE))</f>
        <v/>
      </c>
      <c r="GO1003" s="284"/>
      <c r="GP1003" s="284"/>
      <c r="GQ1003" s="284"/>
      <c r="GR1003" s="284"/>
      <c r="GS1003" s="284"/>
      <c r="GT1003" s="284"/>
      <c r="GU1003" s="284"/>
      <c r="GV1003" s="284"/>
      <c r="GW1003" s="284"/>
      <c r="GX1003" s="285"/>
    </row>
    <row r="1004" spans="2:206" s="177" customFormat="1" ht="24.75" hidden="1" customHeight="1" outlineLevel="1">
      <c r="B1004" s="286" t="str">
        <f>IF(明細!B998="","",明細!B998)</f>
        <v/>
      </c>
      <c r="C1004" s="287" t="str">
        <f>IF(明細!C998="","",明細!C998)</f>
        <v/>
      </c>
      <c r="D1004" s="265" t="str">
        <f>IF(明細!D998="","",明細!D998)</f>
        <v/>
      </c>
      <c r="E1004" s="265" t="str">
        <f>IF(明細!E998="","",明細!E998)</f>
        <v/>
      </c>
      <c r="F1004" s="265" t="str">
        <f>IF(明細!F998="","",明細!F998)</f>
        <v/>
      </c>
      <c r="G1004" s="265" t="str">
        <f>IF(明細!G998="","",明細!G998)</f>
        <v/>
      </c>
      <c r="H1004" s="265" t="str">
        <f>IF(明細!H998="","",明細!H998)</f>
        <v/>
      </c>
      <c r="I1004" s="265" t="str">
        <f>IF(明細!I998="","",明細!I998)</f>
        <v/>
      </c>
      <c r="J1004" s="265" t="str">
        <f>IF(明細!J998="","",明細!J998)</f>
        <v/>
      </c>
      <c r="K1004" s="265" t="str">
        <f>IF(明細!K998="","",明細!K998)</f>
        <v/>
      </c>
      <c r="L1004" s="265" t="str">
        <f>IF(明細!L998="","",明細!L998)</f>
        <v/>
      </c>
      <c r="M1004" s="265" t="str">
        <f>IF(明細!M998="","",明細!M998)</f>
        <v/>
      </c>
      <c r="N1004" s="265" t="str">
        <f>IF(明細!N998="","",明細!N998)</f>
        <v/>
      </c>
      <c r="O1004" s="265" t="str">
        <f>IF(明細!O998="","",明細!O998)</f>
        <v/>
      </c>
      <c r="P1004" s="265" t="str">
        <f>IF(明細!P998="","",明細!P998)</f>
        <v/>
      </c>
      <c r="Q1004" s="265" t="str">
        <f>IF(明細!Q998="","",明細!Q998)</f>
        <v/>
      </c>
      <c r="R1004" s="289" t="str">
        <f>IF(明細!R998="","",明細!R998)</f>
        <v/>
      </c>
      <c r="S1004" s="291" t="str">
        <f>IF(明細!S998="","",明細!S998)</f>
        <v/>
      </c>
      <c r="T1004" s="291" t="str">
        <f>IF(明細!T998="","",明細!T998)</f>
        <v/>
      </c>
      <c r="U1004" s="291" t="str">
        <f>IF(明細!U998="","",明細!U998)</f>
        <v/>
      </c>
      <c r="V1004" s="292" t="str">
        <f>IF(明細!V998="","",明細!V998)</f>
        <v>個</v>
      </c>
      <c r="W1004" s="292" t="str">
        <f>IF(明細!W998="","",明細!W998)</f>
        <v/>
      </c>
      <c r="X1004" s="293" t="str">
        <f>IF(明細!X998="","",明細!X998)</f>
        <v/>
      </c>
      <c r="Y1004" s="134" t="str">
        <f>IF(明細!Y998="","",明細!Y998)</f>
        <v/>
      </c>
      <c r="Z1004" s="135" t="str">
        <f>IF(明細!Z998="","",明細!Z998)</f>
        <v/>
      </c>
      <c r="AA1004" s="134" t="str">
        <f>IF(明細!AA998="","",明細!AA998)</f>
        <v/>
      </c>
      <c r="AB1004" s="303" t="str">
        <f>IF(明細!AB998="","",明細!AB998)</f>
        <v/>
      </c>
      <c r="AC1004" s="134" t="str">
        <f>IF(明細!AC998="","",明細!AC998)</f>
        <v/>
      </c>
      <c r="AD1004" s="183" t="str">
        <f>IF(明細!AD998="","",明細!AD998)</f>
        <v/>
      </c>
      <c r="AE1004" s="184">
        <f>IF(明細!AE998="","",明細!AE998)</f>
        <v>0.1</v>
      </c>
      <c r="AF1004" s="185" t="str">
        <f>IF(明細!AF998="","",明細!AF998)</f>
        <v/>
      </c>
      <c r="AG1004" s="186" t="str">
        <f>IF(明細!AG998="","",明細!AG998)</f>
        <v/>
      </c>
      <c r="AH1004" s="186" t="str">
        <f>IF(明細!AH998="","",明細!AH998)</f>
        <v/>
      </c>
      <c r="AI1004" s="187" t="str">
        <f>IF(明細!AI998="","",明細!AI998)</f>
        <v/>
      </c>
      <c r="AJ1004" s="296" t="str">
        <f>IF(明細!AJ998="","",明細!AJ998)</f>
        <v/>
      </c>
      <c r="AK1004" s="297" t="str">
        <f>IF(明細!AK998="","",明細!AK998)</f>
        <v/>
      </c>
      <c r="AL1004" s="298" t="str">
        <f>IF(明細!AL998="","",明細!AL998)</f>
        <v/>
      </c>
      <c r="AM1004" s="299" t="str">
        <f>IF(明細!AM998="","",明細!AM998)</f>
        <v/>
      </c>
      <c r="AN1004" s="300" t="str">
        <f>IF(明細!AN998="","",明細!AN998)</f>
        <v/>
      </c>
      <c r="AO1004" s="300" t="str">
        <f>IF(明細!AO998="","",明細!AO998)</f>
        <v/>
      </c>
      <c r="AP1004" s="300" t="str">
        <f>IF(明細!AP998="","",明細!AP998)</f>
        <v/>
      </c>
      <c r="AQ1004" s="301" t="str">
        <f>IF(明細!AQ998="","",明細!AQ998)</f>
        <v/>
      </c>
      <c r="AR1004" s="302" t="str">
        <f>IF(明細!AR998="","",明細!AR998)</f>
        <v/>
      </c>
      <c r="AU1004" s="360"/>
      <c r="AV1004" s="368"/>
      <c r="AW1004" s="446" t="str">
        <f>IF(明細!AV998="","",明細!AV998)</f>
        <v/>
      </c>
      <c r="AX1004" s="419" t="str">
        <f>IF(明細!AT998="","",明細!AT998)</f>
        <v/>
      </c>
      <c r="AY1004" s="280" t="str">
        <f>IF($AX1004="","",VLOOKUP($AX1004,リスト!$CL:$CM,2,FALSE))</f>
        <v/>
      </c>
      <c r="AZ1004" s="3"/>
      <c r="BA1004" s="280" t="str">
        <f>IF(BB1004="","",VLOOKUP(BB1004,リスト!$K:$L,2,FALSE))</f>
        <v/>
      </c>
      <c r="BB1004" s="3"/>
      <c r="BC1004" s="3"/>
      <c r="BD1004" s="87"/>
      <c r="BE1004" s="280" t="str">
        <f>IF(BF1004="","",VLOOKUP(BF1004,リスト!$I:$J,2,FALSE))</f>
        <v/>
      </c>
      <c r="BF1004" s="3"/>
      <c r="BG1004" s="280" t="str">
        <f>IF(BH1004="","",VLOOKUP(BH1004,リスト!$M:$N,2,FALSE))</f>
        <v/>
      </c>
      <c r="BH1004" s="282"/>
      <c r="BI1004" s="280" t="str">
        <f>IF(BJ1004="","",VLOOKUP(BJ1004,リスト!$O:$P,2,FALSE))</f>
        <v/>
      </c>
      <c r="BJ1004" s="24"/>
      <c r="BM1004" s="451" t="str">
        <f>IF(明細!AV998="","",明細!AV998)</f>
        <v/>
      </c>
      <c r="BN1004" s="453" t="str">
        <f>IF(明細!AT998="","",明細!AT998)</f>
        <v/>
      </c>
      <c r="BO1004" s="280" t="str">
        <f>IF($BN1004="","",VLOOKUP($BN1004,リスト!$CL:$CM,2,FALSE))</f>
        <v/>
      </c>
      <c r="BP1004" s="280" t="str">
        <f>IF(BQ1004="","",VLOOKUP(BQ1004,リスト!$K$5:$L$7,2,FALSE))</f>
        <v/>
      </c>
      <c r="BQ1004" s="13"/>
      <c r="BR1004" s="13"/>
      <c r="BS1004" s="47"/>
      <c r="BT1004" s="280" t="str">
        <f>IF(BU1004="","",VLOOKUP(BU1004,リスト!I995:J1013,2,FALSE))</f>
        <v/>
      </c>
      <c r="BU1004" s="13"/>
      <c r="BV1004" s="13"/>
      <c r="BW1004" s="282"/>
      <c r="BX1004" s="282"/>
      <c r="BY1004" s="280" t="str">
        <f>IF(BZ1004="","",VLOOKUP(BZ1004,リスト!$S$5:$T$6,2,FALSE))</f>
        <v/>
      </c>
      <c r="BZ1004" s="3"/>
      <c r="CA1004" s="3"/>
      <c r="CB1004" s="81"/>
      <c r="CC1004" s="280" t="str">
        <f t="shared" si="140"/>
        <v/>
      </c>
      <c r="CD1004" s="83"/>
      <c r="CE1004" s="83"/>
      <c r="CF1004" s="83"/>
      <c r="CG1004" s="83"/>
      <c r="CH1004" s="282" t="str">
        <f t="shared" si="141"/>
        <v/>
      </c>
      <c r="CI1004" s="83"/>
      <c r="CJ1004" s="280" t="str">
        <f t="shared" si="142"/>
        <v/>
      </c>
      <c r="CK1004" s="87"/>
      <c r="CL1004" s="78"/>
      <c r="CM1004" s="83"/>
      <c r="CN1004" s="83"/>
      <c r="CO1004" s="83"/>
      <c r="CP1004" s="280" t="str">
        <f t="shared" si="147"/>
        <v/>
      </c>
      <c r="CQ1004" s="81"/>
      <c r="CR1004" s="280" t="str">
        <f t="shared" si="148"/>
        <v/>
      </c>
      <c r="CS1004" s="3"/>
      <c r="CT1004" s="3"/>
      <c r="CU1004" s="280" t="str">
        <f>IF(CV1004="","",VLOOKUP(CV1004,リスト!$V$5:$W$6,2,FALSE))</f>
        <v/>
      </c>
      <c r="CV1004" s="3"/>
      <c r="CW1004" s="280" t="str">
        <f>IF(CX1004="","",VLOOKUP(CX1004,リスト!$X$5:$Y$6,2,FALSE))</f>
        <v/>
      </c>
      <c r="CX1004" s="3"/>
      <c r="CY1004" s="77"/>
      <c r="CZ1004" s="77"/>
      <c r="DA1004" s="75"/>
      <c r="DB1004" s="75"/>
      <c r="DC1004" s="75"/>
      <c r="DD1004" s="75"/>
      <c r="DE1004" s="280" t="str">
        <f>IF(DF1004="","",VLOOKUP(DF1004,リスト!$Z$5:$AA$10,2,FALSE))</f>
        <v/>
      </c>
      <c r="DF1004" s="3"/>
      <c r="DG1004" s="280" t="str">
        <f>IF(DH1004="","",VLOOKUP(DH1004,リスト!$AB$5:$AC$12,2,FALSE))</f>
        <v/>
      </c>
      <c r="DH1004" s="63"/>
      <c r="DI1004" s="280" t="str">
        <f>IF(DJ1004="","",VLOOKUP(DJ1004,リスト!$AD$5:$AE$7,2,FALSE))</f>
        <v/>
      </c>
      <c r="DJ1004" s="3"/>
      <c r="DK1004" s="280" t="str">
        <f>IF(DL1004="","",VLOOKUP(DL1004,リスト!$AF$5:$AG$10,2,FALSE))</f>
        <v/>
      </c>
      <c r="DL1004" s="3"/>
      <c r="DM1004" s="280" t="str">
        <f>IF(DN1004="","",VLOOKUP(DN1004,リスト!$AH$5:$AI$6,2,FALSE))</f>
        <v/>
      </c>
      <c r="DN1004" s="3"/>
      <c r="DO1004" s="280" t="str">
        <f>IF(DP1004="","",VLOOKUP(DP1004,リスト!$AJ$5:$AK$6,2,FALSE))</f>
        <v/>
      </c>
      <c r="DP1004" s="3"/>
      <c r="DQ1004" s="280" t="str">
        <f>IF(DR1004="","",VLOOKUP(DR1004,リスト!$AL$5:$AM$7,2,FALSE))</f>
        <v/>
      </c>
      <c r="DR1004" s="3"/>
      <c r="DS1004" s="13"/>
      <c r="DT1004" s="85"/>
      <c r="DU1004" s="85"/>
      <c r="DV1004" s="281" t="str">
        <f>IF(DW1004="","",VLOOKUP(DW1004,リスト!$AN$5:$AO$6,2,FALSE))</f>
        <v/>
      </c>
      <c r="DW1004" s="13"/>
      <c r="DX1004" s="341"/>
      <c r="DY1004" s="345"/>
      <c r="DZ1004" s="341"/>
      <c r="EA1004" s="345"/>
      <c r="EB1004" s="280" t="str">
        <f>IF(EC1004="","",VLOOKUP(EC1004,リスト!$AW$5:$AX$8,2,FALSE))</f>
        <v/>
      </c>
      <c r="EC1004" s="3"/>
      <c r="ED1004" s="85"/>
      <c r="EE1004" s="280" t="str">
        <f>IF(EF1004="","",VLOOKUP(EF1004,リスト!$AY$5:$AZ$10,2,FALSE))</f>
        <v/>
      </c>
      <c r="EF1004" s="3"/>
      <c r="EG1004" s="280" t="str">
        <f>IF(EH1004="","",VLOOKUP(EH1004,リスト!$BA$5:$BB$10,2,FALSE))</f>
        <v/>
      </c>
      <c r="EH1004" s="3"/>
      <c r="EI1004" s="280" t="str">
        <f>IF(EJ1004="","",VLOOKUP(EJ1004,リスト!$BC$5:$BD$10,2,FALSE))</f>
        <v/>
      </c>
      <c r="EJ1004" s="3"/>
      <c r="EK1004" s="280" t="str">
        <f>IF(EL1004="","",VLOOKUP(EL1004,リスト!$BE$5:$BF$10,2,FALSE))</f>
        <v/>
      </c>
      <c r="EL1004" s="3"/>
      <c r="EM1004" s="78"/>
      <c r="EN1004" s="73"/>
      <c r="EO1004" s="73"/>
      <c r="EP1004" s="13"/>
      <c r="EQ1004" s="13"/>
      <c r="ER1004" s="280" t="str">
        <f>IF(ES1004="","",VLOOKUP(ES1004,リスト!$BG$5:$BH$10,2,FALSE))</f>
        <v/>
      </c>
      <c r="ES1004" s="13"/>
      <c r="ET1004" s="13"/>
      <c r="EU1004" s="13"/>
      <c r="EV1004" s="13"/>
      <c r="EW1004" s="13"/>
      <c r="EX1004" s="81"/>
      <c r="EY1004" s="81"/>
      <c r="EZ1004" s="26"/>
      <c r="FA1004" s="281" t="str">
        <f>IF($EZ1004="","",INDEX(リスト!$BI$5:$BJ$40,MATCH($EZ1004,リスト!$BJ$5:$BJ$40,0),1))</f>
        <v/>
      </c>
      <c r="FB1004" s="280" t="str">
        <f>IF(FC1004="","",VLOOKUP(FC1004,リスト!$BK:$BL,2,FALSE))</f>
        <v/>
      </c>
      <c r="FC1004" s="13"/>
      <c r="FD1004" s="331"/>
      <c r="FE1004" s="3"/>
      <c r="FF1004" s="280" t="str">
        <f>IF(FG1004="","",VLOOKUP(FG1004,リスト!$BO$5:$BP$6,2,FALSE))</f>
        <v/>
      </c>
      <c r="FG1004" s="3"/>
      <c r="FH1004" s="280" t="str">
        <f>IF(FI1004="","",VLOOKUP(FI1004,リスト!$BQ$5:$BR$8,2,FALSE))</f>
        <v/>
      </c>
      <c r="FI1004" s="3"/>
      <c r="FJ1004" s="282"/>
      <c r="FK1004" s="280" t="str">
        <f>IF(FL1004="","",VLOOKUP(FL1004,リスト!$BS$5:$BT$6,2,FALSE))</f>
        <v/>
      </c>
      <c r="FL1004" s="63"/>
      <c r="FM1004" s="13"/>
      <c r="FN1004" s="13"/>
      <c r="FO1004" s="13"/>
      <c r="FP1004" s="283" t="str">
        <f t="shared" si="143"/>
        <v/>
      </c>
      <c r="FQ1004" s="283" t="str">
        <f t="shared" si="143"/>
        <v/>
      </c>
      <c r="FR1004" s="13"/>
      <c r="FS1004" s="85"/>
      <c r="FT1004" s="85"/>
      <c r="FU1004" s="281" t="str">
        <f t="shared" si="144"/>
        <v/>
      </c>
      <c r="FV1004" s="280" t="str">
        <f>IF(FW1004="","",VLOOKUP(FW1004,リスト!$BV$5:$BW$10,2,FALSE))</f>
        <v/>
      </c>
      <c r="FW1004" s="26"/>
      <c r="FX1004" s="282" t="str">
        <f t="shared" si="145"/>
        <v/>
      </c>
      <c r="FY1004" s="280" t="str">
        <f>IF(FZ1004="","",VLOOKUP(FZ1004,リスト!$BX$5:$BY$6,2,FALSE))</f>
        <v/>
      </c>
      <c r="FZ1004" s="3"/>
      <c r="GA1004" s="280" t="str">
        <f>IF(GB1004="","",VLOOKUP(GB1004,リスト!$BZ$5:$CA$6,2,FALSE))</f>
        <v/>
      </c>
      <c r="GB1004" s="13"/>
      <c r="GC1004" s="281" t="str">
        <f>IF(GD1004="","",VLOOKUP(GD1004,リスト!$CB$5:$CC$6,2,FALSE))</f>
        <v/>
      </c>
      <c r="GD1004" s="13"/>
      <c r="GE1004" s="13"/>
      <c r="GF1004" s="13"/>
      <c r="GG1004" s="75"/>
      <c r="GH1004" s="281" t="str">
        <f t="shared" si="146"/>
        <v/>
      </c>
      <c r="GI1004" s="128"/>
      <c r="GJ1004" s="281" t="str">
        <f>IF(GK1004="","",VLOOKUP(GK1004,リスト!$CD$5:$CE$6,2,FALSE))</f>
        <v/>
      </c>
      <c r="GK1004" s="13"/>
      <c r="GL1004" s="281" t="str">
        <f>IF(GM1004="","",VLOOKUP(GM1004,リスト!$CF$5:$CG$5,2,FALSE))</f>
        <v/>
      </c>
      <c r="GM1004" s="26"/>
      <c r="GN1004" s="280" t="str">
        <f>IF(GO1004="","",VLOOKUP(GO1004,リスト!$CH$5:$CI$5,2,FALSE))</f>
        <v/>
      </c>
      <c r="GO1004" s="284"/>
      <c r="GP1004" s="284"/>
      <c r="GQ1004" s="284"/>
      <c r="GR1004" s="284"/>
      <c r="GS1004" s="284"/>
      <c r="GT1004" s="284"/>
      <c r="GU1004" s="284"/>
      <c r="GV1004" s="284"/>
      <c r="GW1004" s="284"/>
      <c r="GX1004" s="285"/>
    </row>
    <row r="1005" spans="2:206" s="177" customFormat="1" ht="24.75" hidden="1" customHeight="1" outlineLevel="1">
      <c r="B1005" s="286" t="str">
        <f>IF(明細!B999="","",明細!B999)</f>
        <v/>
      </c>
      <c r="C1005" s="287" t="str">
        <f>IF(明細!C999="","",明細!C999)</f>
        <v/>
      </c>
      <c r="D1005" s="265" t="str">
        <f>IF(明細!D999="","",明細!D999)</f>
        <v/>
      </c>
      <c r="E1005" s="265" t="str">
        <f>IF(明細!E999="","",明細!E999)</f>
        <v/>
      </c>
      <c r="F1005" s="265" t="str">
        <f>IF(明細!F999="","",明細!F999)</f>
        <v/>
      </c>
      <c r="G1005" s="265" t="str">
        <f>IF(明細!G999="","",明細!G999)</f>
        <v/>
      </c>
      <c r="H1005" s="265" t="str">
        <f>IF(明細!H999="","",明細!H999)</f>
        <v/>
      </c>
      <c r="I1005" s="265" t="str">
        <f>IF(明細!I999="","",明細!I999)</f>
        <v/>
      </c>
      <c r="J1005" s="265" t="str">
        <f>IF(明細!J999="","",明細!J999)</f>
        <v/>
      </c>
      <c r="K1005" s="265" t="str">
        <f>IF(明細!K999="","",明細!K999)</f>
        <v/>
      </c>
      <c r="L1005" s="265" t="str">
        <f>IF(明細!L999="","",明細!L999)</f>
        <v/>
      </c>
      <c r="M1005" s="265" t="str">
        <f>IF(明細!M999="","",明細!M999)</f>
        <v/>
      </c>
      <c r="N1005" s="265" t="str">
        <f>IF(明細!N999="","",明細!N999)</f>
        <v/>
      </c>
      <c r="O1005" s="265" t="str">
        <f>IF(明細!O999="","",明細!O999)</f>
        <v/>
      </c>
      <c r="P1005" s="265" t="str">
        <f>IF(明細!P999="","",明細!P999)</f>
        <v/>
      </c>
      <c r="Q1005" s="265" t="str">
        <f>IF(明細!Q999="","",明細!Q999)</f>
        <v/>
      </c>
      <c r="R1005" s="289" t="str">
        <f>IF(明細!R999="","",明細!R999)</f>
        <v/>
      </c>
      <c r="S1005" s="291" t="str">
        <f>IF(明細!S999="","",明細!S999)</f>
        <v/>
      </c>
      <c r="T1005" s="291" t="str">
        <f>IF(明細!T999="","",明細!T999)</f>
        <v/>
      </c>
      <c r="U1005" s="291" t="str">
        <f>IF(明細!U999="","",明細!U999)</f>
        <v/>
      </c>
      <c r="V1005" s="292" t="str">
        <f>IF(明細!V999="","",明細!V999)</f>
        <v>個</v>
      </c>
      <c r="W1005" s="292" t="str">
        <f>IF(明細!W999="","",明細!W999)</f>
        <v/>
      </c>
      <c r="X1005" s="293" t="str">
        <f>IF(明細!X999="","",明細!X999)</f>
        <v/>
      </c>
      <c r="Y1005" s="134" t="str">
        <f>IF(明細!Y999="","",明細!Y999)</f>
        <v/>
      </c>
      <c r="Z1005" s="135" t="str">
        <f>IF(明細!Z999="","",明細!Z999)</f>
        <v/>
      </c>
      <c r="AA1005" s="134" t="str">
        <f>IF(明細!AA999="","",明細!AA999)</f>
        <v/>
      </c>
      <c r="AB1005" s="303" t="str">
        <f>IF(明細!AB999="","",明細!AB999)</f>
        <v/>
      </c>
      <c r="AC1005" s="134" t="str">
        <f>IF(明細!AC999="","",明細!AC999)</f>
        <v/>
      </c>
      <c r="AD1005" s="183" t="str">
        <f>IF(明細!AD999="","",明細!AD999)</f>
        <v/>
      </c>
      <c r="AE1005" s="184">
        <f>IF(明細!AE999="","",明細!AE999)</f>
        <v>0.1</v>
      </c>
      <c r="AF1005" s="185" t="str">
        <f>IF(明細!AF999="","",明細!AF999)</f>
        <v/>
      </c>
      <c r="AG1005" s="186" t="str">
        <f>IF(明細!AG999="","",明細!AG999)</f>
        <v/>
      </c>
      <c r="AH1005" s="186" t="str">
        <f>IF(明細!AH999="","",明細!AH999)</f>
        <v/>
      </c>
      <c r="AI1005" s="187" t="str">
        <f>IF(明細!AI999="","",明細!AI999)</f>
        <v/>
      </c>
      <c r="AJ1005" s="296" t="str">
        <f>IF(明細!AJ999="","",明細!AJ999)</f>
        <v/>
      </c>
      <c r="AK1005" s="297" t="str">
        <f>IF(明細!AK999="","",明細!AK999)</f>
        <v/>
      </c>
      <c r="AL1005" s="298" t="str">
        <f>IF(明細!AL999="","",明細!AL999)</f>
        <v/>
      </c>
      <c r="AM1005" s="299" t="str">
        <f>IF(明細!AM999="","",明細!AM999)</f>
        <v/>
      </c>
      <c r="AN1005" s="300" t="str">
        <f>IF(明細!AN999="","",明細!AN999)</f>
        <v/>
      </c>
      <c r="AO1005" s="300" t="str">
        <f>IF(明細!AO999="","",明細!AO999)</f>
        <v/>
      </c>
      <c r="AP1005" s="300" t="str">
        <f>IF(明細!AP999="","",明細!AP999)</f>
        <v/>
      </c>
      <c r="AQ1005" s="301" t="str">
        <f>IF(明細!AQ999="","",明細!AQ999)</f>
        <v/>
      </c>
      <c r="AR1005" s="302" t="str">
        <f>IF(明細!AR999="","",明細!AR999)</f>
        <v/>
      </c>
      <c r="AU1005" s="360"/>
      <c r="AV1005" s="368"/>
      <c r="AW1005" s="446" t="str">
        <f>IF(明細!AV999="","",明細!AV999)</f>
        <v/>
      </c>
      <c r="AX1005" s="419" t="str">
        <f>IF(明細!AT999="","",明細!AT999)</f>
        <v/>
      </c>
      <c r="AY1005" s="280" t="str">
        <f>IF($AX1005="","",VLOOKUP($AX1005,リスト!$CL:$CM,2,FALSE))</f>
        <v/>
      </c>
      <c r="AZ1005" s="3"/>
      <c r="BA1005" s="280" t="str">
        <f>IF(BB1005="","",VLOOKUP(BB1005,リスト!$K:$L,2,FALSE))</f>
        <v/>
      </c>
      <c r="BB1005" s="3"/>
      <c r="BC1005" s="3"/>
      <c r="BD1005" s="87"/>
      <c r="BE1005" s="280" t="str">
        <f>IF(BF1005="","",VLOOKUP(BF1005,リスト!$I:$J,2,FALSE))</f>
        <v/>
      </c>
      <c r="BF1005" s="3"/>
      <c r="BG1005" s="280" t="str">
        <f>IF(BH1005="","",VLOOKUP(BH1005,リスト!$M:$N,2,FALSE))</f>
        <v/>
      </c>
      <c r="BH1005" s="282"/>
      <c r="BI1005" s="280" t="str">
        <f>IF(BJ1005="","",VLOOKUP(BJ1005,リスト!$O:$P,2,FALSE))</f>
        <v/>
      </c>
      <c r="BJ1005" s="24"/>
      <c r="BM1005" s="451" t="str">
        <f>IF(明細!AV999="","",明細!AV999)</f>
        <v/>
      </c>
      <c r="BN1005" s="453" t="str">
        <f>IF(明細!AT999="","",明細!AT999)</f>
        <v/>
      </c>
      <c r="BO1005" s="280" t="str">
        <f>IF($BN1005="","",VLOOKUP($BN1005,リスト!$CL:$CM,2,FALSE))</f>
        <v/>
      </c>
      <c r="BP1005" s="280" t="str">
        <f>IF(BQ1005="","",VLOOKUP(BQ1005,リスト!$K$5:$L$7,2,FALSE))</f>
        <v/>
      </c>
      <c r="BQ1005" s="13"/>
      <c r="BR1005" s="13"/>
      <c r="BS1005" s="47"/>
      <c r="BT1005" s="280" t="str">
        <f>IF(BU1005="","",VLOOKUP(BU1005,リスト!I996:J1014,2,FALSE))</f>
        <v/>
      </c>
      <c r="BU1005" s="13"/>
      <c r="BV1005" s="13"/>
      <c r="BW1005" s="282"/>
      <c r="BX1005" s="282"/>
      <c r="BY1005" s="280" t="str">
        <f>IF(BZ1005="","",VLOOKUP(BZ1005,リスト!$S$5:$T$6,2,FALSE))</f>
        <v/>
      </c>
      <c r="BZ1005" s="3"/>
      <c r="CA1005" s="3"/>
      <c r="CB1005" s="81"/>
      <c r="CC1005" s="280" t="str">
        <f t="shared" si="140"/>
        <v/>
      </c>
      <c r="CD1005" s="83"/>
      <c r="CE1005" s="83"/>
      <c r="CF1005" s="83"/>
      <c r="CG1005" s="83"/>
      <c r="CH1005" s="282" t="str">
        <f t="shared" si="141"/>
        <v/>
      </c>
      <c r="CI1005" s="83"/>
      <c r="CJ1005" s="280" t="str">
        <f t="shared" si="142"/>
        <v/>
      </c>
      <c r="CK1005" s="87"/>
      <c r="CL1005" s="78"/>
      <c r="CM1005" s="83"/>
      <c r="CN1005" s="83"/>
      <c r="CO1005" s="83"/>
      <c r="CP1005" s="280" t="str">
        <f t="shared" si="147"/>
        <v/>
      </c>
      <c r="CQ1005" s="81"/>
      <c r="CR1005" s="280" t="str">
        <f t="shared" si="148"/>
        <v/>
      </c>
      <c r="CS1005" s="3"/>
      <c r="CT1005" s="3"/>
      <c r="CU1005" s="280" t="str">
        <f>IF(CV1005="","",VLOOKUP(CV1005,リスト!$V$5:$W$6,2,FALSE))</f>
        <v/>
      </c>
      <c r="CV1005" s="3"/>
      <c r="CW1005" s="280" t="str">
        <f>IF(CX1005="","",VLOOKUP(CX1005,リスト!$X$5:$Y$6,2,FALSE))</f>
        <v/>
      </c>
      <c r="CX1005" s="3"/>
      <c r="CY1005" s="77"/>
      <c r="CZ1005" s="77"/>
      <c r="DA1005" s="75"/>
      <c r="DB1005" s="75"/>
      <c r="DC1005" s="75"/>
      <c r="DD1005" s="75"/>
      <c r="DE1005" s="280" t="str">
        <f>IF(DF1005="","",VLOOKUP(DF1005,リスト!$Z$5:$AA$10,2,FALSE))</f>
        <v/>
      </c>
      <c r="DF1005" s="3"/>
      <c r="DG1005" s="280" t="str">
        <f>IF(DH1005="","",VLOOKUP(DH1005,リスト!$AB$5:$AC$12,2,FALSE))</f>
        <v/>
      </c>
      <c r="DH1005" s="63"/>
      <c r="DI1005" s="280" t="str">
        <f>IF(DJ1005="","",VLOOKUP(DJ1005,リスト!$AD$5:$AE$7,2,FALSE))</f>
        <v/>
      </c>
      <c r="DJ1005" s="3"/>
      <c r="DK1005" s="280" t="str">
        <f>IF(DL1005="","",VLOOKUP(DL1005,リスト!$AF$5:$AG$10,2,FALSE))</f>
        <v/>
      </c>
      <c r="DL1005" s="3"/>
      <c r="DM1005" s="280" t="str">
        <f>IF(DN1005="","",VLOOKUP(DN1005,リスト!$AH$5:$AI$6,2,FALSE))</f>
        <v/>
      </c>
      <c r="DN1005" s="3"/>
      <c r="DO1005" s="280" t="str">
        <f>IF(DP1005="","",VLOOKUP(DP1005,リスト!$AJ$5:$AK$6,2,FALSE))</f>
        <v/>
      </c>
      <c r="DP1005" s="3"/>
      <c r="DQ1005" s="280" t="str">
        <f>IF(DR1005="","",VLOOKUP(DR1005,リスト!$AL$5:$AM$7,2,FALSE))</f>
        <v/>
      </c>
      <c r="DR1005" s="3"/>
      <c r="DS1005" s="13"/>
      <c r="DT1005" s="85"/>
      <c r="DU1005" s="85"/>
      <c r="DV1005" s="281" t="str">
        <f>IF(DW1005="","",VLOOKUP(DW1005,リスト!$AN$5:$AO$6,2,FALSE))</f>
        <v/>
      </c>
      <c r="DW1005" s="13"/>
      <c r="DX1005" s="341"/>
      <c r="DY1005" s="345"/>
      <c r="DZ1005" s="341"/>
      <c r="EA1005" s="345"/>
      <c r="EB1005" s="280" t="str">
        <f>IF(EC1005="","",VLOOKUP(EC1005,リスト!$AW$5:$AX$8,2,FALSE))</f>
        <v/>
      </c>
      <c r="EC1005" s="3"/>
      <c r="ED1005" s="85"/>
      <c r="EE1005" s="280" t="str">
        <f>IF(EF1005="","",VLOOKUP(EF1005,リスト!$AY$5:$AZ$10,2,FALSE))</f>
        <v/>
      </c>
      <c r="EF1005" s="3"/>
      <c r="EG1005" s="280" t="str">
        <f>IF(EH1005="","",VLOOKUP(EH1005,リスト!$BA$5:$BB$10,2,FALSE))</f>
        <v/>
      </c>
      <c r="EH1005" s="3"/>
      <c r="EI1005" s="280" t="str">
        <f>IF(EJ1005="","",VLOOKUP(EJ1005,リスト!$BC$5:$BD$10,2,FALSE))</f>
        <v/>
      </c>
      <c r="EJ1005" s="3"/>
      <c r="EK1005" s="280" t="str">
        <f>IF(EL1005="","",VLOOKUP(EL1005,リスト!$BE$5:$BF$10,2,FALSE))</f>
        <v/>
      </c>
      <c r="EL1005" s="3"/>
      <c r="EM1005" s="78"/>
      <c r="EN1005" s="73"/>
      <c r="EO1005" s="73"/>
      <c r="EP1005" s="13"/>
      <c r="EQ1005" s="13"/>
      <c r="ER1005" s="280" t="str">
        <f>IF(ES1005="","",VLOOKUP(ES1005,リスト!$BG$5:$BH$10,2,FALSE))</f>
        <v/>
      </c>
      <c r="ES1005" s="13"/>
      <c r="ET1005" s="13"/>
      <c r="EU1005" s="13"/>
      <c r="EV1005" s="13"/>
      <c r="EW1005" s="13"/>
      <c r="EX1005" s="81"/>
      <c r="EY1005" s="81"/>
      <c r="EZ1005" s="26"/>
      <c r="FA1005" s="281" t="str">
        <f>IF($EZ1005="","",INDEX(リスト!$BI$5:$BJ$40,MATCH($EZ1005,リスト!$BJ$5:$BJ$40,0),1))</f>
        <v/>
      </c>
      <c r="FB1005" s="280" t="str">
        <f>IF(FC1005="","",VLOOKUP(FC1005,リスト!$BK:$BL,2,FALSE))</f>
        <v/>
      </c>
      <c r="FC1005" s="13"/>
      <c r="FD1005" s="331"/>
      <c r="FE1005" s="3"/>
      <c r="FF1005" s="280" t="str">
        <f>IF(FG1005="","",VLOOKUP(FG1005,リスト!$BO$5:$BP$6,2,FALSE))</f>
        <v/>
      </c>
      <c r="FG1005" s="3"/>
      <c r="FH1005" s="280" t="str">
        <f>IF(FI1005="","",VLOOKUP(FI1005,リスト!$BQ$5:$BR$8,2,FALSE))</f>
        <v/>
      </c>
      <c r="FI1005" s="3"/>
      <c r="FJ1005" s="282"/>
      <c r="FK1005" s="280" t="str">
        <f>IF(FL1005="","",VLOOKUP(FL1005,リスト!$BS$5:$BT$6,2,FALSE))</f>
        <v/>
      </c>
      <c r="FL1005" s="63"/>
      <c r="FM1005" s="13"/>
      <c r="FN1005" s="13"/>
      <c r="FO1005" s="13"/>
      <c r="FP1005" s="283" t="str">
        <f t="shared" si="143"/>
        <v/>
      </c>
      <c r="FQ1005" s="283" t="str">
        <f t="shared" si="143"/>
        <v/>
      </c>
      <c r="FR1005" s="13"/>
      <c r="FS1005" s="85"/>
      <c r="FT1005" s="85"/>
      <c r="FU1005" s="281" t="str">
        <f t="shared" si="144"/>
        <v/>
      </c>
      <c r="FV1005" s="280" t="str">
        <f>IF(FW1005="","",VLOOKUP(FW1005,リスト!$BV$5:$BW$10,2,FALSE))</f>
        <v/>
      </c>
      <c r="FW1005" s="26"/>
      <c r="FX1005" s="282" t="str">
        <f t="shared" si="145"/>
        <v/>
      </c>
      <c r="FY1005" s="280" t="str">
        <f>IF(FZ1005="","",VLOOKUP(FZ1005,リスト!$BX$5:$BY$6,2,FALSE))</f>
        <v/>
      </c>
      <c r="FZ1005" s="3"/>
      <c r="GA1005" s="280" t="str">
        <f>IF(GB1005="","",VLOOKUP(GB1005,リスト!$BZ$5:$CA$6,2,FALSE))</f>
        <v/>
      </c>
      <c r="GB1005" s="13"/>
      <c r="GC1005" s="281" t="str">
        <f>IF(GD1005="","",VLOOKUP(GD1005,リスト!$CB$5:$CC$6,2,FALSE))</f>
        <v/>
      </c>
      <c r="GD1005" s="13"/>
      <c r="GE1005" s="13"/>
      <c r="GF1005" s="13"/>
      <c r="GG1005" s="75"/>
      <c r="GH1005" s="281" t="str">
        <f t="shared" si="146"/>
        <v/>
      </c>
      <c r="GI1005" s="128"/>
      <c r="GJ1005" s="281" t="str">
        <f>IF(GK1005="","",VLOOKUP(GK1005,リスト!$CD$5:$CE$6,2,FALSE))</f>
        <v/>
      </c>
      <c r="GK1005" s="13"/>
      <c r="GL1005" s="281" t="str">
        <f>IF(GM1005="","",VLOOKUP(GM1005,リスト!$CF$5:$CG$5,2,FALSE))</f>
        <v/>
      </c>
      <c r="GM1005" s="26"/>
      <c r="GN1005" s="280" t="str">
        <f>IF(GO1005="","",VLOOKUP(GO1005,リスト!$CH$5:$CI$5,2,FALSE))</f>
        <v/>
      </c>
      <c r="GO1005" s="284"/>
      <c r="GP1005" s="284"/>
      <c r="GQ1005" s="284"/>
      <c r="GR1005" s="284"/>
      <c r="GS1005" s="284"/>
      <c r="GT1005" s="284"/>
      <c r="GU1005" s="284"/>
      <c r="GV1005" s="284"/>
      <c r="GW1005" s="284"/>
      <c r="GX1005" s="285"/>
    </row>
    <row r="1006" spans="2:206" s="177" customFormat="1" ht="24.75" hidden="1" customHeight="1" outlineLevel="1">
      <c r="B1006" s="286" t="str">
        <f>IF(明細!B1000="","",明細!B1000)</f>
        <v/>
      </c>
      <c r="C1006" s="287" t="str">
        <f>IF(明細!C1000="","",明細!C1000)</f>
        <v/>
      </c>
      <c r="D1006" s="265" t="str">
        <f>IF(明細!D1000="","",明細!D1000)</f>
        <v/>
      </c>
      <c r="E1006" s="265" t="str">
        <f>IF(明細!E1000="","",明細!E1000)</f>
        <v/>
      </c>
      <c r="F1006" s="265" t="str">
        <f>IF(明細!F1000="","",明細!F1000)</f>
        <v/>
      </c>
      <c r="G1006" s="265" t="str">
        <f>IF(明細!G1000="","",明細!G1000)</f>
        <v/>
      </c>
      <c r="H1006" s="265" t="str">
        <f>IF(明細!H1000="","",明細!H1000)</f>
        <v/>
      </c>
      <c r="I1006" s="265" t="str">
        <f>IF(明細!I1000="","",明細!I1000)</f>
        <v/>
      </c>
      <c r="J1006" s="265" t="str">
        <f>IF(明細!J1000="","",明細!J1000)</f>
        <v/>
      </c>
      <c r="K1006" s="265" t="str">
        <f>IF(明細!K1000="","",明細!K1000)</f>
        <v/>
      </c>
      <c r="L1006" s="265" t="str">
        <f>IF(明細!L1000="","",明細!L1000)</f>
        <v/>
      </c>
      <c r="M1006" s="265" t="str">
        <f>IF(明細!M1000="","",明細!M1000)</f>
        <v/>
      </c>
      <c r="N1006" s="265" t="str">
        <f>IF(明細!N1000="","",明細!N1000)</f>
        <v/>
      </c>
      <c r="O1006" s="265" t="str">
        <f>IF(明細!O1000="","",明細!O1000)</f>
        <v/>
      </c>
      <c r="P1006" s="265" t="str">
        <f>IF(明細!P1000="","",明細!P1000)</f>
        <v/>
      </c>
      <c r="Q1006" s="265" t="str">
        <f>IF(明細!Q1000="","",明細!Q1000)</f>
        <v/>
      </c>
      <c r="R1006" s="289" t="str">
        <f>IF(明細!R1000="","",明細!R1000)</f>
        <v/>
      </c>
      <c r="S1006" s="291" t="str">
        <f>IF(明細!S1000="","",明細!S1000)</f>
        <v/>
      </c>
      <c r="T1006" s="291" t="str">
        <f>IF(明細!T1000="","",明細!T1000)</f>
        <v/>
      </c>
      <c r="U1006" s="291" t="str">
        <f>IF(明細!U1000="","",明細!U1000)</f>
        <v/>
      </c>
      <c r="V1006" s="292" t="str">
        <f>IF(明細!V1000="","",明細!V1000)</f>
        <v>個</v>
      </c>
      <c r="W1006" s="292" t="str">
        <f>IF(明細!W1000="","",明細!W1000)</f>
        <v/>
      </c>
      <c r="X1006" s="293" t="str">
        <f>IF(明細!X1000="","",明細!X1000)</f>
        <v/>
      </c>
      <c r="Y1006" s="134" t="str">
        <f>IF(明細!Y1000="","",明細!Y1000)</f>
        <v/>
      </c>
      <c r="Z1006" s="135" t="str">
        <f>IF(明細!Z1000="","",明細!Z1000)</f>
        <v/>
      </c>
      <c r="AA1006" s="134" t="str">
        <f>IF(明細!AA1000="","",明細!AA1000)</f>
        <v/>
      </c>
      <c r="AB1006" s="303" t="str">
        <f>IF(明細!AB1000="","",明細!AB1000)</f>
        <v/>
      </c>
      <c r="AC1006" s="134" t="str">
        <f>IF(明細!AC1000="","",明細!AC1000)</f>
        <v/>
      </c>
      <c r="AD1006" s="183" t="str">
        <f>IF(明細!AD1000="","",明細!AD1000)</f>
        <v/>
      </c>
      <c r="AE1006" s="184">
        <f>IF(明細!AE1000="","",明細!AE1000)</f>
        <v>0.1</v>
      </c>
      <c r="AF1006" s="185" t="str">
        <f>IF(明細!AF1000="","",明細!AF1000)</f>
        <v/>
      </c>
      <c r="AG1006" s="186" t="str">
        <f>IF(明細!AG1000="","",明細!AG1000)</f>
        <v/>
      </c>
      <c r="AH1006" s="186" t="str">
        <f>IF(明細!AH1000="","",明細!AH1000)</f>
        <v/>
      </c>
      <c r="AI1006" s="187" t="str">
        <f>IF(明細!AI1000="","",明細!AI1000)</f>
        <v/>
      </c>
      <c r="AJ1006" s="296" t="str">
        <f>IF(明細!AJ1000="","",明細!AJ1000)</f>
        <v/>
      </c>
      <c r="AK1006" s="297" t="str">
        <f>IF(明細!AK1000="","",明細!AK1000)</f>
        <v/>
      </c>
      <c r="AL1006" s="298" t="str">
        <f>IF(明細!AL1000="","",明細!AL1000)</f>
        <v/>
      </c>
      <c r="AM1006" s="299" t="str">
        <f>IF(明細!AM1000="","",明細!AM1000)</f>
        <v/>
      </c>
      <c r="AN1006" s="300" t="str">
        <f>IF(明細!AN1000="","",明細!AN1000)</f>
        <v/>
      </c>
      <c r="AO1006" s="300" t="str">
        <f>IF(明細!AO1000="","",明細!AO1000)</f>
        <v/>
      </c>
      <c r="AP1006" s="300" t="str">
        <f>IF(明細!AP1000="","",明細!AP1000)</f>
        <v/>
      </c>
      <c r="AQ1006" s="301" t="str">
        <f>IF(明細!AQ1000="","",明細!AQ1000)</f>
        <v/>
      </c>
      <c r="AR1006" s="302" t="str">
        <f>IF(明細!AR1000="","",明細!AR1000)</f>
        <v/>
      </c>
      <c r="AU1006" s="360"/>
      <c r="AV1006" s="368"/>
      <c r="AW1006" s="446" t="str">
        <f>IF(明細!AV1000="","",明細!AV1000)</f>
        <v/>
      </c>
      <c r="AX1006" s="419" t="str">
        <f>IF(明細!AT1000="","",明細!AT1000)</f>
        <v/>
      </c>
      <c r="AY1006" s="280" t="str">
        <f>IF($AX1006="","",VLOOKUP($AX1006,リスト!$CL:$CM,2,FALSE))</f>
        <v/>
      </c>
      <c r="AZ1006" s="3"/>
      <c r="BA1006" s="280" t="str">
        <f>IF(BB1006="","",VLOOKUP(BB1006,リスト!$K:$L,2,FALSE))</f>
        <v/>
      </c>
      <c r="BB1006" s="3"/>
      <c r="BC1006" s="3"/>
      <c r="BD1006" s="87"/>
      <c r="BE1006" s="280" t="str">
        <f>IF(BF1006="","",VLOOKUP(BF1006,リスト!$I:$J,2,FALSE))</f>
        <v/>
      </c>
      <c r="BF1006" s="3"/>
      <c r="BG1006" s="280" t="str">
        <f>IF(BH1006="","",VLOOKUP(BH1006,リスト!$M:$N,2,FALSE))</f>
        <v/>
      </c>
      <c r="BH1006" s="282"/>
      <c r="BI1006" s="280" t="str">
        <f>IF(BJ1006="","",VLOOKUP(BJ1006,リスト!$O:$P,2,FALSE))</f>
        <v/>
      </c>
      <c r="BJ1006" s="24"/>
      <c r="BM1006" s="451" t="str">
        <f>IF(明細!AV1000="","",明細!AV1000)</f>
        <v/>
      </c>
      <c r="BN1006" s="453" t="str">
        <f>IF(明細!AT1000="","",明細!AT1000)</f>
        <v/>
      </c>
      <c r="BO1006" s="280" t="str">
        <f>IF($BN1006="","",VLOOKUP($BN1006,リスト!$CL:$CM,2,FALSE))</f>
        <v/>
      </c>
      <c r="BP1006" s="280" t="str">
        <f>IF(BQ1006="","",VLOOKUP(BQ1006,リスト!$K$5:$L$7,2,FALSE))</f>
        <v/>
      </c>
      <c r="BQ1006" s="13"/>
      <c r="BR1006" s="13"/>
      <c r="BS1006" s="47"/>
      <c r="BT1006" s="280" t="str">
        <f>IF(BU1006="","",VLOOKUP(BU1006,リスト!I997:J1015,2,FALSE))</f>
        <v/>
      </c>
      <c r="BU1006" s="13"/>
      <c r="BV1006" s="13"/>
      <c r="BW1006" s="282"/>
      <c r="BX1006" s="282"/>
      <c r="BY1006" s="280" t="str">
        <f>IF(BZ1006="","",VLOOKUP(BZ1006,リスト!$S$5:$T$6,2,FALSE))</f>
        <v/>
      </c>
      <c r="BZ1006" s="3"/>
      <c r="CA1006" s="3"/>
      <c r="CB1006" s="81"/>
      <c r="CC1006" s="280" t="str">
        <f t="shared" si="140"/>
        <v/>
      </c>
      <c r="CD1006" s="83"/>
      <c r="CE1006" s="83"/>
      <c r="CF1006" s="83"/>
      <c r="CG1006" s="83"/>
      <c r="CH1006" s="282" t="str">
        <f t="shared" si="141"/>
        <v/>
      </c>
      <c r="CI1006" s="83"/>
      <c r="CJ1006" s="280" t="str">
        <f t="shared" si="142"/>
        <v/>
      </c>
      <c r="CK1006" s="87"/>
      <c r="CL1006" s="78"/>
      <c r="CM1006" s="83"/>
      <c r="CN1006" s="83"/>
      <c r="CO1006" s="83"/>
      <c r="CP1006" s="280" t="str">
        <f t="shared" si="147"/>
        <v/>
      </c>
      <c r="CQ1006" s="81"/>
      <c r="CR1006" s="280" t="str">
        <f t="shared" si="148"/>
        <v/>
      </c>
      <c r="CS1006" s="3"/>
      <c r="CT1006" s="3"/>
      <c r="CU1006" s="280" t="str">
        <f>IF(CV1006="","",VLOOKUP(CV1006,リスト!$V$5:$W$6,2,FALSE))</f>
        <v/>
      </c>
      <c r="CV1006" s="3"/>
      <c r="CW1006" s="280" t="str">
        <f>IF(CX1006="","",VLOOKUP(CX1006,リスト!$X$5:$Y$6,2,FALSE))</f>
        <v/>
      </c>
      <c r="CX1006" s="3"/>
      <c r="CY1006" s="77"/>
      <c r="CZ1006" s="77"/>
      <c r="DA1006" s="75"/>
      <c r="DB1006" s="75"/>
      <c r="DC1006" s="75"/>
      <c r="DD1006" s="75"/>
      <c r="DE1006" s="280" t="str">
        <f>IF(DF1006="","",VLOOKUP(DF1006,リスト!$Z$5:$AA$10,2,FALSE))</f>
        <v/>
      </c>
      <c r="DF1006" s="3"/>
      <c r="DG1006" s="280" t="str">
        <f>IF(DH1006="","",VLOOKUP(DH1006,リスト!$AB$5:$AC$12,2,FALSE))</f>
        <v/>
      </c>
      <c r="DH1006" s="63"/>
      <c r="DI1006" s="280" t="str">
        <f>IF(DJ1006="","",VLOOKUP(DJ1006,リスト!$AD$5:$AE$7,2,FALSE))</f>
        <v/>
      </c>
      <c r="DJ1006" s="3"/>
      <c r="DK1006" s="280" t="str">
        <f>IF(DL1006="","",VLOOKUP(DL1006,リスト!$AF$5:$AG$10,2,FALSE))</f>
        <v/>
      </c>
      <c r="DL1006" s="3"/>
      <c r="DM1006" s="280" t="str">
        <f>IF(DN1006="","",VLOOKUP(DN1006,リスト!$AH$5:$AI$6,2,FALSE))</f>
        <v/>
      </c>
      <c r="DN1006" s="3"/>
      <c r="DO1006" s="280" t="str">
        <f>IF(DP1006="","",VLOOKUP(DP1006,リスト!$AJ$5:$AK$6,2,FALSE))</f>
        <v/>
      </c>
      <c r="DP1006" s="3"/>
      <c r="DQ1006" s="280" t="str">
        <f>IF(DR1006="","",VLOOKUP(DR1006,リスト!$AL$5:$AM$7,2,FALSE))</f>
        <v/>
      </c>
      <c r="DR1006" s="3"/>
      <c r="DS1006" s="13"/>
      <c r="DT1006" s="85"/>
      <c r="DU1006" s="85"/>
      <c r="DV1006" s="281" t="str">
        <f>IF(DW1006="","",VLOOKUP(DW1006,リスト!$AN$5:$AO$6,2,FALSE))</f>
        <v/>
      </c>
      <c r="DW1006" s="13"/>
      <c r="DX1006" s="341"/>
      <c r="DY1006" s="345"/>
      <c r="DZ1006" s="341"/>
      <c r="EA1006" s="345"/>
      <c r="EB1006" s="280" t="str">
        <f>IF(EC1006="","",VLOOKUP(EC1006,リスト!$AW$5:$AX$8,2,FALSE))</f>
        <v/>
      </c>
      <c r="EC1006" s="3"/>
      <c r="ED1006" s="85"/>
      <c r="EE1006" s="280" t="str">
        <f>IF(EF1006="","",VLOOKUP(EF1006,リスト!$AY$5:$AZ$10,2,FALSE))</f>
        <v/>
      </c>
      <c r="EF1006" s="3"/>
      <c r="EG1006" s="280" t="str">
        <f>IF(EH1006="","",VLOOKUP(EH1006,リスト!$BA$5:$BB$10,2,FALSE))</f>
        <v/>
      </c>
      <c r="EH1006" s="3"/>
      <c r="EI1006" s="280" t="str">
        <f>IF(EJ1006="","",VLOOKUP(EJ1006,リスト!$BC$5:$BD$10,2,FALSE))</f>
        <v/>
      </c>
      <c r="EJ1006" s="3"/>
      <c r="EK1006" s="280" t="str">
        <f>IF(EL1006="","",VLOOKUP(EL1006,リスト!$BE$5:$BF$10,2,FALSE))</f>
        <v/>
      </c>
      <c r="EL1006" s="3"/>
      <c r="EM1006" s="78"/>
      <c r="EN1006" s="73"/>
      <c r="EO1006" s="73"/>
      <c r="EP1006" s="13"/>
      <c r="EQ1006" s="13"/>
      <c r="ER1006" s="280" t="str">
        <f>IF(ES1006="","",VLOOKUP(ES1006,リスト!$BG$5:$BH$10,2,FALSE))</f>
        <v/>
      </c>
      <c r="ES1006" s="13"/>
      <c r="ET1006" s="13"/>
      <c r="EU1006" s="13"/>
      <c r="EV1006" s="13"/>
      <c r="EW1006" s="13"/>
      <c r="EX1006" s="81"/>
      <c r="EY1006" s="81"/>
      <c r="EZ1006" s="26"/>
      <c r="FA1006" s="281" t="str">
        <f>IF($EZ1006="","",INDEX(リスト!$BI$5:$BJ$40,MATCH($EZ1006,リスト!$BJ$5:$BJ$40,0),1))</f>
        <v/>
      </c>
      <c r="FB1006" s="280" t="str">
        <f>IF(FC1006="","",VLOOKUP(FC1006,リスト!$BK:$BL,2,FALSE))</f>
        <v/>
      </c>
      <c r="FC1006" s="13"/>
      <c r="FD1006" s="331"/>
      <c r="FE1006" s="3"/>
      <c r="FF1006" s="280" t="str">
        <f>IF(FG1006="","",VLOOKUP(FG1006,リスト!$BO$5:$BP$6,2,FALSE))</f>
        <v/>
      </c>
      <c r="FG1006" s="3"/>
      <c r="FH1006" s="280" t="str">
        <f>IF(FI1006="","",VLOOKUP(FI1006,リスト!$BQ$5:$BR$8,2,FALSE))</f>
        <v/>
      </c>
      <c r="FI1006" s="3"/>
      <c r="FJ1006" s="282"/>
      <c r="FK1006" s="280" t="str">
        <f>IF(FL1006="","",VLOOKUP(FL1006,リスト!$BS$5:$BT$6,2,FALSE))</f>
        <v/>
      </c>
      <c r="FL1006" s="63"/>
      <c r="FM1006" s="13"/>
      <c r="FN1006" s="13"/>
      <c r="FO1006" s="13"/>
      <c r="FP1006" s="283" t="str">
        <f t="shared" si="143"/>
        <v/>
      </c>
      <c r="FQ1006" s="283" t="str">
        <f t="shared" si="143"/>
        <v/>
      </c>
      <c r="FR1006" s="13"/>
      <c r="FS1006" s="85"/>
      <c r="FT1006" s="85"/>
      <c r="FU1006" s="281" t="str">
        <f t="shared" si="144"/>
        <v/>
      </c>
      <c r="FV1006" s="280" t="str">
        <f>IF(FW1006="","",VLOOKUP(FW1006,リスト!$BV$5:$BW$10,2,FALSE))</f>
        <v/>
      </c>
      <c r="FW1006" s="26"/>
      <c r="FX1006" s="282" t="str">
        <f t="shared" si="145"/>
        <v/>
      </c>
      <c r="FY1006" s="280" t="str">
        <f>IF(FZ1006="","",VLOOKUP(FZ1006,リスト!$BX$5:$BY$6,2,FALSE))</f>
        <v/>
      </c>
      <c r="FZ1006" s="3"/>
      <c r="GA1006" s="280" t="str">
        <f>IF(GB1006="","",VLOOKUP(GB1006,リスト!$BZ$5:$CA$6,2,FALSE))</f>
        <v/>
      </c>
      <c r="GB1006" s="13"/>
      <c r="GC1006" s="281" t="str">
        <f>IF(GD1006="","",VLOOKUP(GD1006,リスト!$CB$5:$CC$6,2,FALSE))</f>
        <v/>
      </c>
      <c r="GD1006" s="13"/>
      <c r="GE1006" s="13"/>
      <c r="GF1006" s="13"/>
      <c r="GG1006" s="75"/>
      <c r="GH1006" s="281" t="str">
        <f t="shared" si="146"/>
        <v/>
      </c>
      <c r="GI1006" s="128"/>
      <c r="GJ1006" s="281" t="str">
        <f>IF(GK1006="","",VLOOKUP(GK1006,リスト!$CD$5:$CE$6,2,FALSE))</f>
        <v/>
      </c>
      <c r="GK1006" s="13"/>
      <c r="GL1006" s="281" t="str">
        <f>IF(GM1006="","",VLOOKUP(GM1006,リスト!$CF$5:$CG$5,2,FALSE))</f>
        <v/>
      </c>
      <c r="GM1006" s="26"/>
      <c r="GN1006" s="280" t="str">
        <f>IF(GO1006="","",VLOOKUP(GO1006,リスト!$CH$5:$CI$5,2,FALSE))</f>
        <v/>
      </c>
      <c r="GO1006" s="284"/>
      <c r="GP1006" s="284"/>
      <c r="GQ1006" s="284"/>
      <c r="GR1006" s="284"/>
      <c r="GS1006" s="284"/>
      <c r="GT1006" s="284"/>
      <c r="GU1006" s="284"/>
      <c r="GV1006" s="284"/>
      <c r="GW1006" s="284"/>
      <c r="GX1006" s="285"/>
    </row>
    <row r="1007" spans="2:206" s="177" customFormat="1" ht="24.75" hidden="1" customHeight="1" outlineLevel="1">
      <c r="B1007" s="286" t="str">
        <f>IF(明細!B1001="","",明細!B1001)</f>
        <v/>
      </c>
      <c r="C1007" s="287" t="str">
        <f>IF(明細!C1001="","",明細!C1001)</f>
        <v/>
      </c>
      <c r="D1007" s="265" t="str">
        <f>IF(明細!D1001="","",明細!D1001)</f>
        <v/>
      </c>
      <c r="E1007" s="265" t="str">
        <f>IF(明細!E1001="","",明細!E1001)</f>
        <v/>
      </c>
      <c r="F1007" s="265" t="str">
        <f>IF(明細!F1001="","",明細!F1001)</f>
        <v/>
      </c>
      <c r="G1007" s="265" t="str">
        <f>IF(明細!G1001="","",明細!G1001)</f>
        <v/>
      </c>
      <c r="H1007" s="265" t="str">
        <f>IF(明細!H1001="","",明細!H1001)</f>
        <v/>
      </c>
      <c r="I1007" s="265" t="str">
        <f>IF(明細!I1001="","",明細!I1001)</f>
        <v/>
      </c>
      <c r="J1007" s="265" t="str">
        <f>IF(明細!J1001="","",明細!J1001)</f>
        <v/>
      </c>
      <c r="K1007" s="265" t="str">
        <f>IF(明細!K1001="","",明細!K1001)</f>
        <v/>
      </c>
      <c r="L1007" s="265" t="str">
        <f>IF(明細!L1001="","",明細!L1001)</f>
        <v/>
      </c>
      <c r="M1007" s="265" t="str">
        <f>IF(明細!M1001="","",明細!M1001)</f>
        <v/>
      </c>
      <c r="N1007" s="265" t="str">
        <f>IF(明細!N1001="","",明細!N1001)</f>
        <v/>
      </c>
      <c r="O1007" s="265" t="str">
        <f>IF(明細!O1001="","",明細!O1001)</f>
        <v/>
      </c>
      <c r="P1007" s="265" t="str">
        <f>IF(明細!P1001="","",明細!P1001)</f>
        <v/>
      </c>
      <c r="Q1007" s="265" t="str">
        <f>IF(明細!Q1001="","",明細!Q1001)</f>
        <v/>
      </c>
      <c r="R1007" s="289" t="str">
        <f>IF(明細!R1001="","",明細!R1001)</f>
        <v/>
      </c>
      <c r="S1007" s="291" t="str">
        <f>IF(明細!S1001="","",明細!S1001)</f>
        <v/>
      </c>
      <c r="T1007" s="291" t="str">
        <f>IF(明細!T1001="","",明細!T1001)</f>
        <v/>
      </c>
      <c r="U1007" s="291" t="str">
        <f>IF(明細!U1001="","",明細!U1001)</f>
        <v/>
      </c>
      <c r="V1007" s="292" t="str">
        <f>IF(明細!V1001="","",明細!V1001)</f>
        <v>個</v>
      </c>
      <c r="W1007" s="292" t="str">
        <f>IF(明細!W1001="","",明細!W1001)</f>
        <v/>
      </c>
      <c r="X1007" s="293" t="str">
        <f>IF(明細!X1001="","",明細!X1001)</f>
        <v/>
      </c>
      <c r="Y1007" s="134" t="str">
        <f>IF(明細!Y1001="","",明細!Y1001)</f>
        <v/>
      </c>
      <c r="Z1007" s="135" t="str">
        <f>IF(明細!Z1001="","",明細!Z1001)</f>
        <v/>
      </c>
      <c r="AA1007" s="134" t="str">
        <f>IF(明細!AA1001="","",明細!AA1001)</f>
        <v/>
      </c>
      <c r="AB1007" s="303" t="str">
        <f>IF(明細!AB1001="","",明細!AB1001)</f>
        <v/>
      </c>
      <c r="AC1007" s="134" t="str">
        <f>IF(明細!AC1001="","",明細!AC1001)</f>
        <v/>
      </c>
      <c r="AD1007" s="183" t="str">
        <f>IF(明細!AD1001="","",明細!AD1001)</f>
        <v/>
      </c>
      <c r="AE1007" s="184">
        <f>IF(明細!AE1001="","",明細!AE1001)</f>
        <v>0.1</v>
      </c>
      <c r="AF1007" s="185" t="str">
        <f>IF(明細!AF1001="","",明細!AF1001)</f>
        <v/>
      </c>
      <c r="AG1007" s="186" t="str">
        <f>IF(明細!AG1001="","",明細!AG1001)</f>
        <v/>
      </c>
      <c r="AH1007" s="186" t="str">
        <f>IF(明細!AH1001="","",明細!AH1001)</f>
        <v/>
      </c>
      <c r="AI1007" s="187" t="str">
        <f>IF(明細!AI1001="","",明細!AI1001)</f>
        <v/>
      </c>
      <c r="AJ1007" s="296" t="str">
        <f>IF(明細!AJ1001="","",明細!AJ1001)</f>
        <v/>
      </c>
      <c r="AK1007" s="297" t="str">
        <f>IF(明細!AK1001="","",明細!AK1001)</f>
        <v/>
      </c>
      <c r="AL1007" s="298" t="str">
        <f>IF(明細!AL1001="","",明細!AL1001)</f>
        <v/>
      </c>
      <c r="AM1007" s="299" t="str">
        <f>IF(明細!AM1001="","",明細!AM1001)</f>
        <v/>
      </c>
      <c r="AN1007" s="300" t="str">
        <f>IF(明細!AN1001="","",明細!AN1001)</f>
        <v/>
      </c>
      <c r="AO1007" s="300" t="str">
        <f>IF(明細!AO1001="","",明細!AO1001)</f>
        <v/>
      </c>
      <c r="AP1007" s="300" t="str">
        <f>IF(明細!AP1001="","",明細!AP1001)</f>
        <v/>
      </c>
      <c r="AQ1007" s="301" t="str">
        <f>IF(明細!AQ1001="","",明細!AQ1001)</f>
        <v/>
      </c>
      <c r="AR1007" s="302" t="str">
        <f>IF(明細!AR1001="","",明細!AR1001)</f>
        <v/>
      </c>
      <c r="AU1007" s="360"/>
      <c r="AV1007" s="368"/>
      <c r="AW1007" s="446" t="str">
        <f>IF(明細!AV1001="","",明細!AV1001)</f>
        <v/>
      </c>
      <c r="AX1007" s="419" t="str">
        <f>IF(明細!AT1001="","",明細!AT1001)</f>
        <v/>
      </c>
      <c r="AY1007" s="280" t="str">
        <f>IF($AX1007="","",VLOOKUP($AX1007,リスト!$CL:$CM,2,FALSE))</f>
        <v/>
      </c>
      <c r="AZ1007" s="3"/>
      <c r="BA1007" s="280" t="str">
        <f>IF(BB1007="","",VLOOKUP(BB1007,リスト!$K:$L,2,FALSE))</f>
        <v/>
      </c>
      <c r="BB1007" s="3"/>
      <c r="BC1007" s="3"/>
      <c r="BD1007" s="87"/>
      <c r="BE1007" s="280" t="str">
        <f>IF(BF1007="","",VLOOKUP(BF1007,リスト!$I:$J,2,FALSE))</f>
        <v/>
      </c>
      <c r="BF1007" s="3"/>
      <c r="BG1007" s="280" t="str">
        <f>IF(BH1007="","",VLOOKUP(BH1007,リスト!$M:$N,2,FALSE))</f>
        <v/>
      </c>
      <c r="BH1007" s="282"/>
      <c r="BI1007" s="280" t="str">
        <f>IF(BJ1007="","",VLOOKUP(BJ1007,リスト!$O:$P,2,FALSE))</f>
        <v/>
      </c>
      <c r="BJ1007" s="24"/>
      <c r="BM1007" s="451" t="str">
        <f>IF(明細!AV1001="","",明細!AV1001)</f>
        <v/>
      </c>
      <c r="BN1007" s="453" t="str">
        <f>IF(明細!AT1001="","",明細!AT1001)</f>
        <v/>
      </c>
      <c r="BO1007" s="280" t="str">
        <f>IF($BN1007="","",VLOOKUP($BN1007,リスト!$CL:$CM,2,FALSE))</f>
        <v/>
      </c>
      <c r="BP1007" s="280" t="str">
        <f>IF(BQ1007="","",VLOOKUP(BQ1007,リスト!$K$5:$L$7,2,FALSE))</f>
        <v/>
      </c>
      <c r="BQ1007" s="13"/>
      <c r="BR1007" s="13"/>
      <c r="BS1007" s="47"/>
      <c r="BT1007" s="280" t="str">
        <f>IF(BU1007="","",VLOOKUP(BU1007,リスト!I998:J1016,2,FALSE))</f>
        <v/>
      </c>
      <c r="BU1007" s="13"/>
      <c r="BV1007" s="13"/>
      <c r="BW1007" s="282"/>
      <c r="BX1007" s="282"/>
      <c r="BY1007" s="280" t="str">
        <f>IF(BZ1007="","",VLOOKUP(BZ1007,リスト!$S$5:$T$6,2,FALSE))</f>
        <v/>
      </c>
      <c r="BZ1007" s="3"/>
      <c r="CA1007" s="3"/>
      <c r="CB1007" s="81"/>
      <c r="CC1007" s="280" t="str">
        <f t="shared" si="140"/>
        <v/>
      </c>
      <c r="CD1007" s="83"/>
      <c r="CE1007" s="83"/>
      <c r="CF1007" s="83"/>
      <c r="CG1007" s="83"/>
      <c r="CH1007" s="282" t="str">
        <f t="shared" si="141"/>
        <v/>
      </c>
      <c r="CI1007" s="83"/>
      <c r="CJ1007" s="280" t="str">
        <f t="shared" si="142"/>
        <v/>
      </c>
      <c r="CK1007" s="87"/>
      <c r="CL1007" s="78"/>
      <c r="CM1007" s="83"/>
      <c r="CN1007" s="83"/>
      <c r="CO1007" s="83"/>
      <c r="CP1007" s="280" t="str">
        <f t="shared" si="147"/>
        <v/>
      </c>
      <c r="CQ1007" s="81"/>
      <c r="CR1007" s="280" t="str">
        <f t="shared" si="148"/>
        <v/>
      </c>
      <c r="CS1007" s="3"/>
      <c r="CT1007" s="3"/>
      <c r="CU1007" s="280" t="str">
        <f>IF(CV1007="","",VLOOKUP(CV1007,リスト!$V$5:$W$6,2,FALSE))</f>
        <v/>
      </c>
      <c r="CV1007" s="3"/>
      <c r="CW1007" s="280" t="str">
        <f>IF(CX1007="","",VLOOKUP(CX1007,リスト!$X$5:$Y$6,2,FALSE))</f>
        <v/>
      </c>
      <c r="CX1007" s="3"/>
      <c r="CY1007" s="77"/>
      <c r="CZ1007" s="77"/>
      <c r="DA1007" s="75"/>
      <c r="DB1007" s="75"/>
      <c r="DC1007" s="75"/>
      <c r="DD1007" s="75"/>
      <c r="DE1007" s="280" t="str">
        <f>IF(DF1007="","",VLOOKUP(DF1007,リスト!$Z$5:$AA$10,2,FALSE))</f>
        <v/>
      </c>
      <c r="DF1007" s="3"/>
      <c r="DG1007" s="280" t="str">
        <f>IF(DH1007="","",VLOOKUP(DH1007,リスト!$AB$5:$AC$12,2,FALSE))</f>
        <v/>
      </c>
      <c r="DH1007" s="63"/>
      <c r="DI1007" s="280" t="str">
        <f>IF(DJ1007="","",VLOOKUP(DJ1007,リスト!$AD$5:$AE$7,2,FALSE))</f>
        <v/>
      </c>
      <c r="DJ1007" s="3"/>
      <c r="DK1007" s="280" t="str">
        <f>IF(DL1007="","",VLOOKUP(DL1007,リスト!$AF$5:$AG$10,2,FALSE))</f>
        <v/>
      </c>
      <c r="DL1007" s="3"/>
      <c r="DM1007" s="280" t="str">
        <f>IF(DN1007="","",VLOOKUP(DN1007,リスト!$AH$5:$AI$6,2,FALSE))</f>
        <v/>
      </c>
      <c r="DN1007" s="3"/>
      <c r="DO1007" s="280" t="str">
        <f>IF(DP1007="","",VLOOKUP(DP1007,リスト!$AJ$5:$AK$6,2,FALSE))</f>
        <v/>
      </c>
      <c r="DP1007" s="3"/>
      <c r="DQ1007" s="280" t="str">
        <f>IF(DR1007="","",VLOOKUP(DR1007,リスト!$AL$5:$AM$7,2,FALSE))</f>
        <v/>
      </c>
      <c r="DR1007" s="3"/>
      <c r="DS1007" s="13"/>
      <c r="DT1007" s="85"/>
      <c r="DU1007" s="85"/>
      <c r="DV1007" s="281" t="str">
        <f>IF(DW1007="","",VLOOKUP(DW1007,リスト!$AN$5:$AO$6,2,FALSE))</f>
        <v/>
      </c>
      <c r="DW1007" s="13"/>
      <c r="DX1007" s="341"/>
      <c r="DY1007" s="345"/>
      <c r="DZ1007" s="341"/>
      <c r="EA1007" s="345"/>
      <c r="EB1007" s="280" t="str">
        <f>IF(EC1007="","",VLOOKUP(EC1007,リスト!$AW$5:$AX$8,2,FALSE))</f>
        <v/>
      </c>
      <c r="EC1007" s="3"/>
      <c r="ED1007" s="85"/>
      <c r="EE1007" s="280" t="str">
        <f>IF(EF1007="","",VLOOKUP(EF1007,リスト!$AY$5:$AZ$10,2,FALSE))</f>
        <v/>
      </c>
      <c r="EF1007" s="3"/>
      <c r="EG1007" s="280" t="str">
        <f>IF(EH1007="","",VLOOKUP(EH1007,リスト!$BA$5:$BB$10,2,FALSE))</f>
        <v/>
      </c>
      <c r="EH1007" s="3"/>
      <c r="EI1007" s="280" t="str">
        <f>IF(EJ1007="","",VLOOKUP(EJ1007,リスト!$BC$5:$BD$10,2,FALSE))</f>
        <v/>
      </c>
      <c r="EJ1007" s="3"/>
      <c r="EK1007" s="280" t="str">
        <f>IF(EL1007="","",VLOOKUP(EL1007,リスト!$BE$5:$BF$10,2,FALSE))</f>
        <v/>
      </c>
      <c r="EL1007" s="3"/>
      <c r="EM1007" s="78"/>
      <c r="EN1007" s="73"/>
      <c r="EO1007" s="73"/>
      <c r="EP1007" s="13"/>
      <c r="EQ1007" s="13"/>
      <c r="ER1007" s="280" t="str">
        <f>IF(ES1007="","",VLOOKUP(ES1007,リスト!$BG$5:$BH$10,2,FALSE))</f>
        <v/>
      </c>
      <c r="ES1007" s="13"/>
      <c r="ET1007" s="13"/>
      <c r="EU1007" s="13"/>
      <c r="EV1007" s="13"/>
      <c r="EW1007" s="13"/>
      <c r="EX1007" s="81"/>
      <c r="EY1007" s="81"/>
      <c r="EZ1007" s="26"/>
      <c r="FA1007" s="281" t="str">
        <f>IF($EZ1007="","",INDEX(リスト!$BI$5:$BJ$40,MATCH($EZ1007,リスト!$BJ$5:$BJ$40,0),1))</f>
        <v/>
      </c>
      <c r="FB1007" s="280" t="str">
        <f>IF(FC1007="","",VLOOKUP(FC1007,リスト!$BK:$BL,2,FALSE))</f>
        <v/>
      </c>
      <c r="FC1007" s="13"/>
      <c r="FD1007" s="331"/>
      <c r="FE1007" s="3"/>
      <c r="FF1007" s="280" t="str">
        <f>IF(FG1007="","",VLOOKUP(FG1007,リスト!$BO$5:$BP$6,2,FALSE))</f>
        <v/>
      </c>
      <c r="FG1007" s="3"/>
      <c r="FH1007" s="280" t="str">
        <f>IF(FI1007="","",VLOOKUP(FI1007,リスト!$BQ$5:$BR$8,2,FALSE))</f>
        <v/>
      </c>
      <c r="FI1007" s="3"/>
      <c r="FJ1007" s="282"/>
      <c r="FK1007" s="280" t="str">
        <f>IF(FL1007="","",VLOOKUP(FL1007,リスト!$BS$5:$BT$6,2,FALSE))</f>
        <v/>
      </c>
      <c r="FL1007" s="63"/>
      <c r="FM1007" s="13"/>
      <c r="FN1007" s="13"/>
      <c r="FO1007" s="13"/>
      <c r="FP1007" s="283" t="str">
        <f t="shared" si="143"/>
        <v/>
      </c>
      <c r="FQ1007" s="283" t="str">
        <f t="shared" si="143"/>
        <v/>
      </c>
      <c r="FR1007" s="13"/>
      <c r="FS1007" s="85"/>
      <c r="FT1007" s="85"/>
      <c r="FU1007" s="281" t="str">
        <f t="shared" si="144"/>
        <v/>
      </c>
      <c r="FV1007" s="280" t="str">
        <f>IF(FW1007="","",VLOOKUP(FW1007,リスト!$BV$5:$BW$10,2,FALSE))</f>
        <v/>
      </c>
      <c r="FW1007" s="26"/>
      <c r="FX1007" s="282" t="str">
        <f t="shared" si="145"/>
        <v/>
      </c>
      <c r="FY1007" s="280" t="str">
        <f>IF(FZ1007="","",VLOOKUP(FZ1007,リスト!$BX$5:$BY$6,2,FALSE))</f>
        <v/>
      </c>
      <c r="FZ1007" s="3"/>
      <c r="GA1007" s="280" t="str">
        <f>IF(GB1007="","",VLOOKUP(GB1007,リスト!$BZ$5:$CA$6,2,FALSE))</f>
        <v/>
      </c>
      <c r="GB1007" s="13"/>
      <c r="GC1007" s="281" t="str">
        <f>IF(GD1007="","",VLOOKUP(GD1007,リスト!$CB$5:$CC$6,2,FALSE))</f>
        <v/>
      </c>
      <c r="GD1007" s="13"/>
      <c r="GE1007" s="13"/>
      <c r="GF1007" s="13"/>
      <c r="GG1007" s="75"/>
      <c r="GH1007" s="281" t="str">
        <f t="shared" si="146"/>
        <v/>
      </c>
      <c r="GI1007" s="128"/>
      <c r="GJ1007" s="281" t="str">
        <f>IF(GK1007="","",VLOOKUP(GK1007,リスト!$CD$5:$CE$6,2,FALSE))</f>
        <v/>
      </c>
      <c r="GK1007" s="13"/>
      <c r="GL1007" s="281" t="str">
        <f>IF(GM1007="","",VLOOKUP(GM1007,リスト!$CF$5:$CG$5,2,FALSE))</f>
        <v/>
      </c>
      <c r="GM1007" s="26"/>
      <c r="GN1007" s="280" t="str">
        <f>IF(GO1007="","",VLOOKUP(GO1007,リスト!$CH$5:$CI$5,2,FALSE))</f>
        <v/>
      </c>
      <c r="GO1007" s="284"/>
      <c r="GP1007" s="284"/>
      <c r="GQ1007" s="284"/>
      <c r="GR1007" s="284"/>
      <c r="GS1007" s="284"/>
      <c r="GT1007" s="284"/>
      <c r="GU1007" s="284"/>
      <c r="GV1007" s="284"/>
      <c r="GW1007" s="284"/>
      <c r="GX1007" s="285"/>
    </row>
    <row r="1008" spans="2:206" s="177" customFormat="1" ht="24.75" hidden="1" customHeight="1" outlineLevel="1">
      <c r="B1008" s="286" t="str">
        <f>IF(明細!B1002="","",明細!B1002)</f>
        <v/>
      </c>
      <c r="C1008" s="287" t="str">
        <f>IF(明細!C1002="","",明細!C1002)</f>
        <v/>
      </c>
      <c r="D1008" s="265" t="str">
        <f>IF(明細!D1002="","",明細!D1002)</f>
        <v/>
      </c>
      <c r="E1008" s="265" t="str">
        <f>IF(明細!E1002="","",明細!E1002)</f>
        <v/>
      </c>
      <c r="F1008" s="265" t="str">
        <f>IF(明細!F1002="","",明細!F1002)</f>
        <v/>
      </c>
      <c r="G1008" s="265" t="str">
        <f>IF(明細!G1002="","",明細!G1002)</f>
        <v/>
      </c>
      <c r="H1008" s="265" t="str">
        <f>IF(明細!H1002="","",明細!H1002)</f>
        <v/>
      </c>
      <c r="I1008" s="265" t="str">
        <f>IF(明細!I1002="","",明細!I1002)</f>
        <v/>
      </c>
      <c r="J1008" s="265" t="str">
        <f>IF(明細!J1002="","",明細!J1002)</f>
        <v/>
      </c>
      <c r="K1008" s="265" t="str">
        <f>IF(明細!K1002="","",明細!K1002)</f>
        <v/>
      </c>
      <c r="L1008" s="265" t="str">
        <f>IF(明細!L1002="","",明細!L1002)</f>
        <v/>
      </c>
      <c r="M1008" s="265" t="str">
        <f>IF(明細!M1002="","",明細!M1002)</f>
        <v/>
      </c>
      <c r="N1008" s="265" t="str">
        <f>IF(明細!N1002="","",明細!N1002)</f>
        <v/>
      </c>
      <c r="O1008" s="265" t="str">
        <f>IF(明細!O1002="","",明細!O1002)</f>
        <v/>
      </c>
      <c r="P1008" s="265" t="str">
        <f>IF(明細!P1002="","",明細!P1002)</f>
        <v/>
      </c>
      <c r="Q1008" s="265" t="str">
        <f>IF(明細!Q1002="","",明細!Q1002)</f>
        <v/>
      </c>
      <c r="R1008" s="289" t="str">
        <f>IF(明細!R1002="","",明細!R1002)</f>
        <v/>
      </c>
      <c r="S1008" s="291" t="str">
        <f>IF(明細!S1002="","",明細!S1002)</f>
        <v/>
      </c>
      <c r="T1008" s="291" t="str">
        <f>IF(明細!T1002="","",明細!T1002)</f>
        <v/>
      </c>
      <c r="U1008" s="291" t="str">
        <f>IF(明細!U1002="","",明細!U1002)</f>
        <v/>
      </c>
      <c r="V1008" s="292" t="str">
        <f>IF(明細!V1002="","",明細!V1002)</f>
        <v>個</v>
      </c>
      <c r="W1008" s="292" t="str">
        <f>IF(明細!W1002="","",明細!W1002)</f>
        <v/>
      </c>
      <c r="X1008" s="293" t="str">
        <f>IF(明細!X1002="","",明細!X1002)</f>
        <v/>
      </c>
      <c r="Y1008" s="134" t="str">
        <f>IF(明細!Y1002="","",明細!Y1002)</f>
        <v/>
      </c>
      <c r="Z1008" s="135" t="str">
        <f>IF(明細!Z1002="","",明細!Z1002)</f>
        <v/>
      </c>
      <c r="AA1008" s="134" t="str">
        <f>IF(明細!AA1002="","",明細!AA1002)</f>
        <v/>
      </c>
      <c r="AB1008" s="303" t="str">
        <f>IF(明細!AB1002="","",明細!AB1002)</f>
        <v/>
      </c>
      <c r="AC1008" s="134" t="str">
        <f>IF(明細!AC1002="","",明細!AC1002)</f>
        <v/>
      </c>
      <c r="AD1008" s="183" t="str">
        <f>IF(明細!AD1002="","",明細!AD1002)</f>
        <v/>
      </c>
      <c r="AE1008" s="184">
        <f>IF(明細!AE1002="","",明細!AE1002)</f>
        <v>0.1</v>
      </c>
      <c r="AF1008" s="185" t="str">
        <f>IF(明細!AF1002="","",明細!AF1002)</f>
        <v/>
      </c>
      <c r="AG1008" s="186" t="str">
        <f>IF(明細!AG1002="","",明細!AG1002)</f>
        <v/>
      </c>
      <c r="AH1008" s="186" t="str">
        <f>IF(明細!AH1002="","",明細!AH1002)</f>
        <v/>
      </c>
      <c r="AI1008" s="187" t="str">
        <f>IF(明細!AI1002="","",明細!AI1002)</f>
        <v/>
      </c>
      <c r="AJ1008" s="296" t="str">
        <f>IF(明細!AJ1002="","",明細!AJ1002)</f>
        <v/>
      </c>
      <c r="AK1008" s="297" t="str">
        <f>IF(明細!AK1002="","",明細!AK1002)</f>
        <v/>
      </c>
      <c r="AL1008" s="298" t="str">
        <f>IF(明細!AL1002="","",明細!AL1002)</f>
        <v/>
      </c>
      <c r="AM1008" s="299" t="str">
        <f>IF(明細!AM1002="","",明細!AM1002)</f>
        <v/>
      </c>
      <c r="AN1008" s="300" t="str">
        <f>IF(明細!AN1002="","",明細!AN1002)</f>
        <v/>
      </c>
      <c r="AO1008" s="300" t="str">
        <f>IF(明細!AO1002="","",明細!AO1002)</f>
        <v/>
      </c>
      <c r="AP1008" s="300" t="str">
        <f>IF(明細!AP1002="","",明細!AP1002)</f>
        <v/>
      </c>
      <c r="AQ1008" s="301" t="str">
        <f>IF(明細!AQ1002="","",明細!AQ1002)</f>
        <v/>
      </c>
      <c r="AR1008" s="302" t="str">
        <f>IF(明細!AR1002="","",明細!AR1002)</f>
        <v/>
      </c>
      <c r="AU1008" s="360"/>
      <c r="AV1008" s="368"/>
      <c r="AW1008" s="446" t="str">
        <f>IF(明細!AV1002="","",明細!AV1002)</f>
        <v/>
      </c>
      <c r="AX1008" s="419" t="str">
        <f>IF(明細!AT1002="","",明細!AT1002)</f>
        <v/>
      </c>
      <c r="AY1008" s="280" t="str">
        <f>IF($AX1008="","",VLOOKUP($AX1008,リスト!$CL:$CM,2,FALSE))</f>
        <v/>
      </c>
      <c r="AZ1008" s="3"/>
      <c r="BA1008" s="280" t="str">
        <f>IF(BB1008="","",VLOOKUP(BB1008,リスト!$K:$L,2,FALSE))</f>
        <v/>
      </c>
      <c r="BB1008" s="3"/>
      <c r="BC1008" s="3"/>
      <c r="BD1008" s="87"/>
      <c r="BE1008" s="280" t="str">
        <f>IF(BF1008="","",VLOOKUP(BF1008,リスト!$I:$J,2,FALSE))</f>
        <v/>
      </c>
      <c r="BF1008" s="3"/>
      <c r="BG1008" s="280" t="str">
        <f>IF(BH1008="","",VLOOKUP(BH1008,リスト!$M:$N,2,FALSE))</f>
        <v/>
      </c>
      <c r="BH1008" s="282"/>
      <c r="BI1008" s="280" t="str">
        <f>IF(BJ1008="","",VLOOKUP(BJ1008,リスト!$O:$P,2,FALSE))</f>
        <v/>
      </c>
      <c r="BJ1008" s="24"/>
      <c r="BM1008" s="451" t="str">
        <f>IF(明細!AV1002="","",明細!AV1002)</f>
        <v/>
      </c>
      <c r="BN1008" s="453" t="str">
        <f>IF(明細!AT1002="","",明細!AT1002)</f>
        <v/>
      </c>
      <c r="BO1008" s="280" t="str">
        <f>IF($BN1008="","",VLOOKUP($BN1008,リスト!$CL:$CM,2,FALSE))</f>
        <v/>
      </c>
      <c r="BP1008" s="280" t="str">
        <f>IF(BQ1008="","",VLOOKUP(BQ1008,リスト!$K$5:$L$7,2,FALSE))</f>
        <v/>
      </c>
      <c r="BQ1008" s="13"/>
      <c r="BR1008" s="13"/>
      <c r="BS1008" s="47"/>
      <c r="BT1008" s="280" t="str">
        <f>IF(BU1008="","",VLOOKUP(BU1008,リスト!I999:J1017,2,FALSE))</f>
        <v/>
      </c>
      <c r="BU1008" s="13"/>
      <c r="BV1008" s="13"/>
      <c r="BW1008" s="282"/>
      <c r="BX1008" s="282"/>
      <c r="BY1008" s="280" t="str">
        <f>IF(BZ1008="","",VLOOKUP(BZ1008,リスト!$S$5:$T$6,2,FALSE))</f>
        <v/>
      </c>
      <c r="BZ1008" s="3"/>
      <c r="CA1008" s="3"/>
      <c r="CB1008" s="81"/>
      <c r="CC1008" s="280" t="str">
        <f t="shared" si="140"/>
        <v/>
      </c>
      <c r="CD1008" s="83"/>
      <c r="CE1008" s="83"/>
      <c r="CF1008" s="83"/>
      <c r="CG1008" s="83"/>
      <c r="CH1008" s="282" t="str">
        <f t="shared" si="141"/>
        <v/>
      </c>
      <c r="CI1008" s="83"/>
      <c r="CJ1008" s="280" t="str">
        <f t="shared" si="142"/>
        <v/>
      </c>
      <c r="CK1008" s="87"/>
      <c r="CL1008" s="78"/>
      <c r="CM1008" s="83"/>
      <c r="CN1008" s="83"/>
      <c r="CO1008" s="83"/>
      <c r="CP1008" s="280" t="str">
        <f t="shared" si="147"/>
        <v/>
      </c>
      <c r="CQ1008" s="81"/>
      <c r="CR1008" s="280" t="str">
        <f t="shared" si="148"/>
        <v/>
      </c>
      <c r="CS1008" s="3"/>
      <c r="CT1008" s="3"/>
      <c r="CU1008" s="280" t="str">
        <f>IF(CV1008="","",VLOOKUP(CV1008,リスト!$V$5:$W$6,2,FALSE))</f>
        <v/>
      </c>
      <c r="CV1008" s="3"/>
      <c r="CW1008" s="280" t="str">
        <f>IF(CX1008="","",VLOOKUP(CX1008,リスト!$X$5:$Y$6,2,FALSE))</f>
        <v/>
      </c>
      <c r="CX1008" s="3"/>
      <c r="CY1008" s="77"/>
      <c r="CZ1008" s="77"/>
      <c r="DA1008" s="75"/>
      <c r="DB1008" s="75"/>
      <c r="DC1008" s="75"/>
      <c r="DD1008" s="75"/>
      <c r="DE1008" s="280" t="str">
        <f>IF(DF1008="","",VLOOKUP(DF1008,リスト!$Z$5:$AA$10,2,FALSE))</f>
        <v/>
      </c>
      <c r="DF1008" s="3"/>
      <c r="DG1008" s="280" t="str">
        <f>IF(DH1008="","",VLOOKUP(DH1008,リスト!$AB$5:$AC$12,2,FALSE))</f>
        <v/>
      </c>
      <c r="DH1008" s="63"/>
      <c r="DI1008" s="280" t="str">
        <f>IF(DJ1008="","",VLOOKUP(DJ1008,リスト!$AD$5:$AE$7,2,FALSE))</f>
        <v/>
      </c>
      <c r="DJ1008" s="3"/>
      <c r="DK1008" s="280" t="str">
        <f>IF(DL1008="","",VLOOKUP(DL1008,リスト!$AF$5:$AG$10,2,FALSE))</f>
        <v/>
      </c>
      <c r="DL1008" s="3"/>
      <c r="DM1008" s="280" t="str">
        <f>IF(DN1008="","",VLOOKUP(DN1008,リスト!$AH$5:$AI$6,2,FALSE))</f>
        <v/>
      </c>
      <c r="DN1008" s="3"/>
      <c r="DO1008" s="280" t="str">
        <f>IF(DP1008="","",VLOOKUP(DP1008,リスト!$AJ$5:$AK$6,2,FALSE))</f>
        <v/>
      </c>
      <c r="DP1008" s="3"/>
      <c r="DQ1008" s="280" t="str">
        <f>IF(DR1008="","",VLOOKUP(DR1008,リスト!$AL$5:$AM$7,2,FALSE))</f>
        <v/>
      </c>
      <c r="DR1008" s="3"/>
      <c r="DS1008" s="13"/>
      <c r="DT1008" s="85"/>
      <c r="DU1008" s="85"/>
      <c r="DV1008" s="281" t="str">
        <f>IF(DW1008="","",VLOOKUP(DW1008,リスト!$AN$5:$AO$6,2,FALSE))</f>
        <v/>
      </c>
      <c r="DW1008" s="13"/>
      <c r="DX1008" s="341"/>
      <c r="DY1008" s="345"/>
      <c r="DZ1008" s="341"/>
      <c r="EA1008" s="345"/>
      <c r="EB1008" s="280" t="str">
        <f>IF(EC1008="","",VLOOKUP(EC1008,リスト!$AW$5:$AX$8,2,FALSE))</f>
        <v/>
      </c>
      <c r="EC1008" s="3"/>
      <c r="ED1008" s="85"/>
      <c r="EE1008" s="280" t="str">
        <f>IF(EF1008="","",VLOOKUP(EF1008,リスト!$AY$5:$AZ$10,2,FALSE))</f>
        <v/>
      </c>
      <c r="EF1008" s="3"/>
      <c r="EG1008" s="280" t="str">
        <f>IF(EH1008="","",VLOOKUP(EH1008,リスト!$BA$5:$BB$10,2,FALSE))</f>
        <v/>
      </c>
      <c r="EH1008" s="3"/>
      <c r="EI1008" s="280" t="str">
        <f>IF(EJ1008="","",VLOOKUP(EJ1008,リスト!$BC$5:$BD$10,2,FALSE))</f>
        <v/>
      </c>
      <c r="EJ1008" s="3"/>
      <c r="EK1008" s="280" t="str">
        <f>IF(EL1008="","",VLOOKUP(EL1008,リスト!$BE$5:$BF$10,2,FALSE))</f>
        <v/>
      </c>
      <c r="EL1008" s="3"/>
      <c r="EM1008" s="78"/>
      <c r="EN1008" s="73"/>
      <c r="EO1008" s="73"/>
      <c r="EP1008" s="13"/>
      <c r="EQ1008" s="13"/>
      <c r="ER1008" s="280" t="str">
        <f>IF(ES1008="","",VLOOKUP(ES1008,リスト!$BG$5:$BH$10,2,FALSE))</f>
        <v/>
      </c>
      <c r="ES1008" s="13"/>
      <c r="ET1008" s="13"/>
      <c r="EU1008" s="13"/>
      <c r="EV1008" s="13"/>
      <c r="EW1008" s="13"/>
      <c r="EX1008" s="81"/>
      <c r="EY1008" s="81"/>
      <c r="EZ1008" s="26"/>
      <c r="FA1008" s="281" t="str">
        <f>IF($EZ1008="","",INDEX(リスト!$BI$5:$BJ$40,MATCH($EZ1008,リスト!$BJ$5:$BJ$40,0),1))</f>
        <v/>
      </c>
      <c r="FB1008" s="280" t="str">
        <f>IF(FC1008="","",VLOOKUP(FC1008,リスト!$BK:$BL,2,FALSE))</f>
        <v/>
      </c>
      <c r="FC1008" s="13"/>
      <c r="FD1008" s="331"/>
      <c r="FE1008" s="3"/>
      <c r="FF1008" s="280" t="str">
        <f>IF(FG1008="","",VLOOKUP(FG1008,リスト!$BO$5:$BP$6,2,FALSE))</f>
        <v/>
      </c>
      <c r="FG1008" s="3"/>
      <c r="FH1008" s="280" t="str">
        <f>IF(FI1008="","",VLOOKUP(FI1008,リスト!$BQ$5:$BR$8,2,FALSE))</f>
        <v/>
      </c>
      <c r="FI1008" s="3"/>
      <c r="FJ1008" s="282"/>
      <c r="FK1008" s="280" t="str">
        <f>IF(FL1008="","",VLOOKUP(FL1008,リスト!$BS$5:$BT$6,2,FALSE))</f>
        <v/>
      </c>
      <c r="FL1008" s="63"/>
      <c r="FM1008" s="13"/>
      <c r="FN1008" s="13"/>
      <c r="FO1008" s="13"/>
      <c r="FP1008" s="283" t="str">
        <f t="shared" si="143"/>
        <v/>
      </c>
      <c r="FQ1008" s="283" t="str">
        <f t="shared" si="143"/>
        <v/>
      </c>
      <c r="FR1008" s="13"/>
      <c r="FS1008" s="85"/>
      <c r="FT1008" s="85"/>
      <c r="FU1008" s="281" t="str">
        <f t="shared" si="144"/>
        <v/>
      </c>
      <c r="FV1008" s="280" t="str">
        <f>IF(FW1008="","",VLOOKUP(FW1008,リスト!$BV$5:$BW$10,2,FALSE))</f>
        <v/>
      </c>
      <c r="FW1008" s="26"/>
      <c r="FX1008" s="282" t="str">
        <f t="shared" si="145"/>
        <v/>
      </c>
      <c r="FY1008" s="280" t="str">
        <f>IF(FZ1008="","",VLOOKUP(FZ1008,リスト!$BX$5:$BY$6,2,FALSE))</f>
        <v/>
      </c>
      <c r="FZ1008" s="3"/>
      <c r="GA1008" s="280" t="str">
        <f>IF(GB1008="","",VLOOKUP(GB1008,リスト!$BZ$5:$CA$6,2,FALSE))</f>
        <v/>
      </c>
      <c r="GB1008" s="13"/>
      <c r="GC1008" s="281" t="str">
        <f>IF(GD1008="","",VLOOKUP(GD1008,リスト!$CB$5:$CC$6,2,FALSE))</f>
        <v/>
      </c>
      <c r="GD1008" s="13"/>
      <c r="GE1008" s="13"/>
      <c r="GF1008" s="13"/>
      <c r="GG1008" s="75"/>
      <c r="GH1008" s="281" t="str">
        <f t="shared" si="146"/>
        <v/>
      </c>
      <c r="GI1008" s="128"/>
      <c r="GJ1008" s="281" t="str">
        <f>IF(GK1008="","",VLOOKUP(GK1008,リスト!$CD$5:$CE$6,2,FALSE))</f>
        <v/>
      </c>
      <c r="GK1008" s="13"/>
      <c r="GL1008" s="281" t="str">
        <f>IF(GM1008="","",VLOOKUP(GM1008,リスト!$CF$5:$CG$5,2,FALSE))</f>
        <v/>
      </c>
      <c r="GM1008" s="26"/>
      <c r="GN1008" s="280" t="str">
        <f>IF(GO1008="","",VLOOKUP(GO1008,リスト!$CH$5:$CI$5,2,FALSE))</f>
        <v/>
      </c>
      <c r="GO1008" s="284"/>
      <c r="GP1008" s="284"/>
      <c r="GQ1008" s="284"/>
      <c r="GR1008" s="284"/>
      <c r="GS1008" s="284"/>
      <c r="GT1008" s="284"/>
      <c r="GU1008" s="284"/>
      <c r="GV1008" s="284"/>
      <c r="GW1008" s="284"/>
      <c r="GX1008" s="285"/>
    </row>
    <row r="1009" spans="2:206" s="177" customFormat="1" ht="24.75" hidden="1" customHeight="1" outlineLevel="1">
      <c r="B1009" s="286" t="str">
        <f>IF(明細!B1003="","",明細!B1003)</f>
        <v/>
      </c>
      <c r="C1009" s="287" t="str">
        <f>IF(明細!C1003="","",明細!C1003)</f>
        <v/>
      </c>
      <c r="D1009" s="265" t="str">
        <f>IF(明細!D1003="","",明細!D1003)</f>
        <v/>
      </c>
      <c r="E1009" s="265" t="str">
        <f>IF(明細!E1003="","",明細!E1003)</f>
        <v/>
      </c>
      <c r="F1009" s="265" t="str">
        <f>IF(明細!F1003="","",明細!F1003)</f>
        <v/>
      </c>
      <c r="G1009" s="265" t="str">
        <f>IF(明細!G1003="","",明細!G1003)</f>
        <v/>
      </c>
      <c r="H1009" s="265" t="str">
        <f>IF(明細!H1003="","",明細!H1003)</f>
        <v/>
      </c>
      <c r="I1009" s="265" t="str">
        <f>IF(明細!I1003="","",明細!I1003)</f>
        <v/>
      </c>
      <c r="J1009" s="265" t="str">
        <f>IF(明細!J1003="","",明細!J1003)</f>
        <v/>
      </c>
      <c r="K1009" s="265" t="str">
        <f>IF(明細!K1003="","",明細!K1003)</f>
        <v/>
      </c>
      <c r="L1009" s="265" t="str">
        <f>IF(明細!L1003="","",明細!L1003)</f>
        <v/>
      </c>
      <c r="M1009" s="265" t="str">
        <f>IF(明細!M1003="","",明細!M1003)</f>
        <v/>
      </c>
      <c r="N1009" s="265" t="str">
        <f>IF(明細!N1003="","",明細!N1003)</f>
        <v/>
      </c>
      <c r="O1009" s="265" t="str">
        <f>IF(明細!O1003="","",明細!O1003)</f>
        <v/>
      </c>
      <c r="P1009" s="265" t="str">
        <f>IF(明細!P1003="","",明細!P1003)</f>
        <v/>
      </c>
      <c r="Q1009" s="265" t="str">
        <f>IF(明細!Q1003="","",明細!Q1003)</f>
        <v/>
      </c>
      <c r="R1009" s="289" t="str">
        <f>IF(明細!R1003="","",明細!R1003)</f>
        <v/>
      </c>
      <c r="S1009" s="291" t="str">
        <f>IF(明細!S1003="","",明細!S1003)</f>
        <v/>
      </c>
      <c r="T1009" s="291" t="str">
        <f>IF(明細!T1003="","",明細!T1003)</f>
        <v/>
      </c>
      <c r="U1009" s="291" t="str">
        <f>IF(明細!U1003="","",明細!U1003)</f>
        <v/>
      </c>
      <c r="V1009" s="292" t="str">
        <f>IF(明細!V1003="","",明細!V1003)</f>
        <v>個</v>
      </c>
      <c r="W1009" s="292" t="str">
        <f>IF(明細!W1003="","",明細!W1003)</f>
        <v/>
      </c>
      <c r="X1009" s="293" t="str">
        <f>IF(明細!X1003="","",明細!X1003)</f>
        <v/>
      </c>
      <c r="Y1009" s="134" t="str">
        <f>IF(明細!Y1003="","",明細!Y1003)</f>
        <v/>
      </c>
      <c r="Z1009" s="135" t="str">
        <f>IF(明細!Z1003="","",明細!Z1003)</f>
        <v/>
      </c>
      <c r="AA1009" s="134" t="str">
        <f>IF(明細!AA1003="","",明細!AA1003)</f>
        <v/>
      </c>
      <c r="AB1009" s="303" t="str">
        <f>IF(明細!AB1003="","",明細!AB1003)</f>
        <v/>
      </c>
      <c r="AC1009" s="134" t="str">
        <f>IF(明細!AC1003="","",明細!AC1003)</f>
        <v/>
      </c>
      <c r="AD1009" s="183" t="str">
        <f>IF(明細!AD1003="","",明細!AD1003)</f>
        <v/>
      </c>
      <c r="AE1009" s="184">
        <f>IF(明細!AE1003="","",明細!AE1003)</f>
        <v>0.1</v>
      </c>
      <c r="AF1009" s="185" t="str">
        <f>IF(明細!AF1003="","",明細!AF1003)</f>
        <v/>
      </c>
      <c r="AG1009" s="186" t="str">
        <f>IF(明細!AG1003="","",明細!AG1003)</f>
        <v/>
      </c>
      <c r="AH1009" s="186" t="str">
        <f>IF(明細!AH1003="","",明細!AH1003)</f>
        <v/>
      </c>
      <c r="AI1009" s="187" t="str">
        <f>IF(明細!AI1003="","",明細!AI1003)</f>
        <v/>
      </c>
      <c r="AJ1009" s="296" t="str">
        <f>IF(明細!AJ1003="","",明細!AJ1003)</f>
        <v/>
      </c>
      <c r="AK1009" s="297" t="str">
        <f>IF(明細!AK1003="","",明細!AK1003)</f>
        <v/>
      </c>
      <c r="AL1009" s="298" t="str">
        <f>IF(明細!AL1003="","",明細!AL1003)</f>
        <v/>
      </c>
      <c r="AM1009" s="299" t="str">
        <f>IF(明細!AM1003="","",明細!AM1003)</f>
        <v/>
      </c>
      <c r="AN1009" s="300" t="str">
        <f>IF(明細!AN1003="","",明細!AN1003)</f>
        <v/>
      </c>
      <c r="AO1009" s="300" t="str">
        <f>IF(明細!AO1003="","",明細!AO1003)</f>
        <v/>
      </c>
      <c r="AP1009" s="300" t="str">
        <f>IF(明細!AP1003="","",明細!AP1003)</f>
        <v/>
      </c>
      <c r="AQ1009" s="301" t="str">
        <f>IF(明細!AQ1003="","",明細!AQ1003)</f>
        <v/>
      </c>
      <c r="AR1009" s="302" t="str">
        <f>IF(明細!AR1003="","",明細!AR1003)</f>
        <v/>
      </c>
      <c r="AU1009" s="360"/>
      <c r="AV1009" s="368"/>
      <c r="AW1009" s="446" t="str">
        <f>IF(明細!AV1003="","",明細!AV1003)</f>
        <v/>
      </c>
      <c r="AX1009" s="419" t="str">
        <f>IF(明細!AT1003="","",明細!AT1003)</f>
        <v/>
      </c>
      <c r="AY1009" s="280" t="str">
        <f>IF($AX1009="","",VLOOKUP($AX1009,リスト!$CL:$CM,2,FALSE))</f>
        <v/>
      </c>
      <c r="AZ1009" s="3"/>
      <c r="BA1009" s="280" t="str">
        <f>IF(BB1009="","",VLOOKUP(BB1009,リスト!$K:$L,2,FALSE))</f>
        <v/>
      </c>
      <c r="BB1009" s="3"/>
      <c r="BC1009" s="3"/>
      <c r="BD1009" s="87"/>
      <c r="BE1009" s="280" t="str">
        <f>IF(BF1009="","",VLOOKUP(BF1009,リスト!$I:$J,2,FALSE))</f>
        <v/>
      </c>
      <c r="BF1009" s="3"/>
      <c r="BG1009" s="280" t="str">
        <f>IF(BH1009="","",VLOOKUP(BH1009,リスト!$M:$N,2,FALSE))</f>
        <v/>
      </c>
      <c r="BH1009" s="282"/>
      <c r="BI1009" s="280" t="str">
        <f>IF(BJ1009="","",VLOOKUP(BJ1009,リスト!$O:$P,2,FALSE))</f>
        <v/>
      </c>
      <c r="BJ1009" s="24"/>
      <c r="BM1009" s="451" t="str">
        <f>IF(明細!AV1003="","",明細!AV1003)</f>
        <v/>
      </c>
      <c r="BN1009" s="453" t="str">
        <f>IF(明細!AT1003="","",明細!AT1003)</f>
        <v/>
      </c>
      <c r="BO1009" s="280" t="str">
        <f>IF($BN1009="","",VLOOKUP($BN1009,リスト!$CL:$CM,2,FALSE))</f>
        <v/>
      </c>
      <c r="BP1009" s="280" t="str">
        <f>IF(BQ1009="","",VLOOKUP(BQ1009,リスト!$K$5:$L$7,2,FALSE))</f>
        <v/>
      </c>
      <c r="BQ1009" s="13"/>
      <c r="BR1009" s="13"/>
      <c r="BS1009" s="47"/>
      <c r="BT1009" s="280" t="str">
        <f>IF(BU1009="","",VLOOKUP(BU1009,リスト!I1000:J1018,2,FALSE))</f>
        <v/>
      </c>
      <c r="BU1009" s="13"/>
      <c r="BV1009" s="13"/>
      <c r="BW1009" s="282"/>
      <c r="BX1009" s="282"/>
      <c r="BY1009" s="280" t="str">
        <f>IF(BZ1009="","",VLOOKUP(BZ1009,リスト!$S$5:$T$6,2,FALSE))</f>
        <v/>
      </c>
      <c r="BZ1009" s="3"/>
      <c r="CA1009" s="3"/>
      <c r="CB1009" s="81"/>
      <c r="CC1009" s="280" t="str">
        <f t="shared" si="140"/>
        <v/>
      </c>
      <c r="CD1009" s="83"/>
      <c r="CE1009" s="83"/>
      <c r="CF1009" s="83"/>
      <c r="CG1009" s="83"/>
      <c r="CH1009" s="282" t="str">
        <f t="shared" si="141"/>
        <v/>
      </c>
      <c r="CI1009" s="83"/>
      <c r="CJ1009" s="280" t="str">
        <f t="shared" si="142"/>
        <v/>
      </c>
      <c r="CK1009" s="87"/>
      <c r="CL1009" s="78"/>
      <c r="CM1009" s="83"/>
      <c r="CN1009" s="83"/>
      <c r="CO1009" s="83"/>
      <c r="CP1009" s="280" t="str">
        <f t="shared" si="147"/>
        <v/>
      </c>
      <c r="CQ1009" s="81"/>
      <c r="CR1009" s="280" t="str">
        <f t="shared" si="148"/>
        <v/>
      </c>
      <c r="CS1009" s="3"/>
      <c r="CT1009" s="3"/>
      <c r="CU1009" s="280" t="str">
        <f>IF(CV1009="","",VLOOKUP(CV1009,リスト!$V$5:$W$6,2,FALSE))</f>
        <v/>
      </c>
      <c r="CV1009" s="3"/>
      <c r="CW1009" s="280" t="str">
        <f>IF(CX1009="","",VLOOKUP(CX1009,リスト!$X$5:$Y$6,2,FALSE))</f>
        <v/>
      </c>
      <c r="CX1009" s="3"/>
      <c r="CY1009" s="77"/>
      <c r="CZ1009" s="77"/>
      <c r="DA1009" s="75"/>
      <c r="DB1009" s="75"/>
      <c r="DC1009" s="75"/>
      <c r="DD1009" s="75"/>
      <c r="DE1009" s="280" t="str">
        <f>IF(DF1009="","",VLOOKUP(DF1009,リスト!$Z$5:$AA$10,2,FALSE))</f>
        <v/>
      </c>
      <c r="DF1009" s="3"/>
      <c r="DG1009" s="280" t="str">
        <f>IF(DH1009="","",VLOOKUP(DH1009,リスト!$AB$5:$AC$12,2,FALSE))</f>
        <v/>
      </c>
      <c r="DH1009" s="63"/>
      <c r="DI1009" s="280" t="str">
        <f>IF(DJ1009="","",VLOOKUP(DJ1009,リスト!$AD$5:$AE$7,2,FALSE))</f>
        <v/>
      </c>
      <c r="DJ1009" s="3"/>
      <c r="DK1009" s="280" t="str">
        <f>IF(DL1009="","",VLOOKUP(DL1009,リスト!$AF$5:$AG$10,2,FALSE))</f>
        <v/>
      </c>
      <c r="DL1009" s="3"/>
      <c r="DM1009" s="280" t="str">
        <f>IF(DN1009="","",VLOOKUP(DN1009,リスト!$AH$5:$AI$6,2,FALSE))</f>
        <v/>
      </c>
      <c r="DN1009" s="3"/>
      <c r="DO1009" s="280" t="str">
        <f>IF(DP1009="","",VLOOKUP(DP1009,リスト!$AJ$5:$AK$6,2,FALSE))</f>
        <v/>
      </c>
      <c r="DP1009" s="3"/>
      <c r="DQ1009" s="280" t="str">
        <f>IF(DR1009="","",VLOOKUP(DR1009,リスト!$AL$5:$AM$7,2,FALSE))</f>
        <v/>
      </c>
      <c r="DR1009" s="3"/>
      <c r="DS1009" s="13"/>
      <c r="DT1009" s="85"/>
      <c r="DU1009" s="85"/>
      <c r="DV1009" s="281" t="str">
        <f>IF(DW1009="","",VLOOKUP(DW1009,リスト!$AN$5:$AO$6,2,FALSE))</f>
        <v/>
      </c>
      <c r="DW1009" s="13"/>
      <c r="DX1009" s="341"/>
      <c r="DY1009" s="345"/>
      <c r="DZ1009" s="341"/>
      <c r="EA1009" s="345"/>
      <c r="EB1009" s="280" t="str">
        <f>IF(EC1009="","",VLOOKUP(EC1009,リスト!$AW$5:$AX$8,2,FALSE))</f>
        <v/>
      </c>
      <c r="EC1009" s="3"/>
      <c r="ED1009" s="85"/>
      <c r="EE1009" s="280" t="str">
        <f>IF(EF1009="","",VLOOKUP(EF1009,リスト!$AY$5:$AZ$10,2,FALSE))</f>
        <v/>
      </c>
      <c r="EF1009" s="3"/>
      <c r="EG1009" s="280" t="str">
        <f>IF(EH1009="","",VLOOKUP(EH1009,リスト!$BA$5:$BB$10,2,FALSE))</f>
        <v/>
      </c>
      <c r="EH1009" s="3"/>
      <c r="EI1009" s="280" t="str">
        <f>IF(EJ1009="","",VLOOKUP(EJ1009,リスト!$BC$5:$BD$10,2,FALSE))</f>
        <v/>
      </c>
      <c r="EJ1009" s="3"/>
      <c r="EK1009" s="280" t="str">
        <f>IF(EL1009="","",VLOOKUP(EL1009,リスト!$BE$5:$BF$10,2,FALSE))</f>
        <v/>
      </c>
      <c r="EL1009" s="3"/>
      <c r="EM1009" s="78"/>
      <c r="EN1009" s="73"/>
      <c r="EO1009" s="73"/>
      <c r="EP1009" s="13"/>
      <c r="EQ1009" s="13"/>
      <c r="ER1009" s="280" t="str">
        <f>IF(ES1009="","",VLOOKUP(ES1009,リスト!$BG$5:$BH$10,2,FALSE))</f>
        <v/>
      </c>
      <c r="ES1009" s="13"/>
      <c r="ET1009" s="13"/>
      <c r="EU1009" s="13"/>
      <c r="EV1009" s="13"/>
      <c r="EW1009" s="13"/>
      <c r="EX1009" s="81"/>
      <c r="EY1009" s="81"/>
      <c r="EZ1009" s="26"/>
      <c r="FA1009" s="281" t="str">
        <f>IF($EZ1009="","",INDEX(リスト!$BI$5:$BJ$40,MATCH($EZ1009,リスト!$BJ$5:$BJ$40,0),1))</f>
        <v/>
      </c>
      <c r="FB1009" s="280" t="str">
        <f>IF(FC1009="","",VLOOKUP(FC1009,リスト!$BK:$BL,2,FALSE))</f>
        <v/>
      </c>
      <c r="FC1009" s="13"/>
      <c r="FD1009" s="331"/>
      <c r="FE1009" s="3"/>
      <c r="FF1009" s="280" t="str">
        <f>IF(FG1009="","",VLOOKUP(FG1009,リスト!$BO$5:$BP$6,2,FALSE))</f>
        <v/>
      </c>
      <c r="FG1009" s="3"/>
      <c r="FH1009" s="280" t="str">
        <f>IF(FI1009="","",VLOOKUP(FI1009,リスト!$BQ$5:$BR$8,2,FALSE))</f>
        <v/>
      </c>
      <c r="FI1009" s="3"/>
      <c r="FJ1009" s="282"/>
      <c r="FK1009" s="280" t="str">
        <f>IF(FL1009="","",VLOOKUP(FL1009,リスト!$BS$5:$BT$6,2,FALSE))</f>
        <v/>
      </c>
      <c r="FL1009" s="63"/>
      <c r="FM1009" s="13"/>
      <c r="FN1009" s="13"/>
      <c r="FO1009" s="13"/>
      <c r="FP1009" s="283" t="str">
        <f t="shared" si="143"/>
        <v/>
      </c>
      <c r="FQ1009" s="283" t="str">
        <f t="shared" si="143"/>
        <v/>
      </c>
      <c r="FR1009" s="13"/>
      <c r="FS1009" s="85"/>
      <c r="FT1009" s="85"/>
      <c r="FU1009" s="281" t="str">
        <f t="shared" si="144"/>
        <v/>
      </c>
      <c r="FV1009" s="280" t="str">
        <f>IF(FW1009="","",VLOOKUP(FW1009,リスト!$BV$5:$BW$10,2,FALSE))</f>
        <v/>
      </c>
      <c r="FW1009" s="26"/>
      <c r="FX1009" s="282" t="str">
        <f t="shared" si="145"/>
        <v/>
      </c>
      <c r="FY1009" s="280" t="str">
        <f>IF(FZ1009="","",VLOOKUP(FZ1009,リスト!$BX$5:$BY$6,2,FALSE))</f>
        <v/>
      </c>
      <c r="FZ1009" s="3"/>
      <c r="GA1009" s="280" t="str">
        <f>IF(GB1009="","",VLOOKUP(GB1009,リスト!$BZ$5:$CA$6,2,FALSE))</f>
        <v/>
      </c>
      <c r="GB1009" s="13"/>
      <c r="GC1009" s="281" t="str">
        <f>IF(GD1009="","",VLOOKUP(GD1009,リスト!$CB$5:$CC$6,2,FALSE))</f>
        <v/>
      </c>
      <c r="GD1009" s="13"/>
      <c r="GE1009" s="13"/>
      <c r="GF1009" s="13"/>
      <c r="GG1009" s="75"/>
      <c r="GH1009" s="281" t="str">
        <f t="shared" si="146"/>
        <v/>
      </c>
      <c r="GI1009" s="128"/>
      <c r="GJ1009" s="281" t="str">
        <f>IF(GK1009="","",VLOOKUP(GK1009,リスト!$CD$5:$CE$6,2,FALSE))</f>
        <v/>
      </c>
      <c r="GK1009" s="13"/>
      <c r="GL1009" s="281" t="str">
        <f>IF(GM1009="","",VLOOKUP(GM1009,リスト!$CF$5:$CG$5,2,FALSE))</f>
        <v/>
      </c>
      <c r="GM1009" s="26"/>
      <c r="GN1009" s="280" t="str">
        <f>IF(GO1009="","",VLOOKUP(GO1009,リスト!$CH$5:$CI$5,2,FALSE))</f>
        <v/>
      </c>
      <c r="GO1009" s="284"/>
      <c r="GP1009" s="284"/>
      <c r="GQ1009" s="284"/>
      <c r="GR1009" s="284"/>
      <c r="GS1009" s="284"/>
      <c r="GT1009" s="284"/>
      <c r="GU1009" s="284"/>
      <c r="GV1009" s="284"/>
      <c r="GW1009" s="284"/>
      <c r="GX1009" s="285"/>
    </row>
    <row r="1010" spans="2:206" s="177" customFormat="1" ht="24.75" hidden="1" customHeight="1" outlineLevel="1">
      <c r="B1010" s="286" t="str">
        <f>IF(明細!B1004="","",明細!B1004)</f>
        <v/>
      </c>
      <c r="C1010" s="287" t="str">
        <f>IF(明細!C1004="","",明細!C1004)</f>
        <v/>
      </c>
      <c r="D1010" s="265" t="str">
        <f>IF(明細!D1004="","",明細!D1004)</f>
        <v/>
      </c>
      <c r="E1010" s="265" t="str">
        <f>IF(明細!E1004="","",明細!E1004)</f>
        <v/>
      </c>
      <c r="F1010" s="265" t="str">
        <f>IF(明細!F1004="","",明細!F1004)</f>
        <v/>
      </c>
      <c r="G1010" s="265" t="str">
        <f>IF(明細!G1004="","",明細!G1004)</f>
        <v/>
      </c>
      <c r="H1010" s="265" t="str">
        <f>IF(明細!H1004="","",明細!H1004)</f>
        <v/>
      </c>
      <c r="I1010" s="265" t="str">
        <f>IF(明細!I1004="","",明細!I1004)</f>
        <v/>
      </c>
      <c r="J1010" s="265" t="str">
        <f>IF(明細!J1004="","",明細!J1004)</f>
        <v/>
      </c>
      <c r="K1010" s="265" t="str">
        <f>IF(明細!K1004="","",明細!K1004)</f>
        <v/>
      </c>
      <c r="L1010" s="265" t="str">
        <f>IF(明細!L1004="","",明細!L1004)</f>
        <v/>
      </c>
      <c r="M1010" s="265" t="str">
        <f>IF(明細!M1004="","",明細!M1004)</f>
        <v/>
      </c>
      <c r="N1010" s="265" t="str">
        <f>IF(明細!N1004="","",明細!N1004)</f>
        <v/>
      </c>
      <c r="O1010" s="265" t="str">
        <f>IF(明細!O1004="","",明細!O1004)</f>
        <v/>
      </c>
      <c r="P1010" s="265" t="str">
        <f>IF(明細!P1004="","",明細!P1004)</f>
        <v/>
      </c>
      <c r="Q1010" s="265" t="str">
        <f>IF(明細!Q1004="","",明細!Q1004)</f>
        <v/>
      </c>
      <c r="R1010" s="289" t="str">
        <f>IF(明細!R1004="","",明細!R1004)</f>
        <v/>
      </c>
      <c r="S1010" s="291" t="str">
        <f>IF(明細!S1004="","",明細!S1004)</f>
        <v/>
      </c>
      <c r="T1010" s="291" t="str">
        <f>IF(明細!T1004="","",明細!T1004)</f>
        <v/>
      </c>
      <c r="U1010" s="291" t="str">
        <f>IF(明細!U1004="","",明細!U1004)</f>
        <v/>
      </c>
      <c r="V1010" s="292" t="str">
        <f>IF(明細!V1004="","",明細!V1004)</f>
        <v>個</v>
      </c>
      <c r="W1010" s="292" t="str">
        <f>IF(明細!W1004="","",明細!W1004)</f>
        <v/>
      </c>
      <c r="X1010" s="293" t="str">
        <f>IF(明細!X1004="","",明細!X1004)</f>
        <v/>
      </c>
      <c r="Y1010" s="134" t="str">
        <f>IF(明細!Y1004="","",明細!Y1004)</f>
        <v/>
      </c>
      <c r="Z1010" s="135" t="str">
        <f>IF(明細!Z1004="","",明細!Z1004)</f>
        <v/>
      </c>
      <c r="AA1010" s="134" t="str">
        <f>IF(明細!AA1004="","",明細!AA1004)</f>
        <v/>
      </c>
      <c r="AB1010" s="303" t="str">
        <f>IF(明細!AB1004="","",明細!AB1004)</f>
        <v/>
      </c>
      <c r="AC1010" s="134" t="str">
        <f>IF(明細!AC1004="","",明細!AC1004)</f>
        <v/>
      </c>
      <c r="AD1010" s="183" t="str">
        <f>IF(明細!AD1004="","",明細!AD1004)</f>
        <v/>
      </c>
      <c r="AE1010" s="184">
        <f>IF(明細!AE1004="","",明細!AE1004)</f>
        <v>0.1</v>
      </c>
      <c r="AF1010" s="185" t="str">
        <f>IF(明細!AF1004="","",明細!AF1004)</f>
        <v/>
      </c>
      <c r="AG1010" s="186" t="str">
        <f>IF(明細!AG1004="","",明細!AG1004)</f>
        <v/>
      </c>
      <c r="AH1010" s="186" t="str">
        <f>IF(明細!AH1004="","",明細!AH1004)</f>
        <v/>
      </c>
      <c r="AI1010" s="187" t="str">
        <f>IF(明細!AI1004="","",明細!AI1004)</f>
        <v/>
      </c>
      <c r="AJ1010" s="296" t="str">
        <f>IF(明細!AJ1004="","",明細!AJ1004)</f>
        <v/>
      </c>
      <c r="AK1010" s="297" t="str">
        <f>IF(明細!AK1004="","",明細!AK1004)</f>
        <v/>
      </c>
      <c r="AL1010" s="298" t="str">
        <f>IF(明細!AL1004="","",明細!AL1004)</f>
        <v/>
      </c>
      <c r="AM1010" s="299" t="str">
        <f>IF(明細!AM1004="","",明細!AM1004)</f>
        <v/>
      </c>
      <c r="AN1010" s="300" t="str">
        <f>IF(明細!AN1004="","",明細!AN1004)</f>
        <v/>
      </c>
      <c r="AO1010" s="300" t="str">
        <f>IF(明細!AO1004="","",明細!AO1004)</f>
        <v/>
      </c>
      <c r="AP1010" s="300" t="str">
        <f>IF(明細!AP1004="","",明細!AP1004)</f>
        <v/>
      </c>
      <c r="AQ1010" s="301" t="str">
        <f>IF(明細!AQ1004="","",明細!AQ1004)</f>
        <v/>
      </c>
      <c r="AR1010" s="302" t="str">
        <f>IF(明細!AR1004="","",明細!AR1004)</f>
        <v/>
      </c>
      <c r="AU1010" s="360"/>
      <c r="AV1010" s="368"/>
      <c r="AW1010" s="446" t="str">
        <f>IF(明細!AV1004="","",明細!AV1004)</f>
        <v/>
      </c>
      <c r="AX1010" s="419" t="str">
        <f>IF(明細!AT1004="","",明細!AT1004)</f>
        <v/>
      </c>
      <c r="AY1010" s="280" t="str">
        <f>IF($AX1010="","",VLOOKUP($AX1010,リスト!$CL:$CM,2,FALSE))</f>
        <v/>
      </c>
      <c r="AZ1010" s="3"/>
      <c r="BA1010" s="280" t="str">
        <f>IF(BB1010="","",VLOOKUP(BB1010,リスト!$K:$L,2,FALSE))</f>
        <v/>
      </c>
      <c r="BB1010" s="3"/>
      <c r="BC1010" s="3"/>
      <c r="BD1010" s="87"/>
      <c r="BE1010" s="280" t="str">
        <f>IF(BF1010="","",VLOOKUP(BF1010,リスト!$I:$J,2,FALSE))</f>
        <v/>
      </c>
      <c r="BF1010" s="3"/>
      <c r="BG1010" s="280" t="str">
        <f>IF(BH1010="","",VLOOKUP(BH1010,リスト!$M:$N,2,FALSE))</f>
        <v/>
      </c>
      <c r="BH1010" s="282"/>
      <c r="BI1010" s="280" t="str">
        <f>IF(BJ1010="","",VLOOKUP(BJ1010,リスト!$O:$P,2,FALSE))</f>
        <v/>
      </c>
      <c r="BJ1010" s="24"/>
      <c r="BM1010" s="451" t="str">
        <f>IF(明細!AV1004="","",明細!AV1004)</f>
        <v/>
      </c>
      <c r="BN1010" s="453" t="str">
        <f>IF(明細!AT1004="","",明細!AT1004)</f>
        <v/>
      </c>
      <c r="BO1010" s="280" t="str">
        <f>IF($BN1010="","",VLOOKUP($BN1010,リスト!$CL:$CM,2,FALSE))</f>
        <v/>
      </c>
      <c r="BP1010" s="280" t="str">
        <f>IF(BQ1010="","",VLOOKUP(BQ1010,リスト!$K$5:$L$7,2,FALSE))</f>
        <v/>
      </c>
      <c r="BQ1010" s="13"/>
      <c r="BR1010" s="13"/>
      <c r="BS1010" s="47"/>
      <c r="BT1010" s="280" t="str">
        <f>IF(BU1010="","",VLOOKUP(BU1010,リスト!I1001:J1019,2,FALSE))</f>
        <v/>
      </c>
      <c r="BU1010" s="13"/>
      <c r="BV1010" s="13"/>
      <c r="BW1010" s="282"/>
      <c r="BX1010" s="282"/>
      <c r="BY1010" s="280" t="str">
        <f>IF(BZ1010="","",VLOOKUP(BZ1010,リスト!$S$5:$T$6,2,FALSE))</f>
        <v/>
      </c>
      <c r="BZ1010" s="3"/>
      <c r="CA1010" s="3"/>
      <c r="CB1010" s="81"/>
      <c r="CC1010" s="280" t="str">
        <f t="shared" si="140"/>
        <v/>
      </c>
      <c r="CD1010" s="83"/>
      <c r="CE1010" s="83"/>
      <c r="CF1010" s="83"/>
      <c r="CG1010" s="83"/>
      <c r="CH1010" s="282" t="str">
        <f t="shared" si="141"/>
        <v/>
      </c>
      <c r="CI1010" s="83"/>
      <c r="CJ1010" s="280" t="str">
        <f t="shared" si="142"/>
        <v/>
      </c>
      <c r="CK1010" s="87"/>
      <c r="CL1010" s="78"/>
      <c r="CM1010" s="83"/>
      <c r="CN1010" s="83"/>
      <c r="CO1010" s="83"/>
      <c r="CP1010" s="280" t="str">
        <f t="shared" si="147"/>
        <v/>
      </c>
      <c r="CQ1010" s="81"/>
      <c r="CR1010" s="280" t="str">
        <f t="shared" si="148"/>
        <v/>
      </c>
      <c r="CS1010" s="3"/>
      <c r="CT1010" s="3"/>
      <c r="CU1010" s="280" t="str">
        <f>IF(CV1010="","",VLOOKUP(CV1010,リスト!$V$5:$W$6,2,FALSE))</f>
        <v/>
      </c>
      <c r="CV1010" s="3"/>
      <c r="CW1010" s="280" t="str">
        <f>IF(CX1010="","",VLOOKUP(CX1010,リスト!$X$5:$Y$6,2,FALSE))</f>
        <v/>
      </c>
      <c r="CX1010" s="3"/>
      <c r="CY1010" s="77"/>
      <c r="CZ1010" s="77"/>
      <c r="DA1010" s="75"/>
      <c r="DB1010" s="75"/>
      <c r="DC1010" s="75"/>
      <c r="DD1010" s="75"/>
      <c r="DE1010" s="280" t="str">
        <f>IF(DF1010="","",VLOOKUP(DF1010,リスト!$Z$5:$AA$10,2,FALSE))</f>
        <v/>
      </c>
      <c r="DF1010" s="3"/>
      <c r="DG1010" s="280" t="str">
        <f>IF(DH1010="","",VLOOKUP(DH1010,リスト!$AB$5:$AC$12,2,FALSE))</f>
        <v/>
      </c>
      <c r="DH1010" s="63"/>
      <c r="DI1010" s="280" t="str">
        <f>IF(DJ1010="","",VLOOKUP(DJ1010,リスト!$AD$5:$AE$7,2,FALSE))</f>
        <v/>
      </c>
      <c r="DJ1010" s="3"/>
      <c r="DK1010" s="280" t="str">
        <f>IF(DL1010="","",VLOOKUP(DL1010,リスト!$AF$5:$AG$10,2,FALSE))</f>
        <v/>
      </c>
      <c r="DL1010" s="3"/>
      <c r="DM1010" s="280" t="str">
        <f>IF(DN1010="","",VLOOKUP(DN1010,リスト!$AH$5:$AI$6,2,FALSE))</f>
        <v/>
      </c>
      <c r="DN1010" s="3"/>
      <c r="DO1010" s="280" t="str">
        <f>IF(DP1010="","",VLOOKUP(DP1010,リスト!$AJ$5:$AK$6,2,FALSE))</f>
        <v/>
      </c>
      <c r="DP1010" s="3"/>
      <c r="DQ1010" s="280" t="str">
        <f>IF(DR1010="","",VLOOKUP(DR1010,リスト!$AL$5:$AM$7,2,FALSE))</f>
        <v/>
      </c>
      <c r="DR1010" s="3"/>
      <c r="DS1010" s="13"/>
      <c r="DT1010" s="85"/>
      <c r="DU1010" s="85"/>
      <c r="DV1010" s="281" t="str">
        <f>IF(DW1010="","",VLOOKUP(DW1010,リスト!$AN$5:$AO$6,2,FALSE))</f>
        <v/>
      </c>
      <c r="DW1010" s="13"/>
      <c r="DX1010" s="341"/>
      <c r="DY1010" s="345"/>
      <c r="DZ1010" s="341"/>
      <c r="EA1010" s="345"/>
      <c r="EB1010" s="280" t="str">
        <f>IF(EC1010="","",VLOOKUP(EC1010,リスト!$AW$5:$AX$8,2,FALSE))</f>
        <v/>
      </c>
      <c r="EC1010" s="3"/>
      <c r="ED1010" s="85"/>
      <c r="EE1010" s="280" t="str">
        <f>IF(EF1010="","",VLOOKUP(EF1010,リスト!$AY$5:$AZ$10,2,FALSE))</f>
        <v/>
      </c>
      <c r="EF1010" s="3"/>
      <c r="EG1010" s="280" t="str">
        <f>IF(EH1010="","",VLOOKUP(EH1010,リスト!$BA$5:$BB$10,2,FALSE))</f>
        <v/>
      </c>
      <c r="EH1010" s="3"/>
      <c r="EI1010" s="280" t="str">
        <f>IF(EJ1010="","",VLOOKUP(EJ1010,リスト!$BC$5:$BD$10,2,FALSE))</f>
        <v/>
      </c>
      <c r="EJ1010" s="3"/>
      <c r="EK1010" s="280" t="str">
        <f>IF(EL1010="","",VLOOKUP(EL1010,リスト!$BE$5:$BF$10,2,FALSE))</f>
        <v/>
      </c>
      <c r="EL1010" s="3"/>
      <c r="EM1010" s="78"/>
      <c r="EN1010" s="73"/>
      <c r="EO1010" s="73"/>
      <c r="EP1010" s="13"/>
      <c r="EQ1010" s="13"/>
      <c r="ER1010" s="280" t="str">
        <f>IF(ES1010="","",VLOOKUP(ES1010,リスト!$BG$5:$BH$10,2,FALSE))</f>
        <v/>
      </c>
      <c r="ES1010" s="13"/>
      <c r="ET1010" s="13"/>
      <c r="EU1010" s="13"/>
      <c r="EV1010" s="13"/>
      <c r="EW1010" s="13"/>
      <c r="EX1010" s="81"/>
      <c r="EY1010" s="81"/>
      <c r="EZ1010" s="26"/>
      <c r="FA1010" s="281" t="str">
        <f>IF($EZ1010="","",INDEX(リスト!$BI$5:$BJ$40,MATCH($EZ1010,リスト!$BJ$5:$BJ$40,0),1))</f>
        <v/>
      </c>
      <c r="FB1010" s="280" t="str">
        <f>IF(FC1010="","",VLOOKUP(FC1010,リスト!$BK:$BL,2,FALSE))</f>
        <v/>
      </c>
      <c r="FC1010" s="13"/>
      <c r="FD1010" s="331"/>
      <c r="FE1010" s="3"/>
      <c r="FF1010" s="280" t="str">
        <f>IF(FG1010="","",VLOOKUP(FG1010,リスト!$BO$5:$BP$6,2,FALSE))</f>
        <v/>
      </c>
      <c r="FG1010" s="3"/>
      <c r="FH1010" s="280" t="str">
        <f>IF(FI1010="","",VLOOKUP(FI1010,リスト!$BQ$5:$BR$8,2,FALSE))</f>
        <v/>
      </c>
      <c r="FI1010" s="3"/>
      <c r="FJ1010" s="282"/>
      <c r="FK1010" s="280" t="str">
        <f>IF(FL1010="","",VLOOKUP(FL1010,リスト!$BS$5:$BT$6,2,FALSE))</f>
        <v/>
      </c>
      <c r="FL1010" s="63"/>
      <c r="FM1010" s="13"/>
      <c r="FN1010" s="13"/>
      <c r="FO1010" s="13"/>
      <c r="FP1010" s="283" t="str">
        <f t="shared" si="143"/>
        <v/>
      </c>
      <c r="FQ1010" s="283" t="str">
        <f t="shared" si="143"/>
        <v/>
      </c>
      <c r="FR1010" s="13"/>
      <c r="FS1010" s="85"/>
      <c r="FT1010" s="85"/>
      <c r="FU1010" s="281" t="str">
        <f t="shared" si="144"/>
        <v/>
      </c>
      <c r="FV1010" s="280" t="str">
        <f>IF(FW1010="","",VLOOKUP(FW1010,リスト!$BV$5:$BW$10,2,FALSE))</f>
        <v/>
      </c>
      <c r="FW1010" s="26"/>
      <c r="FX1010" s="282" t="str">
        <f t="shared" si="145"/>
        <v/>
      </c>
      <c r="FY1010" s="280" t="str">
        <f>IF(FZ1010="","",VLOOKUP(FZ1010,リスト!$BX$5:$BY$6,2,FALSE))</f>
        <v/>
      </c>
      <c r="FZ1010" s="3"/>
      <c r="GA1010" s="280" t="str">
        <f>IF(GB1010="","",VLOOKUP(GB1010,リスト!$BZ$5:$CA$6,2,FALSE))</f>
        <v/>
      </c>
      <c r="GB1010" s="13"/>
      <c r="GC1010" s="281" t="str">
        <f>IF(GD1010="","",VLOOKUP(GD1010,リスト!$CB$5:$CC$6,2,FALSE))</f>
        <v/>
      </c>
      <c r="GD1010" s="13"/>
      <c r="GE1010" s="13"/>
      <c r="GF1010" s="13"/>
      <c r="GG1010" s="75"/>
      <c r="GH1010" s="281" t="str">
        <f t="shared" si="146"/>
        <v/>
      </c>
      <c r="GI1010" s="128"/>
      <c r="GJ1010" s="281" t="str">
        <f>IF(GK1010="","",VLOOKUP(GK1010,リスト!$CD$5:$CE$6,2,FALSE))</f>
        <v/>
      </c>
      <c r="GK1010" s="13"/>
      <c r="GL1010" s="281" t="str">
        <f>IF(GM1010="","",VLOOKUP(GM1010,リスト!$CF$5:$CG$5,2,FALSE))</f>
        <v/>
      </c>
      <c r="GM1010" s="26"/>
      <c r="GN1010" s="280" t="str">
        <f>IF(GO1010="","",VLOOKUP(GO1010,リスト!$CH$5:$CI$5,2,FALSE))</f>
        <v/>
      </c>
      <c r="GO1010" s="284"/>
      <c r="GP1010" s="284"/>
      <c r="GQ1010" s="284"/>
      <c r="GR1010" s="284"/>
      <c r="GS1010" s="284"/>
      <c r="GT1010" s="284"/>
      <c r="GU1010" s="284"/>
      <c r="GV1010" s="284"/>
      <c r="GW1010" s="284"/>
      <c r="GX1010" s="285"/>
    </row>
    <row r="1011" spans="2:206" s="177" customFormat="1" ht="24.75" hidden="1" customHeight="1" outlineLevel="1">
      <c r="B1011" s="286" t="str">
        <f>IF(明細!B1005="","",明細!B1005)</f>
        <v/>
      </c>
      <c r="C1011" s="287" t="str">
        <f>IF(明細!C1005="","",明細!C1005)</f>
        <v/>
      </c>
      <c r="D1011" s="265" t="str">
        <f>IF(明細!D1005="","",明細!D1005)</f>
        <v/>
      </c>
      <c r="E1011" s="265" t="str">
        <f>IF(明細!E1005="","",明細!E1005)</f>
        <v/>
      </c>
      <c r="F1011" s="265" t="str">
        <f>IF(明細!F1005="","",明細!F1005)</f>
        <v/>
      </c>
      <c r="G1011" s="265" t="str">
        <f>IF(明細!G1005="","",明細!G1005)</f>
        <v/>
      </c>
      <c r="H1011" s="265" t="str">
        <f>IF(明細!H1005="","",明細!H1005)</f>
        <v/>
      </c>
      <c r="I1011" s="265" t="str">
        <f>IF(明細!I1005="","",明細!I1005)</f>
        <v/>
      </c>
      <c r="J1011" s="265" t="str">
        <f>IF(明細!J1005="","",明細!J1005)</f>
        <v/>
      </c>
      <c r="K1011" s="265" t="str">
        <f>IF(明細!K1005="","",明細!K1005)</f>
        <v/>
      </c>
      <c r="L1011" s="265" t="str">
        <f>IF(明細!L1005="","",明細!L1005)</f>
        <v/>
      </c>
      <c r="M1011" s="265" t="str">
        <f>IF(明細!M1005="","",明細!M1005)</f>
        <v/>
      </c>
      <c r="N1011" s="265" t="str">
        <f>IF(明細!N1005="","",明細!N1005)</f>
        <v/>
      </c>
      <c r="O1011" s="265" t="str">
        <f>IF(明細!O1005="","",明細!O1005)</f>
        <v/>
      </c>
      <c r="P1011" s="265" t="str">
        <f>IF(明細!P1005="","",明細!P1005)</f>
        <v/>
      </c>
      <c r="Q1011" s="265" t="str">
        <f>IF(明細!Q1005="","",明細!Q1005)</f>
        <v/>
      </c>
      <c r="R1011" s="289" t="str">
        <f>IF(明細!R1005="","",明細!R1005)</f>
        <v/>
      </c>
      <c r="S1011" s="291" t="str">
        <f>IF(明細!S1005="","",明細!S1005)</f>
        <v/>
      </c>
      <c r="T1011" s="291" t="str">
        <f>IF(明細!T1005="","",明細!T1005)</f>
        <v/>
      </c>
      <c r="U1011" s="291" t="str">
        <f>IF(明細!U1005="","",明細!U1005)</f>
        <v/>
      </c>
      <c r="V1011" s="292" t="str">
        <f>IF(明細!V1005="","",明細!V1005)</f>
        <v>個</v>
      </c>
      <c r="W1011" s="292" t="str">
        <f>IF(明細!W1005="","",明細!W1005)</f>
        <v/>
      </c>
      <c r="X1011" s="293" t="str">
        <f>IF(明細!X1005="","",明細!X1005)</f>
        <v/>
      </c>
      <c r="Y1011" s="134" t="str">
        <f>IF(明細!Y1005="","",明細!Y1005)</f>
        <v/>
      </c>
      <c r="Z1011" s="135" t="str">
        <f>IF(明細!Z1005="","",明細!Z1005)</f>
        <v/>
      </c>
      <c r="AA1011" s="134" t="str">
        <f>IF(明細!AA1005="","",明細!AA1005)</f>
        <v/>
      </c>
      <c r="AB1011" s="303" t="str">
        <f>IF(明細!AB1005="","",明細!AB1005)</f>
        <v/>
      </c>
      <c r="AC1011" s="134" t="str">
        <f>IF(明細!AC1005="","",明細!AC1005)</f>
        <v/>
      </c>
      <c r="AD1011" s="183" t="str">
        <f>IF(明細!AD1005="","",明細!AD1005)</f>
        <v/>
      </c>
      <c r="AE1011" s="184">
        <f>IF(明細!AE1005="","",明細!AE1005)</f>
        <v>0.1</v>
      </c>
      <c r="AF1011" s="185" t="str">
        <f>IF(明細!AF1005="","",明細!AF1005)</f>
        <v/>
      </c>
      <c r="AG1011" s="186" t="str">
        <f>IF(明細!AG1005="","",明細!AG1005)</f>
        <v/>
      </c>
      <c r="AH1011" s="186" t="str">
        <f>IF(明細!AH1005="","",明細!AH1005)</f>
        <v/>
      </c>
      <c r="AI1011" s="187" t="str">
        <f>IF(明細!AI1005="","",明細!AI1005)</f>
        <v/>
      </c>
      <c r="AJ1011" s="296" t="str">
        <f>IF(明細!AJ1005="","",明細!AJ1005)</f>
        <v/>
      </c>
      <c r="AK1011" s="297" t="str">
        <f>IF(明細!AK1005="","",明細!AK1005)</f>
        <v/>
      </c>
      <c r="AL1011" s="298" t="str">
        <f>IF(明細!AL1005="","",明細!AL1005)</f>
        <v/>
      </c>
      <c r="AM1011" s="299" t="str">
        <f>IF(明細!AM1005="","",明細!AM1005)</f>
        <v/>
      </c>
      <c r="AN1011" s="300" t="str">
        <f>IF(明細!AN1005="","",明細!AN1005)</f>
        <v/>
      </c>
      <c r="AO1011" s="300" t="str">
        <f>IF(明細!AO1005="","",明細!AO1005)</f>
        <v/>
      </c>
      <c r="AP1011" s="300" t="str">
        <f>IF(明細!AP1005="","",明細!AP1005)</f>
        <v/>
      </c>
      <c r="AQ1011" s="301" t="str">
        <f>IF(明細!AQ1005="","",明細!AQ1005)</f>
        <v/>
      </c>
      <c r="AR1011" s="302" t="str">
        <f>IF(明細!AR1005="","",明細!AR1005)</f>
        <v/>
      </c>
      <c r="AU1011" s="360"/>
      <c r="AV1011" s="368"/>
      <c r="AW1011" s="446" t="str">
        <f>IF(明細!AV1005="","",明細!AV1005)</f>
        <v/>
      </c>
      <c r="AX1011" s="419" t="str">
        <f>IF(明細!AT1005="","",明細!AT1005)</f>
        <v/>
      </c>
      <c r="AY1011" s="280" t="str">
        <f>IF($AX1011="","",VLOOKUP($AX1011,リスト!$CL:$CM,2,FALSE))</f>
        <v/>
      </c>
      <c r="AZ1011" s="3"/>
      <c r="BA1011" s="280" t="str">
        <f>IF(BB1011="","",VLOOKUP(BB1011,リスト!$K:$L,2,FALSE))</f>
        <v/>
      </c>
      <c r="BB1011" s="3"/>
      <c r="BC1011" s="3"/>
      <c r="BD1011" s="87"/>
      <c r="BE1011" s="280" t="str">
        <f>IF(BF1011="","",VLOOKUP(BF1011,リスト!$I:$J,2,FALSE))</f>
        <v/>
      </c>
      <c r="BF1011" s="3"/>
      <c r="BG1011" s="280" t="str">
        <f>IF(BH1011="","",VLOOKUP(BH1011,リスト!$M:$N,2,FALSE))</f>
        <v/>
      </c>
      <c r="BH1011" s="282"/>
      <c r="BI1011" s="280" t="str">
        <f>IF(BJ1011="","",VLOOKUP(BJ1011,リスト!$O:$P,2,FALSE))</f>
        <v/>
      </c>
      <c r="BJ1011" s="24"/>
      <c r="BM1011" s="451" t="str">
        <f>IF(明細!AV1005="","",明細!AV1005)</f>
        <v/>
      </c>
      <c r="BN1011" s="453" t="str">
        <f>IF(明細!AT1005="","",明細!AT1005)</f>
        <v/>
      </c>
      <c r="BO1011" s="280" t="str">
        <f>IF($BN1011="","",VLOOKUP($BN1011,リスト!$CL:$CM,2,FALSE))</f>
        <v/>
      </c>
      <c r="BP1011" s="280" t="str">
        <f>IF(BQ1011="","",VLOOKUP(BQ1011,リスト!$K$5:$L$7,2,FALSE))</f>
        <v/>
      </c>
      <c r="BQ1011" s="13"/>
      <c r="BR1011" s="13"/>
      <c r="BS1011" s="47"/>
      <c r="BT1011" s="280" t="str">
        <f>IF(BU1011="","",VLOOKUP(BU1011,リスト!I1002:J1020,2,FALSE))</f>
        <v/>
      </c>
      <c r="BU1011" s="13"/>
      <c r="BV1011" s="13"/>
      <c r="BW1011" s="282"/>
      <c r="BX1011" s="282"/>
      <c r="BY1011" s="280" t="str">
        <f>IF(BZ1011="","",VLOOKUP(BZ1011,リスト!$S$5:$T$6,2,FALSE))</f>
        <v/>
      </c>
      <c r="BZ1011" s="3"/>
      <c r="CA1011" s="3"/>
      <c r="CB1011" s="81"/>
      <c r="CC1011" s="280" t="str">
        <f t="shared" si="140"/>
        <v/>
      </c>
      <c r="CD1011" s="83"/>
      <c r="CE1011" s="83"/>
      <c r="CF1011" s="83"/>
      <c r="CG1011" s="83"/>
      <c r="CH1011" s="282" t="str">
        <f t="shared" si="141"/>
        <v/>
      </c>
      <c r="CI1011" s="83"/>
      <c r="CJ1011" s="280" t="str">
        <f t="shared" si="142"/>
        <v/>
      </c>
      <c r="CK1011" s="87"/>
      <c r="CL1011" s="78"/>
      <c r="CM1011" s="83"/>
      <c r="CN1011" s="83"/>
      <c r="CO1011" s="83"/>
      <c r="CP1011" s="280" t="str">
        <f t="shared" si="147"/>
        <v/>
      </c>
      <c r="CQ1011" s="81"/>
      <c r="CR1011" s="280" t="str">
        <f t="shared" si="148"/>
        <v/>
      </c>
      <c r="CS1011" s="3"/>
      <c r="CT1011" s="3"/>
      <c r="CU1011" s="280" t="str">
        <f>IF(CV1011="","",VLOOKUP(CV1011,リスト!$V$5:$W$6,2,FALSE))</f>
        <v/>
      </c>
      <c r="CV1011" s="3"/>
      <c r="CW1011" s="280" t="str">
        <f>IF(CX1011="","",VLOOKUP(CX1011,リスト!$X$5:$Y$6,2,FALSE))</f>
        <v/>
      </c>
      <c r="CX1011" s="3"/>
      <c r="CY1011" s="77"/>
      <c r="CZ1011" s="77"/>
      <c r="DA1011" s="75"/>
      <c r="DB1011" s="75"/>
      <c r="DC1011" s="75"/>
      <c r="DD1011" s="75"/>
      <c r="DE1011" s="280" t="str">
        <f>IF(DF1011="","",VLOOKUP(DF1011,リスト!$Z$5:$AA$10,2,FALSE))</f>
        <v/>
      </c>
      <c r="DF1011" s="3"/>
      <c r="DG1011" s="280" t="str">
        <f>IF(DH1011="","",VLOOKUP(DH1011,リスト!$AB$5:$AC$12,2,FALSE))</f>
        <v/>
      </c>
      <c r="DH1011" s="63"/>
      <c r="DI1011" s="280" t="str">
        <f>IF(DJ1011="","",VLOOKUP(DJ1011,リスト!$AD$5:$AE$7,2,FALSE))</f>
        <v/>
      </c>
      <c r="DJ1011" s="3"/>
      <c r="DK1011" s="280" t="str">
        <f>IF(DL1011="","",VLOOKUP(DL1011,リスト!$AF$5:$AG$10,2,FALSE))</f>
        <v/>
      </c>
      <c r="DL1011" s="3"/>
      <c r="DM1011" s="280" t="str">
        <f>IF(DN1011="","",VLOOKUP(DN1011,リスト!$AH$5:$AI$6,2,FALSE))</f>
        <v/>
      </c>
      <c r="DN1011" s="3"/>
      <c r="DO1011" s="280" t="str">
        <f>IF(DP1011="","",VLOOKUP(DP1011,リスト!$AJ$5:$AK$6,2,FALSE))</f>
        <v/>
      </c>
      <c r="DP1011" s="3"/>
      <c r="DQ1011" s="280" t="str">
        <f>IF(DR1011="","",VLOOKUP(DR1011,リスト!$AL$5:$AM$7,2,FALSE))</f>
        <v/>
      </c>
      <c r="DR1011" s="3"/>
      <c r="DS1011" s="13"/>
      <c r="DT1011" s="85"/>
      <c r="DU1011" s="85"/>
      <c r="DV1011" s="281" t="str">
        <f>IF(DW1011="","",VLOOKUP(DW1011,リスト!$AN$5:$AO$6,2,FALSE))</f>
        <v/>
      </c>
      <c r="DW1011" s="13"/>
      <c r="DX1011" s="341"/>
      <c r="DY1011" s="345"/>
      <c r="DZ1011" s="341"/>
      <c r="EA1011" s="345"/>
      <c r="EB1011" s="280" t="str">
        <f>IF(EC1011="","",VLOOKUP(EC1011,リスト!$AW$5:$AX$8,2,FALSE))</f>
        <v/>
      </c>
      <c r="EC1011" s="3"/>
      <c r="ED1011" s="85"/>
      <c r="EE1011" s="280" t="str">
        <f>IF(EF1011="","",VLOOKUP(EF1011,リスト!$AY$5:$AZ$10,2,FALSE))</f>
        <v/>
      </c>
      <c r="EF1011" s="3"/>
      <c r="EG1011" s="280" t="str">
        <f>IF(EH1011="","",VLOOKUP(EH1011,リスト!$BA$5:$BB$10,2,FALSE))</f>
        <v/>
      </c>
      <c r="EH1011" s="3"/>
      <c r="EI1011" s="280" t="str">
        <f>IF(EJ1011="","",VLOOKUP(EJ1011,リスト!$BC$5:$BD$10,2,FALSE))</f>
        <v/>
      </c>
      <c r="EJ1011" s="3"/>
      <c r="EK1011" s="280" t="str">
        <f>IF(EL1011="","",VLOOKUP(EL1011,リスト!$BE$5:$BF$10,2,FALSE))</f>
        <v/>
      </c>
      <c r="EL1011" s="3"/>
      <c r="EM1011" s="78"/>
      <c r="EN1011" s="73"/>
      <c r="EO1011" s="73"/>
      <c r="EP1011" s="13"/>
      <c r="EQ1011" s="13"/>
      <c r="ER1011" s="280" t="str">
        <f>IF(ES1011="","",VLOOKUP(ES1011,リスト!$BG$5:$BH$10,2,FALSE))</f>
        <v/>
      </c>
      <c r="ES1011" s="13"/>
      <c r="ET1011" s="13"/>
      <c r="EU1011" s="13"/>
      <c r="EV1011" s="13"/>
      <c r="EW1011" s="13"/>
      <c r="EX1011" s="81"/>
      <c r="EY1011" s="81"/>
      <c r="EZ1011" s="26"/>
      <c r="FA1011" s="281" t="str">
        <f>IF($EZ1011="","",INDEX(リスト!$BI$5:$BJ$40,MATCH($EZ1011,リスト!$BJ$5:$BJ$40,0),1))</f>
        <v/>
      </c>
      <c r="FB1011" s="280" t="str">
        <f>IF(FC1011="","",VLOOKUP(FC1011,リスト!$BK:$BL,2,FALSE))</f>
        <v/>
      </c>
      <c r="FC1011" s="13"/>
      <c r="FD1011" s="331"/>
      <c r="FE1011" s="3"/>
      <c r="FF1011" s="280" t="str">
        <f>IF(FG1011="","",VLOOKUP(FG1011,リスト!$BO$5:$BP$6,2,FALSE))</f>
        <v/>
      </c>
      <c r="FG1011" s="3"/>
      <c r="FH1011" s="280" t="str">
        <f>IF(FI1011="","",VLOOKUP(FI1011,リスト!$BQ$5:$BR$8,2,FALSE))</f>
        <v/>
      </c>
      <c r="FI1011" s="3"/>
      <c r="FJ1011" s="282"/>
      <c r="FK1011" s="280" t="str">
        <f>IF(FL1011="","",VLOOKUP(FL1011,リスト!$BS$5:$BT$6,2,FALSE))</f>
        <v/>
      </c>
      <c r="FL1011" s="63"/>
      <c r="FM1011" s="13"/>
      <c r="FN1011" s="13"/>
      <c r="FO1011" s="13"/>
      <c r="FP1011" s="283" t="str">
        <f t="shared" si="143"/>
        <v/>
      </c>
      <c r="FQ1011" s="283" t="str">
        <f t="shared" si="143"/>
        <v/>
      </c>
      <c r="FR1011" s="13"/>
      <c r="FS1011" s="85"/>
      <c r="FT1011" s="85"/>
      <c r="FU1011" s="281" t="str">
        <f t="shared" si="144"/>
        <v/>
      </c>
      <c r="FV1011" s="280" t="str">
        <f>IF(FW1011="","",VLOOKUP(FW1011,リスト!$BV$5:$BW$10,2,FALSE))</f>
        <v/>
      </c>
      <c r="FW1011" s="26"/>
      <c r="FX1011" s="282" t="str">
        <f t="shared" si="145"/>
        <v/>
      </c>
      <c r="FY1011" s="280" t="str">
        <f>IF(FZ1011="","",VLOOKUP(FZ1011,リスト!$BX$5:$BY$6,2,FALSE))</f>
        <v/>
      </c>
      <c r="FZ1011" s="3"/>
      <c r="GA1011" s="280" t="str">
        <f>IF(GB1011="","",VLOOKUP(GB1011,リスト!$BZ$5:$CA$6,2,FALSE))</f>
        <v/>
      </c>
      <c r="GB1011" s="13"/>
      <c r="GC1011" s="281" t="str">
        <f>IF(GD1011="","",VLOOKUP(GD1011,リスト!$CB$5:$CC$6,2,FALSE))</f>
        <v/>
      </c>
      <c r="GD1011" s="13"/>
      <c r="GE1011" s="13"/>
      <c r="GF1011" s="13"/>
      <c r="GG1011" s="75"/>
      <c r="GH1011" s="281" t="str">
        <f t="shared" si="146"/>
        <v/>
      </c>
      <c r="GI1011" s="128"/>
      <c r="GJ1011" s="281" t="str">
        <f>IF(GK1011="","",VLOOKUP(GK1011,リスト!$CD$5:$CE$6,2,FALSE))</f>
        <v/>
      </c>
      <c r="GK1011" s="13"/>
      <c r="GL1011" s="281" t="str">
        <f>IF(GM1011="","",VLOOKUP(GM1011,リスト!$CF$5:$CG$5,2,FALSE))</f>
        <v/>
      </c>
      <c r="GM1011" s="26"/>
      <c r="GN1011" s="280" t="str">
        <f>IF(GO1011="","",VLOOKUP(GO1011,リスト!$CH$5:$CI$5,2,FALSE))</f>
        <v/>
      </c>
      <c r="GO1011" s="284"/>
      <c r="GP1011" s="284"/>
      <c r="GQ1011" s="284"/>
      <c r="GR1011" s="284"/>
      <c r="GS1011" s="284"/>
      <c r="GT1011" s="284"/>
      <c r="GU1011" s="284"/>
      <c r="GV1011" s="284"/>
      <c r="GW1011" s="284"/>
      <c r="GX1011" s="285"/>
    </row>
    <row r="1012" spans="2:206" s="177" customFormat="1" ht="24.75" hidden="1" customHeight="1" outlineLevel="1">
      <c r="B1012" s="286" t="str">
        <f>IF(明細!B1006="","",明細!B1006)</f>
        <v/>
      </c>
      <c r="C1012" s="287" t="str">
        <f>IF(明細!C1006="","",明細!C1006)</f>
        <v/>
      </c>
      <c r="D1012" s="265" t="str">
        <f>IF(明細!D1006="","",明細!D1006)</f>
        <v/>
      </c>
      <c r="E1012" s="265" t="str">
        <f>IF(明細!E1006="","",明細!E1006)</f>
        <v/>
      </c>
      <c r="F1012" s="265" t="str">
        <f>IF(明細!F1006="","",明細!F1006)</f>
        <v/>
      </c>
      <c r="G1012" s="265" t="str">
        <f>IF(明細!G1006="","",明細!G1006)</f>
        <v/>
      </c>
      <c r="H1012" s="265" t="str">
        <f>IF(明細!H1006="","",明細!H1006)</f>
        <v/>
      </c>
      <c r="I1012" s="265" t="str">
        <f>IF(明細!I1006="","",明細!I1006)</f>
        <v/>
      </c>
      <c r="J1012" s="265" t="str">
        <f>IF(明細!J1006="","",明細!J1006)</f>
        <v/>
      </c>
      <c r="K1012" s="265" t="str">
        <f>IF(明細!K1006="","",明細!K1006)</f>
        <v/>
      </c>
      <c r="L1012" s="265" t="str">
        <f>IF(明細!L1006="","",明細!L1006)</f>
        <v/>
      </c>
      <c r="M1012" s="265" t="str">
        <f>IF(明細!M1006="","",明細!M1006)</f>
        <v/>
      </c>
      <c r="N1012" s="265" t="str">
        <f>IF(明細!N1006="","",明細!N1006)</f>
        <v/>
      </c>
      <c r="O1012" s="265" t="str">
        <f>IF(明細!O1006="","",明細!O1006)</f>
        <v/>
      </c>
      <c r="P1012" s="265" t="str">
        <f>IF(明細!P1006="","",明細!P1006)</f>
        <v/>
      </c>
      <c r="Q1012" s="265" t="str">
        <f>IF(明細!Q1006="","",明細!Q1006)</f>
        <v/>
      </c>
      <c r="R1012" s="289" t="str">
        <f>IF(明細!R1006="","",明細!R1006)</f>
        <v/>
      </c>
      <c r="S1012" s="291" t="str">
        <f>IF(明細!S1006="","",明細!S1006)</f>
        <v/>
      </c>
      <c r="T1012" s="291" t="str">
        <f>IF(明細!T1006="","",明細!T1006)</f>
        <v/>
      </c>
      <c r="U1012" s="291" t="str">
        <f>IF(明細!U1006="","",明細!U1006)</f>
        <v/>
      </c>
      <c r="V1012" s="292" t="str">
        <f>IF(明細!V1006="","",明細!V1006)</f>
        <v>個</v>
      </c>
      <c r="W1012" s="292" t="str">
        <f>IF(明細!W1006="","",明細!W1006)</f>
        <v/>
      </c>
      <c r="X1012" s="293" t="str">
        <f>IF(明細!X1006="","",明細!X1006)</f>
        <v/>
      </c>
      <c r="Y1012" s="134" t="str">
        <f>IF(明細!Y1006="","",明細!Y1006)</f>
        <v/>
      </c>
      <c r="Z1012" s="135" t="str">
        <f>IF(明細!Z1006="","",明細!Z1006)</f>
        <v/>
      </c>
      <c r="AA1012" s="134" t="str">
        <f>IF(明細!AA1006="","",明細!AA1006)</f>
        <v/>
      </c>
      <c r="AB1012" s="303" t="str">
        <f>IF(明細!AB1006="","",明細!AB1006)</f>
        <v/>
      </c>
      <c r="AC1012" s="134" t="str">
        <f>IF(明細!AC1006="","",明細!AC1006)</f>
        <v/>
      </c>
      <c r="AD1012" s="183" t="str">
        <f>IF(明細!AD1006="","",明細!AD1006)</f>
        <v/>
      </c>
      <c r="AE1012" s="184">
        <f>IF(明細!AE1006="","",明細!AE1006)</f>
        <v>0.1</v>
      </c>
      <c r="AF1012" s="185" t="str">
        <f>IF(明細!AF1006="","",明細!AF1006)</f>
        <v/>
      </c>
      <c r="AG1012" s="186" t="str">
        <f>IF(明細!AG1006="","",明細!AG1006)</f>
        <v/>
      </c>
      <c r="AH1012" s="186" t="str">
        <f>IF(明細!AH1006="","",明細!AH1006)</f>
        <v/>
      </c>
      <c r="AI1012" s="187" t="str">
        <f>IF(明細!AI1006="","",明細!AI1006)</f>
        <v/>
      </c>
      <c r="AJ1012" s="296" t="str">
        <f>IF(明細!AJ1006="","",明細!AJ1006)</f>
        <v/>
      </c>
      <c r="AK1012" s="297" t="str">
        <f>IF(明細!AK1006="","",明細!AK1006)</f>
        <v/>
      </c>
      <c r="AL1012" s="298" t="str">
        <f>IF(明細!AL1006="","",明細!AL1006)</f>
        <v/>
      </c>
      <c r="AM1012" s="299" t="str">
        <f>IF(明細!AM1006="","",明細!AM1006)</f>
        <v/>
      </c>
      <c r="AN1012" s="300" t="str">
        <f>IF(明細!AN1006="","",明細!AN1006)</f>
        <v/>
      </c>
      <c r="AO1012" s="300" t="str">
        <f>IF(明細!AO1006="","",明細!AO1006)</f>
        <v/>
      </c>
      <c r="AP1012" s="300" t="str">
        <f>IF(明細!AP1006="","",明細!AP1006)</f>
        <v/>
      </c>
      <c r="AQ1012" s="301" t="str">
        <f>IF(明細!AQ1006="","",明細!AQ1006)</f>
        <v/>
      </c>
      <c r="AR1012" s="302" t="str">
        <f>IF(明細!AR1006="","",明細!AR1006)</f>
        <v/>
      </c>
      <c r="AU1012" s="360"/>
      <c r="AV1012" s="368"/>
      <c r="AW1012" s="446" t="str">
        <f>IF(明細!AV1006="","",明細!AV1006)</f>
        <v/>
      </c>
      <c r="AX1012" s="419" t="str">
        <f>IF(明細!AT1006="","",明細!AT1006)</f>
        <v/>
      </c>
      <c r="AY1012" s="280" t="str">
        <f>IF($AX1012="","",VLOOKUP($AX1012,リスト!$CL:$CM,2,FALSE))</f>
        <v/>
      </c>
      <c r="AZ1012" s="3"/>
      <c r="BA1012" s="280" t="str">
        <f>IF(BB1012="","",VLOOKUP(BB1012,リスト!$K:$L,2,FALSE))</f>
        <v/>
      </c>
      <c r="BB1012" s="3"/>
      <c r="BC1012" s="3"/>
      <c r="BD1012" s="87"/>
      <c r="BE1012" s="280" t="str">
        <f>IF(BF1012="","",VLOOKUP(BF1012,リスト!$I:$J,2,FALSE))</f>
        <v/>
      </c>
      <c r="BF1012" s="3"/>
      <c r="BG1012" s="280" t="str">
        <f>IF(BH1012="","",VLOOKUP(BH1012,リスト!$M:$N,2,FALSE))</f>
        <v/>
      </c>
      <c r="BH1012" s="282"/>
      <c r="BI1012" s="280" t="str">
        <f>IF(BJ1012="","",VLOOKUP(BJ1012,リスト!$O:$P,2,FALSE))</f>
        <v/>
      </c>
      <c r="BJ1012" s="24"/>
      <c r="BM1012" s="451" t="str">
        <f>IF(明細!AV1006="","",明細!AV1006)</f>
        <v/>
      </c>
      <c r="BN1012" s="453" t="str">
        <f>IF(明細!AT1006="","",明細!AT1006)</f>
        <v/>
      </c>
      <c r="BO1012" s="280" t="str">
        <f>IF($BN1012="","",VLOOKUP($BN1012,リスト!$CL:$CM,2,FALSE))</f>
        <v/>
      </c>
      <c r="BP1012" s="280" t="str">
        <f>IF(BQ1012="","",VLOOKUP(BQ1012,リスト!$K$5:$L$7,2,FALSE))</f>
        <v/>
      </c>
      <c r="BQ1012" s="13"/>
      <c r="BR1012" s="13"/>
      <c r="BS1012" s="47"/>
      <c r="BT1012" s="280" t="str">
        <f>IF(BU1012="","",VLOOKUP(BU1012,リスト!I1003:J1021,2,FALSE))</f>
        <v/>
      </c>
      <c r="BU1012" s="13"/>
      <c r="BV1012" s="13"/>
      <c r="BW1012" s="282"/>
      <c r="BX1012" s="282"/>
      <c r="BY1012" s="280" t="str">
        <f>IF(BZ1012="","",VLOOKUP(BZ1012,リスト!$S$5:$T$6,2,FALSE))</f>
        <v/>
      </c>
      <c r="BZ1012" s="3"/>
      <c r="CA1012" s="3"/>
      <c r="CB1012" s="81"/>
      <c r="CC1012" s="280" t="str">
        <f t="shared" si="140"/>
        <v/>
      </c>
      <c r="CD1012" s="83"/>
      <c r="CE1012" s="83"/>
      <c r="CF1012" s="83"/>
      <c r="CG1012" s="83"/>
      <c r="CH1012" s="282" t="str">
        <f t="shared" si="141"/>
        <v/>
      </c>
      <c r="CI1012" s="83"/>
      <c r="CJ1012" s="280" t="str">
        <f t="shared" si="142"/>
        <v/>
      </c>
      <c r="CK1012" s="87"/>
      <c r="CL1012" s="78"/>
      <c r="CM1012" s="83"/>
      <c r="CN1012" s="83"/>
      <c r="CO1012" s="83"/>
      <c r="CP1012" s="280" t="str">
        <f t="shared" si="147"/>
        <v/>
      </c>
      <c r="CQ1012" s="81"/>
      <c r="CR1012" s="280" t="str">
        <f t="shared" si="148"/>
        <v/>
      </c>
      <c r="CS1012" s="3"/>
      <c r="CT1012" s="3"/>
      <c r="CU1012" s="280" t="str">
        <f>IF(CV1012="","",VLOOKUP(CV1012,リスト!$V$5:$W$6,2,FALSE))</f>
        <v/>
      </c>
      <c r="CV1012" s="3"/>
      <c r="CW1012" s="280" t="str">
        <f>IF(CX1012="","",VLOOKUP(CX1012,リスト!$X$5:$Y$6,2,FALSE))</f>
        <v/>
      </c>
      <c r="CX1012" s="3"/>
      <c r="CY1012" s="77"/>
      <c r="CZ1012" s="77"/>
      <c r="DA1012" s="75"/>
      <c r="DB1012" s="75"/>
      <c r="DC1012" s="75"/>
      <c r="DD1012" s="75"/>
      <c r="DE1012" s="280" t="str">
        <f>IF(DF1012="","",VLOOKUP(DF1012,リスト!$Z$5:$AA$10,2,FALSE))</f>
        <v/>
      </c>
      <c r="DF1012" s="3"/>
      <c r="DG1012" s="280" t="str">
        <f>IF(DH1012="","",VLOOKUP(DH1012,リスト!$AB$5:$AC$12,2,FALSE))</f>
        <v/>
      </c>
      <c r="DH1012" s="63"/>
      <c r="DI1012" s="280" t="str">
        <f>IF(DJ1012="","",VLOOKUP(DJ1012,リスト!$AD$5:$AE$7,2,FALSE))</f>
        <v/>
      </c>
      <c r="DJ1012" s="3"/>
      <c r="DK1012" s="280" t="str">
        <f>IF(DL1012="","",VLOOKUP(DL1012,リスト!$AF$5:$AG$10,2,FALSE))</f>
        <v/>
      </c>
      <c r="DL1012" s="3"/>
      <c r="DM1012" s="280" t="str">
        <f>IF(DN1012="","",VLOOKUP(DN1012,リスト!$AH$5:$AI$6,2,FALSE))</f>
        <v/>
      </c>
      <c r="DN1012" s="3"/>
      <c r="DO1012" s="280" t="str">
        <f>IF(DP1012="","",VLOOKUP(DP1012,リスト!$AJ$5:$AK$6,2,FALSE))</f>
        <v/>
      </c>
      <c r="DP1012" s="3"/>
      <c r="DQ1012" s="280" t="str">
        <f>IF(DR1012="","",VLOOKUP(DR1012,リスト!$AL$5:$AM$7,2,FALSE))</f>
        <v/>
      </c>
      <c r="DR1012" s="3"/>
      <c r="DS1012" s="13"/>
      <c r="DT1012" s="85"/>
      <c r="DU1012" s="85"/>
      <c r="DV1012" s="281" t="str">
        <f>IF(DW1012="","",VLOOKUP(DW1012,リスト!$AN$5:$AO$6,2,FALSE))</f>
        <v/>
      </c>
      <c r="DW1012" s="13"/>
      <c r="DX1012" s="341"/>
      <c r="DY1012" s="345"/>
      <c r="DZ1012" s="341"/>
      <c r="EA1012" s="345"/>
      <c r="EB1012" s="280" t="str">
        <f>IF(EC1012="","",VLOOKUP(EC1012,リスト!$AW$5:$AX$8,2,FALSE))</f>
        <v/>
      </c>
      <c r="EC1012" s="3"/>
      <c r="ED1012" s="85"/>
      <c r="EE1012" s="280" t="str">
        <f>IF(EF1012="","",VLOOKUP(EF1012,リスト!$AY$5:$AZ$10,2,FALSE))</f>
        <v/>
      </c>
      <c r="EF1012" s="3"/>
      <c r="EG1012" s="280" t="str">
        <f>IF(EH1012="","",VLOOKUP(EH1012,リスト!$BA$5:$BB$10,2,FALSE))</f>
        <v/>
      </c>
      <c r="EH1012" s="3"/>
      <c r="EI1012" s="280" t="str">
        <f>IF(EJ1012="","",VLOOKUP(EJ1012,リスト!$BC$5:$BD$10,2,FALSE))</f>
        <v/>
      </c>
      <c r="EJ1012" s="3"/>
      <c r="EK1012" s="280" t="str">
        <f>IF(EL1012="","",VLOOKUP(EL1012,リスト!$BE$5:$BF$10,2,FALSE))</f>
        <v/>
      </c>
      <c r="EL1012" s="3"/>
      <c r="EM1012" s="78"/>
      <c r="EN1012" s="73"/>
      <c r="EO1012" s="73"/>
      <c r="EP1012" s="13"/>
      <c r="EQ1012" s="13"/>
      <c r="ER1012" s="280" t="str">
        <f>IF(ES1012="","",VLOOKUP(ES1012,リスト!$BG$5:$BH$10,2,FALSE))</f>
        <v/>
      </c>
      <c r="ES1012" s="13"/>
      <c r="ET1012" s="13"/>
      <c r="EU1012" s="13"/>
      <c r="EV1012" s="13"/>
      <c r="EW1012" s="13"/>
      <c r="EX1012" s="81"/>
      <c r="EY1012" s="81"/>
      <c r="EZ1012" s="26"/>
      <c r="FA1012" s="281" t="str">
        <f>IF($EZ1012="","",INDEX(リスト!$BI$5:$BJ$40,MATCH($EZ1012,リスト!$BJ$5:$BJ$40,0),1))</f>
        <v/>
      </c>
      <c r="FB1012" s="280" t="str">
        <f>IF(FC1012="","",VLOOKUP(FC1012,リスト!$BK:$BL,2,FALSE))</f>
        <v/>
      </c>
      <c r="FC1012" s="13"/>
      <c r="FD1012" s="331"/>
      <c r="FE1012" s="3"/>
      <c r="FF1012" s="280" t="str">
        <f>IF(FG1012="","",VLOOKUP(FG1012,リスト!$BO$5:$BP$6,2,FALSE))</f>
        <v/>
      </c>
      <c r="FG1012" s="3"/>
      <c r="FH1012" s="280" t="str">
        <f>IF(FI1012="","",VLOOKUP(FI1012,リスト!$BQ$5:$BR$8,2,FALSE))</f>
        <v/>
      </c>
      <c r="FI1012" s="3"/>
      <c r="FJ1012" s="282"/>
      <c r="FK1012" s="280" t="str">
        <f>IF(FL1012="","",VLOOKUP(FL1012,リスト!$BS$5:$BT$6,2,FALSE))</f>
        <v/>
      </c>
      <c r="FL1012" s="63"/>
      <c r="FM1012" s="13"/>
      <c r="FN1012" s="13"/>
      <c r="FO1012" s="13"/>
      <c r="FP1012" s="283" t="str">
        <f t="shared" si="143"/>
        <v/>
      </c>
      <c r="FQ1012" s="283" t="str">
        <f t="shared" si="143"/>
        <v/>
      </c>
      <c r="FR1012" s="13"/>
      <c r="FS1012" s="85"/>
      <c r="FT1012" s="85"/>
      <c r="FU1012" s="281" t="str">
        <f t="shared" si="144"/>
        <v/>
      </c>
      <c r="FV1012" s="280" t="str">
        <f>IF(FW1012="","",VLOOKUP(FW1012,リスト!$BV$5:$BW$10,2,FALSE))</f>
        <v/>
      </c>
      <c r="FW1012" s="26"/>
      <c r="FX1012" s="282" t="str">
        <f t="shared" si="145"/>
        <v/>
      </c>
      <c r="FY1012" s="280" t="str">
        <f>IF(FZ1012="","",VLOOKUP(FZ1012,リスト!$BX$5:$BY$6,2,FALSE))</f>
        <v/>
      </c>
      <c r="FZ1012" s="3"/>
      <c r="GA1012" s="280" t="str">
        <f>IF(GB1012="","",VLOOKUP(GB1012,リスト!$BZ$5:$CA$6,2,FALSE))</f>
        <v/>
      </c>
      <c r="GB1012" s="13"/>
      <c r="GC1012" s="281" t="str">
        <f>IF(GD1012="","",VLOOKUP(GD1012,リスト!$CB$5:$CC$6,2,FALSE))</f>
        <v/>
      </c>
      <c r="GD1012" s="13"/>
      <c r="GE1012" s="13"/>
      <c r="GF1012" s="13"/>
      <c r="GG1012" s="75"/>
      <c r="GH1012" s="281" t="str">
        <f t="shared" si="146"/>
        <v/>
      </c>
      <c r="GI1012" s="128"/>
      <c r="GJ1012" s="281" t="str">
        <f>IF(GK1012="","",VLOOKUP(GK1012,リスト!$CD$5:$CE$6,2,FALSE))</f>
        <v/>
      </c>
      <c r="GK1012" s="13"/>
      <c r="GL1012" s="281" t="str">
        <f>IF(GM1012="","",VLOOKUP(GM1012,リスト!$CF$5:$CG$5,2,FALSE))</f>
        <v/>
      </c>
      <c r="GM1012" s="26"/>
      <c r="GN1012" s="280" t="str">
        <f>IF(GO1012="","",VLOOKUP(GO1012,リスト!$CH$5:$CI$5,2,FALSE))</f>
        <v/>
      </c>
      <c r="GO1012" s="284"/>
      <c r="GP1012" s="284"/>
      <c r="GQ1012" s="284"/>
      <c r="GR1012" s="284"/>
      <c r="GS1012" s="284"/>
      <c r="GT1012" s="284"/>
      <c r="GU1012" s="284"/>
      <c r="GV1012" s="284"/>
      <c r="GW1012" s="284"/>
      <c r="GX1012" s="285"/>
    </row>
    <row r="1013" spans="2:206" s="177" customFormat="1" ht="24.75" customHeight="1" collapsed="1" thickBot="1">
      <c r="B1013" s="304" t="str">
        <f>IF(明細!B1007="","",明細!B1007)</f>
        <v/>
      </c>
      <c r="C1013" s="305" t="str">
        <f>IF(明細!C1007="","",明細!C1007)</f>
        <v/>
      </c>
      <c r="D1013" s="306" t="str">
        <f>IF(明細!D1007="","",明細!D1007)</f>
        <v/>
      </c>
      <c r="E1013" s="306" t="str">
        <f>IF(明細!E1007="","",明細!E1007)</f>
        <v/>
      </c>
      <c r="F1013" s="306" t="str">
        <f>IF(明細!F1007="","",明細!F1007)</f>
        <v/>
      </c>
      <c r="G1013" s="306" t="str">
        <f>IF(明細!G1007="","",明細!G1007)</f>
        <v/>
      </c>
      <c r="H1013" s="306" t="str">
        <f>IF(明細!H1007="","",明細!H1007)</f>
        <v/>
      </c>
      <c r="I1013" s="306" t="str">
        <f>IF(明細!I1007="","",明細!I1007)</f>
        <v/>
      </c>
      <c r="J1013" s="306" t="str">
        <f>IF(明細!J1007="","",明細!J1007)</f>
        <v/>
      </c>
      <c r="K1013" s="306" t="str">
        <f>IF(明細!K1007="","",明細!K1007)</f>
        <v/>
      </c>
      <c r="L1013" s="306" t="str">
        <f>IF(明細!L1007="","",明細!L1007)</f>
        <v/>
      </c>
      <c r="M1013" s="306" t="str">
        <f>IF(明細!M1007="","",明細!M1007)</f>
        <v/>
      </c>
      <c r="N1013" s="306" t="str">
        <f>IF(明細!N1007="","",明細!N1007)</f>
        <v/>
      </c>
      <c r="O1013" s="306" t="str">
        <f>IF(明細!O1007="","",明細!O1007)</f>
        <v/>
      </c>
      <c r="P1013" s="306" t="str">
        <f>IF(明細!P1007="","",明細!P1007)</f>
        <v/>
      </c>
      <c r="Q1013" s="306" t="str">
        <f>IF(明細!Q1007="","",明細!Q1007)</f>
        <v/>
      </c>
      <c r="R1013" s="307" t="str">
        <f>IF(明細!R1007="","",明細!R1007)</f>
        <v/>
      </c>
      <c r="S1013" s="308" t="str">
        <f>IF(明細!S1007="","",明細!S1007)</f>
        <v/>
      </c>
      <c r="T1013" s="308" t="str">
        <f>IF(明細!T1007="","",明細!T1007)</f>
        <v/>
      </c>
      <c r="U1013" s="308" t="str">
        <f>IF(明細!U1007="","",明細!U1007)</f>
        <v/>
      </c>
      <c r="V1013" s="309" t="str">
        <f>IF(明細!V1007="","",明細!V1007)</f>
        <v>個</v>
      </c>
      <c r="W1013" s="309" t="str">
        <f>IF(明細!W1007="","",明細!W1007)</f>
        <v/>
      </c>
      <c r="X1013" s="310" t="str">
        <f>IF(明細!X1007="","",明細!X1007)</f>
        <v/>
      </c>
      <c r="Y1013" s="136" t="str">
        <f>IF(明細!Y1007="","",明細!Y1007)</f>
        <v/>
      </c>
      <c r="Z1013" s="137" t="str">
        <f>IF(明細!Z1007="","",明細!Z1007)</f>
        <v/>
      </c>
      <c r="AA1013" s="136" t="str">
        <f>IF(明細!AA1007="","",明細!AA1007)</f>
        <v/>
      </c>
      <c r="AB1013" s="311" t="str">
        <f>IF(明細!AB1007="","",明細!AB1007)</f>
        <v/>
      </c>
      <c r="AC1013" s="136" t="str">
        <f>IF(明細!AC1007="","",明細!AC1007)</f>
        <v/>
      </c>
      <c r="AD1013" s="188" t="str">
        <f>IF(明細!AD1007="","",明細!AD1007)</f>
        <v/>
      </c>
      <c r="AE1013" s="189">
        <f>IF(明細!AE1007="","",明細!AE1007)</f>
        <v>0.1</v>
      </c>
      <c r="AF1013" s="190" t="str">
        <f>IF(明細!AF1007="","",明細!AF1007)</f>
        <v/>
      </c>
      <c r="AG1013" s="191" t="str">
        <f>IF(明細!AG1007="","",明細!AG1007)</f>
        <v/>
      </c>
      <c r="AH1013" s="191" t="str">
        <f>IF(明細!AH1007="","",明細!AH1007)</f>
        <v/>
      </c>
      <c r="AI1013" s="192" t="str">
        <f>IF(明細!AI1007="","",明細!AI1007)</f>
        <v/>
      </c>
      <c r="AJ1013" s="312" t="str">
        <f>IF(明細!AJ1007="","",明細!AJ1007)</f>
        <v/>
      </c>
      <c r="AK1013" s="313" t="str">
        <f>IF(明細!AK1007="","",明細!AK1007)</f>
        <v/>
      </c>
      <c r="AL1013" s="314" t="str">
        <f>IF(明細!AL1007="","",明細!AL1007)</f>
        <v/>
      </c>
      <c r="AM1013" s="315" t="str">
        <f>IF(明細!AM1007="","",明細!AM1007)</f>
        <v/>
      </c>
      <c r="AN1013" s="316" t="str">
        <f>IF(明細!AN1007="","",明細!AN1007)</f>
        <v/>
      </c>
      <c r="AO1013" s="316" t="str">
        <f>IF(明細!AO1007="","",明細!AO1007)</f>
        <v/>
      </c>
      <c r="AP1013" s="316" t="str">
        <f>IF(明細!AP1007="","",明細!AP1007)</f>
        <v/>
      </c>
      <c r="AQ1013" s="317" t="str">
        <f>IF(明細!AQ1007="","",明細!AQ1007)</f>
        <v/>
      </c>
      <c r="AR1013" s="318" t="str">
        <f>IF(明細!AR1007="","",明細!AR1007)</f>
        <v/>
      </c>
      <c r="AU1013" s="361"/>
      <c r="AV1013" s="369"/>
      <c r="AW1013" s="447" t="str">
        <f>IF(明細!AV1007="","",明細!AV1007)</f>
        <v/>
      </c>
      <c r="AX1013" s="420" t="str">
        <f>IF(明細!AT1007="","",明細!AT1007)</f>
        <v/>
      </c>
      <c r="AY1013" s="319" t="str">
        <f>IF($AX1013="","",VLOOKUP($AX1013,リスト!$CL:$CM,2,FALSE))</f>
        <v/>
      </c>
      <c r="AZ1013" s="18"/>
      <c r="BA1013" s="319" t="str">
        <f>IF(BB1013="","",VLOOKUP(BB1013,リスト!$K:$L,2,FALSE))</f>
        <v/>
      </c>
      <c r="BB1013" s="18"/>
      <c r="BC1013" s="18"/>
      <c r="BD1013" s="88"/>
      <c r="BE1013" s="319" t="str">
        <f>IF(BF1013="","",VLOOKUP(BF1013,リスト!$I:$J,2,FALSE))</f>
        <v/>
      </c>
      <c r="BF1013" s="18"/>
      <c r="BG1013" s="319" t="str">
        <f>IF(BH1013="","",VLOOKUP(BH1013,リスト!$M:$N,2,FALSE))</f>
        <v/>
      </c>
      <c r="BH1013" s="321"/>
      <c r="BI1013" s="319" t="str">
        <f>IF(BJ1013="","",VLOOKUP(BJ1013,リスト!$O:$P,2,FALSE))</f>
        <v/>
      </c>
      <c r="BJ1013" s="27"/>
      <c r="BM1013" s="452" t="str">
        <f>IF(明細!AV1007="","",明細!AV1007)</f>
        <v/>
      </c>
      <c r="BN1013" s="454" t="str">
        <f>IF(明細!AT1007="","",明細!AT1007)</f>
        <v/>
      </c>
      <c r="BO1013" s="319" t="str">
        <f>IF($BN1013="","",VLOOKUP($BN1013,リスト!$CL:$CM,2,FALSE))</f>
        <v/>
      </c>
      <c r="BP1013" s="319" t="str">
        <f>IF(BQ1013="","",VLOOKUP(BQ1013,リスト!$K$5:$L$7,2,FALSE))</f>
        <v/>
      </c>
      <c r="BQ1013" s="19"/>
      <c r="BR1013" s="19"/>
      <c r="BS1013" s="48"/>
      <c r="BT1013" s="319" t="str">
        <f>IF(BU1013="","",VLOOKUP(BU1013,リスト!I1004:J1022,2,FALSE))</f>
        <v/>
      </c>
      <c r="BU1013" s="19"/>
      <c r="BV1013" s="19"/>
      <c r="BW1013" s="321"/>
      <c r="BX1013" s="321"/>
      <c r="BY1013" s="319" t="str">
        <f>IF(BZ1013="","",VLOOKUP(BZ1013,リスト!$S$5:$T$6,2,FALSE))</f>
        <v/>
      </c>
      <c r="BZ1013" s="18"/>
      <c r="CA1013" s="18"/>
      <c r="CB1013" s="82"/>
      <c r="CC1013" s="319" t="str">
        <f t="shared" si="140"/>
        <v/>
      </c>
      <c r="CD1013" s="84"/>
      <c r="CE1013" s="84"/>
      <c r="CF1013" s="84"/>
      <c r="CG1013" s="84"/>
      <c r="CH1013" s="321" t="str">
        <f t="shared" si="141"/>
        <v/>
      </c>
      <c r="CI1013" s="84"/>
      <c r="CJ1013" s="319" t="str">
        <f t="shared" si="142"/>
        <v/>
      </c>
      <c r="CK1013" s="88"/>
      <c r="CL1013" s="80"/>
      <c r="CM1013" s="84"/>
      <c r="CN1013" s="84"/>
      <c r="CO1013" s="84"/>
      <c r="CP1013" s="319" t="str">
        <f t="shared" si="147"/>
        <v/>
      </c>
      <c r="CQ1013" s="82"/>
      <c r="CR1013" s="319" t="str">
        <f t="shared" si="148"/>
        <v/>
      </c>
      <c r="CS1013" s="18"/>
      <c r="CT1013" s="18"/>
      <c r="CU1013" s="319" t="str">
        <f>IF(CV1013="","",VLOOKUP(CV1013,リスト!$V$5:$W$6,2,FALSE))</f>
        <v/>
      </c>
      <c r="CV1013" s="18"/>
      <c r="CW1013" s="319" t="str">
        <f>IF(CX1013="","",VLOOKUP(CX1013,リスト!$X$5:$Y$6,2,FALSE))</f>
        <v/>
      </c>
      <c r="CX1013" s="18"/>
      <c r="CY1013" s="79"/>
      <c r="CZ1013" s="79"/>
      <c r="DA1013" s="76"/>
      <c r="DB1013" s="76"/>
      <c r="DC1013" s="76"/>
      <c r="DD1013" s="76"/>
      <c r="DE1013" s="319" t="str">
        <f>IF(DF1013="","",VLOOKUP(DF1013,リスト!$Z$5:$AA$10,2,FALSE))</f>
        <v/>
      </c>
      <c r="DF1013" s="18"/>
      <c r="DG1013" s="319" t="str">
        <f>IF(DH1013="","",VLOOKUP(DH1013,リスト!$AB$5:$AC$12,2,FALSE))</f>
        <v/>
      </c>
      <c r="DH1013" s="65"/>
      <c r="DI1013" s="319" t="str">
        <f>IF(DJ1013="","",VLOOKUP(DJ1013,リスト!$AD$5:$AE$7,2,FALSE))</f>
        <v/>
      </c>
      <c r="DJ1013" s="18"/>
      <c r="DK1013" s="319" t="str">
        <f>IF(DL1013="","",VLOOKUP(DL1013,リスト!$AF$5:$AG$10,2,FALSE))</f>
        <v/>
      </c>
      <c r="DL1013" s="18"/>
      <c r="DM1013" s="319" t="str">
        <f>IF(DN1013="","",VLOOKUP(DN1013,リスト!$AH$5:$AI$6,2,FALSE))</f>
        <v/>
      </c>
      <c r="DN1013" s="18"/>
      <c r="DO1013" s="319" t="str">
        <f>IF(DP1013="","",VLOOKUP(DP1013,リスト!$AJ$5:$AK$6,2,FALSE))</f>
        <v/>
      </c>
      <c r="DP1013" s="18"/>
      <c r="DQ1013" s="319" t="str">
        <f>IF(DR1013="","",VLOOKUP(DR1013,リスト!$AL$5:$AM$7,2,FALSE))</f>
        <v/>
      </c>
      <c r="DR1013" s="18"/>
      <c r="DS1013" s="19"/>
      <c r="DT1013" s="86"/>
      <c r="DU1013" s="86"/>
      <c r="DV1013" s="320" t="str">
        <f>IF(DW1013="","",VLOOKUP(DW1013,リスト!$AN$5:$AO$6,2,FALSE))</f>
        <v/>
      </c>
      <c r="DW1013" s="19"/>
      <c r="DX1013" s="342"/>
      <c r="DY1013" s="346"/>
      <c r="DZ1013" s="342"/>
      <c r="EA1013" s="346"/>
      <c r="EB1013" s="319" t="str">
        <f>IF(EC1013="","",VLOOKUP(EC1013,リスト!$AW$5:$AX$8,2,FALSE))</f>
        <v/>
      </c>
      <c r="EC1013" s="18"/>
      <c r="ED1013" s="86"/>
      <c r="EE1013" s="319" t="str">
        <f>IF(EF1013="","",VLOOKUP(EF1013,リスト!$AY$5:$AZ$10,2,FALSE))</f>
        <v/>
      </c>
      <c r="EF1013" s="18"/>
      <c r="EG1013" s="319" t="str">
        <f>IF(EH1013="","",VLOOKUP(EH1013,リスト!$BA$5:$BB$10,2,FALSE))</f>
        <v/>
      </c>
      <c r="EH1013" s="18"/>
      <c r="EI1013" s="319" t="str">
        <f>IF(EJ1013="","",VLOOKUP(EJ1013,リスト!$BC$5:$BD$10,2,FALSE))</f>
        <v/>
      </c>
      <c r="EJ1013" s="18"/>
      <c r="EK1013" s="319" t="str">
        <f>IF(EL1013="","",VLOOKUP(EL1013,リスト!$BE$5:$BF$10,2,FALSE))</f>
        <v/>
      </c>
      <c r="EL1013" s="18"/>
      <c r="EM1013" s="80"/>
      <c r="EN1013" s="74"/>
      <c r="EO1013" s="74"/>
      <c r="EP1013" s="19"/>
      <c r="EQ1013" s="19"/>
      <c r="ER1013" s="319" t="str">
        <f>IF(ES1013="","",VLOOKUP(ES1013,リスト!$BG$5:$BH$10,2,FALSE))</f>
        <v/>
      </c>
      <c r="ES1013" s="19"/>
      <c r="ET1013" s="19"/>
      <c r="EU1013" s="19"/>
      <c r="EV1013" s="19"/>
      <c r="EW1013" s="19"/>
      <c r="EX1013" s="82"/>
      <c r="EY1013" s="82"/>
      <c r="EZ1013" s="29"/>
      <c r="FA1013" s="320" t="str">
        <f>IF($EZ1013="","",INDEX(リスト!$BI$5:$BJ$40,MATCH($EZ1013,リスト!$BJ$5:$BJ$40,0),1))</f>
        <v/>
      </c>
      <c r="FB1013" s="319" t="str">
        <f>IF(FC1013="","",VLOOKUP(FC1013,リスト!$BK:$BL,2,FALSE))</f>
        <v/>
      </c>
      <c r="FC1013" s="19"/>
      <c r="FD1013" s="332"/>
      <c r="FE1013" s="18"/>
      <c r="FF1013" s="319" t="str">
        <f>IF(FG1013="","",VLOOKUP(FG1013,リスト!$BO$5:$BP$6,2,FALSE))</f>
        <v/>
      </c>
      <c r="FG1013" s="18"/>
      <c r="FH1013" s="319" t="str">
        <f>IF(FI1013="","",VLOOKUP(FI1013,リスト!$BQ$5:$BR$8,2,FALSE))</f>
        <v/>
      </c>
      <c r="FI1013" s="18"/>
      <c r="FJ1013" s="321"/>
      <c r="FK1013" s="319" t="str">
        <f>IF(FL1013="","",VLOOKUP(FL1013,リスト!$BS$5:$BT$6,2,FALSE))</f>
        <v/>
      </c>
      <c r="FL1013" s="65"/>
      <c r="FM1013" s="19"/>
      <c r="FN1013" s="19"/>
      <c r="FO1013" s="19"/>
      <c r="FP1013" s="322" t="str">
        <f t="shared" si="143"/>
        <v/>
      </c>
      <c r="FQ1013" s="322" t="str">
        <f t="shared" si="143"/>
        <v/>
      </c>
      <c r="FR1013" s="19"/>
      <c r="FS1013" s="86"/>
      <c r="FT1013" s="86"/>
      <c r="FU1013" s="320" t="str">
        <f t="shared" si="144"/>
        <v/>
      </c>
      <c r="FV1013" s="319" t="str">
        <f>IF(FW1013="","",VLOOKUP(FW1013,リスト!$BV$5:$BW$10,2,FALSE))</f>
        <v/>
      </c>
      <c r="FW1013" s="29"/>
      <c r="FX1013" s="321" t="str">
        <f t="shared" si="145"/>
        <v/>
      </c>
      <c r="FY1013" s="319" t="str">
        <f>IF(FZ1013="","",VLOOKUP(FZ1013,リスト!$BX$5:$BY$6,2,FALSE))</f>
        <v/>
      </c>
      <c r="FZ1013" s="18"/>
      <c r="GA1013" s="319" t="str">
        <f>IF(GB1013="","",VLOOKUP(GB1013,リスト!$BZ$5:$CA$6,2,FALSE))</f>
        <v/>
      </c>
      <c r="GB1013" s="19"/>
      <c r="GC1013" s="320" t="str">
        <f>IF(GD1013="","",VLOOKUP(GD1013,リスト!$CB$5:$CC$6,2,FALSE))</f>
        <v/>
      </c>
      <c r="GD1013" s="19"/>
      <c r="GE1013" s="19"/>
      <c r="GF1013" s="19"/>
      <c r="GG1013" s="76"/>
      <c r="GH1013" s="320" t="str">
        <f t="shared" si="146"/>
        <v/>
      </c>
      <c r="GI1013" s="129"/>
      <c r="GJ1013" s="320" t="str">
        <f>IF(GK1013="","",VLOOKUP(GK1013,リスト!$CD$5:$CE$6,2,FALSE))</f>
        <v/>
      </c>
      <c r="GK1013" s="19"/>
      <c r="GL1013" s="320" t="str">
        <f>IF(GM1013="","",VLOOKUP(GM1013,リスト!$CF$5:$CG$5,2,FALSE))</f>
        <v/>
      </c>
      <c r="GM1013" s="29"/>
      <c r="GN1013" s="319" t="str">
        <f>IF(GO1013="","",VLOOKUP(GO1013,リスト!$CH$5:$CI$5,2,FALSE))</f>
        <v/>
      </c>
      <c r="GO1013" s="323"/>
      <c r="GP1013" s="323"/>
      <c r="GQ1013" s="323"/>
      <c r="GR1013" s="323"/>
      <c r="GS1013" s="323"/>
      <c r="GT1013" s="323"/>
      <c r="GU1013" s="323"/>
      <c r="GV1013" s="323"/>
      <c r="GW1013" s="323"/>
      <c r="GX1013" s="324"/>
    </row>
    <row r="1014" spans="2:206" ht="39.6" customHeight="1" thickBot="1">
      <c r="X1014" s="325" t="s">
        <v>501</v>
      </c>
      <c r="Y1014" s="139">
        <f>SUM(Y14:Y1013)</f>
        <v>90000</v>
      </c>
      <c r="AC1014" s="325" t="s">
        <v>501</v>
      </c>
      <c r="AD1014" s="139">
        <f>明細!AD1008</f>
        <v>80000</v>
      </c>
      <c r="AE1014" s="195"/>
      <c r="AH1014" s="326" t="s">
        <v>177</v>
      </c>
      <c r="AI1014" s="197">
        <f>明細!AI1008</f>
        <v>88000</v>
      </c>
      <c r="AJ1014" s="195"/>
      <c r="AU1014" s="140" t="s">
        <v>502</v>
      </c>
      <c r="AV1014" s="140" t="s">
        <v>503</v>
      </c>
      <c r="AW1014" s="140" t="s">
        <v>503</v>
      </c>
      <c r="AX1014" s="140" t="s">
        <v>503</v>
      </c>
      <c r="AY1014" s="140" t="s">
        <v>503</v>
      </c>
      <c r="AZ1014" s="140" t="s">
        <v>503</v>
      </c>
      <c r="BA1014" s="140" t="s">
        <v>503</v>
      </c>
      <c r="BB1014" s="140" t="s">
        <v>503</v>
      </c>
      <c r="BC1014" s="140" t="s">
        <v>503</v>
      </c>
      <c r="BD1014" s="140" t="s">
        <v>503</v>
      </c>
      <c r="BE1014" s="140" t="s">
        <v>503</v>
      </c>
      <c r="BF1014" s="140" t="s">
        <v>503</v>
      </c>
      <c r="BK1014" s="140" t="s">
        <v>503</v>
      </c>
      <c r="BL1014" s="140" t="s">
        <v>503</v>
      </c>
      <c r="BM1014" s="140" t="s">
        <v>503</v>
      </c>
      <c r="BN1014" s="140" t="s">
        <v>503</v>
      </c>
      <c r="BO1014" s="140" t="s">
        <v>503</v>
      </c>
      <c r="BQ1014" s="140" t="s">
        <v>503</v>
      </c>
      <c r="BR1014" s="140" t="s">
        <v>503</v>
      </c>
      <c r="BS1014" s="140" t="s">
        <v>503</v>
      </c>
      <c r="BT1014" s="140" t="s">
        <v>503</v>
      </c>
      <c r="BU1014" s="140" t="s">
        <v>503</v>
      </c>
      <c r="BV1014" s="140" t="s">
        <v>503</v>
      </c>
      <c r="BW1014" s="140" t="s">
        <v>503</v>
      </c>
      <c r="BX1014" s="140" t="s">
        <v>503</v>
      </c>
      <c r="BY1014" s="140" t="s">
        <v>503</v>
      </c>
      <c r="BZ1014" s="140" t="s">
        <v>503</v>
      </c>
      <c r="CA1014" s="140" t="s">
        <v>503</v>
      </c>
      <c r="CB1014" s="140" t="s">
        <v>503</v>
      </c>
      <c r="CC1014" s="140" t="s">
        <v>503</v>
      </c>
      <c r="CD1014" s="140" t="s">
        <v>503</v>
      </c>
      <c r="CE1014" s="140" t="s">
        <v>503</v>
      </c>
      <c r="CF1014" s="140" t="s">
        <v>503</v>
      </c>
      <c r="CG1014" s="140" t="s">
        <v>503</v>
      </c>
      <c r="CH1014" s="140" t="s">
        <v>503</v>
      </c>
      <c r="CI1014" s="140" t="s">
        <v>503</v>
      </c>
      <c r="CJ1014" s="140" t="s">
        <v>503</v>
      </c>
      <c r="CK1014" s="140" t="s">
        <v>503</v>
      </c>
      <c r="CL1014" s="140" t="s">
        <v>503</v>
      </c>
      <c r="CM1014" s="140" t="s">
        <v>503</v>
      </c>
      <c r="CN1014" s="140" t="s">
        <v>503</v>
      </c>
      <c r="CO1014" s="140" t="s">
        <v>503</v>
      </c>
      <c r="CP1014" s="140" t="s">
        <v>503</v>
      </c>
      <c r="CQ1014" s="140" t="s">
        <v>503</v>
      </c>
      <c r="CR1014" s="140" t="s">
        <v>503</v>
      </c>
      <c r="CS1014" s="140" t="s">
        <v>503</v>
      </c>
      <c r="CT1014" s="140" t="s">
        <v>503</v>
      </c>
      <c r="CU1014" s="140" t="s">
        <v>503</v>
      </c>
      <c r="CV1014" s="140" t="s">
        <v>503</v>
      </c>
      <c r="CW1014" s="140" t="s">
        <v>503</v>
      </c>
      <c r="CX1014" s="140" t="s">
        <v>503</v>
      </c>
      <c r="CY1014" s="140" t="s">
        <v>503</v>
      </c>
      <c r="CZ1014" s="140" t="s">
        <v>503</v>
      </c>
      <c r="DA1014" s="140" t="s">
        <v>503</v>
      </c>
      <c r="DB1014" s="140" t="s">
        <v>503</v>
      </c>
      <c r="DC1014" s="140" t="s">
        <v>503</v>
      </c>
      <c r="DD1014" s="140" t="s">
        <v>503</v>
      </c>
      <c r="DE1014" s="140" t="s">
        <v>503</v>
      </c>
      <c r="DF1014" s="140" t="s">
        <v>503</v>
      </c>
      <c r="DG1014" s="140" t="s">
        <v>503</v>
      </c>
      <c r="DH1014" s="140" t="s">
        <v>503</v>
      </c>
      <c r="DI1014" s="140" t="s">
        <v>503</v>
      </c>
      <c r="DJ1014" s="140" t="s">
        <v>503</v>
      </c>
      <c r="DK1014" s="140" t="s">
        <v>503</v>
      </c>
      <c r="DL1014" s="140" t="s">
        <v>503</v>
      </c>
      <c r="DM1014" s="140" t="s">
        <v>503</v>
      </c>
      <c r="DN1014" s="140" t="s">
        <v>503</v>
      </c>
      <c r="DO1014" s="140" t="s">
        <v>503</v>
      </c>
      <c r="DP1014" s="140" t="s">
        <v>503</v>
      </c>
      <c r="DQ1014" s="140" t="s">
        <v>503</v>
      </c>
      <c r="DR1014" s="140" t="s">
        <v>503</v>
      </c>
      <c r="DS1014" s="140" t="s">
        <v>503</v>
      </c>
      <c r="DT1014" s="140" t="s">
        <v>503</v>
      </c>
      <c r="DU1014" s="140" t="s">
        <v>503</v>
      </c>
      <c r="DV1014" s="140" t="s">
        <v>503</v>
      </c>
      <c r="DW1014" s="140" t="s">
        <v>503</v>
      </c>
      <c r="DX1014" s="140" t="s">
        <v>503</v>
      </c>
      <c r="DZ1014" s="140" t="s">
        <v>503</v>
      </c>
      <c r="EB1014" s="140" t="s">
        <v>503</v>
      </c>
      <c r="EC1014" s="140" t="s">
        <v>503</v>
      </c>
      <c r="ED1014" s="140" t="s">
        <v>503</v>
      </c>
      <c r="EE1014" s="140" t="s">
        <v>503</v>
      </c>
      <c r="EF1014" s="140" t="s">
        <v>503</v>
      </c>
      <c r="EG1014" s="140" t="s">
        <v>503</v>
      </c>
      <c r="EH1014" s="140" t="s">
        <v>503</v>
      </c>
      <c r="EI1014" s="140" t="s">
        <v>503</v>
      </c>
      <c r="EJ1014" s="140" t="s">
        <v>503</v>
      </c>
      <c r="EK1014" s="140" t="s">
        <v>503</v>
      </c>
      <c r="EL1014" s="140" t="s">
        <v>503</v>
      </c>
      <c r="EM1014" s="140" t="s">
        <v>503</v>
      </c>
      <c r="EN1014" s="140" t="s">
        <v>503</v>
      </c>
      <c r="EO1014" s="140" t="s">
        <v>503</v>
      </c>
      <c r="EP1014" s="140" t="s">
        <v>503</v>
      </c>
      <c r="EQ1014" s="140" t="s">
        <v>503</v>
      </c>
      <c r="ER1014" s="140" t="s">
        <v>503</v>
      </c>
      <c r="ES1014" s="140" t="s">
        <v>503</v>
      </c>
      <c r="ET1014" s="140" t="s">
        <v>503</v>
      </c>
      <c r="EU1014" s="140" t="s">
        <v>503</v>
      </c>
      <c r="EV1014" s="140" t="s">
        <v>503</v>
      </c>
      <c r="EW1014" s="140" t="s">
        <v>503</v>
      </c>
      <c r="EX1014" s="140" t="s">
        <v>503</v>
      </c>
      <c r="EY1014" s="140" t="s">
        <v>503</v>
      </c>
      <c r="EZ1014" s="140" t="s">
        <v>503</v>
      </c>
      <c r="FA1014" s="140" t="s">
        <v>503</v>
      </c>
      <c r="FB1014" s="140" t="s">
        <v>503</v>
      </c>
      <c r="FC1014" s="140" t="s">
        <v>503</v>
      </c>
      <c r="FD1014" s="140" t="s">
        <v>503</v>
      </c>
      <c r="FE1014" s="140" t="s">
        <v>503</v>
      </c>
      <c r="FF1014" s="140" t="s">
        <v>503</v>
      </c>
      <c r="FG1014" s="140" t="s">
        <v>503</v>
      </c>
      <c r="FH1014" s="140" t="s">
        <v>503</v>
      </c>
      <c r="FI1014" s="140" t="s">
        <v>503</v>
      </c>
      <c r="FJ1014" s="140" t="s">
        <v>503</v>
      </c>
      <c r="FK1014" s="140" t="s">
        <v>503</v>
      </c>
      <c r="FL1014" s="140" t="s">
        <v>503</v>
      </c>
      <c r="FM1014" s="140" t="s">
        <v>503</v>
      </c>
      <c r="FN1014" s="140" t="s">
        <v>503</v>
      </c>
      <c r="FO1014" s="140" t="s">
        <v>503</v>
      </c>
      <c r="FP1014" s="140" t="s">
        <v>503</v>
      </c>
      <c r="FQ1014" s="140" t="s">
        <v>503</v>
      </c>
      <c r="FR1014" s="140" t="s">
        <v>503</v>
      </c>
      <c r="FS1014" s="140" t="s">
        <v>503</v>
      </c>
      <c r="FT1014" s="140" t="s">
        <v>503</v>
      </c>
      <c r="FU1014" s="140" t="s">
        <v>503</v>
      </c>
      <c r="FV1014" s="140" t="s">
        <v>503</v>
      </c>
      <c r="FW1014" s="140" t="s">
        <v>503</v>
      </c>
      <c r="FY1014" s="140" t="s">
        <v>503</v>
      </c>
      <c r="FZ1014" s="140" t="s">
        <v>503</v>
      </c>
      <c r="GA1014" s="140" t="s">
        <v>503</v>
      </c>
      <c r="GB1014" s="140" t="s">
        <v>503</v>
      </c>
      <c r="GC1014" s="140" t="s">
        <v>503</v>
      </c>
      <c r="GD1014" s="140" t="s">
        <v>503</v>
      </c>
      <c r="GE1014" s="140" t="s">
        <v>503</v>
      </c>
      <c r="GF1014" s="140" t="s">
        <v>503</v>
      </c>
      <c r="GG1014" s="140" t="s">
        <v>503</v>
      </c>
      <c r="GH1014" s="140" t="s">
        <v>503</v>
      </c>
      <c r="GI1014" s="140" t="s">
        <v>503</v>
      </c>
      <c r="GJ1014" s="140" t="s">
        <v>503</v>
      </c>
      <c r="GK1014" s="140" t="s">
        <v>503</v>
      </c>
      <c r="GL1014" s="140" t="s">
        <v>503</v>
      </c>
      <c r="GM1014" s="140" t="s">
        <v>503</v>
      </c>
      <c r="GN1014" s="140" t="s">
        <v>503</v>
      </c>
      <c r="GO1014" s="140" t="s">
        <v>503</v>
      </c>
      <c r="GP1014" s="140" t="s">
        <v>503</v>
      </c>
      <c r="GQ1014" s="140" t="s">
        <v>503</v>
      </c>
      <c r="GR1014" s="140" t="s">
        <v>503</v>
      </c>
      <c r="GS1014" s="140" t="s">
        <v>503</v>
      </c>
      <c r="GT1014" s="140" t="s">
        <v>503</v>
      </c>
      <c r="GU1014" s="140" t="s">
        <v>503</v>
      </c>
      <c r="GV1014" s="140" t="s">
        <v>503</v>
      </c>
      <c r="GW1014" s="140" t="s">
        <v>503</v>
      </c>
      <c r="GX1014" s="140" t="s">
        <v>503</v>
      </c>
    </row>
    <row r="1015" spans="2:206" ht="39.6" customHeight="1" thickBot="1">
      <c r="AC1015" s="327" t="s">
        <v>178</v>
      </c>
      <c r="AD1015" s="199">
        <f>明細!AD1009</f>
        <v>0</v>
      </c>
      <c r="AE1015" s="195"/>
    </row>
    <row r="1016" spans="2:206" ht="39.6" customHeight="1" thickBot="1">
      <c r="AC1016" s="326" t="s">
        <v>179</v>
      </c>
      <c r="AD1016" s="199">
        <f>明細!AD1010</f>
        <v>80000</v>
      </c>
      <c r="AE1016" s="195"/>
    </row>
  </sheetData>
  <sheetProtection algorithmName="SHA-512" hashValue="9/5b+9t/38KtKIUYyrxta4pQrohnfS05JB3q3C1w6fi0gTtI8GW3BaiFgga4wEhpUaWJVYF+azD/Xp4orTbeHA==" saltValue="ADFJzKklHitT28gsdHQzKw==" spinCount="100000" sheet="1" formatColumns="0" formatRows="0"/>
  <dataConsolidate/>
  <mergeCells count="259">
    <mergeCell ref="GN12:GO12"/>
    <mergeCell ref="BW11:BX11"/>
    <mergeCell ref="GC10:GD10"/>
    <mergeCell ref="FV12:FW12"/>
    <mergeCell ref="FY12:FZ12"/>
    <mergeCell ref="GA12:GB12"/>
    <mergeCell ref="GC12:GD12"/>
    <mergeCell ref="EK12:EL12"/>
    <mergeCell ref="GJ12:GK12"/>
    <mergeCell ref="GL12:GM12"/>
    <mergeCell ref="FD11:FE11"/>
    <mergeCell ref="FF11:FG11"/>
    <mergeCell ref="EI10:EJ10"/>
    <mergeCell ref="EK10:EL10"/>
    <mergeCell ref="ER10:ES10"/>
    <mergeCell ref="EZ10:FA10"/>
    <mergeCell ref="FB10:FC10"/>
    <mergeCell ref="FD10:FE10"/>
    <mergeCell ref="DV10:DW10"/>
    <mergeCell ref="GJ11:GK11"/>
    <mergeCell ref="GL11:GM11"/>
    <mergeCell ref="GN11:GO11"/>
    <mergeCell ref="FH11:FI11"/>
    <mergeCell ref="FV11:FW11"/>
    <mergeCell ref="FY11:FZ11"/>
    <mergeCell ref="GA11:GB11"/>
    <mergeCell ref="GC11:GD11"/>
    <mergeCell ref="GJ10:GK10"/>
    <mergeCell ref="GL10:GM10"/>
    <mergeCell ref="GN10:GO10"/>
    <mergeCell ref="FF10:FG10"/>
    <mergeCell ref="FH10:FI10"/>
    <mergeCell ref="FK10:FL10"/>
    <mergeCell ref="FV10:FW10"/>
    <mergeCell ref="FY10:FZ10"/>
    <mergeCell ref="GA10:GB10"/>
    <mergeCell ref="EB10:EC10"/>
    <mergeCell ref="EE10:EF10"/>
    <mergeCell ref="EG10:EH10"/>
    <mergeCell ref="DG10:DH10"/>
    <mergeCell ref="DI10:DJ10"/>
    <mergeCell ref="DK10:DL10"/>
    <mergeCell ref="DM10:DN10"/>
    <mergeCell ref="DO10:DP10"/>
    <mergeCell ref="DQ10:DR10"/>
    <mergeCell ref="GL9:GM9"/>
    <mergeCell ref="GN9:GO9"/>
    <mergeCell ref="FV9:FW9"/>
    <mergeCell ref="FY9:FZ9"/>
    <mergeCell ref="GA9:GB9"/>
    <mergeCell ref="GC9:GD9"/>
    <mergeCell ref="DO9:DP9"/>
    <mergeCell ref="DQ9:DR9"/>
    <mergeCell ref="DV9:DW9"/>
    <mergeCell ref="FK9:FL9"/>
    <mergeCell ref="EK9:EL9"/>
    <mergeCell ref="ER9:ES9"/>
    <mergeCell ref="EZ9:FA9"/>
    <mergeCell ref="FB9:FC9"/>
    <mergeCell ref="FD9:FE9"/>
    <mergeCell ref="FF9:FG9"/>
    <mergeCell ref="EB9:EC9"/>
    <mergeCell ref="EE9:EF9"/>
    <mergeCell ref="EG9:EH9"/>
    <mergeCell ref="EI9:EJ9"/>
    <mergeCell ref="GJ9:GK9"/>
    <mergeCell ref="AX10:AY10"/>
    <mergeCell ref="BA10:BB10"/>
    <mergeCell ref="BE10:BF10"/>
    <mergeCell ref="BG10:BH10"/>
    <mergeCell ref="BI10:BJ10"/>
    <mergeCell ref="BN10:BO10"/>
    <mergeCell ref="BP10:BQ10"/>
    <mergeCell ref="FH9:FI9"/>
    <mergeCell ref="DI9:DJ9"/>
    <mergeCell ref="DK9:DL9"/>
    <mergeCell ref="DM9:DN9"/>
    <mergeCell ref="BT10:BU10"/>
    <mergeCell ref="BW10:BX10"/>
    <mergeCell ref="BY10:BZ10"/>
    <mergeCell ref="CU10:CV10"/>
    <mergeCell ref="CW10:CX10"/>
    <mergeCell ref="DE10:DF10"/>
    <mergeCell ref="BW9:BX9"/>
    <mergeCell ref="BY9:BZ9"/>
    <mergeCell ref="CU9:CV9"/>
    <mergeCell ref="CW9:CX9"/>
    <mergeCell ref="DE9:DF9"/>
    <mergeCell ref="DG9:DH9"/>
    <mergeCell ref="AX9:AY9"/>
    <mergeCell ref="FV8:FW8"/>
    <mergeCell ref="FY8:FZ8"/>
    <mergeCell ref="GA8:GB8"/>
    <mergeCell ref="GC8:GD8"/>
    <mergeCell ref="GJ8:GK8"/>
    <mergeCell ref="ER8:ES8"/>
    <mergeCell ref="EZ8:FA8"/>
    <mergeCell ref="FB8:FC8"/>
    <mergeCell ref="FD8:FE8"/>
    <mergeCell ref="FF8:FG8"/>
    <mergeCell ref="FH8:FI8"/>
    <mergeCell ref="BA9:BB9"/>
    <mergeCell ref="BE9:BF9"/>
    <mergeCell ref="BG9:BH9"/>
    <mergeCell ref="BI9:BJ9"/>
    <mergeCell ref="BN9:BO9"/>
    <mergeCell ref="BP9:BQ9"/>
    <mergeCell ref="BT9:BU9"/>
    <mergeCell ref="FK8:FL8"/>
    <mergeCell ref="EB8:EC8"/>
    <mergeCell ref="GN7:GO7"/>
    <mergeCell ref="BN8:BO8"/>
    <mergeCell ref="BP8:BQ8"/>
    <mergeCell ref="BT8:BU8"/>
    <mergeCell ref="BW8:BX8"/>
    <mergeCell ref="FV7:FW7"/>
    <mergeCell ref="FY7:FZ7"/>
    <mergeCell ref="GA7:GB7"/>
    <mergeCell ref="GC7:GD7"/>
    <mergeCell ref="GJ7:GK7"/>
    <mergeCell ref="GL7:GM7"/>
    <mergeCell ref="EZ7:FA7"/>
    <mergeCell ref="FB7:FC7"/>
    <mergeCell ref="EE8:EF8"/>
    <mergeCell ref="EG8:EH8"/>
    <mergeCell ref="EI8:EJ8"/>
    <mergeCell ref="EK8:EL8"/>
    <mergeCell ref="DK8:DL8"/>
    <mergeCell ref="DM8:DN8"/>
    <mergeCell ref="DO8:DP8"/>
    <mergeCell ref="DQ8:DR8"/>
    <mergeCell ref="DV8:DW8"/>
    <mergeCell ref="GL8:GM8"/>
    <mergeCell ref="GN8:GO8"/>
    <mergeCell ref="FD7:FE7"/>
    <mergeCell ref="FF7:FG7"/>
    <mergeCell ref="FH7:FI7"/>
    <mergeCell ref="FK7:FL7"/>
    <mergeCell ref="EB7:EC7"/>
    <mergeCell ref="EE7:EF7"/>
    <mergeCell ref="EG7:EH7"/>
    <mergeCell ref="EI7:EJ7"/>
    <mergeCell ref="EK7:EL7"/>
    <mergeCell ref="ER7:ES7"/>
    <mergeCell ref="GL6:GM6"/>
    <mergeCell ref="GN6:GO6"/>
    <mergeCell ref="BN7:BO7"/>
    <mergeCell ref="BP7:BQ7"/>
    <mergeCell ref="BT7:BU7"/>
    <mergeCell ref="BW7:BX7"/>
    <mergeCell ref="BY7:BZ7"/>
    <mergeCell ref="FK6:FL6"/>
    <mergeCell ref="FV6:FW6"/>
    <mergeCell ref="FY6:FZ6"/>
    <mergeCell ref="GA6:GB6"/>
    <mergeCell ref="GC6:GD6"/>
    <mergeCell ref="GJ6:GK6"/>
    <mergeCell ref="ER6:ES6"/>
    <mergeCell ref="EZ6:FA6"/>
    <mergeCell ref="FB6:FC6"/>
    <mergeCell ref="FD6:FE6"/>
    <mergeCell ref="FF6:FG6"/>
    <mergeCell ref="FH6:FI6"/>
    <mergeCell ref="EB6:EC6"/>
    <mergeCell ref="DM7:DN7"/>
    <mergeCell ref="DO7:DP7"/>
    <mergeCell ref="DQ7:DR7"/>
    <mergeCell ref="DV7:DW7"/>
    <mergeCell ref="BN6:BO6"/>
    <mergeCell ref="BP6:BQ6"/>
    <mergeCell ref="BT6:BU6"/>
    <mergeCell ref="BW6:BX6"/>
    <mergeCell ref="EE6:EF6"/>
    <mergeCell ref="EG6:EH6"/>
    <mergeCell ref="EI6:EJ6"/>
    <mergeCell ref="EK6:EL6"/>
    <mergeCell ref="DK6:DL6"/>
    <mergeCell ref="DM6:DN6"/>
    <mergeCell ref="DO6:DP6"/>
    <mergeCell ref="DQ6:DR6"/>
    <mergeCell ref="DV6:DW6"/>
    <mergeCell ref="DO11:DP11"/>
    <mergeCell ref="DO12:DP12"/>
    <mergeCell ref="DQ11:DR11"/>
    <mergeCell ref="BY6:BZ6"/>
    <mergeCell ref="CU6:CV6"/>
    <mergeCell ref="CW6:CX6"/>
    <mergeCell ref="DE6:DF6"/>
    <mergeCell ref="DG6:DH6"/>
    <mergeCell ref="DI6:DJ6"/>
    <mergeCell ref="BY8:BZ8"/>
    <mergeCell ref="CU8:CV8"/>
    <mergeCell ref="CW8:CX8"/>
    <mergeCell ref="DE8:DF8"/>
    <mergeCell ref="DG8:DH8"/>
    <mergeCell ref="DI8:DJ8"/>
    <mergeCell ref="CU7:CV7"/>
    <mergeCell ref="CW7:CX7"/>
    <mergeCell ref="DE7:DF7"/>
    <mergeCell ref="DG7:DH7"/>
    <mergeCell ref="DI7:DJ7"/>
    <mergeCell ref="DK7:DL7"/>
    <mergeCell ref="BA11:BB11"/>
    <mergeCell ref="BN11:BO11"/>
    <mergeCell ref="BP11:BQ11"/>
    <mergeCell ref="AX12:AY12"/>
    <mergeCell ref="BA12:BB12"/>
    <mergeCell ref="BE12:BF12"/>
    <mergeCell ref="BG12:BH12"/>
    <mergeCell ref="BI12:BJ12"/>
    <mergeCell ref="BN12:BO12"/>
    <mergeCell ref="FK12:FL12"/>
    <mergeCell ref="BP12:BQ12"/>
    <mergeCell ref="BT12:BU12"/>
    <mergeCell ref="BW12:BX12"/>
    <mergeCell ref="BY12:BZ12"/>
    <mergeCell ref="CU11:CV11"/>
    <mergeCell ref="CU12:CV12"/>
    <mergeCell ref="CW12:CX12"/>
    <mergeCell ref="CW11:CX11"/>
    <mergeCell ref="DE12:DF12"/>
    <mergeCell ref="DE11:DF11"/>
    <mergeCell ref="DI11:DJ11"/>
    <mergeCell ref="DI12:DJ12"/>
    <mergeCell ref="DK11:DL11"/>
    <mergeCell ref="DK12:DL12"/>
    <mergeCell ref="EZ11:FA11"/>
    <mergeCell ref="FB11:FC11"/>
    <mergeCell ref="FK11:FL11"/>
    <mergeCell ref="DV12:DW12"/>
    <mergeCell ref="DV11:DW11"/>
    <mergeCell ref="BT11:BU11"/>
    <mergeCell ref="DQ12:DR12"/>
    <mergeCell ref="DG11:DH11"/>
    <mergeCell ref="DG12:DH12"/>
    <mergeCell ref="FD12:FE12"/>
    <mergeCell ref="FF12:FG12"/>
    <mergeCell ref="FH12:FI12"/>
    <mergeCell ref="B11:C11"/>
    <mergeCell ref="EI11:EJ11"/>
    <mergeCell ref="EI12:EJ12"/>
    <mergeCell ref="EK11:EL11"/>
    <mergeCell ref="ER11:ES11"/>
    <mergeCell ref="ER12:ES12"/>
    <mergeCell ref="EB11:EC11"/>
    <mergeCell ref="EB12:EC12"/>
    <mergeCell ref="EE11:EF11"/>
    <mergeCell ref="EE12:EF12"/>
    <mergeCell ref="EG11:EH11"/>
    <mergeCell ref="EG12:EH12"/>
    <mergeCell ref="DM11:DN11"/>
    <mergeCell ref="DM12:DN12"/>
    <mergeCell ref="BY11:BZ11"/>
    <mergeCell ref="EZ12:FA12"/>
    <mergeCell ref="FB12:FC12"/>
    <mergeCell ref="BI11:BJ11"/>
    <mergeCell ref="BG11:BH11"/>
    <mergeCell ref="BE11:BF11"/>
    <mergeCell ref="AX11:AY11"/>
  </mergeCells>
  <phoneticPr fontId="3"/>
  <conditionalFormatting sqref="BC14:BC1013">
    <cfRule type="expression" dxfId="28" priority="65">
      <formula>AND($B14&lt;&gt;"",$BA14=1,$BC14="")</formula>
    </cfRule>
  </conditionalFormatting>
  <conditionalFormatting sqref="BR14:BR1013">
    <cfRule type="expression" dxfId="27" priority="64">
      <formula>AND($B14&lt;&gt;"",$BP14=1,$BR14="")</formula>
    </cfRule>
  </conditionalFormatting>
  <conditionalFormatting sqref="CY14:CZ1013">
    <cfRule type="expression" dxfId="26" priority="36">
      <formula>AND($B14&lt;&gt;"",$CW14=1,CY14="")</formula>
    </cfRule>
  </conditionalFormatting>
  <conditionalFormatting sqref="DS14:DS1013">
    <cfRule type="expression" dxfId="25" priority="34">
      <formula>AND($B14&lt;&gt;"",$DQ14&lt;&gt;"",$DQ14&lt;&gt;3,$DS14="")</formula>
    </cfRule>
  </conditionalFormatting>
  <conditionalFormatting sqref="ED14:ED1013 EH14:EH1013 EJ14:EJ1013">
    <cfRule type="expression" dxfId="24" priority="33">
      <formula>AND($B14&lt;&gt;"",$EE14&gt;=1,$EE14&lt;=5,ED14="")</formula>
    </cfRule>
  </conditionalFormatting>
  <conditionalFormatting sqref="EN14:EN1013">
    <cfRule type="expression" dxfId="23" priority="30">
      <formula>AND($B14&lt;&gt;"",OR($EE14=3,$EE14=5),$EN14="")</formula>
    </cfRule>
  </conditionalFormatting>
  <conditionalFormatting sqref="EO14:EO1013">
    <cfRule type="expression" dxfId="22" priority="29">
      <formula>AND($B14&lt;&gt;"",OR($EE14=4,$EE14=5),$EO14="")</formula>
    </cfRule>
  </conditionalFormatting>
  <conditionalFormatting sqref="GD14:GD1013">
    <cfRule type="expression" dxfId="21" priority="28">
      <formula>AND($B14&lt;&gt;"",$AA14&lt;&gt;"",$GD14="")</formula>
    </cfRule>
  </conditionalFormatting>
  <conditionalFormatting sqref="EL14:EL1013">
    <cfRule type="expression" dxfId="20" priority="27">
      <formula>AND($B14&lt;&gt;"",OR(LEFT($BV14,4)="0002",LEFT($BV14,4)="1555"),$EL14="")</formula>
    </cfRule>
  </conditionalFormatting>
  <conditionalFormatting sqref="AX14:AY1013">
    <cfRule type="expression" dxfId="19" priority="24">
      <formula>ISERROR($AY14)</formula>
    </cfRule>
  </conditionalFormatting>
  <conditionalFormatting sqref="BN14:BO1013">
    <cfRule type="expression" dxfId="18" priority="23">
      <formula>ISERROR($BO14)</formula>
    </cfRule>
  </conditionalFormatting>
  <conditionalFormatting sqref="EF14:EF1013">
    <cfRule type="expression" dxfId="17" priority="17">
      <formula>AND($B14&lt;&gt;"",$EB14=0,$EE14&gt;=1,$EE14&lt;=5)</formula>
    </cfRule>
  </conditionalFormatting>
  <conditionalFormatting sqref="DX14:DX1013">
    <cfRule type="expression" dxfId="16" priority="13">
      <formula>AND($B14&lt;&gt;"",$DZ14&lt;&gt;"",$DX14="")</formula>
    </cfRule>
  </conditionalFormatting>
  <conditionalFormatting sqref="DZ14:DZ1013">
    <cfRule type="expression" dxfId="15" priority="12">
      <formula>AND($B14&lt;&gt;"",$DX14&lt;&gt;"",$DZ14="")</formula>
    </cfRule>
  </conditionalFormatting>
  <dataValidations count="2">
    <dataValidation type="decimal" operator="greaterThan" allowBlank="1" showInputMessage="1" showErrorMessage="1" sqref="GI14:GI1013" xr:uid="{00000000-0002-0000-0400-000000000000}">
      <formula1>0</formula1>
    </dataValidation>
    <dataValidation type="textLength" imeMode="disabled" operator="equal" allowBlank="1" showInputMessage="1" showErrorMessage="1" error="yyyy/mm/dd形式で入力必須※桁数注意" sqref="EP14:EQ1013 ET14:EW1013 FM14:FN1013 GE14:GF1013" xr:uid="{C1EF0FD4-8DC7-442F-B1B9-E1DE0A1DE040}">
      <formula1>10</formula1>
    </dataValidation>
  </dataValidations>
  <pageMargins left="0.25" right="0.25" top="0.75" bottom="0.75" header="0.3" footer="0.3"/>
  <pageSetup paperSize="9" scale="51" fitToHeight="0" orientation="landscape" verticalDpi="2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4618" r:id="rId4" name="lbSimpleDetail11">
          <controlPr defaultSize="0" autoLine="0" r:id="rId5">
            <anchor moveWithCells="1" sizeWithCells="1">
              <from>
                <xdr:col>17</xdr:col>
                <xdr:colOff>161925</xdr:colOff>
                <xdr:row>12</xdr:row>
                <xdr:rowOff>647700</xdr:rowOff>
              </from>
              <to>
                <xdr:col>17</xdr:col>
                <xdr:colOff>2209800</xdr:colOff>
                <xdr:row>12</xdr:row>
                <xdr:rowOff>1000125</xdr:rowOff>
              </to>
            </anchor>
          </controlPr>
        </control>
      </mc:Choice>
      <mc:Fallback>
        <control shapeId="34618" r:id="rId4" name="lbSimpleDetail11"/>
      </mc:Fallback>
    </mc:AlternateContent>
    <mc:AlternateContent xmlns:mc="http://schemas.openxmlformats.org/markup-compatibility/2006">
      <mc:Choice Requires="x14">
        <control shapeId="34432" r:id="rId6" name="lbSimpleDetail14">
          <controlPr defaultSize="0" autoLine="0" r:id="rId7">
            <anchor moveWithCells="1" sizeWithCells="1">
              <from>
                <xdr:col>23</xdr:col>
                <xdr:colOff>314325</xdr:colOff>
                <xdr:row>12</xdr:row>
                <xdr:rowOff>619125</xdr:rowOff>
              </from>
              <to>
                <xdr:col>23</xdr:col>
                <xdr:colOff>1076325</xdr:colOff>
                <xdr:row>12</xdr:row>
                <xdr:rowOff>904875</xdr:rowOff>
              </to>
            </anchor>
          </controlPr>
        </control>
      </mc:Choice>
      <mc:Fallback>
        <control shapeId="34432" r:id="rId6" name="lbSimpleDetail14"/>
      </mc:Fallback>
    </mc:AlternateContent>
    <mc:AlternateContent xmlns:mc="http://schemas.openxmlformats.org/markup-compatibility/2006">
      <mc:Choice Requires="x14">
        <control shapeId="34416" r:id="rId8" name="lbSimpleDetail13">
          <controlPr defaultSize="0" autoLine="0" r:id="rId9">
            <anchor moveWithCells="1" sizeWithCells="1">
              <from>
                <xdr:col>19</xdr:col>
                <xdr:colOff>57150</xdr:colOff>
                <xdr:row>12</xdr:row>
                <xdr:rowOff>847725</xdr:rowOff>
              </from>
              <to>
                <xdr:col>19</xdr:col>
                <xdr:colOff>1419225</xdr:colOff>
                <xdr:row>12</xdr:row>
                <xdr:rowOff>1123950</xdr:rowOff>
              </to>
            </anchor>
          </controlPr>
        </control>
      </mc:Choice>
      <mc:Fallback>
        <control shapeId="34416" r:id="rId8" name="lbSimpleDetail13"/>
      </mc:Fallback>
    </mc:AlternateContent>
    <mc:AlternateContent xmlns:mc="http://schemas.openxmlformats.org/markup-compatibility/2006">
      <mc:Choice Requires="x14">
        <control shapeId="34415" r:id="rId10" name="lbSimpleDetail12">
          <controlPr defaultSize="0" autoLine="0" r:id="rId11">
            <anchor moveWithCells="1" sizeWithCells="1">
              <from>
                <xdr:col>18</xdr:col>
                <xdr:colOff>95250</xdr:colOff>
                <xdr:row>12</xdr:row>
                <xdr:rowOff>819150</xdr:rowOff>
              </from>
              <to>
                <xdr:col>18</xdr:col>
                <xdr:colOff>1362075</xdr:colOff>
                <xdr:row>12</xdr:row>
                <xdr:rowOff>1133475</xdr:rowOff>
              </to>
            </anchor>
          </controlPr>
        </control>
      </mc:Choice>
      <mc:Fallback>
        <control shapeId="34415" r:id="rId10" name="lbSimpleDetail12"/>
      </mc:Fallback>
    </mc:AlternateContent>
    <mc:AlternateContent xmlns:mc="http://schemas.openxmlformats.org/markup-compatibility/2006">
      <mc:Choice Requires="x14">
        <control shapeId="34399" r:id="rId12" name="lbSimpleDetail10">
          <controlPr defaultSize="0" autoLine="0" r:id="rId5">
            <anchor moveWithCells="1" sizeWithCells="1">
              <from>
                <xdr:col>16</xdr:col>
                <xdr:colOff>104775</xdr:colOff>
                <xdr:row>12</xdr:row>
                <xdr:rowOff>619125</xdr:rowOff>
              </from>
              <to>
                <xdr:col>16</xdr:col>
                <xdr:colOff>2143125</xdr:colOff>
                <xdr:row>12</xdr:row>
                <xdr:rowOff>971550</xdr:rowOff>
              </to>
            </anchor>
          </controlPr>
        </control>
      </mc:Choice>
      <mc:Fallback>
        <control shapeId="34399" r:id="rId12" name="lbSimpleDetail10"/>
      </mc:Fallback>
    </mc:AlternateContent>
    <mc:AlternateContent xmlns:mc="http://schemas.openxmlformats.org/markup-compatibility/2006">
      <mc:Choice Requires="x14">
        <control shapeId="34241" r:id="rId13" name="lbSimpleDetail8">
          <controlPr defaultSize="0" autoLine="0" r:id="rId14">
            <anchor moveWithCells="1" sizeWithCells="1">
              <from>
                <xdr:col>49</xdr:col>
                <xdr:colOff>295275</xdr:colOff>
                <xdr:row>12</xdr:row>
                <xdr:rowOff>819150</xdr:rowOff>
              </from>
              <to>
                <xdr:col>49</xdr:col>
                <xdr:colOff>1200150</xdr:colOff>
                <xdr:row>12</xdr:row>
                <xdr:rowOff>1133475</xdr:rowOff>
              </to>
            </anchor>
          </controlPr>
        </control>
      </mc:Choice>
      <mc:Fallback>
        <control shapeId="34241" r:id="rId13" name="lbSimpleDetail8"/>
      </mc:Fallback>
    </mc:AlternateContent>
    <mc:AlternateContent xmlns:mc="http://schemas.openxmlformats.org/markup-compatibility/2006">
      <mc:Choice Requires="x14">
        <control shapeId="34270" r:id="rId15" name="lbSimpleDetail9">
          <controlPr defaultSize="0" autoLine="0" r:id="rId16">
            <anchor moveWithCells="1" sizeWithCells="1">
              <from>
                <xdr:col>53</xdr:col>
                <xdr:colOff>885825</xdr:colOff>
                <xdr:row>12</xdr:row>
                <xdr:rowOff>657225</xdr:rowOff>
              </from>
              <to>
                <xdr:col>53</xdr:col>
                <xdr:colOff>1800225</xdr:colOff>
                <xdr:row>12</xdr:row>
                <xdr:rowOff>952500</xdr:rowOff>
              </to>
            </anchor>
          </controlPr>
        </control>
      </mc:Choice>
      <mc:Fallback>
        <control shapeId="34270" r:id="rId15" name="lbSimpleDetail9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3" id="{00000000-000E-0000-0400-000034000000}">
            <xm:f>AND($B14&lt;&gt;"",$BB$2=リスト!$CQ$5,BB14="")</xm:f>
            <x14:dxf>
              <fill>
                <patternFill>
                  <bgColor rgb="FFCCFFCC"/>
                </patternFill>
              </fill>
            </x14:dxf>
          </x14:cfRule>
          <xm:sqref>BB14:BB1013 BH14:BH1013 BQ14:BQ1013 BV14:BV1013 BZ14:BZ1013 CA14:CA1013 CS14:CS1013 CV14:CV1013 CX14:CX1013 DF14:DF1013 DJ14:DJ1013 DR14:DR1013 EZ14:EZ1013 FD14:FE1013 FI14:FI1013 FL14:FL1013 FO14:FO1013 FS14:FS1013 FU14:FU1013 FW14:FW1013 GE14:GG1013</xm:sqref>
        </x14:conditionalFormatting>
        <x14:conditionalFormatting xmlns:xm="http://schemas.microsoft.com/office/excel/2006/main">
          <x14:cfRule type="expression" priority="11" id="{C5F13907-062F-4BCB-99F1-F54755FF47A0}">
            <xm:f>$BB$2=リスト!$CQ$5</xm:f>
            <x14:dxf>
              <fill>
                <patternFill>
                  <bgColor rgb="FFCCFFCC"/>
                </patternFill>
              </fill>
            </x14:dxf>
          </x14:cfRule>
          <xm:sqref>BB13</xm:sqref>
        </x14:conditionalFormatting>
        <x14:conditionalFormatting xmlns:xm="http://schemas.microsoft.com/office/excel/2006/main">
          <x14:cfRule type="expression" priority="10" id="{FD9B98EF-9BFC-4593-BDBE-D945E41924E0}">
            <xm:f>$AX$2=リスト!$CQ$5</xm:f>
            <x14:dxf>
              <fill>
                <patternFill>
                  <bgColor rgb="FFCCFFCC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7" id="{692746BD-14F0-454D-92B2-3A72CD714EAA}">
            <xm:f>AND($B14&lt;&gt;"",$AX$2=リスト!$CQ$5,AX14="")</xm:f>
            <x14:dxf>
              <fill>
                <patternFill>
                  <bgColor rgb="FFCCFFCC"/>
                </patternFill>
              </fill>
            </x14:dxf>
          </x14:cfRule>
          <xm:sqref>AX14:AX1013</xm:sqref>
        </x14:conditionalFormatting>
        <x14:conditionalFormatting xmlns:xm="http://schemas.microsoft.com/office/excel/2006/main">
          <x14:cfRule type="expression" priority="6" id="{E523F070-D7D2-4107-A284-03B0F677C3E4}">
            <xm:f>明細!$S$6="【条件付必須】"</xm:f>
            <x14:dxf>
              <fill>
                <patternFill>
                  <bgColor rgb="FFFFFFCC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5" id="{769A5F50-4136-4759-A361-B8448545937F}">
            <xm:f>明細!$T$6="【条件付必須】"</xm:f>
            <x14:dxf>
              <fill>
                <patternFill>
                  <bgColor rgb="FFFFFFCC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4" id="{B2353AAC-C248-4207-A8B5-D2CC547BEB73}">
            <xm:f>明細!$Q$6="【ソフトウェアは必須】"</xm:f>
            <x14:dxf>
              <fill>
                <patternFill>
                  <bgColor rgb="FFFFFFCC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3" id="{1789DE5C-B53D-43AB-A7FB-BDDEA1E2E1DF}">
            <xm:f>明細!$R$6="【ソフトウェアは必須】"</xm:f>
            <x14:dxf>
              <fill>
                <patternFill>
                  <bgColor rgb="FFFFFFCC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" id="{A3A7542B-B87C-4C1D-89C7-6F0EA5A59424}">
            <xm:f>明細!$X$6=リスト!$CQ$5</xm:f>
            <x14:dxf>
              <fill>
                <patternFill>
                  <bgColor rgb="FFCCFFCC"/>
                </patternFill>
              </fill>
            </x14:dxf>
          </x14:cfRule>
          <xm:sqref>X13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400-000001000000}">
          <x14:formula1>
            <xm:f>リスト!$K$5:$K$7</xm:f>
          </x14:formula1>
          <xm:sqref>BQ14:BQ1013 BB14:BB1013</xm:sqref>
        </x14:dataValidation>
        <x14:dataValidation type="list" allowBlank="1" showInputMessage="1" showErrorMessage="1" xr:uid="{00000000-0002-0000-0400-000002000000}">
          <x14:formula1>
            <xm:f>リスト!$I$5:$I$23</xm:f>
          </x14:formula1>
          <xm:sqref>BU14:BU1013 BF14:BF1013</xm:sqref>
        </x14:dataValidation>
        <x14:dataValidation type="list" allowBlank="1" showInputMessage="1" showErrorMessage="1" xr:uid="{00000000-0002-0000-0400-000003000000}">
          <x14:formula1>
            <xm:f>リスト!$BV$5:$BV$10</xm:f>
          </x14:formula1>
          <xm:sqref>FW14:FW1013</xm:sqref>
        </x14:dataValidation>
        <x14:dataValidation type="list" allowBlank="1" showInputMessage="1" showErrorMessage="1" xr:uid="{00000000-0002-0000-0400-000004000000}">
          <x14:formula1>
            <xm:f>リスト!$S$5:$S$6</xm:f>
          </x14:formula1>
          <xm:sqref>BZ14:BZ1013</xm:sqref>
        </x14:dataValidation>
        <x14:dataValidation type="list" allowBlank="1" showInputMessage="1" showErrorMessage="1" xr:uid="{00000000-0002-0000-0400-000005000000}">
          <x14:formula1>
            <xm:f>リスト!$CH$5:$CH$6</xm:f>
          </x14:formula1>
          <xm:sqref>GO14:GO1013</xm:sqref>
        </x14:dataValidation>
        <x14:dataValidation type="list" allowBlank="1" showInputMessage="1" showErrorMessage="1" xr:uid="{00000000-0002-0000-0400-000006000000}">
          <x14:formula1>
            <xm:f>リスト!$CF$5:$CF$6</xm:f>
          </x14:formula1>
          <xm:sqref>GM14:GM1013</xm:sqref>
        </x14:dataValidation>
        <x14:dataValidation type="list" allowBlank="1" showInputMessage="1" showErrorMessage="1" xr:uid="{00000000-0002-0000-0400-000007000000}">
          <x14:formula1>
            <xm:f>リスト!$CD$5:$CD$6</xm:f>
          </x14:formula1>
          <xm:sqref>GK14:GK1013</xm:sqref>
        </x14:dataValidation>
        <x14:dataValidation type="list" allowBlank="1" showInputMessage="1" showErrorMessage="1" xr:uid="{00000000-0002-0000-0400-000008000000}">
          <x14:formula1>
            <xm:f>リスト!$CB$5:$CB$6</xm:f>
          </x14:formula1>
          <xm:sqref>GD14:GD1013</xm:sqref>
        </x14:dataValidation>
        <x14:dataValidation type="list" allowBlank="1" showInputMessage="1" showErrorMessage="1" xr:uid="{00000000-0002-0000-0400-000009000000}">
          <x14:formula1>
            <xm:f>リスト!$BZ$5:$BZ$6</xm:f>
          </x14:formula1>
          <xm:sqref>GB14:GB1013</xm:sqref>
        </x14:dataValidation>
        <x14:dataValidation type="list" allowBlank="1" showInputMessage="1" showErrorMessage="1" xr:uid="{00000000-0002-0000-0400-00000A000000}">
          <x14:formula1>
            <xm:f>リスト!$BX$5:$BX$6</xm:f>
          </x14:formula1>
          <xm:sqref>FZ14:FZ1013</xm:sqref>
        </x14:dataValidation>
        <x14:dataValidation type="list" allowBlank="1" showInputMessage="1" showErrorMessage="1" xr:uid="{00000000-0002-0000-0400-00000B000000}">
          <x14:formula1>
            <xm:f>リスト!$BO$5:$BO$6</xm:f>
          </x14:formula1>
          <xm:sqref>FG14:FG1013</xm:sqref>
        </x14:dataValidation>
        <x14:dataValidation type="list" allowBlank="1" showInputMessage="1" showErrorMessage="1" xr:uid="{00000000-0002-0000-0400-00000C000000}">
          <x14:formula1>
            <xm:f>リスト!$BS$5:$BS$6</xm:f>
          </x14:formula1>
          <xm:sqref>FL14:FL1013</xm:sqref>
        </x14:dataValidation>
        <x14:dataValidation type="list" allowBlank="1" showInputMessage="1" showErrorMessage="1" xr:uid="{00000000-0002-0000-0400-00000D000000}">
          <x14:formula1>
            <xm:f>リスト!$BG$5:$BG$7</xm:f>
          </x14:formula1>
          <xm:sqref>ES14:ES1013</xm:sqref>
        </x14:dataValidation>
        <x14:dataValidation type="list" allowBlank="1" showInputMessage="1" showErrorMessage="1" xr:uid="{00000000-0002-0000-0400-00000E000000}">
          <x14:formula1>
            <xm:f>リスト!$BE$5:$BE$8</xm:f>
          </x14:formula1>
          <xm:sqref>EL14:EL1013</xm:sqref>
        </x14:dataValidation>
        <x14:dataValidation type="list" allowBlank="1" showInputMessage="1" showErrorMessage="1" xr:uid="{00000000-0002-0000-0400-00000F000000}">
          <x14:formula1>
            <xm:f>リスト!$BC$5:$BC$6</xm:f>
          </x14:formula1>
          <xm:sqref>EJ14:EJ1013</xm:sqref>
        </x14:dataValidation>
        <x14:dataValidation type="list" allowBlank="1" showInputMessage="1" showErrorMessage="1" xr:uid="{00000000-0002-0000-0400-000010000000}">
          <x14:formula1>
            <xm:f>リスト!$BA$5:$BA$6</xm:f>
          </x14:formula1>
          <xm:sqref>EH14:EH1013</xm:sqref>
        </x14:dataValidation>
        <x14:dataValidation type="list" allowBlank="1" showInputMessage="1" showErrorMessage="1" xr:uid="{00000000-0002-0000-0400-000011000000}">
          <x14:formula1>
            <xm:f>リスト!$AY$5:$AY$10</xm:f>
          </x14:formula1>
          <xm:sqref>EF14:EF1013</xm:sqref>
        </x14:dataValidation>
        <x14:dataValidation type="list" allowBlank="1" showInputMessage="1" showErrorMessage="1" xr:uid="{00000000-0002-0000-0400-000012000000}">
          <x14:formula1>
            <xm:f>リスト!$AW$5:$AW$8</xm:f>
          </x14:formula1>
          <xm:sqref>EC14:EC1013</xm:sqref>
        </x14:dataValidation>
        <x14:dataValidation type="list" allowBlank="1" showInputMessage="1" showErrorMessage="1" xr:uid="{00000000-0002-0000-0400-000013000000}">
          <x14:formula1>
            <xm:f>リスト!$AN$5:$AN$6</xm:f>
          </x14:formula1>
          <xm:sqref>DW14:DW1013</xm:sqref>
        </x14:dataValidation>
        <x14:dataValidation type="list" allowBlank="1" showInputMessage="1" showErrorMessage="1" xr:uid="{00000000-0002-0000-0400-000014000000}">
          <x14:formula1>
            <xm:f>リスト!$AL$5:$AL$7</xm:f>
          </x14:formula1>
          <xm:sqref>DR14:DR1013</xm:sqref>
        </x14:dataValidation>
        <x14:dataValidation type="list" allowBlank="1" showInputMessage="1" showErrorMessage="1" xr:uid="{00000000-0002-0000-0400-000015000000}">
          <x14:formula1>
            <xm:f>リスト!$AJ$5:$AJ$6</xm:f>
          </x14:formula1>
          <xm:sqref>DP14:DP1013</xm:sqref>
        </x14:dataValidation>
        <x14:dataValidation type="list" allowBlank="1" showInputMessage="1" showErrorMessage="1" xr:uid="{00000000-0002-0000-0400-000016000000}">
          <x14:formula1>
            <xm:f>リスト!$AH$5:$AH$6</xm:f>
          </x14:formula1>
          <xm:sqref>DN14:DN1013</xm:sqref>
        </x14:dataValidation>
        <x14:dataValidation type="list" allowBlank="1" showInputMessage="1" showErrorMessage="1" xr:uid="{00000000-0002-0000-0400-000017000000}">
          <x14:formula1>
            <xm:f>リスト!$AF$5:$AF$10</xm:f>
          </x14:formula1>
          <xm:sqref>DL14:DL1013</xm:sqref>
        </x14:dataValidation>
        <x14:dataValidation type="list" allowBlank="1" showInputMessage="1" showErrorMessage="1" xr:uid="{00000000-0002-0000-0400-000018000000}">
          <x14:formula1>
            <xm:f>リスト!$AD$5:$AD$7</xm:f>
          </x14:formula1>
          <xm:sqref>DJ14:DJ1013</xm:sqref>
        </x14:dataValidation>
        <x14:dataValidation type="list" allowBlank="1" showInputMessage="1" showErrorMessage="1" xr:uid="{00000000-0002-0000-0400-000019000000}">
          <x14:formula1>
            <xm:f>リスト!$AB$5:$AB$12</xm:f>
          </x14:formula1>
          <xm:sqref>DH14:DH1013</xm:sqref>
        </x14:dataValidation>
        <x14:dataValidation type="list" allowBlank="1" showInputMessage="1" showErrorMessage="1" xr:uid="{00000000-0002-0000-0400-00001A000000}">
          <x14:formula1>
            <xm:f>リスト!$Z$5:$Z$9</xm:f>
          </x14:formula1>
          <xm:sqref>DF14:DF1013</xm:sqref>
        </x14:dataValidation>
        <x14:dataValidation type="list" allowBlank="1" showInputMessage="1" showErrorMessage="1" xr:uid="{00000000-0002-0000-0400-00001B000000}">
          <x14:formula1>
            <xm:f>リスト!$X$5:$X$6</xm:f>
          </x14:formula1>
          <xm:sqref>CX14:CX1013</xm:sqref>
        </x14:dataValidation>
        <x14:dataValidation type="list" allowBlank="1" showInputMessage="1" showErrorMessage="1" xr:uid="{00000000-0002-0000-0400-00001C000000}">
          <x14:formula1>
            <xm:f>リスト!$V$5:$V$6</xm:f>
          </x14:formula1>
          <xm:sqref>CV14:CV1013</xm:sqref>
        </x14:dataValidation>
        <x14:dataValidation type="list" allowBlank="1" showInputMessage="1" showErrorMessage="1" xr:uid="{00000000-0002-0000-0400-00001D000000}">
          <x14:formula1>
            <xm:f>リスト!$O$5:$O$10</xm:f>
          </x14:formula1>
          <xm:sqref>BJ14:BJ1013</xm:sqref>
        </x14:dataValidation>
        <x14:dataValidation type="list" allowBlank="1" showInputMessage="1" showErrorMessage="1" xr:uid="{00000000-0002-0000-0400-00001E000000}">
          <x14:formula1>
            <xm:f>リスト!$M$5:$M$22</xm:f>
          </x14:formula1>
          <xm:sqref>BH14:BH1013</xm:sqref>
        </x14:dataValidation>
        <x14:dataValidation type="list" allowBlank="1" showInputMessage="1" showErrorMessage="1" xr:uid="{00000000-0002-0000-0400-00001F000000}">
          <x14:formula1>
            <xm:f>リスト!$U$5:$U$6</xm:f>
          </x14:formula1>
          <xm:sqref>CA14:CA1013</xm:sqref>
        </x14:dataValidation>
        <x14:dataValidation type="list" allowBlank="1" showInputMessage="1" showErrorMessage="1" xr:uid="{00000000-0002-0000-0400-000020000000}">
          <x14:formula1>
            <xm:f>リスト!$BK$5:$BK$246</xm:f>
          </x14:formula1>
          <xm:sqref>FC14:FC1013</xm:sqref>
        </x14:dataValidation>
        <x14:dataValidation type="list" allowBlank="1" showInputMessage="1" showErrorMessage="1" xr:uid="{00000000-0002-0000-0400-000021000000}">
          <x14:formula1>
            <xm:f>リスト!$BU$5:$BU$6</xm:f>
          </x14:formula1>
          <xm:sqref>FO14:FO1013</xm:sqref>
        </x14:dataValidation>
        <x14:dataValidation type="list" allowBlank="1" showInputMessage="1" showErrorMessage="1" xr:uid="{00000000-0002-0000-0400-000022000000}">
          <x14:formula1>
            <xm:f>リスト!$BQ$5:$BQ$8</xm:f>
          </x14:formula1>
          <xm:sqref>FI14:FI1013</xm:sqref>
        </x14:dataValidation>
        <x14:dataValidation type="list" allowBlank="1" showInputMessage="1" showErrorMessage="1" xr:uid="{00000000-0002-0000-0400-000023000000}">
          <x14:formula1>
            <xm:f>リスト!$BJ$5:$BJ$40</xm:f>
          </x14:formula1>
          <xm:sqref>EZ14:EZ1013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theme="0" tint="-0.249977111117893"/>
  </sheetPr>
  <dimension ref="A1:DF1352"/>
  <sheetViews>
    <sheetView showGridLines="0" zoomScale="70" zoomScaleNormal="70" workbookViewId="0">
      <pane ySplit="4" topLeftCell="A5" activePane="bottomLeft" state="frozen"/>
      <selection pane="bottomLeft"/>
    </sheetView>
  </sheetViews>
  <sheetFormatPr defaultColWidth="8.875" defaultRowHeight="13.5" outlineLevelCol="1"/>
  <cols>
    <col min="1" max="1" width="9.5" style="109" bestFit="1" customWidth="1"/>
    <col min="2" max="2" width="12.5" style="109" bestFit="1" customWidth="1"/>
    <col min="3" max="3" width="10.5" style="109" customWidth="1"/>
    <col min="4" max="4" width="29.875" style="109" customWidth="1"/>
    <col min="5" max="5" width="30.5" style="109" customWidth="1"/>
    <col min="6" max="6" width="46" style="109" customWidth="1"/>
    <col min="7" max="8" width="13" style="109" customWidth="1"/>
    <col min="9" max="9" width="39.375" style="109" customWidth="1"/>
    <col min="10" max="10" width="6.375" style="109" customWidth="1"/>
    <col min="11" max="11" width="16.875" style="109" customWidth="1"/>
    <col min="12" max="12" width="8.875" style="109"/>
    <col min="13" max="13" width="19" style="109" hidden="1" customWidth="1" outlineLevel="1"/>
    <col min="14" max="14" width="8.875" style="109" hidden="1" customWidth="1" outlineLevel="1"/>
    <col min="15" max="15" width="20.125" style="109" bestFit="1" customWidth="1" collapsed="1"/>
    <col min="16" max="16" width="8.875" style="109"/>
    <col min="17" max="20" width="8.875" style="109" hidden="1" customWidth="1" outlineLevel="1"/>
    <col min="21" max="21" width="12.5" style="109" hidden="1" customWidth="1" outlineLevel="1"/>
    <col min="22" max="22" width="17.875" style="109" hidden="1" customWidth="1" outlineLevel="1"/>
    <col min="23" max="23" width="8.875" style="109" hidden="1" customWidth="1" outlineLevel="1"/>
    <col min="24" max="24" width="13.875" style="109" hidden="1" customWidth="1" outlineLevel="1"/>
    <col min="25" max="29" width="8.875" style="109" hidden="1" customWidth="1" outlineLevel="1"/>
    <col min="30" max="30" width="14.5" style="109" hidden="1" customWidth="1" outlineLevel="1"/>
    <col min="31" max="31" width="8.875" style="109" hidden="1" customWidth="1" outlineLevel="1"/>
    <col min="32" max="32" width="14.5" style="109" hidden="1" customWidth="1" outlineLevel="1"/>
    <col min="33" max="37" width="8.875" style="109" hidden="1" customWidth="1" outlineLevel="1"/>
    <col min="38" max="38" width="13.875" style="109" hidden="1" customWidth="1" outlineLevel="1"/>
    <col min="39" max="39" width="8.875" style="109" hidden="1" customWidth="1" outlineLevel="1"/>
    <col min="40" max="40" width="12.5" style="109" hidden="1" customWidth="1" outlineLevel="1"/>
    <col min="41" max="41" width="8.875" style="109" hidden="1" customWidth="1" outlineLevel="1"/>
    <col min="42" max="45" width="15.875" style="109" hidden="1" customWidth="1" outlineLevel="1"/>
    <col min="46" max="48" width="5.875" style="109" hidden="1" customWidth="1" outlineLevel="1"/>
    <col min="49" max="50" width="8.875" style="109" hidden="1" customWidth="1" outlineLevel="1"/>
    <col min="51" max="51" width="41.875" style="109" hidden="1" customWidth="1" outlineLevel="1"/>
    <col min="52" max="56" width="8.875" style="109" hidden="1" customWidth="1" outlineLevel="1"/>
    <col min="57" max="57" width="33.5" style="109" hidden="1" customWidth="1" outlineLevel="1"/>
    <col min="58" max="58" width="8.875" style="109" hidden="1" customWidth="1" outlineLevel="1"/>
    <col min="59" max="59" width="16.125" style="109" hidden="1" customWidth="1" outlineLevel="1"/>
    <col min="60" max="60" width="8.875" style="109" hidden="1" customWidth="1" outlineLevel="1"/>
    <col min="61" max="61" width="28.875" style="109" hidden="1" customWidth="1" outlineLevel="1"/>
    <col min="62" max="62" width="13.125" style="109" hidden="1" customWidth="1" outlineLevel="1"/>
    <col min="63" max="64" width="8.875" style="109" hidden="1" customWidth="1" outlineLevel="1"/>
    <col min="65" max="65" width="12.375" style="109" hidden="1" customWidth="1" outlineLevel="1"/>
    <col min="66" max="66" width="13.125" style="109" hidden="1" customWidth="1" outlineLevel="1"/>
    <col min="67" max="67" width="10.125" style="109" hidden="1" customWidth="1" outlineLevel="1"/>
    <col min="68" max="68" width="8.875" style="109" hidden="1" customWidth="1" outlineLevel="1"/>
    <col min="69" max="69" width="29.625" style="109" hidden="1" customWidth="1" outlineLevel="1"/>
    <col min="70" max="72" width="8.875" style="109" hidden="1" customWidth="1" outlineLevel="1"/>
    <col min="73" max="73" width="12.5" style="109" hidden="1" customWidth="1" outlineLevel="1"/>
    <col min="74" max="75" width="8.875" style="109" hidden="1" customWidth="1" outlineLevel="1"/>
    <col min="76" max="76" width="14.5" style="109" hidden="1" customWidth="1" outlineLevel="1"/>
    <col min="77" max="77" width="8.875" style="109" hidden="1" customWidth="1" outlineLevel="1"/>
    <col min="78" max="78" width="12.375" style="109" hidden="1" customWidth="1" outlineLevel="1"/>
    <col min="79" max="79" width="8.875" style="109" hidden="1" customWidth="1" outlineLevel="1"/>
    <col min="80" max="80" width="12.875" style="109" hidden="1" customWidth="1" outlineLevel="1"/>
    <col min="81" max="81" width="8.875" style="109" hidden="1" customWidth="1" outlineLevel="1"/>
    <col min="82" max="82" width="12.375" style="109" hidden="1" customWidth="1" outlineLevel="1"/>
    <col min="83" max="83" width="8.875" style="109" hidden="1" customWidth="1" outlineLevel="1"/>
    <col min="84" max="84" width="12.375" style="109" hidden="1" customWidth="1" outlineLevel="1"/>
    <col min="85" max="85" width="8.875" style="109" hidden="1" customWidth="1" outlineLevel="1"/>
    <col min="86" max="86" width="12.375" style="109" hidden="1" customWidth="1" outlineLevel="1"/>
    <col min="87" max="87" width="8.875" style="109" hidden="1" customWidth="1" outlineLevel="1"/>
    <col min="88" max="88" width="13.125" style="109" hidden="1" customWidth="1" outlineLevel="1" collapsed="1"/>
    <col min="89" max="89" width="35.5" style="109" hidden="1" customWidth="1" outlineLevel="1"/>
    <col min="90" max="90" width="18.125" style="124" bestFit="1" customWidth="1" collapsed="1"/>
    <col min="91" max="91" width="70.875" style="109" customWidth="1"/>
    <col min="92" max="96" width="8.875" style="109"/>
    <col min="97" max="97" width="19.625" style="109" bestFit="1" customWidth="1"/>
    <col min="98" max="98" width="13.25" style="109" bestFit="1" customWidth="1"/>
    <col min="99" max="99" width="14.625" style="109" bestFit="1" customWidth="1"/>
    <col min="100" max="101" width="11.625" style="109" customWidth="1"/>
    <col min="102" max="102" width="29.75" style="109" bestFit="1" customWidth="1"/>
    <col min="103" max="103" width="32.875" style="109" bestFit="1" customWidth="1"/>
    <col min="104" max="104" width="61.875" style="109" bestFit="1" customWidth="1"/>
    <col min="105" max="105" width="16.75" style="109" bestFit="1" customWidth="1"/>
    <col min="106" max="106" width="5.625" style="109" bestFit="1" customWidth="1"/>
    <col min="107" max="107" width="52.125" style="109" bestFit="1" customWidth="1"/>
    <col min="108" max="108" width="17.75" style="109" customWidth="1"/>
    <col min="109" max="109" width="19.125" style="109" bestFit="1" customWidth="1"/>
    <col min="110" max="110" width="36.125" style="109" bestFit="1" customWidth="1"/>
    <col min="111" max="16384" width="8.875" style="109"/>
  </cols>
  <sheetData>
    <row r="1" spans="1:110" ht="18.75">
      <c r="A1" s="99" t="s">
        <v>504</v>
      </c>
      <c r="B1" s="99" t="s">
        <v>504</v>
      </c>
      <c r="C1" s="99" t="s">
        <v>504</v>
      </c>
      <c r="D1" s="99" t="s">
        <v>504</v>
      </c>
      <c r="E1" s="99" t="s">
        <v>504</v>
      </c>
      <c r="F1" s="99" t="s">
        <v>504</v>
      </c>
      <c r="G1" s="525" t="s">
        <v>504</v>
      </c>
      <c r="H1" s="526"/>
      <c r="I1" s="529" t="s">
        <v>504</v>
      </c>
      <c r="J1" s="529"/>
      <c r="K1" s="518" t="s">
        <v>505</v>
      </c>
      <c r="L1" s="518"/>
      <c r="M1" s="518" t="s">
        <v>505</v>
      </c>
      <c r="N1" s="518"/>
      <c r="O1" s="518" t="s">
        <v>505</v>
      </c>
      <c r="P1" s="518"/>
      <c r="Q1" s="518" t="s">
        <v>506</v>
      </c>
      <c r="R1" s="518"/>
      <c r="S1" s="518" t="s">
        <v>506</v>
      </c>
      <c r="T1" s="518"/>
      <c r="U1" s="100" t="s">
        <v>506</v>
      </c>
      <c r="V1" s="518" t="s">
        <v>506</v>
      </c>
      <c r="W1" s="518"/>
      <c r="X1" s="518" t="s">
        <v>506</v>
      </c>
      <c r="Y1" s="518"/>
      <c r="Z1" s="518" t="s">
        <v>506</v>
      </c>
      <c r="AA1" s="518"/>
      <c r="AB1" s="518" t="s">
        <v>506</v>
      </c>
      <c r="AC1" s="518"/>
      <c r="AD1" s="518" t="s">
        <v>506</v>
      </c>
      <c r="AE1" s="518"/>
      <c r="AF1" s="518" t="s">
        <v>506</v>
      </c>
      <c r="AG1" s="518"/>
      <c r="AH1" s="518" t="s">
        <v>506</v>
      </c>
      <c r="AI1" s="518"/>
      <c r="AJ1" s="518" t="s">
        <v>506</v>
      </c>
      <c r="AK1" s="518"/>
      <c r="AL1" s="518" t="s">
        <v>506</v>
      </c>
      <c r="AM1" s="518"/>
      <c r="AN1" s="518" t="s">
        <v>506</v>
      </c>
      <c r="AO1" s="518"/>
      <c r="AP1" s="518" t="s">
        <v>506</v>
      </c>
      <c r="AQ1" s="518"/>
      <c r="AR1" s="520" t="s">
        <v>506</v>
      </c>
      <c r="AS1" s="521"/>
      <c r="AT1" s="125"/>
      <c r="AU1" s="125"/>
      <c r="AV1" s="125"/>
      <c r="AW1" s="518" t="s">
        <v>506</v>
      </c>
      <c r="AX1" s="518"/>
      <c r="AY1" s="518" t="s">
        <v>506</v>
      </c>
      <c r="AZ1" s="518"/>
      <c r="BA1" s="518" t="s">
        <v>506</v>
      </c>
      <c r="BB1" s="518"/>
      <c r="BC1" s="518" t="s">
        <v>506</v>
      </c>
      <c r="BD1" s="518"/>
      <c r="BE1" s="518" t="s">
        <v>506</v>
      </c>
      <c r="BF1" s="518"/>
      <c r="BG1" s="518" t="s">
        <v>506</v>
      </c>
      <c r="BH1" s="518"/>
      <c r="BI1" s="518" t="s">
        <v>506</v>
      </c>
      <c r="BJ1" s="518"/>
      <c r="BK1" s="518" t="s">
        <v>506</v>
      </c>
      <c r="BL1" s="518"/>
      <c r="BM1" s="518" t="s">
        <v>506</v>
      </c>
      <c r="BN1" s="518"/>
      <c r="BO1" s="518" t="s">
        <v>506</v>
      </c>
      <c r="BP1" s="518"/>
      <c r="BQ1" s="518" t="s">
        <v>506</v>
      </c>
      <c r="BR1" s="518"/>
      <c r="BS1" s="518" t="s">
        <v>506</v>
      </c>
      <c r="BT1" s="518"/>
      <c r="BU1" s="100" t="s">
        <v>506</v>
      </c>
      <c r="BV1" s="518" t="s">
        <v>506</v>
      </c>
      <c r="BW1" s="518"/>
      <c r="BX1" s="518" t="s">
        <v>506</v>
      </c>
      <c r="BY1" s="518"/>
      <c r="BZ1" s="518" t="s">
        <v>506</v>
      </c>
      <c r="CA1" s="518"/>
      <c r="CB1" s="518" t="s">
        <v>506</v>
      </c>
      <c r="CC1" s="518"/>
      <c r="CD1" s="518" t="s">
        <v>506</v>
      </c>
      <c r="CE1" s="518"/>
      <c r="CF1" s="518" t="s">
        <v>506</v>
      </c>
      <c r="CG1" s="518"/>
      <c r="CH1" s="518" t="s">
        <v>506</v>
      </c>
      <c r="CI1" s="518"/>
      <c r="CJ1" s="518" t="s">
        <v>507</v>
      </c>
      <c r="CK1" s="518"/>
      <c r="CL1" s="518" t="s">
        <v>506</v>
      </c>
      <c r="CM1" s="518"/>
      <c r="CN1" s="518" t="s">
        <v>506</v>
      </c>
      <c r="CO1" s="518"/>
      <c r="CP1" s="99" t="s">
        <v>504</v>
      </c>
      <c r="CQ1" s="99" t="s">
        <v>504</v>
      </c>
      <c r="CR1" s="99" t="s">
        <v>504</v>
      </c>
      <c r="CS1" s="99" t="s">
        <v>504</v>
      </c>
      <c r="CT1" s="99" t="s">
        <v>504</v>
      </c>
      <c r="CV1" s="513" t="s">
        <v>506</v>
      </c>
      <c r="CW1" s="514"/>
      <c r="CX1" s="514"/>
      <c r="CY1" s="514"/>
      <c r="CZ1" s="514"/>
      <c r="DA1" s="514"/>
      <c r="DB1" s="514" t="s">
        <v>10182</v>
      </c>
      <c r="DC1" s="514"/>
      <c r="DD1" s="514"/>
      <c r="DE1" s="516"/>
      <c r="DF1" s="417" t="s">
        <v>10185</v>
      </c>
    </row>
    <row r="2" spans="1:110" ht="18.75">
      <c r="A2" s="100" t="s">
        <v>184</v>
      </c>
      <c r="B2" s="100" t="s">
        <v>508</v>
      </c>
      <c r="C2" s="100" t="s">
        <v>509</v>
      </c>
      <c r="D2" s="100" t="s">
        <v>509</v>
      </c>
      <c r="E2" s="100" t="s">
        <v>509</v>
      </c>
      <c r="F2" s="100" t="s">
        <v>509</v>
      </c>
      <c r="G2" s="520" t="s">
        <v>510</v>
      </c>
      <c r="H2" s="521"/>
      <c r="I2" s="518" t="s">
        <v>510</v>
      </c>
      <c r="J2" s="518"/>
      <c r="K2" s="518" t="s">
        <v>184</v>
      </c>
      <c r="L2" s="518"/>
      <c r="M2" s="518" t="s">
        <v>511</v>
      </c>
      <c r="N2" s="518"/>
      <c r="O2" s="518" t="s">
        <v>511</v>
      </c>
      <c r="P2" s="518"/>
      <c r="Q2" s="518" t="s">
        <v>211</v>
      </c>
      <c r="R2" s="518"/>
      <c r="S2" s="518" t="s">
        <v>211</v>
      </c>
      <c r="T2" s="518"/>
      <c r="U2" s="100" t="s">
        <v>211</v>
      </c>
      <c r="V2" s="518" t="s">
        <v>211</v>
      </c>
      <c r="W2" s="518"/>
      <c r="X2" s="518" t="s">
        <v>211</v>
      </c>
      <c r="Y2" s="518"/>
      <c r="Z2" s="518" t="s">
        <v>211</v>
      </c>
      <c r="AA2" s="518"/>
      <c r="AB2" s="518" t="s">
        <v>211</v>
      </c>
      <c r="AC2" s="518"/>
      <c r="AD2" s="518" t="s">
        <v>211</v>
      </c>
      <c r="AE2" s="518"/>
      <c r="AF2" s="518" t="s">
        <v>211</v>
      </c>
      <c r="AG2" s="518"/>
      <c r="AH2" s="518" t="s">
        <v>211</v>
      </c>
      <c r="AI2" s="518"/>
      <c r="AJ2" s="518" t="s">
        <v>211</v>
      </c>
      <c r="AK2" s="518"/>
      <c r="AL2" s="518" t="s">
        <v>211</v>
      </c>
      <c r="AM2" s="518"/>
      <c r="AN2" s="518" t="s">
        <v>211</v>
      </c>
      <c r="AO2" s="518"/>
      <c r="AP2" s="518" t="s">
        <v>211</v>
      </c>
      <c r="AQ2" s="518"/>
      <c r="AR2" s="520" t="s">
        <v>211</v>
      </c>
      <c r="AS2" s="521"/>
      <c r="AT2" s="125"/>
      <c r="AU2" s="125"/>
      <c r="AV2" s="125"/>
      <c r="AW2" s="518" t="s">
        <v>211</v>
      </c>
      <c r="AX2" s="518"/>
      <c r="AY2" s="518" t="s">
        <v>211</v>
      </c>
      <c r="AZ2" s="518"/>
      <c r="BA2" s="518" t="s">
        <v>211</v>
      </c>
      <c r="BB2" s="518"/>
      <c r="BC2" s="518" t="s">
        <v>211</v>
      </c>
      <c r="BD2" s="518"/>
      <c r="BE2" s="518" t="s">
        <v>211</v>
      </c>
      <c r="BF2" s="518"/>
      <c r="BG2" s="518" t="s">
        <v>211</v>
      </c>
      <c r="BH2" s="518"/>
      <c r="BI2" s="518" t="s">
        <v>211</v>
      </c>
      <c r="BJ2" s="518"/>
      <c r="BK2" s="518" t="s">
        <v>211</v>
      </c>
      <c r="BL2" s="518"/>
      <c r="BM2" s="518" t="s">
        <v>211</v>
      </c>
      <c r="BN2" s="518"/>
      <c r="BO2" s="518" t="s">
        <v>211</v>
      </c>
      <c r="BP2" s="518"/>
      <c r="BQ2" s="518" t="s">
        <v>211</v>
      </c>
      <c r="BR2" s="518"/>
      <c r="BS2" s="518" t="s">
        <v>211</v>
      </c>
      <c r="BT2" s="518"/>
      <c r="BU2" s="100" t="s">
        <v>211</v>
      </c>
      <c r="BV2" s="518" t="s">
        <v>211</v>
      </c>
      <c r="BW2" s="518"/>
      <c r="BX2" s="518" t="s">
        <v>211</v>
      </c>
      <c r="BY2" s="518"/>
      <c r="BZ2" s="518" t="s">
        <v>211</v>
      </c>
      <c r="CA2" s="518"/>
      <c r="CB2" s="518" t="s">
        <v>211</v>
      </c>
      <c r="CC2" s="518"/>
      <c r="CD2" s="518" t="s">
        <v>211</v>
      </c>
      <c r="CE2" s="518"/>
      <c r="CF2" s="518" t="s">
        <v>211</v>
      </c>
      <c r="CG2" s="518"/>
      <c r="CH2" s="518" t="s">
        <v>211</v>
      </c>
      <c r="CI2" s="518"/>
      <c r="CJ2" s="518" t="s">
        <v>184</v>
      </c>
      <c r="CK2" s="518"/>
      <c r="CL2" s="518" t="s">
        <v>510</v>
      </c>
      <c r="CM2" s="518"/>
      <c r="CN2" s="518" t="s">
        <v>211</v>
      </c>
      <c r="CO2" s="518"/>
      <c r="CP2" s="100" t="s">
        <v>3296</v>
      </c>
      <c r="CQ2" s="100" t="s">
        <v>3296</v>
      </c>
      <c r="CR2" s="100" t="s">
        <v>3296</v>
      </c>
      <c r="CS2" s="100" t="s">
        <v>3296</v>
      </c>
      <c r="CT2" s="100" t="s">
        <v>3296</v>
      </c>
      <c r="CV2" s="514" t="s">
        <v>3453</v>
      </c>
      <c r="CW2" s="514"/>
      <c r="CX2" s="514"/>
      <c r="CY2" s="514"/>
      <c r="CZ2" s="514"/>
      <c r="DA2" s="514"/>
      <c r="DB2" s="514" t="s">
        <v>10183</v>
      </c>
      <c r="DC2" s="514"/>
      <c r="DD2" s="514"/>
      <c r="DE2" s="516"/>
      <c r="DF2" s="417" t="s">
        <v>10183</v>
      </c>
    </row>
    <row r="3" spans="1:110" s="110" customFormat="1" ht="18.75">
      <c r="A3" s="101" t="s">
        <v>25</v>
      </c>
      <c r="B3" s="101" t="s">
        <v>512</v>
      </c>
      <c r="C3" s="101" t="s">
        <v>513</v>
      </c>
      <c r="D3" s="101" t="s">
        <v>514</v>
      </c>
      <c r="E3" s="101" t="s">
        <v>515</v>
      </c>
      <c r="F3" s="101" t="s">
        <v>516</v>
      </c>
      <c r="G3" s="527" t="s">
        <v>517</v>
      </c>
      <c r="H3" s="528"/>
      <c r="I3" s="530" t="s">
        <v>518</v>
      </c>
      <c r="J3" s="530"/>
      <c r="K3" s="524" t="s">
        <v>519</v>
      </c>
      <c r="L3" s="524"/>
      <c r="M3" s="524" t="s">
        <v>359</v>
      </c>
      <c r="N3" s="524"/>
      <c r="O3" s="524" t="s">
        <v>520</v>
      </c>
      <c r="P3" s="524"/>
      <c r="Q3" s="519" t="s">
        <v>521</v>
      </c>
      <c r="R3" s="519"/>
      <c r="S3" s="519" t="s">
        <v>522</v>
      </c>
      <c r="T3" s="519"/>
      <c r="U3" s="102" t="s">
        <v>523</v>
      </c>
      <c r="V3" s="519" t="s">
        <v>524</v>
      </c>
      <c r="W3" s="519"/>
      <c r="X3" s="519" t="s">
        <v>525</v>
      </c>
      <c r="Y3" s="519"/>
      <c r="Z3" s="519" t="s">
        <v>526</v>
      </c>
      <c r="AA3" s="519"/>
      <c r="AB3" s="519" t="s">
        <v>527</v>
      </c>
      <c r="AC3" s="519"/>
      <c r="AD3" s="519" t="s">
        <v>528</v>
      </c>
      <c r="AE3" s="519"/>
      <c r="AF3" s="519" t="s">
        <v>410</v>
      </c>
      <c r="AG3" s="519"/>
      <c r="AH3" s="519" t="s">
        <v>529</v>
      </c>
      <c r="AI3" s="519"/>
      <c r="AJ3" s="519" t="s">
        <v>530</v>
      </c>
      <c r="AK3" s="519"/>
      <c r="AL3" s="519" t="s">
        <v>531</v>
      </c>
      <c r="AM3" s="519"/>
      <c r="AN3" s="519" t="s">
        <v>532</v>
      </c>
      <c r="AO3" s="519"/>
      <c r="AP3" s="519" t="s">
        <v>533</v>
      </c>
      <c r="AQ3" s="519"/>
      <c r="AR3" s="522" t="s">
        <v>534</v>
      </c>
      <c r="AS3" s="523"/>
      <c r="AT3" s="126"/>
      <c r="AU3" s="126"/>
      <c r="AV3" s="126"/>
      <c r="AW3" s="519" t="s">
        <v>535</v>
      </c>
      <c r="AX3" s="519"/>
      <c r="AY3" s="519" t="s">
        <v>536</v>
      </c>
      <c r="AZ3" s="519"/>
      <c r="BA3" s="519" t="s">
        <v>537</v>
      </c>
      <c r="BB3" s="519"/>
      <c r="BC3" s="519" t="s">
        <v>538</v>
      </c>
      <c r="BD3" s="519"/>
      <c r="BE3" s="519" t="s">
        <v>539</v>
      </c>
      <c r="BF3" s="519"/>
      <c r="BG3" s="519" t="s">
        <v>443</v>
      </c>
      <c r="BH3" s="519"/>
      <c r="BI3" s="519" t="s">
        <v>540</v>
      </c>
      <c r="BJ3" s="519"/>
      <c r="BK3" s="519" t="s">
        <v>541</v>
      </c>
      <c r="BL3" s="519"/>
      <c r="BM3" s="519" t="s">
        <v>542</v>
      </c>
      <c r="BN3" s="519"/>
      <c r="BO3" s="519" t="s">
        <v>543</v>
      </c>
      <c r="BP3" s="519"/>
      <c r="BQ3" s="531" t="s">
        <v>544</v>
      </c>
      <c r="BR3" s="531"/>
      <c r="BS3" s="531" t="s">
        <v>545</v>
      </c>
      <c r="BT3" s="531"/>
      <c r="BU3" s="102" t="s">
        <v>546</v>
      </c>
      <c r="BV3" s="531" t="s">
        <v>547</v>
      </c>
      <c r="BW3" s="531"/>
      <c r="BX3" s="531" t="s">
        <v>548</v>
      </c>
      <c r="BY3" s="531"/>
      <c r="BZ3" s="531" t="s">
        <v>549</v>
      </c>
      <c r="CA3" s="531"/>
      <c r="CB3" s="531" t="s">
        <v>550</v>
      </c>
      <c r="CC3" s="531"/>
      <c r="CD3" s="531" t="s">
        <v>551</v>
      </c>
      <c r="CE3" s="531"/>
      <c r="CF3" s="531" t="s">
        <v>552</v>
      </c>
      <c r="CG3" s="531"/>
      <c r="CH3" s="531" t="s">
        <v>553</v>
      </c>
      <c r="CI3" s="531"/>
      <c r="CJ3" s="531" t="s">
        <v>554</v>
      </c>
      <c r="CK3" s="531"/>
      <c r="CL3" s="531" t="s">
        <v>555</v>
      </c>
      <c r="CM3" s="531"/>
      <c r="CN3" s="531" t="s">
        <v>547</v>
      </c>
      <c r="CO3" s="531"/>
      <c r="CP3" s="101" t="s">
        <v>3297</v>
      </c>
      <c r="CQ3" s="101" t="s">
        <v>3298</v>
      </c>
      <c r="CR3" s="101" t="s">
        <v>3299</v>
      </c>
      <c r="CS3" s="101" t="s">
        <v>3300</v>
      </c>
      <c r="CT3" s="101" t="s">
        <v>3301</v>
      </c>
      <c r="CU3" s="109"/>
      <c r="CV3" s="515" t="s">
        <v>3462</v>
      </c>
      <c r="CW3" s="515"/>
      <c r="CX3" s="515"/>
      <c r="CY3" s="515"/>
      <c r="CZ3" s="515"/>
      <c r="DA3" s="515"/>
      <c r="DB3" s="515" t="s">
        <v>10184</v>
      </c>
      <c r="DC3" s="515"/>
      <c r="DD3" s="515"/>
      <c r="DE3" s="517"/>
      <c r="DF3" s="108" t="s">
        <v>10186</v>
      </c>
    </row>
    <row r="4" spans="1:110" s="110" customFormat="1" ht="15.75">
      <c r="A4" s="103" t="s">
        <v>556</v>
      </c>
      <c r="B4" s="103" t="s">
        <v>556</v>
      </c>
      <c r="C4" s="103" t="s">
        <v>556</v>
      </c>
      <c r="D4" s="103" t="s">
        <v>556</v>
      </c>
      <c r="E4" s="103" t="s">
        <v>556</v>
      </c>
      <c r="F4" s="103" t="s">
        <v>556</v>
      </c>
      <c r="G4" s="104" t="s">
        <v>556</v>
      </c>
      <c r="H4" s="105" t="s">
        <v>557</v>
      </c>
      <c r="I4" s="104" t="s">
        <v>556</v>
      </c>
      <c r="J4" s="105" t="s">
        <v>558</v>
      </c>
      <c r="K4" s="106" t="s">
        <v>556</v>
      </c>
      <c r="L4" s="107" t="s">
        <v>558</v>
      </c>
      <c r="M4" s="111" t="s">
        <v>556</v>
      </c>
      <c r="N4" s="111" t="s">
        <v>558</v>
      </c>
      <c r="O4" s="111" t="s">
        <v>556</v>
      </c>
      <c r="P4" s="111" t="s">
        <v>558</v>
      </c>
      <c r="Q4" s="108" t="s">
        <v>556</v>
      </c>
      <c r="R4" s="108" t="s">
        <v>558</v>
      </c>
      <c r="S4" s="108" t="s">
        <v>556</v>
      </c>
      <c r="T4" s="108" t="s">
        <v>558</v>
      </c>
      <c r="U4" s="108" t="s">
        <v>557</v>
      </c>
      <c r="V4" s="108" t="s">
        <v>556</v>
      </c>
      <c r="W4" s="108" t="s">
        <v>558</v>
      </c>
      <c r="X4" s="108" t="s">
        <v>556</v>
      </c>
      <c r="Y4" s="108" t="s">
        <v>558</v>
      </c>
      <c r="Z4" s="108" t="s">
        <v>556</v>
      </c>
      <c r="AA4" s="108" t="s">
        <v>558</v>
      </c>
      <c r="AB4" s="108" t="s">
        <v>556</v>
      </c>
      <c r="AC4" s="108" t="s">
        <v>558</v>
      </c>
      <c r="AD4" s="108" t="s">
        <v>556</v>
      </c>
      <c r="AE4" s="108" t="s">
        <v>558</v>
      </c>
      <c r="AF4" s="108" t="s">
        <v>556</v>
      </c>
      <c r="AG4" s="108" t="s">
        <v>558</v>
      </c>
      <c r="AH4" s="108" t="s">
        <v>556</v>
      </c>
      <c r="AI4" s="108" t="s">
        <v>558</v>
      </c>
      <c r="AJ4" s="108" t="s">
        <v>556</v>
      </c>
      <c r="AK4" s="108" t="s">
        <v>558</v>
      </c>
      <c r="AL4" s="108" t="s">
        <v>556</v>
      </c>
      <c r="AM4" s="108" t="s">
        <v>558</v>
      </c>
      <c r="AN4" s="108" t="s">
        <v>556</v>
      </c>
      <c r="AO4" s="108" t="s">
        <v>558</v>
      </c>
      <c r="AP4" s="108" t="s">
        <v>559</v>
      </c>
      <c r="AQ4" s="108" t="s">
        <v>558</v>
      </c>
      <c r="AR4" s="108" t="s">
        <v>559</v>
      </c>
      <c r="AS4" s="108" t="s">
        <v>558</v>
      </c>
      <c r="AT4" s="127"/>
      <c r="AU4" s="127"/>
      <c r="AV4" s="127"/>
      <c r="AW4" s="108" t="s">
        <v>556</v>
      </c>
      <c r="AX4" s="108" t="s">
        <v>558</v>
      </c>
      <c r="AY4" s="108" t="s">
        <v>556</v>
      </c>
      <c r="AZ4" s="108" t="s">
        <v>558</v>
      </c>
      <c r="BA4" s="108" t="s">
        <v>556</v>
      </c>
      <c r="BB4" s="108" t="s">
        <v>558</v>
      </c>
      <c r="BC4" s="108" t="s">
        <v>556</v>
      </c>
      <c r="BD4" s="108" t="s">
        <v>558</v>
      </c>
      <c r="BE4" s="108" t="s">
        <v>556</v>
      </c>
      <c r="BF4" s="108" t="s">
        <v>558</v>
      </c>
      <c r="BG4" s="108" t="s">
        <v>556</v>
      </c>
      <c r="BH4" s="108" t="s">
        <v>558</v>
      </c>
      <c r="BI4" s="108" t="s">
        <v>556</v>
      </c>
      <c r="BJ4" s="108" t="s">
        <v>558</v>
      </c>
      <c r="BK4" s="108" t="s">
        <v>556</v>
      </c>
      <c r="BL4" s="108" t="s">
        <v>558</v>
      </c>
      <c r="BM4" s="108" t="s">
        <v>556</v>
      </c>
      <c r="BN4" s="108" t="s">
        <v>558</v>
      </c>
      <c r="BO4" s="108" t="s">
        <v>556</v>
      </c>
      <c r="BP4" s="108" t="s">
        <v>558</v>
      </c>
      <c r="BQ4" s="108" t="s">
        <v>556</v>
      </c>
      <c r="BR4" s="108" t="s">
        <v>558</v>
      </c>
      <c r="BS4" s="108" t="s">
        <v>556</v>
      </c>
      <c r="BT4" s="108" t="s">
        <v>558</v>
      </c>
      <c r="BU4" s="108" t="s">
        <v>557</v>
      </c>
      <c r="BV4" s="108" t="s">
        <v>556</v>
      </c>
      <c r="BW4" s="108" t="s">
        <v>557</v>
      </c>
      <c r="BX4" s="108" t="s">
        <v>556</v>
      </c>
      <c r="BY4" s="108" t="s">
        <v>558</v>
      </c>
      <c r="BZ4" s="108" t="s">
        <v>556</v>
      </c>
      <c r="CA4" s="108" t="s">
        <v>558</v>
      </c>
      <c r="CB4" s="108" t="s">
        <v>556</v>
      </c>
      <c r="CC4" s="108" t="s">
        <v>558</v>
      </c>
      <c r="CD4" s="108" t="s">
        <v>556</v>
      </c>
      <c r="CE4" s="108" t="s">
        <v>558</v>
      </c>
      <c r="CF4" s="108" t="s">
        <v>556</v>
      </c>
      <c r="CG4" s="108" t="s">
        <v>558</v>
      </c>
      <c r="CH4" s="108" t="s">
        <v>556</v>
      </c>
      <c r="CI4" s="108" t="s">
        <v>558</v>
      </c>
      <c r="CJ4" s="108" t="s">
        <v>558</v>
      </c>
      <c r="CK4" s="112" t="s">
        <v>560</v>
      </c>
      <c r="CL4" s="113" t="s">
        <v>561</v>
      </c>
      <c r="CM4" s="113" t="s">
        <v>562</v>
      </c>
      <c r="CN4" s="108" t="s">
        <v>556</v>
      </c>
      <c r="CO4" s="108" t="s">
        <v>563</v>
      </c>
      <c r="CP4" s="103" t="s">
        <v>556</v>
      </c>
      <c r="CQ4" s="103" t="s">
        <v>556</v>
      </c>
      <c r="CR4" s="103" t="s">
        <v>556</v>
      </c>
      <c r="CS4" s="103" t="s">
        <v>556</v>
      </c>
      <c r="CT4" s="103" t="s">
        <v>556</v>
      </c>
      <c r="CV4" s="108" t="s">
        <v>4316</v>
      </c>
      <c r="CW4" s="108" t="s">
        <v>3449</v>
      </c>
      <c r="CX4" s="108" t="s">
        <v>3450</v>
      </c>
      <c r="CY4" s="108" t="s">
        <v>3451</v>
      </c>
      <c r="CZ4" s="108" t="s">
        <v>3452</v>
      </c>
      <c r="DA4" s="108" t="s">
        <v>558</v>
      </c>
      <c r="DB4" s="423" t="s">
        <v>4317</v>
      </c>
      <c r="DC4" s="108" t="s">
        <v>4318</v>
      </c>
      <c r="DD4" s="108" t="s">
        <v>3548</v>
      </c>
      <c r="DE4" s="112" t="s">
        <v>4319</v>
      </c>
      <c r="DF4" s="108" t="s">
        <v>4320</v>
      </c>
    </row>
    <row r="5" spans="1:110">
      <c r="A5" s="114" t="s">
        <v>564</v>
      </c>
      <c r="B5" s="115" t="s">
        <v>565</v>
      </c>
      <c r="C5" s="114" t="s">
        <v>566</v>
      </c>
      <c r="D5" s="115" t="s">
        <v>567</v>
      </c>
      <c r="E5" s="115" t="s">
        <v>567</v>
      </c>
      <c r="F5" s="115" t="s">
        <v>567</v>
      </c>
      <c r="G5" s="117" t="s">
        <v>568</v>
      </c>
      <c r="H5" s="118">
        <v>1</v>
      </c>
      <c r="I5" s="117" t="s">
        <v>569</v>
      </c>
      <c r="J5" s="118">
        <v>1</v>
      </c>
      <c r="K5" s="119" t="s">
        <v>570</v>
      </c>
      <c r="L5" s="116">
        <v>0</v>
      </c>
      <c r="M5" s="115" t="s">
        <v>708</v>
      </c>
      <c r="N5" s="115" t="s">
        <v>709</v>
      </c>
      <c r="O5" s="115" t="s">
        <v>573</v>
      </c>
      <c r="P5" s="115" t="s">
        <v>574</v>
      </c>
      <c r="Q5" s="330" t="s">
        <v>575</v>
      </c>
      <c r="R5" s="330"/>
      <c r="S5" s="115" t="s">
        <v>576</v>
      </c>
      <c r="T5" s="115" t="s">
        <v>577</v>
      </c>
      <c r="U5" s="115" t="s">
        <v>578</v>
      </c>
      <c r="V5" s="115" t="s">
        <v>579</v>
      </c>
      <c r="W5" s="115">
        <v>0</v>
      </c>
      <c r="X5" s="115" t="s">
        <v>580</v>
      </c>
      <c r="Y5" s="115">
        <v>0</v>
      </c>
      <c r="Z5" s="115" t="s">
        <v>581</v>
      </c>
      <c r="AA5" s="116">
        <v>1</v>
      </c>
      <c r="AB5" s="115" t="s">
        <v>582</v>
      </c>
      <c r="AC5" s="115">
        <v>0</v>
      </c>
      <c r="AD5" s="115" t="s">
        <v>583</v>
      </c>
      <c r="AE5" s="116">
        <v>0</v>
      </c>
      <c r="AF5" s="115" t="s">
        <v>584</v>
      </c>
      <c r="AG5" s="115" t="s">
        <v>585</v>
      </c>
      <c r="AH5" s="115" t="s">
        <v>586</v>
      </c>
      <c r="AI5" s="115">
        <v>0</v>
      </c>
      <c r="AJ5" s="115" t="s">
        <v>587</v>
      </c>
      <c r="AK5" s="116" t="s">
        <v>588</v>
      </c>
      <c r="AL5" s="115" t="s">
        <v>589</v>
      </c>
      <c r="AM5" s="115">
        <v>1</v>
      </c>
      <c r="AN5" s="115" t="s">
        <v>590</v>
      </c>
      <c r="AO5" s="115" t="s">
        <v>588</v>
      </c>
      <c r="AP5" s="330" t="s">
        <v>575</v>
      </c>
      <c r="AQ5" s="330"/>
      <c r="AR5" s="330" t="s">
        <v>575</v>
      </c>
      <c r="AS5" s="330"/>
      <c r="AW5" s="115" t="s">
        <v>591</v>
      </c>
      <c r="AX5" s="115">
        <v>0</v>
      </c>
      <c r="AY5" s="115" t="s">
        <v>592</v>
      </c>
      <c r="AZ5" s="115">
        <v>0</v>
      </c>
      <c r="BA5" s="115" t="s">
        <v>586</v>
      </c>
      <c r="BB5" s="115">
        <v>0</v>
      </c>
      <c r="BC5" s="115" t="s">
        <v>586</v>
      </c>
      <c r="BD5" s="116">
        <v>0</v>
      </c>
      <c r="BE5" s="115" t="s">
        <v>593</v>
      </c>
      <c r="BF5" s="115">
        <v>0</v>
      </c>
      <c r="BG5" s="115" t="s">
        <v>594</v>
      </c>
      <c r="BH5" s="116" t="s">
        <v>595</v>
      </c>
      <c r="BI5" s="115" t="s">
        <v>596</v>
      </c>
      <c r="BJ5" s="115" t="s">
        <v>597</v>
      </c>
      <c r="BK5" s="115" t="s">
        <v>598</v>
      </c>
      <c r="BL5" s="115" t="s">
        <v>599</v>
      </c>
      <c r="BM5" s="330" t="s">
        <v>575</v>
      </c>
      <c r="BN5" s="330"/>
      <c r="BO5" s="115" t="s">
        <v>600</v>
      </c>
      <c r="BP5" s="116">
        <v>30</v>
      </c>
      <c r="BQ5" s="115" t="s">
        <v>601</v>
      </c>
      <c r="BR5" s="115" t="s">
        <v>602</v>
      </c>
      <c r="BS5" s="119" t="s">
        <v>603</v>
      </c>
      <c r="BT5" s="116">
        <v>0</v>
      </c>
      <c r="BU5" s="115" t="s">
        <v>604</v>
      </c>
      <c r="BV5" s="115" t="s">
        <v>605</v>
      </c>
      <c r="BW5" s="115" t="s">
        <v>606</v>
      </c>
      <c r="BX5" s="119" t="s">
        <v>607</v>
      </c>
      <c r="BY5" s="115">
        <v>1</v>
      </c>
      <c r="BZ5" s="115" t="s">
        <v>478</v>
      </c>
      <c r="CA5" s="115" t="s">
        <v>588</v>
      </c>
      <c r="CB5" s="115" t="s">
        <v>608</v>
      </c>
      <c r="CC5" s="115" t="s">
        <v>609</v>
      </c>
      <c r="CD5" s="115" t="s">
        <v>610</v>
      </c>
      <c r="CE5" s="115" t="s">
        <v>611</v>
      </c>
      <c r="CF5" s="115" t="s">
        <v>612</v>
      </c>
      <c r="CG5" s="115" t="s">
        <v>588</v>
      </c>
      <c r="CH5" s="115" t="s">
        <v>612</v>
      </c>
      <c r="CI5" s="115" t="s">
        <v>588</v>
      </c>
      <c r="CJ5" s="115" t="s">
        <v>613</v>
      </c>
      <c r="CK5" s="116" t="s">
        <v>614</v>
      </c>
      <c r="CL5" s="120" t="s">
        <v>615</v>
      </c>
      <c r="CM5" s="115" t="s">
        <v>616</v>
      </c>
      <c r="CN5" s="119" t="s">
        <v>605</v>
      </c>
      <c r="CO5" s="379">
        <v>0</v>
      </c>
      <c r="CP5" s="115" t="s">
        <v>181</v>
      </c>
      <c r="CQ5" s="115" t="s">
        <v>3302</v>
      </c>
      <c r="CR5" s="115" t="s">
        <v>3302</v>
      </c>
      <c r="CS5" s="115" t="s">
        <v>3303</v>
      </c>
      <c r="CT5" s="115" t="s">
        <v>3304</v>
      </c>
      <c r="CV5" s="115" t="s">
        <v>4321</v>
      </c>
      <c r="CW5" s="115" t="s">
        <v>3343</v>
      </c>
      <c r="CX5" s="115" t="s">
        <v>3344</v>
      </c>
      <c r="CY5" s="115" t="s">
        <v>3345</v>
      </c>
      <c r="CZ5" s="115" t="s">
        <v>3346</v>
      </c>
      <c r="DA5" s="116" t="s">
        <v>615</v>
      </c>
      <c r="DB5" s="115" t="s">
        <v>243</v>
      </c>
      <c r="DC5" s="115" t="s">
        <v>5077</v>
      </c>
      <c r="DD5" s="115" t="s">
        <v>5078</v>
      </c>
      <c r="DE5" s="115" t="s">
        <v>5079</v>
      </c>
      <c r="DF5" s="115"/>
    </row>
    <row r="6" spans="1:110">
      <c r="A6" s="114" t="s">
        <v>617</v>
      </c>
      <c r="B6" s="115" t="s">
        <v>618</v>
      </c>
      <c r="C6" s="114" t="s">
        <v>619</v>
      </c>
      <c r="D6" s="116" t="s">
        <v>620</v>
      </c>
      <c r="E6" s="115" t="s">
        <v>621</v>
      </c>
      <c r="F6" s="115" t="s">
        <v>622</v>
      </c>
      <c r="G6" s="117" t="s">
        <v>623</v>
      </c>
      <c r="H6" s="118">
        <v>2</v>
      </c>
      <c r="I6" s="117" t="s">
        <v>624</v>
      </c>
      <c r="J6" s="118">
        <v>2</v>
      </c>
      <c r="K6" s="119" t="s">
        <v>625</v>
      </c>
      <c r="L6" s="116">
        <v>1</v>
      </c>
      <c r="M6" s="115" t="s">
        <v>734</v>
      </c>
      <c r="N6" s="115" t="s">
        <v>735</v>
      </c>
      <c r="O6" s="115" t="s">
        <v>628</v>
      </c>
      <c r="P6" s="115" t="s">
        <v>629</v>
      </c>
      <c r="S6" s="115" t="s">
        <v>630</v>
      </c>
      <c r="T6" s="115" t="s">
        <v>631</v>
      </c>
      <c r="U6" s="115" t="s">
        <v>632</v>
      </c>
      <c r="V6" s="115" t="s">
        <v>633</v>
      </c>
      <c r="W6" s="115">
        <v>1</v>
      </c>
      <c r="X6" s="115" t="s">
        <v>634</v>
      </c>
      <c r="Y6" s="115">
        <v>1</v>
      </c>
      <c r="Z6" s="115" t="s">
        <v>635</v>
      </c>
      <c r="AA6" s="116">
        <v>2</v>
      </c>
      <c r="AB6" s="115" t="s">
        <v>636</v>
      </c>
      <c r="AC6" s="115">
        <v>1</v>
      </c>
      <c r="AD6" s="115" t="s">
        <v>637</v>
      </c>
      <c r="AE6" s="116">
        <v>1</v>
      </c>
      <c r="AF6" s="115" t="s">
        <v>638</v>
      </c>
      <c r="AG6" s="115" t="s">
        <v>639</v>
      </c>
      <c r="AH6" s="115" t="s">
        <v>640</v>
      </c>
      <c r="AI6" s="115">
        <v>1</v>
      </c>
      <c r="AJ6" s="115" t="s">
        <v>641</v>
      </c>
      <c r="AK6" s="121" t="s">
        <v>251</v>
      </c>
      <c r="AL6" s="115" t="s">
        <v>642</v>
      </c>
      <c r="AM6" s="115">
        <v>2</v>
      </c>
      <c r="AN6" s="115" t="s">
        <v>643</v>
      </c>
      <c r="AO6" s="122" t="s">
        <v>251</v>
      </c>
      <c r="AW6" s="115" t="s">
        <v>644</v>
      </c>
      <c r="AX6" s="115">
        <v>1</v>
      </c>
      <c r="AY6" s="115" t="s">
        <v>645</v>
      </c>
      <c r="AZ6" s="115">
        <v>1</v>
      </c>
      <c r="BA6" s="115" t="s">
        <v>646</v>
      </c>
      <c r="BB6" s="115">
        <v>1</v>
      </c>
      <c r="BC6" s="115" t="s">
        <v>646</v>
      </c>
      <c r="BD6" s="116">
        <v>1</v>
      </c>
      <c r="BE6" s="115" t="s">
        <v>647</v>
      </c>
      <c r="BF6" s="115">
        <v>1</v>
      </c>
      <c r="BG6" s="115" t="s">
        <v>648</v>
      </c>
      <c r="BH6" s="116" t="s">
        <v>649</v>
      </c>
      <c r="BI6" s="115" t="s">
        <v>650</v>
      </c>
      <c r="BJ6" s="115" t="s">
        <v>651</v>
      </c>
      <c r="BK6" s="115" t="s">
        <v>652</v>
      </c>
      <c r="BL6" s="115" t="s">
        <v>653</v>
      </c>
      <c r="BO6" s="115" t="s">
        <v>654</v>
      </c>
      <c r="BP6" s="116">
        <v>40</v>
      </c>
      <c r="BQ6" s="115" t="s">
        <v>655</v>
      </c>
      <c r="BR6" s="115" t="s">
        <v>656</v>
      </c>
      <c r="BS6" s="119" t="s">
        <v>600</v>
      </c>
      <c r="BT6" s="116">
        <v>3</v>
      </c>
      <c r="BU6" s="115" t="s">
        <v>632</v>
      </c>
      <c r="BV6" s="115" t="s">
        <v>657</v>
      </c>
      <c r="BW6" s="115" t="s">
        <v>658</v>
      </c>
      <c r="BX6" s="119" t="s">
        <v>659</v>
      </c>
      <c r="BY6" s="115">
        <v>5</v>
      </c>
      <c r="BZ6" s="115" t="s">
        <v>660</v>
      </c>
      <c r="CA6" s="122" t="s">
        <v>251</v>
      </c>
      <c r="CB6" s="115" t="s">
        <v>661</v>
      </c>
      <c r="CC6" s="115" t="s">
        <v>662</v>
      </c>
      <c r="CD6" s="115" t="s">
        <v>663</v>
      </c>
      <c r="CE6" s="122" t="s">
        <v>251</v>
      </c>
      <c r="CF6" s="115" t="s">
        <v>664</v>
      </c>
      <c r="CG6" s="115"/>
      <c r="CH6" s="115" t="s">
        <v>664</v>
      </c>
      <c r="CI6" s="115"/>
      <c r="CJ6" s="115" t="s">
        <v>665</v>
      </c>
      <c r="CK6" s="116" t="s">
        <v>666</v>
      </c>
      <c r="CL6" s="120" t="s">
        <v>3454</v>
      </c>
      <c r="CM6" s="115" t="s">
        <v>3455</v>
      </c>
      <c r="CN6" s="119" t="s">
        <v>657</v>
      </c>
      <c r="CO6" s="379">
        <v>0.05</v>
      </c>
      <c r="CP6" s="115" t="s">
        <v>17</v>
      </c>
      <c r="CQ6" s="115" t="s">
        <v>3305</v>
      </c>
      <c r="CR6" s="115" t="s">
        <v>3306</v>
      </c>
      <c r="CS6" s="115" t="s">
        <v>3305</v>
      </c>
      <c r="CT6" s="115" t="s">
        <v>3307</v>
      </c>
      <c r="CV6" s="115" t="s">
        <v>4322</v>
      </c>
      <c r="CW6" s="115" t="s">
        <v>3343</v>
      </c>
      <c r="CX6" s="115" t="s">
        <v>3344</v>
      </c>
      <c r="CY6" s="115" t="s">
        <v>3345</v>
      </c>
      <c r="CZ6" s="115" t="s">
        <v>3534</v>
      </c>
      <c r="DA6" s="116" t="s">
        <v>3454</v>
      </c>
      <c r="DB6" s="115" t="s">
        <v>244</v>
      </c>
      <c r="DC6" s="115" t="s">
        <v>5080</v>
      </c>
      <c r="DD6" s="115" t="s">
        <v>5081</v>
      </c>
      <c r="DE6" s="115" t="s">
        <v>5082</v>
      </c>
      <c r="DF6" s="115" t="s">
        <v>10241</v>
      </c>
    </row>
    <row r="7" spans="1:110">
      <c r="B7" s="115" t="s">
        <v>669</v>
      </c>
      <c r="D7" s="116" t="s">
        <v>670</v>
      </c>
      <c r="E7" s="115" t="s">
        <v>671</v>
      </c>
      <c r="F7" s="115" t="s">
        <v>672</v>
      </c>
      <c r="G7" s="117" t="s">
        <v>673</v>
      </c>
      <c r="H7" s="118">
        <v>3</v>
      </c>
      <c r="I7" s="117" t="s">
        <v>674</v>
      </c>
      <c r="J7" s="118">
        <v>3</v>
      </c>
      <c r="K7" s="119" t="s">
        <v>675</v>
      </c>
      <c r="L7" s="116">
        <v>2</v>
      </c>
      <c r="M7" s="115" t="s">
        <v>756</v>
      </c>
      <c r="N7" s="115" t="s">
        <v>757</v>
      </c>
      <c r="O7" s="115" t="s">
        <v>678</v>
      </c>
      <c r="P7" s="115" t="s">
        <v>679</v>
      </c>
      <c r="Z7" s="115" t="s">
        <v>680</v>
      </c>
      <c r="AA7" s="116">
        <v>3</v>
      </c>
      <c r="AB7" s="115" t="s">
        <v>681</v>
      </c>
      <c r="AC7" s="115">
        <v>2</v>
      </c>
      <c r="AD7" s="115" t="s">
        <v>682</v>
      </c>
      <c r="AE7" s="116">
        <v>2</v>
      </c>
      <c r="AF7" s="115" t="s">
        <v>683</v>
      </c>
      <c r="AG7" s="115" t="s">
        <v>684</v>
      </c>
      <c r="AL7" s="115" t="s">
        <v>685</v>
      </c>
      <c r="AM7" s="115">
        <v>3</v>
      </c>
      <c r="AW7" s="115" t="s">
        <v>686</v>
      </c>
      <c r="AX7" s="115">
        <v>2</v>
      </c>
      <c r="AY7" s="115" t="s">
        <v>687</v>
      </c>
      <c r="AZ7" s="115">
        <v>2</v>
      </c>
      <c r="BE7" s="115" t="s">
        <v>688</v>
      </c>
      <c r="BF7" s="115">
        <v>2</v>
      </c>
      <c r="BG7" s="115" t="s">
        <v>689</v>
      </c>
      <c r="BH7" s="116" t="s">
        <v>690</v>
      </c>
      <c r="BI7" s="115" t="s">
        <v>691</v>
      </c>
      <c r="BJ7" s="115" t="s">
        <v>692</v>
      </c>
      <c r="BK7" s="115" t="s">
        <v>693</v>
      </c>
      <c r="BL7" s="115" t="s">
        <v>694</v>
      </c>
      <c r="BQ7" s="115" t="s">
        <v>695</v>
      </c>
      <c r="BR7" s="115" t="s">
        <v>696</v>
      </c>
      <c r="BV7" s="115" t="s">
        <v>697</v>
      </c>
      <c r="BW7" s="115" t="s">
        <v>698</v>
      </c>
      <c r="CJ7" s="115" t="s">
        <v>699</v>
      </c>
      <c r="CK7" s="116" t="s">
        <v>700</v>
      </c>
      <c r="CL7" s="120" t="s">
        <v>3456</v>
      </c>
      <c r="CM7" s="115" t="s">
        <v>3457</v>
      </c>
      <c r="CN7" s="119" t="s">
        <v>697</v>
      </c>
      <c r="CO7" s="379">
        <v>0.08</v>
      </c>
      <c r="CV7" s="115" t="s">
        <v>4323</v>
      </c>
      <c r="CW7" s="115" t="s">
        <v>3343</v>
      </c>
      <c r="CX7" s="115" t="s">
        <v>3344</v>
      </c>
      <c r="CY7" s="115" t="s">
        <v>3345</v>
      </c>
      <c r="CZ7" s="115" t="s">
        <v>3535</v>
      </c>
      <c r="DA7" s="116" t="s">
        <v>3456</v>
      </c>
      <c r="DB7" s="115" t="s">
        <v>240</v>
      </c>
      <c r="DC7" s="115" t="s">
        <v>5083</v>
      </c>
      <c r="DD7" s="115" t="s">
        <v>5084</v>
      </c>
      <c r="DE7" s="115" t="s">
        <v>5085</v>
      </c>
      <c r="DF7" s="115" t="s">
        <v>10242</v>
      </c>
    </row>
    <row r="8" spans="1:110">
      <c r="B8" s="115" t="s">
        <v>703</v>
      </c>
      <c r="D8" s="116" t="s">
        <v>704</v>
      </c>
      <c r="E8" s="115" t="s">
        <v>705</v>
      </c>
      <c r="F8" s="115" t="s">
        <v>706</v>
      </c>
      <c r="I8" s="117" t="s">
        <v>707</v>
      </c>
      <c r="J8" s="118">
        <v>4</v>
      </c>
      <c r="M8" s="115" t="s">
        <v>775</v>
      </c>
      <c r="N8" s="115" t="s">
        <v>776</v>
      </c>
      <c r="O8" s="115" t="s">
        <v>710</v>
      </c>
      <c r="P8" s="115" t="s">
        <v>711</v>
      </c>
      <c r="Z8" s="115" t="s">
        <v>712</v>
      </c>
      <c r="AA8" s="116">
        <v>4</v>
      </c>
      <c r="AB8" s="115" t="s">
        <v>713</v>
      </c>
      <c r="AC8" s="115">
        <v>3</v>
      </c>
      <c r="AF8" s="115" t="s">
        <v>714</v>
      </c>
      <c r="AG8" s="115" t="s">
        <v>715</v>
      </c>
      <c r="AW8" s="115" t="s">
        <v>716</v>
      </c>
      <c r="AX8" s="115">
        <v>3</v>
      </c>
      <c r="AY8" s="115" t="s">
        <v>717</v>
      </c>
      <c r="AZ8" s="115">
        <v>3</v>
      </c>
      <c r="BE8" s="115" t="s">
        <v>718</v>
      </c>
      <c r="BF8" s="115">
        <v>3</v>
      </c>
      <c r="BI8" s="115" t="s">
        <v>719</v>
      </c>
      <c r="BJ8" s="115" t="s">
        <v>720</v>
      </c>
      <c r="BK8" s="115" t="s">
        <v>721</v>
      </c>
      <c r="BL8" s="115" t="s">
        <v>722</v>
      </c>
      <c r="BQ8" s="115" t="s">
        <v>723</v>
      </c>
      <c r="BR8" s="115" t="s">
        <v>724</v>
      </c>
      <c r="BV8" s="115" t="s">
        <v>725</v>
      </c>
      <c r="BW8" s="115" t="s">
        <v>726</v>
      </c>
      <c r="CJ8" s="115" t="s">
        <v>727</v>
      </c>
      <c r="CK8" s="116" t="s">
        <v>728</v>
      </c>
      <c r="CL8" s="120" t="s">
        <v>667</v>
      </c>
      <c r="CM8" s="115" t="s">
        <v>668</v>
      </c>
      <c r="CN8" s="119" t="s">
        <v>725</v>
      </c>
      <c r="CO8" s="379">
        <v>0.1</v>
      </c>
      <c r="CV8" s="115" t="s">
        <v>4321</v>
      </c>
      <c r="CW8" s="115" t="s">
        <v>3343</v>
      </c>
      <c r="CX8" s="115" t="s">
        <v>3347</v>
      </c>
      <c r="CY8" s="115" t="s">
        <v>3345</v>
      </c>
      <c r="CZ8" s="115" t="s">
        <v>3346</v>
      </c>
      <c r="DA8" s="116" t="s">
        <v>667</v>
      </c>
      <c r="DB8" s="115" t="s">
        <v>5086</v>
      </c>
      <c r="DC8" s="115" t="s">
        <v>5087</v>
      </c>
      <c r="DD8" s="115" t="s">
        <v>5088</v>
      </c>
      <c r="DE8" s="115" t="s">
        <v>5089</v>
      </c>
      <c r="DF8" s="115" t="s">
        <v>10243</v>
      </c>
    </row>
    <row r="9" spans="1:110">
      <c r="B9" s="115" t="s">
        <v>731</v>
      </c>
      <c r="E9" s="115" t="s">
        <v>732</v>
      </c>
      <c r="I9" s="117" t="s">
        <v>733</v>
      </c>
      <c r="J9" s="118">
        <v>5</v>
      </c>
      <c r="M9" s="115" t="s">
        <v>789</v>
      </c>
      <c r="N9" s="115" t="s">
        <v>790</v>
      </c>
      <c r="O9" s="115" t="s">
        <v>736</v>
      </c>
      <c r="P9" s="115" t="s">
        <v>737</v>
      </c>
      <c r="Z9" s="115" t="s">
        <v>738</v>
      </c>
      <c r="AA9" s="116">
        <v>5</v>
      </c>
      <c r="AB9" s="115" t="s">
        <v>739</v>
      </c>
      <c r="AC9" s="115">
        <v>4</v>
      </c>
      <c r="AF9" s="115" t="s">
        <v>740</v>
      </c>
      <c r="AG9" s="115" t="s">
        <v>741</v>
      </c>
      <c r="AY9" s="115" t="s">
        <v>742</v>
      </c>
      <c r="AZ9" s="115">
        <v>4</v>
      </c>
      <c r="BI9" s="115" t="s">
        <v>743</v>
      </c>
      <c r="BJ9" s="115" t="s">
        <v>744</v>
      </c>
      <c r="BK9" s="115" t="s">
        <v>745</v>
      </c>
      <c r="BL9" s="115" t="s">
        <v>746</v>
      </c>
      <c r="BV9" s="115" t="s">
        <v>747</v>
      </c>
      <c r="BW9" s="115" t="s">
        <v>748</v>
      </c>
      <c r="CJ9" s="115" t="s">
        <v>749</v>
      </c>
      <c r="CK9" s="116" t="s">
        <v>750</v>
      </c>
      <c r="CL9" s="120" t="s">
        <v>701</v>
      </c>
      <c r="CM9" s="115" t="s">
        <v>702</v>
      </c>
      <c r="CN9" s="119" t="s">
        <v>747</v>
      </c>
      <c r="CO9" s="379">
        <v>0.08</v>
      </c>
      <c r="CV9" s="115" t="s">
        <v>4321</v>
      </c>
      <c r="CW9" s="115" t="s">
        <v>3343</v>
      </c>
      <c r="CX9" s="115" t="s">
        <v>3348</v>
      </c>
      <c r="CY9" s="115" t="s">
        <v>3345</v>
      </c>
      <c r="CZ9" s="115" t="s">
        <v>3346</v>
      </c>
      <c r="DA9" s="116" t="s">
        <v>701</v>
      </c>
      <c r="DB9" s="115" t="s">
        <v>242</v>
      </c>
      <c r="DC9" s="115" t="s">
        <v>5090</v>
      </c>
      <c r="DD9" s="115" t="s">
        <v>5091</v>
      </c>
      <c r="DE9" s="115" t="s">
        <v>5092</v>
      </c>
      <c r="DF9" s="115" t="s">
        <v>10244</v>
      </c>
    </row>
    <row r="10" spans="1:110">
      <c r="B10" s="115" t="s">
        <v>753</v>
      </c>
      <c r="E10" s="115" t="s">
        <v>754</v>
      </c>
      <c r="I10" s="117" t="s">
        <v>755</v>
      </c>
      <c r="J10" s="118">
        <v>6</v>
      </c>
      <c r="M10" s="115" t="s">
        <v>803</v>
      </c>
      <c r="N10" s="115" t="s">
        <v>804</v>
      </c>
      <c r="O10" s="115" t="s">
        <v>758</v>
      </c>
      <c r="P10" s="115" t="s">
        <v>759</v>
      </c>
      <c r="AB10" s="115" t="s">
        <v>760</v>
      </c>
      <c r="AC10" s="115">
        <v>5</v>
      </c>
      <c r="AF10" s="115" t="s">
        <v>761</v>
      </c>
      <c r="AG10" s="115" t="s">
        <v>762</v>
      </c>
      <c r="AY10" s="115" t="s">
        <v>763</v>
      </c>
      <c r="AZ10" s="115">
        <v>5</v>
      </c>
      <c r="BI10" s="115" t="s">
        <v>764</v>
      </c>
      <c r="BJ10" s="115" t="s">
        <v>765</v>
      </c>
      <c r="BK10" s="115" t="s">
        <v>766</v>
      </c>
      <c r="BL10" s="115" t="s">
        <v>767</v>
      </c>
      <c r="BV10" s="115" t="s">
        <v>3290</v>
      </c>
      <c r="BW10" s="115" t="s">
        <v>3289</v>
      </c>
      <c r="CJ10" s="115" t="s">
        <v>768</v>
      </c>
      <c r="CK10" s="116" t="s">
        <v>769</v>
      </c>
      <c r="CL10" s="120" t="s">
        <v>729</v>
      </c>
      <c r="CM10" s="115" t="s">
        <v>730</v>
      </c>
      <c r="CN10" s="119" t="s">
        <v>3290</v>
      </c>
      <c r="CO10" s="379">
        <v>0.1</v>
      </c>
      <c r="CV10" s="115" t="s">
        <v>4321</v>
      </c>
      <c r="CW10" s="115" t="s">
        <v>3343</v>
      </c>
      <c r="CX10" s="115" t="s">
        <v>3349</v>
      </c>
      <c r="CY10" s="115" t="s">
        <v>3345</v>
      </c>
      <c r="CZ10" s="115" t="s">
        <v>3346</v>
      </c>
      <c r="DA10" s="116" t="s">
        <v>729</v>
      </c>
      <c r="DB10" s="115" t="s">
        <v>5093</v>
      </c>
      <c r="DC10" s="115" t="s">
        <v>5094</v>
      </c>
      <c r="DD10" s="115" t="s">
        <v>5095</v>
      </c>
      <c r="DE10" s="115" t="s">
        <v>5096</v>
      </c>
    </row>
    <row r="11" spans="1:110">
      <c r="B11" s="115" t="s">
        <v>772</v>
      </c>
      <c r="E11" s="115" t="s">
        <v>773</v>
      </c>
      <c r="I11" s="117" t="s">
        <v>774</v>
      </c>
      <c r="J11" s="118">
        <v>7</v>
      </c>
      <c r="M11" s="115" t="s">
        <v>815</v>
      </c>
      <c r="N11" s="115" t="s">
        <v>816</v>
      </c>
      <c r="AB11" s="115" t="s">
        <v>777</v>
      </c>
      <c r="AC11" s="115">
        <v>6</v>
      </c>
      <c r="BI11" s="115" t="s">
        <v>778</v>
      </c>
      <c r="BJ11" s="115" t="s">
        <v>779</v>
      </c>
      <c r="BK11" s="115" t="s">
        <v>780</v>
      </c>
      <c r="BL11" s="115" t="s">
        <v>781</v>
      </c>
      <c r="CJ11" s="115" t="s">
        <v>782</v>
      </c>
      <c r="CK11" s="116" t="s">
        <v>783</v>
      </c>
      <c r="CL11" s="120" t="s">
        <v>751</v>
      </c>
      <c r="CM11" s="115" t="s">
        <v>752</v>
      </c>
      <c r="CV11" s="115" t="s">
        <v>4321</v>
      </c>
      <c r="CW11" s="115" t="s">
        <v>3343</v>
      </c>
      <c r="CX11" s="115" t="s">
        <v>3350</v>
      </c>
      <c r="CY11" s="115" t="s">
        <v>3345</v>
      </c>
      <c r="CZ11" s="115" t="s">
        <v>3346</v>
      </c>
      <c r="DA11" s="116" t="s">
        <v>751</v>
      </c>
      <c r="DB11" s="115" t="s">
        <v>5097</v>
      </c>
      <c r="DC11" s="115" t="s">
        <v>5098</v>
      </c>
      <c r="DD11" s="115" t="s">
        <v>5099</v>
      </c>
      <c r="DE11" s="115" t="s">
        <v>5100</v>
      </c>
    </row>
    <row r="12" spans="1:110">
      <c r="B12" s="115" t="s">
        <v>786</v>
      </c>
      <c r="E12" s="115" t="s">
        <v>787</v>
      </c>
      <c r="I12" s="117" t="s">
        <v>788</v>
      </c>
      <c r="J12" s="118">
        <v>8</v>
      </c>
      <c r="M12" s="115" t="s">
        <v>827</v>
      </c>
      <c r="N12" s="115" t="s">
        <v>828</v>
      </c>
      <c r="AB12" s="115" t="s">
        <v>791</v>
      </c>
      <c r="AC12" s="115">
        <v>7</v>
      </c>
      <c r="BI12" s="115" t="s">
        <v>792</v>
      </c>
      <c r="BJ12" s="115" t="s">
        <v>793</v>
      </c>
      <c r="BK12" s="115" t="s">
        <v>794</v>
      </c>
      <c r="BL12" s="115" t="s">
        <v>795</v>
      </c>
      <c r="CJ12" s="115" t="s">
        <v>796</v>
      </c>
      <c r="CK12" s="116" t="s">
        <v>797</v>
      </c>
      <c r="CL12" s="120" t="s">
        <v>770</v>
      </c>
      <c r="CM12" s="115" t="s">
        <v>771</v>
      </c>
      <c r="CV12" s="115" t="s">
        <v>4321</v>
      </c>
      <c r="CW12" s="115" t="s">
        <v>3343</v>
      </c>
      <c r="CX12" s="115" t="s">
        <v>3351</v>
      </c>
      <c r="CY12" s="115" t="s">
        <v>3345</v>
      </c>
      <c r="CZ12" s="115" t="s">
        <v>3346</v>
      </c>
      <c r="DA12" s="116" t="s">
        <v>770</v>
      </c>
      <c r="DB12" s="115" t="s">
        <v>5101</v>
      </c>
      <c r="DC12" s="115" t="s">
        <v>5102</v>
      </c>
      <c r="DD12" s="115" t="s">
        <v>5103</v>
      </c>
      <c r="DE12" s="115" t="s">
        <v>5104</v>
      </c>
    </row>
    <row r="13" spans="1:110">
      <c r="B13" s="115" t="s">
        <v>800</v>
      </c>
      <c r="E13" s="115" t="s">
        <v>801</v>
      </c>
      <c r="I13" s="117" t="s">
        <v>802</v>
      </c>
      <c r="J13" s="118">
        <v>9</v>
      </c>
      <c r="M13" s="115" t="s">
        <v>839</v>
      </c>
      <c r="N13" s="115" t="s">
        <v>840</v>
      </c>
      <c r="BI13" s="115" t="s">
        <v>805</v>
      </c>
      <c r="BJ13" s="115" t="s">
        <v>806</v>
      </c>
      <c r="BK13" s="115" t="s">
        <v>807</v>
      </c>
      <c r="BL13" s="115" t="s">
        <v>808</v>
      </c>
      <c r="CJ13" s="115" t="s">
        <v>809</v>
      </c>
      <c r="CK13" s="116" t="s">
        <v>810</v>
      </c>
      <c r="CL13" s="120" t="s">
        <v>784</v>
      </c>
      <c r="CM13" s="115" t="s">
        <v>785</v>
      </c>
      <c r="CV13" s="115" t="s">
        <v>4321</v>
      </c>
      <c r="CW13" s="115" t="s">
        <v>3343</v>
      </c>
      <c r="CX13" s="115" t="s">
        <v>3352</v>
      </c>
      <c r="CY13" s="115" t="s">
        <v>3345</v>
      </c>
      <c r="CZ13" s="115" t="s">
        <v>3346</v>
      </c>
      <c r="DA13" s="116" t="s">
        <v>784</v>
      </c>
      <c r="DB13" s="115" t="s">
        <v>5105</v>
      </c>
      <c r="DC13" s="115" t="s">
        <v>5106</v>
      </c>
      <c r="DD13" s="115" t="s">
        <v>5107</v>
      </c>
      <c r="DE13" s="115" t="s">
        <v>5108</v>
      </c>
    </row>
    <row r="14" spans="1:110">
      <c r="B14" s="115" t="s">
        <v>813</v>
      </c>
      <c r="I14" s="117" t="s">
        <v>814</v>
      </c>
      <c r="J14" s="118">
        <v>10</v>
      </c>
      <c r="M14" s="115" t="s">
        <v>851</v>
      </c>
      <c r="N14" s="115" t="s">
        <v>852</v>
      </c>
      <c r="BI14" s="115" t="s">
        <v>817</v>
      </c>
      <c r="BJ14" s="115" t="s">
        <v>818</v>
      </c>
      <c r="BK14" s="115" t="s">
        <v>819</v>
      </c>
      <c r="BL14" s="115" t="s">
        <v>820</v>
      </c>
      <c r="CJ14" s="115" t="s">
        <v>821</v>
      </c>
      <c r="CK14" s="116" t="s">
        <v>822</v>
      </c>
      <c r="CL14" s="120" t="s">
        <v>3458</v>
      </c>
      <c r="CM14" s="115" t="s">
        <v>3459</v>
      </c>
      <c r="CV14" s="115" t="s">
        <v>4322</v>
      </c>
      <c r="CW14" s="115" t="s">
        <v>3343</v>
      </c>
      <c r="CX14" s="115" t="s">
        <v>3352</v>
      </c>
      <c r="CY14" s="115" t="s">
        <v>3345</v>
      </c>
      <c r="CZ14" s="115" t="s">
        <v>3534</v>
      </c>
      <c r="DA14" s="116" t="s">
        <v>3458</v>
      </c>
      <c r="DB14" s="115" t="s">
        <v>5109</v>
      </c>
      <c r="DC14" s="115" t="s">
        <v>5110</v>
      </c>
      <c r="DD14" s="115" t="s">
        <v>5111</v>
      </c>
      <c r="DE14" s="115" t="s">
        <v>5112</v>
      </c>
    </row>
    <row r="15" spans="1:110">
      <c r="B15" s="115" t="s">
        <v>825</v>
      </c>
      <c r="I15" s="117" t="s">
        <v>826</v>
      </c>
      <c r="J15" s="118">
        <v>11</v>
      </c>
      <c r="M15" s="115" t="s">
        <v>863</v>
      </c>
      <c r="N15" s="115" t="s">
        <v>864</v>
      </c>
      <c r="BI15" s="115" t="s">
        <v>829</v>
      </c>
      <c r="BJ15" s="115" t="s">
        <v>830</v>
      </c>
      <c r="BK15" s="115" t="s">
        <v>831</v>
      </c>
      <c r="BL15" s="115" t="s">
        <v>832</v>
      </c>
      <c r="CJ15" s="115" t="s">
        <v>833</v>
      </c>
      <c r="CK15" s="116" t="s">
        <v>834</v>
      </c>
      <c r="CL15" s="120" t="s">
        <v>3460</v>
      </c>
      <c r="CM15" s="115" t="s">
        <v>3461</v>
      </c>
      <c r="CV15" s="115" t="s">
        <v>4323</v>
      </c>
      <c r="CW15" s="115" t="s">
        <v>3343</v>
      </c>
      <c r="CX15" s="115" t="s">
        <v>3352</v>
      </c>
      <c r="CY15" s="115" t="s">
        <v>3345</v>
      </c>
      <c r="CZ15" s="115" t="s">
        <v>3535</v>
      </c>
      <c r="DA15" s="116" t="s">
        <v>3460</v>
      </c>
      <c r="DB15" s="115" t="s">
        <v>574</v>
      </c>
      <c r="DC15" s="115" t="s">
        <v>5113</v>
      </c>
      <c r="DD15" s="115" t="s">
        <v>5114</v>
      </c>
      <c r="DE15" s="115" t="s">
        <v>5115</v>
      </c>
    </row>
    <row r="16" spans="1:110">
      <c r="B16" s="115" t="s">
        <v>837</v>
      </c>
      <c r="I16" s="117" t="s">
        <v>838</v>
      </c>
      <c r="J16" s="118">
        <v>12</v>
      </c>
      <c r="M16" s="115" t="s">
        <v>875</v>
      </c>
      <c r="N16" s="115" t="s">
        <v>876</v>
      </c>
      <c r="BI16" s="115" t="s">
        <v>841</v>
      </c>
      <c r="BJ16" s="115" t="s">
        <v>842</v>
      </c>
      <c r="BK16" s="115" t="s">
        <v>843</v>
      </c>
      <c r="BL16" s="115" t="s">
        <v>844</v>
      </c>
      <c r="CJ16" s="115" t="s">
        <v>845</v>
      </c>
      <c r="CK16" s="116" t="s">
        <v>846</v>
      </c>
      <c r="CL16" s="120" t="s">
        <v>798</v>
      </c>
      <c r="CM16" s="115" t="s">
        <v>799</v>
      </c>
      <c r="CV16" s="115" t="s">
        <v>4321</v>
      </c>
      <c r="CW16" s="115" t="s">
        <v>3343</v>
      </c>
      <c r="CX16" s="115" t="s">
        <v>3353</v>
      </c>
      <c r="CY16" s="115" t="s">
        <v>3345</v>
      </c>
      <c r="CZ16" s="115" t="s">
        <v>3346</v>
      </c>
      <c r="DA16" s="116" t="s">
        <v>798</v>
      </c>
      <c r="DB16" s="115" t="s">
        <v>629</v>
      </c>
      <c r="DC16" s="115" t="s">
        <v>5116</v>
      </c>
      <c r="DD16" s="115" t="s">
        <v>5117</v>
      </c>
      <c r="DE16" s="115" t="s">
        <v>5118</v>
      </c>
    </row>
    <row r="17" spans="2:109">
      <c r="B17" s="115" t="s">
        <v>849</v>
      </c>
      <c r="I17" s="117" t="s">
        <v>850</v>
      </c>
      <c r="J17" s="118">
        <v>13</v>
      </c>
      <c r="M17" s="115" t="s">
        <v>571</v>
      </c>
      <c r="N17" s="115" t="s">
        <v>572</v>
      </c>
      <c r="BI17" s="115" t="s">
        <v>853</v>
      </c>
      <c r="BJ17" s="115" t="s">
        <v>854</v>
      </c>
      <c r="BK17" s="115" t="s">
        <v>855</v>
      </c>
      <c r="BL17" s="115" t="s">
        <v>856</v>
      </c>
      <c r="CJ17" s="115" t="s">
        <v>857</v>
      </c>
      <c r="CK17" s="116" t="s">
        <v>858</v>
      </c>
      <c r="CL17" s="120" t="s">
        <v>811</v>
      </c>
      <c r="CM17" s="115" t="s">
        <v>812</v>
      </c>
      <c r="CV17" s="115" t="s">
        <v>4321</v>
      </c>
      <c r="CW17" s="115" t="s">
        <v>3343</v>
      </c>
      <c r="CX17" s="115" t="s">
        <v>3354</v>
      </c>
      <c r="CY17" s="115" t="s">
        <v>3345</v>
      </c>
      <c r="CZ17" s="115" t="s">
        <v>3346</v>
      </c>
      <c r="DA17" s="116" t="s">
        <v>811</v>
      </c>
      <c r="DB17" s="115" t="s">
        <v>5119</v>
      </c>
      <c r="DC17" s="115" t="s">
        <v>5120</v>
      </c>
      <c r="DD17" s="115" t="s">
        <v>5121</v>
      </c>
      <c r="DE17" s="115" t="s">
        <v>5122</v>
      </c>
    </row>
    <row r="18" spans="2:109">
      <c r="B18" s="115" t="s">
        <v>861</v>
      </c>
      <c r="I18" s="117" t="s">
        <v>862</v>
      </c>
      <c r="J18" s="118">
        <v>14</v>
      </c>
      <c r="M18" s="115" t="s">
        <v>626</v>
      </c>
      <c r="N18" s="115" t="s">
        <v>627</v>
      </c>
      <c r="BI18" s="115" t="s">
        <v>865</v>
      </c>
      <c r="BJ18" s="115" t="s">
        <v>866</v>
      </c>
      <c r="BK18" s="115" t="s">
        <v>867</v>
      </c>
      <c r="BL18" s="115" t="s">
        <v>868</v>
      </c>
      <c r="CJ18" s="115" t="s">
        <v>869</v>
      </c>
      <c r="CK18" s="116" t="s">
        <v>870</v>
      </c>
      <c r="CL18" s="120" t="s">
        <v>823</v>
      </c>
      <c r="CM18" s="115" t="s">
        <v>824</v>
      </c>
      <c r="CV18" s="115" t="s">
        <v>4321</v>
      </c>
      <c r="CW18" s="115" t="s">
        <v>3343</v>
      </c>
      <c r="CX18" s="115" t="s">
        <v>3355</v>
      </c>
      <c r="CY18" s="115" t="s">
        <v>3345</v>
      </c>
      <c r="CZ18" s="115" t="s">
        <v>3346</v>
      </c>
      <c r="DA18" s="116" t="s">
        <v>823</v>
      </c>
      <c r="DB18" s="115" t="s">
        <v>5123</v>
      </c>
      <c r="DC18" s="115" t="s">
        <v>5124</v>
      </c>
      <c r="DD18" s="115" t="s">
        <v>5125</v>
      </c>
      <c r="DE18" s="115" t="s">
        <v>5126</v>
      </c>
    </row>
    <row r="19" spans="2:109">
      <c r="B19" s="115" t="s">
        <v>873</v>
      </c>
      <c r="I19" s="117" t="s">
        <v>874</v>
      </c>
      <c r="J19" s="118">
        <v>15</v>
      </c>
      <c r="M19" s="115" t="s">
        <v>676</v>
      </c>
      <c r="N19" s="115" t="s">
        <v>677</v>
      </c>
      <c r="BI19" s="115" t="s">
        <v>877</v>
      </c>
      <c r="BJ19" s="115" t="s">
        <v>878</v>
      </c>
      <c r="BK19" s="115" t="s">
        <v>879</v>
      </c>
      <c r="BL19" s="115" t="s">
        <v>880</v>
      </c>
      <c r="BO19" s="123"/>
      <c r="CJ19" s="115" t="s">
        <v>881</v>
      </c>
      <c r="CK19" s="116" t="s">
        <v>882</v>
      </c>
      <c r="CL19" s="120" t="s">
        <v>835</v>
      </c>
      <c r="CM19" s="115" t="s">
        <v>836</v>
      </c>
      <c r="CV19" s="115" t="s">
        <v>4321</v>
      </c>
      <c r="CW19" s="115" t="s">
        <v>3343</v>
      </c>
      <c r="CX19" s="115" t="s">
        <v>3356</v>
      </c>
      <c r="CY19" s="115" t="s">
        <v>3345</v>
      </c>
      <c r="CZ19" s="115" t="s">
        <v>3346</v>
      </c>
      <c r="DA19" s="116" t="s">
        <v>835</v>
      </c>
      <c r="DB19" s="115" t="s">
        <v>5127</v>
      </c>
      <c r="DC19" s="115" t="s">
        <v>5128</v>
      </c>
      <c r="DD19" s="115" t="s">
        <v>5129</v>
      </c>
      <c r="DE19" s="115" t="s">
        <v>5130</v>
      </c>
    </row>
    <row r="20" spans="2:109">
      <c r="B20" s="115" t="s">
        <v>885</v>
      </c>
      <c r="I20" s="117" t="s">
        <v>886</v>
      </c>
      <c r="J20" s="118">
        <v>16</v>
      </c>
      <c r="M20" s="115" t="s">
        <v>887</v>
      </c>
      <c r="N20" s="115" t="s">
        <v>888</v>
      </c>
      <c r="BI20" s="115" t="s">
        <v>889</v>
      </c>
      <c r="BJ20" s="115" t="s">
        <v>890</v>
      </c>
      <c r="BK20" s="115" t="s">
        <v>891</v>
      </c>
      <c r="BL20" s="115" t="s">
        <v>892</v>
      </c>
      <c r="CJ20" s="115" t="s">
        <v>893</v>
      </c>
      <c r="CK20" s="116" t="s">
        <v>894</v>
      </c>
      <c r="CL20" s="120" t="s">
        <v>847</v>
      </c>
      <c r="CM20" s="115" t="s">
        <v>848</v>
      </c>
      <c r="CV20" s="115" t="s">
        <v>4321</v>
      </c>
      <c r="CW20" s="115" t="s">
        <v>3343</v>
      </c>
      <c r="CX20" s="115" t="s">
        <v>3357</v>
      </c>
      <c r="CY20" s="115" t="s">
        <v>3345</v>
      </c>
      <c r="CZ20" s="115" t="s">
        <v>3346</v>
      </c>
      <c r="DA20" s="116" t="s">
        <v>847</v>
      </c>
      <c r="DB20" s="115" t="s">
        <v>5131</v>
      </c>
      <c r="DC20" s="115" t="s">
        <v>5132</v>
      </c>
      <c r="DD20" s="115" t="s">
        <v>5133</v>
      </c>
      <c r="DE20" s="115" t="s">
        <v>5134</v>
      </c>
    </row>
    <row r="21" spans="2:109">
      <c r="B21" s="115" t="s">
        <v>897</v>
      </c>
      <c r="I21" s="117" t="s">
        <v>898</v>
      </c>
      <c r="J21" s="118">
        <v>17</v>
      </c>
      <c r="M21" s="115" t="s">
        <v>899</v>
      </c>
      <c r="N21" s="115" t="s">
        <v>900</v>
      </c>
      <c r="BI21" s="115" t="s">
        <v>901</v>
      </c>
      <c r="BJ21" s="115" t="s">
        <v>902</v>
      </c>
      <c r="BK21" s="115" t="s">
        <v>903</v>
      </c>
      <c r="BL21" s="115" t="s">
        <v>904</v>
      </c>
      <c r="CJ21" s="115" t="s">
        <v>905</v>
      </c>
      <c r="CK21" s="116" t="s">
        <v>906</v>
      </c>
      <c r="CL21" s="120" t="s">
        <v>859</v>
      </c>
      <c r="CM21" s="115" t="s">
        <v>860</v>
      </c>
      <c r="CV21" s="115" t="s">
        <v>4321</v>
      </c>
      <c r="CW21" s="115" t="s">
        <v>3358</v>
      </c>
      <c r="CX21" s="115" t="s">
        <v>3355</v>
      </c>
      <c r="CY21" s="115" t="s">
        <v>3359</v>
      </c>
      <c r="CZ21" s="115" t="s">
        <v>3360</v>
      </c>
      <c r="DA21" s="116" t="s">
        <v>859</v>
      </c>
      <c r="DB21" s="115" t="s">
        <v>5135</v>
      </c>
      <c r="DC21" s="115" t="s">
        <v>5136</v>
      </c>
      <c r="DD21" s="115" t="s">
        <v>5137</v>
      </c>
      <c r="DE21" s="115" t="s">
        <v>5138</v>
      </c>
    </row>
    <row r="22" spans="2:109">
      <c r="B22" s="115" t="s">
        <v>909</v>
      </c>
      <c r="I22" s="117" t="s">
        <v>910</v>
      </c>
      <c r="J22" s="118">
        <v>18</v>
      </c>
      <c r="M22" s="115" t="s">
        <v>911</v>
      </c>
      <c r="N22" s="115" t="s">
        <v>912</v>
      </c>
      <c r="BI22" s="115" t="s">
        <v>913</v>
      </c>
      <c r="BJ22" s="115" t="s">
        <v>914</v>
      </c>
      <c r="BK22" s="115" t="s">
        <v>915</v>
      </c>
      <c r="BL22" s="115" t="s">
        <v>916</v>
      </c>
      <c r="CJ22" s="115" t="s">
        <v>917</v>
      </c>
      <c r="CK22" s="116" t="s">
        <v>918</v>
      </c>
      <c r="CL22" s="120" t="s">
        <v>871</v>
      </c>
      <c r="CM22" s="115" t="s">
        <v>872</v>
      </c>
      <c r="CV22" s="115" t="s">
        <v>4321</v>
      </c>
      <c r="CW22" s="115" t="s">
        <v>3358</v>
      </c>
      <c r="CX22" s="115" t="s">
        <v>3355</v>
      </c>
      <c r="CY22" s="115" t="s">
        <v>3359</v>
      </c>
      <c r="CZ22" s="115" t="s">
        <v>3361</v>
      </c>
      <c r="DA22" s="116" t="s">
        <v>871</v>
      </c>
      <c r="DB22" s="115" t="s">
        <v>5139</v>
      </c>
      <c r="DC22" s="115" t="s">
        <v>5140</v>
      </c>
      <c r="DD22" s="115" t="s">
        <v>5141</v>
      </c>
      <c r="DE22" s="115" t="s">
        <v>5142</v>
      </c>
    </row>
    <row r="23" spans="2:109">
      <c r="B23" s="115" t="s">
        <v>921</v>
      </c>
      <c r="I23" s="117" t="s">
        <v>922</v>
      </c>
      <c r="J23" s="118">
        <v>19</v>
      </c>
      <c r="BI23" s="115" t="s">
        <v>923</v>
      </c>
      <c r="BJ23" s="115" t="s">
        <v>924</v>
      </c>
      <c r="BK23" s="115" t="s">
        <v>925</v>
      </c>
      <c r="BL23" s="115" t="s">
        <v>926</v>
      </c>
      <c r="CJ23" s="115" t="s">
        <v>927</v>
      </c>
      <c r="CK23" s="116" t="s">
        <v>928</v>
      </c>
      <c r="CL23" s="120" t="s">
        <v>883</v>
      </c>
      <c r="CM23" s="115" t="s">
        <v>884</v>
      </c>
      <c r="CV23" s="115" t="s">
        <v>4321</v>
      </c>
      <c r="CW23" s="115" t="s">
        <v>3358</v>
      </c>
      <c r="CX23" s="115" t="s">
        <v>3355</v>
      </c>
      <c r="CY23" s="115" t="s">
        <v>3359</v>
      </c>
      <c r="CZ23" s="115" t="s">
        <v>3362</v>
      </c>
      <c r="DA23" s="116" t="s">
        <v>883</v>
      </c>
      <c r="DB23" s="115" t="s">
        <v>679</v>
      </c>
      <c r="DC23" s="115" t="s">
        <v>5143</v>
      </c>
      <c r="DD23" s="115" t="s">
        <v>5144</v>
      </c>
      <c r="DE23" s="115" t="s">
        <v>5145</v>
      </c>
    </row>
    <row r="24" spans="2:109">
      <c r="B24" s="115" t="s">
        <v>931</v>
      </c>
      <c r="BI24" s="115" t="s">
        <v>932</v>
      </c>
      <c r="BJ24" s="115" t="s">
        <v>933</v>
      </c>
      <c r="BK24" s="115" t="s">
        <v>934</v>
      </c>
      <c r="BL24" s="115" t="s">
        <v>935</v>
      </c>
      <c r="CJ24" s="115" t="s">
        <v>936</v>
      </c>
      <c r="CK24" s="116" t="s">
        <v>937</v>
      </c>
      <c r="CL24" s="120" t="s">
        <v>895</v>
      </c>
      <c r="CM24" s="115" t="s">
        <v>896</v>
      </c>
      <c r="CV24" s="115" t="s">
        <v>4321</v>
      </c>
      <c r="CW24" s="115" t="s">
        <v>3358</v>
      </c>
      <c r="CX24" s="115" t="s">
        <v>3355</v>
      </c>
      <c r="CY24" s="115" t="s">
        <v>3363</v>
      </c>
      <c r="CZ24" s="115" t="s">
        <v>3360</v>
      </c>
      <c r="DA24" s="116" t="s">
        <v>895</v>
      </c>
      <c r="DB24" s="115" t="s">
        <v>5146</v>
      </c>
      <c r="DC24" s="115" t="s">
        <v>5147</v>
      </c>
      <c r="DD24" s="115" t="s">
        <v>5148</v>
      </c>
      <c r="DE24" s="115" t="s">
        <v>5149</v>
      </c>
    </row>
    <row r="25" spans="2:109">
      <c r="BI25" s="115" t="s">
        <v>940</v>
      </c>
      <c r="BJ25" s="115" t="s">
        <v>941</v>
      </c>
      <c r="BK25" s="115" t="s">
        <v>942</v>
      </c>
      <c r="BL25" s="115" t="s">
        <v>943</v>
      </c>
      <c r="CJ25" s="115" t="s">
        <v>944</v>
      </c>
      <c r="CK25" s="116" t="s">
        <v>945</v>
      </c>
      <c r="CL25" s="120" t="s">
        <v>907</v>
      </c>
      <c r="CM25" s="115" t="s">
        <v>908</v>
      </c>
      <c r="CV25" s="115" t="s">
        <v>4321</v>
      </c>
      <c r="CW25" s="115" t="s">
        <v>3358</v>
      </c>
      <c r="CX25" s="115" t="s">
        <v>3355</v>
      </c>
      <c r="CY25" s="115" t="s">
        <v>3363</v>
      </c>
      <c r="CZ25" s="115" t="s">
        <v>3361</v>
      </c>
      <c r="DA25" s="116" t="s">
        <v>907</v>
      </c>
      <c r="DB25" s="115" t="s">
        <v>711</v>
      </c>
      <c r="DC25" s="115" t="s">
        <v>5150</v>
      </c>
      <c r="DD25" s="115" t="s">
        <v>5151</v>
      </c>
      <c r="DE25" s="115" t="s">
        <v>5152</v>
      </c>
    </row>
    <row r="26" spans="2:109">
      <c r="BI26" s="115" t="s">
        <v>948</v>
      </c>
      <c r="BJ26" s="115" t="s">
        <v>949</v>
      </c>
      <c r="BK26" s="115" t="s">
        <v>950</v>
      </c>
      <c r="BL26" s="115" t="s">
        <v>951</v>
      </c>
      <c r="CJ26" s="115" t="s">
        <v>952</v>
      </c>
      <c r="CK26" s="116" t="s">
        <v>953</v>
      </c>
      <c r="CL26" s="120" t="s">
        <v>919</v>
      </c>
      <c r="CM26" s="115" t="s">
        <v>920</v>
      </c>
      <c r="CV26" s="115" t="s">
        <v>4321</v>
      </c>
      <c r="CW26" s="115" t="s">
        <v>3358</v>
      </c>
      <c r="CX26" s="115" t="s">
        <v>3355</v>
      </c>
      <c r="CY26" s="115" t="s">
        <v>3363</v>
      </c>
      <c r="CZ26" s="115" t="s">
        <v>3362</v>
      </c>
      <c r="DA26" s="116" t="s">
        <v>919</v>
      </c>
      <c r="DB26" s="115" t="s">
        <v>737</v>
      </c>
      <c r="DC26" s="115" t="s">
        <v>5153</v>
      </c>
      <c r="DD26" s="115" t="s">
        <v>5154</v>
      </c>
      <c r="DE26" s="115" t="s">
        <v>5155</v>
      </c>
    </row>
    <row r="27" spans="2:109">
      <c r="BI27" s="115" t="s">
        <v>956</v>
      </c>
      <c r="BJ27" s="115" t="s">
        <v>957</v>
      </c>
      <c r="BK27" s="115" t="s">
        <v>958</v>
      </c>
      <c r="BL27" s="115" t="s">
        <v>959</v>
      </c>
      <c r="CJ27" s="115" t="s">
        <v>960</v>
      </c>
      <c r="CK27" s="116" t="s">
        <v>961</v>
      </c>
      <c r="CL27" s="120" t="s">
        <v>929</v>
      </c>
      <c r="CM27" s="115" t="s">
        <v>930</v>
      </c>
      <c r="CV27" s="115" t="s">
        <v>4321</v>
      </c>
      <c r="CW27" s="115" t="s">
        <v>3358</v>
      </c>
      <c r="CX27" s="115" t="s">
        <v>3355</v>
      </c>
      <c r="CY27" s="115" t="s">
        <v>3364</v>
      </c>
      <c r="CZ27" s="115" t="s">
        <v>3360</v>
      </c>
      <c r="DA27" s="116" t="s">
        <v>929</v>
      </c>
      <c r="DB27" s="115" t="s">
        <v>5156</v>
      </c>
      <c r="DC27" s="115" t="s">
        <v>5157</v>
      </c>
      <c r="DD27" s="115" t="s">
        <v>5158</v>
      </c>
      <c r="DE27" s="115" t="s">
        <v>5159</v>
      </c>
    </row>
    <row r="28" spans="2:109">
      <c r="BI28" s="115" t="s">
        <v>964</v>
      </c>
      <c r="BJ28" s="115" t="s">
        <v>965</v>
      </c>
      <c r="BK28" s="115" t="s">
        <v>966</v>
      </c>
      <c r="BL28" s="115" t="s">
        <v>967</v>
      </c>
      <c r="CJ28" s="115" t="s">
        <v>968</v>
      </c>
      <c r="CK28" s="116" t="s">
        <v>969</v>
      </c>
      <c r="CL28" s="120" t="s">
        <v>938</v>
      </c>
      <c r="CM28" s="115" t="s">
        <v>939</v>
      </c>
      <c r="CV28" s="115" t="s">
        <v>4321</v>
      </c>
      <c r="CW28" s="115" t="s">
        <v>3358</v>
      </c>
      <c r="CX28" s="115" t="s">
        <v>3355</v>
      </c>
      <c r="CY28" s="115" t="s">
        <v>3364</v>
      </c>
      <c r="CZ28" s="115" t="s">
        <v>3365</v>
      </c>
      <c r="DA28" s="116" t="s">
        <v>938</v>
      </c>
      <c r="DB28" s="115" t="s">
        <v>5160</v>
      </c>
      <c r="DC28" s="115" t="s">
        <v>5161</v>
      </c>
      <c r="DD28" s="115" t="s">
        <v>5162</v>
      </c>
      <c r="DE28" s="115" t="s">
        <v>5163</v>
      </c>
    </row>
    <row r="29" spans="2:109">
      <c r="BI29" s="115" t="s">
        <v>972</v>
      </c>
      <c r="BJ29" s="115" t="s">
        <v>973</v>
      </c>
      <c r="BK29" s="115" t="s">
        <v>974</v>
      </c>
      <c r="BL29" s="115" t="s">
        <v>975</v>
      </c>
      <c r="CJ29" s="115" t="s">
        <v>976</v>
      </c>
      <c r="CK29" s="116" t="s">
        <v>977</v>
      </c>
      <c r="CL29" s="120" t="s">
        <v>946</v>
      </c>
      <c r="CM29" s="115" t="s">
        <v>947</v>
      </c>
      <c r="CV29" s="115" t="s">
        <v>4321</v>
      </c>
      <c r="CW29" s="115" t="s">
        <v>3358</v>
      </c>
      <c r="CX29" s="115" t="s">
        <v>3355</v>
      </c>
      <c r="CY29" s="115" t="s">
        <v>3364</v>
      </c>
      <c r="CZ29" s="115" t="s">
        <v>3366</v>
      </c>
      <c r="DA29" s="116" t="s">
        <v>946</v>
      </c>
      <c r="DB29" s="115" t="s">
        <v>5164</v>
      </c>
      <c r="DC29" s="115" t="s">
        <v>5165</v>
      </c>
      <c r="DD29" s="115" t="s">
        <v>5166</v>
      </c>
      <c r="DE29" s="115" t="s">
        <v>5167</v>
      </c>
    </row>
    <row r="30" spans="2:109">
      <c r="BI30" s="115" t="s">
        <v>980</v>
      </c>
      <c r="BJ30" s="115" t="s">
        <v>981</v>
      </c>
      <c r="BK30" s="115" t="s">
        <v>982</v>
      </c>
      <c r="BL30" s="115" t="s">
        <v>983</v>
      </c>
      <c r="CJ30" s="115" t="s">
        <v>984</v>
      </c>
      <c r="CK30" s="116" t="s">
        <v>985</v>
      </c>
      <c r="CL30" s="120" t="s">
        <v>954</v>
      </c>
      <c r="CM30" s="115" t="s">
        <v>955</v>
      </c>
      <c r="CV30" s="115" t="s">
        <v>4321</v>
      </c>
      <c r="CW30" s="115" t="s">
        <v>3358</v>
      </c>
      <c r="CX30" s="115" t="s">
        <v>3355</v>
      </c>
      <c r="CY30" s="115" t="s">
        <v>3367</v>
      </c>
      <c r="CZ30" s="115" t="s">
        <v>3360</v>
      </c>
      <c r="DA30" s="116" t="s">
        <v>954</v>
      </c>
      <c r="DB30" s="115" t="s">
        <v>5168</v>
      </c>
      <c r="DC30" s="115" t="s">
        <v>5169</v>
      </c>
      <c r="DD30" s="115" t="s">
        <v>5170</v>
      </c>
      <c r="DE30" s="115" t="s">
        <v>5171</v>
      </c>
    </row>
    <row r="31" spans="2:109">
      <c r="BI31" s="115" t="s">
        <v>988</v>
      </c>
      <c r="BJ31" s="115" t="s">
        <v>989</v>
      </c>
      <c r="BK31" s="115" t="s">
        <v>990</v>
      </c>
      <c r="BL31" s="115" t="s">
        <v>991</v>
      </c>
      <c r="CJ31" s="115" t="s">
        <v>992</v>
      </c>
      <c r="CK31" s="116" t="s">
        <v>993</v>
      </c>
      <c r="CL31" s="120" t="s">
        <v>962</v>
      </c>
      <c r="CM31" s="115" t="s">
        <v>963</v>
      </c>
      <c r="CV31" s="115" t="s">
        <v>4321</v>
      </c>
      <c r="CW31" s="115" t="s">
        <v>3358</v>
      </c>
      <c r="CX31" s="115" t="s">
        <v>3355</v>
      </c>
      <c r="CY31" s="115" t="s">
        <v>3367</v>
      </c>
      <c r="CZ31" s="115" t="s">
        <v>3365</v>
      </c>
      <c r="DA31" s="116" t="s">
        <v>962</v>
      </c>
      <c r="DB31" s="115" t="s">
        <v>5172</v>
      </c>
      <c r="DC31" s="115" t="s">
        <v>5173</v>
      </c>
      <c r="DD31" s="115" t="s">
        <v>5174</v>
      </c>
      <c r="DE31" s="115" t="s">
        <v>5175</v>
      </c>
    </row>
    <row r="32" spans="2:109">
      <c r="BI32" s="115" t="s">
        <v>996</v>
      </c>
      <c r="BJ32" s="115" t="s">
        <v>997</v>
      </c>
      <c r="BK32" s="115" t="s">
        <v>998</v>
      </c>
      <c r="BL32" s="115" t="s">
        <v>999</v>
      </c>
      <c r="CJ32" s="115" t="s">
        <v>1000</v>
      </c>
      <c r="CK32" s="116" t="s">
        <v>1001</v>
      </c>
      <c r="CL32" s="120" t="s">
        <v>970</v>
      </c>
      <c r="CM32" s="115" t="s">
        <v>971</v>
      </c>
      <c r="CV32" s="115" t="s">
        <v>4321</v>
      </c>
      <c r="CW32" s="115" t="s">
        <v>3358</v>
      </c>
      <c r="CX32" s="115" t="s">
        <v>3355</v>
      </c>
      <c r="CY32" s="115" t="s">
        <v>3367</v>
      </c>
      <c r="CZ32" s="115" t="s">
        <v>3366</v>
      </c>
      <c r="DA32" s="116" t="s">
        <v>970</v>
      </c>
      <c r="DB32" s="115" t="s">
        <v>5176</v>
      </c>
      <c r="DC32" s="115" t="s">
        <v>5177</v>
      </c>
      <c r="DD32" s="115" t="s">
        <v>5178</v>
      </c>
      <c r="DE32" s="115" t="s">
        <v>5179</v>
      </c>
    </row>
    <row r="33" spans="61:109">
      <c r="BI33" s="115" t="s">
        <v>1004</v>
      </c>
      <c r="BJ33" s="115" t="s">
        <v>1005</v>
      </c>
      <c r="BK33" s="115" t="s">
        <v>1006</v>
      </c>
      <c r="BL33" s="115" t="s">
        <v>1007</v>
      </c>
      <c r="CJ33" s="115" t="s">
        <v>1008</v>
      </c>
      <c r="CK33" s="116" t="s">
        <v>1009</v>
      </c>
      <c r="CL33" s="120" t="s">
        <v>978</v>
      </c>
      <c r="CM33" s="115" t="s">
        <v>979</v>
      </c>
      <c r="CV33" s="115" t="s">
        <v>4321</v>
      </c>
      <c r="CW33" s="115" t="s">
        <v>3358</v>
      </c>
      <c r="CX33" s="115" t="s">
        <v>3355</v>
      </c>
      <c r="CY33" s="115" t="s">
        <v>3368</v>
      </c>
      <c r="CZ33" s="115" t="s">
        <v>3360</v>
      </c>
      <c r="DA33" s="116" t="s">
        <v>978</v>
      </c>
      <c r="DB33" s="115" t="s">
        <v>759</v>
      </c>
      <c r="DC33" s="115" t="s">
        <v>5180</v>
      </c>
      <c r="DD33" s="115" t="s">
        <v>5181</v>
      </c>
      <c r="DE33" s="115" t="s">
        <v>5182</v>
      </c>
    </row>
    <row r="34" spans="61:109">
      <c r="BI34" s="115" t="s">
        <v>1012</v>
      </c>
      <c r="BJ34" s="115" t="s">
        <v>1013</v>
      </c>
      <c r="BK34" s="115" t="s">
        <v>1014</v>
      </c>
      <c r="BL34" s="115" t="s">
        <v>1015</v>
      </c>
      <c r="CJ34" s="115" t="s">
        <v>1016</v>
      </c>
      <c r="CK34" s="116" t="s">
        <v>1017</v>
      </c>
      <c r="CL34" s="120" t="s">
        <v>3466</v>
      </c>
      <c r="CM34" s="115" t="s">
        <v>3467</v>
      </c>
      <c r="CV34" s="115" t="s">
        <v>4321</v>
      </c>
      <c r="CW34" s="115" t="s">
        <v>3358</v>
      </c>
      <c r="CX34" s="115" t="s">
        <v>3355</v>
      </c>
      <c r="CY34" s="115" t="s">
        <v>3536</v>
      </c>
      <c r="CZ34" s="115" t="s">
        <v>3360</v>
      </c>
      <c r="DA34" s="116" t="s">
        <v>3466</v>
      </c>
      <c r="DB34" s="115" t="s">
        <v>110</v>
      </c>
      <c r="DC34" s="115" t="s">
        <v>5183</v>
      </c>
      <c r="DD34" s="115" t="s">
        <v>5184</v>
      </c>
      <c r="DE34" s="115" t="s">
        <v>5185</v>
      </c>
    </row>
    <row r="35" spans="61:109">
      <c r="BI35" s="115" t="s">
        <v>1020</v>
      </c>
      <c r="BJ35" s="115" t="s">
        <v>1021</v>
      </c>
      <c r="BK35" s="115" t="s">
        <v>1022</v>
      </c>
      <c r="BL35" s="115" t="s">
        <v>1023</v>
      </c>
      <c r="CJ35" s="115" t="s">
        <v>1024</v>
      </c>
      <c r="CK35" s="116" t="s">
        <v>1025</v>
      </c>
      <c r="CL35" s="120" t="s">
        <v>3468</v>
      </c>
      <c r="CM35" s="115" t="s">
        <v>3469</v>
      </c>
      <c r="CV35" s="115" t="s">
        <v>4321</v>
      </c>
      <c r="CW35" s="115" t="s">
        <v>3358</v>
      </c>
      <c r="CX35" s="115" t="s">
        <v>3355</v>
      </c>
      <c r="CY35" s="115" t="s">
        <v>3537</v>
      </c>
      <c r="CZ35" s="115" t="s">
        <v>3360</v>
      </c>
      <c r="DA35" s="116" t="s">
        <v>3468</v>
      </c>
      <c r="DB35" s="115" t="s">
        <v>5186</v>
      </c>
      <c r="DC35" s="115" t="s">
        <v>5187</v>
      </c>
      <c r="DD35" s="115" t="s">
        <v>5188</v>
      </c>
      <c r="DE35" s="115" t="s">
        <v>5189</v>
      </c>
    </row>
    <row r="36" spans="61:109">
      <c r="BI36" s="115" t="s">
        <v>1028</v>
      </c>
      <c r="BJ36" s="115" t="s">
        <v>1029</v>
      </c>
      <c r="BK36" s="115" t="s">
        <v>1030</v>
      </c>
      <c r="BL36" s="115" t="s">
        <v>1031</v>
      </c>
      <c r="CJ36" s="115" t="s">
        <v>1032</v>
      </c>
      <c r="CK36" s="116" t="s">
        <v>1033</v>
      </c>
      <c r="CL36" s="120" t="s">
        <v>986</v>
      </c>
      <c r="CM36" s="115" t="s">
        <v>987</v>
      </c>
      <c r="CV36" s="115" t="s">
        <v>4321</v>
      </c>
      <c r="CW36" s="115" t="s">
        <v>3358</v>
      </c>
      <c r="CX36" s="115" t="s">
        <v>3356</v>
      </c>
      <c r="CY36" s="115" t="s">
        <v>3369</v>
      </c>
      <c r="CZ36" s="115" t="s">
        <v>3370</v>
      </c>
      <c r="DA36" s="116" t="s">
        <v>986</v>
      </c>
      <c r="DB36" s="115" t="s">
        <v>241</v>
      </c>
      <c r="DC36" s="115" t="s">
        <v>5190</v>
      </c>
      <c r="DD36" s="115" t="s">
        <v>5191</v>
      </c>
      <c r="DE36" s="115" t="s">
        <v>5192</v>
      </c>
    </row>
    <row r="37" spans="61:109">
      <c r="BI37" s="115" t="s">
        <v>1036</v>
      </c>
      <c r="BJ37" s="115" t="s">
        <v>1037</v>
      </c>
      <c r="BK37" s="115" t="s">
        <v>1038</v>
      </c>
      <c r="BL37" s="115" t="s">
        <v>1039</v>
      </c>
      <c r="CJ37" s="115" t="s">
        <v>1040</v>
      </c>
      <c r="CK37" s="116" t="s">
        <v>1041</v>
      </c>
      <c r="CL37" s="120" t="s">
        <v>994</v>
      </c>
      <c r="CM37" s="115" t="s">
        <v>995</v>
      </c>
      <c r="CV37" s="115" t="s">
        <v>4321</v>
      </c>
      <c r="CW37" s="115" t="s">
        <v>3358</v>
      </c>
      <c r="CX37" s="115" t="s">
        <v>3356</v>
      </c>
      <c r="CY37" s="115" t="s">
        <v>3369</v>
      </c>
      <c r="CZ37" s="115" t="s">
        <v>3371</v>
      </c>
      <c r="DA37" s="116" t="s">
        <v>994</v>
      </c>
      <c r="DB37" s="115" t="s">
        <v>5193</v>
      </c>
      <c r="DC37" s="115" t="s">
        <v>5194</v>
      </c>
      <c r="DD37" s="115" t="s">
        <v>5195</v>
      </c>
      <c r="DE37" s="115" t="s">
        <v>5196</v>
      </c>
    </row>
    <row r="38" spans="61:109">
      <c r="BI38" s="115" t="s">
        <v>1044</v>
      </c>
      <c r="BJ38" s="115" t="s">
        <v>1045</v>
      </c>
      <c r="BK38" s="115" t="s">
        <v>1046</v>
      </c>
      <c r="BL38" s="115" t="s">
        <v>1047</v>
      </c>
      <c r="CJ38" s="115" t="s">
        <v>1048</v>
      </c>
      <c r="CK38" s="116" t="s">
        <v>1049</v>
      </c>
      <c r="CL38" s="120" t="s">
        <v>1002</v>
      </c>
      <c r="CM38" s="115" t="s">
        <v>1003</v>
      </c>
      <c r="CV38" s="115" t="s">
        <v>4321</v>
      </c>
      <c r="CW38" s="115" t="s">
        <v>3358</v>
      </c>
      <c r="CX38" s="115" t="s">
        <v>3356</v>
      </c>
      <c r="CY38" s="115" t="s">
        <v>3369</v>
      </c>
      <c r="CZ38" s="115" t="s">
        <v>3372</v>
      </c>
      <c r="DA38" s="116" t="s">
        <v>1002</v>
      </c>
      <c r="DB38" s="115" t="s">
        <v>5197</v>
      </c>
      <c r="DC38" s="115" t="s">
        <v>5198</v>
      </c>
      <c r="DD38" s="115" t="s">
        <v>5199</v>
      </c>
      <c r="DE38" s="115" t="s">
        <v>5200</v>
      </c>
    </row>
    <row r="39" spans="61:109">
      <c r="BI39" s="115" t="s">
        <v>1052</v>
      </c>
      <c r="BJ39" s="115" t="s">
        <v>1053</v>
      </c>
      <c r="BK39" s="115" t="s">
        <v>1054</v>
      </c>
      <c r="BL39" s="115" t="s">
        <v>1055</v>
      </c>
      <c r="CJ39" s="115" t="s">
        <v>1056</v>
      </c>
      <c r="CK39" s="116" t="s">
        <v>3285</v>
      </c>
      <c r="CL39" s="120" t="s">
        <v>1010</v>
      </c>
      <c r="CM39" s="115" t="s">
        <v>1011</v>
      </c>
      <c r="CV39" s="115" t="s">
        <v>4321</v>
      </c>
      <c r="CW39" s="115" t="s">
        <v>3358</v>
      </c>
      <c r="CX39" s="115" t="s">
        <v>3356</v>
      </c>
      <c r="CY39" s="115" t="s">
        <v>3369</v>
      </c>
      <c r="CZ39" s="115" t="s">
        <v>3373</v>
      </c>
      <c r="DA39" s="116" t="s">
        <v>1010</v>
      </c>
      <c r="DB39" s="115" t="s">
        <v>5201</v>
      </c>
      <c r="DC39" s="115" t="s">
        <v>10245</v>
      </c>
      <c r="DD39" s="115" t="s">
        <v>5202</v>
      </c>
      <c r="DE39" s="115" t="s">
        <v>5203</v>
      </c>
    </row>
    <row r="40" spans="61:109">
      <c r="BI40" s="115" t="s">
        <v>1059</v>
      </c>
      <c r="BJ40" s="115" t="s">
        <v>1060</v>
      </c>
      <c r="BK40" s="115" t="s">
        <v>1061</v>
      </c>
      <c r="BL40" s="115" t="s">
        <v>1062</v>
      </c>
      <c r="CJ40" s="115" t="s">
        <v>1063</v>
      </c>
      <c r="CK40" s="116" t="s">
        <v>1064</v>
      </c>
      <c r="CL40" s="120" t="s">
        <v>1018</v>
      </c>
      <c r="CM40" s="115" t="s">
        <v>1019</v>
      </c>
      <c r="CV40" s="115" t="s">
        <v>4321</v>
      </c>
      <c r="CW40" s="115" t="s">
        <v>3358</v>
      </c>
      <c r="CX40" s="115" t="s">
        <v>3356</v>
      </c>
      <c r="CY40" s="115" t="s">
        <v>3374</v>
      </c>
      <c r="CZ40" s="115" t="s">
        <v>3373</v>
      </c>
      <c r="DA40" s="116" t="s">
        <v>1018</v>
      </c>
      <c r="DB40" s="115" t="s">
        <v>5204</v>
      </c>
      <c r="DC40" s="115" t="s">
        <v>5205</v>
      </c>
      <c r="DD40" s="115" t="s">
        <v>5206</v>
      </c>
      <c r="DE40" s="115" t="s">
        <v>5207</v>
      </c>
    </row>
    <row r="41" spans="61:109">
      <c r="BK41" s="115" t="s">
        <v>1067</v>
      </c>
      <c r="BL41" s="115" t="s">
        <v>1068</v>
      </c>
      <c r="CJ41" s="115" t="s">
        <v>1069</v>
      </c>
      <c r="CK41" s="116" t="s">
        <v>1070</v>
      </c>
      <c r="CL41" s="120" t="s">
        <v>1026</v>
      </c>
      <c r="CM41" s="115" t="s">
        <v>1027</v>
      </c>
      <c r="CV41" s="115" t="s">
        <v>4321</v>
      </c>
      <c r="CW41" s="115" t="s">
        <v>3358</v>
      </c>
      <c r="CX41" s="115" t="s">
        <v>3356</v>
      </c>
      <c r="CY41" s="115" t="s">
        <v>3374</v>
      </c>
      <c r="CZ41" s="115" t="s">
        <v>3375</v>
      </c>
      <c r="DA41" s="116" t="s">
        <v>1026</v>
      </c>
      <c r="DB41" s="115" t="s">
        <v>5208</v>
      </c>
      <c r="DC41" s="115" t="s">
        <v>5209</v>
      </c>
      <c r="DD41" s="115" t="s">
        <v>5210</v>
      </c>
      <c r="DE41" s="115" t="s">
        <v>5211</v>
      </c>
    </row>
    <row r="42" spans="61:109">
      <c r="BK42" s="115" t="s">
        <v>1073</v>
      </c>
      <c r="BL42" s="115" t="s">
        <v>1074</v>
      </c>
      <c r="CJ42" s="115" t="s">
        <v>1075</v>
      </c>
      <c r="CK42" s="116" t="s">
        <v>1076</v>
      </c>
      <c r="CL42" s="120" t="s">
        <v>1034</v>
      </c>
      <c r="CM42" s="115" t="s">
        <v>1035</v>
      </c>
      <c r="CV42" s="115" t="s">
        <v>4321</v>
      </c>
      <c r="CW42" s="115" t="s">
        <v>3358</v>
      </c>
      <c r="CX42" s="115" t="s">
        <v>3356</v>
      </c>
      <c r="CY42" s="115" t="s">
        <v>3374</v>
      </c>
      <c r="CZ42" s="115" t="s">
        <v>3376</v>
      </c>
      <c r="DA42" s="116" t="s">
        <v>1034</v>
      </c>
      <c r="DB42" s="115" t="s">
        <v>5212</v>
      </c>
      <c r="DC42" s="115" t="s">
        <v>5213</v>
      </c>
      <c r="DD42" s="115" t="s">
        <v>5214</v>
      </c>
      <c r="DE42" s="115" t="s">
        <v>5215</v>
      </c>
    </row>
    <row r="43" spans="61:109">
      <c r="BK43" s="115" t="s">
        <v>1079</v>
      </c>
      <c r="BL43" s="115" t="s">
        <v>1080</v>
      </c>
      <c r="CJ43" s="115" t="s">
        <v>1081</v>
      </c>
      <c r="CK43" s="116" t="s">
        <v>1082</v>
      </c>
      <c r="CL43" s="120" t="s">
        <v>1042</v>
      </c>
      <c r="CM43" s="115" t="s">
        <v>1043</v>
      </c>
      <c r="CV43" s="115" t="s">
        <v>4321</v>
      </c>
      <c r="CW43" s="115" t="s">
        <v>3358</v>
      </c>
      <c r="CX43" s="115" t="s">
        <v>3356</v>
      </c>
      <c r="CY43" s="115" t="s">
        <v>3374</v>
      </c>
      <c r="CZ43" s="115" t="s">
        <v>3377</v>
      </c>
      <c r="DA43" s="116" t="s">
        <v>1042</v>
      </c>
      <c r="DB43" s="115" t="s">
        <v>5216</v>
      </c>
      <c r="DC43" s="115" t="s">
        <v>5217</v>
      </c>
      <c r="DD43" s="115" t="s">
        <v>5218</v>
      </c>
      <c r="DE43" s="115" t="s">
        <v>5219</v>
      </c>
    </row>
    <row r="44" spans="61:109">
      <c r="BK44" s="115" t="s">
        <v>1085</v>
      </c>
      <c r="BL44" s="115" t="s">
        <v>1086</v>
      </c>
      <c r="CJ44" s="115" t="s">
        <v>1087</v>
      </c>
      <c r="CK44" s="116" t="s">
        <v>1088</v>
      </c>
      <c r="CL44" s="120" t="s">
        <v>1050</v>
      </c>
      <c r="CM44" s="115" t="s">
        <v>1051</v>
      </c>
      <c r="CV44" s="115" t="s">
        <v>4321</v>
      </c>
      <c r="CW44" s="115" t="s">
        <v>3358</v>
      </c>
      <c r="CX44" s="115" t="s">
        <v>3356</v>
      </c>
      <c r="CY44" s="115" t="s">
        <v>3374</v>
      </c>
      <c r="CZ44" s="115" t="s">
        <v>3378</v>
      </c>
      <c r="DA44" s="116" t="s">
        <v>1050</v>
      </c>
      <c r="DB44" s="115" t="s">
        <v>5220</v>
      </c>
      <c r="DC44" s="115" t="s">
        <v>5221</v>
      </c>
      <c r="DD44" s="115" t="s">
        <v>5222</v>
      </c>
      <c r="DE44" s="115" t="s">
        <v>5223</v>
      </c>
    </row>
    <row r="45" spans="61:109">
      <c r="BK45" s="115" t="s">
        <v>1091</v>
      </c>
      <c r="BL45" s="115" t="s">
        <v>1092</v>
      </c>
      <c r="CJ45" s="115" t="s">
        <v>1093</v>
      </c>
      <c r="CK45" s="116" t="s">
        <v>1094</v>
      </c>
      <c r="CL45" s="120" t="s">
        <v>1057</v>
      </c>
      <c r="CM45" s="115" t="s">
        <v>1058</v>
      </c>
      <c r="CV45" s="115" t="s">
        <v>4321</v>
      </c>
      <c r="CW45" s="115" t="s">
        <v>3358</v>
      </c>
      <c r="CX45" s="115" t="s">
        <v>3356</v>
      </c>
      <c r="CY45" s="115" t="s">
        <v>3374</v>
      </c>
      <c r="CZ45" s="115" t="s">
        <v>3379</v>
      </c>
      <c r="DA45" s="116" t="s">
        <v>1057</v>
      </c>
      <c r="DB45" s="115" t="s">
        <v>5224</v>
      </c>
      <c r="DC45" s="115" t="s">
        <v>5225</v>
      </c>
      <c r="DD45" s="115" t="s">
        <v>5226</v>
      </c>
      <c r="DE45" s="115" t="s">
        <v>5227</v>
      </c>
    </row>
    <row r="46" spans="61:109">
      <c r="BK46" s="115" t="s">
        <v>1097</v>
      </c>
      <c r="BL46" s="115" t="s">
        <v>1098</v>
      </c>
      <c r="CJ46" s="115" t="s">
        <v>1099</v>
      </c>
      <c r="CK46" s="116" t="s">
        <v>1100</v>
      </c>
      <c r="CL46" s="120" t="s">
        <v>1065</v>
      </c>
      <c r="CM46" s="115" t="s">
        <v>1066</v>
      </c>
      <c r="CV46" s="115" t="s">
        <v>4321</v>
      </c>
      <c r="CW46" s="115" t="s">
        <v>3358</v>
      </c>
      <c r="CX46" s="115" t="s">
        <v>3356</v>
      </c>
      <c r="CY46" s="115" t="s">
        <v>3374</v>
      </c>
      <c r="CZ46" s="115" t="s">
        <v>3380</v>
      </c>
      <c r="DA46" s="116" t="s">
        <v>1065</v>
      </c>
      <c r="DB46" s="115" t="s">
        <v>5228</v>
      </c>
      <c r="DC46" s="115" t="s">
        <v>5229</v>
      </c>
      <c r="DD46" s="115" t="s">
        <v>5230</v>
      </c>
      <c r="DE46" s="115" t="s">
        <v>5231</v>
      </c>
    </row>
    <row r="47" spans="61:109">
      <c r="BK47" s="115" t="s">
        <v>1103</v>
      </c>
      <c r="BL47" s="115" t="s">
        <v>1104</v>
      </c>
      <c r="CJ47" s="115" t="s">
        <v>1105</v>
      </c>
      <c r="CK47" s="116" t="s">
        <v>1106</v>
      </c>
      <c r="CL47" s="120" t="s">
        <v>1071</v>
      </c>
      <c r="CM47" s="115" t="s">
        <v>1072</v>
      </c>
      <c r="CV47" s="115" t="s">
        <v>4321</v>
      </c>
      <c r="CW47" s="115" t="s">
        <v>3358</v>
      </c>
      <c r="CX47" s="115" t="s">
        <v>3356</v>
      </c>
      <c r="CY47" s="115" t="s">
        <v>3374</v>
      </c>
      <c r="CZ47" s="115" t="s">
        <v>3381</v>
      </c>
      <c r="DA47" s="116" t="s">
        <v>1071</v>
      </c>
      <c r="DB47" s="115" t="s">
        <v>5232</v>
      </c>
      <c r="DC47" s="115" t="s">
        <v>5233</v>
      </c>
      <c r="DD47" s="115" t="s">
        <v>5234</v>
      </c>
      <c r="DE47" s="115" t="s">
        <v>5235</v>
      </c>
    </row>
    <row r="48" spans="61:109">
      <c r="BK48" s="115" t="s">
        <v>1109</v>
      </c>
      <c r="BL48" s="115" t="s">
        <v>1110</v>
      </c>
      <c r="CJ48" s="115" t="s">
        <v>1111</v>
      </c>
      <c r="CK48" s="116" t="s">
        <v>1112</v>
      </c>
      <c r="CL48" s="120" t="s">
        <v>1077</v>
      </c>
      <c r="CM48" s="115" t="s">
        <v>1078</v>
      </c>
      <c r="CV48" s="115" t="s">
        <v>4321</v>
      </c>
      <c r="CW48" s="115" t="s">
        <v>3358</v>
      </c>
      <c r="CX48" s="115" t="s">
        <v>3356</v>
      </c>
      <c r="CY48" s="115" t="s">
        <v>3374</v>
      </c>
      <c r="CZ48" s="115" t="s">
        <v>3382</v>
      </c>
      <c r="DA48" s="116" t="s">
        <v>1077</v>
      </c>
      <c r="DB48" s="115" t="s">
        <v>5236</v>
      </c>
      <c r="DC48" s="115" t="s">
        <v>5237</v>
      </c>
      <c r="DD48" s="115" t="s">
        <v>5238</v>
      </c>
      <c r="DE48" s="115" t="s">
        <v>5239</v>
      </c>
    </row>
    <row r="49" spans="63:109">
      <c r="BK49" s="115" t="s">
        <v>1115</v>
      </c>
      <c r="BL49" s="115" t="s">
        <v>1116</v>
      </c>
      <c r="CJ49" s="115" t="s">
        <v>1117</v>
      </c>
      <c r="CK49" s="116" t="s">
        <v>1118</v>
      </c>
      <c r="CL49" s="120" t="s">
        <v>1083</v>
      </c>
      <c r="CM49" s="115" t="s">
        <v>1084</v>
      </c>
      <c r="CV49" s="115" t="s">
        <v>4321</v>
      </c>
      <c r="CW49" s="115" t="s">
        <v>3358</v>
      </c>
      <c r="CX49" s="115" t="s">
        <v>3383</v>
      </c>
      <c r="CY49" s="115" t="s">
        <v>3384</v>
      </c>
      <c r="CZ49" s="115" t="s">
        <v>3360</v>
      </c>
      <c r="DA49" s="116" t="s">
        <v>1083</v>
      </c>
      <c r="DB49" s="115" t="s">
        <v>5240</v>
      </c>
      <c r="DC49" s="115" t="s">
        <v>5241</v>
      </c>
      <c r="DD49" s="115" t="s">
        <v>5242</v>
      </c>
      <c r="DE49" s="115" t="s">
        <v>5243</v>
      </c>
    </row>
    <row r="50" spans="63:109">
      <c r="BK50" s="115" t="s">
        <v>1121</v>
      </c>
      <c r="BL50" s="115" t="s">
        <v>1122</v>
      </c>
      <c r="CJ50" s="115" t="s">
        <v>1123</v>
      </c>
      <c r="CK50" s="116" t="s">
        <v>1124</v>
      </c>
      <c r="CL50" s="120" t="s">
        <v>1089</v>
      </c>
      <c r="CM50" s="115" t="s">
        <v>1090</v>
      </c>
      <c r="CV50" s="115" t="s">
        <v>4321</v>
      </c>
      <c r="CW50" s="115" t="s">
        <v>3358</v>
      </c>
      <c r="CX50" s="115" t="s">
        <v>3383</v>
      </c>
      <c r="CY50" s="115" t="s">
        <v>3384</v>
      </c>
      <c r="CZ50" s="115" t="s">
        <v>3385</v>
      </c>
      <c r="DA50" s="116" t="s">
        <v>1089</v>
      </c>
      <c r="DB50" s="115" t="s">
        <v>5244</v>
      </c>
      <c r="DC50" s="115" t="s">
        <v>5245</v>
      </c>
      <c r="DD50" s="115" t="s">
        <v>5246</v>
      </c>
      <c r="DE50" s="115" t="s">
        <v>5247</v>
      </c>
    </row>
    <row r="51" spans="63:109">
      <c r="BK51" s="115" t="s">
        <v>1127</v>
      </c>
      <c r="BL51" s="115" t="s">
        <v>1128</v>
      </c>
      <c r="CJ51" s="115" t="s">
        <v>1129</v>
      </c>
      <c r="CK51" s="116" t="s">
        <v>1130</v>
      </c>
      <c r="CL51" s="120" t="s">
        <v>1095</v>
      </c>
      <c r="CM51" s="115" t="s">
        <v>1096</v>
      </c>
      <c r="CV51" s="115" t="s">
        <v>4321</v>
      </c>
      <c r="CW51" s="115" t="s">
        <v>3358</v>
      </c>
      <c r="CX51" s="115" t="s">
        <v>3383</v>
      </c>
      <c r="CY51" s="115" t="s">
        <v>3384</v>
      </c>
      <c r="CZ51" s="115" t="s">
        <v>3386</v>
      </c>
      <c r="DA51" s="116" t="s">
        <v>1095</v>
      </c>
      <c r="DB51" s="115" t="s">
        <v>5248</v>
      </c>
      <c r="DC51" s="115" t="s">
        <v>5249</v>
      </c>
      <c r="DD51" s="115" t="s">
        <v>5250</v>
      </c>
      <c r="DE51" s="115" t="s">
        <v>5251</v>
      </c>
    </row>
    <row r="52" spans="63:109">
      <c r="BK52" s="115" t="s">
        <v>1133</v>
      </c>
      <c r="BL52" s="115" t="s">
        <v>1134</v>
      </c>
      <c r="CJ52" s="115" t="s">
        <v>1135</v>
      </c>
      <c r="CK52" s="116" t="s">
        <v>1136</v>
      </c>
      <c r="CL52" s="120" t="s">
        <v>1101</v>
      </c>
      <c r="CM52" s="115" t="s">
        <v>1102</v>
      </c>
      <c r="CV52" s="115" t="s">
        <v>4321</v>
      </c>
      <c r="CW52" s="115" t="s">
        <v>3358</v>
      </c>
      <c r="CX52" s="115" t="s">
        <v>3383</v>
      </c>
      <c r="CY52" s="115" t="s">
        <v>3387</v>
      </c>
      <c r="CZ52" s="115" t="s">
        <v>3360</v>
      </c>
      <c r="DA52" s="116" t="s">
        <v>1101</v>
      </c>
      <c r="DB52" s="115" t="s">
        <v>5252</v>
      </c>
      <c r="DC52" s="115" t="s">
        <v>5253</v>
      </c>
      <c r="DD52" s="115" t="s">
        <v>5254</v>
      </c>
      <c r="DE52" s="115" t="s">
        <v>5255</v>
      </c>
    </row>
    <row r="53" spans="63:109">
      <c r="BK53" s="115" t="s">
        <v>1139</v>
      </c>
      <c r="BL53" s="115" t="s">
        <v>1140</v>
      </c>
      <c r="CJ53" s="115" t="s">
        <v>1141</v>
      </c>
      <c r="CK53" s="116" t="s">
        <v>1142</v>
      </c>
      <c r="CL53" s="120" t="s">
        <v>1107</v>
      </c>
      <c r="CM53" s="115" t="s">
        <v>1108</v>
      </c>
      <c r="CV53" s="115" t="s">
        <v>4321</v>
      </c>
      <c r="CW53" s="115" t="s">
        <v>3358</v>
      </c>
      <c r="CX53" s="115" t="s">
        <v>3383</v>
      </c>
      <c r="CY53" s="115" t="s">
        <v>3387</v>
      </c>
      <c r="CZ53" s="115" t="s">
        <v>3385</v>
      </c>
      <c r="DA53" s="116" t="s">
        <v>1107</v>
      </c>
      <c r="DB53" s="115" t="s">
        <v>5256</v>
      </c>
      <c r="DC53" s="115" t="s">
        <v>5257</v>
      </c>
      <c r="DD53" s="115" t="s">
        <v>5258</v>
      </c>
      <c r="DE53" s="115" t="s">
        <v>5259</v>
      </c>
    </row>
    <row r="54" spans="63:109">
      <c r="BK54" s="115" t="s">
        <v>1145</v>
      </c>
      <c r="BL54" s="115" t="s">
        <v>1146</v>
      </c>
      <c r="CJ54" s="115" t="s">
        <v>1147</v>
      </c>
      <c r="CK54" s="116" t="s">
        <v>1148</v>
      </c>
      <c r="CL54" s="120" t="s">
        <v>1113</v>
      </c>
      <c r="CM54" s="115" t="s">
        <v>1114</v>
      </c>
      <c r="CV54" s="115" t="s">
        <v>4321</v>
      </c>
      <c r="CW54" s="115" t="s">
        <v>3358</v>
      </c>
      <c r="CX54" s="115" t="s">
        <v>3383</v>
      </c>
      <c r="CY54" s="115" t="s">
        <v>3387</v>
      </c>
      <c r="CZ54" s="115" t="s">
        <v>3386</v>
      </c>
      <c r="DA54" s="116" t="s">
        <v>1113</v>
      </c>
      <c r="DB54" s="115" t="s">
        <v>5260</v>
      </c>
      <c r="DC54" s="115" t="s">
        <v>5261</v>
      </c>
      <c r="DD54" s="115" t="s">
        <v>5262</v>
      </c>
      <c r="DE54" s="115" t="s">
        <v>5263</v>
      </c>
    </row>
    <row r="55" spans="63:109">
      <c r="BK55" s="115" t="s">
        <v>1151</v>
      </c>
      <c r="BL55" s="115" t="s">
        <v>1152</v>
      </c>
      <c r="CJ55" s="115" t="s">
        <v>1153</v>
      </c>
      <c r="CK55" s="116" t="s">
        <v>1154</v>
      </c>
      <c r="CL55" s="120" t="s">
        <v>1119</v>
      </c>
      <c r="CM55" s="115" t="s">
        <v>1120</v>
      </c>
      <c r="CV55" s="115" t="s">
        <v>4321</v>
      </c>
      <c r="CW55" s="115" t="s">
        <v>3358</v>
      </c>
      <c r="CX55" s="115" t="s">
        <v>3383</v>
      </c>
      <c r="CY55" s="115" t="s">
        <v>3388</v>
      </c>
      <c r="CZ55" s="115" t="s">
        <v>3360</v>
      </c>
      <c r="DA55" s="116" t="s">
        <v>1119</v>
      </c>
      <c r="DB55" s="115" t="s">
        <v>5264</v>
      </c>
      <c r="DC55" s="115" t="s">
        <v>5265</v>
      </c>
      <c r="DD55" s="115" t="s">
        <v>5266</v>
      </c>
      <c r="DE55" s="115" t="s">
        <v>5267</v>
      </c>
    </row>
    <row r="56" spans="63:109">
      <c r="BK56" s="115" t="s">
        <v>1157</v>
      </c>
      <c r="BL56" s="115" t="s">
        <v>1158</v>
      </c>
      <c r="CJ56" s="115" t="s">
        <v>1159</v>
      </c>
      <c r="CK56" s="116" t="s">
        <v>1160</v>
      </c>
      <c r="CL56" s="120" t="s">
        <v>1125</v>
      </c>
      <c r="CM56" s="115" t="s">
        <v>1126</v>
      </c>
      <c r="CV56" s="115" t="s">
        <v>4321</v>
      </c>
      <c r="CW56" s="115" t="s">
        <v>3358</v>
      </c>
      <c r="CX56" s="115" t="s">
        <v>3383</v>
      </c>
      <c r="CY56" s="115" t="s">
        <v>3388</v>
      </c>
      <c r="CZ56" s="115" t="s">
        <v>3385</v>
      </c>
      <c r="DA56" s="116" t="s">
        <v>1125</v>
      </c>
      <c r="DB56" s="115" t="s">
        <v>5268</v>
      </c>
      <c r="DC56" s="115" t="s">
        <v>5269</v>
      </c>
      <c r="DD56" s="115" t="s">
        <v>5270</v>
      </c>
      <c r="DE56" s="115" t="s">
        <v>5271</v>
      </c>
    </row>
    <row r="57" spans="63:109">
      <c r="BK57" s="115" t="s">
        <v>1163</v>
      </c>
      <c r="BL57" s="115" t="s">
        <v>1164</v>
      </c>
      <c r="CJ57" s="115" t="s">
        <v>1165</v>
      </c>
      <c r="CK57" s="116" t="s">
        <v>1166</v>
      </c>
      <c r="CL57" s="120" t="s">
        <v>1131</v>
      </c>
      <c r="CM57" s="115" t="s">
        <v>1132</v>
      </c>
      <c r="CV57" s="115" t="s">
        <v>4321</v>
      </c>
      <c r="CW57" s="115" t="s">
        <v>3358</v>
      </c>
      <c r="CX57" s="115" t="s">
        <v>3383</v>
      </c>
      <c r="CY57" s="115" t="s">
        <v>3388</v>
      </c>
      <c r="CZ57" s="115" t="s">
        <v>3386</v>
      </c>
      <c r="DA57" s="116" t="s">
        <v>1131</v>
      </c>
      <c r="DB57" s="115" t="s">
        <v>5272</v>
      </c>
      <c r="DC57" s="115" t="s">
        <v>5273</v>
      </c>
      <c r="DD57" s="115" t="s">
        <v>5274</v>
      </c>
      <c r="DE57" s="115" t="s">
        <v>5275</v>
      </c>
    </row>
    <row r="58" spans="63:109">
      <c r="BK58" s="115" t="s">
        <v>1169</v>
      </c>
      <c r="BL58" s="115" t="s">
        <v>1170</v>
      </c>
      <c r="CJ58" s="115" t="s">
        <v>1171</v>
      </c>
      <c r="CK58" s="116" t="s">
        <v>1172</v>
      </c>
      <c r="CL58" s="120" t="s">
        <v>1137</v>
      </c>
      <c r="CM58" s="115" t="s">
        <v>1138</v>
      </c>
      <c r="CV58" s="115" t="s">
        <v>4321</v>
      </c>
      <c r="CW58" s="115" t="s">
        <v>3358</v>
      </c>
      <c r="CX58" s="115" t="s">
        <v>3383</v>
      </c>
      <c r="CY58" s="115" t="s">
        <v>3389</v>
      </c>
      <c r="CZ58" s="115" t="s">
        <v>3360</v>
      </c>
      <c r="DA58" s="116" t="s">
        <v>1137</v>
      </c>
      <c r="DB58" s="115" t="s">
        <v>5276</v>
      </c>
      <c r="DC58" s="115" t="s">
        <v>5277</v>
      </c>
      <c r="DD58" s="115" t="s">
        <v>5278</v>
      </c>
      <c r="DE58" s="115" t="s">
        <v>5279</v>
      </c>
    </row>
    <row r="59" spans="63:109">
      <c r="BK59" s="115" t="s">
        <v>1175</v>
      </c>
      <c r="BL59" s="115" t="s">
        <v>1176</v>
      </c>
      <c r="CJ59" s="115" t="s">
        <v>1177</v>
      </c>
      <c r="CK59" s="116" t="s">
        <v>1178</v>
      </c>
      <c r="CL59" s="120" t="s">
        <v>1143</v>
      </c>
      <c r="CM59" s="115" t="s">
        <v>1144</v>
      </c>
      <c r="CV59" s="115" t="s">
        <v>4321</v>
      </c>
      <c r="CW59" s="115" t="s">
        <v>3358</v>
      </c>
      <c r="CX59" s="115" t="s">
        <v>3383</v>
      </c>
      <c r="CY59" s="115" t="s">
        <v>3389</v>
      </c>
      <c r="CZ59" s="115" t="s">
        <v>3385</v>
      </c>
      <c r="DA59" s="116" t="s">
        <v>1143</v>
      </c>
      <c r="DB59" s="115" t="s">
        <v>5280</v>
      </c>
      <c r="DC59" s="115" t="s">
        <v>5281</v>
      </c>
      <c r="DD59" s="115" t="s">
        <v>5282</v>
      </c>
      <c r="DE59" s="115" t="s">
        <v>5283</v>
      </c>
    </row>
    <row r="60" spans="63:109">
      <c r="BK60" s="115" t="s">
        <v>1181</v>
      </c>
      <c r="BL60" s="115" t="s">
        <v>1182</v>
      </c>
      <c r="CJ60" s="115" t="s">
        <v>1183</v>
      </c>
      <c r="CK60" s="116" t="s">
        <v>1184</v>
      </c>
      <c r="CL60" s="120" t="s">
        <v>1149</v>
      </c>
      <c r="CM60" s="115" t="s">
        <v>1150</v>
      </c>
      <c r="CV60" s="115" t="s">
        <v>4321</v>
      </c>
      <c r="CW60" s="115" t="s">
        <v>3358</v>
      </c>
      <c r="CX60" s="115" t="s">
        <v>3383</v>
      </c>
      <c r="CY60" s="115" t="s">
        <v>3389</v>
      </c>
      <c r="CZ60" s="115" t="s">
        <v>3386</v>
      </c>
      <c r="DA60" s="116" t="s">
        <v>1149</v>
      </c>
      <c r="DB60" s="115" t="s">
        <v>5284</v>
      </c>
      <c r="DC60" s="115" t="s">
        <v>5285</v>
      </c>
      <c r="DD60" s="115" t="s">
        <v>5286</v>
      </c>
      <c r="DE60" s="115" t="s">
        <v>5287</v>
      </c>
    </row>
    <row r="61" spans="63:109">
      <c r="BK61" s="115" t="s">
        <v>1187</v>
      </c>
      <c r="BL61" s="115" t="s">
        <v>1188</v>
      </c>
      <c r="CJ61" s="115" t="s">
        <v>1189</v>
      </c>
      <c r="CK61" s="116" t="s">
        <v>1190</v>
      </c>
      <c r="CL61" s="120" t="s">
        <v>1155</v>
      </c>
      <c r="CM61" s="115" t="s">
        <v>1156</v>
      </c>
      <c r="CV61" s="115" t="s">
        <v>4321</v>
      </c>
      <c r="CW61" s="115" t="s">
        <v>3358</v>
      </c>
      <c r="CX61" s="115" t="s">
        <v>3383</v>
      </c>
      <c r="CY61" s="115" t="s">
        <v>3390</v>
      </c>
      <c r="CZ61" s="115" t="s">
        <v>3360</v>
      </c>
      <c r="DA61" s="116" t="s">
        <v>1155</v>
      </c>
      <c r="DB61" s="115" t="s">
        <v>5288</v>
      </c>
      <c r="DC61" s="115" t="s">
        <v>5289</v>
      </c>
      <c r="DD61" s="115" t="s">
        <v>5290</v>
      </c>
      <c r="DE61" s="115" t="s">
        <v>5291</v>
      </c>
    </row>
    <row r="62" spans="63:109">
      <c r="BK62" s="115" t="s">
        <v>1193</v>
      </c>
      <c r="BL62" s="115" t="s">
        <v>1194</v>
      </c>
      <c r="CJ62" s="115" t="s">
        <v>1195</v>
      </c>
      <c r="CK62" s="116" t="s">
        <v>1196</v>
      </c>
      <c r="CL62" s="120" t="s">
        <v>1161</v>
      </c>
      <c r="CM62" s="115" t="s">
        <v>1162</v>
      </c>
      <c r="CV62" s="115" t="s">
        <v>4321</v>
      </c>
      <c r="CW62" s="115" t="s">
        <v>3358</v>
      </c>
      <c r="CX62" s="115" t="s">
        <v>3383</v>
      </c>
      <c r="CY62" s="115" t="s">
        <v>3390</v>
      </c>
      <c r="CZ62" s="115" t="s">
        <v>3385</v>
      </c>
      <c r="DA62" s="116" t="s">
        <v>1161</v>
      </c>
      <c r="DB62" s="115" t="s">
        <v>5292</v>
      </c>
      <c r="DC62" s="115" t="s">
        <v>5293</v>
      </c>
      <c r="DD62" s="115" t="s">
        <v>5294</v>
      </c>
      <c r="DE62" s="115" t="s">
        <v>5295</v>
      </c>
    </row>
    <row r="63" spans="63:109">
      <c r="BK63" s="115" t="s">
        <v>1199</v>
      </c>
      <c r="BL63" s="115" t="s">
        <v>1200</v>
      </c>
      <c r="CJ63" s="115" t="s">
        <v>1201</v>
      </c>
      <c r="CK63" s="116" t="s">
        <v>1202</v>
      </c>
      <c r="CL63" s="120" t="s">
        <v>1167</v>
      </c>
      <c r="CM63" s="115" t="s">
        <v>1168</v>
      </c>
      <c r="CV63" s="115" t="s">
        <v>4321</v>
      </c>
      <c r="CW63" s="115" t="s">
        <v>3358</v>
      </c>
      <c r="CX63" s="115" t="s">
        <v>3383</v>
      </c>
      <c r="CY63" s="115" t="s">
        <v>3390</v>
      </c>
      <c r="CZ63" s="115" t="s">
        <v>3386</v>
      </c>
      <c r="DA63" s="116" t="s">
        <v>1167</v>
      </c>
      <c r="DB63" s="115" t="s">
        <v>5296</v>
      </c>
      <c r="DC63" s="115" t="s">
        <v>5297</v>
      </c>
      <c r="DD63" s="115" t="s">
        <v>5298</v>
      </c>
      <c r="DE63" s="115" t="s">
        <v>5299</v>
      </c>
    </row>
    <row r="64" spans="63:109">
      <c r="BK64" s="115" t="s">
        <v>1205</v>
      </c>
      <c r="BL64" s="115" t="s">
        <v>1206</v>
      </c>
      <c r="CJ64" s="115" t="s">
        <v>1207</v>
      </c>
      <c r="CK64" s="116" t="s">
        <v>1208</v>
      </c>
      <c r="CL64" s="120" t="s">
        <v>3470</v>
      </c>
      <c r="CM64" s="115" t="s">
        <v>3471</v>
      </c>
      <c r="CV64" s="115" t="s">
        <v>4321</v>
      </c>
      <c r="CW64" s="115" t="s">
        <v>3358</v>
      </c>
      <c r="CX64" s="115" t="s">
        <v>3383</v>
      </c>
      <c r="CY64" s="115" t="s">
        <v>3538</v>
      </c>
      <c r="CZ64" s="115" t="s">
        <v>3360</v>
      </c>
      <c r="DA64" s="116" t="s">
        <v>3470</v>
      </c>
      <c r="DB64" s="115" t="s">
        <v>5300</v>
      </c>
      <c r="DC64" s="115" t="s">
        <v>5301</v>
      </c>
      <c r="DD64" s="115" t="s">
        <v>5302</v>
      </c>
      <c r="DE64" s="115" t="s">
        <v>5303</v>
      </c>
    </row>
    <row r="65" spans="63:109">
      <c r="BK65" s="115" t="s">
        <v>1211</v>
      </c>
      <c r="BL65" s="115" t="s">
        <v>1212</v>
      </c>
      <c r="CJ65" s="115" t="s">
        <v>1213</v>
      </c>
      <c r="CK65" s="116" t="s">
        <v>1214</v>
      </c>
      <c r="CL65" s="120" t="s">
        <v>3472</v>
      </c>
      <c r="CM65" s="115" t="s">
        <v>3473</v>
      </c>
      <c r="CV65" s="115" t="s">
        <v>4321</v>
      </c>
      <c r="CW65" s="115" t="s">
        <v>3358</v>
      </c>
      <c r="CX65" s="115" t="s">
        <v>3383</v>
      </c>
      <c r="CY65" s="115" t="s">
        <v>3539</v>
      </c>
      <c r="CZ65" s="115" t="s">
        <v>3360</v>
      </c>
      <c r="DA65" s="116" t="s">
        <v>3472</v>
      </c>
      <c r="DB65" s="115" t="s">
        <v>5304</v>
      </c>
      <c r="DC65" s="115" t="s">
        <v>5305</v>
      </c>
      <c r="DD65" s="115" t="s">
        <v>5306</v>
      </c>
      <c r="DE65" s="115" t="s">
        <v>5307</v>
      </c>
    </row>
    <row r="66" spans="63:109">
      <c r="BK66" s="115" t="s">
        <v>1217</v>
      </c>
      <c r="BL66" s="115" t="s">
        <v>1218</v>
      </c>
      <c r="CJ66" s="115" t="s">
        <v>1219</v>
      </c>
      <c r="CK66" s="116" t="s">
        <v>1220</v>
      </c>
      <c r="CL66" s="120" t="s">
        <v>3474</v>
      </c>
      <c r="CM66" s="115" t="s">
        <v>3475</v>
      </c>
      <c r="CV66" s="115" t="s">
        <v>4321</v>
      </c>
      <c r="CW66" s="115" t="s">
        <v>3358</v>
      </c>
      <c r="CX66" s="115" t="s">
        <v>3383</v>
      </c>
      <c r="CY66" s="115" t="s">
        <v>3540</v>
      </c>
      <c r="CZ66" s="115" t="s">
        <v>3360</v>
      </c>
      <c r="DA66" s="116" t="s">
        <v>3474</v>
      </c>
      <c r="DB66" s="115" t="s">
        <v>5308</v>
      </c>
      <c r="DC66" s="115" t="s">
        <v>5309</v>
      </c>
      <c r="DD66" s="115" t="s">
        <v>5310</v>
      </c>
      <c r="DE66" s="115" t="s">
        <v>5311</v>
      </c>
    </row>
    <row r="67" spans="63:109">
      <c r="BK67" s="115" t="s">
        <v>1223</v>
      </c>
      <c r="BL67" s="115" t="s">
        <v>1224</v>
      </c>
      <c r="CJ67" s="115" t="s">
        <v>1225</v>
      </c>
      <c r="CK67" s="116" t="s">
        <v>1226</v>
      </c>
      <c r="CL67" s="120" t="s">
        <v>3476</v>
      </c>
      <c r="CM67" s="115" t="s">
        <v>3477</v>
      </c>
      <c r="CV67" s="115" t="s">
        <v>4321</v>
      </c>
      <c r="CW67" s="115" t="s">
        <v>3358</v>
      </c>
      <c r="CX67" s="115" t="s">
        <v>3383</v>
      </c>
      <c r="CY67" s="115" t="s">
        <v>3541</v>
      </c>
      <c r="CZ67" s="115" t="s">
        <v>3360</v>
      </c>
      <c r="DA67" s="116" t="s">
        <v>3476</v>
      </c>
      <c r="DB67" s="115" t="s">
        <v>5312</v>
      </c>
      <c r="DC67" s="115" t="s">
        <v>5313</v>
      </c>
      <c r="DD67" s="115" t="s">
        <v>5314</v>
      </c>
      <c r="DE67" s="115" t="s">
        <v>5315</v>
      </c>
    </row>
    <row r="68" spans="63:109">
      <c r="BK68" s="115" t="s">
        <v>1229</v>
      </c>
      <c r="BL68" s="115" t="s">
        <v>1230</v>
      </c>
      <c r="CJ68" s="115" t="s">
        <v>1231</v>
      </c>
      <c r="CK68" s="116" t="s">
        <v>1232</v>
      </c>
      <c r="CL68" s="120" t="s">
        <v>1173</v>
      </c>
      <c r="CM68" s="115" t="s">
        <v>1174</v>
      </c>
      <c r="CV68" s="115" t="s">
        <v>4321</v>
      </c>
      <c r="CW68" s="115" t="s">
        <v>3358</v>
      </c>
      <c r="CX68" s="115" t="s">
        <v>3391</v>
      </c>
      <c r="CY68" s="115" t="s">
        <v>3392</v>
      </c>
      <c r="CZ68" s="115" t="s">
        <v>3360</v>
      </c>
      <c r="DA68" s="116" t="s">
        <v>1173</v>
      </c>
      <c r="DB68" s="115" t="s">
        <v>5316</v>
      </c>
      <c r="DC68" s="115" t="s">
        <v>5317</v>
      </c>
      <c r="DD68" s="115" t="s">
        <v>5318</v>
      </c>
      <c r="DE68" s="115" t="s">
        <v>5319</v>
      </c>
    </row>
    <row r="69" spans="63:109">
      <c r="BK69" s="115" t="s">
        <v>1235</v>
      </c>
      <c r="BL69" s="115" t="s">
        <v>1236</v>
      </c>
      <c r="CJ69" s="115" t="s">
        <v>1237</v>
      </c>
      <c r="CK69" s="116" t="s">
        <v>1238</v>
      </c>
      <c r="CL69" s="120" t="s">
        <v>1179</v>
      </c>
      <c r="CM69" s="115" t="s">
        <v>1180</v>
      </c>
      <c r="CV69" s="115" t="s">
        <v>4321</v>
      </c>
      <c r="CW69" s="115" t="s">
        <v>3358</v>
      </c>
      <c r="CX69" s="115" t="s">
        <v>3391</v>
      </c>
      <c r="CY69" s="115" t="s">
        <v>3393</v>
      </c>
      <c r="CZ69" s="115" t="s">
        <v>3360</v>
      </c>
      <c r="DA69" s="116" t="s">
        <v>1179</v>
      </c>
      <c r="DB69" s="115" t="s">
        <v>5320</v>
      </c>
      <c r="DC69" s="115" t="s">
        <v>5321</v>
      </c>
      <c r="DD69" s="115" t="s">
        <v>5322</v>
      </c>
      <c r="DE69" s="115" t="s">
        <v>5323</v>
      </c>
    </row>
    <row r="70" spans="63:109">
      <c r="BK70" s="115" t="s">
        <v>1241</v>
      </c>
      <c r="BL70" s="115" t="s">
        <v>1242</v>
      </c>
      <c r="CJ70" s="115" t="s">
        <v>1243</v>
      </c>
      <c r="CK70" s="116" t="s">
        <v>1244</v>
      </c>
      <c r="CL70" s="120" t="s">
        <v>1185</v>
      </c>
      <c r="CM70" s="115" t="s">
        <v>1186</v>
      </c>
      <c r="CV70" s="115" t="s">
        <v>4321</v>
      </c>
      <c r="CW70" s="115" t="s">
        <v>3358</v>
      </c>
      <c r="CX70" s="115" t="s">
        <v>3391</v>
      </c>
      <c r="CY70" s="115" t="s">
        <v>3394</v>
      </c>
      <c r="CZ70" s="115" t="s">
        <v>3360</v>
      </c>
      <c r="DA70" s="116" t="s">
        <v>1185</v>
      </c>
      <c r="DB70" s="115" t="s">
        <v>5324</v>
      </c>
      <c r="DC70" s="115" t="s">
        <v>5325</v>
      </c>
      <c r="DD70" s="115" t="s">
        <v>5326</v>
      </c>
      <c r="DE70" s="115" t="s">
        <v>5327</v>
      </c>
    </row>
    <row r="71" spans="63:109">
      <c r="BK71" s="115" t="s">
        <v>1247</v>
      </c>
      <c r="BL71" s="115" t="s">
        <v>1248</v>
      </c>
      <c r="CJ71" s="115" t="s">
        <v>1249</v>
      </c>
      <c r="CK71" s="116" t="s">
        <v>1250</v>
      </c>
      <c r="CL71" s="120" t="s">
        <v>1191</v>
      </c>
      <c r="CM71" s="115" t="s">
        <v>1192</v>
      </c>
      <c r="CV71" s="115" t="s">
        <v>4321</v>
      </c>
      <c r="CW71" s="115" t="s">
        <v>3358</v>
      </c>
      <c r="CX71" s="115" t="s">
        <v>3350</v>
      </c>
      <c r="CY71" s="115" t="s">
        <v>3395</v>
      </c>
      <c r="CZ71" s="115" t="s">
        <v>3360</v>
      </c>
      <c r="DA71" s="116" t="s">
        <v>1191</v>
      </c>
      <c r="DB71" s="115" t="s">
        <v>5328</v>
      </c>
      <c r="DC71" s="115" t="s">
        <v>5329</v>
      </c>
      <c r="DD71" s="115" t="s">
        <v>5330</v>
      </c>
      <c r="DE71" s="115" t="s">
        <v>5331</v>
      </c>
    </row>
    <row r="72" spans="63:109">
      <c r="BK72" s="115" t="s">
        <v>1253</v>
      </c>
      <c r="BL72" s="115" t="s">
        <v>1254</v>
      </c>
      <c r="CJ72" s="115" t="s">
        <v>1255</v>
      </c>
      <c r="CK72" s="116" t="s">
        <v>1256</v>
      </c>
      <c r="CL72" s="120" t="s">
        <v>1197</v>
      </c>
      <c r="CM72" s="115" t="s">
        <v>1198</v>
      </c>
      <c r="CV72" s="115" t="s">
        <v>4321</v>
      </c>
      <c r="CW72" s="115" t="s">
        <v>3358</v>
      </c>
      <c r="CX72" s="115" t="s">
        <v>3350</v>
      </c>
      <c r="CY72" s="115" t="s">
        <v>3396</v>
      </c>
      <c r="CZ72" s="115" t="s">
        <v>3360</v>
      </c>
      <c r="DA72" s="116" t="s">
        <v>1197</v>
      </c>
      <c r="DB72" s="115" t="s">
        <v>5332</v>
      </c>
      <c r="DC72" s="115" t="s">
        <v>5333</v>
      </c>
      <c r="DD72" s="115" t="s">
        <v>5334</v>
      </c>
      <c r="DE72" s="115" t="s">
        <v>5335</v>
      </c>
    </row>
    <row r="73" spans="63:109">
      <c r="BK73" s="115" t="s">
        <v>1259</v>
      </c>
      <c r="BL73" s="115" t="s">
        <v>748</v>
      </c>
      <c r="CJ73" s="115" t="s">
        <v>1260</v>
      </c>
      <c r="CK73" s="116" t="s">
        <v>1261</v>
      </c>
      <c r="CL73" s="120" t="s">
        <v>1203</v>
      </c>
      <c r="CM73" s="115" t="s">
        <v>1204</v>
      </c>
      <c r="CV73" s="115" t="s">
        <v>4321</v>
      </c>
      <c r="CW73" s="115" t="s">
        <v>3358</v>
      </c>
      <c r="CX73" s="115" t="s">
        <v>3350</v>
      </c>
      <c r="CY73" s="115" t="s">
        <v>3397</v>
      </c>
      <c r="CZ73" s="115" t="s">
        <v>3360</v>
      </c>
      <c r="DA73" s="116" t="s">
        <v>1203</v>
      </c>
      <c r="DB73" s="115" t="s">
        <v>5336</v>
      </c>
      <c r="DC73" s="115" t="s">
        <v>5337</v>
      </c>
      <c r="DD73" s="115" t="s">
        <v>5338</v>
      </c>
      <c r="DE73" s="115" t="s">
        <v>5339</v>
      </c>
    </row>
    <row r="74" spans="63:109">
      <c r="BK74" s="115" t="s">
        <v>1264</v>
      </c>
      <c r="BL74" s="115" t="s">
        <v>1265</v>
      </c>
      <c r="CJ74" s="115" t="s">
        <v>1266</v>
      </c>
      <c r="CK74" s="116" t="s">
        <v>1267</v>
      </c>
      <c r="CL74" s="120" t="s">
        <v>1209</v>
      </c>
      <c r="CM74" s="115" t="s">
        <v>1210</v>
      </c>
      <c r="CV74" s="115" t="s">
        <v>4321</v>
      </c>
      <c r="CW74" s="115" t="s">
        <v>3358</v>
      </c>
      <c r="CX74" s="115" t="s">
        <v>3350</v>
      </c>
      <c r="CY74" s="115" t="s">
        <v>3398</v>
      </c>
      <c r="CZ74" s="115" t="s">
        <v>3360</v>
      </c>
      <c r="DA74" s="116" t="s">
        <v>1209</v>
      </c>
      <c r="DB74" s="115" t="s">
        <v>5340</v>
      </c>
      <c r="DC74" s="115" t="s">
        <v>5341</v>
      </c>
      <c r="DD74" s="115" t="s">
        <v>5342</v>
      </c>
      <c r="DE74" s="115" t="s">
        <v>5343</v>
      </c>
    </row>
    <row r="75" spans="63:109">
      <c r="BK75" s="115" t="s">
        <v>1270</v>
      </c>
      <c r="BL75" s="115" t="s">
        <v>1271</v>
      </c>
      <c r="CJ75" s="115" t="s">
        <v>1272</v>
      </c>
      <c r="CK75" s="116" t="s">
        <v>1273</v>
      </c>
      <c r="CL75" s="120" t="s">
        <v>1215</v>
      </c>
      <c r="CM75" s="115" t="s">
        <v>1216</v>
      </c>
      <c r="CV75" s="115" t="s">
        <v>4321</v>
      </c>
      <c r="CW75" s="115" t="s">
        <v>3358</v>
      </c>
      <c r="CX75" s="115" t="s">
        <v>3350</v>
      </c>
      <c r="CY75" s="115" t="s">
        <v>3399</v>
      </c>
      <c r="CZ75" s="115" t="s">
        <v>3360</v>
      </c>
      <c r="DA75" s="116" t="s">
        <v>1215</v>
      </c>
      <c r="DB75" s="115" t="s">
        <v>5344</v>
      </c>
      <c r="DC75" s="115" t="s">
        <v>5345</v>
      </c>
      <c r="DD75" s="115" t="s">
        <v>5346</v>
      </c>
      <c r="DE75" s="115" t="s">
        <v>5347</v>
      </c>
    </row>
    <row r="76" spans="63:109">
      <c r="BK76" s="115" t="s">
        <v>1276</v>
      </c>
      <c r="BL76" s="115" t="s">
        <v>1277</v>
      </c>
      <c r="CJ76" s="115" t="s">
        <v>1278</v>
      </c>
      <c r="CK76" s="116" t="s">
        <v>1279</v>
      </c>
      <c r="CL76" s="120" t="s">
        <v>1221</v>
      </c>
      <c r="CM76" s="115" t="s">
        <v>1222</v>
      </c>
      <c r="CV76" s="115" t="s">
        <v>4321</v>
      </c>
      <c r="CW76" s="115" t="s">
        <v>3358</v>
      </c>
      <c r="CX76" s="115" t="s">
        <v>3350</v>
      </c>
      <c r="CY76" s="115" t="s">
        <v>3400</v>
      </c>
      <c r="CZ76" s="115" t="s">
        <v>3360</v>
      </c>
      <c r="DA76" s="116" t="s">
        <v>1221</v>
      </c>
      <c r="DB76" s="115" t="s">
        <v>5348</v>
      </c>
      <c r="DC76" s="115" t="s">
        <v>5349</v>
      </c>
      <c r="DD76" s="115" t="s">
        <v>5350</v>
      </c>
      <c r="DE76" s="115" t="s">
        <v>5351</v>
      </c>
    </row>
    <row r="77" spans="63:109">
      <c r="BK77" s="115" t="s">
        <v>1282</v>
      </c>
      <c r="BL77" s="115" t="s">
        <v>1283</v>
      </c>
      <c r="CJ77" s="115" t="s">
        <v>1284</v>
      </c>
      <c r="CK77" s="116" t="s">
        <v>1285</v>
      </c>
      <c r="CL77" s="120" t="s">
        <v>1227</v>
      </c>
      <c r="CM77" s="115" t="s">
        <v>1228</v>
      </c>
      <c r="CV77" s="115" t="s">
        <v>4321</v>
      </c>
      <c r="CW77" s="115" t="s">
        <v>3358</v>
      </c>
      <c r="CX77" s="115" t="s">
        <v>3401</v>
      </c>
      <c r="CY77" s="115" t="s">
        <v>3402</v>
      </c>
      <c r="CZ77" s="115" t="s">
        <v>3360</v>
      </c>
      <c r="DA77" s="116" t="s">
        <v>1227</v>
      </c>
      <c r="DB77" s="115" t="s">
        <v>5352</v>
      </c>
      <c r="DC77" s="115" t="s">
        <v>5353</v>
      </c>
      <c r="DD77" s="115" t="s">
        <v>5354</v>
      </c>
      <c r="DE77" s="115" t="s">
        <v>5355</v>
      </c>
    </row>
    <row r="78" spans="63:109">
      <c r="BK78" s="115" t="s">
        <v>1288</v>
      </c>
      <c r="BL78" s="115" t="s">
        <v>1289</v>
      </c>
      <c r="CJ78" s="115" t="s">
        <v>1290</v>
      </c>
      <c r="CK78" s="116" t="s">
        <v>1291</v>
      </c>
      <c r="CL78" s="120" t="s">
        <v>1233</v>
      </c>
      <c r="CM78" s="115" t="s">
        <v>1234</v>
      </c>
      <c r="CV78" s="115" t="s">
        <v>4321</v>
      </c>
      <c r="CW78" s="115" t="s">
        <v>3358</v>
      </c>
      <c r="CX78" s="115" t="s">
        <v>3401</v>
      </c>
      <c r="CY78" s="115" t="s">
        <v>3403</v>
      </c>
      <c r="CZ78" s="115" t="s">
        <v>3360</v>
      </c>
      <c r="DA78" s="116" t="s">
        <v>1233</v>
      </c>
      <c r="DB78" s="115" t="s">
        <v>5356</v>
      </c>
      <c r="DC78" s="115" t="s">
        <v>5357</v>
      </c>
      <c r="DD78" s="115" t="s">
        <v>5358</v>
      </c>
      <c r="DE78" s="115" t="s">
        <v>5359</v>
      </c>
    </row>
    <row r="79" spans="63:109">
      <c r="BK79" s="115" t="s">
        <v>1294</v>
      </c>
      <c r="BL79" s="115" t="s">
        <v>1295</v>
      </c>
      <c r="CJ79" s="115" t="s">
        <v>1296</v>
      </c>
      <c r="CK79" s="116" t="s">
        <v>1297</v>
      </c>
      <c r="CL79" s="120" t="s">
        <v>1239</v>
      </c>
      <c r="CM79" s="115" t="s">
        <v>1240</v>
      </c>
      <c r="CV79" s="115" t="s">
        <v>4321</v>
      </c>
      <c r="CW79" s="115" t="s">
        <v>3358</v>
      </c>
      <c r="CX79" s="115" t="s">
        <v>3401</v>
      </c>
      <c r="CY79" s="115" t="s">
        <v>3404</v>
      </c>
      <c r="CZ79" s="115" t="s">
        <v>3360</v>
      </c>
      <c r="DA79" s="116" t="s">
        <v>1239</v>
      </c>
      <c r="DB79" s="115" t="s">
        <v>5360</v>
      </c>
      <c r="DC79" s="115" t="s">
        <v>5361</v>
      </c>
      <c r="DD79" s="115" t="s">
        <v>5362</v>
      </c>
      <c r="DE79" s="115" t="s">
        <v>5363</v>
      </c>
    </row>
    <row r="80" spans="63:109">
      <c r="BK80" s="115" t="s">
        <v>1300</v>
      </c>
      <c r="BL80" s="115" t="s">
        <v>1301</v>
      </c>
      <c r="CJ80" s="115" t="s">
        <v>1302</v>
      </c>
      <c r="CK80" s="116" t="s">
        <v>1303</v>
      </c>
      <c r="CL80" s="120" t="s">
        <v>3478</v>
      </c>
      <c r="CM80" s="115" t="s">
        <v>3479</v>
      </c>
      <c r="CV80" s="115" t="s">
        <v>4321</v>
      </c>
      <c r="CW80" s="115" t="s">
        <v>3358</v>
      </c>
      <c r="CX80" s="115" t="s">
        <v>3542</v>
      </c>
      <c r="CY80" s="115" t="s">
        <v>3543</v>
      </c>
      <c r="CZ80" s="115" t="s">
        <v>3360</v>
      </c>
      <c r="DA80" s="116" t="s">
        <v>3478</v>
      </c>
      <c r="DB80" s="115" t="s">
        <v>5364</v>
      </c>
      <c r="DC80" s="115" t="s">
        <v>5365</v>
      </c>
      <c r="DD80" s="115" t="s">
        <v>5366</v>
      </c>
      <c r="DE80" s="115" t="s">
        <v>5367</v>
      </c>
    </row>
    <row r="81" spans="63:109">
      <c r="BK81" s="115" t="s">
        <v>1306</v>
      </c>
      <c r="BL81" s="115" t="s">
        <v>1307</v>
      </c>
      <c r="CJ81" s="115" t="s">
        <v>1308</v>
      </c>
      <c r="CK81" s="116" t="s">
        <v>1309</v>
      </c>
      <c r="CL81" s="120" t="s">
        <v>1245</v>
      </c>
      <c r="CM81" s="115" t="s">
        <v>1246</v>
      </c>
      <c r="CV81" s="115" t="s">
        <v>4321</v>
      </c>
      <c r="CW81" s="115" t="s">
        <v>3358</v>
      </c>
      <c r="CX81" s="115" t="s">
        <v>3405</v>
      </c>
      <c r="CY81" s="115" t="s">
        <v>3406</v>
      </c>
      <c r="CZ81" s="115" t="s">
        <v>3360</v>
      </c>
      <c r="DA81" s="116" t="s">
        <v>1245</v>
      </c>
      <c r="DB81" s="115" t="s">
        <v>5368</v>
      </c>
      <c r="DC81" s="115" t="s">
        <v>5369</v>
      </c>
      <c r="DD81" s="115" t="s">
        <v>5370</v>
      </c>
      <c r="DE81" s="115" t="s">
        <v>5371</v>
      </c>
    </row>
    <row r="82" spans="63:109">
      <c r="BK82" s="115" t="s">
        <v>1312</v>
      </c>
      <c r="BL82" s="115" t="s">
        <v>1313</v>
      </c>
      <c r="CJ82" s="115" t="s">
        <v>1314</v>
      </c>
      <c r="CK82" s="116" t="s">
        <v>1315</v>
      </c>
      <c r="CL82" s="120" t="s">
        <v>1251</v>
      </c>
      <c r="CM82" s="115" t="s">
        <v>1252</v>
      </c>
      <c r="CV82" s="115" t="s">
        <v>4321</v>
      </c>
      <c r="CW82" s="115" t="s">
        <v>3358</v>
      </c>
      <c r="CX82" s="115" t="s">
        <v>3405</v>
      </c>
      <c r="CY82" s="115" t="s">
        <v>3407</v>
      </c>
      <c r="CZ82" s="115" t="s">
        <v>3360</v>
      </c>
      <c r="DA82" s="116" t="s">
        <v>1251</v>
      </c>
      <c r="DB82" s="115" t="s">
        <v>5372</v>
      </c>
      <c r="DC82" s="115" t="s">
        <v>5373</v>
      </c>
      <c r="DD82" s="115" t="s">
        <v>5374</v>
      </c>
      <c r="DE82" s="115" t="s">
        <v>5375</v>
      </c>
    </row>
    <row r="83" spans="63:109">
      <c r="BK83" s="115" t="s">
        <v>1318</v>
      </c>
      <c r="BL83" s="115" t="s">
        <v>1319</v>
      </c>
      <c r="CJ83" s="115" t="s">
        <v>1320</v>
      </c>
      <c r="CK83" s="116" t="s">
        <v>1321</v>
      </c>
      <c r="CL83" s="120" t="s">
        <v>1257</v>
      </c>
      <c r="CM83" s="115" t="s">
        <v>1258</v>
      </c>
      <c r="CV83" s="115" t="s">
        <v>4321</v>
      </c>
      <c r="CW83" s="115" t="s">
        <v>3358</v>
      </c>
      <c r="CX83" s="115" t="s">
        <v>3405</v>
      </c>
      <c r="CY83" s="115" t="s">
        <v>3408</v>
      </c>
      <c r="CZ83" s="115" t="s">
        <v>3360</v>
      </c>
      <c r="DA83" s="116" t="s">
        <v>1257</v>
      </c>
      <c r="DB83" s="115" t="s">
        <v>5376</v>
      </c>
      <c r="DC83" s="115" t="s">
        <v>5377</v>
      </c>
      <c r="DD83" s="115" t="s">
        <v>5378</v>
      </c>
      <c r="DE83" s="115" t="s">
        <v>5379</v>
      </c>
    </row>
    <row r="84" spans="63:109">
      <c r="BK84" s="115" t="s">
        <v>1324</v>
      </c>
      <c r="BL84" s="115" t="s">
        <v>1325</v>
      </c>
      <c r="CJ84" s="115" t="s">
        <v>1326</v>
      </c>
      <c r="CK84" s="116" t="s">
        <v>1327</v>
      </c>
      <c r="CL84" s="120" t="s">
        <v>1262</v>
      </c>
      <c r="CM84" s="115" t="s">
        <v>1263</v>
      </c>
      <c r="CV84" s="115" t="s">
        <v>4321</v>
      </c>
      <c r="CW84" s="115" t="s">
        <v>3358</v>
      </c>
      <c r="CX84" s="115" t="s">
        <v>3409</v>
      </c>
      <c r="CY84" s="115" t="s">
        <v>3410</v>
      </c>
      <c r="CZ84" s="115" t="s">
        <v>3360</v>
      </c>
      <c r="DA84" s="116" t="s">
        <v>1262</v>
      </c>
      <c r="DB84" s="115" t="s">
        <v>5380</v>
      </c>
      <c r="DC84" s="115" t="s">
        <v>5381</v>
      </c>
      <c r="DD84" s="115" t="s">
        <v>5382</v>
      </c>
      <c r="DE84" s="115" t="s">
        <v>5383</v>
      </c>
    </row>
    <row r="85" spans="63:109">
      <c r="BK85" s="115" t="s">
        <v>1330</v>
      </c>
      <c r="BL85" s="115" t="s">
        <v>1331</v>
      </c>
      <c r="CJ85" s="115" t="s">
        <v>1332</v>
      </c>
      <c r="CK85" s="116" t="s">
        <v>1333</v>
      </c>
      <c r="CL85" s="120" t="s">
        <v>1268</v>
      </c>
      <c r="CM85" s="115" t="s">
        <v>1269</v>
      </c>
      <c r="CV85" s="115" t="s">
        <v>4321</v>
      </c>
      <c r="CW85" s="115" t="s">
        <v>3358</v>
      </c>
      <c r="CX85" s="115" t="s">
        <v>3411</v>
      </c>
      <c r="CY85" s="115" t="s">
        <v>3412</v>
      </c>
      <c r="CZ85" s="115" t="s">
        <v>3360</v>
      </c>
      <c r="DA85" s="116" t="s">
        <v>1268</v>
      </c>
      <c r="DB85" s="115" t="s">
        <v>5384</v>
      </c>
      <c r="DC85" s="115" t="s">
        <v>5385</v>
      </c>
      <c r="DD85" s="115" t="s">
        <v>5386</v>
      </c>
      <c r="DE85" s="115" t="s">
        <v>5387</v>
      </c>
    </row>
    <row r="86" spans="63:109">
      <c r="BK86" s="115" t="s">
        <v>1336</v>
      </c>
      <c r="BL86" s="115" t="s">
        <v>1337</v>
      </c>
      <c r="CJ86" s="115" t="s">
        <v>1338</v>
      </c>
      <c r="CK86" s="116" t="s">
        <v>1339</v>
      </c>
      <c r="CL86" s="120" t="s">
        <v>1274</v>
      </c>
      <c r="CM86" s="115" t="s">
        <v>1275</v>
      </c>
      <c r="CV86" s="115" t="s">
        <v>4321</v>
      </c>
      <c r="CW86" s="115" t="s">
        <v>3358</v>
      </c>
      <c r="CX86" s="115" t="s">
        <v>3411</v>
      </c>
      <c r="CY86" s="115" t="s">
        <v>3413</v>
      </c>
      <c r="CZ86" s="115" t="s">
        <v>3414</v>
      </c>
      <c r="DA86" s="116" t="s">
        <v>1274</v>
      </c>
      <c r="DB86" s="115" t="s">
        <v>5388</v>
      </c>
      <c r="DC86" s="115" t="s">
        <v>5389</v>
      </c>
      <c r="DD86" s="115" t="s">
        <v>5390</v>
      </c>
      <c r="DE86" s="115" t="s">
        <v>5391</v>
      </c>
    </row>
    <row r="87" spans="63:109">
      <c r="BK87" s="115" t="s">
        <v>1342</v>
      </c>
      <c r="BL87" s="115" t="s">
        <v>1343</v>
      </c>
      <c r="CJ87" s="115" t="s">
        <v>1344</v>
      </c>
      <c r="CK87" s="116" t="s">
        <v>1345</v>
      </c>
      <c r="CL87" s="120" t="s">
        <v>1280</v>
      </c>
      <c r="CM87" s="115" t="s">
        <v>1281</v>
      </c>
      <c r="CV87" s="115" t="s">
        <v>4321</v>
      </c>
      <c r="CW87" s="115" t="s">
        <v>3358</v>
      </c>
      <c r="CX87" s="115" t="s">
        <v>3411</v>
      </c>
      <c r="CY87" s="115" t="s">
        <v>3413</v>
      </c>
      <c r="CZ87" s="115" t="s">
        <v>3415</v>
      </c>
      <c r="DA87" s="116" t="s">
        <v>1280</v>
      </c>
      <c r="DB87" s="115" t="s">
        <v>5392</v>
      </c>
      <c r="DC87" s="115" t="s">
        <v>5393</v>
      </c>
      <c r="DD87" s="115" t="s">
        <v>5394</v>
      </c>
      <c r="DE87" s="115" t="s">
        <v>5395</v>
      </c>
    </row>
    <row r="88" spans="63:109">
      <c r="BK88" s="115" t="s">
        <v>1348</v>
      </c>
      <c r="BL88" s="115" t="s">
        <v>1349</v>
      </c>
      <c r="CJ88" s="115" t="s">
        <v>1350</v>
      </c>
      <c r="CK88" s="116" t="s">
        <v>1351</v>
      </c>
      <c r="CL88" s="120" t="s">
        <v>1286</v>
      </c>
      <c r="CM88" s="115" t="s">
        <v>1287</v>
      </c>
      <c r="CV88" s="115" t="s">
        <v>4321</v>
      </c>
      <c r="CW88" s="115" t="s">
        <v>3358</v>
      </c>
      <c r="CX88" s="115" t="s">
        <v>3411</v>
      </c>
      <c r="CY88" s="115" t="s">
        <v>3413</v>
      </c>
      <c r="CZ88" s="115" t="s">
        <v>3416</v>
      </c>
      <c r="DA88" s="116" t="s">
        <v>1286</v>
      </c>
      <c r="DB88" s="115" t="s">
        <v>5396</v>
      </c>
      <c r="DC88" s="115" t="s">
        <v>5397</v>
      </c>
      <c r="DD88" s="115" t="s">
        <v>5398</v>
      </c>
      <c r="DE88" s="115" t="s">
        <v>5399</v>
      </c>
    </row>
    <row r="89" spans="63:109">
      <c r="BK89" s="115" t="s">
        <v>1354</v>
      </c>
      <c r="BL89" s="115" t="s">
        <v>1355</v>
      </c>
      <c r="CJ89" s="115" t="s">
        <v>1356</v>
      </c>
      <c r="CK89" s="116" t="s">
        <v>1357</v>
      </c>
      <c r="CL89" s="120" t="s">
        <v>1292</v>
      </c>
      <c r="CM89" s="115" t="s">
        <v>1293</v>
      </c>
      <c r="CV89" s="115" t="s">
        <v>4321</v>
      </c>
      <c r="CW89" s="115" t="s">
        <v>3358</v>
      </c>
      <c r="CX89" s="115" t="s">
        <v>3411</v>
      </c>
      <c r="CY89" s="115" t="s">
        <v>3413</v>
      </c>
      <c r="CZ89" s="115" t="s">
        <v>3417</v>
      </c>
      <c r="DA89" s="116" t="s">
        <v>1292</v>
      </c>
      <c r="DB89" s="115" t="s">
        <v>5400</v>
      </c>
      <c r="DC89" s="115" t="s">
        <v>5401</v>
      </c>
      <c r="DD89" s="115" t="s">
        <v>5402</v>
      </c>
      <c r="DE89" s="115" t="s">
        <v>5403</v>
      </c>
    </row>
    <row r="90" spans="63:109">
      <c r="BK90" s="115" t="s">
        <v>1360</v>
      </c>
      <c r="BL90" s="115" t="s">
        <v>1361</v>
      </c>
      <c r="CJ90" s="115" t="s">
        <v>1362</v>
      </c>
      <c r="CK90" s="116" t="s">
        <v>1363</v>
      </c>
      <c r="CL90" s="120" t="s">
        <v>1298</v>
      </c>
      <c r="CM90" s="115" t="s">
        <v>1299</v>
      </c>
      <c r="CV90" s="115" t="s">
        <v>4321</v>
      </c>
      <c r="CW90" s="115" t="s">
        <v>3358</v>
      </c>
      <c r="CX90" s="115" t="s">
        <v>3411</v>
      </c>
      <c r="CY90" s="115" t="s">
        <v>3413</v>
      </c>
      <c r="CZ90" s="115" t="s">
        <v>3418</v>
      </c>
      <c r="DA90" s="116" t="s">
        <v>1298</v>
      </c>
      <c r="DB90" s="115" t="s">
        <v>5404</v>
      </c>
      <c r="DC90" s="115" t="s">
        <v>5405</v>
      </c>
      <c r="DD90" s="115" t="s">
        <v>5406</v>
      </c>
      <c r="DE90" s="115" t="s">
        <v>5407</v>
      </c>
    </row>
    <row r="91" spans="63:109">
      <c r="BK91" s="115" t="s">
        <v>1366</v>
      </c>
      <c r="BL91" s="115" t="s">
        <v>1367</v>
      </c>
      <c r="CJ91" s="115" t="s">
        <v>1368</v>
      </c>
      <c r="CK91" s="116" t="s">
        <v>1369</v>
      </c>
      <c r="CL91" s="120" t="s">
        <v>1304</v>
      </c>
      <c r="CM91" s="115" t="s">
        <v>1305</v>
      </c>
      <c r="CV91" s="115" t="s">
        <v>4321</v>
      </c>
      <c r="CW91" s="115" t="s">
        <v>3358</v>
      </c>
      <c r="CX91" s="115" t="s">
        <v>3411</v>
      </c>
      <c r="CY91" s="115" t="s">
        <v>3413</v>
      </c>
      <c r="CZ91" s="115" t="s">
        <v>3382</v>
      </c>
      <c r="DA91" s="116" t="s">
        <v>1304</v>
      </c>
      <c r="DB91" s="115" t="s">
        <v>5408</v>
      </c>
      <c r="DC91" s="115" t="s">
        <v>5409</v>
      </c>
      <c r="DD91" s="115" t="s">
        <v>5410</v>
      </c>
      <c r="DE91" s="115" t="s">
        <v>5411</v>
      </c>
    </row>
    <row r="92" spans="63:109">
      <c r="BK92" s="115" t="s">
        <v>1372</v>
      </c>
      <c r="BL92" s="115" t="s">
        <v>1373</v>
      </c>
      <c r="CJ92" s="115" t="s">
        <v>1374</v>
      </c>
      <c r="CK92" s="116" t="s">
        <v>1375</v>
      </c>
      <c r="CL92" s="120" t="s">
        <v>1310</v>
      </c>
      <c r="CM92" s="115" t="s">
        <v>1311</v>
      </c>
      <c r="CV92" s="115" t="s">
        <v>4321</v>
      </c>
      <c r="CW92" s="115" t="s">
        <v>3358</v>
      </c>
      <c r="CX92" s="115" t="s">
        <v>3411</v>
      </c>
      <c r="CY92" s="115" t="s">
        <v>3419</v>
      </c>
      <c r="CZ92" s="115" t="s">
        <v>3360</v>
      </c>
      <c r="DA92" s="116" t="s">
        <v>1310</v>
      </c>
      <c r="DB92" s="115" t="s">
        <v>5412</v>
      </c>
      <c r="DC92" s="115" t="s">
        <v>5413</v>
      </c>
      <c r="DD92" s="115" t="s">
        <v>5414</v>
      </c>
      <c r="DE92" s="115" t="s">
        <v>5415</v>
      </c>
    </row>
    <row r="93" spans="63:109">
      <c r="BK93" s="115" t="s">
        <v>1378</v>
      </c>
      <c r="BL93" s="115" t="s">
        <v>1379</v>
      </c>
      <c r="CJ93" s="115" t="s">
        <v>1380</v>
      </c>
      <c r="CK93" s="116" t="s">
        <v>1381</v>
      </c>
      <c r="CL93" s="120" t="s">
        <v>1316</v>
      </c>
      <c r="CM93" s="115" t="s">
        <v>1317</v>
      </c>
      <c r="CV93" s="115" t="s">
        <v>4321</v>
      </c>
      <c r="CW93" s="115" t="s">
        <v>3358</v>
      </c>
      <c r="CX93" s="115" t="s">
        <v>3411</v>
      </c>
      <c r="CY93" s="115" t="s">
        <v>3420</v>
      </c>
      <c r="CZ93" s="115" t="s">
        <v>3360</v>
      </c>
      <c r="DA93" s="116" t="s">
        <v>1316</v>
      </c>
      <c r="DB93" s="115" t="s">
        <v>5416</v>
      </c>
      <c r="DC93" s="115" t="s">
        <v>5417</v>
      </c>
      <c r="DD93" s="115" t="s">
        <v>5418</v>
      </c>
      <c r="DE93" s="115" t="s">
        <v>5419</v>
      </c>
    </row>
    <row r="94" spans="63:109">
      <c r="BK94" s="115" t="s">
        <v>1384</v>
      </c>
      <c r="BL94" s="115" t="s">
        <v>1385</v>
      </c>
      <c r="CJ94" s="115" t="s">
        <v>1386</v>
      </c>
      <c r="CK94" s="116" t="s">
        <v>1387</v>
      </c>
      <c r="CL94" s="120" t="s">
        <v>3480</v>
      </c>
      <c r="CM94" s="115" t="s">
        <v>3481</v>
      </c>
      <c r="CV94" s="115" t="s">
        <v>4321</v>
      </c>
      <c r="CW94" s="115" t="s">
        <v>3358</v>
      </c>
      <c r="CX94" s="115" t="s">
        <v>3411</v>
      </c>
      <c r="CY94" s="115" t="s">
        <v>3544</v>
      </c>
      <c r="CZ94" s="115" t="s">
        <v>3360</v>
      </c>
      <c r="DA94" s="116" t="s">
        <v>3480</v>
      </c>
      <c r="DB94" s="115" t="s">
        <v>5420</v>
      </c>
      <c r="DC94" s="115" t="s">
        <v>5421</v>
      </c>
      <c r="DD94" s="115" t="s">
        <v>5422</v>
      </c>
      <c r="DE94" s="115" t="s">
        <v>5423</v>
      </c>
    </row>
    <row r="95" spans="63:109">
      <c r="BK95" s="115" t="s">
        <v>1390</v>
      </c>
      <c r="BL95" s="115" t="s">
        <v>1391</v>
      </c>
      <c r="CJ95" s="115" t="s">
        <v>1392</v>
      </c>
      <c r="CK95" s="116" t="s">
        <v>1393</v>
      </c>
      <c r="CL95" s="120" t="s">
        <v>1322</v>
      </c>
      <c r="CM95" s="115" t="s">
        <v>1323</v>
      </c>
      <c r="CV95" s="115" t="s">
        <v>4321</v>
      </c>
      <c r="CW95" s="115" t="s">
        <v>3358</v>
      </c>
      <c r="CX95" s="115" t="s">
        <v>3421</v>
      </c>
      <c r="CY95" s="115" t="s">
        <v>3422</v>
      </c>
      <c r="CZ95" s="115" t="s">
        <v>3360</v>
      </c>
      <c r="DA95" s="116" t="s">
        <v>1322</v>
      </c>
      <c r="DB95" s="115" t="s">
        <v>5424</v>
      </c>
      <c r="DC95" s="115" t="s">
        <v>5425</v>
      </c>
      <c r="DD95" s="115" t="s">
        <v>5426</v>
      </c>
      <c r="DE95" s="115" t="s">
        <v>5427</v>
      </c>
    </row>
    <row r="96" spans="63:109">
      <c r="BK96" s="115" t="s">
        <v>1396</v>
      </c>
      <c r="BL96" s="115" t="s">
        <v>1397</v>
      </c>
      <c r="CJ96" s="115" t="s">
        <v>1398</v>
      </c>
      <c r="CK96" s="116" t="s">
        <v>1399</v>
      </c>
      <c r="CL96" s="120" t="s">
        <v>1328</v>
      </c>
      <c r="CM96" s="115" t="s">
        <v>1329</v>
      </c>
      <c r="CV96" s="115" t="s">
        <v>4321</v>
      </c>
      <c r="CW96" s="115" t="s">
        <v>3358</v>
      </c>
      <c r="CX96" s="115" t="s">
        <v>3421</v>
      </c>
      <c r="CY96" s="115" t="s">
        <v>3423</v>
      </c>
      <c r="CZ96" s="115" t="s">
        <v>3360</v>
      </c>
      <c r="DA96" s="116" t="s">
        <v>1328</v>
      </c>
      <c r="DB96" s="115" t="s">
        <v>5428</v>
      </c>
      <c r="DC96" s="115" t="s">
        <v>5429</v>
      </c>
      <c r="DD96" s="115" t="s">
        <v>5430</v>
      </c>
      <c r="DE96" s="115" t="s">
        <v>5431</v>
      </c>
    </row>
    <row r="97" spans="63:109">
      <c r="BK97" s="115" t="s">
        <v>1402</v>
      </c>
      <c r="BL97" s="115" t="s">
        <v>1403</v>
      </c>
      <c r="CJ97" s="115" t="s">
        <v>1404</v>
      </c>
      <c r="CK97" s="116" t="s">
        <v>1405</v>
      </c>
      <c r="CL97" s="120" t="s">
        <v>1334</v>
      </c>
      <c r="CM97" s="115" t="s">
        <v>1335</v>
      </c>
      <c r="CV97" s="115" t="s">
        <v>4321</v>
      </c>
      <c r="CW97" s="115" t="s">
        <v>3358</v>
      </c>
      <c r="CX97" s="115" t="s">
        <v>3421</v>
      </c>
      <c r="CY97" s="115" t="s">
        <v>3424</v>
      </c>
      <c r="CZ97" s="115" t="s">
        <v>3360</v>
      </c>
      <c r="DA97" s="116" t="s">
        <v>1334</v>
      </c>
      <c r="DB97" s="115" t="s">
        <v>5432</v>
      </c>
      <c r="DC97" s="115" t="s">
        <v>5433</v>
      </c>
      <c r="DD97" s="115" t="s">
        <v>5434</v>
      </c>
      <c r="DE97" s="115" t="s">
        <v>5435</v>
      </c>
    </row>
    <row r="98" spans="63:109">
      <c r="BK98" s="115" t="s">
        <v>1408</v>
      </c>
      <c r="BL98" s="115" t="s">
        <v>1409</v>
      </c>
      <c r="CJ98" s="115" t="s">
        <v>1410</v>
      </c>
      <c r="CK98" s="116" t="s">
        <v>1411</v>
      </c>
      <c r="CL98" s="120" t="s">
        <v>3482</v>
      </c>
      <c r="CM98" s="115" t="s">
        <v>3483</v>
      </c>
      <c r="CV98" s="115" t="s">
        <v>4321</v>
      </c>
      <c r="CW98" s="115" t="s">
        <v>3358</v>
      </c>
      <c r="CX98" s="115" t="s">
        <v>3545</v>
      </c>
      <c r="CY98" s="115" t="s">
        <v>3545</v>
      </c>
      <c r="CZ98" s="115" t="s">
        <v>3360</v>
      </c>
      <c r="DA98" s="116" t="s">
        <v>3482</v>
      </c>
      <c r="DB98" s="115" t="s">
        <v>5436</v>
      </c>
      <c r="DC98" s="115" t="s">
        <v>5437</v>
      </c>
      <c r="DD98" s="115" t="s">
        <v>5438</v>
      </c>
      <c r="DE98" s="115" t="s">
        <v>5439</v>
      </c>
    </row>
    <row r="99" spans="63:109">
      <c r="BK99" s="115" t="s">
        <v>1414</v>
      </c>
      <c r="BL99" s="115" t="s">
        <v>1415</v>
      </c>
      <c r="CJ99" s="115" t="s">
        <v>1416</v>
      </c>
      <c r="CK99" s="116" t="s">
        <v>1417</v>
      </c>
      <c r="CL99" s="120" t="s">
        <v>1340</v>
      </c>
      <c r="CM99" s="115" t="s">
        <v>1341</v>
      </c>
      <c r="CV99" s="115" t="s">
        <v>4321</v>
      </c>
      <c r="CW99" s="115" t="s">
        <v>3358</v>
      </c>
      <c r="CX99" s="115" t="s">
        <v>3357</v>
      </c>
      <c r="CY99" s="115" t="s">
        <v>3425</v>
      </c>
      <c r="CZ99" s="115" t="s">
        <v>3360</v>
      </c>
      <c r="DA99" s="116" t="s">
        <v>1340</v>
      </c>
      <c r="DB99" s="115" t="s">
        <v>5440</v>
      </c>
      <c r="DC99" s="115" t="s">
        <v>5441</v>
      </c>
      <c r="DD99" s="115" t="s">
        <v>5442</v>
      </c>
      <c r="DE99" s="115" t="s">
        <v>5443</v>
      </c>
    </row>
    <row r="100" spans="63:109">
      <c r="BK100" s="115" t="s">
        <v>1420</v>
      </c>
      <c r="BL100" s="115" t="s">
        <v>1421</v>
      </c>
      <c r="CJ100" s="115" t="s">
        <v>1422</v>
      </c>
      <c r="CK100" s="116" t="s">
        <v>1423</v>
      </c>
      <c r="CL100" s="120" t="s">
        <v>1346</v>
      </c>
      <c r="CM100" s="115" t="s">
        <v>1347</v>
      </c>
      <c r="CV100" s="115" t="s">
        <v>4321</v>
      </c>
      <c r="CW100" s="115" t="s">
        <v>3358</v>
      </c>
      <c r="CX100" s="115" t="s">
        <v>3357</v>
      </c>
      <c r="CY100" s="115" t="s">
        <v>3426</v>
      </c>
      <c r="CZ100" s="115" t="s">
        <v>3360</v>
      </c>
      <c r="DA100" s="116" t="s">
        <v>1346</v>
      </c>
      <c r="DB100" s="115" t="s">
        <v>5444</v>
      </c>
      <c r="DC100" s="115" t="s">
        <v>5445</v>
      </c>
      <c r="DD100" s="115" t="s">
        <v>5446</v>
      </c>
      <c r="DE100" s="115" t="s">
        <v>5447</v>
      </c>
    </row>
    <row r="101" spans="63:109">
      <c r="BK101" s="115" t="s">
        <v>1426</v>
      </c>
      <c r="BL101" s="115" t="s">
        <v>1427</v>
      </c>
      <c r="CJ101" s="115" t="s">
        <v>1428</v>
      </c>
      <c r="CK101" s="116" t="s">
        <v>1429</v>
      </c>
      <c r="CL101" s="120" t="s">
        <v>1352</v>
      </c>
      <c r="CM101" s="115" t="s">
        <v>1353</v>
      </c>
      <c r="CV101" s="115" t="s">
        <v>4321</v>
      </c>
      <c r="CW101" s="115" t="s">
        <v>3358</v>
      </c>
      <c r="CX101" s="115" t="s">
        <v>3357</v>
      </c>
      <c r="CY101" s="115" t="s">
        <v>3427</v>
      </c>
      <c r="CZ101" s="115" t="s">
        <v>3360</v>
      </c>
      <c r="DA101" s="116" t="s">
        <v>1352</v>
      </c>
      <c r="DB101" s="115" t="s">
        <v>5448</v>
      </c>
      <c r="DC101" s="115" t="s">
        <v>5449</v>
      </c>
      <c r="DD101" s="115" t="s">
        <v>5450</v>
      </c>
      <c r="DE101" s="115" t="s">
        <v>5451</v>
      </c>
    </row>
    <row r="102" spans="63:109">
      <c r="BK102" s="115" t="s">
        <v>1432</v>
      </c>
      <c r="BL102" s="115" t="s">
        <v>1433</v>
      </c>
      <c r="CL102" s="120" t="s">
        <v>1358</v>
      </c>
      <c r="CM102" s="115" t="s">
        <v>1359</v>
      </c>
      <c r="CV102" s="115" t="s">
        <v>4321</v>
      </c>
      <c r="CW102" s="115" t="s">
        <v>3358</v>
      </c>
      <c r="CX102" s="115" t="s">
        <v>3357</v>
      </c>
      <c r="CY102" s="115" t="s">
        <v>3428</v>
      </c>
      <c r="CZ102" s="115" t="s">
        <v>3360</v>
      </c>
      <c r="DA102" s="116" t="s">
        <v>1358</v>
      </c>
      <c r="DB102" s="115" t="s">
        <v>5452</v>
      </c>
      <c r="DC102" s="115" t="s">
        <v>5453</v>
      </c>
      <c r="DD102" s="115" t="s">
        <v>5454</v>
      </c>
      <c r="DE102" s="115" t="s">
        <v>5455</v>
      </c>
    </row>
    <row r="103" spans="63:109">
      <c r="BK103" s="115" t="s">
        <v>1436</v>
      </c>
      <c r="BL103" s="115" t="s">
        <v>1437</v>
      </c>
      <c r="CL103" s="120" t="s">
        <v>1364</v>
      </c>
      <c r="CM103" s="115" t="s">
        <v>1365</v>
      </c>
      <c r="CV103" s="115" t="s">
        <v>4321</v>
      </c>
      <c r="CW103" s="115" t="s">
        <v>3358</v>
      </c>
      <c r="CX103" s="115" t="s">
        <v>3357</v>
      </c>
      <c r="CY103" s="115" t="s">
        <v>3429</v>
      </c>
      <c r="CZ103" s="115" t="s">
        <v>3360</v>
      </c>
      <c r="DA103" s="116" t="s">
        <v>1364</v>
      </c>
      <c r="DB103" s="115" t="s">
        <v>5456</v>
      </c>
      <c r="DC103" s="115" t="s">
        <v>5457</v>
      </c>
      <c r="DD103" s="115" t="s">
        <v>5458</v>
      </c>
      <c r="DE103" s="115" t="s">
        <v>5459</v>
      </c>
    </row>
    <row r="104" spans="63:109">
      <c r="BK104" s="115" t="s">
        <v>1440</v>
      </c>
      <c r="BL104" s="115" t="s">
        <v>1441</v>
      </c>
      <c r="CL104" s="120" t="s">
        <v>1370</v>
      </c>
      <c r="CM104" s="115" t="s">
        <v>1371</v>
      </c>
      <c r="CV104" s="115" t="s">
        <v>4321</v>
      </c>
      <c r="CW104" s="115" t="s">
        <v>3358</v>
      </c>
      <c r="CX104" s="115" t="s">
        <v>3357</v>
      </c>
      <c r="CY104" s="115" t="s">
        <v>3430</v>
      </c>
      <c r="CZ104" s="115" t="s">
        <v>3360</v>
      </c>
      <c r="DA104" s="116" t="s">
        <v>1370</v>
      </c>
      <c r="DB104" s="115" t="s">
        <v>5460</v>
      </c>
      <c r="DC104" s="115" t="s">
        <v>5461</v>
      </c>
      <c r="DD104" s="115" t="s">
        <v>5462</v>
      </c>
      <c r="DE104" s="115" t="s">
        <v>5463</v>
      </c>
    </row>
    <row r="105" spans="63:109">
      <c r="BK105" s="115" t="s">
        <v>1444</v>
      </c>
      <c r="BL105" s="115" t="s">
        <v>1445</v>
      </c>
      <c r="CL105" s="120" t="s">
        <v>1376</v>
      </c>
      <c r="CM105" s="115" t="s">
        <v>1377</v>
      </c>
      <c r="CV105" s="115" t="s">
        <v>4321</v>
      </c>
      <c r="CW105" s="115" t="s">
        <v>3358</v>
      </c>
      <c r="CX105" s="115" t="s">
        <v>3357</v>
      </c>
      <c r="CY105" s="115" t="s">
        <v>3431</v>
      </c>
      <c r="CZ105" s="115" t="s">
        <v>3360</v>
      </c>
      <c r="DA105" s="116" t="s">
        <v>1376</v>
      </c>
      <c r="DB105" s="115" t="s">
        <v>5464</v>
      </c>
      <c r="DC105" s="115" t="s">
        <v>5465</v>
      </c>
      <c r="DD105" s="115" t="s">
        <v>5466</v>
      </c>
      <c r="DE105" s="115" t="s">
        <v>5467</v>
      </c>
    </row>
    <row r="106" spans="63:109">
      <c r="BK106" s="115" t="s">
        <v>1448</v>
      </c>
      <c r="BL106" s="115" t="s">
        <v>1449</v>
      </c>
      <c r="CL106" s="120" t="s">
        <v>1382</v>
      </c>
      <c r="CM106" s="115" t="s">
        <v>1383</v>
      </c>
      <c r="CV106" s="115" t="s">
        <v>4321</v>
      </c>
      <c r="CW106" s="115" t="s">
        <v>3358</v>
      </c>
      <c r="CX106" s="115" t="s">
        <v>3357</v>
      </c>
      <c r="CY106" s="115" t="s">
        <v>3432</v>
      </c>
      <c r="CZ106" s="115" t="s">
        <v>3360</v>
      </c>
      <c r="DA106" s="116" t="s">
        <v>1382</v>
      </c>
      <c r="DB106" s="115" t="s">
        <v>5468</v>
      </c>
      <c r="DC106" s="115" t="s">
        <v>5469</v>
      </c>
      <c r="DD106" s="115" t="s">
        <v>5470</v>
      </c>
      <c r="DE106" s="115" t="s">
        <v>5471</v>
      </c>
    </row>
    <row r="107" spans="63:109">
      <c r="BK107" s="115" t="s">
        <v>1452</v>
      </c>
      <c r="BL107" s="115" t="s">
        <v>1453</v>
      </c>
      <c r="CL107" s="120" t="s">
        <v>1388</v>
      </c>
      <c r="CM107" s="115" t="s">
        <v>1389</v>
      </c>
      <c r="CV107" s="115" t="s">
        <v>4321</v>
      </c>
      <c r="CW107" s="115" t="s">
        <v>3358</v>
      </c>
      <c r="CX107" s="115" t="s">
        <v>3357</v>
      </c>
      <c r="CY107" s="115" t="s">
        <v>3433</v>
      </c>
      <c r="CZ107" s="115" t="s">
        <v>3360</v>
      </c>
      <c r="DA107" s="116" t="s">
        <v>1388</v>
      </c>
      <c r="DB107" s="115" t="s">
        <v>5472</v>
      </c>
      <c r="DC107" s="115" t="s">
        <v>5473</v>
      </c>
      <c r="DD107" s="115" t="s">
        <v>5474</v>
      </c>
      <c r="DE107" s="115" t="s">
        <v>5475</v>
      </c>
    </row>
    <row r="108" spans="63:109">
      <c r="BK108" s="115" t="s">
        <v>1456</v>
      </c>
      <c r="BL108" s="115" t="s">
        <v>1457</v>
      </c>
      <c r="CL108" s="120" t="s">
        <v>1394</v>
      </c>
      <c r="CM108" s="115" t="s">
        <v>1395</v>
      </c>
      <c r="CV108" s="115" t="s">
        <v>4321</v>
      </c>
      <c r="CW108" s="115" t="s">
        <v>3358</v>
      </c>
      <c r="CX108" s="115" t="s">
        <v>3357</v>
      </c>
      <c r="CY108" s="115" t="s">
        <v>3434</v>
      </c>
      <c r="CZ108" s="115" t="s">
        <v>3360</v>
      </c>
      <c r="DA108" s="116" t="s">
        <v>1394</v>
      </c>
      <c r="DB108" s="115" t="s">
        <v>5476</v>
      </c>
      <c r="DC108" s="115" t="s">
        <v>5477</v>
      </c>
      <c r="DD108" s="115" t="s">
        <v>5478</v>
      </c>
      <c r="DE108" s="115" t="s">
        <v>5479</v>
      </c>
    </row>
    <row r="109" spans="63:109">
      <c r="BK109" s="115" t="s">
        <v>1460</v>
      </c>
      <c r="BL109" s="115" t="s">
        <v>1461</v>
      </c>
      <c r="CL109" s="120" t="s">
        <v>1400</v>
      </c>
      <c r="CM109" s="115" t="s">
        <v>1401</v>
      </c>
      <c r="CV109" s="115" t="s">
        <v>4321</v>
      </c>
      <c r="CW109" s="115" t="s">
        <v>3358</v>
      </c>
      <c r="CX109" s="115" t="s">
        <v>3357</v>
      </c>
      <c r="CY109" s="115" t="s">
        <v>3435</v>
      </c>
      <c r="CZ109" s="115" t="s">
        <v>3360</v>
      </c>
      <c r="DA109" s="116" t="s">
        <v>1400</v>
      </c>
      <c r="DB109" s="115" t="s">
        <v>5480</v>
      </c>
      <c r="DC109" s="115" t="s">
        <v>5481</v>
      </c>
      <c r="DD109" s="115" t="s">
        <v>5482</v>
      </c>
      <c r="DE109" s="115" t="s">
        <v>5483</v>
      </c>
    </row>
    <row r="110" spans="63:109">
      <c r="BK110" s="115" t="s">
        <v>1464</v>
      </c>
      <c r="BL110" s="115" t="s">
        <v>1465</v>
      </c>
      <c r="CL110" s="120" t="s">
        <v>1406</v>
      </c>
      <c r="CM110" s="115" t="s">
        <v>1407</v>
      </c>
      <c r="CV110" s="115" t="s">
        <v>4321</v>
      </c>
      <c r="CW110" s="115" t="s">
        <v>3358</v>
      </c>
      <c r="CX110" s="115" t="s">
        <v>3357</v>
      </c>
      <c r="CY110" s="115" t="s">
        <v>3436</v>
      </c>
      <c r="CZ110" s="115" t="s">
        <v>3360</v>
      </c>
      <c r="DA110" s="116" t="s">
        <v>1406</v>
      </c>
      <c r="DB110" s="115" t="s">
        <v>5484</v>
      </c>
      <c r="DC110" s="115" t="s">
        <v>5485</v>
      </c>
      <c r="DD110" s="115" t="s">
        <v>5486</v>
      </c>
      <c r="DE110" s="115" t="s">
        <v>5487</v>
      </c>
    </row>
    <row r="111" spans="63:109">
      <c r="BK111" s="115" t="s">
        <v>1468</v>
      </c>
      <c r="BL111" s="115" t="s">
        <v>1469</v>
      </c>
      <c r="CL111" s="120" t="s">
        <v>1412</v>
      </c>
      <c r="CM111" s="115" t="s">
        <v>1413</v>
      </c>
      <c r="CV111" s="115" t="s">
        <v>4321</v>
      </c>
      <c r="CW111" s="115" t="s">
        <v>3358</v>
      </c>
      <c r="CX111" s="115" t="s">
        <v>3357</v>
      </c>
      <c r="CY111" s="115" t="s">
        <v>3437</v>
      </c>
      <c r="CZ111" s="115" t="s">
        <v>3360</v>
      </c>
      <c r="DA111" s="116" t="s">
        <v>1412</v>
      </c>
      <c r="DB111" s="115" t="s">
        <v>5488</v>
      </c>
      <c r="DC111" s="115" t="s">
        <v>5489</v>
      </c>
      <c r="DD111" s="115" t="s">
        <v>5490</v>
      </c>
      <c r="DE111" s="115" t="s">
        <v>5491</v>
      </c>
    </row>
    <row r="112" spans="63:109">
      <c r="BK112" s="115" t="s">
        <v>1472</v>
      </c>
      <c r="BL112" s="115" t="s">
        <v>1473</v>
      </c>
      <c r="CL112" s="120" t="s">
        <v>1418</v>
      </c>
      <c r="CM112" s="115" t="s">
        <v>1419</v>
      </c>
      <c r="CV112" s="115" t="s">
        <v>4321</v>
      </c>
      <c r="CW112" s="115" t="s">
        <v>3358</v>
      </c>
      <c r="CX112" s="115" t="s">
        <v>3357</v>
      </c>
      <c r="CY112" s="115" t="s">
        <v>3438</v>
      </c>
      <c r="CZ112" s="115" t="s">
        <v>3360</v>
      </c>
      <c r="DA112" s="116" t="s">
        <v>1418</v>
      </c>
      <c r="DB112" s="115" t="s">
        <v>5492</v>
      </c>
      <c r="DC112" s="115" t="s">
        <v>5493</v>
      </c>
      <c r="DD112" s="115" t="s">
        <v>5494</v>
      </c>
      <c r="DE112" s="115" t="s">
        <v>5495</v>
      </c>
    </row>
    <row r="113" spans="63:109">
      <c r="BK113" s="115" t="s">
        <v>1476</v>
      </c>
      <c r="BL113" s="115" t="s">
        <v>1477</v>
      </c>
      <c r="CL113" s="120" t="s">
        <v>1424</v>
      </c>
      <c r="CM113" s="115" t="s">
        <v>1425</v>
      </c>
      <c r="CV113" s="115" t="s">
        <v>4321</v>
      </c>
      <c r="CW113" s="115" t="s">
        <v>3358</v>
      </c>
      <c r="CX113" s="115" t="s">
        <v>3357</v>
      </c>
      <c r="CY113" s="115" t="s">
        <v>3439</v>
      </c>
      <c r="CZ113" s="115" t="s">
        <v>3360</v>
      </c>
      <c r="DA113" s="116" t="s">
        <v>1424</v>
      </c>
      <c r="DB113" s="115" t="s">
        <v>5496</v>
      </c>
      <c r="DC113" s="115" t="s">
        <v>5497</v>
      </c>
      <c r="DD113" s="115" t="s">
        <v>5498</v>
      </c>
      <c r="DE113" s="115" t="s">
        <v>5499</v>
      </c>
    </row>
    <row r="114" spans="63:109">
      <c r="BK114" s="115" t="s">
        <v>1480</v>
      </c>
      <c r="BL114" s="115" t="s">
        <v>1481</v>
      </c>
      <c r="CL114" s="120" t="s">
        <v>1430</v>
      </c>
      <c r="CM114" s="115" t="s">
        <v>1431</v>
      </c>
      <c r="CV114" s="115" t="s">
        <v>4321</v>
      </c>
      <c r="CW114" s="115" t="s">
        <v>3358</v>
      </c>
      <c r="CX114" s="115" t="s">
        <v>3357</v>
      </c>
      <c r="CY114" s="115" t="s">
        <v>3440</v>
      </c>
      <c r="CZ114" s="115" t="s">
        <v>3360</v>
      </c>
      <c r="DA114" s="116" t="s">
        <v>1430</v>
      </c>
      <c r="DB114" s="115" t="s">
        <v>5500</v>
      </c>
      <c r="DC114" s="115" t="s">
        <v>5501</v>
      </c>
      <c r="DD114" s="115" t="s">
        <v>5502</v>
      </c>
      <c r="DE114" s="115" t="s">
        <v>5503</v>
      </c>
    </row>
    <row r="115" spans="63:109">
      <c r="BK115" s="115" t="s">
        <v>1484</v>
      </c>
      <c r="BL115" s="115" t="s">
        <v>1485</v>
      </c>
      <c r="CL115" s="120" t="s">
        <v>1434</v>
      </c>
      <c r="CM115" s="115" t="s">
        <v>1435</v>
      </c>
      <c r="CV115" s="115" t="s">
        <v>4321</v>
      </c>
      <c r="CW115" s="115" t="s">
        <v>3358</v>
      </c>
      <c r="CX115" s="115" t="s">
        <v>3357</v>
      </c>
      <c r="CY115" s="115" t="s">
        <v>3441</v>
      </c>
      <c r="CZ115" s="115" t="s">
        <v>3360</v>
      </c>
      <c r="DA115" s="116" t="s">
        <v>1434</v>
      </c>
      <c r="DB115" s="115" t="s">
        <v>5504</v>
      </c>
      <c r="DC115" s="115" t="s">
        <v>5505</v>
      </c>
      <c r="DD115" s="115" t="s">
        <v>5506</v>
      </c>
      <c r="DE115" s="115" t="s">
        <v>5507</v>
      </c>
    </row>
    <row r="116" spans="63:109">
      <c r="BK116" s="115" t="s">
        <v>1488</v>
      </c>
      <c r="BL116" s="115" t="s">
        <v>1489</v>
      </c>
      <c r="CL116" s="120" t="s">
        <v>1438</v>
      </c>
      <c r="CM116" s="115" t="s">
        <v>1439</v>
      </c>
      <c r="CV116" s="115" t="s">
        <v>4321</v>
      </c>
      <c r="CW116" s="115" t="s">
        <v>3358</v>
      </c>
      <c r="CX116" s="115" t="s">
        <v>3357</v>
      </c>
      <c r="CY116" s="115" t="s">
        <v>3442</v>
      </c>
      <c r="CZ116" s="115" t="s">
        <v>3360</v>
      </c>
      <c r="DA116" s="116" t="s">
        <v>1438</v>
      </c>
      <c r="DB116" s="115" t="s">
        <v>5508</v>
      </c>
      <c r="DC116" s="115" t="s">
        <v>5509</v>
      </c>
      <c r="DD116" s="115" t="s">
        <v>5510</v>
      </c>
      <c r="DE116" s="115" t="s">
        <v>5511</v>
      </c>
    </row>
    <row r="117" spans="63:109">
      <c r="BK117" s="115" t="s">
        <v>1492</v>
      </c>
      <c r="BL117" s="115" t="s">
        <v>1493</v>
      </c>
      <c r="CL117" s="120" t="s">
        <v>1442</v>
      </c>
      <c r="CM117" s="115" t="s">
        <v>1443</v>
      </c>
      <c r="CV117" s="115" t="s">
        <v>4321</v>
      </c>
      <c r="CW117" s="115" t="s">
        <v>3358</v>
      </c>
      <c r="CX117" s="115" t="s">
        <v>3357</v>
      </c>
      <c r="CY117" s="115" t="s">
        <v>3443</v>
      </c>
      <c r="CZ117" s="115" t="s">
        <v>3360</v>
      </c>
      <c r="DA117" s="116" t="s">
        <v>1442</v>
      </c>
      <c r="DB117" s="115" t="s">
        <v>5512</v>
      </c>
      <c r="DC117" s="115" t="s">
        <v>5513</v>
      </c>
      <c r="DD117" s="115" t="s">
        <v>5514</v>
      </c>
      <c r="DE117" s="115" t="s">
        <v>5515</v>
      </c>
    </row>
    <row r="118" spans="63:109">
      <c r="BK118" s="115" t="s">
        <v>1496</v>
      </c>
      <c r="BL118" s="115" t="s">
        <v>1497</v>
      </c>
      <c r="CL118" s="120" t="s">
        <v>1446</v>
      </c>
      <c r="CM118" s="115" t="s">
        <v>1447</v>
      </c>
      <c r="CV118" s="115" t="s">
        <v>4321</v>
      </c>
      <c r="CW118" s="115" t="s">
        <v>3358</v>
      </c>
      <c r="CX118" s="115" t="s">
        <v>3357</v>
      </c>
      <c r="CY118" s="115" t="s">
        <v>3444</v>
      </c>
      <c r="CZ118" s="115" t="s">
        <v>3360</v>
      </c>
      <c r="DA118" s="116" t="s">
        <v>1446</v>
      </c>
      <c r="DB118" s="115" t="s">
        <v>5516</v>
      </c>
      <c r="DC118" s="115" t="s">
        <v>5517</v>
      </c>
      <c r="DD118" s="115" t="s">
        <v>5518</v>
      </c>
      <c r="DE118" s="115" t="s">
        <v>5519</v>
      </c>
    </row>
    <row r="119" spans="63:109">
      <c r="BK119" s="115" t="s">
        <v>1500</v>
      </c>
      <c r="BL119" s="115" t="s">
        <v>1501</v>
      </c>
      <c r="CL119" s="120" t="s">
        <v>1450</v>
      </c>
      <c r="CM119" s="115" t="s">
        <v>1451</v>
      </c>
      <c r="CV119" s="115" t="s">
        <v>4321</v>
      </c>
      <c r="CW119" s="115" t="s">
        <v>3358</v>
      </c>
      <c r="CX119" s="115" t="s">
        <v>3357</v>
      </c>
      <c r="CY119" s="115" t="s">
        <v>3445</v>
      </c>
      <c r="CZ119" s="115" t="s">
        <v>3360</v>
      </c>
      <c r="DA119" s="116" t="s">
        <v>1450</v>
      </c>
      <c r="DB119" s="115" t="s">
        <v>5520</v>
      </c>
      <c r="DC119" s="115" t="s">
        <v>5521</v>
      </c>
      <c r="DD119" s="115" t="s">
        <v>5522</v>
      </c>
      <c r="DE119" s="115" t="s">
        <v>5523</v>
      </c>
    </row>
    <row r="120" spans="63:109">
      <c r="BK120" s="115" t="s">
        <v>1504</v>
      </c>
      <c r="BL120" s="115" t="s">
        <v>1505</v>
      </c>
      <c r="CL120" s="120" t="s">
        <v>1454</v>
      </c>
      <c r="CM120" s="115" t="s">
        <v>1455</v>
      </c>
      <c r="CV120" s="115" t="s">
        <v>4321</v>
      </c>
      <c r="CW120" s="115" t="s">
        <v>3358</v>
      </c>
      <c r="CX120" s="115" t="s">
        <v>3357</v>
      </c>
      <c r="CY120" s="115" t="s">
        <v>3382</v>
      </c>
      <c r="CZ120" s="115" t="s">
        <v>3360</v>
      </c>
      <c r="DA120" s="116" t="s">
        <v>1454</v>
      </c>
      <c r="DB120" s="115" t="s">
        <v>5524</v>
      </c>
      <c r="DC120" s="115" t="s">
        <v>5525</v>
      </c>
      <c r="DD120" s="115" t="s">
        <v>5526</v>
      </c>
      <c r="DE120" s="115" t="s">
        <v>5527</v>
      </c>
    </row>
    <row r="121" spans="63:109">
      <c r="BK121" s="115" t="s">
        <v>1508</v>
      </c>
      <c r="BL121" s="115" t="s">
        <v>1509</v>
      </c>
      <c r="CL121" s="120" t="s">
        <v>1458</v>
      </c>
      <c r="CM121" s="115" t="s">
        <v>1459</v>
      </c>
      <c r="CV121" s="115" t="s">
        <v>4321</v>
      </c>
      <c r="CW121" s="115" t="s">
        <v>3358</v>
      </c>
      <c r="CX121" s="115" t="s">
        <v>3357</v>
      </c>
      <c r="CY121" s="115" t="s">
        <v>3382</v>
      </c>
      <c r="CZ121" s="115" t="s">
        <v>3446</v>
      </c>
      <c r="DA121" s="116" t="s">
        <v>1458</v>
      </c>
      <c r="DB121" s="115" t="s">
        <v>5528</v>
      </c>
      <c r="DC121" s="115" t="s">
        <v>5529</v>
      </c>
      <c r="DD121" s="115" t="s">
        <v>5530</v>
      </c>
      <c r="DE121" s="115" t="s">
        <v>5531</v>
      </c>
    </row>
    <row r="122" spans="63:109">
      <c r="BK122" s="115" t="s">
        <v>1512</v>
      </c>
      <c r="BL122" s="115" t="s">
        <v>1513</v>
      </c>
      <c r="CL122" s="120" t="s">
        <v>1462</v>
      </c>
      <c r="CM122" s="115" t="s">
        <v>1463</v>
      </c>
      <c r="CV122" s="115" t="s">
        <v>4322</v>
      </c>
      <c r="CW122" s="115" t="s">
        <v>3343</v>
      </c>
      <c r="CX122" s="115" t="s">
        <v>3344</v>
      </c>
      <c r="CY122" s="115" t="s">
        <v>3345</v>
      </c>
      <c r="CZ122" s="115" t="s">
        <v>4324</v>
      </c>
      <c r="DA122" s="116" t="s">
        <v>2522</v>
      </c>
      <c r="DB122" s="115" t="s">
        <v>5532</v>
      </c>
      <c r="DC122" s="115" t="s">
        <v>5533</v>
      </c>
      <c r="DD122" s="115" t="s">
        <v>5534</v>
      </c>
      <c r="DE122" s="115" t="s">
        <v>5535</v>
      </c>
    </row>
    <row r="123" spans="63:109">
      <c r="BK123" s="115" t="s">
        <v>1516</v>
      </c>
      <c r="BL123" s="115" t="s">
        <v>1517</v>
      </c>
      <c r="CL123" s="120" t="s">
        <v>1466</v>
      </c>
      <c r="CM123" s="115" t="s">
        <v>1467</v>
      </c>
      <c r="CV123" s="115" t="s">
        <v>4322</v>
      </c>
      <c r="CW123" s="115" t="s">
        <v>3343</v>
      </c>
      <c r="CX123" s="115" t="s">
        <v>3344</v>
      </c>
      <c r="CY123" s="115" t="s">
        <v>3345</v>
      </c>
      <c r="CZ123" s="115" t="s">
        <v>4325</v>
      </c>
      <c r="DA123" s="116" t="s">
        <v>2523</v>
      </c>
      <c r="DB123" s="115" t="s">
        <v>5536</v>
      </c>
      <c r="DC123" s="115" t="s">
        <v>5537</v>
      </c>
      <c r="DD123" s="115" t="s">
        <v>5538</v>
      </c>
      <c r="DE123" s="115" t="s">
        <v>5539</v>
      </c>
    </row>
    <row r="124" spans="63:109">
      <c r="BK124" s="115" t="s">
        <v>1520</v>
      </c>
      <c r="BL124" s="115" t="s">
        <v>1521</v>
      </c>
      <c r="CL124" s="120" t="s">
        <v>1470</v>
      </c>
      <c r="CM124" s="115" t="s">
        <v>1471</v>
      </c>
      <c r="CV124" s="115" t="s">
        <v>4322</v>
      </c>
      <c r="CW124" s="115" t="s">
        <v>3343</v>
      </c>
      <c r="CX124" s="115" t="s">
        <v>3344</v>
      </c>
      <c r="CY124" s="115" t="s">
        <v>3345</v>
      </c>
      <c r="CZ124" s="115" t="s">
        <v>4326</v>
      </c>
      <c r="DA124" s="116" t="s">
        <v>2524</v>
      </c>
      <c r="DB124" s="115" t="s">
        <v>5540</v>
      </c>
      <c r="DC124" s="115" t="s">
        <v>5541</v>
      </c>
      <c r="DD124" s="115" t="s">
        <v>5542</v>
      </c>
      <c r="DE124" s="115" t="s">
        <v>5543</v>
      </c>
    </row>
    <row r="125" spans="63:109">
      <c r="BK125" s="115" t="s">
        <v>1524</v>
      </c>
      <c r="BL125" s="115" t="s">
        <v>1525</v>
      </c>
      <c r="CL125" s="120" t="s">
        <v>1474</v>
      </c>
      <c r="CM125" s="115" t="s">
        <v>1475</v>
      </c>
      <c r="CV125" s="115" t="s">
        <v>4322</v>
      </c>
      <c r="CW125" s="115" t="s">
        <v>3343</v>
      </c>
      <c r="CX125" s="115" t="s">
        <v>3344</v>
      </c>
      <c r="CY125" s="115" t="s">
        <v>3345</v>
      </c>
      <c r="CZ125" s="115" t="s">
        <v>4327</v>
      </c>
      <c r="DA125" s="116" t="s">
        <v>2525</v>
      </c>
      <c r="DB125" s="115" t="s">
        <v>5544</v>
      </c>
      <c r="DC125" s="115" t="s">
        <v>5545</v>
      </c>
      <c r="DD125" s="115" t="s">
        <v>5546</v>
      </c>
      <c r="DE125" s="115" t="s">
        <v>5547</v>
      </c>
    </row>
    <row r="126" spans="63:109">
      <c r="BK126" s="115" t="s">
        <v>1528</v>
      </c>
      <c r="BL126" s="115" t="s">
        <v>1529</v>
      </c>
      <c r="CL126" s="120" t="s">
        <v>1478</v>
      </c>
      <c r="CM126" s="115" t="s">
        <v>1479</v>
      </c>
      <c r="CV126" s="115" t="s">
        <v>4322</v>
      </c>
      <c r="CW126" s="115" t="s">
        <v>3343</v>
      </c>
      <c r="CX126" s="115" t="s">
        <v>3344</v>
      </c>
      <c r="CY126" s="115" t="s">
        <v>3345</v>
      </c>
      <c r="CZ126" s="115" t="s">
        <v>4328</v>
      </c>
      <c r="DA126" s="116" t="s">
        <v>2526</v>
      </c>
      <c r="DB126" s="115" t="s">
        <v>5548</v>
      </c>
      <c r="DC126" s="115" t="s">
        <v>5549</v>
      </c>
      <c r="DD126" s="115" t="s">
        <v>5550</v>
      </c>
      <c r="DE126" s="115" t="s">
        <v>5551</v>
      </c>
    </row>
    <row r="127" spans="63:109">
      <c r="BK127" s="115" t="s">
        <v>1532</v>
      </c>
      <c r="BL127" s="115" t="s">
        <v>1533</v>
      </c>
      <c r="CL127" s="120" t="s">
        <v>1482</v>
      </c>
      <c r="CM127" s="115" t="s">
        <v>1483</v>
      </c>
      <c r="CV127" s="115" t="s">
        <v>4322</v>
      </c>
      <c r="CW127" s="115" t="s">
        <v>3343</v>
      </c>
      <c r="CX127" s="115" t="s">
        <v>3344</v>
      </c>
      <c r="CY127" s="115" t="s">
        <v>3345</v>
      </c>
      <c r="CZ127" s="115" t="s">
        <v>4329</v>
      </c>
      <c r="DA127" s="116" t="s">
        <v>2527</v>
      </c>
      <c r="DB127" s="115" t="s">
        <v>3552</v>
      </c>
      <c r="DC127" s="115" t="s">
        <v>5552</v>
      </c>
      <c r="DD127" s="115" t="s">
        <v>5553</v>
      </c>
      <c r="DE127" s="115" t="s">
        <v>5554</v>
      </c>
    </row>
    <row r="128" spans="63:109">
      <c r="BK128" s="115" t="s">
        <v>1536</v>
      </c>
      <c r="BL128" s="115" t="s">
        <v>1537</v>
      </c>
      <c r="CL128" s="120" t="s">
        <v>1486</v>
      </c>
      <c r="CM128" s="115" t="s">
        <v>1487</v>
      </c>
      <c r="CV128" s="115" t="s">
        <v>4322</v>
      </c>
      <c r="CW128" s="115" t="s">
        <v>3343</v>
      </c>
      <c r="CX128" s="115" t="s">
        <v>3344</v>
      </c>
      <c r="CY128" s="115" t="s">
        <v>3345</v>
      </c>
      <c r="CZ128" s="115" t="s">
        <v>4330</v>
      </c>
      <c r="DA128" s="116" t="s">
        <v>2528</v>
      </c>
      <c r="DB128" s="115" t="s">
        <v>5555</v>
      </c>
      <c r="DC128" s="115" t="s">
        <v>5556</v>
      </c>
      <c r="DD128" s="115" t="s">
        <v>5557</v>
      </c>
      <c r="DE128" s="115" t="s">
        <v>5558</v>
      </c>
    </row>
    <row r="129" spans="63:109">
      <c r="BK129" s="115" t="s">
        <v>1540</v>
      </c>
      <c r="BL129" s="115" t="s">
        <v>1541</v>
      </c>
      <c r="CL129" s="120" t="s">
        <v>1490</v>
      </c>
      <c r="CM129" s="115" t="s">
        <v>1491</v>
      </c>
      <c r="CV129" s="115" t="s">
        <v>4322</v>
      </c>
      <c r="CW129" s="115" t="s">
        <v>3343</v>
      </c>
      <c r="CX129" s="115" t="s">
        <v>3347</v>
      </c>
      <c r="CY129" s="115" t="s">
        <v>3345</v>
      </c>
      <c r="CZ129" s="115" t="s">
        <v>4331</v>
      </c>
      <c r="DA129" s="116" t="s">
        <v>2529</v>
      </c>
      <c r="DB129" s="115" t="s">
        <v>5559</v>
      </c>
      <c r="DC129" s="115" t="s">
        <v>5560</v>
      </c>
      <c r="DD129" s="115" t="s">
        <v>5561</v>
      </c>
      <c r="DE129" s="115" t="s">
        <v>5562</v>
      </c>
    </row>
    <row r="130" spans="63:109">
      <c r="BK130" s="115" t="s">
        <v>1544</v>
      </c>
      <c r="BL130" s="115" t="s">
        <v>1545</v>
      </c>
      <c r="CL130" s="120" t="s">
        <v>1494</v>
      </c>
      <c r="CM130" s="115" t="s">
        <v>1495</v>
      </c>
      <c r="CV130" s="115" t="s">
        <v>4322</v>
      </c>
      <c r="CW130" s="115" t="s">
        <v>3343</v>
      </c>
      <c r="CX130" s="115" t="s">
        <v>3347</v>
      </c>
      <c r="CY130" s="115" t="s">
        <v>3345</v>
      </c>
      <c r="CZ130" s="115" t="s">
        <v>4332</v>
      </c>
      <c r="DA130" s="116" t="s">
        <v>2530</v>
      </c>
      <c r="DB130" s="115" t="s">
        <v>5563</v>
      </c>
      <c r="DC130" s="115" t="s">
        <v>5564</v>
      </c>
      <c r="DD130" s="115" t="s">
        <v>5565</v>
      </c>
      <c r="DE130" s="115" t="s">
        <v>5566</v>
      </c>
    </row>
    <row r="131" spans="63:109">
      <c r="BK131" s="115" t="s">
        <v>1548</v>
      </c>
      <c r="BL131" s="115" t="s">
        <v>1549</v>
      </c>
      <c r="CL131" s="120" t="s">
        <v>1498</v>
      </c>
      <c r="CM131" s="115" t="s">
        <v>1499</v>
      </c>
      <c r="CV131" s="115" t="s">
        <v>4322</v>
      </c>
      <c r="CW131" s="115" t="s">
        <v>3343</v>
      </c>
      <c r="CX131" s="115" t="s">
        <v>3347</v>
      </c>
      <c r="CY131" s="115" t="s">
        <v>3345</v>
      </c>
      <c r="CZ131" s="115" t="s">
        <v>4333</v>
      </c>
      <c r="DA131" s="116" t="s">
        <v>2531</v>
      </c>
      <c r="DB131" s="115" t="s">
        <v>5567</v>
      </c>
      <c r="DC131" s="115" t="s">
        <v>5568</v>
      </c>
      <c r="DD131" s="115" t="s">
        <v>5569</v>
      </c>
      <c r="DE131" s="115" t="s">
        <v>5570</v>
      </c>
    </row>
    <row r="132" spans="63:109">
      <c r="BK132" s="115" t="s">
        <v>1552</v>
      </c>
      <c r="BL132" s="115" t="s">
        <v>1553</v>
      </c>
      <c r="CL132" s="120" t="s">
        <v>1502</v>
      </c>
      <c r="CM132" s="115" t="s">
        <v>1503</v>
      </c>
      <c r="CV132" s="115" t="s">
        <v>4322</v>
      </c>
      <c r="CW132" s="115" t="s">
        <v>3343</v>
      </c>
      <c r="CX132" s="115" t="s">
        <v>3347</v>
      </c>
      <c r="CY132" s="115" t="s">
        <v>3345</v>
      </c>
      <c r="CZ132" s="115" t="s">
        <v>4334</v>
      </c>
      <c r="DA132" s="116" t="s">
        <v>2532</v>
      </c>
      <c r="DB132" s="115" t="s">
        <v>5571</v>
      </c>
      <c r="DC132" s="115" t="s">
        <v>5572</v>
      </c>
      <c r="DD132" s="115" t="s">
        <v>5573</v>
      </c>
      <c r="DE132" s="115" t="s">
        <v>5574</v>
      </c>
    </row>
    <row r="133" spans="63:109">
      <c r="BK133" s="115" t="s">
        <v>1556</v>
      </c>
      <c r="BL133" s="115" t="s">
        <v>1557</v>
      </c>
      <c r="CL133" s="120" t="s">
        <v>1506</v>
      </c>
      <c r="CM133" s="115" t="s">
        <v>1507</v>
      </c>
      <c r="CV133" s="115" t="s">
        <v>4322</v>
      </c>
      <c r="CW133" s="115" t="s">
        <v>3343</v>
      </c>
      <c r="CX133" s="115" t="s">
        <v>3347</v>
      </c>
      <c r="CY133" s="115" t="s">
        <v>3345</v>
      </c>
      <c r="CZ133" s="115" t="s">
        <v>4335</v>
      </c>
      <c r="DA133" s="116" t="s">
        <v>2533</v>
      </c>
      <c r="DB133" s="115" t="s">
        <v>5575</v>
      </c>
      <c r="DC133" s="115" t="s">
        <v>5576</v>
      </c>
      <c r="DD133" s="115" t="s">
        <v>5577</v>
      </c>
      <c r="DE133" s="115" t="s">
        <v>5578</v>
      </c>
    </row>
    <row r="134" spans="63:109">
      <c r="BK134" s="115" t="s">
        <v>1560</v>
      </c>
      <c r="BL134" s="115" t="s">
        <v>1561</v>
      </c>
      <c r="CL134" s="120" t="s">
        <v>1510</v>
      </c>
      <c r="CM134" s="115" t="s">
        <v>1511</v>
      </c>
      <c r="CV134" s="115" t="s">
        <v>4322</v>
      </c>
      <c r="CW134" s="115" t="s">
        <v>3343</v>
      </c>
      <c r="CX134" s="115" t="s">
        <v>3347</v>
      </c>
      <c r="CY134" s="115" t="s">
        <v>3345</v>
      </c>
      <c r="CZ134" s="115" t="s">
        <v>4336</v>
      </c>
      <c r="DA134" s="116" t="s">
        <v>2534</v>
      </c>
      <c r="DB134" s="115" t="s">
        <v>5579</v>
      </c>
      <c r="DC134" s="115" t="s">
        <v>5580</v>
      </c>
      <c r="DD134" s="115" t="s">
        <v>5581</v>
      </c>
      <c r="DE134" s="115" t="s">
        <v>5582</v>
      </c>
    </row>
    <row r="135" spans="63:109">
      <c r="BK135" s="115" t="s">
        <v>1564</v>
      </c>
      <c r="BL135" s="115" t="s">
        <v>1565</v>
      </c>
      <c r="CL135" s="120" t="s">
        <v>1514</v>
      </c>
      <c r="CM135" s="115" t="s">
        <v>1515</v>
      </c>
      <c r="CV135" s="115" t="s">
        <v>4322</v>
      </c>
      <c r="CW135" s="115" t="s">
        <v>3343</v>
      </c>
      <c r="CX135" s="115" t="s">
        <v>3347</v>
      </c>
      <c r="CY135" s="115" t="s">
        <v>3345</v>
      </c>
      <c r="CZ135" s="115" t="s">
        <v>4337</v>
      </c>
      <c r="DA135" s="116" t="s">
        <v>2535</v>
      </c>
      <c r="DB135" s="115" t="s">
        <v>5583</v>
      </c>
      <c r="DC135" s="115" t="s">
        <v>5584</v>
      </c>
      <c r="DD135" s="115" t="s">
        <v>5585</v>
      </c>
      <c r="DE135" s="115" t="s">
        <v>5586</v>
      </c>
    </row>
    <row r="136" spans="63:109">
      <c r="BK136" s="115" t="s">
        <v>1568</v>
      </c>
      <c r="BL136" s="115" t="s">
        <v>1569</v>
      </c>
      <c r="CL136" s="120" t="s">
        <v>1518</v>
      </c>
      <c r="CM136" s="115" t="s">
        <v>1519</v>
      </c>
      <c r="CV136" s="115" t="s">
        <v>4322</v>
      </c>
      <c r="CW136" s="115" t="s">
        <v>3343</v>
      </c>
      <c r="CX136" s="115" t="s">
        <v>3347</v>
      </c>
      <c r="CY136" s="115" t="s">
        <v>3345</v>
      </c>
      <c r="CZ136" s="115" t="s">
        <v>4338</v>
      </c>
      <c r="DA136" s="116" t="s">
        <v>2536</v>
      </c>
      <c r="DB136" s="115" t="s">
        <v>5587</v>
      </c>
      <c r="DC136" s="115" t="s">
        <v>5588</v>
      </c>
      <c r="DD136" s="115" t="s">
        <v>5589</v>
      </c>
      <c r="DE136" s="115" t="s">
        <v>5590</v>
      </c>
    </row>
    <row r="137" spans="63:109">
      <c r="BK137" s="115" t="s">
        <v>1572</v>
      </c>
      <c r="BL137" s="115" t="s">
        <v>1573</v>
      </c>
      <c r="CL137" s="120" t="s">
        <v>1522</v>
      </c>
      <c r="CM137" s="115" t="s">
        <v>1523</v>
      </c>
      <c r="CV137" s="115" t="s">
        <v>4322</v>
      </c>
      <c r="CW137" s="115" t="s">
        <v>3343</v>
      </c>
      <c r="CX137" s="115" t="s">
        <v>3347</v>
      </c>
      <c r="CY137" s="115" t="s">
        <v>3345</v>
      </c>
      <c r="CZ137" s="115" t="s">
        <v>4339</v>
      </c>
      <c r="DA137" s="116" t="s">
        <v>2537</v>
      </c>
      <c r="DB137" s="115" t="s">
        <v>5591</v>
      </c>
      <c r="DC137" s="115" t="s">
        <v>5592</v>
      </c>
      <c r="DD137" s="115" t="s">
        <v>5593</v>
      </c>
      <c r="DE137" s="115" t="s">
        <v>5594</v>
      </c>
    </row>
    <row r="138" spans="63:109">
      <c r="BK138" s="115" t="s">
        <v>1576</v>
      </c>
      <c r="BL138" s="115" t="s">
        <v>1577</v>
      </c>
      <c r="CL138" s="120" t="s">
        <v>1526</v>
      </c>
      <c r="CM138" s="115" t="s">
        <v>1527</v>
      </c>
      <c r="CV138" s="115" t="s">
        <v>4322</v>
      </c>
      <c r="CW138" s="115" t="s">
        <v>3343</v>
      </c>
      <c r="CX138" s="115" t="s">
        <v>3347</v>
      </c>
      <c r="CY138" s="115" t="s">
        <v>3345</v>
      </c>
      <c r="CZ138" s="115" t="s">
        <v>4340</v>
      </c>
      <c r="DA138" s="116" t="s">
        <v>2538</v>
      </c>
      <c r="DB138" s="115" t="s">
        <v>5595</v>
      </c>
      <c r="DC138" s="115" t="s">
        <v>5596</v>
      </c>
      <c r="DD138" s="115" t="s">
        <v>5597</v>
      </c>
      <c r="DE138" s="115" t="s">
        <v>5598</v>
      </c>
    </row>
    <row r="139" spans="63:109">
      <c r="BK139" s="115" t="s">
        <v>1580</v>
      </c>
      <c r="BL139" s="115" t="s">
        <v>1581</v>
      </c>
      <c r="CL139" s="120" t="s">
        <v>1530</v>
      </c>
      <c r="CM139" s="115" t="s">
        <v>1531</v>
      </c>
      <c r="CV139" s="115" t="s">
        <v>4322</v>
      </c>
      <c r="CW139" s="115" t="s">
        <v>3343</v>
      </c>
      <c r="CX139" s="115" t="s">
        <v>3347</v>
      </c>
      <c r="CY139" s="115" t="s">
        <v>3345</v>
      </c>
      <c r="CZ139" s="115" t="s">
        <v>4341</v>
      </c>
      <c r="DA139" s="116" t="s">
        <v>2539</v>
      </c>
      <c r="DB139" s="115" t="s">
        <v>5599</v>
      </c>
      <c r="DC139" s="115" t="s">
        <v>5600</v>
      </c>
      <c r="DD139" s="115" t="s">
        <v>5601</v>
      </c>
      <c r="DE139" s="115" t="s">
        <v>5602</v>
      </c>
    </row>
    <row r="140" spans="63:109">
      <c r="BK140" s="115" t="s">
        <v>1584</v>
      </c>
      <c r="BL140" s="115" t="s">
        <v>1585</v>
      </c>
      <c r="CL140" s="120" t="s">
        <v>1534</v>
      </c>
      <c r="CM140" s="115" t="s">
        <v>1535</v>
      </c>
      <c r="CV140" s="115" t="s">
        <v>4322</v>
      </c>
      <c r="CW140" s="115" t="s">
        <v>3343</v>
      </c>
      <c r="CX140" s="115" t="s">
        <v>3347</v>
      </c>
      <c r="CY140" s="115" t="s">
        <v>3345</v>
      </c>
      <c r="CZ140" s="115" t="s">
        <v>4342</v>
      </c>
      <c r="DA140" s="116" t="s">
        <v>2540</v>
      </c>
      <c r="DB140" s="115" t="s">
        <v>5603</v>
      </c>
      <c r="DC140" s="115" t="s">
        <v>5604</v>
      </c>
      <c r="DD140" s="115" t="s">
        <v>5605</v>
      </c>
      <c r="DE140" s="115" t="s">
        <v>5606</v>
      </c>
    </row>
    <row r="141" spans="63:109">
      <c r="BK141" s="115" t="s">
        <v>1588</v>
      </c>
      <c r="BL141" s="115" t="s">
        <v>1589</v>
      </c>
      <c r="CL141" s="120" t="s">
        <v>1538</v>
      </c>
      <c r="CM141" s="115" t="s">
        <v>1539</v>
      </c>
      <c r="CV141" s="115" t="s">
        <v>4322</v>
      </c>
      <c r="CW141" s="115" t="s">
        <v>3343</v>
      </c>
      <c r="CX141" s="115" t="s">
        <v>3347</v>
      </c>
      <c r="CY141" s="115" t="s">
        <v>3345</v>
      </c>
      <c r="CZ141" s="115" t="s">
        <v>4343</v>
      </c>
      <c r="DA141" s="116" t="s">
        <v>2541</v>
      </c>
      <c r="DB141" s="115" t="s">
        <v>5607</v>
      </c>
      <c r="DC141" s="115" t="s">
        <v>5608</v>
      </c>
      <c r="DD141" s="115" t="s">
        <v>5609</v>
      </c>
      <c r="DE141" s="115" t="s">
        <v>5610</v>
      </c>
    </row>
    <row r="142" spans="63:109">
      <c r="BK142" s="115" t="s">
        <v>1592</v>
      </c>
      <c r="BL142" s="115" t="s">
        <v>1593</v>
      </c>
      <c r="CL142" s="120" t="s">
        <v>1542</v>
      </c>
      <c r="CM142" s="115" t="s">
        <v>1543</v>
      </c>
      <c r="CV142" s="115" t="s">
        <v>4322</v>
      </c>
      <c r="CW142" s="115" t="s">
        <v>3343</v>
      </c>
      <c r="CX142" s="115" t="s">
        <v>3347</v>
      </c>
      <c r="CY142" s="115" t="s">
        <v>3345</v>
      </c>
      <c r="CZ142" s="115" t="s">
        <v>4344</v>
      </c>
      <c r="DA142" s="116" t="s">
        <v>2542</v>
      </c>
      <c r="DB142" s="115" t="s">
        <v>5611</v>
      </c>
      <c r="DC142" s="115" t="s">
        <v>5612</v>
      </c>
      <c r="DD142" s="115" t="s">
        <v>5613</v>
      </c>
      <c r="DE142" s="115" t="s">
        <v>5614</v>
      </c>
    </row>
    <row r="143" spans="63:109">
      <c r="BK143" s="115" t="s">
        <v>1596</v>
      </c>
      <c r="BL143" s="115" t="s">
        <v>1597</v>
      </c>
      <c r="CL143" s="120" t="s">
        <v>1546</v>
      </c>
      <c r="CM143" s="115" t="s">
        <v>1547</v>
      </c>
      <c r="CV143" s="115" t="s">
        <v>4322</v>
      </c>
      <c r="CW143" s="115" t="s">
        <v>3343</v>
      </c>
      <c r="CX143" s="115" t="s">
        <v>3347</v>
      </c>
      <c r="CY143" s="115" t="s">
        <v>3345</v>
      </c>
      <c r="CZ143" s="115" t="s">
        <v>4345</v>
      </c>
      <c r="DA143" s="116" t="s">
        <v>2543</v>
      </c>
      <c r="DB143" s="115" t="s">
        <v>5615</v>
      </c>
      <c r="DC143" s="115" t="s">
        <v>5616</v>
      </c>
      <c r="DD143" s="115" t="s">
        <v>5617</v>
      </c>
      <c r="DE143" s="115" t="s">
        <v>5618</v>
      </c>
    </row>
    <row r="144" spans="63:109">
      <c r="BK144" s="115" t="s">
        <v>1600</v>
      </c>
      <c r="BL144" s="115" t="s">
        <v>1601</v>
      </c>
      <c r="CL144" s="120" t="s">
        <v>1550</v>
      </c>
      <c r="CM144" s="115" t="s">
        <v>1551</v>
      </c>
      <c r="CV144" s="115" t="s">
        <v>4322</v>
      </c>
      <c r="CW144" s="115" t="s">
        <v>3343</v>
      </c>
      <c r="CX144" s="115" t="s">
        <v>3347</v>
      </c>
      <c r="CY144" s="115" t="s">
        <v>3345</v>
      </c>
      <c r="CZ144" s="115" t="s">
        <v>4346</v>
      </c>
      <c r="DA144" s="116" t="s">
        <v>2544</v>
      </c>
      <c r="DB144" s="115" t="s">
        <v>5619</v>
      </c>
      <c r="DC144" s="115" t="s">
        <v>5620</v>
      </c>
      <c r="DD144" s="115" t="s">
        <v>5621</v>
      </c>
      <c r="DE144" s="115" t="s">
        <v>5622</v>
      </c>
    </row>
    <row r="145" spans="63:109">
      <c r="BK145" s="115" t="s">
        <v>1604</v>
      </c>
      <c r="BL145" s="115" t="s">
        <v>1605</v>
      </c>
      <c r="CL145" s="120" t="s">
        <v>1554</v>
      </c>
      <c r="CM145" s="115" t="s">
        <v>1555</v>
      </c>
      <c r="CV145" s="115" t="s">
        <v>4322</v>
      </c>
      <c r="CW145" s="115" t="s">
        <v>3343</v>
      </c>
      <c r="CX145" s="115" t="s">
        <v>3347</v>
      </c>
      <c r="CY145" s="115" t="s">
        <v>3345</v>
      </c>
      <c r="CZ145" s="115" t="s">
        <v>4347</v>
      </c>
      <c r="DA145" s="116" t="s">
        <v>2545</v>
      </c>
      <c r="DB145" s="115" t="s">
        <v>5623</v>
      </c>
      <c r="DC145" s="115" t="s">
        <v>5624</v>
      </c>
      <c r="DD145" s="115" t="s">
        <v>5625</v>
      </c>
      <c r="DE145" s="115" t="s">
        <v>5626</v>
      </c>
    </row>
    <row r="146" spans="63:109">
      <c r="BK146" s="115" t="s">
        <v>1608</v>
      </c>
      <c r="BL146" s="115" t="s">
        <v>1609</v>
      </c>
      <c r="CL146" s="120" t="s">
        <v>1558</v>
      </c>
      <c r="CM146" s="115" t="s">
        <v>1559</v>
      </c>
      <c r="CV146" s="115" t="s">
        <v>4322</v>
      </c>
      <c r="CW146" s="115" t="s">
        <v>3343</v>
      </c>
      <c r="CX146" s="115" t="s">
        <v>3347</v>
      </c>
      <c r="CY146" s="115" t="s">
        <v>3345</v>
      </c>
      <c r="CZ146" s="115" t="s">
        <v>4348</v>
      </c>
      <c r="DA146" s="116" t="s">
        <v>2546</v>
      </c>
      <c r="DB146" s="115" t="s">
        <v>5627</v>
      </c>
      <c r="DC146" s="115" t="s">
        <v>5628</v>
      </c>
      <c r="DD146" s="115" t="s">
        <v>5629</v>
      </c>
      <c r="DE146" s="115" t="s">
        <v>5630</v>
      </c>
    </row>
    <row r="147" spans="63:109">
      <c r="BK147" s="115" t="s">
        <v>1612</v>
      </c>
      <c r="BL147" s="115" t="s">
        <v>1613</v>
      </c>
      <c r="CL147" s="120" t="s">
        <v>1562</v>
      </c>
      <c r="CM147" s="115" t="s">
        <v>1563</v>
      </c>
      <c r="CV147" s="115" t="s">
        <v>4322</v>
      </c>
      <c r="CW147" s="115" t="s">
        <v>3343</v>
      </c>
      <c r="CX147" s="115" t="s">
        <v>3347</v>
      </c>
      <c r="CY147" s="115" t="s">
        <v>3345</v>
      </c>
      <c r="CZ147" s="115" t="s">
        <v>4349</v>
      </c>
      <c r="DA147" s="116" t="s">
        <v>2547</v>
      </c>
      <c r="DB147" s="115" t="s">
        <v>5631</v>
      </c>
      <c r="DC147" s="115" t="s">
        <v>5632</v>
      </c>
      <c r="DD147" s="115" t="s">
        <v>5633</v>
      </c>
      <c r="DE147" s="115" t="s">
        <v>5634</v>
      </c>
    </row>
    <row r="148" spans="63:109">
      <c r="BK148" s="115" t="s">
        <v>1616</v>
      </c>
      <c r="BL148" s="115" t="s">
        <v>1617</v>
      </c>
      <c r="CL148" s="120" t="s">
        <v>1566</v>
      </c>
      <c r="CM148" s="115" t="s">
        <v>1567</v>
      </c>
      <c r="CV148" s="115" t="s">
        <v>4322</v>
      </c>
      <c r="CW148" s="115" t="s">
        <v>3343</v>
      </c>
      <c r="CX148" s="115" t="s">
        <v>3347</v>
      </c>
      <c r="CY148" s="115" t="s">
        <v>3345</v>
      </c>
      <c r="CZ148" s="115" t="s">
        <v>4350</v>
      </c>
      <c r="DA148" s="116" t="s">
        <v>2548</v>
      </c>
      <c r="DB148" s="115" t="s">
        <v>5635</v>
      </c>
      <c r="DC148" s="115" t="s">
        <v>5636</v>
      </c>
      <c r="DD148" s="115" t="s">
        <v>5637</v>
      </c>
      <c r="DE148" s="115" t="s">
        <v>5638</v>
      </c>
    </row>
    <row r="149" spans="63:109">
      <c r="BK149" s="115" t="s">
        <v>1620</v>
      </c>
      <c r="BL149" s="115" t="s">
        <v>1621</v>
      </c>
      <c r="CL149" s="120" t="s">
        <v>1570</v>
      </c>
      <c r="CM149" s="115" t="s">
        <v>1571</v>
      </c>
      <c r="CV149" s="115" t="s">
        <v>4322</v>
      </c>
      <c r="CW149" s="115" t="s">
        <v>3343</v>
      </c>
      <c r="CX149" s="115" t="s">
        <v>3347</v>
      </c>
      <c r="CY149" s="115" t="s">
        <v>3345</v>
      </c>
      <c r="CZ149" s="115" t="s">
        <v>4351</v>
      </c>
      <c r="DA149" s="116" t="s">
        <v>2549</v>
      </c>
      <c r="DB149" s="115" t="s">
        <v>5639</v>
      </c>
      <c r="DC149" s="115" t="s">
        <v>5640</v>
      </c>
      <c r="DD149" s="115" t="s">
        <v>5641</v>
      </c>
      <c r="DE149" s="115" t="s">
        <v>5642</v>
      </c>
    </row>
    <row r="150" spans="63:109">
      <c r="BK150" s="115" t="s">
        <v>1624</v>
      </c>
      <c r="BL150" s="115" t="s">
        <v>1625</v>
      </c>
      <c r="CL150" s="120" t="s">
        <v>1574</v>
      </c>
      <c r="CM150" s="115" t="s">
        <v>1575</v>
      </c>
      <c r="CV150" s="115" t="s">
        <v>4322</v>
      </c>
      <c r="CW150" s="115" t="s">
        <v>3343</v>
      </c>
      <c r="CX150" s="115" t="s">
        <v>3347</v>
      </c>
      <c r="CY150" s="115" t="s">
        <v>3345</v>
      </c>
      <c r="CZ150" s="115" t="s">
        <v>4352</v>
      </c>
      <c r="DA150" s="116" t="s">
        <v>2550</v>
      </c>
      <c r="DB150" s="115" t="s">
        <v>5643</v>
      </c>
      <c r="DC150" s="115" t="s">
        <v>5644</v>
      </c>
      <c r="DD150" s="115" t="s">
        <v>5645</v>
      </c>
      <c r="DE150" s="115" t="s">
        <v>5646</v>
      </c>
    </row>
    <row r="151" spans="63:109">
      <c r="BK151" s="115" t="s">
        <v>1628</v>
      </c>
      <c r="BL151" s="115" t="s">
        <v>1629</v>
      </c>
      <c r="CL151" s="120" t="s">
        <v>1578</v>
      </c>
      <c r="CM151" s="115" t="s">
        <v>1579</v>
      </c>
      <c r="CV151" s="115" t="s">
        <v>4322</v>
      </c>
      <c r="CW151" s="115" t="s">
        <v>3343</v>
      </c>
      <c r="CX151" s="115" t="s">
        <v>3347</v>
      </c>
      <c r="CY151" s="115" t="s">
        <v>3345</v>
      </c>
      <c r="CZ151" s="115" t="s">
        <v>4353</v>
      </c>
      <c r="DA151" s="116" t="s">
        <v>2551</v>
      </c>
      <c r="DB151" s="115" t="s">
        <v>5647</v>
      </c>
      <c r="DC151" s="115" t="s">
        <v>5648</v>
      </c>
      <c r="DD151" s="115" t="s">
        <v>5649</v>
      </c>
      <c r="DE151" s="115" t="s">
        <v>5650</v>
      </c>
    </row>
    <row r="152" spans="63:109">
      <c r="BK152" s="115" t="s">
        <v>1632</v>
      </c>
      <c r="BL152" s="115" t="s">
        <v>1633</v>
      </c>
      <c r="CL152" s="120" t="s">
        <v>1582</v>
      </c>
      <c r="CM152" s="115" t="s">
        <v>1583</v>
      </c>
      <c r="CV152" s="115" t="s">
        <v>4322</v>
      </c>
      <c r="CW152" s="115" t="s">
        <v>3343</v>
      </c>
      <c r="CX152" s="115" t="s">
        <v>3347</v>
      </c>
      <c r="CY152" s="115" t="s">
        <v>3345</v>
      </c>
      <c r="CZ152" s="115" t="s">
        <v>4354</v>
      </c>
      <c r="DA152" s="116" t="s">
        <v>2552</v>
      </c>
      <c r="DB152" s="115" t="s">
        <v>5651</v>
      </c>
      <c r="DC152" s="115" t="s">
        <v>5652</v>
      </c>
      <c r="DD152" s="115" t="s">
        <v>5653</v>
      </c>
      <c r="DE152" s="115" t="s">
        <v>5654</v>
      </c>
    </row>
    <row r="153" spans="63:109">
      <c r="BK153" s="115" t="s">
        <v>1636</v>
      </c>
      <c r="BL153" s="115" t="s">
        <v>1637</v>
      </c>
      <c r="CL153" s="120" t="s">
        <v>1586</v>
      </c>
      <c r="CM153" s="115" t="s">
        <v>1587</v>
      </c>
      <c r="CV153" s="115" t="s">
        <v>4322</v>
      </c>
      <c r="CW153" s="115" t="s">
        <v>3343</v>
      </c>
      <c r="CX153" s="115" t="s">
        <v>3347</v>
      </c>
      <c r="CY153" s="115" t="s">
        <v>3345</v>
      </c>
      <c r="CZ153" s="115" t="s">
        <v>4355</v>
      </c>
      <c r="DA153" s="116" t="s">
        <v>2553</v>
      </c>
      <c r="DB153" s="115" t="s">
        <v>5655</v>
      </c>
      <c r="DC153" s="115" t="s">
        <v>5656</v>
      </c>
      <c r="DD153" s="115" t="s">
        <v>5657</v>
      </c>
      <c r="DE153" s="115" t="s">
        <v>5658</v>
      </c>
    </row>
    <row r="154" spans="63:109">
      <c r="BK154" s="115" t="s">
        <v>1640</v>
      </c>
      <c r="BL154" s="115" t="s">
        <v>1641</v>
      </c>
      <c r="CL154" s="120" t="s">
        <v>1590</v>
      </c>
      <c r="CM154" s="115" t="s">
        <v>1591</v>
      </c>
      <c r="CV154" s="115" t="s">
        <v>4322</v>
      </c>
      <c r="CW154" s="115" t="s">
        <v>3343</v>
      </c>
      <c r="CX154" s="115" t="s">
        <v>3347</v>
      </c>
      <c r="CY154" s="115" t="s">
        <v>3345</v>
      </c>
      <c r="CZ154" s="115" t="s">
        <v>4356</v>
      </c>
      <c r="DA154" s="116" t="s">
        <v>2554</v>
      </c>
      <c r="DB154" s="115" t="s">
        <v>5659</v>
      </c>
      <c r="DC154" s="115" t="s">
        <v>5660</v>
      </c>
      <c r="DD154" s="115" t="s">
        <v>5661</v>
      </c>
      <c r="DE154" s="115" t="s">
        <v>5662</v>
      </c>
    </row>
    <row r="155" spans="63:109">
      <c r="BK155" s="115" t="s">
        <v>1644</v>
      </c>
      <c r="BL155" s="115" t="s">
        <v>1645</v>
      </c>
      <c r="CL155" s="120" t="s">
        <v>1594</v>
      </c>
      <c r="CM155" s="115" t="s">
        <v>1595</v>
      </c>
      <c r="CV155" s="115" t="s">
        <v>4322</v>
      </c>
      <c r="CW155" s="115" t="s">
        <v>3343</v>
      </c>
      <c r="CX155" s="115" t="s">
        <v>3347</v>
      </c>
      <c r="CY155" s="115" t="s">
        <v>3345</v>
      </c>
      <c r="CZ155" s="115" t="s">
        <v>4357</v>
      </c>
      <c r="DA155" s="116" t="s">
        <v>2555</v>
      </c>
      <c r="DB155" s="115" t="s">
        <v>5663</v>
      </c>
      <c r="DC155" s="115" t="s">
        <v>5664</v>
      </c>
      <c r="DD155" s="115" t="s">
        <v>5665</v>
      </c>
      <c r="DE155" s="115" t="s">
        <v>5666</v>
      </c>
    </row>
    <row r="156" spans="63:109">
      <c r="BK156" s="115" t="s">
        <v>1648</v>
      </c>
      <c r="BL156" s="115" t="s">
        <v>1649</v>
      </c>
      <c r="CL156" s="120" t="s">
        <v>1598</v>
      </c>
      <c r="CM156" s="115" t="s">
        <v>1599</v>
      </c>
      <c r="CV156" s="115" t="s">
        <v>4322</v>
      </c>
      <c r="CW156" s="115" t="s">
        <v>3343</v>
      </c>
      <c r="CX156" s="115" t="s">
        <v>3347</v>
      </c>
      <c r="CY156" s="115" t="s">
        <v>3345</v>
      </c>
      <c r="CZ156" s="115" t="s">
        <v>4358</v>
      </c>
      <c r="DA156" s="116" t="s">
        <v>2556</v>
      </c>
      <c r="DB156" s="115" t="s">
        <v>5667</v>
      </c>
      <c r="DC156" s="115" t="s">
        <v>5668</v>
      </c>
      <c r="DD156" s="115" t="s">
        <v>5669</v>
      </c>
      <c r="DE156" s="115" t="s">
        <v>5670</v>
      </c>
    </row>
    <row r="157" spans="63:109">
      <c r="BK157" s="115" t="s">
        <v>1652</v>
      </c>
      <c r="BL157" s="115" t="s">
        <v>1653</v>
      </c>
      <c r="CL157" s="120" t="s">
        <v>1602</v>
      </c>
      <c r="CM157" s="115" t="s">
        <v>1603</v>
      </c>
      <c r="CV157" s="115" t="s">
        <v>4322</v>
      </c>
      <c r="CW157" s="115" t="s">
        <v>3343</v>
      </c>
      <c r="CX157" s="115" t="s">
        <v>3347</v>
      </c>
      <c r="CY157" s="115" t="s">
        <v>3345</v>
      </c>
      <c r="CZ157" s="115" t="s">
        <v>4359</v>
      </c>
      <c r="DA157" s="116" t="s">
        <v>2557</v>
      </c>
      <c r="DB157" s="115" t="s">
        <v>5671</v>
      </c>
      <c r="DC157" s="115" t="s">
        <v>5672</v>
      </c>
      <c r="DD157" s="115" t="s">
        <v>5673</v>
      </c>
      <c r="DE157" s="115" t="s">
        <v>5674</v>
      </c>
    </row>
    <row r="158" spans="63:109">
      <c r="BK158" s="115" t="s">
        <v>1656</v>
      </c>
      <c r="BL158" s="115" t="s">
        <v>1657</v>
      </c>
      <c r="CL158" s="120" t="s">
        <v>1606</v>
      </c>
      <c r="CM158" s="115" t="s">
        <v>1607</v>
      </c>
      <c r="CV158" s="115" t="s">
        <v>4322</v>
      </c>
      <c r="CW158" s="115" t="s">
        <v>3343</v>
      </c>
      <c r="CX158" s="115" t="s">
        <v>3347</v>
      </c>
      <c r="CY158" s="115" t="s">
        <v>3345</v>
      </c>
      <c r="CZ158" s="115" t="s">
        <v>4360</v>
      </c>
      <c r="DA158" s="116" t="s">
        <v>2558</v>
      </c>
      <c r="DB158" s="115" t="s">
        <v>5675</v>
      </c>
      <c r="DC158" s="115" t="s">
        <v>5676</v>
      </c>
      <c r="DD158" s="115" t="s">
        <v>5677</v>
      </c>
      <c r="DE158" s="115" t="s">
        <v>5678</v>
      </c>
    </row>
    <row r="159" spans="63:109">
      <c r="BK159" s="115" t="s">
        <v>1660</v>
      </c>
      <c r="BL159" s="115" t="s">
        <v>1661</v>
      </c>
      <c r="CL159" s="120" t="s">
        <v>1610</v>
      </c>
      <c r="CM159" s="115" t="s">
        <v>1611</v>
      </c>
      <c r="CV159" s="115" t="s">
        <v>4322</v>
      </c>
      <c r="CW159" s="115" t="s">
        <v>3343</v>
      </c>
      <c r="CX159" s="115" t="s">
        <v>3347</v>
      </c>
      <c r="CY159" s="115" t="s">
        <v>3345</v>
      </c>
      <c r="CZ159" s="115" t="s">
        <v>4361</v>
      </c>
      <c r="DA159" s="116" t="s">
        <v>2559</v>
      </c>
      <c r="DB159" s="115" t="s">
        <v>5679</v>
      </c>
      <c r="DC159" s="115" t="s">
        <v>5680</v>
      </c>
      <c r="DD159" s="115" t="s">
        <v>5681</v>
      </c>
      <c r="DE159" s="115" t="s">
        <v>5682</v>
      </c>
    </row>
    <row r="160" spans="63:109">
      <c r="BK160" s="115" t="s">
        <v>1664</v>
      </c>
      <c r="BL160" s="115" t="s">
        <v>1665</v>
      </c>
      <c r="CL160" s="120" t="s">
        <v>1614</v>
      </c>
      <c r="CM160" s="115" t="s">
        <v>1615</v>
      </c>
      <c r="CV160" s="115" t="s">
        <v>4322</v>
      </c>
      <c r="CW160" s="115" t="s">
        <v>3343</v>
      </c>
      <c r="CX160" s="115" t="s">
        <v>3347</v>
      </c>
      <c r="CY160" s="115" t="s">
        <v>3345</v>
      </c>
      <c r="CZ160" s="115" t="s">
        <v>4362</v>
      </c>
      <c r="DA160" s="116" t="s">
        <v>2560</v>
      </c>
      <c r="DB160" s="115" t="s">
        <v>5683</v>
      </c>
      <c r="DC160" s="115" t="s">
        <v>5684</v>
      </c>
      <c r="DD160" s="115" t="s">
        <v>5685</v>
      </c>
      <c r="DE160" s="115" t="s">
        <v>5686</v>
      </c>
    </row>
    <row r="161" spans="63:109">
      <c r="BK161" s="115" t="s">
        <v>1668</v>
      </c>
      <c r="BL161" s="115" t="s">
        <v>1669</v>
      </c>
      <c r="CL161" s="120" t="s">
        <v>1618</v>
      </c>
      <c r="CM161" s="115" t="s">
        <v>1619</v>
      </c>
      <c r="CV161" s="115" t="s">
        <v>4322</v>
      </c>
      <c r="CW161" s="115" t="s">
        <v>3343</v>
      </c>
      <c r="CX161" s="115" t="s">
        <v>3347</v>
      </c>
      <c r="CY161" s="115" t="s">
        <v>3345</v>
      </c>
      <c r="CZ161" s="115" t="s">
        <v>4363</v>
      </c>
      <c r="DA161" s="116" t="s">
        <v>2561</v>
      </c>
      <c r="DB161" s="115" t="s">
        <v>5687</v>
      </c>
      <c r="DC161" s="115" t="s">
        <v>5688</v>
      </c>
      <c r="DD161" s="115" t="s">
        <v>5689</v>
      </c>
      <c r="DE161" s="115" t="s">
        <v>5690</v>
      </c>
    </row>
    <row r="162" spans="63:109">
      <c r="BK162" s="115" t="s">
        <v>1672</v>
      </c>
      <c r="BL162" s="115" t="s">
        <v>1673</v>
      </c>
      <c r="CL162" s="120" t="s">
        <v>1622</v>
      </c>
      <c r="CM162" s="115" t="s">
        <v>1623</v>
      </c>
      <c r="CV162" s="115" t="s">
        <v>4322</v>
      </c>
      <c r="CW162" s="115" t="s">
        <v>3343</v>
      </c>
      <c r="CX162" s="115" t="s">
        <v>3347</v>
      </c>
      <c r="CY162" s="115" t="s">
        <v>3345</v>
      </c>
      <c r="CZ162" s="115" t="s">
        <v>4364</v>
      </c>
      <c r="DA162" s="116" t="s">
        <v>2562</v>
      </c>
      <c r="DB162" s="115" t="s">
        <v>5691</v>
      </c>
      <c r="DC162" s="115" t="s">
        <v>5692</v>
      </c>
      <c r="DD162" s="115" t="s">
        <v>5693</v>
      </c>
      <c r="DE162" s="115" t="s">
        <v>5694</v>
      </c>
    </row>
    <row r="163" spans="63:109">
      <c r="BK163" s="115" t="s">
        <v>1676</v>
      </c>
      <c r="BL163" s="115" t="s">
        <v>1677</v>
      </c>
      <c r="CL163" s="120" t="s">
        <v>1626</v>
      </c>
      <c r="CM163" s="115" t="s">
        <v>1627</v>
      </c>
      <c r="CV163" s="115" t="s">
        <v>4322</v>
      </c>
      <c r="CW163" s="115" t="s">
        <v>3343</v>
      </c>
      <c r="CX163" s="115" t="s">
        <v>3347</v>
      </c>
      <c r="CY163" s="115" t="s">
        <v>3345</v>
      </c>
      <c r="CZ163" s="115" t="s">
        <v>4365</v>
      </c>
      <c r="DA163" s="116" t="s">
        <v>2563</v>
      </c>
      <c r="DB163" s="115" t="s">
        <v>5695</v>
      </c>
      <c r="DC163" s="115" t="s">
        <v>5696</v>
      </c>
      <c r="DD163" s="115" t="s">
        <v>5697</v>
      </c>
      <c r="DE163" s="115" t="s">
        <v>5698</v>
      </c>
    </row>
    <row r="164" spans="63:109">
      <c r="BK164" s="115" t="s">
        <v>1680</v>
      </c>
      <c r="BL164" s="115" t="s">
        <v>1681</v>
      </c>
      <c r="CL164" s="120" t="s">
        <v>1630</v>
      </c>
      <c r="CM164" s="115" t="s">
        <v>1631</v>
      </c>
      <c r="CV164" s="115" t="s">
        <v>4322</v>
      </c>
      <c r="CW164" s="115" t="s">
        <v>3343</v>
      </c>
      <c r="CX164" s="115" t="s">
        <v>3347</v>
      </c>
      <c r="CY164" s="115" t="s">
        <v>3345</v>
      </c>
      <c r="CZ164" s="115" t="s">
        <v>4366</v>
      </c>
      <c r="DA164" s="116" t="s">
        <v>2564</v>
      </c>
      <c r="DB164" s="115" t="s">
        <v>5699</v>
      </c>
      <c r="DC164" s="115" t="s">
        <v>5700</v>
      </c>
      <c r="DD164" s="115" t="s">
        <v>5701</v>
      </c>
      <c r="DE164" s="115" t="s">
        <v>5702</v>
      </c>
    </row>
    <row r="165" spans="63:109">
      <c r="BK165" s="115" t="s">
        <v>1684</v>
      </c>
      <c r="BL165" s="115" t="s">
        <v>1685</v>
      </c>
      <c r="CL165" s="120" t="s">
        <v>1634</v>
      </c>
      <c r="CM165" s="115" t="s">
        <v>1635</v>
      </c>
      <c r="CV165" s="115" t="s">
        <v>4322</v>
      </c>
      <c r="CW165" s="115" t="s">
        <v>3343</v>
      </c>
      <c r="CX165" s="115" t="s">
        <v>3347</v>
      </c>
      <c r="CY165" s="115" t="s">
        <v>3345</v>
      </c>
      <c r="CZ165" s="115" t="s">
        <v>4367</v>
      </c>
      <c r="DA165" s="116" t="s">
        <v>2565</v>
      </c>
      <c r="DB165" s="115" t="s">
        <v>5703</v>
      </c>
      <c r="DC165" s="115" t="s">
        <v>5704</v>
      </c>
      <c r="DD165" s="115" t="s">
        <v>5705</v>
      </c>
      <c r="DE165" s="115" t="s">
        <v>5706</v>
      </c>
    </row>
    <row r="166" spans="63:109">
      <c r="BK166" s="115" t="s">
        <v>1688</v>
      </c>
      <c r="BL166" s="115" t="s">
        <v>1689</v>
      </c>
      <c r="CL166" s="120" t="s">
        <v>1638</v>
      </c>
      <c r="CM166" s="115" t="s">
        <v>1639</v>
      </c>
      <c r="CV166" s="115" t="s">
        <v>4322</v>
      </c>
      <c r="CW166" s="115" t="s">
        <v>3343</v>
      </c>
      <c r="CX166" s="115" t="s">
        <v>3347</v>
      </c>
      <c r="CY166" s="115" t="s">
        <v>3345</v>
      </c>
      <c r="CZ166" s="115" t="s">
        <v>4368</v>
      </c>
      <c r="DA166" s="116" t="s">
        <v>2566</v>
      </c>
      <c r="DB166" s="115" t="s">
        <v>5707</v>
      </c>
      <c r="DC166" s="115" t="s">
        <v>5708</v>
      </c>
      <c r="DD166" s="115" t="s">
        <v>5709</v>
      </c>
      <c r="DE166" s="115" t="s">
        <v>5710</v>
      </c>
    </row>
    <row r="167" spans="63:109">
      <c r="BK167" s="115" t="s">
        <v>1692</v>
      </c>
      <c r="BL167" s="115" t="s">
        <v>1693</v>
      </c>
      <c r="CL167" s="120" t="s">
        <v>1642</v>
      </c>
      <c r="CM167" s="115" t="s">
        <v>1643</v>
      </c>
      <c r="CV167" s="115" t="s">
        <v>4322</v>
      </c>
      <c r="CW167" s="115" t="s">
        <v>3343</v>
      </c>
      <c r="CX167" s="115" t="s">
        <v>3347</v>
      </c>
      <c r="CY167" s="115" t="s">
        <v>3345</v>
      </c>
      <c r="CZ167" s="115" t="s">
        <v>4369</v>
      </c>
      <c r="DA167" s="116" t="s">
        <v>2567</v>
      </c>
      <c r="DB167" s="115" t="s">
        <v>5711</v>
      </c>
      <c r="DC167" s="115" t="s">
        <v>5712</v>
      </c>
      <c r="DD167" s="115" t="s">
        <v>5713</v>
      </c>
      <c r="DE167" s="115" t="s">
        <v>5714</v>
      </c>
    </row>
    <row r="168" spans="63:109">
      <c r="BK168" s="115" t="s">
        <v>1696</v>
      </c>
      <c r="BL168" s="115" t="s">
        <v>1697</v>
      </c>
      <c r="CL168" s="120" t="s">
        <v>1646</v>
      </c>
      <c r="CM168" s="115" t="s">
        <v>1647</v>
      </c>
      <c r="CV168" s="115" t="s">
        <v>4322</v>
      </c>
      <c r="CW168" s="115" t="s">
        <v>3343</v>
      </c>
      <c r="CX168" s="115" t="s">
        <v>3347</v>
      </c>
      <c r="CY168" s="115" t="s">
        <v>3345</v>
      </c>
      <c r="CZ168" s="115" t="s">
        <v>4370</v>
      </c>
      <c r="DA168" s="116" t="s">
        <v>2568</v>
      </c>
      <c r="DB168" s="115" t="s">
        <v>5715</v>
      </c>
      <c r="DC168" s="115" t="s">
        <v>5716</v>
      </c>
      <c r="DD168" s="115" t="s">
        <v>5717</v>
      </c>
      <c r="DE168" s="115" t="s">
        <v>5718</v>
      </c>
    </row>
    <row r="169" spans="63:109">
      <c r="BK169" s="115" t="s">
        <v>1700</v>
      </c>
      <c r="BL169" s="115" t="s">
        <v>1701</v>
      </c>
      <c r="CL169" s="120" t="s">
        <v>1650</v>
      </c>
      <c r="CM169" s="115" t="s">
        <v>1651</v>
      </c>
      <c r="CV169" s="115" t="s">
        <v>4322</v>
      </c>
      <c r="CW169" s="115" t="s">
        <v>3343</v>
      </c>
      <c r="CX169" s="115" t="s">
        <v>3347</v>
      </c>
      <c r="CY169" s="115" t="s">
        <v>3345</v>
      </c>
      <c r="CZ169" s="115" t="s">
        <v>4371</v>
      </c>
      <c r="DA169" s="116" t="s">
        <v>2569</v>
      </c>
      <c r="DB169" s="115" t="s">
        <v>5719</v>
      </c>
      <c r="DC169" s="115" t="s">
        <v>5720</v>
      </c>
      <c r="DD169" s="115" t="s">
        <v>5721</v>
      </c>
      <c r="DE169" s="115" t="s">
        <v>5722</v>
      </c>
    </row>
    <row r="170" spans="63:109">
      <c r="BK170" s="115" t="s">
        <v>1704</v>
      </c>
      <c r="BL170" s="115" t="s">
        <v>1705</v>
      </c>
      <c r="CL170" s="120" t="s">
        <v>1654</v>
      </c>
      <c r="CM170" s="115" t="s">
        <v>1655</v>
      </c>
      <c r="CV170" s="115" t="s">
        <v>4322</v>
      </c>
      <c r="CW170" s="115" t="s">
        <v>3343</v>
      </c>
      <c r="CX170" s="115" t="s">
        <v>3347</v>
      </c>
      <c r="CY170" s="115" t="s">
        <v>3345</v>
      </c>
      <c r="CZ170" s="115" t="s">
        <v>4372</v>
      </c>
      <c r="DA170" s="116" t="s">
        <v>2570</v>
      </c>
      <c r="DB170" s="115" t="s">
        <v>5723</v>
      </c>
      <c r="DC170" s="115" t="s">
        <v>5724</v>
      </c>
      <c r="DD170" s="115" t="s">
        <v>5725</v>
      </c>
      <c r="DE170" s="115" t="s">
        <v>5726</v>
      </c>
    </row>
    <row r="171" spans="63:109">
      <c r="BK171" s="115" t="s">
        <v>1708</v>
      </c>
      <c r="BL171" s="115" t="s">
        <v>1709</v>
      </c>
      <c r="CL171" s="120" t="s">
        <v>1658</v>
      </c>
      <c r="CM171" s="115" t="s">
        <v>1659</v>
      </c>
      <c r="CV171" s="115" t="s">
        <v>4322</v>
      </c>
      <c r="CW171" s="115" t="s">
        <v>3343</v>
      </c>
      <c r="CX171" s="115" t="s">
        <v>3347</v>
      </c>
      <c r="CY171" s="115" t="s">
        <v>3345</v>
      </c>
      <c r="CZ171" s="115" t="s">
        <v>4373</v>
      </c>
      <c r="DA171" s="116" t="s">
        <v>2571</v>
      </c>
      <c r="DB171" s="115" t="s">
        <v>5727</v>
      </c>
      <c r="DC171" s="115" t="s">
        <v>5728</v>
      </c>
      <c r="DD171" s="115" t="s">
        <v>5729</v>
      </c>
      <c r="DE171" s="115" t="s">
        <v>5730</v>
      </c>
    </row>
    <row r="172" spans="63:109">
      <c r="BK172" s="115" t="s">
        <v>1712</v>
      </c>
      <c r="BL172" s="115" t="s">
        <v>1713</v>
      </c>
      <c r="CL172" s="120" t="s">
        <v>1662</v>
      </c>
      <c r="CM172" s="115" t="s">
        <v>1663</v>
      </c>
      <c r="CV172" s="115" t="s">
        <v>4322</v>
      </c>
      <c r="CW172" s="115" t="s">
        <v>3343</v>
      </c>
      <c r="CX172" s="115" t="s">
        <v>3347</v>
      </c>
      <c r="CY172" s="115" t="s">
        <v>3345</v>
      </c>
      <c r="CZ172" s="115" t="s">
        <v>10366</v>
      </c>
      <c r="DA172" s="115" t="s">
        <v>10258</v>
      </c>
      <c r="DB172" s="115" t="s">
        <v>5731</v>
      </c>
      <c r="DC172" s="115" t="s">
        <v>5732</v>
      </c>
      <c r="DD172" s="115" t="s">
        <v>5733</v>
      </c>
      <c r="DE172" s="115" t="s">
        <v>5734</v>
      </c>
    </row>
    <row r="173" spans="63:109">
      <c r="BK173" s="115" t="s">
        <v>1716</v>
      </c>
      <c r="BL173" s="115" t="s">
        <v>1717</v>
      </c>
      <c r="CL173" s="120" t="s">
        <v>1666</v>
      </c>
      <c r="CM173" s="115" t="s">
        <v>1667</v>
      </c>
      <c r="CV173" s="115" t="s">
        <v>4322</v>
      </c>
      <c r="CW173" s="115" t="s">
        <v>3343</v>
      </c>
      <c r="CX173" s="115" t="s">
        <v>3347</v>
      </c>
      <c r="CY173" s="115" t="s">
        <v>3345</v>
      </c>
      <c r="CZ173" s="115" t="s">
        <v>10367</v>
      </c>
      <c r="DA173" s="115" t="s">
        <v>10260</v>
      </c>
      <c r="DB173" s="115" t="s">
        <v>5735</v>
      </c>
      <c r="DC173" s="115" t="s">
        <v>5736</v>
      </c>
      <c r="DD173" s="115" t="s">
        <v>5737</v>
      </c>
      <c r="DE173" s="115" t="s">
        <v>5738</v>
      </c>
    </row>
    <row r="174" spans="63:109">
      <c r="BK174" s="115" t="s">
        <v>1720</v>
      </c>
      <c r="BL174" s="115" t="s">
        <v>1721</v>
      </c>
      <c r="CL174" s="120" t="s">
        <v>1670</v>
      </c>
      <c r="CM174" s="115" t="s">
        <v>1671</v>
      </c>
      <c r="CV174" s="115" t="s">
        <v>4322</v>
      </c>
      <c r="CW174" s="115" t="s">
        <v>3343</v>
      </c>
      <c r="CX174" s="115" t="s">
        <v>3347</v>
      </c>
      <c r="CY174" s="115" t="s">
        <v>3345</v>
      </c>
      <c r="CZ174" s="115" t="s">
        <v>10368</v>
      </c>
      <c r="DA174" s="115" t="s">
        <v>10262</v>
      </c>
      <c r="DB174" s="115" t="s">
        <v>5739</v>
      </c>
      <c r="DC174" s="115" t="s">
        <v>5740</v>
      </c>
      <c r="DD174" s="115" t="s">
        <v>5741</v>
      </c>
      <c r="DE174" s="115" t="s">
        <v>5742</v>
      </c>
    </row>
    <row r="175" spans="63:109">
      <c r="BK175" s="115" t="s">
        <v>1724</v>
      </c>
      <c r="BL175" s="115" t="s">
        <v>1725</v>
      </c>
      <c r="CL175" s="120" t="s">
        <v>1674</v>
      </c>
      <c r="CM175" s="115" t="s">
        <v>1675</v>
      </c>
      <c r="CV175" s="115" t="s">
        <v>4322</v>
      </c>
      <c r="CW175" s="115" t="s">
        <v>3343</v>
      </c>
      <c r="CX175" s="115" t="s">
        <v>3347</v>
      </c>
      <c r="CY175" s="115" t="s">
        <v>3345</v>
      </c>
      <c r="CZ175" s="115" t="s">
        <v>10369</v>
      </c>
      <c r="DA175" s="115" t="s">
        <v>10264</v>
      </c>
      <c r="DB175" s="115" t="s">
        <v>5743</v>
      </c>
      <c r="DC175" s="115" t="s">
        <v>5744</v>
      </c>
      <c r="DD175" s="115" t="s">
        <v>5745</v>
      </c>
      <c r="DE175" s="115" t="s">
        <v>5746</v>
      </c>
    </row>
    <row r="176" spans="63:109">
      <c r="BK176" s="115" t="s">
        <v>1728</v>
      </c>
      <c r="BL176" s="115" t="s">
        <v>1729</v>
      </c>
      <c r="CL176" s="120" t="s">
        <v>1678</v>
      </c>
      <c r="CM176" s="115" t="s">
        <v>1679</v>
      </c>
      <c r="CV176" s="115" t="s">
        <v>4322</v>
      </c>
      <c r="CW176" s="115" t="s">
        <v>3343</v>
      </c>
      <c r="CX176" s="115" t="s">
        <v>3347</v>
      </c>
      <c r="CY176" s="115" t="s">
        <v>3345</v>
      </c>
      <c r="CZ176" s="115" t="s">
        <v>10370</v>
      </c>
      <c r="DA176" s="115" t="s">
        <v>10266</v>
      </c>
      <c r="DB176" s="115" t="s">
        <v>5747</v>
      </c>
      <c r="DC176" s="115" t="s">
        <v>5748</v>
      </c>
      <c r="DD176" s="115" t="s">
        <v>5749</v>
      </c>
      <c r="DE176" s="115" t="s">
        <v>5750</v>
      </c>
    </row>
    <row r="177" spans="63:109">
      <c r="BK177" s="115" t="s">
        <v>1732</v>
      </c>
      <c r="BL177" s="115" t="s">
        <v>1733</v>
      </c>
      <c r="CL177" s="120" t="s">
        <v>1682</v>
      </c>
      <c r="CM177" s="115" t="s">
        <v>1683</v>
      </c>
      <c r="CV177" s="115" t="s">
        <v>4322</v>
      </c>
      <c r="CW177" s="115" t="s">
        <v>3343</v>
      </c>
      <c r="CX177" s="115" t="s">
        <v>3347</v>
      </c>
      <c r="CY177" s="115" t="s">
        <v>3345</v>
      </c>
      <c r="CZ177" s="115" t="s">
        <v>10371</v>
      </c>
      <c r="DA177" s="115" t="s">
        <v>10268</v>
      </c>
      <c r="DB177" s="115" t="s">
        <v>5751</v>
      </c>
      <c r="DC177" s="115" t="s">
        <v>5752</v>
      </c>
      <c r="DD177" s="115" t="s">
        <v>5753</v>
      </c>
      <c r="DE177" s="115" t="s">
        <v>5754</v>
      </c>
    </row>
    <row r="178" spans="63:109">
      <c r="BK178" s="115" t="s">
        <v>1736</v>
      </c>
      <c r="BL178" s="115" t="s">
        <v>1737</v>
      </c>
      <c r="CL178" s="120" t="s">
        <v>1690</v>
      </c>
      <c r="CM178" s="115" t="s">
        <v>1691</v>
      </c>
      <c r="CV178" s="115" t="s">
        <v>4322</v>
      </c>
      <c r="CW178" s="115" t="s">
        <v>3343</v>
      </c>
      <c r="CX178" s="115" t="s">
        <v>3347</v>
      </c>
      <c r="CY178" s="115" t="s">
        <v>3345</v>
      </c>
      <c r="CZ178" s="115" t="s">
        <v>10372</v>
      </c>
      <c r="DA178" s="115" t="s">
        <v>10270</v>
      </c>
      <c r="DB178" s="115" t="s">
        <v>5755</v>
      </c>
      <c r="DC178" s="115" t="s">
        <v>5756</v>
      </c>
      <c r="DD178" s="115" t="s">
        <v>5757</v>
      </c>
      <c r="DE178" s="115" t="s">
        <v>5758</v>
      </c>
    </row>
    <row r="179" spans="63:109">
      <c r="BK179" s="115" t="s">
        <v>1740</v>
      </c>
      <c r="BL179" s="115" t="s">
        <v>1741</v>
      </c>
      <c r="CL179" s="120" t="s">
        <v>1686</v>
      </c>
      <c r="CM179" s="115" t="s">
        <v>1687</v>
      </c>
      <c r="CV179" s="115" t="s">
        <v>4322</v>
      </c>
      <c r="CW179" s="115" t="s">
        <v>3343</v>
      </c>
      <c r="CX179" s="115" t="s">
        <v>3347</v>
      </c>
      <c r="CY179" s="115" t="s">
        <v>3345</v>
      </c>
      <c r="CZ179" s="115" t="s">
        <v>10373</v>
      </c>
      <c r="DA179" s="115" t="s">
        <v>10272</v>
      </c>
      <c r="DB179" s="115" t="s">
        <v>5759</v>
      </c>
      <c r="DC179" s="115" t="s">
        <v>5760</v>
      </c>
      <c r="DD179" s="115" t="s">
        <v>5761</v>
      </c>
      <c r="DE179" s="115" t="s">
        <v>5762</v>
      </c>
    </row>
    <row r="180" spans="63:109">
      <c r="BK180" s="115" t="s">
        <v>1744</v>
      </c>
      <c r="BL180" s="115" t="s">
        <v>1745</v>
      </c>
      <c r="CL180" s="120" t="s">
        <v>1694</v>
      </c>
      <c r="CM180" s="115" t="s">
        <v>1695</v>
      </c>
      <c r="CV180" s="115" t="s">
        <v>4322</v>
      </c>
      <c r="CW180" s="115" t="s">
        <v>3343</v>
      </c>
      <c r="CX180" s="115" t="s">
        <v>3347</v>
      </c>
      <c r="CY180" s="115" t="s">
        <v>3345</v>
      </c>
      <c r="CZ180" s="115" t="s">
        <v>10374</v>
      </c>
      <c r="DA180" s="115" t="s">
        <v>10274</v>
      </c>
      <c r="DB180" s="115" t="s">
        <v>5763</v>
      </c>
      <c r="DC180" s="115" t="s">
        <v>5764</v>
      </c>
      <c r="DD180" s="115" t="s">
        <v>5765</v>
      </c>
      <c r="DE180" s="115" t="s">
        <v>5766</v>
      </c>
    </row>
    <row r="181" spans="63:109">
      <c r="BK181" s="115" t="s">
        <v>1748</v>
      </c>
      <c r="BL181" s="115" t="s">
        <v>1749</v>
      </c>
      <c r="CL181" s="120" t="s">
        <v>1702</v>
      </c>
      <c r="CM181" s="115" t="s">
        <v>1703</v>
      </c>
      <c r="CV181" s="115" t="s">
        <v>4322</v>
      </c>
      <c r="CW181" s="115" t="s">
        <v>3343</v>
      </c>
      <c r="CX181" s="115" t="s">
        <v>3347</v>
      </c>
      <c r="CY181" s="115" t="s">
        <v>3345</v>
      </c>
      <c r="CZ181" s="115" t="s">
        <v>10375</v>
      </c>
      <c r="DA181" s="115" t="s">
        <v>10276</v>
      </c>
      <c r="DB181" s="115" t="s">
        <v>5767</v>
      </c>
      <c r="DC181" s="115" t="s">
        <v>5768</v>
      </c>
      <c r="DD181" s="115" t="s">
        <v>5769</v>
      </c>
      <c r="DE181" s="115" t="s">
        <v>5770</v>
      </c>
    </row>
    <row r="182" spans="63:109">
      <c r="BK182" s="115" t="s">
        <v>1752</v>
      </c>
      <c r="BL182" s="115" t="s">
        <v>1753</v>
      </c>
      <c r="CL182" s="120" t="s">
        <v>1706</v>
      </c>
      <c r="CM182" s="115" t="s">
        <v>1707</v>
      </c>
      <c r="CV182" s="115" t="s">
        <v>4322</v>
      </c>
      <c r="CW182" s="115" t="s">
        <v>3343</v>
      </c>
      <c r="CX182" s="115" t="s">
        <v>3347</v>
      </c>
      <c r="CY182" s="115" t="s">
        <v>3345</v>
      </c>
      <c r="CZ182" s="115" t="s">
        <v>4374</v>
      </c>
      <c r="DA182" s="116" t="s">
        <v>2572</v>
      </c>
      <c r="DB182" s="115" t="s">
        <v>5771</v>
      </c>
      <c r="DC182" s="115" t="s">
        <v>5772</v>
      </c>
      <c r="DD182" s="115" t="s">
        <v>5773</v>
      </c>
      <c r="DE182" s="115" t="s">
        <v>5774</v>
      </c>
    </row>
    <row r="183" spans="63:109">
      <c r="BK183" s="115" t="s">
        <v>1756</v>
      </c>
      <c r="BL183" s="115" t="s">
        <v>1757</v>
      </c>
      <c r="CL183" s="120" t="s">
        <v>1710</v>
      </c>
      <c r="CM183" s="115" t="s">
        <v>1711</v>
      </c>
      <c r="CV183" s="115" t="s">
        <v>4322</v>
      </c>
      <c r="CW183" s="115" t="s">
        <v>3343</v>
      </c>
      <c r="CX183" s="115" t="s">
        <v>3347</v>
      </c>
      <c r="CY183" s="115" t="s">
        <v>3345</v>
      </c>
      <c r="CZ183" s="115" t="s">
        <v>4375</v>
      </c>
      <c r="DA183" s="116" t="s">
        <v>2573</v>
      </c>
      <c r="DB183" s="115" t="s">
        <v>5775</v>
      </c>
      <c r="DC183" s="115" t="s">
        <v>5776</v>
      </c>
      <c r="DD183" s="115" t="s">
        <v>5777</v>
      </c>
      <c r="DE183" s="115" t="s">
        <v>5778</v>
      </c>
    </row>
    <row r="184" spans="63:109">
      <c r="BK184" s="115" t="s">
        <v>1760</v>
      </c>
      <c r="BL184" s="115" t="s">
        <v>1761</v>
      </c>
      <c r="CL184" s="120" t="s">
        <v>1698</v>
      </c>
      <c r="CM184" s="115" t="s">
        <v>1699</v>
      </c>
      <c r="CV184" s="115" t="s">
        <v>4322</v>
      </c>
      <c r="CW184" s="115" t="s">
        <v>3343</v>
      </c>
      <c r="CX184" s="115" t="s">
        <v>3347</v>
      </c>
      <c r="CY184" s="115" t="s">
        <v>3345</v>
      </c>
      <c r="CZ184" s="115" t="s">
        <v>4376</v>
      </c>
      <c r="DA184" s="116" t="s">
        <v>2574</v>
      </c>
      <c r="DB184" s="115" t="s">
        <v>5779</v>
      </c>
      <c r="DC184" s="115" t="s">
        <v>5780</v>
      </c>
      <c r="DD184" s="115" t="s">
        <v>5781</v>
      </c>
      <c r="DE184" s="115" t="s">
        <v>5782</v>
      </c>
    </row>
    <row r="185" spans="63:109">
      <c r="BK185" s="115" t="s">
        <v>1764</v>
      </c>
      <c r="BL185" s="115" t="s">
        <v>1765</v>
      </c>
      <c r="CL185" s="120" t="s">
        <v>1714</v>
      </c>
      <c r="CM185" s="115" t="s">
        <v>1715</v>
      </c>
      <c r="CV185" s="115" t="s">
        <v>4322</v>
      </c>
      <c r="CW185" s="115" t="s">
        <v>3343</v>
      </c>
      <c r="CX185" s="115" t="s">
        <v>3347</v>
      </c>
      <c r="CY185" s="115" t="s">
        <v>3345</v>
      </c>
      <c r="CZ185" s="115" t="s">
        <v>4377</v>
      </c>
      <c r="DA185" s="116" t="s">
        <v>2575</v>
      </c>
      <c r="DB185" s="115" t="s">
        <v>5783</v>
      </c>
      <c r="DC185" s="115" t="s">
        <v>5784</v>
      </c>
      <c r="DD185" s="115" t="s">
        <v>5785</v>
      </c>
      <c r="DE185" s="115" t="s">
        <v>5786</v>
      </c>
    </row>
    <row r="186" spans="63:109">
      <c r="BK186" s="115" t="s">
        <v>1768</v>
      </c>
      <c r="BL186" s="115" t="s">
        <v>1769</v>
      </c>
      <c r="CL186" s="120" t="s">
        <v>1718</v>
      </c>
      <c r="CM186" s="115" t="s">
        <v>1719</v>
      </c>
      <c r="CV186" s="115" t="s">
        <v>4322</v>
      </c>
      <c r="CW186" s="115" t="s">
        <v>3343</v>
      </c>
      <c r="CX186" s="115" t="s">
        <v>3347</v>
      </c>
      <c r="CY186" s="115" t="s">
        <v>3345</v>
      </c>
      <c r="CZ186" s="115" t="s">
        <v>4378</v>
      </c>
      <c r="DA186" s="116" t="s">
        <v>2576</v>
      </c>
      <c r="DB186" s="115" t="s">
        <v>5787</v>
      </c>
      <c r="DC186" s="115" t="s">
        <v>5788</v>
      </c>
      <c r="DD186" s="115" t="s">
        <v>5789</v>
      </c>
      <c r="DE186" s="115" t="s">
        <v>5790</v>
      </c>
    </row>
    <row r="187" spans="63:109">
      <c r="BK187" s="115" t="s">
        <v>1772</v>
      </c>
      <c r="BL187" s="115" t="s">
        <v>1773</v>
      </c>
      <c r="CL187" s="120" t="s">
        <v>1722</v>
      </c>
      <c r="CM187" s="115" t="s">
        <v>1723</v>
      </c>
      <c r="CV187" s="115" t="s">
        <v>4322</v>
      </c>
      <c r="CW187" s="115" t="s">
        <v>3343</v>
      </c>
      <c r="CX187" s="115" t="s">
        <v>3347</v>
      </c>
      <c r="CY187" s="115" t="s">
        <v>3345</v>
      </c>
      <c r="CZ187" s="115" t="s">
        <v>4379</v>
      </c>
      <c r="DA187" s="116" t="s">
        <v>2577</v>
      </c>
      <c r="DB187" s="115" t="s">
        <v>5791</v>
      </c>
      <c r="DC187" s="115" t="s">
        <v>5792</v>
      </c>
      <c r="DD187" s="115" t="s">
        <v>5793</v>
      </c>
      <c r="DE187" s="115" t="s">
        <v>5794</v>
      </c>
    </row>
    <row r="188" spans="63:109">
      <c r="BK188" s="115" t="s">
        <v>1776</v>
      </c>
      <c r="BL188" s="115" t="s">
        <v>1777</v>
      </c>
      <c r="CL188" s="120" t="s">
        <v>1726</v>
      </c>
      <c r="CM188" s="115" t="s">
        <v>1727</v>
      </c>
      <c r="CV188" s="115" t="s">
        <v>4322</v>
      </c>
      <c r="CW188" s="115" t="s">
        <v>3343</v>
      </c>
      <c r="CX188" s="115" t="s">
        <v>3347</v>
      </c>
      <c r="CY188" s="115" t="s">
        <v>3345</v>
      </c>
      <c r="CZ188" s="115" t="s">
        <v>4380</v>
      </c>
      <c r="DA188" s="116" t="s">
        <v>2578</v>
      </c>
      <c r="DB188" s="115" t="s">
        <v>5795</v>
      </c>
      <c r="DC188" s="115" t="s">
        <v>5796</v>
      </c>
      <c r="DD188" s="115" t="s">
        <v>5797</v>
      </c>
      <c r="DE188" s="115" t="s">
        <v>5798</v>
      </c>
    </row>
    <row r="189" spans="63:109">
      <c r="BK189" s="115" t="s">
        <v>1780</v>
      </c>
      <c r="BL189" s="115" t="s">
        <v>1781</v>
      </c>
      <c r="CL189" s="120" t="s">
        <v>1730</v>
      </c>
      <c r="CM189" s="115" t="s">
        <v>1731</v>
      </c>
      <c r="CV189" s="115" t="s">
        <v>4322</v>
      </c>
      <c r="CW189" s="115" t="s">
        <v>3343</v>
      </c>
      <c r="CX189" s="115" t="s">
        <v>3347</v>
      </c>
      <c r="CY189" s="115" t="s">
        <v>3345</v>
      </c>
      <c r="CZ189" s="115" t="s">
        <v>4381</v>
      </c>
      <c r="DA189" s="116" t="s">
        <v>2579</v>
      </c>
      <c r="DB189" s="115" t="s">
        <v>5799</v>
      </c>
      <c r="DC189" s="115" t="s">
        <v>5800</v>
      </c>
      <c r="DD189" s="115" t="s">
        <v>5801</v>
      </c>
      <c r="DE189" s="115" t="s">
        <v>5802</v>
      </c>
    </row>
    <row r="190" spans="63:109">
      <c r="BK190" s="115" t="s">
        <v>1784</v>
      </c>
      <c r="BL190" s="115" t="s">
        <v>1785</v>
      </c>
      <c r="CL190" s="120" t="s">
        <v>1734</v>
      </c>
      <c r="CM190" s="115" t="s">
        <v>1735</v>
      </c>
      <c r="CV190" s="115" t="s">
        <v>4322</v>
      </c>
      <c r="CW190" s="115" t="s">
        <v>3343</v>
      </c>
      <c r="CX190" s="115" t="s">
        <v>3347</v>
      </c>
      <c r="CY190" s="115" t="s">
        <v>3345</v>
      </c>
      <c r="CZ190" s="115" t="s">
        <v>4382</v>
      </c>
      <c r="DA190" s="116" t="s">
        <v>2580</v>
      </c>
      <c r="DB190" s="115" t="s">
        <v>5803</v>
      </c>
      <c r="DC190" s="115" t="s">
        <v>5804</v>
      </c>
      <c r="DD190" s="115" t="s">
        <v>5805</v>
      </c>
      <c r="DE190" s="115" t="s">
        <v>5806</v>
      </c>
    </row>
    <row r="191" spans="63:109">
      <c r="BK191" s="115" t="s">
        <v>1788</v>
      </c>
      <c r="BL191" s="115" t="s">
        <v>1789</v>
      </c>
      <c r="CL191" s="120" t="s">
        <v>1738</v>
      </c>
      <c r="CM191" s="115" t="s">
        <v>1739</v>
      </c>
      <c r="CV191" s="115" t="s">
        <v>4322</v>
      </c>
      <c r="CW191" s="115" t="s">
        <v>3343</v>
      </c>
      <c r="CX191" s="115" t="s">
        <v>3347</v>
      </c>
      <c r="CY191" s="115" t="s">
        <v>3345</v>
      </c>
      <c r="CZ191" s="115" t="s">
        <v>4383</v>
      </c>
      <c r="DA191" s="116" t="s">
        <v>2581</v>
      </c>
      <c r="DB191" s="115" t="s">
        <v>5807</v>
      </c>
      <c r="DC191" s="115" t="s">
        <v>5808</v>
      </c>
      <c r="DD191" s="115" t="s">
        <v>5809</v>
      </c>
      <c r="DE191" s="115" t="s">
        <v>5810</v>
      </c>
    </row>
    <row r="192" spans="63:109">
      <c r="BK192" s="115" t="s">
        <v>1792</v>
      </c>
      <c r="BL192" s="115" t="s">
        <v>1793</v>
      </c>
      <c r="CL192" s="120" t="s">
        <v>1742</v>
      </c>
      <c r="CM192" s="115" t="s">
        <v>1743</v>
      </c>
      <c r="CV192" s="115" t="s">
        <v>4322</v>
      </c>
      <c r="CW192" s="115" t="s">
        <v>3343</v>
      </c>
      <c r="CX192" s="115" t="s">
        <v>3347</v>
      </c>
      <c r="CY192" s="115" t="s">
        <v>3345</v>
      </c>
      <c r="CZ192" s="115" t="s">
        <v>4384</v>
      </c>
      <c r="DA192" s="116" t="s">
        <v>2582</v>
      </c>
      <c r="DB192" s="115" t="s">
        <v>5811</v>
      </c>
      <c r="DC192" s="115" t="s">
        <v>5812</v>
      </c>
      <c r="DD192" s="115" t="s">
        <v>5813</v>
      </c>
      <c r="DE192" s="115" t="s">
        <v>5814</v>
      </c>
    </row>
    <row r="193" spans="63:109">
      <c r="BK193" s="115" t="s">
        <v>1796</v>
      </c>
      <c r="BL193" s="115" t="s">
        <v>1797</v>
      </c>
      <c r="CL193" s="120" t="s">
        <v>1746</v>
      </c>
      <c r="CM193" s="115" t="s">
        <v>1747</v>
      </c>
      <c r="CV193" s="115" t="s">
        <v>4322</v>
      </c>
      <c r="CW193" s="115" t="s">
        <v>3343</v>
      </c>
      <c r="CX193" s="115" t="s">
        <v>3347</v>
      </c>
      <c r="CY193" s="115" t="s">
        <v>3345</v>
      </c>
      <c r="CZ193" s="115" t="s">
        <v>4385</v>
      </c>
      <c r="DA193" s="116" t="s">
        <v>2583</v>
      </c>
      <c r="DB193" s="115" t="s">
        <v>5815</v>
      </c>
      <c r="DC193" s="115" t="s">
        <v>5816</v>
      </c>
      <c r="DD193" s="115" t="s">
        <v>5817</v>
      </c>
      <c r="DE193" s="115" t="s">
        <v>5818</v>
      </c>
    </row>
    <row r="194" spans="63:109">
      <c r="BK194" s="115" t="s">
        <v>1800</v>
      </c>
      <c r="BL194" s="115" t="s">
        <v>1801</v>
      </c>
      <c r="CL194" s="120" t="s">
        <v>1750</v>
      </c>
      <c r="CM194" s="115" t="s">
        <v>1751</v>
      </c>
      <c r="CV194" s="115" t="s">
        <v>4322</v>
      </c>
      <c r="CW194" s="115" t="s">
        <v>3343</v>
      </c>
      <c r="CX194" s="115" t="s">
        <v>3347</v>
      </c>
      <c r="CY194" s="115" t="s">
        <v>3345</v>
      </c>
      <c r="CZ194" s="115" t="s">
        <v>4386</v>
      </c>
      <c r="DA194" s="116" t="s">
        <v>2584</v>
      </c>
      <c r="DB194" s="115" t="s">
        <v>5819</v>
      </c>
      <c r="DC194" s="115" t="s">
        <v>5820</v>
      </c>
      <c r="DD194" s="115" t="s">
        <v>5821</v>
      </c>
      <c r="DE194" s="115" t="s">
        <v>5822</v>
      </c>
    </row>
    <row r="195" spans="63:109">
      <c r="BK195" s="115" t="s">
        <v>1804</v>
      </c>
      <c r="BL195" s="115" t="s">
        <v>1805</v>
      </c>
      <c r="CL195" s="120" t="s">
        <v>1754</v>
      </c>
      <c r="CM195" s="115" t="s">
        <v>1755</v>
      </c>
      <c r="CV195" s="115" t="s">
        <v>4322</v>
      </c>
      <c r="CW195" s="115" t="s">
        <v>3343</v>
      </c>
      <c r="CX195" s="115" t="s">
        <v>3347</v>
      </c>
      <c r="CY195" s="115" t="s">
        <v>3345</v>
      </c>
      <c r="CZ195" s="115" t="s">
        <v>4387</v>
      </c>
      <c r="DA195" s="116" t="s">
        <v>2585</v>
      </c>
      <c r="DB195" s="115" t="s">
        <v>5823</v>
      </c>
      <c r="DC195" s="115" t="s">
        <v>5824</v>
      </c>
      <c r="DD195" s="115" t="s">
        <v>5825</v>
      </c>
      <c r="DE195" s="115" t="s">
        <v>5826</v>
      </c>
    </row>
    <row r="196" spans="63:109">
      <c r="BK196" s="115" t="s">
        <v>1808</v>
      </c>
      <c r="BL196" s="115" t="s">
        <v>1809</v>
      </c>
      <c r="CL196" s="120" t="s">
        <v>1758</v>
      </c>
      <c r="CM196" s="115" t="s">
        <v>1759</v>
      </c>
      <c r="CV196" s="115" t="s">
        <v>4322</v>
      </c>
      <c r="CW196" s="115" t="s">
        <v>3343</v>
      </c>
      <c r="CX196" s="115" t="s">
        <v>3347</v>
      </c>
      <c r="CY196" s="115" t="s">
        <v>3345</v>
      </c>
      <c r="CZ196" s="115" t="s">
        <v>4388</v>
      </c>
      <c r="DA196" s="116" t="s">
        <v>2586</v>
      </c>
      <c r="DB196" s="115" t="s">
        <v>5827</v>
      </c>
      <c r="DC196" s="115" t="s">
        <v>5828</v>
      </c>
      <c r="DD196" s="115" t="s">
        <v>5829</v>
      </c>
      <c r="DE196" s="115" t="s">
        <v>5830</v>
      </c>
    </row>
    <row r="197" spans="63:109">
      <c r="BK197" s="115" t="s">
        <v>1812</v>
      </c>
      <c r="BL197" s="115" t="s">
        <v>1813</v>
      </c>
      <c r="CL197" s="120" t="s">
        <v>1762</v>
      </c>
      <c r="CM197" s="115" t="s">
        <v>1763</v>
      </c>
      <c r="CV197" s="115" t="s">
        <v>4322</v>
      </c>
      <c r="CW197" s="115" t="s">
        <v>3343</v>
      </c>
      <c r="CX197" s="115" t="s">
        <v>3347</v>
      </c>
      <c r="CY197" s="115" t="s">
        <v>3345</v>
      </c>
      <c r="CZ197" s="115" t="s">
        <v>4389</v>
      </c>
      <c r="DA197" s="116" t="s">
        <v>2587</v>
      </c>
      <c r="DB197" s="115" t="s">
        <v>5831</v>
      </c>
      <c r="DC197" s="115" t="s">
        <v>5832</v>
      </c>
      <c r="DD197" s="115" t="s">
        <v>5833</v>
      </c>
      <c r="DE197" s="115" t="s">
        <v>5834</v>
      </c>
    </row>
    <row r="198" spans="63:109">
      <c r="BK198" s="115" t="s">
        <v>1816</v>
      </c>
      <c r="BL198" s="115" t="s">
        <v>1817</v>
      </c>
      <c r="CL198" s="120" t="s">
        <v>1766</v>
      </c>
      <c r="CM198" s="115" t="s">
        <v>1767</v>
      </c>
      <c r="CV198" s="115" t="s">
        <v>4322</v>
      </c>
      <c r="CW198" s="115" t="s">
        <v>3343</v>
      </c>
      <c r="CX198" s="115" t="s">
        <v>3347</v>
      </c>
      <c r="CY198" s="115" t="s">
        <v>3345</v>
      </c>
      <c r="CZ198" s="115" t="s">
        <v>4390</v>
      </c>
      <c r="DA198" s="116" t="s">
        <v>2588</v>
      </c>
      <c r="DB198" s="115" t="s">
        <v>5835</v>
      </c>
      <c r="DC198" s="115" t="s">
        <v>5836</v>
      </c>
      <c r="DD198" s="115" t="s">
        <v>5837</v>
      </c>
      <c r="DE198" s="115" t="s">
        <v>5838</v>
      </c>
    </row>
    <row r="199" spans="63:109">
      <c r="BK199" s="115" t="s">
        <v>1820</v>
      </c>
      <c r="BL199" s="115" t="s">
        <v>1821</v>
      </c>
      <c r="CL199" s="120" t="s">
        <v>1770</v>
      </c>
      <c r="CM199" s="115" t="s">
        <v>1771</v>
      </c>
      <c r="CV199" s="115" t="s">
        <v>4322</v>
      </c>
      <c r="CW199" s="115" t="s">
        <v>3343</v>
      </c>
      <c r="CX199" s="115" t="s">
        <v>3347</v>
      </c>
      <c r="CY199" s="115" t="s">
        <v>3345</v>
      </c>
      <c r="CZ199" s="115" t="s">
        <v>4391</v>
      </c>
      <c r="DA199" s="116" t="s">
        <v>2589</v>
      </c>
      <c r="DB199" s="115" t="s">
        <v>5839</v>
      </c>
      <c r="DC199" s="115" t="s">
        <v>5840</v>
      </c>
      <c r="DD199" s="115" t="s">
        <v>5841</v>
      </c>
      <c r="DE199" s="115" t="s">
        <v>5842</v>
      </c>
    </row>
    <row r="200" spans="63:109">
      <c r="BK200" s="115" t="s">
        <v>1824</v>
      </c>
      <c r="BL200" s="115" t="s">
        <v>1825</v>
      </c>
      <c r="CL200" s="120" t="s">
        <v>1774</v>
      </c>
      <c r="CM200" s="115" t="s">
        <v>1775</v>
      </c>
      <c r="CV200" s="115" t="s">
        <v>4322</v>
      </c>
      <c r="CW200" s="115" t="s">
        <v>3343</v>
      </c>
      <c r="CX200" s="115" t="s">
        <v>3347</v>
      </c>
      <c r="CY200" s="115" t="s">
        <v>3345</v>
      </c>
      <c r="CZ200" s="115" t="s">
        <v>4392</v>
      </c>
      <c r="DA200" s="116" t="s">
        <v>2590</v>
      </c>
      <c r="DB200" s="115" t="s">
        <v>5843</v>
      </c>
      <c r="DC200" s="115" t="s">
        <v>5844</v>
      </c>
      <c r="DD200" s="115" t="s">
        <v>5845</v>
      </c>
      <c r="DE200" s="115" t="s">
        <v>5846</v>
      </c>
    </row>
    <row r="201" spans="63:109">
      <c r="BK201" s="115" t="s">
        <v>1828</v>
      </c>
      <c r="BL201" s="115" t="s">
        <v>1829</v>
      </c>
      <c r="CL201" s="120" t="s">
        <v>1778</v>
      </c>
      <c r="CM201" s="115" t="s">
        <v>1779</v>
      </c>
      <c r="CV201" s="115" t="s">
        <v>4322</v>
      </c>
      <c r="CW201" s="115" t="s">
        <v>3343</v>
      </c>
      <c r="CX201" s="115" t="s">
        <v>3347</v>
      </c>
      <c r="CY201" s="115" t="s">
        <v>3345</v>
      </c>
      <c r="CZ201" s="115" t="s">
        <v>4393</v>
      </c>
      <c r="DA201" s="116" t="s">
        <v>2591</v>
      </c>
      <c r="DB201" s="115" t="s">
        <v>5847</v>
      </c>
      <c r="DC201" s="115" t="s">
        <v>5848</v>
      </c>
      <c r="DD201" s="115" t="s">
        <v>5849</v>
      </c>
      <c r="DE201" s="115" t="s">
        <v>5850</v>
      </c>
    </row>
    <row r="202" spans="63:109">
      <c r="BK202" s="115" t="s">
        <v>1832</v>
      </c>
      <c r="BL202" s="115" t="s">
        <v>1833</v>
      </c>
      <c r="CL202" s="120" t="s">
        <v>1782</v>
      </c>
      <c r="CM202" s="115" t="s">
        <v>1783</v>
      </c>
      <c r="CV202" s="115" t="s">
        <v>4322</v>
      </c>
      <c r="CW202" s="115" t="s">
        <v>3343</v>
      </c>
      <c r="CX202" s="115" t="s">
        <v>3347</v>
      </c>
      <c r="CY202" s="115" t="s">
        <v>3345</v>
      </c>
      <c r="CZ202" s="115" t="s">
        <v>4394</v>
      </c>
      <c r="DA202" s="116" t="s">
        <v>2592</v>
      </c>
      <c r="DB202" s="115" t="s">
        <v>5851</v>
      </c>
      <c r="DC202" s="115" t="s">
        <v>5852</v>
      </c>
      <c r="DD202" s="115" t="s">
        <v>5853</v>
      </c>
      <c r="DE202" s="115" t="s">
        <v>5854</v>
      </c>
    </row>
    <row r="203" spans="63:109">
      <c r="BK203" s="115" t="s">
        <v>1836</v>
      </c>
      <c r="BL203" s="115" t="s">
        <v>1837</v>
      </c>
      <c r="CL203" s="120" t="s">
        <v>1786</v>
      </c>
      <c r="CM203" s="115" t="s">
        <v>1787</v>
      </c>
      <c r="CV203" s="115" t="s">
        <v>4322</v>
      </c>
      <c r="CW203" s="115" t="s">
        <v>3343</v>
      </c>
      <c r="CX203" s="115" t="s">
        <v>3347</v>
      </c>
      <c r="CY203" s="115" t="s">
        <v>3345</v>
      </c>
      <c r="CZ203" s="115" t="s">
        <v>4395</v>
      </c>
      <c r="DA203" s="116" t="s">
        <v>2593</v>
      </c>
      <c r="DB203" s="115" t="s">
        <v>5855</v>
      </c>
      <c r="DC203" s="115" t="s">
        <v>5856</v>
      </c>
      <c r="DD203" s="115" t="s">
        <v>5857</v>
      </c>
      <c r="DE203" s="115" t="s">
        <v>5858</v>
      </c>
    </row>
    <row r="204" spans="63:109">
      <c r="BK204" s="115" t="s">
        <v>1840</v>
      </c>
      <c r="BL204" s="115" t="s">
        <v>1841</v>
      </c>
      <c r="CL204" s="120" t="s">
        <v>1790</v>
      </c>
      <c r="CM204" s="115" t="s">
        <v>1791</v>
      </c>
      <c r="CV204" s="115" t="s">
        <v>4322</v>
      </c>
      <c r="CW204" s="115" t="s">
        <v>3343</v>
      </c>
      <c r="CX204" s="115" t="s">
        <v>3347</v>
      </c>
      <c r="CY204" s="115" t="s">
        <v>3345</v>
      </c>
      <c r="CZ204" s="115" t="s">
        <v>4396</v>
      </c>
      <c r="DA204" s="116" t="s">
        <v>2594</v>
      </c>
      <c r="DB204" s="115" t="s">
        <v>5859</v>
      </c>
      <c r="DC204" s="115" t="s">
        <v>5860</v>
      </c>
      <c r="DD204" s="115" t="s">
        <v>5861</v>
      </c>
      <c r="DE204" s="115" t="s">
        <v>5862</v>
      </c>
    </row>
    <row r="205" spans="63:109">
      <c r="BK205" s="115" t="s">
        <v>1844</v>
      </c>
      <c r="BL205" s="115" t="s">
        <v>1845</v>
      </c>
      <c r="CL205" s="120" t="s">
        <v>1794</v>
      </c>
      <c r="CM205" s="115" t="s">
        <v>1795</v>
      </c>
      <c r="CV205" s="115" t="s">
        <v>4322</v>
      </c>
      <c r="CW205" s="115" t="s">
        <v>3343</v>
      </c>
      <c r="CX205" s="115" t="s">
        <v>3347</v>
      </c>
      <c r="CY205" s="115" t="s">
        <v>3345</v>
      </c>
      <c r="CZ205" s="115" t="s">
        <v>4397</v>
      </c>
      <c r="DA205" s="116" t="s">
        <v>2595</v>
      </c>
      <c r="DB205" s="115" t="s">
        <v>5863</v>
      </c>
      <c r="DC205" s="115" t="s">
        <v>5864</v>
      </c>
      <c r="DD205" s="115" t="s">
        <v>5865</v>
      </c>
      <c r="DE205" s="115" t="s">
        <v>5866</v>
      </c>
    </row>
    <row r="206" spans="63:109">
      <c r="BK206" s="115" t="s">
        <v>1848</v>
      </c>
      <c r="BL206" s="115" t="s">
        <v>1849</v>
      </c>
      <c r="CL206" s="120" t="s">
        <v>1798</v>
      </c>
      <c r="CM206" s="115" t="s">
        <v>1799</v>
      </c>
      <c r="CV206" s="115" t="s">
        <v>4322</v>
      </c>
      <c r="CW206" s="115" t="s">
        <v>3343</v>
      </c>
      <c r="CX206" s="115" t="s">
        <v>3347</v>
      </c>
      <c r="CY206" s="115" t="s">
        <v>3345</v>
      </c>
      <c r="CZ206" s="115" t="s">
        <v>4398</v>
      </c>
      <c r="DA206" s="116" t="s">
        <v>2596</v>
      </c>
      <c r="DB206" s="115" t="s">
        <v>5867</v>
      </c>
      <c r="DC206" s="115" t="s">
        <v>5868</v>
      </c>
      <c r="DD206" s="115" t="s">
        <v>5869</v>
      </c>
      <c r="DE206" s="115" t="s">
        <v>5870</v>
      </c>
    </row>
    <row r="207" spans="63:109">
      <c r="BK207" s="115" t="s">
        <v>1852</v>
      </c>
      <c r="BL207" s="115" t="s">
        <v>1853</v>
      </c>
      <c r="CL207" s="120" t="s">
        <v>1802</v>
      </c>
      <c r="CM207" s="115" t="s">
        <v>1803</v>
      </c>
      <c r="CV207" s="115" t="s">
        <v>4322</v>
      </c>
      <c r="CW207" s="115" t="s">
        <v>3343</v>
      </c>
      <c r="CX207" s="115" t="s">
        <v>3347</v>
      </c>
      <c r="CY207" s="115" t="s">
        <v>3345</v>
      </c>
      <c r="CZ207" s="115" t="s">
        <v>4399</v>
      </c>
      <c r="DA207" s="116" t="s">
        <v>2597</v>
      </c>
      <c r="DB207" s="115" t="s">
        <v>5871</v>
      </c>
      <c r="DC207" s="115" t="s">
        <v>5872</v>
      </c>
      <c r="DD207" s="115" t="s">
        <v>5873</v>
      </c>
      <c r="DE207" s="115" t="s">
        <v>5874</v>
      </c>
    </row>
    <row r="208" spans="63:109">
      <c r="BK208" s="115" t="s">
        <v>1856</v>
      </c>
      <c r="BL208" s="115" t="s">
        <v>1857</v>
      </c>
      <c r="CL208" s="120" t="s">
        <v>1806</v>
      </c>
      <c r="CM208" s="115" t="s">
        <v>1807</v>
      </c>
      <c r="CV208" s="115" t="s">
        <v>4322</v>
      </c>
      <c r="CW208" s="115" t="s">
        <v>3343</v>
      </c>
      <c r="CX208" s="115" t="s">
        <v>3347</v>
      </c>
      <c r="CY208" s="115" t="s">
        <v>3345</v>
      </c>
      <c r="CZ208" s="115" t="s">
        <v>4400</v>
      </c>
      <c r="DA208" s="116" t="s">
        <v>2598</v>
      </c>
      <c r="DB208" s="115" t="s">
        <v>5875</v>
      </c>
      <c r="DC208" s="115" t="s">
        <v>5876</v>
      </c>
      <c r="DD208" s="115" t="s">
        <v>5877</v>
      </c>
      <c r="DE208" s="115" t="s">
        <v>5878</v>
      </c>
    </row>
    <row r="209" spans="63:109">
      <c r="BK209" s="115" t="s">
        <v>1860</v>
      </c>
      <c r="BL209" s="115" t="s">
        <v>1861</v>
      </c>
      <c r="CL209" s="120" t="s">
        <v>1810</v>
      </c>
      <c r="CM209" s="115" t="s">
        <v>1811</v>
      </c>
      <c r="CV209" s="115" t="s">
        <v>4322</v>
      </c>
      <c r="CW209" s="115" t="s">
        <v>3343</v>
      </c>
      <c r="CX209" s="115" t="s">
        <v>3347</v>
      </c>
      <c r="CY209" s="115" t="s">
        <v>3345</v>
      </c>
      <c r="CZ209" s="115" t="s">
        <v>4401</v>
      </c>
      <c r="DA209" s="116" t="s">
        <v>2599</v>
      </c>
      <c r="DB209" s="115" t="s">
        <v>5879</v>
      </c>
      <c r="DC209" s="115" t="s">
        <v>5880</v>
      </c>
      <c r="DD209" s="115" t="s">
        <v>5881</v>
      </c>
      <c r="DE209" s="115" t="s">
        <v>5882</v>
      </c>
    </row>
    <row r="210" spans="63:109">
      <c r="BK210" s="115" t="s">
        <v>1864</v>
      </c>
      <c r="BL210" s="115" t="s">
        <v>1865</v>
      </c>
      <c r="CL210" s="120" t="s">
        <v>1814</v>
      </c>
      <c r="CM210" s="115" t="s">
        <v>1815</v>
      </c>
      <c r="CV210" s="115" t="s">
        <v>4322</v>
      </c>
      <c r="CW210" s="115" t="s">
        <v>3343</v>
      </c>
      <c r="CX210" s="115" t="s">
        <v>3347</v>
      </c>
      <c r="CY210" s="115" t="s">
        <v>3345</v>
      </c>
      <c r="CZ210" s="115" t="s">
        <v>4402</v>
      </c>
      <c r="DA210" s="116" t="s">
        <v>2600</v>
      </c>
      <c r="DB210" s="115" t="s">
        <v>5883</v>
      </c>
      <c r="DC210" s="115" t="s">
        <v>5884</v>
      </c>
      <c r="DD210" s="115" t="s">
        <v>5885</v>
      </c>
      <c r="DE210" s="115" t="s">
        <v>5886</v>
      </c>
    </row>
    <row r="211" spans="63:109">
      <c r="BK211" s="115" t="s">
        <v>1868</v>
      </c>
      <c r="BL211" s="115" t="s">
        <v>1869</v>
      </c>
      <c r="CL211" s="120" t="s">
        <v>1818</v>
      </c>
      <c r="CM211" s="115" t="s">
        <v>1819</v>
      </c>
      <c r="CV211" s="115" t="s">
        <v>4322</v>
      </c>
      <c r="CW211" s="115" t="s">
        <v>3343</v>
      </c>
      <c r="CX211" s="115" t="s">
        <v>3347</v>
      </c>
      <c r="CY211" s="115" t="s">
        <v>3345</v>
      </c>
      <c r="CZ211" s="115" t="s">
        <v>4403</v>
      </c>
      <c r="DA211" s="116" t="s">
        <v>2601</v>
      </c>
      <c r="DB211" s="115" t="s">
        <v>5887</v>
      </c>
      <c r="DC211" s="115" t="s">
        <v>5888</v>
      </c>
      <c r="DD211" s="115" t="s">
        <v>5889</v>
      </c>
      <c r="DE211" s="115" t="s">
        <v>5890</v>
      </c>
    </row>
    <row r="212" spans="63:109">
      <c r="BK212" s="115" t="s">
        <v>1872</v>
      </c>
      <c r="BL212" s="115" t="s">
        <v>1873</v>
      </c>
      <c r="CL212" s="120" t="s">
        <v>1822</v>
      </c>
      <c r="CM212" s="115" t="s">
        <v>1823</v>
      </c>
      <c r="CV212" s="115" t="s">
        <v>4322</v>
      </c>
      <c r="CW212" s="115" t="s">
        <v>3343</v>
      </c>
      <c r="CX212" s="115" t="s">
        <v>3347</v>
      </c>
      <c r="CY212" s="115" t="s">
        <v>3345</v>
      </c>
      <c r="CZ212" s="115" t="s">
        <v>4404</v>
      </c>
      <c r="DA212" s="116" t="s">
        <v>2602</v>
      </c>
      <c r="DB212" s="115" t="s">
        <v>5891</v>
      </c>
      <c r="DC212" s="115" t="s">
        <v>5892</v>
      </c>
      <c r="DD212" s="115" t="s">
        <v>5893</v>
      </c>
      <c r="DE212" s="115" t="s">
        <v>5894</v>
      </c>
    </row>
    <row r="213" spans="63:109">
      <c r="BK213" s="115" t="s">
        <v>1876</v>
      </c>
      <c r="BL213" s="115" t="s">
        <v>1877</v>
      </c>
      <c r="CL213" s="120" t="s">
        <v>1826</v>
      </c>
      <c r="CM213" s="115" t="s">
        <v>1827</v>
      </c>
      <c r="CV213" s="115" t="s">
        <v>4322</v>
      </c>
      <c r="CW213" s="115" t="s">
        <v>3343</v>
      </c>
      <c r="CX213" s="115" t="s">
        <v>3347</v>
      </c>
      <c r="CY213" s="115" t="s">
        <v>3345</v>
      </c>
      <c r="CZ213" s="115" t="s">
        <v>10376</v>
      </c>
      <c r="DA213" s="115" t="s">
        <v>10278</v>
      </c>
      <c r="DB213" s="115" t="s">
        <v>5895</v>
      </c>
      <c r="DC213" s="115" t="s">
        <v>5896</v>
      </c>
      <c r="DD213" s="115" t="s">
        <v>5897</v>
      </c>
      <c r="DE213" s="115" t="s">
        <v>5898</v>
      </c>
    </row>
    <row r="214" spans="63:109">
      <c r="BK214" s="115" t="s">
        <v>1880</v>
      </c>
      <c r="BL214" s="115" t="s">
        <v>1881</v>
      </c>
      <c r="CL214" s="120" t="s">
        <v>1830</v>
      </c>
      <c r="CM214" s="115" t="s">
        <v>1831</v>
      </c>
      <c r="CV214" s="115" t="s">
        <v>4322</v>
      </c>
      <c r="CW214" s="115" t="s">
        <v>3343</v>
      </c>
      <c r="CX214" s="115" t="s">
        <v>3347</v>
      </c>
      <c r="CY214" s="115" t="s">
        <v>3345</v>
      </c>
      <c r="CZ214" s="115" t="s">
        <v>10377</v>
      </c>
      <c r="DA214" s="115" t="s">
        <v>10280</v>
      </c>
      <c r="DB214" s="115" t="s">
        <v>5899</v>
      </c>
      <c r="DC214" s="115" t="s">
        <v>5900</v>
      </c>
      <c r="DD214" s="115" t="s">
        <v>5901</v>
      </c>
      <c r="DE214" s="115" t="s">
        <v>5902</v>
      </c>
    </row>
    <row r="215" spans="63:109">
      <c r="BK215" s="115" t="s">
        <v>1884</v>
      </c>
      <c r="BL215" s="115" t="s">
        <v>1885</v>
      </c>
      <c r="CL215" s="120" t="s">
        <v>1834</v>
      </c>
      <c r="CM215" s="115" t="s">
        <v>1835</v>
      </c>
      <c r="CV215" s="115" t="s">
        <v>4322</v>
      </c>
      <c r="CW215" s="115" t="s">
        <v>3343</v>
      </c>
      <c r="CX215" s="115" t="s">
        <v>3347</v>
      </c>
      <c r="CY215" s="115" t="s">
        <v>3345</v>
      </c>
      <c r="CZ215" s="115" t="s">
        <v>4405</v>
      </c>
      <c r="DA215" s="116" t="s">
        <v>2603</v>
      </c>
      <c r="DB215" s="115" t="s">
        <v>5903</v>
      </c>
      <c r="DC215" s="115" t="s">
        <v>5904</v>
      </c>
      <c r="DD215" s="115" t="s">
        <v>5905</v>
      </c>
      <c r="DE215" s="115" t="s">
        <v>5906</v>
      </c>
    </row>
    <row r="216" spans="63:109">
      <c r="BK216" s="115" t="s">
        <v>1888</v>
      </c>
      <c r="BL216" s="115" t="s">
        <v>1889</v>
      </c>
      <c r="CL216" s="120" t="s">
        <v>1838</v>
      </c>
      <c r="CM216" s="115" t="s">
        <v>1839</v>
      </c>
      <c r="CV216" s="115" t="s">
        <v>4322</v>
      </c>
      <c r="CW216" s="115" t="s">
        <v>3343</v>
      </c>
      <c r="CX216" s="115" t="s">
        <v>3347</v>
      </c>
      <c r="CY216" s="115" t="s">
        <v>3345</v>
      </c>
      <c r="CZ216" s="115" t="s">
        <v>4406</v>
      </c>
      <c r="DA216" s="116" t="s">
        <v>2604</v>
      </c>
      <c r="DB216" s="115" t="s">
        <v>5907</v>
      </c>
      <c r="DC216" s="115" t="s">
        <v>5908</v>
      </c>
      <c r="DD216" s="115" t="s">
        <v>5909</v>
      </c>
      <c r="DE216" s="115" t="s">
        <v>5910</v>
      </c>
    </row>
    <row r="217" spans="63:109">
      <c r="BK217" s="115" t="s">
        <v>1892</v>
      </c>
      <c r="BL217" s="115" t="s">
        <v>1893</v>
      </c>
      <c r="CL217" s="120" t="s">
        <v>1842</v>
      </c>
      <c r="CM217" s="115" t="s">
        <v>1843</v>
      </c>
      <c r="CV217" s="115" t="s">
        <v>4322</v>
      </c>
      <c r="CW217" s="115" t="s">
        <v>3343</v>
      </c>
      <c r="CX217" s="115" t="s">
        <v>3347</v>
      </c>
      <c r="CY217" s="115" t="s">
        <v>3345</v>
      </c>
      <c r="CZ217" s="115" t="s">
        <v>4407</v>
      </c>
      <c r="DA217" s="116" t="s">
        <v>2605</v>
      </c>
      <c r="DB217" s="115" t="s">
        <v>5911</v>
      </c>
      <c r="DC217" s="115" t="s">
        <v>5912</v>
      </c>
      <c r="DD217" s="115" t="s">
        <v>5913</v>
      </c>
      <c r="DE217" s="115" t="s">
        <v>5914</v>
      </c>
    </row>
    <row r="218" spans="63:109">
      <c r="BK218" s="115" t="s">
        <v>1896</v>
      </c>
      <c r="BL218" s="115" t="s">
        <v>1897</v>
      </c>
      <c r="CL218" s="120" t="s">
        <v>1846</v>
      </c>
      <c r="CM218" s="115" t="s">
        <v>1847</v>
      </c>
      <c r="CV218" s="115" t="s">
        <v>4322</v>
      </c>
      <c r="CW218" s="115" t="s">
        <v>3343</v>
      </c>
      <c r="CX218" s="115" t="s">
        <v>3347</v>
      </c>
      <c r="CY218" s="115" t="s">
        <v>3345</v>
      </c>
      <c r="CZ218" s="115" t="s">
        <v>4408</v>
      </c>
      <c r="DA218" s="116" t="s">
        <v>2606</v>
      </c>
      <c r="DB218" s="115" t="s">
        <v>5915</v>
      </c>
      <c r="DC218" s="115" t="s">
        <v>5916</v>
      </c>
      <c r="DD218" s="115" t="s">
        <v>5917</v>
      </c>
      <c r="DE218" s="115" t="s">
        <v>5918</v>
      </c>
    </row>
    <row r="219" spans="63:109">
      <c r="BK219" s="115" t="s">
        <v>1900</v>
      </c>
      <c r="BL219" s="115" t="s">
        <v>1901</v>
      </c>
      <c r="CL219" s="120" t="s">
        <v>1850</v>
      </c>
      <c r="CM219" s="115" t="s">
        <v>1851</v>
      </c>
      <c r="CV219" s="115" t="s">
        <v>4322</v>
      </c>
      <c r="CW219" s="115" t="s">
        <v>3343</v>
      </c>
      <c r="CX219" s="115" t="s">
        <v>3347</v>
      </c>
      <c r="CY219" s="115" t="s">
        <v>3345</v>
      </c>
      <c r="CZ219" s="115" t="s">
        <v>4409</v>
      </c>
      <c r="DA219" s="116" t="s">
        <v>2607</v>
      </c>
      <c r="DB219" s="115" t="s">
        <v>5919</v>
      </c>
      <c r="DC219" s="115" t="s">
        <v>5920</v>
      </c>
      <c r="DD219" s="115" t="s">
        <v>5921</v>
      </c>
      <c r="DE219" s="115" t="s">
        <v>5922</v>
      </c>
    </row>
    <row r="220" spans="63:109">
      <c r="BK220" s="115" t="s">
        <v>1904</v>
      </c>
      <c r="BL220" s="115" t="s">
        <v>1905</v>
      </c>
      <c r="CL220" s="120" t="s">
        <v>1854</v>
      </c>
      <c r="CM220" s="115" t="s">
        <v>1855</v>
      </c>
      <c r="CV220" s="115" t="s">
        <v>4322</v>
      </c>
      <c r="CW220" s="115" t="s">
        <v>3343</v>
      </c>
      <c r="CX220" s="115" t="s">
        <v>3347</v>
      </c>
      <c r="CY220" s="115" t="s">
        <v>3345</v>
      </c>
      <c r="CZ220" s="115" t="s">
        <v>4410</v>
      </c>
      <c r="DA220" s="116" t="s">
        <v>2608</v>
      </c>
      <c r="DB220" s="115" t="s">
        <v>5923</v>
      </c>
      <c r="DC220" s="115" t="s">
        <v>5924</v>
      </c>
      <c r="DD220" s="115" t="s">
        <v>5925</v>
      </c>
      <c r="DE220" s="115" t="s">
        <v>5926</v>
      </c>
    </row>
    <row r="221" spans="63:109">
      <c r="BK221" s="115" t="s">
        <v>1908</v>
      </c>
      <c r="BL221" s="115" t="s">
        <v>1909</v>
      </c>
      <c r="CL221" s="120" t="s">
        <v>1858</v>
      </c>
      <c r="CM221" s="115" t="s">
        <v>1859</v>
      </c>
      <c r="CV221" s="115" t="s">
        <v>4322</v>
      </c>
      <c r="CW221" s="115" t="s">
        <v>3343</v>
      </c>
      <c r="CX221" s="115" t="s">
        <v>3347</v>
      </c>
      <c r="CY221" s="115" t="s">
        <v>3345</v>
      </c>
      <c r="CZ221" s="115" t="s">
        <v>4411</v>
      </c>
      <c r="DA221" s="116" t="s">
        <v>2609</v>
      </c>
      <c r="DB221" s="115" t="s">
        <v>5927</v>
      </c>
      <c r="DC221" s="115" t="s">
        <v>5928</v>
      </c>
      <c r="DD221" s="115" t="s">
        <v>5929</v>
      </c>
      <c r="DE221" s="115" t="s">
        <v>5930</v>
      </c>
    </row>
    <row r="222" spans="63:109">
      <c r="BK222" s="115" t="s">
        <v>1912</v>
      </c>
      <c r="BL222" s="115" t="s">
        <v>1913</v>
      </c>
      <c r="CL222" s="120" t="s">
        <v>1862</v>
      </c>
      <c r="CM222" s="115" t="s">
        <v>1863</v>
      </c>
      <c r="CV222" s="115" t="s">
        <v>4322</v>
      </c>
      <c r="CW222" s="115" t="s">
        <v>3343</v>
      </c>
      <c r="CX222" s="115" t="s">
        <v>3347</v>
      </c>
      <c r="CY222" s="115" t="s">
        <v>3345</v>
      </c>
      <c r="CZ222" s="115" t="s">
        <v>4412</v>
      </c>
      <c r="DA222" s="116" t="s">
        <v>2610</v>
      </c>
      <c r="DB222" s="115" t="s">
        <v>5931</v>
      </c>
      <c r="DC222" s="115" t="s">
        <v>5932</v>
      </c>
      <c r="DD222" s="115" t="s">
        <v>5933</v>
      </c>
      <c r="DE222" s="115" t="s">
        <v>5934</v>
      </c>
    </row>
    <row r="223" spans="63:109">
      <c r="BK223" s="115" t="s">
        <v>1916</v>
      </c>
      <c r="BL223" s="115" t="s">
        <v>1917</v>
      </c>
      <c r="CL223" s="120" t="s">
        <v>1866</v>
      </c>
      <c r="CM223" s="115" t="s">
        <v>1867</v>
      </c>
      <c r="CV223" s="115" t="s">
        <v>4322</v>
      </c>
      <c r="CW223" s="115" t="s">
        <v>3343</v>
      </c>
      <c r="CX223" s="115" t="s">
        <v>3347</v>
      </c>
      <c r="CY223" s="115" t="s">
        <v>3345</v>
      </c>
      <c r="CZ223" s="115" t="s">
        <v>4413</v>
      </c>
      <c r="DA223" s="116" t="s">
        <v>2611</v>
      </c>
      <c r="DB223" s="115" t="s">
        <v>5935</v>
      </c>
      <c r="DC223" s="115" t="s">
        <v>5936</v>
      </c>
      <c r="DD223" s="115" t="s">
        <v>5937</v>
      </c>
      <c r="DE223" s="115" t="s">
        <v>5938</v>
      </c>
    </row>
    <row r="224" spans="63:109">
      <c r="BK224" s="115" t="s">
        <v>1920</v>
      </c>
      <c r="BL224" s="115" t="s">
        <v>1921</v>
      </c>
      <c r="CL224" s="120" t="s">
        <v>1870</v>
      </c>
      <c r="CM224" s="115" t="s">
        <v>1871</v>
      </c>
      <c r="CV224" s="115" t="s">
        <v>4322</v>
      </c>
      <c r="CW224" s="115" t="s">
        <v>3343</v>
      </c>
      <c r="CX224" s="115" t="s">
        <v>3347</v>
      </c>
      <c r="CY224" s="115" t="s">
        <v>3345</v>
      </c>
      <c r="CZ224" s="115" t="s">
        <v>4414</v>
      </c>
      <c r="DA224" s="116" t="s">
        <v>2612</v>
      </c>
      <c r="DB224" s="115" t="s">
        <v>5939</v>
      </c>
      <c r="DC224" s="115" t="s">
        <v>5940</v>
      </c>
      <c r="DD224" s="115" t="s">
        <v>5941</v>
      </c>
      <c r="DE224" s="115" t="s">
        <v>5942</v>
      </c>
    </row>
    <row r="225" spans="63:109">
      <c r="BK225" s="115" t="s">
        <v>1924</v>
      </c>
      <c r="BL225" s="115" t="s">
        <v>1925</v>
      </c>
      <c r="CL225" s="120" t="s">
        <v>1874</v>
      </c>
      <c r="CM225" s="115" t="s">
        <v>1875</v>
      </c>
      <c r="CV225" s="115" t="s">
        <v>4322</v>
      </c>
      <c r="CW225" s="115" t="s">
        <v>3343</v>
      </c>
      <c r="CX225" s="115" t="s">
        <v>3347</v>
      </c>
      <c r="CY225" s="115" t="s">
        <v>3345</v>
      </c>
      <c r="CZ225" s="115" t="s">
        <v>4415</v>
      </c>
      <c r="DA225" s="116" t="s">
        <v>2613</v>
      </c>
      <c r="DB225" s="115" t="s">
        <v>5943</v>
      </c>
      <c r="DC225" s="115" t="s">
        <v>5944</v>
      </c>
      <c r="DD225" s="115" t="s">
        <v>5945</v>
      </c>
      <c r="DE225" s="115" t="s">
        <v>5946</v>
      </c>
    </row>
    <row r="226" spans="63:109">
      <c r="BK226" s="115" t="s">
        <v>1928</v>
      </c>
      <c r="BL226" s="115" t="s">
        <v>1929</v>
      </c>
      <c r="CL226" s="120" t="s">
        <v>1878</v>
      </c>
      <c r="CM226" s="115" t="s">
        <v>1879</v>
      </c>
      <c r="CV226" s="115" t="s">
        <v>4322</v>
      </c>
      <c r="CW226" s="115" t="s">
        <v>3343</v>
      </c>
      <c r="CX226" s="115" t="s">
        <v>3347</v>
      </c>
      <c r="CY226" s="115" t="s">
        <v>3345</v>
      </c>
      <c r="CZ226" s="115" t="s">
        <v>4416</v>
      </c>
      <c r="DA226" s="116" t="s">
        <v>2614</v>
      </c>
      <c r="DB226" s="115" t="s">
        <v>5947</v>
      </c>
      <c r="DC226" s="115" t="s">
        <v>5948</v>
      </c>
      <c r="DD226" s="115" t="s">
        <v>5949</v>
      </c>
      <c r="DE226" s="115" t="s">
        <v>5950</v>
      </c>
    </row>
    <row r="227" spans="63:109">
      <c r="BK227" s="115" t="s">
        <v>1932</v>
      </c>
      <c r="BL227" s="115" t="s">
        <v>1933</v>
      </c>
      <c r="CL227" s="120" t="s">
        <v>1882</v>
      </c>
      <c r="CM227" s="115" t="s">
        <v>1883</v>
      </c>
      <c r="CV227" s="115" t="s">
        <v>4322</v>
      </c>
      <c r="CW227" s="115" t="s">
        <v>3343</v>
      </c>
      <c r="CX227" s="115" t="s">
        <v>3347</v>
      </c>
      <c r="CY227" s="115" t="s">
        <v>3345</v>
      </c>
      <c r="CZ227" s="115" t="s">
        <v>4417</v>
      </c>
      <c r="DA227" s="116" t="s">
        <v>2615</v>
      </c>
      <c r="DB227" s="115" t="s">
        <v>5951</v>
      </c>
      <c r="DC227" s="115" t="s">
        <v>5952</v>
      </c>
      <c r="DD227" s="115" t="s">
        <v>5953</v>
      </c>
      <c r="DE227" s="115" t="s">
        <v>5954</v>
      </c>
    </row>
    <row r="228" spans="63:109">
      <c r="BK228" s="115" t="s">
        <v>1936</v>
      </c>
      <c r="BL228" s="115" t="s">
        <v>1937</v>
      </c>
      <c r="CL228" s="120" t="s">
        <v>1886</v>
      </c>
      <c r="CM228" s="115" t="s">
        <v>1887</v>
      </c>
      <c r="CV228" s="115" t="s">
        <v>4322</v>
      </c>
      <c r="CW228" s="115" t="s">
        <v>3343</v>
      </c>
      <c r="CX228" s="115" t="s">
        <v>3347</v>
      </c>
      <c r="CY228" s="115" t="s">
        <v>3345</v>
      </c>
      <c r="CZ228" s="115" t="s">
        <v>4418</v>
      </c>
      <c r="DA228" s="116" t="s">
        <v>2616</v>
      </c>
      <c r="DB228" s="115" t="s">
        <v>5955</v>
      </c>
      <c r="DC228" s="115" t="s">
        <v>5956</v>
      </c>
      <c r="DD228" s="115" t="s">
        <v>5957</v>
      </c>
      <c r="DE228" s="115" t="s">
        <v>5958</v>
      </c>
    </row>
    <row r="229" spans="63:109">
      <c r="BK229" s="115" t="s">
        <v>1940</v>
      </c>
      <c r="BL229" s="115" t="s">
        <v>1941</v>
      </c>
      <c r="CL229" s="120" t="s">
        <v>1890</v>
      </c>
      <c r="CM229" s="115" t="s">
        <v>1891</v>
      </c>
      <c r="CV229" s="115" t="s">
        <v>4322</v>
      </c>
      <c r="CW229" s="115" t="s">
        <v>3343</v>
      </c>
      <c r="CX229" s="115" t="s">
        <v>3347</v>
      </c>
      <c r="CY229" s="115" t="s">
        <v>3345</v>
      </c>
      <c r="CZ229" s="115" t="s">
        <v>4419</v>
      </c>
      <c r="DA229" s="116" t="s">
        <v>2617</v>
      </c>
      <c r="DB229" s="115" t="s">
        <v>5959</v>
      </c>
      <c r="DC229" s="115" t="s">
        <v>5960</v>
      </c>
      <c r="DD229" s="115" t="s">
        <v>5961</v>
      </c>
      <c r="DE229" s="115" t="s">
        <v>5962</v>
      </c>
    </row>
    <row r="230" spans="63:109">
      <c r="BK230" s="115" t="s">
        <v>1944</v>
      </c>
      <c r="BL230" s="115" t="s">
        <v>1945</v>
      </c>
      <c r="CL230" s="120" t="s">
        <v>1894</v>
      </c>
      <c r="CM230" s="115" t="s">
        <v>1895</v>
      </c>
      <c r="CV230" s="115" t="s">
        <v>4322</v>
      </c>
      <c r="CW230" s="115" t="s">
        <v>3343</v>
      </c>
      <c r="CX230" s="115" t="s">
        <v>3347</v>
      </c>
      <c r="CY230" s="115" t="s">
        <v>3345</v>
      </c>
      <c r="CZ230" s="115" t="s">
        <v>4420</v>
      </c>
      <c r="DA230" s="116" t="s">
        <v>2618</v>
      </c>
      <c r="DB230" s="115" t="s">
        <v>5963</v>
      </c>
      <c r="DC230" s="115" t="s">
        <v>5964</v>
      </c>
      <c r="DD230" s="115" t="s">
        <v>5965</v>
      </c>
      <c r="DE230" s="115" t="s">
        <v>5966</v>
      </c>
    </row>
    <row r="231" spans="63:109">
      <c r="BK231" s="115" t="s">
        <v>1948</v>
      </c>
      <c r="BL231" s="115" t="s">
        <v>1949</v>
      </c>
      <c r="CL231" s="120" t="s">
        <v>1898</v>
      </c>
      <c r="CM231" s="115" t="s">
        <v>1899</v>
      </c>
      <c r="CV231" s="115" t="s">
        <v>4322</v>
      </c>
      <c r="CW231" s="115" t="s">
        <v>3343</v>
      </c>
      <c r="CX231" s="115" t="s">
        <v>3347</v>
      </c>
      <c r="CY231" s="115" t="s">
        <v>3345</v>
      </c>
      <c r="CZ231" s="115" t="s">
        <v>4421</v>
      </c>
      <c r="DA231" s="116" t="s">
        <v>2619</v>
      </c>
      <c r="DB231" s="115" t="s">
        <v>5967</v>
      </c>
      <c r="DC231" s="115" t="s">
        <v>5968</v>
      </c>
      <c r="DD231" s="115" t="s">
        <v>5969</v>
      </c>
      <c r="DE231" s="115" t="s">
        <v>5970</v>
      </c>
    </row>
    <row r="232" spans="63:109">
      <c r="BK232" s="115" t="s">
        <v>1952</v>
      </c>
      <c r="BL232" s="115" t="s">
        <v>1953</v>
      </c>
      <c r="CL232" s="120" t="s">
        <v>1902</v>
      </c>
      <c r="CM232" s="115" t="s">
        <v>1903</v>
      </c>
      <c r="CV232" s="115" t="s">
        <v>4322</v>
      </c>
      <c r="CW232" s="115" t="s">
        <v>3343</v>
      </c>
      <c r="CX232" s="115" t="s">
        <v>3347</v>
      </c>
      <c r="CY232" s="115" t="s">
        <v>3345</v>
      </c>
      <c r="CZ232" s="115" t="s">
        <v>4422</v>
      </c>
      <c r="DA232" s="116" t="s">
        <v>2620</v>
      </c>
      <c r="DB232" s="115" t="s">
        <v>5971</v>
      </c>
      <c r="DC232" s="115" t="s">
        <v>5972</v>
      </c>
      <c r="DD232" s="115" t="s">
        <v>5973</v>
      </c>
      <c r="DE232" s="115" t="s">
        <v>5974</v>
      </c>
    </row>
    <row r="233" spans="63:109">
      <c r="BK233" s="115" t="s">
        <v>1956</v>
      </c>
      <c r="BL233" s="115" t="s">
        <v>1957</v>
      </c>
      <c r="CL233" s="120" t="s">
        <v>1906</v>
      </c>
      <c r="CM233" s="115" t="s">
        <v>1907</v>
      </c>
      <c r="CV233" s="115" t="s">
        <v>4322</v>
      </c>
      <c r="CW233" s="115" t="s">
        <v>3343</v>
      </c>
      <c r="CX233" s="115" t="s">
        <v>3347</v>
      </c>
      <c r="CY233" s="115" t="s">
        <v>3345</v>
      </c>
      <c r="CZ233" s="115" t="s">
        <v>4423</v>
      </c>
      <c r="DA233" s="116" t="s">
        <v>2621</v>
      </c>
      <c r="DB233" s="115" t="s">
        <v>5975</v>
      </c>
      <c r="DC233" s="115" t="s">
        <v>5976</v>
      </c>
      <c r="DD233" s="115" t="s">
        <v>5977</v>
      </c>
      <c r="DE233" s="115" t="s">
        <v>5978</v>
      </c>
    </row>
    <row r="234" spans="63:109">
      <c r="BK234" s="115" t="s">
        <v>1960</v>
      </c>
      <c r="BL234" s="115" t="s">
        <v>1961</v>
      </c>
      <c r="CL234" s="120" t="s">
        <v>1910</v>
      </c>
      <c r="CM234" s="115" t="s">
        <v>1911</v>
      </c>
      <c r="CV234" s="115" t="s">
        <v>4322</v>
      </c>
      <c r="CW234" s="115" t="s">
        <v>3343</v>
      </c>
      <c r="CX234" s="115" t="s">
        <v>3347</v>
      </c>
      <c r="CY234" s="115" t="s">
        <v>3345</v>
      </c>
      <c r="CZ234" s="115" t="s">
        <v>4424</v>
      </c>
      <c r="DA234" s="116" t="s">
        <v>2622</v>
      </c>
      <c r="DB234" s="115" t="s">
        <v>5979</v>
      </c>
      <c r="DC234" s="115" t="s">
        <v>5980</v>
      </c>
      <c r="DD234" s="115" t="s">
        <v>5981</v>
      </c>
      <c r="DE234" s="115" t="s">
        <v>5982</v>
      </c>
    </row>
    <row r="235" spans="63:109">
      <c r="BK235" s="115" t="s">
        <v>1964</v>
      </c>
      <c r="BL235" s="115" t="s">
        <v>1965</v>
      </c>
      <c r="CL235" s="120" t="s">
        <v>1914</v>
      </c>
      <c r="CM235" s="115" t="s">
        <v>1915</v>
      </c>
      <c r="CV235" s="115" t="s">
        <v>4322</v>
      </c>
      <c r="CW235" s="115" t="s">
        <v>3343</v>
      </c>
      <c r="CX235" s="115" t="s">
        <v>3347</v>
      </c>
      <c r="CY235" s="115" t="s">
        <v>3345</v>
      </c>
      <c r="CZ235" s="115" t="s">
        <v>4425</v>
      </c>
      <c r="DA235" s="116" t="s">
        <v>2623</v>
      </c>
      <c r="DB235" s="115" t="s">
        <v>5983</v>
      </c>
      <c r="DC235" s="115" t="s">
        <v>5984</v>
      </c>
      <c r="DD235" s="115" t="s">
        <v>5985</v>
      </c>
      <c r="DE235" s="115" t="s">
        <v>5986</v>
      </c>
    </row>
    <row r="236" spans="63:109">
      <c r="BK236" s="115" t="s">
        <v>1968</v>
      </c>
      <c r="BL236" s="115" t="s">
        <v>1969</v>
      </c>
      <c r="CL236" s="120" t="s">
        <v>1918</v>
      </c>
      <c r="CM236" s="115" t="s">
        <v>1919</v>
      </c>
      <c r="CV236" s="115" t="s">
        <v>4322</v>
      </c>
      <c r="CW236" s="115" t="s">
        <v>3343</v>
      </c>
      <c r="CX236" s="115" t="s">
        <v>3347</v>
      </c>
      <c r="CY236" s="115" t="s">
        <v>3345</v>
      </c>
      <c r="CZ236" s="115" t="s">
        <v>4426</v>
      </c>
      <c r="DA236" s="116" t="s">
        <v>2624</v>
      </c>
      <c r="DB236" s="115" t="s">
        <v>5987</v>
      </c>
      <c r="DC236" s="115" t="s">
        <v>5988</v>
      </c>
      <c r="DD236" s="115" t="s">
        <v>5989</v>
      </c>
      <c r="DE236" s="115" t="s">
        <v>5990</v>
      </c>
    </row>
    <row r="237" spans="63:109">
      <c r="BK237" s="115" t="s">
        <v>1972</v>
      </c>
      <c r="BL237" s="115" t="s">
        <v>1973</v>
      </c>
      <c r="CL237" s="120" t="s">
        <v>1922</v>
      </c>
      <c r="CM237" s="115" t="s">
        <v>1923</v>
      </c>
      <c r="CV237" s="115" t="s">
        <v>4322</v>
      </c>
      <c r="CW237" s="115" t="s">
        <v>3343</v>
      </c>
      <c r="CX237" s="115" t="s">
        <v>3347</v>
      </c>
      <c r="CY237" s="115" t="s">
        <v>3345</v>
      </c>
      <c r="CZ237" s="115" t="s">
        <v>4427</v>
      </c>
      <c r="DA237" s="116" t="s">
        <v>2625</v>
      </c>
      <c r="DB237" s="115" t="s">
        <v>5991</v>
      </c>
      <c r="DC237" s="115" t="s">
        <v>5992</v>
      </c>
      <c r="DD237" s="115" t="s">
        <v>5993</v>
      </c>
      <c r="DE237" s="115" t="s">
        <v>5994</v>
      </c>
    </row>
    <row r="238" spans="63:109">
      <c r="BK238" s="115" t="s">
        <v>1976</v>
      </c>
      <c r="BL238" s="115" t="s">
        <v>1977</v>
      </c>
      <c r="CL238" s="120" t="s">
        <v>1926</v>
      </c>
      <c r="CM238" s="115" t="s">
        <v>1927</v>
      </c>
      <c r="CV238" s="115" t="s">
        <v>4322</v>
      </c>
      <c r="CW238" s="115" t="s">
        <v>3343</v>
      </c>
      <c r="CX238" s="115" t="s">
        <v>3347</v>
      </c>
      <c r="CY238" s="115" t="s">
        <v>3345</v>
      </c>
      <c r="CZ238" s="115" t="s">
        <v>4428</v>
      </c>
      <c r="DA238" s="116" t="s">
        <v>2626</v>
      </c>
      <c r="DB238" s="115" t="s">
        <v>5995</v>
      </c>
      <c r="DC238" s="115" t="s">
        <v>5996</v>
      </c>
      <c r="DD238" s="115" t="s">
        <v>5997</v>
      </c>
      <c r="DE238" s="115" t="s">
        <v>5998</v>
      </c>
    </row>
    <row r="239" spans="63:109">
      <c r="BK239" s="115" t="s">
        <v>1980</v>
      </c>
      <c r="BL239" s="115" t="s">
        <v>1981</v>
      </c>
      <c r="CL239" s="120" t="s">
        <v>1930</v>
      </c>
      <c r="CM239" s="115" t="s">
        <v>1931</v>
      </c>
      <c r="CV239" s="115" t="s">
        <v>4322</v>
      </c>
      <c r="CW239" s="115" t="s">
        <v>3343</v>
      </c>
      <c r="CX239" s="115" t="s">
        <v>3347</v>
      </c>
      <c r="CY239" s="115" t="s">
        <v>3345</v>
      </c>
      <c r="CZ239" s="115" t="s">
        <v>4429</v>
      </c>
      <c r="DA239" s="116" t="s">
        <v>2627</v>
      </c>
      <c r="DB239" s="115" t="s">
        <v>5999</v>
      </c>
      <c r="DC239" s="115" t="s">
        <v>6000</v>
      </c>
      <c r="DD239" s="115" t="s">
        <v>6001</v>
      </c>
      <c r="DE239" s="115" t="s">
        <v>6002</v>
      </c>
    </row>
    <row r="240" spans="63:109">
      <c r="BK240" s="115" t="s">
        <v>1984</v>
      </c>
      <c r="BL240" s="115" t="s">
        <v>1985</v>
      </c>
      <c r="CL240" s="120" t="s">
        <v>1934</v>
      </c>
      <c r="CM240" s="115" t="s">
        <v>1935</v>
      </c>
      <c r="CV240" s="115" t="s">
        <v>4322</v>
      </c>
      <c r="CW240" s="115" t="s">
        <v>3343</v>
      </c>
      <c r="CX240" s="115" t="s">
        <v>3347</v>
      </c>
      <c r="CY240" s="115" t="s">
        <v>3345</v>
      </c>
      <c r="CZ240" s="115" t="s">
        <v>4430</v>
      </c>
      <c r="DA240" s="116" t="s">
        <v>2628</v>
      </c>
      <c r="DB240" s="115" t="s">
        <v>6003</v>
      </c>
      <c r="DC240" s="115" t="s">
        <v>6004</v>
      </c>
      <c r="DD240" s="115" t="s">
        <v>6005</v>
      </c>
      <c r="DE240" s="115" t="s">
        <v>6006</v>
      </c>
    </row>
    <row r="241" spans="63:109">
      <c r="BK241" s="115" t="s">
        <v>1988</v>
      </c>
      <c r="BL241" s="115" t="s">
        <v>1989</v>
      </c>
      <c r="CL241" s="120" t="s">
        <v>1938</v>
      </c>
      <c r="CM241" s="115" t="s">
        <v>1939</v>
      </c>
      <c r="CV241" s="115" t="s">
        <v>4322</v>
      </c>
      <c r="CW241" s="115" t="s">
        <v>3343</v>
      </c>
      <c r="CX241" s="115" t="s">
        <v>3347</v>
      </c>
      <c r="CY241" s="115" t="s">
        <v>3345</v>
      </c>
      <c r="CZ241" s="115" t="s">
        <v>4431</v>
      </c>
      <c r="DA241" s="116" t="s">
        <v>2629</v>
      </c>
      <c r="DB241" s="115" t="s">
        <v>6007</v>
      </c>
      <c r="DC241" s="115" t="s">
        <v>6008</v>
      </c>
      <c r="DD241" s="115" t="s">
        <v>6009</v>
      </c>
      <c r="DE241" s="115" t="s">
        <v>6010</v>
      </c>
    </row>
    <row r="242" spans="63:109">
      <c r="BK242" s="115" t="s">
        <v>1992</v>
      </c>
      <c r="BL242" s="115" t="s">
        <v>1993</v>
      </c>
      <c r="CL242" s="120" t="s">
        <v>1942</v>
      </c>
      <c r="CM242" s="115" t="s">
        <v>1943</v>
      </c>
      <c r="CV242" s="115" t="s">
        <v>4322</v>
      </c>
      <c r="CW242" s="115" t="s">
        <v>3343</v>
      </c>
      <c r="CX242" s="115" t="s">
        <v>3347</v>
      </c>
      <c r="CY242" s="115" t="s">
        <v>3345</v>
      </c>
      <c r="CZ242" s="115" t="s">
        <v>4432</v>
      </c>
      <c r="DA242" s="116" t="s">
        <v>2630</v>
      </c>
      <c r="DB242" s="115" t="s">
        <v>6011</v>
      </c>
      <c r="DC242" s="115" t="s">
        <v>6012</v>
      </c>
      <c r="DD242" s="115" t="s">
        <v>6013</v>
      </c>
      <c r="DE242" s="115" t="s">
        <v>6014</v>
      </c>
    </row>
    <row r="243" spans="63:109">
      <c r="BK243" s="115" t="s">
        <v>1996</v>
      </c>
      <c r="BL243" s="115" t="s">
        <v>1997</v>
      </c>
      <c r="CL243" s="120" t="s">
        <v>1946</v>
      </c>
      <c r="CM243" s="115" t="s">
        <v>1947</v>
      </c>
      <c r="CV243" s="115" t="s">
        <v>4322</v>
      </c>
      <c r="CW243" s="115" t="s">
        <v>3343</v>
      </c>
      <c r="CX243" s="115" t="s">
        <v>3347</v>
      </c>
      <c r="CY243" s="115" t="s">
        <v>3345</v>
      </c>
      <c r="CZ243" s="115" t="s">
        <v>4433</v>
      </c>
      <c r="DA243" s="116" t="s">
        <v>2631</v>
      </c>
      <c r="DB243" s="115" t="s">
        <v>6015</v>
      </c>
      <c r="DC243" s="115" t="s">
        <v>6016</v>
      </c>
      <c r="DD243" s="115" t="s">
        <v>6017</v>
      </c>
      <c r="DE243" s="115" t="s">
        <v>6018</v>
      </c>
    </row>
    <row r="244" spans="63:109">
      <c r="BK244" s="115" t="s">
        <v>2000</v>
      </c>
      <c r="BL244" s="115" t="s">
        <v>2001</v>
      </c>
      <c r="CL244" s="120" t="s">
        <v>1950</v>
      </c>
      <c r="CM244" s="115" t="s">
        <v>1951</v>
      </c>
      <c r="CV244" s="115" t="s">
        <v>4322</v>
      </c>
      <c r="CW244" s="115" t="s">
        <v>3343</v>
      </c>
      <c r="CX244" s="115" t="s">
        <v>3347</v>
      </c>
      <c r="CY244" s="115" t="s">
        <v>3345</v>
      </c>
      <c r="CZ244" s="115" t="s">
        <v>4434</v>
      </c>
      <c r="DA244" s="116" t="s">
        <v>2632</v>
      </c>
      <c r="DB244" s="115" t="s">
        <v>6019</v>
      </c>
      <c r="DC244" s="115" t="s">
        <v>6020</v>
      </c>
      <c r="DD244" s="115" t="s">
        <v>6021</v>
      </c>
      <c r="DE244" s="115" t="s">
        <v>6022</v>
      </c>
    </row>
    <row r="245" spans="63:109">
      <c r="BK245" s="115" t="s">
        <v>2004</v>
      </c>
      <c r="BL245" s="115" t="s">
        <v>2005</v>
      </c>
      <c r="CL245" s="120" t="s">
        <v>1954</v>
      </c>
      <c r="CM245" s="115" t="s">
        <v>1955</v>
      </c>
      <c r="CV245" s="115" t="s">
        <v>4322</v>
      </c>
      <c r="CW245" s="115" t="s">
        <v>3343</v>
      </c>
      <c r="CX245" s="115" t="s">
        <v>3347</v>
      </c>
      <c r="CY245" s="115" t="s">
        <v>3345</v>
      </c>
      <c r="CZ245" s="115" t="s">
        <v>4435</v>
      </c>
      <c r="DA245" s="116" t="s">
        <v>2633</v>
      </c>
      <c r="DB245" s="115" t="s">
        <v>6023</v>
      </c>
      <c r="DC245" s="115" t="s">
        <v>6024</v>
      </c>
      <c r="DD245" s="115" t="s">
        <v>6025</v>
      </c>
      <c r="DE245" s="115" t="s">
        <v>6026</v>
      </c>
    </row>
    <row r="246" spans="63:109">
      <c r="BK246" s="115" t="s">
        <v>2008</v>
      </c>
      <c r="BL246" s="115" t="s">
        <v>2009</v>
      </c>
      <c r="CL246" s="120" t="s">
        <v>1958</v>
      </c>
      <c r="CM246" s="115" t="s">
        <v>1959</v>
      </c>
      <c r="CV246" s="115" t="s">
        <v>4322</v>
      </c>
      <c r="CW246" s="115" t="s">
        <v>3343</v>
      </c>
      <c r="CX246" s="115" t="s">
        <v>3347</v>
      </c>
      <c r="CY246" s="115" t="s">
        <v>3345</v>
      </c>
      <c r="CZ246" s="115" t="s">
        <v>4436</v>
      </c>
      <c r="DA246" s="116" t="s">
        <v>2634</v>
      </c>
      <c r="DB246" s="115" t="s">
        <v>6027</v>
      </c>
      <c r="DC246" s="115" t="s">
        <v>6028</v>
      </c>
      <c r="DD246" s="115" t="s">
        <v>6029</v>
      </c>
      <c r="DE246" s="115" t="s">
        <v>6030</v>
      </c>
    </row>
    <row r="247" spans="63:109">
      <c r="CL247" s="120" t="s">
        <v>1962</v>
      </c>
      <c r="CM247" s="115" t="s">
        <v>1963</v>
      </c>
      <c r="CV247" s="115" t="s">
        <v>4322</v>
      </c>
      <c r="CW247" s="115" t="s">
        <v>3343</v>
      </c>
      <c r="CX247" s="115" t="s">
        <v>3347</v>
      </c>
      <c r="CY247" s="115" t="s">
        <v>3345</v>
      </c>
      <c r="CZ247" s="115" t="s">
        <v>4437</v>
      </c>
      <c r="DA247" s="116" t="s">
        <v>2635</v>
      </c>
      <c r="DB247" s="115" t="s">
        <v>6031</v>
      </c>
      <c r="DC247" s="115" t="s">
        <v>6032</v>
      </c>
      <c r="DD247" s="115" t="s">
        <v>6033</v>
      </c>
      <c r="DE247" s="115" t="s">
        <v>6034</v>
      </c>
    </row>
    <row r="248" spans="63:109">
      <c r="CL248" s="120" t="s">
        <v>1966</v>
      </c>
      <c r="CM248" s="115" t="s">
        <v>1967</v>
      </c>
      <c r="CV248" s="115" t="s">
        <v>4322</v>
      </c>
      <c r="CW248" s="115" t="s">
        <v>3343</v>
      </c>
      <c r="CX248" s="115" t="s">
        <v>3347</v>
      </c>
      <c r="CY248" s="115" t="s">
        <v>3345</v>
      </c>
      <c r="CZ248" s="115" t="s">
        <v>4438</v>
      </c>
      <c r="DA248" s="116" t="s">
        <v>2636</v>
      </c>
      <c r="DB248" s="115" t="s">
        <v>6035</v>
      </c>
      <c r="DC248" s="115" t="s">
        <v>6036</v>
      </c>
      <c r="DD248" s="115" t="s">
        <v>6037</v>
      </c>
      <c r="DE248" s="115" t="s">
        <v>6038</v>
      </c>
    </row>
    <row r="249" spans="63:109">
      <c r="CL249" s="120" t="s">
        <v>1970</v>
      </c>
      <c r="CM249" s="115" t="s">
        <v>1971</v>
      </c>
      <c r="CV249" s="115" t="s">
        <v>4322</v>
      </c>
      <c r="CW249" s="115" t="s">
        <v>3343</v>
      </c>
      <c r="CX249" s="115" t="s">
        <v>3347</v>
      </c>
      <c r="CY249" s="115" t="s">
        <v>3345</v>
      </c>
      <c r="CZ249" s="115" t="s">
        <v>4439</v>
      </c>
      <c r="DA249" s="116" t="s">
        <v>2637</v>
      </c>
      <c r="DB249" s="115" t="s">
        <v>6039</v>
      </c>
      <c r="DC249" s="115" t="s">
        <v>6040</v>
      </c>
      <c r="DD249" s="115" t="s">
        <v>6041</v>
      </c>
      <c r="DE249" s="115" t="s">
        <v>6042</v>
      </c>
    </row>
    <row r="250" spans="63:109">
      <c r="CL250" s="120" t="s">
        <v>1974</v>
      </c>
      <c r="CM250" s="115" t="s">
        <v>1975</v>
      </c>
      <c r="CV250" s="115" t="s">
        <v>4322</v>
      </c>
      <c r="CW250" s="115" t="s">
        <v>3343</v>
      </c>
      <c r="CX250" s="115" t="s">
        <v>3347</v>
      </c>
      <c r="CY250" s="115" t="s">
        <v>3345</v>
      </c>
      <c r="CZ250" s="115" t="s">
        <v>4440</v>
      </c>
      <c r="DA250" s="116" t="s">
        <v>2638</v>
      </c>
      <c r="DB250" s="115" t="s">
        <v>6043</v>
      </c>
      <c r="DC250" s="115" t="s">
        <v>6044</v>
      </c>
      <c r="DD250" s="115" t="s">
        <v>6045</v>
      </c>
      <c r="DE250" s="115" t="s">
        <v>6046</v>
      </c>
    </row>
    <row r="251" spans="63:109">
      <c r="CL251" s="120" t="s">
        <v>1978</v>
      </c>
      <c r="CM251" s="115" t="s">
        <v>1979</v>
      </c>
      <c r="CV251" s="115" t="s">
        <v>4322</v>
      </c>
      <c r="CW251" s="115" t="s">
        <v>3343</v>
      </c>
      <c r="CX251" s="115" t="s">
        <v>3347</v>
      </c>
      <c r="CY251" s="115" t="s">
        <v>3345</v>
      </c>
      <c r="CZ251" s="115" t="s">
        <v>4441</v>
      </c>
      <c r="DA251" s="116" t="s">
        <v>2639</v>
      </c>
      <c r="DB251" s="115" t="s">
        <v>6047</v>
      </c>
      <c r="DC251" s="115" t="s">
        <v>6048</v>
      </c>
      <c r="DD251" s="115" t="s">
        <v>6049</v>
      </c>
      <c r="DE251" s="115" t="s">
        <v>6050</v>
      </c>
    </row>
    <row r="252" spans="63:109">
      <c r="CL252" s="120" t="s">
        <v>1982</v>
      </c>
      <c r="CM252" s="115" t="s">
        <v>1983</v>
      </c>
      <c r="CV252" s="115" t="s">
        <v>4322</v>
      </c>
      <c r="CW252" s="115" t="s">
        <v>3343</v>
      </c>
      <c r="CX252" s="115" t="s">
        <v>3347</v>
      </c>
      <c r="CY252" s="115" t="s">
        <v>3345</v>
      </c>
      <c r="CZ252" s="115" t="s">
        <v>4442</v>
      </c>
      <c r="DA252" s="116" t="s">
        <v>2640</v>
      </c>
      <c r="DB252" s="115" t="s">
        <v>6051</v>
      </c>
      <c r="DC252" s="115" t="s">
        <v>6052</v>
      </c>
      <c r="DD252" s="115" t="s">
        <v>6053</v>
      </c>
      <c r="DE252" s="115" t="s">
        <v>6054</v>
      </c>
    </row>
    <row r="253" spans="63:109">
      <c r="CL253" s="120" t="s">
        <v>1986</v>
      </c>
      <c r="CM253" s="115" t="s">
        <v>1987</v>
      </c>
      <c r="CV253" s="115" t="s">
        <v>4322</v>
      </c>
      <c r="CW253" s="115" t="s">
        <v>3343</v>
      </c>
      <c r="CX253" s="115" t="s">
        <v>3347</v>
      </c>
      <c r="CY253" s="115" t="s">
        <v>3345</v>
      </c>
      <c r="CZ253" s="115" t="s">
        <v>4443</v>
      </c>
      <c r="DA253" s="116" t="s">
        <v>2641</v>
      </c>
      <c r="DB253" s="115" t="s">
        <v>6055</v>
      </c>
      <c r="DC253" s="115" t="s">
        <v>6056</v>
      </c>
      <c r="DD253" s="115" t="s">
        <v>6057</v>
      </c>
      <c r="DE253" s="115" t="s">
        <v>6058</v>
      </c>
    </row>
    <row r="254" spans="63:109">
      <c r="CL254" s="120" t="s">
        <v>1990</v>
      </c>
      <c r="CM254" s="115" t="s">
        <v>1991</v>
      </c>
      <c r="CV254" s="115" t="s">
        <v>4322</v>
      </c>
      <c r="CW254" s="115" t="s">
        <v>3343</v>
      </c>
      <c r="CX254" s="115" t="s">
        <v>3347</v>
      </c>
      <c r="CY254" s="115" t="s">
        <v>3345</v>
      </c>
      <c r="CZ254" s="115" t="s">
        <v>4444</v>
      </c>
      <c r="DA254" s="116" t="s">
        <v>2642</v>
      </c>
      <c r="DB254" s="115" t="s">
        <v>6059</v>
      </c>
      <c r="DC254" s="115" t="s">
        <v>6060</v>
      </c>
      <c r="DD254" s="115" t="s">
        <v>6061</v>
      </c>
      <c r="DE254" s="115" t="s">
        <v>6062</v>
      </c>
    </row>
    <row r="255" spans="63:109">
      <c r="CL255" s="120" t="s">
        <v>1994</v>
      </c>
      <c r="CM255" s="115" t="s">
        <v>1995</v>
      </c>
      <c r="CV255" s="115" t="s">
        <v>4322</v>
      </c>
      <c r="CW255" s="115" t="s">
        <v>3343</v>
      </c>
      <c r="CX255" s="115" t="s">
        <v>3347</v>
      </c>
      <c r="CY255" s="115" t="s">
        <v>3345</v>
      </c>
      <c r="CZ255" s="115" t="s">
        <v>4445</v>
      </c>
      <c r="DA255" s="116" t="s">
        <v>2643</v>
      </c>
      <c r="DB255" s="115" t="s">
        <v>6063</v>
      </c>
      <c r="DC255" s="115" t="s">
        <v>6064</v>
      </c>
      <c r="DD255" s="115" t="s">
        <v>6065</v>
      </c>
      <c r="DE255" s="115" t="s">
        <v>6066</v>
      </c>
    </row>
    <row r="256" spans="63:109">
      <c r="CL256" s="120" t="s">
        <v>1998</v>
      </c>
      <c r="CM256" s="115" t="s">
        <v>1999</v>
      </c>
      <c r="CV256" s="115" t="s">
        <v>4322</v>
      </c>
      <c r="CW256" s="115" t="s">
        <v>3343</v>
      </c>
      <c r="CX256" s="115" t="s">
        <v>3347</v>
      </c>
      <c r="CY256" s="115" t="s">
        <v>3345</v>
      </c>
      <c r="CZ256" s="115" t="s">
        <v>4446</v>
      </c>
      <c r="DA256" s="116" t="s">
        <v>2644</v>
      </c>
      <c r="DB256" s="115" t="s">
        <v>6067</v>
      </c>
      <c r="DC256" s="115" t="s">
        <v>6068</v>
      </c>
      <c r="DD256" s="115" t="s">
        <v>6069</v>
      </c>
      <c r="DE256" s="115" t="s">
        <v>6070</v>
      </c>
    </row>
    <row r="257" spans="90:109">
      <c r="CL257" s="120" t="s">
        <v>2002</v>
      </c>
      <c r="CM257" s="115" t="s">
        <v>2003</v>
      </c>
      <c r="CV257" s="115" t="s">
        <v>4322</v>
      </c>
      <c r="CW257" s="115" t="s">
        <v>3343</v>
      </c>
      <c r="CX257" s="115" t="s">
        <v>3347</v>
      </c>
      <c r="CY257" s="115" t="s">
        <v>3345</v>
      </c>
      <c r="CZ257" s="115" t="s">
        <v>4447</v>
      </c>
      <c r="DA257" s="116" t="s">
        <v>2645</v>
      </c>
      <c r="DB257" s="115" t="s">
        <v>6071</v>
      </c>
      <c r="DC257" s="115" t="s">
        <v>6072</v>
      </c>
      <c r="DD257" s="115" t="s">
        <v>6073</v>
      </c>
      <c r="DE257" s="115" t="s">
        <v>6074</v>
      </c>
    </row>
    <row r="258" spans="90:109">
      <c r="CL258" s="120" t="s">
        <v>2006</v>
      </c>
      <c r="CM258" s="115" t="s">
        <v>2007</v>
      </c>
      <c r="CV258" s="115" t="s">
        <v>4322</v>
      </c>
      <c r="CW258" s="115" t="s">
        <v>3343</v>
      </c>
      <c r="CX258" s="115" t="s">
        <v>3347</v>
      </c>
      <c r="CY258" s="115" t="s">
        <v>3345</v>
      </c>
      <c r="CZ258" s="115" t="s">
        <v>4448</v>
      </c>
      <c r="DA258" s="116" t="s">
        <v>2646</v>
      </c>
      <c r="DB258" s="115" t="s">
        <v>6075</v>
      </c>
      <c r="DC258" s="115" t="s">
        <v>6076</v>
      </c>
      <c r="DD258" s="115" t="s">
        <v>6077</v>
      </c>
      <c r="DE258" s="115" t="s">
        <v>6078</v>
      </c>
    </row>
    <row r="259" spans="90:109">
      <c r="CL259" s="120" t="s">
        <v>2012</v>
      </c>
      <c r="CM259" s="115" t="s">
        <v>2013</v>
      </c>
      <c r="CV259" s="115" t="s">
        <v>4322</v>
      </c>
      <c r="CW259" s="115" t="s">
        <v>3343</v>
      </c>
      <c r="CX259" s="115" t="s">
        <v>3347</v>
      </c>
      <c r="CY259" s="115" t="s">
        <v>3345</v>
      </c>
      <c r="CZ259" s="115" t="s">
        <v>4449</v>
      </c>
      <c r="DA259" s="116" t="s">
        <v>2647</v>
      </c>
      <c r="DB259" s="115" t="s">
        <v>6079</v>
      </c>
      <c r="DC259" s="115" t="s">
        <v>6080</v>
      </c>
      <c r="DD259" s="115" t="s">
        <v>6081</v>
      </c>
      <c r="DE259" s="115" t="s">
        <v>6082</v>
      </c>
    </row>
    <row r="260" spans="90:109">
      <c r="CL260" s="120" t="s">
        <v>2014</v>
      </c>
      <c r="CM260" s="115" t="s">
        <v>2015</v>
      </c>
      <c r="CV260" s="115" t="s">
        <v>4322</v>
      </c>
      <c r="CW260" s="115" t="s">
        <v>3343</v>
      </c>
      <c r="CX260" s="115" t="s">
        <v>3347</v>
      </c>
      <c r="CY260" s="115" t="s">
        <v>3345</v>
      </c>
      <c r="CZ260" s="115" t="s">
        <v>4450</v>
      </c>
      <c r="DA260" s="116" t="s">
        <v>2648</v>
      </c>
      <c r="DB260" s="115" t="s">
        <v>6083</v>
      </c>
      <c r="DC260" s="115" t="s">
        <v>6084</v>
      </c>
      <c r="DD260" s="115" t="s">
        <v>6085</v>
      </c>
      <c r="DE260" s="115" t="s">
        <v>6086</v>
      </c>
    </row>
    <row r="261" spans="90:109">
      <c r="CL261" s="120" t="s">
        <v>2016</v>
      </c>
      <c r="CM261" s="115" t="s">
        <v>2017</v>
      </c>
      <c r="CV261" s="115" t="s">
        <v>4322</v>
      </c>
      <c r="CW261" s="115" t="s">
        <v>3343</v>
      </c>
      <c r="CX261" s="115" t="s">
        <v>3347</v>
      </c>
      <c r="CY261" s="115" t="s">
        <v>3345</v>
      </c>
      <c r="CZ261" s="115" t="s">
        <v>4451</v>
      </c>
      <c r="DA261" s="116" t="s">
        <v>2649</v>
      </c>
      <c r="DB261" s="115" t="s">
        <v>6087</v>
      </c>
      <c r="DC261" s="115" t="s">
        <v>6088</v>
      </c>
      <c r="DD261" s="115" t="s">
        <v>6089</v>
      </c>
      <c r="DE261" s="115" t="s">
        <v>6090</v>
      </c>
    </row>
    <row r="262" spans="90:109">
      <c r="CL262" s="120" t="s">
        <v>2018</v>
      </c>
      <c r="CM262" s="115" t="s">
        <v>2019</v>
      </c>
      <c r="CV262" s="115" t="s">
        <v>4322</v>
      </c>
      <c r="CW262" s="115" t="s">
        <v>3343</v>
      </c>
      <c r="CX262" s="115" t="s">
        <v>3347</v>
      </c>
      <c r="CY262" s="115" t="s">
        <v>3345</v>
      </c>
      <c r="CZ262" s="115" t="s">
        <v>4452</v>
      </c>
      <c r="DA262" s="116" t="s">
        <v>2650</v>
      </c>
      <c r="DB262" s="115" t="s">
        <v>6091</v>
      </c>
      <c r="DC262" s="115" t="s">
        <v>6092</v>
      </c>
      <c r="DD262" s="115" t="s">
        <v>6093</v>
      </c>
      <c r="DE262" s="115" t="s">
        <v>6094</v>
      </c>
    </row>
    <row r="263" spans="90:109">
      <c r="CL263" s="120" t="s">
        <v>2010</v>
      </c>
      <c r="CM263" s="115" t="s">
        <v>2011</v>
      </c>
      <c r="CV263" s="115" t="s">
        <v>4322</v>
      </c>
      <c r="CW263" s="115" t="s">
        <v>3343</v>
      </c>
      <c r="CX263" s="115" t="s">
        <v>3347</v>
      </c>
      <c r="CY263" s="115" t="s">
        <v>3345</v>
      </c>
      <c r="CZ263" s="115" t="s">
        <v>4453</v>
      </c>
      <c r="DA263" s="116" t="s">
        <v>2651</v>
      </c>
      <c r="DB263" s="115" t="s">
        <v>6095</v>
      </c>
      <c r="DC263" s="115" t="s">
        <v>6096</v>
      </c>
      <c r="DD263" s="115" t="s">
        <v>6097</v>
      </c>
      <c r="DE263" s="115" t="s">
        <v>6098</v>
      </c>
    </row>
    <row r="264" spans="90:109">
      <c r="CL264" s="120" t="s">
        <v>2020</v>
      </c>
      <c r="CM264" s="115" t="s">
        <v>2021</v>
      </c>
      <c r="CV264" s="115" t="s">
        <v>4322</v>
      </c>
      <c r="CW264" s="115" t="s">
        <v>3343</v>
      </c>
      <c r="CX264" s="115" t="s">
        <v>3347</v>
      </c>
      <c r="CY264" s="115" t="s">
        <v>3345</v>
      </c>
      <c r="CZ264" s="115" t="s">
        <v>4454</v>
      </c>
      <c r="DA264" s="116" t="s">
        <v>2652</v>
      </c>
      <c r="DB264" s="115" t="s">
        <v>6099</v>
      </c>
      <c r="DC264" s="115" t="s">
        <v>6100</v>
      </c>
      <c r="DD264" s="115" t="s">
        <v>6101</v>
      </c>
      <c r="DE264" s="115" t="s">
        <v>6102</v>
      </c>
    </row>
    <row r="265" spans="90:109">
      <c r="CL265" s="120" t="s">
        <v>2022</v>
      </c>
      <c r="CM265" s="115" t="s">
        <v>2023</v>
      </c>
      <c r="CV265" s="115" t="s">
        <v>4322</v>
      </c>
      <c r="CW265" s="115" t="s">
        <v>3343</v>
      </c>
      <c r="CX265" s="115" t="s">
        <v>3347</v>
      </c>
      <c r="CY265" s="115" t="s">
        <v>3345</v>
      </c>
      <c r="CZ265" s="115" t="s">
        <v>4455</v>
      </c>
      <c r="DA265" s="116" t="s">
        <v>2653</v>
      </c>
      <c r="DB265" s="115" t="s">
        <v>6103</v>
      </c>
      <c r="DC265" s="115" t="s">
        <v>6104</v>
      </c>
      <c r="DD265" s="115" t="s">
        <v>6105</v>
      </c>
      <c r="DE265" s="115" t="s">
        <v>6106</v>
      </c>
    </row>
    <row r="266" spans="90:109">
      <c r="CL266" s="120" t="s">
        <v>2024</v>
      </c>
      <c r="CM266" s="115" t="s">
        <v>2025</v>
      </c>
      <c r="CV266" s="115" t="s">
        <v>4322</v>
      </c>
      <c r="CW266" s="115" t="s">
        <v>3343</v>
      </c>
      <c r="CX266" s="115" t="s">
        <v>3347</v>
      </c>
      <c r="CY266" s="115" t="s">
        <v>3345</v>
      </c>
      <c r="CZ266" s="115" t="s">
        <v>4456</v>
      </c>
      <c r="DA266" s="116" t="s">
        <v>2654</v>
      </c>
      <c r="DB266" s="115" t="s">
        <v>6107</v>
      </c>
      <c r="DC266" s="115" t="s">
        <v>6108</v>
      </c>
      <c r="DD266" s="115" t="s">
        <v>6109</v>
      </c>
      <c r="DE266" s="115" t="s">
        <v>6110</v>
      </c>
    </row>
    <row r="267" spans="90:109">
      <c r="CL267" s="120" t="s">
        <v>2026</v>
      </c>
      <c r="CM267" s="115" t="s">
        <v>2027</v>
      </c>
      <c r="CV267" s="115" t="s">
        <v>4322</v>
      </c>
      <c r="CW267" s="115" t="s">
        <v>3343</v>
      </c>
      <c r="CX267" s="115" t="s">
        <v>3347</v>
      </c>
      <c r="CY267" s="115" t="s">
        <v>3345</v>
      </c>
      <c r="CZ267" s="115" t="s">
        <v>4457</v>
      </c>
      <c r="DA267" s="116" t="s">
        <v>2655</v>
      </c>
      <c r="DB267" s="115" t="s">
        <v>6111</v>
      </c>
      <c r="DC267" s="115" t="s">
        <v>6112</v>
      </c>
      <c r="DD267" s="115" t="s">
        <v>6113</v>
      </c>
      <c r="DE267" s="115" t="s">
        <v>6114</v>
      </c>
    </row>
    <row r="268" spans="90:109">
      <c r="CL268" s="120" t="s">
        <v>2028</v>
      </c>
      <c r="CM268" s="115" t="s">
        <v>2029</v>
      </c>
      <c r="CV268" s="115" t="s">
        <v>4322</v>
      </c>
      <c r="CW268" s="115" t="s">
        <v>3343</v>
      </c>
      <c r="CX268" s="115" t="s">
        <v>3347</v>
      </c>
      <c r="CY268" s="115" t="s">
        <v>3345</v>
      </c>
      <c r="CZ268" s="115" t="s">
        <v>4458</v>
      </c>
      <c r="DA268" s="116" t="s">
        <v>2656</v>
      </c>
      <c r="DB268" s="115" t="s">
        <v>6115</v>
      </c>
      <c r="DC268" s="115" t="s">
        <v>6116</v>
      </c>
      <c r="DD268" s="115" t="s">
        <v>6117</v>
      </c>
      <c r="DE268" s="115" t="s">
        <v>6118</v>
      </c>
    </row>
    <row r="269" spans="90:109">
      <c r="CL269" s="120" t="s">
        <v>2030</v>
      </c>
      <c r="CM269" s="115" t="s">
        <v>2031</v>
      </c>
      <c r="CV269" s="115" t="s">
        <v>4322</v>
      </c>
      <c r="CW269" s="115" t="s">
        <v>3343</v>
      </c>
      <c r="CX269" s="115" t="s">
        <v>3347</v>
      </c>
      <c r="CY269" s="115" t="s">
        <v>3345</v>
      </c>
      <c r="CZ269" s="115" t="s">
        <v>4459</v>
      </c>
      <c r="DA269" s="116" t="s">
        <v>2657</v>
      </c>
      <c r="DB269" s="115" t="s">
        <v>6119</v>
      </c>
      <c r="DC269" s="115" t="s">
        <v>6120</v>
      </c>
      <c r="DD269" s="115" t="s">
        <v>6121</v>
      </c>
      <c r="DE269" s="115" t="s">
        <v>6122</v>
      </c>
    </row>
    <row r="270" spans="90:109">
      <c r="CL270" s="120" t="s">
        <v>2032</v>
      </c>
      <c r="CM270" s="115" t="s">
        <v>2033</v>
      </c>
      <c r="CV270" s="115" t="s">
        <v>4322</v>
      </c>
      <c r="CW270" s="115" t="s">
        <v>3343</v>
      </c>
      <c r="CX270" s="115" t="s">
        <v>3347</v>
      </c>
      <c r="CY270" s="115" t="s">
        <v>3345</v>
      </c>
      <c r="CZ270" s="115" t="s">
        <v>4460</v>
      </c>
      <c r="DA270" s="116" t="s">
        <v>2658</v>
      </c>
      <c r="DB270" s="115" t="s">
        <v>6123</v>
      </c>
      <c r="DC270" s="115" t="s">
        <v>6124</v>
      </c>
      <c r="DD270" s="115" t="s">
        <v>6125</v>
      </c>
      <c r="DE270" s="115" t="s">
        <v>6126</v>
      </c>
    </row>
    <row r="271" spans="90:109">
      <c r="CL271" s="120" t="s">
        <v>2034</v>
      </c>
      <c r="CM271" s="115" t="s">
        <v>2035</v>
      </c>
      <c r="CV271" s="115" t="s">
        <v>4322</v>
      </c>
      <c r="CW271" s="115" t="s">
        <v>3343</v>
      </c>
      <c r="CX271" s="115" t="s">
        <v>3347</v>
      </c>
      <c r="CY271" s="115" t="s">
        <v>3345</v>
      </c>
      <c r="CZ271" s="115" t="s">
        <v>4461</v>
      </c>
      <c r="DA271" s="116" t="s">
        <v>2659</v>
      </c>
      <c r="DB271" s="115" t="s">
        <v>6127</v>
      </c>
      <c r="DC271" s="115" t="s">
        <v>6128</v>
      </c>
      <c r="DD271" s="115" t="s">
        <v>6129</v>
      </c>
      <c r="DE271" s="115" t="s">
        <v>6130</v>
      </c>
    </row>
    <row r="272" spans="90:109">
      <c r="CL272" s="120" t="s">
        <v>2036</v>
      </c>
      <c r="CM272" s="115" t="s">
        <v>2037</v>
      </c>
      <c r="CV272" s="115" t="s">
        <v>4322</v>
      </c>
      <c r="CW272" s="115" t="s">
        <v>3343</v>
      </c>
      <c r="CX272" s="115" t="s">
        <v>3347</v>
      </c>
      <c r="CY272" s="115" t="s">
        <v>3345</v>
      </c>
      <c r="CZ272" s="115" t="s">
        <v>4462</v>
      </c>
      <c r="DA272" s="116" t="s">
        <v>2660</v>
      </c>
      <c r="DB272" s="115" t="s">
        <v>6131</v>
      </c>
      <c r="DC272" s="115" t="s">
        <v>6132</v>
      </c>
      <c r="DD272" s="115" t="s">
        <v>6133</v>
      </c>
      <c r="DE272" s="115" t="s">
        <v>6134</v>
      </c>
    </row>
    <row r="273" spans="90:109">
      <c r="CL273" s="120" t="s">
        <v>2038</v>
      </c>
      <c r="CM273" s="115" t="s">
        <v>2039</v>
      </c>
      <c r="CV273" s="115" t="s">
        <v>4322</v>
      </c>
      <c r="CW273" s="115" t="s">
        <v>3343</v>
      </c>
      <c r="CX273" s="115" t="s">
        <v>3347</v>
      </c>
      <c r="CY273" s="115" t="s">
        <v>3345</v>
      </c>
      <c r="CZ273" s="115" t="s">
        <v>4463</v>
      </c>
      <c r="DA273" s="116" t="s">
        <v>2661</v>
      </c>
      <c r="DB273" s="115" t="s">
        <v>6135</v>
      </c>
      <c r="DC273" s="115" t="s">
        <v>6136</v>
      </c>
      <c r="DD273" s="115" t="s">
        <v>6137</v>
      </c>
      <c r="DE273" s="115" t="s">
        <v>6138</v>
      </c>
    </row>
    <row r="274" spans="90:109">
      <c r="CL274" s="120" t="s">
        <v>2040</v>
      </c>
      <c r="CM274" s="115" t="s">
        <v>2041</v>
      </c>
      <c r="CV274" s="115" t="s">
        <v>4322</v>
      </c>
      <c r="CW274" s="115" t="s">
        <v>3343</v>
      </c>
      <c r="CX274" s="115" t="s">
        <v>3347</v>
      </c>
      <c r="CY274" s="115" t="s">
        <v>3345</v>
      </c>
      <c r="CZ274" s="115" t="s">
        <v>4464</v>
      </c>
      <c r="DA274" s="116" t="s">
        <v>2662</v>
      </c>
      <c r="DB274" s="115" t="s">
        <v>6139</v>
      </c>
      <c r="DC274" s="115" t="s">
        <v>6140</v>
      </c>
      <c r="DD274" s="115" t="s">
        <v>6141</v>
      </c>
      <c r="DE274" s="115" t="s">
        <v>6142</v>
      </c>
    </row>
    <row r="275" spans="90:109">
      <c r="CL275" s="120" t="s">
        <v>2042</v>
      </c>
      <c r="CM275" s="115" t="s">
        <v>2043</v>
      </c>
      <c r="CV275" s="115" t="s">
        <v>4322</v>
      </c>
      <c r="CW275" s="115" t="s">
        <v>3343</v>
      </c>
      <c r="CX275" s="115" t="s">
        <v>3347</v>
      </c>
      <c r="CY275" s="115" t="s">
        <v>3345</v>
      </c>
      <c r="CZ275" s="115" t="s">
        <v>4465</v>
      </c>
      <c r="DA275" s="116" t="s">
        <v>2663</v>
      </c>
      <c r="DB275" s="115" t="s">
        <v>6143</v>
      </c>
      <c r="DC275" s="115" t="s">
        <v>6144</v>
      </c>
      <c r="DD275" s="115" t="s">
        <v>6145</v>
      </c>
      <c r="DE275" s="115" t="s">
        <v>6146</v>
      </c>
    </row>
    <row r="276" spans="90:109">
      <c r="CL276" s="120" t="s">
        <v>2044</v>
      </c>
      <c r="CM276" s="115" t="s">
        <v>2045</v>
      </c>
      <c r="CV276" s="115" t="s">
        <v>4322</v>
      </c>
      <c r="CW276" s="115" t="s">
        <v>3343</v>
      </c>
      <c r="CX276" s="115" t="s">
        <v>3347</v>
      </c>
      <c r="CY276" s="115" t="s">
        <v>3345</v>
      </c>
      <c r="CZ276" s="115" t="s">
        <v>4466</v>
      </c>
      <c r="DA276" s="116" t="s">
        <v>2664</v>
      </c>
      <c r="DB276" s="115" t="s">
        <v>6147</v>
      </c>
      <c r="DC276" s="115" t="s">
        <v>6148</v>
      </c>
      <c r="DD276" s="115" t="s">
        <v>6149</v>
      </c>
      <c r="DE276" s="115" t="s">
        <v>6150</v>
      </c>
    </row>
    <row r="277" spans="90:109">
      <c r="CL277" s="120" t="s">
        <v>2046</v>
      </c>
      <c r="CM277" s="115" t="s">
        <v>2047</v>
      </c>
      <c r="CV277" s="115" t="s">
        <v>4322</v>
      </c>
      <c r="CW277" s="115" t="s">
        <v>3343</v>
      </c>
      <c r="CX277" s="115" t="s">
        <v>3347</v>
      </c>
      <c r="CY277" s="115" t="s">
        <v>3345</v>
      </c>
      <c r="CZ277" s="115" t="s">
        <v>4467</v>
      </c>
      <c r="DA277" s="116" t="s">
        <v>2665</v>
      </c>
      <c r="DB277" s="115" t="s">
        <v>6151</v>
      </c>
      <c r="DC277" s="115" t="s">
        <v>6152</v>
      </c>
      <c r="DD277" s="115" t="s">
        <v>6153</v>
      </c>
      <c r="DE277" s="115" t="s">
        <v>6154</v>
      </c>
    </row>
    <row r="278" spans="90:109">
      <c r="CL278" s="120" t="s">
        <v>2048</v>
      </c>
      <c r="CM278" s="115" t="s">
        <v>2049</v>
      </c>
      <c r="CV278" s="115" t="s">
        <v>4322</v>
      </c>
      <c r="CW278" s="115" t="s">
        <v>3343</v>
      </c>
      <c r="CX278" s="115" t="s">
        <v>3347</v>
      </c>
      <c r="CY278" s="115" t="s">
        <v>3345</v>
      </c>
      <c r="CZ278" s="115" t="s">
        <v>4468</v>
      </c>
      <c r="DA278" s="116" t="s">
        <v>2666</v>
      </c>
      <c r="DB278" s="115" t="s">
        <v>6155</v>
      </c>
      <c r="DC278" s="115" t="s">
        <v>6156</v>
      </c>
      <c r="DD278" s="115" t="s">
        <v>6157</v>
      </c>
      <c r="DE278" s="115" t="s">
        <v>6158</v>
      </c>
    </row>
    <row r="279" spans="90:109">
      <c r="CL279" s="120" t="s">
        <v>2050</v>
      </c>
      <c r="CM279" s="115" t="s">
        <v>2051</v>
      </c>
      <c r="CV279" s="115" t="s">
        <v>4322</v>
      </c>
      <c r="CW279" s="115" t="s">
        <v>3343</v>
      </c>
      <c r="CX279" s="115" t="s">
        <v>3347</v>
      </c>
      <c r="CY279" s="115" t="s">
        <v>3345</v>
      </c>
      <c r="CZ279" s="115" t="s">
        <v>4469</v>
      </c>
      <c r="DA279" s="116" t="s">
        <v>2667</v>
      </c>
      <c r="DB279" s="115" t="s">
        <v>6159</v>
      </c>
      <c r="DC279" s="115" t="s">
        <v>6160</v>
      </c>
      <c r="DD279" s="115" t="s">
        <v>6161</v>
      </c>
      <c r="DE279" s="115" t="s">
        <v>6162</v>
      </c>
    </row>
    <row r="280" spans="90:109">
      <c r="CL280" s="120" t="s">
        <v>2052</v>
      </c>
      <c r="CM280" s="115" t="s">
        <v>2053</v>
      </c>
      <c r="CV280" s="115" t="s">
        <v>4322</v>
      </c>
      <c r="CW280" s="115" t="s">
        <v>3343</v>
      </c>
      <c r="CX280" s="115" t="s">
        <v>3347</v>
      </c>
      <c r="CY280" s="115" t="s">
        <v>3345</v>
      </c>
      <c r="CZ280" s="115" t="s">
        <v>4470</v>
      </c>
      <c r="DA280" s="116" t="s">
        <v>2668</v>
      </c>
      <c r="DB280" s="115" t="s">
        <v>6163</v>
      </c>
      <c r="DC280" s="115" t="s">
        <v>6164</v>
      </c>
      <c r="DD280" s="115" t="s">
        <v>6165</v>
      </c>
      <c r="DE280" s="115" t="s">
        <v>6166</v>
      </c>
    </row>
    <row r="281" spans="90:109">
      <c r="CL281" s="120" t="s">
        <v>2054</v>
      </c>
      <c r="CM281" s="115" t="s">
        <v>2055</v>
      </c>
      <c r="CV281" s="115" t="s">
        <v>4322</v>
      </c>
      <c r="CW281" s="115" t="s">
        <v>3343</v>
      </c>
      <c r="CX281" s="115" t="s">
        <v>3347</v>
      </c>
      <c r="CY281" s="115" t="s">
        <v>3345</v>
      </c>
      <c r="CZ281" s="115" t="s">
        <v>4471</v>
      </c>
      <c r="DA281" s="116" t="s">
        <v>2669</v>
      </c>
      <c r="DB281" s="115" t="s">
        <v>6167</v>
      </c>
      <c r="DC281" s="115" t="s">
        <v>6168</v>
      </c>
      <c r="DD281" s="115" t="s">
        <v>6169</v>
      </c>
      <c r="DE281" s="115" t="s">
        <v>6170</v>
      </c>
    </row>
    <row r="282" spans="90:109">
      <c r="CL282" s="120" t="s">
        <v>2056</v>
      </c>
      <c r="CM282" s="115" t="s">
        <v>2057</v>
      </c>
      <c r="CV282" s="115" t="s">
        <v>4322</v>
      </c>
      <c r="CW282" s="115" t="s">
        <v>3343</v>
      </c>
      <c r="CX282" s="115" t="s">
        <v>3347</v>
      </c>
      <c r="CY282" s="115" t="s">
        <v>3345</v>
      </c>
      <c r="CZ282" s="115" t="s">
        <v>4472</v>
      </c>
      <c r="DA282" s="116" t="s">
        <v>2670</v>
      </c>
      <c r="DB282" s="115" t="s">
        <v>6171</v>
      </c>
      <c r="DC282" s="115" t="s">
        <v>6172</v>
      </c>
      <c r="DD282" s="115" t="s">
        <v>6173</v>
      </c>
      <c r="DE282" s="115" t="s">
        <v>6174</v>
      </c>
    </row>
    <row r="283" spans="90:109">
      <c r="CL283" s="120" t="s">
        <v>2058</v>
      </c>
      <c r="CM283" s="115" t="s">
        <v>2059</v>
      </c>
      <c r="CV283" s="115" t="s">
        <v>4322</v>
      </c>
      <c r="CW283" s="115" t="s">
        <v>3343</v>
      </c>
      <c r="CX283" s="115" t="s">
        <v>3347</v>
      </c>
      <c r="CY283" s="115" t="s">
        <v>3345</v>
      </c>
      <c r="CZ283" s="115" t="s">
        <v>4473</v>
      </c>
      <c r="DA283" s="116" t="s">
        <v>2671</v>
      </c>
      <c r="DB283" s="115" t="s">
        <v>6175</v>
      </c>
      <c r="DC283" s="115" t="s">
        <v>6176</v>
      </c>
      <c r="DD283" s="115" t="s">
        <v>6177</v>
      </c>
      <c r="DE283" s="115" t="s">
        <v>6178</v>
      </c>
    </row>
    <row r="284" spans="90:109">
      <c r="CL284" s="120" t="s">
        <v>2060</v>
      </c>
      <c r="CM284" s="115" t="s">
        <v>2061</v>
      </c>
      <c r="CV284" s="115" t="s">
        <v>4322</v>
      </c>
      <c r="CW284" s="115" t="s">
        <v>3343</v>
      </c>
      <c r="CX284" s="115" t="s">
        <v>3347</v>
      </c>
      <c r="CY284" s="115" t="s">
        <v>3345</v>
      </c>
      <c r="CZ284" s="115" t="s">
        <v>4474</v>
      </c>
      <c r="DA284" s="116" t="s">
        <v>2672</v>
      </c>
      <c r="DB284" s="115" t="s">
        <v>6179</v>
      </c>
      <c r="DC284" s="115" t="s">
        <v>6180</v>
      </c>
      <c r="DD284" s="115" t="s">
        <v>6181</v>
      </c>
      <c r="DE284" s="115" t="s">
        <v>6182</v>
      </c>
    </row>
    <row r="285" spans="90:109">
      <c r="CL285" s="120" t="s">
        <v>2062</v>
      </c>
      <c r="CM285" s="115" t="s">
        <v>2063</v>
      </c>
      <c r="CV285" s="115" t="s">
        <v>4322</v>
      </c>
      <c r="CW285" s="115" t="s">
        <v>3343</v>
      </c>
      <c r="CX285" s="115" t="s">
        <v>3347</v>
      </c>
      <c r="CY285" s="115" t="s">
        <v>3345</v>
      </c>
      <c r="CZ285" s="115" t="s">
        <v>4475</v>
      </c>
      <c r="DA285" s="116" t="s">
        <v>2673</v>
      </c>
      <c r="DB285" s="115" t="s">
        <v>6183</v>
      </c>
      <c r="DC285" s="115" t="s">
        <v>6184</v>
      </c>
      <c r="DD285" s="115" t="s">
        <v>6185</v>
      </c>
      <c r="DE285" s="115" t="s">
        <v>6186</v>
      </c>
    </row>
    <row r="286" spans="90:109">
      <c r="CL286" s="120" t="s">
        <v>2064</v>
      </c>
      <c r="CM286" s="115" t="s">
        <v>2065</v>
      </c>
      <c r="CV286" s="115" t="s">
        <v>4322</v>
      </c>
      <c r="CW286" s="115" t="s">
        <v>3343</v>
      </c>
      <c r="CX286" s="115" t="s">
        <v>3347</v>
      </c>
      <c r="CY286" s="115" t="s">
        <v>3345</v>
      </c>
      <c r="CZ286" s="115" t="s">
        <v>4476</v>
      </c>
      <c r="DA286" s="116" t="s">
        <v>2674</v>
      </c>
      <c r="DB286" s="115" t="s">
        <v>6187</v>
      </c>
      <c r="DC286" s="115" t="s">
        <v>6188</v>
      </c>
      <c r="DD286" s="115" t="s">
        <v>6189</v>
      </c>
      <c r="DE286" s="115" t="s">
        <v>6190</v>
      </c>
    </row>
    <row r="287" spans="90:109">
      <c r="CL287" s="120" t="s">
        <v>2066</v>
      </c>
      <c r="CM287" s="115" t="s">
        <v>2067</v>
      </c>
      <c r="CV287" s="115" t="s">
        <v>4322</v>
      </c>
      <c r="CW287" s="115" t="s">
        <v>3343</v>
      </c>
      <c r="CX287" s="115" t="s">
        <v>3347</v>
      </c>
      <c r="CY287" s="115" t="s">
        <v>3345</v>
      </c>
      <c r="CZ287" s="115" t="s">
        <v>4477</v>
      </c>
      <c r="DA287" s="116" t="s">
        <v>2675</v>
      </c>
      <c r="DB287" s="115" t="s">
        <v>6191</v>
      </c>
      <c r="DC287" s="115" t="s">
        <v>6192</v>
      </c>
      <c r="DD287" s="115" t="s">
        <v>6193</v>
      </c>
      <c r="DE287" s="115" t="s">
        <v>6194</v>
      </c>
    </row>
    <row r="288" spans="90:109">
      <c r="CL288" s="120" t="s">
        <v>2068</v>
      </c>
      <c r="CM288" s="115" t="s">
        <v>2069</v>
      </c>
      <c r="CV288" s="115" t="s">
        <v>4322</v>
      </c>
      <c r="CW288" s="115" t="s">
        <v>3343</v>
      </c>
      <c r="CX288" s="115" t="s">
        <v>3347</v>
      </c>
      <c r="CY288" s="115" t="s">
        <v>3345</v>
      </c>
      <c r="CZ288" s="115" t="s">
        <v>4478</v>
      </c>
      <c r="DA288" s="116" t="s">
        <v>2676</v>
      </c>
      <c r="DB288" s="115" t="s">
        <v>6195</v>
      </c>
      <c r="DC288" s="115" t="s">
        <v>6196</v>
      </c>
      <c r="DD288" s="115" t="s">
        <v>6197</v>
      </c>
      <c r="DE288" s="115" t="s">
        <v>6198</v>
      </c>
    </row>
    <row r="289" spans="90:109">
      <c r="CL289" s="120" t="s">
        <v>2070</v>
      </c>
      <c r="CM289" s="115" t="s">
        <v>2071</v>
      </c>
      <c r="CV289" s="115" t="s">
        <v>4322</v>
      </c>
      <c r="CW289" s="115" t="s">
        <v>3343</v>
      </c>
      <c r="CX289" s="115" t="s">
        <v>3347</v>
      </c>
      <c r="CY289" s="115" t="s">
        <v>3345</v>
      </c>
      <c r="CZ289" s="115" t="s">
        <v>4479</v>
      </c>
      <c r="DA289" s="116" t="s">
        <v>2677</v>
      </c>
      <c r="DB289" s="115" t="s">
        <v>6199</v>
      </c>
      <c r="DC289" s="115" t="s">
        <v>6200</v>
      </c>
      <c r="DD289" s="115" t="s">
        <v>6201</v>
      </c>
      <c r="DE289" s="115" t="s">
        <v>6202</v>
      </c>
    </row>
    <row r="290" spans="90:109">
      <c r="CL290" s="120" t="s">
        <v>2072</v>
      </c>
      <c r="CM290" s="115" t="s">
        <v>2073</v>
      </c>
      <c r="CV290" s="115" t="s">
        <v>4322</v>
      </c>
      <c r="CW290" s="115" t="s">
        <v>3343</v>
      </c>
      <c r="CX290" s="115" t="s">
        <v>3347</v>
      </c>
      <c r="CY290" s="115" t="s">
        <v>3345</v>
      </c>
      <c r="CZ290" s="115" t="s">
        <v>4480</v>
      </c>
      <c r="DA290" s="116" t="s">
        <v>2678</v>
      </c>
      <c r="DB290" s="115" t="s">
        <v>6203</v>
      </c>
      <c r="DC290" s="115" t="s">
        <v>6204</v>
      </c>
      <c r="DD290" s="115" t="s">
        <v>6205</v>
      </c>
      <c r="DE290" s="115" t="s">
        <v>6206</v>
      </c>
    </row>
    <row r="291" spans="90:109">
      <c r="CL291" s="120" t="s">
        <v>2074</v>
      </c>
      <c r="CM291" s="115" t="s">
        <v>2075</v>
      </c>
      <c r="CV291" s="115" t="s">
        <v>4322</v>
      </c>
      <c r="CW291" s="115" t="s">
        <v>3343</v>
      </c>
      <c r="CX291" s="115" t="s">
        <v>3347</v>
      </c>
      <c r="CY291" s="115" t="s">
        <v>3345</v>
      </c>
      <c r="CZ291" s="115" t="s">
        <v>4481</v>
      </c>
      <c r="DA291" s="116" t="s">
        <v>2679</v>
      </c>
      <c r="DB291" s="115" t="s">
        <v>6207</v>
      </c>
      <c r="DC291" s="115" t="s">
        <v>6208</v>
      </c>
      <c r="DD291" s="115" t="s">
        <v>6209</v>
      </c>
      <c r="DE291" s="115" t="s">
        <v>6210</v>
      </c>
    </row>
    <row r="292" spans="90:109">
      <c r="CL292" s="120" t="s">
        <v>2076</v>
      </c>
      <c r="CM292" s="115" t="s">
        <v>2077</v>
      </c>
      <c r="CV292" s="115" t="s">
        <v>4322</v>
      </c>
      <c r="CW292" s="115" t="s">
        <v>3343</v>
      </c>
      <c r="CX292" s="115" t="s">
        <v>3347</v>
      </c>
      <c r="CY292" s="115" t="s">
        <v>3345</v>
      </c>
      <c r="CZ292" s="115" t="s">
        <v>4482</v>
      </c>
      <c r="DA292" s="116" t="s">
        <v>2680</v>
      </c>
      <c r="DB292" s="115" t="s">
        <v>6211</v>
      </c>
      <c r="DC292" s="115" t="s">
        <v>6212</v>
      </c>
      <c r="DD292" s="115" t="s">
        <v>6213</v>
      </c>
      <c r="DE292" s="115" t="s">
        <v>6214</v>
      </c>
    </row>
    <row r="293" spans="90:109">
      <c r="CL293" s="120" t="s">
        <v>2078</v>
      </c>
      <c r="CM293" s="115" t="s">
        <v>2079</v>
      </c>
      <c r="CV293" s="115" t="s">
        <v>4322</v>
      </c>
      <c r="CW293" s="115" t="s">
        <v>3343</v>
      </c>
      <c r="CX293" s="115" t="s">
        <v>3347</v>
      </c>
      <c r="CY293" s="115" t="s">
        <v>3345</v>
      </c>
      <c r="CZ293" s="115" t="s">
        <v>4483</v>
      </c>
      <c r="DA293" s="116" t="s">
        <v>2681</v>
      </c>
      <c r="DB293" s="115" t="s">
        <v>6215</v>
      </c>
      <c r="DC293" s="115" t="s">
        <v>6216</v>
      </c>
      <c r="DD293" s="115" t="s">
        <v>6217</v>
      </c>
      <c r="DE293" s="115" t="s">
        <v>6218</v>
      </c>
    </row>
    <row r="294" spans="90:109">
      <c r="CL294" s="120" t="s">
        <v>2080</v>
      </c>
      <c r="CM294" s="115" t="s">
        <v>2081</v>
      </c>
      <c r="CV294" s="115" t="s">
        <v>4322</v>
      </c>
      <c r="CW294" s="115" t="s">
        <v>3343</v>
      </c>
      <c r="CX294" s="115" t="s">
        <v>3347</v>
      </c>
      <c r="CY294" s="115" t="s">
        <v>3345</v>
      </c>
      <c r="CZ294" s="115" t="s">
        <v>4484</v>
      </c>
      <c r="DA294" s="116" t="s">
        <v>2682</v>
      </c>
      <c r="DB294" s="115" t="s">
        <v>6219</v>
      </c>
      <c r="DC294" s="115" t="s">
        <v>6220</v>
      </c>
      <c r="DD294" s="115" t="s">
        <v>6221</v>
      </c>
      <c r="DE294" s="115" t="s">
        <v>6222</v>
      </c>
    </row>
    <row r="295" spans="90:109">
      <c r="CL295" s="120" t="s">
        <v>2082</v>
      </c>
      <c r="CM295" s="115" t="s">
        <v>2083</v>
      </c>
      <c r="CV295" s="115" t="s">
        <v>4322</v>
      </c>
      <c r="CW295" s="115" t="s">
        <v>3343</v>
      </c>
      <c r="CX295" s="115" t="s">
        <v>3347</v>
      </c>
      <c r="CY295" s="115" t="s">
        <v>3345</v>
      </c>
      <c r="CZ295" s="115" t="s">
        <v>4485</v>
      </c>
      <c r="DA295" s="116" t="s">
        <v>2683</v>
      </c>
      <c r="DB295" s="115" t="s">
        <v>6223</v>
      </c>
      <c r="DC295" s="115" t="s">
        <v>10246</v>
      </c>
      <c r="DD295" s="115" t="s">
        <v>6224</v>
      </c>
      <c r="DE295" s="115" t="s">
        <v>6225</v>
      </c>
    </row>
    <row r="296" spans="90:109">
      <c r="CL296" s="120" t="s">
        <v>2084</v>
      </c>
      <c r="CM296" s="115" t="s">
        <v>2085</v>
      </c>
      <c r="CV296" s="115" t="s">
        <v>4322</v>
      </c>
      <c r="CW296" s="115" t="s">
        <v>3343</v>
      </c>
      <c r="CX296" s="115" t="s">
        <v>3347</v>
      </c>
      <c r="CY296" s="115" t="s">
        <v>3345</v>
      </c>
      <c r="CZ296" s="115" t="s">
        <v>4486</v>
      </c>
      <c r="DA296" s="116" t="s">
        <v>2684</v>
      </c>
      <c r="DB296" s="115" t="s">
        <v>6226</v>
      </c>
      <c r="DC296" s="115" t="s">
        <v>6227</v>
      </c>
      <c r="DD296" s="115" t="s">
        <v>6228</v>
      </c>
      <c r="DE296" s="115" t="s">
        <v>6229</v>
      </c>
    </row>
    <row r="297" spans="90:109">
      <c r="CL297" s="120" t="s">
        <v>2086</v>
      </c>
      <c r="CM297" s="115" t="s">
        <v>2087</v>
      </c>
      <c r="CV297" s="115" t="s">
        <v>4322</v>
      </c>
      <c r="CW297" s="115" t="s">
        <v>3343</v>
      </c>
      <c r="CX297" s="115" t="s">
        <v>3347</v>
      </c>
      <c r="CY297" s="115" t="s">
        <v>3345</v>
      </c>
      <c r="CZ297" s="115" t="s">
        <v>4487</v>
      </c>
      <c r="DA297" s="116" t="s">
        <v>2685</v>
      </c>
      <c r="DB297" s="115" t="s">
        <v>6230</v>
      </c>
      <c r="DC297" s="115" t="s">
        <v>10247</v>
      </c>
      <c r="DD297" s="115" t="s">
        <v>6231</v>
      </c>
      <c r="DE297" s="115" t="s">
        <v>6232</v>
      </c>
    </row>
    <row r="298" spans="90:109">
      <c r="CL298" s="120" t="s">
        <v>2088</v>
      </c>
      <c r="CM298" s="115" t="s">
        <v>2089</v>
      </c>
      <c r="CV298" s="115" t="s">
        <v>4322</v>
      </c>
      <c r="CW298" s="115" t="s">
        <v>3343</v>
      </c>
      <c r="CX298" s="115" t="s">
        <v>3347</v>
      </c>
      <c r="CY298" s="115" t="s">
        <v>3345</v>
      </c>
      <c r="CZ298" s="115" t="s">
        <v>4488</v>
      </c>
      <c r="DA298" s="116" t="s">
        <v>2686</v>
      </c>
      <c r="DB298" s="115" t="s">
        <v>6233</v>
      </c>
      <c r="DC298" s="115" t="s">
        <v>6234</v>
      </c>
      <c r="DD298" s="115" t="s">
        <v>6235</v>
      </c>
      <c r="DE298" s="115" t="s">
        <v>6236</v>
      </c>
    </row>
    <row r="299" spans="90:109">
      <c r="CL299" s="120" t="s">
        <v>2090</v>
      </c>
      <c r="CM299" s="115" t="s">
        <v>2091</v>
      </c>
      <c r="CV299" s="115" t="s">
        <v>4322</v>
      </c>
      <c r="CW299" s="115" t="s">
        <v>3343</v>
      </c>
      <c r="CX299" s="115" t="s">
        <v>3347</v>
      </c>
      <c r="CY299" s="115" t="s">
        <v>3345</v>
      </c>
      <c r="CZ299" s="115" t="s">
        <v>4489</v>
      </c>
      <c r="DA299" s="116" t="s">
        <v>2687</v>
      </c>
      <c r="DB299" s="115" t="s">
        <v>6237</v>
      </c>
      <c r="DC299" s="115" t="s">
        <v>6238</v>
      </c>
      <c r="DD299" s="115" t="s">
        <v>6239</v>
      </c>
      <c r="DE299" s="115" t="s">
        <v>6240</v>
      </c>
    </row>
    <row r="300" spans="90:109">
      <c r="CL300" s="120" t="s">
        <v>2092</v>
      </c>
      <c r="CM300" s="115" t="s">
        <v>2093</v>
      </c>
      <c r="CV300" s="115" t="s">
        <v>4322</v>
      </c>
      <c r="CW300" s="115" t="s">
        <v>3343</v>
      </c>
      <c r="CX300" s="115" t="s">
        <v>3347</v>
      </c>
      <c r="CY300" s="115" t="s">
        <v>3345</v>
      </c>
      <c r="CZ300" s="115" t="s">
        <v>4490</v>
      </c>
      <c r="DA300" s="116" t="s">
        <v>2688</v>
      </c>
      <c r="DB300" s="115" t="s">
        <v>6241</v>
      </c>
      <c r="DC300" s="115" t="s">
        <v>6242</v>
      </c>
      <c r="DD300" s="115" t="s">
        <v>6243</v>
      </c>
      <c r="DE300" s="115" t="s">
        <v>6244</v>
      </c>
    </row>
    <row r="301" spans="90:109">
      <c r="CL301" s="120" t="s">
        <v>2094</v>
      </c>
      <c r="CM301" s="115" t="s">
        <v>2095</v>
      </c>
      <c r="CV301" s="115" t="s">
        <v>4322</v>
      </c>
      <c r="CW301" s="115" t="s">
        <v>3343</v>
      </c>
      <c r="CX301" s="115" t="s">
        <v>3347</v>
      </c>
      <c r="CY301" s="115" t="s">
        <v>3345</v>
      </c>
      <c r="CZ301" s="115" t="s">
        <v>4491</v>
      </c>
      <c r="DA301" s="116" t="s">
        <v>2689</v>
      </c>
      <c r="DB301" s="115" t="s">
        <v>6245</v>
      </c>
      <c r="DC301" s="115" t="s">
        <v>6246</v>
      </c>
      <c r="DD301" s="115" t="s">
        <v>6247</v>
      </c>
      <c r="DE301" s="115" t="s">
        <v>6248</v>
      </c>
    </row>
    <row r="302" spans="90:109">
      <c r="CL302" s="120" t="s">
        <v>2096</v>
      </c>
      <c r="CM302" s="115" t="s">
        <v>2097</v>
      </c>
      <c r="CV302" s="115" t="s">
        <v>4322</v>
      </c>
      <c r="CW302" s="115" t="s">
        <v>3343</v>
      </c>
      <c r="CX302" s="115" t="s">
        <v>3347</v>
      </c>
      <c r="CY302" s="115" t="s">
        <v>3345</v>
      </c>
      <c r="CZ302" s="115" t="s">
        <v>4492</v>
      </c>
      <c r="DA302" s="116" t="s">
        <v>2690</v>
      </c>
      <c r="DB302" s="115" t="s">
        <v>6249</v>
      </c>
      <c r="DC302" s="115" t="s">
        <v>6250</v>
      </c>
      <c r="DD302" s="115" t="s">
        <v>6251</v>
      </c>
      <c r="DE302" s="115" t="s">
        <v>6252</v>
      </c>
    </row>
    <row r="303" spans="90:109">
      <c r="CL303" s="120" t="s">
        <v>2098</v>
      </c>
      <c r="CM303" s="115" t="s">
        <v>2099</v>
      </c>
      <c r="CV303" s="115" t="s">
        <v>4322</v>
      </c>
      <c r="CW303" s="115" t="s">
        <v>3343</v>
      </c>
      <c r="CX303" s="115" t="s">
        <v>3347</v>
      </c>
      <c r="CY303" s="115" t="s">
        <v>3345</v>
      </c>
      <c r="CZ303" s="115" t="s">
        <v>4493</v>
      </c>
      <c r="DA303" s="116" t="s">
        <v>2691</v>
      </c>
      <c r="DB303" s="115" t="s">
        <v>6253</v>
      </c>
      <c r="DC303" s="115" t="s">
        <v>6254</v>
      </c>
      <c r="DD303" s="115" t="s">
        <v>6255</v>
      </c>
      <c r="DE303" s="115" t="s">
        <v>6256</v>
      </c>
    </row>
    <row r="304" spans="90:109">
      <c r="CL304" s="120" t="s">
        <v>2100</v>
      </c>
      <c r="CM304" s="115" t="s">
        <v>2101</v>
      </c>
      <c r="CV304" s="115" t="s">
        <v>4322</v>
      </c>
      <c r="CW304" s="115" t="s">
        <v>3343</v>
      </c>
      <c r="CX304" s="115" t="s">
        <v>3347</v>
      </c>
      <c r="CY304" s="115" t="s">
        <v>3345</v>
      </c>
      <c r="CZ304" s="115" t="s">
        <v>4494</v>
      </c>
      <c r="DA304" s="116" t="s">
        <v>2692</v>
      </c>
      <c r="DB304" s="115" t="s">
        <v>6257</v>
      </c>
      <c r="DC304" s="115" t="s">
        <v>6258</v>
      </c>
      <c r="DD304" s="115" t="s">
        <v>6259</v>
      </c>
      <c r="DE304" s="115" t="s">
        <v>6260</v>
      </c>
    </row>
    <row r="305" spans="90:109">
      <c r="CL305" s="120" t="s">
        <v>2102</v>
      </c>
      <c r="CM305" s="115" t="s">
        <v>2103</v>
      </c>
      <c r="CV305" s="115" t="s">
        <v>4322</v>
      </c>
      <c r="CW305" s="115" t="s">
        <v>3343</v>
      </c>
      <c r="CX305" s="115" t="s">
        <v>3347</v>
      </c>
      <c r="CY305" s="115" t="s">
        <v>3345</v>
      </c>
      <c r="CZ305" s="115" t="s">
        <v>4495</v>
      </c>
      <c r="DA305" s="116" t="s">
        <v>2693</v>
      </c>
      <c r="DB305" s="115" t="s">
        <v>6261</v>
      </c>
      <c r="DC305" s="115" t="s">
        <v>6262</v>
      </c>
      <c r="DD305" s="115" t="s">
        <v>6263</v>
      </c>
      <c r="DE305" s="115" t="s">
        <v>6264</v>
      </c>
    </row>
    <row r="306" spans="90:109">
      <c r="CL306" s="120" t="s">
        <v>2104</v>
      </c>
      <c r="CM306" s="115" t="s">
        <v>2105</v>
      </c>
      <c r="CV306" s="115" t="s">
        <v>4322</v>
      </c>
      <c r="CW306" s="115" t="s">
        <v>3343</v>
      </c>
      <c r="CX306" s="115" t="s">
        <v>3347</v>
      </c>
      <c r="CY306" s="115" t="s">
        <v>3345</v>
      </c>
      <c r="CZ306" s="115" t="s">
        <v>4496</v>
      </c>
      <c r="DA306" s="116" t="s">
        <v>2694</v>
      </c>
      <c r="DB306" s="115" t="s">
        <v>6265</v>
      </c>
      <c r="DC306" s="115" t="s">
        <v>6266</v>
      </c>
      <c r="DD306" s="115" t="s">
        <v>6267</v>
      </c>
      <c r="DE306" s="115" t="s">
        <v>6268</v>
      </c>
    </row>
    <row r="307" spans="90:109">
      <c r="CL307" s="120" t="s">
        <v>2106</v>
      </c>
      <c r="CM307" s="115" t="s">
        <v>2107</v>
      </c>
      <c r="CV307" s="115" t="s">
        <v>4322</v>
      </c>
      <c r="CW307" s="115" t="s">
        <v>3343</v>
      </c>
      <c r="CX307" s="115" t="s">
        <v>3347</v>
      </c>
      <c r="CY307" s="115" t="s">
        <v>3345</v>
      </c>
      <c r="CZ307" s="115" t="s">
        <v>4497</v>
      </c>
      <c r="DA307" s="116" t="s">
        <v>2695</v>
      </c>
      <c r="DB307" s="115" t="s">
        <v>6269</v>
      </c>
      <c r="DC307" s="115" t="s">
        <v>6270</v>
      </c>
      <c r="DD307" s="115" t="s">
        <v>6271</v>
      </c>
      <c r="DE307" s="115" t="s">
        <v>6272</v>
      </c>
    </row>
    <row r="308" spans="90:109">
      <c r="CL308" s="120" t="s">
        <v>2108</v>
      </c>
      <c r="CM308" s="115" t="s">
        <v>2109</v>
      </c>
      <c r="CV308" s="115" t="s">
        <v>4322</v>
      </c>
      <c r="CW308" s="115" t="s">
        <v>3343</v>
      </c>
      <c r="CX308" s="115" t="s">
        <v>3347</v>
      </c>
      <c r="CY308" s="115" t="s">
        <v>3345</v>
      </c>
      <c r="CZ308" s="115" t="s">
        <v>4498</v>
      </c>
      <c r="DA308" s="116" t="s">
        <v>2696</v>
      </c>
      <c r="DB308" s="115" t="s">
        <v>6273</v>
      </c>
      <c r="DC308" s="115" t="s">
        <v>6274</v>
      </c>
      <c r="DD308" s="115" t="s">
        <v>6275</v>
      </c>
      <c r="DE308" s="115" t="s">
        <v>6276</v>
      </c>
    </row>
    <row r="309" spans="90:109">
      <c r="CL309" s="120" t="s">
        <v>2110</v>
      </c>
      <c r="CM309" s="115" t="s">
        <v>2111</v>
      </c>
      <c r="CV309" s="115" t="s">
        <v>4322</v>
      </c>
      <c r="CW309" s="115" t="s">
        <v>3343</v>
      </c>
      <c r="CX309" s="115" t="s">
        <v>3347</v>
      </c>
      <c r="CY309" s="115" t="s">
        <v>3345</v>
      </c>
      <c r="CZ309" s="115" t="s">
        <v>4499</v>
      </c>
      <c r="DA309" s="116" t="s">
        <v>2697</v>
      </c>
      <c r="DB309" s="115" t="s">
        <v>6277</v>
      </c>
      <c r="DC309" s="115" t="s">
        <v>6278</v>
      </c>
      <c r="DD309" s="115" t="s">
        <v>6279</v>
      </c>
      <c r="DE309" s="115" t="s">
        <v>6280</v>
      </c>
    </row>
    <row r="310" spans="90:109">
      <c r="CL310" s="120" t="s">
        <v>2112</v>
      </c>
      <c r="CM310" s="115" t="s">
        <v>2113</v>
      </c>
      <c r="CV310" s="115" t="s">
        <v>4322</v>
      </c>
      <c r="CW310" s="115" t="s">
        <v>3343</v>
      </c>
      <c r="CX310" s="115" t="s">
        <v>3347</v>
      </c>
      <c r="CY310" s="115" t="s">
        <v>3345</v>
      </c>
      <c r="CZ310" s="115" t="s">
        <v>4500</v>
      </c>
      <c r="DA310" s="116" t="s">
        <v>2698</v>
      </c>
      <c r="DB310" s="115" t="s">
        <v>6281</v>
      </c>
      <c r="DC310" s="115" t="s">
        <v>6282</v>
      </c>
      <c r="DD310" s="115" t="s">
        <v>6283</v>
      </c>
      <c r="DE310" s="115" t="s">
        <v>6284</v>
      </c>
    </row>
    <row r="311" spans="90:109">
      <c r="CL311" s="120" t="s">
        <v>2114</v>
      </c>
      <c r="CM311" s="115" t="s">
        <v>2115</v>
      </c>
      <c r="CV311" s="115" t="s">
        <v>4322</v>
      </c>
      <c r="CW311" s="115" t="s">
        <v>3343</v>
      </c>
      <c r="CX311" s="115" t="s">
        <v>3347</v>
      </c>
      <c r="CY311" s="115" t="s">
        <v>3345</v>
      </c>
      <c r="CZ311" s="115" t="s">
        <v>4501</v>
      </c>
      <c r="DA311" s="116" t="s">
        <v>2699</v>
      </c>
      <c r="DB311" s="115" t="s">
        <v>6285</v>
      </c>
      <c r="DC311" s="115" t="s">
        <v>6286</v>
      </c>
      <c r="DD311" s="115" t="s">
        <v>6287</v>
      </c>
      <c r="DE311" s="115" t="s">
        <v>6288</v>
      </c>
    </row>
    <row r="312" spans="90:109">
      <c r="CL312" s="120" t="s">
        <v>2116</v>
      </c>
      <c r="CM312" s="115" t="s">
        <v>2117</v>
      </c>
      <c r="CV312" s="115" t="s">
        <v>4322</v>
      </c>
      <c r="CW312" s="115" t="s">
        <v>3343</v>
      </c>
      <c r="CX312" s="115" t="s">
        <v>3347</v>
      </c>
      <c r="CY312" s="115" t="s">
        <v>3345</v>
      </c>
      <c r="CZ312" s="115" t="s">
        <v>4502</v>
      </c>
      <c r="DA312" s="116" t="s">
        <v>2700</v>
      </c>
      <c r="DB312" s="115" t="s">
        <v>6289</v>
      </c>
      <c r="DC312" s="115" t="s">
        <v>6290</v>
      </c>
      <c r="DD312" s="115" t="s">
        <v>6291</v>
      </c>
      <c r="DE312" s="115" t="s">
        <v>6292</v>
      </c>
    </row>
    <row r="313" spans="90:109">
      <c r="CL313" s="120" t="s">
        <v>2118</v>
      </c>
      <c r="CM313" s="115" t="s">
        <v>2119</v>
      </c>
      <c r="CV313" s="115" t="s">
        <v>4322</v>
      </c>
      <c r="CW313" s="115" t="s">
        <v>3343</v>
      </c>
      <c r="CX313" s="115" t="s">
        <v>3347</v>
      </c>
      <c r="CY313" s="115" t="s">
        <v>3345</v>
      </c>
      <c r="CZ313" s="115" t="s">
        <v>4503</v>
      </c>
      <c r="DA313" s="116" t="s">
        <v>2701</v>
      </c>
      <c r="DB313" s="115" t="s">
        <v>6293</v>
      </c>
      <c r="DC313" s="115" t="s">
        <v>6294</v>
      </c>
      <c r="DD313" s="115" t="s">
        <v>6295</v>
      </c>
      <c r="DE313" s="115" t="s">
        <v>6296</v>
      </c>
    </row>
    <row r="314" spans="90:109">
      <c r="CL314" s="120" t="s">
        <v>2120</v>
      </c>
      <c r="CM314" s="115" t="s">
        <v>2121</v>
      </c>
      <c r="CV314" s="115" t="s">
        <v>4322</v>
      </c>
      <c r="CW314" s="115" t="s">
        <v>3343</v>
      </c>
      <c r="CX314" s="115" t="s">
        <v>3347</v>
      </c>
      <c r="CY314" s="115" t="s">
        <v>3345</v>
      </c>
      <c r="CZ314" s="115" t="s">
        <v>4504</v>
      </c>
      <c r="DA314" s="116" t="s">
        <v>2702</v>
      </c>
      <c r="DB314" s="115" t="s">
        <v>6297</v>
      </c>
      <c r="DC314" s="115" t="s">
        <v>6298</v>
      </c>
      <c r="DD314" s="115" t="s">
        <v>6299</v>
      </c>
      <c r="DE314" s="115" t="s">
        <v>6300</v>
      </c>
    </row>
    <row r="315" spans="90:109">
      <c r="CL315" s="120" t="s">
        <v>2122</v>
      </c>
      <c r="CM315" s="115" t="s">
        <v>2123</v>
      </c>
      <c r="CV315" s="115" t="s">
        <v>4322</v>
      </c>
      <c r="CW315" s="115" t="s">
        <v>3343</v>
      </c>
      <c r="CX315" s="115" t="s">
        <v>3347</v>
      </c>
      <c r="CY315" s="115" t="s">
        <v>3345</v>
      </c>
      <c r="CZ315" s="115" t="s">
        <v>4505</v>
      </c>
      <c r="DA315" s="116" t="s">
        <v>2703</v>
      </c>
      <c r="DB315" s="115" t="s">
        <v>6301</v>
      </c>
      <c r="DC315" s="115" t="s">
        <v>6302</v>
      </c>
      <c r="DD315" s="115" t="s">
        <v>6303</v>
      </c>
      <c r="DE315" s="115" t="s">
        <v>6304</v>
      </c>
    </row>
    <row r="316" spans="90:109">
      <c r="CL316" s="120" t="s">
        <v>2124</v>
      </c>
      <c r="CM316" s="115" t="s">
        <v>2125</v>
      </c>
      <c r="CV316" s="115" t="s">
        <v>4322</v>
      </c>
      <c r="CW316" s="115" t="s">
        <v>3343</v>
      </c>
      <c r="CX316" s="115" t="s">
        <v>3347</v>
      </c>
      <c r="CY316" s="115" t="s">
        <v>3345</v>
      </c>
      <c r="CZ316" s="115" t="s">
        <v>4506</v>
      </c>
      <c r="DA316" s="116" t="s">
        <v>2704</v>
      </c>
      <c r="DB316" s="115" t="s">
        <v>6305</v>
      </c>
      <c r="DC316" s="115" t="s">
        <v>10248</v>
      </c>
      <c r="DD316" s="115" t="s">
        <v>6306</v>
      </c>
      <c r="DE316" s="115" t="s">
        <v>6307</v>
      </c>
    </row>
    <row r="317" spans="90:109">
      <c r="CL317" s="120" t="s">
        <v>2126</v>
      </c>
      <c r="CM317" s="115" t="s">
        <v>2127</v>
      </c>
      <c r="CV317" s="115" t="s">
        <v>4322</v>
      </c>
      <c r="CW317" s="115" t="s">
        <v>3343</v>
      </c>
      <c r="CX317" s="115" t="s">
        <v>3347</v>
      </c>
      <c r="CY317" s="115" t="s">
        <v>3345</v>
      </c>
      <c r="CZ317" s="115" t="s">
        <v>4507</v>
      </c>
      <c r="DA317" s="116" t="s">
        <v>2705</v>
      </c>
      <c r="DB317" s="115" t="s">
        <v>6308</v>
      </c>
      <c r="DC317" s="115" t="s">
        <v>10249</v>
      </c>
      <c r="DD317" s="115" t="s">
        <v>6309</v>
      </c>
      <c r="DE317" s="115" t="s">
        <v>6310</v>
      </c>
    </row>
    <row r="318" spans="90:109">
      <c r="CL318" s="120" t="s">
        <v>2128</v>
      </c>
      <c r="CM318" s="115" t="s">
        <v>2129</v>
      </c>
      <c r="CV318" s="115" t="s">
        <v>4322</v>
      </c>
      <c r="CW318" s="115" t="s">
        <v>3343</v>
      </c>
      <c r="CX318" s="115" t="s">
        <v>3347</v>
      </c>
      <c r="CY318" s="115" t="s">
        <v>3345</v>
      </c>
      <c r="CZ318" s="115" t="s">
        <v>4508</v>
      </c>
      <c r="DA318" s="116" t="s">
        <v>2706</v>
      </c>
      <c r="DB318" s="115" t="s">
        <v>6311</v>
      </c>
      <c r="DC318" s="115" t="s">
        <v>6312</v>
      </c>
      <c r="DD318" s="115" t="s">
        <v>6313</v>
      </c>
      <c r="DE318" s="115" t="s">
        <v>6314</v>
      </c>
    </row>
    <row r="319" spans="90:109">
      <c r="CL319" s="120" t="s">
        <v>2130</v>
      </c>
      <c r="CM319" s="115" t="s">
        <v>2131</v>
      </c>
      <c r="CV319" s="115" t="s">
        <v>4322</v>
      </c>
      <c r="CW319" s="115" t="s">
        <v>3343</v>
      </c>
      <c r="CX319" s="115" t="s">
        <v>3347</v>
      </c>
      <c r="CY319" s="115" t="s">
        <v>3345</v>
      </c>
      <c r="CZ319" s="115" t="s">
        <v>4509</v>
      </c>
      <c r="DA319" s="116" t="s">
        <v>2707</v>
      </c>
      <c r="DB319" s="115" t="s">
        <v>6315</v>
      </c>
      <c r="DC319" s="115" t="s">
        <v>6316</v>
      </c>
      <c r="DD319" s="115" t="s">
        <v>6317</v>
      </c>
      <c r="DE319" s="115" t="s">
        <v>6318</v>
      </c>
    </row>
    <row r="320" spans="90:109">
      <c r="CL320" s="120" t="s">
        <v>2132</v>
      </c>
      <c r="CM320" s="115" t="s">
        <v>2133</v>
      </c>
      <c r="CV320" s="115" t="s">
        <v>4322</v>
      </c>
      <c r="CW320" s="115" t="s">
        <v>3343</v>
      </c>
      <c r="CX320" s="115" t="s">
        <v>3347</v>
      </c>
      <c r="CY320" s="115" t="s">
        <v>3345</v>
      </c>
      <c r="CZ320" s="115" t="s">
        <v>4510</v>
      </c>
      <c r="DA320" s="116" t="s">
        <v>2708</v>
      </c>
      <c r="DB320" s="115" t="s">
        <v>6319</v>
      </c>
      <c r="DC320" s="115" t="s">
        <v>6320</v>
      </c>
      <c r="DD320" s="115" t="s">
        <v>6321</v>
      </c>
      <c r="DE320" s="115" t="s">
        <v>6322</v>
      </c>
    </row>
    <row r="321" spans="90:109">
      <c r="CL321" s="120" t="s">
        <v>2134</v>
      </c>
      <c r="CM321" s="115" t="s">
        <v>2135</v>
      </c>
      <c r="CV321" s="115" t="s">
        <v>4322</v>
      </c>
      <c r="CW321" s="115" t="s">
        <v>3343</v>
      </c>
      <c r="CX321" s="115" t="s">
        <v>3347</v>
      </c>
      <c r="CY321" s="115" t="s">
        <v>3345</v>
      </c>
      <c r="CZ321" s="115" t="s">
        <v>4511</v>
      </c>
      <c r="DA321" s="116" t="s">
        <v>2709</v>
      </c>
      <c r="DB321" s="115" t="s">
        <v>6323</v>
      </c>
      <c r="DC321" s="115" t="s">
        <v>6324</v>
      </c>
      <c r="DD321" s="115" t="s">
        <v>6325</v>
      </c>
      <c r="DE321" s="115" t="s">
        <v>6326</v>
      </c>
    </row>
    <row r="322" spans="90:109">
      <c r="CL322" s="120" t="s">
        <v>2136</v>
      </c>
      <c r="CM322" s="115" t="s">
        <v>2137</v>
      </c>
      <c r="CV322" s="115" t="s">
        <v>4322</v>
      </c>
      <c r="CW322" s="115" t="s">
        <v>3343</v>
      </c>
      <c r="CX322" s="115" t="s">
        <v>3347</v>
      </c>
      <c r="CY322" s="115" t="s">
        <v>3345</v>
      </c>
      <c r="CZ322" s="115" t="s">
        <v>4512</v>
      </c>
      <c r="DA322" s="116" t="s">
        <v>2710</v>
      </c>
      <c r="DB322" s="115" t="s">
        <v>6327</v>
      </c>
      <c r="DC322" s="115" t="s">
        <v>6328</v>
      </c>
      <c r="DD322" s="115" t="s">
        <v>6329</v>
      </c>
      <c r="DE322" s="115" t="s">
        <v>6330</v>
      </c>
    </row>
    <row r="323" spans="90:109">
      <c r="CL323" s="120" t="s">
        <v>2138</v>
      </c>
      <c r="CM323" s="115" t="s">
        <v>2139</v>
      </c>
      <c r="CV323" s="115" t="s">
        <v>4322</v>
      </c>
      <c r="CW323" s="115" t="s">
        <v>3343</v>
      </c>
      <c r="CX323" s="115" t="s">
        <v>3347</v>
      </c>
      <c r="CY323" s="115" t="s">
        <v>3345</v>
      </c>
      <c r="CZ323" s="115" t="s">
        <v>4513</v>
      </c>
      <c r="DA323" s="116" t="s">
        <v>2711</v>
      </c>
      <c r="DB323" s="115" t="s">
        <v>6331</v>
      </c>
      <c r="DC323" s="115" t="s">
        <v>6332</v>
      </c>
      <c r="DD323" s="115" t="s">
        <v>6333</v>
      </c>
      <c r="DE323" s="115" t="s">
        <v>6334</v>
      </c>
    </row>
    <row r="324" spans="90:109">
      <c r="CL324" s="120" t="s">
        <v>2140</v>
      </c>
      <c r="CM324" s="115" t="s">
        <v>2141</v>
      </c>
      <c r="CV324" s="115" t="s">
        <v>4322</v>
      </c>
      <c r="CW324" s="115" t="s">
        <v>3343</v>
      </c>
      <c r="CX324" s="115" t="s">
        <v>3347</v>
      </c>
      <c r="CY324" s="115" t="s">
        <v>3345</v>
      </c>
      <c r="CZ324" s="115" t="s">
        <v>4514</v>
      </c>
      <c r="DA324" s="116" t="s">
        <v>2712</v>
      </c>
      <c r="DB324" s="115" t="s">
        <v>6335</v>
      </c>
      <c r="DC324" s="115" t="s">
        <v>6336</v>
      </c>
      <c r="DD324" s="115" t="s">
        <v>6337</v>
      </c>
      <c r="DE324" s="115" t="s">
        <v>6338</v>
      </c>
    </row>
    <row r="325" spans="90:109">
      <c r="CL325" s="120" t="s">
        <v>2142</v>
      </c>
      <c r="CM325" s="115" t="s">
        <v>2143</v>
      </c>
      <c r="CV325" s="115" t="s">
        <v>4322</v>
      </c>
      <c r="CW325" s="115" t="s">
        <v>3343</v>
      </c>
      <c r="CX325" s="115" t="s">
        <v>3347</v>
      </c>
      <c r="CY325" s="115" t="s">
        <v>3345</v>
      </c>
      <c r="CZ325" s="115" t="s">
        <v>4515</v>
      </c>
      <c r="DA325" s="116" t="s">
        <v>2713</v>
      </c>
      <c r="DB325" s="115" t="s">
        <v>6339</v>
      </c>
      <c r="DC325" s="115" t="s">
        <v>6340</v>
      </c>
      <c r="DD325" s="115" t="s">
        <v>6341</v>
      </c>
      <c r="DE325" s="115" t="s">
        <v>6342</v>
      </c>
    </row>
    <row r="326" spans="90:109">
      <c r="CL326" s="120" t="s">
        <v>2144</v>
      </c>
      <c r="CM326" s="115" t="s">
        <v>2145</v>
      </c>
      <c r="CV326" s="115" t="s">
        <v>4322</v>
      </c>
      <c r="CW326" s="115" t="s">
        <v>3343</v>
      </c>
      <c r="CX326" s="115" t="s">
        <v>3347</v>
      </c>
      <c r="CY326" s="115" t="s">
        <v>3345</v>
      </c>
      <c r="CZ326" s="115" t="s">
        <v>4516</v>
      </c>
      <c r="DA326" s="116" t="s">
        <v>2714</v>
      </c>
      <c r="DB326" s="115" t="s">
        <v>6343</v>
      </c>
      <c r="DC326" s="115" t="s">
        <v>6344</v>
      </c>
      <c r="DD326" s="115" t="s">
        <v>6345</v>
      </c>
      <c r="DE326" s="115" t="s">
        <v>6346</v>
      </c>
    </row>
    <row r="327" spans="90:109">
      <c r="CL327" s="120" t="s">
        <v>2146</v>
      </c>
      <c r="CM327" s="115" t="s">
        <v>2147</v>
      </c>
      <c r="CV327" s="115" t="s">
        <v>4322</v>
      </c>
      <c r="CW327" s="115" t="s">
        <v>3343</v>
      </c>
      <c r="CX327" s="115" t="s">
        <v>3347</v>
      </c>
      <c r="CY327" s="115" t="s">
        <v>3345</v>
      </c>
      <c r="CZ327" s="115" t="s">
        <v>4517</v>
      </c>
      <c r="DA327" s="116" t="s">
        <v>2715</v>
      </c>
      <c r="DB327" s="115" t="s">
        <v>6347</v>
      </c>
      <c r="DC327" s="115" t="s">
        <v>6348</v>
      </c>
      <c r="DD327" s="115" t="s">
        <v>6349</v>
      </c>
      <c r="DE327" s="115" t="s">
        <v>6350</v>
      </c>
    </row>
    <row r="328" spans="90:109">
      <c r="CL328" s="120" t="s">
        <v>2148</v>
      </c>
      <c r="CM328" s="115" t="s">
        <v>2149</v>
      </c>
      <c r="CV328" s="115" t="s">
        <v>4322</v>
      </c>
      <c r="CW328" s="115" t="s">
        <v>3343</v>
      </c>
      <c r="CX328" s="115" t="s">
        <v>3347</v>
      </c>
      <c r="CY328" s="115" t="s">
        <v>3345</v>
      </c>
      <c r="CZ328" s="115" t="s">
        <v>4518</v>
      </c>
      <c r="DA328" s="116" t="s">
        <v>2716</v>
      </c>
      <c r="DB328" s="115" t="s">
        <v>6351</v>
      </c>
      <c r="DC328" s="115" t="s">
        <v>6352</v>
      </c>
      <c r="DD328" s="115" t="s">
        <v>6353</v>
      </c>
      <c r="DE328" s="115" t="s">
        <v>6354</v>
      </c>
    </row>
    <row r="329" spans="90:109">
      <c r="CL329" s="120" t="s">
        <v>2150</v>
      </c>
      <c r="CM329" s="115" t="s">
        <v>2151</v>
      </c>
      <c r="CV329" s="115" t="s">
        <v>4322</v>
      </c>
      <c r="CW329" s="115" t="s">
        <v>3343</v>
      </c>
      <c r="CX329" s="115" t="s">
        <v>3347</v>
      </c>
      <c r="CY329" s="115" t="s">
        <v>3345</v>
      </c>
      <c r="CZ329" s="115" t="s">
        <v>4519</v>
      </c>
      <c r="DA329" s="116" t="s">
        <v>2717</v>
      </c>
      <c r="DB329" s="115" t="s">
        <v>6355</v>
      </c>
      <c r="DC329" s="115" t="s">
        <v>6356</v>
      </c>
      <c r="DD329" s="115" t="s">
        <v>6357</v>
      </c>
      <c r="DE329" s="115" t="s">
        <v>6358</v>
      </c>
    </row>
    <row r="330" spans="90:109">
      <c r="CL330" s="120" t="s">
        <v>2152</v>
      </c>
      <c r="CM330" s="115" t="s">
        <v>2153</v>
      </c>
      <c r="CV330" s="115" t="s">
        <v>4322</v>
      </c>
      <c r="CW330" s="115" t="s">
        <v>3343</v>
      </c>
      <c r="CX330" s="115" t="s">
        <v>3347</v>
      </c>
      <c r="CY330" s="115" t="s">
        <v>3345</v>
      </c>
      <c r="CZ330" s="115" t="s">
        <v>4520</v>
      </c>
      <c r="DA330" s="116" t="s">
        <v>2718</v>
      </c>
      <c r="DB330" s="115" t="s">
        <v>6359</v>
      </c>
      <c r="DC330" s="115" t="s">
        <v>6360</v>
      </c>
      <c r="DD330" s="115" t="s">
        <v>6361</v>
      </c>
      <c r="DE330" s="115" t="s">
        <v>6362</v>
      </c>
    </row>
    <row r="331" spans="90:109">
      <c r="CL331" s="120" t="s">
        <v>2154</v>
      </c>
      <c r="CM331" s="115" t="s">
        <v>2155</v>
      </c>
      <c r="CV331" s="115" t="s">
        <v>4322</v>
      </c>
      <c r="CW331" s="115" t="s">
        <v>3343</v>
      </c>
      <c r="CX331" s="115" t="s">
        <v>3347</v>
      </c>
      <c r="CY331" s="115" t="s">
        <v>3345</v>
      </c>
      <c r="CZ331" s="115" t="s">
        <v>4521</v>
      </c>
      <c r="DA331" s="116" t="s">
        <v>2719</v>
      </c>
      <c r="DB331" s="115" t="s">
        <v>6363</v>
      </c>
      <c r="DC331" s="115" t="s">
        <v>6364</v>
      </c>
      <c r="DD331" s="115" t="s">
        <v>6365</v>
      </c>
      <c r="DE331" s="115" t="s">
        <v>6366</v>
      </c>
    </row>
    <row r="332" spans="90:109">
      <c r="CL332" s="120" t="s">
        <v>2156</v>
      </c>
      <c r="CM332" s="115" t="s">
        <v>2157</v>
      </c>
      <c r="CV332" s="115" t="s">
        <v>4322</v>
      </c>
      <c r="CW332" s="115" t="s">
        <v>3343</v>
      </c>
      <c r="CX332" s="115" t="s">
        <v>3347</v>
      </c>
      <c r="CY332" s="115" t="s">
        <v>3345</v>
      </c>
      <c r="CZ332" s="115" t="s">
        <v>4522</v>
      </c>
      <c r="DA332" s="116" t="s">
        <v>2720</v>
      </c>
      <c r="DB332" s="115" t="s">
        <v>6367</v>
      </c>
      <c r="DC332" s="115" t="s">
        <v>6368</v>
      </c>
      <c r="DD332" s="115" t="s">
        <v>6369</v>
      </c>
      <c r="DE332" s="115" t="s">
        <v>6370</v>
      </c>
    </row>
    <row r="333" spans="90:109">
      <c r="CL333" s="120" t="s">
        <v>2158</v>
      </c>
      <c r="CM333" s="115" t="s">
        <v>2159</v>
      </c>
      <c r="CV333" s="115" t="s">
        <v>4322</v>
      </c>
      <c r="CW333" s="115" t="s">
        <v>3343</v>
      </c>
      <c r="CX333" s="115" t="s">
        <v>3347</v>
      </c>
      <c r="CY333" s="115" t="s">
        <v>3345</v>
      </c>
      <c r="CZ333" s="115" t="s">
        <v>4523</v>
      </c>
      <c r="DA333" s="116" t="s">
        <v>2721</v>
      </c>
      <c r="DB333" s="115" t="s">
        <v>6371</v>
      </c>
      <c r="DC333" s="115" t="s">
        <v>6372</v>
      </c>
      <c r="DD333" s="115" t="s">
        <v>6373</v>
      </c>
      <c r="DE333" s="115" t="s">
        <v>6374</v>
      </c>
    </row>
    <row r="334" spans="90:109">
      <c r="CL334" s="120" t="s">
        <v>2160</v>
      </c>
      <c r="CM334" s="115" t="s">
        <v>2161</v>
      </c>
      <c r="CV334" s="115" t="s">
        <v>4322</v>
      </c>
      <c r="CW334" s="115" t="s">
        <v>3343</v>
      </c>
      <c r="CX334" s="115" t="s">
        <v>3347</v>
      </c>
      <c r="CY334" s="115" t="s">
        <v>3345</v>
      </c>
      <c r="CZ334" s="115" t="s">
        <v>4524</v>
      </c>
      <c r="DA334" s="116" t="s">
        <v>2722</v>
      </c>
      <c r="DB334" s="115" t="s">
        <v>6375</v>
      </c>
      <c r="DC334" s="115" t="s">
        <v>6376</v>
      </c>
      <c r="DD334" s="115" t="s">
        <v>6377</v>
      </c>
      <c r="DE334" s="115" t="s">
        <v>6378</v>
      </c>
    </row>
    <row r="335" spans="90:109">
      <c r="CL335" s="120" t="s">
        <v>2162</v>
      </c>
      <c r="CM335" s="115" t="s">
        <v>2163</v>
      </c>
      <c r="CV335" s="115" t="s">
        <v>4322</v>
      </c>
      <c r="CW335" s="115" t="s">
        <v>3343</v>
      </c>
      <c r="CX335" s="115" t="s">
        <v>3347</v>
      </c>
      <c r="CY335" s="115" t="s">
        <v>3345</v>
      </c>
      <c r="CZ335" s="115" t="s">
        <v>4525</v>
      </c>
      <c r="DA335" s="116" t="s">
        <v>2723</v>
      </c>
      <c r="DB335" s="115" t="s">
        <v>6379</v>
      </c>
      <c r="DC335" s="115" t="s">
        <v>6380</v>
      </c>
      <c r="DD335" s="115" t="s">
        <v>6381</v>
      </c>
      <c r="DE335" s="115" t="s">
        <v>6382</v>
      </c>
    </row>
    <row r="336" spans="90:109">
      <c r="CL336" s="120" t="s">
        <v>2164</v>
      </c>
      <c r="CM336" s="115" t="s">
        <v>2165</v>
      </c>
      <c r="CV336" s="115" t="s">
        <v>4322</v>
      </c>
      <c r="CW336" s="115" t="s">
        <v>3343</v>
      </c>
      <c r="CX336" s="115" t="s">
        <v>3347</v>
      </c>
      <c r="CY336" s="115" t="s">
        <v>3345</v>
      </c>
      <c r="CZ336" s="115" t="s">
        <v>4526</v>
      </c>
      <c r="DA336" s="116" t="s">
        <v>2724</v>
      </c>
      <c r="DB336" s="115" t="s">
        <v>6383</v>
      </c>
      <c r="DC336" s="115" t="s">
        <v>6384</v>
      </c>
      <c r="DD336" s="115" t="s">
        <v>6385</v>
      </c>
      <c r="DE336" s="115" t="s">
        <v>6386</v>
      </c>
    </row>
    <row r="337" spans="90:109">
      <c r="CL337" s="120" t="s">
        <v>2166</v>
      </c>
      <c r="CM337" s="115" t="s">
        <v>2167</v>
      </c>
      <c r="CV337" s="115" t="s">
        <v>4322</v>
      </c>
      <c r="CW337" s="115" t="s">
        <v>3343</v>
      </c>
      <c r="CX337" s="115" t="s">
        <v>3347</v>
      </c>
      <c r="CY337" s="115" t="s">
        <v>3345</v>
      </c>
      <c r="CZ337" s="115" t="s">
        <v>4527</v>
      </c>
      <c r="DA337" s="116" t="s">
        <v>2725</v>
      </c>
      <c r="DB337" s="115" t="s">
        <v>6387</v>
      </c>
      <c r="DC337" s="115" t="s">
        <v>6388</v>
      </c>
      <c r="DD337" s="115" t="s">
        <v>6389</v>
      </c>
      <c r="DE337" s="115" t="s">
        <v>6390</v>
      </c>
    </row>
    <row r="338" spans="90:109">
      <c r="CL338" s="120" t="s">
        <v>2168</v>
      </c>
      <c r="CM338" s="115" t="s">
        <v>2169</v>
      </c>
      <c r="CV338" s="115" t="s">
        <v>4322</v>
      </c>
      <c r="CW338" s="115" t="s">
        <v>3343</v>
      </c>
      <c r="CX338" s="115" t="s">
        <v>3347</v>
      </c>
      <c r="CY338" s="115" t="s">
        <v>3345</v>
      </c>
      <c r="CZ338" s="115" t="s">
        <v>4528</v>
      </c>
      <c r="DA338" s="116" t="s">
        <v>2726</v>
      </c>
      <c r="DB338" s="115" t="s">
        <v>6391</v>
      </c>
      <c r="DC338" s="115" t="s">
        <v>6392</v>
      </c>
      <c r="DD338" s="115" t="s">
        <v>6393</v>
      </c>
      <c r="DE338" s="115" t="s">
        <v>6394</v>
      </c>
    </row>
    <row r="339" spans="90:109">
      <c r="CL339" s="120" t="s">
        <v>2170</v>
      </c>
      <c r="CM339" s="115" t="s">
        <v>2171</v>
      </c>
      <c r="CV339" s="115" t="s">
        <v>4322</v>
      </c>
      <c r="CW339" s="115" t="s">
        <v>3343</v>
      </c>
      <c r="CX339" s="115" t="s">
        <v>3347</v>
      </c>
      <c r="CY339" s="115" t="s">
        <v>3345</v>
      </c>
      <c r="CZ339" s="115" t="s">
        <v>4529</v>
      </c>
      <c r="DA339" s="116" t="s">
        <v>2727</v>
      </c>
      <c r="DB339" s="115" t="s">
        <v>6395</v>
      </c>
      <c r="DC339" s="115" t="s">
        <v>6396</v>
      </c>
      <c r="DD339" s="115" t="s">
        <v>6397</v>
      </c>
      <c r="DE339" s="115" t="s">
        <v>6398</v>
      </c>
    </row>
    <row r="340" spans="90:109">
      <c r="CL340" s="120" t="s">
        <v>2172</v>
      </c>
      <c r="CM340" s="115" t="s">
        <v>2173</v>
      </c>
      <c r="CV340" s="115" t="s">
        <v>4322</v>
      </c>
      <c r="CW340" s="115" t="s">
        <v>3343</v>
      </c>
      <c r="CX340" s="115" t="s">
        <v>3347</v>
      </c>
      <c r="CY340" s="115" t="s">
        <v>3345</v>
      </c>
      <c r="CZ340" s="115" t="s">
        <v>4530</v>
      </c>
      <c r="DA340" s="116" t="s">
        <v>2728</v>
      </c>
      <c r="DB340" s="115" t="s">
        <v>6399</v>
      </c>
      <c r="DC340" s="115" t="s">
        <v>6400</v>
      </c>
      <c r="DD340" s="115" t="s">
        <v>6401</v>
      </c>
      <c r="DE340" s="115" t="s">
        <v>6402</v>
      </c>
    </row>
    <row r="341" spans="90:109">
      <c r="CL341" s="120" t="s">
        <v>2174</v>
      </c>
      <c r="CM341" s="115" t="s">
        <v>2175</v>
      </c>
      <c r="CV341" s="115" t="s">
        <v>4322</v>
      </c>
      <c r="CW341" s="115" t="s">
        <v>3343</v>
      </c>
      <c r="CX341" s="115" t="s">
        <v>3347</v>
      </c>
      <c r="CY341" s="115" t="s">
        <v>3345</v>
      </c>
      <c r="CZ341" s="115" t="s">
        <v>4531</v>
      </c>
      <c r="DA341" s="116" t="s">
        <v>2729</v>
      </c>
      <c r="DB341" s="115" t="s">
        <v>6403</v>
      </c>
      <c r="DC341" s="115" t="s">
        <v>6404</v>
      </c>
      <c r="DD341" s="115" t="s">
        <v>6405</v>
      </c>
      <c r="DE341" s="115" t="s">
        <v>6406</v>
      </c>
    </row>
    <row r="342" spans="90:109">
      <c r="CL342" s="120" t="s">
        <v>2176</v>
      </c>
      <c r="CM342" s="115" t="s">
        <v>2177</v>
      </c>
      <c r="CV342" s="115" t="s">
        <v>4322</v>
      </c>
      <c r="CW342" s="115" t="s">
        <v>3343</v>
      </c>
      <c r="CX342" s="115" t="s">
        <v>3347</v>
      </c>
      <c r="CY342" s="115" t="s">
        <v>3345</v>
      </c>
      <c r="CZ342" s="115" t="s">
        <v>4532</v>
      </c>
      <c r="DA342" s="116" t="s">
        <v>2730</v>
      </c>
      <c r="DB342" s="115" t="s">
        <v>6407</v>
      </c>
      <c r="DC342" s="115" t="s">
        <v>6408</v>
      </c>
      <c r="DD342" s="115" t="s">
        <v>6409</v>
      </c>
      <c r="DE342" s="115" t="s">
        <v>6410</v>
      </c>
    </row>
    <row r="343" spans="90:109">
      <c r="CL343" s="120" t="s">
        <v>2178</v>
      </c>
      <c r="CM343" s="115" t="s">
        <v>2179</v>
      </c>
      <c r="CV343" s="115" t="s">
        <v>4322</v>
      </c>
      <c r="CW343" s="115" t="s">
        <v>3343</v>
      </c>
      <c r="CX343" s="115" t="s">
        <v>3347</v>
      </c>
      <c r="CY343" s="115" t="s">
        <v>3345</v>
      </c>
      <c r="CZ343" s="115" t="s">
        <v>4533</v>
      </c>
      <c r="DA343" s="116" t="s">
        <v>3447</v>
      </c>
      <c r="DB343" s="115" t="s">
        <v>6411</v>
      </c>
      <c r="DC343" s="115" t="s">
        <v>6412</v>
      </c>
      <c r="DD343" s="115" t="s">
        <v>6413</v>
      </c>
      <c r="DE343" s="115" t="s">
        <v>6414</v>
      </c>
    </row>
    <row r="344" spans="90:109">
      <c r="CL344" s="120" t="s">
        <v>2180</v>
      </c>
      <c r="CM344" s="115" t="s">
        <v>2181</v>
      </c>
      <c r="CV344" s="115" t="s">
        <v>4322</v>
      </c>
      <c r="CW344" s="115" t="s">
        <v>3343</v>
      </c>
      <c r="CX344" s="115" t="s">
        <v>3347</v>
      </c>
      <c r="CY344" s="115" t="s">
        <v>3345</v>
      </c>
      <c r="CZ344" s="115" t="s">
        <v>4534</v>
      </c>
      <c r="DA344" s="116" t="s">
        <v>2731</v>
      </c>
      <c r="DB344" s="115" t="s">
        <v>6415</v>
      </c>
      <c r="DC344" s="115" t="s">
        <v>6416</v>
      </c>
      <c r="DD344" s="115" t="s">
        <v>6417</v>
      </c>
      <c r="DE344" s="115" t="s">
        <v>6418</v>
      </c>
    </row>
    <row r="345" spans="90:109">
      <c r="CL345" s="120" t="s">
        <v>2182</v>
      </c>
      <c r="CM345" s="115" t="s">
        <v>2183</v>
      </c>
      <c r="CV345" s="115" t="s">
        <v>4322</v>
      </c>
      <c r="CW345" s="115" t="s">
        <v>3343</v>
      </c>
      <c r="CX345" s="115" t="s">
        <v>3347</v>
      </c>
      <c r="CY345" s="115" t="s">
        <v>3345</v>
      </c>
      <c r="CZ345" s="115" t="s">
        <v>4535</v>
      </c>
      <c r="DA345" s="116" t="s">
        <v>2732</v>
      </c>
      <c r="DB345" s="115" t="s">
        <v>6419</v>
      </c>
      <c r="DC345" s="115" t="s">
        <v>6420</v>
      </c>
      <c r="DD345" s="115" t="s">
        <v>6421</v>
      </c>
      <c r="DE345" s="115" t="s">
        <v>6422</v>
      </c>
    </row>
    <row r="346" spans="90:109">
      <c r="CL346" s="120" t="s">
        <v>2184</v>
      </c>
      <c r="CM346" s="115" t="s">
        <v>2185</v>
      </c>
      <c r="CV346" s="115" t="s">
        <v>4322</v>
      </c>
      <c r="CW346" s="115" t="s">
        <v>3343</v>
      </c>
      <c r="CX346" s="115" t="s">
        <v>3347</v>
      </c>
      <c r="CY346" s="115" t="s">
        <v>3345</v>
      </c>
      <c r="CZ346" s="115" t="s">
        <v>4536</v>
      </c>
      <c r="DA346" s="116" t="s">
        <v>2733</v>
      </c>
      <c r="DB346" s="115" t="s">
        <v>6423</v>
      </c>
      <c r="DC346" s="115" t="s">
        <v>6424</v>
      </c>
      <c r="DD346" s="115" t="s">
        <v>6425</v>
      </c>
      <c r="DE346" s="115" t="s">
        <v>6426</v>
      </c>
    </row>
    <row r="347" spans="90:109">
      <c r="CL347" s="120" t="s">
        <v>2186</v>
      </c>
      <c r="CM347" s="115" t="s">
        <v>2187</v>
      </c>
      <c r="CV347" s="115" t="s">
        <v>4322</v>
      </c>
      <c r="CW347" s="115" t="s">
        <v>3343</v>
      </c>
      <c r="CX347" s="115" t="s">
        <v>3347</v>
      </c>
      <c r="CY347" s="115" t="s">
        <v>3345</v>
      </c>
      <c r="CZ347" s="115" t="s">
        <v>4537</v>
      </c>
      <c r="DA347" s="116" t="s">
        <v>2734</v>
      </c>
      <c r="DB347" s="115" t="s">
        <v>6427</v>
      </c>
      <c r="DC347" s="115" t="s">
        <v>6428</v>
      </c>
      <c r="DD347" s="115" t="s">
        <v>6429</v>
      </c>
      <c r="DE347" s="115" t="s">
        <v>6430</v>
      </c>
    </row>
    <row r="348" spans="90:109">
      <c r="CL348" s="120" t="s">
        <v>2188</v>
      </c>
      <c r="CM348" s="115" t="s">
        <v>2189</v>
      </c>
      <c r="CV348" s="115" t="s">
        <v>4322</v>
      </c>
      <c r="CW348" s="115" t="s">
        <v>3343</v>
      </c>
      <c r="CX348" s="115" t="s">
        <v>3347</v>
      </c>
      <c r="CY348" s="115" t="s">
        <v>3345</v>
      </c>
      <c r="CZ348" s="115" t="s">
        <v>10378</v>
      </c>
      <c r="DA348" s="115" t="s">
        <v>10282</v>
      </c>
      <c r="DB348" s="115" t="s">
        <v>6431</v>
      </c>
      <c r="DC348" s="115" t="s">
        <v>6432</v>
      </c>
      <c r="DD348" s="115" t="s">
        <v>6433</v>
      </c>
      <c r="DE348" s="115" t="s">
        <v>6434</v>
      </c>
    </row>
    <row r="349" spans="90:109">
      <c r="CL349" s="120" t="s">
        <v>2190</v>
      </c>
      <c r="CM349" s="115" t="s">
        <v>2191</v>
      </c>
      <c r="CV349" s="115" t="s">
        <v>4322</v>
      </c>
      <c r="CW349" s="115" t="s">
        <v>3343</v>
      </c>
      <c r="CX349" s="115" t="s">
        <v>3347</v>
      </c>
      <c r="CY349" s="115" t="s">
        <v>3345</v>
      </c>
      <c r="CZ349" s="115" t="s">
        <v>10379</v>
      </c>
      <c r="DA349" s="115" t="s">
        <v>10284</v>
      </c>
      <c r="DB349" s="115" t="s">
        <v>6435</v>
      </c>
      <c r="DC349" s="115" t="s">
        <v>6436</v>
      </c>
      <c r="DD349" s="115" t="s">
        <v>6437</v>
      </c>
      <c r="DE349" s="115" t="s">
        <v>6438</v>
      </c>
    </row>
    <row r="350" spans="90:109">
      <c r="CL350" s="120" t="s">
        <v>2192</v>
      </c>
      <c r="CM350" s="115" t="s">
        <v>2193</v>
      </c>
      <c r="CV350" s="115" t="s">
        <v>4322</v>
      </c>
      <c r="CW350" s="115" t="s">
        <v>3343</v>
      </c>
      <c r="CX350" s="115" t="s">
        <v>3347</v>
      </c>
      <c r="CY350" s="115" t="s">
        <v>3345</v>
      </c>
      <c r="CZ350" s="115" t="s">
        <v>4538</v>
      </c>
      <c r="DA350" s="116" t="s">
        <v>2735</v>
      </c>
      <c r="DB350" s="115" t="s">
        <v>6439</v>
      </c>
      <c r="DC350" s="115" t="s">
        <v>6440</v>
      </c>
      <c r="DD350" s="115" t="s">
        <v>6441</v>
      </c>
      <c r="DE350" s="115" t="s">
        <v>6442</v>
      </c>
    </row>
    <row r="351" spans="90:109">
      <c r="CL351" s="120" t="s">
        <v>2194</v>
      </c>
      <c r="CM351" s="115" t="s">
        <v>2195</v>
      </c>
      <c r="CV351" s="115" t="s">
        <v>4322</v>
      </c>
      <c r="CW351" s="115" t="s">
        <v>3343</v>
      </c>
      <c r="CX351" s="115" t="s">
        <v>3348</v>
      </c>
      <c r="CY351" s="115" t="s">
        <v>3345</v>
      </c>
      <c r="CZ351" s="115" t="s">
        <v>4539</v>
      </c>
      <c r="DA351" s="116" t="s">
        <v>2736</v>
      </c>
      <c r="DB351" s="115" t="s">
        <v>6443</v>
      </c>
      <c r="DC351" s="115" t="s">
        <v>6444</v>
      </c>
      <c r="DD351" s="115" t="s">
        <v>6445</v>
      </c>
      <c r="DE351" s="115" t="s">
        <v>6446</v>
      </c>
    </row>
    <row r="352" spans="90:109">
      <c r="CL352" s="120" t="s">
        <v>2196</v>
      </c>
      <c r="CM352" s="115" t="s">
        <v>2197</v>
      </c>
      <c r="CV352" s="115" t="s">
        <v>4322</v>
      </c>
      <c r="CW352" s="115" t="s">
        <v>3343</v>
      </c>
      <c r="CX352" s="115" t="s">
        <v>3348</v>
      </c>
      <c r="CY352" s="115" t="s">
        <v>3345</v>
      </c>
      <c r="CZ352" s="115" t="s">
        <v>4540</v>
      </c>
      <c r="DA352" s="116" t="s">
        <v>2737</v>
      </c>
      <c r="DB352" s="115" t="s">
        <v>6447</v>
      </c>
      <c r="DC352" s="115" t="s">
        <v>6448</v>
      </c>
      <c r="DD352" s="115" t="s">
        <v>6449</v>
      </c>
      <c r="DE352" s="115" t="s">
        <v>6450</v>
      </c>
    </row>
    <row r="353" spans="90:109">
      <c r="CL353" s="120" t="s">
        <v>2198</v>
      </c>
      <c r="CM353" s="115" t="s">
        <v>2199</v>
      </c>
      <c r="CV353" s="115" t="s">
        <v>4322</v>
      </c>
      <c r="CW353" s="115" t="s">
        <v>3343</v>
      </c>
      <c r="CX353" s="115" t="s">
        <v>3348</v>
      </c>
      <c r="CY353" s="115" t="s">
        <v>3345</v>
      </c>
      <c r="CZ353" s="115" t="s">
        <v>4541</v>
      </c>
      <c r="DA353" s="116" t="s">
        <v>2738</v>
      </c>
      <c r="DB353" s="115" t="s">
        <v>6451</v>
      </c>
      <c r="DC353" s="115" t="s">
        <v>6452</v>
      </c>
      <c r="DD353" s="115" t="s">
        <v>6453</v>
      </c>
      <c r="DE353" s="115" t="s">
        <v>6454</v>
      </c>
    </row>
    <row r="354" spans="90:109">
      <c r="CL354" s="120" t="s">
        <v>2200</v>
      </c>
      <c r="CM354" s="115" t="s">
        <v>2201</v>
      </c>
      <c r="CV354" s="115" t="s">
        <v>4322</v>
      </c>
      <c r="CW354" s="115" t="s">
        <v>3343</v>
      </c>
      <c r="CX354" s="115" t="s">
        <v>3348</v>
      </c>
      <c r="CY354" s="115" t="s">
        <v>3345</v>
      </c>
      <c r="CZ354" s="115" t="s">
        <v>4542</v>
      </c>
      <c r="DA354" s="116" t="s">
        <v>3448</v>
      </c>
      <c r="DB354" s="115" t="s">
        <v>6455</v>
      </c>
      <c r="DC354" s="115" t="s">
        <v>6456</v>
      </c>
      <c r="DD354" s="115" t="s">
        <v>6457</v>
      </c>
      <c r="DE354" s="115" t="s">
        <v>6458</v>
      </c>
    </row>
    <row r="355" spans="90:109">
      <c r="CL355" s="120" t="s">
        <v>2202</v>
      </c>
      <c r="CM355" s="115" t="s">
        <v>2203</v>
      </c>
      <c r="CV355" s="115" t="s">
        <v>4322</v>
      </c>
      <c r="CW355" s="115" t="s">
        <v>3343</v>
      </c>
      <c r="CX355" s="115" t="s">
        <v>3348</v>
      </c>
      <c r="CY355" s="115" t="s">
        <v>3345</v>
      </c>
      <c r="CZ355" s="115" t="s">
        <v>4543</v>
      </c>
      <c r="DA355" s="116" t="s">
        <v>2739</v>
      </c>
      <c r="DB355" s="115" t="s">
        <v>6459</v>
      </c>
      <c r="DC355" s="115" t="s">
        <v>6460</v>
      </c>
      <c r="DD355" s="115" t="s">
        <v>6461</v>
      </c>
      <c r="DE355" s="115" t="s">
        <v>6462</v>
      </c>
    </row>
    <row r="356" spans="90:109">
      <c r="CL356" s="120" t="s">
        <v>2204</v>
      </c>
      <c r="CM356" s="115" t="s">
        <v>2205</v>
      </c>
      <c r="CV356" s="115" t="s">
        <v>4322</v>
      </c>
      <c r="CW356" s="115" t="s">
        <v>3343</v>
      </c>
      <c r="CX356" s="115" t="s">
        <v>3348</v>
      </c>
      <c r="CY356" s="115" t="s">
        <v>3345</v>
      </c>
      <c r="CZ356" s="115" t="s">
        <v>4544</v>
      </c>
      <c r="DA356" s="116" t="s">
        <v>2740</v>
      </c>
      <c r="DB356" s="115" t="s">
        <v>6463</v>
      </c>
      <c r="DC356" s="115" t="s">
        <v>6464</v>
      </c>
      <c r="DD356" s="115" t="s">
        <v>6465</v>
      </c>
      <c r="DE356" s="115" t="s">
        <v>6466</v>
      </c>
    </row>
    <row r="357" spans="90:109">
      <c r="CL357" s="120" t="s">
        <v>2208</v>
      </c>
      <c r="CM357" s="115" t="s">
        <v>2209</v>
      </c>
      <c r="CV357" s="115" t="s">
        <v>4322</v>
      </c>
      <c r="CW357" s="115" t="s">
        <v>3343</v>
      </c>
      <c r="CX357" s="115" t="s">
        <v>3348</v>
      </c>
      <c r="CY357" s="115" t="s">
        <v>3345</v>
      </c>
      <c r="CZ357" s="115" t="s">
        <v>4545</v>
      </c>
      <c r="DA357" s="116" t="s">
        <v>2741</v>
      </c>
      <c r="DB357" s="115" t="s">
        <v>6467</v>
      </c>
      <c r="DC357" s="115" t="s">
        <v>6468</v>
      </c>
      <c r="DD357" s="115" t="s">
        <v>6469</v>
      </c>
      <c r="DE357" s="115" t="s">
        <v>6470</v>
      </c>
    </row>
    <row r="358" spans="90:109">
      <c r="CL358" s="120" t="s">
        <v>2210</v>
      </c>
      <c r="CM358" s="115" t="s">
        <v>2211</v>
      </c>
      <c r="CV358" s="115" t="s">
        <v>4322</v>
      </c>
      <c r="CW358" s="115" t="s">
        <v>3343</v>
      </c>
      <c r="CX358" s="115" t="s">
        <v>3348</v>
      </c>
      <c r="CY358" s="115" t="s">
        <v>3345</v>
      </c>
      <c r="CZ358" s="115" t="s">
        <v>4546</v>
      </c>
      <c r="DA358" s="116" t="s">
        <v>2742</v>
      </c>
      <c r="DB358" s="115" t="s">
        <v>6471</v>
      </c>
      <c r="DC358" s="115" t="s">
        <v>6472</v>
      </c>
      <c r="DD358" s="115" t="s">
        <v>6473</v>
      </c>
      <c r="DE358" s="115" t="s">
        <v>6474</v>
      </c>
    </row>
    <row r="359" spans="90:109">
      <c r="CL359" s="120" t="s">
        <v>2212</v>
      </c>
      <c r="CM359" s="115" t="s">
        <v>2213</v>
      </c>
      <c r="CV359" s="115" t="s">
        <v>4322</v>
      </c>
      <c r="CW359" s="115" t="s">
        <v>3343</v>
      </c>
      <c r="CX359" s="115" t="s">
        <v>3348</v>
      </c>
      <c r="CY359" s="115" t="s">
        <v>3345</v>
      </c>
      <c r="CZ359" s="115" t="s">
        <v>4547</v>
      </c>
      <c r="DA359" s="116" t="s">
        <v>2743</v>
      </c>
      <c r="DB359" s="115" t="s">
        <v>6475</v>
      </c>
      <c r="DC359" s="115" t="s">
        <v>6476</v>
      </c>
      <c r="DD359" s="115" t="s">
        <v>6477</v>
      </c>
      <c r="DE359" s="115" t="s">
        <v>6478</v>
      </c>
    </row>
    <row r="360" spans="90:109">
      <c r="CL360" s="120" t="s">
        <v>2206</v>
      </c>
      <c r="CM360" s="115" t="s">
        <v>2207</v>
      </c>
      <c r="CV360" s="115" t="s">
        <v>4322</v>
      </c>
      <c r="CW360" s="115" t="s">
        <v>3343</v>
      </c>
      <c r="CX360" s="115" t="s">
        <v>3348</v>
      </c>
      <c r="CY360" s="115" t="s">
        <v>3345</v>
      </c>
      <c r="CZ360" s="115" t="s">
        <v>4548</v>
      </c>
      <c r="DA360" s="116" t="s">
        <v>2744</v>
      </c>
      <c r="DB360" s="115" t="s">
        <v>6479</v>
      </c>
      <c r="DC360" s="115" t="s">
        <v>6480</v>
      </c>
      <c r="DD360" s="115" t="s">
        <v>6481</v>
      </c>
      <c r="DE360" s="115" t="s">
        <v>6482</v>
      </c>
    </row>
    <row r="361" spans="90:109">
      <c r="CL361" s="120" t="s">
        <v>2214</v>
      </c>
      <c r="CM361" s="115" t="s">
        <v>2215</v>
      </c>
      <c r="CV361" s="115" t="s">
        <v>4322</v>
      </c>
      <c r="CW361" s="115" t="s">
        <v>3343</v>
      </c>
      <c r="CX361" s="115" t="s">
        <v>3348</v>
      </c>
      <c r="CY361" s="115" t="s">
        <v>3345</v>
      </c>
      <c r="CZ361" s="115" t="s">
        <v>4549</v>
      </c>
      <c r="DA361" s="116" t="s">
        <v>2745</v>
      </c>
      <c r="DB361" s="115" t="s">
        <v>6483</v>
      </c>
      <c r="DC361" s="115" t="s">
        <v>6484</v>
      </c>
      <c r="DD361" s="115" t="s">
        <v>6485</v>
      </c>
      <c r="DE361" s="115" t="s">
        <v>6486</v>
      </c>
    </row>
    <row r="362" spans="90:109">
      <c r="CL362" s="120" t="s">
        <v>2216</v>
      </c>
      <c r="CM362" s="115" t="s">
        <v>2217</v>
      </c>
      <c r="CV362" s="115" t="s">
        <v>4322</v>
      </c>
      <c r="CW362" s="115" t="s">
        <v>3343</v>
      </c>
      <c r="CX362" s="115" t="s">
        <v>3348</v>
      </c>
      <c r="CY362" s="115" t="s">
        <v>3345</v>
      </c>
      <c r="CZ362" s="115" t="s">
        <v>4550</v>
      </c>
      <c r="DA362" s="116" t="s">
        <v>2746</v>
      </c>
      <c r="DB362" s="115" t="s">
        <v>6487</v>
      </c>
      <c r="DC362" s="115" t="s">
        <v>6484</v>
      </c>
      <c r="DD362" s="115" t="s">
        <v>6485</v>
      </c>
      <c r="DE362" s="115" t="s">
        <v>6486</v>
      </c>
    </row>
    <row r="363" spans="90:109">
      <c r="CL363" s="120" t="s">
        <v>2218</v>
      </c>
      <c r="CM363" s="115" t="s">
        <v>2219</v>
      </c>
      <c r="CV363" s="115" t="s">
        <v>4322</v>
      </c>
      <c r="CW363" s="115" t="s">
        <v>3343</v>
      </c>
      <c r="CX363" s="115" t="s">
        <v>3348</v>
      </c>
      <c r="CY363" s="115" t="s">
        <v>3345</v>
      </c>
      <c r="CZ363" s="115" t="s">
        <v>4551</v>
      </c>
      <c r="DA363" s="116" t="s">
        <v>2747</v>
      </c>
      <c r="DB363" s="115" t="s">
        <v>6488</v>
      </c>
      <c r="DC363" s="115" t="s">
        <v>6489</v>
      </c>
      <c r="DD363" s="115" t="s">
        <v>6490</v>
      </c>
      <c r="DE363" s="115" t="s">
        <v>6491</v>
      </c>
    </row>
    <row r="364" spans="90:109">
      <c r="CL364" s="120" t="s">
        <v>2220</v>
      </c>
      <c r="CM364" s="115" t="s">
        <v>2221</v>
      </c>
      <c r="CV364" s="115" t="s">
        <v>4322</v>
      </c>
      <c r="CW364" s="115" t="s">
        <v>3343</v>
      </c>
      <c r="CX364" s="115" t="s">
        <v>3348</v>
      </c>
      <c r="CY364" s="115" t="s">
        <v>3345</v>
      </c>
      <c r="CZ364" s="115" t="s">
        <v>4552</v>
      </c>
      <c r="DA364" s="116" t="s">
        <v>2748</v>
      </c>
      <c r="DB364" s="115" t="s">
        <v>6492</v>
      </c>
      <c r="DC364" s="115" t="s">
        <v>6493</v>
      </c>
      <c r="DD364" s="115" t="s">
        <v>6494</v>
      </c>
      <c r="DE364" s="115" t="s">
        <v>6495</v>
      </c>
    </row>
    <row r="365" spans="90:109">
      <c r="CL365" s="120" t="s">
        <v>2222</v>
      </c>
      <c r="CM365" s="115" t="s">
        <v>2223</v>
      </c>
      <c r="CV365" s="115" t="s">
        <v>4322</v>
      </c>
      <c r="CW365" s="115" t="s">
        <v>3343</v>
      </c>
      <c r="CX365" s="115" t="s">
        <v>3348</v>
      </c>
      <c r="CY365" s="115" t="s">
        <v>3345</v>
      </c>
      <c r="CZ365" s="115" t="s">
        <v>4553</v>
      </c>
      <c r="DA365" s="116" t="s">
        <v>2749</v>
      </c>
      <c r="DB365" s="115" t="s">
        <v>6496</v>
      </c>
      <c r="DC365" s="115" t="s">
        <v>6497</v>
      </c>
      <c r="DD365" s="115" t="s">
        <v>6498</v>
      </c>
      <c r="DE365" s="115" t="s">
        <v>6499</v>
      </c>
    </row>
    <row r="366" spans="90:109">
      <c r="CL366" s="120" t="s">
        <v>2224</v>
      </c>
      <c r="CM366" s="115" t="s">
        <v>2225</v>
      </c>
      <c r="CV366" s="115" t="s">
        <v>4322</v>
      </c>
      <c r="CW366" s="115" t="s">
        <v>3343</v>
      </c>
      <c r="CX366" s="115" t="s">
        <v>3348</v>
      </c>
      <c r="CY366" s="115" t="s">
        <v>3345</v>
      </c>
      <c r="CZ366" s="115" t="s">
        <v>4554</v>
      </c>
      <c r="DA366" s="116" t="s">
        <v>2750</v>
      </c>
      <c r="DB366" s="115" t="s">
        <v>6500</v>
      </c>
      <c r="DC366" s="115" t="s">
        <v>6501</v>
      </c>
      <c r="DD366" s="115" t="s">
        <v>6502</v>
      </c>
      <c r="DE366" s="115" t="s">
        <v>6503</v>
      </c>
    </row>
    <row r="367" spans="90:109">
      <c r="CL367" s="120" t="s">
        <v>2226</v>
      </c>
      <c r="CM367" s="115" t="s">
        <v>2227</v>
      </c>
      <c r="CV367" s="115" t="s">
        <v>4322</v>
      </c>
      <c r="CW367" s="115" t="s">
        <v>3343</v>
      </c>
      <c r="CX367" s="115" t="s">
        <v>3348</v>
      </c>
      <c r="CY367" s="115" t="s">
        <v>3345</v>
      </c>
      <c r="CZ367" s="115" t="s">
        <v>4555</v>
      </c>
      <c r="DA367" s="116" t="s">
        <v>2751</v>
      </c>
      <c r="DB367" s="115" t="s">
        <v>6504</v>
      </c>
      <c r="DC367" s="115" t="s">
        <v>6505</v>
      </c>
      <c r="DD367" s="115" t="s">
        <v>6506</v>
      </c>
      <c r="DE367" s="115" t="s">
        <v>6507</v>
      </c>
    </row>
    <row r="368" spans="90:109">
      <c r="CL368" s="120" t="s">
        <v>2228</v>
      </c>
      <c r="CM368" s="115" t="s">
        <v>2229</v>
      </c>
      <c r="CV368" s="115" t="s">
        <v>4322</v>
      </c>
      <c r="CW368" s="115" t="s">
        <v>3343</v>
      </c>
      <c r="CX368" s="115" t="s">
        <v>3348</v>
      </c>
      <c r="CY368" s="115" t="s">
        <v>3345</v>
      </c>
      <c r="CZ368" s="115" t="s">
        <v>4556</v>
      </c>
      <c r="DA368" s="116" t="s">
        <v>2752</v>
      </c>
      <c r="DB368" s="115" t="s">
        <v>6508</v>
      </c>
      <c r="DC368" s="115" t="s">
        <v>6509</v>
      </c>
      <c r="DD368" s="115" t="s">
        <v>6510</v>
      </c>
      <c r="DE368" s="115" t="s">
        <v>6511</v>
      </c>
    </row>
    <row r="369" spans="90:109">
      <c r="CL369" s="120" t="s">
        <v>2230</v>
      </c>
      <c r="CM369" s="115" t="s">
        <v>2231</v>
      </c>
      <c r="CV369" s="115" t="s">
        <v>4322</v>
      </c>
      <c r="CW369" s="115" t="s">
        <v>3343</v>
      </c>
      <c r="CX369" s="115" t="s">
        <v>3348</v>
      </c>
      <c r="CY369" s="115" t="s">
        <v>3345</v>
      </c>
      <c r="CZ369" s="115" t="s">
        <v>4557</v>
      </c>
      <c r="DA369" s="116" t="s">
        <v>2753</v>
      </c>
      <c r="DB369" s="115" t="s">
        <v>6512</v>
      </c>
      <c r="DC369" s="115" t="s">
        <v>6513</v>
      </c>
      <c r="DD369" s="115" t="s">
        <v>6514</v>
      </c>
      <c r="DE369" s="115" t="s">
        <v>6515</v>
      </c>
    </row>
    <row r="370" spans="90:109">
      <c r="CL370" s="120" t="s">
        <v>2234</v>
      </c>
      <c r="CM370" s="115" t="s">
        <v>2235</v>
      </c>
      <c r="CV370" s="115" t="s">
        <v>4322</v>
      </c>
      <c r="CW370" s="115" t="s">
        <v>3343</v>
      </c>
      <c r="CX370" s="115" t="s">
        <v>3348</v>
      </c>
      <c r="CY370" s="115" t="s">
        <v>3345</v>
      </c>
      <c r="CZ370" s="115" t="s">
        <v>4558</v>
      </c>
      <c r="DA370" s="116" t="s">
        <v>2754</v>
      </c>
      <c r="DB370" s="115" t="s">
        <v>6516</v>
      </c>
      <c r="DC370" s="115" t="s">
        <v>6517</v>
      </c>
      <c r="DD370" s="115" t="s">
        <v>6518</v>
      </c>
      <c r="DE370" s="115" t="s">
        <v>6519</v>
      </c>
    </row>
    <row r="371" spans="90:109">
      <c r="CL371" s="120" t="s">
        <v>2232</v>
      </c>
      <c r="CM371" s="115" t="s">
        <v>2233</v>
      </c>
      <c r="CV371" s="115" t="s">
        <v>4322</v>
      </c>
      <c r="CW371" s="115" t="s">
        <v>3343</v>
      </c>
      <c r="CX371" s="115" t="s">
        <v>3348</v>
      </c>
      <c r="CY371" s="115" t="s">
        <v>3345</v>
      </c>
      <c r="CZ371" s="115" t="s">
        <v>4559</v>
      </c>
      <c r="DA371" s="116" t="s">
        <v>2755</v>
      </c>
      <c r="DB371" s="115" t="s">
        <v>6520</v>
      </c>
      <c r="DC371" s="115" t="s">
        <v>6521</v>
      </c>
      <c r="DD371" s="115" t="s">
        <v>6522</v>
      </c>
      <c r="DE371" s="115" t="s">
        <v>6523</v>
      </c>
    </row>
    <row r="372" spans="90:109">
      <c r="CL372" s="120" t="s">
        <v>2236</v>
      </c>
      <c r="CM372" s="115" t="s">
        <v>2237</v>
      </c>
      <c r="CV372" s="115" t="s">
        <v>4322</v>
      </c>
      <c r="CW372" s="115" t="s">
        <v>3343</v>
      </c>
      <c r="CX372" s="115" t="s">
        <v>3348</v>
      </c>
      <c r="CY372" s="115" t="s">
        <v>3345</v>
      </c>
      <c r="CZ372" s="115" t="s">
        <v>4560</v>
      </c>
      <c r="DA372" s="116" t="s">
        <v>2756</v>
      </c>
      <c r="DB372" s="115" t="s">
        <v>6524</v>
      </c>
      <c r="DC372" s="115" t="s">
        <v>6525</v>
      </c>
      <c r="DD372" s="115" t="s">
        <v>6526</v>
      </c>
      <c r="DE372" s="115" t="s">
        <v>6527</v>
      </c>
    </row>
    <row r="373" spans="90:109">
      <c r="CL373" s="120" t="s">
        <v>2238</v>
      </c>
      <c r="CM373" s="115" t="s">
        <v>2239</v>
      </c>
      <c r="CV373" s="115" t="s">
        <v>4322</v>
      </c>
      <c r="CW373" s="115" t="s">
        <v>3343</v>
      </c>
      <c r="CX373" s="115" t="s">
        <v>3348</v>
      </c>
      <c r="CY373" s="115" t="s">
        <v>3345</v>
      </c>
      <c r="CZ373" s="115" t="s">
        <v>4561</v>
      </c>
      <c r="DA373" s="116" t="s">
        <v>2757</v>
      </c>
      <c r="DB373" s="115" t="s">
        <v>6528</v>
      </c>
      <c r="DC373" s="115" t="s">
        <v>6529</v>
      </c>
      <c r="DD373" s="115" t="s">
        <v>6530</v>
      </c>
      <c r="DE373" s="115" t="s">
        <v>6531</v>
      </c>
    </row>
    <row r="374" spans="90:109">
      <c r="CL374" s="120" t="s">
        <v>2240</v>
      </c>
      <c r="CM374" s="115" t="s">
        <v>2241</v>
      </c>
      <c r="CV374" s="115" t="s">
        <v>4322</v>
      </c>
      <c r="CW374" s="115" t="s">
        <v>3343</v>
      </c>
      <c r="CX374" s="115" t="s">
        <v>3348</v>
      </c>
      <c r="CY374" s="115" t="s">
        <v>3345</v>
      </c>
      <c r="CZ374" s="115" t="s">
        <v>10380</v>
      </c>
      <c r="DA374" s="115" t="s">
        <v>10286</v>
      </c>
      <c r="DB374" s="115" t="s">
        <v>6532</v>
      </c>
      <c r="DC374" s="115" t="s">
        <v>10250</v>
      </c>
      <c r="DD374" s="115" t="s">
        <v>6533</v>
      </c>
      <c r="DE374" s="115" t="s">
        <v>6534</v>
      </c>
    </row>
    <row r="375" spans="90:109">
      <c r="CL375" s="120" t="s">
        <v>2242</v>
      </c>
      <c r="CM375" s="115" t="s">
        <v>2243</v>
      </c>
      <c r="CV375" s="115" t="s">
        <v>4322</v>
      </c>
      <c r="CW375" s="115" t="s">
        <v>3343</v>
      </c>
      <c r="CX375" s="115" t="s">
        <v>3348</v>
      </c>
      <c r="CY375" s="115" t="s">
        <v>3345</v>
      </c>
      <c r="CZ375" s="115" t="s">
        <v>10381</v>
      </c>
      <c r="DA375" s="115" t="s">
        <v>10288</v>
      </c>
      <c r="DB375" s="115" t="s">
        <v>6535</v>
      </c>
      <c r="DC375" s="115" t="s">
        <v>10251</v>
      </c>
      <c r="DD375" s="115" t="s">
        <v>5178</v>
      </c>
      <c r="DE375" s="115" t="s">
        <v>6536</v>
      </c>
    </row>
    <row r="376" spans="90:109">
      <c r="CL376" s="120" t="s">
        <v>2244</v>
      </c>
      <c r="CM376" s="115" t="s">
        <v>2245</v>
      </c>
      <c r="CV376" s="115" t="s">
        <v>4322</v>
      </c>
      <c r="CW376" s="115" t="s">
        <v>3343</v>
      </c>
      <c r="CX376" s="115" t="s">
        <v>3348</v>
      </c>
      <c r="CY376" s="115" t="s">
        <v>3345</v>
      </c>
      <c r="CZ376" s="115" t="s">
        <v>10382</v>
      </c>
      <c r="DA376" s="115" t="s">
        <v>10290</v>
      </c>
      <c r="DB376" s="115" t="s">
        <v>6537</v>
      </c>
      <c r="DC376" s="115" t="s">
        <v>10252</v>
      </c>
      <c r="DD376" s="115" t="s">
        <v>6538</v>
      </c>
      <c r="DE376" s="115" t="s">
        <v>6539</v>
      </c>
    </row>
    <row r="377" spans="90:109">
      <c r="CL377" s="120" t="s">
        <v>2246</v>
      </c>
      <c r="CM377" s="115" t="s">
        <v>2247</v>
      </c>
      <c r="CV377" s="115" t="s">
        <v>4322</v>
      </c>
      <c r="CW377" s="115" t="s">
        <v>3343</v>
      </c>
      <c r="CX377" s="115" t="s">
        <v>3348</v>
      </c>
      <c r="CY377" s="115" t="s">
        <v>3345</v>
      </c>
      <c r="CZ377" s="115" t="s">
        <v>10383</v>
      </c>
      <c r="DA377" s="115" t="s">
        <v>10292</v>
      </c>
      <c r="DB377" s="115" t="s">
        <v>6540</v>
      </c>
      <c r="DC377" s="115" t="s">
        <v>6541</v>
      </c>
      <c r="DD377" s="115" t="s">
        <v>6542</v>
      </c>
      <c r="DE377" s="115" t="s">
        <v>6543</v>
      </c>
    </row>
    <row r="378" spans="90:109">
      <c r="CL378" s="120" t="s">
        <v>2248</v>
      </c>
      <c r="CM378" s="115" t="s">
        <v>2249</v>
      </c>
      <c r="CV378" s="115" t="s">
        <v>4322</v>
      </c>
      <c r="CW378" s="115" t="s">
        <v>3343</v>
      </c>
      <c r="CX378" s="115" t="s">
        <v>3348</v>
      </c>
      <c r="CY378" s="115" t="s">
        <v>3345</v>
      </c>
      <c r="CZ378" s="115" t="s">
        <v>10384</v>
      </c>
      <c r="DA378" s="115" t="s">
        <v>10294</v>
      </c>
      <c r="DB378" s="115" t="s">
        <v>6544</v>
      </c>
      <c r="DC378" s="115" t="s">
        <v>6545</v>
      </c>
      <c r="DD378" s="115" t="s">
        <v>6546</v>
      </c>
      <c r="DE378" s="115" t="s">
        <v>6547</v>
      </c>
    </row>
    <row r="379" spans="90:109">
      <c r="CL379" s="120" t="s">
        <v>2250</v>
      </c>
      <c r="CM379" s="115" t="s">
        <v>2251</v>
      </c>
      <c r="CV379" s="115" t="s">
        <v>4322</v>
      </c>
      <c r="CW379" s="115" t="s">
        <v>3343</v>
      </c>
      <c r="CX379" s="115" t="s">
        <v>3348</v>
      </c>
      <c r="CY379" s="115" t="s">
        <v>3345</v>
      </c>
      <c r="CZ379" s="115" t="s">
        <v>10385</v>
      </c>
      <c r="DA379" s="115" t="s">
        <v>10296</v>
      </c>
      <c r="DB379" s="115" t="s">
        <v>6548</v>
      </c>
      <c r="DC379" s="115" t="s">
        <v>6549</v>
      </c>
      <c r="DD379" s="115" t="s">
        <v>6550</v>
      </c>
      <c r="DE379" s="115" t="s">
        <v>6551</v>
      </c>
    </row>
    <row r="380" spans="90:109">
      <c r="CL380" s="120" t="s">
        <v>2252</v>
      </c>
      <c r="CM380" s="115" t="s">
        <v>2253</v>
      </c>
      <c r="CV380" s="115" t="s">
        <v>4322</v>
      </c>
      <c r="CW380" s="115" t="s">
        <v>3343</v>
      </c>
      <c r="CX380" s="115" t="s">
        <v>3348</v>
      </c>
      <c r="CY380" s="115" t="s">
        <v>3345</v>
      </c>
      <c r="CZ380" s="115" t="s">
        <v>10386</v>
      </c>
      <c r="DA380" s="115" t="s">
        <v>10298</v>
      </c>
      <c r="DB380" s="115" t="s">
        <v>6552</v>
      </c>
      <c r="DC380" s="115" t="s">
        <v>6553</v>
      </c>
      <c r="DD380" s="115" t="s">
        <v>6554</v>
      </c>
      <c r="DE380" s="115" t="s">
        <v>6555</v>
      </c>
    </row>
    <row r="381" spans="90:109">
      <c r="CL381" s="120" t="s">
        <v>2254</v>
      </c>
      <c r="CM381" s="115" t="s">
        <v>2255</v>
      </c>
      <c r="CV381" s="115" t="s">
        <v>4322</v>
      </c>
      <c r="CW381" s="115" t="s">
        <v>3343</v>
      </c>
      <c r="CX381" s="115" t="s">
        <v>3348</v>
      </c>
      <c r="CY381" s="115" t="s">
        <v>3345</v>
      </c>
      <c r="CZ381" s="115" t="s">
        <v>10387</v>
      </c>
      <c r="DA381" s="115" t="s">
        <v>10300</v>
      </c>
      <c r="DB381" s="115" t="s">
        <v>6556</v>
      </c>
      <c r="DC381" s="115" t="s">
        <v>6557</v>
      </c>
      <c r="DD381" s="115" t="s">
        <v>6558</v>
      </c>
      <c r="DE381" s="115" t="s">
        <v>6559</v>
      </c>
    </row>
    <row r="382" spans="90:109">
      <c r="CL382" s="120" t="s">
        <v>2256</v>
      </c>
      <c r="CM382" s="115" t="s">
        <v>2257</v>
      </c>
      <c r="CV382" s="115" t="s">
        <v>4322</v>
      </c>
      <c r="CW382" s="115" t="s">
        <v>3343</v>
      </c>
      <c r="CX382" s="115" t="s">
        <v>3348</v>
      </c>
      <c r="CY382" s="115" t="s">
        <v>3345</v>
      </c>
      <c r="CZ382" s="115" t="s">
        <v>10388</v>
      </c>
      <c r="DA382" s="115" t="s">
        <v>10302</v>
      </c>
      <c r="DB382" s="115" t="s">
        <v>6560</v>
      </c>
      <c r="DC382" s="115" t="s">
        <v>10253</v>
      </c>
      <c r="DD382" s="115" t="s">
        <v>6561</v>
      </c>
      <c r="DE382" s="115" t="s">
        <v>6562</v>
      </c>
    </row>
    <row r="383" spans="90:109">
      <c r="CL383" s="120" t="s">
        <v>2258</v>
      </c>
      <c r="CM383" s="115" t="s">
        <v>2259</v>
      </c>
      <c r="CV383" s="115" t="s">
        <v>4322</v>
      </c>
      <c r="CW383" s="115" t="s">
        <v>3343</v>
      </c>
      <c r="CX383" s="115" t="s">
        <v>3348</v>
      </c>
      <c r="CY383" s="115" t="s">
        <v>3345</v>
      </c>
      <c r="CZ383" s="115" t="s">
        <v>10389</v>
      </c>
      <c r="DA383" s="115" t="s">
        <v>10304</v>
      </c>
      <c r="DB383" s="115" t="s">
        <v>6563</v>
      </c>
      <c r="DC383" s="115" t="s">
        <v>6564</v>
      </c>
      <c r="DD383" s="115" t="s">
        <v>6565</v>
      </c>
      <c r="DE383" s="115" t="s">
        <v>6566</v>
      </c>
    </row>
    <row r="384" spans="90:109">
      <c r="CL384" s="120" t="s">
        <v>2260</v>
      </c>
      <c r="CM384" s="115" t="s">
        <v>2261</v>
      </c>
      <c r="CV384" s="115" t="s">
        <v>4322</v>
      </c>
      <c r="CW384" s="115" t="s">
        <v>3343</v>
      </c>
      <c r="CX384" s="115" t="s">
        <v>3348</v>
      </c>
      <c r="CY384" s="115" t="s">
        <v>3345</v>
      </c>
      <c r="CZ384" s="115" t="s">
        <v>10390</v>
      </c>
      <c r="DA384" s="115" t="s">
        <v>10306</v>
      </c>
      <c r="DB384" s="115" t="s">
        <v>6567</v>
      </c>
      <c r="DC384" s="115" t="s">
        <v>6568</v>
      </c>
      <c r="DD384" s="115" t="s">
        <v>6569</v>
      </c>
      <c r="DE384" s="115" t="s">
        <v>6570</v>
      </c>
    </row>
    <row r="385" spans="90:109">
      <c r="CL385" s="120" t="s">
        <v>2262</v>
      </c>
      <c r="CM385" s="115" t="s">
        <v>2263</v>
      </c>
      <c r="CV385" s="115" t="s">
        <v>4322</v>
      </c>
      <c r="CW385" s="115" t="s">
        <v>3343</v>
      </c>
      <c r="CX385" s="115" t="s">
        <v>3348</v>
      </c>
      <c r="CY385" s="115" t="s">
        <v>3345</v>
      </c>
      <c r="CZ385" s="115" t="s">
        <v>10391</v>
      </c>
      <c r="DA385" s="115" t="s">
        <v>10308</v>
      </c>
      <c r="DB385" s="115" t="s">
        <v>6571</v>
      </c>
      <c r="DC385" s="115" t="s">
        <v>6572</v>
      </c>
      <c r="DD385" s="115" t="s">
        <v>6573</v>
      </c>
      <c r="DE385" s="115" t="s">
        <v>6574</v>
      </c>
    </row>
    <row r="386" spans="90:109">
      <c r="CL386" s="120" t="s">
        <v>2264</v>
      </c>
      <c r="CM386" s="115" t="s">
        <v>2265</v>
      </c>
      <c r="CV386" s="115" t="s">
        <v>4322</v>
      </c>
      <c r="CW386" s="115" t="s">
        <v>3343</v>
      </c>
      <c r="CX386" s="115" t="s">
        <v>3348</v>
      </c>
      <c r="CY386" s="115" t="s">
        <v>3345</v>
      </c>
      <c r="CZ386" s="115" t="s">
        <v>10392</v>
      </c>
      <c r="DA386" s="115" t="s">
        <v>10310</v>
      </c>
      <c r="DB386" s="115" t="s">
        <v>6575</v>
      </c>
      <c r="DC386" s="115" t="s">
        <v>6576</v>
      </c>
      <c r="DD386" s="115" t="s">
        <v>6577</v>
      </c>
      <c r="DE386" s="115" t="s">
        <v>6578</v>
      </c>
    </row>
    <row r="387" spans="90:109">
      <c r="CL387" s="120" t="s">
        <v>2266</v>
      </c>
      <c r="CM387" s="115" t="s">
        <v>2267</v>
      </c>
      <c r="CV387" s="115" t="s">
        <v>4322</v>
      </c>
      <c r="CW387" s="115" t="s">
        <v>3343</v>
      </c>
      <c r="CX387" s="115" t="s">
        <v>3348</v>
      </c>
      <c r="CY387" s="115" t="s">
        <v>3345</v>
      </c>
      <c r="CZ387" s="115" t="s">
        <v>10393</v>
      </c>
      <c r="DA387" s="115" t="s">
        <v>10312</v>
      </c>
      <c r="DB387" s="115" t="s">
        <v>6579</v>
      </c>
      <c r="DC387" s="115" t="s">
        <v>6580</v>
      </c>
      <c r="DD387" s="115" t="s">
        <v>6581</v>
      </c>
      <c r="DE387" s="115" t="s">
        <v>6582</v>
      </c>
    </row>
    <row r="388" spans="90:109">
      <c r="CL388" s="120" t="s">
        <v>2268</v>
      </c>
      <c r="CM388" s="115" t="s">
        <v>2269</v>
      </c>
      <c r="CV388" s="115" t="s">
        <v>4322</v>
      </c>
      <c r="CW388" s="115" t="s">
        <v>3343</v>
      </c>
      <c r="CX388" s="115" t="s">
        <v>3348</v>
      </c>
      <c r="CY388" s="115" t="s">
        <v>3345</v>
      </c>
      <c r="CZ388" s="115" t="s">
        <v>10394</v>
      </c>
      <c r="DA388" s="115" t="s">
        <v>10314</v>
      </c>
      <c r="DB388" s="115" t="s">
        <v>6583</v>
      </c>
      <c r="DC388" s="115" t="s">
        <v>6584</v>
      </c>
      <c r="DD388" s="115" t="s">
        <v>6585</v>
      </c>
      <c r="DE388" s="115" t="s">
        <v>6586</v>
      </c>
    </row>
    <row r="389" spans="90:109">
      <c r="CL389" s="120" t="s">
        <v>2270</v>
      </c>
      <c r="CM389" s="115" t="s">
        <v>2271</v>
      </c>
      <c r="CV389" s="115" t="s">
        <v>4322</v>
      </c>
      <c r="CW389" s="115" t="s">
        <v>3343</v>
      </c>
      <c r="CX389" s="115" t="s">
        <v>3348</v>
      </c>
      <c r="CY389" s="115" t="s">
        <v>3345</v>
      </c>
      <c r="CZ389" s="115" t="s">
        <v>10395</v>
      </c>
      <c r="DA389" s="115" t="s">
        <v>10316</v>
      </c>
      <c r="DB389" s="115" t="s">
        <v>6587</v>
      </c>
      <c r="DC389" s="115" t="s">
        <v>6588</v>
      </c>
      <c r="DD389" s="115" t="s">
        <v>6589</v>
      </c>
      <c r="DE389" s="115" t="s">
        <v>6590</v>
      </c>
    </row>
    <row r="390" spans="90:109">
      <c r="CL390" s="120" t="s">
        <v>2272</v>
      </c>
      <c r="CM390" s="115" t="s">
        <v>2273</v>
      </c>
      <c r="CV390" s="115" t="s">
        <v>4322</v>
      </c>
      <c r="CW390" s="115" t="s">
        <v>3343</v>
      </c>
      <c r="CX390" s="115" t="s">
        <v>3348</v>
      </c>
      <c r="CY390" s="115" t="s">
        <v>3345</v>
      </c>
      <c r="CZ390" s="115" t="s">
        <v>10396</v>
      </c>
      <c r="DA390" s="115" t="s">
        <v>10318</v>
      </c>
      <c r="DB390" s="115" t="s">
        <v>6591</v>
      </c>
      <c r="DC390" s="115" t="s">
        <v>6592</v>
      </c>
      <c r="DD390" s="115" t="s">
        <v>6593</v>
      </c>
      <c r="DE390" s="115" t="s">
        <v>6594</v>
      </c>
    </row>
    <row r="391" spans="90:109">
      <c r="CL391" s="120" t="s">
        <v>2274</v>
      </c>
      <c r="CM391" s="115" t="s">
        <v>2275</v>
      </c>
      <c r="CV391" s="115" t="s">
        <v>4322</v>
      </c>
      <c r="CW391" s="115" t="s">
        <v>3343</v>
      </c>
      <c r="CX391" s="115" t="s">
        <v>3348</v>
      </c>
      <c r="CY391" s="115" t="s">
        <v>3345</v>
      </c>
      <c r="CZ391" s="115" t="s">
        <v>10397</v>
      </c>
      <c r="DA391" s="115" t="s">
        <v>10320</v>
      </c>
      <c r="DB391" s="115" t="s">
        <v>6595</v>
      </c>
      <c r="DC391" s="115" t="s">
        <v>6596</v>
      </c>
      <c r="DD391" s="115" t="s">
        <v>6597</v>
      </c>
      <c r="DE391" s="115" t="s">
        <v>6598</v>
      </c>
    </row>
    <row r="392" spans="90:109">
      <c r="CL392" s="120" t="s">
        <v>2276</v>
      </c>
      <c r="CM392" s="115" t="s">
        <v>2277</v>
      </c>
      <c r="CV392" s="115" t="s">
        <v>4322</v>
      </c>
      <c r="CW392" s="115" t="s">
        <v>3343</v>
      </c>
      <c r="CX392" s="115" t="s">
        <v>3348</v>
      </c>
      <c r="CY392" s="115" t="s">
        <v>3345</v>
      </c>
      <c r="CZ392" s="115" t="s">
        <v>10398</v>
      </c>
      <c r="DA392" s="115" t="s">
        <v>10322</v>
      </c>
      <c r="DB392" s="115" t="s">
        <v>6599</v>
      </c>
      <c r="DC392" s="115" t="s">
        <v>6600</v>
      </c>
      <c r="DD392" s="115" t="s">
        <v>6601</v>
      </c>
      <c r="DE392" s="115" t="s">
        <v>6602</v>
      </c>
    </row>
    <row r="393" spans="90:109">
      <c r="CL393" s="120" t="s">
        <v>2278</v>
      </c>
      <c r="CM393" s="115" t="s">
        <v>2279</v>
      </c>
      <c r="CV393" s="115" t="s">
        <v>4322</v>
      </c>
      <c r="CW393" s="115" t="s">
        <v>3343</v>
      </c>
      <c r="CX393" s="115" t="s">
        <v>3348</v>
      </c>
      <c r="CY393" s="115" t="s">
        <v>3345</v>
      </c>
      <c r="CZ393" s="115" t="s">
        <v>10399</v>
      </c>
      <c r="DA393" s="115" t="s">
        <v>10324</v>
      </c>
      <c r="DB393" s="115" t="s">
        <v>6603</v>
      </c>
      <c r="DC393" s="115" t="s">
        <v>6604</v>
      </c>
      <c r="DD393" s="115" t="s">
        <v>6605</v>
      </c>
      <c r="DE393" s="115" t="s">
        <v>6606</v>
      </c>
    </row>
    <row r="394" spans="90:109">
      <c r="CL394" s="120" t="s">
        <v>2280</v>
      </c>
      <c r="CM394" s="115" t="s">
        <v>2281</v>
      </c>
      <c r="CV394" s="115" t="s">
        <v>4322</v>
      </c>
      <c r="CW394" s="115" t="s">
        <v>3343</v>
      </c>
      <c r="CX394" s="115" t="s">
        <v>3348</v>
      </c>
      <c r="CY394" s="115" t="s">
        <v>3345</v>
      </c>
      <c r="CZ394" s="115" t="s">
        <v>10400</v>
      </c>
      <c r="DA394" s="115" t="s">
        <v>10326</v>
      </c>
      <c r="DB394" s="115" t="s">
        <v>6607</v>
      </c>
      <c r="DC394" s="115" t="s">
        <v>6608</v>
      </c>
      <c r="DD394" s="115" t="s">
        <v>6609</v>
      </c>
      <c r="DE394" s="115" t="s">
        <v>6610</v>
      </c>
    </row>
    <row r="395" spans="90:109">
      <c r="CL395" s="120" t="s">
        <v>2282</v>
      </c>
      <c r="CM395" s="115" t="s">
        <v>2283</v>
      </c>
      <c r="CV395" s="115" t="s">
        <v>4322</v>
      </c>
      <c r="CW395" s="115" t="s">
        <v>3343</v>
      </c>
      <c r="CX395" s="115" t="s">
        <v>3348</v>
      </c>
      <c r="CY395" s="115" t="s">
        <v>3345</v>
      </c>
      <c r="CZ395" s="115" t="s">
        <v>4330</v>
      </c>
      <c r="DA395" s="116" t="s">
        <v>2758</v>
      </c>
      <c r="DB395" s="115" t="s">
        <v>6611</v>
      </c>
      <c r="DC395" s="115" t="s">
        <v>6612</v>
      </c>
      <c r="DD395" s="115" t="s">
        <v>6613</v>
      </c>
      <c r="DE395" s="115" t="s">
        <v>6614</v>
      </c>
    </row>
    <row r="396" spans="90:109">
      <c r="CL396" s="120" t="s">
        <v>2284</v>
      </c>
      <c r="CM396" s="115" t="s">
        <v>2285</v>
      </c>
      <c r="CV396" s="115" t="s">
        <v>4322</v>
      </c>
      <c r="CW396" s="115" t="s">
        <v>3343</v>
      </c>
      <c r="CX396" s="115" t="s">
        <v>3349</v>
      </c>
      <c r="CY396" s="115" t="s">
        <v>3345</v>
      </c>
      <c r="CZ396" s="115" t="s">
        <v>4562</v>
      </c>
      <c r="DA396" s="116" t="s">
        <v>2759</v>
      </c>
      <c r="DB396" s="115" t="s">
        <v>6615</v>
      </c>
      <c r="DC396" s="115" t="s">
        <v>6616</v>
      </c>
      <c r="DD396" s="115" t="s">
        <v>6617</v>
      </c>
      <c r="DE396" s="115" t="s">
        <v>6618</v>
      </c>
    </row>
    <row r="397" spans="90:109">
      <c r="CL397" s="120" t="s">
        <v>2286</v>
      </c>
      <c r="CM397" s="115" t="s">
        <v>2287</v>
      </c>
      <c r="CV397" s="115" t="s">
        <v>4322</v>
      </c>
      <c r="CW397" s="115" t="s">
        <v>3343</v>
      </c>
      <c r="CX397" s="115" t="s">
        <v>3349</v>
      </c>
      <c r="CY397" s="115" t="s">
        <v>3345</v>
      </c>
      <c r="CZ397" s="115" t="s">
        <v>4563</v>
      </c>
      <c r="DA397" s="116" t="s">
        <v>2760</v>
      </c>
      <c r="DB397" s="115" t="s">
        <v>6619</v>
      </c>
      <c r="DC397" s="115" t="s">
        <v>6620</v>
      </c>
      <c r="DD397" s="115" t="s">
        <v>6621</v>
      </c>
      <c r="DE397" s="115" t="s">
        <v>6622</v>
      </c>
    </row>
    <row r="398" spans="90:109">
      <c r="CL398" s="120" t="s">
        <v>2288</v>
      </c>
      <c r="CM398" s="115" t="s">
        <v>2289</v>
      </c>
      <c r="CV398" s="115" t="s">
        <v>4322</v>
      </c>
      <c r="CW398" s="115" t="s">
        <v>3343</v>
      </c>
      <c r="CX398" s="115" t="s">
        <v>3349</v>
      </c>
      <c r="CY398" s="115" t="s">
        <v>3345</v>
      </c>
      <c r="CZ398" s="115" t="s">
        <v>10401</v>
      </c>
      <c r="DA398" s="115" t="s">
        <v>10328</v>
      </c>
      <c r="DB398" s="115" t="s">
        <v>6623</v>
      </c>
      <c r="DC398" s="115" t="s">
        <v>6624</v>
      </c>
      <c r="DD398" s="115" t="s">
        <v>6625</v>
      </c>
      <c r="DE398" s="115" t="s">
        <v>6626</v>
      </c>
    </row>
    <row r="399" spans="90:109">
      <c r="CL399" s="120" t="s">
        <v>2290</v>
      </c>
      <c r="CM399" s="115" t="s">
        <v>2291</v>
      </c>
      <c r="CV399" s="115" t="s">
        <v>4322</v>
      </c>
      <c r="CW399" s="115" t="s">
        <v>3343</v>
      </c>
      <c r="CX399" s="115" t="s">
        <v>3349</v>
      </c>
      <c r="CY399" s="115" t="s">
        <v>3345</v>
      </c>
      <c r="CZ399" s="115" t="s">
        <v>10402</v>
      </c>
      <c r="DA399" s="115" t="s">
        <v>10330</v>
      </c>
      <c r="DB399" s="115" t="s">
        <v>6627</v>
      </c>
      <c r="DC399" s="115" t="s">
        <v>6628</v>
      </c>
      <c r="DD399" s="115" t="s">
        <v>6629</v>
      </c>
      <c r="DE399" s="115" t="s">
        <v>6630</v>
      </c>
    </row>
    <row r="400" spans="90:109">
      <c r="CL400" s="120" t="s">
        <v>2292</v>
      </c>
      <c r="CM400" s="115" t="s">
        <v>2293</v>
      </c>
      <c r="CV400" s="115" t="s">
        <v>4322</v>
      </c>
      <c r="CW400" s="115" t="s">
        <v>3343</v>
      </c>
      <c r="CX400" s="115" t="s">
        <v>3350</v>
      </c>
      <c r="CY400" s="115" t="s">
        <v>3345</v>
      </c>
      <c r="CZ400" s="115" t="s">
        <v>4564</v>
      </c>
      <c r="DA400" s="116" t="s">
        <v>2761</v>
      </c>
      <c r="DB400" s="115" t="s">
        <v>6631</v>
      </c>
      <c r="DC400" s="115" t="s">
        <v>6632</v>
      </c>
      <c r="DD400" s="115" t="s">
        <v>6633</v>
      </c>
      <c r="DE400" s="115" t="s">
        <v>6634</v>
      </c>
    </row>
    <row r="401" spans="90:109">
      <c r="CL401" s="120" t="s">
        <v>2294</v>
      </c>
      <c r="CM401" s="115" t="s">
        <v>2295</v>
      </c>
      <c r="CV401" s="115" t="s">
        <v>4322</v>
      </c>
      <c r="CW401" s="115" t="s">
        <v>3343</v>
      </c>
      <c r="CX401" s="115" t="s">
        <v>3350</v>
      </c>
      <c r="CY401" s="115" t="s">
        <v>3345</v>
      </c>
      <c r="CZ401" s="115" t="s">
        <v>4565</v>
      </c>
      <c r="DA401" s="116" t="s">
        <v>2762</v>
      </c>
      <c r="DB401" s="115" t="s">
        <v>6635</v>
      </c>
      <c r="DC401" s="115" t="s">
        <v>6636</v>
      </c>
      <c r="DD401" s="115" t="s">
        <v>6637</v>
      </c>
      <c r="DE401" s="115" t="s">
        <v>6638</v>
      </c>
    </row>
    <row r="402" spans="90:109">
      <c r="CL402" s="120" t="s">
        <v>2296</v>
      </c>
      <c r="CM402" s="115" t="s">
        <v>2297</v>
      </c>
      <c r="CV402" s="115" t="s">
        <v>4322</v>
      </c>
      <c r="CW402" s="115" t="s">
        <v>3343</v>
      </c>
      <c r="CX402" s="115" t="s">
        <v>3351</v>
      </c>
      <c r="CY402" s="115" t="s">
        <v>3345</v>
      </c>
      <c r="CZ402" s="115" t="s">
        <v>4566</v>
      </c>
      <c r="DA402" s="116" t="s">
        <v>2763</v>
      </c>
      <c r="DB402" s="115" t="s">
        <v>6639</v>
      </c>
      <c r="DC402" s="115" t="s">
        <v>6640</v>
      </c>
      <c r="DD402" s="115" t="s">
        <v>6641</v>
      </c>
      <c r="DE402" s="115" t="s">
        <v>6642</v>
      </c>
    </row>
    <row r="403" spans="90:109">
      <c r="CL403" s="120" t="s">
        <v>2298</v>
      </c>
      <c r="CM403" s="115" t="s">
        <v>2299</v>
      </c>
      <c r="CV403" s="115" t="s">
        <v>4322</v>
      </c>
      <c r="CW403" s="115" t="s">
        <v>3343</v>
      </c>
      <c r="CX403" s="115" t="s">
        <v>3351</v>
      </c>
      <c r="CY403" s="115" t="s">
        <v>3345</v>
      </c>
      <c r="CZ403" s="115" t="s">
        <v>4567</v>
      </c>
      <c r="DA403" s="116" t="s">
        <v>2764</v>
      </c>
      <c r="DB403" s="115" t="s">
        <v>6643</v>
      </c>
      <c r="DC403" s="115" t="s">
        <v>6644</v>
      </c>
      <c r="DD403" s="115" t="s">
        <v>6645</v>
      </c>
      <c r="DE403" s="115" t="s">
        <v>6646</v>
      </c>
    </row>
    <row r="404" spans="90:109">
      <c r="CL404" s="120" t="s">
        <v>2300</v>
      </c>
      <c r="CM404" s="115" t="s">
        <v>2301</v>
      </c>
      <c r="CV404" s="115" t="s">
        <v>4322</v>
      </c>
      <c r="CW404" s="115" t="s">
        <v>3343</v>
      </c>
      <c r="CX404" s="115" t="s">
        <v>3351</v>
      </c>
      <c r="CY404" s="115" t="s">
        <v>3345</v>
      </c>
      <c r="CZ404" s="115" t="s">
        <v>4568</v>
      </c>
      <c r="DA404" s="116" t="s">
        <v>2765</v>
      </c>
      <c r="DB404" s="115" t="s">
        <v>6647</v>
      </c>
      <c r="DC404" s="115" t="s">
        <v>6648</v>
      </c>
      <c r="DD404" s="115" t="s">
        <v>6649</v>
      </c>
      <c r="DE404" s="115" t="s">
        <v>6650</v>
      </c>
    </row>
    <row r="405" spans="90:109">
      <c r="CL405" s="120" t="s">
        <v>2302</v>
      </c>
      <c r="CM405" s="115" t="s">
        <v>2303</v>
      </c>
      <c r="CV405" s="115" t="s">
        <v>4322</v>
      </c>
      <c r="CW405" s="115" t="s">
        <v>3343</v>
      </c>
      <c r="CX405" s="115" t="s">
        <v>3351</v>
      </c>
      <c r="CY405" s="115" t="s">
        <v>3345</v>
      </c>
      <c r="CZ405" s="115" t="s">
        <v>4569</v>
      </c>
      <c r="DA405" s="116" t="s">
        <v>2766</v>
      </c>
      <c r="DB405" s="115" t="s">
        <v>6651</v>
      </c>
      <c r="DC405" s="115" t="s">
        <v>6652</v>
      </c>
      <c r="DD405" s="115" t="s">
        <v>6653</v>
      </c>
      <c r="DE405" s="115" t="s">
        <v>6654</v>
      </c>
    </row>
    <row r="406" spans="90:109">
      <c r="CL406" s="120" t="s">
        <v>2304</v>
      </c>
      <c r="CM406" s="115" t="s">
        <v>2305</v>
      </c>
      <c r="CV406" s="115" t="s">
        <v>4322</v>
      </c>
      <c r="CW406" s="115" t="s">
        <v>3343</v>
      </c>
      <c r="CX406" s="115" t="s">
        <v>3351</v>
      </c>
      <c r="CY406" s="115" t="s">
        <v>3345</v>
      </c>
      <c r="CZ406" s="115" t="s">
        <v>4570</v>
      </c>
      <c r="DA406" s="116" t="s">
        <v>2767</v>
      </c>
      <c r="DB406" s="115" t="s">
        <v>6655</v>
      </c>
      <c r="DC406" s="115" t="s">
        <v>6656</v>
      </c>
      <c r="DD406" s="115" t="s">
        <v>6657</v>
      </c>
      <c r="DE406" s="115" t="s">
        <v>6658</v>
      </c>
    </row>
    <row r="407" spans="90:109">
      <c r="CL407" s="120" t="s">
        <v>2306</v>
      </c>
      <c r="CM407" s="115" t="s">
        <v>2307</v>
      </c>
      <c r="CV407" s="115" t="s">
        <v>4322</v>
      </c>
      <c r="CW407" s="115" t="s">
        <v>3343</v>
      </c>
      <c r="CX407" s="115" t="s">
        <v>3351</v>
      </c>
      <c r="CY407" s="115" t="s">
        <v>3345</v>
      </c>
      <c r="CZ407" s="115" t="s">
        <v>4330</v>
      </c>
      <c r="DA407" s="116" t="s">
        <v>2768</v>
      </c>
      <c r="DB407" s="115" t="s">
        <v>6659</v>
      </c>
      <c r="DC407" s="115" t="s">
        <v>6660</v>
      </c>
      <c r="DD407" s="115" t="s">
        <v>6661</v>
      </c>
      <c r="DE407" s="115" t="s">
        <v>6662</v>
      </c>
    </row>
    <row r="408" spans="90:109">
      <c r="CL408" s="120" t="s">
        <v>2308</v>
      </c>
      <c r="CM408" s="115" t="s">
        <v>2309</v>
      </c>
      <c r="CV408" s="115" t="s">
        <v>4322</v>
      </c>
      <c r="CW408" s="115" t="s">
        <v>3343</v>
      </c>
      <c r="CX408" s="115" t="s">
        <v>3352</v>
      </c>
      <c r="CY408" s="115" t="s">
        <v>3345</v>
      </c>
      <c r="CZ408" s="115" t="s">
        <v>4571</v>
      </c>
      <c r="DA408" s="116" t="s">
        <v>2769</v>
      </c>
      <c r="DB408" s="115" t="s">
        <v>6663</v>
      </c>
      <c r="DC408" s="115" t="s">
        <v>6664</v>
      </c>
      <c r="DD408" s="115" t="s">
        <v>6665</v>
      </c>
      <c r="DE408" s="115" t="s">
        <v>6666</v>
      </c>
    </row>
    <row r="409" spans="90:109">
      <c r="CL409" s="120" t="s">
        <v>2310</v>
      </c>
      <c r="CM409" s="115" t="s">
        <v>2311</v>
      </c>
      <c r="CV409" s="115" t="s">
        <v>4322</v>
      </c>
      <c r="CW409" s="115" t="s">
        <v>3343</v>
      </c>
      <c r="CX409" s="115" t="s">
        <v>3352</v>
      </c>
      <c r="CY409" s="115" t="s">
        <v>3345</v>
      </c>
      <c r="CZ409" s="115" t="s">
        <v>4572</v>
      </c>
      <c r="DA409" s="116" t="s">
        <v>2770</v>
      </c>
      <c r="DB409" s="115" t="s">
        <v>6667</v>
      </c>
      <c r="DC409" s="115" t="s">
        <v>6668</v>
      </c>
      <c r="DD409" s="115" t="s">
        <v>6669</v>
      </c>
      <c r="DE409" s="115" t="s">
        <v>6670</v>
      </c>
    </row>
    <row r="410" spans="90:109">
      <c r="CL410" s="120" t="s">
        <v>2312</v>
      </c>
      <c r="CM410" s="115" t="s">
        <v>2313</v>
      </c>
      <c r="CV410" s="115" t="s">
        <v>4322</v>
      </c>
      <c r="CW410" s="115" t="s">
        <v>3343</v>
      </c>
      <c r="CX410" s="115" t="s">
        <v>3352</v>
      </c>
      <c r="CY410" s="115" t="s">
        <v>3345</v>
      </c>
      <c r="CZ410" s="115" t="s">
        <v>10403</v>
      </c>
      <c r="DA410" s="115" t="s">
        <v>10332</v>
      </c>
      <c r="DB410" s="115" t="s">
        <v>6671</v>
      </c>
      <c r="DC410" s="115" t="s">
        <v>6672</v>
      </c>
      <c r="DD410" s="115" t="s">
        <v>6673</v>
      </c>
      <c r="DE410" s="115" t="s">
        <v>6674</v>
      </c>
    </row>
    <row r="411" spans="90:109">
      <c r="CL411" s="120" t="s">
        <v>2314</v>
      </c>
      <c r="CM411" s="115" t="s">
        <v>2315</v>
      </c>
      <c r="CV411" s="115" t="s">
        <v>4322</v>
      </c>
      <c r="CW411" s="115" t="s">
        <v>3343</v>
      </c>
      <c r="CX411" s="115" t="s">
        <v>3352</v>
      </c>
      <c r="CY411" s="115" t="s">
        <v>3345</v>
      </c>
      <c r="CZ411" s="115" t="s">
        <v>10404</v>
      </c>
      <c r="DA411" s="115" t="s">
        <v>10334</v>
      </c>
      <c r="DB411" s="115" t="s">
        <v>6675</v>
      </c>
      <c r="DC411" s="115" t="s">
        <v>6676</v>
      </c>
      <c r="DD411" s="115" t="s">
        <v>6677</v>
      </c>
      <c r="DE411" s="115" t="s">
        <v>6678</v>
      </c>
    </row>
    <row r="412" spans="90:109">
      <c r="CL412" s="120" t="s">
        <v>2316</v>
      </c>
      <c r="CM412" s="115" t="s">
        <v>2317</v>
      </c>
      <c r="CV412" s="115" t="s">
        <v>4322</v>
      </c>
      <c r="CW412" s="115" t="s">
        <v>3343</v>
      </c>
      <c r="CX412" s="115" t="s">
        <v>3352</v>
      </c>
      <c r="CY412" s="115" t="s">
        <v>3345</v>
      </c>
      <c r="CZ412" s="115" t="s">
        <v>10405</v>
      </c>
      <c r="DA412" s="115" t="s">
        <v>10336</v>
      </c>
      <c r="DB412" s="115" t="s">
        <v>6679</v>
      </c>
      <c r="DC412" s="115" t="s">
        <v>6680</v>
      </c>
      <c r="DD412" s="115" t="s">
        <v>6681</v>
      </c>
      <c r="DE412" s="115" t="s">
        <v>6682</v>
      </c>
    </row>
    <row r="413" spans="90:109">
      <c r="CL413" s="120" t="s">
        <v>2318</v>
      </c>
      <c r="CM413" s="115" t="s">
        <v>2319</v>
      </c>
      <c r="CV413" s="115" t="s">
        <v>4322</v>
      </c>
      <c r="CW413" s="115" t="s">
        <v>3343</v>
      </c>
      <c r="CX413" s="115" t="s">
        <v>3352</v>
      </c>
      <c r="CY413" s="115" t="s">
        <v>3345</v>
      </c>
      <c r="CZ413" s="115" t="s">
        <v>10406</v>
      </c>
      <c r="DA413" s="115" t="s">
        <v>10338</v>
      </c>
      <c r="DB413" s="115" t="s">
        <v>6683</v>
      </c>
      <c r="DC413" s="115" t="s">
        <v>6684</v>
      </c>
      <c r="DD413" s="115" t="s">
        <v>6685</v>
      </c>
      <c r="DE413" s="115" t="s">
        <v>6686</v>
      </c>
    </row>
    <row r="414" spans="90:109">
      <c r="CL414" s="120" t="s">
        <v>2320</v>
      </c>
      <c r="CM414" s="115" t="s">
        <v>2321</v>
      </c>
      <c r="CV414" s="115" t="s">
        <v>4322</v>
      </c>
      <c r="CW414" s="115" t="s">
        <v>3343</v>
      </c>
      <c r="CX414" s="115" t="s">
        <v>3352</v>
      </c>
      <c r="CY414" s="115" t="s">
        <v>3345</v>
      </c>
      <c r="CZ414" s="115" t="s">
        <v>10407</v>
      </c>
      <c r="DA414" s="115" t="s">
        <v>10340</v>
      </c>
      <c r="DB414" s="115" t="s">
        <v>6687</v>
      </c>
      <c r="DC414" s="115" t="s">
        <v>6688</v>
      </c>
      <c r="DD414" s="115" t="s">
        <v>6689</v>
      </c>
      <c r="DE414" s="115" t="s">
        <v>6690</v>
      </c>
    </row>
    <row r="415" spans="90:109">
      <c r="CL415" s="120" t="s">
        <v>2322</v>
      </c>
      <c r="CM415" s="115" t="s">
        <v>2323</v>
      </c>
      <c r="CV415" s="115" t="s">
        <v>4322</v>
      </c>
      <c r="CW415" s="115" t="s">
        <v>3343</v>
      </c>
      <c r="CX415" s="115" t="s">
        <v>3352</v>
      </c>
      <c r="CY415" s="115" t="s">
        <v>3345</v>
      </c>
      <c r="CZ415" s="115" t="s">
        <v>10408</v>
      </c>
      <c r="DA415" s="115" t="s">
        <v>10342</v>
      </c>
      <c r="DB415" s="115" t="s">
        <v>6691</v>
      </c>
      <c r="DC415" s="115" t="s">
        <v>6692</v>
      </c>
      <c r="DD415" s="115" t="s">
        <v>6693</v>
      </c>
      <c r="DE415" s="115" t="s">
        <v>6694</v>
      </c>
    </row>
    <row r="416" spans="90:109">
      <c r="CL416" s="120" t="s">
        <v>2324</v>
      </c>
      <c r="CM416" s="115" t="s">
        <v>2325</v>
      </c>
      <c r="CV416" s="115" t="s">
        <v>4322</v>
      </c>
      <c r="CW416" s="115" t="s">
        <v>3343</v>
      </c>
      <c r="CX416" s="115" t="s">
        <v>3352</v>
      </c>
      <c r="CY416" s="115" t="s">
        <v>3345</v>
      </c>
      <c r="CZ416" s="115" t="s">
        <v>10409</v>
      </c>
      <c r="DA416" s="115" t="s">
        <v>10344</v>
      </c>
      <c r="DB416" s="115" t="s">
        <v>6695</v>
      </c>
      <c r="DC416" s="115" t="s">
        <v>6696</v>
      </c>
      <c r="DD416" s="115" t="s">
        <v>6697</v>
      </c>
      <c r="DE416" s="115" t="s">
        <v>6698</v>
      </c>
    </row>
    <row r="417" spans="90:109">
      <c r="CL417" s="120" t="s">
        <v>2326</v>
      </c>
      <c r="CM417" s="115" t="s">
        <v>2327</v>
      </c>
      <c r="CV417" s="115" t="s">
        <v>4322</v>
      </c>
      <c r="CW417" s="115" t="s">
        <v>3343</v>
      </c>
      <c r="CX417" s="115" t="s">
        <v>3352</v>
      </c>
      <c r="CY417" s="115" t="s">
        <v>3345</v>
      </c>
      <c r="CZ417" s="115" t="s">
        <v>10410</v>
      </c>
      <c r="DA417" s="115" t="s">
        <v>10346</v>
      </c>
      <c r="DB417" s="115" t="s">
        <v>6699</v>
      </c>
      <c r="DC417" s="115" t="s">
        <v>10254</v>
      </c>
      <c r="DD417" s="115" t="s">
        <v>6700</v>
      </c>
      <c r="DE417" s="115" t="s">
        <v>6701</v>
      </c>
    </row>
    <row r="418" spans="90:109">
      <c r="CL418" s="120" t="s">
        <v>2328</v>
      </c>
      <c r="CM418" s="115" t="s">
        <v>2329</v>
      </c>
      <c r="CV418" s="115" t="s">
        <v>4322</v>
      </c>
      <c r="CW418" s="115" t="s">
        <v>3343</v>
      </c>
      <c r="CX418" s="115" t="s">
        <v>3352</v>
      </c>
      <c r="CY418" s="115" t="s">
        <v>3345</v>
      </c>
      <c r="CZ418" s="115" t="s">
        <v>10411</v>
      </c>
      <c r="DA418" s="115" t="s">
        <v>10348</v>
      </c>
      <c r="DB418" s="115" t="s">
        <v>6702</v>
      </c>
      <c r="DC418" s="115" t="s">
        <v>6703</v>
      </c>
      <c r="DD418" s="115" t="s">
        <v>6704</v>
      </c>
      <c r="DE418" s="115" t="s">
        <v>6705</v>
      </c>
    </row>
    <row r="419" spans="90:109">
      <c r="CL419" s="120" t="s">
        <v>2330</v>
      </c>
      <c r="CM419" s="115" t="s">
        <v>2331</v>
      </c>
      <c r="CV419" s="115" t="s">
        <v>4322</v>
      </c>
      <c r="CW419" s="115" t="s">
        <v>3343</v>
      </c>
      <c r="CX419" s="115" t="s">
        <v>3352</v>
      </c>
      <c r="CY419" s="115" t="s">
        <v>3345</v>
      </c>
      <c r="CZ419" s="115" t="s">
        <v>10412</v>
      </c>
      <c r="DA419" s="115" t="s">
        <v>10350</v>
      </c>
      <c r="DB419" s="115" t="s">
        <v>6706</v>
      </c>
      <c r="DC419" s="115" t="s">
        <v>10255</v>
      </c>
      <c r="DD419" s="115" t="s">
        <v>6707</v>
      </c>
      <c r="DE419" s="115" t="s">
        <v>6708</v>
      </c>
    </row>
    <row r="420" spans="90:109">
      <c r="CL420" s="120" t="s">
        <v>2332</v>
      </c>
      <c r="CM420" s="115" t="s">
        <v>2333</v>
      </c>
      <c r="CV420" s="115" t="s">
        <v>4322</v>
      </c>
      <c r="CW420" s="115" t="s">
        <v>3343</v>
      </c>
      <c r="CX420" s="115" t="s">
        <v>3352</v>
      </c>
      <c r="CY420" s="115" t="s">
        <v>3345</v>
      </c>
      <c r="CZ420" s="115" t="s">
        <v>10413</v>
      </c>
      <c r="DA420" s="115" t="s">
        <v>10352</v>
      </c>
      <c r="DB420" s="115" t="s">
        <v>6709</v>
      </c>
      <c r="DC420" s="115" t="s">
        <v>6710</v>
      </c>
      <c r="DD420" s="115" t="s">
        <v>6711</v>
      </c>
      <c r="DE420" s="115" t="s">
        <v>6712</v>
      </c>
    </row>
    <row r="421" spans="90:109">
      <c r="CL421" s="120" t="s">
        <v>2334</v>
      </c>
      <c r="CM421" s="115" t="s">
        <v>2335</v>
      </c>
      <c r="CV421" s="115" t="s">
        <v>4322</v>
      </c>
      <c r="CW421" s="115" t="s">
        <v>3343</v>
      </c>
      <c r="CX421" s="115" t="s">
        <v>3352</v>
      </c>
      <c r="CY421" s="115" t="s">
        <v>3345</v>
      </c>
      <c r="CZ421" s="115" t="s">
        <v>10414</v>
      </c>
      <c r="DA421" s="115" t="s">
        <v>10354</v>
      </c>
      <c r="DB421" s="115" t="s">
        <v>6713</v>
      </c>
      <c r="DC421" s="115" t="s">
        <v>6714</v>
      </c>
      <c r="DD421" s="115" t="s">
        <v>6715</v>
      </c>
      <c r="DE421" s="115" t="s">
        <v>6716</v>
      </c>
    </row>
    <row r="422" spans="90:109">
      <c r="CL422" s="120" t="s">
        <v>2336</v>
      </c>
      <c r="CM422" s="115" t="s">
        <v>2337</v>
      </c>
      <c r="CV422" s="115" t="s">
        <v>4322</v>
      </c>
      <c r="CW422" s="115" t="s">
        <v>3343</v>
      </c>
      <c r="CX422" s="115" t="s">
        <v>3352</v>
      </c>
      <c r="CY422" s="115" t="s">
        <v>3345</v>
      </c>
      <c r="CZ422" s="115" t="s">
        <v>10415</v>
      </c>
      <c r="DA422" s="115" t="s">
        <v>10356</v>
      </c>
      <c r="DB422" s="115" t="s">
        <v>6717</v>
      </c>
      <c r="DC422" s="115" t="s">
        <v>6718</v>
      </c>
      <c r="DD422" s="115" t="s">
        <v>6719</v>
      </c>
      <c r="DE422" s="115" t="s">
        <v>6720</v>
      </c>
    </row>
    <row r="423" spans="90:109">
      <c r="CL423" s="120" t="s">
        <v>2338</v>
      </c>
      <c r="CM423" s="115" t="s">
        <v>2339</v>
      </c>
      <c r="CV423" s="115" t="s">
        <v>4322</v>
      </c>
      <c r="CW423" s="115" t="s">
        <v>3343</v>
      </c>
      <c r="CX423" s="115" t="s">
        <v>3352</v>
      </c>
      <c r="CY423" s="115" t="s">
        <v>3345</v>
      </c>
      <c r="CZ423" s="115" t="s">
        <v>10416</v>
      </c>
      <c r="DA423" s="115" t="s">
        <v>10358</v>
      </c>
      <c r="DB423" s="115" t="s">
        <v>6721</v>
      </c>
      <c r="DC423" s="115" t="s">
        <v>6722</v>
      </c>
      <c r="DD423" s="115" t="s">
        <v>6723</v>
      </c>
      <c r="DE423" s="115" t="s">
        <v>6724</v>
      </c>
    </row>
    <row r="424" spans="90:109">
      <c r="CL424" s="120" t="s">
        <v>2340</v>
      </c>
      <c r="CM424" s="115" t="s">
        <v>2341</v>
      </c>
      <c r="CV424" s="115" t="s">
        <v>4322</v>
      </c>
      <c r="CW424" s="115" t="s">
        <v>3343</v>
      </c>
      <c r="CX424" s="115" t="s">
        <v>3352</v>
      </c>
      <c r="CY424" s="115" t="s">
        <v>3345</v>
      </c>
      <c r="CZ424" s="115" t="s">
        <v>10417</v>
      </c>
      <c r="DA424" s="115" t="s">
        <v>10360</v>
      </c>
      <c r="DB424" s="115" t="s">
        <v>6725</v>
      </c>
      <c r="DC424" s="115" t="s">
        <v>6726</v>
      </c>
      <c r="DD424" s="115" t="s">
        <v>6727</v>
      </c>
      <c r="DE424" s="115" t="s">
        <v>6728</v>
      </c>
    </row>
    <row r="425" spans="90:109">
      <c r="CL425" s="120" t="s">
        <v>2342</v>
      </c>
      <c r="CM425" s="115" t="s">
        <v>2343</v>
      </c>
      <c r="CV425" s="115" t="s">
        <v>4322</v>
      </c>
      <c r="CW425" s="115" t="s">
        <v>3343</v>
      </c>
      <c r="CX425" s="115" t="s">
        <v>3352</v>
      </c>
      <c r="CY425" s="115" t="s">
        <v>3345</v>
      </c>
      <c r="CZ425" s="115" t="s">
        <v>10418</v>
      </c>
      <c r="DA425" s="115" t="s">
        <v>10362</v>
      </c>
      <c r="DB425" s="115" t="s">
        <v>6729</v>
      </c>
      <c r="DC425" s="115" t="s">
        <v>6730</v>
      </c>
      <c r="DD425" s="115" t="s">
        <v>6731</v>
      </c>
      <c r="DE425" s="115" t="s">
        <v>6732</v>
      </c>
    </row>
    <row r="426" spans="90:109">
      <c r="CL426" s="120" t="s">
        <v>2344</v>
      </c>
      <c r="CM426" s="115" t="s">
        <v>2345</v>
      </c>
      <c r="CV426" s="115" t="s">
        <v>4322</v>
      </c>
      <c r="CW426" s="115" t="s">
        <v>3343</v>
      </c>
      <c r="CX426" s="115" t="s">
        <v>3352</v>
      </c>
      <c r="CY426" s="115" t="s">
        <v>3345</v>
      </c>
      <c r="CZ426" s="115" t="s">
        <v>10419</v>
      </c>
      <c r="DA426" s="115" t="s">
        <v>10364</v>
      </c>
      <c r="DB426" s="115" t="s">
        <v>6733</v>
      </c>
      <c r="DC426" s="115" t="s">
        <v>6734</v>
      </c>
      <c r="DD426" s="115" t="s">
        <v>6735</v>
      </c>
      <c r="DE426" s="115" t="s">
        <v>6736</v>
      </c>
    </row>
    <row r="427" spans="90:109">
      <c r="CL427" s="120" t="s">
        <v>2346</v>
      </c>
      <c r="CM427" s="115" t="s">
        <v>2347</v>
      </c>
      <c r="CV427" s="115" t="s">
        <v>4322</v>
      </c>
      <c r="CW427" s="115" t="s">
        <v>3343</v>
      </c>
      <c r="CX427" s="115" t="s">
        <v>3352</v>
      </c>
      <c r="CY427" s="115" t="s">
        <v>3345</v>
      </c>
      <c r="CZ427" s="115" t="s">
        <v>4330</v>
      </c>
      <c r="DA427" s="116" t="s">
        <v>2771</v>
      </c>
      <c r="DB427" s="115" t="s">
        <v>6737</v>
      </c>
      <c r="DC427" s="115" t="s">
        <v>6738</v>
      </c>
      <c r="DD427" s="115" t="s">
        <v>6739</v>
      </c>
      <c r="DE427" s="115" t="s">
        <v>6740</v>
      </c>
    </row>
    <row r="428" spans="90:109">
      <c r="CL428" s="120" t="s">
        <v>2348</v>
      </c>
      <c r="CM428" s="115" t="s">
        <v>2349</v>
      </c>
      <c r="CV428" s="115" t="s">
        <v>4322</v>
      </c>
      <c r="CW428" s="115" t="s">
        <v>3343</v>
      </c>
      <c r="CX428" s="115" t="s">
        <v>3353</v>
      </c>
      <c r="CY428" s="115" t="s">
        <v>3345</v>
      </c>
      <c r="CZ428" s="115" t="s">
        <v>4573</v>
      </c>
      <c r="DA428" s="116" t="s">
        <v>2772</v>
      </c>
      <c r="DB428" s="115" t="s">
        <v>6741</v>
      </c>
      <c r="DC428" s="115" t="s">
        <v>6742</v>
      </c>
      <c r="DD428" s="115" t="s">
        <v>6743</v>
      </c>
      <c r="DE428" s="115" t="s">
        <v>6744</v>
      </c>
    </row>
    <row r="429" spans="90:109">
      <c r="CL429" s="120" t="s">
        <v>2350</v>
      </c>
      <c r="CM429" s="115" t="s">
        <v>2351</v>
      </c>
      <c r="CV429" s="115" t="s">
        <v>4322</v>
      </c>
      <c r="CW429" s="115" t="s">
        <v>3343</v>
      </c>
      <c r="CX429" s="115" t="s">
        <v>3357</v>
      </c>
      <c r="CY429" s="115" t="s">
        <v>3345</v>
      </c>
      <c r="CZ429" s="115" t="s">
        <v>4574</v>
      </c>
      <c r="DA429" s="116" t="s">
        <v>2773</v>
      </c>
      <c r="DB429" s="115" t="s">
        <v>6745</v>
      </c>
      <c r="DC429" s="115" t="s">
        <v>6746</v>
      </c>
      <c r="DD429" s="115" t="s">
        <v>6747</v>
      </c>
      <c r="DE429" s="115" t="s">
        <v>6748</v>
      </c>
    </row>
    <row r="430" spans="90:109">
      <c r="CL430" s="120" t="s">
        <v>2352</v>
      </c>
      <c r="CM430" s="115" t="s">
        <v>2353</v>
      </c>
      <c r="CV430" s="115" t="s">
        <v>4322</v>
      </c>
      <c r="CW430" s="115" t="s">
        <v>3358</v>
      </c>
      <c r="CX430" s="115" t="s">
        <v>3355</v>
      </c>
      <c r="CY430" s="115" t="s">
        <v>3359</v>
      </c>
      <c r="CZ430" s="115" t="s">
        <v>4575</v>
      </c>
      <c r="DA430" s="116" t="s">
        <v>2774</v>
      </c>
      <c r="DB430" s="115" t="s">
        <v>6749</v>
      </c>
      <c r="DC430" s="115" t="s">
        <v>6750</v>
      </c>
      <c r="DD430" s="115" t="s">
        <v>6751</v>
      </c>
      <c r="DE430" s="115" t="s">
        <v>6752</v>
      </c>
    </row>
    <row r="431" spans="90:109">
      <c r="CL431" s="120" t="s">
        <v>2354</v>
      </c>
      <c r="CM431" s="115" t="s">
        <v>2355</v>
      </c>
      <c r="CV431" s="115" t="s">
        <v>4322</v>
      </c>
      <c r="CW431" s="115" t="s">
        <v>3358</v>
      </c>
      <c r="CX431" s="115" t="s">
        <v>3355</v>
      </c>
      <c r="CY431" s="115" t="s">
        <v>3359</v>
      </c>
      <c r="CZ431" s="115" t="s">
        <v>4576</v>
      </c>
      <c r="DA431" s="116" t="s">
        <v>2775</v>
      </c>
      <c r="DB431" s="115" t="s">
        <v>6753</v>
      </c>
      <c r="DC431" s="115" t="s">
        <v>6754</v>
      </c>
      <c r="DD431" s="115" t="s">
        <v>6755</v>
      </c>
      <c r="DE431" s="115" t="s">
        <v>6756</v>
      </c>
    </row>
    <row r="432" spans="90:109">
      <c r="CL432" s="120" t="s">
        <v>2356</v>
      </c>
      <c r="CM432" s="115" t="s">
        <v>2357</v>
      </c>
      <c r="CV432" s="115" t="s">
        <v>4322</v>
      </c>
      <c r="CW432" s="115" t="s">
        <v>3358</v>
      </c>
      <c r="CX432" s="115" t="s">
        <v>3355</v>
      </c>
      <c r="CY432" s="115" t="s">
        <v>3359</v>
      </c>
      <c r="CZ432" s="115" t="s">
        <v>4577</v>
      </c>
      <c r="DA432" s="116" t="s">
        <v>2776</v>
      </c>
      <c r="DB432" s="115" t="s">
        <v>6757</v>
      </c>
      <c r="DC432" s="115" t="s">
        <v>6758</v>
      </c>
      <c r="DD432" s="115" t="s">
        <v>6759</v>
      </c>
      <c r="DE432" s="115" t="s">
        <v>6760</v>
      </c>
    </row>
    <row r="433" spans="90:109">
      <c r="CL433" s="120" t="s">
        <v>2358</v>
      </c>
      <c r="CM433" s="115" t="s">
        <v>2359</v>
      </c>
      <c r="CV433" s="115" t="s">
        <v>4322</v>
      </c>
      <c r="CW433" s="115" t="s">
        <v>3358</v>
      </c>
      <c r="CX433" s="115" t="s">
        <v>3355</v>
      </c>
      <c r="CY433" s="115" t="s">
        <v>3359</v>
      </c>
      <c r="CZ433" s="115" t="s">
        <v>4578</v>
      </c>
      <c r="DA433" s="116" t="s">
        <v>2777</v>
      </c>
      <c r="DB433" s="115" t="s">
        <v>6761</v>
      </c>
      <c r="DC433" s="115" t="s">
        <v>6762</v>
      </c>
      <c r="DD433" s="115" t="s">
        <v>6763</v>
      </c>
      <c r="DE433" s="115" t="s">
        <v>6764</v>
      </c>
    </row>
    <row r="434" spans="90:109">
      <c r="CL434" s="120" t="s">
        <v>2360</v>
      </c>
      <c r="CM434" s="115" t="s">
        <v>2361</v>
      </c>
      <c r="CV434" s="115" t="s">
        <v>4322</v>
      </c>
      <c r="CW434" s="115" t="s">
        <v>3358</v>
      </c>
      <c r="CX434" s="115" t="s">
        <v>3355</v>
      </c>
      <c r="CY434" s="115" t="s">
        <v>3364</v>
      </c>
      <c r="CZ434" s="115" t="s">
        <v>4579</v>
      </c>
      <c r="DA434" s="116" t="s">
        <v>2778</v>
      </c>
      <c r="DB434" s="115" t="s">
        <v>6765</v>
      </c>
      <c r="DC434" s="115" t="s">
        <v>6766</v>
      </c>
      <c r="DD434" s="115" t="s">
        <v>6767</v>
      </c>
      <c r="DE434" s="115" t="s">
        <v>6768</v>
      </c>
    </row>
    <row r="435" spans="90:109">
      <c r="CL435" s="120" t="s">
        <v>2362</v>
      </c>
      <c r="CM435" s="115" t="s">
        <v>2363</v>
      </c>
      <c r="CV435" s="115" t="s">
        <v>4322</v>
      </c>
      <c r="CW435" s="115" t="s">
        <v>3358</v>
      </c>
      <c r="CX435" s="115" t="s">
        <v>3355</v>
      </c>
      <c r="CY435" s="115" t="s">
        <v>3364</v>
      </c>
      <c r="CZ435" s="115" t="s">
        <v>4580</v>
      </c>
      <c r="DA435" s="116" t="s">
        <v>2779</v>
      </c>
      <c r="DB435" s="115" t="s">
        <v>6769</v>
      </c>
      <c r="DC435" s="115" t="s">
        <v>6770</v>
      </c>
      <c r="DD435" s="115" t="s">
        <v>6771</v>
      </c>
      <c r="DE435" s="115" t="s">
        <v>6772</v>
      </c>
    </row>
    <row r="436" spans="90:109">
      <c r="CL436" s="120" t="s">
        <v>2364</v>
      </c>
      <c r="CM436" s="115" t="s">
        <v>2365</v>
      </c>
      <c r="CV436" s="115" t="s">
        <v>4322</v>
      </c>
      <c r="CW436" s="115" t="s">
        <v>3358</v>
      </c>
      <c r="CX436" s="115" t="s">
        <v>3355</v>
      </c>
      <c r="CY436" s="115" t="s">
        <v>3364</v>
      </c>
      <c r="CZ436" s="115" t="s">
        <v>4581</v>
      </c>
      <c r="DA436" s="116" t="s">
        <v>2780</v>
      </c>
      <c r="DB436" s="115" t="s">
        <v>6773</v>
      </c>
      <c r="DC436" s="115" t="s">
        <v>6774</v>
      </c>
      <c r="DD436" s="115" t="s">
        <v>6775</v>
      </c>
      <c r="DE436" s="115" t="s">
        <v>6776</v>
      </c>
    </row>
    <row r="437" spans="90:109">
      <c r="CL437" s="120" t="s">
        <v>2366</v>
      </c>
      <c r="CM437" s="115" t="s">
        <v>2367</v>
      </c>
      <c r="CV437" s="115" t="s">
        <v>4322</v>
      </c>
      <c r="CW437" s="115" t="s">
        <v>3358</v>
      </c>
      <c r="CX437" s="115" t="s">
        <v>3356</v>
      </c>
      <c r="CY437" s="115" t="s">
        <v>626</v>
      </c>
      <c r="CZ437" s="115" t="s">
        <v>4582</v>
      </c>
      <c r="DA437" s="116" t="s">
        <v>2781</v>
      </c>
      <c r="DB437" s="115" t="s">
        <v>6777</v>
      </c>
      <c r="DC437" s="115" t="s">
        <v>6778</v>
      </c>
      <c r="DD437" s="115" t="s">
        <v>6779</v>
      </c>
      <c r="DE437" s="115" t="s">
        <v>6780</v>
      </c>
    </row>
    <row r="438" spans="90:109">
      <c r="CL438" s="120" t="s">
        <v>2368</v>
      </c>
      <c r="CM438" s="115" t="s">
        <v>2369</v>
      </c>
      <c r="CV438" s="115" t="s">
        <v>4322</v>
      </c>
      <c r="CW438" s="115" t="s">
        <v>3358</v>
      </c>
      <c r="CX438" s="115" t="s">
        <v>3356</v>
      </c>
      <c r="CY438" s="115" t="s">
        <v>626</v>
      </c>
      <c r="CZ438" s="115" t="s">
        <v>4583</v>
      </c>
      <c r="DA438" s="116" t="s">
        <v>2782</v>
      </c>
      <c r="DB438" s="115" t="s">
        <v>6781</v>
      </c>
      <c r="DC438" s="115" t="s">
        <v>6782</v>
      </c>
      <c r="DD438" s="115" t="s">
        <v>6783</v>
      </c>
      <c r="DE438" s="115" t="s">
        <v>6784</v>
      </c>
    </row>
    <row r="439" spans="90:109">
      <c r="CL439" s="120" t="s">
        <v>2370</v>
      </c>
      <c r="CM439" s="115" t="s">
        <v>2371</v>
      </c>
      <c r="CV439" s="115" t="s">
        <v>4322</v>
      </c>
      <c r="CW439" s="115" t="s">
        <v>3358</v>
      </c>
      <c r="CX439" s="115" t="s">
        <v>3356</v>
      </c>
      <c r="CY439" s="115" t="s">
        <v>626</v>
      </c>
      <c r="CZ439" s="115" t="s">
        <v>4584</v>
      </c>
      <c r="DA439" s="116" t="s">
        <v>2783</v>
      </c>
      <c r="DB439" s="115" t="s">
        <v>6785</v>
      </c>
      <c r="DC439" s="115" t="s">
        <v>6786</v>
      </c>
      <c r="DD439" s="115" t="s">
        <v>6787</v>
      </c>
      <c r="DE439" s="115" t="s">
        <v>6788</v>
      </c>
    </row>
    <row r="440" spans="90:109">
      <c r="CL440" s="120" t="s">
        <v>2372</v>
      </c>
      <c r="CM440" s="115" t="s">
        <v>2373</v>
      </c>
      <c r="CV440" s="115" t="s">
        <v>4322</v>
      </c>
      <c r="CW440" s="115" t="s">
        <v>3358</v>
      </c>
      <c r="CX440" s="115" t="s">
        <v>3356</v>
      </c>
      <c r="CY440" s="115" t="s">
        <v>626</v>
      </c>
      <c r="CZ440" s="115" t="s">
        <v>4585</v>
      </c>
      <c r="DA440" s="116" t="s">
        <v>2784</v>
      </c>
      <c r="DB440" s="115" t="s">
        <v>6789</v>
      </c>
      <c r="DC440" s="115" t="s">
        <v>6790</v>
      </c>
      <c r="DD440" s="115" t="s">
        <v>6791</v>
      </c>
      <c r="DE440" s="115" t="s">
        <v>6792</v>
      </c>
    </row>
    <row r="441" spans="90:109">
      <c r="CL441" s="120" t="s">
        <v>2374</v>
      </c>
      <c r="CM441" s="115" t="s">
        <v>2375</v>
      </c>
      <c r="CV441" s="115" t="s">
        <v>4322</v>
      </c>
      <c r="CW441" s="115" t="s">
        <v>3358</v>
      </c>
      <c r="CX441" s="115" t="s">
        <v>3356</v>
      </c>
      <c r="CY441" s="115" t="s">
        <v>626</v>
      </c>
      <c r="CZ441" s="115" t="s">
        <v>4586</v>
      </c>
      <c r="DA441" s="116" t="s">
        <v>2785</v>
      </c>
      <c r="DB441" s="115" t="s">
        <v>6793</v>
      </c>
      <c r="DC441" s="115" t="s">
        <v>6794</v>
      </c>
      <c r="DD441" s="115" t="s">
        <v>6795</v>
      </c>
      <c r="DE441" s="115" t="s">
        <v>6796</v>
      </c>
    </row>
    <row r="442" spans="90:109">
      <c r="CL442" s="120" t="s">
        <v>2376</v>
      </c>
      <c r="CM442" s="115" t="s">
        <v>2377</v>
      </c>
      <c r="CV442" s="115" t="s">
        <v>4322</v>
      </c>
      <c r="CW442" s="115" t="s">
        <v>3358</v>
      </c>
      <c r="CX442" s="115" t="s">
        <v>3383</v>
      </c>
      <c r="CY442" s="115" t="s">
        <v>3384</v>
      </c>
      <c r="CZ442" s="115" t="s">
        <v>4587</v>
      </c>
      <c r="DA442" s="116" t="s">
        <v>2786</v>
      </c>
      <c r="DB442" s="115" t="s">
        <v>6797</v>
      </c>
      <c r="DC442" s="115" t="s">
        <v>6798</v>
      </c>
      <c r="DD442" s="115" t="s">
        <v>6799</v>
      </c>
      <c r="DE442" s="115" t="s">
        <v>6800</v>
      </c>
    </row>
    <row r="443" spans="90:109">
      <c r="CL443" s="120" t="s">
        <v>2378</v>
      </c>
      <c r="CM443" s="115" t="s">
        <v>2379</v>
      </c>
      <c r="CV443" s="115" t="s">
        <v>4322</v>
      </c>
      <c r="CW443" s="115" t="s">
        <v>3358</v>
      </c>
      <c r="CX443" s="115" t="s">
        <v>3383</v>
      </c>
      <c r="CY443" s="115" t="s">
        <v>3384</v>
      </c>
      <c r="CZ443" s="115" t="s">
        <v>4588</v>
      </c>
      <c r="DA443" s="116" t="s">
        <v>2787</v>
      </c>
      <c r="DB443" s="115" t="s">
        <v>6801</v>
      </c>
      <c r="DC443" s="115" t="s">
        <v>6802</v>
      </c>
      <c r="DD443" s="115" t="s">
        <v>6803</v>
      </c>
      <c r="DE443" s="115" t="s">
        <v>6804</v>
      </c>
    </row>
    <row r="444" spans="90:109">
      <c r="CL444" s="120" t="s">
        <v>2380</v>
      </c>
      <c r="CM444" s="115" t="s">
        <v>2381</v>
      </c>
      <c r="CV444" s="115" t="s">
        <v>4322</v>
      </c>
      <c r="CW444" s="115" t="s">
        <v>3358</v>
      </c>
      <c r="CX444" s="115" t="s">
        <v>3383</v>
      </c>
      <c r="CY444" s="115" t="s">
        <v>3384</v>
      </c>
      <c r="CZ444" s="115" t="s">
        <v>4589</v>
      </c>
      <c r="DA444" s="116" t="s">
        <v>2788</v>
      </c>
      <c r="DB444" s="115" t="s">
        <v>6805</v>
      </c>
      <c r="DC444" s="115" t="s">
        <v>6806</v>
      </c>
      <c r="DD444" s="115" t="s">
        <v>6807</v>
      </c>
      <c r="DE444" s="115" t="s">
        <v>6808</v>
      </c>
    </row>
    <row r="445" spans="90:109">
      <c r="CL445" s="120" t="s">
        <v>2382</v>
      </c>
      <c r="CM445" s="115" t="s">
        <v>2383</v>
      </c>
      <c r="CV445" s="115" t="s">
        <v>4322</v>
      </c>
      <c r="CW445" s="115" t="s">
        <v>3358</v>
      </c>
      <c r="CX445" s="115" t="s">
        <v>3383</v>
      </c>
      <c r="CY445" s="115" t="s">
        <v>3384</v>
      </c>
      <c r="CZ445" s="115" t="s">
        <v>4590</v>
      </c>
      <c r="DA445" s="116" t="s">
        <v>2789</v>
      </c>
      <c r="DB445" s="115" t="s">
        <v>6809</v>
      </c>
      <c r="DC445" s="115" t="s">
        <v>6810</v>
      </c>
      <c r="DD445" s="115" t="s">
        <v>6811</v>
      </c>
      <c r="DE445" s="115" t="s">
        <v>6812</v>
      </c>
    </row>
    <row r="446" spans="90:109">
      <c r="CL446" s="120" t="s">
        <v>2384</v>
      </c>
      <c r="CM446" s="115" t="s">
        <v>2385</v>
      </c>
      <c r="CV446" s="115" t="s">
        <v>4322</v>
      </c>
      <c r="CW446" s="115" t="s">
        <v>3358</v>
      </c>
      <c r="CX446" s="115" t="s">
        <v>3383</v>
      </c>
      <c r="CY446" s="115" t="s">
        <v>3384</v>
      </c>
      <c r="CZ446" s="115" t="s">
        <v>4591</v>
      </c>
      <c r="DA446" s="116" t="s">
        <v>2790</v>
      </c>
      <c r="DB446" s="115" t="s">
        <v>6813</v>
      </c>
      <c r="DC446" s="115" t="s">
        <v>6814</v>
      </c>
      <c r="DD446" s="115" t="s">
        <v>6815</v>
      </c>
      <c r="DE446" s="115" t="s">
        <v>6816</v>
      </c>
    </row>
    <row r="447" spans="90:109">
      <c r="CL447" s="120" t="s">
        <v>2386</v>
      </c>
      <c r="CM447" s="115" t="s">
        <v>2387</v>
      </c>
      <c r="CV447" s="115" t="s">
        <v>4322</v>
      </c>
      <c r="CW447" s="115" t="s">
        <v>3358</v>
      </c>
      <c r="CX447" s="115" t="s">
        <v>3383</v>
      </c>
      <c r="CY447" s="115" t="s">
        <v>3388</v>
      </c>
      <c r="CZ447" s="115" t="s">
        <v>4592</v>
      </c>
      <c r="DA447" s="116" t="s">
        <v>2791</v>
      </c>
      <c r="DB447" s="115" t="s">
        <v>6817</v>
      </c>
      <c r="DC447" s="115" t="s">
        <v>6818</v>
      </c>
      <c r="DD447" s="115" t="s">
        <v>6819</v>
      </c>
      <c r="DE447" s="115" t="s">
        <v>6820</v>
      </c>
    </row>
    <row r="448" spans="90:109">
      <c r="CL448" s="120" t="s">
        <v>2388</v>
      </c>
      <c r="CM448" s="115" t="s">
        <v>2389</v>
      </c>
      <c r="CV448" s="115" t="s">
        <v>4322</v>
      </c>
      <c r="CW448" s="115" t="s">
        <v>3358</v>
      </c>
      <c r="CX448" s="115" t="s">
        <v>3383</v>
      </c>
      <c r="CY448" s="115" t="s">
        <v>3388</v>
      </c>
      <c r="CZ448" s="115" t="s">
        <v>4593</v>
      </c>
      <c r="DA448" s="116" t="s">
        <v>2792</v>
      </c>
      <c r="DB448" s="115" t="s">
        <v>6821</v>
      </c>
      <c r="DC448" s="115" t="s">
        <v>6822</v>
      </c>
      <c r="DD448" s="115" t="s">
        <v>6823</v>
      </c>
      <c r="DE448" s="115" t="s">
        <v>6824</v>
      </c>
    </row>
    <row r="449" spans="90:109">
      <c r="CL449" s="120" t="s">
        <v>2390</v>
      </c>
      <c r="CM449" s="115" t="s">
        <v>2391</v>
      </c>
      <c r="CV449" s="115" t="s">
        <v>4322</v>
      </c>
      <c r="CW449" s="115" t="s">
        <v>3358</v>
      </c>
      <c r="CX449" s="115" t="s">
        <v>3383</v>
      </c>
      <c r="CY449" s="115" t="s">
        <v>3388</v>
      </c>
      <c r="CZ449" s="115" t="s">
        <v>4594</v>
      </c>
      <c r="DA449" s="116" t="s">
        <v>2793</v>
      </c>
      <c r="DB449" s="115" t="s">
        <v>6825</v>
      </c>
      <c r="DC449" s="115" t="s">
        <v>6826</v>
      </c>
      <c r="DD449" s="115" t="s">
        <v>6827</v>
      </c>
      <c r="DE449" s="115" t="s">
        <v>6828</v>
      </c>
    </row>
    <row r="450" spans="90:109">
      <c r="CL450" s="120" t="s">
        <v>2392</v>
      </c>
      <c r="CM450" s="115" t="s">
        <v>2393</v>
      </c>
      <c r="CV450" s="115" t="s">
        <v>4322</v>
      </c>
      <c r="CW450" s="115" t="s">
        <v>3358</v>
      </c>
      <c r="CX450" s="115" t="s">
        <v>3383</v>
      </c>
      <c r="CY450" s="115" t="s">
        <v>3388</v>
      </c>
      <c r="CZ450" s="115" t="s">
        <v>4595</v>
      </c>
      <c r="DA450" s="116" t="s">
        <v>2794</v>
      </c>
      <c r="DB450" s="115" t="s">
        <v>6829</v>
      </c>
      <c r="DC450" s="115" t="s">
        <v>6830</v>
      </c>
      <c r="DD450" s="115" t="s">
        <v>6831</v>
      </c>
      <c r="DE450" s="115" t="s">
        <v>6832</v>
      </c>
    </row>
    <row r="451" spans="90:109">
      <c r="CL451" s="120" t="s">
        <v>2394</v>
      </c>
      <c r="CM451" s="115" t="s">
        <v>2395</v>
      </c>
      <c r="CV451" s="115" t="s">
        <v>4322</v>
      </c>
      <c r="CW451" s="115" t="s">
        <v>3358</v>
      </c>
      <c r="CX451" s="115" t="s">
        <v>3383</v>
      </c>
      <c r="CY451" s="115" t="s">
        <v>3388</v>
      </c>
      <c r="CZ451" s="115" t="s">
        <v>4596</v>
      </c>
      <c r="DA451" s="116" t="s">
        <v>2795</v>
      </c>
      <c r="DB451" s="115" t="s">
        <v>6833</v>
      </c>
      <c r="DC451" s="115" t="s">
        <v>6834</v>
      </c>
      <c r="DD451" s="115" t="s">
        <v>6835</v>
      </c>
      <c r="DE451" s="115" t="s">
        <v>6836</v>
      </c>
    </row>
    <row r="452" spans="90:109">
      <c r="CL452" s="120" t="s">
        <v>2396</v>
      </c>
      <c r="CM452" s="115" t="s">
        <v>2397</v>
      </c>
      <c r="CV452" s="115" t="s">
        <v>4322</v>
      </c>
      <c r="CW452" s="115" t="s">
        <v>3358</v>
      </c>
      <c r="CX452" s="115" t="s">
        <v>3383</v>
      </c>
      <c r="CY452" s="115" t="s">
        <v>3388</v>
      </c>
      <c r="CZ452" s="115" t="s">
        <v>4597</v>
      </c>
      <c r="DA452" s="116" t="s">
        <v>2796</v>
      </c>
      <c r="DB452" s="115" t="s">
        <v>6837</v>
      </c>
      <c r="DC452" s="115" t="s">
        <v>6838</v>
      </c>
      <c r="DD452" s="115" t="s">
        <v>6839</v>
      </c>
      <c r="DE452" s="115" t="s">
        <v>6840</v>
      </c>
    </row>
    <row r="453" spans="90:109">
      <c r="CL453" s="120" t="s">
        <v>2398</v>
      </c>
      <c r="CM453" s="115" t="s">
        <v>2399</v>
      </c>
      <c r="CV453" s="115" t="s">
        <v>4322</v>
      </c>
      <c r="CW453" s="115" t="s">
        <v>3358</v>
      </c>
      <c r="CX453" s="115" t="s">
        <v>3383</v>
      </c>
      <c r="CY453" s="115" t="s">
        <v>3388</v>
      </c>
      <c r="CZ453" s="115" t="s">
        <v>4598</v>
      </c>
      <c r="DA453" s="116" t="s">
        <v>2797</v>
      </c>
      <c r="DB453" s="115" t="s">
        <v>6841</v>
      </c>
      <c r="DC453" s="115" t="s">
        <v>6842</v>
      </c>
      <c r="DD453" s="115" t="s">
        <v>6843</v>
      </c>
      <c r="DE453" s="115" t="s">
        <v>6844</v>
      </c>
    </row>
    <row r="454" spans="90:109">
      <c r="CL454" s="120" t="s">
        <v>2400</v>
      </c>
      <c r="CM454" s="115" t="s">
        <v>2401</v>
      </c>
      <c r="CV454" s="115" t="s">
        <v>4322</v>
      </c>
      <c r="CW454" s="115" t="s">
        <v>3358</v>
      </c>
      <c r="CX454" s="115" t="s">
        <v>3383</v>
      </c>
      <c r="CY454" s="115" t="s">
        <v>3388</v>
      </c>
      <c r="CZ454" s="115" t="s">
        <v>4599</v>
      </c>
      <c r="DA454" s="116" t="s">
        <v>2798</v>
      </c>
      <c r="DB454" s="115" t="s">
        <v>6845</v>
      </c>
      <c r="DC454" s="115" t="s">
        <v>6846</v>
      </c>
      <c r="DD454" s="115" t="s">
        <v>6847</v>
      </c>
      <c r="DE454" s="115" t="s">
        <v>6848</v>
      </c>
    </row>
    <row r="455" spans="90:109">
      <c r="CL455" s="120" t="s">
        <v>2402</v>
      </c>
      <c r="CM455" s="115" t="s">
        <v>2403</v>
      </c>
      <c r="CV455" s="115" t="s">
        <v>4322</v>
      </c>
      <c r="CW455" s="115" t="s">
        <v>3358</v>
      </c>
      <c r="CX455" s="115" t="s">
        <v>3383</v>
      </c>
      <c r="CY455" s="115" t="s">
        <v>3389</v>
      </c>
      <c r="CZ455" s="115" t="s">
        <v>4600</v>
      </c>
      <c r="DA455" s="116" t="s">
        <v>2799</v>
      </c>
      <c r="DB455" s="115" t="s">
        <v>6849</v>
      </c>
      <c r="DC455" s="115" t="s">
        <v>6850</v>
      </c>
      <c r="DD455" s="115" t="s">
        <v>6851</v>
      </c>
      <c r="DE455" s="115" t="s">
        <v>6852</v>
      </c>
    </row>
    <row r="456" spans="90:109">
      <c r="CL456" s="120" t="s">
        <v>2404</v>
      </c>
      <c r="CM456" s="115" t="s">
        <v>2405</v>
      </c>
      <c r="CV456" s="115" t="s">
        <v>4322</v>
      </c>
      <c r="CW456" s="115" t="s">
        <v>3358</v>
      </c>
      <c r="CX456" s="115" t="s">
        <v>3383</v>
      </c>
      <c r="CY456" s="115" t="s">
        <v>3389</v>
      </c>
      <c r="CZ456" s="115" t="s">
        <v>4601</v>
      </c>
      <c r="DA456" s="116" t="s">
        <v>2800</v>
      </c>
      <c r="DB456" s="115" t="s">
        <v>6853</v>
      </c>
      <c r="DC456" s="115" t="s">
        <v>6854</v>
      </c>
      <c r="DD456" s="115" t="s">
        <v>6855</v>
      </c>
      <c r="DE456" s="115" t="s">
        <v>6856</v>
      </c>
    </row>
    <row r="457" spans="90:109">
      <c r="CL457" s="120" t="s">
        <v>2406</v>
      </c>
      <c r="CM457" s="115" t="s">
        <v>2407</v>
      </c>
      <c r="CV457" s="115" t="s">
        <v>4322</v>
      </c>
      <c r="CW457" s="115" t="s">
        <v>3358</v>
      </c>
      <c r="CX457" s="115" t="s">
        <v>3383</v>
      </c>
      <c r="CY457" s="115" t="s">
        <v>3389</v>
      </c>
      <c r="CZ457" s="115" t="s">
        <v>4602</v>
      </c>
      <c r="DA457" s="116" t="s">
        <v>2801</v>
      </c>
      <c r="DB457" s="115" t="s">
        <v>6857</v>
      </c>
      <c r="DC457" s="115" t="s">
        <v>6858</v>
      </c>
      <c r="DD457" s="115" t="s">
        <v>6859</v>
      </c>
      <c r="DE457" s="115" t="s">
        <v>6860</v>
      </c>
    </row>
    <row r="458" spans="90:109">
      <c r="CL458" s="120" t="s">
        <v>2408</v>
      </c>
      <c r="CM458" s="115" t="s">
        <v>2409</v>
      </c>
      <c r="CV458" s="115" t="s">
        <v>4322</v>
      </c>
      <c r="CW458" s="115" t="s">
        <v>3358</v>
      </c>
      <c r="CX458" s="115" t="s">
        <v>3409</v>
      </c>
      <c r="CY458" s="115" t="s">
        <v>3410</v>
      </c>
      <c r="CZ458" s="115" t="s">
        <v>4603</v>
      </c>
      <c r="DA458" s="116" t="s">
        <v>2802</v>
      </c>
      <c r="DB458" s="115" t="s">
        <v>6861</v>
      </c>
      <c r="DC458" s="115" t="s">
        <v>6862</v>
      </c>
      <c r="DD458" s="115" t="s">
        <v>6863</v>
      </c>
      <c r="DE458" s="115" t="s">
        <v>6864</v>
      </c>
    </row>
    <row r="459" spans="90:109">
      <c r="CL459" s="120" t="s">
        <v>2410</v>
      </c>
      <c r="CM459" s="115" t="s">
        <v>2411</v>
      </c>
      <c r="CV459" s="115" t="s">
        <v>4322</v>
      </c>
      <c r="CW459" s="115" t="s">
        <v>3358</v>
      </c>
      <c r="CX459" s="115" t="s">
        <v>3411</v>
      </c>
      <c r="CY459" s="115" t="s">
        <v>3412</v>
      </c>
      <c r="CZ459" s="115" t="s">
        <v>4604</v>
      </c>
      <c r="DA459" s="116" t="s">
        <v>2803</v>
      </c>
      <c r="DB459" s="115" t="s">
        <v>6865</v>
      </c>
      <c r="DC459" s="115" t="s">
        <v>6866</v>
      </c>
      <c r="DD459" s="115" t="s">
        <v>6867</v>
      </c>
      <c r="DE459" s="115" t="s">
        <v>6868</v>
      </c>
    </row>
    <row r="460" spans="90:109">
      <c r="CL460" s="120" t="s">
        <v>2412</v>
      </c>
      <c r="CM460" s="115" t="s">
        <v>2413</v>
      </c>
      <c r="CV460" s="115" t="s">
        <v>4322</v>
      </c>
      <c r="CW460" s="115" t="s">
        <v>3358</v>
      </c>
      <c r="CX460" s="115" t="s">
        <v>3411</v>
      </c>
      <c r="CY460" s="115" t="s">
        <v>3412</v>
      </c>
      <c r="CZ460" s="115" t="s">
        <v>4605</v>
      </c>
      <c r="DA460" s="116" t="s">
        <v>2804</v>
      </c>
      <c r="DB460" s="115" t="s">
        <v>6869</v>
      </c>
      <c r="DC460" s="115" t="s">
        <v>6870</v>
      </c>
      <c r="DD460" s="115" t="s">
        <v>6871</v>
      </c>
      <c r="DE460" s="115" t="s">
        <v>6872</v>
      </c>
    </row>
    <row r="461" spans="90:109">
      <c r="CL461" s="120" t="s">
        <v>2414</v>
      </c>
      <c r="CM461" s="115" t="s">
        <v>2415</v>
      </c>
      <c r="CV461" s="115" t="s">
        <v>4322</v>
      </c>
      <c r="CW461" s="115" t="s">
        <v>3358</v>
      </c>
      <c r="CX461" s="115" t="s">
        <v>3411</v>
      </c>
      <c r="CY461" s="115" t="s">
        <v>3413</v>
      </c>
      <c r="CZ461" s="115" t="s">
        <v>4606</v>
      </c>
      <c r="DA461" s="116" t="s">
        <v>2805</v>
      </c>
      <c r="DB461" s="115" t="s">
        <v>6873</v>
      </c>
      <c r="DC461" s="115" t="s">
        <v>6874</v>
      </c>
      <c r="DD461" s="115" t="s">
        <v>6875</v>
      </c>
      <c r="DE461" s="115" t="s">
        <v>6876</v>
      </c>
    </row>
    <row r="462" spans="90:109">
      <c r="CL462" s="120" t="s">
        <v>2416</v>
      </c>
      <c r="CM462" s="115" t="s">
        <v>2417</v>
      </c>
      <c r="CV462" s="115" t="s">
        <v>4322</v>
      </c>
      <c r="CW462" s="115" t="s">
        <v>3358</v>
      </c>
      <c r="CX462" s="115" t="s">
        <v>3411</v>
      </c>
      <c r="CY462" s="115" t="s">
        <v>3413</v>
      </c>
      <c r="CZ462" s="115" t="s">
        <v>4607</v>
      </c>
      <c r="DA462" s="116" t="s">
        <v>2806</v>
      </c>
      <c r="DB462" s="115" t="s">
        <v>6877</v>
      </c>
      <c r="DC462" s="115" t="s">
        <v>6878</v>
      </c>
      <c r="DD462" s="115" t="s">
        <v>6879</v>
      </c>
      <c r="DE462" s="115" t="s">
        <v>6880</v>
      </c>
    </row>
    <row r="463" spans="90:109">
      <c r="CL463" s="120" t="s">
        <v>2418</v>
      </c>
      <c r="CM463" s="115" t="s">
        <v>2419</v>
      </c>
      <c r="CV463" s="115" t="s">
        <v>4322</v>
      </c>
      <c r="CW463" s="115" t="s">
        <v>3358</v>
      </c>
      <c r="CX463" s="115" t="s">
        <v>3411</v>
      </c>
      <c r="CY463" s="115" t="s">
        <v>3413</v>
      </c>
      <c r="CZ463" s="115" t="s">
        <v>4608</v>
      </c>
      <c r="DA463" s="116" t="s">
        <v>2807</v>
      </c>
      <c r="DB463" s="115" t="s">
        <v>6881</v>
      </c>
      <c r="DC463" s="115" t="s">
        <v>6882</v>
      </c>
      <c r="DD463" s="115" t="s">
        <v>6883</v>
      </c>
      <c r="DE463" s="115" t="s">
        <v>6884</v>
      </c>
    </row>
    <row r="464" spans="90:109">
      <c r="CL464" s="120" t="s">
        <v>2420</v>
      </c>
      <c r="CM464" s="115" t="s">
        <v>2421</v>
      </c>
      <c r="CV464" s="115" t="s">
        <v>4322</v>
      </c>
      <c r="CW464" s="115" t="s">
        <v>3358</v>
      </c>
      <c r="CX464" s="115" t="s">
        <v>3411</v>
      </c>
      <c r="CY464" s="115" t="s">
        <v>3413</v>
      </c>
      <c r="CZ464" s="115" t="s">
        <v>4609</v>
      </c>
      <c r="DA464" s="116" t="s">
        <v>2808</v>
      </c>
      <c r="DB464" s="115" t="s">
        <v>6885</v>
      </c>
      <c r="DC464" s="115" t="s">
        <v>6886</v>
      </c>
      <c r="DD464" s="115" t="s">
        <v>6887</v>
      </c>
      <c r="DE464" s="115" t="s">
        <v>6888</v>
      </c>
    </row>
    <row r="465" spans="90:109">
      <c r="CL465" s="120" t="s">
        <v>2422</v>
      </c>
      <c r="CM465" s="115" t="s">
        <v>2423</v>
      </c>
      <c r="CV465" s="115" t="s">
        <v>4322</v>
      </c>
      <c r="CW465" s="115" t="s">
        <v>3358</v>
      </c>
      <c r="CX465" s="115" t="s">
        <v>3411</v>
      </c>
      <c r="CY465" s="115" t="s">
        <v>3413</v>
      </c>
      <c r="CZ465" s="115" t="s">
        <v>4610</v>
      </c>
      <c r="DA465" s="116" t="s">
        <v>2809</v>
      </c>
      <c r="DB465" s="115" t="s">
        <v>6889</v>
      </c>
      <c r="DC465" s="115" t="s">
        <v>6890</v>
      </c>
      <c r="DD465" s="115" t="s">
        <v>6891</v>
      </c>
      <c r="DE465" s="115" t="s">
        <v>6892</v>
      </c>
    </row>
    <row r="466" spans="90:109">
      <c r="CL466" s="120" t="s">
        <v>2424</v>
      </c>
      <c r="CM466" s="115" t="s">
        <v>2425</v>
      </c>
      <c r="CV466" s="115" t="s">
        <v>4322</v>
      </c>
      <c r="CW466" s="115" t="s">
        <v>3358</v>
      </c>
      <c r="CX466" s="115" t="s">
        <v>3411</v>
      </c>
      <c r="CY466" s="115" t="s">
        <v>3413</v>
      </c>
      <c r="CZ466" s="115" t="s">
        <v>4611</v>
      </c>
      <c r="DA466" s="116" t="s">
        <v>2810</v>
      </c>
      <c r="DB466" s="115" t="s">
        <v>6893</v>
      </c>
      <c r="DC466" s="115" t="s">
        <v>6894</v>
      </c>
      <c r="DD466" s="115" t="s">
        <v>6895</v>
      </c>
      <c r="DE466" s="115" t="s">
        <v>6896</v>
      </c>
    </row>
    <row r="467" spans="90:109">
      <c r="CL467" s="120" t="s">
        <v>2426</v>
      </c>
      <c r="CM467" s="115" t="s">
        <v>2427</v>
      </c>
      <c r="CV467" s="115" t="s">
        <v>4322</v>
      </c>
      <c r="CW467" s="115" t="s">
        <v>3358</v>
      </c>
      <c r="CX467" s="115" t="s">
        <v>3357</v>
      </c>
      <c r="CY467" s="115" t="s">
        <v>3382</v>
      </c>
      <c r="CZ467" s="115" t="s">
        <v>4612</v>
      </c>
      <c r="DA467" s="116" t="s">
        <v>2811</v>
      </c>
      <c r="DB467" s="115" t="s">
        <v>6897</v>
      </c>
      <c r="DC467" s="115" t="s">
        <v>6894</v>
      </c>
      <c r="DD467" s="115" t="s">
        <v>6895</v>
      </c>
      <c r="DE467" s="115" t="s">
        <v>6896</v>
      </c>
    </row>
    <row r="468" spans="90:109">
      <c r="CL468" s="120" t="s">
        <v>2428</v>
      </c>
      <c r="CM468" s="115" t="s">
        <v>2429</v>
      </c>
      <c r="CV468" s="115" t="s">
        <v>4322</v>
      </c>
      <c r="CW468" s="115" t="s">
        <v>3358</v>
      </c>
      <c r="CX468" s="115" t="s">
        <v>3357</v>
      </c>
      <c r="CY468" s="115" t="s">
        <v>3382</v>
      </c>
      <c r="CZ468" s="115" t="s">
        <v>4613</v>
      </c>
      <c r="DA468" s="116" t="s">
        <v>2812</v>
      </c>
      <c r="DB468" s="115" t="s">
        <v>6898</v>
      </c>
      <c r="DC468" s="115" t="s">
        <v>6899</v>
      </c>
      <c r="DD468" s="115" t="s">
        <v>6900</v>
      </c>
      <c r="DE468" s="115" t="s">
        <v>6901</v>
      </c>
    </row>
    <row r="469" spans="90:109">
      <c r="CL469" s="120" t="s">
        <v>2430</v>
      </c>
      <c r="CM469" s="115" t="s">
        <v>2431</v>
      </c>
      <c r="CV469" s="115" t="s">
        <v>4323</v>
      </c>
      <c r="CW469" s="115" t="s">
        <v>3343</v>
      </c>
      <c r="CX469" s="115" t="s">
        <v>3344</v>
      </c>
      <c r="CY469" s="115" t="s">
        <v>3345</v>
      </c>
      <c r="CZ469" s="115" t="s">
        <v>4614</v>
      </c>
      <c r="DA469" s="116" t="s">
        <v>2813</v>
      </c>
      <c r="DB469" s="115" t="s">
        <v>6902</v>
      </c>
      <c r="DC469" s="115" t="s">
        <v>6903</v>
      </c>
      <c r="DD469" s="115" t="s">
        <v>6904</v>
      </c>
      <c r="DE469" s="115" t="s">
        <v>6905</v>
      </c>
    </row>
    <row r="470" spans="90:109">
      <c r="CL470" s="120" t="s">
        <v>2432</v>
      </c>
      <c r="CM470" s="115" t="s">
        <v>2433</v>
      </c>
      <c r="CV470" s="115" t="s">
        <v>4323</v>
      </c>
      <c r="CW470" s="115" t="s">
        <v>3343</v>
      </c>
      <c r="CX470" s="115" t="s">
        <v>3344</v>
      </c>
      <c r="CY470" s="115" t="s">
        <v>3345</v>
      </c>
      <c r="CZ470" s="115" t="s">
        <v>4615</v>
      </c>
      <c r="DA470" s="116" t="s">
        <v>2814</v>
      </c>
      <c r="DB470" s="115" t="s">
        <v>6906</v>
      </c>
      <c r="DC470" s="115" t="s">
        <v>6907</v>
      </c>
      <c r="DD470" s="115" t="s">
        <v>6908</v>
      </c>
      <c r="DE470" s="115" t="s">
        <v>6909</v>
      </c>
    </row>
    <row r="471" spans="90:109">
      <c r="CL471" s="120" t="s">
        <v>2434</v>
      </c>
      <c r="CM471" s="115" t="s">
        <v>2435</v>
      </c>
      <c r="CV471" s="115" t="s">
        <v>4323</v>
      </c>
      <c r="CW471" s="115" t="s">
        <v>3343</v>
      </c>
      <c r="CX471" s="115" t="s">
        <v>3344</v>
      </c>
      <c r="CY471" s="115" t="s">
        <v>3345</v>
      </c>
      <c r="CZ471" s="115" t="s">
        <v>4616</v>
      </c>
      <c r="DA471" s="116" t="s">
        <v>2815</v>
      </c>
      <c r="DB471" s="115" t="s">
        <v>6910</v>
      </c>
      <c r="DC471" s="115" t="s">
        <v>6911</v>
      </c>
      <c r="DD471" s="115" t="s">
        <v>6912</v>
      </c>
      <c r="DE471" s="115" t="s">
        <v>6913</v>
      </c>
    </row>
    <row r="472" spans="90:109">
      <c r="CL472" s="120" t="s">
        <v>2436</v>
      </c>
      <c r="CM472" s="115" t="s">
        <v>2437</v>
      </c>
      <c r="CV472" s="115" t="s">
        <v>4323</v>
      </c>
      <c r="CW472" s="115" t="s">
        <v>3343</v>
      </c>
      <c r="CX472" s="115" t="s">
        <v>3344</v>
      </c>
      <c r="CY472" s="115" t="s">
        <v>3345</v>
      </c>
      <c r="CZ472" s="115" t="s">
        <v>4617</v>
      </c>
      <c r="DA472" s="116" t="s">
        <v>2816</v>
      </c>
      <c r="DB472" s="115" t="s">
        <v>6914</v>
      </c>
      <c r="DC472" s="115" t="s">
        <v>6915</v>
      </c>
      <c r="DD472" s="115" t="s">
        <v>6916</v>
      </c>
      <c r="DE472" s="115" t="s">
        <v>6917</v>
      </c>
    </row>
    <row r="473" spans="90:109">
      <c r="CL473" s="120" t="s">
        <v>2438</v>
      </c>
      <c r="CM473" s="115" t="s">
        <v>2439</v>
      </c>
      <c r="CV473" s="115" t="s">
        <v>4323</v>
      </c>
      <c r="CW473" s="115" t="s">
        <v>3343</v>
      </c>
      <c r="CX473" s="115" t="s">
        <v>3344</v>
      </c>
      <c r="CY473" s="115" t="s">
        <v>3345</v>
      </c>
      <c r="CZ473" s="115" t="s">
        <v>4618</v>
      </c>
      <c r="DA473" s="116" t="s">
        <v>2817</v>
      </c>
      <c r="DB473" s="115" t="s">
        <v>6918</v>
      </c>
      <c r="DC473" s="115" t="s">
        <v>6919</v>
      </c>
      <c r="DD473" s="115" t="s">
        <v>6920</v>
      </c>
      <c r="DE473" s="115" t="s">
        <v>6921</v>
      </c>
    </row>
    <row r="474" spans="90:109">
      <c r="CL474" s="120" t="s">
        <v>2440</v>
      </c>
      <c r="CM474" s="115" t="s">
        <v>2441</v>
      </c>
      <c r="CV474" s="115" t="s">
        <v>4323</v>
      </c>
      <c r="CW474" s="115" t="s">
        <v>3343</v>
      </c>
      <c r="CX474" s="115" t="s">
        <v>3344</v>
      </c>
      <c r="CY474" s="115" t="s">
        <v>3345</v>
      </c>
      <c r="CZ474" s="115" t="s">
        <v>4619</v>
      </c>
      <c r="DA474" s="116" t="s">
        <v>2818</v>
      </c>
      <c r="DB474" s="115" t="s">
        <v>6922</v>
      </c>
      <c r="DC474" s="115" t="s">
        <v>6923</v>
      </c>
      <c r="DD474" s="115" t="s">
        <v>6924</v>
      </c>
      <c r="DE474" s="115" t="s">
        <v>6925</v>
      </c>
    </row>
    <row r="475" spans="90:109">
      <c r="CL475" s="120" t="s">
        <v>2442</v>
      </c>
      <c r="CM475" s="115" t="s">
        <v>2443</v>
      </c>
      <c r="CV475" s="115" t="s">
        <v>4323</v>
      </c>
      <c r="CW475" s="115" t="s">
        <v>3343</v>
      </c>
      <c r="CX475" s="115" t="s">
        <v>3344</v>
      </c>
      <c r="CY475" s="115" t="s">
        <v>3345</v>
      </c>
      <c r="CZ475" s="115" t="s">
        <v>4620</v>
      </c>
      <c r="DA475" s="116" t="s">
        <v>2819</v>
      </c>
      <c r="DB475" s="115" t="s">
        <v>6926</v>
      </c>
      <c r="DC475" s="115" t="s">
        <v>6927</v>
      </c>
      <c r="DD475" s="115" t="s">
        <v>6928</v>
      </c>
      <c r="DE475" s="115" t="s">
        <v>6929</v>
      </c>
    </row>
    <row r="476" spans="90:109">
      <c r="CL476" s="120" t="s">
        <v>2444</v>
      </c>
      <c r="CM476" s="115" t="s">
        <v>2445</v>
      </c>
      <c r="CV476" s="115" t="s">
        <v>4323</v>
      </c>
      <c r="CW476" s="115" t="s">
        <v>3343</v>
      </c>
      <c r="CX476" s="115" t="s">
        <v>3347</v>
      </c>
      <c r="CY476" s="115" t="s">
        <v>3345</v>
      </c>
      <c r="CZ476" s="115" t="s">
        <v>4621</v>
      </c>
      <c r="DA476" s="116" t="s">
        <v>2820</v>
      </c>
      <c r="DB476" s="115" t="s">
        <v>6930</v>
      </c>
      <c r="DC476" s="115" t="s">
        <v>6931</v>
      </c>
      <c r="DD476" s="115" t="s">
        <v>6932</v>
      </c>
      <c r="DE476" s="115" t="s">
        <v>6933</v>
      </c>
    </row>
    <row r="477" spans="90:109">
      <c r="CL477" s="120" t="s">
        <v>2446</v>
      </c>
      <c r="CM477" s="115" t="s">
        <v>2447</v>
      </c>
      <c r="CV477" s="115" t="s">
        <v>4323</v>
      </c>
      <c r="CW477" s="115" t="s">
        <v>3343</v>
      </c>
      <c r="CX477" s="115" t="s">
        <v>3347</v>
      </c>
      <c r="CY477" s="115" t="s">
        <v>3345</v>
      </c>
      <c r="CZ477" s="115" t="s">
        <v>4622</v>
      </c>
      <c r="DA477" s="116" t="s">
        <v>2821</v>
      </c>
      <c r="DB477" s="115" t="s">
        <v>6934</v>
      </c>
      <c r="DC477" s="115" t="s">
        <v>6935</v>
      </c>
      <c r="DD477" s="115" t="s">
        <v>6936</v>
      </c>
      <c r="DE477" s="115" t="s">
        <v>6937</v>
      </c>
    </row>
    <row r="478" spans="90:109">
      <c r="CL478" s="120" t="s">
        <v>2450</v>
      </c>
      <c r="CM478" s="115" t="s">
        <v>2451</v>
      </c>
      <c r="CV478" s="115" t="s">
        <v>4323</v>
      </c>
      <c r="CW478" s="115" t="s">
        <v>3343</v>
      </c>
      <c r="CX478" s="115" t="s">
        <v>3347</v>
      </c>
      <c r="CY478" s="115" t="s">
        <v>3345</v>
      </c>
      <c r="CZ478" s="115" t="s">
        <v>4623</v>
      </c>
      <c r="DA478" s="116" t="s">
        <v>2822</v>
      </c>
      <c r="DB478" s="115" t="s">
        <v>6938</v>
      </c>
      <c r="DC478" s="115" t="s">
        <v>6939</v>
      </c>
      <c r="DD478" s="115" t="s">
        <v>6940</v>
      </c>
      <c r="DE478" s="115" t="s">
        <v>6941</v>
      </c>
    </row>
    <row r="479" spans="90:109">
      <c r="CL479" s="120" t="s">
        <v>2452</v>
      </c>
      <c r="CM479" s="115" t="s">
        <v>2453</v>
      </c>
      <c r="CV479" s="115" t="s">
        <v>4323</v>
      </c>
      <c r="CW479" s="115" t="s">
        <v>3343</v>
      </c>
      <c r="CX479" s="115" t="s">
        <v>3347</v>
      </c>
      <c r="CY479" s="115" t="s">
        <v>3345</v>
      </c>
      <c r="CZ479" s="115" t="s">
        <v>4624</v>
      </c>
      <c r="DA479" s="116" t="s">
        <v>2823</v>
      </c>
      <c r="DB479" s="115" t="s">
        <v>6942</v>
      </c>
      <c r="DC479" s="115" t="s">
        <v>6943</v>
      </c>
      <c r="DD479" s="115" t="s">
        <v>6944</v>
      </c>
      <c r="DE479" s="115" t="s">
        <v>6945</v>
      </c>
    </row>
    <row r="480" spans="90:109">
      <c r="CL480" s="120" t="s">
        <v>2454</v>
      </c>
      <c r="CM480" s="115" t="s">
        <v>2455</v>
      </c>
      <c r="CV480" s="115" t="s">
        <v>4323</v>
      </c>
      <c r="CW480" s="115" t="s">
        <v>3343</v>
      </c>
      <c r="CX480" s="115" t="s">
        <v>3347</v>
      </c>
      <c r="CY480" s="115" t="s">
        <v>3345</v>
      </c>
      <c r="CZ480" s="115" t="s">
        <v>4625</v>
      </c>
      <c r="DA480" s="116" t="s">
        <v>2824</v>
      </c>
      <c r="DB480" s="115" t="s">
        <v>6946</v>
      </c>
      <c r="DC480" s="115" t="s">
        <v>6947</v>
      </c>
      <c r="DD480" s="115" t="s">
        <v>6948</v>
      </c>
      <c r="DE480" s="115" t="s">
        <v>6949</v>
      </c>
    </row>
    <row r="481" spans="90:109">
      <c r="CL481" s="120" t="s">
        <v>2456</v>
      </c>
      <c r="CM481" s="115" t="s">
        <v>2457</v>
      </c>
      <c r="CV481" s="115" t="s">
        <v>4323</v>
      </c>
      <c r="CW481" s="115" t="s">
        <v>3343</v>
      </c>
      <c r="CX481" s="115" t="s">
        <v>3347</v>
      </c>
      <c r="CY481" s="115" t="s">
        <v>3345</v>
      </c>
      <c r="CZ481" s="115" t="s">
        <v>4626</v>
      </c>
      <c r="DA481" s="116" t="s">
        <v>2825</v>
      </c>
      <c r="DB481" s="115" t="s">
        <v>6950</v>
      </c>
      <c r="DC481" s="115" t="s">
        <v>6951</v>
      </c>
      <c r="DD481" s="115" t="s">
        <v>6952</v>
      </c>
      <c r="DE481" s="115" t="s">
        <v>6953</v>
      </c>
    </row>
    <row r="482" spans="90:109">
      <c r="CL482" s="120" t="s">
        <v>2448</v>
      </c>
      <c r="CM482" s="115" t="s">
        <v>2449</v>
      </c>
      <c r="CV482" s="115" t="s">
        <v>4323</v>
      </c>
      <c r="CW482" s="115" t="s">
        <v>3343</v>
      </c>
      <c r="CX482" s="115" t="s">
        <v>3347</v>
      </c>
      <c r="CY482" s="115" t="s">
        <v>3345</v>
      </c>
      <c r="CZ482" s="115" t="s">
        <v>4627</v>
      </c>
      <c r="DA482" s="116" t="s">
        <v>2826</v>
      </c>
      <c r="DB482" s="115" t="s">
        <v>6954</v>
      </c>
      <c r="DC482" s="115" t="s">
        <v>6955</v>
      </c>
      <c r="DD482" s="115" t="s">
        <v>6956</v>
      </c>
      <c r="DE482" s="115" t="s">
        <v>6957</v>
      </c>
    </row>
    <row r="483" spans="90:109">
      <c r="CL483" s="120" t="s">
        <v>2458</v>
      </c>
      <c r="CM483" s="115" t="s">
        <v>2459</v>
      </c>
      <c r="CV483" s="115" t="s">
        <v>4323</v>
      </c>
      <c r="CW483" s="115" t="s">
        <v>3343</v>
      </c>
      <c r="CX483" s="115" t="s">
        <v>3347</v>
      </c>
      <c r="CY483" s="115" t="s">
        <v>3345</v>
      </c>
      <c r="CZ483" s="115" t="s">
        <v>4628</v>
      </c>
      <c r="DA483" s="116" t="s">
        <v>2827</v>
      </c>
      <c r="DB483" s="115" t="s">
        <v>6958</v>
      </c>
      <c r="DC483" s="115" t="s">
        <v>6959</v>
      </c>
      <c r="DD483" s="115" t="s">
        <v>6960</v>
      </c>
      <c r="DE483" s="115" t="s">
        <v>6961</v>
      </c>
    </row>
    <row r="484" spans="90:109">
      <c r="CL484" s="120" t="s">
        <v>2460</v>
      </c>
      <c r="CM484" s="115" t="s">
        <v>2461</v>
      </c>
      <c r="CV484" s="115" t="s">
        <v>4323</v>
      </c>
      <c r="CW484" s="115" t="s">
        <v>3343</v>
      </c>
      <c r="CX484" s="115" t="s">
        <v>3347</v>
      </c>
      <c r="CY484" s="115" t="s">
        <v>3345</v>
      </c>
      <c r="CZ484" s="115" t="s">
        <v>4629</v>
      </c>
      <c r="DA484" s="116" t="s">
        <v>2828</v>
      </c>
      <c r="DB484" s="115" t="s">
        <v>6962</v>
      </c>
      <c r="DC484" s="115" t="s">
        <v>6963</v>
      </c>
      <c r="DD484" s="115" t="s">
        <v>6964</v>
      </c>
      <c r="DE484" s="115" t="s">
        <v>6965</v>
      </c>
    </row>
    <row r="485" spans="90:109">
      <c r="CL485" s="120" t="s">
        <v>2462</v>
      </c>
      <c r="CM485" s="115" t="s">
        <v>2463</v>
      </c>
      <c r="CV485" s="115" t="s">
        <v>4323</v>
      </c>
      <c r="CW485" s="115" t="s">
        <v>3343</v>
      </c>
      <c r="CX485" s="115" t="s">
        <v>3347</v>
      </c>
      <c r="CY485" s="115" t="s">
        <v>3345</v>
      </c>
      <c r="CZ485" s="115" t="s">
        <v>4630</v>
      </c>
      <c r="DA485" s="116" t="s">
        <v>2829</v>
      </c>
      <c r="DB485" s="115" t="s">
        <v>6966</v>
      </c>
      <c r="DC485" s="115" t="s">
        <v>6967</v>
      </c>
      <c r="DD485" s="115" t="s">
        <v>6968</v>
      </c>
      <c r="DE485" s="115" t="s">
        <v>6969</v>
      </c>
    </row>
    <row r="486" spans="90:109">
      <c r="CL486" s="120" t="s">
        <v>2464</v>
      </c>
      <c r="CM486" s="115" t="s">
        <v>2465</v>
      </c>
      <c r="CV486" s="115" t="s">
        <v>4323</v>
      </c>
      <c r="CW486" s="115" t="s">
        <v>3343</v>
      </c>
      <c r="CX486" s="115" t="s">
        <v>3347</v>
      </c>
      <c r="CY486" s="115" t="s">
        <v>3345</v>
      </c>
      <c r="CZ486" s="115" t="s">
        <v>4631</v>
      </c>
      <c r="DA486" s="116" t="s">
        <v>2830</v>
      </c>
      <c r="DB486" s="115" t="s">
        <v>6970</v>
      </c>
      <c r="DC486" s="115" t="s">
        <v>6971</v>
      </c>
      <c r="DD486" s="115" t="s">
        <v>6972</v>
      </c>
      <c r="DE486" s="115" t="s">
        <v>6973</v>
      </c>
    </row>
    <row r="487" spans="90:109">
      <c r="CL487" s="120" t="s">
        <v>2466</v>
      </c>
      <c r="CM487" s="115" t="s">
        <v>2467</v>
      </c>
      <c r="CV487" s="115" t="s">
        <v>4323</v>
      </c>
      <c r="CW487" s="115" t="s">
        <v>3343</v>
      </c>
      <c r="CX487" s="115" t="s">
        <v>3347</v>
      </c>
      <c r="CY487" s="115" t="s">
        <v>3345</v>
      </c>
      <c r="CZ487" s="115" t="s">
        <v>4632</v>
      </c>
      <c r="DA487" s="116" t="s">
        <v>2831</v>
      </c>
      <c r="DB487" s="115" t="s">
        <v>6974</v>
      </c>
      <c r="DC487" s="115" t="s">
        <v>6975</v>
      </c>
      <c r="DD487" s="115" t="s">
        <v>6976</v>
      </c>
      <c r="DE487" s="115" t="s">
        <v>6977</v>
      </c>
    </row>
    <row r="488" spans="90:109">
      <c r="CL488" s="120" t="s">
        <v>2468</v>
      </c>
      <c r="CM488" s="115" t="s">
        <v>2469</v>
      </c>
      <c r="CV488" s="115" t="s">
        <v>4323</v>
      </c>
      <c r="CW488" s="115" t="s">
        <v>3343</v>
      </c>
      <c r="CX488" s="115" t="s">
        <v>3347</v>
      </c>
      <c r="CY488" s="115" t="s">
        <v>3345</v>
      </c>
      <c r="CZ488" s="115" t="s">
        <v>4633</v>
      </c>
      <c r="DA488" s="116" t="s">
        <v>2832</v>
      </c>
      <c r="DB488" s="115" t="s">
        <v>6978</v>
      </c>
      <c r="DC488" s="115" t="s">
        <v>6979</v>
      </c>
      <c r="DD488" s="115" t="s">
        <v>6980</v>
      </c>
      <c r="DE488" s="115" t="s">
        <v>6981</v>
      </c>
    </row>
    <row r="489" spans="90:109">
      <c r="CL489" s="120" t="s">
        <v>2470</v>
      </c>
      <c r="CM489" s="115" t="s">
        <v>2471</v>
      </c>
      <c r="CV489" s="115" t="s">
        <v>4323</v>
      </c>
      <c r="CW489" s="115" t="s">
        <v>3343</v>
      </c>
      <c r="CX489" s="115" t="s">
        <v>3347</v>
      </c>
      <c r="CY489" s="115" t="s">
        <v>3345</v>
      </c>
      <c r="CZ489" s="115" t="s">
        <v>4634</v>
      </c>
      <c r="DA489" s="116" t="s">
        <v>2833</v>
      </c>
      <c r="DB489" s="115" t="s">
        <v>6982</v>
      </c>
      <c r="DC489" s="115" t="s">
        <v>6983</v>
      </c>
      <c r="DD489" s="115" t="s">
        <v>6984</v>
      </c>
      <c r="DE489" s="115" t="s">
        <v>6985</v>
      </c>
    </row>
    <row r="490" spans="90:109">
      <c r="CL490" s="120" t="s">
        <v>2472</v>
      </c>
      <c r="CM490" s="115" t="s">
        <v>2473</v>
      </c>
      <c r="CV490" s="115" t="s">
        <v>4323</v>
      </c>
      <c r="CW490" s="115" t="s">
        <v>3343</v>
      </c>
      <c r="CX490" s="115" t="s">
        <v>3347</v>
      </c>
      <c r="CY490" s="115" t="s">
        <v>3345</v>
      </c>
      <c r="CZ490" s="115" t="s">
        <v>4635</v>
      </c>
      <c r="DA490" s="116" t="s">
        <v>2834</v>
      </c>
      <c r="DB490" s="115" t="s">
        <v>6986</v>
      </c>
      <c r="DC490" s="115" t="s">
        <v>6987</v>
      </c>
      <c r="DD490" s="115" t="s">
        <v>6988</v>
      </c>
      <c r="DE490" s="115" t="s">
        <v>6989</v>
      </c>
    </row>
    <row r="491" spans="90:109">
      <c r="CL491" s="120" t="s">
        <v>2474</v>
      </c>
      <c r="CM491" s="115" t="s">
        <v>2475</v>
      </c>
      <c r="CV491" s="115" t="s">
        <v>4323</v>
      </c>
      <c r="CW491" s="115" t="s">
        <v>3343</v>
      </c>
      <c r="CX491" s="115" t="s">
        <v>3347</v>
      </c>
      <c r="CY491" s="115" t="s">
        <v>3345</v>
      </c>
      <c r="CZ491" s="115" t="s">
        <v>4636</v>
      </c>
      <c r="DA491" s="116" t="s">
        <v>2835</v>
      </c>
      <c r="DB491" s="115" t="s">
        <v>6990</v>
      </c>
      <c r="DC491" s="115" t="s">
        <v>6991</v>
      </c>
      <c r="DD491" s="115" t="s">
        <v>6992</v>
      </c>
      <c r="DE491" s="115" t="s">
        <v>6993</v>
      </c>
    </row>
    <row r="492" spans="90:109">
      <c r="CL492" s="120" t="s">
        <v>2476</v>
      </c>
      <c r="CM492" s="115" t="s">
        <v>2477</v>
      </c>
      <c r="CV492" s="115" t="s">
        <v>4323</v>
      </c>
      <c r="CW492" s="115" t="s">
        <v>3343</v>
      </c>
      <c r="CX492" s="115" t="s">
        <v>3347</v>
      </c>
      <c r="CY492" s="115" t="s">
        <v>3345</v>
      </c>
      <c r="CZ492" s="115" t="s">
        <v>4637</v>
      </c>
      <c r="DA492" s="116" t="s">
        <v>2836</v>
      </c>
      <c r="DB492" s="115" t="s">
        <v>6994</v>
      </c>
      <c r="DC492" s="115" t="s">
        <v>6995</v>
      </c>
      <c r="DD492" s="115" t="s">
        <v>6996</v>
      </c>
      <c r="DE492" s="115" t="s">
        <v>6997</v>
      </c>
    </row>
    <row r="493" spans="90:109">
      <c r="CL493" s="120" t="s">
        <v>2478</v>
      </c>
      <c r="CM493" s="115" t="s">
        <v>2479</v>
      </c>
      <c r="CV493" s="115" t="s">
        <v>4323</v>
      </c>
      <c r="CW493" s="115" t="s">
        <v>3343</v>
      </c>
      <c r="CX493" s="115" t="s">
        <v>3347</v>
      </c>
      <c r="CY493" s="115" t="s">
        <v>3345</v>
      </c>
      <c r="CZ493" s="115" t="s">
        <v>4638</v>
      </c>
      <c r="DA493" s="116" t="s">
        <v>2837</v>
      </c>
      <c r="DB493" s="115" t="s">
        <v>6998</v>
      </c>
      <c r="DC493" s="115" t="s">
        <v>6999</v>
      </c>
      <c r="DD493" s="115" t="s">
        <v>7000</v>
      </c>
      <c r="DE493" s="115" t="s">
        <v>7001</v>
      </c>
    </row>
    <row r="494" spans="90:109">
      <c r="CL494" s="120" t="s">
        <v>2480</v>
      </c>
      <c r="CM494" s="115" t="s">
        <v>2481</v>
      </c>
      <c r="CV494" s="115" t="s">
        <v>4323</v>
      </c>
      <c r="CW494" s="115" t="s">
        <v>3343</v>
      </c>
      <c r="CX494" s="115" t="s">
        <v>3347</v>
      </c>
      <c r="CY494" s="115" t="s">
        <v>3345</v>
      </c>
      <c r="CZ494" s="115" t="s">
        <v>4639</v>
      </c>
      <c r="DA494" s="116" t="s">
        <v>2838</v>
      </c>
      <c r="DB494" s="115" t="s">
        <v>7002</v>
      </c>
      <c r="DC494" s="115" t="s">
        <v>7003</v>
      </c>
      <c r="DD494" s="115" t="s">
        <v>7004</v>
      </c>
      <c r="DE494" s="115" t="s">
        <v>7005</v>
      </c>
    </row>
    <row r="495" spans="90:109">
      <c r="CL495" s="120" t="s">
        <v>2482</v>
      </c>
      <c r="CM495" s="115" t="s">
        <v>2483</v>
      </c>
      <c r="CV495" s="115" t="s">
        <v>4323</v>
      </c>
      <c r="CW495" s="115" t="s">
        <v>3343</v>
      </c>
      <c r="CX495" s="115" t="s">
        <v>3347</v>
      </c>
      <c r="CY495" s="115" t="s">
        <v>3345</v>
      </c>
      <c r="CZ495" s="115" t="s">
        <v>4640</v>
      </c>
      <c r="DA495" s="116" t="s">
        <v>2839</v>
      </c>
      <c r="DB495" s="115" t="s">
        <v>7006</v>
      </c>
      <c r="DC495" s="115" t="s">
        <v>7007</v>
      </c>
      <c r="DD495" s="115" t="s">
        <v>7008</v>
      </c>
      <c r="DE495" s="115" t="s">
        <v>7009</v>
      </c>
    </row>
    <row r="496" spans="90:109">
      <c r="CL496" s="120" t="s">
        <v>2484</v>
      </c>
      <c r="CM496" s="115" t="s">
        <v>2485</v>
      </c>
      <c r="CV496" s="115" t="s">
        <v>4323</v>
      </c>
      <c r="CW496" s="115" t="s">
        <v>3343</v>
      </c>
      <c r="CX496" s="115" t="s">
        <v>3347</v>
      </c>
      <c r="CY496" s="115" t="s">
        <v>3345</v>
      </c>
      <c r="CZ496" s="115" t="s">
        <v>4641</v>
      </c>
      <c r="DA496" s="116" t="s">
        <v>2840</v>
      </c>
      <c r="DB496" s="115" t="s">
        <v>7010</v>
      </c>
      <c r="DC496" s="115" t="s">
        <v>7011</v>
      </c>
      <c r="DD496" s="115" t="s">
        <v>7012</v>
      </c>
      <c r="DE496" s="115" t="s">
        <v>7013</v>
      </c>
    </row>
    <row r="497" spans="90:109">
      <c r="CL497" s="120" t="s">
        <v>2486</v>
      </c>
      <c r="CM497" s="115" t="s">
        <v>2487</v>
      </c>
      <c r="CV497" s="115" t="s">
        <v>4323</v>
      </c>
      <c r="CW497" s="115" t="s">
        <v>3343</v>
      </c>
      <c r="CX497" s="115" t="s">
        <v>3347</v>
      </c>
      <c r="CY497" s="115" t="s">
        <v>3345</v>
      </c>
      <c r="CZ497" s="115" t="s">
        <v>4642</v>
      </c>
      <c r="DA497" s="116" t="s">
        <v>2841</v>
      </c>
      <c r="DB497" s="115" t="s">
        <v>7014</v>
      </c>
      <c r="DC497" s="115" t="s">
        <v>7015</v>
      </c>
      <c r="DD497" s="115" t="s">
        <v>7016</v>
      </c>
      <c r="DE497" s="115" t="s">
        <v>7017</v>
      </c>
    </row>
    <row r="498" spans="90:109">
      <c r="CL498" s="120" t="s">
        <v>2488</v>
      </c>
      <c r="CM498" s="115" t="s">
        <v>2489</v>
      </c>
      <c r="CV498" s="115" t="s">
        <v>4323</v>
      </c>
      <c r="CW498" s="115" t="s">
        <v>3343</v>
      </c>
      <c r="CX498" s="115" t="s">
        <v>3347</v>
      </c>
      <c r="CY498" s="115" t="s">
        <v>3345</v>
      </c>
      <c r="CZ498" s="115" t="s">
        <v>4643</v>
      </c>
      <c r="DA498" s="116" t="s">
        <v>2842</v>
      </c>
      <c r="DB498" s="115" t="s">
        <v>7018</v>
      </c>
      <c r="DC498" s="115" t="s">
        <v>7019</v>
      </c>
      <c r="DD498" s="115" t="s">
        <v>7020</v>
      </c>
      <c r="DE498" s="115" t="s">
        <v>7021</v>
      </c>
    </row>
    <row r="499" spans="90:109">
      <c r="CL499" s="120" t="s">
        <v>2490</v>
      </c>
      <c r="CM499" s="115" t="s">
        <v>2491</v>
      </c>
      <c r="CV499" s="115" t="s">
        <v>4323</v>
      </c>
      <c r="CW499" s="115" t="s">
        <v>3343</v>
      </c>
      <c r="CX499" s="115" t="s">
        <v>3347</v>
      </c>
      <c r="CY499" s="115" t="s">
        <v>3345</v>
      </c>
      <c r="CZ499" s="115" t="s">
        <v>4644</v>
      </c>
      <c r="DA499" s="116" t="s">
        <v>2843</v>
      </c>
      <c r="DB499" s="115" t="s">
        <v>7022</v>
      </c>
      <c r="DC499" s="115" t="s">
        <v>7023</v>
      </c>
      <c r="DD499" s="115" t="s">
        <v>7024</v>
      </c>
      <c r="DE499" s="115" t="s">
        <v>7025</v>
      </c>
    </row>
    <row r="500" spans="90:109">
      <c r="CL500" s="120" t="s">
        <v>2492</v>
      </c>
      <c r="CM500" s="115" t="s">
        <v>2493</v>
      </c>
      <c r="CV500" s="115" t="s">
        <v>4323</v>
      </c>
      <c r="CW500" s="115" t="s">
        <v>3343</v>
      </c>
      <c r="CX500" s="115" t="s">
        <v>3347</v>
      </c>
      <c r="CY500" s="115" t="s">
        <v>3345</v>
      </c>
      <c r="CZ500" s="115" t="s">
        <v>4645</v>
      </c>
      <c r="DA500" s="116" t="s">
        <v>2844</v>
      </c>
      <c r="DB500" s="115" t="s">
        <v>7026</v>
      </c>
      <c r="DC500" s="115" t="s">
        <v>7027</v>
      </c>
      <c r="DD500" s="115" t="s">
        <v>7028</v>
      </c>
      <c r="DE500" s="115" t="s">
        <v>7029</v>
      </c>
    </row>
    <row r="501" spans="90:109">
      <c r="CL501" s="120" t="s">
        <v>2494</v>
      </c>
      <c r="CM501" s="115" t="s">
        <v>2495</v>
      </c>
      <c r="CV501" s="115" t="s">
        <v>4323</v>
      </c>
      <c r="CW501" s="115" t="s">
        <v>3343</v>
      </c>
      <c r="CX501" s="115" t="s">
        <v>3347</v>
      </c>
      <c r="CY501" s="115" t="s">
        <v>3345</v>
      </c>
      <c r="CZ501" s="115" t="s">
        <v>4646</v>
      </c>
      <c r="DA501" s="116" t="s">
        <v>2845</v>
      </c>
      <c r="DB501" s="115" t="s">
        <v>7030</v>
      </c>
      <c r="DC501" s="115" t="s">
        <v>7031</v>
      </c>
      <c r="DD501" s="115" t="s">
        <v>7032</v>
      </c>
      <c r="DE501" s="115" t="s">
        <v>7033</v>
      </c>
    </row>
    <row r="502" spans="90:109">
      <c r="CL502" s="120" t="s">
        <v>2496</v>
      </c>
      <c r="CM502" s="115" t="s">
        <v>2497</v>
      </c>
      <c r="CV502" s="115" t="s">
        <v>4323</v>
      </c>
      <c r="CW502" s="115" t="s">
        <v>3343</v>
      </c>
      <c r="CX502" s="115" t="s">
        <v>3347</v>
      </c>
      <c r="CY502" s="115" t="s">
        <v>3345</v>
      </c>
      <c r="CZ502" s="115" t="s">
        <v>4647</v>
      </c>
      <c r="DA502" s="116" t="s">
        <v>2846</v>
      </c>
      <c r="DB502" s="115" t="s">
        <v>7034</v>
      </c>
      <c r="DC502" s="115" t="s">
        <v>7035</v>
      </c>
      <c r="DD502" s="115" t="s">
        <v>7036</v>
      </c>
      <c r="DE502" s="115" t="s">
        <v>7037</v>
      </c>
    </row>
    <row r="503" spans="90:109">
      <c r="CL503" s="120" t="s">
        <v>2498</v>
      </c>
      <c r="CM503" s="115" t="s">
        <v>2499</v>
      </c>
      <c r="CV503" s="115" t="s">
        <v>4323</v>
      </c>
      <c r="CW503" s="115" t="s">
        <v>3343</v>
      </c>
      <c r="CX503" s="115" t="s">
        <v>3347</v>
      </c>
      <c r="CY503" s="115" t="s">
        <v>3345</v>
      </c>
      <c r="CZ503" s="115" t="s">
        <v>4648</v>
      </c>
      <c r="DA503" s="116" t="s">
        <v>2847</v>
      </c>
      <c r="DB503" s="115" t="s">
        <v>7038</v>
      </c>
      <c r="DC503" s="115" t="s">
        <v>7039</v>
      </c>
      <c r="DD503" s="115" t="s">
        <v>7040</v>
      </c>
      <c r="DE503" s="115" t="s">
        <v>7041</v>
      </c>
    </row>
    <row r="504" spans="90:109">
      <c r="CL504" s="120" t="s">
        <v>2500</v>
      </c>
      <c r="CM504" s="115" t="s">
        <v>2501</v>
      </c>
      <c r="CV504" s="115" t="s">
        <v>4323</v>
      </c>
      <c r="CW504" s="115" t="s">
        <v>3343</v>
      </c>
      <c r="CX504" s="115" t="s">
        <v>3347</v>
      </c>
      <c r="CY504" s="115" t="s">
        <v>3345</v>
      </c>
      <c r="CZ504" s="115" t="s">
        <v>4649</v>
      </c>
      <c r="DA504" s="116" t="s">
        <v>2848</v>
      </c>
      <c r="DB504" s="115" t="s">
        <v>7042</v>
      </c>
      <c r="DC504" s="115" t="s">
        <v>7043</v>
      </c>
      <c r="DD504" s="115" t="s">
        <v>7044</v>
      </c>
      <c r="DE504" s="115" t="s">
        <v>7045</v>
      </c>
    </row>
    <row r="505" spans="90:109">
      <c r="CL505" s="120" t="s">
        <v>2502</v>
      </c>
      <c r="CM505" s="115" t="s">
        <v>2503</v>
      </c>
      <c r="CV505" s="115" t="s">
        <v>4323</v>
      </c>
      <c r="CW505" s="115" t="s">
        <v>3343</v>
      </c>
      <c r="CX505" s="115" t="s">
        <v>3347</v>
      </c>
      <c r="CY505" s="115" t="s">
        <v>3345</v>
      </c>
      <c r="CZ505" s="115" t="s">
        <v>4650</v>
      </c>
      <c r="DA505" s="116" t="s">
        <v>2849</v>
      </c>
      <c r="DB505" s="115" t="s">
        <v>7046</v>
      </c>
      <c r="DC505" s="115" t="s">
        <v>7047</v>
      </c>
      <c r="DD505" s="115" t="s">
        <v>7048</v>
      </c>
      <c r="DE505" s="115" t="s">
        <v>7049</v>
      </c>
    </row>
    <row r="506" spans="90:109">
      <c r="CL506" s="120" t="s">
        <v>2504</v>
      </c>
      <c r="CM506" s="115" t="s">
        <v>2505</v>
      </c>
      <c r="CV506" s="115" t="s">
        <v>4323</v>
      </c>
      <c r="CW506" s="115" t="s">
        <v>3343</v>
      </c>
      <c r="CX506" s="115" t="s">
        <v>3347</v>
      </c>
      <c r="CY506" s="115" t="s">
        <v>3345</v>
      </c>
      <c r="CZ506" s="115" t="s">
        <v>4651</v>
      </c>
      <c r="DA506" s="116" t="s">
        <v>2850</v>
      </c>
      <c r="DB506" s="115" t="s">
        <v>7050</v>
      </c>
      <c r="DC506" s="115" t="s">
        <v>7051</v>
      </c>
      <c r="DD506" s="115" t="s">
        <v>7052</v>
      </c>
      <c r="DE506" s="115" t="s">
        <v>7053</v>
      </c>
    </row>
    <row r="507" spans="90:109">
      <c r="CL507" s="120" t="s">
        <v>2506</v>
      </c>
      <c r="CM507" s="115" t="s">
        <v>2507</v>
      </c>
      <c r="CV507" s="115" t="s">
        <v>4323</v>
      </c>
      <c r="CW507" s="115" t="s">
        <v>3343</v>
      </c>
      <c r="CX507" s="115" t="s">
        <v>3347</v>
      </c>
      <c r="CY507" s="115" t="s">
        <v>3345</v>
      </c>
      <c r="CZ507" s="115" t="s">
        <v>4652</v>
      </c>
      <c r="DA507" s="116" t="s">
        <v>2851</v>
      </c>
      <c r="DB507" s="115" t="s">
        <v>7054</v>
      </c>
      <c r="DC507" s="115" t="s">
        <v>7055</v>
      </c>
      <c r="DD507" s="115" t="s">
        <v>7056</v>
      </c>
      <c r="DE507" s="115" t="s">
        <v>7057</v>
      </c>
    </row>
    <row r="508" spans="90:109">
      <c r="CL508" s="120" t="s">
        <v>2508</v>
      </c>
      <c r="CM508" s="115" t="s">
        <v>2509</v>
      </c>
      <c r="CV508" s="115" t="s">
        <v>4323</v>
      </c>
      <c r="CW508" s="115" t="s">
        <v>3343</v>
      </c>
      <c r="CX508" s="115" t="s">
        <v>3347</v>
      </c>
      <c r="CY508" s="115" t="s">
        <v>3345</v>
      </c>
      <c r="CZ508" s="115" t="s">
        <v>4653</v>
      </c>
      <c r="DA508" s="116" t="s">
        <v>2852</v>
      </c>
      <c r="DB508" s="115" t="s">
        <v>7058</v>
      </c>
      <c r="DC508" s="115" t="s">
        <v>7059</v>
      </c>
      <c r="DD508" s="115" t="s">
        <v>7060</v>
      </c>
      <c r="DE508" s="115" t="s">
        <v>7061</v>
      </c>
    </row>
    <row r="509" spans="90:109">
      <c r="CL509" s="120" t="s">
        <v>2510</v>
      </c>
      <c r="CM509" s="115" t="s">
        <v>2511</v>
      </c>
      <c r="CV509" s="115" t="s">
        <v>4323</v>
      </c>
      <c r="CW509" s="115" t="s">
        <v>3343</v>
      </c>
      <c r="CX509" s="115" t="s">
        <v>3347</v>
      </c>
      <c r="CY509" s="115" t="s">
        <v>3345</v>
      </c>
      <c r="CZ509" s="115" t="s">
        <v>4654</v>
      </c>
      <c r="DA509" s="116" t="s">
        <v>2853</v>
      </c>
      <c r="DB509" s="115" t="s">
        <v>7062</v>
      </c>
      <c r="DC509" s="115" t="s">
        <v>7063</v>
      </c>
      <c r="DD509" s="115" t="s">
        <v>7064</v>
      </c>
      <c r="DE509" s="115" t="s">
        <v>7065</v>
      </c>
    </row>
    <row r="510" spans="90:109">
      <c r="CL510" s="120" t="s">
        <v>2512</v>
      </c>
      <c r="CM510" s="115" t="s">
        <v>2513</v>
      </c>
      <c r="CV510" s="115" t="s">
        <v>4323</v>
      </c>
      <c r="CW510" s="115" t="s">
        <v>3343</v>
      </c>
      <c r="CX510" s="115" t="s">
        <v>3347</v>
      </c>
      <c r="CY510" s="115" t="s">
        <v>3345</v>
      </c>
      <c r="CZ510" s="115" t="s">
        <v>4655</v>
      </c>
      <c r="DA510" s="116" t="s">
        <v>2854</v>
      </c>
      <c r="DB510" s="115" t="s">
        <v>7066</v>
      </c>
      <c r="DC510" s="115" t="s">
        <v>7067</v>
      </c>
      <c r="DD510" s="115" t="s">
        <v>7068</v>
      </c>
      <c r="DE510" s="115" t="s">
        <v>7069</v>
      </c>
    </row>
    <row r="511" spans="90:109">
      <c r="CL511" s="120" t="s">
        <v>2514</v>
      </c>
      <c r="CM511" s="115" t="s">
        <v>2515</v>
      </c>
      <c r="CV511" s="115" t="s">
        <v>4323</v>
      </c>
      <c r="CW511" s="115" t="s">
        <v>3343</v>
      </c>
      <c r="CX511" s="115" t="s">
        <v>3347</v>
      </c>
      <c r="CY511" s="115" t="s">
        <v>3345</v>
      </c>
      <c r="CZ511" s="115" t="s">
        <v>4656</v>
      </c>
      <c r="DA511" s="116" t="s">
        <v>2855</v>
      </c>
      <c r="DB511" s="115" t="s">
        <v>7070</v>
      </c>
      <c r="DC511" s="115" t="s">
        <v>7071</v>
      </c>
      <c r="DD511" s="115" t="s">
        <v>7072</v>
      </c>
      <c r="DE511" s="115" t="s">
        <v>7073</v>
      </c>
    </row>
    <row r="512" spans="90:109">
      <c r="CL512" s="120" t="s">
        <v>2516</v>
      </c>
      <c r="CM512" s="115" t="s">
        <v>2517</v>
      </c>
      <c r="CV512" s="115" t="s">
        <v>4323</v>
      </c>
      <c r="CW512" s="115" t="s">
        <v>3343</v>
      </c>
      <c r="CX512" s="115" t="s">
        <v>3347</v>
      </c>
      <c r="CY512" s="115" t="s">
        <v>3345</v>
      </c>
      <c r="CZ512" s="115" t="s">
        <v>4657</v>
      </c>
      <c r="DA512" s="116" t="s">
        <v>2856</v>
      </c>
      <c r="DB512" s="115" t="s">
        <v>7074</v>
      </c>
      <c r="DC512" s="115" t="s">
        <v>7075</v>
      </c>
      <c r="DD512" s="115" t="s">
        <v>7076</v>
      </c>
      <c r="DE512" s="115" t="s">
        <v>7077</v>
      </c>
    </row>
    <row r="513" spans="90:109">
      <c r="CL513" s="120" t="s">
        <v>2518</v>
      </c>
      <c r="CM513" s="115" t="s">
        <v>2519</v>
      </c>
      <c r="CV513" s="115" t="s">
        <v>4323</v>
      </c>
      <c r="CW513" s="115" t="s">
        <v>3343</v>
      </c>
      <c r="CX513" s="115" t="s">
        <v>3347</v>
      </c>
      <c r="CY513" s="115" t="s">
        <v>3345</v>
      </c>
      <c r="CZ513" s="115" t="s">
        <v>4658</v>
      </c>
      <c r="DA513" s="116" t="s">
        <v>2857</v>
      </c>
      <c r="DB513" s="115" t="s">
        <v>7078</v>
      </c>
      <c r="DC513" s="115" t="s">
        <v>7079</v>
      </c>
      <c r="DD513" s="115" t="s">
        <v>7080</v>
      </c>
      <c r="DE513" s="115" t="s">
        <v>7081</v>
      </c>
    </row>
    <row r="514" spans="90:109">
      <c r="CL514" s="120" t="s">
        <v>3484</v>
      </c>
      <c r="CM514" s="115" t="s">
        <v>3485</v>
      </c>
      <c r="CV514" s="115" t="s">
        <v>4323</v>
      </c>
      <c r="CW514" s="115" t="s">
        <v>3343</v>
      </c>
      <c r="CX514" s="115" t="s">
        <v>3347</v>
      </c>
      <c r="CY514" s="115" t="s">
        <v>3345</v>
      </c>
      <c r="CZ514" s="115" t="s">
        <v>4659</v>
      </c>
      <c r="DA514" s="116" t="s">
        <v>2858</v>
      </c>
      <c r="DB514" s="115" t="s">
        <v>7082</v>
      </c>
      <c r="DC514" s="115" t="s">
        <v>7083</v>
      </c>
      <c r="DD514" s="115" t="s">
        <v>7084</v>
      </c>
      <c r="DE514" s="115" t="s">
        <v>7085</v>
      </c>
    </row>
    <row r="515" spans="90:109">
      <c r="CL515" s="120" t="s">
        <v>3486</v>
      </c>
      <c r="CM515" s="115" t="s">
        <v>3487</v>
      </c>
      <c r="CV515" s="115" t="s">
        <v>4323</v>
      </c>
      <c r="CW515" s="115" t="s">
        <v>3343</v>
      </c>
      <c r="CX515" s="115" t="s">
        <v>3347</v>
      </c>
      <c r="CY515" s="115" t="s">
        <v>3345</v>
      </c>
      <c r="CZ515" s="115" t="s">
        <v>4660</v>
      </c>
      <c r="DA515" s="116" t="s">
        <v>2859</v>
      </c>
      <c r="DB515" s="115" t="s">
        <v>7086</v>
      </c>
      <c r="DC515" s="115" t="s">
        <v>7087</v>
      </c>
      <c r="DD515" s="115" t="s">
        <v>7088</v>
      </c>
      <c r="DE515" s="115" t="s">
        <v>7089</v>
      </c>
    </row>
    <row r="516" spans="90:109">
      <c r="CL516" s="120" t="s">
        <v>3488</v>
      </c>
      <c r="CM516" s="115" t="s">
        <v>3489</v>
      </c>
      <c r="CV516" s="115" t="s">
        <v>4323</v>
      </c>
      <c r="CW516" s="115" t="s">
        <v>3343</v>
      </c>
      <c r="CX516" s="115" t="s">
        <v>3347</v>
      </c>
      <c r="CY516" s="115" t="s">
        <v>3345</v>
      </c>
      <c r="CZ516" s="115" t="s">
        <v>4661</v>
      </c>
      <c r="DA516" s="116" t="s">
        <v>2860</v>
      </c>
      <c r="DB516" s="115" t="s">
        <v>7090</v>
      </c>
      <c r="DC516" s="115" t="s">
        <v>7091</v>
      </c>
      <c r="DD516" s="115" t="s">
        <v>7092</v>
      </c>
      <c r="DE516" s="115" t="s">
        <v>7093</v>
      </c>
    </row>
    <row r="517" spans="90:109">
      <c r="CL517" s="120" t="s">
        <v>3490</v>
      </c>
      <c r="CM517" s="115" t="s">
        <v>3491</v>
      </c>
      <c r="CV517" s="115" t="s">
        <v>4323</v>
      </c>
      <c r="CW517" s="115" t="s">
        <v>3343</v>
      </c>
      <c r="CX517" s="115" t="s">
        <v>3347</v>
      </c>
      <c r="CY517" s="115" t="s">
        <v>3345</v>
      </c>
      <c r="CZ517" s="115" t="s">
        <v>4662</v>
      </c>
      <c r="DA517" s="116" t="s">
        <v>2861</v>
      </c>
      <c r="DB517" s="115" t="s">
        <v>7094</v>
      </c>
      <c r="DC517" s="115" t="s">
        <v>7095</v>
      </c>
      <c r="DD517" s="115" t="s">
        <v>7096</v>
      </c>
      <c r="DE517" s="115" t="s">
        <v>7097</v>
      </c>
    </row>
    <row r="518" spans="90:109">
      <c r="CL518" s="120" t="s">
        <v>3492</v>
      </c>
      <c r="CM518" s="115" t="s">
        <v>3493</v>
      </c>
      <c r="CV518" s="115" t="s">
        <v>4323</v>
      </c>
      <c r="CW518" s="115" t="s">
        <v>3343</v>
      </c>
      <c r="CX518" s="115" t="s">
        <v>3347</v>
      </c>
      <c r="CY518" s="115" t="s">
        <v>3345</v>
      </c>
      <c r="CZ518" s="115" t="s">
        <v>4663</v>
      </c>
      <c r="DA518" s="116" t="s">
        <v>2862</v>
      </c>
      <c r="DB518" s="115" t="s">
        <v>7098</v>
      </c>
      <c r="DC518" s="115" t="s">
        <v>7099</v>
      </c>
      <c r="DD518" s="115" t="s">
        <v>7100</v>
      </c>
      <c r="DE518" s="115" t="s">
        <v>7101</v>
      </c>
    </row>
    <row r="519" spans="90:109">
      <c r="CL519" s="120" t="s">
        <v>3494</v>
      </c>
      <c r="CM519" s="115" t="s">
        <v>3495</v>
      </c>
      <c r="CV519" s="115" t="s">
        <v>4323</v>
      </c>
      <c r="CW519" s="115" t="s">
        <v>3343</v>
      </c>
      <c r="CX519" s="115" t="s">
        <v>3347</v>
      </c>
      <c r="CY519" s="115" t="s">
        <v>3345</v>
      </c>
      <c r="CZ519" s="115" t="s">
        <v>4664</v>
      </c>
      <c r="DA519" s="116" t="s">
        <v>2863</v>
      </c>
      <c r="DB519" s="115" t="s">
        <v>7102</v>
      </c>
      <c r="DC519" s="115" t="s">
        <v>7103</v>
      </c>
      <c r="DD519" s="115" t="s">
        <v>7104</v>
      </c>
      <c r="DE519" s="115" t="s">
        <v>7105</v>
      </c>
    </row>
    <row r="520" spans="90:109">
      <c r="CL520" s="120" t="s">
        <v>3496</v>
      </c>
      <c r="CM520" s="115" t="s">
        <v>3497</v>
      </c>
      <c r="CV520" s="115" t="s">
        <v>4323</v>
      </c>
      <c r="CW520" s="115" t="s">
        <v>3343</v>
      </c>
      <c r="CX520" s="115" t="s">
        <v>3347</v>
      </c>
      <c r="CY520" s="115" t="s">
        <v>3345</v>
      </c>
      <c r="CZ520" s="115" t="s">
        <v>4665</v>
      </c>
      <c r="DA520" s="116" t="s">
        <v>2864</v>
      </c>
      <c r="DB520" s="115" t="s">
        <v>7106</v>
      </c>
      <c r="DC520" s="115" t="s">
        <v>7107</v>
      </c>
      <c r="DD520" s="115" t="s">
        <v>7108</v>
      </c>
      <c r="DE520" s="115" t="s">
        <v>7109</v>
      </c>
    </row>
    <row r="521" spans="90:109">
      <c r="CL521" s="120" t="s">
        <v>3498</v>
      </c>
      <c r="CM521" s="115" t="s">
        <v>3499</v>
      </c>
      <c r="CV521" s="115" t="s">
        <v>4323</v>
      </c>
      <c r="CW521" s="115" t="s">
        <v>3343</v>
      </c>
      <c r="CX521" s="115" t="s">
        <v>3347</v>
      </c>
      <c r="CY521" s="115" t="s">
        <v>3345</v>
      </c>
      <c r="CZ521" s="115" t="s">
        <v>4666</v>
      </c>
      <c r="DA521" s="116" t="s">
        <v>2865</v>
      </c>
      <c r="DB521" s="115" t="s">
        <v>7110</v>
      </c>
      <c r="DC521" s="115" t="s">
        <v>7111</v>
      </c>
      <c r="DD521" s="115" t="s">
        <v>7112</v>
      </c>
      <c r="DE521" s="115" t="s">
        <v>7113</v>
      </c>
    </row>
    <row r="522" spans="90:109">
      <c r="CL522" s="120" t="s">
        <v>3500</v>
      </c>
      <c r="CM522" s="115" t="s">
        <v>3501</v>
      </c>
      <c r="CV522" s="115" t="s">
        <v>4323</v>
      </c>
      <c r="CW522" s="115" t="s">
        <v>3343</v>
      </c>
      <c r="CX522" s="115" t="s">
        <v>3347</v>
      </c>
      <c r="CY522" s="115" t="s">
        <v>3345</v>
      </c>
      <c r="CZ522" s="115" t="s">
        <v>4667</v>
      </c>
      <c r="DA522" s="116" t="s">
        <v>2866</v>
      </c>
      <c r="DB522" s="115" t="s">
        <v>7114</v>
      </c>
      <c r="DC522" s="115" t="s">
        <v>7115</v>
      </c>
      <c r="DD522" s="115" t="s">
        <v>7116</v>
      </c>
      <c r="DE522" s="115" t="s">
        <v>7117</v>
      </c>
    </row>
    <row r="523" spans="90:109">
      <c r="CL523" s="120" t="s">
        <v>3502</v>
      </c>
      <c r="CM523" s="115" t="s">
        <v>3503</v>
      </c>
      <c r="CV523" s="115" t="s">
        <v>4323</v>
      </c>
      <c r="CW523" s="115" t="s">
        <v>3343</v>
      </c>
      <c r="CX523" s="115" t="s">
        <v>3347</v>
      </c>
      <c r="CY523" s="115" t="s">
        <v>3345</v>
      </c>
      <c r="CZ523" s="115" t="s">
        <v>4668</v>
      </c>
      <c r="DA523" s="116" t="s">
        <v>2867</v>
      </c>
      <c r="DB523" s="115" t="s">
        <v>7118</v>
      </c>
      <c r="DC523" s="115" t="s">
        <v>7119</v>
      </c>
      <c r="DD523" s="115" t="s">
        <v>7120</v>
      </c>
      <c r="DE523" s="115" t="s">
        <v>7121</v>
      </c>
    </row>
    <row r="524" spans="90:109">
      <c r="CL524" s="120" t="s">
        <v>3504</v>
      </c>
      <c r="CM524" s="115" t="s">
        <v>3505</v>
      </c>
      <c r="CV524" s="115" t="s">
        <v>4323</v>
      </c>
      <c r="CW524" s="115" t="s">
        <v>3343</v>
      </c>
      <c r="CX524" s="115" t="s">
        <v>3347</v>
      </c>
      <c r="CY524" s="115" t="s">
        <v>3345</v>
      </c>
      <c r="CZ524" s="115" t="s">
        <v>4669</v>
      </c>
      <c r="DA524" s="116" t="s">
        <v>2868</v>
      </c>
      <c r="DB524" s="115" t="s">
        <v>7122</v>
      </c>
      <c r="DC524" s="115" t="s">
        <v>7123</v>
      </c>
      <c r="DD524" s="115" t="s">
        <v>7124</v>
      </c>
      <c r="DE524" s="115" t="s">
        <v>7125</v>
      </c>
    </row>
    <row r="525" spans="90:109">
      <c r="CL525" s="120" t="s">
        <v>3506</v>
      </c>
      <c r="CM525" s="115" t="s">
        <v>3507</v>
      </c>
      <c r="CV525" s="115" t="s">
        <v>4323</v>
      </c>
      <c r="CW525" s="115" t="s">
        <v>3343</v>
      </c>
      <c r="CX525" s="115" t="s">
        <v>3347</v>
      </c>
      <c r="CY525" s="115" t="s">
        <v>3345</v>
      </c>
      <c r="CZ525" s="115" t="s">
        <v>4670</v>
      </c>
      <c r="DA525" s="116" t="s">
        <v>2869</v>
      </c>
      <c r="DB525" s="115" t="s">
        <v>7126</v>
      </c>
      <c r="DC525" s="115" t="s">
        <v>7127</v>
      </c>
      <c r="DD525" s="115" t="s">
        <v>7128</v>
      </c>
      <c r="DE525" s="115" t="s">
        <v>7129</v>
      </c>
    </row>
    <row r="526" spans="90:109">
      <c r="CL526" s="120" t="s">
        <v>3508</v>
      </c>
      <c r="CM526" s="115" t="s">
        <v>3509</v>
      </c>
      <c r="CV526" s="115" t="s">
        <v>4323</v>
      </c>
      <c r="CW526" s="115" t="s">
        <v>3343</v>
      </c>
      <c r="CX526" s="115" t="s">
        <v>3347</v>
      </c>
      <c r="CY526" s="115" t="s">
        <v>3345</v>
      </c>
      <c r="CZ526" s="115" t="s">
        <v>4671</v>
      </c>
      <c r="DA526" s="116" t="s">
        <v>2870</v>
      </c>
      <c r="DB526" s="115" t="s">
        <v>7130</v>
      </c>
      <c r="DC526" s="115" t="s">
        <v>7131</v>
      </c>
      <c r="DD526" s="115" t="s">
        <v>7132</v>
      </c>
      <c r="DE526" s="115" t="s">
        <v>7133</v>
      </c>
    </row>
    <row r="527" spans="90:109">
      <c r="CL527" s="120" t="s">
        <v>3510</v>
      </c>
      <c r="CM527" s="115" t="s">
        <v>3511</v>
      </c>
      <c r="CV527" s="115" t="s">
        <v>4323</v>
      </c>
      <c r="CW527" s="115" t="s">
        <v>3343</v>
      </c>
      <c r="CX527" s="115" t="s">
        <v>3347</v>
      </c>
      <c r="CY527" s="115" t="s">
        <v>3345</v>
      </c>
      <c r="CZ527" s="115" t="s">
        <v>4672</v>
      </c>
      <c r="DA527" s="116" t="s">
        <v>2871</v>
      </c>
      <c r="DB527" s="115" t="s">
        <v>7134</v>
      </c>
      <c r="DC527" s="115" t="s">
        <v>7135</v>
      </c>
      <c r="DD527" s="115" t="s">
        <v>7136</v>
      </c>
      <c r="DE527" s="115" t="s">
        <v>7137</v>
      </c>
    </row>
    <row r="528" spans="90:109">
      <c r="CL528" s="120" t="s">
        <v>3512</v>
      </c>
      <c r="CM528" s="115" t="s">
        <v>3513</v>
      </c>
      <c r="CV528" s="115" t="s">
        <v>4323</v>
      </c>
      <c r="CW528" s="115" t="s">
        <v>3343</v>
      </c>
      <c r="CX528" s="115" t="s">
        <v>3347</v>
      </c>
      <c r="CY528" s="115" t="s">
        <v>3345</v>
      </c>
      <c r="CZ528" s="115" t="s">
        <v>4673</v>
      </c>
      <c r="DA528" s="116" t="s">
        <v>2872</v>
      </c>
      <c r="DB528" s="115" t="s">
        <v>7138</v>
      </c>
      <c r="DC528" s="115" t="s">
        <v>7139</v>
      </c>
      <c r="DD528" s="115" t="s">
        <v>7140</v>
      </c>
      <c r="DE528" s="115" t="s">
        <v>7141</v>
      </c>
    </row>
    <row r="529" spans="90:109">
      <c r="CL529" s="120" t="s">
        <v>3514</v>
      </c>
      <c r="CM529" s="115" t="s">
        <v>3515</v>
      </c>
      <c r="CV529" s="115" t="s">
        <v>4323</v>
      </c>
      <c r="CW529" s="115" t="s">
        <v>3343</v>
      </c>
      <c r="CX529" s="115" t="s">
        <v>3347</v>
      </c>
      <c r="CY529" s="115" t="s">
        <v>3345</v>
      </c>
      <c r="CZ529" s="115" t="s">
        <v>4674</v>
      </c>
      <c r="DA529" s="116" t="s">
        <v>2873</v>
      </c>
      <c r="DB529" s="115" t="s">
        <v>7142</v>
      </c>
      <c r="DC529" s="115" t="s">
        <v>7143</v>
      </c>
      <c r="DD529" s="115" t="s">
        <v>7144</v>
      </c>
      <c r="DE529" s="115" t="s">
        <v>7145</v>
      </c>
    </row>
    <row r="530" spans="90:109">
      <c r="CL530" s="120" t="s">
        <v>3516</v>
      </c>
      <c r="CM530" s="115" t="s">
        <v>3517</v>
      </c>
      <c r="CV530" s="115" t="s">
        <v>4323</v>
      </c>
      <c r="CW530" s="115" t="s">
        <v>3343</v>
      </c>
      <c r="CX530" s="115" t="s">
        <v>3347</v>
      </c>
      <c r="CY530" s="115" t="s">
        <v>3345</v>
      </c>
      <c r="CZ530" s="115" t="s">
        <v>4675</v>
      </c>
      <c r="DA530" s="116" t="s">
        <v>2874</v>
      </c>
      <c r="DB530" s="115" t="s">
        <v>7146</v>
      </c>
      <c r="DC530" s="115" t="s">
        <v>7147</v>
      </c>
      <c r="DD530" s="115" t="s">
        <v>7148</v>
      </c>
      <c r="DE530" s="115" t="s">
        <v>7149</v>
      </c>
    </row>
    <row r="531" spans="90:109">
      <c r="CL531" s="120" t="s">
        <v>3518</v>
      </c>
      <c r="CM531" s="115" t="s">
        <v>3519</v>
      </c>
      <c r="CV531" s="115" t="s">
        <v>4323</v>
      </c>
      <c r="CW531" s="115" t="s">
        <v>3343</v>
      </c>
      <c r="CX531" s="115" t="s">
        <v>3347</v>
      </c>
      <c r="CY531" s="115" t="s">
        <v>3345</v>
      </c>
      <c r="CZ531" s="115" t="s">
        <v>4676</v>
      </c>
      <c r="DA531" s="116" t="s">
        <v>2875</v>
      </c>
      <c r="DB531" s="115" t="s">
        <v>7150</v>
      </c>
      <c r="DC531" s="115" t="s">
        <v>7151</v>
      </c>
      <c r="DD531" s="115" t="s">
        <v>7152</v>
      </c>
      <c r="DE531" s="115" t="s">
        <v>7153</v>
      </c>
    </row>
    <row r="532" spans="90:109">
      <c r="CL532" s="120" t="s">
        <v>3520</v>
      </c>
      <c r="CM532" s="115" t="s">
        <v>3521</v>
      </c>
      <c r="CV532" s="115" t="s">
        <v>4323</v>
      </c>
      <c r="CW532" s="115" t="s">
        <v>3343</v>
      </c>
      <c r="CX532" s="115" t="s">
        <v>3347</v>
      </c>
      <c r="CY532" s="115" t="s">
        <v>3345</v>
      </c>
      <c r="CZ532" s="115" t="s">
        <v>4677</v>
      </c>
      <c r="DA532" s="116" t="s">
        <v>2876</v>
      </c>
      <c r="DB532" s="115" t="s">
        <v>7154</v>
      </c>
      <c r="DC532" s="115" t="s">
        <v>7155</v>
      </c>
      <c r="DD532" s="115" t="s">
        <v>7156</v>
      </c>
      <c r="DE532" s="115" t="s">
        <v>7157</v>
      </c>
    </row>
    <row r="533" spans="90:109">
      <c r="CL533" s="120" t="s">
        <v>3522</v>
      </c>
      <c r="CM533" s="115" t="s">
        <v>3523</v>
      </c>
      <c r="CV533" s="115" t="s">
        <v>4323</v>
      </c>
      <c r="CW533" s="115" t="s">
        <v>3343</v>
      </c>
      <c r="CX533" s="115" t="s">
        <v>3347</v>
      </c>
      <c r="CY533" s="115" t="s">
        <v>3345</v>
      </c>
      <c r="CZ533" s="115" t="s">
        <v>4678</v>
      </c>
      <c r="DA533" s="116" t="s">
        <v>2877</v>
      </c>
      <c r="DB533" s="115" t="s">
        <v>7158</v>
      </c>
      <c r="DC533" s="115" t="s">
        <v>7159</v>
      </c>
      <c r="DD533" s="115" t="s">
        <v>7160</v>
      </c>
      <c r="DE533" s="115" t="s">
        <v>7161</v>
      </c>
    </row>
    <row r="534" spans="90:109">
      <c r="CL534" s="120" t="s">
        <v>3524</v>
      </c>
      <c r="CM534" s="115" t="s">
        <v>3525</v>
      </c>
      <c r="CV534" s="115" t="s">
        <v>4323</v>
      </c>
      <c r="CW534" s="115" t="s">
        <v>3343</v>
      </c>
      <c r="CX534" s="115" t="s">
        <v>3347</v>
      </c>
      <c r="CY534" s="115" t="s">
        <v>3345</v>
      </c>
      <c r="CZ534" s="115" t="s">
        <v>4679</v>
      </c>
      <c r="DA534" s="116" t="s">
        <v>2878</v>
      </c>
      <c r="DB534" s="115" t="s">
        <v>7162</v>
      </c>
      <c r="DC534" s="115" t="s">
        <v>7163</v>
      </c>
      <c r="DD534" s="115" t="s">
        <v>7164</v>
      </c>
      <c r="DE534" s="115" t="s">
        <v>7165</v>
      </c>
    </row>
    <row r="535" spans="90:109">
      <c r="CL535" s="120" t="s">
        <v>3526</v>
      </c>
      <c r="CM535" s="115" t="s">
        <v>3527</v>
      </c>
      <c r="CV535" s="115" t="s">
        <v>4323</v>
      </c>
      <c r="CW535" s="115" t="s">
        <v>3343</v>
      </c>
      <c r="CX535" s="115" t="s">
        <v>3347</v>
      </c>
      <c r="CY535" s="115" t="s">
        <v>3345</v>
      </c>
      <c r="CZ535" s="115" t="s">
        <v>4680</v>
      </c>
      <c r="DA535" s="116" t="s">
        <v>2879</v>
      </c>
      <c r="DB535" s="115" t="s">
        <v>7166</v>
      </c>
      <c r="DC535" s="115" t="s">
        <v>7167</v>
      </c>
      <c r="DD535" s="115" t="s">
        <v>7168</v>
      </c>
      <c r="DE535" s="115" t="s">
        <v>7169</v>
      </c>
    </row>
    <row r="536" spans="90:109">
      <c r="CL536" s="120" t="s">
        <v>3528</v>
      </c>
      <c r="CM536" s="115" t="s">
        <v>3529</v>
      </c>
      <c r="CV536" s="115" t="s">
        <v>4323</v>
      </c>
      <c r="CW536" s="115" t="s">
        <v>3343</v>
      </c>
      <c r="CX536" s="115" t="s">
        <v>3347</v>
      </c>
      <c r="CY536" s="115" t="s">
        <v>3345</v>
      </c>
      <c r="CZ536" s="115" t="s">
        <v>4681</v>
      </c>
      <c r="DA536" s="116" t="s">
        <v>2880</v>
      </c>
      <c r="DB536" s="115" t="s">
        <v>7170</v>
      </c>
      <c r="DC536" s="115" t="s">
        <v>7171</v>
      </c>
      <c r="DD536" s="115" t="s">
        <v>7172</v>
      </c>
      <c r="DE536" s="115" t="s">
        <v>7173</v>
      </c>
    </row>
    <row r="537" spans="90:109">
      <c r="CL537" s="120" t="s">
        <v>3530</v>
      </c>
      <c r="CM537" s="115" t="s">
        <v>3531</v>
      </c>
      <c r="CV537" s="115" t="s">
        <v>4323</v>
      </c>
      <c r="CW537" s="115" t="s">
        <v>3343</v>
      </c>
      <c r="CX537" s="115" t="s">
        <v>3347</v>
      </c>
      <c r="CY537" s="115" t="s">
        <v>3345</v>
      </c>
      <c r="CZ537" s="115" t="s">
        <v>4682</v>
      </c>
      <c r="DA537" s="116" t="s">
        <v>2881</v>
      </c>
      <c r="DB537" s="115" t="s">
        <v>7174</v>
      </c>
      <c r="DC537" s="115" t="s">
        <v>7175</v>
      </c>
      <c r="DD537" s="115" t="s">
        <v>7176</v>
      </c>
      <c r="DE537" s="115" t="s">
        <v>7177</v>
      </c>
    </row>
    <row r="538" spans="90:109">
      <c r="CL538" s="120" t="s">
        <v>3532</v>
      </c>
      <c r="CM538" s="115" t="s">
        <v>3533</v>
      </c>
      <c r="CV538" s="115" t="s">
        <v>4323</v>
      </c>
      <c r="CW538" s="115" t="s">
        <v>3343</v>
      </c>
      <c r="CX538" s="115" t="s">
        <v>3347</v>
      </c>
      <c r="CY538" s="115" t="s">
        <v>3345</v>
      </c>
      <c r="CZ538" s="115" t="s">
        <v>4683</v>
      </c>
      <c r="DA538" s="116" t="s">
        <v>2882</v>
      </c>
      <c r="DB538" s="115" t="s">
        <v>7178</v>
      </c>
      <c r="DC538" s="115" t="s">
        <v>7179</v>
      </c>
      <c r="DD538" s="115" t="s">
        <v>7180</v>
      </c>
      <c r="DE538" s="115" t="s">
        <v>7181</v>
      </c>
    </row>
    <row r="539" spans="90:109">
      <c r="CL539" s="120" t="s">
        <v>10256</v>
      </c>
      <c r="CM539" s="115" t="s">
        <v>10257</v>
      </c>
      <c r="CV539" s="115" t="s">
        <v>4323</v>
      </c>
      <c r="CW539" s="115" t="s">
        <v>3343</v>
      </c>
      <c r="CX539" s="115" t="s">
        <v>3347</v>
      </c>
      <c r="CY539" s="115" t="s">
        <v>3345</v>
      </c>
      <c r="CZ539" s="115" t="s">
        <v>4684</v>
      </c>
      <c r="DA539" s="116" t="s">
        <v>2883</v>
      </c>
      <c r="DB539" s="115" t="s">
        <v>7182</v>
      </c>
      <c r="DC539" s="115" t="s">
        <v>7183</v>
      </c>
      <c r="DD539" s="115" t="s">
        <v>7184</v>
      </c>
      <c r="DE539" s="115" t="s">
        <v>7185</v>
      </c>
    </row>
    <row r="540" spans="90:109">
      <c r="CL540" s="120" t="s">
        <v>2520</v>
      </c>
      <c r="CM540" s="115" t="s">
        <v>2521</v>
      </c>
      <c r="CV540" s="115" t="s">
        <v>4323</v>
      </c>
      <c r="CW540" s="115" t="s">
        <v>3343</v>
      </c>
      <c r="CX540" s="115" t="s">
        <v>3347</v>
      </c>
      <c r="CY540" s="115" t="s">
        <v>3345</v>
      </c>
      <c r="CZ540" s="115" t="s">
        <v>4685</v>
      </c>
      <c r="DA540" s="116" t="s">
        <v>2884</v>
      </c>
      <c r="DB540" s="115" t="s">
        <v>7186</v>
      </c>
      <c r="DC540" s="115" t="s">
        <v>7187</v>
      </c>
      <c r="DD540" s="115" t="s">
        <v>7188</v>
      </c>
      <c r="DE540" s="115" t="s">
        <v>7189</v>
      </c>
    </row>
    <row r="541" spans="90:109">
      <c r="CL541" s="120" t="s">
        <v>2522</v>
      </c>
      <c r="CM541" s="115" t="s">
        <v>3558</v>
      </c>
      <c r="CV541" s="115" t="s">
        <v>4323</v>
      </c>
      <c r="CW541" s="115" t="s">
        <v>3343</v>
      </c>
      <c r="CX541" s="115" t="s">
        <v>3347</v>
      </c>
      <c r="CY541" s="115" t="s">
        <v>3345</v>
      </c>
      <c r="CZ541" s="115" t="s">
        <v>4686</v>
      </c>
      <c r="DA541" s="116" t="s">
        <v>2885</v>
      </c>
      <c r="DB541" s="115" t="s">
        <v>7190</v>
      </c>
      <c r="DC541" s="115" t="s">
        <v>7191</v>
      </c>
      <c r="DD541" s="115" t="s">
        <v>7192</v>
      </c>
      <c r="DE541" s="115" t="s">
        <v>7193</v>
      </c>
    </row>
    <row r="542" spans="90:109">
      <c r="CL542" s="120" t="s">
        <v>2523</v>
      </c>
      <c r="CM542" s="115" t="s">
        <v>3559</v>
      </c>
      <c r="CV542" s="115" t="s">
        <v>4323</v>
      </c>
      <c r="CW542" s="115" t="s">
        <v>3343</v>
      </c>
      <c r="CX542" s="115" t="s">
        <v>3347</v>
      </c>
      <c r="CY542" s="115" t="s">
        <v>3345</v>
      </c>
      <c r="CZ542" s="115" t="s">
        <v>4687</v>
      </c>
      <c r="DA542" s="116" t="s">
        <v>2886</v>
      </c>
      <c r="DB542" s="115" t="s">
        <v>7194</v>
      </c>
      <c r="DC542" s="115" t="s">
        <v>7195</v>
      </c>
      <c r="DD542" s="115" t="s">
        <v>7196</v>
      </c>
      <c r="DE542" s="115" t="s">
        <v>7197</v>
      </c>
    </row>
    <row r="543" spans="90:109">
      <c r="CL543" s="120" t="s">
        <v>2524</v>
      </c>
      <c r="CM543" s="115" t="s">
        <v>3560</v>
      </c>
      <c r="CV543" s="115" t="s">
        <v>4323</v>
      </c>
      <c r="CW543" s="115" t="s">
        <v>3343</v>
      </c>
      <c r="CX543" s="115" t="s">
        <v>3347</v>
      </c>
      <c r="CY543" s="115" t="s">
        <v>3345</v>
      </c>
      <c r="CZ543" s="115" t="s">
        <v>4688</v>
      </c>
      <c r="DA543" s="116" t="s">
        <v>2887</v>
      </c>
      <c r="DB543" s="115" t="s">
        <v>7198</v>
      </c>
      <c r="DC543" s="115" t="s">
        <v>7199</v>
      </c>
      <c r="DD543" s="115" t="s">
        <v>7200</v>
      </c>
      <c r="DE543" s="115" t="s">
        <v>7201</v>
      </c>
    </row>
    <row r="544" spans="90:109">
      <c r="CL544" s="120" t="s">
        <v>2525</v>
      </c>
      <c r="CM544" s="115" t="s">
        <v>3561</v>
      </c>
      <c r="CV544" s="115" t="s">
        <v>4323</v>
      </c>
      <c r="CW544" s="115" t="s">
        <v>3343</v>
      </c>
      <c r="CX544" s="115" t="s">
        <v>3347</v>
      </c>
      <c r="CY544" s="115" t="s">
        <v>3345</v>
      </c>
      <c r="CZ544" s="115" t="s">
        <v>4689</v>
      </c>
      <c r="DA544" s="116" t="s">
        <v>2888</v>
      </c>
      <c r="DB544" s="115" t="s">
        <v>7202</v>
      </c>
      <c r="DC544" s="115" t="s">
        <v>7203</v>
      </c>
      <c r="DD544" s="115" t="s">
        <v>7204</v>
      </c>
      <c r="DE544" s="115" t="s">
        <v>7205</v>
      </c>
    </row>
    <row r="545" spans="90:109">
      <c r="CL545" s="120" t="s">
        <v>2526</v>
      </c>
      <c r="CM545" s="115" t="s">
        <v>3562</v>
      </c>
      <c r="CV545" s="115" t="s">
        <v>4323</v>
      </c>
      <c r="CW545" s="115" t="s">
        <v>3343</v>
      </c>
      <c r="CX545" s="115" t="s">
        <v>3347</v>
      </c>
      <c r="CY545" s="115" t="s">
        <v>3345</v>
      </c>
      <c r="CZ545" s="115" t="s">
        <v>4690</v>
      </c>
      <c r="DA545" s="116" t="s">
        <v>2889</v>
      </c>
      <c r="DB545" s="115" t="s">
        <v>7206</v>
      </c>
      <c r="DC545" s="115" t="s">
        <v>7207</v>
      </c>
      <c r="DD545" s="115" t="s">
        <v>7208</v>
      </c>
      <c r="DE545" s="115" t="s">
        <v>7209</v>
      </c>
    </row>
    <row r="546" spans="90:109">
      <c r="CL546" s="120" t="s">
        <v>2527</v>
      </c>
      <c r="CM546" s="115" t="s">
        <v>3563</v>
      </c>
      <c r="CV546" s="115" t="s">
        <v>4323</v>
      </c>
      <c r="CW546" s="115" t="s">
        <v>3343</v>
      </c>
      <c r="CX546" s="115" t="s">
        <v>3347</v>
      </c>
      <c r="CY546" s="115" t="s">
        <v>3345</v>
      </c>
      <c r="CZ546" s="115" t="s">
        <v>4691</v>
      </c>
      <c r="DA546" s="116" t="s">
        <v>2890</v>
      </c>
      <c r="DB546" s="115" t="s">
        <v>7210</v>
      </c>
      <c r="DC546" s="115" t="s">
        <v>7211</v>
      </c>
      <c r="DD546" s="115" t="s">
        <v>7212</v>
      </c>
      <c r="DE546" s="115" t="s">
        <v>7213</v>
      </c>
    </row>
    <row r="547" spans="90:109">
      <c r="CL547" s="120" t="s">
        <v>2528</v>
      </c>
      <c r="CM547" s="115" t="s">
        <v>3564</v>
      </c>
      <c r="CV547" s="115" t="s">
        <v>4323</v>
      </c>
      <c r="CW547" s="115" t="s">
        <v>3343</v>
      </c>
      <c r="CX547" s="115" t="s">
        <v>3347</v>
      </c>
      <c r="CY547" s="115" t="s">
        <v>3345</v>
      </c>
      <c r="CZ547" s="115" t="s">
        <v>4692</v>
      </c>
      <c r="DA547" s="116" t="s">
        <v>2891</v>
      </c>
      <c r="DB547" s="115" t="s">
        <v>7214</v>
      </c>
      <c r="DC547" s="115" t="s">
        <v>7215</v>
      </c>
      <c r="DD547" s="115" t="s">
        <v>7216</v>
      </c>
      <c r="DE547" s="115" t="s">
        <v>7217</v>
      </c>
    </row>
    <row r="548" spans="90:109">
      <c r="CL548" s="120" t="s">
        <v>2529</v>
      </c>
      <c r="CM548" s="115" t="s">
        <v>3565</v>
      </c>
      <c r="CV548" s="115" t="s">
        <v>4323</v>
      </c>
      <c r="CW548" s="115" t="s">
        <v>3343</v>
      </c>
      <c r="CX548" s="115" t="s">
        <v>3347</v>
      </c>
      <c r="CY548" s="115" t="s">
        <v>3345</v>
      </c>
      <c r="CZ548" s="115" t="s">
        <v>4693</v>
      </c>
      <c r="DA548" s="116" t="s">
        <v>2892</v>
      </c>
      <c r="DB548" s="115" t="s">
        <v>7218</v>
      </c>
      <c r="DC548" s="115" t="s">
        <v>7219</v>
      </c>
      <c r="DD548" s="115" t="s">
        <v>7220</v>
      </c>
      <c r="DE548" s="115" t="s">
        <v>7221</v>
      </c>
    </row>
    <row r="549" spans="90:109">
      <c r="CL549" s="120" t="s">
        <v>2530</v>
      </c>
      <c r="CM549" s="115" t="s">
        <v>3566</v>
      </c>
      <c r="CV549" s="115" t="s">
        <v>4323</v>
      </c>
      <c r="CW549" s="115" t="s">
        <v>3343</v>
      </c>
      <c r="CX549" s="115" t="s">
        <v>3347</v>
      </c>
      <c r="CY549" s="115" t="s">
        <v>3345</v>
      </c>
      <c r="CZ549" s="115" t="s">
        <v>4694</v>
      </c>
      <c r="DA549" s="116" t="s">
        <v>2893</v>
      </c>
      <c r="DB549" s="115" t="s">
        <v>7222</v>
      </c>
      <c r="DC549" s="115" t="s">
        <v>7223</v>
      </c>
      <c r="DD549" s="115" t="s">
        <v>7224</v>
      </c>
      <c r="DE549" s="115" t="s">
        <v>7225</v>
      </c>
    </row>
    <row r="550" spans="90:109">
      <c r="CL550" s="120" t="s">
        <v>2531</v>
      </c>
      <c r="CM550" s="115" t="s">
        <v>3567</v>
      </c>
      <c r="CV550" s="115" t="s">
        <v>4323</v>
      </c>
      <c r="CW550" s="115" t="s">
        <v>3343</v>
      </c>
      <c r="CX550" s="115" t="s">
        <v>3347</v>
      </c>
      <c r="CY550" s="115" t="s">
        <v>3345</v>
      </c>
      <c r="CZ550" s="115" t="s">
        <v>4695</v>
      </c>
      <c r="DA550" s="116" t="s">
        <v>2894</v>
      </c>
      <c r="DB550" s="115" t="s">
        <v>7226</v>
      </c>
      <c r="DC550" s="115" t="s">
        <v>7227</v>
      </c>
      <c r="DD550" s="115" t="s">
        <v>7228</v>
      </c>
      <c r="DE550" s="115" t="s">
        <v>7229</v>
      </c>
    </row>
    <row r="551" spans="90:109">
      <c r="CL551" s="120" t="s">
        <v>2532</v>
      </c>
      <c r="CM551" s="115" t="s">
        <v>3568</v>
      </c>
      <c r="CV551" s="115" t="s">
        <v>4323</v>
      </c>
      <c r="CW551" s="115" t="s">
        <v>3343</v>
      </c>
      <c r="CX551" s="115" t="s">
        <v>3347</v>
      </c>
      <c r="CY551" s="115" t="s">
        <v>3345</v>
      </c>
      <c r="CZ551" s="115" t="s">
        <v>4696</v>
      </c>
      <c r="DA551" s="116" t="s">
        <v>2895</v>
      </c>
      <c r="DB551" s="115" t="s">
        <v>7230</v>
      </c>
      <c r="DC551" s="115" t="s">
        <v>7231</v>
      </c>
      <c r="DD551" s="115" t="s">
        <v>7232</v>
      </c>
      <c r="DE551" s="115" t="s">
        <v>7233</v>
      </c>
    </row>
    <row r="552" spans="90:109">
      <c r="CL552" s="120" t="s">
        <v>2533</v>
      </c>
      <c r="CM552" s="115" t="s">
        <v>3569</v>
      </c>
      <c r="CV552" s="115" t="s">
        <v>4323</v>
      </c>
      <c r="CW552" s="115" t="s">
        <v>3343</v>
      </c>
      <c r="CX552" s="115" t="s">
        <v>3347</v>
      </c>
      <c r="CY552" s="115" t="s">
        <v>3345</v>
      </c>
      <c r="CZ552" s="115" t="s">
        <v>4697</v>
      </c>
      <c r="DA552" s="116" t="s">
        <v>2896</v>
      </c>
      <c r="DB552" s="115" t="s">
        <v>7234</v>
      </c>
      <c r="DC552" s="115" t="s">
        <v>7235</v>
      </c>
      <c r="DD552" s="115" t="s">
        <v>7236</v>
      </c>
      <c r="DE552" s="115" t="s">
        <v>7237</v>
      </c>
    </row>
    <row r="553" spans="90:109">
      <c r="CL553" s="120" t="s">
        <v>2534</v>
      </c>
      <c r="CM553" s="115" t="s">
        <v>3570</v>
      </c>
      <c r="CV553" s="115" t="s">
        <v>4323</v>
      </c>
      <c r="CW553" s="115" t="s">
        <v>3343</v>
      </c>
      <c r="CX553" s="115" t="s">
        <v>3347</v>
      </c>
      <c r="CY553" s="115" t="s">
        <v>3345</v>
      </c>
      <c r="CZ553" s="115" t="s">
        <v>4698</v>
      </c>
      <c r="DA553" s="116" t="s">
        <v>2897</v>
      </c>
      <c r="DB553" s="115" t="s">
        <v>7238</v>
      </c>
      <c r="DC553" s="115" t="s">
        <v>7239</v>
      </c>
      <c r="DD553" s="115" t="s">
        <v>7240</v>
      </c>
      <c r="DE553" s="115" t="s">
        <v>7241</v>
      </c>
    </row>
    <row r="554" spans="90:109">
      <c r="CL554" s="120" t="s">
        <v>2535</v>
      </c>
      <c r="CM554" s="115" t="s">
        <v>3571</v>
      </c>
      <c r="CV554" s="115" t="s">
        <v>4323</v>
      </c>
      <c r="CW554" s="115" t="s">
        <v>3343</v>
      </c>
      <c r="CX554" s="115" t="s">
        <v>3347</v>
      </c>
      <c r="CY554" s="115" t="s">
        <v>3345</v>
      </c>
      <c r="CZ554" s="115" t="s">
        <v>4699</v>
      </c>
      <c r="DA554" s="116" t="s">
        <v>2898</v>
      </c>
      <c r="DB554" s="115" t="s">
        <v>7242</v>
      </c>
      <c r="DC554" s="115" t="s">
        <v>7243</v>
      </c>
      <c r="DD554" s="115" t="s">
        <v>7244</v>
      </c>
      <c r="DE554" s="115" t="s">
        <v>7245</v>
      </c>
    </row>
    <row r="555" spans="90:109">
      <c r="CL555" s="120" t="s">
        <v>2536</v>
      </c>
      <c r="CM555" s="115" t="s">
        <v>3572</v>
      </c>
      <c r="CV555" s="115" t="s">
        <v>4323</v>
      </c>
      <c r="CW555" s="115" t="s">
        <v>3343</v>
      </c>
      <c r="CX555" s="115" t="s">
        <v>3347</v>
      </c>
      <c r="CY555" s="115" t="s">
        <v>3345</v>
      </c>
      <c r="CZ555" s="115" t="s">
        <v>4700</v>
      </c>
      <c r="DA555" s="116" t="s">
        <v>2899</v>
      </c>
      <c r="DB555" s="115" t="s">
        <v>7246</v>
      </c>
      <c r="DC555" s="115" t="s">
        <v>7247</v>
      </c>
      <c r="DD555" s="115" t="s">
        <v>7248</v>
      </c>
      <c r="DE555" s="115" t="s">
        <v>7249</v>
      </c>
    </row>
    <row r="556" spans="90:109">
      <c r="CL556" s="120" t="s">
        <v>2537</v>
      </c>
      <c r="CM556" s="115" t="s">
        <v>3573</v>
      </c>
      <c r="CV556" s="115" t="s">
        <v>4323</v>
      </c>
      <c r="CW556" s="115" t="s">
        <v>3343</v>
      </c>
      <c r="CX556" s="115" t="s">
        <v>3347</v>
      </c>
      <c r="CY556" s="115" t="s">
        <v>3345</v>
      </c>
      <c r="CZ556" s="115" t="s">
        <v>4701</v>
      </c>
      <c r="DA556" s="116" t="s">
        <v>2900</v>
      </c>
      <c r="DB556" s="115" t="s">
        <v>7250</v>
      </c>
      <c r="DC556" s="115" t="s">
        <v>7251</v>
      </c>
      <c r="DD556" s="115" t="s">
        <v>7252</v>
      </c>
      <c r="DE556" s="115" t="s">
        <v>7253</v>
      </c>
    </row>
    <row r="557" spans="90:109">
      <c r="CL557" s="120" t="s">
        <v>2538</v>
      </c>
      <c r="CM557" s="115" t="s">
        <v>3574</v>
      </c>
      <c r="CV557" s="115" t="s">
        <v>4323</v>
      </c>
      <c r="CW557" s="115" t="s">
        <v>3343</v>
      </c>
      <c r="CX557" s="115" t="s">
        <v>3347</v>
      </c>
      <c r="CY557" s="115" t="s">
        <v>3345</v>
      </c>
      <c r="CZ557" s="115" t="s">
        <v>4702</v>
      </c>
      <c r="DA557" s="116" t="s">
        <v>2901</v>
      </c>
      <c r="DB557" s="115" t="s">
        <v>7254</v>
      </c>
      <c r="DC557" s="115" t="s">
        <v>7255</v>
      </c>
      <c r="DD557" s="115" t="s">
        <v>7256</v>
      </c>
      <c r="DE557" s="115" t="s">
        <v>7257</v>
      </c>
    </row>
    <row r="558" spans="90:109">
      <c r="CL558" s="120" t="s">
        <v>2539</v>
      </c>
      <c r="CM558" s="115" t="s">
        <v>3575</v>
      </c>
      <c r="CV558" s="115" t="s">
        <v>4323</v>
      </c>
      <c r="CW558" s="115" t="s">
        <v>3343</v>
      </c>
      <c r="CX558" s="115" t="s">
        <v>3347</v>
      </c>
      <c r="CY558" s="115" t="s">
        <v>3345</v>
      </c>
      <c r="CZ558" s="115" t="s">
        <v>4703</v>
      </c>
      <c r="DA558" s="116" t="s">
        <v>2902</v>
      </c>
      <c r="DB558" s="115" t="s">
        <v>7258</v>
      </c>
      <c r="DC558" s="115" t="s">
        <v>7259</v>
      </c>
      <c r="DD558" s="115" t="s">
        <v>7260</v>
      </c>
      <c r="DE558" s="115" t="s">
        <v>7261</v>
      </c>
    </row>
    <row r="559" spans="90:109">
      <c r="CL559" s="120" t="s">
        <v>2540</v>
      </c>
      <c r="CM559" s="115" t="s">
        <v>3576</v>
      </c>
      <c r="CV559" s="115" t="s">
        <v>4323</v>
      </c>
      <c r="CW559" s="115" t="s">
        <v>3343</v>
      </c>
      <c r="CX559" s="115" t="s">
        <v>3347</v>
      </c>
      <c r="CY559" s="115" t="s">
        <v>3345</v>
      </c>
      <c r="CZ559" s="115" t="s">
        <v>4704</v>
      </c>
      <c r="DA559" s="116" t="s">
        <v>2903</v>
      </c>
      <c r="DB559" s="115" t="s">
        <v>7262</v>
      </c>
      <c r="DC559" s="115" t="s">
        <v>7263</v>
      </c>
      <c r="DD559" s="115" t="s">
        <v>7264</v>
      </c>
      <c r="DE559" s="115" t="s">
        <v>7265</v>
      </c>
    </row>
    <row r="560" spans="90:109">
      <c r="CL560" s="120" t="s">
        <v>2541</v>
      </c>
      <c r="CM560" s="115" t="s">
        <v>3577</v>
      </c>
      <c r="CV560" s="115" t="s">
        <v>4323</v>
      </c>
      <c r="CW560" s="115" t="s">
        <v>3343</v>
      </c>
      <c r="CX560" s="115" t="s">
        <v>3347</v>
      </c>
      <c r="CY560" s="115" t="s">
        <v>3345</v>
      </c>
      <c r="CZ560" s="115" t="s">
        <v>4705</v>
      </c>
      <c r="DA560" s="116" t="s">
        <v>2904</v>
      </c>
      <c r="DB560" s="115" t="s">
        <v>7266</v>
      </c>
      <c r="DC560" s="115" t="s">
        <v>7267</v>
      </c>
      <c r="DD560" s="115" t="s">
        <v>7268</v>
      </c>
      <c r="DE560" s="115" t="s">
        <v>7269</v>
      </c>
    </row>
    <row r="561" spans="90:109">
      <c r="CL561" s="120" t="s">
        <v>2542</v>
      </c>
      <c r="CM561" s="115" t="s">
        <v>3578</v>
      </c>
      <c r="CV561" s="115" t="s">
        <v>4323</v>
      </c>
      <c r="CW561" s="115" t="s">
        <v>3343</v>
      </c>
      <c r="CX561" s="115" t="s">
        <v>3347</v>
      </c>
      <c r="CY561" s="115" t="s">
        <v>3345</v>
      </c>
      <c r="CZ561" s="115" t="s">
        <v>4706</v>
      </c>
      <c r="DA561" s="116" t="s">
        <v>2905</v>
      </c>
      <c r="DB561" s="115" t="s">
        <v>7270</v>
      </c>
      <c r="DC561" s="115" t="s">
        <v>7271</v>
      </c>
      <c r="DD561" s="115" t="s">
        <v>7272</v>
      </c>
      <c r="DE561" s="115" t="s">
        <v>7273</v>
      </c>
    </row>
    <row r="562" spans="90:109">
      <c r="CL562" s="120" t="s">
        <v>2543</v>
      </c>
      <c r="CM562" s="115" t="s">
        <v>3579</v>
      </c>
      <c r="CV562" s="115" t="s">
        <v>4323</v>
      </c>
      <c r="CW562" s="115" t="s">
        <v>3343</v>
      </c>
      <c r="CX562" s="115" t="s">
        <v>3347</v>
      </c>
      <c r="CY562" s="115" t="s">
        <v>3345</v>
      </c>
      <c r="CZ562" s="115" t="s">
        <v>4707</v>
      </c>
      <c r="DA562" s="116" t="s">
        <v>2906</v>
      </c>
      <c r="DB562" s="115" t="s">
        <v>7274</v>
      </c>
      <c r="DC562" s="115" t="s">
        <v>7275</v>
      </c>
      <c r="DD562" s="115" t="s">
        <v>7276</v>
      </c>
      <c r="DE562" s="115" t="s">
        <v>7277</v>
      </c>
    </row>
    <row r="563" spans="90:109">
      <c r="CL563" s="120" t="s">
        <v>2544</v>
      </c>
      <c r="CM563" s="115" t="s">
        <v>3580</v>
      </c>
      <c r="CV563" s="115" t="s">
        <v>4323</v>
      </c>
      <c r="CW563" s="115" t="s">
        <v>3343</v>
      </c>
      <c r="CX563" s="115" t="s">
        <v>3347</v>
      </c>
      <c r="CY563" s="115" t="s">
        <v>3345</v>
      </c>
      <c r="CZ563" s="115" t="s">
        <v>4708</v>
      </c>
      <c r="DA563" s="116" t="s">
        <v>2907</v>
      </c>
      <c r="DB563" s="115" t="s">
        <v>7278</v>
      </c>
      <c r="DC563" s="115" t="s">
        <v>7279</v>
      </c>
      <c r="DD563" s="115" t="s">
        <v>7280</v>
      </c>
      <c r="DE563" s="115" t="s">
        <v>7281</v>
      </c>
    </row>
    <row r="564" spans="90:109">
      <c r="CL564" s="120" t="s">
        <v>2545</v>
      </c>
      <c r="CM564" s="115" t="s">
        <v>3581</v>
      </c>
      <c r="CV564" s="115" t="s">
        <v>4323</v>
      </c>
      <c r="CW564" s="115" t="s">
        <v>3343</v>
      </c>
      <c r="CX564" s="115" t="s">
        <v>3347</v>
      </c>
      <c r="CY564" s="115" t="s">
        <v>3345</v>
      </c>
      <c r="CZ564" s="115" t="s">
        <v>4709</v>
      </c>
      <c r="DA564" s="116" t="s">
        <v>2908</v>
      </c>
      <c r="DB564" s="115" t="s">
        <v>7282</v>
      </c>
      <c r="DC564" s="115" t="s">
        <v>7283</v>
      </c>
      <c r="DD564" s="115" t="s">
        <v>7284</v>
      </c>
      <c r="DE564" s="115" t="s">
        <v>7285</v>
      </c>
    </row>
    <row r="565" spans="90:109">
      <c r="CL565" s="120" t="s">
        <v>2546</v>
      </c>
      <c r="CM565" s="115" t="s">
        <v>3582</v>
      </c>
      <c r="CV565" s="115" t="s">
        <v>4323</v>
      </c>
      <c r="CW565" s="115" t="s">
        <v>3343</v>
      </c>
      <c r="CX565" s="115" t="s">
        <v>3347</v>
      </c>
      <c r="CY565" s="115" t="s">
        <v>3345</v>
      </c>
      <c r="CZ565" s="115" t="s">
        <v>4710</v>
      </c>
      <c r="DA565" s="116" t="s">
        <v>2909</v>
      </c>
      <c r="DB565" s="115" t="s">
        <v>7286</v>
      </c>
      <c r="DC565" s="115" t="s">
        <v>7287</v>
      </c>
      <c r="DD565" s="115" t="s">
        <v>7288</v>
      </c>
      <c r="DE565" s="115" t="s">
        <v>7289</v>
      </c>
    </row>
    <row r="566" spans="90:109">
      <c r="CL566" s="120" t="s">
        <v>2547</v>
      </c>
      <c r="CM566" s="115" t="s">
        <v>3583</v>
      </c>
      <c r="CV566" s="115" t="s">
        <v>4323</v>
      </c>
      <c r="CW566" s="115" t="s">
        <v>3343</v>
      </c>
      <c r="CX566" s="115" t="s">
        <v>3347</v>
      </c>
      <c r="CY566" s="115" t="s">
        <v>3345</v>
      </c>
      <c r="CZ566" s="115" t="s">
        <v>4711</v>
      </c>
      <c r="DA566" s="116" t="s">
        <v>2910</v>
      </c>
      <c r="DB566" s="115" t="s">
        <v>7290</v>
      </c>
      <c r="DC566" s="115" t="s">
        <v>7291</v>
      </c>
      <c r="DD566" s="115" t="s">
        <v>7292</v>
      </c>
      <c r="DE566" s="115" t="s">
        <v>7293</v>
      </c>
    </row>
    <row r="567" spans="90:109">
      <c r="CL567" s="120" t="s">
        <v>2548</v>
      </c>
      <c r="CM567" s="115" t="s">
        <v>3584</v>
      </c>
      <c r="CV567" s="115" t="s">
        <v>4323</v>
      </c>
      <c r="CW567" s="115" t="s">
        <v>3343</v>
      </c>
      <c r="CX567" s="115" t="s">
        <v>3347</v>
      </c>
      <c r="CY567" s="115" t="s">
        <v>3345</v>
      </c>
      <c r="CZ567" s="115" t="s">
        <v>4712</v>
      </c>
      <c r="DA567" s="116" t="s">
        <v>2911</v>
      </c>
      <c r="DB567" s="115" t="s">
        <v>7294</v>
      </c>
      <c r="DC567" s="115" t="s">
        <v>7295</v>
      </c>
      <c r="DD567" s="115" t="s">
        <v>7296</v>
      </c>
      <c r="DE567" s="115" t="s">
        <v>7297</v>
      </c>
    </row>
    <row r="568" spans="90:109">
      <c r="CL568" s="120" t="s">
        <v>2549</v>
      </c>
      <c r="CM568" s="115" t="s">
        <v>3585</v>
      </c>
      <c r="CV568" s="115" t="s">
        <v>4323</v>
      </c>
      <c r="CW568" s="115" t="s">
        <v>3343</v>
      </c>
      <c r="CX568" s="115" t="s">
        <v>3347</v>
      </c>
      <c r="CY568" s="115" t="s">
        <v>3345</v>
      </c>
      <c r="CZ568" s="115" t="s">
        <v>4713</v>
      </c>
      <c r="DA568" s="116" t="s">
        <v>2912</v>
      </c>
      <c r="DB568" s="115" t="s">
        <v>7298</v>
      </c>
      <c r="DC568" s="115" t="s">
        <v>7299</v>
      </c>
      <c r="DD568" s="115" t="s">
        <v>7300</v>
      </c>
      <c r="DE568" s="115" t="s">
        <v>7301</v>
      </c>
    </row>
    <row r="569" spans="90:109">
      <c r="CL569" s="120" t="s">
        <v>2550</v>
      </c>
      <c r="CM569" s="115" t="s">
        <v>3586</v>
      </c>
      <c r="CV569" s="115" t="s">
        <v>4323</v>
      </c>
      <c r="CW569" s="115" t="s">
        <v>3343</v>
      </c>
      <c r="CX569" s="115" t="s">
        <v>3347</v>
      </c>
      <c r="CY569" s="115" t="s">
        <v>3345</v>
      </c>
      <c r="CZ569" s="115" t="s">
        <v>4714</v>
      </c>
      <c r="DA569" s="116" t="s">
        <v>2913</v>
      </c>
      <c r="DB569" s="115" t="s">
        <v>7302</v>
      </c>
      <c r="DC569" s="115" t="s">
        <v>7303</v>
      </c>
      <c r="DD569" s="115" t="s">
        <v>7304</v>
      </c>
      <c r="DE569" s="115" t="s">
        <v>7305</v>
      </c>
    </row>
    <row r="570" spans="90:109">
      <c r="CL570" s="120" t="s">
        <v>2551</v>
      </c>
      <c r="CM570" s="115" t="s">
        <v>3587</v>
      </c>
      <c r="CV570" s="115" t="s">
        <v>4323</v>
      </c>
      <c r="CW570" s="115" t="s">
        <v>3343</v>
      </c>
      <c r="CX570" s="115" t="s">
        <v>3347</v>
      </c>
      <c r="CY570" s="115" t="s">
        <v>3345</v>
      </c>
      <c r="CZ570" s="115" t="s">
        <v>4715</v>
      </c>
      <c r="DA570" s="116" t="s">
        <v>2914</v>
      </c>
      <c r="DB570" s="115" t="s">
        <v>7306</v>
      </c>
      <c r="DC570" s="115" t="s">
        <v>7307</v>
      </c>
      <c r="DD570" s="115" t="s">
        <v>7308</v>
      </c>
      <c r="DE570" s="115" t="s">
        <v>7309</v>
      </c>
    </row>
    <row r="571" spans="90:109">
      <c r="CL571" s="120" t="s">
        <v>2552</v>
      </c>
      <c r="CM571" s="115" t="s">
        <v>3588</v>
      </c>
      <c r="CV571" s="115" t="s">
        <v>4323</v>
      </c>
      <c r="CW571" s="115" t="s">
        <v>3343</v>
      </c>
      <c r="CX571" s="115" t="s">
        <v>3347</v>
      </c>
      <c r="CY571" s="115" t="s">
        <v>3345</v>
      </c>
      <c r="CZ571" s="115" t="s">
        <v>4716</v>
      </c>
      <c r="DA571" s="116" t="s">
        <v>2915</v>
      </c>
      <c r="DB571" s="115" t="s">
        <v>7310</v>
      </c>
      <c r="DC571" s="115" t="s">
        <v>7311</v>
      </c>
      <c r="DD571" s="115" t="s">
        <v>7312</v>
      </c>
      <c r="DE571" s="115" t="s">
        <v>7313</v>
      </c>
    </row>
    <row r="572" spans="90:109">
      <c r="CL572" s="120" t="s">
        <v>2553</v>
      </c>
      <c r="CM572" s="115" t="s">
        <v>3589</v>
      </c>
      <c r="CV572" s="115" t="s">
        <v>4323</v>
      </c>
      <c r="CW572" s="115" t="s">
        <v>3343</v>
      </c>
      <c r="CX572" s="115" t="s">
        <v>3347</v>
      </c>
      <c r="CY572" s="115" t="s">
        <v>3345</v>
      </c>
      <c r="CZ572" s="115" t="s">
        <v>4717</v>
      </c>
      <c r="DA572" s="116" t="s">
        <v>2916</v>
      </c>
      <c r="DB572" s="115" t="s">
        <v>7314</v>
      </c>
      <c r="DC572" s="115" t="s">
        <v>7315</v>
      </c>
      <c r="DD572" s="115" t="s">
        <v>7316</v>
      </c>
      <c r="DE572" s="115" t="s">
        <v>7317</v>
      </c>
    </row>
    <row r="573" spans="90:109">
      <c r="CL573" s="120" t="s">
        <v>2554</v>
      </c>
      <c r="CM573" s="115" t="s">
        <v>3590</v>
      </c>
      <c r="CV573" s="115" t="s">
        <v>4323</v>
      </c>
      <c r="CW573" s="115" t="s">
        <v>3343</v>
      </c>
      <c r="CX573" s="115" t="s">
        <v>3347</v>
      </c>
      <c r="CY573" s="115" t="s">
        <v>3345</v>
      </c>
      <c r="CZ573" s="115" t="s">
        <v>4718</v>
      </c>
      <c r="DA573" s="116" t="s">
        <v>2917</v>
      </c>
      <c r="DB573" s="115" t="s">
        <v>7318</v>
      </c>
      <c r="DC573" s="115" t="s">
        <v>7319</v>
      </c>
      <c r="DD573" s="115" t="s">
        <v>7320</v>
      </c>
      <c r="DE573" s="115" t="s">
        <v>7321</v>
      </c>
    </row>
    <row r="574" spans="90:109">
      <c r="CL574" s="120" t="s">
        <v>2555</v>
      </c>
      <c r="CM574" s="115" t="s">
        <v>3591</v>
      </c>
      <c r="CV574" s="115" t="s">
        <v>4323</v>
      </c>
      <c r="CW574" s="115" t="s">
        <v>3343</v>
      </c>
      <c r="CX574" s="115" t="s">
        <v>3347</v>
      </c>
      <c r="CY574" s="115" t="s">
        <v>3345</v>
      </c>
      <c r="CZ574" s="115" t="s">
        <v>4719</v>
      </c>
      <c r="DA574" s="116" t="s">
        <v>2918</v>
      </c>
      <c r="DB574" s="115" t="s">
        <v>7322</v>
      </c>
      <c r="DC574" s="115" t="s">
        <v>7323</v>
      </c>
      <c r="DD574" s="115" t="s">
        <v>7324</v>
      </c>
      <c r="DE574" s="115" t="s">
        <v>7325</v>
      </c>
    </row>
    <row r="575" spans="90:109">
      <c r="CL575" s="120" t="s">
        <v>2556</v>
      </c>
      <c r="CM575" s="115" t="s">
        <v>3592</v>
      </c>
      <c r="CV575" s="115" t="s">
        <v>4323</v>
      </c>
      <c r="CW575" s="115" t="s">
        <v>3343</v>
      </c>
      <c r="CX575" s="115" t="s">
        <v>3347</v>
      </c>
      <c r="CY575" s="115" t="s">
        <v>3345</v>
      </c>
      <c r="CZ575" s="115" t="s">
        <v>4720</v>
      </c>
      <c r="DA575" s="116" t="s">
        <v>2919</v>
      </c>
      <c r="DB575" s="115" t="s">
        <v>7326</v>
      </c>
      <c r="DC575" s="115" t="s">
        <v>7327</v>
      </c>
      <c r="DD575" s="115" t="s">
        <v>7328</v>
      </c>
      <c r="DE575" s="115" t="s">
        <v>7329</v>
      </c>
    </row>
    <row r="576" spans="90:109">
      <c r="CL576" s="120" t="s">
        <v>2557</v>
      </c>
      <c r="CM576" s="115" t="s">
        <v>3593</v>
      </c>
      <c r="CV576" s="115" t="s">
        <v>4323</v>
      </c>
      <c r="CW576" s="115" t="s">
        <v>3343</v>
      </c>
      <c r="CX576" s="115" t="s">
        <v>3347</v>
      </c>
      <c r="CY576" s="115" t="s">
        <v>3345</v>
      </c>
      <c r="CZ576" s="115" t="s">
        <v>4721</v>
      </c>
      <c r="DA576" s="116" t="s">
        <v>2920</v>
      </c>
      <c r="DB576" s="115" t="s">
        <v>7330</v>
      </c>
      <c r="DC576" s="115" t="s">
        <v>7331</v>
      </c>
      <c r="DD576" s="115" t="s">
        <v>7332</v>
      </c>
      <c r="DE576" s="115" t="s">
        <v>7333</v>
      </c>
    </row>
    <row r="577" spans="90:109">
      <c r="CL577" s="120" t="s">
        <v>2558</v>
      </c>
      <c r="CM577" s="115" t="s">
        <v>3594</v>
      </c>
      <c r="CV577" s="115" t="s">
        <v>4323</v>
      </c>
      <c r="CW577" s="115" t="s">
        <v>3343</v>
      </c>
      <c r="CX577" s="115" t="s">
        <v>3347</v>
      </c>
      <c r="CY577" s="115" t="s">
        <v>3345</v>
      </c>
      <c r="CZ577" s="115" t="s">
        <v>4722</v>
      </c>
      <c r="DA577" s="116" t="s">
        <v>2921</v>
      </c>
      <c r="DB577" s="115" t="s">
        <v>7334</v>
      </c>
      <c r="DC577" s="115" t="s">
        <v>7335</v>
      </c>
      <c r="DD577" s="115" t="s">
        <v>7336</v>
      </c>
      <c r="DE577" s="115" t="s">
        <v>7337</v>
      </c>
    </row>
    <row r="578" spans="90:109">
      <c r="CL578" s="120" t="s">
        <v>2559</v>
      </c>
      <c r="CM578" s="115" t="s">
        <v>3595</v>
      </c>
      <c r="CV578" s="115" t="s">
        <v>4323</v>
      </c>
      <c r="CW578" s="115" t="s">
        <v>3343</v>
      </c>
      <c r="CX578" s="115" t="s">
        <v>3347</v>
      </c>
      <c r="CY578" s="115" t="s">
        <v>3345</v>
      </c>
      <c r="CZ578" s="115" t="s">
        <v>4723</v>
      </c>
      <c r="DA578" s="116" t="s">
        <v>2922</v>
      </c>
      <c r="DB578" s="115" t="s">
        <v>7338</v>
      </c>
      <c r="DC578" s="115" t="s">
        <v>7339</v>
      </c>
      <c r="DD578" s="115" t="s">
        <v>7340</v>
      </c>
      <c r="DE578" s="115" t="s">
        <v>7341</v>
      </c>
    </row>
    <row r="579" spans="90:109">
      <c r="CL579" s="120" t="s">
        <v>2560</v>
      </c>
      <c r="CM579" s="115" t="s">
        <v>3596</v>
      </c>
      <c r="CV579" s="115" t="s">
        <v>4323</v>
      </c>
      <c r="CW579" s="115" t="s">
        <v>3343</v>
      </c>
      <c r="CX579" s="115" t="s">
        <v>3347</v>
      </c>
      <c r="CY579" s="115" t="s">
        <v>3345</v>
      </c>
      <c r="CZ579" s="115" t="s">
        <v>4724</v>
      </c>
      <c r="DA579" s="116" t="s">
        <v>2923</v>
      </c>
      <c r="DB579" s="115" t="s">
        <v>7342</v>
      </c>
      <c r="DC579" s="115" t="s">
        <v>7343</v>
      </c>
      <c r="DD579" s="115" t="s">
        <v>7344</v>
      </c>
      <c r="DE579" s="115" t="s">
        <v>7345</v>
      </c>
    </row>
    <row r="580" spans="90:109">
      <c r="CL580" s="120" t="s">
        <v>2561</v>
      </c>
      <c r="CM580" s="115" t="s">
        <v>3597</v>
      </c>
      <c r="CV580" s="115" t="s">
        <v>4323</v>
      </c>
      <c r="CW580" s="115" t="s">
        <v>3343</v>
      </c>
      <c r="CX580" s="115" t="s">
        <v>3347</v>
      </c>
      <c r="CY580" s="115" t="s">
        <v>3345</v>
      </c>
      <c r="CZ580" s="115" t="s">
        <v>4725</v>
      </c>
      <c r="DA580" s="116" t="s">
        <v>2924</v>
      </c>
      <c r="DB580" s="115" t="s">
        <v>7346</v>
      </c>
      <c r="DC580" s="115" t="s">
        <v>7347</v>
      </c>
      <c r="DD580" s="115" t="s">
        <v>7348</v>
      </c>
      <c r="DE580" s="115" t="s">
        <v>7349</v>
      </c>
    </row>
    <row r="581" spans="90:109">
      <c r="CL581" s="120" t="s">
        <v>2562</v>
      </c>
      <c r="CM581" s="115" t="s">
        <v>3598</v>
      </c>
      <c r="CV581" s="115" t="s">
        <v>4323</v>
      </c>
      <c r="CW581" s="115" t="s">
        <v>3343</v>
      </c>
      <c r="CX581" s="115" t="s">
        <v>3347</v>
      </c>
      <c r="CY581" s="115" t="s">
        <v>3345</v>
      </c>
      <c r="CZ581" s="115" t="s">
        <v>4726</v>
      </c>
      <c r="DA581" s="116" t="s">
        <v>2925</v>
      </c>
      <c r="DB581" s="115" t="s">
        <v>7350</v>
      </c>
      <c r="DC581" s="115" t="s">
        <v>7351</v>
      </c>
      <c r="DD581" s="115" t="s">
        <v>7352</v>
      </c>
      <c r="DE581" s="115" t="s">
        <v>7353</v>
      </c>
    </row>
    <row r="582" spans="90:109">
      <c r="CL582" s="120" t="s">
        <v>2563</v>
      </c>
      <c r="CM582" s="115" t="s">
        <v>3599</v>
      </c>
      <c r="CV582" s="115" t="s">
        <v>4323</v>
      </c>
      <c r="CW582" s="115" t="s">
        <v>3343</v>
      </c>
      <c r="CX582" s="115" t="s">
        <v>3347</v>
      </c>
      <c r="CY582" s="115" t="s">
        <v>3345</v>
      </c>
      <c r="CZ582" s="115" t="s">
        <v>4727</v>
      </c>
      <c r="DA582" s="116" t="s">
        <v>2926</v>
      </c>
      <c r="DB582" s="115" t="s">
        <v>7354</v>
      </c>
      <c r="DC582" s="115" t="s">
        <v>7355</v>
      </c>
      <c r="DD582" s="115" t="s">
        <v>7356</v>
      </c>
      <c r="DE582" s="115" t="s">
        <v>7357</v>
      </c>
    </row>
    <row r="583" spans="90:109">
      <c r="CL583" s="120" t="s">
        <v>2564</v>
      </c>
      <c r="CM583" s="115" t="s">
        <v>3600</v>
      </c>
      <c r="CV583" s="115" t="s">
        <v>4323</v>
      </c>
      <c r="CW583" s="115" t="s">
        <v>3343</v>
      </c>
      <c r="CX583" s="115" t="s">
        <v>3347</v>
      </c>
      <c r="CY583" s="115" t="s">
        <v>3345</v>
      </c>
      <c r="CZ583" s="115" t="s">
        <v>4728</v>
      </c>
      <c r="DA583" s="116" t="s">
        <v>2927</v>
      </c>
      <c r="DB583" s="115" t="s">
        <v>7358</v>
      </c>
      <c r="DC583" s="115" t="s">
        <v>7359</v>
      </c>
      <c r="DD583" s="115" t="s">
        <v>7360</v>
      </c>
      <c r="DE583" s="115" t="s">
        <v>7361</v>
      </c>
    </row>
    <row r="584" spans="90:109">
      <c r="CL584" s="120" t="s">
        <v>2565</v>
      </c>
      <c r="CM584" s="115" t="s">
        <v>3601</v>
      </c>
      <c r="CV584" s="115" t="s">
        <v>4323</v>
      </c>
      <c r="CW584" s="115" t="s">
        <v>3343</v>
      </c>
      <c r="CX584" s="115" t="s">
        <v>3347</v>
      </c>
      <c r="CY584" s="115" t="s">
        <v>3345</v>
      </c>
      <c r="CZ584" s="115" t="s">
        <v>4729</v>
      </c>
      <c r="DA584" s="116" t="s">
        <v>2928</v>
      </c>
      <c r="DB584" s="115" t="s">
        <v>7362</v>
      </c>
      <c r="DC584" s="115" t="s">
        <v>7363</v>
      </c>
      <c r="DD584" s="115" t="s">
        <v>7364</v>
      </c>
      <c r="DE584" s="115" t="s">
        <v>7365</v>
      </c>
    </row>
    <row r="585" spans="90:109">
      <c r="CL585" s="120" t="s">
        <v>2566</v>
      </c>
      <c r="CM585" s="115" t="s">
        <v>3602</v>
      </c>
      <c r="CV585" s="115" t="s">
        <v>4323</v>
      </c>
      <c r="CW585" s="115" t="s">
        <v>3343</v>
      </c>
      <c r="CX585" s="115" t="s">
        <v>3347</v>
      </c>
      <c r="CY585" s="115" t="s">
        <v>3345</v>
      </c>
      <c r="CZ585" s="115" t="s">
        <v>4730</v>
      </c>
      <c r="DA585" s="116" t="s">
        <v>2929</v>
      </c>
      <c r="DB585" s="115" t="s">
        <v>7366</v>
      </c>
      <c r="DC585" s="115" t="s">
        <v>7367</v>
      </c>
      <c r="DD585" s="115" t="s">
        <v>7368</v>
      </c>
      <c r="DE585" s="115" t="s">
        <v>7369</v>
      </c>
    </row>
    <row r="586" spans="90:109">
      <c r="CL586" s="120" t="s">
        <v>2567</v>
      </c>
      <c r="CM586" s="115" t="s">
        <v>3603</v>
      </c>
      <c r="CV586" s="115" t="s">
        <v>4323</v>
      </c>
      <c r="CW586" s="115" t="s">
        <v>3343</v>
      </c>
      <c r="CX586" s="115" t="s">
        <v>3347</v>
      </c>
      <c r="CY586" s="115" t="s">
        <v>3345</v>
      </c>
      <c r="CZ586" s="115" t="s">
        <v>4731</v>
      </c>
      <c r="DA586" s="116" t="s">
        <v>2930</v>
      </c>
      <c r="DB586" s="115" t="s">
        <v>7370</v>
      </c>
      <c r="DC586" s="115" t="s">
        <v>7371</v>
      </c>
      <c r="DD586" s="115" t="s">
        <v>7372</v>
      </c>
      <c r="DE586" s="115" t="s">
        <v>7373</v>
      </c>
    </row>
    <row r="587" spans="90:109">
      <c r="CL587" s="120" t="s">
        <v>2568</v>
      </c>
      <c r="CM587" s="115" t="s">
        <v>3604</v>
      </c>
      <c r="CV587" s="115" t="s">
        <v>4323</v>
      </c>
      <c r="CW587" s="115" t="s">
        <v>3343</v>
      </c>
      <c r="CX587" s="115" t="s">
        <v>3347</v>
      </c>
      <c r="CY587" s="115" t="s">
        <v>3345</v>
      </c>
      <c r="CZ587" s="115" t="s">
        <v>4732</v>
      </c>
      <c r="DA587" s="116" t="s">
        <v>2931</v>
      </c>
      <c r="DB587" s="115" t="s">
        <v>7374</v>
      </c>
      <c r="DC587" s="115" t="s">
        <v>7375</v>
      </c>
      <c r="DD587" s="115" t="s">
        <v>7376</v>
      </c>
      <c r="DE587" s="115" t="s">
        <v>7377</v>
      </c>
    </row>
    <row r="588" spans="90:109">
      <c r="CL588" s="120" t="s">
        <v>2569</v>
      </c>
      <c r="CM588" s="115" t="s">
        <v>3605</v>
      </c>
      <c r="CV588" s="115" t="s">
        <v>4323</v>
      </c>
      <c r="CW588" s="115" t="s">
        <v>3343</v>
      </c>
      <c r="CX588" s="115" t="s">
        <v>3347</v>
      </c>
      <c r="CY588" s="115" t="s">
        <v>3345</v>
      </c>
      <c r="CZ588" s="115" t="s">
        <v>4733</v>
      </c>
      <c r="DA588" s="116" t="s">
        <v>2932</v>
      </c>
      <c r="DB588" s="115" t="s">
        <v>7378</v>
      </c>
      <c r="DC588" s="115" t="s">
        <v>7379</v>
      </c>
      <c r="DD588" s="115" t="s">
        <v>7380</v>
      </c>
      <c r="DE588" s="115" t="s">
        <v>7381</v>
      </c>
    </row>
    <row r="589" spans="90:109">
      <c r="CL589" s="120" t="s">
        <v>2570</v>
      </c>
      <c r="CM589" s="115" t="s">
        <v>3606</v>
      </c>
      <c r="CV589" s="115" t="s">
        <v>4323</v>
      </c>
      <c r="CW589" s="115" t="s">
        <v>3343</v>
      </c>
      <c r="CX589" s="115" t="s">
        <v>3347</v>
      </c>
      <c r="CY589" s="115" t="s">
        <v>3345</v>
      </c>
      <c r="CZ589" s="115" t="s">
        <v>4734</v>
      </c>
      <c r="DA589" s="116" t="s">
        <v>2933</v>
      </c>
      <c r="DB589" s="115" t="s">
        <v>7382</v>
      </c>
      <c r="DC589" s="115" t="s">
        <v>7383</v>
      </c>
      <c r="DD589" s="115" t="s">
        <v>7384</v>
      </c>
      <c r="DE589" s="115" t="s">
        <v>7385</v>
      </c>
    </row>
    <row r="590" spans="90:109">
      <c r="CL590" s="120" t="s">
        <v>2571</v>
      </c>
      <c r="CM590" s="115" t="s">
        <v>3607</v>
      </c>
      <c r="CV590" s="115" t="s">
        <v>4323</v>
      </c>
      <c r="CW590" s="115" t="s">
        <v>3343</v>
      </c>
      <c r="CX590" s="115" t="s">
        <v>3347</v>
      </c>
      <c r="CY590" s="115" t="s">
        <v>3345</v>
      </c>
      <c r="CZ590" s="115" t="s">
        <v>4735</v>
      </c>
      <c r="DA590" s="116" t="s">
        <v>2934</v>
      </c>
      <c r="DB590" s="115" t="s">
        <v>7386</v>
      </c>
      <c r="DC590" s="115" t="s">
        <v>7387</v>
      </c>
      <c r="DD590" s="115" t="s">
        <v>7388</v>
      </c>
      <c r="DE590" s="115" t="s">
        <v>7389</v>
      </c>
    </row>
    <row r="591" spans="90:109">
      <c r="CL591" s="120" t="s">
        <v>10258</v>
      </c>
      <c r="CM591" s="115" t="s">
        <v>10259</v>
      </c>
      <c r="CV591" s="115" t="s">
        <v>4323</v>
      </c>
      <c r="CW591" s="115" t="s">
        <v>3343</v>
      </c>
      <c r="CX591" s="115" t="s">
        <v>3347</v>
      </c>
      <c r="CY591" s="115" t="s">
        <v>3345</v>
      </c>
      <c r="CZ591" s="115" t="s">
        <v>4736</v>
      </c>
      <c r="DA591" s="116" t="s">
        <v>2935</v>
      </c>
      <c r="DB591" s="115" t="s">
        <v>7390</v>
      </c>
      <c r="DC591" s="115" t="s">
        <v>7391</v>
      </c>
      <c r="DD591" s="115" t="s">
        <v>7392</v>
      </c>
      <c r="DE591" s="115" t="s">
        <v>7393</v>
      </c>
    </row>
    <row r="592" spans="90:109">
      <c r="CL592" s="120" t="s">
        <v>10260</v>
      </c>
      <c r="CM592" s="115" t="s">
        <v>10261</v>
      </c>
      <c r="CV592" s="115" t="s">
        <v>4323</v>
      </c>
      <c r="CW592" s="115" t="s">
        <v>3343</v>
      </c>
      <c r="CX592" s="115" t="s">
        <v>3347</v>
      </c>
      <c r="CY592" s="115" t="s">
        <v>3345</v>
      </c>
      <c r="CZ592" s="115" t="s">
        <v>4737</v>
      </c>
      <c r="DA592" s="116" t="s">
        <v>2936</v>
      </c>
      <c r="DB592" s="115" t="s">
        <v>7394</v>
      </c>
      <c r="DC592" s="115" t="s">
        <v>7395</v>
      </c>
      <c r="DD592" s="115" t="s">
        <v>7396</v>
      </c>
      <c r="DE592" s="115" t="s">
        <v>7397</v>
      </c>
    </row>
    <row r="593" spans="90:109">
      <c r="CL593" s="120" t="s">
        <v>10262</v>
      </c>
      <c r="CM593" s="115" t="s">
        <v>10263</v>
      </c>
      <c r="CV593" s="115" t="s">
        <v>4323</v>
      </c>
      <c r="CW593" s="115" t="s">
        <v>3343</v>
      </c>
      <c r="CX593" s="115" t="s">
        <v>3347</v>
      </c>
      <c r="CY593" s="115" t="s">
        <v>3345</v>
      </c>
      <c r="CZ593" s="115" t="s">
        <v>4738</v>
      </c>
      <c r="DA593" s="116" t="s">
        <v>2937</v>
      </c>
      <c r="DB593" s="115" t="s">
        <v>7398</v>
      </c>
      <c r="DC593" s="115" t="s">
        <v>7399</v>
      </c>
      <c r="DD593" s="115" t="s">
        <v>7400</v>
      </c>
      <c r="DE593" s="115" t="s">
        <v>7401</v>
      </c>
    </row>
    <row r="594" spans="90:109">
      <c r="CL594" s="120" t="s">
        <v>10264</v>
      </c>
      <c r="CM594" s="115" t="s">
        <v>10265</v>
      </c>
      <c r="CV594" s="115" t="s">
        <v>4323</v>
      </c>
      <c r="CW594" s="115" t="s">
        <v>3343</v>
      </c>
      <c r="CX594" s="115" t="s">
        <v>3347</v>
      </c>
      <c r="CY594" s="115" t="s">
        <v>3345</v>
      </c>
      <c r="CZ594" s="115" t="s">
        <v>4739</v>
      </c>
      <c r="DA594" s="116" t="s">
        <v>2938</v>
      </c>
      <c r="DB594" s="115" t="s">
        <v>7402</v>
      </c>
      <c r="DC594" s="115" t="s">
        <v>7403</v>
      </c>
      <c r="DD594" s="115" t="s">
        <v>7404</v>
      </c>
      <c r="DE594" s="115" t="s">
        <v>7405</v>
      </c>
    </row>
    <row r="595" spans="90:109">
      <c r="CL595" s="120" t="s">
        <v>10266</v>
      </c>
      <c r="CM595" s="115" t="s">
        <v>10267</v>
      </c>
      <c r="CV595" s="115" t="s">
        <v>4323</v>
      </c>
      <c r="CW595" s="115" t="s">
        <v>3343</v>
      </c>
      <c r="CX595" s="115" t="s">
        <v>3347</v>
      </c>
      <c r="CY595" s="115" t="s">
        <v>3345</v>
      </c>
      <c r="CZ595" s="115" t="s">
        <v>4740</v>
      </c>
      <c r="DA595" s="116" t="s">
        <v>2939</v>
      </c>
      <c r="DB595" s="115" t="s">
        <v>7406</v>
      </c>
      <c r="DC595" s="115" t="s">
        <v>7407</v>
      </c>
      <c r="DD595" s="115" t="s">
        <v>7408</v>
      </c>
      <c r="DE595" s="115" t="s">
        <v>7409</v>
      </c>
    </row>
    <row r="596" spans="90:109">
      <c r="CL596" s="120" t="s">
        <v>10268</v>
      </c>
      <c r="CM596" s="115" t="s">
        <v>10269</v>
      </c>
      <c r="CV596" s="115" t="s">
        <v>4323</v>
      </c>
      <c r="CW596" s="115" t="s">
        <v>3343</v>
      </c>
      <c r="CX596" s="115" t="s">
        <v>3347</v>
      </c>
      <c r="CY596" s="115" t="s">
        <v>3345</v>
      </c>
      <c r="CZ596" s="115" t="s">
        <v>4741</v>
      </c>
      <c r="DA596" s="116" t="s">
        <v>2940</v>
      </c>
      <c r="DB596" s="115" t="s">
        <v>7410</v>
      </c>
      <c r="DC596" s="115" t="s">
        <v>7411</v>
      </c>
      <c r="DD596" s="115" t="s">
        <v>7412</v>
      </c>
      <c r="DE596" s="115" t="s">
        <v>7413</v>
      </c>
    </row>
    <row r="597" spans="90:109">
      <c r="CL597" s="120" t="s">
        <v>10270</v>
      </c>
      <c r="CM597" s="115" t="s">
        <v>10271</v>
      </c>
      <c r="CV597" s="115" t="s">
        <v>4323</v>
      </c>
      <c r="CW597" s="115" t="s">
        <v>3343</v>
      </c>
      <c r="CX597" s="115" t="s">
        <v>3347</v>
      </c>
      <c r="CY597" s="115" t="s">
        <v>3345</v>
      </c>
      <c r="CZ597" s="115" t="s">
        <v>4742</v>
      </c>
      <c r="DA597" s="116" t="s">
        <v>2941</v>
      </c>
      <c r="DB597" s="115" t="s">
        <v>7414</v>
      </c>
      <c r="DC597" s="115" t="s">
        <v>7415</v>
      </c>
      <c r="DD597" s="115" t="s">
        <v>7416</v>
      </c>
      <c r="DE597" s="115" t="s">
        <v>7417</v>
      </c>
    </row>
    <row r="598" spans="90:109">
      <c r="CL598" s="120" t="s">
        <v>10272</v>
      </c>
      <c r="CM598" s="115" t="s">
        <v>10273</v>
      </c>
      <c r="CV598" s="115" t="s">
        <v>4323</v>
      </c>
      <c r="CW598" s="115" t="s">
        <v>3343</v>
      </c>
      <c r="CX598" s="115" t="s">
        <v>3347</v>
      </c>
      <c r="CY598" s="115" t="s">
        <v>3345</v>
      </c>
      <c r="CZ598" s="115" t="s">
        <v>4743</v>
      </c>
      <c r="DA598" s="116" t="s">
        <v>2942</v>
      </c>
      <c r="DB598" s="115" t="s">
        <v>7418</v>
      </c>
      <c r="DC598" s="115" t="s">
        <v>7419</v>
      </c>
      <c r="DD598" s="115" t="s">
        <v>7420</v>
      </c>
      <c r="DE598" s="115" t="s">
        <v>7421</v>
      </c>
    </row>
    <row r="599" spans="90:109">
      <c r="CL599" s="120" t="s">
        <v>10274</v>
      </c>
      <c r="CM599" s="115" t="s">
        <v>10275</v>
      </c>
      <c r="CV599" s="115" t="s">
        <v>4323</v>
      </c>
      <c r="CW599" s="115" t="s">
        <v>3343</v>
      </c>
      <c r="CX599" s="115" t="s">
        <v>3347</v>
      </c>
      <c r="CY599" s="115" t="s">
        <v>3345</v>
      </c>
      <c r="CZ599" s="115" t="s">
        <v>4744</v>
      </c>
      <c r="DA599" s="116" t="s">
        <v>2943</v>
      </c>
      <c r="DB599" s="115" t="s">
        <v>7422</v>
      </c>
      <c r="DC599" s="115" t="s">
        <v>7423</v>
      </c>
      <c r="DD599" s="115" t="s">
        <v>7424</v>
      </c>
      <c r="DE599" s="115" t="s">
        <v>7425</v>
      </c>
    </row>
    <row r="600" spans="90:109">
      <c r="CL600" s="120" t="s">
        <v>10276</v>
      </c>
      <c r="CM600" s="115" t="s">
        <v>10277</v>
      </c>
      <c r="CV600" s="115" t="s">
        <v>4323</v>
      </c>
      <c r="CW600" s="115" t="s">
        <v>3343</v>
      </c>
      <c r="CX600" s="115" t="s">
        <v>3347</v>
      </c>
      <c r="CY600" s="115" t="s">
        <v>3345</v>
      </c>
      <c r="CZ600" s="115" t="s">
        <v>4745</v>
      </c>
      <c r="DA600" s="116" t="s">
        <v>2944</v>
      </c>
      <c r="DB600" s="115" t="s">
        <v>7426</v>
      </c>
      <c r="DC600" s="115" t="s">
        <v>7427</v>
      </c>
      <c r="DD600" s="115" t="s">
        <v>7428</v>
      </c>
      <c r="DE600" s="115" t="s">
        <v>7429</v>
      </c>
    </row>
    <row r="601" spans="90:109">
      <c r="CL601" s="120" t="s">
        <v>2572</v>
      </c>
      <c r="CM601" s="115" t="s">
        <v>3608</v>
      </c>
      <c r="CV601" s="115" t="s">
        <v>4323</v>
      </c>
      <c r="CW601" s="115" t="s">
        <v>3343</v>
      </c>
      <c r="CX601" s="115" t="s">
        <v>3347</v>
      </c>
      <c r="CY601" s="115" t="s">
        <v>3345</v>
      </c>
      <c r="CZ601" s="115" t="s">
        <v>4746</v>
      </c>
      <c r="DA601" s="116" t="s">
        <v>2945</v>
      </c>
      <c r="DB601" s="115" t="s">
        <v>7430</v>
      </c>
      <c r="DC601" s="115" t="s">
        <v>7431</v>
      </c>
      <c r="DD601" s="115" t="s">
        <v>7432</v>
      </c>
      <c r="DE601" s="115" t="s">
        <v>7433</v>
      </c>
    </row>
    <row r="602" spans="90:109">
      <c r="CL602" s="120" t="s">
        <v>2573</v>
      </c>
      <c r="CM602" s="115" t="s">
        <v>3609</v>
      </c>
      <c r="CV602" s="115" t="s">
        <v>4323</v>
      </c>
      <c r="CW602" s="115" t="s">
        <v>3343</v>
      </c>
      <c r="CX602" s="115" t="s">
        <v>3347</v>
      </c>
      <c r="CY602" s="115" t="s">
        <v>3345</v>
      </c>
      <c r="CZ602" s="115" t="s">
        <v>4747</v>
      </c>
      <c r="DA602" s="116" t="s">
        <v>2946</v>
      </c>
      <c r="DB602" s="115" t="s">
        <v>7434</v>
      </c>
      <c r="DC602" s="115" t="s">
        <v>7435</v>
      </c>
      <c r="DD602" s="115" t="s">
        <v>7436</v>
      </c>
      <c r="DE602" s="115" t="s">
        <v>7437</v>
      </c>
    </row>
    <row r="603" spans="90:109">
      <c r="CL603" s="120" t="s">
        <v>2574</v>
      </c>
      <c r="CM603" s="115" t="s">
        <v>3610</v>
      </c>
      <c r="CV603" s="115" t="s">
        <v>4323</v>
      </c>
      <c r="CW603" s="115" t="s">
        <v>3343</v>
      </c>
      <c r="CX603" s="115" t="s">
        <v>3347</v>
      </c>
      <c r="CY603" s="115" t="s">
        <v>3345</v>
      </c>
      <c r="CZ603" s="115" t="s">
        <v>4748</v>
      </c>
      <c r="DA603" s="116" t="s">
        <v>2947</v>
      </c>
      <c r="DB603" s="115" t="s">
        <v>7438</v>
      </c>
      <c r="DC603" s="115" t="s">
        <v>7439</v>
      </c>
      <c r="DD603" s="115" t="s">
        <v>7440</v>
      </c>
      <c r="DE603" s="115" t="s">
        <v>7441</v>
      </c>
    </row>
    <row r="604" spans="90:109">
      <c r="CL604" s="120" t="s">
        <v>2575</v>
      </c>
      <c r="CM604" s="115" t="s">
        <v>3611</v>
      </c>
      <c r="CV604" s="115" t="s">
        <v>4323</v>
      </c>
      <c r="CW604" s="115" t="s">
        <v>3343</v>
      </c>
      <c r="CX604" s="115" t="s">
        <v>3347</v>
      </c>
      <c r="CY604" s="115" t="s">
        <v>3345</v>
      </c>
      <c r="CZ604" s="115" t="s">
        <v>4749</v>
      </c>
      <c r="DA604" s="116" t="s">
        <v>2948</v>
      </c>
      <c r="DB604" s="115" t="s">
        <v>7442</v>
      </c>
      <c r="DC604" s="115" t="s">
        <v>7443</v>
      </c>
      <c r="DD604" s="115" t="s">
        <v>7444</v>
      </c>
      <c r="DE604" s="115" t="s">
        <v>7445</v>
      </c>
    </row>
    <row r="605" spans="90:109">
      <c r="CL605" s="120" t="s">
        <v>2576</v>
      </c>
      <c r="CM605" s="115" t="s">
        <v>3612</v>
      </c>
      <c r="CV605" s="115" t="s">
        <v>4323</v>
      </c>
      <c r="CW605" s="115" t="s">
        <v>3343</v>
      </c>
      <c r="CX605" s="115" t="s">
        <v>3347</v>
      </c>
      <c r="CY605" s="115" t="s">
        <v>3345</v>
      </c>
      <c r="CZ605" s="115" t="s">
        <v>4750</v>
      </c>
      <c r="DA605" s="116" t="s">
        <v>2949</v>
      </c>
      <c r="DB605" s="115" t="s">
        <v>7446</v>
      </c>
      <c r="DC605" s="115" t="s">
        <v>7447</v>
      </c>
      <c r="DD605" s="115" t="s">
        <v>7448</v>
      </c>
      <c r="DE605" s="115" t="s">
        <v>7449</v>
      </c>
    </row>
    <row r="606" spans="90:109">
      <c r="CL606" s="120" t="s">
        <v>2577</v>
      </c>
      <c r="CM606" s="115" t="s">
        <v>3613</v>
      </c>
      <c r="CV606" s="115" t="s">
        <v>4323</v>
      </c>
      <c r="CW606" s="115" t="s">
        <v>3343</v>
      </c>
      <c r="CX606" s="115" t="s">
        <v>3347</v>
      </c>
      <c r="CY606" s="115" t="s">
        <v>3345</v>
      </c>
      <c r="CZ606" s="115" t="s">
        <v>4751</v>
      </c>
      <c r="DA606" s="116" t="s">
        <v>2950</v>
      </c>
      <c r="DB606" s="115" t="s">
        <v>7450</v>
      </c>
      <c r="DC606" s="115" t="s">
        <v>7451</v>
      </c>
      <c r="DD606" s="115" t="s">
        <v>7452</v>
      </c>
      <c r="DE606" s="115" t="s">
        <v>7453</v>
      </c>
    </row>
    <row r="607" spans="90:109">
      <c r="CL607" s="120" t="s">
        <v>2578</v>
      </c>
      <c r="CM607" s="115" t="s">
        <v>3614</v>
      </c>
      <c r="CV607" s="115" t="s">
        <v>4323</v>
      </c>
      <c r="CW607" s="115" t="s">
        <v>3343</v>
      </c>
      <c r="CX607" s="115" t="s">
        <v>3347</v>
      </c>
      <c r="CY607" s="115" t="s">
        <v>3345</v>
      </c>
      <c r="CZ607" s="115" t="s">
        <v>4752</v>
      </c>
      <c r="DA607" s="116" t="s">
        <v>2951</v>
      </c>
      <c r="DB607" s="115" t="s">
        <v>7454</v>
      </c>
      <c r="DC607" s="115" t="s">
        <v>7455</v>
      </c>
      <c r="DD607" s="115" t="s">
        <v>7456</v>
      </c>
      <c r="DE607" s="115" t="s">
        <v>7457</v>
      </c>
    </row>
    <row r="608" spans="90:109">
      <c r="CL608" s="120" t="s">
        <v>2579</v>
      </c>
      <c r="CM608" s="115" t="s">
        <v>3615</v>
      </c>
      <c r="CV608" s="115" t="s">
        <v>4323</v>
      </c>
      <c r="CW608" s="115" t="s">
        <v>3343</v>
      </c>
      <c r="CX608" s="115" t="s">
        <v>3347</v>
      </c>
      <c r="CY608" s="115" t="s">
        <v>3345</v>
      </c>
      <c r="CZ608" s="115" t="s">
        <v>4753</v>
      </c>
      <c r="DA608" s="116" t="s">
        <v>2952</v>
      </c>
      <c r="DB608" s="115" t="s">
        <v>7458</v>
      </c>
      <c r="DC608" s="115" t="s">
        <v>7459</v>
      </c>
      <c r="DD608" s="115" t="s">
        <v>7460</v>
      </c>
      <c r="DE608" s="115" t="s">
        <v>7461</v>
      </c>
    </row>
    <row r="609" spans="90:109">
      <c r="CL609" s="120" t="s">
        <v>2580</v>
      </c>
      <c r="CM609" s="115" t="s">
        <v>3616</v>
      </c>
      <c r="CV609" s="115" t="s">
        <v>4323</v>
      </c>
      <c r="CW609" s="115" t="s">
        <v>3343</v>
      </c>
      <c r="CX609" s="115" t="s">
        <v>3347</v>
      </c>
      <c r="CY609" s="115" t="s">
        <v>3345</v>
      </c>
      <c r="CZ609" s="115" t="s">
        <v>4754</v>
      </c>
      <c r="DA609" s="116" t="s">
        <v>2953</v>
      </c>
      <c r="DB609" s="115" t="s">
        <v>7462</v>
      </c>
      <c r="DC609" s="115" t="s">
        <v>7463</v>
      </c>
      <c r="DD609" s="115" t="s">
        <v>7464</v>
      </c>
      <c r="DE609" s="115" t="s">
        <v>7465</v>
      </c>
    </row>
    <row r="610" spans="90:109">
      <c r="CL610" s="120" t="s">
        <v>2581</v>
      </c>
      <c r="CM610" s="115" t="s">
        <v>3617</v>
      </c>
      <c r="CV610" s="115" t="s">
        <v>4323</v>
      </c>
      <c r="CW610" s="115" t="s">
        <v>3343</v>
      </c>
      <c r="CX610" s="115" t="s">
        <v>3347</v>
      </c>
      <c r="CY610" s="115" t="s">
        <v>3345</v>
      </c>
      <c r="CZ610" s="115" t="s">
        <v>4755</v>
      </c>
      <c r="DA610" s="116" t="s">
        <v>2954</v>
      </c>
      <c r="DB610" s="115" t="s">
        <v>7466</v>
      </c>
      <c r="DC610" s="115" t="s">
        <v>7467</v>
      </c>
      <c r="DD610" s="115" t="s">
        <v>7468</v>
      </c>
      <c r="DE610" s="115" t="s">
        <v>7469</v>
      </c>
    </row>
    <row r="611" spans="90:109">
      <c r="CL611" s="120" t="s">
        <v>2582</v>
      </c>
      <c r="CM611" s="115" t="s">
        <v>3618</v>
      </c>
      <c r="CV611" s="115" t="s">
        <v>4323</v>
      </c>
      <c r="CW611" s="115" t="s">
        <v>3343</v>
      </c>
      <c r="CX611" s="115" t="s">
        <v>3347</v>
      </c>
      <c r="CY611" s="115" t="s">
        <v>3345</v>
      </c>
      <c r="CZ611" s="115" t="s">
        <v>4756</v>
      </c>
      <c r="DA611" s="116" t="s">
        <v>2955</v>
      </c>
      <c r="DB611" s="115" t="s">
        <v>7470</v>
      </c>
      <c r="DC611" s="115" t="s">
        <v>7471</v>
      </c>
      <c r="DD611" s="115" t="s">
        <v>7472</v>
      </c>
      <c r="DE611" s="115" t="s">
        <v>7473</v>
      </c>
    </row>
    <row r="612" spans="90:109">
      <c r="CL612" s="120" t="s">
        <v>2583</v>
      </c>
      <c r="CM612" s="115" t="s">
        <v>3619</v>
      </c>
      <c r="CV612" s="115" t="s">
        <v>4323</v>
      </c>
      <c r="CW612" s="115" t="s">
        <v>3343</v>
      </c>
      <c r="CX612" s="115" t="s">
        <v>3347</v>
      </c>
      <c r="CY612" s="115" t="s">
        <v>3345</v>
      </c>
      <c r="CZ612" s="115" t="s">
        <v>4757</v>
      </c>
      <c r="DA612" s="116" t="s">
        <v>2956</v>
      </c>
      <c r="DB612" s="115" t="s">
        <v>7474</v>
      </c>
      <c r="DC612" s="115" t="s">
        <v>7475</v>
      </c>
      <c r="DD612" s="115" t="s">
        <v>7476</v>
      </c>
      <c r="DE612" s="115" t="s">
        <v>7477</v>
      </c>
    </row>
    <row r="613" spans="90:109">
      <c r="CL613" s="120" t="s">
        <v>2584</v>
      </c>
      <c r="CM613" s="115" t="s">
        <v>3620</v>
      </c>
      <c r="CV613" s="115" t="s">
        <v>4323</v>
      </c>
      <c r="CW613" s="115" t="s">
        <v>3343</v>
      </c>
      <c r="CX613" s="115" t="s">
        <v>3347</v>
      </c>
      <c r="CY613" s="115" t="s">
        <v>3345</v>
      </c>
      <c r="CZ613" s="115" t="s">
        <v>4758</v>
      </c>
      <c r="DA613" s="116" t="s">
        <v>2957</v>
      </c>
      <c r="DB613" s="115" t="s">
        <v>7478</v>
      </c>
      <c r="DC613" s="115" t="s">
        <v>7479</v>
      </c>
      <c r="DD613" s="115" t="s">
        <v>7480</v>
      </c>
      <c r="DE613" s="115" t="s">
        <v>7481</v>
      </c>
    </row>
    <row r="614" spans="90:109">
      <c r="CL614" s="120" t="s">
        <v>2585</v>
      </c>
      <c r="CM614" s="115" t="s">
        <v>3621</v>
      </c>
      <c r="CV614" s="115" t="s">
        <v>4323</v>
      </c>
      <c r="CW614" s="115" t="s">
        <v>3343</v>
      </c>
      <c r="CX614" s="115" t="s">
        <v>3347</v>
      </c>
      <c r="CY614" s="115" t="s">
        <v>3345</v>
      </c>
      <c r="CZ614" s="115" t="s">
        <v>4759</v>
      </c>
      <c r="DA614" s="116" t="s">
        <v>2958</v>
      </c>
      <c r="DB614" s="115" t="s">
        <v>7482</v>
      </c>
      <c r="DC614" s="115" t="s">
        <v>7483</v>
      </c>
      <c r="DD614" s="115" t="s">
        <v>7484</v>
      </c>
      <c r="DE614" s="115" t="s">
        <v>7485</v>
      </c>
    </row>
    <row r="615" spans="90:109">
      <c r="CL615" s="120" t="s">
        <v>2586</v>
      </c>
      <c r="CM615" s="115" t="s">
        <v>3622</v>
      </c>
      <c r="CV615" s="115" t="s">
        <v>4323</v>
      </c>
      <c r="CW615" s="115" t="s">
        <v>3343</v>
      </c>
      <c r="CX615" s="115" t="s">
        <v>3347</v>
      </c>
      <c r="CY615" s="115" t="s">
        <v>3345</v>
      </c>
      <c r="CZ615" s="115" t="s">
        <v>4760</v>
      </c>
      <c r="DA615" s="116" t="s">
        <v>2959</v>
      </c>
      <c r="DB615" s="115" t="s">
        <v>7486</v>
      </c>
      <c r="DC615" s="115" t="s">
        <v>7487</v>
      </c>
      <c r="DD615" s="115" t="s">
        <v>7488</v>
      </c>
      <c r="DE615" s="115" t="s">
        <v>7489</v>
      </c>
    </row>
    <row r="616" spans="90:109">
      <c r="CL616" s="120" t="s">
        <v>2587</v>
      </c>
      <c r="CM616" s="115" t="s">
        <v>3623</v>
      </c>
      <c r="CV616" s="115" t="s">
        <v>4323</v>
      </c>
      <c r="CW616" s="115" t="s">
        <v>3343</v>
      </c>
      <c r="CX616" s="115" t="s">
        <v>3347</v>
      </c>
      <c r="CY616" s="115" t="s">
        <v>3345</v>
      </c>
      <c r="CZ616" s="115" t="s">
        <v>4761</v>
      </c>
      <c r="DA616" s="116" t="s">
        <v>2960</v>
      </c>
      <c r="DB616" s="115" t="s">
        <v>7490</v>
      </c>
      <c r="DC616" s="115" t="s">
        <v>7491</v>
      </c>
      <c r="DD616" s="115" t="s">
        <v>7492</v>
      </c>
      <c r="DE616" s="115" t="s">
        <v>7493</v>
      </c>
    </row>
    <row r="617" spans="90:109">
      <c r="CL617" s="120" t="s">
        <v>2588</v>
      </c>
      <c r="CM617" s="115" t="s">
        <v>3624</v>
      </c>
      <c r="CV617" s="115" t="s">
        <v>4323</v>
      </c>
      <c r="CW617" s="115" t="s">
        <v>3343</v>
      </c>
      <c r="CX617" s="115" t="s">
        <v>3347</v>
      </c>
      <c r="CY617" s="115" t="s">
        <v>3345</v>
      </c>
      <c r="CZ617" s="115" t="s">
        <v>4762</v>
      </c>
      <c r="DA617" s="116" t="s">
        <v>2961</v>
      </c>
      <c r="DB617" s="115" t="s">
        <v>7494</v>
      </c>
      <c r="DC617" s="115" t="s">
        <v>7495</v>
      </c>
      <c r="DD617" s="115" t="s">
        <v>7496</v>
      </c>
      <c r="DE617" s="115" t="s">
        <v>7497</v>
      </c>
    </row>
    <row r="618" spans="90:109">
      <c r="CL618" s="120" t="s">
        <v>2589</v>
      </c>
      <c r="CM618" s="115" t="s">
        <v>3625</v>
      </c>
      <c r="CV618" s="115" t="s">
        <v>4323</v>
      </c>
      <c r="CW618" s="115" t="s">
        <v>3343</v>
      </c>
      <c r="CX618" s="115" t="s">
        <v>3347</v>
      </c>
      <c r="CY618" s="115" t="s">
        <v>3345</v>
      </c>
      <c r="CZ618" s="115" t="s">
        <v>4763</v>
      </c>
      <c r="DA618" s="116" t="s">
        <v>2962</v>
      </c>
      <c r="DB618" s="115" t="s">
        <v>7498</v>
      </c>
      <c r="DC618" s="115" t="s">
        <v>7499</v>
      </c>
      <c r="DD618" s="115" t="s">
        <v>7500</v>
      </c>
      <c r="DE618" s="115" t="s">
        <v>7501</v>
      </c>
    </row>
    <row r="619" spans="90:109">
      <c r="CL619" s="120" t="s">
        <v>2590</v>
      </c>
      <c r="CM619" s="115" t="s">
        <v>3626</v>
      </c>
      <c r="CV619" s="115" t="s">
        <v>4323</v>
      </c>
      <c r="CW619" s="115" t="s">
        <v>3343</v>
      </c>
      <c r="CX619" s="115" t="s">
        <v>3347</v>
      </c>
      <c r="CY619" s="115" t="s">
        <v>3345</v>
      </c>
      <c r="CZ619" s="115" t="s">
        <v>4764</v>
      </c>
      <c r="DA619" s="116" t="s">
        <v>2963</v>
      </c>
      <c r="DB619" s="115" t="s">
        <v>7502</v>
      </c>
      <c r="DC619" s="115" t="s">
        <v>7503</v>
      </c>
      <c r="DD619" s="115" t="s">
        <v>7504</v>
      </c>
      <c r="DE619" s="115" t="s">
        <v>7505</v>
      </c>
    </row>
    <row r="620" spans="90:109">
      <c r="CL620" s="120" t="s">
        <v>2591</v>
      </c>
      <c r="CM620" s="115" t="s">
        <v>3627</v>
      </c>
      <c r="CV620" s="115" t="s">
        <v>4323</v>
      </c>
      <c r="CW620" s="115" t="s">
        <v>3343</v>
      </c>
      <c r="CX620" s="115" t="s">
        <v>3347</v>
      </c>
      <c r="CY620" s="115" t="s">
        <v>3345</v>
      </c>
      <c r="CZ620" s="115" t="s">
        <v>4765</v>
      </c>
      <c r="DA620" s="116" t="s">
        <v>2964</v>
      </c>
      <c r="DB620" s="115" t="s">
        <v>7506</v>
      </c>
      <c r="DC620" s="115" t="s">
        <v>7507</v>
      </c>
      <c r="DD620" s="115" t="s">
        <v>7508</v>
      </c>
      <c r="DE620" s="115" t="s">
        <v>7509</v>
      </c>
    </row>
    <row r="621" spans="90:109">
      <c r="CL621" s="120" t="s">
        <v>2592</v>
      </c>
      <c r="CM621" s="115" t="s">
        <v>3628</v>
      </c>
      <c r="CV621" s="115" t="s">
        <v>4323</v>
      </c>
      <c r="CW621" s="115" t="s">
        <v>3343</v>
      </c>
      <c r="CX621" s="115" t="s">
        <v>3347</v>
      </c>
      <c r="CY621" s="115" t="s">
        <v>3345</v>
      </c>
      <c r="CZ621" s="115" t="s">
        <v>4766</v>
      </c>
      <c r="DA621" s="116" t="s">
        <v>2965</v>
      </c>
      <c r="DB621" s="115" t="s">
        <v>7510</v>
      </c>
      <c r="DC621" s="115" t="s">
        <v>7511</v>
      </c>
      <c r="DD621" s="115" t="s">
        <v>7512</v>
      </c>
      <c r="DE621" s="115" t="s">
        <v>7513</v>
      </c>
    </row>
    <row r="622" spans="90:109">
      <c r="CL622" s="120" t="s">
        <v>2593</v>
      </c>
      <c r="CM622" s="115" t="s">
        <v>3629</v>
      </c>
      <c r="CV622" s="115" t="s">
        <v>4323</v>
      </c>
      <c r="CW622" s="115" t="s">
        <v>3343</v>
      </c>
      <c r="CX622" s="115" t="s">
        <v>3347</v>
      </c>
      <c r="CY622" s="115" t="s">
        <v>3345</v>
      </c>
      <c r="CZ622" s="115" t="s">
        <v>4767</v>
      </c>
      <c r="DA622" s="116" t="s">
        <v>2966</v>
      </c>
      <c r="DB622" s="115" t="s">
        <v>7514</v>
      </c>
      <c r="DC622" s="115" t="s">
        <v>7515</v>
      </c>
      <c r="DD622" s="115" t="s">
        <v>7516</v>
      </c>
      <c r="DE622" s="115" t="s">
        <v>7517</v>
      </c>
    </row>
    <row r="623" spans="90:109">
      <c r="CL623" s="120" t="s">
        <v>2594</v>
      </c>
      <c r="CM623" s="115" t="s">
        <v>3630</v>
      </c>
      <c r="CV623" s="115" t="s">
        <v>4323</v>
      </c>
      <c r="CW623" s="115" t="s">
        <v>3343</v>
      </c>
      <c r="CX623" s="115" t="s">
        <v>3347</v>
      </c>
      <c r="CY623" s="115" t="s">
        <v>3345</v>
      </c>
      <c r="CZ623" s="115" t="s">
        <v>4768</v>
      </c>
      <c r="DA623" s="116" t="s">
        <v>2967</v>
      </c>
      <c r="DB623" s="115" t="s">
        <v>7518</v>
      </c>
      <c r="DC623" s="115" t="s">
        <v>7519</v>
      </c>
      <c r="DD623" s="115" t="s">
        <v>7520</v>
      </c>
      <c r="DE623" s="115" t="s">
        <v>7521</v>
      </c>
    </row>
    <row r="624" spans="90:109">
      <c r="CL624" s="120" t="s">
        <v>2595</v>
      </c>
      <c r="CM624" s="115" t="s">
        <v>3631</v>
      </c>
      <c r="CV624" s="115" t="s">
        <v>4323</v>
      </c>
      <c r="CW624" s="115" t="s">
        <v>3343</v>
      </c>
      <c r="CX624" s="115" t="s">
        <v>3347</v>
      </c>
      <c r="CY624" s="115" t="s">
        <v>3345</v>
      </c>
      <c r="CZ624" s="115" t="s">
        <v>4769</v>
      </c>
      <c r="DA624" s="116" t="s">
        <v>2968</v>
      </c>
      <c r="DB624" s="115" t="s">
        <v>7522</v>
      </c>
      <c r="DC624" s="115" t="s">
        <v>7523</v>
      </c>
      <c r="DD624" s="115" t="s">
        <v>7524</v>
      </c>
      <c r="DE624" s="115" t="s">
        <v>7525</v>
      </c>
    </row>
    <row r="625" spans="90:109">
      <c r="CL625" s="120" t="s">
        <v>2596</v>
      </c>
      <c r="CM625" s="115" t="s">
        <v>3632</v>
      </c>
      <c r="CV625" s="115" t="s">
        <v>4323</v>
      </c>
      <c r="CW625" s="115" t="s">
        <v>3343</v>
      </c>
      <c r="CX625" s="115" t="s">
        <v>3347</v>
      </c>
      <c r="CY625" s="115" t="s">
        <v>3345</v>
      </c>
      <c r="CZ625" s="115" t="s">
        <v>4770</v>
      </c>
      <c r="DA625" s="116" t="s">
        <v>2969</v>
      </c>
      <c r="DB625" s="115" t="s">
        <v>7526</v>
      </c>
      <c r="DC625" s="115" t="s">
        <v>7527</v>
      </c>
      <c r="DD625" s="115" t="s">
        <v>7528</v>
      </c>
      <c r="DE625" s="115" t="s">
        <v>7529</v>
      </c>
    </row>
    <row r="626" spans="90:109">
      <c r="CL626" s="120" t="s">
        <v>2597</v>
      </c>
      <c r="CM626" s="115" t="s">
        <v>3633</v>
      </c>
      <c r="CV626" s="115" t="s">
        <v>4323</v>
      </c>
      <c r="CW626" s="115" t="s">
        <v>3343</v>
      </c>
      <c r="CX626" s="115" t="s">
        <v>3347</v>
      </c>
      <c r="CY626" s="115" t="s">
        <v>3345</v>
      </c>
      <c r="CZ626" s="115" t="s">
        <v>4771</v>
      </c>
      <c r="DA626" s="116" t="s">
        <v>2970</v>
      </c>
      <c r="DB626" s="115" t="s">
        <v>7530</v>
      </c>
      <c r="DC626" s="115" t="s">
        <v>7531</v>
      </c>
      <c r="DD626" s="115" t="s">
        <v>7532</v>
      </c>
      <c r="DE626" s="115" t="s">
        <v>7533</v>
      </c>
    </row>
    <row r="627" spans="90:109">
      <c r="CL627" s="120" t="s">
        <v>2598</v>
      </c>
      <c r="CM627" s="115" t="s">
        <v>3634</v>
      </c>
      <c r="CV627" s="115" t="s">
        <v>4323</v>
      </c>
      <c r="CW627" s="115" t="s">
        <v>3343</v>
      </c>
      <c r="CX627" s="115" t="s">
        <v>3347</v>
      </c>
      <c r="CY627" s="115" t="s">
        <v>3345</v>
      </c>
      <c r="CZ627" s="115" t="s">
        <v>4772</v>
      </c>
      <c r="DA627" s="116" t="s">
        <v>2971</v>
      </c>
      <c r="DB627" s="115" t="s">
        <v>7534</v>
      </c>
      <c r="DC627" s="115" t="s">
        <v>7535</v>
      </c>
      <c r="DD627" s="115" t="s">
        <v>7536</v>
      </c>
      <c r="DE627" s="115" t="s">
        <v>7537</v>
      </c>
    </row>
    <row r="628" spans="90:109">
      <c r="CL628" s="120" t="s">
        <v>2599</v>
      </c>
      <c r="CM628" s="115" t="s">
        <v>3635</v>
      </c>
      <c r="CV628" s="115" t="s">
        <v>4323</v>
      </c>
      <c r="CW628" s="115" t="s">
        <v>3343</v>
      </c>
      <c r="CX628" s="115" t="s">
        <v>3347</v>
      </c>
      <c r="CY628" s="115" t="s">
        <v>3345</v>
      </c>
      <c r="CZ628" s="115" t="s">
        <v>4773</v>
      </c>
      <c r="DA628" s="116" t="s">
        <v>2972</v>
      </c>
      <c r="DB628" s="115" t="s">
        <v>7538</v>
      </c>
      <c r="DC628" s="115" t="s">
        <v>7539</v>
      </c>
      <c r="DD628" s="115" t="s">
        <v>7540</v>
      </c>
      <c r="DE628" s="115" t="s">
        <v>7541</v>
      </c>
    </row>
    <row r="629" spans="90:109">
      <c r="CL629" s="120" t="s">
        <v>2600</v>
      </c>
      <c r="CM629" s="115" t="s">
        <v>3636</v>
      </c>
      <c r="CV629" s="115" t="s">
        <v>4323</v>
      </c>
      <c r="CW629" s="115" t="s">
        <v>3343</v>
      </c>
      <c r="CX629" s="115" t="s">
        <v>3347</v>
      </c>
      <c r="CY629" s="115" t="s">
        <v>3345</v>
      </c>
      <c r="CZ629" s="115" t="s">
        <v>4774</v>
      </c>
      <c r="DA629" s="116" t="s">
        <v>2973</v>
      </c>
      <c r="DB629" s="115" t="s">
        <v>7542</v>
      </c>
      <c r="DC629" s="115" t="s">
        <v>7543</v>
      </c>
      <c r="DD629" s="115" t="s">
        <v>7544</v>
      </c>
      <c r="DE629" s="115" t="s">
        <v>7545</v>
      </c>
    </row>
    <row r="630" spans="90:109">
      <c r="CL630" s="120" t="s">
        <v>2601</v>
      </c>
      <c r="CM630" s="115" t="s">
        <v>3637</v>
      </c>
      <c r="CV630" s="115" t="s">
        <v>4323</v>
      </c>
      <c r="CW630" s="115" t="s">
        <v>3343</v>
      </c>
      <c r="CX630" s="115" t="s">
        <v>3347</v>
      </c>
      <c r="CY630" s="115" t="s">
        <v>3345</v>
      </c>
      <c r="CZ630" s="115" t="s">
        <v>4775</v>
      </c>
      <c r="DA630" s="116" t="s">
        <v>2974</v>
      </c>
      <c r="DB630" s="115" t="s">
        <v>7546</v>
      </c>
      <c r="DC630" s="115" t="s">
        <v>7547</v>
      </c>
      <c r="DD630" s="115" t="s">
        <v>7548</v>
      </c>
      <c r="DE630" s="115" t="s">
        <v>7549</v>
      </c>
    </row>
    <row r="631" spans="90:109">
      <c r="CL631" s="120" t="s">
        <v>2602</v>
      </c>
      <c r="CM631" s="115" t="s">
        <v>3638</v>
      </c>
      <c r="CV631" s="115" t="s">
        <v>4323</v>
      </c>
      <c r="CW631" s="115" t="s">
        <v>3343</v>
      </c>
      <c r="CX631" s="115" t="s">
        <v>3347</v>
      </c>
      <c r="CY631" s="115" t="s">
        <v>3345</v>
      </c>
      <c r="CZ631" s="115" t="s">
        <v>4776</v>
      </c>
      <c r="DA631" s="116" t="s">
        <v>2975</v>
      </c>
      <c r="DB631" s="115" t="s">
        <v>7550</v>
      </c>
      <c r="DC631" s="115" t="s">
        <v>7551</v>
      </c>
      <c r="DD631" s="115" t="s">
        <v>7552</v>
      </c>
      <c r="DE631" s="115" t="s">
        <v>7553</v>
      </c>
    </row>
    <row r="632" spans="90:109">
      <c r="CL632" s="120" t="s">
        <v>10278</v>
      </c>
      <c r="CM632" s="115" t="s">
        <v>10279</v>
      </c>
      <c r="CV632" s="115" t="s">
        <v>4323</v>
      </c>
      <c r="CW632" s="115" t="s">
        <v>3343</v>
      </c>
      <c r="CX632" s="115" t="s">
        <v>3347</v>
      </c>
      <c r="CY632" s="115" t="s">
        <v>3345</v>
      </c>
      <c r="CZ632" s="115" t="s">
        <v>4777</v>
      </c>
      <c r="DA632" s="116" t="s">
        <v>2976</v>
      </c>
      <c r="DB632" s="115" t="s">
        <v>7554</v>
      </c>
      <c r="DC632" s="115" t="s">
        <v>7555</v>
      </c>
      <c r="DD632" s="115" t="s">
        <v>7556</v>
      </c>
      <c r="DE632" s="115" t="s">
        <v>7557</v>
      </c>
    </row>
    <row r="633" spans="90:109">
      <c r="CL633" s="120" t="s">
        <v>10280</v>
      </c>
      <c r="CM633" s="115" t="s">
        <v>10281</v>
      </c>
      <c r="CV633" s="115" t="s">
        <v>4323</v>
      </c>
      <c r="CW633" s="115" t="s">
        <v>3343</v>
      </c>
      <c r="CX633" s="115" t="s">
        <v>3347</v>
      </c>
      <c r="CY633" s="115" t="s">
        <v>3345</v>
      </c>
      <c r="CZ633" s="115" t="s">
        <v>4778</v>
      </c>
      <c r="DA633" s="116" t="s">
        <v>2977</v>
      </c>
      <c r="DB633" s="115" t="s">
        <v>7558</v>
      </c>
      <c r="DC633" s="115" t="s">
        <v>7559</v>
      </c>
      <c r="DD633" s="115" t="s">
        <v>7560</v>
      </c>
      <c r="DE633" s="115" t="s">
        <v>7561</v>
      </c>
    </row>
    <row r="634" spans="90:109">
      <c r="CL634" s="120" t="s">
        <v>2603</v>
      </c>
      <c r="CM634" s="115" t="s">
        <v>3639</v>
      </c>
      <c r="CV634" s="115" t="s">
        <v>4323</v>
      </c>
      <c r="CW634" s="115" t="s">
        <v>3343</v>
      </c>
      <c r="CX634" s="115" t="s">
        <v>3347</v>
      </c>
      <c r="CY634" s="115" t="s">
        <v>3345</v>
      </c>
      <c r="CZ634" s="115" t="s">
        <v>4779</v>
      </c>
      <c r="DA634" s="116" t="s">
        <v>2978</v>
      </c>
      <c r="DB634" s="115" t="s">
        <v>7562</v>
      </c>
      <c r="DC634" s="115" t="s">
        <v>7563</v>
      </c>
      <c r="DD634" s="115" t="s">
        <v>7564</v>
      </c>
      <c r="DE634" s="115" t="s">
        <v>7565</v>
      </c>
    </row>
    <row r="635" spans="90:109">
      <c r="CL635" s="120" t="s">
        <v>2604</v>
      </c>
      <c r="CM635" s="115" t="s">
        <v>3640</v>
      </c>
      <c r="CV635" s="115" t="s">
        <v>4323</v>
      </c>
      <c r="CW635" s="115" t="s">
        <v>3343</v>
      </c>
      <c r="CX635" s="115" t="s">
        <v>3347</v>
      </c>
      <c r="CY635" s="115" t="s">
        <v>3345</v>
      </c>
      <c r="CZ635" s="115" t="s">
        <v>4780</v>
      </c>
      <c r="DA635" s="116" t="s">
        <v>2979</v>
      </c>
      <c r="DB635" s="115" t="s">
        <v>7566</v>
      </c>
      <c r="DC635" s="115" t="s">
        <v>7567</v>
      </c>
      <c r="DD635" s="115" t="s">
        <v>7568</v>
      </c>
      <c r="DE635" s="115" t="s">
        <v>7569</v>
      </c>
    </row>
    <row r="636" spans="90:109">
      <c r="CL636" s="120" t="s">
        <v>2605</v>
      </c>
      <c r="CM636" s="115" t="s">
        <v>3641</v>
      </c>
      <c r="CV636" s="115" t="s">
        <v>4323</v>
      </c>
      <c r="CW636" s="115" t="s">
        <v>3343</v>
      </c>
      <c r="CX636" s="115" t="s">
        <v>3347</v>
      </c>
      <c r="CY636" s="115" t="s">
        <v>3345</v>
      </c>
      <c r="CZ636" s="115" t="s">
        <v>4781</v>
      </c>
      <c r="DA636" s="116" t="s">
        <v>2980</v>
      </c>
      <c r="DB636" s="115" t="s">
        <v>7570</v>
      </c>
      <c r="DC636" s="115" t="s">
        <v>7571</v>
      </c>
      <c r="DD636" s="115" t="s">
        <v>7572</v>
      </c>
      <c r="DE636" s="115" t="s">
        <v>7573</v>
      </c>
    </row>
    <row r="637" spans="90:109">
      <c r="CL637" s="120" t="s">
        <v>2606</v>
      </c>
      <c r="CM637" s="115" t="s">
        <v>3642</v>
      </c>
      <c r="CV637" s="115" t="s">
        <v>4323</v>
      </c>
      <c r="CW637" s="115" t="s">
        <v>3343</v>
      </c>
      <c r="CX637" s="115" t="s">
        <v>3347</v>
      </c>
      <c r="CY637" s="115" t="s">
        <v>3345</v>
      </c>
      <c r="CZ637" s="115" t="s">
        <v>4782</v>
      </c>
      <c r="DA637" s="116" t="s">
        <v>2981</v>
      </c>
      <c r="DB637" s="115" t="s">
        <v>7574</v>
      </c>
      <c r="DC637" s="115" t="s">
        <v>7575</v>
      </c>
      <c r="DD637" s="115" t="s">
        <v>7576</v>
      </c>
      <c r="DE637" s="115" t="s">
        <v>7577</v>
      </c>
    </row>
    <row r="638" spans="90:109">
      <c r="CL638" s="120" t="s">
        <v>2607</v>
      </c>
      <c r="CM638" s="115" t="s">
        <v>3643</v>
      </c>
      <c r="CV638" s="115" t="s">
        <v>4323</v>
      </c>
      <c r="CW638" s="115" t="s">
        <v>3343</v>
      </c>
      <c r="CX638" s="115" t="s">
        <v>3347</v>
      </c>
      <c r="CY638" s="115" t="s">
        <v>3345</v>
      </c>
      <c r="CZ638" s="115" t="s">
        <v>4783</v>
      </c>
      <c r="DA638" s="116" t="s">
        <v>2982</v>
      </c>
      <c r="DB638" s="115" t="s">
        <v>7578</v>
      </c>
      <c r="DC638" s="115" t="s">
        <v>7579</v>
      </c>
      <c r="DD638" s="115" t="s">
        <v>7580</v>
      </c>
      <c r="DE638" s="115" t="s">
        <v>7581</v>
      </c>
    </row>
    <row r="639" spans="90:109">
      <c r="CL639" s="120" t="s">
        <v>2608</v>
      </c>
      <c r="CM639" s="115" t="s">
        <v>3644</v>
      </c>
      <c r="CV639" s="115" t="s">
        <v>4323</v>
      </c>
      <c r="CW639" s="115" t="s">
        <v>3343</v>
      </c>
      <c r="CX639" s="115" t="s">
        <v>3347</v>
      </c>
      <c r="CY639" s="115" t="s">
        <v>3345</v>
      </c>
      <c r="CZ639" s="115" t="s">
        <v>4784</v>
      </c>
      <c r="DA639" s="116" t="s">
        <v>2983</v>
      </c>
      <c r="DB639" s="115" t="s">
        <v>7582</v>
      </c>
      <c r="DC639" s="115" t="s">
        <v>7583</v>
      </c>
      <c r="DD639" s="115" t="s">
        <v>7584</v>
      </c>
      <c r="DE639" s="115" t="s">
        <v>7585</v>
      </c>
    </row>
    <row r="640" spans="90:109">
      <c r="CL640" s="120" t="s">
        <v>2609</v>
      </c>
      <c r="CM640" s="115" t="s">
        <v>3645</v>
      </c>
      <c r="CV640" s="115" t="s">
        <v>4323</v>
      </c>
      <c r="CW640" s="115" t="s">
        <v>3343</v>
      </c>
      <c r="CX640" s="115" t="s">
        <v>3347</v>
      </c>
      <c r="CY640" s="115" t="s">
        <v>3345</v>
      </c>
      <c r="CZ640" s="115" t="s">
        <v>4785</v>
      </c>
      <c r="DA640" s="116" t="s">
        <v>2984</v>
      </c>
      <c r="DB640" s="115" t="s">
        <v>7586</v>
      </c>
      <c r="DC640" s="115" t="s">
        <v>7587</v>
      </c>
      <c r="DD640" s="115" t="s">
        <v>7588</v>
      </c>
      <c r="DE640" s="115" t="s">
        <v>7589</v>
      </c>
    </row>
    <row r="641" spans="90:109">
      <c r="CL641" s="120" t="s">
        <v>2610</v>
      </c>
      <c r="CM641" s="115" t="s">
        <v>3646</v>
      </c>
      <c r="CV641" s="115" t="s">
        <v>4323</v>
      </c>
      <c r="CW641" s="115" t="s">
        <v>3343</v>
      </c>
      <c r="CX641" s="115" t="s">
        <v>3347</v>
      </c>
      <c r="CY641" s="115" t="s">
        <v>3345</v>
      </c>
      <c r="CZ641" s="115" t="s">
        <v>4786</v>
      </c>
      <c r="DA641" s="116" t="s">
        <v>2985</v>
      </c>
      <c r="DB641" s="115" t="s">
        <v>7590</v>
      </c>
      <c r="DC641" s="115" t="s">
        <v>7591</v>
      </c>
      <c r="DD641" s="115" t="s">
        <v>7592</v>
      </c>
      <c r="DE641" s="115" t="s">
        <v>7593</v>
      </c>
    </row>
    <row r="642" spans="90:109">
      <c r="CL642" s="120" t="s">
        <v>2611</v>
      </c>
      <c r="CM642" s="115" t="s">
        <v>3647</v>
      </c>
      <c r="CV642" s="115" t="s">
        <v>4323</v>
      </c>
      <c r="CW642" s="115" t="s">
        <v>3343</v>
      </c>
      <c r="CX642" s="115" t="s">
        <v>3347</v>
      </c>
      <c r="CY642" s="115" t="s">
        <v>3345</v>
      </c>
      <c r="CZ642" s="115" t="s">
        <v>4787</v>
      </c>
      <c r="DA642" s="116" t="s">
        <v>2986</v>
      </c>
      <c r="DB642" s="115" t="s">
        <v>7594</v>
      </c>
      <c r="DC642" s="115" t="s">
        <v>7595</v>
      </c>
      <c r="DD642" s="115" t="s">
        <v>7596</v>
      </c>
      <c r="DE642" s="115" t="s">
        <v>7597</v>
      </c>
    </row>
    <row r="643" spans="90:109">
      <c r="CL643" s="120" t="s">
        <v>2612</v>
      </c>
      <c r="CM643" s="115" t="s">
        <v>3648</v>
      </c>
      <c r="CV643" s="115" t="s">
        <v>4323</v>
      </c>
      <c r="CW643" s="115" t="s">
        <v>3343</v>
      </c>
      <c r="CX643" s="115" t="s">
        <v>3347</v>
      </c>
      <c r="CY643" s="115" t="s">
        <v>3345</v>
      </c>
      <c r="CZ643" s="115" t="s">
        <v>4788</v>
      </c>
      <c r="DA643" s="116" t="s">
        <v>2987</v>
      </c>
      <c r="DB643" s="115" t="s">
        <v>7598</v>
      </c>
      <c r="DC643" s="115" t="s">
        <v>7599</v>
      </c>
      <c r="DD643" s="115" t="s">
        <v>7600</v>
      </c>
      <c r="DE643" s="115" t="s">
        <v>7601</v>
      </c>
    </row>
    <row r="644" spans="90:109">
      <c r="CL644" s="120" t="s">
        <v>2613</v>
      </c>
      <c r="CM644" s="115" t="s">
        <v>3649</v>
      </c>
      <c r="CV644" s="115" t="s">
        <v>4323</v>
      </c>
      <c r="CW644" s="115" t="s">
        <v>3343</v>
      </c>
      <c r="CX644" s="115" t="s">
        <v>3347</v>
      </c>
      <c r="CY644" s="115" t="s">
        <v>3345</v>
      </c>
      <c r="CZ644" s="115" t="s">
        <v>4789</v>
      </c>
      <c r="DA644" s="116" t="s">
        <v>2988</v>
      </c>
      <c r="DB644" s="115" t="s">
        <v>7602</v>
      </c>
      <c r="DC644" s="115" t="s">
        <v>7603</v>
      </c>
      <c r="DD644" s="115" t="s">
        <v>7604</v>
      </c>
      <c r="DE644" s="115" t="s">
        <v>7605</v>
      </c>
    </row>
    <row r="645" spans="90:109">
      <c r="CL645" s="120" t="s">
        <v>2614</v>
      </c>
      <c r="CM645" s="115" t="s">
        <v>3650</v>
      </c>
      <c r="CV645" s="115" t="s">
        <v>4323</v>
      </c>
      <c r="CW645" s="115" t="s">
        <v>3343</v>
      </c>
      <c r="CX645" s="115" t="s">
        <v>3347</v>
      </c>
      <c r="CY645" s="115" t="s">
        <v>3345</v>
      </c>
      <c r="CZ645" s="115" t="s">
        <v>4790</v>
      </c>
      <c r="DA645" s="116" t="s">
        <v>2989</v>
      </c>
      <c r="DB645" s="115" t="s">
        <v>7606</v>
      </c>
      <c r="DC645" s="115" t="s">
        <v>7607</v>
      </c>
      <c r="DD645" s="115" t="s">
        <v>7608</v>
      </c>
      <c r="DE645" s="115" t="s">
        <v>7609</v>
      </c>
    </row>
    <row r="646" spans="90:109">
      <c r="CL646" s="120" t="s">
        <v>2615</v>
      </c>
      <c r="CM646" s="115" t="s">
        <v>3651</v>
      </c>
      <c r="CV646" s="115" t="s">
        <v>4323</v>
      </c>
      <c r="CW646" s="115" t="s">
        <v>3343</v>
      </c>
      <c r="CX646" s="115" t="s">
        <v>3347</v>
      </c>
      <c r="CY646" s="115" t="s">
        <v>3345</v>
      </c>
      <c r="CZ646" s="115" t="s">
        <v>4791</v>
      </c>
      <c r="DA646" s="116" t="s">
        <v>2990</v>
      </c>
      <c r="DB646" s="115" t="s">
        <v>7610</v>
      </c>
      <c r="DC646" s="115" t="s">
        <v>7611</v>
      </c>
      <c r="DD646" s="115" t="s">
        <v>7612</v>
      </c>
      <c r="DE646" s="115" t="s">
        <v>7613</v>
      </c>
    </row>
    <row r="647" spans="90:109">
      <c r="CL647" s="120" t="s">
        <v>2616</v>
      </c>
      <c r="CM647" s="115" t="s">
        <v>3652</v>
      </c>
      <c r="CV647" s="115" t="s">
        <v>4323</v>
      </c>
      <c r="CW647" s="115" t="s">
        <v>3343</v>
      </c>
      <c r="CX647" s="115" t="s">
        <v>3347</v>
      </c>
      <c r="CY647" s="115" t="s">
        <v>3345</v>
      </c>
      <c r="CZ647" s="115" t="s">
        <v>4792</v>
      </c>
      <c r="DA647" s="116" t="s">
        <v>2991</v>
      </c>
      <c r="DB647" s="115" t="s">
        <v>7614</v>
      </c>
      <c r="DC647" s="115" t="s">
        <v>7615</v>
      </c>
      <c r="DD647" s="115" t="s">
        <v>7616</v>
      </c>
      <c r="DE647" s="115" t="s">
        <v>7617</v>
      </c>
    </row>
    <row r="648" spans="90:109">
      <c r="CL648" s="120" t="s">
        <v>2617</v>
      </c>
      <c r="CM648" s="115" t="s">
        <v>3653</v>
      </c>
      <c r="CV648" s="115" t="s">
        <v>4323</v>
      </c>
      <c r="CW648" s="115" t="s">
        <v>3343</v>
      </c>
      <c r="CX648" s="115" t="s">
        <v>3347</v>
      </c>
      <c r="CY648" s="115" t="s">
        <v>3345</v>
      </c>
      <c r="CZ648" s="115" t="s">
        <v>4793</v>
      </c>
      <c r="DA648" s="116" t="s">
        <v>2992</v>
      </c>
      <c r="DB648" s="115" t="s">
        <v>7618</v>
      </c>
      <c r="DC648" s="115" t="s">
        <v>7619</v>
      </c>
      <c r="DD648" s="115" t="s">
        <v>7620</v>
      </c>
      <c r="DE648" s="115" t="s">
        <v>7621</v>
      </c>
    </row>
    <row r="649" spans="90:109">
      <c r="CL649" s="120" t="s">
        <v>2618</v>
      </c>
      <c r="CM649" s="115" t="s">
        <v>3654</v>
      </c>
      <c r="CV649" s="115" t="s">
        <v>4323</v>
      </c>
      <c r="CW649" s="115" t="s">
        <v>3343</v>
      </c>
      <c r="CX649" s="115" t="s">
        <v>3347</v>
      </c>
      <c r="CY649" s="115" t="s">
        <v>3345</v>
      </c>
      <c r="CZ649" s="115" t="s">
        <v>4794</v>
      </c>
      <c r="DA649" s="116" t="s">
        <v>2993</v>
      </c>
      <c r="DB649" s="115" t="s">
        <v>7622</v>
      </c>
      <c r="DC649" s="115" t="s">
        <v>7623</v>
      </c>
      <c r="DD649" s="115" t="s">
        <v>7624</v>
      </c>
      <c r="DE649" s="115" t="s">
        <v>7625</v>
      </c>
    </row>
    <row r="650" spans="90:109">
      <c r="CL650" s="120" t="s">
        <v>2619</v>
      </c>
      <c r="CM650" s="115" t="s">
        <v>3655</v>
      </c>
      <c r="CV650" s="115" t="s">
        <v>4323</v>
      </c>
      <c r="CW650" s="115" t="s">
        <v>3343</v>
      </c>
      <c r="CX650" s="115" t="s">
        <v>3347</v>
      </c>
      <c r="CY650" s="115" t="s">
        <v>3345</v>
      </c>
      <c r="CZ650" s="115" t="s">
        <v>4795</v>
      </c>
      <c r="DA650" s="116" t="s">
        <v>2994</v>
      </c>
      <c r="DB650" s="115" t="s">
        <v>7626</v>
      </c>
      <c r="DC650" s="115" t="s">
        <v>7627</v>
      </c>
      <c r="DD650" s="115" t="s">
        <v>7628</v>
      </c>
      <c r="DE650" s="115" t="s">
        <v>7629</v>
      </c>
    </row>
    <row r="651" spans="90:109">
      <c r="CL651" s="120" t="s">
        <v>2620</v>
      </c>
      <c r="CM651" s="115" t="s">
        <v>3656</v>
      </c>
      <c r="CV651" s="115" t="s">
        <v>4323</v>
      </c>
      <c r="CW651" s="115" t="s">
        <v>3343</v>
      </c>
      <c r="CX651" s="115" t="s">
        <v>3347</v>
      </c>
      <c r="CY651" s="115" t="s">
        <v>3345</v>
      </c>
      <c r="CZ651" s="115" t="s">
        <v>4796</v>
      </c>
      <c r="DA651" s="116" t="s">
        <v>2995</v>
      </c>
      <c r="DB651" s="115" t="s">
        <v>7630</v>
      </c>
      <c r="DC651" s="115" t="s">
        <v>7631</v>
      </c>
      <c r="DD651" s="115" t="s">
        <v>7632</v>
      </c>
      <c r="DE651" s="115" t="s">
        <v>7633</v>
      </c>
    </row>
    <row r="652" spans="90:109">
      <c r="CL652" s="120" t="s">
        <v>2621</v>
      </c>
      <c r="CM652" s="115" t="s">
        <v>3657</v>
      </c>
      <c r="CV652" s="115" t="s">
        <v>4323</v>
      </c>
      <c r="CW652" s="115" t="s">
        <v>3343</v>
      </c>
      <c r="CX652" s="115" t="s">
        <v>3347</v>
      </c>
      <c r="CY652" s="115" t="s">
        <v>3345</v>
      </c>
      <c r="CZ652" s="115" t="s">
        <v>4797</v>
      </c>
      <c r="DA652" s="116" t="s">
        <v>2996</v>
      </c>
      <c r="DB652" s="115" t="s">
        <v>7634</v>
      </c>
      <c r="DC652" s="115" t="s">
        <v>7635</v>
      </c>
      <c r="DD652" s="115" t="s">
        <v>7636</v>
      </c>
      <c r="DE652" s="115" t="s">
        <v>7637</v>
      </c>
    </row>
    <row r="653" spans="90:109">
      <c r="CL653" s="120" t="s">
        <v>2622</v>
      </c>
      <c r="CM653" s="115" t="s">
        <v>3658</v>
      </c>
      <c r="CV653" s="115" t="s">
        <v>4323</v>
      </c>
      <c r="CW653" s="115" t="s">
        <v>3343</v>
      </c>
      <c r="CX653" s="115" t="s">
        <v>3347</v>
      </c>
      <c r="CY653" s="115" t="s">
        <v>3345</v>
      </c>
      <c r="CZ653" s="115" t="s">
        <v>4798</v>
      </c>
      <c r="DA653" s="116" t="s">
        <v>2997</v>
      </c>
      <c r="DB653" s="115" t="s">
        <v>7638</v>
      </c>
      <c r="DC653" s="115" t="s">
        <v>7639</v>
      </c>
      <c r="DD653" s="115" t="s">
        <v>7640</v>
      </c>
      <c r="DE653" s="115" t="s">
        <v>7641</v>
      </c>
    </row>
    <row r="654" spans="90:109">
      <c r="CL654" s="120" t="s">
        <v>2623</v>
      </c>
      <c r="CM654" s="115" t="s">
        <v>3659</v>
      </c>
      <c r="CV654" s="115" t="s">
        <v>4323</v>
      </c>
      <c r="CW654" s="115" t="s">
        <v>3343</v>
      </c>
      <c r="CX654" s="115" t="s">
        <v>3347</v>
      </c>
      <c r="CY654" s="115" t="s">
        <v>3345</v>
      </c>
      <c r="CZ654" s="115" t="s">
        <v>4799</v>
      </c>
      <c r="DA654" s="116" t="s">
        <v>2998</v>
      </c>
      <c r="DB654" s="115" t="s">
        <v>7642</v>
      </c>
      <c r="DC654" s="115" t="s">
        <v>7643</v>
      </c>
      <c r="DD654" s="115" t="s">
        <v>7644</v>
      </c>
      <c r="DE654" s="115" t="s">
        <v>7645</v>
      </c>
    </row>
    <row r="655" spans="90:109">
      <c r="CL655" s="120" t="s">
        <v>2624</v>
      </c>
      <c r="CM655" s="115" t="s">
        <v>3660</v>
      </c>
      <c r="CV655" s="115" t="s">
        <v>4323</v>
      </c>
      <c r="CW655" s="115" t="s">
        <v>3343</v>
      </c>
      <c r="CX655" s="115" t="s">
        <v>3347</v>
      </c>
      <c r="CY655" s="115" t="s">
        <v>3345</v>
      </c>
      <c r="CZ655" s="115" t="s">
        <v>4800</v>
      </c>
      <c r="DA655" s="116" t="s">
        <v>2999</v>
      </c>
      <c r="DB655" s="115" t="s">
        <v>7646</v>
      </c>
      <c r="DC655" s="115" t="s">
        <v>7647</v>
      </c>
      <c r="DD655" s="115" t="s">
        <v>7648</v>
      </c>
      <c r="DE655" s="115" t="s">
        <v>7649</v>
      </c>
    </row>
    <row r="656" spans="90:109">
      <c r="CL656" s="120" t="s">
        <v>2625</v>
      </c>
      <c r="CM656" s="115" t="s">
        <v>3661</v>
      </c>
      <c r="CV656" s="115" t="s">
        <v>4323</v>
      </c>
      <c r="CW656" s="115" t="s">
        <v>3343</v>
      </c>
      <c r="CX656" s="115" t="s">
        <v>3347</v>
      </c>
      <c r="CY656" s="115" t="s">
        <v>3345</v>
      </c>
      <c r="CZ656" s="115" t="s">
        <v>4801</v>
      </c>
      <c r="DA656" s="116" t="s">
        <v>3000</v>
      </c>
      <c r="DB656" s="115" t="s">
        <v>7650</v>
      </c>
      <c r="DC656" s="115" t="s">
        <v>7651</v>
      </c>
      <c r="DD656" s="115" t="s">
        <v>7652</v>
      </c>
      <c r="DE656" s="115" t="s">
        <v>7653</v>
      </c>
    </row>
    <row r="657" spans="90:109">
      <c r="CL657" s="120" t="s">
        <v>2626</v>
      </c>
      <c r="CM657" s="115" t="s">
        <v>3662</v>
      </c>
      <c r="CV657" s="115" t="s">
        <v>4323</v>
      </c>
      <c r="CW657" s="115" t="s">
        <v>3343</v>
      </c>
      <c r="CX657" s="115" t="s">
        <v>3347</v>
      </c>
      <c r="CY657" s="115" t="s">
        <v>3345</v>
      </c>
      <c r="CZ657" s="115" t="s">
        <v>4802</v>
      </c>
      <c r="DA657" s="116" t="s">
        <v>3001</v>
      </c>
      <c r="DB657" s="115" t="s">
        <v>7654</v>
      </c>
      <c r="DC657" s="115" t="s">
        <v>7655</v>
      </c>
      <c r="DD657" s="115" t="s">
        <v>7656</v>
      </c>
      <c r="DE657" s="115" t="s">
        <v>7657</v>
      </c>
    </row>
    <row r="658" spans="90:109">
      <c r="CL658" s="120" t="s">
        <v>2627</v>
      </c>
      <c r="CM658" s="115" t="s">
        <v>3663</v>
      </c>
      <c r="CV658" s="115" t="s">
        <v>4323</v>
      </c>
      <c r="CW658" s="115" t="s">
        <v>3343</v>
      </c>
      <c r="CX658" s="115" t="s">
        <v>3347</v>
      </c>
      <c r="CY658" s="115" t="s">
        <v>3345</v>
      </c>
      <c r="CZ658" s="115" t="s">
        <v>4803</v>
      </c>
      <c r="DA658" s="116" t="s">
        <v>3002</v>
      </c>
      <c r="DB658" s="115" t="s">
        <v>7658</v>
      </c>
      <c r="DC658" s="115" t="s">
        <v>7659</v>
      </c>
      <c r="DD658" s="115" t="s">
        <v>7660</v>
      </c>
      <c r="DE658" s="115" t="s">
        <v>7661</v>
      </c>
    </row>
    <row r="659" spans="90:109">
      <c r="CL659" s="120" t="s">
        <v>2628</v>
      </c>
      <c r="CM659" s="115" t="s">
        <v>3664</v>
      </c>
      <c r="CV659" s="115" t="s">
        <v>4323</v>
      </c>
      <c r="CW659" s="115" t="s">
        <v>3343</v>
      </c>
      <c r="CX659" s="115" t="s">
        <v>3347</v>
      </c>
      <c r="CY659" s="115" t="s">
        <v>3345</v>
      </c>
      <c r="CZ659" s="115" t="s">
        <v>4804</v>
      </c>
      <c r="DA659" s="116" t="s">
        <v>3003</v>
      </c>
      <c r="DB659" s="115" t="s">
        <v>7662</v>
      </c>
      <c r="DC659" s="115" t="s">
        <v>7663</v>
      </c>
      <c r="DD659" s="115" t="s">
        <v>7664</v>
      </c>
      <c r="DE659" s="115" t="s">
        <v>7665</v>
      </c>
    </row>
    <row r="660" spans="90:109">
      <c r="CL660" s="120" t="s">
        <v>2629</v>
      </c>
      <c r="CM660" s="115" t="s">
        <v>3665</v>
      </c>
      <c r="CV660" s="115" t="s">
        <v>4323</v>
      </c>
      <c r="CW660" s="115" t="s">
        <v>3343</v>
      </c>
      <c r="CX660" s="115" t="s">
        <v>3347</v>
      </c>
      <c r="CY660" s="115" t="s">
        <v>3345</v>
      </c>
      <c r="CZ660" s="115" t="s">
        <v>4805</v>
      </c>
      <c r="DA660" s="116" t="s">
        <v>3004</v>
      </c>
      <c r="DB660" s="115" t="s">
        <v>7666</v>
      </c>
      <c r="DC660" s="115" t="s">
        <v>7667</v>
      </c>
      <c r="DD660" s="115" t="s">
        <v>7668</v>
      </c>
      <c r="DE660" s="115" t="s">
        <v>7669</v>
      </c>
    </row>
    <row r="661" spans="90:109">
      <c r="CL661" s="120" t="s">
        <v>2630</v>
      </c>
      <c r="CM661" s="115" t="s">
        <v>3666</v>
      </c>
      <c r="CV661" s="115" t="s">
        <v>4323</v>
      </c>
      <c r="CW661" s="115" t="s">
        <v>3343</v>
      </c>
      <c r="CX661" s="115" t="s">
        <v>3347</v>
      </c>
      <c r="CY661" s="115" t="s">
        <v>3345</v>
      </c>
      <c r="CZ661" s="115" t="s">
        <v>4806</v>
      </c>
      <c r="DA661" s="116" t="s">
        <v>3005</v>
      </c>
      <c r="DB661" s="115" t="s">
        <v>7670</v>
      </c>
      <c r="DC661" s="115" t="s">
        <v>7671</v>
      </c>
      <c r="DD661" s="115" t="s">
        <v>7672</v>
      </c>
      <c r="DE661" s="115" t="s">
        <v>7673</v>
      </c>
    </row>
    <row r="662" spans="90:109">
      <c r="CL662" s="120" t="s">
        <v>2631</v>
      </c>
      <c r="CM662" s="115" t="s">
        <v>3667</v>
      </c>
      <c r="CV662" s="115" t="s">
        <v>4323</v>
      </c>
      <c r="CW662" s="115" t="s">
        <v>3343</v>
      </c>
      <c r="CX662" s="115" t="s">
        <v>3347</v>
      </c>
      <c r="CY662" s="115" t="s">
        <v>3345</v>
      </c>
      <c r="CZ662" s="115" t="s">
        <v>4807</v>
      </c>
      <c r="DA662" s="116" t="s">
        <v>3006</v>
      </c>
      <c r="DB662" s="115" t="s">
        <v>7674</v>
      </c>
      <c r="DC662" s="115" t="s">
        <v>7675</v>
      </c>
      <c r="DD662" s="115" t="s">
        <v>7676</v>
      </c>
      <c r="DE662" s="115" t="s">
        <v>7677</v>
      </c>
    </row>
    <row r="663" spans="90:109">
      <c r="CL663" s="120" t="s">
        <v>2632</v>
      </c>
      <c r="CM663" s="115" t="s">
        <v>3668</v>
      </c>
      <c r="CV663" s="115" t="s">
        <v>4323</v>
      </c>
      <c r="CW663" s="115" t="s">
        <v>3343</v>
      </c>
      <c r="CX663" s="115" t="s">
        <v>3347</v>
      </c>
      <c r="CY663" s="115" t="s">
        <v>3345</v>
      </c>
      <c r="CZ663" s="115" t="s">
        <v>4808</v>
      </c>
      <c r="DA663" s="116" t="s">
        <v>3007</v>
      </c>
      <c r="DB663" s="115" t="s">
        <v>7678</v>
      </c>
      <c r="DC663" s="115" t="s">
        <v>7679</v>
      </c>
      <c r="DD663" s="115" t="s">
        <v>7680</v>
      </c>
      <c r="DE663" s="115" t="s">
        <v>7681</v>
      </c>
    </row>
    <row r="664" spans="90:109">
      <c r="CL664" s="120" t="s">
        <v>2633</v>
      </c>
      <c r="CM664" s="115" t="s">
        <v>3669</v>
      </c>
      <c r="CV664" s="115" t="s">
        <v>4323</v>
      </c>
      <c r="CW664" s="115" t="s">
        <v>3343</v>
      </c>
      <c r="CX664" s="115" t="s">
        <v>3347</v>
      </c>
      <c r="CY664" s="115" t="s">
        <v>3345</v>
      </c>
      <c r="CZ664" s="115" t="s">
        <v>4809</v>
      </c>
      <c r="DA664" s="116" t="s">
        <v>3008</v>
      </c>
      <c r="DB664" s="115" t="s">
        <v>7682</v>
      </c>
      <c r="DC664" s="115" t="s">
        <v>7683</v>
      </c>
      <c r="DD664" s="115" t="s">
        <v>7684</v>
      </c>
      <c r="DE664" s="115" t="s">
        <v>7685</v>
      </c>
    </row>
    <row r="665" spans="90:109">
      <c r="CL665" s="120" t="s">
        <v>2634</v>
      </c>
      <c r="CM665" s="115" t="s">
        <v>3670</v>
      </c>
      <c r="CV665" s="115" t="s">
        <v>4323</v>
      </c>
      <c r="CW665" s="115" t="s">
        <v>3343</v>
      </c>
      <c r="CX665" s="115" t="s">
        <v>3347</v>
      </c>
      <c r="CY665" s="115" t="s">
        <v>3345</v>
      </c>
      <c r="CZ665" s="115" t="s">
        <v>4810</v>
      </c>
      <c r="DA665" s="116" t="s">
        <v>3009</v>
      </c>
      <c r="DB665" s="115" t="s">
        <v>7686</v>
      </c>
      <c r="DC665" s="115" t="s">
        <v>7687</v>
      </c>
      <c r="DD665" s="115" t="s">
        <v>7688</v>
      </c>
      <c r="DE665" s="115" t="s">
        <v>7689</v>
      </c>
    </row>
    <row r="666" spans="90:109">
      <c r="CL666" s="120" t="s">
        <v>2635</v>
      </c>
      <c r="CM666" s="115" t="s">
        <v>3671</v>
      </c>
      <c r="CV666" s="115" t="s">
        <v>4323</v>
      </c>
      <c r="CW666" s="115" t="s">
        <v>3343</v>
      </c>
      <c r="CX666" s="115" t="s">
        <v>3347</v>
      </c>
      <c r="CY666" s="115" t="s">
        <v>3345</v>
      </c>
      <c r="CZ666" s="115" t="s">
        <v>4811</v>
      </c>
      <c r="DA666" s="116" t="s">
        <v>3010</v>
      </c>
      <c r="DB666" s="115" t="s">
        <v>7690</v>
      </c>
      <c r="DC666" s="115" t="s">
        <v>7691</v>
      </c>
      <c r="DD666" s="115" t="s">
        <v>7692</v>
      </c>
      <c r="DE666" s="115" t="s">
        <v>7693</v>
      </c>
    </row>
    <row r="667" spans="90:109">
      <c r="CL667" s="120" t="s">
        <v>2636</v>
      </c>
      <c r="CM667" s="115" t="s">
        <v>3672</v>
      </c>
      <c r="CV667" s="115" t="s">
        <v>4323</v>
      </c>
      <c r="CW667" s="115" t="s">
        <v>3343</v>
      </c>
      <c r="CX667" s="115" t="s">
        <v>3347</v>
      </c>
      <c r="CY667" s="115" t="s">
        <v>3345</v>
      </c>
      <c r="CZ667" s="115" t="s">
        <v>4812</v>
      </c>
      <c r="DA667" s="116" t="s">
        <v>3011</v>
      </c>
      <c r="DB667" s="115" t="s">
        <v>7694</v>
      </c>
      <c r="DC667" s="115" t="s">
        <v>7695</v>
      </c>
      <c r="DD667" s="115" t="s">
        <v>7696</v>
      </c>
      <c r="DE667" s="115" t="s">
        <v>7697</v>
      </c>
    </row>
    <row r="668" spans="90:109">
      <c r="CL668" s="120" t="s">
        <v>2637</v>
      </c>
      <c r="CM668" s="115" t="s">
        <v>3673</v>
      </c>
      <c r="CV668" s="115" t="s">
        <v>4323</v>
      </c>
      <c r="CW668" s="115" t="s">
        <v>3343</v>
      </c>
      <c r="CX668" s="115" t="s">
        <v>3347</v>
      </c>
      <c r="CY668" s="115" t="s">
        <v>3345</v>
      </c>
      <c r="CZ668" s="115" t="s">
        <v>4813</v>
      </c>
      <c r="DA668" s="116" t="s">
        <v>3012</v>
      </c>
      <c r="DB668" s="115" t="s">
        <v>7698</v>
      </c>
      <c r="DC668" s="115" t="s">
        <v>7699</v>
      </c>
      <c r="DD668" s="115" t="s">
        <v>7700</v>
      </c>
      <c r="DE668" s="115" t="s">
        <v>7701</v>
      </c>
    </row>
    <row r="669" spans="90:109">
      <c r="CL669" s="120" t="s">
        <v>2638</v>
      </c>
      <c r="CM669" s="115" t="s">
        <v>3674</v>
      </c>
      <c r="CV669" s="115" t="s">
        <v>4323</v>
      </c>
      <c r="CW669" s="115" t="s">
        <v>3343</v>
      </c>
      <c r="CX669" s="115" t="s">
        <v>3347</v>
      </c>
      <c r="CY669" s="115" t="s">
        <v>3345</v>
      </c>
      <c r="CZ669" s="115" t="s">
        <v>4814</v>
      </c>
      <c r="DA669" s="116" t="s">
        <v>3013</v>
      </c>
      <c r="DB669" s="115" t="s">
        <v>7702</v>
      </c>
      <c r="DC669" s="115" t="s">
        <v>7703</v>
      </c>
      <c r="DD669" s="115" t="s">
        <v>7704</v>
      </c>
      <c r="DE669" s="115" t="s">
        <v>7705</v>
      </c>
    </row>
    <row r="670" spans="90:109">
      <c r="CL670" s="120" t="s">
        <v>2639</v>
      </c>
      <c r="CM670" s="115" t="s">
        <v>3675</v>
      </c>
      <c r="CV670" s="115" t="s">
        <v>4323</v>
      </c>
      <c r="CW670" s="115" t="s">
        <v>3343</v>
      </c>
      <c r="CX670" s="115" t="s">
        <v>3347</v>
      </c>
      <c r="CY670" s="115" t="s">
        <v>3345</v>
      </c>
      <c r="CZ670" s="115" t="s">
        <v>4815</v>
      </c>
      <c r="DA670" s="116" t="s">
        <v>3014</v>
      </c>
      <c r="DB670" s="115" t="s">
        <v>7706</v>
      </c>
      <c r="DC670" s="115" t="s">
        <v>7707</v>
      </c>
      <c r="DD670" s="115" t="s">
        <v>7708</v>
      </c>
      <c r="DE670" s="115" t="s">
        <v>7709</v>
      </c>
    </row>
    <row r="671" spans="90:109">
      <c r="CL671" s="120" t="s">
        <v>2640</v>
      </c>
      <c r="CM671" s="115" t="s">
        <v>3676</v>
      </c>
      <c r="CV671" s="115" t="s">
        <v>4323</v>
      </c>
      <c r="CW671" s="115" t="s">
        <v>3343</v>
      </c>
      <c r="CX671" s="115" t="s">
        <v>3347</v>
      </c>
      <c r="CY671" s="115" t="s">
        <v>3345</v>
      </c>
      <c r="CZ671" s="115" t="s">
        <v>4816</v>
      </c>
      <c r="DA671" s="116" t="s">
        <v>3015</v>
      </c>
      <c r="DB671" s="115" t="s">
        <v>7710</v>
      </c>
      <c r="DC671" s="115" t="s">
        <v>7711</v>
      </c>
      <c r="DD671" s="115" t="s">
        <v>7712</v>
      </c>
      <c r="DE671" s="115" t="s">
        <v>7713</v>
      </c>
    </row>
    <row r="672" spans="90:109">
      <c r="CL672" s="120" t="s">
        <v>2641</v>
      </c>
      <c r="CM672" s="115" t="s">
        <v>3677</v>
      </c>
      <c r="CV672" s="115" t="s">
        <v>4323</v>
      </c>
      <c r="CW672" s="115" t="s">
        <v>3343</v>
      </c>
      <c r="CX672" s="115" t="s">
        <v>3347</v>
      </c>
      <c r="CY672" s="115" t="s">
        <v>3345</v>
      </c>
      <c r="CZ672" s="115" t="s">
        <v>4817</v>
      </c>
      <c r="DA672" s="116" t="s">
        <v>3016</v>
      </c>
      <c r="DB672" s="115" t="s">
        <v>7714</v>
      </c>
      <c r="DC672" s="115" t="s">
        <v>7715</v>
      </c>
      <c r="DD672" s="115" t="s">
        <v>7716</v>
      </c>
      <c r="DE672" s="115" t="s">
        <v>7717</v>
      </c>
    </row>
    <row r="673" spans="90:109">
      <c r="CL673" s="120" t="s">
        <v>2642</v>
      </c>
      <c r="CM673" s="115" t="s">
        <v>3678</v>
      </c>
      <c r="CV673" s="115" t="s">
        <v>4323</v>
      </c>
      <c r="CW673" s="115" t="s">
        <v>3343</v>
      </c>
      <c r="CX673" s="115" t="s">
        <v>3347</v>
      </c>
      <c r="CY673" s="115" t="s">
        <v>3345</v>
      </c>
      <c r="CZ673" s="115" t="s">
        <v>4818</v>
      </c>
      <c r="DA673" s="116" t="s">
        <v>3017</v>
      </c>
      <c r="DB673" s="115" t="s">
        <v>7718</v>
      </c>
      <c r="DC673" s="115" t="s">
        <v>7719</v>
      </c>
      <c r="DD673" s="115" t="s">
        <v>7720</v>
      </c>
      <c r="DE673" s="115" t="s">
        <v>7721</v>
      </c>
    </row>
    <row r="674" spans="90:109">
      <c r="CL674" s="120" t="s">
        <v>2643</v>
      </c>
      <c r="CM674" s="115" t="s">
        <v>3679</v>
      </c>
      <c r="CV674" s="115" t="s">
        <v>4323</v>
      </c>
      <c r="CW674" s="115" t="s">
        <v>3343</v>
      </c>
      <c r="CX674" s="115" t="s">
        <v>3347</v>
      </c>
      <c r="CY674" s="115" t="s">
        <v>3345</v>
      </c>
      <c r="CZ674" s="115" t="s">
        <v>4819</v>
      </c>
      <c r="DA674" s="116" t="s">
        <v>3018</v>
      </c>
      <c r="DB674" s="115" t="s">
        <v>7722</v>
      </c>
      <c r="DC674" s="115" t="s">
        <v>7723</v>
      </c>
      <c r="DD674" s="115" t="s">
        <v>7724</v>
      </c>
      <c r="DE674" s="115" t="s">
        <v>7725</v>
      </c>
    </row>
    <row r="675" spans="90:109">
      <c r="CL675" s="120" t="s">
        <v>2644</v>
      </c>
      <c r="CM675" s="115" t="s">
        <v>3680</v>
      </c>
      <c r="CV675" s="115" t="s">
        <v>4323</v>
      </c>
      <c r="CW675" s="115" t="s">
        <v>3343</v>
      </c>
      <c r="CX675" s="115" t="s">
        <v>3347</v>
      </c>
      <c r="CY675" s="115" t="s">
        <v>3345</v>
      </c>
      <c r="CZ675" s="115" t="s">
        <v>4820</v>
      </c>
      <c r="DA675" s="116" t="s">
        <v>3019</v>
      </c>
      <c r="DB675" s="115" t="s">
        <v>7726</v>
      </c>
      <c r="DC675" s="115" t="s">
        <v>7727</v>
      </c>
      <c r="DD675" s="115" t="s">
        <v>7728</v>
      </c>
      <c r="DE675" s="115" t="s">
        <v>7729</v>
      </c>
    </row>
    <row r="676" spans="90:109">
      <c r="CL676" s="120" t="s">
        <v>2645</v>
      </c>
      <c r="CM676" s="115" t="s">
        <v>3681</v>
      </c>
      <c r="CV676" s="115" t="s">
        <v>4323</v>
      </c>
      <c r="CW676" s="115" t="s">
        <v>3343</v>
      </c>
      <c r="CX676" s="115" t="s">
        <v>3347</v>
      </c>
      <c r="CY676" s="115" t="s">
        <v>3345</v>
      </c>
      <c r="CZ676" s="115" t="s">
        <v>4821</v>
      </c>
      <c r="DA676" s="116" t="s">
        <v>3020</v>
      </c>
      <c r="DB676" s="115" t="s">
        <v>7730</v>
      </c>
      <c r="DC676" s="115" t="s">
        <v>7731</v>
      </c>
      <c r="DD676" s="115" t="s">
        <v>7732</v>
      </c>
      <c r="DE676" s="115" t="s">
        <v>7733</v>
      </c>
    </row>
    <row r="677" spans="90:109">
      <c r="CL677" s="120" t="s">
        <v>2646</v>
      </c>
      <c r="CM677" s="115" t="s">
        <v>3682</v>
      </c>
      <c r="CV677" s="115" t="s">
        <v>4323</v>
      </c>
      <c r="CW677" s="115" t="s">
        <v>3343</v>
      </c>
      <c r="CX677" s="115" t="s">
        <v>3347</v>
      </c>
      <c r="CY677" s="115" t="s">
        <v>3345</v>
      </c>
      <c r="CZ677" s="115" t="s">
        <v>4822</v>
      </c>
      <c r="DA677" s="116" t="s">
        <v>3021</v>
      </c>
      <c r="DB677" s="115" t="s">
        <v>7734</v>
      </c>
      <c r="DC677" s="115" t="s">
        <v>7735</v>
      </c>
      <c r="DD677" s="115" t="s">
        <v>7736</v>
      </c>
      <c r="DE677" s="115" t="s">
        <v>7737</v>
      </c>
    </row>
    <row r="678" spans="90:109">
      <c r="CL678" s="120" t="s">
        <v>2647</v>
      </c>
      <c r="CM678" s="115" t="s">
        <v>3683</v>
      </c>
      <c r="CV678" s="115" t="s">
        <v>4323</v>
      </c>
      <c r="CW678" s="115" t="s">
        <v>3343</v>
      </c>
      <c r="CX678" s="115" t="s">
        <v>3347</v>
      </c>
      <c r="CY678" s="115" t="s">
        <v>3345</v>
      </c>
      <c r="CZ678" s="115" t="s">
        <v>4823</v>
      </c>
      <c r="DA678" s="116" t="s">
        <v>3022</v>
      </c>
      <c r="DB678" s="115" t="s">
        <v>7738</v>
      </c>
      <c r="DC678" s="115" t="s">
        <v>7739</v>
      </c>
      <c r="DD678" s="115" t="s">
        <v>7740</v>
      </c>
      <c r="DE678" s="115" t="s">
        <v>7741</v>
      </c>
    </row>
    <row r="679" spans="90:109">
      <c r="CL679" s="120" t="s">
        <v>2648</v>
      </c>
      <c r="CM679" s="115" t="s">
        <v>3684</v>
      </c>
      <c r="CV679" s="115" t="s">
        <v>4323</v>
      </c>
      <c r="CW679" s="115" t="s">
        <v>3343</v>
      </c>
      <c r="CX679" s="115" t="s">
        <v>3347</v>
      </c>
      <c r="CY679" s="115" t="s">
        <v>3345</v>
      </c>
      <c r="CZ679" s="115" t="s">
        <v>4824</v>
      </c>
      <c r="DA679" s="116" t="s">
        <v>3023</v>
      </c>
      <c r="DB679" s="115" t="s">
        <v>7742</v>
      </c>
      <c r="DC679" s="115" t="s">
        <v>7743</v>
      </c>
      <c r="DD679" s="115" t="s">
        <v>7744</v>
      </c>
      <c r="DE679" s="115" t="s">
        <v>7745</v>
      </c>
    </row>
    <row r="680" spans="90:109">
      <c r="CL680" s="120" t="s">
        <v>2649</v>
      </c>
      <c r="CM680" s="115" t="s">
        <v>3685</v>
      </c>
      <c r="CV680" s="115" t="s">
        <v>4323</v>
      </c>
      <c r="CW680" s="115" t="s">
        <v>3343</v>
      </c>
      <c r="CX680" s="115" t="s">
        <v>3347</v>
      </c>
      <c r="CY680" s="115" t="s">
        <v>3345</v>
      </c>
      <c r="CZ680" s="115" t="s">
        <v>4825</v>
      </c>
      <c r="DA680" s="116" t="s">
        <v>3024</v>
      </c>
      <c r="DB680" s="115" t="s">
        <v>7746</v>
      </c>
      <c r="DC680" s="115" t="s">
        <v>7747</v>
      </c>
      <c r="DD680" s="115" t="s">
        <v>7748</v>
      </c>
      <c r="DE680" s="115" t="s">
        <v>7749</v>
      </c>
    </row>
    <row r="681" spans="90:109">
      <c r="CL681" s="120" t="s">
        <v>2650</v>
      </c>
      <c r="CM681" s="115" t="s">
        <v>3686</v>
      </c>
      <c r="CV681" s="115" t="s">
        <v>4323</v>
      </c>
      <c r="CW681" s="115" t="s">
        <v>3343</v>
      </c>
      <c r="CX681" s="115" t="s">
        <v>3347</v>
      </c>
      <c r="CY681" s="115" t="s">
        <v>3345</v>
      </c>
      <c r="CZ681" s="115" t="s">
        <v>4826</v>
      </c>
      <c r="DA681" s="116" t="s">
        <v>3025</v>
      </c>
      <c r="DB681" s="115" t="s">
        <v>7750</v>
      </c>
      <c r="DC681" s="115" t="s">
        <v>7751</v>
      </c>
      <c r="DD681" s="115" t="s">
        <v>7752</v>
      </c>
      <c r="DE681" s="115" t="s">
        <v>7753</v>
      </c>
    </row>
    <row r="682" spans="90:109">
      <c r="CL682" s="120" t="s">
        <v>2651</v>
      </c>
      <c r="CM682" s="115" t="s">
        <v>3687</v>
      </c>
      <c r="CV682" s="115" t="s">
        <v>4323</v>
      </c>
      <c r="CW682" s="115" t="s">
        <v>3343</v>
      </c>
      <c r="CX682" s="115" t="s">
        <v>3347</v>
      </c>
      <c r="CY682" s="115" t="s">
        <v>3345</v>
      </c>
      <c r="CZ682" s="115" t="s">
        <v>4827</v>
      </c>
      <c r="DA682" s="116" t="s">
        <v>3026</v>
      </c>
      <c r="DB682" s="115" t="s">
        <v>7754</v>
      </c>
      <c r="DC682" s="115" t="s">
        <v>7755</v>
      </c>
      <c r="DD682" s="115" t="s">
        <v>7756</v>
      </c>
      <c r="DE682" s="115" t="s">
        <v>7757</v>
      </c>
    </row>
    <row r="683" spans="90:109">
      <c r="CL683" s="120" t="s">
        <v>2652</v>
      </c>
      <c r="CM683" s="115" t="s">
        <v>3688</v>
      </c>
      <c r="CV683" s="115" t="s">
        <v>4323</v>
      </c>
      <c r="CW683" s="115" t="s">
        <v>3343</v>
      </c>
      <c r="CX683" s="115" t="s">
        <v>3347</v>
      </c>
      <c r="CY683" s="115" t="s">
        <v>3345</v>
      </c>
      <c r="CZ683" s="115" t="s">
        <v>4828</v>
      </c>
      <c r="DA683" s="116" t="s">
        <v>3027</v>
      </c>
      <c r="DB683" s="115" t="s">
        <v>7758</v>
      </c>
      <c r="DC683" s="115" t="s">
        <v>7759</v>
      </c>
      <c r="DD683" s="115" t="s">
        <v>7760</v>
      </c>
      <c r="DE683" s="115" t="s">
        <v>7761</v>
      </c>
    </row>
    <row r="684" spans="90:109">
      <c r="CL684" s="120" t="s">
        <v>2653</v>
      </c>
      <c r="CM684" s="115" t="s">
        <v>3689</v>
      </c>
      <c r="CV684" s="115" t="s">
        <v>4323</v>
      </c>
      <c r="CW684" s="115" t="s">
        <v>3343</v>
      </c>
      <c r="CX684" s="115" t="s">
        <v>3348</v>
      </c>
      <c r="CY684" s="115" t="s">
        <v>3345</v>
      </c>
      <c r="CZ684" s="115" t="s">
        <v>4829</v>
      </c>
      <c r="DA684" s="116" t="s">
        <v>3028</v>
      </c>
      <c r="DB684" s="115" t="s">
        <v>7762</v>
      </c>
      <c r="DC684" s="115" t="s">
        <v>7763</v>
      </c>
      <c r="DD684" s="115" t="s">
        <v>7764</v>
      </c>
      <c r="DE684" s="115" t="s">
        <v>7765</v>
      </c>
    </row>
    <row r="685" spans="90:109">
      <c r="CL685" s="120" t="s">
        <v>2654</v>
      </c>
      <c r="CM685" s="115" t="s">
        <v>3690</v>
      </c>
      <c r="CV685" s="115" t="s">
        <v>4323</v>
      </c>
      <c r="CW685" s="115" t="s">
        <v>3343</v>
      </c>
      <c r="CX685" s="115" t="s">
        <v>3348</v>
      </c>
      <c r="CY685" s="115" t="s">
        <v>3345</v>
      </c>
      <c r="CZ685" s="115" t="s">
        <v>4830</v>
      </c>
      <c r="DA685" s="116" t="s">
        <v>3029</v>
      </c>
      <c r="DB685" s="115" t="s">
        <v>7766</v>
      </c>
      <c r="DC685" s="115" t="s">
        <v>7767</v>
      </c>
      <c r="DD685" s="115" t="s">
        <v>7768</v>
      </c>
      <c r="DE685" s="115" t="s">
        <v>7769</v>
      </c>
    </row>
    <row r="686" spans="90:109">
      <c r="CL686" s="120" t="s">
        <v>2655</v>
      </c>
      <c r="CM686" s="115" t="s">
        <v>3691</v>
      </c>
      <c r="CV686" s="115" t="s">
        <v>4323</v>
      </c>
      <c r="CW686" s="115" t="s">
        <v>3343</v>
      </c>
      <c r="CX686" s="115" t="s">
        <v>3348</v>
      </c>
      <c r="CY686" s="115" t="s">
        <v>3345</v>
      </c>
      <c r="CZ686" s="115" t="s">
        <v>4831</v>
      </c>
      <c r="DA686" s="116" t="s">
        <v>3030</v>
      </c>
      <c r="DB686" s="115" t="s">
        <v>7770</v>
      </c>
      <c r="DC686" s="115" t="s">
        <v>7771</v>
      </c>
      <c r="DD686" s="115" t="s">
        <v>7772</v>
      </c>
      <c r="DE686" s="115" t="s">
        <v>7773</v>
      </c>
    </row>
    <row r="687" spans="90:109">
      <c r="CL687" s="120" t="s">
        <v>2656</v>
      </c>
      <c r="CM687" s="115" t="s">
        <v>3692</v>
      </c>
      <c r="CV687" s="115" t="s">
        <v>4323</v>
      </c>
      <c r="CW687" s="115" t="s">
        <v>3343</v>
      </c>
      <c r="CX687" s="115" t="s">
        <v>3348</v>
      </c>
      <c r="CY687" s="115" t="s">
        <v>3345</v>
      </c>
      <c r="CZ687" s="115" t="s">
        <v>4832</v>
      </c>
      <c r="DA687" s="116" t="s">
        <v>3031</v>
      </c>
      <c r="DB687" s="115" t="s">
        <v>7774</v>
      </c>
      <c r="DC687" s="115" t="s">
        <v>7775</v>
      </c>
      <c r="DD687" s="115" t="s">
        <v>7776</v>
      </c>
      <c r="DE687" s="115" t="s">
        <v>7777</v>
      </c>
    </row>
    <row r="688" spans="90:109">
      <c r="CL688" s="120" t="s">
        <v>2657</v>
      </c>
      <c r="CM688" s="115" t="s">
        <v>3693</v>
      </c>
      <c r="CV688" s="115" t="s">
        <v>4323</v>
      </c>
      <c r="CW688" s="115" t="s">
        <v>3343</v>
      </c>
      <c r="CX688" s="115" t="s">
        <v>3348</v>
      </c>
      <c r="CY688" s="115" t="s">
        <v>3345</v>
      </c>
      <c r="CZ688" s="115" t="s">
        <v>4833</v>
      </c>
      <c r="DA688" s="116" t="s">
        <v>3032</v>
      </c>
      <c r="DB688" s="115" t="s">
        <v>7778</v>
      </c>
      <c r="DC688" s="115" t="s">
        <v>7779</v>
      </c>
      <c r="DD688" s="115" t="s">
        <v>7780</v>
      </c>
      <c r="DE688" s="115" t="s">
        <v>7781</v>
      </c>
    </row>
    <row r="689" spans="90:109">
      <c r="CL689" s="120" t="s">
        <v>2658</v>
      </c>
      <c r="CM689" s="115" t="s">
        <v>3694</v>
      </c>
      <c r="CV689" s="115" t="s">
        <v>4323</v>
      </c>
      <c r="CW689" s="115" t="s">
        <v>3343</v>
      </c>
      <c r="CX689" s="115" t="s">
        <v>3348</v>
      </c>
      <c r="CY689" s="115" t="s">
        <v>3345</v>
      </c>
      <c r="CZ689" s="115" t="s">
        <v>4834</v>
      </c>
      <c r="DA689" s="116" t="s">
        <v>3033</v>
      </c>
      <c r="DB689" s="115" t="s">
        <v>7782</v>
      </c>
      <c r="DC689" s="115" t="s">
        <v>7783</v>
      </c>
      <c r="DD689" s="115" t="s">
        <v>7784</v>
      </c>
      <c r="DE689" s="115" t="s">
        <v>7785</v>
      </c>
    </row>
    <row r="690" spans="90:109">
      <c r="CL690" s="120" t="s">
        <v>2659</v>
      </c>
      <c r="CM690" s="115" t="s">
        <v>3695</v>
      </c>
      <c r="CV690" s="115" t="s">
        <v>4323</v>
      </c>
      <c r="CW690" s="115" t="s">
        <v>3343</v>
      </c>
      <c r="CX690" s="115" t="s">
        <v>3348</v>
      </c>
      <c r="CY690" s="115" t="s">
        <v>3345</v>
      </c>
      <c r="CZ690" s="115" t="s">
        <v>4835</v>
      </c>
      <c r="DA690" s="116" t="s">
        <v>3034</v>
      </c>
      <c r="DB690" s="115" t="s">
        <v>7786</v>
      </c>
      <c r="DC690" s="115" t="s">
        <v>7787</v>
      </c>
      <c r="DD690" s="115" t="s">
        <v>7788</v>
      </c>
      <c r="DE690" s="115" t="s">
        <v>7789</v>
      </c>
    </row>
    <row r="691" spans="90:109">
      <c r="CL691" s="120" t="s">
        <v>2660</v>
      </c>
      <c r="CM691" s="115" t="s">
        <v>3696</v>
      </c>
      <c r="CV691" s="115" t="s">
        <v>4323</v>
      </c>
      <c r="CW691" s="115" t="s">
        <v>3343</v>
      </c>
      <c r="CX691" s="115" t="s">
        <v>3348</v>
      </c>
      <c r="CY691" s="115" t="s">
        <v>3345</v>
      </c>
      <c r="CZ691" s="115" t="s">
        <v>4836</v>
      </c>
      <c r="DA691" s="116" t="s">
        <v>3035</v>
      </c>
      <c r="DB691" s="115" t="s">
        <v>7790</v>
      </c>
      <c r="DC691" s="115" t="s">
        <v>7791</v>
      </c>
      <c r="DD691" s="115" t="s">
        <v>7792</v>
      </c>
      <c r="DE691" s="115" t="s">
        <v>7793</v>
      </c>
    </row>
    <row r="692" spans="90:109">
      <c r="CL692" s="120" t="s">
        <v>2661</v>
      </c>
      <c r="CM692" s="115" t="s">
        <v>3697</v>
      </c>
      <c r="CV692" s="115" t="s">
        <v>4323</v>
      </c>
      <c r="CW692" s="115" t="s">
        <v>3343</v>
      </c>
      <c r="CX692" s="115" t="s">
        <v>3348</v>
      </c>
      <c r="CY692" s="115" t="s">
        <v>3345</v>
      </c>
      <c r="CZ692" s="115" t="s">
        <v>4837</v>
      </c>
      <c r="DA692" s="116" t="s">
        <v>3036</v>
      </c>
      <c r="DB692" s="115" t="s">
        <v>7794</v>
      </c>
      <c r="DC692" s="115" t="s">
        <v>7795</v>
      </c>
      <c r="DD692" s="115" t="s">
        <v>7796</v>
      </c>
      <c r="DE692" s="115" t="s">
        <v>7797</v>
      </c>
    </row>
    <row r="693" spans="90:109">
      <c r="CL693" s="120" t="s">
        <v>2662</v>
      </c>
      <c r="CM693" s="115" t="s">
        <v>3698</v>
      </c>
      <c r="CV693" s="115" t="s">
        <v>4323</v>
      </c>
      <c r="CW693" s="115" t="s">
        <v>3343</v>
      </c>
      <c r="CX693" s="115" t="s">
        <v>3348</v>
      </c>
      <c r="CY693" s="115" t="s">
        <v>3345</v>
      </c>
      <c r="CZ693" s="115" t="s">
        <v>4838</v>
      </c>
      <c r="DA693" s="116" t="s">
        <v>3037</v>
      </c>
      <c r="DB693" s="115" t="s">
        <v>7798</v>
      </c>
      <c r="DC693" s="115" t="s">
        <v>7799</v>
      </c>
      <c r="DD693" s="115" t="s">
        <v>7800</v>
      </c>
      <c r="DE693" s="115" t="s">
        <v>7801</v>
      </c>
    </row>
    <row r="694" spans="90:109">
      <c r="CL694" s="120" t="s">
        <v>2663</v>
      </c>
      <c r="CM694" s="115" t="s">
        <v>3699</v>
      </c>
      <c r="CV694" s="115" t="s">
        <v>4323</v>
      </c>
      <c r="CW694" s="115" t="s">
        <v>3343</v>
      </c>
      <c r="CX694" s="115" t="s">
        <v>3348</v>
      </c>
      <c r="CY694" s="115" t="s">
        <v>3345</v>
      </c>
      <c r="CZ694" s="115" t="s">
        <v>4839</v>
      </c>
      <c r="DA694" s="116" t="s">
        <v>3038</v>
      </c>
      <c r="DB694" s="115" t="s">
        <v>7802</v>
      </c>
      <c r="DC694" s="115" t="s">
        <v>7803</v>
      </c>
      <c r="DD694" s="115" t="s">
        <v>7804</v>
      </c>
      <c r="DE694" s="115" t="s">
        <v>7805</v>
      </c>
    </row>
    <row r="695" spans="90:109">
      <c r="CL695" s="120" t="s">
        <v>2664</v>
      </c>
      <c r="CM695" s="115" t="s">
        <v>3700</v>
      </c>
      <c r="CV695" s="115" t="s">
        <v>4323</v>
      </c>
      <c r="CW695" s="115" t="s">
        <v>3343</v>
      </c>
      <c r="CX695" s="115" t="s">
        <v>3348</v>
      </c>
      <c r="CY695" s="115" t="s">
        <v>3345</v>
      </c>
      <c r="CZ695" s="115" t="s">
        <v>4840</v>
      </c>
      <c r="DA695" s="116" t="s">
        <v>3039</v>
      </c>
      <c r="DB695" s="115" t="s">
        <v>7806</v>
      </c>
      <c r="DC695" s="115" t="s">
        <v>7807</v>
      </c>
      <c r="DD695" s="115" t="s">
        <v>7808</v>
      </c>
      <c r="DE695" s="115" t="s">
        <v>7809</v>
      </c>
    </row>
    <row r="696" spans="90:109">
      <c r="CL696" s="120" t="s">
        <v>2665</v>
      </c>
      <c r="CM696" s="115" t="s">
        <v>3701</v>
      </c>
      <c r="CV696" s="115" t="s">
        <v>4323</v>
      </c>
      <c r="CW696" s="115" t="s">
        <v>3343</v>
      </c>
      <c r="CX696" s="115" t="s">
        <v>3348</v>
      </c>
      <c r="CY696" s="115" t="s">
        <v>3345</v>
      </c>
      <c r="CZ696" s="115" t="s">
        <v>4841</v>
      </c>
      <c r="DA696" s="116" t="s">
        <v>3040</v>
      </c>
      <c r="DB696" s="115" t="s">
        <v>7810</v>
      </c>
      <c r="DC696" s="115" t="s">
        <v>7811</v>
      </c>
      <c r="DD696" s="115" t="s">
        <v>7812</v>
      </c>
      <c r="DE696" s="115" t="s">
        <v>7813</v>
      </c>
    </row>
    <row r="697" spans="90:109">
      <c r="CL697" s="120" t="s">
        <v>2666</v>
      </c>
      <c r="CM697" s="115" t="s">
        <v>3702</v>
      </c>
      <c r="CV697" s="115" t="s">
        <v>4323</v>
      </c>
      <c r="CW697" s="115" t="s">
        <v>3343</v>
      </c>
      <c r="CX697" s="115" t="s">
        <v>3348</v>
      </c>
      <c r="CY697" s="115" t="s">
        <v>3345</v>
      </c>
      <c r="CZ697" s="115" t="s">
        <v>4842</v>
      </c>
      <c r="DA697" s="116" t="s">
        <v>3041</v>
      </c>
      <c r="DB697" s="115" t="s">
        <v>7814</v>
      </c>
      <c r="DC697" s="115" t="s">
        <v>7815</v>
      </c>
      <c r="DD697" s="115" t="s">
        <v>7816</v>
      </c>
      <c r="DE697" s="115" t="s">
        <v>7817</v>
      </c>
    </row>
    <row r="698" spans="90:109">
      <c r="CL698" s="120" t="s">
        <v>2667</v>
      </c>
      <c r="CM698" s="115" t="s">
        <v>3703</v>
      </c>
      <c r="CV698" s="115" t="s">
        <v>4323</v>
      </c>
      <c r="CW698" s="115" t="s">
        <v>3343</v>
      </c>
      <c r="CX698" s="115" t="s">
        <v>3348</v>
      </c>
      <c r="CY698" s="115" t="s">
        <v>3345</v>
      </c>
      <c r="CZ698" s="115" t="s">
        <v>4843</v>
      </c>
      <c r="DA698" s="116" t="s">
        <v>3042</v>
      </c>
      <c r="DB698" s="115" t="s">
        <v>7818</v>
      </c>
      <c r="DC698" s="115" t="s">
        <v>7819</v>
      </c>
      <c r="DD698" s="115" t="s">
        <v>7820</v>
      </c>
      <c r="DE698" s="115" t="s">
        <v>7821</v>
      </c>
    </row>
    <row r="699" spans="90:109">
      <c r="CL699" s="120" t="s">
        <v>2668</v>
      </c>
      <c r="CM699" s="115" t="s">
        <v>3704</v>
      </c>
      <c r="CV699" s="115" t="s">
        <v>4323</v>
      </c>
      <c r="CW699" s="115" t="s">
        <v>3343</v>
      </c>
      <c r="CX699" s="115" t="s">
        <v>3348</v>
      </c>
      <c r="CY699" s="115" t="s">
        <v>3345</v>
      </c>
      <c r="CZ699" s="115" t="s">
        <v>4844</v>
      </c>
      <c r="DA699" s="116" t="s">
        <v>3043</v>
      </c>
      <c r="DB699" s="115" t="s">
        <v>7822</v>
      </c>
      <c r="DC699" s="115" t="s">
        <v>7823</v>
      </c>
      <c r="DD699" s="115" t="s">
        <v>7824</v>
      </c>
      <c r="DE699" s="115" t="s">
        <v>7825</v>
      </c>
    </row>
    <row r="700" spans="90:109">
      <c r="CL700" s="120" t="s">
        <v>2669</v>
      </c>
      <c r="CM700" s="115" t="s">
        <v>3705</v>
      </c>
      <c r="CV700" s="115" t="s">
        <v>4323</v>
      </c>
      <c r="CW700" s="115" t="s">
        <v>3343</v>
      </c>
      <c r="CX700" s="115" t="s">
        <v>3348</v>
      </c>
      <c r="CY700" s="115" t="s">
        <v>3345</v>
      </c>
      <c r="CZ700" s="115" t="s">
        <v>4845</v>
      </c>
      <c r="DA700" s="116" t="s">
        <v>3044</v>
      </c>
      <c r="DB700" s="115" t="s">
        <v>7826</v>
      </c>
      <c r="DC700" s="115" t="s">
        <v>7827</v>
      </c>
      <c r="DD700" s="115" t="s">
        <v>7828</v>
      </c>
      <c r="DE700" s="115" t="s">
        <v>7829</v>
      </c>
    </row>
    <row r="701" spans="90:109">
      <c r="CL701" s="120" t="s">
        <v>2670</v>
      </c>
      <c r="CM701" s="115" t="s">
        <v>3706</v>
      </c>
      <c r="CV701" s="115" t="s">
        <v>4323</v>
      </c>
      <c r="CW701" s="115" t="s">
        <v>3343</v>
      </c>
      <c r="CX701" s="115" t="s">
        <v>3348</v>
      </c>
      <c r="CY701" s="115" t="s">
        <v>3345</v>
      </c>
      <c r="CZ701" s="115" t="s">
        <v>4846</v>
      </c>
      <c r="DA701" s="116" t="s">
        <v>3045</v>
      </c>
      <c r="DB701" s="115" t="s">
        <v>7830</v>
      </c>
      <c r="DC701" s="115" t="s">
        <v>7831</v>
      </c>
      <c r="DD701" s="115" t="s">
        <v>7832</v>
      </c>
      <c r="DE701" s="115" t="s">
        <v>7833</v>
      </c>
    </row>
    <row r="702" spans="90:109">
      <c r="CL702" s="120" t="s">
        <v>2671</v>
      </c>
      <c r="CM702" s="115" t="s">
        <v>3707</v>
      </c>
      <c r="CV702" s="115" t="s">
        <v>4323</v>
      </c>
      <c r="CW702" s="115" t="s">
        <v>3343</v>
      </c>
      <c r="CX702" s="115" t="s">
        <v>3348</v>
      </c>
      <c r="CY702" s="115" t="s">
        <v>3345</v>
      </c>
      <c r="CZ702" s="115" t="s">
        <v>4847</v>
      </c>
      <c r="DA702" s="116" t="s">
        <v>3046</v>
      </c>
      <c r="DB702" s="115" t="s">
        <v>7834</v>
      </c>
      <c r="DC702" s="115" t="s">
        <v>7835</v>
      </c>
      <c r="DD702" s="115" t="s">
        <v>7836</v>
      </c>
      <c r="DE702" s="115" t="s">
        <v>7837</v>
      </c>
    </row>
    <row r="703" spans="90:109">
      <c r="CL703" s="120" t="s">
        <v>2672</v>
      </c>
      <c r="CM703" s="115" t="s">
        <v>3708</v>
      </c>
      <c r="CV703" s="115" t="s">
        <v>4323</v>
      </c>
      <c r="CW703" s="115" t="s">
        <v>3343</v>
      </c>
      <c r="CX703" s="115" t="s">
        <v>3348</v>
      </c>
      <c r="CY703" s="115" t="s">
        <v>3345</v>
      </c>
      <c r="CZ703" s="115" t="s">
        <v>4848</v>
      </c>
      <c r="DA703" s="116" t="s">
        <v>3047</v>
      </c>
      <c r="DB703" s="115" t="s">
        <v>7838</v>
      </c>
      <c r="DC703" s="115" t="s">
        <v>7839</v>
      </c>
      <c r="DD703" s="115" t="s">
        <v>7840</v>
      </c>
      <c r="DE703" s="115" t="s">
        <v>7841</v>
      </c>
    </row>
    <row r="704" spans="90:109">
      <c r="CL704" s="120" t="s">
        <v>2673</v>
      </c>
      <c r="CM704" s="115" t="s">
        <v>3709</v>
      </c>
      <c r="CV704" s="115" t="s">
        <v>4323</v>
      </c>
      <c r="CW704" s="115" t="s">
        <v>3343</v>
      </c>
      <c r="CX704" s="115" t="s">
        <v>3348</v>
      </c>
      <c r="CY704" s="115" t="s">
        <v>3345</v>
      </c>
      <c r="CZ704" s="115" t="s">
        <v>4849</v>
      </c>
      <c r="DA704" s="116" t="s">
        <v>3048</v>
      </c>
      <c r="DB704" s="115" t="s">
        <v>7842</v>
      </c>
      <c r="DC704" s="115" t="s">
        <v>7843</v>
      </c>
      <c r="DD704" s="115" t="s">
        <v>7844</v>
      </c>
      <c r="DE704" s="115" t="s">
        <v>7845</v>
      </c>
    </row>
    <row r="705" spans="90:109">
      <c r="CL705" s="120" t="s">
        <v>2674</v>
      </c>
      <c r="CM705" s="115" t="s">
        <v>3710</v>
      </c>
      <c r="CV705" s="115" t="s">
        <v>4323</v>
      </c>
      <c r="CW705" s="115" t="s">
        <v>3343</v>
      </c>
      <c r="CX705" s="115" t="s">
        <v>3348</v>
      </c>
      <c r="CY705" s="115" t="s">
        <v>3345</v>
      </c>
      <c r="CZ705" s="115" t="s">
        <v>4850</v>
      </c>
      <c r="DA705" s="116" t="s">
        <v>3049</v>
      </c>
      <c r="DB705" s="115" t="s">
        <v>7846</v>
      </c>
      <c r="DC705" s="115" t="s">
        <v>7847</v>
      </c>
      <c r="DD705" s="115" t="s">
        <v>7848</v>
      </c>
      <c r="DE705" s="115" t="s">
        <v>7849</v>
      </c>
    </row>
    <row r="706" spans="90:109">
      <c r="CL706" s="120" t="s">
        <v>2675</v>
      </c>
      <c r="CM706" s="115" t="s">
        <v>3711</v>
      </c>
      <c r="CV706" s="115" t="s">
        <v>4323</v>
      </c>
      <c r="CW706" s="115" t="s">
        <v>3343</v>
      </c>
      <c r="CX706" s="115" t="s">
        <v>3349</v>
      </c>
      <c r="CY706" s="115" t="s">
        <v>3345</v>
      </c>
      <c r="CZ706" s="115" t="s">
        <v>4851</v>
      </c>
      <c r="DA706" s="116" t="s">
        <v>3050</v>
      </c>
      <c r="DB706" s="115" t="s">
        <v>7850</v>
      </c>
      <c r="DC706" s="115" t="s">
        <v>7851</v>
      </c>
      <c r="DD706" s="115" t="s">
        <v>7852</v>
      </c>
      <c r="DE706" s="115" t="s">
        <v>7853</v>
      </c>
    </row>
    <row r="707" spans="90:109">
      <c r="CL707" s="120" t="s">
        <v>2676</v>
      </c>
      <c r="CM707" s="115" t="s">
        <v>3712</v>
      </c>
      <c r="CV707" s="115" t="s">
        <v>4323</v>
      </c>
      <c r="CW707" s="115" t="s">
        <v>3343</v>
      </c>
      <c r="CX707" s="115" t="s">
        <v>3349</v>
      </c>
      <c r="CY707" s="115" t="s">
        <v>3345</v>
      </c>
      <c r="CZ707" s="115" t="s">
        <v>4852</v>
      </c>
      <c r="DA707" s="116" t="s">
        <v>3051</v>
      </c>
      <c r="DB707" s="115" t="s">
        <v>7854</v>
      </c>
      <c r="DC707" s="115" t="s">
        <v>7855</v>
      </c>
      <c r="DD707" s="115" t="s">
        <v>7856</v>
      </c>
      <c r="DE707" s="115" t="s">
        <v>7857</v>
      </c>
    </row>
    <row r="708" spans="90:109">
      <c r="CL708" s="120" t="s">
        <v>2677</v>
      </c>
      <c r="CM708" s="115" t="s">
        <v>3713</v>
      </c>
      <c r="CV708" s="115" t="s">
        <v>4323</v>
      </c>
      <c r="CW708" s="115" t="s">
        <v>3343</v>
      </c>
      <c r="CX708" s="115" t="s">
        <v>3350</v>
      </c>
      <c r="CY708" s="115" t="s">
        <v>3345</v>
      </c>
      <c r="CZ708" s="115" t="s">
        <v>4853</v>
      </c>
      <c r="DA708" s="116" t="s">
        <v>3052</v>
      </c>
      <c r="DB708" s="115" t="s">
        <v>7858</v>
      </c>
      <c r="DC708" s="115" t="s">
        <v>7859</v>
      </c>
      <c r="DD708" s="115" t="s">
        <v>7860</v>
      </c>
      <c r="DE708" s="115" t="s">
        <v>7861</v>
      </c>
    </row>
    <row r="709" spans="90:109">
      <c r="CL709" s="120" t="s">
        <v>2678</v>
      </c>
      <c r="CM709" s="115" t="s">
        <v>3714</v>
      </c>
      <c r="CV709" s="115" t="s">
        <v>4323</v>
      </c>
      <c r="CW709" s="115" t="s">
        <v>3343</v>
      </c>
      <c r="CX709" s="115" t="s">
        <v>3350</v>
      </c>
      <c r="CY709" s="115" t="s">
        <v>3345</v>
      </c>
      <c r="CZ709" s="115" t="s">
        <v>4854</v>
      </c>
      <c r="DA709" s="116" t="s">
        <v>3053</v>
      </c>
      <c r="DB709" s="115" t="s">
        <v>7862</v>
      </c>
      <c r="DC709" s="115" t="s">
        <v>7863</v>
      </c>
      <c r="DD709" s="115" t="s">
        <v>7864</v>
      </c>
      <c r="DE709" s="115" t="s">
        <v>7865</v>
      </c>
    </row>
    <row r="710" spans="90:109">
      <c r="CL710" s="120" t="s">
        <v>2679</v>
      </c>
      <c r="CM710" s="115" t="s">
        <v>3715</v>
      </c>
      <c r="CV710" s="115" t="s">
        <v>4323</v>
      </c>
      <c r="CW710" s="115" t="s">
        <v>3343</v>
      </c>
      <c r="CX710" s="115" t="s">
        <v>3353</v>
      </c>
      <c r="CY710" s="115" t="s">
        <v>3345</v>
      </c>
      <c r="CZ710" s="115" t="s">
        <v>4855</v>
      </c>
      <c r="DA710" s="116" t="s">
        <v>3054</v>
      </c>
      <c r="DB710" s="115" t="s">
        <v>7866</v>
      </c>
      <c r="DC710" s="115" t="s">
        <v>7867</v>
      </c>
      <c r="DD710" s="115" t="s">
        <v>7868</v>
      </c>
      <c r="DE710" s="115" t="s">
        <v>7869</v>
      </c>
    </row>
    <row r="711" spans="90:109">
      <c r="CL711" s="120" t="s">
        <v>2680</v>
      </c>
      <c r="CM711" s="115" t="s">
        <v>3716</v>
      </c>
      <c r="CV711" s="115" t="s">
        <v>4323</v>
      </c>
      <c r="CW711" s="115" t="s">
        <v>3343</v>
      </c>
      <c r="CX711" s="115" t="s">
        <v>3357</v>
      </c>
      <c r="CY711" s="115" t="s">
        <v>3345</v>
      </c>
      <c r="CZ711" s="115" t="s">
        <v>4856</v>
      </c>
      <c r="DA711" s="116" t="s">
        <v>3055</v>
      </c>
      <c r="DB711" s="115" t="s">
        <v>7870</v>
      </c>
      <c r="DC711" s="115" t="s">
        <v>7871</v>
      </c>
      <c r="DD711" s="115" t="s">
        <v>7872</v>
      </c>
      <c r="DE711" s="115" t="s">
        <v>7873</v>
      </c>
    </row>
    <row r="712" spans="90:109">
      <c r="CL712" s="120" t="s">
        <v>2681</v>
      </c>
      <c r="CM712" s="115" t="s">
        <v>3717</v>
      </c>
      <c r="CV712" s="115" t="s">
        <v>4323</v>
      </c>
      <c r="CW712" s="115" t="s">
        <v>3343</v>
      </c>
      <c r="CX712" s="115" t="s">
        <v>3357</v>
      </c>
      <c r="CY712" s="115" t="s">
        <v>3345</v>
      </c>
      <c r="CZ712" s="115" t="s">
        <v>4857</v>
      </c>
      <c r="DA712" s="116" t="s">
        <v>3056</v>
      </c>
      <c r="DB712" s="115" t="s">
        <v>7874</v>
      </c>
      <c r="DC712" s="115" t="s">
        <v>7875</v>
      </c>
      <c r="DD712" s="115" t="s">
        <v>7876</v>
      </c>
      <c r="DE712" s="115" t="s">
        <v>7877</v>
      </c>
    </row>
    <row r="713" spans="90:109">
      <c r="CL713" s="120" t="s">
        <v>2682</v>
      </c>
      <c r="CM713" s="115" t="s">
        <v>3718</v>
      </c>
      <c r="CV713" s="115" t="s">
        <v>4323</v>
      </c>
      <c r="CW713" s="115" t="s">
        <v>3358</v>
      </c>
      <c r="CX713" s="115" t="s">
        <v>3355</v>
      </c>
      <c r="CY713" s="115" t="s">
        <v>3359</v>
      </c>
      <c r="CZ713" s="115" t="s">
        <v>4858</v>
      </c>
      <c r="DA713" s="116" t="s">
        <v>3057</v>
      </c>
      <c r="DB713" s="115" t="s">
        <v>7878</v>
      </c>
      <c r="DC713" s="115" t="s">
        <v>7879</v>
      </c>
      <c r="DD713" s="115" t="s">
        <v>7880</v>
      </c>
      <c r="DE713" s="115" t="s">
        <v>7881</v>
      </c>
    </row>
    <row r="714" spans="90:109">
      <c r="CL714" s="120" t="s">
        <v>2683</v>
      </c>
      <c r="CM714" s="115" t="s">
        <v>3719</v>
      </c>
      <c r="CV714" s="115" t="s">
        <v>4323</v>
      </c>
      <c r="CW714" s="115" t="s">
        <v>3358</v>
      </c>
      <c r="CX714" s="115" t="s">
        <v>3355</v>
      </c>
      <c r="CY714" s="115" t="s">
        <v>3359</v>
      </c>
      <c r="CZ714" s="115" t="s">
        <v>4859</v>
      </c>
      <c r="DA714" s="116" t="s">
        <v>3058</v>
      </c>
      <c r="DB714" s="115" t="s">
        <v>7882</v>
      </c>
      <c r="DC714" s="115" t="s">
        <v>7883</v>
      </c>
      <c r="DD714" s="115" t="s">
        <v>7884</v>
      </c>
      <c r="DE714" s="115" t="s">
        <v>7885</v>
      </c>
    </row>
    <row r="715" spans="90:109">
      <c r="CL715" s="120" t="s">
        <v>2684</v>
      </c>
      <c r="CM715" s="115" t="s">
        <v>3720</v>
      </c>
      <c r="CV715" s="115" t="s">
        <v>4323</v>
      </c>
      <c r="CW715" s="115" t="s">
        <v>3358</v>
      </c>
      <c r="CX715" s="115" t="s">
        <v>3355</v>
      </c>
      <c r="CY715" s="115" t="s">
        <v>3359</v>
      </c>
      <c r="CZ715" s="115" t="s">
        <v>4860</v>
      </c>
      <c r="DA715" s="116" t="s">
        <v>3059</v>
      </c>
      <c r="DB715" s="115" t="s">
        <v>7886</v>
      </c>
      <c r="DC715" s="115" t="s">
        <v>7887</v>
      </c>
      <c r="DD715" s="115" t="s">
        <v>7888</v>
      </c>
      <c r="DE715" s="115" t="s">
        <v>7889</v>
      </c>
    </row>
    <row r="716" spans="90:109">
      <c r="CL716" s="120" t="s">
        <v>2685</v>
      </c>
      <c r="CM716" s="115" t="s">
        <v>3721</v>
      </c>
      <c r="CV716" s="115" t="s">
        <v>4323</v>
      </c>
      <c r="CW716" s="115" t="s">
        <v>3358</v>
      </c>
      <c r="CX716" s="115" t="s">
        <v>3355</v>
      </c>
      <c r="CY716" s="115" t="s">
        <v>3359</v>
      </c>
      <c r="CZ716" s="115" t="s">
        <v>4861</v>
      </c>
      <c r="DA716" s="116" t="s">
        <v>3060</v>
      </c>
      <c r="DB716" s="115" t="s">
        <v>7890</v>
      </c>
      <c r="DC716" s="115" t="s">
        <v>7891</v>
      </c>
      <c r="DD716" s="115" t="s">
        <v>7892</v>
      </c>
      <c r="DE716" s="115" t="s">
        <v>7893</v>
      </c>
    </row>
    <row r="717" spans="90:109">
      <c r="CL717" s="120" t="s">
        <v>2686</v>
      </c>
      <c r="CM717" s="115" t="s">
        <v>3722</v>
      </c>
      <c r="CV717" s="115" t="s">
        <v>4323</v>
      </c>
      <c r="CW717" s="115" t="s">
        <v>3358</v>
      </c>
      <c r="CX717" s="115" t="s">
        <v>3355</v>
      </c>
      <c r="CY717" s="115" t="s">
        <v>3359</v>
      </c>
      <c r="CZ717" s="115" t="s">
        <v>4862</v>
      </c>
      <c r="DA717" s="116" t="s">
        <v>3061</v>
      </c>
      <c r="DB717" s="115" t="s">
        <v>7894</v>
      </c>
      <c r="DC717" s="115" t="s">
        <v>7895</v>
      </c>
      <c r="DD717" s="115" t="s">
        <v>7896</v>
      </c>
      <c r="DE717" s="115" t="s">
        <v>7897</v>
      </c>
    </row>
    <row r="718" spans="90:109">
      <c r="CL718" s="120" t="s">
        <v>2687</v>
      </c>
      <c r="CM718" s="115" t="s">
        <v>3723</v>
      </c>
      <c r="CV718" s="115" t="s">
        <v>4323</v>
      </c>
      <c r="CW718" s="115" t="s">
        <v>3358</v>
      </c>
      <c r="CX718" s="115" t="s">
        <v>3355</v>
      </c>
      <c r="CY718" s="115" t="s">
        <v>3359</v>
      </c>
      <c r="CZ718" s="115" t="s">
        <v>4863</v>
      </c>
      <c r="DA718" s="116" t="s">
        <v>3062</v>
      </c>
      <c r="DB718" s="115" t="s">
        <v>7898</v>
      </c>
      <c r="DC718" s="115" t="s">
        <v>7899</v>
      </c>
      <c r="DD718" s="115" t="s">
        <v>7900</v>
      </c>
      <c r="DE718" s="115" t="s">
        <v>7901</v>
      </c>
    </row>
    <row r="719" spans="90:109">
      <c r="CL719" s="120" t="s">
        <v>2688</v>
      </c>
      <c r="CM719" s="115" t="s">
        <v>3724</v>
      </c>
      <c r="CV719" s="115" t="s">
        <v>4323</v>
      </c>
      <c r="CW719" s="115" t="s">
        <v>3358</v>
      </c>
      <c r="CX719" s="115" t="s">
        <v>3355</v>
      </c>
      <c r="CY719" s="115" t="s">
        <v>3359</v>
      </c>
      <c r="CZ719" s="115" t="s">
        <v>4864</v>
      </c>
      <c r="DA719" s="116" t="s">
        <v>3063</v>
      </c>
      <c r="DB719" s="115" t="s">
        <v>7902</v>
      </c>
      <c r="DC719" s="115" t="s">
        <v>7903</v>
      </c>
      <c r="DD719" s="115" t="s">
        <v>7904</v>
      </c>
      <c r="DE719" s="115" t="s">
        <v>7905</v>
      </c>
    </row>
    <row r="720" spans="90:109">
      <c r="CL720" s="120" t="s">
        <v>2689</v>
      </c>
      <c r="CM720" s="115" t="s">
        <v>3725</v>
      </c>
      <c r="CV720" s="115" t="s">
        <v>4323</v>
      </c>
      <c r="CW720" s="115" t="s">
        <v>3358</v>
      </c>
      <c r="CX720" s="115" t="s">
        <v>3355</v>
      </c>
      <c r="CY720" s="115" t="s">
        <v>3359</v>
      </c>
      <c r="CZ720" s="115" t="s">
        <v>4865</v>
      </c>
      <c r="DA720" s="116" t="s">
        <v>3064</v>
      </c>
      <c r="DB720" s="115" t="s">
        <v>7906</v>
      </c>
      <c r="DC720" s="115" t="s">
        <v>7907</v>
      </c>
      <c r="DD720" s="115" t="s">
        <v>7908</v>
      </c>
      <c r="DE720" s="115" t="s">
        <v>7909</v>
      </c>
    </row>
    <row r="721" spans="90:109">
      <c r="CL721" s="120" t="s">
        <v>2690</v>
      </c>
      <c r="CM721" s="115" t="s">
        <v>3726</v>
      </c>
      <c r="CV721" s="115" t="s">
        <v>4323</v>
      </c>
      <c r="CW721" s="115" t="s">
        <v>3358</v>
      </c>
      <c r="CX721" s="115" t="s">
        <v>3355</v>
      </c>
      <c r="CY721" s="115" t="s">
        <v>3364</v>
      </c>
      <c r="CZ721" s="115" t="s">
        <v>4866</v>
      </c>
      <c r="DA721" s="116" t="s">
        <v>3065</v>
      </c>
      <c r="DB721" s="115" t="s">
        <v>7910</v>
      </c>
      <c r="DC721" s="115" t="s">
        <v>7911</v>
      </c>
      <c r="DD721" s="115" t="s">
        <v>7912</v>
      </c>
      <c r="DE721" s="115" t="s">
        <v>7913</v>
      </c>
    </row>
    <row r="722" spans="90:109">
      <c r="CL722" s="120" t="s">
        <v>2691</v>
      </c>
      <c r="CM722" s="115" t="s">
        <v>3727</v>
      </c>
      <c r="CV722" s="115" t="s">
        <v>4323</v>
      </c>
      <c r="CW722" s="115" t="s">
        <v>3358</v>
      </c>
      <c r="CX722" s="115" t="s">
        <v>3355</v>
      </c>
      <c r="CY722" s="115" t="s">
        <v>3364</v>
      </c>
      <c r="CZ722" s="115" t="s">
        <v>4867</v>
      </c>
      <c r="DA722" s="116" t="s">
        <v>3066</v>
      </c>
      <c r="DB722" s="115" t="s">
        <v>7914</v>
      </c>
      <c r="DC722" s="115" t="s">
        <v>7915</v>
      </c>
      <c r="DD722" s="115" t="s">
        <v>7916</v>
      </c>
      <c r="DE722" s="115" t="s">
        <v>7917</v>
      </c>
    </row>
    <row r="723" spans="90:109">
      <c r="CL723" s="120" t="s">
        <v>2692</v>
      </c>
      <c r="CM723" s="115" t="s">
        <v>3728</v>
      </c>
      <c r="CV723" s="115" t="s">
        <v>4323</v>
      </c>
      <c r="CW723" s="115" t="s">
        <v>3358</v>
      </c>
      <c r="CX723" s="115" t="s">
        <v>3355</v>
      </c>
      <c r="CY723" s="115" t="s">
        <v>3364</v>
      </c>
      <c r="CZ723" s="115" t="s">
        <v>4868</v>
      </c>
      <c r="DA723" s="116" t="s">
        <v>3067</v>
      </c>
      <c r="DB723" s="115" t="s">
        <v>7918</v>
      </c>
      <c r="DC723" s="115" t="s">
        <v>7919</v>
      </c>
      <c r="DD723" s="115" t="s">
        <v>7920</v>
      </c>
      <c r="DE723" s="115" t="s">
        <v>7921</v>
      </c>
    </row>
    <row r="724" spans="90:109">
      <c r="CL724" s="120" t="s">
        <v>2693</v>
      </c>
      <c r="CM724" s="115" t="s">
        <v>3729</v>
      </c>
      <c r="CV724" s="115" t="s">
        <v>4323</v>
      </c>
      <c r="CW724" s="115" t="s">
        <v>3358</v>
      </c>
      <c r="CX724" s="115" t="s">
        <v>3355</v>
      </c>
      <c r="CY724" s="115" t="s">
        <v>3364</v>
      </c>
      <c r="CZ724" s="115" t="s">
        <v>4869</v>
      </c>
      <c r="DA724" s="116" t="s">
        <v>3068</v>
      </c>
      <c r="DB724" s="115" t="s">
        <v>7922</v>
      </c>
      <c r="DC724" s="115" t="s">
        <v>7923</v>
      </c>
      <c r="DD724" s="115" t="s">
        <v>7924</v>
      </c>
      <c r="DE724" s="115" t="s">
        <v>7925</v>
      </c>
    </row>
    <row r="725" spans="90:109">
      <c r="CL725" s="120" t="s">
        <v>2694</v>
      </c>
      <c r="CM725" s="115" t="s">
        <v>3730</v>
      </c>
      <c r="CV725" s="115" t="s">
        <v>4323</v>
      </c>
      <c r="CW725" s="115" t="s">
        <v>3358</v>
      </c>
      <c r="CX725" s="115" t="s">
        <v>3356</v>
      </c>
      <c r="CY725" s="115" t="s">
        <v>626</v>
      </c>
      <c r="CZ725" s="115" t="s">
        <v>4870</v>
      </c>
      <c r="DA725" s="116" t="s">
        <v>3069</v>
      </c>
      <c r="DB725" s="115" t="s">
        <v>7926</v>
      </c>
      <c r="DC725" s="115" t="s">
        <v>7927</v>
      </c>
      <c r="DD725" s="115" t="s">
        <v>7928</v>
      </c>
      <c r="DE725" s="115" t="s">
        <v>7929</v>
      </c>
    </row>
    <row r="726" spans="90:109">
      <c r="CL726" s="120" t="s">
        <v>2695</v>
      </c>
      <c r="CM726" s="115" t="s">
        <v>3731</v>
      </c>
      <c r="CV726" s="115" t="s">
        <v>4323</v>
      </c>
      <c r="CW726" s="115" t="s">
        <v>3358</v>
      </c>
      <c r="CX726" s="115" t="s">
        <v>3356</v>
      </c>
      <c r="CY726" s="115" t="s">
        <v>626</v>
      </c>
      <c r="CZ726" s="115" t="s">
        <v>4871</v>
      </c>
      <c r="DA726" s="116" t="s">
        <v>3070</v>
      </c>
      <c r="DB726" s="115" t="s">
        <v>7930</v>
      </c>
      <c r="DC726" s="115" t="s">
        <v>7931</v>
      </c>
      <c r="DD726" s="115" t="s">
        <v>7932</v>
      </c>
      <c r="DE726" s="115" t="s">
        <v>7933</v>
      </c>
    </row>
    <row r="727" spans="90:109">
      <c r="CL727" s="120" t="s">
        <v>2696</v>
      </c>
      <c r="CM727" s="115" t="s">
        <v>3732</v>
      </c>
      <c r="CV727" s="115" t="s">
        <v>4323</v>
      </c>
      <c r="CW727" s="115" t="s">
        <v>3358</v>
      </c>
      <c r="CX727" s="115" t="s">
        <v>3383</v>
      </c>
      <c r="CY727" s="115" t="s">
        <v>3384</v>
      </c>
      <c r="CZ727" s="115" t="s">
        <v>4872</v>
      </c>
      <c r="DA727" s="116" t="s">
        <v>3071</v>
      </c>
      <c r="DB727" s="115" t="s">
        <v>7934</v>
      </c>
      <c r="DC727" s="115" t="s">
        <v>7935</v>
      </c>
      <c r="DD727" s="115" t="s">
        <v>7936</v>
      </c>
      <c r="DE727" s="115" t="s">
        <v>7937</v>
      </c>
    </row>
    <row r="728" spans="90:109">
      <c r="CL728" s="120" t="s">
        <v>2697</v>
      </c>
      <c r="CM728" s="115" t="s">
        <v>3733</v>
      </c>
      <c r="CV728" s="115" t="s">
        <v>4323</v>
      </c>
      <c r="CW728" s="115" t="s">
        <v>3358</v>
      </c>
      <c r="CX728" s="115" t="s">
        <v>3383</v>
      </c>
      <c r="CY728" s="115" t="s">
        <v>3384</v>
      </c>
      <c r="CZ728" s="115" t="s">
        <v>4873</v>
      </c>
      <c r="DA728" s="116" t="s">
        <v>3072</v>
      </c>
      <c r="DB728" s="115" t="s">
        <v>7938</v>
      </c>
      <c r="DC728" s="115" t="s">
        <v>7939</v>
      </c>
      <c r="DD728" s="115" t="s">
        <v>7940</v>
      </c>
      <c r="DE728" s="115" t="s">
        <v>7941</v>
      </c>
    </row>
    <row r="729" spans="90:109">
      <c r="CL729" s="120" t="s">
        <v>2698</v>
      </c>
      <c r="CM729" s="115" t="s">
        <v>3734</v>
      </c>
      <c r="CV729" s="115" t="s">
        <v>4323</v>
      </c>
      <c r="CW729" s="115" t="s">
        <v>3358</v>
      </c>
      <c r="CX729" s="115" t="s">
        <v>3383</v>
      </c>
      <c r="CY729" s="115" t="s">
        <v>3384</v>
      </c>
      <c r="CZ729" s="115" t="s">
        <v>4874</v>
      </c>
      <c r="DA729" s="116" t="s">
        <v>3073</v>
      </c>
      <c r="DB729" s="115" t="s">
        <v>7942</v>
      </c>
      <c r="DC729" s="115" t="s">
        <v>7943</v>
      </c>
      <c r="DD729" s="115" t="s">
        <v>7944</v>
      </c>
      <c r="DE729" s="115" t="s">
        <v>7945</v>
      </c>
    </row>
    <row r="730" spans="90:109">
      <c r="CL730" s="120" t="s">
        <v>2699</v>
      </c>
      <c r="CM730" s="115" t="s">
        <v>3735</v>
      </c>
      <c r="CV730" s="115" t="s">
        <v>4323</v>
      </c>
      <c r="CW730" s="115" t="s">
        <v>3358</v>
      </c>
      <c r="CX730" s="115" t="s">
        <v>3383</v>
      </c>
      <c r="CY730" s="115" t="s">
        <v>3388</v>
      </c>
      <c r="CZ730" s="115" t="s">
        <v>4875</v>
      </c>
      <c r="DA730" s="116" t="s">
        <v>3074</v>
      </c>
      <c r="DB730" s="115" t="s">
        <v>7946</v>
      </c>
      <c r="DC730" s="115" t="s">
        <v>7947</v>
      </c>
      <c r="DD730" s="115" t="s">
        <v>7948</v>
      </c>
      <c r="DE730" s="115" t="s">
        <v>7949</v>
      </c>
    </row>
    <row r="731" spans="90:109">
      <c r="CL731" s="120" t="s">
        <v>2700</v>
      </c>
      <c r="CM731" s="115" t="s">
        <v>3736</v>
      </c>
      <c r="CV731" s="115" t="s">
        <v>4323</v>
      </c>
      <c r="CW731" s="115" t="s">
        <v>3358</v>
      </c>
      <c r="CX731" s="115" t="s">
        <v>3383</v>
      </c>
      <c r="CY731" s="115" t="s">
        <v>3388</v>
      </c>
      <c r="CZ731" s="115" t="s">
        <v>4876</v>
      </c>
      <c r="DA731" s="116" t="s">
        <v>3075</v>
      </c>
      <c r="DB731" s="115" t="s">
        <v>7950</v>
      </c>
      <c r="DC731" s="115" t="s">
        <v>7951</v>
      </c>
      <c r="DD731" s="115" t="s">
        <v>7952</v>
      </c>
      <c r="DE731" s="115" t="s">
        <v>7953</v>
      </c>
    </row>
    <row r="732" spans="90:109">
      <c r="CL732" s="120" t="s">
        <v>2701</v>
      </c>
      <c r="CM732" s="115" t="s">
        <v>3737</v>
      </c>
      <c r="CV732" s="115" t="s">
        <v>4323</v>
      </c>
      <c r="CW732" s="115" t="s">
        <v>3358</v>
      </c>
      <c r="CX732" s="115" t="s">
        <v>3383</v>
      </c>
      <c r="CY732" s="115" t="s">
        <v>3388</v>
      </c>
      <c r="CZ732" s="115" t="s">
        <v>4877</v>
      </c>
      <c r="DA732" s="116" t="s">
        <v>3076</v>
      </c>
      <c r="DB732" s="115" t="s">
        <v>7954</v>
      </c>
      <c r="DC732" s="115" t="s">
        <v>7955</v>
      </c>
      <c r="DD732" s="115" t="s">
        <v>7956</v>
      </c>
      <c r="DE732" s="115" t="s">
        <v>7957</v>
      </c>
    </row>
    <row r="733" spans="90:109">
      <c r="CL733" s="120" t="s">
        <v>2702</v>
      </c>
      <c r="CM733" s="115" t="s">
        <v>3738</v>
      </c>
      <c r="CV733" s="115" t="s">
        <v>4323</v>
      </c>
      <c r="CW733" s="115" t="s">
        <v>3358</v>
      </c>
      <c r="CX733" s="115" t="s">
        <v>3383</v>
      </c>
      <c r="CY733" s="115" t="s">
        <v>3388</v>
      </c>
      <c r="CZ733" s="115" t="s">
        <v>4878</v>
      </c>
      <c r="DA733" s="116" t="s">
        <v>3077</v>
      </c>
      <c r="DB733" s="115" t="s">
        <v>7958</v>
      </c>
      <c r="DC733" s="115" t="s">
        <v>7959</v>
      </c>
      <c r="DD733" s="115" t="s">
        <v>7960</v>
      </c>
      <c r="DE733" s="115" t="s">
        <v>7961</v>
      </c>
    </row>
    <row r="734" spans="90:109">
      <c r="CL734" s="120" t="s">
        <v>2703</v>
      </c>
      <c r="CM734" s="115" t="s">
        <v>3739</v>
      </c>
      <c r="CV734" s="115" t="s">
        <v>4323</v>
      </c>
      <c r="CW734" s="115" t="s">
        <v>3358</v>
      </c>
      <c r="CX734" s="115" t="s">
        <v>3383</v>
      </c>
      <c r="CY734" s="115" t="s">
        <v>3388</v>
      </c>
      <c r="CZ734" s="115" t="s">
        <v>4879</v>
      </c>
      <c r="DA734" s="116" t="s">
        <v>3078</v>
      </c>
      <c r="DB734" s="115" t="s">
        <v>7962</v>
      </c>
      <c r="DC734" s="115" t="s">
        <v>7963</v>
      </c>
      <c r="DD734" s="115" t="s">
        <v>7964</v>
      </c>
      <c r="DE734" s="115" t="s">
        <v>7965</v>
      </c>
    </row>
    <row r="735" spans="90:109">
      <c r="CL735" s="120" t="s">
        <v>2704</v>
      </c>
      <c r="CM735" s="115" t="s">
        <v>3740</v>
      </c>
      <c r="CV735" s="115" t="s">
        <v>4323</v>
      </c>
      <c r="CW735" s="115" t="s">
        <v>3358</v>
      </c>
      <c r="CX735" s="115" t="s">
        <v>3383</v>
      </c>
      <c r="CY735" s="115" t="s">
        <v>3388</v>
      </c>
      <c r="CZ735" s="115" t="s">
        <v>4880</v>
      </c>
      <c r="DA735" s="116" t="s">
        <v>3079</v>
      </c>
      <c r="DB735" s="115" t="s">
        <v>7966</v>
      </c>
      <c r="DC735" s="115" t="s">
        <v>7967</v>
      </c>
      <c r="DD735" s="115" t="s">
        <v>7968</v>
      </c>
      <c r="DE735" s="115" t="s">
        <v>7969</v>
      </c>
    </row>
    <row r="736" spans="90:109">
      <c r="CL736" s="120" t="s">
        <v>2705</v>
      </c>
      <c r="CM736" s="115" t="s">
        <v>3741</v>
      </c>
      <c r="CV736" s="115" t="s">
        <v>4323</v>
      </c>
      <c r="CW736" s="115" t="s">
        <v>3358</v>
      </c>
      <c r="CX736" s="115" t="s">
        <v>3383</v>
      </c>
      <c r="CY736" s="115" t="s">
        <v>3388</v>
      </c>
      <c r="CZ736" s="115" t="s">
        <v>4881</v>
      </c>
      <c r="DA736" s="116" t="s">
        <v>3080</v>
      </c>
      <c r="DB736" s="115" t="s">
        <v>7970</v>
      </c>
      <c r="DC736" s="115" t="s">
        <v>7971</v>
      </c>
      <c r="DD736" s="115" t="s">
        <v>7972</v>
      </c>
      <c r="DE736" s="115" t="s">
        <v>7973</v>
      </c>
    </row>
    <row r="737" spans="90:109">
      <c r="CL737" s="120" t="s">
        <v>2706</v>
      </c>
      <c r="CM737" s="115" t="s">
        <v>3742</v>
      </c>
      <c r="CV737" s="115" t="s">
        <v>4323</v>
      </c>
      <c r="CW737" s="115" t="s">
        <v>3358</v>
      </c>
      <c r="CX737" s="115" t="s">
        <v>3383</v>
      </c>
      <c r="CY737" s="115" t="s">
        <v>3388</v>
      </c>
      <c r="CZ737" s="115" t="s">
        <v>4882</v>
      </c>
      <c r="DA737" s="116" t="s">
        <v>3081</v>
      </c>
      <c r="DB737" s="115" t="s">
        <v>7974</v>
      </c>
      <c r="DC737" s="115" t="s">
        <v>7975</v>
      </c>
      <c r="DD737" s="115" t="s">
        <v>7976</v>
      </c>
      <c r="DE737" s="115" t="s">
        <v>7977</v>
      </c>
    </row>
    <row r="738" spans="90:109">
      <c r="CL738" s="120" t="s">
        <v>2707</v>
      </c>
      <c r="CM738" s="115" t="s">
        <v>3743</v>
      </c>
      <c r="CV738" s="115" t="s">
        <v>4323</v>
      </c>
      <c r="CW738" s="115" t="s">
        <v>3358</v>
      </c>
      <c r="CX738" s="115" t="s">
        <v>3383</v>
      </c>
      <c r="CY738" s="115" t="s">
        <v>3388</v>
      </c>
      <c r="CZ738" s="115" t="s">
        <v>4883</v>
      </c>
      <c r="DA738" s="116" t="s">
        <v>3082</v>
      </c>
      <c r="DB738" s="115" t="s">
        <v>7978</v>
      </c>
      <c r="DC738" s="115" t="s">
        <v>7979</v>
      </c>
      <c r="DD738" s="115" t="s">
        <v>7980</v>
      </c>
      <c r="DE738" s="115" t="s">
        <v>7981</v>
      </c>
    </row>
    <row r="739" spans="90:109">
      <c r="CL739" s="120" t="s">
        <v>2708</v>
      </c>
      <c r="CM739" s="115" t="s">
        <v>3744</v>
      </c>
      <c r="CV739" s="115" t="s">
        <v>4323</v>
      </c>
      <c r="CW739" s="115" t="s">
        <v>3358</v>
      </c>
      <c r="CX739" s="115" t="s">
        <v>3383</v>
      </c>
      <c r="CY739" s="115" t="s">
        <v>3388</v>
      </c>
      <c r="CZ739" s="115" t="s">
        <v>4884</v>
      </c>
      <c r="DA739" s="116" t="s">
        <v>3083</v>
      </c>
      <c r="DB739" s="115" t="s">
        <v>7982</v>
      </c>
      <c r="DC739" s="115" t="s">
        <v>7983</v>
      </c>
      <c r="DD739" s="115" t="s">
        <v>7984</v>
      </c>
      <c r="DE739" s="115" t="s">
        <v>7985</v>
      </c>
    </row>
    <row r="740" spans="90:109">
      <c r="CL740" s="120" t="s">
        <v>2709</v>
      </c>
      <c r="CM740" s="115" t="s">
        <v>3745</v>
      </c>
      <c r="CV740" s="115" t="s">
        <v>4323</v>
      </c>
      <c r="CW740" s="115" t="s">
        <v>3358</v>
      </c>
      <c r="CX740" s="115" t="s">
        <v>3383</v>
      </c>
      <c r="CY740" s="115" t="s">
        <v>3388</v>
      </c>
      <c r="CZ740" s="115" t="s">
        <v>4885</v>
      </c>
      <c r="DA740" s="116" t="s">
        <v>3084</v>
      </c>
      <c r="DB740" s="115" t="s">
        <v>7986</v>
      </c>
      <c r="DC740" s="115" t="s">
        <v>7987</v>
      </c>
      <c r="DD740" s="115" t="s">
        <v>7988</v>
      </c>
      <c r="DE740" s="115" t="s">
        <v>7989</v>
      </c>
    </row>
    <row r="741" spans="90:109">
      <c r="CL741" s="120" t="s">
        <v>2710</v>
      </c>
      <c r="CM741" s="115" t="s">
        <v>3746</v>
      </c>
      <c r="CV741" s="115" t="s">
        <v>4323</v>
      </c>
      <c r="CW741" s="115" t="s">
        <v>3358</v>
      </c>
      <c r="CX741" s="115" t="s">
        <v>3383</v>
      </c>
      <c r="CY741" s="115" t="s">
        <v>3388</v>
      </c>
      <c r="CZ741" s="115" t="s">
        <v>4886</v>
      </c>
      <c r="DA741" s="116" t="s">
        <v>3085</v>
      </c>
      <c r="DB741" s="115" t="s">
        <v>7990</v>
      </c>
      <c r="DC741" s="115" t="s">
        <v>7991</v>
      </c>
      <c r="DD741" s="115" t="s">
        <v>7992</v>
      </c>
      <c r="DE741" s="115" t="s">
        <v>7993</v>
      </c>
    </row>
    <row r="742" spans="90:109">
      <c r="CL742" s="120" t="s">
        <v>2711</v>
      </c>
      <c r="CM742" s="115" t="s">
        <v>3747</v>
      </c>
      <c r="CV742" s="115" t="s">
        <v>4323</v>
      </c>
      <c r="CW742" s="115" t="s">
        <v>3358</v>
      </c>
      <c r="CX742" s="115" t="s">
        <v>3383</v>
      </c>
      <c r="CY742" s="115" t="s">
        <v>3389</v>
      </c>
      <c r="CZ742" s="115" t="s">
        <v>4887</v>
      </c>
      <c r="DA742" s="116" t="s">
        <v>3086</v>
      </c>
      <c r="DB742" s="115" t="s">
        <v>7994</v>
      </c>
      <c r="DC742" s="115" t="s">
        <v>7995</v>
      </c>
      <c r="DD742" s="115" t="s">
        <v>7996</v>
      </c>
      <c r="DE742" s="115" t="s">
        <v>7997</v>
      </c>
    </row>
    <row r="743" spans="90:109">
      <c r="CL743" s="120" t="s">
        <v>2712</v>
      </c>
      <c r="CM743" s="115" t="s">
        <v>3748</v>
      </c>
      <c r="CV743" s="115" t="s">
        <v>4323</v>
      </c>
      <c r="CW743" s="115" t="s">
        <v>3358</v>
      </c>
      <c r="CX743" s="115" t="s">
        <v>3383</v>
      </c>
      <c r="CY743" s="115" t="s">
        <v>3389</v>
      </c>
      <c r="CZ743" s="115" t="s">
        <v>4888</v>
      </c>
      <c r="DA743" s="116" t="s">
        <v>3087</v>
      </c>
      <c r="DB743" s="115" t="s">
        <v>7998</v>
      </c>
      <c r="DC743" s="115" t="s">
        <v>7999</v>
      </c>
      <c r="DD743" s="115" t="s">
        <v>8000</v>
      </c>
      <c r="DE743" s="115" t="s">
        <v>8001</v>
      </c>
    </row>
    <row r="744" spans="90:109">
      <c r="CL744" s="120" t="s">
        <v>2713</v>
      </c>
      <c r="CM744" s="115" t="s">
        <v>3749</v>
      </c>
      <c r="CV744" s="115" t="s">
        <v>4323</v>
      </c>
      <c r="CW744" s="115" t="s">
        <v>3358</v>
      </c>
      <c r="CX744" s="115" t="s">
        <v>3383</v>
      </c>
      <c r="CY744" s="115" t="s">
        <v>3390</v>
      </c>
      <c r="CZ744" s="115" t="s">
        <v>4889</v>
      </c>
      <c r="DA744" s="116" t="s">
        <v>3088</v>
      </c>
      <c r="DB744" s="115" t="s">
        <v>8002</v>
      </c>
      <c r="DC744" s="115" t="s">
        <v>8003</v>
      </c>
      <c r="DD744" s="115" t="s">
        <v>8004</v>
      </c>
      <c r="DE744" s="115" t="s">
        <v>8005</v>
      </c>
    </row>
    <row r="745" spans="90:109">
      <c r="CL745" s="120" t="s">
        <v>2714</v>
      </c>
      <c r="CM745" s="115" t="s">
        <v>3750</v>
      </c>
      <c r="CV745" s="115" t="s">
        <v>4323</v>
      </c>
      <c r="CW745" s="115" t="s">
        <v>3358</v>
      </c>
      <c r="CX745" s="115" t="s">
        <v>3383</v>
      </c>
      <c r="CY745" s="115" t="s">
        <v>3390</v>
      </c>
      <c r="CZ745" s="115" t="s">
        <v>4890</v>
      </c>
      <c r="DA745" s="116" t="s">
        <v>3089</v>
      </c>
      <c r="DB745" s="115" t="s">
        <v>8006</v>
      </c>
      <c r="DC745" s="115" t="s">
        <v>8007</v>
      </c>
      <c r="DD745" s="115" t="s">
        <v>8008</v>
      </c>
      <c r="DE745" s="115" t="s">
        <v>8009</v>
      </c>
    </row>
    <row r="746" spans="90:109">
      <c r="CL746" s="120" t="s">
        <v>2715</v>
      </c>
      <c r="CM746" s="115" t="s">
        <v>3751</v>
      </c>
      <c r="CV746" s="115" t="s">
        <v>4323</v>
      </c>
      <c r="CW746" s="115" t="s">
        <v>3358</v>
      </c>
      <c r="CX746" s="115" t="s">
        <v>3383</v>
      </c>
      <c r="CY746" s="115" t="s">
        <v>3390</v>
      </c>
      <c r="CZ746" s="115" t="s">
        <v>4891</v>
      </c>
      <c r="DA746" s="116" t="s">
        <v>3090</v>
      </c>
      <c r="DB746" s="115" t="s">
        <v>8010</v>
      </c>
      <c r="DC746" s="115" t="s">
        <v>8011</v>
      </c>
      <c r="DD746" s="115" t="s">
        <v>8012</v>
      </c>
      <c r="DE746" s="115" t="s">
        <v>8013</v>
      </c>
    </row>
    <row r="747" spans="90:109">
      <c r="CL747" s="120" t="s">
        <v>2716</v>
      </c>
      <c r="CM747" s="115" t="s">
        <v>3752</v>
      </c>
      <c r="CV747" s="115" t="s">
        <v>4323</v>
      </c>
      <c r="CW747" s="115" t="s">
        <v>3358</v>
      </c>
      <c r="CX747" s="115" t="s">
        <v>3383</v>
      </c>
      <c r="CY747" s="115" t="s">
        <v>3390</v>
      </c>
      <c r="CZ747" s="115" t="s">
        <v>4892</v>
      </c>
      <c r="DA747" s="116" t="s">
        <v>3091</v>
      </c>
      <c r="DB747" s="115" t="s">
        <v>8014</v>
      </c>
      <c r="DC747" s="115" t="s">
        <v>8015</v>
      </c>
      <c r="DD747" s="115" t="s">
        <v>8016</v>
      </c>
      <c r="DE747" s="115" t="s">
        <v>8017</v>
      </c>
    </row>
    <row r="748" spans="90:109">
      <c r="CL748" s="120" t="s">
        <v>2717</v>
      </c>
      <c r="CM748" s="115" t="s">
        <v>3753</v>
      </c>
      <c r="CV748" s="115" t="s">
        <v>4323</v>
      </c>
      <c r="CW748" s="115" t="s">
        <v>3358</v>
      </c>
      <c r="CX748" s="115" t="s">
        <v>3350</v>
      </c>
      <c r="CY748" s="115" t="s">
        <v>3399</v>
      </c>
      <c r="CZ748" s="115" t="s">
        <v>4893</v>
      </c>
      <c r="DA748" s="116" t="s">
        <v>3092</v>
      </c>
      <c r="DB748" s="115" t="s">
        <v>8018</v>
      </c>
      <c r="DC748" s="115" t="s">
        <v>8019</v>
      </c>
      <c r="DD748" s="115" t="s">
        <v>8020</v>
      </c>
      <c r="DE748" s="115" t="s">
        <v>8021</v>
      </c>
    </row>
    <row r="749" spans="90:109">
      <c r="CL749" s="120" t="s">
        <v>2718</v>
      </c>
      <c r="CM749" s="115" t="s">
        <v>3754</v>
      </c>
      <c r="CV749" s="115" t="s">
        <v>4323</v>
      </c>
      <c r="CW749" s="115" t="s">
        <v>3358</v>
      </c>
      <c r="CX749" s="115" t="s">
        <v>3409</v>
      </c>
      <c r="CY749" s="115" t="s">
        <v>3410</v>
      </c>
      <c r="CZ749" s="115" t="s">
        <v>4894</v>
      </c>
      <c r="DA749" s="116" t="s">
        <v>3093</v>
      </c>
      <c r="DB749" s="115" t="s">
        <v>8022</v>
      </c>
      <c r="DC749" s="115" t="s">
        <v>8023</v>
      </c>
      <c r="DD749" s="115" t="s">
        <v>8024</v>
      </c>
      <c r="DE749" s="115" t="s">
        <v>8025</v>
      </c>
    </row>
    <row r="750" spans="90:109">
      <c r="CL750" s="120" t="s">
        <v>2719</v>
      </c>
      <c r="CM750" s="115" t="s">
        <v>3755</v>
      </c>
      <c r="CV750" s="115" t="s">
        <v>4323</v>
      </c>
      <c r="CW750" s="115" t="s">
        <v>3358</v>
      </c>
      <c r="CX750" s="115" t="s">
        <v>3409</v>
      </c>
      <c r="CY750" s="115" t="s">
        <v>3410</v>
      </c>
      <c r="CZ750" s="115" t="s">
        <v>4895</v>
      </c>
      <c r="DA750" s="116" t="s">
        <v>3094</v>
      </c>
      <c r="DB750" s="115" t="s">
        <v>8026</v>
      </c>
      <c r="DC750" s="115" t="s">
        <v>8027</v>
      </c>
      <c r="DD750" s="115" t="s">
        <v>8028</v>
      </c>
      <c r="DE750" s="115" t="s">
        <v>8029</v>
      </c>
    </row>
    <row r="751" spans="90:109">
      <c r="CL751" s="120" t="s">
        <v>2720</v>
      </c>
      <c r="CM751" s="115" t="s">
        <v>3756</v>
      </c>
      <c r="CV751" s="115" t="s">
        <v>4323</v>
      </c>
      <c r="CW751" s="115" t="s">
        <v>3358</v>
      </c>
      <c r="CX751" s="115" t="s">
        <v>3409</v>
      </c>
      <c r="CY751" s="115" t="s">
        <v>3410</v>
      </c>
      <c r="CZ751" s="115" t="s">
        <v>4896</v>
      </c>
      <c r="DA751" s="116" t="s">
        <v>3095</v>
      </c>
      <c r="DB751" s="115" t="s">
        <v>8030</v>
      </c>
      <c r="DC751" s="115" t="s">
        <v>8031</v>
      </c>
      <c r="DD751" s="115" t="s">
        <v>8032</v>
      </c>
      <c r="DE751" s="115" t="s">
        <v>8033</v>
      </c>
    </row>
    <row r="752" spans="90:109">
      <c r="CL752" s="120" t="s">
        <v>2721</v>
      </c>
      <c r="CM752" s="115" t="s">
        <v>3757</v>
      </c>
      <c r="CV752" s="115" t="s">
        <v>4323</v>
      </c>
      <c r="CW752" s="115" t="s">
        <v>3358</v>
      </c>
      <c r="CX752" s="115" t="s">
        <v>3409</v>
      </c>
      <c r="CY752" s="115" t="s">
        <v>3410</v>
      </c>
      <c r="CZ752" s="115" t="s">
        <v>4897</v>
      </c>
      <c r="DA752" s="116" t="s">
        <v>3096</v>
      </c>
      <c r="DB752" s="115" t="s">
        <v>8034</v>
      </c>
      <c r="DC752" s="115" t="s">
        <v>8035</v>
      </c>
      <c r="DD752" s="115" t="s">
        <v>8036</v>
      </c>
      <c r="DE752" s="115" t="s">
        <v>8037</v>
      </c>
    </row>
    <row r="753" spans="90:109">
      <c r="CL753" s="120" t="s">
        <v>2722</v>
      </c>
      <c r="CM753" s="115" t="s">
        <v>3758</v>
      </c>
      <c r="CV753" s="115" t="s">
        <v>4323</v>
      </c>
      <c r="CW753" s="115" t="s">
        <v>3358</v>
      </c>
      <c r="CX753" s="115" t="s">
        <v>3409</v>
      </c>
      <c r="CY753" s="115" t="s">
        <v>3410</v>
      </c>
      <c r="CZ753" s="115" t="s">
        <v>4898</v>
      </c>
      <c r="DA753" s="116" t="s">
        <v>3097</v>
      </c>
      <c r="DB753" s="115" t="s">
        <v>8038</v>
      </c>
      <c r="DC753" s="115" t="s">
        <v>8039</v>
      </c>
      <c r="DD753" s="115" t="s">
        <v>8040</v>
      </c>
      <c r="DE753" s="115" t="s">
        <v>8041</v>
      </c>
    </row>
    <row r="754" spans="90:109">
      <c r="CL754" s="120" t="s">
        <v>2723</v>
      </c>
      <c r="CM754" s="115" t="s">
        <v>3759</v>
      </c>
      <c r="CV754" s="115" t="s">
        <v>4323</v>
      </c>
      <c r="CW754" s="115" t="s">
        <v>3358</v>
      </c>
      <c r="CX754" s="115" t="s">
        <v>3409</v>
      </c>
      <c r="CY754" s="115" t="s">
        <v>3410</v>
      </c>
      <c r="CZ754" s="115" t="s">
        <v>4899</v>
      </c>
      <c r="DA754" s="116" t="s">
        <v>3098</v>
      </c>
      <c r="DB754" s="115" t="s">
        <v>8042</v>
      </c>
      <c r="DC754" s="115" t="s">
        <v>8043</v>
      </c>
      <c r="DD754" s="115" t="s">
        <v>8044</v>
      </c>
      <c r="DE754" s="115" t="s">
        <v>8045</v>
      </c>
    </row>
    <row r="755" spans="90:109">
      <c r="CL755" s="120" t="s">
        <v>2724</v>
      </c>
      <c r="CM755" s="115" t="s">
        <v>3760</v>
      </c>
      <c r="CV755" s="115" t="s">
        <v>4323</v>
      </c>
      <c r="CW755" s="115" t="s">
        <v>3358</v>
      </c>
      <c r="CX755" s="115" t="s">
        <v>3411</v>
      </c>
      <c r="CY755" s="115" t="s">
        <v>3412</v>
      </c>
      <c r="CZ755" s="115" t="s">
        <v>4900</v>
      </c>
      <c r="DA755" s="116" t="s">
        <v>3099</v>
      </c>
      <c r="DB755" s="115" t="s">
        <v>8046</v>
      </c>
      <c r="DC755" s="115" t="s">
        <v>8047</v>
      </c>
      <c r="DD755" s="115" t="s">
        <v>8048</v>
      </c>
      <c r="DE755" s="115" t="s">
        <v>8049</v>
      </c>
    </row>
    <row r="756" spans="90:109">
      <c r="CL756" s="120" t="s">
        <v>2725</v>
      </c>
      <c r="CM756" s="115" t="s">
        <v>3761</v>
      </c>
      <c r="CV756" s="115" t="s">
        <v>4323</v>
      </c>
      <c r="CW756" s="115" t="s">
        <v>3358</v>
      </c>
      <c r="CX756" s="115" t="s">
        <v>3411</v>
      </c>
      <c r="CY756" s="115" t="s">
        <v>3412</v>
      </c>
      <c r="CZ756" s="115" t="s">
        <v>4901</v>
      </c>
      <c r="DA756" s="116" t="s">
        <v>3100</v>
      </c>
      <c r="DB756" s="115" t="s">
        <v>8050</v>
      </c>
      <c r="DC756" s="115" t="s">
        <v>8051</v>
      </c>
      <c r="DD756" s="115" t="s">
        <v>8052</v>
      </c>
      <c r="DE756" s="115" t="s">
        <v>8053</v>
      </c>
    </row>
    <row r="757" spans="90:109">
      <c r="CL757" s="120" t="s">
        <v>2726</v>
      </c>
      <c r="CM757" s="115" t="s">
        <v>3762</v>
      </c>
      <c r="CV757" s="115" t="s">
        <v>4323</v>
      </c>
      <c r="CW757" s="115" t="s">
        <v>3358</v>
      </c>
      <c r="CX757" s="115" t="s">
        <v>3411</v>
      </c>
      <c r="CY757" s="115" t="s">
        <v>3412</v>
      </c>
      <c r="CZ757" s="115" t="s">
        <v>4902</v>
      </c>
      <c r="DA757" s="116" t="s">
        <v>3101</v>
      </c>
      <c r="DB757" s="115" t="s">
        <v>8054</v>
      </c>
      <c r="DC757" s="115" t="s">
        <v>8055</v>
      </c>
      <c r="DD757" s="115" t="s">
        <v>8056</v>
      </c>
      <c r="DE757" s="115" t="s">
        <v>8057</v>
      </c>
    </row>
    <row r="758" spans="90:109">
      <c r="CL758" s="120" t="s">
        <v>2727</v>
      </c>
      <c r="CM758" s="115" t="s">
        <v>3763</v>
      </c>
      <c r="CV758" s="115" t="s">
        <v>4323</v>
      </c>
      <c r="CW758" s="115" t="s">
        <v>3358</v>
      </c>
      <c r="CX758" s="115" t="s">
        <v>3411</v>
      </c>
      <c r="CY758" s="115" t="s">
        <v>3413</v>
      </c>
      <c r="CZ758" s="115" t="s">
        <v>4903</v>
      </c>
      <c r="DA758" s="116" t="s">
        <v>3102</v>
      </c>
      <c r="DB758" s="115" t="s">
        <v>8058</v>
      </c>
      <c r="DC758" s="115" t="s">
        <v>8059</v>
      </c>
      <c r="DD758" s="115" t="s">
        <v>8060</v>
      </c>
      <c r="DE758" s="115" t="s">
        <v>8061</v>
      </c>
    </row>
    <row r="759" spans="90:109">
      <c r="CL759" s="120" t="s">
        <v>2728</v>
      </c>
      <c r="CM759" s="115" t="s">
        <v>3764</v>
      </c>
      <c r="CV759" s="115" t="s">
        <v>4323</v>
      </c>
      <c r="CW759" s="115" t="s">
        <v>3358</v>
      </c>
      <c r="CX759" s="115" t="s">
        <v>3411</v>
      </c>
      <c r="CY759" s="115" t="s">
        <v>3413</v>
      </c>
      <c r="CZ759" s="115" t="s">
        <v>4904</v>
      </c>
      <c r="DA759" s="116" t="s">
        <v>3103</v>
      </c>
      <c r="DB759" s="115" t="s">
        <v>8062</v>
      </c>
      <c r="DC759" s="115" t="s">
        <v>8063</v>
      </c>
      <c r="DD759" s="115" t="s">
        <v>8064</v>
      </c>
      <c r="DE759" s="115" t="s">
        <v>8065</v>
      </c>
    </row>
    <row r="760" spans="90:109">
      <c r="CL760" s="120" t="s">
        <v>2729</v>
      </c>
      <c r="CM760" s="115" t="s">
        <v>3765</v>
      </c>
      <c r="CV760" s="115" t="s">
        <v>4323</v>
      </c>
      <c r="CW760" s="115" t="s">
        <v>3358</v>
      </c>
      <c r="CX760" s="115" t="s">
        <v>3411</v>
      </c>
      <c r="CY760" s="115" t="s">
        <v>3413</v>
      </c>
      <c r="CZ760" s="115" t="s">
        <v>4905</v>
      </c>
      <c r="DA760" s="116" t="s">
        <v>3104</v>
      </c>
      <c r="DB760" s="115" t="s">
        <v>8066</v>
      </c>
      <c r="DC760" s="115" t="s">
        <v>8067</v>
      </c>
      <c r="DD760" s="115" t="s">
        <v>8068</v>
      </c>
      <c r="DE760" s="115" t="s">
        <v>8069</v>
      </c>
    </row>
    <row r="761" spans="90:109">
      <c r="CL761" s="120" t="s">
        <v>2730</v>
      </c>
      <c r="CM761" s="115" t="s">
        <v>3766</v>
      </c>
      <c r="CV761" s="115" t="s">
        <v>4323</v>
      </c>
      <c r="CW761" s="115" t="s">
        <v>3358</v>
      </c>
      <c r="CX761" s="115" t="s">
        <v>3411</v>
      </c>
      <c r="CY761" s="115" t="s">
        <v>3413</v>
      </c>
      <c r="CZ761" s="115" t="s">
        <v>4906</v>
      </c>
      <c r="DA761" s="116" t="s">
        <v>3105</v>
      </c>
      <c r="DB761" s="115" t="s">
        <v>8070</v>
      </c>
      <c r="DC761" s="115" t="s">
        <v>8071</v>
      </c>
      <c r="DD761" s="115" t="s">
        <v>8072</v>
      </c>
      <c r="DE761" s="115" t="s">
        <v>8073</v>
      </c>
    </row>
    <row r="762" spans="90:109">
      <c r="CL762" s="120" t="s">
        <v>3447</v>
      </c>
      <c r="CM762" s="115" t="s">
        <v>3767</v>
      </c>
      <c r="CV762" s="115" t="s">
        <v>4323</v>
      </c>
      <c r="CW762" s="115" t="s">
        <v>3358</v>
      </c>
      <c r="CX762" s="115" t="s">
        <v>3411</v>
      </c>
      <c r="CY762" s="115" t="s">
        <v>3413</v>
      </c>
      <c r="CZ762" s="115" t="s">
        <v>4907</v>
      </c>
      <c r="DA762" s="116" t="s">
        <v>3106</v>
      </c>
      <c r="DB762" s="115" t="s">
        <v>8074</v>
      </c>
      <c r="DC762" s="115" t="s">
        <v>8075</v>
      </c>
      <c r="DD762" s="115" t="s">
        <v>8076</v>
      </c>
      <c r="DE762" s="115" t="s">
        <v>8077</v>
      </c>
    </row>
    <row r="763" spans="90:109">
      <c r="CL763" s="120" t="s">
        <v>2731</v>
      </c>
      <c r="CM763" s="115" t="s">
        <v>3768</v>
      </c>
      <c r="CV763" s="115" t="s">
        <v>4323</v>
      </c>
      <c r="CW763" s="115" t="s">
        <v>3358</v>
      </c>
      <c r="CX763" s="115" t="s">
        <v>3411</v>
      </c>
      <c r="CY763" s="115" t="s">
        <v>3413</v>
      </c>
      <c r="CZ763" s="115" t="s">
        <v>4908</v>
      </c>
      <c r="DA763" s="116" t="s">
        <v>3107</v>
      </c>
      <c r="DB763" s="115" t="s">
        <v>8078</v>
      </c>
      <c r="DC763" s="115" t="s">
        <v>8079</v>
      </c>
      <c r="DD763" s="115" t="s">
        <v>8080</v>
      </c>
      <c r="DE763" s="115" t="s">
        <v>8081</v>
      </c>
    </row>
    <row r="764" spans="90:109">
      <c r="CL764" s="120" t="s">
        <v>2732</v>
      </c>
      <c r="CM764" s="115" t="s">
        <v>3769</v>
      </c>
      <c r="CV764" s="115" t="s">
        <v>4323</v>
      </c>
      <c r="CW764" s="115" t="s">
        <v>3358</v>
      </c>
      <c r="CX764" s="115" t="s">
        <v>3411</v>
      </c>
      <c r="CY764" s="115" t="s">
        <v>3413</v>
      </c>
      <c r="CZ764" s="115" t="s">
        <v>4909</v>
      </c>
      <c r="DA764" s="116" t="s">
        <v>3108</v>
      </c>
      <c r="DB764" s="115" t="s">
        <v>8082</v>
      </c>
      <c r="DC764" s="115" t="s">
        <v>8083</v>
      </c>
      <c r="DD764" s="115" t="s">
        <v>8084</v>
      </c>
      <c r="DE764" s="115" t="s">
        <v>8085</v>
      </c>
    </row>
    <row r="765" spans="90:109">
      <c r="CL765" s="120" t="s">
        <v>2733</v>
      </c>
      <c r="CM765" s="115" t="s">
        <v>3770</v>
      </c>
      <c r="CV765" s="115" t="s">
        <v>4323</v>
      </c>
      <c r="CW765" s="115" t="s">
        <v>3358</v>
      </c>
      <c r="CX765" s="115" t="s">
        <v>3411</v>
      </c>
      <c r="CY765" s="115" t="s">
        <v>3413</v>
      </c>
      <c r="CZ765" s="115" t="s">
        <v>4910</v>
      </c>
      <c r="DA765" s="116" t="s">
        <v>3109</v>
      </c>
      <c r="DB765" s="115" t="s">
        <v>8086</v>
      </c>
      <c r="DC765" s="115" t="s">
        <v>8087</v>
      </c>
      <c r="DD765" s="115" t="s">
        <v>8088</v>
      </c>
      <c r="DE765" s="115" t="s">
        <v>8089</v>
      </c>
    </row>
    <row r="766" spans="90:109">
      <c r="CL766" s="120" t="s">
        <v>2734</v>
      </c>
      <c r="CM766" s="115" t="s">
        <v>3771</v>
      </c>
      <c r="CV766" s="115" t="s">
        <v>4323</v>
      </c>
      <c r="CW766" s="115" t="s">
        <v>3358</v>
      </c>
      <c r="CX766" s="115" t="s">
        <v>3411</v>
      </c>
      <c r="CY766" s="115" t="s">
        <v>3413</v>
      </c>
      <c r="CZ766" s="115" t="s">
        <v>4911</v>
      </c>
      <c r="DA766" s="116" t="s">
        <v>3110</v>
      </c>
      <c r="DB766" s="115" t="s">
        <v>8090</v>
      </c>
      <c r="DC766" s="115" t="s">
        <v>8091</v>
      </c>
      <c r="DD766" s="115" t="s">
        <v>8092</v>
      </c>
      <c r="DE766" s="115" t="s">
        <v>8093</v>
      </c>
    </row>
    <row r="767" spans="90:109">
      <c r="CL767" s="120" t="s">
        <v>10282</v>
      </c>
      <c r="CM767" s="115" t="s">
        <v>10283</v>
      </c>
      <c r="CV767" s="115" t="s">
        <v>4323</v>
      </c>
      <c r="CW767" s="115" t="s">
        <v>3358</v>
      </c>
      <c r="CX767" s="115" t="s">
        <v>3411</v>
      </c>
      <c r="CY767" s="115" t="s">
        <v>3413</v>
      </c>
      <c r="CZ767" s="115" t="s">
        <v>4912</v>
      </c>
      <c r="DA767" s="116" t="s">
        <v>3111</v>
      </c>
      <c r="DB767" s="115" t="s">
        <v>8094</v>
      </c>
      <c r="DC767" s="115" t="s">
        <v>8095</v>
      </c>
      <c r="DD767" s="115" t="s">
        <v>8096</v>
      </c>
      <c r="DE767" s="115" t="s">
        <v>8097</v>
      </c>
    </row>
    <row r="768" spans="90:109">
      <c r="CL768" s="120" t="s">
        <v>10284</v>
      </c>
      <c r="CM768" s="115" t="s">
        <v>10285</v>
      </c>
      <c r="CV768" s="115" t="s">
        <v>4323</v>
      </c>
      <c r="CW768" s="115" t="s">
        <v>3358</v>
      </c>
      <c r="CX768" s="115" t="s">
        <v>3411</v>
      </c>
      <c r="CY768" s="115" t="s">
        <v>3413</v>
      </c>
      <c r="CZ768" s="115" t="s">
        <v>4913</v>
      </c>
      <c r="DA768" s="116" t="s">
        <v>3112</v>
      </c>
      <c r="DB768" s="115" t="s">
        <v>8098</v>
      </c>
      <c r="DC768" s="115" t="s">
        <v>8099</v>
      </c>
      <c r="DD768" s="115" t="s">
        <v>8100</v>
      </c>
      <c r="DE768" s="115" t="s">
        <v>8101</v>
      </c>
    </row>
    <row r="769" spans="90:109">
      <c r="CL769" s="120" t="s">
        <v>2735</v>
      </c>
      <c r="CM769" s="115" t="s">
        <v>3772</v>
      </c>
      <c r="CV769" s="115" t="s">
        <v>4323</v>
      </c>
      <c r="CW769" s="115" t="s">
        <v>3358</v>
      </c>
      <c r="CX769" s="115" t="s">
        <v>3411</v>
      </c>
      <c r="CY769" s="115" t="s">
        <v>3413</v>
      </c>
      <c r="CZ769" s="115" t="s">
        <v>4914</v>
      </c>
      <c r="DA769" s="116" t="s">
        <v>3113</v>
      </c>
      <c r="DB769" s="115" t="s">
        <v>8102</v>
      </c>
      <c r="DC769" s="115" t="s">
        <v>8103</v>
      </c>
      <c r="DD769" s="115" t="s">
        <v>8104</v>
      </c>
      <c r="DE769" s="115" t="s">
        <v>8105</v>
      </c>
    </row>
    <row r="770" spans="90:109">
      <c r="CL770" s="120" t="s">
        <v>2736</v>
      </c>
      <c r="CM770" s="115" t="s">
        <v>3773</v>
      </c>
      <c r="CV770" s="115" t="s">
        <v>4323</v>
      </c>
      <c r="CW770" s="115" t="s">
        <v>3358</v>
      </c>
      <c r="CX770" s="115" t="s">
        <v>3411</v>
      </c>
      <c r="CY770" s="115" t="s">
        <v>3413</v>
      </c>
      <c r="CZ770" s="115" t="s">
        <v>4915</v>
      </c>
      <c r="DA770" s="116" t="s">
        <v>3114</v>
      </c>
      <c r="DB770" s="115" t="s">
        <v>8106</v>
      </c>
      <c r="DC770" s="115" t="s">
        <v>8107</v>
      </c>
      <c r="DD770" s="115" t="s">
        <v>8108</v>
      </c>
      <c r="DE770" s="115" t="s">
        <v>8109</v>
      </c>
    </row>
    <row r="771" spans="90:109">
      <c r="CL771" s="120" t="s">
        <v>2737</v>
      </c>
      <c r="CM771" s="115" t="s">
        <v>3774</v>
      </c>
      <c r="CV771" s="115" t="s">
        <v>4323</v>
      </c>
      <c r="CW771" s="115" t="s">
        <v>3358</v>
      </c>
      <c r="CX771" s="115" t="s">
        <v>3411</v>
      </c>
      <c r="CY771" s="115" t="s">
        <v>3413</v>
      </c>
      <c r="CZ771" s="115" t="s">
        <v>4916</v>
      </c>
      <c r="DA771" s="116" t="s">
        <v>3115</v>
      </c>
      <c r="DB771" s="115" t="s">
        <v>8110</v>
      </c>
      <c r="DC771" s="115" t="s">
        <v>8111</v>
      </c>
      <c r="DD771" s="115" t="s">
        <v>8112</v>
      </c>
      <c r="DE771" s="115" t="s">
        <v>8113</v>
      </c>
    </row>
    <row r="772" spans="90:109">
      <c r="CL772" s="120" t="s">
        <v>2738</v>
      </c>
      <c r="CM772" s="115" t="s">
        <v>3775</v>
      </c>
      <c r="CV772" s="115" t="s">
        <v>4323</v>
      </c>
      <c r="CW772" s="115" t="s">
        <v>3358</v>
      </c>
      <c r="CX772" s="115" t="s">
        <v>3357</v>
      </c>
      <c r="CY772" s="115" t="s">
        <v>3382</v>
      </c>
      <c r="CZ772" s="115" t="s">
        <v>4917</v>
      </c>
      <c r="DA772" s="116" t="s">
        <v>3116</v>
      </c>
      <c r="DB772" s="115" t="s">
        <v>8114</v>
      </c>
      <c r="DC772" s="115" t="s">
        <v>7183</v>
      </c>
      <c r="DD772" s="115" t="s">
        <v>8115</v>
      </c>
      <c r="DE772" s="115" t="s">
        <v>8116</v>
      </c>
    </row>
    <row r="773" spans="90:109">
      <c r="CL773" s="120" t="s">
        <v>3448</v>
      </c>
      <c r="CM773" s="115" t="s">
        <v>3776</v>
      </c>
      <c r="CV773" s="115" t="s">
        <v>4323</v>
      </c>
      <c r="CW773" s="115" t="s">
        <v>3358</v>
      </c>
      <c r="CX773" s="115" t="s">
        <v>3357</v>
      </c>
      <c r="CY773" s="115" t="s">
        <v>3382</v>
      </c>
      <c r="CZ773" s="115" t="s">
        <v>4918</v>
      </c>
      <c r="DA773" s="116" t="s">
        <v>3117</v>
      </c>
      <c r="DB773" s="115" t="s">
        <v>8117</v>
      </c>
      <c r="DC773" s="115" t="s">
        <v>8118</v>
      </c>
      <c r="DD773" s="115" t="s">
        <v>8119</v>
      </c>
      <c r="DE773" s="115" t="s">
        <v>8120</v>
      </c>
    </row>
    <row r="774" spans="90:109">
      <c r="CL774" s="120" t="s">
        <v>2739</v>
      </c>
      <c r="CM774" s="115" t="s">
        <v>3777</v>
      </c>
      <c r="CV774" s="115" t="s">
        <v>4323</v>
      </c>
      <c r="CW774" s="115" t="s">
        <v>3343</v>
      </c>
      <c r="CX774" s="115" t="s">
        <v>3348</v>
      </c>
      <c r="CY774" s="115" t="s">
        <v>3345</v>
      </c>
      <c r="CZ774" s="115" t="s">
        <v>4620</v>
      </c>
      <c r="DA774" s="116" t="s">
        <v>3118</v>
      </c>
      <c r="DB774" s="115" t="s">
        <v>8121</v>
      </c>
      <c r="DC774" s="115" t="s">
        <v>8122</v>
      </c>
      <c r="DD774" s="115" t="s">
        <v>8123</v>
      </c>
      <c r="DE774" s="115" t="s">
        <v>8124</v>
      </c>
    </row>
    <row r="775" spans="90:109">
      <c r="CL775" s="120" t="s">
        <v>2740</v>
      </c>
      <c r="CM775" s="115" t="s">
        <v>3778</v>
      </c>
      <c r="CV775" s="115" t="s">
        <v>4323</v>
      </c>
      <c r="CW775" s="115" t="s">
        <v>3343</v>
      </c>
      <c r="CX775" s="115" t="s">
        <v>3348</v>
      </c>
      <c r="CY775" s="115" t="s">
        <v>3345</v>
      </c>
      <c r="CZ775" s="115" t="s">
        <v>4919</v>
      </c>
      <c r="DA775" s="116" t="s">
        <v>3119</v>
      </c>
      <c r="DB775" s="115" t="s">
        <v>8125</v>
      </c>
      <c r="DC775" s="115" t="s">
        <v>8126</v>
      </c>
      <c r="DD775" s="115" t="s">
        <v>8127</v>
      </c>
      <c r="DE775" s="115" t="s">
        <v>8128</v>
      </c>
    </row>
    <row r="776" spans="90:109">
      <c r="CL776" s="120" t="s">
        <v>2741</v>
      </c>
      <c r="CM776" s="115" t="s">
        <v>3779</v>
      </c>
      <c r="CV776" s="115" t="s">
        <v>4323</v>
      </c>
      <c r="CW776" s="115" t="s">
        <v>3343</v>
      </c>
      <c r="CX776" s="115" t="s">
        <v>3351</v>
      </c>
      <c r="CY776" s="115" t="s">
        <v>3345</v>
      </c>
      <c r="CZ776" s="115" t="s">
        <v>4620</v>
      </c>
      <c r="DA776" s="116" t="s">
        <v>3120</v>
      </c>
      <c r="DB776" s="115" t="s">
        <v>8129</v>
      </c>
      <c r="DC776" s="115" t="s">
        <v>8130</v>
      </c>
      <c r="DD776" s="115" t="s">
        <v>8131</v>
      </c>
      <c r="DE776" s="115" t="s">
        <v>8132</v>
      </c>
    </row>
    <row r="777" spans="90:109">
      <c r="CL777" s="120" t="s">
        <v>2742</v>
      </c>
      <c r="CM777" s="115" t="s">
        <v>3780</v>
      </c>
      <c r="CV777" s="115" t="s">
        <v>4323</v>
      </c>
      <c r="CW777" s="115" t="s">
        <v>3343</v>
      </c>
      <c r="CX777" s="115" t="s">
        <v>3351</v>
      </c>
      <c r="CY777" s="115" t="s">
        <v>3345</v>
      </c>
      <c r="CZ777" s="115" t="s">
        <v>4920</v>
      </c>
      <c r="DA777" s="116" t="s">
        <v>3121</v>
      </c>
      <c r="DB777" s="115" t="s">
        <v>8133</v>
      </c>
      <c r="DC777" s="115" t="s">
        <v>8134</v>
      </c>
      <c r="DD777" s="115" t="s">
        <v>8135</v>
      </c>
      <c r="DE777" s="115" t="s">
        <v>8136</v>
      </c>
    </row>
    <row r="778" spans="90:109">
      <c r="CL778" s="120" t="s">
        <v>2743</v>
      </c>
      <c r="CM778" s="115" t="s">
        <v>3781</v>
      </c>
      <c r="CV778" s="115" t="s">
        <v>4323</v>
      </c>
      <c r="CW778" s="115" t="s">
        <v>3343</v>
      </c>
      <c r="CX778" s="115" t="s">
        <v>3351</v>
      </c>
      <c r="CY778" s="115" t="s">
        <v>3345</v>
      </c>
      <c r="CZ778" s="115" t="s">
        <v>4921</v>
      </c>
      <c r="DA778" s="116" t="s">
        <v>3122</v>
      </c>
      <c r="DB778" s="115" t="s">
        <v>8137</v>
      </c>
      <c r="DC778" s="115" t="s">
        <v>8134</v>
      </c>
      <c r="DD778" s="115" t="s">
        <v>8135</v>
      </c>
      <c r="DE778" s="115" t="s">
        <v>8136</v>
      </c>
    </row>
    <row r="779" spans="90:109">
      <c r="CL779" s="120" t="s">
        <v>2744</v>
      </c>
      <c r="CM779" s="115" t="s">
        <v>3782</v>
      </c>
      <c r="CV779" s="115" t="s">
        <v>4323</v>
      </c>
      <c r="CW779" s="115" t="s">
        <v>3343</v>
      </c>
      <c r="CX779" s="115" t="s">
        <v>3351</v>
      </c>
      <c r="CY779" s="115" t="s">
        <v>3345</v>
      </c>
      <c r="CZ779" s="115" t="s">
        <v>4922</v>
      </c>
      <c r="DA779" s="116" t="s">
        <v>3123</v>
      </c>
      <c r="DB779" s="115" t="s">
        <v>8138</v>
      </c>
      <c r="DC779" s="115" t="s">
        <v>8139</v>
      </c>
      <c r="DD779" s="115" t="s">
        <v>8140</v>
      </c>
      <c r="DE779" s="115" t="s">
        <v>8141</v>
      </c>
    </row>
    <row r="780" spans="90:109">
      <c r="CL780" s="120" t="s">
        <v>2745</v>
      </c>
      <c r="CM780" s="115" t="s">
        <v>3783</v>
      </c>
      <c r="CV780" s="115" t="s">
        <v>4323</v>
      </c>
      <c r="CW780" s="115" t="s">
        <v>3343</v>
      </c>
      <c r="CX780" s="115" t="s">
        <v>3351</v>
      </c>
      <c r="CY780" s="115" t="s">
        <v>3345</v>
      </c>
      <c r="CZ780" s="115" t="s">
        <v>4923</v>
      </c>
      <c r="DA780" s="116" t="s">
        <v>3124</v>
      </c>
      <c r="DB780" s="115" t="s">
        <v>8142</v>
      </c>
      <c r="DC780" s="115" t="s">
        <v>8143</v>
      </c>
      <c r="DD780" s="115" t="s">
        <v>8144</v>
      </c>
      <c r="DE780" s="115" t="s">
        <v>8145</v>
      </c>
    </row>
    <row r="781" spans="90:109">
      <c r="CL781" s="120" t="s">
        <v>2746</v>
      </c>
      <c r="CM781" s="115" t="s">
        <v>3784</v>
      </c>
      <c r="CV781" s="115" t="s">
        <v>4323</v>
      </c>
      <c r="CW781" s="115" t="s">
        <v>3343</v>
      </c>
      <c r="CX781" s="115" t="s">
        <v>3351</v>
      </c>
      <c r="CY781" s="115" t="s">
        <v>3345</v>
      </c>
      <c r="CZ781" s="115" t="s">
        <v>4924</v>
      </c>
      <c r="DA781" s="116" t="s">
        <v>3125</v>
      </c>
      <c r="DB781" s="115" t="s">
        <v>8146</v>
      </c>
      <c r="DC781" s="115" t="s">
        <v>8147</v>
      </c>
      <c r="DD781" s="115" t="s">
        <v>8148</v>
      </c>
      <c r="DE781" s="115" t="s">
        <v>8149</v>
      </c>
    </row>
    <row r="782" spans="90:109">
      <c r="CL782" s="120" t="s">
        <v>2747</v>
      </c>
      <c r="CM782" s="115" t="s">
        <v>3785</v>
      </c>
      <c r="CV782" s="115" t="s">
        <v>4323</v>
      </c>
      <c r="CW782" s="115" t="s">
        <v>3343</v>
      </c>
      <c r="CX782" s="115" t="s">
        <v>3352</v>
      </c>
      <c r="CY782" s="115" t="s">
        <v>3345</v>
      </c>
      <c r="CZ782" s="115" t="s">
        <v>4620</v>
      </c>
      <c r="DA782" s="116" t="s">
        <v>3126</v>
      </c>
      <c r="DB782" s="115" t="s">
        <v>8150</v>
      </c>
      <c r="DC782" s="115" t="s">
        <v>8151</v>
      </c>
      <c r="DD782" s="115" t="s">
        <v>8152</v>
      </c>
      <c r="DE782" s="115" t="s">
        <v>8153</v>
      </c>
    </row>
    <row r="783" spans="90:109">
      <c r="CL783" s="120" t="s">
        <v>2748</v>
      </c>
      <c r="CM783" s="115" t="s">
        <v>3786</v>
      </c>
      <c r="CV783" s="115" t="s">
        <v>4323</v>
      </c>
      <c r="CW783" s="115" t="s">
        <v>3343</v>
      </c>
      <c r="CX783" s="115" t="s">
        <v>3352</v>
      </c>
      <c r="CY783" s="115" t="s">
        <v>3345</v>
      </c>
      <c r="CZ783" s="115" t="s">
        <v>4925</v>
      </c>
      <c r="DA783" s="116" t="s">
        <v>3127</v>
      </c>
      <c r="DB783" s="115" t="s">
        <v>8154</v>
      </c>
      <c r="DC783" s="115" t="s">
        <v>8155</v>
      </c>
      <c r="DD783" s="115" t="s">
        <v>8156</v>
      </c>
      <c r="DE783" s="115" t="s">
        <v>8157</v>
      </c>
    </row>
    <row r="784" spans="90:109">
      <c r="CL784" s="120" t="s">
        <v>2749</v>
      </c>
      <c r="CM784" s="115" t="s">
        <v>3787</v>
      </c>
      <c r="CV784" s="115" t="s">
        <v>4323</v>
      </c>
      <c r="CW784" s="115" t="s">
        <v>3343</v>
      </c>
      <c r="CX784" s="115" t="s">
        <v>3352</v>
      </c>
      <c r="CY784" s="115" t="s">
        <v>3345</v>
      </c>
      <c r="CZ784" s="115" t="s">
        <v>4926</v>
      </c>
      <c r="DA784" s="116" t="s">
        <v>3128</v>
      </c>
      <c r="DB784" s="115" t="s">
        <v>8158</v>
      </c>
      <c r="DC784" s="115" t="s">
        <v>8159</v>
      </c>
      <c r="DD784" s="115" t="s">
        <v>8160</v>
      </c>
      <c r="DE784" s="115" t="s">
        <v>8161</v>
      </c>
    </row>
    <row r="785" spans="90:109">
      <c r="CL785" s="120" t="s">
        <v>2750</v>
      </c>
      <c r="CM785" s="115" t="s">
        <v>3788</v>
      </c>
      <c r="CV785" s="115" t="s">
        <v>4323</v>
      </c>
      <c r="CW785" s="115" t="s">
        <v>3358</v>
      </c>
      <c r="CX785" s="115" t="s">
        <v>3357</v>
      </c>
      <c r="CY785" s="115" t="s">
        <v>3382</v>
      </c>
      <c r="CZ785" s="115" t="s">
        <v>4927</v>
      </c>
      <c r="DA785" s="116" t="s">
        <v>3129</v>
      </c>
      <c r="DB785" s="115" t="s">
        <v>8162</v>
      </c>
      <c r="DC785" s="115" t="s">
        <v>8163</v>
      </c>
      <c r="DD785" s="115" t="s">
        <v>8164</v>
      </c>
      <c r="DE785" s="115" t="s">
        <v>8165</v>
      </c>
    </row>
    <row r="786" spans="90:109">
      <c r="CL786" s="120" t="s">
        <v>2751</v>
      </c>
      <c r="CM786" s="115" t="s">
        <v>3789</v>
      </c>
      <c r="CV786" s="115" t="s">
        <v>4928</v>
      </c>
      <c r="CW786" s="115" t="s">
        <v>3343</v>
      </c>
      <c r="CX786" s="115" t="s">
        <v>3344</v>
      </c>
      <c r="CY786" s="115" t="s">
        <v>3345</v>
      </c>
      <c r="CZ786" s="115" t="s">
        <v>4929</v>
      </c>
      <c r="DA786" s="116" t="s">
        <v>3130</v>
      </c>
      <c r="DB786" s="115" t="s">
        <v>8166</v>
      </c>
      <c r="DC786" s="115" t="s">
        <v>8167</v>
      </c>
      <c r="DD786" s="115" t="s">
        <v>8168</v>
      </c>
      <c r="DE786" s="115" t="s">
        <v>8169</v>
      </c>
    </row>
    <row r="787" spans="90:109">
      <c r="CL787" s="120" t="s">
        <v>2752</v>
      </c>
      <c r="CM787" s="115" t="s">
        <v>3790</v>
      </c>
      <c r="CV787" s="115" t="s">
        <v>4928</v>
      </c>
      <c r="CW787" s="115" t="s">
        <v>3343</v>
      </c>
      <c r="CX787" s="115" t="s">
        <v>3344</v>
      </c>
      <c r="CY787" s="115" t="s">
        <v>3345</v>
      </c>
      <c r="CZ787" s="115" t="s">
        <v>4930</v>
      </c>
      <c r="DA787" s="116" t="s">
        <v>3131</v>
      </c>
      <c r="DB787" s="115" t="s">
        <v>8170</v>
      </c>
      <c r="DC787" s="115" t="s">
        <v>8171</v>
      </c>
      <c r="DD787" s="115" t="s">
        <v>8172</v>
      </c>
      <c r="DE787" s="115" t="s">
        <v>8173</v>
      </c>
    </row>
    <row r="788" spans="90:109">
      <c r="CL788" s="120" t="s">
        <v>2753</v>
      </c>
      <c r="CM788" s="115" t="s">
        <v>3791</v>
      </c>
      <c r="CV788" s="115" t="s">
        <v>4928</v>
      </c>
      <c r="CW788" s="115" t="s">
        <v>3343</v>
      </c>
      <c r="CX788" s="115" t="s">
        <v>3344</v>
      </c>
      <c r="CY788" s="115" t="s">
        <v>3345</v>
      </c>
      <c r="CZ788" s="115" t="s">
        <v>4931</v>
      </c>
      <c r="DA788" s="116" t="s">
        <v>3132</v>
      </c>
      <c r="DB788" s="115" t="s">
        <v>8174</v>
      </c>
      <c r="DC788" s="115" t="s">
        <v>8175</v>
      </c>
      <c r="DD788" s="115" t="s">
        <v>8176</v>
      </c>
      <c r="DE788" s="115" t="s">
        <v>8177</v>
      </c>
    </row>
    <row r="789" spans="90:109">
      <c r="CL789" s="120" t="s">
        <v>2754</v>
      </c>
      <c r="CM789" s="115" t="s">
        <v>3792</v>
      </c>
      <c r="CV789" s="115" t="s">
        <v>4928</v>
      </c>
      <c r="CW789" s="115" t="s">
        <v>3343</v>
      </c>
      <c r="CX789" s="115" t="s">
        <v>3344</v>
      </c>
      <c r="CY789" s="115" t="s">
        <v>3345</v>
      </c>
      <c r="CZ789" s="115" t="s">
        <v>4932</v>
      </c>
      <c r="DA789" s="116" t="s">
        <v>3133</v>
      </c>
      <c r="DB789" s="115" t="s">
        <v>8178</v>
      </c>
      <c r="DC789" s="115" t="s">
        <v>8179</v>
      </c>
      <c r="DD789" s="115" t="s">
        <v>8180</v>
      </c>
      <c r="DE789" s="115" t="s">
        <v>8181</v>
      </c>
    </row>
    <row r="790" spans="90:109">
      <c r="CL790" s="120" t="s">
        <v>2755</v>
      </c>
      <c r="CM790" s="115" t="s">
        <v>3793</v>
      </c>
      <c r="CV790" s="115" t="s">
        <v>4928</v>
      </c>
      <c r="CW790" s="115" t="s">
        <v>3343</v>
      </c>
      <c r="CX790" s="115" t="s">
        <v>3344</v>
      </c>
      <c r="CY790" s="115" t="s">
        <v>3345</v>
      </c>
      <c r="CZ790" s="115" t="s">
        <v>4933</v>
      </c>
      <c r="DA790" s="116" t="s">
        <v>3134</v>
      </c>
      <c r="DB790" s="115" t="s">
        <v>8182</v>
      </c>
      <c r="DC790" s="115" t="s">
        <v>8183</v>
      </c>
      <c r="DD790" s="115" t="s">
        <v>8184</v>
      </c>
      <c r="DE790" s="115" t="s">
        <v>8185</v>
      </c>
    </row>
    <row r="791" spans="90:109">
      <c r="CL791" s="120" t="s">
        <v>2756</v>
      </c>
      <c r="CM791" s="115" t="s">
        <v>3794</v>
      </c>
      <c r="CV791" s="115" t="s">
        <v>4928</v>
      </c>
      <c r="CW791" s="115" t="s">
        <v>3343</v>
      </c>
      <c r="CX791" s="115" t="s">
        <v>3344</v>
      </c>
      <c r="CY791" s="115" t="s">
        <v>3345</v>
      </c>
      <c r="CZ791" s="115" t="s">
        <v>4934</v>
      </c>
      <c r="DA791" s="116" t="s">
        <v>3135</v>
      </c>
      <c r="DB791" s="115" t="s">
        <v>8186</v>
      </c>
      <c r="DC791" s="115" t="s">
        <v>8187</v>
      </c>
      <c r="DD791" s="115" t="s">
        <v>8188</v>
      </c>
      <c r="DE791" s="115" t="s">
        <v>8189</v>
      </c>
    </row>
    <row r="792" spans="90:109">
      <c r="CL792" s="120" t="s">
        <v>2757</v>
      </c>
      <c r="CM792" s="115" t="s">
        <v>3795</v>
      </c>
      <c r="CV792" s="115" t="s">
        <v>4928</v>
      </c>
      <c r="CW792" s="115" t="s">
        <v>3343</v>
      </c>
      <c r="CX792" s="115" t="s">
        <v>3344</v>
      </c>
      <c r="CY792" s="115" t="s">
        <v>3345</v>
      </c>
      <c r="CZ792" s="115" t="s">
        <v>4935</v>
      </c>
      <c r="DA792" s="116" t="s">
        <v>3136</v>
      </c>
      <c r="DB792" s="115" t="s">
        <v>8190</v>
      </c>
      <c r="DC792" s="115" t="s">
        <v>8191</v>
      </c>
      <c r="DD792" s="115" t="s">
        <v>8192</v>
      </c>
      <c r="DE792" s="115" t="s">
        <v>8193</v>
      </c>
    </row>
    <row r="793" spans="90:109">
      <c r="CL793" s="120" t="s">
        <v>10286</v>
      </c>
      <c r="CM793" s="115" t="s">
        <v>10287</v>
      </c>
      <c r="CV793" s="115" t="s">
        <v>4928</v>
      </c>
      <c r="CW793" s="115" t="s">
        <v>3343</v>
      </c>
      <c r="CX793" s="115" t="s">
        <v>3344</v>
      </c>
      <c r="CY793" s="115" t="s">
        <v>3345</v>
      </c>
      <c r="CZ793" s="115" t="s">
        <v>4936</v>
      </c>
      <c r="DA793" s="116" t="s">
        <v>3137</v>
      </c>
      <c r="DB793" s="115" t="s">
        <v>8194</v>
      </c>
      <c r="DC793" s="115" t="s">
        <v>8195</v>
      </c>
      <c r="DD793" s="115" t="s">
        <v>8196</v>
      </c>
      <c r="DE793" s="115" t="s">
        <v>8197</v>
      </c>
    </row>
    <row r="794" spans="90:109">
      <c r="CL794" s="120" t="s">
        <v>10288</v>
      </c>
      <c r="CM794" s="115" t="s">
        <v>10289</v>
      </c>
      <c r="CV794" s="115" t="s">
        <v>4928</v>
      </c>
      <c r="CW794" s="115" t="s">
        <v>3343</v>
      </c>
      <c r="CX794" s="115" t="s">
        <v>3344</v>
      </c>
      <c r="CY794" s="115" t="s">
        <v>3345</v>
      </c>
      <c r="CZ794" s="115" t="s">
        <v>4937</v>
      </c>
      <c r="DA794" s="116" t="s">
        <v>3138</v>
      </c>
      <c r="DB794" s="115" t="s">
        <v>8198</v>
      </c>
      <c r="DC794" s="115" t="s">
        <v>8199</v>
      </c>
      <c r="DD794" s="115" t="s">
        <v>8200</v>
      </c>
      <c r="DE794" s="115" t="s">
        <v>8201</v>
      </c>
    </row>
    <row r="795" spans="90:109">
      <c r="CL795" s="120" t="s">
        <v>10290</v>
      </c>
      <c r="CM795" s="115" t="s">
        <v>10291</v>
      </c>
      <c r="CV795" s="115" t="s">
        <v>4928</v>
      </c>
      <c r="CW795" s="115" t="s">
        <v>3343</v>
      </c>
      <c r="CX795" s="115" t="s">
        <v>3344</v>
      </c>
      <c r="CY795" s="115" t="s">
        <v>3345</v>
      </c>
      <c r="CZ795" s="115" t="s">
        <v>4938</v>
      </c>
      <c r="DA795" s="116" t="s">
        <v>3139</v>
      </c>
      <c r="DB795" s="115" t="s">
        <v>8202</v>
      </c>
      <c r="DC795" s="115" t="s">
        <v>8203</v>
      </c>
      <c r="DD795" s="115" t="s">
        <v>8204</v>
      </c>
      <c r="DE795" s="115" t="s">
        <v>8205</v>
      </c>
    </row>
    <row r="796" spans="90:109">
      <c r="CL796" s="120" t="s">
        <v>10292</v>
      </c>
      <c r="CM796" s="115" t="s">
        <v>10293</v>
      </c>
      <c r="CV796" s="115" t="s">
        <v>4928</v>
      </c>
      <c r="CW796" s="115" t="s">
        <v>3343</v>
      </c>
      <c r="CX796" s="115" t="s">
        <v>3344</v>
      </c>
      <c r="CY796" s="115" t="s">
        <v>3345</v>
      </c>
      <c r="CZ796" s="115" t="s">
        <v>4939</v>
      </c>
      <c r="DA796" s="116" t="s">
        <v>3140</v>
      </c>
      <c r="DB796" s="115" t="s">
        <v>8206</v>
      </c>
      <c r="DC796" s="115" t="s">
        <v>8207</v>
      </c>
      <c r="DD796" s="115" t="s">
        <v>8208</v>
      </c>
      <c r="DE796" s="115" t="s">
        <v>8209</v>
      </c>
    </row>
    <row r="797" spans="90:109">
      <c r="CL797" s="120" t="s">
        <v>10294</v>
      </c>
      <c r="CM797" s="115" t="s">
        <v>10295</v>
      </c>
      <c r="CV797" s="115" t="s">
        <v>4928</v>
      </c>
      <c r="CW797" s="115" t="s">
        <v>3343</v>
      </c>
      <c r="CX797" s="115" t="s">
        <v>3344</v>
      </c>
      <c r="CY797" s="115" t="s">
        <v>3345</v>
      </c>
      <c r="CZ797" s="115" t="s">
        <v>4940</v>
      </c>
      <c r="DA797" s="116" t="s">
        <v>3141</v>
      </c>
      <c r="DB797" s="115" t="s">
        <v>8210</v>
      </c>
      <c r="DC797" s="115" t="s">
        <v>8211</v>
      </c>
      <c r="DD797" s="115" t="s">
        <v>8212</v>
      </c>
      <c r="DE797" s="115" t="s">
        <v>8213</v>
      </c>
    </row>
    <row r="798" spans="90:109">
      <c r="CL798" s="120" t="s">
        <v>10296</v>
      </c>
      <c r="CM798" s="115" t="s">
        <v>10297</v>
      </c>
      <c r="CV798" s="115" t="s">
        <v>4928</v>
      </c>
      <c r="CW798" s="115" t="s">
        <v>3343</v>
      </c>
      <c r="CX798" s="115" t="s">
        <v>3344</v>
      </c>
      <c r="CY798" s="115" t="s">
        <v>3345</v>
      </c>
      <c r="CZ798" s="115" t="s">
        <v>4941</v>
      </c>
      <c r="DA798" s="116" t="s">
        <v>3142</v>
      </c>
      <c r="DB798" s="115" t="s">
        <v>8214</v>
      </c>
      <c r="DC798" s="115" t="s">
        <v>8215</v>
      </c>
      <c r="DD798" s="115" t="s">
        <v>8216</v>
      </c>
      <c r="DE798" s="115" t="s">
        <v>8217</v>
      </c>
    </row>
    <row r="799" spans="90:109">
      <c r="CL799" s="120" t="s">
        <v>10298</v>
      </c>
      <c r="CM799" s="115" t="s">
        <v>10299</v>
      </c>
      <c r="CV799" s="115" t="s">
        <v>4928</v>
      </c>
      <c r="CW799" s="115" t="s">
        <v>3343</v>
      </c>
      <c r="CX799" s="115" t="s">
        <v>3344</v>
      </c>
      <c r="CY799" s="115" t="s">
        <v>3345</v>
      </c>
      <c r="CZ799" s="115" t="s">
        <v>4942</v>
      </c>
      <c r="DA799" s="116" t="s">
        <v>3143</v>
      </c>
      <c r="DB799" s="115" t="s">
        <v>8218</v>
      </c>
      <c r="DC799" s="115" t="s">
        <v>8219</v>
      </c>
      <c r="DD799" s="115" t="s">
        <v>8220</v>
      </c>
      <c r="DE799" s="115" t="s">
        <v>8221</v>
      </c>
    </row>
    <row r="800" spans="90:109">
      <c r="CL800" s="120" t="s">
        <v>10300</v>
      </c>
      <c r="CM800" s="115" t="s">
        <v>10301</v>
      </c>
      <c r="CV800" s="115" t="s">
        <v>4928</v>
      </c>
      <c r="CW800" s="115" t="s">
        <v>3343</v>
      </c>
      <c r="CX800" s="115" t="s">
        <v>3344</v>
      </c>
      <c r="CY800" s="115" t="s">
        <v>3345</v>
      </c>
      <c r="CZ800" s="115" t="s">
        <v>4943</v>
      </c>
      <c r="DA800" s="116" t="s">
        <v>3144</v>
      </c>
      <c r="DB800" s="115" t="s">
        <v>8222</v>
      </c>
      <c r="DC800" s="115" t="s">
        <v>8223</v>
      </c>
      <c r="DD800" s="115" t="s">
        <v>8224</v>
      </c>
      <c r="DE800" s="115" t="s">
        <v>8225</v>
      </c>
    </row>
    <row r="801" spans="90:109">
      <c r="CL801" s="120" t="s">
        <v>10302</v>
      </c>
      <c r="CM801" s="115" t="s">
        <v>10303</v>
      </c>
      <c r="CV801" s="115" t="s">
        <v>4928</v>
      </c>
      <c r="CW801" s="115" t="s">
        <v>3343</v>
      </c>
      <c r="CX801" s="115" t="s">
        <v>3344</v>
      </c>
      <c r="CY801" s="115" t="s">
        <v>3345</v>
      </c>
      <c r="CZ801" s="115" t="s">
        <v>4944</v>
      </c>
      <c r="DA801" s="116" t="s">
        <v>3145</v>
      </c>
      <c r="DB801" s="115" t="s">
        <v>8226</v>
      </c>
      <c r="DC801" s="115" t="s">
        <v>8227</v>
      </c>
      <c r="DD801" s="115" t="s">
        <v>8228</v>
      </c>
      <c r="DE801" s="115" t="s">
        <v>8229</v>
      </c>
    </row>
    <row r="802" spans="90:109">
      <c r="CL802" s="120" t="s">
        <v>10304</v>
      </c>
      <c r="CM802" s="115" t="s">
        <v>10305</v>
      </c>
      <c r="CV802" s="115" t="s">
        <v>4928</v>
      </c>
      <c r="CW802" s="115" t="s">
        <v>3343</v>
      </c>
      <c r="CX802" s="115" t="s">
        <v>3344</v>
      </c>
      <c r="CY802" s="115" t="s">
        <v>3345</v>
      </c>
      <c r="CZ802" s="115" t="s">
        <v>4945</v>
      </c>
      <c r="DA802" s="116" t="s">
        <v>3146</v>
      </c>
      <c r="DB802" s="115" t="s">
        <v>8230</v>
      </c>
      <c r="DC802" s="115" t="s">
        <v>8231</v>
      </c>
      <c r="DD802" s="115" t="s">
        <v>8232</v>
      </c>
      <c r="DE802" s="115" t="s">
        <v>8233</v>
      </c>
    </row>
    <row r="803" spans="90:109">
      <c r="CL803" s="120" t="s">
        <v>10306</v>
      </c>
      <c r="CM803" s="115" t="s">
        <v>10307</v>
      </c>
      <c r="CV803" s="115" t="s">
        <v>4928</v>
      </c>
      <c r="CW803" s="115" t="s">
        <v>3343</v>
      </c>
      <c r="CX803" s="115" t="s">
        <v>3344</v>
      </c>
      <c r="CY803" s="115" t="s">
        <v>3345</v>
      </c>
      <c r="CZ803" s="115" t="s">
        <v>4946</v>
      </c>
      <c r="DA803" s="116" t="s">
        <v>3147</v>
      </c>
      <c r="DB803" s="115" t="s">
        <v>8234</v>
      </c>
      <c r="DC803" s="115" t="s">
        <v>8235</v>
      </c>
      <c r="DD803" s="115" t="s">
        <v>8236</v>
      </c>
      <c r="DE803" s="115" t="s">
        <v>8237</v>
      </c>
    </row>
    <row r="804" spans="90:109">
      <c r="CL804" s="120" t="s">
        <v>10308</v>
      </c>
      <c r="CM804" s="115" t="s">
        <v>10309</v>
      </c>
      <c r="CV804" s="115" t="s">
        <v>4928</v>
      </c>
      <c r="CW804" s="115" t="s">
        <v>3343</v>
      </c>
      <c r="CX804" s="115" t="s">
        <v>3344</v>
      </c>
      <c r="CY804" s="115" t="s">
        <v>3345</v>
      </c>
      <c r="CZ804" s="115" t="s">
        <v>4947</v>
      </c>
      <c r="DA804" s="116" t="s">
        <v>3148</v>
      </c>
      <c r="DB804" s="115" t="s">
        <v>8238</v>
      </c>
      <c r="DC804" s="115" t="s">
        <v>8239</v>
      </c>
      <c r="DD804" s="115" t="s">
        <v>8240</v>
      </c>
      <c r="DE804" s="115" t="s">
        <v>8241</v>
      </c>
    </row>
    <row r="805" spans="90:109">
      <c r="CL805" s="120" t="s">
        <v>10310</v>
      </c>
      <c r="CM805" s="115" t="s">
        <v>10311</v>
      </c>
      <c r="CV805" s="115" t="s">
        <v>4928</v>
      </c>
      <c r="CW805" s="115" t="s">
        <v>3343</v>
      </c>
      <c r="CX805" s="115" t="s">
        <v>3344</v>
      </c>
      <c r="CY805" s="115" t="s">
        <v>3345</v>
      </c>
      <c r="CZ805" s="115" t="s">
        <v>4948</v>
      </c>
      <c r="DA805" s="116" t="s">
        <v>3149</v>
      </c>
      <c r="DB805" s="115" t="s">
        <v>8242</v>
      </c>
      <c r="DC805" s="115" t="s">
        <v>8243</v>
      </c>
      <c r="DD805" s="115" t="s">
        <v>8244</v>
      </c>
      <c r="DE805" s="115" t="s">
        <v>8245</v>
      </c>
    </row>
    <row r="806" spans="90:109">
      <c r="CL806" s="120" t="s">
        <v>10312</v>
      </c>
      <c r="CM806" s="115" t="s">
        <v>10313</v>
      </c>
      <c r="CV806" s="115" t="s">
        <v>4928</v>
      </c>
      <c r="CW806" s="115" t="s">
        <v>3343</v>
      </c>
      <c r="CX806" s="115" t="s">
        <v>3348</v>
      </c>
      <c r="CY806" s="115" t="s">
        <v>3345</v>
      </c>
      <c r="CZ806" s="115" t="s">
        <v>4949</v>
      </c>
      <c r="DA806" s="116" t="s">
        <v>3150</v>
      </c>
      <c r="DB806" s="115" t="s">
        <v>8246</v>
      </c>
      <c r="DC806" s="115" t="s">
        <v>8247</v>
      </c>
      <c r="DD806" s="115" t="s">
        <v>8248</v>
      </c>
      <c r="DE806" s="115" t="s">
        <v>8249</v>
      </c>
    </row>
    <row r="807" spans="90:109">
      <c r="CL807" s="120" t="s">
        <v>10314</v>
      </c>
      <c r="CM807" s="115" t="s">
        <v>10315</v>
      </c>
      <c r="CV807" s="115" t="s">
        <v>4928</v>
      </c>
      <c r="CW807" s="115" t="s">
        <v>3343</v>
      </c>
      <c r="CX807" s="115" t="s">
        <v>3348</v>
      </c>
      <c r="CY807" s="115" t="s">
        <v>3345</v>
      </c>
      <c r="CZ807" s="115" t="s">
        <v>4950</v>
      </c>
      <c r="DA807" s="116" t="s">
        <v>3151</v>
      </c>
      <c r="DB807" s="115" t="s">
        <v>8250</v>
      </c>
      <c r="DC807" s="115" t="s">
        <v>8251</v>
      </c>
      <c r="DD807" s="115" t="s">
        <v>8252</v>
      </c>
      <c r="DE807" s="115" t="s">
        <v>8253</v>
      </c>
    </row>
    <row r="808" spans="90:109">
      <c r="CL808" s="120" t="s">
        <v>10316</v>
      </c>
      <c r="CM808" s="115" t="s">
        <v>10317</v>
      </c>
      <c r="CV808" s="115" t="s">
        <v>4928</v>
      </c>
      <c r="CW808" s="115" t="s">
        <v>3343</v>
      </c>
      <c r="CX808" s="115" t="s">
        <v>3348</v>
      </c>
      <c r="CY808" s="115" t="s">
        <v>3345</v>
      </c>
      <c r="CZ808" s="115" t="s">
        <v>4951</v>
      </c>
      <c r="DA808" s="116" t="s">
        <v>3152</v>
      </c>
      <c r="DB808" s="115" t="s">
        <v>8254</v>
      </c>
      <c r="DC808" s="115" t="s">
        <v>8255</v>
      </c>
      <c r="DD808" s="115" t="s">
        <v>8256</v>
      </c>
      <c r="DE808" s="115" t="s">
        <v>8257</v>
      </c>
    </row>
    <row r="809" spans="90:109">
      <c r="CL809" s="120" t="s">
        <v>10318</v>
      </c>
      <c r="CM809" s="115" t="s">
        <v>10319</v>
      </c>
      <c r="CV809" s="115" t="s">
        <v>4928</v>
      </c>
      <c r="CW809" s="115" t="s">
        <v>3343</v>
      </c>
      <c r="CX809" s="115" t="s">
        <v>3348</v>
      </c>
      <c r="CY809" s="115" t="s">
        <v>3345</v>
      </c>
      <c r="CZ809" s="115" t="s">
        <v>4952</v>
      </c>
      <c r="DA809" s="116" t="s">
        <v>3153</v>
      </c>
      <c r="DB809" s="115" t="s">
        <v>8258</v>
      </c>
      <c r="DC809" s="115" t="s">
        <v>8259</v>
      </c>
      <c r="DD809" s="115" t="s">
        <v>8260</v>
      </c>
      <c r="DE809" s="115" t="s">
        <v>8261</v>
      </c>
    </row>
    <row r="810" spans="90:109">
      <c r="CL810" s="120" t="s">
        <v>10320</v>
      </c>
      <c r="CM810" s="115" t="s">
        <v>10321</v>
      </c>
      <c r="CV810" s="115" t="s">
        <v>4928</v>
      </c>
      <c r="CW810" s="115" t="s">
        <v>3343</v>
      </c>
      <c r="CX810" s="115" t="s">
        <v>3348</v>
      </c>
      <c r="CY810" s="115" t="s">
        <v>3345</v>
      </c>
      <c r="CZ810" s="115" t="s">
        <v>4953</v>
      </c>
      <c r="DA810" s="116" t="s">
        <v>3154</v>
      </c>
      <c r="DB810" s="115" t="s">
        <v>8262</v>
      </c>
      <c r="DC810" s="115" t="s">
        <v>8263</v>
      </c>
      <c r="DD810" s="115" t="s">
        <v>8264</v>
      </c>
      <c r="DE810" s="115" t="s">
        <v>8265</v>
      </c>
    </row>
    <row r="811" spans="90:109">
      <c r="CL811" s="120" t="s">
        <v>10322</v>
      </c>
      <c r="CM811" s="115" t="s">
        <v>10323</v>
      </c>
      <c r="CV811" s="115" t="s">
        <v>4928</v>
      </c>
      <c r="CW811" s="115" t="s">
        <v>3343</v>
      </c>
      <c r="CX811" s="115" t="s">
        <v>3348</v>
      </c>
      <c r="CY811" s="115" t="s">
        <v>3345</v>
      </c>
      <c r="CZ811" s="115" t="s">
        <v>4954</v>
      </c>
      <c r="DA811" s="116" t="s">
        <v>3155</v>
      </c>
      <c r="DB811" s="115" t="s">
        <v>8266</v>
      </c>
      <c r="DC811" s="115" t="s">
        <v>8267</v>
      </c>
      <c r="DD811" s="115" t="s">
        <v>8268</v>
      </c>
      <c r="DE811" s="115" t="s">
        <v>8269</v>
      </c>
    </row>
    <row r="812" spans="90:109">
      <c r="CL812" s="120" t="s">
        <v>10324</v>
      </c>
      <c r="CM812" s="115" t="s">
        <v>10325</v>
      </c>
      <c r="CV812" s="115" t="s">
        <v>4928</v>
      </c>
      <c r="CW812" s="115" t="s">
        <v>3343</v>
      </c>
      <c r="CX812" s="115" t="s">
        <v>3348</v>
      </c>
      <c r="CY812" s="115" t="s">
        <v>3345</v>
      </c>
      <c r="CZ812" s="115" t="s">
        <v>4955</v>
      </c>
      <c r="DA812" s="116" t="s">
        <v>3156</v>
      </c>
      <c r="DB812" s="115" t="s">
        <v>8270</v>
      </c>
      <c r="DC812" s="115" t="s">
        <v>8271</v>
      </c>
      <c r="DD812" s="115" t="s">
        <v>8272</v>
      </c>
      <c r="DE812" s="115" t="s">
        <v>8273</v>
      </c>
    </row>
    <row r="813" spans="90:109">
      <c r="CL813" s="120" t="s">
        <v>10326</v>
      </c>
      <c r="CM813" s="115" t="s">
        <v>10327</v>
      </c>
      <c r="CV813" s="115" t="s">
        <v>4928</v>
      </c>
      <c r="CW813" s="115" t="s">
        <v>3343</v>
      </c>
      <c r="CX813" s="115" t="s">
        <v>3348</v>
      </c>
      <c r="CY813" s="115" t="s">
        <v>3345</v>
      </c>
      <c r="CZ813" s="115" t="s">
        <v>4956</v>
      </c>
      <c r="DA813" s="116" t="s">
        <v>3157</v>
      </c>
      <c r="DB813" s="115" t="s">
        <v>8274</v>
      </c>
      <c r="DC813" s="115" t="s">
        <v>8275</v>
      </c>
      <c r="DD813" s="115" t="s">
        <v>8276</v>
      </c>
      <c r="DE813" s="115" t="s">
        <v>8277</v>
      </c>
    </row>
    <row r="814" spans="90:109">
      <c r="CL814" s="120" t="s">
        <v>2758</v>
      </c>
      <c r="CM814" s="115" t="s">
        <v>3796</v>
      </c>
      <c r="CV814" s="115" t="s">
        <v>4928</v>
      </c>
      <c r="CW814" s="115" t="s">
        <v>3343</v>
      </c>
      <c r="CX814" s="115" t="s">
        <v>3348</v>
      </c>
      <c r="CY814" s="115" t="s">
        <v>3345</v>
      </c>
      <c r="CZ814" s="115" t="s">
        <v>4957</v>
      </c>
      <c r="DA814" s="116" t="s">
        <v>3158</v>
      </c>
      <c r="DB814" s="115" t="s">
        <v>8278</v>
      </c>
      <c r="DC814" s="115" t="s">
        <v>8279</v>
      </c>
      <c r="DD814" s="115" t="s">
        <v>8280</v>
      </c>
      <c r="DE814" s="115" t="s">
        <v>8281</v>
      </c>
    </row>
    <row r="815" spans="90:109">
      <c r="CL815" s="120" t="s">
        <v>2759</v>
      </c>
      <c r="CM815" s="115" t="s">
        <v>3797</v>
      </c>
      <c r="CV815" s="115" t="s">
        <v>4928</v>
      </c>
      <c r="CW815" s="115" t="s">
        <v>3343</v>
      </c>
      <c r="CX815" s="115" t="s">
        <v>3348</v>
      </c>
      <c r="CY815" s="115" t="s">
        <v>3345</v>
      </c>
      <c r="CZ815" s="115" t="s">
        <v>4958</v>
      </c>
      <c r="DA815" s="116" t="s">
        <v>3159</v>
      </c>
      <c r="DB815" s="115" t="s">
        <v>8282</v>
      </c>
      <c r="DC815" s="115" t="s">
        <v>8283</v>
      </c>
      <c r="DD815" s="115" t="s">
        <v>8284</v>
      </c>
      <c r="DE815" s="115" t="s">
        <v>8285</v>
      </c>
    </row>
    <row r="816" spans="90:109">
      <c r="CL816" s="120" t="s">
        <v>2760</v>
      </c>
      <c r="CM816" s="115" t="s">
        <v>3798</v>
      </c>
      <c r="CV816" s="115" t="s">
        <v>4928</v>
      </c>
      <c r="CW816" s="115" t="s">
        <v>3343</v>
      </c>
      <c r="CX816" s="115" t="s">
        <v>3348</v>
      </c>
      <c r="CY816" s="115" t="s">
        <v>3345</v>
      </c>
      <c r="CZ816" s="115" t="s">
        <v>4959</v>
      </c>
      <c r="DA816" s="116" t="s">
        <v>3160</v>
      </c>
      <c r="DB816" s="115" t="s">
        <v>8286</v>
      </c>
      <c r="DC816" s="115" t="s">
        <v>8287</v>
      </c>
      <c r="DD816" s="115" t="s">
        <v>8288</v>
      </c>
      <c r="DE816" s="115" t="s">
        <v>8289</v>
      </c>
    </row>
    <row r="817" spans="90:109">
      <c r="CL817" s="120" t="s">
        <v>10328</v>
      </c>
      <c r="CM817" s="115" t="s">
        <v>10329</v>
      </c>
      <c r="CV817" s="115" t="s">
        <v>4928</v>
      </c>
      <c r="CW817" s="115" t="s">
        <v>3343</v>
      </c>
      <c r="CX817" s="115" t="s">
        <v>3348</v>
      </c>
      <c r="CY817" s="115" t="s">
        <v>3345</v>
      </c>
      <c r="CZ817" s="115" t="s">
        <v>4960</v>
      </c>
      <c r="DA817" s="116" t="s">
        <v>3161</v>
      </c>
      <c r="DB817" s="115" t="s">
        <v>8290</v>
      </c>
      <c r="DC817" s="115" t="s">
        <v>8291</v>
      </c>
      <c r="DD817" s="115" t="s">
        <v>8292</v>
      </c>
      <c r="DE817" s="115" t="s">
        <v>8293</v>
      </c>
    </row>
    <row r="818" spans="90:109">
      <c r="CL818" s="120" t="s">
        <v>10330</v>
      </c>
      <c r="CM818" s="115" t="s">
        <v>10331</v>
      </c>
      <c r="CV818" s="115" t="s">
        <v>4928</v>
      </c>
      <c r="CW818" s="115" t="s">
        <v>3343</v>
      </c>
      <c r="CX818" s="115" t="s">
        <v>3348</v>
      </c>
      <c r="CY818" s="115" t="s">
        <v>3345</v>
      </c>
      <c r="CZ818" s="115" t="s">
        <v>4961</v>
      </c>
      <c r="DA818" s="116" t="s">
        <v>3162</v>
      </c>
      <c r="DB818" s="115" t="s">
        <v>8294</v>
      </c>
      <c r="DC818" s="115" t="s">
        <v>8295</v>
      </c>
      <c r="DD818" s="115" t="s">
        <v>8296</v>
      </c>
      <c r="DE818" s="115" t="s">
        <v>8297</v>
      </c>
    </row>
    <row r="819" spans="90:109">
      <c r="CL819" s="120" t="s">
        <v>2761</v>
      </c>
      <c r="CM819" s="115" t="s">
        <v>3799</v>
      </c>
      <c r="CV819" s="115" t="s">
        <v>4928</v>
      </c>
      <c r="CW819" s="115" t="s">
        <v>3343</v>
      </c>
      <c r="CX819" s="115" t="s">
        <v>3348</v>
      </c>
      <c r="CY819" s="115" t="s">
        <v>3345</v>
      </c>
      <c r="CZ819" s="115" t="s">
        <v>4962</v>
      </c>
      <c r="DA819" s="116" t="s">
        <v>3163</v>
      </c>
      <c r="DB819" s="115" t="s">
        <v>8298</v>
      </c>
      <c r="DC819" s="115" t="s">
        <v>8299</v>
      </c>
      <c r="DD819" s="115" t="s">
        <v>8300</v>
      </c>
      <c r="DE819" s="115" t="s">
        <v>8301</v>
      </c>
    </row>
    <row r="820" spans="90:109">
      <c r="CL820" s="120" t="s">
        <v>2762</v>
      </c>
      <c r="CM820" s="115" t="s">
        <v>3800</v>
      </c>
      <c r="CV820" s="115" t="s">
        <v>4928</v>
      </c>
      <c r="CW820" s="115" t="s">
        <v>3343</v>
      </c>
      <c r="CX820" s="115" t="s">
        <v>3348</v>
      </c>
      <c r="CY820" s="115" t="s">
        <v>3345</v>
      </c>
      <c r="CZ820" s="115" t="s">
        <v>4963</v>
      </c>
      <c r="DA820" s="116" t="s">
        <v>3164</v>
      </c>
      <c r="DB820" s="115" t="s">
        <v>8302</v>
      </c>
      <c r="DC820" s="115" t="s">
        <v>8303</v>
      </c>
      <c r="DD820" s="115" t="s">
        <v>8304</v>
      </c>
      <c r="DE820" s="115" t="s">
        <v>8305</v>
      </c>
    </row>
    <row r="821" spans="90:109">
      <c r="CL821" s="120" t="s">
        <v>2763</v>
      </c>
      <c r="CM821" s="115" t="s">
        <v>3801</v>
      </c>
      <c r="CV821" s="115" t="s">
        <v>4928</v>
      </c>
      <c r="CW821" s="115" t="s">
        <v>3343</v>
      </c>
      <c r="CX821" s="115" t="s">
        <v>3348</v>
      </c>
      <c r="CY821" s="115" t="s">
        <v>3345</v>
      </c>
      <c r="CZ821" s="115" t="s">
        <v>4964</v>
      </c>
      <c r="DA821" s="116" t="s">
        <v>3165</v>
      </c>
      <c r="DB821" s="115" t="s">
        <v>8306</v>
      </c>
      <c r="DC821" s="115" t="s">
        <v>8307</v>
      </c>
      <c r="DD821" s="115" t="s">
        <v>8308</v>
      </c>
      <c r="DE821" s="115" t="s">
        <v>8309</v>
      </c>
    </row>
    <row r="822" spans="90:109">
      <c r="CL822" s="120" t="s">
        <v>2764</v>
      </c>
      <c r="CM822" s="115" t="s">
        <v>3802</v>
      </c>
      <c r="CV822" s="115" t="s">
        <v>4928</v>
      </c>
      <c r="CW822" s="115" t="s">
        <v>3343</v>
      </c>
      <c r="CX822" s="115" t="s">
        <v>3348</v>
      </c>
      <c r="CY822" s="115" t="s">
        <v>3345</v>
      </c>
      <c r="CZ822" s="115" t="s">
        <v>4965</v>
      </c>
      <c r="DA822" s="116" t="s">
        <v>3166</v>
      </c>
      <c r="DB822" s="115" t="s">
        <v>8310</v>
      </c>
      <c r="DC822" s="115" t="s">
        <v>8311</v>
      </c>
      <c r="DD822" s="115" t="s">
        <v>8312</v>
      </c>
      <c r="DE822" s="115" t="s">
        <v>8313</v>
      </c>
    </row>
    <row r="823" spans="90:109">
      <c r="CL823" s="120" t="s">
        <v>2765</v>
      </c>
      <c r="CM823" s="115" t="s">
        <v>3803</v>
      </c>
      <c r="CV823" s="115" t="s">
        <v>4928</v>
      </c>
      <c r="CW823" s="115" t="s">
        <v>3343</v>
      </c>
      <c r="CX823" s="115" t="s">
        <v>3348</v>
      </c>
      <c r="CY823" s="115" t="s">
        <v>3345</v>
      </c>
      <c r="CZ823" s="115" t="s">
        <v>4966</v>
      </c>
      <c r="DA823" s="116" t="s">
        <v>3167</v>
      </c>
      <c r="DB823" s="115" t="s">
        <v>8314</v>
      </c>
      <c r="DC823" s="115" t="s">
        <v>8315</v>
      </c>
      <c r="DD823" s="115" t="s">
        <v>8316</v>
      </c>
      <c r="DE823" s="115" t="s">
        <v>8317</v>
      </c>
    </row>
    <row r="824" spans="90:109">
      <c r="CL824" s="120" t="s">
        <v>2766</v>
      </c>
      <c r="CM824" s="115" t="s">
        <v>3804</v>
      </c>
      <c r="CV824" s="115" t="s">
        <v>4928</v>
      </c>
      <c r="CW824" s="115" t="s">
        <v>3343</v>
      </c>
      <c r="CX824" s="115" t="s">
        <v>3348</v>
      </c>
      <c r="CY824" s="115" t="s">
        <v>3345</v>
      </c>
      <c r="CZ824" s="115" t="s">
        <v>4967</v>
      </c>
      <c r="DA824" s="116" t="s">
        <v>3168</v>
      </c>
      <c r="DB824" s="115" t="s">
        <v>8318</v>
      </c>
      <c r="DC824" s="115" t="s">
        <v>8319</v>
      </c>
      <c r="DD824" s="115" t="s">
        <v>8320</v>
      </c>
      <c r="DE824" s="115" t="s">
        <v>8321</v>
      </c>
    </row>
    <row r="825" spans="90:109">
      <c r="CL825" s="120" t="s">
        <v>2767</v>
      </c>
      <c r="CM825" s="115" t="s">
        <v>3805</v>
      </c>
      <c r="CV825" s="115" t="s">
        <v>4928</v>
      </c>
      <c r="CW825" s="115" t="s">
        <v>3343</v>
      </c>
      <c r="CX825" s="115" t="s">
        <v>3348</v>
      </c>
      <c r="CY825" s="115" t="s">
        <v>3345</v>
      </c>
      <c r="CZ825" s="115" t="s">
        <v>4968</v>
      </c>
      <c r="DA825" s="116" t="s">
        <v>3169</v>
      </c>
      <c r="DB825" s="115" t="s">
        <v>8322</v>
      </c>
      <c r="DC825" s="115" t="s">
        <v>8323</v>
      </c>
      <c r="DD825" s="115" t="s">
        <v>8324</v>
      </c>
      <c r="DE825" s="115" t="s">
        <v>8325</v>
      </c>
    </row>
    <row r="826" spans="90:109">
      <c r="CL826" s="120" t="s">
        <v>2768</v>
      </c>
      <c r="CM826" s="115" t="s">
        <v>3806</v>
      </c>
      <c r="CV826" s="115" t="s">
        <v>4928</v>
      </c>
      <c r="CW826" s="115" t="s">
        <v>3343</v>
      </c>
      <c r="CX826" s="115" t="s">
        <v>3348</v>
      </c>
      <c r="CY826" s="115" t="s">
        <v>3345</v>
      </c>
      <c r="CZ826" s="115" t="s">
        <v>4969</v>
      </c>
      <c r="DA826" s="116" t="s">
        <v>3170</v>
      </c>
      <c r="DB826" s="115" t="s">
        <v>8326</v>
      </c>
      <c r="DC826" s="115" t="s">
        <v>8327</v>
      </c>
      <c r="DD826" s="115" t="s">
        <v>8328</v>
      </c>
      <c r="DE826" s="115" t="s">
        <v>8329</v>
      </c>
    </row>
    <row r="827" spans="90:109">
      <c r="CL827" s="120" t="s">
        <v>2769</v>
      </c>
      <c r="CM827" s="115" t="s">
        <v>3807</v>
      </c>
      <c r="CV827" s="115" t="s">
        <v>4928</v>
      </c>
      <c r="CW827" s="115" t="s">
        <v>3343</v>
      </c>
      <c r="CX827" s="115" t="s">
        <v>3348</v>
      </c>
      <c r="CY827" s="115" t="s">
        <v>3345</v>
      </c>
      <c r="CZ827" s="115" t="s">
        <v>4970</v>
      </c>
      <c r="DA827" s="116" t="s">
        <v>3171</v>
      </c>
      <c r="DB827" s="115" t="s">
        <v>8330</v>
      </c>
      <c r="DC827" s="115" t="s">
        <v>8331</v>
      </c>
      <c r="DD827" s="115" t="s">
        <v>8332</v>
      </c>
      <c r="DE827" s="115" t="s">
        <v>8333</v>
      </c>
    </row>
    <row r="828" spans="90:109">
      <c r="CL828" s="120" t="s">
        <v>2770</v>
      </c>
      <c r="CM828" s="115" t="s">
        <v>3808</v>
      </c>
      <c r="CV828" s="115" t="s">
        <v>4928</v>
      </c>
      <c r="CW828" s="115" t="s">
        <v>3343</v>
      </c>
      <c r="CX828" s="115" t="s">
        <v>3348</v>
      </c>
      <c r="CY828" s="115" t="s">
        <v>3345</v>
      </c>
      <c r="CZ828" s="115" t="s">
        <v>4971</v>
      </c>
      <c r="DA828" s="116" t="s">
        <v>3172</v>
      </c>
      <c r="DB828" s="115" t="s">
        <v>8334</v>
      </c>
      <c r="DC828" s="115" t="s">
        <v>8335</v>
      </c>
      <c r="DD828" s="115" t="s">
        <v>8336</v>
      </c>
      <c r="DE828" s="115" t="s">
        <v>8337</v>
      </c>
    </row>
    <row r="829" spans="90:109">
      <c r="CL829" s="120" t="s">
        <v>10332</v>
      </c>
      <c r="CM829" s="115" t="s">
        <v>10333</v>
      </c>
      <c r="CV829" s="115" t="s">
        <v>4928</v>
      </c>
      <c r="CW829" s="115" t="s">
        <v>3343</v>
      </c>
      <c r="CX829" s="115" t="s">
        <v>3348</v>
      </c>
      <c r="CY829" s="115" t="s">
        <v>3345</v>
      </c>
      <c r="CZ829" s="115" t="s">
        <v>4972</v>
      </c>
      <c r="DA829" s="116" t="s">
        <v>3173</v>
      </c>
      <c r="DB829" s="115" t="s">
        <v>8338</v>
      </c>
      <c r="DC829" s="115" t="s">
        <v>8339</v>
      </c>
      <c r="DD829" s="115" t="s">
        <v>8340</v>
      </c>
      <c r="DE829" s="115" t="s">
        <v>8341</v>
      </c>
    </row>
    <row r="830" spans="90:109">
      <c r="CL830" s="120" t="s">
        <v>10334</v>
      </c>
      <c r="CM830" s="115" t="s">
        <v>10335</v>
      </c>
      <c r="CV830" s="115" t="s">
        <v>4928</v>
      </c>
      <c r="CW830" s="115" t="s">
        <v>3343</v>
      </c>
      <c r="CX830" s="115" t="s">
        <v>3348</v>
      </c>
      <c r="CY830" s="115" t="s">
        <v>3345</v>
      </c>
      <c r="CZ830" s="115" t="s">
        <v>4973</v>
      </c>
      <c r="DA830" s="116" t="s">
        <v>3174</v>
      </c>
      <c r="DB830" s="115" t="s">
        <v>8342</v>
      </c>
      <c r="DC830" s="115" t="s">
        <v>8343</v>
      </c>
      <c r="DD830" s="115" t="s">
        <v>8344</v>
      </c>
      <c r="DE830" s="115" t="s">
        <v>8345</v>
      </c>
    </row>
    <row r="831" spans="90:109">
      <c r="CL831" s="120" t="s">
        <v>10336</v>
      </c>
      <c r="CM831" s="115" t="s">
        <v>10337</v>
      </c>
      <c r="CV831" s="115" t="s">
        <v>4928</v>
      </c>
      <c r="CW831" s="115" t="s">
        <v>3343</v>
      </c>
      <c r="CX831" s="115" t="s">
        <v>3348</v>
      </c>
      <c r="CY831" s="115" t="s">
        <v>3345</v>
      </c>
      <c r="CZ831" s="115" t="s">
        <v>4974</v>
      </c>
      <c r="DA831" s="116" t="s">
        <v>3175</v>
      </c>
      <c r="DB831" s="115" t="s">
        <v>8346</v>
      </c>
      <c r="DC831" s="115" t="s">
        <v>8347</v>
      </c>
      <c r="DD831" s="115" t="s">
        <v>8348</v>
      </c>
      <c r="DE831" s="115" t="s">
        <v>8349</v>
      </c>
    </row>
    <row r="832" spans="90:109">
      <c r="CL832" s="120" t="s">
        <v>10338</v>
      </c>
      <c r="CM832" s="115" t="s">
        <v>10339</v>
      </c>
      <c r="CV832" s="115" t="s">
        <v>4928</v>
      </c>
      <c r="CW832" s="115" t="s">
        <v>3343</v>
      </c>
      <c r="CX832" s="115" t="s">
        <v>3348</v>
      </c>
      <c r="CY832" s="115" t="s">
        <v>3345</v>
      </c>
      <c r="CZ832" s="115" t="s">
        <v>4975</v>
      </c>
      <c r="DA832" s="116" t="s">
        <v>3176</v>
      </c>
      <c r="DB832" s="115" t="s">
        <v>8350</v>
      </c>
      <c r="DC832" s="115" t="s">
        <v>8351</v>
      </c>
      <c r="DD832" s="115" t="s">
        <v>8352</v>
      </c>
      <c r="DE832" s="115" t="s">
        <v>8353</v>
      </c>
    </row>
    <row r="833" spans="90:109">
      <c r="CL833" s="120" t="s">
        <v>10340</v>
      </c>
      <c r="CM833" s="115" t="s">
        <v>10341</v>
      </c>
      <c r="CV833" s="115" t="s">
        <v>4928</v>
      </c>
      <c r="CW833" s="115" t="s">
        <v>3343</v>
      </c>
      <c r="CX833" s="115" t="s">
        <v>3348</v>
      </c>
      <c r="CY833" s="115" t="s">
        <v>3345</v>
      </c>
      <c r="CZ833" s="115" t="s">
        <v>4976</v>
      </c>
      <c r="DA833" s="116" t="s">
        <v>3177</v>
      </c>
      <c r="DB833" s="115" t="s">
        <v>8354</v>
      </c>
      <c r="DC833" s="115" t="s">
        <v>8355</v>
      </c>
      <c r="DD833" s="115" t="s">
        <v>8356</v>
      </c>
      <c r="DE833" s="115" t="s">
        <v>8357</v>
      </c>
    </row>
    <row r="834" spans="90:109">
      <c r="CL834" s="120" t="s">
        <v>10342</v>
      </c>
      <c r="CM834" s="115" t="s">
        <v>10343</v>
      </c>
      <c r="CV834" s="115" t="s">
        <v>4928</v>
      </c>
      <c r="CW834" s="115" t="s">
        <v>3343</v>
      </c>
      <c r="CX834" s="115" t="s">
        <v>3348</v>
      </c>
      <c r="CY834" s="115" t="s">
        <v>3345</v>
      </c>
      <c r="CZ834" s="115" t="s">
        <v>4977</v>
      </c>
      <c r="DA834" s="116" t="s">
        <v>3178</v>
      </c>
      <c r="DB834" s="115" t="s">
        <v>8358</v>
      </c>
      <c r="DC834" s="115" t="s">
        <v>8359</v>
      </c>
      <c r="DD834" s="115" t="s">
        <v>8360</v>
      </c>
      <c r="DE834" s="115" t="s">
        <v>8361</v>
      </c>
    </row>
    <row r="835" spans="90:109">
      <c r="CL835" s="120" t="s">
        <v>10344</v>
      </c>
      <c r="CM835" s="115" t="s">
        <v>10345</v>
      </c>
      <c r="CV835" s="115" t="s">
        <v>4928</v>
      </c>
      <c r="CW835" s="115" t="s">
        <v>3343</v>
      </c>
      <c r="CX835" s="115" t="s">
        <v>3348</v>
      </c>
      <c r="CY835" s="115" t="s">
        <v>3345</v>
      </c>
      <c r="CZ835" s="115" t="s">
        <v>4978</v>
      </c>
      <c r="DA835" s="116" t="s">
        <v>3179</v>
      </c>
      <c r="DB835" s="115" t="s">
        <v>8362</v>
      </c>
      <c r="DC835" s="115" t="s">
        <v>8363</v>
      </c>
      <c r="DD835" s="115" t="s">
        <v>8364</v>
      </c>
      <c r="DE835" s="115" t="s">
        <v>8365</v>
      </c>
    </row>
    <row r="836" spans="90:109">
      <c r="CL836" s="120" t="s">
        <v>10346</v>
      </c>
      <c r="CM836" s="115" t="s">
        <v>10347</v>
      </c>
      <c r="CV836" s="115" t="s">
        <v>4928</v>
      </c>
      <c r="CW836" s="115" t="s">
        <v>3343</v>
      </c>
      <c r="CX836" s="115" t="s">
        <v>3348</v>
      </c>
      <c r="CY836" s="115" t="s">
        <v>3345</v>
      </c>
      <c r="CZ836" s="115" t="s">
        <v>4979</v>
      </c>
      <c r="DA836" s="116" t="s">
        <v>3180</v>
      </c>
      <c r="DB836" s="115" t="s">
        <v>8366</v>
      </c>
      <c r="DC836" s="115" t="s">
        <v>8367</v>
      </c>
      <c r="DD836" s="115" t="s">
        <v>8368</v>
      </c>
      <c r="DE836" s="115" t="s">
        <v>8369</v>
      </c>
    </row>
    <row r="837" spans="90:109">
      <c r="CL837" s="120" t="s">
        <v>10348</v>
      </c>
      <c r="CM837" s="115" t="s">
        <v>10349</v>
      </c>
      <c r="CV837" s="115" t="s">
        <v>4928</v>
      </c>
      <c r="CW837" s="115" t="s">
        <v>3343</v>
      </c>
      <c r="CX837" s="115" t="s">
        <v>3348</v>
      </c>
      <c r="CY837" s="115" t="s">
        <v>3345</v>
      </c>
      <c r="CZ837" s="115" t="s">
        <v>4980</v>
      </c>
      <c r="DA837" s="116" t="s">
        <v>3181</v>
      </c>
      <c r="DB837" s="115" t="s">
        <v>8370</v>
      </c>
      <c r="DC837" s="115" t="s">
        <v>8371</v>
      </c>
      <c r="DD837" s="115" t="s">
        <v>8372</v>
      </c>
      <c r="DE837" s="115" t="s">
        <v>8373</v>
      </c>
    </row>
    <row r="838" spans="90:109">
      <c r="CL838" s="120" t="s">
        <v>10350</v>
      </c>
      <c r="CM838" s="115" t="s">
        <v>10351</v>
      </c>
      <c r="CV838" s="115" t="s">
        <v>4928</v>
      </c>
      <c r="CW838" s="115" t="s">
        <v>3343</v>
      </c>
      <c r="CX838" s="115" t="s">
        <v>3348</v>
      </c>
      <c r="CY838" s="115" t="s">
        <v>3345</v>
      </c>
      <c r="CZ838" s="115" t="s">
        <v>4981</v>
      </c>
      <c r="DA838" s="116" t="s">
        <v>3182</v>
      </c>
      <c r="DB838" s="115" t="s">
        <v>8374</v>
      </c>
      <c r="DC838" s="115" t="s">
        <v>8375</v>
      </c>
      <c r="DD838" s="115" t="s">
        <v>8376</v>
      </c>
      <c r="DE838" s="115" t="s">
        <v>8377</v>
      </c>
    </row>
    <row r="839" spans="90:109">
      <c r="CL839" s="120" t="s">
        <v>10352</v>
      </c>
      <c r="CM839" s="115" t="s">
        <v>10353</v>
      </c>
      <c r="CV839" s="115" t="s">
        <v>4928</v>
      </c>
      <c r="CW839" s="115" t="s">
        <v>3343</v>
      </c>
      <c r="CX839" s="115" t="s">
        <v>3348</v>
      </c>
      <c r="CY839" s="115" t="s">
        <v>3345</v>
      </c>
      <c r="CZ839" s="115" t="s">
        <v>4982</v>
      </c>
      <c r="DA839" s="116" t="s">
        <v>3183</v>
      </c>
      <c r="DB839" s="115" t="s">
        <v>8378</v>
      </c>
      <c r="DC839" s="115" t="s">
        <v>8379</v>
      </c>
      <c r="DD839" s="115" t="s">
        <v>8380</v>
      </c>
      <c r="DE839" s="115" t="s">
        <v>8381</v>
      </c>
    </row>
    <row r="840" spans="90:109">
      <c r="CL840" s="120" t="s">
        <v>10354</v>
      </c>
      <c r="CM840" s="115" t="s">
        <v>10355</v>
      </c>
      <c r="CV840" s="115" t="s">
        <v>4928</v>
      </c>
      <c r="CW840" s="115" t="s">
        <v>3343</v>
      </c>
      <c r="CX840" s="115" t="s">
        <v>3348</v>
      </c>
      <c r="CY840" s="115" t="s">
        <v>3345</v>
      </c>
      <c r="CZ840" s="115" t="s">
        <v>4983</v>
      </c>
      <c r="DA840" s="116" t="s">
        <v>3184</v>
      </c>
      <c r="DB840" s="115" t="s">
        <v>8382</v>
      </c>
      <c r="DC840" s="115" t="s">
        <v>8383</v>
      </c>
      <c r="DD840" s="115" t="s">
        <v>8384</v>
      </c>
      <c r="DE840" s="115" t="s">
        <v>8385</v>
      </c>
    </row>
    <row r="841" spans="90:109">
      <c r="CL841" s="120" t="s">
        <v>10356</v>
      </c>
      <c r="CM841" s="115" t="s">
        <v>10357</v>
      </c>
      <c r="CV841" s="115" t="s">
        <v>4928</v>
      </c>
      <c r="CW841" s="115" t="s">
        <v>3343</v>
      </c>
      <c r="CX841" s="115" t="s">
        <v>3348</v>
      </c>
      <c r="CY841" s="115" t="s">
        <v>3345</v>
      </c>
      <c r="CZ841" s="115" t="s">
        <v>4984</v>
      </c>
      <c r="DA841" s="116" t="s">
        <v>3185</v>
      </c>
      <c r="DB841" s="115" t="s">
        <v>8386</v>
      </c>
      <c r="DC841" s="115" t="s">
        <v>8387</v>
      </c>
      <c r="DD841" s="115" t="s">
        <v>8388</v>
      </c>
      <c r="DE841" s="115" t="s">
        <v>8389</v>
      </c>
    </row>
    <row r="842" spans="90:109">
      <c r="CL842" s="120" t="s">
        <v>10358</v>
      </c>
      <c r="CM842" s="115" t="s">
        <v>10359</v>
      </c>
      <c r="CV842" s="115" t="s">
        <v>4928</v>
      </c>
      <c r="CW842" s="115" t="s">
        <v>3343</v>
      </c>
      <c r="CX842" s="115" t="s">
        <v>3349</v>
      </c>
      <c r="CY842" s="115" t="s">
        <v>3345</v>
      </c>
      <c r="CZ842" s="115" t="s">
        <v>4985</v>
      </c>
      <c r="DA842" s="116" t="s">
        <v>3186</v>
      </c>
      <c r="DB842" s="115" t="s">
        <v>8390</v>
      </c>
      <c r="DC842" s="115" t="s">
        <v>8391</v>
      </c>
      <c r="DD842" s="115" t="s">
        <v>8392</v>
      </c>
      <c r="DE842" s="115" t="s">
        <v>8393</v>
      </c>
    </row>
    <row r="843" spans="90:109">
      <c r="CL843" s="120" t="s">
        <v>10360</v>
      </c>
      <c r="CM843" s="115" t="s">
        <v>10361</v>
      </c>
      <c r="CV843" s="115" t="s">
        <v>4928</v>
      </c>
      <c r="CW843" s="115" t="s">
        <v>3343</v>
      </c>
      <c r="CX843" s="115" t="s">
        <v>3349</v>
      </c>
      <c r="CY843" s="115" t="s">
        <v>3345</v>
      </c>
      <c r="CZ843" s="115" t="s">
        <v>4986</v>
      </c>
      <c r="DA843" s="116" t="s">
        <v>3187</v>
      </c>
      <c r="DB843" s="115" t="s">
        <v>8394</v>
      </c>
      <c r="DC843" s="115" t="s">
        <v>8395</v>
      </c>
      <c r="DD843" s="115" t="s">
        <v>8396</v>
      </c>
      <c r="DE843" s="115" t="s">
        <v>8397</v>
      </c>
    </row>
    <row r="844" spans="90:109">
      <c r="CL844" s="120" t="s">
        <v>10362</v>
      </c>
      <c r="CM844" s="115" t="s">
        <v>10363</v>
      </c>
      <c r="CV844" s="115" t="s">
        <v>4928</v>
      </c>
      <c r="CW844" s="115" t="s">
        <v>3343</v>
      </c>
      <c r="CX844" s="115" t="s">
        <v>3349</v>
      </c>
      <c r="CY844" s="115" t="s">
        <v>3345</v>
      </c>
      <c r="CZ844" s="115" t="s">
        <v>4987</v>
      </c>
      <c r="DA844" s="116" t="s">
        <v>3188</v>
      </c>
      <c r="DB844" s="115" t="s">
        <v>8398</v>
      </c>
      <c r="DC844" s="115" t="s">
        <v>8399</v>
      </c>
      <c r="DD844" s="115" t="s">
        <v>8400</v>
      </c>
      <c r="DE844" s="115" t="s">
        <v>8401</v>
      </c>
    </row>
    <row r="845" spans="90:109">
      <c r="CL845" s="120" t="s">
        <v>10364</v>
      </c>
      <c r="CM845" s="115" t="s">
        <v>10365</v>
      </c>
      <c r="CV845" s="115" t="s">
        <v>4928</v>
      </c>
      <c r="CW845" s="115" t="s">
        <v>3343</v>
      </c>
      <c r="CX845" s="115" t="s">
        <v>3349</v>
      </c>
      <c r="CY845" s="115" t="s">
        <v>3345</v>
      </c>
      <c r="CZ845" s="115" t="s">
        <v>4988</v>
      </c>
      <c r="DA845" s="116" t="s">
        <v>3189</v>
      </c>
      <c r="DB845" s="115" t="s">
        <v>8402</v>
      </c>
      <c r="DC845" s="115" t="s">
        <v>8403</v>
      </c>
      <c r="DD845" s="115" t="s">
        <v>8404</v>
      </c>
      <c r="DE845" s="115" t="s">
        <v>8405</v>
      </c>
    </row>
    <row r="846" spans="90:109">
      <c r="CL846" s="120" t="s">
        <v>2771</v>
      </c>
      <c r="CM846" s="115" t="s">
        <v>3809</v>
      </c>
      <c r="CV846" s="115" t="s">
        <v>4928</v>
      </c>
      <c r="CW846" s="115" t="s">
        <v>3343</v>
      </c>
      <c r="CX846" s="115" t="s">
        <v>3349</v>
      </c>
      <c r="CY846" s="115" t="s">
        <v>3345</v>
      </c>
      <c r="CZ846" s="115" t="s">
        <v>4989</v>
      </c>
      <c r="DA846" s="116" t="s">
        <v>3190</v>
      </c>
      <c r="DB846" s="115" t="s">
        <v>8406</v>
      </c>
      <c r="DC846" s="115" t="s">
        <v>8407</v>
      </c>
      <c r="DD846" s="115" t="s">
        <v>8408</v>
      </c>
      <c r="DE846" s="115" t="s">
        <v>8409</v>
      </c>
    </row>
    <row r="847" spans="90:109">
      <c r="CL847" s="120" t="s">
        <v>2772</v>
      </c>
      <c r="CM847" s="115" t="s">
        <v>3810</v>
      </c>
      <c r="CV847" s="115" t="s">
        <v>4928</v>
      </c>
      <c r="CW847" s="115" t="s">
        <v>3343</v>
      </c>
      <c r="CX847" s="115" t="s">
        <v>3349</v>
      </c>
      <c r="CY847" s="115" t="s">
        <v>3345</v>
      </c>
      <c r="CZ847" s="115" t="s">
        <v>4990</v>
      </c>
      <c r="DA847" s="116" t="s">
        <v>3191</v>
      </c>
      <c r="DB847" s="115" t="s">
        <v>8410</v>
      </c>
      <c r="DC847" s="115" t="s">
        <v>8411</v>
      </c>
      <c r="DD847" s="115" t="s">
        <v>8412</v>
      </c>
      <c r="DE847" s="115" t="s">
        <v>8413</v>
      </c>
    </row>
    <row r="848" spans="90:109">
      <c r="CL848" s="120" t="s">
        <v>2773</v>
      </c>
      <c r="CM848" s="115" t="s">
        <v>3811</v>
      </c>
      <c r="CV848" s="115" t="s">
        <v>4928</v>
      </c>
      <c r="CW848" s="115" t="s">
        <v>3343</v>
      </c>
      <c r="CX848" s="115" t="s">
        <v>3349</v>
      </c>
      <c r="CY848" s="115" t="s">
        <v>3345</v>
      </c>
      <c r="CZ848" s="115" t="s">
        <v>4991</v>
      </c>
      <c r="DA848" s="116" t="s">
        <v>3192</v>
      </c>
      <c r="DB848" s="115" t="s">
        <v>8414</v>
      </c>
      <c r="DC848" s="115" t="s">
        <v>8415</v>
      </c>
      <c r="DD848" s="115" t="s">
        <v>8416</v>
      </c>
      <c r="DE848" s="115" t="s">
        <v>8417</v>
      </c>
    </row>
    <row r="849" spans="90:109">
      <c r="CL849" s="120" t="s">
        <v>2774</v>
      </c>
      <c r="CM849" s="115" t="s">
        <v>3812</v>
      </c>
      <c r="CV849" s="115" t="s">
        <v>4928</v>
      </c>
      <c r="CW849" s="115" t="s">
        <v>3343</v>
      </c>
      <c r="CX849" s="115" t="s">
        <v>3349</v>
      </c>
      <c r="CY849" s="115" t="s">
        <v>3345</v>
      </c>
      <c r="CZ849" s="115" t="s">
        <v>4992</v>
      </c>
      <c r="DA849" s="116" t="s">
        <v>3193</v>
      </c>
      <c r="DB849" s="115" t="s">
        <v>8418</v>
      </c>
      <c r="DC849" s="115" t="s">
        <v>8419</v>
      </c>
      <c r="DD849" s="115" t="s">
        <v>8420</v>
      </c>
      <c r="DE849" s="115" t="s">
        <v>8421</v>
      </c>
    </row>
    <row r="850" spans="90:109">
      <c r="CL850" s="120" t="s">
        <v>2775</v>
      </c>
      <c r="CM850" s="115" t="s">
        <v>3813</v>
      </c>
      <c r="CV850" s="115" t="s">
        <v>4928</v>
      </c>
      <c r="CW850" s="115" t="s">
        <v>3343</v>
      </c>
      <c r="CX850" s="115" t="s">
        <v>3349</v>
      </c>
      <c r="CY850" s="115" t="s">
        <v>3345</v>
      </c>
      <c r="CZ850" s="115" t="s">
        <v>4993</v>
      </c>
      <c r="DA850" s="116" t="s">
        <v>3194</v>
      </c>
      <c r="DB850" s="115" t="s">
        <v>8422</v>
      </c>
      <c r="DC850" s="115" t="s">
        <v>8423</v>
      </c>
      <c r="DD850" s="115" t="s">
        <v>8424</v>
      </c>
      <c r="DE850" s="115" t="s">
        <v>8425</v>
      </c>
    </row>
    <row r="851" spans="90:109">
      <c r="CL851" s="120" t="s">
        <v>2776</v>
      </c>
      <c r="CM851" s="115" t="s">
        <v>3814</v>
      </c>
      <c r="CV851" s="115" t="s">
        <v>4928</v>
      </c>
      <c r="CW851" s="115" t="s">
        <v>3343</v>
      </c>
      <c r="CX851" s="115" t="s">
        <v>3349</v>
      </c>
      <c r="CY851" s="115" t="s">
        <v>3345</v>
      </c>
      <c r="CZ851" s="115" t="s">
        <v>4994</v>
      </c>
      <c r="DA851" s="116" t="s">
        <v>3195</v>
      </c>
      <c r="DB851" s="115" t="s">
        <v>8426</v>
      </c>
      <c r="DC851" s="115" t="s">
        <v>8427</v>
      </c>
      <c r="DD851" s="115" t="s">
        <v>8428</v>
      </c>
      <c r="DE851" s="115" t="s">
        <v>8429</v>
      </c>
    </row>
    <row r="852" spans="90:109">
      <c r="CL852" s="120" t="s">
        <v>2777</v>
      </c>
      <c r="CM852" s="115" t="s">
        <v>3815</v>
      </c>
      <c r="CV852" s="115" t="s">
        <v>4928</v>
      </c>
      <c r="CW852" s="115" t="s">
        <v>3343</v>
      </c>
      <c r="CX852" s="115" t="s">
        <v>3349</v>
      </c>
      <c r="CY852" s="115" t="s">
        <v>3345</v>
      </c>
      <c r="CZ852" s="115" t="s">
        <v>4995</v>
      </c>
      <c r="DA852" s="116" t="s">
        <v>3196</v>
      </c>
      <c r="DB852" s="115" t="s">
        <v>8430</v>
      </c>
      <c r="DC852" s="115" t="s">
        <v>8431</v>
      </c>
      <c r="DD852" s="115" t="s">
        <v>8432</v>
      </c>
      <c r="DE852" s="115" t="s">
        <v>8433</v>
      </c>
    </row>
    <row r="853" spans="90:109">
      <c r="CL853" s="120" t="s">
        <v>2778</v>
      </c>
      <c r="CM853" s="115" t="s">
        <v>3816</v>
      </c>
      <c r="CV853" s="115" t="s">
        <v>4928</v>
      </c>
      <c r="CW853" s="115" t="s">
        <v>3343</v>
      </c>
      <c r="CX853" s="115" t="s">
        <v>3349</v>
      </c>
      <c r="CY853" s="115" t="s">
        <v>3345</v>
      </c>
      <c r="CZ853" s="115" t="s">
        <v>4996</v>
      </c>
      <c r="DA853" s="116" t="s">
        <v>3197</v>
      </c>
      <c r="DB853" s="115" t="s">
        <v>8434</v>
      </c>
      <c r="DC853" s="115" t="s">
        <v>8435</v>
      </c>
      <c r="DD853" s="115" t="s">
        <v>8436</v>
      </c>
      <c r="DE853" s="115" t="s">
        <v>8437</v>
      </c>
    </row>
    <row r="854" spans="90:109">
      <c r="CL854" s="120" t="s">
        <v>2779</v>
      </c>
      <c r="CM854" s="115" t="s">
        <v>3817</v>
      </c>
      <c r="CV854" s="115" t="s">
        <v>4928</v>
      </c>
      <c r="CW854" s="115" t="s">
        <v>3343</v>
      </c>
      <c r="CX854" s="115" t="s">
        <v>3349</v>
      </c>
      <c r="CY854" s="115" t="s">
        <v>3345</v>
      </c>
      <c r="CZ854" s="115" t="s">
        <v>4997</v>
      </c>
      <c r="DA854" s="116" t="s">
        <v>3198</v>
      </c>
      <c r="DB854" s="115" t="s">
        <v>8438</v>
      </c>
      <c r="DC854" s="115" t="s">
        <v>8439</v>
      </c>
      <c r="DD854" s="115" t="s">
        <v>8440</v>
      </c>
      <c r="DE854" s="115" t="s">
        <v>8441</v>
      </c>
    </row>
    <row r="855" spans="90:109">
      <c r="CL855" s="120" t="s">
        <v>2780</v>
      </c>
      <c r="CM855" s="115" t="s">
        <v>3818</v>
      </c>
      <c r="CV855" s="115" t="s">
        <v>4928</v>
      </c>
      <c r="CW855" s="115" t="s">
        <v>3343</v>
      </c>
      <c r="CX855" s="115" t="s">
        <v>3349</v>
      </c>
      <c r="CY855" s="115" t="s">
        <v>3345</v>
      </c>
      <c r="CZ855" s="115" t="s">
        <v>4998</v>
      </c>
      <c r="DA855" s="116" t="s">
        <v>3199</v>
      </c>
      <c r="DB855" s="115" t="s">
        <v>8442</v>
      </c>
      <c r="DC855" s="115" t="s">
        <v>8443</v>
      </c>
      <c r="DD855" s="115" t="s">
        <v>8444</v>
      </c>
      <c r="DE855" s="115" t="s">
        <v>8445</v>
      </c>
    </row>
    <row r="856" spans="90:109">
      <c r="CL856" s="120" t="s">
        <v>2781</v>
      </c>
      <c r="CM856" s="115" t="s">
        <v>3819</v>
      </c>
      <c r="CV856" s="115" t="s">
        <v>4928</v>
      </c>
      <c r="CW856" s="115" t="s">
        <v>3343</v>
      </c>
      <c r="CX856" s="115" t="s">
        <v>3353</v>
      </c>
      <c r="CY856" s="115" t="s">
        <v>3345</v>
      </c>
      <c r="CZ856" s="115" t="s">
        <v>4999</v>
      </c>
      <c r="DA856" s="116" t="s">
        <v>3200</v>
      </c>
      <c r="DB856" s="115" t="s">
        <v>8446</v>
      </c>
      <c r="DC856" s="115" t="s">
        <v>8447</v>
      </c>
      <c r="DD856" s="115" t="s">
        <v>8448</v>
      </c>
      <c r="DE856" s="115" t="s">
        <v>8449</v>
      </c>
    </row>
    <row r="857" spans="90:109">
      <c r="CL857" s="120" t="s">
        <v>2782</v>
      </c>
      <c r="CM857" s="115" t="s">
        <v>3820</v>
      </c>
      <c r="CV857" s="115" t="s">
        <v>4928</v>
      </c>
      <c r="CW857" s="115" t="s">
        <v>3343</v>
      </c>
      <c r="CX857" s="115" t="s">
        <v>3353</v>
      </c>
      <c r="CY857" s="115" t="s">
        <v>3345</v>
      </c>
      <c r="CZ857" s="115" t="s">
        <v>5000</v>
      </c>
      <c r="DA857" s="116" t="s">
        <v>3201</v>
      </c>
      <c r="DB857" s="115" t="s">
        <v>8450</v>
      </c>
      <c r="DC857" s="115" t="s">
        <v>8451</v>
      </c>
      <c r="DD857" s="115" t="s">
        <v>8452</v>
      </c>
      <c r="DE857" s="115" t="s">
        <v>8453</v>
      </c>
    </row>
    <row r="858" spans="90:109">
      <c r="CL858" s="120" t="s">
        <v>2783</v>
      </c>
      <c r="CM858" s="115" t="s">
        <v>3821</v>
      </c>
      <c r="CV858" s="115" t="s">
        <v>4928</v>
      </c>
      <c r="CW858" s="115" t="s">
        <v>3343</v>
      </c>
      <c r="CX858" s="115" t="s">
        <v>3353</v>
      </c>
      <c r="CY858" s="115" t="s">
        <v>3345</v>
      </c>
      <c r="CZ858" s="115" t="s">
        <v>5001</v>
      </c>
      <c r="DA858" s="116" t="s">
        <v>3202</v>
      </c>
      <c r="DB858" s="115" t="s">
        <v>8454</v>
      </c>
      <c r="DC858" s="115" t="s">
        <v>8455</v>
      </c>
      <c r="DD858" s="115" t="s">
        <v>8456</v>
      </c>
      <c r="DE858" s="115" t="s">
        <v>8457</v>
      </c>
    </row>
    <row r="859" spans="90:109">
      <c r="CL859" s="120" t="s">
        <v>2784</v>
      </c>
      <c r="CM859" s="115" t="s">
        <v>3822</v>
      </c>
      <c r="CV859" s="115" t="s">
        <v>4928</v>
      </c>
      <c r="CW859" s="115" t="s">
        <v>3343</v>
      </c>
      <c r="CX859" s="115" t="s">
        <v>3353</v>
      </c>
      <c r="CY859" s="115" t="s">
        <v>3345</v>
      </c>
      <c r="CZ859" s="115" t="s">
        <v>5002</v>
      </c>
      <c r="DA859" s="116" t="s">
        <v>3203</v>
      </c>
      <c r="DB859" s="115" t="s">
        <v>8458</v>
      </c>
      <c r="DC859" s="115" t="s">
        <v>8459</v>
      </c>
      <c r="DD859" s="115" t="s">
        <v>8460</v>
      </c>
      <c r="DE859" s="115" t="s">
        <v>8461</v>
      </c>
    </row>
    <row r="860" spans="90:109">
      <c r="CL860" s="120" t="s">
        <v>2785</v>
      </c>
      <c r="CM860" s="115" t="s">
        <v>3823</v>
      </c>
      <c r="CV860" s="115" t="s">
        <v>4928</v>
      </c>
      <c r="CW860" s="115" t="s">
        <v>3343</v>
      </c>
      <c r="CX860" s="115" t="s">
        <v>3353</v>
      </c>
      <c r="CY860" s="115" t="s">
        <v>3345</v>
      </c>
      <c r="CZ860" s="115" t="s">
        <v>5003</v>
      </c>
      <c r="DA860" s="116" t="s">
        <v>3204</v>
      </c>
      <c r="DB860" s="115" t="s">
        <v>8462</v>
      </c>
      <c r="DC860" s="115" t="s">
        <v>8463</v>
      </c>
      <c r="DD860" s="115" t="s">
        <v>8464</v>
      </c>
      <c r="DE860" s="115" t="s">
        <v>8465</v>
      </c>
    </row>
    <row r="861" spans="90:109">
      <c r="CL861" s="120" t="s">
        <v>2786</v>
      </c>
      <c r="CM861" s="115" t="s">
        <v>3824</v>
      </c>
      <c r="CV861" s="115" t="s">
        <v>4928</v>
      </c>
      <c r="CW861" s="115" t="s">
        <v>3343</v>
      </c>
      <c r="CX861" s="115" t="s">
        <v>3353</v>
      </c>
      <c r="CY861" s="115" t="s">
        <v>3345</v>
      </c>
      <c r="CZ861" s="115" t="s">
        <v>5004</v>
      </c>
      <c r="DA861" s="116" t="s">
        <v>3205</v>
      </c>
      <c r="DB861" s="115" t="s">
        <v>8466</v>
      </c>
      <c r="DC861" s="115" t="s">
        <v>8467</v>
      </c>
      <c r="DD861" s="115" t="s">
        <v>8468</v>
      </c>
      <c r="DE861" s="115" t="s">
        <v>8469</v>
      </c>
    </row>
    <row r="862" spans="90:109">
      <c r="CL862" s="120" t="s">
        <v>2787</v>
      </c>
      <c r="CM862" s="115" t="s">
        <v>3825</v>
      </c>
      <c r="CV862" s="115" t="s">
        <v>4928</v>
      </c>
      <c r="CW862" s="115" t="s">
        <v>3343</v>
      </c>
      <c r="CX862" s="115" t="s">
        <v>3353</v>
      </c>
      <c r="CY862" s="115" t="s">
        <v>3345</v>
      </c>
      <c r="CZ862" s="115" t="s">
        <v>5005</v>
      </c>
      <c r="DA862" s="116" t="s">
        <v>3206</v>
      </c>
      <c r="DB862" s="115" t="s">
        <v>8470</v>
      </c>
      <c r="DC862" s="115" t="s">
        <v>8471</v>
      </c>
      <c r="DD862" s="115" t="s">
        <v>10181</v>
      </c>
      <c r="DE862" s="115" t="s">
        <v>8472</v>
      </c>
    </row>
    <row r="863" spans="90:109">
      <c r="CL863" s="120" t="s">
        <v>2788</v>
      </c>
      <c r="CM863" s="115" t="s">
        <v>3826</v>
      </c>
      <c r="CV863" s="115" t="s">
        <v>4928</v>
      </c>
      <c r="CW863" s="115" t="s">
        <v>3343</v>
      </c>
      <c r="CX863" s="115" t="s">
        <v>3353</v>
      </c>
      <c r="CY863" s="115" t="s">
        <v>3345</v>
      </c>
      <c r="CZ863" s="115" t="s">
        <v>5006</v>
      </c>
      <c r="DA863" s="116" t="s">
        <v>3207</v>
      </c>
      <c r="DB863" s="115" t="s">
        <v>8473</v>
      </c>
      <c r="DC863" s="115" t="s">
        <v>8474</v>
      </c>
      <c r="DD863" s="115" t="s">
        <v>8475</v>
      </c>
      <c r="DE863" s="115" t="s">
        <v>8476</v>
      </c>
    </row>
    <row r="864" spans="90:109">
      <c r="CL864" s="120" t="s">
        <v>2789</v>
      </c>
      <c r="CM864" s="115" t="s">
        <v>3827</v>
      </c>
      <c r="CV864" s="115" t="s">
        <v>4928</v>
      </c>
      <c r="CW864" s="115" t="s">
        <v>3343</v>
      </c>
      <c r="CX864" s="115" t="s">
        <v>3353</v>
      </c>
      <c r="CY864" s="115" t="s">
        <v>3345</v>
      </c>
      <c r="CZ864" s="115" t="s">
        <v>5007</v>
      </c>
      <c r="DA864" s="116" t="s">
        <v>3208</v>
      </c>
      <c r="DB864" s="115" t="s">
        <v>8477</v>
      </c>
      <c r="DC864" s="115" t="s">
        <v>8478</v>
      </c>
      <c r="DD864" s="115" t="s">
        <v>8479</v>
      </c>
      <c r="DE864" s="115" t="s">
        <v>8480</v>
      </c>
    </row>
    <row r="865" spans="90:109">
      <c r="CL865" s="120" t="s">
        <v>2790</v>
      </c>
      <c r="CM865" s="115" t="s">
        <v>3828</v>
      </c>
      <c r="CV865" s="115" t="s">
        <v>4928</v>
      </c>
      <c r="CW865" s="115" t="s">
        <v>3343</v>
      </c>
      <c r="CX865" s="115" t="s">
        <v>3353</v>
      </c>
      <c r="CY865" s="115" t="s">
        <v>3345</v>
      </c>
      <c r="CZ865" s="115" t="s">
        <v>5008</v>
      </c>
      <c r="DA865" s="116" t="s">
        <v>3209</v>
      </c>
      <c r="DB865" s="115" t="s">
        <v>8481</v>
      </c>
      <c r="DC865" s="115" t="s">
        <v>8482</v>
      </c>
      <c r="DD865" s="115" t="s">
        <v>8483</v>
      </c>
      <c r="DE865" s="115" t="s">
        <v>8484</v>
      </c>
    </row>
    <row r="866" spans="90:109">
      <c r="CL866" s="120" t="s">
        <v>2791</v>
      </c>
      <c r="CM866" s="115" t="s">
        <v>3829</v>
      </c>
      <c r="CV866" s="115" t="s">
        <v>4928</v>
      </c>
      <c r="CW866" s="115" t="s">
        <v>3343</v>
      </c>
      <c r="CX866" s="115" t="s">
        <v>3353</v>
      </c>
      <c r="CY866" s="115" t="s">
        <v>3345</v>
      </c>
      <c r="CZ866" s="115" t="s">
        <v>5009</v>
      </c>
      <c r="DA866" s="116" t="s">
        <v>3210</v>
      </c>
      <c r="DB866" s="115" t="s">
        <v>8485</v>
      </c>
      <c r="DC866" s="115" t="s">
        <v>8486</v>
      </c>
      <c r="DD866" s="115" t="s">
        <v>8487</v>
      </c>
      <c r="DE866" s="115" t="s">
        <v>8488</v>
      </c>
    </row>
    <row r="867" spans="90:109">
      <c r="CL867" s="120" t="s">
        <v>2792</v>
      </c>
      <c r="CM867" s="115" t="s">
        <v>3830</v>
      </c>
      <c r="CV867" s="115" t="s">
        <v>4928</v>
      </c>
      <c r="CW867" s="115" t="s">
        <v>3343</v>
      </c>
      <c r="CX867" s="115" t="s">
        <v>3353</v>
      </c>
      <c r="CY867" s="115" t="s">
        <v>3345</v>
      </c>
      <c r="CZ867" s="115" t="s">
        <v>5010</v>
      </c>
      <c r="DA867" s="116" t="s">
        <v>3211</v>
      </c>
      <c r="DB867" s="115" t="s">
        <v>8489</v>
      </c>
      <c r="DC867" s="115" t="s">
        <v>8490</v>
      </c>
      <c r="DD867" s="115" t="s">
        <v>8491</v>
      </c>
      <c r="DE867" s="115" t="s">
        <v>8492</v>
      </c>
    </row>
    <row r="868" spans="90:109">
      <c r="CL868" s="120" t="s">
        <v>2793</v>
      </c>
      <c r="CM868" s="115" t="s">
        <v>3831</v>
      </c>
      <c r="CV868" s="115" t="s">
        <v>4928</v>
      </c>
      <c r="CW868" s="115" t="s">
        <v>3343</v>
      </c>
      <c r="CX868" s="115" t="s">
        <v>3353</v>
      </c>
      <c r="CY868" s="115" t="s">
        <v>3345</v>
      </c>
      <c r="CZ868" s="115" t="s">
        <v>5011</v>
      </c>
      <c r="DA868" s="116" t="s">
        <v>3212</v>
      </c>
      <c r="DB868" s="115" t="s">
        <v>8493</v>
      </c>
      <c r="DC868" s="115" t="s">
        <v>8494</v>
      </c>
      <c r="DD868" s="115" t="s">
        <v>8495</v>
      </c>
      <c r="DE868" s="115" t="s">
        <v>8496</v>
      </c>
    </row>
    <row r="869" spans="90:109">
      <c r="CL869" s="120" t="s">
        <v>2794</v>
      </c>
      <c r="CM869" s="115" t="s">
        <v>3832</v>
      </c>
      <c r="CV869" s="115" t="s">
        <v>4928</v>
      </c>
      <c r="CW869" s="115" t="s">
        <v>3343</v>
      </c>
      <c r="CX869" s="115" t="s">
        <v>3353</v>
      </c>
      <c r="CY869" s="115" t="s">
        <v>3345</v>
      </c>
      <c r="CZ869" s="115" t="s">
        <v>5012</v>
      </c>
      <c r="DA869" s="116" t="s">
        <v>3213</v>
      </c>
      <c r="DB869" s="115" t="s">
        <v>8497</v>
      </c>
      <c r="DC869" s="115" t="s">
        <v>8498</v>
      </c>
      <c r="DD869" s="115" t="s">
        <v>8499</v>
      </c>
      <c r="DE869" s="115" t="s">
        <v>8500</v>
      </c>
    </row>
    <row r="870" spans="90:109">
      <c r="CL870" s="120" t="s">
        <v>2795</v>
      </c>
      <c r="CM870" s="115" t="s">
        <v>3833</v>
      </c>
      <c r="CV870" s="115" t="s">
        <v>4928</v>
      </c>
      <c r="CW870" s="115" t="s">
        <v>3343</v>
      </c>
      <c r="CX870" s="115" t="s">
        <v>3353</v>
      </c>
      <c r="CY870" s="115" t="s">
        <v>3345</v>
      </c>
      <c r="CZ870" s="115" t="s">
        <v>5013</v>
      </c>
      <c r="DA870" s="116" t="s">
        <v>3214</v>
      </c>
      <c r="DB870" s="115" t="s">
        <v>8501</v>
      </c>
      <c r="DC870" s="115" t="s">
        <v>8502</v>
      </c>
      <c r="DD870" s="115" t="s">
        <v>8503</v>
      </c>
      <c r="DE870" s="115" t="s">
        <v>8504</v>
      </c>
    </row>
    <row r="871" spans="90:109">
      <c r="CL871" s="120" t="s">
        <v>2796</v>
      </c>
      <c r="CM871" s="115" t="s">
        <v>3834</v>
      </c>
      <c r="CV871" s="115" t="s">
        <v>4928</v>
      </c>
      <c r="CW871" s="115" t="s">
        <v>3343</v>
      </c>
      <c r="CX871" s="115" t="s">
        <v>3353</v>
      </c>
      <c r="CY871" s="115" t="s">
        <v>3345</v>
      </c>
      <c r="CZ871" s="115" t="s">
        <v>5014</v>
      </c>
      <c r="DA871" s="116" t="s">
        <v>3215</v>
      </c>
      <c r="DB871" s="115" t="s">
        <v>8505</v>
      </c>
      <c r="DC871" s="115" t="s">
        <v>8506</v>
      </c>
      <c r="DD871" s="115" t="s">
        <v>8507</v>
      </c>
      <c r="DE871" s="115" t="s">
        <v>8508</v>
      </c>
    </row>
    <row r="872" spans="90:109">
      <c r="CL872" s="120" t="s">
        <v>2797</v>
      </c>
      <c r="CM872" s="115" t="s">
        <v>3835</v>
      </c>
      <c r="CV872" s="115" t="s">
        <v>4928</v>
      </c>
      <c r="CW872" s="115" t="s">
        <v>3343</v>
      </c>
      <c r="CX872" s="115" t="s">
        <v>3353</v>
      </c>
      <c r="CY872" s="115" t="s">
        <v>3345</v>
      </c>
      <c r="CZ872" s="115" t="s">
        <v>5015</v>
      </c>
      <c r="DA872" s="116" t="s">
        <v>3216</v>
      </c>
      <c r="DB872" s="115" t="s">
        <v>8509</v>
      </c>
      <c r="DC872" s="115" t="s">
        <v>8510</v>
      </c>
      <c r="DD872" s="115" t="s">
        <v>8511</v>
      </c>
      <c r="DE872" s="115" t="s">
        <v>8512</v>
      </c>
    </row>
    <row r="873" spans="90:109">
      <c r="CL873" s="120" t="s">
        <v>2798</v>
      </c>
      <c r="CM873" s="115" t="s">
        <v>3836</v>
      </c>
      <c r="CV873" s="115" t="s">
        <v>4928</v>
      </c>
      <c r="CW873" s="115" t="s">
        <v>3343</v>
      </c>
      <c r="CX873" s="115" t="s">
        <v>3353</v>
      </c>
      <c r="CY873" s="115" t="s">
        <v>3345</v>
      </c>
      <c r="CZ873" s="115" t="s">
        <v>5016</v>
      </c>
      <c r="DA873" s="116" t="s">
        <v>3217</v>
      </c>
      <c r="DB873" s="115" t="s">
        <v>8513</v>
      </c>
      <c r="DC873" s="115" t="s">
        <v>8514</v>
      </c>
      <c r="DD873" s="115" t="s">
        <v>8515</v>
      </c>
      <c r="DE873" s="115" t="s">
        <v>8516</v>
      </c>
    </row>
    <row r="874" spans="90:109">
      <c r="CL874" s="120" t="s">
        <v>2799</v>
      </c>
      <c r="CM874" s="115" t="s">
        <v>3837</v>
      </c>
      <c r="CV874" s="115" t="s">
        <v>4928</v>
      </c>
      <c r="CW874" s="115" t="s">
        <v>3343</v>
      </c>
      <c r="CX874" s="115" t="s">
        <v>3353</v>
      </c>
      <c r="CY874" s="115" t="s">
        <v>3345</v>
      </c>
      <c r="CZ874" s="115" t="s">
        <v>5017</v>
      </c>
      <c r="DA874" s="116" t="s">
        <v>3218</v>
      </c>
      <c r="DB874" s="115" t="s">
        <v>8517</v>
      </c>
      <c r="DC874" s="115" t="s">
        <v>8518</v>
      </c>
      <c r="DD874" s="115" t="s">
        <v>8519</v>
      </c>
      <c r="DE874" s="115" t="s">
        <v>8520</v>
      </c>
    </row>
    <row r="875" spans="90:109">
      <c r="CL875" s="120" t="s">
        <v>2800</v>
      </c>
      <c r="CM875" s="115" t="s">
        <v>3838</v>
      </c>
      <c r="CV875" s="115" t="s">
        <v>4928</v>
      </c>
      <c r="CW875" s="115" t="s">
        <v>3343</v>
      </c>
      <c r="CX875" s="115" t="s">
        <v>3353</v>
      </c>
      <c r="CY875" s="115" t="s">
        <v>3345</v>
      </c>
      <c r="CZ875" s="115" t="s">
        <v>5018</v>
      </c>
      <c r="DA875" s="116" t="s">
        <v>3219</v>
      </c>
      <c r="DB875" s="115" t="s">
        <v>8521</v>
      </c>
      <c r="DC875" s="115" t="s">
        <v>8522</v>
      </c>
      <c r="DD875" s="115" t="s">
        <v>8523</v>
      </c>
      <c r="DE875" s="115" t="s">
        <v>8524</v>
      </c>
    </row>
    <row r="876" spans="90:109">
      <c r="CL876" s="120" t="s">
        <v>2801</v>
      </c>
      <c r="CM876" s="115" t="s">
        <v>3839</v>
      </c>
      <c r="CV876" s="115" t="s">
        <v>4928</v>
      </c>
      <c r="CW876" s="115" t="s">
        <v>3343</v>
      </c>
      <c r="CX876" s="115" t="s">
        <v>3353</v>
      </c>
      <c r="CY876" s="115" t="s">
        <v>3345</v>
      </c>
      <c r="CZ876" s="115" t="s">
        <v>5019</v>
      </c>
      <c r="DA876" s="116" t="s">
        <v>3220</v>
      </c>
      <c r="DB876" s="115" t="s">
        <v>8525</v>
      </c>
      <c r="DC876" s="115" t="s">
        <v>8526</v>
      </c>
      <c r="DD876" s="115" t="s">
        <v>8527</v>
      </c>
      <c r="DE876" s="115" t="s">
        <v>8528</v>
      </c>
    </row>
    <row r="877" spans="90:109">
      <c r="CL877" s="120" t="s">
        <v>2802</v>
      </c>
      <c r="CM877" s="115" t="s">
        <v>3840</v>
      </c>
      <c r="CV877" s="115" t="s">
        <v>4928</v>
      </c>
      <c r="CW877" s="115" t="s">
        <v>3343</v>
      </c>
      <c r="CX877" s="115" t="s">
        <v>3353</v>
      </c>
      <c r="CY877" s="115" t="s">
        <v>3345</v>
      </c>
      <c r="CZ877" s="115" t="s">
        <v>5020</v>
      </c>
      <c r="DA877" s="116" t="s">
        <v>3221</v>
      </c>
      <c r="DB877" s="115" t="s">
        <v>8529</v>
      </c>
      <c r="DC877" s="115" t="s">
        <v>8530</v>
      </c>
      <c r="DD877" s="115" t="s">
        <v>8531</v>
      </c>
      <c r="DE877" s="115" t="s">
        <v>8532</v>
      </c>
    </row>
    <row r="878" spans="90:109">
      <c r="CL878" s="120" t="s">
        <v>2803</v>
      </c>
      <c r="CM878" s="115" t="s">
        <v>3841</v>
      </c>
      <c r="CV878" s="115" t="s">
        <v>4928</v>
      </c>
      <c r="CW878" s="115" t="s">
        <v>3343</v>
      </c>
      <c r="CX878" s="115" t="s">
        <v>3353</v>
      </c>
      <c r="CY878" s="115" t="s">
        <v>3345</v>
      </c>
      <c r="CZ878" s="115" t="s">
        <v>5021</v>
      </c>
      <c r="DA878" s="116" t="s">
        <v>3222</v>
      </c>
      <c r="DB878" s="115" t="s">
        <v>8533</v>
      </c>
      <c r="DC878" s="115" t="s">
        <v>8534</v>
      </c>
      <c r="DD878" s="115" t="s">
        <v>8535</v>
      </c>
      <c r="DE878" s="115" t="s">
        <v>8536</v>
      </c>
    </row>
    <row r="879" spans="90:109">
      <c r="CL879" s="120" t="s">
        <v>2804</v>
      </c>
      <c r="CM879" s="115" t="s">
        <v>3842</v>
      </c>
      <c r="CV879" s="115" t="s">
        <v>4928</v>
      </c>
      <c r="CW879" s="115" t="s">
        <v>3343</v>
      </c>
      <c r="CX879" s="115" t="s">
        <v>3353</v>
      </c>
      <c r="CY879" s="115" t="s">
        <v>3345</v>
      </c>
      <c r="CZ879" s="115" t="s">
        <v>5022</v>
      </c>
      <c r="DA879" s="116" t="s">
        <v>3223</v>
      </c>
      <c r="DB879" s="115" t="s">
        <v>8537</v>
      </c>
      <c r="DC879" s="115" t="s">
        <v>8538</v>
      </c>
      <c r="DD879" s="115" t="s">
        <v>8539</v>
      </c>
      <c r="DE879" s="115" t="s">
        <v>8540</v>
      </c>
    </row>
    <row r="880" spans="90:109">
      <c r="CL880" s="120" t="s">
        <v>2805</v>
      </c>
      <c r="CM880" s="115" t="s">
        <v>3843</v>
      </c>
      <c r="CV880" s="115" t="s">
        <v>4928</v>
      </c>
      <c r="CW880" s="115" t="s">
        <v>3343</v>
      </c>
      <c r="CX880" s="115" t="s">
        <v>3353</v>
      </c>
      <c r="CY880" s="115" t="s">
        <v>3345</v>
      </c>
      <c r="CZ880" s="115" t="s">
        <v>5023</v>
      </c>
      <c r="DA880" s="116" t="s">
        <v>3224</v>
      </c>
      <c r="DB880" s="115" t="s">
        <v>8541</v>
      </c>
      <c r="DC880" s="115" t="s">
        <v>8542</v>
      </c>
      <c r="DD880" s="115" t="s">
        <v>8543</v>
      </c>
      <c r="DE880" s="115" t="s">
        <v>8544</v>
      </c>
    </row>
    <row r="881" spans="90:109">
      <c r="CL881" s="120" t="s">
        <v>2806</v>
      </c>
      <c r="CM881" s="115" t="s">
        <v>3844</v>
      </c>
      <c r="CV881" s="115" t="s">
        <v>4928</v>
      </c>
      <c r="CW881" s="115" t="s">
        <v>3343</v>
      </c>
      <c r="CX881" s="115" t="s">
        <v>3353</v>
      </c>
      <c r="CY881" s="115" t="s">
        <v>3345</v>
      </c>
      <c r="CZ881" s="115" t="s">
        <v>5024</v>
      </c>
      <c r="DA881" s="116" t="s">
        <v>3225</v>
      </c>
      <c r="DB881" s="115" t="s">
        <v>8545</v>
      </c>
      <c r="DC881" s="115" t="s">
        <v>8546</v>
      </c>
      <c r="DD881" s="115" t="s">
        <v>8547</v>
      </c>
      <c r="DE881" s="115" t="s">
        <v>8548</v>
      </c>
    </row>
    <row r="882" spans="90:109">
      <c r="CL882" s="120" t="s">
        <v>2807</v>
      </c>
      <c r="CM882" s="115" t="s">
        <v>3845</v>
      </c>
      <c r="CV882" s="115" t="s">
        <v>4928</v>
      </c>
      <c r="CW882" s="115" t="s">
        <v>3343</v>
      </c>
      <c r="CX882" s="115" t="s">
        <v>3353</v>
      </c>
      <c r="CY882" s="115" t="s">
        <v>3345</v>
      </c>
      <c r="CZ882" s="115" t="s">
        <v>5025</v>
      </c>
      <c r="DA882" s="116" t="s">
        <v>3226</v>
      </c>
      <c r="DB882" s="115" t="s">
        <v>8549</v>
      </c>
      <c r="DC882" s="115" t="s">
        <v>8550</v>
      </c>
      <c r="DD882" s="115" t="s">
        <v>8551</v>
      </c>
      <c r="DE882" s="115" t="s">
        <v>8552</v>
      </c>
    </row>
    <row r="883" spans="90:109">
      <c r="CL883" s="120" t="s">
        <v>2808</v>
      </c>
      <c r="CM883" s="115" t="s">
        <v>3846</v>
      </c>
      <c r="CV883" s="115" t="s">
        <v>4928</v>
      </c>
      <c r="CW883" s="115" t="s">
        <v>3343</v>
      </c>
      <c r="CX883" s="115" t="s">
        <v>3353</v>
      </c>
      <c r="CY883" s="115" t="s">
        <v>3345</v>
      </c>
      <c r="CZ883" s="115" t="s">
        <v>5026</v>
      </c>
      <c r="DA883" s="116" t="s">
        <v>3227</v>
      </c>
      <c r="DB883" s="115" t="s">
        <v>8553</v>
      </c>
      <c r="DC883" s="115" t="s">
        <v>8554</v>
      </c>
      <c r="DD883" s="115" t="s">
        <v>8555</v>
      </c>
      <c r="DE883" s="115" t="s">
        <v>8556</v>
      </c>
    </row>
    <row r="884" spans="90:109">
      <c r="CL884" s="120" t="s">
        <v>2809</v>
      </c>
      <c r="CM884" s="115" t="s">
        <v>3847</v>
      </c>
      <c r="CV884" s="115" t="s">
        <v>4928</v>
      </c>
      <c r="CW884" s="115" t="s">
        <v>3343</v>
      </c>
      <c r="CX884" s="115" t="s">
        <v>3353</v>
      </c>
      <c r="CY884" s="115" t="s">
        <v>3345</v>
      </c>
      <c r="CZ884" s="115" t="s">
        <v>5027</v>
      </c>
      <c r="DA884" s="116" t="s">
        <v>3228</v>
      </c>
      <c r="DB884" s="115" t="s">
        <v>8557</v>
      </c>
      <c r="DC884" s="115" t="s">
        <v>8558</v>
      </c>
      <c r="DD884" s="115" t="s">
        <v>8559</v>
      </c>
      <c r="DE884" s="115" t="s">
        <v>8560</v>
      </c>
    </row>
    <row r="885" spans="90:109">
      <c r="CL885" s="120" t="s">
        <v>2810</v>
      </c>
      <c r="CM885" s="115" t="s">
        <v>3848</v>
      </c>
      <c r="CV885" s="115" t="s">
        <v>4928</v>
      </c>
      <c r="CW885" s="115" t="s">
        <v>3343</v>
      </c>
      <c r="CX885" s="115" t="s">
        <v>3353</v>
      </c>
      <c r="CY885" s="115" t="s">
        <v>3345</v>
      </c>
      <c r="CZ885" s="115" t="s">
        <v>5028</v>
      </c>
      <c r="DA885" s="116" t="s">
        <v>3229</v>
      </c>
      <c r="DB885" s="115" t="s">
        <v>8561</v>
      </c>
      <c r="DC885" s="115" t="s">
        <v>8562</v>
      </c>
      <c r="DD885" s="115" t="s">
        <v>8563</v>
      </c>
      <c r="DE885" s="115" t="s">
        <v>8564</v>
      </c>
    </row>
    <row r="886" spans="90:109">
      <c r="CL886" s="120" t="s">
        <v>2811</v>
      </c>
      <c r="CM886" s="115" t="s">
        <v>3849</v>
      </c>
      <c r="CV886" s="115" t="s">
        <v>4928</v>
      </c>
      <c r="CW886" s="115" t="s">
        <v>3343</v>
      </c>
      <c r="CX886" s="115" t="s">
        <v>3353</v>
      </c>
      <c r="CY886" s="115" t="s">
        <v>3345</v>
      </c>
      <c r="CZ886" s="115" t="s">
        <v>5029</v>
      </c>
      <c r="DA886" s="116" t="s">
        <v>3230</v>
      </c>
      <c r="DB886" s="115" t="s">
        <v>8565</v>
      </c>
      <c r="DC886" s="115" t="s">
        <v>8566</v>
      </c>
      <c r="DD886" s="115" t="s">
        <v>8567</v>
      </c>
      <c r="DE886" s="115" t="s">
        <v>8568</v>
      </c>
    </row>
    <row r="887" spans="90:109">
      <c r="CL887" s="120" t="s">
        <v>2812</v>
      </c>
      <c r="CM887" s="115" t="s">
        <v>3850</v>
      </c>
      <c r="CV887" s="115" t="s">
        <v>4928</v>
      </c>
      <c r="CW887" s="115" t="s">
        <v>3343</v>
      </c>
      <c r="CX887" s="115" t="s">
        <v>3353</v>
      </c>
      <c r="CY887" s="115" t="s">
        <v>3345</v>
      </c>
      <c r="CZ887" s="115" t="s">
        <v>5030</v>
      </c>
      <c r="DA887" s="116" t="s">
        <v>3231</v>
      </c>
      <c r="DB887" s="115" t="s">
        <v>8569</v>
      </c>
      <c r="DC887" s="115" t="s">
        <v>8570</v>
      </c>
      <c r="DD887" s="115" t="s">
        <v>8571</v>
      </c>
      <c r="DE887" s="115" t="s">
        <v>8572</v>
      </c>
    </row>
    <row r="888" spans="90:109">
      <c r="CL888" s="120" t="s">
        <v>2813</v>
      </c>
      <c r="CM888" s="115" t="s">
        <v>3851</v>
      </c>
      <c r="CV888" s="115" t="s">
        <v>4928</v>
      </c>
      <c r="CW888" s="115" t="s">
        <v>3343</v>
      </c>
      <c r="CX888" s="115" t="s">
        <v>3353</v>
      </c>
      <c r="CY888" s="115" t="s">
        <v>3345</v>
      </c>
      <c r="CZ888" s="115" t="s">
        <v>5031</v>
      </c>
      <c r="DA888" s="116" t="s">
        <v>3232</v>
      </c>
      <c r="DB888" s="115" t="s">
        <v>8573</v>
      </c>
      <c r="DC888" s="115" t="s">
        <v>8574</v>
      </c>
      <c r="DD888" s="115" t="s">
        <v>8575</v>
      </c>
      <c r="DE888" s="115" t="s">
        <v>8576</v>
      </c>
    </row>
    <row r="889" spans="90:109">
      <c r="CL889" s="120" t="s">
        <v>2814</v>
      </c>
      <c r="CM889" s="115" t="s">
        <v>3852</v>
      </c>
      <c r="CV889" s="115" t="s">
        <v>4928</v>
      </c>
      <c r="CW889" s="115" t="s">
        <v>3343</v>
      </c>
      <c r="CX889" s="115" t="s">
        <v>3353</v>
      </c>
      <c r="CY889" s="115" t="s">
        <v>3345</v>
      </c>
      <c r="CZ889" s="115" t="s">
        <v>5032</v>
      </c>
      <c r="DA889" s="116" t="s">
        <v>3233</v>
      </c>
      <c r="DB889" s="115" t="s">
        <v>8577</v>
      </c>
      <c r="DC889" s="115" t="s">
        <v>8578</v>
      </c>
      <c r="DD889" s="115" t="s">
        <v>8579</v>
      </c>
      <c r="DE889" s="115" t="s">
        <v>8580</v>
      </c>
    </row>
    <row r="890" spans="90:109">
      <c r="CL890" s="120" t="s">
        <v>2815</v>
      </c>
      <c r="CM890" s="115" t="s">
        <v>3853</v>
      </c>
      <c r="CV890" s="115" t="s">
        <v>4928</v>
      </c>
      <c r="CW890" s="115" t="s">
        <v>3343</v>
      </c>
      <c r="CX890" s="115" t="s">
        <v>3353</v>
      </c>
      <c r="CY890" s="115" t="s">
        <v>3345</v>
      </c>
      <c r="CZ890" s="115" t="s">
        <v>5033</v>
      </c>
      <c r="DA890" s="116" t="s">
        <v>3234</v>
      </c>
      <c r="DB890" s="115" t="s">
        <v>8581</v>
      </c>
      <c r="DC890" s="115" t="s">
        <v>8582</v>
      </c>
      <c r="DD890" s="115" t="s">
        <v>8583</v>
      </c>
      <c r="DE890" s="115" t="s">
        <v>8584</v>
      </c>
    </row>
    <row r="891" spans="90:109">
      <c r="CL891" s="120" t="s">
        <v>2816</v>
      </c>
      <c r="CM891" s="115" t="s">
        <v>3854</v>
      </c>
      <c r="CV891" s="115" t="s">
        <v>4928</v>
      </c>
      <c r="CW891" s="115" t="s">
        <v>3343</v>
      </c>
      <c r="CX891" s="115" t="s">
        <v>3353</v>
      </c>
      <c r="CY891" s="115" t="s">
        <v>3345</v>
      </c>
      <c r="CZ891" s="115" t="s">
        <v>5034</v>
      </c>
      <c r="DA891" s="116" t="s">
        <v>3235</v>
      </c>
      <c r="DB891" s="115" t="s">
        <v>8585</v>
      </c>
      <c r="DC891" s="115" t="s">
        <v>8586</v>
      </c>
      <c r="DD891" s="115" t="s">
        <v>8587</v>
      </c>
      <c r="DE891" s="115" t="s">
        <v>8588</v>
      </c>
    </row>
    <row r="892" spans="90:109">
      <c r="CL892" s="120" t="s">
        <v>2817</v>
      </c>
      <c r="CM892" s="115" t="s">
        <v>3855</v>
      </c>
      <c r="CV892" s="115" t="s">
        <v>4928</v>
      </c>
      <c r="CW892" s="115" t="s">
        <v>3343</v>
      </c>
      <c r="CX892" s="115" t="s">
        <v>3353</v>
      </c>
      <c r="CY892" s="115" t="s">
        <v>3345</v>
      </c>
      <c r="CZ892" s="115" t="s">
        <v>5035</v>
      </c>
      <c r="DA892" s="116" t="s">
        <v>3236</v>
      </c>
      <c r="DB892" s="115" t="s">
        <v>8589</v>
      </c>
      <c r="DC892" s="115" t="s">
        <v>8590</v>
      </c>
      <c r="DD892" s="115" t="s">
        <v>8591</v>
      </c>
      <c r="DE892" s="115" t="s">
        <v>8592</v>
      </c>
    </row>
    <row r="893" spans="90:109">
      <c r="CL893" s="120" t="s">
        <v>2818</v>
      </c>
      <c r="CM893" s="115" t="s">
        <v>3856</v>
      </c>
      <c r="CV893" s="115" t="s">
        <v>4928</v>
      </c>
      <c r="CW893" s="115" t="s">
        <v>3343</v>
      </c>
      <c r="CX893" s="115" t="s">
        <v>3353</v>
      </c>
      <c r="CY893" s="115" t="s">
        <v>3345</v>
      </c>
      <c r="CZ893" s="115" t="s">
        <v>5036</v>
      </c>
      <c r="DA893" s="116" t="s">
        <v>3237</v>
      </c>
      <c r="DB893" s="115" t="s">
        <v>8593</v>
      </c>
      <c r="DC893" s="115" t="s">
        <v>8594</v>
      </c>
      <c r="DD893" s="115" t="s">
        <v>8595</v>
      </c>
      <c r="DE893" s="115" t="s">
        <v>8596</v>
      </c>
    </row>
    <row r="894" spans="90:109">
      <c r="CL894" s="120" t="s">
        <v>2819</v>
      </c>
      <c r="CM894" s="115" t="s">
        <v>3857</v>
      </c>
      <c r="CV894" s="115" t="s">
        <v>4928</v>
      </c>
      <c r="CW894" s="115" t="s">
        <v>3343</v>
      </c>
      <c r="CX894" s="115" t="s">
        <v>3353</v>
      </c>
      <c r="CY894" s="115" t="s">
        <v>3345</v>
      </c>
      <c r="CZ894" s="115" t="s">
        <v>5037</v>
      </c>
      <c r="DA894" s="116" t="s">
        <v>3238</v>
      </c>
      <c r="DB894" s="115" t="s">
        <v>8597</v>
      </c>
      <c r="DC894" s="115" t="s">
        <v>8598</v>
      </c>
      <c r="DD894" s="115" t="s">
        <v>8599</v>
      </c>
      <c r="DE894" s="115" t="s">
        <v>8600</v>
      </c>
    </row>
    <row r="895" spans="90:109">
      <c r="CL895" s="120" t="s">
        <v>2820</v>
      </c>
      <c r="CM895" s="115" t="s">
        <v>3858</v>
      </c>
      <c r="CV895" s="115" t="s">
        <v>4928</v>
      </c>
      <c r="CW895" s="115" t="s">
        <v>3343</v>
      </c>
      <c r="CX895" s="115" t="s">
        <v>3353</v>
      </c>
      <c r="CY895" s="115" t="s">
        <v>3345</v>
      </c>
      <c r="CZ895" s="115" t="s">
        <v>5038</v>
      </c>
      <c r="DA895" s="116" t="s">
        <v>3239</v>
      </c>
      <c r="DB895" s="115" t="s">
        <v>8601</v>
      </c>
      <c r="DC895" s="115" t="s">
        <v>8602</v>
      </c>
      <c r="DD895" s="115" t="s">
        <v>8603</v>
      </c>
      <c r="DE895" s="115" t="s">
        <v>8604</v>
      </c>
    </row>
    <row r="896" spans="90:109">
      <c r="CL896" s="120" t="s">
        <v>2821</v>
      </c>
      <c r="CM896" s="115" t="s">
        <v>3859</v>
      </c>
      <c r="CV896" s="115" t="s">
        <v>4928</v>
      </c>
      <c r="CW896" s="115" t="s">
        <v>3343</v>
      </c>
      <c r="CX896" s="115" t="s">
        <v>3353</v>
      </c>
      <c r="CY896" s="115" t="s">
        <v>3345</v>
      </c>
      <c r="CZ896" s="115" t="s">
        <v>5039</v>
      </c>
      <c r="DA896" s="116" t="s">
        <v>3240</v>
      </c>
      <c r="DB896" s="115" t="s">
        <v>8605</v>
      </c>
      <c r="DC896" s="115" t="s">
        <v>8606</v>
      </c>
      <c r="DD896" s="115" t="s">
        <v>8607</v>
      </c>
      <c r="DE896" s="115" t="s">
        <v>8608</v>
      </c>
    </row>
    <row r="897" spans="90:109">
      <c r="CL897" s="120" t="s">
        <v>2822</v>
      </c>
      <c r="CM897" s="115" t="s">
        <v>3860</v>
      </c>
      <c r="CV897" s="115" t="s">
        <v>4928</v>
      </c>
      <c r="CW897" s="115" t="s">
        <v>3343</v>
      </c>
      <c r="CX897" s="115" t="s">
        <v>3353</v>
      </c>
      <c r="CY897" s="115" t="s">
        <v>3345</v>
      </c>
      <c r="CZ897" s="115" t="s">
        <v>5040</v>
      </c>
      <c r="DA897" s="116" t="s">
        <v>3241</v>
      </c>
      <c r="DB897" s="115" t="s">
        <v>8609</v>
      </c>
      <c r="DC897" s="115" t="s">
        <v>8610</v>
      </c>
      <c r="DD897" s="115" t="s">
        <v>8611</v>
      </c>
      <c r="DE897" s="115" t="s">
        <v>8612</v>
      </c>
    </row>
    <row r="898" spans="90:109">
      <c r="CL898" s="120" t="s">
        <v>2823</v>
      </c>
      <c r="CM898" s="115" t="s">
        <v>3861</v>
      </c>
      <c r="CV898" s="115" t="s">
        <v>4928</v>
      </c>
      <c r="CW898" s="115" t="s">
        <v>3343</v>
      </c>
      <c r="CX898" s="115" t="s">
        <v>3353</v>
      </c>
      <c r="CY898" s="115" t="s">
        <v>3345</v>
      </c>
      <c r="CZ898" s="115" t="s">
        <v>5041</v>
      </c>
      <c r="DA898" s="116" t="s">
        <v>3242</v>
      </c>
      <c r="DB898" s="115" t="s">
        <v>8613</v>
      </c>
      <c r="DC898" s="115" t="s">
        <v>8614</v>
      </c>
      <c r="DD898" s="115" t="s">
        <v>8615</v>
      </c>
      <c r="DE898" s="115" t="s">
        <v>8616</v>
      </c>
    </row>
    <row r="899" spans="90:109">
      <c r="CL899" s="120" t="s">
        <v>2824</v>
      </c>
      <c r="CM899" s="115" t="s">
        <v>3862</v>
      </c>
      <c r="CV899" s="115" t="s">
        <v>4928</v>
      </c>
      <c r="CW899" s="115" t="s">
        <v>3343</v>
      </c>
      <c r="CX899" s="115" t="s">
        <v>3353</v>
      </c>
      <c r="CY899" s="115" t="s">
        <v>3345</v>
      </c>
      <c r="CZ899" s="115" t="s">
        <v>5042</v>
      </c>
      <c r="DA899" s="116" t="s">
        <v>3243</v>
      </c>
      <c r="DB899" s="115" t="s">
        <v>8617</v>
      </c>
      <c r="DC899" s="115" t="s">
        <v>8618</v>
      </c>
      <c r="DD899" s="115" t="s">
        <v>8619</v>
      </c>
      <c r="DE899" s="115" t="s">
        <v>8620</v>
      </c>
    </row>
    <row r="900" spans="90:109">
      <c r="CL900" s="120" t="s">
        <v>2825</v>
      </c>
      <c r="CM900" s="115" t="s">
        <v>3863</v>
      </c>
      <c r="CV900" s="115" t="s">
        <v>4928</v>
      </c>
      <c r="CW900" s="115" t="s">
        <v>3343</v>
      </c>
      <c r="CX900" s="115" t="s">
        <v>3353</v>
      </c>
      <c r="CY900" s="115" t="s">
        <v>3345</v>
      </c>
      <c r="CZ900" s="115" t="s">
        <v>5043</v>
      </c>
      <c r="DA900" s="116" t="s">
        <v>3244</v>
      </c>
      <c r="DB900" s="115" t="s">
        <v>8621</v>
      </c>
      <c r="DC900" s="115" t="s">
        <v>8622</v>
      </c>
      <c r="DD900" s="115" t="s">
        <v>8623</v>
      </c>
      <c r="DE900" s="115" t="s">
        <v>8624</v>
      </c>
    </row>
    <row r="901" spans="90:109">
      <c r="CL901" s="120" t="s">
        <v>2826</v>
      </c>
      <c r="CM901" s="115" t="s">
        <v>3864</v>
      </c>
      <c r="CV901" s="115" t="s">
        <v>4928</v>
      </c>
      <c r="CW901" s="115" t="s">
        <v>3343</v>
      </c>
      <c r="CX901" s="115" t="s">
        <v>3353</v>
      </c>
      <c r="CY901" s="115" t="s">
        <v>3345</v>
      </c>
      <c r="CZ901" s="115" t="s">
        <v>5044</v>
      </c>
      <c r="DA901" s="116" t="s">
        <v>3245</v>
      </c>
      <c r="DB901" s="115" t="s">
        <v>8625</v>
      </c>
      <c r="DC901" s="115" t="s">
        <v>8626</v>
      </c>
      <c r="DD901" s="115" t="s">
        <v>8627</v>
      </c>
      <c r="DE901" s="115" t="s">
        <v>8628</v>
      </c>
    </row>
    <row r="902" spans="90:109">
      <c r="CL902" s="120" t="s">
        <v>2827</v>
      </c>
      <c r="CM902" s="115" t="s">
        <v>3865</v>
      </c>
      <c r="CV902" s="115" t="s">
        <v>4928</v>
      </c>
      <c r="CW902" s="115" t="s">
        <v>3343</v>
      </c>
      <c r="CX902" s="115" t="s">
        <v>3353</v>
      </c>
      <c r="CY902" s="115" t="s">
        <v>3345</v>
      </c>
      <c r="CZ902" s="115" t="s">
        <v>5045</v>
      </c>
      <c r="DA902" s="116" t="s">
        <v>3246</v>
      </c>
      <c r="DB902" s="115" t="s">
        <v>8629</v>
      </c>
      <c r="DC902" s="115" t="s">
        <v>8630</v>
      </c>
      <c r="DD902" s="115" t="s">
        <v>8631</v>
      </c>
      <c r="DE902" s="115" t="s">
        <v>8632</v>
      </c>
    </row>
    <row r="903" spans="90:109">
      <c r="CL903" s="120" t="s">
        <v>2828</v>
      </c>
      <c r="CM903" s="115" t="s">
        <v>3866</v>
      </c>
      <c r="CV903" s="115" t="s">
        <v>4928</v>
      </c>
      <c r="CW903" s="115" t="s">
        <v>3343</v>
      </c>
      <c r="CX903" s="115" t="s">
        <v>3353</v>
      </c>
      <c r="CY903" s="115" t="s">
        <v>3345</v>
      </c>
      <c r="CZ903" s="115" t="s">
        <v>5046</v>
      </c>
      <c r="DA903" s="116" t="s">
        <v>3247</v>
      </c>
      <c r="DB903" s="115" t="s">
        <v>8633</v>
      </c>
      <c r="DC903" s="115" t="s">
        <v>8634</v>
      </c>
      <c r="DD903" s="115" t="s">
        <v>8635</v>
      </c>
      <c r="DE903" s="115" t="s">
        <v>8636</v>
      </c>
    </row>
    <row r="904" spans="90:109">
      <c r="CL904" s="120" t="s">
        <v>2829</v>
      </c>
      <c r="CM904" s="115" t="s">
        <v>3867</v>
      </c>
      <c r="CV904" s="115" t="s">
        <v>4928</v>
      </c>
      <c r="CW904" s="115" t="s">
        <v>3343</v>
      </c>
      <c r="CX904" s="115" t="s">
        <v>3353</v>
      </c>
      <c r="CY904" s="115" t="s">
        <v>3345</v>
      </c>
      <c r="CZ904" s="115" t="s">
        <v>5047</v>
      </c>
      <c r="DA904" s="116" t="s">
        <v>3248</v>
      </c>
      <c r="DB904" s="115" t="s">
        <v>8637</v>
      </c>
      <c r="DC904" s="115" t="s">
        <v>8638</v>
      </c>
      <c r="DD904" s="115" t="s">
        <v>8639</v>
      </c>
      <c r="DE904" s="115" t="s">
        <v>8640</v>
      </c>
    </row>
    <row r="905" spans="90:109">
      <c r="CL905" s="120" t="s">
        <v>2830</v>
      </c>
      <c r="CM905" s="115" t="s">
        <v>3868</v>
      </c>
      <c r="CV905" s="115" t="s">
        <v>4928</v>
      </c>
      <c r="CW905" s="115" t="s">
        <v>3343</v>
      </c>
      <c r="CX905" s="115" t="s">
        <v>3353</v>
      </c>
      <c r="CY905" s="115" t="s">
        <v>3345</v>
      </c>
      <c r="CZ905" s="115" t="s">
        <v>5048</v>
      </c>
      <c r="DA905" s="116" t="s">
        <v>3249</v>
      </c>
      <c r="DB905" s="115" t="s">
        <v>8641</v>
      </c>
      <c r="DC905" s="115" t="s">
        <v>8642</v>
      </c>
      <c r="DD905" s="115" t="s">
        <v>8643</v>
      </c>
      <c r="DE905" s="115" t="s">
        <v>8644</v>
      </c>
    </row>
    <row r="906" spans="90:109">
      <c r="CL906" s="120" t="s">
        <v>2831</v>
      </c>
      <c r="CM906" s="115" t="s">
        <v>3869</v>
      </c>
      <c r="CV906" s="115" t="s">
        <v>4928</v>
      </c>
      <c r="CW906" s="115" t="s">
        <v>3343</v>
      </c>
      <c r="CX906" s="115" t="s">
        <v>3353</v>
      </c>
      <c r="CY906" s="115" t="s">
        <v>3345</v>
      </c>
      <c r="CZ906" s="115" t="s">
        <v>5049</v>
      </c>
      <c r="DA906" s="116" t="s">
        <v>3250</v>
      </c>
      <c r="DB906" s="115" t="s">
        <v>8645</v>
      </c>
      <c r="DC906" s="115" t="s">
        <v>8646</v>
      </c>
      <c r="DD906" s="115" t="s">
        <v>8647</v>
      </c>
      <c r="DE906" s="115" t="s">
        <v>8648</v>
      </c>
    </row>
    <row r="907" spans="90:109">
      <c r="CL907" s="120" t="s">
        <v>2832</v>
      </c>
      <c r="CM907" s="115" t="s">
        <v>3870</v>
      </c>
      <c r="CV907" s="115" t="s">
        <v>4928</v>
      </c>
      <c r="CW907" s="115" t="s">
        <v>3343</v>
      </c>
      <c r="CX907" s="115" t="s">
        <v>3353</v>
      </c>
      <c r="CY907" s="115" t="s">
        <v>3345</v>
      </c>
      <c r="CZ907" s="115" t="s">
        <v>5050</v>
      </c>
      <c r="DA907" s="116" t="s">
        <v>3251</v>
      </c>
      <c r="DB907" s="115" t="s">
        <v>8649</v>
      </c>
      <c r="DC907" s="115" t="s">
        <v>8650</v>
      </c>
      <c r="DD907" s="115" t="s">
        <v>8651</v>
      </c>
      <c r="DE907" s="115" t="s">
        <v>8652</v>
      </c>
    </row>
    <row r="908" spans="90:109">
      <c r="CL908" s="120" t="s">
        <v>2833</v>
      </c>
      <c r="CM908" s="115" t="s">
        <v>3871</v>
      </c>
      <c r="CV908" s="115" t="s">
        <v>4928</v>
      </c>
      <c r="CW908" s="115" t="s">
        <v>3343</v>
      </c>
      <c r="CX908" s="115" t="s">
        <v>3353</v>
      </c>
      <c r="CY908" s="115" t="s">
        <v>3345</v>
      </c>
      <c r="CZ908" s="115" t="s">
        <v>5051</v>
      </c>
      <c r="DA908" s="116" t="s">
        <v>3252</v>
      </c>
      <c r="DB908" s="115" t="s">
        <v>8653</v>
      </c>
      <c r="DC908" s="115" t="s">
        <v>8654</v>
      </c>
      <c r="DD908" s="115" t="s">
        <v>8655</v>
      </c>
      <c r="DE908" s="115" t="s">
        <v>8656</v>
      </c>
    </row>
    <row r="909" spans="90:109">
      <c r="CL909" s="120" t="s">
        <v>2834</v>
      </c>
      <c r="CM909" s="115" t="s">
        <v>3872</v>
      </c>
      <c r="CV909" s="115" t="s">
        <v>4928</v>
      </c>
      <c r="CW909" s="115" t="s">
        <v>3343</v>
      </c>
      <c r="CX909" s="115" t="s">
        <v>3353</v>
      </c>
      <c r="CY909" s="115" t="s">
        <v>3345</v>
      </c>
      <c r="CZ909" s="115" t="s">
        <v>5052</v>
      </c>
      <c r="DA909" s="116" t="s">
        <v>3253</v>
      </c>
      <c r="DB909" s="115" t="s">
        <v>8657</v>
      </c>
      <c r="DC909" s="115" t="s">
        <v>8658</v>
      </c>
      <c r="DD909" s="115" t="s">
        <v>8659</v>
      </c>
      <c r="DE909" s="115" t="s">
        <v>8660</v>
      </c>
    </row>
    <row r="910" spans="90:109">
      <c r="CL910" s="120" t="s">
        <v>2835</v>
      </c>
      <c r="CM910" s="115" t="s">
        <v>3873</v>
      </c>
      <c r="CV910" s="115" t="s">
        <v>4928</v>
      </c>
      <c r="CW910" s="115" t="s">
        <v>3343</v>
      </c>
      <c r="CX910" s="115" t="s">
        <v>3353</v>
      </c>
      <c r="CY910" s="115" t="s">
        <v>3345</v>
      </c>
      <c r="CZ910" s="115" t="s">
        <v>5053</v>
      </c>
      <c r="DA910" s="116" t="s">
        <v>3254</v>
      </c>
      <c r="DB910" s="115" t="s">
        <v>8661</v>
      </c>
      <c r="DC910" s="115" t="s">
        <v>8662</v>
      </c>
      <c r="DD910" s="115" t="s">
        <v>8663</v>
      </c>
      <c r="DE910" s="115" t="s">
        <v>8664</v>
      </c>
    </row>
    <row r="911" spans="90:109">
      <c r="CL911" s="120" t="s">
        <v>2836</v>
      </c>
      <c r="CM911" s="115" t="s">
        <v>3874</v>
      </c>
      <c r="CV911" s="115" t="s">
        <v>4928</v>
      </c>
      <c r="CW911" s="115" t="s">
        <v>3343</v>
      </c>
      <c r="CX911" s="115" t="s">
        <v>3353</v>
      </c>
      <c r="CY911" s="115" t="s">
        <v>3345</v>
      </c>
      <c r="CZ911" s="115" t="s">
        <v>5054</v>
      </c>
      <c r="DA911" s="116" t="s">
        <v>3255</v>
      </c>
      <c r="DB911" s="115" t="s">
        <v>8665</v>
      </c>
      <c r="DC911" s="115" t="s">
        <v>8666</v>
      </c>
      <c r="DD911" s="115" t="s">
        <v>8667</v>
      </c>
      <c r="DE911" s="115" t="s">
        <v>8668</v>
      </c>
    </row>
    <row r="912" spans="90:109">
      <c r="CL912" s="120" t="s">
        <v>2837</v>
      </c>
      <c r="CM912" s="115" t="s">
        <v>3875</v>
      </c>
      <c r="CV912" s="115" t="s">
        <v>4928</v>
      </c>
      <c r="CW912" s="115" t="s">
        <v>3343</v>
      </c>
      <c r="CX912" s="115" t="s">
        <v>3353</v>
      </c>
      <c r="CY912" s="115" t="s">
        <v>3345</v>
      </c>
      <c r="CZ912" s="115" t="s">
        <v>5055</v>
      </c>
      <c r="DA912" s="116" t="s">
        <v>3256</v>
      </c>
      <c r="DB912" s="115" t="s">
        <v>8669</v>
      </c>
      <c r="DC912" s="115" t="s">
        <v>8670</v>
      </c>
      <c r="DD912" s="115" t="s">
        <v>8671</v>
      </c>
      <c r="DE912" s="115" t="s">
        <v>8672</v>
      </c>
    </row>
    <row r="913" spans="90:109">
      <c r="CL913" s="120" t="s">
        <v>2838</v>
      </c>
      <c r="CM913" s="115" t="s">
        <v>3876</v>
      </c>
      <c r="CV913" s="115" t="s">
        <v>4928</v>
      </c>
      <c r="CW913" s="115" t="s">
        <v>3343</v>
      </c>
      <c r="CX913" s="115" t="s">
        <v>3353</v>
      </c>
      <c r="CY913" s="115" t="s">
        <v>3345</v>
      </c>
      <c r="CZ913" s="115" t="s">
        <v>5056</v>
      </c>
      <c r="DA913" s="116" t="s">
        <v>3257</v>
      </c>
      <c r="DB913" s="115" t="s">
        <v>8673</v>
      </c>
      <c r="DC913" s="115" t="s">
        <v>8674</v>
      </c>
      <c r="DD913" s="115" t="s">
        <v>8675</v>
      </c>
      <c r="DE913" s="115" t="s">
        <v>8676</v>
      </c>
    </row>
    <row r="914" spans="90:109">
      <c r="CL914" s="120" t="s">
        <v>2839</v>
      </c>
      <c r="CM914" s="115" t="s">
        <v>3877</v>
      </c>
      <c r="CV914" s="115" t="s">
        <v>4928</v>
      </c>
      <c r="CW914" s="115" t="s">
        <v>3343</v>
      </c>
      <c r="CX914" s="115" t="s">
        <v>3353</v>
      </c>
      <c r="CY914" s="115" t="s">
        <v>3345</v>
      </c>
      <c r="CZ914" s="115" t="s">
        <v>5057</v>
      </c>
      <c r="DA914" s="116" t="s">
        <v>3258</v>
      </c>
      <c r="DB914" s="115" t="s">
        <v>8677</v>
      </c>
      <c r="DC914" s="115" t="s">
        <v>8678</v>
      </c>
      <c r="DD914" s="115" t="s">
        <v>8679</v>
      </c>
      <c r="DE914" s="115" t="s">
        <v>8680</v>
      </c>
    </row>
    <row r="915" spans="90:109">
      <c r="CL915" s="120" t="s">
        <v>2840</v>
      </c>
      <c r="CM915" s="115" t="s">
        <v>3878</v>
      </c>
      <c r="CV915" s="115" t="s">
        <v>4928</v>
      </c>
      <c r="CW915" s="115" t="s">
        <v>3343</v>
      </c>
      <c r="CX915" s="115" t="s">
        <v>3353</v>
      </c>
      <c r="CY915" s="115" t="s">
        <v>3345</v>
      </c>
      <c r="CZ915" s="115" t="s">
        <v>5058</v>
      </c>
      <c r="DA915" s="116" t="s">
        <v>3259</v>
      </c>
      <c r="DB915" s="115" t="s">
        <v>8681</v>
      </c>
      <c r="DC915" s="115" t="s">
        <v>8682</v>
      </c>
      <c r="DD915" s="115" t="s">
        <v>8683</v>
      </c>
      <c r="DE915" s="115" t="s">
        <v>8684</v>
      </c>
    </row>
    <row r="916" spans="90:109">
      <c r="CL916" s="120" t="s">
        <v>2841</v>
      </c>
      <c r="CM916" s="115" t="s">
        <v>3879</v>
      </c>
      <c r="CV916" s="115" t="s">
        <v>4928</v>
      </c>
      <c r="CW916" s="115" t="s">
        <v>3343</v>
      </c>
      <c r="CX916" s="115" t="s">
        <v>3353</v>
      </c>
      <c r="CY916" s="115" t="s">
        <v>3345</v>
      </c>
      <c r="CZ916" s="115" t="s">
        <v>5059</v>
      </c>
      <c r="DA916" s="116" t="s">
        <v>3260</v>
      </c>
      <c r="DB916" s="115" t="s">
        <v>8685</v>
      </c>
      <c r="DC916" s="115" t="s">
        <v>8686</v>
      </c>
      <c r="DD916" s="115" t="s">
        <v>8687</v>
      </c>
      <c r="DE916" s="115" t="s">
        <v>8688</v>
      </c>
    </row>
    <row r="917" spans="90:109">
      <c r="CL917" s="120" t="s">
        <v>2842</v>
      </c>
      <c r="CM917" s="115" t="s">
        <v>3880</v>
      </c>
      <c r="CV917" s="115" t="s">
        <v>4928</v>
      </c>
      <c r="CW917" s="115" t="s">
        <v>3343</v>
      </c>
      <c r="CX917" s="115" t="s">
        <v>3353</v>
      </c>
      <c r="CY917" s="115" t="s">
        <v>3345</v>
      </c>
      <c r="CZ917" s="115" t="s">
        <v>5060</v>
      </c>
      <c r="DA917" s="116" t="s">
        <v>3261</v>
      </c>
      <c r="DB917" s="115" t="s">
        <v>8689</v>
      </c>
      <c r="DC917" s="115" t="s">
        <v>8690</v>
      </c>
      <c r="DD917" s="115" t="s">
        <v>8691</v>
      </c>
      <c r="DE917" s="115" t="s">
        <v>8692</v>
      </c>
    </row>
    <row r="918" spans="90:109">
      <c r="CL918" s="120" t="s">
        <v>2843</v>
      </c>
      <c r="CM918" s="115" t="s">
        <v>3881</v>
      </c>
      <c r="CV918" s="115" t="s">
        <v>4928</v>
      </c>
      <c r="CW918" s="115" t="s">
        <v>3343</v>
      </c>
      <c r="CX918" s="115" t="s">
        <v>3353</v>
      </c>
      <c r="CY918" s="115" t="s">
        <v>3345</v>
      </c>
      <c r="CZ918" s="115" t="s">
        <v>5061</v>
      </c>
      <c r="DA918" s="116" t="s">
        <v>3262</v>
      </c>
      <c r="DB918" s="115" t="s">
        <v>8693</v>
      </c>
      <c r="DC918" s="115" t="s">
        <v>8694</v>
      </c>
      <c r="DD918" s="115" t="s">
        <v>8695</v>
      </c>
      <c r="DE918" s="115" t="s">
        <v>8696</v>
      </c>
    </row>
    <row r="919" spans="90:109">
      <c r="CL919" s="120" t="s">
        <v>2844</v>
      </c>
      <c r="CM919" s="115" t="s">
        <v>3882</v>
      </c>
      <c r="CV919" s="115" t="s">
        <v>4928</v>
      </c>
      <c r="CW919" s="115" t="s">
        <v>3343</v>
      </c>
      <c r="CX919" s="115" t="s">
        <v>3353</v>
      </c>
      <c r="CY919" s="115" t="s">
        <v>3345</v>
      </c>
      <c r="CZ919" s="115" t="s">
        <v>5062</v>
      </c>
      <c r="DA919" s="116" t="s">
        <v>3263</v>
      </c>
      <c r="DB919" s="115" t="s">
        <v>8697</v>
      </c>
      <c r="DC919" s="115" t="s">
        <v>8698</v>
      </c>
      <c r="DD919" s="115" t="s">
        <v>8699</v>
      </c>
      <c r="DE919" s="115" t="s">
        <v>8700</v>
      </c>
    </row>
    <row r="920" spans="90:109">
      <c r="CL920" s="120" t="s">
        <v>2845</v>
      </c>
      <c r="CM920" s="115" t="s">
        <v>3883</v>
      </c>
      <c r="CV920" s="115" t="s">
        <v>4928</v>
      </c>
      <c r="CW920" s="115" t="s">
        <v>3343</v>
      </c>
      <c r="CX920" s="115" t="s">
        <v>3353</v>
      </c>
      <c r="CY920" s="115" t="s">
        <v>3345</v>
      </c>
      <c r="CZ920" s="115" t="s">
        <v>5063</v>
      </c>
      <c r="DA920" s="116" t="s">
        <v>3264</v>
      </c>
      <c r="DB920" s="115" t="s">
        <v>8701</v>
      </c>
      <c r="DC920" s="115" t="s">
        <v>8702</v>
      </c>
      <c r="DD920" s="115" t="s">
        <v>8703</v>
      </c>
      <c r="DE920" s="115" t="s">
        <v>8704</v>
      </c>
    </row>
    <row r="921" spans="90:109">
      <c r="CL921" s="120" t="s">
        <v>2846</v>
      </c>
      <c r="CM921" s="115" t="s">
        <v>3884</v>
      </c>
      <c r="CV921" s="115" t="s">
        <v>4928</v>
      </c>
      <c r="CW921" s="115" t="s">
        <v>3343</v>
      </c>
      <c r="CX921" s="115" t="s">
        <v>3353</v>
      </c>
      <c r="CY921" s="115" t="s">
        <v>3345</v>
      </c>
      <c r="CZ921" s="115" t="s">
        <v>5064</v>
      </c>
      <c r="DA921" s="116" t="s">
        <v>3265</v>
      </c>
      <c r="DB921" s="115" t="s">
        <v>8705</v>
      </c>
      <c r="DC921" s="115" t="s">
        <v>8706</v>
      </c>
      <c r="DD921" s="115" t="s">
        <v>8707</v>
      </c>
      <c r="DE921" s="115" t="s">
        <v>8708</v>
      </c>
    </row>
    <row r="922" spans="90:109">
      <c r="CL922" s="120" t="s">
        <v>2847</v>
      </c>
      <c r="CM922" s="115" t="s">
        <v>3885</v>
      </c>
      <c r="CV922" s="115" t="s">
        <v>4928</v>
      </c>
      <c r="CW922" s="115" t="s">
        <v>3343</v>
      </c>
      <c r="CX922" s="115" t="s">
        <v>3353</v>
      </c>
      <c r="CY922" s="115" t="s">
        <v>3345</v>
      </c>
      <c r="CZ922" s="115" t="s">
        <v>5065</v>
      </c>
      <c r="DA922" s="116" t="s">
        <v>3266</v>
      </c>
      <c r="DB922" s="115" t="s">
        <v>8709</v>
      </c>
      <c r="DC922" s="115" t="s">
        <v>8710</v>
      </c>
      <c r="DD922" s="115" t="s">
        <v>8711</v>
      </c>
      <c r="DE922" s="115" t="s">
        <v>8712</v>
      </c>
    </row>
    <row r="923" spans="90:109">
      <c r="CL923" s="120" t="s">
        <v>2848</v>
      </c>
      <c r="CM923" s="115" t="s">
        <v>3886</v>
      </c>
      <c r="CV923" s="115" t="s">
        <v>4928</v>
      </c>
      <c r="CW923" s="115" t="s">
        <v>3343</v>
      </c>
      <c r="CX923" s="115" t="s">
        <v>3353</v>
      </c>
      <c r="CY923" s="115" t="s">
        <v>3345</v>
      </c>
      <c r="CZ923" s="115" t="s">
        <v>5066</v>
      </c>
      <c r="DA923" s="116" t="s">
        <v>3267</v>
      </c>
      <c r="DB923" s="115" t="s">
        <v>8713</v>
      </c>
      <c r="DC923" s="115" t="s">
        <v>8714</v>
      </c>
      <c r="DD923" s="115" t="s">
        <v>8715</v>
      </c>
      <c r="DE923" s="115" t="s">
        <v>8716</v>
      </c>
    </row>
    <row r="924" spans="90:109">
      <c r="CL924" s="120" t="s">
        <v>2849</v>
      </c>
      <c r="CM924" s="115" t="s">
        <v>3887</v>
      </c>
      <c r="CV924" s="115" t="s">
        <v>4928</v>
      </c>
      <c r="CW924" s="115" t="s">
        <v>3343</v>
      </c>
      <c r="CX924" s="115" t="s">
        <v>3353</v>
      </c>
      <c r="CY924" s="115" t="s">
        <v>3345</v>
      </c>
      <c r="CZ924" s="115" t="s">
        <v>5067</v>
      </c>
      <c r="DA924" s="116" t="s">
        <v>3268</v>
      </c>
      <c r="DB924" s="115" t="s">
        <v>8717</v>
      </c>
      <c r="DC924" s="115" t="s">
        <v>8718</v>
      </c>
      <c r="DD924" s="115" t="s">
        <v>8719</v>
      </c>
      <c r="DE924" s="115" t="s">
        <v>8720</v>
      </c>
    </row>
    <row r="925" spans="90:109">
      <c r="CL925" s="120" t="s">
        <v>2850</v>
      </c>
      <c r="CM925" s="115" t="s">
        <v>3888</v>
      </c>
      <c r="CV925" s="115" t="s">
        <v>4928</v>
      </c>
      <c r="CW925" s="115" t="s">
        <v>3343</v>
      </c>
      <c r="CX925" s="115" t="s">
        <v>3353</v>
      </c>
      <c r="CY925" s="115" t="s">
        <v>3345</v>
      </c>
      <c r="CZ925" s="115" t="s">
        <v>5068</v>
      </c>
      <c r="DA925" s="116" t="s">
        <v>3269</v>
      </c>
      <c r="DB925" s="115" t="s">
        <v>8721</v>
      </c>
      <c r="DC925" s="115" t="s">
        <v>8722</v>
      </c>
      <c r="DD925" s="115" t="s">
        <v>8723</v>
      </c>
      <c r="DE925" s="115" t="s">
        <v>8724</v>
      </c>
    </row>
    <row r="926" spans="90:109">
      <c r="CL926" s="120" t="s">
        <v>2851</v>
      </c>
      <c r="CM926" s="115" t="s">
        <v>3889</v>
      </c>
      <c r="CV926" s="115" t="s">
        <v>4928</v>
      </c>
      <c r="CW926" s="115" t="s">
        <v>3343</v>
      </c>
      <c r="CX926" s="115" t="s">
        <v>3355</v>
      </c>
      <c r="CY926" s="115" t="s">
        <v>3345</v>
      </c>
      <c r="CZ926" s="115" t="s">
        <v>5069</v>
      </c>
      <c r="DA926" s="116" t="s">
        <v>3270</v>
      </c>
      <c r="DB926" s="115" t="s">
        <v>8725</v>
      </c>
      <c r="DC926" s="115" t="s">
        <v>8726</v>
      </c>
      <c r="DD926" s="115" t="s">
        <v>8727</v>
      </c>
      <c r="DE926" s="115" t="s">
        <v>8728</v>
      </c>
    </row>
    <row r="927" spans="90:109">
      <c r="CL927" s="120" t="s">
        <v>2852</v>
      </c>
      <c r="CM927" s="115" t="s">
        <v>3890</v>
      </c>
      <c r="CV927" s="115" t="s">
        <v>4928</v>
      </c>
      <c r="CW927" s="115" t="s">
        <v>3343</v>
      </c>
      <c r="CX927" s="115" t="s">
        <v>3355</v>
      </c>
      <c r="CY927" s="115" t="s">
        <v>3345</v>
      </c>
      <c r="CZ927" s="115" t="s">
        <v>5070</v>
      </c>
      <c r="DA927" s="116" t="s">
        <v>3271</v>
      </c>
      <c r="DB927" s="115" t="s">
        <v>8729</v>
      </c>
      <c r="DC927" s="115" t="s">
        <v>8730</v>
      </c>
      <c r="DD927" s="115" t="s">
        <v>8731</v>
      </c>
      <c r="DE927" s="115" t="s">
        <v>8732</v>
      </c>
    </row>
    <row r="928" spans="90:109">
      <c r="CL928" s="120" t="s">
        <v>2853</v>
      </c>
      <c r="CM928" s="115" t="s">
        <v>3891</v>
      </c>
      <c r="CV928" s="115" t="s">
        <v>4928</v>
      </c>
      <c r="CW928" s="115" t="s">
        <v>3343</v>
      </c>
      <c r="CX928" s="115" t="s">
        <v>3355</v>
      </c>
      <c r="CY928" s="115" t="s">
        <v>3345</v>
      </c>
      <c r="CZ928" s="115" t="s">
        <v>5071</v>
      </c>
      <c r="DA928" s="116" t="s">
        <v>3272</v>
      </c>
      <c r="DB928" s="115" t="s">
        <v>8733</v>
      </c>
      <c r="DC928" s="115" t="s">
        <v>8734</v>
      </c>
      <c r="DD928" s="115" t="s">
        <v>8735</v>
      </c>
      <c r="DE928" s="115" t="s">
        <v>8736</v>
      </c>
    </row>
    <row r="929" spans="90:109">
      <c r="CL929" s="120" t="s">
        <v>2854</v>
      </c>
      <c r="CM929" s="115" t="s">
        <v>3892</v>
      </c>
      <c r="CV929" s="115" t="s">
        <v>4928</v>
      </c>
      <c r="CW929" s="115" t="s">
        <v>3343</v>
      </c>
      <c r="CX929" s="115" t="s">
        <v>3355</v>
      </c>
      <c r="CY929" s="115" t="s">
        <v>3345</v>
      </c>
      <c r="CZ929" s="115" t="s">
        <v>5072</v>
      </c>
      <c r="DA929" s="116" t="s">
        <v>3273</v>
      </c>
      <c r="DB929" s="115" t="s">
        <v>8737</v>
      </c>
      <c r="DC929" s="115" t="s">
        <v>8738</v>
      </c>
      <c r="DD929" s="115" t="s">
        <v>8739</v>
      </c>
      <c r="DE929" s="115" t="s">
        <v>8740</v>
      </c>
    </row>
    <row r="930" spans="90:109">
      <c r="CL930" s="120" t="s">
        <v>2855</v>
      </c>
      <c r="CM930" s="115" t="s">
        <v>3893</v>
      </c>
      <c r="CV930" s="115" t="s">
        <v>4928</v>
      </c>
      <c r="CW930" s="115" t="s">
        <v>3343</v>
      </c>
      <c r="CX930" s="115" t="s">
        <v>3357</v>
      </c>
      <c r="CY930" s="115" t="s">
        <v>3345</v>
      </c>
      <c r="CZ930" s="115" t="s">
        <v>5073</v>
      </c>
      <c r="DA930" s="116" t="s">
        <v>3274</v>
      </c>
      <c r="DB930" s="115" t="s">
        <v>8741</v>
      </c>
      <c r="DC930" s="115" t="s">
        <v>8742</v>
      </c>
      <c r="DD930" s="115" t="s">
        <v>8743</v>
      </c>
      <c r="DE930" s="115" t="s">
        <v>8744</v>
      </c>
    </row>
    <row r="931" spans="90:109">
      <c r="CL931" s="120" t="s">
        <v>2856</v>
      </c>
      <c r="CM931" s="115" t="s">
        <v>3894</v>
      </c>
      <c r="CV931" s="115" t="s">
        <v>4928</v>
      </c>
      <c r="CW931" s="115" t="s">
        <v>3343</v>
      </c>
      <c r="CX931" s="115" t="s">
        <v>3357</v>
      </c>
      <c r="CY931" s="115" t="s">
        <v>3345</v>
      </c>
      <c r="CZ931" s="115" t="s">
        <v>5074</v>
      </c>
      <c r="DA931" s="116" t="s">
        <v>3275</v>
      </c>
      <c r="DB931" s="115" t="s">
        <v>8745</v>
      </c>
      <c r="DC931" s="115" t="s">
        <v>8746</v>
      </c>
      <c r="DD931" s="115" t="s">
        <v>8747</v>
      </c>
      <c r="DE931" s="115" t="s">
        <v>8748</v>
      </c>
    </row>
    <row r="932" spans="90:109">
      <c r="CL932" s="120" t="s">
        <v>2857</v>
      </c>
      <c r="CM932" s="115" t="s">
        <v>3895</v>
      </c>
      <c r="CV932" s="115" t="s">
        <v>4928</v>
      </c>
      <c r="CW932" s="115" t="s">
        <v>3343</v>
      </c>
      <c r="CX932" s="115" t="s">
        <v>3357</v>
      </c>
      <c r="CY932" s="115" t="s">
        <v>3345</v>
      </c>
      <c r="CZ932" s="115" t="s">
        <v>5075</v>
      </c>
      <c r="DA932" s="116" t="s">
        <v>3276</v>
      </c>
      <c r="DB932" s="115" t="s">
        <v>8749</v>
      </c>
      <c r="DC932" s="115" t="s">
        <v>8750</v>
      </c>
      <c r="DD932" s="115" t="s">
        <v>8751</v>
      </c>
      <c r="DE932" s="115" t="s">
        <v>8752</v>
      </c>
    </row>
    <row r="933" spans="90:109">
      <c r="CL933" s="120" t="s">
        <v>2858</v>
      </c>
      <c r="CM933" s="115" t="s">
        <v>3896</v>
      </c>
      <c r="CV933" s="115" t="s">
        <v>4928</v>
      </c>
      <c r="CW933" s="115" t="s">
        <v>3343</v>
      </c>
      <c r="CX933" s="115" t="s">
        <v>3357</v>
      </c>
      <c r="CY933" s="115" t="s">
        <v>3345</v>
      </c>
      <c r="CZ933" s="115" t="s">
        <v>5076</v>
      </c>
      <c r="DA933" s="116" t="s">
        <v>3277</v>
      </c>
      <c r="DB933" s="115" t="s">
        <v>8753</v>
      </c>
      <c r="DC933" s="115" t="s">
        <v>8754</v>
      </c>
      <c r="DD933" s="115" t="s">
        <v>8755</v>
      </c>
      <c r="DE933" s="115" t="s">
        <v>8756</v>
      </c>
    </row>
    <row r="934" spans="90:109">
      <c r="CL934" s="120" t="s">
        <v>2859</v>
      </c>
      <c r="CM934" s="115" t="s">
        <v>3897</v>
      </c>
      <c r="DB934" s="115" t="s">
        <v>8757</v>
      </c>
      <c r="DC934" s="115" t="s">
        <v>8758</v>
      </c>
      <c r="DD934" s="115" t="s">
        <v>8759</v>
      </c>
      <c r="DE934" s="115" t="s">
        <v>8760</v>
      </c>
    </row>
    <row r="935" spans="90:109">
      <c r="CL935" s="120" t="s">
        <v>2860</v>
      </c>
      <c r="CM935" s="115" t="s">
        <v>3898</v>
      </c>
      <c r="DB935" s="115" t="s">
        <v>8761</v>
      </c>
      <c r="DC935" s="115" t="s">
        <v>8762</v>
      </c>
      <c r="DD935" s="115" t="s">
        <v>8763</v>
      </c>
      <c r="DE935" s="115" t="s">
        <v>8764</v>
      </c>
    </row>
    <row r="936" spans="90:109">
      <c r="CL936" s="120" t="s">
        <v>2861</v>
      </c>
      <c r="CM936" s="115" t="s">
        <v>3899</v>
      </c>
      <c r="DB936" s="115" t="s">
        <v>8765</v>
      </c>
      <c r="DC936" s="115" t="s">
        <v>8766</v>
      </c>
      <c r="DD936" s="115" t="s">
        <v>8767</v>
      </c>
      <c r="DE936" s="115" t="s">
        <v>8768</v>
      </c>
    </row>
    <row r="937" spans="90:109">
      <c r="CL937" s="120" t="s">
        <v>2862</v>
      </c>
      <c r="CM937" s="115" t="s">
        <v>3900</v>
      </c>
      <c r="DB937" s="115" t="s">
        <v>8769</v>
      </c>
      <c r="DC937" s="115" t="s">
        <v>8770</v>
      </c>
      <c r="DD937" s="115" t="s">
        <v>8771</v>
      </c>
      <c r="DE937" s="115" t="s">
        <v>8772</v>
      </c>
    </row>
    <row r="938" spans="90:109">
      <c r="CL938" s="120" t="s">
        <v>2863</v>
      </c>
      <c r="CM938" s="115" t="s">
        <v>3901</v>
      </c>
      <c r="DB938" s="115" t="s">
        <v>8773</v>
      </c>
      <c r="DC938" s="115" t="s">
        <v>8774</v>
      </c>
      <c r="DD938" s="115" t="s">
        <v>8775</v>
      </c>
      <c r="DE938" s="115" t="s">
        <v>8776</v>
      </c>
    </row>
    <row r="939" spans="90:109">
      <c r="CL939" s="120" t="s">
        <v>2864</v>
      </c>
      <c r="CM939" s="115" t="s">
        <v>3902</v>
      </c>
      <c r="DB939" s="115" t="s">
        <v>8777</v>
      </c>
      <c r="DC939" s="115" t="s">
        <v>8778</v>
      </c>
      <c r="DD939" s="115" t="s">
        <v>8779</v>
      </c>
      <c r="DE939" s="115" t="s">
        <v>8780</v>
      </c>
    </row>
    <row r="940" spans="90:109">
      <c r="CL940" s="120" t="s">
        <v>2865</v>
      </c>
      <c r="CM940" s="115" t="s">
        <v>3903</v>
      </c>
      <c r="DB940" s="115" t="s">
        <v>8781</v>
      </c>
      <c r="DC940" s="115" t="s">
        <v>8782</v>
      </c>
      <c r="DD940" s="115" t="s">
        <v>8783</v>
      </c>
      <c r="DE940" s="115" t="s">
        <v>8784</v>
      </c>
    </row>
    <row r="941" spans="90:109">
      <c r="CL941" s="120" t="s">
        <v>2866</v>
      </c>
      <c r="CM941" s="115" t="s">
        <v>3904</v>
      </c>
      <c r="DB941" s="115" t="s">
        <v>8785</v>
      </c>
      <c r="DC941" s="115" t="s">
        <v>8786</v>
      </c>
      <c r="DD941" s="115" t="s">
        <v>8787</v>
      </c>
      <c r="DE941" s="115" t="s">
        <v>8788</v>
      </c>
    </row>
    <row r="942" spans="90:109">
      <c r="CL942" s="120" t="s">
        <v>2867</v>
      </c>
      <c r="CM942" s="115" t="s">
        <v>3905</v>
      </c>
      <c r="DB942" s="115" t="s">
        <v>8789</v>
      </c>
      <c r="DC942" s="115" t="s">
        <v>8790</v>
      </c>
      <c r="DD942" s="115" t="s">
        <v>8791</v>
      </c>
      <c r="DE942" s="115" t="s">
        <v>8792</v>
      </c>
    </row>
    <row r="943" spans="90:109">
      <c r="CL943" s="120" t="s">
        <v>2868</v>
      </c>
      <c r="CM943" s="115" t="s">
        <v>3906</v>
      </c>
      <c r="DB943" s="115" t="s">
        <v>8793</v>
      </c>
      <c r="DC943" s="115" t="s">
        <v>8794</v>
      </c>
      <c r="DD943" s="115" t="s">
        <v>8795</v>
      </c>
      <c r="DE943" s="115" t="s">
        <v>8796</v>
      </c>
    </row>
    <row r="944" spans="90:109">
      <c r="CL944" s="120" t="s">
        <v>2869</v>
      </c>
      <c r="CM944" s="115" t="s">
        <v>3907</v>
      </c>
      <c r="DB944" s="115" t="s">
        <v>8797</v>
      </c>
      <c r="DC944" s="115" t="s">
        <v>8798</v>
      </c>
      <c r="DD944" s="115" t="s">
        <v>8799</v>
      </c>
      <c r="DE944" s="115" t="s">
        <v>8800</v>
      </c>
    </row>
    <row r="945" spans="90:109">
      <c r="CL945" s="120" t="s">
        <v>2870</v>
      </c>
      <c r="CM945" s="115" t="s">
        <v>3908</v>
      </c>
      <c r="DB945" s="115" t="s">
        <v>8801</v>
      </c>
      <c r="DC945" s="115" t="s">
        <v>8802</v>
      </c>
      <c r="DD945" s="115" t="s">
        <v>8803</v>
      </c>
      <c r="DE945" s="115" t="s">
        <v>8804</v>
      </c>
    </row>
    <row r="946" spans="90:109">
      <c r="CL946" s="120" t="s">
        <v>2871</v>
      </c>
      <c r="CM946" s="115" t="s">
        <v>3909</v>
      </c>
      <c r="DB946" s="115" t="s">
        <v>8805</v>
      </c>
      <c r="DC946" s="115" t="s">
        <v>8806</v>
      </c>
      <c r="DD946" s="115" t="s">
        <v>8807</v>
      </c>
      <c r="DE946" s="115" t="s">
        <v>8808</v>
      </c>
    </row>
    <row r="947" spans="90:109">
      <c r="CL947" s="120" t="s">
        <v>2872</v>
      </c>
      <c r="CM947" s="115" t="s">
        <v>3910</v>
      </c>
      <c r="DB947" s="115" t="s">
        <v>8809</v>
      </c>
      <c r="DC947" s="115" t="s">
        <v>8810</v>
      </c>
      <c r="DD947" s="115" t="s">
        <v>8811</v>
      </c>
      <c r="DE947" s="115" t="s">
        <v>8812</v>
      </c>
    </row>
    <row r="948" spans="90:109">
      <c r="CL948" s="120" t="s">
        <v>2873</v>
      </c>
      <c r="CM948" s="115" t="s">
        <v>3911</v>
      </c>
      <c r="DB948" s="115" t="s">
        <v>8813</v>
      </c>
      <c r="DC948" s="115" t="s">
        <v>8814</v>
      </c>
      <c r="DD948" s="115" t="s">
        <v>8815</v>
      </c>
      <c r="DE948" s="115" t="s">
        <v>8816</v>
      </c>
    </row>
    <row r="949" spans="90:109">
      <c r="CL949" s="120" t="s">
        <v>2874</v>
      </c>
      <c r="CM949" s="115" t="s">
        <v>3912</v>
      </c>
      <c r="DB949" s="115" t="s">
        <v>8817</v>
      </c>
      <c r="DC949" s="115" t="s">
        <v>8818</v>
      </c>
      <c r="DD949" s="115" t="s">
        <v>8819</v>
      </c>
      <c r="DE949" s="115" t="s">
        <v>8820</v>
      </c>
    </row>
    <row r="950" spans="90:109">
      <c r="CL950" s="120" t="s">
        <v>2875</v>
      </c>
      <c r="CM950" s="115" t="s">
        <v>3913</v>
      </c>
      <c r="DB950" s="115" t="s">
        <v>8821</v>
      </c>
      <c r="DC950" s="115" t="s">
        <v>8822</v>
      </c>
      <c r="DD950" s="115" t="s">
        <v>8823</v>
      </c>
      <c r="DE950" s="115" t="s">
        <v>8824</v>
      </c>
    </row>
    <row r="951" spans="90:109">
      <c r="CL951" s="120" t="s">
        <v>2876</v>
      </c>
      <c r="CM951" s="115" t="s">
        <v>3914</v>
      </c>
      <c r="DB951" s="115" t="s">
        <v>8825</v>
      </c>
      <c r="DC951" s="115" t="s">
        <v>8826</v>
      </c>
      <c r="DD951" s="115" t="s">
        <v>8827</v>
      </c>
      <c r="DE951" s="115" t="s">
        <v>8828</v>
      </c>
    </row>
    <row r="952" spans="90:109">
      <c r="CL952" s="120" t="s">
        <v>2877</v>
      </c>
      <c r="CM952" s="115" t="s">
        <v>3915</v>
      </c>
      <c r="DB952" s="115" t="s">
        <v>8829</v>
      </c>
      <c r="DC952" s="115" t="s">
        <v>8830</v>
      </c>
      <c r="DD952" s="115" t="s">
        <v>8831</v>
      </c>
      <c r="DE952" s="115" t="s">
        <v>8832</v>
      </c>
    </row>
    <row r="953" spans="90:109">
      <c r="CL953" s="120" t="s">
        <v>2878</v>
      </c>
      <c r="CM953" s="115" t="s">
        <v>3916</v>
      </c>
      <c r="DB953" s="115" t="s">
        <v>8833</v>
      </c>
      <c r="DC953" s="115" t="s">
        <v>8834</v>
      </c>
      <c r="DD953" s="115" t="s">
        <v>8835</v>
      </c>
      <c r="DE953" s="115" t="s">
        <v>8836</v>
      </c>
    </row>
    <row r="954" spans="90:109">
      <c r="CL954" s="120" t="s">
        <v>2879</v>
      </c>
      <c r="CM954" s="115" t="s">
        <v>3917</v>
      </c>
      <c r="DB954" s="115" t="s">
        <v>8837</v>
      </c>
      <c r="DC954" s="115" t="s">
        <v>8838</v>
      </c>
      <c r="DD954" s="115" t="s">
        <v>8839</v>
      </c>
      <c r="DE954" s="115" t="s">
        <v>8840</v>
      </c>
    </row>
    <row r="955" spans="90:109">
      <c r="CL955" s="120" t="s">
        <v>2880</v>
      </c>
      <c r="CM955" s="115" t="s">
        <v>3918</v>
      </c>
      <c r="DB955" s="115" t="s">
        <v>8841</v>
      </c>
      <c r="DC955" s="115" t="s">
        <v>8842</v>
      </c>
      <c r="DD955" s="115" t="s">
        <v>8843</v>
      </c>
      <c r="DE955" s="115" t="s">
        <v>8844</v>
      </c>
    </row>
    <row r="956" spans="90:109">
      <c r="CL956" s="120" t="s">
        <v>2881</v>
      </c>
      <c r="CM956" s="115" t="s">
        <v>3919</v>
      </c>
      <c r="DB956" s="115" t="s">
        <v>8845</v>
      </c>
      <c r="DC956" s="115" t="s">
        <v>8846</v>
      </c>
      <c r="DD956" s="115" t="s">
        <v>8847</v>
      </c>
      <c r="DE956" s="115" t="s">
        <v>8848</v>
      </c>
    </row>
    <row r="957" spans="90:109">
      <c r="CL957" s="120" t="s">
        <v>2882</v>
      </c>
      <c r="CM957" s="115" t="s">
        <v>3920</v>
      </c>
      <c r="DB957" s="115" t="s">
        <v>8849</v>
      </c>
      <c r="DC957" s="115" t="s">
        <v>8850</v>
      </c>
      <c r="DD957" s="115" t="s">
        <v>8851</v>
      </c>
      <c r="DE957" s="115" t="s">
        <v>8852</v>
      </c>
    </row>
    <row r="958" spans="90:109">
      <c r="CL958" s="120" t="s">
        <v>2883</v>
      </c>
      <c r="CM958" s="115" t="s">
        <v>3921</v>
      </c>
      <c r="DB958" s="115" t="s">
        <v>8853</v>
      </c>
      <c r="DC958" s="115" t="s">
        <v>8854</v>
      </c>
      <c r="DD958" s="115" t="s">
        <v>8855</v>
      </c>
      <c r="DE958" s="115" t="s">
        <v>8856</v>
      </c>
    </row>
    <row r="959" spans="90:109">
      <c r="CL959" s="120" t="s">
        <v>2884</v>
      </c>
      <c r="CM959" s="115" t="s">
        <v>3922</v>
      </c>
      <c r="DB959" s="115" t="s">
        <v>8857</v>
      </c>
      <c r="DC959" s="115" t="s">
        <v>8858</v>
      </c>
      <c r="DD959" s="115" t="s">
        <v>8859</v>
      </c>
      <c r="DE959" s="115" t="s">
        <v>8860</v>
      </c>
    </row>
    <row r="960" spans="90:109">
      <c r="CL960" s="120" t="s">
        <v>2885</v>
      </c>
      <c r="CM960" s="115" t="s">
        <v>3923</v>
      </c>
      <c r="DB960" s="115" t="s">
        <v>8861</v>
      </c>
      <c r="DC960" s="115" t="s">
        <v>8862</v>
      </c>
      <c r="DD960" s="115" t="s">
        <v>8863</v>
      </c>
      <c r="DE960" s="115" t="s">
        <v>8864</v>
      </c>
    </row>
    <row r="961" spans="90:109">
      <c r="CL961" s="120" t="s">
        <v>2886</v>
      </c>
      <c r="CM961" s="115" t="s">
        <v>3924</v>
      </c>
      <c r="DB961" s="115" t="s">
        <v>8865</v>
      </c>
      <c r="DC961" s="115" t="s">
        <v>8866</v>
      </c>
      <c r="DD961" s="115" t="s">
        <v>8867</v>
      </c>
      <c r="DE961" s="115" t="s">
        <v>8868</v>
      </c>
    </row>
    <row r="962" spans="90:109">
      <c r="CL962" s="120" t="s">
        <v>2887</v>
      </c>
      <c r="CM962" s="115" t="s">
        <v>3925</v>
      </c>
      <c r="DB962" s="115" t="s">
        <v>8869</v>
      </c>
      <c r="DC962" s="115" t="s">
        <v>8870</v>
      </c>
      <c r="DD962" s="115" t="s">
        <v>8871</v>
      </c>
      <c r="DE962" s="115" t="s">
        <v>8872</v>
      </c>
    </row>
    <row r="963" spans="90:109">
      <c r="CL963" s="120" t="s">
        <v>2888</v>
      </c>
      <c r="CM963" s="115" t="s">
        <v>3926</v>
      </c>
      <c r="DB963" s="115" t="s">
        <v>8873</v>
      </c>
      <c r="DC963" s="115" t="s">
        <v>8874</v>
      </c>
      <c r="DD963" s="115" t="s">
        <v>8875</v>
      </c>
      <c r="DE963" s="115" t="s">
        <v>8876</v>
      </c>
    </row>
    <row r="964" spans="90:109">
      <c r="CL964" s="120" t="s">
        <v>2889</v>
      </c>
      <c r="CM964" s="115" t="s">
        <v>3927</v>
      </c>
      <c r="DB964" s="115" t="s">
        <v>8877</v>
      </c>
      <c r="DC964" s="115" t="s">
        <v>8878</v>
      </c>
      <c r="DD964" s="115" t="s">
        <v>8879</v>
      </c>
      <c r="DE964" s="115" t="s">
        <v>8880</v>
      </c>
    </row>
    <row r="965" spans="90:109">
      <c r="CL965" s="120" t="s">
        <v>2890</v>
      </c>
      <c r="CM965" s="115" t="s">
        <v>3928</v>
      </c>
      <c r="DB965" s="115" t="s">
        <v>8881</v>
      </c>
      <c r="DC965" s="115" t="s">
        <v>8882</v>
      </c>
      <c r="DD965" s="115" t="s">
        <v>8883</v>
      </c>
      <c r="DE965" s="115" t="s">
        <v>8884</v>
      </c>
    </row>
    <row r="966" spans="90:109">
      <c r="CL966" s="120" t="s">
        <v>2891</v>
      </c>
      <c r="CM966" s="115" t="s">
        <v>3929</v>
      </c>
      <c r="DB966" s="115" t="s">
        <v>8885</v>
      </c>
      <c r="DC966" s="115" t="s">
        <v>8886</v>
      </c>
      <c r="DD966" s="115" t="s">
        <v>8887</v>
      </c>
      <c r="DE966" s="115" t="s">
        <v>8888</v>
      </c>
    </row>
    <row r="967" spans="90:109">
      <c r="CL967" s="120" t="s">
        <v>2892</v>
      </c>
      <c r="CM967" s="115" t="s">
        <v>3930</v>
      </c>
      <c r="DB967" s="115" t="s">
        <v>8889</v>
      </c>
      <c r="DC967" s="115" t="s">
        <v>8890</v>
      </c>
      <c r="DD967" s="115" t="s">
        <v>8891</v>
      </c>
      <c r="DE967" s="115" t="s">
        <v>8892</v>
      </c>
    </row>
    <row r="968" spans="90:109">
      <c r="CL968" s="120" t="s">
        <v>2893</v>
      </c>
      <c r="CM968" s="115" t="s">
        <v>3931</v>
      </c>
      <c r="DB968" s="115" t="s">
        <v>8893</v>
      </c>
      <c r="DC968" s="115" t="s">
        <v>8894</v>
      </c>
      <c r="DD968" s="115" t="s">
        <v>8895</v>
      </c>
      <c r="DE968" s="115" t="s">
        <v>8896</v>
      </c>
    </row>
    <row r="969" spans="90:109">
      <c r="CL969" s="120" t="s">
        <v>2894</v>
      </c>
      <c r="CM969" s="115" t="s">
        <v>3932</v>
      </c>
      <c r="DB969" s="115" t="s">
        <v>8897</v>
      </c>
      <c r="DC969" s="115" t="s">
        <v>8898</v>
      </c>
      <c r="DD969" s="115" t="s">
        <v>8899</v>
      </c>
      <c r="DE969" s="115" t="s">
        <v>8900</v>
      </c>
    </row>
    <row r="970" spans="90:109">
      <c r="CL970" s="120" t="s">
        <v>2895</v>
      </c>
      <c r="CM970" s="115" t="s">
        <v>3933</v>
      </c>
      <c r="DB970" s="115" t="s">
        <v>8901</v>
      </c>
      <c r="DC970" s="115" t="s">
        <v>8902</v>
      </c>
      <c r="DD970" s="115" t="s">
        <v>8903</v>
      </c>
      <c r="DE970" s="115" t="s">
        <v>8904</v>
      </c>
    </row>
    <row r="971" spans="90:109">
      <c r="CL971" s="120" t="s">
        <v>2896</v>
      </c>
      <c r="CM971" s="115" t="s">
        <v>3934</v>
      </c>
      <c r="DB971" s="115" t="s">
        <v>8905</v>
      </c>
      <c r="DC971" s="115" t="s">
        <v>8906</v>
      </c>
      <c r="DD971" s="115" t="s">
        <v>8907</v>
      </c>
      <c r="DE971" s="115" t="s">
        <v>8908</v>
      </c>
    </row>
    <row r="972" spans="90:109">
      <c r="CL972" s="120" t="s">
        <v>2897</v>
      </c>
      <c r="CM972" s="115" t="s">
        <v>3935</v>
      </c>
      <c r="DB972" s="115" t="s">
        <v>8909</v>
      </c>
      <c r="DC972" s="115" t="s">
        <v>8910</v>
      </c>
      <c r="DD972" s="115" t="s">
        <v>8911</v>
      </c>
      <c r="DE972" s="115" t="s">
        <v>8912</v>
      </c>
    </row>
    <row r="973" spans="90:109">
      <c r="CL973" s="120" t="s">
        <v>2898</v>
      </c>
      <c r="CM973" s="115" t="s">
        <v>3936</v>
      </c>
      <c r="DB973" s="115" t="s">
        <v>8913</v>
      </c>
      <c r="DC973" s="115" t="s">
        <v>8914</v>
      </c>
      <c r="DD973" s="115" t="s">
        <v>8915</v>
      </c>
      <c r="DE973" s="115" t="s">
        <v>8916</v>
      </c>
    </row>
    <row r="974" spans="90:109">
      <c r="CL974" s="120" t="s">
        <v>2899</v>
      </c>
      <c r="CM974" s="115" t="s">
        <v>3937</v>
      </c>
      <c r="DB974" s="115" t="s">
        <v>8917</v>
      </c>
      <c r="DC974" s="115" t="s">
        <v>8918</v>
      </c>
      <c r="DD974" s="115" t="s">
        <v>8919</v>
      </c>
      <c r="DE974" s="115" t="s">
        <v>8920</v>
      </c>
    </row>
    <row r="975" spans="90:109">
      <c r="CL975" s="120" t="s">
        <v>2900</v>
      </c>
      <c r="CM975" s="115" t="s">
        <v>3938</v>
      </c>
      <c r="DB975" s="115" t="s">
        <v>8921</v>
      </c>
      <c r="DC975" s="115" t="s">
        <v>8922</v>
      </c>
      <c r="DD975" s="115" t="s">
        <v>8923</v>
      </c>
      <c r="DE975" s="115" t="s">
        <v>8924</v>
      </c>
    </row>
    <row r="976" spans="90:109">
      <c r="CL976" s="120" t="s">
        <v>2901</v>
      </c>
      <c r="CM976" s="115" t="s">
        <v>3939</v>
      </c>
      <c r="DB976" s="115" t="s">
        <v>8925</v>
      </c>
      <c r="DC976" s="115" t="s">
        <v>8926</v>
      </c>
      <c r="DD976" s="115" t="s">
        <v>8927</v>
      </c>
      <c r="DE976" s="115" t="s">
        <v>8928</v>
      </c>
    </row>
    <row r="977" spans="90:109">
      <c r="CL977" s="120" t="s">
        <v>2902</v>
      </c>
      <c r="CM977" s="115" t="s">
        <v>3940</v>
      </c>
      <c r="DB977" s="115" t="s">
        <v>8929</v>
      </c>
      <c r="DC977" s="115" t="s">
        <v>8930</v>
      </c>
      <c r="DD977" s="115" t="s">
        <v>8931</v>
      </c>
      <c r="DE977" s="115" t="s">
        <v>8932</v>
      </c>
    </row>
    <row r="978" spans="90:109">
      <c r="CL978" s="120" t="s">
        <v>2903</v>
      </c>
      <c r="CM978" s="115" t="s">
        <v>3941</v>
      </c>
      <c r="DB978" s="115" t="s">
        <v>8933</v>
      </c>
      <c r="DC978" s="115" t="s">
        <v>8934</v>
      </c>
      <c r="DD978" s="115" t="s">
        <v>8935</v>
      </c>
      <c r="DE978" s="115" t="s">
        <v>8936</v>
      </c>
    </row>
    <row r="979" spans="90:109">
      <c r="CL979" s="120" t="s">
        <v>2904</v>
      </c>
      <c r="CM979" s="115" t="s">
        <v>3942</v>
      </c>
      <c r="DB979" s="115" t="s">
        <v>8937</v>
      </c>
      <c r="DC979" s="115" t="s">
        <v>5433</v>
      </c>
      <c r="DD979" s="115" t="s">
        <v>8938</v>
      </c>
      <c r="DE979" s="115" t="s">
        <v>8939</v>
      </c>
    </row>
    <row r="980" spans="90:109">
      <c r="CL980" s="120" t="s">
        <v>2905</v>
      </c>
      <c r="CM980" s="115" t="s">
        <v>3943</v>
      </c>
      <c r="DB980" s="115" t="s">
        <v>8940</v>
      </c>
      <c r="DC980" s="115" t="s">
        <v>8941</v>
      </c>
      <c r="DD980" s="115" t="s">
        <v>8942</v>
      </c>
      <c r="DE980" s="115" t="s">
        <v>8943</v>
      </c>
    </row>
    <row r="981" spans="90:109">
      <c r="CL981" s="120" t="s">
        <v>2906</v>
      </c>
      <c r="CM981" s="115" t="s">
        <v>3944</v>
      </c>
      <c r="DB981" s="115" t="s">
        <v>8944</v>
      </c>
      <c r="DC981" s="115" t="s">
        <v>8945</v>
      </c>
      <c r="DD981" s="115" t="s">
        <v>8946</v>
      </c>
      <c r="DE981" s="115" t="s">
        <v>8947</v>
      </c>
    </row>
    <row r="982" spans="90:109">
      <c r="CL982" s="120" t="s">
        <v>2907</v>
      </c>
      <c r="CM982" s="115" t="s">
        <v>3945</v>
      </c>
      <c r="DB982" s="115" t="s">
        <v>8948</v>
      </c>
      <c r="DC982" s="115" t="s">
        <v>7863</v>
      </c>
      <c r="DD982" s="115" t="s">
        <v>8949</v>
      </c>
      <c r="DE982" s="115" t="s">
        <v>8950</v>
      </c>
    </row>
    <row r="983" spans="90:109">
      <c r="CL983" s="120" t="s">
        <v>2908</v>
      </c>
      <c r="CM983" s="115" t="s">
        <v>3946</v>
      </c>
      <c r="DB983" s="115" t="s">
        <v>8951</v>
      </c>
      <c r="DC983" s="115" t="s">
        <v>8952</v>
      </c>
      <c r="DD983" s="115" t="s">
        <v>8953</v>
      </c>
      <c r="DE983" s="115" t="s">
        <v>8954</v>
      </c>
    </row>
    <row r="984" spans="90:109">
      <c r="CL984" s="120" t="s">
        <v>2909</v>
      </c>
      <c r="CM984" s="115" t="s">
        <v>3947</v>
      </c>
      <c r="DB984" s="115" t="s">
        <v>8955</v>
      </c>
      <c r="DC984" s="115" t="s">
        <v>8956</v>
      </c>
      <c r="DD984" s="115" t="s">
        <v>8957</v>
      </c>
      <c r="DE984" s="115" t="s">
        <v>8958</v>
      </c>
    </row>
    <row r="985" spans="90:109">
      <c r="CL985" s="120" t="s">
        <v>2910</v>
      </c>
      <c r="CM985" s="115" t="s">
        <v>3948</v>
      </c>
      <c r="DB985" s="115" t="s">
        <v>8959</v>
      </c>
      <c r="DC985" s="115" t="s">
        <v>8960</v>
      </c>
      <c r="DD985" s="115" t="s">
        <v>8961</v>
      </c>
      <c r="DE985" s="115" t="s">
        <v>8962</v>
      </c>
    </row>
    <row r="986" spans="90:109">
      <c r="CL986" s="120" t="s">
        <v>2911</v>
      </c>
      <c r="CM986" s="115" t="s">
        <v>3949</v>
      </c>
      <c r="DB986" s="115" t="s">
        <v>8963</v>
      </c>
      <c r="DC986" s="115" t="s">
        <v>8964</v>
      </c>
      <c r="DD986" s="115" t="s">
        <v>8965</v>
      </c>
      <c r="DE986" s="115" t="s">
        <v>8966</v>
      </c>
    </row>
    <row r="987" spans="90:109">
      <c r="CL987" s="120" t="s">
        <v>2912</v>
      </c>
      <c r="CM987" s="115" t="s">
        <v>3950</v>
      </c>
      <c r="DB987" s="115" t="s">
        <v>8967</v>
      </c>
      <c r="DC987" s="115" t="s">
        <v>8968</v>
      </c>
      <c r="DD987" s="115" t="s">
        <v>8969</v>
      </c>
      <c r="DE987" s="115" t="s">
        <v>8970</v>
      </c>
    </row>
    <row r="988" spans="90:109">
      <c r="CL988" s="120" t="s">
        <v>2913</v>
      </c>
      <c r="CM988" s="115" t="s">
        <v>3951</v>
      </c>
      <c r="DB988" s="115" t="s">
        <v>8971</v>
      </c>
      <c r="DC988" s="115" t="s">
        <v>8972</v>
      </c>
      <c r="DD988" s="115" t="s">
        <v>8973</v>
      </c>
      <c r="DE988" s="115" t="s">
        <v>8974</v>
      </c>
    </row>
    <row r="989" spans="90:109">
      <c r="CL989" s="120" t="s">
        <v>2914</v>
      </c>
      <c r="CM989" s="115" t="s">
        <v>3952</v>
      </c>
      <c r="DB989" s="115" t="s">
        <v>8975</v>
      </c>
      <c r="DC989" s="115" t="s">
        <v>8976</v>
      </c>
      <c r="DD989" s="115" t="s">
        <v>8977</v>
      </c>
      <c r="DE989" s="115" t="s">
        <v>8978</v>
      </c>
    </row>
    <row r="990" spans="90:109">
      <c r="CL990" s="120" t="s">
        <v>2915</v>
      </c>
      <c r="CM990" s="115" t="s">
        <v>3953</v>
      </c>
      <c r="DB990" s="115" t="s">
        <v>8979</v>
      </c>
      <c r="DC990" s="115" t="s">
        <v>8980</v>
      </c>
      <c r="DD990" s="115" t="s">
        <v>8981</v>
      </c>
      <c r="DE990" s="115" t="s">
        <v>8982</v>
      </c>
    </row>
    <row r="991" spans="90:109">
      <c r="CL991" s="120" t="s">
        <v>2916</v>
      </c>
      <c r="CM991" s="115" t="s">
        <v>3954</v>
      </c>
      <c r="DB991" s="115" t="s">
        <v>8983</v>
      </c>
      <c r="DC991" s="115" t="s">
        <v>8984</v>
      </c>
      <c r="DD991" s="115" t="s">
        <v>8985</v>
      </c>
      <c r="DE991" s="115" t="s">
        <v>8986</v>
      </c>
    </row>
    <row r="992" spans="90:109">
      <c r="CL992" s="120" t="s">
        <v>2917</v>
      </c>
      <c r="CM992" s="115" t="s">
        <v>3955</v>
      </c>
      <c r="DB992" s="115" t="s">
        <v>8987</v>
      </c>
      <c r="DC992" s="115" t="s">
        <v>8988</v>
      </c>
      <c r="DD992" s="115" t="s">
        <v>8989</v>
      </c>
      <c r="DE992" s="115" t="s">
        <v>8990</v>
      </c>
    </row>
    <row r="993" spans="90:109">
      <c r="CL993" s="120" t="s">
        <v>2918</v>
      </c>
      <c r="CM993" s="115" t="s">
        <v>3956</v>
      </c>
      <c r="DB993" s="115" t="s">
        <v>8991</v>
      </c>
      <c r="DC993" s="115" t="s">
        <v>8992</v>
      </c>
      <c r="DD993" s="115" t="s">
        <v>8993</v>
      </c>
      <c r="DE993" s="115" t="s">
        <v>8994</v>
      </c>
    </row>
    <row r="994" spans="90:109">
      <c r="CL994" s="120" t="s">
        <v>2919</v>
      </c>
      <c r="CM994" s="115" t="s">
        <v>3957</v>
      </c>
      <c r="DB994" s="115" t="s">
        <v>8995</v>
      </c>
      <c r="DC994" s="115" t="s">
        <v>8996</v>
      </c>
      <c r="DD994" s="115" t="s">
        <v>8997</v>
      </c>
      <c r="DE994" s="115" t="s">
        <v>8998</v>
      </c>
    </row>
    <row r="995" spans="90:109">
      <c r="CL995" s="120" t="s">
        <v>2920</v>
      </c>
      <c r="CM995" s="115" t="s">
        <v>3958</v>
      </c>
      <c r="DB995" s="115" t="s">
        <v>8999</v>
      </c>
      <c r="DC995" s="115" t="s">
        <v>9000</v>
      </c>
      <c r="DD995" s="115" t="s">
        <v>9001</v>
      </c>
      <c r="DE995" s="115" t="s">
        <v>9002</v>
      </c>
    </row>
    <row r="996" spans="90:109">
      <c r="CL996" s="120" t="s">
        <v>2921</v>
      </c>
      <c r="CM996" s="115" t="s">
        <v>3959</v>
      </c>
      <c r="DB996" s="115" t="s">
        <v>9003</v>
      </c>
      <c r="DC996" s="115" t="s">
        <v>9004</v>
      </c>
      <c r="DD996" s="115" t="s">
        <v>9005</v>
      </c>
      <c r="DE996" s="115" t="s">
        <v>9006</v>
      </c>
    </row>
    <row r="997" spans="90:109">
      <c r="CL997" s="120" t="s">
        <v>2922</v>
      </c>
      <c r="CM997" s="115" t="s">
        <v>3960</v>
      </c>
      <c r="DB997" s="115" t="s">
        <v>9007</v>
      </c>
      <c r="DC997" s="115" t="s">
        <v>9008</v>
      </c>
      <c r="DD997" s="115" t="s">
        <v>9009</v>
      </c>
      <c r="DE997" s="115" t="s">
        <v>9010</v>
      </c>
    </row>
    <row r="998" spans="90:109">
      <c r="CL998" s="120" t="s">
        <v>2923</v>
      </c>
      <c r="CM998" s="115" t="s">
        <v>3961</v>
      </c>
      <c r="DB998" s="115" t="s">
        <v>9011</v>
      </c>
      <c r="DC998" s="115" t="s">
        <v>9012</v>
      </c>
      <c r="DD998" s="115" t="s">
        <v>9013</v>
      </c>
      <c r="DE998" s="115" t="s">
        <v>9014</v>
      </c>
    </row>
    <row r="999" spans="90:109">
      <c r="CL999" s="120" t="s">
        <v>2924</v>
      </c>
      <c r="CM999" s="115" t="s">
        <v>3962</v>
      </c>
      <c r="DB999" s="115" t="s">
        <v>9015</v>
      </c>
      <c r="DC999" s="115" t="s">
        <v>9016</v>
      </c>
      <c r="DD999" s="115" t="s">
        <v>9017</v>
      </c>
      <c r="DE999" s="115" t="s">
        <v>9018</v>
      </c>
    </row>
    <row r="1000" spans="90:109">
      <c r="CL1000" s="120" t="s">
        <v>2925</v>
      </c>
      <c r="CM1000" s="115" t="s">
        <v>3963</v>
      </c>
      <c r="DB1000" s="115" t="s">
        <v>9019</v>
      </c>
      <c r="DC1000" s="115" t="s">
        <v>9020</v>
      </c>
      <c r="DD1000" s="115" t="s">
        <v>9021</v>
      </c>
      <c r="DE1000" s="115" t="s">
        <v>9022</v>
      </c>
    </row>
    <row r="1001" spans="90:109">
      <c r="CL1001" s="120" t="s">
        <v>2926</v>
      </c>
      <c r="CM1001" s="115" t="s">
        <v>3964</v>
      </c>
      <c r="DB1001" s="115" t="s">
        <v>9023</v>
      </c>
      <c r="DC1001" s="115" t="s">
        <v>9024</v>
      </c>
      <c r="DD1001" s="115" t="s">
        <v>9025</v>
      </c>
      <c r="DE1001" s="115" t="s">
        <v>9026</v>
      </c>
    </row>
    <row r="1002" spans="90:109">
      <c r="CL1002" s="120" t="s">
        <v>2927</v>
      </c>
      <c r="CM1002" s="115" t="s">
        <v>3965</v>
      </c>
      <c r="DB1002" s="115" t="s">
        <v>9027</v>
      </c>
      <c r="DC1002" s="115" t="s">
        <v>9028</v>
      </c>
      <c r="DD1002" s="115" t="s">
        <v>9029</v>
      </c>
      <c r="DE1002" s="115" t="s">
        <v>9030</v>
      </c>
    </row>
    <row r="1003" spans="90:109">
      <c r="CL1003" s="120" t="s">
        <v>2928</v>
      </c>
      <c r="CM1003" s="115" t="s">
        <v>3966</v>
      </c>
      <c r="DB1003" s="115" t="s">
        <v>9031</v>
      </c>
      <c r="DC1003" s="115" t="s">
        <v>9032</v>
      </c>
      <c r="DD1003" s="115" t="s">
        <v>9033</v>
      </c>
      <c r="DE1003" s="115" t="s">
        <v>9034</v>
      </c>
    </row>
    <row r="1004" spans="90:109">
      <c r="CL1004" s="120" t="s">
        <v>2929</v>
      </c>
      <c r="CM1004" s="115" t="s">
        <v>3967</v>
      </c>
      <c r="DB1004" s="115" t="s">
        <v>9035</v>
      </c>
      <c r="DC1004" s="115" t="s">
        <v>9036</v>
      </c>
      <c r="DD1004" s="115" t="s">
        <v>9037</v>
      </c>
      <c r="DE1004" s="115" t="s">
        <v>9038</v>
      </c>
    </row>
    <row r="1005" spans="90:109">
      <c r="CL1005" s="120" t="s">
        <v>2930</v>
      </c>
      <c r="CM1005" s="115" t="s">
        <v>3968</v>
      </c>
      <c r="DB1005" s="115" t="s">
        <v>9039</v>
      </c>
      <c r="DC1005" s="115" t="s">
        <v>9040</v>
      </c>
      <c r="DD1005" s="115" t="s">
        <v>9041</v>
      </c>
      <c r="DE1005" s="115" t="s">
        <v>9042</v>
      </c>
    </row>
    <row r="1006" spans="90:109">
      <c r="CL1006" s="120" t="s">
        <v>2931</v>
      </c>
      <c r="CM1006" s="115" t="s">
        <v>3969</v>
      </c>
      <c r="DB1006" s="115" t="s">
        <v>9043</v>
      </c>
      <c r="DC1006" s="115" t="s">
        <v>9044</v>
      </c>
      <c r="DD1006" s="115" t="s">
        <v>9045</v>
      </c>
      <c r="DE1006" s="115" t="s">
        <v>9046</v>
      </c>
    </row>
    <row r="1007" spans="90:109">
      <c r="CL1007" s="120" t="s">
        <v>2932</v>
      </c>
      <c r="CM1007" s="115" t="s">
        <v>3970</v>
      </c>
      <c r="DB1007" s="115" t="s">
        <v>9047</v>
      </c>
      <c r="DC1007" s="115" t="s">
        <v>9048</v>
      </c>
      <c r="DD1007" s="115" t="s">
        <v>9049</v>
      </c>
      <c r="DE1007" s="115" t="s">
        <v>9050</v>
      </c>
    </row>
    <row r="1008" spans="90:109">
      <c r="CL1008" s="120" t="s">
        <v>2933</v>
      </c>
      <c r="CM1008" s="115" t="s">
        <v>3971</v>
      </c>
      <c r="DB1008" s="115" t="s">
        <v>9051</v>
      </c>
      <c r="DC1008" s="115" t="s">
        <v>9052</v>
      </c>
      <c r="DD1008" s="115" t="s">
        <v>9053</v>
      </c>
      <c r="DE1008" s="115" t="s">
        <v>9054</v>
      </c>
    </row>
    <row r="1009" spans="90:109">
      <c r="CL1009" s="120" t="s">
        <v>2934</v>
      </c>
      <c r="CM1009" s="115" t="s">
        <v>3972</v>
      </c>
      <c r="DB1009" s="115" t="s">
        <v>9055</v>
      </c>
      <c r="DC1009" s="115" t="s">
        <v>9056</v>
      </c>
      <c r="DD1009" s="115" t="s">
        <v>9057</v>
      </c>
      <c r="DE1009" s="115" t="s">
        <v>9058</v>
      </c>
    </row>
    <row r="1010" spans="90:109">
      <c r="CL1010" s="120" t="s">
        <v>2935</v>
      </c>
      <c r="CM1010" s="115" t="s">
        <v>3973</v>
      </c>
      <c r="DB1010" s="115" t="s">
        <v>9059</v>
      </c>
      <c r="DC1010" s="115" t="s">
        <v>9060</v>
      </c>
      <c r="DD1010" s="115" t="s">
        <v>9061</v>
      </c>
      <c r="DE1010" s="115" t="s">
        <v>9062</v>
      </c>
    </row>
    <row r="1011" spans="90:109">
      <c r="CL1011" s="120" t="s">
        <v>2936</v>
      </c>
      <c r="CM1011" s="115" t="s">
        <v>3974</v>
      </c>
      <c r="DB1011" s="115" t="s">
        <v>9063</v>
      </c>
      <c r="DC1011" s="115" t="s">
        <v>9064</v>
      </c>
      <c r="DD1011" s="115" t="s">
        <v>9065</v>
      </c>
      <c r="DE1011" s="115" t="s">
        <v>9066</v>
      </c>
    </row>
    <row r="1012" spans="90:109">
      <c r="CL1012" s="120" t="s">
        <v>2937</v>
      </c>
      <c r="CM1012" s="115" t="s">
        <v>3975</v>
      </c>
      <c r="DB1012" s="115" t="s">
        <v>9067</v>
      </c>
      <c r="DC1012" s="115" t="s">
        <v>9068</v>
      </c>
      <c r="DD1012" s="115" t="s">
        <v>9069</v>
      </c>
      <c r="DE1012" s="115" t="s">
        <v>9070</v>
      </c>
    </row>
    <row r="1013" spans="90:109">
      <c r="CL1013" s="120" t="s">
        <v>2938</v>
      </c>
      <c r="CM1013" s="115" t="s">
        <v>3976</v>
      </c>
      <c r="DB1013" s="115" t="s">
        <v>9071</v>
      </c>
      <c r="DC1013" s="115" t="s">
        <v>9072</v>
      </c>
      <c r="DD1013" s="115" t="s">
        <v>9073</v>
      </c>
      <c r="DE1013" s="115" t="s">
        <v>9074</v>
      </c>
    </row>
    <row r="1014" spans="90:109">
      <c r="CL1014" s="120" t="s">
        <v>2939</v>
      </c>
      <c r="CM1014" s="115" t="s">
        <v>3977</v>
      </c>
      <c r="DB1014" s="115" t="s">
        <v>9075</v>
      </c>
      <c r="DC1014" s="115" t="s">
        <v>9076</v>
      </c>
      <c r="DD1014" s="115" t="s">
        <v>9077</v>
      </c>
      <c r="DE1014" s="115" t="s">
        <v>9078</v>
      </c>
    </row>
    <row r="1015" spans="90:109">
      <c r="CL1015" s="120" t="s">
        <v>2940</v>
      </c>
      <c r="CM1015" s="115" t="s">
        <v>3978</v>
      </c>
      <c r="DB1015" s="115" t="s">
        <v>9079</v>
      </c>
      <c r="DC1015" s="115" t="s">
        <v>9080</v>
      </c>
      <c r="DD1015" s="115" t="s">
        <v>9081</v>
      </c>
      <c r="DE1015" s="115" t="s">
        <v>9082</v>
      </c>
    </row>
    <row r="1016" spans="90:109">
      <c r="CL1016" s="120" t="s">
        <v>2941</v>
      </c>
      <c r="CM1016" s="115" t="s">
        <v>3979</v>
      </c>
      <c r="DB1016" s="115" t="s">
        <v>9083</v>
      </c>
      <c r="DC1016" s="115" t="s">
        <v>9084</v>
      </c>
      <c r="DD1016" s="115" t="s">
        <v>9085</v>
      </c>
      <c r="DE1016" s="115" t="s">
        <v>9086</v>
      </c>
    </row>
    <row r="1017" spans="90:109">
      <c r="CL1017" s="120" t="s">
        <v>2942</v>
      </c>
      <c r="CM1017" s="115" t="s">
        <v>3980</v>
      </c>
      <c r="DB1017" s="115" t="s">
        <v>9087</v>
      </c>
      <c r="DC1017" s="115" t="s">
        <v>9088</v>
      </c>
      <c r="DD1017" s="115" t="s">
        <v>9089</v>
      </c>
      <c r="DE1017" s="115" t="s">
        <v>9090</v>
      </c>
    </row>
    <row r="1018" spans="90:109">
      <c r="CL1018" s="120" t="s">
        <v>2943</v>
      </c>
      <c r="CM1018" s="115" t="s">
        <v>3981</v>
      </c>
      <c r="DB1018" s="115" t="s">
        <v>9091</v>
      </c>
      <c r="DC1018" s="115" t="s">
        <v>9092</v>
      </c>
      <c r="DD1018" s="115" t="s">
        <v>9093</v>
      </c>
      <c r="DE1018" s="115" t="s">
        <v>9094</v>
      </c>
    </row>
    <row r="1019" spans="90:109">
      <c r="CL1019" s="120" t="s">
        <v>2944</v>
      </c>
      <c r="CM1019" s="115" t="s">
        <v>3982</v>
      </c>
      <c r="DB1019" s="115" t="s">
        <v>9095</v>
      </c>
      <c r="DC1019" s="115" t="s">
        <v>9096</v>
      </c>
      <c r="DD1019" s="115" t="s">
        <v>9097</v>
      </c>
      <c r="DE1019" s="115" t="s">
        <v>9098</v>
      </c>
    </row>
    <row r="1020" spans="90:109">
      <c r="CL1020" s="120" t="s">
        <v>2945</v>
      </c>
      <c r="CM1020" s="115" t="s">
        <v>3983</v>
      </c>
      <c r="DB1020" s="115" t="s">
        <v>9099</v>
      </c>
      <c r="DC1020" s="115" t="s">
        <v>9100</v>
      </c>
      <c r="DD1020" s="115" t="s">
        <v>9101</v>
      </c>
      <c r="DE1020" s="115" t="s">
        <v>9102</v>
      </c>
    </row>
    <row r="1021" spans="90:109">
      <c r="CL1021" s="120" t="s">
        <v>2946</v>
      </c>
      <c r="CM1021" s="115" t="s">
        <v>3984</v>
      </c>
      <c r="DB1021" s="115" t="s">
        <v>9103</v>
      </c>
      <c r="DC1021" s="115" t="s">
        <v>9104</v>
      </c>
      <c r="DD1021" s="115" t="s">
        <v>9105</v>
      </c>
      <c r="DE1021" s="115" t="s">
        <v>9106</v>
      </c>
    </row>
    <row r="1022" spans="90:109">
      <c r="CL1022" s="120" t="s">
        <v>2947</v>
      </c>
      <c r="CM1022" s="115" t="s">
        <v>3985</v>
      </c>
      <c r="DB1022" s="115" t="s">
        <v>9107</v>
      </c>
      <c r="DC1022" s="115" t="s">
        <v>9108</v>
      </c>
      <c r="DD1022" s="115" t="s">
        <v>9109</v>
      </c>
      <c r="DE1022" s="115" t="s">
        <v>9110</v>
      </c>
    </row>
    <row r="1023" spans="90:109">
      <c r="CL1023" s="120" t="s">
        <v>2948</v>
      </c>
      <c r="CM1023" s="115" t="s">
        <v>3986</v>
      </c>
      <c r="DB1023" s="115" t="s">
        <v>9111</v>
      </c>
      <c r="DC1023" s="115" t="s">
        <v>9112</v>
      </c>
      <c r="DD1023" s="115" t="s">
        <v>9113</v>
      </c>
      <c r="DE1023" s="115" t="s">
        <v>9114</v>
      </c>
    </row>
    <row r="1024" spans="90:109">
      <c r="CL1024" s="120" t="s">
        <v>2949</v>
      </c>
      <c r="CM1024" s="115" t="s">
        <v>3987</v>
      </c>
      <c r="DB1024" s="115" t="s">
        <v>9115</v>
      </c>
      <c r="DC1024" s="115" t="s">
        <v>9116</v>
      </c>
      <c r="DD1024" s="115" t="s">
        <v>9117</v>
      </c>
      <c r="DE1024" s="115" t="s">
        <v>9118</v>
      </c>
    </row>
    <row r="1025" spans="90:109">
      <c r="CL1025" s="120" t="s">
        <v>2950</v>
      </c>
      <c r="CM1025" s="115" t="s">
        <v>3988</v>
      </c>
      <c r="DB1025" s="115" t="s">
        <v>9119</v>
      </c>
      <c r="DC1025" s="115" t="s">
        <v>9120</v>
      </c>
      <c r="DD1025" s="115" t="s">
        <v>9121</v>
      </c>
      <c r="DE1025" s="115" t="s">
        <v>9122</v>
      </c>
    </row>
    <row r="1026" spans="90:109">
      <c r="CL1026" s="120" t="s">
        <v>2951</v>
      </c>
      <c r="CM1026" s="115" t="s">
        <v>3989</v>
      </c>
      <c r="DB1026" s="115" t="s">
        <v>9123</v>
      </c>
      <c r="DC1026" s="115" t="s">
        <v>9124</v>
      </c>
      <c r="DD1026" s="115" t="s">
        <v>9125</v>
      </c>
      <c r="DE1026" s="115" t="s">
        <v>9126</v>
      </c>
    </row>
    <row r="1027" spans="90:109">
      <c r="CL1027" s="120" t="s">
        <v>2952</v>
      </c>
      <c r="CM1027" s="115" t="s">
        <v>3990</v>
      </c>
      <c r="DB1027" s="115" t="s">
        <v>9127</v>
      </c>
      <c r="DC1027" s="115" t="s">
        <v>9128</v>
      </c>
      <c r="DD1027" s="115" t="s">
        <v>9129</v>
      </c>
      <c r="DE1027" s="115" t="s">
        <v>9130</v>
      </c>
    </row>
    <row r="1028" spans="90:109">
      <c r="CL1028" s="120" t="s">
        <v>2953</v>
      </c>
      <c r="CM1028" s="115" t="s">
        <v>3991</v>
      </c>
      <c r="DB1028" s="115" t="s">
        <v>9131</v>
      </c>
      <c r="DC1028" s="115" t="s">
        <v>9132</v>
      </c>
      <c r="DD1028" s="115" t="s">
        <v>9133</v>
      </c>
      <c r="DE1028" s="115" t="s">
        <v>9134</v>
      </c>
    </row>
    <row r="1029" spans="90:109">
      <c r="CL1029" s="120" t="s">
        <v>2954</v>
      </c>
      <c r="CM1029" s="115" t="s">
        <v>3992</v>
      </c>
      <c r="DB1029" s="115" t="s">
        <v>9135</v>
      </c>
      <c r="DC1029" s="115" t="s">
        <v>9136</v>
      </c>
      <c r="DD1029" s="115" t="s">
        <v>9137</v>
      </c>
      <c r="DE1029" s="115" t="s">
        <v>9138</v>
      </c>
    </row>
    <row r="1030" spans="90:109">
      <c r="CL1030" s="120" t="s">
        <v>2955</v>
      </c>
      <c r="CM1030" s="115" t="s">
        <v>3993</v>
      </c>
      <c r="DB1030" s="115" t="s">
        <v>9139</v>
      </c>
      <c r="DC1030" s="115" t="s">
        <v>9140</v>
      </c>
      <c r="DD1030" s="115" t="s">
        <v>9141</v>
      </c>
      <c r="DE1030" s="115" t="s">
        <v>9142</v>
      </c>
    </row>
    <row r="1031" spans="90:109">
      <c r="CL1031" s="120" t="s">
        <v>2956</v>
      </c>
      <c r="CM1031" s="115" t="s">
        <v>3994</v>
      </c>
      <c r="DB1031" s="115" t="s">
        <v>9143</v>
      </c>
      <c r="DC1031" s="115" t="s">
        <v>9144</v>
      </c>
      <c r="DD1031" s="115" t="s">
        <v>9145</v>
      </c>
      <c r="DE1031" s="115" t="s">
        <v>9146</v>
      </c>
    </row>
    <row r="1032" spans="90:109">
      <c r="CL1032" s="120" t="s">
        <v>2957</v>
      </c>
      <c r="CM1032" s="115" t="s">
        <v>3995</v>
      </c>
      <c r="DB1032" s="115" t="s">
        <v>9147</v>
      </c>
      <c r="DC1032" s="115" t="s">
        <v>9148</v>
      </c>
      <c r="DD1032" s="115" t="s">
        <v>9149</v>
      </c>
      <c r="DE1032" s="115" t="s">
        <v>9150</v>
      </c>
    </row>
    <row r="1033" spans="90:109">
      <c r="CL1033" s="120" t="s">
        <v>2958</v>
      </c>
      <c r="CM1033" s="115" t="s">
        <v>3996</v>
      </c>
      <c r="DB1033" s="115" t="s">
        <v>9151</v>
      </c>
      <c r="DC1033" s="115" t="s">
        <v>9152</v>
      </c>
      <c r="DD1033" s="115" t="s">
        <v>9153</v>
      </c>
      <c r="DE1033" s="115" t="s">
        <v>9154</v>
      </c>
    </row>
    <row r="1034" spans="90:109">
      <c r="CL1034" s="120" t="s">
        <v>2959</v>
      </c>
      <c r="CM1034" s="115" t="s">
        <v>3997</v>
      </c>
      <c r="DB1034" s="115" t="s">
        <v>9155</v>
      </c>
      <c r="DC1034" s="115" t="s">
        <v>9156</v>
      </c>
      <c r="DD1034" s="115" t="s">
        <v>9157</v>
      </c>
      <c r="DE1034" s="115" t="s">
        <v>9158</v>
      </c>
    </row>
    <row r="1035" spans="90:109">
      <c r="CL1035" s="120" t="s">
        <v>2960</v>
      </c>
      <c r="CM1035" s="115" t="s">
        <v>3998</v>
      </c>
      <c r="DB1035" s="115" t="s">
        <v>9159</v>
      </c>
      <c r="DC1035" s="115" t="s">
        <v>9160</v>
      </c>
      <c r="DD1035" s="115" t="s">
        <v>9161</v>
      </c>
      <c r="DE1035" s="115" t="s">
        <v>9162</v>
      </c>
    </row>
    <row r="1036" spans="90:109">
      <c r="CL1036" s="120" t="s">
        <v>2961</v>
      </c>
      <c r="CM1036" s="115" t="s">
        <v>3999</v>
      </c>
      <c r="DB1036" s="115" t="s">
        <v>9163</v>
      </c>
      <c r="DC1036" s="115" t="s">
        <v>9164</v>
      </c>
      <c r="DD1036" s="115" t="s">
        <v>9165</v>
      </c>
      <c r="DE1036" s="115" t="s">
        <v>9166</v>
      </c>
    </row>
    <row r="1037" spans="90:109">
      <c r="CL1037" s="120" t="s">
        <v>2962</v>
      </c>
      <c r="CM1037" s="115" t="s">
        <v>4000</v>
      </c>
      <c r="DB1037" s="115" t="s">
        <v>9167</v>
      </c>
      <c r="DC1037" s="115" t="s">
        <v>9168</v>
      </c>
      <c r="DD1037" s="115" t="s">
        <v>9169</v>
      </c>
      <c r="DE1037" s="115" t="s">
        <v>9170</v>
      </c>
    </row>
    <row r="1038" spans="90:109">
      <c r="CL1038" s="120" t="s">
        <v>2963</v>
      </c>
      <c r="CM1038" s="115" t="s">
        <v>4001</v>
      </c>
      <c r="DB1038" s="115" t="s">
        <v>9171</v>
      </c>
      <c r="DC1038" s="115" t="s">
        <v>9172</v>
      </c>
      <c r="DD1038" s="115" t="s">
        <v>9173</v>
      </c>
      <c r="DE1038" s="115" t="s">
        <v>9174</v>
      </c>
    </row>
    <row r="1039" spans="90:109">
      <c r="CL1039" s="120" t="s">
        <v>2964</v>
      </c>
      <c r="CM1039" s="115" t="s">
        <v>4002</v>
      </c>
      <c r="DB1039" s="115" t="s">
        <v>9175</v>
      </c>
      <c r="DC1039" s="115" t="s">
        <v>9176</v>
      </c>
      <c r="DD1039" s="115" t="s">
        <v>9177</v>
      </c>
      <c r="DE1039" s="115" t="s">
        <v>9178</v>
      </c>
    </row>
    <row r="1040" spans="90:109">
      <c r="CL1040" s="120" t="s">
        <v>2965</v>
      </c>
      <c r="CM1040" s="115" t="s">
        <v>4003</v>
      </c>
      <c r="DB1040" s="115" t="s">
        <v>9179</v>
      </c>
      <c r="DC1040" s="115" t="s">
        <v>9180</v>
      </c>
      <c r="DD1040" s="115" t="s">
        <v>9181</v>
      </c>
      <c r="DE1040" s="115" t="s">
        <v>9182</v>
      </c>
    </row>
    <row r="1041" spans="90:109">
      <c r="CL1041" s="120" t="s">
        <v>2966</v>
      </c>
      <c r="CM1041" s="115" t="s">
        <v>4004</v>
      </c>
      <c r="DB1041" s="115" t="s">
        <v>9183</v>
      </c>
      <c r="DC1041" s="115" t="s">
        <v>9184</v>
      </c>
      <c r="DD1041" s="115" t="s">
        <v>9185</v>
      </c>
      <c r="DE1041" s="115" t="s">
        <v>9186</v>
      </c>
    </row>
    <row r="1042" spans="90:109">
      <c r="CL1042" s="120" t="s">
        <v>2967</v>
      </c>
      <c r="CM1042" s="115" t="s">
        <v>4005</v>
      </c>
      <c r="DB1042" s="115" t="s">
        <v>9187</v>
      </c>
      <c r="DC1042" s="115" t="s">
        <v>9188</v>
      </c>
      <c r="DD1042" s="115" t="s">
        <v>9189</v>
      </c>
      <c r="DE1042" s="115" t="s">
        <v>9190</v>
      </c>
    </row>
    <row r="1043" spans="90:109">
      <c r="CL1043" s="120" t="s">
        <v>2968</v>
      </c>
      <c r="CM1043" s="115" t="s">
        <v>4006</v>
      </c>
      <c r="DB1043" s="115" t="s">
        <v>9191</v>
      </c>
      <c r="DC1043" s="115" t="s">
        <v>9192</v>
      </c>
      <c r="DD1043" s="115" t="s">
        <v>9193</v>
      </c>
      <c r="DE1043" s="115" t="s">
        <v>9194</v>
      </c>
    </row>
    <row r="1044" spans="90:109">
      <c r="CL1044" s="120" t="s">
        <v>2969</v>
      </c>
      <c r="CM1044" s="115" t="s">
        <v>4007</v>
      </c>
      <c r="DB1044" s="115" t="s">
        <v>9195</v>
      </c>
      <c r="DC1044" s="115" t="s">
        <v>9196</v>
      </c>
      <c r="DD1044" s="115" t="s">
        <v>9197</v>
      </c>
      <c r="DE1044" s="115" t="s">
        <v>9198</v>
      </c>
    </row>
    <row r="1045" spans="90:109">
      <c r="CL1045" s="120" t="s">
        <v>2970</v>
      </c>
      <c r="CM1045" s="115" t="s">
        <v>4008</v>
      </c>
      <c r="DB1045" s="115" t="s">
        <v>9199</v>
      </c>
      <c r="DC1045" s="115" t="s">
        <v>9200</v>
      </c>
      <c r="DD1045" s="115" t="s">
        <v>9201</v>
      </c>
      <c r="DE1045" s="115" t="s">
        <v>9202</v>
      </c>
    </row>
    <row r="1046" spans="90:109">
      <c r="CL1046" s="120" t="s">
        <v>2971</v>
      </c>
      <c r="CM1046" s="115" t="s">
        <v>4009</v>
      </c>
      <c r="DB1046" s="115" t="s">
        <v>9203</v>
      </c>
      <c r="DC1046" s="115" t="s">
        <v>9204</v>
      </c>
      <c r="DD1046" s="115" t="s">
        <v>9205</v>
      </c>
      <c r="DE1046" s="115" t="s">
        <v>9206</v>
      </c>
    </row>
    <row r="1047" spans="90:109">
      <c r="CL1047" s="120" t="s">
        <v>2972</v>
      </c>
      <c r="CM1047" s="115" t="s">
        <v>4010</v>
      </c>
      <c r="DB1047" s="115" t="s">
        <v>9207</v>
      </c>
      <c r="DC1047" s="115" t="s">
        <v>9208</v>
      </c>
      <c r="DD1047" s="115" t="s">
        <v>9209</v>
      </c>
      <c r="DE1047" s="115" t="s">
        <v>9210</v>
      </c>
    </row>
    <row r="1048" spans="90:109">
      <c r="CL1048" s="120" t="s">
        <v>2973</v>
      </c>
      <c r="CM1048" s="115" t="s">
        <v>4011</v>
      </c>
      <c r="DB1048" s="115" t="s">
        <v>9211</v>
      </c>
      <c r="DC1048" s="115" t="s">
        <v>9212</v>
      </c>
      <c r="DD1048" s="115" t="s">
        <v>9213</v>
      </c>
      <c r="DE1048" s="115" t="s">
        <v>9214</v>
      </c>
    </row>
    <row r="1049" spans="90:109">
      <c r="CL1049" s="120" t="s">
        <v>2974</v>
      </c>
      <c r="CM1049" s="115" t="s">
        <v>4012</v>
      </c>
      <c r="DB1049" s="115" t="s">
        <v>9215</v>
      </c>
      <c r="DC1049" s="115" t="s">
        <v>9216</v>
      </c>
      <c r="DD1049" s="115" t="s">
        <v>9217</v>
      </c>
      <c r="DE1049" s="115" t="s">
        <v>9218</v>
      </c>
    </row>
    <row r="1050" spans="90:109">
      <c r="CL1050" s="120" t="s">
        <v>2975</v>
      </c>
      <c r="CM1050" s="115" t="s">
        <v>4013</v>
      </c>
      <c r="DB1050" s="115" t="s">
        <v>9219</v>
      </c>
      <c r="DC1050" s="115" t="s">
        <v>9220</v>
      </c>
      <c r="DD1050" s="115" t="s">
        <v>9221</v>
      </c>
      <c r="DE1050" s="115" t="s">
        <v>9222</v>
      </c>
    </row>
    <row r="1051" spans="90:109">
      <c r="CL1051" s="120" t="s">
        <v>2976</v>
      </c>
      <c r="CM1051" s="115" t="s">
        <v>4014</v>
      </c>
      <c r="DB1051" s="115" t="s">
        <v>9223</v>
      </c>
      <c r="DC1051" s="115" t="s">
        <v>9224</v>
      </c>
      <c r="DD1051" s="115" t="s">
        <v>9225</v>
      </c>
      <c r="DE1051" s="115" t="s">
        <v>9226</v>
      </c>
    </row>
    <row r="1052" spans="90:109">
      <c r="CL1052" s="120" t="s">
        <v>2977</v>
      </c>
      <c r="CM1052" s="115" t="s">
        <v>4015</v>
      </c>
      <c r="DB1052" s="115" t="s">
        <v>9227</v>
      </c>
      <c r="DC1052" s="115" t="s">
        <v>9228</v>
      </c>
      <c r="DD1052" s="115" t="s">
        <v>9229</v>
      </c>
      <c r="DE1052" s="115" t="s">
        <v>9230</v>
      </c>
    </row>
    <row r="1053" spans="90:109">
      <c r="CL1053" s="120" t="s">
        <v>2978</v>
      </c>
      <c r="CM1053" s="115" t="s">
        <v>4016</v>
      </c>
      <c r="DB1053" s="115" t="s">
        <v>9231</v>
      </c>
      <c r="DC1053" s="115" t="s">
        <v>9232</v>
      </c>
      <c r="DD1053" s="115" t="s">
        <v>9233</v>
      </c>
      <c r="DE1053" s="115" t="s">
        <v>9234</v>
      </c>
    </row>
    <row r="1054" spans="90:109">
      <c r="CL1054" s="120" t="s">
        <v>2979</v>
      </c>
      <c r="CM1054" s="115" t="s">
        <v>4017</v>
      </c>
      <c r="DB1054" s="115" t="s">
        <v>9235</v>
      </c>
      <c r="DC1054" s="115" t="s">
        <v>9236</v>
      </c>
      <c r="DD1054" s="115" t="s">
        <v>9237</v>
      </c>
      <c r="DE1054" s="115" t="s">
        <v>9238</v>
      </c>
    </row>
    <row r="1055" spans="90:109">
      <c r="CL1055" s="120" t="s">
        <v>2980</v>
      </c>
      <c r="CM1055" s="115" t="s">
        <v>4018</v>
      </c>
      <c r="DB1055" s="115" t="s">
        <v>9239</v>
      </c>
      <c r="DC1055" s="115" t="s">
        <v>9240</v>
      </c>
      <c r="DD1055" s="115" t="s">
        <v>9241</v>
      </c>
      <c r="DE1055" s="115" t="s">
        <v>9242</v>
      </c>
    </row>
    <row r="1056" spans="90:109">
      <c r="CL1056" s="120" t="s">
        <v>2981</v>
      </c>
      <c r="CM1056" s="115" t="s">
        <v>4019</v>
      </c>
      <c r="DB1056" s="115" t="s">
        <v>9243</v>
      </c>
      <c r="DC1056" s="115" t="s">
        <v>9244</v>
      </c>
      <c r="DD1056" s="115" t="s">
        <v>9245</v>
      </c>
      <c r="DE1056" s="115" t="s">
        <v>9246</v>
      </c>
    </row>
    <row r="1057" spans="90:109">
      <c r="CL1057" s="120" t="s">
        <v>2982</v>
      </c>
      <c r="CM1057" s="115" t="s">
        <v>4020</v>
      </c>
      <c r="DB1057" s="115" t="s">
        <v>9247</v>
      </c>
      <c r="DC1057" s="115" t="s">
        <v>9248</v>
      </c>
      <c r="DD1057" s="115" t="s">
        <v>9249</v>
      </c>
      <c r="DE1057" s="115" t="s">
        <v>9250</v>
      </c>
    </row>
    <row r="1058" spans="90:109">
      <c r="CL1058" s="120" t="s">
        <v>2983</v>
      </c>
      <c r="CM1058" s="115" t="s">
        <v>4021</v>
      </c>
      <c r="DB1058" s="115" t="s">
        <v>9251</v>
      </c>
      <c r="DC1058" s="115" t="s">
        <v>9252</v>
      </c>
      <c r="DD1058" s="115" t="s">
        <v>9253</v>
      </c>
      <c r="DE1058" s="115" t="s">
        <v>9254</v>
      </c>
    </row>
    <row r="1059" spans="90:109">
      <c r="CL1059" s="120" t="s">
        <v>2984</v>
      </c>
      <c r="CM1059" s="115" t="s">
        <v>4022</v>
      </c>
      <c r="DB1059" s="115" t="s">
        <v>9255</v>
      </c>
      <c r="DC1059" s="115" t="s">
        <v>9256</v>
      </c>
      <c r="DD1059" s="115" t="s">
        <v>9257</v>
      </c>
      <c r="DE1059" s="115" t="s">
        <v>9258</v>
      </c>
    </row>
    <row r="1060" spans="90:109">
      <c r="CL1060" s="120" t="s">
        <v>2985</v>
      </c>
      <c r="CM1060" s="115" t="s">
        <v>4023</v>
      </c>
      <c r="DB1060" s="115" t="s">
        <v>9259</v>
      </c>
      <c r="DC1060" s="115" t="s">
        <v>9260</v>
      </c>
      <c r="DD1060" s="115" t="s">
        <v>9261</v>
      </c>
      <c r="DE1060" s="115" t="s">
        <v>9262</v>
      </c>
    </row>
    <row r="1061" spans="90:109">
      <c r="CL1061" s="120" t="s">
        <v>2986</v>
      </c>
      <c r="CM1061" s="115" t="s">
        <v>4024</v>
      </c>
      <c r="DB1061" s="115" t="s">
        <v>9263</v>
      </c>
      <c r="DC1061" s="115" t="s">
        <v>9264</v>
      </c>
      <c r="DD1061" s="115" t="s">
        <v>9265</v>
      </c>
      <c r="DE1061" s="115" t="s">
        <v>9266</v>
      </c>
    </row>
    <row r="1062" spans="90:109">
      <c r="CL1062" s="120" t="s">
        <v>2987</v>
      </c>
      <c r="CM1062" s="115" t="s">
        <v>4025</v>
      </c>
      <c r="DB1062" s="115" t="s">
        <v>9267</v>
      </c>
      <c r="DC1062" s="115" t="s">
        <v>9268</v>
      </c>
      <c r="DD1062" s="115" t="s">
        <v>9269</v>
      </c>
      <c r="DE1062" s="115" t="s">
        <v>9270</v>
      </c>
    </row>
    <row r="1063" spans="90:109">
      <c r="CL1063" s="120" t="s">
        <v>2988</v>
      </c>
      <c r="CM1063" s="115" t="s">
        <v>4026</v>
      </c>
      <c r="DB1063" s="115" t="s">
        <v>9271</v>
      </c>
      <c r="DC1063" s="115" t="s">
        <v>9272</v>
      </c>
      <c r="DD1063" s="115" t="s">
        <v>9273</v>
      </c>
      <c r="DE1063" s="115" t="s">
        <v>9274</v>
      </c>
    </row>
    <row r="1064" spans="90:109">
      <c r="CL1064" s="120" t="s">
        <v>2989</v>
      </c>
      <c r="CM1064" s="115" t="s">
        <v>4027</v>
      </c>
      <c r="DB1064" s="115" t="s">
        <v>9275</v>
      </c>
      <c r="DC1064" s="115" t="s">
        <v>9276</v>
      </c>
      <c r="DD1064" s="115" t="s">
        <v>9277</v>
      </c>
      <c r="DE1064" s="115" t="s">
        <v>9278</v>
      </c>
    </row>
    <row r="1065" spans="90:109">
      <c r="CL1065" s="120" t="s">
        <v>2990</v>
      </c>
      <c r="CM1065" s="115" t="s">
        <v>4028</v>
      </c>
      <c r="DB1065" s="115" t="s">
        <v>9279</v>
      </c>
      <c r="DC1065" s="115" t="s">
        <v>9280</v>
      </c>
      <c r="DD1065" s="115" t="s">
        <v>9281</v>
      </c>
      <c r="DE1065" s="115" t="s">
        <v>9282</v>
      </c>
    </row>
    <row r="1066" spans="90:109">
      <c r="CL1066" s="120" t="s">
        <v>2991</v>
      </c>
      <c r="CM1066" s="115" t="s">
        <v>4029</v>
      </c>
      <c r="DB1066" s="115" t="s">
        <v>9283</v>
      </c>
      <c r="DC1066" s="115" t="s">
        <v>9284</v>
      </c>
      <c r="DD1066" s="115" t="s">
        <v>9285</v>
      </c>
      <c r="DE1066" s="115" t="s">
        <v>9286</v>
      </c>
    </row>
    <row r="1067" spans="90:109">
      <c r="CL1067" s="120" t="s">
        <v>2992</v>
      </c>
      <c r="CM1067" s="115" t="s">
        <v>4030</v>
      </c>
      <c r="DB1067" s="115" t="s">
        <v>9287</v>
      </c>
      <c r="DC1067" s="115" t="s">
        <v>9288</v>
      </c>
      <c r="DD1067" s="115" t="s">
        <v>9289</v>
      </c>
      <c r="DE1067" s="115" t="s">
        <v>9290</v>
      </c>
    </row>
    <row r="1068" spans="90:109">
      <c r="CL1068" s="120" t="s">
        <v>2993</v>
      </c>
      <c r="CM1068" s="115" t="s">
        <v>4031</v>
      </c>
      <c r="DB1068" s="115" t="s">
        <v>9291</v>
      </c>
      <c r="DC1068" s="115" t="s">
        <v>9292</v>
      </c>
      <c r="DD1068" s="115" t="s">
        <v>9293</v>
      </c>
      <c r="DE1068" s="115" t="s">
        <v>9294</v>
      </c>
    </row>
    <row r="1069" spans="90:109">
      <c r="CL1069" s="120" t="s">
        <v>2994</v>
      </c>
      <c r="CM1069" s="115" t="s">
        <v>4032</v>
      </c>
      <c r="DB1069" s="115" t="s">
        <v>9295</v>
      </c>
      <c r="DC1069" s="115" t="s">
        <v>9296</v>
      </c>
      <c r="DD1069" s="115" t="s">
        <v>9297</v>
      </c>
      <c r="DE1069" s="115" t="s">
        <v>9298</v>
      </c>
    </row>
    <row r="1070" spans="90:109">
      <c r="CL1070" s="120" t="s">
        <v>2995</v>
      </c>
      <c r="CM1070" s="115" t="s">
        <v>4033</v>
      </c>
      <c r="DB1070" s="115" t="s">
        <v>9299</v>
      </c>
      <c r="DC1070" s="115" t="s">
        <v>9300</v>
      </c>
      <c r="DD1070" s="115" t="s">
        <v>9301</v>
      </c>
      <c r="DE1070" s="115" t="s">
        <v>9302</v>
      </c>
    </row>
    <row r="1071" spans="90:109">
      <c r="CL1071" s="120" t="s">
        <v>2996</v>
      </c>
      <c r="CM1071" s="115" t="s">
        <v>4034</v>
      </c>
      <c r="DB1071" s="115" t="s">
        <v>9303</v>
      </c>
      <c r="DC1071" s="115" t="s">
        <v>9304</v>
      </c>
      <c r="DD1071" s="115" t="s">
        <v>9305</v>
      </c>
      <c r="DE1071" s="115" t="s">
        <v>9306</v>
      </c>
    </row>
    <row r="1072" spans="90:109">
      <c r="CL1072" s="120" t="s">
        <v>2997</v>
      </c>
      <c r="CM1072" s="115" t="s">
        <v>4035</v>
      </c>
      <c r="DB1072" s="115" t="s">
        <v>9307</v>
      </c>
      <c r="DC1072" s="115" t="s">
        <v>9308</v>
      </c>
      <c r="DD1072" s="115" t="s">
        <v>9309</v>
      </c>
      <c r="DE1072" s="115" t="s">
        <v>9310</v>
      </c>
    </row>
    <row r="1073" spans="90:109">
      <c r="CL1073" s="120" t="s">
        <v>2998</v>
      </c>
      <c r="CM1073" s="115" t="s">
        <v>4036</v>
      </c>
      <c r="DB1073" s="115" t="s">
        <v>9311</v>
      </c>
      <c r="DC1073" s="115" t="s">
        <v>9312</v>
      </c>
      <c r="DD1073" s="115" t="s">
        <v>9313</v>
      </c>
      <c r="DE1073" s="115" t="s">
        <v>9314</v>
      </c>
    </row>
    <row r="1074" spans="90:109">
      <c r="CL1074" s="120" t="s">
        <v>2999</v>
      </c>
      <c r="CM1074" s="115" t="s">
        <v>4037</v>
      </c>
      <c r="DB1074" s="115" t="s">
        <v>9315</v>
      </c>
      <c r="DC1074" s="115" t="s">
        <v>9316</v>
      </c>
      <c r="DD1074" s="115" t="s">
        <v>9317</v>
      </c>
      <c r="DE1074" s="115" t="s">
        <v>9318</v>
      </c>
    </row>
    <row r="1075" spans="90:109">
      <c r="CL1075" s="120" t="s">
        <v>3000</v>
      </c>
      <c r="CM1075" s="115" t="s">
        <v>4038</v>
      </c>
      <c r="DB1075" s="115" t="s">
        <v>9319</v>
      </c>
      <c r="DC1075" s="115" t="s">
        <v>9320</v>
      </c>
      <c r="DD1075" s="115" t="s">
        <v>9321</v>
      </c>
      <c r="DE1075" s="115" t="s">
        <v>9322</v>
      </c>
    </row>
    <row r="1076" spans="90:109">
      <c r="CL1076" s="120" t="s">
        <v>3001</v>
      </c>
      <c r="CM1076" s="115" t="s">
        <v>4039</v>
      </c>
      <c r="DB1076" s="115" t="s">
        <v>9323</v>
      </c>
      <c r="DC1076" s="115" t="s">
        <v>9324</v>
      </c>
      <c r="DD1076" s="115" t="s">
        <v>9325</v>
      </c>
      <c r="DE1076" s="115" t="s">
        <v>9326</v>
      </c>
    </row>
    <row r="1077" spans="90:109">
      <c r="CL1077" s="120" t="s">
        <v>3002</v>
      </c>
      <c r="CM1077" s="115" t="s">
        <v>4040</v>
      </c>
      <c r="DB1077" s="115" t="s">
        <v>9327</v>
      </c>
      <c r="DC1077" s="115" t="s">
        <v>9328</v>
      </c>
      <c r="DD1077" s="115" t="s">
        <v>9329</v>
      </c>
      <c r="DE1077" s="115" t="s">
        <v>9330</v>
      </c>
    </row>
    <row r="1078" spans="90:109">
      <c r="CL1078" s="120" t="s">
        <v>3003</v>
      </c>
      <c r="CM1078" s="115" t="s">
        <v>4041</v>
      </c>
      <c r="DB1078" s="115" t="s">
        <v>9331</v>
      </c>
      <c r="DC1078" s="115" t="s">
        <v>9332</v>
      </c>
      <c r="DD1078" s="115" t="s">
        <v>9333</v>
      </c>
      <c r="DE1078" s="115" t="s">
        <v>9334</v>
      </c>
    </row>
    <row r="1079" spans="90:109">
      <c r="CL1079" s="120" t="s">
        <v>3004</v>
      </c>
      <c r="CM1079" s="115" t="s">
        <v>4042</v>
      </c>
      <c r="DB1079" s="115" t="s">
        <v>9335</v>
      </c>
      <c r="DC1079" s="115" t="s">
        <v>9336</v>
      </c>
      <c r="DD1079" s="115" t="s">
        <v>9337</v>
      </c>
      <c r="DE1079" s="115" t="s">
        <v>9338</v>
      </c>
    </row>
    <row r="1080" spans="90:109">
      <c r="CL1080" s="120" t="s">
        <v>3005</v>
      </c>
      <c r="CM1080" s="115" t="s">
        <v>4043</v>
      </c>
      <c r="DB1080" s="115" t="s">
        <v>9339</v>
      </c>
      <c r="DC1080" s="115" t="s">
        <v>9340</v>
      </c>
      <c r="DD1080" s="115" t="s">
        <v>9341</v>
      </c>
      <c r="DE1080" s="115" t="s">
        <v>9342</v>
      </c>
    </row>
    <row r="1081" spans="90:109">
      <c r="CL1081" s="120" t="s">
        <v>3006</v>
      </c>
      <c r="CM1081" s="115" t="s">
        <v>4044</v>
      </c>
      <c r="DB1081" s="115" t="s">
        <v>9343</v>
      </c>
      <c r="DC1081" s="115" t="s">
        <v>9344</v>
      </c>
      <c r="DD1081" s="115" t="s">
        <v>9345</v>
      </c>
      <c r="DE1081" s="115" t="s">
        <v>9346</v>
      </c>
    </row>
    <row r="1082" spans="90:109">
      <c r="CL1082" s="120" t="s">
        <v>3007</v>
      </c>
      <c r="CM1082" s="115" t="s">
        <v>4045</v>
      </c>
      <c r="DB1082" s="115" t="s">
        <v>9347</v>
      </c>
      <c r="DC1082" s="115" t="s">
        <v>9348</v>
      </c>
      <c r="DD1082" s="115" t="s">
        <v>9349</v>
      </c>
      <c r="DE1082" s="115" t="s">
        <v>9350</v>
      </c>
    </row>
    <row r="1083" spans="90:109">
      <c r="CL1083" s="120" t="s">
        <v>3008</v>
      </c>
      <c r="CM1083" s="115" t="s">
        <v>4046</v>
      </c>
      <c r="DB1083" s="115" t="s">
        <v>9351</v>
      </c>
      <c r="DC1083" s="115" t="s">
        <v>9352</v>
      </c>
      <c r="DD1083" s="115" t="s">
        <v>9353</v>
      </c>
      <c r="DE1083" s="115" t="s">
        <v>9354</v>
      </c>
    </row>
    <row r="1084" spans="90:109">
      <c r="CL1084" s="120" t="s">
        <v>3009</v>
      </c>
      <c r="CM1084" s="115" t="s">
        <v>4047</v>
      </c>
      <c r="DB1084" s="115" t="s">
        <v>9355</v>
      </c>
      <c r="DC1084" s="115" t="s">
        <v>9356</v>
      </c>
      <c r="DD1084" s="115" t="s">
        <v>9357</v>
      </c>
      <c r="DE1084" s="115" t="s">
        <v>9358</v>
      </c>
    </row>
    <row r="1085" spans="90:109">
      <c r="CL1085" s="120" t="s">
        <v>3010</v>
      </c>
      <c r="CM1085" s="115" t="s">
        <v>4048</v>
      </c>
      <c r="DB1085" s="115" t="s">
        <v>9359</v>
      </c>
      <c r="DC1085" s="115" t="s">
        <v>9360</v>
      </c>
      <c r="DD1085" s="115" t="s">
        <v>9361</v>
      </c>
      <c r="DE1085" s="115" t="s">
        <v>9362</v>
      </c>
    </row>
    <row r="1086" spans="90:109">
      <c r="CL1086" s="120" t="s">
        <v>3011</v>
      </c>
      <c r="CM1086" s="115" t="s">
        <v>4049</v>
      </c>
      <c r="DB1086" s="115" t="s">
        <v>9363</v>
      </c>
      <c r="DC1086" s="115" t="s">
        <v>9364</v>
      </c>
      <c r="DD1086" s="115" t="s">
        <v>9365</v>
      </c>
      <c r="DE1086" s="115" t="s">
        <v>9366</v>
      </c>
    </row>
    <row r="1087" spans="90:109">
      <c r="CL1087" s="120" t="s">
        <v>3012</v>
      </c>
      <c r="CM1087" s="115" t="s">
        <v>4050</v>
      </c>
      <c r="DB1087" s="115" t="s">
        <v>9367</v>
      </c>
      <c r="DC1087" s="115" t="s">
        <v>9368</v>
      </c>
      <c r="DD1087" s="115" t="s">
        <v>9369</v>
      </c>
      <c r="DE1087" s="115" t="s">
        <v>9370</v>
      </c>
    </row>
    <row r="1088" spans="90:109">
      <c r="CL1088" s="120" t="s">
        <v>3013</v>
      </c>
      <c r="CM1088" s="115" t="s">
        <v>4051</v>
      </c>
      <c r="DB1088" s="115" t="s">
        <v>9371</v>
      </c>
      <c r="DC1088" s="115" t="s">
        <v>9372</v>
      </c>
      <c r="DD1088" s="115" t="s">
        <v>9373</v>
      </c>
      <c r="DE1088" s="115" t="s">
        <v>9374</v>
      </c>
    </row>
    <row r="1089" spans="90:109">
      <c r="CL1089" s="120" t="s">
        <v>3014</v>
      </c>
      <c r="CM1089" s="115" t="s">
        <v>4052</v>
      </c>
      <c r="DB1089" s="115" t="s">
        <v>9375</v>
      </c>
      <c r="DC1089" s="115" t="s">
        <v>9376</v>
      </c>
      <c r="DD1089" s="115" t="s">
        <v>9377</v>
      </c>
      <c r="DE1089" s="115" t="s">
        <v>9378</v>
      </c>
    </row>
    <row r="1090" spans="90:109">
      <c r="CL1090" s="120" t="s">
        <v>3015</v>
      </c>
      <c r="CM1090" s="115" t="s">
        <v>4053</v>
      </c>
      <c r="DB1090" s="115" t="s">
        <v>9379</v>
      </c>
      <c r="DC1090" s="115" t="s">
        <v>9380</v>
      </c>
      <c r="DD1090" s="115" t="s">
        <v>9381</v>
      </c>
      <c r="DE1090" s="115" t="s">
        <v>9382</v>
      </c>
    </row>
    <row r="1091" spans="90:109">
      <c r="CL1091" s="120" t="s">
        <v>3016</v>
      </c>
      <c r="CM1091" s="115" t="s">
        <v>4054</v>
      </c>
      <c r="DB1091" s="115" t="s">
        <v>9383</v>
      </c>
      <c r="DC1091" s="115" t="s">
        <v>9384</v>
      </c>
      <c r="DD1091" s="115" t="s">
        <v>9385</v>
      </c>
      <c r="DE1091" s="115" t="s">
        <v>9386</v>
      </c>
    </row>
    <row r="1092" spans="90:109">
      <c r="CL1092" s="120" t="s">
        <v>3017</v>
      </c>
      <c r="CM1092" s="115" t="s">
        <v>4055</v>
      </c>
      <c r="DB1092" s="115" t="s">
        <v>9387</v>
      </c>
      <c r="DC1092" s="115" t="s">
        <v>9388</v>
      </c>
      <c r="DD1092" s="115" t="s">
        <v>9389</v>
      </c>
      <c r="DE1092" s="115" t="s">
        <v>9390</v>
      </c>
    </row>
    <row r="1093" spans="90:109">
      <c r="CL1093" s="120" t="s">
        <v>3018</v>
      </c>
      <c r="CM1093" s="115" t="s">
        <v>4056</v>
      </c>
      <c r="DB1093" s="115" t="s">
        <v>9391</v>
      </c>
      <c r="DC1093" s="115" t="s">
        <v>9392</v>
      </c>
      <c r="DD1093" s="115" t="s">
        <v>9393</v>
      </c>
      <c r="DE1093" s="115" t="s">
        <v>9394</v>
      </c>
    </row>
    <row r="1094" spans="90:109">
      <c r="CL1094" s="120" t="s">
        <v>3019</v>
      </c>
      <c r="CM1094" s="115" t="s">
        <v>4057</v>
      </c>
      <c r="DB1094" s="115" t="s">
        <v>9395</v>
      </c>
      <c r="DC1094" s="115" t="s">
        <v>9396</v>
      </c>
      <c r="DD1094" s="115" t="s">
        <v>9397</v>
      </c>
      <c r="DE1094" s="115" t="s">
        <v>9398</v>
      </c>
    </row>
    <row r="1095" spans="90:109">
      <c r="CL1095" s="120" t="s">
        <v>3020</v>
      </c>
      <c r="CM1095" s="115" t="s">
        <v>4058</v>
      </c>
      <c r="DB1095" s="115" t="s">
        <v>9399</v>
      </c>
      <c r="DC1095" s="115" t="s">
        <v>9400</v>
      </c>
      <c r="DD1095" s="115" t="s">
        <v>9401</v>
      </c>
      <c r="DE1095" s="115" t="s">
        <v>9402</v>
      </c>
    </row>
    <row r="1096" spans="90:109">
      <c r="CL1096" s="120" t="s">
        <v>3021</v>
      </c>
      <c r="CM1096" s="115" t="s">
        <v>4059</v>
      </c>
      <c r="DB1096" s="115" t="s">
        <v>9403</v>
      </c>
      <c r="DC1096" s="115" t="s">
        <v>9404</v>
      </c>
      <c r="DD1096" s="115" t="s">
        <v>9405</v>
      </c>
      <c r="DE1096" s="115" t="s">
        <v>9406</v>
      </c>
    </row>
    <row r="1097" spans="90:109">
      <c r="CL1097" s="120" t="s">
        <v>3022</v>
      </c>
      <c r="CM1097" s="115" t="s">
        <v>4060</v>
      </c>
      <c r="DB1097" s="115" t="s">
        <v>9407</v>
      </c>
      <c r="DC1097" s="115" t="s">
        <v>9408</v>
      </c>
      <c r="DD1097" s="115" t="s">
        <v>9409</v>
      </c>
      <c r="DE1097" s="115" t="s">
        <v>9410</v>
      </c>
    </row>
    <row r="1098" spans="90:109">
      <c r="CL1098" s="120" t="s">
        <v>3023</v>
      </c>
      <c r="CM1098" s="115" t="s">
        <v>4061</v>
      </c>
      <c r="DB1098" s="115" t="s">
        <v>9411</v>
      </c>
      <c r="DC1098" s="115" t="s">
        <v>9412</v>
      </c>
      <c r="DD1098" s="115" t="s">
        <v>9413</v>
      </c>
      <c r="DE1098" s="115" t="s">
        <v>9414</v>
      </c>
    </row>
    <row r="1099" spans="90:109">
      <c r="CL1099" s="120" t="s">
        <v>3024</v>
      </c>
      <c r="CM1099" s="115" t="s">
        <v>4062</v>
      </c>
      <c r="DB1099" s="115" t="s">
        <v>9415</v>
      </c>
      <c r="DC1099" s="115" t="s">
        <v>9416</v>
      </c>
      <c r="DD1099" s="115" t="s">
        <v>9417</v>
      </c>
      <c r="DE1099" s="115" t="s">
        <v>9418</v>
      </c>
    </row>
    <row r="1100" spans="90:109">
      <c r="CL1100" s="120" t="s">
        <v>3025</v>
      </c>
      <c r="CM1100" s="115" t="s">
        <v>4063</v>
      </c>
      <c r="DB1100" s="115" t="s">
        <v>9419</v>
      </c>
      <c r="DC1100" s="115" t="s">
        <v>9420</v>
      </c>
      <c r="DD1100" s="115" t="s">
        <v>9421</v>
      </c>
      <c r="DE1100" s="115" t="s">
        <v>9422</v>
      </c>
    </row>
    <row r="1101" spans="90:109">
      <c r="CL1101" s="120" t="s">
        <v>3026</v>
      </c>
      <c r="CM1101" s="115" t="s">
        <v>4064</v>
      </c>
      <c r="DB1101" s="115" t="s">
        <v>9423</v>
      </c>
      <c r="DC1101" s="115" t="s">
        <v>9424</v>
      </c>
      <c r="DD1101" s="115" t="s">
        <v>9425</v>
      </c>
      <c r="DE1101" s="115" t="s">
        <v>9426</v>
      </c>
    </row>
    <row r="1102" spans="90:109">
      <c r="CL1102" s="120" t="s">
        <v>3027</v>
      </c>
      <c r="CM1102" s="115" t="s">
        <v>4065</v>
      </c>
      <c r="DB1102" s="115" t="s">
        <v>9427</v>
      </c>
      <c r="DC1102" s="115" t="s">
        <v>9428</v>
      </c>
      <c r="DD1102" s="115" t="s">
        <v>9429</v>
      </c>
      <c r="DE1102" s="115" t="s">
        <v>9430</v>
      </c>
    </row>
    <row r="1103" spans="90:109">
      <c r="CL1103" s="120" t="s">
        <v>3028</v>
      </c>
      <c r="CM1103" s="115" t="s">
        <v>4066</v>
      </c>
      <c r="DB1103" s="115" t="s">
        <v>9431</v>
      </c>
      <c r="DC1103" s="115" t="s">
        <v>9432</v>
      </c>
      <c r="DD1103" s="115" t="s">
        <v>9433</v>
      </c>
      <c r="DE1103" s="115" t="s">
        <v>9434</v>
      </c>
    </row>
    <row r="1104" spans="90:109">
      <c r="CL1104" s="120" t="s">
        <v>3029</v>
      </c>
      <c r="CM1104" s="115" t="s">
        <v>4067</v>
      </c>
      <c r="DB1104" s="115" t="s">
        <v>9435</v>
      </c>
      <c r="DC1104" s="115" t="s">
        <v>9436</v>
      </c>
      <c r="DD1104" s="115" t="s">
        <v>9437</v>
      </c>
      <c r="DE1104" s="115" t="s">
        <v>9438</v>
      </c>
    </row>
    <row r="1105" spans="90:109">
      <c r="CL1105" s="120" t="s">
        <v>3030</v>
      </c>
      <c r="CM1105" s="115" t="s">
        <v>4068</v>
      </c>
      <c r="DB1105" s="115" t="s">
        <v>9439</v>
      </c>
      <c r="DC1105" s="115" t="s">
        <v>9440</v>
      </c>
      <c r="DD1105" s="115" t="s">
        <v>9441</v>
      </c>
      <c r="DE1105" s="115" t="s">
        <v>9442</v>
      </c>
    </row>
    <row r="1106" spans="90:109">
      <c r="CL1106" s="120" t="s">
        <v>3031</v>
      </c>
      <c r="CM1106" s="115" t="s">
        <v>4069</v>
      </c>
      <c r="DB1106" s="115" t="s">
        <v>9443</v>
      </c>
      <c r="DC1106" s="115" t="s">
        <v>9444</v>
      </c>
      <c r="DD1106" s="115" t="s">
        <v>9445</v>
      </c>
      <c r="DE1106" s="115" t="s">
        <v>9446</v>
      </c>
    </row>
    <row r="1107" spans="90:109">
      <c r="CL1107" s="120" t="s">
        <v>3032</v>
      </c>
      <c r="CM1107" s="115" t="s">
        <v>4070</v>
      </c>
      <c r="DB1107" s="115" t="s">
        <v>9447</v>
      </c>
      <c r="DC1107" s="115" t="s">
        <v>9448</v>
      </c>
      <c r="DD1107" s="115" t="s">
        <v>9449</v>
      </c>
      <c r="DE1107" s="115" t="s">
        <v>9450</v>
      </c>
    </row>
    <row r="1108" spans="90:109">
      <c r="CL1108" s="120" t="s">
        <v>3033</v>
      </c>
      <c r="CM1108" s="115" t="s">
        <v>4071</v>
      </c>
      <c r="DB1108" s="115" t="s">
        <v>9451</v>
      </c>
      <c r="DC1108" s="115" t="s">
        <v>9452</v>
      </c>
      <c r="DD1108" s="115" t="s">
        <v>9453</v>
      </c>
      <c r="DE1108" s="115" t="s">
        <v>9454</v>
      </c>
    </row>
    <row r="1109" spans="90:109">
      <c r="CL1109" s="120" t="s">
        <v>3034</v>
      </c>
      <c r="CM1109" s="115" t="s">
        <v>4072</v>
      </c>
      <c r="DB1109" s="115" t="s">
        <v>9455</v>
      </c>
      <c r="DC1109" s="115" t="s">
        <v>9456</v>
      </c>
      <c r="DD1109" s="115" t="s">
        <v>9457</v>
      </c>
      <c r="DE1109" s="115" t="s">
        <v>9458</v>
      </c>
    </row>
    <row r="1110" spans="90:109">
      <c r="CL1110" s="120" t="s">
        <v>3035</v>
      </c>
      <c r="CM1110" s="115" t="s">
        <v>4073</v>
      </c>
      <c r="DB1110" s="115" t="s">
        <v>9459</v>
      </c>
      <c r="DC1110" s="115" t="s">
        <v>9460</v>
      </c>
      <c r="DD1110" s="115" t="s">
        <v>9461</v>
      </c>
      <c r="DE1110" s="115" t="s">
        <v>9462</v>
      </c>
    </row>
    <row r="1111" spans="90:109">
      <c r="CL1111" s="120" t="s">
        <v>3036</v>
      </c>
      <c r="CM1111" s="115" t="s">
        <v>4074</v>
      </c>
      <c r="DB1111" s="115" t="s">
        <v>9463</v>
      </c>
      <c r="DC1111" s="115" t="s">
        <v>9464</v>
      </c>
      <c r="DD1111" s="115" t="s">
        <v>9465</v>
      </c>
      <c r="DE1111" s="115" t="s">
        <v>9466</v>
      </c>
    </row>
    <row r="1112" spans="90:109">
      <c r="CL1112" s="120" t="s">
        <v>3037</v>
      </c>
      <c r="CM1112" s="115" t="s">
        <v>4075</v>
      </c>
      <c r="DB1112" s="115" t="s">
        <v>9467</v>
      </c>
      <c r="DC1112" s="115" t="s">
        <v>9468</v>
      </c>
      <c r="DD1112" s="115" t="s">
        <v>9469</v>
      </c>
      <c r="DE1112" s="115" t="s">
        <v>9470</v>
      </c>
    </row>
    <row r="1113" spans="90:109">
      <c r="CL1113" s="120" t="s">
        <v>3038</v>
      </c>
      <c r="CM1113" s="115" t="s">
        <v>4076</v>
      </c>
      <c r="DB1113" s="115" t="s">
        <v>9471</v>
      </c>
      <c r="DC1113" s="115" t="s">
        <v>9472</v>
      </c>
      <c r="DD1113" s="115" t="s">
        <v>9473</v>
      </c>
      <c r="DE1113" s="115" t="s">
        <v>9474</v>
      </c>
    </row>
    <row r="1114" spans="90:109">
      <c r="CL1114" s="120" t="s">
        <v>3039</v>
      </c>
      <c r="CM1114" s="115" t="s">
        <v>4077</v>
      </c>
      <c r="DB1114" s="115" t="s">
        <v>9475</v>
      </c>
      <c r="DC1114" s="115" t="s">
        <v>9476</v>
      </c>
      <c r="DD1114" s="115" t="s">
        <v>9477</v>
      </c>
      <c r="DE1114" s="115" t="s">
        <v>9478</v>
      </c>
    </row>
    <row r="1115" spans="90:109">
      <c r="CL1115" s="120" t="s">
        <v>3040</v>
      </c>
      <c r="CM1115" s="115" t="s">
        <v>4078</v>
      </c>
      <c r="DB1115" s="115" t="s">
        <v>9479</v>
      </c>
      <c r="DC1115" s="115" t="s">
        <v>9480</v>
      </c>
      <c r="DD1115" s="115" t="s">
        <v>9481</v>
      </c>
      <c r="DE1115" s="115" t="s">
        <v>9482</v>
      </c>
    </row>
    <row r="1116" spans="90:109">
      <c r="CL1116" s="120" t="s">
        <v>3041</v>
      </c>
      <c r="CM1116" s="115" t="s">
        <v>4079</v>
      </c>
      <c r="DB1116" s="115" t="s">
        <v>9483</v>
      </c>
      <c r="DC1116" s="115" t="s">
        <v>9484</v>
      </c>
      <c r="DD1116" s="115" t="s">
        <v>9485</v>
      </c>
      <c r="DE1116" s="115" t="s">
        <v>9486</v>
      </c>
    </row>
    <row r="1117" spans="90:109">
      <c r="CL1117" s="120" t="s">
        <v>3042</v>
      </c>
      <c r="CM1117" s="115" t="s">
        <v>4080</v>
      </c>
      <c r="DB1117" s="115" t="s">
        <v>9487</v>
      </c>
      <c r="DC1117" s="115" t="s">
        <v>9488</v>
      </c>
      <c r="DD1117" s="115" t="s">
        <v>9489</v>
      </c>
      <c r="DE1117" s="115" t="s">
        <v>9490</v>
      </c>
    </row>
    <row r="1118" spans="90:109">
      <c r="CL1118" s="120" t="s">
        <v>3043</v>
      </c>
      <c r="CM1118" s="115" t="s">
        <v>4081</v>
      </c>
      <c r="DB1118" s="115" t="s">
        <v>9491</v>
      </c>
      <c r="DC1118" s="115" t="s">
        <v>9492</v>
      </c>
      <c r="DD1118" s="115" t="s">
        <v>9493</v>
      </c>
      <c r="DE1118" s="115" t="s">
        <v>9494</v>
      </c>
    </row>
    <row r="1119" spans="90:109">
      <c r="CL1119" s="120" t="s">
        <v>3044</v>
      </c>
      <c r="CM1119" s="115" t="s">
        <v>4082</v>
      </c>
      <c r="DB1119" s="115" t="s">
        <v>9495</v>
      </c>
      <c r="DC1119" s="115" t="s">
        <v>9496</v>
      </c>
      <c r="DD1119" s="115" t="s">
        <v>9497</v>
      </c>
      <c r="DE1119" s="115" t="s">
        <v>9498</v>
      </c>
    </row>
    <row r="1120" spans="90:109">
      <c r="CL1120" s="120" t="s">
        <v>3045</v>
      </c>
      <c r="CM1120" s="115" t="s">
        <v>4083</v>
      </c>
      <c r="DB1120" s="115" t="s">
        <v>9499</v>
      </c>
      <c r="DC1120" s="115" t="s">
        <v>9500</v>
      </c>
      <c r="DD1120" s="115" t="s">
        <v>9501</v>
      </c>
      <c r="DE1120" s="115" t="s">
        <v>9502</v>
      </c>
    </row>
    <row r="1121" spans="90:109">
      <c r="CL1121" s="120" t="s">
        <v>3046</v>
      </c>
      <c r="CM1121" s="115" t="s">
        <v>4084</v>
      </c>
      <c r="DB1121" s="115" t="s">
        <v>9503</v>
      </c>
      <c r="DC1121" s="115" t="s">
        <v>9504</v>
      </c>
      <c r="DD1121" s="115" t="s">
        <v>9505</v>
      </c>
      <c r="DE1121" s="115" t="s">
        <v>9506</v>
      </c>
    </row>
    <row r="1122" spans="90:109">
      <c r="CL1122" s="120" t="s">
        <v>3047</v>
      </c>
      <c r="CM1122" s="115" t="s">
        <v>4085</v>
      </c>
      <c r="DB1122" s="115" t="s">
        <v>9507</v>
      </c>
      <c r="DC1122" s="115" t="s">
        <v>9508</v>
      </c>
      <c r="DD1122" s="115" t="s">
        <v>9509</v>
      </c>
      <c r="DE1122" s="115" t="s">
        <v>9510</v>
      </c>
    </row>
    <row r="1123" spans="90:109">
      <c r="CL1123" s="120" t="s">
        <v>3048</v>
      </c>
      <c r="CM1123" s="115" t="s">
        <v>4086</v>
      </c>
      <c r="DB1123" s="115" t="s">
        <v>9511</v>
      </c>
      <c r="DC1123" s="115" t="s">
        <v>9512</v>
      </c>
      <c r="DD1123" s="115" t="s">
        <v>9513</v>
      </c>
      <c r="DE1123" s="115" t="s">
        <v>9514</v>
      </c>
    </row>
    <row r="1124" spans="90:109">
      <c r="CL1124" s="120" t="s">
        <v>3049</v>
      </c>
      <c r="CM1124" s="115" t="s">
        <v>4087</v>
      </c>
      <c r="DB1124" s="115" t="s">
        <v>9515</v>
      </c>
      <c r="DC1124" s="115" t="s">
        <v>9516</v>
      </c>
      <c r="DD1124" s="115" t="s">
        <v>9517</v>
      </c>
      <c r="DE1124" s="115" t="s">
        <v>9518</v>
      </c>
    </row>
    <row r="1125" spans="90:109">
      <c r="CL1125" s="120" t="s">
        <v>3050</v>
      </c>
      <c r="CM1125" s="115" t="s">
        <v>4088</v>
      </c>
      <c r="DB1125" s="115" t="s">
        <v>9519</v>
      </c>
      <c r="DC1125" s="115" t="s">
        <v>9520</v>
      </c>
      <c r="DD1125" s="115" t="s">
        <v>9521</v>
      </c>
      <c r="DE1125" s="115" t="s">
        <v>9522</v>
      </c>
    </row>
    <row r="1126" spans="90:109">
      <c r="CL1126" s="120" t="s">
        <v>3051</v>
      </c>
      <c r="CM1126" s="115" t="s">
        <v>4089</v>
      </c>
      <c r="DB1126" s="115" t="s">
        <v>9523</v>
      </c>
      <c r="DC1126" s="115" t="s">
        <v>9524</v>
      </c>
      <c r="DD1126" s="115" t="s">
        <v>9525</v>
      </c>
      <c r="DE1126" s="115" t="s">
        <v>9526</v>
      </c>
    </row>
    <row r="1127" spans="90:109">
      <c r="CL1127" s="120" t="s">
        <v>3052</v>
      </c>
      <c r="CM1127" s="115" t="s">
        <v>4090</v>
      </c>
      <c r="DB1127" s="115" t="s">
        <v>9527</v>
      </c>
      <c r="DC1127" s="115" t="s">
        <v>9528</v>
      </c>
      <c r="DD1127" s="115" t="s">
        <v>9529</v>
      </c>
      <c r="DE1127" s="115" t="s">
        <v>9530</v>
      </c>
    </row>
    <row r="1128" spans="90:109">
      <c r="CL1128" s="120" t="s">
        <v>3053</v>
      </c>
      <c r="CM1128" s="115" t="s">
        <v>4091</v>
      </c>
      <c r="DB1128" s="115" t="s">
        <v>9531</v>
      </c>
      <c r="DC1128" s="115" t="s">
        <v>9532</v>
      </c>
      <c r="DD1128" s="115" t="s">
        <v>9533</v>
      </c>
      <c r="DE1128" s="115" t="s">
        <v>9534</v>
      </c>
    </row>
    <row r="1129" spans="90:109">
      <c r="CL1129" s="120" t="s">
        <v>3054</v>
      </c>
      <c r="CM1129" s="115" t="s">
        <v>4092</v>
      </c>
      <c r="DB1129" s="115" t="s">
        <v>9535</v>
      </c>
      <c r="DC1129" s="115" t="s">
        <v>9536</v>
      </c>
      <c r="DD1129" s="115" t="s">
        <v>9537</v>
      </c>
      <c r="DE1129" s="115" t="s">
        <v>9538</v>
      </c>
    </row>
    <row r="1130" spans="90:109">
      <c r="CL1130" s="120" t="s">
        <v>3055</v>
      </c>
      <c r="CM1130" s="115" t="s">
        <v>4093</v>
      </c>
      <c r="DB1130" s="115" t="s">
        <v>9539</v>
      </c>
      <c r="DC1130" s="115" t="s">
        <v>9540</v>
      </c>
      <c r="DD1130" s="115" t="s">
        <v>9541</v>
      </c>
      <c r="DE1130" s="115" t="s">
        <v>9542</v>
      </c>
    </row>
    <row r="1131" spans="90:109">
      <c r="CL1131" s="120" t="s">
        <v>3056</v>
      </c>
      <c r="CM1131" s="115" t="s">
        <v>4094</v>
      </c>
      <c r="DB1131" s="115" t="s">
        <v>9543</v>
      </c>
      <c r="DC1131" s="115" t="s">
        <v>9544</v>
      </c>
      <c r="DD1131" s="115" t="s">
        <v>9545</v>
      </c>
      <c r="DE1131" s="115" t="s">
        <v>9546</v>
      </c>
    </row>
    <row r="1132" spans="90:109">
      <c r="CL1132" s="120" t="s">
        <v>3057</v>
      </c>
      <c r="CM1132" s="115" t="s">
        <v>4095</v>
      </c>
      <c r="DB1132" s="115" t="s">
        <v>9547</v>
      </c>
      <c r="DC1132" s="115" t="s">
        <v>9548</v>
      </c>
      <c r="DD1132" s="115" t="s">
        <v>9549</v>
      </c>
      <c r="DE1132" s="115" t="s">
        <v>9550</v>
      </c>
    </row>
    <row r="1133" spans="90:109">
      <c r="CL1133" s="120" t="s">
        <v>3058</v>
      </c>
      <c r="CM1133" s="115" t="s">
        <v>4096</v>
      </c>
      <c r="DB1133" s="115" t="s">
        <v>9551</v>
      </c>
      <c r="DC1133" s="115" t="s">
        <v>7759</v>
      </c>
      <c r="DD1133" s="115" t="s">
        <v>9552</v>
      </c>
      <c r="DE1133" s="115" t="s">
        <v>9553</v>
      </c>
    </row>
    <row r="1134" spans="90:109">
      <c r="CL1134" s="120" t="s">
        <v>3059</v>
      </c>
      <c r="CM1134" s="115" t="s">
        <v>4097</v>
      </c>
      <c r="DB1134" s="115" t="s">
        <v>9554</v>
      </c>
      <c r="DC1134" s="115" t="s">
        <v>9555</v>
      </c>
      <c r="DD1134" s="115" t="s">
        <v>9556</v>
      </c>
      <c r="DE1134" s="115" t="s">
        <v>9557</v>
      </c>
    </row>
    <row r="1135" spans="90:109">
      <c r="CL1135" s="120" t="s">
        <v>3060</v>
      </c>
      <c r="CM1135" s="115" t="s">
        <v>4098</v>
      </c>
      <c r="DB1135" s="115" t="s">
        <v>9558</v>
      </c>
      <c r="DC1135" s="115" t="s">
        <v>9559</v>
      </c>
      <c r="DD1135" s="115" t="s">
        <v>9560</v>
      </c>
      <c r="DE1135" s="115" t="s">
        <v>9561</v>
      </c>
    </row>
    <row r="1136" spans="90:109">
      <c r="CL1136" s="120" t="s">
        <v>3061</v>
      </c>
      <c r="CM1136" s="115" t="s">
        <v>4099</v>
      </c>
      <c r="DB1136" s="115" t="s">
        <v>9562</v>
      </c>
      <c r="DC1136" s="115" t="s">
        <v>9563</v>
      </c>
      <c r="DD1136" s="115" t="s">
        <v>9564</v>
      </c>
      <c r="DE1136" s="115" t="s">
        <v>9565</v>
      </c>
    </row>
    <row r="1137" spans="90:109">
      <c r="CL1137" s="120" t="s">
        <v>3062</v>
      </c>
      <c r="CM1137" s="115" t="s">
        <v>4100</v>
      </c>
      <c r="DB1137" s="115" t="s">
        <v>9566</v>
      </c>
      <c r="DC1137" s="115" t="s">
        <v>9567</v>
      </c>
      <c r="DD1137" s="115" t="s">
        <v>9568</v>
      </c>
      <c r="DE1137" s="115" t="s">
        <v>9569</v>
      </c>
    </row>
    <row r="1138" spans="90:109">
      <c r="CL1138" s="120" t="s">
        <v>3063</v>
      </c>
      <c r="CM1138" s="115" t="s">
        <v>4101</v>
      </c>
      <c r="DB1138" s="115" t="s">
        <v>9570</v>
      </c>
      <c r="DC1138" s="115" t="s">
        <v>9571</v>
      </c>
      <c r="DD1138" s="115" t="s">
        <v>9572</v>
      </c>
      <c r="DE1138" s="115" t="s">
        <v>9573</v>
      </c>
    </row>
    <row r="1139" spans="90:109">
      <c r="CL1139" s="120" t="s">
        <v>3064</v>
      </c>
      <c r="CM1139" s="115" t="s">
        <v>4102</v>
      </c>
      <c r="DB1139" s="115" t="s">
        <v>9574</v>
      </c>
      <c r="DC1139" s="115" t="s">
        <v>9575</v>
      </c>
      <c r="DD1139" s="115" t="s">
        <v>9576</v>
      </c>
      <c r="DE1139" s="115" t="s">
        <v>9577</v>
      </c>
    </row>
    <row r="1140" spans="90:109">
      <c r="CL1140" s="120" t="s">
        <v>3065</v>
      </c>
      <c r="CM1140" s="115" t="s">
        <v>4103</v>
      </c>
      <c r="DB1140" s="115" t="s">
        <v>9578</v>
      </c>
      <c r="DC1140" s="115" t="s">
        <v>9579</v>
      </c>
      <c r="DD1140" s="115" t="s">
        <v>9580</v>
      </c>
      <c r="DE1140" s="115" t="s">
        <v>9581</v>
      </c>
    </row>
    <row r="1141" spans="90:109">
      <c r="CL1141" s="120" t="s">
        <v>3066</v>
      </c>
      <c r="CM1141" s="115" t="s">
        <v>4104</v>
      </c>
      <c r="DB1141" s="115" t="s">
        <v>9582</v>
      </c>
      <c r="DC1141" s="115" t="s">
        <v>9583</v>
      </c>
      <c r="DD1141" s="115" t="s">
        <v>9584</v>
      </c>
      <c r="DE1141" s="115" t="s">
        <v>9585</v>
      </c>
    </row>
    <row r="1142" spans="90:109">
      <c r="CL1142" s="120" t="s">
        <v>3067</v>
      </c>
      <c r="CM1142" s="115" t="s">
        <v>4105</v>
      </c>
      <c r="DB1142" s="115" t="s">
        <v>9586</v>
      </c>
      <c r="DC1142" s="115" t="s">
        <v>9587</v>
      </c>
      <c r="DD1142" s="115" t="s">
        <v>9588</v>
      </c>
      <c r="DE1142" s="115" t="s">
        <v>9589</v>
      </c>
    </row>
    <row r="1143" spans="90:109">
      <c r="CL1143" s="120" t="s">
        <v>3068</v>
      </c>
      <c r="CM1143" s="115" t="s">
        <v>4106</v>
      </c>
      <c r="DB1143" s="115" t="s">
        <v>9590</v>
      </c>
      <c r="DC1143" s="115" t="s">
        <v>9591</v>
      </c>
      <c r="DD1143" s="115" t="s">
        <v>9592</v>
      </c>
      <c r="DE1143" s="115" t="s">
        <v>9593</v>
      </c>
    </row>
    <row r="1144" spans="90:109">
      <c r="CL1144" s="120" t="s">
        <v>3069</v>
      </c>
      <c r="CM1144" s="115" t="s">
        <v>4107</v>
      </c>
      <c r="DB1144" s="115" t="s">
        <v>9594</v>
      </c>
      <c r="DC1144" s="115" t="s">
        <v>6999</v>
      </c>
      <c r="DD1144" s="115" t="s">
        <v>9595</v>
      </c>
      <c r="DE1144" s="115" t="s">
        <v>9596</v>
      </c>
    </row>
    <row r="1145" spans="90:109">
      <c r="CL1145" s="120" t="s">
        <v>3070</v>
      </c>
      <c r="CM1145" s="115" t="s">
        <v>4108</v>
      </c>
      <c r="DB1145" s="115" t="s">
        <v>9597</v>
      </c>
      <c r="DC1145" s="115" t="s">
        <v>9598</v>
      </c>
      <c r="DD1145" s="115" t="s">
        <v>9599</v>
      </c>
      <c r="DE1145" s="115" t="s">
        <v>9600</v>
      </c>
    </row>
    <row r="1146" spans="90:109">
      <c r="CL1146" s="120" t="s">
        <v>3071</v>
      </c>
      <c r="CM1146" s="115" t="s">
        <v>4109</v>
      </c>
      <c r="DB1146" s="115" t="s">
        <v>9601</v>
      </c>
      <c r="DC1146" s="115" t="s">
        <v>9602</v>
      </c>
      <c r="DD1146" s="115" t="s">
        <v>9603</v>
      </c>
      <c r="DE1146" s="115" t="s">
        <v>9604</v>
      </c>
    </row>
    <row r="1147" spans="90:109">
      <c r="CL1147" s="120" t="s">
        <v>3072</v>
      </c>
      <c r="CM1147" s="115" t="s">
        <v>4110</v>
      </c>
      <c r="DB1147" s="115" t="s">
        <v>9605</v>
      </c>
      <c r="DC1147" s="115" t="s">
        <v>9606</v>
      </c>
      <c r="DD1147" s="115" t="s">
        <v>9607</v>
      </c>
      <c r="DE1147" s="115" t="s">
        <v>9608</v>
      </c>
    </row>
    <row r="1148" spans="90:109">
      <c r="CL1148" s="120" t="s">
        <v>3073</v>
      </c>
      <c r="CM1148" s="115" t="s">
        <v>4111</v>
      </c>
      <c r="DB1148" s="115" t="s">
        <v>9609</v>
      </c>
      <c r="DC1148" s="115" t="s">
        <v>9610</v>
      </c>
      <c r="DD1148" s="115" t="s">
        <v>9611</v>
      </c>
      <c r="DE1148" s="115" t="s">
        <v>9612</v>
      </c>
    </row>
    <row r="1149" spans="90:109">
      <c r="CL1149" s="120" t="s">
        <v>3074</v>
      </c>
      <c r="CM1149" s="115" t="s">
        <v>4112</v>
      </c>
      <c r="DB1149" s="115" t="s">
        <v>9613</v>
      </c>
      <c r="DC1149" s="115" t="s">
        <v>9614</v>
      </c>
      <c r="DD1149" s="115" t="s">
        <v>9615</v>
      </c>
      <c r="DE1149" s="115" t="s">
        <v>9616</v>
      </c>
    </row>
    <row r="1150" spans="90:109">
      <c r="CL1150" s="120" t="s">
        <v>3075</v>
      </c>
      <c r="CM1150" s="115" t="s">
        <v>4113</v>
      </c>
      <c r="DB1150" s="115" t="s">
        <v>9617</v>
      </c>
      <c r="DC1150" s="115" t="s">
        <v>9618</v>
      </c>
      <c r="DD1150" s="115" t="s">
        <v>9619</v>
      </c>
      <c r="DE1150" s="115" t="s">
        <v>9620</v>
      </c>
    </row>
    <row r="1151" spans="90:109">
      <c r="CL1151" s="120" t="s">
        <v>3076</v>
      </c>
      <c r="CM1151" s="115" t="s">
        <v>4114</v>
      </c>
      <c r="DB1151" s="115" t="s">
        <v>9621</v>
      </c>
      <c r="DC1151" s="115" t="s">
        <v>9622</v>
      </c>
      <c r="DD1151" s="115" t="s">
        <v>9623</v>
      </c>
      <c r="DE1151" s="115" t="s">
        <v>9624</v>
      </c>
    </row>
    <row r="1152" spans="90:109">
      <c r="CL1152" s="120" t="s">
        <v>3077</v>
      </c>
      <c r="CM1152" s="115" t="s">
        <v>4115</v>
      </c>
      <c r="DB1152" s="115" t="s">
        <v>9625</v>
      </c>
      <c r="DC1152" s="115" t="s">
        <v>9622</v>
      </c>
      <c r="DD1152" s="115" t="s">
        <v>9623</v>
      </c>
      <c r="DE1152" s="115" t="s">
        <v>9624</v>
      </c>
    </row>
    <row r="1153" spans="90:109">
      <c r="CL1153" s="120" t="s">
        <v>3078</v>
      </c>
      <c r="CM1153" s="115" t="s">
        <v>4116</v>
      </c>
      <c r="DB1153" s="115" t="s">
        <v>9626</v>
      </c>
      <c r="DC1153" s="115" t="s">
        <v>9627</v>
      </c>
      <c r="DD1153" s="115" t="s">
        <v>9628</v>
      </c>
      <c r="DE1153" s="115" t="s">
        <v>9629</v>
      </c>
    </row>
    <row r="1154" spans="90:109">
      <c r="CL1154" s="120" t="s">
        <v>3079</v>
      </c>
      <c r="CM1154" s="115" t="s">
        <v>4117</v>
      </c>
      <c r="DB1154" s="115" t="s">
        <v>9630</v>
      </c>
      <c r="DC1154" s="115" t="s">
        <v>9631</v>
      </c>
      <c r="DD1154" s="115" t="s">
        <v>9632</v>
      </c>
      <c r="DE1154" s="115" t="s">
        <v>9633</v>
      </c>
    </row>
    <row r="1155" spans="90:109">
      <c r="CL1155" s="120" t="s">
        <v>3080</v>
      </c>
      <c r="CM1155" s="115" t="s">
        <v>4118</v>
      </c>
      <c r="DB1155" s="115" t="s">
        <v>9634</v>
      </c>
      <c r="DC1155" s="115" t="s">
        <v>9635</v>
      </c>
      <c r="DD1155" s="115" t="s">
        <v>9636</v>
      </c>
      <c r="DE1155" s="115" t="s">
        <v>9637</v>
      </c>
    </row>
    <row r="1156" spans="90:109">
      <c r="CL1156" s="120" t="s">
        <v>3081</v>
      </c>
      <c r="CM1156" s="115" t="s">
        <v>4119</v>
      </c>
      <c r="DB1156" s="115" t="s">
        <v>9638</v>
      </c>
      <c r="DC1156" s="115" t="s">
        <v>9639</v>
      </c>
      <c r="DD1156" s="115" t="s">
        <v>9640</v>
      </c>
      <c r="DE1156" s="115" t="s">
        <v>9641</v>
      </c>
    </row>
    <row r="1157" spans="90:109">
      <c r="CL1157" s="120" t="s">
        <v>3082</v>
      </c>
      <c r="CM1157" s="115" t="s">
        <v>4120</v>
      </c>
      <c r="DB1157" s="115" t="s">
        <v>9642</v>
      </c>
      <c r="DC1157" s="115" t="s">
        <v>9643</v>
      </c>
      <c r="DD1157" s="115" t="s">
        <v>9644</v>
      </c>
      <c r="DE1157" s="115" t="s">
        <v>9645</v>
      </c>
    </row>
    <row r="1158" spans="90:109">
      <c r="CL1158" s="120" t="s">
        <v>3083</v>
      </c>
      <c r="CM1158" s="115" t="s">
        <v>4121</v>
      </c>
      <c r="DB1158" s="115" t="s">
        <v>9646</v>
      </c>
      <c r="DC1158" s="115" t="s">
        <v>9647</v>
      </c>
      <c r="DD1158" s="115" t="s">
        <v>9648</v>
      </c>
      <c r="DE1158" s="115" t="s">
        <v>9649</v>
      </c>
    </row>
    <row r="1159" spans="90:109">
      <c r="CL1159" s="120" t="s">
        <v>3084</v>
      </c>
      <c r="CM1159" s="115" t="s">
        <v>4122</v>
      </c>
      <c r="DB1159" s="115" t="s">
        <v>9650</v>
      </c>
      <c r="DC1159" s="115" t="s">
        <v>9651</v>
      </c>
      <c r="DD1159" s="115" t="s">
        <v>9652</v>
      </c>
      <c r="DE1159" s="115" t="s">
        <v>9653</v>
      </c>
    </row>
    <row r="1160" spans="90:109">
      <c r="CL1160" s="120" t="s">
        <v>3085</v>
      </c>
      <c r="CM1160" s="115" t="s">
        <v>4123</v>
      </c>
      <c r="DB1160" s="115" t="s">
        <v>9654</v>
      </c>
      <c r="DC1160" s="115" t="s">
        <v>9655</v>
      </c>
      <c r="DD1160" s="115" t="s">
        <v>9656</v>
      </c>
      <c r="DE1160" s="115" t="s">
        <v>9657</v>
      </c>
    </row>
    <row r="1161" spans="90:109">
      <c r="CL1161" s="120" t="s">
        <v>3086</v>
      </c>
      <c r="CM1161" s="115" t="s">
        <v>4124</v>
      </c>
      <c r="DB1161" s="115" t="s">
        <v>9658</v>
      </c>
      <c r="DC1161" s="115" t="s">
        <v>9659</v>
      </c>
      <c r="DD1161" s="115" t="s">
        <v>9660</v>
      </c>
      <c r="DE1161" s="115" t="s">
        <v>9661</v>
      </c>
    </row>
    <row r="1162" spans="90:109">
      <c r="CL1162" s="120" t="s">
        <v>3087</v>
      </c>
      <c r="CM1162" s="115" t="s">
        <v>4125</v>
      </c>
      <c r="DB1162" s="115" t="s">
        <v>9662</v>
      </c>
      <c r="DC1162" s="115" t="s">
        <v>9663</v>
      </c>
      <c r="DD1162" s="115" t="s">
        <v>9664</v>
      </c>
      <c r="DE1162" s="115" t="s">
        <v>9665</v>
      </c>
    </row>
    <row r="1163" spans="90:109">
      <c r="CL1163" s="120" t="s">
        <v>3088</v>
      </c>
      <c r="CM1163" s="115" t="s">
        <v>4126</v>
      </c>
      <c r="DB1163" s="115" t="s">
        <v>9666</v>
      </c>
      <c r="DC1163" s="115" t="s">
        <v>9667</v>
      </c>
      <c r="DD1163" s="115" t="s">
        <v>9668</v>
      </c>
      <c r="DE1163" s="115" t="s">
        <v>9669</v>
      </c>
    </row>
    <row r="1164" spans="90:109">
      <c r="CL1164" s="120" t="s">
        <v>3089</v>
      </c>
      <c r="CM1164" s="115" t="s">
        <v>4127</v>
      </c>
      <c r="DB1164" s="115" t="s">
        <v>9670</v>
      </c>
      <c r="DC1164" s="115" t="s">
        <v>9671</v>
      </c>
      <c r="DD1164" s="115" t="s">
        <v>9672</v>
      </c>
      <c r="DE1164" s="115" t="s">
        <v>9673</v>
      </c>
    </row>
    <row r="1165" spans="90:109">
      <c r="CL1165" s="120" t="s">
        <v>3090</v>
      </c>
      <c r="CM1165" s="115" t="s">
        <v>4128</v>
      </c>
      <c r="DB1165" s="115" t="s">
        <v>9674</v>
      </c>
      <c r="DC1165" s="115" t="s">
        <v>9675</v>
      </c>
      <c r="DD1165" s="115" t="s">
        <v>9676</v>
      </c>
      <c r="DE1165" s="115" t="s">
        <v>9677</v>
      </c>
    </row>
    <row r="1166" spans="90:109">
      <c r="CL1166" s="120" t="s">
        <v>3091</v>
      </c>
      <c r="CM1166" s="115" t="s">
        <v>4129</v>
      </c>
      <c r="DB1166" s="115" t="s">
        <v>9678</v>
      </c>
      <c r="DC1166" s="115" t="s">
        <v>9679</v>
      </c>
      <c r="DD1166" s="115" t="s">
        <v>9680</v>
      </c>
      <c r="DE1166" s="115" t="s">
        <v>9681</v>
      </c>
    </row>
    <row r="1167" spans="90:109">
      <c r="CL1167" s="120" t="s">
        <v>3092</v>
      </c>
      <c r="CM1167" s="115" t="s">
        <v>4130</v>
      </c>
      <c r="DB1167" s="115" t="s">
        <v>9682</v>
      </c>
      <c r="DC1167" s="115" t="s">
        <v>9683</v>
      </c>
      <c r="DD1167" s="115" t="s">
        <v>9684</v>
      </c>
      <c r="DE1167" s="115" t="s">
        <v>9685</v>
      </c>
    </row>
    <row r="1168" spans="90:109">
      <c r="CL1168" s="120" t="s">
        <v>3093</v>
      </c>
      <c r="CM1168" s="115" t="s">
        <v>4131</v>
      </c>
      <c r="DB1168" s="115" t="s">
        <v>9686</v>
      </c>
      <c r="DC1168" s="115" t="s">
        <v>9687</v>
      </c>
      <c r="DD1168" s="115" t="s">
        <v>9688</v>
      </c>
      <c r="DE1168" s="115" t="s">
        <v>9689</v>
      </c>
    </row>
    <row r="1169" spans="90:109">
      <c r="CL1169" s="120" t="s">
        <v>3094</v>
      </c>
      <c r="CM1169" s="115" t="s">
        <v>4132</v>
      </c>
      <c r="DB1169" s="115" t="s">
        <v>9690</v>
      </c>
      <c r="DC1169" s="115" t="s">
        <v>9691</v>
      </c>
      <c r="DD1169" s="115" t="s">
        <v>9692</v>
      </c>
      <c r="DE1169" s="115" t="s">
        <v>9693</v>
      </c>
    </row>
    <row r="1170" spans="90:109">
      <c r="CL1170" s="120" t="s">
        <v>3095</v>
      </c>
      <c r="CM1170" s="115" t="s">
        <v>4133</v>
      </c>
      <c r="DB1170" s="115" t="s">
        <v>9694</v>
      </c>
      <c r="DC1170" s="115" t="s">
        <v>9695</v>
      </c>
      <c r="DD1170" s="115" t="s">
        <v>9696</v>
      </c>
      <c r="DE1170" s="115" t="s">
        <v>9697</v>
      </c>
    </row>
    <row r="1171" spans="90:109">
      <c r="CL1171" s="120" t="s">
        <v>3096</v>
      </c>
      <c r="CM1171" s="115" t="s">
        <v>4134</v>
      </c>
      <c r="DB1171" s="115" t="s">
        <v>9698</v>
      </c>
      <c r="DC1171" s="115" t="s">
        <v>9699</v>
      </c>
      <c r="DD1171" s="115" t="s">
        <v>9700</v>
      </c>
      <c r="DE1171" s="115" t="s">
        <v>9701</v>
      </c>
    </row>
    <row r="1172" spans="90:109">
      <c r="CL1172" s="120" t="s">
        <v>3097</v>
      </c>
      <c r="CM1172" s="115" t="s">
        <v>4135</v>
      </c>
      <c r="DB1172" s="115" t="s">
        <v>9702</v>
      </c>
      <c r="DC1172" s="115" t="s">
        <v>9703</v>
      </c>
      <c r="DD1172" s="115" t="s">
        <v>9704</v>
      </c>
      <c r="DE1172" s="115" t="s">
        <v>9705</v>
      </c>
    </row>
    <row r="1173" spans="90:109">
      <c r="CL1173" s="120" t="s">
        <v>3098</v>
      </c>
      <c r="CM1173" s="115" t="s">
        <v>4136</v>
      </c>
      <c r="DB1173" s="115" t="s">
        <v>9706</v>
      </c>
      <c r="DC1173" s="115" t="s">
        <v>9707</v>
      </c>
      <c r="DD1173" s="115" t="s">
        <v>9708</v>
      </c>
      <c r="DE1173" s="115" t="s">
        <v>9709</v>
      </c>
    </row>
    <row r="1174" spans="90:109">
      <c r="CL1174" s="120" t="s">
        <v>3099</v>
      </c>
      <c r="CM1174" s="115" t="s">
        <v>4137</v>
      </c>
      <c r="DB1174" s="115" t="s">
        <v>9710</v>
      </c>
      <c r="DC1174" s="115" t="s">
        <v>9711</v>
      </c>
      <c r="DD1174" s="115" t="s">
        <v>9712</v>
      </c>
      <c r="DE1174" s="115" t="s">
        <v>9713</v>
      </c>
    </row>
    <row r="1175" spans="90:109">
      <c r="CL1175" s="120" t="s">
        <v>3100</v>
      </c>
      <c r="CM1175" s="115" t="s">
        <v>4138</v>
      </c>
      <c r="DB1175" s="115" t="s">
        <v>9714</v>
      </c>
      <c r="DC1175" s="115" t="s">
        <v>9715</v>
      </c>
      <c r="DD1175" s="115" t="s">
        <v>9716</v>
      </c>
      <c r="DE1175" s="115" t="s">
        <v>9717</v>
      </c>
    </row>
    <row r="1176" spans="90:109">
      <c r="CL1176" s="120" t="s">
        <v>3101</v>
      </c>
      <c r="CM1176" s="115" t="s">
        <v>4139</v>
      </c>
      <c r="DB1176" s="115" t="s">
        <v>9718</v>
      </c>
      <c r="DC1176" s="115" t="s">
        <v>9719</v>
      </c>
      <c r="DD1176" s="115" t="s">
        <v>9720</v>
      </c>
      <c r="DE1176" s="115" t="s">
        <v>9721</v>
      </c>
    </row>
    <row r="1177" spans="90:109">
      <c r="CL1177" s="120" t="s">
        <v>3102</v>
      </c>
      <c r="CM1177" s="115" t="s">
        <v>4140</v>
      </c>
      <c r="DB1177" s="115" t="s">
        <v>9722</v>
      </c>
      <c r="DC1177" s="115" t="s">
        <v>9723</v>
      </c>
      <c r="DD1177" s="115" t="s">
        <v>9724</v>
      </c>
      <c r="DE1177" s="115" t="s">
        <v>9725</v>
      </c>
    </row>
    <row r="1178" spans="90:109">
      <c r="CL1178" s="120" t="s">
        <v>3103</v>
      </c>
      <c r="CM1178" s="115" t="s">
        <v>4141</v>
      </c>
      <c r="DB1178" s="115" t="s">
        <v>9726</v>
      </c>
      <c r="DC1178" s="115" t="s">
        <v>9727</v>
      </c>
      <c r="DD1178" s="115" t="s">
        <v>9728</v>
      </c>
      <c r="DE1178" s="115" t="s">
        <v>9729</v>
      </c>
    </row>
    <row r="1179" spans="90:109">
      <c r="CL1179" s="120" t="s">
        <v>3104</v>
      </c>
      <c r="CM1179" s="115" t="s">
        <v>4142</v>
      </c>
      <c r="DB1179" s="115" t="s">
        <v>9730</v>
      </c>
      <c r="DC1179" s="115" t="s">
        <v>9731</v>
      </c>
      <c r="DD1179" s="115" t="s">
        <v>9732</v>
      </c>
      <c r="DE1179" s="115" t="s">
        <v>9733</v>
      </c>
    </row>
    <row r="1180" spans="90:109">
      <c r="CL1180" s="120" t="s">
        <v>3105</v>
      </c>
      <c r="CM1180" s="115" t="s">
        <v>4143</v>
      </c>
      <c r="DB1180" s="115" t="s">
        <v>9734</v>
      </c>
      <c r="DC1180" s="115" t="s">
        <v>9735</v>
      </c>
      <c r="DD1180" s="115" t="s">
        <v>9736</v>
      </c>
      <c r="DE1180" s="115" t="s">
        <v>9737</v>
      </c>
    </row>
    <row r="1181" spans="90:109">
      <c r="CL1181" s="120" t="s">
        <v>3106</v>
      </c>
      <c r="CM1181" s="115" t="s">
        <v>4144</v>
      </c>
      <c r="DB1181" s="115" t="s">
        <v>9738</v>
      </c>
      <c r="DC1181" s="115" t="s">
        <v>9739</v>
      </c>
      <c r="DD1181" s="115" t="s">
        <v>9740</v>
      </c>
      <c r="DE1181" s="115" t="s">
        <v>9741</v>
      </c>
    </row>
    <row r="1182" spans="90:109">
      <c r="CL1182" s="120" t="s">
        <v>3107</v>
      </c>
      <c r="CM1182" s="115" t="s">
        <v>4145</v>
      </c>
      <c r="DB1182" s="115" t="s">
        <v>9742</v>
      </c>
      <c r="DC1182" s="115" t="s">
        <v>9743</v>
      </c>
      <c r="DD1182" s="115" t="s">
        <v>9744</v>
      </c>
      <c r="DE1182" s="115" t="s">
        <v>9745</v>
      </c>
    </row>
    <row r="1183" spans="90:109">
      <c r="CL1183" s="120" t="s">
        <v>3108</v>
      </c>
      <c r="CM1183" s="115" t="s">
        <v>4146</v>
      </c>
      <c r="DB1183" s="115" t="s">
        <v>9746</v>
      </c>
      <c r="DC1183" s="115" t="s">
        <v>9747</v>
      </c>
      <c r="DD1183" s="115" t="s">
        <v>9748</v>
      </c>
      <c r="DE1183" s="115" t="s">
        <v>9749</v>
      </c>
    </row>
    <row r="1184" spans="90:109">
      <c r="CL1184" s="120" t="s">
        <v>3109</v>
      </c>
      <c r="CM1184" s="115" t="s">
        <v>4147</v>
      </c>
      <c r="DB1184" s="115" t="s">
        <v>9750</v>
      </c>
      <c r="DC1184" s="115" t="s">
        <v>9751</v>
      </c>
      <c r="DD1184" s="115" t="s">
        <v>9752</v>
      </c>
      <c r="DE1184" s="115" t="s">
        <v>9753</v>
      </c>
    </row>
    <row r="1185" spans="90:109">
      <c r="CL1185" s="120" t="s">
        <v>3110</v>
      </c>
      <c r="CM1185" s="115" t="s">
        <v>4148</v>
      </c>
      <c r="DB1185" s="115" t="s">
        <v>9754</v>
      </c>
      <c r="DC1185" s="115" t="s">
        <v>9755</v>
      </c>
      <c r="DD1185" s="115" t="s">
        <v>9756</v>
      </c>
      <c r="DE1185" s="115" t="s">
        <v>9757</v>
      </c>
    </row>
    <row r="1186" spans="90:109">
      <c r="CL1186" s="120" t="s">
        <v>3111</v>
      </c>
      <c r="CM1186" s="115" t="s">
        <v>4149</v>
      </c>
      <c r="DB1186" s="115" t="s">
        <v>9758</v>
      </c>
      <c r="DC1186" s="115" t="s">
        <v>9759</v>
      </c>
      <c r="DD1186" s="115" t="s">
        <v>9760</v>
      </c>
      <c r="DE1186" s="115" t="s">
        <v>9761</v>
      </c>
    </row>
    <row r="1187" spans="90:109">
      <c r="CL1187" s="120" t="s">
        <v>3112</v>
      </c>
      <c r="CM1187" s="115" t="s">
        <v>4150</v>
      </c>
      <c r="DB1187" s="115" t="s">
        <v>9762</v>
      </c>
      <c r="DC1187" s="115" t="s">
        <v>9763</v>
      </c>
      <c r="DD1187" s="115" t="s">
        <v>9764</v>
      </c>
      <c r="DE1187" s="115" t="s">
        <v>9765</v>
      </c>
    </row>
    <row r="1188" spans="90:109">
      <c r="CL1188" s="120" t="s">
        <v>3113</v>
      </c>
      <c r="CM1188" s="115" t="s">
        <v>4151</v>
      </c>
      <c r="DB1188" s="115" t="s">
        <v>9766</v>
      </c>
      <c r="DC1188" s="115" t="s">
        <v>9767</v>
      </c>
      <c r="DD1188" s="115" t="s">
        <v>9768</v>
      </c>
      <c r="DE1188" s="115" t="s">
        <v>9769</v>
      </c>
    </row>
    <row r="1189" spans="90:109">
      <c r="CL1189" s="120" t="s">
        <v>3114</v>
      </c>
      <c r="CM1189" s="115" t="s">
        <v>4152</v>
      </c>
      <c r="DB1189" s="115" t="s">
        <v>9770</v>
      </c>
      <c r="DC1189" s="115" t="s">
        <v>9771</v>
      </c>
      <c r="DD1189" s="115" t="s">
        <v>9772</v>
      </c>
      <c r="DE1189" s="115" t="s">
        <v>9773</v>
      </c>
    </row>
    <row r="1190" spans="90:109">
      <c r="CL1190" s="120" t="s">
        <v>3115</v>
      </c>
      <c r="CM1190" s="115" t="s">
        <v>4153</v>
      </c>
      <c r="DB1190" s="115" t="s">
        <v>9774</v>
      </c>
      <c r="DC1190" s="115" t="s">
        <v>9775</v>
      </c>
      <c r="DD1190" s="115" t="s">
        <v>9776</v>
      </c>
      <c r="DE1190" s="115" t="s">
        <v>9777</v>
      </c>
    </row>
    <row r="1191" spans="90:109">
      <c r="CL1191" s="120" t="s">
        <v>3116</v>
      </c>
      <c r="CM1191" s="115" t="s">
        <v>4154</v>
      </c>
      <c r="DB1191" s="115" t="s">
        <v>9778</v>
      </c>
      <c r="DC1191" s="115" t="s">
        <v>9779</v>
      </c>
      <c r="DD1191" s="115" t="s">
        <v>9780</v>
      </c>
      <c r="DE1191" s="115" t="s">
        <v>9781</v>
      </c>
    </row>
    <row r="1192" spans="90:109">
      <c r="CL1192" s="120" t="s">
        <v>3117</v>
      </c>
      <c r="CM1192" s="115" t="s">
        <v>4155</v>
      </c>
      <c r="DB1192" s="115" t="s">
        <v>9782</v>
      </c>
      <c r="DC1192" s="115" t="s">
        <v>9783</v>
      </c>
      <c r="DD1192" s="115" t="s">
        <v>9784</v>
      </c>
      <c r="DE1192" s="115" t="s">
        <v>9785</v>
      </c>
    </row>
    <row r="1193" spans="90:109">
      <c r="CL1193" s="120" t="s">
        <v>3118</v>
      </c>
      <c r="CM1193" s="115" t="s">
        <v>4156</v>
      </c>
      <c r="DB1193" s="115" t="s">
        <v>9786</v>
      </c>
      <c r="DC1193" s="115" t="s">
        <v>9787</v>
      </c>
      <c r="DD1193" s="115" t="s">
        <v>9788</v>
      </c>
      <c r="DE1193" s="115" t="s">
        <v>9789</v>
      </c>
    </row>
    <row r="1194" spans="90:109">
      <c r="CL1194" s="120" t="s">
        <v>3119</v>
      </c>
      <c r="CM1194" s="115" t="s">
        <v>4157</v>
      </c>
      <c r="DB1194" s="115" t="s">
        <v>9790</v>
      </c>
      <c r="DC1194" s="115" t="s">
        <v>9791</v>
      </c>
      <c r="DD1194" s="115" t="s">
        <v>9792</v>
      </c>
      <c r="DE1194" s="115" t="s">
        <v>9793</v>
      </c>
    </row>
    <row r="1195" spans="90:109">
      <c r="CL1195" s="120" t="s">
        <v>3120</v>
      </c>
      <c r="CM1195" s="115" t="s">
        <v>4158</v>
      </c>
      <c r="DB1195" s="115" t="s">
        <v>9794</v>
      </c>
      <c r="DC1195" s="115" t="s">
        <v>9795</v>
      </c>
      <c r="DD1195" s="115" t="s">
        <v>9796</v>
      </c>
      <c r="DE1195" s="115" t="s">
        <v>9797</v>
      </c>
    </row>
    <row r="1196" spans="90:109">
      <c r="CL1196" s="120" t="s">
        <v>3121</v>
      </c>
      <c r="CM1196" s="115" t="s">
        <v>4159</v>
      </c>
      <c r="DB1196" s="115" t="s">
        <v>9798</v>
      </c>
      <c r="DC1196" s="115" t="s">
        <v>9799</v>
      </c>
      <c r="DD1196" s="115" t="s">
        <v>9800</v>
      </c>
      <c r="DE1196" s="115" t="s">
        <v>9801</v>
      </c>
    </row>
    <row r="1197" spans="90:109">
      <c r="CL1197" s="120" t="s">
        <v>3122</v>
      </c>
      <c r="CM1197" s="115" t="s">
        <v>4160</v>
      </c>
      <c r="DB1197" s="115" t="s">
        <v>9802</v>
      </c>
      <c r="DC1197" s="115" t="s">
        <v>9763</v>
      </c>
      <c r="DD1197" s="115" t="s">
        <v>9803</v>
      </c>
      <c r="DE1197" s="115" t="s">
        <v>9804</v>
      </c>
    </row>
    <row r="1198" spans="90:109">
      <c r="CL1198" s="120" t="s">
        <v>3123</v>
      </c>
      <c r="CM1198" s="115" t="s">
        <v>4161</v>
      </c>
      <c r="DB1198" s="115" t="s">
        <v>9805</v>
      </c>
      <c r="DC1198" s="115" t="s">
        <v>9806</v>
      </c>
      <c r="DD1198" s="115" t="s">
        <v>9807</v>
      </c>
      <c r="DE1198" s="115" t="s">
        <v>9808</v>
      </c>
    </row>
    <row r="1199" spans="90:109">
      <c r="CL1199" s="120" t="s">
        <v>3124</v>
      </c>
      <c r="CM1199" s="115" t="s">
        <v>4162</v>
      </c>
      <c r="DB1199" s="115" t="s">
        <v>9809</v>
      </c>
      <c r="DC1199" s="115" t="s">
        <v>9810</v>
      </c>
      <c r="DD1199" s="115" t="s">
        <v>9811</v>
      </c>
      <c r="DE1199" s="115" t="s">
        <v>9812</v>
      </c>
    </row>
    <row r="1200" spans="90:109">
      <c r="CL1200" s="120" t="s">
        <v>3125</v>
      </c>
      <c r="CM1200" s="115" t="s">
        <v>4163</v>
      </c>
      <c r="DB1200" s="115" t="s">
        <v>9813</v>
      </c>
      <c r="DC1200" s="115" t="s">
        <v>9814</v>
      </c>
      <c r="DD1200" s="115" t="s">
        <v>9815</v>
      </c>
      <c r="DE1200" s="115" t="s">
        <v>9816</v>
      </c>
    </row>
    <row r="1201" spans="90:109">
      <c r="CL1201" s="120" t="s">
        <v>3126</v>
      </c>
      <c r="CM1201" s="115" t="s">
        <v>4164</v>
      </c>
      <c r="DB1201" s="115" t="s">
        <v>9817</v>
      </c>
      <c r="DC1201" s="115" t="s">
        <v>9818</v>
      </c>
      <c r="DD1201" s="115" t="s">
        <v>9819</v>
      </c>
      <c r="DE1201" s="115" t="s">
        <v>9820</v>
      </c>
    </row>
    <row r="1202" spans="90:109">
      <c r="CL1202" s="120" t="s">
        <v>3127</v>
      </c>
      <c r="CM1202" s="115" t="s">
        <v>4165</v>
      </c>
      <c r="DB1202" s="115" t="s">
        <v>9821</v>
      </c>
      <c r="DC1202" s="115" t="s">
        <v>9822</v>
      </c>
      <c r="DD1202" s="115" t="s">
        <v>9823</v>
      </c>
      <c r="DE1202" s="115" t="s">
        <v>9824</v>
      </c>
    </row>
    <row r="1203" spans="90:109">
      <c r="CL1203" s="120" t="s">
        <v>3128</v>
      </c>
      <c r="CM1203" s="115" t="s">
        <v>4166</v>
      </c>
      <c r="DB1203" s="115" t="s">
        <v>9825</v>
      </c>
      <c r="DC1203" s="115" t="s">
        <v>9826</v>
      </c>
      <c r="DD1203" s="115" t="s">
        <v>9827</v>
      </c>
      <c r="DE1203" s="115" t="s">
        <v>9828</v>
      </c>
    </row>
    <row r="1204" spans="90:109">
      <c r="CL1204" s="120" t="s">
        <v>3129</v>
      </c>
      <c r="CM1204" s="115" t="s">
        <v>4167</v>
      </c>
      <c r="DB1204" s="115" t="s">
        <v>9829</v>
      </c>
      <c r="DC1204" s="115" t="s">
        <v>9830</v>
      </c>
      <c r="DD1204" s="115" t="s">
        <v>9831</v>
      </c>
      <c r="DE1204" s="115" t="s">
        <v>9832</v>
      </c>
    </row>
    <row r="1205" spans="90:109">
      <c r="CL1205" s="120" t="s">
        <v>3130</v>
      </c>
      <c r="CM1205" s="115" t="s">
        <v>4168</v>
      </c>
      <c r="DB1205" s="115" t="s">
        <v>9833</v>
      </c>
      <c r="DC1205" s="115" t="s">
        <v>9834</v>
      </c>
      <c r="DD1205" s="115" t="s">
        <v>9835</v>
      </c>
      <c r="DE1205" s="115" t="s">
        <v>9836</v>
      </c>
    </row>
    <row r="1206" spans="90:109">
      <c r="CL1206" s="120" t="s">
        <v>3131</v>
      </c>
      <c r="CM1206" s="115" t="s">
        <v>4169</v>
      </c>
      <c r="DB1206" s="115" t="s">
        <v>9837</v>
      </c>
      <c r="DC1206" s="115" t="s">
        <v>9838</v>
      </c>
      <c r="DD1206" s="115" t="s">
        <v>9839</v>
      </c>
      <c r="DE1206" s="115" t="s">
        <v>9840</v>
      </c>
    </row>
    <row r="1207" spans="90:109">
      <c r="CL1207" s="120" t="s">
        <v>3132</v>
      </c>
      <c r="CM1207" s="115" t="s">
        <v>4170</v>
      </c>
      <c r="DB1207" s="115" t="s">
        <v>9841</v>
      </c>
      <c r="DC1207" s="115" t="s">
        <v>9842</v>
      </c>
      <c r="DD1207" s="115" t="s">
        <v>9843</v>
      </c>
      <c r="DE1207" s="115" t="s">
        <v>9844</v>
      </c>
    </row>
    <row r="1208" spans="90:109">
      <c r="CL1208" s="120" t="s">
        <v>3133</v>
      </c>
      <c r="CM1208" s="115" t="s">
        <v>4171</v>
      </c>
      <c r="DB1208" s="115" t="s">
        <v>9845</v>
      </c>
      <c r="DC1208" s="115" t="s">
        <v>9846</v>
      </c>
      <c r="DD1208" s="115" t="s">
        <v>9847</v>
      </c>
      <c r="DE1208" s="115" t="s">
        <v>9848</v>
      </c>
    </row>
    <row r="1209" spans="90:109">
      <c r="CL1209" s="120" t="s">
        <v>3134</v>
      </c>
      <c r="CM1209" s="115" t="s">
        <v>4172</v>
      </c>
      <c r="DB1209" s="115" t="s">
        <v>9849</v>
      </c>
      <c r="DC1209" s="115" t="s">
        <v>9850</v>
      </c>
      <c r="DD1209" s="115" t="s">
        <v>9851</v>
      </c>
      <c r="DE1209" s="115" t="s">
        <v>9852</v>
      </c>
    </row>
    <row r="1210" spans="90:109">
      <c r="CL1210" s="120" t="s">
        <v>3135</v>
      </c>
      <c r="CM1210" s="115" t="s">
        <v>4173</v>
      </c>
      <c r="DB1210" s="115" t="s">
        <v>9853</v>
      </c>
      <c r="DC1210" s="115" t="s">
        <v>9854</v>
      </c>
      <c r="DD1210" s="115" t="s">
        <v>9855</v>
      </c>
      <c r="DE1210" s="115" t="s">
        <v>9856</v>
      </c>
    </row>
    <row r="1211" spans="90:109">
      <c r="CL1211" s="120" t="s">
        <v>3136</v>
      </c>
      <c r="CM1211" s="115" t="s">
        <v>4174</v>
      </c>
      <c r="DB1211" s="115" t="s">
        <v>9857</v>
      </c>
      <c r="DC1211" s="115" t="s">
        <v>9858</v>
      </c>
      <c r="DD1211" s="115" t="s">
        <v>9859</v>
      </c>
      <c r="DE1211" s="115" t="s">
        <v>9860</v>
      </c>
    </row>
    <row r="1212" spans="90:109">
      <c r="CL1212" s="120" t="s">
        <v>3137</v>
      </c>
      <c r="CM1212" s="115" t="s">
        <v>4175</v>
      </c>
      <c r="DB1212" s="115" t="s">
        <v>9861</v>
      </c>
      <c r="DC1212" s="115" t="s">
        <v>9862</v>
      </c>
      <c r="DD1212" s="115" t="s">
        <v>9863</v>
      </c>
      <c r="DE1212" s="115" t="s">
        <v>9864</v>
      </c>
    </row>
    <row r="1213" spans="90:109">
      <c r="CL1213" s="120" t="s">
        <v>3138</v>
      </c>
      <c r="CM1213" s="115" t="s">
        <v>4176</v>
      </c>
      <c r="DB1213" s="115" t="s">
        <v>9865</v>
      </c>
      <c r="DC1213" s="115" t="s">
        <v>9866</v>
      </c>
      <c r="DD1213" s="115" t="s">
        <v>9867</v>
      </c>
      <c r="DE1213" s="115" t="s">
        <v>9868</v>
      </c>
    </row>
    <row r="1214" spans="90:109">
      <c r="CL1214" s="120" t="s">
        <v>3139</v>
      </c>
      <c r="CM1214" s="115" t="s">
        <v>4177</v>
      </c>
      <c r="DB1214" s="115" t="s">
        <v>9869</v>
      </c>
      <c r="DC1214" s="115" t="s">
        <v>9870</v>
      </c>
      <c r="DD1214" s="115" t="s">
        <v>9871</v>
      </c>
      <c r="DE1214" s="115" t="s">
        <v>9872</v>
      </c>
    </row>
    <row r="1215" spans="90:109">
      <c r="CL1215" s="120" t="s">
        <v>3140</v>
      </c>
      <c r="CM1215" s="115" t="s">
        <v>4178</v>
      </c>
      <c r="DB1215" s="115" t="s">
        <v>9873</v>
      </c>
      <c r="DC1215" s="115" t="s">
        <v>9874</v>
      </c>
      <c r="DD1215" s="115" t="s">
        <v>9875</v>
      </c>
      <c r="DE1215" s="115" t="s">
        <v>9876</v>
      </c>
    </row>
    <row r="1216" spans="90:109">
      <c r="CL1216" s="120" t="s">
        <v>3141</v>
      </c>
      <c r="CM1216" s="115" t="s">
        <v>4179</v>
      </c>
      <c r="DB1216" s="115" t="s">
        <v>9877</v>
      </c>
      <c r="DC1216" s="115" t="s">
        <v>9878</v>
      </c>
      <c r="DD1216" s="115" t="s">
        <v>9879</v>
      </c>
      <c r="DE1216" s="115" t="s">
        <v>9880</v>
      </c>
    </row>
    <row r="1217" spans="90:109">
      <c r="CL1217" s="120" t="s">
        <v>3142</v>
      </c>
      <c r="CM1217" s="115" t="s">
        <v>4180</v>
      </c>
      <c r="DB1217" s="115" t="s">
        <v>9881</v>
      </c>
      <c r="DC1217" s="115" t="s">
        <v>9882</v>
      </c>
      <c r="DD1217" s="115" t="s">
        <v>9883</v>
      </c>
      <c r="DE1217" s="115" t="s">
        <v>9884</v>
      </c>
    </row>
    <row r="1218" spans="90:109">
      <c r="CL1218" s="120" t="s">
        <v>3143</v>
      </c>
      <c r="CM1218" s="115" t="s">
        <v>4181</v>
      </c>
      <c r="DB1218" s="115" t="s">
        <v>9885</v>
      </c>
      <c r="DC1218" s="115" t="s">
        <v>9886</v>
      </c>
      <c r="DD1218" s="115" t="s">
        <v>9887</v>
      </c>
      <c r="DE1218" s="115" t="s">
        <v>9888</v>
      </c>
    </row>
    <row r="1219" spans="90:109">
      <c r="CL1219" s="120" t="s">
        <v>3144</v>
      </c>
      <c r="CM1219" s="115" t="s">
        <v>4182</v>
      </c>
      <c r="DB1219" s="115" t="s">
        <v>9889</v>
      </c>
      <c r="DC1219" s="115" t="s">
        <v>9890</v>
      </c>
      <c r="DD1219" s="115" t="s">
        <v>9891</v>
      </c>
      <c r="DE1219" s="115" t="s">
        <v>9892</v>
      </c>
    </row>
    <row r="1220" spans="90:109">
      <c r="CL1220" s="120" t="s">
        <v>3145</v>
      </c>
      <c r="CM1220" s="115" t="s">
        <v>4183</v>
      </c>
      <c r="DB1220" s="115" t="s">
        <v>9893</v>
      </c>
      <c r="DC1220" s="115" t="s">
        <v>9894</v>
      </c>
      <c r="DD1220" s="115" t="s">
        <v>9895</v>
      </c>
      <c r="DE1220" s="115" t="s">
        <v>9896</v>
      </c>
    </row>
    <row r="1221" spans="90:109">
      <c r="CL1221" s="120" t="s">
        <v>3146</v>
      </c>
      <c r="CM1221" s="115" t="s">
        <v>4184</v>
      </c>
      <c r="DB1221" s="115" t="s">
        <v>9897</v>
      </c>
      <c r="DC1221" s="115" t="s">
        <v>9898</v>
      </c>
      <c r="DD1221" s="115" t="s">
        <v>9899</v>
      </c>
      <c r="DE1221" s="115" t="s">
        <v>9900</v>
      </c>
    </row>
    <row r="1222" spans="90:109">
      <c r="CL1222" s="120" t="s">
        <v>3147</v>
      </c>
      <c r="CM1222" s="115" t="s">
        <v>4185</v>
      </c>
      <c r="DB1222" s="115" t="s">
        <v>9901</v>
      </c>
      <c r="DC1222" s="115" t="s">
        <v>9902</v>
      </c>
      <c r="DD1222" s="115" t="s">
        <v>9903</v>
      </c>
      <c r="DE1222" s="115" t="s">
        <v>9904</v>
      </c>
    </row>
    <row r="1223" spans="90:109">
      <c r="CL1223" s="120" t="s">
        <v>3148</v>
      </c>
      <c r="CM1223" s="115" t="s">
        <v>4186</v>
      </c>
      <c r="DB1223" s="115" t="s">
        <v>9905</v>
      </c>
      <c r="DC1223" s="115" t="s">
        <v>9906</v>
      </c>
      <c r="DD1223" s="115" t="s">
        <v>9907</v>
      </c>
      <c r="DE1223" s="115" t="s">
        <v>9908</v>
      </c>
    </row>
    <row r="1224" spans="90:109">
      <c r="CL1224" s="120" t="s">
        <v>3149</v>
      </c>
      <c r="CM1224" s="115" t="s">
        <v>4187</v>
      </c>
      <c r="DB1224" s="115" t="s">
        <v>9909</v>
      </c>
      <c r="DC1224" s="115" t="s">
        <v>9910</v>
      </c>
      <c r="DD1224" s="115" t="s">
        <v>9911</v>
      </c>
      <c r="DE1224" s="115" t="s">
        <v>9912</v>
      </c>
    </row>
    <row r="1225" spans="90:109">
      <c r="CL1225" s="120" t="s">
        <v>3150</v>
      </c>
      <c r="CM1225" s="115" t="s">
        <v>4188</v>
      </c>
      <c r="DB1225" s="115" t="s">
        <v>9913</v>
      </c>
      <c r="DC1225" s="115" t="s">
        <v>9914</v>
      </c>
      <c r="DD1225" s="115" t="s">
        <v>9915</v>
      </c>
      <c r="DE1225" s="115" t="s">
        <v>9916</v>
      </c>
    </row>
    <row r="1226" spans="90:109">
      <c r="CL1226" s="120" t="s">
        <v>3151</v>
      </c>
      <c r="CM1226" s="115" t="s">
        <v>4189</v>
      </c>
      <c r="DB1226" s="115" t="s">
        <v>9917</v>
      </c>
      <c r="DC1226" s="115" t="s">
        <v>9918</v>
      </c>
      <c r="DD1226" s="115" t="s">
        <v>9919</v>
      </c>
      <c r="DE1226" s="115" t="s">
        <v>9920</v>
      </c>
    </row>
    <row r="1227" spans="90:109">
      <c r="CL1227" s="120" t="s">
        <v>3152</v>
      </c>
      <c r="CM1227" s="115" t="s">
        <v>4190</v>
      </c>
      <c r="DB1227" s="115" t="s">
        <v>9921</v>
      </c>
      <c r="DC1227" s="115" t="s">
        <v>9922</v>
      </c>
      <c r="DD1227" s="115" t="s">
        <v>9923</v>
      </c>
      <c r="DE1227" s="115" t="s">
        <v>9924</v>
      </c>
    </row>
    <row r="1228" spans="90:109">
      <c r="CL1228" s="120" t="s">
        <v>3153</v>
      </c>
      <c r="CM1228" s="115" t="s">
        <v>4191</v>
      </c>
      <c r="DB1228" s="115" t="s">
        <v>9925</v>
      </c>
      <c r="DC1228" s="115" t="s">
        <v>9926</v>
      </c>
      <c r="DD1228" s="115" t="s">
        <v>9927</v>
      </c>
      <c r="DE1228" s="115" t="s">
        <v>9928</v>
      </c>
    </row>
    <row r="1229" spans="90:109">
      <c r="CL1229" s="120" t="s">
        <v>3154</v>
      </c>
      <c r="CM1229" s="115" t="s">
        <v>4192</v>
      </c>
      <c r="DB1229" s="115" t="s">
        <v>9929</v>
      </c>
      <c r="DC1229" s="115" t="s">
        <v>9930</v>
      </c>
      <c r="DD1229" s="115" t="s">
        <v>9931</v>
      </c>
      <c r="DE1229" s="115" t="s">
        <v>9932</v>
      </c>
    </row>
    <row r="1230" spans="90:109">
      <c r="CL1230" s="120" t="s">
        <v>3155</v>
      </c>
      <c r="CM1230" s="115" t="s">
        <v>4193</v>
      </c>
      <c r="DB1230" s="115" t="s">
        <v>9933</v>
      </c>
      <c r="DC1230" s="115" t="s">
        <v>9934</v>
      </c>
      <c r="DD1230" s="115" t="s">
        <v>9935</v>
      </c>
      <c r="DE1230" s="115" t="s">
        <v>9936</v>
      </c>
    </row>
    <row r="1231" spans="90:109">
      <c r="CL1231" s="120" t="s">
        <v>3156</v>
      </c>
      <c r="CM1231" s="115" t="s">
        <v>4194</v>
      </c>
      <c r="DB1231" s="115" t="s">
        <v>9937</v>
      </c>
      <c r="DC1231" s="115" t="s">
        <v>9914</v>
      </c>
      <c r="DD1231" s="115" t="s">
        <v>9938</v>
      </c>
      <c r="DE1231" s="115" t="s">
        <v>9939</v>
      </c>
    </row>
    <row r="1232" spans="90:109">
      <c r="CL1232" s="120" t="s">
        <v>3157</v>
      </c>
      <c r="CM1232" s="115" t="s">
        <v>4195</v>
      </c>
      <c r="DB1232" s="115" t="s">
        <v>9940</v>
      </c>
      <c r="DC1232" s="115" t="s">
        <v>9941</v>
      </c>
      <c r="DD1232" s="115" t="s">
        <v>9942</v>
      </c>
      <c r="DE1232" s="115" t="s">
        <v>9943</v>
      </c>
    </row>
    <row r="1233" spans="90:109">
      <c r="CL1233" s="120" t="s">
        <v>3158</v>
      </c>
      <c r="CM1233" s="115" t="s">
        <v>4196</v>
      </c>
      <c r="DB1233" s="115" t="s">
        <v>9944</v>
      </c>
      <c r="DC1233" s="115" t="s">
        <v>9945</v>
      </c>
      <c r="DD1233" s="115" t="s">
        <v>9946</v>
      </c>
      <c r="DE1233" s="115" t="s">
        <v>9947</v>
      </c>
    </row>
    <row r="1234" spans="90:109">
      <c r="CL1234" s="120" t="s">
        <v>3159</v>
      </c>
      <c r="CM1234" s="115" t="s">
        <v>4197</v>
      </c>
      <c r="DB1234" s="115" t="s">
        <v>9948</v>
      </c>
      <c r="DC1234" s="115" t="s">
        <v>9949</v>
      </c>
      <c r="DD1234" s="115" t="s">
        <v>9950</v>
      </c>
      <c r="DE1234" s="115" t="s">
        <v>9951</v>
      </c>
    </row>
    <row r="1235" spans="90:109">
      <c r="CL1235" s="120" t="s">
        <v>3160</v>
      </c>
      <c r="CM1235" s="115" t="s">
        <v>4198</v>
      </c>
      <c r="DB1235" s="115" t="s">
        <v>9952</v>
      </c>
      <c r="DC1235" s="115" t="s">
        <v>9953</v>
      </c>
      <c r="DD1235" s="115" t="s">
        <v>9954</v>
      </c>
      <c r="DE1235" s="115" t="s">
        <v>9955</v>
      </c>
    </row>
    <row r="1236" spans="90:109">
      <c r="CL1236" s="120" t="s">
        <v>3161</v>
      </c>
      <c r="CM1236" s="115" t="s">
        <v>4199</v>
      </c>
      <c r="DB1236" s="115" t="s">
        <v>9956</v>
      </c>
      <c r="DC1236" s="115" t="s">
        <v>9957</v>
      </c>
      <c r="DD1236" s="115" t="s">
        <v>9958</v>
      </c>
      <c r="DE1236" s="115" t="s">
        <v>9959</v>
      </c>
    </row>
    <row r="1237" spans="90:109">
      <c r="CL1237" s="120" t="s">
        <v>3162</v>
      </c>
      <c r="CM1237" s="115" t="s">
        <v>4200</v>
      </c>
      <c r="DB1237" s="115" t="s">
        <v>9960</v>
      </c>
      <c r="DC1237" s="115" t="s">
        <v>9961</v>
      </c>
      <c r="DD1237" s="115" t="s">
        <v>9962</v>
      </c>
      <c r="DE1237" s="115" t="s">
        <v>9963</v>
      </c>
    </row>
    <row r="1238" spans="90:109">
      <c r="CL1238" s="120" t="s">
        <v>3163</v>
      </c>
      <c r="CM1238" s="115" t="s">
        <v>4201</v>
      </c>
      <c r="DB1238" s="115" t="s">
        <v>9964</v>
      </c>
      <c r="DC1238" s="115" t="s">
        <v>9965</v>
      </c>
      <c r="DD1238" s="115" t="s">
        <v>9966</v>
      </c>
      <c r="DE1238" s="115" t="s">
        <v>9967</v>
      </c>
    </row>
    <row r="1239" spans="90:109">
      <c r="CL1239" s="120" t="s">
        <v>3164</v>
      </c>
      <c r="CM1239" s="115" t="s">
        <v>4202</v>
      </c>
      <c r="DB1239" s="115" t="s">
        <v>9968</v>
      </c>
      <c r="DC1239" s="115" t="s">
        <v>9969</v>
      </c>
      <c r="DD1239" s="115" t="s">
        <v>9970</v>
      </c>
      <c r="DE1239" s="115" t="s">
        <v>9971</v>
      </c>
    </row>
    <row r="1240" spans="90:109">
      <c r="CL1240" s="120" t="s">
        <v>3165</v>
      </c>
      <c r="CM1240" s="115" t="s">
        <v>4203</v>
      </c>
      <c r="DB1240" s="115" t="s">
        <v>9972</v>
      </c>
      <c r="DC1240" s="115" t="s">
        <v>9973</v>
      </c>
      <c r="DD1240" s="115" t="s">
        <v>9974</v>
      </c>
      <c r="DE1240" s="115" t="s">
        <v>9975</v>
      </c>
    </row>
    <row r="1241" spans="90:109">
      <c r="CL1241" s="120" t="s">
        <v>3166</v>
      </c>
      <c r="CM1241" s="115" t="s">
        <v>4204</v>
      </c>
      <c r="DB1241" s="115" t="s">
        <v>9976</v>
      </c>
      <c r="DC1241" s="115" t="s">
        <v>9977</v>
      </c>
      <c r="DD1241" s="115" t="s">
        <v>9978</v>
      </c>
      <c r="DE1241" s="115" t="s">
        <v>9979</v>
      </c>
    </row>
    <row r="1242" spans="90:109">
      <c r="CL1242" s="120" t="s">
        <v>3167</v>
      </c>
      <c r="CM1242" s="115" t="s">
        <v>4205</v>
      </c>
      <c r="DB1242" s="115" t="s">
        <v>9980</v>
      </c>
      <c r="DC1242" s="115" t="s">
        <v>9981</v>
      </c>
      <c r="DD1242" s="115" t="s">
        <v>9982</v>
      </c>
      <c r="DE1242" s="115" t="s">
        <v>9983</v>
      </c>
    </row>
    <row r="1243" spans="90:109">
      <c r="CL1243" s="120" t="s">
        <v>3168</v>
      </c>
      <c r="CM1243" s="115" t="s">
        <v>4206</v>
      </c>
      <c r="DB1243" s="115" t="s">
        <v>9984</v>
      </c>
      <c r="DC1243" s="115" t="s">
        <v>9985</v>
      </c>
      <c r="DD1243" s="115" t="s">
        <v>9986</v>
      </c>
      <c r="DE1243" s="115" t="s">
        <v>9987</v>
      </c>
    </row>
    <row r="1244" spans="90:109">
      <c r="CL1244" s="120" t="s">
        <v>3169</v>
      </c>
      <c r="CM1244" s="115" t="s">
        <v>4207</v>
      </c>
      <c r="DB1244" s="115" t="s">
        <v>9988</v>
      </c>
      <c r="DC1244" s="115" t="s">
        <v>9989</v>
      </c>
      <c r="DD1244" s="115" t="s">
        <v>9990</v>
      </c>
      <c r="DE1244" s="115" t="s">
        <v>9991</v>
      </c>
    </row>
    <row r="1245" spans="90:109">
      <c r="CL1245" s="120" t="s">
        <v>3170</v>
      </c>
      <c r="CM1245" s="115" t="s">
        <v>4208</v>
      </c>
      <c r="DB1245" s="115" t="s">
        <v>9992</v>
      </c>
      <c r="DC1245" s="115" t="s">
        <v>6352</v>
      </c>
      <c r="DD1245" s="115" t="s">
        <v>9993</v>
      </c>
      <c r="DE1245" s="115" t="s">
        <v>9994</v>
      </c>
    </row>
    <row r="1246" spans="90:109">
      <c r="CL1246" s="120" t="s">
        <v>3171</v>
      </c>
      <c r="CM1246" s="115" t="s">
        <v>4209</v>
      </c>
      <c r="DB1246" s="115" t="s">
        <v>9995</v>
      </c>
      <c r="DC1246" s="115" t="s">
        <v>9996</v>
      </c>
      <c r="DD1246" s="115" t="s">
        <v>9997</v>
      </c>
      <c r="DE1246" s="115" t="s">
        <v>9998</v>
      </c>
    </row>
    <row r="1247" spans="90:109">
      <c r="CL1247" s="120" t="s">
        <v>3172</v>
      </c>
      <c r="CM1247" s="115" t="s">
        <v>4210</v>
      </c>
      <c r="DB1247" s="115" t="s">
        <v>9999</v>
      </c>
      <c r="DC1247" s="115" t="s">
        <v>10000</v>
      </c>
      <c r="DD1247" s="115" t="s">
        <v>10001</v>
      </c>
      <c r="DE1247" s="115" t="s">
        <v>10002</v>
      </c>
    </row>
    <row r="1248" spans="90:109">
      <c r="CL1248" s="120" t="s">
        <v>3173</v>
      </c>
      <c r="CM1248" s="115" t="s">
        <v>4211</v>
      </c>
      <c r="DB1248" s="115" t="s">
        <v>10003</v>
      </c>
      <c r="DC1248" s="115" t="s">
        <v>10004</v>
      </c>
      <c r="DD1248" s="115" t="s">
        <v>10005</v>
      </c>
      <c r="DE1248" s="115" t="s">
        <v>10006</v>
      </c>
    </row>
    <row r="1249" spans="90:109">
      <c r="CL1249" s="120" t="s">
        <v>3174</v>
      </c>
      <c r="CM1249" s="115" t="s">
        <v>4212</v>
      </c>
      <c r="DB1249" s="115" t="s">
        <v>10007</v>
      </c>
      <c r="DC1249" s="115" t="s">
        <v>10008</v>
      </c>
      <c r="DD1249" s="115" t="s">
        <v>10009</v>
      </c>
      <c r="DE1249" s="115" t="s">
        <v>10010</v>
      </c>
    </row>
    <row r="1250" spans="90:109">
      <c r="CL1250" s="120" t="s">
        <v>3175</v>
      </c>
      <c r="CM1250" s="115" t="s">
        <v>4213</v>
      </c>
      <c r="DB1250" s="115" t="s">
        <v>10011</v>
      </c>
      <c r="DC1250" s="115" t="s">
        <v>10012</v>
      </c>
      <c r="DD1250" s="115" t="s">
        <v>10013</v>
      </c>
      <c r="DE1250" s="115" t="s">
        <v>10014</v>
      </c>
    </row>
    <row r="1251" spans="90:109">
      <c r="CL1251" s="120" t="s">
        <v>3176</v>
      </c>
      <c r="CM1251" s="115" t="s">
        <v>4214</v>
      </c>
      <c r="DB1251" s="115" t="s">
        <v>10015</v>
      </c>
      <c r="DC1251" s="115" t="s">
        <v>10016</v>
      </c>
      <c r="DD1251" s="115" t="s">
        <v>10017</v>
      </c>
      <c r="DE1251" s="115" t="s">
        <v>10018</v>
      </c>
    </row>
    <row r="1252" spans="90:109">
      <c r="CL1252" s="120" t="s">
        <v>3177</v>
      </c>
      <c r="CM1252" s="115" t="s">
        <v>4215</v>
      </c>
      <c r="DB1252" s="115" t="s">
        <v>10019</v>
      </c>
      <c r="DC1252" s="115" t="s">
        <v>10020</v>
      </c>
      <c r="DD1252" s="115" t="s">
        <v>10021</v>
      </c>
      <c r="DE1252" s="115" t="s">
        <v>10022</v>
      </c>
    </row>
    <row r="1253" spans="90:109">
      <c r="CL1253" s="120" t="s">
        <v>3178</v>
      </c>
      <c r="CM1253" s="115" t="s">
        <v>4216</v>
      </c>
      <c r="DB1253" s="115" t="s">
        <v>10023</v>
      </c>
      <c r="DC1253" s="115" t="s">
        <v>10024</v>
      </c>
      <c r="DD1253" s="115" t="s">
        <v>10025</v>
      </c>
      <c r="DE1253" s="115" t="s">
        <v>10026</v>
      </c>
    </row>
    <row r="1254" spans="90:109">
      <c r="CL1254" s="120" t="s">
        <v>3179</v>
      </c>
      <c r="CM1254" s="115" t="s">
        <v>4217</v>
      </c>
      <c r="DB1254" s="115" t="s">
        <v>10027</v>
      </c>
      <c r="DC1254" s="115" t="s">
        <v>10028</v>
      </c>
      <c r="DD1254" s="115" t="s">
        <v>10029</v>
      </c>
      <c r="DE1254" s="115" t="s">
        <v>10030</v>
      </c>
    </row>
    <row r="1255" spans="90:109">
      <c r="CL1255" s="120" t="s">
        <v>3180</v>
      </c>
      <c r="CM1255" s="115" t="s">
        <v>4218</v>
      </c>
      <c r="DB1255" s="115" t="s">
        <v>10031</v>
      </c>
      <c r="DC1255" s="115" t="s">
        <v>10032</v>
      </c>
      <c r="DD1255" s="115" t="s">
        <v>10033</v>
      </c>
      <c r="DE1255" s="115" t="s">
        <v>10034</v>
      </c>
    </row>
    <row r="1256" spans="90:109">
      <c r="CL1256" s="120" t="s">
        <v>3181</v>
      </c>
      <c r="CM1256" s="115" t="s">
        <v>4219</v>
      </c>
      <c r="DB1256" s="115" t="s">
        <v>10035</v>
      </c>
      <c r="DC1256" s="115" t="s">
        <v>10036</v>
      </c>
      <c r="DD1256" s="115" t="s">
        <v>10037</v>
      </c>
      <c r="DE1256" s="115" t="s">
        <v>10038</v>
      </c>
    </row>
    <row r="1257" spans="90:109">
      <c r="CL1257" s="120" t="s">
        <v>3182</v>
      </c>
      <c r="CM1257" s="115" t="s">
        <v>4220</v>
      </c>
      <c r="DB1257" s="115" t="s">
        <v>10039</v>
      </c>
      <c r="DC1257" s="115" t="s">
        <v>10040</v>
      </c>
      <c r="DD1257" s="115" t="s">
        <v>10041</v>
      </c>
      <c r="DE1257" s="115" t="s">
        <v>10042</v>
      </c>
    </row>
    <row r="1258" spans="90:109">
      <c r="CL1258" s="120" t="s">
        <v>3183</v>
      </c>
      <c r="CM1258" s="115" t="s">
        <v>4221</v>
      </c>
      <c r="DB1258" s="115" t="s">
        <v>10043</v>
      </c>
      <c r="DC1258" s="115" t="s">
        <v>10044</v>
      </c>
      <c r="DD1258" s="115" t="s">
        <v>10045</v>
      </c>
      <c r="DE1258" s="115" t="s">
        <v>10046</v>
      </c>
    </row>
    <row r="1259" spans="90:109">
      <c r="CL1259" s="120" t="s">
        <v>3184</v>
      </c>
      <c r="CM1259" s="115" t="s">
        <v>4222</v>
      </c>
      <c r="DB1259" s="115" t="s">
        <v>10047</v>
      </c>
      <c r="DC1259" s="115" t="s">
        <v>10048</v>
      </c>
      <c r="DD1259" s="115" t="s">
        <v>10049</v>
      </c>
      <c r="DE1259" s="115" t="s">
        <v>10050</v>
      </c>
    </row>
    <row r="1260" spans="90:109">
      <c r="CL1260" s="120" t="s">
        <v>3185</v>
      </c>
      <c r="CM1260" s="115" t="s">
        <v>4223</v>
      </c>
      <c r="DB1260" s="115" t="s">
        <v>10051</v>
      </c>
      <c r="DC1260" s="115" t="s">
        <v>10052</v>
      </c>
      <c r="DD1260" s="115" t="s">
        <v>10053</v>
      </c>
      <c r="DE1260" s="115" t="s">
        <v>10054</v>
      </c>
    </row>
    <row r="1261" spans="90:109">
      <c r="CL1261" s="120" t="s">
        <v>3186</v>
      </c>
      <c r="CM1261" s="115" t="s">
        <v>4224</v>
      </c>
      <c r="DB1261" s="115" t="s">
        <v>10055</v>
      </c>
      <c r="DC1261" s="115" t="s">
        <v>10056</v>
      </c>
      <c r="DD1261" s="115" t="s">
        <v>10057</v>
      </c>
      <c r="DE1261" s="115" t="s">
        <v>10058</v>
      </c>
    </row>
    <row r="1262" spans="90:109">
      <c r="CL1262" s="120" t="s">
        <v>3187</v>
      </c>
      <c r="CM1262" s="115" t="s">
        <v>4225</v>
      </c>
      <c r="DB1262" s="115" t="s">
        <v>10059</v>
      </c>
      <c r="DC1262" s="115" t="s">
        <v>10060</v>
      </c>
      <c r="DD1262" s="115" t="s">
        <v>10061</v>
      </c>
      <c r="DE1262" s="115" t="s">
        <v>10062</v>
      </c>
    </row>
    <row r="1263" spans="90:109">
      <c r="CL1263" s="120" t="s">
        <v>3188</v>
      </c>
      <c r="CM1263" s="115" t="s">
        <v>4226</v>
      </c>
      <c r="DB1263" s="115" t="s">
        <v>10063</v>
      </c>
      <c r="DC1263" s="115" t="s">
        <v>10064</v>
      </c>
      <c r="DD1263" s="115" t="s">
        <v>10065</v>
      </c>
      <c r="DE1263" s="115" t="s">
        <v>10066</v>
      </c>
    </row>
    <row r="1264" spans="90:109">
      <c r="CL1264" s="120" t="s">
        <v>3189</v>
      </c>
      <c r="CM1264" s="115" t="s">
        <v>4227</v>
      </c>
      <c r="DB1264" s="115" t="s">
        <v>10067</v>
      </c>
      <c r="DC1264" s="115" t="s">
        <v>10068</v>
      </c>
      <c r="DD1264" s="115" t="s">
        <v>10069</v>
      </c>
      <c r="DE1264" s="115" t="s">
        <v>10070</v>
      </c>
    </row>
    <row r="1265" spans="90:109">
      <c r="CL1265" s="120" t="s">
        <v>3190</v>
      </c>
      <c r="CM1265" s="115" t="s">
        <v>4228</v>
      </c>
      <c r="DB1265" s="115" t="s">
        <v>10071</v>
      </c>
      <c r="DC1265" s="115" t="s">
        <v>10072</v>
      </c>
      <c r="DD1265" s="115" t="s">
        <v>10073</v>
      </c>
      <c r="DE1265" s="115" t="s">
        <v>10074</v>
      </c>
    </row>
    <row r="1266" spans="90:109">
      <c r="CL1266" s="120" t="s">
        <v>3191</v>
      </c>
      <c r="CM1266" s="115" t="s">
        <v>4229</v>
      </c>
      <c r="DB1266" s="115" t="s">
        <v>10075</v>
      </c>
      <c r="DC1266" s="115" t="s">
        <v>10076</v>
      </c>
      <c r="DD1266" s="115" t="s">
        <v>10077</v>
      </c>
      <c r="DE1266" s="115" t="s">
        <v>10078</v>
      </c>
    </row>
    <row r="1267" spans="90:109">
      <c r="CL1267" s="120" t="s">
        <v>3192</v>
      </c>
      <c r="CM1267" s="115" t="s">
        <v>4230</v>
      </c>
      <c r="DB1267" s="115" t="s">
        <v>10079</v>
      </c>
      <c r="DC1267" s="115" t="s">
        <v>10080</v>
      </c>
      <c r="DD1267" s="115" t="s">
        <v>10081</v>
      </c>
      <c r="DE1267" s="115" t="s">
        <v>10082</v>
      </c>
    </row>
    <row r="1268" spans="90:109">
      <c r="CL1268" s="120" t="s">
        <v>3193</v>
      </c>
      <c r="CM1268" s="115" t="s">
        <v>4231</v>
      </c>
      <c r="DB1268" s="115" t="s">
        <v>10083</v>
      </c>
      <c r="DC1268" s="115" t="s">
        <v>10084</v>
      </c>
      <c r="DD1268" s="115" t="s">
        <v>10085</v>
      </c>
      <c r="DE1268" s="115" t="s">
        <v>10086</v>
      </c>
    </row>
    <row r="1269" spans="90:109">
      <c r="CL1269" s="120" t="s">
        <v>3194</v>
      </c>
      <c r="CM1269" s="115" t="s">
        <v>4232</v>
      </c>
      <c r="DB1269" s="115" t="s">
        <v>10087</v>
      </c>
      <c r="DC1269" s="115" t="s">
        <v>10088</v>
      </c>
      <c r="DD1269" s="115" t="s">
        <v>10089</v>
      </c>
      <c r="DE1269" s="115" t="s">
        <v>10090</v>
      </c>
    </row>
    <row r="1270" spans="90:109">
      <c r="CL1270" s="120" t="s">
        <v>3195</v>
      </c>
      <c r="CM1270" s="115" t="s">
        <v>4233</v>
      </c>
      <c r="DB1270" s="115" t="s">
        <v>10091</v>
      </c>
      <c r="DC1270" s="115" t="s">
        <v>10092</v>
      </c>
      <c r="DD1270" s="115" t="s">
        <v>10093</v>
      </c>
      <c r="DE1270" s="115" t="s">
        <v>10094</v>
      </c>
    </row>
    <row r="1271" spans="90:109">
      <c r="CL1271" s="120" t="s">
        <v>3196</v>
      </c>
      <c r="CM1271" s="115" t="s">
        <v>4234</v>
      </c>
      <c r="DB1271" s="115" t="s">
        <v>10095</v>
      </c>
      <c r="DC1271" s="115" t="s">
        <v>10096</v>
      </c>
      <c r="DD1271" s="115" t="s">
        <v>10097</v>
      </c>
      <c r="DE1271" s="115" t="s">
        <v>10098</v>
      </c>
    </row>
    <row r="1272" spans="90:109">
      <c r="CL1272" s="120" t="s">
        <v>3197</v>
      </c>
      <c r="CM1272" s="115" t="s">
        <v>4235</v>
      </c>
      <c r="DB1272" s="115" t="s">
        <v>10099</v>
      </c>
      <c r="DC1272" s="115" t="s">
        <v>10100</v>
      </c>
      <c r="DD1272" s="115" t="s">
        <v>10101</v>
      </c>
      <c r="DE1272" s="115" t="s">
        <v>10102</v>
      </c>
    </row>
    <row r="1273" spans="90:109">
      <c r="CL1273" s="120" t="s">
        <v>3198</v>
      </c>
      <c r="CM1273" s="115" t="s">
        <v>4236</v>
      </c>
      <c r="DB1273" s="115" t="s">
        <v>10103</v>
      </c>
      <c r="DC1273" s="115" t="s">
        <v>10104</v>
      </c>
      <c r="DD1273" s="115" t="s">
        <v>10105</v>
      </c>
      <c r="DE1273" s="115" t="s">
        <v>10106</v>
      </c>
    </row>
    <row r="1274" spans="90:109">
      <c r="CL1274" s="120" t="s">
        <v>3199</v>
      </c>
      <c r="CM1274" s="115" t="s">
        <v>4237</v>
      </c>
      <c r="DB1274" s="115" t="s">
        <v>10107</v>
      </c>
      <c r="DC1274" s="115" t="s">
        <v>10108</v>
      </c>
      <c r="DD1274" s="115" t="s">
        <v>10109</v>
      </c>
      <c r="DE1274" s="115" t="s">
        <v>10110</v>
      </c>
    </row>
    <row r="1275" spans="90:109">
      <c r="CL1275" s="120" t="s">
        <v>3200</v>
      </c>
      <c r="CM1275" s="115" t="s">
        <v>4238</v>
      </c>
      <c r="DB1275" s="115" t="s">
        <v>10111</v>
      </c>
      <c r="DC1275" s="115" t="s">
        <v>10112</v>
      </c>
      <c r="DD1275" s="115" t="s">
        <v>10113</v>
      </c>
      <c r="DE1275" s="115" t="s">
        <v>10114</v>
      </c>
    </row>
    <row r="1276" spans="90:109">
      <c r="CL1276" s="120" t="s">
        <v>3201</v>
      </c>
      <c r="CM1276" s="115" t="s">
        <v>4239</v>
      </c>
      <c r="DB1276" s="115" t="s">
        <v>10115</v>
      </c>
      <c r="DC1276" s="115" t="s">
        <v>10116</v>
      </c>
      <c r="DD1276" s="115" t="s">
        <v>10117</v>
      </c>
      <c r="DE1276" s="115" t="s">
        <v>10118</v>
      </c>
    </row>
    <row r="1277" spans="90:109">
      <c r="CL1277" s="120" t="s">
        <v>3202</v>
      </c>
      <c r="CM1277" s="115" t="s">
        <v>4240</v>
      </c>
      <c r="DB1277" s="115" t="s">
        <v>10119</v>
      </c>
      <c r="DC1277" s="115" t="s">
        <v>9104</v>
      </c>
      <c r="DD1277" s="115" t="s">
        <v>10120</v>
      </c>
      <c r="DE1277" s="115" t="s">
        <v>10121</v>
      </c>
    </row>
    <row r="1278" spans="90:109">
      <c r="CL1278" s="120" t="s">
        <v>3203</v>
      </c>
      <c r="CM1278" s="115" t="s">
        <v>4241</v>
      </c>
      <c r="DB1278" s="115" t="s">
        <v>10122</v>
      </c>
      <c r="DC1278" s="115" t="s">
        <v>10123</v>
      </c>
      <c r="DD1278" s="115" t="s">
        <v>10124</v>
      </c>
      <c r="DE1278" s="115" t="s">
        <v>10125</v>
      </c>
    </row>
    <row r="1279" spans="90:109">
      <c r="CL1279" s="120" t="s">
        <v>3204</v>
      </c>
      <c r="CM1279" s="115" t="s">
        <v>4242</v>
      </c>
      <c r="DB1279" s="115" t="s">
        <v>10126</v>
      </c>
      <c r="DC1279" s="115" t="s">
        <v>10127</v>
      </c>
      <c r="DD1279" s="115" t="s">
        <v>10128</v>
      </c>
      <c r="DE1279" s="115" t="s">
        <v>10129</v>
      </c>
    </row>
    <row r="1280" spans="90:109">
      <c r="CL1280" s="120" t="s">
        <v>3205</v>
      </c>
      <c r="CM1280" s="115" t="s">
        <v>4243</v>
      </c>
      <c r="DB1280" s="115" t="s">
        <v>10130</v>
      </c>
      <c r="DC1280" s="115" t="s">
        <v>10131</v>
      </c>
      <c r="DD1280" s="115" t="s">
        <v>10132</v>
      </c>
      <c r="DE1280" s="115" t="s">
        <v>10133</v>
      </c>
    </row>
    <row r="1281" spans="90:109">
      <c r="CL1281" s="120" t="s">
        <v>3206</v>
      </c>
      <c r="CM1281" s="115" t="s">
        <v>4244</v>
      </c>
      <c r="DB1281" s="115" t="s">
        <v>10134</v>
      </c>
      <c r="DC1281" s="115" t="s">
        <v>10135</v>
      </c>
      <c r="DD1281" s="115" t="s">
        <v>10136</v>
      </c>
      <c r="DE1281" s="115" t="s">
        <v>10137</v>
      </c>
    </row>
    <row r="1282" spans="90:109">
      <c r="CL1282" s="120" t="s">
        <v>3207</v>
      </c>
      <c r="CM1282" s="115" t="s">
        <v>4245</v>
      </c>
      <c r="DB1282" s="115" t="s">
        <v>10138</v>
      </c>
      <c r="DC1282" s="115" t="s">
        <v>10139</v>
      </c>
      <c r="DD1282" s="115" t="s">
        <v>10140</v>
      </c>
      <c r="DE1282" s="115" t="s">
        <v>10141</v>
      </c>
    </row>
    <row r="1283" spans="90:109">
      <c r="CL1283" s="120" t="s">
        <v>3208</v>
      </c>
      <c r="CM1283" s="115" t="s">
        <v>4246</v>
      </c>
      <c r="DB1283" s="115" t="s">
        <v>10142</v>
      </c>
      <c r="DC1283" s="115" t="s">
        <v>10143</v>
      </c>
      <c r="DD1283" s="115" t="s">
        <v>10144</v>
      </c>
      <c r="DE1283" s="115" t="s">
        <v>10145</v>
      </c>
    </row>
    <row r="1284" spans="90:109">
      <c r="CL1284" s="120" t="s">
        <v>3209</v>
      </c>
      <c r="CM1284" s="115" t="s">
        <v>4247</v>
      </c>
      <c r="DB1284" s="115" t="s">
        <v>10146</v>
      </c>
      <c r="DC1284" s="115" t="s">
        <v>10147</v>
      </c>
      <c r="DD1284" s="115" t="s">
        <v>10148</v>
      </c>
      <c r="DE1284" s="115" t="s">
        <v>10149</v>
      </c>
    </row>
    <row r="1285" spans="90:109">
      <c r="CL1285" s="120" t="s">
        <v>3210</v>
      </c>
      <c r="CM1285" s="115" t="s">
        <v>4248</v>
      </c>
      <c r="DB1285" s="115" t="s">
        <v>10150</v>
      </c>
      <c r="DC1285" s="115" t="s">
        <v>10151</v>
      </c>
      <c r="DD1285" s="115" t="s">
        <v>10152</v>
      </c>
      <c r="DE1285" s="115" t="s">
        <v>10153</v>
      </c>
    </row>
    <row r="1286" spans="90:109">
      <c r="CL1286" s="120" t="s">
        <v>3211</v>
      </c>
      <c r="CM1286" s="115" t="s">
        <v>4249</v>
      </c>
      <c r="DB1286" s="115" t="s">
        <v>10154</v>
      </c>
      <c r="DC1286" s="115" t="s">
        <v>10155</v>
      </c>
      <c r="DD1286" s="115" t="s">
        <v>10156</v>
      </c>
      <c r="DE1286" s="115" t="s">
        <v>10157</v>
      </c>
    </row>
    <row r="1287" spans="90:109">
      <c r="CL1287" s="120" t="s">
        <v>3212</v>
      </c>
      <c r="CM1287" s="115" t="s">
        <v>4250</v>
      </c>
      <c r="DB1287" s="115" t="s">
        <v>10158</v>
      </c>
      <c r="DC1287" s="115" t="s">
        <v>6464</v>
      </c>
      <c r="DD1287" s="115" t="s">
        <v>10159</v>
      </c>
      <c r="DE1287" s="115" t="s">
        <v>10160</v>
      </c>
    </row>
    <row r="1288" spans="90:109">
      <c r="CL1288" s="120" t="s">
        <v>3213</v>
      </c>
      <c r="CM1288" s="115" t="s">
        <v>4251</v>
      </c>
      <c r="DB1288" s="115" t="s">
        <v>10161</v>
      </c>
      <c r="DC1288" s="115" t="s">
        <v>10162</v>
      </c>
      <c r="DD1288" s="115" t="s">
        <v>10163</v>
      </c>
      <c r="DE1288" s="115" t="s">
        <v>10164</v>
      </c>
    </row>
    <row r="1289" spans="90:109">
      <c r="CL1289" s="120" t="s">
        <v>3214</v>
      </c>
      <c r="CM1289" s="115" t="s">
        <v>4252</v>
      </c>
      <c r="DB1289" s="115" t="s">
        <v>10165</v>
      </c>
      <c r="DC1289" s="115" t="s">
        <v>10166</v>
      </c>
      <c r="DD1289" s="115" t="s">
        <v>10167</v>
      </c>
      <c r="DE1289" s="115" t="s">
        <v>10168</v>
      </c>
    </row>
    <row r="1290" spans="90:109">
      <c r="CL1290" s="120" t="s">
        <v>3215</v>
      </c>
      <c r="CM1290" s="115" t="s">
        <v>4253</v>
      </c>
      <c r="DB1290" s="115" t="s">
        <v>10169</v>
      </c>
      <c r="DC1290" s="115" t="s">
        <v>10170</v>
      </c>
      <c r="DD1290" s="115" t="s">
        <v>10171</v>
      </c>
      <c r="DE1290" s="115" t="s">
        <v>10172</v>
      </c>
    </row>
    <row r="1291" spans="90:109">
      <c r="CL1291" s="120" t="s">
        <v>3216</v>
      </c>
      <c r="CM1291" s="115" t="s">
        <v>4254</v>
      </c>
      <c r="DB1291" s="115" t="s">
        <v>10173</v>
      </c>
      <c r="DC1291" s="115" t="s">
        <v>10174</v>
      </c>
      <c r="DD1291" s="115" t="s">
        <v>10175</v>
      </c>
      <c r="DE1291" s="115" t="s">
        <v>10176</v>
      </c>
    </row>
    <row r="1292" spans="90:109">
      <c r="CL1292" s="120" t="s">
        <v>3217</v>
      </c>
      <c r="CM1292" s="115" t="s">
        <v>4255</v>
      </c>
      <c r="DB1292" s="115" t="s">
        <v>10177</v>
      </c>
      <c r="DC1292" s="115" t="s">
        <v>10178</v>
      </c>
      <c r="DD1292" s="115" t="s">
        <v>10179</v>
      </c>
      <c r="DE1292" s="115" t="s">
        <v>10180</v>
      </c>
    </row>
    <row r="1293" spans="90:109">
      <c r="CL1293" s="120" t="s">
        <v>3218</v>
      </c>
      <c r="CM1293" s="115" t="s">
        <v>4256</v>
      </c>
    </row>
    <row r="1294" spans="90:109">
      <c r="CL1294" s="120" t="s">
        <v>3219</v>
      </c>
      <c r="CM1294" s="115" t="s">
        <v>4257</v>
      </c>
    </row>
    <row r="1295" spans="90:109">
      <c r="CL1295" s="120" t="s">
        <v>3220</v>
      </c>
      <c r="CM1295" s="115" t="s">
        <v>4258</v>
      </c>
    </row>
    <row r="1296" spans="90:109">
      <c r="CL1296" s="120" t="s">
        <v>3221</v>
      </c>
      <c r="CM1296" s="115" t="s">
        <v>4259</v>
      </c>
    </row>
    <row r="1297" spans="90:91">
      <c r="CL1297" s="120" t="s">
        <v>3222</v>
      </c>
      <c r="CM1297" s="115" t="s">
        <v>4260</v>
      </c>
    </row>
    <row r="1298" spans="90:91">
      <c r="CL1298" s="120" t="s">
        <v>3223</v>
      </c>
      <c r="CM1298" s="115" t="s">
        <v>4261</v>
      </c>
    </row>
    <row r="1299" spans="90:91">
      <c r="CL1299" s="120" t="s">
        <v>3224</v>
      </c>
      <c r="CM1299" s="115" t="s">
        <v>4262</v>
      </c>
    </row>
    <row r="1300" spans="90:91">
      <c r="CL1300" s="120" t="s">
        <v>3225</v>
      </c>
      <c r="CM1300" s="115" t="s">
        <v>4263</v>
      </c>
    </row>
    <row r="1301" spans="90:91">
      <c r="CL1301" s="120" t="s">
        <v>3226</v>
      </c>
      <c r="CM1301" s="115" t="s">
        <v>4264</v>
      </c>
    </row>
    <row r="1302" spans="90:91">
      <c r="CL1302" s="120" t="s">
        <v>3227</v>
      </c>
      <c r="CM1302" s="115" t="s">
        <v>4265</v>
      </c>
    </row>
    <row r="1303" spans="90:91">
      <c r="CL1303" s="120" t="s">
        <v>3228</v>
      </c>
      <c r="CM1303" s="115" t="s">
        <v>4266</v>
      </c>
    </row>
    <row r="1304" spans="90:91">
      <c r="CL1304" s="120" t="s">
        <v>3229</v>
      </c>
      <c r="CM1304" s="115" t="s">
        <v>4267</v>
      </c>
    </row>
    <row r="1305" spans="90:91">
      <c r="CL1305" s="120" t="s">
        <v>3230</v>
      </c>
      <c r="CM1305" s="115" t="s">
        <v>4268</v>
      </c>
    </row>
    <row r="1306" spans="90:91">
      <c r="CL1306" s="120" t="s">
        <v>3231</v>
      </c>
      <c r="CM1306" s="115" t="s">
        <v>4269</v>
      </c>
    </row>
    <row r="1307" spans="90:91">
      <c r="CL1307" s="120" t="s">
        <v>3232</v>
      </c>
      <c r="CM1307" s="115" t="s">
        <v>4270</v>
      </c>
    </row>
    <row r="1308" spans="90:91">
      <c r="CL1308" s="120" t="s">
        <v>3233</v>
      </c>
      <c r="CM1308" s="115" t="s">
        <v>4271</v>
      </c>
    </row>
    <row r="1309" spans="90:91">
      <c r="CL1309" s="120" t="s">
        <v>3234</v>
      </c>
      <c r="CM1309" s="115" t="s">
        <v>4272</v>
      </c>
    </row>
    <row r="1310" spans="90:91">
      <c r="CL1310" s="120" t="s">
        <v>3235</v>
      </c>
      <c r="CM1310" s="115" t="s">
        <v>4273</v>
      </c>
    </row>
    <row r="1311" spans="90:91">
      <c r="CL1311" s="120" t="s">
        <v>3236</v>
      </c>
      <c r="CM1311" s="115" t="s">
        <v>4274</v>
      </c>
    </row>
    <row r="1312" spans="90:91">
      <c r="CL1312" s="120" t="s">
        <v>3237</v>
      </c>
      <c r="CM1312" s="115" t="s">
        <v>4275</v>
      </c>
    </row>
    <row r="1313" spans="90:91">
      <c r="CL1313" s="120" t="s">
        <v>3238</v>
      </c>
      <c r="CM1313" s="115" t="s">
        <v>4276</v>
      </c>
    </row>
    <row r="1314" spans="90:91">
      <c r="CL1314" s="120" t="s">
        <v>3239</v>
      </c>
      <c r="CM1314" s="115" t="s">
        <v>4277</v>
      </c>
    </row>
    <row r="1315" spans="90:91">
      <c r="CL1315" s="120" t="s">
        <v>3240</v>
      </c>
      <c r="CM1315" s="115" t="s">
        <v>4278</v>
      </c>
    </row>
    <row r="1316" spans="90:91">
      <c r="CL1316" s="120" t="s">
        <v>3241</v>
      </c>
      <c r="CM1316" s="115" t="s">
        <v>4279</v>
      </c>
    </row>
    <row r="1317" spans="90:91">
      <c r="CL1317" s="120" t="s">
        <v>3242</v>
      </c>
      <c r="CM1317" s="115" t="s">
        <v>4280</v>
      </c>
    </row>
    <row r="1318" spans="90:91">
      <c r="CL1318" s="120" t="s">
        <v>3243</v>
      </c>
      <c r="CM1318" s="115" t="s">
        <v>4281</v>
      </c>
    </row>
    <row r="1319" spans="90:91">
      <c r="CL1319" s="120" t="s">
        <v>3244</v>
      </c>
      <c r="CM1319" s="115" t="s">
        <v>4282</v>
      </c>
    </row>
    <row r="1320" spans="90:91">
      <c r="CL1320" s="120" t="s">
        <v>3245</v>
      </c>
      <c r="CM1320" s="115" t="s">
        <v>4283</v>
      </c>
    </row>
    <row r="1321" spans="90:91">
      <c r="CL1321" s="120" t="s">
        <v>3246</v>
      </c>
      <c r="CM1321" s="115" t="s">
        <v>4284</v>
      </c>
    </row>
    <row r="1322" spans="90:91">
      <c r="CL1322" s="120" t="s">
        <v>3247</v>
      </c>
      <c r="CM1322" s="115" t="s">
        <v>4285</v>
      </c>
    </row>
    <row r="1323" spans="90:91">
      <c r="CL1323" s="120" t="s">
        <v>3248</v>
      </c>
      <c r="CM1323" s="115" t="s">
        <v>4286</v>
      </c>
    </row>
    <row r="1324" spans="90:91">
      <c r="CL1324" s="120" t="s">
        <v>3249</v>
      </c>
      <c r="CM1324" s="115" t="s">
        <v>4287</v>
      </c>
    </row>
    <row r="1325" spans="90:91">
      <c r="CL1325" s="120" t="s">
        <v>3250</v>
      </c>
      <c r="CM1325" s="115" t="s">
        <v>4288</v>
      </c>
    </row>
    <row r="1326" spans="90:91">
      <c r="CL1326" s="120" t="s">
        <v>3251</v>
      </c>
      <c r="CM1326" s="115" t="s">
        <v>4289</v>
      </c>
    </row>
    <row r="1327" spans="90:91">
      <c r="CL1327" s="120" t="s">
        <v>3252</v>
      </c>
      <c r="CM1327" s="115" t="s">
        <v>4290</v>
      </c>
    </row>
    <row r="1328" spans="90:91">
      <c r="CL1328" s="120" t="s">
        <v>3253</v>
      </c>
      <c r="CM1328" s="115" t="s">
        <v>4291</v>
      </c>
    </row>
    <row r="1329" spans="90:91">
      <c r="CL1329" s="120" t="s">
        <v>3254</v>
      </c>
      <c r="CM1329" s="115" t="s">
        <v>4292</v>
      </c>
    </row>
    <row r="1330" spans="90:91">
      <c r="CL1330" s="120" t="s">
        <v>3255</v>
      </c>
      <c r="CM1330" s="115" t="s">
        <v>4293</v>
      </c>
    </row>
    <row r="1331" spans="90:91">
      <c r="CL1331" s="120" t="s">
        <v>3256</v>
      </c>
      <c r="CM1331" s="115" t="s">
        <v>4294</v>
      </c>
    </row>
    <row r="1332" spans="90:91">
      <c r="CL1332" s="120" t="s">
        <v>3257</v>
      </c>
      <c r="CM1332" s="115" t="s">
        <v>4295</v>
      </c>
    </row>
    <row r="1333" spans="90:91">
      <c r="CL1333" s="120" t="s">
        <v>3258</v>
      </c>
      <c r="CM1333" s="115" t="s">
        <v>4296</v>
      </c>
    </row>
    <row r="1334" spans="90:91">
      <c r="CL1334" s="120" t="s">
        <v>3259</v>
      </c>
      <c r="CM1334" s="115" t="s">
        <v>4297</v>
      </c>
    </row>
    <row r="1335" spans="90:91">
      <c r="CL1335" s="120" t="s">
        <v>3260</v>
      </c>
      <c r="CM1335" s="115" t="s">
        <v>4298</v>
      </c>
    </row>
    <row r="1336" spans="90:91">
      <c r="CL1336" s="120" t="s">
        <v>3261</v>
      </c>
      <c r="CM1336" s="115" t="s">
        <v>4299</v>
      </c>
    </row>
    <row r="1337" spans="90:91">
      <c r="CL1337" s="120" t="s">
        <v>3262</v>
      </c>
      <c r="CM1337" s="115" t="s">
        <v>4300</v>
      </c>
    </row>
    <row r="1338" spans="90:91">
      <c r="CL1338" s="120" t="s">
        <v>3263</v>
      </c>
      <c r="CM1338" s="115" t="s">
        <v>4301</v>
      </c>
    </row>
    <row r="1339" spans="90:91">
      <c r="CL1339" s="120" t="s">
        <v>3264</v>
      </c>
      <c r="CM1339" s="115" t="s">
        <v>4302</v>
      </c>
    </row>
    <row r="1340" spans="90:91">
      <c r="CL1340" s="120" t="s">
        <v>3265</v>
      </c>
      <c r="CM1340" s="115" t="s">
        <v>4303</v>
      </c>
    </row>
    <row r="1341" spans="90:91">
      <c r="CL1341" s="120" t="s">
        <v>3266</v>
      </c>
      <c r="CM1341" s="115" t="s">
        <v>4304</v>
      </c>
    </row>
    <row r="1342" spans="90:91">
      <c r="CL1342" s="120" t="s">
        <v>3267</v>
      </c>
      <c r="CM1342" s="115" t="s">
        <v>4305</v>
      </c>
    </row>
    <row r="1343" spans="90:91">
      <c r="CL1343" s="120" t="s">
        <v>3268</v>
      </c>
      <c r="CM1343" s="115" t="s">
        <v>4306</v>
      </c>
    </row>
    <row r="1344" spans="90:91">
      <c r="CL1344" s="120" t="s">
        <v>3269</v>
      </c>
      <c r="CM1344" s="115" t="s">
        <v>4307</v>
      </c>
    </row>
    <row r="1345" spans="90:91">
      <c r="CL1345" s="120" t="s">
        <v>3270</v>
      </c>
      <c r="CM1345" s="115" t="s">
        <v>4308</v>
      </c>
    </row>
    <row r="1346" spans="90:91">
      <c r="CL1346" s="120" t="s">
        <v>3271</v>
      </c>
      <c r="CM1346" s="115" t="s">
        <v>4309</v>
      </c>
    </row>
    <row r="1347" spans="90:91">
      <c r="CL1347" s="120" t="s">
        <v>3272</v>
      </c>
      <c r="CM1347" s="115" t="s">
        <v>4310</v>
      </c>
    </row>
    <row r="1348" spans="90:91">
      <c r="CL1348" s="120" t="s">
        <v>3273</v>
      </c>
      <c r="CM1348" s="115" t="s">
        <v>4311</v>
      </c>
    </row>
    <row r="1349" spans="90:91">
      <c r="CL1349" s="120" t="s">
        <v>3274</v>
      </c>
      <c r="CM1349" s="115" t="s">
        <v>4312</v>
      </c>
    </row>
    <row r="1350" spans="90:91">
      <c r="CL1350" s="120" t="s">
        <v>3275</v>
      </c>
      <c r="CM1350" s="115" t="s">
        <v>4313</v>
      </c>
    </row>
    <row r="1351" spans="90:91">
      <c r="CL1351" s="120" t="s">
        <v>3276</v>
      </c>
      <c r="CM1351" s="115" t="s">
        <v>4314</v>
      </c>
    </row>
    <row r="1352" spans="90:91">
      <c r="CL1352" s="120" t="s">
        <v>3277</v>
      </c>
      <c r="CM1352" s="115" t="s">
        <v>4315</v>
      </c>
    </row>
  </sheetData>
  <sheetProtection algorithmName="SHA-512" hashValue="To8vt6Ec2jDgBNncXqsv0w/jFnZobR75QAxtf0PtZReeB4YWw5cDfr/6i1VmDVAMbIEPLqjcEAC9S2EFRlg4fw==" saltValue="gHMykp0djKSWPQt4QFZiIA==" spinCount="100000" sheet="1" objects="1" scenarios="1"/>
  <autoFilter ref="A4:CM22494" xr:uid="{00000000-0009-0000-0000-000005000000}"/>
  <mergeCells count="129">
    <mergeCell ref="CN1:CO1"/>
    <mergeCell ref="CN2:CO2"/>
    <mergeCell ref="CN3:CO3"/>
    <mergeCell ref="CL1:CM1"/>
    <mergeCell ref="CL2:CM2"/>
    <mergeCell ref="BZ3:CA3"/>
    <mergeCell ref="CB3:CC3"/>
    <mergeCell ref="CJ1:CK1"/>
    <mergeCell ref="CJ2:CK2"/>
    <mergeCell ref="CD1:CE1"/>
    <mergeCell ref="CF1:CG1"/>
    <mergeCell ref="CH1:CI1"/>
    <mergeCell ref="BV1:BW1"/>
    <mergeCell ref="CL3:CM3"/>
    <mergeCell ref="BX1:BY1"/>
    <mergeCell ref="BZ1:CA1"/>
    <mergeCell ref="CB1:CC1"/>
    <mergeCell ref="BV2:BW2"/>
    <mergeCell ref="BX2:BY2"/>
    <mergeCell ref="BZ2:CA2"/>
    <mergeCell ref="CB2:CC2"/>
    <mergeCell ref="CD2:CE2"/>
    <mergeCell ref="CF2:CG2"/>
    <mergeCell ref="CJ3:CK3"/>
    <mergeCell ref="CH3:CI3"/>
    <mergeCell ref="CH2:CI2"/>
    <mergeCell ref="CF3:CG3"/>
    <mergeCell ref="CD3:CE3"/>
    <mergeCell ref="BV3:BW3"/>
    <mergeCell ref="BX3:BY3"/>
    <mergeCell ref="AY1:AZ1"/>
    <mergeCell ref="BQ2:BR2"/>
    <mergeCell ref="BS2:BT2"/>
    <mergeCell ref="BA1:BB1"/>
    <mergeCell ref="BC3:BD3"/>
    <mergeCell ref="BE3:BF3"/>
    <mergeCell ref="BG3:BH3"/>
    <mergeCell ref="BI3:BJ3"/>
    <mergeCell ref="BK3:BL3"/>
    <mergeCell ref="BM3:BN3"/>
    <mergeCell ref="BO3:BP3"/>
    <mergeCell ref="BQ3:BR3"/>
    <mergeCell ref="BA2:BB2"/>
    <mergeCell ref="BC2:BD2"/>
    <mergeCell ref="BE2:BF2"/>
    <mergeCell ref="BG2:BH2"/>
    <mergeCell ref="BM2:BN2"/>
    <mergeCell ref="BS3:BT3"/>
    <mergeCell ref="AL3:AM3"/>
    <mergeCell ref="AP1:AQ1"/>
    <mergeCell ref="AP2:AQ2"/>
    <mergeCell ref="AW3:AX3"/>
    <mergeCell ref="BQ1:BR1"/>
    <mergeCell ref="BS1:BT1"/>
    <mergeCell ref="Q2:R2"/>
    <mergeCell ref="BC1:BD1"/>
    <mergeCell ref="BE1:BF1"/>
    <mergeCell ref="BG1:BH1"/>
    <mergeCell ref="BI1:BJ1"/>
    <mergeCell ref="S2:T2"/>
    <mergeCell ref="V2:W2"/>
    <mergeCell ref="Z2:AA2"/>
    <mergeCell ref="BI2:BJ2"/>
    <mergeCell ref="X1:Y1"/>
    <mergeCell ref="X2:Y2"/>
    <mergeCell ref="BK1:BL1"/>
    <mergeCell ref="BM1:BN1"/>
    <mergeCell ref="BO1:BP1"/>
    <mergeCell ref="AW1:AX1"/>
    <mergeCell ref="BK2:BL2"/>
    <mergeCell ref="AW2:AX2"/>
    <mergeCell ref="BO2:BP2"/>
    <mergeCell ref="G1:H1"/>
    <mergeCell ref="G2:H2"/>
    <mergeCell ref="G3:H3"/>
    <mergeCell ref="I1:J1"/>
    <mergeCell ref="K1:L1"/>
    <mergeCell ref="S1:T1"/>
    <mergeCell ref="Z1:AA1"/>
    <mergeCell ref="AB1:AC1"/>
    <mergeCell ref="AD1:AE1"/>
    <mergeCell ref="M1:N1"/>
    <mergeCell ref="O1:P1"/>
    <mergeCell ref="Q1:R1"/>
    <mergeCell ref="AD2:AE2"/>
    <mergeCell ref="O2:P2"/>
    <mergeCell ref="O3:P3"/>
    <mergeCell ref="Q3:R3"/>
    <mergeCell ref="S3:T3"/>
    <mergeCell ref="V3:W3"/>
    <mergeCell ref="Z3:AA3"/>
    <mergeCell ref="AB3:AC3"/>
    <mergeCell ref="AD3:AE3"/>
    <mergeCell ref="AB2:AC2"/>
    <mergeCell ref="X3:Y3"/>
    <mergeCell ref="I3:J3"/>
    <mergeCell ref="K3:L3"/>
    <mergeCell ref="K2:L2"/>
    <mergeCell ref="I2:J2"/>
    <mergeCell ref="M2:N2"/>
    <mergeCell ref="M3:N3"/>
    <mergeCell ref="V1:W1"/>
    <mergeCell ref="AF2:AG2"/>
    <mergeCell ref="AF3:AG3"/>
    <mergeCell ref="AF1:AG1"/>
    <mergeCell ref="CV1:DA1"/>
    <mergeCell ref="CV2:DA2"/>
    <mergeCell ref="CV3:DA3"/>
    <mergeCell ref="DB1:DE1"/>
    <mergeCell ref="DB2:DE2"/>
    <mergeCell ref="DB3:DE3"/>
    <mergeCell ref="AH1:AI1"/>
    <mergeCell ref="AJ1:AK1"/>
    <mergeCell ref="AL1:AM1"/>
    <mergeCell ref="AN1:AO1"/>
    <mergeCell ref="AH3:AI3"/>
    <mergeCell ref="AH2:AI2"/>
    <mergeCell ref="AP3:AQ3"/>
    <mergeCell ref="AR1:AS1"/>
    <mergeCell ref="AR2:AS2"/>
    <mergeCell ref="AR3:AS3"/>
    <mergeCell ref="AJ2:AK2"/>
    <mergeCell ref="AL2:AM2"/>
    <mergeCell ref="AN2:AO2"/>
    <mergeCell ref="AY3:AZ3"/>
    <mergeCell ref="BA3:BB3"/>
    <mergeCell ref="AY2:AZ2"/>
    <mergeCell ref="AN3:AO3"/>
    <mergeCell ref="AJ3:AK3"/>
  </mergeCells>
  <phoneticPr fontId="3" type="Hiragana"/>
  <conditionalFormatting sqref="DA172:DA181">
    <cfRule type="duplicateValues" dxfId="5" priority="6"/>
  </conditionalFormatting>
  <conditionalFormatting sqref="DA213:DA214">
    <cfRule type="duplicateValues" dxfId="4" priority="5"/>
  </conditionalFormatting>
  <conditionalFormatting sqref="DA348:DA349">
    <cfRule type="duplicateValues" dxfId="3" priority="4"/>
  </conditionalFormatting>
  <conditionalFormatting sqref="DA374:DA394">
    <cfRule type="duplicateValues" dxfId="2" priority="3"/>
  </conditionalFormatting>
  <conditionalFormatting sqref="DA398:DA399">
    <cfRule type="duplicateValues" dxfId="1" priority="2"/>
  </conditionalFormatting>
  <conditionalFormatting sqref="DA410:DA42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70BC9-813B-4506-868B-B4DC7432E34D}">
  <sheetPr codeName="Sheet5"/>
  <dimension ref="A3:L26"/>
  <sheetViews>
    <sheetView workbookViewId="0">
      <pane ySplit="4" topLeftCell="A5" activePane="bottomLeft" state="frozen"/>
      <selection pane="bottomLeft"/>
    </sheetView>
  </sheetViews>
  <sheetFormatPr defaultRowHeight="13.5" outlineLevelCol="1"/>
  <cols>
    <col min="1" max="1" width="3.25" bestFit="1" customWidth="1"/>
    <col min="2" max="2" width="5.625" bestFit="1" customWidth="1"/>
    <col min="3" max="3" width="14.875" bestFit="1" customWidth="1"/>
    <col min="4" max="4" width="34.25" bestFit="1" customWidth="1"/>
    <col min="5" max="5" width="17.5" style="408" bestFit="1" customWidth="1"/>
    <col min="7" max="7" width="37.875" bestFit="1" customWidth="1"/>
    <col min="8" max="8" width="12.5" customWidth="1"/>
    <col min="10" max="10" width="34" hidden="1" customWidth="1" outlineLevel="1"/>
    <col min="11" max="11" width="52.125" hidden="1" customWidth="1" outlineLevel="1"/>
    <col min="12" max="12" width="8.75" collapsed="1"/>
  </cols>
  <sheetData>
    <row r="3" spans="1:11" ht="17.25">
      <c r="A3" s="534"/>
      <c r="B3" s="534"/>
      <c r="C3" s="534"/>
      <c r="D3" s="534"/>
      <c r="E3" s="534"/>
    </row>
    <row r="4" spans="1:11">
      <c r="A4" s="405" t="s">
        <v>3278</v>
      </c>
      <c r="B4" s="535" t="s">
        <v>3279</v>
      </c>
      <c r="C4" s="535"/>
      <c r="D4" s="405" t="s">
        <v>3311</v>
      </c>
      <c r="E4" s="405" t="s">
        <v>3312</v>
      </c>
    </row>
    <row r="5" spans="1:11">
      <c r="A5" s="406">
        <v>1</v>
      </c>
      <c r="B5" s="536" t="s">
        <v>3313</v>
      </c>
      <c r="C5" s="536"/>
      <c r="D5" s="406" t="s">
        <v>3546</v>
      </c>
      <c r="E5" s="407" t="s">
        <v>12</v>
      </c>
    </row>
    <row r="6" spans="1:11">
      <c r="A6" s="406">
        <v>2</v>
      </c>
      <c r="B6" s="406" t="s">
        <v>3313</v>
      </c>
      <c r="C6" s="406"/>
      <c r="D6" s="406" t="s">
        <v>38</v>
      </c>
      <c r="E6" s="407" t="s">
        <v>12</v>
      </c>
      <c r="G6" s="425" t="s">
        <v>10187</v>
      </c>
      <c r="H6" s="426"/>
      <c r="J6" s="425" t="s">
        <v>10240</v>
      </c>
      <c r="K6" s="427" t="s">
        <v>10198</v>
      </c>
    </row>
    <row r="7" spans="1:11">
      <c r="A7" s="406">
        <v>3</v>
      </c>
      <c r="B7" s="406" t="s">
        <v>3314</v>
      </c>
      <c r="C7" s="406"/>
      <c r="D7" s="406" t="s">
        <v>3315</v>
      </c>
      <c r="E7" s="532" t="s">
        <v>10188</v>
      </c>
      <c r="G7" s="434"/>
      <c r="H7" s="433"/>
    </row>
    <row r="8" spans="1:11">
      <c r="A8" s="406">
        <v>4</v>
      </c>
      <c r="B8" s="428" t="s">
        <v>3314</v>
      </c>
      <c r="C8" s="429"/>
      <c r="D8" s="406" t="s">
        <v>3549</v>
      </c>
      <c r="E8" s="533"/>
    </row>
    <row r="9" spans="1:11">
      <c r="A9" s="406">
        <v>5</v>
      </c>
      <c r="B9" s="428" t="s">
        <v>3314</v>
      </c>
      <c r="C9" s="429"/>
      <c r="D9" s="406" t="s">
        <v>3316</v>
      </c>
      <c r="E9" s="407" t="s">
        <v>223</v>
      </c>
    </row>
    <row r="10" spans="1:11">
      <c r="A10" s="406">
        <v>6</v>
      </c>
      <c r="B10" s="428" t="s">
        <v>3288</v>
      </c>
      <c r="C10" s="429"/>
      <c r="D10" s="406" t="s">
        <v>3546</v>
      </c>
      <c r="E10" s="407" t="s">
        <v>12</v>
      </c>
    </row>
    <row r="11" spans="1:11">
      <c r="A11" s="406">
        <v>7</v>
      </c>
      <c r="B11" s="428" t="s">
        <v>3288</v>
      </c>
      <c r="C11" s="429"/>
      <c r="D11" s="406" t="s">
        <v>3317</v>
      </c>
      <c r="E11" s="407" t="s">
        <v>223</v>
      </c>
    </row>
    <row r="12" spans="1:11">
      <c r="A12" s="406">
        <v>8</v>
      </c>
      <c r="B12" s="428" t="s">
        <v>3288</v>
      </c>
      <c r="C12" s="429"/>
      <c r="D12" s="406" t="s">
        <v>3318</v>
      </c>
      <c r="E12" s="407" t="s">
        <v>223</v>
      </c>
    </row>
    <row r="13" spans="1:11">
      <c r="A13" s="406">
        <v>9</v>
      </c>
      <c r="B13" s="428" t="s">
        <v>3288</v>
      </c>
      <c r="C13" s="429"/>
      <c r="D13" s="406" t="s">
        <v>3319</v>
      </c>
      <c r="E13" s="407" t="s">
        <v>223</v>
      </c>
    </row>
    <row r="14" spans="1:11">
      <c r="A14" s="406">
        <v>10</v>
      </c>
      <c r="B14" s="428" t="s">
        <v>3288</v>
      </c>
      <c r="C14" s="429"/>
      <c r="D14" s="406" t="s">
        <v>64</v>
      </c>
      <c r="E14" s="407" t="s">
        <v>223</v>
      </c>
    </row>
    <row r="15" spans="1:11">
      <c r="A15" s="406">
        <v>11</v>
      </c>
      <c r="B15" s="428" t="s">
        <v>3288</v>
      </c>
      <c r="C15" s="429"/>
      <c r="D15" s="406" t="s">
        <v>65</v>
      </c>
      <c r="E15" s="407" t="s">
        <v>223</v>
      </c>
    </row>
    <row r="16" spans="1:11">
      <c r="A16" s="406">
        <v>12</v>
      </c>
      <c r="B16" s="428" t="s">
        <v>3288</v>
      </c>
      <c r="C16" s="429"/>
      <c r="D16" s="406" t="s">
        <v>3320</v>
      </c>
      <c r="E16" s="407" t="s">
        <v>223</v>
      </c>
    </row>
    <row r="17" spans="1:5">
      <c r="A17" s="406">
        <v>13</v>
      </c>
      <c r="B17" s="428" t="s">
        <v>3288</v>
      </c>
      <c r="C17" s="429"/>
      <c r="D17" s="406" t="s">
        <v>3321</v>
      </c>
      <c r="E17" s="407" t="s">
        <v>223</v>
      </c>
    </row>
    <row r="18" spans="1:5">
      <c r="A18" s="406">
        <v>14</v>
      </c>
      <c r="B18" s="428" t="s">
        <v>3288</v>
      </c>
      <c r="C18" s="429"/>
      <c r="D18" s="406" t="s">
        <v>3322</v>
      </c>
      <c r="E18" s="407" t="s">
        <v>223</v>
      </c>
    </row>
    <row r="19" spans="1:5">
      <c r="A19" s="406">
        <v>15</v>
      </c>
      <c r="B19" s="428" t="s">
        <v>3288</v>
      </c>
      <c r="C19" s="429"/>
      <c r="D19" s="406" t="s">
        <v>3323</v>
      </c>
      <c r="E19" s="407" t="s">
        <v>223</v>
      </c>
    </row>
    <row r="20" spans="1:5">
      <c r="A20" s="406">
        <v>16</v>
      </c>
      <c r="B20" s="428" t="s">
        <v>3282</v>
      </c>
      <c r="C20" s="429"/>
      <c r="D20" s="406" t="s">
        <v>3324</v>
      </c>
      <c r="E20" s="407" t="s">
        <v>3334</v>
      </c>
    </row>
    <row r="21" spans="1:5">
      <c r="A21" s="406">
        <v>17</v>
      </c>
      <c r="B21" s="428" t="s">
        <v>3282</v>
      </c>
      <c r="C21" s="429"/>
      <c r="D21" s="406" t="s">
        <v>3325</v>
      </c>
      <c r="E21" s="407" t="s">
        <v>3334</v>
      </c>
    </row>
    <row r="22" spans="1:5">
      <c r="A22" s="406">
        <v>18</v>
      </c>
      <c r="B22" s="428" t="s">
        <v>3282</v>
      </c>
      <c r="C22" s="429"/>
      <c r="D22" s="406" t="s">
        <v>3326</v>
      </c>
      <c r="E22" s="407" t="s">
        <v>223</v>
      </c>
    </row>
    <row r="23" spans="1:5">
      <c r="A23" s="406">
        <v>19</v>
      </c>
      <c r="B23" s="428" t="s">
        <v>3282</v>
      </c>
      <c r="C23" s="429"/>
      <c r="D23" s="406" t="s">
        <v>3327</v>
      </c>
      <c r="E23" s="407" t="s">
        <v>223</v>
      </c>
    </row>
    <row r="24" spans="1:5">
      <c r="A24" s="406">
        <v>20</v>
      </c>
      <c r="B24" s="428" t="s">
        <v>3282</v>
      </c>
      <c r="C24" s="429"/>
      <c r="D24" s="406" t="s">
        <v>3316</v>
      </c>
      <c r="E24" s="407" t="s">
        <v>223</v>
      </c>
    </row>
    <row r="25" spans="1:5">
      <c r="A25" s="406">
        <v>21</v>
      </c>
      <c r="B25" s="428" t="s">
        <v>3282</v>
      </c>
      <c r="C25" s="429"/>
      <c r="D25" s="406" t="s">
        <v>353</v>
      </c>
      <c r="E25" s="407" t="s">
        <v>223</v>
      </c>
    </row>
    <row r="26" spans="1:5">
      <c r="A26" s="406">
        <v>22</v>
      </c>
      <c r="B26" s="428" t="s">
        <v>3282</v>
      </c>
      <c r="C26" s="429"/>
      <c r="D26" s="406" t="s">
        <v>352</v>
      </c>
      <c r="E26" s="407" t="s">
        <v>223</v>
      </c>
    </row>
  </sheetData>
  <sheetProtection algorithmName="SHA-512" hashValue="YGmLfQC7g2FU2JH8pomgTZEMktksbQn/BIEkGEp7hn+V6uSaXqUBmKAf9mHrPXyFNbNw+uz0Hm4k0hkXkUFv4g==" saltValue="+ny/pqoR7TBUunX+vro2UA==" spinCount="100000" sheet="1" formatColumns="0"/>
  <mergeCells count="4">
    <mergeCell ref="E7:E8"/>
    <mergeCell ref="A3:E3"/>
    <mergeCell ref="B4:C4"/>
    <mergeCell ref="B5:C5"/>
  </mergeCells>
  <phoneticPr fontId="3"/>
  <dataValidations count="4">
    <dataValidation type="list" allowBlank="1" showInputMessage="1" showErrorMessage="1" sqref="E20:E21" xr:uid="{E70EFAB5-327C-4C3A-A12D-F1A3EAA9356B}">
      <formula1>"ソフトウェアは必須,任意"</formula1>
    </dataValidation>
    <dataValidation type="list" allowBlank="1" showInputMessage="1" showErrorMessage="1" sqref="E5:E6 E24:E26 E9:E19" xr:uid="{B0121119-C8FC-49D8-AD3C-0040956E4CCA}">
      <formula1>"必須,任意"</formula1>
    </dataValidation>
    <dataValidation type="list" allowBlank="1" showInputMessage="1" showErrorMessage="1" sqref="E22:E23" xr:uid="{B372CADE-8DFC-44D6-9DF7-47D3854186D9}">
      <formula1>"任意,条件付必須"</formula1>
    </dataValidation>
    <dataValidation type="list" allowBlank="1" showInputMessage="1" showErrorMessage="1" sqref="E7" xr:uid="{E86F8A87-33C0-4324-AD48-52D0D08AB8D9}">
      <formula1>"条件付き必須,任意"</formula1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E8005A4-50A6-4253-BA4B-0CCF9EF4C6C2}">
          <x14:formula1>
            <xm:f>リスト!$DF$5:$DF$9</xm:f>
          </x14:formula1>
          <xm:sqref>H6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d91104e-af01-457c-a78f-93f87b099518">
      <Terms xmlns="http://schemas.microsoft.com/office/infopath/2007/PartnerControls"/>
    </lcf76f155ced4ddcb4097134ff3c332f>
    <TaxCatchAll xmlns="ef4e5440-81e2-4179-8b2a-6db5403678a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8BA7B5C0A70874F906E23C46527FACC" ma:contentTypeVersion="12" ma:contentTypeDescription="新しいドキュメントを作成します。" ma:contentTypeScope="" ma:versionID="4c2f76e679a08546e16052f31e3af6e8">
  <xsd:schema xmlns:xsd="http://www.w3.org/2001/XMLSchema" xmlns:xs="http://www.w3.org/2001/XMLSchema" xmlns:p="http://schemas.microsoft.com/office/2006/metadata/properties" xmlns:ns2="5d91104e-af01-457c-a78f-93f87b099518" xmlns:ns3="ef4e5440-81e2-4179-8b2a-6db5403678ad" targetNamespace="http://schemas.microsoft.com/office/2006/metadata/properties" ma:root="true" ma:fieldsID="847396f2c254c6dc82184eec7971116a" ns2:_="" ns3:_="">
    <xsd:import namespace="5d91104e-af01-457c-a78f-93f87b099518"/>
    <xsd:import namespace="ef4e5440-81e2-4179-8b2a-6db5403678a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91104e-af01-457c-a78f-93f87b0995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40495dbf-c790-4553-8539-553daef387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4e5440-81e2-4179-8b2a-6db5403678a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f57183b1-1cdb-468b-9d74-bb651745248c}" ma:internalName="TaxCatchAll" ma:showField="CatchAllData" ma:web="ef4e5440-81e2-4179-8b2a-6db5403678a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B7846F60-B093-41FE-B3E2-9834B41A4A43}">
  <ds:schemaRefs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ef4e5440-81e2-4179-8b2a-6db5403678ad"/>
    <ds:schemaRef ds:uri="http://schemas.microsoft.com/office/2006/metadata/properties"/>
    <ds:schemaRef ds:uri="http://purl.org/dc/terms/"/>
    <ds:schemaRef ds:uri="5d91104e-af01-457c-a78f-93f87b099518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6DBC12B-1A49-4E86-9BB2-0BFEBB73EB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702C14-4FAA-408E-A524-1FFDA87DDE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91104e-af01-457c-a78f-93f87b099518"/>
    <ds:schemaRef ds:uri="ef4e5440-81e2-4179-8b2a-6db5403678a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956F5DF-F538-491B-B7FF-B89D2128AB0D}">
  <ds:schemaRefs>
    <ds:schemaRef ds:uri="http://schemas.microsoft.com/office/2006/metadata/longProperties"/>
  </ds:schemaRefs>
</ds:datastoreItem>
</file>

<file path=docMetadata/LabelInfo.xml><?xml version="1.0" encoding="utf-8"?>
<clbl:labelList xmlns:clbl="http://schemas.microsoft.com/office/2020/mipLabelMetadata">
  <clbl:label id="{dbb4fa5d-3ac5-4415-967c-34900a0e1c6f}" enabled="1" method="Privileged" siteId="{a629ef32-67ba-47a6-8eb3-ec43935644f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11</vt:i4>
      </vt:variant>
    </vt:vector>
  </HeadingPairs>
  <TitlesOfParts>
    <vt:vector size="20" baseType="lpstr">
      <vt:lpstr>表紙(簡易様式)</vt:lpstr>
      <vt:lpstr>表紙</vt:lpstr>
      <vt:lpstr>明細(簡易様式)</vt:lpstr>
      <vt:lpstr>明細</vt:lpstr>
      <vt:lpstr>→バイヤ側記入のため入力不要</vt:lpstr>
      <vt:lpstr>表紙 (バイヤ)</vt:lpstr>
      <vt:lpstr>明細 (バイヤ)</vt:lpstr>
      <vt:lpstr>リスト</vt:lpstr>
      <vt:lpstr>設定</vt:lpstr>
      <vt:lpstr>表紙!_FilterDatabase</vt:lpstr>
      <vt:lpstr>'表紙(簡易様式)'!_FilterDatabase</vt:lpstr>
      <vt:lpstr>【任意】</vt:lpstr>
      <vt:lpstr>明細!Print_Area</vt:lpstr>
      <vt:lpstr>'明細 (バイヤ)'!Print_Area</vt:lpstr>
      <vt:lpstr>'明細(簡易様式)'!Print_Area</vt:lpstr>
      <vt:lpstr>SelWord</vt:lpstr>
      <vt:lpstr>SelWord2</vt:lpstr>
      <vt:lpstr>SelWord3</vt:lpstr>
      <vt:lpstr>SelWord4</vt:lpstr>
      <vt:lpstr>Word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Masaki Saga（嵯峨正規）</cp:lastModifiedBy>
  <cp:revision/>
  <dcterms:created xsi:type="dcterms:W3CDTF">2018-01-16T01:46:37Z</dcterms:created>
  <dcterms:modified xsi:type="dcterms:W3CDTF">2025-12-25T08:27:50Z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情報管理区分">
    <vt:lpwstr>管理区分外</vt:lpwstr>
  </property>
  <property fmtid="{D5CDD505-2E9C-101B-9397-08002B2CF9AE}" pid="3" name="文書区分">
    <vt:lpwstr/>
  </property>
  <property fmtid="{D5CDD505-2E9C-101B-9397-08002B2CF9AE}" pid="4" name="情報管理責任者所属">
    <vt:lpwstr/>
  </property>
  <property fmtid="{D5CDD505-2E9C-101B-9397-08002B2CF9AE}" pid="5" name="情報管理責任者役職">
    <vt:lpwstr/>
  </property>
  <property fmtid="{D5CDD505-2E9C-101B-9397-08002B2CF9AE}" pid="6" name="情報管理責任者氏名">
    <vt:lpwstr/>
  </property>
  <property fmtid="{D5CDD505-2E9C-101B-9397-08002B2CF9AE}" pid="7" name="情報管理責任者メールアドレス">
    <vt:lpwstr/>
  </property>
  <property fmtid="{D5CDD505-2E9C-101B-9397-08002B2CF9AE}" pid="8" name="作成年月日">
    <vt:lpwstr>2018/01/16</vt:lpwstr>
  </property>
  <property fmtid="{D5CDD505-2E9C-101B-9397-08002B2CF9AE}" pid="9" name="守秘管理期限">
    <vt:lpwstr>無期限</vt:lpwstr>
  </property>
  <property fmtid="{D5CDD505-2E9C-101B-9397-08002B2CF9AE}" pid="10" name="廃棄期限">
    <vt:lpwstr>2019/01/15</vt:lpwstr>
  </property>
  <property fmtid="{D5CDD505-2E9C-101B-9397-08002B2CF9AE}" pid="11" name="作成者所属">
    <vt:lpwstr/>
  </property>
  <property fmtid="{D5CDD505-2E9C-101B-9397-08002B2CF9AE}" pid="12" name="作成者氏名">
    <vt:lpwstr/>
  </property>
  <property fmtid="{D5CDD505-2E9C-101B-9397-08002B2CF9AE}" pid="13" name="作成者メールアドレス">
    <vt:lpwstr/>
  </property>
  <property fmtid="{D5CDD505-2E9C-101B-9397-08002B2CF9AE}" pid="14" name="文書ID">
    <vt:lpwstr/>
  </property>
  <property fmtid="{D5CDD505-2E9C-101B-9397-08002B2CF9AE}" pid="15" name="配布番号">
    <vt:lpwstr/>
  </property>
  <property fmtid="{D5CDD505-2E9C-101B-9397-08002B2CF9AE}" pid="16" name="配布先">
    <vt:lpwstr/>
  </property>
  <property fmtid="{D5CDD505-2E9C-101B-9397-08002B2CF9AE}" pid="17" name="display_urn:schemas-microsoft-com:office:office#Editor">
    <vt:lpwstr>Yutaka Takagi（高木豊）</vt:lpwstr>
  </property>
  <property fmtid="{D5CDD505-2E9C-101B-9397-08002B2CF9AE}" pid="18" name="Order">
    <vt:lpwstr>2400.00000000000</vt:lpwstr>
  </property>
  <property fmtid="{D5CDD505-2E9C-101B-9397-08002B2CF9AE}" pid="19" name="display_urn:schemas-microsoft-com:office:office#Author">
    <vt:lpwstr>Youhei Yamaguchi（山口洋平）</vt:lpwstr>
  </property>
  <property fmtid="{D5CDD505-2E9C-101B-9397-08002B2CF9AE}" pid="20" name="MSIP_Label_dbb4fa5d-3ac5-4415-967c-34900a0e1c6f_Enabled">
    <vt:lpwstr>true</vt:lpwstr>
  </property>
  <property fmtid="{D5CDD505-2E9C-101B-9397-08002B2CF9AE}" pid="21" name="MSIP_Label_dbb4fa5d-3ac5-4415-967c-34900a0e1c6f_SetDate">
    <vt:lpwstr>2022-12-06T05:01:50Z</vt:lpwstr>
  </property>
  <property fmtid="{D5CDD505-2E9C-101B-9397-08002B2CF9AE}" pid="22" name="MSIP_Label_dbb4fa5d-3ac5-4415-967c-34900a0e1c6f_Method">
    <vt:lpwstr>Privileged</vt:lpwstr>
  </property>
  <property fmtid="{D5CDD505-2E9C-101B-9397-08002B2CF9AE}" pid="23" name="MSIP_Label_dbb4fa5d-3ac5-4415-967c-34900a0e1c6f_Name">
    <vt:lpwstr>dbb4fa5d-3ac5-4415-967c-34900a0e1c6f</vt:lpwstr>
  </property>
  <property fmtid="{D5CDD505-2E9C-101B-9397-08002B2CF9AE}" pid="24" name="MSIP_Label_dbb4fa5d-3ac5-4415-967c-34900a0e1c6f_SiteId">
    <vt:lpwstr>a629ef32-67ba-47a6-8eb3-ec43935644fc</vt:lpwstr>
  </property>
  <property fmtid="{D5CDD505-2E9C-101B-9397-08002B2CF9AE}" pid="25" name="MSIP_Label_dbb4fa5d-3ac5-4415-967c-34900a0e1c6f_ActionId">
    <vt:lpwstr>cc275222-cfb4-49f5-b521-cb82c261a52b</vt:lpwstr>
  </property>
  <property fmtid="{D5CDD505-2E9C-101B-9397-08002B2CF9AE}" pid="26" name="MSIP_Label_dbb4fa5d-3ac5-4415-967c-34900a0e1c6f_ContentBits">
    <vt:lpwstr>0</vt:lpwstr>
  </property>
  <property fmtid="{D5CDD505-2E9C-101B-9397-08002B2CF9AE}" pid="27" name="ContentTypeId">
    <vt:lpwstr>0x01010068BA7B5C0A70874F906E23C46527FACC</vt:lpwstr>
  </property>
  <property fmtid="{D5CDD505-2E9C-101B-9397-08002B2CF9AE}" pid="28" name="MediaServiceImageTags">
    <vt:lpwstr/>
  </property>
</Properties>
</file>